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8_{CD0FB999-B93B-46B8-B499-056306EAB802}" xr6:coauthVersionLast="47" xr6:coauthVersionMax="47" xr10:uidLastSave="{00000000-0000-0000-0000-000000000000}"/>
  <bookViews>
    <workbookView xWindow="61500" yWindow="2115" windowWidth="21600" windowHeight="11235" tabRatio="781" xr2:uid="{50E46D4B-E30C-44EF-9B1A-AC178505B04C}"/>
  </bookViews>
  <sheets>
    <sheet name="Debt Worksheet" sheetId="2" r:id="rId1"/>
    <sheet name="How to Enter Amounts in Gateway" sheetId="3" r:id="rId2"/>
    <sheet name="Long Debt Worksheet" sheetId="16" r:id="rId3"/>
    <sheet name="Calculation - Levy Estimates" sheetId="10" state="hidden" r:id="rId4"/>
    <sheet name="SQL" sheetId="4" state="hidden" r:id="rId5"/>
    <sheet name="List" sheetId="7" state="hidden" r:id="rId6"/>
    <sheet name="Selected Unit Finder +Unit List" sheetId="8" state="hidden" r:id="rId7"/>
    <sheet name="Athena Source (6.30.26)" sheetId="21" state="hidden" r:id="rId8"/>
    <sheet name="Source F22 (7.08.26)" sheetId="19" state="hidden" r:id="rId9"/>
    <sheet name="Source 2.0 DW (7.8.26)" sheetId="24" state="hidden" r:id="rId10"/>
    <sheet name="Source Post 14 Status (6.30.26)" sheetId="15" state="hidden" r:id="rId11"/>
    <sheet name="Source PY Rev and Op Bal" sheetId="25" state="hidden" r:id="rId12"/>
    <sheet name="Source CC List" sheetId="18" state="hidden" r:id="rId13"/>
    <sheet name="Source- Prior Year Data" sheetId="11" state="hidden" r:id="rId14"/>
    <sheet name="Source - PY CVET &amp; FIT" sheetId="23" state="hidden" r:id="rId15"/>
  </sheets>
  <externalReferences>
    <externalReference r:id="rId16"/>
    <externalReference r:id="rId17"/>
  </externalReferences>
  <definedNames>
    <definedName name="_xlnm._FilterDatabase" localSheetId="6" hidden="1">'Selected Unit Finder +Unit List'!$A$1:$J$1</definedName>
    <definedName name="_xlnm._FilterDatabase" localSheetId="9" hidden="1">'Source 2.0 DW (7.8.26)'!$D$1:$Y$5000</definedName>
    <definedName name="_xlnm._FilterDatabase" localSheetId="8" hidden="1">'Source F22 (7.08.26)'!$C$1:$J$10510</definedName>
    <definedName name="Fund_Code_Name_Short">'[1]User Guide'!$E$2:$E$466</definedName>
    <definedName name="Fund_Code_Number">'[1]User Guide'!$D$2:$D$466</definedName>
    <definedName name="JuneDistributionsYN">'[2]July-Dec Property Tax Estimates'!$F$22</definedName>
    <definedName name="NecessaryTranfsersYN">'[2]July-Dec Property Tax Estimates'!#REF!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4441" i="24" l="1"/>
  <c r="Y4442" i="24"/>
  <c r="Y4443" i="24"/>
  <c r="Y4444" i="24"/>
  <c r="Y4445" i="24"/>
  <c r="Y4446" i="24"/>
  <c r="Y4447" i="24"/>
  <c r="Y4448" i="24"/>
  <c r="Y4449" i="24"/>
  <c r="Y4450" i="24"/>
  <c r="Y4451" i="24"/>
  <c r="Y4452" i="24"/>
  <c r="Y4453" i="24"/>
  <c r="Y4454" i="24"/>
  <c r="Y4455" i="24"/>
  <c r="Y4456" i="24"/>
  <c r="Y4457" i="24"/>
  <c r="Y4458" i="24"/>
  <c r="Y4459" i="24"/>
  <c r="Y4460" i="24"/>
  <c r="Y4461" i="24"/>
  <c r="Y4462" i="24"/>
  <c r="Y4463" i="24"/>
  <c r="Y4464" i="24"/>
  <c r="Y4465" i="24"/>
  <c r="Y4466" i="24"/>
  <c r="Y4467" i="24"/>
  <c r="Y4468" i="24"/>
  <c r="Y4469" i="24"/>
  <c r="Y4470" i="24"/>
  <c r="Y4471" i="24"/>
  <c r="Y4472" i="24"/>
  <c r="Y4473" i="24"/>
  <c r="Y4474" i="24"/>
  <c r="Y4475" i="24"/>
  <c r="Y4476" i="24"/>
  <c r="Y4477" i="24"/>
  <c r="Y4478" i="24"/>
  <c r="Y4479" i="24"/>
  <c r="Y4480" i="24"/>
  <c r="Y4481" i="24"/>
  <c r="Y4482" i="24"/>
  <c r="Y4483" i="24"/>
  <c r="Y4484" i="24"/>
  <c r="Y4485" i="24"/>
  <c r="Y4486" i="24"/>
  <c r="Y4487" i="24"/>
  <c r="Y4488" i="24"/>
  <c r="Y4489" i="24"/>
  <c r="Y4490" i="24"/>
  <c r="Y4491" i="24"/>
  <c r="Y4492" i="24"/>
  <c r="Y4493" i="24"/>
  <c r="Y4494" i="24"/>
  <c r="Y4495" i="24"/>
  <c r="Y4496" i="24"/>
  <c r="Y4497" i="24"/>
  <c r="Y4498" i="24"/>
  <c r="Y4499" i="24"/>
  <c r="Y4500" i="24"/>
  <c r="Y4501" i="24"/>
  <c r="Y4502" i="24"/>
  <c r="Y4503" i="24"/>
  <c r="Y4504" i="24"/>
  <c r="Y4505" i="24"/>
  <c r="Y4506" i="24"/>
  <c r="Y4507" i="24"/>
  <c r="Y4508" i="24"/>
  <c r="Y4509" i="24"/>
  <c r="Y4510" i="24"/>
  <c r="Y4511" i="24"/>
  <c r="Y4512" i="24"/>
  <c r="Y4513" i="24"/>
  <c r="Y4514" i="24"/>
  <c r="Y4515" i="24"/>
  <c r="Y4516" i="24"/>
  <c r="Y4517" i="24"/>
  <c r="Y4518" i="24"/>
  <c r="Y4519" i="24"/>
  <c r="Y4520" i="24"/>
  <c r="Y4521" i="24"/>
  <c r="Y4522" i="24"/>
  <c r="Y4523" i="24"/>
  <c r="Y4524" i="24"/>
  <c r="Y4525" i="24"/>
  <c r="Y4526" i="24"/>
  <c r="Y4527" i="24"/>
  <c r="Y4528" i="24"/>
  <c r="Y4529" i="24"/>
  <c r="Y4530" i="24"/>
  <c r="Y4531" i="24"/>
  <c r="Y4532" i="24"/>
  <c r="Y4533" i="24"/>
  <c r="Y4534" i="24"/>
  <c r="Y4535" i="24"/>
  <c r="Y4536" i="24"/>
  <c r="Y4537" i="24"/>
  <c r="Y4538" i="24"/>
  <c r="Y4539" i="24"/>
  <c r="Y4540" i="24"/>
  <c r="Y4541" i="24"/>
  <c r="Y4542" i="24"/>
  <c r="Y4543" i="24"/>
  <c r="Y4544" i="24"/>
  <c r="Y4545" i="24"/>
  <c r="Y4546" i="24"/>
  <c r="Y4547" i="24"/>
  <c r="Y4548" i="24"/>
  <c r="Y4549" i="24"/>
  <c r="Y4550" i="24"/>
  <c r="Y4551" i="24"/>
  <c r="Y4552" i="24"/>
  <c r="Y4553" i="24"/>
  <c r="Y4554" i="24"/>
  <c r="Y4555" i="24"/>
  <c r="Y4556" i="24"/>
  <c r="Y4557" i="24"/>
  <c r="Y4558" i="24"/>
  <c r="Y4559" i="24"/>
  <c r="Y4560" i="24"/>
  <c r="Y4561" i="24"/>
  <c r="Y4562" i="24"/>
  <c r="Y4563" i="24"/>
  <c r="Y4564" i="24"/>
  <c r="Y4565" i="24"/>
  <c r="Y4566" i="24"/>
  <c r="Y4567" i="24"/>
  <c r="Y4568" i="24"/>
  <c r="Y4569" i="24"/>
  <c r="Y4570" i="24"/>
  <c r="Y4571" i="24"/>
  <c r="Y4572" i="24"/>
  <c r="Y4573" i="24"/>
  <c r="Y4574" i="24"/>
  <c r="Y4575" i="24"/>
  <c r="Y4576" i="24"/>
  <c r="Y4577" i="24"/>
  <c r="Y4578" i="24"/>
  <c r="Y4579" i="24"/>
  <c r="Y4580" i="24"/>
  <c r="Y4581" i="24"/>
  <c r="Y4582" i="24"/>
  <c r="Y4583" i="24"/>
  <c r="Y4584" i="24"/>
  <c r="Y4585" i="24"/>
  <c r="Y4586" i="24"/>
  <c r="Y4587" i="24"/>
  <c r="Y4588" i="24"/>
  <c r="Y4589" i="24"/>
  <c r="Y4590" i="24"/>
  <c r="Y4591" i="24"/>
  <c r="Y4592" i="24"/>
  <c r="Y4593" i="24"/>
  <c r="Y4594" i="24"/>
  <c r="Y4595" i="24"/>
  <c r="Y4596" i="24"/>
  <c r="Y4597" i="24"/>
  <c r="Y4598" i="24"/>
  <c r="Y4599" i="24"/>
  <c r="Y4600" i="24"/>
  <c r="Y4601" i="24"/>
  <c r="Y4602" i="24"/>
  <c r="Y4603" i="24"/>
  <c r="Y4604" i="24"/>
  <c r="Y4605" i="24"/>
  <c r="Y4606" i="24"/>
  <c r="Y4607" i="24"/>
  <c r="Y4608" i="24"/>
  <c r="Y4609" i="24"/>
  <c r="Y4610" i="24"/>
  <c r="Y4611" i="24"/>
  <c r="Y4612" i="24"/>
  <c r="Y4613" i="24"/>
  <c r="Y4614" i="24"/>
  <c r="Y4615" i="24"/>
  <c r="Y4616" i="24"/>
  <c r="Y4617" i="24"/>
  <c r="Y4618" i="24"/>
  <c r="Y4619" i="24"/>
  <c r="Y4620" i="24"/>
  <c r="Y4621" i="24"/>
  <c r="Y4622" i="24"/>
  <c r="Y4623" i="24"/>
  <c r="Y4624" i="24"/>
  <c r="Y4625" i="24"/>
  <c r="Y4626" i="24"/>
  <c r="Y4627" i="24"/>
  <c r="Y4628" i="24"/>
  <c r="Y4629" i="24"/>
  <c r="Y4630" i="24"/>
  <c r="Y4631" i="24"/>
  <c r="Y4632" i="24"/>
  <c r="Y4633" i="24"/>
  <c r="Y4634" i="24"/>
  <c r="Y4635" i="24"/>
  <c r="Y4636" i="24"/>
  <c r="Y4637" i="24"/>
  <c r="Y4638" i="24"/>
  <c r="Y4639" i="24"/>
  <c r="Y4640" i="24"/>
  <c r="Y4641" i="24"/>
  <c r="Y4642" i="24"/>
  <c r="Y4643" i="24"/>
  <c r="Y4644" i="24"/>
  <c r="Y4645" i="24"/>
  <c r="Y4646" i="24"/>
  <c r="Y4647" i="24"/>
  <c r="Y4648" i="24"/>
  <c r="Y4649" i="24"/>
  <c r="Y4650" i="24"/>
  <c r="Y4651" i="24"/>
  <c r="Y4652" i="24"/>
  <c r="Y4653" i="24"/>
  <c r="Y4654" i="24"/>
  <c r="Y4655" i="24"/>
  <c r="Y4656" i="24"/>
  <c r="Y4657" i="24"/>
  <c r="Y4658" i="24"/>
  <c r="Y4659" i="24"/>
  <c r="Y4660" i="24"/>
  <c r="Y4661" i="24"/>
  <c r="Y4662" i="24"/>
  <c r="Y4663" i="24"/>
  <c r="Y4664" i="24"/>
  <c r="Y4665" i="24"/>
  <c r="Y4666" i="24"/>
  <c r="Y4667" i="24"/>
  <c r="Y4668" i="24"/>
  <c r="Y4669" i="24"/>
  <c r="Y4670" i="24"/>
  <c r="Y4671" i="24"/>
  <c r="Y4672" i="24"/>
  <c r="Y4673" i="24"/>
  <c r="Y4674" i="24"/>
  <c r="Y4675" i="24"/>
  <c r="Y4676" i="24"/>
  <c r="Y4677" i="24"/>
  <c r="Y4678" i="24"/>
  <c r="Y4679" i="24"/>
  <c r="Y4680" i="24"/>
  <c r="Y4681" i="24"/>
  <c r="Y4682" i="24"/>
  <c r="Y4683" i="24"/>
  <c r="Y4684" i="24"/>
  <c r="Y4685" i="24"/>
  <c r="Y4686" i="24"/>
  <c r="Y4687" i="24"/>
  <c r="Y4688" i="24"/>
  <c r="Y4689" i="24"/>
  <c r="Y4690" i="24"/>
  <c r="Y4691" i="24"/>
  <c r="Y4692" i="24"/>
  <c r="Y4693" i="24"/>
  <c r="Y4694" i="24"/>
  <c r="Y4695" i="24"/>
  <c r="Y4696" i="24"/>
  <c r="Y4697" i="24"/>
  <c r="Y4698" i="24"/>
  <c r="Y4699" i="24"/>
  <c r="Y4700" i="24"/>
  <c r="Y4701" i="24"/>
  <c r="Y4702" i="24"/>
  <c r="Y4703" i="24"/>
  <c r="Y4704" i="24"/>
  <c r="Y4705" i="24"/>
  <c r="Y4706" i="24"/>
  <c r="Y4707" i="24"/>
  <c r="Y4708" i="24"/>
  <c r="Y4709" i="24"/>
  <c r="Y4710" i="24"/>
  <c r="Y4711" i="24"/>
  <c r="Y4712" i="24"/>
  <c r="Y4713" i="24"/>
  <c r="Y4714" i="24"/>
  <c r="Y4715" i="24"/>
  <c r="Y4716" i="24"/>
  <c r="Y4717" i="24"/>
  <c r="Y4718" i="24"/>
  <c r="Y4719" i="24"/>
  <c r="Y4720" i="24"/>
  <c r="Y4721" i="24"/>
  <c r="Y4722" i="24"/>
  <c r="Y4723" i="24"/>
  <c r="Y4724" i="24"/>
  <c r="Y4725" i="24"/>
  <c r="Y4726" i="24"/>
  <c r="Y4727" i="24"/>
  <c r="Y4728" i="24"/>
  <c r="Y4729" i="24"/>
  <c r="Y4730" i="24"/>
  <c r="Y4731" i="24"/>
  <c r="Y4732" i="24"/>
  <c r="Y4733" i="24"/>
  <c r="Y4734" i="24"/>
  <c r="Y4735" i="24"/>
  <c r="Y4736" i="24"/>
  <c r="Y4737" i="24"/>
  <c r="Y4738" i="24"/>
  <c r="Y4739" i="24"/>
  <c r="Y4740" i="24"/>
  <c r="Y4741" i="24"/>
  <c r="Y4742" i="24"/>
  <c r="Y4743" i="24"/>
  <c r="Y4744" i="24"/>
  <c r="Y4745" i="24"/>
  <c r="Y4746" i="24"/>
  <c r="Y4747" i="24"/>
  <c r="Y4748" i="24"/>
  <c r="Y4749" i="24"/>
  <c r="Y4750" i="24"/>
  <c r="Y4751" i="24"/>
  <c r="Y4752" i="24"/>
  <c r="Y4753" i="24"/>
  <c r="Y4754" i="24"/>
  <c r="Y4755" i="24"/>
  <c r="Y4756" i="24"/>
  <c r="Y4757" i="24"/>
  <c r="Y4758" i="24"/>
  <c r="Y4759" i="24"/>
  <c r="Y4760" i="24"/>
  <c r="Y4761" i="24"/>
  <c r="Y4762" i="24"/>
  <c r="Y4763" i="24"/>
  <c r="Y4764" i="24"/>
  <c r="Y4765" i="24"/>
  <c r="Y4766" i="24"/>
  <c r="Y4767" i="24"/>
  <c r="Y4768" i="24"/>
  <c r="Y4769" i="24"/>
  <c r="Y4770" i="24"/>
  <c r="Y4771" i="24"/>
  <c r="Y4772" i="24"/>
  <c r="Y4773" i="24"/>
  <c r="Y4774" i="24"/>
  <c r="Y4775" i="24"/>
  <c r="Y4776" i="24"/>
  <c r="Y4777" i="24"/>
  <c r="Y4778" i="24"/>
  <c r="Y4779" i="24"/>
  <c r="Y4780" i="24"/>
  <c r="Y4781" i="24"/>
  <c r="Y4782" i="24"/>
  <c r="Y4783" i="24"/>
  <c r="Y4784" i="24"/>
  <c r="Y4785" i="24"/>
  <c r="Y4786" i="24"/>
  <c r="Y4787" i="24"/>
  <c r="Y4788" i="24"/>
  <c r="Y4789" i="24"/>
  <c r="Y4790" i="24"/>
  <c r="Y4791" i="24"/>
  <c r="Y4792" i="24"/>
  <c r="Y4793" i="24"/>
  <c r="Y4794" i="24"/>
  <c r="Y4795" i="24"/>
  <c r="Y4796" i="24"/>
  <c r="Y4797" i="24"/>
  <c r="Y4798" i="24"/>
  <c r="Y4799" i="24"/>
  <c r="Y4800" i="24"/>
  <c r="Y4801" i="24"/>
  <c r="Y4802" i="24"/>
  <c r="Y4803" i="24"/>
  <c r="Y4804" i="24"/>
  <c r="Y4805" i="24"/>
  <c r="Y4806" i="24"/>
  <c r="Y4807" i="24"/>
  <c r="Y4808" i="24"/>
  <c r="Y4809" i="24"/>
  <c r="Y4810" i="24"/>
  <c r="Y4811" i="24"/>
  <c r="Y4812" i="24"/>
  <c r="Y4813" i="24"/>
  <c r="Y4814" i="24"/>
  <c r="Y4815" i="24"/>
  <c r="Y4816" i="24"/>
  <c r="Y4817" i="24"/>
  <c r="Y4818" i="24"/>
  <c r="Y4819" i="24"/>
  <c r="Y4820" i="24"/>
  <c r="Y4821" i="24"/>
  <c r="Y4822" i="24"/>
  <c r="Y4823" i="24"/>
  <c r="Y4824" i="24"/>
  <c r="Y4825" i="24"/>
  <c r="Y4826" i="24"/>
  <c r="Y4827" i="24"/>
  <c r="Y4828" i="24"/>
  <c r="Y4829" i="24"/>
  <c r="Y4830" i="24"/>
  <c r="Y4831" i="24"/>
  <c r="Y4832" i="24"/>
  <c r="Y4833" i="24"/>
  <c r="Y4834" i="24"/>
  <c r="Y4835" i="24"/>
  <c r="Y4836" i="24"/>
  <c r="Y4837" i="24"/>
  <c r="Y4838" i="24"/>
  <c r="Y4839" i="24"/>
  <c r="Y4840" i="24"/>
  <c r="Y4841" i="24"/>
  <c r="Y4842" i="24"/>
  <c r="Y4843" i="24"/>
  <c r="Y4844" i="24"/>
  <c r="Y4845" i="24"/>
  <c r="Y4846" i="24"/>
  <c r="Y4847" i="24"/>
  <c r="Y4848" i="24"/>
  <c r="Y4849" i="24"/>
  <c r="Y4850" i="24"/>
  <c r="Y4851" i="24"/>
  <c r="Y4852" i="24"/>
  <c r="Y4853" i="24"/>
  <c r="Y4854" i="24"/>
  <c r="Y4855" i="24"/>
  <c r="Y4856" i="24"/>
  <c r="Y4857" i="24"/>
  <c r="Y4858" i="24"/>
  <c r="Y4859" i="24"/>
  <c r="Y4860" i="24"/>
  <c r="Y4861" i="24"/>
  <c r="Y4862" i="24"/>
  <c r="Y4863" i="24"/>
  <c r="Y4864" i="24"/>
  <c r="Y4865" i="24"/>
  <c r="Y4866" i="24"/>
  <c r="Y4867" i="24"/>
  <c r="Y4868" i="24"/>
  <c r="Y4869" i="24"/>
  <c r="Y4870" i="24"/>
  <c r="Y4871" i="24"/>
  <c r="Y4872" i="24"/>
  <c r="Y4873" i="24"/>
  <c r="Y4874" i="24"/>
  <c r="Y4875" i="24"/>
  <c r="Y4876" i="24"/>
  <c r="Y4877" i="24"/>
  <c r="Y4878" i="24"/>
  <c r="Y4879" i="24"/>
  <c r="Y4880" i="24"/>
  <c r="Y4881" i="24"/>
  <c r="Y4882" i="24"/>
  <c r="Y4883" i="24"/>
  <c r="Y4884" i="24"/>
  <c r="Y4885" i="24"/>
  <c r="Y4886" i="24"/>
  <c r="Y4887" i="24"/>
  <c r="Y4888" i="24"/>
  <c r="Y4889" i="24"/>
  <c r="Y4890" i="24"/>
  <c r="Y4891" i="24"/>
  <c r="Y4892" i="24"/>
  <c r="Y4893" i="24"/>
  <c r="Y4894" i="24"/>
  <c r="Y4895" i="24"/>
  <c r="Y4896" i="24"/>
  <c r="Y4897" i="24"/>
  <c r="Y4898" i="24"/>
  <c r="Y4899" i="24"/>
  <c r="Y4900" i="24"/>
  <c r="Y4901" i="24"/>
  <c r="Y4902" i="24"/>
  <c r="Y4903" i="24"/>
  <c r="Y4904" i="24"/>
  <c r="Y4905" i="24"/>
  <c r="Y4906" i="24"/>
  <c r="Y4907" i="24"/>
  <c r="Y4908" i="24"/>
  <c r="Y4909" i="24"/>
  <c r="Y4910" i="24"/>
  <c r="Y4911" i="24"/>
  <c r="Y4912" i="24"/>
  <c r="Y4913" i="24"/>
  <c r="Y4914" i="24"/>
  <c r="Y4915" i="24"/>
  <c r="Y4916" i="24"/>
  <c r="Y4917" i="24"/>
  <c r="Y4918" i="24"/>
  <c r="Y4919" i="24"/>
  <c r="Y4920" i="24"/>
  <c r="Y4921" i="24"/>
  <c r="Y4922" i="24"/>
  <c r="Y4923" i="24"/>
  <c r="Y4924" i="24"/>
  <c r="Y4925" i="24"/>
  <c r="Y4926" i="24"/>
  <c r="Y4927" i="24"/>
  <c r="Y4928" i="24"/>
  <c r="Y4929" i="24"/>
  <c r="Y4930" i="24"/>
  <c r="Y4931" i="24"/>
  <c r="Y4932" i="24"/>
  <c r="Y4933" i="24"/>
  <c r="Y4934" i="24"/>
  <c r="Y4935" i="24"/>
  <c r="Y4936" i="24"/>
  <c r="Y4937" i="24"/>
  <c r="Y4938" i="24"/>
  <c r="Y4939" i="24"/>
  <c r="Y4940" i="24"/>
  <c r="Y4941" i="24"/>
  <c r="Y4942" i="24"/>
  <c r="Y4943" i="24"/>
  <c r="Y4944" i="24"/>
  <c r="Y4945" i="24"/>
  <c r="Y4946" i="24"/>
  <c r="Y4947" i="24"/>
  <c r="Y4948" i="24"/>
  <c r="Y4949" i="24"/>
  <c r="Y4950" i="24"/>
  <c r="Y4951" i="24"/>
  <c r="Y4952" i="24"/>
  <c r="Y4953" i="24"/>
  <c r="Y4954" i="24"/>
  <c r="Y4955" i="24"/>
  <c r="Y4956" i="24"/>
  <c r="Y4957" i="24"/>
  <c r="Y4958" i="24"/>
  <c r="Y4959" i="24"/>
  <c r="Y4960" i="24"/>
  <c r="Y4961" i="24"/>
  <c r="Y4962" i="24"/>
  <c r="Y4963" i="24"/>
  <c r="Y4964" i="24"/>
  <c r="Y4965" i="24"/>
  <c r="Y4966" i="24"/>
  <c r="Y4967" i="24"/>
  <c r="Y4968" i="24"/>
  <c r="Y4969" i="24"/>
  <c r="Y4970" i="24"/>
  <c r="Y4971" i="24"/>
  <c r="Y4972" i="24"/>
  <c r="Y4973" i="24"/>
  <c r="Y4974" i="24"/>
  <c r="Y4975" i="24"/>
  <c r="Y4976" i="24"/>
  <c r="Y4977" i="24"/>
  <c r="Y4978" i="24"/>
  <c r="Y4979" i="24"/>
  <c r="Y4980" i="24"/>
  <c r="Y4981" i="24"/>
  <c r="Y4982" i="24"/>
  <c r="Y4983" i="24"/>
  <c r="Y4984" i="24"/>
  <c r="Y4985" i="24"/>
  <c r="Y4986" i="24"/>
  <c r="Y4987" i="24"/>
  <c r="Y4988" i="24"/>
  <c r="Y4989" i="24"/>
  <c r="Y4990" i="24"/>
  <c r="Y4991" i="24"/>
  <c r="Y4992" i="24"/>
  <c r="Y4993" i="24"/>
  <c r="Y4994" i="24"/>
  <c r="Y4995" i="24"/>
  <c r="Y4996" i="24"/>
  <c r="Y4997" i="24"/>
  <c r="Y4998" i="24"/>
  <c r="Y4999" i="24"/>
  <c r="Y5000" i="24"/>
  <c r="X2" i="24"/>
  <c r="Y2" i="24" s="1"/>
  <c r="X3" i="24"/>
  <c r="Y3" i="24" s="1"/>
  <c r="X4" i="24"/>
  <c r="Y4" i="24" s="1"/>
  <c r="X5" i="24"/>
  <c r="Y5" i="24" s="1"/>
  <c r="X6" i="24"/>
  <c r="Y6" i="24" s="1"/>
  <c r="X7" i="24"/>
  <c r="Y7" i="24" s="1"/>
  <c r="X8" i="24"/>
  <c r="Y8" i="24" s="1"/>
  <c r="X9" i="24"/>
  <c r="Y9" i="24" s="1"/>
  <c r="X10" i="24"/>
  <c r="Y10" i="24" s="1"/>
  <c r="X11" i="24"/>
  <c r="Y11" i="24" s="1"/>
  <c r="X12" i="24"/>
  <c r="Y12" i="24" s="1"/>
  <c r="X13" i="24"/>
  <c r="Y13" i="24" s="1"/>
  <c r="X14" i="24"/>
  <c r="Y14" i="24" s="1"/>
  <c r="X15" i="24"/>
  <c r="Y15" i="24" s="1"/>
  <c r="X16" i="24"/>
  <c r="Y16" i="24" s="1"/>
  <c r="X17" i="24"/>
  <c r="Y17" i="24" s="1"/>
  <c r="X18" i="24"/>
  <c r="Y18" i="24" s="1"/>
  <c r="X19" i="24"/>
  <c r="Y19" i="24" s="1"/>
  <c r="X20" i="24"/>
  <c r="Y20" i="24" s="1"/>
  <c r="X21" i="24"/>
  <c r="Y21" i="24" s="1"/>
  <c r="X22" i="24"/>
  <c r="Y22" i="24" s="1"/>
  <c r="X23" i="24"/>
  <c r="Y23" i="24" s="1"/>
  <c r="X24" i="24"/>
  <c r="Y24" i="24" s="1"/>
  <c r="X25" i="24"/>
  <c r="Y25" i="24" s="1"/>
  <c r="X26" i="24"/>
  <c r="Y26" i="24" s="1"/>
  <c r="X27" i="24"/>
  <c r="Y27" i="24" s="1"/>
  <c r="X28" i="24"/>
  <c r="Y28" i="24" s="1"/>
  <c r="X29" i="24"/>
  <c r="Y29" i="24" s="1"/>
  <c r="X30" i="24"/>
  <c r="Y30" i="24" s="1"/>
  <c r="X31" i="24"/>
  <c r="Y31" i="24" s="1"/>
  <c r="X32" i="24"/>
  <c r="Y32" i="24" s="1"/>
  <c r="X33" i="24"/>
  <c r="Y33" i="24" s="1"/>
  <c r="X34" i="24"/>
  <c r="Y34" i="24" s="1"/>
  <c r="X35" i="24"/>
  <c r="Y35" i="24" s="1"/>
  <c r="X36" i="24"/>
  <c r="Y36" i="24" s="1"/>
  <c r="X37" i="24"/>
  <c r="Y37" i="24" s="1"/>
  <c r="X38" i="24"/>
  <c r="Y38" i="24" s="1"/>
  <c r="X39" i="24"/>
  <c r="Y39" i="24" s="1"/>
  <c r="X40" i="24"/>
  <c r="Y40" i="24" s="1"/>
  <c r="X41" i="24"/>
  <c r="Y41" i="24" s="1"/>
  <c r="X42" i="24"/>
  <c r="Y42" i="24" s="1"/>
  <c r="X43" i="24"/>
  <c r="Y43" i="24" s="1"/>
  <c r="X44" i="24"/>
  <c r="Y44" i="24" s="1"/>
  <c r="X45" i="24"/>
  <c r="Y45" i="24" s="1"/>
  <c r="X46" i="24"/>
  <c r="Y46" i="24" s="1"/>
  <c r="X47" i="24"/>
  <c r="Y47" i="24" s="1"/>
  <c r="X48" i="24"/>
  <c r="Y48" i="24" s="1"/>
  <c r="X49" i="24"/>
  <c r="Y49" i="24" s="1"/>
  <c r="X50" i="24"/>
  <c r="Y50" i="24" s="1"/>
  <c r="X51" i="24"/>
  <c r="Y51" i="24" s="1"/>
  <c r="X52" i="24"/>
  <c r="Y52" i="24" s="1"/>
  <c r="X53" i="24"/>
  <c r="Y53" i="24" s="1"/>
  <c r="X54" i="24"/>
  <c r="Y54" i="24" s="1"/>
  <c r="X55" i="24"/>
  <c r="Y55" i="24" s="1"/>
  <c r="X56" i="24"/>
  <c r="Y56" i="24" s="1"/>
  <c r="X57" i="24"/>
  <c r="Y57" i="24" s="1"/>
  <c r="X58" i="24"/>
  <c r="Y58" i="24" s="1"/>
  <c r="X59" i="24"/>
  <c r="Y59" i="24" s="1"/>
  <c r="X60" i="24"/>
  <c r="Y60" i="24" s="1"/>
  <c r="X61" i="24"/>
  <c r="Y61" i="24" s="1"/>
  <c r="X62" i="24"/>
  <c r="Y62" i="24" s="1"/>
  <c r="X63" i="24"/>
  <c r="Y63" i="24" s="1"/>
  <c r="X64" i="24"/>
  <c r="Y64" i="24" s="1"/>
  <c r="X65" i="24"/>
  <c r="Y65" i="24" s="1"/>
  <c r="X66" i="24"/>
  <c r="Y66" i="24" s="1"/>
  <c r="X67" i="24"/>
  <c r="Y67" i="24" s="1"/>
  <c r="X68" i="24"/>
  <c r="Y68" i="24" s="1"/>
  <c r="X69" i="24"/>
  <c r="Y69" i="24" s="1"/>
  <c r="X70" i="24"/>
  <c r="Y70" i="24" s="1"/>
  <c r="X71" i="24"/>
  <c r="Y71" i="24" s="1"/>
  <c r="X72" i="24"/>
  <c r="Y72" i="24" s="1"/>
  <c r="X73" i="24"/>
  <c r="Y73" i="24" s="1"/>
  <c r="X74" i="24"/>
  <c r="Y74" i="24" s="1"/>
  <c r="X75" i="24"/>
  <c r="Y75" i="24" s="1"/>
  <c r="X76" i="24"/>
  <c r="Y76" i="24" s="1"/>
  <c r="X77" i="24"/>
  <c r="Y77" i="24" s="1"/>
  <c r="X78" i="24"/>
  <c r="Y78" i="24" s="1"/>
  <c r="X79" i="24"/>
  <c r="Y79" i="24" s="1"/>
  <c r="X80" i="24"/>
  <c r="Y80" i="24" s="1"/>
  <c r="X81" i="24"/>
  <c r="Y81" i="24" s="1"/>
  <c r="X82" i="24"/>
  <c r="Y82" i="24" s="1"/>
  <c r="X83" i="24"/>
  <c r="Y83" i="24" s="1"/>
  <c r="X84" i="24"/>
  <c r="Y84" i="24" s="1"/>
  <c r="X85" i="24"/>
  <c r="Y85" i="24" s="1"/>
  <c r="X86" i="24"/>
  <c r="Y86" i="24" s="1"/>
  <c r="X87" i="24"/>
  <c r="Y87" i="24" s="1"/>
  <c r="X88" i="24"/>
  <c r="Y88" i="24" s="1"/>
  <c r="X89" i="24"/>
  <c r="Y89" i="24" s="1"/>
  <c r="X90" i="24"/>
  <c r="Y90" i="24" s="1"/>
  <c r="X91" i="24"/>
  <c r="Y91" i="24" s="1"/>
  <c r="X92" i="24"/>
  <c r="Y92" i="24" s="1"/>
  <c r="X93" i="24"/>
  <c r="Y93" i="24" s="1"/>
  <c r="X94" i="24"/>
  <c r="Y94" i="24" s="1"/>
  <c r="X95" i="24"/>
  <c r="Y95" i="24" s="1"/>
  <c r="X96" i="24"/>
  <c r="Y96" i="24" s="1"/>
  <c r="X97" i="24"/>
  <c r="Y97" i="24" s="1"/>
  <c r="X98" i="24"/>
  <c r="Y98" i="24" s="1"/>
  <c r="X99" i="24"/>
  <c r="Y99" i="24" s="1"/>
  <c r="X100" i="24"/>
  <c r="Y100" i="24" s="1"/>
  <c r="X101" i="24"/>
  <c r="Y101" i="24" s="1"/>
  <c r="X102" i="24"/>
  <c r="Y102" i="24" s="1"/>
  <c r="X103" i="24"/>
  <c r="Y103" i="24" s="1"/>
  <c r="X104" i="24"/>
  <c r="Y104" i="24" s="1"/>
  <c r="X105" i="24"/>
  <c r="Y105" i="24" s="1"/>
  <c r="X106" i="24"/>
  <c r="Y106" i="24" s="1"/>
  <c r="X107" i="24"/>
  <c r="Y107" i="24" s="1"/>
  <c r="X108" i="24"/>
  <c r="Y108" i="24" s="1"/>
  <c r="X109" i="24"/>
  <c r="Y109" i="24" s="1"/>
  <c r="X110" i="24"/>
  <c r="Y110" i="24" s="1"/>
  <c r="X111" i="24"/>
  <c r="Y111" i="24" s="1"/>
  <c r="X112" i="24"/>
  <c r="Y112" i="24" s="1"/>
  <c r="X113" i="24"/>
  <c r="Y113" i="24" s="1"/>
  <c r="X114" i="24"/>
  <c r="Y114" i="24" s="1"/>
  <c r="X115" i="24"/>
  <c r="Y115" i="24" s="1"/>
  <c r="X116" i="24"/>
  <c r="Y116" i="24" s="1"/>
  <c r="X117" i="24"/>
  <c r="Y117" i="24" s="1"/>
  <c r="X118" i="24"/>
  <c r="Y118" i="24" s="1"/>
  <c r="X119" i="24"/>
  <c r="Y119" i="24" s="1"/>
  <c r="X120" i="24"/>
  <c r="Y120" i="24" s="1"/>
  <c r="X121" i="24"/>
  <c r="Y121" i="24" s="1"/>
  <c r="X122" i="24"/>
  <c r="Y122" i="24" s="1"/>
  <c r="X123" i="24"/>
  <c r="Y123" i="24" s="1"/>
  <c r="X124" i="24"/>
  <c r="Y124" i="24" s="1"/>
  <c r="X125" i="24"/>
  <c r="Y125" i="24" s="1"/>
  <c r="X126" i="24"/>
  <c r="Y126" i="24" s="1"/>
  <c r="X127" i="24"/>
  <c r="Y127" i="24" s="1"/>
  <c r="X128" i="24"/>
  <c r="Y128" i="24" s="1"/>
  <c r="X129" i="24"/>
  <c r="Y129" i="24" s="1"/>
  <c r="X130" i="24"/>
  <c r="Y130" i="24" s="1"/>
  <c r="X131" i="24"/>
  <c r="Y131" i="24" s="1"/>
  <c r="X132" i="24"/>
  <c r="Y132" i="24" s="1"/>
  <c r="X133" i="24"/>
  <c r="Y133" i="24" s="1"/>
  <c r="X134" i="24"/>
  <c r="Y134" i="24" s="1"/>
  <c r="X135" i="24"/>
  <c r="Y135" i="24" s="1"/>
  <c r="X136" i="24"/>
  <c r="Y136" i="24" s="1"/>
  <c r="X137" i="24"/>
  <c r="Y137" i="24" s="1"/>
  <c r="X138" i="24"/>
  <c r="Y138" i="24" s="1"/>
  <c r="X139" i="24"/>
  <c r="Y139" i="24" s="1"/>
  <c r="X140" i="24"/>
  <c r="Y140" i="24" s="1"/>
  <c r="X141" i="24"/>
  <c r="Y141" i="24" s="1"/>
  <c r="X142" i="24"/>
  <c r="Y142" i="24" s="1"/>
  <c r="X143" i="24"/>
  <c r="Y143" i="24" s="1"/>
  <c r="X144" i="24"/>
  <c r="Y144" i="24" s="1"/>
  <c r="X145" i="24"/>
  <c r="Y145" i="24" s="1"/>
  <c r="X146" i="24"/>
  <c r="Y146" i="24" s="1"/>
  <c r="X147" i="24"/>
  <c r="Y147" i="24" s="1"/>
  <c r="X148" i="24"/>
  <c r="Y148" i="24" s="1"/>
  <c r="X149" i="24"/>
  <c r="Y149" i="24" s="1"/>
  <c r="X150" i="24"/>
  <c r="Y150" i="24" s="1"/>
  <c r="X151" i="24"/>
  <c r="Y151" i="24" s="1"/>
  <c r="X152" i="24"/>
  <c r="Y152" i="24" s="1"/>
  <c r="X153" i="24"/>
  <c r="Y153" i="24" s="1"/>
  <c r="X154" i="24"/>
  <c r="Y154" i="24" s="1"/>
  <c r="X155" i="24"/>
  <c r="Y155" i="24" s="1"/>
  <c r="X156" i="24"/>
  <c r="Y156" i="24" s="1"/>
  <c r="X157" i="24"/>
  <c r="Y157" i="24" s="1"/>
  <c r="X158" i="24"/>
  <c r="Y158" i="24" s="1"/>
  <c r="X159" i="24"/>
  <c r="Y159" i="24" s="1"/>
  <c r="X160" i="24"/>
  <c r="Y160" i="24" s="1"/>
  <c r="X161" i="24"/>
  <c r="Y161" i="24" s="1"/>
  <c r="X162" i="24"/>
  <c r="Y162" i="24" s="1"/>
  <c r="X163" i="24"/>
  <c r="Y163" i="24" s="1"/>
  <c r="X164" i="24"/>
  <c r="Y164" i="24" s="1"/>
  <c r="X165" i="24"/>
  <c r="Y165" i="24" s="1"/>
  <c r="X166" i="24"/>
  <c r="Y166" i="24" s="1"/>
  <c r="X167" i="24"/>
  <c r="Y167" i="24" s="1"/>
  <c r="X168" i="24"/>
  <c r="Y168" i="24" s="1"/>
  <c r="X169" i="24"/>
  <c r="Y169" i="24" s="1"/>
  <c r="X170" i="24"/>
  <c r="Y170" i="24" s="1"/>
  <c r="X171" i="24"/>
  <c r="Y171" i="24" s="1"/>
  <c r="X172" i="24"/>
  <c r="Y172" i="24" s="1"/>
  <c r="X173" i="24"/>
  <c r="Y173" i="24" s="1"/>
  <c r="X174" i="24"/>
  <c r="Y174" i="24" s="1"/>
  <c r="X175" i="24"/>
  <c r="Y175" i="24" s="1"/>
  <c r="X176" i="24"/>
  <c r="Y176" i="24" s="1"/>
  <c r="X177" i="24"/>
  <c r="Y177" i="24" s="1"/>
  <c r="X178" i="24"/>
  <c r="Y178" i="24" s="1"/>
  <c r="X179" i="24"/>
  <c r="Y179" i="24" s="1"/>
  <c r="X180" i="24"/>
  <c r="Y180" i="24" s="1"/>
  <c r="X181" i="24"/>
  <c r="Y181" i="24" s="1"/>
  <c r="X182" i="24"/>
  <c r="Y182" i="24" s="1"/>
  <c r="X183" i="24"/>
  <c r="Y183" i="24" s="1"/>
  <c r="X184" i="24"/>
  <c r="Y184" i="24" s="1"/>
  <c r="X185" i="24"/>
  <c r="Y185" i="24" s="1"/>
  <c r="X186" i="24"/>
  <c r="Y186" i="24" s="1"/>
  <c r="X187" i="24"/>
  <c r="Y187" i="24" s="1"/>
  <c r="X188" i="24"/>
  <c r="Y188" i="24" s="1"/>
  <c r="X189" i="24"/>
  <c r="Y189" i="24" s="1"/>
  <c r="X190" i="24"/>
  <c r="Y190" i="24" s="1"/>
  <c r="X191" i="24"/>
  <c r="Y191" i="24" s="1"/>
  <c r="X192" i="24"/>
  <c r="Y192" i="24" s="1"/>
  <c r="X193" i="24"/>
  <c r="Y193" i="24" s="1"/>
  <c r="X194" i="24"/>
  <c r="Y194" i="24" s="1"/>
  <c r="X195" i="24"/>
  <c r="Y195" i="24" s="1"/>
  <c r="X196" i="24"/>
  <c r="Y196" i="24" s="1"/>
  <c r="X197" i="24"/>
  <c r="Y197" i="24" s="1"/>
  <c r="X198" i="24"/>
  <c r="Y198" i="24" s="1"/>
  <c r="X199" i="24"/>
  <c r="Y199" i="24" s="1"/>
  <c r="X200" i="24"/>
  <c r="Y200" i="24" s="1"/>
  <c r="X201" i="24"/>
  <c r="Y201" i="24" s="1"/>
  <c r="X202" i="24"/>
  <c r="Y202" i="24" s="1"/>
  <c r="X203" i="24"/>
  <c r="Y203" i="24" s="1"/>
  <c r="X204" i="24"/>
  <c r="Y204" i="24" s="1"/>
  <c r="X205" i="24"/>
  <c r="Y205" i="24" s="1"/>
  <c r="X206" i="24"/>
  <c r="Y206" i="24" s="1"/>
  <c r="X207" i="24"/>
  <c r="Y207" i="24" s="1"/>
  <c r="X208" i="24"/>
  <c r="Y208" i="24" s="1"/>
  <c r="X209" i="24"/>
  <c r="Y209" i="24" s="1"/>
  <c r="X210" i="24"/>
  <c r="Y210" i="24" s="1"/>
  <c r="X211" i="24"/>
  <c r="Y211" i="24" s="1"/>
  <c r="X212" i="24"/>
  <c r="Y212" i="24" s="1"/>
  <c r="X213" i="24"/>
  <c r="Y213" i="24" s="1"/>
  <c r="X214" i="24"/>
  <c r="Y214" i="24" s="1"/>
  <c r="X215" i="24"/>
  <c r="Y215" i="24" s="1"/>
  <c r="X216" i="24"/>
  <c r="Y216" i="24" s="1"/>
  <c r="X217" i="24"/>
  <c r="Y217" i="24" s="1"/>
  <c r="X218" i="24"/>
  <c r="Y218" i="24" s="1"/>
  <c r="X219" i="24"/>
  <c r="Y219" i="24" s="1"/>
  <c r="X220" i="24"/>
  <c r="Y220" i="24" s="1"/>
  <c r="X221" i="24"/>
  <c r="Y221" i="24" s="1"/>
  <c r="X222" i="24"/>
  <c r="Y222" i="24" s="1"/>
  <c r="X223" i="24"/>
  <c r="Y223" i="24" s="1"/>
  <c r="X224" i="24"/>
  <c r="Y224" i="24" s="1"/>
  <c r="X225" i="24"/>
  <c r="Y225" i="24" s="1"/>
  <c r="X226" i="24"/>
  <c r="Y226" i="24" s="1"/>
  <c r="X227" i="24"/>
  <c r="Y227" i="24" s="1"/>
  <c r="X228" i="24"/>
  <c r="Y228" i="24" s="1"/>
  <c r="X229" i="24"/>
  <c r="Y229" i="24" s="1"/>
  <c r="X230" i="24"/>
  <c r="Y230" i="24" s="1"/>
  <c r="X231" i="24"/>
  <c r="Y231" i="24" s="1"/>
  <c r="X232" i="24"/>
  <c r="Y232" i="24" s="1"/>
  <c r="X233" i="24"/>
  <c r="Y233" i="24" s="1"/>
  <c r="X234" i="24"/>
  <c r="Y234" i="24" s="1"/>
  <c r="X235" i="24"/>
  <c r="Y235" i="24" s="1"/>
  <c r="X236" i="24"/>
  <c r="Y236" i="24" s="1"/>
  <c r="X237" i="24"/>
  <c r="Y237" i="24" s="1"/>
  <c r="X238" i="24"/>
  <c r="Y238" i="24" s="1"/>
  <c r="X239" i="24"/>
  <c r="Y239" i="24" s="1"/>
  <c r="X240" i="24"/>
  <c r="Y240" i="24" s="1"/>
  <c r="X241" i="24"/>
  <c r="Y241" i="24" s="1"/>
  <c r="X242" i="24"/>
  <c r="Y242" i="24" s="1"/>
  <c r="X243" i="24"/>
  <c r="Y243" i="24" s="1"/>
  <c r="X244" i="24"/>
  <c r="Y244" i="24" s="1"/>
  <c r="X245" i="24"/>
  <c r="Y245" i="24" s="1"/>
  <c r="X246" i="24"/>
  <c r="Y246" i="24" s="1"/>
  <c r="X247" i="24"/>
  <c r="Y247" i="24" s="1"/>
  <c r="X248" i="24"/>
  <c r="Y248" i="24" s="1"/>
  <c r="X249" i="24"/>
  <c r="Y249" i="24" s="1"/>
  <c r="X250" i="24"/>
  <c r="Y250" i="24" s="1"/>
  <c r="X251" i="24"/>
  <c r="Y251" i="24" s="1"/>
  <c r="X252" i="24"/>
  <c r="Y252" i="24" s="1"/>
  <c r="X253" i="24"/>
  <c r="Y253" i="24" s="1"/>
  <c r="X254" i="24"/>
  <c r="Y254" i="24" s="1"/>
  <c r="X255" i="24"/>
  <c r="Y255" i="24" s="1"/>
  <c r="X256" i="24"/>
  <c r="Y256" i="24" s="1"/>
  <c r="X257" i="24"/>
  <c r="Y257" i="24" s="1"/>
  <c r="X258" i="24"/>
  <c r="Y258" i="24" s="1"/>
  <c r="X259" i="24"/>
  <c r="Y259" i="24" s="1"/>
  <c r="X260" i="24"/>
  <c r="Y260" i="24" s="1"/>
  <c r="X261" i="24"/>
  <c r="Y261" i="24" s="1"/>
  <c r="X262" i="24"/>
  <c r="Y262" i="24" s="1"/>
  <c r="X263" i="24"/>
  <c r="Y263" i="24" s="1"/>
  <c r="X264" i="24"/>
  <c r="Y264" i="24" s="1"/>
  <c r="X265" i="24"/>
  <c r="Y265" i="24" s="1"/>
  <c r="X266" i="24"/>
  <c r="Y266" i="24" s="1"/>
  <c r="X267" i="24"/>
  <c r="Y267" i="24" s="1"/>
  <c r="X268" i="24"/>
  <c r="Y268" i="24" s="1"/>
  <c r="X269" i="24"/>
  <c r="Y269" i="24" s="1"/>
  <c r="X270" i="24"/>
  <c r="Y270" i="24" s="1"/>
  <c r="X271" i="24"/>
  <c r="Y271" i="24" s="1"/>
  <c r="X272" i="24"/>
  <c r="Y272" i="24" s="1"/>
  <c r="X273" i="24"/>
  <c r="Y273" i="24" s="1"/>
  <c r="X274" i="24"/>
  <c r="Y274" i="24" s="1"/>
  <c r="X275" i="24"/>
  <c r="Y275" i="24" s="1"/>
  <c r="X276" i="24"/>
  <c r="Y276" i="24" s="1"/>
  <c r="X277" i="24"/>
  <c r="Y277" i="24" s="1"/>
  <c r="X278" i="24"/>
  <c r="Y278" i="24" s="1"/>
  <c r="X279" i="24"/>
  <c r="Y279" i="24" s="1"/>
  <c r="X280" i="24"/>
  <c r="Y280" i="24" s="1"/>
  <c r="X281" i="24"/>
  <c r="Y281" i="24" s="1"/>
  <c r="X282" i="24"/>
  <c r="Y282" i="24" s="1"/>
  <c r="X283" i="24"/>
  <c r="Y283" i="24" s="1"/>
  <c r="X284" i="24"/>
  <c r="Y284" i="24" s="1"/>
  <c r="X285" i="24"/>
  <c r="Y285" i="24" s="1"/>
  <c r="X286" i="24"/>
  <c r="Y286" i="24" s="1"/>
  <c r="X287" i="24"/>
  <c r="Y287" i="24" s="1"/>
  <c r="X288" i="24"/>
  <c r="Y288" i="24" s="1"/>
  <c r="X289" i="24"/>
  <c r="Y289" i="24" s="1"/>
  <c r="X290" i="24"/>
  <c r="Y290" i="24" s="1"/>
  <c r="X291" i="24"/>
  <c r="Y291" i="24" s="1"/>
  <c r="X292" i="24"/>
  <c r="Y292" i="24" s="1"/>
  <c r="X293" i="24"/>
  <c r="Y293" i="24" s="1"/>
  <c r="X294" i="24"/>
  <c r="Y294" i="24" s="1"/>
  <c r="X295" i="24"/>
  <c r="Y295" i="24" s="1"/>
  <c r="X296" i="24"/>
  <c r="Y296" i="24" s="1"/>
  <c r="X297" i="24"/>
  <c r="Y297" i="24" s="1"/>
  <c r="X298" i="24"/>
  <c r="Y298" i="24" s="1"/>
  <c r="X299" i="24"/>
  <c r="Y299" i="24" s="1"/>
  <c r="X300" i="24"/>
  <c r="Y300" i="24" s="1"/>
  <c r="X301" i="24"/>
  <c r="Y301" i="24" s="1"/>
  <c r="X302" i="24"/>
  <c r="Y302" i="24" s="1"/>
  <c r="X303" i="24"/>
  <c r="Y303" i="24" s="1"/>
  <c r="X304" i="24"/>
  <c r="Y304" i="24" s="1"/>
  <c r="X305" i="24"/>
  <c r="Y305" i="24" s="1"/>
  <c r="X306" i="24"/>
  <c r="Y306" i="24" s="1"/>
  <c r="X307" i="24"/>
  <c r="Y307" i="24" s="1"/>
  <c r="X308" i="24"/>
  <c r="Y308" i="24" s="1"/>
  <c r="X309" i="24"/>
  <c r="Y309" i="24" s="1"/>
  <c r="X310" i="24"/>
  <c r="Y310" i="24" s="1"/>
  <c r="X311" i="24"/>
  <c r="Y311" i="24" s="1"/>
  <c r="X312" i="24"/>
  <c r="Y312" i="24" s="1"/>
  <c r="X313" i="24"/>
  <c r="Y313" i="24" s="1"/>
  <c r="X314" i="24"/>
  <c r="Y314" i="24" s="1"/>
  <c r="X315" i="24"/>
  <c r="Y315" i="24" s="1"/>
  <c r="X316" i="24"/>
  <c r="Y316" i="24" s="1"/>
  <c r="X317" i="24"/>
  <c r="Y317" i="24" s="1"/>
  <c r="X318" i="24"/>
  <c r="Y318" i="24" s="1"/>
  <c r="X319" i="24"/>
  <c r="Y319" i="24" s="1"/>
  <c r="X320" i="24"/>
  <c r="Y320" i="24" s="1"/>
  <c r="X321" i="24"/>
  <c r="Y321" i="24" s="1"/>
  <c r="X322" i="24"/>
  <c r="Y322" i="24" s="1"/>
  <c r="X323" i="24"/>
  <c r="Y323" i="24" s="1"/>
  <c r="X324" i="24"/>
  <c r="Y324" i="24" s="1"/>
  <c r="X325" i="24"/>
  <c r="Y325" i="24" s="1"/>
  <c r="X326" i="24"/>
  <c r="Y326" i="24" s="1"/>
  <c r="X327" i="24"/>
  <c r="Y327" i="24" s="1"/>
  <c r="X328" i="24"/>
  <c r="Y328" i="24" s="1"/>
  <c r="X329" i="24"/>
  <c r="Y329" i="24" s="1"/>
  <c r="X330" i="24"/>
  <c r="Y330" i="24" s="1"/>
  <c r="X331" i="24"/>
  <c r="Y331" i="24" s="1"/>
  <c r="X332" i="24"/>
  <c r="Y332" i="24" s="1"/>
  <c r="X333" i="24"/>
  <c r="Y333" i="24" s="1"/>
  <c r="X334" i="24"/>
  <c r="Y334" i="24" s="1"/>
  <c r="X335" i="24"/>
  <c r="Y335" i="24" s="1"/>
  <c r="X336" i="24"/>
  <c r="Y336" i="24" s="1"/>
  <c r="X337" i="24"/>
  <c r="Y337" i="24" s="1"/>
  <c r="X338" i="24"/>
  <c r="Y338" i="24" s="1"/>
  <c r="X339" i="24"/>
  <c r="Y339" i="24" s="1"/>
  <c r="X340" i="24"/>
  <c r="Y340" i="24" s="1"/>
  <c r="X341" i="24"/>
  <c r="Y341" i="24" s="1"/>
  <c r="X342" i="24"/>
  <c r="Y342" i="24" s="1"/>
  <c r="X343" i="24"/>
  <c r="Y343" i="24" s="1"/>
  <c r="X344" i="24"/>
  <c r="Y344" i="24" s="1"/>
  <c r="X345" i="24"/>
  <c r="Y345" i="24" s="1"/>
  <c r="X346" i="24"/>
  <c r="Y346" i="24" s="1"/>
  <c r="X347" i="24"/>
  <c r="Y347" i="24" s="1"/>
  <c r="X348" i="24"/>
  <c r="Y348" i="24" s="1"/>
  <c r="X349" i="24"/>
  <c r="Y349" i="24" s="1"/>
  <c r="X350" i="24"/>
  <c r="Y350" i="24" s="1"/>
  <c r="X351" i="24"/>
  <c r="Y351" i="24" s="1"/>
  <c r="X352" i="24"/>
  <c r="Y352" i="24" s="1"/>
  <c r="X353" i="24"/>
  <c r="Y353" i="24" s="1"/>
  <c r="X354" i="24"/>
  <c r="Y354" i="24" s="1"/>
  <c r="X355" i="24"/>
  <c r="Y355" i="24" s="1"/>
  <c r="X356" i="24"/>
  <c r="Y356" i="24" s="1"/>
  <c r="X357" i="24"/>
  <c r="Y357" i="24" s="1"/>
  <c r="X358" i="24"/>
  <c r="Y358" i="24" s="1"/>
  <c r="X359" i="24"/>
  <c r="Y359" i="24" s="1"/>
  <c r="X360" i="24"/>
  <c r="Y360" i="24" s="1"/>
  <c r="X361" i="24"/>
  <c r="Y361" i="24" s="1"/>
  <c r="X362" i="24"/>
  <c r="Y362" i="24" s="1"/>
  <c r="X363" i="24"/>
  <c r="Y363" i="24" s="1"/>
  <c r="X364" i="24"/>
  <c r="Y364" i="24" s="1"/>
  <c r="X365" i="24"/>
  <c r="Y365" i="24" s="1"/>
  <c r="X366" i="24"/>
  <c r="Y366" i="24" s="1"/>
  <c r="X367" i="24"/>
  <c r="Y367" i="24" s="1"/>
  <c r="X368" i="24"/>
  <c r="Y368" i="24" s="1"/>
  <c r="X369" i="24"/>
  <c r="Y369" i="24" s="1"/>
  <c r="X370" i="24"/>
  <c r="Y370" i="24" s="1"/>
  <c r="X371" i="24"/>
  <c r="Y371" i="24" s="1"/>
  <c r="X372" i="24"/>
  <c r="Y372" i="24" s="1"/>
  <c r="X373" i="24"/>
  <c r="Y373" i="24" s="1"/>
  <c r="X374" i="24"/>
  <c r="Y374" i="24" s="1"/>
  <c r="X375" i="24"/>
  <c r="Y375" i="24" s="1"/>
  <c r="X376" i="24"/>
  <c r="Y376" i="24" s="1"/>
  <c r="X377" i="24"/>
  <c r="Y377" i="24" s="1"/>
  <c r="X378" i="24"/>
  <c r="Y378" i="24" s="1"/>
  <c r="X379" i="24"/>
  <c r="Y379" i="24" s="1"/>
  <c r="X380" i="24"/>
  <c r="Y380" i="24" s="1"/>
  <c r="X381" i="24"/>
  <c r="Y381" i="24" s="1"/>
  <c r="X382" i="24"/>
  <c r="Y382" i="24" s="1"/>
  <c r="X383" i="24"/>
  <c r="Y383" i="24" s="1"/>
  <c r="X384" i="24"/>
  <c r="Y384" i="24" s="1"/>
  <c r="X385" i="24"/>
  <c r="Y385" i="24" s="1"/>
  <c r="X386" i="24"/>
  <c r="Y386" i="24" s="1"/>
  <c r="X387" i="24"/>
  <c r="Y387" i="24" s="1"/>
  <c r="X388" i="24"/>
  <c r="Y388" i="24" s="1"/>
  <c r="X389" i="24"/>
  <c r="Y389" i="24" s="1"/>
  <c r="X390" i="24"/>
  <c r="Y390" i="24" s="1"/>
  <c r="X391" i="24"/>
  <c r="Y391" i="24" s="1"/>
  <c r="X392" i="24"/>
  <c r="Y392" i="24" s="1"/>
  <c r="X393" i="24"/>
  <c r="Y393" i="24" s="1"/>
  <c r="X394" i="24"/>
  <c r="Y394" i="24" s="1"/>
  <c r="X395" i="24"/>
  <c r="Y395" i="24" s="1"/>
  <c r="X396" i="24"/>
  <c r="Y396" i="24" s="1"/>
  <c r="X397" i="24"/>
  <c r="Y397" i="24" s="1"/>
  <c r="X398" i="24"/>
  <c r="Y398" i="24" s="1"/>
  <c r="X399" i="24"/>
  <c r="Y399" i="24" s="1"/>
  <c r="X400" i="24"/>
  <c r="Y400" i="24" s="1"/>
  <c r="X401" i="24"/>
  <c r="Y401" i="24" s="1"/>
  <c r="X402" i="24"/>
  <c r="Y402" i="24" s="1"/>
  <c r="X403" i="24"/>
  <c r="Y403" i="24" s="1"/>
  <c r="X404" i="24"/>
  <c r="Y404" i="24" s="1"/>
  <c r="X405" i="24"/>
  <c r="Y405" i="24" s="1"/>
  <c r="X406" i="24"/>
  <c r="Y406" i="24" s="1"/>
  <c r="X407" i="24"/>
  <c r="Y407" i="24" s="1"/>
  <c r="X408" i="24"/>
  <c r="Y408" i="24" s="1"/>
  <c r="X409" i="24"/>
  <c r="Y409" i="24" s="1"/>
  <c r="X410" i="24"/>
  <c r="Y410" i="24" s="1"/>
  <c r="X411" i="24"/>
  <c r="Y411" i="24" s="1"/>
  <c r="X412" i="24"/>
  <c r="Y412" i="24" s="1"/>
  <c r="X413" i="24"/>
  <c r="Y413" i="24" s="1"/>
  <c r="X414" i="24"/>
  <c r="Y414" i="24" s="1"/>
  <c r="X415" i="24"/>
  <c r="Y415" i="24" s="1"/>
  <c r="X416" i="24"/>
  <c r="Y416" i="24" s="1"/>
  <c r="X417" i="24"/>
  <c r="Y417" i="24" s="1"/>
  <c r="X418" i="24"/>
  <c r="Y418" i="24" s="1"/>
  <c r="X419" i="24"/>
  <c r="Y419" i="24" s="1"/>
  <c r="X420" i="24"/>
  <c r="Y420" i="24" s="1"/>
  <c r="X421" i="24"/>
  <c r="Y421" i="24" s="1"/>
  <c r="X422" i="24"/>
  <c r="Y422" i="24" s="1"/>
  <c r="X423" i="24"/>
  <c r="Y423" i="24" s="1"/>
  <c r="X424" i="24"/>
  <c r="Y424" i="24" s="1"/>
  <c r="X425" i="24"/>
  <c r="Y425" i="24" s="1"/>
  <c r="X426" i="24"/>
  <c r="Y426" i="24" s="1"/>
  <c r="X427" i="24"/>
  <c r="Y427" i="24" s="1"/>
  <c r="X428" i="24"/>
  <c r="Y428" i="24" s="1"/>
  <c r="X429" i="24"/>
  <c r="Y429" i="24" s="1"/>
  <c r="X430" i="24"/>
  <c r="Y430" i="24" s="1"/>
  <c r="X431" i="24"/>
  <c r="Y431" i="24" s="1"/>
  <c r="X432" i="24"/>
  <c r="Y432" i="24" s="1"/>
  <c r="X433" i="24"/>
  <c r="Y433" i="24" s="1"/>
  <c r="X434" i="24"/>
  <c r="Y434" i="24" s="1"/>
  <c r="X435" i="24"/>
  <c r="Y435" i="24" s="1"/>
  <c r="X436" i="24"/>
  <c r="Y436" i="24" s="1"/>
  <c r="X437" i="24"/>
  <c r="Y437" i="24" s="1"/>
  <c r="X438" i="24"/>
  <c r="Y438" i="24" s="1"/>
  <c r="X439" i="24"/>
  <c r="Y439" i="24" s="1"/>
  <c r="X440" i="24"/>
  <c r="Y440" i="24" s="1"/>
  <c r="X441" i="24"/>
  <c r="Y441" i="24" s="1"/>
  <c r="X442" i="24"/>
  <c r="Y442" i="24" s="1"/>
  <c r="X443" i="24"/>
  <c r="Y443" i="24" s="1"/>
  <c r="X444" i="24"/>
  <c r="Y444" i="24" s="1"/>
  <c r="X445" i="24"/>
  <c r="Y445" i="24" s="1"/>
  <c r="X446" i="24"/>
  <c r="Y446" i="24" s="1"/>
  <c r="X447" i="24"/>
  <c r="Y447" i="24" s="1"/>
  <c r="X448" i="24"/>
  <c r="Y448" i="24" s="1"/>
  <c r="X449" i="24"/>
  <c r="Y449" i="24" s="1"/>
  <c r="X450" i="24"/>
  <c r="Y450" i="24" s="1"/>
  <c r="X451" i="24"/>
  <c r="Y451" i="24" s="1"/>
  <c r="X452" i="24"/>
  <c r="Y452" i="24" s="1"/>
  <c r="X453" i="24"/>
  <c r="Y453" i="24" s="1"/>
  <c r="X454" i="24"/>
  <c r="Y454" i="24" s="1"/>
  <c r="X455" i="24"/>
  <c r="Y455" i="24" s="1"/>
  <c r="X456" i="24"/>
  <c r="Y456" i="24" s="1"/>
  <c r="X457" i="24"/>
  <c r="Y457" i="24" s="1"/>
  <c r="X458" i="24"/>
  <c r="Y458" i="24" s="1"/>
  <c r="X459" i="24"/>
  <c r="Y459" i="24" s="1"/>
  <c r="X460" i="24"/>
  <c r="Y460" i="24" s="1"/>
  <c r="X461" i="24"/>
  <c r="Y461" i="24" s="1"/>
  <c r="X462" i="24"/>
  <c r="Y462" i="24" s="1"/>
  <c r="X463" i="24"/>
  <c r="Y463" i="24" s="1"/>
  <c r="X464" i="24"/>
  <c r="Y464" i="24" s="1"/>
  <c r="X465" i="24"/>
  <c r="Y465" i="24" s="1"/>
  <c r="X466" i="24"/>
  <c r="Y466" i="24" s="1"/>
  <c r="X467" i="24"/>
  <c r="Y467" i="24" s="1"/>
  <c r="X468" i="24"/>
  <c r="Y468" i="24" s="1"/>
  <c r="X469" i="24"/>
  <c r="Y469" i="24" s="1"/>
  <c r="X470" i="24"/>
  <c r="Y470" i="24" s="1"/>
  <c r="X471" i="24"/>
  <c r="Y471" i="24" s="1"/>
  <c r="X472" i="24"/>
  <c r="Y472" i="24" s="1"/>
  <c r="X473" i="24"/>
  <c r="Y473" i="24" s="1"/>
  <c r="X474" i="24"/>
  <c r="Y474" i="24" s="1"/>
  <c r="X475" i="24"/>
  <c r="Y475" i="24" s="1"/>
  <c r="X476" i="24"/>
  <c r="Y476" i="24" s="1"/>
  <c r="X477" i="24"/>
  <c r="Y477" i="24" s="1"/>
  <c r="X478" i="24"/>
  <c r="Y478" i="24" s="1"/>
  <c r="X479" i="24"/>
  <c r="Y479" i="24" s="1"/>
  <c r="X480" i="24"/>
  <c r="Y480" i="24" s="1"/>
  <c r="X481" i="24"/>
  <c r="Y481" i="24" s="1"/>
  <c r="X482" i="24"/>
  <c r="Y482" i="24" s="1"/>
  <c r="X483" i="24"/>
  <c r="Y483" i="24" s="1"/>
  <c r="X484" i="24"/>
  <c r="Y484" i="24" s="1"/>
  <c r="X485" i="24"/>
  <c r="Y485" i="24" s="1"/>
  <c r="X486" i="24"/>
  <c r="Y486" i="24" s="1"/>
  <c r="X487" i="24"/>
  <c r="Y487" i="24" s="1"/>
  <c r="X488" i="24"/>
  <c r="Y488" i="24" s="1"/>
  <c r="X489" i="24"/>
  <c r="Y489" i="24" s="1"/>
  <c r="X490" i="24"/>
  <c r="Y490" i="24" s="1"/>
  <c r="X491" i="24"/>
  <c r="Y491" i="24" s="1"/>
  <c r="X492" i="24"/>
  <c r="Y492" i="24" s="1"/>
  <c r="X493" i="24"/>
  <c r="Y493" i="24" s="1"/>
  <c r="X494" i="24"/>
  <c r="Y494" i="24" s="1"/>
  <c r="X495" i="24"/>
  <c r="Y495" i="24" s="1"/>
  <c r="X496" i="24"/>
  <c r="Y496" i="24" s="1"/>
  <c r="X497" i="24"/>
  <c r="Y497" i="24" s="1"/>
  <c r="X498" i="24"/>
  <c r="Y498" i="24" s="1"/>
  <c r="X499" i="24"/>
  <c r="Y499" i="24" s="1"/>
  <c r="X500" i="24"/>
  <c r="Y500" i="24" s="1"/>
  <c r="X501" i="24"/>
  <c r="Y501" i="24" s="1"/>
  <c r="X502" i="24"/>
  <c r="Y502" i="24" s="1"/>
  <c r="X503" i="24"/>
  <c r="Y503" i="24" s="1"/>
  <c r="X504" i="24"/>
  <c r="Y504" i="24" s="1"/>
  <c r="X505" i="24"/>
  <c r="Y505" i="24" s="1"/>
  <c r="X506" i="24"/>
  <c r="Y506" i="24" s="1"/>
  <c r="X507" i="24"/>
  <c r="Y507" i="24" s="1"/>
  <c r="X508" i="24"/>
  <c r="Y508" i="24" s="1"/>
  <c r="X509" i="24"/>
  <c r="Y509" i="24" s="1"/>
  <c r="X510" i="24"/>
  <c r="Y510" i="24" s="1"/>
  <c r="X511" i="24"/>
  <c r="Y511" i="24" s="1"/>
  <c r="X512" i="24"/>
  <c r="Y512" i="24" s="1"/>
  <c r="X513" i="24"/>
  <c r="Y513" i="24" s="1"/>
  <c r="X514" i="24"/>
  <c r="Y514" i="24" s="1"/>
  <c r="X515" i="24"/>
  <c r="Y515" i="24" s="1"/>
  <c r="X516" i="24"/>
  <c r="Y516" i="24" s="1"/>
  <c r="X517" i="24"/>
  <c r="Y517" i="24" s="1"/>
  <c r="X518" i="24"/>
  <c r="Y518" i="24" s="1"/>
  <c r="X519" i="24"/>
  <c r="Y519" i="24" s="1"/>
  <c r="X520" i="24"/>
  <c r="Y520" i="24" s="1"/>
  <c r="X521" i="24"/>
  <c r="Y521" i="24" s="1"/>
  <c r="X522" i="24"/>
  <c r="Y522" i="24" s="1"/>
  <c r="X523" i="24"/>
  <c r="Y523" i="24" s="1"/>
  <c r="X524" i="24"/>
  <c r="Y524" i="24" s="1"/>
  <c r="X525" i="24"/>
  <c r="Y525" i="24" s="1"/>
  <c r="X526" i="24"/>
  <c r="Y526" i="24" s="1"/>
  <c r="X527" i="24"/>
  <c r="Y527" i="24" s="1"/>
  <c r="X528" i="24"/>
  <c r="Y528" i="24" s="1"/>
  <c r="X529" i="24"/>
  <c r="Y529" i="24" s="1"/>
  <c r="X530" i="24"/>
  <c r="Y530" i="24" s="1"/>
  <c r="X531" i="24"/>
  <c r="Y531" i="24" s="1"/>
  <c r="X532" i="24"/>
  <c r="Y532" i="24" s="1"/>
  <c r="X533" i="24"/>
  <c r="Y533" i="24" s="1"/>
  <c r="X534" i="24"/>
  <c r="Y534" i="24" s="1"/>
  <c r="X535" i="24"/>
  <c r="Y535" i="24" s="1"/>
  <c r="X536" i="24"/>
  <c r="Y536" i="24" s="1"/>
  <c r="X537" i="24"/>
  <c r="Y537" i="24" s="1"/>
  <c r="X538" i="24"/>
  <c r="Y538" i="24" s="1"/>
  <c r="X539" i="24"/>
  <c r="Y539" i="24" s="1"/>
  <c r="X540" i="24"/>
  <c r="Y540" i="24" s="1"/>
  <c r="X541" i="24"/>
  <c r="Y541" i="24" s="1"/>
  <c r="X542" i="24"/>
  <c r="Y542" i="24" s="1"/>
  <c r="X543" i="24"/>
  <c r="Y543" i="24" s="1"/>
  <c r="X544" i="24"/>
  <c r="Y544" i="24" s="1"/>
  <c r="X545" i="24"/>
  <c r="Y545" i="24" s="1"/>
  <c r="X546" i="24"/>
  <c r="Y546" i="24" s="1"/>
  <c r="X547" i="24"/>
  <c r="Y547" i="24" s="1"/>
  <c r="X548" i="24"/>
  <c r="Y548" i="24" s="1"/>
  <c r="X549" i="24"/>
  <c r="Y549" i="24" s="1"/>
  <c r="X550" i="24"/>
  <c r="Y550" i="24" s="1"/>
  <c r="X551" i="24"/>
  <c r="Y551" i="24" s="1"/>
  <c r="X552" i="24"/>
  <c r="Y552" i="24" s="1"/>
  <c r="X553" i="24"/>
  <c r="Y553" i="24" s="1"/>
  <c r="X554" i="24"/>
  <c r="Y554" i="24" s="1"/>
  <c r="X555" i="24"/>
  <c r="Y555" i="24" s="1"/>
  <c r="X556" i="24"/>
  <c r="Y556" i="24" s="1"/>
  <c r="X557" i="24"/>
  <c r="Y557" i="24" s="1"/>
  <c r="X558" i="24"/>
  <c r="Y558" i="24" s="1"/>
  <c r="X559" i="24"/>
  <c r="Y559" i="24" s="1"/>
  <c r="X560" i="24"/>
  <c r="Y560" i="24" s="1"/>
  <c r="X561" i="24"/>
  <c r="Y561" i="24" s="1"/>
  <c r="X562" i="24"/>
  <c r="Y562" i="24" s="1"/>
  <c r="X563" i="24"/>
  <c r="Y563" i="24" s="1"/>
  <c r="X564" i="24"/>
  <c r="Y564" i="24" s="1"/>
  <c r="X565" i="24"/>
  <c r="Y565" i="24" s="1"/>
  <c r="X566" i="24"/>
  <c r="Y566" i="24" s="1"/>
  <c r="X567" i="24"/>
  <c r="Y567" i="24" s="1"/>
  <c r="X568" i="24"/>
  <c r="Y568" i="24" s="1"/>
  <c r="X569" i="24"/>
  <c r="Y569" i="24" s="1"/>
  <c r="X570" i="24"/>
  <c r="Y570" i="24" s="1"/>
  <c r="X571" i="24"/>
  <c r="Y571" i="24" s="1"/>
  <c r="X572" i="24"/>
  <c r="Y572" i="24" s="1"/>
  <c r="X573" i="24"/>
  <c r="Y573" i="24" s="1"/>
  <c r="X574" i="24"/>
  <c r="Y574" i="24" s="1"/>
  <c r="X575" i="24"/>
  <c r="Y575" i="24" s="1"/>
  <c r="X576" i="24"/>
  <c r="Y576" i="24" s="1"/>
  <c r="X577" i="24"/>
  <c r="Y577" i="24" s="1"/>
  <c r="X578" i="24"/>
  <c r="Y578" i="24" s="1"/>
  <c r="X579" i="24"/>
  <c r="Y579" i="24" s="1"/>
  <c r="X580" i="24"/>
  <c r="Y580" i="24" s="1"/>
  <c r="X581" i="24"/>
  <c r="Y581" i="24" s="1"/>
  <c r="X582" i="24"/>
  <c r="Y582" i="24" s="1"/>
  <c r="X583" i="24"/>
  <c r="Y583" i="24" s="1"/>
  <c r="X584" i="24"/>
  <c r="Y584" i="24" s="1"/>
  <c r="X585" i="24"/>
  <c r="Y585" i="24" s="1"/>
  <c r="X586" i="24"/>
  <c r="Y586" i="24" s="1"/>
  <c r="X587" i="24"/>
  <c r="Y587" i="24" s="1"/>
  <c r="X588" i="24"/>
  <c r="Y588" i="24" s="1"/>
  <c r="X589" i="24"/>
  <c r="Y589" i="24" s="1"/>
  <c r="X590" i="24"/>
  <c r="Y590" i="24" s="1"/>
  <c r="X591" i="24"/>
  <c r="Y591" i="24" s="1"/>
  <c r="X592" i="24"/>
  <c r="Y592" i="24" s="1"/>
  <c r="X593" i="24"/>
  <c r="Y593" i="24" s="1"/>
  <c r="X594" i="24"/>
  <c r="Y594" i="24" s="1"/>
  <c r="X595" i="24"/>
  <c r="Y595" i="24" s="1"/>
  <c r="X596" i="24"/>
  <c r="Y596" i="24" s="1"/>
  <c r="X597" i="24"/>
  <c r="Y597" i="24" s="1"/>
  <c r="X598" i="24"/>
  <c r="Y598" i="24" s="1"/>
  <c r="X599" i="24"/>
  <c r="Y599" i="24" s="1"/>
  <c r="X600" i="24"/>
  <c r="Y600" i="24" s="1"/>
  <c r="X601" i="24"/>
  <c r="Y601" i="24" s="1"/>
  <c r="X602" i="24"/>
  <c r="Y602" i="24" s="1"/>
  <c r="X603" i="24"/>
  <c r="Y603" i="24" s="1"/>
  <c r="X604" i="24"/>
  <c r="Y604" i="24" s="1"/>
  <c r="X605" i="24"/>
  <c r="Y605" i="24" s="1"/>
  <c r="X606" i="24"/>
  <c r="Y606" i="24" s="1"/>
  <c r="X607" i="24"/>
  <c r="Y607" i="24" s="1"/>
  <c r="X608" i="24"/>
  <c r="Y608" i="24" s="1"/>
  <c r="X609" i="24"/>
  <c r="Y609" i="24" s="1"/>
  <c r="X610" i="24"/>
  <c r="Y610" i="24" s="1"/>
  <c r="X611" i="24"/>
  <c r="Y611" i="24" s="1"/>
  <c r="X612" i="24"/>
  <c r="Y612" i="24" s="1"/>
  <c r="X613" i="24"/>
  <c r="Y613" i="24" s="1"/>
  <c r="X614" i="24"/>
  <c r="Y614" i="24" s="1"/>
  <c r="X615" i="24"/>
  <c r="Y615" i="24" s="1"/>
  <c r="X616" i="24"/>
  <c r="Y616" i="24" s="1"/>
  <c r="X617" i="24"/>
  <c r="Y617" i="24" s="1"/>
  <c r="X618" i="24"/>
  <c r="Y618" i="24" s="1"/>
  <c r="X619" i="24"/>
  <c r="Y619" i="24" s="1"/>
  <c r="X620" i="24"/>
  <c r="Y620" i="24" s="1"/>
  <c r="X621" i="24"/>
  <c r="Y621" i="24" s="1"/>
  <c r="X622" i="24"/>
  <c r="Y622" i="24" s="1"/>
  <c r="X623" i="24"/>
  <c r="Y623" i="24" s="1"/>
  <c r="X624" i="24"/>
  <c r="Y624" i="24" s="1"/>
  <c r="X625" i="24"/>
  <c r="Y625" i="24" s="1"/>
  <c r="X626" i="24"/>
  <c r="Y626" i="24" s="1"/>
  <c r="X627" i="24"/>
  <c r="Y627" i="24" s="1"/>
  <c r="X628" i="24"/>
  <c r="Y628" i="24" s="1"/>
  <c r="X629" i="24"/>
  <c r="Y629" i="24" s="1"/>
  <c r="X630" i="24"/>
  <c r="Y630" i="24" s="1"/>
  <c r="X632" i="24"/>
  <c r="Y632" i="24" s="1"/>
  <c r="X633" i="24"/>
  <c r="Y633" i="24" s="1"/>
  <c r="X634" i="24"/>
  <c r="Y634" i="24" s="1"/>
  <c r="X635" i="24"/>
  <c r="Y635" i="24" s="1"/>
  <c r="X636" i="24"/>
  <c r="Y636" i="24" s="1"/>
  <c r="X637" i="24"/>
  <c r="Y637" i="24" s="1"/>
  <c r="X638" i="24"/>
  <c r="Y638" i="24" s="1"/>
  <c r="X639" i="24"/>
  <c r="Y639" i="24" s="1"/>
  <c r="X640" i="24"/>
  <c r="Y640" i="24" s="1"/>
  <c r="X641" i="24"/>
  <c r="Y641" i="24" s="1"/>
  <c r="X642" i="24"/>
  <c r="Y642" i="24" s="1"/>
  <c r="X643" i="24"/>
  <c r="Y643" i="24" s="1"/>
  <c r="X644" i="24"/>
  <c r="Y644" i="24" s="1"/>
  <c r="X645" i="24"/>
  <c r="Y645" i="24" s="1"/>
  <c r="X646" i="24"/>
  <c r="Y646" i="24" s="1"/>
  <c r="X647" i="24"/>
  <c r="Y647" i="24" s="1"/>
  <c r="X648" i="24"/>
  <c r="Y648" i="24" s="1"/>
  <c r="X649" i="24"/>
  <c r="Y649" i="24" s="1"/>
  <c r="X650" i="24"/>
  <c r="Y650" i="24" s="1"/>
  <c r="X651" i="24"/>
  <c r="Y651" i="24" s="1"/>
  <c r="X652" i="24"/>
  <c r="Y652" i="24" s="1"/>
  <c r="X653" i="24"/>
  <c r="Y653" i="24" s="1"/>
  <c r="X654" i="24"/>
  <c r="Y654" i="24" s="1"/>
  <c r="X655" i="24"/>
  <c r="Y655" i="24" s="1"/>
  <c r="X656" i="24"/>
  <c r="Y656" i="24" s="1"/>
  <c r="X657" i="24"/>
  <c r="Y657" i="24" s="1"/>
  <c r="X658" i="24"/>
  <c r="Y658" i="24" s="1"/>
  <c r="X659" i="24"/>
  <c r="Y659" i="24" s="1"/>
  <c r="X660" i="24"/>
  <c r="Y660" i="24" s="1"/>
  <c r="X661" i="24"/>
  <c r="Y661" i="24" s="1"/>
  <c r="X662" i="24"/>
  <c r="Y662" i="24" s="1"/>
  <c r="X663" i="24"/>
  <c r="Y663" i="24" s="1"/>
  <c r="X664" i="24"/>
  <c r="Y664" i="24" s="1"/>
  <c r="X665" i="24"/>
  <c r="Y665" i="24" s="1"/>
  <c r="X666" i="24"/>
  <c r="Y666" i="24" s="1"/>
  <c r="X667" i="24"/>
  <c r="Y667" i="24" s="1"/>
  <c r="X668" i="24"/>
  <c r="Y668" i="24" s="1"/>
  <c r="X669" i="24"/>
  <c r="Y669" i="24" s="1"/>
  <c r="X670" i="24"/>
  <c r="Y670" i="24" s="1"/>
  <c r="X671" i="24"/>
  <c r="Y671" i="24" s="1"/>
  <c r="X672" i="24"/>
  <c r="Y672" i="24" s="1"/>
  <c r="X673" i="24"/>
  <c r="Y673" i="24" s="1"/>
  <c r="X674" i="24"/>
  <c r="Y674" i="24" s="1"/>
  <c r="X675" i="24"/>
  <c r="Y675" i="24" s="1"/>
  <c r="X676" i="24"/>
  <c r="Y676" i="24" s="1"/>
  <c r="X677" i="24"/>
  <c r="Y677" i="24" s="1"/>
  <c r="X678" i="24"/>
  <c r="Y678" i="24" s="1"/>
  <c r="X679" i="24"/>
  <c r="Y679" i="24" s="1"/>
  <c r="X680" i="24"/>
  <c r="Y680" i="24" s="1"/>
  <c r="X681" i="24"/>
  <c r="Y681" i="24" s="1"/>
  <c r="X682" i="24"/>
  <c r="Y682" i="24" s="1"/>
  <c r="X683" i="24"/>
  <c r="Y683" i="24" s="1"/>
  <c r="X684" i="24"/>
  <c r="Y684" i="24" s="1"/>
  <c r="X685" i="24"/>
  <c r="Y685" i="24" s="1"/>
  <c r="X686" i="24"/>
  <c r="Y686" i="24" s="1"/>
  <c r="X687" i="24"/>
  <c r="Y687" i="24" s="1"/>
  <c r="X688" i="24"/>
  <c r="Y688" i="24" s="1"/>
  <c r="X689" i="24"/>
  <c r="Y689" i="24" s="1"/>
  <c r="X690" i="24"/>
  <c r="Y690" i="24" s="1"/>
  <c r="X691" i="24"/>
  <c r="Y691" i="24" s="1"/>
  <c r="X692" i="24"/>
  <c r="Y692" i="24" s="1"/>
  <c r="X693" i="24"/>
  <c r="Y693" i="24" s="1"/>
  <c r="X694" i="24"/>
  <c r="Y694" i="24" s="1"/>
  <c r="X695" i="24"/>
  <c r="Y695" i="24" s="1"/>
  <c r="X696" i="24"/>
  <c r="Y696" i="24" s="1"/>
  <c r="X697" i="24"/>
  <c r="Y697" i="24" s="1"/>
  <c r="X698" i="24"/>
  <c r="Y698" i="24" s="1"/>
  <c r="X699" i="24"/>
  <c r="Y699" i="24" s="1"/>
  <c r="X700" i="24"/>
  <c r="Y700" i="24" s="1"/>
  <c r="X701" i="24"/>
  <c r="Y701" i="24" s="1"/>
  <c r="X702" i="24"/>
  <c r="Y702" i="24" s="1"/>
  <c r="X703" i="24"/>
  <c r="Y703" i="24" s="1"/>
  <c r="X704" i="24"/>
  <c r="Y704" i="24" s="1"/>
  <c r="X705" i="24"/>
  <c r="Y705" i="24" s="1"/>
  <c r="X706" i="24"/>
  <c r="Y706" i="24" s="1"/>
  <c r="X707" i="24"/>
  <c r="Y707" i="24" s="1"/>
  <c r="X708" i="24"/>
  <c r="Y708" i="24" s="1"/>
  <c r="X709" i="24"/>
  <c r="Y709" i="24" s="1"/>
  <c r="X710" i="24"/>
  <c r="Y710" i="24" s="1"/>
  <c r="X711" i="24"/>
  <c r="Y711" i="24" s="1"/>
  <c r="X712" i="24"/>
  <c r="Y712" i="24" s="1"/>
  <c r="X713" i="24"/>
  <c r="Y713" i="24" s="1"/>
  <c r="X714" i="24"/>
  <c r="Y714" i="24" s="1"/>
  <c r="X715" i="24"/>
  <c r="Y715" i="24" s="1"/>
  <c r="X716" i="24"/>
  <c r="Y716" i="24" s="1"/>
  <c r="X717" i="24"/>
  <c r="Y717" i="24" s="1"/>
  <c r="X718" i="24"/>
  <c r="Y718" i="24" s="1"/>
  <c r="X719" i="24"/>
  <c r="Y719" i="24" s="1"/>
  <c r="X720" i="24"/>
  <c r="Y720" i="24" s="1"/>
  <c r="X721" i="24"/>
  <c r="Y721" i="24" s="1"/>
  <c r="X722" i="24"/>
  <c r="Y722" i="24" s="1"/>
  <c r="X723" i="24"/>
  <c r="Y723" i="24" s="1"/>
  <c r="X724" i="24"/>
  <c r="Y724" i="24" s="1"/>
  <c r="X725" i="24"/>
  <c r="Y725" i="24" s="1"/>
  <c r="X726" i="24"/>
  <c r="Y726" i="24" s="1"/>
  <c r="X727" i="24"/>
  <c r="Y727" i="24" s="1"/>
  <c r="X728" i="24"/>
  <c r="Y728" i="24" s="1"/>
  <c r="X729" i="24"/>
  <c r="Y729" i="24" s="1"/>
  <c r="X730" i="24"/>
  <c r="Y730" i="24" s="1"/>
  <c r="X731" i="24"/>
  <c r="Y731" i="24" s="1"/>
  <c r="X732" i="24"/>
  <c r="Y732" i="24" s="1"/>
  <c r="X733" i="24"/>
  <c r="Y733" i="24" s="1"/>
  <c r="X734" i="24"/>
  <c r="Y734" i="24" s="1"/>
  <c r="X735" i="24"/>
  <c r="Y735" i="24" s="1"/>
  <c r="X736" i="24"/>
  <c r="Y736" i="24" s="1"/>
  <c r="X737" i="24"/>
  <c r="Y737" i="24" s="1"/>
  <c r="X738" i="24"/>
  <c r="Y738" i="24" s="1"/>
  <c r="X739" i="24"/>
  <c r="Y739" i="24" s="1"/>
  <c r="X740" i="24"/>
  <c r="Y740" i="24" s="1"/>
  <c r="X741" i="24"/>
  <c r="Y741" i="24" s="1"/>
  <c r="X742" i="24"/>
  <c r="Y742" i="24" s="1"/>
  <c r="X743" i="24"/>
  <c r="Y743" i="24" s="1"/>
  <c r="X744" i="24"/>
  <c r="Y744" i="24" s="1"/>
  <c r="X745" i="24"/>
  <c r="Y745" i="24" s="1"/>
  <c r="X746" i="24"/>
  <c r="Y746" i="24" s="1"/>
  <c r="X747" i="24"/>
  <c r="Y747" i="24" s="1"/>
  <c r="X748" i="24"/>
  <c r="Y748" i="24" s="1"/>
  <c r="X749" i="24"/>
  <c r="Y749" i="24" s="1"/>
  <c r="X750" i="24"/>
  <c r="Y750" i="24" s="1"/>
  <c r="X751" i="24"/>
  <c r="Y751" i="24" s="1"/>
  <c r="X752" i="24"/>
  <c r="Y752" i="24" s="1"/>
  <c r="X753" i="24"/>
  <c r="Y753" i="24" s="1"/>
  <c r="X754" i="24"/>
  <c r="Y754" i="24" s="1"/>
  <c r="X755" i="24"/>
  <c r="Y755" i="24" s="1"/>
  <c r="X756" i="24"/>
  <c r="Y756" i="24" s="1"/>
  <c r="X757" i="24"/>
  <c r="Y757" i="24" s="1"/>
  <c r="X758" i="24"/>
  <c r="Y758" i="24" s="1"/>
  <c r="X759" i="24"/>
  <c r="Y759" i="24" s="1"/>
  <c r="X760" i="24"/>
  <c r="Y760" i="24" s="1"/>
  <c r="X761" i="24"/>
  <c r="Y761" i="24" s="1"/>
  <c r="X762" i="24"/>
  <c r="Y762" i="24" s="1"/>
  <c r="X763" i="24"/>
  <c r="Y763" i="24" s="1"/>
  <c r="X764" i="24"/>
  <c r="Y764" i="24" s="1"/>
  <c r="X765" i="24"/>
  <c r="Y765" i="24" s="1"/>
  <c r="X766" i="24"/>
  <c r="Y766" i="24" s="1"/>
  <c r="X767" i="24"/>
  <c r="Y767" i="24" s="1"/>
  <c r="X768" i="24"/>
  <c r="Y768" i="24" s="1"/>
  <c r="X769" i="24"/>
  <c r="Y769" i="24" s="1"/>
  <c r="X770" i="24"/>
  <c r="Y770" i="24" s="1"/>
  <c r="X771" i="24"/>
  <c r="Y771" i="24" s="1"/>
  <c r="X772" i="24"/>
  <c r="Y772" i="24" s="1"/>
  <c r="X773" i="24"/>
  <c r="Y773" i="24" s="1"/>
  <c r="X774" i="24"/>
  <c r="Y774" i="24" s="1"/>
  <c r="X775" i="24"/>
  <c r="Y775" i="24" s="1"/>
  <c r="X776" i="24"/>
  <c r="Y776" i="24" s="1"/>
  <c r="X777" i="24"/>
  <c r="Y777" i="24" s="1"/>
  <c r="X778" i="24"/>
  <c r="Y778" i="24" s="1"/>
  <c r="X779" i="24"/>
  <c r="Y779" i="24" s="1"/>
  <c r="X780" i="24"/>
  <c r="Y780" i="24" s="1"/>
  <c r="X781" i="24"/>
  <c r="Y781" i="24" s="1"/>
  <c r="X782" i="24"/>
  <c r="Y782" i="24" s="1"/>
  <c r="X783" i="24"/>
  <c r="Y783" i="24" s="1"/>
  <c r="X784" i="24"/>
  <c r="Y784" i="24" s="1"/>
  <c r="X785" i="24"/>
  <c r="Y785" i="24" s="1"/>
  <c r="X786" i="24"/>
  <c r="Y786" i="24" s="1"/>
  <c r="X787" i="24"/>
  <c r="Y787" i="24" s="1"/>
  <c r="X788" i="24"/>
  <c r="Y788" i="24" s="1"/>
  <c r="X789" i="24"/>
  <c r="Y789" i="24" s="1"/>
  <c r="X790" i="24"/>
  <c r="Y790" i="24" s="1"/>
  <c r="X791" i="24"/>
  <c r="Y791" i="24" s="1"/>
  <c r="X792" i="24"/>
  <c r="Y792" i="24" s="1"/>
  <c r="X793" i="24"/>
  <c r="Y793" i="24" s="1"/>
  <c r="X794" i="24"/>
  <c r="Y794" i="24" s="1"/>
  <c r="X795" i="24"/>
  <c r="Y795" i="24" s="1"/>
  <c r="X796" i="24"/>
  <c r="Y796" i="24" s="1"/>
  <c r="X797" i="24"/>
  <c r="Y797" i="24" s="1"/>
  <c r="X798" i="24"/>
  <c r="Y798" i="24" s="1"/>
  <c r="X799" i="24"/>
  <c r="Y799" i="24" s="1"/>
  <c r="X800" i="24"/>
  <c r="Y800" i="24" s="1"/>
  <c r="X801" i="24"/>
  <c r="Y801" i="24" s="1"/>
  <c r="X802" i="24"/>
  <c r="Y802" i="24" s="1"/>
  <c r="X803" i="24"/>
  <c r="Y803" i="24" s="1"/>
  <c r="X804" i="24"/>
  <c r="Y804" i="24" s="1"/>
  <c r="X805" i="24"/>
  <c r="Y805" i="24" s="1"/>
  <c r="X806" i="24"/>
  <c r="Y806" i="24" s="1"/>
  <c r="X807" i="24"/>
  <c r="Y807" i="24" s="1"/>
  <c r="X808" i="24"/>
  <c r="Y808" i="24" s="1"/>
  <c r="X809" i="24"/>
  <c r="Y809" i="24" s="1"/>
  <c r="X810" i="24"/>
  <c r="Y810" i="24" s="1"/>
  <c r="X811" i="24"/>
  <c r="Y811" i="24" s="1"/>
  <c r="X812" i="24"/>
  <c r="Y812" i="24" s="1"/>
  <c r="X813" i="24"/>
  <c r="Y813" i="24" s="1"/>
  <c r="X814" i="24"/>
  <c r="Y814" i="24" s="1"/>
  <c r="X815" i="24"/>
  <c r="Y815" i="24" s="1"/>
  <c r="X816" i="24"/>
  <c r="Y816" i="24" s="1"/>
  <c r="X817" i="24"/>
  <c r="Y817" i="24" s="1"/>
  <c r="X818" i="24"/>
  <c r="Y818" i="24" s="1"/>
  <c r="X819" i="24"/>
  <c r="Y819" i="24" s="1"/>
  <c r="X820" i="24"/>
  <c r="Y820" i="24" s="1"/>
  <c r="X821" i="24"/>
  <c r="Y821" i="24" s="1"/>
  <c r="X822" i="24"/>
  <c r="Y822" i="24" s="1"/>
  <c r="X823" i="24"/>
  <c r="Y823" i="24" s="1"/>
  <c r="X824" i="24"/>
  <c r="Y824" i="24" s="1"/>
  <c r="X825" i="24"/>
  <c r="Y825" i="24" s="1"/>
  <c r="X826" i="24"/>
  <c r="Y826" i="24" s="1"/>
  <c r="X827" i="24"/>
  <c r="Y827" i="24" s="1"/>
  <c r="X828" i="24"/>
  <c r="Y828" i="24" s="1"/>
  <c r="X829" i="24"/>
  <c r="Y829" i="24" s="1"/>
  <c r="X830" i="24"/>
  <c r="Y830" i="24" s="1"/>
  <c r="X831" i="24"/>
  <c r="Y831" i="24" s="1"/>
  <c r="X832" i="24"/>
  <c r="Y832" i="24" s="1"/>
  <c r="X833" i="24"/>
  <c r="Y833" i="24" s="1"/>
  <c r="X834" i="24"/>
  <c r="Y834" i="24" s="1"/>
  <c r="X835" i="24"/>
  <c r="Y835" i="24" s="1"/>
  <c r="X836" i="24"/>
  <c r="Y836" i="24" s="1"/>
  <c r="X837" i="24"/>
  <c r="Y837" i="24" s="1"/>
  <c r="X838" i="24"/>
  <c r="Y838" i="24" s="1"/>
  <c r="X839" i="24"/>
  <c r="Y839" i="24" s="1"/>
  <c r="X840" i="24"/>
  <c r="Y840" i="24" s="1"/>
  <c r="X841" i="24"/>
  <c r="Y841" i="24" s="1"/>
  <c r="X842" i="24"/>
  <c r="Y842" i="24" s="1"/>
  <c r="X843" i="24"/>
  <c r="Y843" i="24" s="1"/>
  <c r="X844" i="24"/>
  <c r="Y844" i="24" s="1"/>
  <c r="X845" i="24"/>
  <c r="Y845" i="24" s="1"/>
  <c r="X846" i="24"/>
  <c r="Y846" i="24" s="1"/>
  <c r="X847" i="24"/>
  <c r="Y847" i="24" s="1"/>
  <c r="X848" i="24"/>
  <c r="Y848" i="24" s="1"/>
  <c r="X849" i="24"/>
  <c r="Y849" i="24" s="1"/>
  <c r="X850" i="24"/>
  <c r="Y850" i="24" s="1"/>
  <c r="X851" i="24"/>
  <c r="Y851" i="24" s="1"/>
  <c r="X852" i="24"/>
  <c r="Y852" i="24" s="1"/>
  <c r="X853" i="24"/>
  <c r="Y853" i="24" s="1"/>
  <c r="X854" i="24"/>
  <c r="Y854" i="24" s="1"/>
  <c r="X855" i="24"/>
  <c r="Y855" i="24" s="1"/>
  <c r="X856" i="24"/>
  <c r="Y856" i="24" s="1"/>
  <c r="X857" i="24"/>
  <c r="Y857" i="24" s="1"/>
  <c r="X858" i="24"/>
  <c r="Y858" i="24" s="1"/>
  <c r="X859" i="24"/>
  <c r="Y859" i="24" s="1"/>
  <c r="X860" i="24"/>
  <c r="Y860" i="24" s="1"/>
  <c r="X861" i="24"/>
  <c r="Y861" i="24" s="1"/>
  <c r="X862" i="24"/>
  <c r="Y862" i="24" s="1"/>
  <c r="X863" i="24"/>
  <c r="Y863" i="24" s="1"/>
  <c r="X864" i="24"/>
  <c r="Y864" i="24" s="1"/>
  <c r="X865" i="24"/>
  <c r="Y865" i="24" s="1"/>
  <c r="X866" i="24"/>
  <c r="Y866" i="24" s="1"/>
  <c r="X867" i="24"/>
  <c r="Y867" i="24" s="1"/>
  <c r="X868" i="24"/>
  <c r="Y868" i="24" s="1"/>
  <c r="X869" i="24"/>
  <c r="Y869" i="24" s="1"/>
  <c r="X870" i="24"/>
  <c r="Y870" i="24" s="1"/>
  <c r="X871" i="24"/>
  <c r="Y871" i="24" s="1"/>
  <c r="X872" i="24"/>
  <c r="Y872" i="24" s="1"/>
  <c r="X873" i="24"/>
  <c r="Y873" i="24" s="1"/>
  <c r="X874" i="24"/>
  <c r="Y874" i="24" s="1"/>
  <c r="X875" i="24"/>
  <c r="Y875" i="24" s="1"/>
  <c r="X876" i="24"/>
  <c r="Y876" i="24" s="1"/>
  <c r="X877" i="24"/>
  <c r="Y877" i="24" s="1"/>
  <c r="X878" i="24"/>
  <c r="Y878" i="24" s="1"/>
  <c r="X879" i="24"/>
  <c r="Y879" i="24" s="1"/>
  <c r="X880" i="24"/>
  <c r="Y880" i="24" s="1"/>
  <c r="X881" i="24"/>
  <c r="Y881" i="24" s="1"/>
  <c r="X882" i="24"/>
  <c r="Y882" i="24" s="1"/>
  <c r="X883" i="24"/>
  <c r="Y883" i="24" s="1"/>
  <c r="X884" i="24"/>
  <c r="Y884" i="24" s="1"/>
  <c r="X885" i="24"/>
  <c r="Y885" i="24" s="1"/>
  <c r="X886" i="24"/>
  <c r="Y886" i="24" s="1"/>
  <c r="X887" i="24"/>
  <c r="Y887" i="24" s="1"/>
  <c r="X888" i="24"/>
  <c r="Y888" i="24" s="1"/>
  <c r="X889" i="24"/>
  <c r="Y889" i="24" s="1"/>
  <c r="X890" i="24"/>
  <c r="Y890" i="24" s="1"/>
  <c r="X891" i="24"/>
  <c r="Y891" i="24" s="1"/>
  <c r="X892" i="24"/>
  <c r="Y892" i="24" s="1"/>
  <c r="X893" i="24"/>
  <c r="Y893" i="24" s="1"/>
  <c r="X894" i="24"/>
  <c r="Y894" i="24" s="1"/>
  <c r="X895" i="24"/>
  <c r="Y895" i="24" s="1"/>
  <c r="X896" i="24"/>
  <c r="Y896" i="24" s="1"/>
  <c r="X897" i="24"/>
  <c r="Y897" i="24" s="1"/>
  <c r="X898" i="24"/>
  <c r="Y898" i="24" s="1"/>
  <c r="X899" i="24"/>
  <c r="Y899" i="24" s="1"/>
  <c r="X900" i="24"/>
  <c r="Y900" i="24" s="1"/>
  <c r="X901" i="24"/>
  <c r="Y901" i="24" s="1"/>
  <c r="X902" i="24"/>
  <c r="Y902" i="24" s="1"/>
  <c r="X903" i="24"/>
  <c r="Y903" i="24" s="1"/>
  <c r="X904" i="24"/>
  <c r="Y904" i="24" s="1"/>
  <c r="X905" i="24"/>
  <c r="Y905" i="24" s="1"/>
  <c r="X906" i="24"/>
  <c r="Y906" i="24" s="1"/>
  <c r="X907" i="24"/>
  <c r="Y907" i="24" s="1"/>
  <c r="X908" i="24"/>
  <c r="Y908" i="24" s="1"/>
  <c r="X909" i="24"/>
  <c r="Y909" i="24" s="1"/>
  <c r="X910" i="24"/>
  <c r="Y910" i="24" s="1"/>
  <c r="X911" i="24"/>
  <c r="Y911" i="24" s="1"/>
  <c r="X912" i="24"/>
  <c r="Y912" i="24" s="1"/>
  <c r="X913" i="24"/>
  <c r="Y913" i="24" s="1"/>
  <c r="X914" i="24"/>
  <c r="Y914" i="24" s="1"/>
  <c r="X915" i="24"/>
  <c r="Y915" i="24" s="1"/>
  <c r="X916" i="24"/>
  <c r="Y916" i="24" s="1"/>
  <c r="X917" i="24"/>
  <c r="Y917" i="24" s="1"/>
  <c r="X918" i="24"/>
  <c r="Y918" i="24" s="1"/>
  <c r="X919" i="24"/>
  <c r="Y919" i="24" s="1"/>
  <c r="X920" i="24"/>
  <c r="Y920" i="24" s="1"/>
  <c r="X921" i="24"/>
  <c r="Y921" i="24" s="1"/>
  <c r="X922" i="24"/>
  <c r="Y922" i="24" s="1"/>
  <c r="X923" i="24"/>
  <c r="Y923" i="24" s="1"/>
  <c r="X924" i="24"/>
  <c r="Y924" i="24" s="1"/>
  <c r="X925" i="24"/>
  <c r="Y925" i="24" s="1"/>
  <c r="X926" i="24"/>
  <c r="Y926" i="24" s="1"/>
  <c r="X927" i="24"/>
  <c r="Y927" i="24" s="1"/>
  <c r="X928" i="24"/>
  <c r="Y928" i="24" s="1"/>
  <c r="X929" i="24"/>
  <c r="Y929" i="24" s="1"/>
  <c r="X930" i="24"/>
  <c r="Y930" i="24" s="1"/>
  <c r="X931" i="24"/>
  <c r="Y931" i="24" s="1"/>
  <c r="X932" i="24"/>
  <c r="Y932" i="24" s="1"/>
  <c r="X933" i="24"/>
  <c r="Y933" i="24" s="1"/>
  <c r="X934" i="24"/>
  <c r="Y934" i="24" s="1"/>
  <c r="X935" i="24"/>
  <c r="Y935" i="24" s="1"/>
  <c r="X936" i="24"/>
  <c r="Y936" i="24" s="1"/>
  <c r="X937" i="24"/>
  <c r="Y937" i="24" s="1"/>
  <c r="X938" i="24"/>
  <c r="Y938" i="24" s="1"/>
  <c r="X939" i="24"/>
  <c r="Y939" i="24" s="1"/>
  <c r="X940" i="24"/>
  <c r="Y940" i="24" s="1"/>
  <c r="X941" i="24"/>
  <c r="Y941" i="24" s="1"/>
  <c r="X942" i="24"/>
  <c r="Y942" i="24" s="1"/>
  <c r="X943" i="24"/>
  <c r="Y943" i="24" s="1"/>
  <c r="X944" i="24"/>
  <c r="Y944" i="24" s="1"/>
  <c r="X945" i="24"/>
  <c r="Y945" i="24" s="1"/>
  <c r="X946" i="24"/>
  <c r="Y946" i="24" s="1"/>
  <c r="X947" i="24"/>
  <c r="Y947" i="24" s="1"/>
  <c r="X948" i="24"/>
  <c r="Y948" i="24" s="1"/>
  <c r="X949" i="24"/>
  <c r="Y949" i="24" s="1"/>
  <c r="X950" i="24"/>
  <c r="Y950" i="24" s="1"/>
  <c r="X951" i="24"/>
  <c r="Y951" i="24" s="1"/>
  <c r="X952" i="24"/>
  <c r="Y952" i="24" s="1"/>
  <c r="X953" i="24"/>
  <c r="Y953" i="24" s="1"/>
  <c r="X954" i="24"/>
  <c r="Y954" i="24" s="1"/>
  <c r="X955" i="24"/>
  <c r="Y955" i="24" s="1"/>
  <c r="X956" i="24"/>
  <c r="Y956" i="24" s="1"/>
  <c r="X957" i="24"/>
  <c r="Y957" i="24" s="1"/>
  <c r="X958" i="24"/>
  <c r="Y958" i="24" s="1"/>
  <c r="X959" i="24"/>
  <c r="Y959" i="24" s="1"/>
  <c r="X960" i="24"/>
  <c r="Y960" i="24" s="1"/>
  <c r="X961" i="24"/>
  <c r="Y961" i="24" s="1"/>
  <c r="X962" i="24"/>
  <c r="Y962" i="24" s="1"/>
  <c r="X963" i="24"/>
  <c r="Y963" i="24" s="1"/>
  <c r="X964" i="24"/>
  <c r="Y964" i="24" s="1"/>
  <c r="X965" i="24"/>
  <c r="Y965" i="24" s="1"/>
  <c r="X966" i="24"/>
  <c r="Y966" i="24" s="1"/>
  <c r="X967" i="24"/>
  <c r="Y967" i="24" s="1"/>
  <c r="X968" i="24"/>
  <c r="Y968" i="24" s="1"/>
  <c r="X969" i="24"/>
  <c r="Y969" i="24" s="1"/>
  <c r="X970" i="24"/>
  <c r="Y970" i="24" s="1"/>
  <c r="X971" i="24"/>
  <c r="Y971" i="24" s="1"/>
  <c r="X972" i="24"/>
  <c r="Y972" i="24" s="1"/>
  <c r="X973" i="24"/>
  <c r="Y973" i="24" s="1"/>
  <c r="X974" i="24"/>
  <c r="Y974" i="24" s="1"/>
  <c r="X975" i="24"/>
  <c r="Y975" i="24" s="1"/>
  <c r="X976" i="24"/>
  <c r="Y976" i="24" s="1"/>
  <c r="X977" i="24"/>
  <c r="Y977" i="24" s="1"/>
  <c r="X978" i="24"/>
  <c r="Y978" i="24" s="1"/>
  <c r="X979" i="24"/>
  <c r="Y979" i="24" s="1"/>
  <c r="X980" i="24"/>
  <c r="Y980" i="24" s="1"/>
  <c r="X981" i="24"/>
  <c r="Y981" i="24" s="1"/>
  <c r="X982" i="24"/>
  <c r="Y982" i="24" s="1"/>
  <c r="X983" i="24"/>
  <c r="Y983" i="24" s="1"/>
  <c r="X984" i="24"/>
  <c r="Y984" i="24" s="1"/>
  <c r="X985" i="24"/>
  <c r="Y985" i="24" s="1"/>
  <c r="X986" i="24"/>
  <c r="Y986" i="24" s="1"/>
  <c r="X987" i="24"/>
  <c r="Y987" i="24" s="1"/>
  <c r="X988" i="24"/>
  <c r="Y988" i="24" s="1"/>
  <c r="X989" i="24"/>
  <c r="Y989" i="24" s="1"/>
  <c r="X990" i="24"/>
  <c r="Y990" i="24" s="1"/>
  <c r="X991" i="24"/>
  <c r="Y991" i="24" s="1"/>
  <c r="X992" i="24"/>
  <c r="Y992" i="24" s="1"/>
  <c r="X993" i="24"/>
  <c r="Y993" i="24" s="1"/>
  <c r="X994" i="24"/>
  <c r="Y994" i="24" s="1"/>
  <c r="X995" i="24"/>
  <c r="Y995" i="24" s="1"/>
  <c r="X996" i="24"/>
  <c r="Y996" i="24" s="1"/>
  <c r="X997" i="24"/>
  <c r="Y997" i="24" s="1"/>
  <c r="X998" i="24"/>
  <c r="Y998" i="24" s="1"/>
  <c r="X999" i="24"/>
  <c r="Y999" i="24" s="1"/>
  <c r="X1000" i="24"/>
  <c r="Y1000" i="24" s="1"/>
  <c r="X1001" i="24"/>
  <c r="Y1001" i="24" s="1"/>
  <c r="X1002" i="24"/>
  <c r="Y1002" i="24" s="1"/>
  <c r="X1003" i="24"/>
  <c r="Y1003" i="24" s="1"/>
  <c r="X1004" i="24"/>
  <c r="Y1004" i="24" s="1"/>
  <c r="X1005" i="24"/>
  <c r="Y1005" i="24" s="1"/>
  <c r="X1006" i="24"/>
  <c r="Y1006" i="24" s="1"/>
  <c r="X1007" i="24"/>
  <c r="Y1007" i="24" s="1"/>
  <c r="X1008" i="24"/>
  <c r="Y1008" i="24" s="1"/>
  <c r="X1009" i="24"/>
  <c r="Y1009" i="24" s="1"/>
  <c r="X1010" i="24"/>
  <c r="Y1010" i="24" s="1"/>
  <c r="X1011" i="24"/>
  <c r="Y1011" i="24" s="1"/>
  <c r="X1012" i="24"/>
  <c r="Y1012" i="24" s="1"/>
  <c r="X1013" i="24"/>
  <c r="Y1013" i="24" s="1"/>
  <c r="X1014" i="24"/>
  <c r="Y1014" i="24" s="1"/>
  <c r="X1015" i="24"/>
  <c r="Y1015" i="24" s="1"/>
  <c r="X1016" i="24"/>
  <c r="Y1016" i="24" s="1"/>
  <c r="X1017" i="24"/>
  <c r="Y1017" i="24" s="1"/>
  <c r="X1018" i="24"/>
  <c r="Y1018" i="24" s="1"/>
  <c r="X1019" i="24"/>
  <c r="Y1019" i="24" s="1"/>
  <c r="X1020" i="24"/>
  <c r="Y1020" i="24" s="1"/>
  <c r="X1021" i="24"/>
  <c r="Y1021" i="24" s="1"/>
  <c r="X1022" i="24"/>
  <c r="Y1022" i="24" s="1"/>
  <c r="X1023" i="24"/>
  <c r="Y1023" i="24" s="1"/>
  <c r="X1024" i="24"/>
  <c r="Y1024" i="24" s="1"/>
  <c r="X1025" i="24"/>
  <c r="Y1025" i="24" s="1"/>
  <c r="X1026" i="24"/>
  <c r="Y1026" i="24" s="1"/>
  <c r="X1027" i="24"/>
  <c r="Y1027" i="24" s="1"/>
  <c r="X1028" i="24"/>
  <c r="Y1028" i="24" s="1"/>
  <c r="X1029" i="24"/>
  <c r="Y1029" i="24" s="1"/>
  <c r="X1030" i="24"/>
  <c r="Y1030" i="24" s="1"/>
  <c r="X1031" i="24"/>
  <c r="Y1031" i="24" s="1"/>
  <c r="X1032" i="24"/>
  <c r="Y1032" i="24" s="1"/>
  <c r="X1033" i="24"/>
  <c r="Y1033" i="24" s="1"/>
  <c r="X1034" i="24"/>
  <c r="Y1034" i="24" s="1"/>
  <c r="X1035" i="24"/>
  <c r="Y1035" i="24" s="1"/>
  <c r="X1036" i="24"/>
  <c r="Y1036" i="24" s="1"/>
  <c r="X1037" i="24"/>
  <c r="Y1037" i="24" s="1"/>
  <c r="X1038" i="24"/>
  <c r="Y1038" i="24" s="1"/>
  <c r="X1039" i="24"/>
  <c r="Y1039" i="24" s="1"/>
  <c r="X1040" i="24"/>
  <c r="Y1040" i="24" s="1"/>
  <c r="X1041" i="24"/>
  <c r="Y1041" i="24" s="1"/>
  <c r="X1042" i="24"/>
  <c r="Y1042" i="24" s="1"/>
  <c r="X1043" i="24"/>
  <c r="Y1043" i="24" s="1"/>
  <c r="X1044" i="24"/>
  <c r="Y1044" i="24" s="1"/>
  <c r="X1045" i="24"/>
  <c r="Y1045" i="24" s="1"/>
  <c r="X1046" i="24"/>
  <c r="Y1046" i="24" s="1"/>
  <c r="X1047" i="24"/>
  <c r="Y1047" i="24" s="1"/>
  <c r="X1048" i="24"/>
  <c r="Y1048" i="24" s="1"/>
  <c r="X1049" i="24"/>
  <c r="Y1049" i="24" s="1"/>
  <c r="X1050" i="24"/>
  <c r="Y1050" i="24" s="1"/>
  <c r="X1051" i="24"/>
  <c r="Y1051" i="24" s="1"/>
  <c r="X1052" i="24"/>
  <c r="Y1052" i="24" s="1"/>
  <c r="X1053" i="24"/>
  <c r="Y1053" i="24" s="1"/>
  <c r="X1054" i="24"/>
  <c r="Y1054" i="24" s="1"/>
  <c r="X1055" i="24"/>
  <c r="Y1055" i="24" s="1"/>
  <c r="X1056" i="24"/>
  <c r="Y1056" i="24" s="1"/>
  <c r="X1057" i="24"/>
  <c r="Y1057" i="24" s="1"/>
  <c r="X1058" i="24"/>
  <c r="Y1058" i="24" s="1"/>
  <c r="X1059" i="24"/>
  <c r="Y1059" i="24" s="1"/>
  <c r="X1060" i="24"/>
  <c r="Y1060" i="24" s="1"/>
  <c r="X1061" i="24"/>
  <c r="Y1061" i="24" s="1"/>
  <c r="X1062" i="24"/>
  <c r="Y1062" i="24" s="1"/>
  <c r="X1063" i="24"/>
  <c r="Y1063" i="24" s="1"/>
  <c r="X1064" i="24"/>
  <c r="Y1064" i="24" s="1"/>
  <c r="X1065" i="24"/>
  <c r="Y1065" i="24" s="1"/>
  <c r="X1066" i="24"/>
  <c r="Y1066" i="24" s="1"/>
  <c r="X1067" i="24"/>
  <c r="Y1067" i="24" s="1"/>
  <c r="X1068" i="24"/>
  <c r="Y1068" i="24" s="1"/>
  <c r="X1069" i="24"/>
  <c r="Y1069" i="24" s="1"/>
  <c r="X1070" i="24"/>
  <c r="Y1070" i="24" s="1"/>
  <c r="X1071" i="24"/>
  <c r="Y1071" i="24" s="1"/>
  <c r="X1072" i="24"/>
  <c r="Y1072" i="24" s="1"/>
  <c r="X1073" i="24"/>
  <c r="Y1073" i="24" s="1"/>
  <c r="X1074" i="24"/>
  <c r="Y1074" i="24" s="1"/>
  <c r="X1075" i="24"/>
  <c r="Y1075" i="24" s="1"/>
  <c r="X1076" i="24"/>
  <c r="Y1076" i="24" s="1"/>
  <c r="X1077" i="24"/>
  <c r="Y1077" i="24" s="1"/>
  <c r="X1078" i="24"/>
  <c r="Y1078" i="24" s="1"/>
  <c r="X1079" i="24"/>
  <c r="Y1079" i="24" s="1"/>
  <c r="X1080" i="24"/>
  <c r="Y1080" i="24" s="1"/>
  <c r="X1081" i="24"/>
  <c r="Y1081" i="24" s="1"/>
  <c r="X1082" i="24"/>
  <c r="Y1082" i="24" s="1"/>
  <c r="X1083" i="24"/>
  <c r="Y1083" i="24" s="1"/>
  <c r="X1084" i="24"/>
  <c r="Y1084" i="24" s="1"/>
  <c r="X1085" i="24"/>
  <c r="Y1085" i="24" s="1"/>
  <c r="X1086" i="24"/>
  <c r="Y1086" i="24" s="1"/>
  <c r="X1087" i="24"/>
  <c r="Y1087" i="24" s="1"/>
  <c r="X1088" i="24"/>
  <c r="Y1088" i="24" s="1"/>
  <c r="X1089" i="24"/>
  <c r="Y1089" i="24" s="1"/>
  <c r="X1090" i="24"/>
  <c r="Y1090" i="24" s="1"/>
  <c r="X1091" i="24"/>
  <c r="Y1091" i="24" s="1"/>
  <c r="X1092" i="24"/>
  <c r="Y1092" i="24" s="1"/>
  <c r="X1093" i="24"/>
  <c r="Y1093" i="24" s="1"/>
  <c r="X1094" i="24"/>
  <c r="Y1094" i="24" s="1"/>
  <c r="X1095" i="24"/>
  <c r="Y1095" i="24" s="1"/>
  <c r="X1096" i="24"/>
  <c r="Y1096" i="24" s="1"/>
  <c r="X1097" i="24"/>
  <c r="Y1097" i="24" s="1"/>
  <c r="X1098" i="24"/>
  <c r="Y1098" i="24" s="1"/>
  <c r="X1099" i="24"/>
  <c r="Y1099" i="24" s="1"/>
  <c r="X1100" i="24"/>
  <c r="Y1100" i="24" s="1"/>
  <c r="X1101" i="24"/>
  <c r="Y1101" i="24" s="1"/>
  <c r="X1102" i="24"/>
  <c r="Y1102" i="24" s="1"/>
  <c r="X1103" i="24"/>
  <c r="Y1103" i="24" s="1"/>
  <c r="X1104" i="24"/>
  <c r="Y1104" i="24" s="1"/>
  <c r="X1105" i="24"/>
  <c r="Y1105" i="24" s="1"/>
  <c r="X1106" i="24"/>
  <c r="Y1106" i="24" s="1"/>
  <c r="X1107" i="24"/>
  <c r="Y1107" i="24" s="1"/>
  <c r="X1108" i="24"/>
  <c r="Y1108" i="24" s="1"/>
  <c r="X1109" i="24"/>
  <c r="Y1109" i="24" s="1"/>
  <c r="X1110" i="24"/>
  <c r="Y1110" i="24" s="1"/>
  <c r="X1111" i="24"/>
  <c r="Y1111" i="24" s="1"/>
  <c r="X1112" i="24"/>
  <c r="Y1112" i="24" s="1"/>
  <c r="X1113" i="24"/>
  <c r="Y1113" i="24" s="1"/>
  <c r="X1114" i="24"/>
  <c r="Y1114" i="24" s="1"/>
  <c r="X1115" i="24"/>
  <c r="Y1115" i="24" s="1"/>
  <c r="X1116" i="24"/>
  <c r="Y1116" i="24" s="1"/>
  <c r="X1117" i="24"/>
  <c r="Y1117" i="24" s="1"/>
  <c r="X1118" i="24"/>
  <c r="Y1118" i="24" s="1"/>
  <c r="X1119" i="24"/>
  <c r="Y1119" i="24" s="1"/>
  <c r="X1120" i="24"/>
  <c r="Y1120" i="24" s="1"/>
  <c r="X1121" i="24"/>
  <c r="Y1121" i="24" s="1"/>
  <c r="X1122" i="24"/>
  <c r="Y1122" i="24" s="1"/>
  <c r="X1123" i="24"/>
  <c r="Y1123" i="24" s="1"/>
  <c r="X1124" i="24"/>
  <c r="Y1124" i="24" s="1"/>
  <c r="X1125" i="24"/>
  <c r="Y1125" i="24" s="1"/>
  <c r="X1126" i="24"/>
  <c r="Y1126" i="24" s="1"/>
  <c r="X1127" i="24"/>
  <c r="Y1127" i="24" s="1"/>
  <c r="X1128" i="24"/>
  <c r="Y1128" i="24" s="1"/>
  <c r="X1129" i="24"/>
  <c r="Y1129" i="24" s="1"/>
  <c r="X1130" i="24"/>
  <c r="Y1130" i="24" s="1"/>
  <c r="X1131" i="24"/>
  <c r="Y1131" i="24" s="1"/>
  <c r="X1132" i="24"/>
  <c r="Y1132" i="24" s="1"/>
  <c r="X1133" i="24"/>
  <c r="Y1133" i="24" s="1"/>
  <c r="X1134" i="24"/>
  <c r="Y1134" i="24" s="1"/>
  <c r="X1135" i="24"/>
  <c r="Y1135" i="24" s="1"/>
  <c r="X1136" i="24"/>
  <c r="Y1136" i="24" s="1"/>
  <c r="X1137" i="24"/>
  <c r="Y1137" i="24" s="1"/>
  <c r="X1138" i="24"/>
  <c r="Y1138" i="24" s="1"/>
  <c r="X1139" i="24"/>
  <c r="Y1139" i="24" s="1"/>
  <c r="X1140" i="24"/>
  <c r="Y1140" i="24" s="1"/>
  <c r="X1141" i="24"/>
  <c r="Y1141" i="24" s="1"/>
  <c r="X1142" i="24"/>
  <c r="Y1142" i="24" s="1"/>
  <c r="X1143" i="24"/>
  <c r="Y1143" i="24" s="1"/>
  <c r="X1144" i="24"/>
  <c r="Y1144" i="24" s="1"/>
  <c r="X1145" i="24"/>
  <c r="Y1145" i="24" s="1"/>
  <c r="X1146" i="24"/>
  <c r="Y1146" i="24" s="1"/>
  <c r="X1147" i="24"/>
  <c r="Y1147" i="24" s="1"/>
  <c r="X1148" i="24"/>
  <c r="Y1148" i="24" s="1"/>
  <c r="X1149" i="24"/>
  <c r="Y1149" i="24" s="1"/>
  <c r="X1150" i="24"/>
  <c r="Y1150" i="24" s="1"/>
  <c r="X1151" i="24"/>
  <c r="Y1151" i="24" s="1"/>
  <c r="X1152" i="24"/>
  <c r="Y1152" i="24" s="1"/>
  <c r="X1153" i="24"/>
  <c r="Y1153" i="24" s="1"/>
  <c r="X1154" i="24"/>
  <c r="Y1154" i="24" s="1"/>
  <c r="X1155" i="24"/>
  <c r="Y1155" i="24" s="1"/>
  <c r="X1156" i="24"/>
  <c r="Y1156" i="24" s="1"/>
  <c r="X1157" i="24"/>
  <c r="Y1157" i="24" s="1"/>
  <c r="X1158" i="24"/>
  <c r="Y1158" i="24" s="1"/>
  <c r="X1159" i="24"/>
  <c r="Y1159" i="24" s="1"/>
  <c r="X1160" i="24"/>
  <c r="Y1160" i="24" s="1"/>
  <c r="X1161" i="24"/>
  <c r="Y1161" i="24" s="1"/>
  <c r="X1162" i="24"/>
  <c r="Y1162" i="24" s="1"/>
  <c r="X1163" i="24"/>
  <c r="Y1163" i="24" s="1"/>
  <c r="X1164" i="24"/>
  <c r="Y1164" i="24" s="1"/>
  <c r="X1165" i="24"/>
  <c r="Y1165" i="24" s="1"/>
  <c r="X1166" i="24"/>
  <c r="Y1166" i="24" s="1"/>
  <c r="X1167" i="24"/>
  <c r="Y1167" i="24" s="1"/>
  <c r="X1168" i="24"/>
  <c r="Y1168" i="24" s="1"/>
  <c r="X1169" i="24"/>
  <c r="Y1169" i="24" s="1"/>
  <c r="X1170" i="24"/>
  <c r="Y1170" i="24" s="1"/>
  <c r="X1171" i="24"/>
  <c r="Y1171" i="24" s="1"/>
  <c r="X1172" i="24"/>
  <c r="Y1172" i="24" s="1"/>
  <c r="X1173" i="24"/>
  <c r="Y1173" i="24" s="1"/>
  <c r="X1174" i="24"/>
  <c r="Y1174" i="24" s="1"/>
  <c r="X1175" i="24"/>
  <c r="Y1175" i="24" s="1"/>
  <c r="X1176" i="24"/>
  <c r="Y1176" i="24" s="1"/>
  <c r="X1177" i="24"/>
  <c r="Y1177" i="24" s="1"/>
  <c r="X1178" i="24"/>
  <c r="Y1178" i="24" s="1"/>
  <c r="X1179" i="24"/>
  <c r="Y1179" i="24" s="1"/>
  <c r="X1180" i="24"/>
  <c r="Y1180" i="24" s="1"/>
  <c r="X1181" i="24"/>
  <c r="Y1181" i="24" s="1"/>
  <c r="X1182" i="24"/>
  <c r="Y1182" i="24" s="1"/>
  <c r="X1183" i="24"/>
  <c r="Y1183" i="24" s="1"/>
  <c r="X1184" i="24"/>
  <c r="Y1184" i="24" s="1"/>
  <c r="X1185" i="24"/>
  <c r="Y1185" i="24" s="1"/>
  <c r="X1186" i="24"/>
  <c r="Y1186" i="24" s="1"/>
  <c r="X1187" i="24"/>
  <c r="Y1187" i="24" s="1"/>
  <c r="X1188" i="24"/>
  <c r="Y1188" i="24" s="1"/>
  <c r="X1189" i="24"/>
  <c r="Y1189" i="24" s="1"/>
  <c r="X1190" i="24"/>
  <c r="Y1190" i="24" s="1"/>
  <c r="X1191" i="24"/>
  <c r="Y1191" i="24" s="1"/>
  <c r="X1192" i="24"/>
  <c r="Y1192" i="24" s="1"/>
  <c r="X1193" i="24"/>
  <c r="Y1193" i="24" s="1"/>
  <c r="X1194" i="24"/>
  <c r="Y1194" i="24" s="1"/>
  <c r="X1195" i="24"/>
  <c r="Y1195" i="24" s="1"/>
  <c r="X1196" i="24"/>
  <c r="Y1196" i="24" s="1"/>
  <c r="X1197" i="24"/>
  <c r="Y1197" i="24" s="1"/>
  <c r="X1198" i="24"/>
  <c r="Y1198" i="24" s="1"/>
  <c r="X1199" i="24"/>
  <c r="Y1199" i="24" s="1"/>
  <c r="X1200" i="24"/>
  <c r="Y1200" i="24" s="1"/>
  <c r="X1201" i="24"/>
  <c r="Y1201" i="24" s="1"/>
  <c r="X1202" i="24"/>
  <c r="Y1202" i="24" s="1"/>
  <c r="X1203" i="24"/>
  <c r="Y1203" i="24" s="1"/>
  <c r="X1204" i="24"/>
  <c r="Y1204" i="24" s="1"/>
  <c r="X1205" i="24"/>
  <c r="Y1205" i="24" s="1"/>
  <c r="X1206" i="24"/>
  <c r="Y1206" i="24" s="1"/>
  <c r="X1207" i="24"/>
  <c r="Y1207" i="24" s="1"/>
  <c r="X1208" i="24"/>
  <c r="Y1208" i="24" s="1"/>
  <c r="X1209" i="24"/>
  <c r="Y1209" i="24" s="1"/>
  <c r="X1210" i="24"/>
  <c r="Y1210" i="24" s="1"/>
  <c r="X1211" i="24"/>
  <c r="Y1211" i="24" s="1"/>
  <c r="X1212" i="24"/>
  <c r="Y1212" i="24" s="1"/>
  <c r="X1213" i="24"/>
  <c r="Y1213" i="24" s="1"/>
  <c r="X1214" i="24"/>
  <c r="Y1214" i="24" s="1"/>
  <c r="X1215" i="24"/>
  <c r="Y1215" i="24" s="1"/>
  <c r="X1216" i="24"/>
  <c r="Y1216" i="24" s="1"/>
  <c r="X1217" i="24"/>
  <c r="Y1217" i="24" s="1"/>
  <c r="X1218" i="24"/>
  <c r="Y1218" i="24" s="1"/>
  <c r="X1219" i="24"/>
  <c r="Y1219" i="24" s="1"/>
  <c r="X1220" i="24"/>
  <c r="Y1220" i="24" s="1"/>
  <c r="X1221" i="24"/>
  <c r="Y1221" i="24" s="1"/>
  <c r="X1222" i="24"/>
  <c r="Y1222" i="24" s="1"/>
  <c r="X1223" i="24"/>
  <c r="Y1223" i="24" s="1"/>
  <c r="X1224" i="24"/>
  <c r="Y1224" i="24" s="1"/>
  <c r="X1225" i="24"/>
  <c r="Y1225" i="24" s="1"/>
  <c r="X1226" i="24"/>
  <c r="Y1226" i="24" s="1"/>
  <c r="X1227" i="24"/>
  <c r="Y1227" i="24" s="1"/>
  <c r="X1228" i="24"/>
  <c r="Y1228" i="24" s="1"/>
  <c r="X1229" i="24"/>
  <c r="Y1229" i="24" s="1"/>
  <c r="X1230" i="24"/>
  <c r="Y1230" i="24" s="1"/>
  <c r="X1231" i="24"/>
  <c r="Y1231" i="24" s="1"/>
  <c r="X1232" i="24"/>
  <c r="Y1232" i="24" s="1"/>
  <c r="X1233" i="24"/>
  <c r="Y1233" i="24" s="1"/>
  <c r="X1234" i="24"/>
  <c r="Y1234" i="24" s="1"/>
  <c r="X1235" i="24"/>
  <c r="Y1235" i="24" s="1"/>
  <c r="X1236" i="24"/>
  <c r="Y1236" i="24" s="1"/>
  <c r="X1237" i="24"/>
  <c r="Y1237" i="24" s="1"/>
  <c r="X1238" i="24"/>
  <c r="Y1238" i="24" s="1"/>
  <c r="X1239" i="24"/>
  <c r="Y1239" i="24" s="1"/>
  <c r="X1240" i="24"/>
  <c r="Y1240" i="24" s="1"/>
  <c r="X1241" i="24"/>
  <c r="Y1241" i="24" s="1"/>
  <c r="X1242" i="24"/>
  <c r="Y1242" i="24" s="1"/>
  <c r="X1243" i="24"/>
  <c r="Y1243" i="24" s="1"/>
  <c r="X1244" i="24"/>
  <c r="Y1244" i="24" s="1"/>
  <c r="X1245" i="24"/>
  <c r="Y1245" i="24" s="1"/>
  <c r="X1246" i="24"/>
  <c r="Y1246" i="24" s="1"/>
  <c r="X1247" i="24"/>
  <c r="Y1247" i="24" s="1"/>
  <c r="X1248" i="24"/>
  <c r="Y1248" i="24" s="1"/>
  <c r="X1249" i="24"/>
  <c r="Y1249" i="24" s="1"/>
  <c r="X1250" i="24"/>
  <c r="Y1250" i="24" s="1"/>
  <c r="X1251" i="24"/>
  <c r="Y1251" i="24" s="1"/>
  <c r="X1252" i="24"/>
  <c r="Y1252" i="24" s="1"/>
  <c r="X1253" i="24"/>
  <c r="Y1253" i="24" s="1"/>
  <c r="X1254" i="24"/>
  <c r="Y1254" i="24" s="1"/>
  <c r="X1255" i="24"/>
  <c r="Y1255" i="24" s="1"/>
  <c r="X1256" i="24"/>
  <c r="Y1256" i="24" s="1"/>
  <c r="X1257" i="24"/>
  <c r="Y1257" i="24" s="1"/>
  <c r="X1258" i="24"/>
  <c r="Y1258" i="24" s="1"/>
  <c r="X1259" i="24"/>
  <c r="Y1259" i="24" s="1"/>
  <c r="X1260" i="24"/>
  <c r="Y1260" i="24" s="1"/>
  <c r="X1261" i="24"/>
  <c r="Y1261" i="24" s="1"/>
  <c r="X1262" i="24"/>
  <c r="Y1262" i="24" s="1"/>
  <c r="X1263" i="24"/>
  <c r="Y1263" i="24" s="1"/>
  <c r="X1264" i="24"/>
  <c r="Y1264" i="24" s="1"/>
  <c r="X1265" i="24"/>
  <c r="Y1265" i="24" s="1"/>
  <c r="X1266" i="24"/>
  <c r="Y1266" i="24" s="1"/>
  <c r="X1267" i="24"/>
  <c r="Y1267" i="24" s="1"/>
  <c r="X1268" i="24"/>
  <c r="Y1268" i="24" s="1"/>
  <c r="X1269" i="24"/>
  <c r="Y1269" i="24" s="1"/>
  <c r="X1270" i="24"/>
  <c r="Y1270" i="24" s="1"/>
  <c r="X1271" i="24"/>
  <c r="Y1271" i="24" s="1"/>
  <c r="X1272" i="24"/>
  <c r="Y1272" i="24" s="1"/>
  <c r="X1273" i="24"/>
  <c r="Y1273" i="24" s="1"/>
  <c r="X1274" i="24"/>
  <c r="Y1274" i="24" s="1"/>
  <c r="X1275" i="24"/>
  <c r="Y1275" i="24" s="1"/>
  <c r="X1276" i="24"/>
  <c r="Y1276" i="24" s="1"/>
  <c r="X1277" i="24"/>
  <c r="Y1277" i="24" s="1"/>
  <c r="X1278" i="24"/>
  <c r="Y1278" i="24" s="1"/>
  <c r="X1279" i="24"/>
  <c r="Y1279" i="24" s="1"/>
  <c r="X1280" i="24"/>
  <c r="Y1280" i="24" s="1"/>
  <c r="X1281" i="24"/>
  <c r="Y1281" i="24" s="1"/>
  <c r="X1282" i="24"/>
  <c r="Y1282" i="24" s="1"/>
  <c r="X1283" i="24"/>
  <c r="Y1283" i="24" s="1"/>
  <c r="X1284" i="24"/>
  <c r="Y1284" i="24" s="1"/>
  <c r="X1285" i="24"/>
  <c r="Y1285" i="24" s="1"/>
  <c r="X1286" i="24"/>
  <c r="Y1286" i="24" s="1"/>
  <c r="X1287" i="24"/>
  <c r="Y1287" i="24" s="1"/>
  <c r="X1288" i="24"/>
  <c r="Y1288" i="24" s="1"/>
  <c r="X1289" i="24"/>
  <c r="Y1289" i="24" s="1"/>
  <c r="X1290" i="24"/>
  <c r="Y1290" i="24" s="1"/>
  <c r="X1291" i="24"/>
  <c r="Y1291" i="24" s="1"/>
  <c r="X1292" i="24"/>
  <c r="Y1292" i="24" s="1"/>
  <c r="X1293" i="24"/>
  <c r="Y1293" i="24" s="1"/>
  <c r="X1294" i="24"/>
  <c r="Y1294" i="24" s="1"/>
  <c r="X1295" i="24"/>
  <c r="Y1295" i="24" s="1"/>
  <c r="X1296" i="24"/>
  <c r="Y1296" i="24" s="1"/>
  <c r="X1297" i="24"/>
  <c r="Y1297" i="24" s="1"/>
  <c r="X1298" i="24"/>
  <c r="Y1298" i="24" s="1"/>
  <c r="X1299" i="24"/>
  <c r="Y1299" i="24" s="1"/>
  <c r="X1300" i="24"/>
  <c r="Y1300" i="24" s="1"/>
  <c r="X1301" i="24"/>
  <c r="Y1301" i="24" s="1"/>
  <c r="X1302" i="24"/>
  <c r="Y1302" i="24" s="1"/>
  <c r="X1303" i="24"/>
  <c r="Y1303" i="24" s="1"/>
  <c r="X1304" i="24"/>
  <c r="Y1304" i="24" s="1"/>
  <c r="X1305" i="24"/>
  <c r="Y1305" i="24" s="1"/>
  <c r="X1306" i="24"/>
  <c r="Y1306" i="24" s="1"/>
  <c r="X1307" i="24"/>
  <c r="Y1307" i="24" s="1"/>
  <c r="X1308" i="24"/>
  <c r="Y1308" i="24" s="1"/>
  <c r="X1309" i="24"/>
  <c r="Y1309" i="24" s="1"/>
  <c r="X1310" i="24"/>
  <c r="Y1310" i="24" s="1"/>
  <c r="X1311" i="24"/>
  <c r="Y1311" i="24" s="1"/>
  <c r="X1312" i="24"/>
  <c r="Y1312" i="24" s="1"/>
  <c r="X1313" i="24"/>
  <c r="Y1313" i="24" s="1"/>
  <c r="X1314" i="24"/>
  <c r="Y1314" i="24" s="1"/>
  <c r="X1315" i="24"/>
  <c r="Y1315" i="24" s="1"/>
  <c r="X1316" i="24"/>
  <c r="Y1316" i="24" s="1"/>
  <c r="X1317" i="24"/>
  <c r="Y1317" i="24" s="1"/>
  <c r="X1318" i="24"/>
  <c r="Y1318" i="24" s="1"/>
  <c r="X1319" i="24"/>
  <c r="Y1319" i="24" s="1"/>
  <c r="X1320" i="24"/>
  <c r="Y1320" i="24" s="1"/>
  <c r="X1321" i="24"/>
  <c r="Y1321" i="24" s="1"/>
  <c r="X1322" i="24"/>
  <c r="Y1322" i="24" s="1"/>
  <c r="X1323" i="24"/>
  <c r="Y1323" i="24" s="1"/>
  <c r="X1324" i="24"/>
  <c r="Y1324" i="24" s="1"/>
  <c r="X1325" i="24"/>
  <c r="Y1325" i="24" s="1"/>
  <c r="X1326" i="24"/>
  <c r="Y1326" i="24" s="1"/>
  <c r="X1327" i="24"/>
  <c r="Y1327" i="24" s="1"/>
  <c r="X1328" i="24"/>
  <c r="Y1328" i="24" s="1"/>
  <c r="X1329" i="24"/>
  <c r="Y1329" i="24" s="1"/>
  <c r="X1330" i="24"/>
  <c r="Y1330" i="24" s="1"/>
  <c r="X1331" i="24"/>
  <c r="Y1331" i="24" s="1"/>
  <c r="X1332" i="24"/>
  <c r="Y1332" i="24" s="1"/>
  <c r="X1333" i="24"/>
  <c r="Y1333" i="24" s="1"/>
  <c r="X1334" i="24"/>
  <c r="Y1334" i="24" s="1"/>
  <c r="X1335" i="24"/>
  <c r="Y1335" i="24" s="1"/>
  <c r="X1336" i="24"/>
  <c r="Y1336" i="24" s="1"/>
  <c r="X1337" i="24"/>
  <c r="Y1337" i="24" s="1"/>
  <c r="X1338" i="24"/>
  <c r="Y1338" i="24" s="1"/>
  <c r="X1339" i="24"/>
  <c r="Y1339" i="24" s="1"/>
  <c r="X1340" i="24"/>
  <c r="Y1340" i="24" s="1"/>
  <c r="X1341" i="24"/>
  <c r="Y1341" i="24" s="1"/>
  <c r="X1342" i="24"/>
  <c r="Y1342" i="24" s="1"/>
  <c r="X1343" i="24"/>
  <c r="Y1343" i="24" s="1"/>
  <c r="X1344" i="24"/>
  <c r="Y1344" i="24" s="1"/>
  <c r="X1345" i="24"/>
  <c r="Y1345" i="24" s="1"/>
  <c r="X1346" i="24"/>
  <c r="Y1346" i="24" s="1"/>
  <c r="X1347" i="24"/>
  <c r="Y1347" i="24" s="1"/>
  <c r="X1348" i="24"/>
  <c r="Y1348" i="24" s="1"/>
  <c r="X1349" i="24"/>
  <c r="Y1349" i="24" s="1"/>
  <c r="X1350" i="24"/>
  <c r="Y1350" i="24" s="1"/>
  <c r="X1351" i="24"/>
  <c r="Y1351" i="24" s="1"/>
  <c r="X1352" i="24"/>
  <c r="Y1352" i="24" s="1"/>
  <c r="X1353" i="24"/>
  <c r="Y1353" i="24" s="1"/>
  <c r="X1354" i="24"/>
  <c r="Y1354" i="24" s="1"/>
  <c r="X1355" i="24"/>
  <c r="Y1355" i="24" s="1"/>
  <c r="X1356" i="24"/>
  <c r="Y1356" i="24" s="1"/>
  <c r="X1357" i="24"/>
  <c r="Y1357" i="24" s="1"/>
  <c r="X1358" i="24"/>
  <c r="Y1358" i="24" s="1"/>
  <c r="X1359" i="24"/>
  <c r="Y1359" i="24" s="1"/>
  <c r="X1360" i="24"/>
  <c r="Y1360" i="24" s="1"/>
  <c r="X1361" i="24"/>
  <c r="Y1361" i="24" s="1"/>
  <c r="X1362" i="24"/>
  <c r="Y1362" i="24" s="1"/>
  <c r="X1363" i="24"/>
  <c r="Y1363" i="24" s="1"/>
  <c r="X1364" i="24"/>
  <c r="Y1364" i="24" s="1"/>
  <c r="X1365" i="24"/>
  <c r="Y1365" i="24" s="1"/>
  <c r="X1366" i="24"/>
  <c r="Y1366" i="24" s="1"/>
  <c r="X1367" i="24"/>
  <c r="Y1367" i="24" s="1"/>
  <c r="X1368" i="24"/>
  <c r="Y1368" i="24" s="1"/>
  <c r="X1369" i="24"/>
  <c r="Y1369" i="24" s="1"/>
  <c r="X1370" i="24"/>
  <c r="Y1370" i="24" s="1"/>
  <c r="X1371" i="24"/>
  <c r="Y1371" i="24" s="1"/>
  <c r="X1372" i="24"/>
  <c r="Y1372" i="24" s="1"/>
  <c r="X1373" i="24"/>
  <c r="Y1373" i="24" s="1"/>
  <c r="X1374" i="24"/>
  <c r="Y1374" i="24" s="1"/>
  <c r="X1375" i="24"/>
  <c r="Y1375" i="24" s="1"/>
  <c r="X1376" i="24"/>
  <c r="Y1376" i="24" s="1"/>
  <c r="X1377" i="24"/>
  <c r="Y1377" i="24" s="1"/>
  <c r="X1378" i="24"/>
  <c r="Y1378" i="24" s="1"/>
  <c r="X1379" i="24"/>
  <c r="Y1379" i="24" s="1"/>
  <c r="X1380" i="24"/>
  <c r="Y1380" i="24" s="1"/>
  <c r="X1381" i="24"/>
  <c r="Y1381" i="24" s="1"/>
  <c r="X1382" i="24"/>
  <c r="Y1382" i="24" s="1"/>
  <c r="X1383" i="24"/>
  <c r="Y1383" i="24" s="1"/>
  <c r="X1384" i="24"/>
  <c r="Y1384" i="24" s="1"/>
  <c r="X1385" i="24"/>
  <c r="Y1385" i="24" s="1"/>
  <c r="X1386" i="24"/>
  <c r="Y1386" i="24" s="1"/>
  <c r="X1387" i="24"/>
  <c r="Y1387" i="24" s="1"/>
  <c r="X1388" i="24"/>
  <c r="Y1388" i="24" s="1"/>
  <c r="X1389" i="24"/>
  <c r="Y1389" i="24" s="1"/>
  <c r="X1390" i="24"/>
  <c r="Y1390" i="24" s="1"/>
  <c r="X1391" i="24"/>
  <c r="Y1391" i="24" s="1"/>
  <c r="X1392" i="24"/>
  <c r="Y1392" i="24" s="1"/>
  <c r="X1393" i="24"/>
  <c r="Y1393" i="24" s="1"/>
  <c r="X1394" i="24"/>
  <c r="Y1394" i="24" s="1"/>
  <c r="X1395" i="24"/>
  <c r="Y1395" i="24" s="1"/>
  <c r="X1396" i="24"/>
  <c r="Y1396" i="24" s="1"/>
  <c r="X1397" i="24"/>
  <c r="Y1397" i="24" s="1"/>
  <c r="X1398" i="24"/>
  <c r="Y1398" i="24" s="1"/>
  <c r="X1399" i="24"/>
  <c r="Y1399" i="24" s="1"/>
  <c r="X1400" i="24"/>
  <c r="Y1400" i="24" s="1"/>
  <c r="X1401" i="24"/>
  <c r="Y1401" i="24" s="1"/>
  <c r="X1402" i="24"/>
  <c r="Y1402" i="24" s="1"/>
  <c r="X1403" i="24"/>
  <c r="Y1403" i="24" s="1"/>
  <c r="X1404" i="24"/>
  <c r="Y1404" i="24" s="1"/>
  <c r="X1405" i="24"/>
  <c r="Y1405" i="24" s="1"/>
  <c r="X1406" i="24"/>
  <c r="Y1406" i="24" s="1"/>
  <c r="X1407" i="24"/>
  <c r="Y1407" i="24" s="1"/>
  <c r="X1408" i="24"/>
  <c r="Y1408" i="24" s="1"/>
  <c r="X1409" i="24"/>
  <c r="Y1409" i="24" s="1"/>
  <c r="X1410" i="24"/>
  <c r="Y1410" i="24" s="1"/>
  <c r="X1411" i="24"/>
  <c r="Y1411" i="24" s="1"/>
  <c r="X1412" i="24"/>
  <c r="Y1412" i="24" s="1"/>
  <c r="X1413" i="24"/>
  <c r="Y1413" i="24" s="1"/>
  <c r="X1414" i="24"/>
  <c r="Y1414" i="24" s="1"/>
  <c r="X1415" i="24"/>
  <c r="Y1415" i="24" s="1"/>
  <c r="X1416" i="24"/>
  <c r="Y1416" i="24" s="1"/>
  <c r="X1417" i="24"/>
  <c r="Y1417" i="24" s="1"/>
  <c r="X1418" i="24"/>
  <c r="Y1418" i="24" s="1"/>
  <c r="X1419" i="24"/>
  <c r="Y1419" i="24" s="1"/>
  <c r="X1420" i="24"/>
  <c r="Y1420" i="24" s="1"/>
  <c r="X1421" i="24"/>
  <c r="Y1421" i="24" s="1"/>
  <c r="X1422" i="24"/>
  <c r="Y1422" i="24" s="1"/>
  <c r="X1423" i="24"/>
  <c r="Y1423" i="24" s="1"/>
  <c r="X1424" i="24"/>
  <c r="Y1424" i="24" s="1"/>
  <c r="X1425" i="24"/>
  <c r="Y1425" i="24" s="1"/>
  <c r="X1426" i="24"/>
  <c r="Y1426" i="24" s="1"/>
  <c r="X1427" i="24"/>
  <c r="Y1427" i="24" s="1"/>
  <c r="X1428" i="24"/>
  <c r="Y1428" i="24" s="1"/>
  <c r="X1429" i="24"/>
  <c r="Y1429" i="24" s="1"/>
  <c r="X1430" i="24"/>
  <c r="Y1430" i="24" s="1"/>
  <c r="X1431" i="24"/>
  <c r="Y1431" i="24" s="1"/>
  <c r="X1432" i="24"/>
  <c r="Y1432" i="24" s="1"/>
  <c r="X1433" i="24"/>
  <c r="Y1433" i="24" s="1"/>
  <c r="X1434" i="24"/>
  <c r="Y1434" i="24" s="1"/>
  <c r="X1435" i="24"/>
  <c r="Y1435" i="24" s="1"/>
  <c r="X1436" i="24"/>
  <c r="Y1436" i="24" s="1"/>
  <c r="X1437" i="24"/>
  <c r="Y1437" i="24" s="1"/>
  <c r="X1438" i="24"/>
  <c r="Y1438" i="24" s="1"/>
  <c r="X1439" i="24"/>
  <c r="Y1439" i="24" s="1"/>
  <c r="X1440" i="24"/>
  <c r="Y1440" i="24" s="1"/>
  <c r="X1441" i="24"/>
  <c r="Y1441" i="24" s="1"/>
  <c r="X1442" i="24"/>
  <c r="Y1442" i="24" s="1"/>
  <c r="X1443" i="24"/>
  <c r="Y1443" i="24" s="1"/>
  <c r="X1444" i="24"/>
  <c r="Y1444" i="24" s="1"/>
  <c r="X1445" i="24"/>
  <c r="Y1445" i="24" s="1"/>
  <c r="X1446" i="24"/>
  <c r="Y1446" i="24" s="1"/>
  <c r="X1447" i="24"/>
  <c r="Y1447" i="24" s="1"/>
  <c r="X1448" i="24"/>
  <c r="Y1448" i="24" s="1"/>
  <c r="X1449" i="24"/>
  <c r="Y1449" i="24" s="1"/>
  <c r="X1450" i="24"/>
  <c r="Y1450" i="24" s="1"/>
  <c r="X1451" i="24"/>
  <c r="Y1451" i="24" s="1"/>
  <c r="X1452" i="24"/>
  <c r="Y1452" i="24" s="1"/>
  <c r="X1453" i="24"/>
  <c r="Y1453" i="24" s="1"/>
  <c r="X1454" i="24"/>
  <c r="Y1454" i="24" s="1"/>
  <c r="X1455" i="24"/>
  <c r="Y1455" i="24" s="1"/>
  <c r="X1456" i="24"/>
  <c r="Y1456" i="24" s="1"/>
  <c r="X1457" i="24"/>
  <c r="Y1457" i="24" s="1"/>
  <c r="X1458" i="24"/>
  <c r="Y1458" i="24" s="1"/>
  <c r="X1459" i="24"/>
  <c r="Y1459" i="24" s="1"/>
  <c r="X1460" i="24"/>
  <c r="Y1460" i="24" s="1"/>
  <c r="X1461" i="24"/>
  <c r="Y1461" i="24" s="1"/>
  <c r="X1462" i="24"/>
  <c r="Y1462" i="24" s="1"/>
  <c r="X1463" i="24"/>
  <c r="Y1463" i="24" s="1"/>
  <c r="X1464" i="24"/>
  <c r="Y1464" i="24" s="1"/>
  <c r="X1465" i="24"/>
  <c r="Y1465" i="24" s="1"/>
  <c r="X1466" i="24"/>
  <c r="Y1466" i="24" s="1"/>
  <c r="X1467" i="24"/>
  <c r="Y1467" i="24" s="1"/>
  <c r="X1468" i="24"/>
  <c r="Y1468" i="24" s="1"/>
  <c r="X1469" i="24"/>
  <c r="Y1469" i="24" s="1"/>
  <c r="X1470" i="24"/>
  <c r="Y1470" i="24" s="1"/>
  <c r="X1471" i="24"/>
  <c r="Y1471" i="24" s="1"/>
  <c r="X1472" i="24"/>
  <c r="Y1472" i="24" s="1"/>
  <c r="X1473" i="24"/>
  <c r="Y1473" i="24" s="1"/>
  <c r="X1474" i="24"/>
  <c r="Y1474" i="24" s="1"/>
  <c r="X1475" i="24"/>
  <c r="Y1475" i="24" s="1"/>
  <c r="X1476" i="24"/>
  <c r="Y1476" i="24" s="1"/>
  <c r="X1477" i="24"/>
  <c r="Y1477" i="24" s="1"/>
  <c r="X1478" i="24"/>
  <c r="Y1478" i="24" s="1"/>
  <c r="X1479" i="24"/>
  <c r="Y1479" i="24" s="1"/>
  <c r="X1480" i="24"/>
  <c r="Y1480" i="24" s="1"/>
  <c r="X1481" i="24"/>
  <c r="Y1481" i="24" s="1"/>
  <c r="X1482" i="24"/>
  <c r="Y1482" i="24" s="1"/>
  <c r="X1483" i="24"/>
  <c r="Y1483" i="24" s="1"/>
  <c r="X1484" i="24"/>
  <c r="Y1484" i="24" s="1"/>
  <c r="X1485" i="24"/>
  <c r="Y1485" i="24" s="1"/>
  <c r="X1486" i="24"/>
  <c r="Y1486" i="24" s="1"/>
  <c r="X1487" i="24"/>
  <c r="Y1487" i="24" s="1"/>
  <c r="X1488" i="24"/>
  <c r="Y1488" i="24" s="1"/>
  <c r="X1489" i="24"/>
  <c r="Y1489" i="24" s="1"/>
  <c r="X1490" i="24"/>
  <c r="Y1490" i="24" s="1"/>
  <c r="X1491" i="24"/>
  <c r="Y1491" i="24" s="1"/>
  <c r="X1492" i="24"/>
  <c r="Y1492" i="24" s="1"/>
  <c r="X1493" i="24"/>
  <c r="Y1493" i="24" s="1"/>
  <c r="X1494" i="24"/>
  <c r="Y1494" i="24" s="1"/>
  <c r="X1495" i="24"/>
  <c r="Y1495" i="24" s="1"/>
  <c r="X1496" i="24"/>
  <c r="Y1496" i="24" s="1"/>
  <c r="X1497" i="24"/>
  <c r="Y1497" i="24" s="1"/>
  <c r="X1498" i="24"/>
  <c r="Y1498" i="24" s="1"/>
  <c r="X1499" i="24"/>
  <c r="Y1499" i="24" s="1"/>
  <c r="X1500" i="24"/>
  <c r="Y1500" i="24" s="1"/>
  <c r="X1501" i="24"/>
  <c r="Y1501" i="24" s="1"/>
  <c r="X1502" i="24"/>
  <c r="Y1502" i="24" s="1"/>
  <c r="X1503" i="24"/>
  <c r="Y1503" i="24" s="1"/>
  <c r="X1504" i="24"/>
  <c r="Y1504" i="24" s="1"/>
  <c r="X1505" i="24"/>
  <c r="Y1505" i="24" s="1"/>
  <c r="X1506" i="24"/>
  <c r="Y1506" i="24" s="1"/>
  <c r="X1507" i="24"/>
  <c r="Y1507" i="24" s="1"/>
  <c r="X1508" i="24"/>
  <c r="Y1508" i="24" s="1"/>
  <c r="X1509" i="24"/>
  <c r="Y1509" i="24" s="1"/>
  <c r="X1510" i="24"/>
  <c r="Y1510" i="24" s="1"/>
  <c r="X1511" i="24"/>
  <c r="Y1511" i="24" s="1"/>
  <c r="X1512" i="24"/>
  <c r="Y1512" i="24" s="1"/>
  <c r="X1513" i="24"/>
  <c r="Y1513" i="24" s="1"/>
  <c r="X1514" i="24"/>
  <c r="Y1514" i="24" s="1"/>
  <c r="X1515" i="24"/>
  <c r="Y1515" i="24" s="1"/>
  <c r="X1516" i="24"/>
  <c r="Y1516" i="24" s="1"/>
  <c r="X1517" i="24"/>
  <c r="Y1517" i="24" s="1"/>
  <c r="X1518" i="24"/>
  <c r="Y1518" i="24" s="1"/>
  <c r="X1519" i="24"/>
  <c r="Y1519" i="24" s="1"/>
  <c r="X1520" i="24"/>
  <c r="Y1520" i="24" s="1"/>
  <c r="X1521" i="24"/>
  <c r="Y1521" i="24" s="1"/>
  <c r="X1522" i="24"/>
  <c r="Y1522" i="24" s="1"/>
  <c r="X1523" i="24"/>
  <c r="Y1523" i="24" s="1"/>
  <c r="X1524" i="24"/>
  <c r="Y1524" i="24" s="1"/>
  <c r="X1525" i="24"/>
  <c r="Y1525" i="24" s="1"/>
  <c r="X1526" i="24"/>
  <c r="Y1526" i="24" s="1"/>
  <c r="X1527" i="24"/>
  <c r="Y1527" i="24" s="1"/>
  <c r="X1528" i="24"/>
  <c r="Y1528" i="24" s="1"/>
  <c r="X1529" i="24"/>
  <c r="Y1529" i="24" s="1"/>
  <c r="X1530" i="24"/>
  <c r="Y1530" i="24" s="1"/>
  <c r="X1531" i="24"/>
  <c r="Y1531" i="24" s="1"/>
  <c r="X1532" i="24"/>
  <c r="Y1532" i="24" s="1"/>
  <c r="X1533" i="24"/>
  <c r="Y1533" i="24" s="1"/>
  <c r="X1534" i="24"/>
  <c r="Y1534" i="24" s="1"/>
  <c r="X1535" i="24"/>
  <c r="Y1535" i="24" s="1"/>
  <c r="X1536" i="24"/>
  <c r="Y1536" i="24" s="1"/>
  <c r="X1537" i="24"/>
  <c r="Y1537" i="24" s="1"/>
  <c r="X1538" i="24"/>
  <c r="Y1538" i="24" s="1"/>
  <c r="X1539" i="24"/>
  <c r="Y1539" i="24" s="1"/>
  <c r="X1540" i="24"/>
  <c r="Y1540" i="24" s="1"/>
  <c r="X1541" i="24"/>
  <c r="Y1541" i="24" s="1"/>
  <c r="X1542" i="24"/>
  <c r="Y1542" i="24" s="1"/>
  <c r="X1543" i="24"/>
  <c r="Y1543" i="24" s="1"/>
  <c r="X1544" i="24"/>
  <c r="Y1544" i="24" s="1"/>
  <c r="X1545" i="24"/>
  <c r="Y1545" i="24" s="1"/>
  <c r="X1546" i="24"/>
  <c r="Y1546" i="24" s="1"/>
  <c r="X1547" i="24"/>
  <c r="Y1547" i="24" s="1"/>
  <c r="X1548" i="24"/>
  <c r="Y1548" i="24" s="1"/>
  <c r="X1549" i="24"/>
  <c r="Y1549" i="24" s="1"/>
  <c r="X1550" i="24"/>
  <c r="Y1550" i="24" s="1"/>
  <c r="X1551" i="24"/>
  <c r="Y1551" i="24" s="1"/>
  <c r="X1552" i="24"/>
  <c r="Y1552" i="24" s="1"/>
  <c r="X1553" i="24"/>
  <c r="Y1553" i="24" s="1"/>
  <c r="X1554" i="24"/>
  <c r="Y1554" i="24" s="1"/>
  <c r="X1555" i="24"/>
  <c r="Y1555" i="24" s="1"/>
  <c r="X1556" i="24"/>
  <c r="Y1556" i="24" s="1"/>
  <c r="X1557" i="24"/>
  <c r="Y1557" i="24" s="1"/>
  <c r="X1558" i="24"/>
  <c r="Y1558" i="24" s="1"/>
  <c r="X1559" i="24"/>
  <c r="Y1559" i="24" s="1"/>
  <c r="X1560" i="24"/>
  <c r="Y1560" i="24" s="1"/>
  <c r="X1561" i="24"/>
  <c r="Y1561" i="24" s="1"/>
  <c r="X1562" i="24"/>
  <c r="Y1562" i="24" s="1"/>
  <c r="X1563" i="24"/>
  <c r="Y1563" i="24" s="1"/>
  <c r="X1564" i="24"/>
  <c r="Y1564" i="24" s="1"/>
  <c r="X1565" i="24"/>
  <c r="Y1565" i="24" s="1"/>
  <c r="X1566" i="24"/>
  <c r="Y1566" i="24" s="1"/>
  <c r="X1567" i="24"/>
  <c r="Y1567" i="24" s="1"/>
  <c r="X1568" i="24"/>
  <c r="Y1568" i="24" s="1"/>
  <c r="X1569" i="24"/>
  <c r="Y1569" i="24" s="1"/>
  <c r="X1570" i="24"/>
  <c r="Y1570" i="24" s="1"/>
  <c r="X1571" i="24"/>
  <c r="Y1571" i="24" s="1"/>
  <c r="X1572" i="24"/>
  <c r="Y1572" i="24" s="1"/>
  <c r="X1573" i="24"/>
  <c r="Y1573" i="24" s="1"/>
  <c r="X1574" i="24"/>
  <c r="Y1574" i="24" s="1"/>
  <c r="X1575" i="24"/>
  <c r="Y1575" i="24" s="1"/>
  <c r="X1576" i="24"/>
  <c r="Y1576" i="24" s="1"/>
  <c r="X1577" i="24"/>
  <c r="Y1577" i="24" s="1"/>
  <c r="X1578" i="24"/>
  <c r="Y1578" i="24" s="1"/>
  <c r="X1579" i="24"/>
  <c r="Y1579" i="24" s="1"/>
  <c r="X1580" i="24"/>
  <c r="Y1580" i="24" s="1"/>
  <c r="X1581" i="24"/>
  <c r="Y1581" i="24" s="1"/>
  <c r="X1582" i="24"/>
  <c r="Y1582" i="24" s="1"/>
  <c r="X1583" i="24"/>
  <c r="Y1583" i="24" s="1"/>
  <c r="X1584" i="24"/>
  <c r="Y1584" i="24" s="1"/>
  <c r="X1585" i="24"/>
  <c r="Y1585" i="24" s="1"/>
  <c r="X1586" i="24"/>
  <c r="Y1586" i="24" s="1"/>
  <c r="X1587" i="24"/>
  <c r="Y1587" i="24" s="1"/>
  <c r="X1588" i="24"/>
  <c r="Y1588" i="24" s="1"/>
  <c r="X1589" i="24"/>
  <c r="Y1589" i="24" s="1"/>
  <c r="X1590" i="24"/>
  <c r="Y1590" i="24" s="1"/>
  <c r="X1591" i="24"/>
  <c r="Y1591" i="24" s="1"/>
  <c r="X1592" i="24"/>
  <c r="Y1592" i="24" s="1"/>
  <c r="X1593" i="24"/>
  <c r="Y1593" i="24" s="1"/>
  <c r="X1594" i="24"/>
  <c r="Y1594" i="24" s="1"/>
  <c r="X1595" i="24"/>
  <c r="Y1595" i="24" s="1"/>
  <c r="X1596" i="24"/>
  <c r="Y1596" i="24" s="1"/>
  <c r="X1597" i="24"/>
  <c r="Y1597" i="24" s="1"/>
  <c r="X1598" i="24"/>
  <c r="Y1598" i="24" s="1"/>
  <c r="X1599" i="24"/>
  <c r="Y1599" i="24" s="1"/>
  <c r="X1600" i="24"/>
  <c r="Y1600" i="24" s="1"/>
  <c r="X1601" i="24"/>
  <c r="Y1601" i="24" s="1"/>
  <c r="X1602" i="24"/>
  <c r="Y1602" i="24" s="1"/>
  <c r="X1603" i="24"/>
  <c r="Y1603" i="24" s="1"/>
  <c r="X1604" i="24"/>
  <c r="Y1604" i="24" s="1"/>
  <c r="X1605" i="24"/>
  <c r="Y1605" i="24" s="1"/>
  <c r="X1606" i="24"/>
  <c r="Y1606" i="24" s="1"/>
  <c r="X1607" i="24"/>
  <c r="Y1607" i="24" s="1"/>
  <c r="X1608" i="24"/>
  <c r="Y1608" i="24" s="1"/>
  <c r="X1609" i="24"/>
  <c r="Y1609" i="24" s="1"/>
  <c r="X1610" i="24"/>
  <c r="Y1610" i="24" s="1"/>
  <c r="X1611" i="24"/>
  <c r="Y1611" i="24" s="1"/>
  <c r="X1612" i="24"/>
  <c r="Y1612" i="24" s="1"/>
  <c r="X1613" i="24"/>
  <c r="Y1613" i="24" s="1"/>
  <c r="X1614" i="24"/>
  <c r="Y1614" i="24" s="1"/>
  <c r="X1615" i="24"/>
  <c r="Y1615" i="24" s="1"/>
  <c r="X1616" i="24"/>
  <c r="Y1616" i="24" s="1"/>
  <c r="X1617" i="24"/>
  <c r="Y1617" i="24" s="1"/>
  <c r="X1618" i="24"/>
  <c r="Y1618" i="24" s="1"/>
  <c r="X1619" i="24"/>
  <c r="Y1619" i="24" s="1"/>
  <c r="X1620" i="24"/>
  <c r="Y1620" i="24" s="1"/>
  <c r="X1621" i="24"/>
  <c r="Y1621" i="24" s="1"/>
  <c r="X1622" i="24"/>
  <c r="Y1622" i="24" s="1"/>
  <c r="X1623" i="24"/>
  <c r="Y1623" i="24" s="1"/>
  <c r="X1624" i="24"/>
  <c r="Y1624" i="24" s="1"/>
  <c r="X1625" i="24"/>
  <c r="Y1625" i="24" s="1"/>
  <c r="X1626" i="24"/>
  <c r="Y1626" i="24" s="1"/>
  <c r="X1627" i="24"/>
  <c r="Y1627" i="24" s="1"/>
  <c r="X1628" i="24"/>
  <c r="Y1628" i="24" s="1"/>
  <c r="X1629" i="24"/>
  <c r="Y1629" i="24" s="1"/>
  <c r="X1630" i="24"/>
  <c r="Y1630" i="24" s="1"/>
  <c r="X1631" i="24"/>
  <c r="Y1631" i="24" s="1"/>
  <c r="X1632" i="24"/>
  <c r="Y1632" i="24" s="1"/>
  <c r="X1633" i="24"/>
  <c r="Y1633" i="24" s="1"/>
  <c r="X1634" i="24"/>
  <c r="Y1634" i="24" s="1"/>
  <c r="X1635" i="24"/>
  <c r="Y1635" i="24" s="1"/>
  <c r="X1636" i="24"/>
  <c r="Y1636" i="24" s="1"/>
  <c r="X1637" i="24"/>
  <c r="Y1637" i="24" s="1"/>
  <c r="X1638" i="24"/>
  <c r="Y1638" i="24" s="1"/>
  <c r="X1639" i="24"/>
  <c r="Y1639" i="24" s="1"/>
  <c r="X1640" i="24"/>
  <c r="Y1640" i="24" s="1"/>
  <c r="X1641" i="24"/>
  <c r="Y1641" i="24" s="1"/>
  <c r="X1642" i="24"/>
  <c r="Y1642" i="24" s="1"/>
  <c r="X1643" i="24"/>
  <c r="Y1643" i="24" s="1"/>
  <c r="X1644" i="24"/>
  <c r="Y1644" i="24" s="1"/>
  <c r="X1645" i="24"/>
  <c r="Y1645" i="24" s="1"/>
  <c r="X1646" i="24"/>
  <c r="Y1646" i="24" s="1"/>
  <c r="X1647" i="24"/>
  <c r="Y1647" i="24" s="1"/>
  <c r="X1648" i="24"/>
  <c r="Y1648" i="24" s="1"/>
  <c r="X1649" i="24"/>
  <c r="Y1649" i="24" s="1"/>
  <c r="X1650" i="24"/>
  <c r="Y1650" i="24" s="1"/>
  <c r="X1651" i="24"/>
  <c r="Y1651" i="24" s="1"/>
  <c r="X1652" i="24"/>
  <c r="Y1652" i="24" s="1"/>
  <c r="X1653" i="24"/>
  <c r="Y1653" i="24" s="1"/>
  <c r="X1654" i="24"/>
  <c r="Y1654" i="24" s="1"/>
  <c r="X1655" i="24"/>
  <c r="Y1655" i="24" s="1"/>
  <c r="X1656" i="24"/>
  <c r="Y1656" i="24" s="1"/>
  <c r="X1657" i="24"/>
  <c r="Y1657" i="24" s="1"/>
  <c r="X1658" i="24"/>
  <c r="Y1658" i="24" s="1"/>
  <c r="X1659" i="24"/>
  <c r="Y1659" i="24" s="1"/>
  <c r="X1660" i="24"/>
  <c r="Y1660" i="24" s="1"/>
  <c r="X1661" i="24"/>
  <c r="Y1661" i="24" s="1"/>
  <c r="X1662" i="24"/>
  <c r="Y1662" i="24" s="1"/>
  <c r="X1663" i="24"/>
  <c r="Y1663" i="24" s="1"/>
  <c r="X1664" i="24"/>
  <c r="Y1664" i="24" s="1"/>
  <c r="X1665" i="24"/>
  <c r="Y1665" i="24" s="1"/>
  <c r="X1666" i="24"/>
  <c r="Y1666" i="24" s="1"/>
  <c r="X1667" i="24"/>
  <c r="Y1667" i="24" s="1"/>
  <c r="X1668" i="24"/>
  <c r="Y1668" i="24" s="1"/>
  <c r="X1669" i="24"/>
  <c r="Y1669" i="24" s="1"/>
  <c r="X1670" i="24"/>
  <c r="Y1670" i="24" s="1"/>
  <c r="X1671" i="24"/>
  <c r="Y1671" i="24" s="1"/>
  <c r="X1672" i="24"/>
  <c r="Y1672" i="24" s="1"/>
  <c r="X1673" i="24"/>
  <c r="Y1673" i="24" s="1"/>
  <c r="X1674" i="24"/>
  <c r="Y1674" i="24" s="1"/>
  <c r="X1675" i="24"/>
  <c r="Y1675" i="24" s="1"/>
  <c r="X1676" i="24"/>
  <c r="Y1676" i="24" s="1"/>
  <c r="X1677" i="24"/>
  <c r="Y1677" i="24" s="1"/>
  <c r="X1678" i="24"/>
  <c r="Y1678" i="24" s="1"/>
  <c r="X1679" i="24"/>
  <c r="Y1679" i="24" s="1"/>
  <c r="X1680" i="24"/>
  <c r="Y1680" i="24" s="1"/>
  <c r="X1681" i="24"/>
  <c r="Y1681" i="24" s="1"/>
  <c r="X1682" i="24"/>
  <c r="Y1682" i="24" s="1"/>
  <c r="X1683" i="24"/>
  <c r="Y1683" i="24" s="1"/>
  <c r="X1684" i="24"/>
  <c r="Y1684" i="24" s="1"/>
  <c r="X1685" i="24"/>
  <c r="Y1685" i="24" s="1"/>
  <c r="X1686" i="24"/>
  <c r="Y1686" i="24" s="1"/>
  <c r="X1687" i="24"/>
  <c r="Y1687" i="24" s="1"/>
  <c r="X1688" i="24"/>
  <c r="Y1688" i="24" s="1"/>
  <c r="X1689" i="24"/>
  <c r="Y1689" i="24" s="1"/>
  <c r="X1690" i="24"/>
  <c r="Y1690" i="24" s="1"/>
  <c r="X1691" i="24"/>
  <c r="Y1691" i="24" s="1"/>
  <c r="X1692" i="24"/>
  <c r="Y1692" i="24" s="1"/>
  <c r="X1693" i="24"/>
  <c r="Y1693" i="24" s="1"/>
  <c r="X1694" i="24"/>
  <c r="Y1694" i="24" s="1"/>
  <c r="X1695" i="24"/>
  <c r="Y1695" i="24" s="1"/>
  <c r="X1696" i="24"/>
  <c r="Y1696" i="24" s="1"/>
  <c r="X1697" i="24"/>
  <c r="Y1697" i="24" s="1"/>
  <c r="X1698" i="24"/>
  <c r="Y1698" i="24" s="1"/>
  <c r="X1699" i="24"/>
  <c r="Y1699" i="24" s="1"/>
  <c r="X1700" i="24"/>
  <c r="Y1700" i="24" s="1"/>
  <c r="X1701" i="24"/>
  <c r="Y1701" i="24" s="1"/>
  <c r="X1702" i="24"/>
  <c r="Y1702" i="24" s="1"/>
  <c r="X1703" i="24"/>
  <c r="Y1703" i="24" s="1"/>
  <c r="X1704" i="24"/>
  <c r="Y1704" i="24" s="1"/>
  <c r="X1705" i="24"/>
  <c r="Y1705" i="24" s="1"/>
  <c r="X1706" i="24"/>
  <c r="Y1706" i="24" s="1"/>
  <c r="X1707" i="24"/>
  <c r="Y1707" i="24" s="1"/>
  <c r="X1708" i="24"/>
  <c r="Y1708" i="24" s="1"/>
  <c r="X1709" i="24"/>
  <c r="Y1709" i="24" s="1"/>
  <c r="X1710" i="24"/>
  <c r="Y1710" i="24" s="1"/>
  <c r="X1711" i="24"/>
  <c r="Y1711" i="24" s="1"/>
  <c r="X1712" i="24"/>
  <c r="Y1712" i="24" s="1"/>
  <c r="X1713" i="24"/>
  <c r="Y1713" i="24" s="1"/>
  <c r="X1714" i="24"/>
  <c r="Y1714" i="24" s="1"/>
  <c r="X1715" i="24"/>
  <c r="Y1715" i="24" s="1"/>
  <c r="X1716" i="24"/>
  <c r="Y1716" i="24" s="1"/>
  <c r="X1717" i="24"/>
  <c r="Y1717" i="24" s="1"/>
  <c r="X1718" i="24"/>
  <c r="Y1718" i="24" s="1"/>
  <c r="X1719" i="24"/>
  <c r="Y1719" i="24" s="1"/>
  <c r="X1720" i="24"/>
  <c r="Y1720" i="24" s="1"/>
  <c r="X1721" i="24"/>
  <c r="Y1721" i="24" s="1"/>
  <c r="X1722" i="24"/>
  <c r="Y1722" i="24" s="1"/>
  <c r="X1723" i="24"/>
  <c r="Y1723" i="24" s="1"/>
  <c r="X1724" i="24"/>
  <c r="Y1724" i="24" s="1"/>
  <c r="X1725" i="24"/>
  <c r="Y1725" i="24" s="1"/>
  <c r="X1726" i="24"/>
  <c r="Y1726" i="24" s="1"/>
  <c r="X1727" i="24"/>
  <c r="Y1727" i="24" s="1"/>
  <c r="X1728" i="24"/>
  <c r="Y1728" i="24" s="1"/>
  <c r="X1729" i="24"/>
  <c r="Y1729" i="24" s="1"/>
  <c r="X1730" i="24"/>
  <c r="Y1730" i="24" s="1"/>
  <c r="X1731" i="24"/>
  <c r="Y1731" i="24" s="1"/>
  <c r="X1732" i="24"/>
  <c r="Y1732" i="24" s="1"/>
  <c r="X1733" i="24"/>
  <c r="Y1733" i="24" s="1"/>
  <c r="X1734" i="24"/>
  <c r="Y1734" i="24" s="1"/>
  <c r="X1735" i="24"/>
  <c r="Y1735" i="24" s="1"/>
  <c r="X1736" i="24"/>
  <c r="Y1736" i="24" s="1"/>
  <c r="X1737" i="24"/>
  <c r="Y1737" i="24" s="1"/>
  <c r="X1738" i="24"/>
  <c r="Y1738" i="24" s="1"/>
  <c r="X1739" i="24"/>
  <c r="Y1739" i="24" s="1"/>
  <c r="X1740" i="24"/>
  <c r="Y1740" i="24" s="1"/>
  <c r="X1741" i="24"/>
  <c r="Y1741" i="24" s="1"/>
  <c r="X1742" i="24"/>
  <c r="Y1742" i="24" s="1"/>
  <c r="X1743" i="24"/>
  <c r="Y1743" i="24" s="1"/>
  <c r="X1744" i="24"/>
  <c r="Y1744" i="24" s="1"/>
  <c r="X1745" i="24"/>
  <c r="Y1745" i="24" s="1"/>
  <c r="X1746" i="24"/>
  <c r="Y1746" i="24" s="1"/>
  <c r="X1747" i="24"/>
  <c r="Y1747" i="24" s="1"/>
  <c r="X1748" i="24"/>
  <c r="Y1748" i="24" s="1"/>
  <c r="X1749" i="24"/>
  <c r="Y1749" i="24" s="1"/>
  <c r="X1750" i="24"/>
  <c r="Y1750" i="24" s="1"/>
  <c r="X1751" i="24"/>
  <c r="Y1751" i="24" s="1"/>
  <c r="X1752" i="24"/>
  <c r="Y1752" i="24" s="1"/>
  <c r="X1753" i="24"/>
  <c r="Y1753" i="24" s="1"/>
  <c r="X1754" i="24"/>
  <c r="Y1754" i="24" s="1"/>
  <c r="X1755" i="24"/>
  <c r="Y1755" i="24" s="1"/>
  <c r="X1756" i="24"/>
  <c r="Y1756" i="24" s="1"/>
  <c r="X1757" i="24"/>
  <c r="Y1757" i="24" s="1"/>
  <c r="X1758" i="24"/>
  <c r="Y1758" i="24" s="1"/>
  <c r="X1759" i="24"/>
  <c r="Y1759" i="24" s="1"/>
  <c r="X1760" i="24"/>
  <c r="Y1760" i="24" s="1"/>
  <c r="X1761" i="24"/>
  <c r="Y1761" i="24" s="1"/>
  <c r="X1762" i="24"/>
  <c r="Y1762" i="24" s="1"/>
  <c r="X1763" i="24"/>
  <c r="Y1763" i="24" s="1"/>
  <c r="X1764" i="24"/>
  <c r="Y1764" i="24" s="1"/>
  <c r="X1765" i="24"/>
  <c r="Y1765" i="24" s="1"/>
  <c r="X1766" i="24"/>
  <c r="Y1766" i="24" s="1"/>
  <c r="X1767" i="24"/>
  <c r="Y1767" i="24" s="1"/>
  <c r="X1768" i="24"/>
  <c r="Y1768" i="24" s="1"/>
  <c r="X1769" i="24"/>
  <c r="Y1769" i="24" s="1"/>
  <c r="X1770" i="24"/>
  <c r="Y1770" i="24" s="1"/>
  <c r="X1771" i="24"/>
  <c r="Y1771" i="24" s="1"/>
  <c r="X1772" i="24"/>
  <c r="Y1772" i="24" s="1"/>
  <c r="X1773" i="24"/>
  <c r="Y1773" i="24" s="1"/>
  <c r="X1774" i="24"/>
  <c r="Y1774" i="24" s="1"/>
  <c r="X1775" i="24"/>
  <c r="Y1775" i="24" s="1"/>
  <c r="X1776" i="24"/>
  <c r="Y1776" i="24" s="1"/>
  <c r="X1777" i="24"/>
  <c r="Y1777" i="24" s="1"/>
  <c r="X1778" i="24"/>
  <c r="Y1778" i="24" s="1"/>
  <c r="X1779" i="24"/>
  <c r="Y1779" i="24" s="1"/>
  <c r="X1780" i="24"/>
  <c r="Y1780" i="24" s="1"/>
  <c r="X1781" i="24"/>
  <c r="Y1781" i="24" s="1"/>
  <c r="X1782" i="24"/>
  <c r="Y1782" i="24" s="1"/>
  <c r="X1783" i="24"/>
  <c r="Y1783" i="24" s="1"/>
  <c r="X1784" i="24"/>
  <c r="Y1784" i="24" s="1"/>
  <c r="X1785" i="24"/>
  <c r="Y1785" i="24" s="1"/>
  <c r="X1786" i="24"/>
  <c r="Y1786" i="24" s="1"/>
  <c r="X1787" i="24"/>
  <c r="Y1787" i="24" s="1"/>
  <c r="X1788" i="24"/>
  <c r="Y1788" i="24" s="1"/>
  <c r="X1789" i="24"/>
  <c r="Y1789" i="24" s="1"/>
  <c r="X1790" i="24"/>
  <c r="Y1790" i="24" s="1"/>
  <c r="X1791" i="24"/>
  <c r="Y1791" i="24" s="1"/>
  <c r="X1792" i="24"/>
  <c r="Y1792" i="24" s="1"/>
  <c r="X1793" i="24"/>
  <c r="Y1793" i="24" s="1"/>
  <c r="X1794" i="24"/>
  <c r="Y1794" i="24" s="1"/>
  <c r="X1795" i="24"/>
  <c r="Y1795" i="24" s="1"/>
  <c r="X1796" i="24"/>
  <c r="Y1796" i="24" s="1"/>
  <c r="X1797" i="24"/>
  <c r="Y1797" i="24" s="1"/>
  <c r="X1798" i="24"/>
  <c r="Y1798" i="24" s="1"/>
  <c r="X1799" i="24"/>
  <c r="Y1799" i="24" s="1"/>
  <c r="X1800" i="24"/>
  <c r="Y1800" i="24" s="1"/>
  <c r="X1801" i="24"/>
  <c r="Y1801" i="24" s="1"/>
  <c r="X1802" i="24"/>
  <c r="Y1802" i="24" s="1"/>
  <c r="X1803" i="24"/>
  <c r="Y1803" i="24" s="1"/>
  <c r="X1804" i="24"/>
  <c r="Y1804" i="24" s="1"/>
  <c r="X1805" i="24"/>
  <c r="Y1805" i="24" s="1"/>
  <c r="X1806" i="24"/>
  <c r="Y1806" i="24" s="1"/>
  <c r="X1807" i="24"/>
  <c r="Y1807" i="24" s="1"/>
  <c r="X1808" i="24"/>
  <c r="Y1808" i="24" s="1"/>
  <c r="X1809" i="24"/>
  <c r="Y1809" i="24" s="1"/>
  <c r="X1810" i="24"/>
  <c r="Y1810" i="24" s="1"/>
  <c r="X1811" i="24"/>
  <c r="Y1811" i="24" s="1"/>
  <c r="X1812" i="24"/>
  <c r="Y1812" i="24" s="1"/>
  <c r="X1813" i="24"/>
  <c r="Y1813" i="24" s="1"/>
  <c r="X1814" i="24"/>
  <c r="Y1814" i="24" s="1"/>
  <c r="X1815" i="24"/>
  <c r="Y1815" i="24" s="1"/>
  <c r="X1816" i="24"/>
  <c r="Y1816" i="24" s="1"/>
  <c r="X1817" i="24"/>
  <c r="Y1817" i="24" s="1"/>
  <c r="X1818" i="24"/>
  <c r="Y1818" i="24" s="1"/>
  <c r="X1819" i="24"/>
  <c r="Y1819" i="24" s="1"/>
  <c r="X1820" i="24"/>
  <c r="Y1820" i="24" s="1"/>
  <c r="X1821" i="24"/>
  <c r="Y1821" i="24" s="1"/>
  <c r="X1822" i="24"/>
  <c r="Y1822" i="24" s="1"/>
  <c r="X1823" i="24"/>
  <c r="Y1823" i="24" s="1"/>
  <c r="X1824" i="24"/>
  <c r="Y1824" i="24" s="1"/>
  <c r="X1825" i="24"/>
  <c r="Y1825" i="24" s="1"/>
  <c r="X1826" i="24"/>
  <c r="Y1826" i="24" s="1"/>
  <c r="X1827" i="24"/>
  <c r="Y1827" i="24" s="1"/>
  <c r="X1828" i="24"/>
  <c r="Y1828" i="24" s="1"/>
  <c r="X1829" i="24"/>
  <c r="Y1829" i="24" s="1"/>
  <c r="X1830" i="24"/>
  <c r="Y1830" i="24" s="1"/>
  <c r="X1831" i="24"/>
  <c r="Y1831" i="24" s="1"/>
  <c r="X1832" i="24"/>
  <c r="Y1832" i="24" s="1"/>
  <c r="X1833" i="24"/>
  <c r="Y1833" i="24" s="1"/>
  <c r="X1834" i="24"/>
  <c r="Y1834" i="24" s="1"/>
  <c r="X1835" i="24"/>
  <c r="Y1835" i="24" s="1"/>
  <c r="X1836" i="24"/>
  <c r="Y1836" i="24" s="1"/>
  <c r="X1837" i="24"/>
  <c r="Y1837" i="24" s="1"/>
  <c r="X1838" i="24"/>
  <c r="Y1838" i="24" s="1"/>
  <c r="X1839" i="24"/>
  <c r="Y1839" i="24" s="1"/>
  <c r="X1840" i="24"/>
  <c r="Y1840" i="24" s="1"/>
  <c r="X1841" i="24"/>
  <c r="Y1841" i="24" s="1"/>
  <c r="X1842" i="24"/>
  <c r="Y1842" i="24" s="1"/>
  <c r="X1843" i="24"/>
  <c r="Y1843" i="24" s="1"/>
  <c r="X1844" i="24"/>
  <c r="Y1844" i="24" s="1"/>
  <c r="X1845" i="24"/>
  <c r="Y1845" i="24" s="1"/>
  <c r="X1846" i="24"/>
  <c r="Y1846" i="24" s="1"/>
  <c r="X1847" i="24"/>
  <c r="Y1847" i="24" s="1"/>
  <c r="X1848" i="24"/>
  <c r="Y1848" i="24" s="1"/>
  <c r="X1849" i="24"/>
  <c r="Y1849" i="24" s="1"/>
  <c r="X1850" i="24"/>
  <c r="Y1850" i="24" s="1"/>
  <c r="X1851" i="24"/>
  <c r="Y1851" i="24" s="1"/>
  <c r="X1852" i="24"/>
  <c r="Y1852" i="24" s="1"/>
  <c r="X1853" i="24"/>
  <c r="Y1853" i="24" s="1"/>
  <c r="X1854" i="24"/>
  <c r="Y1854" i="24" s="1"/>
  <c r="X1855" i="24"/>
  <c r="Y1855" i="24" s="1"/>
  <c r="X1856" i="24"/>
  <c r="Y1856" i="24" s="1"/>
  <c r="X1857" i="24"/>
  <c r="Y1857" i="24" s="1"/>
  <c r="X1858" i="24"/>
  <c r="Y1858" i="24" s="1"/>
  <c r="X1859" i="24"/>
  <c r="Y1859" i="24" s="1"/>
  <c r="X1860" i="24"/>
  <c r="Y1860" i="24" s="1"/>
  <c r="X1861" i="24"/>
  <c r="Y1861" i="24" s="1"/>
  <c r="X1862" i="24"/>
  <c r="Y1862" i="24" s="1"/>
  <c r="X1863" i="24"/>
  <c r="Y1863" i="24" s="1"/>
  <c r="X1864" i="24"/>
  <c r="Y1864" i="24" s="1"/>
  <c r="X1865" i="24"/>
  <c r="Y1865" i="24" s="1"/>
  <c r="X1866" i="24"/>
  <c r="Y1866" i="24" s="1"/>
  <c r="X1867" i="24"/>
  <c r="Y1867" i="24" s="1"/>
  <c r="X1868" i="24"/>
  <c r="Y1868" i="24" s="1"/>
  <c r="X1869" i="24"/>
  <c r="Y1869" i="24" s="1"/>
  <c r="X1870" i="24"/>
  <c r="Y1870" i="24" s="1"/>
  <c r="X1871" i="24"/>
  <c r="Y1871" i="24" s="1"/>
  <c r="X1872" i="24"/>
  <c r="Y1872" i="24" s="1"/>
  <c r="X1873" i="24"/>
  <c r="Y1873" i="24" s="1"/>
  <c r="X1874" i="24"/>
  <c r="Y1874" i="24" s="1"/>
  <c r="X1875" i="24"/>
  <c r="Y1875" i="24" s="1"/>
  <c r="X1876" i="24"/>
  <c r="Y1876" i="24" s="1"/>
  <c r="X1877" i="24"/>
  <c r="Y1877" i="24" s="1"/>
  <c r="X1878" i="24"/>
  <c r="Y1878" i="24" s="1"/>
  <c r="X1879" i="24"/>
  <c r="Y1879" i="24" s="1"/>
  <c r="X1880" i="24"/>
  <c r="Y1880" i="24" s="1"/>
  <c r="X1881" i="24"/>
  <c r="Y1881" i="24" s="1"/>
  <c r="X1882" i="24"/>
  <c r="Y1882" i="24" s="1"/>
  <c r="X1883" i="24"/>
  <c r="Y1883" i="24" s="1"/>
  <c r="X1884" i="24"/>
  <c r="Y1884" i="24" s="1"/>
  <c r="X1885" i="24"/>
  <c r="Y1885" i="24" s="1"/>
  <c r="X1886" i="24"/>
  <c r="Y1886" i="24" s="1"/>
  <c r="X1887" i="24"/>
  <c r="Y1887" i="24" s="1"/>
  <c r="X1888" i="24"/>
  <c r="Y1888" i="24" s="1"/>
  <c r="X1889" i="24"/>
  <c r="Y1889" i="24" s="1"/>
  <c r="X1890" i="24"/>
  <c r="Y1890" i="24" s="1"/>
  <c r="X1891" i="24"/>
  <c r="Y1891" i="24" s="1"/>
  <c r="X1892" i="24"/>
  <c r="Y1892" i="24" s="1"/>
  <c r="X1893" i="24"/>
  <c r="Y1893" i="24" s="1"/>
  <c r="X1894" i="24"/>
  <c r="Y1894" i="24" s="1"/>
  <c r="X1895" i="24"/>
  <c r="Y1895" i="24" s="1"/>
  <c r="X1896" i="24"/>
  <c r="Y1896" i="24" s="1"/>
  <c r="X1897" i="24"/>
  <c r="Y1897" i="24" s="1"/>
  <c r="X1898" i="24"/>
  <c r="Y1898" i="24" s="1"/>
  <c r="X1899" i="24"/>
  <c r="Y1899" i="24" s="1"/>
  <c r="X1900" i="24"/>
  <c r="Y1900" i="24" s="1"/>
  <c r="X1901" i="24"/>
  <c r="Y1901" i="24" s="1"/>
  <c r="X1902" i="24"/>
  <c r="Y1902" i="24" s="1"/>
  <c r="X1903" i="24"/>
  <c r="Y1903" i="24" s="1"/>
  <c r="X1904" i="24"/>
  <c r="Y1904" i="24" s="1"/>
  <c r="X1905" i="24"/>
  <c r="Y1905" i="24" s="1"/>
  <c r="X1906" i="24"/>
  <c r="Y1906" i="24" s="1"/>
  <c r="X1907" i="24"/>
  <c r="Y1907" i="24" s="1"/>
  <c r="X1908" i="24"/>
  <c r="Y1908" i="24" s="1"/>
  <c r="X1909" i="24"/>
  <c r="Y1909" i="24" s="1"/>
  <c r="X1910" i="24"/>
  <c r="Y1910" i="24" s="1"/>
  <c r="X1911" i="24"/>
  <c r="Y1911" i="24" s="1"/>
  <c r="X1912" i="24"/>
  <c r="Y1912" i="24" s="1"/>
  <c r="X1913" i="24"/>
  <c r="Y1913" i="24" s="1"/>
  <c r="X1914" i="24"/>
  <c r="Y1914" i="24" s="1"/>
  <c r="X1915" i="24"/>
  <c r="Y1915" i="24" s="1"/>
  <c r="X1916" i="24"/>
  <c r="Y1916" i="24" s="1"/>
  <c r="X1917" i="24"/>
  <c r="Y1917" i="24" s="1"/>
  <c r="X1918" i="24"/>
  <c r="Y1918" i="24" s="1"/>
  <c r="X1919" i="24"/>
  <c r="Y1919" i="24" s="1"/>
  <c r="X1920" i="24"/>
  <c r="Y1920" i="24" s="1"/>
  <c r="X1921" i="24"/>
  <c r="Y1921" i="24" s="1"/>
  <c r="X1922" i="24"/>
  <c r="Y1922" i="24" s="1"/>
  <c r="X1923" i="24"/>
  <c r="Y1923" i="24" s="1"/>
  <c r="X1924" i="24"/>
  <c r="Y1924" i="24" s="1"/>
  <c r="X1925" i="24"/>
  <c r="Y1925" i="24" s="1"/>
  <c r="X1926" i="24"/>
  <c r="Y1926" i="24" s="1"/>
  <c r="X1927" i="24"/>
  <c r="Y1927" i="24" s="1"/>
  <c r="X1928" i="24"/>
  <c r="Y1928" i="24" s="1"/>
  <c r="X1929" i="24"/>
  <c r="Y1929" i="24" s="1"/>
  <c r="X1930" i="24"/>
  <c r="Y1930" i="24" s="1"/>
  <c r="X1931" i="24"/>
  <c r="Y1931" i="24" s="1"/>
  <c r="X1932" i="24"/>
  <c r="Y1932" i="24" s="1"/>
  <c r="X1933" i="24"/>
  <c r="Y1933" i="24" s="1"/>
  <c r="X1934" i="24"/>
  <c r="Y1934" i="24" s="1"/>
  <c r="X1935" i="24"/>
  <c r="Y1935" i="24" s="1"/>
  <c r="X1936" i="24"/>
  <c r="Y1936" i="24" s="1"/>
  <c r="X1937" i="24"/>
  <c r="Y1937" i="24" s="1"/>
  <c r="X1938" i="24"/>
  <c r="Y1938" i="24" s="1"/>
  <c r="X1939" i="24"/>
  <c r="Y1939" i="24" s="1"/>
  <c r="X1940" i="24"/>
  <c r="Y1940" i="24" s="1"/>
  <c r="X1941" i="24"/>
  <c r="Y1941" i="24" s="1"/>
  <c r="X1942" i="24"/>
  <c r="Y1942" i="24" s="1"/>
  <c r="X1943" i="24"/>
  <c r="Y1943" i="24" s="1"/>
  <c r="X1944" i="24"/>
  <c r="Y1944" i="24" s="1"/>
  <c r="X1945" i="24"/>
  <c r="Y1945" i="24" s="1"/>
  <c r="X1946" i="24"/>
  <c r="Y1946" i="24" s="1"/>
  <c r="X1947" i="24"/>
  <c r="Y1947" i="24" s="1"/>
  <c r="X1948" i="24"/>
  <c r="Y1948" i="24" s="1"/>
  <c r="X1949" i="24"/>
  <c r="Y1949" i="24" s="1"/>
  <c r="X1950" i="24"/>
  <c r="Y1950" i="24" s="1"/>
  <c r="X1951" i="24"/>
  <c r="Y1951" i="24" s="1"/>
  <c r="X1952" i="24"/>
  <c r="Y1952" i="24" s="1"/>
  <c r="X1953" i="24"/>
  <c r="Y1953" i="24" s="1"/>
  <c r="X1954" i="24"/>
  <c r="Y1954" i="24" s="1"/>
  <c r="X1955" i="24"/>
  <c r="Y1955" i="24" s="1"/>
  <c r="X1956" i="24"/>
  <c r="Y1956" i="24" s="1"/>
  <c r="X1957" i="24"/>
  <c r="Y1957" i="24" s="1"/>
  <c r="X1958" i="24"/>
  <c r="Y1958" i="24" s="1"/>
  <c r="X1959" i="24"/>
  <c r="Y1959" i="24" s="1"/>
  <c r="X1960" i="24"/>
  <c r="Y1960" i="24" s="1"/>
  <c r="X1961" i="24"/>
  <c r="Y1961" i="24" s="1"/>
  <c r="X1962" i="24"/>
  <c r="Y1962" i="24" s="1"/>
  <c r="X1963" i="24"/>
  <c r="Y1963" i="24" s="1"/>
  <c r="X1964" i="24"/>
  <c r="Y1964" i="24" s="1"/>
  <c r="X1965" i="24"/>
  <c r="Y1965" i="24" s="1"/>
  <c r="X1966" i="24"/>
  <c r="Y1966" i="24" s="1"/>
  <c r="X1967" i="24"/>
  <c r="Y1967" i="24" s="1"/>
  <c r="X1968" i="24"/>
  <c r="Y1968" i="24" s="1"/>
  <c r="X1969" i="24"/>
  <c r="Y1969" i="24" s="1"/>
  <c r="X1970" i="24"/>
  <c r="Y1970" i="24" s="1"/>
  <c r="X1971" i="24"/>
  <c r="Y1971" i="24" s="1"/>
  <c r="X1972" i="24"/>
  <c r="Y1972" i="24" s="1"/>
  <c r="X1973" i="24"/>
  <c r="Y1973" i="24" s="1"/>
  <c r="X1974" i="24"/>
  <c r="Y1974" i="24" s="1"/>
  <c r="X1975" i="24"/>
  <c r="Y1975" i="24" s="1"/>
  <c r="X1976" i="24"/>
  <c r="Y1976" i="24" s="1"/>
  <c r="X1977" i="24"/>
  <c r="Y1977" i="24" s="1"/>
  <c r="X1978" i="24"/>
  <c r="Y1978" i="24" s="1"/>
  <c r="X1979" i="24"/>
  <c r="Y1979" i="24" s="1"/>
  <c r="X1980" i="24"/>
  <c r="Y1980" i="24" s="1"/>
  <c r="X1981" i="24"/>
  <c r="Y1981" i="24" s="1"/>
  <c r="X1982" i="24"/>
  <c r="Y1982" i="24" s="1"/>
  <c r="X1983" i="24"/>
  <c r="Y1983" i="24" s="1"/>
  <c r="X1984" i="24"/>
  <c r="Y1984" i="24" s="1"/>
  <c r="X1985" i="24"/>
  <c r="Y1985" i="24" s="1"/>
  <c r="X1986" i="24"/>
  <c r="Y1986" i="24" s="1"/>
  <c r="X1987" i="24"/>
  <c r="Y1987" i="24" s="1"/>
  <c r="X1988" i="24"/>
  <c r="Y1988" i="24" s="1"/>
  <c r="X1989" i="24"/>
  <c r="Y1989" i="24" s="1"/>
  <c r="X1990" i="24"/>
  <c r="Y1990" i="24" s="1"/>
  <c r="X1991" i="24"/>
  <c r="Y1991" i="24" s="1"/>
  <c r="X1992" i="24"/>
  <c r="Y1992" i="24" s="1"/>
  <c r="X1993" i="24"/>
  <c r="Y1993" i="24" s="1"/>
  <c r="X1994" i="24"/>
  <c r="Y1994" i="24" s="1"/>
  <c r="X1995" i="24"/>
  <c r="Y1995" i="24" s="1"/>
  <c r="X1996" i="24"/>
  <c r="Y1996" i="24" s="1"/>
  <c r="X1997" i="24"/>
  <c r="Y1997" i="24" s="1"/>
  <c r="X1998" i="24"/>
  <c r="Y1998" i="24" s="1"/>
  <c r="X1999" i="24"/>
  <c r="Y1999" i="24" s="1"/>
  <c r="X2000" i="24"/>
  <c r="Y2000" i="24" s="1"/>
  <c r="X2001" i="24"/>
  <c r="Y2001" i="24" s="1"/>
  <c r="X2002" i="24"/>
  <c r="Y2002" i="24" s="1"/>
  <c r="X2003" i="24"/>
  <c r="Y2003" i="24" s="1"/>
  <c r="X2004" i="24"/>
  <c r="Y2004" i="24" s="1"/>
  <c r="X2005" i="24"/>
  <c r="Y2005" i="24" s="1"/>
  <c r="X2006" i="24"/>
  <c r="Y2006" i="24" s="1"/>
  <c r="X2007" i="24"/>
  <c r="Y2007" i="24" s="1"/>
  <c r="X2008" i="24"/>
  <c r="Y2008" i="24" s="1"/>
  <c r="X2009" i="24"/>
  <c r="Y2009" i="24" s="1"/>
  <c r="X2010" i="24"/>
  <c r="Y2010" i="24" s="1"/>
  <c r="X2011" i="24"/>
  <c r="Y2011" i="24" s="1"/>
  <c r="X2012" i="24"/>
  <c r="Y2012" i="24" s="1"/>
  <c r="X2013" i="24"/>
  <c r="Y2013" i="24" s="1"/>
  <c r="X2014" i="24"/>
  <c r="Y2014" i="24" s="1"/>
  <c r="X2015" i="24"/>
  <c r="Y2015" i="24" s="1"/>
  <c r="X2016" i="24"/>
  <c r="Y2016" i="24" s="1"/>
  <c r="X2017" i="24"/>
  <c r="Y2017" i="24" s="1"/>
  <c r="X2018" i="24"/>
  <c r="Y2018" i="24" s="1"/>
  <c r="X2019" i="24"/>
  <c r="Y2019" i="24" s="1"/>
  <c r="X2020" i="24"/>
  <c r="Y2020" i="24" s="1"/>
  <c r="X2021" i="24"/>
  <c r="Y2021" i="24" s="1"/>
  <c r="X2022" i="24"/>
  <c r="Y2022" i="24" s="1"/>
  <c r="X2023" i="24"/>
  <c r="Y2023" i="24" s="1"/>
  <c r="X2024" i="24"/>
  <c r="Y2024" i="24" s="1"/>
  <c r="X2025" i="24"/>
  <c r="Y2025" i="24" s="1"/>
  <c r="X2026" i="24"/>
  <c r="Y2026" i="24" s="1"/>
  <c r="X2027" i="24"/>
  <c r="Y2027" i="24" s="1"/>
  <c r="X2028" i="24"/>
  <c r="Y2028" i="24" s="1"/>
  <c r="X2029" i="24"/>
  <c r="Y2029" i="24" s="1"/>
  <c r="X2030" i="24"/>
  <c r="Y2030" i="24" s="1"/>
  <c r="X2031" i="24"/>
  <c r="Y2031" i="24" s="1"/>
  <c r="X2032" i="24"/>
  <c r="Y2032" i="24" s="1"/>
  <c r="X2033" i="24"/>
  <c r="Y2033" i="24" s="1"/>
  <c r="X2034" i="24"/>
  <c r="Y2034" i="24" s="1"/>
  <c r="X2035" i="24"/>
  <c r="Y2035" i="24" s="1"/>
  <c r="X2036" i="24"/>
  <c r="Y2036" i="24" s="1"/>
  <c r="X2037" i="24"/>
  <c r="Y2037" i="24" s="1"/>
  <c r="X2038" i="24"/>
  <c r="Y2038" i="24" s="1"/>
  <c r="X2039" i="24"/>
  <c r="Y2039" i="24" s="1"/>
  <c r="X2040" i="24"/>
  <c r="Y2040" i="24" s="1"/>
  <c r="X2041" i="24"/>
  <c r="Y2041" i="24" s="1"/>
  <c r="X2042" i="24"/>
  <c r="Y2042" i="24" s="1"/>
  <c r="X2043" i="24"/>
  <c r="Y2043" i="24" s="1"/>
  <c r="X2044" i="24"/>
  <c r="Y2044" i="24" s="1"/>
  <c r="X2045" i="24"/>
  <c r="Y2045" i="24" s="1"/>
  <c r="X2046" i="24"/>
  <c r="Y2046" i="24" s="1"/>
  <c r="X2047" i="24"/>
  <c r="Y2047" i="24" s="1"/>
  <c r="X2048" i="24"/>
  <c r="Y2048" i="24" s="1"/>
  <c r="X2049" i="24"/>
  <c r="Y2049" i="24" s="1"/>
  <c r="X2050" i="24"/>
  <c r="Y2050" i="24" s="1"/>
  <c r="X2051" i="24"/>
  <c r="Y2051" i="24" s="1"/>
  <c r="X2052" i="24"/>
  <c r="Y2052" i="24" s="1"/>
  <c r="X2053" i="24"/>
  <c r="Y2053" i="24" s="1"/>
  <c r="X2054" i="24"/>
  <c r="Y2054" i="24" s="1"/>
  <c r="X2055" i="24"/>
  <c r="Y2055" i="24" s="1"/>
  <c r="X2056" i="24"/>
  <c r="Y2056" i="24" s="1"/>
  <c r="X2057" i="24"/>
  <c r="Y2057" i="24" s="1"/>
  <c r="X2058" i="24"/>
  <c r="Y2058" i="24" s="1"/>
  <c r="X2059" i="24"/>
  <c r="Y2059" i="24" s="1"/>
  <c r="X2060" i="24"/>
  <c r="Y2060" i="24" s="1"/>
  <c r="X2061" i="24"/>
  <c r="Y2061" i="24" s="1"/>
  <c r="X2062" i="24"/>
  <c r="Y2062" i="24" s="1"/>
  <c r="X2063" i="24"/>
  <c r="Y2063" i="24" s="1"/>
  <c r="X2064" i="24"/>
  <c r="Y2064" i="24" s="1"/>
  <c r="X2065" i="24"/>
  <c r="Y2065" i="24" s="1"/>
  <c r="X2066" i="24"/>
  <c r="Y2066" i="24" s="1"/>
  <c r="X2067" i="24"/>
  <c r="Y2067" i="24" s="1"/>
  <c r="X2068" i="24"/>
  <c r="Y2068" i="24" s="1"/>
  <c r="X2069" i="24"/>
  <c r="Y2069" i="24" s="1"/>
  <c r="X2070" i="24"/>
  <c r="Y2070" i="24" s="1"/>
  <c r="X2071" i="24"/>
  <c r="Y2071" i="24" s="1"/>
  <c r="X2072" i="24"/>
  <c r="Y2072" i="24" s="1"/>
  <c r="X2073" i="24"/>
  <c r="Y2073" i="24" s="1"/>
  <c r="X2074" i="24"/>
  <c r="Y2074" i="24" s="1"/>
  <c r="X2075" i="24"/>
  <c r="Y2075" i="24" s="1"/>
  <c r="X2076" i="24"/>
  <c r="Y2076" i="24" s="1"/>
  <c r="X2077" i="24"/>
  <c r="Y2077" i="24" s="1"/>
  <c r="X2078" i="24"/>
  <c r="Y2078" i="24" s="1"/>
  <c r="X2079" i="24"/>
  <c r="Y2079" i="24" s="1"/>
  <c r="X2080" i="24"/>
  <c r="Y2080" i="24" s="1"/>
  <c r="X2081" i="24"/>
  <c r="Y2081" i="24" s="1"/>
  <c r="X2082" i="24"/>
  <c r="Y2082" i="24" s="1"/>
  <c r="X2083" i="24"/>
  <c r="Y2083" i="24" s="1"/>
  <c r="X2084" i="24"/>
  <c r="Y2084" i="24" s="1"/>
  <c r="X2085" i="24"/>
  <c r="Y2085" i="24" s="1"/>
  <c r="X2086" i="24"/>
  <c r="Y2086" i="24" s="1"/>
  <c r="X2087" i="24"/>
  <c r="Y2087" i="24" s="1"/>
  <c r="X2088" i="24"/>
  <c r="Y2088" i="24" s="1"/>
  <c r="X2089" i="24"/>
  <c r="Y2089" i="24" s="1"/>
  <c r="X2090" i="24"/>
  <c r="Y2090" i="24" s="1"/>
  <c r="X2091" i="24"/>
  <c r="Y2091" i="24" s="1"/>
  <c r="X2092" i="24"/>
  <c r="Y2092" i="24" s="1"/>
  <c r="X2093" i="24"/>
  <c r="Y2093" i="24" s="1"/>
  <c r="X2094" i="24"/>
  <c r="Y2094" i="24" s="1"/>
  <c r="X2095" i="24"/>
  <c r="Y2095" i="24" s="1"/>
  <c r="X2096" i="24"/>
  <c r="Y2096" i="24" s="1"/>
  <c r="X2097" i="24"/>
  <c r="Y2097" i="24" s="1"/>
  <c r="X2098" i="24"/>
  <c r="Y2098" i="24" s="1"/>
  <c r="X2099" i="24"/>
  <c r="Y2099" i="24" s="1"/>
  <c r="X2100" i="24"/>
  <c r="Y2100" i="24" s="1"/>
  <c r="X2101" i="24"/>
  <c r="Y2101" i="24" s="1"/>
  <c r="X2102" i="24"/>
  <c r="Y2102" i="24" s="1"/>
  <c r="X2103" i="24"/>
  <c r="Y2103" i="24" s="1"/>
  <c r="X2104" i="24"/>
  <c r="Y2104" i="24" s="1"/>
  <c r="X2105" i="24"/>
  <c r="Y2105" i="24" s="1"/>
  <c r="X2106" i="24"/>
  <c r="Y2106" i="24" s="1"/>
  <c r="X2107" i="24"/>
  <c r="Y2107" i="24" s="1"/>
  <c r="X2108" i="24"/>
  <c r="Y2108" i="24" s="1"/>
  <c r="X2109" i="24"/>
  <c r="Y2109" i="24" s="1"/>
  <c r="X2110" i="24"/>
  <c r="Y2110" i="24" s="1"/>
  <c r="X2111" i="24"/>
  <c r="Y2111" i="24" s="1"/>
  <c r="X2112" i="24"/>
  <c r="Y2112" i="24" s="1"/>
  <c r="X2113" i="24"/>
  <c r="Y2113" i="24" s="1"/>
  <c r="X2114" i="24"/>
  <c r="Y2114" i="24" s="1"/>
  <c r="X2115" i="24"/>
  <c r="Y2115" i="24" s="1"/>
  <c r="X2116" i="24"/>
  <c r="Y2116" i="24" s="1"/>
  <c r="X2117" i="24"/>
  <c r="Y2117" i="24" s="1"/>
  <c r="X2118" i="24"/>
  <c r="Y2118" i="24" s="1"/>
  <c r="X2119" i="24"/>
  <c r="Y2119" i="24" s="1"/>
  <c r="X2120" i="24"/>
  <c r="Y2120" i="24" s="1"/>
  <c r="X2121" i="24"/>
  <c r="Y2121" i="24" s="1"/>
  <c r="X2122" i="24"/>
  <c r="Y2122" i="24" s="1"/>
  <c r="X2123" i="24"/>
  <c r="Y2123" i="24" s="1"/>
  <c r="X2124" i="24"/>
  <c r="Y2124" i="24" s="1"/>
  <c r="X2125" i="24"/>
  <c r="Y2125" i="24" s="1"/>
  <c r="X2126" i="24"/>
  <c r="Y2126" i="24" s="1"/>
  <c r="X2127" i="24"/>
  <c r="Y2127" i="24" s="1"/>
  <c r="X2128" i="24"/>
  <c r="Y2128" i="24" s="1"/>
  <c r="X2129" i="24"/>
  <c r="Y2129" i="24" s="1"/>
  <c r="X2130" i="24"/>
  <c r="Y2130" i="24" s="1"/>
  <c r="X2131" i="24"/>
  <c r="Y2131" i="24" s="1"/>
  <c r="X2132" i="24"/>
  <c r="Y2132" i="24" s="1"/>
  <c r="X2133" i="24"/>
  <c r="Y2133" i="24" s="1"/>
  <c r="X2134" i="24"/>
  <c r="Y2134" i="24" s="1"/>
  <c r="X2135" i="24"/>
  <c r="Y2135" i="24" s="1"/>
  <c r="X2136" i="24"/>
  <c r="Y2136" i="24" s="1"/>
  <c r="X2137" i="24"/>
  <c r="Y2137" i="24" s="1"/>
  <c r="X2138" i="24"/>
  <c r="Y2138" i="24" s="1"/>
  <c r="X2139" i="24"/>
  <c r="Y2139" i="24" s="1"/>
  <c r="X2140" i="24"/>
  <c r="Y2140" i="24" s="1"/>
  <c r="X2141" i="24"/>
  <c r="Y2141" i="24" s="1"/>
  <c r="X2142" i="24"/>
  <c r="Y2142" i="24" s="1"/>
  <c r="X2143" i="24"/>
  <c r="Y2143" i="24" s="1"/>
  <c r="X2144" i="24"/>
  <c r="Y2144" i="24" s="1"/>
  <c r="X2145" i="24"/>
  <c r="Y2145" i="24" s="1"/>
  <c r="X2146" i="24"/>
  <c r="Y2146" i="24" s="1"/>
  <c r="X2147" i="24"/>
  <c r="Y2147" i="24" s="1"/>
  <c r="X2148" i="24"/>
  <c r="Y2148" i="24" s="1"/>
  <c r="X2149" i="24"/>
  <c r="Y2149" i="24" s="1"/>
  <c r="X2150" i="24"/>
  <c r="Y2150" i="24" s="1"/>
  <c r="X2151" i="24"/>
  <c r="Y2151" i="24" s="1"/>
  <c r="X2152" i="24"/>
  <c r="Y2152" i="24" s="1"/>
  <c r="X2153" i="24"/>
  <c r="Y2153" i="24" s="1"/>
  <c r="X2154" i="24"/>
  <c r="Y2154" i="24" s="1"/>
  <c r="X2155" i="24"/>
  <c r="Y2155" i="24" s="1"/>
  <c r="X2156" i="24"/>
  <c r="Y2156" i="24" s="1"/>
  <c r="X2157" i="24"/>
  <c r="Y2157" i="24" s="1"/>
  <c r="X2158" i="24"/>
  <c r="Y2158" i="24" s="1"/>
  <c r="X2159" i="24"/>
  <c r="Y2159" i="24" s="1"/>
  <c r="X2160" i="24"/>
  <c r="Y2160" i="24" s="1"/>
  <c r="X2161" i="24"/>
  <c r="Y2161" i="24" s="1"/>
  <c r="X2162" i="24"/>
  <c r="Y2162" i="24" s="1"/>
  <c r="X2163" i="24"/>
  <c r="Y2163" i="24" s="1"/>
  <c r="X2164" i="24"/>
  <c r="Y2164" i="24" s="1"/>
  <c r="X2165" i="24"/>
  <c r="Y2165" i="24" s="1"/>
  <c r="X2166" i="24"/>
  <c r="Y2166" i="24" s="1"/>
  <c r="X2167" i="24"/>
  <c r="Y2167" i="24" s="1"/>
  <c r="X2168" i="24"/>
  <c r="Y2168" i="24" s="1"/>
  <c r="X2169" i="24"/>
  <c r="Y2169" i="24" s="1"/>
  <c r="X2170" i="24"/>
  <c r="Y2170" i="24" s="1"/>
  <c r="X2171" i="24"/>
  <c r="Y2171" i="24" s="1"/>
  <c r="X2172" i="24"/>
  <c r="Y2172" i="24" s="1"/>
  <c r="X2173" i="24"/>
  <c r="Y2173" i="24" s="1"/>
  <c r="X2174" i="24"/>
  <c r="Y2174" i="24" s="1"/>
  <c r="X2175" i="24"/>
  <c r="Y2175" i="24" s="1"/>
  <c r="X2176" i="24"/>
  <c r="Y2176" i="24" s="1"/>
  <c r="X2177" i="24"/>
  <c r="Y2177" i="24" s="1"/>
  <c r="X2178" i="24"/>
  <c r="Y2178" i="24" s="1"/>
  <c r="X2179" i="24"/>
  <c r="Y2179" i="24" s="1"/>
  <c r="X2180" i="24"/>
  <c r="Y2180" i="24" s="1"/>
  <c r="X2181" i="24"/>
  <c r="Y2181" i="24" s="1"/>
  <c r="X2182" i="24"/>
  <c r="Y2182" i="24" s="1"/>
  <c r="X2183" i="24"/>
  <c r="Y2183" i="24" s="1"/>
  <c r="X2184" i="24"/>
  <c r="Y2184" i="24" s="1"/>
  <c r="X2185" i="24"/>
  <c r="Y2185" i="24" s="1"/>
  <c r="X2186" i="24"/>
  <c r="Y2186" i="24" s="1"/>
  <c r="X2187" i="24"/>
  <c r="Y2187" i="24" s="1"/>
  <c r="X2188" i="24"/>
  <c r="Y2188" i="24" s="1"/>
  <c r="X2189" i="24"/>
  <c r="Y2189" i="24" s="1"/>
  <c r="X2190" i="24"/>
  <c r="Y2190" i="24" s="1"/>
  <c r="X2191" i="24"/>
  <c r="Y2191" i="24" s="1"/>
  <c r="X2192" i="24"/>
  <c r="Y2192" i="24" s="1"/>
  <c r="X2193" i="24"/>
  <c r="Y2193" i="24" s="1"/>
  <c r="X2194" i="24"/>
  <c r="Y2194" i="24" s="1"/>
  <c r="X2195" i="24"/>
  <c r="Y2195" i="24" s="1"/>
  <c r="X2196" i="24"/>
  <c r="Y2196" i="24" s="1"/>
  <c r="X2197" i="24"/>
  <c r="Y2197" i="24" s="1"/>
  <c r="X2198" i="24"/>
  <c r="Y2198" i="24" s="1"/>
  <c r="X2199" i="24"/>
  <c r="Y2199" i="24" s="1"/>
  <c r="X2200" i="24"/>
  <c r="Y2200" i="24" s="1"/>
  <c r="X2201" i="24"/>
  <c r="Y2201" i="24" s="1"/>
  <c r="X2202" i="24"/>
  <c r="Y2202" i="24" s="1"/>
  <c r="X2203" i="24"/>
  <c r="Y2203" i="24" s="1"/>
  <c r="X2204" i="24"/>
  <c r="Y2204" i="24" s="1"/>
  <c r="X2205" i="24"/>
  <c r="Y2205" i="24" s="1"/>
  <c r="X2206" i="24"/>
  <c r="Y2206" i="24" s="1"/>
  <c r="X2207" i="24"/>
  <c r="Y2207" i="24" s="1"/>
  <c r="X2208" i="24"/>
  <c r="Y2208" i="24" s="1"/>
  <c r="X2209" i="24"/>
  <c r="Y2209" i="24" s="1"/>
  <c r="X2210" i="24"/>
  <c r="Y2210" i="24" s="1"/>
  <c r="X2211" i="24"/>
  <c r="Y2211" i="24" s="1"/>
  <c r="X2212" i="24"/>
  <c r="Y2212" i="24" s="1"/>
  <c r="X2213" i="24"/>
  <c r="Y2213" i="24" s="1"/>
  <c r="X2214" i="24"/>
  <c r="Y2214" i="24" s="1"/>
  <c r="X2215" i="24"/>
  <c r="Y2215" i="24" s="1"/>
  <c r="X2216" i="24"/>
  <c r="Y2216" i="24" s="1"/>
  <c r="X2217" i="24"/>
  <c r="Y2217" i="24" s="1"/>
  <c r="X2218" i="24"/>
  <c r="Y2218" i="24" s="1"/>
  <c r="X2219" i="24"/>
  <c r="Y2219" i="24" s="1"/>
  <c r="X2220" i="24"/>
  <c r="Y2220" i="24" s="1"/>
  <c r="X2221" i="24"/>
  <c r="Y2221" i="24" s="1"/>
  <c r="X2222" i="24"/>
  <c r="Y2222" i="24" s="1"/>
  <c r="X2223" i="24"/>
  <c r="Y2223" i="24" s="1"/>
  <c r="X2224" i="24"/>
  <c r="Y2224" i="24" s="1"/>
  <c r="X2225" i="24"/>
  <c r="Y2225" i="24" s="1"/>
  <c r="X2226" i="24"/>
  <c r="Y2226" i="24" s="1"/>
  <c r="X2227" i="24"/>
  <c r="Y2227" i="24" s="1"/>
  <c r="X2228" i="24"/>
  <c r="Y2228" i="24" s="1"/>
  <c r="X2229" i="24"/>
  <c r="Y2229" i="24" s="1"/>
  <c r="X2230" i="24"/>
  <c r="Y2230" i="24" s="1"/>
  <c r="X2231" i="24"/>
  <c r="Y2231" i="24" s="1"/>
  <c r="X2232" i="24"/>
  <c r="Y2232" i="24" s="1"/>
  <c r="X2233" i="24"/>
  <c r="Y2233" i="24" s="1"/>
  <c r="X2234" i="24"/>
  <c r="Y2234" i="24" s="1"/>
  <c r="X2235" i="24"/>
  <c r="Y2235" i="24" s="1"/>
  <c r="X2236" i="24"/>
  <c r="Y2236" i="24" s="1"/>
  <c r="X2237" i="24"/>
  <c r="Y2237" i="24" s="1"/>
  <c r="X2238" i="24"/>
  <c r="Y2238" i="24" s="1"/>
  <c r="X2239" i="24"/>
  <c r="Y2239" i="24" s="1"/>
  <c r="X2240" i="24"/>
  <c r="Y2240" i="24" s="1"/>
  <c r="X2241" i="24"/>
  <c r="Y2241" i="24" s="1"/>
  <c r="X2242" i="24"/>
  <c r="Y2242" i="24" s="1"/>
  <c r="X2243" i="24"/>
  <c r="Y2243" i="24" s="1"/>
  <c r="X2244" i="24"/>
  <c r="Y2244" i="24" s="1"/>
  <c r="X2245" i="24"/>
  <c r="Y2245" i="24" s="1"/>
  <c r="X2246" i="24"/>
  <c r="Y2246" i="24" s="1"/>
  <c r="X2247" i="24"/>
  <c r="Y2247" i="24" s="1"/>
  <c r="X2248" i="24"/>
  <c r="Y2248" i="24" s="1"/>
  <c r="X2249" i="24"/>
  <c r="Y2249" i="24" s="1"/>
  <c r="X2250" i="24"/>
  <c r="Y2250" i="24" s="1"/>
  <c r="X2251" i="24"/>
  <c r="Y2251" i="24" s="1"/>
  <c r="X2252" i="24"/>
  <c r="Y2252" i="24" s="1"/>
  <c r="X2253" i="24"/>
  <c r="Y2253" i="24" s="1"/>
  <c r="X2254" i="24"/>
  <c r="Y2254" i="24" s="1"/>
  <c r="X2255" i="24"/>
  <c r="Y2255" i="24" s="1"/>
  <c r="X2256" i="24"/>
  <c r="Y2256" i="24" s="1"/>
  <c r="X2257" i="24"/>
  <c r="Y2257" i="24" s="1"/>
  <c r="X2258" i="24"/>
  <c r="Y2258" i="24" s="1"/>
  <c r="X2259" i="24"/>
  <c r="Y2259" i="24" s="1"/>
  <c r="X2260" i="24"/>
  <c r="Y2260" i="24" s="1"/>
  <c r="X2261" i="24"/>
  <c r="Y2261" i="24" s="1"/>
  <c r="X2262" i="24"/>
  <c r="Y2262" i="24" s="1"/>
  <c r="X2263" i="24"/>
  <c r="Y2263" i="24" s="1"/>
  <c r="X2264" i="24"/>
  <c r="Y2264" i="24" s="1"/>
  <c r="X2265" i="24"/>
  <c r="Y2265" i="24" s="1"/>
  <c r="X2266" i="24"/>
  <c r="Y2266" i="24" s="1"/>
  <c r="X2267" i="24"/>
  <c r="Y2267" i="24" s="1"/>
  <c r="X2268" i="24"/>
  <c r="Y2268" i="24" s="1"/>
  <c r="X2269" i="24"/>
  <c r="Y2269" i="24" s="1"/>
  <c r="X2270" i="24"/>
  <c r="Y2270" i="24" s="1"/>
  <c r="X2271" i="24"/>
  <c r="Y2271" i="24" s="1"/>
  <c r="X2272" i="24"/>
  <c r="Y2272" i="24" s="1"/>
  <c r="X2273" i="24"/>
  <c r="Y2273" i="24" s="1"/>
  <c r="X2274" i="24"/>
  <c r="Y2274" i="24" s="1"/>
  <c r="X2275" i="24"/>
  <c r="Y2275" i="24" s="1"/>
  <c r="X2276" i="24"/>
  <c r="Y2276" i="24" s="1"/>
  <c r="X2277" i="24"/>
  <c r="Y2277" i="24" s="1"/>
  <c r="X2278" i="24"/>
  <c r="Y2278" i="24" s="1"/>
  <c r="X2279" i="24"/>
  <c r="Y2279" i="24" s="1"/>
  <c r="X2280" i="24"/>
  <c r="Y2280" i="24" s="1"/>
  <c r="X2281" i="24"/>
  <c r="Y2281" i="24" s="1"/>
  <c r="X2282" i="24"/>
  <c r="Y2282" i="24" s="1"/>
  <c r="X2283" i="24"/>
  <c r="Y2283" i="24" s="1"/>
  <c r="X2284" i="24"/>
  <c r="Y2284" i="24" s="1"/>
  <c r="X2285" i="24"/>
  <c r="Y2285" i="24" s="1"/>
  <c r="X2286" i="24"/>
  <c r="Y2286" i="24" s="1"/>
  <c r="X2287" i="24"/>
  <c r="Y2287" i="24" s="1"/>
  <c r="X2288" i="24"/>
  <c r="Y2288" i="24" s="1"/>
  <c r="X2289" i="24"/>
  <c r="Y2289" i="24" s="1"/>
  <c r="X2290" i="24"/>
  <c r="Y2290" i="24" s="1"/>
  <c r="X2291" i="24"/>
  <c r="Y2291" i="24" s="1"/>
  <c r="X2292" i="24"/>
  <c r="Y2292" i="24" s="1"/>
  <c r="X2293" i="24"/>
  <c r="Y2293" i="24" s="1"/>
  <c r="X2294" i="24"/>
  <c r="Y2294" i="24" s="1"/>
  <c r="X2295" i="24"/>
  <c r="Y2295" i="24" s="1"/>
  <c r="X2296" i="24"/>
  <c r="Y2296" i="24" s="1"/>
  <c r="X2297" i="24"/>
  <c r="Y2297" i="24" s="1"/>
  <c r="X2298" i="24"/>
  <c r="Y2298" i="24" s="1"/>
  <c r="X2299" i="24"/>
  <c r="Y2299" i="24" s="1"/>
  <c r="X2300" i="24"/>
  <c r="Y2300" i="24" s="1"/>
  <c r="X2301" i="24"/>
  <c r="Y2301" i="24" s="1"/>
  <c r="X2302" i="24"/>
  <c r="Y2302" i="24" s="1"/>
  <c r="X2303" i="24"/>
  <c r="Y2303" i="24" s="1"/>
  <c r="X2304" i="24"/>
  <c r="Y2304" i="24" s="1"/>
  <c r="X2305" i="24"/>
  <c r="Y2305" i="24" s="1"/>
  <c r="X2306" i="24"/>
  <c r="Y2306" i="24" s="1"/>
  <c r="X2307" i="24"/>
  <c r="Y2307" i="24" s="1"/>
  <c r="X2308" i="24"/>
  <c r="Y2308" i="24" s="1"/>
  <c r="X2309" i="24"/>
  <c r="Y2309" i="24" s="1"/>
  <c r="X2310" i="24"/>
  <c r="Y2310" i="24" s="1"/>
  <c r="X2311" i="24"/>
  <c r="Y2311" i="24" s="1"/>
  <c r="X2312" i="24"/>
  <c r="Y2312" i="24" s="1"/>
  <c r="X2313" i="24"/>
  <c r="Y2313" i="24" s="1"/>
  <c r="X2314" i="24"/>
  <c r="Y2314" i="24" s="1"/>
  <c r="X2315" i="24"/>
  <c r="Y2315" i="24" s="1"/>
  <c r="X2316" i="24"/>
  <c r="Y2316" i="24" s="1"/>
  <c r="X2317" i="24"/>
  <c r="Y2317" i="24" s="1"/>
  <c r="X2318" i="24"/>
  <c r="Y2318" i="24" s="1"/>
  <c r="X2319" i="24"/>
  <c r="Y2319" i="24" s="1"/>
  <c r="X2320" i="24"/>
  <c r="Y2320" i="24" s="1"/>
  <c r="X2321" i="24"/>
  <c r="Y2321" i="24" s="1"/>
  <c r="X2322" i="24"/>
  <c r="Y2322" i="24" s="1"/>
  <c r="X2323" i="24"/>
  <c r="Y2323" i="24" s="1"/>
  <c r="X2324" i="24"/>
  <c r="Y2324" i="24" s="1"/>
  <c r="X2325" i="24"/>
  <c r="Y2325" i="24" s="1"/>
  <c r="X2326" i="24"/>
  <c r="Y2326" i="24" s="1"/>
  <c r="X2327" i="24"/>
  <c r="Y2327" i="24" s="1"/>
  <c r="X2328" i="24"/>
  <c r="Y2328" i="24" s="1"/>
  <c r="X2329" i="24"/>
  <c r="Y2329" i="24" s="1"/>
  <c r="X2330" i="24"/>
  <c r="Y2330" i="24" s="1"/>
  <c r="X2331" i="24"/>
  <c r="Y2331" i="24" s="1"/>
  <c r="X2332" i="24"/>
  <c r="Y2332" i="24" s="1"/>
  <c r="X2333" i="24"/>
  <c r="Y2333" i="24" s="1"/>
  <c r="X2334" i="24"/>
  <c r="Y2334" i="24" s="1"/>
  <c r="X2335" i="24"/>
  <c r="Y2335" i="24" s="1"/>
  <c r="X2336" i="24"/>
  <c r="Y2336" i="24" s="1"/>
  <c r="X2337" i="24"/>
  <c r="Y2337" i="24" s="1"/>
  <c r="X2338" i="24"/>
  <c r="Y2338" i="24" s="1"/>
  <c r="X2339" i="24"/>
  <c r="Y2339" i="24" s="1"/>
  <c r="X2340" i="24"/>
  <c r="Y2340" i="24" s="1"/>
  <c r="X2341" i="24"/>
  <c r="Y2341" i="24" s="1"/>
  <c r="X2342" i="24"/>
  <c r="Y2342" i="24" s="1"/>
  <c r="X2343" i="24"/>
  <c r="Y2343" i="24" s="1"/>
  <c r="X2344" i="24"/>
  <c r="Y2344" i="24" s="1"/>
  <c r="X2345" i="24"/>
  <c r="Y2345" i="24" s="1"/>
  <c r="X2346" i="24"/>
  <c r="Y2346" i="24" s="1"/>
  <c r="X2347" i="24"/>
  <c r="Y2347" i="24" s="1"/>
  <c r="X2348" i="24"/>
  <c r="Y2348" i="24" s="1"/>
  <c r="X2349" i="24"/>
  <c r="Y2349" i="24" s="1"/>
  <c r="X2350" i="24"/>
  <c r="Y2350" i="24" s="1"/>
  <c r="X2351" i="24"/>
  <c r="Y2351" i="24" s="1"/>
  <c r="X2352" i="24"/>
  <c r="Y2352" i="24" s="1"/>
  <c r="X2353" i="24"/>
  <c r="Y2353" i="24" s="1"/>
  <c r="X2354" i="24"/>
  <c r="Y2354" i="24" s="1"/>
  <c r="X2355" i="24"/>
  <c r="Y2355" i="24" s="1"/>
  <c r="X2356" i="24"/>
  <c r="Y2356" i="24" s="1"/>
  <c r="X2357" i="24"/>
  <c r="Y2357" i="24" s="1"/>
  <c r="X2358" i="24"/>
  <c r="Y2358" i="24" s="1"/>
  <c r="X2359" i="24"/>
  <c r="Y2359" i="24" s="1"/>
  <c r="X2360" i="24"/>
  <c r="Y2360" i="24" s="1"/>
  <c r="X2361" i="24"/>
  <c r="Y2361" i="24" s="1"/>
  <c r="X2362" i="24"/>
  <c r="Y2362" i="24" s="1"/>
  <c r="X2363" i="24"/>
  <c r="Y2363" i="24" s="1"/>
  <c r="X2364" i="24"/>
  <c r="Y2364" i="24" s="1"/>
  <c r="X2365" i="24"/>
  <c r="Y2365" i="24" s="1"/>
  <c r="X2366" i="24"/>
  <c r="Y2366" i="24" s="1"/>
  <c r="X2367" i="24"/>
  <c r="Y2367" i="24" s="1"/>
  <c r="X2368" i="24"/>
  <c r="Y2368" i="24" s="1"/>
  <c r="X2369" i="24"/>
  <c r="Y2369" i="24" s="1"/>
  <c r="X2370" i="24"/>
  <c r="Y2370" i="24" s="1"/>
  <c r="X2371" i="24"/>
  <c r="Y2371" i="24" s="1"/>
  <c r="X2372" i="24"/>
  <c r="Y2372" i="24" s="1"/>
  <c r="X2373" i="24"/>
  <c r="Y2373" i="24" s="1"/>
  <c r="X2374" i="24"/>
  <c r="Y2374" i="24" s="1"/>
  <c r="X2375" i="24"/>
  <c r="Y2375" i="24" s="1"/>
  <c r="X2376" i="24"/>
  <c r="Y2376" i="24" s="1"/>
  <c r="X2377" i="24"/>
  <c r="Y2377" i="24" s="1"/>
  <c r="X2378" i="24"/>
  <c r="Y2378" i="24" s="1"/>
  <c r="X2379" i="24"/>
  <c r="Y2379" i="24" s="1"/>
  <c r="X2380" i="24"/>
  <c r="Y2380" i="24" s="1"/>
  <c r="X2381" i="24"/>
  <c r="Y2381" i="24" s="1"/>
  <c r="X2382" i="24"/>
  <c r="Y2382" i="24" s="1"/>
  <c r="X2383" i="24"/>
  <c r="Y2383" i="24" s="1"/>
  <c r="X2384" i="24"/>
  <c r="Y2384" i="24" s="1"/>
  <c r="X2385" i="24"/>
  <c r="Y2385" i="24" s="1"/>
  <c r="X2386" i="24"/>
  <c r="Y2386" i="24" s="1"/>
  <c r="X2387" i="24"/>
  <c r="Y2387" i="24" s="1"/>
  <c r="X2388" i="24"/>
  <c r="Y2388" i="24" s="1"/>
  <c r="X2389" i="24"/>
  <c r="Y2389" i="24" s="1"/>
  <c r="X2390" i="24"/>
  <c r="Y2390" i="24" s="1"/>
  <c r="X2391" i="24"/>
  <c r="Y2391" i="24" s="1"/>
  <c r="X2392" i="24"/>
  <c r="Y2392" i="24" s="1"/>
  <c r="X2393" i="24"/>
  <c r="Y2393" i="24" s="1"/>
  <c r="X2394" i="24"/>
  <c r="Y2394" i="24" s="1"/>
  <c r="X2395" i="24"/>
  <c r="Y2395" i="24" s="1"/>
  <c r="X2396" i="24"/>
  <c r="Y2396" i="24" s="1"/>
  <c r="X2397" i="24"/>
  <c r="Y2397" i="24" s="1"/>
  <c r="X2398" i="24"/>
  <c r="Y2398" i="24" s="1"/>
  <c r="X2399" i="24"/>
  <c r="Y2399" i="24" s="1"/>
  <c r="X2400" i="24"/>
  <c r="Y2400" i="24" s="1"/>
  <c r="X2401" i="24"/>
  <c r="Y2401" i="24" s="1"/>
  <c r="X2402" i="24"/>
  <c r="Y2402" i="24" s="1"/>
  <c r="X2403" i="24"/>
  <c r="Y2403" i="24" s="1"/>
  <c r="X2404" i="24"/>
  <c r="Y2404" i="24" s="1"/>
  <c r="X2405" i="24"/>
  <c r="Y2405" i="24" s="1"/>
  <c r="X2406" i="24"/>
  <c r="Y2406" i="24" s="1"/>
  <c r="X2407" i="24"/>
  <c r="Y2407" i="24" s="1"/>
  <c r="X2408" i="24"/>
  <c r="Y2408" i="24" s="1"/>
  <c r="X2409" i="24"/>
  <c r="Y2409" i="24" s="1"/>
  <c r="X2410" i="24"/>
  <c r="Y2410" i="24" s="1"/>
  <c r="X2411" i="24"/>
  <c r="Y2411" i="24" s="1"/>
  <c r="X2412" i="24"/>
  <c r="Y2412" i="24" s="1"/>
  <c r="X2413" i="24"/>
  <c r="Y2413" i="24" s="1"/>
  <c r="X2414" i="24"/>
  <c r="Y2414" i="24" s="1"/>
  <c r="X2415" i="24"/>
  <c r="Y2415" i="24" s="1"/>
  <c r="X2416" i="24"/>
  <c r="Y2416" i="24" s="1"/>
  <c r="X2417" i="24"/>
  <c r="Y2417" i="24" s="1"/>
  <c r="X2418" i="24"/>
  <c r="Y2418" i="24" s="1"/>
  <c r="X2419" i="24"/>
  <c r="Y2419" i="24" s="1"/>
  <c r="X2420" i="24"/>
  <c r="Y2420" i="24" s="1"/>
  <c r="X2421" i="24"/>
  <c r="Y2421" i="24" s="1"/>
  <c r="X2422" i="24"/>
  <c r="Y2422" i="24" s="1"/>
  <c r="X2423" i="24"/>
  <c r="Y2423" i="24" s="1"/>
  <c r="X2424" i="24"/>
  <c r="Y2424" i="24" s="1"/>
  <c r="X2425" i="24"/>
  <c r="Y2425" i="24" s="1"/>
  <c r="X2426" i="24"/>
  <c r="Y2426" i="24" s="1"/>
  <c r="X2427" i="24"/>
  <c r="Y2427" i="24" s="1"/>
  <c r="X2428" i="24"/>
  <c r="Y2428" i="24" s="1"/>
  <c r="X2429" i="24"/>
  <c r="Y2429" i="24" s="1"/>
  <c r="X2430" i="24"/>
  <c r="Y2430" i="24" s="1"/>
  <c r="X2431" i="24"/>
  <c r="Y2431" i="24" s="1"/>
  <c r="X2432" i="24"/>
  <c r="Y2432" i="24" s="1"/>
  <c r="X2433" i="24"/>
  <c r="Y2433" i="24" s="1"/>
  <c r="X2434" i="24"/>
  <c r="Y2434" i="24" s="1"/>
  <c r="X2435" i="24"/>
  <c r="Y2435" i="24" s="1"/>
  <c r="X2436" i="24"/>
  <c r="Y2436" i="24" s="1"/>
  <c r="X2437" i="24"/>
  <c r="Y2437" i="24" s="1"/>
  <c r="X2438" i="24"/>
  <c r="Y2438" i="24" s="1"/>
  <c r="X2439" i="24"/>
  <c r="Y2439" i="24" s="1"/>
  <c r="X2440" i="24"/>
  <c r="Y2440" i="24" s="1"/>
  <c r="X2441" i="24"/>
  <c r="Y2441" i="24" s="1"/>
  <c r="X2442" i="24"/>
  <c r="Y2442" i="24" s="1"/>
  <c r="X2443" i="24"/>
  <c r="Y2443" i="24" s="1"/>
  <c r="X2444" i="24"/>
  <c r="Y2444" i="24" s="1"/>
  <c r="X2445" i="24"/>
  <c r="Y2445" i="24" s="1"/>
  <c r="X2446" i="24"/>
  <c r="Y2446" i="24" s="1"/>
  <c r="X2447" i="24"/>
  <c r="Y2447" i="24" s="1"/>
  <c r="X2448" i="24"/>
  <c r="Y2448" i="24" s="1"/>
  <c r="X2449" i="24"/>
  <c r="Y2449" i="24" s="1"/>
  <c r="X2450" i="24"/>
  <c r="Y2450" i="24" s="1"/>
  <c r="X2451" i="24"/>
  <c r="Y2451" i="24" s="1"/>
  <c r="X2452" i="24"/>
  <c r="Y2452" i="24" s="1"/>
  <c r="X2453" i="24"/>
  <c r="Y2453" i="24" s="1"/>
  <c r="X2454" i="24"/>
  <c r="Y2454" i="24" s="1"/>
  <c r="X2455" i="24"/>
  <c r="Y2455" i="24" s="1"/>
  <c r="X2456" i="24"/>
  <c r="Y2456" i="24" s="1"/>
  <c r="X2457" i="24"/>
  <c r="Y2457" i="24" s="1"/>
  <c r="X2458" i="24"/>
  <c r="Y2458" i="24" s="1"/>
  <c r="X2459" i="24"/>
  <c r="Y2459" i="24" s="1"/>
  <c r="X2460" i="24"/>
  <c r="Y2460" i="24" s="1"/>
  <c r="X2461" i="24"/>
  <c r="Y2461" i="24" s="1"/>
  <c r="X2462" i="24"/>
  <c r="Y2462" i="24" s="1"/>
  <c r="X2463" i="24"/>
  <c r="Y2463" i="24" s="1"/>
  <c r="X2464" i="24"/>
  <c r="Y2464" i="24" s="1"/>
  <c r="X2465" i="24"/>
  <c r="Y2465" i="24" s="1"/>
  <c r="X2466" i="24"/>
  <c r="Y2466" i="24" s="1"/>
  <c r="X2467" i="24"/>
  <c r="Y2467" i="24" s="1"/>
  <c r="X2468" i="24"/>
  <c r="Y2468" i="24" s="1"/>
  <c r="X2469" i="24"/>
  <c r="Y2469" i="24" s="1"/>
  <c r="X2470" i="24"/>
  <c r="Y2470" i="24" s="1"/>
  <c r="X2471" i="24"/>
  <c r="Y2471" i="24" s="1"/>
  <c r="X2472" i="24"/>
  <c r="Y2472" i="24" s="1"/>
  <c r="X2473" i="24"/>
  <c r="Y2473" i="24" s="1"/>
  <c r="X2474" i="24"/>
  <c r="Y2474" i="24" s="1"/>
  <c r="X2475" i="24"/>
  <c r="Y2475" i="24" s="1"/>
  <c r="X2476" i="24"/>
  <c r="Y2476" i="24" s="1"/>
  <c r="X2477" i="24"/>
  <c r="Y2477" i="24" s="1"/>
  <c r="X2478" i="24"/>
  <c r="Y2478" i="24" s="1"/>
  <c r="X2479" i="24"/>
  <c r="Y2479" i="24" s="1"/>
  <c r="X2480" i="24"/>
  <c r="Y2480" i="24" s="1"/>
  <c r="X2481" i="24"/>
  <c r="Y2481" i="24" s="1"/>
  <c r="X2482" i="24"/>
  <c r="Y2482" i="24" s="1"/>
  <c r="X2483" i="24"/>
  <c r="Y2483" i="24" s="1"/>
  <c r="X2484" i="24"/>
  <c r="Y2484" i="24" s="1"/>
  <c r="X2485" i="24"/>
  <c r="Y2485" i="24" s="1"/>
  <c r="X2486" i="24"/>
  <c r="Y2486" i="24" s="1"/>
  <c r="X2487" i="24"/>
  <c r="Y2487" i="24" s="1"/>
  <c r="X2488" i="24"/>
  <c r="Y2488" i="24" s="1"/>
  <c r="X2489" i="24"/>
  <c r="Y2489" i="24" s="1"/>
  <c r="X2490" i="24"/>
  <c r="Y2490" i="24" s="1"/>
  <c r="X2491" i="24"/>
  <c r="Y2491" i="24" s="1"/>
  <c r="X2492" i="24"/>
  <c r="Y2492" i="24" s="1"/>
  <c r="X2493" i="24"/>
  <c r="Y2493" i="24" s="1"/>
  <c r="X2494" i="24"/>
  <c r="Y2494" i="24" s="1"/>
  <c r="X2495" i="24"/>
  <c r="Y2495" i="24" s="1"/>
  <c r="X2496" i="24"/>
  <c r="Y2496" i="24" s="1"/>
  <c r="X2497" i="24"/>
  <c r="Y2497" i="24" s="1"/>
  <c r="X2498" i="24"/>
  <c r="Y2498" i="24" s="1"/>
  <c r="X2499" i="24"/>
  <c r="Y2499" i="24" s="1"/>
  <c r="X2500" i="24"/>
  <c r="Y2500" i="24" s="1"/>
  <c r="X2501" i="24"/>
  <c r="Y2501" i="24" s="1"/>
  <c r="X2502" i="24"/>
  <c r="Y2502" i="24" s="1"/>
  <c r="X2503" i="24"/>
  <c r="Y2503" i="24" s="1"/>
  <c r="X2504" i="24"/>
  <c r="Y2504" i="24" s="1"/>
  <c r="X2505" i="24"/>
  <c r="Y2505" i="24" s="1"/>
  <c r="X2506" i="24"/>
  <c r="Y2506" i="24" s="1"/>
  <c r="X2507" i="24"/>
  <c r="Y2507" i="24" s="1"/>
  <c r="X2508" i="24"/>
  <c r="Y2508" i="24" s="1"/>
  <c r="X2509" i="24"/>
  <c r="Y2509" i="24" s="1"/>
  <c r="X2510" i="24"/>
  <c r="Y2510" i="24" s="1"/>
  <c r="X2511" i="24"/>
  <c r="Y2511" i="24" s="1"/>
  <c r="X2512" i="24"/>
  <c r="Y2512" i="24" s="1"/>
  <c r="X2513" i="24"/>
  <c r="Y2513" i="24" s="1"/>
  <c r="X2514" i="24"/>
  <c r="Y2514" i="24" s="1"/>
  <c r="X2515" i="24"/>
  <c r="Y2515" i="24" s="1"/>
  <c r="X2516" i="24"/>
  <c r="Y2516" i="24" s="1"/>
  <c r="X2517" i="24"/>
  <c r="Y2517" i="24" s="1"/>
  <c r="X2518" i="24"/>
  <c r="Y2518" i="24" s="1"/>
  <c r="X2519" i="24"/>
  <c r="Y2519" i="24" s="1"/>
  <c r="X2520" i="24"/>
  <c r="Y2520" i="24" s="1"/>
  <c r="X2521" i="24"/>
  <c r="Y2521" i="24" s="1"/>
  <c r="X2522" i="24"/>
  <c r="Y2522" i="24" s="1"/>
  <c r="X2523" i="24"/>
  <c r="Y2523" i="24" s="1"/>
  <c r="X2524" i="24"/>
  <c r="Y2524" i="24" s="1"/>
  <c r="X2525" i="24"/>
  <c r="Y2525" i="24" s="1"/>
  <c r="X2526" i="24"/>
  <c r="Y2526" i="24" s="1"/>
  <c r="X2527" i="24"/>
  <c r="Y2527" i="24" s="1"/>
  <c r="X2528" i="24"/>
  <c r="Y2528" i="24" s="1"/>
  <c r="X2529" i="24"/>
  <c r="Y2529" i="24" s="1"/>
  <c r="X2530" i="24"/>
  <c r="Y2530" i="24" s="1"/>
  <c r="X2531" i="24"/>
  <c r="Y2531" i="24" s="1"/>
  <c r="X2532" i="24"/>
  <c r="Y2532" i="24" s="1"/>
  <c r="X2533" i="24"/>
  <c r="Y2533" i="24" s="1"/>
  <c r="X2534" i="24"/>
  <c r="Y2534" i="24" s="1"/>
  <c r="X2535" i="24"/>
  <c r="Y2535" i="24" s="1"/>
  <c r="X2536" i="24"/>
  <c r="Y2536" i="24" s="1"/>
  <c r="X2537" i="24"/>
  <c r="Y2537" i="24" s="1"/>
  <c r="X2538" i="24"/>
  <c r="Y2538" i="24" s="1"/>
  <c r="X2539" i="24"/>
  <c r="Y2539" i="24" s="1"/>
  <c r="X2540" i="24"/>
  <c r="Y2540" i="24" s="1"/>
  <c r="X2541" i="24"/>
  <c r="Y2541" i="24" s="1"/>
  <c r="X2542" i="24"/>
  <c r="Y2542" i="24" s="1"/>
  <c r="X2543" i="24"/>
  <c r="Y2543" i="24" s="1"/>
  <c r="X2544" i="24"/>
  <c r="Y2544" i="24" s="1"/>
  <c r="X2545" i="24"/>
  <c r="Y2545" i="24" s="1"/>
  <c r="X2546" i="24"/>
  <c r="Y2546" i="24" s="1"/>
  <c r="X2547" i="24"/>
  <c r="Y2547" i="24" s="1"/>
  <c r="X2548" i="24"/>
  <c r="Y2548" i="24" s="1"/>
  <c r="X2549" i="24"/>
  <c r="Y2549" i="24" s="1"/>
  <c r="X2550" i="24"/>
  <c r="Y2550" i="24" s="1"/>
  <c r="X2551" i="24"/>
  <c r="Y2551" i="24" s="1"/>
  <c r="X2552" i="24"/>
  <c r="Y2552" i="24" s="1"/>
  <c r="X2553" i="24"/>
  <c r="Y2553" i="24" s="1"/>
  <c r="X2554" i="24"/>
  <c r="Y2554" i="24" s="1"/>
  <c r="X2555" i="24"/>
  <c r="Y2555" i="24" s="1"/>
  <c r="X2556" i="24"/>
  <c r="Y2556" i="24" s="1"/>
  <c r="X2557" i="24"/>
  <c r="Y2557" i="24" s="1"/>
  <c r="X2558" i="24"/>
  <c r="Y2558" i="24" s="1"/>
  <c r="X2559" i="24"/>
  <c r="Y2559" i="24" s="1"/>
  <c r="X2560" i="24"/>
  <c r="Y2560" i="24" s="1"/>
  <c r="X2561" i="24"/>
  <c r="Y2561" i="24" s="1"/>
  <c r="X2562" i="24"/>
  <c r="Y2562" i="24" s="1"/>
  <c r="X2563" i="24"/>
  <c r="Y2563" i="24" s="1"/>
  <c r="X2564" i="24"/>
  <c r="Y2564" i="24" s="1"/>
  <c r="X2565" i="24"/>
  <c r="Y2565" i="24" s="1"/>
  <c r="X2566" i="24"/>
  <c r="Y2566" i="24" s="1"/>
  <c r="X2567" i="24"/>
  <c r="Y2567" i="24" s="1"/>
  <c r="X2568" i="24"/>
  <c r="Y2568" i="24" s="1"/>
  <c r="X2569" i="24"/>
  <c r="Y2569" i="24" s="1"/>
  <c r="X2570" i="24"/>
  <c r="Y2570" i="24" s="1"/>
  <c r="X2571" i="24"/>
  <c r="Y2571" i="24" s="1"/>
  <c r="X2572" i="24"/>
  <c r="Y2572" i="24" s="1"/>
  <c r="X2573" i="24"/>
  <c r="Y2573" i="24" s="1"/>
  <c r="X2574" i="24"/>
  <c r="Y2574" i="24" s="1"/>
  <c r="X2575" i="24"/>
  <c r="Y2575" i="24" s="1"/>
  <c r="X2576" i="24"/>
  <c r="Y2576" i="24" s="1"/>
  <c r="X2577" i="24"/>
  <c r="Y2577" i="24" s="1"/>
  <c r="X2578" i="24"/>
  <c r="Y2578" i="24" s="1"/>
  <c r="X2579" i="24"/>
  <c r="Y2579" i="24" s="1"/>
  <c r="X2580" i="24"/>
  <c r="Y2580" i="24" s="1"/>
  <c r="X2581" i="24"/>
  <c r="Y2581" i="24" s="1"/>
  <c r="X2582" i="24"/>
  <c r="Y2582" i="24" s="1"/>
  <c r="X2583" i="24"/>
  <c r="Y2583" i="24" s="1"/>
  <c r="X2584" i="24"/>
  <c r="Y2584" i="24" s="1"/>
  <c r="X2585" i="24"/>
  <c r="Y2585" i="24" s="1"/>
  <c r="X2586" i="24"/>
  <c r="Y2586" i="24" s="1"/>
  <c r="X2587" i="24"/>
  <c r="Y2587" i="24" s="1"/>
  <c r="X2588" i="24"/>
  <c r="Y2588" i="24" s="1"/>
  <c r="X2589" i="24"/>
  <c r="Y2589" i="24" s="1"/>
  <c r="X2590" i="24"/>
  <c r="Y2590" i="24" s="1"/>
  <c r="X2591" i="24"/>
  <c r="Y2591" i="24" s="1"/>
  <c r="X2592" i="24"/>
  <c r="Y2592" i="24" s="1"/>
  <c r="X2593" i="24"/>
  <c r="Y2593" i="24" s="1"/>
  <c r="X2594" i="24"/>
  <c r="Y2594" i="24" s="1"/>
  <c r="X2595" i="24"/>
  <c r="Y2595" i="24" s="1"/>
  <c r="X2596" i="24"/>
  <c r="Y2596" i="24" s="1"/>
  <c r="X2597" i="24"/>
  <c r="Y2597" i="24" s="1"/>
  <c r="X2598" i="24"/>
  <c r="Y2598" i="24" s="1"/>
  <c r="X2599" i="24"/>
  <c r="Y2599" i="24" s="1"/>
  <c r="X2600" i="24"/>
  <c r="Y2600" i="24" s="1"/>
  <c r="X2601" i="24"/>
  <c r="Y2601" i="24" s="1"/>
  <c r="X2602" i="24"/>
  <c r="Y2602" i="24" s="1"/>
  <c r="X2603" i="24"/>
  <c r="Y2603" i="24" s="1"/>
  <c r="X2604" i="24"/>
  <c r="Y2604" i="24" s="1"/>
  <c r="X2605" i="24"/>
  <c r="Y2605" i="24" s="1"/>
  <c r="X2606" i="24"/>
  <c r="Y2606" i="24" s="1"/>
  <c r="X2607" i="24"/>
  <c r="Y2607" i="24" s="1"/>
  <c r="X2608" i="24"/>
  <c r="Y2608" i="24" s="1"/>
  <c r="X2609" i="24"/>
  <c r="Y2609" i="24" s="1"/>
  <c r="X2610" i="24"/>
  <c r="Y2610" i="24" s="1"/>
  <c r="X2611" i="24"/>
  <c r="Y2611" i="24" s="1"/>
  <c r="X2612" i="24"/>
  <c r="Y2612" i="24" s="1"/>
  <c r="X2613" i="24"/>
  <c r="Y2613" i="24" s="1"/>
  <c r="X2614" i="24"/>
  <c r="Y2614" i="24" s="1"/>
  <c r="X2615" i="24"/>
  <c r="Y2615" i="24" s="1"/>
  <c r="X2616" i="24"/>
  <c r="Y2616" i="24" s="1"/>
  <c r="X2617" i="24"/>
  <c r="Y2617" i="24" s="1"/>
  <c r="X2618" i="24"/>
  <c r="Y2618" i="24" s="1"/>
  <c r="X2619" i="24"/>
  <c r="Y2619" i="24" s="1"/>
  <c r="X2620" i="24"/>
  <c r="Y2620" i="24" s="1"/>
  <c r="X2621" i="24"/>
  <c r="Y2621" i="24" s="1"/>
  <c r="X2622" i="24"/>
  <c r="Y2622" i="24" s="1"/>
  <c r="X2623" i="24"/>
  <c r="Y2623" i="24" s="1"/>
  <c r="X2624" i="24"/>
  <c r="Y2624" i="24" s="1"/>
  <c r="X2625" i="24"/>
  <c r="Y2625" i="24" s="1"/>
  <c r="X2626" i="24"/>
  <c r="Y2626" i="24" s="1"/>
  <c r="X2627" i="24"/>
  <c r="Y2627" i="24" s="1"/>
  <c r="X2628" i="24"/>
  <c r="Y2628" i="24" s="1"/>
  <c r="X2629" i="24"/>
  <c r="Y2629" i="24" s="1"/>
  <c r="X2630" i="24"/>
  <c r="Y2630" i="24" s="1"/>
  <c r="X2631" i="24"/>
  <c r="Y2631" i="24" s="1"/>
  <c r="X2632" i="24"/>
  <c r="Y2632" i="24" s="1"/>
  <c r="X2633" i="24"/>
  <c r="Y2633" i="24" s="1"/>
  <c r="X2634" i="24"/>
  <c r="Y2634" i="24" s="1"/>
  <c r="X2635" i="24"/>
  <c r="Y2635" i="24" s="1"/>
  <c r="X2636" i="24"/>
  <c r="Y2636" i="24" s="1"/>
  <c r="X2637" i="24"/>
  <c r="Y2637" i="24" s="1"/>
  <c r="X2638" i="24"/>
  <c r="Y2638" i="24" s="1"/>
  <c r="X2639" i="24"/>
  <c r="Y2639" i="24" s="1"/>
  <c r="X2640" i="24"/>
  <c r="Y2640" i="24" s="1"/>
  <c r="X2641" i="24"/>
  <c r="Y2641" i="24" s="1"/>
  <c r="X2642" i="24"/>
  <c r="Y2642" i="24" s="1"/>
  <c r="X2643" i="24"/>
  <c r="Y2643" i="24" s="1"/>
  <c r="X2644" i="24"/>
  <c r="Y2644" i="24" s="1"/>
  <c r="X2645" i="24"/>
  <c r="Y2645" i="24" s="1"/>
  <c r="X2646" i="24"/>
  <c r="Y2646" i="24" s="1"/>
  <c r="X2647" i="24"/>
  <c r="Y2647" i="24" s="1"/>
  <c r="X2648" i="24"/>
  <c r="Y2648" i="24" s="1"/>
  <c r="X2649" i="24"/>
  <c r="Y2649" i="24" s="1"/>
  <c r="X2650" i="24"/>
  <c r="Y2650" i="24" s="1"/>
  <c r="X2651" i="24"/>
  <c r="Y2651" i="24" s="1"/>
  <c r="X2652" i="24"/>
  <c r="Y2652" i="24" s="1"/>
  <c r="X2653" i="24"/>
  <c r="Y2653" i="24" s="1"/>
  <c r="X2654" i="24"/>
  <c r="Y2654" i="24" s="1"/>
  <c r="X2655" i="24"/>
  <c r="Y2655" i="24" s="1"/>
  <c r="X2656" i="24"/>
  <c r="Y2656" i="24" s="1"/>
  <c r="X2657" i="24"/>
  <c r="Y2657" i="24" s="1"/>
  <c r="X2658" i="24"/>
  <c r="Y2658" i="24" s="1"/>
  <c r="X2659" i="24"/>
  <c r="Y2659" i="24" s="1"/>
  <c r="X2660" i="24"/>
  <c r="Y2660" i="24" s="1"/>
  <c r="X2661" i="24"/>
  <c r="Y2661" i="24" s="1"/>
  <c r="X2662" i="24"/>
  <c r="Y2662" i="24" s="1"/>
  <c r="X2663" i="24"/>
  <c r="Y2663" i="24" s="1"/>
  <c r="X2664" i="24"/>
  <c r="Y2664" i="24" s="1"/>
  <c r="X2665" i="24"/>
  <c r="Y2665" i="24" s="1"/>
  <c r="X2666" i="24"/>
  <c r="Y2666" i="24" s="1"/>
  <c r="X2667" i="24"/>
  <c r="Y2667" i="24" s="1"/>
  <c r="X2668" i="24"/>
  <c r="Y2668" i="24" s="1"/>
  <c r="X2669" i="24"/>
  <c r="Y2669" i="24" s="1"/>
  <c r="X2670" i="24"/>
  <c r="Y2670" i="24" s="1"/>
  <c r="X2671" i="24"/>
  <c r="Y2671" i="24" s="1"/>
  <c r="X2672" i="24"/>
  <c r="Y2672" i="24" s="1"/>
  <c r="X2673" i="24"/>
  <c r="Y2673" i="24" s="1"/>
  <c r="X2674" i="24"/>
  <c r="Y2674" i="24" s="1"/>
  <c r="X2675" i="24"/>
  <c r="Y2675" i="24" s="1"/>
  <c r="X2676" i="24"/>
  <c r="Y2676" i="24" s="1"/>
  <c r="X2677" i="24"/>
  <c r="Y2677" i="24" s="1"/>
  <c r="X2678" i="24"/>
  <c r="Y2678" i="24" s="1"/>
  <c r="X2679" i="24"/>
  <c r="Y2679" i="24" s="1"/>
  <c r="X2680" i="24"/>
  <c r="Y2680" i="24" s="1"/>
  <c r="X2681" i="24"/>
  <c r="Y2681" i="24" s="1"/>
  <c r="X2682" i="24"/>
  <c r="Y2682" i="24" s="1"/>
  <c r="X2683" i="24"/>
  <c r="Y2683" i="24" s="1"/>
  <c r="X2684" i="24"/>
  <c r="Y2684" i="24" s="1"/>
  <c r="X2685" i="24"/>
  <c r="Y2685" i="24" s="1"/>
  <c r="X2686" i="24"/>
  <c r="Y2686" i="24" s="1"/>
  <c r="X2687" i="24"/>
  <c r="Y2687" i="24" s="1"/>
  <c r="X2688" i="24"/>
  <c r="Y2688" i="24" s="1"/>
  <c r="X2689" i="24"/>
  <c r="Y2689" i="24" s="1"/>
  <c r="X2690" i="24"/>
  <c r="Y2690" i="24" s="1"/>
  <c r="X2691" i="24"/>
  <c r="Y2691" i="24" s="1"/>
  <c r="X2692" i="24"/>
  <c r="Y2692" i="24" s="1"/>
  <c r="X2693" i="24"/>
  <c r="Y2693" i="24" s="1"/>
  <c r="X2694" i="24"/>
  <c r="Y2694" i="24" s="1"/>
  <c r="X2695" i="24"/>
  <c r="Y2695" i="24" s="1"/>
  <c r="X2696" i="24"/>
  <c r="Y2696" i="24" s="1"/>
  <c r="X2697" i="24"/>
  <c r="Y2697" i="24" s="1"/>
  <c r="X2698" i="24"/>
  <c r="Y2698" i="24" s="1"/>
  <c r="X2699" i="24"/>
  <c r="Y2699" i="24" s="1"/>
  <c r="X2700" i="24"/>
  <c r="Y2700" i="24" s="1"/>
  <c r="X2701" i="24"/>
  <c r="Y2701" i="24" s="1"/>
  <c r="X2702" i="24"/>
  <c r="Y2702" i="24" s="1"/>
  <c r="X2703" i="24"/>
  <c r="Y2703" i="24" s="1"/>
  <c r="X2704" i="24"/>
  <c r="Y2704" i="24" s="1"/>
  <c r="X2705" i="24"/>
  <c r="Y2705" i="24" s="1"/>
  <c r="X2706" i="24"/>
  <c r="Y2706" i="24" s="1"/>
  <c r="X2707" i="24"/>
  <c r="Y2707" i="24" s="1"/>
  <c r="X2708" i="24"/>
  <c r="Y2708" i="24" s="1"/>
  <c r="X2709" i="24"/>
  <c r="Y2709" i="24" s="1"/>
  <c r="X2710" i="24"/>
  <c r="Y2710" i="24" s="1"/>
  <c r="X2711" i="24"/>
  <c r="Y2711" i="24" s="1"/>
  <c r="X2712" i="24"/>
  <c r="Y2712" i="24" s="1"/>
  <c r="X2713" i="24"/>
  <c r="Y2713" i="24" s="1"/>
  <c r="X2714" i="24"/>
  <c r="Y2714" i="24" s="1"/>
  <c r="X2715" i="24"/>
  <c r="Y2715" i="24" s="1"/>
  <c r="X2716" i="24"/>
  <c r="Y2716" i="24" s="1"/>
  <c r="X2717" i="24"/>
  <c r="Y2717" i="24" s="1"/>
  <c r="X2718" i="24"/>
  <c r="Y2718" i="24" s="1"/>
  <c r="X2719" i="24"/>
  <c r="Y2719" i="24" s="1"/>
  <c r="X2720" i="24"/>
  <c r="Y2720" i="24" s="1"/>
  <c r="X2721" i="24"/>
  <c r="Y2721" i="24" s="1"/>
  <c r="X2722" i="24"/>
  <c r="Y2722" i="24" s="1"/>
  <c r="X2723" i="24"/>
  <c r="Y2723" i="24" s="1"/>
  <c r="X2724" i="24"/>
  <c r="Y2724" i="24" s="1"/>
  <c r="X2725" i="24"/>
  <c r="Y2725" i="24" s="1"/>
  <c r="X2726" i="24"/>
  <c r="Y2726" i="24" s="1"/>
  <c r="X2727" i="24"/>
  <c r="Y2727" i="24" s="1"/>
  <c r="X2728" i="24"/>
  <c r="Y2728" i="24" s="1"/>
  <c r="X2729" i="24"/>
  <c r="Y2729" i="24" s="1"/>
  <c r="X2730" i="24"/>
  <c r="Y2730" i="24" s="1"/>
  <c r="X2731" i="24"/>
  <c r="Y2731" i="24" s="1"/>
  <c r="X2732" i="24"/>
  <c r="Y2732" i="24" s="1"/>
  <c r="X2733" i="24"/>
  <c r="Y2733" i="24" s="1"/>
  <c r="X2734" i="24"/>
  <c r="Y2734" i="24" s="1"/>
  <c r="X2735" i="24"/>
  <c r="Y2735" i="24" s="1"/>
  <c r="X2736" i="24"/>
  <c r="Y2736" i="24" s="1"/>
  <c r="X2737" i="24"/>
  <c r="Y2737" i="24" s="1"/>
  <c r="X2738" i="24"/>
  <c r="Y2738" i="24" s="1"/>
  <c r="X2739" i="24"/>
  <c r="Y2739" i="24" s="1"/>
  <c r="X2740" i="24"/>
  <c r="Y2740" i="24" s="1"/>
  <c r="X2741" i="24"/>
  <c r="Y2741" i="24" s="1"/>
  <c r="X2742" i="24"/>
  <c r="Y2742" i="24" s="1"/>
  <c r="X2743" i="24"/>
  <c r="Y2743" i="24" s="1"/>
  <c r="X2744" i="24"/>
  <c r="Y2744" i="24" s="1"/>
  <c r="X2745" i="24"/>
  <c r="Y2745" i="24" s="1"/>
  <c r="X2746" i="24"/>
  <c r="Y2746" i="24" s="1"/>
  <c r="X2747" i="24"/>
  <c r="Y2747" i="24" s="1"/>
  <c r="X2748" i="24"/>
  <c r="Y2748" i="24" s="1"/>
  <c r="X2749" i="24"/>
  <c r="Y2749" i="24" s="1"/>
  <c r="X2750" i="24"/>
  <c r="Y2750" i="24" s="1"/>
  <c r="X2751" i="24"/>
  <c r="Y2751" i="24" s="1"/>
  <c r="X2752" i="24"/>
  <c r="Y2752" i="24" s="1"/>
  <c r="X2753" i="24"/>
  <c r="Y2753" i="24" s="1"/>
  <c r="X2754" i="24"/>
  <c r="Y2754" i="24" s="1"/>
  <c r="X2755" i="24"/>
  <c r="Y2755" i="24" s="1"/>
  <c r="X2756" i="24"/>
  <c r="Y2756" i="24" s="1"/>
  <c r="X2757" i="24"/>
  <c r="Y2757" i="24" s="1"/>
  <c r="X2758" i="24"/>
  <c r="Y2758" i="24" s="1"/>
  <c r="X2759" i="24"/>
  <c r="Y2759" i="24" s="1"/>
  <c r="X2760" i="24"/>
  <c r="Y2760" i="24" s="1"/>
  <c r="X2761" i="24"/>
  <c r="Y2761" i="24" s="1"/>
  <c r="X2762" i="24"/>
  <c r="Y2762" i="24" s="1"/>
  <c r="X2763" i="24"/>
  <c r="Y2763" i="24" s="1"/>
  <c r="X2764" i="24"/>
  <c r="Y2764" i="24" s="1"/>
  <c r="X2765" i="24"/>
  <c r="Y2765" i="24" s="1"/>
  <c r="X2766" i="24"/>
  <c r="Y2766" i="24" s="1"/>
  <c r="X2767" i="24"/>
  <c r="Y2767" i="24" s="1"/>
  <c r="X2768" i="24"/>
  <c r="Y2768" i="24" s="1"/>
  <c r="X2769" i="24"/>
  <c r="Y2769" i="24" s="1"/>
  <c r="X2770" i="24"/>
  <c r="Y2770" i="24" s="1"/>
  <c r="X2771" i="24"/>
  <c r="Y2771" i="24" s="1"/>
  <c r="X2772" i="24"/>
  <c r="Y2772" i="24" s="1"/>
  <c r="X2773" i="24"/>
  <c r="Y2773" i="24" s="1"/>
  <c r="X2774" i="24"/>
  <c r="Y2774" i="24" s="1"/>
  <c r="X2775" i="24"/>
  <c r="Y2775" i="24" s="1"/>
  <c r="X2776" i="24"/>
  <c r="Y2776" i="24" s="1"/>
  <c r="X2777" i="24"/>
  <c r="Y2777" i="24" s="1"/>
  <c r="X2778" i="24"/>
  <c r="Y2778" i="24" s="1"/>
  <c r="X2779" i="24"/>
  <c r="Y2779" i="24" s="1"/>
  <c r="X2780" i="24"/>
  <c r="Y2780" i="24" s="1"/>
  <c r="X2781" i="24"/>
  <c r="Y2781" i="24" s="1"/>
  <c r="X2782" i="24"/>
  <c r="Y2782" i="24" s="1"/>
  <c r="X2783" i="24"/>
  <c r="Y2783" i="24" s="1"/>
  <c r="X2784" i="24"/>
  <c r="Y2784" i="24" s="1"/>
  <c r="X2785" i="24"/>
  <c r="Y2785" i="24" s="1"/>
  <c r="X2786" i="24"/>
  <c r="Y2786" i="24" s="1"/>
  <c r="X2787" i="24"/>
  <c r="Y2787" i="24" s="1"/>
  <c r="X2788" i="24"/>
  <c r="Y2788" i="24" s="1"/>
  <c r="X2789" i="24"/>
  <c r="Y2789" i="24" s="1"/>
  <c r="X2790" i="24"/>
  <c r="Y2790" i="24" s="1"/>
  <c r="X2791" i="24"/>
  <c r="Y2791" i="24" s="1"/>
  <c r="X2792" i="24"/>
  <c r="Y2792" i="24" s="1"/>
  <c r="X2793" i="24"/>
  <c r="Y2793" i="24" s="1"/>
  <c r="X2794" i="24"/>
  <c r="Y2794" i="24" s="1"/>
  <c r="X2795" i="24"/>
  <c r="Y2795" i="24" s="1"/>
  <c r="X2796" i="24"/>
  <c r="Y2796" i="24" s="1"/>
  <c r="X2797" i="24"/>
  <c r="Y2797" i="24" s="1"/>
  <c r="X2798" i="24"/>
  <c r="Y2798" i="24" s="1"/>
  <c r="X2799" i="24"/>
  <c r="Y2799" i="24" s="1"/>
  <c r="X2800" i="24"/>
  <c r="Y2800" i="24" s="1"/>
  <c r="X2801" i="24"/>
  <c r="Y2801" i="24" s="1"/>
  <c r="X2802" i="24"/>
  <c r="Y2802" i="24" s="1"/>
  <c r="X2803" i="24"/>
  <c r="Y2803" i="24" s="1"/>
  <c r="X2804" i="24"/>
  <c r="Y2804" i="24" s="1"/>
  <c r="X2805" i="24"/>
  <c r="Y2805" i="24" s="1"/>
  <c r="X2806" i="24"/>
  <c r="Y2806" i="24" s="1"/>
  <c r="X2807" i="24"/>
  <c r="Y2807" i="24" s="1"/>
  <c r="X2808" i="24"/>
  <c r="Y2808" i="24" s="1"/>
  <c r="X2809" i="24"/>
  <c r="Y2809" i="24" s="1"/>
  <c r="X2810" i="24"/>
  <c r="Y2810" i="24" s="1"/>
  <c r="X2811" i="24"/>
  <c r="Y2811" i="24" s="1"/>
  <c r="X2812" i="24"/>
  <c r="Y2812" i="24" s="1"/>
  <c r="X2813" i="24"/>
  <c r="Y2813" i="24" s="1"/>
  <c r="X2814" i="24"/>
  <c r="Y2814" i="24" s="1"/>
  <c r="X2815" i="24"/>
  <c r="Y2815" i="24" s="1"/>
  <c r="X2816" i="24"/>
  <c r="Y2816" i="24" s="1"/>
  <c r="X2817" i="24"/>
  <c r="Y2817" i="24" s="1"/>
  <c r="X2818" i="24"/>
  <c r="Y2818" i="24" s="1"/>
  <c r="X2819" i="24"/>
  <c r="Y2819" i="24" s="1"/>
  <c r="X2820" i="24"/>
  <c r="Y2820" i="24" s="1"/>
  <c r="X2821" i="24"/>
  <c r="Y2821" i="24" s="1"/>
  <c r="X2822" i="24"/>
  <c r="Y2822" i="24" s="1"/>
  <c r="X2823" i="24"/>
  <c r="Y2823" i="24" s="1"/>
  <c r="X2824" i="24"/>
  <c r="Y2824" i="24" s="1"/>
  <c r="X2825" i="24"/>
  <c r="Y2825" i="24" s="1"/>
  <c r="X2826" i="24"/>
  <c r="Y2826" i="24" s="1"/>
  <c r="X2827" i="24"/>
  <c r="Y2827" i="24" s="1"/>
  <c r="X2828" i="24"/>
  <c r="Y2828" i="24" s="1"/>
  <c r="X2829" i="24"/>
  <c r="Y2829" i="24" s="1"/>
  <c r="X2830" i="24"/>
  <c r="Y2830" i="24" s="1"/>
  <c r="X2831" i="24"/>
  <c r="Y2831" i="24" s="1"/>
  <c r="X2832" i="24"/>
  <c r="Y2832" i="24" s="1"/>
  <c r="X2833" i="24"/>
  <c r="Y2833" i="24" s="1"/>
  <c r="X2834" i="24"/>
  <c r="Y2834" i="24" s="1"/>
  <c r="X2835" i="24"/>
  <c r="Y2835" i="24" s="1"/>
  <c r="X2836" i="24"/>
  <c r="Y2836" i="24" s="1"/>
  <c r="X2837" i="24"/>
  <c r="Y2837" i="24" s="1"/>
  <c r="X2838" i="24"/>
  <c r="Y2838" i="24" s="1"/>
  <c r="X2839" i="24"/>
  <c r="Y2839" i="24" s="1"/>
  <c r="X2840" i="24"/>
  <c r="Y2840" i="24" s="1"/>
  <c r="X2841" i="24"/>
  <c r="Y2841" i="24" s="1"/>
  <c r="X2842" i="24"/>
  <c r="Y2842" i="24" s="1"/>
  <c r="X2843" i="24"/>
  <c r="Y2843" i="24" s="1"/>
  <c r="X2844" i="24"/>
  <c r="Y2844" i="24" s="1"/>
  <c r="X2845" i="24"/>
  <c r="Y2845" i="24" s="1"/>
  <c r="X2846" i="24"/>
  <c r="Y2846" i="24" s="1"/>
  <c r="X2847" i="24"/>
  <c r="Y2847" i="24" s="1"/>
  <c r="X2848" i="24"/>
  <c r="Y2848" i="24" s="1"/>
  <c r="X2849" i="24"/>
  <c r="Y2849" i="24" s="1"/>
  <c r="X2850" i="24"/>
  <c r="Y2850" i="24" s="1"/>
  <c r="X2851" i="24"/>
  <c r="Y2851" i="24" s="1"/>
  <c r="X2852" i="24"/>
  <c r="Y2852" i="24" s="1"/>
  <c r="X2853" i="24"/>
  <c r="Y2853" i="24" s="1"/>
  <c r="X2854" i="24"/>
  <c r="Y2854" i="24" s="1"/>
  <c r="X2855" i="24"/>
  <c r="Y2855" i="24" s="1"/>
  <c r="X2856" i="24"/>
  <c r="Y2856" i="24" s="1"/>
  <c r="X2857" i="24"/>
  <c r="Y2857" i="24" s="1"/>
  <c r="X2858" i="24"/>
  <c r="Y2858" i="24" s="1"/>
  <c r="X2859" i="24"/>
  <c r="Y2859" i="24" s="1"/>
  <c r="X2860" i="24"/>
  <c r="Y2860" i="24" s="1"/>
  <c r="X2861" i="24"/>
  <c r="Y2861" i="24" s="1"/>
  <c r="X2862" i="24"/>
  <c r="Y2862" i="24" s="1"/>
  <c r="X2863" i="24"/>
  <c r="Y2863" i="24" s="1"/>
  <c r="X2864" i="24"/>
  <c r="Y2864" i="24" s="1"/>
  <c r="X2865" i="24"/>
  <c r="Y2865" i="24" s="1"/>
  <c r="X2866" i="24"/>
  <c r="Y2866" i="24" s="1"/>
  <c r="X2867" i="24"/>
  <c r="Y2867" i="24" s="1"/>
  <c r="X2868" i="24"/>
  <c r="Y2868" i="24" s="1"/>
  <c r="X2869" i="24"/>
  <c r="Y2869" i="24" s="1"/>
  <c r="X2870" i="24"/>
  <c r="Y2870" i="24" s="1"/>
  <c r="X2871" i="24"/>
  <c r="Y2871" i="24" s="1"/>
  <c r="X2872" i="24"/>
  <c r="Y2872" i="24" s="1"/>
  <c r="X2873" i="24"/>
  <c r="Y2873" i="24" s="1"/>
  <c r="X2874" i="24"/>
  <c r="Y2874" i="24" s="1"/>
  <c r="X2875" i="24"/>
  <c r="Y2875" i="24" s="1"/>
  <c r="X2876" i="24"/>
  <c r="Y2876" i="24" s="1"/>
  <c r="X2877" i="24"/>
  <c r="Y2877" i="24" s="1"/>
  <c r="X2878" i="24"/>
  <c r="Y2878" i="24" s="1"/>
  <c r="X2879" i="24"/>
  <c r="Y2879" i="24" s="1"/>
  <c r="X2880" i="24"/>
  <c r="Y2880" i="24" s="1"/>
  <c r="X2881" i="24"/>
  <c r="Y2881" i="24" s="1"/>
  <c r="X2882" i="24"/>
  <c r="Y2882" i="24" s="1"/>
  <c r="X2883" i="24"/>
  <c r="Y2883" i="24" s="1"/>
  <c r="X2884" i="24"/>
  <c r="Y2884" i="24" s="1"/>
  <c r="X2885" i="24"/>
  <c r="Y2885" i="24" s="1"/>
  <c r="X2886" i="24"/>
  <c r="Y2886" i="24" s="1"/>
  <c r="X2887" i="24"/>
  <c r="Y2887" i="24" s="1"/>
  <c r="X2888" i="24"/>
  <c r="Y2888" i="24" s="1"/>
  <c r="X2889" i="24"/>
  <c r="Y2889" i="24" s="1"/>
  <c r="X2890" i="24"/>
  <c r="Y2890" i="24" s="1"/>
  <c r="X2891" i="24"/>
  <c r="Y2891" i="24" s="1"/>
  <c r="X2892" i="24"/>
  <c r="Y2892" i="24" s="1"/>
  <c r="X2893" i="24"/>
  <c r="Y2893" i="24" s="1"/>
  <c r="X2894" i="24"/>
  <c r="Y2894" i="24" s="1"/>
  <c r="X2895" i="24"/>
  <c r="Y2895" i="24" s="1"/>
  <c r="X2896" i="24"/>
  <c r="Y2896" i="24" s="1"/>
  <c r="X2897" i="24"/>
  <c r="Y2897" i="24" s="1"/>
  <c r="X2898" i="24"/>
  <c r="Y2898" i="24" s="1"/>
  <c r="X2899" i="24"/>
  <c r="Y2899" i="24" s="1"/>
  <c r="X2900" i="24"/>
  <c r="Y2900" i="24" s="1"/>
  <c r="X2901" i="24"/>
  <c r="Y2901" i="24" s="1"/>
  <c r="X2902" i="24"/>
  <c r="Y2902" i="24" s="1"/>
  <c r="X2903" i="24"/>
  <c r="Y2903" i="24" s="1"/>
  <c r="X2904" i="24"/>
  <c r="Y2904" i="24" s="1"/>
  <c r="X2905" i="24"/>
  <c r="Y2905" i="24" s="1"/>
  <c r="X2906" i="24"/>
  <c r="Y2906" i="24" s="1"/>
  <c r="X2907" i="24"/>
  <c r="Y2907" i="24" s="1"/>
  <c r="X2908" i="24"/>
  <c r="Y2908" i="24" s="1"/>
  <c r="X2909" i="24"/>
  <c r="Y2909" i="24" s="1"/>
  <c r="X2910" i="24"/>
  <c r="Y2910" i="24" s="1"/>
  <c r="X2911" i="24"/>
  <c r="Y2911" i="24" s="1"/>
  <c r="X2912" i="24"/>
  <c r="Y2912" i="24" s="1"/>
  <c r="X2913" i="24"/>
  <c r="Y2913" i="24" s="1"/>
  <c r="X2914" i="24"/>
  <c r="Y2914" i="24" s="1"/>
  <c r="X2915" i="24"/>
  <c r="Y2915" i="24" s="1"/>
  <c r="X2916" i="24"/>
  <c r="Y2916" i="24" s="1"/>
  <c r="X2917" i="24"/>
  <c r="Y2917" i="24" s="1"/>
  <c r="X2918" i="24"/>
  <c r="Y2918" i="24" s="1"/>
  <c r="X2919" i="24"/>
  <c r="Y2919" i="24" s="1"/>
  <c r="X2920" i="24"/>
  <c r="Y2920" i="24" s="1"/>
  <c r="X2921" i="24"/>
  <c r="Y2921" i="24" s="1"/>
  <c r="X2922" i="24"/>
  <c r="Y2922" i="24" s="1"/>
  <c r="X2923" i="24"/>
  <c r="Y2923" i="24" s="1"/>
  <c r="X2924" i="24"/>
  <c r="Y2924" i="24" s="1"/>
  <c r="X2925" i="24"/>
  <c r="Y2925" i="24" s="1"/>
  <c r="X2926" i="24"/>
  <c r="Y2926" i="24" s="1"/>
  <c r="X2927" i="24"/>
  <c r="Y2927" i="24" s="1"/>
  <c r="X2928" i="24"/>
  <c r="Y2928" i="24" s="1"/>
  <c r="X2929" i="24"/>
  <c r="Y2929" i="24" s="1"/>
  <c r="X2930" i="24"/>
  <c r="Y2930" i="24" s="1"/>
  <c r="X2931" i="24"/>
  <c r="Y2931" i="24" s="1"/>
  <c r="X2932" i="24"/>
  <c r="Y2932" i="24" s="1"/>
  <c r="X2933" i="24"/>
  <c r="Y2933" i="24" s="1"/>
  <c r="X2934" i="24"/>
  <c r="Y2934" i="24" s="1"/>
  <c r="X2935" i="24"/>
  <c r="Y2935" i="24" s="1"/>
  <c r="X2936" i="24"/>
  <c r="Y2936" i="24" s="1"/>
  <c r="X2937" i="24"/>
  <c r="Y2937" i="24" s="1"/>
  <c r="X2938" i="24"/>
  <c r="Y2938" i="24" s="1"/>
  <c r="X2939" i="24"/>
  <c r="Y2939" i="24" s="1"/>
  <c r="X2940" i="24"/>
  <c r="Y2940" i="24" s="1"/>
  <c r="X2941" i="24"/>
  <c r="Y2941" i="24" s="1"/>
  <c r="X2942" i="24"/>
  <c r="Y2942" i="24" s="1"/>
  <c r="X2943" i="24"/>
  <c r="Y2943" i="24" s="1"/>
  <c r="X2944" i="24"/>
  <c r="Y2944" i="24" s="1"/>
  <c r="X2945" i="24"/>
  <c r="Y2945" i="24" s="1"/>
  <c r="X2946" i="24"/>
  <c r="Y2946" i="24" s="1"/>
  <c r="X2947" i="24"/>
  <c r="Y2947" i="24" s="1"/>
  <c r="X2948" i="24"/>
  <c r="Y2948" i="24" s="1"/>
  <c r="X2949" i="24"/>
  <c r="Y2949" i="24" s="1"/>
  <c r="X2950" i="24"/>
  <c r="Y2950" i="24" s="1"/>
  <c r="X2951" i="24"/>
  <c r="Y2951" i="24" s="1"/>
  <c r="X2952" i="24"/>
  <c r="Y2952" i="24" s="1"/>
  <c r="X2953" i="24"/>
  <c r="Y2953" i="24" s="1"/>
  <c r="X2954" i="24"/>
  <c r="Y2954" i="24" s="1"/>
  <c r="X2955" i="24"/>
  <c r="Y2955" i="24" s="1"/>
  <c r="X2956" i="24"/>
  <c r="Y2956" i="24" s="1"/>
  <c r="X2957" i="24"/>
  <c r="Y2957" i="24" s="1"/>
  <c r="X2958" i="24"/>
  <c r="Y2958" i="24" s="1"/>
  <c r="X2959" i="24"/>
  <c r="Y2959" i="24" s="1"/>
  <c r="X2960" i="24"/>
  <c r="Y2960" i="24" s="1"/>
  <c r="X2961" i="24"/>
  <c r="Y2961" i="24" s="1"/>
  <c r="X2962" i="24"/>
  <c r="Y2962" i="24" s="1"/>
  <c r="X2963" i="24"/>
  <c r="Y2963" i="24" s="1"/>
  <c r="X2964" i="24"/>
  <c r="Y2964" i="24" s="1"/>
  <c r="X2965" i="24"/>
  <c r="Y2965" i="24" s="1"/>
  <c r="X2966" i="24"/>
  <c r="Y2966" i="24" s="1"/>
  <c r="X2967" i="24"/>
  <c r="Y2967" i="24" s="1"/>
  <c r="X2968" i="24"/>
  <c r="Y2968" i="24" s="1"/>
  <c r="X2969" i="24"/>
  <c r="Y2969" i="24" s="1"/>
  <c r="X2970" i="24"/>
  <c r="Y2970" i="24" s="1"/>
  <c r="X2971" i="24"/>
  <c r="Y2971" i="24" s="1"/>
  <c r="X2972" i="24"/>
  <c r="Y2972" i="24" s="1"/>
  <c r="X2973" i="24"/>
  <c r="Y2973" i="24" s="1"/>
  <c r="X2974" i="24"/>
  <c r="Y2974" i="24" s="1"/>
  <c r="X2975" i="24"/>
  <c r="Y2975" i="24" s="1"/>
  <c r="X2976" i="24"/>
  <c r="Y2976" i="24" s="1"/>
  <c r="X2977" i="24"/>
  <c r="Y2977" i="24" s="1"/>
  <c r="X2978" i="24"/>
  <c r="Y2978" i="24" s="1"/>
  <c r="X2979" i="24"/>
  <c r="Y2979" i="24" s="1"/>
  <c r="X2980" i="24"/>
  <c r="Y2980" i="24" s="1"/>
  <c r="X2981" i="24"/>
  <c r="Y2981" i="24" s="1"/>
  <c r="X2982" i="24"/>
  <c r="Y2982" i="24" s="1"/>
  <c r="X2983" i="24"/>
  <c r="Y2983" i="24" s="1"/>
  <c r="X2984" i="24"/>
  <c r="Y2984" i="24" s="1"/>
  <c r="X2985" i="24"/>
  <c r="Y2985" i="24" s="1"/>
  <c r="X2986" i="24"/>
  <c r="Y2986" i="24" s="1"/>
  <c r="X2987" i="24"/>
  <c r="Y2987" i="24" s="1"/>
  <c r="X2988" i="24"/>
  <c r="Y2988" i="24" s="1"/>
  <c r="X2989" i="24"/>
  <c r="Y2989" i="24" s="1"/>
  <c r="X2990" i="24"/>
  <c r="Y2990" i="24" s="1"/>
  <c r="X2991" i="24"/>
  <c r="Y2991" i="24" s="1"/>
  <c r="X2992" i="24"/>
  <c r="Y2992" i="24" s="1"/>
  <c r="X2993" i="24"/>
  <c r="Y2993" i="24" s="1"/>
  <c r="X2994" i="24"/>
  <c r="Y2994" i="24" s="1"/>
  <c r="X2995" i="24"/>
  <c r="Y2995" i="24" s="1"/>
  <c r="X2996" i="24"/>
  <c r="Y2996" i="24" s="1"/>
  <c r="X2997" i="24"/>
  <c r="Y2997" i="24" s="1"/>
  <c r="X2998" i="24"/>
  <c r="Y2998" i="24" s="1"/>
  <c r="X2999" i="24"/>
  <c r="Y2999" i="24" s="1"/>
  <c r="X3000" i="24"/>
  <c r="Y3000" i="24" s="1"/>
  <c r="X3001" i="24"/>
  <c r="Y3001" i="24" s="1"/>
  <c r="X3002" i="24"/>
  <c r="Y3002" i="24" s="1"/>
  <c r="X3003" i="24"/>
  <c r="Y3003" i="24" s="1"/>
  <c r="X3004" i="24"/>
  <c r="Y3004" i="24" s="1"/>
  <c r="X3005" i="24"/>
  <c r="Y3005" i="24" s="1"/>
  <c r="X3006" i="24"/>
  <c r="Y3006" i="24" s="1"/>
  <c r="X3007" i="24"/>
  <c r="Y3007" i="24" s="1"/>
  <c r="X3008" i="24"/>
  <c r="Y3008" i="24" s="1"/>
  <c r="X3009" i="24"/>
  <c r="Y3009" i="24" s="1"/>
  <c r="X3010" i="24"/>
  <c r="Y3010" i="24" s="1"/>
  <c r="X3011" i="24"/>
  <c r="Y3011" i="24" s="1"/>
  <c r="X3012" i="24"/>
  <c r="Y3012" i="24" s="1"/>
  <c r="X3013" i="24"/>
  <c r="Y3013" i="24" s="1"/>
  <c r="X3014" i="24"/>
  <c r="Y3014" i="24" s="1"/>
  <c r="X3015" i="24"/>
  <c r="Y3015" i="24" s="1"/>
  <c r="X3016" i="24"/>
  <c r="Y3016" i="24" s="1"/>
  <c r="X3017" i="24"/>
  <c r="Y3017" i="24" s="1"/>
  <c r="X3018" i="24"/>
  <c r="Y3018" i="24" s="1"/>
  <c r="X3019" i="24"/>
  <c r="Y3019" i="24" s="1"/>
  <c r="X3020" i="24"/>
  <c r="Y3020" i="24" s="1"/>
  <c r="X3021" i="24"/>
  <c r="Y3021" i="24" s="1"/>
  <c r="X3022" i="24"/>
  <c r="Y3022" i="24" s="1"/>
  <c r="X3023" i="24"/>
  <c r="Y3023" i="24" s="1"/>
  <c r="X3024" i="24"/>
  <c r="Y3024" i="24" s="1"/>
  <c r="X3025" i="24"/>
  <c r="Y3025" i="24" s="1"/>
  <c r="X3026" i="24"/>
  <c r="Y3026" i="24" s="1"/>
  <c r="X3027" i="24"/>
  <c r="Y3027" i="24" s="1"/>
  <c r="X3028" i="24"/>
  <c r="Y3028" i="24" s="1"/>
  <c r="X3029" i="24"/>
  <c r="Y3029" i="24" s="1"/>
  <c r="X3030" i="24"/>
  <c r="Y3030" i="24" s="1"/>
  <c r="X3031" i="24"/>
  <c r="Y3031" i="24" s="1"/>
  <c r="X3032" i="24"/>
  <c r="Y3032" i="24" s="1"/>
  <c r="X3033" i="24"/>
  <c r="Y3033" i="24" s="1"/>
  <c r="X3034" i="24"/>
  <c r="Y3034" i="24" s="1"/>
  <c r="X3035" i="24"/>
  <c r="Y3035" i="24" s="1"/>
  <c r="X3036" i="24"/>
  <c r="Y3036" i="24" s="1"/>
  <c r="X3037" i="24"/>
  <c r="Y3037" i="24" s="1"/>
  <c r="X3038" i="24"/>
  <c r="Y3038" i="24" s="1"/>
  <c r="X3039" i="24"/>
  <c r="Y3039" i="24" s="1"/>
  <c r="X3040" i="24"/>
  <c r="Y3040" i="24" s="1"/>
  <c r="X3041" i="24"/>
  <c r="Y3041" i="24" s="1"/>
  <c r="X3042" i="24"/>
  <c r="Y3042" i="24" s="1"/>
  <c r="X3043" i="24"/>
  <c r="Y3043" i="24" s="1"/>
  <c r="X3044" i="24"/>
  <c r="Y3044" i="24" s="1"/>
  <c r="X3045" i="24"/>
  <c r="Y3045" i="24" s="1"/>
  <c r="X3046" i="24"/>
  <c r="Y3046" i="24" s="1"/>
  <c r="X3047" i="24"/>
  <c r="Y3047" i="24" s="1"/>
  <c r="X3048" i="24"/>
  <c r="Y3048" i="24" s="1"/>
  <c r="X3049" i="24"/>
  <c r="Y3049" i="24" s="1"/>
  <c r="X3050" i="24"/>
  <c r="Y3050" i="24" s="1"/>
  <c r="X3051" i="24"/>
  <c r="Y3051" i="24" s="1"/>
  <c r="X3052" i="24"/>
  <c r="Y3052" i="24" s="1"/>
  <c r="X3053" i="24"/>
  <c r="Y3053" i="24" s="1"/>
  <c r="X3054" i="24"/>
  <c r="Y3054" i="24" s="1"/>
  <c r="X3055" i="24"/>
  <c r="Y3055" i="24" s="1"/>
  <c r="X3056" i="24"/>
  <c r="Y3056" i="24" s="1"/>
  <c r="X3057" i="24"/>
  <c r="Y3057" i="24" s="1"/>
  <c r="X3058" i="24"/>
  <c r="Y3058" i="24" s="1"/>
  <c r="X3059" i="24"/>
  <c r="Y3059" i="24" s="1"/>
  <c r="X3060" i="24"/>
  <c r="Y3060" i="24" s="1"/>
  <c r="X3061" i="24"/>
  <c r="Y3061" i="24" s="1"/>
  <c r="X3062" i="24"/>
  <c r="Y3062" i="24" s="1"/>
  <c r="X3063" i="24"/>
  <c r="Y3063" i="24" s="1"/>
  <c r="X3064" i="24"/>
  <c r="Y3064" i="24" s="1"/>
  <c r="X3065" i="24"/>
  <c r="Y3065" i="24" s="1"/>
  <c r="X3066" i="24"/>
  <c r="Y3066" i="24" s="1"/>
  <c r="X3067" i="24"/>
  <c r="Y3067" i="24" s="1"/>
  <c r="X3068" i="24"/>
  <c r="Y3068" i="24" s="1"/>
  <c r="X3069" i="24"/>
  <c r="Y3069" i="24" s="1"/>
  <c r="X3070" i="24"/>
  <c r="Y3070" i="24" s="1"/>
  <c r="X3071" i="24"/>
  <c r="Y3071" i="24" s="1"/>
  <c r="X3072" i="24"/>
  <c r="Y3072" i="24" s="1"/>
  <c r="X3073" i="24"/>
  <c r="Y3073" i="24" s="1"/>
  <c r="X3074" i="24"/>
  <c r="Y3074" i="24" s="1"/>
  <c r="X3075" i="24"/>
  <c r="Y3075" i="24" s="1"/>
  <c r="X3076" i="24"/>
  <c r="Y3076" i="24" s="1"/>
  <c r="X3077" i="24"/>
  <c r="Y3077" i="24" s="1"/>
  <c r="X3078" i="24"/>
  <c r="Y3078" i="24" s="1"/>
  <c r="X3079" i="24"/>
  <c r="Y3079" i="24" s="1"/>
  <c r="X3080" i="24"/>
  <c r="Y3080" i="24" s="1"/>
  <c r="X3081" i="24"/>
  <c r="Y3081" i="24" s="1"/>
  <c r="X3082" i="24"/>
  <c r="Y3082" i="24" s="1"/>
  <c r="X3083" i="24"/>
  <c r="Y3083" i="24" s="1"/>
  <c r="X3084" i="24"/>
  <c r="Y3084" i="24" s="1"/>
  <c r="X3085" i="24"/>
  <c r="Y3085" i="24" s="1"/>
  <c r="X3086" i="24"/>
  <c r="Y3086" i="24" s="1"/>
  <c r="X3087" i="24"/>
  <c r="Y3087" i="24" s="1"/>
  <c r="X3088" i="24"/>
  <c r="Y3088" i="24" s="1"/>
  <c r="X3089" i="24"/>
  <c r="Y3089" i="24" s="1"/>
  <c r="X3090" i="24"/>
  <c r="Y3090" i="24" s="1"/>
  <c r="X3091" i="24"/>
  <c r="Y3091" i="24" s="1"/>
  <c r="X3092" i="24"/>
  <c r="Y3092" i="24" s="1"/>
  <c r="X3093" i="24"/>
  <c r="Y3093" i="24" s="1"/>
  <c r="X3094" i="24"/>
  <c r="Y3094" i="24" s="1"/>
  <c r="X3095" i="24"/>
  <c r="Y3095" i="24" s="1"/>
  <c r="X3096" i="24"/>
  <c r="Y3096" i="24" s="1"/>
  <c r="X3097" i="24"/>
  <c r="Y3097" i="24" s="1"/>
  <c r="X3098" i="24"/>
  <c r="Y3098" i="24" s="1"/>
  <c r="X3099" i="24"/>
  <c r="Y3099" i="24" s="1"/>
  <c r="X3100" i="24"/>
  <c r="Y3100" i="24" s="1"/>
  <c r="X3101" i="24"/>
  <c r="Y3101" i="24" s="1"/>
  <c r="X3102" i="24"/>
  <c r="Y3102" i="24" s="1"/>
  <c r="X3103" i="24"/>
  <c r="Y3103" i="24" s="1"/>
  <c r="X3104" i="24"/>
  <c r="Y3104" i="24" s="1"/>
  <c r="X3105" i="24"/>
  <c r="Y3105" i="24" s="1"/>
  <c r="X3106" i="24"/>
  <c r="Y3106" i="24" s="1"/>
  <c r="X3107" i="24"/>
  <c r="Y3107" i="24" s="1"/>
  <c r="X3108" i="24"/>
  <c r="Y3108" i="24" s="1"/>
  <c r="X3109" i="24"/>
  <c r="Y3109" i="24" s="1"/>
  <c r="X3110" i="24"/>
  <c r="Y3110" i="24" s="1"/>
  <c r="X3111" i="24"/>
  <c r="Y3111" i="24" s="1"/>
  <c r="X3112" i="24"/>
  <c r="Y3112" i="24" s="1"/>
  <c r="X3113" i="24"/>
  <c r="Y3113" i="24" s="1"/>
  <c r="X3114" i="24"/>
  <c r="Y3114" i="24" s="1"/>
  <c r="X3115" i="24"/>
  <c r="Y3115" i="24" s="1"/>
  <c r="X3116" i="24"/>
  <c r="Y3116" i="24" s="1"/>
  <c r="X3117" i="24"/>
  <c r="Y3117" i="24" s="1"/>
  <c r="X3118" i="24"/>
  <c r="Y3118" i="24" s="1"/>
  <c r="X3119" i="24"/>
  <c r="Y3119" i="24" s="1"/>
  <c r="X3120" i="24"/>
  <c r="Y3120" i="24" s="1"/>
  <c r="X3121" i="24"/>
  <c r="Y3121" i="24" s="1"/>
  <c r="X3122" i="24"/>
  <c r="Y3122" i="24" s="1"/>
  <c r="X3123" i="24"/>
  <c r="Y3123" i="24" s="1"/>
  <c r="X3124" i="24"/>
  <c r="Y3124" i="24" s="1"/>
  <c r="X3125" i="24"/>
  <c r="Y3125" i="24" s="1"/>
  <c r="X3126" i="24"/>
  <c r="Y3126" i="24" s="1"/>
  <c r="X3127" i="24"/>
  <c r="Y3127" i="24" s="1"/>
  <c r="X3128" i="24"/>
  <c r="Y3128" i="24" s="1"/>
  <c r="X3129" i="24"/>
  <c r="Y3129" i="24" s="1"/>
  <c r="X3130" i="24"/>
  <c r="Y3130" i="24" s="1"/>
  <c r="X3131" i="24"/>
  <c r="Y3131" i="24" s="1"/>
  <c r="X3132" i="24"/>
  <c r="Y3132" i="24" s="1"/>
  <c r="X3133" i="24"/>
  <c r="Y3133" i="24" s="1"/>
  <c r="X3134" i="24"/>
  <c r="Y3134" i="24" s="1"/>
  <c r="X3135" i="24"/>
  <c r="Y3135" i="24" s="1"/>
  <c r="X3136" i="24"/>
  <c r="Y3136" i="24" s="1"/>
  <c r="X3137" i="24"/>
  <c r="Y3137" i="24" s="1"/>
  <c r="X3138" i="24"/>
  <c r="Y3138" i="24" s="1"/>
  <c r="X3139" i="24"/>
  <c r="Y3139" i="24" s="1"/>
  <c r="X3140" i="24"/>
  <c r="Y3140" i="24" s="1"/>
  <c r="X3141" i="24"/>
  <c r="Y3141" i="24" s="1"/>
  <c r="X3142" i="24"/>
  <c r="Y3142" i="24" s="1"/>
  <c r="X3143" i="24"/>
  <c r="Y3143" i="24" s="1"/>
  <c r="X3144" i="24"/>
  <c r="Y3144" i="24" s="1"/>
  <c r="X3145" i="24"/>
  <c r="Y3145" i="24" s="1"/>
  <c r="X3146" i="24"/>
  <c r="Y3146" i="24" s="1"/>
  <c r="X3147" i="24"/>
  <c r="Y3147" i="24" s="1"/>
  <c r="X3148" i="24"/>
  <c r="Y3148" i="24" s="1"/>
  <c r="X3149" i="24"/>
  <c r="Y3149" i="24" s="1"/>
  <c r="X3150" i="24"/>
  <c r="Y3150" i="24" s="1"/>
  <c r="X3151" i="24"/>
  <c r="Y3151" i="24" s="1"/>
  <c r="X3152" i="24"/>
  <c r="Y3152" i="24" s="1"/>
  <c r="X3153" i="24"/>
  <c r="Y3153" i="24" s="1"/>
  <c r="X3154" i="24"/>
  <c r="Y3154" i="24" s="1"/>
  <c r="X3155" i="24"/>
  <c r="Y3155" i="24" s="1"/>
  <c r="X3156" i="24"/>
  <c r="Y3156" i="24" s="1"/>
  <c r="X3157" i="24"/>
  <c r="Y3157" i="24" s="1"/>
  <c r="X3158" i="24"/>
  <c r="Y3158" i="24" s="1"/>
  <c r="X3159" i="24"/>
  <c r="Y3159" i="24" s="1"/>
  <c r="X3160" i="24"/>
  <c r="Y3160" i="24" s="1"/>
  <c r="X3161" i="24"/>
  <c r="Y3161" i="24" s="1"/>
  <c r="X3162" i="24"/>
  <c r="Y3162" i="24" s="1"/>
  <c r="X3163" i="24"/>
  <c r="Y3163" i="24" s="1"/>
  <c r="X3164" i="24"/>
  <c r="Y3164" i="24" s="1"/>
  <c r="X3165" i="24"/>
  <c r="Y3165" i="24" s="1"/>
  <c r="X3166" i="24"/>
  <c r="Y3166" i="24" s="1"/>
  <c r="X3167" i="24"/>
  <c r="Y3167" i="24" s="1"/>
  <c r="X3168" i="24"/>
  <c r="Y3168" i="24" s="1"/>
  <c r="X3169" i="24"/>
  <c r="Y3169" i="24" s="1"/>
  <c r="X3170" i="24"/>
  <c r="Y3170" i="24" s="1"/>
  <c r="X3171" i="24"/>
  <c r="Y3171" i="24" s="1"/>
  <c r="X3172" i="24"/>
  <c r="Y3172" i="24" s="1"/>
  <c r="X3173" i="24"/>
  <c r="Y3173" i="24" s="1"/>
  <c r="X3174" i="24"/>
  <c r="Y3174" i="24" s="1"/>
  <c r="X3175" i="24"/>
  <c r="Y3175" i="24" s="1"/>
  <c r="X3176" i="24"/>
  <c r="Y3176" i="24" s="1"/>
  <c r="X3177" i="24"/>
  <c r="Y3177" i="24" s="1"/>
  <c r="X3178" i="24"/>
  <c r="Y3178" i="24" s="1"/>
  <c r="X3179" i="24"/>
  <c r="Y3179" i="24" s="1"/>
  <c r="X3180" i="24"/>
  <c r="Y3180" i="24" s="1"/>
  <c r="X3181" i="24"/>
  <c r="Y3181" i="24" s="1"/>
  <c r="X3182" i="24"/>
  <c r="Y3182" i="24" s="1"/>
  <c r="X3183" i="24"/>
  <c r="Y3183" i="24" s="1"/>
  <c r="X3184" i="24"/>
  <c r="Y3184" i="24" s="1"/>
  <c r="X3185" i="24"/>
  <c r="Y3185" i="24" s="1"/>
  <c r="X3186" i="24"/>
  <c r="Y3186" i="24" s="1"/>
  <c r="X3187" i="24"/>
  <c r="Y3187" i="24" s="1"/>
  <c r="X3188" i="24"/>
  <c r="Y3188" i="24" s="1"/>
  <c r="X3189" i="24"/>
  <c r="Y3189" i="24" s="1"/>
  <c r="X3190" i="24"/>
  <c r="Y3190" i="24" s="1"/>
  <c r="X3191" i="24"/>
  <c r="Y3191" i="24" s="1"/>
  <c r="X3192" i="24"/>
  <c r="Y3192" i="24" s="1"/>
  <c r="X3193" i="24"/>
  <c r="Y3193" i="24" s="1"/>
  <c r="X3194" i="24"/>
  <c r="Y3194" i="24" s="1"/>
  <c r="X3195" i="24"/>
  <c r="Y3195" i="24" s="1"/>
  <c r="X3196" i="24"/>
  <c r="Y3196" i="24" s="1"/>
  <c r="X3197" i="24"/>
  <c r="Y3197" i="24" s="1"/>
  <c r="X3198" i="24"/>
  <c r="Y3198" i="24" s="1"/>
  <c r="X3199" i="24"/>
  <c r="Y3199" i="24" s="1"/>
  <c r="X3200" i="24"/>
  <c r="Y3200" i="24" s="1"/>
  <c r="X3201" i="24"/>
  <c r="Y3201" i="24" s="1"/>
  <c r="X3202" i="24"/>
  <c r="Y3202" i="24" s="1"/>
  <c r="X3203" i="24"/>
  <c r="Y3203" i="24" s="1"/>
  <c r="X3204" i="24"/>
  <c r="Y3204" i="24" s="1"/>
  <c r="X3205" i="24"/>
  <c r="Y3205" i="24" s="1"/>
  <c r="X3206" i="24"/>
  <c r="Y3206" i="24" s="1"/>
  <c r="X3207" i="24"/>
  <c r="Y3207" i="24" s="1"/>
  <c r="X3208" i="24"/>
  <c r="Y3208" i="24" s="1"/>
  <c r="X3209" i="24"/>
  <c r="Y3209" i="24" s="1"/>
  <c r="X3210" i="24"/>
  <c r="Y3210" i="24" s="1"/>
  <c r="X3211" i="24"/>
  <c r="Y3211" i="24" s="1"/>
  <c r="X3212" i="24"/>
  <c r="Y3212" i="24" s="1"/>
  <c r="X3213" i="24"/>
  <c r="Y3213" i="24" s="1"/>
  <c r="X3214" i="24"/>
  <c r="Y3214" i="24" s="1"/>
  <c r="X3215" i="24"/>
  <c r="Y3215" i="24" s="1"/>
  <c r="X3216" i="24"/>
  <c r="Y3216" i="24" s="1"/>
  <c r="X3217" i="24"/>
  <c r="Y3217" i="24" s="1"/>
  <c r="X3218" i="24"/>
  <c r="Y3218" i="24" s="1"/>
  <c r="X3219" i="24"/>
  <c r="Y3219" i="24" s="1"/>
  <c r="X3220" i="24"/>
  <c r="Y3220" i="24" s="1"/>
  <c r="X3221" i="24"/>
  <c r="Y3221" i="24" s="1"/>
  <c r="X3222" i="24"/>
  <c r="Y3222" i="24" s="1"/>
  <c r="X3223" i="24"/>
  <c r="Y3223" i="24" s="1"/>
  <c r="X3224" i="24"/>
  <c r="Y3224" i="24" s="1"/>
  <c r="X3225" i="24"/>
  <c r="Y3225" i="24" s="1"/>
  <c r="X3226" i="24"/>
  <c r="Y3226" i="24" s="1"/>
  <c r="X3227" i="24"/>
  <c r="Y3227" i="24" s="1"/>
  <c r="X3228" i="24"/>
  <c r="Y3228" i="24" s="1"/>
  <c r="X3229" i="24"/>
  <c r="Y3229" i="24" s="1"/>
  <c r="X3230" i="24"/>
  <c r="Y3230" i="24" s="1"/>
  <c r="X3231" i="24"/>
  <c r="Y3231" i="24" s="1"/>
  <c r="X3232" i="24"/>
  <c r="Y3232" i="24" s="1"/>
  <c r="X3233" i="24"/>
  <c r="Y3233" i="24" s="1"/>
  <c r="X3234" i="24"/>
  <c r="Y3234" i="24" s="1"/>
  <c r="X3235" i="24"/>
  <c r="Y3235" i="24" s="1"/>
  <c r="X3236" i="24"/>
  <c r="Y3236" i="24" s="1"/>
  <c r="X3237" i="24"/>
  <c r="Y3237" i="24" s="1"/>
  <c r="X3238" i="24"/>
  <c r="Y3238" i="24" s="1"/>
  <c r="X3239" i="24"/>
  <c r="Y3239" i="24" s="1"/>
  <c r="X3240" i="24"/>
  <c r="Y3240" i="24" s="1"/>
  <c r="X3241" i="24"/>
  <c r="Y3241" i="24" s="1"/>
  <c r="X3242" i="24"/>
  <c r="Y3242" i="24" s="1"/>
  <c r="X3243" i="24"/>
  <c r="Y3243" i="24" s="1"/>
  <c r="X3244" i="24"/>
  <c r="Y3244" i="24" s="1"/>
  <c r="X3245" i="24"/>
  <c r="Y3245" i="24" s="1"/>
  <c r="X3246" i="24"/>
  <c r="Y3246" i="24" s="1"/>
  <c r="X3247" i="24"/>
  <c r="Y3247" i="24" s="1"/>
  <c r="X3248" i="24"/>
  <c r="Y3248" i="24" s="1"/>
  <c r="X3249" i="24"/>
  <c r="Y3249" i="24" s="1"/>
  <c r="X3250" i="24"/>
  <c r="Y3250" i="24" s="1"/>
  <c r="X3251" i="24"/>
  <c r="Y3251" i="24" s="1"/>
  <c r="X3252" i="24"/>
  <c r="Y3252" i="24" s="1"/>
  <c r="X3253" i="24"/>
  <c r="Y3253" i="24" s="1"/>
  <c r="X3254" i="24"/>
  <c r="Y3254" i="24" s="1"/>
  <c r="X3255" i="24"/>
  <c r="Y3255" i="24" s="1"/>
  <c r="X3256" i="24"/>
  <c r="Y3256" i="24" s="1"/>
  <c r="X3257" i="24"/>
  <c r="Y3257" i="24" s="1"/>
  <c r="X3258" i="24"/>
  <c r="Y3258" i="24" s="1"/>
  <c r="X3259" i="24"/>
  <c r="Y3259" i="24" s="1"/>
  <c r="X3260" i="24"/>
  <c r="Y3260" i="24" s="1"/>
  <c r="X3261" i="24"/>
  <c r="Y3261" i="24" s="1"/>
  <c r="X3262" i="24"/>
  <c r="Y3262" i="24" s="1"/>
  <c r="X3263" i="24"/>
  <c r="Y3263" i="24" s="1"/>
  <c r="X3264" i="24"/>
  <c r="Y3264" i="24" s="1"/>
  <c r="X3265" i="24"/>
  <c r="Y3265" i="24" s="1"/>
  <c r="X3266" i="24"/>
  <c r="Y3266" i="24" s="1"/>
  <c r="X3267" i="24"/>
  <c r="Y3267" i="24" s="1"/>
  <c r="X3268" i="24"/>
  <c r="Y3268" i="24" s="1"/>
  <c r="X3269" i="24"/>
  <c r="Y3269" i="24" s="1"/>
  <c r="X3270" i="24"/>
  <c r="Y3270" i="24" s="1"/>
  <c r="X3271" i="24"/>
  <c r="Y3271" i="24" s="1"/>
  <c r="X3272" i="24"/>
  <c r="Y3272" i="24" s="1"/>
  <c r="X3273" i="24"/>
  <c r="Y3273" i="24" s="1"/>
  <c r="X3274" i="24"/>
  <c r="Y3274" i="24" s="1"/>
  <c r="X3275" i="24"/>
  <c r="Y3275" i="24" s="1"/>
  <c r="X3276" i="24"/>
  <c r="Y3276" i="24" s="1"/>
  <c r="X3277" i="24"/>
  <c r="Y3277" i="24" s="1"/>
  <c r="X3278" i="24"/>
  <c r="Y3278" i="24" s="1"/>
  <c r="X3279" i="24"/>
  <c r="Y3279" i="24" s="1"/>
  <c r="X3280" i="24"/>
  <c r="Y3280" i="24" s="1"/>
  <c r="X3281" i="24"/>
  <c r="Y3281" i="24" s="1"/>
  <c r="X3282" i="24"/>
  <c r="Y3282" i="24" s="1"/>
  <c r="X3283" i="24"/>
  <c r="Y3283" i="24" s="1"/>
  <c r="X3284" i="24"/>
  <c r="Y3284" i="24" s="1"/>
  <c r="X3285" i="24"/>
  <c r="Y3285" i="24" s="1"/>
  <c r="X3286" i="24"/>
  <c r="Y3286" i="24" s="1"/>
  <c r="X3287" i="24"/>
  <c r="Y3287" i="24" s="1"/>
  <c r="X3288" i="24"/>
  <c r="Y3288" i="24" s="1"/>
  <c r="X3289" i="24"/>
  <c r="Y3289" i="24" s="1"/>
  <c r="X3290" i="24"/>
  <c r="Y3290" i="24" s="1"/>
  <c r="X3291" i="24"/>
  <c r="Y3291" i="24" s="1"/>
  <c r="X3292" i="24"/>
  <c r="Y3292" i="24" s="1"/>
  <c r="X3293" i="24"/>
  <c r="Y3293" i="24" s="1"/>
  <c r="X3294" i="24"/>
  <c r="Y3294" i="24" s="1"/>
  <c r="X3295" i="24"/>
  <c r="Y3295" i="24" s="1"/>
  <c r="X3296" i="24"/>
  <c r="Y3296" i="24" s="1"/>
  <c r="X3297" i="24"/>
  <c r="Y3297" i="24" s="1"/>
  <c r="X3298" i="24"/>
  <c r="Y3298" i="24" s="1"/>
  <c r="X3299" i="24"/>
  <c r="Y3299" i="24" s="1"/>
  <c r="X3300" i="24"/>
  <c r="Y3300" i="24" s="1"/>
  <c r="X3301" i="24"/>
  <c r="Y3301" i="24" s="1"/>
  <c r="X3302" i="24"/>
  <c r="Y3302" i="24" s="1"/>
  <c r="X3303" i="24"/>
  <c r="Y3303" i="24" s="1"/>
  <c r="X3304" i="24"/>
  <c r="Y3304" i="24" s="1"/>
  <c r="X3305" i="24"/>
  <c r="Y3305" i="24" s="1"/>
  <c r="X3306" i="24"/>
  <c r="Y3306" i="24" s="1"/>
  <c r="X3307" i="24"/>
  <c r="Y3307" i="24" s="1"/>
  <c r="X3308" i="24"/>
  <c r="Y3308" i="24" s="1"/>
  <c r="X3309" i="24"/>
  <c r="Y3309" i="24" s="1"/>
  <c r="X3310" i="24"/>
  <c r="Y3310" i="24" s="1"/>
  <c r="X3311" i="24"/>
  <c r="Y3311" i="24" s="1"/>
  <c r="X3312" i="24"/>
  <c r="Y3312" i="24" s="1"/>
  <c r="X3313" i="24"/>
  <c r="Y3313" i="24" s="1"/>
  <c r="X3314" i="24"/>
  <c r="Y3314" i="24" s="1"/>
  <c r="X3315" i="24"/>
  <c r="Y3315" i="24" s="1"/>
  <c r="X3316" i="24"/>
  <c r="Y3316" i="24" s="1"/>
  <c r="X3317" i="24"/>
  <c r="Y3317" i="24" s="1"/>
  <c r="X3318" i="24"/>
  <c r="Y3318" i="24" s="1"/>
  <c r="X3319" i="24"/>
  <c r="Y3319" i="24" s="1"/>
  <c r="X3320" i="24"/>
  <c r="Y3320" i="24" s="1"/>
  <c r="X3321" i="24"/>
  <c r="Y3321" i="24" s="1"/>
  <c r="X3322" i="24"/>
  <c r="Y3322" i="24" s="1"/>
  <c r="X3323" i="24"/>
  <c r="Y3323" i="24" s="1"/>
  <c r="X3324" i="24"/>
  <c r="Y3324" i="24" s="1"/>
  <c r="X3325" i="24"/>
  <c r="Y3325" i="24" s="1"/>
  <c r="X3326" i="24"/>
  <c r="Y3326" i="24" s="1"/>
  <c r="X3327" i="24"/>
  <c r="Y3327" i="24" s="1"/>
  <c r="X3328" i="24"/>
  <c r="Y3328" i="24" s="1"/>
  <c r="X3329" i="24"/>
  <c r="Y3329" i="24" s="1"/>
  <c r="X3330" i="24"/>
  <c r="Y3330" i="24" s="1"/>
  <c r="X3331" i="24"/>
  <c r="Y3331" i="24" s="1"/>
  <c r="X3332" i="24"/>
  <c r="Y3332" i="24" s="1"/>
  <c r="X3333" i="24"/>
  <c r="Y3333" i="24" s="1"/>
  <c r="X3334" i="24"/>
  <c r="Y3334" i="24" s="1"/>
  <c r="X3335" i="24"/>
  <c r="Y3335" i="24" s="1"/>
  <c r="X3336" i="24"/>
  <c r="Y3336" i="24" s="1"/>
  <c r="X3337" i="24"/>
  <c r="Y3337" i="24" s="1"/>
  <c r="X3338" i="24"/>
  <c r="Y3338" i="24" s="1"/>
  <c r="X3339" i="24"/>
  <c r="Y3339" i="24" s="1"/>
  <c r="X3340" i="24"/>
  <c r="Y3340" i="24" s="1"/>
  <c r="X3341" i="24"/>
  <c r="Y3341" i="24" s="1"/>
  <c r="X3342" i="24"/>
  <c r="Y3342" i="24" s="1"/>
  <c r="X3343" i="24"/>
  <c r="Y3343" i="24" s="1"/>
  <c r="X3344" i="24"/>
  <c r="Y3344" i="24" s="1"/>
  <c r="X3345" i="24"/>
  <c r="Y3345" i="24" s="1"/>
  <c r="X3346" i="24"/>
  <c r="Y3346" i="24" s="1"/>
  <c r="X3347" i="24"/>
  <c r="Y3347" i="24" s="1"/>
  <c r="X3348" i="24"/>
  <c r="Y3348" i="24" s="1"/>
  <c r="X3349" i="24"/>
  <c r="Y3349" i="24" s="1"/>
  <c r="X3350" i="24"/>
  <c r="Y3350" i="24" s="1"/>
  <c r="X3351" i="24"/>
  <c r="Y3351" i="24" s="1"/>
  <c r="X3352" i="24"/>
  <c r="Y3352" i="24" s="1"/>
  <c r="X3353" i="24"/>
  <c r="Y3353" i="24" s="1"/>
  <c r="X3354" i="24"/>
  <c r="Y3354" i="24" s="1"/>
  <c r="X3355" i="24"/>
  <c r="Y3355" i="24" s="1"/>
  <c r="X3356" i="24"/>
  <c r="Y3356" i="24" s="1"/>
  <c r="X3357" i="24"/>
  <c r="Y3357" i="24" s="1"/>
  <c r="X3358" i="24"/>
  <c r="Y3358" i="24" s="1"/>
  <c r="X3359" i="24"/>
  <c r="Y3359" i="24" s="1"/>
  <c r="X3360" i="24"/>
  <c r="Y3360" i="24" s="1"/>
  <c r="X3361" i="24"/>
  <c r="Y3361" i="24" s="1"/>
  <c r="X3362" i="24"/>
  <c r="Y3362" i="24" s="1"/>
  <c r="X3363" i="24"/>
  <c r="Y3363" i="24" s="1"/>
  <c r="X3364" i="24"/>
  <c r="Y3364" i="24" s="1"/>
  <c r="X3365" i="24"/>
  <c r="Y3365" i="24" s="1"/>
  <c r="X3366" i="24"/>
  <c r="Y3366" i="24" s="1"/>
  <c r="X3367" i="24"/>
  <c r="Y3367" i="24" s="1"/>
  <c r="X3368" i="24"/>
  <c r="Y3368" i="24" s="1"/>
  <c r="X3369" i="24"/>
  <c r="Y3369" i="24" s="1"/>
  <c r="X3370" i="24"/>
  <c r="Y3370" i="24" s="1"/>
  <c r="X3371" i="24"/>
  <c r="Y3371" i="24" s="1"/>
  <c r="X3372" i="24"/>
  <c r="Y3372" i="24" s="1"/>
  <c r="X3373" i="24"/>
  <c r="Y3373" i="24" s="1"/>
  <c r="X3374" i="24"/>
  <c r="Y3374" i="24" s="1"/>
  <c r="X3375" i="24"/>
  <c r="Y3375" i="24" s="1"/>
  <c r="X3376" i="24"/>
  <c r="Y3376" i="24" s="1"/>
  <c r="X3377" i="24"/>
  <c r="Y3377" i="24" s="1"/>
  <c r="X3378" i="24"/>
  <c r="Y3378" i="24" s="1"/>
  <c r="X3379" i="24"/>
  <c r="Y3379" i="24" s="1"/>
  <c r="X3380" i="24"/>
  <c r="Y3380" i="24" s="1"/>
  <c r="X3381" i="24"/>
  <c r="Y3381" i="24" s="1"/>
  <c r="X3382" i="24"/>
  <c r="Y3382" i="24" s="1"/>
  <c r="X3383" i="24"/>
  <c r="Y3383" i="24" s="1"/>
  <c r="X3384" i="24"/>
  <c r="Y3384" i="24" s="1"/>
  <c r="X3385" i="24"/>
  <c r="Y3385" i="24" s="1"/>
  <c r="X3386" i="24"/>
  <c r="Y3386" i="24" s="1"/>
  <c r="X3387" i="24"/>
  <c r="Y3387" i="24" s="1"/>
  <c r="X3388" i="24"/>
  <c r="Y3388" i="24" s="1"/>
  <c r="X3389" i="24"/>
  <c r="Y3389" i="24" s="1"/>
  <c r="X3390" i="24"/>
  <c r="Y3390" i="24" s="1"/>
  <c r="X3391" i="24"/>
  <c r="Y3391" i="24" s="1"/>
  <c r="X3392" i="24"/>
  <c r="Y3392" i="24" s="1"/>
  <c r="X3393" i="24"/>
  <c r="Y3393" i="24" s="1"/>
  <c r="X3394" i="24"/>
  <c r="Y3394" i="24" s="1"/>
  <c r="X3395" i="24"/>
  <c r="Y3395" i="24" s="1"/>
  <c r="X3396" i="24"/>
  <c r="Y3396" i="24" s="1"/>
  <c r="X3397" i="24"/>
  <c r="Y3397" i="24" s="1"/>
  <c r="X3398" i="24"/>
  <c r="Y3398" i="24" s="1"/>
  <c r="X3399" i="24"/>
  <c r="Y3399" i="24" s="1"/>
  <c r="X3400" i="24"/>
  <c r="Y3400" i="24" s="1"/>
  <c r="X3401" i="24"/>
  <c r="Y3401" i="24" s="1"/>
  <c r="X3402" i="24"/>
  <c r="Y3402" i="24" s="1"/>
  <c r="X3403" i="24"/>
  <c r="Y3403" i="24" s="1"/>
  <c r="X3404" i="24"/>
  <c r="Y3404" i="24" s="1"/>
  <c r="X3405" i="24"/>
  <c r="Y3405" i="24" s="1"/>
  <c r="X3406" i="24"/>
  <c r="Y3406" i="24" s="1"/>
  <c r="X3407" i="24"/>
  <c r="Y3407" i="24" s="1"/>
  <c r="X3408" i="24"/>
  <c r="Y3408" i="24" s="1"/>
  <c r="X3409" i="24"/>
  <c r="Y3409" i="24" s="1"/>
  <c r="X3410" i="24"/>
  <c r="Y3410" i="24" s="1"/>
  <c r="X3411" i="24"/>
  <c r="Y3411" i="24" s="1"/>
  <c r="X3412" i="24"/>
  <c r="Y3412" i="24" s="1"/>
  <c r="X3413" i="24"/>
  <c r="Y3413" i="24" s="1"/>
  <c r="X3414" i="24"/>
  <c r="Y3414" i="24" s="1"/>
  <c r="X3415" i="24"/>
  <c r="Y3415" i="24" s="1"/>
  <c r="X3416" i="24"/>
  <c r="Y3416" i="24" s="1"/>
  <c r="X3417" i="24"/>
  <c r="Y3417" i="24" s="1"/>
  <c r="X3418" i="24"/>
  <c r="Y3418" i="24" s="1"/>
  <c r="X3419" i="24"/>
  <c r="Y3419" i="24" s="1"/>
  <c r="X3420" i="24"/>
  <c r="Y3420" i="24" s="1"/>
  <c r="X3421" i="24"/>
  <c r="Y3421" i="24" s="1"/>
  <c r="X3422" i="24"/>
  <c r="Y3422" i="24" s="1"/>
  <c r="X3423" i="24"/>
  <c r="Y3423" i="24" s="1"/>
  <c r="X3424" i="24"/>
  <c r="Y3424" i="24" s="1"/>
  <c r="X3425" i="24"/>
  <c r="Y3425" i="24" s="1"/>
  <c r="X3426" i="24"/>
  <c r="Y3426" i="24" s="1"/>
  <c r="X3427" i="24"/>
  <c r="Y3427" i="24" s="1"/>
  <c r="X3428" i="24"/>
  <c r="Y3428" i="24" s="1"/>
  <c r="X3429" i="24"/>
  <c r="Y3429" i="24" s="1"/>
  <c r="X3430" i="24"/>
  <c r="Y3430" i="24" s="1"/>
  <c r="X3431" i="24"/>
  <c r="Y3431" i="24" s="1"/>
  <c r="X3432" i="24"/>
  <c r="Y3432" i="24" s="1"/>
  <c r="X3433" i="24"/>
  <c r="Y3433" i="24" s="1"/>
  <c r="X3434" i="24"/>
  <c r="Y3434" i="24" s="1"/>
  <c r="X3435" i="24"/>
  <c r="Y3435" i="24" s="1"/>
  <c r="X3436" i="24"/>
  <c r="Y3436" i="24" s="1"/>
  <c r="X3437" i="24"/>
  <c r="Y3437" i="24" s="1"/>
  <c r="X3438" i="24"/>
  <c r="Y3438" i="24" s="1"/>
  <c r="X3439" i="24"/>
  <c r="Y3439" i="24" s="1"/>
  <c r="X3440" i="24"/>
  <c r="Y3440" i="24" s="1"/>
  <c r="X3441" i="24"/>
  <c r="Y3441" i="24" s="1"/>
  <c r="X3442" i="24"/>
  <c r="Y3442" i="24" s="1"/>
  <c r="X3443" i="24"/>
  <c r="Y3443" i="24" s="1"/>
  <c r="X3444" i="24"/>
  <c r="Y3444" i="24" s="1"/>
  <c r="X3445" i="24"/>
  <c r="Y3445" i="24" s="1"/>
  <c r="X3446" i="24"/>
  <c r="Y3446" i="24" s="1"/>
  <c r="X3447" i="24"/>
  <c r="Y3447" i="24" s="1"/>
  <c r="X3448" i="24"/>
  <c r="Y3448" i="24" s="1"/>
  <c r="X3449" i="24"/>
  <c r="Y3449" i="24" s="1"/>
  <c r="X3450" i="24"/>
  <c r="Y3450" i="24" s="1"/>
  <c r="X3451" i="24"/>
  <c r="Y3451" i="24" s="1"/>
  <c r="X3452" i="24"/>
  <c r="Y3452" i="24" s="1"/>
  <c r="X3453" i="24"/>
  <c r="Y3453" i="24" s="1"/>
  <c r="X3454" i="24"/>
  <c r="Y3454" i="24" s="1"/>
  <c r="X3455" i="24"/>
  <c r="Y3455" i="24" s="1"/>
  <c r="X3456" i="24"/>
  <c r="Y3456" i="24" s="1"/>
  <c r="X3457" i="24"/>
  <c r="Y3457" i="24" s="1"/>
  <c r="X3458" i="24"/>
  <c r="Y3458" i="24" s="1"/>
  <c r="X3459" i="24"/>
  <c r="Y3459" i="24" s="1"/>
  <c r="X3460" i="24"/>
  <c r="Y3460" i="24" s="1"/>
  <c r="X3461" i="24"/>
  <c r="Y3461" i="24" s="1"/>
  <c r="X3462" i="24"/>
  <c r="Y3462" i="24" s="1"/>
  <c r="X3463" i="24"/>
  <c r="Y3463" i="24" s="1"/>
  <c r="X3464" i="24"/>
  <c r="Y3464" i="24" s="1"/>
  <c r="X3465" i="24"/>
  <c r="Y3465" i="24" s="1"/>
  <c r="X3466" i="24"/>
  <c r="Y3466" i="24" s="1"/>
  <c r="X3467" i="24"/>
  <c r="Y3467" i="24" s="1"/>
  <c r="X3468" i="24"/>
  <c r="Y3468" i="24" s="1"/>
  <c r="X3469" i="24"/>
  <c r="Y3469" i="24" s="1"/>
  <c r="X3470" i="24"/>
  <c r="Y3470" i="24" s="1"/>
  <c r="X3471" i="24"/>
  <c r="Y3471" i="24" s="1"/>
  <c r="X3472" i="24"/>
  <c r="Y3472" i="24" s="1"/>
  <c r="X3473" i="24"/>
  <c r="Y3473" i="24" s="1"/>
  <c r="X3474" i="24"/>
  <c r="Y3474" i="24" s="1"/>
  <c r="X3475" i="24"/>
  <c r="Y3475" i="24" s="1"/>
  <c r="X3476" i="24"/>
  <c r="Y3476" i="24" s="1"/>
  <c r="X3477" i="24"/>
  <c r="Y3477" i="24" s="1"/>
  <c r="X3478" i="24"/>
  <c r="Y3478" i="24" s="1"/>
  <c r="X3479" i="24"/>
  <c r="Y3479" i="24" s="1"/>
  <c r="X3480" i="24"/>
  <c r="Y3480" i="24" s="1"/>
  <c r="X3481" i="24"/>
  <c r="Y3481" i="24" s="1"/>
  <c r="X3482" i="24"/>
  <c r="Y3482" i="24" s="1"/>
  <c r="X3483" i="24"/>
  <c r="Y3483" i="24" s="1"/>
  <c r="X3484" i="24"/>
  <c r="Y3484" i="24" s="1"/>
  <c r="X3485" i="24"/>
  <c r="Y3485" i="24" s="1"/>
  <c r="X3486" i="24"/>
  <c r="Y3486" i="24" s="1"/>
  <c r="X3487" i="24"/>
  <c r="Y3487" i="24" s="1"/>
  <c r="X3488" i="24"/>
  <c r="Y3488" i="24" s="1"/>
  <c r="X3489" i="24"/>
  <c r="Y3489" i="24" s="1"/>
  <c r="X3490" i="24"/>
  <c r="Y3490" i="24" s="1"/>
  <c r="X3491" i="24"/>
  <c r="Y3491" i="24" s="1"/>
  <c r="X3492" i="24"/>
  <c r="Y3492" i="24" s="1"/>
  <c r="X3493" i="24"/>
  <c r="Y3493" i="24" s="1"/>
  <c r="X3494" i="24"/>
  <c r="Y3494" i="24" s="1"/>
  <c r="X3495" i="24"/>
  <c r="Y3495" i="24" s="1"/>
  <c r="X3496" i="24"/>
  <c r="Y3496" i="24" s="1"/>
  <c r="X3497" i="24"/>
  <c r="Y3497" i="24" s="1"/>
  <c r="X3498" i="24"/>
  <c r="Y3498" i="24" s="1"/>
  <c r="X3499" i="24"/>
  <c r="Y3499" i="24" s="1"/>
  <c r="X3500" i="24"/>
  <c r="Y3500" i="24" s="1"/>
  <c r="X3501" i="24"/>
  <c r="Y3501" i="24" s="1"/>
  <c r="X3502" i="24"/>
  <c r="Y3502" i="24" s="1"/>
  <c r="X3503" i="24"/>
  <c r="Y3503" i="24" s="1"/>
  <c r="X3504" i="24"/>
  <c r="Y3504" i="24" s="1"/>
  <c r="X3505" i="24"/>
  <c r="Y3505" i="24" s="1"/>
  <c r="X3506" i="24"/>
  <c r="Y3506" i="24" s="1"/>
  <c r="X3507" i="24"/>
  <c r="Y3507" i="24" s="1"/>
  <c r="X3508" i="24"/>
  <c r="Y3508" i="24" s="1"/>
  <c r="X3509" i="24"/>
  <c r="Y3509" i="24" s="1"/>
  <c r="X3510" i="24"/>
  <c r="Y3510" i="24" s="1"/>
  <c r="X3511" i="24"/>
  <c r="Y3511" i="24" s="1"/>
  <c r="X3512" i="24"/>
  <c r="Y3512" i="24" s="1"/>
  <c r="X3513" i="24"/>
  <c r="Y3513" i="24" s="1"/>
  <c r="X3514" i="24"/>
  <c r="Y3514" i="24" s="1"/>
  <c r="X3515" i="24"/>
  <c r="Y3515" i="24" s="1"/>
  <c r="X3516" i="24"/>
  <c r="Y3516" i="24" s="1"/>
  <c r="X3517" i="24"/>
  <c r="Y3517" i="24" s="1"/>
  <c r="X3518" i="24"/>
  <c r="Y3518" i="24" s="1"/>
  <c r="X3519" i="24"/>
  <c r="Y3519" i="24" s="1"/>
  <c r="X3520" i="24"/>
  <c r="Y3520" i="24" s="1"/>
  <c r="X3521" i="24"/>
  <c r="Y3521" i="24" s="1"/>
  <c r="X3522" i="24"/>
  <c r="Y3522" i="24" s="1"/>
  <c r="X3523" i="24"/>
  <c r="Y3523" i="24" s="1"/>
  <c r="X3524" i="24"/>
  <c r="Y3524" i="24" s="1"/>
  <c r="X3525" i="24"/>
  <c r="Y3525" i="24" s="1"/>
  <c r="X3526" i="24"/>
  <c r="Y3526" i="24" s="1"/>
  <c r="X3527" i="24"/>
  <c r="Y3527" i="24" s="1"/>
  <c r="X3528" i="24"/>
  <c r="Y3528" i="24" s="1"/>
  <c r="X3529" i="24"/>
  <c r="Y3529" i="24" s="1"/>
  <c r="X3530" i="24"/>
  <c r="Y3530" i="24" s="1"/>
  <c r="X3531" i="24"/>
  <c r="Y3531" i="24" s="1"/>
  <c r="X3532" i="24"/>
  <c r="Y3532" i="24" s="1"/>
  <c r="X3533" i="24"/>
  <c r="Y3533" i="24" s="1"/>
  <c r="X3534" i="24"/>
  <c r="Y3534" i="24" s="1"/>
  <c r="X3535" i="24"/>
  <c r="Y3535" i="24" s="1"/>
  <c r="X3536" i="24"/>
  <c r="Y3536" i="24" s="1"/>
  <c r="X3537" i="24"/>
  <c r="Y3537" i="24" s="1"/>
  <c r="X3538" i="24"/>
  <c r="Y3538" i="24" s="1"/>
  <c r="X3539" i="24"/>
  <c r="Y3539" i="24" s="1"/>
  <c r="X3540" i="24"/>
  <c r="Y3540" i="24" s="1"/>
  <c r="X3541" i="24"/>
  <c r="Y3541" i="24" s="1"/>
  <c r="X3542" i="24"/>
  <c r="Y3542" i="24" s="1"/>
  <c r="X3543" i="24"/>
  <c r="Y3543" i="24" s="1"/>
  <c r="X3544" i="24"/>
  <c r="Y3544" i="24" s="1"/>
  <c r="X3545" i="24"/>
  <c r="Y3545" i="24" s="1"/>
  <c r="X3546" i="24"/>
  <c r="Y3546" i="24" s="1"/>
  <c r="X3547" i="24"/>
  <c r="Y3547" i="24" s="1"/>
  <c r="X3548" i="24"/>
  <c r="Y3548" i="24" s="1"/>
  <c r="X3549" i="24"/>
  <c r="Y3549" i="24" s="1"/>
  <c r="X3550" i="24"/>
  <c r="Y3550" i="24" s="1"/>
  <c r="X3551" i="24"/>
  <c r="Y3551" i="24" s="1"/>
  <c r="X3552" i="24"/>
  <c r="Y3552" i="24" s="1"/>
  <c r="X3553" i="24"/>
  <c r="Y3553" i="24" s="1"/>
  <c r="X3554" i="24"/>
  <c r="Y3554" i="24" s="1"/>
  <c r="X3555" i="24"/>
  <c r="Y3555" i="24" s="1"/>
  <c r="X3556" i="24"/>
  <c r="Y3556" i="24" s="1"/>
  <c r="X3557" i="24"/>
  <c r="Y3557" i="24" s="1"/>
  <c r="X3558" i="24"/>
  <c r="Y3558" i="24" s="1"/>
  <c r="X3559" i="24"/>
  <c r="Y3559" i="24" s="1"/>
  <c r="X3560" i="24"/>
  <c r="Y3560" i="24" s="1"/>
  <c r="X3561" i="24"/>
  <c r="Y3561" i="24" s="1"/>
  <c r="X3562" i="24"/>
  <c r="Y3562" i="24" s="1"/>
  <c r="X3563" i="24"/>
  <c r="Y3563" i="24" s="1"/>
  <c r="X3564" i="24"/>
  <c r="Y3564" i="24" s="1"/>
  <c r="X3565" i="24"/>
  <c r="Y3565" i="24" s="1"/>
  <c r="X3566" i="24"/>
  <c r="Y3566" i="24" s="1"/>
  <c r="X3567" i="24"/>
  <c r="Y3567" i="24" s="1"/>
  <c r="X3568" i="24"/>
  <c r="Y3568" i="24" s="1"/>
  <c r="X3569" i="24"/>
  <c r="Y3569" i="24" s="1"/>
  <c r="X3570" i="24"/>
  <c r="Y3570" i="24" s="1"/>
  <c r="X3571" i="24"/>
  <c r="Y3571" i="24" s="1"/>
  <c r="X3572" i="24"/>
  <c r="Y3572" i="24" s="1"/>
  <c r="X3573" i="24"/>
  <c r="Y3573" i="24" s="1"/>
  <c r="X3574" i="24"/>
  <c r="Y3574" i="24" s="1"/>
  <c r="X3575" i="24"/>
  <c r="Y3575" i="24" s="1"/>
  <c r="X3576" i="24"/>
  <c r="Y3576" i="24" s="1"/>
  <c r="X3577" i="24"/>
  <c r="Y3577" i="24" s="1"/>
  <c r="X3578" i="24"/>
  <c r="Y3578" i="24" s="1"/>
  <c r="X3579" i="24"/>
  <c r="Y3579" i="24" s="1"/>
  <c r="X3580" i="24"/>
  <c r="Y3580" i="24" s="1"/>
  <c r="X3581" i="24"/>
  <c r="Y3581" i="24" s="1"/>
  <c r="X3582" i="24"/>
  <c r="Y3582" i="24" s="1"/>
  <c r="X3583" i="24"/>
  <c r="Y3583" i="24" s="1"/>
  <c r="X3584" i="24"/>
  <c r="Y3584" i="24" s="1"/>
  <c r="X3585" i="24"/>
  <c r="Y3585" i="24" s="1"/>
  <c r="X3586" i="24"/>
  <c r="Y3586" i="24" s="1"/>
  <c r="X3587" i="24"/>
  <c r="Y3587" i="24" s="1"/>
  <c r="X3588" i="24"/>
  <c r="Y3588" i="24" s="1"/>
  <c r="X3589" i="24"/>
  <c r="Y3589" i="24" s="1"/>
  <c r="X3590" i="24"/>
  <c r="Y3590" i="24" s="1"/>
  <c r="X3591" i="24"/>
  <c r="Y3591" i="24" s="1"/>
  <c r="X3592" i="24"/>
  <c r="Y3592" i="24" s="1"/>
  <c r="X3593" i="24"/>
  <c r="Y3593" i="24" s="1"/>
  <c r="X3594" i="24"/>
  <c r="Y3594" i="24" s="1"/>
  <c r="X3595" i="24"/>
  <c r="Y3595" i="24" s="1"/>
  <c r="X3596" i="24"/>
  <c r="Y3596" i="24" s="1"/>
  <c r="X3597" i="24"/>
  <c r="Y3597" i="24" s="1"/>
  <c r="X3598" i="24"/>
  <c r="Y3598" i="24" s="1"/>
  <c r="X3599" i="24"/>
  <c r="Y3599" i="24" s="1"/>
  <c r="X3600" i="24"/>
  <c r="Y3600" i="24" s="1"/>
  <c r="X3601" i="24"/>
  <c r="Y3601" i="24" s="1"/>
  <c r="X3602" i="24"/>
  <c r="Y3602" i="24" s="1"/>
  <c r="X3603" i="24"/>
  <c r="Y3603" i="24" s="1"/>
  <c r="X3604" i="24"/>
  <c r="Y3604" i="24" s="1"/>
  <c r="X3605" i="24"/>
  <c r="Y3605" i="24" s="1"/>
  <c r="X3606" i="24"/>
  <c r="Y3606" i="24" s="1"/>
  <c r="X3607" i="24"/>
  <c r="Y3607" i="24" s="1"/>
  <c r="X3608" i="24"/>
  <c r="Y3608" i="24" s="1"/>
  <c r="X3609" i="24"/>
  <c r="Y3609" i="24" s="1"/>
  <c r="X3610" i="24"/>
  <c r="Y3610" i="24" s="1"/>
  <c r="X3611" i="24"/>
  <c r="Y3611" i="24" s="1"/>
  <c r="X3612" i="24"/>
  <c r="Y3612" i="24" s="1"/>
  <c r="X3613" i="24"/>
  <c r="Y3613" i="24" s="1"/>
  <c r="X3614" i="24"/>
  <c r="Y3614" i="24" s="1"/>
  <c r="X3615" i="24"/>
  <c r="Y3615" i="24" s="1"/>
  <c r="X3616" i="24"/>
  <c r="Y3616" i="24" s="1"/>
  <c r="X3617" i="24"/>
  <c r="Y3617" i="24" s="1"/>
  <c r="X3618" i="24"/>
  <c r="Y3618" i="24" s="1"/>
  <c r="X3619" i="24"/>
  <c r="Y3619" i="24" s="1"/>
  <c r="X3620" i="24"/>
  <c r="Y3620" i="24" s="1"/>
  <c r="X3621" i="24"/>
  <c r="Y3621" i="24" s="1"/>
  <c r="X3622" i="24"/>
  <c r="Y3622" i="24" s="1"/>
  <c r="X3623" i="24"/>
  <c r="Y3623" i="24" s="1"/>
  <c r="X3624" i="24"/>
  <c r="Y3624" i="24" s="1"/>
  <c r="X3625" i="24"/>
  <c r="Y3625" i="24" s="1"/>
  <c r="X3626" i="24"/>
  <c r="Y3626" i="24" s="1"/>
  <c r="X3627" i="24"/>
  <c r="Y3627" i="24" s="1"/>
  <c r="X3628" i="24"/>
  <c r="Y3628" i="24" s="1"/>
  <c r="X3629" i="24"/>
  <c r="Y3629" i="24" s="1"/>
  <c r="X3630" i="24"/>
  <c r="Y3630" i="24" s="1"/>
  <c r="X3631" i="24"/>
  <c r="Y3631" i="24" s="1"/>
  <c r="X3632" i="24"/>
  <c r="Y3632" i="24" s="1"/>
  <c r="X3633" i="24"/>
  <c r="Y3633" i="24" s="1"/>
  <c r="X3634" i="24"/>
  <c r="Y3634" i="24" s="1"/>
  <c r="X3635" i="24"/>
  <c r="Y3635" i="24" s="1"/>
  <c r="X3636" i="24"/>
  <c r="Y3636" i="24" s="1"/>
  <c r="X3637" i="24"/>
  <c r="Y3637" i="24" s="1"/>
  <c r="X3638" i="24"/>
  <c r="Y3638" i="24" s="1"/>
  <c r="X3639" i="24"/>
  <c r="Y3639" i="24" s="1"/>
  <c r="X3640" i="24"/>
  <c r="Y3640" i="24" s="1"/>
  <c r="X3641" i="24"/>
  <c r="Y3641" i="24" s="1"/>
  <c r="X3642" i="24"/>
  <c r="Y3642" i="24" s="1"/>
  <c r="X3643" i="24"/>
  <c r="Y3643" i="24" s="1"/>
  <c r="X3644" i="24"/>
  <c r="Y3644" i="24" s="1"/>
  <c r="X3645" i="24"/>
  <c r="Y3645" i="24" s="1"/>
  <c r="X3646" i="24"/>
  <c r="Y3646" i="24" s="1"/>
  <c r="X3647" i="24"/>
  <c r="Y3647" i="24" s="1"/>
  <c r="X3648" i="24"/>
  <c r="Y3648" i="24" s="1"/>
  <c r="X3649" i="24"/>
  <c r="Y3649" i="24" s="1"/>
  <c r="X3650" i="24"/>
  <c r="Y3650" i="24" s="1"/>
  <c r="X3651" i="24"/>
  <c r="Y3651" i="24" s="1"/>
  <c r="X3652" i="24"/>
  <c r="Y3652" i="24" s="1"/>
  <c r="X3653" i="24"/>
  <c r="Y3653" i="24" s="1"/>
  <c r="X3654" i="24"/>
  <c r="Y3654" i="24" s="1"/>
  <c r="X3655" i="24"/>
  <c r="Y3655" i="24" s="1"/>
  <c r="X3656" i="24"/>
  <c r="Y3656" i="24" s="1"/>
  <c r="X3657" i="24"/>
  <c r="Y3657" i="24" s="1"/>
  <c r="X3658" i="24"/>
  <c r="Y3658" i="24" s="1"/>
  <c r="X3659" i="24"/>
  <c r="Y3659" i="24" s="1"/>
  <c r="X3660" i="24"/>
  <c r="Y3660" i="24" s="1"/>
  <c r="X3661" i="24"/>
  <c r="Y3661" i="24" s="1"/>
  <c r="X3662" i="24"/>
  <c r="Y3662" i="24" s="1"/>
  <c r="X3663" i="24"/>
  <c r="Y3663" i="24" s="1"/>
  <c r="X3664" i="24"/>
  <c r="Y3664" i="24" s="1"/>
  <c r="X3665" i="24"/>
  <c r="Y3665" i="24" s="1"/>
  <c r="X3666" i="24"/>
  <c r="Y3666" i="24" s="1"/>
  <c r="X3667" i="24"/>
  <c r="Y3667" i="24" s="1"/>
  <c r="X3668" i="24"/>
  <c r="Y3668" i="24" s="1"/>
  <c r="X3669" i="24"/>
  <c r="Y3669" i="24" s="1"/>
  <c r="X3670" i="24"/>
  <c r="Y3670" i="24" s="1"/>
  <c r="X3671" i="24"/>
  <c r="Y3671" i="24" s="1"/>
  <c r="X3672" i="24"/>
  <c r="Y3672" i="24" s="1"/>
  <c r="X3673" i="24"/>
  <c r="Y3673" i="24" s="1"/>
  <c r="X3674" i="24"/>
  <c r="Y3674" i="24" s="1"/>
  <c r="X3675" i="24"/>
  <c r="Y3675" i="24" s="1"/>
  <c r="X3676" i="24"/>
  <c r="Y3676" i="24" s="1"/>
  <c r="X3677" i="24"/>
  <c r="Y3677" i="24" s="1"/>
  <c r="X3678" i="24"/>
  <c r="Y3678" i="24" s="1"/>
  <c r="X3679" i="24"/>
  <c r="Y3679" i="24" s="1"/>
  <c r="X3680" i="24"/>
  <c r="Y3680" i="24" s="1"/>
  <c r="X3681" i="24"/>
  <c r="Y3681" i="24" s="1"/>
  <c r="X3682" i="24"/>
  <c r="Y3682" i="24" s="1"/>
  <c r="X3683" i="24"/>
  <c r="Y3683" i="24" s="1"/>
  <c r="X3684" i="24"/>
  <c r="Y3684" i="24" s="1"/>
  <c r="X3685" i="24"/>
  <c r="Y3685" i="24" s="1"/>
  <c r="X3686" i="24"/>
  <c r="Y3686" i="24" s="1"/>
  <c r="X3687" i="24"/>
  <c r="Y3687" i="24" s="1"/>
  <c r="X3688" i="24"/>
  <c r="Y3688" i="24" s="1"/>
  <c r="X3689" i="24"/>
  <c r="Y3689" i="24" s="1"/>
  <c r="X3690" i="24"/>
  <c r="Y3690" i="24" s="1"/>
  <c r="X3691" i="24"/>
  <c r="Y3691" i="24" s="1"/>
  <c r="X3692" i="24"/>
  <c r="Y3692" i="24" s="1"/>
  <c r="X3693" i="24"/>
  <c r="Y3693" i="24" s="1"/>
  <c r="X3694" i="24"/>
  <c r="Y3694" i="24" s="1"/>
  <c r="X3695" i="24"/>
  <c r="Y3695" i="24" s="1"/>
  <c r="X3696" i="24"/>
  <c r="Y3696" i="24" s="1"/>
  <c r="X3697" i="24"/>
  <c r="Y3697" i="24" s="1"/>
  <c r="X3698" i="24"/>
  <c r="Y3698" i="24" s="1"/>
  <c r="X3699" i="24"/>
  <c r="Y3699" i="24" s="1"/>
  <c r="X3700" i="24"/>
  <c r="Y3700" i="24" s="1"/>
  <c r="X3701" i="24"/>
  <c r="Y3701" i="24" s="1"/>
  <c r="X3702" i="24"/>
  <c r="Y3702" i="24" s="1"/>
  <c r="X3703" i="24"/>
  <c r="Y3703" i="24" s="1"/>
  <c r="X3704" i="24"/>
  <c r="Y3704" i="24" s="1"/>
  <c r="X3705" i="24"/>
  <c r="Y3705" i="24" s="1"/>
  <c r="X3706" i="24"/>
  <c r="Y3706" i="24" s="1"/>
  <c r="X3707" i="24"/>
  <c r="Y3707" i="24" s="1"/>
  <c r="X3708" i="24"/>
  <c r="Y3708" i="24" s="1"/>
  <c r="X3709" i="24"/>
  <c r="Y3709" i="24" s="1"/>
  <c r="X3710" i="24"/>
  <c r="Y3710" i="24" s="1"/>
  <c r="X3711" i="24"/>
  <c r="Y3711" i="24" s="1"/>
  <c r="X3712" i="24"/>
  <c r="Y3712" i="24" s="1"/>
  <c r="X3713" i="24"/>
  <c r="Y3713" i="24" s="1"/>
  <c r="X3714" i="24"/>
  <c r="Y3714" i="24" s="1"/>
  <c r="X3715" i="24"/>
  <c r="Y3715" i="24" s="1"/>
  <c r="X3716" i="24"/>
  <c r="Y3716" i="24" s="1"/>
  <c r="X3717" i="24"/>
  <c r="Y3717" i="24" s="1"/>
  <c r="X3718" i="24"/>
  <c r="Y3718" i="24" s="1"/>
  <c r="X3719" i="24"/>
  <c r="Y3719" i="24" s="1"/>
  <c r="X3720" i="24"/>
  <c r="Y3720" i="24" s="1"/>
  <c r="X3721" i="24"/>
  <c r="Y3721" i="24" s="1"/>
  <c r="X3722" i="24"/>
  <c r="Y3722" i="24" s="1"/>
  <c r="X3723" i="24"/>
  <c r="Y3723" i="24" s="1"/>
  <c r="X3724" i="24"/>
  <c r="Y3724" i="24" s="1"/>
  <c r="X3725" i="24"/>
  <c r="Y3725" i="24" s="1"/>
  <c r="X3726" i="24"/>
  <c r="Y3726" i="24" s="1"/>
  <c r="X3727" i="24"/>
  <c r="Y3727" i="24" s="1"/>
  <c r="X3728" i="24"/>
  <c r="Y3728" i="24" s="1"/>
  <c r="X3729" i="24"/>
  <c r="Y3729" i="24" s="1"/>
  <c r="X3730" i="24"/>
  <c r="Y3730" i="24" s="1"/>
  <c r="X3731" i="24"/>
  <c r="Y3731" i="24" s="1"/>
  <c r="X3732" i="24"/>
  <c r="Y3732" i="24" s="1"/>
  <c r="X3733" i="24"/>
  <c r="Y3733" i="24" s="1"/>
  <c r="X3734" i="24"/>
  <c r="Y3734" i="24" s="1"/>
  <c r="X3735" i="24"/>
  <c r="Y3735" i="24" s="1"/>
  <c r="X3736" i="24"/>
  <c r="Y3736" i="24" s="1"/>
  <c r="X3737" i="24"/>
  <c r="Y3737" i="24" s="1"/>
  <c r="X3738" i="24"/>
  <c r="Y3738" i="24" s="1"/>
  <c r="X3739" i="24"/>
  <c r="Y3739" i="24" s="1"/>
  <c r="X3740" i="24"/>
  <c r="Y3740" i="24" s="1"/>
  <c r="X3741" i="24"/>
  <c r="Y3741" i="24" s="1"/>
  <c r="X3742" i="24"/>
  <c r="Y3742" i="24" s="1"/>
  <c r="X3743" i="24"/>
  <c r="Y3743" i="24" s="1"/>
  <c r="X3744" i="24"/>
  <c r="Y3744" i="24" s="1"/>
  <c r="X3745" i="24"/>
  <c r="Y3745" i="24" s="1"/>
  <c r="X3746" i="24"/>
  <c r="Y3746" i="24" s="1"/>
  <c r="X3747" i="24"/>
  <c r="Y3747" i="24" s="1"/>
  <c r="X3748" i="24"/>
  <c r="Y3748" i="24" s="1"/>
  <c r="X3749" i="24"/>
  <c r="Y3749" i="24" s="1"/>
  <c r="X3750" i="24"/>
  <c r="Y3750" i="24" s="1"/>
  <c r="X3751" i="24"/>
  <c r="Y3751" i="24" s="1"/>
  <c r="X3752" i="24"/>
  <c r="Y3752" i="24" s="1"/>
  <c r="X3753" i="24"/>
  <c r="Y3753" i="24" s="1"/>
  <c r="X3754" i="24"/>
  <c r="Y3754" i="24" s="1"/>
  <c r="X3755" i="24"/>
  <c r="Y3755" i="24" s="1"/>
  <c r="X3756" i="24"/>
  <c r="Y3756" i="24" s="1"/>
  <c r="X3757" i="24"/>
  <c r="Y3757" i="24" s="1"/>
  <c r="X3758" i="24"/>
  <c r="Y3758" i="24" s="1"/>
  <c r="X3759" i="24"/>
  <c r="Y3759" i="24" s="1"/>
  <c r="X3760" i="24"/>
  <c r="Y3760" i="24" s="1"/>
  <c r="X3761" i="24"/>
  <c r="Y3761" i="24" s="1"/>
  <c r="X3762" i="24"/>
  <c r="Y3762" i="24" s="1"/>
  <c r="X3763" i="24"/>
  <c r="Y3763" i="24" s="1"/>
  <c r="X3764" i="24"/>
  <c r="Y3764" i="24" s="1"/>
  <c r="X3765" i="24"/>
  <c r="Y3765" i="24" s="1"/>
  <c r="X3766" i="24"/>
  <c r="Y3766" i="24" s="1"/>
  <c r="X3767" i="24"/>
  <c r="Y3767" i="24" s="1"/>
  <c r="X3768" i="24"/>
  <c r="Y3768" i="24" s="1"/>
  <c r="X3769" i="24"/>
  <c r="Y3769" i="24" s="1"/>
  <c r="X3770" i="24"/>
  <c r="Y3770" i="24" s="1"/>
  <c r="X3771" i="24"/>
  <c r="Y3771" i="24" s="1"/>
  <c r="X3772" i="24"/>
  <c r="Y3772" i="24" s="1"/>
  <c r="X3773" i="24"/>
  <c r="Y3773" i="24" s="1"/>
  <c r="X3774" i="24"/>
  <c r="Y3774" i="24" s="1"/>
  <c r="X3775" i="24"/>
  <c r="Y3775" i="24" s="1"/>
  <c r="X3776" i="24"/>
  <c r="Y3776" i="24" s="1"/>
  <c r="X3777" i="24"/>
  <c r="Y3777" i="24" s="1"/>
  <c r="X3778" i="24"/>
  <c r="Y3778" i="24" s="1"/>
  <c r="X3779" i="24"/>
  <c r="Y3779" i="24" s="1"/>
  <c r="X3780" i="24"/>
  <c r="Y3780" i="24" s="1"/>
  <c r="X3781" i="24"/>
  <c r="Y3781" i="24" s="1"/>
  <c r="X3782" i="24"/>
  <c r="Y3782" i="24" s="1"/>
  <c r="X3783" i="24"/>
  <c r="Y3783" i="24" s="1"/>
  <c r="X3784" i="24"/>
  <c r="Y3784" i="24" s="1"/>
  <c r="X3785" i="24"/>
  <c r="Y3785" i="24" s="1"/>
  <c r="X3786" i="24"/>
  <c r="Y3786" i="24" s="1"/>
  <c r="X3787" i="24"/>
  <c r="Y3787" i="24" s="1"/>
  <c r="X3788" i="24"/>
  <c r="Y3788" i="24" s="1"/>
  <c r="X3789" i="24"/>
  <c r="Y3789" i="24" s="1"/>
  <c r="X3790" i="24"/>
  <c r="Y3790" i="24" s="1"/>
  <c r="X3791" i="24"/>
  <c r="Y3791" i="24" s="1"/>
  <c r="X3792" i="24"/>
  <c r="Y3792" i="24" s="1"/>
  <c r="X3793" i="24"/>
  <c r="Y3793" i="24" s="1"/>
  <c r="X3794" i="24"/>
  <c r="Y3794" i="24" s="1"/>
  <c r="X3795" i="24"/>
  <c r="Y3795" i="24" s="1"/>
  <c r="X3796" i="24"/>
  <c r="Y3796" i="24" s="1"/>
  <c r="X3797" i="24"/>
  <c r="Y3797" i="24" s="1"/>
  <c r="X3798" i="24"/>
  <c r="Y3798" i="24" s="1"/>
  <c r="X3799" i="24"/>
  <c r="Y3799" i="24" s="1"/>
  <c r="X3800" i="24"/>
  <c r="Y3800" i="24" s="1"/>
  <c r="X3801" i="24"/>
  <c r="Y3801" i="24" s="1"/>
  <c r="X3802" i="24"/>
  <c r="Y3802" i="24" s="1"/>
  <c r="X3803" i="24"/>
  <c r="Y3803" i="24" s="1"/>
  <c r="X3804" i="24"/>
  <c r="Y3804" i="24" s="1"/>
  <c r="X3805" i="24"/>
  <c r="Y3805" i="24" s="1"/>
  <c r="X3806" i="24"/>
  <c r="Y3806" i="24" s="1"/>
  <c r="X3807" i="24"/>
  <c r="Y3807" i="24" s="1"/>
  <c r="X3808" i="24"/>
  <c r="Y3808" i="24" s="1"/>
  <c r="X3809" i="24"/>
  <c r="Y3809" i="24" s="1"/>
  <c r="X3810" i="24"/>
  <c r="Y3810" i="24" s="1"/>
  <c r="X3811" i="24"/>
  <c r="Y3811" i="24" s="1"/>
  <c r="X3812" i="24"/>
  <c r="Y3812" i="24" s="1"/>
  <c r="X3813" i="24"/>
  <c r="Y3813" i="24" s="1"/>
  <c r="X3814" i="24"/>
  <c r="Y3814" i="24" s="1"/>
  <c r="X3815" i="24"/>
  <c r="Y3815" i="24" s="1"/>
  <c r="X3816" i="24"/>
  <c r="Y3816" i="24" s="1"/>
  <c r="X3817" i="24"/>
  <c r="Y3817" i="24" s="1"/>
  <c r="X3818" i="24"/>
  <c r="Y3818" i="24" s="1"/>
  <c r="X3819" i="24"/>
  <c r="Y3819" i="24" s="1"/>
  <c r="X3820" i="24"/>
  <c r="Y3820" i="24" s="1"/>
  <c r="X3821" i="24"/>
  <c r="Y3821" i="24" s="1"/>
  <c r="X3822" i="24"/>
  <c r="Y3822" i="24" s="1"/>
  <c r="X3823" i="24"/>
  <c r="Y3823" i="24" s="1"/>
  <c r="X3824" i="24"/>
  <c r="Y3824" i="24" s="1"/>
  <c r="X3825" i="24"/>
  <c r="Y3825" i="24" s="1"/>
  <c r="X3826" i="24"/>
  <c r="Y3826" i="24" s="1"/>
  <c r="X3827" i="24"/>
  <c r="Y3827" i="24" s="1"/>
  <c r="X3828" i="24"/>
  <c r="Y3828" i="24" s="1"/>
  <c r="X3829" i="24"/>
  <c r="Y3829" i="24" s="1"/>
  <c r="X3830" i="24"/>
  <c r="Y3830" i="24" s="1"/>
  <c r="X3831" i="24"/>
  <c r="Y3831" i="24" s="1"/>
  <c r="X3832" i="24"/>
  <c r="Y3832" i="24" s="1"/>
  <c r="X3833" i="24"/>
  <c r="Y3833" i="24" s="1"/>
  <c r="X3834" i="24"/>
  <c r="Y3834" i="24" s="1"/>
  <c r="X3835" i="24"/>
  <c r="Y3835" i="24" s="1"/>
  <c r="X3836" i="24"/>
  <c r="Y3836" i="24" s="1"/>
  <c r="X3837" i="24"/>
  <c r="Y3837" i="24" s="1"/>
  <c r="X3838" i="24"/>
  <c r="Y3838" i="24" s="1"/>
  <c r="X3839" i="24"/>
  <c r="Y3839" i="24" s="1"/>
  <c r="X3840" i="24"/>
  <c r="Y3840" i="24" s="1"/>
  <c r="X3841" i="24"/>
  <c r="Y3841" i="24" s="1"/>
  <c r="X3842" i="24"/>
  <c r="Y3842" i="24" s="1"/>
  <c r="X3843" i="24"/>
  <c r="Y3843" i="24" s="1"/>
  <c r="X3844" i="24"/>
  <c r="Y3844" i="24" s="1"/>
  <c r="X3845" i="24"/>
  <c r="Y3845" i="24" s="1"/>
  <c r="X3846" i="24"/>
  <c r="Y3846" i="24" s="1"/>
  <c r="X3847" i="24"/>
  <c r="Y3847" i="24" s="1"/>
  <c r="X3848" i="24"/>
  <c r="Y3848" i="24" s="1"/>
  <c r="X3849" i="24"/>
  <c r="Y3849" i="24" s="1"/>
  <c r="X3850" i="24"/>
  <c r="Y3850" i="24" s="1"/>
  <c r="X3851" i="24"/>
  <c r="Y3851" i="24" s="1"/>
  <c r="X3852" i="24"/>
  <c r="Y3852" i="24" s="1"/>
  <c r="X3853" i="24"/>
  <c r="Y3853" i="24" s="1"/>
  <c r="X3854" i="24"/>
  <c r="Y3854" i="24" s="1"/>
  <c r="X3855" i="24"/>
  <c r="Y3855" i="24" s="1"/>
  <c r="X3856" i="24"/>
  <c r="Y3856" i="24" s="1"/>
  <c r="X3857" i="24"/>
  <c r="Y3857" i="24" s="1"/>
  <c r="X3858" i="24"/>
  <c r="Y3858" i="24" s="1"/>
  <c r="X3859" i="24"/>
  <c r="Y3859" i="24" s="1"/>
  <c r="X3860" i="24"/>
  <c r="Y3860" i="24" s="1"/>
  <c r="X3861" i="24"/>
  <c r="Y3861" i="24" s="1"/>
  <c r="X3862" i="24"/>
  <c r="Y3862" i="24" s="1"/>
  <c r="X3863" i="24"/>
  <c r="Y3863" i="24" s="1"/>
  <c r="X3864" i="24"/>
  <c r="Y3864" i="24" s="1"/>
  <c r="X3865" i="24"/>
  <c r="Y3865" i="24" s="1"/>
  <c r="X3866" i="24"/>
  <c r="Y3866" i="24" s="1"/>
  <c r="X3867" i="24"/>
  <c r="Y3867" i="24" s="1"/>
  <c r="X3868" i="24"/>
  <c r="Y3868" i="24" s="1"/>
  <c r="X3869" i="24"/>
  <c r="Y3869" i="24" s="1"/>
  <c r="X3870" i="24"/>
  <c r="Y3870" i="24" s="1"/>
  <c r="X3871" i="24"/>
  <c r="Y3871" i="24" s="1"/>
  <c r="X3872" i="24"/>
  <c r="Y3872" i="24" s="1"/>
  <c r="X3873" i="24"/>
  <c r="Y3873" i="24" s="1"/>
  <c r="X3874" i="24"/>
  <c r="Y3874" i="24" s="1"/>
  <c r="X3875" i="24"/>
  <c r="Y3875" i="24" s="1"/>
  <c r="X3876" i="24"/>
  <c r="Y3876" i="24" s="1"/>
  <c r="X3877" i="24"/>
  <c r="Y3877" i="24" s="1"/>
  <c r="X3878" i="24"/>
  <c r="Y3878" i="24" s="1"/>
  <c r="X3879" i="24"/>
  <c r="Y3879" i="24" s="1"/>
  <c r="X3880" i="24"/>
  <c r="Y3880" i="24" s="1"/>
  <c r="X3881" i="24"/>
  <c r="Y3881" i="24" s="1"/>
  <c r="X3882" i="24"/>
  <c r="Y3882" i="24" s="1"/>
  <c r="X3883" i="24"/>
  <c r="Y3883" i="24" s="1"/>
  <c r="X3884" i="24"/>
  <c r="Y3884" i="24" s="1"/>
  <c r="X3885" i="24"/>
  <c r="Y3885" i="24" s="1"/>
  <c r="X3886" i="24"/>
  <c r="Y3886" i="24" s="1"/>
  <c r="X3887" i="24"/>
  <c r="Y3887" i="24" s="1"/>
  <c r="X3888" i="24"/>
  <c r="Y3888" i="24" s="1"/>
  <c r="X3889" i="24"/>
  <c r="Y3889" i="24" s="1"/>
  <c r="X3890" i="24"/>
  <c r="Y3890" i="24" s="1"/>
  <c r="X3891" i="24"/>
  <c r="Y3891" i="24" s="1"/>
  <c r="X3892" i="24"/>
  <c r="Y3892" i="24" s="1"/>
  <c r="X3893" i="24"/>
  <c r="Y3893" i="24" s="1"/>
  <c r="X3894" i="24"/>
  <c r="Y3894" i="24" s="1"/>
  <c r="X3895" i="24"/>
  <c r="Y3895" i="24" s="1"/>
  <c r="X3896" i="24"/>
  <c r="Y3896" i="24" s="1"/>
  <c r="X3897" i="24"/>
  <c r="Y3897" i="24" s="1"/>
  <c r="X3898" i="24"/>
  <c r="Y3898" i="24" s="1"/>
  <c r="X3899" i="24"/>
  <c r="Y3899" i="24" s="1"/>
  <c r="X3900" i="24"/>
  <c r="Y3900" i="24" s="1"/>
  <c r="X3901" i="24"/>
  <c r="Y3901" i="24" s="1"/>
  <c r="X3902" i="24"/>
  <c r="Y3902" i="24" s="1"/>
  <c r="X3903" i="24"/>
  <c r="Y3903" i="24" s="1"/>
  <c r="X3904" i="24"/>
  <c r="Y3904" i="24" s="1"/>
  <c r="X3905" i="24"/>
  <c r="Y3905" i="24" s="1"/>
  <c r="X3906" i="24"/>
  <c r="Y3906" i="24" s="1"/>
  <c r="X3907" i="24"/>
  <c r="Y3907" i="24" s="1"/>
  <c r="X3908" i="24"/>
  <c r="Y3908" i="24" s="1"/>
  <c r="X3909" i="24"/>
  <c r="Y3909" i="24" s="1"/>
  <c r="X3910" i="24"/>
  <c r="Y3910" i="24" s="1"/>
  <c r="X3911" i="24"/>
  <c r="Y3911" i="24" s="1"/>
  <c r="X3912" i="24"/>
  <c r="Y3912" i="24" s="1"/>
  <c r="X3913" i="24"/>
  <c r="Y3913" i="24" s="1"/>
  <c r="X3914" i="24"/>
  <c r="Y3914" i="24" s="1"/>
  <c r="X3915" i="24"/>
  <c r="Y3915" i="24" s="1"/>
  <c r="X3916" i="24"/>
  <c r="Y3916" i="24" s="1"/>
  <c r="X3917" i="24"/>
  <c r="Y3917" i="24" s="1"/>
  <c r="X3918" i="24"/>
  <c r="Y3918" i="24" s="1"/>
  <c r="X3919" i="24"/>
  <c r="Y3919" i="24" s="1"/>
  <c r="X3920" i="24"/>
  <c r="Y3920" i="24" s="1"/>
  <c r="X3921" i="24"/>
  <c r="Y3921" i="24" s="1"/>
  <c r="X3922" i="24"/>
  <c r="Y3922" i="24" s="1"/>
  <c r="X3923" i="24"/>
  <c r="Y3923" i="24" s="1"/>
  <c r="X3924" i="24"/>
  <c r="Y3924" i="24" s="1"/>
  <c r="X3925" i="24"/>
  <c r="Y3925" i="24" s="1"/>
  <c r="X3926" i="24"/>
  <c r="Y3926" i="24" s="1"/>
  <c r="X3927" i="24"/>
  <c r="Y3927" i="24" s="1"/>
  <c r="X3928" i="24"/>
  <c r="Y3928" i="24" s="1"/>
  <c r="X3929" i="24"/>
  <c r="Y3929" i="24" s="1"/>
  <c r="X3930" i="24"/>
  <c r="Y3930" i="24" s="1"/>
  <c r="X3931" i="24"/>
  <c r="Y3931" i="24" s="1"/>
  <c r="X3932" i="24"/>
  <c r="Y3932" i="24" s="1"/>
  <c r="X3933" i="24"/>
  <c r="Y3933" i="24" s="1"/>
  <c r="X3934" i="24"/>
  <c r="Y3934" i="24" s="1"/>
  <c r="X3935" i="24"/>
  <c r="Y3935" i="24" s="1"/>
  <c r="X3936" i="24"/>
  <c r="Y3936" i="24" s="1"/>
  <c r="X3937" i="24"/>
  <c r="Y3937" i="24" s="1"/>
  <c r="X3938" i="24"/>
  <c r="Y3938" i="24" s="1"/>
  <c r="X3939" i="24"/>
  <c r="Y3939" i="24" s="1"/>
  <c r="X3940" i="24"/>
  <c r="Y3940" i="24" s="1"/>
  <c r="X3941" i="24"/>
  <c r="Y3941" i="24" s="1"/>
  <c r="X3942" i="24"/>
  <c r="Y3942" i="24" s="1"/>
  <c r="X3943" i="24"/>
  <c r="Y3943" i="24" s="1"/>
  <c r="X3944" i="24"/>
  <c r="Y3944" i="24" s="1"/>
  <c r="X3945" i="24"/>
  <c r="Y3945" i="24" s="1"/>
  <c r="X3946" i="24"/>
  <c r="Y3946" i="24" s="1"/>
  <c r="X3947" i="24"/>
  <c r="Y3947" i="24" s="1"/>
  <c r="X3948" i="24"/>
  <c r="Y3948" i="24" s="1"/>
  <c r="X3949" i="24"/>
  <c r="Y3949" i="24" s="1"/>
  <c r="X3950" i="24"/>
  <c r="Y3950" i="24" s="1"/>
  <c r="X3951" i="24"/>
  <c r="Y3951" i="24" s="1"/>
  <c r="X3952" i="24"/>
  <c r="Y3952" i="24" s="1"/>
  <c r="X3953" i="24"/>
  <c r="Y3953" i="24" s="1"/>
  <c r="X3954" i="24"/>
  <c r="Y3954" i="24" s="1"/>
  <c r="X3955" i="24"/>
  <c r="Y3955" i="24" s="1"/>
  <c r="X3956" i="24"/>
  <c r="Y3956" i="24" s="1"/>
  <c r="X3957" i="24"/>
  <c r="Y3957" i="24" s="1"/>
  <c r="X3958" i="24"/>
  <c r="Y3958" i="24" s="1"/>
  <c r="X3959" i="24"/>
  <c r="Y3959" i="24" s="1"/>
  <c r="X3960" i="24"/>
  <c r="Y3960" i="24" s="1"/>
  <c r="X3961" i="24"/>
  <c r="Y3961" i="24" s="1"/>
  <c r="X3962" i="24"/>
  <c r="Y3962" i="24" s="1"/>
  <c r="X3963" i="24"/>
  <c r="Y3963" i="24" s="1"/>
  <c r="X3964" i="24"/>
  <c r="Y3964" i="24" s="1"/>
  <c r="X3965" i="24"/>
  <c r="Y3965" i="24" s="1"/>
  <c r="X3966" i="24"/>
  <c r="Y3966" i="24" s="1"/>
  <c r="X3967" i="24"/>
  <c r="Y3967" i="24" s="1"/>
  <c r="X3968" i="24"/>
  <c r="Y3968" i="24" s="1"/>
  <c r="X3969" i="24"/>
  <c r="Y3969" i="24" s="1"/>
  <c r="X3970" i="24"/>
  <c r="Y3970" i="24" s="1"/>
  <c r="X3971" i="24"/>
  <c r="Y3971" i="24" s="1"/>
  <c r="X3972" i="24"/>
  <c r="Y3972" i="24" s="1"/>
  <c r="X3973" i="24"/>
  <c r="Y3973" i="24" s="1"/>
  <c r="X3974" i="24"/>
  <c r="Y3974" i="24" s="1"/>
  <c r="X3975" i="24"/>
  <c r="Y3975" i="24" s="1"/>
  <c r="X3976" i="24"/>
  <c r="Y3976" i="24" s="1"/>
  <c r="X3977" i="24"/>
  <c r="Y3977" i="24" s="1"/>
  <c r="X3978" i="24"/>
  <c r="Y3978" i="24" s="1"/>
  <c r="X3979" i="24"/>
  <c r="Y3979" i="24" s="1"/>
  <c r="X3980" i="24"/>
  <c r="Y3980" i="24" s="1"/>
  <c r="X3981" i="24"/>
  <c r="Y3981" i="24" s="1"/>
  <c r="X3982" i="24"/>
  <c r="Y3982" i="24" s="1"/>
  <c r="X3983" i="24"/>
  <c r="Y3983" i="24" s="1"/>
  <c r="X3984" i="24"/>
  <c r="Y3984" i="24" s="1"/>
  <c r="X3985" i="24"/>
  <c r="Y3985" i="24" s="1"/>
  <c r="X3986" i="24"/>
  <c r="Y3986" i="24" s="1"/>
  <c r="X3987" i="24"/>
  <c r="Y3987" i="24" s="1"/>
  <c r="X3988" i="24"/>
  <c r="Y3988" i="24" s="1"/>
  <c r="X3989" i="24"/>
  <c r="Y3989" i="24" s="1"/>
  <c r="X3990" i="24"/>
  <c r="Y3990" i="24" s="1"/>
  <c r="X3991" i="24"/>
  <c r="Y3991" i="24" s="1"/>
  <c r="X3992" i="24"/>
  <c r="Y3992" i="24" s="1"/>
  <c r="X3993" i="24"/>
  <c r="Y3993" i="24" s="1"/>
  <c r="X3994" i="24"/>
  <c r="Y3994" i="24" s="1"/>
  <c r="X3995" i="24"/>
  <c r="Y3995" i="24" s="1"/>
  <c r="X3996" i="24"/>
  <c r="Y3996" i="24" s="1"/>
  <c r="X3997" i="24"/>
  <c r="Y3997" i="24" s="1"/>
  <c r="X3998" i="24"/>
  <c r="Y3998" i="24" s="1"/>
  <c r="X3999" i="24"/>
  <c r="Y3999" i="24" s="1"/>
  <c r="X4000" i="24"/>
  <c r="Y4000" i="24" s="1"/>
  <c r="X4001" i="24"/>
  <c r="Y4001" i="24" s="1"/>
  <c r="X4002" i="24"/>
  <c r="Y4002" i="24" s="1"/>
  <c r="X4003" i="24"/>
  <c r="Y4003" i="24" s="1"/>
  <c r="X4004" i="24"/>
  <c r="Y4004" i="24" s="1"/>
  <c r="X4005" i="24"/>
  <c r="Y4005" i="24" s="1"/>
  <c r="X4006" i="24"/>
  <c r="Y4006" i="24" s="1"/>
  <c r="X4007" i="24"/>
  <c r="Y4007" i="24" s="1"/>
  <c r="X4008" i="24"/>
  <c r="Y4008" i="24" s="1"/>
  <c r="X4009" i="24"/>
  <c r="Y4009" i="24" s="1"/>
  <c r="X4010" i="24"/>
  <c r="Y4010" i="24" s="1"/>
  <c r="X4011" i="24"/>
  <c r="Y4011" i="24" s="1"/>
  <c r="X4012" i="24"/>
  <c r="Y4012" i="24" s="1"/>
  <c r="X4013" i="24"/>
  <c r="Y4013" i="24" s="1"/>
  <c r="X4014" i="24"/>
  <c r="Y4014" i="24" s="1"/>
  <c r="X4015" i="24"/>
  <c r="Y4015" i="24" s="1"/>
  <c r="X4016" i="24"/>
  <c r="Y4016" i="24" s="1"/>
  <c r="X4017" i="24"/>
  <c r="Y4017" i="24" s="1"/>
  <c r="X4018" i="24"/>
  <c r="Y4018" i="24" s="1"/>
  <c r="X4019" i="24"/>
  <c r="Y4019" i="24" s="1"/>
  <c r="X4020" i="24"/>
  <c r="Y4020" i="24" s="1"/>
  <c r="X4021" i="24"/>
  <c r="Y4021" i="24" s="1"/>
  <c r="X4022" i="24"/>
  <c r="Y4022" i="24" s="1"/>
  <c r="X4023" i="24"/>
  <c r="Y4023" i="24" s="1"/>
  <c r="X4024" i="24"/>
  <c r="Y4024" i="24" s="1"/>
  <c r="X4025" i="24"/>
  <c r="Y4025" i="24" s="1"/>
  <c r="X4026" i="24"/>
  <c r="Y4026" i="24" s="1"/>
  <c r="X4027" i="24"/>
  <c r="Y4027" i="24" s="1"/>
  <c r="X4028" i="24"/>
  <c r="Y4028" i="24" s="1"/>
  <c r="X4029" i="24"/>
  <c r="Y4029" i="24" s="1"/>
  <c r="X4030" i="24"/>
  <c r="Y4030" i="24" s="1"/>
  <c r="X4031" i="24"/>
  <c r="Y4031" i="24" s="1"/>
  <c r="X4032" i="24"/>
  <c r="Y4032" i="24" s="1"/>
  <c r="X4033" i="24"/>
  <c r="Y4033" i="24" s="1"/>
  <c r="X4034" i="24"/>
  <c r="Y4034" i="24" s="1"/>
  <c r="X4035" i="24"/>
  <c r="Y4035" i="24" s="1"/>
  <c r="X4036" i="24"/>
  <c r="Y4036" i="24" s="1"/>
  <c r="X4037" i="24"/>
  <c r="Y4037" i="24" s="1"/>
  <c r="X4038" i="24"/>
  <c r="Y4038" i="24" s="1"/>
  <c r="X4039" i="24"/>
  <c r="Y4039" i="24" s="1"/>
  <c r="X4040" i="24"/>
  <c r="Y4040" i="24" s="1"/>
  <c r="X4041" i="24"/>
  <c r="Y4041" i="24" s="1"/>
  <c r="X4042" i="24"/>
  <c r="Y4042" i="24" s="1"/>
  <c r="X4043" i="24"/>
  <c r="Y4043" i="24" s="1"/>
  <c r="X4044" i="24"/>
  <c r="Y4044" i="24" s="1"/>
  <c r="X4045" i="24"/>
  <c r="Y4045" i="24" s="1"/>
  <c r="X4046" i="24"/>
  <c r="Y4046" i="24" s="1"/>
  <c r="X4047" i="24"/>
  <c r="Y4047" i="24" s="1"/>
  <c r="X4048" i="24"/>
  <c r="Y4048" i="24" s="1"/>
  <c r="X4049" i="24"/>
  <c r="Y4049" i="24" s="1"/>
  <c r="X4050" i="24"/>
  <c r="Y4050" i="24" s="1"/>
  <c r="X4051" i="24"/>
  <c r="Y4051" i="24" s="1"/>
  <c r="X4052" i="24"/>
  <c r="Y4052" i="24" s="1"/>
  <c r="X4053" i="24"/>
  <c r="Y4053" i="24" s="1"/>
  <c r="X4054" i="24"/>
  <c r="Y4054" i="24" s="1"/>
  <c r="X4055" i="24"/>
  <c r="Y4055" i="24" s="1"/>
  <c r="X4056" i="24"/>
  <c r="Y4056" i="24" s="1"/>
  <c r="X4057" i="24"/>
  <c r="Y4057" i="24" s="1"/>
  <c r="X4058" i="24"/>
  <c r="Y4058" i="24" s="1"/>
  <c r="X4059" i="24"/>
  <c r="Y4059" i="24" s="1"/>
  <c r="X4060" i="24"/>
  <c r="Y4060" i="24" s="1"/>
  <c r="X4061" i="24"/>
  <c r="Y4061" i="24" s="1"/>
  <c r="X4062" i="24"/>
  <c r="Y4062" i="24" s="1"/>
  <c r="X4063" i="24"/>
  <c r="Y4063" i="24" s="1"/>
  <c r="X4064" i="24"/>
  <c r="Y4064" i="24" s="1"/>
  <c r="X4065" i="24"/>
  <c r="Y4065" i="24" s="1"/>
  <c r="X4066" i="24"/>
  <c r="Y4066" i="24" s="1"/>
  <c r="X4067" i="24"/>
  <c r="Y4067" i="24" s="1"/>
  <c r="X4068" i="24"/>
  <c r="Y4068" i="24" s="1"/>
  <c r="X4069" i="24"/>
  <c r="Y4069" i="24" s="1"/>
  <c r="X4070" i="24"/>
  <c r="Y4070" i="24" s="1"/>
  <c r="X4071" i="24"/>
  <c r="Y4071" i="24" s="1"/>
  <c r="X4072" i="24"/>
  <c r="Y4072" i="24" s="1"/>
  <c r="X4073" i="24"/>
  <c r="Y4073" i="24" s="1"/>
  <c r="X4074" i="24"/>
  <c r="Y4074" i="24" s="1"/>
  <c r="X4075" i="24"/>
  <c r="Y4075" i="24" s="1"/>
  <c r="X4076" i="24"/>
  <c r="Y4076" i="24" s="1"/>
  <c r="X4077" i="24"/>
  <c r="Y4077" i="24" s="1"/>
  <c r="X4078" i="24"/>
  <c r="Y4078" i="24" s="1"/>
  <c r="X4079" i="24"/>
  <c r="Y4079" i="24" s="1"/>
  <c r="X4080" i="24"/>
  <c r="Y4080" i="24" s="1"/>
  <c r="X4081" i="24"/>
  <c r="Y4081" i="24" s="1"/>
  <c r="X4082" i="24"/>
  <c r="Y4082" i="24" s="1"/>
  <c r="X4083" i="24"/>
  <c r="Y4083" i="24" s="1"/>
  <c r="X4084" i="24"/>
  <c r="Y4084" i="24" s="1"/>
  <c r="X4085" i="24"/>
  <c r="Y4085" i="24" s="1"/>
  <c r="X4086" i="24"/>
  <c r="Y4086" i="24" s="1"/>
  <c r="X4087" i="24"/>
  <c r="Y4087" i="24" s="1"/>
  <c r="X4088" i="24"/>
  <c r="Y4088" i="24" s="1"/>
  <c r="X4089" i="24"/>
  <c r="Y4089" i="24" s="1"/>
  <c r="X4090" i="24"/>
  <c r="Y4090" i="24" s="1"/>
  <c r="X4091" i="24"/>
  <c r="Y4091" i="24" s="1"/>
  <c r="X4092" i="24"/>
  <c r="Y4092" i="24" s="1"/>
  <c r="X4093" i="24"/>
  <c r="Y4093" i="24" s="1"/>
  <c r="X4094" i="24"/>
  <c r="Y4094" i="24" s="1"/>
  <c r="X4095" i="24"/>
  <c r="Y4095" i="24" s="1"/>
  <c r="X4096" i="24"/>
  <c r="Y4096" i="24" s="1"/>
  <c r="X4097" i="24"/>
  <c r="Y4097" i="24" s="1"/>
  <c r="X4098" i="24"/>
  <c r="Y4098" i="24" s="1"/>
  <c r="X4099" i="24"/>
  <c r="Y4099" i="24" s="1"/>
  <c r="X4100" i="24"/>
  <c r="Y4100" i="24" s="1"/>
  <c r="X4101" i="24"/>
  <c r="Y4101" i="24" s="1"/>
  <c r="X4102" i="24"/>
  <c r="Y4102" i="24" s="1"/>
  <c r="X4103" i="24"/>
  <c r="Y4103" i="24" s="1"/>
  <c r="X4104" i="24"/>
  <c r="Y4104" i="24" s="1"/>
  <c r="X4105" i="24"/>
  <c r="Y4105" i="24" s="1"/>
  <c r="X4106" i="24"/>
  <c r="Y4106" i="24" s="1"/>
  <c r="X4107" i="24"/>
  <c r="Y4107" i="24" s="1"/>
  <c r="X4108" i="24"/>
  <c r="Y4108" i="24" s="1"/>
  <c r="X4109" i="24"/>
  <c r="Y4109" i="24" s="1"/>
  <c r="X4110" i="24"/>
  <c r="Y4110" i="24" s="1"/>
  <c r="X4111" i="24"/>
  <c r="Y4111" i="24" s="1"/>
  <c r="X4112" i="24"/>
  <c r="Y4112" i="24" s="1"/>
  <c r="X4113" i="24"/>
  <c r="Y4113" i="24" s="1"/>
  <c r="X4114" i="24"/>
  <c r="Y4114" i="24" s="1"/>
  <c r="X4115" i="24"/>
  <c r="Y4115" i="24" s="1"/>
  <c r="X4116" i="24"/>
  <c r="Y4116" i="24" s="1"/>
  <c r="X4117" i="24"/>
  <c r="Y4117" i="24" s="1"/>
  <c r="X4118" i="24"/>
  <c r="Y4118" i="24" s="1"/>
  <c r="X4119" i="24"/>
  <c r="Y4119" i="24" s="1"/>
  <c r="X4120" i="24"/>
  <c r="Y4120" i="24" s="1"/>
  <c r="X4121" i="24"/>
  <c r="Y4121" i="24" s="1"/>
  <c r="X4122" i="24"/>
  <c r="Y4122" i="24" s="1"/>
  <c r="X4123" i="24"/>
  <c r="Y4123" i="24" s="1"/>
  <c r="X4124" i="24"/>
  <c r="Y4124" i="24" s="1"/>
  <c r="X4125" i="24"/>
  <c r="Y4125" i="24" s="1"/>
  <c r="X4126" i="24"/>
  <c r="Y4126" i="24" s="1"/>
  <c r="X4127" i="24"/>
  <c r="Y4127" i="24" s="1"/>
  <c r="X4128" i="24"/>
  <c r="Y4128" i="24" s="1"/>
  <c r="X4129" i="24"/>
  <c r="Y4129" i="24" s="1"/>
  <c r="X4130" i="24"/>
  <c r="Y4130" i="24" s="1"/>
  <c r="X4131" i="24"/>
  <c r="Y4131" i="24" s="1"/>
  <c r="X4132" i="24"/>
  <c r="Y4132" i="24" s="1"/>
  <c r="X4133" i="24"/>
  <c r="Y4133" i="24" s="1"/>
  <c r="X4134" i="24"/>
  <c r="Y4134" i="24" s="1"/>
  <c r="X4135" i="24"/>
  <c r="Y4135" i="24" s="1"/>
  <c r="X4136" i="24"/>
  <c r="Y4136" i="24" s="1"/>
  <c r="X4137" i="24"/>
  <c r="Y4137" i="24" s="1"/>
  <c r="X4138" i="24"/>
  <c r="Y4138" i="24" s="1"/>
  <c r="X4139" i="24"/>
  <c r="Y4139" i="24" s="1"/>
  <c r="X4140" i="24"/>
  <c r="Y4140" i="24" s="1"/>
  <c r="X4141" i="24"/>
  <c r="Y4141" i="24" s="1"/>
  <c r="X4142" i="24"/>
  <c r="Y4142" i="24" s="1"/>
  <c r="X4143" i="24"/>
  <c r="Y4143" i="24" s="1"/>
  <c r="X4144" i="24"/>
  <c r="Y4144" i="24" s="1"/>
  <c r="X4145" i="24"/>
  <c r="Y4145" i="24" s="1"/>
  <c r="X4146" i="24"/>
  <c r="Y4146" i="24" s="1"/>
  <c r="X4147" i="24"/>
  <c r="Y4147" i="24" s="1"/>
  <c r="X4148" i="24"/>
  <c r="Y4148" i="24" s="1"/>
  <c r="X4149" i="24"/>
  <c r="Y4149" i="24" s="1"/>
  <c r="X4150" i="24"/>
  <c r="Y4150" i="24" s="1"/>
  <c r="X4151" i="24"/>
  <c r="Y4151" i="24" s="1"/>
  <c r="X4152" i="24"/>
  <c r="Y4152" i="24" s="1"/>
  <c r="X4153" i="24"/>
  <c r="Y4153" i="24" s="1"/>
  <c r="X4154" i="24"/>
  <c r="Y4154" i="24" s="1"/>
  <c r="X4155" i="24"/>
  <c r="Y4155" i="24" s="1"/>
  <c r="X4156" i="24"/>
  <c r="Y4156" i="24" s="1"/>
  <c r="X4157" i="24"/>
  <c r="Y4157" i="24" s="1"/>
  <c r="X4158" i="24"/>
  <c r="Y4158" i="24" s="1"/>
  <c r="X4159" i="24"/>
  <c r="Y4159" i="24" s="1"/>
  <c r="X4160" i="24"/>
  <c r="Y4160" i="24" s="1"/>
  <c r="X4161" i="24"/>
  <c r="Y4161" i="24" s="1"/>
  <c r="X4162" i="24"/>
  <c r="Y4162" i="24" s="1"/>
  <c r="X4163" i="24"/>
  <c r="Y4163" i="24" s="1"/>
  <c r="X4164" i="24"/>
  <c r="Y4164" i="24" s="1"/>
  <c r="X4165" i="24"/>
  <c r="Y4165" i="24" s="1"/>
  <c r="X4166" i="24"/>
  <c r="Y4166" i="24" s="1"/>
  <c r="X4167" i="24"/>
  <c r="Y4167" i="24" s="1"/>
  <c r="X4168" i="24"/>
  <c r="Y4168" i="24" s="1"/>
  <c r="X4169" i="24"/>
  <c r="Y4169" i="24" s="1"/>
  <c r="X4170" i="24"/>
  <c r="Y4170" i="24" s="1"/>
  <c r="X4171" i="24"/>
  <c r="Y4171" i="24" s="1"/>
  <c r="X4172" i="24"/>
  <c r="Y4172" i="24" s="1"/>
  <c r="X4173" i="24"/>
  <c r="Y4173" i="24" s="1"/>
  <c r="X4174" i="24"/>
  <c r="Y4174" i="24" s="1"/>
  <c r="X4175" i="24"/>
  <c r="Y4175" i="24" s="1"/>
  <c r="X4176" i="24"/>
  <c r="Y4176" i="24" s="1"/>
  <c r="X4177" i="24"/>
  <c r="Y4177" i="24" s="1"/>
  <c r="X4178" i="24"/>
  <c r="Y4178" i="24" s="1"/>
  <c r="X4179" i="24"/>
  <c r="Y4179" i="24" s="1"/>
  <c r="X4180" i="24"/>
  <c r="Y4180" i="24" s="1"/>
  <c r="X4181" i="24"/>
  <c r="Y4181" i="24" s="1"/>
  <c r="X4182" i="24"/>
  <c r="Y4182" i="24" s="1"/>
  <c r="X4183" i="24"/>
  <c r="Y4183" i="24" s="1"/>
  <c r="X4184" i="24"/>
  <c r="Y4184" i="24" s="1"/>
  <c r="X4185" i="24"/>
  <c r="Y4185" i="24" s="1"/>
  <c r="X4186" i="24"/>
  <c r="Y4186" i="24" s="1"/>
  <c r="X4187" i="24"/>
  <c r="Y4187" i="24" s="1"/>
  <c r="X4188" i="24"/>
  <c r="Y4188" i="24" s="1"/>
  <c r="X4189" i="24"/>
  <c r="Y4189" i="24" s="1"/>
  <c r="X4190" i="24"/>
  <c r="Y4190" i="24" s="1"/>
  <c r="X4191" i="24"/>
  <c r="Y4191" i="24" s="1"/>
  <c r="X4192" i="24"/>
  <c r="Y4192" i="24" s="1"/>
  <c r="X4193" i="24"/>
  <c r="Y4193" i="24" s="1"/>
  <c r="X4194" i="24"/>
  <c r="Y4194" i="24" s="1"/>
  <c r="X4195" i="24"/>
  <c r="Y4195" i="24" s="1"/>
  <c r="X4196" i="24"/>
  <c r="Y4196" i="24" s="1"/>
  <c r="X4197" i="24"/>
  <c r="Y4197" i="24" s="1"/>
  <c r="X4198" i="24"/>
  <c r="Y4198" i="24" s="1"/>
  <c r="X4199" i="24"/>
  <c r="Y4199" i="24" s="1"/>
  <c r="X4200" i="24"/>
  <c r="Y4200" i="24" s="1"/>
  <c r="X4201" i="24"/>
  <c r="Y4201" i="24" s="1"/>
  <c r="X4202" i="24"/>
  <c r="Y4202" i="24" s="1"/>
  <c r="X4203" i="24"/>
  <c r="Y4203" i="24" s="1"/>
  <c r="X4204" i="24"/>
  <c r="Y4204" i="24" s="1"/>
  <c r="X4205" i="24"/>
  <c r="Y4205" i="24" s="1"/>
  <c r="X4206" i="24"/>
  <c r="Y4206" i="24" s="1"/>
  <c r="X4207" i="24"/>
  <c r="Y4207" i="24" s="1"/>
  <c r="X4208" i="24"/>
  <c r="Y4208" i="24" s="1"/>
  <c r="X4209" i="24"/>
  <c r="Y4209" i="24" s="1"/>
  <c r="X4210" i="24"/>
  <c r="Y4210" i="24" s="1"/>
  <c r="X4211" i="24"/>
  <c r="Y4211" i="24" s="1"/>
  <c r="X4212" i="24"/>
  <c r="Y4212" i="24" s="1"/>
  <c r="X4213" i="24"/>
  <c r="Y4213" i="24" s="1"/>
  <c r="X4214" i="24"/>
  <c r="Y4214" i="24" s="1"/>
  <c r="X4215" i="24"/>
  <c r="Y4215" i="24" s="1"/>
  <c r="X4216" i="24"/>
  <c r="Y4216" i="24" s="1"/>
  <c r="X4217" i="24"/>
  <c r="Y4217" i="24" s="1"/>
  <c r="X4218" i="24"/>
  <c r="Y4218" i="24" s="1"/>
  <c r="X4219" i="24"/>
  <c r="Y4219" i="24" s="1"/>
  <c r="X4220" i="24"/>
  <c r="Y4220" i="24" s="1"/>
  <c r="X4221" i="24"/>
  <c r="Y4221" i="24" s="1"/>
  <c r="X4222" i="24"/>
  <c r="Y4222" i="24" s="1"/>
  <c r="X4223" i="24"/>
  <c r="Y4223" i="24" s="1"/>
  <c r="X4224" i="24"/>
  <c r="Y4224" i="24" s="1"/>
  <c r="X4225" i="24"/>
  <c r="Y4225" i="24" s="1"/>
  <c r="X4226" i="24"/>
  <c r="Y4226" i="24" s="1"/>
  <c r="X4227" i="24"/>
  <c r="Y4227" i="24" s="1"/>
  <c r="X4228" i="24"/>
  <c r="Y4228" i="24" s="1"/>
  <c r="X4229" i="24"/>
  <c r="Y4229" i="24" s="1"/>
  <c r="X4230" i="24"/>
  <c r="Y4230" i="24" s="1"/>
  <c r="X4231" i="24"/>
  <c r="Y4231" i="24" s="1"/>
  <c r="X4232" i="24"/>
  <c r="Y4232" i="24" s="1"/>
  <c r="X4233" i="24"/>
  <c r="Y4233" i="24" s="1"/>
  <c r="X4234" i="24"/>
  <c r="Y4234" i="24" s="1"/>
  <c r="X4235" i="24"/>
  <c r="Y4235" i="24" s="1"/>
  <c r="X4236" i="24"/>
  <c r="Y4236" i="24" s="1"/>
  <c r="X4237" i="24"/>
  <c r="Y4237" i="24" s="1"/>
  <c r="X4238" i="24"/>
  <c r="Y4238" i="24" s="1"/>
  <c r="X4239" i="24"/>
  <c r="Y4239" i="24" s="1"/>
  <c r="X4240" i="24"/>
  <c r="Y4240" i="24" s="1"/>
  <c r="X4241" i="24"/>
  <c r="Y4241" i="24" s="1"/>
  <c r="X4242" i="24"/>
  <c r="Y4242" i="24" s="1"/>
  <c r="X4243" i="24"/>
  <c r="Y4243" i="24" s="1"/>
  <c r="X4244" i="24"/>
  <c r="Y4244" i="24" s="1"/>
  <c r="X4245" i="24"/>
  <c r="Y4245" i="24" s="1"/>
  <c r="X4246" i="24"/>
  <c r="Y4246" i="24" s="1"/>
  <c r="X4247" i="24"/>
  <c r="Y4247" i="24" s="1"/>
  <c r="X4248" i="24"/>
  <c r="Y4248" i="24" s="1"/>
  <c r="X4249" i="24"/>
  <c r="Y4249" i="24" s="1"/>
  <c r="X4250" i="24"/>
  <c r="Y4250" i="24" s="1"/>
  <c r="X4251" i="24"/>
  <c r="Y4251" i="24" s="1"/>
  <c r="X4252" i="24"/>
  <c r="Y4252" i="24" s="1"/>
  <c r="X4253" i="24"/>
  <c r="Y4253" i="24" s="1"/>
  <c r="X4254" i="24"/>
  <c r="Y4254" i="24" s="1"/>
  <c r="X4255" i="24"/>
  <c r="Y4255" i="24" s="1"/>
  <c r="X4256" i="24"/>
  <c r="Y4256" i="24" s="1"/>
  <c r="X4257" i="24"/>
  <c r="Y4257" i="24" s="1"/>
  <c r="X4258" i="24"/>
  <c r="Y4258" i="24" s="1"/>
  <c r="X4259" i="24"/>
  <c r="Y4259" i="24" s="1"/>
  <c r="X4260" i="24"/>
  <c r="Y4260" i="24" s="1"/>
  <c r="X4261" i="24"/>
  <c r="Y4261" i="24" s="1"/>
  <c r="X4262" i="24"/>
  <c r="Y4262" i="24" s="1"/>
  <c r="X4263" i="24"/>
  <c r="Y4263" i="24" s="1"/>
  <c r="X4264" i="24"/>
  <c r="Y4264" i="24" s="1"/>
  <c r="X4265" i="24"/>
  <c r="Y4265" i="24" s="1"/>
  <c r="X4266" i="24"/>
  <c r="Y4266" i="24" s="1"/>
  <c r="X4267" i="24"/>
  <c r="Y4267" i="24" s="1"/>
  <c r="X4268" i="24"/>
  <c r="Y4268" i="24" s="1"/>
  <c r="X4269" i="24"/>
  <c r="Y4269" i="24" s="1"/>
  <c r="X4270" i="24"/>
  <c r="Y4270" i="24" s="1"/>
  <c r="X4271" i="24"/>
  <c r="Y4271" i="24" s="1"/>
  <c r="X4272" i="24"/>
  <c r="Y4272" i="24" s="1"/>
  <c r="X4273" i="24"/>
  <c r="Y4273" i="24" s="1"/>
  <c r="X4274" i="24"/>
  <c r="Y4274" i="24" s="1"/>
  <c r="X4275" i="24"/>
  <c r="Y4275" i="24" s="1"/>
  <c r="X4276" i="24"/>
  <c r="Y4276" i="24" s="1"/>
  <c r="X4277" i="24"/>
  <c r="Y4277" i="24" s="1"/>
  <c r="X4278" i="24"/>
  <c r="Y4278" i="24" s="1"/>
  <c r="X4279" i="24"/>
  <c r="Y4279" i="24" s="1"/>
  <c r="X4280" i="24"/>
  <c r="Y4280" i="24" s="1"/>
  <c r="X4281" i="24"/>
  <c r="Y4281" i="24" s="1"/>
  <c r="X4282" i="24"/>
  <c r="Y4282" i="24" s="1"/>
  <c r="X4283" i="24"/>
  <c r="Y4283" i="24" s="1"/>
  <c r="X4284" i="24"/>
  <c r="Y4284" i="24" s="1"/>
  <c r="X4285" i="24"/>
  <c r="Y4285" i="24" s="1"/>
  <c r="X4286" i="24"/>
  <c r="Y4286" i="24" s="1"/>
  <c r="X4287" i="24"/>
  <c r="Y4287" i="24" s="1"/>
  <c r="X4288" i="24"/>
  <c r="Y4288" i="24" s="1"/>
  <c r="X4289" i="24"/>
  <c r="Y4289" i="24" s="1"/>
  <c r="X4290" i="24"/>
  <c r="Y4290" i="24" s="1"/>
  <c r="X4291" i="24"/>
  <c r="Y4291" i="24" s="1"/>
  <c r="X4292" i="24"/>
  <c r="Y4292" i="24" s="1"/>
  <c r="X4293" i="24"/>
  <c r="Y4293" i="24" s="1"/>
  <c r="X4294" i="24"/>
  <c r="Y4294" i="24" s="1"/>
  <c r="X4295" i="24"/>
  <c r="Y4295" i="24" s="1"/>
  <c r="X4296" i="24"/>
  <c r="Y4296" i="24" s="1"/>
  <c r="X4297" i="24"/>
  <c r="Y4297" i="24" s="1"/>
  <c r="X4298" i="24"/>
  <c r="Y4298" i="24" s="1"/>
  <c r="X4299" i="24"/>
  <c r="Y4299" i="24" s="1"/>
  <c r="X4300" i="24"/>
  <c r="Y4300" i="24" s="1"/>
  <c r="X4301" i="24"/>
  <c r="Y4301" i="24" s="1"/>
  <c r="X4302" i="24"/>
  <c r="Y4302" i="24" s="1"/>
  <c r="X4303" i="24"/>
  <c r="Y4303" i="24" s="1"/>
  <c r="X4304" i="24"/>
  <c r="Y4304" i="24" s="1"/>
  <c r="X4305" i="24"/>
  <c r="Y4305" i="24" s="1"/>
  <c r="X4306" i="24"/>
  <c r="Y4306" i="24" s="1"/>
  <c r="X4307" i="24"/>
  <c r="Y4307" i="24" s="1"/>
  <c r="X4308" i="24"/>
  <c r="Y4308" i="24" s="1"/>
  <c r="X4309" i="24"/>
  <c r="Y4309" i="24" s="1"/>
  <c r="X4310" i="24"/>
  <c r="Y4310" i="24" s="1"/>
  <c r="X4311" i="24"/>
  <c r="Y4311" i="24" s="1"/>
  <c r="X4312" i="24"/>
  <c r="Y4312" i="24" s="1"/>
  <c r="X4313" i="24"/>
  <c r="Y4313" i="24" s="1"/>
  <c r="X4314" i="24"/>
  <c r="Y4314" i="24" s="1"/>
  <c r="X4315" i="24"/>
  <c r="Y4315" i="24" s="1"/>
  <c r="X4316" i="24"/>
  <c r="Y4316" i="24" s="1"/>
  <c r="X4317" i="24"/>
  <c r="Y4317" i="24" s="1"/>
  <c r="X4318" i="24"/>
  <c r="Y4318" i="24" s="1"/>
  <c r="X4319" i="24"/>
  <c r="Y4319" i="24" s="1"/>
  <c r="X4320" i="24"/>
  <c r="Y4320" i="24" s="1"/>
  <c r="X4321" i="24"/>
  <c r="Y4321" i="24" s="1"/>
  <c r="X4322" i="24"/>
  <c r="Y4322" i="24" s="1"/>
  <c r="X4323" i="24"/>
  <c r="Y4323" i="24" s="1"/>
  <c r="X4324" i="24"/>
  <c r="Y4324" i="24" s="1"/>
  <c r="X4325" i="24"/>
  <c r="Y4325" i="24" s="1"/>
  <c r="X4326" i="24"/>
  <c r="Y4326" i="24" s="1"/>
  <c r="X4327" i="24"/>
  <c r="Y4327" i="24" s="1"/>
  <c r="X4328" i="24"/>
  <c r="Y4328" i="24" s="1"/>
  <c r="X4329" i="24"/>
  <c r="Y4329" i="24" s="1"/>
  <c r="X4330" i="24"/>
  <c r="Y4330" i="24" s="1"/>
  <c r="X4331" i="24"/>
  <c r="Y4331" i="24" s="1"/>
  <c r="X4332" i="24"/>
  <c r="Y4332" i="24" s="1"/>
  <c r="X4333" i="24"/>
  <c r="Y4333" i="24" s="1"/>
  <c r="X4334" i="24"/>
  <c r="Y4334" i="24" s="1"/>
  <c r="X4335" i="24"/>
  <c r="Y4335" i="24" s="1"/>
  <c r="X4336" i="24"/>
  <c r="Y4336" i="24" s="1"/>
  <c r="X4337" i="24"/>
  <c r="Y4337" i="24" s="1"/>
  <c r="X4338" i="24"/>
  <c r="Y4338" i="24" s="1"/>
  <c r="X4339" i="24"/>
  <c r="Y4339" i="24" s="1"/>
  <c r="X4340" i="24"/>
  <c r="Y4340" i="24" s="1"/>
  <c r="X4341" i="24"/>
  <c r="Y4341" i="24" s="1"/>
  <c r="X4342" i="24"/>
  <c r="Y4342" i="24" s="1"/>
  <c r="X4343" i="24"/>
  <c r="Y4343" i="24" s="1"/>
  <c r="X4344" i="24"/>
  <c r="Y4344" i="24" s="1"/>
  <c r="X4345" i="24"/>
  <c r="Y4345" i="24" s="1"/>
  <c r="X4346" i="24"/>
  <c r="Y4346" i="24" s="1"/>
  <c r="X4347" i="24"/>
  <c r="Y4347" i="24" s="1"/>
  <c r="X4348" i="24"/>
  <c r="Y4348" i="24" s="1"/>
  <c r="X4349" i="24"/>
  <c r="Y4349" i="24" s="1"/>
  <c r="X4350" i="24"/>
  <c r="Y4350" i="24" s="1"/>
  <c r="X4351" i="24"/>
  <c r="Y4351" i="24" s="1"/>
  <c r="X4352" i="24"/>
  <c r="Y4352" i="24" s="1"/>
  <c r="X4353" i="24"/>
  <c r="Y4353" i="24" s="1"/>
  <c r="X4354" i="24"/>
  <c r="Y4354" i="24" s="1"/>
  <c r="X4355" i="24"/>
  <c r="Y4355" i="24" s="1"/>
  <c r="X4356" i="24"/>
  <c r="Y4356" i="24" s="1"/>
  <c r="X4357" i="24"/>
  <c r="Y4357" i="24" s="1"/>
  <c r="X4358" i="24"/>
  <c r="Y4358" i="24" s="1"/>
  <c r="X4359" i="24"/>
  <c r="Y4359" i="24" s="1"/>
  <c r="X4360" i="24"/>
  <c r="Y4360" i="24" s="1"/>
  <c r="X4361" i="24"/>
  <c r="Y4361" i="24" s="1"/>
  <c r="X4362" i="24"/>
  <c r="Y4362" i="24" s="1"/>
  <c r="X4363" i="24"/>
  <c r="Y4363" i="24" s="1"/>
  <c r="X4364" i="24"/>
  <c r="Y4364" i="24" s="1"/>
  <c r="X4365" i="24"/>
  <c r="Y4365" i="24" s="1"/>
  <c r="X4366" i="24"/>
  <c r="Y4366" i="24" s="1"/>
  <c r="X4367" i="24"/>
  <c r="Y4367" i="24" s="1"/>
  <c r="X4368" i="24"/>
  <c r="Y4368" i="24" s="1"/>
  <c r="X4369" i="24"/>
  <c r="Y4369" i="24" s="1"/>
  <c r="X4370" i="24"/>
  <c r="Y4370" i="24" s="1"/>
  <c r="X4371" i="24"/>
  <c r="Y4371" i="24" s="1"/>
  <c r="X4372" i="24"/>
  <c r="Y4372" i="24" s="1"/>
  <c r="X4373" i="24"/>
  <c r="Y4373" i="24" s="1"/>
  <c r="X4374" i="24"/>
  <c r="Y4374" i="24" s="1"/>
  <c r="X4375" i="24"/>
  <c r="Y4375" i="24" s="1"/>
  <c r="X4376" i="24"/>
  <c r="Y4376" i="24" s="1"/>
  <c r="X4377" i="24"/>
  <c r="Y4377" i="24" s="1"/>
  <c r="X4378" i="24"/>
  <c r="Y4378" i="24" s="1"/>
  <c r="X4379" i="24"/>
  <c r="Y4379" i="24" s="1"/>
  <c r="X4380" i="24"/>
  <c r="Y4380" i="24" s="1"/>
  <c r="X4381" i="24"/>
  <c r="Y4381" i="24" s="1"/>
  <c r="X4382" i="24"/>
  <c r="Y4382" i="24" s="1"/>
  <c r="X4383" i="24"/>
  <c r="Y4383" i="24" s="1"/>
  <c r="X4384" i="24"/>
  <c r="Y4384" i="24" s="1"/>
  <c r="X4385" i="24"/>
  <c r="Y4385" i="24" s="1"/>
  <c r="X4386" i="24"/>
  <c r="Y4386" i="24" s="1"/>
  <c r="X4387" i="24"/>
  <c r="Y4387" i="24" s="1"/>
  <c r="X4388" i="24"/>
  <c r="Y4388" i="24" s="1"/>
  <c r="X4389" i="24"/>
  <c r="Y4389" i="24" s="1"/>
  <c r="X4390" i="24"/>
  <c r="Y4390" i="24" s="1"/>
  <c r="X4391" i="24"/>
  <c r="Y4391" i="24" s="1"/>
  <c r="X4392" i="24"/>
  <c r="Y4392" i="24" s="1"/>
  <c r="X4393" i="24"/>
  <c r="Y4393" i="24" s="1"/>
  <c r="X4394" i="24"/>
  <c r="Y4394" i="24" s="1"/>
  <c r="X4395" i="24"/>
  <c r="Y4395" i="24" s="1"/>
  <c r="X4396" i="24"/>
  <c r="Y4396" i="24" s="1"/>
  <c r="X4397" i="24"/>
  <c r="Y4397" i="24" s="1"/>
  <c r="X4398" i="24"/>
  <c r="Y4398" i="24" s="1"/>
  <c r="X4399" i="24"/>
  <c r="Y4399" i="24" s="1"/>
  <c r="X4400" i="24"/>
  <c r="Y4400" i="24" s="1"/>
  <c r="X4401" i="24"/>
  <c r="Y4401" i="24" s="1"/>
  <c r="X4402" i="24"/>
  <c r="Y4402" i="24" s="1"/>
  <c r="X4403" i="24"/>
  <c r="Y4403" i="24" s="1"/>
  <c r="X4404" i="24"/>
  <c r="Y4404" i="24" s="1"/>
  <c r="X4405" i="24"/>
  <c r="Y4405" i="24" s="1"/>
  <c r="X4406" i="24"/>
  <c r="Y4406" i="24" s="1"/>
  <c r="X4407" i="24"/>
  <c r="Y4407" i="24" s="1"/>
  <c r="X4408" i="24"/>
  <c r="Y4408" i="24" s="1"/>
  <c r="X4409" i="24"/>
  <c r="Y4409" i="24" s="1"/>
  <c r="X4410" i="24"/>
  <c r="Y4410" i="24" s="1"/>
  <c r="X4411" i="24"/>
  <c r="Y4411" i="24" s="1"/>
  <c r="X4412" i="24"/>
  <c r="Y4412" i="24" s="1"/>
  <c r="X4413" i="24"/>
  <c r="Y4413" i="24" s="1"/>
  <c r="X4414" i="24"/>
  <c r="Y4414" i="24" s="1"/>
  <c r="X4415" i="24"/>
  <c r="Y4415" i="24" s="1"/>
  <c r="X4416" i="24"/>
  <c r="Y4416" i="24" s="1"/>
  <c r="X4417" i="24"/>
  <c r="Y4417" i="24" s="1"/>
  <c r="X4418" i="24"/>
  <c r="Y4418" i="24" s="1"/>
  <c r="X4419" i="24"/>
  <c r="Y4419" i="24" s="1"/>
  <c r="X4420" i="24"/>
  <c r="Y4420" i="24" s="1"/>
  <c r="X4421" i="24"/>
  <c r="Y4421" i="24" s="1"/>
  <c r="X4422" i="24"/>
  <c r="Y4422" i="24" s="1"/>
  <c r="X4423" i="24"/>
  <c r="Y4423" i="24" s="1"/>
  <c r="X4424" i="24"/>
  <c r="Y4424" i="24" s="1"/>
  <c r="X4425" i="24"/>
  <c r="Y4425" i="24" s="1"/>
  <c r="X4426" i="24"/>
  <c r="Y4426" i="24" s="1"/>
  <c r="X4427" i="24"/>
  <c r="Y4427" i="24" s="1"/>
  <c r="X4428" i="24"/>
  <c r="Y4428" i="24" s="1"/>
  <c r="X4429" i="24"/>
  <c r="Y4429" i="24" s="1"/>
  <c r="X4430" i="24"/>
  <c r="Y4430" i="24" s="1"/>
  <c r="X4431" i="24"/>
  <c r="Y4431" i="24" s="1"/>
  <c r="X4432" i="24"/>
  <c r="Y4432" i="24" s="1"/>
  <c r="X4433" i="24"/>
  <c r="Y4433" i="24" s="1"/>
  <c r="X4434" i="24"/>
  <c r="Y4434" i="24" s="1"/>
  <c r="X4435" i="24"/>
  <c r="Y4435" i="24" s="1"/>
  <c r="X4436" i="24"/>
  <c r="Y4436" i="24" s="1"/>
  <c r="X4437" i="24"/>
  <c r="Y4437" i="24" s="1"/>
  <c r="X4438" i="24"/>
  <c r="Y4438" i="24" s="1"/>
  <c r="X4439" i="24"/>
  <c r="Y4439" i="24" s="1"/>
  <c r="X4440" i="24"/>
  <c r="Y4440" i="24" s="1"/>
  <c r="X4441" i="24"/>
  <c r="X4442" i="24"/>
  <c r="X4443" i="24"/>
  <c r="X4444" i="24"/>
  <c r="X4445" i="24"/>
  <c r="X4446" i="24"/>
  <c r="X4447" i="24"/>
  <c r="X4448" i="24"/>
  <c r="X4449" i="24"/>
  <c r="X4450" i="24"/>
  <c r="X4451" i="24"/>
  <c r="X4452" i="24"/>
  <c r="X4453" i="24"/>
  <c r="X4454" i="24"/>
  <c r="X4455" i="24"/>
  <c r="X4456" i="24"/>
  <c r="X4457" i="24"/>
  <c r="X4458" i="24"/>
  <c r="X4459" i="24"/>
  <c r="X4460" i="24"/>
  <c r="X4461" i="24"/>
  <c r="X4462" i="24"/>
  <c r="X4463" i="24"/>
  <c r="X4464" i="24"/>
  <c r="X4465" i="24"/>
  <c r="X4466" i="24"/>
  <c r="X4467" i="24"/>
  <c r="X4468" i="24"/>
  <c r="X4469" i="24"/>
  <c r="X4470" i="24"/>
  <c r="X4471" i="24"/>
  <c r="X4472" i="24"/>
  <c r="X4473" i="24"/>
  <c r="X4474" i="24"/>
  <c r="X4475" i="24"/>
  <c r="X4476" i="24"/>
  <c r="X4477" i="24"/>
  <c r="X4478" i="24"/>
  <c r="X4479" i="24"/>
  <c r="X4480" i="24"/>
  <c r="X4481" i="24"/>
  <c r="X4482" i="24"/>
  <c r="X4483" i="24"/>
  <c r="X4484" i="24"/>
  <c r="X4485" i="24"/>
  <c r="X4486" i="24"/>
  <c r="X4487" i="24"/>
  <c r="X4488" i="24"/>
  <c r="X4489" i="24"/>
  <c r="X4490" i="24"/>
  <c r="X4491" i="24"/>
  <c r="X4492" i="24"/>
  <c r="X4493" i="24"/>
  <c r="X4494" i="24"/>
  <c r="X4495" i="24"/>
  <c r="X4496" i="24"/>
  <c r="X4497" i="24"/>
  <c r="X4498" i="24"/>
  <c r="X4499" i="24"/>
  <c r="X4500" i="24"/>
  <c r="X4501" i="24"/>
  <c r="X4502" i="24"/>
  <c r="X4503" i="24"/>
  <c r="X4504" i="24"/>
  <c r="X4505" i="24"/>
  <c r="X4506" i="24"/>
  <c r="X4507" i="24"/>
  <c r="X4508" i="24"/>
  <c r="X4509" i="24"/>
  <c r="X4510" i="24"/>
  <c r="X4511" i="24"/>
  <c r="X4512" i="24"/>
  <c r="X4513" i="24"/>
  <c r="X4514" i="24"/>
  <c r="X4515" i="24"/>
  <c r="X4516" i="24"/>
  <c r="X4517" i="24"/>
  <c r="X4518" i="24"/>
  <c r="X4519" i="24"/>
  <c r="X4520" i="24"/>
  <c r="X4521" i="24"/>
  <c r="X4522" i="24"/>
  <c r="X4523" i="24"/>
  <c r="X4524" i="24"/>
  <c r="X4525" i="24"/>
  <c r="X4526" i="24"/>
  <c r="X4527" i="24"/>
  <c r="X4528" i="24"/>
  <c r="X4529" i="24"/>
  <c r="X4530" i="24"/>
  <c r="X4531" i="24"/>
  <c r="X4532" i="24"/>
  <c r="X4533" i="24"/>
  <c r="X4534" i="24"/>
  <c r="X4535" i="24"/>
  <c r="X4536" i="24"/>
  <c r="X4537" i="24"/>
  <c r="X4538" i="24"/>
  <c r="X4539" i="24"/>
  <c r="X4540" i="24"/>
  <c r="X4541" i="24"/>
  <c r="X4542" i="24"/>
  <c r="X4543" i="24"/>
  <c r="X4544" i="24"/>
  <c r="X4545" i="24"/>
  <c r="X4546" i="24"/>
  <c r="X4547" i="24"/>
  <c r="X4548" i="24"/>
  <c r="X4549" i="24"/>
  <c r="X4550" i="24"/>
  <c r="X4551" i="24"/>
  <c r="X4552" i="24"/>
  <c r="X4553" i="24"/>
  <c r="X4554" i="24"/>
  <c r="X4555" i="24"/>
  <c r="X4556" i="24"/>
  <c r="X4557" i="24"/>
  <c r="X4558" i="24"/>
  <c r="X4559" i="24"/>
  <c r="X4560" i="24"/>
  <c r="X4561" i="24"/>
  <c r="X4562" i="24"/>
  <c r="X4563" i="24"/>
  <c r="X4564" i="24"/>
  <c r="X4565" i="24"/>
  <c r="X4566" i="24"/>
  <c r="X4567" i="24"/>
  <c r="X4568" i="24"/>
  <c r="X4569" i="24"/>
  <c r="X4570" i="24"/>
  <c r="X4571" i="24"/>
  <c r="X4572" i="24"/>
  <c r="X4573" i="24"/>
  <c r="X4574" i="24"/>
  <c r="X4575" i="24"/>
  <c r="X4576" i="24"/>
  <c r="X4577" i="24"/>
  <c r="X4578" i="24"/>
  <c r="X4579" i="24"/>
  <c r="X4580" i="24"/>
  <c r="X4581" i="24"/>
  <c r="X4582" i="24"/>
  <c r="X4583" i="24"/>
  <c r="X4584" i="24"/>
  <c r="X4585" i="24"/>
  <c r="X4586" i="24"/>
  <c r="X4587" i="24"/>
  <c r="X4588" i="24"/>
  <c r="X4589" i="24"/>
  <c r="X4590" i="24"/>
  <c r="X4591" i="24"/>
  <c r="X4592" i="24"/>
  <c r="X4593" i="24"/>
  <c r="X4594" i="24"/>
  <c r="X4595" i="24"/>
  <c r="X4596" i="24"/>
  <c r="X4597" i="24"/>
  <c r="X4598" i="24"/>
  <c r="X4599" i="24"/>
  <c r="X4600" i="24"/>
  <c r="X4601" i="24"/>
  <c r="X4602" i="24"/>
  <c r="X4603" i="24"/>
  <c r="X4604" i="24"/>
  <c r="X4605" i="24"/>
  <c r="X4606" i="24"/>
  <c r="X4607" i="24"/>
  <c r="X4608" i="24"/>
  <c r="X4609" i="24"/>
  <c r="X4610" i="24"/>
  <c r="X4611" i="24"/>
  <c r="X4612" i="24"/>
  <c r="X4613" i="24"/>
  <c r="X4614" i="24"/>
  <c r="X4615" i="24"/>
  <c r="X4616" i="24"/>
  <c r="X4617" i="24"/>
  <c r="X4618" i="24"/>
  <c r="X4619" i="24"/>
  <c r="X4620" i="24"/>
  <c r="X4621" i="24"/>
  <c r="X4622" i="24"/>
  <c r="X4623" i="24"/>
  <c r="X4624" i="24"/>
  <c r="X4625" i="24"/>
  <c r="X4626" i="24"/>
  <c r="X4627" i="24"/>
  <c r="X4628" i="24"/>
  <c r="X4629" i="24"/>
  <c r="X4630" i="24"/>
  <c r="X4631" i="24"/>
  <c r="X4632" i="24"/>
  <c r="X4633" i="24"/>
  <c r="X4634" i="24"/>
  <c r="X4635" i="24"/>
  <c r="X4636" i="24"/>
  <c r="X4637" i="24"/>
  <c r="X4638" i="24"/>
  <c r="X4639" i="24"/>
  <c r="X4640" i="24"/>
  <c r="X4641" i="24"/>
  <c r="X4642" i="24"/>
  <c r="X4643" i="24"/>
  <c r="X4644" i="24"/>
  <c r="X4645" i="24"/>
  <c r="X4646" i="24"/>
  <c r="X4647" i="24"/>
  <c r="X4648" i="24"/>
  <c r="X4649" i="24"/>
  <c r="X4650" i="24"/>
  <c r="X4651" i="24"/>
  <c r="X4652" i="24"/>
  <c r="X4653" i="24"/>
  <c r="X4654" i="24"/>
  <c r="X4655" i="24"/>
  <c r="X4656" i="24"/>
  <c r="X4657" i="24"/>
  <c r="X4658" i="24"/>
  <c r="X4659" i="24"/>
  <c r="X4660" i="24"/>
  <c r="X4661" i="24"/>
  <c r="X4662" i="24"/>
  <c r="X4663" i="24"/>
  <c r="X4664" i="24"/>
  <c r="X4665" i="24"/>
  <c r="X4666" i="24"/>
  <c r="X4667" i="24"/>
  <c r="X4668" i="24"/>
  <c r="X4669" i="24"/>
  <c r="X4670" i="24"/>
  <c r="X4671" i="24"/>
  <c r="X4672" i="24"/>
  <c r="X4673" i="24"/>
  <c r="X4674" i="24"/>
  <c r="X4675" i="24"/>
  <c r="X4676" i="24"/>
  <c r="X4677" i="24"/>
  <c r="X4678" i="24"/>
  <c r="X4679" i="24"/>
  <c r="X4680" i="24"/>
  <c r="X4681" i="24"/>
  <c r="X4682" i="24"/>
  <c r="X4683" i="24"/>
  <c r="X4684" i="24"/>
  <c r="X4685" i="24"/>
  <c r="X4686" i="24"/>
  <c r="X4687" i="24"/>
  <c r="X4688" i="24"/>
  <c r="X4689" i="24"/>
  <c r="X4690" i="24"/>
  <c r="X4691" i="24"/>
  <c r="X4692" i="24"/>
  <c r="X4693" i="24"/>
  <c r="X4694" i="24"/>
  <c r="X4695" i="24"/>
  <c r="X4696" i="24"/>
  <c r="X4697" i="24"/>
  <c r="X4698" i="24"/>
  <c r="X4699" i="24"/>
  <c r="X4700" i="24"/>
  <c r="X4701" i="24"/>
  <c r="X4702" i="24"/>
  <c r="X4703" i="24"/>
  <c r="X4704" i="24"/>
  <c r="X4705" i="24"/>
  <c r="X4706" i="24"/>
  <c r="X4707" i="24"/>
  <c r="X4708" i="24"/>
  <c r="X4709" i="24"/>
  <c r="X4710" i="24"/>
  <c r="X4711" i="24"/>
  <c r="X4712" i="24"/>
  <c r="X4713" i="24"/>
  <c r="X4714" i="24"/>
  <c r="X4715" i="24"/>
  <c r="X4716" i="24"/>
  <c r="X4717" i="24"/>
  <c r="X4718" i="24"/>
  <c r="X4719" i="24"/>
  <c r="X4720" i="24"/>
  <c r="X4721" i="24"/>
  <c r="X4722" i="24"/>
  <c r="X4723" i="24"/>
  <c r="X4724" i="24"/>
  <c r="X4725" i="24"/>
  <c r="X4726" i="24"/>
  <c r="X4727" i="24"/>
  <c r="X4728" i="24"/>
  <c r="X4729" i="24"/>
  <c r="X4730" i="24"/>
  <c r="X4731" i="24"/>
  <c r="X4732" i="24"/>
  <c r="X4733" i="24"/>
  <c r="X4734" i="24"/>
  <c r="X4735" i="24"/>
  <c r="X4736" i="24"/>
  <c r="X4737" i="24"/>
  <c r="X4738" i="24"/>
  <c r="X4739" i="24"/>
  <c r="X4740" i="24"/>
  <c r="X4741" i="24"/>
  <c r="X4742" i="24"/>
  <c r="X4743" i="24"/>
  <c r="X4744" i="24"/>
  <c r="X4745" i="24"/>
  <c r="X4746" i="24"/>
  <c r="X4747" i="24"/>
  <c r="X4748" i="24"/>
  <c r="X4749" i="24"/>
  <c r="X4750" i="24"/>
  <c r="X4751" i="24"/>
  <c r="X4752" i="24"/>
  <c r="X4753" i="24"/>
  <c r="X4754" i="24"/>
  <c r="X4755" i="24"/>
  <c r="X4756" i="24"/>
  <c r="X4757" i="24"/>
  <c r="X4758" i="24"/>
  <c r="X4759" i="24"/>
  <c r="X4760" i="24"/>
  <c r="X4761" i="24"/>
  <c r="X4762" i="24"/>
  <c r="X4763" i="24"/>
  <c r="X4764" i="24"/>
  <c r="X4765" i="24"/>
  <c r="X4766" i="24"/>
  <c r="X4767" i="24"/>
  <c r="X4768" i="24"/>
  <c r="X4769" i="24"/>
  <c r="X4770" i="24"/>
  <c r="X4771" i="24"/>
  <c r="X4772" i="24"/>
  <c r="X4773" i="24"/>
  <c r="X4774" i="24"/>
  <c r="X4775" i="24"/>
  <c r="X4776" i="24"/>
  <c r="X4777" i="24"/>
  <c r="X4778" i="24"/>
  <c r="X4779" i="24"/>
  <c r="X4780" i="24"/>
  <c r="X4781" i="24"/>
  <c r="X4782" i="24"/>
  <c r="X4783" i="24"/>
  <c r="X4784" i="24"/>
  <c r="X4785" i="24"/>
  <c r="X4786" i="24"/>
  <c r="X4787" i="24"/>
  <c r="X4788" i="24"/>
  <c r="X4789" i="24"/>
  <c r="X4790" i="24"/>
  <c r="X4791" i="24"/>
  <c r="X4792" i="24"/>
  <c r="X4793" i="24"/>
  <c r="X4794" i="24"/>
  <c r="X4795" i="24"/>
  <c r="X4796" i="24"/>
  <c r="X4797" i="24"/>
  <c r="X4798" i="24"/>
  <c r="X4799" i="24"/>
  <c r="X4800" i="24"/>
  <c r="X4801" i="24"/>
  <c r="X4802" i="24"/>
  <c r="X4803" i="24"/>
  <c r="X4804" i="24"/>
  <c r="X4805" i="24"/>
  <c r="X4806" i="24"/>
  <c r="X4807" i="24"/>
  <c r="X4808" i="24"/>
  <c r="X4809" i="24"/>
  <c r="X4810" i="24"/>
  <c r="X4811" i="24"/>
  <c r="X4812" i="24"/>
  <c r="X4813" i="24"/>
  <c r="X4814" i="24"/>
  <c r="X4815" i="24"/>
  <c r="X4816" i="24"/>
  <c r="X4817" i="24"/>
  <c r="X4818" i="24"/>
  <c r="X4819" i="24"/>
  <c r="X4820" i="24"/>
  <c r="X4821" i="24"/>
  <c r="X4822" i="24"/>
  <c r="X4823" i="24"/>
  <c r="X4824" i="24"/>
  <c r="X4825" i="24"/>
  <c r="X4826" i="24"/>
  <c r="X4827" i="24"/>
  <c r="X4828" i="24"/>
  <c r="X4829" i="24"/>
  <c r="X4830" i="24"/>
  <c r="X4831" i="24"/>
  <c r="X4832" i="24"/>
  <c r="X4833" i="24"/>
  <c r="X4834" i="24"/>
  <c r="X4835" i="24"/>
  <c r="X4836" i="24"/>
  <c r="X4837" i="24"/>
  <c r="X4838" i="24"/>
  <c r="X4839" i="24"/>
  <c r="X4840" i="24"/>
  <c r="X4841" i="24"/>
  <c r="X4842" i="24"/>
  <c r="X4843" i="24"/>
  <c r="X4844" i="24"/>
  <c r="X4845" i="24"/>
  <c r="X4846" i="24"/>
  <c r="X4847" i="24"/>
  <c r="X4848" i="24"/>
  <c r="X4849" i="24"/>
  <c r="X4850" i="24"/>
  <c r="X4851" i="24"/>
  <c r="X4852" i="24"/>
  <c r="X4853" i="24"/>
  <c r="X4854" i="24"/>
  <c r="X4855" i="24"/>
  <c r="X4856" i="24"/>
  <c r="X4857" i="24"/>
  <c r="X4858" i="24"/>
  <c r="X4859" i="24"/>
  <c r="X4860" i="24"/>
  <c r="X4861" i="24"/>
  <c r="X4862" i="24"/>
  <c r="X4863" i="24"/>
  <c r="X4864" i="24"/>
  <c r="X4865" i="24"/>
  <c r="X4866" i="24"/>
  <c r="X4867" i="24"/>
  <c r="X4868" i="24"/>
  <c r="X4869" i="24"/>
  <c r="X4870" i="24"/>
  <c r="X4871" i="24"/>
  <c r="X4872" i="24"/>
  <c r="X4873" i="24"/>
  <c r="X4874" i="24"/>
  <c r="X4875" i="24"/>
  <c r="X4876" i="24"/>
  <c r="X4877" i="24"/>
  <c r="X4878" i="24"/>
  <c r="X4879" i="24"/>
  <c r="X4880" i="24"/>
  <c r="X4881" i="24"/>
  <c r="X4882" i="24"/>
  <c r="X4883" i="24"/>
  <c r="X4884" i="24"/>
  <c r="X4885" i="24"/>
  <c r="X4886" i="24"/>
  <c r="X4887" i="24"/>
  <c r="X4888" i="24"/>
  <c r="X4889" i="24"/>
  <c r="X4890" i="24"/>
  <c r="X4891" i="24"/>
  <c r="X4892" i="24"/>
  <c r="X4893" i="24"/>
  <c r="X4894" i="24"/>
  <c r="X4895" i="24"/>
  <c r="X4896" i="24"/>
  <c r="X4897" i="24"/>
  <c r="X4898" i="24"/>
  <c r="X4899" i="24"/>
  <c r="X4900" i="24"/>
  <c r="X4901" i="24"/>
  <c r="X4902" i="24"/>
  <c r="X4903" i="24"/>
  <c r="X4904" i="24"/>
  <c r="X4905" i="24"/>
  <c r="X4906" i="24"/>
  <c r="X4907" i="24"/>
  <c r="X4908" i="24"/>
  <c r="X4909" i="24"/>
  <c r="X4910" i="24"/>
  <c r="X4911" i="24"/>
  <c r="X4912" i="24"/>
  <c r="X4913" i="24"/>
  <c r="X4914" i="24"/>
  <c r="X4915" i="24"/>
  <c r="X4916" i="24"/>
  <c r="X4917" i="24"/>
  <c r="X4918" i="24"/>
  <c r="X4919" i="24"/>
  <c r="X4920" i="24"/>
  <c r="X4921" i="24"/>
  <c r="X4922" i="24"/>
  <c r="X4923" i="24"/>
  <c r="X4924" i="24"/>
  <c r="X4925" i="24"/>
  <c r="X4926" i="24"/>
  <c r="X4927" i="24"/>
  <c r="X4928" i="24"/>
  <c r="X4929" i="24"/>
  <c r="X4930" i="24"/>
  <c r="X4931" i="24"/>
  <c r="X4932" i="24"/>
  <c r="X4933" i="24"/>
  <c r="X4934" i="24"/>
  <c r="X4935" i="24"/>
  <c r="X4936" i="24"/>
  <c r="X4937" i="24"/>
  <c r="X4938" i="24"/>
  <c r="X4939" i="24"/>
  <c r="X4940" i="24"/>
  <c r="X4941" i="24"/>
  <c r="X4942" i="24"/>
  <c r="X4943" i="24"/>
  <c r="X4944" i="24"/>
  <c r="X4945" i="24"/>
  <c r="X4946" i="24"/>
  <c r="X4947" i="24"/>
  <c r="X4948" i="24"/>
  <c r="X4949" i="24"/>
  <c r="X4950" i="24"/>
  <c r="X4951" i="24"/>
  <c r="X4952" i="24"/>
  <c r="X4953" i="24"/>
  <c r="X4954" i="24"/>
  <c r="X4955" i="24"/>
  <c r="X4956" i="24"/>
  <c r="X4957" i="24"/>
  <c r="X4958" i="24"/>
  <c r="X4959" i="24"/>
  <c r="X4960" i="24"/>
  <c r="X4961" i="24"/>
  <c r="X4962" i="24"/>
  <c r="X4963" i="24"/>
  <c r="X4964" i="24"/>
  <c r="X4965" i="24"/>
  <c r="X4966" i="24"/>
  <c r="X4967" i="24"/>
  <c r="X4968" i="24"/>
  <c r="X4969" i="24"/>
  <c r="X4970" i="24"/>
  <c r="X4971" i="24"/>
  <c r="X4972" i="24"/>
  <c r="X4973" i="24"/>
  <c r="X4974" i="24"/>
  <c r="X4975" i="24"/>
  <c r="X4976" i="24"/>
  <c r="X4977" i="24"/>
  <c r="X4978" i="24"/>
  <c r="X4979" i="24"/>
  <c r="X4980" i="24"/>
  <c r="X4981" i="24"/>
  <c r="X4982" i="24"/>
  <c r="X4983" i="24"/>
  <c r="X4984" i="24"/>
  <c r="X4985" i="24"/>
  <c r="X4986" i="24"/>
  <c r="X4987" i="24"/>
  <c r="X4988" i="24"/>
  <c r="X4989" i="24"/>
  <c r="X4990" i="24"/>
  <c r="X4991" i="24"/>
  <c r="X4992" i="24"/>
  <c r="X4993" i="24"/>
  <c r="X4994" i="24"/>
  <c r="X4995" i="24"/>
  <c r="X4996" i="24"/>
  <c r="X4997" i="24"/>
  <c r="X4998" i="24"/>
  <c r="X4999" i="24"/>
  <c r="X5000" i="24"/>
  <c r="X631" i="24"/>
  <c r="Y631" i="24" s="1"/>
  <c r="D16" i="16"/>
  <c r="D19" i="2" l="1"/>
  <c r="A4" i="2"/>
  <c r="B5227" i="19"/>
  <c r="B5228" i="19"/>
  <c r="B5229" i="19"/>
  <c r="B5230" i="19"/>
  <c r="B5231" i="19"/>
  <c r="B5232" i="19"/>
  <c r="B5233" i="19"/>
  <c r="B5234" i="19"/>
  <c r="B5235" i="19"/>
  <c r="B5236" i="19"/>
  <c r="B5237" i="19"/>
  <c r="B5238" i="19"/>
  <c r="B5239" i="19"/>
  <c r="B5240" i="19"/>
  <c r="B5241" i="19"/>
  <c r="B5242" i="19"/>
  <c r="B5243" i="19"/>
  <c r="B5244" i="19"/>
  <c r="B5245" i="19"/>
  <c r="B5246" i="19"/>
  <c r="B5247" i="19"/>
  <c r="B5248" i="19"/>
  <c r="B5249" i="19"/>
  <c r="B5250" i="19"/>
  <c r="B5251" i="19"/>
  <c r="B5252" i="19"/>
  <c r="B5253" i="19"/>
  <c r="B5254" i="19"/>
  <c r="B5255" i="19"/>
  <c r="B5256" i="19"/>
  <c r="B5257" i="19"/>
  <c r="B5258" i="19"/>
  <c r="B5259" i="19"/>
  <c r="B5260" i="19"/>
  <c r="B5261" i="19"/>
  <c r="B5262" i="19"/>
  <c r="B5263" i="19"/>
  <c r="B5264" i="19"/>
  <c r="B5265" i="19"/>
  <c r="B5266" i="19"/>
  <c r="B5267" i="19"/>
  <c r="B5268" i="19"/>
  <c r="B5269" i="19"/>
  <c r="B5270" i="19"/>
  <c r="B5271" i="19"/>
  <c r="B5272" i="19"/>
  <c r="B5273" i="19"/>
  <c r="B5274" i="19"/>
  <c r="B5275" i="19"/>
  <c r="B5276" i="19"/>
  <c r="B5277" i="19"/>
  <c r="B5278" i="19"/>
  <c r="B5279" i="19"/>
  <c r="B5280" i="19"/>
  <c r="B5281" i="19"/>
  <c r="B5282" i="19"/>
  <c r="B5283" i="19"/>
  <c r="B5284" i="19"/>
  <c r="B5285" i="19"/>
  <c r="B5286" i="19"/>
  <c r="B5287" i="19"/>
  <c r="B5288" i="19"/>
  <c r="B5289" i="19"/>
  <c r="B5290" i="19"/>
  <c r="B5291" i="19"/>
  <c r="B5292" i="19"/>
  <c r="B5293" i="19"/>
  <c r="B5294" i="19"/>
  <c r="B5295" i="19"/>
  <c r="B5296" i="19"/>
  <c r="B5297" i="19"/>
  <c r="B5298" i="19"/>
  <c r="B5299" i="19"/>
  <c r="B5300" i="19"/>
  <c r="B5301" i="19"/>
  <c r="B5302" i="19"/>
  <c r="B5303" i="19"/>
  <c r="B5304" i="19"/>
  <c r="B5305" i="19"/>
  <c r="B5306" i="19"/>
  <c r="B5307" i="19"/>
  <c r="B5308" i="19"/>
  <c r="B5309" i="19"/>
  <c r="B5310" i="19"/>
  <c r="B5311" i="19"/>
  <c r="B5312" i="19"/>
  <c r="B5313" i="19"/>
  <c r="B5314" i="19"/>
  <c r="B5315" i="19"/>
  <c r="B5316" i="19"/>
  <c r="B5317" i="19"/>
  <c r="B5318" i="19"/>
  <c r="B5319" i="19"/>
  <c r="B5320" i="19"/>
  <c r="B5321" i="19"/>
  <c r="B5322" i="19"/>
  <c r="B5323" i="19"/>
  <c r="B5324" i="19"/>
  <c r="B5325" i="19"/>
  <c r="B5326" i="19"/>
  <c r="B5327" i="19"/>
  <c r="B5328" i="19"/>
  <c r="B5329" i="19"/>
  <c r="B5330" i="19"/>
  <c r="B5331" i="19"/>
  <c r="B5332" i="19"/>
  <c r="B5333" i="19"/>
  <c r="B5334" i="19"/>
  <c r="B5335" i="19"/>
  <c r="B5336" i="19"/>
  <c r="B5337" i="19"/>
  <c r="B5338" i="19"/>
  <c r="B5339" i="19"/>
  <c r="B5340" i="19"/>
  <c r="B5341" i="19"/>
  <c r="B5342" i="19"/>
  <c r="B5343" i="19"/>
  <c r="B5344" i="19"/>
  <c r="B5345" i="19"/>
  <c r="B5346" i="19"/>
  <c r="B5347" i="19"/>
  <c r="B5348" i="19"/>
  <c r="B5349" i="19"/>
  <c r="B5350" i="19"/>
  <c r="B5351" i="19"/>
  <c r="B5352" i="19"/>
  <c r="B5353" i="19"/>
  <c r="B5354" i="19"/>
  <c r="B5355" i="19"/>
  <c r="B5356" i="19"/>
  <c r="B5357" i="19"/>
  <c r="B5358" i="19"/>
  <c r="B5359" i="19"/>
  <c r="B5360" i="19"/>
  <c r="B5361" i="19"/>
  <c r="B5362" i="19"/>
  <c r="B5363" i="19"/>
  <c r="B5364" i="19"/>
  <c r="B5365" i="19"/>
  <c r="B5366" i="19"/>
  <c r="B5367" i="19"/>
  <c r="B5368" i="19"/>
  <c r="B5369" i="19"/>
  <c r="B5370" i="19"/>
  <c r="B5371" i="19"/>
  <c r="B5372" i="19"/>
  <c r="B5373" i="19"/>
  <c r="B5374" i="19"/>
  <c r="B5375" i="19"/>
  <c r="B5376" i="19"/>
  <c r="B5377" i="19"/>
  <c r="B5378" i="19"/>
  <c r="B5379" i="19"/>
  <c r="B5380" i="19"/>
  <c r="B5381" i="19"/>
  <c r="B5382" i="19"/>
  <c r="B5383" i="19"/>
  <c r="B5384" i="19"/>
  <c r="B5385" i="19"/>
  <c r="B5386" i="19"/>
  <c r="B5387" i="19"/>
  <c r="B5388" i="19"/>
  <c r="B5389" i="19"/>
  <c r="B5390" i="19"/>
  <c r="B5391" i="19"/>
  <c r="B5392" i="19"/>
  <c r="B5393" i="19"/>
  <c r="B5394" i="19"/>
  <c r="B5395" i="19"/>
  <c r="B5396" i="19"/>
  <c r="B5397" i="19"/>
  <c r="B5398" i="19"/>
  <c r="B5399" i="19"/>
  <c r="B5400" i="19"/>
  <c r="B5401" i="19"/>
  <c r="B5402" i="19"/>
  <c r="B5403" i="19"/>
  <c r="B5404" i="19"/>
  <c r="B5405" i="19"/>
  <c r="B5406" i="19"/>
  <c r="B5407" i="19"/>
  <c r="B5408" i="19"/>
  <c r="B5409" i="19"/>
  <c r="B5410" i="19"/>
  <c r="B5411" i="19"/>
  <c r="B5412" i="19"/>
  <c r="B5413" i="19"/>
  <c r="B5414" i="19"/>
  <c r="B5415" i="19"/>
  <c r="B5416" i="19"/>
  <c r="B5417" i="19"/>
  <c r="B5418" i="19"/>
  <c r="B5419" i="19"/>
  <c r="B5420" i="19"/>
  <c r="B5421" i="19"/>
  <c r="B5422" i="19"/>
  <c r="B5423" i="19"/>
  <c r="B5424" i="19"/>
  <c r="B5425" i="19"/>
  <c r="B5426" i="19"/>
  <c r="B5427" i="19"/>
  <c r="B5428" i="19"/>
  <c r="B5429" i="19"/>
  <c r="B5430" i="19"/>
  <c r="B5431" i="19"/>
  <c r="B5432" i="19"/>
  <c r="B5433" i="19"/>
  <c r="B5434" i="19"/>
  <c r="B5435" i="19"/>
  <c r="B5436" i="19"/>
  <c r="B5437" i="19"/>
  <c r="B5438" i="19"/>
  <c r="B5439" i="19"/>
  <c r="B5440" i="19"/>
  <c r="B5441" i="19"/>
  <c r="B5442" i="19"/>
  <c r="B5443" i="19"/>
  <c r="B5444" i="19"/>
  <c r="B5445" i="19"/>
  <c r="B5446" i="19"/>
  <c r="B5447" i="19"/>
  <c r="B5448" i="19"/>
  <c r="B5449" i="19"/>
  <c r="B5450" i="19"/>
  <c r="B5451" i="19"/>
  <c r="B5452" i="19"/>
  <c r="B5453" i="19"/>
  <c r="B5454" i="19"/>
  <c r="B5455" i="19"/>
  <c r="B5456" i="19"/>
  <c r="B5457" i="19"/>
  <c r="B5458" i="19"/>
  <c r="B5459" i="19"/>
  <c r="B5460" i="19"/>
  <c r="B5461" i="19"/>
  <c r="B5462" i="19"/>
  <c r="B5463" i="19"/>
  <c r="B5464" i="19"/>
  <c r="B5465" i="19"/>
  <c r="B5466" i="19"/>
  <c r="B5467" i="19"/>
  <c r="B5468" i="19"/>
  <c r="B5469" i="19"/>
  <c r="B5470" i="19"/>
  <c r="B5471" i="19"/>
  <c r="B5472" i="19"/>
  <c r="B5473" i="19"/>
  <c r="B5474" i="19"/>
  <c r="B5475" i="19"/>
  <c r="B5476" i="19"/>
  <c r="B5477" i="19"/>
  <c r="B5478" i="19"/>
  <c r="B5479" i="19"/>
  <c r="B5480" i="19"/>
  <c r="B5481" i="19"/>
  <c r="B5482" i="19"/>
  <c r="B5483" i="19"/>
  <c r="B5484" i="19"/>
  <c r="B5485" i="19"/>
  <c r="B5486" i="19"/>
  <c r="B5487" i="19"/>
  <c r="B5488" i="19"/>
  <c r="B5489" i="19"/>
  <c r="B5490" i="19"/>
  <c r="B5491" i="19"/>
  <c r="B5492" i="19"/>
  <c r="B5493" i="19"/>
  <c r="B5494" i="19"/>
  <c r="B5495" i="19"/>
  <c r="B5496" i="19"/>
  <c r="B5497" i="19"/>
  <c r="B5498" i="19"/>
  <c r="B5499" i="19"/>
  <c r="B5500" i="19"/>
  <c r="B5501" i="19"/>
  <c r="B5502" i="19"/>
  <c r="B5503" i="19"/>
  <c r="B5504" i="19"/>
  <c r="B5505" i="19"/>
  <c r="B5506" i="19"/>
  <c r="B5507" i="19"/>
  <c r="B5508" i="19"/>
  <c r="B5509" i="19"/>
  <c r="B5510" i="19"/>
  <c r="B5511" i="19"/>
  <c r="B5512" i="19"/>
  <c r="B5513" i="19"/>
  <c r="B5514" i="19"/>
  <c r="B5515" i="19"/>
  <c r="B5516" i="19"/>
  <c r="B5517" i="19"/>
  <c r="B5518" i="19"/>
  <c r="B5519" i="19"/>
  <c r="B5520" i="19"/>
  <c r="B5521" i="19"/>
  <c r="B5522" i="19"/>
  <c r="B5523" i="19"/>
  <c r="B5524" i="19"/>
  <c r="B5525" i="19"/>
  <c r="B5526" i="19"/>
  <c r="B5527" i="19"/>
  <c r="B5528" i="19"/>
  <c r="B5529" i="19"/>
  <c r="B5530" i="19"/>
  <c r="B5531" i="19"/>
  <c r="B5532" i="19"/>
  <c r="B5533" i="19"/>
  <c r="B5534" i="19"/>
  <c r="B5535" i="19"/>
  <c r="B5536" i="19"/>
  <c r="B5537" i="19"/>
  <c r="B5538" i="19"/>
  <c r="B5539" i="19"/>
  <c r="B5540" i="19"/>
  <c r="B5541" i="19"/>
  <c r="B5542" i="19"/>
  <c r="B5543" i="19"/>
  <c r="B5544" i="19"/>
  <c r="B5545" i="19"/>
  <c r="B5546" i="19"/>
  <c r="B5547" i="19"/>
  <c r="B5548" i="19"/>
  <c r="B5549" i="19"/>
  <c r="B5550" i="19"/>
  <c r="B5551" i="19"/>
  <c r="B5552" i="19"/>
  <c r="B5553" i="19"/>
  <c r="B5554" i="19"/>
  <c r="B5555" i="19"/>
  <c r="B5556" i="19"/>
  <c r="B5557" i="19"/>
  <c r="B5558" i="19"/>
  <c r="B5559" i="19"/>
  <c r="B5560" i="19"/>
  <c r="B5561" i="19"/>
  <c r="B5562" i="19"/>
  <c r="B5563" i="19"/>
  <c r="B5564" i="19"/>
  <c r="B5565" i="19"/>
  <c r="B5566" i="19"/>
  <c r="B5567" i="19"/>
  <c r="B5568" i="19"/>
  <c r="B5569" i="19"/>
  <c r="B5570" i="19"/>
  <c r="B5571" i="19"/>
  <c r="B5572" i="19"/>
  <c r="B5573" i="19"/>
  <c r="B5574" i="19"/>
  <c r="B5575" i="19"/>
  <c r="B5576" i="19"/>
  <c r="B5577" i="19"/>
  <c r="B5578" i="19"/>
  <c r="B5579" i="19"/>
  <c r="B5580" i="19"/>
  <c r="B5581" i="19"/>
  <c r="B5582" i="19"/>
  <c r="B5583" i="19"/>
  <c r="B5584" i="19"/>
  <c r="B5585" i="19"/>
  <c r="B5586" i="19"/>
  <c r="B5587" i="19"/>
  <c r="B5588" i="19"/>
  <c r="B5589" i="19"/>
  <c r="B5590" i="19"/>
  <c r="B5591" i="19"/>
  <c r="B5592" i="19"/>
  <c r="B5593" i="19"/>
  <c r="B5594" i="19"/>
  <c r="B5595" i="19"/>
  <c r="B5596" i="19"/>
  <c r="B5597" i="19"/>
  <c r="B5598" i="19"/>
  <c r="B5599" i="19"/>
  <c r="B5600" i="19"/>
  <c r="B5601" i="19"/>
  <c r="B5602" i="19"/>
  <c r="B5603" i="19"/>
  <c r="B5604" i="19"/>
  <c r="B5605" i="19"/>
  <c r="B5606" i="19"/>
  <c r="B5607" i="19"/>
  <c r="B5608" i="19"/>
  <c r="B5609" i="19"/>
  <c r="B5610" i="19"/>
  <c r="B5611" i="19"/>
  <c r="B5612" i="19"/>
  <c r="B5613" i="19"/>
  <c r="B5614" i="19"/>
  <c r="B5615" i="19"/>
  <c r="B5616" i="19"/>
  <c r="B5617" i="19"/>
  <c r="B5618" i="19"/>
  <c r="B5619" i="19"/>
  <c r="B5620" i="19"/>
  <c r="B5621" i="19"/>
  <c r="B5622" i="19"/>
  <c r="B5623" i="19"/>
  <c r="B5624" i="19"/>
  <c r="B5625" i="19"/>
  <c r="B5626" i="19"/>
  <c r="B5627" i="19"/>
  <c r="B5628" i="19"/>
  <c r="B5629" i="19"/>
  <c r="B5630" i="19"/>
  <c r="B5631" i="19"/>
  <c r="B5632" i="19"/>
  <c r="B5633" i="19"/>
  <c r="B5634" i="19"/>
  <c r="B5635" i="19"/>
  <c r="B5636" i="19"/>
  <c r="B5637" i="19"/>
  <c r="B5638" i="19"/>
  <c r="B5639" i="19"/>
  <c r="B5640" i="19"/>
  <c r="B5641" i="19"/>
  <c r="B5642" i="19"/>
  <c r="B5643" i="19"/>
  <c r="B5644" i="19"/>
  <c r="B5645" i="19"/>
  <c r="B5646" i="19"/>
  <c r="B5647" i="19"/>
  <c r="B5648" i="19"/>
  <c r="B5649" i="19"/>
  <c r="B5650" i="19"/>
  <c r="B5651" i="19"/>
  <c r="B5652" i="19"/>
  <c r="B5653" i="19"/>
  <c r="B5654" i="19"/>
  <c r="B5655" i="19"/>
  <c r="B5656" i="19"/>
  <c r="B5657" i="19"/>
  <c r="B5658" i="19"/>
  <c r="B5659" i="19"/>
  <c r="B5660" i="19"/>
  <c r="B5661" i="19"/>
  <c r="B5662" i="19"/>
  <c r="B5663" i="19"/>
  <c r="B5664" i="19"/>
  <c r="B5665" i="19"/>
  <c r="B5666" i="19"/>
  <c r="B5667" i="19"/>
  <c r="B5668" i="19"/>
  <c r="B5669" i="19"/>
  <c r="B5670" i="19"/>
  <c r="B5671" i="19"/>
  <c r="B5672" i="19"/>
  <c r="B5673" i="19"/>
  <c r="B5674" i="19"/>
  <c r="B5675" i="19"/>
  <c r="B5676" i="19"/>
  <c r="B5677" i="19"/>
  <c r="B5678" i="19"/>
  <c r="B5679" i="19"/>
  <c r="B5680" i="19"/>
  <c r="B5681" i="19"/>
  <c r="B5682" i="19"/>
  <c r="B5683" i="19"/>
  <c r="B5684" i="19"/>
  <c r="B5685" i="19"/>
  <c r="B5686" i="19"/>
  <c r="B5687" i="19"/>
  <c r="B5688" i="19"/>
  <c r="B5689" i="19"/>
  <c r="B5690" i="19"/>
  <c r="B5691" i="19"/>
  <c r="B5692" i="19"/>
  <c r="B5693" i="19"/>
  <c r="B5694" i="19"/>
  <c r="B5695" i="19"/>
  <c r="B5696" i="19"/>
  <c r="B5697" i="19"/>
  <c r="B5698" i="19"/>
  <c r="B5699" i="19"/>
  <c r="B5700" i="19"/>
  <c r="B5701" i="19"/>
  <c r="B5702" i="19"/>
  <c r="B5703" i="19"/>
  <c r="B5704" i="19"/>
  <c r="B5705" i="19"/>
  <c r="B5706" i="19"/>
  <c r="B5707" i="19"/>
  <c r="B5708" i="19"/>
  <c r="B5709" i="19"/>
  <c r="B5710" i="19"/>
  <c r="B5711" i="19"/>
  <c r="B5712" i="19"/>
  <c r="B5713" i="19"/>
  <c r="B5714" i="19"/>
  <c r="B5715" i="19"/>
  <c r="B5716" i="19"/>
  <c r="B5717" i="19"/>
  <c r="B5718" i="19"/>
  <c r="B5719" i="19"/>
  <c r="B5720" i="19"/>
  <c r="B5721" i="19"/>
  <c r="B5722" i="19"/>
  <c r="B5723" i="19"/>
  <c r="B5724" i="19"/>
  <c r="B5725" i="19"/>
  <c r="B5726" i="19"/>
  <c r="B5727" i="19"/>
  <c r="B5728" i="19"/>
  <c r="B5729" i="19"/>
  <c r="B5730" i="19"/>
  <c r="B5731" i="19"/>
  <c r="B5732" i="19"/>
  <c r="B5733" i="19"/>
  <c r="B5734" i="19"/>
  <c r="B5735" i="19"/>
  <c r="B5736" i="19"/>
  <c r="B5737" i="19"/>
  <c r="B5738" i="19"/>
  <c r="B5739" i="19"/>
  <c r="B5740" i="19"/>
  <c r="B5741" i="19"/>
  <c r="B5742" i="19"/>
  <c r="B5743" i="19"/>
  <c r="B5744" i="19"/>
  <c r="B5745" i="19"/>
  <c r="B5746" i="19"/>
  <c r="B5747" i="19"/>
  <c r="B5748" i="19"/>
  <c r="B5749" i="19"/>
  <c r="B5750" i="19"/>
  <c r="B5751" i="19"/>
  <c r="B5752" i="19"/>
  <c r="B5753" i="19"/>
  <c r="B5754" i="19"/>
  <c r="B5755" i="19"/>
  <c r="B5756" i="19"/>
  <c r="B5757" i="19"/>
  <c r="B5758" i="19"/>
  <c r="B5759" i="19"/>
  <c r="B5760" i="19"/>
  <c r="B5761" i="19"/>
  <c r="B5762" i="19"/>
  <c r="B5763" i="19"/>
  <c r="B5764" i="19"/>
  <c r="B5765" i="19"/>
  <c r="B5766" i="19"/>
  <c r="B5767" i="19"/>
  <c r="B5768" i="19"/>
  <c r="B5769" i="19"/>
  <c r="B5770" i="19"/>
  <c r="B5771" i="19"/>
  <c r="B5772" i="19"/>
  <c r="B5773" i="19"/>
  <c r="B5774" i="19"/>
  <c r="B5775" i="19"/>
  <c r="B5776" i="19"/>
  <c r="B5777" i="19"/>
  <c r="B5778" i="19"/>
  <c r="B5779" i="19"/>
  <c r="B5780" i="19"/>
  <c r="B5781" i="19"/>
  <c r="B5782" i="19"/>
  <c r="B5783" i="19"/>
  <c r="B5784" i="19"/>
  <c r="B5785" i="19"/>
  <c r="B5786" i="19"/>
  <c r="B5787" i="19"/>
  <c r="B5788" i="19"/>
  <c r="B5789" i="19"/>
  <c r="B5790" i="19"/>
  <c r="B5791" i="19"/>
  <c r="B5792" i="19"/>
  <c r="B5793" i="19"/>
  <c r="B5794" i="19"/>
  <c r="B5795" i="19"/>
  <c r="B5796" i="19"/>
  <c r="B5797" i="19"/>
  <c r="B5798" i="19"/>
  <c r="B5799" i="19"/>
  <c r="B5800" i="19"/>
  <c r="B5801" i="19"/>
  <c r="B5802" i="19"/>
  <c r="B5803" i="19"/>
  <c r="B5804" i="19"/>
  <c r="B5805" i="19"/>
  <c r="B5806" i="19"/>
  <c r="B5807" i="19"/>
  <c r="B5808" i="19"/>
  <c r="B5809" i="19"/>
  <c r="B5810" i="19"/>
  <c r="B5811" i="19"/>
  <c r="B5812" i="19"/>
  <c r="B5813" i="19"/>
  <c r="B5814" i="19"/>
  <c r="B5815" i="19"/>
  <c r="B5816" i="19"/>
  <c r="B5817" i="19"/>
  <c r="B5818" i="19"/>
  <c r="B5819" i="19"/>
  <c r="B5820" i="19"/>
  <c r="B5821" i="19"/>
  <c r="B5822" i="19"/>
  <c r="B5823" i="19"/>
  <c r="B5824" i="19"/>
  <c r="B5825" i="19"/>
  <c r="B5826" i="19"/>
  <c r="B5827" i="19"/>
  <c r="B5828" i="19"/>
  <c r="B5829" i="19"/>
  <c r="B5830" i="19"/>
  <c r="B5831" i="19"/>
  <c r="B5832" i="19"/>
  <c r="B5833" i="19"/>
  <c r="B5834" i="19"/>
  <c r="B5835" i="19"/>
  <c r="B5836" i="19"/>
  <c r="B5837" i="19"/>
  <c r="B5838" i="19"/>
  <c r="B5839" i="19"/>
  <c r="B5840" i="19"/>
  <c r="B5841" i="19"/>
  <c r="B5842" i="19"/>
  <c r="B5843" i="19"/>
  <c r="B5844" i="19"/>
  <c r="B5845" i="19"/>
  <c r="B5846" i="19"/>
  <c r="B5847" i="19"/>
  <c r="B5848" i="19"/>
  <c r="B5849" i="19"/>
  <c r="B5850" i="19"/>
  <c r="B5851" i="19"/>
  <c r="B5852" i="19"/>
  <c r="B5853" i="19"/>
  <c r="B5854" i="19"/>
  <c r="B5855" i="19"/>
  <c r="B5856" i="19"/>
  <c r="B5857" i="19"/>
  <c r="B5858" i="19"/>
  <c r="B5859" i="19"/>
  <c r="B5860" i="19"/>
  <c r="B5861" i="19"/>
  <c r="B5862" i="19"/>
  <c r="B5863" i="19"/>
  <c r="B5864" i="19"/>
  <c r="B5865" i="19"/>
  <c r="B5866" i="19"/>
  <c r="B5867" i="19"/>
  <c r="B5868" i="19"/>
  <c r="B5869" i="19"/>
  <c r="B5870" i="19"/>
  <c r="B5871" i="19"/>
  <c r="B5872" i="19"/>
  <c r="B5873" i="19"/>
  <c r="B5874" i="19"/>
  <c r="B5875" i="19"/>
  <c r="B5876" i="19"/>
  <c r="B5877" i="19"/>
  <c r="B5878" i="19"/>
  <c r="B5879" i="19"/>
  <c r="B5880" i="19"/>
  <c r="B5881" i="19"/>
  <c r="B5882" i="19"/>
  <c r="B5883" i="19"/>
  <c r="B5884" i="19"/>
  <c r="B5885" i="19"/>
  <c r="B5886" i="19"/>
  <c r="B5887" i="19"/>
  <c r="B5888" i="19"/>
  <c r="B5889" i="19"/>
  <c r="B5890" i="19"/>
  <c r="B5891" i="19"/>
  <c r="B5892" i="19"/>
  <c r="B5893" i="19"/>
  <c r="B5894" i="19"/>
  <c r="B5895" i="19"/>
  <c r="B5896" i="19"/>
  <c r="B5897" i="19"/>
  <c r="B5898" i="19"/>
  <c r="B5899" i="19"/>
  <c r="B5900" i="19"/>
  <c r="B5901" i="19"/>
  <c r="B5902" i="19"/>
  <c r="B5903" i="19"/>
  <c r="B5904" i="19"/>
  <c r="B5905" i="19"/>
  <c r="B5906" i="19"/>
  <c r="B5907" i="19"/>
  <c r="B5908" i="19"/>
  <c r="B5909" i="19"/>
  <c r="B5910" i="19"/>
  <c r="B5911" i="19"/>
  <c r="B5912" i="19"/>
  <c r="B5913" i="19"/>
  <c r="B5914" i="19"/>
  <c r="B5915" i="19"/>
  <c r="B5916" i="19"/>
  <c r="B5917" i="19"/>
  <c r="B5918" i="19"/>
  <c r="B5919" i="19"/>
  <c r="B5920" i="19"/>
  <c r="B5921" i="19"/>
  <c r="B5922" i="19"/>
  <c r="B5923" i="19"/>
  <c r="B5924" i="19"/>
  <c r="B5925" i="19"/>
  <c r="B5926" i="19"/>
  <c r="B5927" i="19"/>
  <c r="B5928" i="19"/>
  <c r="B5929" i="19"/>
  <c r="B5930" i="19"/>
  <c r="B5931" i="19"/>
  <c r="B5932" i="19"/>
  <c r="B5933" i="19"/>
  <c r="B5934" i="19"/>
  <c r="B5935" i="19"/>
  <c r="B5936" i="19"/>
  <c r="B5937" i="19"/>
  <c r="B5938" i="19"/>
  <c r="B5939" i="19"/>
  <c r="B5940" i="19"/>
  <c r="B5941" i="19"/>
  <c r="B5942" i="19"/>
  <c r="B5943" i="19"/>
  <c r="B5944" i="19"/>
  <c r="B5945" i="19"/>
  <c r="B5946" i="19"/>
  <c r="B5947" i="19"/>
  <c r="B5948" i="19"/>
  <c r="B5949" i="19"/>
  <c r="B5950" i="19"/>
  <c r="B5951" i="19"/>
  <c r="B5952" i="19"/>
  <c r="B5953" i="19"/>
  <c r="B5954" i="19"/>
  <c r="B5955" i="19"/>
  <c r="B5956" i="19"/>
  <c r="B5957" i="19"/>
  <c r="B5958" i="19"/>
  <c r="B5959" i="19"/>
  <c r="B5960" i="19"/>
  <c r="B5961" i="19"/>
  <c r="B5962" i="19"/>
  <c r="B5963" i="19"/>
  <c r="B5964" i="19"/>
  <c r="B5965" i="19"/>
  <c r="B5966" i="19"/>
  <c r="B5967" i="19"/>
  <c r="B5968" i="19"/>
  <c r="B5969" i="19"/>
  <c r="B5970" i="19"/>
  <c r="B5971" i="19"/>
  <c r="B5972" i="19"/>
  <c r="B5973" i="19"/>
  <c r="B5974" i="19"/>
  <c r="B5975" i="19"/>
  <c r="B5976" i="19"/>
  <c r="B5977" i="19"/>
  <c r="B5978" i="19"/>
  <c r="B5979" i="19"/>
  <c r="B5980" i="19"/>
  <c r="B5981" i="19"/>
  <c r="B5982" i="19"/>
  <c r="B5983" i="19"/>
  <c r="B5984" i="19"/>
  <c r="B5985" i="19"/>
  <c r="B5986" i="19"/>
  <c r="B5987" i="19"/>
  <c r="B5988" i="19"/>
  <c r="B5989" i="19"/>
  <c r="B5990" i="19"/>
  <c r="B5991" i="19"/>
  <c r="B5992" i="19"/>
  <c r="B5993" i="19"/>
  <c r="B5994" i="19"/>
  <c r="B5995" i="19"/>
  <c r="B5996" i="19"/>
  <c r="B5997" i="19"/>
  <c r="B5998" i="19"/>
  <c r="B5999" i="19"/>
  <c r="B6000" i="19"/>
  <c r="B6001" i="19"/>
  <c r="B6002" i="19"/>
  <c r="B6003" i="19"/>
  <c r="B6004" i="19"/>
  <c r="B6005" i="19"/>
  <c r="B6006" i="19"/>
  <c r="B6007" i="19"/>
  <c r="B6008" i="19"/>
  <c r="B6009" i="19"/>
  <c r="B6010" i="19"/>
  <c r="B6011" i="19"/>
  <c r="B6012" i="19"/>
  <c r="B6013" i="19"/>
  <c r="B6014" i="19"/>
  <c r="B6015" i="19"/>
  <c r="B6016" i="19"/>
  <c r="B6017" i="19"/>
  <c r="B6018" i="19"/>
  <c r="B6019" i="19"/>
  <c r="B6020" i="19"/>
  <c r="B6021" i="19"/>
  <c r="B6022" i="19"/>
  <c r="B6023" i="19"/>
  <c r="B6024" i="19"/>
  <c r="B6025" i="19"/>
  <c r="B6026" i="19"/>
  <c r="B6027" i="19"/>
  <c r="B6028" i="19"/>
  <c r="B6029" i="19"/>
  <c r="B6030" i="19"/>
  <c r="B6031" i="19"/>
  <c r="B6032" i="19"/>
  <c r="B6033" i="19"/>
  <c r="B6034" i="19"/>
  <c r="B6035" i="19"/>
  <c r="B6036" i="19"/>
  <c r="B6037" i="19"/>
  <c r="B6038" i="19"/>
  <c r="B6039" i="19"/>
  <c r="B6040" i="19"/>
  <c r="B6041" i="19"/>
  <c r="B6042" i="19"/>
  <c r="B6043" i="19"/>
  <c r="B6044" i="19"/>
  <c r="B6045" i="19"/>
  <c r="B6046" i="19"/>
  <c r="B6047" i="19"/>
  <c r="B6048" i="19"/>
  <c r="B6049" i="19"/>
  <c r="B6050" i="19"/>
  <c r="B6051" i="19"/>
  <c r="B6052" i="19"/>
  <c r="B6053" i="19"/>
  <c r="B6054" i="19"/>
  <c r="B6055" i="19"/>
  <c r="B6056" i="19"/>
  <c r="B6057" i="19"/>
  <c r="B6058" i="19"/>
  <c r="B6059" i="19"/>
  <c r="B6060" i="19"/>
  <c r="B6061" i="19"/>
  <c r="B6062" i="19"/>
  <c r="B6063" i="19"/>
  <c r="B6064" i="19"/>
  <c r="B6065" i="19"/>
  <c r="B6066" i="19"/>
  <c r="B6067" i="19"/>
  <c r="B6068" i="19"/>
  <c r="B6069" i="19"/>
  <c r="B6070" i="19"/>
  <c r="B6071" i="19"/>
  <c r="B6072" i="19"/>
  <c r="B6073" i="19"/>
  <c r="B6074" i="19"/>
  <c r="B6075" i="19"/>
  <c r="B6076" i="19"/>
  <c r="B6077" i="19"/>
  <c r="B6078" i="19"/>
  <c r="B6079" i="19"/>
  <c r="B6080" i="19"/>
  <c r="B6081" i="19"/>
  <c r="B6082" i="19"/>
  <c r="B6083" i="19"/>
  <c r="B6084" i="19"/>
  <c r="B6085" i="19"/>
  <c r="B6086" i="19"/>
  <c r="B6087" i="19"/>
  <c r="B6088" i="19"/>
  <c r="B6089" i="19"/>
  <c r="B6090" i="19"/>
  <c r="B6091" i="19"/>
  <c r="B6092" i="19"/>
  <c r="B6093" i="19"/>
  <c r="B6094" i="19"/>
  <c r="B6095" i="19"/>
  <c r="B6096" i="19"/>
  <c r="B6097" i="19"/>
  <c r="B6098" i="19"/>
  <c r="B6099" i="19"/>
  <c r="B6100" i="19"/>
  <c r="B6101" i="19"/>
  <c r="B6102" i="19"/>
  <c r="B6103" i="19"/>
  <c r="B6104" i="19"/>
  <c r="B6105" i="19"/>
  <c r="B6106" i="19"/>
  <c r="B6107" i="19"/>
  <c r="B6108" i="19"/>
  <c r="B6109" i="19"/>
  <c r="B6110" i="19"/>
  <c r="B6111" i="19"/>
  <c r="B6112" i="19"/>
  <c r="B6113" i="19"/>
  <c r="B6114" i="19"/>
  <c r="B6115" i="19"/>
  <c r="B6116" i="19"/>
  <c r="B6117" i="19"/>
  <c r="B6118" i="19"/>
  <c r="B6119" i="19"/>
  <c r="B6120" i="19"/>
  <c r="B6121" i="19"/>
  <c r="B6122" i="19"/>
  <c r="B6123" i="19"/>
  <c r="B6124" i="19"/>
  <c r="B6125" i="19"/>
  <c r="B6126" i="19"/>
  <c r="B6127" i="19"/>
  <c r="B6128" i="19"/>
  <c r="B6129" i="19"/>
  <c r="B6130" i="19"/>
  <c r="B6131" i="19"/>
  <c r="B6132" i="19"/>
  <c r="B6133" i="19"/>
  <c r="B6134" i="19"/>
  <c r="B6135" i="19"/>
  <c r="B6136" i="19"/>
  <c r="B6137" i="19"/>
  <c r="B6138" i="19"/>
  <c r="B6139" i="19"/>
  <c r="B6140" i="19"/>
  <c r="B6141" i="19"/>
  <c r="B6142" i="19"/>
  <c r="B6143" i="19"/>
  <c r="B6144" i="19"/>
  <c r="B6145" i="19"/>
  <c r="B6146" i="19"/>
  <c r="B6147" i="19"/>
  <c r="B6148" i="19"/>
  <c r="B6149" i="19"/>
  <c r="B6150" i="19"/>
  <c r="B6151" i="19"/>
  <c r="B6152" i="19"/>
  <c r="B6153" i="19"/>
  <c r="B6154" i="19"/>
  <c r="B6155" i="19"/>
  <c r="B6156" i="19"/>
  <c r="B6157" i="19"/>
  <c r="B6158" i="19"/>
  <c r="B6159" i="19"/>
  <c r="B6160" i="19"/>
  <c r="B6161" i="19"/>
  <c r="B6162" i="19"/>
  <c r="B6163" i="19"/>
  <c r="B6164" i="19"/>
  <c r="B6165" i="19"/>
  <c r="B6166" i="19"/>
  <c r="B6167" i="19"/>
  <c r="B6168" i="19"/>
  <c r="B6169" i="19"/>
  <c r="B6170" i="19"/>
  <c r="B6171" i="19"/>
  <c r="B6172" i="19"/>
  <c r="B6173" i="19"/>
  <c r="B6174" i="19"/>
  <c r="B6175" i="19"/>
  <c r="B6176" i="19"/>
  <c r="B6177" i="19"/>
  <c r="B6178" i="19"/>
  <c r="B6179" i="19"/>
  <c r="B6180" i="19"/>
  <c r="B6181" i="19"/>
  <c r="B6182" i="19"/>
  <c r="B6183" i="19"/>
  <c r="B6184" i="19"/>
  <c r="B6185" i="19"/>
  <c r="B6186" i="19"/>
  <c r="B6187" i="19"/>
  <c r="B6188" i="19"/>
  <c r="B6189" i="19"/>
  <c r="B6190" i="19"/>
  <c r="B6191" i="19"/>
  <c r="B6192" i="19"/>
  <c r="B6193" i="19"/>
  <c r="B6194" i="19"/>
  <c r="B6195" i="19"/>
  <c r="B6196" i="19"/>
  <c r="B6197" i="19"/>
  <c r="B6198" i="19"/>
  <c r="B6199" i="19"/>
  <c r="B6200" i="19"/>
  <c r="B6201" i="19"/>
  <c r="B6202" i="19"/>
  <c r="B6203" i="19"/>
  <c r="B6204" i="19"/>
  <c r="B6205" i="19"/>
  <c r="B6206" i="19"/>
  <c r="B6207" i="19"/>
  <c r="B6208" i="19"/>
  <c r="B6209" i="19"/>
  <c r="B6210" i="19"/>
  <c r="B6211" i="19"/>
  <c r="B6212" i="19"/>
  <c r="B6213" i="19"/>
  <c r="B6214" i="19"/>
  <c r="B6215" i="19"/>
  <c r="B6216" i="19"/>
  <c r="B6217" i="19"/>
  <c r="B6218" i="19"/>
  <c r="B6219" i="19"/>
  <c r="B6220" i="19"/>
  <c r="B6221" i="19"/>
  <c r="B6222" i="19"/>
  <c r="B6223" i="19"/>
  <c r="B6224" i="19"/>
  <c r="B6225" i="19"/>
  <c r="B6226" i="19"/>
  <c r="B6227" i="19"/>
  <c r="B6228" i="19"/>
  <c r="B6229" i="19"/>
  <c r="B6230" i="19"/>
  <c r="B6231" i="19"/>
  <c r="B6232" i="19"/>
  <c r="B6233" i="19"/>
  <c r="B6234" i="19"/>
  <c r="B6235" i="19"/>
  <c r="B6236" i="19"/>
  <c r="B6237" i="19"/>
  <c r="B6238" i="19"/>
  <c r="B6239" i="19"/>
  <c r="B6240" i="19"/>
  <c r="B6241" i="19"/>
  <c r="B6242" i="19"/>
  <c r="B6243" i="19"/>
  <c r="B6244" i="19"/>
  <c r="B6245" i="19"/>
  <c r="B6246" i="19"/>
  <c r="B6247" i="19"/>
  <c r="B6248" i="19"/>
  <c r="B6249" i="19"/>
  <c r="B6250" i="19"/>
  <c r="B6251" i="19"/>
  <c r="B6252" i="19"/>
  <c r="B6253" i="19"/>
  <c r="B6254" i="19"/>
  <c r="B6255" i="19"/>
  <c r="B6256" i="19"/>
  <c r="B6257" i="19"/>
  <c r="B6258" i="19"/>
  <c r="B6259" i="19"/>
  <c r="B6260" i="19"/>
  <c r="B6261" i="19"/>
  <c r="B6262" i="19"/>
  <c r="B6263" i="19"/>
  <c r="B6264" i="19"/>
  <c r="B6265" i="19"/>
  <c r="B6266" i="19"/>
  <c r="B6267" i="19"/>
  <c r="B6268" i="19"/>
  <c r="B6269" i="19"/>
  <c r="B6270" i="19"/>
  <c r="B6271" i="19"/>
  <c r="B6272" i="19"/>
  <c r="B6273" i="19"/>
  <c r="B6274" i="19"/>
  <c r="B6275" i="19"/>
  <c r="B6276" i="19"/>
  <c r="B6277" i="19"/>
  <c r="B6278" i="19"/>
  <c r="B6279" i="19"/>
  <c r="B6280" i="19"/>
  <c r="B6281" i="19"/>
  <c r="B6282" i="19"/>
  <c r="B6283" i="19"/>
  <c r="B6284" i="19"/>
  <c r="B6285" i="19"/>
  <c r="B6286" i="19"/>
  <c r="B6287" i="19"/>
  <c r="B6288" i="19"/>
  <c r="B6289" i="19"/>
  <c r="B6290" i="19"/>
  <c r="B6291" i="19"/>
  <c r="B6292" i="19"/>
  <c r="B6293" i="19"/>
  <c r="B6294" i="19"/>
  <c r="B6295" i="19"/>
  <c r="B6296" i="19"/>
  <c r="B6297" i="19"/>
  <c r="B6298" i="19"/>
  <c r="B6299" i="19"/>
  <c r="B6300" i="19"/>
  <c r="B6301" i="19"/>
  <c r="B6302" i="19"/>
  <c r="B6303" i="19"/>
  <c r="B6304" i="19"/>
  <c r="B6305" i="19"/>
  <c r="B6306" i="19"/>
  <c r="B6307" i="19"/>
  <c r="B6308" i="19"/>
  <c r="B6309" i="19"/>
  <c r="B6310" i="19"/>
  <c r="B6311" i="19"/>
  <c r="B6312" i="19"/>
  <c r="B6313" i="19"/>
  <c r="B6314" i="19"/>
  <c r="B6315" i="19"/>
  <c r="B6316" i="19"/>
  <c r="B6317" i="19"/>
  <c r="B6318" i="19"/>
  <c r="B6319" i="19"/>
  <c r="B6320" i="19"/>
  <c r="B6321" i="19"/>
  <c r="B6322" i="19"/>
  <c r="B6323" i="19"/>
  <c r="B6324" i="19"/>
  <c r="B6325" i="19"/>
  <c r="B6326" i="19"/>
  <c r="B6327" i="19"/>
  <c r="B6328" i="19"/>
  <c r="B6329" i="19"/>
  <c r="B6330" i="19"/>
  <c r="B6331" i="19"/>
  <c r="B6332" i="19"/>
  <c r="B6333" i="19"/>
  <c r="B6334" i="19"/>
  <c r="B6335" i="19"/>
  <c r="B6336" i="19"/>
  <c r="B6337" i="19"/>
  <c r="B6338" i="19"/>
  <c r="B6339" i="19"/>
  <c r="B6340" i="19"/>
  <c r="B6341" i="19"/>
  <c r="B6342" i="19"/>
  <c r="B6343" i="19"/>
  <c r="B6344" i="19"/>
  <c r="B6345" i="19"/>
  <c r="B6346" i="19"/>
  <c r="B6347" i="19"/>
  <c r="B6348" i="19"/>
  <c r="B6349" i="19"/>
  <c r="B6350" i="19"/>
  <c r="B6351" i="19"/>
  <c r="B6352" i="19"/>
  <c r="B6353" i="19"/>
  <c r="B6354" i="19"/>
  <c r="B6355" i="19"/>
  <c r="B6356" i="19"/>
  <c r="B6357" i="19"/>
  <c r="B6358" i="19"/>
  <c r="B6359" i="19"/>
  <c r="B6360" i="19"/>
  <c r="B6361" i="19"/>
  <c r="B6362" i="19"/>
  <c r="B6363" i="19"/>
  <c r="B6364" i="19"/>
  <c r="B6365" i="19"/>
  <c r="B6366" i="19"/>
  <c r="B6367" i="19"/>
  <c r="B6368" i="19"/>
  <c r="B6369" i="19"/>
  <c r="B6370" i="19"/>
  <c r="B6371" i="19"/>
  <c r="B6372" i="19"/>
  <c r="B6373" i="19"/>
  <c r="B6374" i="19"/>
  <c r="B6375" i="19"/>
  <c r="B6376" i="19"/>
  <c r="B6377" i="19"/>
  <c r="B6378" i="19"/>
  <c r="B6379" i="19"/>
  <c r="B6380" i="19"/>
  <c r="B6381" i="19"/>
  <c r="B6382" i="19"/>
  <c r="B6383" i="19"/>
  <c r="B6384" i="19"/>
  <c r="B6385" i="19"/>
  <c r="B6386" i="19"/>
  <c r="B6387" i="19"/>
  <c r="B6388" i="19"/>
  <c r="B6389" i="19"/>
  <c r="B6390" i="19"/>
  <c r="B6391" i="19"/>
  <c r="B6392" i="19"/>
  <c r="B6393" i="19"/>
  <c r="B6394" i="19"/>
  <c r="B6395" i="19"/>
  <c r="B6396" i="19"/>
  <c r="B6397" i="19"/>
  <c r="B6398" i="19"/>
  <c r="B6399" i="19"/>
  <c r="B6400" i="19"/>
  <c r="B6401" i="19"/>
  <c r="B6402" i="19"/>
  <c r="B6403" i="19"/>
  <c r="B6404" i="19"/>
  <c r="B6405" i="19"/>
  <c r="B6406" i="19"/>
  <c r="B6407" i="19"/>
  <c r="B6408" i="19"/>
  <c r="B6409" i="19"/>
  <c r="B6410" i="19"/>
  <c r="B6411" i="19"/>
  <c r="B6412" i="19"/>
  <c r="B6413" i="19"/>
  <c r="B6414" i="19"/>
  <c r="B6415" i="19"/>
  <c r="B6416" i="19"/>
  <c r="B6417" i="19"/>
  <c r="B6418" i="19"/>
  <c r="B6419" i="19"/>
  <c r="B6420" i="19"/>
  <c r="B6421" i="19"/>
  <c r="B6422" i="19"/>
  <c r="B6423" i="19"/>
  <c r="B6424" i="19"/>
  <c r="B6425" i="19"/>
  <c r="B6426" i="19"/>
  <c r="B6427" i="19"/>
  <c r="B6428" i="19"/>
  <c r="B6429" i="19"/>
  <c r="B6430" i="19"/>
  <c r="B6431" i="19"/>
  <c r="B6432" i="19"/>
  <c r="B6433" i="19"/>
  <c r="B6434" i="19"/>
  <c r="B6435" i="19"/>
  <c r="B6436" i="19"/>
  <c r="B6437" i="19"/>
  <c r="B6438" i="19"/>
  <c r="B6439" i="19"/>
  <c r="B6440" i="19"/>
  <c r="B6441" i="19"/>
  <c r="B6442" i="19"/>
  <c r="B6443" i="19"/>
  <c r="B6444" i="19"/>
  <c r="B6445" i="19"/>
  <c r="B6446" i="19"/>
  <c r="B6447" i="19"/>
  <c r="B6448" i="19"/>
  <c r="B6449" i="19"/>
  <c r="B6450" i="19"/>
  <c r="B6451" i="19"/>
  <c r="B6452" i="19"/>
  <c r="B6453" i="19"/>
  <c r="B6454" i="19"/>
  <c r="B6455" i="19"/>
  <c r="B6456" i="19"/>
  <c r="B6457" i="19"/>
  <c r="B6458" i="19"/>
  <c r="B6459" i="19"/>
  <c r="B6460" i="19"/>
  <c r="B6461" i="19"/>
  <c r="B6462" i="19"/>
  <c r="B6463" i="19"/>
  <c r="B6464" i="19"/>
  <c r="B6465" i="19"/>
  <c r="B6466" i="19"/>
  <c r="B6467" i="19"/>
  <c r="B6468" i="19"/>
  <c r="B6469" i="19"/>
  <c r="B6470" i="19"/>
  <c r="B6471" i="19"/>
  <c r="B6472" i="19"/>
  <c r="B6473" i="19"/>
  <c r="B6474" i="19"/>
  <c r="B6475" i="19"/>
  <c r="B6476" i="19"/>
  <c r="B6477" i="19"/>
  <c r="B6478" i="19"/>
  <c r="B6479" i="19"/>
  <c r="B6480" i="19"/>
  <c r="B6481" i="19"/>
  <c r="B6482" i="19"/>
  <c r="B6483" i="19"/>
  <c r="B6484" i="19"/>
  <c r="B6485" i="19"/>
  <c r="B6486" i="19"/>
  <c r="B6487" i="19"/>
  <c r="B6488" i="19"/>
  <c r="B6489" i="19"/>
  <c r="B6490" i="19"/>
  <c r="B6491" i="19"/>
  <c r="B6492" i="19"/>
  <c r="B6493" i="19"/>
  <c r="B6494" i="19"/>
  <c r="B6495" i="19"/>
  <c r="B6496" i="19"/>
  <c r="B6497" i="19"/>
  <c r="B6498" i="19"/>
  <c r="B6499" i="19"/>
  <c r="B6500" i="19"/>
  <c r="B6501" i="19"/>
  <c r="B6502" i="19"/>
  <c r="B6503" i="19"/>
  <c r="B6504" i="19"/>
  <c r="B6505" i="19"/>
  <c r="B6506" i="19"/>
  <c r="B6507" i="19"/>
  <c r="B6508" i="19"/>
  <c r="B6509" i="19"/>
  <c r="B6510" i="19"/>
  <c r="B6511" i="19"/>
  <c r="B6512" i="19"/>
  <c r="B6513" i="19"/>
  <c r="B6514" i="19"/>
  <c r="B6515" i="19"/>
  <c r="B6516" i="19"/>
  <c r="B6517" i="19"/>
  <c r="B6518" i="19"/>
  <c r="B6519" i="19"/>
  <c r="B6520" i="19"/>
  <c r="B6521" i="19"/>
  <c r="B6522" i="19"/>
  <c r="B6523" i="19"/>
  <c r="B6524" i="19"/>
  <c r="B6525" i="19"/>
  <c r="B6526" i="19"/>
  <c r="B6527" i="19"/>
  <c r="B6528" i="19"/>
  <c r="B6529" i="19"/>
  <c r="B6530" i="19"/>
  <c r="B6531" i="19"/>
  <c r="B6532" i="19"/>
  <c r="B6533" i="19"/>
  <c r="B6534" i="19"/>
  <c r="B6535" i="19"/>
  <c r="B6536" i="19"/>
  <c r="B6537" i="19"/>
  <c r="B6538" i="19"/>
  <c r="B6539" i="19"/>
  <c r="B6540" i="19"/>
  <c r="B6541" i="19"/>
  <c r="B6542" i="19"/>
  <c r="B6543" i="19"/>
  <c r="B6544" i="19"/>
  <c r="B6545" i="19"/>
  <c r="B6546" i="19"/>
  <c r="B6547" i="19"/>
  <c r="B6548" i="19"/>
  <c r="B6549" i="19"/>
  <c r="B6550" i="19"/>
  <c r="B6551" i="19"/>
  <c r="B6552" i="19"/>
  <c r="B6553" i="19"/>
  <c r="B6554" i="19"/>
  <c r="B6555" i="19"/>
  <c r="B6556" i="19"/>
  <c r="B6557" i="19"/>
  <c r="B6558" i="19"/>
  <c r="B6559" i="19"/>
  <c r="B6560" i="19"/>
  <c r="B6561" i="19"/>
  <c r="B6562" i="19"/>
  <c r="B6563" i="19"/>
  <c r="B6564" i="19"/>
  <c r="B6565" i="19"/>
  <c r="B6566" i="19"/>
  <c r="B6567" i="19"/>
  <c r="B6568" i="19"/>
  <c r="B6569" i="19"/>
  <c r="B6570" i="19"/>
  <c r="B6571" i="19"/>
  <c r="B6572" i="19"/>
  <c r="B6573" i="19"/>
  <c r="B6574" i="19"/>
  <c r="B6575" i="19"/>
  <c r="B6576" i="19"/>
  <c r="B6577" i="19"/>
  <c r="B6578" i="19"/>
  <c r="B6579" i="19"/>
  <c r="B6580" i="19"/>
  <c r="B6581" i="19"/>
  <c r="B6582" i="19"/>
  <c r="B6583" i="19"/>
  <c r="B6584" i="19"/>
  <c r="B6585" i="19"/>
  <c r="B6586" i="19"/>
  <c r="B6587" i="19"/>
  <c r="B6588" i="19"/>
  <c r="B6589" i="19"/>
  <c r="B6590" i="19"/>
  <c r="B6591" i="19"/>
  <c r="B6592" i="19"/>
  <c r="B6593" i="19"/>
  <c r="B6594" i="19"/>
  <c r="B6595" i="19"/>
  <c r="B6596" i="19"/>
  <c r="B6597" i="19"/>
  <c r="B6598" i="19"/>
  <c r="B6599" i="19"/>
  <c r="B6600" i="19"/>
  <c r="B6601" i="19"/>
  <c r="B6602" i="19"/>
  <c r="B6603" i="19"/>
  <c r="B6604" i="19"/>
  <c r="B6605" i="19"/>
  <c r="B6606" i="19"/>
  <c r="B6607" i="19"/>
  <c r="B6608" i="19"/>
  <c r="B6609" i="19"/>
  <c r="B6610" i="19"/>
  <c r="B6611" i="19"/>
  <c r="B6612" i="19"/>
  <c r="B6613" i="19"/>
  <c r="B6614" i="19"/>
  <c r="B6615" i="19"/>
  <c r="B6616" i="19"/>
  <c r="B6617" i="19"/>
  <c r="B6618" i="19"/>
  <c r="B6619" i="19"/>
  <c r="B6620" i="19"/>
  <c r="B6621" i="19"/>
  <c r="B6622" i="19"/>
  <c r="B6623" i="19"/>
  <c r="B6624" i="19"/>
  <c r="B6625" i="19"/>
  <c r="B6626" i="19"/>
  <c r="B6627" i="19"/>
  <c r="B6628" i="19"/>
  <c r="B6629" i="19"/>
  <c r="B6630" i="19"/>
  <c r="B6631" i="19"/>
  <c r="B6632" i="19"/>
  <c r="B6633" i="19"/>
  <c r="B6634" i="19"/>
  <c r="B6635" i="19"/>
  <c r="B6636" i="19"/>
  <c r="B6637" i="19"/>
  <c r="B6638" i="19"/>
  <c r="B6639" i="19"/>
  <c r="B6640" i="19"/>
  <c r="B6641" i="19"/>
  <c r="B6642" i="19"/>
  <c r="B6643" i="19"/>
  <c r="B6644" i="19"/>
  <c r="B6645" i="19"/>
  <c r="B6646" i="19"/>
  <c r="B6647" i="19"/>
  <c r="B6648" i="19"/>
  <c r="B6649" i="19"/>
  <c r="B6650" i="19"/>
  <c r="B6651" i="19"/>
  <c r="B6652" i="19"/>
  <c r="B6653" i="19"/>
  <c r="B6654" i="19"/>
  <c r="B6655" i="19"/>
  <c r="B6656" i="19"/>
  <c r="B6657" i="19"/>
  <c r="B6658" i="19"/>
  <c r="B6659" i="19"/>
  <c r="B6660" i="19"/>
  <c r="B6661" i="19"/>
  <c r="B6662" i="19"/>
  <c r="B6663" i="19"/>
  <c r="B6664" i="19"/>
  <c r="B6665" i="19"/>
  <c r="B6666" i="19"/>
  <c r="B6667" i="19"/>
  <c r="B6668" i="19"/>
  <c r="B6669" i="19"/>
  <c r="B6670" i="19"/>
  <c r="B6671" i="19"/>
  <c r="B6672" i="19"/>
  <c r="B6673" i="19"/>
  <c r="B6674" i="19"/>
  <c r="B6675" i="19"/>
  <c r="B6676" i="19"/>
  <c r="B6677" i="19"/>
  <c r="B6678" i="19"/>
  <c r="B6679" i="19"/>
  <c r="B6680" i="19"/>
  <c r="B6681" i="19"/>
  <c r="B6682" i="19"/>
  <c r="B6683" i="19"/>
  <c r="B6684" i="19"/>
  <c r="B6685" i="19"/>
  <c r="B6686" i="19"/>
  <c r="B6687" i="19"/>
  <c r="B6688" i="19"/>
  <c r="B6689" i="19"/>
  <c r="B6690" i="19"/>
  <c r="B6691" i="19"/>
  <c r="B6692" i="19"/>
  <c r="B6693" i="19"/>
  <c r="B6694" i="19"/>
  <c r="B6695" i="19"/>
  <c r="B6696" i="19"/>
  <c r="B6697" i="19"/>
  <c r="B6698" i="19"/>
  <c r="B6699" i="19"/>
  <c r="B6700" i="19"/>
  <c r="B6701" i="19"/>
  <c r="B6702" i="19"/>
  <c r="B6703" i="19"/>
  <c r="B6704" i="19"/>
  <c r="B6705" i="19"/>
  <c r="B6706" i="19"/>
  <c r="B6707" i="19"/>
  <c r="B6708" i="19"/>
  <c r="B6709" i="19"/>
  <c r="B6710" i="19"/>
  <c r="B6711" i="19"/>
  <c r="B6712" i="19"/>
  <c r="B6713" i="19"/>
  <c r="B6714" i="19"/>
  <c r="B6715" i="19"/>
  <c r="B6716" i="19"/>
  <c r="B6717" i="19"/>
  <c r="B6718" i="19"/>
  <c r="B6719" i="19"/>
  <c r="B6720" i="19"/>
  <c r="B6721" i="19"/>
  <c r="B6722" i="19"/>
  <c r="B6723" i="19"/>
  <c r="B6724" i="19"/>
  <c r="B6725" i="19"/>
  <c r="B6726" i="19"/>
  <c r="B6727" i="19"/>
  <c r="B6728" i="19"/>
  <c r="B6729" i="19"/>
  <c r="B6730" i="19"/>
  <c r="B6731" i="19"/>
  <c r="B6732" i="19"/>
  <c r="B6733" i="19"/>
  <c r="B6734" i="19"/>
  <c r="B6735" i="19"/>
  <c r="B6736" i="19"/>
  <c r="B6737" i="19"/>
  <c r="B6738" i="19"/>
  <c r="B6739" i="19"/>
  <c r="B6740" i="19"/>
  <c r="B6741" i="19"/>
  <c r="B6742" i="19"/>
  <c r="B6743" i="19"/>
  <c r="B6744" i="19"/>
  <c r="B6745" i="19"/>
  <c r="B6746" i="19"/>
  <c r="B6747" i="19"/>
  <c r="B6748" i="19"/>
  <c r="B6749" i="19"/>
  <c r="B6750" i="19"/>
  <c r="B6751" i="19"/>
  <c r="B6752" i="19"/>
  <c r="B6753" i="19"/>
  <c r="B6754" i="19"/>
  <c r="B6755" i="19"/>
  <c r="B6756" i="19"/>
  <c r="B6757" i="19"/>
  <c r="B6758" i="19"/>
  <c r="B6759" i="19"/>
  <c r="B6760" i="19"/>
  <c r="B6761" i="19"/>
  <c r="B6762" i="19"/>
  <c r="B6763" i="19"/>
  <c r="B6764" i="19"/>
  <c r="B6765" i="19"/>
  <c r="B6766" i="19"/>
  <c r="B6767" i="19"/>
  <c r="B6768" i="19"/>
  <c r="B6769" i="19"/>
  <c r="B6770" i="19"/>
  <c r="B6771" i="19"/>
  <c r="B6772" i="19"/>
  <c r="B6773" i="19"/>
  <c r="B6774" i="19"/>
  <c r="B6775" i="19"/>
  <c r="B6776" i="19"/>
  <c r="B6777" i="19"/>
  <c r="B6778" i="19"/>
  <c r="B6779" i="19"/>
  <c r="B6780" i="19"/>
  <c r="B6781" i="19"/>
  <c r="B6782" i="19"/>
  <c r="B6783" i="19"/>
  <c r="B6784" i="19"/>
  <c r="B6785" i="19"/>
  <c r="B6786" i="19"/>
  <c r="B6787" i="19"/>
  <c r="B6788" i="19"/>
  <c r="B6789" i="19"/>
  <c r="B6790" i="19"/>
  <c r="B6791" i="19"/>
  <c r="B6792" i="19"/>
  <c r="B6793" i="19"/>
  <c r="B6794" i="19"/>
  <c r="B6795" i="19"/>
  <c r="B6796" i="19"/>
  <c r="B6797" i="19"/>
  <c r="B6798" i="19"/>
  <c r="B6799" i="19"/>
  <c r="B6800" i="19"/>
  <c r="B6801" i="19"/>
  <c r="B6802" i="19"/>
  <c r="B6803" i="19"/>
  <c r="B6804" i="19"/>
  <c r="B6805" i="19"/>
  <c r="B6806" i="19"/>
  <c r="B6807" i="19"/>
  <c r="B6808" i="19"/>
  <c r="B6809" i="19"/>
  <c r="B6810" i="19"/>
  <c r="B6811" i="19"/>
  <c r="B6812" i="19"/>
  <c r="B6813" i="19"/>
  <c r="B6814" i="19"/>
  <c r="B6815" i="19"/>
  <c r="B6816" i="19"/>
  <c r="B6817" i="19"/>
  <c r="B6818" i="19"/>
  <c r="B6819" i="19"/>
  <c r="B6820" i="19"/>
  <c r="B6821" i="19"/>
  <c r="B6822" i="19"/>
  <c r="B6823" i="19"/>
  <c r="B6824" i="19"/>
  <c r="B6825" i="19"/>
  <c r="B6826" i="19"/>
  <c r="B6827" i="19"/>
  <c r="B6828" i="19"/>
  <c r="B6829" i="19"/>
  <c r="B6830" i="19"/>
  <c r="B6831" i="19"/>
  <c r="B6832" i="19"/>
  <c r="B6833" i="19"/>
  <c r="B6834" i="19"/>
  <c r="B6835" i="19"/>
  <c r="B6836" i="19"/>
  <c r="B6837" i="19"/>
  <c r="B6838" i="19"/>
  <c r="B6839" i="19"/>
  <c r="B6840" i="19"/>
  <c r="B6841" i="19"/>
  <c r="B6842" i="19"/>
  <c r="B6843" i="19"/>
  <c r="B6844" i="19"/>
  <c r="B6845" i="19"/>
  <c r="B6846" i="19"/>
  <c r="B6847" i="19"/>
  <c r="B6848" i="19"/>
  <c r="B6849" i="19"/>
  <c r="B6850" i="19"/>
  <c r="B6851" i="19"/>
  <c r="B6852" i="19"/>
  <c r="B6853" i="19"/>
  <c r="B6854" i="19"/>
  <c r="B6855" i="19"/>
  <c r="B6856" i="19"/>
  <c r="B6857" i="19"/>
  <c r="B6858" i="19"/>
  <c r="B6859" i="19"/>
  <c r="B6860" i="19"/>
  <c r="B6861" i="19"/>
  <c r="B6862" i="19"/>
  <c r="B6863" i="19"/>
  <c r="B6864" i="19"/>
  <c r="B6865" i="19"/>
  <c r="B6866" i="19"/>
  <c r="B6867" i="19"/>
  <c r="B6868" i="19"/>
  <c r="B6869" i="19"/>
  <c r="B6870" i="19"/>
  <c r="B6871" i="19"/>
  <c r="B6872" i="19"/>
  <c r="B6873" i="19"/>
  <c r="B6874" i="19"/>
  <c r="B6875" i="19"/>
  <c r="B6876" i="19"/>
  <c r="B6877" i="19"/>
  <c r="B6878" i="19"/>
  <c r="B6879" i="19"/>
  <c r="B6880" i="19"/>
  <c r="B6881" i="19"/>
  <c r="B6882" i="19"/>
  <c r="B6883" i="19"/>
  <c r="B6884" i="19"/>
  <c r="B6885" i="19"/>
  <c r="B6886" i="19"/>
  <c r="B6887" i="19"/>
  <c r="B6888" i="19"/>
  <c r="B6889" i="19"/>
  <c r="B6890" i="19"/>
  <c r="B6891" i="19"/>
  <c r="B6892" i="19"/>
  <c r="B6893" i="19"/>
  <c r="B6894" i="19"/>
  <c r="B6895" i="19"/>
  <c r="B6896" i="19"/>
  <c r="B6897" i="19"/>
  <c r="B6898" i="19"/>
  <c r="B6899" i="19"/>
  <c r="B6900" i="19"/>
  <c r="B6901" i="19"/>
  <c r="B6902" i="19"/>
  <c r="B6903" i="19"/>
  <c r="B6904" i="19"/>
  <c r="B6905" i="19"/>
  <c r="B6906" i="19"/>
  <c r="B6907" i="19"/>
  <c r="B6908" i="19"/>
  <c r="B6909" i="19"/>
  <c r="B6910" i="19"/>
  <c r="B6911" i="19"/>
  <c r="B6912" i="19"/>
  <c r="B6913" i="19"/>
  <c r="B6914" i="19"/>
  <c r="B6915" i="19"/>
  <c r="B6916" i="19"/>
  <c r="B6917" i="19"/>
  <c r="B6918" i="19"/>
  <c r="B6919" i="19"/>
  <c r="B6920" i="19"/>
  <c r="B6921" i="19"/>
  <c r="B6922" i="19"/>
  <c r="B6923" i="19"/>
  <c r="B6924" i="19"/>
  <c r="B6925" i="19"/>
  <c r="B6926" i="19"/>
  <c r="B6927" i="19"/>
  <c r="B6928" i="19"/>
  <c r="B6929" i="19"/>
  <c r="B6930" i="19"/>
  <c r="B6931" i="19"/>
  <c r="B6932" i="19"/>
  <c r="B6933" i="19"/>
  <c r="B6934" i="19"/>
  <c r="B6935" i="19"/>
  <c r="B6936" i="19"/>
  <c r="B6937" i="19"/>
  <c r="B6938" i="19"/>
  <c r="B6939" i="19"/>
  <c r="B6940" i="19"/>
  <c r="B6941" i="19"/>
  <c r="B6942" i="19"/>
  <c r="B6943" i="19"/>
  <c r="B6944" i="19"/>
  <c r="B6945" i="19"/>
  <c r="B6946" i="19"/>
  <c r="B6947" i="19"/>
  <c r="B6948" i="19"/>
  <c r="B6949" i="19"/>
  <c r="B6950" i="19"/>
  <c r="B6951" i="19"/>
  <c r="B6952" i="19"/>
  <c r="B6953" i="19"/>
  <c r="B6954" i="19"/>
  <c r="B6955" i="19"/>
  <c r="B6956" i="19"/>
  <c r="B6957" i="19"/>
  <c r="B6958" i="19"/>
  <c r="B6959" i="19"/>
  <c r="B6960" i="19"/>
  <c r="B6961" i="19"/>
  <c r="B6962" i="19"/>
  <c r="B6963" i="19"/>
  <c r="B6964" i="19"/>
  <c r="B6965" i="19"/>
  <c r="B6966" i="19"/>
  <c r="B6967" i="19"/>
  <c r="B6968" i="19"/>
  <c r="B6969" i="19"/>
  <c r="B6970" i="19"/>
  <c r="B6971" i="19"/>
  <c r="B6972" i="19"/>
  <c r="B6973" i="19"/>
  <c r="B6974" i="19"/>
  <c r="B6975" i="19"/>
  <c r="B6976" i="19"/>
  <c r="B6977" i="19"/>
  <c r="B6978" i="19"/>
  <c r="B6979" i="19"/>
  <c r="B6980" i="19"/>
  <c r="B6981" i="19"/>
  <c r="B6982" i="19"/>
  <c r="B6983" i="19"/>
  <c r="B6984" i="19"/>
  <c r="B6985" i="19"/>
  <c r="B6986" i="19"/>
  <c r="B6987" i="19"/>
  <c r="B6988" i="19"/>
  <c r="B6989" i="19"/>
  <c r="B6990" i="19"/>
  <c r="B6991" i="19"/>
  <c r="B6992" i="19"/>
  <c r="B6993" i="19"/>
  <c r="B6994" i="19"/>
  <c r="B6995" i="19"/>
  <c r="B6996" i="19"/>
  <c r="B6997" i="19"/>
  <c r="B6998" i="19"/>
  <c r="B6999" i="19"/>
  <c r="B7000" i="19"/>
  <c r="B7001" i="19"/>
  <c r="B7002" i="19"/>
  <c r="B7003" i="19"/>
  <c r="B7004" i="19"/>
  <c r="B7005" i="19"/>
  <c r="B7006" i="19"/>
  <c r="B7007" i="19"/>
  <c r="B7008" i="19"/>
  <c r="B7009" i="19"/>
  <c r="B7010" i="19"/>
  <c r="B7011" i="19"/>
  <c r="B7012" i="19"/>
  <c r="B7013" i="19"/>
  <c r="B7014" i="19"/>
  <c r="B7015" i="19"/>
  <c r="B7016" i="19"/>
  <c r="B7017" i="19"/>
  <c r="B7018" i="19"/>
  <c r="B7019" i="19"/>
  <c r="B7020" i="19"/>
  <c r="B7021" i="19"/>
  <c r="B7022" i="19"/>
  <c r="B7023" i="19"/>
  <c r="B7024" i="19"/>
  <c r="B7025" i="19"/>
  <c r="B7026" i="19"/>
  <c r="B7027" i="19"/>
  <c r="B7028" i="19"/>
  <c r="B7029" i="19"/>
  <c r="B7030" i="19"/>
  <c r="B7031" i="19"/>
  <c r="B7032" i="19"/>
  <c r="B7033" i="19"/>
  <c r="B7034" i="19"/>
  <c r="B7035" i="19"/>
  <c r="B7036" i="19"/>
  <c r="B7037" i="19"/>
  <c r="B7038" i="19"/>
  <c r="B7039" i="19"/>
  <c r="B7040" i="19"/>
  <c r="B7041" i="19"/>
  <c r="B7042" i="19"/>
  <c r="B7043" i="19"/>
  <c r="B7044" i="19"/>
  <c r="B7045" i="19"/>
  <c r="B7046" i="19"/>
  <c r="B7047" i="19"/>
  <c r="B7048" i="19"/>
  <c r="B7049" i="19"/>
  <c r="B7050" i="19"/>
  <c r="B7051" i="19"/>
  <c r="B7052" i="19"/>
  <c r="B7053" i="19"/>
  <c r="B7054" i="19"/>
  <c r="B7055" i="19"/>
  <c r="B7056" i="19"/>
  <c r="B7057" i="19"/>
  <c r="B7058" i="19"/>
  <c r="B7059" i="19"/>
  <c r="B7060" i="19"/>
  <c r="B7061" i="19"/>
  <c r="B7062" i="19"/>
  <c r="B7063" i="19"/>
  <c r="B7064" i="19"/>
  <c r="B7065" i="19"/>
  <c r="B7066" i="19"/>
  <c r="B7067" i="19"/>
  <c r="B7068" i="19"/>
  <c r="B7069" i="19"/>
  <c r="B7070" i="19"/>
  <c r="B7071" i="19"/>
  <c r="B7072" i="19"/>
  <c r="B7073" i="19"/>
  <c r="B7074" i="19"/>
  <c r="B7075" i="19"/>
  <c r="B7076" i="19"/>
  <c r="B7077" i="19"/>
  <c r="B7078" i="19"/>
  <c r="B7079" i="19"/>
  <c r="B7080" i="19"/>
  <c r="B7081" i="19"/>
  <c r="B7082" i="19"/>
  <c r="B7083" i="19"/>
  <c r="B7084" i="19"/>
  <c r="B7085" i="19"/>
  <c r="B7086" i="19"/>
  <c r="B7087" i="19"/>
  <c r="B7088" i="19"/>
  <c r="B7089" i="19"/>
  <c r="B7090" i="19"/>
  <c r="B7091" i="19"/>
  <c r="B7092" i="19"/>
  <c r="B7093" i="19"/>
  <c r="B7094" i="19"/>
  <c r="B7095" i="19"/>
  <c r="B7096" i="19"/>
  <c r="B7097" i="19"/>
  <c r="B7098" i="19"/>
  <c r="B7099" i="19"/>
  <c r="B7100" i="19"/>
  <c r="B7101" i="19"/>
  <c r="B7102" i="19"/>
  <c r="B7103" i="19"/>
  <c r="B7104" i="19"/>
  <c r="B7105" i="19"/>
  <c r="B7106" i="19"/>
  <c r="B7107" i="19"/>
  <c r="B7108" i="19"/>
  <c r="B7109" i="19"/>
  <c r="B7110" i="19"/>
  <c r="B7111" i="19"/>
  <c r="B7112" i="19"/>
  <c r="B7113" i="19"/>
  <c r="B7114" i="19"/>
  <c r="B7115" i="19"/>
  <c r="B7116" i="19"/>
  <c r="B7117" i="19"/>
  <c r="B7118" i="19"/>
  <c r="B7119" i="19"/>
  <c r="B7120" i="19"/>
  <c r="B7121" i="19"/>
  <c r="B7122" i="19"/>
  <c r="B7123" i="19"/>
  <c r="B7124" i="19"/>
  <c r="B7125" i="19"/>
  <c r="B7126" i="19"/>
  <c r="B7127" i="19"/>
  <c r="B7128" i="19"/>
  <c r="B7129" i="19"/>
  <c r="B7130" i="19"/>
  <c r="B7131" i="19"/>
  <c r="B7132" i="19"/>
  <c r="B7133" i="19"/>
  <c r="B7134" i="19"/>
  <c r="B7135" i="19"/>
  <c r="B7136" i="19"/>
  <c r="B7137" i="19"/>
  <c r="B7138" i="19"/>
  <c r="B7139" i="19"/>
  <c r="B7140" i="19"/>
  <c r="B7141" i="19"/>
  <c r="B7142" i="19"/>
  <c r="B7143" i="19"/>
  <c r="B7144" i="19"/>
  <c r="B7145" i="19"/>
  <c r="B7146" i="19"/>
  <c r="B7147" i="19"/>
  <c r="B7148" i="19"/>
  <c r="B7149" i="19"/>
  <c r="B7150" i="19"/>
  <c r="B7151" i="19"/>
  <c r="B7152" i="19"/>
  <c r="B7153" i="19"/>
  <c r="B7154" i="19"/>
  <c r="B7155" i="19"/>
  <c r="B7156" i="19"/>
  <c r="B7157" i="19"/>
  <c r="B7158" i="19"/>
  <c r="B7159" i="19"/>
  <c r="B7160" i="19"/>
  <c r="B7161" i="19"/>
  <c r="B7162" i="19"/>
  <c r="B7163" i="19"/>
  <c r="B7164" i="19"/>
  <c r="B7165" i="19"/>
  <c r="B7166" i="19"/>
  <c r="B7167" i="19"/>
  <c r="B7168" i="19"/>
  <c r="B7169" i="19"/>
  <c r="B7170" i="19"/>
  <c r="B7171" i="19"/>
  <c r="B7172" i="19"/>
  <c r="B7173" i="19"/>
  <c r="B7174" i="19"/>
  <c r="B7175" i="19"/>
  <c r="B7176" i="19"/>
  <c r="B7177" i="19"/>
  <c r="B7178" i="19"/>
  <c r="B7179" i="19"/>
  <c r="B7180" i="19"/>
  <c r="B7181" i="19"/>
  <c r="B7182" i="19"/>
  <c r="B7183" i="19"/>
  <c r="B7184" i="19"/>
  <c r="B7185" i="19"/>
  <c r="B7186" i="19"/>
  <c r="B7187" i="19"/>
  <c r="B7188" i="19"/>
  <c r="B7189" i="19"/>
  <c r="B7190" i="19"/>
  <c r="B7191" i="19"/>
  <c r="B7192" i="19"/>
  <c r="B7193" i="19"/>
  <c r="B7194" i="19"/>
  <c r="B7195" i="19"/>
  <c r="B7196" i="19"/>
  <c r="B7197" i="19"/>
  <c r="B7198" i="19"/>
  <c r="B7199" i="19"/>
  <c r="B7200" i="19"/>
  <c r="B7201" i="19"/>
  <c r="B7202" i="19"/>
  <c r="B7203" i="19"/>
  <c r="B7204" i="19"/>
  <c r="B7205" i="19"/>
  <c r="B7206" i="19"/>
  <c r="B7207" i="19"/>
  <c r="B7208" i="19"/>
  <c r="B7209" i="19"/>
  <c r="B7210" i="19"/>
  <c r="J5227" i="19"/>
  <c r="J5228" i="19"/>
  <c r="J5229" i="19"/>
  <c r="J5230" i="19"/>
  <c r="J5231" i="19"/>
  <c r="J5232" i="19"/>
  <c r="J5233" i="19"/>
  <c r="J5234" i="19"/>
  <c r="J5235" i="19"/>
  <c r="J5236" i="19"/>
  <c r="J5237" i="19"/>
  <c r="J5238" i="19"/>
  <c r="J5239" i="19"/>
  <c r="J5240" i="19"/>
  <c r="J5241" i="19"/>
  <c r="J5242" i="19"/>
  <c r="J5243" i="19"/>
  <c r="J5244" i="19"/>
  <c r="J5245" i="19"/>
  <c r="J5246" i="19"/>
  <c r="J5247" i="19"/>
  <c r="J5248" i="19"/>
  <c r="J5249" i="19"/>
  <c r="J5250" i="19"/>
  <c r="J5251" i="19"/>
  <c r="J5252" i="19"/>
  <c r="J5253" i="19"/>
  <c r="J5254" i="19"/>
  <c r="J5255" i="19"/>
  <c r="J5256" i="19"/>
  <c r="J5257" i="19"/>
  <c r="J5258" i="19"/>
  <c r="J5259" i="19"/>
  <c r="J5260" i="19"/>
  <c r="J5261" i="19"/>
  <c r="J5262" i="19"/>
  <c r="J5263" i="19"/>
  <c r="J5264" i="19"/>
  <c r="J5265" i="19"/>
  <c r="J5266" i="19"/>
  <c r="J5267" i="19"/>
  <c r="J5268" i="19"/>
  <c r="J5269" i="19"/>
  <c r="J5270" i="19"/>
  <c r="J5271" i="19"/>
  <c r="J5272" i="19"/>
  <c r="J5273" i="19"/>
  <c r="J5274" i="19"/>
  <c r="J5275" i="19"/>
  <c r="J5276" i="19"/>
  <c r="J5277" i="19"/>
  <c r="J5278" i="19"/>
  <c r="J5279" i="19"/>
  <c r="J5280" i="19"/>
  <c r="J5281" i="19"/>
  <c r="J5282" i="19"/>
  <c r="J5283" i="19"/>
  <c r="J5284" i="19"/>
  <c r="J5285" i="19"/>
  <c r="J5286" i="19"/>
  <c r="J5287" i="19"/>
  <c r="J5288" i="19"/>
  <c r="J5289" i="19"/>
  <c r="J5290" i="19"/>
  <c r="J5291" i="19"/>
  <c r="J5292" i="19"/>
  <c r="J5293" i="19"/>
  <c r="J5294" i="19"/>
  <c r="J5295" i="19"/>
  <c r="J5296" i="19"/>
  <c r="J5297" i="19"/>
  <c r="J5298" i="19"/>
  <c r="J5299" i="19"/>
  <c r="J5300" i="19"/>
  <c r="J5301" i="19"/>
  <c r="J5302" i="19"/>
  <c r="J5303" i="19"/>
  <c r="J5304" i="19"/>
  <c r="J5305" i="19"/>
  <c r="J5306" i="19"/>
  <c r="J5307" i="19"/>
  <c r="J5308" i="19"/>
  <c r="J5309" i="19"/>
  <c r="J5310" i="19"/>
  <c r="J5311" i="19"/>
  <c r="J5312" i="19"/>
  <c r="J5313" i="19"/>
  <c r="J5314" i="19"/>
  <c r="J5315" i="19"/>
  <c r="J5316" i="19"/>
  <c r="J5317" i="19"/>
  <c r="J5318" i="19"/>
  <c r="J5319" i="19"/>
  <c r="J5320" i="19"/>
  <c r="J5321" i="19"/>
  <c r="J5322" i="19"/>
  <c r="J5323" i="19"/>
  <c r="J5324" i="19"/>
  <c r="J5325" i="19"/>
  <c r="J5326" i="19"/>
  <c r="J5327" i="19"/>
  <c r="J5328" i="19"/>
  <c r="J5329" i="19"/>
  <c r="J5330" i="19"/>
  <c r="J5331" i="19"/>
  <c r="J5332" i="19"/>
  <c r="J5333" i="19"/>
  <c r="J5334" i="19"/>
  <c r="J5335" i="19"/>
  <c r="J5336" i="19"/>
  <c r="J5337" i="19"/>
  <c r="J5338" i="19"/>
  <c r="J5339" i="19"/>
  <c r="J5340" i="19"/>
  <c r="J5341" i="19"/>
  <c r="J5342" i="19"/>
  <c r="J5343" i="19"/>
  <c r="J5344" i="19"/>
  <c r="J5345" i="19"/>
  <c r="J5346" i="19"/>
  <c r="J5347" i="19"/>
  <c r="J5348" i="19"/>
  <c r="J5349" i="19"/>
  <c r="J5350" i="19"/>
  <c r="J5351" i="19"/>
  <c r="J5352" i="19"/>
  <c r="J5353" i="19"/>
  <c r="J5354" i="19"/>
  <c r="J5355" i="19"/>
  <c r="J5356" i="19"/>
  <c r="J5357" i="19"/>
  <c r="J5358" i="19"/>
  <c r="J5359" i="19"/>
  <c r="J5360" i="19"/>
  <c r="J5361" i="19"/>
  <c r="J5362" i="19"/>
  <c r="J5363" i="19"/>
  <c r="J5364" i="19"/>
  <c r="J5365" i="19"/>
  <c r="J5366" i="19"/>
  <c r="J5367" i="19"/>
  <c r="J5368" i="19"/>
  <c r="J5369" i="19"/>
  <c r="J5370" i="19"/>
  <c r="J5371" i="19"/>
  <c r="J5372" i="19"/>
  <c r="J5373" i="19"/>
  <c r="J5374" i="19"/>
  <c r="J5375" i="19"/>
  <c r="J5376" i="19"/>
  <c r="J5377" i="19"/>
  <c r="J5378" i="19"/>
  <c r="J5379" i="19"/>
  <c r="J5380" i="19"/>
  <c r="J5381" i="19"/>
  <c r="J5382" i="19"/>
  <c r="J5383" i="19"/>
  <c r="J5384" i="19"/>
  <c r="J5385" i="19"/>
  <c r="J5386" i="19"/>
  <c r="J5387" i="19"/>
  <c r="J5388" i="19"/>
  <c r="J5389" i="19"/>
  <c r="J5390" i="19"/>
  <c r="J5391" i="19"/>
  <c r="J5392" i="19"/>
  <c r="J5393" i="19"/>
  <c r="J5394" i="19"/>
  <c r="J5395" i="19"/>
  <c r="J5396" i="19"/>
  <c r="J5397" i="19"/>
  <c r="J5398" i="19"/>
  <c r="J5399" i="19"/>
  <c r="J5400" i="19"/>
  <c r="J5401" i="19"/>
  <c r="J5402" i="19"/>
  <c r="J5403" i="19"/>
  <c r="J5404" i="19"/>
  <c r="J5405" i="19"/>
  <c r="J5406" i="19"/>
  <c r="J5407" i="19"/>
  <c r="J5408" i="19"/>
  <c r="J5409" i="19"/>
  <c r="J5410" i="19"/>
  <c r="J5411" i="19"/>
  <c r="J5412" i="19"/>
  <c r="J5413" i="19"/>
  <c r="J5414" i="19"/>
  <c r="J5415" i="19"/>
  <c r="J5416" i="19"/>
  <c r="J5417" i="19"/>
  <c r="J5418" i="19"/>
  <c r="J5419" i="19"/>
  <c r="J5420" i="19"/>
  <c r="J5421" i="19"/>
  <c r="J5422" i="19"/>
  <c r="J5423" i="19"/>
  <c r="J5424" i="19"/>
  <c r="J5425" i="19"/>
  <c r="J5426" i="19"/>
  <c r="J5427" i="19"/>
  <c r="J5428" i="19"/>
  <c r="J5429" i="19"/>
  <c r="J5430" i="19"/>
  <c r="J5431" i="19"/>
  <c r="J5432" i="19"/>
  <c r="J5433" i="19"/>
  <c r="J5434" i="19"/>
  <c r="J5435" i="19"/>
  <c r="J5436" i="19"/>
  <c r="J5437" i="19"/>
  <c r="J5438" i="19"/>
  <c r="J5439" i="19"/>
  <c r="J5440" i="19"/>
  <c r="J5441" i="19"/>
  <c r="J5442" i="19"/>
  <c r="J5443" i="19"/>
  <c r="J5444" i="19"/>
  <c r="J5445" i="19"/>
  <c r="J5446" i="19"/>
  <c r="J5447" i="19"/>
  <c r="J5448" i="19"/>
  <c r="J5449" i="19"/>
  <c r="J5450" i="19"/>
  <c r="J5451" i="19"/>
  <c r="J5452" i="19"/>
  <c r="J5453" i="19"/>
  <c r="J5454" i="19"/>
  <c r="J5455" i="19"/>
  <c r="J5456" i="19"/>
  <c r="J5457" i="19"/>
  <c r="J5458" i="19"/>
  <c r="J5459" i="19"/>
  <c r="J5460" i="19"/>
  <c r="J5461" i="19"/>
  <c r="J5462" i="19"/>
  <c r="J5463" i="19"/>
  <c r="J5464" i="19"/>
  <c r="J5465" i="19"/>
  <c r="J5466" i="19"/>
  <c r="J5467" i="19"/>
  <c r="J5468" i="19"/>
  <c r="J5469" i="19"/>
  <c r="J5470" i="19"/>
  <c r="J5471" i="19"/>
  <c r="J5472" i="19"/>
  <c r="J5473" i="19"/>
  <c r="J5474" i="19"/>
  <c r="J5475" i="19"/>
  <c r="J5476" i="19"/>
  <c r="J5477" i="19"/>
  <c r="J5478" i="19"/>
  <c r="J5479" i="19"/>
  <c r="J5480" i="19"/>
  <c r="J5481" i="19"/>
  <c r="J5482" i="19"/>
  <c r="J5483" i="19"/>
  <c r="J5484" i="19"/>
  <c r="J5485" i="19"/>
  <c r="J5486" i="19"/>
  <c r="J5487" i="19"/>
  <c r="J5488" i="19"/>
  <c r="J5489" i="19"/>
  <c r="J5490" i="19"/>
  <c r="J5491" i="19"/>
  <c r="J5492" i="19"/>
  <c r="J5493" i="19"/>
  <c r="J5494" i="19"/>
  <c r="J5495" i="19"/>
  <c r="J5496" i="19"/>
  <c r="J5497" i="19"/>
  <c r="J5498" i="19"/>
  <c r="J5499" i="19"/>
  <c r="J5500" i="19"/>
  <c r="J5501" i="19"/>
  <c r="J5502" i="19"/>
  <c r="J5503" i="19"/>
  <c r="J5504" i="19"/>
  <c r="J5505" i="19"/>
  <c r="J5506" i="19"/>
  <c r="J5507" i="19"/>
  <c r="J5508" i="19"/>
  <c r="J5509" i="19"/>
  <c r="J5510" i="19"/>
  <c r="J5511" i="19"/>
  <c r="J5512" i="19"/>
  <c r="J5513" i="19"/>
  <c r="J5514" i="19"/>
  <c r="J5515" i="19"/>
  <c r="J5516" i="19"/>
  <c r="J5517" i="19"/>
  <c r="J5518" i="19"/>
  <c r="J5519" i="19"/>
  <c r="J5520" i="19"/>
  <c r="J5521" i="19"/>
  <c r="J5522" i="19"/>
  <c r="J5523" i="19"/>
  <c r="J5524" i="19"/>
  <c r="J5525" i="19"/>
  <c r="J5526" i="19"/>
  <c r="J5527" i="19"/>
  <c r="J5528" i="19"/>
  <c r="J5529" i="19"/>
  <c r="J5530" i="19"/>
  <c r="J5531" i="19"/>
  <c r="J5532" i="19"/>
  <c r="J5533" i="19"/>
  <c r="J5534" i="19"/>
  <c r="J5535" i="19"/>
  <c r="J5536" i="19"/>
  <c r="J5537" i="19"/>
  <c r="J5538" i="19"/>
  <c r="J5539" i="19"/>
  <c r="J5540" i="19"/>
  <c r="J5541" i="19"/>
  <c r="J5542" i="19"/>
  <c r="J5543" i="19"/>
  <c r="J5544" i="19"/>
  <c r="J5545" i="19"/>
  <c r="J5546" i="19"/>
  <c r="J5547" i="19"/>
  <c r="J5548" i="19"/>
  <c r="J5549" i="19"/>
  <c r="J5550" i="19"/>
  <c r="J5551" i="19"/>
  <c r="J5552" i="19"/>
  <c r="J5553" i="19"/>
  <c r="J5554" i="19"/>
  <c r="J5555" i="19"/>
  <c r="J5556" i="19"/>
  <c r="J5557" i="19"/>
  <c r="J5558" i="19"/>
  <c r="J5559" i="19"/>
  <c r="J5560" i="19"/>
  <c r="J5561" i="19"/>
  <c r="J5562" i="19"/>
  <c r="J5563" i="19"/>
  <c r="J5564" i="19"/>
  <c r="J5565" i="19"/>
  <c r="J5566" i="19"/>
  <c r="J5567" i="19"/>
  <c r="J5568" i="19"/>
  <c r="J5569" i="19"/>
  <c r="J5570" i="19"/>
  <c r="J5571" i="19"/>
  <c r="J5572" i="19"/>
  <c r="J5573" i="19"/>
  <c r="J5574" i="19"/>
  <c r="J5575" i="19"/>
  <c r="J5576" i="19"/>
  <c r="J5577" i="19"/>
  <c r="J5578" i="19"/>
  <c r="J5579" i="19"/>
  <c r="J5580" i="19"/>
  <c r="J5581" i="19"/>
  <c r="J5582" i="19"/>
  <c r="J5583" i="19"/>
  <c r="J5584" i="19"/>
  <c r="J5585" i="19"/>
  <c r="J5586" i="19"/>
  <c r="J5587" i="19"/>
  <c r="J5588" i="19"/>
  <c r="J5589" i="19"/>
  <c r="J5590" i="19"/>
  <c r="J5591" i="19"/>
  <c r="J5592" i="19"/>
  <c r="J5593" i="19"/>
  <c r="J5594" i="19"/>
  <c r="J5595" i="19"/>
  <c r="J5596" i="19"/>
  <c r="J5597" i="19"/>
  <c r="J5598" i="19"/>
  <c r="J5599" i="19"/>
  <c r="J5600" i="19"/>
  <c r="J5601" i="19"/>
  <c r="J5602" i="19"/>
  <c r="J5603" i="19"/>
  <c r="J5604" i="19"/>
  <c r="J5605" i="19"/>
  <c r="J5606" i="19"/>
  <c r="J5607" i="19"/>
  <c r="J5608" i="19"/>
  <c r="J5609" i="19"/>
  <c r="J5610" i="19"/>
  <c r="J5611" i="19"/>
  <c r="J5612" i="19"/>
  <c r="J5613" i="19"/>
  <c r="J5614" i="19"/>
  <c r="J5615" i="19"/>
  <c r="J5616" i="19"/>
  <c r="J5617" i="19"/>
  <c r="J5618" i="19"/>
  <c r="J5619" i="19"/>
  <c r="J5620" i="19"/>
  <c r="J5621" i="19"/>
  <c r="J5622" i="19"/>
  <c r="J5623" i="19"/>
  <c r="J5624" i="19"/>
  <c r="J5625" i="19"/>
  <c r="J5626" i="19"/>
  <c r="J5627" i="19"/>
  <c r="J5628" i="19"/>
  <c r="J5629" i="19"/>
  <c r="J5630" i="19"/>
  <c r="J5631" i="19"/>
  <c r="J5632" i="19"/>
  <c r="J5633" i="19"/>
  <c r="J5634" i="19"/>
  <c r="J5635" i="19"/>
  <c r="J5636" i="19"/>
  <c r="J5637" i="19"/>
  <c r="J5638" i="19"/>
  <c r="J5639" i="19"/>
  <c r="J5640" i="19"/>
  <c r="J5641" i="19"/>
  <c r="J5642" i="19"/>
  <c r="J5643" i="19"/>
  <c r="J5644" i="19"/>
  <c r="J5645" i="19"/>
  <c r="J5646" i="19"/>
  <c r="J5647" i="19"/>
  <c r="J5648" i="19"/>
  <c r="J5649" i="19"/>
  <c r="J5650" i="19"/>
  <c r="J5651" i="19"/>
  <c r="J5652" i="19"/>
  <c r="J5653" i="19"/>
  <c r="J5654" i="19"/>
  <c r="J5655" i="19"/>
  <c r="J5656" i="19"/>
  <c r="J5657" i="19"/>
  <c r="J5658" i="19"/>
  <c r="J5659" i="19"/>
  <c r="J5660" i="19"/>
  <c r="J5661" i="19"/>
  <c r="J5662" i="19"/>
  <c r="J5663" i="19"/>
  <c r="J5664" i="19"/>
  <c r="J5665" i="19"/>
  <c r="J5666" i="19"/>
  <c r="J5667" i="19"/>
  <c r="J5668" i="19"/>
  <c r="J5669" i="19"/>
  <c r="J5670" i="19"/>
  <c r="J5671" i="19"/>
  <c r="J5672" i="19"/>
  <c r="J5673" i="19"/>
  <c r="J5674" i="19"/>
  <c r="J5675" i="19"/>
  <c r="J5676" i="19"/>
  <c r="J5677" i="19"/>
  <c r="J5678" i="19"/>
  <c r="J5679" i="19"/>
  <c r="J5680" i="19"/>
  <c r="J5681" i="19"/>
  <c r="J5682" i="19"/>
  <c r="J5683" i="19"/>
  <c r="J5684" i="19"/>
  <c r="J5685" i="19"/>
  <c r="J5686" i="19"/>
  <c r="J5687" i="19"/>
  <c r="J5688" i="19"/>
  <c r="J5689" i="19"/>
  <c r="J5690" i="19"/>
  <c r="J5691" i="19"/>
  <c r="J5692" i="19"/>
  <c r="J5693" i="19"/>
  <c r="J5694" i="19"/>
  <c r="J5695" i="19"/>
  <c r="J5696" i="19"/>
  <c r="J5697" i="19"/>
  <c r="J5698" i="19"/>
  <c r="J5699" i="19"/>
  <c r="J5700" i="19"/>
  <c r="J5701" i="19"/>
  <c r="J5702" i="19"/>
  <c r="J5703" i="19"/>
  <c r="J5704" i="19"/>
  <c r="J5705" i="19"/>
  <c r="J5706" i="19"/>
  <c r="J5707" i="19"/>
  <c r="J5708" i="19"/>
  <c r="J5709" i="19"/>
  <c r="J5710" i="19"/>
  <c r="J5711" i="19"/>
  <c r="J5712" i="19"/>
  <c r="J5713" i="19"/>
  <c r="J5714" i="19"/>
  <c r="J5715" i="19"/>
  <c r="J5716" i="19"/>
  <c r="J5717" i="19"/>
  <c r="J5718" i="19"/>
  <c r="J5719" i="19"/>
  <c r="J5720" i="19"/>
  <c r="J5721" i="19"/>
  <c r="J5722" i="19"/>
  <c r="J5723" i="19"/>
  <c r="J5724" i="19"/>
  <c r="J5725" i="19"/>
  <c r="J5726" i="19"/>
  <c r="J5727" i="19"/>
  <c r="J5728" i="19"/>
  <c r="J5729" i="19"/>
  <c r="J5730" i="19"/>
  <c r="J5731" i="19"/>
  <c r="J5732" i="19"/>
  <c r="J5733" i="19"/>
  <c r="J5734" i="19"/>
  <c r="J5735" i="19"/>
  <c r="J5736" i="19"/>
  <c r="J5737" i="19"/>
  <c r="J5738" i="19"/>
  <c r="J5739" i="19"/>
  <c r="J5740" i="19"/>
  <c r="J5741" i="19"/>
  <c r="J5742" i="19"/>
  <c r="J5743" i="19"/>
  <c r="J5744" i="19"/>
  <c r="J5745" i="19"/>
  <c r="J5746" i="19"/>
  <c r="J5747" i="19"/>
  <c r="J5748" i="19"/>
  <c r="J5749" i="19"/>
  <c r="J5750" i="19"/>
  <c r="J5751" i="19"/>
  <c r="J5752" i="19"/>
  <c r="J5753" i="19"/>
  <c r="J5754" i="19"/>
  <c r="J5755" i="19"/>
  <c r="J5756" i="19"/>
  <c r="J5757" i="19"/>
  <c r="J5758" i="19"/>
  <c r="J5759" i="19"/>
  <c r="J5760" i="19"/>
  <c r="J5761" i="19"/>
  <c r="J5762" i="19"/>
  <c r="J5763" i="19"/>
  <c r="J5764" i="19"/>
  <c r="J5765" i="19"/>
  <c r="J5766" i="19"/>
  <c r="J5767" i="19"/>
  <c r="J5768" i="19"/>
  <c r="J5769" i="19"/>
  <c r="J5770" i="19"/>
  <c r="J5771" i="19"/>
  <c r="J5772" i="19"/>
  <c r="J5773" i="19"/>
  <c r="J5774" i="19"/>
  <c r="J5775" i="19"/>
  <c r="J5776" i="19"/>
  <c r="J5777" i="19"/>
  <c r="J5778" i="19"/>
  <c r="J5779" i="19"/>
  <c r="J5780" i="19"/>
  <c r="J5781" i="19"/>
  <c r="J5782" i="19"/>
  <c r="J5783" i="19"/>
  <c r="J5784" i="19"/>
  <c r="J5785" i="19"/>
  <c r="J5786" i="19"/>
  <c r="J5787" i="19"/>
  <c r="J5788" i="19"/>
  <c r="J5789" i="19"/>
  <c r="J5790" i="19"/>
  <c r="J5791" i="19"/>
  <c r="J5792" i="19"/>
  <c r="J5793" i="19"/>
  <c r="J5794" i="19"/>
  <c r="J5795" i="19"/>
  <c r="J5796" i="19"/>
  <c r="J5797" i="19"/>
  <c r="J5798" i="19"/>
  <c r="J5799" i="19"/>
  <c r="J5800" i="19"/>
  <c r="J5801" i="19"/>
  <c r="J5802" i="19"/>
  <c r="J5803" i="19"/>
  <c r="J5804" i="19"/>
  <c r="J5805" i="19"/>
  <c r="J5806" i="19"/>
  <c r="J5807" i="19"/>
  <c r="J5808" i="19"/>
  <c r="J5809" i="19"/>
  <c r="J5810" i="19"/>
  <c r="J5811" i="19"/>
  <c r="J5812" i="19"/>
  <c r="J5813" i="19"/>
  <c r="J5814" i="19"/>
  <c r="J5815" i="19"/>
  <c r="J5816" i="19"/>
  <c r="J5817" i="19"/>
  <c r="J5818" i="19"/>
  <c r="J5819" i="19"/>
  <c r="J5820" i="19"/>
  <c r="J5821" i="19"/>
  <c r="J5822" i="19"/>
  <c r="J5823" i="19"/>
  <c r="J5824" i="19"/>
  <c r="J5825" i="19"/>
  <c r="J5826" i="19"/>
  <c r="J5827" i="19"/>
  <c r="J5828" i="19"/>
  <c r="J5829" i="19"/>
  <c r="J5830" i="19"/>
  <c r="J5831" i="19"/>
  <c r="J5832" i="19"/>
  <c r="J5833" i="19"/>
  <c r="J5834" i="19"/>
  <c r="J5835" i="19"/>
  <c r="J5836" i="19"/>
  <c r="J5837" i="19"/>
  <c r="J5838" i="19"/>
  <c r="J5839" i="19"/>
  <c r="J5840" i="19"/>
  <c r="J5841" i="19"/>
  <c r="J5842" i="19"/>
  <c r="J5843" i="19"/>
  <c r="J5844" i="19"/>
  <c r="J5845" i="19"/>
  <c r="J5846" i="19"/>
  <c r="J5847" i="19"/>
  <c r="J5848" i="19"/>
  <c r="J5849" i="19"/>
  <c r="J5850" i="19"/>
  <c r="J5851" i="19"/>
  <c r="J5852" i="19"/>
  <c r="J5853" i="19"/>
  <c r="J5854" i="19"/>
  <c r="J5855" i="19"/>
  <c r="J5856" i="19"/>
  <c r="J5857" i="19"/>
  <c r="J5858" i="19"/>
  <c r="J5859" i="19"/>
  <c r="J5860" i="19"/>
  <c r="J5861" i="19"/>
  <c r="J5862" i="19"/>
  <c r="J5863" i="19"/>
  <c r="J5864" i="19"/>
  <c r="J5865" i="19"/>
  <c r="J5866" i="19"/>
  <c r="J5867" i="19"/>
  <c r="J5868" i="19"/>
  <c r="J5869" i="19"/>
  <c r="J5870" i="19"/>
  <c r="J5871" i="19"/>
  <c r="J5872" i="19"/>
  <c r="J5873" i="19"/>
  <c r="J5874" i="19"/>
  <c r="J5875" i="19"/>
  <c r="J5876" i="19"/>
  <c r="J5877" i="19"/>
  <c r="J5878" i="19"/>
  <c r="J5879" i="19"/>
  <c r="J5880" i="19"/>
  <c r="J5881" i="19"/>
  <c r="J5882" i="19"/>
  <c r="J5883" i="19"/>
  <c r="J5884" i="19"/>
  <c r="J5885" i="19"/>
  <c r="J5886" i="19"/>
  <c r="J5887" i="19"/>
  <c r="J5888" i="19"/>
  <c r="J5889" i="19"/>
  <c r="J5890" i="19"/>
  <c r="J5891" i="19"/>
  <c r="J5892" i="19"/>
  <c r="J5893" i="19"/>
  <c r="J5894" i="19"/>
  <c r="J5895" i="19"/>
  <c r="J5896" i="19"/>
  <c r="J5897" i="19"/>
  <c r="J5898" i="19"/>
  <c r="J5899" i="19"/>
  <c r="J5900" i="19"/>
  <c r="J5901" i="19"/>
  <c r="J5902" i="19"/>
  <c r="J5903" i="19"/>
  <c r="J5904" i="19"/>
  <c r="J5905" i="19"/>
  <c r="J5906" i="19"/>
  <c r="J5907" i="19"/>
  <c r="J5908" i="19"/>
  <c r="J5909" i="19"/>
  <c r="J5910" i="19"/>
  <c r="J5911" i="19"/>
  <c r="J5912" i="19"/>
  <c r="J5913" i="19"/>
  <c r="J5914" i="19"/>
  <c r="J5915" i="19"/>
  <c r="J5916" i="19"/>
  <c r="J5917" i="19"/>
  <c r="J5918" i="19"/>
  <c r="J5919" i="19"/>
  <c r="J5920" i="19"/>
  <c r="J5921" i="19"/>
  <c r="J5922" i="19"/>
  <c r="J5923" i="19"/>
  <c r="J5924" i="19"/>
  <c r="J5925" i="19"/>
  <c r="J5926" i="19"/>
  <c r="J5927" i="19"/>
  <c r="J5928" i="19"/>
  <c r="J5929" i="19"/>
  <c r="J5930" i="19"/>
  <c r="J5931" i="19"/>
  <c r="J5932" i="19"/>
  <c r="J5933" i="19"/>
  <c r="J5934" i="19"/>
  <c r="J5935" i="19"/>
  <c r="J5936" i="19"/>
  <c r="J5937" i="19"/>
  <c r="J5938" i="19"/>
  <c r="J5939" i="19"/>
  <c r="J5940" i="19"/>
  <c r="J5941" i="19"/>
  <c r="J5942" i="19"/>
  <c r="J5943" i="19"/>
  <c r="J5944" i="19"/>
  <c r="J5945" i="19"/>
  <c r="J5946" i="19"/>
  <c r="J5947" i="19"/>
  <c r="J5948" i="19"/>
  <c r="J5949" i="19"/>
  <c r="J5950" i="19"/>
  <c r="J5951" i="19"/>
  <c r="J5952" i="19"/>
  <c r="J5953" i="19"/>
  <c r="J5954" i="19"/>
  <c r="J5955" i="19"/>
  <c r="J5956" i="19"/>
  <c r="J5957" i="19"/>
  <c r="J5958" i="19"/>
  <c r="J5959" i="19"/>
  <c r="J5960" i="19"/>
  <c r="J5961" i="19"/>
  <c r="J5962" i="19"/>
  <c r="J5963" i="19"/>
  <c r="J5964" i="19"/>
  <c r="J5965" i="19"/>
  <c r="J5966" i="19"/>
  <c r="J5967" i="19"/>
  <c r="J5968" i="19"/>
  <c r="J5969" i="19"/>
  <c r="J5970" i="19"/>
  <c r="J5971" i="19"/>
  <c r="J5972" i="19"/>
  <c r="J5973" i="19"/>
  <c r="J5974" i="19"/>
  <c r="J5975" i="19"/>
  <c r="J5976" i="19"/>
  <c r="J5977" i="19"/>
  <c r="J5978" i="19"/>
  <c r="J5979" i="19"/>
  <c r="J5980" i="19"/>
  <c r="J5981" i="19"/>
  <c r="J5982" i="19"/>
  <c r="J5983" i="19"/>
  <c r="J5984" i="19"/>
  <c r="J5985" i="19"/>
  <c r="J5986" i="19"/>
  <c r="J5987" i="19"/>
  <c r="J5988" i="19"/>
  <c r="J5989" i="19"/>
  <c r="J5990" i="19"/>
  <c r="J5991" i="19"/>
  <c r="J5992" i="19"/>
  <c r="J5993" i="19"/>
  <c r="J5994" i="19"/>
  <c r="J5995" i="19"/>
  <c r="J5996" i="19"/>
  <c r="J5997" i="19"/>
  <c r="J5998" i="19"/>
  <c r="J5999" i="19"/>
  <c r="J6000" i="19"/>
  <c r="J6001" i="19"/>
  <c r="J6002" i="19"/>
  <c r="J6003" i="19"/>
  <c r="J6004" i="19"/>
  <c r="J6005" i="19"/>
  <c r="J6006" i="19"/>
  <c r="J6007" i="19"/>
  <c r="J6008" i="19"/>
  <c r="J6009" i="19"/>
  <c r="J6010" i="19"/>
  <c r="J6011" i="19"/>
  <c r="J6012" i="19"/>
  <c r="J6013" i="19"/>
  <c r="J6014" i="19"/>
  <c r="J6015" i="19"/>
  <c r="J6016" i="19"/>
  <c r="J6017" i="19"/>
  <c r="J6018" i="19"/>
  <c r="J6019" i="19"/>
  <c r="J6020" i="19"/>
  <c r="J6021" i="19"/>
  <c r="J6022" i="19"/>
  <c r="J6023" i="19"/>
  <c r="J6024" i="19"/>
  <c r="J6025" i="19"/>
  <c r="J6026" i="19"/>
  <c r="J6027" i="19"/>
  <c r="J6028" i="19"/>
  <c r="J6029" i="19"/>
  <c r="J6030" i="19"/>
  <c r="J6031" i="19"/>
  <c r="J6032" i="19"/>
  <c r="J6033" i="19"/>
  <c r="J6034" i="19"/>
  <c r="J6035" i="19"/>
  <c r="J6036" i="19"/>
  <c r="J6037" i="19"/>
  <c r="J6038" i="19"/>
  <c r="J6039" i="19"/>
  <c r="J6040" i="19"/>
  <c r="J6041" i="19"/>
  <c r="J6042" i="19"/>
  <c r="J6043" i="19"/>
  <c r="J6044" i="19"/>
  <c r="J6045" i="19"/>
  <c r="J6046" i="19"/>
  <c r="J6047" i="19"/>
  <c r="J6048" i="19"/>
  <c r="J6049" i="19"/>
  <c r="J6050" i="19"/>
  <c r="J6051" i="19"/>
  <c r="J6052" i="19"/>
  <c r="J6053" i="19"/>
  <c r="J6054" i="19"/>
  <c r="J6055" i="19"/>
  <c r="J6056" i="19"/>
  <c r="J6057" i="19"/>
  <c r="J6058" i="19"/>
  <c r="J6059" i="19"/>
  <c r="J6060" i="19"/>
  <c r="J6061" i="19"/>
  <c r="J6062" i="19"/>
  <c r="J6063" i="19"/>
  <c r="J6064" i="19"/>
  <c r="J6065" i="19"/>
  <c r="J6066" i="19"/>
  <c r="J6067" i="19"/>
  <c r="J6068" i="19"/>
  <c r="J6069" i="19"/>
  <c r="J6070" i="19"/>
  <c r="J6071" i="19"/>
  <c r="J6072" i="19"/>
  <c r="J6073" i="19"/>
  <c r="J6074" i="19"/>
  <c r="J6075" i="19"/>
  <c r="J6076" i="19"/>
  <c r="J6077" i="19"/>
  <c r="J6078" i="19"/>
  <c r="J6079" i="19"/>
  <c r="J6080" i="19"/>
  <c r="J6081" i="19"/>
  <c r="J6082" i="19"/>
  <c r="J6083" i="19"/>
  <c r="J6084" i="19"/>
  <c r="J6085" i="19"/>
  <c r="J6086" i="19"/>
  <c r="J6087" i="19"/>
  <c r="J6088" i="19"/>
  <c r="J6089" i="19"/>
  <c r="J6090" i="19"/>
  <c r="J6091" i="19"/>
  <c r="J6092" i="19"/>
  <c r="J6093" i="19"/>
  <c r="J6094" i="19"/>
  <c r="J6095" i="19"/>
  <c r="J6096" i="19"/>
  <c r="J6097" i="19"/>
  <c r="J6098" i="19"/>
  <c r="J6099" i="19"/>
  <c r="J6100" i="19"/>
  <c r="J6101" i="19"/>
  <c r="J6102" i="19"/>
  <c r="J6103" i="19"/>
  <c r="J6104" i="19"/>
  <c r="J6105" i="19"/>
  <c r="J6106" i="19"/>
  <c r="J6107" i="19"/>
  <c r="J6108" i="19"/>
  <c r="J6109" i="19"/>
  <c r="J6110" i="19"/>
  <c r="J6111" i="19"/>
  <c r="J6112" i="19"/>
  <c r="J6113" i="19"/>
  <c r="J6114" i="19"/>
  <c r="J6115" i="19"/>
  <c r="J6116" i="19"/>
  <c r="J6117" i="19"/>
  <c r="J6118" i="19"/>
  <c r="J6119" i="19"/>
  <c r="J6120" i="19"/>
  <c r="J6121" i="19"/>
  <c r="J6122" i="19"/>
  <c r="J6123" i="19"/>
  <c r="J6124" i="19"/>
  <c r="J6125" i="19"/>
  <c r="J6126" i="19"/>
  <c r="J6127" i="19"/>
  <c r="J6128" i="19"/>
  <c r="J6129" i="19"/>
  <c r="J6130" i="19"/>
  <c r="J6131" i="19"/>
  <c r="J6132" i="19"/>
  <c r="J6133" i="19"/>
  <c r="J6134" i="19"/>
  <c r="J6135" i="19"/>
  <c r="J6136" i="19"/>
  <c r="J6137" i="19"/>
  <c r="J6138" i="19"/>
  <c r="J6139" i="19"/>
  <c r="J6140" i="19"/>
  <c r="J6141" i="19"/>
  <c r="J6142" i="19"/>
  <c r="J6143" i="19"/>
  <c r="J6144" i="19"/>
  <c r="J6145" i="19"/>
  <c r="J6146" i="19"/>
  <c r="J6147" i="19"/>
  <c r="J6148" i="19"/>
  <c r="J6149" i="19"/>
  <c r="J6150" i="19"/>
  <c r="J6151" i="19"/>
  <c r="J6152" i="19"/>
  <c r="J6153" i="19"/>
  <c r="J6154" i="19"/>
  <c r="J6155" i="19"/>
  <c r="J6156" i="19"/>
  <c r="J6157" i="19"/>
  <c r="J6158" i="19"/>
  <c r="J6159" i="19"/>
  <c r="J6160" i="19"/>
  <c r="J6161" i="19"/>
  <c r="J6162" i="19"/>
  <c r="J6163" i="19"/>
  <c r="J6164" i="19"/>
  <c r="J6165" i="19"/>
  <c r="J6166" i="19"/>
  <c r="J6167" i="19"/>
  <c r="J6168" i="19"/>
  <c r="J6169" i="19"/>
  <c r="J6170" i="19"/>
  <c r="J6171" i="19"/>
  <c r="J6172" i="19"/>
  <c r="J6173" i="19"/>
  <c r="J6174" i="19"/>
  <c r="J6175" i="19"/>
  <c r="J6176" i="19"/>
  <c r="J6177" i="19"/>
  <c r="J6178" i="19"/>
  <c r="J6179" i="19"/>
  <c r="J6180" i="19"/>
  <c r="J6181" i="19"/>
  <c r="J6182" i="19"/>
  <c r="J6183" i="19"/>
  <c r="J6184" i="19"/>
  <c r="J6185" i="19"/>
  <c r="J6186" i="19"/>
  <c r="J6187" i="19"/>
  <c r="J6188" i="19"/>
  <c r="J6189" i="19"/>
  <c r="J6190" i="19"/>
  <c r="J6191" i="19"/>
  <c r="J6192" i="19"/>
  <c r="J6193" i="19"/>
  <c r="J6194" i="19"/>
  <c r="J6195" i="19"/>
  <c r="J6196" i="19"/>
  <c r="J6197" i="19"/>
  <c r="J6198" i="19"/>
  <c r="J6199" i="19"/>
  <c r="J6200" i="19"/>
  <c r="J6201" i="19"/>
  <c r="J6202" i="19"/>
  <c r="J6203" i="19"/>
  <c r="J6204" i="19"/>
  <c r="J6205" i="19"/>
  <c r="J6206" i="19"/>
  <c r="J6207" i="19"/>
  <c r="J6208" i="19"/>
  <c r="J6209" i="19"/>
  <c r="J6210" i="19"/>
  <c r="J6211" i="19"/>
  <c r="J6212" i="19"/>
  <c r="J6213" i="19"/>
  <c r="J6214" i="19"/>
  <c r="J6215" i="19"/>
  <c r="J6216" i="19"/>
  <c r="J6217" i="19"/>
  <c r="J6218" i="19"/>
  <c r="J6219" i="19"/>
  <c r="J6220" i="19"/>
  <c r="J6221" i="19"/>
  <c r="J6222" i="19"/>
  <c r="J6223" i="19"/>
  <c r="J6224" i="19"/>
  <c r="J6225" i="19"/>
  <c r="J6226" i="19"/>
  <c r="J6227" i="19"/>
  <c r="J6228" i="19"/>
  <c r="J6229" i="19"/>
  <c r="J6230" i="19"/>
  <c r="J6231" i="19"/>
  <c r="J6232" i="19"/>
  <c r="J6233" i="19"/>
  <c r="J6234" i="19"/>
  <c r="J6235" i="19"/>
  <c r="J6236" i="19"/>
  <c r="J6237" i="19"/>
  <c r="J6238" i="19"/>
  <c r="J6239" i="19"/>
  <c r="J6240" i="19"/>
  <c r="J6241" i="19"/>
  <c r="J6242" i="19"/>
  <c r="J6243" i="19"/>
  <c r="J6244" i="19"/>
  <c r="J6245" i="19"/>
  <c r="J6246" i="19"/>
  <c r="J6247" i="19"/>
  <c r="J6248" i="19"/>
  <c r="J6249" i="19"/>
  <c r="J6250" i="19"/>
  <c r="J6251" i="19"/>
  <c r="J6252" i="19"/>
  <c r="J6253" i="19"/>
  <c r="J6254" i="19"/>
  <c r="J6255" i="19"/>
  <c r="J6256" i="19"/>
  <c r="J6257" i="19"/>
  <c r="J6258" i="19"/>
  <c r="J6259" i="19"/>
  <c r="J6260" i="19"/>
  <c r="J6261" i="19"/>
  <c r="J6262" i="19"/>
  <c r="J6263" i="19"/>
  <c r="J6264" i="19"/>
  <c r="J6265" i="19"/>
  <c r="J6266" i="19"/>
  <c r="J6267" i="19"/>
  <c r="J6268" i="19"/>
  <c r="J6269" i="19"/>
  <c r="J6270" i="19"/>
  <c r="J6271" i="19"/>
  <c r="J6272" i="19"/>
  <c r="J6273" i="19"/>
  <c r="J6274" i="19"/>
  <c r="J6275" i="19"/>
  <c r="J6276" i="19"/>
  <c r="J6277" i="19"/>
  <c r="J6278" i="19"/>
  <c r="J6279" i="19"/>
  <c r="J6280" i="19"/>
  <c r="J6281" i="19"/>
  <c r="J6282" i="19"/>
  <c r="J6283" i="19"/>
  <c r="J6284" i="19"/>
  <c r="J6285" i="19"/>
  <c r="J6286" i="19"/>
  <c r="J6287" i="19"/>
  <c r="J6288" i="19"/>
  <c r="J6289" i="19"/>
  <c r="J6290" i="19"/>
  <c r="J6291" i="19"/>
  <c r="J6292" i="19"/>
  <c r="J6293" i="19"/>
  <c r="J6294" i="19"/>
  <c r="J6295" i="19"/>
  <c r="J6296" i="19"/>
  <c r="J6297" i="19"/>
  <c r="J6298" i="19"/>
  <c r="J6299" i="19"/>
  <c r="J6300" i="19"/>
  <c r="J6301" i="19"/>
  <c r="J6302" i="19"/>
  <c r="J6303" i="19"/>
  <c r="J6304" i="19"/>
  <c r="J6305" i="19"/>
  <c r="J6306" i="19"/>
  <c r="J6307" i="19"/>
  <c r="J6308" i="19"/>
  <c r="J6309" i="19"/>
  <c r="J6310" i="19"/>
  <c r="J6311" i="19"/>
  <c r="J6312" i="19"/>
  <c r="J6313" i="19"/>
  <c r="J6314" i="19"/>
  <c r="J6315" i="19"/>
  <c r="J6316" i="19"/>
  <c r="J6317" i="19"/>
  <c r="J6318" i="19"/>
  <c r="J6319" i="19"/>
  <c r="J6320" i="19"/>
  <c r="J6321" i="19"/>
  <c r="J6322" i="19"/>
  <c r="J6323" i="19"/>
  <c r="J6324" i="19"/>
  <c r="J6325" i="19"/>
  <c r="J6326" i="19"/>
  <c r="J6327" i="19"/>
  <c r="J6328" i="19"/>
  <c r="J6329" i="19"/>
  <c r="J6330" i="19"/>
  <c r="J6331" i="19"/>
  <c r="J6332" i="19"/>
  <c r="J6333" i="19"/>
  <c r="J6334" i="19"/>
  <c r="J6335" i="19"/>
  <c r="J6336" i="19"/>
  <c r="J6337" i="19"/>
  <c r="J6338" i="19"/>
  <c r="J6339" i="19"/>
  <c r="J6340" i="19"/>
  <c r="J6341" i="19"/>
  <c r="J6342" i="19"/>
  <c r="J6343" i="19"/>
  <c r="J6344" i="19"/>
  <c r="J6345" i="19"/>
  <c r="J6346" i="19"/>
  <c r="J6347" i="19"/>
  <c r="J6348" i="19"/>
  <c r="J6349" i="19"/>
  <c r="J6350" i="19"/>
  <c r="J6351" i="19"/>
  <c r="J6352" i="19"/>
  <c r="J6353" i="19"/>
  <c r="J6354" i="19"/>
  <c r="J6355" i="19"/>
  <c r="J6356" i="19"/>
  <c r="J6357" i="19"/>
  <c r="J6358" i="19"/>
  <c r="J6359" i="19"/>
  <c r="J6360" i="19"/>
  <c r="J6361" i="19"/>
  <c r="J6362" i="19"/>
  <c r="J6363" i="19"/>
  <c r="J6364" i="19"/>
  <c r="J6365" i="19"/>
  <c r="J6366" i="19"/>
  <c r="J6367" i="19"/>
  <c r="J6368" i="19"/>
  <c r="J6369" i="19"/>
  <c r="J6370" i="19"/>
  <c r="J6371" i="19"/>
  <c r="J6372" i="19"/>
  <c r="J6373" i="19"/>
  <c r="J6374" i="19"/>
  <c r="J6375" i="19"/>
  <c r="J6376" i="19"/>
  <c r="J6377" i="19"/>
  <c r="J6378" i="19"/>
  <c r="J6379" i="19"/>
  <c r="J6380" i="19"/>
  <c r="J6381" i="19"/>
  <c r="J6382" i="19"/>
  <c r="J6383" i="19"/>
  <c r="J6384" i="19"/>
  <c r="J6385" i="19"/>
  <c r="J6386" i="19"/>
  <c r="J6387" i="19"/>
  <c r="J6388" i="19"/>
  <c r="J6389" i="19"/>
  <c r="J6390" i="19"/>
  <c r="J6391" i="19"/>
  <c r="J6392" i="19"/>
  <c r="J6393" i="19"/>
  <c r="J6394" i="19"/>
  <c r="J6395" i="19"/>
  <c r="J6396" i="19"/>
  <c r="J6397" i="19"/>
  <c r="J6398" i="19"/>
  <c r="J6399" i="19"/>
  <c r="J6400" i="19"/>
  <c r="J6401" i="19"/>
  <c r="J6402" i="19"/>
  <c r="J6403" i="19"/>
  <c r="J6404" i="19"/>
  <c r="J6405" i="19"/>
  <c r="J6406" i="19"/>
  <c r="J6407" i="19"/>
  <c r="J6408" i="19"/>
  <c r="J6409" i="19"/>
  <c r="J6410" i="19"/>
  <c r="J6411" i="19"/>
  <c r="J6412" i="19"/>
  <c r="J6413" i="19"/>
  <c r="J6414" i="19"/>
  <c r="J6415" i="19"/>
  <c r="J6416" i="19"/>
  <c r="J6417" i="19"/>
  <c r="J6418" i="19"/>
  <c r="J6419" i="19"/>
  <c r="J6420" i="19"/>
  <c r="J6421" i="19"/>
  <c r="J6422" i="19"/>
  <c r="J6423" i="19"/>
  <c r="J6424" i="19"/>
  <c r="J6425" i="19"/>
  <c r="J6426" i="19"/>
  <c r="J6427" i="19"/>
  <c r="J6428" i="19"/>
  <c r="J6429" i="19"/>
  <c r="J6430" i="19"/>
  <c r="J6431" i="19"/>
  <c r="J6432" i="19"/>
  <c r="J6433" i="19"/>
  <c r="J6434" i="19"/>
  <c r="J6435" i="19"/>
  <c r="J6436" i="19"/>
  <c r="J6437" i="19"/>
  <c r="J6438" i="19"/>
  <c r="J6439" i="19"/>
  <c r="J6440" i="19"/>
  <c r="J6441" i="19"/>
  <c r="J6442" i="19"/>
  <c r="J6443" i="19"/>
  <c r="J6444" i="19"/>
  <c r="J6445" i="19"/>
  <c r="J6446" i="19"/>
  <c r="J6447" i="19"/>
  <c r="J6448" i="19"/>
  <c r="J6449" i="19"/>
  <c r="J6450" i="19"/>
  <c r="J6451" i="19"/>
  <c r="J6452" i="19"/>
  <c r="J6453" i="19"/>
  <c r="J6454" i="19"/>
  <c r="J6455" i="19"/>
  <c r="J6456" i="19"/>
  <c r="J6457" i="19"/>
  <c r="J6458" i="19"/>
  <c r="J6459" i="19"/>
  <c r="J6460" i="19"/>
  <c r="J6461" i="19"/>
  <c r="J6462" i="19"/>
  <c r="J6463" i="19"/>
  <c r="J6464" i="19"/>
  <c r="J6465" i="19"/>
  <c r="J6466" i="19"/>
  <c r="J6467" i="19"/>
  <c r="J6468" i="19"/>
  <c r="J6469" i="19"/>
  <c r="J6470" i="19"/>
  <c r="J6471" i="19"/>
  <c r="J6472" i="19"/>
  <c r="J6473" i="19"/>
  <c r="J6474" i="19"/>
  <c r="J6475" i="19"/>
  <c r="J6476" i="19"/>
  <c r="J6477" i="19"/>
  <c r="J6478" i="19"/>
  <c r="J6479" i="19"/>
  <c r="J6480" i="19"/>
  <c r="J6481" i="19"/>
  <c r="J6482" i="19"/>
  <c r="J6483" i="19"/>
  <c r="J6484" i="19"/>
  <c r="J6485" i="19"/>
  <c r="J6486" i="19"/>
  <c r="J6487" i="19"/>
  <c r="J6488" i="19"/>
  <c r="J6489" i="19"/>
  <c r="J6490" i="19"/>
  <c r="J6491" i="19"/>
  <c r="J6492" i="19"/>
  <c r="J6493" i="19"/>
  <c r="J6494" i="19"/>
  <c r="J6495" i="19"/>
  <c r="J6496" i="19"/>
  <c r="J6497" i="19"/>
  <c r="J6498" i="19"/>
  <c r="J6499" i="19"/>
  <c r="J6500" i="19"/>
  <c r="J6501" i="19"/>
  <c r="J6502" i="19"/>
  <c r="J6503" i="19"/>
  <c r="J6504" i="19"/>
  <c r="J6505" i="19"/>
  <c r="J6506" i="19"/>
  <c r="J6507" i="19"/>
  <c r="J6508" i="19"/>
  <c r="J6509" i="19"/>
  <c r="J6510" i="19"/>
  <c r="J6511" i="19"/>
  <c r="J6512" i="19"/>
  <c r="J6513" i="19"/>
  <c r="J6514" i="19"/>
  <c r="J6515" i="19"/>
  <c r="J6516" i="19"/>
  <c r="J6517" i="19"/>
  <c r="J6518" i="19"/>
  <c r="J6519" i="19"/>
  <c r="J6520" i="19"/>
  <c r="J6521" i="19"/>
  <c r="J6522" i="19"/>
  <c r="J6523" i="19"/>
  <c r="J6524" i="19"/>
  <c r="J6525" i="19"/>
  <c r="J6526" i="19"/>
  <c r="J6527" i="19"/>
  <c r="J6528" i="19"/>
  <c r="J6529" i="19"/>
  <c r="J6530" i="19"/>
  <c r="J6531" i="19"/>
  <c r="J6532" i="19"/>
  <c r="J6533" i="19"/>
  <c r="J6534" i="19"/>
  <c r="J6535" i="19"/>
  <c r="J6536" i="19"/>
  <c r="J6537" i="19"/>
  <c r="J6538" i="19"/>
  <c r="J6539" i="19"/>
  <c r="J6540" i="19"/>
  <c r="J6541" i="19"/>
  <c r="J6542" i="19"/>
  <c r="J6543" i="19"/>
  <c r="J6544" i="19"/>
  <c r="J6545" i="19"/>
  <c r="J6546" i="19"/>
  <c r="J6547" i="19"/>
  <c r="J6548" i="19"/>
  <c r="J6549" i="19"/>
  <c r="J6550" i="19"/>
  <c r="J6551" i="19"/>
  <c r="J6552" i="19"/>
  <c r="J6553" i="19"/>
  <c r="J6554" i="19"/>
  <c r="J6555" i="19"/>
  <c r="J6556" i="19"/>
  <c r="J6557" i="19"/>
  <c r="J6558" i="19"/>
  <c r="J6559" i="19"/>
  <c r="J6560" i="19"/>
  <c r="J6561" i="19"/>
  <c r="J6562" i="19"/>
  <c r="J6563" i="19"/>
  <c r="J6564" i="19"/>
  <c r="J6565" i="19"/>
  <c r="J6566" i="19"/>
  <c r="J6567" i="19"/>
  <c r="J6568" i="19"/>
  <c r="J6569" i="19"/>
  <c r="J6570" i="19"/>
  <c r="J6571" i="19"/>
  <c r="J6572" i="19"/>
  <c r="J6573" i="19"/>
  <c r="J6574" i="19"/>
  <c r="J6575" i="19"/>
  <c r="J6576" i="19"/>
  <c r="J6577" i="19"/>
  <c r="J6578" i="19"/>
  <c r="J6579" i="19"/>
  <c r="J6580" i="19"/>
  <c r="J6581" i="19"/>
  <c r="J6582" i="19"/>
  <c r="J6583" i="19"/>
  <c r="J6584" i="19"/>
  <c r="J6585" i="19"/>
  <c r="J6586" i="19"/>
  <c r="J6587" i="19"/>
  <c r="J6588" i="19"/>
  <c r="J6589" i="19"/>
  <c r="J6590" i="19"/>
  <c r="J6591" i="19"/>
  <c r="J6592" i="19"/>
  <c r="J6593" i="19"/>
  <c r="J6594" i="19"/>
  <c r="J6595" i="19"/>
  <c r="J6596" i="19"/>
  <c r="J6597" i="19"/>
  <c r="J6598" i="19"/>
  <c r="J6599" i="19"/>
  <c r="J6600" i="19"/>
  <c r="J6601" i="19"/>
  <c r="J6602" i="19"/>
  <c r="J6603" i="19"/>
  <c r="J6604" i="19"/>
  <c r="J6605" i="19"/>
  <c r="J6606" i="19"/>
  <c r="J6607" i="19"/>
  <c r="J6608" i="19"/>
  <c r="J6609" i="19"/>
  <c r="J6610" i="19"/>
  <c r="J6611" i="19"/>
  <c r="J6612" i="19"/>
  <c r="J6613" i="19"/>
  <c r="J6614" i="19"/>
  <c r="J6615" i="19"/>
  <c r="J6616" i="19"/>
  <c r="J6617" i="19"/>
  <c r="J6618" i="19"/>
  <c r="J6619" i="19"/>
  <c r="J6620" i="19"/>
  <c r="J6621" i="19"/>
  <c r="J6622" i="19"/>
  <c r="J6623" i="19"/>
  <c r="J6624" i="19"/>
  <c r="J6625" i="19"/>
  <c r="J6626" i="19"/>
  <c r="J6627" i="19"/>
  <c r="J6628" i="19"/>
  <c r="J6629" i="19"/>
  <c r="J6630" i="19"/>
  <c r="J6631" i="19"/>
  <c r="J6632" i="19"/>
  <c r="J6633" i="19"/>
  <c r="J6634" i="19"/>
  <c r="J6635" i="19"/>
  <c r="J6636" i="19"/>
  <c r="J6637" i="19"/>
  <c r="J6638" i="19"/>
  <c r="J6639" i="19"/>
  <c r="J6640" i="19"/>
  <c r="J6641" i="19"/>
  <c r="J6642" i="19"/>
  <c r="J6643" i="19"/>
  <c r="J6644" i="19"/>
  <c r="J6645" i="19"/>
  <c r="J6646" i="19"/>
  <c r="J6647" i="19"/>
  <c r="J6648" i="19"/>
  <c r="J6649" i="19"/>
  <c r="J6650" i="19"/>
  <c r="J6651" i="19"/>
  <c r="J6652" i="19"/>
  <c r="J6653" i="19"/>
  <c r="J6654" i="19"/>
  <c r="J6655" i="19"/>
  <c r="J6656" i="19"/>
  <c r="J6657" i="19"/>
  <c r="J6658" i="19"/>
  <c r="J6659" i="19"/>
  <c r="J6660" i="19"/>
  <c r="J6661" i="19"/>
  <c r="J6662" i="19"/>
  <c r="J6663" i="19"/>
  <c r="J6664" i="19"/>
  <c r="J6665" i="19"/>
  <c r="J6666" i="19"/>
  <c r="J6667" i="19"/>
  <c r="J6668" i="19"/>
  <c r="J6669" i="19"/>
  <c r="J6670" i="19"/>
  <c r="J6671" i="19"/>
  <c r="J6672" i="19"/>
  <c r="J6673" i="19"/>
  <c r="J6674" i="19"/>
  <c r="J6675" i="19"/>
  <c r="J6676" i="19"/>
  <c r="J6677" i="19"/>
  <c r="J6678" i="19"/>
  <c r="J6679" i="19"/>
  <c r="J6680" i="19"/>
  <c r="J6681" i="19"/>
  <c r="J6682" i="19"/>
  <c r="J6683" i="19"/>
  <c r="J6684" i="19"/>
  <c r="J6685" i="19"/>
  <c r="J6686" i="19"/>
  <c r="J6687" i="19"/>
  <c r="J6688" i="19"/>
  <c r="J6689" i="19"/>
  <c r="J6690" i="19"/>
  <c r="J6691" i="19"/>
  <c r="J6692" i="19"/>
  <c r="J6693" i="19"/>
  <c r="J6694" i="19"/>
  <c r="J6695" i="19"/>
  <c r="J6696" i="19"/>
  <c r="J6697" i="19"/>
  <c r="J6698" i="19"/>
  <c r="J6699" i="19"/>
  <c r="J6700" i="19"/>
  <c r="J6701" i="19"/>
  <c r="J6702" i="19"/>
  <c r="J6703" i="19"/>
  <c r="J6704" i="19"/>
  <c r="J6705" i="19"/>
  <c r="J6706" i="19"/>
  <c r="J6707" i="19"/>
  <c r="J6708" i="19"/>
  <c r="J6709" i="19"/>
  <c r="J6710" i="19"/>
  <c r="J6711" i="19"/>
  <c r="J6712" i="19"/>
  <c r="J6713" i="19"/>
  <c r="J6714" i="19"/>
  <c r="J6715" i="19"/>
  <c r="J6716" i="19"/>
  <c r="J6717" i="19"/>
  <c r="J6718" i="19"/>
  <c r="J6719" i="19"/>
  <c r="J6720" i="19"/>
  <c r="J6721" i="19"/>
  <c r="J6722" i="19"/>
  <c r="J6723" i="19"/>
  <c r="J6724" i="19"/>
  <c r="J6725" i="19"/>
  <c r="J6726" i="19"/>
  <c r="J6727" i="19"/>
  <c r="J6728" i="19"/>
  <c r="J6729" i="19"/>
  <c r="J6730" i="19"/>
  <c r="J6731" i="19"/>
  <c r="J6732" i="19"/>
  <c r="J6733" i="19"/>
  <c r="J6734" i="19"/>
  <c r="J6735" i="19"/>
  <c r="J6736" i="19"/>
  <c r="J6737" i="19"/>
  <c r="J6738" i="19"/>
  <c r="J6739" i="19"/>
  <c r="J6740" i="19"/>
  <c r="J6741" i="19"/>
  <c r="J6742" i="19"/>
  <c r="J6743" i="19"/>
  <c r="J6744" i="19"/>
  <c r="J6745" i="19"/>
  <c r="J6746" i="19"/>
  <c r="J6747" i="19"/>
  <c r="J6748" i="19"/>
  <c r="J6749" i="19"/>
  <c r="J6750" i="19"/>
  <c r="J6751" i="19"/>
  <c r="J6752" i="19"/>
  <c r="J6753" i="19"/>
  <c r="J6754" i="19"/>
  <c r="J6755" i="19"/>
  <c r="J6756" i="19"/>
  <c r="J6757" i="19"/>
  <c r="J6758" i="19"/>
  <c r="J6759" i="19"/>
  <c r="J6760" i="19"/>
  <c r="J6761" i="19"/>
  <c r="J6762" i="19"/>
  <c r="J6763" i="19"/>
  <c r="J6764" i="19"/>
  <c r="J6765" i="19"/>
  <c r="J6766" i="19"/>
  <c r="J6767" i="19"/>
  <c r="J6768" i="19"/>
  <c r="J6769" i="19"/>
  <c r="J6770" i="19"/>
  <c r="J6771" i="19"/>
  <c r="J6772" i="19"/>
  <c r="J6773" i="19"/>
  <c r="J6774" i="19"/>
  <c r="J6775" i="19"/>
  <c r="J6776" i="19"/>
  <c r="J6777" i="19"/>
  <c r="J6778" i="19"/>
  <c r="J6779" i="19"/>
  <c r="J6780" i="19"/>
  <c r="J6781" i="19"/>
  <c r="J6782" i="19"/>
  <c r="J6783" i="19"/>
  <c r="J6784" i="19"/>
  <c r="J6785" i="19"/>
  <c r="J6786" i="19"/>
  <c r="J6787" i="19"/>
  <c r="J6788" i="19"/>
  <c r="J6789" i="19"/>
  <c r="J6790" i="19"/>
  <c r="J6791" i="19"/>
  <c r="J6792" i="19"/>
  <c r="J6793" i="19"/>
  <c r="J6794" i="19"/>
  <c r="J6795" i="19"/>
  <c r="J6796" i="19"/>
  <c r="J6797" i="19"/>
  <c r="J6798" i="19"/>
  <c r="J6799" i="19"/>
  <c r="J6800" i="19"/>
  <c r="J6801" i="19"/>
  <c r="J6802" i="19"/>
  <c r="J6803" i="19"/>
  <c r="J6804" i="19"/>
  <c r="J6805" i="19"/>
  <c r="J6806" i="19"/>
  <c r="J6807" i="19"/>
  <c r="J6808" i="19"/>
  <c r="J6809" i="19"/>
  <c r="J6810" i="19"/>
  <c r="J6811" i="19"/>
  <c r="J6812" i="19"/>
  <c r="J6813" i="19"/>
  <c r="J6814" i="19"/>
  <c r="J6815" i="19"/>
  <c r="J6816" i="19"/>
  <c r="J6817" i="19"/>
  <c r="J6818" i="19"/>
  <c r="J6819" i="19"/>
  <c r="J6820" i="19"/>
  <c r="J6821" i="19"/>
  <c r="J6822" i="19"/>
  <c r="J6823" i="19"/>
  <c r="J6824" i="19"/>
  <c r="J6825" i="19"/>
  <c r="J6826" i="19"/>
  <c r="J6827" i="19"/>
  <c r="J6828" i="19"/>
  <c r="J6829" i="19"/>
  <c r="J6830" i="19"/>
  <c r="J6831" i="19"/>
  <c r="J6832" i="19"/>
  <c r="J6833" i="19"/>
  <c r="J6834" i="19"/>
  <c r="J6835" i="19"/>
  <c r="J6836" i="19"/>
  <c r="J6837" i="19"/>
  <c r="J6838" i="19"/>
  <c r="J6839" i="19"/>
  <c r="J6840" i="19"/>
  <c r="J6841" i="19"/>
  <c r="J6842" i="19"/>
  <c r="J6843" i="19"/>
  <c r="J6844" i="19"/>
  <c r="J6845" i="19"/>
  <c r="J6846" i="19"/>
  <c r="J6847" i="19"/>
  <c r="J6848" i="19"/>
  <c r="J6849" i="19"/>
  <c r="J6850" i="19"/>
  <c r="J6851" i="19"/>
  <c r="J6852" i="19"/>
  <c r="J6853" i="19"/>
  <c r="J6854" i="19"/>
  <c r="J6855" i="19"/>
  <c r="J6856" i="19"/>
  <c r="J6857" i="19"/>
  <c r="J6858" i="19"/>
  <c r="J6859" i="19"/>
  <c r="J6860" i="19"/>
  <c r="J6861" i="19"/>
  <c r="J6862" i="19"/>
  <c r="J6863" i="19"/>
  <c r="J6864" i="19"/>
  <c r="J6865" i="19"/>
  <c r="J6866" i="19"/>
  <c r="J6867" i="19"/>
  <c r="J6868" i="19"/>
  <c r="J6869" i="19"/>
  <c r="J6870" i="19"/>
  <c r="J6871" i="19"/>
  <c r="J6872" i="19"/>
  <c r="J6873" i="19"/>
  <c r="J6874" i="19"/>
  <c r="J6875" i="19"/>
  <c r="J6876" i="19"/>
  <c r="J6877" i="19"/>
  <c r="J6878" i="19"/>
  <c r="J6879" i="19"/>
  <c r="J6880" i="19"/>
  <c r="J6881" i="19"/>
  <c r="J6882" i="19"/>
  <c r="J6883" i="19"/>
  <c r="J6884" i="19"/>
  <c r="J6885" i="19"/>
  <c r="J6886" i="19"/>
  <c r="J6887" i="19"/>
  <c r="J6888" i="19"/>
  <c r="J6889" i="19"/>
  <c r="J6890" i="19"/>
  <c r="J6891" i="19"/>
  <c r="J6892" i="19"/>
  <c r="J6893" i="19"/>
  <c r="J6894" i="19"/>
  <c r="J6895" i="19"/>
  <c r="J6896" i="19"/>
  <c r="J6897" i="19"/>
  <c r="J6898" i="19"/>
  <c r="J6899" i="19"/>
  <c r="J6900" i="19"/>
  <c r="J6901" i="19"/>
  <c r="J6902" i="19"/>
  <c r="J6903" i="19"/>
  <c r="J6904" i="19"/>
  <c r="J6905" i="19"/>
  <c r="J6906" i="19"/>
  <c r="J6907" i="19"/>
  <c r="J6908" i="19"/>
  <c r="J6909" i="19"/>
  <c r="J6910" i="19"/>
  <c r="J6911" i="19"/>
  <c r="J6912" i="19"/>
  <c r="J6913" i="19"/>
  <c r="J6914" i="19"/>
  <c r="J6915" i="19"/>
  <c r="J6916" i="19"/>
  <c r="J6917" i="19"/>
  <c r="J6918" i="19"/>
  <c r="J6919" i="19"/>
  <c r="J6920" i="19"/>
  <c r="J6921" i="19"/>
  <c r="J6922" i="19"/>
  <c r="J6923" i="19"/>
  <c r="J6924" i="19"/>
  <c r="J6925" i="19"/>
  <c r="J6926" i="19"/>
  <c r="J6927" i="19"/>
  <c r="J6928" i="19"/>
  <c r="J6929" i="19"/>
  <c r="J6930" i="19"/>
  <c r="J6931" i="19"/>
  <c r="J6932" i="19"/>
  <c r="J6933" i="19"/>
  <c r="J6934" i="19"/>
  <c r="J6935" i="19"/>
  <c r="J6936" i="19"/>
  <c r="J6937" i="19"/>
  <c r="J6938" i="19"/>
  <c r="J6939" i="19"/>
  <c r="J6940" i="19"/>
  <c r="J6941" i="19"/>
  <c r="J6942" i="19"/>
  <c r="J6943" i="19"/>
  <c r="J6944" i="19"/>
  <c r="J6945" i="19"/>
  <c r="J6946" i="19"/>
  <c r="J6947" i="19"/>
  <c r="J6948" i="19"/>
  <c r="J6949" i="19"/>
  <c r="J6950" i="19"/>
  <c r="J6951" i="19"/>
  <c r="J6952" i="19"/>
  <c r="J6953" i="19"/>
  <c r="J6954" i="19"/>
  <c r="J6955" i="19"/>
  <c r="J6956" i="19"/>
  <c r="J6957" i="19"/>
  <c r="J6958" i="19"/>
  <c r="J6959" i="19"/>
  <c r="J6960" i="19"/>
  <c r="J6961" i="19"/>
  <c r="J6962" i="19"/>
  <c r="J6963" i="19"/>
  <c r="J6964" i="19"/>
  <c r="J6965" i="19"/>
  <c r="J6966" i="19"/>
  <c r="J6967" i="19"/>
  <c r="J6968" i="19"/>
  <c r="J6969" i="19"/>
  <c r="J6970" i="19"/>
  <c r="J6971" i="19"/>
  <c r="J6972" i="19"/>
  <c r="J6973" i="19"/>
  <c r="J6974" i="19"/>
  <c r="J6975" i="19"/>
  <c r="J6976" i="19"/>
  <c r="J6977" i="19"/>
  <c r="J6978" i="19"/>
  <c r="J6979" i="19"/>
  <c r="J6980" i="19"/>
  <c r="J6981" i="19"/>
  <c r="J6982" i="19"/>
  <c r="J6983" i="19"/>
  <c r="J6984" i="19"/>
  <c r="J6985" i="19"/>
  <c r="J6986" i="19"/>
  <c r="J6987" i="19"/>
  <c r="J6988" i="19"/>
  <c r="J6989" i="19"/>
  <c r="J6990" i="19"/>
  <c r="J6991" i="19"/>
  <c r="J6992" i="19"/>
  <c r="J6993" i="19"/>
  <c r="J6994" i="19"/>
  <c r="J6995" i="19"/>
  <c r="J6996" i="19"/>
  <c r="J6997" i="19"/>
  <c r="J6998" i="19"/>
  <c r="J6999" i="19"/>
  <c r="J7000" i="19"/>
  <c r="J7001" i="19"/>
  <c r="J7002" i="19"/>
  <c r="J7003" i="19"/>
  <c r="J7004" i="19"/>
  <c r="J7005" i="19"/>
  <c r="J7006" i="19"/>
  <c r="J7007" i="19"/>
  <c r="J7008" i="19"/>
  <c r="J7009" i="19"/>
  <c r="J7010" i="19"/>
  <c r="J7011" i="19"/>
  <c r="J7012" i="19"/>
  <c r="J7013" i="19"/>
  <c r="J7014" i="19"/>
  <c r="J7015" i="19"/>
  <c r="J7016" i="19"/>
  <c r="J7017" i="19"/>
  <c r="J7018" i="19"/>
  <c r="J7019" i="19"/>
  <c r="J7020" i="19"/>
  <c r="J7021" i="19"/>
  <c r="J7022" i="19"/>
  <c r="J7023" i="19"/>
  <c r="J7024" i="19"/>
  <c r="J7025" i="19"/>
  <c r="J7026" i="19"/>
  <c r="J7027" i="19"/>
  <c r="J7028" i="19"/>
  <c r="J7029" i="19"/>
  <c r="J7030" i="19"/>
  <c r="J7031" i="19"/>
  <c r="J7032" i="19"/>
  <c r="J7033" i="19"/>
  <c r="J7034" i="19"/>
  <c r="J7035" i="19"/>
  <c r="J7036" i="19"/>
  <c r="J7037" i="19"/>
  <c r="J7038" i="19"/>
  <c r="J7039" i="19"/>
  <c r="J7040" i="19"/>
  <c r="J7041" i="19"/>
  <c r="J7042" i="19"/>
  <c r="J7043" i="19"/>
  <c r="J7044" i="19"/>
  <c r="J7045" i="19"/>
  <c r="J7046" i="19"/>
  <c r="J7047" i="19"/>
  <c r="J7048" i="19"/>
  <c r="J7049" i="19"/>
  <c r="J7050" i="19"/>
  <c r="J7051" i="19"/>
  <c r="J7052" i="19"/>
  <c r="J7053" i="19"/>
  <c r="J7054" i="19"/>
  <c r="J7055" i="19"/>
  <c r="J7056" i="19"/>
  <c r="J7057" i="19"/>
  <c r="J7058" i="19"/>
  <c r="J7059" i="19"/>
  <c r="J7060" i="19"/>
  <c r="J7061" i="19"/>
  <c r="J7062" i="19"/>
  <c r="J7063" i="19"/>
  <c r="J7064" i="19"/>
  <c r="J7065" i="19"/>
  <c r="J7066" i="19"/>
  <c r="J7067" i="19"/>
  <c r="J7068" i="19"/>
  <c r="J7069" i="19"/>
  <c r="J7070" i="19"/>
  <c r="J7071" i="19"/>
  <c r="J7072" i="19"/>
  <c r="J7073" i="19"/>
  <c r="J7074" i="19"/>
  <c r="J7075" i="19"/>
  <c r="J7076" i="19"/>
  <c r="J7077" i="19"/>
  <c r="J7078" i="19"/>
  <c r="J7079" i="19"/>
  <c r="J7080" i="19"/>
  <c r="J7081" i="19"/>
  <c r="J7082" i="19"/>
  <c r="J7083" i="19"/>
  <c r="J7084" i="19"/>
  <c r="J7085" i="19"/>
  <c r="J7086" i="19"/>
  <c r="J7087" i="19"/>
  <c r="J7088" i="19"/>
  <c r="J7089" i="19"/>
  <c r="J7090" i="19"/>
  <c r="J7091" i="19"/>
  <c r="J7092" i="19"/>
  <c r="J7093" i="19"/>
  <c r="J7094" i="19"/>
  <c r="J7095" i="19"/>
  <c r="J7096" i="19"/>
  <c r="J7097" i="19"/>
  <c r="J7098" i="19"/>
  <c r="J7099" i="19"/>
  <c r="J7100" i="19"/>
  <c r="J7101" i="19"/>
  <c r="J7102" i="19"/>
  <c r="J7103" i="19"/>
  <c r="J7104" i="19"/>
  <c r="J7105" i="19"/>
  <c r="J7106" i="19"/>
  <c r="J7107" i="19"/>
  <c r="J7108" i="19"/>
  <c r="J7109" i="19"/>
  <c r="J7110" i="19"/>
  <c r="J7111" i="19"/>
  <c r="J7112" i="19"/>
  <c r="J7113" i="19"/>
  <c r="J7114" i="19"/>
  <c r="J7115" i="19"/>
  <c r="J7116" i="19"/>
  <c r="J7117" i="19"/>
  <c r="J7118" i="19"/>
  <c r="J7119" i="19"/>
  <c r="J7120" i="19"/>
  <c r="J7121" i="19"/>
  <c r="J7122" i="19"/>
  <c r="J7123" i="19"/>
  <c r="J7124" i="19"/>
  <c r="J7125" i="19"/>
  <c r="J7126" i="19"/>
  <c r="J7127" i="19"/>
  <c r="J7128" i="19"/>
  <c r="J7129" i="19"/>
  <c r="J7130" i="19"/>
  <c r="J7131" i="19"/>
  <c r="J7132" i="19"/>
  <c r="J7133" i="19"/>
  <c r="J7134" i="19"/>
  <c r="J7135" i="19"/>
  <c r="J7136" i="19"/>
  <c r="J7137" i="19"/>
  <c r="J7138" i="19"/>
  <c r="J7139" i="19"/>
  <c r="J7140" i="19"/>
  <c r="J7141" i="19"/>
  <c r="J7142" i="19"/>
  <c r="J7143" i="19"/>
  <c r="J7144" i="19"/>
  <c r="J7145" i="19"/>
  <c r="J7146" i="19"/>
  <c r="J7147" i="19"/>
  <c r="J7148" i="19"/>
  <c r="J7149" i="19"/>
  <c r="J7150" i="19"/>
  <c r="J7151" i="19"/>
  <c r="J7152" i="19"/>
  <c r="J7153" i="19"/>
  <c r="J7154" i="19"/>
  <c r="J7155" i="19"/>
  <c r="J7156" i="19"/>
  <c r="J7157" i="19"/>
  <c r="J7158" i="19"/>
  <c r="J7159" i="19"/>
  <c r="J7160" i="19"/>
  <c r="J7161" i="19"/>
  <c r="J7162" i="19"/>
  <c r="J7163" i="19"/>
  <c r="J7164" i="19"/>
  <c r="J7165" i="19"/>
  <c r="J7166" i="19"/>
  <c r="J7167" i="19"/>
  <c r="J7168" i="19"/>
  <c r="J7169" i="19"/>
  <c r="J7170" i="19"/>
  <c r="J7171" i="19"/>
  <c r="J7172" i="19"/>
  <c r="J7173" i="19"/>
  <c r="J7174" i="19"/>
  <c r="J7175" i="19"/>
  <c r="J7176" i="19"/>
  <c r="J7177" i="19"/>
  <c r="J7178" i="19"/>
  <c r="J7179" i="19"/>
  <c r="J7180" i="19"/>
  <c r="J7181" i="19"/>
  <c r="J7182" i="19"/>
  <c r="J7183" i="19"/>
  <c r="J7184" i="19"/>
  <c r="J7185" i="19"/>
  <c r="J7186" i="19"/>
  <c r="J7187" i="19"/>
  <c r="J7188" i="19"/>
  <c r="J7189" i="19"/>
  <c r="J7190" i="19"/>
  <c r="J7191" i="19"/>
  <c r="J7192" i="19"/>
  <c r="J7193" i="19"/>
  <c r="J7194" i="19"/>
  <c r="J7195" i="19"/>
  <c r="J7196" i="19"/>
  <c r="J7197" i="19"/>
  <c r="J7198" i="19"/>
  <c r="J7199" i="19"/>
  <c r="J7200" i="19"/>
  <c r="J7201" i="19"/>
  <c r="J7202" i="19"/>
  <c r="J7203" i="19"/>
  <c r="J7204" i="19"/>
  <c r="J7205" i="19"/>
  <c r="J7206" i="19"/>
  <c r="J7207" i="19"/>
  <c r="J7208" i="19"/>
  <c r="J7209" i="19"/>
  <c r="J7210" i="19"/>
  <c r="A3" i="8"/>
  <c r="A4" i="8"/>
  <c r="A5" i="8"/>
  <c r="A6" i="8"/>
  <c r="A7" i="8"/>
  <c r="A8" i="8"/>
  <c r="A9" i="8"/>
  <c r="A10" i="8"/>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345" i="8"/>
  <c r="A346" i="8"/>
  <c r="A347" i="8"/>
  <c r="A348" i="8"/>
  <c r="A349" i="8"/>
  <c r="A350" i="8"/>
  <c r="A351" i="8"/>
  <c r="A352" i="8"/>
  <c r="A353" i="8"/>
  <c r="A354" i="8"/>
  <c r="A355" i="8"/>
  <c r="A356" i="8"/>
  <c r="A357" i="8"/>
  <c r="A358" i="8"/>
  <c r="A359" i="8"/>
  <c r="A360" i="8"/>
  <c r="A361" i="8"/>
  <c r="A362" i="8"/>
  <c r="A363" i="8"/>
  <c r="A364" i="8"/>
  <c r="A365" i="8"/>
  <c r="A366" i="8"/>
  <c r="A367" i="8"/>
  <c r="A368" i="8"/>
  <c r="A369" i="8"/>
  <c r="A370" i="8"/>
  <c r="A371" i="8"/>
  <c r="A372" i="8"/>
  <c r="A373" i="8"/>
  <c r="A374" i="8"/>
  <c r="A375" i="8"/>
  <c r="A376" i="8"/>
  <c r="A377" i="8"/>
  <c r="A378" i="8"/>
  <c r="A379" i="8"/>
  <c r="A380" i="8"/>
  <c r="A381" i="8"/>
  <c r="A382" i="8"/>
  <c r="A383" i="8"/>
  <c r="A384" i="8"/>
  <c r="A385" i="8"/>
  <c r="A386" i="8"/>
  <c r="A387" i="8"/>
  <c r="A388" i="8"/>
  <c r="A389" i="8"/>
  <c r="A390" i="8"/>
  <c r="A391" i="8"/>
  <c r="A392" i="8"/>
  <c r="A393" i="8"/>
  <c r="A394" i="8"/>
  <c r="A395" i="8"/>
  <c r="A396" i="8"/>
  <c r="A397" i="8"/>
  <c r="A398" i="8"/>
  <c r="A399" i="8"/>
  <c r="A400" i="8"/>
  <c r="A401" i="8"/>
  <c r="A402" i="8"/>
  <c r="A403" i="8"/>
  <c r="A404" i="8"/>
  <c r="A405" i="8"/>
  <c r="A406" i="8"/>
  <c r="A407" i="8"/>
  <c r="A408" i="8"/>
  <c r="A409" i="8"/>
  <c r="A410" i="8"/>
  <c r="A411" i="8"/>
  <c r="A412" i="8"/>
  <c r="A413" i="8"/>
  <c r="A414" i="8"/>
  <c r="A415" i="8"/>
  <c r="A416" i="8"/>
  <c r="A417" i="8"/>
  <c r="A418" i="8"/>
  <c r="A419" i="8"/>
  <c r="A420" i="8"/>
  <c r="A421" i="8"/>
  <c r="A422" i="8"/>
  <c r="A423" i="8"/>
  <c r="A424" i="8"/>
  <c r="A425" i="8"/>
  <c r="A426" i="8"/>
  <c r="A427" i="8"/>
  <c r="A428" i="8"/>
  <c r="A429" i="8"/>
  <c r="A430" i="8"/>
  <c r="A431" i="8"/>
  <c r="A432" i="8"/>
  <c r="A433" i="8"/>
  <c r="A434" i="8"/>
  <c r="A435" i="8"/>
  <c r="A436" i="8"/>
  <c r="A437" i="8"/>
  <c r="A438" i="8"/>
  <c r="A439" i="8"/>
  <c r="A440" i="8"/>
  <c r="A441" i="8"/>
  <c r="A442" i="8"/>
  <c r="A443" i="8"/>
  <c r="A444" i="8"/>
  <c r="A445" i="8"/>
  <c r="A446" i="8"/>
  <c r="A447" i="8"/>
  <c r="A448" i="8"/>
  <c r="A449" i="8"/>
  <c r="A450" i="8"/>
  <c r="A451" i="8"/>
  <c r="A452" i="8"/>
  <c r="A453" i="8"/>
  <c r="A454" i="8"/>
  <c r="A455" i="8"/>
  <c r="A456" i="8"/>
  <c r="A457" i="8"/>
  <c r="A458" i="8"/>
  <c r="A459" i="8"/>
  <c r="A460" i="8"/>
  <c r="A461" i="8"/>
  <c r="A462" i="8"/>
  <c r="A463" i="8"/>
  <c r="A464" i="8"/>
  <c r="A465" i="8"/>
  <c r="A466" i="8"/>
  <c r="A467" i="8"/>
  <c r="A468" i="8"/>
  <c r="A469" i="8"/>
  <c r="A470" i="8"/>
  <c r="A471" i="8"/>
  <c r="A472" i="8"/>
  <c r="A473" i="8"/>
  <c r="A474" i="8"/>
  <c r="A475" i="8"/>
  <c r="A476" i="8"/>
  <c r="A477" i="8"/>
  <c r="A478" i="8"/>
  <c r="A479" i="8"/>
  <c r="A480" i="8"/>
  <c r="A481" i="8"/>
  <c r="A482" i="8"/>
  <c r="A483" i="8"/>
  <c r="A484" i="8"/>
  <c r="A485" i="8"/>
  <c r="A486" i="8"/>
  <c r="A487" i="8"/>
  <c r="A488" i="8"/>
  <c r="A489" i="8"/>
  <c r="A490" i="8"/>
  <c r="A491" i="8"/>
  <c r="A492" i="8"/>
  <c r="A493" i="8"/>
  <c r="A494" i="8"/>
  <c r="A495" i="8"/>
  <c r="A496" i="8"/>
  <c r="A497" i="8"/>
  <c r="A498" i="8"/>
  <c r="A499" i="8"/>
  <c r="A500" i="8"/>
  <c r="A501" i="8"/>
  <c r="A502" i="8"/>
  <c r="A503" i="8"/>
  <c r="A504" i="8"/>
  <c r="A505" i="8"/>
  <c r="A506" i="8"/>
  <c r="A507" i="8"/>
  <c r="A508" i="8"/>
  <c r="A509" i="8"/>
  <c r="A510" i="8"/>
  <c r="A511" i="8"/>
  <c r="A512" i="8"/>
  <c r="A513" i="8"/>
  <c r="A514" i="8"/>
  <c r="A515" i="8"/>
  <c r="A516" i="8"/>
  <c r="A517" i="8"/>
  <c r="A518" i="8"/>
  <c r="A519" i="8"/>
  <c r="A520" i="8"/>
  <c r="A521" i="8"/>
  <c r="A522" i="8"/>
  <c r="A523" i="8"/>
  <c r="A524" i="8"/>
  <c r="A525" i="8"/>
  <c r="A526" i="8"/>
  <c r="A527" i="8"/>
  <c r="A528" i="8"/>
  <c r="A529" i="8"/>
  <c r="A530" i="8"/>
  <c r="A531" i="8"/>
  <c r="A532" i="8"/>
  <c r="A533" i="8"/>
  <c r="A534" i="8"/>
  <c r="A535" i="8"/>
  <c r="A536" i="8"/>
  <c r="A537" i="8"/>
  <c r="A538" i="8"/>
  <c r="A539" i="8"/>
  <c r="A540" i="8"/>
  <c r="A541" i="8"/>
  <c r="A542" i="8"/>
  <c r="A543" i="8"/>
  <c r="A544" i="8"/>
  <c r="A545" i="8"/>
  <c r="A546" i="8"/>
  <c r="A547" i="8"/>
  <c r="A548" i="8"/>
  <c r="A549" i="8"/>
  <c r="A550" i="8"/>
  <c r="A551" i="8"/>
  <c r="A552" i="8"/>
  <c r="A553" i="8"/>
  <c r="A554" i="8"/>
  <c r="A555" i="8"/>
  <c r="A556" i="8"/>
  <c r="A557" i="8"/>
  <c r="A558" i="8"/>
  <c r="A559" i="8"/>
  <c r="A560" i="8"/>
  <c r="A561" i="8"/>
  <c r="A562" i="8"/>
  <c r="A563" i="8"/>
  <c r="A564" i="8"/>
  <c r="A565" i="8"/>
  <c r="A566" i="8"/>
  <c r="A567" i="8"/>
  <c r="A568" i="8"/>
  <c r="A569" i="8"/>
  <c r="A570" i="8"/>
  <c r="A571" i="8"/>
  <c r="A572" i="8"/>
  <c r="A573" i="8"/>
  <c r="A574" i="8"/>
  <c r="A575" i="8"/>
  <c r="A576" i="8"/>
  <c r="A577" i="8"/>
  <c r="A578" i="8"/>
  <c r="A579" i="8"/>
  <c r="A580" i="8"/>
  <c r="A581" i="8"/>
  <c r="A582" i="8"/>
  <c r="A583" i="8"/>
  <c r="A584" i="8"/>
  <c r="A585" i="8"/>
  <c r="A586" i="8"/>
  <c r="A587" i="8"/>
  <c r="A588" i="8"/>
  <c r="A589" i="8"/>
  <c r="A590" i="8"/>
  <c r="A591" i="8"/>
  <c r="A592" i="8"/>
  <c r="A593" i="8"/>
  <c r="A594" i="8"/>
  <c r="A595" i="8"/>
  <c r="A596" i="8"/>
  <c r="A597" i="8"/>
  <c r="A598" i="8"/>
  <c r="A599" i="8"/>
  <c r="A600" i="8"/>
  <c r="A601" i="8"/>
  <c r="A602" i="8"/>
  <c r="A603" i="8"/>
  <c r="A604" i="8"/>
  <c r="A605" i="8"/>
  <c r="A606" i="8"/>
  <c r="A607" i="8"/>
  <c r="A608" i="8"/>
  <c r="A609" i="8"/>
  <c r="A610" i="8"/>
  <c r="A611" i="8"/>
  <c r="A612" i="8"/>
  <c r="A613" i="8"/>
  <c r="A614" i="8"/>
  <c r="A615" i="8"/>
  <c r="A616" i="8"/>
  <c r="A617" i="8"/>
  <c r="A618" i="8"/>
  <c r="A619" i="8"/>
  <c r="A620" i="8"/>
  <c r="A621" i="8"/>
  <c r="A622" i="8"/>
  <c r="A623" i="8"/>
  <c r="A624" i="8"/>
  <c r="A625" i="8"/>
  <c r="A626" i="8"/>
  <c r="A627" i="8"/>
  <c r="A628" i="8"/>
  <c r="A629" i="8"/>
  <c r="A630" i="8"/>
  <c r="A631" i="8"/>
  <c r="A632" i="8"/>
  <c r="A633" i="8"/>
  <c r="A634" i="8"/>
  <c r="A635" i="8"/>
  <c r="A636" i="8"/>
  <c r="A637" i="8"/>
  <c r="A638" i="8"/>
  <c r="A639" i="8"/>
  <c r="A640" i="8"/>
  <c r="A641" i="8"/>
  <c r="A642" i="8"/>
  <c r="A643" i="8"/>
  <c r="A644" i="8"/>
  <c r="A645" i="8"/>
  <c r="A646" i="8"/>
  <c r="A647" i="8"/>
  <c r="A648" i="8"/>
  <c r="A649" i="8"/>
  <c r="A650" i="8"/>
  <c r="A651" i="8"/>
  <c r="A652" i="8"/>
  <c r="A653" i="8"/>
  <c r="A654" i="8"/>
  <c r="A655" i="8"/>
  <c r="A656" i="8"/>
  <c r="A657" i="8"/>
  <c r="A658" i="8"/>
  <c r="A659" i="8"/>
  <c r="A660" i="8"/>
  <c r="A661" i="8"/>
  <c r="A662" i="8"/>
  <c r="A663" i="8"/>
  <c r="A664" i="8"/>
  <c r="A665" i="8"/>
  <c r="A666" i="8"/>
  <c r="A667" i="8"/>
  <c r="A668" i="8"/>
  <c r="A669" i="8"/>
  <c r="A670" i="8"/>
  <c r="A671" i="8"/>
  <c r="A672" i="8"/>
  <c r="A673" i="8"/>
  <c r="A674" i="8"/>
  <c r="A675" i="8"/>
  <c r="A676" i="8"/>
  <c r="A677" i="8"/>
  <c r="A678" i="8"/>
  <c r="A679" i="8"/>
  <c r="A680" i="8"/>
  <c r="A681" i="8"/>
  <c r="A682" i="8"/>
  <c r="A683" i="8"/>
  <c r="A684" i="8"/>
  <c r="A685" i="8"/>
  <c r="A686" i="8"/>
  <c r="A687" i="8"/>
  <c r="A688" i="8"/>
  <c r="A689" i="8"/>
  <c r="A690" i="8"/>
  <c r="A691" i="8"/>
  <c r="A692" i="8"/>
  <c r="A693" i="8"/>
  <c r="A694" i="8"/>
  <c r="A695" i="8"/>
  <c r="A696" i="8"/>
  <c r="A697" i="8"/>
  <c r="A698" i="8"/>
  <c r="A699" i="8"/>
  <c r="A700" i="8"/>
  <c r="A701" i="8"/>
  <c r="A702" i="8"/>
  <c r="A703" i="8"/>
  <c r="A704" i="8"/>
  <c r="A705" i="8"/>
  <c r="A706" i="8"/>
  <c r="A707" i="8"/>
  <c r="A708" i="8"/>
  <c r="A709" i="8"/>
  <c r="A710" i="8"/>
  <c r="A711" i="8"/>
  <c r="A712" i="8"/>
  <c r="A713" i="8"/>
  <c r="A714" i="8"/>
  <c r="A715" i="8"/>
  <c r="A716" i="8"/>
  <c r="A717" i="8"/>
  <c r="A718" i="8"/>
  <c r="A719" i="8"/>
  <c r="A720" i="8"/>
  <c r="A721" i="8"/>
  <c r="A722" i="8"/>
  <c r="A723" i="8"/>
  <c r="A724" i="8"/>
  <c r="A725" i="8"/>
  <c r="A726" i="8"/>
  <c r="A727" i="8"/>
  <c r="A728" i="8"/>
  <c r="A729" i="8"/>
  <c r="A730" i="8"/>
  <c r="A731" i="8"/>
  <c r="A732" i="8"/>
  <c r="A733" i="8"/>
  <c r="A734" i="8"/>
  <c r="A735" i="8"/>
  <c r="A736" i="8"/>
  <c r="A737" i="8"/>
  <c r="A738" i="8"/>
  <c r="A739" i="8"/>
  <c r="A740" i="8"/>
  <c r="A741" i="8"/>
  <c r="A742" i="8"/>
  <c r="A743" i="8"/>
  <c r="A744" i="8"/>
  <c r="A745" i="8"/>
  <c r="A746" i="8"/>
  <c r="A747" i="8"/>
  <c r="A748" i="8"/>
  <c r="A749" i="8"/>
  <c r="A750" i="8"/>
  <c r="A751" i="8"/>
  <c r="A752" i="8"/>
  <c r="A753" i="8"/>
  <c r="A754" i="8"/>
  <c r="A755" i="8"/>
  <c r="A756" i="8"/>
  <c r="A757" i="8"/>
  <c r="A758" i="8"/>
  <c r="A759" i="8"/>
  <c r="A760" i="8"/>
  <c r="A761" i="8"/>
  <c r="A762" i="8"/>
  <c r="A763" i="8"/>
  <c r="A764" i="8"/>
  <c r="A765" i="8"/>
  <c r="A766" i="8"/>
  <c r="A767" i="8"/>
  <c r="A768" i="8"/>
  <c r="A769" i="8"/>
  <c r="A770" i="8"/>
  <c r="A771" i="8"/>
  <c r="A772" i="8"/>
  <c r="A773" i="8"/>
  <c r="A774" i="8"/>
  <c r="A775" i="8"/>
  <c r="A776" i="8"/>
  <c r="A777" i="8"/>
  <c r="A778" i="8"/>
  <c r="A779" i="8"/>
  <c r="A780" i="8"/>
  <c r="A781" i="8"/>
  <c r="A782" i="8"/>
  <c r="A783" i="8"/>
  <c r="A784" i="8"/>
  <c r="A785" i="8"/>
  <c r="A786" i="8"/>
  <c r="A787" i="8"/>
  <c r="A788" i="8"/>
  <c r="A789" i="8"/>
  <c r="A790" i="8"/>
  <c r="A791" i="8"/>
  <c r="A792" i="8"/>
  <c r="A793" i="8"/>
  <c r="A794" i="8"/>
  <c r="A795" i="8"/>
  <c r="A796" i="8"/>
  <c r="A797" i="8"/>
  <c r="A798" i="8"/>
  <c r="A799" i="8"/>
  <c r="A800" i="8"/>
  <c r="A801" i="8"/>
  <c r="A802" i="8"/>
  <c r="A803" i="8"/>
  <c r="A804" i="8"/>
  <c r="A805" i="8"/>
  <c r="A806" i="8"/>
  <c r="A807" i="8"/>
  <c r="A808" i="8"/>
  <c r="A809" i="8"/>
  <c r="A810" i="8"/>
  <c r="A811" i="8"/>
  <c r="A812" i="8"/>
  <c r="A813" i="8"/>
  <c r="A814" i="8"/>
  <c r="A815" i="8"/>
  <c r="A816" i="8"/>
  <c r="A817" i="8"/>
  <c r="A818" i="8"/>
  <c r="A819" i="8"/>
  <c r="A820" i="8"/>
  <c r="A821" i="8"/>
  <c r="A822" i="8"/>
  <c r="A823" i="8"/>
  <c r="A824" i="8"/>
  <c r="A825" i="8"/>
  <c r="A826" i="8"/>
  <c r="A827" i="8"/>
  <c r="A828" i="8"/>
  <c r="A829" i="8"/>
  <c r="A830" i="8"/>
  <c r="A831" i="8"/>
  <c r="A832" i="8"/>
  <c r="A833" i="8"/>
  <c r="A834" i="8"/>
  <c r="A835" i="8"/>
  <c r="A836" i="8"/>
  <c r="A837" i="8"/>
  <c r="A838" i="8"/>
  <c r="A839" i="8"/>
  <c r="A840" i="8"/>
  <c r="A841" i="8"/>
  <c r="A842" i="8"/>
  <c r="A843" i="8"/>
  <c r="A844" i="8"/>
  <c r="A845" i="8"/>
  <c r="A846" i="8"/>
  <c r="A847" i="8"/>
  <c r="A848" i="8"/>
  <c r="A849" i="8"/>
  <c r="A850" i="8"/>
  <c r="A851" i="8"/>
  <c r="A852" i="8"/>
  <c r="A853" i="8"/>
  <c r="A854" i="8"/>
  <c r="A855" i="8"/>
  <c r="A856" i="8"/>
  <c r="A857" i="8"/>
  <c r="A858" i="8"/>
  <c r="A859" i="8"/>
  <c r="A860" i="8"/>
  <c r="A861" i="8"/>
  <c r="A862" i="8"/>
  <c r="A863" i="8"/>
  <c r="A864" i="8"/>
  <c r="A865" i="8"/>
  <c r="A866" i="8"/>
  <c r="A867" i="8"/>
  <c r="A868" i="8"/>
  <c r="A869" i="8"/>
  <c r="A870" i="8"/>
  <c r="A871" i="8"/>
  <c r="A872" i="8"/>
  <c r="A873" i="8"/>
  <c r="A874" i="8"/>
  <c r="A875" i="8"/>
  <c r="A876" i="8"/>
  <c r="A877" i="8"/>
  <c r="A878" i="8"/>
  <c r="A879" i="8"/>
  <c r="A880" i="8"/>
  <c r="A881" i="8"/>
  <c r="A882" i="8"/>
  <c r="A883" i="8"/>
  <c r="A884" i="8"/>
  <c r="A885" i="8"/>
  <c r="A886" i="8"/>
  <c r="A887" i="8"/>
  <c r="A888" i="8"/>
  <c r="A889" i="8"/>
  <c r="A890" i="8"/>
  <c r="A891" i="8"/>
  <c r="A892" i="8"/>
  <c r="A893" i="8"/>
  <c r="A894" i="8"/>
  <c r="A895" i="8"/>
  <c r="A896" i="8"/>
  <c r="A897" i="8"/>
  <c r="A898" i="8"/>
  <c r="A899" i="8"/>
  <c r="A900" i="8"/>
  <c r="A901" i="8"/>
  <c r="A902" i="8"/>
  <c r="A903" i="8"/>
  <c r="A904" i="8"/>
  <c r="A905" i="8"/>
  <c r="A906" i="8"/>
  <c r="A907" i="8"/>
  <c r="A908" i="8"/>
  <c r="A909" i="8"/>
  <c r="A910" i="8"/>
  <c r="A911" i="8"/>
  <c r="A912" i="8"/>
  <c r="A913" i="8"/>
  <c r="A914" i="8"/>
  <c r="A915" i="8"/>
  <c r="A916" i="8"/>
  <c r="A917" i="8"/>
  <c r="A918" i="8"/>
  <c r="A919" i="8"/>
  <c r="A920" i="8"/>
  <c r="A921" i="8"/>
  <c r="A922" i="8"/>
  <c r="A923" i="8"/>
  <c r="A924" i="8"/>
  <c r="A925" i="8"/>
  <c r="A926" i="8"/>
  <c r="A927" i="8"/>
  <c r="A928" i="8"/>
  <c r="A929" i="8"/>
  <c r="A930" i="8"/>
  <c r="A931" i="8"/>
  <c r="A932" i="8"/>
  <c r="A933" i="8"/>
  <c r="A934" i="8"/>
  <c r="A935" i="8"/>
  <c r="A936" i="8"/>
  <c r="A937" i="8"/>
  <c r="A938" i="8"/>
  <c r="A939" i="8"/>
  <c r="A940" i="8"/>
  <c r="A941" i="8"/>
  <c r="A942" i="8"/>
  <c r="A943" i="8"/>
  <c r="A944" i="8"/>
  <c r="A945" i="8"/>
  <c r="A946" i="8"/>
  <c r="A947" i="8"/>
  <c r="A948" i="8"/>
  <c r="A949" i="8"/>
  <c r="A950" i="8"/>
  <c r="A951" i="8"/>
  <c r="A952" i="8"/>
  <c r="A953" i="8"/>
  <c r="A954" i="8"/>
  <c r="A955" i="8"/>
  <c r="A956" i="8"/>
  <c r="A957" i="8"/>
  <c r="A958" i="8"/>
  <c r="A959" i="8"/>
  <c r="A960" i="8"/>
  <c r="A961" i="8"/>
  <c r="A962" i="8"/>
  <c r="A963" i="8"/>
  <c r="A964" i="8"/>
  <c r="A965" i="8"/>
  <c r="A966" i="8"/>
  <c r="A967" i="8"/>
  <c r="A968" i="8"/>
  <c r="A969" i="8"/>
  <c r="A970" i="8"/>
  <c r="A971" i="8"/>
  <c r="A972" i="8"/>
  <c r="A973" i="8"/>
  <c r="A974" i="8"/>
  <c r="A975" i="8"/>
  <c r="A976" i="8"/>
  <c r="A977" i="8"/>
  <c r="A978" i="8"/>
  <c r="A979" i="8"/>
  <c r="A980" i="8"/>
  <c r="A981" i="8"/>
  <c r="A982" i="8"/>
  <c r="A983" i="8"/>
  <c r="A984" i="8"/>
  <c r="A985" i="8"/>
  <c r="A986" i="8"/>
  <c r="A987" i="8"/>
  <c r="A988" i="8"/>
  <c r="A989" i="8"/>
  <c r="A990" i="8"/>
  <c r="A991" i="8"/>
  <c r="A992" i="8"/>
  <c r="A993" i="8"/>
  <c r="A994" i="8"/>
  <c r="A995" i="8"/>
  <c r="A996" i="8"/>
  <c r="A997" i="8"/>
  <c r="A998" i="8"/>
  <c r="A999" i="8"/>
  <c r="A1000" i="8"/>
  <c r="A1001" i="8"/>
  <c r="A1002" i="8"/>
  <c r="A1003" i="8"/>
  <c r="A1004" i="8"/>
  <c r="A1005" i="8"/>
  <c r="A1006" i="8"/>
  <c r="A1007" i="8"/>
  <c r="A1008" i="8"/>
  <c r="A1009" i="8"/>
  <c r="A1010" i="8"/>
  <c r="A1011" i="8"/>
  <c r="A1012" i="8"/>
  <c r="A1013" i="8"/>
  <c r="A1014" i="8"/>
  <c r="A1015" i="8"/>
  <c r="A1016" i="8"/>
  <c r="A1017" i="8"/>
  <c r="A1018" i="8"/>
  <c r="A1019" i="8"/>
  <c r="A1020" i="8"/>
  <c r="A1021" i="8"/>
  <c r="A1022" i="8"/>
  <c r="A1023" i="8"/>
  <c r="A1024" i="8"/>
  <c r="A1025" i="8"/>
  <c r="A1026" i="8"/>
  <c r="A1027" i="8"/>
  <c r="A1028" i="8"/>
  <c r="A1029" i="8"/>
  <c r="A1030" i="8"/>
  <c r="A1031" i="8"/>
  <c r="A1032" i="8"/>
  <c r="A1033" i="8"/>
  <c r="A1034" i="8"/>
  <c r="A1035" i="8"/>
  <c r="A1036" i="8"/>
  <c r="A1037" i="8"/>
  <c r="A1038" i="8"/>
  <c r="A1039" i="8"/>
  <c r="A1040" i="8"/>
  <c r="A1041" i="8"/>
  <c r="A1042" i="8"/>
  <c r="A1043" i="8"/>
  <c r="A1044" i="8"/>
  <c r="A1045" i="8"/>
  <c r="A1046" i="8"/>
  <c r="A1047" i="8"/>
  <c r="A1048" i="8"/>
  <c r="A1049" i="8"/>
  <c r="A1050" i="8"/>
  <c r="A1051" i="8"/>
  <c r="A1052" i="8"/>
  <c r="A1053" i="8"/>
  <c r="A1054" i="8"/>
  <c r="A1055" i="8"/>
  <c r="A1056" i="8"/>
  <c r="A1057" i="8"/>
  <c r="A1058" i="8"/>
  <c r="A1059" i="8"/>
  <c r="A1060" i="8"/>
  <c r="A1061" i="8"/>
  <c r="A1062" i="8"/>
  <c r="A1063" i="8"/>
  <c r="A1064" i="8"/>
  <c r="A1065" i="8"/>
  <c r="A1066" i="8"/>
  <c r="A1067" i="8"/>
  <c r="A1068" i="8"/>
  <c r="A1069" i="8"/>
  <c r="A1070" i="8"/>
  <c r="A1071" i="8"/>
  <c r="A1072" i="8"/>
  <c r="A1073" i="8"/>
  <c r="A1074" i="8"/>
  <c r="A1075" i="8"/>
  <c r="A1076" i="8"/>
  <c r="A1077" i="8"/>
  <c r="A1078" i="8"/>
  <c r="A1079" i="8"/>
  <c r="A1080" i="8"/>
  <c r="A1081" i="8"/>
  <c r="A1082" i="8"/>
  <c r="A1083" i="8"/>
  <c r="A1084" i="8"/>
  <c r="A1085" i="8"/>
  <c r="A1086" i="8"/>
  <c r="A1087" i="8"/>
  <c r="A1088" i="8"/>
  <c r="A1089" i="8"/>
  <c r="A1090" i="8"/>
  <c r="A1091" i="8"/>
  <c r="A1092" i="8"/>
  <c r="A1093" i="8"/>
  <c r="A1094" i="8"/>
  <c r="A1095" i="8"/>
  <c r="A1096" i="8"/>
  <c r="A1097" i="8"/>
  <c r="A1098" i="8"/>
  <c r="A1099" i="8"/>
  <c r="A1100" i="8"/>
  <c r="A1101" i="8"/>
  <c r="A1102" i="8"/>
  <c r="A1103" i="8"/>
  <c r="A1104" i="8"/>
  <c r="A1105" i="8"/>
  <c r="A1106" i="8"/>
  <c r="A1107" i="8"/>
  <c r="A1108" i="8"/>
  <c r="A1109" i="8"/>
  <c r="A1110" i="8"/>
  <c r="A1111" i="8"/>
  <c r="A1112" i="8"/>
  <c r="A1113" i="8"/>
  <c r="A1114" i="8"/>
  <c r="A1115" i="8"/>
  <c r="A1116" i="8"/>
  <c r="A1117" i="8"/>
  <c r="A1118" i="8"/>
  <c r="A1119" i="8"/>
  <c r="A1120" i="8"/>
  <c r="A1121" i="8"/>
  <c r="A1122" i="8"/>
  <c r="A1123" i="8"/>
  <c r="A1124" i="8"/>
  <c r="A1125" i="8"/>
  <c r="A1126" i="8"/>
  <c r="A1127" i="8"/>
  <c r="A1128" i="8"/>
  <c r="A1129" i="8"/>
  <c r="A1130" i="8"/>
  <c r="A1131" i="8"/>
  <c r="A1132" i="8"/>
  <c r="A1133" i="8"/>
  <c r="A1134" i="8"/>
  <c r="A1135" i="8"/>
  <c r="A1136" i="8"/>
  <c r="A1137" i="8"/>
  <c r="A1138" i="8"/>
  <c r="A1139" i="8"/>
  <c r="A1140" i="8"/>
  <c r="A1141" i="8"/>
  <c r="A1142" i="8"/>
  <c r="A1143" i="8"/>
  <c r="A1144" i="8"/>
  <c r="A1145" i="8"/>
  <c r="A1146" i="8"/>
  <c r="A1147" i="8"/>
  <c r="A1148" i="8"/>
  <c r="A1149" i="8"/>
  <c r="A1150" i="8"/>
  <c r="A1151" i="8"/>
  <c r="A1152" i="8"/>
  <c r="A1153" i="8"/>
  <c r="A1154" i="8"/>
  <c r="A1155" i="8"/>
  <c r="A1156" i="8"/>
  <c r="A1157" i="8"/>
  <c r="A1158" i="8"/>
  <c r="A1159" i="8"/>
  <c r="A1160" i="8"/>
  <c r="A1161" i="8"/>
  <c r="A1162" i="8"/>
  <c r="A1163" i="8"/>
  <c r="A1164" i="8"/>
  <c r="A1165" i="8"/>
  <c r="A1166" i="8"/>
  <c r="A1167" i="8"/>
  <c r="A1168" i="8"/>
  <c r="A1169" i="8"/>
  <c r="A1170" i="8"/>
  <c r="A1171" i="8"/>
  <c r="A1172" i="8"/>
  <c r="A1173" i="8"/>
  <c r="A1174" i="8"/>
  <c r="A1175" i="8"/>
  <c r="A1176" i="8"/>
  <c r="A1177" i="8"/>
  <c r="A1178" i="8"/>
  <c r="A1179" i="8"/>
  <c r="A1180" i="8"/>
  <c r="A1181" i="8"/>
  <c r="A1182" i="8"/>
  <c r="A1183" i="8"/>
  <c r="A1184" i="8"/>
  <c r="A1185" i="8"/>
  <c r="A1186" i="8"/>
  <c r="A1187" i="8"/>
  <c r="A1188" i="8"/>
  <c r="A1189" i="8"/>
  <c r="A1190" i="8"/>
  <c r="A1191" i="8"/>
  <c r="A1192" i="8"/>
  <c r="A1193" i="8"/>
  <c r="A1194" i="8"/>
  <c r="A1195" i="8"/>
  <c r="A1196" i="8"/>
  <c r="A1197" i="8"/>
  <c r="A1198" i="8"/>
  <c r="A1199" i="8"/>
  <c r="A1200" i="8"/>
  <c r="A1201" i="8"/>
  <c r="A1202" i="8"/>
  <c r="A1203" i="8"/>
  <c r="A1204" i="8"/>
  <c r="A1205" i="8"/>
  <c r="A1206" i="8"/>
  <c r="A1207" i="8"/>
  <c r="A1208" i="8"/>
  <c r="A1209" i="8"/>
  <c r="A1210" i="8"/>
  <c r="A1211" i="8"/>
  <c r="A1212" i="8"/>
  <c r="A1213" i="8"/>
  <c r="A1214" i="8"/>
  <c r="A1215" i="8"/>
  <c r="A1216" i="8"/>
  <c r="A1217" i="8"/>
  <c r="A1218" i="8"/>
  <c r="A1219" i="8"/>
  <c r="A1220" i="8"/>
  <c r="A1221" i="8"/>
  <c r="A1222" i="8"/>
  <c r="A1223" i="8"/>
  <c r="A1224" i="8"/>
  <c r="A1225" i="8"/>
  <c r="A1226" i="8"/>
  <c r="A1227" i="8"/>
  <c r="A1228" i="8"/>
  <c r="A1229" i="8"/>
  <c r="A1230" i="8"/>
  <c r="A1231" i="8"/>
  <c r="A1232" i="8"/>
  <c r="A1233" i="8"/>
  <c r="A1234" i="8"/>
  <c r="A1235" i="8"/>
  <c r="A1236" i="8"/>
  <c r="A1237" i="8"/>
  <c r="A1238" i="8"/>
  <c r="A1239" i="8"/>
  <c r="A1240" i="8"/>
  <c r="A1241" i="8"/>
  <c r="A1242" i="8"/>
  <c r="A1243" i="8"/>
  <c r="A1244" i="8"/>
  <c r="A1245" i="8"/>
  <c r="A1246" i="8"/>
  <c r="A1247" i="8"/>
  <c r="A1248" i="8"/>
  <c r="A1249" i="8"/>
  <c r="A1250" i="8"/>
  <c r="A1251" i="8"/>
  <c r="A1252" i="8"/>
  <c r="A1253" i="8"/>
  <c r="A1254" i="8"/>
  <c r="A1255" i="8"/>
  <c r="A1256" i="8"/>
  <c r="A1257" i="8"/>
  <c r="A1258" i="8"/>
  <c r="A1259" i="8"/>
  <c r="A1260" i="8"/>
  <c r="A1261" i="8"/>
  <c r="A1262" i="8"/>
  <c r="A1263" i="8"/>
  <c r="A1264" i="8"/>
  <c r="A1265" i="8"/>
  <c r="A1266" i="8"/>
  <c r="A1267" i="8"/>
  <c r="A1268" i="8"/>
  <c r="A1269" i="8"/>
  <c r="A1270" i="8"/>
  <c r="A1271" i="8"/>
  <c r="A1272" i="8"/>
  <c r="A1273" i="8"/>
  <c r="A1274" i="8"/>
  <c r="A1275" i="8"/>
  <c r="A1276" i="8"/>
  <c r="A1277" i="8"/>
  <c r="A1278" i="8"/>
  <c r="A1279" i="8"/>
  <c r="A1280" i="8"/>
  <c r="A1281" i="8"/>
  <c r="A1282" i="8"/>
  <c r="A1283" i="8"/>
  <c r="A1284" i="8"/>
  <c r="A1285" i="8"/>
  <c r="A1286" i="8"/>
  <c r="A1287" i="8"/>
  <c r="A1288" i="8"/>
  <c r="A1289" i="8"/>
  <c r="A1290" i="8"/>
  <c r="A1291" i="8"/>
  <c r="A1292" i="8"/>
  <c r="A1293" i="8"/>
  <c r="A1294" i="8"/>
  <c r="A1295" i="8"/>
  <c r="A1296" i="8"/>
  <c r="A1297" i="8"/>
  <c r="A1298" i="8"/>
  <c r="A1299" i="8"/>
  <c r="A1300" i="8"/>
  <c r="A1301" i="8"/>
  <c r="A1302" i="8"/>
  <c r="A1303" i="8"/>
  <c r="A1304" i="8"/>
  <c r="A1305" i="8"/>
  <c r="A1306" i="8"/>
  <c r="A1307" i="8"/>
  <c r="A1308" i="8"/>
  <c r="A1309" i="8"/>
  <c r="A1310" i="8"/>
  <c r="A1311" i="8"/>
  <c r="A1312" i="8"/>
  <c r="A1313" i="8"/>
  <c r="A1314" i="8"/>
  <c r="A1315" i="8"/>
  <c r="A1316" i="8"/>
  <c r="A1317" i="8"/>
  <c r="A1318" i="8"/>
  <c r="A1319" i="8"/>
  <c r="A1320" i="8"/>
  <c r="A1321" i="8"/>
  <c r="A1322" i="8"/>
  <c r="A1323" i="8"/>
  <c r="A1324" i="8"/>
  <c r="A1325" i="8"/>
  <c r="A1326" i="8"/>
  <c r="A1327" i="8"/>
  <c r="A1328" i="8"/>
  <c r="A1329" i="8"/>
  <c r="A1330" i="8"/>
  <c r="A1331" i="8"/>
  <c r="A1332" i="8"/>
  <c r="A1333" i="8"/>
  <c r="A1334" i="8"/>
  <c r="A1335" i="8"/>
  <c r="A1336" i="8"/>
  <c r="A1337" i="8"/>
  <c r="A1338" i="8"/>
  <c r="A1339" i="8"/>
  <c r="A1340" i="8"/>
  <c r="A1341" i="8"/>
  <c r="A1342" i="8"/>
  <c r="A1343" i="8"/>
  <c r="A1344" i="8"/>
  <c r="A1345" i="8"/>
  <c r="A1346" i="8"/>
  <c r="A1347" i="8"/>
  <c r="A1348" i="8"/>
  <c r="A1349" i="8"/>
  <c r="A1350" i="8"/>
  <c r="A1351" i="8"/>
  <c r="A1352" i="8"/>
  <c r="A1353" i="8"/>
  <c r="A1354" i="8"/>
  <c r="A1355" i="8"/>
  <c r="A1356" i="8"/>
  <c r="A1357" i="8"/>
  <c r="A1358" i="8"/>
  <c r="A1359" i="8"/>
  <c r="A1360" i="8"/>
  <c r="A1361" i="8"/>
  <c r="A1362" i="8"/>
  <c r="A1363" i="8"/>
  <c r="A1364" i="8"/>
  <c r="A1365" i="8"/>
  <c r="A1366" i="8"/>
  <c r="A1367" i="8"/>
  <c r="A1368" i="8"/>
  <c r="A1369" i="8"/>
  <c r="A1370" i="8"/>
  <c r="A1371" i="8"/>
  <c r="A1372" i="8"/>
  <c r="A1373" i="8"/>
  <c r="A1374" i="8"/>
  <c r="A1375" i="8"/>
  <c r="A1376" i="8"/>
  <c r="A1377" i="8"/>
  <c r="A1378" i="8"/>
  <c r="A1379" i="8"/>
  <c r="A1380" i="8"/>
  <c r="A1381" i="8"/>
  <c r="A1382" i="8"/>
  <c r="A1383" i="8"/>
  <c r="A1384" i="8"/>
  <c r="A1385" i="8"/>
  <c r="A1386" i="8"/>
  <c r="A1387" i="8"/>
  <c r="A1388" i="8"/>
  <c r="A1389" i="8"/>
  <c r="A1390" i="8"/>
  <c r="A1391" i="8"/>
  <c r="A1392" i="8"/>
  <c r="A1393" i="8"/>
  <c r="A1394" i="8"/>
  <c r="A1395" i="8"/>
  <c r="A1396" i="8"/>
  <c r="A1397" i="8"/>
  <c r="A1398" i="8"/>
  <c r="A1399" i="8"/>
  <c r="A1400" i="8"/>
  <c r="A1401" i="8"/>
  <c r="A1402" i="8"/>
  <c r="A1403" i="8"/>
  <c r="A1404" i="8"/>
  <c r="A1405" i="8"/>
  <c r="A1406" i="8"/>
  <c r="A1407" i="8"/>
  <c r="A1408" i="8"/>
  <c r="A1409" i="8"/>
  <c r="A1410" i="8"/>
  <c r="A1411" i="8"/>
  <c r="A1412" i="8"/>
  <c r="A1413" i="8"/>
  <c r="A1414" i="8"/>
  <c r="A1415" i="8"/>
  <c r="A1416" i="8"/>
  <c r="A1417" i="8"/>
  <c r="A1418" i="8"/>
  <c r="A1419" i="8"/>
  <c r="A1420" i="8"/>
  <c r="A1421" i="8"/>
  <c r="A1422" i="8"/>
  <c r="A1423" i="8"/>
  <c r="A1424" i="8"/>
  <c r="A1425" i="8"/>
  <c r="A1426" i="8"/>
  <c r="A1427" i="8"/>
  <c r="A1428" i="8"/>
  <c r="A1429" i="8"/>
  <c r="A1430" i="8"/>
  <c r="A1431" i="8"/>
  <c r="A1432" i="8"/>
  <c r="A1433" i="8"/>
  <c r="A1434" i="8"/>
  <c r="A1435" i="8"/>
  <c r="A1436" i="8"/>
  <c r="A1437" i="8"/>
  <c r="A1438" i="8"/>
  <c r="A1439" i="8"/>
  <c r="A1440" i="8"/>
  <c r="A1441" i="8"/>
  <c r="A1442" i="8"/>
  <c r="A1443" i="8"/>
  <c r="A1444" i="8"/>
  <c r="A1445" i="8"/>
  <c r="A1446" i="8"/>
  <c r="A1447" i="8"/>
  <c r="A1448" i="8"/>
  <c r="A1449" i="8"/>
  <c r="A1450" i="8"/>
  <c r="A1451" i="8"/>
  <c r="A1452" i="8"/>
  <c r="A1453" i="8"/>
  <c r="A1454" i="8"/>
  <c r="A1455" i="8"/>
  <c r="A1456" i="8"/>
  <c r="A1457" i="8"/>
  <c r="A1458" i="8"/>
  <c r="A1459" i="8"/>
  <c r="A1460" i="8"/>
  <c r="A1461" i="8"/>
  <c r="A1462" i="8"/>
  <c r="A1463" i="8"/>
  <c r="A1464" i="8"/>
  <c r="A1465" i="8"/>
  <c r="A1466" i="8"/>
  <c r="A1467" i="8"/>
  <c r="A1468" i="8"/>
  <c r="A1469" i="8"/>
  <c r="A1470" i="8"/>
  <c r="A1471" i="8"/>
  <c r="A1472" i="8"/>
  <c r="A1473" i="8"/>
  <c r="A1474" i="8"/>
  <c r="A1475" i="8"/>
  <c r="A1476" i="8"/>
  <c r="A1477" i="8"/>
  <c r="A1478" i="8"/>
  <c r="A1479" i="8"/>
  <c r="A1480" i="8"/>
  <c r="A1481" i="8"/>
  <c r="A1482" i="8"/>
  <c r="A1483" i="8"/>
  <c r="A1484" i="8"/>
  <c r="A1485" i="8"/>
  <c r="A1486" i="8"/>
  <c r="A1487" i="8"/>
  <c r="A1488" i="8"/>
  <c r="A1489" i="8"/>
  <c r="A1490" i="8"/>
  <c r="A1491" i="8"/>
  <c r="A1492" i="8"/>
  <c r="A1493" i="8"/>
  <c r="A1494" i="8"/>
  <c r="A1495" i="8"/>
  <c r="A1496" i="8"/>
  <c r="A1497" i="8"/>
  <c r="A1498" i="8"/>
  <c r="A1499" i="8"/>
  <c r="A1500" i="8"/>
  <c r="A1501" i="8"/>
  <c r="A1502" i="8"/>
  <c r="A1503" i="8"/>
  <c r="A1504" i="8"/>
  <c r="A1505" i="8"/>
  <c r="A1506" i="8"/>
  <c r="A1507" i="8"/>
  <c r="A1508" i="8"/>
  <c r="A1509" i="8"/>
  <c r="A1510" i="8"/>
  <c r="A1511" i="8"/>
  <c r="A1512" i="8"/>
  <c r="A1513" i="8"/>
  <c r="A1514" i="8"/>
  <c r="A1515" i="8"/>
  <c r="A1516" i="8"/>
  <c r="A1517" i="8"/>
  <c r="A1518" i="8"/>
  <c r="A1519" i="8"/>
  <c r="A1520" i="8"/>
  <c r="A1521" i="8"/>
  <c r="A1522" i="8"/>
  <c r="A1523" i="8"/>
  <c r="A1524" i="8"/>
  <c r="A1525" i="8"/>
  <c r="A1526" i="8"/>
  <c r="A1527" i="8"/>
  <c r="A1528" i="8"/>
  <c r="A1529" i="8"/>
  <c r="A1530" i="8"/>
  <c r="A1531" i="8"/>
  <c r="A1532" i="8"/>
  <c r="A1533" i="8"/>
  <c r="A1534" i="8"/>
  <c r="A1535" i="8"/>
  <c r="A1536" i="8"/>
  <c r="A1537" i="8"/>
  <c r="A1538" i="8"/>
  <c r="A1539" i="8"/>
  <c r="A1540" i="8"/>
  <c r="A1541" i="8"/>
  <c r="A1542" i="8"/>
  <c r="A1543" i="8"/>
  <c r="A1544" i="8"/>
  <c r="A1545" i="8"/>
  <c r="A1546" i="8"/>
  <c r="A1547" i="8"/>
  <c r="A1548" i="8"/>
  <c r="A1549" i="8"/>
  <c r="A1550" i="8"/>
  <c r="A1551" i="8"/>
  <c r="A1552" i="8"/>
  <c r="A1553" i="8"/>
  <c r="A1554" i="8"/>
  <c r="A1555" i="8"/>
  <c r="A1556" i="8"/>
  <c r="A1557" i="8"/>
  <c r="A1558" i="8"/>
  <c r="A1559" i="8"/>
  <c r="A1560" i="8"/>
  <c r="A1561" i="8"/>
  <c r="A1562" i="8"/>
  <c r="A1563" i="8"/>
  <c r="A1564" i="8"/>
  <c r="A1565" i="8"/>
  <c r="A1566" i="8"/>
  <c r="A1567" i="8"/>
  <c r="A1568" i="8"/>
  <c r="A1569" i="8"/>
  <c r="A1570" i="8"/>
  <c r="A1571" i="8"/>
  <c r="A1572" i="8"/>
  <c r="A1573" i="8"/>
  <c r="A1574" i="8"/>
  <c r="A1575" i="8"/>
  <c r="A1576" i="8"/>
  <c r="A1577" i="8"/>
  <c r="A1578" i="8"/>
  <c r="A1579" i="8"/>
  <c r="A1580" i="8"/>
  <c r="A1581" i="8"/>
  <c r="A1582" i="8"/>
  <c r="A1583" i="8"/>
  <c r="A1584" i="8"/>
  <c r="A1585" i="8"/>
  <c r="A1586" i="8"/>
  <c r="A1587" i="8"/>
  <c r="A1588" i="8"/>
  <c r="A1589" i="8"/>
  <c r="A1590" i="8"/>
  <c r="A1591" i="8"/>
  <c r="A1592" i="8"/>
  <c r="A1593" i="8"/>
  <c r="A1594" i="8"/>
  <c r="A1595" i="8"/>
  <c r="A1596" i="8"/>
  <c r="A1597" i="8"/>
  <c r="A1598" i="8"/>
  <c r="A1599" i="8"/>
  <c r="A1600" i="8"/>
  <c r="A1601" i="8"/>
  <c r="A1602" i="8"/>
  <c r="A1603" i="8"/>
  <c r="A1604" i="8"/>
  <c r="A1605" i="8"/>
  <c r="A1606" i="8"/>
  <c r="A1607" i="8"/>
  <c r="A1608" i="8"/>
  <c r="A1609" i="8"/>
  <c r="A1610" i="8"/>
  <c r="A1611" i="8"/>
  <c r="A1612" i="8"/>
  <c r="A1613" i="8"/>
  <c r="A1614" i="8"/>
  <c r="A1615" i="8"/>
  <c r="A1616" i="8"/>
  <c r="A1617" i="8"/>
  <c r="A1618" i="8"/>
  <c r="A1619" i="8"/>
  <c r="A1620" i="8"/>
  <c r="A1621" i="8"/>
  <c r="A1622" i="8"/>
  <c r="A1623" i="8"/>
  <c r="A1624" i="8"/>
  <c r="A1625" i="8"/>
  <c r="A1626" i="8"/>
  <c r="A1627" i="8"/>
  <c r="A1628" i="8"/>
  <c r="A1629" i="8"/>
  <c r="A1630" i="8"/>
  <c r="A1631" i="8"/>
  <c r="A1632" i="8"/>
  <c r="A1633" i="8"/>
  <c r="A1634" i="8"/>
  <c r="A1635" i="8"/>
  <c r="A1636" i="8"/>
  <c r="A1637" i="8"/>
  <c r="A1638" i="8"/>
  <c r="A1639" i="8"/>
  <c r="A1640" i="8"/>
  <c r="A1641" i="8"/>
  <c r="A1642" i="8"/>
  <c r="A1643" i="8"/>
  <c r="A1644" i="8"/>
  <c r="A1645" i="8"/>
  <c r="A1646" i="8"/>
  <c r="A1647" i="8"/>
  <c r="A1648" i="8"/>
  <c r="A1649" i="8"/>
  <c r="A1650" i="8"/>
  <c r="A1651" i="8"/>
  <c r="A1652" i="8"/>
  <c r="A1653" i="8"/>
  <c r="A1654" i="8"/>
  <c r="A1655" i="8"/>
  <c r="A1656" i="8"/>
  <c r="A1657" i="8"/>
  <c r="A1658" i="8"/>
  <c r="A1659" i="8"/>
  <c r="A1660" i="8"/>
  <c r="A1661" i="8"/>
  <c r="A1662" i="8"/>
  <c r="A1663" i="8"/>
  <c r="A1664" i="8"/>
  <c r="A1665" i="8"/>
  <c r="A1666" i="8"/>
  <c r="A1667" i="8"/>
  <c r="A1668" i="8"/>
  <c r="A1669" i="8"/>
  <c r="A1670" i="8"/>
  <c r="A1671" i="8"/>
  <c r="A1672" i="8"/>
  <c r="A1673" i="8"/>
  <c r="A1674" i="8"/>
  <c r="A1675" i="8"/>
  <c r="A1676" i="8"/>
  <c r="A1677" i="8"/>
  <c r="A1678" i="8"/>
  <c r="A1679" i="8"/>
  <c r="A1680" i="8"/>
  <c r="A1681" i="8"/>
  <c r="A1682" i="8"/>
  <c r="A1683" i="8"/>
  <c r="A1684" i="8"/>
  <c r="A1685" i="8"/>
  <c r="A1686" i="8"/>
  <c r="A1687" i="8"/>
  <c r="A1688" i="8"/>
  <c r="A1689" i="8"/>
  <c r="A1690" i="8"/>
  <c r="A1691" i="8"/>
  <c r="A1692" i="8"/>
  <c r="A1693" i="8"/>
  <c r="A1694" i="8"/>
  <c r="A1695" i="8"/>
  <c r="A1696" i="8"/>
  <c r="A1697" i="8"/>
  <c r="A1698" i="8"/>
  <c r="A1699" i="8"/>
  <c r="A1700" i="8"/>
  <c r="A1701" i="8"/>
  <c r="A1702" i="8"/>
  <c r="A1703" i="8"/>
  <c r="A1704" i="8"/>
  <c r="A1705" i="8"/>
  <c r="A1706" i="8"/>
  <c r="A1707" i="8"/>
  <c r="A1708" i="8"/>
  <c r="A1709" i="8"/>
  <c r="A1710" i="8"/>
  <c r="A1711" i="8"/>
  <c r="A1712" i="8"/>
  <c r="A1713" i="8"/>
  <c r="A1714" i="8"/>
  <c r="A1715" i="8"/>
  <c r="A1716" i="8"/>
  <c r="A1717" i="8"/>
  <c r="A1718" i="8"/>
  <c r="A1719" i="8"/>
  <c r="A1720" i="8"/>
  <c r="A1721" i="8"/>
  <c r="A1722" i="8"/>
  <c r="A1723" i="8"/>
  <c r="A1724" i="8"/>
  <c r="A1725" i="8"/>
  <c r="A1726" i="8"/>
  <c r="A1727" i="8"/>
  <c r="A1728" i="8"/>
  <c r="A1729" i="8"/>
  <c r="A1730" i="8"/>
  <c r="A1731" i="8"/>
  <c r="A1732" i="8"/>
  <c r="A1733" i="8"/>
  <c r="A1734" i="8"/>
  <c r="A1735" i="8"/>
  <c r="A1736" i="8"/>
  <c r="A1737" i="8"/>
  <c r="A1738" i="8"/>
  <c r="A1739" i="8"/>
  <c r="A1740" i="8"/>
  <c r="A1741" i="8"/>
  <c r="A1742" i="8"/>
  <c r="A1743" i="8"/>
  <c r="A1744" i="8"/>
  <c r="A1745" i="8"/>
  <c r="A1746" i="8"/>
  <c r="A1747" i="8"/>
  <c r="A1748" i="8"/>
  <c r="A1749" i="8"/>
  <c r="A1750" i="8"/>
  <c r="A1751" i="8"/>
  <c r="A1752" i="8"/>
  <c r="A1753" i="8"/>
  <c r="A1754" i="8"/>
  <c r="A1755" i="8"/>
  <c r="A1756" i="8"/>
  <c r="A1757" i="8"/>
  <c r="A1758" i="8"/>
  <c r="A1759" i="8"/>
  <c r="A1760" i="8"/>
  <c r="A1761" i="8"/>
  <c r="A1762" i="8"/>
  <c r="A1763" i="8"/>
  <c r="A1764" i="8"/>
  <c r="A1765" i="8"/>
  <c r="A1766" i="8"/>
  <c r="A1767" i="8"/>
  <c r="A1768" i="8"/>
  <c r="A1769" i="8"/>
  <c r="A1770" i="8"/>
  <c r="A1771" i="8"/>
  <c r="A1772" i="8"/>
  <c r="A1773" i="8"/>
  <c r="A1774" i="8"/>
  <c r="A1775" i="8"/>
  <c r="A1776" i="8"/>
  <c r="A1777" i="8"/>
  <c r="A1778" i="8"/>
  <c r="A1779" i="8"/>
  <c r="A1780" i="8"/>
  <c r="A1781" i="8"/>
  <c r="A1782" i="8"/>
  <c r="A1783" i="8"/>
  <c r="A1784" i="8"/>
  <c r="A1785" i="8"/>
  <c r="A1786" i="8"/>
  <c r="A1787" i="8"/>
  <c r="A1788" i="8"/>
  <c r="A1789" i="8"/>
  <c r="A1790" i="8"/>
  <c r="A1791" i="8"/>
  <c r="A1792" i="8"/>
  <c r="A1793" i="8"/>
  <c r="A1794" i="8"/>
  <c r="A1795" i="8"/>
  <c r="A1796" i="8"/>
  <c r="A1797" i="8"/>
  <c r="A1798" i="8"/>
  <c r="A1799" i="8"/>
  <c r="A1800" i="8"/>
  <c r="A1801" i="8"/>
  <c r="A1802" i="8"/>
  <c r="A1803" i="8"/>
  <c r="A1804" i="8"/>
  <c r="A1805" i="8"/>
  <c r="A1806" i="8"/>
  <c r="A1807" i="8"/>
  <c r="A1808" i="8"/>
  <c r="A1809" i="8"/>
  <c r="A1810" i="8"/>
  <c r="A1811" i="8"/>
  <c r="A1812" i="8"/>
  <c r="A1813" i="8"/>
  <c r="A1814" i="8"/>
  <c r="A1815" i="8"/>
  <c r="A1816" i="8"/>
  <c r="A1817" i="8"/>
  <c r="A1818" i="8"/>
  <c r="A1819" i="8"/>
  <c r="A1820" i="8"/>
  <c r="A1821" i="8"/>
  <c r="A1822" i="8"/>
  <c r="A1823" i="8"/>
  <c r="A1824" i="8"/>
  <c r="A1825" i="8"/>
  <c r="A1826" i="8"/>
  <c r="A1827" i="8"/>
  <c r="A1828" i="8"/>
  <c r="A1829" i="8"/>
  <c r="A1830" i="8"/>
  <c r="A1831" i="8"/>
  <c r="A1832" i="8"/>
  <c r="A1833" i="8"/>
  <c r="A1834" i="8"/>
  <c r="A1835" i="8"/>
  <c r="A1836" i="8"/>
  <c r="A1837" i="8"/>
  <c r="A1838" i="8"/>
  <c r="A1839" i="8"/>
  <c r="A1840" i="8"/>
  <c r="A1841" i="8"/>
  <c r="A1842" i="8"/>
  <c r="A1843" i="8"/>
  <c r="A1844" i="8"/>
  <c r="A1845" i="8"/>
  <c r="A1846" i="8"/>
  <c r="A1847" i="8"/>
  <c r="A1848" i="8"/>
  <c r="A1849" i="8"/>
  <c r="A1850" i="8"/>
  <c r="A1851" i="8"/>
  <c r="A1852" i="8"/>
  <c r="A1853" i="8"/>
  <c r="A1854" i="8"/>
  <c r="A1855" i="8"/>
  <c r="A1856" i="8"/>
  <c r="A1857" i="8"/>
  <c r="A1858" i="8"/>
  <c r="A1859" i="8"/>
  <c r="A1860" i="8"/>
  <c r="A1861" i="8"/>
  <c r="A1862" i="8"/>
  <c r="A1863" i="8"/>
  <c r="A1864" i="8"/>
  <c r="A1865" i="8"/>
  <c r="A1866" i="8"/>
  <c r="A1867" i="8"/>
  <c r="A1868" i="8"/>
  <c r="A1869" i="8"/>
  <c r="A1870" i="8"/>
  <c r="A1871" i="8"/>
  <c r="A1872" i="8"/>
  <c r="A1873" i="8"/>
  <c r="A1874" i="8"/>
  <c r="A1875" i="8"/>
  <c r="A1876" i="8"/>
  <c r="A1877" i="8"/>
  <c r="A1878" i="8"/>
  <c r="A1879" i="8"/>
  <c r="A1880" i="8"/>
  <c r="A1881" i="8"/>
  <c r="A1882" i="8"/>
  <c r="A1883" i="8"/>
  <c r="A1884" i="8"/>
  <c r="A1885" i="8"/>
  <c r="A1886" i="8"/>
  <c r="A1887" i="8"/>
  <c r="A1888" i="8"/>
  <c r="A1889" i="8"/>
  <c r="A1890" i="8"/>
  <c r="A1891" i="8"/>
  <c r="A1892" i="8"/>
  <c r="A1893" i="8"/>
  <c r="A1894" i="8"/>
  <c r="A1895" i="8"/>
  <c r="A1896" i="8"/>
  <c r="A1897" i="8"/>
  <c r="A1898" i="8"/>
  <c r="A1899" i="8"/>
  <c r="A1900" i="8"/>
  <c r="A1901" i="8"/>
  <c r="A1902" i="8"/>
  <c r="A1903" i="8"/>
  <c r="A1904" i="8"/>
  <c r="A1905" i="8"/>
  <c r="A1906" i="8"/>
  <c r="A1907" i="8"/>
  <c r="A1908" i="8"/>
  <c r="A1909" i="8"/>
  <c r="A1910" i="8"/>
  <c r="A1911" i="8"/>
  <c r="A1912" i="8"/>
  <c r="A1913" i="8"/>
  <c r="A1914" i="8"/>
  <c r="A1915" i="8"/>
  <c r="A1916" i="8"/>
  <c r="A1917" i="8"/>
  <c r="A1918" i="8"/>
  <c r="A1919" i="8"/>
  <c r="A1920" i="8"/>
  <c r="A1921" i="8"/>
  <c r="A1922" i="8"/>
  <c r="A1923" i="8"/>
  <c r="A1924" i="8"/>
  <c r="A1925" i="8"/>
  <c r="A1926" i="8"/>
  <c r="A1927" i="8"/>
  <c r="A1928" i="8"/>
  <c r="A1929" i="8"/>
  <c r="A1930" i="8"/>
  <c r="A1931" i="8"/>
  <c r="A1932" i="8"/>
  <c r="A1933" i="8"/>
  <c r="A1934" i="8"/>
  <c r="A1935" i="8"/>
  <c r="A1936" i="8"/>
  <c r="A1937" i="8"/>
  <c r="A1938" i="8"/>
  <c r="A1939" i="8"/>
  <c r="A1940" i="8"/>
  <c r="A1941" i="8"/>
  <c r="A1942" i="8"/>
  <c r="A1943" i="8"/>
  <c r="A1944" i="8"/>
  <c r="A1945" i="8"/>
  <c r="A1946" i="8"/>
  <c r="A1947" i="8"/>
  <c r="A1948" i="8"/>
  <c r="A1949" i="8"/>
  <c r="A1950" i="8"/>
  <c r="A1951" i="8"/>
  <c r="A1952" i="8"/>
  <c r="A1953" i="8"/>
  <c r="A1954" i="8"/>
  <c r="A1955" i="8"/>
  <c r="A1956" i="8"/>
  <c r="A1957" i="8"/>
  <c r="A1958" i="8"/>
  <c r="A1959" i="8"/>
  <c r="A1960" i="8"/>
  <c r="A1961" i="8"/>
  <c r="A1962" i="8"/>
  <c r="A1963" i="8"/>
  <c r="A1964" i="8"/>
  <c r="A1965" i="8"/>
  <c r="A1966" i="8"/>
  <c r="A1967" i="8"/>
  <c r="A1968" i="8"/>
  <c r="A1969" i="8"/>
  <c r="A1970" i="8"/>
  <c r="A1971" i="8"/>
  <c r="A1972" i="8"/>
  <c r="A1973" i="8"/>
  <c r="A1974" i="8"/>
  <c r="A1975" i="8"/>
  <c r="A1976" i="8"/>
  <c r="A1977" i="8"/>
  <c r="A1978" i="8"/>
  <c r="A1979" i="8"/>
  <c r="A1980" i="8"/>
  <c r="A1981" i="8"/>
  <c r="A1982" i="8"/>
  <c r="A1983" i="8"/>
  <c r="A1984" i="8"/>
  <c r="A1985" i="8"/>
  <c r="A1986" i="8"/>
  <c r="A1987" i="8"/>
  <c r="A1988" i="8"/>
  <c r="A1989" i="8"/>
  <c r="A1990" i="8"/>
  <c r="A1991" i="8"/>
  <c r="A1992" i="8"/>
  <c r="A1993" i="8"/>
  <c r="A1994" i="8"/>
  <c r="A1995" i="8"/>
  <c r="A1996" i="8"/>
  <c r="A1997" i="8"/>
  <c r="A1998" i="8"/>
  <c r="A1999" i="8"/>
  <c r="A2000" i="8"/>
  <c r="A2001" i="8"/>
  <c r="A2002" i="8"/>
  <c r="A2003" i="8"/>
  <c r="A2004" i="8"/>
  <c r="A2005" i="8"/>
  <c r="A2006" i="8"/>
  <c r="A2007" i="8"/>
  <c r="A2008" i="8"/>
  <c r="A2009" i="8"/>
  <c r="A2010" i="8"/>
  <c r="A2011" i="8"/>
  <c r="A2012" i="8"/>
  <c r="A2013" i="8"/>
  <c r="A2014" i="8"/>
  <c r="A2015" i="8"/>
  <c r="A2016" i="8"/>
  <c r="A2017" i="8"/>
  <c r="A2018" i="8"/>
  <c r="A2019" i="8"/>
  <c r="A2020" i="8"/>
  <c r="A2021" i="8"/>
  <c r="A2022" i="8"/>
  <c r="A2023" i="8"/>
  <c r="A2024" i="8"/>
  <c r="A2025" i="8"/>
  <c r="A2026" i="8"/>
  <c r="A2027" i="8"/>
  <c r="A2028" i="8"/>
  <c r="A2029" i="8"/>
  <c r="A2030" i="8"/>
  <c r="A2031" i="8"/>
  <c r="A2032" i="8"/>
  <c r="A2033" i="8"/>
  <c r="A2034" i="8"/>
  <c r="A2035" i="8"/>
  <c r="A2036" i="8"/>
  <c r="A2037" i="8"/>
  <c r="A2038" i="8"/>
  <c r="A2039" i="8"/>
  <c r="A2040" i="8"/>
  <c r="A2041" i="8"/>
  <c r="A2042" i="8"/>
  <c r="A2043" i="8"/>
  <c r="A2044" i="8"/>
  <c r="A2045" i="8"/>
  <c r="A2046" i="8"/>
  <c r="A2047" i="8"/>
  <c r="A2048" i="8"/>
  <c r="A2049" i="8"/>
  <c r="A2050" i="8"/>
  <c r="A2051" i="8"/>
  <c r="A2052" i="8"/>
  <c r="A2053" i="8"/>
  <c r="A2054" i="8"/>
  <c r="A2055" i="8"/>
  <c r="A2056" i="8"/>
  <c r="A2057" i="8"/>
  <c r="A2058" i="8"/>
  <c r="A2059" i="8"/>
  <c r="A2060" i="8"/>
  <c r="A2061" i="8"/>
  <c r="A2062" i="8"/>
  <c r="A2063" i="8"/>
  <c r="A2064" i="8"/>
  <c r="A2065" i="8"/>
  <c r="A2066" i="8"/>
  <c r="A2067" i="8"/>
  <c r="A2068" i="8"/>
  <c r="A2069" i="8"/>
  <c r="A2070" i="8"/>
  <c r="A2071" i="8"/>
  <c r="A2072" i="8"/>
  <c r="A2073" i="8"/>
  <c r="A2074" i="8"/>
  <c r="A2075" i="8"/>
  <c r="A2076" i="8"/>
  <c r="A2077" i="8"/>
  <c r="A2078" i="8"/>
  <c r="A2079" i="8"/>
  <c r="A2080" i="8"/>
  <c r="A2081" i="8"/>
  <c r="A2082" i="8"/>
  <c r="A2083" i="8"/>
  <c r="A2084" i="8"/>
  <c r="A2085" i="8"/>
  <c r="A2086" i="8"/>
  <c r="A2087" i="8"/>
  <c r="A2088" i="8"/>
  <c r="A2089" i="8"/>
  <c r="A2090" i="8"/>
  <c r="A2091" i="8"/>
  <c r="A2092" i="8"/>
  <c r="A2093" i="8"/>
  <c r="A2094" i="8"/>
  <c r="A2095" i="8"/>
  <c r="A2096" i="8"/>
  <c r="A2097" i="8"/>
  <c r="A2098" i="8"/>
  <c r="A2099" i="8"/>
  <c r="A2100" i="8"/>
  <c r="A2101" i="8"/>
  <c r="A2102" i="8"/>
  <c r="A2103" i="8"/>
  <c r="A2104" i="8"/>
  <c r="A2105" i="8"/>
  <c r="A2106" i="8"/>
  <c r="A2107" i="8"/>
  <c r="A2108" i="8"/>
  <c r="A2109" i="8"/>
  <c r="A2110" i="8"/>
  <c r="A2111" i="8"/>
  <c r="A2112" i="8"/>
  <c r="A2113" i="8"/>
  <c r="A2114" i="8"/>
  <c r="A2115" i="8"/>
  <c r="A2116" i="8"/>
  <c r="A2117" i="8"/>
  <c r="A2118" i="8"/>
  <c r="A2119" i="8"/>
  <c r="A2120" i="8"/>
  <c r="A2121" i="8"/>
  <c r="A2122" i="8"/>
  <c r="A2123" i="8"/>
  <c r="A2124" i="8"/>
  <c r="A2125" i="8"/>
  <c r="A2126" i="8"/>
  <c r="A2127" i="8"/>
  <c r="A2128" i="8"/>
  <c r="A2129" i="8"/>
  <c r="A2130" i="8"/>
  <c r="A2131" i="8"/>
  <c r="A2132" i="8"/>
  <c r="A2133" i="8"/>
  <c r="A2134" i="8"/>
  <c r="A2135" i="8"/>
  <c r="A2136" i="8"/>
  <c r="A2137" i="8"/>
  <c r="A2138" i="8"/>
  <c r="A2139" i="8"/>
  <c r="A2140" i="8"/>
  <c r="A2141" i="8"/>
  <c r="A2142" i="8"/>
  <c r="A2143" i="8"/>
  <c r="A2144" i="8"/>
  <c r="A2145" i="8"/>
  <c r="A2146" i="8"/>
  <c r="A2147" i="8"/>
  <c r="A2148" i="8"/>
  <c r="A2149" i="8"/>
  <c r="A2150" i="8"/>
  <c r="A2151" i="8"/>
  <c r="A2152" i="8"/>
  <c r="A2153" i="8"/>
  <c r="A2154" i="8"/>
  <c r="A2155" i="8"/>
  <c r="A2156" i="8"/>
  <c r="A2157" i="8"/>
  <c r="A2158" i="8"/>
  <c r="A2159" i="8"/>
  <c r="A2160" i="8"/>
  <c r="A2161" i="8"/>
  <c r="A2162" i="8"/>
  <c r="A2163" i="8"/>
  <c r="A2164" i="8"/>
  <c r="A2165" i="8"/>
  <c r="A2166" i="8"/>
  <c r="A2167" i="8"/>
  <c r="A2168" i="8"/>
  <c r="A2169" i="8"/>
  <c r="A2170" i="8"/>
  <c r="A2171" i="8"/>
  <c r="A2172" i="8"/>
  <c r="A2173" i="8"/>
  <c r="A2174" i="8"/>
  <c r="A2175" i="8"/>
  <c r="A2176" i="8"/>
  <c r="A2177" i="8"/>
  <c r="A2178" i="8"/>
  <c r="A2179" i="8"/>
  <c r="A2180" i="8"/>
  <c r="A2181" i="8"/>
  <c r="A2182" i="8"/>
  <c r="A2183" i="8"/>
  <c r="A2184" i="8"/>
  <c r="A2185" i="8"/>
  <c r="A2186" i="8"/>
  <c r="A2187" i="8"/>
  <c r="A2188" i="8"/>
  <c r="A2189" i="8"/>
  <c r="A2190" i="8"/>
  <c r="A2191" i="8"/>
  <c r="A2192" i="8"/>
  <c r="A2193" i="8"/>
  <c r="A2194" i="8"/>
  <c r="A2195" i="8"/>
  <c r="A2196" i="8"/>
  <c r="A2197" i="8"/>
  <c r="A2198" i="8"/>
  <c r="A2199" i="8"/>
  <c r="A2200" i="8"/>
  <c r="A2201" i="8"/>
  <c r="A2202" i="8"/>
  <c r="A2203" i="8"/>
  <c r="A2204" i="8"/>
  <c r="A2205" i="8"/>
  <c r="A2206" i="8"/>
  <c r="A2207" i="8"/>
  <c r="A2208" i="8"/>
  <c r="A2209" i="8"/>
  <c r="A2210" i="8"/>
  <c r="A2211" i="8"/>
  <c r="A2212" i="8"/>
  <c r="A2213" i="8"/>
  <c r="A2214" i="8"/>
  <c r="A2215" i="8"/>
  <c r="A2216" i="8"/>
  <c r="A2217" i="8"/>
  <c r="A2218" i="8"/>
  <c r="A2219" i="8"/>
  <c r="A2220" i="8"/>
  <c r="A2221" i="8"/>
  <c r="A2222" i="8"/>
  <c r="A2223" i="8"/>
  <c r="A2224" i="8"/>
  <c r="A2225" i="8"/>
  <c r="A2226" i="8"/>
  <c r="A2227" i="8"/>
  <c r="A2228" i="8"/>
  <c r="A2229" i="8"/>
  <c r="A2230" i="8"/>
  <c r="A2231" i="8"/>
  <c r="A2232" i="8"/>
  <c r="A2233" i="8"/>
  <c r="A2234" i="8"/>
  <c r="A2235" i="8"/>
  <c r="A2236" i="8"/>
  <c r="A2237" i="8"/>
  <c r="A2238" i="8"/>
  <c r="A2239" i="8"/>
  <c r="A2240" i="8"/>
  <c r="A2241" i="8"/>
  <c r="A2242" i="8"/>
  <c r="A2243" i="8"/>
  <c r="A2244" i="8"/>
  <c r="A2245" i="8"/>
  <c r="A2246" i="8"/>
  <c r="A2247" i="8"/>
  <c r="A2248" i="8"/>
  <c r="A2249" i="8"/>
  <c r="A2250" i="8"/>
  <c r="A2251" i="8"/>
  <c r="A2252" i="8"/>
  <c r="A2253" i="8"/>
  <c r="A2254" i="8"/>
  <c r="A2255" i="8"/>
  <c r="A2256" i="8"/>
  <c r="A2257" i="8"/>
  <c r="A2258" i="8"/>
  <c r="A2259" i="8"/>
  <c r="A2260" i="8"/>
  <c r="A2261" i="8"/>
  <c r="A2262" i="8"/>
  <c r="A2263" i="8"/>
  <c r="A2264" i="8"/>
  <c r="A2265" i="8"/>
  <c r="A2266" i="8"/>
  <c r="A2267" i="8"/>
  <c r="A2268" i="8"/>
  <c r="A2269" i="8"/>
  <c r="A2270" i="8"/>
  <c r="A2271" i="8"/>
  <c r="A2272" i="8"/>
  <c r="A2273" i="8"/>
  <c r="A2274" i="8"/>
  <c r="A2275" i="8"/>
  <c r="A2276" i="8"/>
  <c r="A2277" i="8"/>
  <c r="A2278" i="8"/>
  <c r="A2279" i="8"/>
  <c r="A2280" i="8"/>
  <c r="A2281" i="8"/>
  <c r="A2282" i="8"/>
  <c r="A2283" i="8"/>
  <c r="A2284" i="8"/>
  <c r="A2285" i="8"/>
  <c r="A2286" i="8"/>
  <c r="A2287" i="8"/>
  <c r="A2288" i="8"/>
  <c r="A2289" i="8"/>
  <c r="A2290" i="8"/>
  <c r="A2291" i="8"/>
  <c r="A2292" i="8"/>
  <c r="A2293" i="8"/>
  <c r="A2294" i="8"/>
  <c r="A2295" i="8"/>
  <c r="A2296" i="8"/>
  <c r="A2297" i="8"/>
  <c r="A2298" i="8"/>
  <c r="A2299" i="8"/>
  <c r="A2300" i="8"/>
  <c r="A2301" i="8"/>
  <c r="A2302" i="8"/>
  <c r="A2303" i="8"/>
  <c r="A2304" i="8"/>
  <c r="A2305" i="8"/>
  <c r="A2306" i="8"/>
  <c r="A2307" i="8"/>
  <c r="A2308" i="8"/>
  <c r="A2309" i="8"/>
  <c r="A2310" i="8"/>
  <c r="A2311" i="8"/>
  <c r="A2312" i="8"/>
  <c r="A2313" i="8"/>
  <c r="A2314" i="8"/>
  <c r="A2315" i="8"/>
  <c r="A2316" i="8"/>
  <c r="A2317" i="8"/>
  <c r="A2318" i="8"/>
  <c r="A2319" i="8"/>
  <c r="A2320" i="8"/>
  <c r="A2321" i="8"/>
  <c r="A2322" i="8"/>
  <c r="A2323" i="8"/>
  <c r="A2324" i="8"/>
  <c r="A2325" i="8"/>
  <c r="A2326" i="8"/>
  <c r="A2327" i="8"/>
  <c r="A2328" i="8"/>
  <c r="A2329" i="8"/>
  <c r="A2330" i="8"/>
  <c r="A2331" i="8"/>
  <c r="A2332" i="8"/>
  <c r="A2333" i="8"/>
  <c r="A2334" i="8"/>
  <c r="A2335" i="8"/>
  <c r="A2336" i="8"/>
  <c r="A2337" i="8"/>
  <c r="A2338" i="8"/>
  <c r="A2339" i="8"/>
  <c r="A2340" i="8"/>
  <c r="A2341" i="8"/>
  <c r="A2342" i="8"/>
  <c r="A2343" i="8"/>
  <c r="A2344" i="8"/>
  <c r="A2345" i="8"/>
  <c r="A2346" i="8"/>
  <c r="A2347" i="8"/>
  <c r="A2348" i="8"/>
  <c r="A2349" i="8"/>
  <c r="A2350" i="8"/>
  <c r="A2351" i="8"/>
  <c r="A2352" i="8"/>
  <c r="A2353" i="8"/>
  <c r="A2354" i="8"/>
  <c r="A2355" i="8"/>
  <c r="A2356" i="8"/>
  <c r="A2357" i="8"/>
  <c r="A2358" i="8"/>
  <c r="A2359" i="8"/>
  <c r="A2360" i="8"/>
  <c r="A2361" i="8"/>
  <c r="A2362" i="8"/>
  <c r="A2363" i="8"/>
  <c r="A2364" i="8"/>
  <c r="A2365" i="8"/>
  <c r="A2366" i="8"/>
  <c r="A2367" i="8"/>
  <c r="A2368" i="8"/>
  <c r="A2369" i="8"/>
  <c r="A2370" i="8"/>
  <c r="A2371" i="8"/>
  <c r="A2372" i="8"/>
  <c r="A2373" i="8"/>
  <c r="A2374" i="8"/>
  <c r="A2375" i="8"/>
  <c r="A2376" i="8"/>
  <c r="A2377" i="8"/>
  <c r="A2378" i="8"/>
  <c r="A2379" i="8"/>
  <c r="A2380" i="8"/>
  <c r="A2381" i="8"/>
  <c r="A2382" i="8"/>
  <c r="A2383" i="8"/>
  <c r="A2384" i="8"/>
  <c r="A2385" i="8"/>
  <c r="A2386" i="8"/>
  <c r="A2387" i="8"/>
  <c r="A2388" i="8"/>
  <c r="A2389" i="8"/>
  <c r="A2390" i="8"/>
  <c r="A2391" i="8"/>
  <c r="A2392" i="8"/>
  <c r="A2393" i="8"/>
  <c r="A2394" i="8"/>
  <c r="A2395" i="8"/>
  <c r="A2396" i="8"/>
  <c r="A2397" i="8"/>
  <c r="A2398" i="8"/>
  <c r="A2399" i="8"/>
  <c r="A2400" i="8"/>
  <c r="A2401" i="8"/>
  <c r="A2402" i="8"/>
  <c r="A2403" i="8"/>
  <c r="A2404" i="8"/>
  <c r="A2405" i="8"/>
  <c r="A2406" i="8"/>
  <c r="A2407" i="8"/>
  <c r="A2408" i="8"/>
  <c r="A2409" i="8"/>
  <c r="A2410" i="8"/>
  <c r="A2411" i="8"/>
  <c r="A2412" i="8"/>
  <c r="A2413" i="8"/>
  <c r="A2414" i="8"/>
  <c r="A2415" i="8"/>
  <c r="A2416" i="8"/>
  <c r="A2417" i="8"/>
  <c r="A2418" i="8"/>
  <c r="A2419" i="8"/>
  <c r="A2420" i="8"/>
  <c r="A2421" i="8"/>
  <c r="A2422" i="8"/>
  <c r="A2423" i="8"/>
  <c r="A2424" i="8"/>
  <c r="A2425" i="8"/>
  <c r="A2426" i="8"/>
  <c r="A2427" i="8"/>
  <c r="A2428" i="8"/>
  <c r="A2429" i="8"/>
  <c r="A2430" i="8"/>
  <c r="A2431" i="8"/>
  <c r="A2432" i="8"/>
  <c r="A2433" i="8"/>
  <c r="A2434" i="8"/>
  <c r="A2435" i="8"/>
  <c r="A2436" i="8"/>
  <c r="A2437" i="8"/>
  <c r="A2438" i="8"/>
  <c r="A2439" i="8"/>
  <c r="A2440" i="8"/>
  <c r="A2441" i="8"/>
  <c r="A2442" i="8"/>
  <c r="A2443" i="8"/>
  <c r="A2444" i="8"/>
  <c r="A2445" i="8"/>
  <c r="A2446" i="8"/>
  <c r="A2447" i="8"/>
  <c r="A2448" i="8"/>
  <c r="A2449" i="8"/>
  <c r="A2450" i="8"/>
  <c r="A2451" i="8"/>
  <c r="A2452" i="8"/>
  <c r="A2453" i="8"/>
  <c r="A2454" i="8"/>
  <c r="A2455" i="8"/>
  <c r="A2456" i="8"/>
  <c r="A2457" i="8"/>
  <c r="A2458" i="8"/>
  <c r="A2459" i="8"/>
  <c r="A2460" i="8"/>
  <c r="A2461" i="8"/>
  <c r="A2" i="8"/>
  <c r="F19" i="2"/>
  <c r="G19" i="2" l="1"/>
  <c r="G16" i="16" s="1"/>
  <c r="H19" i="2"/>
  <c r="H16" i="16" s="1"/>
  <c r="G74" i="2"/>
  <c r="G71" i="16" s="1"/>
  <c r="F16" i="16"/>
  <c r="E19" i="2"/>
  <c r="E16" i="16" s="1"/>
  <c r="B4" i="16"/>
  <c r="I3" i="19"/>
  <c r="I4" i="19"/>
  <c r="I5" i="19"/>
  <c r="I6" i="19"/>
  <c r="I7" i="19"/>
  <c r="I8" i="19"/>
  <c r="I9" i="19"/>
  <c r="I10" i="19"/>
  <c r="I11" i="19"/>
  <c r="I12" i="19"/>
  <c r="I13" i="19"/>
  <c r="I14" i="19"/>
  <c r="I15" i="19"/>
  <c r="I16" i="19"/>
  <c r="I17" i="19"/>
  <c r="I18" i="19"/>
  <c r="I19" i="19"/>
  <c r="I20" i="19"/>
  <c r="I21" i="19"/>
  <c r="I22" i="19"/>
  <c r="I23" i="19"/>
  <c r="I24" i="19"/>
  <c r="I25" i="19"/>
  <c r="I26" i="19"/>
  <c r="I27" i="19"/>
  <c r="I28" i="19"/>
  <c r="I29" i="19"/>
  <c r="I30" i="19"/>
  <c r="I31" i="19"/>
  <c r="I32" i="19"/>
  <c r="I33" i="19"/>
  <c r="I34" i="19"/>
  <c r="I35" i="19"/>
  <c r="I36" i="19"/>
  <c r="I37" i="19"/>
  <c r="I38" i="19"/>
  <c r="I39" i="19"/>
  <c r="I40" i="19"/>
  <c r="I41" i="19"/>
  <c r="I42" i="19"/>
  <c r="I43" i="19"/>
  <c r="I44" i="19"/>
  <c r="I45" i="19"/>
  <c r="I46" i="19"/>
  <c r="I47" i="19"/>
  <c r="I48" i="19"/>
  <c r="I49" i="19"/>
  <c r="I50" i="19"/>
  <c r="I51" i="19"/>
  <c r="I52" i="19"/>
  <c r="I53" i="19"/>
  <c r="I54" i="19"/>
  <c r="I55" i="19"/>
  <c r="I56" i="19"/>
  <c r="I57" i="19"/>
  <c r="I58" i="19"/>
  <c r="I59" i="19"/>
  <c r="I60" i="19"/>
  <c r="I61" i="19"/>
  <c r="I62" i="19"/>
  <c r="I63" i="19"/>
  <c r="I64" i="19"/>
  <c r="I65" i="19"/>
  <c r="I66" i="19"/>
  <c r="I67" i="19"/>
  <c r="I68" i="19"/>
  <c r="I69" i="19"/>
  <c r="I70" i="19"/>
  <c r="I71" i="19"/>
  <c r="I72" i="19"/>
  <c r="I73" i="19"/>
  <c r="I74" i="19"/>
  <c r="I75" i="19"/>
  <c r="I76" i="19"/>
  <c r="I77" i="19"/>
  <c r="I78" i="19"/>
  <c r="I79" i="19"/>
  <c r="I80" i="19"/>
  <c r="I81" i="19"/>
  <c r="I82" i="19"/>
  <c r="I83" i="19"/>
  <c r="I84" i="19"/>
  <c r="I85" i="19"/>
  <c r="I86" i="19"/>
  <c r="I87" i="19"/>
  <c r="I88" i="19"/>
  <c r="I89" i="19"/>
  <c r="I90" i="19"/>
  <c r="I91" i="19"/>
  <c r="I92" i="19"/>
  <c r="I93" i="19"/>
  <c r="I94" i="19"/>
  <c r="I95" i="19"/>
  <c r="I96" i="19"/>
  <c r="I97" i="19"/>
  <c r="I98" i="19"/>
  <c r="I99" i="19"/>
  <c r="I100" i="19"/>
  <c r="I101" i="19"/>
  <c r="I102" i="19"/>
  <c r="I103" i="19"/>
  <c r="I104" i="19"/>
  <c r="I105" i="19"/>
  <c r="I106" i="19"/>
  <c r="I107" i="19"/>
  <c r="I108" i="19"/>
  <c r="I109" i="19"/>
  <c r="I110" i="19"/>
  <c r="I111" i="19"/>
  <c r="I112" i="19"/>
  <c r="I113" i="19"/>
  <c r="I114" i="19"/>
  <c r="I115" i="19"/>
  <c r="I116" i="19"/>
  <c r="I117" i="19"/>
  <c r="I118" i="19"/>
  <c r="I119" i="19"/>
  <c r="I120" i="19"/>
  <c r="I121" i="19"/>
  <c r="I122" i="19"/>
  <c r="I123" i="19"/>
  <c r="I124" i="19"/>
  <c r="I125" i="19"/>
  <c r="I126" i="19"/>
  <c r="I127" i="19"/>
  <c r="I128" i="19"/>
  <c r="I129" i="19"/>
  <c r="I130" i="19"/>
  <c r="I131" i="19"/>
  <c r="I132" i="19"/>
  <c r="I133" i="19"/>
  <c r="I134" i="19"/>
  <c r="I135" i="19"/>
  <c r="I136" i="19"/>
  <c r="I137" i="19"/>
  <c r="I138" i="19"/>
  <c r="I139" i="19"/>
  <c r="I140" i="19"/>
  <c r="I141" i="19"/>
  <c r="I142" i="19"/>
  <c r="I143" i="19"/>
  <c r="I144" i="19"/>
  <c r="I145" i="19"/>
  <c r="I146" i="19"/>
  <c r="I147" i="19"/>
  <c r="I148" i="19"/>
  <c r="I149" i="19"/>
  <c r="I150" i="19"/>
  <c r="I151" i="19"/>
  <c r="I152" i="19"/>
  <c r="I153" i="19"/>
  <c r="I154" i="19"/>
  <c r="I155" i="19"/>
  <c r="I156" i="19"/>
  <c r="I157" i="19"/>
  <c r="I158" i="19"/>
  <c r="I159" i="19"/>
  <c r="I160" i="19"/>
  <c r="I161" i="19"/>
  <c r="I162" i="19"/>
  <c r="I163" i="19"/>
  <c r="I164" i="19"/>
  <c r="I165" i="19"/>
  <c r="I166" i="19"/>
  <c r="I167" i="19"/>
  <c r="I168" i="19"/>
  <c r="I169" i="19"/>
  <c r="I170" i="19"/>
  <c r="I171" i="19"/>
  <c r="I172" i="19"/>
  <c r="I173" i="19"/>
  <c r="I174" i="19"/>
  <c r="I175" i="19"/>
  <c r="I176" i="19"/>
  <c r="I177" i="19"/>
  <c r="I178" i="19"/>
  <c r="I179" i="19"/>
  <c r="I180" i="19"/>
  <c r="I181" i="19"/>
  <c r="I182" i="19"/>
  <c r="I183" i="19"/>
  <c r="I184" i="19"/>
  <c r="I185" i="19"/>
  <c r="I186" i="19"/>
  <c r="I187" i="19"/>
  <c r="I188" i="19"/>
  <c r="I189" i="19"/>
  <c r="I190" i="19"/>
  <c r="I191" i="19"/>
  <c r="I192" i="19"/>
  <c r="I193" i="19"/>
  <c r="I194" i="19"/>
  <c r="I195" i="19"/>
  <c r="I196" i="19"/>
  <c r="I197" i="19"/>
  <c r="I198" i="19"/>
  <c r="I199" i="19"/>
  <c r="I200" i="19"/>
  <c r="I201" i="19"/>
  <c r="I202" i="19"/>
  <c r="I203" i="19"/>
  <c r="I204" i="19"/>
  <c r="I205" i="19"/>
  <c r="I206" i="19"/>
  <c r="I207" i="19"/>
  <c r="I208" i="19"/>
  <c r="I209" i="19"/>
  <c r="I210" i="19"/>
  <c r="I211" i="19"/>
  <c r="I212" i="19"/>
  <c r="I213" i="19"/>
  <c r="I214" i="19"/>
  <c r="I215" i="19"/>
  <c r="I216" i="19"/>
  <c r="I217" i="19"/>
  <c r="I218" i="19"/>
  <c r="I219" i="19"/>
  <c r="I220" i="19"/>
  <c r="I221" i="19"/>
  <c r="I222" i="19"/>
  <c r="I223" i="19"/>
  <c r="I224" i="19"/>
  <c r="I225" i="19"/>
  <c r="I226" i="19"/>
  <c r="I227" i="19"/>
  <c r="I228" i="19"/>
  <c r="I229" i="19"/>
  <c r="I230" i="19"/>
  <c r="I231" i="19"/>
  <c r="I232" i="19"/>
  <c r="I233" i="19"/>
  <c r="I234" i="19"/>
  <c r="I235" i="19"/>
  <c r="I236" i="19"/>
  <c r="I237" i="19"/>
  <c r="I238" i="19"/>
  <c r="I239" i="19"/>
  <c r="I240" i="19"/>
  <c r="I241" i="19"/>
  <c r="I242" i="19"/>
  <c r="I243" i="19"/>
  <c r="I244" i="19"/>
  <c r="I245" i="19"/>
  <c r="I246" i="19"/>
  <c r="I247" i="19"/>
  <c r="I248" i="19"/>
  <c r="I249" i="19"/>
  <c r="I250" i="19"/>
  <c r="I251" i="19"/>
  <c r="I252" i="19"/>
  <c r="I253" i="19"/>
  <c r="I254" i="19"/>
  <c r="I255" i="19"/>
  <c r="I256" i="19"/>
  <c r="I257" i="19"/>
  <c r="I258" i="19"/>
  <c r="I259" i="19"/>
  <c r="I260" i="19"/>
  <c r="I261" i="19"/>
  <c r="I262" i="19"/>
  <c r="I263" i="19"/>
  <c r="I264" i="19"/>
  <c r="I265" i="19"/>
  <c r="I266" i="19"/>
  <c r="I267" i="19"/>
  <c r="I268" i="19"/>
  <c r="I269" i="19"/>
  <c r="I270" i="19"/>
  <c r="I271" i="19"/>
  <c r="I272" i="19"/>
  <c r="I273" i="19"/>
  <c r="I274" i="19"/>
  <c r="I275" i="19"/>
  <c r="I276" i="19"/>
  <c r="I277" i="19"/>
  <c r="I278" i="19"/>
  <c r="I279" i="19"/>
  <c r="I280" i="19"/>
  <c r="I281" i="19"/>
  <c r="I282" i="19"/>
  <c r="I283" i="19"/>
  <c r="I284" i="19"/>
  <c r="I285" i="19"/>
  <c r="I286" i="19"/>
  <c r="I287" i="19"/>
  <c r="I288" i="19"/>
  <c r="I289" i="19"/>
  <c r="I290" i="19"/>
  <c r="I291" i="19"/>
  <c r="I292" i="19"/>
  <c r="I293" i="19"/>
  <c r="I294" i="19"/>
  <c r="I295" i="19"/>
  <c r="I296" i="19"/>
  <c r="I297" i="19"/>
  <c r="I298" i="19"/>
  <c r="I299" i="19"/>
  <c r="I300" i="19"/>
  <c r="I301" i="19"/>
  <c r="I302" i="19"/>
  <c r="I303" i="19"/>
  <c r="I304" i="19"/>
  <c r="I305" i="19"/>
  <c r="I306" i="19"/>
  <c r="I307" i="19"/>
  <c r="I308" i="19"/>
  <c r="I309" i="19"/>
  <c r="I310" i="19"/>
  <c r="I311" i="19"/>
  <c r="I312" i="19"/>
  <c r="I313" i="19"/>
  <c r="I314" i="19"/>
  <c r="I315" i="19"/>
  <c r="I316" i="19"/>
  <c r="I317" i="19"/>
  <c r="I318" i="19"/>
  <c r="I319" i="19"/>
  <c r="I320" i="19"/>
  <c r="I321" i="19"/>
  <c r="I322" i="19"/>
  <c r="I323" i="19"/>
  <c r="I324" i="19"/>
  <c r="I325" i="19"/>
  <c r="I326" i="19"/>
  <c r="I327" i="19"/>
  <c r="I328" i="19"/>
  <c r="I329" i="19"/>
  <c r="I330" i="19"/>
  <c r="I331" i="19"/>
  <c r="I332" i="19"/>
  <c r="I333" i="19"/>
  <c r="I334" i="19"/>
  <c r="I335" i="19"/>
  <c r="I336" i="19"/>
  <c r="I337" i="19"/>
  <c r="I338" i="19"/>
  <c r="I339" i="19"/>
  <c r="I340" i="19"/>
  <c r="I341" i="19"/>
  <c r="I342" i="19"/>
  <c r="I343" i="19"/>
  <c r="I344" i="19"/>
  <c r="I345" i="19"/>
  <c r="I346" i="19"/>
  <c r="I347" i="19"/>
  <c r="I348" i="19"/>
  <c r="I349" i="19"/>
  <c r="I350" i="19"/>
  <c r="I351" i="19"/>
  <c r="I352" i="19"/>
  <c r="I353" i="19"/>
  <c r="I354" i="19"/>
  <c r="I355" i="19"/>
  <c r="I356" i="19"/>
  <c r="I357" i="19"/>
  <c r="I358" i="19"/>
  <c r="I359" i="19"/>
  <c r="I360" i="19"/>
  <c r="I361" i="19"/>
  <c r="I362" i="19"/>
  <c r="I363" i="19"/>
  <c r="I364" i="19"/>
  <c r="I365" i="19"/>
  <c r="I366" i="19"/>
  <c r="I367" i="19"/>
  <c r="I368" i="19"/>
  <c r="I369" i="19"/>
  <c r="I370" i="19"/>
  <c r="I371" i="19"/>
  <c r="I372" i="19"/>
  <c r="I373" i="19"/>
  <c r="I374" i="19"/>
  <c r="I375" i="19"/>
  <c r="I376" i="19"/>
  <c r="I377" i="19"/>
  <c r="I378" i="19"/>
  <c r="I379" i="19"/>
  <c r="I380" i="19"/>
  <c r="I381" i="19"/>
  <c r="I382" i="19"/>
  <c r="I383" i="19"/>
  <c r="I384" i="19"/>
  <c r="I385" i="19"/>
  <c r="I386" i="19"/>
  <c r="I387" i="19"/>
  <c r="I388" i="19"/>
  <c r="I389" i="19"/>
  <c r="I390" i="19"/>
  <c r="I391" i="19"/>
  <c r="I392" i="19"/>
  <c r="I393" i="19"/>
  <c r="I394" i="19"/>
  <c r="I395" i="19"/>
  <c r="I396" i="19"/>
  <c r="I397" i="19"/>
  <c r="I398" i="19"/>
  <c r="I399" i="19"/>
  <c r="I400" i="19"/>
  <c r="I401" i="19"/>
  <c r="I402" i="19"/>
  <c r="I403" i="19"/>
  <c r="I404" i="19"/>
  <c r="I405" i="19"/>
  <c r="I406" i="19"/>
  <c r="I407" i="19"/>
  <c r="I408" i="19"/>
  <c r="I409" i="19"/>
  <c r="I410" i="19"/>
  <c r="I411" i="19"/>
  <c r="I412" i="19"/>
  <c r="I413" i="19"/>
  <c r="I414" i="19"/>
  <c r="I415" i="19"/>
  <c r="I416" i="19"/>
  <c r="I417" i="19"/>
  <c r="I418" i="19"/>
  <c r="I419" i="19"/>
  <c r="I420" i="19"/>
  <c r="I421" i="19"/>
  <c r="I422" i="19"/>
  <c r="I423" i="19"/>
  <c r="I424" i="19"/>
  <c r="I425" i="19"/>
  <c r="I426" i="19"/>
  <c r="I427" i="19"/>
  <c r="I428" i="19"/>
  <c r="I429" i="19"/>
  <c r="I430" i="19"/>
  <c r="I431" i="19"/>
  <c r="I432" i="19"/>
  <c r="I433" i="19"/>
  <c r="I434" i="19"/>
  <c r="I435" i="19"/>
  <c r="I436" i="19"/>
  <c r="I437" i="19"/>
  <c r="I438" i="19"/>
  <c r="I439" i="19"/>
  <c r="I440" i="19"/>
  <c r="I441" i="19"/>
  <c r="I442" i="19"/>
  <c r="I443" i="19"/>
  <c r="I444" i="19"/>
  <c r="I445" i="19"/>
  <c r="I446" i="19"/>
  <c r="I447" i="19"/>
  <c r="I448" i="19"/>
  <c r="I449" i="19"/>
  <c r="I450" i="19"/>
  <c r="I451" i="19"/>
  <c r="I452" i="19"/>
  <c r="I453" i="19"/>
  <c r="I454" i="19"/>
  <c r="I455" i="19"/>
  <c r="I456" i="19"/>
  <c r="I457" i="19"/>
  <c r="I458" i="19"/>
  <c r="I459" i="19"/>
  <c r="I460" i="19"/>
  <c r="I461" i="19"/>
  <c r="I462" i="19"/>
  <c r="I463" i="19"/>
  <c r="I464" i="19"/>
  <c r="I465" i="19"/>
  <c r="I466" i="19"/>
  <c r="I467" i="19"/>
  <c r="I468" i="19"/>
  <c r="I469" i="19"/>
  <c r="I470" i="19"/>
  <c r="I471" i="19"/>
  <c r="I472" i="19"/>
  <c r="I473" i="19"/>
  <c r="I474" i="19"/>
  <c r="I475" i="19"/>
  <c r="I476" i="19"/>
  <c r="I477" i="19"/>
  <c r="I478" i="19"/>
  <c r="I479" i="19"/>
  <c r="I480" i="19"/>
  <c r="I481" i="19"/>
  <c r="I482" i="19"/>
  <c r="I483" i="19"/>
  <c r="I484" i="19"/>
  <c r="I485" i="19"/>
  <c r="I486" i="19"/>
  <c r="I487" i="19"/>
  <c r="I488" i="19"/>
  <c r="I489" i="19"/>
  <c r="I490" i="19"/>
  <c r="I491" i="19"/>
  <c r="I492" i="19"/>
  <c r="I493" i="19"/>
  <c r="I494" i="19"/>
  <c r="I495" i="19"/>
  <c r="I496" i="19"/>
  <c r="I497" i="19"/>
  <c r="I498" i="19"/>
  <c r="I499" i="19"/>
  <c r="I500" i="19"/>
  <c r="I501" i="19"/>
  <c r="I502" i="19"/>
  <c r="I503" i="19"/>
  <c r="I504" i="19"/>
  <c r="I505" i="19"/>
  <c r="I506" i="19"/>
  <c r="I507" i="19"/>
  <c r="I508" i="19"/>
  <c r="I509" i="19"/>
  <c r="I510" i="19"/>
  <c r="I511" i="19"/>
  <c r="I512" i="19"/>
  <c r="I513" i="19"/>
  <c r="I514" i="19"/>
  <c r="I515" i="19"/>
  <c r="I516" i="19"/>
  <c r="I517" i="19"/>
  <c r="I518" i="19"/>
  <c r="I519" i="19"/>
  <c r="I520" i="19"/>
  <c r="I521" i="19"/>
  <c r="I522" i="19"/>
  <c r="I523" i="19"/>
  <c r="I524" i="19"/>
  <c r="I525" i="19"/>
  <c r="I526" i="19"/>
  <c r="I527" i="19"/>
  <c r="I528" i="19"/>
  <c r="I529" i="19"/>
  <c r="I530" i="19"/>
  <c r="I531" i="19"/>
  <c r="I532" i="19"/>
  <c r="I533" i="19"/>
  <c r="I534" i="19"/>
  <c r="I535" i="19"/>
  <c r="I536" i="19"/>
  <c r="I537" i="19"/>
  <c r="I538" i="19"/>
  <c r="I539" i="19"/>
  <c r="I540" i="19"/>
  <c r="I541" i="19"/>
  <c r="I542" i="19"/>
  <c r="I543" i="19"/>
  <c r="I544" i="19"/>
  <c r="I545" i="19"/>
  <c r="I546" i="19"/>
  <c r="I547" i="19"/>
  <c r="I548" i="19"/>
  <c r="I549" i="19"/>
  <c r="I550" i="19"/>
  <c r="I551" i="19"/>
  <c r="I552" i="19"/>
  <c r="I553" i="19"/>
  <c r="I554" i="19"/>
  <c r="I555" i="19"/>
  <c r="I556" i="19"/>
  <c r="I557" i="19"/>
  <c r="I558" i="19"/>
  <c r="I559" i="19"/>
  <c r="I560" i="19"/>
  <c r="I561" i="19"/>
  <c r="I562" i="19"/>
  <c r="I563" i="19"/>
  <c r="I564" i="19"/>
  <c r="I565" i="19"/>
  <c r="I566" i="19"/>
  <c r="I567" i="19"/>
  <c r="I568" i="19"/>
  <c r="I569" i="19"/>
  <c r="I570" i="19"/>
  <c r="I571" i="19"/>
  <c r="I572" i="19"/>
  <c r="I573" i="19"/>
  <c r="I574" i="19"/>
  <c r="I575" i="19"/>
  <c r="I576" i="19"/>
  <c r="I577" i="19"/>
  <c r="I578" i="19"/>
  <c r="I579" i="19"/>
  <c r="I580" i="19"/>
  <c r="I581" i="19"/>
  <c r="I582" i="19"/>
  <c r="I583" i="19"/>
  <c r="I584" i="19"/>
  <c r="I585" i="19"/>
  <c r="I586" i="19"/>
  <c r="I587" i="19"/>
  <c r="I588" i="19"/>
  <c r="I589" i="19"/>
  <c r="I590" i="19"/>
  <c r="I591" i="19"/>
  <c r="I592" i="19"/>
  <c r="I593" i="19"/>
  <c r="I594" i="19"/>
  <c r="I595" i="19"/>
  <c r="I596" i="19"/>
  <c r="I597" i="19"/>
  <c r="I598" i="19"/>
  <c r="I599" i="19"/>
  <c r="I600" i="19"/>
  <c r="I601" i="19"/>
  <c r="I602" i="19"/>
  <c r="I603" i="19"/>
  <c r="I604" i="19"/>
  <c r="I605" i="19"/>
  <c r="I606" i="19"/>
  <c r="I607" i="19"/>
  <c r="I608" i="19"/>
  <c r="I609" i="19"/>
  <c r="I610" i="19"/>
  <c r="I611" i="19"/>
  <c r="I612" i="19"/>
  <c r="I613" i="19"/>
  <c r="I614" i="19"/>
  <c r="I615" i="19"/>
  <c r="I616" i="19"/>
  <c r="I617" i="19"/>
  <c r="I618" i="19"/>
  <c r="I619" i="19"/>
  <c r="I620" i="19"/>
  <c r="I621" i="19"/>
  <c r="I622" i="19"/>
  <c r="I623" i="19"/>
  <c r="I624" i="19"/>
  <c r="I625" i="19"/>
  <c r="I626" i="19"/>
  <c r="I627" i="19"/>
  <c r="I628" i="19"/>
  <c r="I629" i="19"/>
  <c r="I630" i="19"/>
  <c r="I631" i="19"/>
  <c r="I632" i="19"/>
  <c r="I633" i="19"/>
  <c r="I634" i="19"/>
  <c r="I635" i="19"/>
  <c r="I636" i="19"/>
  <c r="I637" i="19"/>
  <c r="I638" i="19"/>
  <c r="I639" i="19"/>
  <c r="I640" i="19"/>
  <c r="I641" i="19"/>
  <c r="I642" i="19"/>
  <c r="I643" i="19"/>
  <c r="I644" i="19"/>
  <c r="I645" i="19"/>
  <c r="I646" i="19"/>
  <c r="I647" i="19"/>
  <c r="I648" i="19"/>
  <c r="I649" i="19"/>
  <c r="I650" i="19"/>
  <c r="I651" i="19"/>
  <c r="I652" i="19"/>
  <c r="I653" i="19"/>
  <c r="I654" i="19"/>
  <c r="I655" i="19"/>
  <c r="I656" i="19"/>
  <c r="I657" i="19"/>
  <c r="I658" i="19"/>
  <c r="I659" i="19"/>
  <c r="I660" i="19"/>
  <c r="I661" i="19"/>
  <c r="I662" i="19"/>
  <c r="I663" i="19"/>
  <c r="I664" i="19"/>
  <c r="I665" i="19"/>
  <c r="I666" i="19"/>
  <c r="I667" i="19"/>
  <c r="I668" i="19"/>
  <c r="I669" i="19"/>
  <c r="I670" i="19"/>
  <c r="I671" i="19"/>
  <c r="I672" i="19"/>
  <c r="I673" i="19"/>
  <c r="I674" i="19"/>
  <c r="I675" i="19"/>
  <c r="I676" i="19"/>
  <c r="I677" i="19"/>
  <c r="I678" i="19"/>
  <c r="I679" i="19"/>
  <c r="I680" i="19"/>
  <c r="I681" i="19"/>
  <c r="I682" i="19"/>
  <c r="I683" i="19"/>
  <c r="I684" i="19"/>
  <c r="I685" i="19"/>
  <c r="I686" i="19"/>
  <c r="I687" i="19"/>
  <c r="I688" i="19"/>
  <c r="I689" i="19"/>
  <c r="I690" i="19"/>
  <c r="I691" i="19"/>
  <c r="I692" i="19"/>
  <c r="I693" i="19"/>
  <c r="I694" i="19"/>
  <c r="I695" i="19"/>
  <c r="I696" i="19"/>
  <c r="I697" i="19"/>
  <c r="I698" i="19"/>
  <c r="I699" i="19"/>
  <c r="I700" i="19"/>
  <c r="I701" i="19"/>
  <c r="I702" i="19"/>
  <c r="I703" i="19"/>
  <c r="I704" i="19"/>
  <c r="I705" i="19"/>
  <c r="I706" i="19"/>
  <c r="I707" i="19"/>
  <c r="I708" i="19"/>
  <c r="I709" i="19"/>
  <c r="I710" i="19"/>
  <c r="I711" i="19"/>
  <c r="I712" i="19"/>
  <c r="I713" i="19"/>
  <c r="I714" i="19"/>
  <c r="I715" i="19"/>
  <c r="I716" i="19"/>
  <c r="I717" i="19"/>
  <c r="I718" i="19"/>
  <c r="I719" i="19"/>
  <c r="I720" i="19"/>
  <c r="I721" i="19"/>
  <c r="I722" i="19"/>
  <c r="I723" i="19"/>
  <c r="I724" i="19"/>
  <c r="I725" i="19"/>
  <c r="I726" i="19"/>
  <c r="I727" i="19"/>
  <c r="I728" i="19"/>
  <c r="I729" i="19"/>
  <c r="I730" i="19"/>
  <c r="I731" i="19"/>
  <c r="I732" i="19"/>
  <c r="I733" i="19"/>
  <c r="I734" i="19"/>
  <c r="I735" i="19"/>
  <c r="I736" i="19"/>
  <c r="I737" i="19"/>
  <c r="I738" i="19"/>
  <c r="I739" i="19"/>
  <c r="I740" i="19"/>
  <c r="I741" i="19"/>
  <c r="I742" i="19"/>
  <c r="I743" i="19"/>
  <c r="I744" i="19"/>
  <c r="I745" i="19"/>
  <c r="I746" i="19"/>
  <c r="I747" i="19"/>
  <c r="I748" i="19"/>
  <c r="I749" i="19"/>
  <c r="I750" i="19"/>
  <c r="I751" i="19"/>
  <c r="I752" i="19"/>
  <c r="I753" i="19"/>
  <c r="I754" i="19"/>
  <c r="I755" i="19"/>
  <c r="I756" i="19"/>
  <c r="I757" i="19"/>
  <c r="I758" i="19"/>
  <c r="I759" i="19"/>
  <c r="I760" i="19"/>
  <c r="I761" i="19"/>
  <c r="I762" i="19"/>
  <c r="I763" i="19"/>
  <c r="I764" i="19"/>
  <c r="I765" i="19"/>
  <c r="I766" i="19"/>
  <c r="I767" i="19"/>
  <c r="I768" i="19"/>
  <c r="I769" i="19"/>
  <c r="I770" i="19"/>
  <c r="I771" i="19"/>
  <c r="I772" i="19"/>
  <c r="I773" i="19"/>
  <c r="I774" i="19"/>
  <c r="I775" i="19"/>
  <c r="I776" i="19"/>
  <c r="I777" i="19"/>
  <c r="I778" i="19"/>
  <c r="I779" i="19"/>
  <c r="I780" i="19"/>
  <c r="I781" i="19"/>
  <c r="I782" i="19"/>
  <c r="I783" i="19"/>
  <c r="I784" i="19"/>
  <c r="I785" i="19"/>
  <c r="I786" i="19"/>
  <c r="I787" i="19"/>
  <c r="I788" i="19"/>
  <c r="I789" i="19"/>
  <c r="I790" i="19"/>
  <c r="I791" i="19"/>
  <c r="I792" i="19"/>
  <c r="I793" i="19"/>
  <c r="I794" i="19"/>
  <c r="I795" i="19"/>
  <c r="I796" i="19"/>
  <c r="I797" i="19"/>
  <c r="I798" i="19"/>
  <c r="I799" i="19"/>
  <c r="I800" i="19"/>
  <c r="I801" i="19"/>
  <c r="I802" i="19"/>
  <c r="I803" i="19"/>
  <c r="I804" i="19"/>
  <c r="I805" i="19"/>
  <c r="I806" i="19"/>
  <c r="I807" i="19"/>
  <c r="I808" i="19"/>
  <c r="I809" i="19"/>
  <c r="I810" i="19"/>
  <c r="I811" i="19"/>
  <c r="I812" i="19"/>
  <c r="I813" i="19"/>
  <c r="I814" i="19"/>
  <c r="I815" i="19"/>
  <c r="I816" i="19"/>
  <c r="I817" i="19"/>
  <c r="I818" i="19"/>
  <c r="I819" i="19"/>
  <c r="I820" i="19"/>
  <c r="I821" i="19"/>
  <c r="I822" i="19"/>
  <c r="I823" i="19"/>
  <c r="I824" i="19"/>
  <c r="I825" i="19"/>
  <c r="I826" i="19"/>
  <c r="I827" i="19"/>
  <c r="I828" i="19"/>
  <c r="I829" i="19"/>
  <c r="I830" i="19"/>
  <c r="I831" i="19"/>
  <c r="I832" i="19"/>
  <c r="I833" i="19"/>
  <c r="I834" i="19"/>
  <c r="I835" i="19"/>
  <c r="I836" i="19"/>
  <c r="I837" i="19"/>
  <c r="I838" i="19"/>
  <c r="I839" i="19"/>
  <c r="I840" i="19"/>
  <c r="I841" i="19"/>
  <c r="I842" i="19"/>
  <c r="I843" i="19"/>
  <c r="I844" i="19"/>
  <c r="I845" i="19"/>
  <c r="I846" i="19"/>
  <c r="I847" i="19"/>
  <c r="I848" i="19"/>
  <c r="I849" i="19"/>
  <c r="I850" i="19"/>
  <c r="I851" i="19"/>
  <c r="I852" i="19"/>
  <c r="I853" i="19"/>
  <c r="I854" i="19"/>
  <c r="I855" i="19"/>
  <c r="I856" i="19"/>
  <c r="I857" i="19"/>
  <c r="I858" i="19"/>
  <c r="I859" i="19"/>
  <c r="I860" i="19"/>
  <c r="I861" i="19"/>
  <c r="I862" i="19"/>
  <c r="I863" i="19"/>
  <c r="I864" i="19"/>
  <c r="I865" i="19"/>
  <c r="I866" i="19"/>
  <c r="I867" i="19"/>
  <c r="I868" i="19"/>
  <c r="I869" i="19"/>
  <c r="I870" i="19"/>
  <c r="I871" i="19"/>
  <c r="I872" i="19"/>
  <c r="I873" i="19"/>
  <c r="I874" i="19"/>
  <c r="I875" i="19"/>
  <c r="I876" i="19"/>
  <c r="I877" i="19"/>
  <c r="I878" i="19"/>
  <c r="I879" i="19"/>
  <c r="I880" i="19"/>
  <c r="I881" i="19"/>
  <c r="I882" i="19"/>
  <c r="I883" i="19"/>
  <c r="I884" i="19"/>
  <c r="I885" i="19"/>
  <c r="I886" i="19"/>
  <c r="I887" i="19"/>
  <c r="I888" i="19"/>
  <c r="I889" i="19"/>
  <c r="I890" i="19"/>
  <c r="I891" i="19"/>
  <c r="I892" i="19"/>
  <c r="I893" i="19"/>
  <c r="I894" i="19"/>
  <c r="I895" i="19"/>
  <c r="I896" i="19"/>
  <c r="I897" i="19"/>
  <c r="I898" i="19"/>
  <c r="I899" i="19"/>
  <c r="I900" i="19"/>
  <c r="I901" i="19"/>
  <c r="I902" i="19"/>
  <c r="I903" i="19"/>
  <c r="I904" i="19"/>
  <c r="I905" i="19"/>
  <c r="I906" i="19"/>
  <c r="I907" i="19"/>
  <c r="I908" i="19"/>
  <c r="I909" i="19"/>
  <c r="I910" i="19"/>
  <c r="I911" i="19"/>
  <c r="I912" i="19"/>
  <c r="I913" i="19"/>
  <c r="I914" i="19"/>
  <c r="I915" i="19"/>
  <c r="I916" i="19"/>
  <c r="I917" i="19"/>
  <c r="I918" i="19"/>
  <c r="I919" i="19"/>
  <c r="I920" i="19"/>
  <c r="I921" i="19"/>
  <c r="I922" i="19"/>
  <c r="I923" i="19"/>
  <c r="I924" i="19"/>
  <c r="I925" i="19"/>
  <c r="I926" i="19"/>
  <c r="I927" i="19"/>
  <c r="I928" i="19"/>
  <c r="I929" i="19"/>
  <c r="I930" i="19"/>
  <c r="I931" i="19"/>
  <c r="I932" i="19"/>
  <c r="I933" i="19"/>
  <c r="I934" i="19"/>
  <c r="I935" i="19"/>
  <c r="I936" i="19"/>
  <c r="I937" i="19"/>
  <c r="I938" i="19"/>
  <c r="I939" i="19"/>
  <c r="I940" i="19"/>
  <c r="I941" i="19"/>
  <c r="I942" i="19"/>
  <c r="I943" i="19"/>
  <c r="I944" i="19"/>
  <c r="I945" i="19"/>
  <c r="I946" i="19"/>
  <c r="I947" i="19"/>
  <c r="I948" i="19"/>
  <c r="I949" i="19"/>
  <c r="I950" i="19"/>
  <c r="I951" i="19"/>
  <c r="I952" i="19"/>
  <c r="I953" i="19"/>
  <c r="I954" i="19"/>
  <c r="I955" i="19"/>
  <c r="I956" i="19"/>
  <c r="I957" i="19"/>
  <c r="I958" i="19"/>
  <c r="I959" i="19"/>
  <c r="I960" i="19"/>
  <c r="I961" i="19"/>
  <c r="I962" i="19"/>
  <c r="I963" i="19"/>
  <c r="I964" i="19"/>
  <c r="I965" i="19"/>
  <c r="I966" i="19"/>
  <c r="I967" i="19"/>
  <c r="I968" i="19"/>
  <c r="I969" i="19"/>
  <c r="I970" i="19"/>
  <c r="I971" i="19"/>
  <c r="I972" i="19"/>
  <c r="I973" i="19"/>
  <c r="I974" i="19"/>
  <c r="I975" i="19"/>
  <c r="I976" i="19"/>
  <c r="I977" i="19"/>
  <c r="I978" i="19"/>
  <c r="I979" i="19"/>
  <c r="I980" i="19"/>
  <c r="I981" i="19"/>
  <c r="I982" i="19"/>
  <c r="I983" i="19"/>
  <c r="I984" i="19"/>
  <c r="I985" i="19"/>
  <c r="I986" i="19"/>
  <c r="I987" i="19"/>
  <c r="I988" i="19"/>
  <c r="I989" i="19"/>
  <c r="I990" i="19"/>
  <c r="I991" i="19"/>
  <c r="I992" i="19"/>
  <c r="I993" i="19"/>
  <c r="I994" i="19"/>
  <c r="I995" i="19"/>
  <c r="I996" i="19"/>
  <c r="I997" i="19"/>
  <c r="I998" i="19"/>
  <c r="I999" i="19"/>
  <c r="I1000" i="19"/>
  <c r="I1001" i="19"/>
  <c r="I1002" i="19"/>
  <c r="I1003" i="19"/>
  <c r="I1004" i="19"/>
  <c r="I1005" i="19"/>
  <c r="I1006" i="19"/>
  <c r="I1007" i="19"/>
  <c r="I1008" i="19"/>
  <c r="I1009" i="19"/>
  <c r="I1010" i="19"/>
  <c r="I1011" i="19"/>
  <c r="I1012" i="19"/>
  <c r="I1013" i="19"/>
  <c r="I1014" i="19"/>
  <c r="I1015" i="19"/>
  <c r="I1016" i="19"/>
  <c r="I1017" i="19"/>
  <c r="I1018" i="19"/>
  <c r="I1019" i="19"/>
  <c r="I1020" i="19"/>
  <c r="I1021" i="19"/>
  <c r="I1022" i="19"/>
  <c r="I1023" i="19"/>
  <c r="I1024" i="19"/>
  <c r="I1025" i="19"/>
  <c r="I1026" i="19"/>
  <c r="I1027" i="19"/>
  <c r="I1028" i="19"/>
  <c r="I1029" i="19"/>
  <c r="I1030" i="19"/>
  <c r="I1031" i="19"/>
  <c r="I1032" i="19"/>
  <c r="I1033" i="19"/>
  <c r="I1034" i="19"/>
  <c r="I1035" i="19"/>
  <c r="I1036" i="19"/>
  <c r="I1037" i="19"/>
  <c r="I1038" i="19"/>
  <c r="I1039" i="19"/>
  <c r="I1040" i="19"/>
  <c r="I1041" i="19"/>
  <c r="I1042" i="19"/>
  <c r="I1043" i="19"/>
  <c r="I1044" i="19"/>
  <c r="I1045" i="19"/>
  <c r="I1046" i="19"/>
  <c r="I1047" i="19"/>
  <c r="I1048" i="19"/>
  <c r="I1049" i="19"/>
  <c r="I1050" i="19"/>
  <c r="I1051" i="19"/>
  <c r="I1052" i="19"/>
  <c r="I1053" i="19"/>
  <c r="I1054" i="19"/>
  <c r="I1055" i="19"/>
  <c r="I1056" i="19"/>
  <c r="I1057" i="19"/>
  <c r="I1058" i="19"/>
  <c r="I1059" i="19"/>
  <c r="I1060" i="19"/>
  <c r="I1061" i="19"/>
  <c r="I1062" i="19"/>
  <c r="I1063" i="19"/>
  <c r="I1064" i="19"/>
  <c r="I1065" i="19"/>
  <c r="I1066" i="19"/>
  <c r="I1067" i="19"/>
  <c r="I1068" i="19"/>
  <c r="I1069" i="19"/>
  <c r="I1070" i="19"/>
  <c r="I1071" i="19"/>
  <c r="I1072" i="19"/>
  <c r="I1073" i="19"/>
  <c r="I1074" i="19"/>
  <c r="I1075" i="19"/>
  <c r="I1076" i="19"/>
  <c r="I1077" i="19"/>
  <c r="I1078" i="19"/>
  <c r="I1079" i="19"/>
  <c r="I1080" i="19"/>
  <c r="I1081" i="19"/>
  <c r="I1082" i="19"/>
  <c r="I1083" i="19"/>
  <c r="I1084" i="19"/>
  <c r="I1085" i="19"/>
  <c r="I1086" i="19"/>
  <c r="I1087" i="19"/>
  <c r="I1088" i="19"/>
  <c r="I1089" i="19"/>
  <c r="I1090" i="19"/>
  <c r="I1091" i="19"/>
  <c r="I1092" i="19"/>
  <c r="I1093" i="19"/>
  <c r="I1094" i="19"/>
  <c r="I1095" i="19"/>
  <c r="I1096" i="19"/>
  <c r="I1097" i="19"/>
  <c r="I1098" i="19"/>
  <c r="I1099" i="19"/>
  <c r="I1100" i="19"/>
  <c r="I1101" i="19"/>
  <c r="I1102" i="19"/>
  <c r="I1103" i="19"/>
  <c r="I1104" i="19"/>
  <c r="I1105" i="19"/>
  <c r="I1106" i="19"/>
  <c r="I1107" i="19"/>
  <c r="I1108" i="19"/>
  <c r="I1109" i="19"/>
  <c r="I1110" i="19"/>
  <c r="I1111" i="19"/>
  <c r="I1112" i="19"/>
  <c r="I1113" i="19"/>
  <c r="I1114" i="19"/>
  <c r="I1115" i="19"/>
  <c r="I1116" i="19"/>
  <c r="I1117" i="19"/>
  <c r="I1118" i="19"/>
  <c r="I1119" i="19"/>
  <c r="I1120" i="19"/>
  <c r="I1121" i="19"/>
  <c r="I1122" i="19"/>
  <c r="I1123" i="19"/>
  <c r="I1124" i="19"/>
  <c r="I1125" i="19"/>
  <c r="I1126" i="19"/>
  <c r="I1127" i="19"/>
  <c r="I1128" i="19"/>
  <c r="I1129" i="19"/>
  <c r="I1130" i="19"/>
  <c r="I1131" i="19"/>
  <c r="I1132" i="19"/>
  <c r="I1133" i="19"/>
  <c r="I1134" i="19"/>
  <c r="I1135" i="19"/>
  <c r="I1136" i="19"/>
  <c r="I1137" i="19"/>
  <c r="I1138" i="19"/>
  <c r="I1139" i="19"/>
  <c r="I1140" i="19"/>
  <c r="I1141" i="19"/>
  <c r="I1142" i="19"/>
  <c r="I1143" i="19"/>
  <c r="I1144" i="19"/>
  <c r="I1145" i="19"/>
  <c r="I1146" i="19"/>
  <c r="I1147" i="19"/>
  <c r="I1148" i="19"/>
  <c r="I1149" i="19"/>
  <c r="I1150" i="19"/>
  <c r="I1151" i="19"/>
  <c r="I1152" i="19"/>
  <c r="I1153" i="19"/>
  <c r="I1154" i="19"/>
  <c r="I1155" i="19"/>
  <c r="I1156" i="19"/>
  <c r="I1157" i="19"/>
  <c r="I1158" i="19"/>
  <c r="I1159" i="19"/>
  <c r="I1160" i="19"/>
  <c r="I1161" i="19"/>
  <c r="I1162" i="19"/>
  <c r="I1163" i="19"/>
  <c r="I1164" i="19"/>
  <c r="I1165" i="19"/>
  <c r="I1166" i="19"/>
  <c r="I1167" i="19"/>
  <c r="I1168" i="19"/>
  <c r="I1169" i="19"/>
  <c r="I1170" i="19"/>
  <c r="I1171" i="19"/>
  <c r="I1172" i="19"/>
  <c r="I1173" i="19"/>
  <c r="I1174" i="19"/>
  <c r="I1175" i="19"/>
  <c r="I1176" i="19"/>
  <c r="I1177" i="19"/>
  <c r="I1178" i="19"/>
  <c r="I1179" i="19"/>
  <c r="I1180" i="19"/>
  <c r="I1181" i="19"/>
  <c r="I1182" i="19"/>
  <c r="I1183" i="19"/>
  <c r="I1184" i="19"/>
  <c r="I1185" i="19"/>
  <c r="I1186" i="19"/>
  <c r="I1187" i="19"/>
  <c r="I1188" i="19"/>
  <c r="I1189" i="19"/>
  <c r="I1190" i="19"/>
  <c r="I1191" i="19"/>
  <c r="I1192" i="19"/>
  <c r="I1193" i="19"/>
  <c r="I1194" i="19"/>
  <c r="I1195" i="19"/>
  <c r="I1196" i="19"/>
  <c r="I1197" i="19"/>
  <c r="I1198" i="19"/>
  <c r="I1199" i="19"/>
  <c r="I1200" i="19"/>
  <c r="I1201" i="19"/>
  <c r="I1202" i="19"/>
  <c r="I1203" i="19"/>
  <c r="I1204" i="19"/>
  <c r="I1205" i="19"/>
  <c r="I1206" i="19"/>
  <c r="I1207" i="19"/>
  <c r="I1208" i="19"/>
  <c r="I1209" i="19"/>
  <c r="I1210" i="19"/>
  <c r="I1211" i="19"/>
  <c r="I1212" i="19"/>
  <c r="I1213" i="19"/>
  <c r="I1214" i="19"/>
  <c r="I1215" i="19"/>
  <c r="I1216" i="19"/>
  <c r="I1217" i="19"/>
  <c r="I1218" i="19"/>
  <c r="I1219" i="19"/>
  <c r="I1220" i="19"/>
  <c r="I1221" i="19"/>
  <c r="I1222" i="19"/>
  <c r="I1223" i="19"/>
  <c r="I1224" i="19"/>
  <c r="I1225" i="19"/>
  <c r="I1226" i="19"/>
  <c r="I1227" i="19"/>
  <c r="I1228" i="19"/>
  <c r="I1229" i="19"/>
  <c r="I1230" i="19"/>
  <c r="I1231" i="19"/>
  <c r="I1232" i="19"/>
  <c r="I1233" i="19"/>
  <c r="I1234" i="19"/>
  <c r="I1235" i="19"/>
  <c r="I1236" i="19"/>
  <c r="I1237" i="19"/>
  <c r="I1238" i="19"/>
  <c r="I1239" i="19"/>
  <c r="I1240" i="19"/>
  <c r="I1241" i="19"/>
  <c r="I1242" i="19"/>
  <c r="I1243" i="19"/>
  <c r="I1244" i="19"/>
  <c r="I1245" i="19"/>
  <c r="I1246" i="19"/>
  <c r="I1247" i="19"/>
  <c r="I1248" i="19"/>
  <c r="I1249" i="19"/>
  <c r="I1250" i="19"/>
  <c r="I1251" i="19"/>
  <c r="I1252" i="19"/>
  <c r="I1253" i="19"/>
  <c r="I1254" i="19"/>
  <c r="I1255" i="19"/>
  <c r="I1256" i="19"/>
  <c r="I1257" i="19"/>
  <c r="I1258" i="19"/>
  <c r="I1259" i="19"/>
  <c r="I1260" i="19"/>
  <c r="I1261" i="19"/>
  <c r="I1262" i="19"/>
  <c r="I1263" i="19"/>
  <c r="I1264" i="19"/>
  <c r="I1265" i="19"/>
  <c r="I1266" i="19"/>
  <c r="I1267" i="19"/>
  <c r="I1268" i="19"/>
  <c r="I1269" i="19"/>
  <c r="I1270" i="19"/>
  <c r="I1271" i="19"/>
  <c r="I1272" i="19"/>
  <c r="I1273" i="19"/>
  <c r="I1274" i="19"/>
  <c r="I1275" i="19"/>
  <c r="I1276" i="19"/>
  <c r="I1277" i="19"/>
  <c r="I1278" i="19"/>
  <c r="I1279" i="19"/>
  <c r="I1280" i="19"/>
  <c r="I1281" i="19"/>
  <c r="I1282" i="19"/>
  <c r="I1283" i="19"/>
  <c r="I1284" i="19"/>
  <c r="I1285" i="19"/>
  <c r="I1286" i="19"/>
  <c r="I1287" i="19"/>
  <c r="I1288" i="19"/>
  <c r="I1289" i="19"/>
  <c r="I1290" i="19"/>
  <c r="I1291" i="19"/>
  <c r="I1292" i="19"/>
  <c r="I1293" i="19"/>
  <c r="I1294" i="19"/>
  <c r="I1295" i="19"/>
  <c r="I1296" i="19"/>
  <c r="I1297" i="19"/>
  <c r="I1298" i="19"/>
  <c r="I1299" i="19"/>
  <c r="I1300" i="19"/>
  <c r="I1301" i="19"/>
  <c r="I1302" i="19"/>
  <c r="I1303" i="19"/>
  <c r="I1304" i="19"/>
  <c r="I1305" i="19"/>
  <c r="I1306" i="19"/>
  <c r="I1307" i="19"/>
  <c r="I1308" i="19"/>
  <c r="I1309" i="19"/>
  <c r="I1310" i="19"/>
  <c r="I1311" i="19"/>
  <c r="I1312" i="19"/>
  <c r="I1313" i="19"/>
  <c r="I1314" i="19"/>
  <c r="I1315" i="19"/>
  <c r="I1316" i="19"/>
  <c r="I1317" i="19"/>
  <c r="I1318" i="19"/>
  <c r="I1319" i="19"/>
  <c r="I1320" i="19"/>
  <c r="I1321" i="19"/>
  <c r="I1322" i="19"/>
  <c r="I1323" i="19"/>
  <c r="I1324" i="19"/>
  <c r="I1325" i="19"/>
  <c r="I1326" i="19"/>
  <c r="I1327" i="19"/>
  <c r="I1328" i="19"/>
  <c r="I1329" i="19"/>
  <c r="I1330" i="19"/>
  <c r="I1331" i="19"/>
  <c r="I1332" i="19"/>
  <c r="I1333" i="19"/>
  <c r="I1334" i="19"/>
  <c r="I1335" i="19"/>
  <c r="I1336" i="19"/>
  <c r="I1337" i="19"/>
  <c r="I1338" i="19"/>
  <c r="I1339" i="19"/>
  <c r="I1340" i="19"/>
  <c r="I1341" i="19"/>
  <c r="I1342" i="19"/>
  <c r="I1343" i="19"/>
  <c r="I1344" i="19"/>
  <c r="I1345" i="19"/>
  <c r="I1346" i="19"/>
  <c r="I1347" i="19"/>
  <c r="I1348" i="19"/>
  <c r="I1349" i="19"/>
  <c r="I1350" i="19"/>
  <c r="I1351" i="19"/>
  <c r="I1352" i="19"/>
  <c r="I1353" i="19"/>
  <c r="I1354" i="19"/>
  <c r="I1355" i="19"/>
  <c r="I1356" i="19"/>
  <c r="I1357" i="19"/>
  <c r="I1358" i="19"/>
  <c r="I1359" i="19"/>
  <c r="I1360" i="19"/>
  <c r="I1361" i="19"/>
  <c r="I1362" i="19"/>
  <c r="I1363" i="19"/>
  <c r="I1364" i="19"/>
  <c r="I1365" i="19"/>
  <c r="I1366" i="19"/>
  <c r="I1367" i="19"/>
  <c r="I1368" i="19"/>
  <c r="I1369" i="19"/>
  <c r="I1370" i="19"/>
  <c r="I1371" i="19"/>
  <c r="I1372" i="19"/>
  <c r="I1373" i="19"/>
  <c r="I1374" i="19"/>
  <c r="I1375" i="19"/>
  <c r="I1376" i="19"/>
  <c r="I1377" i="19"/>
  <c r="I1378" i="19"/>
  <c r="I1379" i="19"/>
  <c r="I1380" i="19"/>
  <c r="I1381" i="19"/>
  <c r="I1382" i="19"/>
  <c r="I1383" i="19"/>
  <c r="I1384" i="19"/>
  <c r="I1385" i="19"/>
  <c r="I1386" i="19"/>
  <c r="I1387" i="19"/>
  <c r="I1388" i="19"/>
  <c r="I1389" i="19"/>
  <c r="I1390" i="19"/>
  <c r="I1391" i="19"/>
  <c r="I1392" i="19"/>
  <c r="I1393" i="19"/>
  <c r="I1394" i="19"/>
  <c r="I1395" i="19"/>
  <c r="I1396" i="19"/>
  <c r="I1397" i="19"/>
  <c r="I1398" i="19"/>
  <c r="I1399" i="19"/>
  <c r="I1400" i="19"/>
  <c r="I1401" i="19"/>
  <c r="I1402" i="19"/>
  <c r="I1403" i="19"/>
  <c r="I1404" i="19"/>
  <c r="I1405" i="19"/>
  <c r="I1406" i="19"/>
  <c r="I1407" i="19"/>
  <c r="I1408" i="19"/>
  <c r="I1409" i="19"/>
  <c r="I1410" i="19"/>
  <c r="I1411" i="19"/>
  <c r="I1412" i="19"/>
  <c r="I1413" i="19"/>
  <c r="I1414" i="19"/>
  <c r="I1415" i="19"/>
  <c r="I1416" i="19"/>
  <c r="I1417" i="19"/>
  <c r="I1418" i="19"/>
  <c r="I1419" i="19"/>
  <c r="I1420" i="19"/>
  <c r="I1421" i="19"/>
  <c r="I1422" i="19"/>
  <c r="I1423" i="19"/>
  <c r="I1424" i="19"/>
  <c r="I1425" i="19"/>
  <c r="I1426" i="19"/>
  <c r="I1427" i="19"/>
  <c r="I1428" i="19"/>
  <c r="I1429" i="19"/>
  <c r="I1430" i="19"/>
  <c r="I1431" i="19"/>
  <c r="I1432" i="19"/>
  <c r="I1433" i="19"/>
  <c r="I1434" i="19"/>
  <c r="I1435" i="19"/>
  <c r="I1436" i="19"/>
  <c r="I1437" i="19"/>
  <c r="I1438" i="19"/>
  <c r="I1439" i="19"/>
  <c r="I1440" i="19"/>
  <c r="I1441" i="19"/>
  <c r="I1442" i="19"/>
  <c r="I1443" i="19"/>
  <c r="I1444" i="19"/>
  <c r="I1445" i="19"/>
  <c r="I1446" i="19"/>
  <c r="I1447" i="19"/>
  <c r="I1448" i="19"/>
  <c r="I1449" i="19"/>
  <c r="I1450" i="19"/>
  <c r="I1451" i="19"/>
  <c r="I1452" i="19"/>
  <c r="I1453" i="19"/>
  <c r="I1454" i="19"/>
  <c r="I1455" i="19"/>
  <c r="I1456" i="19"/>
  <c r="I1457" i="19"/>
  <c r="I1458" i="19"/>
  <c r="I1459" i="19"/>
  <c r="I1460" i="19"/>
  <c r="I1461" i="19"/>
  <c r="I1462" i="19"/>
  <c r="I1463" i="19"/>
  <c r="I1464" i="19"/>
  <c r="I1465" i="19"/>
  <c r="I1466" i="19"/>
  <c r="I1467" i="19"/>
  <c r="I1468" i="19"/>
  <c r="I1469" i="19"/>
  <c r="I1470" i="19"/>
  <c r="I1471" i="19"/>
  <c r="I1472" i="19"/>
  <c r="I1473" i="19"/>
  <c r="I1474" i="19"/>
  <c r="I1475" i="19"/>
  <c r="I1476" i="19"/>
  <c r="I1477" i="19"/>
  <c r="I1478" i="19"/>
  <c r="I1479" i="19"/>
  <c r="I1480" i="19"/>
  <c r="I1481" i="19"/>
  <c r="I1482" i="19"/>
  <c r="I1483" i="19"/>
  <c r="I1484" i="19"/>
  <c r="I1485" i="19"/>
  <c r="I1486" i="19"/>
  <c r="I1487" i="19"/>
  <c r="I1488" i="19"/>
  <c r="I1489" i="19"/>
  <c r="I1490" i="19"/>
  <c r="I1491" i="19"/>
  <c r="I1492" i="19"/>
  <c r="I1493" i="19"/>
  <c r="I1494" i="19"/>
  <c r="I1495" i="19"/>
  <c r="I1496" i="19"/>
  <c r="I1497" i="19"/>
  <c r="I1498" i="19"/>
  <c r="I1499" i="19"/>
  <c r="I1500" i="19"/>
  <c r="I1501" i="19"/>
  <c r="I1502" i="19"/>
  <c r="I1503" i="19"/>
  <c r="I1504" i="19"/>
  <c r="I1505" i="19"/>
  <c r="I1506" i="19"/>
  <c r="I1507" i="19"/>
  <c r="I1508" i="19"/>
  <c r="I1509" i="19"/>
  <c r="I1510" i="19"/>
  <c r="I1511" i="19"/>
  <c r="I1512" i="19"/>
  <c r="I1513" i="19"/>
  <c r="I1514" i="19"/>
  <c r="I1515" i="19"/>
  <c r="I1516" i="19"/>
  <c r="I1517" i="19"/>
  <c r="I1518" i="19"/>
  <c r="I1519" i="19"/>
  <c r="I1520" i="19"/>
  <c r="I1521" i="19"/>
  <c r="I1522" i="19"/>
  <c r="I1523" i="19"/>
  <c r="I1524" i="19"/>
  <c r="I1525" i="19"/>
  <c r="I1526" i="19"/>
  <c r="I1527" i="19"/>
  <c r="I1528" i="19"/>
  <c r="I1529" i="19"/>
  <c r="I1530" i="19"/>
  <c r="I1531" i="19"/>
  <c r="I1532" i="19"/>
  <c r="I1533" i="19"/>
  <c r="I1534" i="19"/>
  <c r="I1535" i="19"/>
  <c r="I1536" i="19"/>
  <c r="I1537" i="19"/>
  <c r="I1538" i="19"/>
  <c r="I1539" i="19"/>
  <c r="I1540" i="19"/>
  <c r="I1541" i="19"/>
  <c r="I1542" i="19"/>
  <c r="I1543" i="19"/>
  <c r="I1544" i="19"/>
  <c r="I1545" i="19"/>
  <c r="I1546" i="19"/>
  <c r="I1547" i="19"/>
  <c r="I1548" i="19"/>
  <c r="I1549" i="19"/>
  <c r="I1550" i="19"/>
  <c r="I1551" i="19"/>
  <c r="I1552" i="19"/>
  <c r="I1553" i="19"/>
  <c r="I1554" i="19"/>
  <c r="I1555" i="19"/>
  <c r="I1556" i="19"/>
  <c r="I1557" i="19"/>
  <c r="I1558" i="19"/>
  <c r="I1559" i="19"/>
  <c r="I1560" i="19"/>
  <c r="I1561" i="19"/>
  <c r="I1562" i="19"/>
  <c r="I1563" i="19"/>
  <c r="I1564" i="19"/>
  <c r="I1565" i="19"/>
  <c r="I1566" i="19"/>
  <c r="I1567" i="19"/>
  <c r="I1568" i="19"/>
  <c r="I1569" i="19"/>
  <c r="I1570" i="19"/>
  <c r="I1571" i="19"/>
  <c r="I1572" i="19"/>
  <c r="I1573" i="19"/>
  <c r="I1574" i="19"/>
  <c r="I1575" i="19"/>
  <c r="I1576" i="19"/>
  <c r="I1577" i="19"/>
  <c r="I1578" i="19"/>
  <c r="I1579" i="19"/>
  <c r="I1580" i="19"/>
  <c r="I1581" i="19"/>
  <c r="I1582" i="19"/>
  <c r="I1583" i="19"/>
  <c r="I1584" i="19"/>
  <c r="I1585" i="19"/>
  <c r="I1586" i="19"/>
  <c r="I1587" i="19"/>
  <c r="I1588" i="19"/>
  <c r="I1589" i="19"/>
  <c r="I1590" i="19"/>
  <c r="I1591" i="19"/>
  <c r="I1592" i="19"/>
  <c r="I1593" i="19"/>
  <c r="I1594" i="19"/>
  <c r="I1595" i="19"/>
  <c r="I1596" i="19"/>
  <c r="I1597" i="19"/>
  <c r="I1598" i="19"/>
  <c r="I1599" i="19"/>
  <c r="I1600" i="19"/>
  <c r="I1601" i="19"/>
  <c r="I1602" i="19"/>
  <c r="I1603" i="19"/>
  <c r="I1604" i="19"/>
  <c r="I1605" i="19"/>
  <c r="I1606" i="19"/>
  <c r="I1607" i="19"/>
  <c r="I1608" i="19"/>
  <c r="I1609" i="19"/>
  <c r="I1610" i="19"/>
  <c r="I1611" i="19"/>
  <c r="I1612" i="19"/>
  <c r="I1613" i="19"/>
  <c r="I1614" i="19"/>
  <c r="I1615" i="19"/>
  <c r="I1616" i="19"/>
  <c r="I1617" i="19"/>
  <c r="I1618" i="19"/>
  <c r="I1619" i="19"/>
  <c r="I1620" i="19"/>
  <c r="I1621" i="19"/>
  <c r="I1622" i="19"/>
  <c r="I1623" i="19"/>
  <c r="I1624" i="19"/>
  <c r="I1625" i="19"/>
  <c r="I1626" i="19"/>
  <c r="I1627" i="19"/>
  <c r="I1628" i="19"/>
  <c r="I1629" i="19"/>
  <c r="I1630" i="19"/>
  <c r="I1631" i="19"/>
  <c r="I1632" i="19"/>
  <c r="I1633" i="19"/>
  <c r="I1634" i="19"/>
  <c r="I1635" i="19"/>
  <c r="I1636" i="19"/>
  <c r="I1637" i="19"/>
  <c r="I1638" i="19"/>
  <c r="I1639" i="19"/>
  <c r="I1640" i="19"/>
  <c r="I1641" i="19"/>
  <c r="I1642" i="19"/>
  <c r="I1643" i="19"/>
  <c r="I1644" i="19"/>
  <c r="I1645" i="19"/>
  <c r="I1646" i="19"/>
  <c r="I1647" i="19"/>
  <c r="I1648" i="19"/>
  <c r="I1649" i="19"/>
  <c r="I1650" i="19"/>
  <c r="I1651" i="19"/>
  <c r="I1652" i="19"/>
  <c r="I1653" i="19"/>
  <c r="I1654" i="19"/>
  <c r="I1655" i="19"/>
  <c r="I1656" i="19"/>
  <c r="I1657" i="19"/>
  <c r="I1658" i="19"/>
  <c r="I1659" i="19"/>
  <c r="I1660" i="19"/>
  <c r="I1661" i="19"/>
  <c r="I1662" i="19"/>
  <c r="I1663" i="19"/>
  <c r="I1664" i="19"/>
  <c r="I1665" i="19"/>
  <c r="I1666" i="19"/>
  <c r="I1667" i="19"/>
  <c r="I1668" i="19"/>
  <c r="I1669" i="19"/>
  <c r="I1670" i="19"/>
  <c r="I1671" i="19"/>
  <c r="I1672" i="19"/>
  <c r="I1673" i="19"/>
  <c r="I1674" i="19"/>
  <c r="I1675" i="19"/>
  <c r="I1676" i="19"/>
  <c r="I1677" i="19"/>
  <c r="I1678" i="19"/>
  <c r="I1679" i="19"/>
  <c r="I1680" i="19"/>
  <c r="I1681" i="19"/>
  <c r="I1682" i="19"/>
  <c r="I1683" i="19"/>
  <c r="I1684" i="19"/>
  <c r="I1685" i="19"/>
  <c r="I1686" i="19"/>
  <c r="I1687" i="19"/>
  <c r="I1688" i="19"/>
  <c r="I1689" i="19"/>
  <c r="I1690" i="19"/>
  <c r="I1691" i="19"/>
  <c r="I1692" i="19"/>
  <c r="I1693" i="19"/>
  <c r="I1694" i="19"/>
  <c r="I1695" i="19"/>
  <c r="I1696" i="19"/>
  <c r="I1697" i="19"/>
  <c r="I1698" i="19"/>
  <c r="I1699" i="19"/>
  <c r="I1700" i="19"/>
  <c r="I1701" i="19"/>
  <c r="I1702" i="19"/>
  <c r="I1703" i="19"/>
  <c r="I1704" i="19"/>
  <c r="I1705" i="19"/>
  <c r="I1706" i="19"/>
  <c r="I1707" i="19"/>
  <c r="I1708" i="19"/>
  <c r="I1709" i="19"/>
  <c r="I1710" i="19"/>
  <c r="I1711" i="19"/>
  <c r="I1712" i="19"/>
  <c r="I1713" i="19"/>
  <c r="I1714" i="19"/>
  <c r="I1715" i="19"/>
  <c r="I1716" i="19"/>
  <c r="I1717" i="19"/>
  <c r="I1718" i="19"/>
  <c r="I1719" i="19"/>
  <c r="I1720" i="19"/>
  <c r="I1721" i="19"/>
  <c r="I1722" i="19"/>
  <c r="I1723" i="19"/>
  <c r="I1724" i="19"/>
  <c r="I1725" i="19"/>
  <c r="I1726" i="19"/>
  <c r="I1727" i="19"/>
  <c r="I1728" i="19"/>
  <c r="I1729" i="19"/>
  <c r="I1730" i="19"/>
  <c r="I1731" i="19"/>
  <c r="I1732" i="19"/>
  <c r="I1733" i="19"/>
  <c r="I1734" i="19"/>
  <c r="I1735" i="19"/>
  <c r="I1736" i="19"/>
  <c r="I1737" i="19"/>
  <c r="I1738" i="19"/>
  <c r="I1739" i="19"/>
  <c r="I1740" i="19"/>
  <c r="I1741" i="19"/>
  <c r="I1742" i="19"/>
  <c r="I1743" i="19"/>
  <c r="I1744" i="19"/>
  <c r="I1745" i="19"/>
  <c r="I1746" i="19"/>
  <c r="I1747" i="19"/>
  <c r="I1748" i="19"/>
  <c r="I1749" i="19"/>
  <c r="I1750" i="19"/>
  <c r="I1751" i="19"/>
  <c r="I1752" i="19"/>
  <c r="I1753" i="19"/>
  <c r="I1754" i="19"/>
  <c r="I1755" i="19"/>
  <c r="I1756" i="19"/>
  <c r="I1757" i="19"/>
  <c r="I1758" i="19"/>
  <c r="I1759" i="19"/>
  <c r="I1760" i="19"/>
  <c r="I1761" i="19"/>
  <c r="I1762" i="19"/>
  <c r="I1763" i="19"/>
  <c r="I1764" i="19"/>
  <c r="I1765" i="19"/>
  <c r="I1766" i="19"/>
  <c r="I1767" i="19"/>
  <c r="I1768" i="19"/>
  <c r="I1769" i="19"/>
  <c r="I1770" i="19"/>
  <c r="I1771" i="19"/>
  <c r="I1772" i="19"/>
  <c r="I1773" i="19"/>
  <c r="I1774" i="19"/>
  <c r="I1775" i="19"/>
  <c r="I1776" i="19"/>
  <c r="I1777" i="19"/>
  <c r="I1778" i="19"/>
  <c r="I1779" i="19"/>
  <c r="I1780" i="19"/>
  <c r="I1781" i="19"/>
  <c r="I1782" i="19"/>
  <c r="I1783" i="19"/>
  <c r="I1784" i="19"/>
  <c r="I1785" i="19"/>
  <c r="I1786" i="19"/>
  <c r="I1787" i="19"/>
  <c r="I1788" i="19"/>
  <c r="I1789" i="19"/>
  <c r="I1790" i="19"/>
  <c r="I1791" i="19"/>
  <c r="I1792" i="19"/>
  <c r="I1793" i="19"/>
  <c r="I1794" i="19"/>
  <c r="I1795" i="19"/>
  <c r="I1796" i="19"/>
  <c r="I1797" i="19"/>
  <c r="I1798" i="19"/>
  <c r="I1799" i="19"/>
  <c r="I1800" i="19"/>
  <c r="I1801" i="19"/>
  <c r="I1802" i="19"/>
  <c r="I1803" i="19"/>
  <c r="I1804" i="19"/>
  <c r="I1805" i="19"/>
  <c r="I1806" i="19"/>
  <c r="I1807" i="19"/>
  <c r="I1808" i="19"/>
  <c r="I1809" i="19"/>
  <c r="I1810" i="19"/>
  <c r="I1811" i="19"/>
  <c r="I1812" i="19"/>
  <c r="I1813" i="19"/>
  <c r="I1814" i="19"/>
  <c r="I1815" i="19"/>
  <c r="I1816" i="19"/>
  <c r="I1817" i="19"/>
  <c r="I1818" i="19"/>
  <c r="I1819" i="19"/>
  <c r="I1820" i="19"/>
  <c r="I1821" i="19"/>
  <c r="I1822" i="19"/>
  <c r="I1823" i="19"/>
  <c r="I1824" i="19"/>
  <c r="I1825" i="19"/>
  <c r="I1826" i="19"/>
  <c r="I1827" i="19"/>
  <c r="I1828" i="19"/>
  <c r="I1829" i="19"/>
  <c r="I1830" i="19"/>
  <c r="I1831" i="19"/>
  <c r="I1832" i="19"/>
  <c r="I1833" i="19"/>
  <c r="I1834" i="19"/>
  <c r="I1835" i="19"/>
  <c r="I1836" i="19"/>
  <c r="I1837" i="19"/>
  <c r="I1838" i="19"/>
  <c r="I1839" i="19"/>
  <c r="I1840" i="19"/>
  <c r="I1841" i="19"/>
  <c r="I1842" i="19"/>
  <c r="I1843" i="19"/>
  <c r="I1844" i="19"/>
  <c r="I1845" i="19"/>
  <c r="I1846" i="19"/>
  <c r="I1847" i="19"/>
  <c r="I1848" i="19"/>
  <c r="I1849" i="19"/>
  <c r="I1850" i="19"/>
  <c r="I1851" i="19"/>
  <c r="I1852" i="19"/>
  <c r="I1853" i="19"/>
  <c r="I1854" i="19"/>
  <c r="I1855" i="19"/>
  <c r="I1856" i="19"/>
  <c r="I1857" i="19"/>
  <c r="I1858" i="19"/>
  <c r="I1859" i="19"/>
  <c r="I1860" i="19"/>
  <c r="I1861" i="19"/>
  <c r="I1862" i="19"/>
  <c r="I1863" i="19"/>
  <c r="I1864" i="19"/>
  <c r="I1865" i="19"/>
  <c r="I1866" i="19"/>
  <c r="I1867" i="19"/>
  <c r="I1868" i="19"/>
  <c r="I1869" i="19"/>
  <c r="I1870" i="19"/>
  <c r="I1871" i="19"/>
  <c r="I1872" i="19"/>
  <c r="I1873" i="19"/>
  <c r="I1874" i="19"/>
  <c r="I1875" i="19"/>
  <c r="I1876" i="19"/>
  <c r="I1877" i="19"/>
  <c r="I1878" i="19"/>
  <c r="I1879" i="19"/>
  <c r="I1880" i="19"/>
  <c r="I1881" i="19"/>
  <c r="I1882" i="19"/>
  <c r="I1883" i="19"/>
  <c r="I1884" i="19"/>
  <c r="I1885" i="19"/>
  <c r="I1886" i="19"/>
  <c r="I1887" i="19"/>
  <c r="I1888" i="19"/>
  <c r="I1889" i="19"/>
  <c r="I1890" i="19"/>
  <c r="I1891" i="19"/>
  <c r="I1892" i="19"/>
  <c r="I1893" i="19"/>
  <c r="I1894" i="19"/>
  <c r="I1895" i="19"/>
  <c r="I1896" i="19"/>
  <c r="I1897" i="19"/>
  <c r="I1898" i="19"/>
  <c r="I1899" i="19"/>
  <c r="I1900" i="19"/>
  <c r="I1901" i="19"/>
  <c r="I1902" i="19"/>
  <c r="I1903" i="19"/>
  <c r="I1904" i="19"/>
  <c r="I1905" i="19"/>
  <c r="I1906" i="19"/>
  <c r="I1907" i="19"/>
  <c r="I1908" i="19"/>
  <c r="I1909" i="19"/>
  <c r="I1910" i="19"/>
  <c r="I1911" i="19"/>
  <c r="I1912" i="19"/>
  <c r="I1913" i="19"/>
  <c r="I1914" i="19"/>
  <c r="I1915" i="19"/>
  <c r="I1916" i="19"/>
  <c r="I1917" i="19"/>
  <c r="I1918" i="19"/>
  <c r="I1919" i="19"/>
  <c r="I1920" i="19"/>
  <c r="I1921" i="19"/>
  <c r="I1922" i="19"/>
  <c r="I1923" i="19"/>
  <c r="I1924" i="19"/>
  <c r="I1925" i="19"/>
  <c r="I1926" i="19"/>
  <c r="I1927" i="19"/>
  <c r="I1928" i="19"/>
  <c r="I1929" i="19"/>
  <c r="I1930" i="19"/>
  <c r="I1931" i="19"/>
  <c r="I1932" i="19"/>
  <c r="I1933" i="19"/>
  <c r="I1934" i="19"/>
  <c r="I1935" i="19"/>
  <c r="I1936" i="19"/>
  <c r="I1937" i="19"/>
  <c r="I1938" i="19"/>
  <c r="I1939" i="19"/>
  <c r="I1940" i="19"/>
  <c r="I1941" i="19"/>
  <c r="I1942" i="19"/>
  <c r="I1943" i="19"/>
  <c r="I1944" i="19"/>
  <c r="I1945" i="19"/>
  <c r="I1946" i="19"/>
  <c r="I1947" i="19"/>
  <c r="I1948" i="19"/>
  <c r="I1949" i="19"/>
  <c r="I1950" i="19"/>
  <c r="I1951" i="19"/>
  <c r="I1952" i="19"/>
  <c r="I1953" i="19"/>
  <c r="I1954" i="19"/>
  <c r="I1955" i="19"/>
  <c r="I1956" i="19"/>
  <c r="I1957" i="19"/>
  <c r="I1958" i="19"/>
  <c r="I1959" i="19"/>
  <c r="I1960" i="19"/>
  <c r="I1961" i="19"/>
  <c r="I1962" i="19"/>
  <c r="I1963" i="19"/>
  <c r="I1964" i="19"/>
  <c r="I1965" i="19"/>
  <c r="I1966" i="19"/>
  <c r="I1967" i="19"/>
  <c r="I1968" i="19"/>
  <c r="I1969" i="19"/>
  <c r="I1970" i="19"/>
  <c r="I1971" i="19"/>
  <c r="I1972" i="19"/>
  <c r="I1973" i="19"/>
  <c r="I1974" i="19"/>
  <c r="I1975" i="19"/>
  <c r="I1976" i="19"/>
  <c r="I1977" i="19"/>
  <c r="I1978" i="19"/>
  <c r="I1979" i="19"/>
  <c r="I1980" i="19"/>
  <c r="I1981" i="19"/>
  <c r="I1982" i="19"/>
  <c r="I1983" i="19"/>
  <c r="I1984" i="19"/>
  <c r="I1985" i="19"/>
  <c r="I1986" i="19"/>
  <c r="I1987" i="19"/>
  <c r="I1988" i="19"/>
  <c r="I1989" i="19"/>
  <c r="I1990" i="19"/>
  <c r="I1991" i="19"/>
  <c r="I1992" i="19"/>
  <c r="I1993" i="19"/>
  <c r="I1994" i="19"/>
  <c r="I1995" i="19"/>
  <c r="I1996" i="19"/>
  <c r="I1997" i="19"/>
  <c r="I1998" i="19"/>
  <c r="I1999" i="19"/>
  <c r="I2000" i="19"/>
  <c r="I2001" i="19"/>
  <c r="I2002" i="19"/>
  <c r="I2003" i="19"/>
  <c r="I2004" i="19"/>
  <c r="I2005" i="19"/>
  <c r="I2006" i="19"/>
  <c r="I2007" i="19"/>
  <c r="I2008" i="19"/>
  <c r="I2009" i="19"/>
  <c r="I2010" i="19"/>
  <c r="I2011" i="19"/>
  <c r="I2012" i="19"/>
  <c r="I2013" i="19"/>
  <c r="I2014" i="19"/>
  <c r="I2015" i="19"/>
  <c r="I2016" i="19"/>
  <c r="I2017" i="19"/>
  <c r="I2018" i="19"/>
  <c r="I2019" i="19"/>
  <c r="I2020" i="19"/>
  <c r="I2021" i="19"/>
  <c r="I2022" i="19"/>
  <c r="I2023" i="19"/>
  <c r="I2024" i="19"/>
  <c r="I2025" i="19"/>
  <c r="I2026" i="19"/>
  <c r="I2027" i="19"/>
  <c r="I2028" i="19"/>
  <c r="I2029" i="19"/>
  <c r="I2030" i="19"/>
  <c r="I2031" i="19"/>
  <c r="I2032" i="19"/>
  <c r="I2033" i="19"/>
  <c r="I2034" i="19"/>
  <c r="I2035" i="19"/>
  <c r="I2036" i="19"/>
  <c r="I2037" i="19"/>
  <c r="I2038" i="19"/>
  <c r="I2039" i="19"/>
  <c r="I2040" i="19"/>
  <c r="I2041" i="19"/>
  <c r="I2042" i="19"/>
  <c r="I2043" i="19"/>
  <c r="I2044" i="19"/>
  <c r="I2045" i="19"/>
  <c r="I2046" i="19"/>
  <c r="I2047" i="19"/>
  <c r="I2048" i="19"/>
  <c r="I2049" i="19"/>
  <c r="I2050" i="19"/>
  <c r="I2051" i="19"/>
  <c r="I2052" i="19"/>
  <c r="I2053" i="19"/>
  <c r="I2054" i="19"/>
  <c r="I2055" i="19"/>
  <c r="I2056" i="19"/>
  <c r="I2057" i="19"/>
  <c r="I2058" i="19"/>
  <c r="I2059" i="19"/>
  <c r="I2060" i="19"/>
  <c r="I2061" i="19"/>
  <c r="I2062" i="19"/>
  <c r="I2063" i="19"/>
  <c r="I2064" i="19"/>
  <c r="I2065" i="19"/>
  <c r="I2066" i="19"/>
  <c r="I2067" i="19"/>
  <c r="I2068" i="19"/>
  <c r="I2069" i="19"/>
  <c r="I2070" i="19"/>
  <c r="I2071" i="19"/>
  <c r="I2072" i="19"/>
  <c r="I2073" i="19"/>
  <c r="I2074" i="19"/>
  <c r="I2075" i="19"/>
  <c r="I2076" i="19"/>
  <c r="I2077" i="19"/>
  <c r="I2078" i="19"/>
  <c r="I2079" i="19"/>
  <c r="I2080" i="19"/>
  <c r="I2081" i="19"/>
  <c r="I2082" i="19"/>
  <c r="I2083" i="19"/>
  <c r="I2084" i="19"/>
  <c r="I2085" i="19"/>
  <c r="I2086" i="19"/>
  <c r="I2087" i="19"/>
  <c r="I2088" i="19"/>
  <c r="I2089" i="19"/>
  <c r="I2090" i="19"/>
  <c r="I2091" i="19"/>
  <c r="I2092" i="19"/>
  <c r="I2093" i="19"/>
  <c r="I2094" i="19"/>
  <c r="I2095" i="19"/>
  <c r="I2096" i="19"/>
  <c r="I2097" i="19"/>
  <c r="I2098" i="19"/>
  <c r="I2099" i="19"/>
  <c r="I2100" i="19"/>
  <c r="I2101" i="19"/>
  <c r="I2102" i="19"/>
  <c r="I2103" i="19"/>
  <c r="I2104" i="19"/>
  <c r="I2105" i="19"/>
  <c r="I2106" i="19"/>
  <c r="I2107" i="19"/>
  <c r="I2108" i="19"/>
  <c r="I2109" i="19"/>
  <c r="I2110" i="19"/>
  <c r="I2111" i="19"/>
  <c r="I2112" i="19"/>
  <c r="I2113" i="19"/>
  <c r="I2114" i="19"/>
  <c r="I2115" i="19"/>
  <c r="I2116" i="19"/>
  <c r="I2117" i="19"/>
  <c r="I2118" i="19"/>
  <c r="I2119" i="19"/>
  <c r="I2120" i="19"/>
  <c r="I2121" i="19"/>
  <c r="I2122" i="19"/>
  <c r="I2123" i="19"/>
  <c r="I2124" i="19"/>
  <c r="I2125" i="19"/>
  <c r="I2126" i="19"/>
  <c r="I2127" i="19"/>
  <c r="I2128" i="19"/>
  <c r="I2129" i="19"/>
  <c r="I2130" i="19"/>
  <c r="I2131" i="19"/>
  <c r="I2132" i="19"/>
  <c r="I2133" i="19"/>
  <c r="I2134" i="19"/>
  <c r="I2135" i="19"/>
  <c r="I2136" i="19"/>
  <c r="I2137" i="19"/>
  <c r="I2138" i="19"/>
  <c r="I2139" i="19"/>
  <c r="I2140" i="19"/>
  <c r="I2141" i="19"/>
  <c r="I2142" i="19"/>
  <c r="I2143" i="19"/>
  <c r="I2144" i="19"/>
  <c r="I2145" i="19"/>
  <c r="I2146" i="19"/>
  <c r="I2147" i="19"/>
  <c r="I2148" i="19"/>
  <c r="I2149" i="19"/>
  <c r="I2150" i="19"/>
  <c r="I2151" i="19"/>
  <c r="I2152" i="19"/>
  <c r="I2153" i="19"/>
  <c r="I2154" i="19"/>
  <c r="I2155" i="19"/>
  <c r="I2156" i="19"/>
  <c r="I2157" i="19"/>
  <c r="I2158" i="19"/>
  <c r="I2159" i="19"/>
  <c r="I2160" i="19"/>
  <c r="I2161" i="19"/>
  <c r="I2162" i="19"/>
  <c r="I2163" i="19"/>
  <c r="I2164" i="19"/>
  <c r="I2165" i="19"/>
  <c r="I2166" i="19"/>
  <c r="I2167" i="19"/>
  <c r="I2168" i="19"/>
  <c r="I2169" i="19"/>
  <c r="I2170" i="19"/>
  <c r="I2171" i="19"/>
  <c r="I2172" i="19"/>
  <c r="I2173" i="19"/>
  <c r="I2174" i="19"/>
  <c r="I2175" i="19"/>
  <c r="I2176" i="19"/>
  <c r="I2177" i="19"/>
  <c r="I2178" i="19"/>
  <c r="I2179" i="19"/>
  <c r="I2180" i="19"/>
  <c r="I2181" i="19"/>
  <c r="I2182" i="19"/>
  <c r="I2183" i="19"/>
  <c r="I2184" i="19"/>
  <c r="I2185" i="19"/>
  <c r="I2186" i="19"/>
  <c r="I2187" i="19"/>
  <c r="I2188" i="19"/>
  <c r="I2189" i="19"/>
  <c r="I2190" i="19"/>
  <c r="I2191" i="19"/>
  <c r="I2192" i="19"/>
  <c r="I2193" i="19"/>
  <c r="I2194" i="19"/>
  <c r="I2195" i="19"/>
  <c r="I2196" i="19"/>
  <c r="I2197" i="19"/>
  <c r="I2198" i="19"/>
  <c r="I2199" i="19"/>
  <c r="I2200" i="19"/>
  <c r="I2201" i="19"/>
  <c r="I2202" i="19"/>
  <c r="I2203" i="19"/>
  <c r="I2204" i="19"/>
  <c r="I2205" i="19"/>
  <c r="I2206" i="19"/>
  <c r="I2207" i="19"/>
  <c r="I2208" i="19"/>
  <c r="I2209" i="19"/>
  <c r="I2210" i="19"/>
  <c r="I2211" i="19"/>
  <c r="I2212" i="19"/>
  <c r="I2213" i="19"/>
  <c r="I2214" i="19"/>
  <c r="I2215" i="19"/>
  <c r="I2216" i="19"/>
  <c r="I2217" i="19"/>
  <c r="I2218" i="19"/>
  <c r="I2219" i="19"/>
  <c r="I2220" i="19"/>
  <c r="I2221" i="19"/>
  <c r="I2222" i="19"/>
  <c r="I2223" i="19"/>
  <c r="I2224" i="19"/>
  <c r="I2225" i="19"/>
  <c r="I2226" i="19"/>
  <c r="I2227" i="19"/>
  <c r="I2228" i="19"/>
  <c r="I2229" i="19"/>
  <c r="I2230" i="19"/>
  <c r="I2231" i="19"/>
  <c r="I2232" i="19"/>
  <c r="I2233" i="19"/>
  <c r="I2234" i="19"/>
  <c r="I2235" i="19"/>
  <c r="I2236" i="19"/>
  <c r="I2237" i="19"/>
  <c r="I2238" i="19"/>
  <c r="I2239" i="19"/>
  <c r="I2240" i="19"/>
  <c r="I2241" i="19"/>
  <c r="I2242" i="19"/>
  <c r="I2243" i="19"/>
  <c r="I2244" i="19"/>
  <c r="I2245" i="19"/>
  <c r="I2246" i="19"/>
  <c r="I2247" i="19"/>
  <c r="I2248" i="19"/>
  <c r="I2249" i="19"/>
  <c r="I2250" i="19"/>
  <c r="I2251" i="19"/>
  <c r="I2252" i="19"/>
  <c r="I2253" i="19"/>
  <c r="I2254" i="19"/>
  <c r="I2255" i="19"/>
  <c r="I2256" i="19"/>
  <c r="I2257" i="19"/>
  <c r="I2258" i="19"/>
  <c r="I2259" i="19"/>
  <c r="I2260" i="19"/>
  <c r="I2261" i="19"/>
  <c r="I2262" i="19"/>
  <c r="I2263" i="19"/>
  <c r="I2264" i="19"/>
  <c r="I2265" i="19"/>
  <c r="I2266" i="19"/>
  <c r="I2267" i="19"/>
  <c r="I2268" i="19"/>
  <c r="I2269" i="19"/>
  <c r="I2270" i="19"/>
  <c r="I2271" i="19"/>
  <c r="I2272" i="19"/>
  <c r="I2273" i="19"/>
  <c r="I2274" i="19"/>
  <c r="I2275" i="19"/>
  <c r="I2276" i="19"/>
  <c r="I2277" i="19"/>
  <c r="I2278" i="19"/>
  <c r="I2279" i="19"/>
  <c r="I2280" i="19"/>
  <c r="I2281" i="19"/>
  <c r="I2282" i="19"/>
  <c r="I2283" i="19"/>
  <c r="I2284" i="19"/>
  <c r="I2285" i="19"/>
  <c r="I2286" i="19"/>
  <c r="I2287" i="19"/>
  <c r="I2288" i="19"/>
  <c r="I2289" i="19"/>
  <c r="I2290" i="19"/>
  <c r="I2291" i="19"/>
  <c r="I2292" i="19"/>
  <c r="I2293" i="19"/>
  <c r="I2294" i="19"/>
  <c r="I2295" i="19"/>
  <c r="I2296" i="19"/>
  <c r="I2297" i="19"/>
  <c r="I2298" i="19"/>
  <c r="I2299" i="19"/>
  <c r="I2300" i="19"/>
  <c r="I2301" i="19"/>
  <c r="I2302" i="19"/>
  <c r="I2303" i="19"/>
  <c r="I2304" i="19"/>
  <c r="I2305" i="19"/>
  <c r="I2306" i="19"/>
  <c r="I2307" i="19"/>
  <c r="I2308" i="19"/>
  <c r="I2309" i="19"/>
  <c r="I2310" i="19"/>
  <c r="I2311" i="19"/>
  <c r="I2312" i="19"/>
  <c r="I2313" i="19"/>
  <c r="I2314" i="19"/>
  <c r="I2315" i="19"/>
  <c r="I2316" i="19"/>
  <c r="I2317" i="19"/>
  <c r="I2318" i="19"/>
  <c r="I2319" i="19"/>
  <c r="I2320" i="19"/>
  <c r="I2321" i="19"/>
  <c r="I2322" i="19"/>
  <c r="I2323" i="19"/>
  <c r="I2324" i="19"/>
  <c r="I2325" i="19"/>
  <c r="I2326" i="19"/>
  <c r="I2327" i="19"/>
  <c r="I2328" i="19"/>
  <c r="I2329" i="19"/>
  <c r="I2330" i="19"/>
  <c r="I2331" i="19"/>
  <c r="I2332" i="19"/>
  <c r="I2333" i="19"/>
  <c r="I2334" i="19"/>
  <c r="I2335" i="19"/>
  <c r="I2336" i="19"/>
  <c r="I2337" i="19"/>
  <c r="I2338" i="19"/>
  <c r="I2339" i="19"/>
  <c r="I2340" i="19"/>
  <c r="I2341" i="19"/>
  <c r="I2342" i="19"/>
  <c r="I2343" i="19"/>
  <c r="I2344" i="19"/>
  <c r="I2345" i="19"/>
  <c r="I2346" i="19"/>
  <c r="I2347" i="19"/>
  <c r="I2348" i="19"/>
  <c r="I2349" i="19"/>
  <c r="I2350" i="19"/>
  <c r="I2351" i="19"/>
  <c r="I2352" i="19"/>
  <c r="I2353" i="19"/>
  <c r="I2354" i="19"/>
  <c r="I2355" i="19"/>
  <c r="I2356" i="19"/>
  <c r="I2357" i="19"/>
  <c r="I2358" i="19"/>
  <c r="I2359" i="19"/>
  <c r="I2360" i="19"/>
  <c r="I2361" i="19"/>
  <c r="I2362" i="19"/>
  <c r="I2363" i="19"/>
  <c r="I2364" i="19"/>
  <c r="I2365" i="19"/>
  <c r="I2366" i="19"/>
  <c r="I2367" i="19"/>
  <c r="I2368" i="19"/>
  <c r="I2369" i="19"/>
  <c r="I2370" i="19"/>
  <c r="I2371" i="19"/>
  <c r="I2372" i="19"/>
  <c r="I2373" i="19"/>
  <c r="I2374" i="19"/>
  <c r="I2375" i="19"/>
  <c r="I2376" i="19"/>
  <c r="I2377" i="19"/>
  <c r="I2378" i="19"/>
  <c r="I2379" i="19"/>
  <c r="I2380" i="19"/>
  <c r="I2381" i="19"/>
  <c r="I2382" i="19"/>
  <c r="I2383" i="19"/>
  <c r="I2384" i="19"/>
  <c r="I2385" i="19"/>
  <c r="I2386" i="19"/>
  <c r="I2387" i="19"/>
  <c r="I2388" i="19"/>
  <c r="I2389" i="19"/>
  <c r="I2390" i="19"/>
  <c r="I2391" i="19"/>
  <c r="I2392" i="19"/>
  <c r="I2393" i="19"/>
  <c r="I2394" i="19"/>
  <c r="I2395" i="19"/>
  <c r="I2396" i="19"/>
  <c r="I2397" i="19"/>
  <c r="I2398" i="19"/>
  <c r="I2399" i="19"/>
  <c r="I2400" i="19"/>
  <c r="I2401" i="19"/>
  <c r="I2402" i="19"/>
  <c r="I2403" i="19"/>
  <c r="I2404" i="19"/>
  <c r="I2405" i="19"/>
  <c r="I2406" i="19"/>
  <c r="I2407" i="19"/>
  <c r="I2408" i="19"/>
  <c r="I2409" i="19"/>
  <c r="I2410" i="19"/>
  <c r="I2411" i="19"/>
  <c r="I2412" i="19"/>
  <c r="I2413" i="19"/>
  <c r="I2414" i="19"/>
  <c r="I2415" i="19"/>
  <c r="I2416" i="19"/>
  <c r="I2417" i="19"/>
  <c r="I2418" i="19"/>
  <c r="I2419" i="19"/>
  <c r="I2420" i="19"/>
  <c r="I2421" i="19"/>
  <c r="I2422" i="19"/>
  <c r="I2423" i="19"/>
  <c r="I2424" i="19"/>
  <c r="I2425" i="19"/>
  <c r="I2426" i="19"/>
  <c r="I2427" i="19"/>
  <c r="I2428" i="19"/>
  <c r="I2429" i="19"/>
  <c r="I2430" i="19"/>
  <c r="I2431" i="19"/>
  <c r="I2432" i="19"/>
  <c r="I2433" i="19"/>
  <c r="I2434" i="19"/>
  <c r="I2435" i="19"/>
  <c r="I2436" i="19"/>
  <c r="I2437" i="19"/>
  <c r="I2438" i="19"/>
  <c r="I2439" i="19"/>
  <c r="I2440" i="19"/>
  <c r="I2441" i="19"/>
  <c r="I2442" i="19"/>
  <c r="I2443" i="19"/>
  <c r="I2444" i="19"/>
  <c r="I2445" i="19"/>
  <c r="I2446" i="19"/>
  <c r="I2447" i="19"/>
  <c r="I2448" i="19"/>
  <c r="I2449" i="19"/>
  <c r="I2450" i="19"/>
  <c r="I2451" i="19"/>
  <c r="I2452" i="19"/>
  <c r="I2453" i="19"/>
  <c r="I2454" i="19"/>
  <c r="I2455" i="19"/>
  <c r="I2456" i="19"/>
  <c r="I2457" i="19"/>
  <c r="I2458" i="19"/>
  <c r="I2459" i="19"/>
  <c r="I2460" i="19"/>
  <c r="I2461" i="19"/>
  <c r="I2462" i="19"/>
  <c r="I2463" i="19"/>
  <c r="I2464" i="19"/>
  <c r="I2465" i="19"/>
  <c r="I2466" i="19"/>
  <c r="I2467" i="19"/>
  <c r="I2468" i="19"/>
  <c r="I2469" i="19"/>
  <c r="I2470" i="19"/>
  <c r="I2471" i="19"/>
  <c r="I2472" i="19"/>
  <c r="I2473" i="19"/>
  <c r="I2474" i="19"/>
  <c r="I2475" i="19"/>
  <c r="I2476" i="19"/>
  <c r="I2477" i="19"/>
  <c r="I2478" i="19"/>
  <c r="I2479" i="19"/>
  <c r="I2480" i="19"/>
  <c r="I2481" i="19"/>
  <c r="I2482" i="19"/>
  <c r="I2483" i="19"/>
  <c r="I2484" i="19"/>
  <c r="I2485" i="19"/>
  <c r="I2486" i="19"/>
  <c r="I2487" i="19"/>
  <c r="I2488" i="19"/>
  <c r="I2489" i="19"/>
  <c r="I2490" i="19"/>
  <c r="I2491" i="19"/>
  <c r="I2492" i="19"/>
  <c r="I2493" i="19"/>
  <c r="I2494" i="19"/>
  <c r="I2495" i="19"/>
  <c r="I2496" i="19"/>
  <c r="I2497" i="19"/>
  <c r="I2498" i="19"/>
  <c r="I2499" i="19"/>
  <c r="I2500" i="19"/>
  <c r="I2501" i="19"/>
  <c r="I2502" i="19"/>
  <c r="I2503" i="19"/>
  <c r="I2504" i="19"/>
  <c r="I2505" i="19"/>
  <c r="I2506" i="19"/>
  <c r="I2507" i="19"/>
  <c r="I2508" i="19"/>
  <c r="I2509" i="19"/>
  <c r="I2510" i="19"/>
  <c r="I2511" i="19"/>
  <c r="I2512" i="19"/>
  <c r="I2513" i="19"/>
  <c r="I2514" i="19"/>
  <c r="I2515" i="19"/>
  <c r="I2516" i="19"/>
  <c r="I2517" i="19"/>
  <c r="I2518" i="19"/>
  <c r="I2519" i="19"/>
  <c r="I2520" i="19"/>
  <c r="I2521" i="19"/>
  <c r="I2522" i="19"/>
  <c r="I2523" i="19"/>
  <c r="I2524" i="19"/>
  <c r="I2525" i="19"/>
  <c r="I2526" i="19"/>
  <c r="I2527" i="19"/>
  <c r="I2528" i="19"/>
  <c r="I2529" i="19"/>
  <c r="I2530" i="19"/>
  <c r="I2531" i="19"/>
  <c r="I2532" i="19"/>
  <c r="I2533" i="19"/>
  <c r="I2534" i="19"/>
  <c r="I2535" i="19"/>
  <c r="I2536" i="19"/>
  <c r="I2537" i="19"/>
  <c r="I2538" i="19"/>
  <c r="I2539" i="19"/>
  <c r="I2540" i="19"/>
  <c r="I2541" i="19"/>
  <c r="I2542" i="19"/>
  <c r="I2543" i="19"/>
  <c r="I2544" i="19"/>
  <c r="I2545" i="19"/>
  <c r="I2546" i="19"/>
  <c r="I2547" i="19"/>
  <c r="I2548" i="19"/>
  <c r="I2549" i="19"/>
  <c r="I2550" i="19"/>
  <c r="I2551" i="19"/>
  <c r="I2552" i="19"/>
  <c r="I2553" i="19"/>
  <c r="I2554" i="19"/>
  <c r="I2555" i="19"/>
  <c r="I2556" i="19"/>
  <c r="I2557" i="19"/>
  <c r="I2558" i="19"/>
  <c r="I2559" i="19"/>
  <c r="I2560" i="19"/>
  <c r="I2561" i="19"/>
  <c r="I2562" i="19"/>
  <c r="I2563" i="19"/>
  <c r="I2564" i="19"/>
  <c r="I2565" i="19"/>
  <c r="I2566" i="19"/>
  <c r="I2567" i="19"/>
  <c r="I2568" i="19"/>
  <c r="I2569" i="19"/>
  <c r="I2570" i="19"/>
  <c r="I2571" i="19"/>
  <c r="I2572" i="19"/>
  <c r="I2573" i="19"/>
  <c r="I2574" i="19"/>
  <c r="I2575" i="19"/>
  <c r="I2576" i="19"/>
  <c r="I2577" i="19"/>
  <c r="I2578" i="19"/>
  <c r="I2579" i="19"/>
  <c r="I2580" i="19"/>
  <c r="I2581" i="19"/>
  <c r="I2582" i="19"/>
  <c r="I2583" i="19"/>
  <c r="I2584" i="19"/>
  <c r="I2585" i="19"/>
  <c r="I2586" i="19"/>
  <c r="I2587" i="19"/>
  <c r="I2588" i="19"/>
  <c r="I2589" i="19"/>
  <c r="I2590" i="19"/>
  <c r="I2591" i="19"/>
  <c r="I2592" i="19"/>
  <c r="I2593" i="19"/>
  <c r="I2594" i="19"/>
  <c r="I2595" i="19"/>
  <c r="I2596" i="19"/>
  <c r="I2597" i="19"/>
  <c r="I2598" i="19"/>
  <c r="I2599" i="19"/>
  <c r="I2600" i="19"/>
  <c r="I2601" i="19"/>
  <c r="I2602" i="19"/>
  <c r="I2603" i="19"/>
  <c r="I2604" i="19"/>
  <c r="I2605" i="19"/>
  <c r="I2606" i="19"/>
  <c r="I2607" i="19"/>
  <c r="I2608" i="19"/>
  <c r="I2609" i="19"/>
  <c r="I2610" i="19"/>
  <c r="I2611" i="19"/>
  <c r="I2612" i="19"/>
  <c r="I2613" i="19"/>
  <c r="I2614" i="19"/>
  <c r="I2615" i="19"/>
  <c r="I2616" i="19"/>
  <c r="I2617" i="19"/>
  <c r="I2618" i="19"/>
  <c r="I2619" i="19"/>
  <c r="I2620" i="19"/>
  <c r="I2621" i="19"/>
  <c r="I2622" i="19"/>
  <c r="I2623" i="19"/>
  <c r="I2624" i="19"/>
  <c r="I2625" i="19"/>
  <c r="I2626" i="19"/>
  <c r="I2627" i="19"/>
  <c r="I2628" i="19"/>
  <c r="I2629" i="19"/>
  <c r="I2630" i="19"/>
  <c r="I2631" i="19"/>
  <c r="I2632" i="19"/>
  <c r="I2633" i="19"/>
  <c r="I2634" i="19"/>
  <c r="I2635" i="19"/>
  <c r="I2636" i="19"/>
  <c r="I2637" i="19"/>
  <c r="I2638" i="19"/>
  <c r="I2639" i="19"/>
  <c r="I2640" i="19"/>
  <c r="I2641" i="19"/>
  <c r="I2642" i="19"/>
  <c r="I2643" i="19"/>
  <c r="I2644" i="19"/>
  <c r="I2645" i="19"/>
  <c r="I2646" i="19"/>
  <c r="I2647" i="19"/>
  <c r="I2648" i="19"/>
  <c r="I2649" i="19"/>
  <c r="I2650" i="19"/>
  <c r="I2651" i="19"/>
  <c r="I2652" i="19"/>
  <c r="I2653" i="19"/>
  <c r="I2654" i="19"/>
  <c r="I2655" i="19"/>
  <c r="I2656" i="19"/>
  <c r="I2657" i="19"/>
  <c r="I2658" i="19"/>
  <c r="I2659" i="19"/>
  <c r="I2660" i="19"/>
  <c r="I2661" i="19"/>
  <c r="I2662" i="19"/>
  <c r="I2663" i="19"/>
  <c r="I2664" i="19"/>
  <c r="I2665" i="19"/>
  <c r="I2666" i="19"/>
  <c r="I2667" i="19"/>
  <c r="I2668" i="19"/>
  <c r="I2669" i="19"/>
  <c r="I2670" i="19"/>
  <c r="I2671" i="19"/>
  <c r="I2672" i="19"/>
  <c r="I2673" i="19"/>
  <c r="I2674" i="19"/>
  <c r="I2675" i="19"/>
  <c r="I2676" i="19"/>
  <c r="I2677" i="19"/>
  <c r="I2678" i="19"/>
  <c r="I2679" i="19"/>
  <c r="I2680" i="19"/>
  <c r="I2681" i="19"/>
  <c r="I2682" i="19"/>
  <c r="I2683" i="19"/>
  <c r="I2684" i="19"/>
  <c r="I2685" i="19"/>
  <c r="I2686" i="19"/>
  <c r="I2687" i="19"/>
  <c r="I2688" i="19"/>
  <c r="I2689" i="19"/>
  <c r="I2690" i="19"/>
  <c r="I2691" i="19"/>
  <c r="I2692" i="19"/>
  <c r="I2693" i="19"/>
  <c r="I2694" i="19"/>
  <c r="I2695" i="19"/>
  <c r="I2696" i="19"/>
  <c r="I2697" i="19"/>
  <c r="I2698" i="19"/>
  <c r="I2699" i="19"/>
  <c r="I2700" i="19"/>
  <c r="I2701" i="19"/>
  <c r="I2702" i="19"/>
  <c r="I2703" i="19"/>
  <c r="I2704" i="19"/>
  <c r="I2705" i="19"/>
  <c r="I2706" i="19"/>
  <c r="I2707" i="19"/>
  <c r="I2708" i="19"/>
  <c r="I2709" i="19"/>
  <c r="I2710" i="19"/>
  <c r="I2711" i="19"/>
  <c r="I2712" i="19"/>
  <c r="I2713" i="19"/>
  <c r="I2714" i="19"/>
  <c r="I2715" i="19"/>
  <c r="I2716" i="19"/>
  <c r="I2717" i="19"/>
  <c r="I2718" i="19"/>
  <c r="I2719" i="19"/>
  <c r="I2720" i="19"/>
  <c r="I2721" i="19"/>
  <c r="I2722" i="19"/>
  <c r="I2723" i="19"/>
  <c r="I2724" i="19"/>
  <c r="I2725" i="19"/>
  <c r="I2726" i="19"/>
  <c r="I2727" i="19"/>
  <c r="I2728" i="19"/>
  <c r="I2729" i="19"/>
  <c r="I2730" i="19"/>
  <c r="I2731" i="19"/>
  <c r="I2732" i="19"/>
  <c r="I2733" i="19"/>
  <c r="I2734" i="19"/>
  <c r="I2735" i="19"/>
  <c r="I2736" i="19"/>
  <c r="I2737" i="19"/>
  <c r="I2738" i="19"/>
  <c r="I2739" i="19"/>
  <c r="I2740" i="19"/>
  <c r="I2741" i="19"/>
  <c r="I2742" i="19"/>
  <c r="I2743" i="19"/>
  <c r="I2744" i="19"/>
  <c r="I2745" i="19"/>
  <c r="I2746" i="19"/>
  <c r="I2747" i="19"/>
  <c r="I2748" i="19"/>
  <c r="I2749" i="19"/>
  <c r="I2750" i="19"/>
  <c r="I2751" i="19"/>
  <c r="I2752" i="19"/>
  <c r="I2753" i="19"/>
  <c r="I2754" i="19"/>
  <c r="I2755" i="19"/>
  <c r="I2756" i="19"/>
  <c r="I2757" i="19"/>
  <c r="I2758" i="19"/>
  <c r="I2759" i="19"/>
  <c r="I2760" i="19"/>
  <c r="I2761" i="19"/>
  <c r="I2762" i="19"/>
  <c r="I2763" i="19"/>
  <c r="I2764" i="19"/>
  <c r="I2765" i="19"/>
  <c r="I2766" i="19"/>
  <c r="I2767" i="19"/>
  <c r="I2768" i="19"/>
  <c r="I2769" i="19"/>
  <c r="I2770" i="19"/>
  <c r="I2771" i="19"/>
  <c r="I2772" i="19"/>
  <c r="I2773" i="19"/>
  <c r="I2774" i="19"/>
  <c r="I2775" i="19"/>
  <c r="I2776" i="19"/>
  <c r="I2777" i="19"/>
  <c r="I2778" i="19"/>
  <c r="I2779" i="19"/>
  <c r="I2780" i="19"/>
  <c r="I2781" i="19"/>
  <c r="I2782" i="19"/>
  <c r="I2783" i="19"/>
  <c r="I2784" i="19"/>
  <c r="I2785" i="19"/>
  <c r="I2786" i="19"/>
  <c r="I2787" i="19"/>
  <c r="I2788" i="19"/>
  <c r="I2789" i="19"/>
  <c r="I2790" i="19"/>
  <c r="I2791" i="19"/>
  <c r="I2792" i="19"/>
  <c r="I2793" i="19"/>
  <c r="I2794" i="19"/>
  <c r="I2795" i="19"/>
  <c r="I2796" i="19"/>
  <c r="I2797" i="19"/>
  <c r="I2798" i="19"/>
  <c r="I2799" i="19"/>
  <c r="I2800" i="19"/>
  <c r="I2801" i="19"/>
  <c r="I2802" i="19"/>
  <c r="I2803" i="19"/>
  <c r="I2804" i="19"/>
  <c r="I2805" i="19"/>
  <c r="I2806" i="19"/>
  <c r="I2807" i="19"/>
  <c r="I2808" i="19"/>
  <c r="I2809" i="19"/>
  <c r="I2810" i="19"/>
  <c r="I2811" i="19"/>
  <c r="I2812" i="19"/>
  <c r="I2813" i="19"/>
  <c r="I2814" i="19"/>
  <c r="I2815" i="19"/>
  <c r="I2816" i="19"/>
  <c r="I2817" i="19"/>
  <c r="I2818" i="19"/>
  <c r="I2819" i="19"/>
  <c r="I2820" i="19"/>
  <c r="I2821" i="19"/>
  <c r="I2822" i="19"/>
  <c r="I2823" i="19"/>
  <c r="I2824" i="19"/>
  <c r="I2825" i="19"/>
  <c r="I2826" i="19"/>
  <c r="I2827" i="19"/>
  <c r="I2828" i="19"/>
  <c r="I2829" i="19"/>
  <c r="I2830" i="19"/>
  <c r="I2831" i="19"/>
  <c r="I2832" i="19"/>
  <c r="I2833" i="19"/>
  <c r="I2834" i="19"/>
  <c r="I2835" i="19"/>
  <c r="I2836" i="19"/>
  <c r="I2837" i="19"/>
  <c r="I2838" i="19"/>
  <c r="I2839" i="19"/>
  <c r="I2840" i="19"/>
  <c r="I2841" i="19"/>
  <c r="I2842" i="19"/>
  <c r="I2843" i="19"/>
  <c r="I2844" i="19"/>
  <c r="I2845" i="19"/>
  <c r="I2846" i="19"/>
  <c r="I2847" i="19"/>
  <c r="I2848" i="19"/>
  <c r="I2849" i="19"/>
  <c r="I2850" i="19"/>
  <c r="I2851" i="19"/>
  <c r="I2852" i="19"/>
  <c r="I2853" i="19"/>
  <c r="I2854" i="19"/>
  <c r="I2855" i="19"/>
  <c r="I2856" i="19"/>
  <c r="I2857" i="19"/>
  <c r="I2858" i="19"/>
  <c r="I2859" i="19"/>
  <c r="I2860" i="19"/>
  <c r="I2861" i="19"/>
  <c r="I2862" i="19"/>
  <c r="I2863" i="19"/>
  <c r="I2864" i="19"/>
  <c r="I2865" i="19"/>
  <c r="I2866" i="19"/>
  <c r="I2867" i="19"/>
  <c r="I2868" i="19"/>
  <c r="I2869" i="19"/>
  <c r="I2870" i="19"/>
  <c r="I2871" i="19"/>
  <c r="I2872" i="19"/>
  <c r="I2873" i="19"/>
  <c r="I2874" i="19"/>
  <c r="I2875" i="19"/>
  <c r="I2876" i="19"/>
  <c r="I2877" i="19"/>
  <c r="I2878" i="19"/>
  <c r="I2879" i="19"/>
  <c r="I2880" i="19"/>
  <c r="I2881" i="19"/>
  <c r="I2882" i="19"/>
  <c r="I2883" i="19"/>
  <c r="I2884" i="19"/>
  <c r="I2885" i="19"/>
  <c r="I2886" i="19"/>
  <c r="I2887" i="19"/>
  <c r="I2888" i="19"/>
  <c r="I2889" i="19"/>
  <c r="I2890" i="19"/>
  <c r="I2891" i="19"/>
  <c r="I2892" i="19"/>
  <c r="I2893" i="19"/>
  <c r="I2894" i="19"/>
  <c r="I2895" i="19"/>
  <c r="I2896" i="19"/>
  <c r="I2897" i="19"/>
  <c r="I2898" i="19"/>
  <c r="I2899" i="19"/>
  <c r="I2900" i="19"/>
  <c r="I2901" i="19"/>
  <c r="I2902" i="19"/>
  <c r="I2903" i="19"/>
  <c r="I2904" i="19"/>
  <c r="I2905" i="19"/>
  <c r="I2906" i="19"/>
  <c r="I2907" i="19"/>
  <c r="I2908" i="19"/>
  <c r="I2909" i="19"/>
  <c r="I2910" i="19"/>
  <c r="I2911" i="19"/>
  <c r="I2912" i="19"/>
  <c r="I2913" i="19"/>
  <c r="I2914" i="19"/>
  <c r="I2915" i="19"/>
  <c r="I2916" i="19"/>
  <c r="I2917" i="19"/>
  <c r="I2918" i="19"/>
  <c r="I2919" i="19"/>
  <c r="I2920" i="19"/>
  <c r="I2921" i="19"/>
  <c r="I2922" i="19"/>
  <c r="I2923" i="19"/>
  <c r="I2924" i="19"/>
  <c r="I2925" i="19"/>
  <c r="I2926" i="19"/>
  <c r="I2927" i="19"/>
  <c r="I2928" i="19"/>
  <c r="I2929" i="19"/>
  <c r="I2930" i="19"/>
  <c r="I2931" i="19"/>
  <c r="I2932" i="19"/>
  <c r="I2933" i="19"/>
  <c r="I2934" i="19"/>
  <c r="I2935" i="19"/>
  <c r="I2936" i="19"/>
  <c r="I2937" i="19"/>
  <c r="I2938" i="19"/>
  <c r="I2939" i="19"/>
  <c r="I2940" i="19"/>
  <c r="I2941" i="19"/>
  <c r="I2942" i="19"/>
  <c r="I2943" i="19"/>
  <c r="I2944" i="19"/>
  <c r="I2945" i="19"/>
  <c r="I2946" i="19"/>
  <c r="I2947" i="19"/>
  <c r="I2948" i="19"/>
  <c r="I2949" i="19"/>
  <c r="I2950" i="19"/>
  <c r="I2951" i="19"/>
  <c r="I2952" i="19"/>
  <c r="I2953" i="19"/>
  <c r="I2954" i="19"/>
  <c r="I2955" i="19"/>
  <c r="I2956" i="19"/>
  <c r="I2957" i="19"/>
  <c r="I2958" i="19"/>
  <c r="I2959" i="19"/>
  <c r="I2960" i="19"/>
  <c r="I2961" i="19"/>
  <c r="I2962" i="19"/>
  <c r="I2963" i="19"/>
  <c r="I2964" i="19"/>
  <c r="I2965" i="19"/>
  <c r="I2966" i="19"/>
  <c r="I2967" i="19"/>
  <c r="I2968" i="19"/>
  <c r="I2969" i="19"/>
  <c r="I2970" i="19"/>
  <c r="I2971" i="19"/>
  <c r="I2972" i="19"/>
  <c r="I2973" i="19"/>
  <c r="I2974" i="19"/>
  <c r="I2975" i="19"/>
  <c r="I2976" i="19"/>
  <c r="I2977" i="19"/>
  <c r="I2978" i="19"/>
  <c r="I2979" i="19"/>
  <c r="I2980" i="19"/>
  <c r="I2981" i="19"/>
  <c r="I2982" i="19"/>
  <c r="I2983" i="19"/>
  <c r="I2984" i="19"/>
  <c r="I2985" i="19"/>
  <c r="I2986" i="19"/>
  <c r="I2987" i="19"/>
  <c r="I2988" i="19"/>
  <c r="I2989" i="19"/>
  <c r="I2990" i="19"/>
  <c r="I2991" i="19"/>
  <c r="I2992" i="19"/>
  <c r="I2993" i="19"/>
  <c r="I2994" i="19"/>
  <c r="I2995" i="19"/>
  <c r="I2996" i="19"/>
  <c r="I2997" i="19"/>
  <c r="I2998" i="19"/>
  <c r="I2999" i="19"/>
  <c r="I3000" i="19"/>
  <c r="I3001" i="19"/>
  <c r="I3002" i="19"/>
  <c r="I3003" i="19"/>
  <c r="I3004" i="19"/>
  <c r="I3005" i="19"/>
  <c r="I3006" i="19"/>
  <c r="I3007" i="19"/>
  <c r="I3008" i="19"/>
  <c r="I3009" i="19"/>
  <c r="I3010" i="19"/>
  <c r="I3011" i="19"/>
  <c r="I3012" i="19"/>
  <c r="I3013" i="19"/>
  <c r="I3014" i="19"/>
  <c r="I3015" i="19"/>
  <c r="I3016" i="19"/>
  <c r="I3017" i="19"/>
  <c r="I3018" i="19"/>
  <c r="I3019" i="19"/>
  <c r="I3020" i="19"/>
  <c r="I3021" i="19"/>
  <c r="I3022" i="19"/>
  <c r="I3023" i="19"/>
  <c r="I3024" i="19"/>
  <c r="I3025" i="19"/>
  <c r="I3026" i="19"/>
  <c r="I3027" i="19"/>
  <c r="I3028" i="19"/>
  <c r="I3029" i="19"/>
  <c r="I3030" i="19"/>
  <c r="I3031" i="19"/>
  <c r="I3032" i="19"/>
  <c r="I3033" i="19"/>
  <c r="I3034" i="19"/>
  <c r="I3035" i="19"/>
  <c r="I3036" i="19"/>
  <c r="I3037" i="19"/>
  <c r="I3038" i="19"/>
  <c r="I3039" i="19"/>
  <c r="I3040" i="19"/>
  <c r="I3041" i="19"/>
  <c r="I3042" i="19"/>
  <c r="I3043" i="19"/>
  <c r="I3044" i="19"/>
  <c r="I3045" i="19"/>
  <c r="I3046" i="19"/>
  <c r="I3047" i="19"/>
  <c r="I3048" i="19"/>
  <c r="I3049" i="19"/>
  <c r="I3050" i="19"/>
  <c r="I3051" i="19"/>
  <c r="I3052" i="19"/>
  <c r="I3053" i="19"/>
  <c r="I3054" i="19"/>
  <c r="I3055" i="19"/>
  <c r="I3056" i="19"/>
  <c r="I3057" i="19"/>
  <c r="I3058" i="19"/>
  <c r="I3059" i="19"/>
  <c r="I3060" i="19"/>
  <c r="I3061" i="19"/>
  <c r="I3062" i="19"/>
  <c r="I3063" i="19"/>
  <c r="I3064" i="19"/>
  <c r="I3065" i="19"/>
  <c r="I3066" i="19"/>
  <c r="I3067" i="19"/>
  <c r="I3068" i="19"/>
  <c r="I3069" i="19"/>
  <c r="I3070" i="19"/>
  <c r="I3071" i="19"/>
  <c r="I3072" i="19"/>
  <c r="I3073" i="19"/>
  <c r="I3074" i="19"/>
  <c r="I3075" i="19"/>
  <c r="I3076" i="19"/>
  <c r="I3077" i="19"/>
  <c r="I3078" i="19"/>
  <c r="I3079" i="19"/>
  <c r="I3080" i="19"/>
  <c r="I3081" i="19"/>
  <c r="I3082" i="19"/>
  <c r="I3083" i="19"/>
  <c r="I3084" i="19"/>
  <c r="I3085" i="19"/>
  <c r="I3086" i="19"/>
  <c r="I3087" i="19"/>
  <c r="I3088" i="19"/>
  <c r="I3089" i="19"/>
  <c r="I3090" i="19"/>
  <c r="I3091" i="19"/>
  <c r="I3092" i="19"/>
  <c r="I3093" i="19"/>
  <c r="I3094" i="19"/>
  <c r="I3095" i="19"/>
  <c r="I3096" i="19"/>
  <c r="I3097" i="19"/>
  <c r="I3098" i="19"/>
  <c r="I3099" i="19"/>
  <c r="I3100" i="19"/>
  <c r="I3101" i="19"/>
  <c r="I3102" i="19"/>
  <c r="I3103" i="19"/>
  <c r="I3104" i="19"/>
  <c r="I3105" i="19"/>
  <c r="I3106" i="19"/>
  <c r="I3107" i="19"/>
  <c r="I3108" i="19"/>
  <c r="I3109" i="19"/>
  <c r="I3110" i="19"/>
  <c r="I3111" i="19"/>
  <c r="I3112" i="19"/>
  <c r="I3113" i="19"/>
  <c r="I3114" i="19"/>
  <c r="I3115" i="19"/>
  <c r="I3116" i="19"/>
  <c r="I3117" i="19"/>
  <c r="I3118" i="19"/>
  <c r="I3119" i="19"/>
  <c r="I3120" i="19"/>
  <c r="I3121" i="19"/>
  <c r="I3122" i="19"/>
  <c r="I3123" i="19"/>
  <c r="I3124" i="19"/>
  <c r="I3125" i="19"/>
  <c r="I3126" i="19"/>
  <c r="I3127" i="19"/>
  <c r="I3128" i="19"/>
  <c r="I3129" i="19"/>
  <c r="I3130" i="19"/>
  <c r="I3131" i="19"/>
  <c r="I3132" i="19"/>
  <c r="I3133" i="19"/>
  <c r="I3134" i="19"/>
  <c r="I3135" i="19"/>
  <c r="I3136" i="19"/>
  <c r="I3137" i="19"/>
  <c r="I3138" i="19"/>
  <c r="I3139" i="19"/>
  <c r="I3140" i="19"/>
  <c r="I3141" i="19"/>
  <c r="I3142" i="19"/>
  <c r="I3143" i="19"/>
  <c r="I3144" i="19"/>
  <c r="I3145" i="19"/>
  <c r="I3146" i="19"/>
  <c r="I3147" i="19"/>
  <c r="I3148" i="19"/>
  <c r="I3149" i="19"/>
  <c r="I3150" i="19"/>
  <c r="I3151" i="19"/>
  <c r="I3152" i="19"/>
  <c r="I3153" i="19"/>
  <c r="I3154" i="19"/>
  <c r="I3155" i="19"/>
  <c r="I3156" i="19"/>
  <c r="I3157" i="19"/>
  <c r="I3158" i="19"/>
  <c r="I3159" i="19"/>
  <c r="I3160" i="19"/>
  <c r="I3161" i="19"/>
  <c r="I3162" i="19"/>
  <c r="I3163" i="19"/>
  <c r="I3164" i="19"/>
  <c r="I3165" i="19"/>
  <c r="I3166" i="19"/>
  <c r="I3167" i="19"/>
  <c r="I3168" i="19"/>
  <c r="I3169" i="19"/>
  <c r="I3170" i="19"/>
  <c r="I3171" i="19"/>
  <c r="I3172" i="19"/>
  <c r="I3173" i="19"/>
  <c r="I3174" i="19"/>
  <c r="I3175" i="19"/>
  <c r="I3176" i="19"/>
  <c r="I3177" i="19"/>
  <c r="I3178" i="19"/>
  <c r="I3179" i="19"/>
  <c r="I3180" i="19"/>
  <c r="I3181" i="19"/>
  <c r="I3182" i="19"/>
  <c r="I3183" i="19"/>
  <c r="I3184" i="19"/>
  <c r="I3185" i="19"/>
  <c r="I3186" i="19"/>
  <c r="I3187" i="19"/>
  <c r="I3188" i="19"/>
  <c r="I3189" i="19"/>
  <c r="I3190" i="19"/>
  <c r="I3191" i="19"/>
  <c r="I3192" i="19"/>
  <c r="I3193" i="19"/>
  <c r="I3194" i="19"/>
  <c r="I3195" i="19"/>
  <c r="I3196" i="19"/>
  <c r="I3197" i="19"/>
  <c r="I3198" i="19"/>
  <c r="I3199" i="19"/>
  <c r="I3200" i="19"/>
  <c r="I3201" i="19"/>
  <c r="I3202" i="19"/>
  <c r="I3203" i="19"/>
  <c r="I3204" i="19"/>
  <c r="I3205" i="19"/>
  <c r="I3206" i="19"/>
  <c r="I3207" i="19"/>
  <c r="I3208" i="19"/>
  <c r="I3209" i="19"/>
  <c r="I3210" i="19"/>
  <c r="I3211" i="19"/>
  <c r="I3212" i="19"/>
  <c r="I3213" i="19"/>
  <c r="I3214" i="19"/>
  <c r="I3215" i="19"/>
  <c r="I3216" i="19"/>
  <c r="I3217" i="19"/>
  <c r="I3218" i="19"/>
  <c r="I3219" i="19"/>
  <c r="I3220" i="19"/>
  <c r="I3221" i="19"/>
  <c r="I3222" i="19"/>
  <c r="I3223" i="19"/>
  <c r="I3224" i="19"/>
  <c r="I3225" i="19"/>
  <c r="I3226" i="19"/>
  <c r="I3227" i="19"/>
  <c r="I3228" i="19"/>
  <c r="I3229" i="19"/>
  <c r="I3230" i="19"/>
  <c r="I3231" i="19"/>
  <c r="I3232" i="19"/>
  <c r="I3233" i="19"/>
  <c r="I3234" i="19"/>
  <c r="I3235" i="19"/>
  <c r="I3236" i="19"/>
  <c r="I3237" i="19"/>
  <c r="I3238" i="19"/>
  <c r="I3239" i="19"/>
  <c r="I3240" i="19"/>
  <c r="I3241" i="19"/>
  <c r="I3242" i="19"/>
  <c r="I3243" i="19"/>
  <c r="I3244" i="19"/>
  <c r="I3245" i="19"/>
  <c r="I3246" i="19"/>
  <c r="I3247" i="19"/>
  <c r="I3248" i="19"/>
  <c r="I3249" i="19"/>
  <c r="I3250" i="19"/>
  <c r="I3251" i="19"/>
  <c r="I3252" i="19"/>
  <c r="I3253" i="19"/>
  <c r="I3254" i="19"/>
  <c r="I3255" i="19"/>
  <c r="I3256" i="19"/>
  <c r="I3257" i="19"/>
  <c r="I3258" i="19"/>
  <c r="I3259" i="19"/>
  <c r="I3260" i="19"/>
  <c r="I3261" i="19"/>
  <c r="I3262" i="19"/>
  <c r="I3263" i="19"/>
  <c r="I3264" i="19"/>
  <c r="I3265" i="19"/>
  <c r="I3266" i="19"/>
  <c r="I3267" i="19"/>
  <c r="I3268" i="19"/>
  <c r="I3269" i="19"/>
  <c r="I3270" i="19"/>
  <c r="I3271" i="19"/>
  <c r="I3272" i="19"/>
  <c r="I3273" i="19"/>
  <c r="I3274" i="19"/>
  <c r="I3275" i="19"/>
  <c r="I3276" i="19"/>
  <c r="I3277" i="19"/>
  <c r="I3278" i="19"/>
  <c r="I3279" i="19"/>
  <c r="I3280" i="19"/>
  <c r="I3281" i="19"/>
  <c r="I3282" i="19"/>
  <c r="I3283" i="19"/>
  <c r="I3284" i="19"/>
  <c r="I3285" i="19"/>
  <c r="I3286" i="19"/>
  <c r="I3287" i="19"/>
  <c r="I3288" i="19"/>
  <c r="I3289" i="19"/>
  <c r="I3290" i="19"/>
  <c r="I3291" i="19"/>
  <c r="I3292" i="19"/>
  <c r="I3293" i="19"/>
  <c r="I3294" i="19"/>
  <c r="I3295" i="19"/>
  <c r="I3296" i="19"/>
  <c r="I3297" i="19"/>
  <c r="I3298" i="19"/>
  <c r="I3299" i="19"/>
  <c r="I3300" i="19"/>
  <c r="I3301" i="19"/>
  <c r="I3302" i="19"/>
  <c r="I3303" i="19"/>
  <c r="I3304" i="19"/>
  <c r="I3305" i="19"/>
  <c r="I3306" i="19"/>
  <c r="I3307" i="19"/>
  <c r="I3308" i="19"/>
  <c r="I3309" i="19"/>
  <c r="I3310" i="19"/>
  <c r="I3311" i="19"/>
  <c r="I3312" i="19"/>
  <c r="I3313" i="19"/>
  <c r="I3314" i="19"/>
  <c r="I3315" i="19"/>
  <c r="I3316" i="19"/>
  <c r="I3317" i="19"/>
  <c r="I3318" i="19"/>
  <c r="I3319" i="19"/>
  <c r="I3320" i="19"/>
  <c r="I3321" i="19"/>
  <c r="I3322" i="19"/>
  <c r="I3323" i="19"/>
  <c r="I3324" i="19"/>
  <c r="I3325" i="19"/>
  <c r="I3326" i="19"/>
  <c r="I3327" i="19"/>
  <c r="I3328" i="19"/>
  <c r="I3329" i="19"/>
  <c r="I3330" i="19"/>
  <c r="I3331" i="19"/>
  <c r="I3332" i="19"/>
  <c r="I3333" i="19"/>
  <c r="I3334" i="19"/>
  <c r="I3335" i="19"/>
  <c r="I3336" i="19"/>
  <c r="I3337" i="19"/>
  <c r="I3338" i="19"/>
  <c r="I3339" i="19"/>
  <c r="I3340" i="19"/>
  <c r="I3341" i="19"/>
  <c r="I3342" i="19"/>
  <c r="I3343" i="19"/>
  <c r="I3344" i="19"/>
  <c r="I3345" i="19"/>
  <c r="I3346" i="19"/>
  <c r="I3347" i="19"/>
  <c r="I3348" i="19"/>
  <c r="I3349" i="19"/>
  <c r="I3350" i="19"/>
  <c r="I3351" i="19"/>
  <c r="I3352" i="19"/>
  <c r="I3353" i="19"/>
  <c r="I3354" i="19"/>
  <c r="I3355" i="19"/>
  <c r="I3356" i="19"/>
  <c r="I3357" i="19"/>
  <c r="I3358" i="19"/>
  <c r="I3359" i="19"/>
  <c r="I3360" i="19"/>
  <c r="I3361" i="19"/>
  <c r="I3362" i="19"/>
  <c r="I3363" i="19"/>
  <c r="I3364" i="19"/>
  <c r="I3365" i="19"/>
  <c r="I3366" i="19"/>
  <c r="I3367" i="19"/>
  <c r="I3368" i="19"/>
  <c r="I3369" i="19"/>
  <c r="I3370" i="19"/>
  <c r="I3371" i="19"/>
  <c r="I3372" i="19"/>
  <c r="I3373" i="19"/>
  <c r="I3374" i="19"/>
  <c r="I3375" i="19"/>
  <c r="I3376" i="19"/>
  <c r="I3377" i="19"/>
  <c r="I3378" i="19"/>
  <c r="I3379" i="19"/>
  <c r="I3380" i="19"/>
  <c r="I3381" i="19"/>
  <c r="I3382" i="19"/>
  <c r="I3383" i="19"/>
  <c r="I3384" i="19"/>
  <c r="I3385" i="19"/>
  <c r="I3386" i="19"/>
  <c r="I3387" i="19"/>
  <c r="I3388" i="19"/>
  <c r="I3389" i="19"/>
  <c r="I3390" i="19"/>
  <c r="I3391" i="19"/>
  <c r="I3392" i="19"/>
  <c r="I3393" i="19"/>
  <c r="I3394" i="19"/>
  <c r="I3395" i="19"/>
  <c r="I3396" i="19"/>
  <c r="I3397" i="19"/>
  <c r="I3398" i="19"/>
  <c r="I3399" i="19"/>
  <c r="I3400" i="19"/>
  <c r="I3401" i="19"/>
  <c r="I3402" i="19"/>
  <c r="I3403" i="19"/>
  <c r="I3404" i="19"/>
  <c r="I3405" i="19"/>
  <c r="I3406" i="19"/>
  <c r="I3407" i="19"/>
  <c r="I3408" i="19"/>
  <c r="I3409" i="19"/>
  <c r="I3410" i="19"/>
  <c r="I3411" i="19"/>
  <c r="I3412" i="19"/>
  <c r="I3413" i="19"/>
  <c r="I3414" i="19"/>
  <c r="I3415" i="19"/>
  <c r="I3416" i="19"/>
  <c r="I3417" i="19"/>
  <c r="I3418" i="19"/>
  <c r="I3419" i="19"/>
  <c r="I3420" i="19"/>
  <c r="I3421" i="19"/>
  <c r="I3422" i="19"/>
  <c r="I3423" i="19"/>
  <c r="I3424" i="19"/>
  <c r="I3425" i="19"/>
  <c r="I3426" i="19"/>
  <c r="I3427" i="19"/>
  <c r="I3428" i="19"/>
  <c r="I3429" i="19"/>
  <c r="I3430" i="19"/>
  <c r="I3431" i="19"/>
  <c r="I3432" i="19"/>
  <c r="I3433" i="19"/>
  <c r="I3434" i="19"/>
  <c r="I3435" i="19"/>
  <c r="I3436" i="19"/>
  <c r="I3437" i="19"/>
  <c r="I3438" i="19"/>
  <c r="I3439" i="19"/>
  <c r="I3440" i="19"/>
  <c r="I3441" i="19"/>
  <c r="I3442" i="19"/>
  <c r="I3443" i="19"/>
  <c r="I3444" i="19"/>
  <c r="I3445" i="19"/>
  <c r="I3446" i="19"/>
  <c r="I3447" i="19"/>
  <c r="I3448" i="19"/>
  <c r="I3449" i="19"/>
  <c r="I3450" i="19"/>
  <c r="I3451" i="19"/>
  <c r="I3452" i="19"/>
  <c r="I3453" i="19"/>
  <c r="I3454" i="19"/>
  <c r="I3455" i="19"/>
  <c r="I3456" i="19"/>
  <c r="I3457" i="19"/>
  <c r="I3458" i="19"/>
  <c r="I3459" i="19"/>
  <c r="I3460" i="19"/>
  <c r="I3461" i="19"/>
  <c r="I3462" i="19"/>
  <c r="I3463" i="19"/>
  <c r="I3464" i="19"/>
  <c r="I3465" i="19"/>
  <c r="I3466" i="19"/>
  <c r="I3467" i="19"/>
  <c r="I3468" i="19"/>
  <c r="I3469" i="19"/>
  <c r="I3470" i="19"/>
  <c r="I3471" i="19"/>
  <c r="I3472" i="19"/>
  <c r="I3473" i="19"/>
  <c r="I3474" i="19"/>
  <c r="I3475" i="19"/>
  <c r="I3476" i="19"/>
  <c r="I3477" i="19"/>
  <c r="I3478" i="19"/>
  <c r="I3479" i="19"/>
  <c r="I3480" i="19"/>
  <c r="I3481" i="19"/>
  <c r="I3482" i="19"/>
  <c r="I3483" i="19"/>
  <c r="I3484" i="19"/>
  <c r="I3485" i="19"/>
  <c r="I3486" i="19"/>
  <c r="I3487" i="19"/>
  <c r="I3488" i="19"/>
  <c r="I3489" i="19"/>
  <c r="I3490" i="19"/>
  <c r="I3491" i="19"/>
  <c r="I3492" i="19"/>
  <c r="I3493" i="19"/>
  <c r="I3494" i="19"/>
  <c r="I3495" i="19"/>
  <c r="I3496" i="19"/>
  <c r="I3497" i="19"/>
  <c r="I3498" i="19"/>
  <c r="I3499" i="19"/>
  <c r="I3500" i="19"/>
  <c r="I3501" i="19"/>
  <c r="I3502" i="19"/>
  <c r="I3503" i="19"/>
  <c r="I3504" i="19"/>
  <c r="I3505" i="19"/>
  <c r="I3506" i="19"/>
  <c r="I3507" i="19"/>
  <c r="I3508" i="19"/>
  <c r="I3509" i="19"/>
  <c r="I3510" i="19"/>
  <c r="I3511" i="19"/>
  <c r="I3512" i="19"/>
  <c r="I3513" i="19"/>
  <c r="I3514" i="19"/>
  <c r="I3515" i="19"/>
  <c r="I3516" i="19"/>
  <c r="I3517" i="19"/>
  <c r="I3518" i="19"/>
  <c r="I3519" i="19"/>
  <c r="I3520" i="19"/>
  <c r="I3521" i="19"/>
  <c r="I3522" i="19"/>
  <c r="I3523" i="19"/>
  <c r="I3524" i="19"/>
  <c r="I3525" i="19"/>
  <c r="I3526" i="19"/>
  <c r="I3527" i="19"/>
  <c r="I3528" i="19"/>
  <c r="I3529" i="19"/>
  <c r="I3530" i="19"/>
  <c r="I3531" i="19"/>
  <c r="I3532" i="19"/>
  <c r="I3533" i="19"/>
  <c r="I3534" i="19"/>
  <c r="I3535" i="19"/>
  <c r="I3536" i="19"/>
  <c r="I3537" i="19"/>
  <c r="I3538" i="19"/>
  <c r="I3539" i="19"/>
  <c r="I3540" i="19"/>
  <c r="I3541" i="19"/>
  <c r="I3542" i="19"/>
  <c r="I3543" i="19"/>
  <c r="I3544" i="19"/>
  <c r="I3545" i="19"/>
  <c r="I3546" i="19"/>
  <c r="I3547" i="19"/>
  <c r="I3548" i="19"/>
  <c r="I3549" i="19"/>
  <c r="I3550" i="19"/>
  <c r="I3551" i="19"/>
  <c r="I3552" i="19"/>
  <c r="I3553" i="19"/>
  <c r="I3554" i="19"/>
  <c r="I3555" i="19"/>
  <c r="I3556" i="19"/>
  <c r="I3557" i="19"/>
  <c r="I3558" i="19"/>
  <c r="I3559" i="19"/>
  <c r="I3560" i="19"/>
  <c r="I3561" i="19"/>
  <c r="I3562" i="19"/>
  <c r="I3563" i="19"/>
  <c r="I3564" i="19"/>
  <c r="I3565" i="19"/>
  <c r="I3566" i="19"/>
  <c r="I3567" i="19"/>
  <c r="I3568" i="19"/>
  <c r="I3569" i="19"/>
  <c r="I3570" i="19"/>
  <c r="I3571" i="19"/>
  <c r="I3572" i="19"/>
  <c r="I3573" i="19"/>
  <c r="I3574" i="19"/>
  <c r="I3575" i="19"/>
  <c r="I3576" i="19"/>
  <c r="I3577" i="19"/>
  <c r="I3578" i="19"/>
  <c r="I3579" i="19"/>
  <c r="I3580" i="19"/>
  <c r="I3581" i="19"/>
  <c r="I3582" i="19"/>
  <c r="I3583" i="19"/>
  <c r="I3584" i="19"/>
  <c r="I3585" i="19"/>
  <c r="I3586" i="19"/>
  <c r="I3587" i="19"/>
  <c r="I3588" i="19"/>
  <c r="I3589" i="19"/>
  <c r="I3590" i="19"/>
  <c r="I3591" i="19"/>
  <c r="I3592" i="19"/>
  <c r="I3593" i="19"/>
  <c r="I3594" i="19"/>
  <c r="I3595" i="19"/>
  <c r="I3596" i="19"/>
  <c r="I3597" i="19"/>
  <c r="I3598" i="19"/>
  <c r="I3599" i="19"/>
  <c r="I3600" i="19"/>
  <c r="I3601" i="19"/>
  <c r="I3602" i="19"/>
  <c r="I3603" i="19"/>
  <c r="I3604" i="19"/>
  <c r="I3605" i="19"/>
  <c r="I3606" i="19"/>
  <c r="I3607" i="19"/>
  <c r="I3608" i="19"/>
  <c r="I3609" i="19"/>
  <c r="I3610" i="19"/>
  <c r="I3611" i="19"/>
  <c r="I3612" i="19"/>
  <c r="I3613" i="19"/>
  <c r="I3614" i="19"/>
  <c r="I3615" i="19"/>
  <c r="I3616" i="19"/>
  <c r="I3617" i="19"/>
  <c r="I3618" i="19"/>
  <c r="I3619" i="19"/>
  <c r="I3620" i="19"/>
  <c r="I3621" i="19"/>
  <c r="I3622" i="19"/>
  <c r="I3623" i="19"/>
  <c r="I3624" i="19"/>
  <c r="I3625" i="19"/>
  <c r="I3626" i="19"/>
  <c r="I3627" i="19"/>
  <c r="I3628" i="19"/>
  <c r="I3629" i="19"/>
  <c r="I3630" i="19"/>
  <c r="I3631" i="19"/>
  <c r="I3632" i="19"/>
  <c r="I3633" i="19"/>
  <c r="I3634" i="19"/>
  <c r="I3635" i="19"/>
  <c r="I3636" i="19"/>
  <c r="I3637" i="19"/>
  <c r="I3638" i="19"/>
  <c r="I3639" i="19"/>
  <c r="I3640" i="19"/>
  <c r="I3641" i="19"/>
  <c r="I3642" i="19"/>
  <c r="I3643" i="19"/>
  <c r="I3644" i="19"/>
  <c r="I3645" i="19"/>
  <c r="I3646" i="19"/>
  <c r="I3647" i="19"/>
  <c r="I3648" i="19"/>
  <c r="I3649" i="19"/>
  <c r="I3650" i="19"/>
  <c r="I3651" i="19"/>
  <c r="I3652" i="19"/>
  <c r="I3653" i="19"/>
  <c r="I3654" i="19"/>
  <c r="I3655" i="19"/>
  <c r="I3656" i="19"/>
  <c r="I3657" i="19"/>
  <c r="I3658" i="19"/>
  <c r="I3659" i="19"/>
  <c r="I3660" i="19"/>
  <c r="I3661" i="19"/>
  <c r="I3662" i="19"/>
  <c r="I3663" i="19"/>
  <c r="I3664" i="19"/>
  <c r="I3665" i="19"/>
  <c r="I3666" i="19"/>
  <c r="I3667" i="19"/>
  <c r="I3668" i="19"/>
  <c r="I3669" i="19"/>
  <c r="I3670" i="19"/>
  <c r="I3671" i="19"/>
  <c r="I3672" i="19"/>
  <c r="I3673" i="19"/>
  <c r="I3674" i="19"/>
  <c r="I3675" i="19"/>
  <c r="I3676" i="19"/>
  <c r="I3677" i="19"/>
  <c r="I3678" i="19"/>
  <c r="I3679" i="19"/>
  <c r="I3680" i="19"/>
  <c r="I3681" i="19"/>
  <c r="I3682" i="19"/>
  <c r="I3683" i="19"/>
  <c r="I3684" i="19"/>
  <c r="I3685" i="19"/>
  <c r="I3686" i="19"/>
  <c r="I3687" i="19"/>
  <c r="I3688" i="19"/>
  <c r="I3689" i="19"/>
  <c r="I3690" i="19"/>
  <c r="I3691" i="19"/>
  <c r="I3692" i="19"/>
  <c r="I3693" i="19"/>
  <c r="I3694" i="19"/>
  <c r="I3695" i="19"/>
  <c r="I3696" i="19"/>
  <c r="I3697" i="19"/>
  <c r="I3698" i="19"/>
  <c r="I3699" i="19"/>
  <c r="I3700" i="19"/>
  <c r="I3701" i="19"/>
  <c r="I3702" i="19"/>
  <c r="I3703" i="19"/>
  <c r="I3704" i="19"/>
  <c r="I3705" i="19"/>
  <c r="I3706" i="19"/>
  <c r="I3707" i="19"/>
  <c r="I3708" i="19"/>
  <c r="I3709" i="19"/>
  <c r="I3710" i="19"/>
  <c r="I3711" i="19"/>
  <c r="I3712" i="19"/>
  <c r="I3713" i="19"/>
  <c r="I3714" i="19"/>
  <c r="I3715" i="19"/>
  <c r="I3716" i="19"/>
  <c r="I3717" i="19"/>
  <c r="I3718" i="19"/>
  <c r="I3719" i="19"/>
  <c r="I3720" i="19"/>
  <c r="I3721" i="19"/>
  <c r="I3722" i="19"/>
  <c r="I3723" i="19"/>
  <c r="I3724" i="19"/>
  <c r="I3725" i="19"/>
  <c r="I3726" i="19"/>
  <c r="I3727" i="19"/>
  <c r="I3728" i="19"/>
  <c r="I3729" i="19"/>
  <c r="I3730" i="19"/>
  <c r="I3731" i="19"/>
  <c r="I3732" i="19"/>
  <c r="I3733" i="19"/>
  <c r="I3734" i="19"/>
  <c r="I3735" i="19"/>
  <c r="I3736" i="19"/>
  <c r="I3737" i="19"/>
  <c r="I3738" i="19"/>
  <c r="I3739" i="19"/>
  <c r="I3740" i="19"/>
  <c r="I3741" i="19"/>
  <c r="I3742" i="19"/>
  <c r="I3743" i="19"/>
  <c r="I3744" i="19"/>
  <c r="I3745" i="19"/>
  <c r="I3746" i="19"/>
  <c r="I3747" i="19"/>
  <c r="I3748" i="19"/>
  <c r="I3749" i="19"/>
  <c r="I3750" i="19"/>
  <c r="I3751" i="19"/>
  <c r="I3752" i="19"/>
  <c r="I3753" i="19"/>
  <c r="I3754" i="19"/>
  <c r="I3755" i="19"/>
  <c r="I3756" i="19"/>
  <c r="I3757" i="19"/>
  <c r="I3758" i="19"/>
  <c r="I3759" i="19"/>
  <c r="I3760" i="19"/>
  <c r="I3761" i="19"/>
  <c r="I3762" i="19"/>
  <c r="I3763" i="19"/>
  <c r="I3764" i="19"/>
  <c r="I3765" i="19"/>
  <c r="I3766" i="19"/>
  <c r="I3767" i="19"/>
  <c r="I3768" i="19"/>
  <c r="I3769" i="19"/>
  <c r="I3770" i="19"/>
  <c r="I3771" i="19"/>
  <c r="I3772" i="19"/>
  <c r="I3773" i="19"/>
  <c r="I3774" i="19"/>
  <c r="I3775" i="19"/>
  <c r="I3776" i="19"/>
  <c r="I3777" i="19"/>
  <c r="I3778" i="19"/>
  <c r="I3779" i="19"/>
  <c r="I3780" i="19"/>
  <c r="I3781" i="19"/>
  <c r="I3782" i="19"/>
  <c r="I3783" i="19"/>
  <c r="I3784" i="19"/>
  <c r="I3785" i="19"/>
  <c r="I3786" i="19"/>
  <c r="I3787" i="19"/>
  <c r="I3788" i="19"/>
  <c r="I3789" i="19"/>
  <c r="I3790" i="19"/>
  <c r="I3791" i="19"/>
  <c r="I3792" i="19"/>
  <c r="I3793" i="19"/>
  <c r="I3794" i="19"/>
  <c r="I3795" i="19"/>
  <c r="I3796" i="19"/>
  <c r="I3797" i="19"/>
  <c r="I3798" i="19"/>
  <c r="I3799" i="19"/>
  <c r="I3800" i="19"/>
  <c r="I3801" i="19"/>
  <c r="I3802" i="19"/>
  <c r="I3803" i="19"/>
  <c r="I3804" i="19"/>
  <c r="I3805" i="19"/>
  <c r="I3806" i="19"/>
  <c r="I3807" i="19"/>
  <c r="I3808" i="19"/>
  <c r="I3809" i="19"/>
  <c r="I3810" i="19"/>
  <c r="I3811" i="19"/>
  <c r="I3812" i="19"/>
  <c r="I3813" i="19"/>
  <c r="I3814" i="19"/>
  <c r="I3815" i="19"/>
  <c r="I3816" i="19"/>
  <c r="I3817" i="19"/>
  <c r="I3818" i="19"/>
  <c r="I3819" i="19"/>
  <c r="I3820" i="19"/>
  <c r="I3821" i="19"/>
  <c r="I3822" i="19"/>
  <c r="I3823" i="19"/>
  <c r="I3824" i="19"/>
  <c r="I3825" i="19"/>
  <c r="I3826" i="19"/>
  <c r="I3827" i="19"/>
  <c r="I3828" i="19"/>
  <c r="I3829" i="19"/>
  <c r="I3830" i="19"/>
  <c r="I3831" i="19"/>
  <c r="I3832" i="19"/>
  <c r="I3833" i="19"/>
  <c r="I3834" i="19"/>
  <c r="I3835" i="19"/>
  <c r="I3836" i="19"/>
  <c r="I3837" i="19"/>
  <c r="I3838" i="19"/>
  <c r="I3839" i="19"/>
  <c r="I3840" i="19"/>
  <c r="I3841" i="19"/>
  <c r="I3842" i="19"/>
  <c r="I3843" i="19"/>
  <c r="I3844" i="19"/>
  <c r="I3845" i="19"/>
  <c r="I3846" i="19"/>
  <c r="I3847" i="19"/>
  <c r="I3848" i="19"/>
  <c r="I3849" i="19"/>
  <c r="I3850" i="19"/>
  <c r="I3851" i="19"/>
  <c r="I3852" i="19"/>
  <c r="I3853" i="19"/>
  <c r="I3854" i="19"/>
  <c r="I3855" i="19"/>
  <c r="I3856" i="19"/>
  <c r="I3857" i="19"/>
  <c r="I3858" i="19"/>
  <c r="I3859" i="19"/>
  <c r="I3860" i="19"/>
  <c r="I3861" i="19"/>
  <c r="I3862" i="19"/>
  <c r="I3863" i="19"/>
  <c r="I3864" i="19"/>
  <c r="I3865" i="19"/>
  <c r="I3866" i="19"/>
  <c r="I3867" i="19"/>
  <c r="I3868" i="19"/>
  <c r="I3869" i="19"/>
  <c r="I3870" i="19"/>
  <c r="I3871" i="19"/>
  <c r="I3872" i="19"/>
  <c r="I3873" i="19"/>
  <c r="I3874" i="19"/>
  <c r="I3875" i="19"/>
  <c r="I3876" i="19"/>
  <c r="I3877" i="19"/>
  <c r="I3878" i="19"/>
  <c r="I3879" i="19"/>
  <c r="I3880" i="19"/>
  <c r="I3881" i="19"/>
  <c r="I3882" i="19"/>
  <c r="I3883" i="19"/>
  <c r="I3884" i="19"/>
  <c r="I3885" i="19"/>
  <c r="I3886" i="19"/>
  <c r="I3887" i="19"/>
  <c r="I3888" i="19"/>
  <c r="I3889" i="19"/>
  <c r="I3890" i="19"/>
  <c r="I3891" i="19"/>
  <c r="I3892" i="19"/>
  <c r="I3893" i="19"/>
  <c r="I3894" i="19"/>
  <c r="I3895" i="19"/>
  <c r="I3896" i="19"/>
  <c r="I3897" i="19"/>
  <c r="I3898" i="19"/>
  <c r="I3899" i="19"/>
  <c r="I3900" i="19"/>
  <c r="I3901" i="19"/>
  <c r="I3902" i="19"/>
  <c r="I3903" i="19"/>
  <c r="I3904" i="19"/>
  <c r="I3905" i="19"/>
  <c r="I3906" i="19"/>
  <c r="I3907" i="19"/>
  <c r="I3908" i="19"/>
  <c r="I3909" i="19"/>
  <c r="I3910" i="19"/>
  <c r="I3911" i="19"/>
  <c r="I3912" i="19"/>
  <c r="I3913" i="19"/>
  <c r="I3914" i="19"/>
  <c r="I3915" i="19"/>
  <c r="I3916" i="19"/>
  <c r="I3917" i="19"/>
  <c r="I3918" i="19"/>
  <c r="I3919" i="19"/>
  <c r="I3920" i="19"/>
  <c r="I3921" i="19"/>
  <c r="I3922" i="19"/>
  <c r="I3923" i="19"/>
  <c r="I3924" i="19"/>
  <c r="I3925" i="19"/>
  <c r="I3926" i="19"/>
  <c r="I3927" i="19"/>
  <c r="I3928" i="19"/>
  <c r="I3929" i="19"/>
  <c r="I3930" i="19"/>
  <c r="I3931" i="19"/>
  <c r="I3932" i="19"/>
  <c r="I3933" i="19"/>
  <c r="I3934" i="19"/>
  <c r="I3935" i="19"/>
  <c r="I3936" i="19"/>
  <c r="I3937" i="19"/>
  <c r="I3938" i="19"/>
  <c r="I3939" i="19"/>
  <c r="I3940" i="19"/>
  <c r="I3941" i="19"/>
  <c r="I3942" i="19"/>
  <c r="I3943" i="19"/>
  <c r="I3944" i="19"/>
  <c r="I3945" i="19"/>
  <c r="I3946" i="19"/>
  <c r="I3947" i="19"/>
  <c r="I3948" i="19"/>
  <c r="I3949" i="19"/>
  <c r="I3950" i="19"/>
  <c r="I3951" i="19"/>
  <c r="I3952" i="19"/>
  <c r="I3953" i="19"/>
  <c r="I3954" i="19"/>
  <c r="I3955" i="19"/>
  <c r="I3956" i="19"/>
  <c r="I3957" i="19"/>
  <c r="I3958" i="19"/>
  <c r="I3959" i="19"/>
  <c r="I3960" i="19"/>
  <c r="I3961" i="19"/>
  <c r="I3962" i="19"/>
  <c r="I3963" i="19"/>
  <c r="I3964" i="19"/>
  <c r="I3965" i="19"/>
  <c r="I3966" i="19"/>
  <c r="I3967" i="19"/>
  <c r="I3968" i="19"/>
  <c r="I3969" i="19"/>
  <c r="I3970" i="19"/>
  <c r="I3971" i="19"/>
  <c r="I3972" i="19"/>
  <c r="I3973" i="19"/>
  <c r="I3974" i="19"/>
  <c r="I3975" i="19"/>
  <c r="I3976" i="19"/>
  <c r="I3977" i="19"/>
  <c r="I3978" i="19"/>
  <c r="I3979" i="19"/>
  <c r="I3980" i="19"/>
  <c r="I3981" i="19"/>
  <c r="I3982" i="19"/>
  <c r="I3983" i="19"/>
  <c r="I3984" i="19"/>
  <c r="I3985" i="19"/>
  <c r="I3986" i="19"/>
  <c r="I3987" i="19"/>
  <c r="I3988" i="19"/>
  <c r="I3989" i="19"/>
  <c r="I3990" i="19"/>
  <c r="I3991" i="19"/>
  <c r="I3992" i="19"/>
  <c r="I3993" i="19"/>
  <c r="I3994" i="19"/>
  <c r="I3995" i="19"/>
  <c r="I3996" i="19"/>
  <c r="I3997" i="19"/>
  <c r="I3998" i="19"/>
  <c r="I3999" i="19"/>
  <c r="I4000" i="19"/>
  <c r="I4001" i="19"/>
  <c r="I4002" i="19"/>
  <c r="I4003" i="19"/>
  <c r="I4004" i="19"/>
  <c r="I4005" i="19"/>
  <c r="I4006" i="19"/>
  <c r="I4007" i="19"/>
  <c r="I4008" i="19"/>
  <c r="I4009" i="19"/>
  <c r="I4010" i="19"/>
  <c r="I4011" i="19"/>
  <c r="I4012" i="19"/>
  <c r="I4013" i="19"/>
  <c r="I4014" i="19"/>
  <c r="I4015" i="19"/>
  <c r="I4016" i="19"/>
  <c r="I4017" i="19"/>
  <c r="I4018" i="19"/>
  <c r="I4019" i="19"/>
  <c r="I4020" i="19"/>
  <c r="I4021" i="19"/>
  <c r="I4022" i="19"/>
  <c r="I4023" i="19"/>
  <c r="I4024" i="19"/>
  <c r="I4025" i="19"/>
  <c r="I4026" i="19"/>
  <c r="I4027" i="19"/>
  <c r="I4028" i="19"/>
  <c r="I4029" i="19"/>
  <c r="I4030" i="19"/>
  <c r="I4031" i="19"/>
  <c r="I4032" i="19"/>
  <c r="I4033" i="19"/>
  <c r="I4034" i="19"/>
  <c r="I4035" i="19"/>
  <c r="I4036" i="19"/>
  <c r="I4037" i="19"/>
  <c r="I4038" i="19"/>
  <c r="I4039" i="19"/>
  <c r="I4040" i="19"/>
  <c r="I4041" i="19"/>
  <c r="I4042" i="19"/>
  <c r="I4043" i="19"/>
  <c r="I4044" i="19"/>
  <c r="I4045" i="19"/>
  <c r="I4046" i="19"/>
  <c r="I4047" i="19"/>
  <c r="I4048" i="19"/>
  <c r="I4049" i="19"/>
  <c r="I4050" i="19"/>
  <c r="I4051" i="19"/>
  <c r="I4052" i="19"/>
  <c r="I4053" i="19"/>
  <c r="I4054" i="19"/>
  <c r="I4055" i="19"/>
  <c r="I4056" i="19"/>
  <c r="I4057" i="19"/>
  <c r="I4058" i="19"/>
  <c r="I4059" i="19"/>
  <c r="I4060" i="19"/>
  <c r="I4061" i="19"/>
  <c r="I4062" i="19"/>
  <c r="I4063" i="19"/>
  <c r="I4064" i="19"/>
  <c r="I4065" i="19"/>
  <c r="I4066" i="19"/>
  <c r="I4067" i="19"/>
  <c r="I4068" i="19"/>
  <c r="I4069" i="19"/>
  <c r="I4070" i="19"/>
  <c r="I4071" i="19"/>
  <c r="I4072" i="19"/>
  <c r="I4073" i="19"/>
  <c r="I4074" i="19"/>
  <c r="I4075" i="19"/>
  <c r="I4076" i="19"/>
  <c r="I4077" i="19"/>
  <c r="I4078" i="19"/>
  <c r="I4079" i="19"/>
  <c r="I4080" i="19"/>
  <c r="I4081" i="19"/>
  <c r="I4082" i="19"/>
  <c r="I4083" i="19"/>
  <c r="I4084" i="19"/>
  <c r="I4085" i="19"/>
  <c r="I4086" i="19"/>
  <c r="I4087" i="19"/>
  <c r="I4088" i="19"/>
  <c r="I4089" i="19"/>
  <c r="I4090" i="19"/>
  <c r="I4091" i="19"/>
  <c r="I4092" i="19"/>
  <c r="I4093" i="19"/>
  <c r="I4094" i="19"/>
  <c r="I4095" i="19"/>
  <c r="I4096" i="19"/>
  <c r="I4097" i="19"/>
  <c r="I4098" i="19"/>
  <c r="I4099" i="19"/>
  <c r="I4100" i="19"/>
  <c r="I4101" i="19"/>
  <c r="I4102" i="19"/>
  <c r="I4103" i="19"/>
  <c r="I4104" i="19"/>
  <c r="I4105" i="19"/>
  <c r="I4106" i="19"/>
  <c r="I4107" i="19"/>
  <c r="I4108" i="19"/>
  <c r="I4109" i="19"/>
  <c r="I4110" i="19"/>
  <c r="I4111" i="19"/>
  <c r="I4112" i="19"/>
  <c r="I4113" i="19"/>
  <c r="I4114" i="19"/>
  <c r="I4115" i="19"/>
  <c r="I4116" i="19"/>
  <c r="I4117" i="19"/>
  <c r="I4118" i="19"/>
  <c r="I4119" i="19"/>
  <c r="I4120" i="19"/>
  <c r="I4121" i="19"/>
  <c r="I4122" i="19"/>
  <c r="I4123" i="19"/>
  <c r="I4124" i="19"/>
  <c r="I4125" i="19"/>
  <c r="I4126" i="19"/>
  <c r="I4127" i="19"/>
  <c r="I4128" i="19"/>
  <c r="I4129" i="19"/>
  <c r="I4130" i="19"/>
  <c r="I4131" i="19"/>
  <c r="I4132" i="19"/>
  <c r="I4133" i="19"/>
  <c r="I4134" i="19"/>
  <c r="I4135" i="19"/>
  <c r="I4136" i="19"/>
  <c r="I4137" i="19"/>
  <c r="I4138" i="19"/>
  <c r="I4139" i="19"/>
  <c r="I4140" i="19"/>
  <c r="I4141" i="19"/>
  <c r="I4142" i="19"/>
  <c r="I4143" i="19"/>
  <c r="I4144" i="19"/>
  <c r="I4145" i="19"/>
  <c r="I4146" i="19"/>
  <c r="I4147" i="19"/>
  <c r="I4148" i="19"/>
  <c r="I4149" i="19"/>
  <c r="I4150" i="19"/>
  <c r="I4151" i="19"/>
  <c r="I4152" i="19"/>
  <c r="I4153" i="19"/>
  <c r="I4154" i="19"/>
  <c r="I4155" i="19"/>
  <c r="I4156" i="19"/>
  <c r="I4157" i="19"/>
  <c r="I4158" i="19"/>
  <c r="I4159" i="19"/>
  <c r="I4160" i="19"/>
  <c r="I4161" i="19"/>
  <c r="I4162" i="19"/>
  <c r="I4163" i="19"/>
  <c r="I4164" i="19"/>
  <c r="I4165" i="19"/>
  <c r="I4166" i="19"/>
  <c r="I4167" i="19"/>
  <c r="I4168" i="19"/>
  <c r="I4169" i="19"/>
  <c r="I4170" i="19"/>
  <c r="I4171" i="19"/>
  <c r="I4172" i="19"/>
  <c r="I4173" i="19"/>
  <c r="I4174" i="19"/>
  <c r="I4175" i="19"/>
  <c r="I4176" i="19"/>
  <c r="I4177" i="19"/>
  <c r="I4178" i="19"/>
  <c r="I4179" i="19"/>
  <c r="I4180" i="19"/>
  <c r="I4181" i="19"/>
  <c r="I4182" i="19"/>
  <c r="I4183" i="19"/>
  <c r="I4184" i="19"/>
  <c r="I4185" i="19"/>
  <c r="I4186" i="19"/>
  <c r="I4187" i="19"/>
  <c r="I4188" i="19"/>
  <c r="I4189" i="19"/>
  <c r="I4190" i="19"/>
  <c r="I4191" i="19"/>
  <c r="I4192" i="19"/>
  <c r="I4193" i="19"/>
  <c r="I4194" i="19"/>
  <c r="I4195" i="19"/>
  <c r="I4196" i="19"/>
  <c r="I4197" i="19"/>
  <c r="I4198" i="19"/>
  <c r="I4199" i="19"/>
  <c r="I4200" i="19"/>
  <c r="I4201" i="19"/>
  <c r="I4202" i="19"/>
  <c r="I4203" i="19"/>
  <c r="I4204" i="19"/>
  <c r="I4205" i="19"/>
  <c r="I4206" i="19"/>
  <c r="I4207" i="19"/>
  <c r="I4208" i="19"/>
  <c r="I4209" i="19"/>
  <c r="I4210" i="19"/>
  <c r="I4211" i="19"/>
  <c r="I4212" i="19"/>
  <c r="I4213" i="19"/>
  <c r="I4214" i="19"/>
  <c r="I4215" i="19"/>
  <c r="I4216" i="19"/>
  <c r="I4217" i="19"/>
  <c r="I4218" i="19"/>
  <c r="I4219" i="19"/>
  <c r="I4220" i="19"/>
  <c r="I4221" i="19"/>
  <c r="I4222" i="19"/>
  <c r="I4223" i="19"/>
  <c r="I4224" i="19"/>
  <c r="I4225" i="19"/>
  <c r="I4226" i="19"/>
  <c r="I4227" i="19"/>
  <c r="I4228" i="19"/>
  <c r="I4229" i="19"/>
  <c r="I4230" i="19"/>
  <c r="I4231" i="19"/>
  <c r="I4232" i="19"/>
  <c r="I4233" i="19"/>
  <c r="I4234" i="19"/>
  <c r="I4235" i="19"/>
  <c r="I4236" i="19"/>
  <c r="I4237" i="19"/>
  <c r="I4238" i="19"/>
  <c r="I4239" i="19"/>
  <c r="I4240" i="19"/>
  <c r="I4241" i="19"/>
  <c r="I4242" i="19"/>
  <c r="I4243" i="19"/>
  <c r="I4244" i="19"/>
  <c r="I4245" i="19"/>
  <c r="I4246" i="19"/>
  <c r="I4247" i="19"/>
  <c r="I4248" i="19"/>
  <c r="I4249" i="19"/>
  <c r="I4250" i="19"/>
  <c r="I4251" i="19"/>
  <c r="I4252" i="19"/>
  <c r="I4253" i="19"/>
  <c r="I4254" i="19"/>
  <c r="I4255" i="19"/>
  <c r="I4256" i="19"/>
  <c r="I4257" i="19"/>
  <c r="I4258" i="19"/>
  <c r="I4259" i="19"/>
  <c r="I4260" i="19"/>
  <c r="I4261" i="19"/>
  <c r="I4262" i="19"/>
  <c r="I4263" i="19"/>
  <c r="I4264" i="19"/>
  <c r="I4265" i="19"/>
  <c r="I4266" i="19"/>
  <c r="I4267" i="19"/>
  <c r="I4268" i="19"/>
  <c r="I4269" i="19"/>
  <c r="I4270" i="19"/>
  <c r="I4271" i="19"/>
  <c r="I4272" i="19"/>
  <c r="I4273" i="19"/>
  <c r="I4274" i="19"/>
  <c r="I4275" i="19"/>
  <c r="I4276" i="19"/>
  <c r="I4277" i="19"/>
  <c r="I4278" i="19"/>
  <c r="I4279" i="19"/>
  <c r="I4280" i="19"/>
  <c r="I4281" i="19"/>
  <c r="I4282" i="19"/>
  <c r="I4283" i="19"/>
  <c r="I4284" i="19"/>
  <c r="I4285" i="19"/>
  <c r="I4286" i="19"/>
  <c r="I4287" i="19"/>
  <c r="I4288" i="19"/>
  <c r="I4289" i="19"/>
  <c r="I4290" i="19"/>
  <c r="I4291" i="19"/>
  <c r="I4292" i="19"/>
  <c r="I4293" i="19"/>
  <c r="I4294" i="19"/>
  <c r="I4295" i="19"/>
  <c r="I4296" i="19"/>
  <c r="I4297" i="19"/>
  <c r="I4298" i="19"/>
  <c r="I4299" i="19"/>
  <c r="I4300" i="19"/>
  <c r="I4301" i="19"/>
  <c r="I4302" i="19"/>
  <c r="I4303" i="19"/>
  <c r="I4304" i="19"/>
  <c r="I4305" i="19"/>
  <c r="I4306" i="19"/>
  <c r="I4307" i="19"/>
  <c r="I4308" i="19"/>
  <c r="I4309" i="19"/>
  <c r="I4310" i="19"/>
  <c r="I4311" i="19"/>
  <c r="I4312" i="19"/>
  <c r="I4313" i="19"/>
  <c r="I4314" i="19"/>
  <c r="I4315" i="19"/>
  <c r="I4316" i="19"/>
  <c r="I4317" i="19"/>
  <c r="I4318" i="19"/>
  <c r="I4319" i="19"/>
  <c r="I4320" i="19"/>
  <c r="I4321" i="19"/>
  <c r="I4322" i="19"/>
  <c r="I4323" i="19"/>
  <c r="I4324" i="19"/>
  <c r="I4325" i="19"/>
  <c r="I4326" i="19"/>
  <c r="I4327" i="19"/>
  <c r="I4328" i="19"/>
  <c r="I4329" i="19"/>
  <c r="I4330" i="19"/>
  <c r="I4331" i="19"/>
  <c r="I4332" i="19"/>
  <c r="I4333" i="19"/>
  <c r="I4334" i="19"/>
  <c r="I4335" i="19"/>
  <c r="I4336" i="19"/>
  <c r="I4337" i="19"/>
  <c r="I4338" i="19"/>
  <c r="I4339" i="19"/>
  <c r="I4340" i="19"/>
  <c r="I4341" i="19"/>
  <c r="I4342" i="19"/>
  <c r="I4343" i="19"/>
  <c r="I4344" i="19"/>
  <c r="I4345" i="19"/>
  <c r="I4346" i="19"/>
  <c r="I4347" i="19"/>
  <c r="I4348" i="19"/>
  <c r="I4349" i="19"/>
  <c r="I4350" i="19"/>
  <c r="I4351" i="19"/>
  <c r="I4352" i="19"/>
  <c r="I4353" i="19"/>
  <c r="I4354" i="19"/>
  <c r="I4355" i="19"/>
  <c r="I4356" i="19"/>
  <c r="I4357" i="19"/>
  <c r="I4358" i="19"/>
  <c r="I4359" i="19"/>
  <c r="I4360" i="19"/>
  <c r="I4361" i="19"/>
  <c r="I4362" i="19"/>
  <c r="I4363" i="19"/>
  <c r="I4364" i="19"/>
  <c r="I4365" i="19"/>
  <c r="I4366" i="19"/>
  <c r="I4367" i="19"/>
  <c r="I4368" i="19"/>
  <c r="I4369" i="19"/>
  <c r="I4370" i="19"/>
  <c r="I4371" i="19"/>
  <c r="I4372" i="19"/>
  <c r="I4373" i="19"/>
  <c r="I4374" i="19"/>
  <c r="I4375" i="19"/>
  <c r="I4376" i="19"/>
  <c r="I4377" i="19"/>
  <c r="I4378" i="19"/>
  <c r="I4379" i="19"/>
  <c r="I4380" i="19"/>
  <c r="I4381" i="19"/>
  <c r="I4382" i="19"/>
  <c r="I4383" i="19"/>
  <c r="I4384" i="19"/>
  <c r="I4385" i="19"/>
  <c r="I4386" i="19"/>
  <c r="I4387" i="19"/>
  <c r="I4388" i="19"/>
  <c r="I4389" i="19"/>
  <c r="I4390" i="19"/>
  <c r="I4391" i="19"/>
  <c r="I4392" i="19"/>
  <c r="I4393" i="19"/>
  <c r="I4394" i="19"/>
  <c r="I4395" i="19"/>
  <c r="I4396" i="19"/>
  <c r="I4397" i="19"/>
  <c r="I4398" i="19"/>
  <c r="I4399" i="19"/>
  <c r="I4400" i="19"/>
  <c r="I4401" i="19"/>
  <c r="I4402" i="19"/>
  <c r="I4403" i="19"/>
  <c r="I4404" i="19"/>
  <c r="I4405" i="19"/>
  <c r="I4406" i="19"/>
  <c r="I4407" i="19"/>
  <c r="I4408" i="19"/>
  <c r="I4409" i="19"/>
  <c r="I4410" i="19"/>
  <c r="I4411" i="19"/>
  <c r="I4412" i="19"/>
  <c r="I4413" i="19"/>
  <c r="I4414" i="19"/>
  <c r="I4415" i="19"/>
  <c r="I4416" i="19"/>
  <c r="I4417" i="19"/>
  <c r="I4418" i="19"/>
  <c r="I4419" i="19"/>
  <c r="I4420" i="19"/>
  <c r="I4421" i="19"/>
  <c r="I4422" i="19"/>
  <c r="I4423" i="19"/>
  <c r="I4424" i="19"/>
  <c r="I4425" i="19"/>
  <c r="I4426" i="19"/>
  <c r="I4427" i="19"/>
  <c r="I4428" i="19"/>
  <c r="I4429" i="19"/>
  <c r="I4430" i="19"/>
  <c r="I4431" i="19"/>
  <c r="I4432" i="19"/>
  <c r="I4433" i="19"/>
  <c r="I4434" i="19"/>
  <c r="I4435" i="19"/>
  <c r="I4436" i="19"/>
  <c r="I4437" i="19"/>
  <c r="I4438" i="19"/>
  <c r="I4439" i="19"/>
  <c r="I4440" i="19"/>
  <c r="I4441" i="19"/>
  <c r="I4442" i="19"/>
  <c r="I4443" i="19"/>
  <c r="I4444" i="19"/>
  <c r="I4445" i="19"/>
  <c r="I4446" i="19"/>
  <c r="I4447" i="19"/>
  <c r="I4448" i="19"/>
  <c r="I4449" i="19"/>
  <c r="I4450" i="19"/>
  <c r="I4451" i="19"/>
  <c r="I4452" i="19"/>
  <c r="I4453" i="19"/>
  <c r="I4454" i="19"/>
  <c r="I4455" i="19"/>
  <c r="I4456" i="19"/>
  <c r="I4457" i="19"/>
  <c r="I4458" i="19"/>
  <c r="I4459" i="19"/>
  <c r="I4460" i="19"/>
  <c r="I4461" i="19"/>
  <c r="I4462" i="19"/>
  <c r="I4463" i="19"/>
  <c r="I4464" i="19"/>
  <c r="I4465" i="19"/>
  <c r="I4466" i="19"/>
  <c r="I4467" i="19"/>
  <c r="I4468" i="19"/>
  <c r="I4469" i="19"/>
  <c r="I4470" i="19"/>
  <c r="I4471" i="19"/>
  <c r="I4472" i="19"/>
  <c r="I4473" i="19"/>
  <c r="I4474" i="19"/>
  <c r="I4475" i="19"/>
  <c r="I4476" i="19"/>
  <c r="I4477" i="19"/>
  <c r="I4478" i="19"/>
  <c r="I4479" i="19"/>
  <c r="I4480" i="19"/>
  <c r="I4481" i="19"/>
  <c r="I4482" i="19"/>
  <c r="I4483" i="19"/>
  <c r="I4484" i="19"/>
  <c r="I4485" i="19"/>
  <c r="I4486" i="19"/>
  <c r="I4487" i="19"/>
  <c r="I4488" i="19"/>
  <c r="I4489" i="19"/>
  <c r="I4490" i="19"/>
  <c r="I4491" i="19"/>
  <c r="I4492" i="19"/>
  <c r="I4493" i="19"/>
  <c r="I4494" i="19"/>
  <c r="I4495" i="19"/>
  <c r="I4496" i="19"/>
  <c r="I4497" i="19"/>
  <c r="I4498" i="19"/>
  <c r="I4499" i="19"/>
  <c r="I4500" i="19"/>
  <c r="I4501" i="19"/>
  <c r="I4502" i="19"/>
  <c r="I4503" i="19"/>
  <c r="I4504" i="19"/>
  <c r="I4505" i="19"/>
  <c r="I4506" i="19"/>
  <c r="I4507" i="19"/>
  <c r="I4508" i="19"/>
  <c r="I4509" i="19"/>
  <c r="I4510" i="19"/>
  <c r="I4511" i="19"/>
  <c r="I4512" i="19"/>
  <c r="I4513" i="19"/>
  <c r="I4514" i="19"/>
  <c r="I4515" i="19"/>
  <c r="I4516" i="19"/>
  <c r="I4517" i="19"/>
  <c r="I4518" i="19"/>
  <c r="I4519" i="19"/>
  <c r="I4520" i="19"/>
  <c r="I4521" i="19"/>
  <c r="I4522" i="19"/>
  <c r="I4523" i="19"/>
  <c r="I4524" i="19"/>
  <c r="I4525" i="19"/>
  <c r="I4526" i="19"/>
  <c r="I4527" i="19"/>
  <c r="I4528" i="19"/>
  <c r="I4529" i="19"/>
  <c r="I4530" i="19"/>
  <c r="I4531" i="19"/>
  <c r="I4532" i="19"/>
  <c r="I4533" i="19"/>
  <c r="I4534" i="19"/>
  <c r="I4535" i="19"/>
  <c r="I4536" i="19"/>
  <c r="I4537" i="19"/>
  <c r="I4538" i="19"/>
  <c r="I4539" i="19"/>
  <c r="I4540" i="19"/>
  <c r="I4541" i="19"/>
  <c r="I4542" i="19"/>
  <c r="I4543" i="19"/>
  <c r="I4544" i="19"/>
  <c r="I4545" i="19"/>
  <c r="I4546" i="19"/>
  <c r="I4547" i="19"/>
  <c r="I4548" i="19"/>
  <c r="I4549" i="19"/>
  <c r="I4550" i="19"/>
  <c r="I4551" i="19"/>
  <c r="I4552" i="19"/>
  <c r="I4553" i="19"/>
  <c r="I4554" i="19"/>
  <c r="I4555" i="19"/>
  <c r="I4556" i="19"/>
  <c r="I4557" i="19"/>
  <c r="I4558" i="19"/>
  <c r="I4559" i="19"/>
  <c r="I4560" i="19"/>
  <c r="I4561" i="19"/>
  <c r="I4562" i="19"/>
  <c r="I4563" i="19"/>
  <c r="I4564" i="19"/>
  <c r="I4565" i="19"/>
  <c r="I4566" i="19"/>
  <c r="I4567" i="19"/>
  <c r="I4568" i="19"/>
  <c r="I4569" i="19"/>
  <c r="I4570" i="19"/>
  <c r="I4571" i="19"/>
  <c r="I4572" i="19"/>
  <c r="I4573" i="19"/>
  <c r="I4574" i="19"/>
  <c r="I4575" i="19"/>
  <c r="I4576" i="19"/>
  <c r="I4577" i="19"/>
  <c r="I4578" i="19"/>
  <c r="I4579" i="19"/>
  <c r="I4580" i="19"/>
  <c r="I4581" i="19"/>
  <c r="I4582" i="19"/>
  <c r="I4583" i="19"/>
  <c r="I4584" i="19"/>
  <c r="I4585" i="19"/>
  <c r="I4586" i="19"/>
  <c r="I4587" i="19"/>
  <c r="I4588" i="19"/>
  <c r="I4589" i="19"/>
  <c r="I4590" i="19"/>
  <c r="I4591" i="19"/>
  <c r="I4592" i="19"/>
  <c r="I4593" i="19"/>
  <c r="I4594" i="19"/>
  <c r="I4595" i="19"/>
  <c r="I4596" i="19"/>
  <c r="I4597" i="19"/>
  <c r="I4598" i="19"/>
  <c r="I4599" i="19"/>
  <c r="I4600" i="19"/>
  <c r="I4601" i="19"/>
  <c r="I4602" i="19"/>
  <c r="I4603" i="19"/>
  <c r="I4604" i="19"/>
  <c r="I4605" i="19"/>
  <c r="I4606" i="19"/>
  <c r="I4607" i="19"/>
  <c r="I4608" i="19"/>
  <c r="I4609" i="19"/>
  <c r="I4610" i="19"/>
  <c r="I4611" i="19"/>
  <c r="I4612" i="19"/>
  <c r="I4613" i="19"/>
  <c r="I4614" i="19"/>
  <c r="I4615" i="19"/>
  <c r="I4616" i="19"/>
  <c r="I4617" i="19"/>
  <c r="I4618" i="19"/>
  <c r="I4619" i="19"/>
  <c r="I4620" i="19"/>
  <c r="I4621" i="19"/>
  <c r="I4622" i="19"/>
  <c r="I4623" i="19"/>
  <c r="I4624" i="19"/>
  <c r="I4625" i="19"/>
  <c r="I4626" i="19"/>
  <c r="I4627" i="19"/>
  <c r="I4628" i="19"/>
  <c r="I4629" i="19"/>
  <c r="I4630" i="19"/>
  <c r="I4631" i="19"/>
  <c r="I4632" i="19"/>
  <c r="I4633" i="19"/>
  <c r="I4634" i="19"/>
  <c r="I4635" i="19"/>
  <c r="I4636" i="19"/>
  <c r="I4637" i="19"/>
  <c r="I4638" i="19"/>
  <c r="I4639" i="19"/>
  <c r="I4640" i="19"/>
  <c r="I4641" i="19"/>
  <c r="I4642" i="19"/>
  <c r="I4643" i="19"/>
  <c r="I4644" i="19"/>
  <c r="I4645" i="19"/>
  <c r="I4646" i="19"/>
  <c r="I4647" i="19"/>
  <c r="I4648" i="19"/>
  <c r="I4649" i="19"/>
  <c r="I4650" i="19"/>
  <c r="I4651" i="19"/>
  <c r="I4652" i="19"/>
  <c r="I4653" i="19"/>
  <c r="I4654" i="19"/>
  <c r="I4655" i="19"/>
  <c r="I4656" i="19"/>
  <c r="I4657" i="19"/>
  <c r="I4658" i="19"/>
  <c r="I4659" i="19"/>
  <c r="I4660" i="19"/>
  <c r="I4661" i="19"/>
  <c r="I4662" i="19"/>
  <c r="I4663" i="19"/>
  <c r="I4664" i="19"/>
  <c r="I4665" i="19"/>
  <c r="I4666" i="19"/>
  <c r="I4667" i="19"/>
  <c r="I4668" i="19"/>
  <c r="I4669" i="19"/>
  <c r="I4670" i="19"/>
  <c r="I4671" i="19"/>
  <c r="I4672" i="19"/>
  <c r="I4673" i="19"/>
  <c r="I4674" i="19"/>
  <c r="I4675" i="19"/>
  <c r="I4676" i="19"/>
  <c r="I4677" i="19"/>
  <c r="I4678" i="19"/>
  <c r="I4679" i="19"/>
  <c r="I4680" i="19"/>
  <c r="I4681" i="19"/>
  <c r="I4682" i="19"/>
  <c r="I4683" i="19"/>
  <c r="I4684" i="19"/>
  <c r="I4685" i="19"/>
  <c r="I4686" i="19"/>
  <c r="I4687" i="19"/>
  <c r="I4688" i="19"/>
  <c r="I4689" i="19"/>
  <c r="I4690" i="19"/>
  <c r="I4691" i="19"/>
  <c r="I4692" i="19"/>
  <c r="I4693" i="19"/>
  <c r="I4694" i="19"/>
  <c r="I4695" i="19"/>
  <c r="I4696" i="19"/>
  <c r="I4697" i="19"/>
  <c r="I4698" i="19"/>
  <c r="I4699" i="19"/>
  <c r="I4700" i="19"/>
  <c r="I4701" i="19"/>
  <c r="I4702" i="19"/>
  <c r="I4703" i="19"/>
  <c r="I4704" i="19"/>
  <c r="I4705" i="19"/>
  <c r="I4706" i="19"/>
  <c r="I4707" i="19"/>
  <c r="I4708" i="19"/>
  <c r="I4709" i="19"/>
  <c r="I4710" i="19"/>
  <c r="I4711" i="19"/>
  <c r="I4712" i="19"/>
  <c r="I4713" i="19"/>
  <c r="I4714" i="19"/>
  <c r="I4715" i="19"/>
  <c r="I4716" i="19"/>
  <c r="I4717" i="19"/>
  <c r="I4718" i="19"/>
  <c r="I4719" i="19"/>
  <c r="I4720" i="19"/>
  <c r="I4721" i="19"/>
  <c r="I4722" i="19"/>
  <c r="I4723" i="19"/>
  <c r="I4724" i="19"/>
  <c r="I4725" i="19"/>
  <c r="I4726" i="19"/>
  <c r="I4727" i="19"/>
  <c r="I4728" i="19"/>
  <c r="I4729" i="19"/>
  <c r="I4730" i="19"/>
  <c r="I4731" i="19"/>
  <c r="I4732" i="19"/>
  <c r="I4733" i="19"/>
  <c r="I4734" i="19"/>
  <c r="I4735" i="19"/>
  <c r="I4736" i="19"/>
  <c r="I4737" i="19"/>
  <c r="I4738" i="19"/>
  <c r="I4739" i="19"/>
  <c r="I4740" i="19"/>
  <c r="I4741" i="19"/>
  <c r="I4742" i="19"/>
  <c r="I4743" i="19"/>
  <c r="I4744" i="19"/>
  <c r="I4745" i="19"/>
  <c r="I4746" i="19"/>
  <c r="I4747" i="19"/>
  <c r="I4748" i="19"/>
  <c r="I4749" i="19"/>
  <c r="I4750" i="19"/>
  <c r="I4751" i="19"/>
  <c r="I4752" i="19"/>
  <c r="I4753" i="19"/>
  <c r="I4754" i="19"/>
  <c r="I4755" i="19"/>
  <c r="I4756" i="19"/>
  <c r="I4757" i="19"/>
  <c r="I4758" i="19"/>
  <c r="I4759" i="19"/>
  <c r="I4760" i="19"/>
  <c r="I4761" i="19"/>
  <c r="I4762" i="19"/>
  <c r="I4763" i="19"/>
  <c r="I4764" i="19"/>
  <c r="I4765" i="19"/>
  <c r="I4766" i="19"/>
  <c r="I4767" i="19"/>
  <c r="I4768" i="19"/>
  <c r="I4769" i="19"/>
  <c r="I4770" i="19"/>
  <c r="I4771" i="19"/>
  <c r="I4772" i="19"/>
  <c r="I4773" i="19"/>
  <c r="I4774" i="19"/>
  <c r="I4775" i="19"/>
  <c r="I4776" i="19"/>
  <c r="I4777" i="19"/>
  <c r="I4778" i="19"/>
  <c r="I4779" i="19"/>
  <c r="I4780" i="19"/>
  <c r="I4781" i="19"/>
  <c r="I4782" i="19"/>
  <c r="I4783" i="19"/>
  <c r="I4784" i="19"/>
  <c r="I4785" i="19"/>
  <c r="I4786" i="19"/>
  <c r="I4787" i="19"/>
  <c r="I4788" i="19"/>
  <c r="I4789" i="19"/>
  <c r="I4790" i="19"/>
  <c r="I4791" i="19"/>
  <c r="I4792" i="19"/>
  <c r="I4793" i="19"/>
  <c r="I4794" i="19"/>
  <c r="I4795" i="19"/>
  <c r="I4796" i="19"/>
  <c r="I4797" i="19"/>
  <c r="I4798" i="19"/>
  <c r="I4799" i="19"/>
  <c r="I4800" i="19"/>
  <c r="I4801" i="19"/>
  <c r="I4802" i="19"/>
  <c r="I4803" i="19"/>
  <c r="I4804" i="19"/>
  <c r="I4805" i="19"/>
  <c r="I4806" i="19"/>
  <c r="I4807" i="19"/>
  <c r="I4808" i="19"/>
  <c r="I4809" i="19"/>
  <c r="I4810" i="19"/>
  <c r="I4811" i="19"/>
  <c r="I4812" i="19"/>
  <c r="I4813" i="19"/>
  <c r="I4814" i="19"/>
  <c r="I4815" i="19"/>
  <c r="I4816" i="19"/>
  <c r="I4817" i="19"/>
  <c r="I4818" i="19"/>
  <c r="I4819" i="19"/>
  <c r="I4820" i="19"/>
  <c r="I4821" i="19"/>
  <c r="I4822" i="19"/>
  <c r="I4823" i="19"/>
  <c r="I4824" i="19"/>
  <c r="I4825" i="19"/>
  <c r="I4826" i="19"/>
  <c r="I4827" i="19"/>
  <c r="I4828" i="19"/>
  <c r="I4829" i="19"/>
  <c r="I4830" i="19"/>
  <c r="I4831" i="19"/>
  <c r="I4832" i="19"/>
  <c r="I4833" i="19"/>
  <c r="I4834" i="19"/>
  <c r="I4835" i="19"/>
  <c r="I4836" i="19"/>
  <c r="I4837" i="19"/>
  <c r="I4838" i="19"/>
  <c r="I4839" i="19"/>
  <c r="I4840" i="19"/>
  <c r="I4841" i="19"/>
  <c r="I4842" i="19"/>
  <c r="I4843" i="19"/>
  <c r="I4844" i="19"/>
  <c r="I4845" i="19"/>
  <c r="I4846" i="19"/>
  <c r="I4847" i="19"/>
  <c r="I4848" i="19"/>
  <c r="I4849" i="19"/>
  <c r="I4850" i="19"/>
  <c r="I4851" i="19"/>
  <c r="I4852" i="19"/>
  <c r="I4853" i="19"/>
  <c r="I4854" i="19"/>
  <c r="I4855" i="19"/>
  <c r="I4856" i="19"/>
  <c r="I4857" i="19"/>
  <c r="I4858" i="19"/>
  <c r="I4859" i="19"/>
  <c r="I4860" i="19"/>
  <c r="I4861" i="19"/>
  <c r="I4862" i="19"/>
  <c r="I4863" i="19"/>
  <c r="I4864" i="19"/>
  <c r="I4865" i="19"/>
  <c r="I4866" i="19"/>
  <c r="I4867" i="19"/>
  <c r="I4868" i="19"/>
  <c r="I4869" i="19"/>
  <c r="I4870" i="19"/>
  <c r="I4871" i="19"/>
  <c r="I4872" i="19"/>
  <c r="I4873" i="19"/>
  <c r="I4874" i="19"/>
  <c r="I4875" i="19"/>
  <c r="I4876" i="19"/>
  <c r="I4877" i="19"/>
  <c r="I4878" i="19"/>
  <c r="I4879" i="19"/>
  <c r="I4880" i="19"/>
  <c r="I4881" i="19"/>
  <c r="I4882" i="19"/>
  <c r="I4883" i="19"/>
  <c r="I4884" i="19"/>
  <c r="I4885" i="19"/>
  <c r="I4886" i="19"/>
  <c r="I4887" i="19"/>
  <c r="I4888" i="19"/>
  <c r="I4889" i="19"/>
  <c r="I4890" i="19"/>
  <c r="I4891" i="19"/>
  <c r="I4892" i="19"/>
  <c r="I4893" i="19"/>
  <c r="I4894" i="19"/>
  <c r="I4895" i="19"/>
  <c r="I4896" i="19"/>
  <c r="I4897" i="19"/>
  <c r="I4898" i="19"/>
  <c r="I4899" i="19"/>
  <c r="I4900" i="19"/>
  <c r="I4901" i="19"/>
  <c r="I4902" i="19"/>
  <c r="I4903" i="19"/>
  <c r="I4904" i="19"/>
  <c r="I4905" i="19"/>
  <c r="I4906" i="19"/>
  <c r="I4907" i="19"/>
  <c r="I4908" i="19"/>
  <c r="I4909" i="19"/>
  <c r="I4910" i="19"/>
  <c r="I4911" i="19"/>
  <c r="I4912" i="19"/>
  <c r="I4913" i="19"/>
  <c r="I4914" i="19"/>
  <c r="I4915" i="19"/>
  <c r="I4916" i="19"/>
  <c r="I4917" i="19"/>
  <c r="I4918" i="19"/>
  <c r="I4919" i="19"/>
  <c r="I4920" i="19"/>
  <c r="I4921" i="19"/>
  <c r="I4922" i="19"/>
  <c r="I4923" i="19"/>
  <c r="I4924" i="19"/>
  <c r="I4925" i="19"/>
  <c r="I4926" i="19"/>
  <c r="I4927" i="19"/>
  <c r="I4928" i="19"/>
  <c r="I4929" i="19"/>
  <c r="I4930" i="19"/>
  <c r="I4931" i="19"/>
  <c r="I4932" i="19"/>
  <c r="I4933" i="19"/>
  <c r="I4934" i="19"/>
  <c r="I4935" i="19"/>
  <c r="I4936" i="19"/>
  <c r="I4937" i="19"/>
  <c r="I4938" i="19"/>
  <c r="I4939" i="19"/>
  <c r="I4940" i="19"/>
  <c r="I4941" i="19"/>
  <c r="I4942" i="19"/>
  <c r="I4943" i="19"/>
  <c r="I4944" i="19"/>
  <c r="I4945" i="19"/>
  <c r="I4946" i="19"/>
  <c r="I4947" i="19"/>
  <c r="I4948" i="19"/>
  <c r="I4949" i="19"/>
  <c r="I4950" i="19"/>
  <c r="I4951" i="19"/>
  <c r="I4952" i="19"/>
  <c r="I4953" i="19"/>
  <c r="I4954" i="19"/>
  <c r="I4955" i="19"/>
  <c r="I4956" i="19"/>
  <c r="I4957" i="19"/>
  <c r="I4958" i="19"/>
  <c r="I4959" i="19"/>
  <c r="I4960" i="19"/>
  <c r="I4961" i="19"/>
  <c r="I4962" i="19"/>
  <c r="I4963" i="19"/>
  <c r="I4964" i="19"/>
  <c r="I4965" i="19"/>
  <c r="I4966" i="19"/>
  <c r="I4967" i="19"/>
  <c r="I4968" i="19"/>
  <c r="I4969" i="19"/>
  <c r="I4970" i="19"/>
  <c r="I4971" i="19"/>
  <c r="I4972" i="19"/>
  <c r="I4973" i="19"/>
  <c r="I4974" i="19"/>
  <c r="I4975" i="19"/>
  <c r="I4976" i="19"/>
  <c r="I4977" i="19"/>
  <c r="I4978" i="19"/>
  <c r="I4979" i="19"/>
  <c r="I4980" i="19"/>
  <c r="I4981" i="19"/>
  <c r="I4982" i="19"/>
  <c r="I4983" i="19"/>
  <c r="I4984" i="19"/>
  <c r="I4985" i="19"/>
  <c r="I4986" i="19"/>
  <c r="I4987" i="19"/>
  <c r="I4988" i="19"/>
  <c r="I4989" i="19"/>
  <c r="I4990" i="19"/>
  <c r="I4991" i="19"/>
  <c r="I4992" i="19"/>
  <c r="I4993" i="19"/>
  <c r="I4994" i="19"/>
  <c r="I4995" i="19"/>
  <c r="I4996" i="19"/>
  <c r="I4997" i="19"/>
  <c r="I4998" i="19"/>
  <c r="I4999" i="19"/>
  <c r="I5000" i="19"/>
  <c r="I5001" i="19"/>
  <c r="I5002" i="19"/>
  <c r="I5003" i="19"/>
  <c r="I5004" i="19"/>
  <c r="I5005" i="19"/>
  <c r="I5006" i="19"/>
  <c r="I5007" i="19"/>
  <c r="I5008" i="19"/>
  <c r="I5009" i="19"/>
  <c r="I5010" i="19"/>
  <c r="I5011" i="19"/>
  <c r="I5012" i="19"/>
  <c r="I5013" i="19"/>
  <c r="I5014" i="19"/>
  <c r="I5015" i="19"/>
  <c r="I5016" i="19"/>
  <c r="I5017" i="19"/>
  <c r="I5018" i="19"/>
  <c r="I5019" i="19"/>
  <c r="I5020" i="19"/>
  <c r="I5021" i="19"/>
  <c r="I5022" i="19"/>
  <c r="I5023" i="19"/>
  <c r="I5024" i="19"/>
  <c r="I5025" i="19"/>
  <c r="I5026" i="19"/>
  <c r="I5027" i="19"/>
  <c r="I5028" i="19"/>
  <c r="I5029" i="19"/>
  <c r="I5030" i="19"/>
  <c r="I5031" i="19"/>
  <c r="I5032" i="19"/>
  <c r="I5033" i="19"/>
  <c r="I5034" i="19"/>
  <c r="I5035" i="19"/>
  <c r="I5036" i="19"/>
  <c r="I5037" i="19"/>
  <c r="I5038" i="19"/>
  <c r="I5039" i="19"/>
  <c r="I5040" i="19"/>
  <c r="I5041" i="19"/>
  <c r="I5042" i="19"/>
  <c r="I5043" i="19"/>
  <c r="I5044" i="19"/>
  <c r="I5045" i="19"/>
  <c r="I5046" i="19"/>
  <c r="I5047" i="19"/>
  <c r="I5048" i="19"/>
  <c r="I5049" i="19"/>
  <c r="I5050" i="19"/>
  <c r="I5051" i="19"/>
  <c r="I5052" i="19"/>
  <c r="I5053" i="19"/>
  <c r="I5054" i="19"/>
  <c r="I5055" i="19"/>
  <c r="I5056" i="19"/>
  <c r="I5057" i="19"/>
  <c r="I5058" i="19"/>
  <c r="I5059" i="19"/>
  <c r="I5060" i="19"/>
  <c r="I5061" i="19"/>
  <c r="I5062" i="19"/>
  <c r="I5063" i="19"/>
  <c r="I5064" i="19"/>
  <c r="I5065" i="19"/>
  <c r="I5066" i="19"/>
  <c r="I5067" i="19"/>
  <c r="I5068" i="19"/>
  <c r="I5069" i="19"/>
  <c r="I5070" i="19"/>
  <c r="I5071" i="19"/>
  <c r="I5072" i="19"/>
  <c r="I5073" i="19"/>
  <c r="I5074" i="19"/>
  <c r="I5075" i="19"/>
  <c r="I5076" i="19"/>
  <c r="I5077" i="19"/>
  <c r="I5078" i="19"/>
  <c r="I5079" i="19"/>
  <c r="I5080" i="19"/>
  <c r="I5081" i="19"/>
  <c r="I5082" i="19"/>
  <c r="I5083" i="19"/>
  <c r="I5084" i="19"/>
  <c r="I5085" i="19"/>
  <c r="I5086" i="19"/>
  <c r="I5087" i="19"/>
  <c r="I5088" i="19"/>
  <c r="I5089" i="19"/>
  <c r="I5090" i="19"/>
  <c r="I5091" i="19"/>
  <c r="I5092" i="19"/>
  <c r="I5093" i="19"/>
  <c r="I5094" i="19"/>
  <c r="I5095" i="19"/>
  <c r="I5096" i="19"/>
  <c r="I5097" i="19"/>
  <c r="I5098" i="19"/>
  <c r="I5099" i="19"/>
  <c r="I5100" i="19"/>
  <c r="I5101" i="19"/>
  <c r="I5102" i="19"/>
  <c r="I5103" i="19"/>
  <c r="I5104" i="19"/>
  <c r="I5105" i="19"/>
  <c r="I5106" i="19"/>
  <c r="I5107" i="19"/>
  <c r="I5108" i="19"/>
  <c r="I5109" i="19"/>
  <c r="I5110" i="19"/>
  <c r="I5111" i="19"/>
  <c r="I5112" i="19"/>
  <c r="I5113" i="19"/>
  <c r="I5114" i="19"/>
  <c r="I5115" i="19"/>
  <c r="I5116" i="19"/>
  <c r="I5117" i="19"/>
  <c r="I5118" i="19"/>
  <c r="I5119" i="19"/>
  <c r="I5120" i="19"/>
  <c r="I5121" i="19"/>
  <c r="I5122" i="19"/>
  <c r="I5123" i="19"/>
  <c r="I5124" i="19"/>
  <c r="I5125" i="19"/>
  <c r="I5126" i="19"/>
  <c r="I5127" i="19"/>
  <c r="I5128" i="19"/>
  <c r="I5129" i="19"/>
  <c r="I5130" i="19"/>
  <c r="I5131" i="19"/>
  <c r="I5132" i="19"/>
  <c r="I5133" i="19"/>
  <c r="I5134" i="19"/>
  <c r="I5135" i="19"/>
  <c r="I5136" i="19"/>
  <c r="I5137" i="19"/>
  <c r="I5138" i="19"/>
  <c r="I5139" i="19"/>
  <c r="I5140" i="19"/>
  <c r="I5141" i="19"/>
  <c r="I5142" i="19"/>
  <c r="I5143" i="19"/>
  <c r="I5144" i="19"/>
  <c r="I5145" i="19"/>
  <c r="I5146" i="19"/>
  <c r="I5147" i="19"/>
  <c r="I5148" i="19"/>
  <c r="I5149" i="19"/>
  <c r="I5150" i="19"/>
  <c r="I5151" i="19"/>
  <c r="I5152" i="19"/>
  <c r="I5153" i="19"/>
  <c r="I5154" i="19"/>
  <c r="I5155" i="19"/>
  <c r="I5156" i="19"/>
  <c r="I5157" i="19"/>
  <c r="I5158" i="19"/>
  <c r="I5159" i="19"/>
  <c r="I5160" i="19"/>
  <c r="I5161" i="19"/>
  <c r="I5162" i="19"/>
  <c r="I5163" i="19"/>
  <c r="I5164" i="19"/>
  <c r="I5165" i="19"/>
  <c r="I5166" i="19"/>
  <c r="I5167" i="19"/>
  <c r="I5168" i="19"/>
  <c r="I5169" i="19"/>
  <c r="I5170" i="19"/>
  <c r="I5171" i="19"/>
  <c r="I5172" i="19"/>
  <c r="I5173" i="19"/>
  <c r="I5174" i="19"/>
  <c r="I5175" i="19"/>
  <c r="I5176" i="19"/>
  <c r="I5177" i="19"/>
  <c r="I5178" i="19"/>
  <c r="I5179" i="19"/>
  <c r="I5180" i="19"/>
  <c r="I5181" i="19"/>
  <c r="I5182" i="19"/>
  <c r="I5183" i="19"/>
  <c r="I5184" i="19"/>
  <c r="I5185" i="19"/>
  <c r="I5186" i="19"/>
  <c r="I5187" i="19"/>
  <c r="I5188" i="19"/>
  <c r="I5189" i="19"/>
  <c r="I5190" i="19"/>
  <c r="I5191" i="19"/>
  <c r="I5192" i="19"/>
  <c r="I5193" i="19"/>
  <c r="I5194" i="19"/>
  <c r="I5195" i="19"/>
  <c r="I5196" i="19"/>
  <c r="I5197" i="19"/>
  <c r="I5198" i="19"/>
  <c r="I5199" i="19"/>
  <c r="I5200" i="19"/>
  <c r="I5201" i="19"/>
  <c r="I5202" i="19"/>
  <c r="I5203" i="19"/>
  <c r="I5204" i="19"/>
  <c r="I5205" i="19"/>
  <c r="I5206" i="19"/>
  <c r="I5207" i="19"/>
  <c r="I5208" i="19"/>
  <c r="I5209" i="19"/>
  <c r="I5210" i="19"/>
  <c r="I5211" i="19"/>
  <c r="I5212" i="19"/>
  <c r="I5213" i="19"/>
  <c r="I5214" i="19"/>
  <c r="I5215" i="19"/>
  <c r="I5216" i="19"/>
  <c r="I5217" i="19"/>
  <c r="I5218" i="19"/>
  <c r="I5219" i="19"/>
  <c r="I5220" i="19"/>
  <c r="I5221" i="19"/>
  <c r="I5222" i="19"/>
  <c r="I5223" i="19"/>
  <c r="I5224" i="19"/>
  <c r="I5225" i="19"/>
  <c r="I5226" i="19"/>
  <c r="I5227" i="19"/>
  <c r="I5228" i="19"/>
  <c r="I5229" i="19"/>
  <c r="I5230" i="19"/>
  <c r="I5231" i="19"/>
  <c r="I5232" i="19"/>
  <c r="I5233" i="19"/>
  <c r="I5234" i="19"/>
  <c r="I5235" i="19"/>
  <c r="I5236" i="19"/>
  <c r="I5237" i="19"/>
  <c r="I5238" i="19"/>
  <c r="I5239" i="19"/>
  <c r="I5240" i="19"/>
  <c r="I5241" i="19"/>
  <c r="I5242" i="19"/>
  <c r="I5243" i="19"/>
  <c r="I5244" i="19"/>
  <c r="I5245" i="19"/>
  <c r="I5246" i="19"/>
  <c r="I5247" i="19"/>
  <c r="I5248" i="19"/>
  <c r="I5249" i="19"/>
  <c r="I5250" i="19"/>
  <c r="I5251" i="19"/>
  <c r="I5252" i="19"/>
  <c r="I5253" i="19"/>
  <c r="I5254" i="19"/>
  <c r="I5255" i="19"/>
  <c r="I5256" i="19"/>
  <c r="I5257" i="19"/>
  <c r="I5258" i="19"/>
  <c r="I5259" i="19"/>
  <c r="I5260" i="19"/>
  <c r="I5261" i="19"/>
  <c r="I5262" i="19"/>
  <c r="I5263" i="19"/>
  <c r="I5264" i="19"/>
  <c r="I5265" i="19"/>
  <c r="I5266" i="19"/>
  <c r="I5267" i="19"/>
  <c r="I5268" i="19"/>
  <c r="I5269" i="19"/>
  <c r="I5270" i="19"/>
  <c r="I5271" i="19"/>
  <c r="I5272" i="19"/>
  <c r="I5273" i="19"/>
  <c r="I5274" i="19"/>
  <c r="I5275" i="19"/>
  <c r="I5276" i="19"/>
  <c r="I5277" i="19"/>
  <c r="I5278" i="19"/>
  <c r="I5279" i="19"/>
  <c r="I5280" i="19"/>
  <c r="I5281" i="19"/>
  <c r="I5282" i="19"/>
  <c r="I5283" i="19"/>
  <c r="I5284" i="19"/>
  <c r="I5285" i="19"/>
  <c r="I5286" i="19"/>
  <c r="I5287" i="19"/>
  <c r="I5288" i="19"/>
  <c r="I5289" i="19"/>
  <c r="I5290" i="19"/>
  <c r="I5291" i="19"/>
  <c r="I5292" i="19"/>
  <c r="I5293" i="19"/>
  <c r="I5294" i="19"/>
  <c r="I5295" i="19"/>
  <c r="I5296" i="19"/>
  <c r="I5297" i="19"/>
  <c r="I5298" i="19"/>
  <c r="I5299" i="19"/>
  <c r="I5300" i="19"/>
  <c r="I5301" i="19"/>
  <c r="I5302" i="19"/>
  <c r="I5303" i="19"/>
  <c r="I5304" i="19"/>
  <c r="I5305" i="19"/>
  <c r="I5306" i="19"/>
  <c r="I5307" i="19"/>
  <c r="I5308" i="19"/>
  <c r="I5309" i="19"/>
  <c r="I5310" i="19"/>
  <c r="I5311" i="19"/>
  <c r="I5312" i="19"/>
  <c r="I5313" i="19"/>
  <c r="I5314" i="19"/>
  <c r="I5315" i="19"/>
  <c r="I5316" i="19"/>
  <c r="I5317" i="19"/>
  <c r="I5318" i="19"/>
  <c r="I5319" i="19"/>
  <c r="I5320" i="19"/>
  <c r="I5321" i="19"/>
  <c r="I5322" i="19"/>
  <c r="I5323" i="19"/>
  <c r="I5324" i="19"/>
  <c r="I5325" i="19"/>
  <c r="I5326" i="19"/>
  <c r="I5327" i="19"/>
  <c r="I5328" i="19"/>
  <c r="I5329" i="19"/>
  <c r="I5330" i="19"/>
  <c r="I5331" i="19"/>
  <c r="I5332" i="19"/>
  <c r="I5333" i="19"/>
  <c r="I5334" i="19"/>
  <c r="I5335" i="19"/>
  <c r="I5336" i="19"/>
  <c r="I5337" i="19"/>
  <c r="I5338" i="19"/>
  <c r="I5339" i="19"/>
  <c r="I5340" i="19"/>
  <c r="I5341" i="19"/>
  <c r="I5342" i="19"/>
  <c r="I5343" i="19"/>
  <c r="I5344" i="19"/>
  <c r="I5345" i="19"/>
  <c r="I5346" i="19"/>
  <c r="I5347" i="19"/>
  <c r="I5348" i="19"/>
  <c r="I5349" i="19"/>
  <c r="I5350" i="19"/>
  <c r="I5351" i="19"/>
  <c r="I5352" i="19"/>
  <c r="I5353" i="19"/>
  <c r="I5354" i="19"/>
  <c r="I5355" i="19"/>
  <c r="I5356" i="19"/>
  <c r="I5357" i="19"/>
  <c r="I5358" i="19"/>
  <c r="I5359" i="19"/>
  <c r="I5360" i="19"/>
  <c r="I5361" i="19"/>
  <c r="I5362" i="19"/>
  <c r="I5363" i="19"/>
  <c r="I5364" i="19"/>
  <c r="I5365" i="19"/>
  <c r="I5366" i="19"/>
  <c r="I5367" i="19"/>
  <c r="I5368" i="19"/>
  <c r="I5369" i="19"/>
  <c r="I5370" i="19"/>
  <c r="I5371" i="19"/>
  <c r="I5372" i="19"/>
  <c r="I5373" i="19"/>
  <c r="I5374" i="19"/>
  <c r="I5375" i="19"/>
  <c r="I5376" i="19"/>
  <c r="I5377" i="19"/>
  <c r="I5378" i="19"/>
  <c r="I5379" i="19"/>
  <c r="I5380" i="19"/>
  <c r="I5381" i="19"/>
  <c r="I5382" i="19"/>
  <c r="I5383" i="19"/>
  <c r="I5384" i="19"/>
  <c r="I5385" i="19"/>
  <c r="I5386" i="19"/>
  <c r="I5387" i="19"/>
  <c r="I5388" i="19"/>
  <c r="I5389" i="19"/>
  <c r="I5390" i="19"/>
  <c r="I5391" i="19"/>
  <c r="I5392" i="19"/>
  <c r="I5393" i="19"/>
  <c r="I5394" i="19"/>
  <c r="I5395" i="19"/>
  <c r="I5396" i="19"/>
  <c r="I5397" i="19"/>
  <c r="I5398" i="19"/>
  <c r="I5399" i="19"/>
  <c r="I5400" i="19"/>
  <c r="I5401" i="19"/>
  <c r="I5402" i="19"/>
  <c r="I5403" i="19"/>
  <c r="I5404" i="19"/>
  <c r="I5405" i="19"/>
  <c r="I5406" i="19"/>
  <c r="I5407" i="19"/>
  <c r="I5408" i="19"/>
  <c r="I5409" i="19"/>
  <c r="I5410" i="19"/>
  <c r="I5411" i="19"/>
  <c r="I5412" i="19"/>
  <c r="I5413" i="19"/>
  <c r="I5414" i="19"/>
  <c r="I5415" i="19"/>
  <c r="I5416" i="19"/>
  <c r="I5417" i="19"/>
  <c r="I5418" i="19"/>
  <c r="I5419" i="19"/>
  <c r="I5420" i="19"/>
  <c r="I5421" i="19"/>
  <c r="I5422" i="19"/>
  <c r="I5423" i="19"/>
  <c r="I5424" i="19"/>
  <c r="I5425" i="19"/>
  <c r="I5426" i="19"/>
  <c r="I5427" i="19"/>
  <c r="I5428" i="19"/>
  <c r="I5429" i="19"/>
  <c r="I5430" i="19"/>
  <c r="I5431" i="19"/>
  <c r="I5432" i="19"/>
  <c r="I5433" i="19"/>
  <c r="I5434" i="19"/>
  <c r="I5435" i="19"/>
  <c r="I5436" i="19"/>
  <c r="I5437" i="19"/>
  <c r="I5438" i="19"/>
  <c r="I5439" i="19"/>
  <c r="I5440" i="19"/>
  <c r="I5441" i="19"/>
  <c r="I5442" i="19"/>
  <c r="I5443" i="19"/>
  <c r="I5444" i="19"/>
  <c r="I5445" i="19"/>
  <c r="I5446" i="19"/>
  <c r="I5447" i="19"/>
  <c r="I5448" i="19"/>
  <c r="I5449" i="19"/>
  <c r="I5450" i="19"/>
  <c r="I5451" i="19"/>
  <c r="I5452" i="19"/>
  <c r="I5453" i="19"/>
  <c r="I5454" i="19"/>
  <c r="I5455" i="19"/>
  <c r="I5456" i="19"/>
  <c r="I5457" i="19"/>
  <c r="I5458" i="19"/>
  <c r="I5459" i="19"/>
  <c r="I5460" i="19"/>
  <c r="I5461" i="19"/>
  <c r="I5462" i="19"/>
  <c r="I5463" i="19"/>
  <c r="I5464" i="19"/>
  <c r="I5465" i="19"/>
  <c r="I5466" i="19"/>
  <c r="I5467" i="19"/>
  <c r="I5468" i="19"/>
  <c r="I5469" i="19"/>
  <c r="I5470" i="19"/>
  <c r="I5471" i="19"/>
  <c r="I5472" i="19"/>
  <c r="I5473" i="19"/>
  <c r="I5474" i="19"/>
  <c r="I5475" i="19"/>
  <c r="I5476" i="19"/>
  <c r="I5477" i="19"/>
  <c r="I5478" i="19"/>
  <c r="I5479" i="19"/>
  <c r="I5480" i="19"/>
  <c r="I5481" i="19"/>
  <c r="I5482" i="19"/>
  <c r="I5483" i="19"/>
  <c r="I5484" i="19"/>
  <c r="I5485" i="19"/>
  <c r="I5486" i="19"/>
  <c r="I5487" i="19"/>
  <c r="I5488" i="19"/>
  <c r="I5489" i="19"/>
  <c r="I5490" i="19"/>
  <c r="I5491" i="19"/>
  <c r="I5492" i="19"/>
  <c r="I5493" i="19"/>
  <c r="I5494" i="19"/>
  <c r="I5495" i="19"/>
  <c r="I5496" i="19"/>
  <c r="I5497" i="19"/>
  <c r="I5498" i="19"/>
  <c r="I5499" i="19"/>
  <c r="I5500" i="19"/>
  <c r="I5501" i="19"/>
  <c r="I5502" i="19"/>
  <c r="I5503" i="19"/>
  <c r="I5504" i="19"/>
  <c r="I5505" i="19"/>
  <c r="I5506" i="19"/>
  <c r="I5507" i="19"/>
  <c r="I5508" i="19"/>
  <c r="I5509" i="19"/>
  <c r="I5510" i="19"/>
  <c r="I5511" i="19"/>
  <c r="I5512" i="19"/>
  <c r="I5513" i="19"/>
  <c r="I5514" i="19"/>
  <c r="I5515" i="19"/>
  <c r="I5516" i="19"/>
  <c r="I5517" i="19"/>
  <c r="I5518" i="19"/>
  <c r="I5519" i="19"/>
  <c r="I5520" i="19"/>
  <c r="I5521" i="19"/>
  <c r="I5522" i="19"/>
  <c r="I5523" i="19"/>
  <c r="I5524" i="19"/>
  <c r="I5525" i="19"/>
  <c r="I5526" i="19"/>
  <c r="I5527" i="19"/>
  <c r="I5528" i="19"/>
  <c r="I5529" i="19"/>
  <c r="I5530" i="19"/>
  <c r="I5531" i="19"/>
  <c r="I5532" i="19"/>
  <c r="I5533" i="19"/>
  <c r="I5534" i="19"/>
  <c r="I5535" i="19"/>
  <c r="I5536" i="19"/>
  <c r="I5537" i="19"/>
  <c r="I5538" i="19"/>
  <c r="I5539" i="19"/>
  <c r="I5540" i="19"/>
  <c r="I5541" i="19"/>
  <c r="I5542" i="19"/>
  <c r="I5543" i="19"/>
  <c r="I5544" i="19"/>
  <c r="I5545" i="19"/>
  <c r="I5546" i="19"/>
  <c r="I5547" i="19"/>
  <c r="I5548" i="19"/>
  <c r="I5549" i="19"/>
  <c r="I5550" i="19"/>
  <c r="I5551" i="19"/>
  <c r="I5552" i="19"/>
  <c r="I5553" i="19"/>
  <c r="I5554" i="19"/>
  <c r="I5555" i="19"/>
  <c r="I5556" i="19"/>
  <c r="I5557" i="19"/>
  <c r="I5558" i="19"/>
  <c r="I5559" i="19"/>
  <c r="I5560" i="19"/>
  <c r="I5561" i="19"/>
  <c r="I5562" i="19"/>
  <c r="I5563" i="19"/>
  <c r="I5564" i="19"/>
  <c r="I5565" i="19"/>
  <c r="I5566" i="19"/>
  <c r="I5567" i="19"/>
  <c r="I5568" i="19"/>
  <c r="I5569" i="19"/>
  <c r="I5570" i="19"/>
  <c r="I5571" i="19"/>
  <c r="I5572" i="19"/>
  <c r="I5573" i="19"/>
  <c r="I5574" i="19"/>
  <c r="I5575" i="19"/>
  <c r="I5576" i="19"/>
  <c r="I5577" i="19"/>
  <c r="I5578" i="19"/>
  <c r="I5579" i="19"/>
  <c r="I5580" i="19"/>
  <c r="I5581" i="19"/>
  <c r="I5582" i="19"/>
  <c r="I5583" i="19"/>
  <c r="I5584" i="19"/>
  <c r="I5585" i="19"/>
  <c r="I5586" i="19"/>
  <c r="I5587" i="19"/>
  <c r="I5588" i="19"/>
  <c r="I5589" i="19"/>
  <c r="I5590" i="19"/>
  <c r="I5591" i="19"/>
  <c r="I5592" i="19"/>
  <c r="I5593" i="19"/>
  <c r="I5594" i="19"/>
  <c r="I5595" i="19"/>
  <c r="I5596" i="19"/>
  <c r="I5597" i="19"/>
  <c r="I5598" i="19"/>
  <c r="I5599" i="19"/>
  <c r="I5600" i="19"/>
  <c r="I5601" i="19"/>
  <c r="I5602" i="19"/>
  <c r="I5603" i="19"/>
  <c r="I5604" i="19"/>
  <c r="I5605" i="19"/>
  <c r="I5606" i="19"/>
  <c r="I5607" i="19"/>
  <c r="I5608" i="19"/>
  <c r="I5609" i="19"/>
  <c r="I5610" i="19"/>
  <c r="I5611" i="19"/>
  <c r="I5612" i="19"/>
  <c r="I5613" i="19"/>
  <c r="I5614" i="19"/>
  <c r="I5615" i="19"/>
  <c r="I5616" i="19"/>
  <c r="I5617" i="19"/>
  <c r="I5618" i="19"/>
  <c r="I5619" i="19"/>
  <c r="I5620" i="19"/>
  <c r="I5621" i="19"/>
  <c r="I5622" i="19"/>
  <c r="I5623" i="19"/>
  <c r="I5624" i="19"/>
  <c r="I5625" i="19"/>
  <c r="I5626" i="19"/>
  <c r="I5627" i="19"/>
  <c r="I5628" i="19"/>
  <c r="I5629" i="19"/>
  <c r="I5630" i="19"/>
  <c r="I5631" i="19"/>
  <c r="I5632" i="19"/>
  <c r="I5633" i="19"/>
  <c r="I5634" i="19"/>
  <c r="I5635" i="19"/>
  <c r="I5636" i="19"/>
  <c r="I5637" i="19"/>
  <c r="I5638" i="19"/>
  <c r="I5639" i="19"/>
  <c r="I5640" i="19"/>
  <c r="I5641" i="19"/>
  <c r="I5642" i="19"/>
  <c r="I5643" i="19"/>
  <c r="I5644" i="19"/>
  <c r="I5645" i="19"/>
  <c r="I5646" i="19"/>
  <c r="I5647" i="19"/>
  <c r="I5648" i="19"/>
  <c r="I5649" i="19"/>
  <c r="I5650" i="19"/>
  <c r="I5651" i="19"/>
  <c r="I5652" i="19"/>
  <c r="I5653" i="19"/>
  <c r="I5654" i="19"/>
  <c r="I5655" i="19"/>
  <c r="I5656" i="19"/>
  <c r="I5657" i="19"/>
  <c r="I5658" i="19"/>
  <c r="I5659" i="19"/>
  <c r="I5660" i="19"/>
  <c r="I5661" i="19"/>
  <c r="I5662" i="19"/>
  <c r="I5663" i="19"/>
  <c r="I5664" i="19"/>
  <c r="I5665" i="19"/>
  <c r="I5666" i="19"/>
  <c r="I5667" i="19"/>
  <c r="I5668" i="19"/>
  <c r="I5669" i="19"/>
  <c r="I5670" i="19"/>
  <c r="I5671" i="19"/>
  <c r="I5672" i="19"/>
  <c r="I5673" i="19"/>
  <c r="I5674" i="19"/>
  <c r="I5675" i="19"/>
  <c r="I5676" i="19"/>
  <c r="I5677" i="19"/>
  <c r="I5678" i="19"/>
  <c r="I5679" i="19"/>
  <c r="I5680" i="19"/>
  <c r="I5681" i="19"/>
  <c r="I5682" i="19"/>
  <c r="I5683" i="19"/>
  <c r="I5684" i="19"/>
  <c r="I5685" i="19"/>
  <c r="I5686" i="19"/>
  <c r="I5687" i="19"/>
  <c r="I5688" i="19"/>
  <c r="I5689" i="19"/>
  <c r="I5690" i="19"/>
  <c r="I5691" i="19"/>
  <c r="I5692" i="19"/>
  <c r="I5693" i="19"/>
  <c r="I5694" i="19"/>
  <c r="I5695" i="19"/>
  <c r="I5696" i="19"/>
  <c r="I5697" i="19"/>
  <c r="I5698" i="19"/>
  <c r="I5699" i="19"/>
  <c r="I5700" i="19"/>
  <c r="I5701" i="19"/>
  <c r="I5702" i="19"/>
  <c r="I5703" i="19"/>
  <c r="I5704" i="19"/>
  <c r="I5705" i="19"/>
  <c r="I5706" i="19"/>
  <c r="I5707" i="19"/>
  <c r="I5708" i="19"/>
  <c r="I5709" i="19"/>
  <c r="I5710" i="19"/>
  <c r="I5711" i="19"/>
  <c r="I5712" i="19"/>
  <c r="I5713" i="19"/>
  <c r="I5714" i="19"/>
  <c r="I5715" i="19"/>
  <c r="I5716" i="19"/>
  <c r="I5717" i="19"/>
  <c r="I5718" i="19"/>
  <c r="I5719" i="19"/>
  <c r="I5720" i="19"/>
  <c r="I5721" i="19"/>
  <c r="I5722" i="19"/>
  <c r="I5723" i="19"/>
  <c r="I5724" i="19"/>
  <c r="I5725" i="19"/>
  <c r="I5726" i="19"/>
  <c r="I5727" i="19"/>
  <c r="I5728" i="19"/>
  <c r="I5729" i="19"/>
  <c r="I5730" i="19"/>
  <c r="I5731" i="19"/>
  <c r="I5732" i="19"/>
  <c r="I5733" i="19"/>
  <c r="I5734" i="19"/>
  <c r="I5735" i="19"/>
  <c r="I5736" i="19"/>
  <c r="I5737" i="19"/>
  <c r="I5738" i="19"/>
  <c r="I5739" i="19"/>
  <c r="I5740" i="19"/>
  <c r="I5741" i="19"/>
  <c r="I5742" i="19"/>
  <c r="I5743" i="19"/>
  <c r="I5744" i="19"/>
  <c r="I5745" i="19"/>
  <c r="I5746" i="19"/>
  <c r="I5747" i="19"/>
  <c r="I5748" i="19"/>
  <c r="I5749" i="19"/>
  <c r="I5750" i="19"/>
  <c r="I5751" i="19"/>
  <c r="I5752" i="19"/>
  <c r="I5753" i="19"/>
  <c r="I5754" i="19"/>
  <c r="I5755" i="19"/>
  <c r="I5756" i="19"/>
  <c r="I5757" i="19"/>
  <c r="I5758" i="19"/>
  <c r="I5759" i="19"/>
  <c r="I5760" i="19"/>
  <c r="I5761" i="19"/>
  <c r="I5762" i="19"/>
  <c r="I5763" i="19"/>
  <c r="I5764" i="19"/>
  <c r="I5765" i="19"/>
  <c r="I5766" i="19"/>
  <c r="I5767" i="19"/>
  <c r="I5768" i="19"/>
  <c r="I5769" i="19"/>
  <c r="I5770" i="19"/>
  <c r="I5771" i="19"/>
  <c r="I5772" i="19"/>
  <c r="I5773" i="19"/>
  <c r="I5774" i="19"/>
  <c r="I5775" i="19"/>
  <c r="I5776" i="19"/>
  <c r="I5777" i="19"/>
  <c r="I5778" i="19"/>
  <c r="I5779" i="19"/>
  <c r="I5780" i="19"/>
  <c r="I5781" i="19"/>
  <c r="I5782" i="19"/>
  <c r="I5783" i="19"/>
  <c r="I5784" i="19"/>
  <c r="I5785" i="19"/>
  <c r="I5786" i="19"/>
  <c r="I5787" i="19"/>
  <c r="I5788" i="19"/>
  <c r="I5789" i="19"/>
  <c r="I5790" i="19"/>
  <c r="I5791" i="19"/>
  <c r="I5792" i="19"/>
  <c r="I5793" i="19"/>
  <c r="I5794" i="19"/>
  <c r="I5795" i="19"/>
  <c r="I5796" i="19"/>
  <c r="I5797" i="19"/>
  <c r="I5798" i="19"/>
  <c r="I5799" i="19"/>
  <c r="I5800" i="19"/>
  <c r="I5801" i="19"/>
  <c r="I5802" i="19"/>
  <c r="I5803" i="19"/>
  <c r="I5804" i="19"/>
  <c r="I5805" i="19"/>
  <c r="I5806" i="19"/>
  <c r="I5807" i="19"/>
  <c r="I5808" i="19"/>
  <c r="I5809" i="19"/>
  <c r="I5810" i="19"/>
  <c r="I5811" i="19"/>
  <c r="I5812" i="19"/>
  <c r="I5813" i="19"/>
  <c r="I5814" i="19"/>
  <c r="I5815" i="19"/>
  <c r="I5816" i="19"/>
  <c r="I5817" i="19"/>
  <c r="I5818" i="19"/>
  <c r="I5819" i="19"/>
  <c r="I5820" i="19"/>
  <c r="I5821" i="19"/>
  <c r="I5822" i="19"/>
  <c r="I5823" i="19"/>
  <c r="I5824" i="19"/>
  <c r="I5825" i="19"/>
  <c r="I5826" i="19"/>
  <c r="I5827" i="19"/>
  <c r="I5828" i="19"/>
  <c r="I5829" i="19"/>
  <c r="I5830" i="19"/>
  <c r="I5831" i="19"/>
  <c r="I5832" i="19"/>
  <c r="I5833" i="19"/>
  <c r="I5834" i="19"/>
  <c r="I5835" i="19"/>
  <c r="I5836" i="19"/>
  <c r="I5837" i="19"/>
  <c r="I5838" i="19"/>
  <c r="I5839" i="19"/>
  <c r="I5840" i="19"/>
  <c r="I5841" i="19"/>
  <c r="I5842" i="19"/>
  <c r="I5843" i="19"/>
  <c r="I5844" i="19"/>
  <c r="I5845" i="19"/>
  <c r="I5846" i="19"/>
  <c r="I5847" i="19"/>
  <c r="I5848" i="19"/>
  <c r="I5849" i="19"/>
  <c r="I5850" i="19"/>
  <c r="I5851" i="19"/>
  <c r="I5852" i="19"/>
  <c r="I5853" i="19"/>
  <c r="I5854" i="19"/>
  <c r="I5855" i="19"/>
  <c r="I5856" i="19"/>
  <c r="I5857" i="19"/>
  <c r="I5858" i="19"/>
  <c r="I5859" i="19"/>
  <c r="I5860" i="19"/>
  <c r="I5861" i="19"/>
  <c r="I5862" i="19"/>
  <c r="I5863" i="19"/>
  <c r="I5864" i="19"/>
  <c r="I5865" i="19"/>
  <c r="I5866" i="19"/>
  <c r="I5867" i="19"/>
  <c r="I5868" i="19"/>
  <c r="I5869" i="19"/>
  <c r="I5870" i="19"/>
  <c r="I5871" i="19"/>
  <c r="I5872" i="19"/>
  <c r="I5873" i="19"/>
  <c r="I5874" i="19"/>
  <c r="I5875" i="19"/>
  <c r="I5876" i="19"/>
  <c r="I5877" i="19"/>
  <c r="I5878" i="19"/>
  <c r="I5879" i="19"/>
  <c r="I5880" i="19"/>
  <c r="I5881" i="19"/>
  <c r="I5882" i="19"/>
  <c r="I5883" i="19"/>
  <c r="I5884" i="19"/>
  <c r="I5885" i="19"/>
  <c r="I5886" i="19"/>
  <c r="I5887" i="19"/>
  <c r="I5888" i="19"/>
  <c r="I5889" i="19"/>
  <c r="I5890" i="19"/>
  <c r="I5891" i="19"/>
  <c r="I5892" i="19"/>
  <c r="I5893" i="19"/>
  <c r="I5894" i="19"/>
  <c r="I5895" i="19"/>
  <c r="I5896" i="19"/>
  <c r="I5897" i="19"/>
  <c r="I5898" i="19"/>
  <c r="I5899" i="19"/>
  <c r="I5900" i="19"/>
  <c r="I5901" i="19"/>
  <c r="I5902" i="19"/>
  <c r="I5903" i="19"/>
  <c r="I5904" i="19"/>
  <c r="I5905" i="19"/>
  <c r="I5906" i="19"/>
  <c r="I5907" i="19"/>
  <c r="I5908" i="19"/>
  <c r="I5909" i="19"/>
  <c r="I5910" i="19"/>
  <c r="I5911" i="19"/>
  <c r="I5912" i="19"/>
  <c r="I5913" i="19"/>
  <c r="I5914" i="19"/>
  <c r="I5915" i="19"/>
  <c r="I5916" i="19"/>
  <c r="I5917" i="19"/>
  <c r="I5918" i="19"/>
  <c r="I5919" i="19"/>
  <c r="I5920" i="19"/>
  <c r="I5921" i="19"/>
  <c r="I5922" i="19"/>
  <c r="I5923" i="19"/>
  <c r="I5924" i="19"/>
  <c r="I5925" i="19"/>
  <c r="I5926" i="19"/>
  <c r="I5927" i="19"/>
  <c r="I5928" i="19"/>
  <c r="I5929" i="19"/>
  <c r="I5930" i="19"/>
  <c r="I5931" i="19"/>
  <c r="I5932" i="19"/>
  <c r="I5933" i="19"/>
  <c r="I5934" i="19"/>
  <c r="I5935" i="19"/>
  <c r="I5936" i="19"/>
  <c r="I5937" i="19"/>
  <c r="I5938" i="19"/>
  <c r="I5939" i="19"/>
  <c r="I5940" i="19"/>
  <c r="I5941" i="19"/>
  <c r="I5942" i="19"/>
  <c r="I5943" i="19"/>
  <c r="I5944" i="19"/>
  <c r="I5945" i="19"/>
  <c r="I5946" i="19"/>
  <c r="I5947" i="19"/>
  <c r="I5948" i="19"/>
  <c r="I5949" i="19"/>
  <c r="I5950" i="19"/>
  <c r="I5951" i="19"/>
  <c r="I5952" i="19"/>
  <c r="I5953" i="19"/>
  <c r="I5954" i="19"/>
  <c r="I5955" i="19"/>
  <c r="I5956" i="19"/>
  <c r="I5957" i="19"/>
  <c r="I5958" i="19"/>
  <c r="I5959" i="19"/>
  <c r="I5960" i="19"/>
  <c r="I5961" i="19"/>
  <c r="I5962" i="19"/>
  <c r="I5963" i="19"/>
  <c r="I5964" i="19"/>
  <c r="I5965" i="19"/>
  <c r="I5966" i="19"/>
  <c r="I5967" i="19"/>
  <c r="I5968" i="19"/>
  <c r="I5969" i="19"/>
  <c r="I5970" i="19"/>
  <c r="I5971" i="19"/>
  <c r="I5972" i="19"/>
  <c r="I5973" i="19"/>
  <c r="I5974" i="19"/>
  <c r="I5975" i="19"/>
  <c r="I5976" i="19"/>
  <c r="I5977" i="19"/>
  <c r="I5978" i="19"/>
  <c r="I5979" i="19"/>
  <c r="I5980" i="19"/>
  <c r="I5981" i="19"/>
  <c r="I5982" i="19"/>
  <c r="I5983" i="19"/>
  <c r="I5984" i="19"/>
  <c r="I5985" i="19"/>
  <c r="I5986" i="19"/>
  <c r="I5987" i="19"/>
  <c r="I5988" i="19"/>
  <c r="I5989" i="19"/>
  <c r="I5990" i="19"/>
  <c r="I5991" i="19"/>
  <c r="I5992" i="19"/>
  <c r="I5993" i="19"/>
  <c r="I5994" i="19"/>
  <c r="I5995" i="19"/>
  <c r="I5996" i="19"/>
  <c r="I5997" i="19"/>
  <c r="I5998" i="19"/>
  <c r="I5999" i="19"/>
  <c r="I6000" i="19"/>
  <c r="I6001" i="19"/>
  <c r="I6002" i="19"/>
  <c r="I6003" i="19"/>
  <c r="I6004" i="19"/>
  <c r="I6005" i="19"/>
  <c r="I6006" i="19"/>
  <c r="I6007" i="19"/>
  <c r="I6008" i="19"/>
  <c r="I6009" i="19"/>
  <c r="I6010" i="19"/>
  <c r="I6011" i="19"/>
  <c r="I6012" i="19"/>
  <c r="I6013" i="19"/>
  <c r="I6014" i="19"/>
  <c r="I6015" i="19"/>
  <c r="I6016" i="19"/>
  <c r="I6017" i="19"/>
  <c r="I6018" i="19"/>
  <c r="I6019" i="19"/>
  <c r="I6020" i="19"/>
  <c r="I6021" i="19"/>
  <c r="I6022" i="19"/>
  <c r="I6023" i="19"/>
  <c r="I6024" i="19"/>
  <c r="I6025" i="19"/>
  <c r="I6026" i="19"/>
  <c r="I6027" i="19"/>
  <c r="I6028" i="19"/>
  <c r="I6029" i="19"/>
  <c r="I6030" i="19"/>
  <c r="I6031" i="19"/>
  <c r="I6032" i="19"/>
  <c r="I6033" i="19"/>
  <c r="I6034" i="19"/>
  <c r="I6035" i="19"/>
  <c r="I6036" i="19"/>
  <c r="I6037" i="19"/>
  <c r="I6038" i="19"/>
  <c r="I6039" i="19"/>
  <c r="I6040" i="19"/>
  <c r="I6041" i="19"/>
  <c r="I6042" i="19"/>
  <c r="I6043" i="19"/>
  <c r="I6044" i="19"/>
  <c r="I6045" i="19"/>
  <c r="I6046" i="19"/>
  <c r="I6047" i="19"/>
  <c r="I6048" i="19"/>
  <c r="I6049" i="19"/>
  <c r="I6050" i="19"/>
  <c r="I6051" i="19"/>
  <c r="I6052" i="19"/>
  <c r="I6053" i="19"/>
  <c r="I6054" i="19"/>
  <c r="I6055" i="19"/>
  <c r="I6056" i="19"/>
  <c r="I6057" i="19"/>
  <c r="I6058" i="19"/>
  <c r="I6059" i="19"/>
  <c r="I6060" i="19"/>
  <c r="I6061" i="19"/>
  <c r="I6062" i="19"/>
  <c r="I6063" i="19"/>
  <c r="I6064" i="19"/>
  <c r="I6065" i="19"/>
  <c r="I6066" i="19"/>
  <c r="I6067" i="19"/>
  <c r="I6068" i="19"/>
  <c r="I6069" i="19"/>
  <c r="I6070" i="19"/>
  <c r="I6071" i="19"/>
  <c r="I6072" i="19"/>
  <c r="I6073" i="19"/>
  <c r="I6074" i="19"/>
  <c r="I6075" i="19"/>
  <c r="I6076" i="19"/>
  <c r="I6077" i="19"/>
  <c r="I6078" i="19"/>
  <c r="I6079" i="19"/>
  <c r="I6080" i="19"/>
  <c r="I6081" i="19"/>
  <c r="I6082" i="19"/>
  <c r="I6083" i="19"/>
  <c r="I6084" i="19"/>
  <c r="I6085" i="19"/>
  <c r="I6086" i="19"/>
  <c r="I6087" i="19"/>
  <c r="I6088" i="19"/>
  <c r="I6089" i="19"/>
  <c r="I6090" i="19"/>
  <c r="I6091" i="19"/>
  <c r="I6092" i="19"/>
  <c r="I6093" i="19"/>
  <c r="I6094" i="19"/>
  <c r="I6095" i="19"/>
  <c r="I6096" i="19"/>
  <c r="I6097" i="19"/>
  <c r="I6098" i="19"/>
  <c r="I6099" i="19"/>
  <c r="I6100" i="19"/>
  <c r="I6101" i="19"/>
  <c r="I6102" i="19"/>
  <c r="I6103" i="19"/>
  <c r="I6104" i="19"/>
  <c r="I6105" i="19"/>
  <c r="I6106" i="19"/>
  <c r="I6107" i="19"/>
  <c r="I6108" i="19"/>
  <c r="I6109" i="19"/>
  <c r="I6110" i="19"/>
  <c r="I6111" i="19"/>
  <c r="I6112" i="19"/>
  <c r="I6113" i="19"/>
  <c r="I6114" i="19"/>
  <c r="I6115" i="19"/>
  <c r="I6116" i="19"/>
  <c r="I6117" i="19"/>
  <c r="I6118" i="19"/>
  <c r="I6119" i="19"/>
  <c r="I6120" i="19"/>
  <c r="I6121" i="19"/>
  <c r="I6122" i="19"/>
  <c r="I6123" i="19"/>
  <c r="I6124" i="19"/>
  <c r="I6125" i="19"/>
  <c r="I6126" i="19"/>
  <c r="I6127" i="19"/>
  <c r="I6128" i="19"/>
  <c r="I6129" i="19"/>
  <c r="I6130" i="19"/>
  <c r="I6131" i="19"/>
  <c r="I6132" i="19"/>
  <c r="I6133" i="19"/>
  <c r="I6134" i="19"/>
  <c r="I6135" i="19"/>
  <c r="I6136" i="19"/>
  <c r="I6137" i="19"/>
  <c r="I6138" i="19"/>
  <c r="I6139" i="19"/>
  <c r="I6140" i="19"/>
  <c r="I6141" i="19"/>
  <c r="I6142" i="19"/>
  <c r="I6143" i="19"/>
  <c r="I6144" i="19"/>
  <c r="I6145" i="19"/>
  <c r="I6146" i="19"/>
  <c r="I6147" i="19"/>
  <c r="I6148" i="19"/>
  <c r="I6149" i="19"/>
  <c r="I6150" i="19"/>
  <c r="I6151" i="19"/>
  <c r="I6152" i="19"/>
  <c r="I6153" i="19"/>
  <c r="I6154" i="19"/>
  <c r="I6155" i="19"/>
  <c r="I6156" i="19"/>
  <c r="I6157" i="19"/>
  <c r="I6158" i="19"/>
  <c r="I6159" i="19"/>
  <c r="I6160" i="19"/>
  <c r="I6161" i="19"/>
  <c r="I6162" i="19"/>
  <c r="I6163" i="19"/>
  <c r="I6164" i="19"/>
  <c r="I6165" i="19"/>
  <c r="I6166" i="19"/>
  <c r="I6167" i="19"/>
  <c r="I6168" i="19"/>
  <c r="I6169" i="19"/>
  <c r="I6170" i="19"/>
  <c r="I6171" i="19"/>
  <c r="I6172" i="19"/>
  <c r="I6173" i="19"/>
  <c r="I6174" i="19"/>
  <c r="I6175" i="19"/>
  <c r="I6176" i="19"/>
  <c r="I6177" i="19"/>
  <c r="I6178" i="19"/>
  <c r="I6179" i="19"/>
  <c r="I6180" i="19"/>
  <c r="I6181" i="19"/>
  <c r="I6182" i="19"/>
  <c r="I6183" i="19"/>
  <c r="I6184" i="19"/>
  <c r="I6185" i="19"/>
  <c r="I6186" i="19"/>
  <c r="I6187" i="19"/>
  <c r="I6188" i="19"/>
  <c r="I6189" i="19"/>
  <c r="I6190" i="19"/>
  <c r="I6191" i="19"/>
  <c r="I6192" i="19"/>
  <c r="I6193" i="19"/>
  <c r="I6194" i="19"/>
  <c r="I6195" i="19"/>
  <c r="I6196" i="19"/>
  <c r="I6197" i="19"/>
  <c r="I6198" i="19"/>
  <c r="I6199" i="19"/>
  <c r="I6200" i="19"/>
  <c r="I6201" i="19"/>
  <c r="I6202" i="19"/>
  <c r="I6203" i="19"/>
  <c r="I6204" i="19"/>
  <c r="I6205" i="19"/>
  <c r="I6206" i="19"/>
  <c r="I6207" i="19"/>
  <c r="I6208" i="19"/>
  <c r="I6209" i="19"/>
  <c r="I6210" i="19"/>
  <c r="I6211" i="19"/>
  <c r="I6212" i="19"/>
  <c r="I6213" i="19"/>
  <c r="I6214" i="19"/>
  <c r="I6215" i="19"/>
  <c r="I6216" i="19"/>
  <c r="I6217" i="19"/>
  <c r="I6218" i="19"/>
  <c r="I6219" i="19"/>
  <c r="I6220" i="19"/>
  <c r="I6221" i="19"/>
  <c r="I6222" i="19"/>
  <c r="I6223" i="19"/>
  <c r="I6224" i="19"/>
  <c r="I6225" i="19"/>
  <c r="I6226" i="19"/>
  <c r="I6227" i="19"/>
  <c r="I6228" i="19"/>
  <c r="I6229" i="19"/>
  <c r="I6230" i="19"/>
  <c r="I6231" i="19"/>
  <c r="I6232" i="19"/>
  <c r="I6233" i="19"/>
  <c r="I6234" i="19"/>
  <c r="I6235" i="19"/>
  <c r="I6236" i="19"/>
  <c r="I6237" i="19"/>
  <c r="I6238" i="19"/>
  <c r="I6239" i="19"/>
  <c r="I6240" i="19"/>
  <c r="I6241" i="19"/>
  <c r="I6242" i="19"/>
  <c r="I6243" i="19"/>
  <c r="I6244" i="19"/>
  <c r="I6245" i="19"/>
  <c r="I6246" i="19"/>
  <c r="I6247" i="19"/>
  <c r="I6248" i="19"/>
  <c r="I6249" i="19"/>
  <c r="I6250" i="19"/>
  <c r="I6251" i="19"/>
  <c r="I6252" i="19"/>
  <c r="I6253" i="19"/>
  <c r="I6254" i="19"/>
  <c r="I6255" i="19"/>
  <c r="I6256" i="19"/>
  <c r="I6257" i="19"/>
  <c r="I6258" i="19"/>
  <c r="I6259" i="19"/>
  <c r="I6260" i="19"/>
  <c r="I6261" i="19"/>
  <c r="I6262" i="19"/>
  <c r="I6263" i="19"/>
  <c r="I6264" i="19"/>
  <c r="I6265" i="19"/>
  <c r="I6266" i="19"/>
  <c r="I6267" i="19"/>
  <c r="I6268" i="19"/>
  <c r="I6269" i="19"/>
  <c r="I6270" i="19"/>
  <c r="I6271" i="19"/>
  <c r="I6272" i="19"/>
  <c r="I6273" i="19"/>
  <c r="I6274" i="19"/>
  <c r="I6275" i="19"/>
  <c r="I6276" i="19"/>
  <c r="I6277" i="19"/>
  <c r="I6278" i="19"/>
  <c r="I6279" i="19"/>
  <c r="I6280" i="19"/>
  <c r="I6281" i="19"/>
  <c r="I6282" i="19"/>
  <c r="I6283" i="19"/>
  <c r="I6284" i="19"/>
  <c r="I6285" i="19"/>
  <c r="I6286" i="19"/>
  <c r="I6287" i="19"/>
  <c r="I6288" i="19"/>
  <c r="I6289" i="19"/>
  <c r="I6290" i="19"/>
  <c r="I6291" i="19"/>
  <c r="I6292" i="19"/>
  <c r="I6293" i="19"/>
  <c r="I6294" i="19"/>
  <c r="I6295" i="19"/>
  <c r="I6296" i="19"/>
  <c r="I6297" i="19"/>
  <c r="I6298" i="19"/>
  <c r="I6299" i="19"/>
  <c r="I6300" i="19"/>
  <c r="I6301" i="19"/>
  <c r="I6302" i="19"/>
  <c r="I6303" i="19"/>
  <c r="I6304" i="19"/>
  <c r="I6305" i="19"/>
  <c r="I6306" i="19"/>
  <c r="I6307" i="19"/>
  <c r="I6308" i="19"/>
  <c r="I6309" i="19"/>
  <c r="I6310" i="19"/>
  <c r="I6311" i="19"/>
  <c r="I6312" i="19"/>
  <c r="I6313" i="19"/>
  <c r="I6314" i="19"/>
  <c r="I6315" i="19"/>
  <c r="I6316" i="19"/>
  <c r="I6317" i="19"/>
  <c r="I6318" i="19"/>
  <c r="I6319" i="19"/>
  <c r="I6320" i="19"/>
  <c r="I6321" i="19"/>
  <c r="I6322" i="19"/>
  <c r="I6323" i="19"/>
  <c r="I6324" i="19"/>
  <c r="I6325" i="19"/>
  <c r="I6326" i="19"/>
  <c r="I6327" i="19"/>
  <c r="I6328" i="19"/>
  <c r="I6329" i="19"/>
  <c r="I6330" i="19"/>
  <c r="I6331" i="19"/>
  <c r="I6332" i="19"/>
  <c r="I6333" i="19"/>
  <c r="I6334" i="19"/>
  <c r="I6335" i="19"/>
  <c r="I6336" i="19"/>
  <c r="I6337" i="19"/>
  <c r="I6338" i="19"/>
  <c r="I6339" i="19"/>
  <c r="I6340" i="19"/>
  <c r="I6341" i="19"/>
  <c r="I6342" i="19"/>
  <c r="I6343" i="19"/>
  <c r="I6344" i="19"/>
  <c r="I6345" i="19"/>
  <c r="I6346" i="19"/>
  <c r="I6347" i="19"/>
  <c r="I6348" i="19"/>
  <c r="I6349" i="19"/>
  <c r="I6350" i="19"/>
  <c r="I6351" i="19"/>
  <c r="I6352" i="19"/>
  <c r="I6353" i="19"/>
  <c r="I6354" i="19"/>
  <c r="I6355" i="19"/>
  <c r="I6356" i="19"/>
  <c r="I6357" i="19"/>
  <c r="I6358" i="19"/>
  <c r="I6359" i="19"/>
  <c r="I6360" i="19"/>
  <c r="I6361" i="19"/>
  <c r="I6362" i="19"/>
  <c r="I6363" i="19"/>
  <c r="I6364" i="19"/>
  <c r="I6365" i="19"/>
  <c r="I6366" i="19"/>
  <c r="I6367" i="19"/>
  <c r="I6368" i="19"/>
  <c r="I6369" i="19"/>
  <c r="I6370" i="19"/>
  <c r="I6371" i="19"/>
  <c r="I6372" i="19"/>
  <c r="I6373" i="19"/>
  <c r="I6374" i="19"/>
  <c r="I6375" i="19"/>
  <c r="I6376" i="19"/>
  <c r="I6377" i="19"/>
  <c r="I6378" i="19"/>
  <c r="I6379" i="19"/>
  <c r="I6380" i="19"/>
  <c r="I6381" i="19"/>
  <c r="I6382" i="19"/>
  <c r="I6383" i="19"/>
  <c r="I6384" i="19"/>
  <c r="I6385" i="19"/>
  <c r="I6386" i="19"/>
  <c r="I6387" i="19"/>
  <c r="I6388" i="19"/>
  <c r="I6389" i="19"/>
  <c r="I6390" i="19"/>
  <c r="I6391" i="19"/>
  <c r="I6392" i="19"/>
  <c r="I6393" i="19"/>
  <c r="I6394" i="19"/>
  <c r="I6395" i="19"/>
  <c r="I6396" i="19"/>
  <c r="I6397" i="19"/>
  <c r="I6398" i="19"/>
  <c r="I6399" i="19"/>
  <c r="I6400" i="19"/>
  <c r="I6401" i="19"/>
  <c r="I6402" i="19"/>
  <c r="I6403" i="19"/>
  <c r="I6404" i="19"/>
  <c r="I6405" i="19"/>
  <c r="I6406" i="19"/>
  <c r="I6407" i="19"/>
  <c r="I6408" i="19"/>
  <c r="I6409" i="19"/>
  <c r="I6410" i="19"/>
  <c r="I6411" i="19"/>
  <c r="I6412" i="19"/>
  <c r="I6413" i="19"/>
  <c r="I6414" i="19"/>
  <c r="I6415" i="19"/>
  <c r="I6416" i="19"/>
  <c r="I6417" i="19"/>
  <c r="I6418" i="19"/>
  <c r="I6419" i="19"/>
  <c r="I6420" i="19"/>
  <c r="I6421" i="19"/>
  <c r="I6422" i="19"/>
  <c r="I6423" i="19"/>
  <c r="I6424" i="19"/>
  <c r="I6425" i="19"/>
  <c r="I6426" i="19"/>
  <c r="I6427" i="19"/>
  <c r="I6428" i="19"/>
  <c r="I6429" i="19"/>
  <c r="I6430" i="19"/>
  <c r="I6431" i="19"/>
  <c r="I6432" i="19"/>
  <c r="I6433" i="19"/>
  <c r="I6434" i="19"/>
  <c r="I6435" i="19"/>
  <c r="I6436" i="19"/>
  <c r="I6437" i="19"/>
  <c r="I6438" i="19"/>
  <c r="I6439" i="19"/>
  <c r="I6440" i="19"/>
  <c r="I6441" i="19"/>
  <c r="I6442" i="19"/>
  <c r="I6443" i="19"/>
  <c r="I6444" i="19"/>
  <c r="I6445" i="19"/>
  <c r="I6446" i="19"/>
  <c r="I6447" i="19"/>
  <c r="I6448" i="19"/>
  <c r="I6449" i="19"/>
  <c r="I6450" i="19"/>
  <c r="I6451" i="19"/>
  <c r="I6452" i="19"/>
  <c r="I6453" i="19"/>
  <c r="I6454" i="19"/>
  <c r="I6455" i="19"/>
  <c r="I6456" i="19"/>
  <c r="I6457" i="19"/>
  <c r="I6458" i="19"/>
  <c r="I6459" i="19"/>
  <c r="I6460" i="19"/>
  <c r="I6461" i="19"/>
  <c r="I6462" i="19"/>
  <c r="I6463" i="19"/>
  <c r="I6464" i="19"/>
  <c r="I6465" i="19"/>
  <c r="I6466" i="19"/>
  <c r="I6467" i="19"/>
  <c r="I6468" i="19"/>
  <c r="I6469" i="19"/>
  <c r="I6470" i="19"/>
  <c r="I6471" i="19"/>
  <c r="I6472" i="19"/>
  <c r="I6473" i="19"/>
  <c r="I6474" i="19"/>
  <c r="I6475" i="19"/>
  <c r="I6476" i="19"/>
  <c r="I6477" i="19"/>
  <c r="I6478" i="19"/>
  <c r="I6479" i="19"/>
  <c r="I6480" i="19"/>
  <c r="I6481" i="19"/>
  <c r="I6482" i="19"/>
  <c r="I6483" i="19"/>
  <c r="I6484" i="19"/>
  <c r="I6485" i="19"/>
  <c r="I6486" i="19"/>
  <c r="I6487" i="19"/>
  <c r="I6488" i="19"/>
  <c r="I6489" i="19"/>
  <c r="I6490" i="19"/>
  <c r="I6491" i="19"/>
  <c r="I6492" i="19"/>
  <c r="I6493" i="19"/>
  <c r="I6494" i="19"/>
  <c r="I6495" i="19"/>
  <c r="I6496" i="19"/>
  <c r="I6497" i="19"/>
  <c r="I6498" i="19"/>
  <c r="I6499" i="19"/>
  <c r="I6500" i="19"/>
  <c r="I6501" i="19"/>
  <c r="I6502" i="19"/>
  <c r="I6503" i="19"/>
  <c r="I6504" i="19"/>
  <c r="I6505" i="19"/>
  <c r="I6506" i="19"/>
  <c r="I6507" i="19"/>
  <c r="I6508" i="19"/>
  <c r="I6509" i="19"/>
  <c r="I6510" i="19"/>
  <c r="I6511" i="19"/>
  <c r="I6512" i="19"/>
  <c r="I6513" i="19"/>
  <c r="I6514" i="19"/>
  <c r="I6515" i="19"/>
  <c r="I6516" i="19"/>
  <c r="I6517" i="19"/>
  <c r="I6518" i="19"/>
  <c r="I6519" i="19"/>
  <c r="I6520" i="19"/>
  <c r="I6521" i="19"/>
  <c r="I6522" i="19"/>
  <c r="I6523" i="19"/>
  <c r="I6524" i="19"/>
  <c r="I6525" i="19"/>
  <c r="I6526" i="19"/>
  <c r="I6527" i="19"/>
  <c r="I6528" i="19"/>
  <c r="I6529" i="19"/>
  <c r="I6530" i="19"/>
  <c r="I6531" i="19"/>
  <c r="I6532" i="19"/>
  <c r="I6533" i="19"/>
  <c r="I6534" i="19"/>
  <c r="I6535" i="19"/>
  <c r="I6536" i="19"/>
  <c r="I6537" i="19"/>
  <c r="I6538" i="19"/>
  <c r="I6539" i="19"/>
  <c r="I6540" i="19"/>
  <c r="I6541" i="19"/>
  <c r="I6542" i="19"/>
  <c r="I6543" i="19"/>
  <c r="I6544" i="19"/>
  <c r="I6545" i="19"/>
  <c r="I6546" i="19"/>
  <c r="I6547" i="19"/>
  <c r="I6548" i="19"/>
  <c r="I6549" i="19"/>
  <c r="I6550" i="19"/>
  <c r="I6551" i="19"/>
  <c r="I6552" i="19"/>
  <c r="I6553" i="19"/>
  <c r="I6554" i="19"/>
  <c r="I6555" i="19"/>
  <c r="I6556" i="19"/>
  <c r="I6557" i="19"/>
  <c r="I6558" i="19"/>
  <c r="I6559" i="19"/>
  <c r="I6560" i="19"/>
  <c r="I6561" i="19"/>
  <c r="I6562" i="19"/>
  <c r="I6563" i="19"/>
  <c r="I6564" i="19"/>
  <c r="I6565" i="19"/>
  <c r="I6566" i="19"/>
  <c r="I6567" i="19"/>
  <c r="I6568" i="19"/>
  <c r="I6569" i="19"/>
  <c r="I6570" i="19"/>
  <c r="I6571" i="19"/>
  <c r="I6572" i="19"/>
  <c r="I6573" i="19"/>
  <c r="I6574" i="19"/>
  <c r="I6575" i="19"/>
  <c r="I6576" i="19"/>
  <c r="I6577" i="19"/>
  <c r="I6578" i="19"/>
  <c r="I6579" i="19"/>
  <c r="I6580" i="19"/>
  <c r="I6581" i="19"/>
  <c r="I6582" i="19"/>
  <c r="I6583" i="19"/>
  <c r="I6584" i="19"/>
  <c r="I6585" i="19"/>
  <c r="I6586" i="19"/>
  <c r="I6587" i="19"/>
  <c r="I6588" i="19"/>
  <c r="I6589" i="19"/>
  <c r="I6590" i="19"/>
  <c r="I6591" i="19"/>
  <c r="I6592" i="19"/>
  <c r="I6593" i="19"/>
  <c r="I6594" i="19"/>
  <c r="I6595" i="19"/>
  <c r="I6596" i="19"/>
  <c r="I6597" i="19"/>
  <c r="I6598" i="19"/>
  <c r="I6599" i="19"/>
  <c r="I6600" i="19"/>
  <c r="I6601" i="19"/>
  <c r="I6602" i="19"/>
  <c r="I6603" i="19"/>
  <c r="I6604" i="19"/>
  <c r="I6605" i="19"/>
  <c r="I6606" i="19"/>
  <c r="I6607" i="19"/>
  <c r="I6608" i="19"/>
  <c r="I6609" i="19"/>
  <c r="I6610" i="19"/>
  <c r="I6611" i="19"/>
  <c r="I6612" i="19"/>
  <c r="I6613" i="19"/>
  <c r="I6614" i="19"/>
  <c r="I6615" i="19"/>
  <c r="I6616" i="19"/>
  <c r="I6617" i="19"/>
  <c r="I6618" i="19"/>
  <c r="I6619" i="19"/>
  <c r="I6620" i="19"/>
  <c r="I6621" i="19"/>
  <c r="I6622" i="19"/>
  <c r="I6623" i="19"/>
  <c r="I6624" i="19"/>
  <c r="I6625" i="19"/>
  <c r="I6626" i="19"/>
  <c r="I6627" i="19"/>
  <c r="I6628" i="19"/>
  <c r="I6629" i="19"/>
  <c r="I6630" i="19"/>
  <c r="I6631" i="19"/>
  <c r="I6632" i="19"/>
  <c r="I6633" i="19"/>
  <c r="I6634" i="19"/>
  <c r="I6635" i="19"/>
  <c r="I6636" i="19"/>
  <c r="I6637" i="19"/>
  <c r="I6638" i="19"/>
  <c r="I6639" i="19"/>
  <c r="I6640" i="19"/>
  <c r="I6641" i="19"/>
  <c r="I6642" i="19"/>
  <c r="I6643" i="19"/>
  <c r="I6644" i="19"/>
  <c r="I6645" i="19"/>
  <c r="I6646" i="19"/>
  <c r="I6647" i="19"/>
  <c r="I6648" i="19"/>
  <c r="I6649" i="19"/>
  <c r="I6650" i="19"/>
  <c r="I6651" i="19"/>
  <c r="I6652" i="19"/>
  <c r="I6653" i="19"/>
  <c r="I6654" i="19"/>
  <c r="I6655" i="19"/>
  <c r="I6656" i="19"/>
  <c r="I6657" i="19"/>
  <c r="I6658" i="19"/>
  <c r="I6659" i="19"/>
  <c r="I6660" i="19"/>
  <c r="I6661" i="19"/>
  <c r="I6662" i="19"/>
  <c r="I6663" i="19"/>
  <c r="I6664" i="19"/>
  <c r="I6665" i="19"/>
  <c r="I6666" i="19"/>
  <c r="I6667" i="19"/>
  <c r="I6668" i="19"/>
  <c r="I6669" i="19"/>
  <c r="I6670" i="19"/>
  <c r="I6671" i="19"/>
  <c r="I6672" i="19"/>
  <c r="I6673" i="19"/>
  <c r="I6674" i="19"/>
  <c r="I6675" i="19"/>
  <c r="I6676" i="19"/>
  <c r="I6677" i="19"/>
  <c r="I6678" i="19"/>
  <c r="I6679" i="19"/>
  <c r="I6680" i="19"/>
  <c r="I6681" i="19"/>
  <c r="I6682" i="19"/>
  <c r="I6683" i="19"/>
  <c r="I6684" i="19"/>
  <c r="I6685" i="19"/>
  <c r="I6686" i="19"/>
  <c r="I6687" i="19"/>
  <c r="I6688" i="19"/>
  <c r="I6689" i="19"/>
  <c r="I6690" i="19"/>
  <c r="I6691" i="19"/>
  <c r="I6692" i="19"/>
  <c r="I6693" i="19"/>
  <c r="I6694" i="19"/>
  <c r="I6695" i="19"/>
  <c r="I6696" i="19"/>
  <c r="I6697" i="19"/>
  <c r="I6698" i="19"/>
  <c r="I6699" i="19"/>
  <c r="I6700" i="19"/>
  <c r="I6701" i="19"/>
  <c r="I6702" i="19"/>
  <c r="I6703" i="19"/>
  <c r="I6704" i="19"/>
  <c r="I6705" i="19"/>
  <c r="I6706" i="19"/>
  <c r="I6707" i="19"/>
  <c r="I6708" i="19"/>
  <c r="I6709" i="19"/>
  <c r="I6710" i="19"/>
  <c r="I6711" i="19"/>
  <c r="I6712" i="19"/>
  <c r="I6713" i="19"/>
  <c r="I6714" i="19"/>
  <c r="I6715" i="19"/>
  <c r="I6716" i="19"/>
  <c r="I6717" i="19"/>
  <c r="I6718" i="19"/>
  <c r="I6719" i="19"/>
  <c r="I6720" i="19"/>
  <c r="I6721" i="19"/>
  <c r="I6722" i="19"/>
  <c r="I6723" i="19"/>
  <c r="I6724" i="19"/>
  <c r="I6725" i="19"/>
  <c r="I6726" i="19"/>
  <c r="I6727" i="19"/>
  <c r="I6728" i="19"/>
  <c r="I6729" i="19"/>
  <c r="I6730" i="19"/>
  <c r="I6731" i="19"/>
  <c r="I6732" i="19"/>
  <c r="I6733" i="19"/>
  <c r="I6734" i="19"/>
  <c r="I6735" i="19"/>
  <c r="I6736" i="19"/>
  <c r="I6737" i="19"/>
  <c r="I6738" i="19"/>
  <c r="I6739" i="19"/>
  <c r="I6740" i="19"/>
  <c r="I6741" i="19"/>
  <c r="I6742" i="19"/>
  <c r="I6743" i="19"/>
  <c r="I6744" i="19"/>
  <c r="I6745" i="19"/>
  <c r="I6746" i="19"/>
  <c r="I6747" i="19"/>
  <c r="I6748" i="19"/>
  <c r="I6749" i="19"/>
  <c r="I6750" i="19"/>
  <c r="I6751" i="19"/>
  <c r="I6752" i="19"/>
  <c r="I6753" i="19"/>
  <c r="I6754" i="19"/>
  <c r="I6755" i="19"/>
  <c r="I6756" i="19"/>
  <c r="I6757" i="19"/>
  <c r="I6758" i="19"/>
  <c r="I6759" i="19"/>
  <c r="I6760" i="19"/>
  <c r="I6761" i="19"/>
  <c r="I6762" i="19"/>
  <c r="I6763" i="19"/>
  <c r="I6764" i="19"/>
  <c r="I6765" i="19"/>
  <c r="I6766" i="19"/>
  <c r="I6767" i="19"/>
  <c r="I6768" i="19"/>
  <c r="I6769" i="19"/>
  <c r="I6770" i="19"/>
  <c r="I6771" i="19"/>
  <c r="I6772" i="19"/>
  <c r="I6773" i="19"/>
  <c r="I6774" i="19"/>
  <c r="I6775" i="19"/>
  <c r="I6776" i="19"/>
  <c r="I6777" i="19"/>
  <c r="I6778" i="19"/>
  <c r="I6779" i="19"/>
  <c r="I6780" i="19"/>
  <c r="I6781" i="19"/>
  <c r="I6782" i="19"/>
  <c r="I6783" i="19"/>
  <c r="I6784" i="19"/>
  <c r="I6785" i="19"/>
  <c r="I6786" i="19"/>
  <c r="I6787" i="19"/>
  <c r="I6788" i="19"/>
  <c r="I6789" i="19"/>
  <c r="I6790" i="19"/>
  <c r="I6791" i="19"/>
  <c r="I6792" i="19"/>
  <c r="I6793" i="19"/>
  <c r="I6794" i="19"/>
  <c r="I6795" i="19"/>
  <c r="I6796" i="19"/>
  <c r="I6797" i="19"/>
  <c r="I6798" i="19"/>
  <c r="I6799" i="19"/>
  <c r="I6800" i="19"/>
  <c r="I6801" i="19"/>
  <c r="I6802" i="19"/>
  <c r="I6803" i="19"/>
  <c r="I6804" i="19"/>
  <c r="I6805" i="19"/>
  <c r="I6806" i="19"/>
  <c r="I6807" i="19"/>
  <c r="I6808" i="19"/>
  <c r="I6809" i="19"/>
  <c r="I6810" i="19"/>
  <c r="I6811" i="19"/>
  <c r="I6812" i="19"/>
  <c r="I6813" i="19"/>
  <c r="I6814" i="19"/>
  <c r="I6815" i="19"/>
  <c r="I6816" i="19"/>
  <c r="I6817" i="19"/>
  <c r="I6818" i="19"/>
  <c r="I6819" i="19"/>
  <c r="I6820" i="19"/>
  <c r="I6821" i="19"/>
  <c r="I6822" i="19"/>
  <c r="I6823" i="19"/>
  <c r="I6824" i="19"/>
  <c r="I6825" i="19"/>
  <c r="I6826" i="19"/>
  <c r="I6827" i="19"/>
  <c r="I6828" i="19"/>
  <c r="I6829" i="19"/>
  <c r="I6830" i="19"/>
  <c r="I6831" i="19"/>
  <c r="I6832" i="19"/>
  <c r="I6833" i="19"/>
  <c r="I6834" i="19"/>
  <c r="I6835" i="19"/>
  <c r="I6836" i="19"/>
  <c r="I6837" i="19"/>
  <c r="I6838" i="19"/>
  <c r="I6839" i="19"/>
  <c r="I6840" i="19"/>
  <c r="I6841" i="19"/>
  <c r="I6842" i="19"/>
  <c r="I6843" i="19"/>
  <c r="I6844" i="19"/>
  <c r="I6845" i="19"/>
  <c r="I6846" i="19"/>
  <c r="I6847" i="19"/>
  <c r="I6848" i="19"/>
  <c r="I6849" i="19"/>
  <c r="I6850" i="19"/>
  <c r="I6851" i="19"/>
  <c r="I6852" i="19"/>
  <c r="I6853" i="19"/>
  <c r="I6854" i="19"/>
  <c r="I6855" i="19"/>
  <c r="I6856" i="19"/>
  <c r="I6857" i="19"/>
  <c r="I6858" i="19"/>
  <c r="I6859" i="19"/>
  <c r="I6860" i="19"/>
  <c r="I6861" i="19"/>
  <c r="I6862" i="19"/>
  <c r="I6863" i="19"/>
  <c r="I6864" i="19"/>
  <c r="I6865" i="19"/>
  <c r="I6866" i="19"/>
  <c r="I6867" i="19"/>
  <c r="I6868" i="19"/>
  <c r="I6869" i="19"/>
  <c r="I6870" i="19"/>
  <c r="I6871" i="19"/>
  <c r="I6872" i="19"/>
  <c r="I6873" i="19"/>
  <c r="I6874" i="19"/>
  <c r="I6875" i="19"/>
  <c r="I6876" i="19"/>
  <c r="I6877" i="19"/>
  <c r="I6878" i="19"/>
  <c r="I6879" i="19"/>
  <c r="I6880" i="19"/>
  <c r="I6881" i="19"/>
  <c r="I6882" i="19"/>
  <c r="I6883" i="19"/>
  <c r="I6884" i="19"/>
  <c r="I6885" i="19"/>
  <c r="I6886" i="19"/>
  <c r="I6887" i="19"/>
  <c r="I6888" i="19"/>
  <c r="I6889" i="19"/>
  <c r="I6890" i="19"/>
  <c r="I6891" i="19"/>
  <c r="I6892" i="19"/>
  <c r="I6893" i="19"/>
  <c r="I6894" i="19"/>
  <c r="I6895" i="19"/>
  <c r="I6896" i="19"/>
  <c r="I6897" i="19"/>
  <c r="I6898" i="19"/>
  <c r="I6899" i="19"/>
  <c r="I6900" i="19"/>
  <c r="I6901" i="19"/>
  <c r="I6902" i="19"/>
  <c r="I6903" i="19"/>
  <c r="I6904" i="19"/>
  <c r="I6905" i="19"/>
  <c r="I6906" i="19"/>
  <c r="I6907" i="19"/>
  <c r="I6908" i="19"/>
  <c r="I6909" i="19"/>
  <c r="I6910" i="19"/>
  <c r="I6911" i="19"/>
  <c r="I6912" i="19"/>
  <c r="I6913" i="19"/>
  <c r="I6914" i="19"/>
  <c r="I6915" i="19"/>
  <c r="I6916" i="19"/>
  <c r="I6917" i="19"/>
  <c r="I6918" i="19"/>
  <c r="I6919" i="19"/>
  <c r="I6920" i="19"/>
  <c r="I6921" i="19"/>
  <c r="I6922" i="19"/>
  <c r="I6923" i="19"/>
  <c r="I6924" i="19"/>
  <c r="I6925" i="19"/>
  <c r="I6926" i="19"/>
  <c r="I6927" i="19"/>
  <c r="I6928" i="19"/>
  <c r="I6929" i="19"/>
  <c r="I6930" i="19"/>
  <c r="I6931" i="19"/>
  <c r="I6932" i="19"/>
  <c r="I6933" i="19"/>
  <c r="I6934" i="19"/>
  <c r="I6935" i="19"/>
  <c r="I6936" i="19"/>
  <c r="I6937" i="19"/>
  <c r="I6938" i="19"/>
  <c r="I6939" i="19"/>
  <c r="I6940" i="19"/>
  <c r="I6941" i="19"/>
  <c r="I6942" i="19"/>
  <c r="I6943" i="19"/>
  <c r="I6944" i="19"/>
  <c r="I6945" i="19"/>
  <c r="I6946" i="19"/>
  <c r="I6947" i="19"/>
  <c r="I6948" i="19"/>
  <c r="I6949" i="19"/>
  <c r="I6950" i="19"/>
  <c r="I6951" i="19"/>
  <c r="I6952" i="19"/>
  <c r="I6953" i="19"/>
  <c r="I6954" i="19"/>
  <c r="I6955" i="19"/>
  <c r="I6956" i="19"/>
  <c r="I6957" i="19"/>
  <c r="I6958" i="19"/>
  <c r="I6959" i="19"/>
  <c r="I6960" i="19"/>
  <c r="I6961" i="19"/>
  <c r="I6962" i="19"/>
  <c r="I6963" i="19"/>
  <c r="I6964" i="19"/>
  <c r="I6965" i="19"/>
  <c r="I6966" i="19"/>
  <c r="I6967" i="19"/>
  <c r="I6968" i="19"/>
  <c r="I6969" i="19"/>
  <c r="I6970" i="19"/>
  <c r="I6971" i="19"/>
  <c r="I6972" i="19"/>
  <c r="I6973" i="19"/>
  <c r="I6974" i="19"/>
  <c r="I6975" i="19"/>
  <c r="I6976" i="19"/>
  <c r="I6977" i="19"/>
  <c r="I6978" i="19"/>
  <c r="I6979" i="19"/>
  <c r="I6980" i="19"/>
  <c r="I6981" i="19"/>
  <c r="I6982" i="19"/>
  <c r="I6983" i="19"/>
  <c r="I6984" i="19"/>
  <c r="I6985" i="19"/>
  <c r="I6986" i="19"/>
  <c r="I6987" i="19"/>
  <c r="I6988" i="19"/>
  <c r="I6989" i="19"/>
  <c r="I6990" i="19"/>
  <c r="I6991" i="19"/>
  <c r="I6992" i="19"/>
  <c r="I6993" i="19"/>
  <c r="I6994" i="19"/>
  <c r="I6995" i="19"/>
  <c r="I6996" i="19"/>
  <c r="I6997" i="19"/>
  <c r="I6998" i="19"/>
  <c r="I6999" i="19"/>
  <c r="I7000" i="19"/>
  <c r="I7001" i="19"/>
  <c r="I7002" i="19"/>
  <c r="I7003" i="19"/>
  <c r="I7004" i="19"/>
  <c r="I7005" i="19"/>
  <c r="I7006" i="19"/>
  <c r="I7007" i="19"/>
  <c r="I7008" i="19"/>
  <c r="I7009" i="19"/>
  <c r="I7010" i="19"/>
  <c r="I7011" i="19"/>
  <c r="I7012" i="19"/>
  <c r="I7013" i="19"/>
  <c r="I7014" i="19"/>
  <c r="I7015" i="19"/>
  <c r="I7016" i="19"/>
  <c r="I7017" i="19"/>
  <c r="I7018" i="19"/>
  <c r="I7019" i="19"/>
  <c r="I7020" i="19"/>
  <c r="I7021" i="19"/>
  <c r="I7022" i="19"/>
  <c r="I7023" i="19"/>
  <c r="I7024" i="19"/>
  <c r="I7025" i="19"/>
  <c r="I7026" i="19"/>
  <c r="I7027" i="19"/>
  <c r="I7028" i="19"/>
  <c r="I7029" i="19"/>
  <c r="I7030" i="19"/>
  <c r="I7031" i="19"/>
  <c r="I7032" i="19"/>
  <c r="I7033" i="19"/>
  <c r="I7034" i="19"/>
  <c r="I7035" i="19"/>
  <c r="I7036" i="19"/>
  <c r="I7037" i="19"/>
  <c r="I7038" i="19"/>
  <c r="I7039" i="19"/>
  <c r="I7040" i="19"/>
  <c r="I7041" i="19"/>
  <c r="I7042" i="19"/>
  <c r="I7043" i="19"/>
  <c r="I7044" i="19"/>
  <c r="I7045" i="19"/>
  <c r="I7046" i="19"/>
  <c r="I7047" i="19"/>
  <c r="I7048" i="19"/>
  <c r="I7049" i="19"/>
  <c r="I7050" i="19"/>
  <c r="I7051" i="19"/>
  <c r="I7052" i="19"/>
  <c r="I7053" i="19"/>
  <c r="I7054" i="19"/>
  <c r="I7055" i="19"/>
  <c r="I7056" i="19"/>
  <c r="I7057" i="19"/>
  <c r="I7058" i="19"/>
  <c r="I7059" i="19"/>
  <c r="I7060" i="19"/>
  <c r="I7061" i="19"/>
  <c r="I7062" i="19"/>
  <c r="I7063" i="19"/>
  <c r="I7064" i="19"/>
  <c r="I7065" i="19"/>
  <c r="I7066" i="19"/>
  <c r="I7067" i="19"/>
  <c r="I7068" i="19"/>
  <c r="I7069" i="19"/>
  <c r="I7070" i="19"/>
  <c r="I7071" i="19"/>
  <c r="I7072" i="19"/>
  <c r="I7073" i="19"/>
  <c r="I7074" i="19"/>
  <c r="I7075" i="19"/>
  <c r="I7076" i="19"/>
  <c r="I7077" i="19"/>
  <c r="I7078" i="19"/>
  <c r="I7079" i="19"/>
  <c r="I7080" i="19"/>
  <c r="I7081" i="19"/>
  <c r="I7082" i="19"/>
  <c r="I7083" i="19"/>
  <c r="I7084" i="19"/>
  <c r="I7085" i="19"/>
  <c r="I7086" i="19"/>
  <c r="I7087" i="19"/>
  <c r="I7088" i="19"/>
  <c r="I7089" i="19"/>
  <c r="I7090" i="19"/>
  <c r="I7091" i="19"/>
  <c r="I7092" i="19"/>
  <c r="I7093" i="19"/>
  <c r="I7094" i="19"/>
  <c r="I7095" i="19"/>
  <c r="I7096" i="19"/>
  <c r="I7097" i="19"/>
  <c r="I7098" i="19"/>
  <c r="I7099" i="19"/>
  <c r="I7100" i="19"/>
  <c r="I7101" i="19"/>
  <c r="I7102" i="19"/>
  <c r="I7103" i="19"/>
  <c r="I7104" i="19"/>
  <c r="I7105" i="19"/>
  <c r="I7106" i="19"/>
  <c r="I7107" i="19"/>
  <c r="I7108" i="19"/>
  <c r="I7109" i="19"/>
  <c r="I7110" i="19"/>
  <c r="I7111" i="19"/>
  <c r="I7112" i="19"/>
  <c r="I7113" i="19"/>
  <c r="I7114" i="19"/>
  <c r="I7115" i="19"/>
  <c r="I7116" i="19"/>
  <c r="I7117" i="19"/>
  <c r="I7118" i="19"/>
  <c r="I7119" i="19"/>
  <c r="I7120" i="19"/>
  <c r="I7121" i="19"/>
  <c r="I7122" i="19"/>
  <c r="I7123" i="19"/>
  <c r="I7124" i="19"/>
  <c r="I7125" i="19"/>
  <c r="I7126" i="19"/>
  <c r="I7127" i="19"/>
  <c r="I7128" i="19"/>
  <c r="I7129" i="19"/>
  <c r="I7130" i="19"/>
  <c r="I7131" i="19"/>
  <c r="I7132" i="19"/>
  <c r="I7133" i="19"/>
  <c r="I7134" i="19"/>
  <c r="I7135" i="19"/>
  <c r="I7136" i="19"/>
  <c r="I7137" i="19"/>
  <c r="I7138" i="19"/>
  <c r="I7139" i="19"/>
  <c r="I7140" i="19"/>
  <c r="I7141" i="19"/>
  <c r="I7142" i="19"/>
  <c r="I7143" i="19"/>
  <c r="I7144" i="19"/>
  <c r="I7145" i="19"/>
  <c r="I7146" i="19"/>
  <c r="I7147" i="19"/>
  <c r="I7148" i="19"/>
  <c r="I7149" i="19"/>
  <c r="I7150" i="19"/>
  <c r="I7151" i="19"/>
  <c r="I7152" i="19"/>
  <c r="I7153" i="19"/>
  <c r="I7154" i="19"/>
  <c r="I7155" i="19"/>
  <c r="I7156" i="19"/>
  <c r="I7157" i="19"/>
  <c r="I7158" i="19"/>
  <c r="I7159" i="19"/>
  <c r="I7160" i="19"/>
  <c r="I7161" i="19"/>
  <c r="I7162" i="19"/>
  <c r="I7163" i="19"/>
  <c r="I7164" i="19"/>
  <c r="I7165" i="19"/>
  <c r="I7166" i="19"/>
  <c r="I7167" i="19"/>
  <c r="I7168" i="19"/>
  <c r="I7169" i="19"/>
  <c r="I7170" i="19"/>
  <c r="I7171" i="19"/>
  <c r="I7172" i="19"/>
  <c r="I7173" i="19"/>
  <c r="I7174" i="19"/>
  <c r="I7175" i="19"/>
  <c r="I7176" i="19"/>
  <c r="I7177" i="19"/>
  <c r="I7178" i="19"/>
  <c r="I7179" i="19"/>
  <c r="I7180" i="19"/>
  <c r="I7181" i="19"/>
  <c r="I7182" i="19"/>
  <c r="I7183" i="19"/>
  <c r="I7184" i="19"/>
  <c r="I7185" i="19"/>
  <c r="I7186" i="19"/>
  <c r="I7187" i="19"/>
  <c r="I7188" i="19"/>
  <c r="I7189" i="19"/>
  <c r="I7190" i="19"/>
  <c r="I7191" i="19"/>
  <c r="I7192" i="19"/>
  <c r="I7193" i="19"/>
  <c r="I7194" i="19"/>
  <c r="I7195" i="19"/>
  <c r="I7196" i="19"/>
  <c r="I7197" i="19"/>
  <c r="I7198" i="19"/>
  <c r="I7199" i="19"/>
  <c r="I7200" i="19"/>
  <c r="I7201" i="19"/>
  <c r="I7202" i="19"/>
  <c r="I7203" i="19"/>
  <c r="I7204" i="19"/>
  <c r="I7205" i="19"/>
  <c r="I7206" i="19"/>
  <c r="I7207" i="19"/>
  <c r="I7208" i="19"/>
  <c r="I7209" i="19"/>
  <c r="I7210" i="19"/>
  <c r="A3" i="19"/>
  <c r="A4" i="19"/>
  <c r="A5" i="19"/>
  <c r="A6" i="19"/>
  <c r="A7" i="19"/>
  <c r="A8" i="19"/>
  <c r="A9" i="19"/>
  <c r="A10" i="19"/>
  <c r="A11" i="19"/>
  <c r="A12" i="19"/>
  <c r="A13" i="19"/>
  <c r="A14" i="19"/>
  <c r="A15" i="19"/>
  <c r="A16" i="19"/>
  <c r="A17" i="19"/>
  <c r="A18" i="19"/>
  <c r="A19" i="19"/>
  <c r="A20" i="19"/>
  <c r="A21" i="19"/>
  <c r="A22" i="19"/>
  <c r="A23" i="19"/>
  <c r="A24" i="19"/>
  <c r="A25" i="19"/>
  <c r="A26" i="19"/>
  <c r="A27" i="19"/>
  <c r="A28" i="19"/>
  <c r="A29" i="19"/>
  <c r="A30" i="19"/>
  <c r="A31" i="19"/>
  <c r="A32" i="19"/>
  <c r="A33" i="19"/>
  <c r="A34" i="19"/>
  <c r="A35" i="19"/>
  <c r="A36" i="19"/>
  <c r="A37" i="19"/>
  <c r="A38" i="19"/>
  <c r="A39" i="19"/>
  <c r="A40" i="19"/>
  <c r="A41" i="19"/>
  <c r="A42" i="19"/>
  <c r="A43" i="19"/>
  <c r="A44" i="19"/>
  <c r="A45" i="19"/>
  <c r="A46" i="19"/>
  <c r="A47" i="19"/>
  <c r="A48" i="19"/>
  <c r="A49" i="19"/>
  <c r="A50" i="19"/>
  <c r="A51" i="19"/>
  <c r="A52" i="19"/>
  <c r="A53" i="19"/>
  <c r="A54" i="19"/>
  <c r="A55" i="19"/>
  <c r="A56" i="19"/>
  <c r="A57" i="19"/>
  <c r="A58" i="19"/>
  <c r="A59" i="19"/>
  <c r="A60" i="19"/>
  <c r="A61" i="19"/>
  <c r="A62" i="19"/>
  <c r="A63" i="19"/>
  <c r="A64" i="19"/>
  <c r="A65" i="19"/>
  <c r="A66" i="19"/>
  <c r="A67" i="19"/>
  <c r="A68" i="19"/>
  <c r="A69" i="19"/>
  <c r="A70" i="19"/>
  <c r="A71" i="19"/>
  <c r="A72" i="19"/>
  <c r="A73" i="19"/>
  <c r="A74" i="19"/>
  <c r="A75" i="19"/>
  <c r="A76" i="19"/>
  <c r="A77" i="19"/>
  <c r="A78" i="19"/>
  <c r="A79" i="19"/>
  <c r="A80" i="19"/>
  <c r="A81" i="19"/>
  <c r="A82" i="19"/>
  <c r="A83" i="19"/>
  <c r="A84" i="19"/>
  <c r="A85" i="19"/>
  <c r="A86" i="19"/>
  <c r="A87" i="19"/>
  <c r="A88" i="19"/>
  <c r="A89" i="19"/>
  <c r="A90" i="19"/>
  <c r="A91" i="19"/>
  <c r="A92" i="19"/>
  <c r="A93" i="19"/>
  <c r="A94" i="19"/>
  <c r="A95" i="19"/>
  <c r="A96" i="19"/>
  <c r="A97" i="19"/>
  <c r="A98" i="19"/>
  <c r="A99" i="19"/>
  <c r="A100" i="19"/>
  <c r="A101" i="19"/>
  <c r="A102" i="19"/>
  <c r="A103" i="19"/>
  <c r="A104" i="19"/>
  <c r="A105" i="19"/>
  <c r="A106" i="19"/>
  <c r="A107" i="19"/>
  <c r="A108" i="19"/>
  <c r="A109" i="19"/>
  <c r="A110" i="19"/>
  <c r="A111" i="19"/>
  <c r="A112" i="19"/>
  <c r="A113" i="19"/>
  <c r="A114" i="19"/>
  <c r="A115" i="19"/>
  <c r="A116" i="19"/>
  <c r="A117" i="19"/>
  <c r="A118" i="19"/>
  <c r="A119" i="19"/>
  <c r="A120" i="19"/>
  <c r="A121" i="19"/>
  <c r="A122" i="19"/>
  <c r="A123" i="19"/>
  <c r="A124" i="19"/>
  <c r="A125" i="19"/>
  <c r="A126" i="19"/>
  <c r="A127" i="19"/>
  <c r="A128" i="19"/>
  <c r="A129" i="19"/>
  <c r="A130" i="19"/>
  <c r="A131" i="19"/>
  <c r="A132" i="19"/>
  <c r="A133" i="19"/>
  <c r="A134" i="19"/>
  <c r="A135" i="19"/>
  <c r="A136" i="19"/>
  <c r="A137" i="19"/>
  <c r="A138" i="19"/>
  <c r="A139" i="19"/>
  <c r="A140" i="19"/>
  <c r="A141" i="19"/>
  <c r="A142" i="19"/>
  <c r="A143" i="19"/>
  <c r="A144" i="19"/>
  <c r="A145" i="19"/>
  <c r="A146" i="19"/>
  <c r="A147" i="19"/>
  <c r="A148" i="19"/>
  <c r="A149" i="19"/>
  <c r="A150" i="19"/>
  <c r="A151" i="19"/>
  <c r="A152" i="19"/>
  <c r="A153" i="19"/>
  <c r="A154" i="19"/>
  <c r="A155" i="19"/>
  <c r="A156" i="19"/>
  <c r="A157" i="19"/>
  <c r="A158" i="19"/>
  <c r="A159" i="19"/>
  <c r="A160" i="19"/>
  <c r="A161" i="19"/>
  <c r="A162" i="19"/>
  <c r="A163" i="19"/>
  <c r="A164" i="19"/>
  <c r="A165" i="19"/>
  <c r="A166" i="19"/>
  <c r="A167" i="19"/>
  <c r="A168" i="19"/>
  <c r="A169" i="19"/>
  <c r="A170" i="19"/>
  <c r="A171" i="19"/>
  <c r="A172" i="19"/>
  <c r="A173" i="19"/>
  <c r="A174" i="19"/>
  <c r="A175" i="19"/>
  <c r="A176" i="19"/>
  <c r="A177" i="19"/>
  <c r="A178" i="19"/>
  <c r="A179" i="19"/>
  <c r="A180" i="19"/>
  <c r="A181" i="19"/>
  <c r="A182" i="19"/>
  <c r="A183" i="19"/>
  <c r="A184" i="19"/>
  <c r="A185" i="19"/>
  <c r="A186" i="19"/>
  <c r="A187" i="19"/>
  <c r="A188" i="19"/>
  <c r="A189" i="19"/>
  <c r="A190" i="19"/>
  <c r="A191" i="19"/>
  <c r="A192" i="19"/>
  <c r="A193" i="19"/>
  <c r="A194" i="19"/>
  <c r="A195" i="19"/>
  <c r="A196" i="19"/>
  <c r="A197" i="19"/>
  <c r="A198" i="19"/>
  <c r="A199" i="19"/>
  <c r="A200" i="19"/>
  <c r="A201" i="19"/>
  <c r="A202" i="19"/>
  <c r="A203" i="19"/>
  <c r="A204" i="19"/>
  <c r="A205" i="19"/>
  <c r="A206" i="19"/>
  <c r="A207" i="19"/>
  <c r="A208" i="19"/>
  <c r="A209" i="19"/>
  <c r="A210" i="19"/>
  <c r="A211" i="19"/>
  <c r="A212" i="19"/>
  <c r="A213" i="19"/>
  <c r="A214" i="19"/>
  <c r="A215" i="19"/>
  <c r="A216" i="19"/>
  <c r="A217" i="19"/>
  <c r="A218" i="19"/>
  <c r="A219" i="19"/>
  <c r="A220" i="19"/>
  <c r="A221" i="19"/>
  <c r="A222" i="19"/>
  <c r="A223" i="19"/>
  <c r="A224" i="19"/>
  <c r="A225" i="19"/>
  <c r="A226" i="19"/>
  <c r="A227" i="19"/>
  <c r="A228" i="19"/>
  <c r="A229" i="19"/>
  <c r="A230" i="19"/>
  <c r="A231" i="19"/>
  <c r="A232" i="19"/>
  <c r="A233" i="19"/>
  <c r="A234" i="19"/>
  <c r="A235" i="19"/>
  <c r="A236" i="19"/>
  <c r="A237" i="19"/>
  <c r="A238" i="19"/>
  <c r="A239" i="19"/>
  <c r="A240" i="19"/>
  <c r="A241" i="19"/>
  <c r="A242" i="19"/>
  <c r="A243" i="19"/>
  <c r="A244" i="19"/>
  <c r="A245" i="19"/>
  <c r="A246" i="19"/>
  <c r="A247" i="19"/>
  <c r="A248" i="19"/>
  <c r="A249" i="19"/>
  <c r="A250" i="19"/>
  <c r="A251" i="19"/>
  <c r="A252" i="19"/>
  <c r="A253" i="19"/>
  <c r="A254" i="19"/>
  <c r="A255" i="19"/>
  <c r="A256" i="19"/>
  <c r="A257" i="19"/>
  <c r="A258" i="19"/>
  <c r="A259" i="19"/>
  <c r="A260" i="19"/>
  <c r="A261" i="19"/>
  <c r="A262" i="19"/>
  <c r="A263" i="19"/>
  <c r="A264" i="19"/>
  <c r="A265" i="19"/>
  <c r="A266" i="19"/>
  <c r="A267" i="19"/>
  <c r="A268" i="19"/>
  <c r="A269" i="19"/>
  <c r="A270" i="19"/>
  <c r="A271" i="19"/>
  <c r="A272" i="19"/>
  <c r="A273" i="19"/>
  <c r="A274" i="19"/>
  <c r="A275" i="19"/>
  <c r="A276" i="19"/>
  <c r="A277" i="19"/>
  <c r="A278" i="19"/>
  <c r="A279" i="19"/>
  <c r="A280" i="19"/>
  <c r="A281" i="19"/>
  <c r="A282" i="19"/>
  <c r="A283" i="19"/>
  <c r="A284" i="19"/>
  <c r="A285" i="19"/>
  <c r="A286" i="19"/>
  <c r="A287" i="19"/>
  <c r="A288" i="19"/>
  <c r="A289" i="19"/>
  <c r="A290" i="19"/>
  <c r="A291" i="19"/>
  <c r="A292" i="19"/>
  <c r="A293" i="19"/>
  <c r="A294" i="19"/>
  <c r="A295" i="19"/>
  <c r="A296" i="19"/>
  <c r="A297" i="19"/>
  <c r="A298" i="19"/>
  <c r="A299" i="19"/>
  <c r="A300" i="19"/>
  <c r="A301" i="19"/>
  <c r="A302" i="19"/>
  <c r="A303" i="19"/>
  <c r="A304" i="19"/>
  <c r="A305" i="19"/>
  <c r="A306" i="19"/>
  <c r="A307" i="19"/>
  <c r="A308" i="19"/>
  <c r="A309" i="19"/>
  <c r="A310" i="19"/>
  <c r="A311" i="19"/>
  <c r="A312" i="19"/>
  <c r="A313" i="19"/>
  <c r="A314" i="19"/>
  <c r="A315" i="19"/>
  <c r="A316" i="19"/>
  <c r="A317" i="19"/>
  <c r="A318" i="19"/>
  <c r="A319" i="19"/>
  <c r="A320" i="19"/>
  <c r="A321" i="19"/>
  <c r="A322" i="19"/>
  <c r="A323" i="19"/>
  <c r="A324" i="19"/>
  <c r="A325" i="19"/>
  <c r="A326" i="19"/>
  <c r="A327" i="19"/>
  <c r="A328" i="19"/>
  <c r="A329" i="19"/>
  <c r="A330" i="19"/>
  <c r="A331" i="19"/>
  <c r="A332" i="19"/>
  <c r="A333" i="19"/>
  <c r="A334" i="19"/>
  <c r="A335" i="19"/>
  <c r="A336" i="19"/>
  <c r="A337" i="19"/>
  <c r="A338" i="19"/>
  <c r="A339" i="19"/>
  <c r="A340" i="19"/>
  <c r="A341" i="19"/>
  <c r="A342" i="19"/>
  <c r="A343" i="19"/>
  <c r="A344" i="19"/>
  <c r="A345" i="19"/>
  <c r="A346" i="19"/>
  <c r="A347" i="19"/>
  <c r="A348" i="19"/>
  <c r="A349" i="19"/>
  <c r="A350" i="19"/>
  <c r="A351" i="19"/>
  <c r="A352" i="19"/>
  <c r="A353" i="19"/>
  <c r="A354" i="19"/>
  <c r="A355" i="19"/>
  <c r="A356" i="19"/>
  <c r="A357" i="19"/>
  <c r="A358" i="19"/>
  <c r="A359" i="19"/>
  <c r="A360" i="19"/>
  <c r="A361" i="19"/>
  <c r="A362" i="19"/>
  <c r="A363" i="19"/>
  <c r="A364" i="19"/>
  <c r="A365" i="19"/>
  <c r="A366" i="19"/>
  <c r="A367" i="19"/>
  <c r="A368" i="19"/>
  <c r="A369" i="19"/>
  <c r="A370" i="19"/>
  <c r="A371" i="19"/>
  <c r="A372" i="19"/>
  <c r="A373" i="19"/>
  <c r="A374" i="19"/>
  <c r="A375" i="19"/>
  <c r="A376" i="19"/>
  <c r="A377" i="19"/>
  <c r="A378" i="19"/>
  <c r="A379" i="19"/>
  <c r="A380" i="19"/>
  <c r="A381" i="19"/>
  <c r="A382" i="19"/>
  <c r="A383" i="19"/>
  <c r="A384" i="19"/>
  <c r="A385" i="19"/>
  <c r="A386" i="19"/>
  <c r="A387" i="19"/>
  <c r="A388" i="19"/>
  <c r="A389" i="19"/>
  <c r="A390" i="19"/>
  <c r="A391" i="19"/>
  <c r="A392" i="19"/>
  <c r="A393" i="19"/>
  <c r="A394" i="19"/>
  <c r="A395" i="19"/>
  <c r="A396" i="19"/>
  <c r="A397" i="19"/>
  <c r="A398" i="19"/>
  <c r="A399" i="19"/>
  <c r="A400" i="19"/>
  <c r="A401" i="19"/>
  <c r="A402" i="19"/>
  <c r="A403" i="19"/>
  <c r="A404" i="19"/>
  <c r="A405" i="19"/>
  <c r="A406" i="19"/>
  <c r="A407" i="19"/>
  <c r="A408" i="19"/>
  <c r="A409" i="19"/>
  <c r="A410" i="19"/>
  <c r="A411" i="19"/>
  <c r="A412" i="19"/>
  <c r="A413" i="19"/>
  <c r="A414" i="19"/>
  <c r="A415" i="19"/>
  <c r="A416" i="19"/>
  <c r="A417" i="19"/>
  <c r="A418" i="19"/>
  <c r="A419" i="19"/>
  <c r="A420" i="19"/>
  <c r="A421" i="19"/>
  <c r="A422" i="19"/>
  <c r="A423" i="19"/>
  <c r="A424" i="19"/>
  <c r="A425" i="19"/>
  <c r="A426" i="19"/>
  <c r="A427" i="19"/>
  <c r="A428" i="19"/>
  <c r="A429" i="19"/>
  <c r="A430" i="19"/>
  <c r="A431" i="19"/>
  <c r="A432" i="19"/>
  <c r="A433" i="19"/>
  <c r="A434" i="19"/>
  <c r="A435" i="19"/>
  <c r="A436" i="19"/>
  <c r="A437" i="19"/>
  <c r="A438" i="19"/>
  <c r="A439" i="19"/>
  <c r="A440" i="19"/>
  <c r="A441" i="19"/>
  <c r="A442" i="19"/>
  <c r="A443" i="19"/>
  <c r="A444" i="19"/>
  <c r="A445" i="19"/>
  <c r="A446" i="19"/>
  <c r="A447" i="19"/>
  <c r="A448" i="19"/>
  <c r="A449" i="19"/>
  <c r="A450" i="19"/>
  <c r="A451" i="19"/>
  <c r="A452" i="19"/>
  <c r="A453" i="19"/>
  <c r="A454" i="19"/>
  <c r="A455" i="19"/>
  <c r="A456" i="19"/>
  <c r="A457" i="19"/>
  <c r="A458" i="19"/>
  <c r="A459" i="19"/>
  <c r="A460" i="19"/>
  <c r="A461" i="19"/>
  <c r="A462" i="19"/>
  <c r="A463" i="19"/>
  <c r="A464" i="19"/>
  <c r="A465" i="19"/>
  <c r="A466" i="19"/>
  <c r="A467" i="19"/>
  <c r="A468" i="19"/>
  <c r="A469" i="19"/>
  <c r="A470" i="19"/>
  <c r="A471" i="19"/>
  <c r="A472" i="19"/>
  <c r="A473" i="19"/>
  <c r="A474" i="19"/>
  <c r="A475" i="19"/>
  <c r="A476" i="19"/>
  <c r="A477" i="19"/>
  <c r="A478" i="19"/>
  <c r="A479" i="19"/>
  <c r="A480" i="19"/>
  <c r="A481" i="19"/>
  <c r="A482" i="19"/>
  <c r="A483" i="19"/>
  <c r="A484" i="19"/>
  <c r="A485" i="19"/>
  <c r="A486" i="19"/>
  <c r="A487" i="19"/>
  <c r="A488" i="19"/>
  <c r="A489" i="19"/>
  <c r="A490" i="19"/>
  <c r="A491" i="19"/>
  <c r="A492" i="19"/>
  <c r="A493" i="19"/>
  <c r="A494" i="19"/>
  <c r="A495" i="19"/>
  <c r="A496" i="19"/>
  <c r="A497" i="19"/>
  <c r="A498" i="19"/>
  <c r="A499" i="19"/>
  <c r="A500" i="19"/>
  <c r="A501" i="19"/>
  <c r="A502" i="19"/>
  <c r="A503" i="19"/>
  <c r="A504" i="19"/>
  <c r="A505" i="19"/>
  <c r="A506" i="19"/>
  <c r="A507" i="19"/>
  <c r="A508" i="19"/>
  <c r="A509" i="19"/>
  <c r="A510" i="19"/>
  <c r="A511" i="19"/>
  <c r="A512" i="19"/>
  <c r="A513" i="19"/>
  <c r="A514" i="19"/>
  <c r="A515" i="19"/>
  <c r="A516" i="19"/>
  <c r="A517" i="19"/>
  <c r="A518" i="19"/>
  <c r="A519" i="19"/>
  <c r="A520" i="19"/>
  <c r="A521" i="19"/>
  <c r="A522" i="19"/>
  <c r="A523" i="19"/>
  <c r="A524" i="19"/>
  <c r="A525" i="19"/>
  <c r="A526" i="19"/>
  <c r="A527" i="19"/>
  <c r="A528" i="19"/>
  <c r="A529" i="19"/>
  <c r="A530" i="19"/>
  <c r="A531" i="19"/>
  <c r="A532" i="19"/>
  <c r="A533" i="19"/>
  <c r="A534" i="19"/>
  <c r="A535" i="19"/>
  <c r="A536" i="19"/>
  <c r="A537" i="19"/>
  <c r="A538" i="19"/>
  <c r="A539" i="19"/>
  <c r="A540" i="19"/>
  <c r="A541" i="19"/>
  <c r="A542" i="19"/>
  <c r="A543" i="19"/>
  <c r="A544" i="19"/>
  <c r="A545" i="19"/>
  <c r="A546" i="19"/>
  <c r="A547" i="19"/>
  <c r="A548" i="19"/>
  <c r="A549" i="19"/>
  <c r="A550" i="19"/>
  <c r="A551" i="19"/>
  <c r="A552" i="19"/>
  <c r="A553" i="19"/>
  <c r="A554" i="19"/>
  <c r="A555" i="19"/>
  <c r="A556" i="19"/>
  <c r="A557" i="19"/>
  <c r="A558" i="19"/>
  <c r="A559" i="19"/>
  <c r="A560" i="19"/>
  <c r="A561" i="19"/>
  <c r="A562" i="19"/>
  <c r="A563" i="19"/>
  <c r="A564" i="19"/>
  <c r="A565" i="19"/>
  <c r="A566" i="19"/>
  <c r="A567" i="19"/>
  <c r="A568" i="19"/>
  <c r="A569" i="19"/>
  <c r="A570" i="19"/>
  <c r="A571" i="19"/>
  <c r="A572" i="19"/>
  <c r="A573" i="19"/>
  <c r="A574" i="19"/>
  <c r="A575" i="19"/>
  <c r="A576" i="19"/>
  <c r="A577" i="19"/>
  <c r="A578" i="19"/>
  <c r="A579" i="19"/>
  <c r="A580" i="19"/>
  <c r="A581" i="19"/>
  <c r="A582" i="19"/>
  <c r="A583" i="19"/>
  <c r="A584" i="19"/>
  <c r="A585" i="19"/>
  <c r="A586" i="19"/>
  <c r="A587" i="19"/>
  <c r="A588" i="19"/>
  <c r="A589" i="19"/>
  <c r="A590" i="19"/>
  <c r="A591" i="19"/>
  <c r="A592" i="19"/>
  <c r="A593" i="19"/>
  <c r="A594" i="19"/>
  <c r="A595" i="19"/>
  <c r="A596" i="19"/>
  <c r="A597" i="19"/>
  <c r="A598" i="19"/>
  <c r="A599" i="19"/>
  <c r="A600" i="19"/>
  <c r="A601" i="19"/>
  <c r="A602" i="19"/>
  <c r="A603" i="19"/>
  <c r="A604" i="19"/>
  <c r="A605" i="19"/>
  <c r="A606" i="19"/>
  <c r="A607" i="19"/>
  <c r="A608" i="19"/>
  <c r="A609" i="19"/>
  <c r="A610" i="19"/>
  <c r="A611" i="19"/>
  <c r="A612" i="19"/>
  <c r="A613" i="19"/>
  <c r="A614" i="19"/>
  <c r="A615" i="19"/>
  <c r="A616" i="19"/>
  <c r="A617" i="19"/>
  <c r="A618" i="19"/>
  <c r="A619" i="19"/>
  <c r="A620" i="19"/>
  <c r="A621" i="19"/>
  <c r="A622" i="19"/>
  <c r="A623" i="19"/>
  <c r="A624" i="19"/>
  <c r="A625" i="19"/>
  <c r="A626" i="19"/>
  <c r="A627" i="19"/>
  <c r="A628" i="19"/>
  <c r="A629" i="19"/>
  <c r="A630" i="19"/>
  <c r="A631" i="19"/>
  <c r="A632" i="19"/>
  <c r="A633" i="19"/>
  <c r="A634" i="19"/>
  <c r="A635" i="19"/>
  <c r="A636" i="19"/>
  <c r="A637" i="19"/>
  <c r="A638" i="19"/>
  <c r="A639" i="19"/>
  <c r="A640" i="19"/>
  <c r="A641" i="19"/>
  <c r="A642" i="19"/>
  <c r="A643" i="19"/>
  <c r="A644" i="19"/>
  <c r="A645" i="19"/>
  <c r="A646" i="19"/>
  <c r="A647" i="19"/>
  <c r="A648" i="19"/>
  <c r="A649" i="19"/>
  <c r="A650" i="19"/>
  <c r="A651" i="19"/>
  <c r="A652" i="19"/>
  <c r="A653" i="19"/>
  <c r="A654" i="19"/>
  <c r="A655" i="19"/>
  <c r="A656" i="19"/>
  <c r="A657" i="19"/>
  <c r="A658" i="19"/>
  <c r="A659" i="19"/>
  <c r="A660" i="19"/>
  <c r="A661" i="19"/>
  <c r="A662" i="19"/>
  <c r="A663" i="19"/>
  <c r="A664" i="19"/>
  <c r="A665" i="19"/>
  <c r="A666" i="19"/>
  <c r="A667" i="19"/>
  <c r="A668" i="19"/>
  <c r="A669" i="19"/>
  <c r="A670" i="19"/>
  <c r="A671" i="19"/>
  <c r="A672" i="19"/>
  <c r="A673" i="19"/>
  <c r="A674" i="19"/>
  <c r="A675" i="19"/>
  <c r="A676" i="19"/>
  <c r="A677" i="19"/>
  <c r="A678" i="19"/>
  <c r="A679" i="19"/>
  <c r="A680" i="19"/>
  <c r="A681" i="19"/>
  <c r="A682" i="19"/>
  <c r="A683" i="19"/>
  <c r="A684" i="19"/>
  <c r="A685" i="19"/>
  <c r="A686" i="19"/>
  <c r="A687" i="19"/>
  <c r="A688" i="19"/>
  <c r="A689" i="19"/>
  <c r="A690" i="19"/>
  <c r="A691" i="19"/>
  <c r="A692" i="19"/>
  <c r="A693" i="19"/>
  <c r="A694" i="19"/>
  <c r="A695" i="19"/>
  <c r="A696" i="19"/>
  <c r="A697" i="19"/>
  <c r="A698" i="19"/>
  <c r="A699" i="19"/>
  <c r="A700" i="19"/>
  <c r="A701" i="19"/>
  <c r="A702" i="19"/>
  <c r="A703" i="19"/>
  <c r="A704" i="19"/>
  <c r="A705" i="19"/>
  <c r="A706" i="19"/>
  <c r="A707" i="19"/>
  <c r="A708" i="19"/>
  <c r="A709" i="19"/>
  <c r="A710" i="19"/>
  <c r="A711" i="19"/>
  <c r="A712" i="19"/>
  <c r="A713" i="19"/>
  <c r="A714" i="19"/>
  <c r="A715" i="19"/>
  <c r="A716" i="19"/>
  <c r="A717" i="19"/>
  <c r="A718" i="19"/>
  <c r="A719" i="19"/>
  <c r="A720" i="19"/>
  <c r="A721" i="19"/>
  <c r="A722" i="19"/>
  <c r="A723" i="19"/>
  <c r="A724" i="19"/>
  <c r="A725" i="19"/>
  <c r="A726" i="19"/>
  <c r="A727" i="19"/>
  <c r="A728" i="19"/>
  <c r="A729" i="19"/>
  <c r="A730" i="19"/>
  <c r="A731" i="19"/>
  <c r="A732" i="19"/>
  <c r="A733" i="19"/>
  <c r="A734" i="19"/>
  <c r="A735" i="19"/>
  <c r="A736" i="19"/>
  <c r="A737" i="19"/>
  <c r="A738" i="19"/>
  <c r="A739" i="19"/>
  <c r="A740" i="19"/>
  <c r="A741" i="19"/>
  <c r="A742" i="19"/>
  <c r="A743" i="19"/>
  <c r="A744" i="19"/>
  <c r="A745" i="19"/>
  <c r="A746" i="19"/>
  <c r="A747" i="19"/>
  <c r="A748" i="19"/>
  <c r="A749" i="19"/>
  <c r="A750" i="19"/>
  <c r="A751" i="19"/>
  <c r="A752" i="19"/>
  <c r="A753" i="19"/>
  <c r="A754" i="19"/>
  <c r="A755" i="19"/>
  <c r="A756" i="19"/>
  <c r="A757" i="19"/>
  <c r="A758" i="19"/>
  <c r="A759" i="19"/>
  <c r="A760" i="19"/>
  <c r="A761" i="19"/>
  <c r="A762" i="19"/>
  <c r="A763" i="19"/>
  <c r="A764" i="19"/>
  <c r="A765" i="19"/>
  <c r="A766" i="19"/>
  <c r="A767" i="19"/>
  <c r="A768" i="19"/>
  <c r="A769" i="19"/>
  <c r="A770" i="19"/>
  <c r="A771" i="19"/>
  <c r="A772" i="19"/>
  <c r="A773" i="19"/>
  <c r="A774" i="19"/>
  <c r="A775" i="19"/>
  <c r="A776" i="19"/>
  <c r="A777" i="19"/>
  <c r="A778" i="19"/>
  <c r="A779" i="19"/>
  <c r="A780" i="19"/>
  <c r="A781" i="19"/>
  <c r="A782" i="19"/>
  <c r="A783" i="19"/>
  <c r="A784" i="19"/>
  <c r="A785" i="19"/>
  <c r="A786" i="19"/>
  <c r="A787" i="19"/>
  <c r="A788" i="19"/>
  <c r="A789" i="19"/>
  <c r="A790" i="19"/>
  <c r="A791" i="19"/>
  <c r="A792" i="19"/>
  <c r="A793" i="19"/>
  <c r="A794" i="19"/>
  <c r="A795" i="19"/>
  <c r="A796" i="19"/>
  <c r="A797" i="19"/>
  <c r="A798" i="19"/>
  <c r="A799" i="19"/>
  <c r="A800" i="19"/>
  <c r="A801" i="19"/>
  <c r="A802" i="19"/>
  <c r="A803" i="19"/>
  <c r="A804" i="19"/>
  <c r="A805" i="19"/>
  <c r="A806" i="19"/>
  <c r="A807" i="19"/>
  <c r="A808" i="19"/>
  <c r="A809" i="19"/>
  <c r="A810" i="19"/>
  <c r="A811" i="19"/>
  <c r="A812" i="19"/>
  <c r="A813" i="19"/>
  <c r="A814" i="19"/>
  <c r="A815" i="19"/>
  <c r="A816" i="19"/>
  <c r="A817" i="19"/>
  <c r="A818" i="19"/>
  <c r="A819" i="19"/>
  <c r="A820" i="19"/>
  <c r="A821" i="19"/>
  <c r="A822" i="19"/>
  <c r="A823" i="19"/>
  <c r="A824" i="19"/>
  <c r="A825" i="19"/>
  <c r="A826" i="19"/>
  <c r="A827" i="19"/>
  <c r="A828" i="19"/>
  <c r="A829" i="19"/>
  <c r="A830" i="19"/>
  <c r="A831" i="19"/>
  <c r="A832" i="19"/>
  <c r="A833" i="19"/>
  <c r="A834" i="19"/>
  <c r="A835" i="19"/>
  <c r="A836" i="19"/>
  <c r="A837" i="19"/>
  <c r="A838" i="19"/>
  <c r="A839" i="19"/>
  <c r="A840" i="19"/>
  <c r="A841" i="19"/>
  <c r="A842" i="19"/>
  <c r="A843" i="19"/>
  <c r="A844" i="19"/>
  <c r="A845" i="19"/>
  <c r="A846" i="19"/>
  <c r="A847" i="19"/>
  <c r="A848" i="19"/>
  <c r="A849" i="19"/>
  <c r="A850" i="19"/>
  <c r="A851" i="19"/>
  <c r="A852" i="19"/>
  <c r="A853" i="19"/>
  <c r="A854" i="19"/>
  <c r="A855" i="19"/>
  <c r="A856" i="19"/>
  <c r="A857" i="19"/>
  <c r="A858" i="19"/>
  <c r="A859" i="19"/>
  <c r="A860" i="19"/>
  <c r="A861" i="19"/>
  <c r="A862" i="19"/>
  <c r="A863" i="19"/>
  <c r="A864" i="19"/>
  <c r="A865" i="19"/>
  <c r="A866" i="19"/>
  <c r="A867" i="19"/>
  <c r="A868" i="19"/>
  <c r="A869" i="19"/>
  <c r="A870" i="19"/>
  <c r="A871" i="19"/>
  <c r="A872" i="19"/>
  <c r="A873" i="19"/>
  <c r="A874" i="19"/>
  <c r="A875" i="19"/>
  <c r="A876" i="19"/>
  <c r="A877" i="19"/>
  <c r="A878" i="19"/>
  <c r="A879" i="19"/>
  <c r="A880" i="19"/>
  <c r="A881" i="19"/>
  <c r="A882" i="19"/>
  <c r="A883" i="19"/>
  <c r="A884" i="19"/>
  <c r="A885" i="19"/>
  <c r="A886" i="19"/>
  <c r="A887" i="19"/>
  <c r="A888" i="19"/>
  <c r="A889" i="19"/>
  <c r="A890" i="19"/>
  <c r="A891" i="19"/>
  <c r="A892" i="19"/>
  <c r="A893" i="19"/>
  <c r="A894" i="19"/>
  <c r="A895" i="19"/>
  <c r="A896" i="19"/>
  <c r="A897" i="19"/>
  <c r="A898" i="19"/>
  <c r="A899" i="19"/>
  <c r="A900" i="19"/>
  <c r="A901" i="19"/>
  <c r="A902" i="19"/>
  <c r="A903" i="19"/>
  <c r="A904" i="19"/>
  <c r="A905" i="19"/>
  <c r="A906" i="19"/>
  <c r="A907" i="19"/>
  <c r="A908" i="19"/>
  <c r="A909" i="19"/>
  <c r="A910" i="19"/>
  <c r="A911" i="19"/>
  <c r="A912" i="19"/>
  <c r="A913" i="19"/>
  <c r="A914" i="19"/>
  <c r="A915" i="19"/>
  <c r="A916" i="19"/>
  <c r="A917" i="19"/>
  <c r="A918" i="19"/>
  <c r="A919" i="19"/>
  <c r="A920" i="19"/>
  <c r="A921" i="19"/>
  <c r="A922" i="19"/>
  <c r="A923" i="19"/>
  <c r="A924" i="19"/>
  <c r="A925" i="19"/>
  <c r="A926" i="19"/>
  <c r="A927" i="19"/>
  <c r="A928" i="19"/>
  <c r="A929" i="19"/>
  <c r="A930" i="19"/>
  <c r="A931" i="19"/>
  <c r="A932" i="19"/>
  <c r="A933" i="19"/>
  <c r="A934" i="19"/>
  <c r="A935" i="19"/>
  <c r="A936" i="19"/>
  <c r="A937" i="19"/>
  <c r="A938" i="19"/>
  <c r="A939" i="19"/>
  <c r="A940" i="19"/>
  <c r="A941" i="19"/>
  <c r="A942" i="19"/>
  <c r="A943" i="19"/>
  <c r="A944" i="19"/>
  <c r="A945" i="19"/>
  <c r="A946" i="19"/>
  <c r="A947" i="19"/>
  <c r="A948" i="19"/>
  <c r="A949" i="19"/>
  <c r="A950" i="19"/>
  <c r="A951" i="19"/>
  <c r="A952" i="19"/>
  <c r="A953" i="19"/>
  <c r="A954" i="19"/>
  <c r="A955" i="19"/>
  <c r="A956" i="19"/>
  <c r="A957" i="19"/>
  <c r="A958" i="19"/>
  <c r="A959" i="19"/>
  <c r="A960" i="19"/>
  <c r="A961" i="19"/>
  <c r="A962" i="19"/>
  <c r="A963" i="19"/>
  <c r="A964" i="19"/>
  <c r="A965" i="19"/>
  <c r="A966" i="19"/>
  <c r="A967" i="19"/>
  <c r="A968" i="19"/>
  <c r="A969" i="19"/>
  <c r="A970" i="19"/>
  <c r="A971" i="19"/>
  <c r="A972" i="19"/>
  <c r="A973" i="19"/>
  <c r="A974" i="19"/>
  <c r="A975" i="19"/>
  <c r="A976" i="19"/>
  <c r="A977" i="19"/>
  <c r="A978" i="19"/>
  <c r="A979" i="19"/>
  <c r="A980" i="19"/>
  <c r="A981" i="19"/>
  <c r="A982" i="19"/>
  <c r="A983" i="19"/>
  <c r="A984" i="19"/>
  <c r="A985" i="19"/>
  <c r="A986" i="19"/>
  <c r="A987" i="19"/>
  <c r="A988" i="19"/>
  <c r="A989" i="19"/>
  <c r="A990" i="19"/>
  <c r="A991" i="19"/>
  <c r="A992" i="19"/>
  <c r="A993" i="19"/>
  <c r="A994" i="19"/>
  <c r="A995" i="19"/>
  <c r="A996" i="19"/>
  <c r="A997" i="19"/>
  <c r="A998" i="19"/>
  <c r="A999" i="19"/>
  <c r="A1000" i="19"/>
  <c r="A1001" i="19"/>
  <c r="A1002" i="19"/>
  <c r="A1003" i="19"/>
  <c r="A1004" i="19"/>
  <c r="A1005" i="19"/>
  <c r="A1006" i="19"/>
  <c r="A1007" i="19"/>
  <c r="A1008" i="19"/>
  <c r="A1009" i="19"/>
  <c r="A1010" i="19"/>
  <c r="A1011" i="19"/>
  <c r="A1012" i="19"/>
  <c r="A1013" i="19"/>
  <c r="A1014" i="19"/>
  <c r="A1015" i="19"/>
  <c r="A1016" i="19"/>
  <c r="A1017" i="19"/>
  <c r="A1018" i="19"/>
  <c r="A1019" i="19"/>
  <c r="A1020" i="19"/>
  <c r="A1021" i="19"/>
  <c r="A1022" i="19"/>
  <c r="A1023" i="19"/>
  <c r="A1024" i="19"/>
  <c r="A1025" i="19"/>
  <c r="A1026" i="19"/>
  <c r="A1027" i="19"/>
  <c r="A1028" i="19"/>
  <c r="A1029" i="19"/>
  <c r="A1030" i="19"/>
  <c r="A1031" i="19"/>
  <c r="A1032" i="19"/>
  <c r="A1033" i="19"/>
  <c r="A1034" i="19"/>
  <c r="A1035" i="19"/>
  <c r="A1036" i="19"/>
  <c r="A1037" i="19"/>
  <c r="A1038" i="19"/>
  <c r="A1039" i="19"/>
  <c r="A1040" i="19"/>
  <c r="A1041" i="19"/>
  <c r="A1042" i="19"/>
  <c r="A1043" i="19"/>
  <c r="A1044" i="19"/>
  <c r="A1045" i="19"/>
  <c r="A1046" i="19"/>
  <c r="A1047" i="19"/>
  <c r="A1048" i="19"/>
  <c r="A1049" i="19"/>
  <c r="A1050" i="19"/>
  <c r="A1051" i="19"/>
  <c r="A1052" i="19"/>
  <c r="A1053" i="19"/>
  <c r="A1054" i="19"/>
  <c r="A1055" i="19"/>
  <c r="A1056" i="19"/>
  <c r="A1057" i="19"/>
  <c r="A1058" i="19"/>
  <c r="A1059" i="19"/>
  <c r="A1060" i="19"/>
  <c r="A1061" i="19"/>
  <c r="A1062" i="19"/>
  <c r="A1063" i="19"/>
  <c r="A1064" i="19"/>
  <c r="A1065" i="19"/>
  <c r="A1066" i="19"/>
  <c r="A1067" i="19"/>
  <c r="A1068" i="19"/>
  <c r="A1069" i="19"/>
  <c r="A1070" i="19"/>
  <c r="A1071" i="19"/>
  <c r="A1072" i="19"/>
  <c r="A1073" i="19"/>
  <c r="A1074" i="19"/>
  <c r="A1075" i="19"/>
  <c r="A1076" i="19"/>
  <c r="A1077" i="19"/>
  <c r="A1078" i="19"/>
  <c r="A1079" i="19"/>
  <c r="A1080" i="19"/>
  <c r="A1081" i="19"/>
  <c r="A1082" i="19"/>
  <c r="A1083" i="19"/>
  <c r="A1084" i="19"/>
  <c r="A1085" i="19"/>
  <c r="A1086" i="19"/>
  <c r="A1087" i="19"/>
  <c r="A1088" i="19"/>
  <c r="A1089" i="19"/>
  <c r="A1090" i="19"/>
  <c r="A1091" i="19"/>
  <c r="A1092" i="19"/>
  <c r="A1093" i="19"/>
  <c r="A1094" i="19"/>
  <c r="A1095" i="19"/>
  <c r="A1096" i="19"/>
  <c r="A1097" i="19"/>
  <c r="A1098" i="19"/>
  <c r="A1099" i="19"/>
  <c r="A1100" i="19"/>
  <c r="A1101" i="19"/>
  <c r="A1102" i="19"/>
  <c r="A1103" i="19"/>
  <c r="A1104" i="19"/>
  <c r="A1105" i="19"/>
  <c r="A1106" i="19"/>
  <c r="A1107" i="19"/>
  <c r="A1108" i="19"/>
  <c r="A1109" i="19"/>
  <c r="A1110" i="19"/>
  <c r="A1111" i="19"/>
  <c r="A1112" i="19"/>
  <c r="A1113" i="19"/>
  <c r="A1114" i="19"/>
  <c r="A1115" i="19"/>
  <c r="A1116" i="19"/>
  <c r="A1117" i="19"/>
  <c r="A1118" i="19"/>
  <c r="A1119" i="19"/>
  <c r="A1120" i="19"/>
  <c r="A1121" i="19"/>
  <c r="A1122" i="19"/>
  <c r="A1123" i="19"/>
  <c r="A1124" i="19"/>
  <c r="A1125" i="19"/>
  <c r="A1126" i="19"/>
  <c r="A1127" i="19"/>
  <c r="A1128" i="19"/>
  <c r="A1129" i="19"/>
  <c r="A1130" i="19"/>
  <c r="A1131" i="19"/>
  <c r="A1132" i="19"/>
  <c r="A1133" i="19"/>
  <c r="A1134" i="19"/>
  <c r="A1135" i="19"/>
  <c r="A1136" i="19"/>
  <c r="A1137" i="19"/>
  <c r="A1138" i="19"/>
  <c r="A1139" i="19"/>
  <c r="A1140" i="19"/>
  <c r="A1141" i="19"/>
  <c r="A1142" i="19"/>
  <c r="A1143" i="19"/>
  <c r="A1144" i="19"/>
  <c r="A1145" i="19"/>
  <c r="A1146" i="19"/>
  <c r="A1147" i="19"/>
  <c r="A1148" i="19"/>
  <c r="A1149" i="19"/>
  <c r="A1150" i="19"/>
  <c r="A1151" i="19"/>
  <c r="A1152" i="19"/>
  <c r="A1153" i="19"/>
  <c r="A1154" i="19"/>
  <c r="A1155" i="19"/>
  <c r="A1156" i="19"/>
  <c r="A1157" i="19"/>
  <c r="A1158" i="19"/>
  <c r="A1159" i="19"/>
  <c r="A1160" i="19"/>
  <c r="A1161" i="19"/>
  <c r="A1162" i="19"/>
  <c r="A1163" i="19"/>
  <c r="A1164" i="19"/>
  <c r="A1165" i="19"/>
  <c r="A1166" i="19"/>
  <c r="A1167" i="19"/>
  <c r="A1168" i="19"/>
  <c r="A1169" i="19"/>
  <c r="A1170" i="19"/>
  <c r="A1171" i="19"/>
  <c r="A1172" i="19"/>
  <c r="A1173" i="19"/>
  <c r="A1174" i="19"/>
  <c r="A1175" i="19"/>
  <c r="A1176" i="19"/>
  <c r="A1177" i="19"/>
  <c r="A1178" i="19"/>
  <c r="A1179" i="19"/>
  <c r="A1180" i="19"/>
  <c r="A1181" i="19"/>
  <c r="A1182" i="19"/>
  <c r="A1183" i="19"/>
  <c r="A1184" i="19"/>
  <c r="A1185" i="19"/>
  <c r="A1186" i="19"/>
  <c r="A1187" i="19"/>
  <c r="A1188" i="19"/>
  <c r="A1189" i="19"/>
  <c r="A1190" i="19"/>
  <c r="A1191" i="19"/>
  <c r="A1192" i="19"/>
  <c r="A1193" i="19"/>
  <c r="A1194" i="19"/>
  <c r="A1195" i="19"/>
  <c r="A1196" i="19"/>
  <c r="A1197" i="19"/>
  <c r="A1198" i="19"/>
  <c r="A1199" i="19"/>
  <c r="A1200" i="19"/>
  <c r="A1201" i="19"/>
  <c r="A1202" i="19"/>
  <c r="A1203" i="19"/>
  <c r="A1204" i="19"/>
  <c r="A1205" i="19"/>
  <c r="A1206" i="19"/>
  <c r="A1207" i="19"/>
  <c r="A1208" i="19"/>
  <c r="A1209" i="19"/>
  <c r="A1210" i="19"/>
  <c r="A1211" i="19"/>
  <c r="A1212" i="19"/>
  <c r="A1213" i="19"/>
  <c r="A1214" i="19"/>
  <c r="A1215" i="19"/>
  <c r="A1216" i="19"/>
  <c r="A1217" i="19"/>
  <c r="A1218" i="19"/>
  <c r="A1219" i="19"/>
  <c r="A1220" i="19"/>
  <c r="A1221" i="19"/>
  <c r="A1222" i="19"/>
  <c r="A1223" i="19"/>
  <c r="A1224" i="19"/>
  <c r="A1225" i="19"/>
  <c r="A1226" i="19"/>
  <c r="A1227" i="19"/>
  <c r="A1228" i="19"/>
  <c r="A1229" i="19"/>
  <c r="A1230" i="19"/>
  <c r="A1231" i="19"/>
  <c r="A1232" i="19"/>
  <c r="A1233" i="19"/>
  <c r="A1234" i="19"/>
  <c r="A1235" i="19"/>
  <c r="A1236" i="19"/>
  <c r="A1237" i="19"/>
  <c r="A1238" i="19"/>
  <c r="A1239" i="19"/>
  <c r="A1240" i="19"/>
  <c r="A1241" i="19"/>
  <c r="A1242" i="19"/>
  <c r="A1243" i="19"/>
  <c r="A1244" i="19"/>
  <c r="A1245" i="19"/>
  <c r="A1246" i="19"/>
  <c r="A1247" i="19"/>
  <c r="A1248" i="19"/>
  <c r="A1249" i="19"/>
  <c r="A1250" i="19"/>
  <c r="A1251" i="19"/>
  <c r="A1252" i="19"/>
  <c r="A1253" i="19"/>
  <c r="A1254" i="19"/>
  <c r="A1255" i="19"/>
  <c r="A1256" i="19"/>
  <c r="A1257" i="19"/>
  <c r="A1258" i="19"/>
  <c r="A1259" i="19"/>
  <c r="A1260" i="19"/>
  <c r="A1261" i="19"/>
  <c r="A1262" i="19"/>
  <c r="A1263" i="19"/>
  <c r="A1264" i="19"/>
  <c r="A1265" i="19"/>
  <c r="A1266" i="19"/>
  <c r="A1267" i="19"/>
  <c r="A1268" i="19"/>
  <c r="A1269" i="19"/>
  <c r="A1270" i="19"/>
  <c r="A1271" i="19"/>
  <c r="A1272" i="19"/>
  <c r="A1273" i="19"/>
  <c r="A1274" i="19"/>
  <c r="A1275" i="19"/>
  <c r="A1276" i="19"/>
  <c r="A1277" i="19"/>
  <c r="A1278" i="19"/>
  <c r="A1279" i="19"/>
  <c r="A1280" i="19"/>
  <c r="A1281" i="19"/>
  <c r="A1282" i="19"/>
  <c r="A1283" i="19"/>
  <c r="A1284" i="19"/>
  <c r="A1285" i="19"/>
  <c r="A1286" i="19"/>
  <c r="A1287" i="19"/>
  <c r="A1288" i="19"/>
  <c r="A1289" i="19"/>
  <c r="A1290" i="19"/>
  <c r="A1291" i="19"/>
  <c r="A1292" i="19"/>
  <c r="A1293" i="19"/>
  <c r="A1294" i="19"/>
  <c r="A1295" i="19"/>
  <c r="A1296" i="19"/>
  <c r="A1297" i="19"/>
  <c r="A1298" i="19"/>
  <c r="A1299" i="19"/>
  <c r="A1300" i="19"/>
  <c r="A1301" i="19"/>
  <c r="A1302" i="19"/>
  <c r="A1303" i="19"/>
  <c r="A1304" i="19"/>
  <c r="A1305" i="19"/>
  <c r="A1306" i="19"/>
  <c r="A1307" i="19"/>
  <c r="A1308" i="19"/>
  <c r="A1309" i="19"/>
  <c r="A1310" i="19"/>
  <c r="A1311" i="19"/>
  <c r="A1312" i="19"/>
  <c r="A1313" i="19"/>
  <c r="A1314" i="19"/>
  <c r="A1315" i="19"/>
  <c r="A1316" i="19"/>
  <c r="A1317" i="19"/>
  <c r="A1318" i="19"/>
  <c r="A1319" i="19"/>
  <c r="A1320" i="19"/>
  <c r="A1321" i="19"/>
  <c r="A1322" i="19"/>
  <c r="A1323" i="19"/>
  <c r="A1324" i="19"/>
  <c r="A1325" i="19"/>
  <c r="A1326" i="19"/>
  <c r="A1327" i="19"/>
  <c r="A1328" i="19"/>
  <c r="A1329" i="19"/>
  <c r="A1330" i="19"/>
  <c r="A1331" i="19"/>
  <c r="A1332" i="19"/>
  <c r="A1333" i="19"/>
  <c r="A1334" i="19"/>
  <c r="A1335" i="19"/>
  <c r="A1336" i="19"/>
  <c r="A1337" i="19"/>
  <c r="A1338" i="19"/>
  <c r="A1339" i="19"/>
  <c r="A1340" i="19"/>
  <c r="A1341" i="19"/>
  <c r="A1342" i="19"/>
  <c r="A1343" i="19"/>
  <c r="A1344" i="19"/>
  <c r="A1345" i="19"/>
  <c r="A1346" i="19"/>
  <c r="A1347" i="19"/>
  <c r="A1348" i="19"/>
  <c r="A1349" i="19"/>
  <c r="A1350" i="19"/>
  <c r="A1351" i="19"/>
  <c r="A1352" i="19"/>
  <c r="A1353" i="19"/>
  <c r="A1354" i="19"/>
  <c r="A1355" i="19"/>
  <c r="A1356" i="19"/>
  <c r="A1357" i="19"/>
  <c r="A1358" i="19"/>
  <c r="A1359" i="19"/>
  <c r="A1360" i="19"/>
  <c r="A1361" i="19"/>
  <c r="A1362" i="19"/>
  <c r="A1363" i="19"/>
  <c r="A1364" i="19"/>
  <c r="A1365" i="19"/>
  <c r="A1366" i="19"/>
  <c r="A1367" i="19"/>
  <c r="A1368" i="19"/>
  <c r="A1369" i="19"/>
  <c r="A1370" i="19"/>
  <c r="A1371" i="19"/>
  <c r="A1372" i="19"/>
  <c r="A1373" i="19"/>
  <c r="A1374" i="19"/>
  <c r="A1375" i="19"/>
  <c r="A1376" i="19"/>
  <c r="A1377" i="19"/>
  <c r="A1378" i="19"/>
  <c r="A1379" i="19"/>
  <c r="A1380" i="19"/>
  <c r="A1381" i="19"/>
  <c r="A1382" i="19"/>
  <c r="A1383" i="19"/>
  <c r="A1384" i="19"/>
  <c r="A1385" i="19"/>
  <c r="A1386" i="19"/>
  <c r="A1387" i="19"/>
  <c r="A1388" i="19"/>
  <c r="A1389" i="19"/>
  <c r="A1390" i="19"/>
  <c r="A1391" i="19"/>
  <c r="A1392" i="19"/>
  <c r="A1393" i="19"/>
  <c r="A1394" i="19"/>
  <c r="A1395" i="19"/>
  <c r="A1396" i="19"/>
  <c r="A1397" i="19"/>
  <c r="A1398" i="19"/>
  <c r="A1399" i="19"/>
  <c r="A1400" i="19"/>
  <c r="A1401" i="19"/>
  <c r="A1402" i="19"/>
  <c r="A1403" i="19"/>
  <c r="A1404" i="19"/>
  <c r="A1405" i="19"/>
  <c r="A1406" i="19"/>
  <c r="A1407" i="19"/>
  <c r="A1408" i="19"/>
  <c r="A1409" i="19"/>
  <c r="A1410" i="19"/>
  <c r="A1411" i="19"/>
  <c r="A1412" i="19"/>
  <c r="A1413" i="19"/>
  <c r="A1414" i="19"/>
  <c r="A1415" i="19"/>
  <c r="A1416" i="19"/>
  <c r="A1417" i="19"/>
  <c r="A1418" i="19"/>
  <c r="A1419" i="19"/>
  <c r="A1420" i="19"/>
  <c r="A1421" i="19"/>
  <c r="A1422" i="19"/>
  <c r="A1423" i="19"/>
  <c r="A1424" i="19"/>
  <c r="A1425" i="19"/>
  <c r="A1426" i="19"/>
  <c r="A1427" i="19"/>
  <c r="A1428" i="19"/>
  <c r="A1429" i="19"/>
  <c r="A1430" i="19"/>
  <c r="A1431" i="19"/>
  <c r="A1432" i="19"/>
  <c r="A1433" i="19"/>
  <c r="A1434" i="19"/>
  <c r="A1435" i="19"/>
  <c r="A1436" i="19"/>
  <c r="A1437" i="19"/>
  <c r="A1438" i="19"/>
  <c r="A1439" i="19"/>
  <c r="A1440" i="19"/>
  <c r="A1441" i="19"/>
  <c r="A1442" i="19"/>
  <c r="A1443" i="19"/>
  <c r="A1444" i="19"/>
  <c r="A1445" i="19"/>
  <c r="A1446" i="19"/>
  <c r="A1447" i="19"/>
  <c r="A1448" i="19"/>
  <c r="A1449" i="19"/>
  <c r="A1450" i="19"/>
  <c r="A1451" i="19"/>
  <c r="A1452" i="19"/>
  <c r="A1453" i="19"/>
  <c r="A1454" i="19"/>
  <c r="A1455" i="19"/>
  <c r="A1456" i="19"/>
  <c r="A1457" i="19"/>
  <c r="A1458" i="19"/>
  <c r="A1459" i="19"/>
  <c r="A1460" i="19"/>
  <c r="A1461" i="19"/>
  <c r="A1462" i="19"/>
  <c r="A1463" i="19"/>
  <c r="A1464" i="19"/>
  <c r="A1465" i="19"/>
  <c r="A1466" i="19"/>
  <c r="A1467" i="19"/>
  <c r="A1468" i="19"/>
  <c r="A1469" i="19"/>
  <c r="A1470" i="19"/>
  <c r="A1471" i="19"/>
  <c r="A1472" i="19"/>
  <c r="A1473" i="19"/>
  <c r="A1474" i="19"/>
  <c r="A1475" i="19"/>
  <c r="A1476" i="19"/>
  <c r="A1477" i="19"/>
  <c r="A1478" i="19"/>
  <c r="A1479" i="19"/>
  <c r="A1480" i="19"/>
  <c r="A1481" i="19"/>
  <c r="A1482" i="19"/>
  <c r="A1483" i="19"/>
  <c r="A1484" i="19"/>
  <c r="A1485" i="19"/>
  <c r="A1486" i="19"/>
  <c r="A1487" i="19"/>
  <c r="A1488" i="19"/>
  <c r="A1489" i="19"/>
  <c r="A1490" i="19"/>
  <c r="A1491" i="19"/>
  <c r="A1492" i="19"/>
  <c r="A1493" i="19"/>
  <c r="A1494" i="19"/>
  <c r="A1495" i="19"/>
  <c r="A1496" i="19"/>
  <c r="A1497" i="19"/>
  <c r="A1498" i="19"/>
  <c r="A1499" i="19"/>
  <c r="A1500" i="19"/>
  <c r="A1501" i="19"/>
  <c r="A1502" i="19"/>
  <c r="A1503" i="19"/>
  <c r="A1504" i="19"/>
  <c r="A1505" i="19"/>
  <c r="A1506" i="19"/>
  <c r="A1507" i="19"/>
  <c r="A1508" i="19"/>
  <c r="A1509" i="19"/>
  <c r="A1510" i="19"/>
  <c r="A1511" i="19"/>
  <c r="A1512" i="19"/>
  <c r="A1513" i="19"/>
  <c r="A1514" i="19"/>
  <c r="A1515" i="19"/>
  <c r="A1516" i="19"/>
  <c r="A1517" i="19"/>
  <c r="A1518" i="19"/>
  <c r="A1519" i="19"/>
  <c r="A1520" i="19"/>
  <c r="A1521" i="19"/>
  <c r="A1522" i="19"/>
  <c r="A1523" i="19"/>
  <c r="A1524" i="19"/>
  <c r="A1525" i="19"/>
  <c r="A1526" i="19"/>
  <c r="A1527" i="19"/>
  <c r="A1528" i="19"/>
  <c r="A1529" i="19"/>
  <c r="A1530" i="19"/>
  <c r="A1531" i="19"/>
  <c r="A1532" i="19"/>
  <c r="A1533" i="19"/>
  <c r="A1534" i="19"/>
  <c r="A1535" i="19"/>
  <c r="A1536" i="19"/>
  <c r="A1537" i="19"/>
  <c r="A1538" i="19"/>
  <c r="A1539" i="19"/>
  <c r="A1540" i="19"/>
  <c r="A1541" i="19"/>
  <c r="A1542" i="19"/>
  <c r="A1543" i="19"/>
  <c r="A1544" i="19"/>
  <c r="A1545" i="19"/>
  <c r="A1546" i="19"/>
  <c r="A1547" i="19"/>
  <c r="A1548" i="19"/>
  <c r="A1549" i="19"/>
  <c r="A1550" i="19"/>
  <c r="A1551" i="19"/>
  <c r="A1552" i="19"/>
  <c r="A1553" i="19"/>
  <c r="A1554" i="19"/>
  <c r="A1555" i="19"/>
  <c r="A1556" i="19"/>
  <c r="A1557" i="19"/>
  <c r="A1558" i="19"/>
  <c r="A1559" i="19"/>
  <c r="A1560" i="19"/>
  <c r="A1561" i="19"/>
  <c r="A1562" i="19"/>
  <c r="A1563" i="19"/>
  <c r="A1564" i="19"/>
  <c r="A1565" i="19"/>
  <c r="A1566" i="19"/>
  <c r="A1567" i="19"/>
  <c r="A1568" i="19"/>
  <c r="A1569" i="19"/>
  <c r="A1570" i="19"/>
  <c r="A1571" i="19"/>
  <c r="A1572" i="19"/>
  <c r="A1573" i="19"/>
  <c r="A1574" i="19"/>
  <c r="A1575" i="19"/>
  <c r="A1576" i="19"/>
  <c r="A1577" i="19"/>
  <c r="A1578" i="19"/>
  <c r="A1579" i="19"/>
  <c r="A1580" i="19"/>
  <c r="A1581" i="19"/>
  <c r="A1582" i="19"/>
  <c r="A1583" i="19"/>
  <c r="A1584" i="19"/>
  <c r="A1585" i="19"/>
  <c r="A1586" i="19"/>
  <c r="A1587" i="19"/>
  <c r="A1588" i="19"/>
  <c r="A1589" i="19"/>
  <c r="A1590" i="19"/>
  <c r="A1591" i="19"/>
  <c r="A1592" i="19"/>
  <c r="A1593" i="19"/>
  <c r="A1594" i="19"/>
  <c r="A1595" i="19"/>
  <c r="A1596" i="19"/>
  <c r="A1597" i="19"/>
  <c r="A1598" i="19"/>
  <c r="A1599" i="19"/>
  <c r="A1600" i="19"/>
  <c r="A1601" i="19"/>
  <c r="A1602" i="19"/>
  <c r="A1603" i="19"/>
  <c r="A1604" i="19"/>
  <c r="A1605" i="19"/>
  <c r="A1606" i="19"/>
  <c r="A1607" i="19"/>
  <c r="A1608" i="19"/>
  <c r="A1609" i="19"/>
  <c r="A1610" i="19"/>
  <c r="A1611" i="19"/>
  <c r="A1612" i="19"/>
  <c r="A1613" i="19"/>
  <c r="A1614" i="19"/>
  <c r="A1615" i="19"/>
  <c r="A1616" i="19"/>
  <c r="A1617" i="19"/>
  <c r="A1618" i="19"/>
  <c r="A1619" i="19"/>
  <c r="A1620" i="19"/>
  <c r="A1621" i="19"/>
  <c r="A1622" i="19"/>
  <c r="A1623" i="19"/>
  <c r="A1624" i="19"/>
  <c r="A1625" i="19"/>
  <c r="A1626" i="19"/>
  <c r="A1627" i="19"/>
  <c r="A1628" i="19"/>
  <c r="A1629" i="19"/>
  <c r="A1630" i="19"/>
  <c r="A1631" i="19"/>
  <c r="A1632" i="19"/>
  <c r="A1633" i="19"/>
  <c r="A1634" i="19"/>
  <c r="A1635" i="19"/>
  <c r="A1636" i="19"/>
  <c r="A1637" i="19"/>
  <c r="A1638" i="19"/>
  <c r="A1639" i="19"/>
  <c r="A1640" i="19"/>
  <c r="A1641" i="19"/>
  <c r="A1642" i="19"/>
  <c r="A1643" i="19"/>
  <c r="A1644" i="19"/>
  <c r="A1645" i="19"/>
  <c r="A1646" i="19"/>
  <c r="A1647" i="19"/>
  <c r="A1648" i="19"/>
  <c r="A1649" i="19"/>
  <c r="A1650" i="19"/>
  <c r="A1651" i="19"/>
  <c r="A1652" i="19"/>
  <c r="A1653" i="19"/>
  <c r="A1654" i="19"/>
  <c r="A1655" i="19"/>
  <c r="A1656" i="19"/>
  <c r="A1657" i="19"/>
  <c r="A1658" i="19"/>
  <c r="A1659" i="19"/>
  <c r="A1660" i="19"/>
  <c r="A1661" i="19"/>
  <c r="A1662" i="19"/>
  <c r="A1663" i="19"/>
  <c r="A1664" i="19"/>
  <c r="A1665" i="19"/>
  <c r="A1666" i="19"/>
  <c r="A1667" i="19"/>
  <c r="A1668" i="19"/>
  <c r="A1669" i="19"/>
  <c r="A1670" i="19"/>
  <c r="A1671" i="19"/>
  <c r="A1672" i="19"/>
  <c r="A1673" i="19"/>
  <c r="A1674" i="19"/>
  <c r="A1675" i="19"/>
  <c r="A1676" i="19"/>
  <c r="A1677" i="19"/>
  <c r="A1678" i="19"/>
  <c r="A1679" i="19"/>
  <c r="A1680" i="19"/>
  <c r="A1681" i="19"/>
  <c r="A1682" i="19"/>
  <c r="A1683" i="19"/>
  <c r="A1684" i="19"/>
  <c r="A1685" i="19"/>
  <c r="A1686" i="19"/>
  <c r="A1687" i="19"/>
  <c r="A1688" i="19"/>
  <c r="A1689" i="19"/>
  <c r="A1690" i="19"/>
  <c r="A1691" i="19"/>
  <c r="A1692" i="19"/>
  <c r="A1693" i="19"/>
  <c r="A1694" i="19"/>
  <c r="A1695" i="19"/>
  <c r="A1696" i="19"/>
  <c r="A1697" i="19"/>
  <c r="A1698" i="19"/>
  <c r="A1699" i="19"/>
  <c r="A1700" i="19"/>
  <c r="A1701" i="19"/>
  <c r="A1702" i="19"/>
  <c r="A1703" i="19"/>
  <c r="A1704" i="19"/>
  <c r="A1705" i="19"/>
  <c r="A1706" i="19"/>
  <c r="A1707" i="19"/>
  <c r="A1708" i="19"/>
  <c r="A1709" i="19"/>
  <c r="A1710" i="19"/>
  <c r="A1711" i="19"/>
  <c r="A1712" i="19"/>
  <c r="A1713" i="19"/>
  <c r="A1714" i="19"/>
  <c r="A1715" i="19"/>
  <c r="A1716" i="19"/>
  <c r="A1717" i="19"/>
  <c r="A1718" i="19"/>
  <c r="A1719" i="19"/>
  <c r="A1720" i="19"/>
  <c r="A1721" i="19"/>
  <c r="A1722" i="19"/>
  <c r="A1723" i="19"/>
  <c r="A1724" i="19"/>
  <c r="A1725" i="19"/>
  <c r="A1726" i="19"/>
  <c r="A1727" i="19"/>
  <c r="A1728" i="19"/>
  <c r="A1729" i="19"/>
  <c r="A1730" i="19"/>
  <c r="A1731" i="19"/>
  <c r="A1732" i="19"/>
  <c r="A1733" i="19"/>
  <c r="A1734" i="19"/>
  <c r="A1735" i="19"/>
  <c r="A1736" i="19"/>
  <c r="A1737" i="19"/>
  <c r="A1738" i="19"/>
  <c r="A1739" i="19"/>
  <c r="A1740" i="19"/>
  <c r="A1741" i="19"/>
  <c r="A1742" i="19"/>
  <c r="A1743" i="19"/>
  <c r="A1744" i="19"/>
  <c r="A1745" i="19"/>
  <c r="A1746" i="19"/>
  <c r="A1747" i="19"/>
  <c r="A1748" i="19"/>
  <c r="A1749" i="19"/>
  <c r="A1750" i="19"/>
  <c r="A1751" i="19"/>
  <c r="A1752" i="19"/>
  <c r="A1753" i="19"/>
  <c r="A1754" i="19"/>
  <c r="A1755" i="19"/>
  <c r="A1756" i="19"/>
  <c r="A1757" i="19"/>
  <c r="A1758" i="19"/>
  <c r="A1759" i="19"/>
  <c r="A1760" i="19"/>
  <c r="A1761" i="19"/>
  <c r="A1762" i="19"/>
  <c r="A1763" i="19"/>
  <c r="A1764" i="19"/>
  <c r="A1765" i="19"/>
  <c r="A1766" i="19"/>
  <c r="A1767" i="19"/>
  <c r="A1768" i="19"/>
  <c r="A1769" i="19"/>
  <c r="A1770" i="19"/>
  <c r="A1771" i="19"/>
  <c r="A1772" i="19"/>
  <c r="A1773" i="19"/>
  <c r="A1774" i="19"/>
  <c r="A1775" i="19"/>
  <c r="A1776" i="19"/>
  <c r="A1777" i="19"/>
  <c r="A1778" i="19"/>
  <c r="A1779" i="19"/>
  <c r="A1780" i="19"/>
  <c r="A1781" i="19"/>
  <c r="A1782" i="19"/>
  <c r="A1783" i="19"/>
  <c r="A1784" i="19"/>
  <c r="A1785" i="19"/>
  <c r="A1786" i="19"/>
  <c r="A1787" i="19"/>
  <c r="A1788" i="19"/>
  <c r="A1789" i="19"/>
  <c r="A1790" i="19"/>
  <c r="A1791" i="19"/>
  <c r="A1792" i="19"/>
  <c r="A1793" i="19"/>
  <c r="A1794" i="19"/>
  <c r="A1795" i="19"/>
  <c r="A1796" i="19"/>
  <c r="A1797" i="19"/>
  <c r="A1798" i="19"/>
  <c r="A1799" i="19"/>
  <c r="A1800" i="19"/>
  <c r="A1801" i="19"/>
  <c r="A1802" i="19"/>
  <c r="A1803" i="19"/>
  <c r="A1804" i="19"/>
  <c r="A1805" i="19"/>
  <c r="A1806" i="19"/>
  <c r="A1807" i="19"/>
  <c r="A1808" i="19"/>
  <c r="A1809" i="19"/>
  <c r="A1810" i="19"/>
  <c r="A1811" i="19"/>
  <c r="A1812" i="19"/>
  <c r="A1813" i="19"/>
  <c r="A1814" i="19"/>
  <c r="A1815" i="19"/>
  <c r="A1816" i="19"/>
  <c r="A1817" i="19"/>
  <c r="A1818" i="19"/>
  <c r="A1819" i="19"/>
  <c r="A1820" i="19"/>
  <c r="A1821" i="19"/>
  <c r="A1822" i="19"/>
  <c r="A1823" i="19"/>
  <c r="A1824" i="19"/>
  <c r="A1825" i="19"/>
  <c r="A1826" i="19"/>
  <c r="A1827" i="19"/>
  <c r="A1828" i="19"/>
  <c r="A1829" i="19"/>
  <c r="A1830" i="19"/>
  <c r="A1831" i="19"/>
  <c r="A1832" i="19"/>
  <c r="A1833" i="19"/>
  <c r="A1834" i="19"/>
  <c r="A1835" i="19"/>
  <c r="A1836" i="19"/>
  <c r="A1837" i="19"/>
  <c r="A1838" i="19"/>
  <c r="A1839" i="19"/>
  <c r="A1840" i="19"/>
  <c r="A1841" i="19"/>
  <c r="A1842" i="19"/>
  <c r="A1843" i="19"/>
  <c r="A1844" i="19"/>
  <c r="A1845" i="19"/>
  <c r="A1846" i="19"/>
  <c r="A1847" i="19"/>
  <c r="A1848" i="19"/>
  <c r="A1849" i="19"/>
  <c r="A1850" i="19"/>
  <c r="A1851" i="19"/>
  <c r="A1852" i="19"/>
  <c r="A1853" i="19"/>
  <c r="A1854" i="19"/>
  <c r="A1855" i="19"/>
  <c r="A1856" i="19"/>
  <c r="A1857" i="19"/>
  <c r="A1858" i="19"/>
  <c r="A1859" i="19"/>
  <c r="A1860" i="19"/>
  <c r="A1861" i="19"/>
  <c r="A1862" i="19"/>
  <c r="A1863" i="19"/>
  <c r="A1864" i="19"/>
  <c r="A1865" i="19"/>
  <c r="A1866" i="19"/>
  <c r="A1867" i="19"/>
  <c r="A1868" i="19"/>
  <c r="A1869" i="19"/>
  <c r="A1870" i="19"/>
  <c r="A1871" i="19"/>
  <c r="A1872" i="19"/>
  <c r="A1873" i="19"/>
  <c r="A1874" i="19"/>
  <c r="A1875" i="19"/>
  <c r="A1876" i="19"/>
  <c r="A1877" i="19"/>
  <c r="A1878" i="19"/>
  <c r="A1879" i="19"/>
  <c r="A1880" i="19"/>
  <c r="A1881" i="19"/>
  <c r="A1882" i="19"/>
  <c r="A1883" i="19"/>
  <c r="A1884" i="19"/>
  <c r="A1885" i="19"/>
  <c r="A1886" i="19"/>
  <c r="A1887" i="19"/>
  <c r="A1888" i="19"/>
  <c r="A1889" i="19"/>
  <c r="A1890" i="19"/>
  <c r="A1891" i="19"/>
  <c r="A1892" i="19"/>
  <c r="A1893" i="19"/>
  <c r="A1894" i="19"/>
  <c r="A1895" i="19"/>
  <c r="A1896" i="19"/>
  <c r="A1897" i="19"/>
  <c r="A1898" i="19"/>
  <c r="A1899" i="19"/>
  <c r="A1900" i="19"/>
  <c r="A1901" i="19"/>
  <c r="A1902" i="19"/>
  <c r="A1903" i="19"/>
  <c r="A1904" i="19"/>
  <c r="A1905" i="19"/>
  <c r="A1906" i="19"/>
  <c r="A1907" i="19"/>
  <c r="A1908" i="19"/>
  <c r="A1909" i="19"/>
  <c r="A1910" i="19"/>
  <c r="A1911" i="19"/>
  <c r="A1912" i="19"/>
  <c r="A1913" i="19"/>
  <c r="A1914" i="19"/>
  <c r="A1915" i="19"/>
  <c r="A1916" i="19"/>
  <c r="A1917" i="19"/>
  <c r="A1918" i="19"/>
  <c r="A1919" i="19"/>
  <c r="A1920" i="19"/>
  <c r="A1921" i="19"/>
  <c r="A1922" i="19"/>
  <c r="A1923" i="19"/>
  <c r="A1924" i="19"/>
  <c r="A1925" i="19"/>
  <c r="A1926" i="19"/>
  <c r="A1927" i="19"/>
  <c r="A1928" i="19"/>
  <c r="A1929" i="19"/>
  <c r="A1930" i="19"/>
  <c r="A1931" i="19"/>
  <c r="A1932" i="19"/>
  <c r="A1933" i="19"/>
  <c r="A1934" i="19"/>
  <c r="A1935" i="19"/>
  <c r="A1936" i="19"/>
  <c r="A1937" i="19"/>
  <c r="A1938" i="19"/>
  <c r="A1939" i="19"/>
  <c r="A1940" i="19"/>
  <c r="A1941" i="19"/>
  <c r="A1942" i="19"/>
  <c r="A1943" i="19"/>
  <c r="A1944" i="19"/>
  <c r="A1945" i="19"/>
  <c r="A1946" i="19"/>
  <c r="A1947" i="19"/>
  <c r="A1948" i="19"/>
  <c r="A1949" i="19"/>
  <c r="A1950" i="19"/>
  <c r="A1951" i="19"/>
  <c r="A1952" i="19"/>
  <c r="A1953" i="19"/>
  <c r="A1954" i="19"/>
  <c r="A1955" i="19"/>
  <c r="A1956" i="19"/>
  <c r="A1957" i="19"/>
  <c r="A1958" i="19"/>
  <c r="A1959" i="19"/>
  <c r="A1960" i="19"/>
  <c r="A1961" i="19"/>
  <c r="A1962" i="19"/>
  <c r="A1963" i="19"/>
  <c r="A1964" i="19"/>
  <c r="A1965" i="19"/>
  <c r="A1966" i="19"/>
  <c r="A1967" i="19"/>
  <c r="A1968" i="19"/>
  <c r="A1969" i="19"/>
  <c r="A1970" i="19"/>
  <c r="A1971" i="19"/>
  <c r="A1972" i="19"/>
  <c r="A1973" i="19"/>
  <c r="A1974" i="19"/>
  <c r="A1975" i="19"/>
  <c r="A1976" i="19"/>
  <c r="A1977" i="19"/>
  <c r="A1978" i="19"/>
  <c r="A1979" i="19"/>
  <c r="A1980" i="19"/>
  <c r="A1981" i="19"/>
  <c r="A1982" i="19"/>
  <c r="A1983" i="19"/>
  <c r="A1984" i="19"/>
  <c r="A1985" i="19"/>
  <c r="A1986" i="19"/>
  <c r="A1987" i="19"/>
  <c r="A1988" i="19"/>
  <c r="A1989" i="19"/>
  <c r="A1990" i="19"/>
  <c r="A1991" i="19"/>
  <c r="A1992" i="19"/>
  <c r="A1993" i="19"/>
  <c r="A1994" i="19"/>
  <c r="A1995" i="19"/>
  <c r="A1996" i="19"/>
  <c r="A1997" i="19"/>
  <c r="A1998" i="19"/>
  <c r="A1999" i="19"/>
  <c r="A2000" i="19"/>
  <c r="A2001" i="19"/>
  <c r="A2002" i="19"/>
  <c r="A2003" i="19"/>
  <c r="A2004" i="19"/>
  <c r="A2005" i="19"/>
  <c r="A2006" i="19"/>
  <c r="A2007" i="19"/>
  <c r="A2008" i="19"/>
  <c r="A2009" i="19"/>
  <c r="A2010" i="19"/>
  <c r="A2011" i="19"/>
  <c r="A2012" i="19"/>
  <c r="A2013" i="19"/>
  <c r="A2014" i="19"/>
  <c r="A2015" i="19"/>
  <c r="A2016" i="19"/>
  <c r="A2017" i="19"/>
  <c r="A2018" i="19"/>
  <c r="A2019" i="19"/>
  <c r="A2020" i="19"/>
  <c r="A2021" i="19"/>
  <c r="A2022" i="19"/>
  <c r="A2023" i="19"/>
  <c r="A2024" i="19"/>
  <c r="A2025" i="19"/>
  <c r="A2026" i="19"/>
  <c r="A2027" i="19"/>
  <c r="A2028" i="19"/>
  <c r="A2029" i="19"/>
  <c r="A2030" i="19"/>
  <c r="A2031" i="19"/>
  <c r="A2032" i="19"/>
  <c r="A2033" i="19"/>
  <c r="A2034" i="19"/>
  <c r="A2035" i="19"/>
  <c r="A2036" i="19"/>
  <c r="A2037" i="19"/>
  <c r="A2038" i="19"/>
  <c r="A2039" i="19"/>
  <c r="A2040" i="19"/>
  <c r="A2041" i="19"/>
  <c r="A2042" i="19"/>
  <c r="A2043" i="19"/>
  <c r="A2044" i="19"/>
  <c r="A2045" i="19"/>
  <c r="A2046" i="19"/>
  <c r="A2047" i="19"/>
  <c r="A2048" i="19"/>
  <c r="A2049" i="19"/>
  <c r="A2050" i="19"/>
  <c r="A2051" i="19"/>
  <c r="A2052" i="19"/>
  <c r="A2053" i="19"/>
  <c r="A2054" i="19"/>
  <c r="A2055" i="19"/>
  <c r="A2056" i="19"/>
  <c r="A2057" i="19"/>
  <c r="A2058" i="19"/>
  <c r="A2059" i="19"/>
  <c r="A2060" i="19"/>
  <c r="A2061" i="19"/>
  <c r="A2062" i="19"/>
  <c r="A2063" i="19"/>
  <c r="A2064" i="19"/>
  <c r="A2065" i="19"/>
  <c r="A2066" i="19"/>
  <c r="A2067" i="19"/>
  <c r="A2068" i="19"/>
  <c r="A2069" i="19"/>
  <c r="A2070" i="19"/>
  <c r="A2071" i="19"/>
  <c r="A2072" i="19"/>
  <c r="A2073" i="19"/>
  <c r="A2074" i="19"/>
  <c r="A2075" i="19"/>
  <c r="A2076" i="19"/>
  <c r="A2077" i="19"/>
  <c r="A2078" i="19"/>
  <c r="A2079" i="19"/>
  <c r="A2080" i="19"/>
  <c r="A2081" i="19"/>
  <c r="A2082" i="19"/>
  <c r="A2083" i="19"/>
  <c r="A2084" i="19"/>
  <c r="A2085" i="19"/>
  <c r="A2086" i="19"/>
  <c r="A2087" i="19"/>
  <c r="A2088" i="19"/>
  <c r="A2089" i="19"/>
  <c r="A2090" i="19"/>
  <c r="A2091" i="19"/>
  <c r="A2092" i="19"/>
  <c r="A2093" i="19"/>
  <c r="A2094" i="19"/>
  <c r="A2095" i="19"/>
  <c r="A2096" i="19"/>
  <c r="A2097" i="19"/>
  <c r="A2098" i="19"/>
  <c r="A2099" i="19"/>
  <c r="A2100" i="19"/>
  <c r="A2101" i="19"/>
  <c r="A2102" i="19"/>
  <c r="A2103" i="19"/>
  <c r="A2104" i="19"/>
  <c r="A2105" i="19"/>
  <c r="A2106" i="19"/>
  <c r="A2107" i="19"/>
  <c r="A2108" i="19"/>
  <c r="A2109" i="19"/>
  <c r="A2110" i="19"/>
  <c r="A2111" i="19"/>
  <c r="A2112" i="19"/>
  <c r="A2113" i="19"/>
  <c r="A2114" i="19"/>
  <c r="A2115" i="19"/>
  <c r="A2116" i="19"/>
  <c r="A2117" i="19"/>
  <c r="A2118" i="19"/>
  <c r="A2119" i="19"/>
  <c r="A2120" i="19"/>
  <c r="A2121" i="19"/>
  <c r="A2122" i="19"/>
  <c r="A2123" i="19"/>
  <c r="A2124" i="19"/>
  <c r="A2125" i="19"/>
  <c r="A2126" i="19"/>
  <c r="A2127" i="19"/>
  <c r="A2128" i="19"/>
  <c r="A2129" i="19"/>
  <c r="A2130" i="19"/>
  <c r="A2131" i="19"/>
  <c r="A2132" i="19"/>
  <c r="A2133" i="19"/>
  <c r="A2134" i="19"/>
  <c r="A2135" i="19"/>
  <c r="A2136" i="19"/>
  <c r="A2137" i="19"/>
  <c r="A2138" i="19"/>
  <c r="A2139" i="19"/>
  <c r="A2140" i="19"/>
  <c r="A2141" i="19"/>
  <c r="A2142" i="19"/>
  <c r="A2143" i="19"/>
  <c r="A2144" i="19"/>
  <c r="A2145" i="19"/>
  <c r="A2146" i="19"/>
  <c r="A2147" i="19"/>
  <c r="A2148" i="19"/>
  <c r="A2149" i="19"/>
  <c r="A2150" i="19"/>
  <c r="A2151" i="19"/>
  <c r="A2152" i="19"/>
  <c r="A2153" i="19"/>
  <c r="A2154" i="19"/>
  <c r="A2155" i="19"/>
  <c r="A2156" i="19"/>
  <c r="A2157" i="19"/>
  <c r="A2158" i="19"/>
  <c r="A2159" i="19"/>
  <c r="A2160" i="19"/>
  <c r="A2161" i="19"/>
  <c r="A2162" i="19"/>
  <c r="A2163" i="19"/>
  <c r="A2164" i="19"/>
  <c r="A2165" i="19"/>
  <c r="A2166" i="19"/>
  <c r="A2167" i="19"/>
  <c r="A2168" i="19"/>
  <c r="A2169" i="19"/>
  <c r="A2170" i="19"/>
  <c r="A2171" i="19"/>
  <c r="A2172" i="19"/>
  <c r="A2173" i="19"/>
  <c r="A2174" i="19"/>
  <c r="A2175" i="19"/>
  <c r="A2176" i="19"/>
  <c r="A2177" i="19"/>
  <c r="A2178" i="19"/>
  <c r="A2179" i="19"/>
  <c r="A2180" i="19"/>
  <c r="A2181" i="19"/>
  <c r="A2182" i="19"/>
  <c r="A2183" i="19"/>
  <c r="A2184" i="19"/>
  <c r="A2185" i="19"/>
  <c r="A2186" i="19"/>
  <c r="A2187" i="19"/>
  <c r="A2188" i="19"/>
  <c r="A2189" i="19"/>
  <c r="A2190" i="19"/>
  <c r="A2191" i="19"/>
  <c r="A2192" i="19"/>
  <c r="A2193" i="19"/>
  <c r="A2194" i="19"/>
  <c r="A2195" i="19"/>
  <c r="A2196" i="19"/>
  <c r="A2197" i="19"/>
  <c r="A2198" i="19"/>
  <c r="A2199" i="19"/>
  <c r="A2200" i="19"/>
  <c r="A2201" i="19"/>
  <c r="A2202" i="19"/>
  <c r="A2203" i="19"/>
  <c r="A2204" i="19"/>
  <c r="A2205" i="19"/>
  <c r="A2206" i="19"/>
  <c r="A2207" i="19"/>
  <c r="A2208" i="19"/>
  <c r="A2209" i="19"/>
  <c r="A2210" i="19"/>
  <c r="A2211" i="19"/>
  <c r="A2212" i="19"/>
  <c r="A2213" i="19"/>
  <c r="A2214" i="19"/>
  <c r="A2215" i="19"/>
  <c r="A2216" i="19"/>
  <c r="A2217" i="19"/>
  <c r="A2218" i="19"/>
  <c r="A2219" i="19"/>
  <c r="A2220" i="19"/>
  <c r="A2221" i="19"/>
  <c r="A2222" i="19"/>
  <c r="A2223" i="19"/>
  <c r="A2224" i="19"/>
  <c r="A2225" i="19"/>
  <c r="A2226" i="19"/>
  <c r="A2227" i="19"/>
  <c r="A2228" i="19"/>
  <c r="A2229" i="19"/>
  <c r="A2230" i="19"/>
  <c r="A2231" i="19"/>
  <c r="A2232" i="19"/>
  <c r="A2233" i="19"/>
  <c r="A2234" i="19"/>
  <c r="A2235" i="19"/>
  <c r="A2236" i="19"/>
  <c r="A2237" i="19"/>
  <c r="A2238" i="19"/>
  <c r="A2239" i="19"/>
  <c r="A2240" i="19"/>
  <c r="A2241" i="19"/>
  <c r="A2242" i="19"/>
  <c r="A2243" i="19"/>
  <c r="A2244" i="19"/>
  <c r="A2245" i="19"/>
  <c r="A2246" i="19"/>
  <c r="A2247" i="19"/>
  <c r="A2248" i="19"/>
  <c r="A2249" i="19"/>
  <c r="A2250" i="19"/>
  <c r="A2251" i="19"/>
  <c r="A2252" i="19"/>
  <c r="A2253" i="19"/>
  <c r="A2254" i="19"/>
  <c r="A2255" i="19"/>
  <c r="A2256" i="19"/>
  <c r="A2257" i="19"/>
  <c r="A2258" i="19"/>
  <c r="A2259" i="19"/>
  <c r="A2260" i="19"/>
  <c r="A2261" i="19"/>
  <c r="A2262" i="19"/>
  <c r="A2263" i="19"/>
  <c r="A2264" i="19"/>
  <c r="A2265" i="19"/>
  <c r="A2266" i="19"/>
  <c r="A2267" i="19"/>
  <c r="A2268" i="19"/>
  <c r="A2269" i="19"/>
  <c r="A2270" i="19"/>
  <c r="A2271" i="19"/>
  <c r="A2272" i="19"/>
  <c r="A2273" i="19"/>
  <c r="A2274" i="19"/>
  <c r="A2275" i="19"/>
  <c r="A2276" i="19"/>
  <c r="A2277" i="19"/>
  <c r="A2278" i="19"/>
  <c r="A2279" i="19"/>
  <c r="A2280" i="19"/>
  <c r="A2281" i="19"/>
  <c r="A2282" i="19"/>
  <c r="A2283" i="19"/>
  <c r="A2284" i="19"/>
  <c r="A2285" i="19"/>
  <c r="A2286" i="19"/>
  <c r="A2287" i="19"/>
  <c r="A2288" i="19"/>
  <c r="A2289" i="19"/>
  <c r="A2290" i="19"/>
  <c r="A2291" i="19"/>
  <c r="A2292" i="19"/>
  <c r="A2293" i="19"/>
  <c r="A2294" i="19"/>
  <c r="A2295" i="19"/>
  <c r="A2296" i="19"/>
  <c r="A2297" i="19"/>
  <c r="A2298" i="19"/>
  <c r="A2299" i="19"/>
  <c r="A2300" i="19"/>
  <c r="A2301" i="19"/>
  <c r="A2302" i="19"/>
  <c r="A2303" i="19"/>
  <c r="A2304" i="19"/>
  <c r="A2305" i="19"/>
  <c r="A2306" i="19"/>
  <c r="A2307" i="19"/>
  <c r="A2308" i="19"/>
  <c r="A2309" i="19"/>
  <c r="A2310" i="19"/>
  <c r="A2311" i="19"/>
  <c r="A2312" i="19"/>
  <c r="A2313" i="19"/>
  <c r="A2314" i="19"/>
  <c r="A2315" i="19"/>
  <c r="A2316" i="19"/>
  <c r="A2317" i="19"/>
  <c r="A2318" i="19"/>
  <c r="A2319" i="19"/>
  <c r="A2320" i="19"/>
  <c r="A2321" i="19"/>
  <c r="A2322" i="19"/>
  <c r="A2323" i="19"/>
  <c r="A2324" i="19"/>
  <c r="A2325" i="19"/>
  <c r="A2326" i="19"/>
  <c r="A2327" i="19"/>
  <c r="A2328" i="19"/>
  <c r="A2329" i="19"/>
  <c r="A2330" i="19"/>
  <c r="A2331" i="19"/>
  <c r="A2332" i="19"/>
  <c r="A2333" i="19"/>
  <c r="A2334" i="19"/>
  <c r="A2335" i="19"/>
  <c r="A2336" i="19"/>
  <c r="A2337" i="19"/>
  <c r="A2338" i="19"/>
  <c r="A2339" i="19"/>
  <c r="A2340" i="19"/>
  <c r="A2341" i="19"/>
  <c r="A2342" i="19"/>
  <c r="A2343" i="19"/>
  <c r="A2344" i="19"/>
  <c r="A2345" i="19"/>
  <c r="A2346" i="19"/>
  <c r="A2347" i="19"/>
  <c r="A2348" i="19"/>
  <c r="A2349" i="19"/>
  <c r="A2350" i="19"/>
  <c r="A2351" i="19"/>
  <c r="A2352" i="19"/>
  <c r="A2353" i="19"/>
  <c r="A2354" i="19"/>
  <c r="A2355" i="19"/>
  <c r="A2356" i="19"/>
  <c r="A2357" i="19"/>
  <c r="A2358" i="19"/>
  <c r="A2359" i="19"/>
  <c r="A2360" i="19"/>
  <c r="A2361" i="19"/>
  <c r="A2362" i="19"/>
  <c r="A2363" i="19"/>
  <c r="A2364" i="19"/>
  <c r="A2365" i="19"/>
  <c r="A2366" i="19"/>
  <c r="A2367" i="19"/>
  <c r="A2368" i="19"/>
  <c r="A2369" i="19"/>
  <c r="A2370" i="19"/>
  <c r="A2371" i="19"/>
  <c r="A2372" i="19"/>
  <c r="A2373" i="19"/>
  <c r="A2374" i="19"/>
  <c r="A2375" i="19"/>
  <c r="A2376" i="19"/>
  <c r="A2377" i="19"/>
  <c r="A2378" i="19"/>
  <c r="A2379" i="19"/>
  <c r="A2380" i="19"/>
  <c r="A2381" i="19"/>
  <c r="A2382" i="19"/>
  <c r="A2383" i="19"/>
  <c r="A2384" i="19"/>
  <c r="A2385" i="19"/>
  <c r="A2386" i="19"/>
  <c r="A2387" i="19"/>
  <c r="A2388" i="19"/>
  <c r="A2389" i="19"/>
  <c r="A2390" i="19"/>
  <c r="A2391" i="19"/>
  <c r="A2392" i="19"/>
  <c r="A2393" i="19"/>
  <c r="A2394" i="19"/>
  <c r="A2395" i="19"/>
  <c r="A2396" i="19"/>
  <c r="A2397" i="19"/>
  <c r="A2398" i="19"/>
  <c r="A2399" i="19"/>
  <c r="A2400" i="19"/>
  <c r="A2401" i="19"/>
  <c r="A2402" i="19"/>
  <c r="A2403" i="19"/>
  <c r="A2404" i="19"/>
  <c r="A2405" i="19"/>
  <c r="A2406" i="19"/>
  <c r="A2407" i="19"/>
  <c r="A2408" i="19"/>
  <c r="A2409" i="19"/>
  <c r="A2410" i="19"/>
  <c r="A2411" i="19"/>
  <c r="A2412" i="19"/>
  <c r="A2413" i="19"/>
  <c r="A2414" i="19"/>
  <c r="A2415" i="19"/>
  <c r="A2416" i="19"/>
  <c r="A2417" i="19"/>
  <c r="A2418" i="19"/>
  <c r="A2419" i="19"/>
  <c r="A2420" i="19"/>
  <c r="A2421" i="19"/>
  <c r="A2422" i="19"/>
  <c r="A2423" i="19"/>
  <c r="A2424" i="19"/>
  <c r="A2425" i="19"/>
  <c r="A2426" i="19"/>
  <c r="A2427" i="19"/>
  <c r="A2428" i="19"/>
  <c r="A2429" i="19"/>
  <c r="A2430" i="19"/>
  <c r="A2431" i="19"/>
  <c r="A2432" i="19"/>
  <c r="A2433" i="19"/>
  <c r="A2434" i="19"/>
  <c r="A2435" i="19"/>
  <c r="A2436" i="19"/>
  <c r="A2437" i="19"/>
  <c r="A2438" i="19"/>
  <c r="A2439" i="19"/>
  <c r="A2440" i="19"/>
  <c r="A2441" i="19"/>
  <c r="A2442" i="19"/>
  <c r="A2443" i="19"/>
  <c r="A2444" i="19"/>
  <c r="A2445" i="19"/>
  <c r="A2446" i="19"/>
  <c r="A2447" i="19"/>
  <c r="A2448" i="19"/>
  <c r="A2449" i="19"/>
  <c r="A2450" i="19"/>
  <c r="A2451" i="19"/>
  <c r="A2452" i="19"/>
  <c r="A2453" i="19"/>
  <c r="A2454" i="19"/>
  <c r="A2455" i="19"/>
  <c r="A2456" i="19"/>
  <c r="A2457" i="19"/>
  <c r="A2458" i="19"/>
  <c r="A2459" i="19"/>
  <c r="A2460" i="19"/>
  <c r="A2461" i="19"/>
  <c r="A2462" i="19"/>
  <c r="A2463" i="19"/>
  <c r="A2464" i="19"/>
  <c r="A2465" i="19"/>
  <c r="A2466" i="19"/>
  <c r="A2467" i="19"/>
  <c r="A2468" i="19"/>
  <c r="A2469" i="19"/>
  <c r="A2470" i="19"/>
  <c r="A2471" i="19"/>
  <c r="A2472" i="19"/>
  <c r="A2473" i="19"/>
  <c r="A2474" i="19"/>
  <c r="A2475" i="19"/>
  <c r="A2476" i="19"/>
  <c r="A2477" i="19"/>
  <c r="A2478" i="19"/>
  <c r="A2479" i="19"/>
  <c r="A2480" i="19"/>
  <c r="A2481" i="19"/>
  <c r="A2482" i="19"/>
  <c r="A2483" i="19"/>
  <c r="A2484" i="19"/>
  <c r="A2485" i="19"/>
  <c r="A2486" i="19"/>
  <c r="A2487" i="19"/>
  <c r="A2488" i="19"/>
  <c r="A2489" i="19"/>
  <c r="A2490" i="19"/>
  <c r="A2491" i="19"/>
  <c r="A2492" i="19"/>
  <c r="A2493" i="19"/>
  <c r="A2494" i="19"/>
  <c r="A2495" i="19"/>
  <c r="A2496" i="19"/>
  <c r="A2497" i="19"/>
  <c r="A2498" i="19"/>
  <c r="A2499" i="19"/>
  <c r="A2500" i="19"/>
  <c r="A2501" i="19"/>
  <c r="A2502" i="19"/>
  <c r="A2503" i="19"/>
  <c r="A2504" i="19"/>
  <c r="A2505" i="19"/>
  <c r="A2506" i="19"/>
  <c r="A2507" i="19"/>
  <c r="A2508" i="19"/>
  <c r="A2509" i="19"/>
  <c r="A2510" i="19"/>
  <c r="A2511" i="19"/>
  <c r="A2512" i="19"/>
  <c r="A2513" i="19"/>
  <c r="A2514" i="19"/>
  <c r="A2515" i="19"/>
  <c r="A2516" i="19"/>
  <c r="A2517" i="19"/>
  <c r="A2518" i="19"/>
  <c r="A2519" i="19"/>
  <c r="A2520" i="19"/>
  <c r="A2521" i="19"/>
  <c r="A2522" i="19"/>
  <c r="A2523" i="19"/>
  <c r="A2524" i="19"/>
  <c r="A2525" i="19"/>
  <c r="A2526" i="19"/>
  <c r="A2527" i="19"/>
  <c r="A2528" i="19"/>
  <c r="A2529" i="19"/>
  <c r="A2530" i="19"/>
  <c r="A2531" i="19"/>
  <c r="A2532" i="19"/>
  <c r="A2533" i="19"/>
  <c r="A2534" i="19"/>
  <c r="A2535" i="19"/>
  <c r="A2536" i="19"/>
  <c r="A2537" i="19"/>
  <c r="A2538" i="19"/>
  <c r="A2539" i="19"/>
  <c r="A2540" i="19"/>
  <c r="A2541" i="19"/>
  <c r="A2542" i="19"/>
  <c r="A2543" i="19"/>
  <c r="A2544" i="19"/>
  <c r="A2545" i="19"/>
  <c r="A2546" i="19"/>
  <c r="A2547" i="19"/>
  <c r="A2548" i="19"/>
  <c r="A2549" i="19"/>
  <c r="A2550" i="19"/>
  <c r="A2551" i="19"/>
  <c r="A2552" i="19"/>
  <c r="A2553" i="19"/>
  <c r="A2554" i="19"/>
  <c r="A2555" i="19"/>
  <c r="A2556" i="19"/>
  <c r="A2557" i="19"/>
  <c r="A2558" i="19"/>
  <c r="A2559" i="19"/>
  <c r="A2560" i="19"/>
  <c r="A2561" i="19"/>
  <c r="A2562" i="19"/>
  <c r="A2563" i="19"/>
  <c r="A2564" i="19"/>
  <c r="A2565" i="19"/>
  <c r="A2566" i="19"/>
  <c r="A2567" i="19"/>
  <c r="A2568" i="19"/>
  <c r="A2569" i="19"/>
  <c r="A2570" i="19"/>
  <c r="A2571" i="19"/>
  <c r="A2572" i="19"/>
  <c r="A2573" i="19"/>
  <c r="A2574" i="19"/>
  <c r="A2575" i="19"/>
  <c r="A2576" i="19"/>
  <c r="A2577" i="19"/>
  <c r="A2578" i="19"/>
  <c r="A2579" i="19"/>
  <c r="A2580" i="19"/>
  <c r="A2581" i="19"/>
  <c r="A2582" i="19"/>
  <c r="A2583" i="19"/>
  <c r="A2584" i="19"/>
  <c r="A2585" i="19"/>
  <c r="A2586" i="19"/>
  <c r="A2587" i="19"/>
  <c r="A2588" i="19"/>
  <c r="A2589" i="19"/>
  <c r="A2590" i="19"/>
  <c r="A2591" i="19"/>
  <c r="A2592" i="19"/>
  <c r="A2593" i="19"/>
  <c r="A2594" i="19"/>
  <c r="A2595" i="19"/>
  <c r="A2596" i="19"/>
  <c r="A2597" i="19"/>
  <c r="A2598" i="19"/>
  <c r="A2599" i="19"/>
  <c r="A2600" i="19"/>
  <c r="A2601" i="19"/>
  <c r="A2602" i="19"/>
  <c r="A2603" i="19"/>
  <c r="A2604" i="19"/>
  <c r="A2605" i="19"/>
  <c r="A2606" i="19"/>
  <c r="A2607" i="19"/>
  <c r="A2608" i="19"/>
  <c r="A2609" i="19"/>
  <c r="A2610" i="19"/>
  <c r="A2611" i="19"/>
  <c r="A2612" i="19"/>
  <c r="A2613" i="19"/>
  <c r="A2614" i="19"/>
  <c r="A2615" i="19"/>
  <c r="A2616" i="19"/>
  <c r="A2617" i="19"/>
  <c r="A2618" i="19"/>
  <c r="A2619" i="19"/>
  <c r="A2620" i="19"/>
  <c r="A2621" i="19"/>
  <c r="A2622" i="19"/>
  <c r="A2623" i="19"/>
  <c r="A2624" i="19"/>
  <c r="A2625" i="19"/>
  <c r="A2626" i="19"/>
  <c r="A2627" i="19"/>
  <c r="A2628" i="19"/>
  <c r="A2629" i="19"/>
  <c r="A2630" i="19"/>
  <c r="A2631" i="19"/>
  <c r="A2632" i="19"/>
  <c r="A2633" i="19"/>
  <c r="A2634" i="19"/>
  <c r="A2635" i="19"/>
  <c r="A2636" i="19"/>
  <c r="A2637" i="19"/>
  <c r="A2638" i="19"/>
  <c r="A2639" i="19"/>
  <c r="A2640" i="19"/>
  <c r="A2641" i="19"/>
  <c r="A2642" i="19"/>
  <c r="A2643" i="19"/>
  <c r="A2644" i="19"/>
  <c r="A2645" i="19"/>
  <c r="A2646" i="19"/>
  <c r="A2647" i="19"/>
  <c r="A2648" i="19"/>
  <c r="A2649" i="19"/>
  <c r="A2650" i="19"/>
  <c r="A2651" i="19"/>
  <c r="A2652" i="19"/>
  <c r="A2653" i="19"/>
  <c r="A2654" i="19"/>
  <c r="A2655" i="19"/>
  <c r="A2656" i="19"/>
  <c r="A2657" i="19"/>
  <c r="A2658" i="19"/>
  <c r="A2659" i="19"/>
  <c r="A2660" i="19"/>
  <c r="A2661" i="19"/>
  <c r="A2662" i="19"/>
  <c r="A2663" i="19"/>
  <c r="A2664" i="19"/>
  <c r="A2665" i="19"/>
  <c r="A2666" i="19"/>
  <c r="A2667" i="19"/>
  <c r="A2668" i="19"/>
  <c r="A2669" i="19"/>
  <c r="A2670" i="19"/>
  <c r="A2671" i="19"/>
  <c r="A2672" i="19"/>
  <c r="A2673" i="19"/>
  <c r="A2674" i="19"/>
  <c r="A2675" i="19"/>
  <c r="A2676" i="19"/>
  <c r="A2677" i="19"/>
  <c r="A2678" i="19"/>
  <c r="A2679" i="19"/>
  <c r="A2680" i="19"/>
  <c r="A2681" i="19"/>
  <c r="A2682" i="19"/>
  <c r="A2683" i="19"/>
  <c r="A2684" i="19"/>
  <c r="A2685" i="19"/>
  <c r="A2686" i="19"/>
  <c r="A2687" i="19"/>
  <c r="A2688" i="19"/>
  <c r="A2689" i="19"/>
  <c r="A2690" i="19"/>
  <c r="A2691" i="19"/>
  <c r="A2692" i="19"/>
  <c r="A2693" i="19"/>
  <c r="A2694" i="19"/>
  <c r="A2695" i="19"/>
  <c r="A2696" i="19"/>
  <c r="A2697" i="19"/>
  <c r="A2698" i="19"/>
  <c r="A2699" i="19"/>
  <c r="A2700" i="19"/>
  <c r="A2701" i="19"/>
  <c r="A2702" i="19"/>
  <c r="A2703" i="19"/>
  <c r="A2704" i="19"/>
  <c r="A2705" i="19"/>
  <c r="A2706" i="19"/>
  <c r="A2707" i="19"/>
  <c r="A2708" i="19"/>
  <c r="A2709" i="19"/>
  <c r="A2710" i="19"/>
  <c r="A2711" i="19"/>
  <c r="A2712" i="19"/>
  <c r="A2713" i="19"/>
  <c r="A2714" i="19"/>
  <c r="A2715" i="19"/>
  <c r="A2716" i="19"/>
  <c r="A2717" i="19"/>
  <c r="A2718" i="19"/>
  <c r="A2719" i="19"/>
  <c r="A2720" i="19"/>
  <c r="A2721" i="19"/>
  <c r="A2722" i="19"/>
  <c r="A2723" i="19"/>
  <c r="A2724" i="19"/>
  <c r="A2725" i="19"/>
  <c r="A2726" i="19"/>
  <c r="A2727" i="19"/>
  <c r="A2728" i="19"/>
  <c r="A2729" i="19"/>
  <c r="A2730" i="19"/>
  <c r="A2731" i="19"/>
  <c r="A2732" i="19"/>
  <c r="A2733" i="19"/>
  <c r="A2734" i="19"/>
  <c r="A2735" i="19"/>
  <c r="A2736" i="19"/>
  <c r="A2737" i="19"/>
  <c r="A2738" i="19"/>
  <c r="A2739" i="19"/>
  <c r="A2740" i="19"/>
  <c r="A2741" i="19"/>
  <c r="A2742" i="19"/>
  <c r="A2743" i="19"/>
  <c r="A2744" i="19"/>
  <c r="A2745" i="19"/>
  <c r="A2746" i="19"/>
  <c r="A2747" i="19"/>
  <c r="A2748" i="19"/>
  <c r="A2749" i="19"/>
  <c r="A2750" i="19"/>
  <c r="A2751" i="19"/>
  <c r="A2752" i="19"/>
  <c r="A2753" i="19"/>
  <c r="A2754" i="19"/>
  <c r="A2755" i="19"/>
  <c r="A2756" i="19"/>
  <c r="A2757" i="19"/>
  <c r="A2758" i="19"/>
  <c r="A2759" i="19"/>
  <c r="A2760" i="19"/>
  <c r="A2761" i="19"/>
  <c r="A2762" i="19"/>
  <c r="A2763" i="19"/>
  <c r="A2764" i="19"/>
  <c r="A2765" i="19"/>
  <c r="A2766" i="19"/>
  <c r="A2767" i="19"/>
  <c r="A2768" i="19"/>
  <c r="A2769" i="19"/>
  <c r="A2770" i="19"/>
  <c r="A2771" i="19"/>
  <c r="A2772" i="19"/>
  <c r="A2773" i="19"/>
  <c r="A2774" i="19"/>
  <c r="A2775" i="19"/>
  <c r="A2776" i="19"/>
  <c r="A2777" i="19"/>
  <c r="A2778" i="19"/>
  <c r="A2779" i="19"/>
  <c r="A2780" i="19"/>
  <c r="A2781" i="19"/>
  <c r="A2782" i="19"/>
  <c r="A2783" i="19"/>
  <c r="A2784" i="19"/>
  <c r="A2785" i="19"/>
  <c r="A2786" i="19"/>
  <c r="A2787" i="19"/>
  <c r="A2788" i="19"/>
  <c r="A2789" i="19"/>
  <c r="A2790" i="19"/>
  <c r="A2791" i="19"/>
  <c r="A2792" i="19"/>
  <c r="A2793" i="19"/>
  <c r="A2794" i="19"/>
  <c r="A2795" i="19"/>
  <c r="A2796" i="19"/>
  <c r="A2797" i="19"/>
  <c r="A2798" i="19"/>
  <c r="A2799" i="19"/>
  <c r="A2800" i="19"/>
  <c r="A2801" i="19"/>
  <c r="A2802" i="19"/>
  <c r="A2803" i="19"/>
  <c r="A2804" i="19"/>
  <c r="A2805" i="19"/>
  <c r="A2806" i="19"/>
  <c r="A2807" i="19"/>
  <c r="A2808" i="19"/>
  <c r="A2809" i="19"/>
  <c r="A2810" i="19"/>
  <c r="A2811" i="19"/>
  <c r="A2812" i="19"/>
  <c r="A2813" i="19"/>
  <c r="A2814" i="19"/>
  <c r="A2815" i="19"/>
  <c r="A2816" i="19"/>
  <c r="A2817" i="19"/>
  <c r="A2818" i="19"/>
  <c r="A2819" i="19"/>
  <c r="A2820" i="19"/>
  <c r="A2821" i="19"/>
  <c r="A2822" i="19"/>
  <c r="A2823" i="19"/>
  <c r="A2824" i="19"/>
  <c r="A2825" i="19"/>
  <c r="A2826" i="19"/>
  <c r="A2827" i="19"/>
  <c r="A2828" i="19"/>
  <c r="A2829" i="19"/>
  <c r="A2830" i="19"/>
  <c r="A2831" i="19"/>
  <c r="A2832" i="19"/>
  <c r="A2833" i="19"/>
  <c r="A2834" i="19"/>
  <c r="A2835" i="19"/>
  <c r="A2836" i="19"/>
  <c r="A2837" i="19"/>
  <c r="A2838" i="19"/>
  <c r="A2839" i="19"/>
  <c r="A2840" i="19"/>
  <c r="A2841" i="19"/>
  <c r="A2842" i="19"/>
  <c r="A2843" i="19"/>
  <c r="A2844" i="19"/>
  <c r="A2845" i="19"/>
  <c r="A2846" i="19"/>
  <c r="A2847" i="19"/>
  <c r="A2848" i="19"/>
  <c r="A2849" i="19"/>
  <c r="A2850" i="19"/>
  <c r="A2851" i="19"/>
  <c r="A2852" i="19"/>
  <c r="A2853" i="19"/>
  <c r="A2854" i="19"/>
  <c r="A2855" i="19"/>
  <c r="A2856" i="19"/>
  <c r="A2857" i="19"/>
  <c r="A2858" i="19"/>
  <c r="A2859" i="19"/>
  <c r="A2860" i="19"/>
  <c r="A2861" i="19"/>
  <c r="A2862" i="19"/>
  <c r="A2863" i="19"/>
  <c r="A2864" i="19"/>
  <c r="A2865" i="19"/>
  <c r="A2866" i="19"/>
  <c r="A2867" i="19"/>
  <c r="A2868" i="19"/>
  <c r="A2869" i="19"/>
  <c r="A2870" i="19"/>
  <c r="A2871" i="19"/>
  <c r="A2872" i="19"/>
  <c r="A2873" i="19"/>
  <c r="A2874" i="19"/>
  <c r="A2875" i="19"/>
  <c r="A2876" i="19"/>
  <c r="A2877" i="19"/>
  <c r="A2878" i="19"/>
  <c r="A2879" i="19"/>
  <c r="A2880" i="19"/>
  <c r="A2881" i="19"/>
  <c r="A2882" i="19"/>
  <c r="A2883" i="19"/>
  <c r="A2884" i="19"/>
  <c r="A2885" i="19"/>
  <c r="A2886" i="19"/>
  <c r="A2887" i="19"/>
  <c r="A2888" i="19"/>
  <c r="A2889" i="19"/>
  <c r="A2890" i="19"/>
  <c r="A2891" i="19"/>
  <c r="A2892" i="19"/>
  <c r="A2893" i="19"/>
  <c r="A2894" i="19"/>
  <c r="A2895" i="19"/>
  <c r="A2896" i="19"/>
  <c r="A2897" i="19"/>
  <c r="A2898" i="19"/>
  <c r="A2899" i="19"/>
  <c r="A2900" i="19"/>
  <c r="A2901" i="19"/>
  <c r="A2902" i="19"/>
  <c r="A2903" i="19"/>
  <c r="A2904" i="19"/>
  <c r="A2905" i="19"/>
  <c r="A2906" i="19"/>
  <c r="A2907" i="19"/>
  <c r="A2908" i="19"/>
  <c r="A2909" i="19"/>
  <c r="A2910" i="19"/>
  <c r="A2911" i="19"/>
  <c r="A2912" i="19"/>
  <c r="A2913" i="19"/>
  <c r="A2914" i="19"/>
  <c r="A2915" i="19"/>
  <c r="A2916" i="19"/>
  <c r="A2917" i="19"/>
  <c r="A2918" i="19"/>
  <c r="A2919" i="19"/>
  <c r="A2920" i="19"/>
  <c r="A2921" i="19"/>
  <c r="A2922" i="19"/>
  <c r="A2923" i="19"/>
  <c r="A2924" i="19"/>
  <c r="A2925" i="19"/>
  <c r="A2926" i="19"/>
  <c r="A2927" i="19"/>
  <c r="A2928" i="19"/>
  <c r="A2929" i="19"/>
  <c r="A2930" i="19"/>
  <c r="A2931" i="19"/>
  <c r="A2932" i="19"/>
  <c r="A2933" i="19"/>
  <c r="A2934" i="19"/>
  <c r="A2935" i="19"/>
  <c r="A2936" i="19"/>
  <c r="A2937" i="19"/>
  <c r="A2938" i="19"/>
  <c r="A2939" i="19"/>
  <c r="A2940" i="19"/>
  <c r="A2941" i="19"/>
  <c r="A2942" i="19"/>
  <c r="A2943" i="19"/>
  <c r="A2944" i="19"/>
  <c r="A2945" i="19"/>
  <c r="A2946" i="19"/>
  <c r="A2947" i="19"/>
  <c r="A2948" i="19"/>
  <c r="A2949" i="19"/>
  <c r="A2950" i="19"/>
  <c r="A2951" i="19"/>
  <c r="A2952" i="19"/>
  <c r="A2953" i="19"/>
  <c r="A2954" i="19"/>
  <c r="A2955" i="19"/>
  <c r="A2956" i="19"/>
  <c r="A2957" i="19"/>
  <c r="A2958" i="19"/>
  <c r="A2959" i="19"/>
  <c r="A2960" i="19"/>
  <c r="A2961" i="19"/>
  <c r="A2962" i="19"/>
  <c r="A2963" i="19"/>
  <c r="A2964" i="19"/>
  <c r="A2965" i="19"/>
  <c r="A2966" i="19"/>
  <c r="A2967" i="19"/>
  <c r="A2968" i="19"/>
  <c r="A2969" i="19"/>
  <c r="A2970" i="19"/>
  <c r="A2971" i="19"/>
  <c r="A2972" i="19"/>
  <c r="A2973" i="19"/>
  <c r="A2974" i="19"/>
  <c r="A2975" i="19"/>
  <c r="A2976" i="19"/>
  <c r="A2977" i="19"/>
  <c r="A2978" i="19"/>
  <c r="A2979" i="19"/>
  <c r="A2980" i="19"/>
  <c r="A2981" i="19"/>
  <c r="A2982" i="19"/>
  <c r="A2983" i="19"/>
  <c r="A2984" i="19"/>
  <c r="A2985" i="19"/>
  <c r="A2986" i="19"/>
  <c r="A2987" i="19"/>
  <c r="A2988" i="19"/>
  <c r="A2989" i="19"/>
  <c r="A2990" i="19"/>
  <c r="A2991" i="19"/>
  <c r="A2992" i="19"/>
  <c r="A2993" i="19"/>
  <c r="A2994" i="19"/>
  <c r="A2995" i="19"/>
  <c r="A2996" i="19"/>
  <c r="A2997" i="19"/>
  <c r="A2998" i="19"/>
  <c r="A2999" i="19"/>
  <c r="A3000" i="19"/>
  <c r="A3001" i="19"/>
  <c r="A3002" i="19"/>
  <c r="A3003" i="19"/>
  <c r="A3004" i="19"/>
  <c r="A3005" i="19"/>
  <c r="A3006" i="19"/>
  <c r="A3007" i="19"/>
  <c r="A3008" i="19"/>
  <c r="A3009" i="19"/>
  <c r="A3010" i="19"/>
  <c r="A3011" i="19"/>
  <c r="A3012" i="19"/>
  <c r="A3013" i="19"/>
  <c r="A3014" i="19"/>
  <c r="A3015" i="19"/>
  <c r="A3016" i="19"/>
  <c r="A3017" i="19"/>
  <c r="A3018" i="19"/>
  <c r="A3019" i="19"/>
  <c r="A3020" i="19"/>
  <c r="A3021" i="19"/>
  <c r="A3022" i="19"/>
  <c r="A3023" i="19"/>
  <c r="A3024" i="19"/>
  <c r="A3025" i="19"/>
  <c r="A3026" i="19"/>
  <c r="A3027" i="19"/>
  <c r="A3028" i="19"/>
  <c r="A3029" i="19"/>
  <c r="A3030" i="19"/>
  <c r="A3031" i="19"/>
  <c r="A3032" i="19"/>
  <c r="A3033" i="19"/>
  <c r="A3034" i="19"/>
  <c r="A3035" i="19"/>
  <c r="A3036" i="19"/>
  <c r="A3037" i="19"/>
  <c r="A3038" i="19"/>
  <c r="A3039" i="19"/>
  <c r="A3040" i="19"/>
  <c r="A3041" i="19"/>
  <c r="A3042" i="19"/>
  <c r="A3043" i="19"/>
  <c r="A3044" i="19"/>
  <c r="A3045" i="19"/>
  <c r="A3046" i="19"/>
  <c r="A3047" i="19"/>
  <c r="A3048" i="19"/>
  <c r="A3049" i="19"/>
  <c r="A3050" i="19"/>
  <c r="A3051" i="19"/>
  <c r="A3052" i="19"/>
  <c r="A3053" i="19"/>
  <c r="A3054" i="19"/>
  <c r="A3055" i="19"/>
  <c r="A3056" i="19"/>
  <c r="A3057" i="19"/>
  <c r="A3058" i="19"/>
  <c r="A3059" i="19"/>
  <c r="A3060" i="19"/>
  <c r="A3061" i="19"/>
  <c r="A3062" i="19"/>
  <c r="A3063" i="19"/>
  <c r="A3064" i="19"/>
  <c r="A3065" i="19"/>
  <c r="A3066" i="19"/>
  <c r="A3067" i="19"/>
  <c r="A3068" i="19"/>
  <c r="A3069" i="19"/>
  <c r="A3070" i="19"/>
  <c r="A3071" i="19"/>
  <c r="A3072" i="19"/>
  <c r="A3073" i="19"/>
  <c r="A3074" i="19"/>
  <c r="A3075" i="19"/>
  <c r="A3076" i="19"/>
  <c r="A3077" i="19"/>
  <c r="A3078" i="19"/>
  <c r="A3079" i="19"/>
  <c r="A3080" i="19"/>
  <c r="A3081" i="19"/>
  <c r="A3082" i="19"/>
  <c r="A3083" i="19"/>
  <c r="A3084" i="19"/>
  <c r="A3085" i="19"/>
  <c r="A3086" i="19"/>
  <c r="A3087" i="19"/>
  <c r="A3088" i="19"/>
  <c r="A3089" i="19"/>
  <c r="A3090" i="19"/>
  <c r="A3091" i="19"/>
  <c r="A3092" i="19"/>
  <c r="A3093" i="19"/>
  <c r="A3094" i="19"/>
  <c r="A3095" i="19"/>
  <c r="A3096" i="19"/>
  <c r="A3097" i="19"/>
  <c r="A3098" i="19"/>
  <c r="A3099" i="19"/>
  <c r="A3100" i="19"/>
  <c r="A3101" i="19"/>
  <c r="A3102" i="19"/>
  <c r="A3103" i="19"/>
  <c r="A3104" i="19"/>
  <c r="A3105" i="19"/>
  <c r="A3106" i="19"/>
  <c r="A3107" i="19"/>
  <c r="A3108" i="19"/>
  <c r="A3109" i="19"/>
  <c r="A3110" i="19"/>
  <c r="A3111" i="19"/>
  <c r="A3112" i="19"/>
  <c r="A3113" i="19"/>
  <c r="A3114" i="19"/>
  <c r="A3115" i="19"/>
  <c r="A3116" i="19"/>
  <c r="A3117" i="19"/>
  <c r="A3118" i="19"/>
  <c r="A3119" i="19"/>
  <c r="A3120" i="19"/>
  <c r="A3121" i="19"/>
  <c r="A3122" i="19"/>
  <c r="A3123" i="19"/>
  <c r="A3124" i="19"/>
  <c r="A3125" i="19"/>
  <c r="A3126" i="19"/>
  <c r="A3127" i="19"/>
  <c r="A3128" i="19"/>
  <c r="A3129" i="19"/>
  <c r="A3130" i="19"/>
  <c r="A3131" i="19"/>
  <c r="A3132" i="19"/>
  <c r="A3133" i="19"/>
  <c r="A3134" i="19"/>
  <c r="A3135" i="19"/>
  <c r="A3136" i="19"/>
  <c r="A3137" i="19"/>
  <c r="A3138" i="19"/>
  <c r="A3139" i="19"/>
  <c r="A3140" i="19"/>
  <c r="A3141" i="19"/>
  <c r="A3142" i="19"/>
  <c r="A3143" i="19"/>
  <c r="A3144" i="19"/>
  <c r="A3145" i="19"/>
  <c r="A3146" i="19"/>
  <c r="A3147" i="19"/>
  <c r="A3148" i="19"/>
  <c r="A3149" i="19"/>
  <c r="A3150" i="19"/>
  <c r="A3151" i="19"/>
  <c r="A3152" i="19"/>
  <c r="A3153" i="19"/>
  <c r="A3154" i="19"/>
  <c r="A3155" i="19"/>
  <c r="A3156" i="19"/>
  <c r="A3157" i="19"/>
  <c r="A3158" i="19"/>
  <c r="A3159" i="19"/>
  <c r="A3160" i="19"/>
  <c r="A3161" i="19"/>
  <c r="A3162" i="19"/>
  <c r="A3163" i="19"/>
  <c r="A3164" i="19"/>
  <c r="A3165" i="19"/>
  <c r="A3166" i="19"/>
  <c r="A3167" i="19"/>
  <c r="A3168" i="19"/>
  <c r="A3169" i="19"/>
  <c r="A3170" i="19"/>
  <c r="A3171" i="19"/>
  <c r="A3172" i="19"/>
  <c r="A3173" i="19"/>
  <c r="A3174" i="19"/>
  <c r="A3175" i="19"/>
  <c r="A3176" i="19"/>
  <c r="A3177" i="19"/>
  <c r="A3178" i="19"/>
  <c r="A3179" i="19"/>
  <c r="A3180" i="19"/>
  <c r="A3181" i="19"/>
  <c r="A3182" i="19"/>
  <c r="A3183" i="19"/>
  <c r="A3184" i="19"/>
  <c r="A3185" i="19"/>
  <c r="A3186" i="19"/>
  <c r="A3187" i="19"/>
  <c r="A3188" i="19"/>
  <c r="A3189" i="19"/>
  <c r="A3190" i="19"/>
  <c r="A3191" i="19"/>
  <c r="A3192" i="19"/>
  <c r="A3193" i="19"/>
  <c r="A3194" i="19"/>
  <c r="A3195" i="19"/>
  <c r="A3196" i="19"/>
  <c r="A3197" i="19"/>
  <c r="A3198" i="19"/>
  <c r="A3199" i="19"/>
  <c r="A3200" i="19"/>
  <c r="A3201" i="19"/>
  <c r="A3202" i="19"/>
  <c r="A3203" i="19"/>
  <c r="A3204" i="19"/>
  <c r="A3205" i="19"/>
  <c r="A3206" i="19"/>
  <c r="A3207" i="19"/>
  <c r="A3208" i="19"/>
  <c r="A3209" i="19"/>
  <c r="A3210" i="19"/>
  <c r="A3211" i="19"/>
  <c r="A3212" i="19"/>
  <c r="A3213" i="19"/>
  <c r="A3214" i="19"/>
  <c r="A3215" i="19"/>
  <c r="A3216" i="19"/>
  <c r="A3217" i="19"/>
  <c r="A3218" i="19"/>
  <c r="A3219" i="19"/>
  <c r="A3220" i="19"/>
  <c r="A3221" i="19"/>
  <c r="A3222" i="19"/>
  <c r="A3223" i="19"/>
  <c r="A3224" i="19"/>
  <c r="A3225" i="19"/>
  <c r="A3226" i="19"/>
  <c r="A3227" i="19"/>
  <c r="A3228" i="19"/>
  <c r="A3229" i="19"/>
  <c r="A3230" i="19"/>
  <c r="A3231" i="19"/>
  <c r="A3232" i="19"/>
  <c r="A3233" i="19"/>
  <c r="A3234" i="19"/>
  <c r="A3235" i="19"/>
  <c r="A3236" i="19"/>
  <c r="A3237" i="19"/>
  <c r="A3238" i="19"/>
  <c r="A3239" i="19"/>
  <c r="A3240" i="19"/>
  <c r="A3241" i="19"/>
  <c r="A3242" i="19"/>
  <c r="A3243" i="19"/>
  <c r="A3244" i="19"/>
  <c r="A3245" i="19"/>
  <c r="A3246" i="19"/>
  <c r="A3247" i="19"/>
  <c r="A3248" i="19"/>
  <c r="A3249" i="19"/>
  <c r="A3250" i="19"/>
  <c r="A3251" i="19"/>
  <c r="A3252" i="19"/>
  <c r="A3253" i="19"/>
  <c r="A3254" i="19"/>
  <c r="A3255" i="19"/>
  <c r="A3256" i="19"/>
  <c r="A3257" i="19"/>
  <c r="A3258" i="19"/>
  <c r="A3259" i="19"/>
  <c r="A3260" i="19"/>
  <c r="A3261" i="19"/>
  <c r="A3262" i="19"/>
  <c r="A3263" i="19"/>
  <c r="A3264" i="19"/>
  <c r="A3265" i="19"/>
  <c r="A3266" i="19"/>
  <c r="A3267" i="19"/>
  <c r="A3268" i="19"/>
  <c r="A3269" i="19"/>
  <c r="A3270" i="19"/>
  <c r="A3271" i="19"/>
  <c r="A3272" i="19"/>
  <c r="A3273" i="19"/>
  <c r="A3274" i="19"/>
  <c r="A3275" i="19"/>
  <c r="A3276" i="19"/>
  <c r="A3277" i="19"/>
  <c r="A3278" i="19"/>
  <c r="A3279" i="19"/>
  <c r="A3280" i="19"/>
  <c r="A3281" i="19"/>
  <c r="A3282" i="19"/>
  <c r="A3283" i="19"/>
  <c r="A3284" i="19"/>
  <c r="A3285" i="19"/>
  <c r="A3286" i="19"/>
  <c r="A3287" i="19"/>
  <c r="A3288" i="19"/>
  <c r="A3289" i="19"/>
  <c r="A3290" i="19"/>
  <c r="A3291" i="19"/>
  <c r="A3292" i="19"/>
  <c r="A3293" i="19"/>
  <c r="A3294" i="19"/>
  <c r="A3295" i="19"/>
  <c r="A3296" i="19"/>
  <c r="A3297" i="19"/>
  <c r="A3298" i="19"/>
  <c r="A3299" i="19"/>
  <c r="A3300" i="19"/>
  <c r="A3301" i="19"/>
  <c r="A3302" i="19"/>
  <c r="A3303" i="19"/>
  <c r="A3304" i="19"/>
  <c r="A3305" i="19"/>
  <c r="A3306" i="19"/>
  <c r="A3307" i="19"/>
  <c r="A3308" i="19"/>
  <c r="A3309" i="19"/>
  <c r="A3310" i="19"/>
  <c r="A3311" i="19"/>
  <c r="A3312" i="19"/>
  <c r="A3313" i="19"/>
  <c r="A3314" i="19"/>
  <c r="A3315" i="19"/>
  <c r="A3316" i="19"/>
  <c r="A3317" i="19"/>
  <c r="A3318" i="19"/>
  <c r="A3319" i="19"/>
  <c r="A3320" i="19"/>
  <c r="A3321" i="19"/>
  <c r="A3322" i="19"/>
  <c r="A3323" i="19"/>
  <c r="A3324" i="19"/>
  <c r="A3325" i="19"/>
  <c r="A3326" i="19"/>
  <c r="A3327" i="19"/>
  <c r="A3328" i="19"/>
  <c r="A3329" i="19"/>
  <c r="A3330" i="19"/>
  <c r="A3331" i="19"/>
  <c r="A3332" i="19"/>
  <c r="A3333" i="19"/>
  <c r="A3334" i="19"/>
  <c r="A3335" i="19"/>
  <c r="A3336" i="19"/>
  <c r="A3337" i="19"/>
  <c r="A3338" i="19"/>
  <c r="A3339" i="19"/>
  <c r="A3340" i="19"/>
  <c r="A3341" i="19"/>
  <c r="A3342" i="19"/>
  <c r="A3343" i="19"/>
  <c r="A3344" i="19"/>
  <c r="A3345" i="19"/>
  <c r="A3346" i="19"/>
  <c r="A3347" i="19"/>
  <c r="A3348" i="19"/>
  <c r="A3349" i="19"/>
  <c r="A3350" i="19"/>
  <c r="A3351" i="19"/>
  <c r="A3352" i="19"/>
  <c r="A3353" i="19"/>
  <c r="A3354" i="19"/>
  <c r="A3355" i="19"/>
  <c r="A3356" i="19"/>
  <c r="A3357" i="19"/>
  <c r="A3358" i="19"/>
  <c r="A3359" i="19"/>
  <c r="A3360" i="19"/>
  <c r="A3361" i="19"/>
  <c r="A3362" i="19"/>
  <c r="A3363" i="19"/>
  <c r="A3364" i="19"/>
  <c r="A3365" i="19"/>
  <c r="A3366" i="19"/>
  <c r="A3367" i="19"/>
  <c r="A3368" i="19"/>
  <c r="A3369" i="19"/>
  <c r="A3370" i="19"/>
  <c r="A3371" i="19"/>
  <c r="A3372" i="19"/>
  <c r="A3373" i="19"/>
  <c r="A3374" i="19"/>
  <c r="A3375" i="19"/>
  <c r="A3376" i="19"/>
  <c r="A3377" i="19"/>
  <c r="A3378" i="19"/>
  <c r="A3379" i="19"/>
  <c r="A3380" i="19"/>
  <c r="A3381" i="19"/>
  <c r="A3382" i="19"/>
  <c r="A3383" i="19"/>
  <c r="A3384" i="19"/>
  <c r="A3385" i="19"/>
  <c r="A3386" i="19"/>
  <c r="A3387" i="19"/>
  <c r="A3388" i="19"/>
  <c r="A3389" i="19"/>
  <c r="A3390" i="19"/>
  <c r="A3391" i="19"/>
  <c r="A3392" i="19"/>
  <c r="A3393" i="19"/>
  <c r="A3394" i="19"/>
  <c r="A3395" i="19"/>
  <c r="A3396" i="19"/>
  <c r="A3397" i="19"/>
  <c r="A3398" i="19"/>
  <c r="A3399" i="19"/>
  <c r="A3400" i="19"/>
  <c r="A3401" i="19"/>
  <c r="A3402" i="19"/>
  <c r="A3403" i="19"/>
  <c r="A3404" i="19"/>
  <c r="A3405" i="19"/>
  <c r="A3406" i="19"/>
  <c r="A3407" i="19"/>
  <c r="A3408" i="19"/>
  <c r="A3409" i="19"/>
  <c r="A3410" i="19"/>
  <c r="A3411" i="19"/>
  <c r="A3412" i="19"/>
  <c r="A3413" i="19"/>
  <c r="A3414" i="19"/>
  <c r="A3415" i="19"/>
  <c r="A3416" i="19"/>
  <c r="A3417" i="19"/>
  <c r="A3418" i="19"/>
  <c r="A3419" i="19"/>
  <c r="A3420" i="19"/>
  <c r="A3421" i="19"/>
  <c r="A3422" i="19"/>
  <c r="A3423" i="19"/>
  <c r="A3424" i="19"/>
  <c r="A3425" i="19"/>
  <c r="A3426" i="19"/>
  <c r="A3427" i="19"/>
  <c r="A3428" i="19"/>
  <c r="A3429" i="19"/>
  <c r="A3430" i="19"/>
  <c r="A3431" i="19"/>
  <c r="A3432" i="19"/>
  <c r="A3433" i="19"/>
  <c r="A3434" i="19"/>
  <c r="A3435" i="19"/>
  <c r="A3436" i="19"/>
  <c r="A3437" i="19"/>
  <c r="A3438" i="19"/>
  <c r="A3439" i="19"/>
  <c r="A3440" i="19"/>
  <c r="A3441" i="19"/>
  <c r="A3442" i="19"/>
  <c r="A3443" i="19"/>
  <c r="A3444" i="19"/>
  <c r="A3445" i="19"/>
  <c r="A3446" i="19"/>
  <c r="A3447" i="19"/>
  <c r="A3448" i="19"/>
  <c r="A3449" i="19"/>
  <c r="A3450" i="19"/>
  <c r="A3451" i="19"/>
  <c r="A3452" i="19"/>
  <c r="A3453" i="19"/>
  <c r="A3454" i="19"/>
  <c r="A3455" i="19"/>
  <c r="A3456" i="19"/>
  <c r="A3457" i="19"/>
  <c r="A3458" i="19"/>
  <c r="A3459" i="19"/>
  <c r="A3460" i="19"/>
  <c r="A3461" i="19"/>
  <c r="A3462" i="19"/>
  <c r="A3463" i="19"/>
  <c r="A3464" i="19"/>
  <c r="A3465" i="19"/>
  <c r="A3466" i="19"/>
  <c r="A3467" i="19"/>
  <c r="A3468" i="19"/>
  <c r="A3469" i="19"/>
  <c r="A3470" i="19"/>
  <c r="A3471" i="19"/>
  <c r="A3472" i="19"/>
  <c r="A3473" i="19"/>
  <c r="A3474" i="19"/>
  <c r="A3475" i="19"/>
  <c r="A3476" i="19"/>
  <c r="A3477" i="19"/>
  <c r="A3478" i="19"/>
  <c r="A3479" i="19"/>
  <c r="A3480" i="19"/>
  <c r="A3481" i="19"/>
  <c r="A3482" i="19"/>
  <c r="A3483" i="19"/>
  <c r="A3484" i="19"/>
  <c r="A3485" i="19"/>
  <c r="A3486" i="19"/>
  <c r="A3487" i="19"/>
  <c r="A3488" i="19"/>
  <c r="A3489" i="19"/>
  <c r="A3490" i="19"/>
  <c r="A3491" i="19"/>
  <c r="A3492" i="19"/>
  <c r="A3493" i="19"/>
  <c r="A3494" i="19"/>
  <c r="A3495" i="19"/>
  <c r="A3496" i="19"/>
  <c r="A3497" i="19"/>
  <c r="A3498" i="19"/>
  <c r="A3499" i="19"/>
  <c r="A3500" i="19"/>
  <c r="A3501" i="19"/>
  <c r="A3502" i="19"/>
  <c r="A3503" i="19"/>
  <c r="A3504" i="19"/>
  <c r="A3505" i="19"/>
  <c r="A3506" i="19"/>
  <c r="A3507" i="19"/>
  <c r="A3508" i="19"/>
  <c r="A3509" i="19"/>
  <c r="A3510" i="19"/>
  <c r="A3511" i="19"/>
  <c r="A3512" i="19"/>
  <c r="A3513" i="19"/>
  <c r="A3514" i="19"/>
  <c r="A3515" i="19"/>
  <c r="A3516" i="19"/>
  <c r="A3517" i="19"/>
  <c r="A3518" i="19"/>
  <c r="A3519" i="19"/>
  <c r="A3520" i="19"/>
  <c r="A3521" i="19"/>
  <c r="A3522" i="19"/>
  <c r="A3523" i="19"/>
  <c r="A3524" i="19"/>
  <c r="A3525" i="19"/>
  <c r="A3526" i="19"/>
  <c r="A3527" i="19"/>
  <c r="A3528" i="19"/>
  <c r="A3529" i="19"/>
  <c r="A3530" i="19"/>
  <c r="A3531" i="19"/>
  <c r="A3532" i="19"/>
  <c r="A3533" i="19"/>
  <c r="A3534" i="19"/>
  <c r="A3535" i="19"/>
  <c r="A3536" i="19"/>
  <c r="A3537" i="19"/>
  <c r="A3538" i="19"/>
  <c r="A3539" i="19"/>
  <c r="A3540" i="19"/>
  <c r="A3541" i="19"/>
  <c r="A3542" i="19"/>
  <c r="A3543" i="19"/>
  <c r="A3544" i="19"/>
  <c r="A3545" i="19"/>
  <c r="A3546" i="19"/>
  <c r="A3547" i="19"/>
  <c r="A3548" i="19"/>
  <c r="A3549" i="19"/>
  <c r="A3550" i="19"/>
  <c r="A3551" i="19"/>
  <c r="A3552" i="19"/>
  <c r="A3553" i="19"/>
  <c r="A3554" i="19"/>
  <c r="A3555" i="19"/>
  <c r="A3556" i="19"/>
  <c r="A3557" i="19"/>
  <c r="A3558" i="19"/>
  <c r="A3559" i="19"/>
  <c r="A3560" i="19"/>
  <c r="A3561" i="19"/>
  <c r="A3562" i="19"/>
  <c r="A3563" i="19"/>
  <c r="A3564" i="19"/>
  <c r="A3565" i="19"/>
  <c r="A3566" i="19"/>
  <c r="A3567" i="19"/>
  <c r="A3568" i="19"/>
  <c r="A3569" i="19"/>
  <c r="A3570" i="19"/>
  <c r="A3571" i="19"/>
  <c r="A3572" i="19"/>
  <c r="A3573" i="19"/>
  <c r="A3574" i="19"/>
  <c r="A3575" i="19"/>
  <c r="A3576" i="19"/>
  <c r="A3577" i="19"/>
  <c r="A3578" i="19"/>
  <c r="A3579" i="19"/>
  <c r="A3580" i="19"/>
  <c r="A3581" i="19"/>
  <c r="A3582" i="19"/>
  <c r="A3583" i="19"/>
  <c r="A3584" i="19"/>
  <c r="A3585" i="19"/>
  <c r="A3586" i="19"/>
  <c r="A3587" i="19"/>
  <c r="A3588" i="19"/>
  <c r="A3589" i="19"/>
  <c r="A3590" i="19"/>
  <c r="A3591" i="19"/>
  <c r="A3592" i="19"/>
  <c r="A3593" i="19"/>
  <c r="A3594" i="19"/>
  <c r="A3595" i="19"/>
  <c r="A3596" i="19"/>
  <c r="A3597" i="19"/>
  <c r="A3598" i="19"/>
  <c r="A3599" i="19"/>
  <c r="A3600" i="19"/>
  <c r="A3601" i="19"/>
  <c r="A3602" i="19"/>
  <c r="A3603" i="19"/>
  <c r="A3604" i="19"/>
  <c r="A3605" i="19"/>
  <c r="A3606" i="19"/>
  <c r="A3607" i="19"/>
  <c r="A3608" i="19"/>
  <c r="A3609" i="19"/>
  <c r="A3610" i="19"/>
  <c r="A3611" i="19"/>
  <c r="A3612" i="19"/>
  <c r="A3613" i="19"/>
  <c r="A3614" i="19"/>
  <c r="A3615" i="19"/>
  <c r="A3616" i="19"/>
  <c r="A3617" i="19"/>
  <c r="A3618" i="19"/>
  <c r="A3619" i="19"/>
  <c r="A3620" i="19"/>
  <c r="A3621" i="19"/>
  <c r="A3622" i="19"/>
  <c r="A3623" i="19"/>
  <c r="A3624" i="19"/>
  <c r="A3625" i="19"/>
  <c r="A3626" i="19"/>
  <c r="A3627" i="19"/>
  <c r="A3628" i="19"/>
  <c r="A3629" i="19"/>
  <c r="A3630" i="19"/>
  <c r="A3631" i="19"/>
  <c r="A3632" i="19"/>
  <c r="A3633" i="19"/>
  <c r="A3634" i="19"/>
  <c r="A3635" i="19"/>
  <c r="A3636" i="19"/>
  <c r="A3637" i="19"/>
  <c r="A3638" i="19"/>
  <c r="A3639" i="19"/>
  <c r="A3640" i="19"/>
  <c r="A3641" i="19"/>
  <c r="A3642" i="19"/>
  <c r="A3643" i="19"/>
  <c r="A3644" i="19"/>
  <c r="A3645" i="19"/>
  <c r="A3646" i="19"/>
  <c r="A3647" i="19"/>
  <c r="A3648" i="19"/>
  <c r="A3649" i="19"/>
  <c r="A3650" i="19"/>
  <c r="A3651" i="19"/>
  <c r="A3652" i="19"/>
  <c r="A3653" i="19"/>
  <c r="A3654" i="19"/>
  <c r="A3655" i="19"/>
  <c r="A3656" i="19"/>
  <c r="A3657" i="19"/>
  <c r="A3658" i="19"/>
  <c r="A3659" i="19"/>
  <c r="A3660" i="19"/>
  <c r="A3661" i="19"/>
  <c r="A3662" i="19"/>
  <c r="A3663" i="19"/>
  <c r="A3664" i="19"/>
  <c r="A3665" i="19"/>
  <c r="A3666" i="19"/>
  <c r="A3667" i="19"/>
  <c r="A3668" i="19"/>
  <c r="A3669" i="19"/>
  <c r="A3670" i="19"/>
  <c r="A3671" i="19"/>
  <c r="A3672" i="19"/>
  <c r="A3673" i="19"/>
  <c r="A3674" i="19"/>
  <c r="A3675" i="19"/>
  <c r="A3676" i="19"/>
  <c r="A3677" i="19"/>
  <c r="A3678" i="19"/>
  <c r="A3679" i="19"/>
  <c r="A3680" i="19"/>
  <c r="A3681" i="19"/>
  <c r="A3682" i="19"/>
  <c r="A3683" i="19"/>
  <c r="A3684" i="19"/>
  <c r="A3685" i="19"/>
  <c r="A3686" i="19"/>
  <c r="A3687" i="19"/>
  <c r="A3688" i="19"/>
  <c r="A3689" i="19"/>
  <c r="A3690" i="19"/>
  <c r="A3691" i="19"/>
  <c r="A3692" i="19"/>
  <c r="A3693" i="19"/>
  <c r="A3694" i="19"/>
  <c r="A3695" i="19"/>
  <c r="A3696" i="19"/>
  <c r="A3697" i="19"/>
  <c r="A3698" i="19"/>
  <c r="A3699" i="19"/>
  <c r="A3700" i="19"/>
  <c r="A3701" i="19"/>
  <c r="A3702" i="19"/>
  <c r="A3703" i="19"/>
  <c r="A3704" i="19"/>
  <c r="A3705" i="19"/>
  <c r="A3706" i="19"/>
  <c r="A3707" i="19"/>
  <c r="A3708" i="19"/>
  <c r="A3709" i="19"/>
  <c r="A3710" i="19"/>
  <c r="A3711" i="19"/>
  <c r="A3712" i="19"/>
  <c r="A3713" i="19"/>
  <c r="A3714" i="19"/>
  <c r="A3715" i="19"/>
  <c r="A3716" i="19"/>
  <c r="A3717" i="19"/>
  <c r="A3718" i="19"/>
  <c r="A3719" i="19"/>
  <c r="A3720" i="19"/>
  <c r="A3721" i="19"/>
  <c r="A3722" i="19"/>
  <c r="A3723" i="19"/>
  <c r="A3724" i="19"/>
  <c r="A3725" i="19"/>
  <c r="A3726" i="19"/>
  <c r="A3727" i="19"/>
  <c r="A3728" i="19"/>
  <c r="A3729" i="19"/>
  <c r="A3730" i="19"/>
  <c r="A3731" i="19"/>
  <c r="A3732" i="19"/>
  <c r="A3733" i="19"/>
  <c r="A3734" i="19"/>
  <c r="A3735" i="19"/>
  <c r="A3736" i="19"/>
  <c r="A3737" i="19"/>
  <c r="A3738" i="19"/>
  <c r="A3739" i="19"/>
  <c r="A3740" i="19"/>
  <c r="A3741" i="19"/>
  <c r="A3742" i="19"/>
  <c r="A3743" i="19"/>
  <c r="A3744" i="19"/>
  <c r="A3745" i="19"/>
  <c r="A3746" i="19"/>
  <c r="A3747" i="19"/>
  <c r="A3748" i="19"/>
  <c r="A3749" i="19"/>
  <c r="A3750" i="19"/>
  <c r="A3751" i="19"/>
  <c r="A3752" i="19"/>
  <c r="A3753" i="19"/>
  <c r="A3754" i="19"/>
  <c r="A3755" i="19"/>
  <c r="A3756" i="19"/>
  <c r="A3757" i="19"/>
  <c r="A3758" i="19"/>
  <c r="A3759" i="19"/>
  <c r="A3760" i="19"/>
  <c r="A3761" i="19"/>
  <c r="A3762" i="19"/>
  <c r="A3763" i="19"/>
  <c r="A3764" i="19"/>
  <c r="A3765" i="19"/>
  <c r="A3766" i="19"/>
  <c r="A3767" i="19"/>
  <c r="A3768" i="19"/>
  <c r="A3769" i="19"/>
  <c r="A3770" i="19"/>
  <c r="A3771" i="19"/>
  <c r="A3772" i="19"/>
  <c r="A3773" i="19"/>
  <c r="A3774" i="19"/>
  <c r="A3775" i="19"/>
  <c r="A3776" i="19"/>
  <c r="A3777" i="19"/>
  <c r="A3778" i="19"/>
  <c r="A3779" i="19"/>
  <c r="A3780" i="19"/>
  <c r="A3781" i="19"/>
  <c r="A3782" i="19"/>
  <c r="A3783" i="19"/>
  <c r="A3784" i="19"/>
  <c r="A3785" i="19"/>
  <c r="A3786" i="19"/>
  <c r="A3787" i="19"/>
  <c r="A3788" i="19"/>
  <c r="A3789" i="19"/>
  <c r="A3790" i="19"/>
  <c r="A3791" i="19"/>
  <c r="A3792" i="19"/>
  <c r="A3793" i="19"/>
  <c r="A3794" i="19"/>
  <c r="A3795" i="19"/>
  <c r="A3796" i="19"/>
  <c r="A3797" i="19"/>
  <c r="A3798" i="19"/>
  <c r="A3799" i="19"/>
  <c r="A3800" i="19"/>
  <c r="A3801" i="19"/>
  <c r="A3802" i="19"/>
  <c r="A3803" i="19"/>
  <c r="A3804" i="19"/>
  <c r="A3805" i="19"/>
  <c r="A3806" i="19"/>
  <c r="A3807" i="19"/>
  <c r="A3808" i="19"/>
  <c r="A3809" i="19"/>
  <c r="A3810" i="19"/>
  <c r="A3811" i="19"/>
  <c r="A3812" i="19"/>
  <c r="A3813" i="19"/>
  <c r="A3814" i="19"/>
  <c r="A3815" i="19"/>
  <c r="A3816" i="19"/>
  <c r="A3817" i="19"/>
  <c r="A3818" i="19"/>
  <c r="A3819" i="19"/>
  <c r="A3820" i="19"/>
  <c r="A3821" i="19"/>
  <c r="A3822" i="19"/>
  <c r="A3823" i="19"/>
  <c r="A3824" i="19"/>
  <c r="A3825" i="19"/>
  <c r="A3826" i="19"/>
  <c r="A3827" i="19"/>
  <c r="A3828" i="19"/>
  <c r="A3829" i="19"/>
  <c r="A3830" i="19"/>
  <c r="A3831" i="19"/>
  <c r="A3832" i="19"/>
  <c r="A3833" i="19"/>
  <c r="A3834" i="19"/>
  <c r="A3835" i="19"/>
  <c r="A3836" i="19"/>
  <c r="A3837" i="19"/>
  <c r="A3838" i="19"/>
  <c r="A3839" i="19"/>
  <c r="A3840" i="19"/>
  <c r="A3841" i="19"/>
  <c r="A3842" i="19"/>
  <c r="A3843" i="19"/>
  <c r="A3844" i="19"/>
  <c r="A3845" i="19"/>
  <c r="A3846" i="19"/>
  <c r="A3847" i="19"/>
  <c r="A3848" i="19"/>
  <c r="A3849" i="19"/>
  <c r="A3850" i="19"/>
  <c r="A3851" i="19"/>
  <c r="A3852" i="19"/>
  <c r="A3853" i="19"/>
  <c r="A3854" i="19"/>
  <c r="A3855" i="19"/>
  <c r="A3856" i="19"/>
  <c r="A3857" i="19"/>
  <c r="A3858" i="19"/>
  <c r="A3859" i="19"/>
  <c r="A3860" i="19"/>
  <c r="A3861" i="19"/>
  <c r="A3862" i="19"/>
  <c r="A3863" i="19"/>
  <c r="A3864" i="19"/>
  <c r="A3865" i="19"/>
  <c r="A3866" i="19"/>
  <c r="A3867" i="19"/>
  <c r="A3868" i="19"/>
  <c r="A3869" i="19"/>
  <c r="A3870" i="19"/>
  <c r="A3871" i="19"/>
  <c r="A3872" i="19"/>
  <c r="A3873" i="19"/>
  <c r="A3874" i="19"/>
  <c r="A3875" i="19"/>
  <c r="A3876" i="19"/>
  <c r="A3877" i="19"/>
  <c r="A3878" i="19"/>
  <c r="A3879" i="19"/>
  <c r="A3880" i="19"/>
  <c r="A3881" i="19"/>
  <c r="A3882" i="19"/>
  <c r="A3883" i="19"/>
  <c r="A3884" i="19"/>
  <c r="A3885" i="19"/>
  <c r="A3886" i="19"/>
  <c r="A3887" i="19"/>
  <c r="A3888" i="19"/>
  <c r="A3889" i="19"/>
  <c r="A3890" i="19"/>
  <c r="A3891" i="19"/>
  <c r="A3892" i="19"/>
  <c r="A3893" i="19"/>
  <c r="A3894" i="19"/>
  <c r="A3895" i="19"/>
  <c r="A3896" i="19"/>
  <c r="A3897" i="19"/>
  <c r="A3898" i="19"/>
  <c r="A3899" i="19"/>
  <c r="A3900" i="19"/>
  <c r="A3901" i="19"/>
  <c r="A3902" i="19"/>
  <c r="A3903" i="19"/>
  <c r="A3904" i="19"/>
  <c r="A3905" i="19"/>
  <c r="A3906" i="19"/>
  <c r="A3907" i="19"/>
  <c r="A3908" i="19"/>
  <c r="A3909" i="19"/>
  <c r="A3910" i="19"/>
  <c r="A3911" i="19"/>
  <c r="A3912" i="19"/>
  <c r="A3913" i="19"/>
  <c r="A3914" i="19"/>
  <c r="A3915" i="19"/>
  <c r="A3916" i="19"/>
  <c r="A3917" i="19"/>
  <c r="A3918" i="19"/>
  <c r="A3919" i="19"/>
  <c r="A3920" i="19"/>
  <c r="A3921" i="19"/>
  <c r="A3922" i="19"/>
  <c r="A3923" i="19"/>
  <c r="A3924" i="19"/>
  <c r="A3925" i="19"/>
  <c r="A3926" i="19"/>
  <c r="A3927" i="19"/>
  <c r="A3928" i="19"/>
  <c r="A3929" i="19"/>
  <c r="A3930" i="19"/>
  <c r="A3931" i="19"/>
  <c r="A3932" i="19"/>
  <c r="A3933" i="19"/>
  <c r="A3934" i="19"/>
  <c r="A3935" i="19"/>
  <c r="A3936" i="19"/>
  <c r="A3937" i="19"/>
  <c r="A3938" i="19"/>
  <c r="A3939" i="19"/>
  <c r="A3940" i="19"/>
  <c r="A3941" i="19"/>
  <c r="A3942" i="19"/>
  <c r="A3943" i="19"/>
  <c r="A3944" i="19"/>
  <c r="A3945" i="19"/>
  <c r="A3946" i="19"/>
  <c r="A3947" i="19"/>
  <c r="A3948" i="19"/>
  <c r="A3949" i="19"/>
  <c r="A3950" i="19"/>
  <c r="A3951" i="19"/>
  <c r="A3952" i="19"/>
  <c r="A3953" i="19"/>
  <c r="A3954" i="19"/>
  <c r="A3955" i="19"/>
  <c r="A3956" i="19"/>
  <c r="A3957" i="19"/>
  <c r="A3958" i="19"/>
  <c r="A3959" i="19"/>
  <c r="A3960" i="19"/>
  <c r="A3961" i="19"/>
  <c r="A3962" i="19"/>
  <c r="A3963" i="19"/>
  <c r="A3964" i="19"/>
  <c r="A3965" i="19"/>
  <c r="A3966" i="19"/>
  <c r="A3967" i="19"/>
  <c r="A3968" i="19"/>
  <c r="A3969" i="19"/>
  <c r="A3970" i="19"/>
  <c r="A3971" i="19"/>
  <c r="A3972" i="19"/>
  <c r="A3973" i="19"/>
  <c r="A3974" i="19"/>
  <c r="A3975" i="19"/>
  <c r="A3976" i="19"/>
  <c r="A3977" i="19"/>
  <c r="A3978" i="19"/>
  <c r="A3979" i="19"/>
  <c r="A3980" i="19"/>
  <c r="A3981" i="19"/>
  <c r="A3982" i="19"/>
  <c r="A3983" i="19"/>
  <c r="A3984" i="19"/>
  <c r="A3985" i="19"/>
  <c r="A3986" i="19"/>
  <c r="A3987" i="19"/>
  <c r="A3988" i="19"/>
  <c r="A3989" i="19"/>
  <c r="A3990" i="19"/>
  <c r="A3991" i="19"/>
  <c r="A3992" i="19"/>
  <c r="A3993" i="19"/>
  <c r="A3994" i="19"/>
  <c r="A3995" i="19"/>
  <c r="A3996" i="19"/>
  <c r="A3997" i="19"/>
  <c r="A3998" i="19"/>
  <c r="A3999" i="19"/>
  <c r="A4000" i="19"/>
  <c r="A4001" i="19"/>
  <c r="A4002" i="19"/>
  <c r="A4003" i="19"/>
  <c r="A4004" i="19"/>
  <c r="A4005" i="19"/>
  <c r="A4006" i="19"/>
  <c r="A4007" i="19"/>
  <c r="A4008" i="19"/>
  <c r="A4009" i="19"/>
  <c r="A4010" i="19"/>
  <c r="A4011" i="19"/>
  <c r="A4012" i="19"/>
  <c r="A4013" i="19"/>
  <c r="A4014" i="19"/>
  <c r="A4015" i="19"/>
  <c r="A4016" i="19"/>
  <c r="A4017" i="19"/>
  <c r="A4018" i="19"/>
  <c r="A4019" i="19"/>
  <c r="A4020" i="19"/>
  <c r="A4021" i="19"/>
  <c r="A4022" i="19"/>
  <c r="A4023" i="19"/>
  <c r="A4024" i="19"/>
  <c r="A4025" i="19"/>
  <c r="A4026" i="19"/>
  <c r="A4027" i="19"/>
  <c r="A4028" i="19"/>
  <c r="A4029" i="19"/>
  <c r="A4030" i="19"/>
  <c r="A4031" i="19"/>
  <c r="A4032" i="19"/>
  <c r="A4033" i="19"/>
  <c r="A4034" i="19"/>
  <c r="A4035" i="19"/>
  <c r="A4036" i="19"/>
  <c r="A4037" i="19"/>
  <c r="A4038" i="19"/>
  <c r="A4039" i="19"/>
  <c r="A4040" i="19"/>
  <c r="A4041" i="19"/>
  <c r="A4042" i="19"/>
  <c r="A4043" i="19"/>
  <c r="A4044" i="19"/>
  <c r="A4045" i="19"/>
  <c r="A4046" i="19"/>
  <c r="A4047" i="19"/>
  <c r="A4048" i="19"/>
  <c r="A4049" i="19"/>
  <c r="A4050" i="19"/>
  <c r="A4051" i="19"/>
  <c r="A4052" i="19"/>
  <c r="A4053" i="19"/>
  <c r="A4054" i="19"/>
  <c r="A4055" i="19"/>
  <c r="A4056" i="19"/>
  <c r="A4057" i="19"/>
  <c r="A4058" i="19"/>
  <c r="A4059" i="19"/>
  <c r="A4060" i="19"/>
  <c r="A4061" i="19"/>
  <c r="A4062" i="19"/>
  <c r="A4063" i="19"/>
  <c r="A4064" i="19"/>
  <c r="A4065" i="19"/>
  <c r="A4066" i="19"/>
  <c r="A4067" i="19"/>
  <c r="A4068" i="19"/>
  <c r="A4069" i="19"/>
  <c r="A4070" i="19"/>
  <c r="A4071" i="19"/>
  <c r="A4072" i="19"/>
  <c r="A4073" i="19"/>
  <c r="A4074" i="19"/>
  <c r="A4075" i="19"/>
  <c r="A4076" i="19"/>
  <c r="A4077" i="19"/>
  <c r="A4078" i="19"/>
  <c r="A4079" i="19"/>
  <c r="A4080" i="19"/>
  <c r="A4081" i="19"/>
  <c r="A4082" i="19"/>
  <c r="A4083" i="19"/>
  <c r="A4084" i="19"/>
  <c r="A4085" i="19"/>
  <c r="A4086" i="19"/>
  <c r="A4087" i="19"/>
  <c r="A4088" i="19"/>
  <c r="A4089" i="19"/>
  <c r="A4090" i="19"/>
  <c r="A4091" i="19"/>
  <c r="A4092" i="19"/>
  <c r="A4093" i="19"/>
  <c r="A4094" i="19"/>
  <c r="A4095" i="19"/>
  <c r="A4096" i="19"/>
  <c r="A4097" i="19"/>
  <c r="A4098" i="19"/>
  <c r="A4099" i="19"/>
  <c r="A4100" i="19"/>
  <c r="A4101" i="19"/>
  <c r="A4102" i="19"/>
  <c r="A4103" i="19"/>
  <c r="A4104" i="19"/>
  <c r="A4105" i="19"/>
  <c r="A4106" i="19"/>
  <c r="A4107" i="19"/>
  <c r="A4108" i="19"/>
  <c r="A4109" i="19"/>
  <c r="A4110" i="19"/>
  <c r="A4111" i="19"/>
  <c r="A4112" i="19"/>
  <c r="A4113" i="19"/>
  <c r="A4114" i="19"/>
  <c r="A4115" i="19"/>
  <c r="A4116" i="19"/>
  <c r="A4117" i="19"/>
  <c r="A4118" i="19"/>
  <c r="A4119" i="19"/>
  <c r="A4120" i="19"/>
  <c r="A4121" i="19"/>
  <c r="A4122" i="19"/>
  <c r="A4123" i="19"/>
  <c r="A4124" i="19"/>
  <c r="A4125" i="19"/>
  <c r="A4126" i="19"/>
  <c r="A4127" i="19"/>
  <c r="A4128" i="19"/>
  <c r="A4129" i="19"/>
  <c r="A4130" i="19"/>
  <c r="A4131" i="19"/>
  <c r="A4132" i="19"/>
  <c r="A4133" i="19"/>
  <c r="A4134" i="19"/>
  <c r="A4135" i="19"/>
  <c r="A4136" i="19"/>
  <c r="A4137" i="19"/>
  <c r="A4138" i="19"/>
  <c r="A4139" i="19"/>
  <c r="A4140" i="19"/>
  <c r="A4141" i="19"/>
  <c r="A4142" i="19"/>
  <c r="A4143" i="19"/>
  <c r="A4144" i="19"/>
  <c r="A4145" i="19"/>
  <c r="A4146" i="19"/>
  <c r="A4147" i="19"/>
  <c r="A4148" i="19"/>
  <c r="A4149" i="19"/>
  <c r="A4150" i="19"/>
  <c r="A4151" i="19"/>
  <c r="A4152" i="19"/>
  <c r="A4153" i="19"/>
  <c r="A4154" i="19"/>
  <c r="A4155" i="19"/>
  <c r="A4156" i="19"/>
  <c r="A4157" i="19"/>
  <c r="A4158" i="19"/>
  <c r="A4159" i="19"/>
  <c r="A4160" i="19"/>
  <c r="A4161" i="19"/>
  <c r="A4162" i="19"/>
  <c r="A4163" i="19"/>
  <c r="A4164" i="19"/>
  <c r="A4165" i="19"/>
  <c r="A4166" i="19"/>
  <c r="A4167" i="19"/>
  <c r="A4168" i="19"/>
  <c r="A4169" i="19"/>
  <c r="A4170" i="19"/>
  <c r="A4171" i="19"/>
  <c r="A4172" i="19"/>
  <c r="A4173" i="19"/>
  <c r="A4174" i="19"/>
  <c r="A4175" i="19"/>
  <c r="A4176" i="19"/>
  <c r="A4177" i="19"/>
  <c r="A4178" i="19"/>
  <c r="A4179" i="19"/>
  <c r="A4180" i="19"/>
  <c r="A4181" i="19"/>
  <c r="A4182" i="19"/>
  <c r="A4183" i="19"/>
  <c r="A4184" i="19"/>
  <c r="A4185" i="19"/>
  <c r="A4186" i="19"/>
  <c r="A4187" i="19"/>
  <c r="A4188" i="19"/>
  <c r="A4189" i="19"/>
  <c r="A4190" i="19"/>
  <c r="A4191" i="19"/>
  <c r="A4192" i="19"/>
  <c r="A4193" i="19"/>
  <c r="A4194" i="19"/>
  <c r="A4195" i="19"/>
  <c r="A4196" i="19"/>
  <c r="A4197" i="19"/>
  <c r="A4198" i="19"/>
  <c r="A4199" i="19"/>
  <c r="A4200" i="19"/>
  <c r="A4201" i="19"/>
  <c r="A4202" i="19"/>
  <c r="A4203" i="19"/>
  <c r="A4204" i="19"/>
  <c r="A4205" i="19"/>
  <c r="A4206" i="19"/>
  <c r="A4207" i="19"/>
  <c r="A4208" i="19"/>
  <c r="A4209" i="19"/>
  <c r="A4210" i="19"/>
  <c r="A4211" i="19"/>
  <c r="A4212" i="19"/>
  <c r="A4213" i="19"/>
  <c r="A4214" i="19"/>
  <c r="A4215" i="19"/>
  <c r="A4216" i="19"/>
  <c r="A4217" i="19"/>
  <c r="A4218" i="19"/>
  <c r="A4219" i="19"/>
  <c r="A4220" i="19"/>
  <c r="A4221" i="19"/>
  <c r="A4222" i="19"/>
  <c r="A4223" i="19"/>
  <c r="A4224" i="19"/>
  <c r="A4225" i="19"/>
  <c r="A4226" i="19"/>
  <c r="A4227" i="19"/>
  <c r="A4228" i="19"/>
  <c r="A4229" i="19"/>
  <c r="A4230" i="19"/>
  <c r="A4231" i="19"/>
  <c r="A4232" i="19"/>
  <c r="A4233" i="19"/>
  <c r="A4234" i="19"/>
  <c r="A4235" i="19"/>
  <c r="A4236" i="19"/>
  <c r="A4237" i="19"/>
  <c r="A4238" i="19"/>
  <c r="A4239" i="19"/>
  <c r="A4240" i="19"/>
  <c r="A4241" i="19"/>
  <c r="A4242" i="19"/>
  <c r="A4243" i="19"/>
  <c r="A4244" i="19"/>
  <c r="A4245" i="19"/>
  <c r="A4246" i="19"/>
  <c r="A4247" i="19"/>
  <c r="A4248" i="19"/>
  <c r="A4249" i="19"/>
  <c r="A4250" i="19"/>
  <c r="A4251" i="19"/>
  <c r="A4252" i="19"/>
  <c r="A4253" i="19"/>
  <c r="A4254" i="19"/>
  <c r="A4255" i="19"/>
  <c r="A4256" i="19"/>
  <c r="A4257" i="19"/>
  <c r="A4258" i="19"/>
  <c r="A4259" i="19"/>
  <c r="A4260" i="19"/>
  <c r="A4261" i="19"/>
  <c r="A4262" i="19"/>
  <c r="A4263" i="19"/>
  <c r="A4264" i="19"/>
  <c r="A4265" i="19"/>
  <c r="A4266" i="19"/>
  <c r="A4267" i="19"/>
  <c r="A4268" i="19"/>
  <c r="A4269" i="19"/>
  <c r="A4270" i="19"/>
  <c r="A4271" i="19"/>
  <c r="A4272" i="19"/>
  <c r="A4273" i="19"/>
  <c r="A4274" i="19"/>
  <c r="A4275" i="19"/>
  <c r="A4276" i="19"/>
  <c r="A4277" i="19"/>
  <c r="A4278" i="19"/>
  <c r="A4279" i="19"/>
  <c r="A4280" i="19"/>
  <c r="A4281" i="19"/>
  <c r="A4282" i="19"/>
  <c r="A4283" i="19"/>
  <c r="A4284" i="19"/>
  <c r="A4285" i="19"/>
  <c r="A4286" i="19"/>
  <c r="A4287" i="19"/>
  <c r="A4288" i="19"/>
  <c r="A4289" i="19"/>
  <c r="A4290" i="19"/>
  <c r="A4291" i="19"/>
  <c r="A4292" i="19"/>
  <c r="A4293" i="19"/>
  <c r="A4294" i="19"/>
  <c r="A4295" i="19"/>
  <c r="A4296" i="19"/>
  <c r="A4297" i="19"/>
  <c r="A4298" i="19"/>
  <c r="A4299" i="19"/>
  <c r="A4300" i="19"/>
  <c r="A4301" i="19"/>
  <c r="A4302" i="19"/>
  <c r="A4303" i="19"/>
  <c r="A4304" i="19"/>
  <c r="A4305" i="19"/>
  <c r="A4306" i="19"/>
  <c r="A4307" i="19"/>
  <c r="A4308" i="19"/>
  <c r="A4309" i="19"/>
  <c r="A4310" i="19"/>
  <c r="A4311" i="19"/>
  <c r="A4312" i="19"/>
  <c r="A4313" i="19"/>
  <c r="A4314" i="19"/>
  <c r="A4315" i="19"/>
  <c r="A4316" i="19"/>
  <c r="A4317" i="19"/>
  <c r="A4318" i="19"/>
  <c r="A4319" i="19"/>
  <c r="A4320" i="19"/>
  <c r="A4321" i="19"/>
  <c r="A4322" i="19"/>
  <c r="A4323" i="19"/>
  <c r="A4324" i="19"/>
  <c r="A4325" i="19"/>
  <c r="A4326" i="19"/>
  <c r="A4327" i="19"/>
  <c r="A4328" i="19"/>
  <c r="A4329" i="19"/>
  <c r="A4330" i="19"/>
  <c r="A4331" i="19"/>
  <c r="A4332" i="19"/>
  <c r="A4333" i="19"/>
  <c r="A4334" i="19"/>
  <c r="A4335" i="19"/>
  <c r="A4336" i="19"/>
  <c r="A4337" i="19"/>
  <c r="A4338" i="19"/>
  <c r="A4339" i="19"/>
  <c r="A4340" i="19"/>
  <c r="A4341" i="19"/>
  <c r="A4342" i="19"/>
  <c r="A4343" i="19"/>
  <c r="A4344" i="19"/>
  <c r="A4345" i="19"/>
  <c r="A4346" i="19"/>
  <c r="A4347" i="19"/>
  <c r="A4348" i="19"/>
  <c r="A4349" i="19"/>
  <c r="A4350" i="19"/>
  <c r="A4351" i="19"/>
  <c r="A4352" i="19"/>
  <c r="A4353" i="19"/>
  <c r="A4354" i="19"/>
  <c r="A4355" i="19"/>
  <c r="A4356" i="19"/>
  <c r="A4357" i="19"/>
  <c r="A4358" i="19"/>
  <c r="A4359" i="19"/>
  <c r="A4360" i="19"/>
  <c r="A4361" i="19"/>
  <c r="A4362" i="19"/>
  <c r="A4363" i="19"/>
  <c r="A4364" i="19"/>
  <c r="A4365" i="19"/>
  <c r="A4366" i="19"/>
  <c r="A4367" i="19"/>
  <c r="A4368" i="19"/>
  <c r="A4369" i="19"/>
  <c r="A4370" i="19"/>
  <c r="A4371" i="19"/>
  <c r="A4372" i="19"/>
  <c r="A4373" i="19"/>
  <c r="A4374" i="19"/>
  <c r="A4375" i="19"/>
  <c r="A4376" i="19"/>
  <c r="A4377" i="19"/>
  <c r="A4378" i="19"/>
  <c r="A4379" i="19"/>
  <c r="A4380" i="19"/>
  <c r="A4381" i="19"/>
  <c r="A4382" i="19"/>
  <c r="A4383" i="19"/>
  <c r="A4384" i="19"/>
  <c r="A4385" i="19"/>
  <c r="A4386" i="19"/>
  <c r="A4387" i="19"/>
  <c r="A4388" i="19"/>
  <c r="A4389" i="19"/>
  <c r="A4390" i="19"/>
  <c r="A4391" i="19"/>
  <c r="A4392" i="19"/>
  <c r="A4393" i="19"/>
  <c r="A4394" i="19"/>
  <c r="A4395" i="19"/>
  <c r="A4396" i="19"/>
  <c r="A4397" i="19"/>
  <c r="A4398" i="19"/>
  <c r="A4399" i="19"/>
  <c r="A4400" i="19"/>
  <c r="A4401" i="19"/>
  <c r="A4402" i="19"/>
  <c r="A4403" i="19"/>
  <c r="A4404" i="19"/>
  <c r="A4405" i="19"/>
  <c r="A4406" i="19"/>
  <c r="A4407" i="19"/>
  <c r="A4408" i="19"/>
  <c r="A4409" i="19"/>
  <c r="A4410" i="19"/>
  <c r="A4411" i="19"/>
  <c r="A4412" i="19"/>
  <c r="A4413" i="19"/>
  <c r="A4414" i="19"/>
  <c r="A4415" i="19"/>
  <c r="A4416" i="19"/>
  <c r="A4417" i="19"/>
  <c r="A4418" i="19"/>
  <c r="A4419" i="19"/>
  <c r="A4420" i="19"/>
  <c r="A4421" i="19"/>
  <c r="A4422" i="19"/>
  <c r="A4423" i="19"/>
  <c r="A4424" i="19"/>
  <c r="A4425" i="19"/>
  <c r="A4426" i="19"/>
  <c r="A4427" i="19"/>
  <c r="A4428" i="19"/>
  <c r="A4429" i="19"/>
  <c r="A4430" i="19"/>
  <c r="A4431" i="19"/>
  <c r="A4432" i="19"/>
  <c r="A4433" i="19"/>
  <c r="A4434" i="19"/>
  <c r="A4435" i="19"/>
  <c r="A4436" i="19"/>
  <c r="A4437" i="19"/>
  <c r="A4438" i="19"/>
  <c r="A4439" i="19"/>
  <c r="A4440" i="19"/>
  <c r="A4441" i="19"/>
  <c r="A4442" i="19"/>
  <c r="A4443" i="19"/>
  <c r="A4444" i="19"/>
  <c r="A4445" i="19"/>
  <c r="A4446" i="19"/>
  <c r="A4447" i="19"/>
  <c r="A4448" i="19"/>
  <c r="A4449" i="19"/>
  <c r="A4450" i="19"/>
  <c r="A4451" i="19"/>
  <c r="A4452" i="19"/>
  <c r="A4453" i="19"/>
  <c r="A4454" i="19"/>
  <c r="A4455" i="19"/>
  <c r="A4456" i="19"/>
  <c r="A4457" i="19"/>
  <c r="A4458" i="19"/>
  <c r="A4459" i="19"/>
  <c r="A4460" i="19"/>
  <c r="A4461" i="19"/>
  <c r="A4462" i="19"/>
  <c r="A4463" i="19"/>
  <c r="A4464" i="19"/>
  <c r="A4465" i="19"/>
  <c r="A4466" i="19"/>
  <c r="A4467" i="19"/>
  <c r="A4468" i="19"/>
  <c r="A4469" i="19"/>
  <c r="A4470" i="19"/>
  <c r="A4471" i="19"/>
  <c r="A4472" i="19"/>
  <c r="A4473" i="19"/>
  <c r="A4474" i="19"/>
  <c r="A4475" i="19"/>
  <c r="A4476" i="19"/>
  <c r="A4477" i="19"/>
  <c r="A4478" i="19"/>
  <c r="A4479" i="19"/>
  <c r="A4480" i="19"/>
  <c r="A4481" i="19"/>
  <c r="A4482" i="19"/>
  <c r="A4483" i="19"/>
  <c r="A4484" i="19"/>
  <c r="A4485" i="19"/>
  <c r="A4486" i="19"/>
  <c r="A4487" i="19"/>
  <c r="A4488" i="19"/>
  <c r="A4489" i="19"/>
  <c r="A4490" i="19"/>
  <c r="A4491" i="19"/>
  <c r="A4492" i="19"/>
  <c r="A4493" i="19"/>
  <c r="A4494" i="19"/>
  <c r="A4495" i="19"/>
  <c r="A4496" i="19"/>
  <c r="A4497" i="19"/>
  <c r="A4498" i="19"/>
  <c r="A4499" i="19"/>
  <c r="A4500" i="19"/>
  <c r="A4501" i="19"/>
  <c r="A4502" i="19"/>
  <c r="A4503" i="19"/>
  <c r="A4504" i="19"/>
  <c r="A4505" i="19"/>
  <c r="A4506" i="19"/>
  <c r="A4507" i="19"/>
  <c r="A4508" i="19"/>
  <c r="A4509" i="19"/>
  <c r="A4510" i="19"/>
  <c r="A4511" i="19"/>
  <c r="A4512" i="19"/>
  <c r="A4513" i="19"/>
  <c r="A4514" i="19"/>
  <c r="A4515" i="19"/>
  <c r="A4516" i="19"/>
  <c r="A4517" i="19"/>
  <c r="A4518" i="19"/>
  <c r="A4519" i="19"/>
  <c r="A4520" i="19"/>
  <c r="A4521" i="19"/>
  <c r="A4522" i="19"/>
  <c r="A4523" i="19"/>
  <c r="A4524" i="19"/>
  <c r="A4525" i="19"/>
  <c r="A4526" i="19"/>
  <c r="A4527" i="19"/>
  <c r="A4528" i="19"/>
  <c r="A4529" i="19"/>
  <c r="A4530" i="19"/>
  <c r="A4531" i="19"/>
  <c r="A4532" i="19"/>
  <c r="A4533" i="19"/>
  <c r="A4534" i="19"/>
  <c r="A4535" i="19"/>
  <c r="A4536" i="19"/>
  <c r="A4537" i="19"/>
  <c r="A4538" i="19"/>
  <c r="A4539" i="19"/>
  <c r="A4540" i="19"/>
  <c r="A4541" i="19"/>
  <c r="A4542" i="19"/>
  <c r="A4543" i="19"/>
  <c r="A4544" i="19"/>
  <c r="A4545" i="19"/>
  <c r="A4546" i="19"/>
  <c r="A4547" i="19"/>
  <c r="A4548" i="19"/>
  <c r="A4549" i="19"/>
  <c r="A4550" i="19"/>
  <c r="A4551" i="19"/>
  <c r="A4552" i="19"/>
  <c r="A4553" i="19"/>
  <c r="A4554" i="19"/>
  <c r="A4555" i="19"/>
  <c r="A4556" i="19"/>
  <c r="A4557" i="19"/>
  <c r="A4558" i="19"/>
  <c r="A4559" i="19"/>
  <c r="A4560" i="19"/>
  <c r="A4561" i="19"/>
  <c r="A4562" i="19"/>
  <c r="A4563" i="19"/>
  <c r="A4564" i="19"/>
  <c r="A4565" i="19"/>
  <c r="A4566" i="19"/>
  <c r="A4567" i="19"/>
  <c r="A4568" i="19"/>
  <c r="A4569" i="19"/>
  <c r="A4570" i="19"/>
  <c r="A4571" i="19"/>
  <c r="A4572" i="19"/>
  <c r="A4573" i="19"/>
  <c r="A4574" i="19"/>
  <c r="A4575" i="19"/>
  <c r="A4576" i="19"/>
  <c r="A4577" i="19"/>
  <c r="A4578" i="19"/>
  <c r="A4579" i="19"/>
  <c r="A4580" i="19"/>
  <c r="A4581" i="19"/>
  <c r="A4582" i="19"/>
  <c r="A4583" i="19"/>
  <c r="A4584" i="19"/>
  <c r="A4585" i="19"/>
  <c r="A4586" i="19"/>
  <c r="A4587" i="19"/>
  <c r="A4588" i="19"/>
  <c r="A4589" i="19"/>
  <c r="A4590" i="19"/>
  <c r="A4591" i="19"/>
  <c r="A4592" i="19"/>
  <c r="A4593" i="19"/>
  <c r="A4594" i="19"/>
  <c r="A4595" i="19"/>
  <c r="A4596" i="19"/>
  <c r="A4597" i="19"/>
  <c r="A4598" i="19"/>
  <c r="A4599" i="19"/>
  <c r="A4600" i="19"/>
  <c r="A4601" i="19"/>
  <c r="A4602" i="19"/>
  <c r="A4603" i="19"/>
  <c r="A4604" i="19"/>
  <c r="A4605" i="19"/>
  <c r="A4606" i="19"/>
  <c r="A4607" i="19"/>
  <c r="A4608" i="19"/>
  <c r="A4609" i="19"/>
  <c r="A4610" i="19"/>
  <c r="A4611" i="19"/>
  <c r="A4612" i="19"/>
  <c r="A4613" i="19"/>
  <c r="A4614" i="19"/>
  <c r="A4615" i="19"/>
  <c r="A4616" i="19"/>
  <c r="A4617" i="19"/>
  <c r="A4618" i="19"/>
  <c r="A4619" i="19"/>
  <c r="A4620" i="19"/>
  <c r="A4621" i="19"/>
  <c r="A4622" i="19"/>
  <c r="A4623" i="19"/>
  <c r="A4624" i="19"/>
  <c r="A4625" i="19"/>
  <c r="A4626" i="19"/>
  <c r="A4627" i="19"/>
  <c r="A4628" i="19"/>
  <c r="A4629" i="19"/>
  <c r="A4630" i="19"/>
  <c r="A4631" i="19"/>
  <c r="A4632" i="19"/>
  <c r="A4633" i="19"/>
  <c r="A4634" i="19"/>
  <c r="A4635" i="19"/>
  <c r="A4636" i="19"/>
  <c r="A4637" i="19"/>
  <c r="A4638" i="19"/>
  <c r="A4639" i="19"/>
  <c r="A4640" i="19"/>
  <c r="A4641" i="19"/>
  <c r="A4642" i="19"/>
  <c r="A4643" i="19"/>
  <c r="A4644" i="19"/>
  <c r="A4645" i="19"/>
  <c r="A4646" i="19"/>
  <c r="A4647" i="19"/>
  <c r="A4648" i="19"/>
  <c r="A4649" i="19"/>
  <c r="A4650" i="19"/>
  <c r="A4651" i="19"/>
  <c r="A4652" i="19"/>
  <c r="A4653" i="19"/>
  <c r="A4654" i="19"/>
  <c r="A4655" i="19"/>
  <c r="A4656" i="19"/>
  <c r="A4657" i="19"/>
  <c r="A4658" i="19"/>
  <c r="A4659" i="19"/>
  <c r="A4660" i="19"/>
  <c r="A4661" i="19"/>
  <c r="A4662" i="19"/>
  <c r="A4663" i="19"/>
  <c r="A4664" i="19"/>
  <c r="A4665" i="19"/>
  <c r="A4666" i="19"/>
  <c r="A4667" i="19"/>
  <c r="A4668" i="19"/>
  <c r="A4669" i="19"/>
  <c r="A4670" i="19"/>
  <c r="A4671" i="19"/>
  <c r="A4672" i="19"/>
  <c r="A4673" i="19"/>
  <c r="A4674" i="19"/>
  <c r="A4675" i="19"/>
  <c r="A4676" i="19"/>
  <c r="A4677" i="19"/>
  <c r="A4678" i="19"/>
  <c r="A4679" i="19"/>
  <c r="A4680" i="19"/>
  <c r="A4681" i="19"/>
  <c r="A4682" i="19"/>
  <c r="A4683" i="19"/>
  <c r="A4684" i="19"/>
  <c r="A4685" i="19"/>
  <c r="A4686" i="19"/>
  <c r="A4687" i="19"/>
  <c r="A4688" i="19"/>
  <c r="A4689" i="19"/>
  <c r="A4690" i="19"/>
  <c r="A4691" i="19"/>
  <c r="A4692" i="19"/>
  <c r="A4693" i="19"/>
  <c r="A4694" i="19"/>
  <c r="A4695" i="19"/>
  <c r="A4696" i="19"/>
  <c r="A4697" i="19"/>
  <c r="A4698" i="19"/>
  <c r="A4699" i="19"/>
  <c r="A4700" i="19"/>
  <c r="A4701" i="19"/>
  <c r="A4702" i="19"/>
  <c r="A4703" i="19"/>
  <c r="A4704" i="19"/>
  <c r="A4705" i="19"/>
  <c r="A4706" i="19"/>
  <c r="A4707" i="19"/>
  <c r="A4708" i="19"/>
  <c r="A4709" i="19"/>
  <c r="A4710" i="19"/>
  <c r="A4711" i="19"/>
  <c r="A4712" i="19"/>
  <c r="A4713" i="19"/>
  <c r="A4714" i="19"/>
  <c r="A4715" i="19"/>
  <c r="A4716" i="19"/>
  <c r="A4717" i="19"/>
  <c r="A4718" i="19"/>
  <c r="A4719" i="19"/>
  <c r="A4720" i="19"/>
  <c r="A4721" i="19"/>
  <c r="A4722" i="19"/>
  <c r="A4723" i="19"/>
  <c r="A4724" i="19"/>
  <c r="A4725" i="19"/>
  <c r="A4726" i="19"/>
  <c r="A4727" i="19"/>
  <c r="A4728" i="19"/>
  <c r="A4729" i="19"/>
  <c r="A4730" i="19"/>
  <c r="A4731" i="19"/>
  <c r="A4732" i="19"/>
  <c r="A4733" i="19"/>
  <c r="A4734" i="19"/>
  <c r="A4735" i="19"/>
  <c r="A4736" i="19"/>
  <c r="A4737" i="19"/>
  <c r="A4738" i="19"/>
  <c r="A4739" i="19"/>
  <c r="A4740" i="19"/>
  <c r="A4741" i="19"/>
  <c r="A4742" i="19"/>
  <c r="A4743" i="19"/>
  <c r="A4744" i="19"/>
  <c r="A4745" i="19"/>
  <c r="A4746" i="19"/>
  <c r="A4747" i="19"/>
  <c r="A4748" i="19"/>
  <c r="A4749" i="19"/>
  <c r="A4750" i="19"/>
  <c r="A4751" i="19"/>
  <c r="A4752" i="19"/>
  <c r="A4753" i="19"/>
  <c r="A4754" i="19"/>
  <c r="A4755" i="19"/>
  <c r="A4756" i="19"/>
  <c r="A4757" i="19"/>
  <c r="A4758" i="19"/>
  <c r="A4759" i="19"/>
  <c r="A4760" i="19"/>
  <c r="A4761" i="19"/>
  <c r="A4762" i="19"/>
  <c r="A4763" i="19"/>
  <c r="A4764" i="19"/>
  <c r="A4765" i="19"/>
  <c r="A4766" i="19"/>
  <c r="A4767" i="19"/>
  <c r="A4768" i="19"/>
  <c r="A4769" i="19"/>
  <c r="A4770" i="19"/>
  <c r="A4771" i="19"/>
  <c r="A4772" i="19"/>
  <c r="A4773" i="19"/>
  <c r="A4774" i="19"/>
  <c r="A4775" i="19"/>
  <c r="A4776" i="19"/>
  <c r="A4777" i="19"/>
  <c r="A4778" i="19"/>
  <c r="A4779" i="19"/>
  <c r="A4780" i="19"/>
  <c r="A4781" i="19"/>
  <c r="A4782" i="19"/>
  <c r="A4783" i="19"/>
  <c r="A4784" i="19"/>
  <c r="A4785" i="19"/>
  <c r="A4786" i="19"/>
  <c r="A4787" i="19"/>
  <c r="A4788" i="19"/>
  <c r="A4789" i="19"/>
  <c r="A4790" i="19"/>
  <c r="A4791" i="19"/>
  <c r="A4792" i="19"/>
  <c r="A4793" i="19"/>
  <c r="A4794" i="19"/>
  <c r="A4795" i="19"/>
  <c r="A4796" i="19"/>
  <c r="A4797" i="19"/>
  <c r="A4798" i="19"/>
  <c r="A4799" i="19"/>
  <c r="A4800" i="19"/>
  <c r="A4801" i="19"/>
  <c r="A4802" i="19"/>
  <c r="A4803" i="19"/>
  <c r="A4804" i="19"/>
  <c r="A4805" i="19"/>
  <c r="A4806" i="19"/>
  <c r="A4807" i="19"/>
  <c r="A4808" i="19"/>
  <c r="A4809" i="19"/>
  <c r="A4810" i="19"/>
  <c r="A4811" i="19"/>
  <c r="A4812" i="19"/>
  <c r="A4813" i="19"/>
  <c r="A4814" i="19"/>
  <c r="A4815" i="19"/>
  <c r="A4816" i="19"/>
  <c r="A4817" i="19"/>
  <c r="A4818" i="19"/>
  <c r="A4819" i="19"/>
  <c r="A4820" i="19"/>
  <c r="A4821" i="19"/>
  <c r="A4822" i="19"/>
  <c r="A4823" i="19"/>
  <c r="A4824" i="19"/>
  <c r="A4825" i="19"/>
  <c r="A4826" i="19"/>
  <c r="A4827" i="19"/>
  <c r="A4828" i="19"/>
  <c r="A4829" i="19"/>
  <c r="A4830" i="19"/>
  <c r="A4831" i="19"/>
  <c r="A4832" i="19"/>
  <c r="A4833" i="19"/>
  <c r="A4834" i="19"/>
  <c r="A4835" i="19"/>
  <c r="A4836" i="19"/>
  <c r="A4837" i="19"/>
  <c r="A4838" i="19"/>
  <c r="A4839" i="19"/>
  <c r="A4840" i="19"/>
  <c r="A4841" i="19"/>
  <c r="A4842" i="19"/>
  <c r="A4843" i="19"/>
  <c r="A4844" i="19"/>
  <c r="A4845" i="19"/>
  <c r="A4846" i="19"/>
  <c r="A4847" i="19"/>
  <c r="A4848" i="19"/>
  <c r="A4849" i="19"/>
  <c r="A4850" i="19"/>
  <c r="A4851" i="19"/>
  <c r="A4852" i="19"/>
  <c r="A4853" i="19"/>
  <c r="A4854" i="19"/>
  <c r="A4855" i="19"/>
  <c r="A4856" i="19"/>
  <c r="A4857" i="19"/>
  <c r="A4858" i="19"/>
  <c r="A4859" i="19"/>
  <c r="A4860" i="19"/>
  <c r="A4861" i="19"/>
  <c r="A4862" i="19"/>
  <c r="A4863" i="19"/>
  <c r="A4864" i="19"/>
  <c r="A4865" i="19"/>
  <c r="A4866" i="19"/>
  <c r="A4867" i="19"/>
  <c r="A4868" i="19"/>
  <c r="A4869" i="19"/>
  <c r="A4870" i="19"/>
  <c r="A4871" i="19"/>
  <c r="A4872" i="19"/>
  <c r="A4873" i="19"/>
  <c r="A4874" i="19"/>
  <c r="A4875" i="19"/>
  <c r="A4876" i="19"/>
  <c r="A4877" i="19"/>
  <c r="A4878" i="19"/>
  <c r="A4879" i="19"/>
  <c r="A4880" i="19"/>
  <c r="A4881" i="19"/>
  <c r="A4882" i="19"/>
  <c r="A4883" i="19"/>
  <c r="A4884" i="19"/>
  <c r="A4885" i="19"/>
  <c r="A4886" i="19"/>
  <c r="A4887" i="19"/>
  <c r="A4888" i="19"/>
  <c r="A4889" i="19"/>
  <c r="A4890" i="19"/>
  <c r="A4891" i="19"/>
  <c r="A4892" i="19"/>
  <c r="A4893" i="19"/>
  <c r="A4894" i="19"/>
  <c r="A4895" i="19"/>
  <c r="A4896" i="19"/>
  <c r="A4897" i="19"/>
  <c r="A4898" i="19"/>
  <c r="A4899" i="19"/>
  <c r="A4900" i="19"/>
  <c r="A4901" i="19"/>
  <c r="A4902" i="19"/>
  <c r="A4903" i="19"/>
  <c r="A4904" i="19"/>
  <c r="A4905" i="19"/>
  <c r="A4906" i="19"/>
  <c r="A4907" i="19"/>
  <c r="A4908" i="19"/>
  <c r="A4909" i="19"/>
  <c r="A4910" i="19"/>
  <c r="A4911" i="19"/>
  <c r="A4912" i="19"/>
  <c r="A4913" i="19"/>
  <c r="A4914" i="19"/>
  <c r="A4915" i="19"/>
  <c r="A4916" i="19"/>
  <c r="A4917" i="19"/>
  <c r="A4918" i="19"/>
  <c r="A4919" i="19"/>
  <c r="A4920" i="19"/>
  <c r="A4921" i="19"/>
  <c r="A4922" i="19"/>
  <c r="A4923" i="19"/>
  <c r="A4924" i="19"/>
  <c r="A4925" i="19"/>
  <c r="A4926" i="19"/>
  <c r="A4927" i="19"/>
  <c r="A4928" i="19"/>
  <c r="A4929" i="19"/>
  <c r="A4930" i="19"/>
  <c r="A4931" i="19"/>
  <c r="A4932" i="19"/>
  <c r="A4933" i="19"/>
  <c r="A4934" i="19"/>
  <c r="A4935" i="19"/>
  <c r="A4936" i="19"/>
  <c r="A4937" i="19"/>
  <c r="A4938" i="19"/>
  <c r="A4939" i="19"/>
  <c r="A4940" i="19"/>
  <c r="A4941" i="19"/>
  <c r="A4942" i="19"/>
  <c r="A4943" i="19"/>
  <c r="A4944" i="19"/>
  <c r="A4945" i="19"/>
  <c r="A4946" i="19"/>
  <c r="A4947" i="19"/>
  <c r="A4948" i="19"/>
  <c r="A4949" i="19"/>
  <c r="A4950" i="19"/>
  <c r="A4951" i="19"/>
  <c r="A4952" i="19"/>
  <c r="A4953" i="19"/>
  <c r="A4954" i="19"/>
  <c r="A4955" i="19"/>
  <c r="A4956" i="19"/>
  <c r="A4957" i="19"/>
  <c r="A4958" i="19"/>
  <c r="A4959" i="19"/>
  <c r="A4960" i="19"/>
  <c r="A4961" i="19"/>
  <c r="A4962" i="19"/>
  <c r="A4963" i="19"/>
  <c r="A4964" i="19"/>
  <c r="A4965" i="19"/>
  <c r="A4966" i="19"/>
  <c r="A4967" i="19"/>
  <c r="A4968" i="19"/>
  <c r="A4969" i="19"/>
  <c r="A4970" i="19"/>
  <c r="A4971" i="19"/>
  <c r="A4972" i="19"/>
  <c r="A4973" i="19"/>
  <c r="A4974" i="19"/>
  <c r="A4975" i="19"/>
  <c r="A4976" i="19"/>
  <c r="A4977" i="19"/>
  <c r="A4978" i="19"/>
  <c r="A4979" i="19"/>
  <c r="A4980" i="19"/>
  <c r="A4981" i="19"/>
  <c r="A4982" i="19"/>
  <c r="A4983" i="19"/>
  <c r="A4984" i="19"/>
  <c r="A4985" i="19"/>
  <c r="A4986" i="19"/>
  <c r="A4987" i="19"/>
  <c r="A4988" i="19"/>
  <c r="A4989" i="19"/>
  <c r="A4990" i="19"/>
  <c r="A4991" i="19"/>
  <c r="A4992" i="19"/>
  <c r="A4993" i="19"/>
  <c r="A4994" i="19"/>
  <c r="A4995" i="19"/>
  <c r="A4996" i="19"/>
  <c r="A4997" i="19"/>
  <c r="A4998" i="19"/>
  <c r="A4999" i="19"/>
  <c r="A5000" i="19"/>
  <c r="A5001" i="19"/>
  <c r="A5002" i="19"/>
  <c r="A5003" i="19"/>
  <c r="A5004" i="19"/>
  <c r="A5005" i="19"/>
  <c r="A5006" i="19"/>
  <c r="A5007" i="19"/>
  <c r="A5008" i="19"/>
  <c r="A5009" i="19"/>
  <c r="A5010" i="19"/>
  <c r="A5011" i="19"/>
  <c r="A5012" i="19"/>
  <c r="A5013" i="19"/>
  <c r="A5014" i="19"/>
  <c r="A5015" i="19"/>
  <c r="A5016" i="19"/>
  <c r="A5017" i="19"/>
  <c r="A5018" i="19"/>
  <c r="A5019" i="19"/>
  <c r="A5020" i="19"/>
  <c r="A5021" i="19"/>
  <c r="A5022" i="19"/>
  <c r="A5023" i="19"/>
  <c r="A5024" i="19"/>
  <c r="A5025" i="19"/>
  <c r="A5026" i="19"/>
  <c r="A5027" i="19"/>
  <c r="A5028" i="19"/>
  <c r="A5029" i="19"/>
  <c r="A5030" i="19"/>
  <c r="A5031" i="19"/>
  <c r="A5032" i="19"/>
  <c r="A5033" i="19"/>
  <c r="A5034" i="19"/>
  <c r="A5035" i="19"/>
  <c r="A5036" i="19"/>
  <c r="A5037" i="19"/>
  <c r="A5038" i="19"/>
  <c r="A5039" i="19"/>
  <c r="A5040" i="19"/>
  <c r="A5041" i="19"/>
  <c r="A5042" i="19"/>
  <c r="A5043" i="19"/>
  <c r="A5044" i="19"/>
  <c r="A5045" i="19"/>
  <c r="A5046" i="19"/>
  <c r="A5047" i="19"/>
  <c r="A5048" i="19"/>
  <c r="A5049" i="19"/>
  <c r="A5050" i="19"/>
  <c r="A5051" i="19"/>
  <c r="A5052" i="19"/>
  <c r="A5053" i="19"/>
  <c r="A5054" i="19"/>
  <c r="A5055" i="19"/>
  <c r="A5056" i="19"/>
  <c r="A5057" i="19"/>
  <c r="A5058" i="19"/>
  <c r="A5059" i="19"/>
  <c r="A5060" i="19"/>
  <c r="A5061" i="19"/>
  <c r="A5062" i="19"/>
  <c r="A5063" i="19"/>
  <c r="A5064" i="19"/>
  <c r="A5065" i="19"/>
  <c r="A5066" i="19"/>
  <c r="A5067" i="19"/>
  <c r="A5068" i="19"/>
  <c r="A5069" i="19"/>
  <c r="A5070" i="19"/>
  <c r="A5071" i="19"/>
  <c r="A5072" i="19"/>
  <c r="A5073" i="19"/>
  <c r="A5074" i="19"/>
  <c r="A5075" i="19"/>
  <c r="A5076" i="19"/>
  <c r="A5077" i="19"/>
  <c r="A5078" i="19"/>
  <c r="A5079" i="19"/>
  <c r="A5080" i="19"/>
  <c r="A5081" i="19"/>
  <c r="A5082" i="19"/>
  <c r="A5083" i="19"/>
  <c r="A5084" i="19"/>
  <c r="A5085" i="19"/>
  <c r="A5086" i="19"/>
  <c r="A5087" i="19"/>
  <c r="A5088" i="19"/>
  <c r="A5089" i="19"/>
  <c r="A5090" i="19"/>
  <c r="A5091" i="19"/>
  <c r="A5092" i="19"/>
  <c r="A5093" i="19"/>
  <c r="A5094" i="19"/>
  <c r="A5095" i="19"/>
  <c r="A5096" i="19"/>
  <c r="A5097" i="19"/>
  <c r="A5098" i="19"/>
  <c r="A5099" i="19"/>
  <c r="A5100" i="19"/>
  <c r="A5101" i="19"/>
  <c r="A5102" i="19"/>
  <c r="A5103" i="19"/>
  <c r="A5104" i="19"/>
  <c r="A5105" i="19"/>
  <c r="A5106" i="19"/>
  <c r="A5107" i="19"/>
  <c r="A5108" i="19"/>
  <c r="A5109" i="19"/>
  <c r="A5110" i="19"/>
  <c r="A5111" i="19"/>
  <c r="A5112" i="19"/>
  <c r="A5113" i="19"/>
  <c r="A5114" i="19"/>
  <c r="A5115" i="19"/>
  <c r="A5116" i="19"/>
  <c r="A5117" i="19"/>
  <c r="A5118" i="19"/>
  <c r="A5119" i="19"/>
  <c r="A5120" i="19"/>
  <c r="A5121" i="19"/>
  <c r="A5122" i="19"/>
  <c r="A5123" i="19"/>
  <c r="A5124" i="19"/>
  <c r="A5125" i="19"/>
  <c r="A5126" i="19"/>
  <c r="A5127" i="19"/>
  <c r="A5128" i="19"/>
  <c r="A5129" i="19"/>
  <c r="A5130" i="19"/>
  <c r="A5131" i="19"/>
  <c r="A5132" i="19"/>
  <c r="A5133" i="19"/>
  <c r="A5134" i="19"/>
  <c r="A5135" i="19"/>
  <c r="A5136" i="19"/>
  <c r="A5137" i="19"/>
  <c r="A5138" i="19"/>
  <c r="A5139" i="19"/>
  <c r="A5140" i="19"/>
  <c r="A5141" i="19"/>
  <c r="A5142" i="19"/>
  <c r="A5143" i="19"/>
  <c r="A5144" i="19"/>
  <c r="A5145" i="19"/>
  <c r="A5146" i="19"/>
  <c r="A5147" i="19"/>
  <c r="A5148" i="19"/>
  <c r="A5149" i="19"/>
  <c r="A5150" i="19"/>
  <c r="A5151" i="19"/>
  <c r="A5152" i="19"/>
  <c r="A5153" i="19"/>
  <c r="A5154" i="19"/>
  <c r="A5155" i="19"/>
  <c r="A5156" i="19"/>
  <c r="A5157" i="19"/>
  <c r="A5158" i="19"/>
  <c r="A5159" i="19"/>
  <c r="A5160" i="19"/>
  <c r="A5161" i="19"/>
  <c r="A5162" i="19"/>
  <c r="A5163" i="19"/>
  <c r="A5164" i="19"/>
  <c r="A5165" i="19"/>
  <c r="A5166" i="19"/>
  <c r="A5167" i="19"/>
  <c r="A5168" i="19"/>
  <c r="A5169" i="19"/>
  <c r="A5170" i="19"/>
  <c r="A5171" i="19"/>
  <c r="A5172" i="19"/>
  <c r="A5173" i="19"/>
  <c r="A5174" i="19"/>
  <c r="A5175" i="19"/>
  <c r="A5176" i="19"/>
  <c r="A5177" i="19"/>
  <c r="A5178" i="19"/>
  <c r="A5179" i="19"/>
  <c r="A5180" i="19"/>
  <c r="A5181" i="19"/>
  <c r="A5182" i="19"/>
  <c r="A5183" i="19"/>
  <c r="A5184" i="19"/>
  <c r="A5185" i="19"/>
  <c r="A5186" i="19"/>
  <c r="A5187" i="19"/>
  <c r="A5188" i="19"/>
  <c r="A5189" i="19"/>
  <c r="A5190" i="19"/>
  <c r="A5191" i="19"/>
  <c r="A5192" i="19"/>
  <c r="A5193" i="19"/>
  <c r="A5194" i="19"/>
  <c r="A5195" i="19"/>
  <c r="A5196" i="19"/>
  <c r="A5197" i="19"/>
  <c r="A5198" i="19"/>
  <c r="A5199" i="19"/>
  <c r="A5200" i="19"/>
  <c r="A5201" i="19"/>
  <c r="A5202" i="19"/>
  <c r="A5203" i="19"/>
  <c r="A5204" i="19"/>
  <c r="A5205" i="19"/>
  <c r="A5206" i="19"/>
  <c r="A5207" i="19"/>
  <c r="A5208" i="19"/>
  <c r="A5209" i="19"/>
  <c r="A5210" i="19"/>
  <c r="A5211" i="19"/>
  <c r="A5212" i="19"/>
  <c r="A5213" i="19"/>
  <c r="A5214" i="19"/>
  <c r="A5215" i="19"/>
  <c r="A5216" i="19"/>
  <c r="A5217" i="19"/>
  <c r="A5218" i="19"/>
  <c r="A5219" i="19"/>
  <c r="A5220" i="19"/>
  <c r="A5221" i="19"/>
  <c r="A5222" i="19"/>
  <c r="A5223" i="19"/>
  <c r="A5224" i="19"/>
  <c r="A5225" i="19"/>
  <c r="A5226" i="19"/>
  <c r="A5227" i="19"/>
  <c r="A5228" i="19"/>
  <c r="A5229" i="19"/>
  <c r="A5230" i="19"/>
  <c r="A5231" i="19"/>
  <c r="A5232" i="19"/>
  <c r="A5233" i="19"/>
  <c r="A5234" i="19"/>
  <c r="A5235" i="19"/>
  <c r="A5236" i="19"/>
  <c r="A5237" i="19"/>
  <c r="A5238" i="19"/>
  <c r="A5239" i="19"/>
  <c r="A5240" i="19"/>
  <c r="A5241" i="19"/>
  <c r="A5242" i="19"/>
  <c r="A5243" i="19"/>
  <c r="A5244" i="19"/>
  <c r="A5245" i="19"/>
  <c r="A5246" i="19"/>
  <c r="A5247" i="19"/>
  <c r="A5248" i="19"/>
  <c r="A5249" i="19"/>
  <c r="A5250" i="19"/>
  <c r="A5251" i="19"/>
  <c r="A5252" i="19"/>
  <c r="A5253" i="19"/>
  <c r="A5254" i="19"/>
  <c r="A5255" i="19"/>
  <c r="A5256" i="19"/>
  <c r="A5257" i="19"/>
  <c r="A5258" i="19"/>
  <c r="A5259" i="19"/>
  <c r="A5260" i="19"/>
  <c r="A5261" i="19"/>
  <c r="A5262" i="19"/>
  <c r="A5263" i="19"/>
  <c r="A5264" i="19"/>
  <c r="A5265" i="19"/>
  <c r="A5266" i="19"/>
  <c r="A5267" i="19"/>
  <c r="A5268" i="19"/>
  <c r="A5269" i="19"/>
  <c r="A5270" i="19"/>
  <c r="A5271" i="19"/>
  <c r="A5272" i="19"/>
  <c r="A5273" i="19"/>
  <c r="A5274" i="19"/>
  <c r="A5275" i="19"/>
  <c r="A5276" i="19"/>
  <c r="A5277" i="19"/>
  <c r="A5278" i="19"/>
  <c r="A5279" i="19"/>
  <c r="A5280" i="19"/>
  <c r="A5281" i="19"/>
  <c r="A5282" i="19"/>
  <c r="A5283" i="19"/>
  <c r="A5284" i="19"/>
  <c r="A5285" i="19"/>
  <c r="A5286" i="19"/>
  <c r="A5287" i="19"/>
  <c r="A5288" i="19"/>
  <c r="A5289" i="19"/>
  <c r="A5290" i="19"/>
  <c r="A5291" i="19"/>
  <c r="A5292" i="19"/>
  <c r="A5293" i="19"/>
  <c r="A5294" i="19"/>
  <c r="A5295" i="19"/>
  <c r="A5296" i="19"/>
  <c r="A5297" i="19"/>
  <c r="A5298" i="19"/>
  <c r="A5299" i="19"/>
  <c r="A5300" i="19"/>
  <c r="A5301" i="19"/>
  <c r="A5302" i="19"/>
  <c r="A5303" i="19"/>
  <c r="A5304" i="19"/>
  <c r="A5305" i="19"/>
  <c r="A5306" i="19"/>
  <c r="A5307" i="19"/>
  <c r="A5308" i="19"/>
  <c r="A5309" i="19"/>
  <c r="A5310" i="19"/>
  <c r="A5311" i="19"/>
  <c r="A5312" i="19"/>
  <c r="A5313" i="19"/>
  <c r="A5314" i="19"/>
  <c r="A5315" i="19"/>
  <c r="A5316" i="19"/>
  <c r="A5317" i="19"/>
  <c r="A5318" i="19"/>
  <c r="A5319" i="19"/>
  <c r="A5320" i="19"/>
  <c r="A5321" i="19"/>
  <c r="A5322" i="19"/>
  <c r="A5323" i="19"/>
  <c r="A5324" i="19"/>
  <c r="A5325" i="19"/>
  <c r="A5326" i="19"/>
  <c r="A5327" i="19"/>
  <c r="A5328" i="19"/>
  <c r="A5329" i="19"/>
  <c r="A5330" i="19"/>
  <c r="A5331" i="19"/>
  <c r="A5332" i="19"/>
  <c r="A5333" i="19"/>
  <c r="A5334" i="19"/>
  <c r="A5335" i="19"/>
  <c r="A5336" i="19"/>
  <c r="A5337" i="19"/>
  <c r="A5338" i="19"/>
  <c r="A5339" i="19"/>
  <c r="A5340" i="19"/>
  <c r="A5341" i="19"/>
  <c r="A5342" i="19"/>
  <c r="A5343" i="19"/>
  <c r="A5344" i="19"/>
  <c r="A5345" i="19"/>
  <c r="A5346" i="19"/>
  <c r="A5347" i="19"/>
  <c r="A5348" i="19"/>
  <c r="A5349" i="19"/>
  <c r="A5350" i="19"/>
  <c r="A5351" i="19"/>
  <c r="A5352" i="19"/>
  <c r="A5353" i="19"/>
  <c r="A5354" i="19"/>
  <c r="A5355" i="19"/>
  <c r="A5356" i="19"/>
  <c r="A5357" i="19"/>
  <c r="A5358" i="19"/>
  <c r="A5359" i="19"/>
  <c r="A5360" i="19"/>
  <c r="A5361" i="19"/>
  <c r="A5362" i="19"/>
  <c r="A5363" i="19"/>
  <c r="A5364" i="19"/>
  <c r="A5365" i="19"/>
  <c r="A5366" i="19"/>
  <c r="A5367" i="19"/>
  <c r="A5368" i="19"/>
  <c r="A5369" i="19"/>
  <c r="A5370" i="19"/>
  <c r="A5371" i="19"/>
  <c r="A5372" i="19"/>
  <c r="A5373" i="19"/>
  <c r="A5374" i="19"/>
  <c r="A5375" i="19"/>
  <c r="A5376" i="19"/>
  <c r="A5377" i="19"/>
  <c r="A5378" i="19"/>
  <c r="A5379" i="19"/>
  <c r="A5380" i="19"/>
  <c r="A5381" i="19"/>
  <c r="A5382" i="19"/>
  <c r="A5383" i="19"/>
  <c r="A5384" i="19"/>
  <c r="A5385" i="19"/>
  <c r="A5386" i="19"/>
  <c r="A5387" i="19"/>
  <c r="A5388" i="19"/>
  <c r="A5389" i="19"/>
  <c r="A5390" i="19"/>
  <c r="A5391" i="19"/>
  <c r="A5392" i="19"/>
  <c r="A5393" i="19"/>
  <c r="A5394" i="19"/>
  <c r="A5395" i="19"/>
  <c r="A5396" i="19"/>
  <c r="A5397" i="19"/>
  <c r="A5398" i="19"/>
  <c r="A5399" i="19"/>
  <c r="A5400" i="19"/>
  <c r="A5401" i="19"/>
  <c r="A5402" i="19"/>
  <c r="A5403" i="19"/>
  <c r="A5404" i="19"/>
  <c r="A5405" i="19"/>
  <c r="A5406" i="19"/>
  <c r="A5407" i="19"/>
  <c r="A5408" i="19"/>
  <c r="A5409" i="19"/>
  <c r="A5410" i="19"/>
  <c r="A5411" i="19"/>
  <c r="A5412" i="19"/>
  <c r="A5413" i="19"/>
  <c r="A5414" i="19"/>
  <c r="A5415" i="19"/>
  <c r="A5416" i="19"/>
  <c r="A5417" i="19"/>
  <c r="A5418" i="19"/>
  <c r="A5419" i="19"/>
  <c r="A5420" i="19"/>
  <c r="A5421" i="19"/>
  <c r="A5422" i="19"/>
  <c r="A5423" i="19"/>
  <c r="A5424" i="19"/>
  <c r="A5425" i="19"/>
  <c r="A5426" i="19"/>
  <c r="A5427" i="19"/>
  <c r="A5428" i="19"/>
  <c r="A5429" i="19"/>
  <c r="A5430" i="19"/>
  <c r="A5431" i="19"/>
  <c r="A5432" i="19"/>
  <c r="A5433" i="19"/>
  <c r="A5434" i="19"/>
  <c r="A5435" i="19"/>
  <c r="A5436" i="19"/>
  <c r="A5437" i="19"/>
  <c r="A5438" i="19"/>
  <c r="A5439" i="19"/>
  <c r="A5440" i="19"/>
  <c r="A5441" i="19"/>
  <c r="A5442" i="19"/>
  <c r="A5443" i="19"/>
  <c r="A5444" i="19"/>
  <c r="A5445" i="19"/>
  <c r="A5446" i="19"/>
  <c r="A5447" i="19"/>
  <c r="A5448" i="19"/>
  <c r="A5449" i="19"/>
  <c r="A5450" i="19"/>
  <c r="A5451" i="19"/>
  <c r="A5452" i="19"/>
  <c r="A5453" i="19"/>
  <c r="A5454" i="19"/>
  <c r="A5455" i="19"/>
  <c r="A5456" i="19"/>
  <c r="A5457" i="19"/>
  <c r="A5458" i="19"/>
  <c r="A5459" i="19"/>
  <c r="A5460" i="19"/>
  <c r="A5461" i="19"/>
  <c r="A5462" i="19"/>
  <c r="A5463" i="19"/>
  <c r="A5464" i="19"/>
  <c r="A5465" i="19"/>
  <c r="A5466" i="19"/>
  <c r="A5467" i="19"/>
  <c r="A5468" i="19"/>
  <c r="A5469" i="19"/>
  <c r="A5470" i="19"/>
  <c r="A5471" i="19"/>
  <c r="A5472" i="19"/>
  <c r="A5473" i="19"/>
  <c r="A5474" i="19"/>
  <c r="A5475" i="19"/>
  <c r="A5476" i="19"/>
  <c r="A5477" i="19"/>
  <c r="A5478" i="19"/>
  <c r="A5479" i="19"/>
  <c r="A5480" i="19"/>
  <c r="A5481" i="19"/>
  <c r="A5482" i="19"/>
  <c r="A5483" i="19"/>
  <c r="A5484" i="19"/>
  <c r="A5485" i="19"/>
  <c r="A5486" i="19"/>
  <c r="A5487" i="19"/>
  <c r="A5488" i="19"/>
  <c r="A5489" i="19"/>
  <c r="A5490" i="19"/>
  <c r="A5491" i="19"/>
  <c r="A5492" i="19"/>
  <c r="A5493" i="19"/>
  <c r="A5494" i="19"/>
  <c r="A5495" i="19"/>
  <c r="A5496" i="19"/>
  <c r="A5497" i="19"/>
  <c r="A5498" i="19"/>
  <c r="A5499" i="19"/>
  <c r="A5500" i="19"/>
  <c r="A5501" i="19"/>
  <c r="A5502" i="19"/>
  <c r="A5503" i="19"/>
  <c r="A5504" i="19"/>
  <c r="A5505" i="19"/>
  <c r="A5506" i="19"/>
  <c r="A5507" i="19"/>
  <c r="A5508" i="19"/>
  <c r="A5509" i="19"/>
  <c r="A5510" i="19"/>
  <c r="A5511" i="19"/>
  <c r="A5512" i="19"/>
  <c r="A5513" i="19"/>
  <c r="A5514" i="19"/>
  <c r="A5515" i="19"/>
  <c r="A5516" i="19"/>
  <c r="A5517" i="19"/>
  <c r="A5518" i="19"/>
  <c r="A5519" i="19"/>
  <c r="A5520" i="19"/>
  <c r="A5521" i="19"/>
  <c r="A5522" i="19"/>
  <c r="A5523" i="19"/>
  <c r="A5524" i="19"/>
  <c r="A5525" i="19"/>
  <c r="A5526" i="19"/>
  <c r="A5527" i="19"/>
  <c r="A5528" i="19"/>
  <c r="A5529" i="19"/>
  <c r="A5530" i="19"/>
  <c r="A5531" i="19"/>
  <c r="A5532" i="19"/>
  <c r="A5533" i="19"/>
  <c r="A5534" i="19"/>
  <c r="A5535" i="19"/>
  <c r="A5536" i="19"/>
  <c r="A5537" i="19"/>
  <c r="A5538" i="19"/>
  <c r="A5539" i="19"/>
  <c r="A5540" i="19"/>
  <c r="A5541" i="19"/>
  <c r="A5542" i="19"/>
  <c r="A5543" i="19"/>
  <c r="A5544" i="19"/>
  <c r="A5545" i="19"/>
  <c r="A5546" i="19"/>
  <c r="A5547" i="19"/>
  <c r="A5548" i="19"/>
  <c r="A5549" i="19"/>
  <c r="A5550" i="19"/>
  <c r="A5551" i="19"/>
  <c r="A5552" i="19"/>
  <c r="A5553" i="19"/>
  <c r="A5554" i="19"/>
  <c r="A5555" i="19"/>
  <c r="A5556" i="19"/>
  <c r="A5557" i="19"/>
  <c r="A5558" i="19"/>
  <c r="A5559" i="19"/>
  <c r="A5560" i="19"/>
  <c r="A5561" i="19"/>
  <c r="A5562" i="19"/>
  <c r="A5563" i="19"/>
  <c r="A5564" i="19"/>
  <c r="A5565" i="19"/>
  <c r="A5566" i="19"/>
  <c r="A5567" i="19"/>
  <c r="A5568" i="19"/>
  <c r="A5569" i="19"/>
  <c r="A5570" i="19"/>
  <c r="A5571" i="19"/>
  <c r="A5572" i="19"/>
  <c r="A5573" i="19"/>
  <c r="A5574" i="19"/>
  <c r="A5575" i="19"/>
  <c r="A5576" i="19"/>
  <c r="A5577" i="19"/>
  <c r="A5578" i="19"/>
  <c r="A5579" i="19"/>
  <c r="A5580" i="19"/>
  <c r="A5581" i="19"/>
  <c r="A5582" i="19"/>
  <c r="A5583" i="19"/>
  <c r="A5584" i="19"/>
  <c r="A5585" i="19"/>
  <c r="A5586" i="19"/>
  <c r="A5587" i="19"/>
  <c r="A5588" i="19"/>
  <c r="A5589" i="19"/>
  <c r="A5590" i="19"/>
  <c r="A5591" i="19"/>
  <c r="A5592" i="19"/>
  <c r="A5593" i="19"/>
  <c r="A5594" i="19"/>
  <c r="A5595" i="19"/>
  <c r="A5596" i="19"/>
  <c r="A5597" i="19"/>
  <c r="A5598" i="19"/>
  <c r="A5599" i="19"/>
  <c r="A5600" i="19"/>
  <c r="A5601" i="19"/>
  <c r="A5602" i="19"/>
  <c r="A5603" i="19"/>
  <c r="A5604" i="19"/>
  <c r="A5605" i="19"/>
  <c r="A5606" i="19"/>
  <c r="A5607" i="19"/>
  <c r="A5608" i="19"/>
  <c r="A5609" i="19"/>
  <c r="A5610" i="19"/>
  <c r="A5611" i="19"/>
  <c r="A5612" i="19"/>
  <c r="A5613" i="19"/>
  <c r="A5614" i="19"/>
  <c r="A5615" i="19"/>
  <c r="A5616" i="19"/>
  <c r="A5617" i="19"/>
  <c r="A5618" i="19"/>
  <c r="A5619" i="19"/>
  <c r="A5620" i="19"/>
  <c r="A5621" i="19"/>
  <c r="A5622" i="19"/>
  <c r="A5623" i="19"/>
  <c r="A5624" i="19"/>
  <c r="A5625" i="19"/>
  <c r="A5626" i="19"/>
  <c r="A5627" i="19"/>
  <c r="A5628" i="19"/>
  <c r="A5629" i="19"/>
  <c r="A5630" i="19"/>
  <c r="A5631" i="19"/>
  <c r="A5632" i="19"/>
  <c r="A5633" i="19"/>
  <c r="A5634" i="19"/>
  <c r="A5635" i="19"/>
  <c r="A5636" i="19"/>
  <c r="A5637" i="19"/>
  <c r="A5638" i="19"/>
  <c r="A5639" i="19"/>
  <c r="A5640" i="19"/>
  <c r="A5641" i="19"/>
  <c r="A5642" i="19"/>
  <c r="A5643" i="19"/>
  <c r="A5644" i="19"/>
  <c r="A5645" i="19"/>
  <c r="A5646" i="19"/>
  <c r="A5647" i="19"/>
  <c r="A5648" i="19"/>
  <c r="A5649" i="19"/>
  <c r="A5650" i="19"/>
  <c r="A5651" i="19"/>
  <c r="A5652" i="19"/>
  <c r="A5653" i="19"/>
  <c r="A5654" i="19"/>
  <c r="A5655" i="19"/>
  <c r="A5656" i="19"/>
  <c r="A5657" i="19"/>
  <c r="A5658" i="19"/>
  <c r="A5659" i="19"/>
  <c r="A5660" i="19"/>
  <c r="A5661" i="19"/>
  <c r="A5662" i="19"/>
  <c r="A5663" i="19"/>
  <c r="A5664" i="19"/>
  <c r="A5665" i="19"/>
  <c r="A5666" i="19"/>
  <c r="A5667" i="19"/>
  <c r="A5668" i="19"/>
  <c r="A5669" i="19"/>
  <c r="A5670" i="19"/>
  <c r="A5671" i="19"/>
  <c r="A5672" i="19"/>
  <c r="A5673" i="19"/>
  <c r="A5674" i="19"/>
  <c r="A5675" i="19"/>
  <c r="A5676" i="19"/>
  <c r="A5677" i="19"/>
  <c r="A5678" i="19"/>
  <c r="A5679" i="19"/>
  <c r="A5680" i="19"/>
  <c r="A5681" i="19"/>
  <c r="A5682" i="19"/>
  <c r="A5683" i="19"/>
  <c r="A5684" i="19"/>
  <c r="A5685" i="19"/>
  <c r="A5686" i="19"/>
  <c r="A5687" i="19"/>
  <c r="A5688" i="19"/>
  <c r="A5689" i="19"/>
  <c r="A5690" i="19"/>
  <c r="A5691" i="19"/>
  <c r="A5692" i="19"/>
  <c r="A5693" i="19"/>
  <c r="A5694" i="19"/>
  <c r="A5695" i="19"/>
  <c r="A5696" i="19"/>
  <c r="A5697" i="19"/>
  <c r="A5698" i="19"/>
  <c r="A5699" i="19"/>
  <c r="A5700" i="19"/>
  <c r="A5701" i="19"/>
  <c r="A5702" i="19"/>
  <c r="A5703" i="19"/>
  <c r="A5704" i="19"/>
  <c r="A5705" i="19"/>
  <c r="A5706" i="19"/>
  <c r="A5707" i="19"/>
  <c r="A5708" i="19"/>
  <c r="A5709" i="19"/>
  <c r="A5710" i="19"/>
  <c r="A5711" i="19"/>
  <c r="A5712" i="19"/>
  <c r="A5713" i="19"/>
  <c r="A5714" i="19"/>
  <c r="A5715" i="19"/>
  <c r="A5716" i="19"/>
  <c r="A5717" i="19"/>
  <c r="A5718" i="19"/>
  <c r="A5719" i="19"/>
  <c r="A5720" i="19"/>
  <c r="A5721" i="19"/>
  <c r="A5722" i="19"/>
  <c r="A5723" i="19"/>
  <c r="A5724" i="19"/>
  <c r="A5725" i="19"/>
  <c r="A5726" i="19"/>
  <c r="A5727" i="19"/>
  <c r="A5728" i="19"/>
  <c r="A5729" i="19"/>
  <c r="A5730" i="19"/>
  <c r="A5731" i="19"/>
  <c r="A5732" i="19"/>
  <c r="A5733" i="19"/>
  <c r="A5734" i="19"/>
  <c r="A5735" i="19"/>
  <c r="A5736" i="19"/>
  <c r="A5737" i="19"/>
  <c r="A5738" i="19"/>
  <c r="A5739" i="19"/>
  <c r="A5740" i="19"/>
  <c r="A5741" i="19"/>
  <c r="A5742" i="19"/>
  <c r="A5743" i="19"/>
  <c r="A5744" i="19"/>
  <c r="A5745" i="19"/>
  <c r="A5746" i="19"/>
  <c r="A5747" i="19"/>
  <c r="A5748" i="19"/>
  <c r="A5749" i="19"/>
  <c r="A5750" i="19"/>
  <c r="A5751" i="19"/>
  <c r="A5752" i="19"/>
  <c r="A5753" i="19"/>
  <c r="A5754" i="19"/>
  <c r="A5755" i="19"/>
  <c r="A5756" i="19"/>
  <c r="A5757" i="19"/>
  <c r="A5758" i="19"/>
  <c r="A5759" i="19"/>
  <c r="A5760" i="19"/>
  <c r="A5761" i="19"/>
  <c r="A5762" i="19"/>
  <c r="A5763" i="19"/>
  <c r="A5764" i="19"/>
  <c r="A5765" i="19"/>
  <c r="A5766" i="19"/>
  <c r="A5767" i="19"/>
  <c r="A5768" i="19"/>
  <c r="A5769" i="19"/>
  <c r="A5770" i="19"/>
  <c r="A5771" i="19"/>
  <c r="A5772" i="19"/>
  <c r="A5773" i="19"/>
  <c r="A5774" i="19"/>
  <c r="A5775" i="19"/>
  <c r="A5776" i="19"/>
  <c r="A5777" i="19"/>
  <c r="A5778" i="19"/>
  <c r="A5779" i="19"/>
  <c r="A5780" i="19"/>
  <c r="A5781" i="19"/>
  <c r="A5782" i="19"/>
  <c r="A5783" i="19"/>
  <c r="A5784" i="19"/>
  <c r="A5785" i="19"/>
  <c r="A5786" i="19"/>
  <c r="A5787" i="19"/>
  <c r="A5788" i="19"/>
  <c r="A5789" i="19"/>
  <c r="A5790" i="19"/>
  <c r="A5791" i="19"/>
  <c r="A5792" i="19"/>
  <c r="A5793" i="19"/>
  <c r="A5794" i="19"/>
  <c r="A5795" i="19"/>
  <c r="A5796" i="19"/>
  <c r="A5797" i="19"/>
  <c r="A5798" i="19"/>
  <c r="A5799" i="19"/>
  <c r="A5800" i="19"/>
  <c r="A5801" i="19"/>
  <c r="A5802" i="19"/>
  <c r="A5803" i="19"/>
  <c r="A5804" i="19"/>
  <c r="A5805" i="19"/>
  <c r="A5806" i="19"/>
  <c r="A5807" i="19"/>
  <c r="A5808" i="19"/>
  <c r="A5809" i="19"/>
  <c r="A5810" i="19"/>
  <c r="A5811" i="19"/>
  <c r="A5812" i="19"/>
  <c r="A5813" i="19"/>
  <c r="A5814" i="19"/>
  <c r="A5815" i="19"/>
  <c r="A5816" i="19"/>
  <c r="A5817" i="19"/>
  <c r="A5818" i="19"/>
  <c r="A5819" i="19"/>
  <c r="A5820" i="19"/>
  <c r="A5821" i="19"/>
  <c r="A5822" i="19"/>
  <c r="A5823" i="19"/>
  <c r="A5824" i="19"/>
  <c r="A5825" i="19"/>
  <c r="A5826" i="19"/>
  <c r="A5827" i="19"/>
  <c r="A5828" i="19"/>
  <c r="A5829" i="19"/>
  <c r="A5830" i="19"/>
  <c r="A5831" i="19"/>
  <c r="A5832" i="19"/>
  <c r="A5833" i="19"/>
  <c r="A5834" i="19"/>
  <c r="A5835" i="19"/>
  <c r="A5836" i="19"/>
  <c r="A5837" i="19"/>
  <c r="A5838" i="19"/>
  <c r="A5839" i="19"/>
  <c r="A5840" i="19"/>
  <c r="A5841" i="19"/>
  <c r="A5842" i="19"/>
  <c r="A5843" i="19"/>
  <c r="A5844" i="19"/>
  <c r="A5845" i="19"/>
  <c r="A5846" i="19"/>
  <c r="A5847" i="19"/>
  <c r="A5848" i="19"/>
  <c r="A5849" i="19"/>
  <c r="A5850" i="19"/>
  <c r="A5851" i="19"/>
  <c r="A5852" i="19"/>
  <c r="A5853" i="19"/>
  <c r="A5854" i="19"/>
  <c r="A5855" i="19"/>
  <c r="A5856" i="19"/>
  <c r="A5857" i="19"/>
  <c r="A5858" i="19"/>
  <c r="A5859" i="19"/>
  <c r="A5860" i="19"/>
  <c r="A5861" i="19"/>
  <c r="A5862" i="19"/>
  <c r="A5863" i="19"/>
  <c r="A5864" i="19"/>
  <c r="A5865" i="19"/>
  <c r="A5866" i="19"/>
  <c r="A5867" i="19"/>
  <c r="A5868" i="19"/>
  <c r="A5869" i="19"/>
  <c r="A5870" i="19"/>
  <c r="A5871" i="19"/>
  <c r="A5872" i="19"/>
  <c r="A5873" i="19"/>
  <c r="A5874" i="19"/>
  <c r="A5875" i="19"/>
  <c r="A5876" i="19"/>
  <c r="A5877" i="19"/>
  <c r="A5878" i="19"/>
  <c r="A5879" i="19"/>
  <c r="A5880" i="19"/>
  <c r="A5881" i="19"/>
  <c r="A5882" i="19"/>
  <c r="A5883" i="19"/>
  <c r="A5884" i="19"/>
  <c r="A5885" i="19"/>
  <c r="A5886" i="19"/>
  <c r="A5887" i="19"/>
  <c r="A5888" i="19"/>
  <c r="A5889" i="19"/>
  <c r="A5890" i="19"/>
  <c r="A5891" i="19"/>
  <c r="A5892" i="19"/>
  <c r="A5893" i="19"/>
  <c r="A5894" i="19"/>
  <c r="A5895" i="19"/>
  <c r="A5896" i="19"/>
  <c r="A5897" i="19"/>
  <c r="A5898" i="19"/>
  <c r="A5899" i="19"/>
  <c r="A5900" i="19"/>
  <c r="A5901" i="19"/>
  <c r="A5902" i="19"/>
  <c r="A5903" i="19"/>
  <c r="A5904" i="19"/>
  <c r="A5905" i="19"/>
  <c r="A5906" i="19"/>
  <c r="A5907" i="19"/>
  <c r="A5908" i="19"/>
  <c r="A5909" i="19"/>
  <c r="A5910" i="19"/>
  <c r="A5911" i="19"/>
  <c r="A5912" i="19"/>
  <c r="A5913" i="19"/>
  <c r="A5914" i="19"/>
  <c r="A5915" i="19"/>
  <c r="A5916" i="19"/>
  <c r="A5917" i="19"/>
  <c r="A5918" i="19"/>
  <c r="A5919" i="19"/>
  <c r="A5920" i="19"/>
  <c r="A5921" i="19"/>
  <c r="A5922" i="19"/>
  <c r="A5923" i="19"/>
  <c r="A5924" i="19"/>
  <c r="A5925" i="19"/>
  <c r="A5926" i="19"/>
  <c r="A5927" i="19"/>
  <c r="A5928" i="19"/>
  <c r="A5929" i="19"/>
  <c r="A5930" i="19"/>
  <c r="A5931" i="19"/>
  <c r="A5932" i="19"/>
  <c r="A5933" i="19"/>
  <c r="A5934" i="19"/>
  <c r="A5935" i="19"/>
  <c r="A5936" i="19"/>
  <c r="A5937" i="19"/>
  <c r="A5938" i="19"/>
  <c r="A5939" i="19"/>
  <c r="A5940" i="19"/>
  <c r="A5941" i="19"/>
  <c r="A5942" i="19"/>
  <c r="A5943" i="19"/>
  <c r="A5944" i="19"/>
  <c r="A5945" i="19"/>
  <c r="A5946" i="19"/>
  <c r="A5947" i="19"/>
  <c r="A5948" i="19"/>
  <c r="A5949" i="19"/>
  <c r="A5950" i="19"/>
  <c r="A5951" i="19"/>
  <c r="A5952" i="19"/>
  <c r="A5953" i="19"/>
  <c r="A5954" i="19"/>
  <c r="A5955" i="19"/>
  <c r="A5956" i="19"/>
  <c r="A5957" i="19"/>
  <c r="A5958" i="19"/>
  <c r="A5959" i="19"/>
  <c r="A5960" i="19"/>
  <c r="A5961" i="19"/>
  <c r="A5962" i="19"/>
  <c r="A5963" i="19"/>
  <c r="A5964" i="19"/>
  <c r="A5965" i="19"/>
  <c r="A5966" i="19"/>
  <c r="A5967" i="19"/>
  <c r="A5968" i="19"/>
  <c r="A5969" i="19"/>
  <c r="A5970" i="19"/>
  <c r="A5971" i="19"/>
  <c r="A5972" i="19"/>
  <c r="A5973" i="19"/>
  <c r="A5974" i="19"/>
  <c r="A5975" i="19"/>
  <c r="A5976" i="19"/>
  <c r="A5977" i="19"/>
  <c r="A5978" i="19"/>
  <c r="A5979" i="19"/>
  <c r="A5980" i="19"/>
  <c r="A5981" i="19"/>
  <c r="A5982" i="19"/>
  <c r="A5983" i="19"/>
  <c r="A5984" i="19"/>
  <c r="A5985" i="19"/>
  <c r="A5986" i="19"/>
  <c r="A5987" i="19"/>
  <c r="A5988" i="19"/>
  <c r="A5989" i="19"/>
  <c r="A5990" i="19"/>
  <c r="A5991" i="19"/>
  <c r="A5992" i="19"/>
  <c r="A5993" i="19"/>
  <c r="A5994" i="19"/>
  <c r="A5995" i="19"/>
  <c r="A5996" i="19"/>
  <c r="A5997" i="19"/>
  <c r="A5998" i="19"/>
  <c r="A5999" i="19"/>
  <c r="A6000" i="19"/>
  <c r="A6001" i="19"/>
  <c r="A6002" i="19"/>
  <c r="A6003" i="19"/>
  <c r="A6004" i="19"/>
  <c r="A6005" i="19"/>
  <c r="A6006" i="19"/>
  <c r="A6007" i="19"/>
  <c r="A6008" i="19"/>
  <c r="A6009" i="19"/>
  <c r="A6010" i="19"/>
  <c r="A6011" i="19"/>
  <c r="A6012" i="19"/>
  <c r="A6013" i="19"/>
  <c r="A6014" i="19"/>
  <c r="A6015" i="19"/>
  <c r="A6016" i="19"/>
  <c r="A6017" i="19"/>
  <c r="A6018" i="19"/>
  <c r="A6019" i="19"/>
  <c r="A6020" i="19"/>
  <c r="A6021" i="19"/>
  <c r="A6022" i="19"/>
  <c r="A6023" i="19"/>
  <c r="A6024" i="19"/>
  <c r="A6025" i="19"/>
  <c r="A6026" i="19"/>
  <c r="A6027" i="19"/>
  <c r="A6028" i="19"/>
  <c r="A6029" i="19"/>
  <c r="A6030" i="19"/>
  <c r="A6031" i="19"/>
  <c r="A6032" i="19"/>
  <c r="A6033" i="19"/>
  <c r="A6034" i="19"/>
  <c r="A6035" i="19"/>
  <c r="A6036" i="19"/>
  <c r="A6037" i="19"/>
  <c r="A6038" i="19"/>
  <c r="A6039" i="19"/>
  <c r="A6040" i="19"/>
  <c r="A6041" i="19"/>
  <c r="A6042" i="19"/>
  <c r="A6043" i="19"/>
  <c r="A6044" i="19"/>
  <c r="A6045" i="19"/>
  <c r="A6046" i="19"/>
  <c r="A6047" i="19"/>
  <c r="A6048" i="19"/>
  <c r="A6049" i="19"/>
  <c r="A6050" i="19"/>
  <c r="A6051" i="19"/>
  <c r="A6052" i="19"/>
  <c r="A6053" i="19"/>
  <c r="A6054" i="19"/>
  <c r="A6055" i="19"/>
  <c r="A6056" i="19"/>
  <c r="A6057" i="19"/>
  <c r="A6058" i="19"/>
  <c r="A6059" i="19"/>
  <c r="A6060" i="19"/>
  <c r="A6061" i="19"/>
  <c r="A6062" i="19"/>
  <c r="A6063" i="19"/>
  <c r="A6064" i="19"/>
  <c r="A6065" i="19"/>
  <c r="A6066" i="19"/>
  <c r="A6067" i="19"/>
  <c r="A6068" i="19"/>
  <c r="A6069" i="19"/>
  <c r="A6070" i="19"/>
  <c r="A6071" i="19"/>
  <c r="A6072" i="19"/>
  <c r="A6073" i="19"/>
  <c r="A6074" i="19"/>
  <c r="A6075" i="19"/>
  <c r="A6076" i="19"/>
  <c r="A6077" i="19"/>
  <c r="A6078" i="19"/>
  <c r="A6079" i="19"/>
  <c r="A6080" i="19"/>
  <c r="A6081" i="19"/>
  <c r="A6082" i="19"/>
  <c r="A6083" i="19"/>
  <c r="A6084" i="19"/>
  <c r="A6085" i="19"/>
  <c r="A6086" i="19"/>
  <c r="A6087" i="19"/>
  <c r="A6088" i="19"/>
  <c r="A6089" i="19"/>
  <c r="A6090" i="19"/>
  <c r="A6091" i="19"/>
  <c r="A6092" i="19"/>
  <c r="A6093" i="19"/>
  <c r="A6094" i="19"/>
  <c r="A6095" i="19"/>
  <c r="A6096" i="19"/>
  <c r="A6097" i="19"/>
  <c r="A6098" i="19"/>
  <c r="A6099" i="19"/>
  <c r="A6100" i="19"/>
  <c r="A6101" i="19"/>
  <c r="A6102" i="19"/>
  <c r="A6103" i="19"/>
  <c r="A6104" i="19"/>
  <c r="A6105" i="19"/>
  <c r="A6106" i="19"/>
  <c r="A6107" i="19"/>
  <c r="A6108" i="19"/>
  <c r="A6109" i="19"/>
  <c r="A6110" i="19"/>
  <c r="A6111" i="19"/>
  <c r="A6112" i="19"/>
  <c r="A6113" i="19"/>
  <c r="A6114" i="19"/>
  <c r="A6115" i="19"/>
  <c r="A6116" i="19"/>
  <c r="A6117" i="19"/>
  <c r="A6118" i="19"/>
  <c r="A6119" i="19"/>
  <c r="A6120" i="19"/>
  <c r="A6121" i="19"/>
  <c r="A6122" i="19"/>
  <c r="A6123" i="19"/>
  <c r="A6124" i="19"/>
  <c r="A6125" i="19"/>
  <c r="A6126" i="19"/>
  <c r="A6127" i="19"/>
  <c r="A6128" i="19"/>
  <c r="A6129" i="19"/>
  <c r="A6130" i="19"/>
  <c r="A6131" i="19"/>
  <c r="A6132" i="19"/>
  <c r="A6133" i="19"/>
  <c r="A6134" i="19"/>
  <c r="A6135" i="19"/>
  <c r="A6136" i="19"/>
  <c r="A6137" i="19"/>
  <c r="A6138" i="19"/>
  <c r="A6139" i="19"/>
  <c r="A6140" i="19"/>
  <c r="A6141" i="19"/>
  <c r="A6142" i="19"/>
  <c r="A6143" i="19"/>
  <c r="A6144" i="19"/>
  <c r="A6145" i="19"/>
  <c r="A6146" i="19"/>
  <c r="A6147" i="19"/>
  <c r="A6148" i="19"/>
  <c r="A6149" i="19"/>
  <c r="A6150" i="19"/>
  <c r="A6151" i="19"/>
  <c r="A6152" i="19"/>
  <c r="A6153" i="19"/>
  <c r="A6154" i="19"/>
  <c r="A6155" i="19"/>
  <c r="A6156" i="19"/>
  <c r="A6157" i="19"/>
  <c r="A6158" i="19"/>
  <c r="A6159" i="19"/>
  <c r="A6160" i="19"/>
  <c r="A6161" i="19"/>
  <c r="A6162" i="19"/>
  <c r="A6163" i="19"/>
  <c r="A6164" i="19"/>
  <c r="A6165" i="19"/>
  <c r="A6166" i="19"/>
  <c r="A6167" i="19"/>
  <c r="A6168" i="19"/>
  <c r="A6169" i="19"/>
  <c r="A6170" i="19"/>
  <c r="A6171" i="19"/>
  <c r="A6172" i="19"/>
  <c r="A6173" i="19"/>
  <c r="A6174" i="19"/>
  <c r="A6175" i="19"/>
  <c r="A6176" i="19"/>
  <c r="A6177" i="19"/>
  <c r="A6178" i="19"/>
  <c r="A6179" i="19"/>
  <c r="A6180" i="19"/>
  <c r="A6181" i="19"/>
  <c r="A6182" i="19"/>
  <c r="A6183" i="19"/>
  <c r="A6184" i="19"/>
  <c r="A6185" i="19"/>
  <c r="A6186" i="19"/>
  <c r="A6187" i="19"/>
  <c r="A6188" i="19"/>
  <c r="A6189" i="19"/>
  <c r="A6190" i="19"/>
  <c r="A6191" i="19"/>
  <c r="A6192" i="19"/>
  <c r="A6193" i="19"/>
  <c r="A6194" i="19"/>
  <c r="A6195" i="19"/>
  <c r="A6196" i="19"/>
  <c r="A6197" i="19"/>
  <c r="A6198" i="19"/>
  <c r="A6199" i="19"/>
  <c r="A6200" i="19"/>
  <c r="A6201" i="19"/>
  <c r="A6202" i="19"/>
  <c r="A6203" i="19"/>
  <c r="A6204" i="19"/>
  <c r="A6205" i="19"/>
  <c r="A6206" i="19"/>
  <c r="A6207" i="19"/>
  <c r="A6208" i="19"/>
  <c r="A6209" i="19"/>
  <c r="A6210" i="19"/>
  <c r="A6211" i="19"/>
  <c r="A6212" i="19"/>
  <c r="A6213" i="19"/>
  <c r="A6214" i="19"/>
  <c r="A6215" i="19"/>
  <c r="A6216" i="19"/>
  <c r="A6217" i="19"/>
  <c r="A6218" i="19"/>
  <c r="A6219" i="19"/>
  <c r="A6220" i="19"/>
  <c r="A6221" i="19"/>
  <c r="A6222" i="19"/>
  <c r="A6223" i="19"/>
  <c r="A6224" i="19"/>
  <c r="A6225" i="19"/>
  <c r="A6226" i="19"/>
  <c r="A6227" i="19"/>
  <c r="A6228" i="19"/>
  <c r="A6229" i="19"/>
  <c r="A6230" i="19"/>
  <c r="A6231" i="19"/>
  <c r="A6232" i="19"/>
  <c r="A6233" i="19"/>
  <c r="A6234" i="19"/>
  <c r="A6235" i="19"/>
  <c r="A6236" i="19"/>
  <c r="A6237" i="19"/>
  <c r="A6238" i="19"/>
  <c r="A6239" i="19"/>
  <c r="A6240" i="19"/>
  <c r="A6241" i="19"/>
  <c r="A6242" i="19"/>
  <c r="A6243" i="19"/>
  <c r="A6244" i="19"/>
  <c r="A6245" i="19"/>
  <c r="A6246" i="19"/>
  <c r="A6247" i="19"/>
  <c r="A6248" i="19"/>
  <c r="A6249" i="19"/>
  <c r="A6250" i="19"/>
  <c r="A6251" i="19"/>
  <c r="A6252" i="19"/>
  <c r="A6253" i="19"/>
  <c r="A6254" i="19"/>
  <c r="A6255" i="19"/>
  <c r="A6256" i="19"/>
  <c r="A6257" i="19"/>
  <c r="A6258" i="19"/>
  <c r="A6259" i="19"/>
  <c r="A6260" i="19"/>
  <c r="A6261" i="19"/>
  <c r="A6262" i="19"/>
  <c r="A6263" i="19"/>
  <c r="A6264" i="19"/>
  <c r="A6265" i="19"/>
  <c r="A6266" i="19"/>
  <c r="A6267" i="19"/>
  <c r="A6268" i="19"/>
  <c r="A6269" i="19"/>
  <c r="A6270" i="19"/>
  <c r="A6271" i="19"/>
  <c r="A6272" i="19"/>
  <c r="A6273" i="19"/>
  <c r="A6274" i="19"/>
  <c r="A6275" i="19"/>
  <c r="A6276" i="19"/>
  <c r="A6277" i="19"/>
  <c r="A6278" i="19"/>
  <c r="A6279" i="19"/>
  <c r="A6280" i="19"/>
  <c r="A6281" i="19"/>
  <c r="A6282" i="19"/>
  <c r="A6283" i="19"/>
  <c r="A6284" i="19"/>
  <c r="A6285" i="19"/>
  <c r="A6286" i="19"/>
  <c r="A6287" i="19"/>
  <c r="A6288" i="19"/>
  <c r="A6289" i="19"/>
  <c r="A6290" i="19"/>
  <c r="A6291" i="19"/>
  <c r="A6292" i="19"/>
  <c r="A6293" i="19"/>
  <c r="A6294" i="19"/>
  <c r="A6295" i="19"/>
  <c r="A6296" i="19"/>
  <c r="A6297" i="19"/>
  <c r="A6298" i="19"/>
  <c r="A6299" i="19"/>
  <c r="A6300" i="19"/>
  <c r="A6301" i="19"/>
  <c r="A6302" i="19"/>
  <c r="A6303" i="19"/>
  <c r="A6304" i="19"/>
  <c r="A6305" i="19"/>
  <c r="A6306" i="19"/>
  <c r="A6307" i="19"/>
  <c r="A6308" i="19"/>
  <c r="A6309" i="19"/>
  <c r="A6310" i="19"/>
  <c r="A6311" i="19"/>
  <c r="A6312" i="19"/>
  <c r="A6313" i="19"/>
  <c r="A6314" i="19"/>
  <c r="A6315" i="19"/>
  <c r="A6316" i="19"/>
  <c r="A6317" i="19"/>
  <c r="A6318" i="19"/>
  <c r="A6319" i="19"/>
  <c r="A6320" i="19"/>
  <c r="A6321" i="19"/>
  <c r="A6322" i="19"/>
  <c r="A6323" i="19"/>
  <c r="A6324" i="19"/>
  <c r="A6325" i="19"/>
  <c r="A6326" i="19"/>
  <c r="A6327" i="19"/>
  <c r="A6328" i="19"/>
  <c r="A6329" i="19"/>
  <c r="A6330" i="19"/>
  <c r="A6331" i="19"/>
  <c r="A6332" i="19"/>
  <c r="A6333" i="19"/>
  <c r="A6334" i="19"/>
  <c r="A6335" i="19"/>
  <c r="A6336" i="19"/>
  <c r="A6337" i="19"/>
  <c r="A6338" i="19"/>
  <c r="A6339" i="19"/>
  <c r="A6340" i="19"/>
  <c r="A6341" i="19"/>
  <c r="A6342" i="19"/>
  <c r="A6343" i="19"/>
  <c r="A6344" i="19"/>
  <c r="A6345" i="19"/>
  <c r="A6346" i="19"/>
  <c r="A6347" i="19"/>
  <c r="A6348" i="19"/>
  <c r="A6349" i="19"/>
  <c r="A6350" i="19"/>
  <c r="A6351" i="19"/>
  <c r="A6352" i="19"/>
  <c r="A6353" i="19"/>
  <c r="A6354" i="19"/>
  <c r="A6355" i="19"/>
  <c r="A6356" i="19"/>
  <c r="A6357" i="19"/>
  <c r="A6358" i="19"/>
  <c r="A6359" i="19"/>
  <c r="A6360" i="19"/>
  <c r="A6361" i="19"/>
  <c r="A6362" i="19"/>
  <c r="A6363" i="19"/>
  <c r="A6364" i="19"/>
  <c r="A6365" i="19"/>
  <c r="A6366" i="19"/>
  <c r="A6367" i="19"/>
  <c r="A6368" i="19"/>
  <c r="A6369" i="19"/>
  <c r="A6370" i="19"/>
  <c r="A6371" i="19"/>
  <c r="A6372" i="19"/>
  <c r="A6373" i="19"/>
  <c r="A6374" i="19"/>
  <c r="A6375" i="19"/>
  <c r="A6376" i="19"/>
  <c r="A6377" i="19"/>
  <c r="A6378" i="19"/>
  <c r="A6379" i="19"/>
  <c r="A6380" i="19"/>
  <c r="A6381" i="19"/>
  <c r="A6382" i="19"/>
  <c r="A6383" i="19"/>
  <c r="A6384" i="19"/>
  <c r="A6385" i="19"/>
  <c r="A6386" i="19"/>
  <c r="A6387" i="19"/>
  <c r="A6388" i="19"/>
  <c r="A6389" i="19"/>
  <c r="A6390" i="19"/>
  <c r="A6391" i="19"/>
  <c r="A6392" i="19"/>
  <c r="A6393" i="19"/>
  <c r="A6394" i="19"/>
  <c r="A6395" i="19"/>
  <c r="A6396" i="19"/>
  <c r="A6397" i="19"/>
  <c r="A6398" i="19"/>
  <c r="A6399" i="19"/>
  <c r="A6400" i="19"/>
  <c r="A6401" i="19"/>
  <c r="A6402" i="19"/>
  <c r="A6403" i="19"/>
  <c r="A6404" i="19"/>
  <c r="A6405" i="19"/>
  <c r="A6406" i="19"/>
  <c r="A6407" i="19"/>
  <c r="A6408" i="19"/>
  <c r="A6409" i="19"/>
  <c r="A6410" i="19"/>
  <c r="A6411" i="19"/>
  <c r="A6412" i="19"/>
  <c r="A6413" i="19"/>
  <c r="A6414" i="19"/>
  <c r="A6415" i="19"/>
  <c r="A6416" i="19"/>
  <c r="A6417" i="19"/>
  <c r="A6418" i="19"/>
  <c r="A6419" i="19"/>
  <c r="A6420" i="19"/>
  <c r="A6421" i="19"/>
  <c r="A6422" i="19"/>
  <c r="A6423" i="19"/>
  <c r="A6424" i="19"/>
  <c r="A6425" i="19"/>
  <c r="A6426" i="19"/>
  <c r="A6427" i="19"/>
  <c r="A6428" i="19"/>
  <c r="A6429" i="19"/>
  <c r="A6430" i="19"/>
  <c r="A6431" i="19"/>
  <c r="A6432" i="19"/>
  <c r="A6433" i="19"/>
  <c r="A6434" i="19"/>
  <c r="A6435" i="19"/>
  <c r="A6436" i="19"/>
  <c r="A6437" i="19"/>
  <c r="A6438" i="19"/>
  <c r="A6439" i="19"/>
  <c r="A6440" i="19"/>
  <c r="A6441" i="19"/>
  <c r="A6442" i="19"/>
  <c r="A6443" i="19"/>
  <c r="A6444" i="19"/>
  <c r="A6445" i="19"/>
  <c r="A6446" i="19"/>
  <c r="A6447" i="19"/>
  <c r="A6448" i="19"/>
  <c r="A6449" i="19"/>
  <c r="A6450" i="19"/>
  <c r="A6451" i="19"/>
  <c r="A6452" i="19"/>
  <c r="A6453" i="19"/>
  <c r="A6454" i="19"/>
  <c r="A6455" i="19"/>
  <c r="A6456" i="19"/>
  <c r="A6457" i="19"/>
  <c r="A6458" i="19"/>
  <c r="A6459" i="19"/>
  <c r="A6460" i="19"/>
  <c r="A6461" i="19"/>
  <c r="A6462" i="19"/>
  <c r="A6463" i="19"/>
  <c r="A6464" i="19"/>
  <c r="A6465" i="19"/>
  <c r="A6466" i="19"/>
  <c r="A6467" i="19"/>
  <c r="A6468" i="19"/>
  <c r="A6469" i="19"/>
  <c r="A6470" i="19"/>
  <c r="A6471" i="19"/>
  <c r="A6472" i="19"/>
  <c r="A6473" i="19"/>
  <c r="A6474" i="19"/>
  <c r="A6475" i="19"/>
  <c r="A6476" i="19"/>
  <c r="A6477" i="19"/>
  <c r="A6478" i="19"/>
  <c r="A6479" i="19"/>
  <c r="A6480" i="19"/>
  <c r="A6481" i="19"/>
  <c r="A6482" i="19"/>
  <c r="A6483" i="19"/>
  <c r="A6484" i="19"/>
  <c r="A6485" i="19"/>
  <c r="A6486" i="19"/>
  <c r="A6487" i="19"/>
  <c r="A6488" i="19"/>
  <c r="A6489" i="19"/>
  <c r="A6490" i="19"/>
  <c r="A6491" i="19"/>
  <c r="A6492" i="19"/>
  <c r="A6493" i="19"/>
  <c r="A6494" i="19"/>
  <c r="A6495" i="19"/>
  <c r="A6496" i="19"/>
  <c r="A6497" i="19"/>
  <c r="A6498" i="19"/>
  <c r="A6499" i="19"/>
  <c r="A6500" i="19"/>
  <c r="A6501" i="19"/>
  <c r="A6502" i="19"/>
  <c r="A6503" i="19"/>
  <c r="A6504" i="19"/>
  <c r="A6505" i="19"/>
  <c r="A6506" i="19"/>
  <c r="A6507" i="19"/>
  <c r="A6508" i="19"/>
  <c r="A6509" i="19"/>
  <c r="A6510" i="19"/>
  <c r="A6511" i="19"/>
  <c r="A6512" i="19"/>
  <c r="A6513" i="19"/>
  <c r="A6514" i="19"/>
  <c r="A6515" i="19"/>
  <c r="A6516" i="19"/>
  <c r="A6517" i="19"/>
  <c r="A6518" i="19"/>
  <c r="A6519" i="19"/>
  <c r="A6520" i="19"/>
  <c r="A6521" i="19"/>
  <c r="A6522" i="19"/>
  <c r="A6523" i="19"/>
  <c r="A6524" i="19"/>
  <c r="A6525" i="19"/>
  <c r="A6526" i="19"/>
  <c r="A6527" i="19"/>
  <c r="A6528" i="19"/>
  <c r="A6529" i="19"/>
  <c r="A6530" i="19"/>
  <c r="A6531" i="19"/>
  <c r="A6532" i="19"/>
  <c r="A6533" i="19"/>
  <c r="A6534" i="19"/>
  <c r="A6535" i="19"/>
  <c r="A6536" i="19"/>
  <c r="A6537" i="19"/>
  <c r="A6538" i="19"/>
  <c r="A6539" i="19"/>
  <c r="A6540" i="19"/>
  <c r="A6541" i="19"/>
  <c r="A6542" i="19"/>
  <c r="A6543" i="19"/>
  <c r="A6544" i="19"/>
  <c r="A6545" i="19"/>
  <c r="A6546" i="19"/>
  <c r="A6547" i="19"/>
  <c r="A6548" i="19"/>
  <c r="A6549" i="19"/>
  <c r="A6550" i="19"/>
  <c r="A6551" i="19"/>
  <c r="A6552" i="19"/>
  <c r="A6553" i="19"/>
  <c r="A6554" i="19"/>
  <c r="A6555" i="19"/>
  <c r="A6556" i="19"/>
  <c r="A6557" i="19"/>
  <c r="A6558" i="19"/>
  <c r="A6559" i="19"/>
  <c r="A6560" i="19"/>
  <c r="A6561" i="19"/>
  <c r="A6562" i="19"/>
  <c r="A6563" i="19"/>
  <c r="A6564" i="19"/>
  <c r="A6565" i="19"/>
  <c r="A6566" i="19"/>
  <c r="A6567" i="19"/>
  <c r="A6568" i="19"/>
  <c r="A6569" i="19"/>
  <c r="A6570" i="19"/>
  <c r="A6571" i="19"/>
  <c r="A6572" i="19"/>
  <c r="A6573" i="19"/>
  <c r="A6574" i="19"/>
  <c r="A6575" i="19"/>
  <c r="A6576" i="19"/>
  <c r="A6577" i="19"/>
  <c r="A6578" i="19"/>
  <c r="A6579" i="19"/>
  <c r="A6580" i="19"/>
  <c r="A6581" i="19"/>
  <c r="A6582" i="19"/>
  <c r="A6583" i="19"/>
  <c r="A6584" i="19"/>
  <c r="A6585" i="19"/>
  <c r="A6586" i="19"/>
  <c r="A6587" i="19"/>
  <c r="A6588" i="19"/>
  <c r="A6589" i="19"/>
  <c r="A6590" i="19"/>
  <c r="A6591" i="19"/>
  <c r="A6592" i="19"/>
  <c r="A6593" i="19"/>
  <c r="A6594" i="19"/>
  <c r="A6595" i="19"/>
  <c r="A6596" i="19"/>
  <c r="A6597" i="19"/>
  <c r="A6598" i="19"/>
  <c r="A6599" i="19"/>
  <c r="A6600" i="19"/>
  <c r="A6601" i="19"/>
  <c r="A6602" i="19"/>
  <c r="A6603" i="19"/>
  <c r="A6604" i="19"/>
  <c r="A6605" i="19"/>
  <c r="A6606" i="19"/>
  <c r="A6607" i="19"/>
  <c r="A6608" i="19"/>
  <c r="A6609" i="19"/>
  <c r="A6610" i="19"/>
  <c r="A6611" i="19"/>
  <c r="A6612" i="19"/>
  <c r="A6613" i="19"/>
  <c r="A6614" i="19"/>
  <c r="A6615" i="19"/>
  <c r="A6616" i="19"/>
  <c r="A6617" i="19"/>
  <c r="A6618" i="19"/>
  <c r="A6619" i="19"/>
  <c r="A6620" i="19"/>
  <c r="A6621" i="19"/>
  <c r="A6622" i="19"/>
  <c r="A6623" i="19"/>
  <c r="A6624" i="19"/>
  <c r="A6625" i="19"/>
  <c r="A6626" i="19"/>
  <c r="A6627" i="19"/>
  <c r="A6628" i="19"/>
  <c r="A6629" i="19"/>
  <c r="A6630" i="19"/>
  <c r="A6631" i="19"/>
  <c r="A6632" i="19"/>
  <c r="A6633" i="19"/>
  <c r="A6634" i="19"/>
  <c r="A6635" i="19"/>
  <c r="A6636" i="19"/>
  <c r="A6637" i="19"/>
  <c r="A6638" i="19"/>
  <c r="A6639" i="19"/>
  <c r="A6640" i="19"/>
  <c r="A6641" i="19"/>
  <c r="A6642" i="19"/>
  <c r="A6643" i="19"/>
  <c r="A6644" i="19"/>
  <c r="A6645" i="19"/>
  <c r="A6646" i="19"/>
  <c r="A6647" i="19"/>
  <c r="A6648" i="19"/>
  <c r="A6649" i="19"/>
  <c r="A6650" i="19"/>
  <c r="A6651" i="19"/>
  <c r="A6652" i="19"/>
  <c r="A6653" i="19"/>
  <c r="A6654" i="19"/>
  <c r="A6655" i="19"/>
  <c r="A6656" i="19"/>
  <c r="A6657" i="19"/>
  <c r="A6658" i="19"/>
  <c r="A6659" i="19"/>
  <c r="A6660" i="19"/>
  <c r="A6661" i="19"/>
  <c r="A6662" i="19"/>
  <c r="A6663" i="19"/>
  <c r="A6664" i="19"/>
  <c r="A6665" i="19"/>
  <c r="A6666" i="19"/>
  <c r="A6667" i="19"/>
  <c r="A6668" i="19"/>
  <c r="A6669" i="19"/>
  <c r="A6670" i="19"/>
  <c r="A6671" i="19"/>
  <c r="A6672" i="19"/>
  <c r="A6673" i="19"/>
  <c r="A6674" i="19"/>
  <c r="A6675" i="19"/>
  <c r="A6676" i="19"/>
  <c r="A6677" i="19"/>
  <c r="A6678" i="19"/>
  <c r="A6679" i="19"/>
  <c r="A6680" i="19"/>
  <c r="A6681" i="19"/>
  <c r="A6682" i="19"/>
  <c r="A6683" i="19"/>
  <c r="A6684" i="19"/>
  <c r="A6685" i="19"/>
  <c r="A6686" i="19"/>
  <c r="A6687" i="19"/>
  <c r="A6688" i="19"/>
  <c r="A6689" i="19"/>
  <c r="A6690" i="19"/>
  <c r="A6691" i="19"/>
  <c r="A6692" i="19"/>
  <c r="A6693" i="19"/>
  <c r="A6694" i="19"/>
  <c r="A6695" i="19"/>
  <c r="A6696" i="19"/>
  <c r="A6697" i="19"/>
  <c r="A6698" i="19"/>
  <c r="A6699" i="19"/>
  <c r="A6700" i="19"/>
  <c r="A6701" i="19"/>
  <c r="A6702" i="19"/>
  <c r="A6703" i="19"/>
  <c r="A6704" i="19"/>
  <c r="A6705" i="19"/>
  <c r="A6706" i="19"/>
  <c r="A6707" i="19"/>
  <c r="A6708" i="19"/>
  <c r="A6709" i="19"/>
  <c r="A6710" i="19"/>
  <c r="A6711" i="19"/>
  <c r="A6712" i="19"/>
  <c r="A6713" i="19"/>
  <c r="A6714" i="19"/>
  <c r="A6715" i="19"/>
  <c r="A6716" i="19"/>
  <c r="A6717" i="19"/>
  <c r="A6718" i="19"/>
  <c r="A6719" i="19"/>
  <c r="A6720" i="19"/>
  <c r="A6721" i="19"/>
  <c r="A6722" i="19"/>
  <c r="A6723" i="19"/>
  <c r="A6724" i="19"/>
  <c r="A6725" i="19"/>
  <c r="A6726" i="19"/>
  <c r="A6727" i="19"/>
  <c r="A6728" i="19"/>
  <c r="A6729" i="19"/>
  <c r="A6730" i="19"/>
  <c r="A6731" i="19"/>
  <c r="A6732" i="19"/>
  <c r="A6733" i="19"/>
  <c r="A6734" i="19"/>
  <c r="A6735" i="19"/>
  <c r="A6736" i="19"/>
  <c r="A6737" i="19"/>
  <c r="A6738" i="19"/>
  <c r="A6739" i="19"/>
  <c r="A6740" i="19"/>
  <c r="A6741" i="19"/>
  <c r="A6742" i="19"/>
  <c r="A6743" i="19"/>
  <c r="A6744" i="19"/>
  <c r="A6745" i="19"/>
  <c r="A6746" i="19"/>
  <c r="A6747" i="19"/>
  <c r="A6748" i="19"/>
  <c r="A6749" i="19"/>
  <c r="A6750" i="19"/>
  <c r="A6751" i="19"/>
  <c r="A6752" i="19"/>
  <c r="A6753" i="19"/>
  <c r="A6754" i="19"/>
  <c r="A6755" i="19"/>
  <c r="A6756" i="19"/>
  <c r="A6757" i="19"/>
  <c r="A6758" i="19"/>
  <c r="A6759" i="19"/>
  <c r="A6760" i="19"/>
  <c r="A6761" i="19"/>
  <c r="A6762" i="19"/>
  <c r="A6763" i="19"/>
  <c r="A6764" i="19"/>
  <c r="A6765" i="19"/>
  <c r="A6766" i="19"/>
  <c r="A6767" i="19"/>
  <c r="A6768" i="19"/>
  <c r="A6769" i="19"/>
  <c r="A6770" i="19"/>
  <c r="A6771" i="19"/>
  <c r="A6772" i="19"/>
  <c r="A6773" i="19"/>
  <c r="A6774" i="19"/>
  <c r="A6775" i="19"/>
  <c r="A6776" i="19"/>
  <c r="A6777" i="19"/>
  <c r="A6778" i="19"/>
  <c r="A6779" i="19"/>
  <c r="A6780" i="19"/>
  <c r="A6781" i="19"/>
  <c r="A6782" i="19"/>
  <c r="A6783" i="19"/>
  <c r="A6784" i="19"/>
  <c r="A6785" i="19"/>
  <c r="A6786" i="19"/>
  <c r="A6787" i="19"/>
  <c r="A6788" i="19"/>
  <c r="A6789" i="19"/>
  <c r="A6790" i="19"/>
  <c r="A6791" i="19"/>
  <c r="A6792" i="19"/>
  <c r="A6793" i="19"/>
  <c r="A6794" i="19"/>
  <c r="A6795" i="19"/>
  <c r="A6796" i="19"/>
  <c r="A6797" i="19"/>
  <c r="A6798" i="19"/>
  <c r="A6799" i="19"/>
  <c r="A6800" i="19"/>
  <c r="A6801" i="19"/>
  <c r="A6802" i="19"/>
  <c r="A6803" i="19"/>
  <c r="A6804" i="19"/>
  <c r="A6805" i="19"/>
  <c r="A6806" i="19"/>
  <c r="A6807" i="19"/>
  <c r="A6808" i="19"/>
  <c r="A6809" i="19"/>
  <c r="A6810" i="19"/>
  <c r="A6811" i="19"/>
  <c r="A6812" i="19"/>
  <c r="A6813" i="19"/>
  <c r="A6814" i="19"/>
  <c r="A6815" i="19"/>
  <c r="A6816" i="19"/>
  <c r="A6817" i="19"/>
  <c r="A6818" i="19"/>
  <c r="A6819" i="19"/>
  <c r="A6820" i="19"/>
  <c r="A6821" i="19"/>
  <c r="A6822" i="19"/>
  <c r="A6823" i="19"/>
  <c r="A6824" i="19"/>
  <c r="A6825" i="19"/>
  <c r="A6826" i="19"/>
  <c r="A6827" i="19"/>
  <c r="A6828" i="19"/>
  <c r="A6829" i="19"/>
  <c r="A6830" i="19"/>
  <c r="A6831" i="19"/>
  <c r="A6832" i="19"/>
  <c r="A6833" i="19"/>
  <c r="A6834" i="19"/>
  <c r="A6835" i="19"/>
  <c r="A6836" i="19"/>
  <c r="A6837" i="19"/>
  <c r="A6838" i="19"/>
  <c r="A6839" i="19"/>
  <c r="A6840" i="19"/>
  <c r="A6841" i="19"/>
  <c r="A6842" i="19"/>
  <c r="A6843" i="19"/>
  <c r="A6844" i="19"/>
  <c r="A6845" i="19"/>
  <c r="A6846" i="19"/>
  <c r="A6847" i="19"/>
  <c r="A6848" i="19"/>
  <c r="A6849" i="19"/>
  <c r="A6850" i="19"/>
  <c r="A6851" i="19"/>
  <c r="A6852" i="19"/>
  <c r="A6853" i="19"/>
  <c r="A6854" i="19"/>
  <c r="A6855" i="19"/>
  <c r="A6856" i="19"/>
  <c r="A6857" i="19"/>
  <c r="A6858" i="19"/>
  <c r="A6859" i="19"/>
  <c r="A6860" i="19"/>
  <c r="A6861" i="19"/>
  <c r="A6862" i="19"/>
  <c r="A6863" i="19"/>
  <c r="A6864" i="19"/>
  <c r="A6865" i="19"/>
  <c r="A6866" i="19"/>
  <c r="A6867" i="19"/>
  <c r="A6868" i="19"/>
  <c r="A6869" i="19"/>
  <c r="A6870" i="19"/>
  <c r="A6871" i="19"/>
  <c r="A6872" i="19"/>
  <c r="A6873" i="19"/>
  <c r="A6874" i="19"/>
  <c r="A6875" i="19"/>
  <c r="A6876" i="19"/>
  <c r="A6877" i="19"/>
  <c r="A6878" i="19"/>
  <c r="A6879" i="19"/>
  <c r="A6880" i="19"/>
  <c r="A6881" i="19"/>
  <c r="A6882" i="19"/>
  <c r="A6883" i="19"/>
  <c r="A6884" i="19"/>
  <c r="A6885" i="19"/>
  <c r="A6886" i="19"/>
  <c r="A6887" i="19"/>
  <c r="A6888" i="19"/>
  <c r="A6889" i="19"/>
  <c r="A6890" i="19"/>
  <c r="A6891" i="19"/>
  <c r="A6892" i="19"/>
  <c r="A6893" i="19"/>
  <c r="A6894" i="19"/>
  <c r="A6895" i="19"/>
  <c r="A6896" i="19"/>
  <c r="A6897" i="19"/>
  <c r="A6898" i="19"/>
  <c r="A6899" i="19"/>
  <c r="A6900" i="19"/>
  <c r="A6901" i="19"/>
  <c r="A6902" i="19"/>
  <c r="A6903" i="19"/>
  <c r="A6904" i="19"/>
  <c r="A6905" i="19"/>
  <c r="A6906" i="19"/>
  <c r="A6907" i="19"/>
  <c r="A6908" i="19"/>
  <c r="A6909" i="19"/>
  <c r="A6910" i="19"/>
  <c r="A6911" i="19"/>
  <c r="A6912" i="19"/>
  <c r="A6913" i="19"/>
  <c r="A6914" i="19"/>
  <c r="A6915" i="19"/>
  <c r="A6916" i="19"/>
  <c r="A6917" i="19"/>
  <c r="A6918" i="19"/>
  <c r="A6919" i="19"/>
  <c r="A6920" i="19"/>
  <c r="A6921" i="19"/>
  <c r="A6922" i="19"/>
  <c r="A6923" i="19"/>
  <c r="A6924" i="19"/>
  <c r="A6925" i="19"/>
  <c r="A6926" i="19"/>
  <c r="A6927" i="19"/>
  <c r="A6928" i="19"/>
  <c r="A6929" i="19"/>
  <c r="A6930" i="19"/>
  <c r="A6931" i="19"/>
  <c r="A6932" i="19"/>
  <c r="A6933" i="19"/>
  <c r="A6934" i="19"/>
  <c r="A6935" i="19"/>
  <c r="A6936" i="19"/>
  <c r="A6937" i="19"/>
  <c r="A6938" i="19"/>
  <c r="A6939" i="19"/>
  <c r="A6940" i="19"/>
  <c r="A6941" i="19"/>
  <c r="A6942" i="19"/>
  <c r="A6943" i="19"/>
  <c r="A6944" i="19"/>
  <c r="A6945" i="19"/>
  <c r="A6946" i="19"/>
  <c r="A6947" i="19"/>
  <c r="A6948" i="19"/>
  <c r="A6949" i="19"/>
  <c r="A6950" i="19"/>
  <c r="A6951" i="19"/>
  <c r="A6952" i="19"/>
  <c r="A6953" i="19"/>
  <c r="A6954" i="19"/>
  <c r="A6955" i="19"/>
  <c r="A6956" i="19"/>
  <c r="A6957" i="19"/>
  <c r="A6958" i="19"/>
  <c r="A6959" i="19"/>
  <c r="A6960" i="19"/>
  <c r="A6961" i="19"/>
  <c r="A6962" i="19"/>
  <c r="A6963" i="19"/>
  <c r="A6964" i="19"/>
  <c r="A6965" i="19"/>
  <c r="A6966" i="19"/>
  <c r="A6967" i="19"/>
  <c r="A6968" i="19"/>
  <c r="A6969" i="19"/>
  <c r="A6970" i="19"/>
  <c r="A6971" i="19"/>
  <c r="A6972" i="19"/>
  <c r="A6973" i="19"/>
  <c r="A6974" i="19"/>
  <c r="A6975" i="19"/>
  <c r="A6976" i="19"/>
  <c r="A6977" i="19"/>
  <c r="A6978" i="19"/>
  <c r="A6979" i="19"/>
  <c r="A6980" i="19"/>
  <c r="A6981" i="19"/>
  <c r="A6982" i="19"/>
  <c r="A6983" i="19"/>
  <c r="A6984" i="19"/>
  <c r="A6985" i="19"/>
  <c r="A6986" i="19"/>
  <c r="A6987" i="19"/>
  <c r="A6988" i="19"/>
  <c r="A6989" i="19"/>
  <c r="A6990" i="19"/>
  <c r="A6991" i="19"/>
  <c r="A6992" i="19"/>
  <c r="A6993" i="19"/>
  <c r="A6994" i="19"/>
  <c r="A6995" i="19"/>
  <c r="A6996" i="19"/>
  <c r="A6997" i="19"/>
  <c r="A6998" i="19"/>
  <c r="A6999" i="19"/>
  <c r="A7000" i="19"/>
  <c r="A7001" i="19"/>
  <c r="A7002" i="19"/>
  <c r="A7003" i="19"/>
  <c r="A7004" i="19"/>
  <c r="A7005" i="19"/>
  <c r="A7006" i="19"/>
  <c r="A7007" i="19"/>
  <c r="A7008" i="19"/>
  <c r="A7009" i="19"/>
  <c r="A7010" i="19"/>
  <c r="A7011" i="19"/>
  <c r="A7012" i="19"/>
  <c r="A7013" i="19"/>
  <c r="A7014" i="19"/>
  <c r="A7015" i="19"/>
  <c r="A7016" i="19"/>
  <c r="A7017" i="19"/>
  <c r="A7018" i="19"/>
  <c r="A7019" i="19"/>
  <c r="A7020" i="19"/>
  <c r="A7021" i="19"/>
  <c r="A7022" i="19"/>
  <c r="A7023" i="19"/>
  <c r="A7024" i="19"/>
  <c r="A7025" i="19"/>
  <c r="A7026" i="19"/>
  <c r="A7027" i="19"/>
  <c r="A7028" i="19"/>
  <c r="A7029" i="19"/>
  <c r="A7030" i="19"/>
  <c r="A7031" i="19"/>
  <c r="A7032" i="19"/>
  <c r="A7033" i="19"/>
  <c r="A7034" i="19"/>
  <c r="A7035" i="19"/>
  <c r="A7036" i="19"/>
  <c r="A7037" i="19"/>
  <c r="A7038" i="19"/>
  <c r="A7039" i="19"/>
  <c r="A7040" i="19"/>
  <c r="A7041" i="19"/>
  <c r="A7042" i="19"/>
  <c r="A7043" i="19"/>
  <c r="A7044" i="19"/>
  <c r="A7045" i="19"/>
  <c r="A7046" i="19"/>
  <c r="A7047" i="19"/>
  <c r="A7048" i="19"/>
  <c r="A7049" i="19"/>
  <c r="A7050" i="19"/>
  <c r="A7051" i="19"/>
  <c r="A7052" i="19"/>
  <c r="A7053" i="19"/>
  <c r="A7054" i="19"/>
  <c r="A7055" i="19"/>
  <c r="A7056" i="19"/>
  <c r="A7057" i="19"/>
  <c r="A7058" i="19"/>
  <c r="A7059" i="19"/>
  <c r="A7060" i="19"/>
  <c r="A7061" i="19"/>
  <c r="A7062" i="19"/>
  <c r="A7063" i="19"/>
  <c r="A7064" i="19"/>
  <c r="A7065" i="19"/>
  <c r="A7066" i="19"/>
  <c r="A7067" i="19"/>
  <c r="A7068" i="19"/>
  <c r="A7069" i="19"/>
  <c r="A7070" i="19"/>
  <c r="A7071" i="19"/>
  <c r="A7072" i="19"/>
  <c r="A7073" i="19"/>
  <c r="A7074" i="19"/>
  <c r="A7075" i="19"/>
  <c r="A7076" i="19"/>
  <c r="A7077" i="19"/>
  <c r="A7078" i="19"/>
  <c r="A7079" i="19"/>
  <c r="A7080" i="19"/>
  <c r="A7081" i="19"/>
  <c r="A7082" i="19"/>
  <c r="A7083" i="19"/>
  <c r="A7084" i="19"/>
  <c r="A7085" i="19"/>
  <c r="A7086" i="19"/>
  <c r="A7087" i="19"/>
  <c r="A7088" i="19"/>
  <c r="A7089" i="19"/>
  <c r="A7090" i="19"/>
  <c r="A7091" i="19"/>
  <c r="A7092" i="19"/>
  <c r="A7093" i="19"/>
  <c r="A7094" i="19"/>
  <c r="A7095" i="19"/>
  <c r="A7096" i="19"/>
  <c r="A7097" i="19"/>
  <c r="A7098" i="19"/>
  <c r="A7099" i="19"/>
  <c r="A7100" i="19"/>
  <c r="A7101" i="19"/>
  <c r="A7102" i="19"/>
  <c r="A7103" i="19"/>
  <c r="A7104" i="19"/>
  <c r="A7105" i="19"/>
  <c r="A7106" i="19"/>
  <c r="A7107" i="19"/>
  <c r="A7108" i="19"/>
  <c r="A7109" i="19"/>
  <c r="A7110" i="19"/>
  <c r="A7111" i="19"/>
  <c r="A7112" i="19"/>
  <c r="A7113" i="19"/>
  <c r="A7114" i="19"/>
  <c r="A7115" i="19"/>
  <c r="A7116" i="19"/>
  <c r="A7117" i="19"/>
  <c r="A7118" i="19"/>
  <c r="A7119" i="19"/>
  <c r="A7120" i="19"/>
  <c r="A7121" i="19"/>
  <c r="A7122" i="19"/>
  <c r="A7123" i="19"/>
  <c r="A7124" i="19"/>
  <c r="A7125" i="19"/>
  <c r="A7126" i="19"/>
  <c r="A7127" i="19"/>
  <c r="A7128" i="19"/>
  <c r="A7129" i="19"/>
  <c r="A7130" i="19"/>
  <c r="A7131" i="19"/>
  <c r="A7132" i="19"/>
  <c r="A7133" i="19"/>
  <c r="A7134" i="19"/>
  <c r="A7135" i="19"/>
  <c r="A7136" i="19"/>
  <c r="A7137" i="19"/>
  <c r="A7138" i="19"/>
  <c r="A7139" i="19"/>
  <c r="A7140" i="19"/>
  <c r="A7141" i="19"/>
  <c r="A7142" i="19"/>
  <c r="A7143" i="19"/>
  <c r="A7144" i="19"/>
  <c r="A7145" i="19"/>
  <c r="A7146" i="19"/>
  <c r="A7147" i="19"/>
  <c r="A7148" i="19"/>
  <c r="A7149" i="19"/>
  <c r="A7150" i="19"/>
  <c r="A7151" i="19"/>
  <c r="A7152" i="19"/>
  <c r="A7153" i="19"/>
  <c r="A7154" i="19"/>
  <c r="A7155" i="19"/>
  <c r="A7156" i="19"/>
  <c r="A7157" i="19"/>
  <c r="A7158" i="19"/>
  <c r="A7159" i="19"/>
  <c r="A7160" i="19"/>
  <c r="A7161" i="19"/>
  <c r="A7162" i="19"/>
  <c r="A7163" i="19"/>
  <c r="A7164" i="19"/>
  <c r="A7165" i="19"/>
  <c r="A7166" i="19"/>
  <c r="A7167" i="19"/>
  <c r="A7168" i="19"/>
  <c r="A7169" i="19"/>
  <c r="A7170" i="19"/>
  <c r="A7171" i="19"/>
  <c r="A7172" i="19"/>
  <c r="A7173" i="19"/>
  <c r="A7174" i="19"/>
  <c r="A7175" i="19"/>
  <c r="A7176" i="19"/>
  <c r="A7177" i="19"/>
  <c r="A7178" i="19"/>
  <c r="A7179" i="19"/>
  <c r="A7180" i="19"/>
  <c r="A7181" i="19"/>
  <c r="A7182" i="19"/>
  <c r="A7183" i="19"/>
  <c r="A7184" i="19"/>
  <c r="A7185" i="19"/>
  <c r="A7186" i="19"/>
  <c r="A7187" i="19"/>
  <c r="A7188" i="19"/>
  <c r="A7189" i="19"/>
  <c r="A7190" i="19"/>
  <c r="A7191" i="19"/>
  <c r="A7192" i="19"/>
  <c r="A7193" i="19"/>
  <c r="A7194" i="19"/>
  <c r="A7195" i="19"/>
  <c r="A7196" i="19"/>
  <c r="A7197" i="19"/>
  <c r="A7198" i="19"/>
  <c r="A7199" i="19"/>
  <c r="A7200" i="19"/>
  <c r="A7201" i="19"/>
  <c r="A7202" i="19"/>
  <c r="A7203" i="19"/>
  <c r="A7204" i="19"/>
  <c r="A7205" i="19"/>
  <c r="A7206" i="19"/>
  <c r="A7207" i="19"/>
  <c r="A7208" i="19"/>
  <c r="A7209" i="19"/>
  <c r="A7210" i="19"/>
  <c r="I2" i="19"/>
  <c r="A2" i="19"/>
  <c r="J2" i="8"/>
  <c r="J3" i="8"/>
  <c r="J4" i="8"/>
  <c r="J5" i="8"/>
  <c r="J6" i="8"/>
  <c r="J7"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J45" i="8"/>
  <c r="J46" i="8"/>
  <c r="J47"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7" i="8"/>
  <c r="J148" i="8"/>
  <c r="J149" i="8"/>
  <c r="J150" i="8"/>
  <c r="J151" i="8"/>
  <c r="J152" i="8"/>
  <c r="J153" i="8"/>
  <c r="J154" i="8"/>
  <c r="J155" i="8"/>
  <c r="J156" i="8"/>
  <c r="J157" i="8"/>
  <c r="J158" i="8"/>
  <c r="J159" i="8"/>
  <c r="J160" i="8"/>
  <c r="J161" i="8"/>
  <c r="J162" i="8"/>
  <c r="J163" i="8"/>
  <c r="J164" i="8"/>
  <c r="J165" i="8"/>
  <c r="J166" i="8"/>
  <c r="J167" i="8"/>
  <c r="J168" i="8"/>
  <c r="J169" i="8"/>
  <c r="J170" i="8"/>
  <c r="J171" i="8"/>
  <c r="J172" i="8"/>
  <c r="J173" i="8"/>
  <c r="J174" i="8"/>
  <c r="J175" i="8"/>
  <c r="J176" i="8"/>
  <c r="J177" i="8"/>
  <c r="J178" i="8"/>
  <c r="J179" i="8"/>
  <c r="J180" i="8"/>
  <c r="J181" i="8"/>
  <c r="J182" i="8"/>
  <c r="J183" i="8"/>
  <c r="J184" i="8"/>
  <c r="J185" i="8"/>
  <c r="J186" i="8"/>
  <c r="J187" i="8"/>
  <c r="J188" i="8"/>
  <c r="J189" i="8"/>
  <c r="J190" i="8"/>
  <c r="J191" i="8"/>
  <c r="J192" i="8"/>
  <c r="J193" i="8"/>
  <c r="J194"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5" i="8"/>
  <c r="J266" i="8"/>
  <c r="J267" i="8"/>
  <c r="J268" i="8"/>
  <c r="J269" i="8"/>
  <c r="J270" i="8"/>
  <c r="J271" i="8"/>
  <c r="J272" i="8"/>
  <c r="J273" i="8"/>
  <c r="J274" i="8"/>
  <c r="J275" i="8"/>
  <c r="J276" i="8"/>
  <c r="J277" i="8"/>
  <c r="J278" i="8"/>
  <c r="J279" i="8"/>
  <c r="J280" i="8"/>
  <c r="J281" i="8"/>
  <c r="J282" i="8"/>
  <c r="J283" i="8"/>
  <c r="J284" i="8"/>
  <c r="J285" i="8"/>
  <c r="J286" i="8"/>
  <c r="J287" i="8"/>
  <c r="J288" i="8"/>
  <c r="J289" i="8"/>
  <c r="J290" i="8"/>
  <c r="J291" i="8"/>
  <c r="J292" i="8"/>
  <c r="J293" i="8"/>
  <c r="J294" i="8"/>
  <c r="J295" i="8"/>
  <c r="J296" i="8"/>
  <c r="J297" i="8"/>
  <c r="J298" i="8"/>
  <c r="J299" i="8"/>
  <c r="J300" i="8"/>
  <c r="J301" i="8"/>
  <c r="J302" i="8"/>
  <c r="J303" i="8"/>
  <c r="J304" i="8"/>
  <c r="J305" i="8"/>
  <c r="J306" i="8"/>
  <c r="J307" i="8"/>
  <c r="J308" i="8"/>
  <c r="J309" i="8"/>
  <c r="J310" i="8"/>
  <c r="J311" i="8"/>
  <c r="J312" i="8"/>
  <c r="J313" i="8"/>
  <c r="J314" i="8"/>
  <c r="J315" i="8"/>
  <c r="J316" i="8"/>
  <c r="J317" i="8"/>
  <c r="J318" i="8"/>
  <c r="J319" i="8"/>
  <c r="J320" i="8"/>
  <c r="J321" i="8"/>
  <c r="J322" i="8"/>
  <c r="J323" i="8"/>
  <c r="J324" i="8"/>
  <c r="J325" i="8"/>
  <c r="J326" i="8"/>
  <c r="J327" i="8"/>
  <c r="J328" i="8"/>
  <c r="J329" i="8"/>
  <c r="J330" i="8"/>
  <c r="J331" i="8"/>
  <c r="J332" i="8"/>
  <c r="J333" i="8"/>
  <c r="J334" i="8"/>
  <c r="J335" i="8"/>
  <c r="J336" i="8"/>
  <c r="J337" i="8"/>
  <c r="J338" i="8"/>
  <c r="J339" i="8"/>
  <c r="J340" i="8"/>
  <c r="J341" i="8"/>
  <c r="J342" i="8"/>
  <c r="J343" i="8"/>
  <c r="J344" i="8"/>
  <c r="J345" i="8"/>
  <c r="J346" i="8"/>
  <c r="J347" i="8"/>
  <c r="J348" i="8"/>
  <c r="J349" i="8"/>
  <c r="J350" i="8"/>
  <c r="J351" i="8"/>
  <c r="J352" i="8"/>
  <c r="J353" i="8"/>
  <c r="J354" i="8"/>
  <c r="J355" i="8"/>
  <c r="J356" i="8"/>
  <c r="J357" i="8"/>
  <c r="J358" i="8"/>
  <c r="J359" i="8"/>
  <c r="J360" i="8"/>
  <c r="J361" i="8"/>
  <c r="J362" i="8"/>
  <c r="J363" i="8"/>
  <c r="J364" i="8"/>
  <c r="J365" i="8"/>
  <c r="J366" i="8"/>
  <c r="J367" i="8"/>
  <c r="J368" i="8"/>
  <c r="J369" i="8"/>
  <c r="J370" i="8"/>
  <c r="J371" i="8"/>
  <c r="J372" i="8"/>
  <c r="J373" i="8"/>
  <c r="J374" i="8"/>
  <c r="J375" i="8"/>
  <c r="J376" i="8"/>
  <c r="J377" i="8"/>
  <c r="J378" i="8"/>
  <c r="J379" i="8"/>
  <c r="J380" i="8"/>
  <c r="J381" i="8"/>
  <c r="J382" i="8"/>
  <c r="J383" i="8"/>
  <c r="J384" i="8"/>
  <c r="J385" i="8"/>
  <c r="J386" i="8"/>
  <c r="J387" i="8"/>
  <c r="J388" i="8"/>
  <c r="J389" i="8"/>
  <c r="J390" i="8"/>
  <c r="J391" i="8"/>
  <c r="J392" i="8"/>
  <c r="J393" i="8"/>
  <c r="J394" i="8"/>
  <c r="J395" i="8"/>
  <c r="J396" i="8"/>
  <c r="J397" i="8"/>
  <c r="J398" i="8"/>
  <c r="J399" i="8"/>
  <c r="J400" i="8"/>
  <c r="J401" i="8"/>
  <c r="J402" i="8"/>
  <c r="J403" i="8"/>
  <c r="J404" i="8"/>
  <c r="J405" i="8"/>
  <c r="J406" i="8"/>
  <c r="J407" i="8"/>
  <c r="J408" i="8"/>
  <c r="J409" i="8"/>
  <c r="J410" i="8"/>
  <c r="J411" i="8"/>
  <c r="J412" i="8"/>
  <c r="J413" i="8"/>
  <c r="J414" i="8"/>
  <c r="J415" i="8"/>
  <c r="J416" i="8"/>
  <c r="J417" i="8"/>
  <c r="J418" i="8"/>
  <c r="J419" i="8"/>
  <c r="J420" i="8"/>
  <c r="J421" i="8"/>
  <c r="J422" i="8"/>
  <c r="J423" i="8"/>
  <c r="J424" i="8"/>
  <c r="J425" i="8"/>
  <c r="J426" i="8"/>
  <c r="J427" i="8"/>
  <c r="J428" i="8"/>
  <c r="J429" i="8"/>
  <c r="J430" i="8"/>
  <c r="J431" i="8"/>
  <c r="J432" i="8"/>
  <c r="J433" i="8"/>
  <c r="J434" i="8"/>
  <c r="J435" i="8"/>
  <c r="J436" i="8"/>
  <c r="J437" i="8"/>
  <c r="J438" i="8"/>
  <c r="J439" i="8"/>
  <c r="J440" i="8"/>
  <c r="J441" i="8"/>
  <c r="J442" i="8"/>
  <c r="J443" i="8"/>
  <c r="J444" i="8"/>
  <c r="J445" i="8"/>
  <c r="J446" i="8"/>
  <c r="J447" i="8"/>
  <c r="J448" i="8"/>
  <c r="J449" i="8"/>
  <c r="J450" i="8"/>
  <c r="J451" i="8"/>
  <c r="J452" i="8"/>
  <c r="J453" i="8"/>
  <c r="J454" i="8"/>
  <c r="J455" i="8"/>
  <c r="J456" i="8"/>
  <c r="J457" i="8"/>
  <c r="J458" i="8"/>
  <c r="J459" i="8"/>
  <c r="J460" i="8"/>
  <c r="J461" i="8"/>
  <c r="J462" i="8"/>
  <c r="J463" i="8"/>
  <c r="J464" i="8"/>
  <c r="J465" i="8"/>
  <c r="J466" i="8"/>
  <c r="J467" i="8"/>
  <c r="J468" i="8"/>
  <c r="J469" i="8"/>
  <c r="J470" i="8"/>
  <c r="J471" i="8"/>
  <c r="J472" i="8"/>
  <c r="J473" i="8"/>
  <c r="J474" i="8"/>
  <c r="J475" i="8"/>
  <c r="J476" i="8"/>
  <c r="J477" i="8"/>
  <c r="J478" i="8"/>
  <c r="J479" i="8"/>
  <c r="J480" i="8"/>
  <c r="J481" i="8"/>
  <c r="J482" i="8"/>
  <c r="J483" i="8"/>
  <c r="J484" i="8"/>
  <c r="J485" i="8"/>
  <c r="J486" i="8"/>
  <c r="J487" i="8"/>
  <c r="J488" i="8"/>
  <c r="J489" i="8"/>
  <c r="J490" i="8"/>
  <c r="J491" i="8"/>
  <c r="J492" i="8"/>
  <c r="J493" i="8"/>
  <c r="J494" i="8"/>
  <c r="J495" i="8"/>
  <c r="J496" i="8"/>
  <c r="J497" i="8"/>
  <c r="J498" i="8"/>
  <c r="J499" i="8"/>
  <c r="J500" i="8"/>
  <c r="J501" i="8"/>
  <c r="J502" i="8"/>
  <c r="J503" i="8"/>
  <c r="J504" i="8"/>
  <c r="J505" i="8"/>
  <c r="J506" i="8"/>
  <c r="J507" i="8"/>
  <c r="J508" i="8"/>
  <c r="J509" i="8"/>
  <c r="J510" i="8"/>
  <c r="J511" i="8"/>
  <c r="J512" i="8"/>
  <c r="J513" i="8"/>
  <c r="J514" i="8"/>
  <c r="J515" i="8"/>
  <c r="J516" i="8"/>
  <c r="J517" i="8"/>
  <c r="J518" i="8"/>
  <c r="J519" i="8"/>
  <c r="J520" i="8"/>
  <c r="J521" i="8"/>
  <c r="J522" i="8"/>
  <c r="J523" i="8"/>
  <c r="J524" i="8"/>
  <c r="J525" i="8"/>
  <c r="J526" i="8"/>
  <c r="J527" i="8"/>
  <c r="J528" i="8"/>
  <c r="J529" i="8"/>
  <c r="J530" i="8"/>
  <c r="J531" i="8"/>
  <c r="J532" i="8"/>
  <c r="J533" i="8"/>
  <c r="J534" i="8"/>
  <c r="J535" i="8"/>
  <c r="J536" i="8"/>
  <c r="J537" i="8"/>
  <c r="J538" i="8"/>
  <c r="J539" i="8"/>
  <c r="J540" i="8"/>
  <c r="J541" i="8"/>
  <c r="J542" i="8"/>
  <c r="J543" i="8"/>
  <c r="J544" i="8"/>
  <c r="J545" i="8"/>
  <c r="J546" i="8"/>
  <c r="J547" i="8"/>
  <c r="J548" i="8"/>
  <c r="J549" i="8"/>
  <c r="J550" i="8"/>
  <c r="J551" i="8"/>
  <c r="J552" i="8"/>
  <c r="J553" i="8"/>
  <c r="J554" i="8"/>
  <c r="J555" i="8"/>
  <c r="J556" i="8"/>
  <c r="J557" i="8"/>
  <c r="J558" i="8"/>
  <c r="J559" i="8"/>
  <c r="J560" i="8"/>
  <c r="J561" i="8"/>
  <c r="J562" i="8"/>
  <c r="J563" i="8"/>
  <c r="J564" i="8"/>
  <c r="J565" i="8"/>
  <c r="J566" i="8"/>
  <c r="J567" i="8"/>
  <c r="J568" i="8"/>
  <c r="J569" i="8"/>
  <c r="J570" i="8"/>
  <c r="J571" i="8"/>
  <c r="J572" i="8"/>
  <c r="J573" i="8"/>
  <c r="J574" i="8"/>
  <c r="J575" i="8"/>
  <c r="J576" i="8"/>
  <c r="J577" i="8"/>
  <c r="J578" i="8"/>
  <c r="J579" i="8"/>
  <c r="J580" i="8"/>
  <c r="J581" i="8"/>
  <c r="J582" i="8"/>
  <c r="J583" i="8"/>
  <c r="J584" i="8"/>
  <c r="J585" i="8"/>
  <c r="J586" i="8"/>
  <c r="J587" i="8"/>
  <c r="J588" i="8"/>
  <c r="J589" i="8"/>
  <c r="J590" i="8"/>
  <c r="J591" i="8"/>
  <c r="J592" i="8"/>
  <c r="J593" i="8"/>
  <c r="J594" i="8"/>
  <c r="J595" i="8"/>
  <c r="J596" i="8"/>
  <c r="J597" i="8"/>
  <c r="J598" i="8"/>
  <c r="J599" i="8"/>
  <c r="J600" i="8"/>
  <c r="J601" i="8"/>
  <c r="J602" i="8"/>
  <c r="J603" i="8"/>
  <c r="J604" i="8"/>
  <c r="J605" i="8"/>
  <c r="J606" i="8"/>
  <c r="J607" i="8"/>
  <c r="J608" i="8"/>
  <c r="J609" i="8"/>
  <c r="J610" i="8"/>
  <c r="J611" i="8"/>
  <c r="J612" i="8"/>
  <c r="J613" i="8"/>
  <c r="J614" i="8"/>
  <c r="J615" i="8"/>
  <c r="J616" i="8"/>
  <c r="J617" i="8"/>
  <c r="J618" i="8"/>
  <c r="J619" i="8"/>
  <c r="J620" i="8"/>
  <c r="J621" i="8"/>
  <c r="J622" i="8"/>
  <c r="J623" i="8"/>
  <c r="J624" i="8"/>
  <c r="J625" i="8"/>
  <c r="J626" i="8"/>
  <c r="J627" i="8"/>
  <c r="J628" i="8"/>
  <c r="J629" i="8"/>
  <c r="J630" i="8"/>
  <c r="J631" i="8"/>
  <c r="J632" i="8"/>
  <c r="J633" i="8"/>
  <c r="J634" i="8"/>
  <c r="J635" i="8"/>
  <c r="J636" i="8"/>
  <c r="J637" i="8"/>
  <c r="J638" i="8"/>
  <c r="J639" i="8"/>
  <c r="J640" i="8"/>
  <c r="J641" i="8"/>
  <c r="J642" i="8"/>
  <c r="J643" i="8"/>
  <c r="J644" i="8"/>
  <c r="J645" i="8"/>
  <c r="J646" i="8"/>
  <c r="J647" i="8"/>
  <c r="J648" i="8"/>
  <c r="J649" i="8"/>
  <c r="J650" i="8"/>
  <c r="J651" i="8"/>
  <c r="J652" i="8"/>
  <c r="J653" i="8"/>
  <c r="J654" i="8"/>
  <c r="J655" i="8"/>
  <c r="J656" i="8"/>
  <c r="J657" i="8"/>
  <c r="J658" i="8"/>
  <c r="J659" i="8"/>
  <c r="J660" i="8"/>
  <c r="J661" i="8"/>
  <c r="J662" i="8"/>
  <c r="J663" i="8"/>
  <c r="J664" i="8"/>
  <c r="J665" i="8"/>
  <c r="J666" i="8"/>
  <c r="J667" i="8"/>
  <c r="J668" i="8"/>
  <c r="J669" i="8"/>
  <c r="J670" i="8"/>
  <c r="J671" i="8"/>
  <c r="J672" i="8"/>
  <c r="J673" i="8"/>
  <c r="J674" i="8"/>
  <c r="J675" i="8"/>
  <c r="J676" i="8"/>
  <c r="J677" i="8"/>
  <c r="J678" i="8"/>
  <c r="J679" i="8"/>
  <c r="J680" i="8"/>
  <c r="J681" i="8"/>
  <c r="J682" i="8"/>
  <c r="J683" i="8"/>
  <c r="J684" i="8"/>
  <c r="J685" i="8"/>
  <c r="J686" i="8"/>
  <c r="J687" i="8"/>
  <c r="J688" i="8"/>
  <c r="J689" i="8"/>
  <c r="J690" i="8"/>
  <c r="J691" i="8"/>
  <c r="J692" i="8"/>
  <c r="J693" i="8"/>
  <c r="J694" i="8"/>
  <c r="J695" i="8"/>
  <c r="J696" i="8"/>
  <c r="J697" i="8"/>
  <c r="J698" i="8"/>
  <c r="J699" i="8"/>
  <c r="J700" i="8"/>
  <c r="J701" i="8"/>
  <c r="J702" i="8"/>
  <c r="J703" i="8"/>
  <c r="J704" i="8"/>
  <c r="J705" i="8"/>
  <c r="J706" i="8"/>
  <c r="J707" i="8"/>
  <c r="J708" i="8"/>
  <c r="J709" i="8"/>
  <c r="J710" i="8"/>
  <c r="J711" i="8"/>
  <c r="J712" i="8"/>
  <c r="J713" i="8"/>
  <c r="J714" i="8"/>
  <c r="J715" i="8"/>
  <c r="J716" i="8"/>
  <c r="J717" i="8"/>
  <c r="J718" i="8"/>
  <c r="J719" i="8"/>
  <c r="J720" i="8"/>
  <c r="J721" i="8"/>
  <c r="J722" i="8"/>
  <c r="J723" i="8"/>
  <c r="J724" i="8"/>
  <c r="J725" i="8"/>
  <c r="J726" i="8"/>
  <c r="J727" i="8"/>
  <c r="J728" i="8"/>
  <c r="J729" i="8"/>
  <c r="J730" i="8"/>
  <c r="J731" i="8"/>
  <c r="J732" i="8"/>
  <c r="J733" i="8"/>
  <c r="J734" i="8"/>
  <c r="J735" i="8"/>
  <c r="J736" i="8"/>
  <c r="J737" i="8"/>
  <c r="J738" i="8"/>
  <c r="J739" i="8"/>
  <c r="J740" i="8"/>
  <c r="J741" i="8"/>
  <c r="J742" i="8"/>
  <c r="J743" i="8"/>
  <c r="J744" i="8"/>
  <c r="J745" i="8"/>
  <c r="J746" i="8"/>
  <c r="J747" i="8"/>
  <c r="J748" i="8"/>
  <c r="J749" i="8"/>
  <c r="J750" i="8"/>
  <c r="J751" i="8"/>
  <c r="J752" i="8"/>
  <c r="J753" i="8"/>
  <c r="J754" i="8"/>
  <c r="J755" i="8"/>
  <c r="J756" i="8"/>
  <c r="J757" i="8"/>
  <c r="J758" i="8"/>
  <c r="J759" i="8"/>
  <c r="J760" i="8"/>
  <c r="J761" i="8"/>
  <c r="J762" i="8"/>
  <c r="J763" i="8"/>
  <c r="J764" i="8"/>
  <c r="J765" i="8"/>
  <c r="J766" i="8"/>
  <c r="J767" i="8"/>
  <c r="J768" i="8"/>
  <c r="J769" i="8"/>
  <c r="J770" i="8"/>
  <c r="J771" i="8"/>
  <c r="J772" i="8"/>
  <c r="J773" i="8"/>
  <c r="J774" i="8"/>
  <c r="J775" i="8"/>
  <c r="J776" i="8"/>
  <c r="J777" i="8"/>
  <c r="J778" i="8"/>
  <c r="J779" i="8"/>
  <c r="J780" i="8"/>
  <c r="J781" i="8"/>
  <c r="J782" i="8"/>
  <c r="J783" i="8"/>
  <c r="J784" i="8"/>
  <c r="J785" i="8"/>
  <c r="J786" i="8"/>
  <c r="J787" i="8"/>
  <c r="J788" i="8"/>
  <c r="J789" i="8"/>
  <c r="J790" i="8"/>
  <c r="J791" i="8"/>
  <c r="J792" i="8"/>
  <c r="J793" i="8"/>
  <c r="J794" i="8"/>
  <c r="J795" i="8"/>
  <c r="J796" i="8"/>
  <c r="J797" i="8"/>
  <c r="J798" i="8"/>
  <c r="J799" i="8"/>
  <c r="J800" i="8"/>
  <c r="J801" i="8"/>
  <c r="J802" i="8"/>
  <c r="J803" i="8"/>
  <c r="J804" i="8"/>
  <c r="J805" i="8"/>
  <c r="J806" i="8"/>
  <c r="J807" i="8"/>
  <c r="J808" i="8"/>
  <c r="J809" i="8"/>
  <c r="J810" i="8"/>
  <c r="J811" i="8"/>
  <c r="J812" i="8"/>
  <c r="J813" i="8"/>
  <c r="J814" i="8"/>
  <c r="J815" i="8"/>
  <c r="J816" i="8"/>
  <c r="J817" i="8"/>
  <c r="J818" i="8"/>
  <c r="J819" i="8"/>
  <c r="J820" i="8"/>
  <c r="J821" i="8"/>
  <c r="J822" i="8"/>
  <c r="J823" i="8"/>
  <c r="J824" i="8"/>
  <c r="J825" i="8"/>
  <c r="J826" i="8"/>
  <c r="J827" i="8"/>
  <c r="J828" i="8"/>
  <c r="J829" i="8"/>
  <c r="J830" i="8"/>
  <c r="J831" i="8"/>
  <c r="J832" i="8"/>
  <c r="J833" i="8"/>
  <c r="J834" i="8"/>
  <c r="J835" i="8"/>
  <c r="J836" i="8"/>
  <c r="J837" i="8"/>
  <c r="J838" i="8"/>
  <c r="J839" i="8"/>
  <c r="J840" i="8"/>
  <c r="J841" i="8"/>
  <c r="J842" i="8"/>
  <c r="J843" i="8"/>
  <c r="J844" i="8"/>
  <c r="J845" i="8"/>
  <c r="J846" i="8"/>
  <c r="J847" i="8"/>
  <c r="J848" i="8"/>
  <c r="J849" i="8"/>
  <c r="J850" i="8"/>
  <c r="J851" i="8"/>
  <c r="J852" i="8"/>
  <c r="J853" i="8"/>
  <c r="J854" i="8"/>
  <c r="J855" i="8"/>
  <c r="J856" i="8"/>
  <c r="J857" i="8"/>
  <c r="J858" i="8"/>
  <c r="J859" i="8"/>
  <c r="J860" i="8"/>
  <c r="J861" i="8"/>
  <c r="J862" i="8"/>
  <c r="J863" i="8"/>
  <c r="J864" i="8"/>
  <c r="J865" i="8"/>
  <c r="J866" i="8"/>
  <c r="J867" i="8"/>
  <c r="J868" i="8"/>
  <c r="J869" i="8"/>
  <c r="J870" i="8"/>
  <c r="J871" i="8"/>
  <c r="J872" i="8"/>
  <c r="J873" i="8"/>
  <c r="J874" i="8"/>
  <c r="J875" i="8"/>
  <c r="J876" i="8"/>
  <c r="J877" i="8"/>
  <c r="J878" i="8"/>
  <c r="J879" i="8"/>
  <c r="J880" i="8"/>
  <c r="J881" i="8"/>
  <c r="J882" i="8"/>
  <c r="J883" i="8"/>
  <c r="J884" i="8"/>
  <c r="J885" i="8"/>
  <c r="J886" i="8"/>
  <c r="J887" i="8"/>
  <c r="J888" i="8"/>
  <c r="J889" i="8"/>
  <c r="J890" i="8"/>
  <c r="J891" i="8"/>
  <c r="J892" i="8"/>
  <c r="J893" i="8"/>
  <c r="J894" i="8"/>
  <c r="J895" i="8"/>
  <c r="J896" i="8"/>
  <c r="J897" i="8"/>
  <c r="J898" i="8"/>
  <c r="J899" i="8"/>
  <c r="J900" i="8"/>
  <c r="J901" i="8"/>
  <c r="J902" i="8"/>
  <c r="J903" i="8"/>
  <c r="J904" i="8"/>
  <c r="J905" i="8"/>
  <c r="J906" i="8"/>
  <c r="J907" i="8"/>
  <c r="J908" i="8"/>
  <c r="J909" i="8"/>
  <c r="J910" i="8"/>
  <c r="J911" i="8"/>
  <c r="J912" i="8"/>
  <c r="J913" i="8"/>
  <c r="J914" i="8"/>
  <c r="J915" i="8"/>
  <c r="J916" i="8"/>
  <c r="J917" i="8"/>
  <c r="J918" i="8"/>
  <c r="J919" i="8"/>
  <c r="J920" i="8"/>
  <c r="J921" i="8"/>
  <c r="J922" i="8"/>
  <c r="J923" i="8"/>
  <c r="J924" i="8"/>
  <c r="J925" i="8"/>
  <c r="J926" i="8"/>
  <c r="J927" i="8"/>
  <c r="J928" i="8"/>
  <c r="J929" i="8"/>
  <c r="J930" i="8"/>
  <c r="J931" i="8"/>
  <c r="J932" i="8"/>
  <c r="J933" i="8"/>
  <c r="J934" i="8"/>
  <c r="J935" i="8"/>
  <c r="J936" i="8"/>
  <c r="J937" i="8"/>
  <c r="J938" i="8"/>
  <c r="J939" i="8"/>
  <c r="J940" i="8"/>
  <c r="J941" i="8"/>
  <c r="J942" i="8"/>
  <c r="J943" i="8"/>
  <c r="J944" i="8"/>
  <c r="J945" i="8"/>
  <c r="J946" i="8"/>
  <c r="J947" i="8"/>
  <c r="J948" i="8"/>
  <c r="J949" i="8"/>
  <c r="J950" i="8"/>
  <c r="J951" i="8"/>
  <c r="J952" i="8"/>
  <c r="J953" i="8"/>
  <c r="J954" i="8"/>
  <c r="J955" i="8"/>
  <c r="J956" i="8"/>
  <c r="J957" i="8"/>
  <c r="J958" i="8"/>
  <c r="J959" i="8"/>
  <c r="J960" i="8"/>
  <c r="J961" i="8"/>
  <c r="J962" i="8"/>
  <c r="J963" i="8"/>
  <c r="J964" i="8"/>
  <c r="J965" i="8"/>
  <c r="J966" i="8"/>
  <c r="J967" i="8"/>
  <c r="J968" i="8"/>
  <c r="J969" i="8"/>
  <c r="J970" i="8"/>
  <c r="J971" i="8"/>
  <c r="J972" i="8"/>
  <c r="J973" i="8"/>
  <c r="J974" i="8"/>
  <c r="J975" i="8"/>
  <c r="J976" i="8"/>
  <c r="J977" i="8"/>
  <c r="J978" i="8"/>
  <c r="J979" i="8"/>
  <c r="J980" i="8"/>
  <c r="J981" i="8"/>
  <c r="J982" i="8"/>
  <c r="J983" i="8"/>
  <c r="J984" i="8"/>
  <c r="J985" i="8"/>
  <c r="J986" i="8"/>
  <c r="J987" i="8"/>
  <c r="J988" i="8"/>
  <c r="J989" i="8"/>
  <c r="J990" i="8"/>
  <c r="J991" i="8"/>
  <c r="J992" i="8"/>
  <c r="J993" i="8"/>
  <c r="J994" i="8"/>
  <c r="J995" i="8"/>
  <c r="J996" i="8"/>
  <c r="J997" i="8"/>
  <c r="J998" i="8"/>
  <c r="J999" i="8"/>
  <c r="J1000" i="8"/>
  <c r="J1001" i="8"/>
  <c r="J1002" i="8"/>
  <c r="J1003" i="8"/>
  <c r="J1004" i="8"/>
  <c r="J1005" i="8"/>
  <c r="J1006" i="8"/>
  <c r="J1007" i="8"/>
  <c r="J1008" i="8"/>
  <c r="J1009" i="8"/>
  <c r="J1010" i="8"/>
  <c r="J1011" i="8"/>
  <c r="J1012" i="8"/>
  <c r="J1013" i="8"/>
  <c r="J1014" i="8"/>
  <c r="J1015" i="8"/>
  <c r="J1016" i="8"/>
  <c r="J1017" i="8"/>
  <c r="J1018" i="8"/>
  <c r="J1019" i="8"/>
  <c r="J1020" i="8"/>
  <c r="J1021" i="8"/>
  <c r="J1022" i="8"/>
  <c r="J1023" i="8"/>
  <c r="J1024" i="8"/>
  <c r="J1025" i="8"/>
  <c r="J1026" i="8"/>
  <c r="J1027" i="8"/>
  <c r="J1028" i="8"/>
  <c r="J1029" i="8"/>
  <c r="J1030" i="8"/>
  <c r="J1031" i="8"/>
  <c r="J1032" i="8"/>
  <c r="J1033" i="8"/>
  <c r="J1034" i="8"/>
  <c r="J1035" i="8"/>
  <c r="J1036" i="8"/>
  <c r="J1037" i="8"/>
  <c r="J1038" i="8"/>
  <c r="J1039" i="8"/>
  <c r="J1040" i="8"/>
  <c r="J1041" i="8"/>
  <c r="J1042" i="8"/>
  <c r="J1043" i="8"/>
  <c r="J1044" i="8"/>
  <c r="J1045" i="8"/>
  <c r="J1046" i="8"/>
  <c r="J1047" i="8"/>
  <c r="J1048" i="8"/>
  <c r="J1049" i="8"/>
  <c r="J1050" i="8"/>
  <c r="J1051" i="8"/>
  <c r="J1052" i="8"/>
  <c r="J1053" i="8"/>
  <c r="J1054" i="8"/>
  <c r="J1055" i="8"/>
  <c r="J1056" i="8"/>
  <c r="J1057" i="8"/>
  <c r="J1058" i="8"/>
  <c r="J1059" i="8"/>
  <c r="J1060" i="8"/>
  <c r="J1061" i="8"/>
  <c r="J1062" i="8"/>
  <c r="J1063" i="8"/>
  <c r="J1064" i="8"/>
  <c r="J1065" i="8"/>
  <c r="J1066" i="8"/>
  <c r="J1067" i="8"/>
  <c r="J1068" i="8"/>
  <c r="J1069" i="8"/>
  <c r="J1070" i="8"/>
  <c r="J1071" i="8"/>
  <c r="J1072" i="8"/>
  <c r="J1073" i="8"/>
  <c r="J1074" i="8"/>
  <c r="J1075" i="8"/>
  <c r="J1076" i="8"/>
  <c r="J1077" i="8"/>
  <c r="J1078" i="8"/>
  <c r="J1079" i="8"/>
  <c r="J1080" i="8"/>
  <c r="J1081" i="8"/>
  <c r="J1082" i="8"/>
  <c r="J1083" i="8"/>
  <c r="J1084" i="8"/>
  <c r="J1085" i="8"/>
  <c r="J1086" i="8"/>
  <c r="J1087" i="8"/>
  <c r="J1088" i="8"/>
  <c r="J1089" i="8"/>
  <c r="J1090" i="8"/>
  <c r="J1091" i="8"/>
  <c r="J1092" i="8"/>
  <c r="J1093" i="8"/>
  <c r="J1094" i="8"/>
  <c r="J1095" i="8"/>
  <c r="J1096" i="8"/>
  <c r="J1097" i="8"/>
  <c r="J1098" i="8"/>
  <c r="J1099" i="8"/>
  <c r="J1100" i="8"/>
  <c r="J1101" i="8"/>
  <c r="J1102" i="8"/>
  <c r="J1103" i="8"/>
  <c r="J1104" i="8"/>
  <c r="J1105" i="8"/>
  <c r="J1106" i="8"/>
  <c r="J1107" i="8"/>
  <c r="J1108" i="8"/>
  <c r="J1109" i="8"/>
  <c r="J1110" i="8"/>
  <c r="J1111" i="8"/>
  <c r="J1112" i="8"/>
  <c r="J1113" i="8"/>
  <c r="J1114" i="8"/>
  <c r="J1115" i="8"/>
  <c r="J1116" i="8"/>
  <c r="J1117" i="8"/>
  <c r="J1118" i="8"/>
  <c r="J1119" i="8"/>
  <c r="J1120" i="8"/>
  <c r="J1121" i="8"/>
  <c r="J1122" i="8"/>
  <c r="J1123" i="8"/>
  <c r="J1124" i="8"/>
  <c r="J1125" i="8"/>
  <c r="J1126" i="8"/>
  <c r="J1127" i="8"/>
  <c r="J1128" i="8"/>
  <c r="J1129" i="8"/>
  <c r="J1130" i="8"/>
  <c r="J1131" i="8"/>
  <c r="J1132" i="8"/>
  <c r="J1133" i="8"/>
  <c r="J1134" i="8"/>
  <c r="J1135" i="8"/>
  <c r="J1136" i="8"/>
  <c r="J1137" i="8"/>
  <c r="J1138" i="8"/>
  <c r="J1139" i="8"/>
  <c r="J1140" i="8"/>
  <c r="J1141" i="8"/>
  <c r="J1142" i="8"/>
  <c r="J1143" i="8"/>
  <c r="J1144" i="8"/>
  <c r="J1145" i="8"/>
  <c r="J1146" i="8"/>
  <c r="J1147" i="8"/>
  <c r="J1148" i="8"/>
  <c r="J1149" i="8"/>
  <c r="J1150" i="8"/>
  <c r="J1151" i="8"/>
  <c r="J1152" i="8"/>
  <c r="J1153" i="8"/>
  <c r="J1154" i="8"/>
  <c r="J1155" i="8"/>
  <c r="J1156" i="8"/>
  <c r="J1157" i="8"/>
  <c r="J1158" i="8"/>
  <c r="J1159" i="8"/>
  <c r="J1160" i="8"/>
  <c r="J1161" i="8"/>
  <c r="J1162" i="8"/>
  <c r="J1163" i="8"/>
  <c r="J1164" i="8"/>
  <c r="J1165" i="8"/>
  <c r="J1166" i="8"/>
  <c r="J1167" i="8"/>
  <c r="J1168" i="8"/>
  <c r="J1169" i="8"/>
  <c r="J1170" i="8"/>
  <c r="J1171" i="8"/>
  <c r="J1172" i="8"/>
  <c r="J1173" i="8"/>
  <c r="J1174" i="8"/>
  <c r="J1175" i="8"/>
  <c r="J1176" i="8"/>
  <c r="J1177" i="8"/>
  <c r="J1178" i="8"/>
  <c r="J1179" i="8"/>
  <c r="J1180" i="8"/>
  <c r="J1181" i="8"/>
  <c r="J1182" i="8"/>
  <c r="J1183" i="8"/>
  <c r="J1184" i="8"/>
  <c r="J1185" i="8"/>
  <c r="J1186" i="8"/>
  <c r="J1187" i="8"/>
  <c r="J1188" i="8"/>
  <c r="J1189" i="8"/>
  <c r="J1190" i="8"/>
  <c r="J1191" i="8"/>
  <c r="J1192" i="8"/>
  <c r="J1193" i="8"/>
  <c r="J1194" i="8"/>
  <c r="J1195" i="8"/>
  <c r="J1196" i="8"/>
  <c r="J1197" i="8"/>
  <c r="J1198" i="8"/>
  <c r="J1199" i="8"/>
  <c r="J1200" i="8"/>
  <c r="J1201" i="8"/>
  <c r="J1202" i="8"/>
  <c r="J1203" i="8"/>
  <c r="J1204" i="8"/>
  <c r="J1205" i="8"/>
  <c r="J1206" i="8"/>
  <c r="J1207" i="8"/>
  <c r="J1208" i="8"/>
  <c r="J1209" i="8"/>
  <c r="J1210" i="8"/>
  <c r="J1211" i="8"/>
  <c r="J1212" i="8"/>
  <c r="J1213" i="8"/>
  <c r="J1214" i="8"/>
  <c r="J1215" i="8"/>
  <c r="J1216" i="8"/>
  <c r="J1217" i="8"/>
  <c r="J1218" i="8"/>
  <c r="J1219" i="8"/>
  <c r="J1220" i="8"/>
  <c r="J1221" i="8"/>
  <c r="J1222" i="8"/>
  <c r="J1223" i="8"/>
  <c r="J1224" i="8"/>
  <c r="J1225" i="8"/>
  <c r="J1226" i="8"/>
  <c r="J1227" i="8"/>
  <c r="J1228" i="8"/>
  <c r="J1229" i="8"/>
  <c r="J1230" i="8"/>
  <c r="J1231" i="8"/>
  <c r="J1232" i="8"/>
  <c r="J1233" i="8"/>
  <c r="J1234" i="8"/>
  <c r="J1235" i="8"/>
  <c r="J1236" i="8"/>
  <c r="J1237" i="8"/>
  <c r="J1238" i="8"/>
  <c r="J1239" i="8"/>
  <c r="J1240" i="8"/>
  <c r="J1241" i="8"/>
  <c r="J1242" i="8"/>
  <c r="J1243" i="8"/>
  <c r="J1244" i="8"/>
  <c r="J1245" i="8"/>
  <c r="J1246" i="8"/>
  <c r="J1247" i="8"/>
  <c r="J1248" i="8"/>
  <c r="J1249" i="8"/>
  <c r="J1250" i="8"/>
  <c r="J1251" i="8"/>
  <c r="J1252" i="8"/>
  <c r="J1253" i="8"/>
  <c r="J1254" i="8"/>
  <c r="J1255" i="8"/>
  <c r="J1256" i="8"/>
  <c r="J1257" i="8"/>
  <c r="J1258" i="8"/>
  <c r="J1259" i="8"/>
  <c r="J1260" i="8"/>
  <c r="J1261" i="8"/>
  <c r="J1262" i="8"/>
  <c r="J1263" i="8"/>
  <c r="J1264" i="8"/>
  <c r="J1265" i="8"/>
  <c r="J1266" i="8"/>
  <c r="J1267" i="8"/>
  <c r="J1268" i="8"/>
  <c r="J1269" i="8"/>
  <c r="J1270" i="8"/>
  <c r="J1271" i="8"/>
  <c r="J1272" i="8"/>
  <c r="J1273" i="8"/>
  <c r="J1274" i="8"/>
  <c r="J1275" i="8"/>
  <c r="J1276" i="8"/>
  <c r="J1277" i="8"/>
  <c r="J1278" i="8"/>
  <c r="J1279" i="8"/>
  <c r="J1280" i="8"/>
  <c r="J1281" i="8"/>
  <c r="J1282" i="8"/>
  <c r="J1283" i="8"/>
  <c r="J1284" i="8"/>
  <c r="J1285" i="8"/>
  <c r="J1286" i="8"/>
  <c r="J1287" i="8"/>
  <c r="J1288" i="8"/>
  <c r="J1289" i="8"/>
  <c r="J1290" i="8"/>
  <c r="J1291" i="8"/>
  <c r="J1292" i="8"/>
  <c r="J1293" i="8"/>
  <c r="J1294" i="8"/>
  <c r="J1295" i="8"/>
  <c r="J1296" i="8"/>
  <c r="J1297" i="8"/>
  <c r="J1298" i="8"/>
  <c r="J1299" i="8"/>
  <c r="J1300" i="8"/>
  <c r="J1301" i="8"/>
  <c r="J1302" i="8"/>
  <c r="J1303" i="8"/>
  <c r="J1304" i="8"/>
  <c r="J1305" i="8"/>
  <c r="J1306" i="8"/>
  <c r="J1307" i="8"/>
  <c r="J1308" i="8"/>
  <c r="J1309" i="8"/>
  <c r="J1310" i="8"/>
  <c r="J1311" i="8"/>
  <c r="J1312" i="8"/>
  <c r="J1313" i="8"/>
  <c r="J1314" i="8"/>
  <c r="J1315" i="8"/>
  <c r="J1316" i="8"/>
  <c r="J1317" i="8"/>
  <c r="J1318" i="8"/>
  <c r="J1319" i="8"/>
  <c r="J1320" i="8"/>
  <c r="J1321" i="8"/>
  <c r="J1322" i="8"/>
  <c r="J1323" i="8"/>
  <c r="J1324" i="8"/>
  <c r="J1325" i="8"/>
  <c r="J1326" i="8"/>
  <c r="J1327" i="8"/>
  <c r="J1328" i="8"/>
  <c r="J1329" i="8"/>
  <c r="J1330" i="8"/>
  <c r="J1331" i="8"/>
  <c r="J1332" i="8"/>
  <c r="J1333" i="8"/>
  <c r="J1334" i="8"/>
  <c r="J1335" i="8"/>
  <c r="J1336" i="8"/>
  <c r="J1337" i="8"/>
  <c r="J1338" i="8"/>
  <c r="J1339" i="8"/>
  <c r="J1340" i="8"/>
  <c r="J1341" i="8"/>
  <c r="J1342" i="8"/>
  <c r="J1343" i="8"/>
  <c r="J1344" i="8"/>
  <c r="J1345" i="8"/>
  <c r="J1346" i="8"/>
  <c r="J1347" i="8"/>
  <c r="J1348" i="8"/>
  <c r="J1349" i="8"/>
  <c r="J1350" i="8"/>
  <c r="J1351" i="8"/>
  <c r="J1352" i="8"/>
  <c r="J1353" i="8"/>
  <c r="J1354" i="8"/>
  <c r="J1355" i="8"/>
  <c r="J1356" i="8"/>
  <c r="J1357" i="8"/>
  <c r="J1358" i="8"/>
  <c r="J1359" i="8"/>
  <c r="J1360" i="8"/>
  <c r="J1361" i="8"/>
  <c r="J1362" i="8"/>
  <c r="J1363" i="8"/>
  <c r="J1364" i="8"/>
  <c r="J1365" i="8"/>
  <c r="J1366" i="8"/>
  <c r="J1367" i="8"/>
  <c r="J1368" i="8"/>
  <c r="J1369" i="8"/>
  <c r="J1370" i="8"/>
  <c r="J1371" i="8"/>
  <c r="J1372" i="8"/>
  <c r="J1373" i="8"/>
  <c r="J1374" i="8"/>
  <c r="J1375" i="8"/>
  <c r="J1376" i="8"/>
  <c r="J1377" i="8"/>
  <c r="J1378" i="8"/>
  <c r="J1379" i="8"/>
  <c r="J1380" i="8"/>
  <c r="J1381" i="8"/>
  <c r="J1382" i="8"/>
  <c r="J1383" i="8"/>
  <c r="J1384" i="8"/>
  <c r="J1385" i="8"/>
  <c r="J1386" i="8"/>
  <c r="J1387" i="8"/>
  <c r="J1388" i="8"/>
  <c r="J1389" i="8"/>
  <c r="J1390" i="8"/>
  <c r="J1391" i="8"/>
  <c r="J1392" i="8"/>
  <c r="J1393" i="8"/>
  <c r="J1394" i="8"/>
  <c r="J1395" i="8"/>
  <c r="J1396" i="8"/>
  <c r="J1397" i="8"/>
  <c r="J1398" i="8"/>
  <c r="J1399" i="8"/>
  <c r="J1400" i="8"/>
  <c r="J1401" i="8"/>
  <c r="J1402" i="8"/>
  <c r="J1403" i="8"/>
  <c r="J1404" i="8"/>
  <c r="J1405" i="8"/>
  <c r="J1406" i="8"/>
  <c r="J1407" i="8"/>
  <c r="J1408" i="8"/>
  <c r="J1409" i="8"/>
  <c r="J1410" i="8"/>
  <c r="J1411" i="8"/>
  <c r="J1412" i="8"/>
  <c r="J1413" i="8"/>
  <c r="J1414" i="8"/>
  <c r="J1415" i="8"/>
  <c r="J1416" i="8"/>
  <c r="J1417" i="8"/>
  <c r="J1418" i="8"/>
  <c r="J1419" i="8"/>
  <c r="J1420" i="8"/>
  <c r="J1421" i="8"/>
  <c r="J1422" i="8"/>
  <c r="J1423" i="8"/>
  <c r="J1424" i="8"/>
  <c r="J1425" i="8"/>
  <c r="J1426" i="8"/>
  <c r="J1427" i="8"/>
  <c r="J1428" i="8"/>
  <c r="J1429" i="8"/>
  <c r="J1430" i="8"/>
  <c r="J1431" i="8"/>
  <c r="J1432" i="8"/>
  <c r="J1433" i="8"/>
  <c r="J1434" i="8"/>
  <c r="J1435" i="8"/>
  <c r="J1436" i="8"/>
  <c r="J1437" i="8"/>
  <c r="J1438" i="8"/>
  <c r="J1439" i="8"/>
  <c r="J1440" i="8"/>
  <c r="J1441" i="8"/>
  <c r="J1442" i="8"/>
  <c r="J1443" i="8"/>
  <c r="J1444" i="8"/>
  <c r="J1445" i="8"/>
  <c r="J1446" i="8"/>
  <c r="J1447" i="8"/>
  <c r="J1448" i="8"/>
  <c r="J1449" i="8"/>
  <c r="J1450" i="8"/>
  <c r="J1451" i="8"/>
  <c r="J1452" i="8"/>
  <c r="J1453" i="8"/>
  <c r="J1454" i="8"/>
  <c r="J1455" i="8"/>
  <c r="J1456" i="8"/>
  <c r="J1457" i="8"/>
  <c r="J1458" i="8"/>
  <c r="J1459" i="8"/>
  <c r="J1460" i="8"/>
  <c r="J1461" i="8"/>
  <c r="J1462" i="8"/>
  <c r="J1463" i="8"/>
  <c r="J1464" i="8"/>
  <c r="J1465" i="8"/>
  <c r="J1466" i="8"/>
  <c r="J1467" i="8"/>
  <c r="J1468" i="8"/>
  <c r="J1469" i="8"/>
  <c r="J1470" i="8"/>
  <c r="J1471" i="8"/>
  <c r="J1472" i="8"/>
  <c r="J1473" i="8"/>
  <c r="J1474" i="8"/>
  <c r="J1475" i="8"/>
  <c r="J1476" i="8"/>
  <c r="J1477" i="8"/>
  <c r="J1478" i="8"/>
  <c r="J1479" i="8"/>
  <c r="J1480" i="8"/>
  <c r="J1481" i="8"/>
  <c r="J1482" i="8"/>
  <c r="J1483" i="8"/>
  <c r="J1484" i="8"/>
  <c r="J1485" i="8"/>
  <c r="J1486" i="8"/>
  <c r="J1487" i="8"/>
  <c r="J1488" i="8"/>
  <c r="J1489" i="8"/>
  <c r="J1490" i="8"/>
  <c r="J1491" i="8"/>
  <c r="J1492" i="8"/>
  <c r="J1493" i="8"/>
  <c r="J1494" i="8"/>
  <c r="J1495" i="8"/>
  <c r="J1496" i="8"/>
  <c r="J1497" i="8"/>
  <c r="J1498" i="8"/>
  <c r="J1499" i="8"/>
  <c r="J1500" i="8"/>
  <c r="J1501" i="8"/>
  <c r="J1502" i="8"/>
  <c r="J1503" i="8"/>
  <c r="J1504" i="8"/>
  <c r="J1505" i="8"/>
  <c r="J1506" i="8"/>
  <c r="J1507" i="8"/>
  <c r="J1508" i="8"/>
  <c r="J1509" i="8"/>
  <c r="J1510" i="8"/>
  <c r="J1511" i="8"/>
  <c r="J1512" i="8"/>
  <c r="J1513" i="8"/>
  <c r="J1514" i="8"/>
  <c r="J1515" i="8"/>
  <c r="J1516" i="8"/>
  <c r="J1517" i="8"/>
  <c r="J1518" i="8"/>
  <c r="J1519" i="8"/>
  <c r="J1520" i="8"/>
  <c r="J1521" i="8"/>
  <c r="J1522" i="8"/>
  <c r="J1523" i="8"/>
  <c r="J1524" i="8"/>
  <c r="J1525" i="8"/>
  <c r="J1526" i="8"/>
  <c r="J1527" i="8"/>
  <c r="J1528" i="8"/>
  <c r="J1529" i="8"/>
  <c r="J1530" i="8"/>
  <c r="J1531" i="8"/>
  <c r="J1532" i="8"/>
  <c r="J1533" i="8"/>
  <c r="J1534" i="8"/>
  <c r="J1535" i="8"/>
  <c r="J1536" i="8"/>
  <c r="J1537" i="8"/>
  <c r="J1538" i="8"/>
  <c r="J1539" i="8"/>
  <c r="J1540" i="8"/>
  <c r="J1541" i="8"/>
  <c r="J1542" i="8"/>
  <c r="J1543" i="8"/>
  <c r="J1544" i="8"/>
  <c r="J1545" i="8"/>
  <c r="J1546" i="8"/>
  <c r="J1547" i="8"/>
  <c r="J1548" i="8"/>
  <c r="J1549" i="8"/>
  <c r="J1550" i="8"/>
  <c r="J1551" i="8"/>
  <c r="J1552" i="8"/>
  <c r="J1553" i="8"/>
  <c r="J1554" i="8"/>
  <c r="J1555" i="8"/>
  <c r="J1556" i="8"/>
  <c r="J1557" i="8"/>
  <c r="J1558" i="8"/>
  <c r="J1559" i="8"/>
  <c r="J1560" i="8"/>
  <c r="J1561" i="8"/>
  <c r="J1562" i="8"/>
  <c r="J1563" i="8"/>
  <c r="J1564" i="8"/>
  <c r="J1565" i="8"/>
  <c r="J1566" i="8"/>
  <c r="J1567" i="8"/>
  <c r="J1568" i="8"/>
  <c r="J1569" i="8"/>
  <c r="J1570" i="8"/>
  <c r="J1571" i="8"/>
  <c r="J1572" i="8"/>
  <c r="J1573" i="8"/>
  <c r="J1574" i="8"/>
  <c r="J1575" i="8"/>
  <c r="J1576" i="8"/>
  <c r="J1577" i="8"/>
  <c r="J1578" i="8"/>
  <c r="J1579" i="8"/>
  <c r="J1580" i="8"/>
  <c r="J1581" i="8"/>
  <c r="J1582" i="8"/>
  <c r="J1583" i="8"/>
  <c r="J1584" i="8"/>
  <c r="J1585" i="8"/>
  <c r="J1586" i="8"/>
  <c r="J1587" i="8"/>
  <c r="J1588" i="8"/>
  <c r="J1589" i="8"/>
  <c r="J1590" i="8"/>
  <c r="J1591" i="8"/>
  <c r="J1592" i="8"/>
  <c r="J1593" i="8"/>
  <c r="J1594" i="8"/>
  <c r="J1595" i="8"/>
  <c r="J1596" i="8"/>
  <c r="J1597" i="8"/>
  <c r="J1598" i="8"/>
  <c r="J1599" i="8"/>
  <c r="J1600" i="8"/>
  <c r="J1601" i="8"/>
  <c r="J1602" i="8"/>
  <c r="J1603" i="8"/>
  <c r="J1604" i="8"/>
  <c r="J1605" i="8"/>
  <c r="J1606" i="8"/>
  <c r="J1607" i="8"/>
  <c r="J1608" i="8"/>
  <c r="J1609" i="8"/>
  <c r="J1610" i="8"/>
  <c r="J1611" i="8"/>
  <c r="J1612" i="8"/>
  <c r="J1613" i="8"/>
  <c r="J1614" i="8"/>
  <c r="J1615" i="8"/>
  <c r="J1616" i="8"/>
  <c r="J1617" i="8"/>
  <c r="J1618" i="8"/>
  <c r="J1619" i="8"/>
  <c r="J1620" i="8"/>
  <c r="J1621" i="8"/>
  <c r="J1622" i="8"/>
  <c r="J1623" i="8"/>
  <c r="J1624" i="8"/>
  <c r="J1625" i="8"/>
  <c r="J1626" i="8"/>
  <c r="J1627" i="8"/>
  <c r="J1628" i="8"/>
  <c r="J1629" i="8"/>
  <c r="J1630" i="8"/>
  <c r="J1631" i="8"/>
  <c r="J1632" i="8"/>
  <c r="J1633" i="8"/>
  <c r="J1634" i="8"/>
  <c r="J1635" i="8"/>
  <c r="J1636" i="8"/>
  <c r="J1637" i="8"/>
  <c r="J1638" i="8"/>
  <c r="J1639" i="8"/>
  <c r="J1640" i="8"/>
  <c r="J1641" i="8"/>
  <c r="J1642" i="8"/>
  <c r="J1643" i="8"/>
  <c r="J1644" i="8"/>
  <c r="J1645" i="8"/>
  <c r="J1646" i="8"/>
  <c r="J1647" i="8"/>
  <c r="J1648" i="8"/>
  <c r="J1649" i="8"/>
  <c r="J1650" i="8"/>
  <c r="J1651" i="8"/>
  <c r="J1652" i="8"/>
  <c r="J1653" i="8"/>
  <c r="J1654" i="8"/>
  <c r="J1655" i="8"/>
  <c r="J1656" i="8"/>
  <c r="J1657" i="8"/>
  <c r="J1658" i="8"/>
  <c r="J1659" i="8"/>
  <c r="J1660" i="8"/>
  <c r="J1661" i="8"/>
  <c r="J1662" i="8"/>
  <c r="J1663" i="8"/>
  <c r="J1664" i="8"/>
  <c r="J1665" i="8"/>
  <c r="J1666" i="8"/>
  <c r="J1667" i="8"/>
  <c r="J1668" i="8"/>
  <c r="J1669" i="8"/>
  <c r="J1670" i="8"/>
  <c r="J1671" i="8"/>
  <c r="J1672" i="8"/>
  <c r="J1673" i="8"/>
  <c r="J1674" i="8"/>
  <c r="J1675" i="8"/>
  <c r="J1676" i="8"/>
  <c r="J1677" i="8"/>
  <c r="J1678" i="8"/>
  <c r="J1679" i="8"/>
  <c r="J1680" i="8"/>
  <c r="J1681" i="8"/>
  <c r="J1682" i="8"/>
  <c r="J1683" i="8"/>
  <c r="J1684" i="8"/>
  <c r="J1685" i="8"/>
  <c r="J1686" i="8"/>
  <c r="J1687" i="8"/>
  <c r="J1688" i="8"/>
  <c r="J1689" i="8"/>
  <c r="J1690" i="8"/>
  <c r="J1691" i="8"/>
  <c r="J1692" i="8"/>
  <c r="J1693" i="8"/>
  <c r="J1694" i="8"/>
  <c r="J1695" i="8"/>
  <c r="J1696" i="8"/>
  <c r="J1697" i="8"/>
  <c r="J1698" i="8"/>
  <c r="J1699" i="8"/>
  <c r="J1700" i="8"/>
  <c r="J1701" i="8"/>
  <c r="J1702" i="8"/>
  <c r="J1703" i="8"/>
  <c r="J1704" i="8"/>
  <c r="J1705" i="8"/>
  <c r="J1706" i="8"/>
  <c r="J1707" i="8"/>
  <c r="J1708" i="8"/>
  <c r="J1709" i="8"/>
  <c r="J1710" i="8"/>
  <c r="J1711" i="8"/>
  <c r="J1712" i="8"/>
  <c r="J1713" i="8"/>
  <c r="J1714" i="8"/>
  <c r="J1715" i="8"/>
  <c r="J1716" i="8"/>
  <c r="J1717" i="8"/>
  <c r="J1718" i="8"/>
  <c r="J1719" i="8"/>
  <c r="J1720" i="8"/>
  <c r="J1721" i="8"/>
  <c r="J1722" i="8"/>
  <c r="J1723" i="8"/>
  <c r="J1724" i="8"/>
  <c r="J1725" i="8"/>
  <c r="J1726" i="8"/>
  <c r="J1727" i="8"/>
  <c r="J1728" i="8"/>
  <c r="J1729" i="8"/>
  <c r="J1730" i="8"/>
  <c r="J1731" i="8"/>
  <c r="J1732" i="8"/>
  <c r="J1733" i="8"/>
  <c r="J1734" i="8"/>
  <c r="J1735" i="8"/>
  <c r="J1736" i="8"/>
  <c r="J1737" i="8"/>
  <c r="J1738" i="8"/>
  <c r="J1739" i="8"/>
  <c r="J1740" i="8"/>
  <c r="J1741" i="8"/>
  <c r="J1742" i="8"/>
  <c r="J1743" i="8"/>
  <c r="J1744" i="8"/>
  <c r="J1745" i="8"/>
  <c r="J1746" i="8"/>
  <c r="J1747" i="8"/>
  <c r="J1748" i="8"/>
  <c r="J1749" i="8"/>
  <c r="J1750" i="8"/>
  <c r="J1751" i="8"/>
  <c r="J1752" i="8"/>
  <c r="J1753" i="8"/>
  <c r="J1754" i="8"/>
  <c r="J1755" i="8"/>
  <c r="J1756" i="8"/>
  <c r="J1757" i="8"/>
  <c r="J1758" i="8"/>
  <c r="J1759" i="8"/>
  <c r="J1760" i="8"/>
  <c r="J1761" i="8"/>
  <c r="J1762" i="8"/>
  <c r="J1763" i="8"/>
  <c r="J1764" i="8"/>
  <c r="J1765" i="8"/>
  <c r="J1766" i="8"/>
  <c r="J1767" i="8"/>
  <c r="J1768" i="8"/>
  <c r="J1769" i="8"/>
  <c r="J1770" i="8"/>
  <c r="J1771" i="8"/>
  <c r="J1772" i="8"/>
  <c r="J1773" i="8"/>
  <c r="J1774" i="8"/>
  <c r="J1775" i="8"/>
  <c r="J1776" i="8"/>
  <c r="J1777" i="8"/>
  <c r="J1778" i="8"/>
  <c r="J1779" i="8"/>
  <c r="J1780" i="8"/>
  <c r="J1781" i="8"/>
  <c r="J1782" i="8"/>
  <c r="J1783" i="8"/>
  <c r="J1784" i="8"/>
  <c r="J1785" i="8"/>
  <c r="J1786" i="8"/>
  <c r="J1787" i="8"/>
  <c r="J1788" i="8"/>
  <c r="J1789" i="8"/>
  <c r="J1790" i="8"/>
  <c r="J1791" i="8"/>
  <c r="J1792" i="8"/>
  <c r="J1793" i="8"/>
  <c r="J1794" i="8"/>
  <c r="J1795" i="8"/>
  <c r="J1796" i="8"/>
  <c r="J1797" i="8"/>
  <c r="J1798" i="8"/>
  <c r="J1799" i="8"/>
  <c r="J1800" i="8"/>
  <c r="J1801" i="8"/>
  <c r="J1802" i="8"/>
  <c r="J1803" i="8"/>
  <c r="J1804" i="8"/>
  <c r="J1805" i="8"/>
  <c r="J1806" i="8"/>
  <c r="J1807" i="8"/>
  <c r="J1808" i="8"/>
  <c r="J1809" i="8"/>
  <c r="J1810" i="8"/>
  <c r="J1811" i="8"/>
  <c r="J1812" i="8"/>
  <c r="J1813" i="8"/>
  <c r="J1814" i="8"/>
  <c r="J1815" i="8"/>
  <c r="J1816" i="8"/>
  <c r="J1817" i="8"/>
  <c r="J1818" i="8"/>
  <c r="J1819" i="8"/>
  <c r="J1820" i="8"/>
  <c r="J1821" i="8"/>
  <c r="J1822" i="8"/>
  <c r="J1823" i="8"/>
  <c r="J1824" i="8"/>
  <c r="J1825" i="8"/>
  <c r="J1826" i="8"/>
  <c r="J1827" i="8"/>
  <c r="J1828" i="8"/>
  <c r="J1829" i="8"/>
  <c r="J1830" i="8"/>
  <c r="J1831" i="8"/>
  <c r="J1832" i="8"/>
  <c r="J1833" i="8"/>
  <c r="J1834" i="8"/>
  <c r="J1835" i="8"/>
  <c r="J1836" i="8"/>
  <c r="J1837" i="8"/>
  <c r="J1838" i="8"/>
  <c r="J1839" i="8"/>
  <c r="J1840" i="8"/>
  <c r="J1841" i="8"/>
  <c r="J1842" i="8"/>
  <c r="J1843" i="8"/>
  <c r="J1844" i="8"/>
  <c r="J1845" i="8"/>
  <c r="J1846" i="8"/>
  <c r="J1847" i="8"/>
  <c r="J1848" i="8"/>
  <c r="J1849" i="8"/>
  <c r="J1850" i="8"/>
  <c r="J1851" i="8"/>
  <c r="J1852" i="8"/>
  <c r="J1853" i="8"/>
  <c r="J1854" i="8"/>
  <c r="J1855" i="8"/>
  <c r="J1856" i="8"/>
  <c r="J1857" i="8"/>
  <c r="J1858" i="8"/>
  <c r="J1859" i="8"/>
  <c r="J1860" i="8"/>
  <c r="J1861" i="8"/>
  <c r="J1862" i="8"/>
  <c r="J1863" i="8"/>
  <c r="J1864" i="8"/>
  <c r="J1865" i="8"/>
  <c r="J1866" i="8"/>
  <c r="J1867" i="8"/>
  <c r="J1868" i="8"/>
  <c r="J1869" i="8"/>
  <c r="J1870" i="8"/>
  <c r="J1871" i="8"/>
  <c r="J1872" i="8"/>
  <c r="J1873" i="8"/>
  <c r="J1874" i="8"/>
  <c r="J1875" i="8"/>
  <c r="J1876" i="8"/>
  <c r="J1877" i="8"/>
  <c r="J1878" i="8"/>
  <c r="J1879" i="8"/>
  <c r="J1880" i="8"/>
  <c r="J1881" i="8"/>
  <c r="J1882" i="8"/>
  <c r="J1883" i="8"/>
  <c r="J1884" i="8"/>
  <c r="J1885" i="8"/>
  <c r="J1886" i="8"/>
  <c r="J1887" i="8"/>
  <c r="J1888" i="8"/>
  <c r="J1889" i="8"/>
  <c r="J1890" i="8"/>
  <c r="J1891" i="8"/>
  <c r="J1892" i="8"/>
  <c r="J1893" i="8"/>
  <c r="J1894" i="8"/>
  <c r="J1895" i="8"/>
  <c r="J1896" i="8"/>
  <c r="J1897" i="8"/>
  <c r="J1898" i="8"/>
  <c r="J1899" i="8"/>
  <c r="J1900" i="8"/>
  <c r="J1901" i="8"/>
  <c r="J1902" i="8"/>
  <c r="J1903" i="8"/>
  <c r="J1904" i="8"/>
  <c r="J1905" i="8"/>
  <c r="J1906" i="8"/>
  <c r="J1907" i="8"/>
  <c r="J1908" i="8"/>
  <c r="J1909" i="8"/>
  <c r="J1910" i="8"/>
  <c r="J1911" i="8"/>
  <c r="J1912" i="8"/>
  <c r="J1913" i="8"/>
  <c r="J1914" i="8"/>
  <c r="J1915" i="8"/>
  <c r="J1916" i="8"/>
  <c r="J1917" i="8"/>
  <c r="J1918" i="8"/>
  <c r="J1919" i="8"/>
  <c r="J1920" i="8"/>
  <c r="J1921" i="8"/>
  <c r="J1922" i="8"/>
  <c r="J1923" i="8"/>
  <c r="J1924" i="8"/>
  <c r="J1925" i="8"/>
  <c r="J1926" i="8"/>
  <c r="J1927" i="8"/>
  <c r="J1928" i="8"/>
  <c r="J1929" i="8"/>
  <c r="J1930" i="8"/>
  <c r="J1931" i="8"/>
  <c r="J1932" i="8"/>
  <c r="J1933" i="8"/>
  <c r="J1934" i="8"/>
  <c r="J1935" i="8"/>
  <c r="J1936" i="8"/>
  <c r="J1937" i="8"/>
  <c r="J1938" i="8"/>
  <c r="J1939" i="8"/>
  <c r="J1940" i="8"/>
  <c r="J1941" i="8"/>
  <c r="J1942" i="8"/>
  <c r="J1943" i="8"/>
  <c r="J1944" i="8"/>
  <c r="J1945" i="8"/>
  <c r="J1946" i="8"/>
  <c r="J1947" i="8"/>
  <c r="J1948" i="8"/>
  <c r="J1949" i="8"/>
  <c r="J1950" i="8"/>
  <c r="J1951" i="8"/>
  <c r="J1952" i="8"/>
  <c r="J1953" i="8"/>
  <c r="J1954" i="8"/>
  <c r="J1955" i="8"/>
  <c r="J1956" i="8"/>
  <c r="J1957" i="8"/>
  <c r="J1958" i="8"/>
  <c r="J1959" i="8"/>
  <c r="J1960" i="8"/>
  <c r="J1961" i="8"/>
  <c r="J1962" i="8"/>
  <c r="J1963" i="8"/>
  <c r="J1964" i="8"/>
  <c r="J1965" i="8"/>
  <c r="J1966" i="8"/>
  <c r="J1967" i="8"/>
  <c r="J1968" i="8"/>
  <c r="J1969" i="8"/>
  <c r="J1970" i="8"/>
  <c r="J1971" i="8"/>
  <c r="J1972" i="8"/>
  <c r="J1973" i="8"/>
  <c r="J1974" i="8"/>
  <c r="J1975" i="8"/>
  <c r="J1976" i="8"/>
  <c r="J1977" i="8"/>
  <c r="J1978" i="8"/>
  <c r="J1979" i="8"/>
  <c r="J1980" i="8"/>
  <c r="J1981" i="8"/>
  <c r="J1982" i="8"/>
  <c r="J1983" i="8"/>
  <c r="J1984" i="8"/>
  <c r="J1985" i="8"/>
  <c r="J1986" i="8"/>
  <c r="J1987" i="8"/>
  <c r="J1988" i="8"/>
  <c r="J1989" i="8"/>
  <c r="J1990" i="8"/>
  <c r="J1991" i="8"/>
  <c r="J1992" i="8"/>
  <c r="J1993" i="8"/>
  <c r="J1994" i="8"/>
  <c r="J1995" i="8"/>
  <c r="J1996" i="8"/>
  <c r="J1997" i="8"/>
  <c r="J1998" i="8"/>
  <c r="J1999" i="8"/>
  <c r="J2000" i="8"/>
  <c r="J2001" i="8"/>
  <c r="J2002" i="8"/>
  <c r="J2003" i="8"/>
  <c r="J2004" i="8"/>
  <c r="J2005" i="8"/>
  <c r="J2006" i="8"/>
  <c r="J2007" i="8"/>
  <c r="J2008" i="8"/>
  <c r="J2009" i="8"/>
  <c r="J2010" i="8"/>
  <c r="J2011" i="8"/>
  <c r="J2012" i="8"/>
  <c r="J2013" i="8"/>
  <c r="J2014" i="8"/>
  <c r="J2015" i="8"/>
  <c r="J2016" i="8"/>
  <c r="J2017" i="8"/>
  <c r="J2018" i="8"/>
  <c r="J2019" i="8"/>
  <c r="J2020" i="8"/>
  <c r="J2021" i="8"/>
  <c r="J2022" i="8"/>
  <c r="J2023" i="8"/>
  <c r="J2024" i="8"/>
  <c r="J2025" i="8"/>
  <c r="J2026" i="8"/>
  <c r="J2027" i="8"/>
  <c r="J2028" i="8"/>
  <c r="J2029" i="8"/>
  <c r="J2030" i="8"/>
  <c r="J2031" i="8"/>
  <c r="J2032" i="8"/>
  <c r="J2033" i="8"/>
  <c r="J2034" i="8"/>
  <c r="J2035" i="8"/>
  <c r="J2036" i="8"/>
  <c r="J2037" i="8"/>
  <c r="J2038" i="8"/>
  <c r="J2039" i="8"/>
  <c r="J2040" i="8"/>
  <c r="J2041" i="8"/>
  <c r="J2042" i="8"/>
  <c r="J2043" i="8"/>
  <c r="J2044" i="8"/>
  <c r="J2045" i="8"/>
  <c r="J2046" i="8"/>
  <c r="J2047" i="8"/>
  <c r="J2048" i="8"/>
  <c r="J2049" i="8"/>
  <c r="J2050" i="8"/>
  <c r="J2051" i="8"/>
  <c r="J2052" i="8"/>
  <c r="J2053" i="8"/>
  <c r="J2054" i="8"/>
  <c r="J2055" i="8"/>
  <c r="J2056" i="8"/>
  <c r="J2057" i="8"/>
  <c r="J2058" i="8"/>
  <c r="J2059" i="8"/>
  <c r="J2060" i="8"/>
  <c r="J2061" i="8"/>
  <c r="J2062" i="8"/>
  <c r="J2063" i="8"/>
  <c r="J2064" i="8"/>
  <c r="J2065" i="8"/>
  <c r="J2066" i="8"/>
  <c r="J2067" i="8"/>
  <c r="J2068" i="8"/>
  <c r="J2069" i="8"/>
  <c r="J2070" i="8"/>
  <c r="J2071" i="8"/>
  <c r="J2072" i="8"/>
  <c r="J2073" i="8"/>
  <c r="J2074" i="8"/>
  <c r="J2075" i="8"/>
  <c r="J2076" i="8"/>
  <c r="J2077" i="8"/>
  <c r="J2078" i="8"/>
  <c r="J2079" i="8"/>
  <c r="J2080" i="8"/>
  <c r="J2081" i="8"/>
  <c r="J2082" i="8"/>
  <c r="J2083" i="8"/>
  <c r="J2084" i="8"/>
  <c r="J2085" i="8"/>
  <c r="J2086" i="8"/>
  <c r="J2087" i="8"/>
  <c r="J2088" i="8"/>
  <c r="J2089" i="8"/>
  <c r="J2090" i="8"/>
  <c r="J2091" i="8"/>
  <c r="J2092" i="8"/>
  <c r="J2093" i="8"/>
  <c r="J2094" i="8"/>
  <c r="J2095" i="8"/>
  <c r="J2096" i="8"/>
  <c r="J2097" i="8"/>
  <c r="J2098" i="8"/>
  <c r="J2099" i="8"/>
  <c r="J2100" i="8"/>
  <c r="J2101" i="8"/>
  <c r="J2102" i="8"/>
  <c r="J2103" i="8"/>
  <c r="J2104" i="8"/>
  <c r="J2105" i="8"/>
  <c r="J2106" i="8"/>
  <c r="J2107" i="8"/>
  <c r="J2108" i="8"/>
  <c r="J2109" i="8"/>
  <c r="J2110" i="8"/>
  <c r="J2111" i="8"/>
  <c r="J2112" i="8"/>
  <c r="J2113" i="8"/>
  <c r="J2114" i="8"/>
  <c r="J2115" i="8"/>
  <c r="J2116" i="8"/>
  <c r="J2117" i="8"/>
  <c r="J2118" i="8"/>
  <c r="J2119" i="8"/>
  <c r="J2120" i="8"/>
  <c r="J2121" i="8"/>
  <c r="J2122" i="8"/>
  <c r="J2123" i="8"/>
  <c r="J2124" i="8"/>
  <c r="J2125" i="8"/>
  <c r="J2126" i="8"/>
  <c r="J2127" i="8"/>
  <c r="J2128" i="8"/>
  <c r="J2129" i="8"/>
  <c r="J2130" i="8"/>
  <c r="J2131" i="8"/>
  <c r="J2132" i="8"/>
  <c r="J2133" i="8"/>
  <c r="J2134" i="8"/>
  <c r="J2135" i="8"/>
  <c r="J2136" i="8"/>
  <c r="J2137" i="8"/>
  <c r="J2138" i="8"/>
  <c r="J2139" i="8"/>
  <c r="J2140" i="8"/>
  <c r="J2141" i="8"/>
  <c r="J2142" i="8"/>
  <c r="J2143" i="8"/>
  <c r="J2144" i="8"/>
  <c r="J2145" i="8"/>
  <c r="J2146" i="8"/>
  <c r="J2147" i="8"/>
  <c r="J2148" i="8"/>
  <c r="J2149" i="8"/>
  <c r="J2150" i="8"/>
  <c r="J2151" i="8"/>
  <c r="J2152" i="8"/>
  <c r="J2153" i="8"/>
  <c r="J2154" i="8"/>
  <c r="J2155" i="8"/>
  <c r="J2156" i="8"/>
  <c r="J2157" i="8"/>
  <c r="J2158" i="8"/>
  <c r="J2159" i="8"/>
  <c r="J2160" i="8"/>
  <c r="J2161" i="8"/>
  <c r="J2162" i="8"/>
  <c r="J2163" i="8"/>
  <c r="J2164" i="8"/>
  <c r="J2165" i="8"/>
  <c r="J2166" i="8"/>
  <c r="J2167" i="8"/>
  <c r="J2168" i="8"/>
  <c r="J2169" i="8"/>
  <c r="J2170" i="8"/>
  <c r="J2171" i="8"/>
  <c r="J2172" i="8"/>
  <c r="J2173" i="8"/>
  <c r="J2174" i="8"/>
  <c r="J2175" i="8"/>
  <c r="J2176" i="8"/>
  <c r="J2177" i="8"/>
  <c r="J2178" i="8"/>
  <c r="J2179" i="8"/>
  <c r="J2180" i="8"/>
  <c r="J2181" i="8"/>
  <c r="J2182" i="8"/>
  <c r="J2183" i="8"/>
  <c r="J2184" i="8"/>
  <c r="J2185" i="8"/>
  <c r="J2186" i="8"/>
  <c r="J2187" i="8"/>
  <c r="J2188" i="8"/>
  <c r="J2189" i="8"/>
  <c r="J2190" i="8"/>
  <c r="J2191" i="8"/>
  <c r="J2192" i="8"/>
  <c r="J2193" i="8"/>
  <c r="J2194" i="8"/>
  <c r="J2195" i="8"/>
  <c r="J2196" i="8"/>
  <c r="J2197" i="8"/>
  <c r="J2198" i="8"/>
  <c r="J2199" i="8"/>
  <c r="J2200" i="8"/>
  <c r="J2201" i="8"/>
  <c r="J2202" i="8"/>
  <c r="J2203" i="8"/>
  <c r="J2204" i="8"/>
  <c r="J2205" i="8"/>
  <c r="J2206" i="8"/>
  <c r="J2207" i="8"/>
  <c r="J2208" i="8"/>
  <c r="J2209" i="8"/>
  <c r="J2210" i="8"/>
  <c r="J2211" i="8"/>
  <c r="J2212" i="8"/>
  <c r="J2213" i="8"/>
  <c r="J2214" i="8"/>
  <c r="J2215" i="8"/>
  <c r="J2216" i="8"/>
  <c r="J2217" i="8"/>
  <c r="J2218" i="8"/>
  <c r="J2219" i="8"/>
  <c r="J2220" i="8"/>
  <c r="J2221" i="8"/>
  <c r="J2222" i="8"/>
  <c r="J2223" i="8"/>
  <c r="J2224" i="8"/>
  <c r="J2225" i="8"/>
  <c r="J2226" i="8"/>
  <c r="J2227" i="8"/>
  <c r="J2228" i="8"/>
  <c r="J2229" i="8"/>
  <c r="J2230" i="8"/>
  <c r="J2231" i="8"/>
  <c r="J2232" i="8"/>
  <c r="J2233" i="8"/>
  <c r="J2234" i="8"/>
  <c r="J2235" i="8"/>
  <c r="J2236" i="8"/>
  <c r="J2237" i="8"/>
  <c r="J2238" i="8"/>
  <c r="J2239" i="8"/>
  <c r="J2240" i="8"/>
  <c r="J2241" i="8"/>
  <c r="J2242" i="8"/>
  <c r="J2243" i="8"/>
  <c r="J2244" i="8"/>
  <c r="J2245" i="8"/>
  <c r="J2246" i="8"/>
  <c r="J2247" i="8"/>
  <c r="J2248" i="8"/>
  <c r="J2249" i="8"/>
  <c r="J2250" i="8"/>
  <c r="J2251" i="8"/>
  <c r="J2252" i="8"/>
  <c r="J2253" i="8"/>
  <c r="J2254" i="8"/>
  <c r="J2255" i="8"/>
  <c r="J2256" i="8"/>
  <c r="J2257" i="8"/>
  <c r="J2258" i="8"/>
  <c r="J2259" i="8"/>
  <c r="J2260" i="8"/>
  <c r="J2261" i="8"/>
  <c r="J2262" i="8"/>
  <c r="J2263" i="8"/>
  <c r="J2264" i="8"/>
  <c r="J2265" i="8"/>
  <c r="J2266" i="8"/>
  <c r="J2267" i="8"/>
  <c r="J2268" i="8"/>
  <c r="J2269" i="8"/>
  <c r="J2270" i="8"/>
  <c r="J2271" i="8"/>
  <c r="J2272" i="8"/>
  <c r="J2273" i="8"/>
  <c r="J2274" i="8"/>
  <c r="J2275" i="8"/>
  <c r="J2276" i="8"/>
  <c r="J2277" i="8"/>
  <c r="J2278" i="8"/>
  <c r="J2279" i="8"/>
  <c r="J2280" i="8"/>
  <c r="J2281" i="8"/>
  <c r="J2282" i="8"/>
  <c r="J2283" i="8"/>
  <c r="J2284" i="8"/>
  <c r="J2285" i="8"/>
  <c r="J2286" i="8"/>
  <c r="J2287" i="8"/>
  <c r="J2288" i="8"/>
  <c r="J2289" i="8"/>
  <c r="J2290" i="8"/>
  <c r="J2291" i="8"/>
  <c r="J2292" i="8"/>
  <c r="J2293" i="8"/>
  <c r="J2294" i="8"/>
  <c r="J2295" i="8"/>
  <c r="J2296" i="8"/>
  <c r="J2297" i="8"/>
  <c r="J2298" i="8"/>
  <c r="J2299" i="8"/>
  <c r="J2300" i="8"/>
  <c r="J2301" i="8"/>
  <c r="J2302" i="8"/>
  <c r="J2303" i="8"/>
  <c r="J2304" i="8"/>
  <c r="J2305" i="8"/>
  <c r="J2306" i="8"/>
  <c r="J2307" i="8"/>
  <c r="J2308" i="8"/>
  <c r="J2309" i="8"/>
  <c r="J2310" i="8"/>
  <c r="J2311" i="8"/>
  <c r="J2312" i="8"/>
  <c r="J2313" i="8"/>
  <c r="J2314" i="8"/>
  <c r="J2315" i="8"/>
  <c r="J2316" i="8"/>
  <c r="J2317" i="8"/>
  <c r="J2318" i="8"/>
  <c r="J2319" i="8"/>
  <c r="J2320" i="8"/>
  <c r="J2321" i="8"/>
  <c r="J2322" i="8"/>
  <c r="J2323" i="8"/>
  <c r="J2324" i="8"/>
  <c r="J2325" i="8"/>
  <c r="J2326" i="8"/>
  <c r="J2327" i="8"/>
  <c r="J2328" i="8"/>
  <c r="J2329" i="8"/>
  <c r="J2330" i="8"/>
  <c r="J2331" i="8"/>
  <c r="J2332" i="8"/>
  <c r="J2333" i="8"/>
  <c r="J2334" i="8"/>
  <c r="J2335" i="8"/>
  <c r="J2336" i="8"/>
  <c r="J2337" i="8"/>
  <c r="J2338" i="8"/>
  <c r="J2339" i="8"/>
  <c r="J2340" i="8"/>
  <c r="J2341" i="8"/>
  <c r="J2342" i="8"/>
  <c r="J2343" i="8"/>
  <c r="J2344" i="8"/>
  <c r="J2345" i="8"/>
  <c r="J2346" i="8"/>
  <c r="J2347" i="8"/>
  <c r="J2348" i="8"/>
  <c r="J2349" i="8"/>
  <c r="J2350" i="8"/>
  <c r="J2351" i="8"/>
  <c r="J2352" i="8"/>
  <c r="J2353" i="8"/>
  <c r="J2354" i="8"/>
  <c r="J2355" i="8"/>
  <c r="J2356" i="8"/>
  <c r="J2357" i="8"/>
  <c r="J2358" i="8"/>
  <c r="J2359" i="8"/>
  <c r="J2360" i="8"/>
  <c r="J2361" i="8"/>
  <c r="J2362" i="8"/>
  <c r="J2363" i="8"/>
  <c r="J2364" i="8"/>
  <c r="J2365" i="8"/>
  <c r="J2366" i="8"/>
  <c r="J2367" i="8"/>
  <c r="J2368" i="8"/>
  <c r="J2369" i="8"/>
  <c r="J2370" i="8"/>
  <c r="J2371" i="8"/>
  <c r="J2372" i="8"/>
  <c r="J2373" i="8"/>
  <c r="J2374" i="8"/>
  <c r="J2375" i="8"/>
  <c r="J2376" i="8"/>
  <c r="J2377" i="8"/>
  <c r="J2378" i="8"/>
  <c r="J2379" i="8"/>
  <c r="J2380" i="8"/>
  <c r="J2381" i="8"/>
  <c r="J2382" i="8"/>
  <c r="J2383" i="8"/>
  <c r="J2384" i="8"/>
  <c r="J2385" i="8"/>
  <c r="J2386" i="8"/>
  <c r="J2387" i="8"/>
  <c r="J2388" i="8"/>
  <c r="J2389" i="8"/>
  <c r="J2390" i="8"/>
  <c r="J2391" i="8"/>
  <c r="J2392" i="8"/>
  <c r="J2393" i="8"/>
  <c r="J2394" i="8"/>
  <c r="J2395" i="8"/>
  <c r="J2396" i="8"/>
  <c r="J2397" i="8"/>
  <c r="J2398" i="8"/>
  <c r="J2399" i="8"/>
  <c r="J2400" i="8"/>
  <c r="J2401" i="8"/>
  <c r="J2402" i="8"/>
  <c r="J2403" i="8"/>
  <c r="J2404" i="8"/>
  <c r="J2405" i="8"/>
  <c r="J2406" i="8"/>
  <c r="J2407" i="8"/>
  <c r="J2408" i="8"/>
  <c r="J2409" i="8"/>
  <c r="J2410" i="8"/>
  <c r="J2411" i="8"/>
  <c r="J2412" i="8"/>
  <c r="J2413" i="8"/>
  <c r="J2414" i="8"/>
  <c r="J2415" i="8"/>
  <c r="J2416" i="8"/>
  <c r="J2417" i="8"/>
  <c r="J2418" i="8"/>
  <c r="J2419" i="8"/>
  <c r="J2420" i="8"/>
  <c r="J2421" i="8"/>
  <c r="J2422" i="8"/>
  <c r="J2423" i="8"/>
  <c r="J2424" i="8"/>
  <c r="J2425" i="8"/>
  <c r="J2426" i="8"/>
  <c r="J2427" i="8"/>
  <c r="J2428" i="8"/>
  <c r="J2429" i="8"/>
  <c r="J2430" i="8"/>
  <c r="J2431" i="8"/>
  <c r="J2432" i="8"/>
  <c r="J2433" i="8"/>
  <c r="J2434" i="8"/>
  <c r="J2435" i="8"/>
  <c r="J2436" i="8"/>
  <c r="J2437" i="8"/>
  <c r="J2438" i="8"/>
  <c r="J2439" i="8"/>
  <c r="J2440" i="8"/>
  <c r="J2441" i="8"/>
  <c r="J2442" i="8"/>
  <c r="J2443" i="8"/>
  <c r="J2444" i="8"/>
  <c r="J2445" i="8"/>
  <c r="J2446" i="8"/>
  <c r="J2447" i="8"/>
  <c r="J2448" i="8"/>
  <c r="J2449" i="8"/>
  <c r="J2450" i="8"/>
  <c r="J2451" i="8"/>
  <c r="J2452" i="8"/>
  <c r="J2453" i="8"/>
  <c r="J2454" i="8"/>
  <c r="J2455" i="8"/>
  <c r="J2456" i="8"/>
  <c r="J2457" i="8"/>
  <c r="J2458" i="8"/>
  <c r="J2459" i="8"/>
  <c r="J2460" i="8"/>
  <c r="J2461" i="8"/>
  <c r="J1" i="8"/>
  <c r="B5224" i="19" l="1"/>
  <c r="J5224" i="19"/>
  <c r="B5216" i="19"/>
  <c r="J5216" i="19"/>
  <c r="B5208" i="19"/>
  <c r="J5208" i="19"/>
  <c r="B5200" i="19"/>
  <c r="J5200" i="19"/>
  <c r="B5192" i="19"/>
  <c r="J5192" i="19"/>
  <c r="B5184" i="19"/>
  <c r="J5184" i="19"/>
  <c r="B5176" i="19"/>
  <c r="J5176" i="19"/>
  <c r="B5168" i="19"/>
  <c r="J5168" i="19"/>
  <c r="B5160" i="19"/>
  <c r="J5160" i="19"/>
  <c r="B5152" i="19"/>
  <c r="J5152" i="19"/>
  <c r="B5144" i="19"/>
  <c r="J5144" i="19"/>
  <c r="B5136" i="19"/>
  <c r="J5136" i="19"/>
  <c r="B5128" i="19"/>
  <c r="J5128" i="19"/>
  <c r="B5120" i="19"/>
  <c r="J5120" i="19"/>
  <c r="B5112" i="19"/>
  <c r="J5112" i="19"/>
  <c r="B5104" i="19"/>
  <c r="J5104" i="19"/>
  <c r="B5096" i="19"/>
  <c r="J5096" i="19"/>
  <c r="B5088" i="19"/>
  <c r="J5088" i="19"/>
  <c r="B5080" i="19"/>
  <c r="J5080" i="19"/>
  <c r="B5072" i="19"/>
  <c r="J5072" i="19"/>
  <c r="B5064" i="19"/>
  <c r="J5064" i="19"/>
  <c r="B5056" i="19"/>
  <c r="J5056" i="19"/>
  <c r="B5048" i="19"/>
  <c r="J5048" i="19"/>
  <c r="B5040" i="19"/>
  <c r="J5040" i="19"/>
  <c r="B5032" i="19"/>
  <c r="J5032" i="19"/>
  <c r="B5024" i="19"/>
  <c r="J5024" i="19"/>
  <c r="B5016" i="19"/>
  <c r="J5016" i="19"/>
  <c r="B5008" i="19"/>
  <c r="J5008" i="19"/>
  <c r="B5000" i="19"/>
  <c r="J5000" i="19"/>
  <c r="B4992" i="19"/>
  <c r="J4992" i="19"/>
  <c r="B4984" i="19"/>
  <c r="J4984" i="19"/>
  <c r="B4976" i="19"/>
  <c r="J4976" i="19"/>
  <c r="B4968" i="19"/>
  <c r="J4968" i="19"/>
  <c r="B4960" i="19"/>
  <c r="J4960" i="19"/>
  <c r="B4952" i="19"/>
  <c r="J4952" i="19"/>
  <c r="B4944" i="19"/>
  <c r="J4944" i="19"/>
  <c r="B4936" i="19"/>
  <c r="J4936" i="19"/>
  <c r="B4928" i="19"/>
  <c r="J4928" i="19"/>
  <c r="B4920" i="19"/>
  <c r="J4920" i="19"/>
  <c r="B4912" i="19"/>
  <c r="J4912" i="19"/>
  <c r="B4904" i="19"/>
  <c r="J4904" i="19"/>
  <c r="B4896" i="19"/>
  <c r="J4896" i="19"/>
  <c r="B4888" i="19"/>
  <c r="J4888" i="19"/>
  <c r="B4880" i="19"/>
  <c r="J4880" i="19"/>
  <c r="B4872" i="19"/>
  <c r="J4872" i="19"/>
  <c r="B4864" i="19"/>
  <c r="J4864" i="19"/>
  <c r="B4856" i="19"/>
  <c r="J4856" i="19"/>
  <c r="B4848" i="19"/>
  <c r="J4848" i="19"/>
  <c r="B4840" i="19"/>
  <c r="J4840" i="19"/>
  <c r="B4832" i="19"/>
  <c r="J4832" i="19"/>
  <c r="B4824" i="19"/>
  <c r="J4824" i="19"/>
  <c r="B4816" i="19"/>
  <c r="J4816" i="19"/>
  <c r="B4808" i="19"/>
  <c r="J4808" i="19"/>
  <c r="B4800" i="19"/>
  <c r="J4800" i="19"/>
  <c r="B4792" i="19"/>
  <c r="J4792" i="19"/>
  <c r="B4784" i="19"/>
  <c r="J4784" i="19"/>
  <c r="B4776" i="19"/>
  <c r="J4776" i="19"/>
  <c r="B4768" i="19"/>
  <c r="J4768" i="19"/>
  <c r="B4760" i="19"/>
  <c r="J4760" i="19"/>
  <c r="B4752" i="19"/>
  <c r="J4752" i="19"/>
  <c r="B4744" i="19"/>
  <c r="J4744" i="19"/>
  <c r="B4736" i="19"/>
  <c r="J4736" i="19"/>
  <c r="B4728" i="19"/>
  <c r="J4728" i="19"/>
  <c r="B4720" i="19"/>
  <c r="J4720" i="19"/>
  <c r="B4712" i="19"/>
  <c r="J4712" i="19"/>
  <c r="B4704" i="19"/>
  <c r="J4704" i="19"/>
  <c r="B4696" i="19"/>
  <c r="J4696" i="19"/>
  <c r="B4688" i="19"/>
  <c r="J4688" i="19"/>
  <c r="B4680" i="19"/>
  <c r="J4680" i="19"/>
  <c r="B4672" i="19"/>
  <c r="J4672" i="19"/>
  <c r="B4664" i="19"/>
  <c r="J4664" i="19"/>
  <c r="B4656" i="19"/>
  <c r="J4656" i="19"/>
  <c r="B4648" i="19"/>
  <c r="J4648" i="19"/>
  <c r="B4640" i="19"/>
  <c r="J4640" i="19"/>
  <c r="B4632" i="19"/>
  <c r="J4632" i="19"/>
  <c r="B4624" i="19"/>
  <c r="J4624" i="19"/>
  <c r="B4616" i="19"/>
  <c r="J4616" i="19"/>
  <c r="B4608" i="19"/>
  <c r="J4608" i="19"/>
  <c r="B4600" i="19"/>
  <c r="J4600" i="19"/>
  <c r="B4592" i="19"/>
  <c r="J4592" i="19"/>
  <c r="B4584" i="19"/>
  <c r="J4584" i="19"/>
  <c r="B4576" i="19"/>
  <c r="J4576" i="19"/>
  <c r="B4568" i="19"/>
  <c r="J4568" i="19"/>
  <c r="B4560" i="19"/>
  <c r="J4560" i="19"/>
  <c r="B4552" i="19"/>
  <c r="J4552" i="19"/>
  <c r="B4544" i="19"/>
  <c r="J4544" i="19"/>
  <c r="B4536" i="19"/>
  <c r="J4536" i="19"/>
  <c r="B4528" i="19"/>
  <c r="J4528" i="19"/>
  <c r="B4520" i="19"/>
  <c r="J4520" i="19"/>
  <c r="B4512" i="19"/>
  <c r="J4512" i="19"/>
  <c r="B4504" i="19"/>
  <c r="J4504" i="19"/>
  <c r="B4496" i="19"/>
  <c r="J4496" i="19"/>
  <c r="B4488" i="19"/>
  <c r="J4488" i="19"/>
  <c r="B4480" i="19"/>
  <c r="J4480" i="19"/>
  <c r="B4472" i="19"/>
  <c r="J4472" i="19"/>
  <c r="B4464" i="19"/>
  <c r="J4464" i="19"/>
  <c r="B4456" i="19"/>
  <c r="J4456" i="19"/>
  <c r="B4448" i="19"/>
  <c r="J4448" i="19"/>
  <c r="B4440" i="19"/>
  <c r="J4440" i="19"/>
  <c r="B4432" i="19"/>
  <c r="J4432" i="19"/>
  <c r="B4424" i="19"/>
  <c r="J4424" i="19"/>
  <c r="B4416" i="19"/>
  <c r="J4416" i="19"/>
  <c r="B4408" i="19"/>
  <c r="J4408" i="19"/>
  <c r="B4400" i="19"/>
  <c r="J4400" i="19"/>
  <c r="B4392" i="19"/>
  <c r="J4392" i="19"/>
  <c r="B4384" i="19"/>
  <c r="J4384" i="19"/>
  <c r="B4376" i="19"/>
  <c r="J4376" i="19"/>
  <c r="B4368" i="19"/>
  <c r="J4368" i="19"/>
  <c r="B4360" i="19"/>
  <c r="J4360" i="19"/>
  <c r="B4352" i="19"/>
  <c r="J4352" i="19"/>
  <c r="B4344" i="19"/>
  <c r="J4344" i="19"/>
  <c r="B4336" i="19"/>
  <c r="J4336" i="19"/>
  <c r="B4328" i="19"/>
  <c r="J4328" i="19"/>
  <c r="B4320" i="19"/>
  <c r="J4320" i="19"/>
  <c r="B4312" i="19"/>
  <c r="J4312" i="19"/>
  <c r="B4304" i="19"/>
  <c r="J4304" i="19"/>
  <c r="B4296" i="19"/>
  <c r="J4296" i="19"/>
  <c r="B4288" i="19"/>
  <c r="J4288" i="19"/>
  <c r="B4280" i="19"/>
  <c r="J4280" i="19"/>
  <c r="B4272" i="19"/>
  <c r="J4272" i="19"/>
  <c r="B4264" i="19"/>
  <c r="J4264" i="19"/>
  <c r="B4256" i="19"/>
  <c r="J4256" i="19"/>
  <c r="B4248" i="19"/>
  <c r="J4248" i="19"/>
  <c r="B4240" i="19"/>
  <c r="J4240" i="19"/>
  <c r="B4232" i="19"/>
  <c r="J4232" i="19"/>
  <c r="B4224" i="19"/>
  <c r="J4224" i="19"/>
  <c r="B4216" i="19"/>
  <c r="J4216" i="19"/>
  <c r="B4208" i="19"/>
  <c r="J4208" i="19"/>
  <c r="B4200" i="19"/>
  <c r="J4200" i="19"/>
  <c r="B4192" i="19"/>
  <c r="J4192" i="19"/>
  <c r="B4184" i="19"/>
  <c r="J4184" i="19"/>
  <c r="B4176" i="19"/>
  <c r="J4176" i="19"/>
  <c r="B4168" i="19"/>
  <c r="J4168" i="19"/>
  <c r="B4160" i="19"/>
  <c r="J4160" i="19"/>
  <c r="B4152" i="19"/>
  <c r="J4152" i="19"/>
  <c r="B4144" i="19"/>
  <c r="J4144" i="19"/>
  <c r="B4136" i="19"/>
  <c r="J4136" i="19"/>
  <c r="B4128" i="19"/>
  <c r="J4128" i="19"/>
  <c r="B4120" i="19"/>
  <c r="J4120" i="19"/>
  <c r="B4112" i="19"/>
  <c r="J4112" i="19"/>
  <c r="B4104" i="19"/>
  <c r="J4104" i="19"/>
  <c r="B4096" i="19"/>
  <c r="J4096" i="19"/>
  <c r="B4088" i="19"/>
  <c r="J4088" i="19"/>
  <c r="B4080" i="19"/>
  <c r="J4080" i="19"/>
  <c r="B4072" i="19"/>
  <c r="J4072" i="19"/>
  <c r="B4064" i="19"/>
  <c r="J4064" i="19"/>
  <c r="B4056" i="19"/>
  <c r="J4056" i="19"/>
  <c r="B4048" i="19"/>
  <c r="J4048" i="19"/>
  <c r="B4040" i="19"/>
  <c r="J4040" i="19"/>
  <c r="B4032" i="19"/>
  <c r="J4032" i="19"/>
  <c r="B4024" i="19"/>
  <c r="J4024" i="19"/>
  <c r="B4016" i="19"/>
  <c r="J4016" i="19"/>
  <c r="B4008" i="19"/>
  <c r="J4008" i="19"/>
  <c r="B4000" i="19"/>
  <c r="J4000" i="19"/>
  <c r="B3992" i="19"/>
  <c r="J3992" i="19"/>
  <c r="B3984" i="19"/>
  <c r="J3984" i="19"/>
  <c r="B3976" i="19"/>
  <c r="J3976" i="19"/>
  <c r="B3968" i="19"/>
  <c r="J3968" i="19"/>
  <c r="B3960" i="19"/>
  <c r="J3960" i="19"/>
  <c r="B3952" i="19"/>
  <c r="J3952" i="19"/>
  <c r="B3944" i="19"/>
  <c r="J3944" i="19"/>
  <c r="B3936" i="19"/>
  <c r="J3936" i="19"/>
  <c r="B3928" i="19"/>
  <c r="J3928" i="19"/>
  <c r="B3920" i="19"/>
  <c r="J3920" i="19"/>
  <c r="B3912" i="19"/>
  <c r="J3912" i="19"/>
  <c r="B3904" i="19"/>
  <c r="J3904" i="19"/>
  <c r="B3896" i="19"/>
  <c r="J3896" i="19"/>
  <c r="B3888" i="19"/>
  <c r="J3888" i="19"/>
  <c r="B3880" i="19"/>
  <c r="J3880" i="19"/>
  <c r="B3872" i="19"/>
  <c r="J3872" i="19"/>
  <c r="B3864" i="19"/>
  <c r="J3864" i="19"/>
  <c r="B3856" i="19"/>
  <c r="J3856" i="19"/>
  <c r="B3848" i="19"/>
  <c r="J3848" i="19"/>
  <c r="B3840" i="19"/>
  <c r="J3840" i="19"/>
  <c r="B3832" i="19"/>
  <c r="J3832" i="19"/>
  <c r="B3824" i="19"/>
  <c r="J3824" i="19"/>
  <c r="B3816" i="19"/>
  <c r="J3816" i="19"/>
  <c r="B3808" i="19"/>
  <c r="J3808" i="19"/>
  <c r="B3800" i="19"/>
  <c r="J3800" i="19"/>
  <c r="B3792" i="19"/>
  <c r="J3792" i="19"/>
  <c r="B3784" i="19"/>
  <c r="J3784" i="19"/>
  <c r="B3776" i="19"/>
  <c r="J3776" i="19"/>
  <c r="B3768" i="19"/>
  <c r="J3768" i="19"/>
  <c r="B3760" i="19"/>
  <c r="J3760" i="19"/>
  <c r="B3752" i="19"/>
  <c r="J3752" i="19"/>
  <c r="B3744" i="19"/>
  <c r="J3744" i="19"/>
  <c r="B3736" i="19"/>
  <c r="J3736" i="19"/>
  <c r="B3728" i="19"/>
  <c r="J3728" i="19"/>
  <c r="B3720" i="19"/>
  <c r="J3720" i="19"/>
  <c r="B3712" i="19"/>
  <c r="J3712" i="19"/>
  <c r="B3704" i="19"/>
  <c r="J3704" i="19"/>
  <c r="B3696" i="19"/>
  <c r="J3696" i="19"/>
  <c r="B3688" i="19"/>
  <c r="J3688" i="19"/>
  <c r="B3680" i="19"/>
  <c r="J3680" i="19"/>
  <c r="B3672" i="19"/>
  <c r="J3672" i="19"/>
  <c r="B3664" i="19"/>
  <c r="J3664" i="19"/>
  <c r="B3656" i="19"/>
  <c r="J3656" i="19"/>
  <c r="B3648" i="19"/>
  <c r="J3648" i="19"/>
  <c r="B3640" i="19"/>
  <c r="J3640" i="19"/>
  <c r="B3632" i="19"/>
  <c r="J3632" i="19"/>
  <c r="B3624" i="19"/>
  <c r="J3624" i="19"/>
  <c r="B3616" i="19"/>
  <c r="J3616" i="19"/>
  <c r="B3608" i="19"/>
  <c r="J3608" i="19"/>
  <c r="B3600" i="19"/>
  <c r="J3600" i="19"/>
  <c r="B3592" i="19"/>
  <c r="J3592" i="19"/>
  <c r="B3584" i="19"/>
  <c r="J3584" i="19"/>
  <c r="B3576" i="19"/>
  <c r="J3576" i="19"/>
  <c r="B3568" i="19"/>
  <c r="J3568" i="19"/>
  <c r="B3560" i="19"/>
  <c r="J3560" i="19"/>
  <c r="B3552" i="19"/>
  <c r="J3552" i="19"/>
  <c r="B3544" i="19"/>
  <c r="J3544" i="19"/>
  <c r="B3536" i="19"/>
  <c r="J3536" i="19"/>
  <c r="B3528" i="19"/>
  <c r="J3528" i="19"/>
  <c r="B3520" i="19"/>
  <c r="J3520" i="19"/>
  <c r="B3512" i="19"/>
  <c r="J3512" i="19"/>
  <c r="B3504" i="19"/>
  <c r="J3504" i="19"/>
  <c r="B3496" i="19"/>
  <c r="J3496" i="19"/>
  <c r="B3488" i="19"/>
  <c r="J3488" i="19"/>
  <c r="B3480" i="19"/>
  <c r="J3480" i="19"/>
  <c r="B3472" i="19"/>
  <c r="J3472" i="19"/>
  <c r="B3464" i="19"/>
  <c r="J3464" i="19"/>
  <c r="B3456" i="19"/>
  <c r="J3456" i="19"/>
  <c r="B3448" i="19"/>
  <c r="J3448" i="19"/>
  <c r="B3440" i="19"/>
  <c r="J3440" i="19"/>
  <c r="B3432" i="19"/>
  <c r="J3432" i="19"/>
  <c r="B3424" i="19"/>
  <c r="J3424" i="19"/>
  <c r="B3416" i="19"/>
  <c r="J3416" i="19"/>
  <c r="B3408" i="19"/>
  <c r="J3408" i="19"/>
  <c r="B3400" i="19"/>
  <c r="J3400" i="19"/>
  <c r="B3392" i="19"/>
  <c r="J3392" i="19"/>
  <c r="B3384" i="19"/>
  <c r="J3384" i="19"/>
  <c r="B3376" i="19"/>
  <c r="J3376" i="19"/>
  <c r="B3368" i="19"/>
  <c r="J3368" i="19"/>
  <c r="B3360" i="19"/>
  <c r="J3360" i="19"/>
  <c r="B3352" i="19"/>
  <c r="J3352" i="19"/>
  <c r="B3344" i="19"/>
  <c r="J3344" i="19"/>
  <c r="B3336" i="19"/>
  <c r="J3336" i="19"/>
  <c r="B3328" i="19"/>
  <c r="J3328" i="19"/>
  <c r="B3320" i="19"/>
  <c r="J3320" i="19"/>
  <c r="B3312" i="19"/>
  <c r="J3312" i="19"/>
  <c r="B3304" i="19"/>
  <c r="J3304" i="19"/>
  <c r="B3296" i="19"/>
  <c r="J3296" i="19"/>
  <c r="B3288" i="19"/>
  <c r="J3288" i="19"/>
  <c r="B3280" i="19"/>
  <c r="J3280" i="19"/>
  <c r="B3272" i="19"/>
  <c r="J3272" i="19"/>
  <c r="B3264" i="19"/>
  <c r="J3264" i="19"/>
  <c r="B3256" i="19"/>
  <c r="J3256" i="19"/>
  <c r="B3248" i="19"/>
  <c r="J3248" i="19"/>
  <c r="B3240" i="19"/>
  <c r="J3240" i="19"/>
  <c r="B3232" i="19"/>
  <c r="J3232" i="19"/>
  <c r="B3224" i="19"/>
  <c r="J3224" i="19"/>
  <c r="B3216" i="19"/>
  <c r="J3216" i="19"/>
  <c r="B3208" i="19"/>
  <c r="J3208" i="19"/>
  <c r="B3200" i="19"/>
  <c r="J3200" i="19"/>
  <c r="B3192" i="19"/>
  <c r="J3192" i="19"/>
  <c r="B3184" i="19"/>
  <c r="J3184" i="19"/>
  <c r="B3176" i="19"/>
  <c r="J3176" i="19"/>
  <c r="B3168" i="19"/>
  <c r="J3168" i="19"/>
  <c r="B3160" i="19"/>
  <c r="J3160" i="19"/>
  <c r="B3152" i="19"/>
  <c r="J3152" i="19"/>
  <c r="B3144" i="19"/>
  <c r="J3144" i="19"/>
  <c r="B3136" i="19"/>
  <c r="J3136" i="19"/>
  <c r="B3128" i="19"/>
  <c r="J3128" i="19"/>
  <c r="B3120" i="19"/>
  <c r="J3120" i="19"/>
  <c r="B3112" i="19"/>
  <c r="J3112" i="19"/>
  <c r="B3104" i="19"/>
  <c r="J3104" i="19"/>
  <c r="B3096" i="19"/>
  <c r="J3096" i="19"/>
  <c r="B3088" i="19"/>
  <c r="J3088" i="19"/>
  <c r="B3080" i="19"/>
  <c r="J3080" i="19"/>
  <c r="B3072" i="19"/>
  <c r="J3072" i="19"/>
  <c r="B3064" i="19"/>
  <c r="J3064" i="19"/>
  <c r="B3056" i="19"/>
  <c r="J3056" i="19"/>
  <c r="B3048" i="19"/>
  <c r="J3048" i="19"/>
  <c r="B3040" i="19"/>
  <c r="J3040" i="19"/>
  <c r="B3032" i="19"/>
  <c r="J3032" i="19"/>
  <c r="B3024" i="19"/>
  <c r="J3024" i="19"/>
  <c r="B3016" i="19"/>
  <c r="J3016" i="19"/>
  <c r="B3008" i="19"/>
  <c r="J3008" i="19"/>
  <c r="B3000" i="19"/>
  <c r="J3000" i="19"/>
  <c r="B2992" i="19"/>
  <c r="J2992" i="19"/>
  <c r="B2984" i="19"/>
  <c r="J2984" i="19"/>
  <c r="B2976" i="19"/>
  <c r="J2976" i="19"/>
  <c r="B2968" i="19"/>
  <c r="J2968" i="19"/>
  <c r="B2960" i="19"/>
  <c r="J2960" i="19"/>
  <c r="B2952" i="19"/>
  <c r="J2952" i="19"/>
  <c r="B2944" i="19"/>
  <c r="J2944" i="19"/>
  <c r="B2936" i="19"/>
  <c r="J2936" i="19"/>
  <c r="B2928" i="19"/>
  <c r="J2928" i="19"/>
  <c r="B2920" i="19"/>
  <c r="J2920" i="19"/>
  <c r="B2912" i="19"/>
  <c r="J2912" i="19"/>
  <c r="B2904" i="19"/>
  <c r="J2904" i="19"/>
  <c r="B2896" i="19"/>
  <c r="J2896" i="19"/>
  <c r="B2888" i="19"/>
  <c r="J2888" i="19"/>
  <c r="B2880" i="19"/>
  <c r="J2880" i="19"/>
  <c r="B2872" i="19"/>
  <c r="J2872" i="19"/>
  <c r="B2864" i="19"/>
  <c r="J2864" i="19"/>
  <c r="B2856" i="19"/>
  <c r="J2856" i="19"/>
  <c r="B2848" i="19"/>
  <c r="J2848" i="19"/>
  <c r="B2840" i="19"/>
  <c r="J2840" i="19"/>
  <c r="B2832" i="19"/>
  <c r="J2832" i="19"/>
  <c r="B2824" i="19"/>
  <c r="J2824" i="19"/>
  <c r="B2816" i="19"/>
  <c r="J2816" i="19"/>
  <c r="B2808" i="19"/>
  <c r="J2808" i="19"/>
  <c r="B2800" i="19"/>
  <c r="J2800" i="19"/>
  <c r="B2792" i="19"/>
  <c r="J2792" i="19"/>
  <c r="B2784" i="19"/>
  <c r="J2784" i="19"/>
  <c r="B2776" i="19"/>
  <c r="J2776" i="19"/>
  <c r="B2768" i="19"/>
  <c r="J2768" i="19"/>
  <c r="B2760" i="19"/>
  <c r="J2760" i="19"/>
  <c r="B2752" i="19"/>
  <c r="J2752" i="19"/>
  <c r="B2744" i="19"/>
  <c r="J2744" i="19"/>
  <c r="B2736" i="19"/>
  <c r="J2736" i="19"/>
  <c r="B2728" i="19"/>
  <c r="J2728" i="19"/>
  <c r="B2720" i="19"/>
  <c r="J2720" i="19"/>
  <c r="B2712" i="19"/>
  <c r="J2712" i="19"/>
  <c r="B2704" i="19"/>
  <c r="J2704" i="19"/>
  <c r="B2696" i="19"/>
  <c r="J2696" i="19"/>
  <c r="B2688" i="19"/>
  <c r="J2688" i="19"/>
  <c r="B2680" i="19"/>
  <c r="J2680" i="19"/>
  <c r="B2672" i="19"/>
  <c r="J2672" i="19"/>
  <c r="B2664" i="19"/>
  <c r="J2664" i="19"/>
  <c r="B2656" i="19"/>
  <c r="J2656" i="19"/>
  <c r="B2648" i="19"/>
  <c r="J2648" i="19"/>
  <c r="B2640" i="19"/>
  <c r="J2640" i="19"/>
  <c r="B2632" i="19"/>
  <c r="J2632" i="19"/>
  <c r="B2624" i="19"/>
  <c r="J2624" i="19"/>
  <c r="B2616" i="19"/>
  <c r="J2616" i="19"/>
  <c r="B2608" i="19"/>
  <c r="J2608" i="19"/>
  <c r="B2600" i="19"/>
  <c r="J2600" i="19"/>
  <c r="B2592" i="19"/>
  <c r="J2592" i="19"/>
  <c r="B2584" i="19"/>
  <c r="J2584" i="19"/>
  <c r="B2576" i="19"/>
  <c r="J2576" i="19"/>
  <c r="J2568" i="19"/>
  <c r="B2568" i="19"/>
  <c r="B2560" i="19"/>
  <c r="J2560" i="19"/>
  <c r="B2552" i="19"/>
  <c r="J2552" i="19"/>
  <c r="B2544" i="19"/>
  <c r="J2544" i="19"/>
  <c r="B2536" i="19"/>
  <c r="J2536" i="19"/>
  <c r="B2528" i="19"/>
  <c r="J2528" i="19"/>
  <c r="B2520" i="19"/>
  <c r="J2520" i="19"/>
  <c r="B2512" i="19"/>
  <c r="J2512" i="19"/>
  <c r="J2504" i="19"/>
  <c r="B2504" i="19"/>
  <c r="B2496" i="19"/>
  <c r="J2496" i="19"/>
  <c r="B2488" i="19"/>
  <c r="J2488" i="19"/>
  <c r="B2480" i="19"/>
  <c r="J2480" i="19"/>
  <c r="B2472" i="19"/>
  <c r="J2472" i="19"/>
  <c r="B2464" i="19"/>
  <c r="J2464" i="19"/>
  <c r="B2456" i="19"/>
  <c r="J2456" i="19"/>
  <c r="B2448" i="19"/>
  <c r="J2448" i="19"/>
  <c r="J2440" i="19"/>
  <c r="B2440" i="19"/>
  <c r="B2432" i="19"/>
  <c r="J2432" i="19"/>
  <c r="B2424" i="19"/>
  <c r="J2424" i="19"/>
  <c r="B2416" i="19"/>
  <c r="J2416" i="19"/>
  <c r="B2408" i="19"/>
  <c r="J2408" i="19"/>
  <c r="B2400" i="19"/>
  <c r="J2400" i="19"/>
  <c r="B2392" i="19"/>
  <c r="J2392" i="19"/>
  <c r="B2384" i="19"/>
  <c r="J2384" i="19"/>
  <c r="B2376" i="19"/>
  <c r="J2376" i="19"/>
  <c r="B2368" i="19"/>
  <c r="J2368" i="19"/>
  <c r="B2360" i="19"/>
  <c r="J2360" i="19"/>
  <c r="B2352" i="19"/>
  <c r="J2352" i="19"/>
  <c r="B2344" i="19"/>
  <c r="J2344" i="19"/>
  <c r="B2336" i="19"/>
  <c r="J2336" i="19"/>
  <c r="B2328" i="19"/>
  <c r="J2328" i="19"/>
  <c r="B2320" i="19"/>
  <c r="J2320" i="19"/>
  <c r="B2312" i="19"/>
  <c r="J2312" i="19"/>
  <c r="B2304" i="19"/>
  <c r="J2304" i="19"/>
  <c r="B2296" i="19"/>
  <c r="J2296" i="19"/>
  <c r="B2288" i="19"/>
  <c r="J2288" i="19"/>
  <c r="B2280" i="19"/>
  <c r="J2280" i="19"/>
  <c r="B2272" i="19"/>
  <c r="J2272" i="19"/>
  <c r="B2264" i="19"/>
  <c r="J2264" i="19"/>
  <c r="B2256" i="19"/>
  <c r="J2256" i="19"/>
  <c r="B2248" i="19"/>
  <c r="J2248" i="19"/>
  <c r="B2240" i="19"/>
  <c r="J2240" i="19"/>
  <c r="B2232" i="19"/>
  <c r="J2232" i="19"/>
  <c r="B2224" i="19"/>
  <c r="J2224" i="19"/>
  <c r="B2216" i="19"/>
  <c r="J2216" i="19"/>
  <c r="B2208" i="19"/>
  <c r="J2208" i="19"/>
  <c r="B2200" i="19"/>
  <c r="J2200" i="19"/>
  <c r="B2192" i="19"/>
  <c r="J2192" i="19"/>
  <c r="B2184" i="19"/>
  <c r="J2184" i="19"/>
  <c r="B2176" i="19"/>
  <c r="J2176" i="19"/>
  <c r="B2168" i="19"/>
  <c r="J2168" i="19"/>
  <c r="B2160" i="19"/>
  <c r="J2160" i="19"/>
  <c r="B2152" i="19"/>
  <c r="J2152" i="19"/>
  <c r="B2144" i="19"/>
  <c r="J2144" i="19"/>
  <c r="B2136" i="19"/>
  <c r="J2136" i="19"/>
  <c r="B2128" i="19"/>
  <c r="J2128" i="19"/>
  <c r="B2120" i="19"/>
  <c r="J2120" i="19"/>
  <c r="B2112" i="19"/>
  <c r="J2112" i="19"/>
  <c r="B2104" i="19"/>
  <c r="J2104" i="19"/>
  <c r="B2096" i="19"/>
  <c r="J2096" i="19"/>
  <c r="B2088" i="19"/>
  <c r="J2088" i="19"/>
  <c r="B2080" i="19"/>
  <c r="J2080" i="19"/>
  <c r="B2072" i="19"/>
  <c r="J2072" i="19"/>
  <c r="B2064" i="19"/>
  <c r="J2064" i="19"/>
  <c r="J2056" i="19"/>
  <c r="B2056" i="19"/>
  <c r="B2048" i="19"/>
  <c r="J2048" i="19"/>
  <c r="B2040" i="19"/>
  <c r="J2040" i="19"/>
  <c r="B2032" i="19"/>
  <c r="J2032" i="19"/>
  <c r="B2024" i="19"/>
  <c r="J2024" i="19"/>
  <c r="B2016" i="19"/>
  <c r="J2016" i="19"/>
  <c r="B2008" i="19"/>
  <c r="J2008" i="19"/>
  <c r="B2000" i="19"/>
  <c r="J2000" i="19"/>
  <c r="J1992" i="19"/>
  <c r="B1992" i="19"/>
  <c r="B1984" i="19"/>
  <c r="J1984" i="19"/>
  <c r="B1976" i="19"/>
  <c r="J1976" i="19"/>
  <c r="B1968" i="19"/>
  <c r="J1968" i="19"/>
  <c r="B1960" i="19"/>
  <c r="J1960" i="19"/>
  <c r="B1952" i="19"/>
  <c r="J1952" i="19"/>
  <c r="B1944" i="19"/>
  <c r="J1944" i="19"/>
  <c r="B1936" i="19"/>
  <c r="J1936" i="19"/>
  <c r="B1928" i="19"/>
  <c r="J1928" i="19"/>
  <c r="B1920" i="19"/>
  <c r="J1920" i="19"/>
  <c r="B1912" i="19"/>
  <c r="J1912" i="19"/>
  <c r="B1904" i="19"/>
  <c r="J1904" i="19"/>
  <c r="B1896" i="19"/>
  <c r="J1896" i="19"/>
  <c r="B1888" i="19"/>
  <c r="J1888" i="19"/>
  <c r="B1880" i="19"/>
  <c r="J1880" i="19"/>
  <c r="B1872" i="19"/>
  <c r="J1872" i="19"/>
  <c r="B1864" i="19"/>
  <c r="J1864" i="19"/>
  <c r="B1856" i="19"/>
  <c r="J1856" i="19"/>
  <c r="B1848" i="19"/>
  <c r="J1848" i="19"/>
  <c r="B1840" i="19"/>
  <c r="J1840" i="19"/>
  <c r="B1832" i="19"/>
  <c r="J1832" i="19"/>
  <c r="B1824" i="19"/>
  <c r="J1824" i="19"/>
  <c r="B1816" i="19"/>
  <c r="J1816" i="19"/>
  <c r="B1808" i="19"/>
  <c r="J1808" i="19"/>
  <c r="B1800" i="19"/>
  <c r="J1800" i="19"/>
  <c r="B1792" i="19"/>
  <c r="J1792" i="19"/>
  <c r="B1784" i="19"/>
  <c r="J1784" i="19"/>
  <c r="B1776" i="19"/>
  <c r="J1776" i="19"/>
  <c r="B1768" i="19"/>
  <c r="J1768" i="19"/>
  <c r="B1760" i="19"/>
  <c r="J1760" i="19"/>
  <c r="B1752" i="19"/>
  <c r="J1752" i="19"/>
  <c r="B1744" i="19"/>
  <c r="J1744" i="19"/>
  <c r="B1736" i="19"/>
  <c r="J1736" i="19"/>
  <c r="B1728" i="19"/>
  <c r="J1728" i="19"/>
  <c r="B1720" i="19"/>
  <c r="J1720" i="19"/>
  <c r="B1712" i="19"/>
  <c r="J1712" i="19"/>
  <c r="B1704" i="19"/>
  <c r="J1704" i="19"/>
  <c r="B1696" i="19"/>
  <c r="J1696" i="19"/>
  <c r="B1688" i="19"/>
  <c r="J1688" i="19"/>
  <c r="B1680" i="19"/>
  <c r="J1680" i="19"/>
  <c r="B1672" i="19"/>
  <c r="J1672" i="19"/>
  <c r="B1664" i="19"/>
  <c r="J1664" i="19"/>
  <c r="B1656" i="19"/>
  <c r="J1656" i="19"/>
  <c r="B1648" i="19"/>
  <c r="J1648" i="19"/>
  <c r="B1640" i="19"/>
  <c r="J1640" i="19"/>
  <c r="B1632" i="19"/>
  <c r="J1632" i="19"/>
  <c r="B1624" i="19"/>
  <c r="J1624" i="19"/>
  <c r="B1616" i="19"/>
  <c r="J1616" i="19"/>
  <c r="B1608" i="19"/>
  <c r="J1608" i="19"/>
  <c r="B1600" i="19"/>
  <c r="J1600" i="19"/>
  <c r="B1592" i="19"/>
  <c r="J1592" i="19"/>
  <c r="B1584" i="19"/>
  <c r="J1584" i="19"/>
  <c r="B1576" i="19"/>
  <c r="J1576" i="19"/>
  <c r="B1568" i="19"/>
  <c r="J1568" i="19"/>
  <c r="B1560" i="19"/>
  <c r="J1560" i="19"/>
  <c r="B1552" i="19"/>
  <c r="J1552" i="19"/>
  <c r="B1544" i="19"/>
  <c r="J1544" i="19"/>
  <c r="B1536" i="19"/>
  <c r="J1536" i="19"/>
  <c r="B1528" i="19"/>
  <c r="J1528" i="19"/>
  <c r="B1520" i="19"/>
  <c r="J1520" i="19"/>
  <c r="B1512" i="19"/>
  <c r="J1512" i="19"/>
  <c r="B1504" i="19"/>
  <c r="J1504" i="19"/>
  <c r="B1496" i="19"/>
  <c r="J1496" i="19"/>
  <c r="B1488" i="19"/>
  <c r="J1488" i="19"/>
  <c r="B1480" i="19"/>
  <c r="J1480" i="19"/>
  <c r="B1472" i="19"/>
  <c r="J1472" i="19"/>
  <c r="B1464" i="19"/>
  <c r="J1464" i="19"/>
  <c r="B1456" i="19"/>
  <c r="J1456" i="19"/>
  <c r="B1448" i="19"/>
  <c r="J1448" i="19"/>
  <c r="B1440" i="19"/>
  <c r="J1440" i="19"/>
  <c r="B1432" i="19"/>
  <c r="J1432" i="19"/>
  <c r="B1424" i="19"/>
  <c r="J1424" i="19"/>
  <c r="B1416" i="19"/>
  <c r="J1416" i="19"/>
  <c r="B1408" i="19"/>
  <c r="J1408" i="19"/>
  <c r="B1400" i="19"/>
  <c r="J1400" i="19"/>
  <c r="B1392" i="19"/>
  <c r="J1392" i="19"/>
  <c r="B1384" i="19"/>
  <c r="J1384" i="19"/>
  <c r="B1376" i="19"/>
  <c r="J1376" i="19"/>
  <c r="B1368" i="19"/>
  <c r="J1368" i="19"/>
  <c r="B1360" i="19"/>
  <c r="J1360" i="19"/>
  <c r="B1352" i="19"/>
  <c r="J1352" i="19"/>
  <c r="B1344" i="19"/>
  <c r="J1344" i="19"/>
  <c r="B1336" i="19"/>
  <c r="J1336" i="19"/>
  <c r="B1328" i="19"/>
  <c r="J1328" i="19"/>
  <c r="B1320" i="19"/>
  <c r="J1320" i="19"/>
  <c r="B1312" i="19"/>
  <c r="J1312" i="19"/>
  <c r="B1304" i="19"/>
  <c r="J1304" i="19"/>
  <c r="B1296" i="19"/>
  <c r="J1296" i="19"/>
  <c r="B1288" i="19"/>
  <c r="J1288" i="19"/>
  <c r="B1280" i="19"/>
  <c r="J1280" i="19"/>
  <c r="B1272" i="19"/>
  <c r="J1272" i="19"/>
  <c r="B1264" i="19"/>
  <c r="J1264" i="19"/>
  <c r="B1256" i="19"/>
  <c r="J1256" i="19"/>
  <c r="B1248" i="19"/>
  <c r="J1248" i="19"/>
  <c r="B1240" i="19"/>
  <c r="J1240" i="19"/>
  <c r="B1232" i="19"/>
  <c r="J1232" i="19"/>
  <c r="B1224" i="19"/>
  <c r="J1224" i="19"/>
  <c r="B1216" i="19"/>
  <c r="J1216" i="19"/>
  <c r="B1208" i="19"/>
  <c r="J1208" i="19"/>
  <c r="B1200" i="19"/>
  <c r="J1200" i="19"/>
  <c r="B1192" i="19"/>
  <c r="J1192" i="19"/>
  <c r="B1184" i="19"/>
  <c r="J1184" i="19"/>
  <c r="B1176" i="19"/>
  <c r="J1176" i="19"/>
  <c r="B1168" i="19"/>
  <c r="J1168" i="19"/>
  <c r="B1160" i="19"/>
  <c r="J1160" i="19"/>
  <c r="B1152" i="19"/>
  <c r="J1152" i="19"/>
  <c r="B1144" i="19"/>
  <c r="J1144" i="19"/>
  <c r="B1136" i="19"/>
  <c r="J1136" i="19"/>
  <c r="B1128" i="19"/>
  <c r="J1128" i="19"/>
  <c r="B1120" i="19"/>
  <c r="J1120" i="19"/>
  <c r="B1112" i="19"/>
  <c r="J1112" i="19"/>
  <c r="B1104" i="19"/>
  <c r="J1104" i="19"/>
  <c r="B1096" i="19"/>
  <c r="J1096" i="19"/>
  <c r="B1088" i="19"/>
  <c r="J1088" i="19"/>
  <c r="B1080" i="19"/>
  <c r="J1080" i="19"/>
  <c r="B1072" i="19"/>
  <c r="J1072" i="19"/>
  <c r="B1064" i="19"/>
  <c r="J1064" i="19"/>
  <c r="B1056" i="19"/>
  <c r="J1056" i="19"/>
  <c r="B1048" i="19"/>
  <c r="J1048" i="19"/>
  <c r="B1040" i="19"/>
  <c r="J1040" i="19"/>
  <c r="B1032" i="19"/>
  <c r="J1032" i="19"/>
  <c r="B1024" i="19"/>
  <c r="J1024" i="19"/>
  <c r="B1016" i="19"/>
  <c r="J1016" i="19"/>
  <c r="B1008" i="19"/>
  <c r="J1008" i="19"/>
  <c r="B1000" i="19"/>
  <c r="J1000" i="19"/>
  <c r="B992" i="19"/>
  <c r="J992" i="19"/>
  <c r="B984" i="19"/>
  <c r="J984" i="19"/>
  <c r="B976" i="19"/>
  <c r="J976" i="19"/>
  <c r="B968" i="19"/>
  <c r="J968" i="19"/>
  <c r="B960" i="19"/>
  <c r="J960" i="19"/>
  <c r="B952" i="19"/>
  <c r="J952" i="19"/>
  <c r="B944" i="19"/>
  <c r="J944" i="19"/>
  <c r="B936" i="19"/>
  <c r="J936" i="19"/>
  <c r="B928" i="19"/>
  <c r="J928" i="19"/>
  <c r="B920" i="19"/>
  <c r="J920" i="19"/>
  <c r="B5220" i="19"/>
  <c r="J5220" i="19"/>
  <c r="B5212" i="19"/>
  <c r="J5212" i="19"/>
  <c r="B5204" i="19"/>
  <c r="J5204" i="19"/>
  <c r="B5196" i="19"/>
  <c r="J5196" i="19"/>
  <c r="B5188" i="19"/>
  <c r="J5188" i="19"/>
  <c r="B5180" i="19"/>
  <c r="J5180" i="19"/>
  <c r="B5172" i="19"/>
  <c r="J5172" i="19"/>
  <c r="B5164" i="19"/>
  <c r="J5164" i="19"/>
  <c r="B5156" i="19"/>
  <c r="J5156" i="19"/>
  <c r="B5148" i="19"/>
  <c r="J5148" i="19"/>
  <c r="B5140" i="19"/>
  <c r="J5140" i="19"/>
  <c r="B5132" i="19"/>
  <c r="J5132" i="19"/>
  <c r="B5124" i="19"/>
  <c r="J5124" i="19"/>
  <c r="B5116" i="19"/>
  <c r="J5116" i="19"/>
  <c r="B5108" i="19"/>
  <c r="J5108" i="19"/>
  <c r="B5100" i="19"/>
  <c r="J5100" i="19"/>
  <c r="B5092" i="19"/>
  <c r="J5092" i="19"/>
  <c r="B5084" i="19"/>
  <c r="J5084" i="19"/>
  <c r="B5076" i="19"/>
  <c r="J5076" i="19"/>
  <c r="B5068" i="19"/>
  <c r="J5068" i="19"/>
  <c r="B5060" i="19"/>
  <c r="J5060" i="19"/>
  <c r="B5052" i="19"/>
  <c r="J5052" i="19"/>
  <c r="B5044" i="19"/>
  <c r="J5044" i="19"/>
  <c r="B5036" i="19"/>
  <c r="J5036" i="19"/>
  <c r="B5028" i="19"/>
  <c r="J5028" i="19"/>
  <c r="B5020" i="19"/>
  <c r="J5020" i="19"/>
  <c r="B5012" i="19"/>
  <c r="J5012" i="19"/>
  <c r="B5004" i="19"/>
  <c r="J5004" i="19"/>
  <c r="B4996" i="19"/>
  <c r="J4996" i="19"/>
  <c r="B4988" i="19"/>
  <c r="J4988" i="19"/>
  <c r="B4980" i="19"/>
  <c r="J4980" i="19"/>
  <c r="B4972" i="19"/>
  <c r="J4972" i="19"/>
  <c r="B4964" i="19"/>
  <c r="J4964" i="19"/>
  <c r="B4956" i="19"/>
  <c r="J4956" i="19"/>
  <c r="B4948" i="19"/>
  <c r="J4948" i="19"/>
  <c r="B4940" i="19"/>
  <c r="J4940" i="19"/>
  <c r="B4932" i="19"/>
  <c r="J4932" i="19"/>
  <c r="B4924" i="19"/>
  <c r="J4924" i="19"/>
  <c r="B4916" i="19"/>
  <c r="J4916" i="19"/>
  <c r="B4908" i="19"/>
  <c r="J4908" i="19"/>
  <c r="B4900" i="19"/>
  <c r="J4900" i="19"/>
  <c r="B4892" i="19"/>
  <c r="J4892" i="19"/>
  <c r="B4884" i="19"/>
  <c r="J4884" i="19"/>
  <c r="B4876" i="19"/>
  <c r="J4876" i="19"/>
  <c r="B4868" i="19"/>
  <c r="J4868" i="19"/>
  <c r="B4860" i="19"/>
  <c r="J4860" i="19"/>
  <c r="B4852" i="19"/>
  <c r="J4852" i="19"/>
  <c r="B4844" i="19"/>
  <c r="J4844" i="19"/>
  <c r="B4836" i="19"/>
  <c r="J4836" i="19"/>
  <c r="B4828" i="19"/>
  <c r="J4828" i="19"/>
  <c r="B4820" i="19"/>
  <c r="J4820" i="19"/>
  <c r="B4812" i="19"/>
  <c r="J4812" i="19"/>
  <c r="B4804" i="19"/>
  <c r="J4804" i="19"/>
  <c r="B4796" i="19"/>
  <c r="J4796" i="19"/>
  <c r="J4788" i="19"/>
  <c r="B4788" i="19"/>
  <c r="B4780" i="19"/>
  <c r="J4780" i="19"/>
  <c r="B4772" i="19"/>
  <c r="J4772" i="19"/>
  <c r="B4764" i="19"/>
  <c r="J4764" i="19"/>
  <c r="B4756" i="19"/>
  <c r="J4756" i="19"/>
  <c r="B4748" i="19"/>
  <c r="J4748" i="19"/>
  <c r="B4740" i="19"/>
  <c r="J4740" i="19"/>
  <c r="B4732" i="19"/>
  <c r="J4732" i="19"/>
  <c r="B4724" i="19"/>
  <c r="J4724" i="19"/>
  <c r="B4716" i="19"/>
  <c r="J4716" i="19"/>
  <c r="B4708" i="19"/>
  <c r="J4708" i="19"/>
  <c r="B4700" i="19"/>
  <c r="J4700" i="19"/>
  <c r="B4692" i="19"/>
  <c r="J4692" i="19"/>
  <c r="B4684" i="19"/>
  <c r="J4684" i="19"/>
  <c r="B4676" i="19"/>
  <c r="J4676" i="19"/>
  <c r="B4668" i="19"/>
  <c r="J4668" i="19"/>
  <c r="B4660" i="19"/>
  <c r="J4660" i="19"/>
  <c r="B4652" i="19"/>
  <c r="J4652" i="19"/>
  <c r="B4644" i="19"/>
  <c r="J4644" i="19"/>
  <c r="B4636" i="19"/>
  <c r="J4636" i="19"/>
  <c r="B4628" i="19"/>
  <c r="J4628" i="19"/>
  <c r="B4620" i="19"/>
  <c r="J4620" i="19"/>
  <c r="B4612" i="19"/>
  <c r="J4612" i="19"/>
  <c r="B4604" i="19"/>
  <c r="J4604" i="19"/>
  <c r="B4596" i="19"/>
  <c r="J4596" i="19"/>
  <c r="B4588" i="19"/>
  <c r="J4588" i="19"/>
  <c r="B4580" i="19"/>
  <c r="J4580" i="19"/>
  <c r="B4572" i="19"/>
  <c r="J4572" i="19"/>
  <c r="B4564" i="19"/>
  <c r="J4564" i="19"/>
  <c r="B4556" i="19"/>
  <c r="J4556" i="19"/>
  <c r="B4548" i="19"/>
  <c r="J4548" i="19"/>
  <c r="B4540" i="19"/>
  <c r="J4540" i="19"/>
  <c r="B4532" i="19"/>
  <c r="J4532" i="19"/>
  <c r="B4524" i="19"/>
  <c r="J4524" i="19"/>
  <c r="B4516" i="19"/>
  <c r="J4516" i="19"/>
  <c r="B4508" i="19"/>
  <c r="J4508" i="19"/>
  <c r="B4500" i="19"/>
  <c r="J4500" i="19"/>
  <c r="B4492" i="19"/>
  <c r="J4492" i="19"/>
  <c r="B4484" i="19"/>
  <c r="J4484" i="19"/>
  <c r="B4476" i="19"/>
  <c r="J4476" i="19"/>
  <c r="B4468" i="19"/>
  <c r="J4468" i="19"/>
  <c r="B4460" i="19"/>
  <c r="J4460" i="19"/>
  <c r="B4452" i="19"/>
  <c r="J4452" i="19"/>
  <c r="B4444" i="19"/>
  <c r="J4444" i="19"/>
  <c r="B4436" i="19"/>
  <c r="J4436" i="19"/>
  <c r="B4428" i="19"/>
  <c r="J4428" i="19"/>
  <c r="B4420" i="19"/>
  <c r="J4420" i="19"/>
  <c r="B4412" i="19"/>
  <c r="J4412" i="19"/>
  <c r="B4404" i="19"/>
  <c r="J4404" i="19"/>
  <c r="B4396" i="19"/>
  <c r="J4396" i="19"/>
  <c r="B4388" i="19"/>
  <c r="J4388" i="19"/>
  <c r="B4380" i="19"/>
  <c r="J4380" i="19"/>
  <c r="B4372" i="19"/>
  <c r="J4372" i="19"/>
  <c r="B4364" i="19"/>
  <c r="J4364" i="19"/>
  <c r="B4356" i="19"/>
  <c r="J4356" i="19"/>
  <c r="B4348" i="19"/>
  <c r="J4348" i="19"/>
  <c r="B4340" i="19"/>
  <c r="J4340" i="19"/>
  <c r="B4332" i="19"/>
  <c r="J4332" i="19"/>
  <c r="B4324" i="19"/>
  <c r="J4324" i="19"/>
  <c r="B4316" i="19"/>
  <c r="J4316" i="19"/>
  <c r="B4308" i="19"/>
  <c r="J4308" i="19"/>
  <c r="B4300" i="19"/>
  <c r="J4300" i="19"/>
  <c r="B4292" i="19"/>
  <c r="J4292" i="19"/>
  <c r="B4284" i="19"/>
  <c r="J4284" i="19"/>
  <c r="J4276" i="19"/>
  <c r="B4276" i="19"/>
  <c r="B4268" i="19"/>
  <c r="J4268" i="19"/>
  <c r="B4260" i="19"/>
  <c r="J4260" i="19"/>
  <c r="B4252" i="19"/>
  <c r="J4252" i="19"/>
  <c r="B4244" i="19"/>
  <c r="J4244" i="19"/>
  <c r="B4236" i="19"/>
  <c r="J4236" i="19"/>
  <c r="B4228" i="19"/>
  <c r="J4228" i="19"/>
  <c r="B4220" i="19"/>
  <c r="J4220" i="19"/>
  <c r="B4212" i="19"/>
  <c r="J4212" i="19"/>
  <c r="B4204" i="19"/>
  <c r="J4204" i="19"/>
  <c r="B4196" i="19"/>
  <c r="J4196" i="19"/>
  <c r="B4188" i="19"/>
  <c r="J4188" i="19"/>
  <c r="B4180" i="19"/>
  <c r="J4180" i="19"/>
  <c r="B4172" i="19"/>
  <c r="J4172" i="19"/>
  <c r="B4164" i="19"/>
  <c r="J4164" i="19"/>
  <c r="B4156" i="19"/>
  <c r="J4156" i="19"/>
  <c r="B4148" i="19"/>
  <c r="J4148" i="19"/>
  <c r="B4140" i="19"/>
  <c r="J4140" i="19"/>
  <c r="B4132" i="19"/>
  <c r="J4132" i="19"/>
  <c r="B4124" i="19"/>
  <c r="J4124" i="19"/>
  <c r="B4116" i="19"/>
  <c r="J4116" i="19"/>
  <c r="B4108" i="19"/>
  <c r="J4108" i="19"/>
  <c r="B4100" i="19"/>
  <c r="J4100" i="19"/>
  <c r="B4092" i="19"/>
  <c r="J4092" i="19"/>
  <c r="B4084" i="19"/>
  <c r="J4084" i="19"/>
  <c r="B4076" i="19"/>
  <c r="J4076" i="19"/>
  <c r="B4068" i="19"/>
  <c r="J4068" i="19"/>
  <c r="B4060" i="19"/>
  <c r="J4060" i="19"/>
  <c r="B4052" i="19"/>
  <c r="J4052" i="19"/>
  <c r="B4044" i="19"/>
  <c r="J4044" i="19"/>
  <c r="B4036" i="19"/>
  <c r="J4036" i="19"/>
  <c r="B4028" i="19"/>
  <c r="J4028" i="19"/>
  <c r="B4020" i="19"/>
  <c r="J4020" i="19"/>
  <c r="B4012" i="19"/>
  <c r="J4012" i="19"/>
  <c r="B4004" i="19"/>
  <c r="J4004" i="19"/>
  <c r="B3996" i="19"/>
  <c r="J3996" i="19"/>
  <c r="B3988" i="19"/>
  <c r="J3988" i="19"/>
  <c r="B3980" i="19"/>
  <c r="J3980" i="19"/>
  <c r="B3972" i="19"/>
  <c r="J3972" i="19"/>
  <c r="B3964" i="19"/>
  <c r="J3964" i="19"/>
  <c r="B3956" i="19"/>
  <c r="J3956" i="19"/>
  <c r="B3948" i="19"/>
  <c r="J3948" i="19"/>
  <c r="B3940" i="19"/>
  <c r="J3940" i="19"/>
  <c r="B3932" i="19"/>
  <c r="J3932" i="19"/>
  <c r="B3924" i="19"/>
  <c r="J3924" i="19"/>
  <c r="B3916" i="19"/>
  <c r="J3916" i="19"/>
  <c r="B3908" i="19"/>
  <c r="J3908" i="19"/>
  <c r="B3900" i="19"/>
  <c r="J3900" i="19"/>
  <c r="B3892" i="19"/>
  <c r="J3892" i="19"/>
  <c r="B3884" i="19"/>
  <c r="J3884" i="19"/>
  <c r="B3876" i="19"/>
  <c r="J3876" i="19"/>
  <c r="B3868" i="19"/>
  <c r="J3868" i="19"/>
  <c r="B3860" i="19"/>
  <c r="J3860" i="19"/>
  <c r="B3852" i="19"/>
  <c r="J3852" i="19"/>
  <c r="B3844" i="19"/>
  <c r="J3844" i="19"/>
  <c r="B3836" i="19"/>
  <c r="J3836" i="19"/>
  <c r="B3828" i="19"/>
  <c r="J3828" i="19"/>
  <c r="B3820" i="19"/>
  <c r="J3820" i="19"/>
  <c r="B3812" i="19"/>
  <c r="J3812" i="19"/>
  <c r="B3804" i="19"/>
  <c r="J3804" i="19"/>
  <c r="B3796" i="19"/>
  <c r="J3796" i="19"/>
  <c r="B3788" i="19"/>
  <c r="J3788" i="19"/>
  <c r="B3780" i="19"/>
  <c r="J3780" i="19"/>
  <c r="B3772" i="19"/>
  <c r="J3772" i="19"/>
  <c r="J3764" i="19"/>
  <c r="B3764" i="19"/>
  <c r="B3756" i="19"/>
  <c r="J3756" i="19"/>
  <c r="B3748" i="19"/>
  <c r="J3748" i="19"/>
  <c r="B3740" i="19"/>
  <c r="J3740" i="19"/>
  <c r="B3732" i="19"/>
  <c r="J3732" i="19"/>
  <c r="B3724" i="19"/>
  <c r="J3724" i="19"/>
  <c r="B3716" i="19"/>
  <c r="J3716" i="19"/>
  <c r="B3708" i="19"/>
  <c r="J3708" i="19"/>
  <c r="B3700" i="19"/>
  <c r="J3700" i="19"/>
  <c r="B3692" i="19"/>
  <c r="J3692" i="19"/>
  <c r="B3684" i="19"/>
  <c r="J3684" i="19"/>
  <c r="B3676" i="19"/>
  <c r="J3676" i="19"/>
  <c r="B3668" i="19"/>
  <c r="J3668" i="19"/>
  <c r="B3660" i="19"/>
  <c r="J3660" i="19"/>
  <c r="B3652" i="19"/>
  <c r="J3652" i="19"/>
  <c r="B3644" i="19"/>
  <c r="J3644" i="19"/>
  <c r="B3636" i="19"/>
  <c r="J3636" i="19"/>
  <c r="B3628" i="19"/>
  <c r="J3628" i="19"/>
  <c r="B3620" i="19"/>
  <c r="J3620" i="19"/>
  <c r="B3612" i="19"/>
  <c r="J3612" i="19"/>
  <c r="B3604" i="19"/>
  <c r="J3604" i="19"/>
  <c r="B3596" i="19"/>
  <c r="J3596" i="19"/>
  <c r="B3588" i="19"/>
  <c r="J3588" i="19"/>
  <c r="B3580" i="19"/>
  <c r="J3580" i="19"/>
  <c r="B3572" i="19"/>
  <c r="J3572" i="19"/>
  <c r="B3564" i="19"/>
  <c r="J3564" i="19"/>
  <c r="B3556" i="19"/>
  <c r="J3556" i="19"/>
  <c r="B3548" i="19"/>
  <c r="J3548" i="19"/>
  <c r="B3540" i="19"/>
  <c r="J3540" i="19"/>
  <c r="B3532" i="19"/>
  <c r="J3532" i="19"/>
  <c r="B3524" i="19"/>
  <c r="J3524" i="19"/>
  <c r="B3516" i="19"/>
  <c r="J3516" i="19"/>
  <c r="B3508" i="19"/>
  <c r="J3508" i="19"/>
  <c r="B3500" i="19"/>
  <c r="J3500" i="19"/>
  <c r="B3492" i="19"/>
  <c r="J3492" i="19"/>
  <c r="B3484" i="19"/>
  <c r="J3484" i="19"/>
  <c r="B3476" i="19"/>
  <c r="J3476" i="19"/>
  <c r="B3468" i="19"/>
  <c r="J3468" i="19"/>
  <c r="B3460" i="19"/>
  <c r="J3460" i="19"/>
  <c r="B3452" i="19"/>
  <c r="J3452" i="19"/>
  <c r="B3444" i="19"/>
  <c r="J3444" i="19"/>
  <c r="B3436" i="19"/>
  <c r="J3436" i="19"/>
  <c r="B3428" i="19"/>
  <c r="J3428" i="19"/>
  <c r="B3420" i="19"/>
  <c r="J3420" i="19"/>
  <c r="B3412" i="19"/>
  <c r="J3412" i="19"/>
  <c r="B3404" i="19"/>
  <c r="J3404" i="19"/>
  <c r="B3396" i="19"/>
  <c r="J3396" i="19"/>
  <c r="B3388" i="19"/>
  <c r="J3388" i="19"/>
  <c r="B3380" i="19"/>
  <c r="J3380" i="19"/>
  <c r="B3372" i="19"/>
  <c r="J3372" i="19"/>
  <c r="B3364" i="19"/>
  <c r="J3364" i="19"/>
  <c r="B3356" i="19"/>
  <c r="J3356" i="19"/>
  <c r="B3348" i="19"/>
  <c r="J3348" i="19"/>
  <c r="B3340" i="19"/>
  <c r="J3340" i="19"/>
  <c r="B3332" i="19"/>
  <c r="J3332" i="19"/>
  <c r="B3324" i="19"/>
  <c r="J3324" i="19"/>
  <c r="B3316" i="19"/>
  <c r="J3316" i="19"/>
  <c r="B3308" i="19"/>
  <c r="J3308" i="19"/>
  <c r="B3300" i="19"/>
  <c r="J3300" i="19"/>
  <c r="B3292" i="19"/>
  <c r="J3292" i="19"/>
  <c r="B3284" i="19"/>
  <c r="J3284" i="19"/>
  <c r="B3276" i="19"/>
  <c r="J3276" i="19"/>
  <c r="B3268" i="19"/>
  <c r="J3268" i="19"/>
  <c r="B3260" i="19"/>
  <c r="J3260" i="19"/>
  <c r="J3252" i="19"/>
  <c r="B3252" i="19"/>
  <c r="B3244" i="19"/>
  <c r="J3244" i="19"/>
  <c r="B3236" i="19"/>
  <c r="J3236" i="19"/>
  <c r="B3228" i="19"/>
  <c r="J3228" i="19"/>
  <c r="B3220" i="19"/>
  <c r="J3220" i="19"/>
  <c r="B3212" i="19"/>
  <c r="J3212" i="19"/>
  <c r="B3204" i="19"/>
  <c r="J3204" i="19"/>
  <c r="B3196" i="19"/>
  <c r="J3196" i="19"/>
  <c r="B3188" i="19"/>
  <c r="J3188" i="19"/>
  <c r="B3180" i="19"/>
  <c r="J3180" i="19"/>
  <c r="B3172" i="19"/>
  <c r="J3172" i="19"/>
  <c r="B3164" i="19"/>
  <c r="J3164" i="19"/>
  <c r="B3156" i="19"/>
  <c r="J3156" i="19"/>
  <c r="B3148" i="19"/>
  <c r="J3148" i="19"/>
  <c r="B3140" i="19"/>
  <c r="J3140" i="19"/>
  <c r="B3132" i="19"/>
  <c r="J3132" i="19"/>
  <c r="B3124" i="19"/>
  <c r="J3124" i="19"/>
  <c r="B3116" i="19"/>
  <c r="J3116" i="19"/>
  <c r="B3108" i="19"/>
  <c r="J3108" i="19"/>
  <c r="B3100" i="19"/>
  <c r="J3100" i="19"/>
  <c r="B3092" i="19"/>
  <c r="J3092" i="19"/>
  <c r="B3084" i="19"/>
  <c r="J3084" i="19"/>
  <c r="B3076" i="19"/>
  <c r="J3076" i="19"/>
  <c r="B3068" i="19"/>
  <c r="J3068" i="19"/>
  <c r="B3060" i="19"/>
  <c r="J3060" i="19"/>
  <c r="B3052" i="19"/>
  <c r="J3052" i="19"/>
  <c r="B3044" i="19"/>
  <c r="J3044" i="19"/>
  <c r="B3036" i="19"/>
  <c r="J3036" i="19"/>
  <c r="B3028" i="19"/>
  <c r="J3028" i="19"/>
  <c r="B3020" i="19"/>
  <c r="J3020" i="19"/>
  <c r="B3012" i="19"/>
  <c r="J3012" i="19"/>
  <c r="B3004" i="19"/>
  <c r="J3004" i="19"/>
  <c r="B2996" i="19"/>
  <c r="J2996" i="19"/>
  <c r="B2988" i="19"/>
  <c r="J2988" i="19"/>
  <c r="B2980" i="19"/>
  <c r="J2980" i="19"/>
  <c r="B2972" i="19"/>
  <c r="J2972" i="19"/>
  <c r="B2964" i="19"/>
  <c r="J2964" i="19"/>
  <c r="B2956" i="19"/>
  <c r="J2956" i="19"/>
  <c r="B2948" i="19"/>
  <c r="J2948" i="19"/>
  <c r="B2940" i="19"/>
  <c r="J2940" i="19"/>
  <c r="B2932" i="19"/>
  <c r="J2932" i="19"/>
  <c r="B2924" i="19"/>
  <c r="J2924" i="19"/>
  <c r="B2916" i="19"/>
  <c r="J2916" i="19"/>
  <c r="B2908" i="19"/>
  <c r="J2908" i="19"/>
  <c r="B2900" i="19"/>
  <c r="J2900" i="19"/>
  <c r="B2892" i="19"/>
  <c r="J2892" i="19"/>
  <c r="B2884" i="19"/>
  <c r="J2884" i="19"/>
  <c r="B2876" i="19"/>
  <c r="J2876" i="19"/>
  <c r="B2868" i="19"/>
  <c r="J2868" i="19"/>
  <c r="B2860" i="19"/>
  <c r="J2860" i="19"/>
  <c r="B2852" i="19"/>
  <c r="J2852" i="19"/>
  <c r="B2844" i="19"/>
  <c r="J2844" i="19"/>
  <c r="B2836" i="19"/>
  <c r="J2836" i="19"/>
  <c r="B2828" i="19"/>
  <c r="J2828" i="19"/>
  <c r="B2820" i="19"/>
  <c r="J2820" i="19"/>
  <c r="B2812" i="19"/>
  <c r="J2812" i="19"/>
  <c r="B2" i="19"/>
  <c r="J2" i="19"/>
  <c r="B2804" i="19"/>
  <c r="J2804" i="19"/>
  <c r="B2796" i="19"/>
  <c r="J2796" i="19"/>
  <c r="B2788" i="19"/>
  <c r="J2788" i="19"/>
  <c r="B2780" i="19"/>
  <c r="J2780" i="19"/>
  <c r="B2772" i="19"/>
  <c r="J2772" i="19"/>
  <c r="B2764" i="19"/>
  <c r="J2764" i="19"/>
  <c r="B2756" i="19"/>
  <c r="J2756" i="19"/>
  <c r="B2748" i="19"/>
  <c r="J2748" i="19"/>
  <c r="B2740" i="19"/>
  <c r="J2740" i="19"/>
  <c r="B2732" i="19"/>
  <c r="J2732" i="19"/>
  <c r="B2724" i="19"/>
  <c r="J2724" i="19"/>
  <c r="B2716" i="19"/>
  <c r="J2716" i="19"/>
  <c r="B2708" i="19"/>
  <c r="J2708" i="19"/>
  <c r="B2700" i="19"/>
  <c r="J2700" i="19"/>
  <c r="B2692" i="19"/>
  <c r="J2692" i="19"/>
  <c r="B2684" i="19"/>
  <c r="J2684" i="19"/>
  <c r="B2676" i="19"/>
  <c r="J2676" i="19"/>
  <c r="B2668" i="19"/>
  <c r="J2668" i="19"/>
  <c r="B2660" i="19"/>
  <c r="J2660" i="19"/>
  <c r="B2652" i="19"/>
  <c r="J2652" i="19"/>
  <c r="B2644" i="19"/>
  <c r="J2644" i="19"/>
  <c r="B2636" i="19"/>
  <c r="J2636" i="19"/>
  <c r="B2628" i="19"/>
  <c r="J2628" i="19"/>
  <c r="B2620" i="19"/>
  <c r="J2620" i="19"/>
  <c r="B2612" i="19"/>
  <c r="J2612" i="19"/>
  <c r="B2604" i="19"/>
  <c r="J2604" i="19"/>
  <c r="B2596" i="19"/>
  <c r="J2596" i="19"/>
  <c r="B2588" i="19"/>
  <c r="J2588" i="19"/>
  <c r="B2580" i="19"/>
  <c r="J2580" i="19"/>
  <c r="B2572" i="19"/>
  <c r="J2572" i="19"/>
  <c r="B2564" i="19"/>
  <c r="J2564" i="19"/>
  <c r="B2556" i="19"/>
  <c r="J2556" i="19"/>
  <c r="B2548" i="19"/>
  <c r="J2548" i="19"/>
  <c r="B2540" i="19"/>
  <c r="J2540" i="19"/>
  <c r="B2532" i="19"/>
  <c r="J2532" i="19"/>
  <c r="B2524" i="19"/>
  <c r="J2524" i="19"/>
  <c r="B2516" i="19"/>
  <c r="J2516" i="19"/>
  <c r="B2508" i="19"/>
  <c r="J2508" i="19"/>
  <c r="B2500" i="19"/>
  <c r="J2500" i="19"/>
  <c r="B2492" i="19"/>
  <c r="J2492" i="19"/>
  <c r="B2484" i="19"/>
  <c r="J2484" i="19"/>
  <c r="B2476" i="19"/>
  <c r="J2476" i="19"/>
  <c r="B2468" i="19"/>
  <c r="J2468" i="19"/>
  <c r="B2460" i="19"/>
  <c r="J2460" i="19"/>
  <c r="B2452" i="19"/>
  <c r="J2452" i="19"/>
  <c r="B2444" i="19"/>
  <c r="J2444" i="19"/>
  <c r="B2436" i="19"/>
  <c r="J2436" i="19"/>
  <c r="B2428" i="19"/>
  <c r="J2428" i="19"/>
  <c r="B2420" i="19"/>
  <c r="J2420" i="19"/>
  <c r="B2412" i="19"/>
  <c r="J2412" i="19"/>
  <c r="B2404" i="19"/>
  <c r="J2404" i="19"/>
  <c r="B2396" i="19"/>
  <c r="J2396" i="19"/>
  <c r="B2388" i="19"/>
  <c r="J2388" i="19"/>
  <c r="B2380" i="19"/>
  <c r="J2380" i="19"/>
  <c r="B2372" i="19"/>
  <c r="J2372" i="19"/>
  <c r="B2364" i="19"/>
  <c r="J2364" i="19"/>
  <c r="B2356" i="19"/>
  <c r="J2356" i="19"/>
  <c r="B2348" i="19"/>
  <c r="J2348" i="19"/>
  <c r="B2340" i="19"/>
  <c r="J2340" i="19"/>
  <c r="B2332" i="19"/>
  <c r="J2332" i="19"/>
  <c r="B2324" i="19"/>
  <c r="J2324" i="19"/>
  <c r="B2316" i="19"/>
  <c r="J2316" i="19"/>
  <c r="B2308" i="19"/>
  <c r="J2308" i="19"/>
  <c r="B2300" i="19"/>
  <c r="J2300" i="19"/>
  <c r="B2292" i="19"/>
  <c r="J2292" i="19"/>
  <c r="B2284" i="19"/>
  <c r="J2284" i="19"/>
  <c r="B2276" i="19"/>
  <c r="J2276" i="19"/>
  <c r="B2268" i="19"/>
  <c r="J2268" i="19"/>
  <c r="B2260" i="19"/>
  <c r="J2260" i="19"/>
  <c r="B2252" i="19"/>
  <c r="J2252" i="19"/>
  <c r="B2244" i="19"/>
  <c r="J2244" i="19"/>
  <c r="B2236" i="19"/>
  <c r="J2236" i="19"/>
  <c r="B2228" i="19"/>
  <c r="J2228" i="19"/>
  <c r="B2220" i="19"/>
  <c r="J2220" i="19"/>
  <c r="B2212" i="19"/>
  <c r="J2212" i="19"/>
  <c r="B2204" i="19"/>
  <c r="J2204" i="19"/>
  <c r="B2196" i="19"/>
  <c r="J2196" i="19"/>
  <c r="B2188" i="19"/>
  <c r="J2188" i="19"/>
  <c r="B2180" i="19"/>
  <c r="J2180" i="19"/>
  <c r="B2172" i="19"/>
  <c r="J2172" i="19"/>
  <c r="B2164" i="19"/>
  <c r="J2164" i="19"/>
  <c r="B2156" i="19"/>
  <c r="J2156" i="19"/>
  <c r="B2148" i="19"/>
  <c r="J2148" i="19"/>
  <c r="B2140" i="19"/>
  <c r="J2140" i="19"/>
  <c r="B2132" i="19"/>
  <c r="J2132" i="19"/>
  <c r="B2124" i="19"/>
  <c r="J2124" i="19"/>
  <c r="B2116" i="19"/>
  <c r="J2116" i="19"/>
  <c r="B2108" i="19"/>
  <c r="J2108" i="19"/>
  <c r="B2100" i="19"/>
  <c r="J2100" i="19"/>
  <c r="B2092" i="19"/>
  <c r="J2092" i="19"/>
  <c r="B2084" i="19"/>
  <c r="J2084" i="19"/>
  <c r="B2076" i="19"/>
  <c r="J2076" i="19"/>
  <c r="B2068" i="19"/>
  <c r="J2068" i="19"/>
  <c r="B2060" i="19"/>
  <c r="J2060" i="19"/>
  <c r="B2052" i="19"/>
  <c r="J2052" i="19"/>
  <c r="B2044" i="19"/>
  <c r="J2044" i="19"/>
  <c r="B2036" i="19"/>
  <c r="J2036" i="19"/>
  <c r="B2028" i="19"/>
  <c r="J2028" i="19"/>
  <c r="B2020" i="19"/>
  <c r="J2020" i="19"/>
  <c r="B2012" i="19"/>
  <c r="J2012" i="19"/>
  <c r="B2004" i="19"/>
  <c r="J2004" i="19"/>
  <c r="B1996" i="19"/>
  <c r="J1996" i="19"/>
  <c r="B1988" i="19"/>
  <c r="J1988" i="19"/>
  <c r="B1980" i="19"/>
  <c r="J1980" i="19"/>
  <c r="B1972" i="19"/>
  <c r="J1972" i="19"/>
  <c r="B1964" i="19"/>
  <c r="J1964" i="19"/>
  <c r="B1956" i="19"/>
  <c r="J1956" i="19"/>
  <c r="B1948" i="19"/>
  <c r="J1948" i="19"/>
  <c r="B1940" i="19"/>
  <c r="J1940" i="19"/>
  <c r="B1932" i="19"/>
  <c r="J1932" i="19"/>
  <c r="B1924" i="19"/>
  <c r="J1924" i="19"/>
  <c r="B1916" i="19"/>
  <c r="J1916" i="19"/>
  <c r="B1908" i="19"/>
  <c r="J1908" i="19"/>
  <c r="B1900" i="19"/>
  <c r="J1900" i="19"/>
  <c r="B1892" i="19"/>
  <c r="J1892" i="19"/>
  <c r="B1884" i="19"/>
  <c r="J1884" i="19"/>
  <c r="B1876" i="19"/>
  <c r="J1876" i="19"/>
  <c r="B1868" i="19"/>
  <c r="J1868" i="19"/>
  <c r="B1860" i="19"/>
  <c r="J1860" i="19"/>
  <c r="B1852" i="19"/>
  <c r="J1852" i="19"/>
  <c r="B1844" i="19"/>
  <c r="J1844" i="19"/>
  <c r="B1836" i="19"/>
  <c r="J1836" i="19"/>
  <c r="B1828" i="19"/>
  <c r="J1828" i="19"/>
  <c r="B1820" i="19"/>
  <c r="J1820" i="19"/>
  <c r="B1812" i="19"/>
  <c r="J1812" i="19"/>
  <c r="B1804" i="19"/>
  <c r="J1804" i="19"/>
  <c r="B1796" i="19"/>
  <c r="J1796" i="19"/>
  <c r="B1788" i="19"/>
  <c r="J1788" i="19"/>
  <c r="B1780" i="19"/>
  <c r="J1780" i="19"/>
  <c r="B1772" i="19"/>
  <c r="J1772" i="19"/>
  <c r="B1764" i="19"/>
  <c r="J1764" i="19"/>
  <c r="B1756" i="19"/>
  <c r="J1756" i="19"/>
  <c r="B1748" i="19"/>
  <c r="J1748" i="19"/>
  <c r="B1740" i="19"/>
  <c r="J1740" i="19"/>
  <c r="B1732" i="19"/>
  <c r="J1732" i="19"/>
  <c r="B1724" i="19"/>
  <c r="J1724" i="19"/>
  <c r="B1716" i="19"/>
  <c r="J1716" i="19"/>
  <c r="B1708" i="19"/>
  <c r="J1708" i="19"/>
  <c r="B1700" i="19"/>
  <c r="J1700" i="19"/>
  <c r="B1692" i="19"/>
  <c r="J1692" i="19"/>
  <c r="B1684" i="19"/>
  <c r="J1684" i="19"/>
  <c r="B1676" i="19"/>
  <c r="J1676" i="19"/>
  <c r="B1668" i="19"/>
  <c r="J1668" i="19"/>
  <c r="B1660" i="19"/>
  <c r="J1660" i="19"/>
  <c r="B1652" i="19"/>
  <c r="J1652" i="19"/>
  <c r="B1644" i="19"/>
  <c r="J1644" i="19"/>
  <c r="B1636" i="19"/>
  <c r="J1636" i="19"/>
  <c r="B1628" i="19"/>
  <c r="J1628" i="19"/>
  <c r="B1620" i="19"/>
  <c r="J1620" i="19"/>
  <c r="B1612" i="19"/>
  <c r="J1612" i="19"/>
  <c r="B1604" i="19"/>
  <c r="J1604" i="19"/>
  <c r="B1596" i="19"/>
  <c r="J1596" i="19"/>
  <c r="B1588" i="19"/>
  <c r="J1588" i="19"/>
  <c r="B1580" i="19"/>
  <c r="J1580" i="19"/>
  <c r="B1572" i="19"/>
  <c r="J1572" i="19"/>
  <c r="B1564" i="19"/>
  <c r="J1564" i="19"/>
  <c r="B1556" i="19"/>
  <c r="J1556" i="19"/>
  <c r="B1548" i="19"/>
  <c r="J1548" i="19"/>
  <c r="B1540" i="19"/>
  <c r="J1540" i="19"/>
  <c r="B1532" i="19"/>
  <c r="J1532" i="19"/>
  <c r="B1524" i="19"/>
  <c r="J1524" i="19"/>
  <c r="B1516" i="19"/>
  <c r="J1516" i="19"/>
  <c r="B1508" i="19"/>
  <c r="J1508" i="19"/>
  <c r="B1500" i="19"/>
  <c r="J1500" i="19"/>
  <c r="B1492" i="19"/>
  <c r="J1492" i="19"/>
  <c r="B1484" i="19"/>
  <c r="J1484" i="19"/>
  <c r="B1476" i="19"/>
  <c r="J1476" i="19"/>
  <c r="B1468" i="19"/>
  <c r="J1468" i="19"/>
  <c r="B1460" i="19"/>
  <c r="J1460" i="19"/>
  <c r="B1452" i="19"/>
  <c r="J1452" i="19"/>
  <c r="B1444" i="19"/>
  <c r="J1444" i="19"/>
  <c r="B1436" i="19"/>
  <c r="J1436" i="19"/>
  <c r="B1428" i="19"/>
  <c r="J1428" i="19"/>
  <c r="B1420" i="19"/>
  <c r="J1420" i="19"/>
  <c r="B1412" i="19"/>
  <c r="J1412" i="19"/>
  <c r="B1404" i="19"/>
  <c r="J1404" i="19"/>
  <c r="B1396" i="19"/>
  <c r="J1396" i="19"/>
  <c r="B1388" i="19"/>
  <c r="J1388" i="19"/>
  <c r="B1380" i="19"/>
  <c r="J1380" i="19"/>
  <c r="B1372" i="19"/>
  <c r="J1372" i="19"/>
  <c r="B1364" i="19"/>
  <c r="J1364" i="19"/>
  <c r="B1356" i="19"/>
  <c r="J1356" i="19"/>
  <c r="B1348" i="19"/>
  <c r="J1348" i="19"/>
  <c r="B1340" i="19"/>
  <c r="J1340" i="19"/>
  <c r="B1332" i="19"/>
  <c r="J1332" i="19"/>
  <c r="B1324" i="19"/>
  <c r="J1324" i="19"/>
  <c r="B1316" i="19"/>
  <c r="J1316" i="19"/>
  <c r="B1308" i="19"/>
  <c r="J1308" i="19"/>
  <c r="B1300" i="19"/>
  <c r="J1300" i="19"/>
  <c r="B1292" i="19"/>
  <c r="J1292" i="19"/>
  <c r="B1284" i="19"/>
  <c r="J1284" i="19"/>
  <c r="B1276" i="19"/>
  <c r="J1276" i="19"/>
  <c r="B1268" i="19"/>
  <c r="J1268" i="19"/>
  <c r="B1260" i="19"/>
  <c r="J1260" i="19"/>
  <c r="B1252" i="19"/>
  <c r="J1252" i="19"/>
  <c r="B1244" i="19"/>
  <c r="J1244" i="19"/>
  <c r="B1236" i="19"/>
  <c r="J1236" i="19"/>
  <c r="B1228" i="19"/>
  <c r="J1228" i="19"/>
  <c r="B1220" i="19"/>
  <c r="J1220" i="19"/>
  <c r="B1212" i="19"/>
  <c r="J1212" i="19"/>
  <c r="B1204" i="19"/>
  <c r="J1204" i="19"/>
  <c r="B1196" i="19"/>
  <c r="J1196" i="19"/>
  <c r="B1188" i="19"/>
  <c r="J1188" i="19"/>
  <c r="B1180" i="19"/>
  <c r="J1180" i="19"/>
  <c r="B1172" i="19"/>
  <c r="J1172" i="19"/>
  <c r="B1164" i="19"/>
  <c r="J1164" i="19"/>
  <c r="B1156" i="19"/>
  <c r="J1156" i="19"/>
  <c r="B1148" i="19"/>
  <c r="J1148" i="19"/>
  <c r="B1140" i="19"/>
  <c r="J1140" i="19"/>
  <c r="B1132" i="19"/>
  <c r="J1132" i="19"/>
  <c r="B1124" i="19"/>
  <c r="J1124" i="19"/>
  <c r="B1116" i="19"/>
  <c r="J1116" i="19"/>
  <c r="B1108" i="19"/>
  <c r="J1108" i="19"/>
  <c r="B1100" i="19"/>
  <c r="J1100" i="19"/>
  <c r="B1092" i="19"/>
  <c r="J1092" i="19"/>
  <c r="B1084" i="19"/>
  <c r="J1084" i="19"/>
  <c r="B1076" i="19"/>
  <c r="J1076" i="19"/>
  <c r="B1068" i="19"/>
  <c r="J1068" i="19"/>
  <c r="B1060" i="19"/>
  <c r="J1060" i="19"/>
  <c r="B1052" i="19"/>
  <c r="J1052" i="19"/>
  <c r="B1044" i="19"/>
  <c r="J1044" i="19"/>
  <c r="B1036" i="19"/>
  <c r="J1036" i="19"/>
  <c r="B1028" i="19"/>
  <c r="J1028" i="19"/>
  <c r="B1020" i="19"/>
  <c r="J1020" i="19"/>
  <c r="B1012" i="19"/>
  <c r="J1012" i="19"/>
  <c r="B1004" i="19"/>
  <c r="J1004" i="19"/>
  <c r="B996" i="19"/>
  <c r="J996" i="19"/>
  <c r="B988" i="19"/>
  <c r="J988" i="19"/>
  <c r="B980" i="19"/>
  <c r="J980" i="19"/>
  <c r="B972" i="19"/>
  <c r="J972" i="19"/>
  <c r="B964" i="19"/>
  <c r="J964" i="19"/>
  <c r="B956" i="19"/>
  <c r="J956" i="19"/>
  <c r="B948" i="19"/>
  <c r="J948" i="19"/>
  <c r="B940" i="19"/>
  <c r="J940" i="19"/>
  <c r="B932" i="19"/>
  <c r="J932" i="19"/>
  <c r="B924" i="19"/>
  <c r="J924" i="19"/>
  <c r="B916" i="19"/>
  <c r="J916" i="19"/>
  <c r="B908" i="19"/>
  <c r="J908" i="19"/>
  <c r="B900" i="19"/>
  <c r="J900" i="19"/>
  <c r="B892" i="19"/>
  <c r="J892" i="19"/>
  <c r="B884" i="19"/>
  <c r="J884" i="19"/>
  <c r="B876" i="19"/>
  <c r="J876" i="19"/>
  <c r="B868" i="19"/>
  <c r="J868" i="19"/>
  <c r="B860" i="19"/>
  <c r="J860" i="19"/>
  <c r="B852" i="19"/>
  <c r="J852" i="19"/>
  <c r="B844" i="19"/>
  <c r="J844" i="19"/>
  <c r="B836" i="19"/>
  <c r="J836" i="19"/>
  <c r="B828" i="19"/>
  <c r="J828" i="19"/>
  <c r="B820" i="19"/>
  <c r="J820" i="19"/>
  <c r="B812" i="19"/>
  <c r="J812" i="19"/>
  <c r="B804" i="19"/>
  <c r="J804" i="19"/>
  <c r="B796" i="19"/>
  <c r="J796" i="19"/>
  <c r="B788" i="19"/>
  <c r="J788" i="19"/>
  <c r="B780" i="19"/>
  <c r="J780" i="19"/>
  <c r="B772" i="19"/>
  <c r="J772" i="19"/>
  <c r="B764" i="19"/>
  <c r="J764" i="19"/>
  <c r="B756" i="19"/>
  <c r="J756" i="19"/>
  <c r="B748" i="19"/>
  <c r="J748" i="19"/>
  <c r="B740" i="19"/>
  <c r="J740" i="19"/>
  <c r="B732" i="19"/>
  <c r="J732" i="19"/>
  <c r="B724" i="19"/>
  <c r="J724" i="19"/>
  <c r="B716" i="19"/>
  <c r="J716" i="19"/>
  <c r="B708" i="19"/>
  <c r="J708" i="19"/>
  <c r="B700" i="19"/>
  <c r="J700" i="19"/>
  <c r="B692" i="19"/>
  <c r="J692" i="19"/>
  <c r="B684" i="19"/>
  <c r="J684" i="19"/>
  <c r="B676" i="19"/>
  <c r="J676" i="19"/>
  <c r="B668" i="19"/>
  <c r="J668" i="19"/>
  <c r="B660" i="19"/>
  <c r="J660" i="19"/>
  <c r="B652" i="19"/>
  <c r="J652" i="19"/>
  <c r="B644" i="19"/>
  <c r="J644" i="19"/>
  <c r="B636" i="19"/>
  <c r="J636" i="19"/>
  <c r="B628" i="19"/>
  <c r="J628" i="19"/>
  <c r="B620" i="19"/>
  <c r="J620" i="19"/>
  <c r="B612" i="19"/>
  <c r="J612" i="19"/>
  <c r="B604" i="19"/>
  <c r="J604" i="19"/>
  <c r="B596" i="19"/>
  <c r="J596" i="19"/>
  <c r="B588" i="19"/>
  <c r="J588" i="19"/>
  <c r="B580" i="19"/>
  <c r="J580" i="19"/>
  <c r="B572" i="19"/>
  <c r="J572" i="19"/>
  <c r="B564" i="19"/>
  <c r="J564" i="19"/>
  <c r="B556" i="19"/>
  <c r="J556" i="19"/>
  <c r="B548" i="19"/>
  <c r="J548" i="19"/>
  <c r="B540" i="19"/>
  <c r="J540" i="19"/>
  <c r="B532" i="19"/>
  <c r="J532" i="19"/>
  <c r="B524" i="19"/>
  <c r="J524" i="19"/>
  <c r="B516" i="19"/>
  <c r="J516" i="19"/>
  <c r="B508" i="19"/>
  <c r="J508" i="19"/>
  <c r="B500" i="19"/>
  <c r="J500" i="19"/>
  <c r="B492" i="19"/>
  <c r="J492" i="19"/>
  <c r="B484" i="19"/>
  <c r="J484" i="19"/>
  <c r="B476" i="19"/>
  <c r="J476" i="19"/>
  <c r="B468" i="19"/>
  <c r="J468" i="19"/>
  <c r="B460" i="19"/>
  <c r="J460" i="19"/>
  <c r="B452" i="19"/>
  <c r="J452" i="19"/>
  <c r="B444" i="19"/>
  <c r="J444" i="19"/>
  <c r="B436" i="19"/>
  <c r="J436" i="19"/>
  <c r="B428" i="19"/>
  <c r="J428" i="19"/>
  <c r="B420" i="19"/>
  <c r="J420" i="19"/>
  <c r="B412" i="19"/>
  <c r="J412" i="19"/>
  <c r="B404" i="19"/>
  <c r="J404" i="19"/>
  <c r="B396" i="19"/>
  <c r="J396" i="19"/>
  <c r="B388" i="19"/>
  <c r="J388" i="19"/>
  <c r="B380" i="19"/>
  <c r="J380" i="19"/>
  <c r="B372" i="19"/>
  <c r="J372" i="19"/>
  <c r="B364" i="19"/>
  <c r="J364" i="19"/>
  <c r="B356" i="19"/>
  <c r="J356" i="19"/>
  <c r="B348" i="19"/>
  <c r="J348" i="19"/>
  <c r="B340" i="19"/>
  <c r="J340" i="19"/>
  <c r="B332" i="19"/>
  <c r="J332" i="19"/>
  <c r="B324" i="19"/>
  <c r="J324" i="19"/>
  <c r="B316" i="19"/>
  <c r="J316" i="19"/>
  <c r="B308" i="19"/>
  <c r="J308" i="19"/>
  <c r="B300" i="19"/>
  <c r="J300" i="19"/>
  <c r="B292" i="19"/>
  <c r="J292" i="19"/>
  <c r="B284" i="19"/>
  <c r="J284" i="19"/>
  <c r="B276" i="19"/>
  <c r="J276" i="19"/>
  <c r="B268" i="19"/>
  <c r="J268" i="19"/>
  <c r="B260" i="19"/>
  <c r="J260" i="19"/>
  <c r="B252" i="19"/>
  <c r="J252" i="19"/>
  <c r="B244" i="19"/>
  <c r="J244" i="19"/>
  <c r="B236" i="19"/>
  <c r="J236" i="19"/>
  <c r="B228" i="19"/>
  <c r="J228" i="19"/>
  <c r="B220" i="19"/>
  <c r="J220" i="19"/>
  <c r="B212" i="19"/>
  <c r="J212" i="19"/>
  <c r="B204" i="19"/>
  <c r="J204" i="19"/>
  <c r="B196" i="19"/>
  <c r="J196" i="19"/>
  <c r="B188" i="19"/>
  <c r="J188" i="19"/>
  <c r="B180" i="19"/>
  <c r="J180" i="19"/>
  <c r="B172" i="19"/>
  <c r="J172" i="19"/>
  <c r="B164" i="19"/>
  <c r="J164" i="19"/>
  <c r="B156" i="19"/>
  <c r="J156" i="19"/>
  <c r="B148" i="19"/>
  <c r="J148" i="19"/>
  <c r="B140" i="19"/>
  <c r="J140" i="19"/>
  <c r="B132" i="19"/>
  <c r="J132" i="19"/>
  <c r="B124" i="19"/>
  <c r="J124" i="19"/>
  <c r="B116" i="19"/>
  <c r="J116" i="19"/>
  <c r="B108" i="19"/>
  <c r="J108" i="19"/>
  <c r="B100" i="19"/>
  <c r="J100" i="19"/>
  <c r="B92" i="19"/>
  <c r="J92" i="19"/>
  <c r="B84" i="19"/>
  <c r="J84" i="19"/>
  <c r="B76" i="19"/>
  <c r="J76" i="19"/>
  <c r="B68" i="19"/>
  <c r="J68" i="19"/>
  <c r="B60" i="19"/>
  <c r="J60" i="19"/>
  <c r="B52" i="19"/>
  <c r="J52" i="19"/>
  <c r="B44" i="19"/>
  <c r="J44" i="19"/>
  <c r="B36" i="19"/>
  <c r="J36" i="19"/>
  <c r="B28" i="19"/>
  <c r="J28" i="19"/>
  <c r="B20" i="19"/>
  <c r="J20" i="19"/>
  <c r="B12" i="19"/>
  <c r="J12" i="19"/>
  <c r="B4" i="19"/>
  <c r="J4" i="19"/>
  <c r="B5219" i="19"/>
  <c r="J5219" i="19"/>
  <c r="B5211" i="19"/>
  <c r="J5211" i="19"/>
  <c r="B5203" i="19"/>
  <c r="J5203" i="19"/>
  <c r="B5195" i="19"/>
  <c r="J5195" i="19"/>
  <c r="B5187" i="19"/>
  <c r="J5187" i="19"/>
  <c r="B5179" i="19"/>
  <c r="J5179" i="19"/>
  <c r="B5171" i="19"/>
  <c r="J5171" i="19"/>
  <c r="B5163" i="19"/>
  <c r="J5163" i="19"/>
  <c r="B5155" i="19"/>
  <c r="J5155" i="19"/>
  <c r="B5147" i="19"/>
  <c r="J5147" i="19"/>
  <c r="B5139" i="19"/>
  <c r="J5139" i="19"/>
  <c r="B5131" i="19"/>
  <c r="J5131" i="19"/>
  <c r="B5123" i="19"/>
  <c r="J5123" i="19"/>
  <c r="B5115" i="19"/>
  <c r="J5115" i="19"/>
  <c r="B5107" i="19"/>
  <c r="J5107" i="19"/>
  <c r="B5099" i="19"/>
  <c r="J5099" i="19"/>
  <c r="B5091" i="19"/>
  <c r="J5091" i="19"/>
  <c r="B5083" i="19"/>
  <c r="J5083" i="19"/>
  <c r="B5075" i="19"/>
  <c r="J5075" i="19"/>
  <c r="B5067" i="19"/>
  <c r="J5067" i="19"/>
  <c r="B5059" i="19"/>
  <c r="J5059" i="19"/>
  <c r="B5051" i="19"/>
  <c r="J5051" i="19"/>
  <c r="B5043" i="19"/>
  <c r="J5043" i="19"/>
  <c r="B5035" i="19"/>
  <c r="J5035" i="19"/>
  <c r="B5027" i="19"/>
  <c r="J5027" i="19"/>
  <c r="B5019" i="19"/>
  <c r="J5019" i="19"/>
  <c r="B5011" i="19"/>
  <c r="J5011" i="19"/>
  <c r="B5003" i="19"/>
  <c r="J5003" i="19"/>
  <c r="B4995" i="19"/>
  <c r="J4995" i="19"/>
  <c r="B4987" i="19"/>
  <c r="J4987" i="19"/>
  <c r="B4979" i="19"/>
  <c r="J4979" i="19"/>
  <c r="B4971" i="19"/>
  <c r="J4971" i="19"/>
  <c r="B4963" i="19"/>
  <c r="J4963" i="19"/>
  <c r="B4955" i="19"/>
  <c r="J4955" i="19"/>
  <c r="B4947" i="19"/>
  <c r="J4947" i="19"/>
  <c r="B4939" i="19"/>
  <c r="J4939" i="19"/>
  <c r="B4931" i="19"/>
  <c r="J4931" i="19"/>
  <c r="B4923" i="19"/>
  <c r="J4923" i="19"/>
  <c r="B4915" i="19"/>
  <c r="J4915" i="19"/>
  <c r="B4907" i="19"/>
  <c r="J4907" i="19"/>
  <c r="B4899" i="19"/>
  <c r="J4899" i="19"/>
  <c r="B4891" i="19"/>
  <c r="J4891" i="19"/>
  <c r="B4883" i="19"/>
  <c r="J4883" i="19"/>
  <c r="B4875" i="19"/>
  <c r="J4875" i="19"/>
  <c r="B4867" i="19"/>
  <c r="J4867" i="19"/>
  <c r="B4859" i="19"/>
  <c r="J4859" i="19"/>
  <c r="B4851" i="19"/>
  <c r="J4851" i="19"/>
  <c r="B4843" i="19"/>
  <c r="J4843" i="19"/>
  <c r="B4835" i="19"/>
  <c r="J4835" i="19"/>
  <c r="B4827" i="19"/>
  <c r="J4827" i="19"/>
  <c r="B4819" i="19"/>
  <c r="J4819" i="19"/>
  <c r="B4811" i="19"/>
  <c r="J4811" i="19"/>
  <c r="B4803" i="19"/>
  <c r="J4803" i="19"/>
  <c r="B4795" i="19"/>
  <c r="J4795" i="19"/>
  <c r="B4787" i="19"/>
  <c r="J4787" i="19"/>
  <c r="B4779" i="19"/>
  <c r="J4779" i="19"/>
  <c r="B4771" i="19"/>
  <c r="J4771" i="19"/>
  <c r="B4763" i="19"/>
  <c r="J4763" i="19"/>
  <c r="B4755" i="19"/>
  <c r="J4755" i="19"/>
  <c r="B4747" i="19"/>
  <c r="J4747" i="19"/>
  <c r="B4739" i="19"/>
  <c r="J4739" i="19"/>
  <c r="B4731" i="19"/>
  <c r="J4731" i="19"/>
  <c r="B4723" i="19"/>
  <c r="J4723" i="19"/>
  <c r="B4715" i="19"/>
  <c r="J4715" i="19"/>
  <c r="B4707" i="19"/>
  <c r="J4707" i="19"/>
  <c r="B4699" i="19"/>
  <c r="J4699" i="19"/>
  <c r="B4691" i="19"/>
  <c r="J4691" i="19"/>
  <c r="B4683" i="19"/>
  <c r="J4683" i="19"/>
  <c r="B4675" i="19"/>
  <c r="J4675" i="19"/>
  <c r="B4667" i="19"/>
  <c r="J4667" i="19"/>
  <c r="B4659" i="19"/>
  <c r="J4659" i="19"/>
  <c r="B4651" i="19"/>
  <c r="J4651" i="19"/>
  <c r="B4643" i="19"/>
  <c r="J4643" i="19"/>
  <c r="B4635" i="19"/>
  <c r="J4635" i="19"/>
  <c r="B4627" i="19"/>
  <c r="J4627" i="19"/>
  <c r="B4619" i="19"/>
  <c r="J4619" i="19"/>
  <c r="B4611" i="19"/>
  <c r="J4611" i="19"/>
  <c r="B4603" i="19"/>
  <c r="J4603" i="19"/>
  <c r="B4595" i="19"/>
  <c r="J4595" i="19"/>
  <c r="B4587" i="19"/>
  <c r="J4587" i="19"/>
  <c r="B4579" i="19"/>
  <c r="J4579" i="19"/>
  <c r="B4571" i="19"/>
  <c r="J4571" i="19"/>
  <c r="B4563" i="19"/>
  <c r="J4563" i="19"/>
  <c r="B4555" i="19"/>
  <c r="J4555" i="19"/>
  <c r="B4547" i="19"/>
  <c r="J4547" i="19"/>
  <c r="B4539" i="19"/>
  <c r="J4539" i="19"/>
  <c r="B4531" i="19"/>
  <c r="J4531" i="19"/>
  <c r="B4523" i="19"/>
  <c r="J4523" i="19"/>
  <c r="B4515" i="19"/>
  <c r="J4515" i="19"/>
  <c r="B4507" i="19"/>
  <c r="J4507" i="19"/>
  <c r="B4499" i="19"/>
  <c r="J4499" i="19"/>
  <c r="B4491" i="19"/>
  <c r="J4491" i="19"/>
  <c r="B4483" i="19"/>
  <c r="J4483" i="19"/>
  <c r="B4475" i="19"/>
  <c r="J4475" i="19"/>
  <c r="B4467" i="19"/>
  <c r="J4467" i="19"/>
  <c r="B4459" i="19"/>
  <c r="J4459" i="19"/>
  <c r="B4451" i="19"/>
  <c r="J4451" i="19"/>
  <c r="B4443" i="19"/>
  <c r="J4443" i="19"/>
  <c r="B4435" i="19"/>
  <c r="J4435" i="19"/>
  <c r="B4427" i="19"/>
  <c r="J4427" i="19"/>
  <c r="B4419" i="19"/>
  <c r="J4419" i="19"/>
  <c r="B4411" i="19"/>
  <c r="J4411" i="19"/>
  <c r="B4403" i="19"/>
  <c r="J4403" i="19"/>
  <c r="B4395" i="19"/>
  <c r="J4395" i="19"/>
  <c r="B4387" i="19"/>
  <c r="J4387" i="19"/>
  <c r="B4379" i="19"/>
  <c r="J4379" i="19"/>
  <c r="B4371" i="19"/>
  <c r="J4371" i="19"/>
  <c r="B4363" i="19"/>
  <c r="J4363" i="19"/>
  <c r="B4355" i="19"/>
  <c r="J4355" i="19"/>
  <c r="B4347" i="19"/>
  <c r="J4347" i="19"/>
  <c r="B4339" i="19"/>
  <c r="J4339" i="19"/>
  <c r="B4331" i="19"/>
  <c r="J4331" i="19"/>
  <c r="B4323" i="19"/>
  <c r="J4323" i="19"/>
  <c r="B4315" i="19"/>
  <c r="J4315" i="19"/>
  <c r="B4307" i="19"/>
  <c r="J4307" i="19"/>
  <c r="B4299" i="19"/>
  <c r="J4299" i="19"/>
  <c r="B4291" i="19"/>
  <c r="J4291" i="19"/>
  <c r="B4283" i="19"/>
  <c r="J4283" i="19"/>
  <c r="B4275" i="19"/>
  <c r="J4275" i="19"/>
  <c r="B4267" i="19"/>
  <c r="J4267" i="19"/>
  <c r="B4259" i="19"/>
  <c r="J4259" i="19"/>
  <c r="B4251" i="19"/>
  <c r="J4251" i="19"/>
  <c r="B4243" i="19"/>
  <c r="J4243" i="19"/>
  <c r="B4235" i="19"/>
  <c r="J4235" i="19"/>
  <c r="B4227" i="19"/>
  <c r="J4227" i="19"/>
  <c r="B4219" i="19"/>
  <c r="J4219" i="19"/>
  <c r="B4211" i="19"/>
  <c r="J4211" i="19"/>
  <c r="B4203" i="19"/>
  <c r="J4203" i="19"/>
  <c r="B4195" i="19"/>
  <c r="J4195" i="19"/>
  <c r="B4187" i="19"/>
  <c r="J4187" i="19"/>
  <c r="B4179" i="19"/>
  <c r="J4179" i="19"/>
  <c r="B4171" i="19"/>
  <c r="J4171" i="19"/>
  <c r="B4163" i="19"/>
  <c r="J4163" i="19"/>
  <c r="B4155" i="19"/>
  <c r="J4155" i="19"/>
  <c r="B4147" i="19"/>
  <c r="J4147" i="19"/>
  <c r="B4139" i="19"/>
  <c r="J4139" i="19"/>
  <c r="B4131" i="19"/>
  <c r="J4131" i="19"/>
  <c r="B4123" i="19"/>
  <c r="J4123" i="19"/>
  <c r="B4115" i="19"/>
  <c r="J4115" i="19"/>
  <c r="B4107" i="19"/>
  <c r="J4107" i="19"/>
  <c r="B4099" i="19"/>
  <c r="J4099" i="19"/>
  <c r="B4091" i="19"/>
  <c r="J4091" i="19"/>
  <c r="B4083" i="19"/>
  <c r="J4083" i="19"/>
  <c r="B4075" i="19"/>
  <c r="J4075" i="19"/>
  <c r="B4067" i="19"/>
  <c r="J4067" i="19"/>
  <c r="B4059" i="19"/>
  <c r="J4059" i="19"/>
  <c r="B4051" i="19"/>
  <c r="J4051" i="19"/>
  <c r="B4043" i="19"/>
  <c r="J4043" i="19"/>
  <c r="B4035" i="19"/>
  <c r="J4035" i="19"/>
  <c r="B4027" i="19"/>
  <c r="J4027" i="19"/>
  <c r="B4019" i="19"/>
  <c r="J4019" i="19"/>
  <c r="B4011" i="19"/>
  <c r="J4011" i="19"/>
  <c r="B4003" i="19"/>
  <c r="J4003" i="19"/>
  <c r="B3995" i="19"/>
  <c r="J3995" i="19"/>
  <c r="B3987" i="19"/>
  <c r="J3987" i="19"/>
  <c r="B3979" i="19"/>
  <c r="J3979" i="19"/>
  <c r="B3971" i="19"/>
  <c r="J3971" i="19"/>
  <c r="B3963" i="19"/>
  <c r="J3963" i="19"/>
  <c r="B3955" i="19"/>
  <c r="J3955" i="19"/>
  <c r="B3947" i="19"/>
  <c r="J3947" i="19"/>
  <c r="B3939" i="19"/>
  <c r="J3939" i="19"/>
  <c r="B3931" i="19"/>
  <c r="J3931" i="19"/>
  <c r="B3923" i="19"/>
  <c r="J3923" i="19"/>
  <c r="B3915" i="19"/>
  <c r="J3915" i="19"/>
  <c r="B3907" i="19"/>
  <c r="J3907" i="19"/>
  <c r="B3899" i="19"/>
  <c r="J3899" i="19"/>
  <c r="B3891" i="19"/>
  <c r="J3891" i="19"/>
  <c r="B3883" i="19"/>
  <c r="J3883" i="19"/>
  <c r="B3875" i="19"/>
  <c r="J3875" i="19"/>
  <c r="B3867" i="19"/>
  <c r="J3867" i="19"/>
  <c r="B3859" i="19"/>
  <c r="J3859" i="19"/>
  <c r="B3851" i="19"/>
  <c r="J3851" i="19"/>
  <c r="B3843" i="19"/>
  <c r="J3843" i="19"/>
  <c r="B3835" i="19"/>
  <c r="J3835" i="19"/>
  <c r="B3827" i="19"/>
  <c r="J3827" i="19"/>
  <c r="B3819" i="19"/>
  <c r="J3819" i="19"/>
  <c r="B3811" i="19"/>
  <c r="J3811" i="19"/>
  <c r="B3803" i="19"/>
  <c r="J3803" i="19"/>
  <c r="B3795" i="19"/>
  <c r="J3795" i="19"/>
  <c r="B3787" i="19"/>
  <c r="J3787" i="19"/>
  <c r="B3779" i="19"/>
  <c r="J3779" i="19"/>
  <c r="B3771" i="19"/>
  <c r="J3771" i="19"/>
  <c r="B3763" i="19"/>
  <c r="J3763" i="19"/>
  <c r="B3755" i="19"/>
  <c r="J3755" i="19"/>
  <c r="B3747" i="19"/>
  <c r="J3747" i="19"/>
  <c r="B3739" i="19"/>
  <c r="J3739" i="19"/>
  <c r="B3731" i="19"/>
  <c r="J3731" i="19"/>
  <c r="B3723" i="19"/>
  <c r="J3723" i="19"/>
  <c r="B3715" i="19"/>
  <c r="J3715" i="19"/>
  <c r="B3707" i="19"/>
  <c r="J3707" i="19"/>
  <c r="B3699" i="19"/>
  <c r="J3699" i="19"/>
  <c r="B3691" i="19"/>
  <c r="J3691" i="19"/>
  <c r="B3683" i="19"/>
  <c r="J3683" i="19"/>
  <c r="B3675" i="19"/>
  <c r="J3675" i="19"/>
  <c r="B3667" i="19"/>
  <c r="J3667" i="19"/>
  <c r="B3659" i="19"/>
  <c r="J3659" i="19"/>
  <c r="B3651" i="19"/>
  <c r="J3651" i="19"/>
  <c r="B3643" i="19"/>
  <c r="J3643" i="19"/>
  <c r="B3635" i="19"/>
  <c r="J3635" i="19"/>
  <c r="B3627" i="19"/>
  <c r="J3627" i="19"/>
  <c r="B3619" i="19"/>
  <c r="J3619" i="19"/>
  <c r="B3611" i="19"/>
  <c r="J3611" i="19"/>
  <c r="B3603" i="19"/>
  <c r="J3603" i="19"/>
  <c r="B3595" i="19"/>
  <c r="J3595" i="19"/>
  <c r="B3587" i="19"/>
  <c r="J3587" i="19"/>
  <c r="B3579" i="19"/>
  <c r="J3579" i="19"/>
  <c r="B3571" i="19"/>
  <c r="J3571" i="19"/>
  <c r="B3563" i="19"/>
  <c r="J3563" i="19"/>
  <c r="B3555" i="19"/>
  <c r="J3555" i="19"/>
  <c r="B3547" i="19"/>
  <c r="J3547" i="19"/>
  <c r="B3539" i="19"/>
  <c r="J3539" i="19"/>
  <c r="B3531" i="19"/>
  <c r="J3531" i="19"/>
  <c r="B3523" i="19"/>
  <c r="J3523" i="19"/>
  <c r="B3515" i="19"/>
  <c r="J3515" i="19"/>
  <c r="B3507" i="19"/>
  <c r="J3507" i="19"/>
  <c r="B3499" i="19"/>
  <c r="J3499" i="19"/>
  <c r="B3491" i="19"/>
  <c r="J3491" i="19"/>
  <c r="B3483" i="19"/>
  <c r="J3483" i="19"/>
  <c r="B3475" i="19"/>
  <c r="J3475" i="19"/>
  <c r="B3467" i="19"/>
  <c r="J3467" i="19"/>
  <c r="B3459" i="19"/>
  <c r="J3459" i="19"/>
  <c r="B3451" i="19"/>
  <c r="J3451" i="19"/>
  <c r="B3443" i="19"/>
  <c r="J3443" i="19"/>
  <c r="B3435" i="19"/>
  <c r="J3435" i="19"/>
  <c r="B3427" i="19"/>
  <c r="J3427" i="19"/>
  <c r="B3419" i="19"/>
  <c r="J3419" i="19"/>
  <c r="B3411" i="19"/>
  <c r="J3411" i="19"/>
  <c r="B3403" i="19"/>
  <c r="J3403" i="19"/>
  <c r="B3395" i="19"/>
  <c r="J3395" i="19"/>
  <c r="B3387" i="19"/>
  <c r="J3387" i="19"/>
  <c r="B3379" i="19"/>
  <c r="J3379" i="19"/>
  <c r="B3371" i="19"/>
  <c r="J3371" i="19"/>
  <c r="B3363" i="19"/>
  <c r="J3363" i="19"/>
  <c r="B3355" i="19"/>
  <c r="J3355" i="19"/>
  <c r="B3347" i="19"/>
  <c r="J3347" i="19"/>
  <c r="B3339" i="19"/>
  <c r="J3339" i="19"/>
  <c r="B3331" i="19"/>
  <c r="J3331" i="19"/>
  <c r="B3323" i="19"/>
  <c r="J3323" i="19"/>
  <c r="B3315" i="19"/>
  <c r="J3315" i="19"/>
  <c r="B3307" i="19"/>
  <c r="J3307" i="19"/>
  <c r="B3299" i="19"/>
  <c r="J3299" i="19"/>
  <c r="B3291" i="19"/>
  <c r="J3291" i="19"/>
  <c r="B3283" i="19"/>
  <c r="J3283" i="19"/>
  <c r="B3275" i="19"/>
  <c r="J3275" i="19"/>
  <c r="B3267" i="19"/>
  <c r="J3267" i="19"/>
  <c r="B3259" i="19"/>
  <c r="J3259" i="19"/>
  <c r="B3251" i="19"/>
  <c r="J3251" i="19"/>
  <c r="B3243" i="19"/>
  <c r="J3243" i="19"/>
  <c r="B3235" i="19"/>
  <c r="J3235" i="19"/>
  <c r="B3227" i="19"/>
  <c r="J3227" i="19"/>
  <c r="B3219" i="19"/>
  <c r="J3219" i="19"/>
  <c r="B3211" i="19"/>
  <c r="J3211" i="19"/>
  <c r="B3203" i="19"/>
  <c r="J3203" i="19"/>
  <c r="B3195" i="19"/>
  <c r="J3195" i="19"/>
  <c r="B3187" i="19"/>
  <c r="J3187" i="19"/>
  <c r="B3179" i="19"/>
  <c r="J3179" i="19"/>
  <c r="B3171" i="19"/>
  <c r="J3171" i="19"/>
  <c r="B3163" i="19"/>
  <c r="J3163" i="19"/>
  <c r="B3155" i="19"/>
  <c r="J3155" i="19"/>
  <c r="B3147" i="19"/>
  <c r="J3147" i="19"/>
  <c r="B3139" i="19"/>
  <c r="J3139" i="19"/>
  <c r="B3131" i="19"/>
  <c r="J3131" i="19"/>
  <c r="B3123" i="19"/>
  <c r="J3123" i="19"/>
  <c r="B3115" i="19"/>
  <c r="J3115" i="19"/>
  <c r="B3107" i="19"/>
  <c r="J3107" i="19"/>
  <c r="B3099" i="19"/>
  <c r="J3099" i="19"/>
  <c r="B3091" i="19"/>
  <c r="J3091" i="19"/>
  <c r="B3083" i="19"/>
  <c r="J3083" i="19"/>
  <c r="B3075" i="19"/>
  <c r="J3075" i="19"/>
  <c r="B3067" i="19"/>
  <c r="J3067" i="19"/>
  <c r="B3059" i="19"/>
  <c r="J3059" i="19"/>
  <c r="B3051" i="19"/>
  <c r="J3051" i="19"/>
  <c r="B3043" i="19"/>
  <c r="J3043" i="19"/>
  <c r="B3035" i="19"/>
  <c r="J3035" i="19"/>
  <c r="B3027" i="19"/>
  <c r="J3027" i="19"/>
  <c r="B3019" i="19"/>
  <c r="J3019" i="19"/>
  <c r="B3011" i="19"/>
  <c r="J3011" i="19"/>
  <c r="B3003" i="19"/>
  <c r="J3003" i="19"/>
  <c r="B2995" i="19"/>
  <c r="J2995" i="19"/>
  <c r="B2987" i="19"/>
  <c r="J2987" i="19"/>
  <c r="B2979" i="19"/>
  <c r="J2979" i="19"/>
  <c r="B2971" i="19"/>
  <c r="J2971" i="19"/>
  <c r="B2963" i="19"/>
  <c r="J2963" i="19"/>
  <c r="B2955" i="19"/>
  <c r="J2955" i="19"/>
  <c r="B2947" i="19"/>
  <c r="J2947" i="19"/>
  <c r="B2939" i="19"/>
  <c r="J2939" i="19"/>
  <c r="B2931" i="19"/>
  <c r="J2931" i="19"/>
  <c r="B2923" i="19"/>
  <c r="J2923" i="19"/>
  <c r="B2915" i="19"/>
  <c r="J2915" i="19"/>
  <c r="B2907" i="19"/>
  <c r="J2907" i="19"/>
  <c r="B2899" i="19"/>
  <c r="J2899" i="19"/>
  <c r="B2891" i="19"/>
  <c r="J2891" i="19"/>
  <c r="B2883" i="19"/>
  <c r="J2883" i="19"/>
  <c r="B2875" i="19"/>
  <c r="J2875" i="19"/>
  <c r="B2867" i="19"/>
  <c r="J2867" i="19"/>
  <c r="B2859" i="19"/>
  <c r="J2859" i="19"/>
  <c r="B2851" i="19"/>
  <c r="J2851" i="19"/>
  <c r="B2843" i="19"/>
  <c r="J2843" i="19"/>
  <c r="B2835" i="19"/>
  <c r="J2835" i="19"/>
  <c r="B2827" i="19"/>
  <c r="J2827" i="19"/>
  <c r="B2819" i="19"/>
  <c r="J2819" i="19"/>
  <c r="B2811" i="19"/>
  <c r="J2811" i="19"/>
  <c r="B2803" i="19"/>
  <c r="J2803" i="19"/>
  <c r="B2795" i="19"/>
  <c r="J2795" i="19"/>
  <c r="B2787" i="19"/>
  <c r="J2787" i="19"/>
  <c r="B2779" i="19"/>
  <c r="J2779" i="19"/>
  <c r="B2771" i="19"/>
  <c r="J2771" i="19"/>
  <c r="B2763" i="19"/>
  <c r="J2763" i="19"/>
  <c r="B2755" i="19"/>
  <c r="J2755" i="19"/>
  <c r="B2747" i="19"/>
  <c r="J2747" i="19"/>
  <c r="B2739" i="19"/>
  <c r="J2739" i="19"/>
  <c r="B2731" i="19"/>
  <c r="J2731" i="19"/>
  <c r="B2723" i="19"/>
  <c r="J2723" i="19"/>
  <c r="B2715" i="19"/>
  <c r="J2715" i="19"/>
  <c r="B2707" i="19"/>
  <c r="J2707" i="19"/>
  <c r="B2699" i="19"/>
  <c r="J2699" i="19"/>
  <c r="B2691" i="19"/>
  <c r="J2691" i="19"/>
  <c r="B2683" i="19"/>
  <c r="J2683" i="19"/>
  <c r="B2675" i="19"/>
  <c r="J2675" i="19"/>
  <c r="B2667" i="19"/>
  <c r="J2667" i="19"/>
  <c r="B2659" i="19"/>
  <c r="J2659" i="19"/>
  <c r="B2651" i="19"/>
  <c r="J2651" i="19"/>
  <c r="B2643" i="19"/>
  <c r="J2643" i="19"/>
  <c r="B2635" i="19"/>
  <c r="J2635" i="19"/>
  <c r="B2627" i="19"/>
  <c r="J2627" i="19"/>
  <c r="B2619" i="19"/>
  <c r="J2619" i="19"/>
  <c r="B2611" i="19"/>
  <c r="J2611" i="19"/>
  <c r="B2603" i="19"/>
  <c r="J2603" i="19"/>
  <c r="B2595" i="19"/>
  <c r="J2595" i="19"/>
  <c r="B2587" i="19"/>
  <c r="J2587" i="19"/>
  <c r="B2579" i="19"/>
  <c r="J2579" i="19"/>
  <c r="B2571" i="19"/>
  <c r="J2571" i="19"/>
  <c r="B2563" i="19"/>
  <c r="J2563" i="19"/>
  <c r="B2555" i="19"/>
  <c r="J2555" i="19"/>
  <c r="B2547" i="19"/>
  <c r="J2547" i="19"/>
  <c r="B2539" i="19"/>
  <c r="J2539" i="19"/>
  <c r="B2531" i="19"/>
  <c r="J2531" i="19"/>
  <c r="B2523" i="19"/>
  <c r="J2523" i="19"/>
  <c r="B2515" i="19"/>
  <c r="J2515" i="19"/>
  <c r="B2507" i="19"/>
  <c r="J2507" i="19"/>
  <c r="B2499" i="19"/>
  <c r="J2499" i="19"/>
  <c r="B2491" i="19"/>
  <c r="J2491" i="19"/>
  <c r="B2483" i="19"/>
  <c r="J2483" i="19"/>
  <c r="B2475" i="19"/>
  <c r="J2475" i="19"/>
  <c r="B2467" i="19"/>
  <c r="J2467" i="19"/>
  <c r="B2459" i="19"/>
  <c r="J2459" i="19"/>
  <c r="B2451" i="19"/>
  <c r="J2451" i="19"/>
  <c r="B2443" i="19"/>
  <c r="J2443" i="19"/>
  <c r="B2435" i="19"/>
  <c r="J2435" i="19"/>
  <c r="B2427" i="19"/>
  <c r="J2427" i="19"/>
  <c r="B2419" i="19"/>
  <c r="J2419" i="19"/>
  <c r="B2411" i="19"/>
  <c r="J2411" i="19"/>
  <c r="B2403" i="19"/>
  <c r="J2403" i="19"/>
  <c r="B2395" i="19"/>
  <c r="J2395" i="19"/>
  <c r="B2387" i="19"/>
  <c r="J2387" i="19"/>
  <c r="B2379" i="19"/>
  <c r="J2379" i="19"/>
  <c r="B2371" i="19"/>
  <c r="J2371" i="19"/>
  <c r="B2363" i="19"/>
  <c r="J2363" i="19"/>
  <c r="B2355" i="19"/>
  <c r="J2355" i="19"/>
  <c r="B2347" i="19"/>
  <c r="J2347" i="19"/>
  <c r="B2339" i="19"/>
  <c r="J2339" i="19"/>
  <c r="B2331" i="19"/>
  <c r="J2331" i="19"/>
  <c r="B2323" i="19"/>
  <c r="J2323" i="19"/>
  <c r="B2315" i="19"/>
  <c r="J2315" i="19"/>
  <c r="B2307" i="19"/>
  <c r="J2307" i="19"/>
  <c r="B2299" i="19"/>
  <c r="J2299" i="19"/>
  <c r="B2291" i="19"/>
  <c r="J2291" i="19"/>
  <c r="B2283" i="19"/>
  <c r="J2283" i="19"/>
  <c r="B2275" i="19"/>
  <c r="J2275" i="19"/>
  <c r="B2267" i="19"/>
  <c r="J2267" i="19"/>
  <c r="B2259" i="19"/>
  <c r="J2259" i="19"/>
  <c r="B2251" i="19"/>
  <c r="J2251" i="19"/>
  <c r="B2243" i="19"/>
  <c r="J2243" i="19"/>
  <c r="B2235" i="19"/>
  <c r="J2235" i="19"/>
  <c r="B2227" i="19"/>
  <c r="J2227" i="19"/>
  <c r="B2219" i="19"/>
  <c r="J2219" i="19"/>
  <c r="B2211" i="19"/>
  <c r="J2211" i="19"/>
  <c r="B2203" i="19"/>
  <c r="J2203" i="19"/>
  <c r="B2195" i="19"/>
  <c r="J2195" i="19"/>
  <c r="B2187" i="19"/>
  <c r="J2187" i="19"/>
  <c r="B2179" i="19"/>
  <c r="J2179" i="19"/>
  <c r="B2171" i="19"/>
  <c r="J2171" i="19"/>
  <c r="B2163" i="19"/>
  <c r="J2163" i="19"/>
  <c r="B2155" i="19"/>
  <c r="J2155" i="19"/>
  <c r="B2147" i="19"/>
  <c r="J2147" i="19"/>
  <c r="B2139" i="19"/>
  <c r="J2139" i="19"/>
  <c r="B2131" i="19"/>
  <c r="J2131" i="19"/>
  <c r="B2123" i="19"/>
  <c r="J2123" i="19"/>
  <c r="B2115" i="19"/>
  <c r="J2115" i="19"/>
  <c r="B2107" i="19"/>
  <c r="J2107" i="19"/>
  <c r="B2099" i="19"/>
  <c r="J2099" i="19"/>
  <c r="B2091" i="19"/>
  <c r="J2091" i="19"/>
  <c r="B2083" i="19"/>
  <c r="J2083" i="19"/>
  <c r="B2075" i="19"/>
  <c r="J2075" i="19"/>
  <c r="B2067" i="19"/>
  <c r="J2067" i="19"/>
  <c r="B2059" i="19"/>
  <c r="J2059" i="19"/>
  <c r="B2051" i="19"/>
  <c r="J2051" i="19"/>
  <c r="B2043" i="19"/>
  <c r="J2043" i="19"/>
  <c r="B2035" i="19"/>
  <c r="J2035" i="19"/>
  <c r="B2027" i="19"/>
  <c r="J2027" i="19"/>
  <c r="B2019" i="19"/>
  <c r="J2019" i="19"/>
  <c r="B2011" i="19"/>
  <c r="J2011" i="19"/>
  <c r="B2003" i="19"/>
  <c r="J2003" i="19"/>
  <c r="B1995" i="19"/>
  <c r="J1995" i="19"/>
  <c r="B1987" i="19"/>
  <c r="J1987" i="19"/>
  <c r="B1979" i="19"/>
  <c r="J1979" i="19"/>
  <c r="B1971" i="19"/>
  <c r="J1971" i="19"/>
  <c r="B1963" i="19"/>
  <c r="J1963" i="19"/>
  <c r="B1955" i="19"/>
  <c r="J1955" i="19"/>
  <c r="B1947" i="19"/>
  <c r="J1947" i="19"/>
  <c r="B1939" i="19"/>
  <c r="J1939" i="19"/>
  <c r="B1931" i="19"/>
  <c r="J1931" i="19"/>
  <c r="B1923" i="19"/>
  <c r="J1923" i="19"/>
  <c r="B1915" i="19"/>
  <c r="J1915" i="19"/>
  <c r="B1907" i="19"/>
  <c r="J1907" i="19"/>
  <c r="B1899" i="19"/>
  <c r="J1899" i="19"/>
  <c r="B1891" i="19"/>
  <c r="J1891" i="19"/>
  <c r="B1883" i="19"/>
  <c r="J1883" i="19"/>
  <c r="B1875" i="19"/>
  <c r="J1875" i="19"/>
  <c r="B1867" i="19"/>
  <c r="J1867" i="19"/>
  <c r="B1859" i="19"/>
  <c r="J1859" i="19"/>
  <c r="B1851" i="19"/>
  <c r="J1851" i="19"/>
  <c r="B1843" i="19"/>
  <c r="J1843" i="19"/>
  <c r="B1835" i="19"/>
  <c r="J1835" i="19"/>
  <c r="B1827" i="19"/>
  <c r="J1827" i="19"/>
  <c r="B1819" i="19"/>
  <c r="J1819" i="19"/>
  <c r="B1811" i="19"/>
  <c r="J1811" i="19"/>
  <c r="B1803" i="19"/>
  <c r="J1803" i="19"/>
  <c r="B1795" i="19"/>
  <c r="J1795" i="19"/>
  <c r="B1787" i="19"/>
  <c r="J1787" i="19"/>
  <c r="B1779" i="19"/>
  <c r="J1779" i="19"/>
  <c r="B1771" i="19"/>
  <c r="J1771" i="19"/>
  <c r="B1763" i="19"/>
  <c r="J1763" i="19"/>
  <c r="B1755" i="19"/>
  <c r="J1755" i="19"/>
  <c r="B1747" i="19"/>
  <c r="J1747" i="19"/>
  <c r="B1739" i="19"/>
  <c r="J1739" i="19"/>
  <c r="B1731" i="19"/>
  <c r="J1731" i="19"/>
  <c r="B1723" i="19"/>
  <c r="J1723" i="19"/>
  <c r="B1715" i="19"/>
  <c r="J1715" i="19"/>
  <c r="B1707" i="19"/>
  <c r="J1707" i="19"/>
  <c r="B1699" i="19"/>
  <c r="J1699" i="19"/>
  <c r="B1691" i="19"/>
  <c r="J1691" i="19"/>
  <c r="B1683" i="19"/>
  <c r="J1683" i="19"/>
  <c r="B1675" i="19"/>
  <c r="J1675" i="19"/>
  <c r="B1667" i="19"/>
  <c r="J1667" i="19"/>
  <c r="B1659" i="19"/>
  <c r="J1659" i="19"/>
  <c r="B1651" i="19"/>
  <c r="J1651" i="19"/>
  <c r="B1643" i="19"/>
  <c r="J1643" i="19"/>
  <c r="B1635" i="19"/>
  <c r="J1635" i="19"/>
  <c r="B1627" i="19"/>
  <c r="J1627" i="19"/>
  <c r="B1619" i="19"/>
  <c r="J1619" i="19"/>
  <c r="B1611" i="19"/>
  <c r="J1611" i="19"/>
  <c r="B1603" i="19"/>
  <c r="J1603" i="19"/>
  <c r="B1595" i="19"/>
  <c r="J1595" i="19"/>
  <c r="B1587" i="19"/>
  <c r="J1587" i="19"/>
  <c r="B1579" i="19"/>
  <c r="J1579" i="19"/>
  <c r="B1571" i="19"/>
  <c r="J1571" i="19"/>
  <c r="B1563" i="19"/>
  <c r="J1563" i="19"/>
  <c r="B1555" i="19"/>
  <c r="J1555" i="19"/>
  <c r="B1547" i="19"/>
  <c r="J1547" i="19"/>
  <c r="B1539" i="19"/>
  <c r="J1539" i="19"/>
  <c r="B1531" i="19"/>
  <c r="J1531" i="19"/>
  <c r="B1523" i="19"/>
  <c r="J1523" i="19"/>
  <c r="B1515" i="19"/>
  <c r="J1515" i="19"/>
  <c r="B1507" i="19"/>
  <c r="J1507" i="19"/>
  <c r="B1499" i="19"/>
  <c r="J1499" i="19"/>
  <c r="B1491" i="19"/>
  <c r="J1491" i="19"/>
  <c r="B1483" i="19"/>
  <c r="J1483" i="19"/>
  <c r="B1475" i="19"/>
  <c r="J1475" i="19"/>
  <c r="B1467" i="19"/>
  <c r="J1467" i="19"/>
  <c r="B1459" i="19"/>
  <c r="J1459" i="19"/>
  <c r="B1451" i="19"/>
  <c r="J1451" i="19"/>
  <c r="B1443" i="19"/>
  <c r="J1443" i="19"/>
  <c r="B1435" i="19"/>
  <c r="J1435" i="19"/>
  <c r="B1427" i="19"/>
  <c r="J1427" i="19"/>
  <c r="B1419" i="19"/>
  <c r="J1419" i="19"/>
  <c r="B1411" i="19"/>
  <c r="J1411" i="19"/>
  <c r="B1403" i="19"/>
  <c r="J1403" i="19"/>
  <c r="B1395" i="19"/>
  <c r="J1395" i="19"/>
  <c r="B1387" i="19"/>
  <c r="J1387" i="19"/>
  <c r="B1379" i="19"/>
  <c r="J1379" i="19"/>
  <c r="B1371" i="19"/>
  <c r="J1371" i="19"/>
  <c r="B1363" i="19"/>
  <c r="J1363" i="19"/>
  <c r="B1355" i="19"/>
  <c r="J1355" i="19"/>
  <c r="B1347" i="19"/>
  <c r="J1347" i="19"/>
  <c r="B1339" i="19"/>
  <c r="J1339" i="19"/>
  <c r="B1331" i="19"/>
  <c r="J1331" i="19"/>
  <c r="B1323" i="19"/>
  <c r="J1323" i="19"/>
  <c r="B1315" i="19"/>
  <c r="J1315" i="19"/>
  <c r="B1307" i="19"/>
  <c r="J1307" i="19"/>
  <c r="B1299" i="19"/>
  <c r="J1299" i="19"/>
  <c r="B1291" i="19"/>
  <c r="J1291" i="19"/>
  <c r="B1283" i="19"/>
  <c r="J1283" i="19"/>
  <c r="B1275" i="19"/>
  <c r="J1275" i="19"/>
  <c r="B1267" i="19"/>
  <c r="J1267" i="19"/>
  <c r="B1259" i="19"/>
  <c r="J1259" i="19"/>
  <c r="B1251" i="19"/>
  <c r="J1251" i="19"/>
  <c r="B1243" i="19"/>
  <c r="J1243" i="19"/>
  <c r="B1235" i="19"/>
  <c r="J1235" i="19"/>
  <c r="B1227" i="19"/>
  <c r="J1227" i="19"/>
  <c r="B1219" i="19"/>
  <c r="J1219" i="19"/>
  <c r="B1211" i="19"/>
  <c r="J1211" i="19"/>
  <c r="B1203" i="19"/>
  <c r="J1203" i="19"/>
  <c r="B1195" i="19"/>
  <c r="J1195" i="19"/>
  <c r="B1187" i="19"/>
  <c r="J1187" i="19"/>
  <c r="B1179" i="19"/>
  <c r="J1179" i="19"/>
  <c r="B1171" i="19"/>
  <c r="J1171" i="19"/>
  <c r="B1163" i="19"/>
  <c r="J1163" i="19"/>
  <c r="B1155" i="19"/>
  <c r="J1155" i="19"/>
  <c r="B1147" i="19"/>
  <c r="J1147" i="19"/>
  <c r="B1139" i="19"/>
  <c r="J1139" i="19"/>
  <c r="B1131" i="19"/>
  <c r="J1131" i="19"/>
  <c r="B1123" i="19"/>
  <c r="J1123" i="19"/>
  <c r="B1115" i="19"/>
  <c r="J1115" i="19"/>
  <c r="B1107" i="19"/>
  <c r="J1107" i="19"/>
  <c r="B1099" i="19"/>
  <c r="J1099" i="19"/>
  <c r="B1091" i="19"/>
  <c r="J1091" i="19"/>
  <c r="B1083" i="19"/>
  <c r="J1083" i="19"/>
  <c r="B1075" i="19"/>
  <c r="J1075" i="19"/>
  <c r="B1067" i="19"/>
  <c r="J1067" i="19"/>
  <c r="B1059" i="19"/>
  <c r="J1059" i="19"/>
  <c r="B1051" i="19"/>
  <c r="J1051" i="19"/>
  <c r="B1043" i="19"/>
  <c r="J1043" i="19"/>
  <c r="B1035" i="19"/>
  <c r="J1035" i="19"/>
  <c r="B1027" i="19"/>
  <c r="J1027" i="19"/>
  <c r="B1019" i="19"/>
  <c r="J1019" i="19"/>
  <c r="B1011" i="19"/>
  <c r="J1011" i="19"/>
  <c r="B1003" i="19"/>
  <c r="J1003" i="19"/>
  <c r="B995" i="19"/>
  <c r="J995" i="19"/>
  <c r="B987" i="19"/>
  <c r="J987" i="19"/>
  <c r="B979" i="19"/>
  <c r="J979" i="19"/>
  <c r="B971" i="19"/>
  <c r="J971" i="19"/>
  <c r="B963" i="19"/>
  <c r="J963" i="19"/>
  <c r="B955" i="19"/>
  <c r="J955" i="19"/>
  <c r="B947" i="19"/>
  <c r="J947" i="19"/>
  <c r="B939" i="19"/>
  <c r="J939" i="19"/>
  <c r="B931" i="19"/>
  <c r="J931" i="19"/>
  <c r="B923" i="19"/>
  <c r="J923" i="19"/>
  <c r="B915" i="19"/>
  <c r="J915" i="19"/>
  <c r="B907" i="19"/>
  <c r="J907" i="19"/>
  <c r="B899" i="19"/>
  <c r="J899" i="19"/>
  <c r="B891" i="19"/>
  <c r="J891" i="19"/>
  <c r="B883" i="19"/>
  <c r="J883" i="19"/>
  <c r="B875" i="19"/>
  <c r="J875" i="19"/>
  <c r="B867" i="19"/>
  <c r="J867" i="19"/>
  <c r="B859" i="19"/>
  <c r="J859" i="19"/>
  <c r="B851" i="19"/>
  <c r="J851" i="19"/>
  <c r="B843" i="19"/>
  <c r="J843" i="19"/>
  <c r="B835" i="19"/>
  <c r="J835" i="19"/>
  <c r="B827" i="19"/>
  <c r="J827" i="19"/>
  <c r="B819" i="19"/>
  <c r="J819" i="19"/>
  <c r="B811" i="19"/>
  <c r="J811" i="19"/>
  <c r="B803" i="19"/>
  <c r="J803" i="19"/>
  <c r="B795" i="19"/>
  <c r="J795" i="19"/>
  <c r="B787" i="19"/>
  <c r="J787" i="19"/>
  <c r="B779" i="19"/>
  <c r="J779" i="19"/>
  <c r="B771" i="19"/>
  <c r="J771" i="19"/>
  <c r="B763" i="19"/>
  <c r="J763" i="19"/>
  <c r="B755" i="19"/>
  <c r="J755" i="19"/>
  <c r="B747" i="19"/>
  <c r="J747" i="19"/>
  <c r="B739" i="19"/>
  <c r="J739" i="19"/>
  <c r="B731" i="19"/>
  <c r="J731" i="19"/>
  <c r="B723" i="19"/>
  <c r="J723" i="19"/>
  <c r="B715" i="19"/>
  <c r="J715" i="19"/>
  <c r="B707" i="19"/>
  <c r="J707" i="19"/>
  <c r="B699" i="19"/>
  <c r="J699" i="19"/>
  <c r="B691" i="19"/>
  <c r="J691" i="19"/>
  <c r="B683" i="19"/>
  <c r="J683" i="19"/>
  <c r="B675" i="19"/>
  <c r="J675" i="19"/>
  <c r="B667" i="19"/>
  <c r="J667" i="19"/>
  <c r="B659" i="19"/>
  <c r="J659" i="19"/>
  <c r="B651" i="19"/>
  <c r="J651" i="19"/>
  <c r="B643" i="19"/>
  <c r="J643" i="19"/>
  <c r="B635" i="19"/>
  <c r="J635" i="19"/>
  <c r="B627" i="19"/>
  <c r="J627" i="19"/>
  <c r="B619" i="19"/>
  <c r="J619" i="19"/>
  <c r="B611" i="19"/>
  <c r="J611" i="19"/>
  <c r="B603" i="19"/>
  <c r="J603" i="19"/>
  <c r="B595" i="19"/>
  <c r="J595" i="19"/>
  <c r="B587" i="19"/>
  <c r="J587" i="19"/>
  <c r="B579" i="19"/>
  <c r="J579" i="19"/>
  <c r="B571" i="19"/>
  <c r="J571" i="19"/>
  <c r="B563" i="19"/>
  <c r="J563" i="19"/>
  <c r="B555" i="19"/>
  <c r="J555" i="19"/>
  <c r="B547" i="19"/>
  <c r="J547" i="19"/>
  <c r="B539" i="19"/>
  <c r="J539" i="19"/>
  <c r="B531" i="19"/>
  <c r="J531" i="19"/>
  <c r="B523" i="19"/>
  <c r="J523" i="19"/>
  <c r="B515" i="19"/>
  <c r="J515" i="19"/>
  <c r="B507" i="19"/>
  <c r="J507" i="19"/>
  <c r="B499" i="19"/>
  <c r="J499" i="19"/>
  <c r="B491" i="19"/>
  <c r="J491" i="19"/>
  <c r="B483" i="19"/>
  <c r="J483" i="19"/>
  <c r="B475" i="19"/>
  <c r="J475" i="19"/>
  <c r="B467" i="19"/>
  <c r="J467" i="19"/>
  <c r="B459" i="19"/>
  <c r="J459" i="19"/>
  <c r="B451" i="19"/>
  <c r="J451" i="19"/>
  <c r="B443" i="19"/>
  <c r="J443" i="19"/>
  <c r="B435" i="19"/>
  <c r="J435" i="19"/>
  <c r="B427" i="19"/>
  <c r="J427" i="19"/>
  <c r="B419" i="19"/>
  <c r="J419" i="19"/>
  <c r="B411" i="19"/>
  <c r="J411" i="19"/>
  <c r="B403" i="19"/>
  <c r="J403" i="19"/>
  <c r="B395" i="19"/>
  <c r="J395" i="19"/>
  <c r="B387" i="19"/>
  <c r="J387" i="19"/>
  <c r="B379" i="19"/>
  <c r="J379" i="19"/>
  <c r="B371" i="19"/>
  <c r="J371" i="19"/>
  <c r="B363" i="19"/>
  <c r="J363" i="19"/>
  <c r="B355" i="19"/>
  <c r="J355" i="19"/>
  <c r="B347" i="19"/>
  <c r="J347" i="19"/>
  <c r="B339" i="19"/>
  <c r="J339" i="19"/>
  <c r="B331" i="19"/>
  <c r="J331" i="19"/>
  <c r="B323" i="19"/>
  <c r="J323" i="19"/>
  <c r="B315" i="19"/>
  <c r="J315" i="19"/>
  <c r="B307" i="19"/>
  <c r="J307" i="19"/>
  <c r="B299" i="19"/>
  <c r="J299" i="19"/>
  <c r="B291" i="19"/>
  <c r="J291" i="19"/>
  <c r="B283" i="19"/>
  <c r="J283" i="19"/>
  <c r="B275" i="19"/>
  <c r="J275" i="19"/>
  <c r="B267" i="19"/>
  <c r="J267" i="19"/>
  <c r="B259" i="19"/>
  <c r="J259" i="19"/>
  <c r="B251" i="19"/>
  <c r="J251" i="19"/>
  <c r="B243" i="19"/>
  <c r="J243" i="19"/>
  <c r="B235" i="19"/>
  <c r="J235" i="19"/>
  <c r="B227" i="19"/>
  <c r="J227" i="19"/>
  <c r="B219" i="19"/>
  <c r="J219" i="19"/>
  <c r="B211" i="19"/>
  <c r="J211" i="19"/>
  <c r="B203" i="19"/>
  <c r="J203" i="19"/>
  <c r="B195" i="19"/>
  <c r="J195" i="19"/>
  <c r="B187" i="19"/>
  <c r="J187" i="19"/>
  <c r="B179" i="19"/>
  <c r="J179" i="19"/>
  <c r="B171" i="19"/>
  <c r="J171" i="19"/>
  <c r="B163" i="19"/>
  <c r="J163" i="19"/>
  <c r="B155" i="19"/>
  <c r="J155" i="19"/>
  <c r="B147" i="19"/>
  <c r="J147" i="19"/>
  <c r="B139" i="19"/>
  <c r="J139" i="19"/>
  <c r="B131" i="19"/>
  <c r="J131" i="19"/>
  <c r="B123" i="19"/>
  <c r="J123" i="19"/>
  <c r="B115" i="19"/>
  <c r="J115" i="19"/>
  <c r="B107" i="19"/>
  <c r="J107" i="19"/>
  <c r="B99" i="19"/>
  <c r="J99" i="19"/>
  <c r="B91" i="19"/>
  <c r="J91" i="19"/>
  <c r="B83" i="19"/>
  <c r="J83" i="19"/>
  <c r="B75" i="19"/>
  <c r="J75" i="19"/>
  <c r="B67" i="19"/>
  <c r="J67" i="19"/>
  <c r="B59" i="19"/>
  <c r="J59" i="19"/>
  <c r="B51" i="19"/>
  <c r="J51" i="19"/>
  <c r="B43" i="19"/>
  <c r="J43" i="19"/>
  <c r="B35" i="19"/>
  <c r="J35" i="19"/>
  <c r="B27" i="19"/>
  <c r="J27" i="19"/>
  <c r="B19" i="19"/>
  <c r="J19" i="19"/>
  <c r="B11" i="19"/>
  <c r="J11" i="19"/>
  <c r="B3" i="19"/>
  <c r="J3" i="19"/>
  <c r="B5226" i="19"/>
  <c r="J5226" i="19"/>
  <c r="B5218" i="19"/>
  <c r="J5218" i="19"/>
  <c r="B5210" i="19"/>
  <c r="J5210" i="19"/>
  <c r="B5202" i="19"/>
  <c r="J5202" i="19"/>
  <c r="B5194" i="19"/>
  <c r="J5194" i="19"/>
  <c r="B5186" i="19"/>
  <c r="J5186" i="19"/>
  <c r="B5178" i="19"/>
  <c r="J5178" i="19"/>
  <c r="B5170" i="19"/>
  <c r="J5170" i="19"/>
  <c r="B5162" i="19"/>
  <c r="J5162" i="19"/>
  <c r="B5154" i="19"/>
  <c r="J5154" i="19"/>
  <c r="B5146" i="19"/>
  <c r="J5146" i="19"/>
  <c r="B5138" i="19"/>
  <c r="J5138" i="19"/>
  <c r="B5130" i="19"/>
  <c r="J5130" i="19"/>
  <c r="B5122" i="19"/>
  <c r="J5122" i="19"/>
  <c r="B5114" i="19"/>
  <c r="J5114" i="19"/>
  <c r="B5106" i="19"/>
  <c r="J5106" i="19"/>
  <c r="B5098" i="19"/>
  <c r="J5098" i="19"/>
  <c r="B5090" i="19"/>
  <c r="J5090" i="19"/>
  <c r="B5082" i="19"/>
  <c r="J5082" i="19"/>
  <c r="B5074" i="19"/>
  <c r="J5074" i="19"/>
  <c r="B5066" i="19"/>
  <c r="J5066" i="19"/>
  <c r="B5058" i="19"/>
  <c r="J5058" i="19"/>
  <c r="B5050" i="19"/>
  <c r="J5050" i="19"/>
  <c r="B5042" i="19"/>
  <c r="J5042" i="19"/>
  <c r="B5034" i="19"/>
  <c r="J5034" i="19"/>
  <c r="B5026" i="19"/>
  <c r="J5026" i="19"/>
  <c r="B5018" i="19"/>
  <c r="J5018" i="19"/>
  <c r="B5010" i="19"/>
  <c r="J5010" i="19"/>
  <c r="B5002" i="19"/>
  <c r="J5002" i="19"/>
  <c r="B4994" i="19"/>
  <c r="J4994" i="19"/>
  <c r="B4986" i="19"/>
  <c r="J4986" i="19"/>
  <c r="B4978" i="19"/>
  <c r="J4978" i="19"/>
  <c r="B4970" i="19"/>
  <c r="J4970" i="19"/>
  <c r="B4962" i="19"/>
  <c r="J4962" i="19"/>
  <c r="B4954" i="19"/>
  <c r="J4954" i="19"/>
  <c r="B4946" i="19"/>
  <c r="J4946" i="19"/>
  <c r="B4938" i="19"/>
  <c r="J4938" i="19"/>
  <c r="B4930" i="19"/>
  <c r="J4930" i="19"/>
  <c r="B4922" i="19"/>
  <c r="J4922" i="19"/>
  <c r="B4914" i="19"/>
  <c r="J4914" i="19"/>
  <c r="B4906" i="19"/>
  <c r="J4906" i="19"/>
  <c r="B4898" i="19"/>
  <c r="J4898" i="19"/>
  <c r="B4890" i="19"/>
  <c r="J4890" i="19"/>
  <c r="B4882" i="19"/>
  <c r="J4882" i="19"/>
  <c r="B4874" i="19"/>
  <c r="J4874" i="19"/>
  <c r="B4866" i="19"/>
  <c r="J4866" i="19"/>
  <c r="B4858" i="19"/>
  <c r="J4858" i="19"/>
  <c r="B4850" i="19"/>
  <c r="J4850" i="19"/>
  <c r="B4842" i="19"/>
  <c r="J4842" i="19"/>
  <c r="B4834" i="19"/>
  <c r="J4834" i="19"/>
  <c r="B4826" i="19"/>
  <c r="J4826" i="19"/>
  <c r="B4818" i="19"/>
  <c r="J4818" i="19"/>
  <c r="B4810" i="19"/>
  <c r="J4810" i="19"/>
  <c r="B4802" i="19"/>
  <c r="J4802" i="19"/>
  <c r="B4794" i="19"/>
  <c r="J4794" i="19"/>
  <c r="B4786" i="19"/>
  <c r="J4786" i="19"/>
  <c r="B4778" i="19"/>
  <c r="J4778" i="19"/>
  <c r="B4770" i="19"/>
  <c r="J4770" i="19"/>
  <c r="B4762" i="19"/>
  <c r="J4762" i="19"/>
  <c r="B4754" i="19"/>
  <c r="J4754" i="19"/>
  <c r="B4746" i="19"/>
  <c r="J4746" i="19"/>
  <c r="B4738" i="19"/>
  <c r="J4738" i="19"/>
  <c r="B4730" i="19"/>
  <c r="J4730" i="19"/>
  <c r="B4722" i="19"/>
  <c r="J4722" i="19"/>
  <c r="B4714" i="19"/>
  <c r="J4714" i="19"/>
  <c r="B4706" i="19"/>
  <c r="J4706" i="19"/>
  <c r="B4698" i="19"/>
  <c r="J4698" i="19"/>
  <c r="B4690" i="19"/>
  <c r="J4690" i="19"/>
  <c r="B4682" i="19"/>
  <c r="J4682" i="19"/>
  <c r="B4674" i="19"/>
  <c r="J4674" i="19"/>
  <c r="B4666" i="19"/>
  <c r="J4666" i="19"/>
  <c r="B4658" i="19"/>
  <c r="J4658" i="19"/>
  <c r="B4650" i="19"/>
  <c r="J4650" i="19"/>
  <c r="B4642" i="19"/>
  <c r="J4642" i="19"/>
  <c r="B4634" i="19"/>
  <c r="J4634" i="19"/>
  <c r="B4626" i="19"/>
  <c r="J4626" i="19"/>
  <c r="B4618" i="19"/>
  <c r="J4618" i="19"/>
  <c r="B4610" i="19"/>
  <c r="J4610" i="19"/>
  <c r="B4602" i="19"/>
  <c r="J4602" i="19"/>
  <c r="B4594" i="19"/>
  <c r="J4594" i="19"/>
  <c r="B4586" i="19"/>
  <c r="J4586" i="19"/>
  <c r="B4578" i="19"/>
  <c r="J4578" i="19"/>
  <c r="B4570" i="19"/>
  <c r="J4570" i="19"/>
  <c r="B4562" i="19"/>
  <c r="J4562" i="19"/>
  <c r="B4554" i="19"/>
  <c r="J4554" i="19"/>
  <c r="B4546" i="19"/>
  <c r="J4546" i="19"/>
  <c r="B4538" i="19"/>
  <c r="J4538" i="19"/>
  <c r="B4530" i="19"/>
  <c r="J4530" i="19"/>
  <c r="B4522" i="19"/>
  <c r="J4522" i="19"/>
  <c r="B4514" i="19"/>
  <c r="J4514" i="19"/>
  <c r="B4506" i="19"/>
  <c r="J4506" i="19"/>
  <c r="B4498" i="19"/>
  <c r="J4498" i="19"/>
  <c r="B4490" i="19"/>
  <c r="J4490" i="19"/>
  <c r="B4482" i="19"/>
  <c r="J4482" i="19"/>
  <c r="B4474" i="19"/>
  <c r="J4474" i="19"/>
  <c r="B4466" i="19"/>
  <c r="J4466" i="19"/>
  <c r="B4458" i="19"/>
  <c r="J4458" i="19"/>
  <c r="B4450" i="19"/>
  <c r="J4450" i="19"/>
  <c r="B4442" i="19"/>
  <c r="J4442" i="19"/>
  <c r="B4434" i="19"/>
  <c r="J4434" i="19"/>
  <c r="B4426" i="19"/>
  <c r="J4426" i="19"/>
  <c r="B4418" i="19"/>
  <c r="J4418" i="19"/>
  <c r="B4410" i="19"/>
  <c r="J4410" i="19"/>
  <c r="B4402" i="19"/>
  <c r="J4402" i="19"/>
  <c r="B4394" i="19"/>
  <c r="J4394" i="19"/>
  <c r="B4386" i="19"/>
  <c r="J4386" i="19"/>
  <c r="B4378" i="19"/>
  <c r="J4378" i="19"/>
  <c r="B4370" i="19"/>
  <c r="J4370" i="19"/>
  <c r="B4362" i="19"/>
  <c r="J4362" i="19"/>
  <c r="B4354" i="19"/>
  <c r="J4354" i="19"/>
  <c r="B4346" i="19"/>
  <c r="J4346" i="19"/>
  <c r="B4338" i="19"/>
  <c r="J4338" i="19"/>
  <c r="B4330" i="19"/>
  <c r="J4330" i="19"/>
  <c r="B4322" i="19"/>
  <c r="J4322" i="19"/>
  <c r="B4314" i="19"/>
  <c r="J4314" i="19"/>
  <c r="B4306" i="19"/>
  <c r="J4306" i="19"/>
  <c r="B4298" i="19"/>
  <c r="J4298" i="19"/>
  <c r="B4290" i="19"/>
  <c r="J4290" i="19"/>
  <c r="B4282" i="19"/>
  <c r="J4282" i="19"/>
  <c r="B4274" i="19"/>
  <c r="J4274" i="19"/>
  <c r="B4266" i="19"/>
  <c r="J4266" i="19"/>
  <c r="B4258" i="19"/>
  <c r="J4258" i="19"/>
  <c r="B4250" i="19"/>
  <c r="J4250" i="19"/>
  <c r="B4242" i="19"/>
  <c r="J4242" i="19"/>
  <c r="B4234" i="19"/>
  <c r="J4234" i="19"/>
  <c r="B4226" i="19"/>
  <c r="J4226" i="19"/>
  <c r="B4218" i="19"/>
  <c r="J4218" i="19"/>
  <c r="B4210" i="19"/>
  <c r="J4210" i="19"/>
  <c r="B4202" i="19"/>
  <c r="J4202" i="19"/>
  <c r="B4194" i="19"/>
  <c r="J4194" i="19"/>
  <c r="B4186" i="19"/>
  <c r="J4186" i="19"/>
  <c r="B4178" i="19"/>
  <c r="J4178" i="19"/>
  <c r="B4170" i="19"/>
  <c r="J4170" i="19"/>
  <c r="B4162" i="19"/>
  <c r="J4162" i="19"/>
  <c r="B4154" i="19"/>
  <c r="J4154" i="19"/>
  <c r="B4146" i="19"/>
  <c r="J4146" i="19"/>
  <c r="B4138" i="19"/>
  <c r="J4138" i="19"/>
  <c r="B4130" i="19"/>
  <c r="J4130" i="19"/>
  <c r="B4122" i="19"/>
  <c r="J4122" i="19"/>
  <c r="B4114" i="19"/>
  <c r="J4114" i="19"/>
  <c r="B4106" i="19"/>
  <c r="J4106" i="19"/>
  <c r="B4098" i="19"/>
  <c r="J4098" i="19"/>
  <c r="B4090" i="19"/>
  <c r="J4090" i="19"/>
  <c r="B4082" i="19"/>
  <c r="J4082" i="19"/>
  <c r="B4074" i="19"/>
  <c r="J4074" i="19"/>
  <c r="B4066" i="19"/>
  <c r="J4066" i="19"/>
  <c r="B4058" i="19"/>
  <c r="J4058" i="19"/>
  <c r="B4050" i="19"/>
  <c r="J4050" i="19"/>
  <c r="B4042" i="19"/>
  <c r="J4042" i="19"/>
  <c r="B4034" i="19"/>
  <c r="J4034" i="19"/>
  <c r="B4026" i="19"/>
  <c r="J4026" i="19"/>
  <c r="B4018" i="19"/>
  <c r="J4018" i="19"/>
  <c r="B4010" i="19"/>
  <c r="J4010" i="19"/>
  <c r="B4002" i="19"/>
  <c r="J4002" i="19"/>
  <c r="B3994" i="19"/>
  <c r="J3994" i="19"/>
  <c r="B3986" i="19"/>
  <c r="J3986" i="19"/>
  <c r="B3978" i="19"/>
  <c r="J3978" i="19"/>
  <c r="B3970" i="19"/>
  <c r="J3970" i="19"/>
  <c r="B3962" i="19"/>
  <c r="J3962" i="19"/>
  <c r="B3954" i="19"/>
  <c r="J3954" i="19"/>
  <c r="B3946" i="19"/>
  <c r="J3946" i="19"/>
  <c r="B3938" i="19"/>
  <c r="J3938" i="19"/>
  <c r="B3930" i="19"/>
  <c r="J3930" i="19"/>
  <c r="B3922" i="19"/>
  <c r="J3922" i="19"/>
  <c r="B3914" i="19"/>
  <c r="J3914" i="19"/>
  <c r="B3906" i="19"/>
  <c r="J3906" i="19"/>
  <c r="B3898" i="19"/>
  <c r="J3898" i="19"/>
  <c r="B3890" i="19"/>
  <c r="J3890" i="19"/>
  <c r="B3882" i="19"/>
  <c r="J3882" i="19"/>
  <c r="B3874" i="19"/>
  <c r="J3874" i="19"/>
  <c r="B3866" i="19"/>
  <c r="J3866" i="19"/>
  <c r="B3858" i="19"/>
  <c r="J3858" i="19"/>
  <c r="B3850" i="19"/>
  <c r="J3850" i="19"/>
  <c r="B3842" i="19"/>
  <c r="J3842" i="19"/>
  <c r="B3834" i="19"/>
  <c r="J3834" i="19"/>
  <c r="B3826" i="19"/>
  <c r="J3826" i="19"/>
  <c r="B3818" i="19"/>
  <c r="J3818" i="19"/>
  <c r="B3810" i="19"/>
  <c r="J3810" i="19"/>
  <c r="B3802" i="19"/>
  <c r="J3802" i="19"/>
  <c r="B3794" i="19"/>
  <c r="J3794" i="19"/>
  <c r="B3786" i="19"/>
  <c r="J3786" i="19"/>
  <c r="B3778" i="19"/>
  <c r="J3778" i="19"/>
  <c r="B3770" i="19"/>
  <c r="J3770" i="19"/>
  <c r="B3762" i="19"/>
  <c r="J3762" i="19"/>
  <c r="B3754" i="19"/>
  <c r="J3754" i="19"/>
  <c r="B3746" i="19"/>
  <c r="J3746" i="19"/>
  <c r="B3738" i="19"/>
  <c r="J3738" i="19"/>
  <c r="B3730" i="19"/>
  <c r="J3730" i="19"/>
  <c r="B3722" i="19"/>
  <c r="J3722" i="19"/>
  <c r="B3714" i="19"/>
  <c r="J3714" i="19"/>
  <c r="B3706" i="19"/>
  <c r="J3706" i="19"/>
  <c r="B3698" i="19"/>
  <c r="J3698" i="19"/>
  <c r="B3690" i="19"/>
  <c r="J3690" i="19"/>
  <c r="B3682" i="19"/>
  <c r="J3682" i="19"/>
  <c r="B3674" i="19"/>
  <c r="J3674" i="19"/>
  <c r="B3666" i="19"/>
  <c r="J3666" i="19"/>
  <c r="B3658" i="19"/>
  <c r="J3658" i="19"/>
  <c r="B3650" i="19"/>
  <c r="J3650" i="19"/>
  <c r="B3642" i="19"/>
  <c r="J3642" i="19"/>
  <c r="B3634" i="19"/>
  <c r="J3634" i="19"/>
  <c r="B3626" i="19"/>
  <c r="J3626" i="19"/>
  <c r="B3618" i="19"/>
  <c r="J3618" i="19"/>
  <c r="B3610" i="19"/>
  <c r="J3610" i="19"/>
  <c r="B3602" i="19"/>
  <c r="J3602" i="19"/>
  <c r="B3594" i="19"/>
  <c r="J3594" i="19"/>
  <c r="B3586" i="19"/>
  <c r="J3586" i="19"/>
  <c r="B3578" i="19"/>
  <c r="J3578" i="19"/>
  <c r="B3570" i="19"/>
  <c r="J3570" i="19"/>
  <c r="B3562" i="19"/>
  <c r="J3562" i="19"/>
  <c r="B3554" i="19"/>
  <c r="J3554" i="19"/>
  <c r="B3546" i="19"/>
  <c r="J3546" i="19"/>
  <c r="B3538" i="19"/>
  <c r="J3538" i="19"/>
  <c r="B3530" i="19"/>
  <c r="J3530" i="19"/>
  <c r="B3522" i="19"/>
  <c r="J3522" i="19"/>
  <c r="B3514" i="19"/>
  <c r="J3514" i="19"/>
  <c r="B3506" i="19"/>
  <c r="J3506" i="19"/>
  <c r="B3498" i="19"/>
  <c r="J3498" i="19"/>
  <c r="B3490" i="19"/>
  <c r="J3490" i="19"/>
  <c r="B3482" i="19"/>
  <c r="J3482" i="19"/>
  <c r="B3474" i="19"/>
  <c r="J3474" i="19"/>
  <c r="B3466" i="19"/>
  <c r="J3466" i="19"/>
  <c r="B3458" i="19"/>
  <c r="J3458" i="19"/>
  <c r="B3450" i="19"/>
  <c r="J3450" i="19"/>
  <c r="B3442" i="19"/>
  <c r="J3442" i="19"/>
  <c r="B3434" i="19"/>
  <c r="J3434" i="19"/>
  <c r="B3426" i="19"/>
  <c r="J3426" i="19"/>
  <c r="B3418" i="19"/>
  <c r="J3418" i="19"/>
  <c r="B3410" i="19"/>
  <c r="J3410" i="19"/>
  <c r="B3402" i="19"/>
  <c r="J3402" i="19"/>
  <c r="B3394" i="19"/>
  <c r="J3394" i="19"/>
  <c r="B3386" i="19"/>
  <c r="J3386" i="19"/>
  <c r="B3378" i="19"/>
  <c r="J3378" i="19"/>
  <c r="B3370" i="19"/>
  <c r="J3370" i="19"/>
  <c r="B3362" i="19"/>
  <c r="J3362" i="19"/>
  <c r="B3354" i="19"/>
  <c r="J3354" i="19"/>
  <c r="B3346" i="19"/>
  <c r="J3346" i="19"/>
  <c r="B3338" i="19"/>
  <c r="J3338" i="19"/>
  <c r="B3330" i="19"/>
  <c r="J3330" i="19"/>
  <c r="B3322" i="19"/>
  <c r="J3322" i="19"/>
  <c r="B3314" i="19"/>
  <c r="J3314" i="19"/>
  <c r="B3306" i="19"/>
  <c r="J3306" i="19"/>
  <c r="B3298" i="19"/>
  <c r="J3298" i="19"/>
  <c r="B3290" i="19"/>
  <c r="J3290" i="19"/>
  <c r="B3282" i="19"/>
  <c r="J3282" i="19"/>
  <c r="B3274" i="19"/>
  <c r="J3274" i="19"/>
  <c r="B3266" i="19"/>
  <c r="J3266" i="19"/>
  <c r="B3258" i="19"/>
  <c r="J3258" i="19"/>
  <c r="B3250" i="19"/>
  <c r="J3250" i="19"/>
  <c r="B3242" i="19"/>
  <c r="J3242" i="19"/>
  <c r="B3234" i="19"/>
  <c r="J3234" i="19"/>
  <c r="B3226" i="19"/>
  <c r="J3226" i="19"/>
  <c r="B3218" i="19"/>
  <c r="J3218" i="19"/>
  <c r="B3210" i="19"/>
  <c r="J3210" i="19"/>
  <c r="B3202" i="19"/>
  <c r="J3202" i="19"/>
  <c r="B3194" i="19"/>
  <c r="J3194" i="19"/>
  <c r="B3186" i="19"/>
  <c r="J3186" i="19"/>
  <c r="B3178" i="19"/>
  <c r="J3178" i="19"/>
  <c r="B3170" i="19"/>
  <c r="J3170" i="19"/>
  <c r="B3162" i="19"/>
  <c r="J3162" i="19"/>
  <c r="B3154" i="19"/>
  <c r="J3154" i="19"/>
  <c r="B3146" i="19"/>
  <c r="J3146" i="19"/>
  <c r="B3138" i="19"/>
  <c r="J3138" i="19"/>
  <c r="B3130" i="19"/>
  <c r="J3130" i="19"/>
  <c r="B3122" i="19"/>
  <c r="J3122" i="19"/>
  <c r="B3114" i="19"/>
  <c r="J3114" i="19"/>
  <c r="B3106" i="19"/>
  <c r="J3106" i="19"/>
  <c r="B3098" i="19"/>
  <c r="J3098" i="19"/>
  <c r="B3090" i="19"/>
  <c r="J3090" i="19"/>
  <c r="B3082" i="19"/>
  <c r="J3082" i="19"/>
  <c r="B3074" i="19"/>
  <c r="J3074" i="19"/>
  <c r="B3066" i="19"/>
  <c r="J3066" i="19"/>
  <c r="B3058" i="19"/>
  <c r="J3058" i="19"/>
  <c r="B3050" i="19"/>
  <c r="J3050" i="19"/>
  <c r="B3042" i="19"/>
  <c r="J3042" i="19"/>
  <c r="B3034" i="19"/>
  <c r="J3034" i="19"/>
  <c r="B3026" i="19"/>
  <c r="J3026" i="19"/>
  <c r="B3018" i="19"/>
  <c r="J3018" i="19"/>
  <c r="B3010" i="19"/>
  <c r="J3010" i="19"/>
  <c r="B3002" i="19"/>
  <c r="J3002" i="19"/>
  <c r="B2994" i="19"/>
  <c r="J2994" i="19"/>
  <c r="B2986" i="19"/>
  <c r="J2986" i="19"/>
  <c r="B2978" i="19"/>
  <c r="J2978" i="19"/>
  <c r="B2970" i="19"/>
  <c r="J2970" i="19"/>
  <c r="B2962" i="19"/>
  <c r="J2962" i="19"/>
  <c r="B2954" i="19"/>
  <c r="J2954" i="19"/>
  <c r="B2946" i="19"/>
  <c r="J2946" i="19"/>
  <c r="B2938" i="19"/>
  <c r="J2938" i="19"/>
  <c r="B2930" i="19"/>
  <c r="J2930" i="19"/>
  <c r="B2922" i="19"/>
  <c r="J2922" i="19"/>
  <c r="B2914" i="19"/>
  <c r="J2914" i="19"/>
  <c r="B2906" i="19"/>
  <c r="J2906" i="19"/>
  <c r="B2898" i="19"/>
  <c r="J2898" i="19"/>
  <c r="B2890" i="19"/>
  <c r="J2890" i="19"/>
  <c r="B2882" i="19"/>
  <c r="J2882" i="19"/>
  <c r="B2874" i="19"/>
  <c r="J2874" i="19"/>
  <c r="B2866" i="19"/>
  <c r="J2866" i="19"/>
  <c r="B2858" i="19"/>
  <c r="J2858" i="19"/>
  <c r="B2850" i="19"/>
  <c r="J2850" i="19"/>
  <c r="B2842" i="19"/>
  <c r="J2842" i="19"/>
  <c r="B2834" i="19"/>
  <c r="J2834" i="19"/>
  <c r="B2826" i="19"/>
  <c r="J2826" i="19"/>
  <c r="B2818" i="19"/>
  <c r="J2818" i="19"/>
  <c r="B2810" i="19"/>
  <c r="J2810" i="19"/>
  <c r="B2802" i="19"/>
  <c r="J2802" i="19"/>
  <c r="B2794" i="19"/>
  <c r="J2794" i="19"/>
  <c r="B2786" i="19"/>
  <c r="J2786" i="19"/>
  <c r="B2778" i="19"/>
  <c r="J2778" i="19"/>
  <c r="B2770" i="19"/>
  <c r="J2770" i="19"/>
  <c r="B2762" i="19"/>
  <c r="J2762" i="19"/>
  <c r="B2754" i="19"/>
  <c r="J2754" i="19"/>
  <c r="B2746" i="19"/>
  <c r="J2746" i="19"/>
  <c r="B2738" i="19"/>
  <c r="J2738" i="19"/>
  <c r="B2730" i="19"/>
  <c r="J2730" i="19"/>
  <c r="B2722" i="19"/>
  <c r="J2722" i="19"/>
  <c r="B2714" i="19"/>
  <c r="J2714" i="19"/>
  <c r="B2706" i="19"/>
  <c r="J2706" i="19"/>
  <c r="B2698" i="19"/>
  <c r="J2698" i="19"/>
  <c r="B2690" i="19"/>
  <c r="J2690" i="19"/>
  <c r="B2682" i="19"/>
  <c r="J2682" i="19"/>
  <c r="B2674" i="19"/>
  <c r="J2674" i="19"/>
  <c r="B2666" i="19"/>
  <c r="J2666" i="19"/>
  <c r="B2658" i="19"/>
  <c r="J2658" i="19"/>
  <c r="B2650" i="19"/>
  <c r="J2650" i="19"/>
  <c r="B2642" i="19"/>
  <c r="J2642" i="19"/>
  <c r="B2634" i="19"/>
  <c r="J2634" i="19"/>
  <c r="B2626" i="19"/>
  <c r="J2626" i="19"/>
  <c r="B2618" i="19"/>
  <c r="J2618" i="19"/>
  <c r="B2610" i="19"/>
  <c r="J2610" i="19"/>
  <c r="B2602" i="19"/>
  <c r="J2602" i="19"/>
  <c r="B2594" i="19"/>
  <c r="J2594" i="19"/>
  <c r="B2586" i="19"/>
  <c r="J2586" i="19"/>
  <c r="B2578" i="19"/>
  <c r="J2578" i="19"/>
  <c r="B2570" i="19"/>
  <c r="J2570" i="19"/>
  <c r="B2562" i="19"/>
  <c r="J2562" i="19"/>
  <c r="B2554" i="19"/>
  <c r="J2554" i="19"/>
  <c r="B2546" i="19"/>
  <c r="J2546" i="19"/>
  <c r="B2538" i="19"/>
  <c r="J2538" i="19"/>
  <c r="B2530" i="19"/>
  <c r="J2530" i="19"/>
  <c r="B2522" i="19"/>
  <c r="J2522" i="19"/>
  <c r="B2514" i="19"/>
  <c r="J2514" i="19"/>
  <c r="B2506" i="19"/>
  <c r="J2506" i="19"/>
  <c r="B2498" i="19"/>
  <c r="J2498" i="19"/>
  <c r="B2490" i="19"/>
  <c r="J2490" i="19"/>
  <c r="B2482" i="19"/>
  <c r="J2482" i="19"/>
  <c r="B2474" i="19"/>
  <c r="J2474" i="19"/>
  <c r="B2466" i="19"/>
  <c r="J2466" i="19"/>
  <c r="B2458" i="19"/>
  <c r="J2458" i="19"/>
  <c r="B2450" i="19"/>
  <c r="J2450" i="19"/>
  <c r="B2442" i="19"/>
  <c r="J2442" i="19"/>
  <c r="B2434" i="19"/>
  <c r="J2434" i="19"/>
  <c r="B2426" i="19"/>
  <c r="J2426" i="19"/>
  <c r="B2418" i="19"/>
  <c r="J2418" i="19"/>
  <c r="B2410" i="19"/>
  <c r="J2410" i="19"/>
  <c r="B2402" i="19"/>
  <c r="J2402" i="19"/>
  <c r="B2394" i="19"/>
  <c r="J2394" i="19"/>
  <c r="B2386" i="19"/>
  <c r="J2386" i="19"/>
  <c r="B2378" i="19"/>
  <c r="J2378" i="19"/>
  <c r="B2370" i="19"/>
  <c r="J2370" i="19"/>
  <c r="B2362" i="19"/>
  <c r="J2362" i="19"/>
  <c r="B2354" i="19"/>
  <c r="J2354" i="19"/>
  <c r="B2346" i="19"/>
  <c r="J2346" i="19"/>
  <c r="B2338" i="19"/>
  <c r="J2338" i="19"/>
  <c r="B2330" i="19"/>
  <c r="J2330" i="19"/>
  <c r="B2322" i="19"/>
  <c r="J2322" i="19"/>
  <c r="B2314" i="19"/>
  <c r="J2314" i="19"/>
  <c r="B2306" i="19"/>
  <c r="J2306" i="19"/>
  <c r="B2298" i="19"/>
  <c r="J2298" i="19"/>
  <c r="B2290" i="19"/>
  <c r="J2290" i="19"/>
  <c r="B2282" i="19"/>
  <c r="J2282" i="19"/>
  <c r="B2274" i="19"/>
  <c r="J2274" i="19"/>
  <c r="B2266" i="19"/>
  <c r="J2266" i="19"/>
  <c r="B2258" i="19"/>
  <c r="J2258" i="19"/>
  <c r="B2250" i="19"/>
  <c r="J2250" i="19"/>
  <c r="B2242" i="19"/>
  <c r="J2242" i="19"/>
  <c r="B2234" i="19"/>
  <c r="J2234" i="19"/>
  <c r="B2226" i="19"/>
  <c r="J2226" i="19"/>
  <c r="B2218" i="19"/>
  <c r="J2218" i="19"/>
  <c r="B2210" i="19"/>
  <c r="J2210" i="19"/>
  <c r="B2202" i="19"/>
  <c r="J2202" i="19"/>
  <c r="B2194" i="19"/>
  <c r="J2194" i="19"/>
  <c r="B2186" i="19"/>
  <c r="J2186" i="19"/>
  <c r="B2178" i="19"/>
  <c r="J2178" i="19"/>
  <c r="B2170" i="19"/>
  <c r="J2170" i="19"/>
  <c r="B2162" i="19"/>
  <c r="J2162" i="19"/>
  <c r="B2154" i="19"/>
  <c r="J2154" i="19"/>
  <c r="B2146" i="19"/>
  <c r="J2146" i="19"/>
  <c r="B2138" i="19"/>
  <c r="J2138" i="19"/>
  <c r="B2130" i="19"/>
  <c r="J2130" i="19"/>
  <c r="B2122" i="19"/>
  <c r="J2122" i="19"/>
  <c r="B2114" i="19"/>
  <c r="J2114" i="19"/>
  <c r="B2106" i="19"/>
  <c r="J2106" i="19"/>
  <c r="B2098" i="19"/>
  <c r="J2098" i="19"/>
  <c r="B2090" i="19"/>
  <c r="J2090" i="19"/>
  <c r="B2082" i="19"/>
  <c r="J2082" i="19"/>
  <c r="B2074" i="19"/>
  <c r="J2074" i="19"/>
  <c r="B2066" i="19"/>
  <c r="J2066" i="19"/>
  <c r="B2058" i="19"/>
  <c r="J2058" i="19"/>
  <c r="B2050" i="19"/>
  <c r="J2050" i="19"/>
  <c r="B2042" i="19"/>
  <c r="J2042" i="19"/>
  <c r="B2034" i="19"/>
  <c r="J2034" i="19"/>
  <c r="B2026" i="19"/>
  <c r="J2026" i="19"/>
  <c r="B2018" i="19"/>
  <c r="J2018" i="19"/>
  <c r="B2010" i="19"/>
  <c r="J2010" i="19"/>
  <c r="B2002" i="19"/>
  <c r="J2002" i="19"/>
  <c r="B1994" i="19"/>
  <c r="J1994" i="19"/>
  <c r="B1986" i="19"/>
  <c r="J1986" i="19"/>
  <c r="B1978" i="19"/>
  <c r="J1978" i="19"/>
  <c r="B1970" i="19"/>
  <c r="J1970" i="19"/>
  <c r="B1962" i="19"/>
  <c r="J1962" i="19"/>
  <c r="B1954" i="19"/>
  <c r="J1954" i="19"/>
  <c r="B1946" i="19"/>
  <c r="J1946" i="19"/>
  <c r="B1938" i="19"/>
  <c r="J1938" i="19"/>
  <c r="B1930" i="19"/>
  <c r="J1930" i="19"/>
  <c r="B1922" i="19"/>
  <c r="J1922" i="19"/>
  <c r="B1914" i="19"/>
  <c r="J1914" i="19"/>
  <c r="B1906" i="19"/>
  <c r="J1906" i="19"/>
  <c r="B1898" i="19"/>
  <c r="J1898" i="19"/>
  <c r="B1890" i="19"/>
  <c r="J1890" i="19"/>
  <c r="B1882" i="19"/>
  <c r="J1882" i="19"/>
  <c r="B1874" i="19"/>
  <c r="J1874" i="19"/>
  <c r="B1866" i="19"/>
  <c r="J1866" i="19"/>
  <c r="B1858" i="19"/>
  <c r="J1858" i="19"/>
  <c r="B1850" i="19"/>
  <c r="J1850" i="19"/>
  <c r="B1842" i="19"/>
  <c r="J1842" i="19"/>
  <c r="B1834" i="19"/>
  <c r="J1834" i="19"/>
  <c r="B1826" i="19"/>
  <c r="J1826" i="19"/>
  <c r="B1818" i="19"/>
  <c r="J1818" i="19"/>
  <c r="B1810" i="19"/>
  <c r="J1810" i="19"/>
  <c r="B1802" i="19"/>
  <c r="J1802" i="19"/>
  <c r="B1794" i="19"/>
  <c r="J1794" i="19"/>
  <c r="B1786" i="19"/>
  <c r="J1786" i="19"/>
  <c r="B1778" i="19"/>
  <c r="J1778" i="19"/>
  <c r="B1770" i="19"/>
  <c r="J1770" i="19"/>
  <c r="B1762" i="19"/>
  <c r="J1762" i="19"/>
  <c r="B1754" i="19"/>
  <c r="J1754" i="19"/>
  <c r="B1746" i="19"/>
  <c r="J1746" i="19"/>
  <c r="B1738" i="19"/>
  <c r="J1738" i="19"/>
  <c r="B1730" i="19"/>
  <c r="J1730" i="19"/>
  <c r="B1722" i="19"/>
  <c r="J1722" i="19"/>
  <c r="B1714" i="19"/>
  <c r="J1714" i="19"/>
  <c r="B1706" i="19"/>
  <c r="J1706" i="19"/>
  <c r="B1698" i="19"/>
  <c r="J1698" i="19"/>
  <c r="B1690" i="19"/>
  <c r="J1690" i="19"/>
  <c r="B1682" i="19"/>
  <c r="J1682" i="19"/>
  <c r="B1674" i="19"/>
  <c r="J1674" i="19"/>
  <c r="B1666" i="19"/>
  <c r="J1666" i="19"/>
  <c r="B1658" i="19"/>
  <c r="J1658" i="19"/>
  <c r="B1650" i="19"/>
  <c r="J1650" i="19"/>
  <c r="B1642" i="19"/>
  <c r="J1642" i="19"/>
  <c r="B1634" i="19"/>
  <c r="J1634" i="19"/>
  <c r="B1626" i="19"/>
  <c r="J1626" i="19"/>
  <c r="B1618" i="19"/>
  <c r="J1618" i="19"/>
  <c r="B1610" i="19"/>
  <c r="J1610" i="19"/>
  <c r="B1602" i="19"/>
  <c r="J1602" i="19"/>
  <c r="B1594" i="19"/>
  <c r="J1594" i="19"/>
  <c r="B1586" i="19"/>
  <c r="J1586" i="19"/>
  <c r="B1578" i="19"/>
  <c r="J1578" i="19"/>
  <c r="B1570" i="19"/>
  <c r="J1570" i="19"/>
  <c r="B1562" i="19"/>
  <c r="J1562" i="19"/>
  <c r="B1554" i="19"/>
  <c r="J1554" i="19"/>
  <c r="B1546" i="19"/>
  <c r="J1546" i="19"/>
  <c r="B1538" i="19"/>
  <c r="J1538" i="19"/>
  <c r="B1530" i="19"/>
  <c r="J1530" i="19"/>
  <c r="B1522" i="19"/>
  <c r="J1522" i="19"/>
  <c r="B1514" i="19"/>
  <c r="J1514" i="19"/>
  <c r="B1506" i="19"/>
  <c r="J1506" i="19"/>
  <c r="B1498" i="19"/>
  <c r="J1498" i="19"/>
  <c r="B1490" i="19"/>
  <c r="J1490" i="19"/>
  <c r="B1482" i="19"/>
  <c r="J1482" i="19"/>
  <c r="B1474" i="19"/>
  <c r="J1474" i="19"/>
  <c r="B1466" i="19"/>
  <c r="J1466" i="19"/>
  <c r="B1458" i="19"/>
  <c r="J1458" i="19"/>
  <c r="B1450" i="19"/>
  <c r="J1450" i="19"/>
  <c r="B1442" i="19"/>
  <c r="J1442" i="19"/>
  <c r="B1434" i="19"/>
  <c r="J1434" i="19"/>
  <c r="B1426" i="19"/>
  <c r="J1426" i="19"/>
  <c r="B1418" i="19"/>
  <c r="J1418" i="19"/>
  <c r="B1410" i="19"/>
  <c r="J1410" i="19"/>
  <c r="B1402" i="19"/>
  <c r="J1402" i="19"/>
  <c r="B1394" i="19"/>
  <c r="J1394" i="19"/>
  <c r="B1386" i="19"/>
  <c r="J1386" i="19"/>
  <c r="B1378" i="19"/>
  <c r="J1378" i="19"/>
  <c r="B1370" i="19"/>
  <c r="J1370" i="19"/>
  <c r="B1362" i="19"/>
  <c r="J1362" i="19"/>
  <c r="B1354" i="19"/>
  <c r="J1354" i="19"/>
  <c r="B1346" i="19"/>
  <c r="J1346" i="19"/>
  <c r="B1338" i="19"/>
  <c r="J1338" i="19"/>
  <c r="B1330" i="19"/>
  <c r="J1330" i="19"/>
  <c r="B1322" i="19"/>
  <c r="J1322" i="19"/>
  <c r="B1314" i="19"/>
  <c r="J1314" i="19"/>
  <c r="B1306" i="19"/>
  <c r="J1306" i="19"/>
  <c r="B1298" i="19"/>
  <c r="J1298" i="19"/>
  <c r="B1290" i="19"/>
  <c r="J1290" i="19"/>
  <c r="B1282" i="19"/>
  <c r="J1282" i="19"/>
  <c r="B1274" i="19"/>
  <c r="J1274" i="19"/>
  <c r="B1266" i="19"/>
  <c r="J1266" i="19"/>
  <c r="B1258" i="19"/>
  <c r="J1258" i="19"/>
  <c r="B1250" i="19"/>
  <c r="J1250" i="19"/>
  <c r="B1242" i="19"/>
  <c r="J1242" i="19"/>
  <c r="B1234" i="19"/>
  <c r="J1234" i="19"/>
  <c r="B1226" i="19"/>
  <c r="J1226" i="19"/>
  <c r="B1218" i="19"/>
  <c r="J1218" i="19"/>
  <c r="B1210" i="19"/>
  <c r="J1210" i="19"/>
  <c r="B1202" i="19"/>
  <c r="J1202" i="19"/>
  <c r="B1194" i="19"/>
  <c r="J1194" i="19"/>
  <c r="B1186" i="19"/>
  <c r="J1186" i="19"/>
  <c r="B1178" i="19"/>
  <c r="J1178" i="19"/>
  <c r="B1170" i="19"/>
  <c r="J1170" i="19"/>
  <c r="B1162" i="19"/>
  <c r="J1162" i="19"/>
  <c r="B1154" i="19"/>
  <c r="J1154" i="19"/>
  <c r="B1146" i="19"/>
  <c r="J1146" i="19"/>
  <c r="B1138" i="19"/>
  <c r="J1138" i="19"/>
  <c r="B1130" i="19"/>
  <c r="J1130" i="19"/>
  <c r="B1122" i="19"/>
  <c r="J1122" i="19"/>
  <c r="B1114" i="19"/>
  <c r="J1114" i="19"/>
  <c r="B1106" i="19"/>
  <c r="J1106" i="19"/>
  <c r="B1098" i="19"/>
  <c r="J1098" i="19"/>
  <c r="B1090" i="19"/>
  <c r="J1090" i="19"/>
  <c r="B1082" i="19"/>
  <c r="J1082" i="19"/>
  <c r="B1074" i="19"/>
  <c r="J1074" i="19"/>
  <c r="B1066" i="19"/>
  <c r="J1066" i="19"/>
  <c r="B1058" i="19"/>
  <c r="J1058" i="19"/>
  <c r="B1050" i="19"/>
  <c r="J1050" i="19"/>
  <c r="B1042" i="19"/>
  <c r="J1042" i="19"/>
  <c r="B1034" i="19"/>
  <c r="J1034" i="19"/>
  <c r="B1026" i="19"/>
  <c r="J1026" i="19"/>
  <c r="B1018" i="19"/>
  <c r="J1018" i="19"/>
  <c r="B1010" i="19"/>
  <c r="J1010" i="19"/>
  <c r="B1002" i="19"/>
  <c r="J1002" i="19"/>
  <c r="B994" i="19"/>
  <c r="J994" i="19"/>
  <c r="B986" i="19"/>
  <c r="J986" i="19"/>
  <c r="B978" i="19"/>
  <c r="J978" i="19"/>
  <c r="B970" i="19"/>
  <c r="J970" i="19"/>
  <c r="B962" i="19"/>
  <c r="J962" i="19"/>
  <c r="B954" i="19"/>
  <c r="J954" i="19"/>
  <c r="B946" i="19"/>
  <c r="J946" i="19"/>
  <c r="B938" i="19"/>
  <c r="J938" i="19"/>
  <c r="B930" i="19"/>
  <c r="J930" i="19"/>
  <c r="B922" i="19"/>
  <c r="J922" i="19"/>
  <c r="B914" i="19"/>
  <c r="J914" i="19"/>
  <c r="B906" i="19"/>
  <c r="J906" i="19"/>
  <c r="B898" i="19"/>
  <c r="J898" i="19"/>
  <c r="B890" i="19"/>
  <c r="J890" i="19"/>
  <c r="B882" i="19"/>
  <c r="J882" i="19"/>
  <c r="B874" i="19"/>
  <c r="J874" i="19"/>
  <c r="B866" i="19"/>
  <c r="J866" i="19"/>
  <c r="B858" i="19"/>
  <c r="J858" i="19"/>
  <c r="B850" i="19"/>
  <c r="J850" i="19"/>
  <c r="B842" i="19"/>
  <c r="J842" i="19"/>
  <c r="B834" i="19"/>
  <c r="J834" i="19"/>
  <c r="B826" i="19"/>
  <c r="J826" i="19"/>
  <c r="B818" i="19"/>
  <c r="J818" i="19"/>
  <c r="B810" i="19"/>
  <c r="J810" i="19"/>
  <c r="B802" i="19"/>
  <c r="J802" i="19"/>
  <c r="B794" i="19"/>
  <c r="J794" i="19"/>
  <c r="B786" i="19"/>
  <c r="J786" i="19"/>
  <c r="B778" i="19"/>
  <c r="J778" i="19"/>
  <c r="B770" i="19"/>
  <c r="J770" i="19"/>
  <c r="B762" i="19"/>
  <c r="J762" i="19"/>
  <c r="B754" i="19"/>
  <c r="J754" i="19"/>
  <c r="B746" i="19"/>
  <c r="J746" i="19"/>
  <c r="B738" i="19"/>
  <c r="J738" i="19"/>
  <c r="B730" i="19"/>
  <c r="J730" i="19"/>
  <c r="B722" i="19"/>
  <c r="J722" i="19"/>
  <c r="B714" i="19"/>
  <c r="J714" i="19"/>
  <c r="B706" i="19"/>
  <c r="J706" i="19"/>
  <c r="B698" i="19"/>
  <c r="J698" i="19"/>
  <c r="B690" i="19"/>
  <c r="J690" i="19"/>
  <c r="B682" i="19"/>
  <c r="J682" i="19"/>
  <c r="B674" i="19"/>
  <c r="J674" i="19"/>
  <c r="B666" i="19"/>
  <c r="J666" i="19"/>
  <c r="B658" i="19"/>
  <c r="J658" i="19"/>
  <c r="B650" i="19"/>
  <c r="J650" i="19"/>
  <c r="B642" i="19"/>
  <c r="J642" i="19"/>
  <c r="B634" i="19"/>
  <c r="J634" i="19"/>
  <c r="B626" i="19"/>
  <c r="J626" i="19"/>
  <c r="B618" i="19"/>
  <c r="J618" i="19"/>
  <c r="B610" i="19"/>
  <c r="J610" i="19"/>
  <c r="B602" i="19"/>
  <c r="J602" i="19"/>
  <c r="B594" i="19"/>
  <c r="J594" i="19"/>
  <c r="B586" i="19"/>
  <c r="J586" i="19"/>
  <c r="B578" i="19"/>
  <c r="J578" i="19"/>
  <c r="B570" i="19"/>
  <c r="J570" i="19"/>
  <c r="B562" i="19"/>
  <c r="J562" i="19"/>
  <c r="B554" i="19"/>
  <c r="J554" i="19"/>
  <c r="B546" i="19"/>
  <c r="J546" i="19"/>
  <c r="B538" i="19"/>
  <c r="J538" i="19"/>
  <c r="B530" i="19"/>
  <c r="J530" i="19"/>
  <c r="B522" i="19"/>
  <c r="J522" i="19"/>
  <c r="B514" i="19"/>
  <c r="J514" i="19"/>
  <c r="B506" i="19"/>
  <c r="J506" i="19"/>
  <c r="B498" i="19"/>
  <c r="J498" i="19"/>
  <c r="B490" i="19"/>
  <c r="J490" i="19"/>
  <c r="B482" i="19"/>
  <c r="J482" i="19"/>
  <c r="B474" i="19"/>
  <c r="J474" i="19"/>
  <c r="B466" i="19"/>
  <c r="J466" i="19"/>
  <c r="B458" i="19"/>
  <c r="J458" i="19"/>
  <c r="B450" i="19"/>
  <c r="J450" i="19"/>
  <c r="B442" i="19"/>
  <c r="J442" i="19"/>
  <c r="B434" i="19"/>
  <c r="J434" i="19"/>
  <c r="B426" i="19"/>
  <c r="J426" i="19"/>
  <c r="B418" i="19"/>
  <c r="J418" i="19"/>
  <c r="B410" i="19"/>
  <c r="J410" i="19"/>
  <c r="B402" i="19"/>
  <c r="J402" i="19"/>
  <c r="B394" i="19"/>
  <c r="J394" i="19"/>
  <c r="B386" i="19"/>
  <c r="J386" i="19"/>
  <c r="B378" i="19"/>
  <c r="J378" i="19"/>
  <c r="B370" i="19"/>
  <c r="J370" i="19"/>
  <c r="B362" i="19"/>
  <c r="J362" i="19"/>
  <c r="B354" i="19"/>
  <c r="J354" i="19"/>
  <c r="B346" i="19"/>
  <c r="J346" i="19"/>
  <c r="B338" i="19"/>
  <c r="J338" i="19"/>
  <c r="B330" i="19"/>
  <c r="J330" i="19"/>
  <c r="B322" i="19"/>
  <c r="J322" i="19"/>
  <c r="B314" i="19"/>
  <c r="J314" i="19"/>
  <c r="B306" i="19"/>
  <c r="J306" i="19"/>
  <c r="B298" i="19"/>
  <c r="J298" i="19"/>
  <c r="B290" i="19"/>
  <c r="J290" i="19"/>
  <c r="B282" i="19"/>
  <c r="J282" i="19"/>
  <c r="B274" i="19"/>
  <c r="J274" i="19"/>
  <c r="B266" i="19"/>
  <c r="J266" i="19"/>
  <c r="B258" i="19"/>
  <c r="J258" i="19"/>
  <c r="B250" i="19"/>
  <c r="J250" i="19"/>
  <c r="B242" i="19"/>
  <c r="J242" i="19"/>
  <c r="B234" i="19"/>
  <c r="J234" i="19"/>
  <c r="B226" i="19"/>
  <c r="J226" i="19"/>
  <c r="B218" i="19"/>
  <c r="J218" i="19"/>
  <c r="B210" i="19"/>
  <c r="J210" i="19"/>
  <c r="B202" i="19"/>
  <c r="J202" i="19"/>
  <c r="B194" i="19"/>
  <c r="J194" i="19"/>
  <c r="B186" i="19"/>
  <c r="J186" i="19"/>
  <c r="B178" i="19"/>
  <c r="J178" i="19"/>
  <c r="B170" i="19"/>
  <c r="J170" i="19"/>
  <c r="B162" i="19"/>
  <c r="J162" i="19"/>
  <c r="B154" i="19"/>
  <c r="J154" i="19"/>
  <c r="B146" i="19"/>
  <c r="J146" i="19"/>
  <c r="B138" i="19"/>
  <c r="J138" i="19"/>
  <c r="B130" i="19"/>
  <c r="J130" i="19"/>
  <c r="B122" i="19"/>
  <c r="J122" i="19"/>
  <c r="B114" i="19"/>
  <c r="J114" i="19"/>
  <c r="B106" i="19"/>
  <c r="J106" i="19"/>
  <c r="B98" i="19"/>
  <c r="J98" i="19"/>
  <c r="B90" i="19"/>
  <c r="J90" i="19"/>
  <c r="B82" i="19"/>
  <c r="J82" i="19"/>
  <c r="B74" i="19"/>
  <c r="J74" i="19"/>
  <c r="B66" i="19"/>
  <c r="J66" i="19"/>
  <c r="B58" i="19"/>
  <c r="J58" i="19"/>
  <c r="B50" i="19"/>
  <c r="J50" i="19"/>
  <c r="B42" i="19"/>
  <c r="J42" i="19"/>
  <c r="B34" i="19"/>
  <c r="J34" i="19"/>
  <c r="B26" i="19"/>
  <c r="J26" i="19"/>
  <c r="B18" i="19"/>
  <c r="J18" i="19"/>
  <c r="B10" i="19"/>
  <c r="J10" i="19"/>
  <c r="B5225" i="19"/>
  <c r="J5225" i="19"/>
  <c r="B5217" i="19"/>
  <c r="J5217" i="19"/>
  <c r="B5209" i="19"/>
  <c r="J5209" i="19"/>
  <c r="B5201" i="19"/>
  <c r="J5201" i="19"/>
  <c r="B5193" i="19"/>
  <c r="J5193" i="19"/>
  <c r="B5185" i="19"/>
  <c r="J5185" i="19"/>
  <c r="B5177" i="19"/>
  <c r="J5177" i="19"/>
  <c r="B5169" i="19"/>
  <c r="J5169" i="19"/>
  <c r="B5161" i="19"/>
  <c r="J5161" i="19"/>
  <c r="B5153" i="19"/>
  <c r="J5153" i="19"/>
  <c r="B5145" i="19"/>
  <c r="J5145" i="19"/>
  <c r="B5137" i="19"/>
  <c r="J5137" i="19"/>
  <c r="B5129" i="19"/>
  <c r="J5129" i="19"/>
  <c r="B5121" i="19"/>
  <c r="J5121" i="19"/>
  <c r="B5113" i="19"/>
  <c r="J5113" i="19"/>
  <c r="B5105" i="19"/>
  <c r="J5105" i="19"/>
  <c r="B5097" i="19"/>
  <c r="J5097" i="19"/>
  <c r="B5089" i="19"/>
  <c r="J5089" i="19"/>
  <c r="B5081" i="19"/>
  <c r="J5081" i="19"/>
  <c r="B5073" i="19"/>
  <c r="J5073" i="19"/>
  <c r="B5065" i="19"/>
  <c r="J5065" i="19"/>
  <c r="B5057" i="19"/>
  <c r="J5057" i="19"/>
  <c r="B5049" i="19"/>
  <c r="J5049" i="19"/>
  <c r="B5041" i="19"/>
  <c r="J5041" i="19"/>
  <c r="B5033" i="19"/>
  <c r="J5033" i="19"/>
  <c r="B5025" i="19"/>
  <c r="J5025" i="19"/>
  <c r="B5017" i="19"/>
  <c r="J5017" i="19"/>
  <c r="B5009" i="19"/>
  <c r="J5009" i="19"/>
  <c r="B5001" i="19"/>
  <c r="J5001" i="19"/>
  <c r="B4993" i="19"/>
  <c r="J4993" i="19"/>
  <c r="B4985" i="19"/>
  <c r="J4985" i="19"/>
  <c r="B4977" i="19"/>
  <c r="J4977" i="19"/>
  <c r="B4969" i="19"/>
  <c r="J4969" i="19"/>
  <c r="B4961" i="19"/>
  <c r="J4961" i="19"/>
  <c r="B4953" i="19"/>
  <c r="J4953" i="19"/>
  <c r="B4945" i="19"/>
  <c r="J4945" i="19"/>
  <c r="B4937" i="19"/>
  <c r="J4937" i="19"/>
  <c r="B4929" i="19"/>
  <c r="J4929" i="19"/>
  <c r="B4921" i="19"/>
  <c r="J4921" i="19"/>
  <c r="B4913" i="19"/>
  <c r="J4913" i="19"/>
  <c r="B4905" i="19"/>
  <c r="J4905" i="19"/>
  <c r="B4897" i="19"/>
  <c r="J4897" i="19"/>
  <c r="B4889" i="19"/>
  <c r="J4889" i="19"/>
  <c r="B4881" i="19"/>
  <c r="J4881" i="19"/>
  <c r="B4873" i="19"/>
  <c r="J4873" i="19"/>
  <c r="B4865" i="19"/>
  <c r="J4865" i="19"/>
  <c r="B4857" i="19"/>
  <c r="J4857" i="19"/>
  <c r="B4849" i="19"/>
  <c r="J4849" i="19"/>
  <c r="B4841" i="19"/>
  <c r="J4841" i="19"/>
  <c r="B4833" i="19"/>
  <c r="J4833" i="19"/>
  <c r="B4825" i="19"/>
  <c r="J4825" i="19"/>
  <c r="B4817" i="19"/>
  <c r="J4817" i="19"/>
  <c r="B4809" i="19"/>
  <c r="J4809" i="19"/>
  <c r="B4801" i="19"/>
  <c r="J4801" i="19"/>
  <c r="B4793" i="19"/>
  <c r="J4793" i="19"/>
  <c r="B4785" i="19"/>
  <c r="J4785" i="19"/>
  <c r="B4777" i="19"/>
  <c r="J4777" i="19"/>
  <c r="B4769" i="19"/>
  <c r="J4769" i="19"/>
  <c r="B4761" i="19"/>
  <c r="J4761" i="19"/>
  <c r="B4753" i="19"/>
  <c r="J4753" i="19"/>
  <c r="B4745" i="19"/>
  <c r="J4745" i="19"/>
  <c r="B4737" i="19"/>
  <c r="J4737" i="19"/>
  <c r="B4729" i="19"/>
  <c r="J4729" i="19"/>
  <c r="B4721" i="19"/>
  <c r="J4721" i="19"/>
  <c r="B4713" i="19"/>
  <c r="J4713" i="19"/>
  <c r="B4705" i="19"/>
  <c r="J4705" i="19"/>
  <c r="B4697" i="19"/>
  <c r="J4697" i="19"/>
  <c r="B4689" i="19"/>
  <c r="J4689" i="19"/>
  <c r="B4681" i="19"/>
  <c r="J4681" i="19"/>
  <c r="B4673" i="19"/>
  <c r="J4673" i="19"/>
  <c r="B4665" i="19"/>
  <c r="J4665" i="19"/>
  <c r="B4657" i="19"/>
  <c r="J4657" i="19"/>
  <c r="B4649" i="19"/>
  <c r="J4649" i="19"/>
  <c r="B4641" i="19"/>
  <c r="J4641" i="19"/>
  <c r="B4633" i="19"/>
  <c r="J4633" i="19"/>
  <c r="B4625" i="19"/>
  <c r="J4625" i="19"/>
  <c r="B4617" i="19"/>
  <c r="J4617" i="19"/>
  <c r="B4609" i="19"/>
  <c r="J4609" i="19"/>
  <c r="B4601" i="19"/>
  <c r="J4601" i="19"/>
  <c r="B4593" i="19"/>
  <c r="J4593" i="19"/>
  <c r="B4585" i="19"/>
  <c r="J4585" i="19"/>
  <c r="B4577" i="19"/>
  <c r="J4577" i="19"/>
  <c r="B4569" i="19"/>
  <c r="J4569" i="19"/>
  <c r="B4561" i="19"/>
  <c r="J4561" i="19"/>
  <c r="B4553" i="19"/>
  <c r="J4553" i="19"/>
  <c r="B4545" i="19"/>
  <c r="J4545" i="19"/>
  <c r="B4537" i="19"/>
  <c r="J4537" i="19"/>
  <c r="B4529" i="19"/>
  <c r="J4529" i="19"/>
  <c r="B4521" i="19"/>
  <c r="J4521" i="19"/>
  <c r="B4513" i="19"/>
  <c r="J4513" i="19"/>
  <c r="B4505" i="19"/>
  <c r="J4505" i="19"/>
  <c r="B4497" i="19"/>
  <c r="J4497" i="19"/>
  <c r="B4489" i="19"/>
  <c r="J4489" i="19"/>
  <c r="B4481" i="19"/>
  <c r="J4481" i="19"/>
  <c r="B4473" i="19"/>
  <c r="J4473" i="19"/>
  <c r="B4465" i="19"/>
  <c r="J4465" i="19"/>
  <c r="B4457" i="19"/>
  <c r="J4457" i="19"/>
  <c r="B4449" i="19"/>
  <c r="J4449" i="19"/>
  <c r="B4441" i="19"/>
  <c r="J4441" i="19"/>
  <c r="B4433" i="19"/>
  <c r="J4433" i="19"/>
  <c r="B4425" i="19"/>
  <c r="J4425" i="19"/>
  <c r="B4417" i="19"/>
  <c r="J4417" i="19"/>
  <c r="B4409" i="19"/>
  <c r="J4409" i="19"/>
  <c r="B4401" i="19"/>
  <c r="J4401" i="19"/>
  <c r="B4393" i="19"/>
  <c r="J4393" i="19"/>
  <c r="B4385" i="19"/>
  <c r="J4385" i="19"/>
  <c r="B4377" i="19"/>
  <c r="J4377" i="19"/>
  <c r="B4369" i="19"/>
  <c r="J4369" i="19"/>
  <c r="B4361" i="19"/>
  <c r="J4361" i="19"/>
  <c r="B4353" i="19"/>
  <c r="J4353" i="19"/>
  <c r="B4345" i="19"/>
  <c r="J4345" i="19"/>
  <c r="B4337" i="19"/>
  <c r="J4337" i="19"/>
  <c r="B4329" i="19"/>
  <c r="J4329" i="19"/>
  <c r="B4321" i="19"/>
  <c r="J4321" i="19"/>
  <c r="B4313" i="19"/>
  <c r="J4313" i="19"/>
  <c r="B4305" i="19"/>
  <c r="J4305" i="19"/>
  <c r="B4297" i="19"/>
  <c r="J4297" i="19"/>
  <c r="B4289" i="19"/>
  <c r="J4289" i="19"/>
  <c r="B4281" i="19"/>
  <c r="J4281" i="19"/>
  <c r="B4273" i="19"/>
  <c r="J4273" i="19"/>
  <c r="B4265" i="19"/>
  <c r="J4265" i="19"/>
  <c r="B4257" i="19"/>
  <c r="J4257" i="19"/>
  <c r="B4249" i="19"/>
  <c r="J4249" i="19"/>
  <c r="B4241" i="19"/>
  <c r="J4241" i="19"/>
  <c r="B4233" i="19"/>
  <c r="J4233" i="19"/>
  <c r="B4225" i="19"/>
  <c r="J4225" i="19"/>
  <c r="B4217" i="19"/>
  <c r="J4217" i="19"/>
  <c r="B4209" i="19"/>
  <c r="J4209" i="19"/>
  <c r="B4201" i="19"/>
  <c r="J4201" i="19"/>
  <c r="B4193" i="19"/>
  <c r="J4193" i="19"/>
  <c r="B4185" i="19"/>
  <c r="J4185" i="19"/>
  <c r="B4177" i="19"/>
  <c r="J4177" i="19"/>
  <c r="B4169" i="19"/>
  <c r="J4169" i="19"/>
  <c r="B4161" i="19"/>
  <c r="J4161" i="19"/>
  <c r="B4153" i="19"/>
  <c r="J4153" i="19"/>
  <c r="B4145" i="19"/>
  <c r="J4145" i="19"/>
  <c r="B4137" i="19"/>
  <c r="J4137" i="19"/>
  <c r="B4129" i="19"/>
  <c r="J4129" i="19"/>
  <c r="B4121" i="19"/>
  <c r="J4121" i="19"/>
  <c r="B4113" i="19"/>
  <c r="J4113" i="19"/>
  <c r="B4105" i="19"/>
  <c r="J4105" i="19"/>
  <c r="B4097" i="19"/>
  <c r="J4097" i="19"/>
  <c r="B4089" i="19"/>
  <c r="J4089" i="19"/>
  <c r="B4081" i="19"/>
  <c r="J4081" i="19"/>
  <c r="B4073" i="19"/>
  <c r="J4073" i="19"/>
  <c r="B4065" i="19"/>
  <c r="J4065" i="19"/>
  <c r="B4057" i="19"/>
  <c r="J4057" i="19"/>
  <c r="B4049" i="19"/>
  <c r="J4049" i="19"/>
  <c r="B4041" i="19"/>
  <c r="J4041" i="19"/>
  <c r="B4033" i="19"/>
  <c r="J4033" i="19"/>
  <c r="B4025" i="19"/>
  <c r="J4025" i="19"/>
  <c r="B4017" i="19"/>
  <c r="J4017" i="19"/>
  <c r="B4009" i="19"/>
  <c r="J4009" i="19"/>
  <c r="B4001" i="19"/>
  <c r="J4001" i="19"/>
  <c r="B3993" i="19"/>
  <c r="J3993" i="19"/>
  <c r="B3985" i="19"/>
  <c r="J3985" i="19"/>
  <c r="B3977" i="19"/>
  <c r="J3977" i="19"/>
  <c r="B3969" i="19"/>
  <c r="J3969" i="19"/>
  <c r="B3961" i="19"/>
  <c r="J3961" i="19"/>
  <c r="B3953" i="19"/>
  <c r="J3953" i="19"/>
  <c r="B3945" i="19"/>
  <c r="J3945" i="19"/>
  <c r="B3937" i="19"/>
  <c r="J3937" i="19"/>
  <c r="B3929" i="19"/>
  <c r="J3929" i="19"/>
  <c r="B3921" i="19"/>
  <c r="J3921" i="19"/>
  <c r="B3913" i="19"/>
  <c r="J3913" i="19"/>
  <c r="B3905" i="19"/>
  <c r="J3905" i="19"/>
  <c r="B3897" i="19"/>
  <c r="J3897" i="19"/>
  <c r="B3889" i="19"/>
  <c r="J3889" i="19"/>
  <c r="B3881" i="19"/>
  <c r="J3881" i="19"/>
  <c r="B3873" i="19"/>
  <c r="J3873" i="19"/>
  <c r="B3865" i="19"/>
  <c r="J3865" i="19"/>
  <c r="B3857" i="19"/>
  <c r="J3857" i="19"/>
  <c r="B3849" i="19"/>
  <c r="J3849" i="19"/>
  <c r="B3841" i="19"/>
  <c r="J3841" i="19"/>
  <c r="B3833" i="19"/>
  <c r="J3833" i="19"/>
  <c r="B3825" i="19"/>
  <c r="J3825" i="19"/>
  <c r="B3817" i="19"/>
  <c r="J3817" i="19"/>
  <c r="B3809" i="19"/>
  <c r="J3809" i="19"/>
  <c r="B3801" i="19"/>
  <c r="J3801" i="19"/>
  <c r="B3793" i="19"/>
  <c r="J3793" i="19"/>
  <c r="B3785" i="19"/>
  <c r="J3785" i="19"/>
  <c r="B3777" i="19"/>
  <c r="J3777" i="19"/>
  <c r="B3769" i="19"/>
  <c r="J3769" i="19"/>
  <c r="B3761" i="19"/>
  <c r="J3761" i="19"/>
  <c r="B3753" i="19"/>
  <c r="J3753" i="19"/>
  <c r="B3745" i="19"/>
  <c r="J3745" i="19"/>
  <c r="B3737" i="19"/>
  <c r="J3737" i="19"/>
  <c r="B3729" i="19"/>
  <c r="J3729" i="19"/>
  <c r="B3721" i="19"/>
  <c r="J3721" i="19"/>
  <c r="B3713" i="19"/>
  <c r="J3713" i="19"/>
  <c r="B3705" i="19"/>
  <c r="J3705" i="19"/>
  <c r="B3697" i="19"/>
  <c r="J3697" i="19"/>
  <c r="B3689" i="19"/>
  <c r="J3689" i="19"/>
  <c r="B3681" i="19"/>
  <c r="J3681" i="19"/>
  <c r="B3673" i="19"/>
  <c r="J3673" i="19"/>
  <c r="B3665" i="19"/>
  <c r="J3665" i="19"/>
  <c r="B3657" i="19"/>
  <c r="J3657" i="19"/>
  <c r="B3649" i="19"/>
  <c r="J3649" i="19"/>
  <c r="B3641" i="19"/>
  <c r="J3641" i="19"/>
  <c r="B3633" i="19"/>
  <c r="J3633" i="19"/>
  <c r="B3625" i="19"/>
  <c r="J3625" i="19"/>
  <c r="B3617" i="19"/>
  <c r="J3617" i="19"/>
  <c r="B3609" i="19"/>
  <c r="J3609" i="19"/>
  <c r="B3601" i="19"/>
  <c r="J3601" i="19"/>
  <c r="B3593" i="19"/>
  <c r="J3593" i="19"/>
  <c r="B3585" i="19"/>
  <c r="J3585" i="19"/>
  <c r="B3577" i="19"/>
  <c r="J3577" i="19"/>
  <c r="B3569" i="19"/>
  <c r="J3569" i="19"/>
  <c r="B3561" i="19"/>
  <c r="J3561" i="19"/>
  <c r="B3553" i="19"/>
  <c r="J3553" i="19"/>
  <c r="B3545" i="19"/>
  <c r="J3545" i="19"/>
  <c r="B3537" i="19"/>
  <c r="J3537" i="19"/>
  <c r="B3529" i="19"/>
  <c r="J3529" i="19"/>
  <c r="B3521" i="19"/>
  <c r="J3521" i="19"/>
  <c r="B3513" i="19"/>
  <c r="J3513" i="19"/>
  <c r="B3505" i="19"/>
  <c r="J3505" i="19"/>
  <c r="B3497" i="19"/>
  <c r="J3497" i="19"/>
  <c r="B3489" i="19"/>
  <c r="J3489" i="19"/>
  <c r="B3481" i="19"/>
  <c r="J3481" i="19"/>
  <c r="B3473" i="19"/>
  <c r="J3473" i="19"/>
  <c r="B3465" i="19"/>
  <c r="J3465" i="19"/>
  <c r="B3457" i="19"/>
  <c r="J3457" i="19"/>
  <c r="B3449" i="19"/>
  <c r="J3449" i="19"/>
  <c r="B3441" i="19"/>
  <c r="J3441" i="19"/>
  <c r="B3433" i="19"/>
  <c r="J3433" i="19"/>
  <c r="B3425" i="19"/>
  <c r="J3425" i="19"/>
  <c r="B3417" i="19"/>
  <c r="J3417" i="19"/>
  <c r="B3409" i="19"/>
  <c r="J3409" i="19"/>
  <c r="B3401" i="19"/>
  <c r="J3401" i="19"/>
  <c r="B3393" i="19"/>
  <c r="J3393" i="19"/>
  <c r="B3385" i="19"/>
  <c r="J3385" i="19"/>
  <c r="B3377" i="19"/>
  <c r="J3377" i="19"/>
  <c r="B3369" i="19"/>
  <c r="J3369" i="19"/>
  <c r="B3361" i="19"/>
  <c r="J3361" i="19"/>
  <c r="B3353" i="19"/>
  <c r="J3353" i="19"/>
  <c r="B3345" i="19"/>
  <c r="J3345" i="19"/>
  <c r="B3337" i="19"/>
  <c r="J3337" i="19"/>
  <c r="B3329" i="19"/>
  <c r="J3329" i="19"/>
  <c r="B3321" i="19"/>
  <c r="J3321" i="19"/>
  <c r="B3313" i="19"/>
  <c r="J3313" i="19"/>
  <c r="B3305" i="19"/>
  <c r="J3305" i="19"/>
  <c r="B3297" i="19"/>
  <c r="J3297" i="19"/>
  <c r="B3289" i="19"/>
  <c r="J3289" i="19"/>
  <c r="B3281" i="19"/>
  <c r="J3281" i="19"/>
  <c r="B3273" i="19"/>
  <c r="J3273" i="19"/>
  <c r="B3265" i="19"/>
  <c r="J3265" i="19"/>
  <c r="B3257" i="19"/>
  <c r="J3257" i="19"/>
  <c r="B3249" i="19"/>
  <c r="J3249" i="19"/>
  <c r="B3241" i="19"/>
  <c r="J3241" i="19"/>
  <c r="B3233" i="19"/>
  <c r="J3233" i="19"/>
  <c r="B3225" i="19"/>
  <c r="J3225" i="19"/>
  <c r="B3217" i="19"/>
  <c r="J3217" i="19"/>
  <c r="B3209" i="19"/>
  <c r="J3209" i="19"/>
  <c r="B3201" i="19"/>
  <c r="J3201" i="19"/>
  <c r="B3193" i="19"/>
  <c r="J3193" i="19"/>
  <c r="B3185" i="19"/>
  <c r="J3185" i="19"/>
  <c r="B3177" i="19"/>
  <c r="J3177" i="19"/>
  <c r="B3169" i="19"/>
  <c r="J3169" i="19"/>
  <c r="B3161" i="19"/>
  <c r="J3161" i="19"/>
  <c r="B3153" i="19"/>
  <c r="J3153" i="19"/>
  <c r="B3145" i="19"/>
  <c r="J3145" i="19"/>
  <c r="B3137" i="19"/>
  <c r="J3137" i="19"/>
  <c r="B3129" i="19"/>
  <c r="J3129" i="19"/>
  <c r="B3121" i="19"/>
  <c r="J3121" i="19"/>
  <c r="B3113" i="19"/>
  <c r="J3113" i="19"/>
  <c r="B3105" i="19"/>
  <c r="J3105" i="19"/>
  <c r="B3097" i="19"/>
  <c r="J3097" i="19"/>
  <c r="B3089" i="19"/>
  <c r="J3089" i="19"/>
  <c r="B3081" i="19"/>
  <c r="J3081" i="19"/>
  <c r="B3073" i="19"/>
  <c r="J3073" i="19"/>
  <c r="B3065" i="19"/>
  <c r="J3065" i="19"/>
  <c r="B3057" i="19"/>
  <c r="J3057" i="19"/>
  <c r="B3049" i="19"/>
  <c r="J3049" i="19"/>
  <c r="B3041" i="19"/>
  <c r="J3041" i="19"/>
  <c r="B3033" i="19"/>
  <c r="J3033" i="19"/>
  <c r="B3025" i="19"/>
  <c r="J3025" i="19"/>
  <c r="B3017" i="19"/>
  <c r="J3017" i="19"/>
  <c r="B3009" i="19"/>
  <c r="J3009" i="19"/>
  <c r="B3001" i="19"/>
  <c r="J3001" i="19"/>
  <c r="B2993" i="19"/>
  <c r="J2993" i="19"/>
  <c r="B2985" i="19"/>
  <c r="J2985" i="19"/>
  <c r="B2977" i="19"/>
  <c r="J2977" i="19"/>
  <c r="B2969" i="19"/>
  <c r="J2969" i="19"/>
  <c r="B2961" i="19"/>
  <c r="J2961" i="19"/>
  <c r="B2953" i="19"/>
  <c r="J2953" i="19"/>
  <c r="B2945" i="19"/>
  <c r="J2945" i="19"/>
  <c r="B2937" i="19"/>
  <c r="J2937" i="19"/>
  <c r="B2929" i="19"/>
  <c r="J2929" i="19"/>
  <c r="B2921" i="19"/>
  <c r="J2921" i="19"/>
  <c r="B2913" i="19"/>
  <c r="J2913" i="19"/>
  <c r="B2905" i="19"/>
  <c r="J2905" i="19"/>
  <c r="B2897" i="19"/>
  <c r="J2897" i="19"/>
  <c r="B2889" i="19"/>
  <c r="J2889" i="19"/>
  <c r="B2881" i="19"/>
  <c r="J2881" i="19"/>
  <c r="B2873" i="19"/>
  <c r="J2873" i="19"/>
  <c r="B2865" i="19"/>
  <c r="J2865" i="19"/>
  <c r="B2857" i="19"/>
  <c r="J2857" i="19"/>
  <c r="B2849" i="19"/>
  <c r="J2849" i="19"/>
  <c r="B2841" i="19"/>
  <c r="J2841" i="19"/>
  <c r="B2833" i="19"/>
  <c r="J2833" i="19"/>
  <c r="B2825" i="19"/>
  <c r="J2825" i="19"/>
  <c r="B2817" i="19"/>
  <c r="J2817" i="19"/>
  <c r="B2809" i="19"/>
  <c r="J2809" i="19"/>
  <c r="B2801" i="19"/>
  <c r="J2801" i="19"/>
  <c r="B2793" i="19"/>
  <c r="J2793" i="19"/>
  <c r="B2785" i="19"/>
  <c r="J2785" i="19"/>
  <c r="B2777" i="19"/>
  <c r="J2777" i="19"/>
  <c r="B2769" i="19"/>
  <c r="J2769" i="19"/>
  <c r="B2761" i="19"/>
  <c r="J2761" i="19"/>
  <c r="B2753" i="19"/>
  <c r="J2753" i="19"/>
  <c r="B2745" i="19"/>
  <c r="J2745" i="19"/>
  <c r="B2737" i="19"/>
  <c r="J2737" i="19"/>
  <c r="B2729" i="19"/>
  <c r="J2729" i="19"/>
  <c r="B2721" i="19"/>
  <c r="J2721" i="19"/>
  <c r="B2713" i="19"/>
  <c r="J2713" i="19"/>
  <c r="B2705" i="19"/>
  <c r="J2705" i="19"/>
  <c r="B2697" i="19"/>
  <c r="J2697" i="19"/>
  <c r="B2689" i="19"/>
  <c r="J2689" i="19"/>
  <c r="B2681" i="19"/>
  <c r="J2681" i="19"/>
  <c r="B2673" i="19"/>
  <c r="J2673" i="19"/>
  <c r="B2665" i="19"/>
  <c r="J2665" i="19"/>
  <c r="B2657" i="19"/>
  <c r="J2657" i="19"/>
  <c r="B2649" i="19"/>
  <c r="J2649" i="19"/>
  <c r="B2641" i="19"/>
  <c r="J2641" i="19"/>
  <c r="B2633" i="19"/>
  <c r="J2633" i="19"/>
  <c r="B2625" i="19"/>
  <c r="J2625" i="19"/>
  <c r="B2617" i="19"/>
  <c r="J2617" i="19"/>
  <c r="B2609" i="19"/>
  <c r="J2609" i="19"/>
  <c r="B2601" i="19"/>
  <c r="J2601" i="19"/>
  <c r="B2593" i="19"/>
  <c r="J2593" i="19"/>
  <c r="B2585" i="19"/>
  <c r="J2585" i="19"/>
  <c r="B2577" i="19"/>
  <c r="J2577" i="19"/>
  <c r="B2569" i="19"/>
  <c r="J2569" i="19"/>
  <c r="B2561" i="19"/>
  <c r="J2561" i="19"/>
  <c r="B2553" i="19"/>
  <c r="J2553" i="19"/>
  <c r="B2545" i="19"/>
  <c r="J2545" i="19"/>
  <c r="B2537" i="19"/>
  <c r="J2537" i="19"/>
  <c r="B2529" i="19"/>
  <c r="J2529" i="19"/>
  <c r="B2521" i="19"/>
  <c r="J2521" i="19"/>
  <c r="B2513" i="19"/>
  <c r="J2513" i="19"/>
  <c r="B2505" i="19"/>
  <c r="J2505" i="19"/>
  <c r="B2497" i="19"/>
  <c r="J2497" i="19"/>
  <c r="B2489" i="19"/>
  <c r="J2489" i="19"/>
  <c r="B2481" i="19"/>
  <c r="J2481" i="19"/>
  <c r="B2473" i="19"/>
  <c r="J2473" i="19"/>
  <c r="B2465" i="19"/>
  <c r="J2465" i="19"/>
  <c r="B2457" i="19"/>
  <c r="J2457" i="19"/>
  <c r="B2449" i="19"/>
  <c r="J2449" i="19"/>
  <c r="B2441" i="19"/>
  <c r="J2441" i="19"/>
  <c r="B2433" i="19"/>
  <c r="J2433" i="19"/>
  <c r="B2425" i="19"/>
  <c r="J2425" i="19"/>
  <c r="B2417" i="19"/>
  <c r="J2417" i="19"/>
  <c r="B2409" i="19"/>
  <c r="J2409" i="19"/>
  <c r="B2401" i="19"/>
  <c r="J2401" i="19"/>
  <c r="B2393" i="19"/>
  <c r="J2393" i="19"/>
  <c r="B2385" i="19"/>
  <c r="J2385" i="19"/>
  <c r="B2377" i="19"/>
  <c r="J2377" i="19"/>
  <c r="B2369" i="19"/>
  <c r="J2369" i="19"/>
  <c r="B2361" i="19"/>
  <c r="J2361" i="19"/>
  <c r="B2353" i="19"/>
  <c r="J2353" i="19"/>
  <c r="B2345" i="19"/>
  <c r="J2345" i="19"/>
  <c r="B2337" i="19"/>
  <c r="J2337" i="19"/>
  <c r="B2329" i="19"/>
  <c r="J2329" i="19"/>
  <c r="B2321" i="19"/>
  <c r="J2321" i="19"/>
  <c r="B2313" i="19"/>
  <c r="J2313" i="19"/>
  <c r="B2305" i="19"/>
  <c r="J2305" i="19"/>
  <c r="B2297" i="19"/>
  <c r="J2297" i="19"/>
  <c r="B2289" i="19"/>
  <c r="J2289" i="19"/>
  <c r="B2281" i="19"/>
  <c r="J2281" i="19"/>
  <c r="B2273" i="19"/>
  <c r="J2273" i="19"/>
  <c r="B2265" i="19"/>
  <c r="J2265" i="19"/>
  <c r="B2257" i="19"/>
  <c r="J2257" i="19"/>
  <c r="B2249" i="19"/>
  <c r="J2249" i="19"/>
  <c r="B2241" i="19"/>
  <c r="J2241" i="19"/>
  <c r="B2233" i="19"/>
  <c r="J2233" i="19"/>
  <c r="B2225" i="19"/>
  <c r="J2225" i="19"/>
  <c r="B2217" i="19"/>
  <c r="J2217" i="19"/>
  <c r="B2209" i="19"/>
  <c r="J2209" i="19"/>
  <c r="B2201" i="19"/>
  <c r="J2201" i="19"/>
  <c r="B2193" i="19"/>
  <c r="J2193" i="19"/>
  <c r="B2185" i="19"/>
  <c r="J2185" i="19"/>
  <c r="B2177" i="19"/>
  <c r="J2177" i="19"/>
  <c r="B2169" i="19"/>
  <c r="J2169" i="19"/>
  <c r="B2161" i="19"/>
  <c r="J2161" i="19"/>
  <c r="B2153" i="19"/>
  <c r="J2153" i="19"/>
  <c r="B2145" i="19"/>
  <c r="J2145" i="19"/>
  <c r="B2137" i="19"/>
  <c r="J2137" i="19"/>
  <c r="B2129" i="19"/>
  <c r="J2129" i="19"/>
  <c r="B2121" i="19"/>
  <c r="J2121" i="19"/>
  <c r="B2113" i="19"/>
  <c r="J2113" i="19"/>
  <c r="B2105" i="19"/>
  <c r="J2105" i="19"/>
  <c r="B2097" i="19"/>
  <c r="J2097" i="19"/>
  <c r="B2089" i="19"/>
  <c r="J2089" i="19"/>
  <c r="B2081" i="19"/>
  <c r="J2081" i="19"/>
  <c r="B2073" i="19"/>
  <c r="J2073" i="19"/>
  <c r="B2065" i="19"/>
  <c r="J2065" i="19"/>
  <c r="B2057" i="19"/>
  <c r="J2057" i="19"/>
  <c r="B2049" i="19"/>
  <c r="J2049" i="19"/>
  <c r="B2041" i="19"/>
  <c r="J2041" i="19"/>
  <c r="B2033" i="19"/>
  <c r="J2033" i="19"/>
  <c r="B2025" i="19"/>
  <c r="J2025" i="19"/>
  <c r="B2017" i="19"/>
  <c r="J2017" i="19"/>
  <c r="B2009" i="19"/>
  <c r="J2009" i="19"/>
  <c r="B2001" i="19"/>
  <c r="J2001" i="19"/>
  <c r="B1993" i="19"/>
  <c r="J1993" i="19"/>
  <c r="B1985" i="19"/>
  <c r="J1985" i="19"/>
  <c r="B1977" i="19"/>
  <c r="J1977" i="19"/>
  <c r="B1969" i="19"/>
  <c r="J1969" i="19"/>
  <c r="B1961" i="19"/>
  <c r="J1961" i="19"/>
  <c r="B1953" i="19"/>
  <c r="J1953" i="19"/>
  <c r="B1945" i="19"/>
  <c r="J1945" i="19"/>
  <c r="B1937" i="19"/>
  <c r="J1937" i="19"/>
  <c r="B1929" i="19"/>
  <c r="J1929" i="19"/>
  <c r="B1921" i="19"/>
  <c r="J1921" i="19"/>
  <c r="B1913" i="19"/>
  <c r="J1913" i="19"/>
  <c r="B1905" i="19"/>
  <c r="J1905" i="19"/>
  <c r="B1897" i="19"/>
  <c r="J1897" i="19"/>
  <c r="B1889" i="19"/>
  <c r="J1889" i="19"/>
  <c r="B1881" i="19"/>
  <c r="J1881" i="19"/>
  <c r="B1873" i="19"/>
  <c r="J1873" i="19"/>
  <c r="B1865" i="19"/>
  <c r="J1865" i="19"/>
  <c r="B1857" i="19"/>
  <c r="J1857" i="19"/>
  <c r="B1849" i="19"/>
  <c r="J1849" i="19"/>
  <c r="B1841" i="19"/>
  <c r="J1841" i="19"/>
  <c r="B1833" i="19"/>
  <c r="J1833" i="19"/>
  <c r="B1825" i="19"/>
  <c r="J1825" i="19"/>
  <c r="B1817" i="19"/>
  <c r="J1817" i="19"/>
  <c r="B1809" i="19"/>
  <c r="J1809" i="19"/>
  <c r="B1801" i="19"/>
  <c r="J1801" i="19"/>
  <c r="B1793" i="19"/>
  <c r="J1793" i="19"/>
  <c r="B1785" i="19"/>
  <c r="J1785" i="19"/>
  <c r="B1777" i="19"/>
  <c r="J1777" i="19"/>
  <c r="B1769" i="19"/>
  <c r="J1769" i="19"/>
  <c r="B1761" i="19"/>
  <c r="J1761" i="19"/>
  <c r="B1753" i="19"/>
  <c r="J1753" i="19"/>
  <c r="B1745" i="19"/>
  <c r="J1745" i="19"/>
  <c r="B1737" i="19"/>
  <c r="J1737" i="19"/>
  <c r="B1729" i="19"/>
  <c r="J1729" i="19"/>
  <c r="B1721" i="19"/>
  <c r="J1721" i="19"/>
  <c r="B1713" i="19"/>
  <c r="J1713" i="19"/>
  <c r="B1705" i="19"/>
  <c r="J1705" i="19"/>
  <c r="B1697" i="19"/>
  <c r="J1697" i="19"/>
  <c r="B1689" i="19"/>
  <c r="J1689" i="19"/>
  <c r="B1681" i="19"/>
  <c r="J1681" i="19"/>
  <c r="B1673" i="19"/>
  <c r="J1673" i="19"/>
  <c r="B1665" i="19"/>
  <c r="J1665" i="19"/>
  <c r="B1657" i="19"/>
  <c r="J1657" i="19"/>
  <c r="B1649" i="19"/>
  <c r="J1649" i="19"/>
  <c r="B1641" i="19"/>
  <c r="J1641" i="19"/>
  <c r="B1633" i="19"/>
  <c r="J1633" i="19"/>
  <c r="B1625" i="19"/>
  <c r="J1625" i="19"/>
  <c r="B1617" i="19"/>
  <c r="J1617" i="19"/>
  <c r="B1609" i="19"/>
  <c r="J1609" i="19"/>
  <c r="B1601" i="19"/>
  <c r="J1601" i="19"/>
  <c r="B1593" i="19"/>
  <c r="J1593" i="19"/>
  <c r="B1585" i="19"/>
  <c r="J1585" i="19"/>
  <c r="B1577" i="19"/>
  <c r="J1577" i="19"/>
  <c r="B1569" i="19"/>
  <c r="J1569" i="19"/>
  <c r="B1561" i="19"/>
  <c r="J1561" i="19"/>
  <c r="B1553" i="19"/>
  <c r="J1553" i="19"/>
  <c r="B1545" i="19"/>
  <c r="J1545" i="19"/>
  <c r="B1537" i="19"/>
  <c r="J1537" i="19"/>
  <c r="B1529" i="19"/>
  <c r="J1529" i="19"/>
  <c r="B1521" i="19"/>
  <c r="J1521" i="19"/>
  <c r="B1513" i="19"/>
  <c r="J1513" i="19"/>
  <c r="B1505" i="19"/>
  <c r="J1505" i="19"/>
  <c r="B1497" i="19"/>
  <c r="J1497" i="19"/>
  <c r="B1489" i="19"/>
  <c r="J1489" i="19"/>
  <c r="B1481" i="19"/>
  <c r="J1481" i="19"/>
  <c r="B1473" i="19"/>
  <c r="J1473" i="19"/>
  <c r="B1465" i="19"/>
  <c r="J1465" i="19"/>
  <c r="B1457" i="19"/>
  <c r="J1457" i="19"/>
  <c r="B1449" i="19"/>
  <c r="J1449" i="19"/>
  <c r="B1441" i="19"/>
  <c r="J1441" i="19"/>
  <c r="B1433" i="19"/>
  <c r="J1433" i="19"/>
  <c r="B1425" i="19"/>
  <c r="J1425" i="19"/>
  <c r="B1417" i="19"/>
  <c r="J1417" i="19"/>
  <c r="B1409" i="19"/>
  <c r="J1409" i="19"/>
  <c r="B1401" i="19"/>
  <c r="J1401" i="19"/>
  <c r="B1393" i="19"/>
  <c r="J1393" i="19"/>
  <c r="B1385" i="19"/>
  <c r="J1385" i="19"/>
  <c r="B1377" i="19"/>
  <c r="J1377" i="19"/>
  <c r="B1369" i="19"/>
  <c r="J1369" i="19"/>
  <c r="B1361" i="19"/>
  <c r="J1361" i="19"/>
  <c r="B1353" i="19"/>
  <c r="J1353" i="19"/>
  <c r="B1345" i="19"/>
  <c r="J1345" i="19"/>
  <c r="B1337" i="19"/>
  <c r="J1337" i="19"/>
  <c r="B1329" i="19"/>
  <c r="J1329" i="19"/>
  <c r="B1321" i="19"/>
  <c r="J1321" i="19"/>
  <c r="B1313" i="19"/>
  <c r="J1313" i="19"/>
  <c r="B1305" i="19"/>
  <c r="J1305" i="19"/>
  <c r="B1297" i="19"/>
  <c r="J1297" i="19"/>
  <c r="B1289" i="19"/>
  <c r="J1289" i="19"/>
  <c r="B1281" i="19"/>
  <c r="J1281" i="19"/>
  <c r="B1273" i="19"/>
  <c r="J1273" i="19"/>
  <c r="B1265" i="19"/>
  <c r="J1265" i="19"/>
  <c r="B1257" i="19"/>
  <c r="J1257" i="19"/>
  <c r="B1249" i="19"/>
  <c r="J1249" i="19"/>
  <c r="B1241" i="19"/>
  <c r="J1241" i="19"/>
  <c r="B1233" i="19"/>
  <c r="J1233" i="19"/>
  <c r="B1225" i="19"/>
  <c r="J1225" i="19"/>
  <c r="B1217" i="19"/>
  <c r="J1217" i="19"/>
  <c r="B1209" i="19"/>
  <c r="J1209" i="19"/>
  <c r="B1201" i="19"/>
  <c r="J1201" i="19"/>
  <c r="B1193" i="19"/>
  <c r="J1193" i="19"/>
  <c r="B1185" i="19"/>
  <c r="J1185" i="19"/>
  <c r="B1177" i="19"/>
  <c r="J1177" i="19"/>
  <c r="B1169" i="19"/>
  <c r="J1169" i="19"/>
  <c r="B1161" i="19"/>
  <c r="J1161" i="19"/>
  <c r="B1153" i="19"/>
  <c r="J1153" i="19"/>
  <c r="B1145" i="19"/>
  <c r="J1145" i="19"/>
  <c r="B1137" i="19"/>
  <c r="J1137" i="19"/>
  <c r="B1129" i="19"/>
  <c r="J1129" i="19"/>
  <c r="B1121" i="19"/>
  <c r="J1121" i="19"/>
  <c r="B1113" i="19"/>
  <c r="J1113" i="19"/>
  <c r="B1105" i="19"/>
  <c r="J1105" i="19"/>
  <c r="B1097" i="19"/>
  <c r="J1097" i="19"/>
  <c r="B1089" i="19"/>
  <c r="J1089" i="19"/>
  <c r="B1081" i="19"/>
  <c r="J1081" i="19"/>
  <c r="B1073" i="19"/>
  <c r="J1073" i="19"/>
  <c r="B1065" i="19"/>
  <c r="J1065" i="19"/>
  <c r="B1057" i="19"/>
  <c r="J1057" i="19"/>
  <c r="B1049" i="19"/>
  <c r="J1049" i="19"/>
  <c r="B1041" i="19"/>
  <c r="J1041" i="19"/>
  <c r="B1033" i="19"/>
  <c r="J1033" i="19"/>
  <c r="B1025" i="19"/>
  <c r="J1025" i="19"/>
  <c r="B1017" i="19"/>
  <c r="J1017" i="19"/>
  <c r="B1009" i="19"/>
  <c r="J1009" i="19"/>
  <c r="B1001" i="19"/>
  <c r="J1001" i="19"/>
  <c r="B993" i="19"/>
  <c r="J993" i="19"/>
  <c r="B985" i="19"/>
  <c r="J985" i="19"/>
  <c r="B977" i="19"/>
  <c r="J977" i="19"/>
  <c r="B969" i="19"/>
  <c r="J969" i="19"/>
  <c r="B961" i="19"/>
  <c r="J961" i="19"/>
  <c r="B953" i="19"/>
  <c r="J953" i="19"/>
  <c r="B945" i="19"/>
  <c r="J945" i="19"/>
  <c r="B937" i="19"/>
  <c r="J937" i="19"/>
  <c r="B929" i="19"/>
  <c r="J929" i="19"/>
  <c r="B921" i="19"/>
  <c r="J921" i="19"/>
  <c r="B913" i="19"/>
  <c r="J913" i="19"/>
  <c r="B905" i="19"/>
  <c r="J905" i="19"/>
  <c r="B897" i="19"/>
  <c r="J897" i="19"/>
  <c r="B889" i="19"/>
  <c r="J889" i="19"/>
  <c r="B881" i="19"/>
  <c r="J881" i="19"/>
  <c r="B873" i="19"/>
  <c r="J873" i="19"/>
  <c r="B865" i="19"/>
  <c r="J865" i="19"/>
  <c r="B857" i="19"/>
  <c r="J857" i="19"/>
  <c r="B849" i="19"/>
  <c r="J849" i="19"/>
  <c r="B841" i="19"/>
  <c r="J841" i="19"/>
  <c r="B833" i="19"/>
  <c r="J833" i="19"/>
  <c r="B825" i="19"/>
  <c r="J825" i="19"/>
  <c r="B817" i="19"/>
  <c r="J817" i="19"/>
  <c r="B809" i="19"/>
  <c r="J809" i="19"/>
  <c r="B801" i="19"/>
  <c r="J801" i="19"/>
  <c r="B793" i="19"/>
  <c r="J793" i="19"/>
  <c r="B785" i="19"/>
  <c r="J785" i="19"/>
  <c r="B777" i="19"/>
  <c r="J777" i="19"/>
  <c r="B769" i="19"/>
  <c r="J769" i="19"/>
  <c r="B761" i="19"/>
  <c r="J761" i="19"/>
  <c r="B753" i="19"/>
  <c r="J753" i="19"/>
  <c r="B745" i="19"/>
  <c r="J745" i="19"/>
  <c r="B737" i="19"/>
  <c r="J737" i="19"/>
  <c r="B729" i="19"/>
  <c r="J729" i="19"/>
  <c r="B721" i="19"/>
  <c r="J721" i="19"/>
  <c r="B713" i="19"/>
  <c r="J713" i="19"/>
  <c r="B705" i="19"/>
  <c r="J705" i="19"/>
  <c r="B697" i="19"/>
  <c r="J697" i="19"/>
  <c r="B689" i="19"/>
  <c r="J689" i="19"/>
  <c r="B681" i="19"/>
  <c r="J681" i="19"/>
  <c r="B673" i="19"/>
  <c r="J673" i="19"/>
  <c r="B665" i="19"/>
  <c r="J665" i="19"/>
  <c r="B657" i="19"/>
  <c r="J657" i="19"/>
  <c r="B649" i="19"/>
  <c r="J649" i="19"/>
  <c r="B641" i="19"/>
  <c r="J641" i="19"/>
  <c r="B633" i="19"/>
  <c r="J633" i="19"/>
  <c r="B625" i="19"/>
  <c r="J625" i="19"/>
  <c r="B617" i="19"/>
  <c r="J617" i="19"/>
  <c r="B609" i="19"/>
  <c r="J609" i="19"/>
  <c r="B601" i="19"/>
  <c r="J601" i="19"/>
  <c r="B593" i="19"/>
  <c r="J593" i="19"/>
  <c r="B585" i="19"/>
  <c r="J585" i="19"/>
  <c r="B577" i="19"/>
  <c r="J577" i="19"/>
  <c r="B569" i="19"/>
  <c r="J569" i="19"/>
  <c r="B561" i="19"/>
  <c r="J561" i="19"/>
  <c r="B553" i="19"/>
  <c r="J553" i="19"/>
  <c r="B545" i="19"/>
  <c r="J545" i="19"/>
  <c r="B537" i="19"/>
  <c r="J537" i="19"/>
  <c r="B529" i="19"/>
  <c r="J529" i="19"/>
  <c r="B521" i="19"/>
  <c r="J521" i="19"/>
  <c r="B513" i="19"/>
  <c r="J513" i="19"/>
  <c r="B505" i="19"/>
  <c r="J505" i="19"/>
  <c r="B497" i="19"/>
  <c r="J497" i="19"/>
  <c r="B489" i="19"/>
  <c r="J489" i="19"/>
  <c r="B481" i="19"/>
  <c r="J481" i="19"/>
  <c r="B473" i="19"/>
  <c r="J473" i="19"/>
  <c r="B465" i="19"/>
  <c r="J465" i="19"/>
  <c r="B457" i="19"/>
  <c r="J457" i="19"/>
  <c r="B449" i="19"/>
  <c r="J449" i="19"/>
  <c r="B441" i="19"/>
  <c r="J441" i="19"/>
  <c r="B433" i="19"/>
  <c r="J433" i="19"/>
  <c r="B425" i="19"/>
  <c r="J425" i="19"/>
  <c r="B417" i="19"/>
  <c r="J417" i="19"/>
  <c r="B409" i="19"/>
  <c r="J409" i="19"/>
  <c r="B401" i="19"/>
  <c r="J401" i="19"/>
  <c r="B393" i="19"/>
  <c r="J393" i="19"/>
  <c r="B385" i="19"/>
  <c r="J385" i="19"/>
  <c r="B377" i="19"/>
  <c r="J377" i="19"/>
  <c r="B369" i="19"/>
  <c r="J369" i="19"/>
  <c r="B361" i="19"/>
  <c r="J361" i="19"/>
  <c r="B353" i="19"/>
  <c r="J353" i="19"/>
  <c r="B345" i="19"/>
  <c r="J345" i="19"/>
  <c r="B337" i="19"/>
  <c r="J337" i="19"/>
  <c r="B329" i="19"/>
  <c r="J329" i="19"/>
  <c r="B321" i="19"/>
  <c r="J321" i="19"/>
  <c r="B313" i="19"/>
  <c r="J313" i="19"/>
  <c r="B305" i="19"/>
  <c r="J305" i="19"/>
  <c r="B297" i="19"/>
  <c r="J297" i="19"/>
  <c r="B289" i="19"/>
  <c r="J289" i="19"/>
  <c r="B281" i="19"/>
  <c r="J281" i="19"/>
  <c r="B273" i="19"/>
  <c r="J273" i="19"/>
  <c r="B265" i="19"/>
  <c r="J265" i="19"/>
  <c r="B257" i="19"/>
  <c r="J257" i="19"/>
  <c r="B249" i="19"/>
  <c r="J249" i="19"/>
  <c r="B241" i="19"/>
  <c r="J241" i="19"/>
  <c r="B233" i="19"/>
  <c r="J233" i="19"/>
  <c r="B225" i="19"/>
  <c r="J225" i="19"/>
  <c r="B217" i="19"/>
  <c r="J217" i="19"/>
  <c r="B209" i="19"/>
  <c r="J209" i="19"/>
  <c r="B201" i="19"/>
  <c r="J201" i="19"/>
  <c r="B193" i="19"/>
  <c r="J193" i="19"/>
  <c r="B185" i="19"/>
  <c r="J185" i="19"/>
  <c r="B177" i="19"/>
  <c r="J177" i="19"/>
  <c r="B169" i="19"/>
  <c r="J169" i="19"/>
  <c r="B161" i="19"/>
  <c r="J161" i="19"/>
  <c r="B153" i="19"/>
  <c r="J153" i="19"/>
  <c r="B145" i="19"/>
  <c r="J145" i="19"/>
  <c r="B137" i="19"/>
  <c r="J137" i="19"/>
  <c r="B129" i="19"/>
  <c r="J129" i="19"/>
  <c r="B121" i="19"/>
  <c r="J121" i="19"/>
  <c r="B113" i="19"/>
  <c r="J113" i="19"/>
  <c r="B105" i="19"/>
  <c r="J105" i="19"/>
  <c r="B97" i="19"/>
  <c r="J97" i="19"/>
  <c r="B89" i="19"/>
  <c r="J89" i="19"/>
  <c r="B81" i="19"/>
  <c r="J81" i="19"/>
  <c r="B73" i="19"/>
  <c r="J73" i="19"/>
  <c r="B65" i="19"/>
  <c r="J65" i="19"/>
  <c r="B57" i="19"/>
  <c r="J57" i="19"/>
  <c r="B49" i="19"/>
  <c r="J49" i="19"/>
  <c r="B41" i="19"/>
  <c r="J41" i="19"/>
  <c r="B33" i="19"/>
  <c r="J33" i="19"/>
  <c r="B25" i="19"/>
  <c r="J25" i="19"/>
  <c r="B17" i="19"/>
  <c r="J17" i="19"/>
  <c r="B9" i="19"/>
  <c r="J9" i="19"/>
  <c r="B912" i="19"/>
  <c r="J912" i="19"/>
  <c r="B904" i="19"/>
  <c r="J904" i="19"/>
  <c r="B896" i="19"/>
  <c r="J896" i="19"/>
  <c r="B888" i="19"/>
  <c r="J888" i="19"/>
  <c r="B880" i="19"/>
  <c r="J880" i="19"/>
  <c r="B872" i="19"/>
  <c r="J872" i="19"/>
  <c r="B864" i="19"/>
  <c r="J864" i="19"/>
  <c r="B856" i="19"/>
  <c r="J856" i="19"/>
  <c r="B848" i="19"/>
  <c r="J848" i="19"/>
  <c r="B840" i="19"/>
  <c r="J840" i="19"/>
  <c r="B832" i="19"/>
  <c r="J832" i="19"/>
  <c r="B824" i="19"/>
  <c r="J824" i="19"/>
  <c r="B816" i="19"/>
  <c r="J816" i="19"/>
  <c r="B808" i="19"/>
  <c r="J808" i="19"/>
  <c r="B800" i="19"/>
  <c r="J800" i="19"/>
  <c r="B792" i="19"/>
  <c r="J792" i="19"/>
  <c r="B784" i="19"/>
  <c r="J784" i="19"/>
  <c r="B776" i="19"/>
  <c r="J776" i="19"/>
  <c r="B768" i="19"/>
  <c r="J768" i="19"/>
  <c r="B760" i="19"/>
  <c r="J760" i="19"/>
  <c r="B752" i="19"/>
  <c r="J752" i="19"/>
  <c r="B744" i="19"/>
  <c r="J744" i="19"/>
  <c r="B736" i="19"/>
  <c r="J736" i="19"/>
  <c r="B728" i="19"/>
  <c r="J728" i="19"/>
  <c r="B720" i="19"/>
  <c r="J720" i="19"/>
  <c r="B712" i="19"/>
  <c r="J712" i="19"/>
  <c r="B704" i="19"/>
  <c r="J704" i="19"/>
  <c r="B696" i="19"/>
  <c r="J696" i="19"/>
  <c r="B688" i="19"/>
  <c r="J688" i="19"/>
  <c r="B680" i="19"/>
  <c r="J680" i="19"/>
  <c r="B672" i="19"/>
  <c r="J672" i="19"/>
  <c r="B664" i="19"/>
  <c r="J664" i="19"/>
  <c r="B656" i="19"/>
  <c r="J656" i="19"/>
  <c r="B648" i="19"/>
  <c r="J648" i="19"/>
  <c r="B640" i="19"/>
  <c r="J640" i="19"/>
  <c r="B632" i="19"/>
  <c r="J632" i="19"/>
  <c r="B624" i="19"/>
  <c r="J624" i="19"/>
  <c r="B616" i="19"/>
  <c r="J616" i="19"/>
  <c r="B608" i="19"/>
  <c r="J608" i="19"/>
  <c r="B600" i="19"/>
  <c r="J600" i="19"/>
  <c r="B592" i="19"/>
  <c r="J592" i="19"/>
  <c r="B584" i="19"/>
  <c r="J584" i="19"/>
  <c r="B576" i="19"/>
  <c r="J576" i="19"/>
  <c r="B568" i="19"/>
  <c r="J568" i="19"/>
  <c r="B560" i="19"/>
  <c r="J560" i="19"/>
  <c r="B552" i="19"/>
  <c r="J552" i="19"/>
  <c r="B544" i="19"/>
  <c r="J544" i="19"/>
  <c r="B536" i="19"/>
  <c r="J536" i="19"/>
  <c r="B528" i="19"/>
  <c r="J528" i="19"/>
  <c r="B520" i="19"/>
  <c r="J520" i="19"/>
  <c r="B512" i="19"/>
  <c r="J512" i="19"/>
  <c r="B504" i="19"/>
  <c r="J504" i="19"/>
  <c r="B496" i="19"/>
  <c r="J496" i="19"/>
  <c r="B488" i="19"/>
  <c r="J488" i="19"/>
  <c r="B480" i="19"/>
  <c r="J480" i="19"/>
  <c r="B472" i="19"/>
  <c r="J472" i="19"/>
  <c r="B464" i="19"/>
  <c r="J464" i="19"/>
  <c r="B456" i="19"/>
  <c r="J456" i="19"/>
  <c r="B448" i="19"/>
  <c r="J448" i="19"/>
  <c r="B440" i="19"/>
  <c r="J440" i="19"/>
  <c r="B432" i="19"/>
  <c r="J432" i="19"/>
  <c r="B424" i="19"/>
  <c r="J424" i="19"/>
  <c r="B416" i="19"/>
  <c r="J416" i="19"/>
  <c r="B408" i="19"/>
  <c r="J408" i="19"/>
  <c r="B400" i="19"/>
  <c r="J400" i="19"/>
  <c r="B392" i="19"/>
  <c r="J392" i="19"/>
  <c r="B384" i="19"/>
  <c r="J384" i="19"/>
  <c r="B376" i="19"/>
  <c r="J376" i="19"/>
  <c r="B368" i="19"/>
  <c r="J368" i="19"/>
  <c r="B360" i="19"/>
  <c r="J360" i="19"/>
  <c r="B352" i="19"/>
  <c r="J352" i="19"/>
  <c r="B344" i="19"/>
  <c r="J344" i="19"/>
  <c r="B336" i="19"/>
  <c r="J336" i="19"/>
  <c r="B328" i="19"/>
  <c r="J328" i="19"/>
  <c r="B320" i="19"/>
  <c r="J320" i="19"/>
  <c r="B312" i="19"/>
  <c r="J312" i="19"/>
  <c r="B304" i="19"/>
  <c r="J304" i="19"/>
  <c r="B296" i="19"/>
  <c r="J296" i="19"/>
  <c r="B288" i="19"/>
  <c r="J288" i="19"/>
  <c r="B280" i="19"/>
  <c r="J280" i="19"/>
  <c r="B272" i="19"/>
  <c r="J272" i="19"/>
  <c r="B264" i="19"/>
  <c r="J264" i="19"/>
  <c r="B256" i="19"/>
  <c r="J256" i="19"/>
  <c r="B248" i="19"/>
  <c r="J248" i="19"/>
  <c r="B240" i="19"/>
  <c r="J240" i="19"/>
  <c r="B232" i="19"/>
  <c r="J232" i="19"/>
  <c r="B224" i="19"/>
  <c r="J224" i="19"/>
  <c r="B216" i="19"/>
  <c r="J216" i="19"/>
  <c r="B208" i="19"/>
  <c r="J208" i="19"/>
  <c r="B200" i="19"/>
  <c r="J200" i="19"/>
  <c r="B192" i="19"/>
  <c r="J192" i="19"/>
  <c r="B184" i="19"/>
  <c r="J184" i="19"/>
  <c r="B176" i="19"/>
  <c r="J176" i="19"/>
  <c r="B168" i="19"/>
  <c r="J168" i="19"/>
  <c r="B160" i="19"/>
  <c r="J160" i="19"/>
  <c r="B152" i="19"/>
  <c r="J152" i="19"/>
  <c r="B144" i="19"/>
  <c r="J144" i="19"/>
  <c r="B136" i="19"/>
  <c r="J136" i="19"/>
  <c r="B128" i="19"/>
  <c r="J128" i="19"/>
  <c r="B120" i="19"/>
  <c r="J120" i="19"/>
  <c r="B112" i="19"/>
  <c r="J112" i="19"/>
  <c r="B104" i="19"/>
  <c r="J104" i="19"/>
  <c r="B96" i="19"/>
  <c r="J96" i="19"/>
  <c r="B88" i="19"/>
  <c r="J88" i="19"/>
  <c r="B80" i="19"/>
  <c r="J80" i="19"/>
  <c r="B72" i="19"/>
  <c r="J72" i="19"/>
  <c r="B64" i="19"/>
  <c r="J64" i="19"/>
  <c r="B56" i="19"/>
  <c r="J56" i="19"/>
  <c r="B48" i="19"/>
  <c r="J48" i="19"/>
  <c r="B40" i="19"/>
  <c r="J40" i="19"/>
  <c r="B32" i="19"/>
  <c r="J32" i="19"/>
  <c r="B24" i="19"/>
  <c r="J24" i="19"/>
  <c r="B16" i="19"/>
  <c r="J16" i="19"/>
  <c r="B8" i="19"/>
  <c r="J8" i="19"/>
  <c r="B5223" i="19"/>
  <c r="J5223" i="19"/>
  <c r="B5215" i="19"/>
  <c r="J5215" i="19"/>
  <c r="B5207" i="19"/>
  <c r="J5207" i="19"/>
  <c r="B5199" i="19"/>
  <c r="J5199" i="19"/>
  <c r="B5191" i="19"/>
  <c r="J5191" i="19"/>
  <c r="B5183" i="19"/>
  <c r="J5183" i="19"/>
  <c r="B5175" i="19"/>
  <c r="J5175" i="19"/>
  <c r="B5167" i="19"/>
  <c r="J5167" i="19"/>
  <c r="B5159" i="19"/>
  <c r="J5159" i="19"/>
  <c r="B5151" i="19"/>
  <c r="J5151" i="19"/>
  <c r="B5143" i="19"/>
  <c r="J5143" i="19"/>
  <c r="B5135" i="19"/>
  <c r="J5135" i="19"/>
  <c r="B5127" i="19"/>
  <c r="J5127" i="19"/>
  <c r="B5119" i="19"/>
  <c r="J5119" i="19"/>
  <c r="B5111" i="19"/>
  <c r="J5111" i="19"/>
  <c r="B5103" i="19"/>
  <c r="J5103" i="19"/>
  <c r="B5095" i="19"/>
  <c r="J5095" i="19"/>
  <c r="B5087" i="19"/>
  <c r="J5087" i="19"/>
  <c r="B5079" i="19"/>
  <c r="J5079" i="19"/>
  <c r="B5071" i="19"/>
  <c r="J5071" i="19"/>
  <c r="B5063" i="19"/>
  <c r="J5063" i="19"/>
  <c r="B5055" i="19"/>
  <c r="J5055" i="19"/>
  <c r="B5047" i="19"/>
  <c r="J5047" i="19"/>
  <c r="B5039" i="19"/>
  <c r="J5039" i="19"/>
  <c r="B5031" i="19"/>
  <c r="J5031" i="19"/>
  <c r="B5023" i="19"/>
  <c r="J5023" i="19"/>
  <c r="B5015" i="19"/>
  <c r="J5015" i="19"/>
  <c r="B5007" i="19"/>
  <c r="J5007" i="19"/>
  <c r="B4999" i="19"/>
  <c r="J4999" i="19"/>
  <c r="B4991" i="19"/>
  <c r="J4991" i="19"/>
  <c r="B4983" i="19"/>
  <c r="J4983" i="19"/>
  <c r="B4975" i="19"/>
  <c r="J4975" i="19"/>
  <c r="B4967" i="19"/>
  <c r="J4967" i="19"/>
  <c r="B4959" i="19"/>
  <c r="J4959" i="19"/>
  <c r="B4951" i="19"/>
  <c r="J4951" i="19"/>
  <c r="B4943" i="19"/>
  <c r="J4943" i="19"/>
  <c r="B4935" i="19"/>
  <c r="J4935" i="19"/>
  <c r="B4927" i="19"/>
  <c r="J4927" i="19"/>
  <c r="B4919" i="19"/>
  <c r="J4919" i="19"/>
  <c r="B4911" i="19"/>
  <c r="J4911" i="19"/>
  <c r="B4903" i="19"/>
  <c r="J4903" i="19"/>
  <c r="B4895" i="19"/>
  <c r="J4895" i="19"/>
  <c r="B4887" i="19"/>
  <c r="J4887" i="19"/>
  <c r="B4879" i="19"/>
  <c r="J4879" i="19"/>
  <c r="B4871" i="19"/>
  <c r="J4871" i="19"/>
  <c r="B4863" i="19"/>
  <c r="J4863" i="19"/>
  <c r="B4855" i="19"/>
  <c r="J4855" i="19"/>
  <c r="B4847" i="19"/>
  <c r="J4847" i="19"/>
  <c r="B4839" i="19"/>
  <c r="J4839" i="19"/>
  <c r="B4831" i="19"/>
  <c r="J4831" i="19"/>
  <c r="B4823" i="19"/>
  <c r="J4823" i="19"/>
  <c r="B4815" i="19"/>
  <c r="J4815" i="19"/>
  <c r="B4807" i="19"/>
  <c r="J4807" i="19"/>
  <c r="B4799" i="19"/>
  <c r="J4799" i="19"/>
  <c r="B4791" i="19"/>
  <c r="J4791" i="19"/>
  <c r="B4783" i="19"/>
  <c r="J4783" i="19"/>
  <c r="B4775" i="19"/>
  <c r="J4775" i="19"/>
  <c r="B4767" i="19"/>
  <c r="J4767" i="19"/>
  <c r="B4759" i="19"/>
  <c r="J4759" i="19"/>
  <c r="B4751" i="19"/>
  <c r="J4751" i="19"/>
  <c r="B4743" i="19"/>
  <c r="J4743" i="19"/>
  <c r="B4735" i="19"/>
  <c r="J4735" i="19"/>
  <c r="B4727" i="19"/>
  <c r="J4727" i="19"/>
  <c r="B4719" i="19"/>
  <c r="J4719" i="19"/>
  <c r="B4711" i="19"/>
  <c r="J4711" i="19"/>
  <c r="B4703" i="19"/>
  <c r="J4703" i="19"/>
  <c r="B4695" i="19"/>
  <c r="J4695" i="19"/>
  <c r="B4687" i="19"/>
  <c r="J4687" i="19"/>
  <c r="B4679" i="19"/>
  <c r="J4679" i="19"/>
  <c r="B4671" i="19"/>
  <c r="J4671" i="19"/>
  <c r="B4663" i="19"/>
  <c r="J4663" i="19"/>
  <c r="B4655" i="19"/>
  <c r="J4655" i="19"/>
  <c r="B4647" i="19"/>
  <c r="J4647" i="19"/>
  <c r="B4639" i="19"/>
  <c r="J4639" i="19"/>
  <c r="B4631" i="19"/>
  <c r="J4631" i="19"/>
  <c r="B4623" i="19"/>
  <c r="J4623" i="19"/>
  <c r="B4615" i="19"/>
  <c r="J4615" i="19"/>
  <c r="B4607" i="19"/>
  <c r="J4607" i="19"/>
  <c r="B4599" i="19"/>
  <c r="J4599" i="19"/>
  <c r="B4591" i="19"/>
  <c r="J4591" i="19"/>
  <c r="B4583" i="19"/>
  <c r="J4583" i="19"/>
  <c r="B4575" i="19"/>
  <c r="J4575" i="19"/>
  <c r="B4567" i="19"/>
  <c r="J4567" i="19"/>
  <c r="B4559" i="19"/>
  <c r="J4559" i="19"/>
  <c r="B4551" i="19"/>
  <c r="J4551" i="19"/>
  <c r="B4543" i="19"/>
  <c r="J4543" i="19"/>
  <c r="B4535" i="19"/>
  <c r="J4535" i="19"/>
  <c r="B4527" i="19"/>
  <c r="J4527" i="19"/>
  <c r="B4519" i="19"/>
  <c r="J4519" i="19"/>
  <c r="B4511" i="19"/>
  <c r="J4511" i="19"/>
  <c r="B4503" i="19"/>
  <c r="J4503" i="19"/>
  <c r="B4495" i="19"/>
  <c r="J4495" i="19"/>
  <c r="B4487" i="19"/>
  <c r="J4487" i="19"/>
  <c r="B4479" i="19"/>
  <c r="J4479" i="19"/>
  <c r="B4471" i="19"/>
  <c r="J4471" i="19"/>
  <c r="B4463" i="19"/>
  <c r="J4463" i="19"/>
  <c r="B4455" i="19"/>
  <c r="J4455" i="19"/>
  <c r="B4447" i="19"/>
  <c r="J4447" i="19"/>
  <c r="B4439" i="19"/>
  <c r="J4439" i="19"/>
  <c r="B4431" i="19"/>
  <c r="J4431" i="19"/>
  <c r="B4423" i="19"/>
  <c r="J4423" i="19"/>
  <c r="B4415" i="19"/>
  <c r="J4415" i="19"/>
  <c r="B4407" i="19"/>
  <c r="J4407" i="19"/>
  <c r="B4399" i="19"/>
  <c r="J4399" i="19"/>
  <c r="B4391" i="19"/>
  <c r="J4391" i="19"/>
  <c r="B4383" i="19"/>
  <c r="J4383" i="19"/>
  <c r="B4375" i="19"/>
  <c r="J4375" i="19"/>
  <c r="B4367" i="19"/>
  <c r="J4367" i="19"/>
  <c r="B4359" i="19"/>
  <c r="J4359" i="19"/>
  <c r="B4351" i="19"/>
  <c r="J4351" i="19"/>
  <c r="B4343" i="19"/>
  <c r="J4343" i="19"/>
  <c r="B4335" i="19"/>
  <c r="J4335" i="19"/>
  <c r="B4327" i="19"/>
  <c r="J4327" i="19"/>
  <c r="B4319" i="19"/>
  <c r="J4319" i="19"/>
  <c r="B4311" i="19"/>
  <c r="J4311" i="19"/>
  <c r="B4303" i="19"/>
  <c r="J4303" i="19"/>
  <c r="B4295" i="19"/>
  <c r="J4295" i="19"/>
  <c r="B4287" i="19"/>
  <c r="J4287" i="19"/>
  <c r="B4279" i="19"/>
  <c r="J4279" i="19"/>
  <c r="B4271" i="19"/>
  <c r="J4271" i="19"/>
  <c r="B4263" i="19"/>
  <c r="J4263" i="19"/>
  <c r="B4255" i="19"/>
  <c r="J4255" i="19"/>
  <c r="B4247" i="19"/>
  <c r="J4247" i="19"/>
  <c r="B4239" i="19"/>
  <c r="J4239" i="19"/>
  <c r="B4231" i="19"/>
  <c r="J4231" i="19"/>
  <c r="B4223" i="19"/>
  <c r="J4223" i="19"/>
  <c r="B4215" i="19"/>
  <c r="J4215" i="19"/>
  <c r="B4207" i="19"/>
  <c r="J4207" i="19"/>
  <c r="B4199" i="19"/>
  <c r="J4199" i="19"/>
  <c r="B4191" i="19"/>
  <c r="J4191" i="19"/>
  <c r="B4183" i="19"/>
  <c r="J4183" i="19"/>
  <c r="B4175" i="19"/>
  <c r="J4175" i="19"/>
  <c r="B4167" i="19"/>
  <c r="J4167" i="19"/>
  <c r="B4159" i="19"/>
  <c r="J4159" i="19"/>
  <c r="B4151" i="19"/>
  <c r="J4151" i="19"/>
  <c r="B4143" i="19"/>
  <c r="J4143" i="19"/>
  <c r="B4135" i="19"/>
  <c r="J4135" i="19"/>
  <c r="B4127" i="19"/>
  <c r="J4127" i="19"/>
  <c r="B4119" i="19"/>
  <c r="J4119" i="19"/>
  <c r="B4111" i="19"/>
  <c r="J4111" i="19"/>
  <c r="B4103" i="19"/>
  <c r="J4103" i="19"/>
  <c r="B4095" i="19"/>
  <c r="J4095" i="19"/>
  <c r="B4087" i="19"/>
  <c r="J4087" i="19"/>
  <c r="B4079" i="19"/>
  <c r="J4079" i="19"/>
  <c r="B4071" i="19"/>
  <c r="J4071" i="19"/>
  <c r="B4063" i="19"/>
  <c r="J4063" i="19"/>
  <c r="B4055" i="19"/>
  <c r="J4055" i="19"/>
  <c r="B4047" i="19"/>
  <c r="J4047" i="19"/>
  <c r="B4039" i="19"/>
  <c r="J4039" i="19"/>
  <c r="B4031" i="19"/>
  <c r="J4031" i="19"/>
  <c r="B4023" i="19"/>
  <c r="J4023" i="19"/>
  <c r="B4015" i="19"/>
  <c r="J4015" i="19"/>
  <c r="B4007" i="19"/>
  <c r="J4007" i="19"/>
  <c r="B3999" i="19"/>
  <c r="J3999" i="19"/>
  <c r="B3991" i="19"/>
  <c r="J3991" i="19"/>
  <c r="B3983" i="19"/>
  <c r="J3983" i="19"/>
  <c r="B3975" i="19"/>
  <c r="J3975" i="19"/>
  <c r="B3967" i="19"/>
  <c r="J3967" i="19"/>
  <c r="B3959" i="19"/>
  <c r="J3959" i="19"/>
  <c r="B3951" i="19"/>
  <c r="J3951" i="19"/>
  <c r="B3943" i="19"/>
  <c r="J3943" i="19"/>
  <c r="B3935" i="19"/>
  <c r="J3935" i="19"/>
  <c r="B3927" i="19"/>
  <c r="J3927" i="19"/>
  <c r="B3919" i="19"/>
  <c r="J3919" i="19"/>
  <c r="B3911" i="19"/>
  <c r="J3911" i="19"/>
  <c r="B3903" i="19"/>
  <c r="J3903" i="19"/>
  <c r="B3895" i="19"/>
  <c r="J3895" i="19"/>
  <c r="B3887" i="19"/>
  <c r="J3887" i="19"/>
  <c r="B3879" i="19"/>
  <c r="J3879" i="19"/>
  <c r="B3871" i="19"/>
  <c r="J3871" i="19"/>
  <c r="B3863" i="19"/>
  <c r="J3863" i="19"/>
  <c r="B3855" i="19"/>
  <c r="J3855" i="19"/>
  <c r="B3847" i="19"/>
  <c r="J3847" i="19"/>
  <c r="B3839" i="19"/>
  <c r="J3839" i="19"/>
  <c r="B3831" i="19"/>
  <c r="J3831" i="19"/>
  <c r="B3823" i="19"/>
  <c r="J3823" i="19"/>
  <c r="B3815" i="19"/>
  <c r="J3815" i="19"/>
  <c r="B3807" i="19"/>
  <c r="J3807" i="19"/>
  <c r="B3799" i="19"/>
  <c r="J3799" i="19"/>
  <c r="B3791" i="19"/>
  <c r="J3791" i="19"/>
  <c r="B3783" i="19"/>
  <c r="J3783" i="19"/>
  <c r="B3775" i="19"/>
  <c r="J3775" i="19"/>
  <c r="B3767" i="19"/>
  <c r="J3767" i="19"/>
  <c r="B3759" i="19"/>
  <c r="J3759" i="19"/>
  <c r="B3751" i="19"/>
  <c r="J3751" i="19"/>
  <c r="B3743" i="19"/>
  <c r="J3743" i="19"/>
  <c r="B3735" i="19"/>
  <c r="J3735" i="19"/>
  <c r="B3727" i="19"/>
  <c r="J3727" i="19"/>
  <c r="B3719" i="19"/>
  <c r="J3719" i="19"/>
  <c r="B3711" i="19"/>
  <c r="J3711" i="19"/>
  <c r="B3703" i="19"/>
  <c r="J3703" i="19"/>
  <c r="B3695" i="19"/>
  <c r="J3695" i="19"/>
  <c r="B3687" i="19"/>
  <c r="J3687" i="19"/>
  <c r="B3679" i="19"/>
  <c r="J3679" i="19"/>
  <c r="B3671" i="19"/>
  <c r="J3671" i="19"/>
  <c r="B3663" i="19"/>
  <c r="J3663" i="19"/>
  <c r="B3655" i="19"/>
  <c r="J3655" i="19"/>
  <c r="B3647" i="19"/>
  <c r="J3647" i="19"/>
  <c r="B3639" i="19"/>
  <c r="J3639" i="19"/>
  <c r="B3631" i="19"/>
  <c r="J3631" i="19"/>
  <c r="B3623" i="19"/>
  <c r="J3623" i="19"/>
  <c r="B3615" i="19"/>
  <c r="J3615" i="19"/>
  <c r="B3607" i="19"/>
  <c r="J3607" i="19"/>
  <c r="B3599" i="19"/>
  <c r="J3599" i="19"/>
  <c r="B3591" i="19"/>
  <c r="J3591" i="19"/>
  <c r="B3583" i="19"/>
  <c r="J3583" i="19"/>
  <c r="B3575" i="19"/>
  <c r="J3575" i="19"/>
  <c r="B3567" i="19"/>
  <c r="J3567" i="19"/>
  <c r="B3559" i="19"/>
  <c r="J3559" i="19"/>
  <c r="B3551" i="19"/>
  <c r="J3551" i="19"/>
  <c r="B3543" i="19"/>
  <c r="J3543" i="19"/>
  <c r="B3535" i="19"/>
  <c r="J3535" i="19"/>
  <c r="B3527" i="19"/>
  <c r="J3527" i="19"/>
  <c r="B3519" i="19"/>
  <c r="J3519" i="19"/>
  <c r="B3511" i="19"/>
  <c r="J3511" i="19"/>
  <c r="B3503" i="19"/>
  <c r="J3503" i="19"/>
  <c r="B3495" i="19"/>
  <c r="J3495" i="19"/>
  <c r="B3487" i="19"/>
  <c r="J3487" i="19"/>
  <c r="B3479" i="19"/>
  <c r="J3479" i="19"/>
  <c r="B3471" i="19"/>
  <c r="J3471" i="19"/>
  <c r="B3463" i="19"/>
  <c r="J3463" i="19"/>
  <c r="B3455" i="19"/>
  <c r="J3455" i="19"/>
  <c r="B3447" i="19"/>
  <c r="J3447" i="19"/>
  <c r="B3439" i="19"/>
  <c r="J3439" i="19"/>
  <c r="B3431" i="19"/>
  <c r="J3431" i="19"/>
  <c r="B3423" i="19"/>
  <c r="J3423" i="19"/>
  <c r="B3415" i="19"/>
  <c r="J3415" i="19"/>
  <c r="B3407" i="19"/>
  <c r="J3407" i="19"/>
  <c r="B3399" i="19"/>
  <c r="J3399" i="19"/>
  <c r="B3391" i="19"/>
  <c r="J3391" i="19"/>
  <c r="B3383" i="19"/>
  <c r="J3383" i="19"/>
  <c r="B3375" i="19"/>
  <c r="J3375" i="19"/>
  <c r="B3367" i="19"/>
  <c r="J3367" i="19"/>
  <c r="B3359" i="19"/>
  <c r="J3359" i="19"/>
  <c r="B3351" i="19"/>
  <c r="J3351" i="19"/>
  <c r="B3343" i="19"/>
  <c r="J3343" i="19"/>
  <c r="B3335" i="19"/>
  <c r="J3335" i="19"/>
  <c r="B3327" i="19"/>
  <c r="J3327" i="19"/>
  <c r="B3319" i="19"/>
  <c r="J3319" i="19"/>
  <c r="B3311" i="19"/>
  <c r="J3311" i="19"/>
  <c r="B3303" i="19"/>
  <c r="J3303" i="19"/>
  <c r="B3295" i="19"/>
  <c r="J3295" i="19"/>
  <c r="B3287" i="19"/>
  <c r="J3287" i="19"/>
  <c r="B3279" i="19"/>
  <c r="J3279" i="19"/>
  <c r="B3271" i="19"/>
  <c r="J3271" i="19"/>
  <c r="B3263" i="19"/>
  <c r="J3263" i="19"/>
  <c r="B3255" i="19"/>
  <c r="J3255" i="19"/>
  <c r="B3247" i="19"/>
  <c r="J3247" i="19"/>
  <c r="B3239" i="19"/>
  <c r="J3239" i="19"/>
  <c r="B3231" i="19"/>
  <c r="J3231" i="19"/>
  <c r="B3223" i="19"/>
  <c r="J3223" i="19"/>
  <c r="B3215" i="19"/>
  <c r="J3215" i="19"/>
  <c r="B3207" i="19"/>
  <c r="J3207" i="19"/>
  <c r="B3199" i="19"/>
  <c r="J3199" i="19"/>
  <c r="B3191" i="19"/>
  <c r="J3191" i="19"/>
  <c r="B3183" i="19"/>
  <c r="J3183" i="19"/>
  <c r="B3175" i="19"/>
  <c r="J3175" i="19"/>
  <c r="B3167" i="19"/>
  <c r="J3167" i="19"/>
  <c r="B3159" i="19"/>
  <c r="J3159" i="19"/>
  <c r="B3151" i="19"/>
  <c r="J3151" i="19"/>
  <c r="B3143" i="19"/>
  <c r="J3143" i="19"/>
  <c r="B3135" i="19"/>
  <c r="J3135" i="19"/>
  <c r="B3127" i="19"/>
  <c r="J3127" i="19"/>
  <c r="B3119" i="19"/>
  <c r="J3119" i="19"/>
  <c r="B3111" i="19"/>
  <c r="J3111" i="19"/>
  <c r="B3103" i="19"/>
  <c r="J3103" i="19"/>
  <c r="B3095" i="19"/>
  <c r="J3095" i="19"/>
  <c r="B3087" i="19"/>
  <c r="J3087" i="19"/>
  <c r="B3079" i="19"/>
  <c r="J3079" i="19"/>
  <c r="B3071" i="19"/>
  <c r="J3071" i="19"/>
  <c r="B3063" i="19"/>
  <c r="J3063" i="19"/>
  <c r="B3055" i="19"/>
  <c r="J3055" i="19"/>
  <c r="B3047" i="19"/>
  <c r="J3047" i="19"/>
  <c r="B3039" i="19"/>
  <c r="J3039" i="19"/>
  <c r="B3031" i="19"/>
  <c r="J3031" i="19"/>
  <c r="B3023" i="19"/>
  <c r="J3023" i="19"/>
  <c r="B3015" i="19"/>
  <c r="J3015" i="19"/>
  <c r="B3007" i="19"/>
  <c r="J3007" i="19"/>
  <c r="B2999" i="19"/>
  <c r="J2999" i="19"/>
  <c r="B2991" i="19"/>
  <c r="J2991" i="19"/>
  <c r="B2983" i="19"/>
  <c r="J2983" i="19"/>
  <c r="B2975" i="19"/>
  <c r="J2975" i="19"/>
  <c r="B2967" i="19"/>
  <c r="J2967" i="19"/>
  <c r="B2959" i="19"/>
  <c r="J2959" i="19"/>
  <c r="B2951" i="19"/>
  <c r="J2951" i="19"/>
  <c r="B2943" i="19"/>
  <c r="J2943" i="19"/>
  <c r="B2935" i="19"/>
  <c r="J2935" i="19"/>
  <c r="B2927" i="19"/>
  <c r="J2927" i="19"/>
  <c r="B2919" i="19"/>
  <c r="J2919" i="19"/>
  <c r="B2911" i="19"/>
  <c r="J2911" i="19"/>
  <c r="B2903" i="19"/>
  <c r="J2903" i="19"/>
  <c r="B2895" i="19"/>
  <c r="J2895" i="19"/>
  <c r="B2887" i="19"/>
  <c r="J2887" i="19"/>
  <c r="B2879" i="19"/>
  <c r="J2879" i="19"/>
  <c r="B2871" i="19"/>
  <c r="J2871" i="19"/>
  <c r="B2863" i="19"/>
  <c r="J2863" i="19"/>
  <c r="B2855" i="19"/>
  <c r="J2855" i="19"/>
  <c r="B2847" i="19"/>
  <c r="J2847" i="19"/>
  <c r="B2839" i="19"/>
  <c r="J2839" i="19"/>
  <c r="B2831" i="19"/>
  <c r="J2831" i="19"/>
  <c r="B2823" i="19"/>
  <c r="J2823" i="19"/>
  <c r="B2815" i="19"/>
  <c r="J2815" i="19"/>
  <c r="B2807" i="19"/>
  <c r="J2807" i="19"/>
  <c r="B2799" i="19"/>
  <c r="J2799" i="19"/>
  <c r="B2791" i="19"/>
  <c r="J2791" i="19"/>
  <c r="B2783" i="19"/>
  <c r="J2783" i="19"/>
  <c r="B2775" i="19"/>
  <c r="J2775" i="19"/>
  <c r="B2767" i="19"/>
  <c r="J2767" i="19"/>
  <c r="B2759" i="19"/>
  <c r="J2759" i="19"/>
  <c r="B2751" i="19"/>
  <c r="J2751" i="19"/>
  <c r="B2743" i="19"/>
  <c r="J2743" i="19"/>
  <c r="B2735" i="19"/>
  <c r="J2735" i="19"/>
  <c r="B2727" i="19"/>
  <c r="J2727" i="19"/>
  <c r="B2719" i="19"/>
  <c r="J2719" i="19"/>
  <c r="B2711" i="19"/>
  <c r="J2711" i="19"/>
  <c r="B2703" i="19"/>
  <c r="J2703" i="19"/>
  <c r="B2695" i="19"/>
  <c r="J2695" i="19"/>
  <c r="B2687" i="19"/>
  <c r="J2687" i="19"/>
  <c r="B2679" i="19"/>
  <c r="J2679" i="19"/>
  <c r="B2671" i="19"/>
  <c r="J2671" i="19"/>
  <c r="B2663" i="19"/>
  <c r="J2663" i="19"/>
  <c r="B2655" i="19"/>
  <c r="J2655" i="19"/>
  <c r="B2647" i="19"/>
  <c r="J2647" i="19"/>
  <c r="B2639" i="19"/>
  <c r="J2639" i="19"/>
  <c r="B2631" i="19"/>
  <c r="J2631" i="19"/>
  <c r="B2623" i="19"/>
  <c r="J2623" i="19"/>
  <c r="B2615" i="19"/>
  <c r="J2615" i="19"/>
  <c r="B2607" i="19"/>
  <c r="J2607" i="19"/>
  <c r="B2599" i="19"/>
  <c r="J2599" i="19"/>
  <c r="B2591" i="19"/>
  <c r="J2591" i="19"/>
  <c r="B2583" i="19"/>
  <c r="J2583" i="19"/>
  <c r="B2575" i="19"/>
  <c r="J2575" i="19"/>
  <c r="B2567" i="19"/>
  <c r="J2567" i="19"/>
  <c r="B2559" i="19"/>
  <c r="J2559" i="19"/>
  <c r="B2551" i="19"/>
  <c r="J2551" i="19"/>
  <c r="B2543" i="19"/>
  <c r="J2543" i="19"/>
  <c r="B2535" i="19"/>
  <c r="J2535" i="19"/>
  <c r="B2527" i="19"/>
  <c r="J2527" i="19"/>
  <c r="B2519" i="19"/>
  <c r="J2519" i="19"/>
  <c r="B2511" i="19"/>
  <c r="J2511" i="19"/>
  <c r="B2503" i="19"/>
  <c r="J2503" i="19"/>
  <c r="B2495" i="19"/>
  <c r="J2495" i="19"/>
  <c r="B2487" i="19"/>
  <c r="J2487" i="19"/>
  <c r="B2479" i="19"/>
  <c r="J2479" i="19"/>
  <c r="B2471" i="19"/>
  <c r="J2471" i="19"/>
  <c r="B2463" i="19"/>
  <c r="J2463" i="19"/>
  <c r="B2455" i="19"/>
  <c r="J2455" i="19"/>
  <c r="B2447" i="19"/>
  <c r="J2447" i="19"/>
  <c r="B2439" i="19"/>
  <c r="J2439" i="19"/>
  <c r="B2431" i="19"/>
  <c r="J2431" i="19"/>
  <c r="B2423" i="19"/>
  <c r="J2423" i="19"/>
  <c r="B2415" i="19"/>
  <c r="J2415" i="19"/>
  <c r="B2407" i="19"/>
  <c r="J2407" i="19"/>
  <c r="B2399" i="19"/>
  <c r="J2399" i="19"/>
  <c r="B2391" i="19"/>
  <c r="J2391" i="19"/>
  <c r="B2383" i="19"/>
  <c r="J2383" i="19"/>
  <c r="B2375" i="19"/>
  <c r="J2375" i="19"/>
  <c r="B2367" i="19"/>
  <c r="J2367" i="19"/>
  <c r="B2359" i="19"/>
  <c r="J2359" i="19"/>
  <c r="B2351" i="19"/>
  <c r="J2351" i="19"/>
  <c r="B2343" i="19"/>
  <c r="J2343" i="19"/>
  <c r="B2335" i="19"/>
  <c r="J2335" i="19"/>
  <c r="B2327" i="19"/>
  <c r="J2327" i="19"/>
  <c r="B2319" i="19"/>
  <c r="J2319" i="19"/>
  <c r="B2311" i="19"/>
  <c r="J2311" i="19"/>
  <c r="B2303" i="19"/>
  <c r="J2303" i="19"/>
  <c r="B2295" i="19"/>
  <c r="J2295" i="19"/>
  <c r="B2287" i="19"/>
  <c r="J2287" i="19"/>
  <c r="B2279" i="19"/>
  <c r="J2279" i="19"/>
  <c r="B2271" i="19"/>
  <c r="J2271" i="19"/>
  <c r="B2263" i="19"/>
  <c r="J2263" i="19"/>
  <c r="B2255" i="19"/>
  <c r="J2255" i="19"/>
  <c r="B2247" i="19"/>
  <c r="J2247" i="19"/>
  <c r="B2239" i="19"/>
  <c r="J2239" i="19"/>
  <c r="B2231" i="19"/>
  <c r="J2231" i="19"/>
  <c r="B2223" i="19"/>
  <c r="J2223" i="19"/>
  <c r="B2215" i="19"/>
  <c r="J2215" i="19"/>
  <c r="B2207" i="19"/>
  <c r="J2207" i="19"/>
  <c r="B2199" i="19"/>
  <c r="J2199" i="19"/>
  <c r="B2191" i="19"/>
  <c r="J2191" i="19"/>
  <c r="B2183" i="19"/>
  <c r="J2183" i="19"/>
  <c r="B2175" i="19"/>
  <c r="J2175" i="19"/>
  <c r="B2167" i="19"/>
  <c r="J2167" i="19"/>
  <c r="B2159" i="19"/>
  <c r="J2159" i="19"/>
  <c r="B2151" i="19"/>
  <c r="J2151" i="19"/>
  <c r="B2143" i="19"/>
  <c r="J2143" i="19"/>
  <c r="B2135" i="19"/>
  <c r="J2135" i="19"/>
  <c r="B2127" i="19"/>
  <c r="J2127" i="19"/>
  <c r="B2119" i="19"/>
  <c r="J2119" i="19"/>
  <c r="B2111" i="19"/>
  <c r="J2111" i="19"/>
  <c r="B2103" i="19"/>
  <c r="J2103" i="19"/>
  <c r="B2095" i="19"/>
  <c r="J2095" i="19"/>
  <c r="B2087" i="19"/>
  <c r="J2087" i="19"/>
  <c r="B2079" i="19"/>
  <c r="J2079" i="19"/>
  <c r="B2071" i="19"/>
  <c r="J2071" i="19"/>
  <c r="B2063" i="19"/>
  <c r="J2063" i="19"/>
  <c r="B2055" i="19"/>
  <c r="J2055" i="19"/>
  <c r="B2047" i="19"/>
  <c r="J2047" i="19"/>
  <c r="B2039" i="19"/>
  <c r="J2039" i="19"/>
  <c r="B2031" i="19"/>
  <c r="J2031" i="19"/>
  <c r="B2023" i="19"/>
  <c r="J2023" i="19"/>
  <c r="B2015" i="19"/>
  <c r="J2015" i="19"/>
  <c r="B2007" i="19"/>
  <c r="J2007" i="19"/>
  <c r="B1999" i="19"/>
  <c r="J1999" i="19"/>
  <c r="B1991" i="19"/>
  <c r="J1991" i="19"/>
  <c r="B1983" i="19"/>
  <c r="J1983" i="19"/>
  <c r="B1975" i="19"/>
  <c r="J1975" i="19"/>
  <c r="B1967" i="19"/>
  <c r="J1967" i="19"/>
  <c r="B1959" i="19"/>
  <c r="J1959" i="19"/>
  <c r="B1951" i="19"/>
  <c r="J1951" i="19"/>
  <c r="B1943" i="19"/>
  <c r="J1943" i="19"/>
  <c r="B1935" i="19"/>
  <c r="J1935" i="19"/>
  <c r="B1927" i="19"/>
  <c r="J1927" i="19"/>
  <c r="B1919" i="19"/>
  <c r="J1919" i="19"/>
  <c r="B1911" i="19"/>
  <c r="J1911" i="19"/>
  <c r="B1903" i="19"/>
  <c r="J1903" i="19"/>
  <c r="B1895" i="19"/>
  <c r="J1895" i="19"/>
  <c r="B1887" i="19"/>
  <c r="J1887" i="19"/>
  <c r="B1879" i="19"/>
  <c r="J1879" i="19"/>
  <c r="B1871" i="19"/>
  <c r="J1871" i="19"/>
  <c r="B1863" i="19"/>
  <c r="J1863" i="19"/>
  <c r="B1855" i="19"/>
  <c r="J1855" i="19"/>
  <c r="B1847" i="19"/>
  <c r="J1847" i="19"/>
  <c r="B1839" i="19"/>
  <c r="J1839" i="19"/>
  <c r="B1831" i="19"/>
  <c r="J1831" i="19"/>
  <c r="B1823" i="19"/>
  <c r="J1823" i="19"/>
  <c r="B1815" i="19"/>
  <c r="J1815" i="19"/>
  <c r="B1807" i="19"/>
  <c r="J1807" i="19"/>
  <c r="B1799" i="19"/>
  <c r="J1799" i="19"/>
  <c r="B1791" i="19"/>
  <c r="J1791" i="19"/>
  <c r="B1783" i="19"/>
  <c r="J1783" i="19"/>
  <c r="B1775" i="19"/>
  <c r="J1775" i="19"/>
  <c r="B1767" i="19"/>
  <c r="J1767" i="19"/>
  <c r="B1759" i="19"/>
  <c r="J1759" i="19"/>
  <c r="B1751" i="19"/>
  <c r="J1751" i="19"/>
  <c r="B1743" i="19"/>
  <c r="J1743" i="19"/>
  <c r="B1735" i="19"/>
  <c r="J1735" i="19"/>
  <c r="B1727" i="19"/>
  <c r="J1727" i="19"/>
  <c r="B1719" i="19"/>
  <c r="J1719" i="19"/>
  <c r="B1711" i="19"/>
  <c r="J1711" i="19"/>
  <c r="B1703" i="19"/>
  <c r="J1703" i="19"/>
  <c r="B1695" i="19"/>
  <c r="J1695" i="19"/>
  <c r="B1687" i="19"/>
  <c r="J1687" i="19"/>
  <c r="B1679" i="19"/>
  <c r="J1679" i="19"/>
  <c r="B1671" i="19"/>
  <c r="J1671" i="19"/>
  <c r="B1663" i="19"/>
  <c r="J1663" i="19"/>
  <c r="B1655" i="19"/>
  <c r="J1655" i="19"/>
  <c r="B1647" i="19"/>
  <c r="J1647" i="19"/>
  <c r="B1639" i="19"/>
  <c r="J1639" i="19"/>
  <c r="B1631" i="19"/>
  <c r="J1631" i="19"/>
  <c r="B1623" i="19"/>
  <c r="J1623" i="19"/>
  <c r="B1615" i="19"/>
  <c r="J1615" i="19"/>
  <c r="B1607" i="19"/>
  <c r="J1607" i="19"/>
  <c r="B1599" i="19"/>
  <c r="J1599" i="19"/>
  <c r="B1591" i="19"/>
  <c r="J1591" i="19"/>
  <c r="B1583" i="19"/>
  <c r="J1583" i="19"/>
  <c r="B1575" i="19"/>
  <c r="J1575" i="19"/>
  <c r="B1567" i="19"/>
  <c r="J1567" i="19"/>
  <c r="B1559" i="19"/>
  <c r="J1559" i="19"/>
  <c r="B1551" i="19"/>
  <c r="J1551" i="19"/>
  <c r="B1543" i="19"/>
  <c r="J1543" i="19"/>
  <c r="B1535" i="19"/>
  <c r="J1535" i="19"/>
  <c r="B1527" i="19"/>
  <c r="J1527" i="19"/>
  <c r="B1519" i="19"/>
  <c r="J1519" i="19"/>
  <c r="B1511" i="19"/>
  <c r="J1511" i="19"/>
  <c r="B1503" i="19"/>
  <c r="J1503" i="19"/>
  <c r="B1495" i="19"/>
  <c r="J1495" i="19"/>
  <c r="B1487" i="19"/>
  <c r="J1487" i="19"/>
  <c r="B1479" i="19"/>
  <c r="J1479" i="19"/>
  <c r="B1471" i="19"/>
  <c r="J1471" i="19"/>
  <c r="B1463" i="19"/>
  <c r="J1463" i="19"/>
  <c r="B1455" i="19"/>
  <c r="J1455" i="19"/>
  <c r="B1447" i="19"/>
  <c r="J1447" i="19"/>
  <c r="B1439" i="19"/>
  <c r="J1439" i="19"/>
  <c r="B1431" i="19"/>
  <c r="J1431" i="19"/>
  <c r="B1423" i="19"/>
  <c r="J1423" i="19"/>
  <c r="B1415" i="19"/>
  <c r="J1415" i="19"/>
  <c r="B1407" i="19"/>
  <c r="J1407" i="19"/>
  <c r="B1399" i="19"/>
  <c r="J1399" i="19"/>
  <c r="B1391" i="19"/>
  <c r="J1391" i="19"/>
  <c r="B1383" i="19"/>
  <c r="J1383" i="19"/>
  <c r="B1375" i="19"/>
  <c r="J1375" i="19"/>
  <c r="B1367" i="19"/>
  <c r="J1367" i="19"/>
  <c r="B1359" i="19"/>
  <c r="J1359" i="19"/>
  <c r="B1351" i="19"/>
  <c r="J1351" i="19"/>
  <c r="B1343" i="19"/>
  <c r="J1343" i="19"/>
  <c r="B1335" i="19"/>
  <c r="J1335" i="19"/>
  <c r="B1327" i="19"/>
  <c r="J1327" i="19"/>
  <c r="B1319" i="19"/>
  <c r="J1319" i="19"/>
  <c r="B1311" i="19"/>
  <c r="J1311" i="19"/>
  <c r="B1303" i="19"/>
  <c r="J1303" i="19"/>
  <c r="B1295" i="19"/>
  <c r="J1295" i="19"/>
  <c r="B1287" i="19"/>
  <c r="J1287" i="19"/>
  <c r="B1279" i="19"/>
  <c r="J1279" i="19"/>
  <c r="B1271" i="19"/>
  <c r="J1271" i="19"/>
  <c r="B1263" i="19"/>
  <c r="J1263" i="19"/>
  <c r="B1255" i="19"/>
  <c r="J1255" i="19"/>
  <c r="B1247" i="19"/>
  <c r="J1247" i="19"/>
  <c r="B1239" i="19"/>
  <c r="J1239" i="19"/>
  <c r="B1231" i="19"/>
  <c r="J1231" i="19"/>
  <c r="B1223" i="19"/>
  <c r="J1223" i="19"/>
  <c r="B1215" i="19"/>
  <c r="J1215" i="19"/>
  <c r="B1207" i="19"/>
  <c r="J1207" i="19"/>
  <c r="B1199" i="19"/>
  <c r="J1199" i="19"/>
  <c r="B1191" i="19"/>
  <c r="J1191" i="19"/>
  <c r="B1183" i="19"/>
  <c r="J1183" i="19"/>
  <c r="B1175" i="19"/>
  <c r="J1175" i="19"/>
  <c r="B1167" i="19"/>
  <c r="J1167" i="19"/>
  <c r="B1159" i="19"/>
  <c r="J1159" i="19"/>
  <c r="B1151" i="19"/>
  <c r="J1151" i="19"/>
  <c r="B1143" i="19"/>
  <c r="J1143" i="19"/>
  <c r="B1135" i="19"/>
  <c r="J1135" i="19"/>
  <c r="B1127" i="19"/>
  <c r="J1127" i="19"/>
  <c r="B1119" i="19"/>
  <c r="J1119" i="19"/>
  <c r="B1111" i="19"/>
  <c r="J1111" i="19"/>
  <c r="B1103" i="19"/>
  <c r="J1103" i="19"/>
  <c r="B1095" i="19"/>
  <c r="J1095" i="19"/>
  <c r="B1087" i="19"/>
  <c r="J1087" i="19"/>
  <c r="B1079" i="19"/>
  <c r="J1079" i="19"/>
  <c r="B1071" i="19"/>
  <c r="J1071" i="19"/>
  <c r="B1063" i="19"/>
  <c r="J1063" i="19"/>
  <c r="B1055" i="19"/>
  <c r="J1055" i="19"/>
  <c r="B1047" i="19"/>
  <c r="J1047" i="19"/>
  <c r="B1039" i="19"/>
  <c r="J1039" i="19"/>
  <c r="B1031" i="19"/>
  <c r="J1031" i="19"/>
  <c r="B1023" i="19"/>
  <c r="J1023" i="19"/>
  <c r="B1015" i="19"/>
  <c r="J1015" i="19"/>
  <c r="B1007" i="19"/>
  <c r="J1007" i="19"/>
  <c r="B999" i="19"/>
  <c r="J999" i="19"/>
  <c r="B991" i="19"/>
  <c r="J991" i="19"/>
  <c r="B983" i="19"/>
  <c r="J983" i="19"/>
  <c r="B975" i="19"/>
  <c r="J975" i="19"/>
  <c r="B967" i="19"/>
  <c r="J967" i="19"/>
  <c r="B959" i="19"/>
  <c r="J959" i="19"/>
  <c r="B951" i="19"/>
  <c r="J951" i="19"/>
  <c r="B943" i="19"/>
  <c r="J943" i="19"/>
  <c r="B935" i="19"/>
  <c r="J935" i="19"/>
  <c r="B927" i="19"/>
  <c r="J927" i="19"/>
  <c r="B919" i="19"/>
  <c r="J919" i="19"/>
  <c r="B911" i="19"/>
  <c r="J911" i="19"/>
  <c r="B903" i="19"/>
  <c r="J903" i="19"/>
  <c r="B895" i="19"/>
  <c r="J895" i="19"/>
  <c r="B887" i="19"/>
  <c r="J887" i="19"/>
  <c r="B879" i="19"/>
  <c r="J879" i="19"/>
  <c r="B871" i="19"/>
  <c r="J871" i="19"/>
  <c r="B863" i="19"/>
  <c r="J863" i="19"/>
  <c r="B855" i="19"/>
  <c r="J855" i="19"/>
  <c r="B847" i="19"/>
  <c r="J847" i="19"/>
  <c r="B839" i="19"/>
  <c r="J839" i="19"/>
  <c r="B831" i="19"/>
  <c r="J831" i="19"/>
  <c r="B823" i="19"/>
  <c r="J823" i="19"/>
  <c r="B815" i="19"/>
  <c r="J815" i="19"/>
  <c r="B807" i="19"/>
  <c r="J807" i="19"/>
  <c r="B799" i="19"/>
  <c r="J799" i="19"/>
  <c r="B791" i="19"/>
  <c r="J791" i="19"/>
  <c r="B783" i="19"/>
  <c r="J783" i="19"/>
  <c r="B775" i="19"/>
  <c r="J775" i="19"/>
  <c r="B767" i="19"/>
  <c r="J767" i="19"/>
  <c r="B759" i="19"/>
  <c r="J759" i="19"/>
  <c r="B751" i="19"/>
  <c r="J751" i="19"/>
  <c r="B743" i="19"/>
  <c r="J743" i="19"/>
  <c r="B735" i="19"/>
  <c r="J735" i="19"/>
  <c r="B727" i="19"/>
  <c r="J727" i="19"/>
  <c r="B719" i="19"/>
  <c r="J719" i="19"/>
  <c r="B711" i="19"/>
  <c r="J711" i="19"/>
  <c r="B703" i="19"/>
  <c r="J703" i="19"/>
  <c r="B695" i="19"/>
  <c r="J695" i="19"/>
  <c r="B687" i="19"/>
  <c r="J687" i="19"/>
  <c r="B679" i="19"/>
  <c r="J679" i="19"/>
  <c r="B671" i="19"/>
  <c r="J671" i="19"/>
  <c r="B663" i="19"/>
  <c r="J663" i="19"/>
  <c r="B655" i="19"/>
  <c r="J655" i="19"/>
  <c r="B647" i="19"/>
  <c r="J647" i="19"/>
  <c r="B639" i="19"/>
  <c r="J639" i="19"/>
  <c r="B631" i="19"/>
  <c r="J631" i="19"/>
  <c r="B623" i="19"/>
  <c r="J623" i="19"/>
  <c r="B615" i="19"/>
  <c r="J615" i="19"/>
  <c r="B607" i="19"/>
  <c r="J607" i="19"/>
  <c r="B599" i="19"/>
  <c r="J599" i="19"/>
  <c r="B591" i="19"/>
  <c r="J591" i="19"/>
  <c r="B583" i="19"/>
  <c r="J583" i="19"/>
  <c r="B575" i="19"/>
  <c r="J575" i="19"/>
  <c r="B567" i="19"/>
  <c r="J567" i="19"/>
  <c r="B559" i="19"/>
  <c r="J559" i="19"/>
  <c r="B551" i="19"/>
  <c r="J551" i="19"/>
  <c r="B543" i="19"/>
  <c r="J543" i="19"/>
  <c r="B535" i="19"/>
  <c r="J535" i="19"/>
  <c r="B527" i="19"/>
  <c r="J527" i="19"/>
  <c r="B519" i="19"/>
  <c r="J519" i="19"/>
  <c r="B511" i="19"/>
  <c r="J511" i="19"/>
  <c r="B503" i="19"/>
  <c r="J503" i="19"/>
  <c r="B495" i="19"/>
  <c r="J495" i="19"/>
  <c r="B487" i="19"/>
  <c r="J487" i="19"/>
  <c r="B479" i="19"/>
  <c r="J479" i="19"/>
  <c r="B471" i="19"/>
  <c r="J471" i="19"/>
  <c r="B463" i="19"/>
  <c r="J463" i="19"/>
  <c r="B455" i="19"/>
  <c r="J455" i="19"/>
  <c r="B447" i="19"/>
  <c r="J447" i="19"/>
  <c r="B439" i="19"/>
  <c r="J439" i="19"/>
  <c r="B431" i="19"/>
  <c r="J431" i="19"/>
  <c r="B423" i="19"/>
  <c r="J423" i="19"/>
  <c r="B415" i="19"/>
  <c r="J415" i="19"/>
  <c r="B407" i="19"/>
  <c r="J407" i="19"/>
  <c r="B399" i="19"/>
  <c r="J399" i="19"/>
  <c r="B391" i="19"/>
  <c r="J391" i="19"/>
  <c r="B383" i="19"/>
  <c r="J383" i="19"/>
  <c r="B375" i="19"/>
  <c r="J375" i="19"/>
  <c r="B367" i="19"/>
  <c r="J367" i="19"/>
  <c r="B359" i="19"/>
  <c r="J359" i="19"/>
  <c r="B351" i="19"/>
  <c r="J351" i="19"/>
  <c r="B343" i="19"/>
  <c r="J343" i="19"/>
  <c r="B335" i="19"/>
  <c r="J335" i="19"/>
  <c r="B327" i="19"/>
  <c r="J327" i="19"/>
  <c r="B319" i="19"/>
  <c r="J319" i="19"/>
  <c r="B311" i="19"/>
  <c r="J311" i="19"/>
  <c r="B303" i="19"/>
  <c r="J303" i="19"/>
  <c r="B295" i="19"/>
  <c r="J295" i="19"/>
  <c r="B287" i="19"/>
  <c r="J287" i="19"/>
  <c r="B279" i="19"/>
  <c r="J279" i="19"/>
  <c r="B271" i="19"/>
  <c r="J271" i="19"/>
  <c r="B263" i="19"/>
  <c r="J263" i="19"/>
  <c r="B255" i="19"/>
  <c r="J255" i="19"/>
  <c r="B247" i="19"/>
  <c r="J247" i="19"/>
  <c r="B239" i="19"/>
  <c r="J239" i="19"/>
  <c r="B231" i="19"/>
  <c r="J231" i="19"/>
  <c r="B223" i="19"/>
  <c r="J223" i="19"/>
  <c r="B215" i="19"/>
  <c r="J215" i="19"/>
  <c r="B207" i="19"/>
  <c r="J207" i="19"/>
  <c r="B199" i="19"/>
  <c r="J199" i="19"/>
  <c r="B191" i="19"/>
  <c r="J191" i="19"/>
  <c r="B183" i="19"/>
  <c r="J183" i="19"/>
  <c r="B175" i="19"/>
  <c r="J175" i="19"/>
  <c r="B167" i="19"/>
  <c r="J167" i="19"/>
  <c r="B159" i="19"/>
  <c r="J159" i="19"/>
  <c r="B151" i="19"/>
  <c r="J151" i="19"/>
  <c r="B143" i="19"/>
  <c r="J143" i="19"/>
  <c r="B135" i="19"/>
  <c r="J135" i="19"/>
  <c r="B127" i="19"/>
  <c r="J127" i="19"/>
  <c r="B119" i="19"/>
  <c r="J119" i="19"/>
  <c r="B111" i="19"/>
  <c r="J111" i="19"/>
  <c r="B103" i="19"/>
  <c r="J103" i="19"/>
  <c r="B95" i="19"/>
  <c r="J95" i="19"/>
  <c r="B87" i="19"/>
  <c r="J87" i="19"/>
  <c r="B79" i="19"/>
  <c r="J79" i="19"/>
  <c r="B71" i="19"/>
  <c r="J71" i="19"/>
  <c r="B63" i="19"/>
  <c r="J63" i="19"/>
  <c r="B55" i="19"/>
  <c r="J55" i="19"/>
  <c r="B47" i="19"/>
  <c r="J47" i="19"/>
  <c r="B39" i="19"/>
  <c r="J39" i="19"/>
  <c r="B31" i="19"/>
  <c r="J31" i="19"/>
  <c r="B23" i="19"/>
  <c r="J23" i="19"/>
  <c r="B15" i="19"/>
  <c r="J15" i="19"/>
  <c r="B7" i="19"/>
  <c r="J7" i="19"/>
  <c r="B5222" i="19"/>
  <c r="J5222" i="19"/>
  <c r="B5214" i="19"/>
  <c r="J5214" i="19"/>
  <c r="B5206" i="19"/>
  <c r="J5206" i="19"/>
  <c r="B5198" i="19"/>
  <c r="J5198" i="19"/>
  <c r="B5190" i="19"/>
  <c r="J5190" i="19"/>
  <c r="B5182" i="19"/>
  <c r="J5182" i="19"/>
  <c r="B5174" i="19"/>
  <c r="J5174" i="19"/>
  <c r="B5166" i="19"/>
  <c r="J5166" i="19"/>
  <c r="B5158" i="19"/>
  <c r="J5158" i="19"/>
  <c r="B5150" i="19"/>
  <c r="J5150" i="19"/>
  <c r="B5142" i="19"/>
  <c r="J5142" i="19"/>
  <c r="B5134" i="19"/>
  <c r="J5134" i="19"/>
  <c r="B5126" i="19"/>
  <c r="J5126" i="19"/>
  <c r="B5118" i="19"/>
  <c r="J5118" i="19"/>
  <c r="B5110" i="19"/>
  <c r="J5110" i="19"/>
  <c r="B5102" i="19"/>
  <c r="J5102" i="19"/>
  <c r="B5094" i="19"/>
  <c r="J5094" i="19"/>
  <c r="B5086" i="19"/>
  <c r="J5086" i="19"/>
  <c r="B5078" i="19"/>
  <c r="J5078" i="19"/>
  <c r="B5070" i="19"/>
  <c r="J5070" i="19"/>
  <c r="B5062" i="19"/>
  <c r="J5062" i="19"/>
  <c r="B5054" i="19"/>
  <c r="J5054" i="19"/>
  <c r="B5046" i="19"/>
  <c r="J5046" i="19"/>
  <c r="B5038" i="19"/>
  <c r="J5038" i="19"/>
  <c r="B5030" i="19"/>
  <c r="J5030" i="19"/>
  <c r="B5022" i="19"/>
  <c r="J5022" i="19"/>
  <c r="B5014" i="19"/>
  <c r="J5014" i="19"/>
  <c r="B5006" i="19"/>
  <c r="J5006" i="19"/>
  <c r="B4998" i="19"/>
  <c r="J4998" i="19"/>
  <c r="B4990" i="19"/>
  <c r="J4990" i="19"/>
  <c r="B4982" i="19"/>
  <c r="J4982" i="19"/>
  <c r="B4974" i="19"/>
  <c r="J4974" i="19"/>
  <c r="B4966" i="19"/>
  <c r="J4966" i="19"/>
  <c r="B4958" i="19"/>
  <c r="J4958" i="19"/>
  <c r="B4950" i="19"/>
  <c r="J4950" i="19"/>
  <c r="B4942" i="19"/>
  <c r="J4942" i="19"/>
  <c r="B4934" i="19"/>
  <c r="J4934" i="19"/>
  <c r="B4926" i="19"/>
  <c r="J4926" i="19"/>
  <c r="B4918" i="19"/>
  <c r="J4918" i="19"/>
  <c r="B4910" i="19"/>
  <c r="J4910" i="19"/>
  <c r="B4902" i="19"/>
  <c r="J4902" i="19"/>
  <c r="B4894" i="19"/>
  <c r="J4894" i="19"/>
  <c r="B4886" i="19"/>
  <c r="J4886" i="19"/>
  <c r="B4878" i="19"/>
  <c r="J4878" i="19"/>
  <c r="B4870" i="19"/>
  <c r="J4870" i="19"/>
  <c r="B4862" i="19"/>
  <c r="J4862" i="19"/>
  <c r="B4854" i="19"/>
  <c r="J4854" i="19"/>
  <c r="B4846" i="19"/>
  <c r="J4846" i="19"/>
  <c r="B4838" i="19"/>
  <c r="J4838" i="19"/>
  <c r="B4830" i="19"/>
  <c r="J4830" i="19"/>
  <c r="B4822" i="19"/>
  <c r="J4822" i="19"/>
  <c r="B4814" i="19"/>
  <c r="J4814" i="19"/>
  <c r="B4806" i="19"/>
  <c r="J4806" i="19"/>
  <c r="B4798" i="19"/>
  <c r="J4798" i="19"/>
  <c r="B4790" i="19"/>
  <c r="J4790" i="19"/>
  <c r="B4782" i="19"/>
  <c r="J4782" i="19"/>
  <c r="B4774" i="19"/>
  <c r="J4774" i="19"/>
  <c r="B4766" i="19"/>
  <c r="J4766" i="19"/>
  <c r="B4758" i="19"/>
  <c r="J4758" i="19"/>
  <c r="B4750" i="19"/>
  <c r="J4750" i="19"/>
  <c r="B4742" i="19"/>
  <c r="J4742" i="19"/>
  <c r="B4734" i="19"/>
  <c r="J4734" i="19"/>
  <c r="B4726" i="19"/>
  <c r="J4726" i="19"/>
  <c r="B4718" i="19"/>
  <c r="J4718" i="19"/>
  <c r="B4710" i="19"/>
  <c r="J4710" i="19"/>
  <c r="B4702" i="19"/>
  <c r="J4702" i="19"/>
  <c r="B4694" i="19"/>
  <c r="J4694" i="19"/>
  <c r="B4686" i="19"/>
  <c r="J4686" i="19"/>
  <c r="B4678" i="19"/>
  <c r="J4678" i="19"/>
  <c r="B4670" i="19"/>
  <c r="J4670" i="19"/>
  <c r="B4662" i="19"/>
  <c r="J4662" i="19"/>
  <c r="B4654" i="19"/>
  <c r="J4654" i="19"/>
  <c r="B4646" i="19"/>
  <c r="J4646" i="19"/>
  <c r="B4638" i="19"/>
  <c r="J4638" i="19"/>
  <c r="B4630" i="19"/>
  <c r="J4630" i="19"/>
  <c r="B4622" i="19"/>
  <c r="J4622" i="19"/>
  <c r="B4614" i="19"/>
  <c r="J4614" i="19"/>
  <c r="B4606" i="19"/>
  <c r="J4606" i="19"/>
  <c r="B4598" i="19"/>
  <c r="J4598" i="19"/>
  <c r="B4590" i="19"/>
  <c r="J4590" i="19"/>
  <c r="B4582" i="19"/>
  <c r="J4582" i="19"/>
  <c r="B4574" i="19"/>
  <c r="J4574" i="19"/>
  <c r="B4566" i="19"/>
  <c r="J4566" i="19"/>
  <c r="B4558" i="19"/>
  <c r="J4558" i="19"/>
  <c r="B4550" i="19"/>
  <c r="J4550" i="19"/>
  <c r="B4542" i="19"/>
  <c r="J4542" i="19"/>
  <c r="B4534" i="19"/>
  <c r="J4534" i="19"/>
  <c r="B4526" i="19"/>
  <c r="J4526" i="19"/>
  <c r="B4518" i="19"/>
  <c r="J4518" i="19"/>
  <c r="B4510" i="19"/>
  <c r="J4510" i="19"/>
  <c r="B4502" i="19"/>
  <c r="J4502" i="19"/>
  <c r="B4494" i="19"/>
  <c r="J4494" i="19"/>
  <c r="B4486" i="19"/>
  <c r="J4486" i="19"/>
  <c r="B4478" i="19"/>
  <c r="J4478" i="19"/>
  <c r="B4470" i="19"/>
  <c r="J4470" i="19"/>
  <c r="B4462" i="19"/>
  <c r="J4462" i="19"/>
  <c r="B4454" i="19"/>
  <c r="J4454" i="19"/>
  <c r="B4446" i="19"/>
  <c r="J4446" i="19"/>
  <c r="B4438" i="19"/>
  <c r="J4438" i="19"/>
  <c r="B4430" i="19"/>
  <c r="J4430" i="19"/>
  <c r="B4422" i="19"/>
  <c r="J4422" i="19"/>
  <c r="B4414" i="19"/>
  <c r="J4414" i="19"/>
  <c r="B4406" i="19"/>
  <c r="J4406" i="19"/>
  <c r="B4398" i="19"/>
  <c r="J4398" i="19"/>
  <c r="B4390" i="19"/>
  <c r="J4390" i="19"/>
  <c r="B4382" i="19"/>
  <c r="J4382" i="19"/>
  <c r="B4374" i="19"/>
  <c r="J4374" i="19"/>
  <c r="B4366" i="19"/>
  <c r="J4366" i="19"/>
  <c r="B4358" i="19"/>
  <c r="J4358" i="19"/>
  <c r="B4350" i="19"/>
  <c r="J4350" i="19"/>
  <c r="B4342" i="19"/>
  <c r="J4342" i="19"/>
  <c r="B4334" i="19"/>
  <c r="J4334" i="19"/>
  <c r="B4326" i="19"/>
  <c r="J4326" i="19"/>
  <c r="B4318" i="19"/>
  <c r="J4318" i="19"/>
  <c r="B4310" i="19"/>
  <c r="J4310" i="19"/>
  <c r="B4302" i="19"/>
  <c r="J4302" i="19"/>
  <c r="B4294" i="19"/>
  <c r="J4294" i="19"/>
  <c r="B4286" i="19"/>
  <c r="J4286" i="19"/>
  <c r="B4278" i="19"/>
  <c r="J4278" i="19"/>
  <c r="B4270" i="19"/>
  <c r="J4270" i="19"/>
  <c r="B4262" i="19"/>
  <c r="J4262" i="19"/>
  <c r="B4254" i="19"/>
  <c r="J4254" i="19"/>
  <c r="B4246" i="19"/>
  <c r="J4246" i="19"/>
  <c r="B4238" i="19"/>
  <c r="J4238" i="19"/>
  <c r="B4230" i="19"/>
  <c r="J4230" i="19"/>
  <c r="B4222" i="19"/>
  <c r="J4222" i="19"/>
  <c r="B4214" i="19"/>
  <c r="J4214" i="19"/>
  <c r="B4206" i="19"/>
  <c r="J4206" i="19"/>
  <c r="B4198" i="19"/>
  <c r="J4198" i="19"/>
  <c r="B4190" i="19"/>
  <c r="J4190" i="19"/>
  <c r="B4182" i="19"/>
  <c r="J4182" i="19"/>
  <c r="B4174" i="19"/>
  <c r="J4174" i="19"/>
  <c r="B4166" i="19"/>
  <c r="J4166" i="19"/>
  <c r="B4158" i="19"/>
  <c r="J4158" i="19"/>
  <c r="B4150" i="19"/>
  <c r="J4150" i="19"/>
  <c r="B4142" i="19"/>
  <c r="J4142" i="19"/>
  <c r="B4134" i="19"/>
  <c r="J4134" i="19"/>
  <c r="B4126" i="19"/>
  <c r="J4126" i="19"/>
  <c r="B4118" i="19"/>
  <c r="J4118" i="19"/>
  <c r="B4110" i="19"/>
  <c r="J4110" i="19"/>
  <c r="B4102" i="19"/>
  <c r="J4102" i="19"/>
  <c r="B4094" i="19"/>
  <c r="J4094" i="19"/>
  <c r="B4086" i="19"/>
  <c r="J4086" i="19"/>
  <c r="B4078" i="19"/>
  <c r="J4078" i="19"/>
  <c r="B4070" i="19"/>
  <c r="J4070" i="19"/>
  <c r="B4062" i="19"/>
  <c r="J4062" i="19"/>
  <c r="B4054" i="19"/>
  <c r="J4054" i="19"/>
  <c r="B4046" i="19"/>
  <c r="J4046" i="19"/>
  <c r="B4038" i="19"/>
  <c r="J4038" i="19"/>
  <c r="B4030" i="19"/>
  <c r="J4030" i="19"/>
  <c r="B4022" i="19"/>
  <c r="J4022" i="19"/>
  <c r="B4014" i="19"/>
  <c r="J4014" i="19"/>
  <c r="B4006" i="19"/>
  <c r="J4006" i="19"/>
  <c r="B3998" i="19"/>
  <c r="J3998" i="19"/>
  <c r="B3990" i="19"/>
  <c r="J3990" i="19"/>
  <c r="B3982" i="19"/>
  <c r="J3982" i="19"/>
  <c r="B3974" i="19"/>
  <c r="J3974" i="19"/>
  <c r="B3966" i="19"/>
  <c r="J3966" i="19"/>
  <c r="B3958" i="19"/>
  <c r="J3958" i="19"/>
  <c r="B3950" i="19"/>
  <c r="J3950" i="19"/>
  <c r="B3942" i="19"/>
  <c r="J3942" i="19"/>
  <c r="B3934" i="19"/>
  <c r="J3934" i="19"/>
  <c r="B3926" i="19"/>
  <c r="J3926" i="19"/>
  <c r="B3918" i="19"/>
  <c r="J3918" i="19"/>
  <c r="B3910" i="19"/>
  <c r="J3910" i="19"/>
  <c r="B3902" i="19"/>
  <c r="J3902" i="19"/>
  <c r="B3894" i="19"/>
  <c r="J3894" i="19"/>
  <c r="B3886" i="19"/>
  <c r="J3886" i="19"/>
  <c r="B3878" i="19"/>
  <c r="J3878" i="19"/>
  <c r="B3870" i="19"/>
  <c r="J3870" i="19"/>
  <c r="B3862" i="19"/>
  <c r="J3862" i="19"/>
  <c r="B3854" i="19"/>
  <c r="J3854" i="19"/>
  <c r="B3846" i="19"/>
  <c r="J3846" i="19"/>
  <c r="B3838" i="19"/>
  <c r="J3838" i="19"/>
  <c r="B3830" i="19"/>
  <c r="J3830" i="19"/>
  <c r="B3822" i="19"/>
  <c r="J3822" i="19"/>
  <c r="B3814" i="19"/>
  <c r="J3814" i="19"/>
  <c r="B3806" i="19"/>
  <c r="J3806" i="19"/>
  <c r="B3798" i="19"/>
  <c r="J3798" i="19"/>
  <c r="B3790" i="19"/>
  <c r="J3790" i="19"/>
  <c r="B3782" i="19"/>
  <c r="J3782" i="19"/>
  <c r="B3774" i="19"/>
  <c r="J3774" i="19"/>
  <c r="B3766" i="19"/>
  <c r="J3766" i="19"/>
  <c r="B3758" i="19"/>
  <c r="J3758" i="19"/>
  <c r="B3750" i="19"/>
  <c r="J3750" i="19"/>
  <c r="B3742" i="19"/>
  <c r="J3742" i="19"/>
  <c r="B3734" i="19"/>
  <c r="J3734" i="19"/>
  <c r="B3726" i="19"/>
  <c r="J3726" i="19"/>
  <c r="B3718" i="19"/>
  <c r="J3718" i="19"/>
  <c r="B3710" i="19"/>
  <c r="J3710" i="19"/>
  <c r="B3702" i="19"/>
  <c r="J3702" i="19"/>
  <c r="B3694" i="19"/>
  <c r="J3694" i="19"/>
  <c r="B3686" i="19"/>
  <c r="J3686" i="19"/>
  <c r="B3678" i="19"/>
  <c r="J3678" i="19"/>
  <c r="B3670" i="19"/>
  <c r="J3670" i="19"/>
  <c r="B3662" i="19"/>
  <c r="J3662" i="19"/>
  <c r="B3654" i="19"/>
  <c r="J3654" i="19"/>
  <c r="B3646" i="19"/>
  <c r="J3646" i="19"/>
  <c r="B3638" i="19"/>
  <c r="J3638" i="19"/>
  <c r="B3630" i="19"/>
  <c r="J3630" i="19"/>
  <c r="B3622" i="19"/>
  <c r="J3622" i="19"/>
  <c r="B3614" i="19"/>
  <c r="J3614" i="19"/>
  <c r="B3606" i="19"/>
  <c r="J3606" i="19"/>
  <c r="B3598" i="19"/>
  <c r="J3598" i="19"/>
  <c r="B3590" i="19"/>
  <c r="J3590" i="19"/>
  <c r="B3582" i="19"/>
  <c r="J3582" i="19"/>
  <c r="B3574" i="19"/>
  <c r="J3574" i="19"/>
  <c r="B3566" i="19"/>
  <c r="J3566" i="19"/>
  <c r="B3558" i="19"/>
  <c r="J3558" i="19"/>
  <c r="B3550" i="19"/>
  <c r="J3550" i="19"/>
  <c r="B3542" i="19"/>
  <c r="J3542" i="19"/>
  <c r="B3534" i="19"/>
  <c r="J3534" i="19"/>
  <c r="B3526" i="19"/>
  <c r="J3526" i="19"/>
  <c r="B3518" i="19"/>
  <c r="J3518" i="19"/>
  <c r="B3510" i="19"/>
  <c r="J3510" i="19"/>
  <c r="B3502" i="19"/>
  <c r="J3502" i="19"/>
  <c r="B3494" i="19"/>
  <c r="J3494" i="19"/>
  <c r="B3486" i="19"/>
  <c r="J3486" i="19"/>
  <c r="B3478" i="19"/>
  <c r="J3478" i="19"/>
  <c r="B3470" i="19"/>
  <c r="J3470" i="19"/>
  <c r="B3462" i="19"/>
  <c r="J3462" i="19"/>
  <c r="B3454" i="19"/>
  <c r="J3454" i="19"/>
  <c r="B3446" i="19"/>
  <c r="J3446" i="19"/>
  <c r="B3438" i="19"/>
  <c r="J3438" i="19"/>
  <c r="B3430" i="19"/>
  <c r="J3430" i="19"/>
  <c r="B3422" i="19"/>
  <c r="J3422" i="19"/>
  <c r="B3414" i="19"/>
  <c r="J3414" i="19"/>
  <c r="B3406" i="19"/>
  <c r="J3406" i="19"/>
  <c r="B3398" i="19"/>
  <c r="J3398" i="19"/>
  <c r="B3390" i="19"/>
  <c r="J3390" i="19"/>
  <c r="B3382" i="19"/>
  <c r="J3382" i="19"/>
  <c r="B3374" i="19"/>
  <c r="J3374" i="19"/>
  <c r="B3366" i="19"/>
  <c r="J3366" i="19"/>
  <c r="B3358" i="19"/>
  <c r="J3358" i="19"/>
  <c r="B3350" i="19"/>
  <c r="J3350" i="19"/>
  <c r="B3342" i="19"/>
  <c r="J3342" i="19"/>
  <c r="B3334" i="19"/>
  <c r="J3334" i="19"/>
  <c r="B3326" i="19"/>
  <c r="J3326" i="19"/>
  <c r="B3318" i="19"/>
  <c r="J3318" i="19"/>
  <c r="B3310" i="19"/>
  <c r="J3310" i="19"/>
  <c r="B3302" i="19"/>
  <c r="J3302" i="19"/>
  <c r="B3294" i="19"/>
  <c r="J3294" i="19"/>
  <c r="B3286" i="19"/>
  <c r="J3286" i="19"/>
  <c r="B3278" i="19"/>
  <c r="J3278" i="19"/>
  <c r="B3270" i="19"/>
  <c r="J3270" i="19"/>
  <c r="B3262" i="19"/>
  <c r="J3262" i="19"/>
  <c r="B3254" i="19"/>
  <c r="J3254" i="19"/>
  <c r="B3246" i="19"/>
  <c r="J3246" i="19"/>
  <c r="B3238" i="19"/>
  <c r="J3238" i="19"/>
  <c r="B3230" i="19"/>
  <c r="J3230" i="19"/>
  <c r="B3222" i="19"/>
  <c r="J3222" i="19"/>
  <c r="B3214" i="19"/>
  <c r="J3214" i="19"/>
  <c r="B3206" i="19"/>
  <c r="J3206" i="19"/>
  <c r="B3198" i="19"/>
  <c r="J3198" i="19"/>
  <c r="B3190" i="19"/>
  <c r="J3190" i="19"/>
  <c r="B3182" i="19"/>
  <c r="J3182" i="19"/>
  <c r="B3174" i="19"/>
  <c r="J3174" i="19"/>
  <c r="B3166" i="19"/>
  <c r="J3166" i="19"/>
  <c r="B3158" i="19"/>
  <c r="J3158" i="19"/>
  <c r="B3150" i="19"/>
  <c r="J3150" i="19"/>
  <c r="B3142" i="19"/>
  <c r="J3142" i="19"/>
  <c r="B3134" i="19"/>
  <c r="J3134" i="19"/>
  <c r="B3126" i="19"/>
  <c r="J3126" i="19"/>
  <c r="B3118" i="19"/>
  <c r="J3118" i="19"/>
  <c r="B3110" i="19"/>
  <c r="J3110" i="19"/>
  <c r="B3102" i="19"/>
  <c r="J3102" i="19"/>
  <c r="B3094" i="19"/>
  <c r="J3094" i="19"/>
  <c r="B3086" i="19"/>
  <c r="J3086" i="19"/>
  <c r="B3078" i="19"/>
  <c r="J3078" i="19"/>
  <c r="B3070" i="19"/>
  <c r="J3070" i="19"/>
  <c r="B3062" i="19"/>
  <c r="J3062" i="19"/>
  <c r="B3054" i="19"/>
  <c r="J3054" i="19"/>
  <c r="B3046" i="19"/>
  <c r="J3046" i="19"/>
  <c r="B3038" i="19"/>
  <c r="J3038" i="19"/>
  <c r="B3030" i="19"/>
  <c r="J3030" i="19"/>
  <c r="B3022" i="19"/>
  <c r="J3022" i="19"/>
  <c r="B3014" i="19"/>
  <c r="J3014" i="19"/>
  <c r="B3006" i="19"/>
  <c r="J3006" i="19"/>
  <c r="B2998" i="19"/>
  <c r="J2998" i="19"/>
  <c r="B2990" i="19"/>
  <c r="J2990" i="19"/>
  <c r="B2982" i="19"/>
  <c r="J2982" i="19"/>
  <c r="B2974" i="19"/>
  <c r="J2974" i="19"/>
  <c r="B2966" i="19"/>
  <c r="J2966" i="19"/>
  <c r="B2958" i="19"/>
  <c r="J2958" i="19"/>
  <c r="B2950" i="19"/>
  <c r="J2950" i="19"/>
  <c r="B2942" i="19"/>
  <c r="J2942" i="19"/>
  <c r="B2934" i="19"/>
  <c r="J2934" i="19"/>
  <c r="B2926" i="19"/>
  <c r="J2926" i="19"/>
  <c r="B2918" i="19"/>
  <c r="J2918" i="19"/>
  <c r="B2910" i="19"/>
  <c r="J2910" i="19"/>
  <c r="B2902" i="19"/>
  <c r="J2902" i="19"/>
  <c r="B2894" i="19"/>
  <c r="J2894" i="19"/>
  <c r="B2886" i="19"/>
  <c r="J2886" i="19"/>
  <c r="B2878" i="19"/>
  <c r="J2878" i="19"/>
  <c r="B2870" i="19"/>
  <c r="J2870" i="19"/>
  <c r="B2862" i="19"/>
  <c r="J2862" i="19"/>
  <c r="B2854" i="19"/>
  <c r="J2854" i="19"/>
  <c r="B2846" i="19"/>
  <c r="J2846" i="19"/>
  <c r="B2838" i="19"/>
  <c r="J2838" i="19"/>
  <c r="B2830" i="19"/>
  <c r="J2830" i="19"/>
  <c r="B2822" i="19"/>
  <c r="J2822" i="19"/>
  <c r="B2814" i="19"/>
  <c r="J2814" i="19"/>
  <c r="B2806" i="19"/>
  <c r="J2806" i="19"/>
  <c r="B2798" i="19"/>
  <c r="J2798" i="19"/>
  <c r="B2790" i="19"/>
  <c r="J2790" i="19"/>
  <c r="B2782" i="19"/>
  <c r="J2782" i="19"/>
  <c r="B2774" i="19"/>
  <c r="J2774" i="19"/>
  <c r="B2766" i="19"/>
  <c r="J2766" i="19"/>
  <c r="B2758" i="19"/>
  <c r="J2758" i="19"/>
  <c r="B2750" i="19"/>
  <c r="J2750" i="19"/>
  <c r="B2742" i="19"/>
  <c r="J2742" i="19"/>
  <c r="B2734" i="19"/>
  <c r="J2734" i="19"/>
  <c r="B2726" i="19"/>
  <c r="J2726" i="19"/>
  <c r="B2718" i="19"/>
  <c r="J2718" i="19"/>
  <c r="B2710" i="19"/>
  <c r="J2710" i="19"/>
  <c r="B2702" i="19"/>
  <c r="J2702" i="19"/>
  <c r="B2694" i="19"/>
  <c r="J2694" i="19"/>
  <c r="B2686" i="19"/>
  <c r="J2686" i="19"/>
  <c r="B2678" i="19"/>
  <c r="J2678" i="19"/>
  <c r="B2670" i="19"/>
  <c r="J2670" i="19"/>
  <c r="B2662" i="19"/>
  <c r="J2662" i="19"/>
  <c r="B2654" i="19"/>
  <c r="J2654" i="19"/>
  <c r="B2646" i="19"/>
  <c r="J2646" i="19"/>
  <c r="B2638" i="19"/>
  <c r="J2638" i="19"/>
  <c r="B2630" i="19"/>
  <c r="J2630" i="19"/>
  <c r="B2622" i="19"/>
  <c r="J2622" i="19"/>
  <c r="B2614" i="19"/>
  <c r="J2614" i="19"/>
  <c r="B2606" i="19"/>
  <c r="J2606" i="19"/>
  <c r="B2598" i="19"/>
  <c r="J2598" i="19"/>
  <c r="B2590" i="19"/>
  <c r="J2590" i="19"/>
  <c r="B2582" i="19"/>
  <c r="J2582" i="19"/>
  <c r="B2574" i="19"/>
  <c r="J2574" i="19"/>
  <c r="B2566" i="19"/>
  <c r="J2566" i="19"/>
  <c r="B2558" i="19"/>
  <c r="J2558" i="19"/>
  <c r="B2550" i="19"/>
  <c r="J2550" i="19"/>
  <c r="B2542" i="19"/>
  <c r="J2542" i="19"/>
  <c r="B2534" i="19"/>
  <c r="J2534" i="19"/>
  <c r="B2526" i="19"/>
  <c r="J2526" i="19"/>
  <c r="B2518" i="19"/>
  <c r="J2518" i="19"/>
  <c r="B2510" i="19"/>
  <c r="J2510" i="19"/>
  <c r="B2502" i="19"/>
  <c r="J2502" i="19"/>
  <c r="B2494" i="19"/>
  <c r="J2494" i="19"/>
  <c r="B2486" i="19"/>
  <c r="J2486" i="19"/>
  <c r="B2478" i="19"/>
  <c r="J2478" i="19"/>
  <c r="B2470" i="19"/>
  <c r="J2470" i="19"/>
  <c r="B2462" i="19"/>
  <c r="J2462" i="19"/>
  <c r="B2454" i="19"/>
  <c r="J2454" i="19"/>
  <c r="B2446" i="19"/>
  <c r="J2446" i="19"/>
  <c r="B2438" i="19"/>
  <c r="J2438" i="19"/>
  <c r="B2430" i="19"/>
  <c r="J2430" i="19"/>
  <c r="B2422" i="19"/>
  <c r="J2422" i="19"/>
  <c r="B2414" i="19"/>
  <c r="J2414" i="19"/>
  <c r="B2406" i="19"/>
  <c r="J2406" i="19"/>
  <c r="B2398" i="19"/>
  <c r="J2398" i="19"/>
  <c r="B2390" i="19"/>
  <c r="J2390" i="19"/>
  <c r="B2382" i="19"/>
  <c r="J2382" i="19"/>
  <c r="B2374" i="19"/>
  <c r="J2374" i="19"/>
  <c r="B2366" i="19"/>
  <c r="J2366" i="19"/>
  <c r="B2358" i="19"/>
  <c r="J2358" i="19"/>
  <c r="B2350" i="19"/>
  <c r="J2350" i="19"/>
  <c r="B2342" i="19"/>
  <c r="J2342" i="19"/>
  <c r="B2334" i="19"/>
  <c r="J2334" i="19"/>
  <c r="B2326" i="19"/>
  <c r="J2326" i="19"/>
  <c r="B2318" i="19"/>
  <c r="J2318" i="19"/>
  <c r="B2310" i="19"/>
  <c r="J2310" i="19"/>
  <c r="B2302" i="19"/>
  <c r="J2302" i="19"/>
  <c r="B2294" i="19"/>
  <c r="J2294" i="19"/>
  <c r="B2286" i="19"/>
  <c r="J2286" i="19"/>
  <c r="B2278" i="19"/>
  <c r="J2278" i="19"/>
  <c r="B2270" i="19"/>
  <c r="J2270" i="19"/>
  <c r="B2262" i="19"/>
  <c r="J2262" i="19"/>
  <c r="B2254" i="19"/>
  <c r="J2254" i="19"/>
  <c r="B2246" i="19"/>
  <c r="J2246" i="19"/>
  <c r="B2238" i="19"/>
  <c r="J2238" i="19"/>
  <c r="B2230" i="19"/>
  <c r="J2230" i="19"/>
  <c r="B2222" i="19"/>
  <c r="J2222" i="19"/>
  <c r="B2214" i="19"/>
  <c r="J2214" i="19"/>
  <c r="B2206" i="19"/>
  <c r="J2206" i="19"/>
  <c r="B2198" i="19"/>
  <c r="J2198" i="19"/>
  <c r="B2190" i="19"/>
  <c r="J2190" i="19"/>
  <c r="B2182" i="19"/>
  <c r="J2182" i="19"/>
  <c r="B2174" i="19"/>
  <c r="J2174" i="19"/>
  <c r="B2166" i="19"/>
  <c r="J2166" i="19"/>
  <c r="B2158" i="19"/>
  <c r="J2158" i="19"/>
  <c r="B2150" i="19"/>
  <c r="J2150" i="19"/>
  <c r="B2142" i="19"/>
  <c r="J2142" i="19"/>
  <c r="B2134" i="19"/>
  <c r="J2134" i="19"/>
  <c r="B2126" i="19"/>
  <c r="J2126" i="19"/>
  <c r="B2118" i="19"/>
  <c r="J2118" i="19"/>
  <c r="B2110" i="19"/>
  <c r="J2110" i="19"/>
  <c r="B2102" i="19"/>
  <c r="J2102" i="19"/>
  <c r="B2094" i="19"/>
  <c r="J2094" i="19"/>
  <c r="B2086" i="19"/>
  <c r="J2086" i="19"/>
  <c r="B2078" i="19"/>
  <c r="J2078" i="19"/>
  <c r="B2070" i="19"/>
  <c r="J2070" i="19"/>
  <c r="B2062" i="19"/>
  <c r="J2062" i="19"/>
  <c r="B2054" i="19"/>
  <c r="J2054" i="19"/>
  <c r="B2046" i="19"/>
  <c r="J2046" i="19"/>
  <c r="B2038" i="19"/>
  <c r="J2038" i="19"/>
  <c r="B2030" i="19"/>
  <c r="J2030" i="19"/>
  <c r="B2022" i="19"/>
  <c r="J2022" i="19"/>
  <c r="B2014" i="19"/>
  <c r="J2014" i="19"/>
  <c r="B2006" i="19"/>
  <c r="J2006" i="19"/>
  <c r="B1998" i="19"/>
  <c r="J1998" i="19"/>
  <c r="B1990" i="19"/>
  <c r="J1990" i="19"/>
  <c r="B1982" i="19"/>
  <c r="J1982" i="19"/>
  <c r="B1974" i="19"/>
  <c r="J1974" i="19"/>
  <c r="B1966" i="19"/>
  <c r="J1966" i="19"/>
  <c r="B1958" i="19"/>
  <c r="J1958" i="19"/>
  <c r="B1950" i="19"/>
  <c r="J1950" i="19"/>
  <c r="B1942" i="19"/>
  <c r="J1942" i="19"/>
  <c r="B1934" i="19"/>
  <c r="J1934" i="19"/>
  <c r="B1926" i="19"/>
  <c r="J1926" i="19"/>
  <c r="B1918" i="19"/>
  <c r="J1918" i="19"/>
  <c r="B1910" i="19"/>
  <c r="J1910" i="19"/>
  <c r="B1902" i="19"/>
  <c r="J1902" i="19"/>
  <c r="B1894" i="19"/>
  <c r="J1894" i="19"/>
  <c r="B1886" i="19"/>
  <c r="J1886" i="19"/>
  <c r="B1878" i="19"/>
  <c r="J1878" i="19"/>
  <c r="B1870" i="19"/>
  <c r="J1870" i="19"/>
  <c r="B1862" i="19"/>
  <c r="J1862" i="19"/>
  <c r="B1854" i="19"/>
  <c r="J1854" i="19"/>
  <c r="B1846" i="19"/>
  <c r="J1846" i="19"/>
  <c r="B1838" i="19"/>
  <c r="J1838" i="19"/>
  <c r="B1830" i="19"/>
  <c r="J1830" i="19"/>
  <c r="B1822" i="19"/>
  <c r="J1822" i="19"/>
  <c r="B1814" i="19"/>
  <c r="J1814" i="19"/>
  <c r="B1806" i="19"/>
  <c r="J1806" i="19"/>
  <c r="B1798" i="19"/>
  <c r="J1798" i="19"/>
  <c r="B1790" i="19"/>
  <c r="J1790" i="19"/>
  <c r="B1782" i="19"/>
  <c r="J1782" i="19"/>
  <c r="B1774" i="19"/>
  <c r="J1774" i="19"/>
  <c r="B1766" i="19"/>
  <c r="J1766" i="19"/>
  <c r="B1758" i="19"/>
  <c r="J1758" i="19"/>
  <c r="B1750" i="19"/>
  <c r="J1750" i="19"/>
  <c r="B1742" i="19"/>
  <c r="J1742" i="19"/>
  <c r="B1734" i="19"/>
  <c r="J1734" i="19"/>
  <c r="B1726" i="19"/>
  <c r="J1726" i="19"/>
  <c r="B1718" i="19"/>
  <c r="J1718" i="19"/>
  <c r="B1710" i="19"/>
  <c r="J1710" i="19"/>
  <c r="B1702" i="19"/>
  <c r="J1702" i="19"/>
  <c r="B1694" i="19"/>
  <c r="J1694" i="19"/>
  <c r="B1686" i="19"/>
  <c r="J1686" i="19"/>
  <c r="B1678" i="19"/>
  <c r="J1678" i="19"/>
  <c r="B1670" i="19"/>
  <c r="J1670" i="19"/>
  <c r="B1662" i="19"/>
  <c r="J1662" i="19"/>
  <c r="B1654" i="19"/>
  <c r="J1654" i="19"/>
  <c r="B1646" i="19"/>
  <c r="J1646" i="19"/>
  <c r="B1638" i="19"/>
  <c r="J1638" i="19"/>
  <c r="B1630" i="19"/>
  <c r="J1630" i="19"/>
  <c r="B1622" i="19"/>
  <c r="J1622" i="19"/>
  <c r="B1614" i="19"/>
  <c r="J1614" i="19"/>
  <c r="B1606" i="19"/>
  <c r="J1606" i="19"/>
  <c r="B1598" i="19"/>
  <c r="J1598" i="19"/>
  <c r="B1590" i="19"/>
  <c r="J1590" i="19"/>
  <c r="B1582" i="19"/>
  <c r="J1582" i="19"/>
  <c r="B1574" i="19"/>
  <c r="J1574" i="19"/>
  <c r="B1566" i="19"/>
  <c r="J1566" i="19"/>
  <c r="B1558" i="19"/>
  <c r="J1558" i="19"/>
  <c r="B1550" i="19"/>
  <c r="J1550" i="19"/>
  <c r="B1542" i="19"/>
  <c r="J1542" i="19"/>
  <c r="B1534" i="19"/>
  <c r="J1534" i="19"/>
  <c r="B1526" i="19"/>
  <c r="J1526" i="19"/>
  <c r="B1518" i="19"/>
  <c r="J1518" i="19"/>
  <c r="B1510" i="19"/>
  <c r="J1510" i="19"/>
  <c r="B1502" i="19"/>
  <c r="J1502" i="19"/>
  <c r="B1494" i="19"/>
  <c r="J1494" i="19"/>
  <c r="B1486" i="19"/>
  <c r="J1486" i="19"/>
  <c r="B1478" i="19"/>
  <c r="J1478" i="19"/>
  <c r="B1470" i="19"/>
  <c r="J1470" i="19"/>
  <c r="B1462" i="19"/>
  <c r="J1462" i="19"/>
  <c r="B1454" i="19"/>
  <c r="J1454" i="19"/>
  <c r="B1446" i="19"/>
  <c r="J1446" i="19"/>
  <c r="B1438" i="19"/>
  <c r="J1438" i="19"/>
  <c r="B1430" i="19"/>
  <c r="J1430" i="19"/>
  <c r="B1422" i="19"/>
  <c r="J1422" i="19"/>
  <c r="B1414" i="19"/>
  <c r="J1414" i="19"/>
  <c r="B1406" i="19"/>
  <c r="J1406" i="19"/>
  <c r="B1398" i="19"/>
  <c r="J1398" i="19"/>
  <c r="B1390" i="19"/>
  <c r="J1390" i="19"/>
  <c r="B1382" i="19"/>
  <c r="J1382" i="19"/>
  <c r="B1374" i="19"/>
  <c r="J1374" i="19"/>
  <c r="B1366" i="19"/>
  <c r="J1366" i="19"/>
  <c r="B1358" i="19"/>
  <c r="J1358" i="19"/>
  <c r="B1350" i="19"/>
  <c r="J1350" i="19"/>
  <c r="B1342" i="19"/>
  <c r="J1342" i="19"/>
  <c r="B1334" i="19"/>
  <c r="J1334" i="19"/>
  <c r="B1326" i="19"/>
  <c r="J1326" i="19"/>
  <c r="B1318" i="19"/>
  <c r="J1318" i="19"/>
  <c r="B1310" i="19"/>
  <c r="J1310" i="19"/>
  <c r="B1302" i="19"/>
  <c r="J1302" i="19"/>
  <c r="B1294" i="19"/>
  <c r="J1294" i="19"/>
  <c r="B1286" i="19"/>
  <c r="J1286" i="19"/>
  <c r="B1278" i="19"/>
  <c r="J1278" i="19"/>
  <c r="B1270" i="19"/>
  <c r="J1270" i="19"/>
  <c r="B1262" i="19"/>
  <c r="J1262" i="19"/>
  <c r="B1254" i="19"/>
  <c r="J1254" i="19"/>
  <c r="B1246" i="19"/>
  <c r="J1246" i="19"/>
  <c r="B1238" i="19"/>
  <c r="J1238" i="19"/>
  <c r="B1230" i="19"/>
  <c r="J1230" i="19"/>
  <c r="B1222" i="19"/>
  <c r="J1222" i="19"/>
  <c r="B1214" i="19"/>
  <c r="J1214" i="19"/>
  <c r="B1206" i="19"/>
  <c r="J1206" i="19"/>
  <c r="B1198" i="19"/>
  <c r="J1198" i="19"/>
  <c r="B1190" i="19"/>
  <c r="J1190" i="19"/>
  <c r="B1182" i="19"/>
  <c r="J1182" i="19"/>
  <c r="B1174" i="19"/>
  <c r="J1174" i="19"/>
  <c r="B1166" i="19"/>
  <c r="J1166" i="19"/>
  <c r="B1158" i="19"/>
  <c r="J1158" i="19"/>
  <c r="B1150" i="19"/>
  <c r="J1150" i="19"/>
  <c r="B1142" i="19"/>
  <c r="J1142" i="19"/>
  <c r="B1134" i="19"/>
  <c r="J1134" i="19"/>
  <c r="B1126" i="19"/>
  <c r="J1126" i="19"/>
  <c r="B1118" i="19"/>
  <c r="J1118" i="19"/>
  <c r="B1110" i="19"/>
  <c r="J1110" i="19"/>
  <c r="B1102" i="19"/>
  <c r="J1102" i="19"/>
  <c r="B1094" i="19"/>
  <c r="J1094" i="19"/>
  <c r="B1086" i="19"/>
  <c r="J1086" i="19"/>
  <c r="B1078" i="19"/>
  <c r="J1078" i="19"/>
  <c r="B1070" i="19"/>
  <c r="J1070" i="19"/>
  <c r="B1062" i="19"/>
  <c r="J1062" i="19"/>
  <c r="B1054" i="19"/>
  <c r="J1054" i="19"/>
  <c r="B1046" i="19"/>
  <c r="J1046" i="19"/>
  <c r="B1038" i="19"/>
  <c r="J1038" i="19"/>
  <c r="B1030" i="19"/>
  <c r="J1030" i="19"/>
  <c r="B1022" i="19"/>
  <c r="J1022" i="19"/>
  <c r="B1014" i="19"/>
  <c r="J1014" i="19"/>
  <c r="B1006" i="19"/>
  <c r="J1006" i="19"/>
  <c r="B998" i="19"/>
  <c r="J998" i="19"/>
  <c r="B990" i="19"/>
  <c r="J990" i="19"/>
  <c r="B982" i="19"/>
  <c r="J982" i="19"/>
  <c r="B974" i="19"/>
  <c r="J974" i="19"/>
  <c r="B966" i="19"/>
  <c r="J966" i="19"/>
  <c r="B958" i="19"/>
  <c r="J958" i="19"/>
  <c r="B950" i="19"/>
  <c r="J950" i="19"/>
  <c r="B942" i="19"/>
  <c r="J942" i="19"/>
  <c r="B934" i="19"/>
  <c r="J934" i="19"/>
  <c r="B926" i="19"/>
  <c r="J926" i="19"/>
  <c r="B918" i="19"/>
  <c r="J918" i="19"/>
  <c r="B910" i="19"/>
  <c r="J910" i="19"/>
  <c r="B902" i="19"/>
  <c r="J902" i="19"/>
  <c r="B894" i="19"/>
  <c r="J894" i="19"/>
  <c r="B886" i="19"/>
  <c r="J886" i="19"/>
  <c r="B878" i="19"/>
  <c r="J878" i="19"/>
  <c r="B870" i="19"/>
  <c r="J870" i="19"/>
  <c r="B862" i="19"/>
  <c r="J862" i="19"/>
  <c r="B854" i="19"/>
  <c r="J854" i="19"/>
  <c r="B846" i="19"/>
  <c r="J846" i="19"/>
  <c r="B838" i="19"/>
  <c r="J838" i="19"/>
  <c r="B830" i="19"/>
  <c r="J830" i="19"/>
  <c r="B822" i="19"/>
  <c r="J822" i="19"/>
  <c r="B814" i="19"/>
  <c r="J814" i="19"/>
  <c r="B806" i="19"/>
  <c r="J806" i="19"/>
  <c r="B798" i="19"/>
  <c r="J798" i="19"/>
  <c r="B790" i="19"/>
  <c r="J790" i="19"/>
  <c r="B782" i="19"/>
  <c r="J782" i="19"/>
  <c r="B774" i="19"/>
  <c r="J774" i="19"/>
  <c r="B766" i="19"/>
  <c r="J766" i="19"/>
  <c r="B758" i="19"/>
  <c r="J758" i="19"/>
  <c r="B750" i="19"/>
  <c r="J750" i="19"/>
  <c r="B742" i="19"/>
  <c r="J742" i="19"/>
  <c r="B734" i="19"/>
  <c r="J734" i="19"/>
  <c r="B726" i="19"/>
  <c r="J726" i="19"/>
  <c r="B718" i="19"/>
  <c r="J718" i="19"/>
  <c r="B710" i="19"/>
  <c r="J710" i="19"/>
  <c r="B702" i="19"/>
  <c r="J702" i="19"/>
  <c r="B694" i="19"/>
  <c r="J694" i="19"/>
  <c r="B686" i="19"/>
  <c r="J686" i="19"/>
  <c r="B678" i="19"/>
  <c r="J678" i="19"/>
  <c r="B670" i="19"/>
  <c r="J670" i="19"/>
  <c r="B662" i="19"/>
  <c r="J662" i="19"/>
  <c r="B654" i="19"/>
  <c r="J654" i="19"/>
  <c r="B646" i="19"/>
  <c r="J646" i="19"/>
  <c r="B638" i="19"/>
  <c r="J638" i="19"/>
  <c r="B630" i="19"/>
  <c r="J630" i="19"/>
  <c r="B622" i="19"/>
  <c r="J622" i="19"/>
  <c r="B614" i="19"/>
  <c r="J614" i="19"/>
  <c r="B606" i="19"/>
  <c r="J606" i="19"/>
  <c r="B598" i="19"/>
  <c r="J598" i="19"/>
  <c r="B590" i="19"/>
  <c r="J590" i="19"/>
  <c r="B582" i="19"/>
  <c r="J582" i="19"/>
  <c r="B574" i="19"/>
  <c r="J574" i="19"/>
  <c r="B566" i="19"/>
  <c r="J566" i="19"/>
  <c r="B558" i="19"/>
  <c r="J558" i="19"/>
  <c r="B550" i="19"/>
  <c r="J550" i="19"/>
  <c r="B542" i="19"/>
  <c r="J542" i="19"/>
  <c r="B534" i="19"/>
  <c r="J534" i="19"/>
  <c r="B526" i="19"/>
  <c r="J526" i="19"/>
  <c r="B518" i="19"/>
  <c r="J518" i="19"/>
  <c r="B510" i="19"/>
  <c r="J510" i="19"/>
  <c r="B502" i="19"/>
  <c r="J502" i="19"/>
  <c r="B494" i="19"/>
  <c r="J494" i="19"/>
  <c r="B486" i="19"/>
  <c r="J486" i="19"/>
  <c r="B478" i="19"/>
  <c r="J478" i="19"/>
  <c r="B470" i="19"/>
  <c r="J470" i="19"/>
  <c r="B462" i="19"/>
  <c r="J462" i="19"/>
  <c r="B454" i="19"/>
  <c r="J454" i="19"/>
  <c r="B446" i="19"/>
  <c r="J446" i="19"/>
  <c r="B438" i="19"/>
  <c r="J438" i="19"/>
  <c r="B430" i="19"/>
  <c r="J430" i="19"/>
  <c r="B422" i="19"/>
  <c r="J422" i="19"/>
  <c r="B414" i="19"/>
  <c r="J414" i="19"/>
  <c r="B406" i="19"/>
  <c r="J406" i="19"/>
  <c r="B398" i="19"/>
  <c r="J398" i="19"/>
  <c r="B390" i="19"/>
  <c r="J390" i="19"/>
  <c r="B382" i="19"/>
  <c r="J382" i="19"/>
  <c r="B374" i="19"/>
  <c r="J374" i="19"/>
  <c r="B366" i="19"/>
  <c r="J366" i="19"/>
  <c r="B358" i="19"/>
  <c r="J358" i="19"/>
  <c r="B350" i="19"/>
  <c r="J350" i="19"/>
  <c r="B342" i="19"/>
  <c r="J342" i="19"/>
  <c r="B334" i="19"/>
  <c r="J334" i="19"/>
  <c r="B326" i="19"/>
  <c r="J326" i="19"/>
  <c r="B318" i="19"/>
  <c r="J318" i="19"/>
  <c r="B310" i="19"/>
  <c r="J310" i="19"/>
  <c r="B302" i="19"/>
  <c r="J302" i="19"/>
  <c r="B294" i="19"/>
  <c r="J294" i="19"/>
  <c r="B286" i="19"/>
  <c r="J286" i="19"/>
  <c r="B278" i="19"/>
  <c r="J278" i="19"/>
  <c r="B270" i="19"/>
  <c r="J270" i="19"/>
  <c r="B262" i="19"/>
  <c r="J262" i="19"/>
  <c r="B254" i="19"/>
  <c r="J254" i="19"/>
  <c r="B246" i="19"/>
  <c r="J246" i="19"/>
  <c r="B238" i="19"/>
  <c r="J238" i="19"/>
  <c r="B230" i="19"/>
  <c r="J230" i="19"/>
  <c r="B222" i="19"/>
  <c r="J222" i="19"/>
  <c r="B214" i="19"/>
  <c r="J214" i="19"/>
  <c r="B206" i="19"/>
  <c r="J206" i="19"/>
  <c r="B198" i="19"/>
  <c r="J198" i="19"/>
  <c r="B190" i="19"/>
  <c r="J190" i="19"/>
  <c r="B182" i="19"/>
  <c r="J182" i="19"/>
  <c r="B174" i="19"/>
  <c r="J174" i="19"/>
  <c r="B166" i="19"/>
  <c r="J166" i="19"/>
  <c r="B158" i="19"/>
  <c r="J158" i="19"/>
  <c r="B150" i="19"/>
  <c r="J150" i="19"/>
  <c r="B142" i="19"/>
  <c r="J142" i="19"/>
  <c r="B134" i="19"/>
  <c r="J134" i="19"/>
  <c r="B126" i="19"/>
  <c r="J126" i="19"/>
  <c r="B118" i="19"/>
  <c r="J118" i="19"/>
  <c r="B110" i="19"/>
  <c r="J110" i="19"/>
  <c r="B102" i="19"/>
  <c r="J102" i="19"/>
  <c r="B94" i="19"/>
  <c r="J94" i="19"/>
  <c r="B86" i="19"/>
  <c r="J86" i="19"/>
  <c r="B78" i="19"/>
  <c r="J78" i="19"/>
  <c r="B70" i="19"/>
  <c r="J70" i="19"/>
  <c r="B62" i="19"/>
  <c r="J62" i="19"/>
  <c r="B54" i="19"/>
  <c r="J54" i="19"/>
  <c r="B46" i="19"/>
  <c r="J46" i="19"/>
  <c r="B38" i="19"/>
  <c r="J38" i="19"/>
  <c r="B30" i="19"/>
  <c r="J30" i="19"/>
  <c r="B22" i="19"/>
  <c r="J22" i="19"/>
  <c r="B14" i="19"/>
  <c r="J14" i="19"/>
  <c r="B6" i="19"/>
  <c r="J6" i="19"/>
  <c r="B5221" i="19"/>
  <c r="J5221" i="19"/>
  <c r="B5213" i="19"/>
  <c r="J5213" i="19"/>
  <c r="B5205" i="19"/>
  <c r="J5205" i="19"/>
  <c r="B5197" i="19"/>
  <c r="J5197" i="19"/>
  <c r="B5189" i="19"/>
  <c r="J5189" i="19"/>
  <c r="B5181" i="19"/>
  <c r="J5181" i="19"/>
  <c r="B5173" i="19"/>
  <c r="J5173" i="19"/>
  <c r="B5165" i="19"/>
  <c r="J5165" i="19"/>
  <c r="B5157" i="19"/>
  <c r="J5157" i="19"/>
  <c r="B5149" i="19"/>
  <c r="J5149" i="19"/>
  <c r="B5141" i="19"/>
  <c r="J5141" i="19"/>
  <c r="B5133" i="19"/>
  <c r="J5133" i="19"/>
  <c r="B5125" i="19"/>
  <c r="J5125" i="19"/>
  <c r="B5117" i="19"/>
  <c r="J5117" i="19"/>
  <c r="B5109" i="19"/>
  <c r="J5109" i="19"/>
  <c r="B5101" i="19"/>
  <c r="J5101" i="19"/>
  <c r="B5093" i="19"/>
  <c r="J5093" i="19"/>
  <c r="B5085" i="19"/>
  <c r="J5085" i="19"/>
  <c r="B5077" i="19"/>
  <c r="J5077" i="19"/>
  <c r="B5069" i="19"/>
  <c r="J5069" i="19"/>
  <c r="B5061" i="19"/>
  <c r="J5061" i="19"/>
  <c r="B5053" i="19"/>
  <c r="J5053" i="19"/>
  <c r="B5045" i="19"/>
  <c r="J5045" i="19"/>
  <c r="B5037" i="19"/>
  <c r="J5037" i="19"/>
  <c r="B5029" i="19"/>
  <c r="J5029" i="19"/>
  <c r="B5021" i="19"/>
  <c r="J5021" i="19"/>
  <c r="B5013" i="19"/>
  <c r="J5013" i="19"/>
  <c r="B5005" i="19"/>
  <c r="J5005" i="19"/>
  <c r="B4997" i="19"/>
  <c r="J4997" i="19"/>
  <c r="B4989" i="19"/>
  <c r="J4989" i="19"/>
  <c r="B4981" i="19"/>
  <c r="J4981" i="19"/>
  <c r="B4973" i="19"/>
  <c r="J4973" i="19"/>
  <c r="B4965" i="19"/>
  <c r="J4965" i="19"/>
  <c r="B4957" i="19"/>
  <c r="J4957" i="19"/>
  <c r="B4949" i="19"/>
  <c r="J4949" i="19"/>
  <c r="B4941" i="19"/>
  <c r="J4941" i="19"/>
  <c r="B4933" i="19"/>
  <c r="J4933" i="19"/>
  <c r="B4925" i="19"/>
  <c r="J4925" i="19"/>
  <c r="B4917" i="19"/>
  <c r="J4917" i="19"/>
  <c r="B4909" i="19"/>
  <c r="J4909" i="19"/>
  <c r="B4901" i="19"/>
  <c r="J4901" i="19"/>
  <c r="B4893" i="19"/>
  <c r="J4893" i="19"/>
  <c r="B4885" i="19"/>
  <c r="J4885" i="19"/>
  <c r="B4877" i="19"/>
  <c r="J4877" i="19"/>
  <c r="B4869" i="19"/>
  <c r="J4869" i="19"/>
  <c r="B4861" i="19"/>
  <c r="J4861" i="19"/>
  <c r="B4853" i="19"/>
  <c r="J4853" i="19"/>
  <c r="B4845" i="19"/>
  <c r="J4845" i="19"/>
  <c r="B4837" i="19"/>
  <c r="J4837" i="19"/>
  <c r="B4829" i="19"/>
  <c r="J4829" i="19"/>
  <c r="B4821" i="19"/>
  <c r="J4821" i="19"/>
  <c r="B4813" i="19"/>
  <c r="J4813" i="19"/>
  <c r="B4805" i="19"/>
  <c r="J4805" i="19"/>
  <c r="B4797" i="19"/>
  <c r="J4797" i="19"/>
  <c r="B4789" i="19"/>
  <c r="J4789" i="19"/>
  <c r="B4781" i="19"/>
  <c r="J4781" i="19"/>
  <c r="B4773" i="19"/>
  <c r="J4773" i="19"/>
  <c r="B4765" i="19"/>
  <c r="J4765" i="19"/>
  <c r="B4757" i="19"/>
  <c r="J4757" i="19"/>
  <c r="B4749" i="19"/>
  <c r="J4749" i="19"/>
  <c r="B4741" i="19"/>
  <c r="J4741" i="19"/>
  <c r="B4733" i="19"/>
  <c r="J4733" i="19"/>
  <c r="B4725" i="19"/>
  <c r="J4725" i="19"/>
  <c r="B4717" i="19"/>
  <c r="J4717" i="19"/>
  <c r="B4709" i="19"/>
  <c r="J4709" i="19"/>
  <c r="B4701" i="19"/>
  <c r="J4701" i="19"/>
  <c r="B4693" i="19"/>
  <c r="J4693" i="19"/>
  <c r="B4685" i="19"/>
  <c r="J4685" i="19"/>
  <c r="B4677" i="19"/>
  <c r="J4677" i="19"/>
  <c r="B4669" i="19"/>
  <c r="J4669" i="19"/>
  <c r="B4661" i="19"/>
  <c r="J4661" i="19"/>
  <c r="B4653" i="19"/>
  <c r="J4653" i="19"/>
  <c r="B4645" i="19"/>
  <c r="J4645" i="19"/>
  <c r="B4637" i="19"/>
  <c r="J4637" i="19"/>
  <c r="B4629" i="19"/>
  <c r="J4629" i="19"/>
  <c r="B4621" i="19"/>
  <c r="J4621" i="19"/>
  <c r="B4613" i="19"/>
  <c r="J4613" i="19"/>
  <c r="B4605" i="19"/>
  <c r="J4605" i="19"/>
  <c r="B4597" i="19"/>
  <c r="J4597" i="19"/>
  <c r="B4589" i="19"/>
  <c r="J4589" i="19"/>
  <c r="B4581" i="19"/>
  <c r="J4581" i="19"/>
  <c r="B4573" i="19"/>
  <c r="J4573" i="19"/>
  <c r="B4565" i="19"/>
  <c r="J4565" i="19"/>
  <c r="B4557" i="19"/>
  <c r="J4557" i="19"/>
  <c r="B4549" i="19"/>
  <c r="J4549" i="19"/>
  <c r="B4541" i="19"/>
  <c r="J4541" i="19"/>
  <c r="B4533" i="19"/>
  <c r="J4533" i="19"/>
  <c r="B4525" i="19"/>
  <c r="J4525" i="19"/>
  <c r="B4517" i="19"/>
  <c r="J4517" i="19"/>
  <c r="B4509" i="19"/>
  <c r="J4509" i="19"/>
  <c r="B4501" i="19"/>
  <c r="J4501" i="19"/>
  <c r="B4493" i="19"/>
  <c r="J4493" i="19"/>
  <c r="B4485" i="19"/>
  <c r="J4485" i="19"/>
  <c r="B4477" i="19"/>
  <c r="J4477" i="19"/>
  <c r="B4469" i="19"/>
  <c r="J4469" i="19"/>
  <c r="B4461" i="19"/>
  <c r="J4461" i="19"/>
  <c r="B4453" i="19"/>
  <c r="J4453" i="19"/>
  <c r="B4445" i="19"/>
  <c r="J4445" i="19"/>
  <c r="B4437" i="19"/>
  <c r="J4437" i="19"/>
  <c r="B4429" i="19"/>
  <c r="J4429" i="19"/>
  <c r="B4421" i="19"/>
  <c r="J4421" i="19"/>
  <c r="B4413" i="19"/>
  <c r="J4413" i="19"/>
  <c r="B4405" i="19"/>
  <c r="J4405" i="19"/>
  <c r="B4397" i="19"/>
  <c r="J4397" i="19"/>
  <c r="B4389" i="19"/>
  <c r="J4389" i="19"/>
  <c r="B4381" i="19"/>
  <c r="J4381" i="19"/>
  <c r="B4373" i="19"/>
  <c r="J4373" i="19"/>
  <c r="B4365" i="19"/>
  <c r="J4365" i="19"/>
  <c r="B4357" i="19"/>
  <c r="J4357" i="19"/>
  <c r="B4349" i="19"/>
  <c r="J4349" i="19"/>
  <c r="B4341" i="19"/>
  <c r="J4341" i="19"/>
  <c r="B4333" i="19"/>
  <c r="J4333" i="19"/>
  <c r="B4325" i="19"/>
  <c r="J4325" i="19"/>
  <c r="B4317" i="19"/>
  <c r="J4317" i="19"/>
  <c r="B4309" i="19"/>
  <c r="J4309" i="19"/>
  <c r="B4301" i="19"/>
  <c r="J4301" i="19"/>
  <c r="B4293" i="19"/>
  <c r="J4293" i="19"/>
  <c r="B4285" i="19"/>
  <c r="J4285" i="19"/>
  <c r="B4277" i="19"/>
  <c r="J4277" i="19"/>
  <c r="B4269" i="19"/>
  <c r="J4269" i="19"/>
  <c r="B4261" i="19"/>
  <c r="J4261" i="19"/>
  <c r="B4253" i="19"/>
  <c r="J4253" i="19"/>
  <c r="B4245" i="19"/>
  <c r="J4245" i="19"/>
  <c r="B4237" i="19"/>
  <c r="J4237" i="19"/>
  <c r="B4229" i="19"/>
  <c r="J4229" i="19"/>
  <c r="B4221" i="19"/>
  <c r="J4221" i="19"/>
  <c r="B4213" i="19"/>
  <c r="J4213" i="19"/>
  <c r="B4205" i="19"/>
  <c r="J4205" i="19"/>
  <c r="B4197" i="19"/>
  <c r="J4197" i="19"/>
  <c r="B4189" i="19"/>
  <c r="J4189" i="19"/>
  <c r="B4181" i="19"/>
  <c r="J4181" i="19"/>
  <c r="B4173" i="19"/>
  <c r="J4173" i="19"/>
  <c r="B4165" i="19"/>
  <c r="J4165" i="19"/>
  <c r="B4157" i="19"/>
  <c r="J4157" i="19"/>
  <c r="B4149" i="19"/>
  <c r="J4149" i="19"/>
  <c r="B4141" i="19"/>
  <c r="J4141" i="19"/>
  <c r="B4133" i="19"/>
  <c r="J4133" i="19"/>
  <c r="B4125" i="19"/>
  <c r="J4125" i="19"/>
  <c r="B4117" i="19"/>
  <c r="J4117" i="19"/>
  <c r="B4109" i="19"/>
  <c r="J4109" i="19"/>
  <c r="B4101" i="19"/>
  <c r="J4101" i="19"/>
  <c r="B4093" i="19"/>
  <c r="J4093" i="19"/>
  <c r="B4085" i="19"/>
  <c r="J4085" i="19"/>
  <c r="B4077" i="19"/>
  <c r="J4077" i="19"/>
  <c r="B4069" i="19"/>
  <c r="J4069" i="19"/>
  <c r="B4061" i="19"/>
  <c r="J4061" i="19"/>
  <c r="B4053" i="19"/>
  <c r="J4053" i="19"/>
  <c r="B4045" i="19"/>
  <c r="J4045" i="19"/>
  <c r="B4037" i="19"/>
  <c r="J4037" i="19"/>
  <c r="B4029" i="19"/>
  <c r="J4029" i="19"/>
  <c r="B4021" i="19"/>
  <c r="J4021" i="19"/>
  <c r="B4013" i="19"/>
  <c r="J4013" i="19"/>
  <c r="B4005" i="19"/>
  <c r="J4005" i="19"/>
  <c r="B3997" i="19"/>
  <c r="J3997" i="19"/>
  <c r="B3989" i="19"/>
  <c r="J3989" i="19"/>
  <c r="B3981" i="19"/>
  <c r="J3981" i="19"/>
  <c r="B3973" i="19"/>
  <c r="J3973" i="19"/>
  <c r="B3965" i="19"/>
  <c r="J3965" i="19"/>
  <c r="B3957" i="19"/>
  <c r="J3957" i="19"/>
  <c r="B3949" i="19"/>
  <c r="J3949" i="19"/>
  <c r="B3941" i="19"/>
  <c r="J3941" i="19"/>
  <c r="B3933" i="19"/>
  <c r="J3933" i="19"/>
  <c r="B3925" i="19"/>
  <c r="J3925" i="19"/>
  <c r="B3917" i="19"/>
  <c r="J3917" i="19"/>
  <c r="B3909" i="19"/>
  <c r="J3909" i="19"/>
  <c r="B3901" i="19"/>
  <c r="J3901" i="19"/>
  <c r="B3893" i="19"/>
  <c r="J3893" i="19"/>
  <c r="B3885" i="19"/>
  <c r="J3885" i="19"/>
  <c r="B3877" i="19"/>
  <c r="J3877" i="19"/>
  <c r="B3869" i="19"/>
  <c r="J3869" i="19"/>
  <c r="B3861" i="19"/>
  <c r="J3861" i="19"/>
  <c r="B3853" i="19"/>
  <c r="J3853" i="19"/>
  <c r="B3845" i="19"/>
  <c r="J3845" i="19"/>
  <c r="B3837" i="19"/>
  <c r="J3837" i="19"/>
  <c r="B3829" i="19"/>
  <c r="J3829" i="19"/>
  <c r="B3821" i="19"/>
  <c r="J3821" i="19"/>
  <c r="B3813" i="19"/>
  <c r="J3813" i="19"/>
  <c r="B3805" i="19"/>
  <c r="J3805" i="19"/>
  <c r="B3797" i="19"/>
  <c r="J3797" i="19"/>
  <c r="B3789" i="19"/>
  <c r="J3789" i="19"/>
  <c r="B3781" i="19"/>
  <c r="J3781" i="19"/>
  <c r="B3773" i="19"/>
  <c r="J3773" i="19"/>
  <c r="B3765" i="19"/>
  <c r="J3765" i="19"/>
  <c r="B3757" i="19"/>
  <c r="J3757" i="19"/>
  <c r="B3749" i="19"/>
  <c r="J3749" i="19"/>
  <c r="B3741" i="19"/>
  <c r="J3741" i="19"/>
  <c r="B3733" i="19"/>
  <c r="J3733" i="19"/>
  <c r="B3725" i="19"/>
  <c r="J3725" i="19"/>
  <c r="B3717" i="19"/>
  <c r="J3717" i="19"/>
  <c r="B3709" i="19"/>
  <c r="J3709" i="19"/>
  <c r="B3701" i="19"/>
  <c r="J3701" i="19"/>
  <c r="B3693" i="19"/>
  <c r="J3693" i="19"/>
  <c r="B3685" i="19"/>
  <c r="J3685" i="19"/>
  <c r="B3677" i="19"/>
  <c r="J3677" i="19"/>
  <c r="B3669" i="19"/>
  <c r="J3669" i="19"/>
  <c r="B3661" i="19"/>
  <c r="J3661" i="19"/>
  <c r="B3653" i="19"/>
  <c r="J3653" i="19"/>
  <c r="B3645" i="19"/>
  <c r="J3645" i="19"/>
  <c r="B3637" i="19"/>
  <c r="J3637" i="19"/>
  <c r="B3629" i="19"/>
  <c r="J3629" i="19"/>
  <c r="B3621" i="19"/>
  <c r="J3621" i="19"/>
  <c r="B3613" i="19"/>
  <c r="J3613" i="19"/>
  <c r="B3605" i="19"/>
  <c r="J3605" i="19"/>
  <c r="B3597" i="19"/>
  <c r="J3597" i="19"/>
  <c r="B3589" i="19"/>
  <c r="J3589" i="19"/>
  <c r="B3581" i="19"/>
  <c r="J3581" i="19"/>
  <c r="B3573" i="19"/>
  <c r="J3573" i="19"/>
  <c r="B3565" i="19"/>
  <c r="J3565" i="19"/>
  <c r="B3557" i="19"/>
  <c r="J3557" i="19"/>
  <c r="B3549" i="19"/>
  <c r="J3549" i="19"/>
  <c r="B3541" i="19"/>
  <c r="J3541" i="19"/>
  <c r="B3533" i="19"/>
  <c r="J3533" i="19"/>
  <c r="B3525" i="19"/>
  <c r="J3525" i="19"/>
  <c r="B3517" i="19"/>
  <c r="J3517" i="19"/>
  <c r="B3509" i="19"/>
  <c r="J3509" i="19"/>
  <c r="B3501" i="19"/>
  <c r="J3501" i="19"/>
  <c r="B3493" i="19"/>
  <c r="J3493" i="19"/>
  <c r="B3485" i="19"/>
  <c r="J3485" i="19"/>
  <c r="B3477" i="19"/>
  <c r="J3477" i="19"/>
  <c r="B3469" i="19"/>
  <c r="J3469" i="19"/>
  <c r="B3461" i="19"/>
  <c r="J3461" i="19"/>
  <c r="B3453" i="19"/>
  <c r="J3453" i="19"/>
  <c r="B3445" i="19"/>
  <c r="J3445" i="19"/>
  <c r="B3437" i="19"/>
  <c r="J3437" i="19"/>
  <c r="B3429" i="19"/>
  <c r="J3429" i="19"/>
  <c r="B3421" i="19"/>
  <c r="J3421" i="19"/>
  <c r="B3413" i="19"/>
  <c r="J3413" i="19"/>
  <c r="B3405" i="19"/>
  <c r="J3405" i="19"/>
  <c r="B3397" i="19"/>
  <c r="J3397" i="19"/>
  <c r="B3389" i="19"/>
  <c r="J3389" i="19"/>
  <c r="B3381" i="19"/>
  <c r="J3381" i="19"/>
  <c r="B3373" i="19"/>
  <c r="J3373" i="19"/>
  <c r="B3365" i="19"/>
  <c r="J3365" i="19"/>
  <c r="B3357" i="19"/>
  <c r="J3357" i="19"/>
  <c r="B3349" i="19"/>
  <c r="J3349" i="19"/>
  <c r="B3341" i="19"/>
  <c r="J3341" i="19"/>
  <c r="B3333" i="19"/>
  <c r="J3333" i="19"/>
  <c r="B3325" i="19"/>
  <c r="J3325" i="19"/>
  <c r="B3317" i="19"/>
  <c r="J3317" i="19"/>
  <c r="B3309" i="19"/>
  <c r="J3309" i="19"/>
  <c r="B3301" i="19"/>
  <c r="J3301" i="19"/>
  <c r="B3293" i="19"/>
  <c r="J3293" i="19"/>
  <c r="B3285" i="19"/>
  <c r="J3285" i="19"/>
  <c r="B3277" i="19"/>
  <c r="J3277" i="19"/>
  <c r="B3269" i="19"/>
  <c r="J3269" i="19"/>
  <c r="B3261" i="19"/>
  <c r="J3261" i="19"/>
  <c r="B3253" i="19"/>
  <c r="J3253" i="19"/>
  <c r="B3245" i="19"/>
  <c r="J3245" i="19"/>
  <c r="B3237" i="19"/>
  <c r="J3237" i="19"/>
  <c r="B3229" i="19"/>
  <c r="J3229" i="19"/>
  <c r="B3221" i="19"/>
  <c r="J3221" i="19"/>
  <c r="B3213" i="19"/>
  <c r="J3213" i="19"/>
  <c r="B3205" i="19"/>
  <c r="J3205" i="19"/>
  <c r="B3197" i="19"/>
  <c r="J3197" i="19"/>
  <c r="B3189" i="19"/>
  <c r="J3189" i="19"/>
  <c r="B3181" i="19"/>
  <c r="J3181" i="19"/>
  <c r="B3173" i="19"/>
  <c r="J3173" i="19"/>
  <c r="B3165" i="19"/>
  <c r="J3165" i="19"/>
  <c r="B3157" i="19"/>
  <c r="J3157" i="19"/>
  <c r="B3149" i="19"/>
  <c r="J3149" i="19"/>
  <c r="B3141" i="19"/>
  <c r="J3141" i="19"/>
  <c r="B3133" i="19"/>
  <c r="J3133" i="19"/>
  <c r="B3125" i="19"/>
  <c r="J3125" i="19"/>
  <c r="B3117" i="19"/>
  <c r="J3117" i="19"/>
  <c r="B3109" i="19"/>
  <c r="J3109" i="19"/>
  <c r="B3101" i="19"/>
  <c r="J3101" i="19"/>
  <c r="B3093" i="19"/>
  <c r="J3093" i="19"/>
  <c r="B3085" i="19"/>
  <c r="J3085" i="19"/>
  <c r="B3077" i="19"/>
  <c r="J3077" i="19"/>
  <c r="B3069" i="19"/>
  <c r="J3069" i="19"/>
  <c r="B3061" i="19"/>
  <c r="J3061" i="19"/>
  <c r="B3053" i="19"/>
  <c r="J3053" i="19"/>
  <c r="B3045" i="19"/>
  <c r="J3045" i="19"/>
  <c r="B3037" i="19"/>
  <c r="J3037" i="19"/>
  <c r="B3029" i="19"/>
  <c r="J3029" i="19"/>
  <c r="B3021" i="19"/>
  <c r="J3021" i="19"/>
  <c r="B3013" i="19"/>
  <c r="J3013" i="19"/>
  <c r="B3005" i="19"/>
  <c r="J3005" i="19"/>
  <c r="B2997" i="19"/>
  <c r="J2997" i="19"/>
  <c r="B2989" i="19"/>
  <c r="J2989" i="19"/>
  <c r="B2981" i="19"/>
  <c r="J2981" i="19"/>
  <c r="B2973" i="19"/>
  <c r="J2973" i="19"/>
  <c r="B2965" i="19"/>
  <c r="J2965" i="19"/>
  <c r="B2957" i="19"/>
  <c r="J2957" i="19"/>
  <c r="B2949" i="19"/>
  <c r="J2949" i="19"/>
  <c r="B2941" i="19"/>
  <c r="J2941" i="19"/>
  <c r="B2933" i="19"/>
  <c r="J2933" i="19"/>
  <c r="B2925" i="19"/>
  <c r="J2925" i="19"/>
  <c r="B2917" i="19"/>
  <c r="J2917" i="19"/>
  <c r="B2909" i="19"/>
  <c r="J2909" i="19"/>
  <c r="B2901" i="19"/>
  <c r="J2901" i="19"/>
  <c r="B2893" i="19"/>
  <c r="J2893" i="19"/>
  <c r="B2885" i="19"/>
  <c r="J2885" i="19"/>
  <c r="B2877" i="19"/>
  <c r="J2877" i="19"/>
  <c r="B2869" i="19"/>
  <c r="J2869" i="19"/>
  <c r="B2861" i="19"/>
  <c r="J2861" i="19"/>
  <c r="B2853" i="19"/>
  <c r="J2853" i="19"/>
  <c r="B2845" i="19"/>
  <c r="J2845" i="19"/>
  <c r="B2837" i="19"/>
  <c r="J2837" i="19"/>
  <c r="B2829" i="19"/>
  <c r="J2829" i="19"/>
  <c r="B2821" i="19"/>
  <c r="J2821" i="19"/>
  <c r="B2813" i="19"/>
  <c r="J2813" i="19"/>
  <c r="B2805" i="19"/>
  <c r="J2805" i="19"/>
  <c r="B2797" i="19"/>
  <c r="J2797" i="19"/>
  <c r="B2789" i="19"/>
  <c r="J2789" i="19"/>
  <c r="B2781" i="19"/>
  <c r="J2781" i="19"/>
  <c r="B2773" i="19"/>
  <c r="J2773" i="19"/>
  <c r="B2765" i="19"/>
  <c r="J2765" i="19"/>
  <c r="B2757" i="19"/>
  <c r="J2757" i="19"/>
  <c r="B2749" i="19"/>
  <c r="J2749" i="19"/>
  <c r="B2741" i="19"/>
  <c r="J2741" i="19"/>
  <c r="B2733" i="19"/>
  <c r="J2733" i="19"/>
  <c r="B2725" i="19"/>
  <c r="J2725" i="19"/>
  <c r="B2717" i="19"/>
  <c r="J2717" i="19"/>
  <c r="B2709" i="19"/>
  <c r="J2709" i="19"/>
  <c r="B2701" i="19"/>
  <c r="J2701" i="19"/>
  <c r="B2693" i="19"/>
  <c r="J2693" i="19"/>
  <c r="B2685" i="19"/>
  <c r="J2685" i="19"/>
  <c r="B2677" i="19"/>
  <c r="J2677" i="19"/>
  <c r="B2669" i="19"/>
  <c r="J2669" i="19"/>
  <c r="B2661" i="19"/>
  <c r="J2661" i="19"/>
  <c r="B2653" i="19"/>
  <c r="J2653" i="19"/>
  <c r="B2645" i="19"/>
  <c r="J2645" i="19"/>
  <c r="B2637" i="19"/>
  <c r="J2637" i="19"/>
  <c r="B2629" i="19"/>
  <c r="J2629" i="19"/>
  <c r="B2621" i="19"/>
  <c r="J2621" i="19"/>
  <c r="B2613" i="19"/>
  <c r="J2613" i="19"/>
  <c r="B2605" i="19"/>
  <c r="J2605" i="19"/>
  <c r="B2597" i="19"/>
  <c r="J2597" i="19"/>
  <c r="B2589" i="19"/>
  <c r="J2589" i="19"/>
  <c r="B2581" i="19"/>
  <c r="J2581" i="19"/>
  <c r="B2573" i="19"/>
  <c r="J2573" i="19"/>
  <c r="B2565" i="19"/>
  <c r="J2565" i="19"/>
  <c r="B2557" i="19"/>
  <c r="J2557" i="19"/>
  <c r="B2549" i="19"/>
  <c r="J2549" i="19"/>
  <c r="B2541" i="19"/>
  <c r="J2541" i="19"/>
  <c r="B2533" i="19"/>
  <c r="J2533" i="19"/>
  <c r="B2525" i="19"/>
  <c r="J2525" i="19"/>
  <c r="B2517" i="19"/>
  <c r="J2517" i="19"/>
  <c r="B2509" i="19"/>
  <c r="J2509" i="19"/>
  <c r="B2501" i="19"/>
  <c r="J2501" i="19"/>
  <c r="B2493" i="19"/>
  <c r="J2493" i="19"/>
  <c r="B2485" i="19"/>
  <c r="J2485" i="19"/>
  <c r="B2477" i="19"/>
  <c r="J2477" i="19"/>
  <c r="B2469" i="19"/>
  <c r="J2469" i="19"/>
  <c r="B2461" i="19"/>
  <c r="J2461" i="19"/>
  <c r="B2453" i="19"/>
  <c r="J2453" i="19"/>
  <c r="B2445" i="19"/>
  <c r="J2445" i="19"/>
  <c r="B2437" i="19"/>
  <c r="J2437" i="19"/>
  <c r="B2429" i="19"/>
  <c r="J2429" i="19"/>
  <c r="B2421" i="19"/>
  <c r="J2421" i="19"/>
  <c r="B2413" i="19"/>
  <c r="J2413" i="19"/>
  <c r="B2405" i="19"/>
  <c r="J2405" i="19"/>
  <c r="B2397" i="19"/>
  <c r="J2397" i="19"/>
  <c r="B2389" i="19"/>
  <c r="J2389" i="19"/>
  <c r="B2381" i="19"/>
  <c r="J2381" i="19"/>
  <c r="B2373" i="19"/>
  <c r="J2373" i="19"/>
  <c r="B2365" i="19"/>
  <c r="J2365" i="19"/>
  <c r="B2357" i="19"/>
  <c r="J2357" i="19"/>
  <c r="B2349" i="19"/>
  <c r="J2349" i="19"/>
  <c r="B2341" i="19"/>
  <c r="J2341" i="19"/>
  <c r="B2333" i="19"/>
  <c r="J2333" i="19"/>
  <c r="B2325" i="19"/>
  <c r="J2325" i="19"/>
  <c r="B2317" i="19"/>
  <c r="J2317" i="19"/>
  <c r="B2309" i="19"/>
  <c r="J2309" i="19"/>
  <c r="B2301" i="19"/>
  <c r="J2301" i="19"/>
  <c r="B2293" i="19"/>
  <c r="J2293" i="19"/>
  <c r="B2285" i="19"/>
  <c r="J2285" i="19"/>
  <c r="B2277" i="19"/>
  <c r="J2277" i="19"/>
  <c r="B2269" i="19"/>
  <c r="J2269" i="19"/>
  <c r="B2261" i="19"/>
  <c r="J2261" i="19"/>
  <c r="B2253" i="19"/>
  <c r="J2253" i="19"/>
  <c r="B2245" i="19"/>
  <c r="J2245" i="19"/>
  <c r="B2237" i="19"/>
  <c r="J2237" i="19"/>
  <c r="B2229" i="19"/>
  <c r="J2229" i="19"/>
  <c r="B2221" i="19"/>
  <c r="J2221" i="19"/>
  <c r="B2213" i="19"/>
  <c r="J2213" i="19"/>
  <c r="B2205" i="19"/>
  <c r="J2205" i="19"/>
  <c r="B2197" i="19"/>
  <c r="J2197" i="19"/>
  <c r="B2189" i="19"/>
  <c r="J2189" i="19"/>
  <c r="B2181" i="19"/>
  <c r="J2181" i="19"/>
  <c r="B2173" i="19"/>
  <c r="J2173" i="19"/>
  <c r="B2165" i="19"/>
  <c r="J2165" i="19"/>
  <c r="B2157" i="19"/>
  <c r="J2157" i="19"/>
  <c r="B2149" i="19"/>
  <c r="J2149" i="19"/>
  <c r="B2141" i="19"/>
  <c r="J2141" i="19"/>
  <c r="B2133" i="19"/>
  <c r="J2133" i="19"/>
  <c r="B2125" i="19"/>
  <c r="J2125" i="19"/>
  <c r="B2117" i="19"/>
  <c r="J2117" i="19"/>
  <c r="B2109" i="19"/>
  <c r="J2109" i="19"/>
  <c r="B2101" i="19"/>
  <c r="J2101" i="19"/>
  <c r="B2093" i="19"/>
  <c r="J2093" i="19"/>
  <c r="B2085" i="19"/>
  <c r="J2085" i="19"/>
  <c r="B2077" i="19"/>
  <c r="J2077" i="19"/>
  <c r="B2069" i="19"/>
  <c r="J2069" i="19"/>
  <c r="B2061" i="19"/>
  <c r="J2061" i="19"/>
  <c r="B2053" i="19"/>
  <c r="J2053" i="19"/>
  <c r="B2045" i="19"/>
  <c r="J2045" i="19"/>
  <c r="B2037" i="19"/>
  <c r="J2037" i="19"/>
  <c r="B2029" i="19"/>
  <c r="J2029" i="19"/>
  <c r="B2021" i="19"/>
  <c r="J2021" i="19"/>
  <c r="B2013" i="19"/>
  <c r="J2013" i="19"/>
  <c r="B2005" i="19"/>
  <c r="J2005" i="19"/>
  <c r="B1997" i="19"/>
  <c r="J1997" i="19"/>
  <c r="B1989" i="19"/>
  <c r="J1989" i="19"/>
  <c r="B1981" i="19"/>
  <c r="J1981" i="19"/>
  <c r="B1973" i="19"/>
  <c r="J1973" i="19"/>
  <c r="B1965" i="19"/>
  <c r="J1965" i="19"/>
  <c r="B1957" i="19"/>
  <c r="J1957" i="19"/>
  <c r="B1949" i="19"/>
  <c r="J1949" i="19"/>
  <c r="B1941" i="19"/>
  <c r="J1941" i="19"/>
  <c r="B1933" i="19"/>
  <c r="J1933" i="19"/>
  <c r="B1925" i="19"/>
  <c r="J1925" i="19"/>
  <c r="B1917" i="19"/>
  <c r="J1917" i="19"/>
  <c r="B1909" i="19"/>
  <c r="J1909" i="19"/>
  <c r="B1901" i="19"/>
  <c r="J1901" i="19"/>
  <c r="B1893" i="19"/>
  <c r="J1893" i="19"/>
  <c r="B1885" i="19"/>
  <c r="J1885" i="19"/>
  <c r="B1877" i="19"/>
  <c r="J1877" i="19"/>
  <c r="B1869" i="19"/>
  <c r="J1869" i="19"/>
  <c r="B1861" i="19"/>
  <c r="J1861" i="19"/>
  <c r="B1853" i="19"/>
  <c r="J1853" i="19"/>
  <c r="B1845" i="19"/>
  <c r="J1845" i="19"/>
  <c r="B1837" i="19"/>
  <c r="J1837" i="19"/>
  <c r="B1829" i="19"/>
  <c r="J1829" i="19"/>
  <c r="B1821" i="19"/>
  <c r="J1821" i="19"/>
  <c r="B1813" i="19"/>
  <c r="J1813" i="19"/>
  <c r="B1805" i="19"/>
  <c r="J1805" i="19"/>
  <c r="B1797" i="19"/>
  <c r="J1797" i="19"/>
  <c r="B1789" i="19"/>
  <c r="J1789" i="19"/>
  <c r="B1781" i="19"/>
  <c r="J1781" i="19"/>
  <c r="B1773" i="19"/>
  <c r="J1773" i="19"/>
  <c r="B1765" i="19"/>
  <c r="J1765" i="19"/>
  <c r="B1757" i="19"/>
  <c r="J1757" i="19"/>
  <c r="B1749" i="19"/>
  <c r="J1749" i="19"/>
  <c r="B1741" i="19"/>
  <c r="J1741" i="19"/>
  <c r="B1733" i="19"/>
  <c r="J1733" i="19"/>
  <c r="B1725" i="19"/>
  <c r="J1725" i="19"/>
  <c r="B1717" i="19"/>
  <c r="J1717" i="19"/>
  <c r="B1709" i="19"/>
  <c r="J1709" i="19"/>
  <c r="B1701" i="19"/>
  <c r="J1701" i="19"/>
  <c r="B1693" i="19"/>
  <c r="J1693" i="19"/>
  <c r="B1685" i="19"/>
  <c r="J1685" i="19"/>
  <c r="B1677" i="19"/>
  <c r="J1677" i="19"/>
  <c r="B1669" i="19"/>
  <c r="J1669" i="19"/>
  <c r="B1661" i="19"/>
  <c r="J1661" i="19"/>
  <c r="B1653" i="19"/>
  <c r="J1653" i="19"/>
  <c r="B1645" i="19"/>
  <c r="J1645" i="19"/>
  <c r="B1637" i="19"/>
  <c r="J1637" i="19"/>
  <c r="B1629" i="19"/>
  <c r="J1629" i="19"/>
  <c r="B1621" i="19"/>
  <c r="J1621" i="19"/>
  <c r="B1613" i="19"/>
  <c r="J1613" i="19"/>
  <c r="B1605" i="19"/>
  <c r="J1605" i="19"/>
  <c r="B1597" i="19"/>
  <c r="J1597" i="19"/>
  <c r="B1589" i="19"/>
  <c r="J1589" i="19"/>
  <c r="B1581" i="19"/>
  <c r="J1581" i="19"/>
  <c r="B1573" i="19"/>
  <c r="J1573" i="19"/>
  <c r="B1565" i="19"/>
  <c r="J1565" i="19"/>
  <c r="B1557" i="19"/>
  <c r="J1557" i="19"/>
  <c r="B1549" i="19"/>
  <c r="J1549" i="19"/>
  <c r="B1541" i="19"/>
  <c r="J1541" i="19"/>
  <c r="B1533" i="19"/>
  <c r="J1533" i="19"/>
  <c r="B1525" i="19"/>
  <c r="J1525" i="19"/>
  <c r="B1517" i="19"/>
  <c r="J1517" i="19"/>
  <c r="B1509" i="19"/>
  <c r="J1509" i="19"/>
  <c r="B1501" i="19"/>
  <c r="J1501" i="19"/>
  <c r="B1493" i="19"/>
  <c r="J1493" i="19"/>
  <c r="B1485" i="19"/>
  <c r="J1485" i="19"/>
  <c r="B1477" i="19"/>
  <c r="J1477" i="19"/>
  <c r="B1469" i="19"/>
  <c r="J1469" i="19"/>
  <c r="B1461" i="19"/>
  <c r="J1461" i="19"/>
  <c r="B1453" i="19"/>
  <c r="J1453" i="19"/>
  <c r="B1445" i="19"/>
  <c r="J1445" i="19"/>
  <c r="B1437" i="19"/>
  <c r="J1437" i="19"/>
  <c r="B1429" i="19"/>
  <c r="J1429" i="19"/>
  <c r="B1421" i="19"/>
  <c r="J1421" i="19"/>
  <c r="B1413" i="19"/>
  <c r="J1413" i="19"/>
  <c r="B1405" i="19"/>
  <c r="J1405" i="19"/>
  <c r="B1397" i="19"/>
  <c r="J1397" i="19"/>
  <c r="B1389" i="19"/>
  <c r="J1389" i="19"/>
  <c r="B1381" i="19"/>
  <c r="J1381" i="19"/>
  <c r="B1373" i="19"/>
  <c r="J1373" i="19"/>
  <c r="B1365" i="19"/>
  <c r="J1365" i="19"/>
  <c r="B1357" i="19"/>
  <c r="J1357" i="19"/>
  <c r="B1349" i="19"/>
  <c r="J1349" i="19"/>
  <c r="B1341" i="19"/>
  <c r="J1341" i="19"/>
  <c r="B1333" i="19"/>
  <c r="J1333" i="19"/>
  <c r="B1325" i="19"/>
  <c r="J1325" i="19"/>
  <c r="B1317" i="19"/>
  <c r="J1317" i="19"/>
  <c r="B1309" i="19"/>
  <c r="J1309" i="19"/>
  <c r="B1301" i="19"/>
  <c r="J1301" i="19"/>
  <c r="B1293" i="19"/>
  <c r="J1293" i="19"/>
  <c r="B1285" i="19"/>
  <c r="J1285" i="19"/>
  <c r="B1277" i="19"/>
  <c r="J1277" i="19"/>
  <c r="B1269" i="19"/>
  <c r="J1269" i="19"/>
  <c r="B1261" i="19"/>
  <c r="J1261" i="19"/>
  <c r="B1253" i="19"/>
  <c r="J1253" i="19"/>
  <c r="B1245" i="19"/>
  <c r="J1245" i="19"/>
  <c r="B1237" i="19"/>
  <c r="J1237" i="19"/>
  <c r="B1229" i="19"/>
  <c r="J1229" i="19"/>
  <c r="B1221" i="19"/>
  <c r="J1221" i="19"/>
  <c r="B1213" i="19"/>
  <c r="J1213" i="19"/>
  <c r="B1205" i="19"/>
  <c r="J1205" i="19"/>
  <c r="B1197" i="19"/>
  <c r="J1197" i="19"/>
  <c r="B1189" i="19"/>
  <c r="J1189" i="19"/>
  <c r="B1181" i="19"/>
  <c r="J1181" i="19"/>
  <c r="B1173" i="19"/>
  <c r="J1173" i="19"/>
  <c r="B1165" i="19"/>
  <c r="J1165" i="19"/>
  <c r="B1157" i="19"/>
  <c r="J1157" i="19"/>
  <c r="B1149" i="19"/>
  <c r="J1149" i="19"/>
  <c r="B1141" i="19"/>
  <c r="J1141" i="19"/>
  <c r="B1133" i="19"/>
  <c r="J1133" i="19"/>
  <c r="B1125" i="19"/>
  <c r="J1125" i="19"/>
  <c r="B1117" i="19"/>
  <c r="J1117" i="19"/>
  <c r="B1109" i="19"/>
  <c r="J1109" i="19"/>
  <c r="B1101" i="19"/>
  <c r="J1101" i="19"/>
  <c r="B1093" i="19"/>
  <c r="J1093" i="19"/>
  <c r="B1085" i="19"/>
  <c r="J1085" i="19"/>
  <c r="B1077" i="19"/>
  <c r="J1077" i="19"/>
  <c r="B1069" i="19"/>
  <c r="J1069" i="19"/>
  <c r="B1061" i="19"/>
  <c r="J1061" i="19"/>
  <c r="B1053" i="19"/>
  <c r="J1053" i="19"/>
  <c r="B1045" i="19"/>
  <c r="J1045" i="19"/>
  <c r="B1037" i="19"/>
  <c r="J1037" i="19"/>
  <c r="B1029" i="19"/>
  <c r="J1029" i="19"/>
  <c r="B1021" i="19"/>
  <c r="J1021" i="19"/>
  <c r="B1013" i="19"/>
  <c r="J1013" i="19"/>
  <c r="B1005" i="19"/>
  <c r="J1005" i="19"/>
  <c r="B997" i="19"/>
  <c r="J997" i="19"/>
  <c r="B989" i="19"/>
  <c r="J989" i="19"/>
  <c r="B981" i="19"/>
  <c r="J981" i="19"/>
  <c r="B973" i="19"/>
  <c r="J973" i="19"/>
  <c r="B965" i="19"/>
  <c r="J965" i="19"/>
  <c r="B957" i="19"/>
  <c r="J957" i="19"/>
  <c r="B949" i="19"/>
  <c r="J949" i="19"/>
  <c r="B941" i="19"/>
  <c r="J941" i="19"/>
  <c r="B933" i="19"/>
  <c r="J933" i="19"/>
  <c r="B925" i="19"/>
  <c r="J925" i="19"/>
  <c r="B917" i="19"/>
  <c r="J917" i="19"/>
  <c r="B909" i="19"/>
  <c r="J909" i="19"/>
  <c r="B901" i="19"/>
  <c r="J901" i="19"/>
  <c r="B893" i="19"/>
  <c r="J893" i="19"/>
  <c r="B885" i="19"/>
  <c r="J885" i="19"/>
  <c r="B877" i="19"/>
  <c r="J877" i="19"/>
  <c r="B869" i="19"/>
  <c r="J869" i="19"/>
  <c r="B861" i="19"/>
  <c r="J861" i="19"/>
  <c r="B853" i="19"/>
  <c r="J853" i="19"/>
  <c r="B845" i="19"/>
  <c r="J845" i="19"/>
  <c r="B837" i="19"/>
  <c r="J837" i="19"/>
  <c r="B829" i="19"/>
  <c r="J829" i="19"/>
  <c r="B821" i="19"/>
  <c r="J821" i="19"/>
  <c r="B813" i="19"/>
  <c r="J813" i="19"/>
  <c r="B805" i="19"/>
  <c r="J805" i="19"/>
  <c r="B797" i="19"/>
  <c r="J797" i="19"/>
  <c r="B789" i="19"/>
  <c r="J789" i="19"/>
  <c r="B781" i="19"/>
  <c r="J781" i="19"/>
  <c r="B773" i="19"/>
  <c r="J773" i="19"/>
  <c r="B765" i="19"/>
  <c r="J765" i="19"/>
  <c r="B757" i="19"/>
  <c r="J757" i="19"/>
  <c r="B749" i="19"/>
  <c r="J749" i="19"/>
  <c r="B741" i="19"/>
  <c r="J741" i="19"/>
  <c r="B733" i="19"/>
  <c r="J733" i="19"/>
  <c r="B725" i="19"/>
  <c r="J725" i="19"/>
  <c r="B717" i="19"/>
  <c r="J717" i="19"/>
  <c r="B709" i="19"/>
  <c r="J709" i="19"/>
  <c r="B701" i="19"/>
  <c r="J701" i="19"/>
  <c r="B693" i="19"/>
  <c r="J693" i="19"/>
  <c r="B685" i="19"/>
  <c r="J685" i="19"/>
  <c r="B677" i="19"/>
  <c r="J677" i="19"/>
  <c r="B669" i="19"/>
  <c r="J669" i="19"/>
  <c r="B661" i="19"/>
  <c r="J661" i="19"/>
  <c r="B653" i="19"/>
  <c r="J653" i="19"/>
  <c r="B645" i="19"/>
  <c r="J645" i="19"/>
  <c r="B637" i="19"/>
  <c r="J637" i="19"/>
  <c r="B629" i="19"/>
  <c r="J629" i="19"/>
  <c r="B621" i="19"/>
  <c r="J621" i="19"/>
  <c r="B613" i="19"/>
  <c r="J613" i="19"/>
  <c r="B605" i="19"/>
  <c r="J605" i="19"/>
  <c r="B597" i="19"/>
  <c r="J597" i="19"/>
  <c r="B589" i="19"/>
  <c r="J589" i="19"/>
  <c r="B581" i="19"/>
  <c r="J581" i="19"/>
  <c r="B573" i="19"/>
  <c r="J573" i="19"/>
  <c r="B565" i="19"/>
  <c r="J565" i="19"/>
  <c r="B557" i="19"/>
  <c r="J557" i="19"/>
  <c r="B549" i="19"/>
  <c r="J549" i="19"/>
  <c r="B541" i="19"/>
  <c r="J541" i="19"/>
  <c r="B533" i="19"/>
  <c r="J533" i="19"/>
  <c r="B525" i="19"/>
  <c r="J525" i="19"/>
  <c r="B517" i="19"/>
  <c r="J517" i="19"/>
  <c r="B509" i="19"/>
  <c r="J509" i="19"/>
  <c r="B501" i="19"/>
  <c r="J501" i="19"/>
  <c r="B493" i="19"/>
  <c r="J493" i="19"/>
  <c r="B485" i="19"/>
  <c r="J485" i="19"/>
  <c r="B477" i="19"/>
  <c r="J477" i="19"/>
  <c r="B469" i="19"/>
  <c r="J469" i="19"/>
  <c r="B461" i="19"/>
  <c r="J461" i="19"/>
  <c r="B453" i="19"/>
  <c r="J453" i="19"/>
  <c r="B445" i="19"/>
  <c r="J445" i="19"/>
  <c r="B437" i="19"/>
  <c r="J437" i="19"/>
  <c r="B429" i="19"/>
  <c r="J429" i="19"/>
  <c r="B421" i="19"/>
  <c r="J421" i="19"/>
  <c r="B413" i="19"/>
  <c r="J413" i="19"/>
  <c r="B405" i="19"/>
  <c r="J405" i="19"/>
  <c r="B397" i="19"/>
  <c r="J397" i="19"/>
  <c r="B389" i="19"/>
  <c r="J389" i="19"/>
  <c r="B381" i="19"/>
  <c r="J381" i="19"/>
  <c r="B373" i="19"/>
  <c r="J373" i="19"/>
  <c r="B365" i="19"/>
  <c r="J365" i="19"/>
  <c r="B357" i="19"/>
  <c r="J357" i="19"/>
  <c r="B349" i="19"/>
  <c r="J349" i="19"/>
  <c r="B341" i="19"/>
  <c r="J341" i="19"/>
  <c r="B333" i="19"/>
  <c r="J333" i="19"/>
  <c r="B325" i="19"/>
  <c r="J325" i="19"/>
  <c r="B317" i="19"/>
  <c r="J317" i="19"/>
  <c r="B309" i="19"/>
  <c r="J309" i="19"/>
  <c r="B301" i="19"/>
  <c r="J301" i="19"/>
  <c r="B293" i="19"/>
  <c r="J293" i="19"/>
  <c r="B285" i="19"/>
  <c r="J285" i="19"/>
  <c r="B277" i="19"/>
  <c r="J277" i="19"/>
  <c r="B269" i="19"/>
  <c r="J269" i="19"/>
  <c r="B261" i="19"/>
  <c r="J261" i="19"/>
  <c r="B253" i="19"/>
  <c r="J253" i="19"/>
  <c r="B245" i="19"/>
  <c r="J245" i="19"/>
  <c r="B237" i="19"/>
  <c r="J237" i="19"/>
  <c r="B229" i="19"/>
  <c r="J229" i="19"/>
  <c r="B221" i="19"/>
  <c r="J221" i="19"/>
  <c r="B213" i="19"/>
  <c r="J213" i="19"/>
  <c r="B205" i="19"/>
  <c r="J205" i="19"/>
  <c r="B197" i="19"/>
  <c r="J197" i="19"/>
  <c r="B189" i="19"/>
  <c r="J189" i="19"/>
  <c r="B181" i="19"/>
  <c r="J181" i="19"/>
  <c r="B173" i="19"/>
  <c r="J173" i="19"/>
  <c r="B165" i="19"/>
  <c r="J165" i="19"/>
  <c r="B157" i="19"/>
  <c r="J157" i="19"/>
  <c r="B149" i="19"/>
  <c r="J149" i="19"/>
  <c r="B141" i="19"/>
  <c r="J141" i="19"/>
  <c r="B133" i="19"/>
  <c r="J133" i="19"/>
  <c r="B125" i="19"/>
  <c r="J125" i="19"/>
  <c r="B117" i="19"/>
  <c r="J117" i="19"/>
  <c r="B109" i="19"/>
  <c r="J109" i="19"/>
  <c r="B101" i="19"/>
  <c r="J101" i="19"/>
  <c r="B93" i="19"/>
  <c r="J93" i="19"/>
  <c r="B85" i="19"/>
  <c r="J85" i="19"/>
  <c r="B77" i="19"/>
  <c r="J77" i="19"/>
  <c r="B69" i="19"/>
  <c r="J69" i="19"/>
  <c r="B61" i="19"/>
  <c r="J61" i="19"/>
  <c r="B53" i="19"/>
  <c r="J53" i="19"/>
  <c r="B45" i="19"/>
  <c r="J45" i="19"/>
  <c r="B37" i="19"/>
  <c r="J37" i="19"/>
  <c r="B29" i="19"/>
  <c r="J29" i="19"/>
  <c r="B21" i="19"/>
  <c r="J21" i="19"/>
  <c r="B13" i="19"/>
  <c r="J13" i="19"/>
  <c r="B5" i="19"/>
  <c r="J5" i="19"/>
  <c r="K19" i="16"/>
  <c r="C13" i="16"/>
  <c r="C10" i="16"/>
  <c r="C7" i="16"/>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33" i="7"/>
  <c r="G34" i="7"/>
  <c r="G35" i="7"/>
  <c r="G36" i="7"/>
  <c r="G37" i="7"/>
  <c r="G2" i="7" l="1"/>
  <c r="I3" i="8"/>
  <c r="I4" i="8"/>
  <c r="I5" i="8"/>
  <c r="I6" i="8"/>
  <c r="I7" i="8"/>
  <c r="I8" i="8"/>
  <c r="I9" i="8"/>
  <c r="I10" i="8"/>
  <c r="I11" i="8"/>
  <c r="I12" i="8"/>
  <c r="I13" i="8"/>
  <c r="I14" i="8"/>
  <c r="I15" i="8"/>
  <c r="I16" i="8"/>
  <c r="I17" i="8"/>
  <c r="I18" i="8"/>
  <c r="I19" i="8"/>
  <c r="I20" i="8"/>
  <c r="I21" i="8"/>
  <c r="I22" i="8"/>
  <c r="I23" i="8"/>
  <c r="I24" i="8"/>
  <c r="I25" i="8"/>
  <c r="H25" i="8" s="1"/>
  <c r="I26" i="8"/>
  <c r="H26" i="8" s="1"/>
  <c r="I27" i="8"/>
  <c r="I28" i="8"/>
  <c r="H28" i="8" s="1"/>
  <c r="I29" i="8"/>
  <c r="H29" i="8" s="1"/>
  <c r="I30" i="8"/>
  <c r="H30" i="8" s="1"/>
  <c r="I31" i="8"/>
  <c r="H31" i="8" s="1"/>
  <c r="I32" i="8"/>
  <c r="H32" i="8" s="1"/>
  <c r="I33" i="8"/>
  <c r="H33" i="8" s="1"/>
  <c r="I34" i="8"/>
  <c r="H34" i="8" s="1"/>
  <c r="I35" i="8"/>
  <c r="H35" i="8" s="1"/>
  <c r="I36" i="8"/>
  <c r="H36" i="8" s="1"/>
  <c r="I37" i="8"/>
  <c r="H37" i="8" s="1"/>
  <c r="I38" i="8"/>
  <c r="H38" i="8" s="1"/>
  <c r="I39" i="8"/>
  <c r="H39" i="8" s="1"/>
  <c r="I40" i="8"/>
  <c r="H40" i="8" s="1"/>
  <c r="I41" i="8"/>
  <c r="H41" i="8" s="1"/>
  <c r="I42" i="8"/>
  <c r="H42" i="8" s="1"/>
  <c r="I43" i="8"/>
  <c r="H43" i="8" s="1"/>
  <c r="I44" i="8"/>
  <c r="H44" i="8" s="1"/>
  <c r="I45" i="8"/>
  <c r="H45" i="8" s="1"/>
  <c r="I46" i="8"/>
  <c r="H46" i="8" s="1"/>
  <c r="I47" i="8"/>
  <c r="H47" i="8" s="1"/>
  <c r="I48" i="8"/>
  <c r="H48" i="8" s="1"/>
  <c r="I49" i="8"/>
  <c r="H49" i="8" s="1"/>
  <c r="I50" i="8"/>
  <c r="H50" i="8" s="1"/>
  <c r="I51" i="8"/>
  <c r="H51" i="8" s="1"/>
  <c r="I52" i="8"/>
  <c r="H52" i="8" s="1"/>
  <c r="I53" i="8"/>
  <c r="H53" i="8" s="1"/>
  <c r="I54" i="8"/>
  <c r="H54" i="8" s="1"/>
  <c r="I55" i="8"/>
  <c r="H55" i="8" s="1"/>
  <c r="I56" i="8"/>
  <c r="H56" i="8" s="1"/>
  <c r="I57" i="8"/>
  <c r="H57" i="8" s="1"/>
  <c r="I58" i="8"/>
  <c r="H58" i="8" s="1"/>
  <c r="I59" i="8"/>
  <c r="H59" i="8" s="1"/>
  <c r="I60" i="8"/>
  <c r="H60" i="8" s="1"/>
  <c r="I61" i="8"/>
  <c r="H61" i="8" s="1"/>
  <c r="I62" i="8"/>
  <c r="H62" i="8" s="1"/>
  <c r="I63" i="8"/>
  <c r="H63" i="8" s="1"/>
  <c r="I64" i="8"/>
  <c r="H64" i="8" s="1"/>
  <c r="I65" i="8"/>
  <c r="H65" i="8" s="1"/>
  <c r="I66" i="8"/>
  <c r="H66" i="8" s="1"/>
  <c r="I67" i="8"/>
  <c r="H67" i="8" s="1"/>
  <c r="I68" i="8"/>
  <c r="H68" i="8" s="1"/>
  <c r="I69" i="8"/>
  <c r="H69" i="8" s="1"/>
  <c r="I70" i="8"/>
  <c r="H70" i="8" s="1"/>
  <c r="I71" i="8"/>
  <c r="H71" i="8" s="1"/>
  <c r="I72" i="8"/>
  <c r="H72" i="8" s="1"/>
  <c r="I73" i="8"/>
  <c r="H73" i="8" s="1"/>
  <c r="I74" i="8"/>
  <c r="H74" i="8" s="1"/>
  <c r="I75" i="8"/>
  <c r="H75" i="8" s="1"/>
  <c r="I76" i="8"/>
  <c r="H76" i="8" s="1"/>
  <c r="I77" i="8"/>
  <c r="H77" i="8" s="1"/>
  <c r="I78" i="8"/>
  <c r="H78" i="8" s="1"/>
  <c r="I79" i="8"/>
  <c r="H79" i="8" s="1"/>
  <c r="I80" i="8"/>
  <c r="H80" i="8" s="1"/>
  <c r="I81" i="8"/>
  <c r="H81" i="8" s="1"/>
  <c r="I82" i="8"/>
  <c r="H82" i="8" s="1"/>
  <c r="I83" i="8"/>
  <c r="H83" i="8" s="1"/>
  <c r="I84" i="8"/>
  <c r="H84" i="8" s="1"/>
  <c r="I85" i="8"/>
  <c r="H85" i="8" s="1"/>
  <c r="I86" i="8"/>
  <c r="H86" i="8" s="1"/>
  <c r="I87" i="8"/>
  <c r="H87" i="8" s="1"/>
  <c r="I88" i="8"/>
  <c r="H88" i="8" s="1"/>
  <c r="I89" i="8"/>
  <c r="H89" i="8" s="1"/>
  <c r="I90" i="8"/>
  <c r="H90" i="8" s="1"/>
  <c r="I91" i="8"/>
  <c r="I92" i="8"/>
  <c r="H92" i="8" s="1"/>
  <c r="I93" i="8"/>
  <c r="H93" i="8" s="1"/>
  <c r="I94" i="8"/>
  <c r="H94" i="8" s="1"/>
  <c r="I95" i="8"/>
  <c r="H95" i="8" s="1"/>
  <c r="I96" i="8"/>
  <c r="H96" i="8" s="1"/>
  <c r="I97" i="8"/>
  <c r="H97" i="8" s="1"/>
  <c r="I98" i="8"/>
  <c r="H98" i="8" s="1"/>
  <c r="I99" i="8"/>
  <c r="H99" i="8" s="1"/>
  <c r="I100" i="8"/>
  <c r="H100" i="8" s="1"/>
  <c r="I101" i="8"/>
  <c r="H101" i="8" s="1"/>
  <c r="I102" i="8"/>
  <c r="H102" i="8" s="1"/>
  <c r="I103" i="8"/>
  <c r="H103" i="8" s="1"/>
  <c r="I104" i="8"/>
  <c r="H104" i="8" s="1"/>
  <c r="I105" i="8"/>
  <c r="H105" i="8" s="1"/>
  <c r="I106" i="8"/>
  <c r="H106" i="8" s="1"/>
  <c r="I107" i="8"/>
  <c r="H107" i="8" s="1"/>
  <c r="I108" i="8"/>
  <c r="H108" i="8" s="1"/>
  <c r="I109" i="8"/>
  <c r="H109" i="8" s="1"/>
  <c r="I110" i="8"/>
  <c r="H110" i="8" s="1"/>
  <c r="I111" i="8"/>
  <c r="H111" i="8" s="1"/>
  <c r="I112" i="8"/>
  <c r="H112" i="8" s="1"/>
  <c r="I113" i="8"/>
  <c r="H113" i="8" s="1"/>
  <c r="I114" i="8"/>
  <c r="H114" i="8" s="1"/>
  <c r="I115" i="8"/>
  <c r="H115" i="8" s="1"/>
  <c r="I116" i="8"/>
  <c r="H116" i="8" s="1"/>
  <c r="I117" i="8"/>
  <c r="H117" i="8" s="1"/>
  <c r="I118" i="8"/>
  <c r="H118" i="8" s="1"/>
  <c r="I119" i="8"/>
  <c r="H119" i="8" s="1"/>
  <c r="I120" i="8"/>
  <c r="H120" i="8" s="1"/>
  <c r="I121" i="8"/>
  <c r="H121" i="8" s="1"/>
  <c r="I122" i="8"/>
  <c r="H122" i="8" s="1"/>
  <c r="I123" i="8"/>
  <c r="H123" i="8" s="1"/>
  <c r="I124" i="8"/>
  <c r="H124" i="8" s="1"/>
  <c r="I125" i="8"/>
  <c r="H125" i="8" s="1"/>
  <c r="I126" i="8"/>
  <c r="H126" i="8" s="1"/>
  <c r="I127" i="8"/>
  <c r="H127" i="8" s="1"/>
  <c r="I128" i="8"/>
  <c r="H128" i="8" s="1"/>
  <c r="I129" i="8"/>
  <c r="H129" i="8" s="1"/>
  <c r="I130" i="8"/>
  <c r="H130" i="8" s="1"/>
  <c r="I131" i="8"/>
  <c r="H131" i="8" s="1"/>
  <c r="I132" i="8"/>
  <c r="H132" i="8" s="1"/>
  <c r="I133" i="8"/>
  <c r="H133" i="8" s="1"/>
  <c r="I134" i="8"/>
  <c r="H134" i="8" s="1"/>
  <c r="I135" i="8"/>
  <c r="H135" i="8" s="1"/>
  <c r="I136" i="8"/>
  <c r="H136" i="8" s="1"/>
  <c r="I137" i="8"/>
  <c r="H137" i="8" s="1"/>
  <c r="I138" i="8"/>
  <c r="H138" i="8" s="1"/>
  <c r="I139" i="8"/>
  <c r="H139" i="8" s="1"/>
  <c r="I140" i="8"/>
  <c r="H140" i="8" s="1"/>
  <c r="I141" i="8"/>
  <c r="H141" i="8" s="1"/>
  <c r="I142" i="8"/>
  <c r="H142" i="8" s="1"/>
  <c r="I143" i="8"/>
  <c r="H143" i="8" s="1"/>
  <c r="I144" i="8"/>
  <c r="H144" i="8" s="1"/>
  <c r="I145" i="8"/>
  <c r="I146" i="8"/>
  <c r="I147" i="8"/>
  <c r="I148" i="8"/>
  <c r="I149" i="8"/>
  <c r="I150" i="8"/>
  <c r="I151" i="8"/>
  <c r="I152" i="8"/>
  <c r="I153" i="8"/>
  <c r="I154" i="8"/>
  <c r="I155" i="8"/>
  <c r="I156" i="8"/>
  <c r="H156" i="8" s="1"/>
  <c r="I157" i="8"/>
  <c r="H157" i="8" s="1"/>
  <c r="I158" i="8"/>
  <c r="H158" i="8" s="1"/>
  <c r="I159" i="8"/>
  <c r="H159" i="8" s="1"/>
  <c r="I160" i="8"/>
  <c r="H160" i="8" s="1"/>
  <c r="I161" i="8"/>
  <c r="H161" i="8" s="1"/>
  <c r="I162" i="8"/>
  <c r="H162" i="8" s="1"/>
  <c r="I163" i="8"/>
  <c r="H163" i="8" s="1"/>
  <c r="I164" i="8"/>
  <c r="H164" i="8" s="1"/>
  <c r="I165" i="8"/>
  <c r="H165" i="8" s="1"/>
  <c r="I166" i="8"/>
  <c r="H166" i="8" s="1"/>
  <c r="I167" i="8"/>
  <c r="H167" i="8" s="1"/>
  <c r="I168" i="8"/>
  <c r="H168" i="8" s="1"/>
  <c r="I169" i="8"/>
  <c r="H169" i="8" s="1"/>
  <c r="I170" i="8"/>
  <c r="H170" i="8" s="1"/>
  <c r="I171" i="8"/>
  <c r="H171" i="8" s="1"/>
  <c r="I172" i="8"/>
  <c r="H172" i="8" s="1"/>
  <c r="I173" i="8"/>
  <c r="H173" i="8" s="1"/>
  <c r="I174" i="8"/>
  <c r="H174" i="8" s="1"/>
  <c r="I175" i="8"/>
  <c r="H175" i="8" s="1"/>
  <c r="I176" i="8"/>
  <c r="H176" i="8" s="1"/>
  <c r="I177" i="8"/>
  <c r="H177" i="8" s="1"/>
  <c r="I178" i="8"/>
  <c r="H178" i="8" s="1"/>
  <c r="I179" i="8"/>
  <c r="H179" i="8" s="1"/>
  <c r="I180" i="8"/>
  <c r="H180" i="8" s="1"/>
  <c r="I181" i="8"/>
  <c r="H181" i="8" s="1"/>
  <c r="I182" i="8"/>
  <c r="H182" i="8" s="1"/>
  <c r="I183" i="8"/>
  <c r="H183" i="8" s="1"/>
  <c r="I184" i="8"/>
  <c r="H184" i="8" s="1"/>
  <c r="I185" i="8"/>
  <c r="H185" i="8" s="1"/>
  <c r="I186" i="8"/>
  <c r="H186" i="8" s="1"/>
  <c r="I187" i="8"/>
  <c r="H187" i="8" s="1"/>
  <c r="I188" i="8"/>
  <c r="H188" i="8" s="1"/>
  <c r="I189" i="8"/>
  <c r="H189" i="8" s="1"/>
  <c r="I190" i="8"/>
  <c r="H190" i="8" s="1"/>
  <c r="I191" i="8"/>
  <c r="H191" i="8" s="1"/>
  <c r="I192" i="8"/>
  <c r="H192" i="8" s="1"/>
  <c r="I193" i="8"/>
  <c r="H193" i="8" s="1"/>
  <c r="I194" i="8"/>
  <c r="H194" i="8" s="1"/>
  <c r="I195" i="8"/>
  <c r="H195" i="8" s="1"/>
  <c r="I196" i="8"/>
  <c r="H196" i="8" s="1"/>
  <c r="I197" i="8"/>
  <c r="H197" i="8" s="1"/>
  <c r="I198" i="8"/>
  <c r="H198" i="8" s="1"/>
  <c r="I199" i="8"/>
  <c r="H199" i="8" s="1"/>
  <c r="I200" i="8"/>
  <c r="H200" i="8" s="1"/>
  <c r="I201" i="8"/>
  <c r="H201" i="8" s="1"/>
  <c r="I202" i="8"/>
  <c r="H202" i="8" s="1"/>
  <c r="I203" i="8"/>
  <c r="H203" i="8" s="1"/>
  <c r="I204" i="8"/>
  <c r="H204" i="8" s="1"/>
  <c r="I205" i="8"/>
  <c r="H205" i="8" s="1"/>
  <c r="I206" i="8"/>
  <c r="H206" i="8" s="1"/>
  <c r="I207" i="8"/>
  <c r="H207" i="8" s="1"/>
  <c r="I208" i="8"/>
  <c r="H208" i="8" s="1"/>
  <c r="I209" i="8"/>
  <c r="H209" i="8" s="1"/>
  <c r="I210" i="8"/>
  <c r="H210" i="8" s="1"/>
  <c r="I211" i="8"/>
  <c r="H211" i="8" s="1"/>
  <c r="I212" i="8"/>
  <c r="H212" i="8" s="1"/>
  <c r="I213" i="8"/>
  <c r="H213" i="8" s="1"/>
  <c r="I214" i="8"/>
  <c r="H214" i="8" s="1"/>
  <c r="I215" i="8"/>
  <c r="H215" i="8" s="1"/>
  <c r="I216" i="8"/>
  <c r="H216" i="8" s="1"/>
  <c r="I217" i="8"/>
  <c r="H217" i="8" s="1"/>
  <c r="I218" i="8"/>
  <c r="H218" i="8" s="1"/>
  <c r="I219" i="8"/>
  <c r="H219" i="8" s="1"/>
  <c r="I220" i="8"/>
  <c r="H220" i="8" s="1"/>
  <c r="I221" i="8"/>
  <c r="H221" i="8" s="1"/>
  <c r="I222" i="8"/>
  <c r="H222" i="8" s="1"/>
  <c r="I223" i="8"/>
  <c r="H223" i="8" s="1"/>
  <c r="I224" i="8"/>
  <c r="H224" i="8" s="1"/>
  <c r="I225" i="8"/>
  <c r="H225" i="8" s="1"/>
  <c r="I226" i="8"/>
  <c r="H226" i="8" s="1"/>
  <c r="I227" i="8"/>
  <c r="H227" i="8" s="1"/>
  <c r="I228" i="8"/>
  <c r="H228" i="8" s="1"/>
  <c r="I229" i="8"/>
  <c r="H229" i="8" s="1"/>
  <c r="I230" i="8"/>
  <c r="H230" i="8" s="1"/>
  <c r="I231" i="8"/>
  <c r="H231" i="8" s="1"/>
  <c r="I232" i="8"/>
  <c r="H232" i="8" s="1"/>
  <c r="I233" i="8"/>
  <c r="H233" i="8" s="1"/>
  <c r="I234" i="8"/>
  <c r="H234" i="8" s="1"/>
  <c r="I235" i="8"/>
  <c r="H235" i="8" s="1"/>
  <c r="I236" i="8"/>
  <c r="H236" i="8" s="1"/>
  <c r="I237" i="8"/>
  <c r="H237" i="8" s="1"/>
  <c r="I238" i="8"/>
  <c r="H238" i="8" s="1"/>
  <c r="I239" i="8"/>
  <c r="H239" i="8" s="1"/>
  <c r="I240" i="8"/>
  <c r="H240" i="8" s="1"/>
  <c r="I241" i="8"/>
  <c r="H241" i="8" s="1"/>
  <c r="I242" i="8"/>
  <c r="H242" i="8" s="1"/>
  <c r="I243" i="8"/>
  <c r="I244" i="8"/>
  <c r="H244" i="8" s="1"/>
  <c r="I245" i="8"/>
  <c r="H245" i="8" s="1"/>
  <c r="I246" i="8"/>
  <c r="H246" i="8" s="1"/>
  <c r="I247" i="8"/>
  <c r="H247" i="8" s="1"/>
  <c r="I248" i="8"/>
  <c r="H248" i="8" s="1"/>
  <c r="I249" i="8"/>
  <c r="H249" i="8" s="1"/>
  <c r="I250" i="8"/>
  <c r="H250" i="8" s="1"/>
  <c r="I251" i="8"/>
  <c r="H251" i="8" s="1"/>
  <c r="I252" i="8"/>
  <c r="H252" i="8" s="1"/>
  <c r="I253" i="8"/>
  <c r="H253" i="8" s="1"/>
  <c r="I254" i="8"/>
  <c r="H254" i="8" s="1"/>
  <c r="I255" i="8"/>
  <c r="H255" i="8" s="1"/>
  <c r="I256" i="8"/>
  <c r="H256" i="8" s="1"/>
  <c r="I257" i="8"/>
  <c r="H257" i="8" s="1"/>
  <c r="I258" i="8"/>
  <c r="H258" i="8" s="1"/>
  <c r="I259" i="8"/>
  <c r="H259" i="8" s="1"/>
  <c r="I260" i="8"/>
  <c r="H260" i="8" s="1"/>
  <c r="I261" i="8"/>
  <c r="H261" i="8" s="1"/>
  <c r="I262" i="8"/>
  <c r="H262" i="8" s="1"/>
  <c r="I263" i="8"/>
  <c r="H263" i="8" s="1"/>
  <c r="I264" i="8"/>
  <c r="H264" i="8" s="1"/>
  <c r="I265" i="8"/>
  <c r="H265" i="8" s="1"/>
  <c r="I266" i="8"/>
  <c r="H266" i="8" s="1"/>
  <c r="I267" i="8"/>
  <c r="H267" i="8" s="1"/>
  <c r="I268" i="8"/>
  <c r="H268" i="8" s="1"/>
  <c r="I269" i="8"/>
  <c r="H269" i="8" s="1"/>
  <c r="I270" i="8"/>
  <c r="H270" i="8" s="1"/>
  <c r="I271" i="8"/>
  <c r="H271" i="8" s="1"/>
  <c r="I272" i="8"/>
  <c r="H272" i="8" s="1"/>
  <c r="I273" i="8"/>
  <c r="H273" i="8" s="1"/>
  <c r="I274" i="8"/>
  <c r="H274" i="8" s="1"/>
  <c r="I275" i="8"/>
  <c r="H275" i="8" s="1"/>
  <c r="I276" i="8"/>
  <c r="H276" i="8" s="1"/>
  <c r="I277" i="8"/>
  <c r="H277" i="8" s="1"/>
  <c r="I278" i="8"/>
  <c r="H278" i="8" s="1"/>
  <c r="I279" i="8"/>
  <c r="H279" i="8" s="1"/>
  <c r="I280" i="8"/>
  <c r="H280" i="8" s="1"/>
  <c r="I281" i="8"/>
  <c r="H281" i="8" s="1"/>
  <c r="I282" i="8"/>
  <c r="H282" i="8" s="1"/>
  <c r="I283" i="8"/>
  <c r="H283" i="8" s="1"/>
  <c r="I284" i="8"/>
  <c r="H284" i="8" s="1"/>
  <c r="I285" i="8"/>
  <c r="H285" i="8" s="1"/>
  <c r="I286" i="8"/>
  <c r="H286" i="8" s="1"/>
  <c r="I287" i="8"/>
  <c r="H287" i="8" s="1"/>
  <c r="I288" i="8"/>
  <c r="H288" i="8" s="1"/>
  <c r="I289" i="8"/>
  <c r="H289" i="8" s="1"/>
  <c r="I290" i="8"/>
  <c r="H290" i="8" s="1"/>
  <c r="I291" i="8"/>
  <c r="H291" i="8" s="1"/>
  <c r="I292" i="8"/>
  <c r="H292" i="8" s="1"/>
  <c r="I293" i="8"/>
  <c r="H293" i="8" s="1"/>
  <c r="I294" i="8"/>
  <c r="H294" i="8" s="1"/>
  <c r="I295" i="8"/>
  <c r="H295" i="8" s="1"/>
  <c r="I296" i="8"/>
  <c r="H296" i="8" s="1"/>
  <c r="I297" i="8"/>
  <c r="H297" i="8" s="1"/>
  <c r="I298" i="8"/>
  <c r="H298" i="8" s="1"/>
  <c r="I299" i="8"/>
  <c r="I300" i="8"/>
  <c r="H300" i="8" s="1"/>
  <c r="I301" i="8"/>
  <c r="H301" i="8" s="1"/>
  <c r="I302" i="8"/>
  <c r="H302" i="8" s="1"/>
  <c r="I303" i="8"/>
  <c r="H303" i="8" s="1"/>
  <c r="I304" i="8"/>
  <c r="H304" i="8" s="1"/>
  <c r="I305" i="8"/>
  <c r="H305" i="8" s="1"/>
  <c r="I306" i="8"/>
  <c r="H306" i="8" s="1"/>
  <c r="I307" i="8"/>
  <c r="I308" i="8"/>
  <c r="H308" i="8" s="1"/>
  <c r="I309" i="8"/>
  <c r="H309" i="8" s="1"/>
  <c r="I310" i="8"/>
  <c r="H310" i="8" s="1"/>
  <c r="I311" i="8"/>
  <c r="H311" i="8" s="1"/>
  <c r="I312" i="8"/>
  <c r="H312" i="8" s="1"/>
  <c r="I313" i="8"/>
  <c r="H313" i="8" s="1"/>
  <c r="I314" i="8"/>
  <c r="H314" i="8" s="1"/>
  <c r="I315" i="8"/>
  <c r="H315" i="8" s="1"/>
  <c r="I316" i="8"/>
  <c r="H316" i="8" s="1"/>
  <c r="I317" i="8"/>
  <c r="H317" i="8" s="1"/>
  <c r="I318" i="8"/>
  <c r="H318" i="8" s="1"/>
  <c r="I319" i="8"/>
  <c r="H319" i="8" s="1"/>
  <c r="I320" i="8"/>
  <c r="H320" i="8" s="1"/>
  <c r="I321" i="8"/>
  <c r="H321" i="8" s="1"/>
  <c r="I322" i="8"/>
  <c r="H322" i="8" s="1"/>
  <c r="I323" i="8"/>
  <c r="H323" i="8" s="1"/>
  <c r="I324" i="8"/>
  <c r="H324" i="8" s="1"/>
  <c r="I325" i="8"/>
  <c r="H325" i="8" s="1"/>
  <c r="I326" i="8"/>
  <c r="H326" i="8" s="1"/>
  <c r="I327" i="8"/>
  <c r="H327" i="8" s="1"/>
  <c r="I328" i="8"/>
  <c r="H328" i="8" s="1"/>
  <c r="I329" i="8"/>
  <c r="H329" i="8" s="1"/>
  <c r="I330" i="8"/>
  <c r="H330" i="8" s="1"/>
  <c r="I331" i="8"/>
  <c r="H331" i="8" s="1"/>
  <c r="I332" i="8"/>
  <c r="H332" i="8" s="1"/>
  <c r="I333" i="8"/>
  <c r="H333" i="8" s="1"/>
  <c r="I334" i="8"/>
  <c r="H334" i="8" s="1"/>
  <c r="I335" i="8"/>
  <c r="H335" i="8" s="1"/>
  <c r="I336" i="8"/>
  <c r="H336" i="8" s="1"/>
  <c r="I337" i="8"/>
  <c r="H337" i="8" s="1"/>
  <c r="I338" i="8"/>
  <c r="H338" i="8" s="1"/>
  <c r="I339" i="8"/>
  <c r="H339" i="8" s="1"/>
  <c r="I340" i="8"/>
  <c r="H340" i="8" s="1"/>
  <c r="I341" i="8"/>
  <c r="H341" i="8" s="1"/>
  <c r="I342" i="8"/>
  <c r="H342" i="8" s="1"/>
  <c r="I343" i="8"/>
  <c r="H343" i="8" s="1"/>
  <c r="I344" i="8"/>
  <c r="H344" i="8" s="1"/>
  <c r="I345" i="8"/>
  <c r="H345" i="8" s="1"/>
  <c r="I346" i="8"/>
  <c r="H346" i="8" s="1"/>
  <c r="I347" i="8"/>
  <c r="H347" i="8" s="1"/>
  <c r="I348" i="8"/>
  <c r="H348" i="8" s="1"/>
  <c r="I349" i="8"/>
  <c r="H349" i="8" s="1"/>
  <c r="I350" i="8"/>
  <c r="H350" i="8" s="1"/>
  <c r="I351" i="8"/>
  <c r="H351" i="8" s="1"/>
  <c r="I352" i="8"/>
  <c r="H352" i="8" s="1"/>
  <c r="I353" i="8"/>
  <c r="H353" i="8" s="1"/>
  <c r="I354" i="8"/>
  <c r="H354" i="8" s="1"/>
  <c r="I355" i="8"/>
  <c r="H355" i="8" s="1"/>
  <c r="I356" i="8"/>
  <c r="H356" i="8" s="1"/>
  <c r="I357" i="8"/>
  <c r="H357" i="8" s="1"/>
  <c r="I358" i="8"/>
  <c r="H358" i="8" s="1"/>
  <c r="I359" i="8"/>
  <c r="H359" i="8" s="1"/>
  <c r="I360" i="8"/>
  <c r="H360" i="8" s="1"/>
  <c r="I361" i="8"/>
  <c r="H361" i="8" s="1"/>
  <c r="I362" i="8"/>
  <c r="H362" i="8" s="1"/>
  <c r="I363" i="8"/>
  <c r="I364" i="8"/>
  <c r="H364" i="8" s="1"/>
  <c r="I365" i="8"/>
  <c r="H365" i="8" s="1"/>
  <c r="I366" i="8"/>
  <c r="H366" i="8" s="1"/>
  <c r="I367" i="8"/>
  <c r="H367" i="8" s="1"/>
  <c r="I368" i="8"/>
  <c r="H368" i="8" s="1"/>
  <c r="I369" i="8"/>
  <c r="H369" i="8" s="1"/>
  <c r="I370" i="8"/>
  <c r="H370" i="8" s="1"/>
  <c r="I371" i="8"/>
  <c r="H371" i="8" s="1"/>
  <c r="I372" i="8"/>
  <c r="H372" i="8" s="1"/>
  <c r="I373" i="8"/>
  <c r="H373" i="8" s="1"/>
  <c r="I374" i="8"/>
  <c r="H374" i="8" s="1"/>
  <c r="I375" i="8"/>
  <c r="H375" i="8" s="1"/>
  <c r="I376" i="8"/>
  <c r="H376" i="8" s="1"/>
  <c r="I377" i="8"/>
  <c r="H377" i="8" s="1"/>
  <c r="I378" i="8"/>
  <c r="H378" i="8" s="1"/>
  <c r="I379" i="8"/>
  <c r="H379" i="8" s="1"/>
  <c r="I380" i="8"/>
  <c r="H380" i="8" s="1"/>
  <c r="I381" i="8"/>
  <c r="H381" i="8" s="1"/>
  <c r="I382" i="8"/>
  <c r="H382" i="8" s="1"/>
  <c r="I383" i="8"/>
  <c r="H383" i="8" s="1"/>
  <c r="I384" i="8"/>
  <c r="H384" i="8" s="1"/>
  <c r="I385" i="8"/>
  <c r="H385" i="8" s="1"/>
  <c r="I386" i="8"/>
  <c r="H386" i="8" s="1"/>
  <c r="I387" i="8"/>
  <c r="H387" i="8" s="1"/>
  <c r="I388" i="8"/>
  <c r="H388" i="8" s="1"/>
  <c r="I389" i="8"/>
  <c r="H389" i="8" s="1"/>
  <c r="I390" i="8"/>
  <c r="H390" i="8" s="1"/>
  <c r="I391" i="8"/>
  <c r="H391" i="8" s="1"/>
  <c r="I392" i="8"/>
  <c r="H392" i="8" s="1"/>
  <c r="I393" i="8"/>
  <c r="H393" i="8" s="1"/>
  <c r="I394" i="8"/>
  <c r="H394" i="8" s="1"/>
  <c r="I395" i="8"/>
  <c r="H395" i="8" s="1"/>
  <c r="I396" i="8"/>
  <c r="H396" i="8" s="1"/>
  <c r="I397" i="8"/>
  <c r="H397" i="8" s="1"/>
  <c r="I398" i="8"/>
  <c r="H398" i="8" s="1"/>
  <c r="I399" i="8"/>
  <c r="H399" i="8" s="1"/>
  <c r="I400" i="8"/>
  <c r="H400" i="8" s="1"/>
  <c r="I401" i="8"/>
  <c r="H401" i="8" s="1"/>
  <c r="I402" i="8"/>
  <c r="H402" i="8" s="1"/>
  <c r="I403" i="8"/>
  <c r="H403" i="8" s="1"/>
  <c r="I404" i="8"/>
  <c r="H404" i="8" s="1"/>
  <c r="I405" i="8"/>
  <c r="H405" i="8" s="1"/>
  <c r="I406" i="8"/>
  <c r="H406" i="8" s="1"/>
  <c r="I407" i="8"/>
  <c r="H407" i="8" s="1"/>
  <c r="I408" i="8"/>
  <c r="H408" i="8" s="1"/>
  <c r="I409" i="8"/>
  <c r="H409" i="8" s="1"/>
  <c r="I410" i="8"/>
  <c r="H410" i="8" s="1"/>
  <c r="I411" i="8"/>
  <c r="H411" i="8" s="1"/>
  <c r="I412" i="8"/>
  <c r="H412" i="8" s="1"/>
  <c r="I413" i="8"/>
  <c r="H413" i="8" s="1"/>
  <c r="I414" i="8"/>
  <c r="H414" i="8" s="1"/>
  <c r="I415" i="8"/>
  <c r="H415" i="8" s="1"/>
  <c r="I416" i="8"/>
  <c r="H416" i="8" s="1"/>
  <c r="I417" i="8"/>
  <c r="H417" i="8" s="1"/>
  <c r="I418" i="8"/>
  <c r="H418" i="8" s="1"/>
  <c r="I419" i="8"/>
  <c r="H419" i="8" s="1"/>
  <c r="I420" i="8"/>
  <c r="H420" i="8" s="1"/>
  <c r="I421" i="8"/>
  <c r="H421" i="8" s="1"/>
  <c r="I422" i="8"/>
  <c r="H422" i="8" s="1"/>
  <c r="I423" i="8"/>
  <c r="H423" i="8" s="1"/>
  <c r="I424" i="8"/>
  <c r="H424" i="8" s="1"/>
  <c r="I425" i="8"/>
  <c r="H425" i="8" s="1"/>
  <c r="I426" i="8"/>
  <c r="H426" i="8" s="1"/>
  <c r="I427" i="8"/>
  <c r="H427" i="8" s="1"/>
  <c r="I428" i="8"/>
  <c r="H428" i="8" s="1"/>
  <c r="I429" i="8"/>
  <c r="H429" i="8" s="1"/>
  <c r="I430" i="8"/>
  <c r="H430" i="8" s="1"/>
  <c r="I431" i="8"/>
  <c r="H431" i="8" s="1"/>
  <c r="I432" i="8"/>
  <c r="H432" i="8" s="1"/>
  <c r="I433" i="8"/>
  <c r="I434" i="8"/>
  <c r="I435" i="8"/>
  <c r="I436" i="8"/>
  <c r="I437" i="8"/>
  <c r="I438" i="8"/>
  <c r="I439" i="8"/>
  <c r="I440" i="8"/>
  <c r="I441" i="8"/>
  <c r="I442" i="8"/>
  <c r="I443" i="8"/>
  <c r="I444" i="8"/>
  <c r="I445" i="8"/>
  <c r="I446" i="8"/>
  <c r="I447" i="8"/>
  <c r="I448" i="8"/>
  <c r="I449" i="8"/>
  <c r="I450" i="8"/>
  <c r="I451" i="8"/>
  <c r="I452" i="8"/>
  <c r="I453" i="8"/>
  <c r="I454" i="8"/>
  <c r="I455" i="8"/>
  <c r="I456" i="8"/>
  <c r="I457" i="8"/>
  <c r="I458" i="8"/>
  <c r="I459" i="8"/>
  <c r="I460" i="8"/>
  <c r="I461" i="8"/>
  <c r="I462" i="8"/>
  <c r="I463" i="8"/>
  <c r="I464" i="8"/>
  <c r="I465" i="8"/>
  <c r="I466" i="8"/>
  <c r="I467" i="8"/>
  <c r="I468" i="8"/>
  <c r="I469" i="8"/>
  <c r="I470" i="8"/>
  <c r="I471" i="8"/>
  <c r="I472" i="8"/>
  <c r="I473" i="8"/>
  <c r="I474" i="8"/>
  <c r="I475" i="8"/>
  <c r="I476" i="8"/>
  <c r="I477" i="8"/>
  <c r="I478" i="8"/>
  <c r="I479" i="8"/>
  <c r="I480" i="8"/>
  <c r="I481" i="8"/>
  <c r="I482" i="8"/>
  <c r="I483" i="8"/>
  <c r="I484" i="8"/>
  <c r="I485" i="8"/>
  <c r="I486" i="8"/>
  <c r="I487" i="8"/>
  <c r="I488" i="8"/>
  <c r="I489" i="8"/>
  <c r="I490" i="8"/>
  <c r="I491" i="8"/>
  <c r="I492" i="8"/>
  <c r="I493" i="8"/>
  <c r="H493" i="8" s="1"/>
  <c r="I494" i="8"/>
  <c r="H494" i="8" s="1"/>
  <c r="I495" i="8"/>
  <c r="H495" i="8" s="1"/>
  <c r="I496" i="8"/>
  <c r="H496" i="8" s="1"/>
  <c r="I497" i="8"/>
  <c r="H497" i="8" s="1"/>
  <c r="I498" i="8"/>
  <c r="H498" i="8" s="1"/>
  <c r="I499" i="8"/>
  <c r="H499" i="8" s="1"/>
  <c r="I500" i="8"/>
  <c r="H500" i="8" s="1"/>
  <c r="I501" i="8"/>
  <c r="H501" i="8" s="1"/>
  <c r="I502" i="8"/>
  <c r="H502" i="8" s="1"/>
  <c r="I503" i="8"/>
  <c r="H503" i="8" s="1"/>
  <c r="I504" i="8"/>
  <c r="H504" i="8" s="1"/>
  <c r="I505" i="8"/>
  <c r="H505" i="8" s="1"/>
  <c r="I506" i="8"/>
  <c r="H506" i="8" s="1"/>
  <c r="I507" i="8"/>
  <c r="I508" i="8"/>
  <c r="H508" i="8" s="1"/>
  <c r="I509" i="8"/>
  <c r="H509" i="8" s="1"/>
  <c r="I510" i="8"/>
  <c r="H510" i="8" s="1"/>
  <c r="I511" i="8"/>
  <c r="H511" i="8" s="1"/>
  <c r="I512" i="8"/>
  <c r="H512" i="8" s="1"/>
  <c r="I513" i="8"/>
  <c r="H513" i="8" s="1"/>
  <c r="I514" i="8"/>
  <c r="H514" i="8" s="1"/>
  <c r="I515" i="8"/>
  <c r="H515" i="8" s="1"/>
  <c r="I516" i="8"/>
  <c r="H516" i="8" s="1"/>
  <c r="I517" i="8"/>
  <c r="H517" i="8" s="1"/>
  <c r="I518" i="8"/>
  <c r="H518" i="8" s="1"/>
  <c r="I519" i="8"/>
  <c r="H519" i="8" s="1"/>
  <c r="I520" i="8"/>
  <c r="H520" i="8" s="1"/>
  <c r="I521" i="8"/>
  <c r="H521" i="8" s="1"/>
  <c r="I522" i="8"/>
  <c r="H522" i="8" s="1"/>
  <c r="I523" i="8"/>
  <c r="H523" i="8" s="1"/>
  <c r="I524" i="8"/>
  <c r="H524" i="8" s="1"/>
  <c r="I525" i="8"/>
  <c r="H525" i="8" s="1"/>
  <c r="I526" i="8"/>
  <c r="H526" i="8" s="1"/>
  <c r="I527" i="8"/>
  <c r="H527" i="8" s="1"/>
  <c r="I528" i="8"/>
  <c r="H528" i="8" s="1"/>
  <c r="I529" i="8"/>
  <c r="H529" i="8" s="1"/>
  <c r="I530" i="8"/>
  <c r="H530" i="8" s="1"/>
  <c r="I531" i="8"/>
  <c r="H531" i="8" s="1"/>
  <c r="I532" i="8"/>
  <c r="H532" i="8" s="1"/>
  <c r="I533" i="8"/>
  <c r="H533" i="8" s="1"/>
  <c r="I534" i="8"/>
  <c r="H534" i="8" s="1"/>
  <c r="I535" i="8"/>
  <c r="H535" i="8" s="1"/>
  <c r="I536" i="8"/>
  <c r="H536" i="8" s="1"/>
  <c r="I537" i="8"/>
  <c r="H537" i="8" s="1"/>
  <c r="I538" i="8"/>
  <c r="H538" i="8" s="1"/>
  <c r="I539" i="8"/>
  <c r="H539" i="8" s="1"/>
  <c r="I540" i="8"/>
  <c r="H540" i="8" s="1"/>
  <c r="I541" i="8"/>
  <c r="H541" i="8" s="1"/>
  <c r="I542" i="8"/>
  <c r="H542" i="8" s="1"/>
  <c r="I543" i="8"/>
  <c r="H543" i="8" s="1"/>
  <c r="I544" i="8"/>
  <c r="H544" i="8" s="1"/>
  <c r="I545" i="8"/>
  <c r="H545" i="8" s="1"/>
  <c r="I546" i="8"/>
  <c r="H546" i="8" s="1"/>
  <c r="I547" i="8"/>
  <c r="H547" i="8" s="1"/>
  <c r="I548" i="8"/>
  <c r="H548" i="8" s="1"/>
  <c r="I549" i="8"/>
  <c r="H549" i="8" s="1"/>
  <c r="I550" i="8"/>
  <c r="H550" i="8" s="1"/>
  <c r="I551" i="8"/>
  <c r="H551" i="8" s="1"/>
  <c r="I552" i="8"/>
  <c r="H552" i="8" s="1"/>
  <c r="I553" i="8"/>
  <c r="H553" i="8" s="1"/>
  <c r="I554" i="8"/>
  <c r="H554" i="8" s="1"/>
  <c r="I555" i="8"/>
  <c r="H555" i="8" s="1"/>
  <c r="I556" i="8"/>
  <c r="H556" i="8" s="1"/>
  <c r="I557" i="8"/>
  <c r="H557" i="8" s="1"/>
  <c r="I558" i="8"/>
  <c r="H558" i="8" s="1"/>
  <c r="I559" i="8"/>
  <c r="H559" i="8" s="1"/>
  <c r="I560" i="8"/>
  <c r="H560" i="8" s="1"/>
  <c r="I561" i="8"/>
  <c r="H561" i="8" s="1"/>
  <c r="I562" i="8"/>
  <c r="H562" i="8" s="1"/>
  <c r="I563" i="8"/>
  <c r="H563" i="8" s="1"/>
  <c r="I564" i="8"/>
  <c r="H564" i="8" s="1"/>
  <c r="I565" i="8"/>
  <c r="H565" i="8" s="1"/>
  <c r="I566" i="8"/>
  <c r="H566" i="8" s="1"/>
  <c r="I567" i="8"/>
  <c r="H567" i="8" s="1"/>
  <c r="I568" i="8"/>
  <c r="H568" i="8" s="1"/>
  <c r="I569" i="8"/>
  <c r="H569" i="8" s="1"/>
  <c r="I570" i="8"/>
  <c r="H570" i="8" s="1"/>
  <c r="I571" i="8"/>
  <c r="H571" i="8" s="1"/>
  <c r="I572" i="8"/>
  <c r="H572" i="8" s="1"/>
  <c r="I573" i="8"/>
  <c r="H573" i="8" s="1"/>
  <c r="I574" i="8"/>
  <c r="H574" i="8" s="1"/>
  <c r="I575" i="8"/>
  <c r="H575" i="8" s="1"/>
  <c r="I576" i="8"/>
  <c r="H576" i="8" s="1"/>
  <c r="I577" i="8"/>
  <c r="H577" i="8" s="1"/>
  <c r="I578" i="8"/>
  <c r="H578" i="8" s="1"/>
  <c r="I579" i="8"/>
  <c r="I580" i="8"/>
  <c r="H580" i="8" s="1"/>
  <c r="I581" i="8"/>
  <c r="H581" i="8" s="1"/>
  <c r="I582" i="8"/>
  <c r="H582" i="8" s="1"/>
  <c r="I583" i="8"/>
  <c r="H583" i="8" s="1"/>
  <c r="I584" i="8"/>
  <c r="H584" i="8" s="1"/>
  <c r="I585" i="8"/>
  <c r="H585" i="8" s="1"/>
  <c r="I586" i="8"/>
  <c r="H586" i="8" s="1"/>
  <c r="I587" i="8"/>
  <c r="H587" i="8" s="1"/>
  <c r="I588" i="8"/>
  <c r="H588" i="8" s="1"/>
  <c r="I589" i="8"/>
  <c r="H589" i="8" s="1"/>
  <c r="I590" i="8"/>
  <c r="H590" i="8" s="1"/>
  <c r="I591" i="8"/>
  <c r="H591" i="8" s="1"/>
  <c r="I592" i="8"/>
  <c r="H592" i="8" s="1"/>
  <c r="I593" i="8"/>
  <c r="H593" i="8" s="1"/>
  <c r="I594" i="8"/>
  <c r="H594" i="8" s="1"/>
  <c r="I595" i="8"/>
  <c r="H595" i="8" s="1"/>
  <c r="I596" i="8"/>
  <c r="H596" i="8" s="1"/>
  <c r="I597" i="8"/>
  <c r="H597" i="8" s="1"/>
  <c r="I598" i="8"/>
  <c r="H598" i="8" s="1"/>
  <c r="I599" i="8"/>
  <c r="H599" i="8" s="1"/>
  <c r="I600" i="8"/>
  <c r="H600" i="8" s="1"/>
  <c r="I601" i="8"/>
  <c r="H601" i="8" s="1"/>
  <c r="I602" i="8"/>
  <c r="H602" i="8" s="1"/>
  <c r="I603" i="8"/>
  <c r="H603" i="8" s="1"/>
  <c r="I604" i="8"/>
  <c r="H604" i="8" s="1"/>
  <c r="I605" i="8"/>
  <c r="H605" i="8" s="1"/>
  <c r="I606" i="8"/>
  <c r="H606" i="8" s="1"/>
  <c r="I607" i="8"/>
  <c r="H607" i="8" s="1"/>
  <c r="I608" i="8"/>
  <c r="H608" i="8" s="1"/>
  <c r="I609" i="8"/>
  <c r="H609" i="8" s="1"/>
  <c r="I610" i="8"/>
  <c r="H610" i="8" s="1"/>
  <c r="I611" i="8"/>
  <c r="I612" i="8"/>
  <c r="I613" i="8"/>
  <c r="I614" i="8"/>
  <c r="I615" i="8"/>
  <c r="I616" i="8"/>
  <c r="I617" i="8"/>
  <c r="I618" i="8"/>
  <c r="I619" i="8"/>
  <c r="I620" i="8"/>
  <c r="I621" i="8"/>
  <c r="I622" i="8"/>
  <c r="I623" i="8"/>
  <c r="I624" i="8"/>
  <c r="I625" i="8"/>
  <c r="I626" i="8"/>
  <c r="I627" i="8"/>
  <c r="I628" i="8"/>
  <c r="I629" i="8"/>
  <c r="I630" i="8"/>
  <c r="I631" i="8"/>
  <c r="I632" i="8"/>
  <c r="I633" i="8"/>
  <c r="H633" i="8" s="1"/>
  <c r="I634" i="8"/>
  <c r="H634" i="8" s="1"/>
  <c r="I635" i="8"/>
  <c r="I636" i="8"/>
  <c r="H636" i="8" s="1"/>
  <c r="I637" i="8"/>
  <c r="H637" i="8" s="1"/>
  <c r="I638" i="8"/>
  <c r="H638" i="8" s="1"/>
  <c r="I639" i="8"/>
  <c r="H639" i="8" s="1"/>
  <c r="I640" i="8"/>
  <c r="H640" i="8" s="1"/>
  <c r="I641" i="8"/>
  <c r="H641" i="8" s="1"/>
  <c r="I642" i="8"/>
  <c r="H642" i="8" s="1"/>
  <c r="I643" i="8"/>
  <c r="H643" i="8" s="1"/>
  <c r="I644" i="8"/>
  <c r="H644" i="8" s="1"/>
  <c r="I645" i="8"/>
  <c r="H645" i="8" s="1"/>
  <c r="I646" i="8"/>
  <c r="H646" i="8" s="1"/>
  <c r="I647" i="8"/>
  <c r="H647" i="8" s="1"/>
  <c r="I648" i="8"/>
  <c r="H648" i="8" s="1"/>
  <c r="I649" i="8"/>
  <c r="H649" i="8" s="1"/>
  <c r="I650" i="8"/>
  <c r="H650" i="8" s="1"/>
  <c r="I651" i="8"/>
  <c r="H651" i="8" s="1"/>
  <c r="I652" i="8"/>
  <c r="H652" i="8" s="1"/>
  <c r="I653" i="8"/>
  <c r="H653" i="8" s="1"/>
  <c r="I654" i="8"/>
  <c r="H654" i="8" s="1"/>
  <c r="I655" i="8"/>
  <c r="H655" i="8" s="1"/>
  <c r="I656" i="8"/>
  <c r="H656" i="8" s="1"/>
  <c r="I657" i="8"/>
  <c r="H657" i="8" s="1"/>
  <c r="I658" i="8"/>
  <c r="H658" i="8" s="1"/>
  <c r="I659" i="8"/>
  <c r="H659" i="8" s="1"/>
  <c r="I660" i="8"/>
  <c r="H660" i="8" s="1"/>
  <c r="I661" i="8"/>
  <c r="H661" i="8" s="1"/>
  <c r="I662" i="8"/>
  <c r="H662" i="8" s="1"/>
  <c r="I663" i="8"/>
  <c r="H663" i="8" s="1"/>
  <c r="I664" i="8"/>
  <c r="I665" i="8"/>
  <c r="I666" i="8"/>
  <c r="I667" i="8"/>
  <c r="I668" i="8"/>
  <c r="I669" i="8"/>
  <c r="I670" i="8"/>
  <c r="I671" i="8"/>
  <c r="I672" i="8"/>
  <c r="I673" i="8"/>
  <c r="I674" i="8"/>
  <c r="I675" i="8"/>
  <c r="I676" i="8"/>
  <c r="I677" i="8"/>
  <c r="I678" i="8"/>
  <c r="I679" i="8"/>
  <c r="I680" i="8"/>
  <c r="I681" i="8"/>
  <c r="I682" i="8"/>
  <c r="I683" i="8"/>
  <c r="I684" i="8"/>
  <c r="I685" i="8"/>
  <c r="I686" i="8"/>
  <c r="I687" i="8"/>
  <c r="I688" i="8"/>
  <c r="I689" i="8"/>
  <c r="I690" i="8"/>
  <c r="I691" i="8"/>
  <c r="I692" i="8"/>
  <c r="I693" i="8"/>
  <c r="I694" i="8"/>
  <c r="I695" i="8"/>
  <c r="I696" i="8"/>
  <c r="I697" i="8"/>
  <c r="I698" i="8"/>
  <c r="I699" i="8"/>
  <c r="I700" i="8"/>
  <c r="I701" i="8"/>
  <c r="H701" i="8" s="1"/>
  <c r="I702" i="8"/>
  <c r="H702" i="8" s="1"/>
  <c r="I703" i="8"/>
  <c r="H703" i="8" s="1"/>
  <c r="I704" i="8"/>
  <c r="H704" i="8" s="1"/>
  <c r="I705" i="8"/>
  <c r="H705" i="8" s="1"/>
  <c r="I706" i="8"/>
  <c r="H706" i="8" s="1"/>
  <c r="I707" i="8"/>
  <c r="H707" i="8" s="1"/>
  <c r="I708" i="8"/>
  <c r="H708" i="8" s="1"/>
  <c r="I709" i="8"/>
  <c r="H709" i="8" s="1"/>
  <c r="I710" i="8"/>
  <c r="H710" i="8" s="1"/>
  <c r="I711" i="8"/>
  <c r="H711" i="8" s="1"/>
  <c r="I712" i="8"/>
  <c r="H712" i="8" s="1"/>
  <c r="I713" i="8"/>
  <c r="H713" i="8" s="1"/>
  <c r="I714" i="8"/>
  <c r="H714" i="8" s="1"/>
  <c r="I715" i="8"/>
  <c r="H715" i="8" s="1"/>
  <c r="I716" i="8"/>
  <c r="H716" i="8" s="1"/>
  <c r="I717" i="8"/>
  <c r="H717" i="8" s="1"/>
  <c r="I718" i="8"/>
  <c r="H718" i="8" s="1"/>
  <c r="I719" i="8"/>
  <c r="H719" i="8" s="1"/>
  <c r="I720" i="8"/>
  <c r="H720" i="8" s="1"/>
  <c r="I721" i="8"/>
  <c r="H721" i="8" s="1"/>
  <c r="I722" i="8"/>
  <c r="H722" i="8" s="1"/>
  <c r="I723" i="8"/>
  <c r="H723" i="8" s="1"/>
  <c r="I724" i="8"/>
  <c r="H724" i="8" s="1"/>
  <c r="I725" i="8"/>
  <c r="H725" i="8" s="1"/>
  <c r="I726" i="8"/>
  <c r="H726" i="8" s="1"/>
  <c r="I727" i="8"/>
  <c r="H727" i="8" s="1"/>
  <c r="I728" i="8"/>
  <c r="H728" i="8" s="1"/>
  <c r="I729" i="8"/>
  <c r="H729" i="8" s="1"/>
  <c r="I730" i="8"/>
  <c r="H730" i="8" s="1"/>
  <c r="I731" i="8"/>
  <c r="H731" i="8" s="1"/>
  <c r="I732" i="8"/>
  <c r="H732" i="8" s="1"/>
  <c r="I733" i="8"/>
  <c r="H733" i="8" s="1"/>
  <c r="I734" i="8"/>
  <c r="I735" i="8"/>
  <c r="I736" i="8"/>
  <c r="I737" i="8"/>
  <c r="I738" i="8"/>
  <c r="I739" i="8"/>
  <c r="I740" i="8"/>
  <c r="I741" i="8"/>
  <c r="I742" i="8"/>
  <c r="I743" i="8"/>
  <c r="I744" i="8"/>
  <c r="I745" i="8"/>
  <c r="I746" i="8"/>
  <c r="I747" i="8"/>
  <c r="I748" i="8"/>
  <c r="I749" i="8"/>
  <c r="I750" i="8"/>
  <c r="I751" i="8"/>
  <c r="I752" i="8"/>
  <c r="I753" i="8"/>
  <c r="I754" i="8"/>
  <c r="I755" i="8"/>
  <c r="I756" i="8"/>
  <c r="I757" i="8"/>
  <c r="I758" i="8"/>
  <c r="I759" i="8"/>
  <c r="I760" i="8"/>
  <c r="I761" i="8"/>
  <c r="I762" i="8"/>
  <c r="I763" i="8"/>
  <c r="I764" i="8"/>
  <c r="I765" i="8"/>
  <c r="I766" i="8"/>
  <c r="I767" i="8"/>
  <c r="I768" i="8"/>
  <c r="I769" i="8"/>
  <c r="I770" i="8"/>
  <c r="I771" i="8"/>
  <c r="I772" i="8"/>
  <c r="I773" i="8"/>
  <c r="I774" i="8"/>
  <c r="I775" i="8"/>
  <c r="I776" i="8"/>
  <c r="I777" i="8"/>
  <c r="I778" i="8"/>
  <c r="I779" i="8"/>
  <c r="I780" i="8"/>
  <c r="I781" i="8"/>
  <c r="I782" i="8"/>
  <c r="I783" i="8"/>
  <c r="I784" i="8"/>
  <c r="I785" i="8"/>
  <c r="I786" i="8"/>
  <c r="I787" i="8"/>
  <c r="I788" i="8"/>
  <c r="I789" i="8"/>
  <c r="I790" i="8"/>
  <c r="H790" i="8" s="1"/>
  <c r="I791" i="8"/>
  <c r="H791" i="8" s="1"/>
  <c r="I792" i="8"/>
  <c r="H792" i="8" s="1"/>
  <c r="I793" i="8"/>
  <c r="H793" i="8" s="1"/>
  <c r="I794" i="8"/>
  <c r="H794" i="8" s="1"/>
  <c r="I795" i="8"/>
  <c r="H795" i="8" s="1"/>
  <c r="I796" i="8"/>
  <c r="H796" i="8" s="1"/>
  <c r="I797" i="8"/>
  <c r="H797" i="8" s="1"/>
  <c r="I798" i="8"/>
  <c r="H798" i="8" s="1"/>
  <c r="I799" i="8"/>
  <c r="H799" i="8" s="1"/>
  <c r="I800" i="8"/>
  <c r="H800" i="8" s="1"/>
  <c r="I801" i="8"/>
  <c r="H801" i="8" s="1"/>
  <c r="I802" i="8"/>
  <c r="H802" i="8" s="1"/>
  <c r="I803" i="8"/>
  <c r="H803" i="8" s="1"/>
  <c r="I804" i="8"/>
  <c r="H804" i="8" s="1"/>
  <c r="I805" i="8"/>
  <c r="H805" i="8" s="1"/>
  <c r="I806" i="8"/>
  <c r="H806" i="8" s="1"/>
  <c r="I807" i="8"/>
  <c r="H807" i="8" s="1"/>
  <c r="I808" i="8"/>
  <c r="H808" i="8" s="1"/>
  <c r="I809" i="8"/>
  <c r="H809" i="8" s="1"/>
  <c r="I810" i="8"/>
  <c r="H810" i="8" s="1"/>
  <c r="I811" i="8"/>
  <c r="H811" i="8" s="1"/>
  <c r="I812" i="8"/>
  <c r="H812" i="8" s="1"/>
  <c r="I813" i="8"/>
  <c r="H813" i="8" s="1"/>
  <c r="I814" i="8"/>
  <c r="H814" i="8" s="1"/>
  <c r="I815" i="8"/>
  <c r="H815" i="8" s="1"/>
  <c r="I816" i="8"/>
  <c r="H816" i="8" s="1"/>
  <c r="I817" i="8"/>
  <c r="H817" i="8" s="1"/>
  <c r="I818" i="8"/>
  <c r="H818" i="8" s="1"/>
  <c r="I819" i="8"/>
  <c r="H819" i="8" s="1"/>
  <c r="I820" i="8"/>
  <c r="H820" i="8" s="1"/>
  <c r="I821" i="8"/>
  <c r="H821" i="8" s="1"/>
  <c r="I822" i="8"/>
  <c r="H822" i="8" s="1"/>
  <c r="I823" i="8"/>
  <c r="H823" i="8" s="1"/>
  <c r="I824" i="8"/>
  <c r="I825" i="8"/>
  <c r="I826" i="8"/>
  <c r="I827" i="8"/>
  <c r="I828" i="8"/>
  <c r="I829" i="8"/>
  <c r="I830" i="8"/>
  <c r="I831" i="8"/>
  <c r="I832" i="8"/>
  <c r="I833" i="8"/>
  <c r="I834" i="8"/>
  <c r="I835" i="8"/>
  <c r="I836" i="8"/>
  <c r="I837" i="8"/>
  <c r="I838" i="8"/>
  <c r="I839" i="8"/>
  <c r="I840" i="8"/>
  <c r="I841" i="8"/>
  <c r="I842" i="8"/>
  <c r="I843" i="8"/>
  <c r="I844" i="8"/>
  <c r="I845" i="8"/>
  <c r="I846" i="8"/>
  <c r="I847" i="8"/>
  <c r="I848" i="8"/>
  <c r="I849" i="8"/>
  <c r="I850" i="8"/>
  <c r="I851" i="8"/>
  <c r="I852" i="8"/>
  <c r="I853" i="8"/>
  <c r="I854" i="8"/>
  <c r="I855" i="8"/>
  <c r="I856" i="8"/>
  <c r="I857" i="8"/>
  <c r="I858" i="8"/>
  <c r="I859" i="8"/>
  <c r="I860" i="8"/>
  <c r="I861" i="8"/>
  <c r="I862" i="8"/>
  <c r="I863" i="8"/>
  <c r="I864" i="8"/>
  <c r="I865" i="8"/>
  <c r="I866" i="8"/>
  <c r="I867" i="8"/>
  <c r="I868" i="8"/>
  <c r="I869" i="8"/>
  <c r="I870" i="8"/>
  <c r="I871" i="8"/>
  <c r="I872" i="8"/>
  <c r="I873" i="8"/>
  <c r="I874" i="8"/>
  <c r="I875" i="8"/>
  <c r="I876" i="8"/>
  <c r="I877" i="8"/>
  <c r="I878" i="8"/>
  <c r="I879" i="8"/>
  <c r="I880" i="8"/>
  <c r="I881" i="8"/>
  <c r="I882" i="8"/>
  <c r="I883" i="8"/>
  <c r="I884" i="8"/>
  <c r="I885" i="8"/>
  <c r="I886" i="8"/>
  <c r="I887" i="8"/>
  <c r="I888" i="8"/>
  <c r="I889" i="8"/>
  <c r="I890" i="8"/>
  <c r="I891" i="8"/>
  <c r="I892" i="8"/>
  <c r="I893" i="8"/>
  <c r="I894" i="8"/>
  <c r="I895" i="8"/>
  <c r="I896" i="8"/>
  <c r="I897" i="8"/>
  <c r="I898" i="8"/>
  <c r="I899" i="8"/>
  <c r="I900" i="8"/>
  <c r="I901" i="8"/>
  <c r="I902" i="8"/>
  <c r="I903" i="8"/>
  <c r="I904" i="8"/>
  <c r="I905" i="8"/>
  <c r="I906" i="8"/>
  <c r="I907" i="8"/>
  <c r="I908" i="8"/>
  <c r="I909" i="8"/>
  <c r="I910" i="8"/>
  <c r="I911" i="8"/>
  <c r="I912" i="8"/>
  <c r="I913" i="8"/>
  <c r="I914" i="8"/>
  <c r="I915" i="8"/>
  <c r="I916" i="8"/>
  <c r="I917" i="8"/>
  <c r="I918" i="8"/>
  <c r="I919" i="8"/>
  <c r="I920" i="8"/>
  <c r="I921" i="8"/>
  <c r="I922" i="8"/>
  <c r="I923" i="8"/>
  <c r="I924" i="8"/>
  <c r="I925" i="8"/>
  <c r="I926" i="8"/>
  <c r="I927" i="8"/>
  <c r="H927" i="8" s="1"/>
  <c r="I928" i="8"/>
  <c r="H928" i="8" s="1"/>
  <c r="I929" i="8"/>
  <c r="H929" i="8" s="1"/>
  <c r="I930" i="8"/>
  <c r="H930" i="8" s="1"/>
  <c r="I931" i="8"/>
  <c r="H931" i="8" s="1"/>
  <c r="I932" i="8"/>
  <c r="H932" i="8" s="1"/>
  <c r="I933" i="8"/>
  <c r="H933" i="8" s="1"/>
  <c r="I934" i="8"/>
  <c r="H934" i="8" s="1"/>
  <c r="I935" i="8"/>
  <c r="H935" i="8" s="1"/>
  <c r="I936" i="8"/>
  <c r="H936" i="8" s="1"/>
  <c r="I937" i="8"/>
  <c r="H937" i="8" s="1"/>
  <c r="I938" i="8"/>
  <c r="H938" i="8" s="1"/>
  <c r="I939" i="8"/>
  <c r="H939" i="8" s="1"/>
  <c r="I940" i="8"/>
  <c r="H940" i="8" s="1"/>
  <c r="I941" i="8"/>
  <c r="H941" i="8" s="1"/>
  <c r="I942" i="8"/>
  <c r="H942" i="8" s="1"/>
  <c r="I943" i="8"/>
  <c r="H943" i="8" s="1"/>
  <c r="I944" i="8"/>
  <c r="H944" i="8" s="1"/>
  <c r="I945" i="8"/>
  <c r="H945" i="8" s="1"/>
  <c r="I946" i="8"/>
  <c r="H946" i="8" s="1"/>
  <c r="I947" i="8"/>
  <c r="H947" i="8" s="1"/>
  <c r="I948" i="8"/>
  <c r="H948" i="8" s="1"/>
  <c r="I949" i="8"/>
  <c r="H949" i="8" s="1"/>
  <c r="I950" i="8"/>
  <c r="H950" i="8" s="1"/>
  <c r="I951" i="8"/>
  <c r="H951" i="8" s="1"/>
  <c r="I952" i="8"/>
  <c r="H952" i="8" s="1"/>
  <c r="I953" i="8"/>
  <c r="H953" i="8" s="1"/>
  <c r="I954" i="8"/>
  <c r="H954" i="8" s="1"/>
  <c r="I955" i="8"/>
  <c r="H955" i="8" s="1"/>
  <c r="I956" i="8"/>
  <c r="H956" i="8" s="1"/>
  <c r="I957" i="8"/>
  <c r="H957" i="8" s="1"/>
  <c r="I958" i="8"/>
  <c r="H958" i="8" s="1"/>
  <c r="I959" i="8"/>
  <c r="H959" i="8" s="1"/>
  <c r="I960" i="8"/>
  <c r="H960" i="8" s="1"/>
  <c r="I961" i="8"/>
  <c r="H961" i="8" s="1"/>
  <c r="I962" i="8"/>
  <c r="H962" i="8" s="1"/>
  <c r="I963" i="8"/>
  <c r="H963" i="8" s="1"/>
  <c r="I964" i="8"/>
  <c r="H964" i="8" s="1"/>
  <c r="I965" i="8"/>
  <c r="H965" i="8" s="1"/>
  <c r="I966" i="8"/>
  <c r="H966" i="8" s="1"/>
  <c r="I967" i="8"/>
  <c r="H967" i="8" s="1"/>
  <c r="I968" i="8"/>
  <c r="H968" i="8" s="1"/>
  <c r="I969" i="8"/>
  <c r="H969" i="8" s="1"/>
  <c r="I970" i="8"/>
  <c r="H970" i="8" s="1"/>
  <c r="I971" i="8"/>
  <c r="H971" i="8" s="1"/>
  <c r="I972" i="8"/>
  <c r="H972" i="8" s="1"/>
  <c r="I973" i="8"/>
  <c r="H973" i="8" s="1"/>
  <c r="I974" i="8"/>
  <c r="H974" i="8" s="1"/>
  <c r="I975" i="8"/>
  <c r="H975" i="8" s="1"/>
  <c r="I976" i="8"/>
  <c r="H976" i="8" s="1"/>
  <c r="I977" i="8"/>
  <c r="H977" i="8" s="1"/>
  <c r="I978" i="8"/>
  <c r="H978" i="8" s="1"/>
  <c r="I979" i="8"/>
  <c r="H979" i="8" s="1"/>
  <c r="I980" i="8"/>
  <c r="H980" i="8" s="1"/>
  <c r="I981" i="8"/>
  <c r="H981" i="8" s="1"/>
  <c r="I982" i="8"/>
  <c r="H982" i="8" s="1"/>
  <c r="I983" i="8"/>
  <c r="H983" i="8" s="1"/>
  <c r="I984" i="8"/>
  <c r="H984" i="8" s="1"/>
  <c r="I985" i="8"/>
  <c r="H985" i="8" s="1"/>
  <c r="I986" i="8"/>
  <c r="H986" i="8" s="1"/>
  <c r="I987" i="8"/>
  <c r="H987" i="8" s="1"/>
  <c r="I988" i="8"/>
  <c r="H988" i="8" s="1"/>
  <c r="I989" i="8"/>
  <c r="H989" i="8" s="1"/>
  <c r="I990" i="8"/>
  <c r="H990" i="8" s="1"/>
  <c r="I991" i="8"/>
  <c r="H991" i="8" s="1"/>
  <c r="I992" i="8"/>
  <c r="H992" i="8" s="1"/>
  <c r="I993" i="8"/>
  <c r="H993" i="8" s="1"/>
  <c r="I994" i="8"/>
  <c r="H994" i="8" s="1"/>
  <c r="I995" i="8"/>
  <c r="H995" i="8" s="1"/>
  <c r="I996" i="8"/>
  <c r="H996" i="8" s="1"/>
  <c r="I997" i="8"/>
  <c r="H997" i="8" s="1"/>
  <c r="I998" i="8"/>
  <c r="H998" i="8" s="1"/>
  <c r="I999" i="8"/>
  <c r="H999" i="8" s="1"/>
  <c r="I1000" i="8"/>
  <c r="H1000" i="8" s="1"/>
  <c r="I1001" i="8"/>
  <c r="H1001" i="8" s="1"/>
  <c r="I1002" i="8"/>
  <c r="H1002" i="8" s="1"/>
  <c r="I1003" i="8"/>
  <c r="H1003" i="8" s="1"/>
  <c r="I1004" i="8"/>
  <c r="H1004" i="8" s="1"/>
  <c r="I1005" i="8"/>
  <c r="H1005" i="8" s="1"/>
  <c r="I1006" i="8"/>
  <c r="H1006" i="8" s="1"/>
  <c r="I1007" i="8"/>
  <c r="H1007" i="8" s="1"/>
  <c r="I1008" i="8"/>
  <c r="H1008" i="8" s="1"/>
  <c r="I1009" i="8"/>
  <c r="H1009" i="8" s="1"/>
  <c r="I1010" i="8"/>
  <c r="H1010" i="8" s="1"/>
  <c r="I1011" i="8"/>
  <c r="H1011" i="8" s="1"/>
  <c r="I1012" i="8"/>
  <c r="H1012" i="8" s="1"/>
  <c r="I1013" i="8"/>
  <c r="H1013" i="8" s="1"/>
  <c r="I1014" i="8"/>
  <c r="H1014" i="8" s="1"/>
  <c r="I1015" i="8"/>
  <c r="H1015" i="8" s="1"/>
  <c r="I1016" i="8"/>
  <c r="H1016" i="8" s="1"/>
  <c r="I1017" i="8"/>
  <c r="H1017" i="8" s="1"/>
  <c r="I1018" i="8"/>
  <c r="H1018" i="8" s="1"/>
  <c r="I1019" i="8"/>
  <c r="H1019" i="8" s="1"/>
  <c r="I1020" i="8"/>
  <c r="H1020" i="8" s="1"/>
  <c r="I1021" i="8"/>
  <c r="H1021" i="8" s="1"/>
  <c r="I1022" i="8"/>
  <c r="H1022" i="8" s="1"/>
  <c r="I1023" i="8"/>
  <c r="H1023" i="8" s="1"/>
  <c r="I1024" i="8"/>
  <c r="H1024" i="8" s="1"/>
  <c r="I1025" i="8"/>
  <c r="H1025" i="8" s="1"/>
  <c r="I1026" i="8"/>
  <c r="H1026" i="8" s="1"/>
  <c r="I1027" i="8"/>
  <c r="H1027" i="8" s="1"/>
  <c r="I1028" i="8"/>
  <c r="H1028" i="8" s="1"/>
  <c r="I1029" i="8"/>
  <c r="H1029" i="8" s="1"/>
  <c r="I1030" i="8"/>
  <c r="H1030" i="8" s="1"/>
  <c r="I1031" i="8"/>
  <c r="H1031" i="8" s="1"/>
  <c r="I1032" i="8"/>
  <c r="H1032" i="8" s="1"/>
  <c r="I1033" i="8"/>
  <c r="H1033" i="8" s="1"/>
  <c r="I1034" i="8"/>
  <c r="H1034" i="8" s="1"/>
  <c r="I1035" i="8"/>
  <c r="H1035" i="8" s="1"/>
  <c r="I1036" i="8"/>
  <c r="H1036" i="8" s="1"/>
  <c r="I1037" i="8"/>
  <c r="H1037" i="8" s="1"/>
  <c r="I1038" i="8"/>
  <c r="H1038" i="8" s="1"/>
  <c r="I1039" i="8"/>
  <c r="H1039" i="8" s="1"/>
  <c r="I1040" i="8"/>
  <c r="H1040" i="8" s="1"/>
  <c r="I1041" i="8"/>
  <c r="H1041" i="8" s="1"/>
  <c r="I1042" i="8"/>
  <c r="H1042" i="8" s="1"/>
  <c r="I1043" i="8"/>
  <c r="H1043" i="8" s="1"/>
  <c r="I1044" i="8"/>
  <c r="H1044" i="8" s="1"/>
  <c r="I1045" i="8"/>
  <c r="H1045" i="8" s="1"/>
  <c r="I1046" i="8"/>
  <c r="H1046" i="8" s="1"/>
  <c r="I1047" i="8"/>
  <c r="H1047" i="8" s="1"/>
  <c r="I1048" i="8"/>
  <c r="H1048" i="8" s="1"/>
  <c r="I1049" i="8"/>
  <c r="H1049" i="8" s="1"/>
  <c r="I1050" i="8"/>
  <c r="H1050" i="8" s="1"/>
  <c r="I1051" i="8"/>
  <c r="H1051" i="8" s="1"/>
  <c r="I1052" i="8"/>
  <c r="H1052" i="8" s="1"/>
  <c r="I1053" i="8"/>
  <c r="H1053" i="8" s="1"/>
  <c r="I1054" i="8"/>
  <c r="H1054" i="8" s="1"/>
  <c r="I1055" i="8"/>
  <c r="H1055" i="8" s="1"/>
  <c r="I1056" i="8"/>
  <c r="H1056" i="8" s="1"/>
  <c r="I1057" i="8"/>
  <c r="H1057" i="8" s="1"/>
  <c r="I1058" i="8"/>
  <c r="H1058" i="8" s="1"/>
  <c r="I1059" i="8"/>
  <c r="H1059" i="8" s="1"/>
  <c r="I1060" i="8"/>
  <c r="H1060" i="8" s="1"/>
  <c r="I1061" i="8"/>
  <c r="H1061" i="8" s="1"/>
  <c r="I1062" i="8"/>
  <c r="H1062" i="8" s="1"/>
  <c r="I1063" i="8"/>
  <c r="H1063" i="8" s="1"/>
  <c r="I1064" i="8"/>
  <c r="H1064" i="8" s="1"/>
  <c r="I1065" i="8"/>
  <c r="H1065" i="8" s="1"/>
  <c r="I1066" i="8"/>
  <c r="H1066" i="8" s="1"/>
  <c r="I1067" i="8"/>
  <c r="H1067" i="8" s="1"/>
  <c r="I1068" i="8"/>
  <c r="I1069" i="8"/>
  <c r="I1070" i="8"/>
  <c r="I1071" i="8"/>
  <c r="I1072" i="8"/>
  <c r="I1073" i="8"/>
  <c r="I1074" i="8"/>
  <c r="I1075" i="8"/>
  <c r="I1076" i="8"/>
  <c r="I1077" i="8"/>
  <c r="I1078" i="8"/>
  <c r="I1079" i="8"/>
  <c r="I1080" i="8"/>
  <c r="I1081" i="8"/>
  <c r="I1082" i="8"/>
  <c r="I1083" i="8"/>
  <c r="I1084" i="8"/>
  <c r="I1085" i="8"/>
  <c r="I1086" i="8"/>
  <c r="I1087" i="8"/>
  <c r="I1088" i="8"/>
  <c r="I1089" i="8"/>
  <c r="I1090" i="8"/>
  <c r="I1091" i="8"/>
  <c r="I1092" i="8"/>
  <c r="I1093" i="8"/>
  <c r="I1094" i="8"/>
  <c r="I1095" i="8"/>
  <c r="I1096" i="8"/>
  <c r="I1097" i="8"/>
  <c r="I1098" i="8"/>
  <c r="I1099" i="8"/>
  <c r="I1100" i="8"/>
  <c r="I1101" i="8"/>
  <c r="I1102" i="8"/>
  <c r="I1103" i="8"/>
  <c r="I1104" i="8"/>
  <c r="H1104" i="8" s="1"/>
  <c r="I1105" i="8"/>
  <c r="H1105" i="8" s="1"/>
  <c r="I1106" i="8"/>
  <c r="H1106" i="8" s="1"/>
  <c r="I1107" i="8"/>
  <c r="H1107" i="8" s="1"/>
  <c r="I1108" i="8"/>
  <c r="H1108" i="8" s="1"/>
  <c r="I1109" i="8"/>
  <c r="H1109" i="8" s="1"/>
  <c r="I1110" i="8"/>
  <c r="H1110" i="8" s="1"/>
  <c r="I1111" i="8"/>
  <c r="H1111" i="8" s="1"/>
  <c r="I1112" i="8"/>
  <c r="H1112" i="8" s="1"/>
  <c r="I1113" i="8"/>
  <c r="H1113" i="8" s="1"/>
  <c r="I1114" i="8"/>
  <c r="H1114" i="8" s="1"/>
  <c r="I1115" i="8"/>
  <c r="H1115" i="8" s="1"/>
  <c r="I1116" i="8"/>
  <c r="H1116" i="8" s="1"/>
  <c r="I1117" i="8"/>
  <c r="H1117" i="8" s="1"/>
  <c r="I1118" i="8"/>
  <c r="H1118" i="8" s="1"/>
  <c r="I1119" i="8"/>
  <c r="H1119" i="8" s="1"/>
  <c r="I1120" i="8"/>
  <c r="H1120" i="8" s="1"/>
  <c r="I1121" i="8"/>
  <c r="H1121" i="8" s="1"/>
  <c r="I1122" i="8"/>
  <c r="H1122" i="8" s="1"/>
  <c r="I1123" i="8"/>
  <c r="H1123" i="8" s="1"/>
  <c r="I1124" i="8"/>
  <c r="H1124" i="8" s="1"/>
  <c r="I1125" i="8"/>
  <c r="H1125" i="8" s="1"/>
  <c r="I1126" i="8"/>
  <c r="H1126" i="8" s="1"/>
  <c r="I1127" i="8"/>
  <c r="H1127" i="8" s="1"/>
  <c r="I1128" i="8"/>
  <c r="H1128" i="8" s="1"/>
  <c r="I1129" i="8"/>
  <c r="H1129" i="8" s="1"/>
  <c r="I1130" i="8"/>
  <c r="H1130" i="8" s="1"/>
  <c r="I1131" i="8"/>
  <c r="H1131" i="8" s="1"/>
  <c r="I1132" i="8"/>
  <c r="H1132" i="8" s="1"/>
  <c r="I1133" i="8"/>
  <c r="H1133" i="8" s="1"/>
  <c r="I1134" i="8"/>
  <c r="H1134" i="8" s="1"/>
  <c r="I1135" i="8"/>
  <c r="I1136" i="8"/>
  <c r="I1137" i="8"/>
  <c r="I1138" i="8"/>
  <c r="I1139" i="8"/>
  <c r="I1140" i="8"/>
  <c r="I1141" i="8"/>
  <c r="I1142" i="8"/>
  <c r="I1143" i="8"/>
  <c r="I1144" i="8"/>
  <c r="I1145" i="8"/>
  <c r="I1146" i="8"/>
  <c r="I1147" i="8"/>
  <c r="I1148" i="8"/>
  <c r="I1149" i="8"/>
  <c r="I1150" i="8"/>
  <c r="I1151" i="8"/>
  <c r="I1152" i="8"/>
  <c r="I1153" i="8"/>
  <c r="I1154" i="8"/>
  <c r="I1155" i="8"/>
  <c r="I1156" i="8"/>
  <c r="I1157" i="8"/>
  <c r="I1158" i="8"/>
  <c r="I1159" i="8"/>
  <c r="I1160" i="8"/>
  <c r="I1161" i="8"/>
  <c r="I1162" i="8"/>
  <c r="I1163" i="8"/>
  <c r="I1164" i="8"/>
  <c r="I1165" i="8"/>
  <c r="I1166" i="8"/>
  <c r="I1167" i="8"/>
  <c r="I1168" i="8"/>
  <c r="I1169" i="8"/>
  <c r="I1170" i="8"/>
  <c r="I1171" i="8"/>
  <c r="I1172" i="8"/>
  <c r="I1173" i="8"/>
  <c r="I1174" i="8"/>
  <c r="I1175" i="8"/>
  <c r="I1176" i="8"/>
  <c r="I1177" i="8"/>
  <c r="I1178" i="8"/>
  <c r="H1178" i="8" s="1"/>
  <c r="I1179" i="8"/>
  <c r="H1179" i="8" s="1"/>
  <c r="I1180" i="8"/>
  <c r="H1180" i="8" s="1"/>
  <c r="I1181" i="8"/>
  <c r="H1181" i="8" s="1"/>
  <c r="I1182" i="8"/>
  <c r="H1182" i="8" s="1"/>
  <c r="I1183" i="8"/>
  <c r="H1183" i="8" s="1"/>
  <c r="I1184" i="8"/>
  <c r="H1184" i="8" s="1"/>
  <c r="I1185" i="8"/>
  <c r="H1185" i="8" s="1"/>
  <c r="I1186" i="8"/>
  <c r="H1186" i="8" s="1"/>
  <c r="I1187" i="8"/>
  <c r="H1187" i="8" s="1"/>
  <c r="I1188" i="8"/>
  <c r="H1188" i="8" s="1"/>
  <c r="I1189" i="8"/>
  <c r="H1189" i="8" s="1"/>
  <c r="I1190" i="8"/>
  <c r="H1190" i="8" s="1"/>
  <c r="I1191" i="8"/>
  <c r="H1191" i="8" s="1"/>
  <c r="I1192" i="8"/>
  <c r="H1192" i="8" s="1"/>
  <c r="I1193" i="8"/>
  <c r="H1193" i="8" s="1"/>
  <c r="I1194" i="8"/>
  <c r="H1194" i="8" s="1"/>
  <c r="I1195" i="8"/>
  <c r="H1195" i="8" s="1"/>
  <c r="I1196" i="8"/>
  <c r="H1196" i="8" s="1"/>
  <c r="I1197" i="8"/>
  <c r="I1198" i="8"/>
  <c r="I1199" i="8"/>
  <c r="I1200" i="8"/>
  <c r="I1201" i="8"/>
  <c r="I1202" i="8"/>
  <c r="I1203" i="8"/>
  <c r="I1204" i="8"/>
  <c r="I1205" i="8"/>
  <c r="I1206" i="8"/>
  <c r="I1207" i="8"/>
  <c r="I1208" i="8"/>
  <c r="I1209" i="8"/>
  <c r="I1210" i="8"/>
  <c r="I1211" i="8"/>
  <c r="I1212" i="8"/>
  <c r="I1213" i="8"/>
  <c r="I1214" i="8"/>
  <c r="I1215" i="8"/>
  <c r="I1216" i="8"/>
  <c r="I1217" i="8"/>
  <c r="I1218" i="8"/>
  <c r="I1219" i="8"/>
  <c r="I1220" i="8"/>
  <c r="I1221" i="8"/>
  <c r="I1222" i="8"/>
  <c r="I1223" i="8"/>
  <c r="I1224" i="8"/>
  <c r="I1225" i="8"/>
  <c r="I1226" i="8"/>
  <c r="I1227" i="8"/>
  <c r="I1228" i="8"/>
  <c r="I1229" i="8"/>
  <c r="I1230" i="8"/>
  <c r="I1231" i="8"/>
  <c r="I1232" i="8"/>
  <c r="I1233" i="8"/>
  <c r="I1234" i="8"/>
  <c r="I1235" i="8"/>
  <c r="I1236" i="8"/>
  <c r="I1237" i="8"/>
  <c r="I1238" i="8"/>
  <c r="I1239" i="8"/>
  <c r="I1240" i="8"/>
  <c r="I1241" i="8"/>
  <c r="I1242" i="8"/>
  <c r="I1243" i="8"/>
  <c r="I1244" i="8"/>
  <c r="I1245" i="8"/>
  <c r="I1246" i="8"/>
  <c r="I1247" i="8"/>
  <c r="I1248" i="8"/>
  <c r="I1249" i="8"/>
  <c r="I1250" i="8"/>
  <c r="I1251" i="8"/>
  <c r="I1252" i="8"/>
  <c r="I1253" i="8"/>
  <c r="I1254" i="8"/>
  <c r="I1255" i="8"/>
  <c r="I1256" i="8"/>
  <c r="I1257" i="8"/>
  <c r="I1258" i="8"/>
  <c r="I1259" i="8"/>
  <c r="I1260" i="8"/>
  <c r="I1261" i="8"/>
  <c r="I1262" i="8"/>
  <c r="I1263" i="8"/>
  <c r="I1264" i="8"/>
  <c r="I1265" i="8"/>
  <c r="I1266" i="8"/>
  <c r="I1267" i="8"/>
  <c r="I1268" i="8"/>
  <c r="I1269" i="8"/>
  <c r="I1270" i="8"/>
  <c r="I1271" i="8"/>
  <c r="I1272" i="8"/>
  <c r="I1273" i="8"/>
  <c r="I1274" i="8"/>
  <c r="I1275" i="8"/>
  <c r="I1276" i="8"/>
  <c r="I1277" i="8"/>
  <c r="I1278" i="8"/>
  <c r="I1279" i="8"/>
  <c r="I1280" i="8"/>
  <c r="I1281" i="8"/>
  <c r="I1282" i="8"/>
  <c r="I1283" i="8"/>
  <c r="I1284" i="8"/>
  <c r="I1285" i="8"/>
  <c r="I1286" i="8"/>
  <c r="I1287" i="8"/>
  <c r="I1288" i="8"/>
  <c r="I1289" i="8"/>
  <c r="I1290" i="8"/>
  <c r="I1291" i="8"/>
  <c r="I1292" i="8"/>
  <c r="I1293" i="8"/>
  <c r="I1294" i="8"/>
  <c r="I1295" i="8"/>
  <c r="I1296" i="8"/>
  <c r="I1297" i="8"/>
  <c r="I1298" i="8"/>
  <c r="I1299" i="8"/>
  <c r="I1300" i="8"/>
  <c r="I1301" i="8"/>
  <c r="I1302" i="8"/>
  <c r="I1303" i="8"/>
  <c r="I1304" i="8"/>
  <c r="I1305" i="8"/>
  <c r="I1306" i="8"/>
  <c r="I1307" i="8"/>
  <c r="I1308" i="8"/>
  <c r="I1309" i="8"/>
  <c r="I1310" i="8"/>
  <c r="I1311" i="8"/>
  <c r="I1312" i="8"/>
  <c r="I1313" i="8"/>
  <c r="I1314" i="8"/>
  <c r="I1315" i="8"/>
  <c r="I1316" i="8"/>
  <c r="I1317" i="8"/>
  <c r="I1318" i="8"/>
  <c r="I1319" i="8"/>
  <c r="I1320" i="8"/>
  <c r="H1320" i="8" s="1"/>
  <c r="I1321" i="8"/>
  <c r="H1321" i="8" s="1"/>
  <c r="I1322" i="8"/>
  <c r="H1322" i="8" s="1"/>
  <c r="I1323" i="8"/>
  <c r="H1323" i="8" s="1"/>
  <c r="I1324" i="8"/>
  <c r="H1324" i="8" s="1"/>
  <c r="I1325" i="8"/>
  <c r="H1325" i="8" s="1"/>
  <c r="I1326" i="8"/>
  <c r="H1326" i="8" s="1"/>
  <c r="I1327" i="8"/>
  <c r="H1327" i="8" s="1"/>
  <c r="I1328" i="8"/>
  <c r="H1328" i="8" s="1"/>
  <c r="I1329" i="8"/>
  <c r="H1329" i="8" s="1"/>
  <c r="I1330" i="8"/>
  <c r="H1330" i="8" s="1"/>
  <c r="I1331" i="8"/>
  <c r="H1331" i="8" s="1"/>
  <c r="I1332" i="8"/>
  <c r="H1332" i="8" s="1"/>
  <c r="I1333" i="8"/>
  <c r="H1333" i="8" s="1"/>
  <c r="I1334" i="8"/>
  <c r="H1334" i="8" s="1"/>
  <c r="I1335" i="8"/>
  <c r="H1335" i="8" s="1"/>
  <c r="I1336" i="8"/>
  <c r="H1336" i="8" s="1"/>
  <c r="I1337" i="8"/>
  <c r="H1337" i="8" s="1"/>
  <c r="I1338" i="8"/>
  <c r="H1338" i="8" s="1"/>
  <c r="I1339" i="8"/>
  <c r="H1339" i="8" s="1"/>
  <c r="I1340" i="8"/>
  <c r="H1340" i="8" s="1"/>
  <c r="I1341" i="8"/>
  <c r="H1341" i="8" s="1"/>
  <c r="I1342" i="8"/>
  <c r="H1342" i="8" s="1"/>
  <c r="I1343" i="8"/>
  <c r="H1343" i="8" s="1"/>
  <c r="I1344" i="8"/>
  <c r="H1344" i="8" s="1"/>
  <c r="I1345" i="8"/>
  <c r="H1345" i="8" s="1"/>
  <c r="I1346" i="8"/>
  <c r="H1346" i="8" s="1"/>
  <c r="I1347" i="8"/>
  <c r="H1347" i="8" s="1"/>
  <c r="I1348" i="8"/>
  <c r="H1348" i="8" s="1"/>
  <c r="I1349" i="8"/>
  <c r="H1349" i="8" s="1"/>
  <c r="I1350" i="8"/>
  <c r="H1350" i="8" s="1"/>
  <c r="I1351" i="8"/>
  <c r="H1351" i="8" s="1"/>
  <c r="I1352" i="8"/>
  <c r="H1352" i="8" s="1"/>
  <c r="I1353" i="8"/>
  <c r="H1353" i="8" s="1"/>
  <c r="I1354" i="8"/>
  <c r="H1354" i="8" s="1"/>
  <c r="I1355" i="8"/>
  <c r="H1355" i="8" s="1"/>
  <c r="I1356" i="8"/>
  <c r="H1356" i="8" s="1"/>
  <c r="I1357" i="8"/>
  <c r="H1357" i="8" s="1"/>
  <c r="I1358" i="8"/>
  <c r="H1358" i="8" s="1"/>
  <c r="I1359" i="8"/>
  <c r="H1359" i="8" s="1"/>
  <c r="I1360" i="8"/>
  <c r="H1360" i="8" s="1"/>
  <c r="I1361" i="8"/>
  <c r="H1361" i="8" s="1"/>
  <c r="I1362" i="8"/>
  <c r="H1362" i="8" s="1"/>
  <c r="I1363" i="8"/>
  <c r="H1363" i="8" s="1"/>
  <c r="I1364" i="8"/>
  <c r="H1364" i="8" s="1"/>
  <c r="I1365" i="8"/>
  <c r="H1365" i="8" s="1"/>
  <c r="I1366" i="8"/>
  <c r="H1366" i="8" s="1"/>
  <c r="I1367" i="8"/>
  <c r="H1367" i="8" s="1"/>
  <c r="I1368" i="8"/>
  <c r="H1368" i="8" s="1"/>
  <c r="I1369" i="8"/>
  <c r="H1369" i="8" s="1"/>
  <c r="I1370" i="8"/>
  <c r="H1370" i="8" s="1"/>
  <c r="I1371" i="8"/>
  <c r="H1371" i="8" s="1"/>
  <c r="I1372" i="8"/>
  <c r="H1372" i="8" s="1"/>
  <c r="I1373" i="8"/>
  <c r="H1373" i="8" s="1"/>
  <c r="I1374" i="8"/>
  <c r="H1374" i="8" s="1"/>
  <c r="I1375" i="8"/>
  <c r="H1375" i="8" s="1"/>
  <c r="I1376" i="8"/>
  <c r="H1376" i="8" s="1"/>
  <c r="I1377" i="8"/>
  <c r="H1377" i="8" s="1"/>
  <c r="I1378" i="8"/>
  <c r="H1378" i="8" s="1"/>
  <c r="I1379" i="8"/>
  <c r="H1379" i="8" s="1"/>
  <c r="I1380" i="8"/>
  <c r="H1380" i="8" s="1"/>
  <c r="I1381" i="8"/>
  <c r="H1381" i="8" s="1"/>
  <c r="I1382" i="8"/>
  <c r="H1382" i="8" s="1"/>
  <c r="I1383" i="8"/>
  <c r="H1383" i="8" s="1"/>
  <c r="I1384" i="8"/>
  <c r="H1384" i="8" s="1"/>
  <c r="I1385" i="8"/>
  <c r="H1385" i="8" s="1"/>
  <c r="I1386" i="8"/>
  <c r="H1386" i="8" s="1"/>
  <c r="I1387" i="8"/>
  <c r="H1387" i="8" s="1"/>
  <c r="I1388" i="8"/>
  <c r="H1388" i="8" s="1"/>
  <c r="I1389" i="8"/>
  <c r="H1389" i="8" s="1"/>
  <c r="I1390" i="8"/>
  <c r="H1390" i="8" s="1"/>
  <c r="I1391" i="8"/>
  <c r="H1391" i="8" s="1"/>
  <c r="I1392" i="8"/>
  <c r="H1392" i="8" s="1"/>
  <c r="I1393" i="8"/>
  <c r="H1393" i="8" s="1"/>
  <c r="I1394" i="8"/>
  <c r="H1394" i="8" s="1"/>
  <c r="I1395" i="8"/>
  <c r="H1395" i="8" s="1"/>
  <c r="I1396" i="8"/>
  <c r="H1396" i="8" s="1"/>
  <c r="I1397" i="8"/>
  <c r="H1397" i="8" s="1"/>
  <c r="I1398" i="8"/>
  <c r="H1398" i="8" s="1"/>
  <c r="I1399" i="8"/>
  <c r="H1399" i="8" s="1"/>
  <c r="I1400" i="8"/>
  <c r="H1400" i="8" s="1"/>
  <c r="I1401" i="8"/>
  <c r="H1401" i="8" s="1"/>
  <c r="I1402" i="8"/>
  <c r="H1402" i="8" s="1"/>
  <c r="I1403" i="8"/>
  <c r="H1403" i="8" s="1"/>
  <c r="I1404" i="8"/>
  <c r="H1404" i="8" s="1"/>
  <c r="I1405" i="8"/>
  <c r="H1405" i="8" s="1"/>
  <c r="I1406" i="8"/>
  <c r="H1406" i="8" s="1"/>
  <c r="I1407" i="8"/>
  <c r="H1407" i="8" s="1"/>
  <c r="I1408" i="8"/>
  <c r="H1408" i="8" s="1"/>
  <c r="I1409" i="8"/>
  <c r="H1409" i="8" s="1"/>
  <c r="I1410" i="8"/>
  <c r="H1410" i="8" s="1"/>
  <c r="I1411" i="8"/>
  <c r="H1411" i="8" s="1"/>
  <c r="I1412" i="8"/>
  <c r="H1412" i="8" s="1"/>
  <c r="I1413" i="8"/>
  <c r="H1413" i="8" s="1"/>
  <c r="I1414" i="8"/>
  <c r="H1414" i="8" s="1"/>
  <c r="I1415" i="8"/>
  <c r="H1415" i="8" s="1"/>
  <c r="I1416" i="8"/>
  <c r="H1416" i="8" s="1"/>
  <c r="I1417" i="8"/>
  <c r="H1417" i="8" s="1"/>
  <c r="I1418" i="8"/>
  <c r="H1418" i="8" s="1"/>
  <c r="I1419" i="8"/>
  <c r="H1419" i="8" s="1"/>
  <c r="I1420" i="8"/>
  <c r="H1420" i="8" s="1"/>
  <c r="I1421" i="8"/>
  <c r="H1421" i="8" s="1"/>
  <c r="I1422" i="8"/>
  <c r="H1422" i="8" s="1"/>
  <c r="I1423" i="8"/>
  <c r="H1423" i="8" s="1"/>
  <c r="I1424" i="8"/>
  <c r="H1424" i="8" s="1"/>
  <c r="I1425" i="8"/>
  <c r="H1425" i="8" s="1"/>
  <c r="I1426" i="8"/>
  <c r="H1426" i="8" s="1"/>
  <c r="I1427" i="8"/>
  <c r="H1427" i="8" s="1"/>
  <c r="I1428" i="8"/>
  <c r="H1428" i="8" s="1"/>
  <c r="I1429" i="8"/>
  <c r="H1429" i="8" s="1"/>
  <c r="I1430" i="8"/>
  <c r="H1430" i="8" s="1"/>
  <c r="I1431" i="8"/>
  <c r="H1431" i="8" s="1"/>
  <c r="I1432" i="8"/>
  <c r="H1432" i="8" s="1"/>
  <c r="I1433" i="8"/>
  <c r="H1433" i="8" s="1"/>
  <c r="I1434" i="8"/>
  <c r="H1434" i="8" s="1"/>
  <c r="I1435" i="8"/>
  <c r="H1435" i="8" s="1"/>
  <c r="I1436" i="8"/>
  <c r="H1436" i="8" s="1"/>
  <c r="I1437" i="8"/>
  <c r="H1437" i="8" s="1"/>
  <c r="I1438" i="8"/>
  <c r="H1438" i="8" s="1"/>
  <c r="I1439" i="8"/>
  <c r="H1439" i="8" s="1"/>
  <c r="I1440" i="8"/>
  <c r="H1440" i="8" s="1"/>
  <c r="I1441" i="8"/>
  <c r="H1441" i="8" s="1"/>
  <c r="I1442" i="8"/>
  <c r="H1442" i="8" s="1"/>
  <c r="I1443" i="8"/>
  <c r="H1443" i="8" s="1"/>
  <c r="I1444" i="8"/>
  <c r="H1444" i="8" s="1"/>
  <c r="I1445" i="8"/>
  <c r="H1445" i="8" s="1"/>
  <c r="I1446" i="8"/>
  <c r="H1446" i="8" s="1"/>
  <c r="I1447" i="8"/>
  <c r="H1447" i="8" s="1"/>
  <c r="I1448" i="8"/>
  <c r="H1448" i="8" s="1"/>
  <c r="I1449" i="8"/>
  <c r="H1449" i="8" s="1"/>
  <c r="I1450" i="8"/>
  <c r="H1450" i="8" s="1"/>
  <c r="I1451" i="8"/>
  <c r="H1451" i="8" s="1"/>
  <c r="I1452" i="8"/>
  <c r="H1452" i="8" s="1"/>
  <c r="I1453" i="8"/>
  <c r="H1453" i="8" s="1"/>
  <c r="I1454" i="8"/>
  <c r="H1454" i="8" s="1"/>
  <c r="I1455" i="8"/>
  <c r="H1455" i="8" s="1"/>
  <c r="I1456" i="8"/>
  <c r="H1456" i="8" s="1"/>
  <c r="I1457" i="8"/>
  <c r="H1457" i="8" s="1"/>
  <c r="I1458" i="8"/>
  <c r="H1458" i="8" s="1"/>
  <c r="I1459" i="8"/>
  <c r="H1459" i="8" s="1"/>
  <c r="I1460" i="8"/>
  <c r="H1460" i="8" s="1"/>
  <c r="I1461" i="8"/>
  <c r="H1461" i="8" s="1"/>
  <c r="I1462" i="8"/>
  <c r="H1462" i="8" s="1"/>
  <c r="I1463" i="8"/>
  <c r="H1463" i="8" s="1"/>
  <c r="I1464" i="8"/>
  <c r="H1464" i="8" s="1"/>
  <c r="I1465" i="8"/>
  <c r="H1465" i="8" s="1"/>
  <c r="I1466" i="8"/>
  <c r="H1466" i="8" s="1"/>
  <c r="I1467" i="8"/>
  <c r="H1467" i="8" s="1"/>
  <c r="I1468" i="8"/>
  <c r="H1468" i="8" s="1"/>
  <c r="I1469" i="8"/>
  <c r="H1469" i="8" s="1"/>
  <c r="I1470" i="8"/>
  <c r="H1470" i="8" s="1"/>
  <c r="I1471" i="8"/>
  <c r="H1471" i="8" s="1"/>
  <c r="I1472" i="8"/>
  <c r="H1472" i="8" s="1"/>
  <c r="I1473" i="8"/>
  <c r="H1473" i="8" s="1"/>
  <c r="I1474" i="8"/>
  <c r="H1474" i="8" s="1"/>
  <c r="I1475" i="8"/>
  <c r="H1475" i="8" s="1"/>
  <c r="I1476" i="8"/>
  <c r="H1476" i="8" s="1"/>
  <c r="I1477" i="8"/>
  <c r="H1477" i="8" s="1"/>
  <c r="I1478" i="8"/>
  <c r="H1478" i="8" s="1"/>
  <c r="I1479" i="8"/>
  <c r="H1479" i="8" s="1"/>
  <c r="I1480" i="8"/>
  <c r="H1480" i="8" s="1"/>
  <c r="I1481" i="8"/>
  <c r="H1481" i="8" s="1"/>
  <c r="I1482" i="8"/>
  <c r="H1482" i="8" s="1"/>
  <c r="I1483" i="8"/>
  <c r="H1483" i="8" s="1"/>
  <c r="I1484" i="8"/>
  <c r="H1484" i="8" s="1"/>
  <c r="I1485" i="8"/>
  <c r="H1485" i="8" s="1"/>
  <c r="I1486" i="8"/>
  <c r="H1486" i="8" s="1"/>
  <c r="I1487" i="8"/>
  <c r="H1487" i="8" s="1"/>
  <c r="I1488" i="8"/>
  <c r="H1488" i="8" s="1"/>
  <c r="I1489" i="8"/>
  <c r="H1489" i="8" s="1"/>
  <c r="I1490" i="8"/>
  <c r="H1490" i="8" s="1"/>
  <c r="I1491" i="8"/>
  <c r="H1491" i="8" s="1"/>
  <c r="I1492" i="8"/>
  <c r="H1492" i="8" s="1"/>
  <c r="I1493" i="8"/>
  <c r="H1493" i="8" s="1"/>
  <c r="I1494" i="8"/>
  <c r="H1494" i="8" s="1"/>
  <c r="I1495" i="8"/>
  <c r="H1495" i="8" s="1"/>
  <c r="I1496" i="8"/>
  <c r="H1496" i="8" s="1"/>
  <c r="I1497" i="8"/>
  <c r="H1497" i="8" s="1"/>
  <c r="I1498" i="8"/>
  <c r="H1498" i="8" s="1"/>
  <c r="I1499" i="8"/>
  <c r="I1500" i="8"/>
  <c r="I1501" i="8"/>
  <c r="I1502" i="8"/>
  <c r="I1503" i="8"/>
  <c r="I1504" i="8"/>
  <c r="I1505" i="8"/>
  <c r="I1506" i="8"/>
  <c r="I1507" i="8"/>
  <c r="I1508" i="8"/>
  <c r="I1509" i="8"/>
  <c r="I1510" i="8"/>
  <c r="I1511" i="8"/>
  <c r="I1512" i="8"/>
  <c r="I1513" i="8"/>
  <c r="I1514" i="8"/>
  <c r="I1515" i="8"/>
  <c r="I1516" i="8"/>
  <c r="I1517" i="8"/>
  <c r="I1518" i="8"/>
  <c r="I1519" i="8"/>
  <c r="I1520" i="8"/>
  <c r="I1521" i="8"/>
  <c r="H1521" i="8" s="1"/>
  <c r="I1522" i="8"/>
  <c r="H1522" i="8" s="1"/>
  <c r="I1523" i="8"/>
  <c r="H1523" i="8" s="1"/>
  <c r="I1524" i="8"/>
  <c r="H1524" i="8" s="1"/>
  <c r="I1525" i="8"/>
  <c r="H1525" i="8" s="1"/>
  <c r="I1526" i="8"/>
  <c r="H1526" i="8" s="1"/>
  <c r="I1527" i="8"/>
  <c r="H1527" i="8" s="1"/>
  <c r="I1528" i="8"/>
  <c r="H1528" i="8" s="1"/>
  <c r="I1529" i="8"/>
  <c r="H1529" i="8" s="1"/>
  <c r="I1530" i="8"/>
  <c r="H1530" i="8" s="1"/>
  <c r="I1531" i="8"/>
  <c r="H1531" i="8" s="1"/>
  <c r="I1532" i="8"/>
  <c r="H1532" i="8" s="1"/>
  <c r="I1533" i="8"/>
  <c r="H1533" i="8" s="1"/>
  <c r="I1534" i="8"/>
  <c r="H1534" i="8" s="1"/>
  <c r="I1535" i="8"/>
  <c r="H1535" i="8" s="1"/>
  <c r="I1536" i="8"/>
  <c r="H1536" i="8" s="1"/>
  <c r="I1537" i="8"/>
  <c r="H1537" i="8" s="1"/>
  <c r="I1538" i="8"/>
  <c r="H1538" i="8" s="1"/>
  <c r="I1539" i="8"/>
  <c r="H1539" i="8" s="1"/>
  <c r="I1540" i="8"/>
  <c r="H1540" i="8" s="1"/>
  <c r="I1541" i="8"/>
  <c r="H1541" i="8" s="1"/>
  <c r="I1542" i="8"/>
  <c r="H1542" i="8" s="1"/>
  <c r="I1543" i="8"/>
  <c r="H1543" i="8" s="1"/>
  <c r="I1544" i="8"/>
  <c r="H1544" i="8" s="1"/>
  <c r="I1545" i="8"/>
  <c r="H1545" i="8" s="1"/>
  <c r="I1546" i="8"/>
  <c r="H1546" i="8" s="1"/>
  <c r="I1547" i="8"/>
  <c r="H1547" i="8" s="1"/>
  <c r="I1548" i="8"/>
  <c r="H1548" i="8" s="1"/>
  <c r="I1549" i="8"/>
  <c r="H1549" i="8" s="1"/>
  <c r="I1550" i="8"/>
  <c r="H1550" i="8" s="1"/>
  <c r="I1551" i="8"/>
  <c r="H1551" i="8" s="1"/>
  <c r="I1552" i="8"/>
  <c r="H1552" i="8" s="1"/>
  <c r="I1553" i="8"/>
  <c r="H1553" i="8" s="1"/>
  <c r="I1554" i="8"/>
  <c r="H1554" i="8" s="1"/>
  <c r="I1555" i="8"/>
  <c r="H1555" i="8" s="1"/>
  <c r="I1556" i="8"/>
  <c r="H1556" i="8" s="1"/>
  <c r="I1557" i="8"/>
  <c r="H1557" i="8" s="1"/>
  <c r="I1558" i="8"/>
  <c r="H1558" i="8" s="1"/>
  <c r="I1559" i="8"/>
  <c r="H1559" i="8" s="1"/>
  <c r="I1560" i="8"/>
  <c r="H1560" i="8" s="1"/>
  <c r="I1561" i="8"/>
  <c r="H1561" i="8" s="1"/>
  <c r="I1562" i="8"/>
  <c r="H1562" i="8" s="1"/>
  <c r="I1563" i="8"/>
  <c r="H1563" i="8" s="1"/>
  <c r="I1564" i="8"/>
  <c r="H1564" i="8" s="1"/>
  <c r="I1565" i="8"/>
  <c r="H1565" i="8" s="1"/>
  <c r="I1566" i="8"/>
  <c r="H1566" i="8" s="1"/>
  <c r="I1567" i="8"/>
  <c r="H1567" i="8" s="1"/>
  <c r="I1568" i="8"/>
  <c r="H1568" i="8" s="1"/>
  <c r="I1569" i="8"/>
  <c r="H1569" i="8" s="1"/>
  <c r="I1570" i="8"/>
  <c r="H1570" i="8" s="1"/>
  <c r="I1571" i="8"/>
  <c r="H1571" i="8" s="1"/>
  <c r="I1572" i="8"/>
  <c r="H1572" i="8" s="1"/>
  <c r="I1573" i="8"/>
  <c r="H1573" i="8" s="1"/>
  <c r="I1574" i="8"/>
  <c r="H1574" i="8" s="1"/>
  <c r="I1575" i="8"/>
  <c r="H1575" i="8" s="1"/>
  <c r="I1576" i="8"/>
  <c r="H1576" i="8" s="1"/>
  <c r="I1577" i="8"/>
  <c r="H1577" i="8" s="1"/>
  <c r="I1578" i="8"/>
  <c r="H1578" i="8" s="1"/>
  <c r="I1579" i="8"/>
  <c r="H1579" i="8" s="1"/>
  <c r="I1580" i="8"/>
  <c r="H1580" i="8" s="1"/>
  <c r="I1581" i="8"/>
  <c r="H1581" i="8" s="1"/>
  <c r="I1582" i="8"/>
  <c r="H1582" i="8" s="1"/>
  <c r="I1583" i="8"/>
  <c r="H1583" i="8" s="1"/>
  <c r="I1584" i="8"/>
  <c r="H1584" i="8" s="1"/>
  <c r="I1585" i="8"/>
  <c r="H1585" i="8" s="1"/>
  <c r="I1586" i="8"/>
  <c r="H1586" i="8" s="1"/>
  <c r="I1587" i="8"/>
  <c r="H1587" i="8" s="1"/>
  <c r="I1588" i="8"/>
  <c r="H1588" i="8" s="1"/>
  <c r="I1589" i="8"/>
  <c r="H1589" i="8" s="1"/>
  <c r="I1590" i="8"/>
  <c r="H1590" i="8" s="1"/>
  <c r="I1591" i="8"/>
  <c r="H1591" i="8" s="1"/>
  <c r="I1592" i="8"/>
  <c r="H1592" i="8" s="1"/>
  <c r="I1593" i="8"/>
  <c r="H1593" i="8" s="1"/>
  <c r="I1594" i="8"/>
  <c r="H1594" i="8" s="1"/>
  <c r="I1595" i="8"/>
  <c r="H1595" i="8" s="1"/>
  <c r="I1596" i="8"/>
  <c r="H1596" i="8" s="1"/>
  <c r="I1597" i="8"/>
  <c r="H1597" i="8" s="1"/>
  <c r="I1598" i="8"/>
  <c r="H1598" i="8" s="1"/>
  <c r="I1599" i="8"/>
  <c r="H1599" i="8" s="1"/>
  <c r="I1600" i="8"/>
  <c r="H1600" i="8" s="1"/>
  <c r="I1601" i="8"/>
  <c r="H1601" i="8" s="1"/>
  <c r="I1602" i="8"/>
  <c r="H1602" i="8" s="1"/>
  <c r="I1603" i="8"/>
  <c r="H1603" i="8" s="1"/>
  <c r="I1604" i="8"/>
  <c r="H1604" i="8" s="1"/>
  <c r="I1605" i="8"/>
  <c r="H1605" i="8" s="1"/>
  <c r="I1606" i="8"/>
  <c r="H1606" i="8" s="1"/>
  <c r="I1607" i="8"/>
  <c r="H1607" i="8" s="1"/>
  <c r="I1608" i="8"/>
  <c r="H1608" i="8" s="1"/>
  <c r="I1609" i="8"/>
  <c r="H1609" i="8" s="1"/>
  <c r="I1610" i="8"/>
  <c r="H1610" i="8" s="1"/>
  <c r="I1611" i="8"/>
  <c r="H1611" i="8" s="1"/>
  <c r="I1612" i="8"/>
  <c r="H1612" i="8" s="1"/>
  <c r="I1613" i="8"/>
  <c r="H1613" i="8" s="1"/>
  <c r="I1614" i="8"/>
  <c r="I1615" i="8"/>
  <c r="I1616" i="8"/>
  <c r="I1617" i="8"/>
  <c r="I1618" i="8"/>
  <c r="I1619" i="8"/>
  <c r="I1620" i="8"/>
  <c r="I1621" i="8"/>
  <c r="I1622" i="8"/>
  <c r="I1623" i="8"/>
  <c r="I1624" i="8"/>
  <c r="I1625" i="8"/>
  <c r="I1626" i="8"/>
  <c r="I1627" i="8"/>
  <c r="I1628" i="8"/>
  <c r="I1629" i="8"/>
  <c r="I1630" i="8"/>
  <c r="I1631" i="8"/>
  <c r="I1632" i="8"/>
  <c r="I1633" i="8"/>
  <c r="I1634" i="8"/>
  <c r="I1635" i="8"/>
  <c r="I1636" i="8"/>
  <c r="I1637" i="8"/>
  <c r="I1638" i="8"/>
  <c r="I1639" i="8"/>
  <c r="I1640" i="8"/>
  <c r="I1641" i="8"/>
  <c r="H1641" i="8" s="1"/>
  <c r="I1642" i="8"/>
  <c r="H1642" i="8" s="1"/>
  <c r="I1643" i="8"/>
  <c r="H1643" i="8" s="1"/>
  <c r="I1644" i="8"/>
  <c r="H1644" i="8" s="1"/>
  <c r="I1645" i="8"/>
  <c r="H1645" i="8" s="1"/>
  <c r="I1646" i="8"/>
  <c r="H1646" i="8" s="1"/>
  <c r="I1647" i="8"/>
  <c r="H1647" i="8" s="1"/>
  <c r="I1648" i="8"/>
  <c r="H1648" i="8" s="1"/>
  <c r="I1649" i="8"/>
  <c r="I1650" i="8"/>
  <c r="I1651" i="8"/>
  <c r="I1652" i="8"/>
  <c r="I1653" i="8"/>
  <c r="I1654" i="8"/>
  <c r="I1655" i="8"/>
  <c r="I1656" i="8"/>
  <c r="I1657" i="8"/>
  <c r="I1658" i="8"/>
  <c r="I1659" i="8"/>
  <c r="I1660" i="8"/>
  <c r="I1661" i="8"/>
  <c r="I1662" i="8"/>
  <c r="I1663" i="8"/>
  <c r="I1664" i="8"/>
  <c r="I1665" i="8"/>
  <c r="I1666" i="8"/>
  <c r="I1667" i="8"/>
  <c r="I1668" i="8"/>
  <c r="I1669" i="8"/>
  <c r="I1670" i="8"/>
  <c r="I1671" i="8"/>
  <c r="I1672" i="8"/>
  <c r="I1673" i="8"/>
  <c r="H1673" i="8" s="1"/>
  <c r="I1674" i="8"/>
  <c r="H1674" i="8" s="1"/>
  <c r="I1675" i="8"/>
  <c r="H1675" i="8" s="1"/>
  <c r="I1676" i="8"/>
  <c r="H1676" i="8" s="1"/>
  <c r="I1677" i="8"/>
  <c r="H1677" i="8" s="1"/>
  <c r="I1678" i="8"/>
  <c r="H1678" i="8" s="1"/>
  <c r="I1679" i="8"/>
  <c r="H1679" i="8" s="1"/>
  <c r="I1680" i="8"/>
  <c r="H1680" i="8" s="1"/>
  <c r="I1681" i="8"/>
  <c r="H1681" i="8" s="1"/>
  <c r="I1682" i="8"/>
  <c r="H1682" i="8" s="1"/>
  <c r="I1683" i="8"/>
  <c r="H1683" i="8" s="1"/>
  <c r="I1684" i="8"/>
  <c r="H1684" i="8" s="1"/>
  <c r="I1685" i="8"/>
  <c r="H1685" i="8" s="1"/>
  <c r="I1686" i="8"/>
  <c r="H1686" i="8" s="1"/>
  <c r="I1687" i="8"/>
  <c r="H1687" i="8" s="1"/>
  <c r="I1688" i="8"/>
  <c r="H1688" i="8" s="1"/>
  <c r="I1689" i="8"/>
  <c r="H1689" i="8" s="1"/>
  <c r="I1690" i="8"/>
  <c r="H1690" i="8" s="1"/>
  <c r="I1691" i="8"/>
  <c r="H1691" i="8" s="1"/>
  <c r="I1692" i="8"/>
  <c r="H1692" i="8" s="1"/>
  <c r="I1693" i="8"/>
  <c r="H1693" i="8" s="1"/>
  <c r="I1694" i="8"/>
  <c r="H1694" i="8" s="1"/>
  <c r="I1695" i="8"/>
  <c r="H1695" i="8" s="1"/>
  <c r="I1696" i="8"/>
  <c r="H1696" i="8" s="1"/>
  <c r="I1697" i="8"/>
  <c r="H1697" i="8" s="1"/>
  <c r="I1698" i="8"/>
  <c r="H1698" i="8" s="1"/>
  <c r="I1699" i="8"/>
  <c r="H1699" i="8" s="1"/>
  <c r="I1700" i="8"/>
  <c r="H1700" i="8" s="1"/>
  <c r="I1701" i="8"/>
  <c r="H1701" i="8" s="1"/>
  <c r="I1702" i="8"/>
  <c r="H1702" i="8" s="1"/>
  <c r="I1703" i="8"/>
  <c r="H1703" i="8" s="1"/>
  <c r="I1704" i="8"/>
  <c r="H1704" i="8" s="1"/>
  <c r="I1705" i="8"/>
  <c r="H1705" i="8" s="1"/>
  <c r="I1706" i="8"/>
  <c r="H1706" i="8" s="1"/>
  <c r="I1707" i="8"/>
  <c r="H1707" i="8" s="1"/>
  <c r="I1708" i="8"/>
  <c r="H1708" i="8" s="1"/>
  <c r="I1709" i="8"/>
  <c r="H1709" i="8" s="1"/>
  <c r="I1710" i="8"/>
  <c r="H1710" i="8" s="1"/>
  <c r="I1711" i="8"/>
  <c r="H1711" i="8" s="1"/>
  <c r="I1712" i="8"/>
  <c r="H1712" i="8" s="1"/>
  <c r="I1713" i="8"/>
  <c r="H1713" i="8" s="1"/>
  <c r="I1714" i="8"/>
  <c r="H1714" i="8" s="1"/>
  <c r="I1715" i="8"/>
  <c r="H1715" i="8" s="1"/>
  <c r="I1716" i="8"/>
  <c r="H1716" i="8" s="1"/>
  <c r="I1717" i="8"/>
  <c r="H1717" i="8" s="1"/>
  <c r="I1718" i="8"/>
  <c r="H1718" i="8" s="1"/>
  <c r="I1719" i="8"/>
  <c r="H1719" i="8" s="1"/>
  <c r="I1720" i="8"/>
  <c r="H1720" i="8" s="1"/>
  <c r="I1721" i="8"/>
  <c r="H1721" i="8" s="1"/>
  <c r="I1722" i="8"/>
  <c r="H1722" i="8" s="1"/>
  <c r="I1723" i="8"/>
  <c r="H1723" i="8" s="1"/>
  <c r="I1724" i="8"/>
  <c r="H1724" i="8" s="1"/>
  <c r="I1725" i="8"/>
  <c r="H1725" i="8" s="1"/>
  <c r="I1726" i="8"/>
  <c r="H1726" i="8" s="1"/>
  <c r="I1727" i="8"/>
  <c r="H1727" i="8" s="1"/>
  <c r="I1728" i="8"/>
  <c r="H1728" i="8" s="1"/>
  <c r="I1729" i="8"/>
  <c r="H1729" i="8" s="1"/>
  <c r="I1730" i="8"/>
  <c r="H1730" i="8" s="1"/>
  <c r="I1731" i="8"/>
  <c r="H1731" i="8" s="1"/>
  <c r="I1732" i="8"/>
  <c r="H1732" i="8" s="1"/>
  <c r="I1733" i="8"/>
  <c r="H1733" i="8" s="1"/>
  <c r="I1734" i="8"/>
  <c r="H1734" i="8" s="1"/>
  <c r="I1735" i="8"/>
  <c r="H1735" i="8" s="1"/>
  <c r="I1736" i="8"/>
  <c r="H1736" i="8" s="1"/>
  <c r="I1737" i="8"/>
  <c r="H1737" i="8" s="1"/>
  <c r="I1738" i="8"/>
  <c r="H1738" i="8" s="1"/>
  <c r="I1739" i="8"/>
  <c r="H1739" i="8" s="1"/>
  <c r="I1740" i="8"/>
  <c r="H1740" i="8" s="1"/>
  <c r="I1741" i="8"/>
  <c r="H1741" i="8" s="1"/>
  <c r="I1742" i="8"/>
  <c r="H1742" i="8" s="1"/>
  <c r="I1743" i="8"/>
  <c r="H1743" i="8" s="1"/>
  <c r="I1744" i="8"/>
  <c r="H1744" i="8" s="1"/>
  <c r="I1745" i="8"/>
  <c r="H1745" i="8" s="1"/>
  <c r="I1746" i="8"/>
  <c r="H1746" i="8" s="1"/>
  <c r="I1747" i="8"/>
  <c r="H1747" i="8" s="1"/>
  <c r="I1748" i="8"/>
  <c r="H1748" i="8" s="1"/>
  <c r="I1749" i="8"/>
  <c r="H1749" i="8" s="1"/>
  <c r="I1750" i="8"/>
  <c r="H1750" i="8" s="1"/>
  <c r="I1751" i="8"/>
  <c r="H1751" i="8" s="1"/>
  <c r="I1752" i="8"/>
  <c r="H1752" i="8" s="1"/>
  <c r="I1753" i="8"/>
  <c r="H1753" i="8" s="1"/>
  <c r="I1754" i="8"/>
  <c r="H1754" i="8" s="1"/>
  <c r="I1755" i="8"/>
  <c r="H1755" i="8" s="1"/>
  <c r="I1756" i="8"/>
  <c r="H1756" i="8" s="1"/>
  <c r="I1757" i="8"/>
  <c r="H1757" i="8" s="1"/>
  <c r="I1758" i="8"/>
  <c r="H1758" i="8" s="1"/>
  <c r="I1759" i="8"/>
  <c r="H1759" i="8" s="1"/>
  <c r="I1760" i="8"/>
  <c r="H1760" i="8" s="1"/>
  <c r="I1761" i="8"/>
  <c r="H1761" i="8" s="1"/>
  <c r="I1762" i="8"/>
  <c r="H1762" i="8" s="1"/>
  <c r="I1763" i="8"/>
  <c r="H1763" i="8" s="1"/>
  <c r="I1764" i="8"/>
  <c r="H1764" i="8" s="1"/>
  <c r="I1765" i="8"/>
  <c r="H1765" i="8" s="1"/>
  <c r="I1766" i="8"/>
  <c r="H1766" i="8" s="1"/>
  <c r="I1767" i="8"/>
  <c r="H1767" i="8" s="1"/>
  <c r="I1768" i="8"/>
  <c r="H1768" i="8" s="1"/>
  <c r="I1769" i="8"/>
  <c r="H1769" i="8" s="1"/>
  <c r="I1770" i="8"/>
  <c r="H1770" i="8" s="1"/>
  <c r="I1771" i="8"/>
  <c r="H1771" i="8" s="1"/>
  <c r="I1772" i="8"/>
  <c r="H1772" i="8" s="1"/>
  <c r="I1773" i="8"/>
  <c r="H1773" i="8" s="1"/>
  <c r="I1774" i="8"/>
  <c r="H1774" i="8" s="1"/>
  <c r="I1775" i="8"/>
  <c r="H1775" i="8" s="1"/>
  <c r="I1776" i="8"/>
  <c r="H1776" i="8" s="1"/>
  <c r="I1777" i="8"/>
  <c r="H1777" i="8" s="1"/>
  <c r="I1778" i="8"/>
  <c r="H1778" i="8" s="1"/>
  <c r="I1779" i="8"/>
  <c r="H1779" i="8" s="1"/>
  <c r="I1780" i="8"/>
  <c r="H1780" i="8" s="1"/>
  <c r="I1781" i="8"/>
  <c r="H1781" i="8" s="1"/>
  <c r="I1782" i="8"/>
  <c r="H1782" i="8" s="1"/>
  <c r="I1783" i="8"/>
  <c r="H1783" i="8" s="1"/>
  <c r="I1784" i="8"/>
  <c r="H1784" i="8" s="1"/>
  <c r="I1785" i="8"/>
  <c r="H1785" i="8" s="1"/>
  <c r="I1786" i="8"/>
  <c r="H1786" i="8" s="1"/>
  <c r="I1787" i="8"/>
  <c r="H1787" i="8" s="1"/>
  <c r="I1788" i="8"/>
  <c r="H1788" i="8" s="1"/>
  <c r="I1789" i="8"/>
  <c r="H1789" i="8" s="1"/>
  <c r="I1790" i="8"/>
  <c r="H1790" i="8" s="1"/>
  <c r="I1791" i="8"/>
  <c r="H1791" i="8" s="1"/>
  <c r="I1792" i="8"/>
  <c r="H1792" i="8" s="1"/>
  <c r="I1793" i="8"/>
  <c r="H1793" i="8" s="1"/>
  <c r="I1794" i="8"/>
  <c r="H1794" i="8" s="1"/>
  <c r="I1795" i="8"/>
  <c r="H1795" i="8" s="1"/>
  <c r="I1796" i="8"/>
  <c r="H1796" i="8" s="1"/>
  <c r="I1797" i="8"/>
  <c r="H1797" i="8" s="1"/>
  <c r="I1798" i="8"/>
  <c r="H1798" i="8" s="1"/>
  <c r="I1799" i="8"/>
  <c r="H1799" i="8" s="1"/>
  <c r="I1800" i="8"/>
  <c r="H1800" i="8" s="1"/>
  <c r="I1801" i="8"/>
  <c r="H1801" i="8" s="1"/>
  <c r="I1802" i="8"/>
  <c r="H1802" i="8" s="1"/>
  <c r="I1803" i="8"/>
  <c r="H1803" i="8" s="1"/>
  <c r="I1804" i="8"/>
  <c r="H1804" i="8" s="1"/>
  <c r="I1805" i="8"/>
  <c r="H1805" i="8" s="1"/>
  <c r="I1806" i="8"/>
  <c r="H1806" i="8" s="1"/>
  <c r="I1807" i="8"/>
  <c r="H1807" i="8" s="1"/>
  <c r="I1808" i="8"/>
  <c r="H1808" i="8" s="1"/>
  <c r="I1809" i="8"/>
  <c r="H1809" i="8" s="1"/>
  <c r="I1810" i="8"/>
  <c r="H1810" i="8" s="1"/>
  <c r="I1811" i="8"/>
  <c r="H1811" i="8" s="1"/>
  <c r="I1812" i="8"/>
  <c r="H1812" i="8" s="1"/>
  <c r="I1813" i="8"/>
  <c r="H1813" i="8" s="1"/>
  <c r="I1814" i="8"/>
  <c r="H1814" i="8" s="1"/>
  <c r="I1815" i="8"/>
  <c r="H1815" i="8" s="1"/>
  <c r="I1816" i="8"/>
  <c r="H1816" i="8" s="1"/>
  <c r="I1817" i="8"/>
  <c r="H1817" i="8" s="1"/>
  <c r="I1818" i="8"/>
  <c r="H1818" i="8" s="1"/>
  <c r="I1819" i="8"/>
  <c r="H1819" i="8" s="1"/>
  <c r="I1820" i="8"/>
  <c r="H1820" i="8" s="1"/>
  <c r="I1821" i="8"/>
  <c r="H1821" i="8" s="1"/>
  <c r="I1822" i="8"/>
  <c r="H1822" i="8" s="1"/>
  <c r="I1823" i="8"/>
  <c r="H1823" i="8" s="1"/>
  <c r="I1824" i="8"/>
  <c r="H1824" i="8" s="1"/>
  <c r="I1825" i="8"/>
  <c r="H1825" i="8" s="1"/>
  <c r="I1826" i="8"/>
  <c r="H1826" i="8" s="1"/>
  <c r="I1827" i="8"/>
  <c r="H1827" i="8" s="1"/>
  <c r="I1828" i="8"/>
  <c r="H1828" i="8" s="1"/>
  <c r="I1829" i="8"/>
  <c r="H1829" i="8" s="1"/>
  <c r="I1830" i="8"/>
  <c r="H1830" i="8" s="1"/>
  <c r="I1831" i="8"/>
  <c r="H1831" i="8" s="1"/>
  <c r="I1832" i="8"/>
  <c r="H1832" i="8" s="1"/>
  <c r="I1833" i="8"/>
  <c r="H1833" i="8" s="1"/>
  <c r="I1834" i="8"/>
  <c r="H1834" i="8" s="1"/>
  <c r="I1835" i="8"/>
  <c r="H1835" i="8" s="1"/>
  <c r="I1836" i="8"/>
  <c r="H1836" i="8" s="1"/>
  <c r="I1837" i="8"/>
  <c r="H1837" i="8" s="1"/>
  <c r="I1838" i="8"/>
  <c r="H1838" i="8" s="1"/>
  <c r="I1839" i="8"/>
  <c r="H1839" i="8" s="1"/>
  <c r="I1840" i="8"/>
  <c r="H1840" i="8" s="1"/>
  <c r="I1841" i="8"/>
  <c r="H1841" i="8" s="1"/>
  <c r="I1842" i="8"/>
  <c r="H1842" i="8" s="1"/>
  <c r="I1843" i="8"/>
  <c r="H1843" i="8" s="1"/>
  <c r="I1844" i="8"/>
  <c r="H1844" i="8" s="1"/>
  <c r="I1845" i="8"/>
  <c r="H1845" i="8" s="1"/>
  <c r="I1846" i="8"/>
  <c r="H1846" i="8" s="1"/>
  <c r="I1847" i="8"/>
  <c r="H1847" i="8" s="1"/>
  <c r="I1848" i="8"/>
  <c r="H1848" i="8" s="1"/>
  <c r="I1849" i="8"/>
  <c r="H1849" i="8" s="1"/>
  <c r="I1850" i="8"/>
  <c r="H1850" i="8" s="1"/>
  <c r="I1851" i="8"/>
  <c r="H1851" i="8" s="1"/>
  <c r="I1852" i="8"/>
  <c r="H1852" i="8" s="1"/>
  <c r="I1853" i="8"/>
  <c r="H1853" i="8" s="1"/>
  <c r="I1854" i="8"/>
  <c r="H1854" i="8" s="1"/>
  <c r="I1855" i="8"/>
  <c r="H1855" i="8" s="1"/>
  <c r="I1856" i="8"/>
  <c r="H1856" i="8" s="1"/>
  <c r="I1857" i="8"/>
  <c r="H1857" i="8" s="1"/>
  <c r="I1858" i="8"/>
  <c r="H1858" i="8" s="1"/>
  <c r="I1859" i="8"/>
  <c r="H1859" i="8" s="1"/>
  <c r="I1860" i="8"/>
  <c r="H1860" i="8" s="1"/>
  <c r="I1861" i="8"/>
  <c r="H1861" i="8" s="1"/>
  <c r="I1862" i="8"/>
  <c r="H1862" i="8" s="1"/>
  <c r="I1863" i="8"/>
  <c r="H1863" i="8" s="1"/>
  <c r="I1864" i="8"/>
  <c r="H1864" i="8" s="1"/>
  <c r="I1865" i="8"/>
  <c r="H1865" i="8" s="1"/>
  <c r="I1866" i="8"/>
  <c r="H1866" i="8" s="1"/>
  <c r="I1867" i="8"/>
  <c r="H1867" i="8" s="1"/>
  <c r="I1868" i="8"/>
  <c r="H1868" i="8" s="1"/>
  <c r="I1869" i="8"/>
  <c r="H1869" i="8" s="1"/>
  <c r="I1870" i="8"/>
  <c r="H1870" i="8" s="1"/>
  <c r="I1871" i="8"/>
  <c r="H1871" i="8" s="1"/>
  <c r="I1872" i="8"/>
  <c r="H1872" i="8" s="1"/>
  <c r="I1873" i="8"/>
  <c r="H1873" i="8" s="1"/>
  <c r="I1874" i="8"/>
  <c r="H1874" i="8" s="1"/>
  <c r="I1875" i="8"/>
  <c r="H1875" i="8" s="1"/>
  <c r="I1876" i="8"/>
  <c r="H1876" i="8" s="1"/>
  <c r="I1877" i="8"/>
  <c r="H1877" i="8" s="1"/>
  <c r="I1878" i="8"/>
  <c r="H1878" i="8" s="1"/>
  <c r="I1879" i="8"/>
  <c r="H1879" i="8" s="1"/>
  <c r="I1880" i="8"/>
  <c r="H1880" i="8" s="1"/>
  <c r="I1881" i="8"/>
  <c r="H1881" i="8" s="1"/>
  <c r="I1882" i="8"/>
  <c r="H1882" i="8" s="1"/>
  <c r="I1883" i="8"/>
  <c r="H1883" i="8" s="1"/>
  <c r="I1884" i="8"/>
  <c r="H1884" i="8" s="1"/>
  <c r="I1885" i="8"/>
  <c r="H1885" i="8" s="1"/>
  <c r="I1886" i="8"/>
  <c r="H1886" i="8" s="1"/>
  <c r="I1887" i="8"/>
  <c r="H1887" i="8" s="1"/>
  <c r="I1888" i="8"/>
  <c r="H1888" i="8" s="1"/>
  <c r="I1889" i="8"/>
  <c r="H1889" i="8" s="1"/>
  <c r="I1890" i="8"/>
  <c r="H1890" i="8" s="1"/>
  <c r="I1891" i="8"/>
  <c r="H1891" i="8" s="1"/>
  <c r="I1892" i="8"/>
  <c r="H1892" i="8" s="1"/>
  <c r="I1893" i="8"/>
  <c r="H1893" i="8" s="1"/>
  <c r="I1894" i="8"/>
  <c r="H1894" i="8" s="1"/>
  <c r="I1895" i="8"/>
  <c r="H1895" i="8" s="1"/>
  <c r="I1896" i="8"/>
  <c r="H1896" i="8" s="1"/>
  <c r="I1897" i="8"/>
  <c r="H1897" i="8" s="1"/>
  <c r="I1898" i="8"/>
  <c r="H1898" i="8" s="1"/>
  <c r="I1899" i="8"/>
  <c r="H1899" i="8" s="1"/>
  <c r="I1900" i="8"/>
  <c r="H1900" i="8" s="1"/>
  <c r="I1901" i="8"/>
  <c r="H1901" i="8" s="1"/>
  <c r="I1902" i="8"/>
  <c r="H1902" i="8" s="1"/>
  <c r="I1903" i="8"/>
  <c r="H1903" i="8" s="1"/>
  <c r="I1904" i="8"/>
  <c r="H1904" i="8" s="1"/>
  <c r="I1905" i="8"/>
  <c r="H1905" i="8" s="1"/>
  <c r="I1906" i="8"/>
  <c r="H1906" i="8" s="1"/>
  <c r="I1907" i="8"/>
  <c r="H1907" i="8" s="1"/>
  <c r="I1908" i="8"/>
  <c r="H1908" i="8" s="1"/>
  <c r="I1909" i="8"/>
  <c r="H1909" i="8" s="1"/>
  <c r="I1910" i="8"/>
  <c r="H1910" i="8" s="1"/>
  <c r="I1911" i="8"/>
  <c r="H1911" i="8" s="1"/>
  <c r="I1912" i="8"/>
  <c r="H1912" i="8" s="1"/>
  <c r="I1913" i="8"/>
  <c r="H1913" i="8" s="1"/>
  <c r="I1914" i="8"/>
  <c r="H1914" i="8" s="1"/>
  <c r="I1915" i="8"/>
  <c r="H1915" i="8" s="1"/>
  <c r="I1916" i="8"/>
  <c r="H1916" i="8" s="1"/>
  <c r="I1917" i="8"/>
  <c r="H1917" i="8" s="1"/>
  <c r="I1918" i="8"/>
  <c r="H1918" i="8" s="1"/>
  <c r="I1919" i="8"/>
  <c r="H1919" i="8" s="1"/>
  <c r="I1920" i="8"/>
  <c r="H1920" i="8" s="1"/>
  <c r="I1921" i="8"/>
  <c r="H1921" i="8" s="1"/>
  <c r="I1922" i="8"/>
  <c r="H1922" i="8" s="1"/>
  <c r="I1923" i="8"/>
  <c r="H1923" i="8" s="1"/>
  <c r="I1924" i="8"/>
  <c r="H1924" i="8" s="1"/>
  <c r="I1925" i="8"/>
  <c r="H1925" i="8" s="1"/>
  <c r="I1926" i="8"/>
  <c r="H1926" i="8" s="1"/>
  <c r="I1927" i="8"/>
  <c r="H1927" i="8" s="1"/>
  <c r="I1928" i="8"/>
  <c r="H1928" i="8" s="1"/>
  <c r="I1929" i="8"/>
  <c r="H1929" i="8" s="1"/>
  <c r="I1930" i="8"/>
  <c r="H1930" i="8" s="1"/>
  <c r="I1931" i="8"/>
  <c r="H1931" i="8" s="1"/>
  <c r="I1932" i="8"/>
  <c r="H1932" i="8" s="1"/>
  <c r="I1933" i="8"/>
  <c r="H1933" i="8" s="1"/>
  <c r="I1934" i="8"/>
  <c r="H1934" i="8" s="1"/>
  <c r="I1935" i="8"/>
  <c r="H1935" i="8" s="1"/>
  <c r="I1936" i="8"/>
  <c r="H1936" i="8" s="1"/>
  <c r="I1937" i="8"/>
  <c r="H1937" i="8" s="1"/>
  <c r="I1938" i="8"/>
  <c r="H1938" i="8" s="1"/>
  <c r="I1939" i="8"/>
  <c r="H1939" i="8" s="1"/>
  <c r="I1940" i="8"/>
  <c r="H1940" i="8" s="1"/>
  <c r="I1941" i="8"/>
  <c r="H1941" i="8" s="1"/>
  <c r="I1942" i="8"/>
  <c r="H1942" i="8" s="1"/>
  <c r="I1943" i="8"/>
  <c r="H1943" i="8" s="1"/>
  <c r="I1944" i="8"/>
  <c r="H1944" i="8" s="1"/>
  <c r="I1945" i="8"/>
  <c r="H1945" i="8" s="1"/>
  <c r="I1946" i="8"/>
  <c r="H1946" i="8" s="1"/>
  <c r="I1947" i="8"/>
  <c r="H1947" i="8" s="1"/>
  <c r="I1948" i="8"/>
  <c r="H1948" i="8" s="1"/>
  <c r="I1949" i="8"/>
  <c r="H1949" i="8" s="1"/>
  <c r="I1950" i="8"/>
  <c r="H1950" i="8" s="1"/>
  <c r="I1951" i="8"/>
  <c r="H1951" i="8" s="1"/>
  <c r="I1952" i="8"/>
  <c r="H1952" i="8" s="1"/>
  <c r="I1953" i="8"/>
  <c r="H1953" i="8" s="1"/>
  <c r="I1954" i="8"/>
  <c r="H1954" i="8" s="1"/>
  <c r="I1955" i="8"/>
  <c r="H1955" i="8" s="1"/>
  <c r="I1956" i="8"/>
  <c r="H1956" i="8" s="1"/>
  <c r="I1957" i="8"/>
  <c r="H1957" i="8" s="1"/>
  <c r="I1958" i="8"/>
  <c r="H1958" i="8" s="1"/>
  <c r="I1959" i="8"/>
  <c r="H1959" i="8" s="1"/>
  <c r="I1960" i="8"/>
  <c r="H1960" i="8" s="1"/>
  <c r="I1961" i="8"/>
  <c r="H1961" i="8" s="1"/>
  <c r="I1962" i="8"/>
  <c r="H1962" i="8" s="1"/>
  <c r="I1963" i="8"/>
  <c r="H1963" i="8" s="1"/>
  <c r="I1964" i="8"/>
  <c r="H1964" i="8" s="1"/>
  <c r="I1965" i="8"/>
  <c r="H1965" i="8" s="1"/>
  <c r="I1966" i="8"/>
  <c r="H1966" i="8" s="1"/>
  <c r="I1967" i="8"/>
  <c r="H1967" i="8" s="1"/>
  <c r="I1968" i="8"/>
  <c r="H1968" i="8" s="1"/>
  <c r="I1969" i="8"/>
  <c r="H1969" i="8" s="1"/>
  <c r="I1970" i="8"/>
  <c r="H1970" i="8" s="1"/>
  <c r="I1971" i="8"/>
  <c r="H1971" i="8" s="1"/>
  <c r="I1972" i="8"/>
  <c r="H1972" i="8" s="1"/>
  <c r="I1973" i="8"/>
  <c r="H1973" i="8" s="1"/>
  <c r="I1974" i="8"/>
  <c r="H1974" i="8" s="1"/>
  <c r="I1975" i="8"/>
  <c r="H1975" i="8" s="1"/>
  <c r="I1976" i="8"/>
  <c r="H1976" i="8" s="1"/>
  <c r="I1977" i="8"/>
  <c r="H1977" i="8" s="1"/>
  <c r="I1978" i="8"/>
  <c r="H1978" i="8" s="1"/>
  <c r="I1979" i="8"/>
  <c r="H1979" i="8" s="1"/>
  <c r="I1980" i="8"/>
  <c r="H1980" i="8" s="1"/>
  <c r="I1981" i="8"/>
  <c r="H1981" i="8" s="1"/>
  <c r="I1982" i="8"/>
  <c r="H1982" i="8" s="1"/>
  <c r="I1983" i="8"/>
  <c r="H1983" i="8" s="1"/>
  <c r="I1984" i="8"/>
  <c r="H1984" i="8" s="1"/>
  <c r="I1985" i="8"/>
  <c r="H1985" i="8" s="1"/>
  <c r="I1986" i="8"/>
  <c r="H1986" i="8" s="1"/>
  <c r="I1987" i="8"/>
  <c r="H1987" i="8" s="1"/>
  <c r="I1988" i="8"/>
  <c r="H1988" i="8" s="1"/>
  <c r="I1989" i="8"/>
  <c r="H1989" i="8" s="1"/>
  <c r="I1990" i="8"/>
  <c r="H1990" i="8" s="1"/>
  <c r="I1991" i="8"/>
  <c r="H1991" i="8" s="1"/>
  <c r="I1992" i="8"/>
  <c r="H1992" i="8" s="1"/>
  <c r="I1993" i="8"/>
  <c r="H1993" i="8" s="1"/>
  <c r="I1994" i="8"/>
  <c r="H1994" i="8" s="1"/>
  <c r="I1995" i="8"/>
  <c r="H1995" i="8" s="1"/>
  <c r="I1996" i="8"/>
  <c r="H1996" i="8" s="1"/>
  <c r="I1997" i="8"/>
  <c r="H1997" i="8" s="1"/>
  <c r="I1998" i="8"/>
  <c r="H1998" i="8" s="1"/>
  <c r="I1999" i="8"/>
  <c r="H1999" i="8" s="1"/>
  <c r="I2000" i="8"/>
  <c r="H2000" i="8" s="1"/>
  <c r="I2001" i="8"/>
  <c r="H2001" i="8" s="1"/>
  <c r="I2002" i="8"/>
  <c r="H2002" i="8" s="1"/>
  <c r="I2003" i="8"/>
  <c r="H2003" i="8" s="1"/>
  <c r="I2004" i="8"/>
  <c r="H2004" i="8" s="1"/>
  <c r="I2005" i="8"/>
  <c r="H2005" i="8" s="1"/>
  <c r="I2006" i="8"/>
  <c r="H2006" i="8" s="1"/>
  <c r="I2007" i="8"/>
  <c r="H2007" i="8" s="1"/>
  <c r="I2008" i="8"/>
  <c r="H2008" i="8" s="1"/>
  <c r="I2009" i="8"/>
  <c r="H2009" i="8" s="1"/>
  <c r="I2010" i="8"/>
  <c r="H2010" i="8" s="1"/>
  <c r="I2011" i="8"/>
  <c r="H2011" i="8" s="1"/>
  <c r="I2012" i="8"/>
  <c r="H2012" i="8" s="1"/>
  <c r="I2013" i="8"/>
  <c r="H2013" i="8" s="1"/>
  <c r="I2014" i="8"/>
  <c r="H2014" i="8" s="1"/>
  <c r="I2015" i="8"/>
  <c r="H2015" i="8" s="1"/>
  <c r="I2016" i="8"/>
  <c r="H2016" i="8" s="1"/>
  <c r="I2017" i="8"/>
  <c r="H2017" i="8" s="1"/>
  <c r="I2018" i="8"/>
  <c r="H2018" i="8" s="1"/>
  <c r="I2019" i="8"/>
  <c r="H2019" i="8" s="1"/>
  <c r="I2020" i="8"/>
  <c r="H2020" i="8" s="1"/>
  <c r="I2021" i="8"/>
  <c r="H2021" i="8" s="1"/>
  <c r="I2022" i="8"/>
  <c r="H2022" i="8" s="1"/>
  <c r="I2023" i="8"/>
  <c r="H2023" i="8" s="1"/>
  <c r="I2024" i="8"/>
  <c r="H2024" i="8" s="1"/>
  <c r="I2025" i="8"/>
  <c r="H2025" i="8" s="1"/>
  <c r="I2026" i="8"/>
  <c r="H2026" i="8" s="1"/>
  <c r="I2027" i="8"/>
  <c r="H2027" i="8" s="1"/>
  <c r="I2028" i="8"/>
  <c r="H2028" i="8" s="1"/>
  <c r="I2029" i="8"/>
  <c r="H2029" i="8" s="1"/>
  <c r="I2030" i="8"/>
  <c r="H2030" i="8" s="1"/>
  <c r="I2031" i="8"/>
  <c r="H2031" i="8" s="1"/>
  <c r="I2032" i="8"/>
  <c r="H2032" i="8" s="1"/>
  <c r="I2033" i="8"/>
  <c r="H2033" i="8" s="1"/>
  <c r="I2034" i="8"/>
  <c r="H2034" i="8" s="1"/>
  <c r="I2035" i="8"/>
  <c r="H2035" i="8" s="1"/>
  <c r="I2036" i="8"/>
  <c r="H2036" i="8" s="1"/>
  <c r="I2037" i="8"/>
  <c r="H2037" i="8" s="1"/>
  <c r="I2038" i="8"/>
  <c r="H2038" i="8" s="1"/>
  <c r="I2039" i="8"/>
  <c r="H2039" i="8" s="1"/>
  <c r="I2040" i="8"/>
  <c r="H2040" i="8" s="1"/>
  <c r="I2041" i="8"/>
  <c r="H2041" i="8" s="1"/>
  <c r="I2042" i="8"/>
  <c r="H2042" i="8" s="1"/>
  <c r="I2043" i="8"/>
  <c r="H2043" i="8" s="1"/>
  <c r="I2044" i="8"/>
  <c r="H2044" i="8" s="1"/>
  <c r="I2045" i="8"/>
  <c r="H2045" i="8" s="1"/>
  <c r="I2046" i="8"/>
  <c r="H2046" i="8" s="1"/>
  <c r="I2047" i="8"/>
  <c r="H2047" i="8" s="1"/>
  <c r="I2048" i="8"/>
  <c r="H2048" i="8" s="1"/>
  <c r="I2049" i="8"/>
  <c r="H2049" i="8" s="1"/>
  <c r="I2050" i="8"/>
  <c r="H2050" i="8" s="1"/>
  <c r="I2051" i="8"/>
  <c r="H2051" i="8" s="1"/>
  <c r="I2052" i="8"/>
  <c r="H2052" i="8" s="1"/>
  <c r="I2053" i="8"/>
  <c r="H2053" i="8" s="1"/>
  <c r="I2054" i="8"/>
  <c r="H2054" i="8" s="1"/>
  <c r="I2055" i="8"/>
  <c r="H2055" i="8" s="1"/>
  <c r="I2056" i="8"/>
  <c r="H2056" i="8" s="1"/>
  <c r="I2057" i="8"/>
  <c r="H2057" i="8" s="1"/>
  <c r="I2058" i="8"/>
  <c r="H2058" i="8" s="1"/>
  <c r="I2059" i="8"/>
  <c r="H2059" i="8" s="1"/>
  <c r="I2060" i="8"/>
  <c r="H2060" i="8" s="1"/>
  <c r="I2061" i="8"/>
  <c r="H2061" i="8" s="1"/>
  <c r="I2062" i="8"/>
  <c r="H2062" i="8" s="1"/>
  <c r="I2063" i="8"/>
  <c r="H2063" i="8" s="1"/>
  <c r="I2064" i="8"/>
  <c r="H2064" i="8" s="1"/>
  <c r="I2065" i="8"/>
  <c r="H2065" i="8" s="1"/>
  <c r="I2066" i="8"/>
  <c r="H2066" i="8" s="1"/>
  <c r="I2067" i="8"/>
  <c r="H2067" i="8" s="1"/>
  <c r="I2068" i="8"/>
  <c r="H2068" i="8" s="1"/>
  <c r="I2069" i="8"/>
  <c r="H2069" i="8" s="1"/>
  <c r="I2070" i="8"/>
  <c r="H2070" i="8" s="1"/>
  <c r="I2071" i="8"/>
  <c r="H2071" i="8" s="1"/>
  <c r="I2072" i="8"/>
  <c r="H2072" i="8" s="1"/>
  <c r="I2073" i="8"/>
  <c r="H2073" i="8" s="1"/>
  <c r="I2074" i="8"/>
  <c r="H2074" i="8" s="1"/>
  <c r="I2075" i="8"/>
  <c r="H2075" i="8" s="1"/>
  <c r="I2076" i="8"/>
  <c r="H2076" i="8" s="1"/>
  <c r="I2077" i="8"/>
  <c r="H2077" i="8" s="1"/>
  <c r="I2078" i="8"/>
  <c r="H2078" i="8" s="1"/>
  <c r="I2079" i="8"/>
  <c r="H2079" i="8" s="1"/>
  <c r="I2080" i="8"/>
  <c r="H2080" i="8" s="1"/>
  <c r="I2081" i="8"/>
  <c r="H2081" i="8" s="1"/>
  <c r="I2082" i="8"/>
  <c r="H2082" i="8" s="1"/>
  <c r="I2083" i="8"/>
  <c r="H2083" i="8" s="1"/>
  <c r="I2084" i="8"/>
  <c r="H2084" i="8" s="1"/>
  <c r="I2085" i="8"/>
  <c r="H2085" i="8" s="1"/>
  <c r="I2086" i="8"/>
  <c r="H2086" i="8" s="1"/>
  <c r="I2087" i="8"/>
  <c r="H2087" i="8" s="1"/>
  <c r="I2088" i="8"/>
  <c r="H2088" i="8" s="1"/>
  <c r="I2089" i="8"/>
  <c r="H2089" i="8" s="1"/>
  <c r="I2090" i="8"/>
  <c r="H2090" i="8" s="1"/>
  <c r="I2091" i="8"/>
  <c r="H2091" i="8" s="1"/>
  <c r="I2092" i="8"/>
  <c r="H2092" i="8" s="1"/>
  <c r="I2093" i="8"/>
  <c r="H2093" i="8" s="1"/>
  <c r="I2094" i="8"/>
  <c r="H2094" i="8" s="1"/>
  <c r="I2095" i="8"/>
  <c r="H2095" i="8" s="1"/>
  <c r="I2096" i="8"/>
  <c r="H2096" i="8" s="1"/>
  <c r="I2097" i="8"/>
  <c r="H2097" i="8" s="1"/>
  <c r="I2098" i="8"/>
  <c r="H2098" i="8" s="1"/>
  <c r="I2099" i="8"/>
  <c r="H2099" i="8" s="1"/>
  <c r="I2100" i="8"/>
  <c r="H2100" i="8" s="1"/>
  <c r="I2101" i="8"/>
  <c r="H2101" i="8" s="1"/>
  <c r="I2102" i="8"/>
  <c r="H2102" i="8" s="1"/>
  <c r="I2103" i="8"/>
  <c r="H2103" i="8" s="1"/>
  <c r="I2104" i="8"/>
  <c r="H2104" i="8" s="1"/>
  <c r="I2105" i="8"/>
  <c r="H2105" i="8" s="1"/>
  <c r="I2106" i="8"/>
  <c r="H2106" i="8" s="1"/>
  <c r="I2107" i="8"/>
  <c r="H2107" i="8" s="1"/>
  <c r="I2108" i="8"/>
  <c r="H2108" i="8" s="1"/>
  <c r="I2109" i="8"/>
  <c r="H2109" i="8" s="1"/>
  <c r="I2110" i="8"/>
  <c r="H2110" i="8" s="1"/>
  <c r="I2111" i="8"/>
  <c r="H2111" i="8" s="1"/>
  <c r="I2112" i="8"/>
  <c r="H2112" i="8" s="1"/>
  <c r="I2113" i="8"/>
  <c r="H2113" i="8" s="1"/>
  <c r="I2114" i="8"/>
  <c r="H2114" i="8" s="1"/>
  <c r="I2115" i="8"/>
  <c r="H2115" i="8" s="1"/>
  <c r="I2116" i="8"/>
  <c r="H2116" i="8" s="1"/>
  <c r="I2117" i="8"/>
  <c r="H2117" i="8" s="1"/>
  <c r="I2118" i="8"/>
  <c r="H2118" i="8" s="1"/>
  <c r="I2119" i="8"/>
  <c r="H2119" i="8" s="1"/>
  <c r="I2120" i="8"/>
  <c r="H2120" i="8" s="1"/>
  <c r="I2121" i="8"/>
  <c r="H2121" i="8" s="1"/>
  <c r="I2122" i="8"/>
  <c r="H2122" i="8" s="1"/>
  <c r="I2123" i="8"/>
  <c r="H2123" i="8" s="1"/>
  <c r="I2124" i="8"/>
  <c r="H2124" i="8" s="1"/>
  <c r="I2125" i="8"/>
  <c r="H2125" i="8" s="1"/>
  <c r="I2126" i="8"/>
  <c r="H2126" i="8" s="1"/>
  <c r="I2127" i="8"/>
  <c r="H2127" i="8" s="1"/>
  <c r="I2128" i="8"/>
  <c r="H2128" i="8" s="1"/>
  <c r="I2129" i="8"/>
  <c r="H2129" i="8" s="1"/>
  <c r="I2130" i="8"/>
  <c r="H2130" i="8" s="1"/>
  <c r="I2131" i="8"/>
  <c r="H2131" i="8" s="1"/>
  <c r="I2132" i="8"/>
  <c r="H2132" i="8" s="1"/>
  <c r="I2133" i="8"/>
  <c r="H2133" i="8" s="1"/>
  <c r="I2134" i="8"/>
  <c r="H2134" i="8" s="1"/>
  <c r="I2135" i="8"/>
  <c r="H2135" i="8" s="1"/>
  <c r="I2136" i="8"/>
  <c r="H2136" i="8" s="1"/>
  <c r="I2137" i="8"/>
  <c r="H2137" i="8" s="1"/>
  <c r="I2138" i="8"/>
  <c r="H2138" i="8" s="1"/>
  <c r="I2139" i="8"/>
  <c r="H2139" i="8" s="1"/>
  <c r="I2140" i="8"/>
  <c r="H2140" i="8" s="1"/>
  <c r="I2141" i="8"/>
  <c r="H2141" i="8" s="1"/>
  <c r="I2142" i="8"/>
  <c r="H2142" i="8" s="1"/>
  <c r="I2143" i="8"/>
  <c r="H2143" i="8" s="1"/>
  <c r="I2144" i="8"/>
  <c r="H2144" i="8" s="1"/>
  <c r="I2145" i="8"/>
  <c r="H2145" i="8" s="1"/>
  <c r="I2146" i="8"/>
  <c r="H2146" i="8" s="1"/>
  <c r="I2147" i="8"/>
  <c r="H2147" i="8" s="1"/>
  <c r="I2148" i="8"/>
  <c r="H2148" i="8" s="1"/>
  <c r="I2149" i="8"/>
  <c r="H2149" i="8" s="1"/>
  <c r="I2150" i="8"/>
  <c r="H2150" i="8" s="1"/>
  <c r="I2151" i="8"/>
  <c r="H2151" i="8" s="1"/>
  <c r="I2152" i="8"/>
  <c r="H2152" i="8" s="1"/>
  <c r="I2153" i="8"/>
  <c r="H2153" i="8" s="1"/>
  <c r="I2154" i="8"/>
  <c r="H2154" i="8" s="1"/>
  <c r="I2155" i="8"/>
  <c r="H2155" i="8" s="1"/>
  <c r="I2156" i="8"/>
  <c r="H2156" i="8" s="1"/>
  <c r="I2157" i="8"/>
  <c r="H2157" i="8" s="1"/>
  <c r="I2158" i="8"/>
  <c r="H2158" i="8" s="1"/>
  <c r="I2159" i="8"/>
  <c r="H2159" i="8" s="1"/>
  <c r="I2160" i="8"/>
  <c r="H2160" i="8" s="1"/>
  <c r="I2161" i="8"/>
  <c r="H2161" i="8" s="1"/>
  <c r="I2162" i="8"/>
  <c r="H2162" i="8" s="1"/>
  <c r="I2163" i="8"/>
  <c r="H2163" i="8" s="1"/>
  <c r="I2164" i="8"/>
  <c r="H2164" i="8" s="1"/>
  <c r="I2165" i="8"/>
  <c r="H2165" i="8" s="1"/>
  <c r="I2166" i="8"/>
  <c r="H2166" i="8" s="1"/>
  <c r="I2167" i="8"/>
  <c r="H2167" i="8" s="1"/>
  <c r="I2168" i="8"/>
  <c r="H2168" i="8" s="1"/>
  <c r="I2169" i="8"/>
  <c r="H2169" i="8" s="1"/>
  <c r="I2170" i="8"/>
  <c r="H2170" i="8" s="1"/>
  <c r="I2171" i="8"/>
  <c r="H2171" i="8" s="1"/>
  <c r="I2172" i="8"/>
  <c r="H2172" i="8" s="1"/>
  <c r="I2173" i="8"/>
  <c r="H2173" i="8" s="1"/>
  <c r="I2174" i="8"/>
  <c r="H2174" i="8" s="1"/>
  <c r="I2175" i="8"/>
  <c r="H2175" i="8" s="1"/>
  <c r="I2176" i="8"/>
  <c r="H2176" i="8" s="1"/>
  <c r="I2177" i="8"/>
  <c r="H2177" i="8" s="1"/>
  <c r="I2178" i="8"/>
  <c r="H2178" i="8" s="1"/>
  <c r="I2179" i="8"/>
  <c r="H2179" i="8" s="1"/>
  <c r="I2180" i="8"/>
  <c r="H2180" i="8" s="1"/>
  <c r="I2181" i="8"/>
  <c r="H2181" i="8" s="1"/>
  <c r="I2182" i="8"/>
  <c r="H2182" i="8" s="1"/>
  <c r="I2183" i="8"/>
  <c r="H2183" i="8" s="1"/>
  <c r="I2184" i="8"/>
  <c r="H2184" i="8" s="1"/>
  <c r="I2185" i="8"/>
  <c r="H2185" i="8" s="1"/>
  <c r="I2186" i="8"/>
  <c r="H2186" i="8" s="1"/>
  <c r="I2187" i="8"/>
  <c r="H2187" i="8" s="1"/>
  <c r="I2188" i="8"/>
  <c r="H2188" i="8" s="1"/>
  <c r="I2189" i="8"/>
  <c r="H2189" i="8" s="1"/>
  <c r="I2190" i="8"/>
  <c r="H2190" i="8" s="1"/>
  <c r="I2191" i="8"/>
  <c r="H2191" i="8" s="1"/>
  <c r="I2192" i="8"/>
  <c r="H2192" i="8" s="1"/>
  <c r="I2193" i="8"/>
  <c r="H2193" i="8" s="1"/>
  <c r="I2194" i="8"/>
  <c r="H2194" i="8" s="1"/>
  <c r="I2195" i="8"/>
  <c r="H2195" i="8" s="1"/>
  <c r="I2196" i="8"/>
  <c r="H2196" i="8" s="1"/>
  <c r="I2197" i="8"/>
  <c r="H2197" i="8" s="1"/>
  <c r="I2198" i="8"/>
  <c r="H2198" i="8" s="1"/>
  <c r="I2199" i="8"/>
  <c r="H2199" i="8" s="1"/>
  <c r="I2200" i="8"/>
  <c r="H2200" i="8" s="1"/>
  <c r="I2201" i="8"/>
  <c r="H2201" i="8" s="1"/>
  <c r="I2202" i="8"/>
  <c r="H2202" i="8" s="1"/>
  <c r="I2203" i="8"/>
  <c r="H2203" i="8" s="1"/>
  <c r="I2204" i="8"/>
  <c r="H2204" i="8" s="1"/>
  <c r="I2205" i="8"/>
  <c r="H2205" i="8" s="1"/>
  <c r="I2206" i="8"/>
  <c r="H2206" i="8" s="1"/>
  <c r="I2207" i="8"/>
  <c r="H2207" i="8" s="1"/>
  <c r="I2208" i="8"/>
  <c r="H2208" i="8" s="1"/>
  <c r="I2209" i="8"/>
  <c r="H2209" i="8" s="1"/>
  <c r="I2210" i="8"/>
  <c r="H2210" i="8" s="1"/>
  <c r="I2211" i="8"/>
  <c r="H2211" i="8" s="1"/>
  <c r="I2212" i="8"/>
  <c r="H2212" i="8" s="1"/>
  <c r="I2213" i="8"/>
  <c r="H2213" i="8" s="1"/>
  <c r="I2214" i="8"/>
  <c r="H2214" i="8" s="1"/>
  <c r="I2215" i="8"/>
  <c r="H2215" i="8" s="1"/>
  <c r="I2216" i="8"/>
  <c r="H2216" i="8" s="1"/>
  <c r="I2217" i="8"/>
  <c r="H2217" i="8" s="1"/>
  <c r="I2218" i="8"/>
  <c r="H2218" i="8" s="1"/>
  <c r="I2219" i="8"/>
  <c r="H2219" i="8" s="1"/>
  <c r="I2220" i="8"/>
  <c r="H2220" i="8" s="1"/>
  <c r="I2221" i="8"/>
  <c r="H2221" i="8" s="1"/>
  <c r="I2222" i="8"/>
  <c r="H2222" i="8" s="1"/>
  <c r="I2223" i="8"/>
  <c r="H2223" i="8" s="1"/>
  <c r="I2224" i="8"/>
  <c r="H2224" i="8" s="1"/>
  <c r="I2225" i="8"/>
  <c r="H2225" i="8" s="1"/>
  <c r="I2226" i="8"/>
  <c r="H2226" i="8" s="1"/>
  <c r="I2227" i="8"/>
  <c r="H2227" i="8" s="1"/>
  <c r="I2228" i="8"/>
  <c r="H2228" i="8" s="1"/>
  <c r="I2229" i="8"/>
  <c r="H2229" i="8" s="1"/>
  <c r="I2230" i="8"/>
  <c r="H2230" i="8" s="1"/>
  <c r="I2231" i="8"/>
  <c r="H2231" i="8" s="1"/>
  <c r="I2232" i="8"/>
  <c r="H2232" i="8" s="1"/>
  <c r="I2233" i="8"/>
  <c r="H2233" i="8" s="1"/>
  <c r="I2234" i="8"/>
  <c r="H2234" i="8" s="1"/>
  <c r="I2235" i="8"/>
  <c r="H2235" i="8" s="1"/>
  <c r="I2236" i="8"/>
  <c r="H2236" i="8" s="1"/>
  <c r="I2237" i="8"/>
  <c r="H2237" i="8" s="1"/>
  <c r="I2238" i="8"/>
  <c r="H2238" i="8" s="1"/>
  <c r="I2239" i="8"/>
  <c r="H2239" i="8" s="1"/>
  <c r="I2240" i="8"/>
  <c r="H2240" i="8" s="1"/>
  <c r="I2241" i="8"/>
  <c r="H2241" i="8" s="1"/>
  <c r="I2242" i="8"/>
  <c r="H2242" i="8" s="1"/>
  <c r="I2243" i="8"/>
  <c r="H2243" i="8" s="1"/>
  <c r="I2244" i="8"/>
  <c r="H2244" i="8" s="1"/>
  <c r="I2245" i="8"/>
  <c r="H2245" i="8" s="1"/>
  <c r="I2246" i="8"/>
  <c r="H2246" i="8" s="1"/>
  <c r="I2247" i="8"/>
  <c r="H2247" i="8" s="1"/>
  <c r="I2248" i="8"/>
  <c r="H2248" i="8" s="1"/>
  <c r="I2249" i="8"/>
  <c r="H2249" i="8" s="1"/>
  <c r="I2250" i="8"/>
  <c r="H2250" i="8" s="1"/>
  <c r="I2251" i="8"/>
  <c r="H2251" i="8" s="1"/>
  <c r="I2252" i="8"/>
  <c r="H2252" i="8" s="1"/>
  <c r="I2253" i="8"/>
  <c r="H2253" i="8" s="1"/>
  <c r="I2254" i="8"/>
  <c r="H2254" i="8" s="1"/>
  <c r="I2255" i="8"/>
  <c r="H2255" i="8" s="1"/>
  <c r="I2256" i="8"/>
  <c r="H2256" i="8" s="1"/>
  <c r="I2257" i="8"/>
  <c r="H2257" i="8" s="1"/>
  <c r="I2258" i="8"/>
  <c r="H2258" i="8" s="1"/>
  <c r="I2259" i="8"/>
  <c r="H2259" i="8" s="1"/>
  <c r="I2260" i="8"/>
  <c r="H2260" i="8" s="1"/>
  <c r="I2261" i="8"/>
  <c r="H2261" i="8" s="1"/>
  <c r="I2262" i="8"/>
  <c r="H2262" i="8" s="1"/>
  <c r="I2263" i="8"/>
  <c r="H2263" i="8" s="1"/>
  <c r="I2264" i="8"/>
  <c r="H2264" i="8" s="1"/>
  <c r="I2265" i="8"/>
  <c r="H2265" i="8" s="1"/>
  <c r="I2266" i="8"/>
  <c r="H2266" i="8" s="1"/>
  <c r="I2267" i="8"/>
  <c r="H2267" i="8" s="1"/>
  <c r="I2268" i="8"/>
  <c r="H2268" i="8" s="1"/>
  <c r="I2269" i="8"/>
  <c r="H2269" i="8" s="1"/>
  <c r="I2270" i="8"/>
  <c r="H2270" i="8" s="1"/>
  <c r="I2271" i="8"/>
  <c r="H2271" i="8" s="1"/>
  <c r="I2272" i="8"/>
  <c r="H2272" i="8" s="1"/>
  <c r="I2273" i="8"/>
  <c r="H2273" i="8" s="1"/>
  <c r="I2274" i="8"/>
  <c r="H2274" i="8" s="1"/>
  <c r="I2275" i="8"/>
  <c r="H2275" i="8" s="1"/>
  <c r="I2276" i="8"/>
  <c r="H2276" i="8" s="1"/>
  <c r="I2277" i="8"/>
  <c r="H2277" i="8" s="1"/>
  <c r="I2278" i="8"/>
  <c r="H2278" i="8" s="1"/>
  <c r="I2279" i="8"/>
  <c r="H2279" i="8" s="1"/>
  <c r="I2280" i="8"/>
  <c r="H2280" i="8" s="1"/>
  <c r="I2281" i="8"/>
  <c r="H2281" i="8" s="1"/>
  <c r="I2282" i="8"/>
  <c r="H2282" i="8" s="1"/>
  <c r="I2283" i="8"/>
  <c r="H2283" i="8" s="1"/>
  <c r="I2284" i="8"/>
  <c r="H2284" i="8" s="1"/>
  <c r="I2285" i="8"/>
  <c r="H2285" i="8" s="1"/>
  <c r="I2286" i="8"/>
  <c r="H2286" i="8" s="1"/>
  <c r="I2287" i="8"/>
  <c r="H2287" i="8" s="1"/>
  <c r="I2288" i="8"/>
  <c r="H2288" i="8" s="1"/>
  <c r="I2289" i="8"/>
  <c r="H2289" i="8" s="1"/>
  <c r="I2290" i="8"/>
  <c r="H2290" i="8" s="1"/>
  <c r="I2291" i="8"/>
  <c r="H2291" i="8" s="1"/>
  <c r="I2292" i="8"/>
  <c r="H2292" i="8" s="1"/>
  <c r="I2293" i="8"/>
  <c r="H2293" i="8" s="1"/>
  <c r="I2294" i="8"/>
  <c r="H2294" i="8" s="1"/>
  <c r="I2295" i="8"/>
  <c r="H2295" i="8" s="1"/>
  <c r="I2296" i="8"/>
  <c r="H2296" i="8" s="1"/>
  <c r="I2297" i="8"/>
  <c r="H2297" i="8" s="1"/>
  <c r="I2298" i="8"/>
  <c r="H2298" i="8" s="1"/>
  <c r="I2299" i="8"/>
  <c r="H2299" i="8" s="1"/>
  <c r="I2300" i="8"/>
  <c r="H2300" i="8" s="1"/>
  <c r="I2301" i="8"/>
  <c r="H2301" i="8" s="1"/>
  <c r="I2302" i="8"/>
  <c r="H2302" i="8" s="1"/>
  <c r="I2303" i="8"/>
  <c r="H2303" i="8" s="1"/>
  <c r="I2304" i="8"/>
  <c r="H2304" i="8" s="1"/>
  <c r="I2305" i="8"/>
  <c r="H2305" i="8" s="1"/>
  <c r="I2306" i="8"/>
  <c r="H2306" i="8" s="1"/>
  <c r="I2307" i="8"/>
  <c r="H2307" i="8" s="1"/>
  <c r="I2308" i="8"/>
  <c r="H2308" i="8" s="1"/>
  <c r="I2309" i="8"/>
  <c r="H2309" i="8" s="1"/>
  <c r="I2310" i="8"/>
  <c r="H2310" i="8" s="1"/>
  <c r="I2311" i="8"/>
  <c r="H2311" i="8" s="1"/>
  <c r="I2312" i="8"/>
  <c r="H2312" i="8" s="1"/>
  <c r="I2313" i="8"/>
  <c r="H2313" i="8" s="1"/>
  <c r="I2314" i="8"/>
  <c r="H2314" i="8" s="1"/>
  <c r="I2315" i="8"/>
  <c r="H2315" i="8" s="1"/>
  <c r="I2316" i="8"/>
  <c r="H2316" i="8" s="1"/>
  <c r="I2317" i="8"/>
  <c r="H2317" i="8" s="1"/>
  <c r="I2318" i="8"/>
  <c r="H2318" i="8" s="1"/>
  <c r="I2319" i="8"/>
  <c r="H2319" i="8" s="1"/>
  <c r="I2320" i="8"/>
  <c r="H2320" i="8" s="1"/>
  <c r="I2321" i="8"/>
  <c r="H2321" i="8" s="1"/>
  <c r="I2322" i="8"/>
  <c r="H2322" i="8" s="1"/>
  <c r="I2323" i="8"/>
  <c r="H2323" i="8" s="1"/>
  <c r="I2324" i="8"/>
  <c r="H2324" i="8" s="1"/>
  <c r="I2325" i="8"/>
  <c r="H2325" i="8" s="1"/>
  <c r="I2326" i="8"/>
  <c r="H2326" i="8" s="1"/>
  <c r="I2327" i="8"/>
  <c r="H2327" i="8" s="1"/>
  <c r="I2328" i="8"/>
  <c r="H2328" i="8" s="1"/>
  <c r="I2329" i="8"/>
  <c r="H2329" i="8" s="1"/>
  <c r="I2330" i="8"/>
  <c r="H2330" i="8" s="1"/>
  <c r="I2331" i="8"/>
  <c r="H2331" i="8" s="1"/>
  <c r="I2332" i="8"/>
  <c r="H2332" i="8" s="1"/>
  <c r="I2333" i="8"/>
  <c r="H2333" i="8" s="1"/>
  <c r="I2334" i="8"/>
  <c r="H2334" i="8" s="1"/>
  <c r="I2335" i="8"/>
  <c r="H2335" i="8" s="1"/>
  <c r="I2336" i="8"/>
  <c r="H2336" i="8" s="1"/>
  <c r="I2337" i="8"/>
  <c r="H2337" i="8" s="1"/>
  <c r="I2338" i="8"/>
  <c r="H2338" i="8" s="1"/>
  <c r="I2339" i="8"/>
  <c r="H2339" i="8" s="1"/>
  <c r="I2340" i="8"/>
  <c r="H2340" i="8" s="1"/>
  <c r="I2341" i="8"/>
  <c r="H2341" i="8" s="1"/>
  <c r="I2342" i="8"/>
  <c r="H2342" i="8" s="1"/>
  <c r="I2343" i="8"/>
  <c r="H2343" i="8" s="1"/>
  <c r="I2344" i="8"/>
  <c r="H2344" i="8" s="1"/>
  <c r="I2345" i="8"/>
  <c r="H2345" i="8" s="1"/>
  <c r="I2346" i="8"/>
  <c r="H2346" i="8" s="1"/>
  <c r="I2347" i="8"/>
  <c r="H2347" i="8" s="1"/>
  <c r="I2348" i="8"/>
  <c r="H2348" i="8" s="1"/>
  <c r="I2349" i="8"/>
  <c r="H2349" i="8" s="1"/>
  <c r="I2350" i="8"/>
  <c r="H2350" i="8" s="1"/>
  <c r="I2351" i="8"/>
  <c r="H2351" i="8" s="1"/>
  <c r="I2352" i="8"/>
  <c r="H2352" i="8" s="1"/>
  <c r="I2353" i="8"/>
  <c r="H2353" i="8" s="1"/>
  <c r="I2354" i="8"/>
  <c r="H2354" i="8" s="1"/>
  <c r="I2355" i="8"/>
  <c r="H2355" i="8" s="1"/>
  <c r="I2356" i="8"/>
  <c r="H2356" i="8" s="1"/>
  <c r="I2357" i="8"/>
  <c r="H2357" i="8" s="1"/>
  <c r="I2358" i="8"/>
  <c r="H2358" i="8" s="1"/>
  <c r="I2359" i="8"/>
  <c r="H2359" i="8" s="1"/>
  <c r="I2360" i="8"/>
  <c r="H2360" i="8" s="1"/>
  <c r="I2361" i="8"/>
  <c r="H2361" i="8" s="1"/>
  <c r="I2362" i="8"/>
  <c r="H2362" i="8" s="1"/>
  <c r="I2363" i="8"/>
  <c r="H2363" i="8" s="1"/>
  <c r="I2364" i="8"/>
  <c r="H2364" i="8" s="1"/>
  <c r="I2365" i="8"/>
  <c r="H2365" i="8" s="1"/>
  <c r="I2366" i="8"/>
  <c r="H2366" i="8" s="1"/>
  <c r="I2367" i="8"/>
  <c r="H2367" i="8" s="1"/>
  <c r="I2368" i="8"/>
  <c r="H2368" i="8" s="1"/>
  <c r="I2369" i="8"/>
  <c r="H2369" i="8" s="1"/>
  <c r="I2370" i="8"/>
  <c r="H2370" i="8" s="1"/>
  <c r="I2371" i="8"/>
  <c r="H2371" i="8" s="1"/>
  <c r="I2372" i="8"/>
  <c r="H2372" i="8" s="1"/>
  <c r="I2373" i="8"/>
  <c r="H2373" i="8" s="1"/>
  <c r="I2374" i="8"/>
  <c r="H2374" i="8" s="1"/>
  <c r="I2375" i="8"/>
  <c r="H2375" i="8" s="1"/>
  <c r="I2376" i="8"/>
  <c r="H2376" i="8" s="1"/>
  <c r="I2377" i="8"/>
  <c r="H2377" i="8" s="1"/>
  <c r="I2378" i="8"/>
  <c r="H2378" i="8" s="1"/>
  <c r="I2379" i="8"/>
  <c r="H2379" i="8" s="1"/>
  <c r="I2380" i="8"/>
  <c r="H2380" i="8" s="1"/>
  <c r="I2381" i="8"/>
  <c r="H2381" i="8" s="1"/>
  <c r="I2382" i="8"/>
  <c r="H2382" i="8" s="1"/>
  <c r="I2383" i="8"/>
  <c r="H2383" i="8" s="1"/>
  <c r="I2384" i="8"/>
  <c r="H2384" i="8" s="1"/>
  <c r="I2385" i="8"/>
  <c r="H2385" i="8" s="1"/>
  <c r="I2386" i="8"/>
  <c r="H2386" i="8" s="1"/>
  <c r="I2387" i="8"/>
  <c r="H2387" i="8" s="1"/>
  <c r="I2388" i="8"/>
  <c r="H2388" i="8" s="1"/>
  <c r="I2389" i="8"/>
  <c r="H2389" i="8" s="1"/>
  <c r="I2390" i="8"/>
  <c r="H2390" i="8" s="1"/>
  <c r="I2391" i="8"/>
  <c r="H2391" i="8" s="1"/>
  <c r="I2392" i="8"/>
  <c r="H2392" i="8" s="1"/>
  <c r="I2393" i="8"/>
  <c r="H2393" i="8" s="1"/>
  <c r="I2394" i="8"/>
  <c r="H2394" i="8" s="1"/>
  <c r="I2395" i="8"/>
  <c r="H2395" i="8" s="1"/>
  <c r="I2396" i="8"/>
  <c r="H2396" i="8" s="1"/>
  <c r="I2397" i="8"/>
  <c r="H2397" i="8" s="1"/>
  <c r="I2398" i="8"/>
  <c r="H2398" i="8" s="1"/>
  <c r="I2399" i="8"/>
  <c r="H2399" i="8" s="1"/>
  <c r="I2400" i="8"/>
  <c r="H2400" i="8" s="1"/>
  <c r="I2401" i="8"/>
  <c r="H2401" i="8" s="1"/>
  <c r="I2402" i="8"/>
  <c r="H2402" i="8" s="1"/>
  <c r="I2403" i="8"/>
  <c r="H2403" i="8" s="1"/>
  <c r="I2404" i="8"/>
  <c r="H2404" i="8" s="1"/>
  <c r="I2405" i="8"/>
  <c r="H2405" i="8" s="1"/>
  <c r="I2406" i="8"/>
  <c r="H2406" i="8" s="1"/>
  <c r="I2407" i="8"/>
  <c r="H2407" i="8" s="1"/>
  <c r="I2408" i="8"/>
  <c r="H2408" i="8" s="1"/>
  <c r="I2409" i="8"/>
  <c r="H2409" i="8" s="1"/>
  <c r="I2410" i="8"/>
  <c r="H2410" i="8" s="1"/>
  <c r="I2411" i="8"/>
  <c r="H2411" i="8" s="1"/>
  <c r="I2412" i="8"/>
  <c r="H2412" i="8" s="1"/>
  <c r="I2413" i="8"/>
  <c r="H2413" i="8" s="1"/>
  <c r="I2414" i="8"/>
  <c r="H2414" i="8" s="1"/>
  <c r="I2415" i="8"/>
  <c r="H2415" i="8" s="1"/>
  <c r="I2416" i="8"/>
  <c r="H2416" i="8" s="1"/>
  <c r="I2417" i="8"/>
  <c r="H2417" i="8" s="1"/>
  <c r="I2418" i="8"/>
  <c r="H2418" i="8" s="1"/>
  <c r="I2419" i="8"/>
  <c r="H2419" i="8" s="1"/>
  <c r="I2420" i="8"/>
  <c r="H2420" i="8" s="1"/>
  <c r="I2421" i="8"/>
  <c r="H2421" i="8" s="1"/>
  <c r="I2422" i="8"/>
  <c r="H2422" i="8" s="1"/>
  <c r="I2423" i="8"/>
  <c r="H2423" i="8" s="1"/>
  <c r="I2424" i="8"/>
  <c r="H2424" i="8" s="1"/>
  <c r="I2425" i="8"/>
  <c r="H2425" i="8" s="1"/>
  <c r="I2426" i="8"/>
  <c r="H2426" i="8" s="1"/>
  <c r="I2427" i="8"/>
  <c r="H2427" i="8" s="1"/>
  <c r="I2428" i="8"/>
  <c r="H2428" i="8" s="1"/>
  <c r="I2429" i="8"/>
  <c r="H2429" i="8" s="1"/>
  <c r="I2430" i="8"/>
  <c r="H2430" i="8" s="1"/>
  <c r="I2431" i="8"/>
  <c r="H2431" i="8" s="1"/>
  <c r="I2432" i="8"/>
  <c r="H2432" i="8" s="1"/>
  <c r="I2433" i="8"/>
  <c r="H2433" i="8" s="1"/>
  <c r="I2434" i="8"/>
  <c r="H2434" i="8" s="1"/>
  <c r="I2435" i="8"/>
  <c r="H2435" i="8" s="1"/>
  <c r="I2436" i="8"/>
  <c r="H2436" i="8" s="1"/>
  <c r="I2437" i="8"/>
  <c r="H2437" i="8" s="1"/>
  <c r="I2438" i="8"/>
  <c r="H2438" i="8" s="1"/>
  <c r="I2439" i="8"/>
  <c r="H2439" i="8" s="1"/>
  <c r="I2440" i="8"/>
  <c r="H2440" i="8" s="1"/>
  <c r="I2441" i="8"/>
  <c r="H2441" i="8" s="1"/>
  <c r="I2442" i="8"/>
  <c r="I2443" i="8"/>
  <c r="I2444" i="8"/>
  <c r="I2445" i="8"/>
  <c r="I2446" i="8"/>
  <c r="I2447" i="8"/>
  <c r="I2448" i="8"/>
  <c r="I2449" i="8"/>
  <c r="I2450" i="8"/>
  <c r="I2451" i="8"/>
  <c r="I2452" i="8"/>
  <c r="I2453" i="8"/>
  <c r="I2454" i="8"/>
  <c r="I2455" i="8"/>
  <c r="I2456" i="8"/>
  <c r="I2457" i="8"/>
  <c r="I2458" i="8"/>
  <c r="I2459" i="8"/>
  <c r="I2460" i="8"/>
  <c r="I2461" i="8"/>
  <c r="I2" i="8"/>
  <c r="H2" i="8" s="1"/>
  <c r="G2461" i="8"/>
  <c r="G2460" i="8"/>
  <c r="G2459" i="8"/>
  <c r="G2458" i="8"/>
  <c r="G2457" i="8"/>
  <c r="G2456" i="8"/>
  <c r="G2455" i="8"/>
  <c r="G2454" i="8"/>
  <c r="G2453" i="8"/>
  <c r="G2452" i="8"/>
  <c r="G2451" i="8"/>
  <c r="G2450" i="8"/>
  <c r="G2449" i="8"/>
  <c r="G2448" i="8"/>
  <c r="G2447" i="8"/>
  <c r="G2446" i="8"/>
  <c r="G2445" i="8"/>
  <c r="G2444" i="8"/>
  <c r="G2443" i="8"/>
  <c r="G2442" i="8"/>
  <c r="G2441" i="8"/>
  <c r="G2440" i="8"/>
  <c r="G2439" i="8"/>
  <c r="G2438" i="8"/>
  <c r="G2437" i="8"/>
  <c r="G2436" i="8"/>
  <c r="G2435" i="8"/>
  <c r="G2434" i="8"/>
  <c r="G2433" i="8"/>
  <c r="G2432" i="8"/>
  <c r="G2431" i="8"/>
  <c r="G2430" i="8"/>
  <c r="G2429" i="8"/>
  <c r="G2428" i="8"/>
  <c r="G2427" i="8"/>
  <c r="G2426" i="8"/>
  <c r="G2425" i="8"/>
  <c r="G2424" i="8"/>
  <c r="G2423" i="8"/>
  <c r="G2422" i="8"/>
  <c r="G2421" i="8"/>
  <c r="G2420" i="8"/>
  <c r="G2419" i="8"/>
  <c r="G2418" i="8"/>
  <c r="G2417" i="8"/>
  <c r="G2416" i="8"/>
  <c r="G2415" i="8"/>
  <c r="G2414" i="8"/>
  <c r="G2413" i="8"/>
  <c r="G2412" i="8"/>
  <c r="G2411" i="8"/>
  <c r="G2410" i="8"/>
  <c r="G2409" i="8"/>
  <c r="G2408" i="8"/>
  <c r="G2407" i="8"/>
  <c r="G2406" i="8"/>
  <c r="G2405" i="8"/>
  <c r="G2404" i="8"/>
  <c r="G2403" i="8"/>
  <c r="G2402" i="8"/>
  <c r="G2401" i="8"/>
  <c r="G2400" i="8"/>
  <c r="G2399" i="8"/>
  <c r="G2398" i="8"/>
  <c r="G2397" i="8"/>
  <c r="G2396" i="8"/>
  <c r="G2395" i="8"/>
  <c r="G2394" i="8"/>
  <c r="G2393" i="8"/>
  <c r="G2392" i="8"/>
  <c r="G2391" i="8"/>
  <c r="G2390" i="8"/>
  <c r="G2389" i="8"/>
  <c r="G2388" i="8"/>
  <c r="G2387" i="8"/>
  <c r="G2386" i="8"/>
  <c r="G2385" i="8"/>
  <c r="G2384" i="8"/>
  <c r="G2383" i="8"/>
  <c r="G2382" i="8"/>
  <c r="G2381" i="8"/>
  <c r="G2380" i="8"/>
  <c r="G2379" i="8"/>
  <c r="G2378" i="8"/>
  <c r="G2377" i="8"/>
  <c r="G2376" i="8"/>
  <c r="G2375" i="8"/>
  <c r="G2374" i="8"/>
  <c r="G2373" i="8"/>
  <c r="G2372" i="8"/>
  <c r="G2371" i="8"/>
  <c r="G2370" i="8"/>
  <c r="G2369" i="8"/>
  <c r="G2368" i="8"/>
  <c r="G2367" i="8"/>
  <c r="G2366" i="8"/>
  <c r="G2365" i="8"/>
  <c r="G2364" i="8"/>
  <c r="G2363" i="8"/>
  <c r="G2362" i="8"/>
  <c r="G2361" i="8"/>
  <c r="G2360" i="8"/>
  <c r="G2359" i="8"/>
  <c r="G2358" i="8"/>
  <c r="G2357" i="8"/>
  <c r="G2356" i="8"/>
  <c r="G2355" i="8"/>
  <c r="G2354" i="8"/>
  <c r="G2353" i="8"/>
  <c r="G2352" i="8"/>
  <c r="G2351" i="8"/>
  <c r="G2350" i="8"/>
  <c r="G2349" i="8"/>
  <c r="G2348" i="8"/>
  <c r="G2347" i="8"/>
  <c r="G2346" i="8"/>
  <c r="G2345" i="8"/>
  <c r="G2344" i="8"/>
  <c r="G2343" i="8"/>
  <c r="G2342" i="8"/>
  <c r="G2341" i="8"/>
  <c r="G2340" i="8"/>
  <c r="G2339" i="8"/>
  <c r="G2338" i="8"/>
  <c r="G2337" i="8"/>
  <c r="G2336" i="8"/>
  <c r="G2335" i="8"/>
  <c r="G2334" i="8"/>
  <c r="G2333" i="8"/>
  <c r="G2332" i="8"/>
  <c r="G2331" i="8"/>
  <c r="G2330" i="8"/>
  <c r="G2329" i="8"/>
  <c r="G2328" i="8"/>
  <c r="G2327" i="8"/>
  <c r="G2326" i="8"/>
  <c r="G2325" i="8"/>
  <c r="G2324" i="8"/>
  <c r="G2323" i="8"/>
  <c r="G2322" i="8"/>
  <c r="G2321" i="8"/>
  <c r="G2320" i="8"/>
  <c r="G2319" i="8"/>
  <c r="G2318" i="8"/>
  <c r="G2317" i="8"/>
  <c r="G2316" i="8"/>
  <c r="G2315" i="8"/>
  <c r="G2314" i="8"/>
  <c r="G2313" i="8"/>
  <c r="G2312" i="8"/>
  <c r="G2311" i="8"/>
  <c r="G2310" i="8"/>
  <c r="G2309" i="8"/>
  <c r="G2308" i="8"/>
  <c r="G2307" i="8"/>
  <c r="G2306" i="8"/>
  <c r="G2305" i="8"/>
  <c r="G2304" i="8"/>
  <c r="G2303" i="8"/>
  <c r="G2302" i="8"/>
  <c r="G2301" i="8"/>
  <c r="G2300" i="8"/>
  <c r="G2299" i="8"/>
  <c r="G2298" i="8"/>
  <c r="G2297" i="8"/>
  <c r="G2296" i="8"/>
  <c r="G2295" i="8"/>
  <c r="G2294" i="8"/>
  <c r="G2293" i="8"/>
  <c r="G2292" i="8"/>
  <c r="G2291" i="8"/>
  <c r="G2290" i="8"/>
  <c r="G2289" i="8"/>
  <c r="G2288" i="8"/>
  <c r="G2287" i="8"/>
  <c r="G2286" i="8"/>
  <c r="G2285" i="8"/>
  <c r="G2284" i="8"/>
  <c r="G2283" i="8"/>
  <c r="G2282" i="8"/>
  <c r="G2281" i="8"/>
  <c r="G2280" i="8"/>
  <c r="G2279" i="8"/>
  <c r="G2278" i="8"/>
  <c r="G2277" i="8"/>
  <c r="G2276" i="8"/>
  <c r="G2275" i="8"/>
  <c r="G2274" i="8"/>
  <c r="G2273" i="8"/>
  <c r="G2272" i="8"/>
  <c r="G2271" i="8"/>
  <c r="G2270" i="8"/>
  <c r="G2269" i="8"/>
  <c r="G2268" i="8"/>
  <c r="G2267" i="8"/>
  <c r="G2266" i="8"/>
  <c r="G2265" i="8"/>
  <c r="G2264" i="8"/>
  <c r="G2263" i="8"/>
  <c r="G2262" i="8"/>
  <c r="G2261" i="8"/>
  <c r="G2260" i="8"/>
  <c r="G2259" i="8"/>
  <c r="G2258" i="8"/>
  <c r="G2257" i="8"/>
  <c r="G2256" i="8"/>
  <c r="G2255" i="8"/>
  <c r="G2254" i="8"/>
  <c r="G2253" i="8"/>
  <c r="G2252" i="8"/>
  <c r="G2251" i="8"/>
  <c r="G2250" i="8"/>
  <c r="G2249" i="8"/>
  <c r="G2248" i="8"/>
  <c r="G2247" i="8"/>
  <c r="G2246" i="8"/>
  <c r="G2245" i="8"/>
  <c r="G2244" i="8"/>
  <c r="G2243" i="8"/>
  <c r="G2242" i="8"/>
  <c r="G2241" i="8"/>
  <c r="G2240" i="8"/>
  <c r="G2239" i="8"/>
  <c r="G2238" i="8"/>
  <c r="G2237" i="8"/>
  <c r="G2236" i="8"/>
  <c r="G2235" i="8"/>
  <c r="G2234" i="8"/>
  <c r="G2233" i="8"/>
  <c r="G2232" i="8"/>
  <c r="G2231" i="8"/>
  <c r="G2230" i="8"/>
  <c r="G2229" i="8"/>
  <c r="G2228" i="8"/>
  <c r="G2227" i="8"/>
  <c r="G2226" i="8"/>
  <c r="G2225" i="8"/>
  <c r="G2224" i="8"/>
  <c r="G2223" i="8"/>
  <c r="G2222" i="8"/>
  <c r="G2221" i="8"/>
  <c r="G2220" i="8"/>
  <c r="G2219" i="8"/>
  <c r="G2218" i="8"/>
  <c r="G2217" i="8"/>
  <c r="G2216" i="8"/>
  <c r="G2215" i="8"/>
  <c r="G2214" i="8"/>
  <c r="G2213" i="8"/>
  <c r="G2212" i="8"/>
  <c r="G2211" i="8"/>
  <c r="G2210" i="8"/>
  <c r="G2209" i="8"/>
  <c r="G2208" i="8"/>
  <c r="G2207" i="8"/>
  <c r="G2206" i="8"/>
  <c r="G2205" i="8"/>
  <c r="G2204" i="8"/>
  <c r="G2203" i="8"/>
  <c r="G2202" i="8"/>
  <c r="G2201" i="8"/>
  <c r="G2200" i="8"/>
  <c r="G2199" i="8"/>
  <c r="G2198" i="8"/>
  <c r="G2197" i="8"/>
  <c r="G2196" i="8"/>
  <c r="G2195" i="8"/>
  <c r="G2194" i="8"/>
  <c r="G2193" i="8"/>
  <c r="G2192" i="8"/>
  <c r="G2191" i="8"/>
  <c r="G2190" i="8"/>
  <c r="G2189" i="8"/>
  <c r="G2188" i="8"/>
  <c r="G2187" i="8"/>
  <c r="G2186" i="8"/>
  <c r="G2185" i="8"/>
  <c r="G2184" i="8"/>
  <c r="G2183" i="8"/>
  <c r="G2182" i="8"/>
  <c r="G2181" i="8"/>
  <c r="G2180" i="8"/>
  <c r="G2179" i="8"/>
  <c r="G2178" i="8"/>
  <c r="G2177" i="8"/>
  <c r="G2176" i="8"/>
  <c r="G2175" i="8"/>
  <c r="G2174" i="8"/>
  <c r="G2173" i="8"/>
  <c r="G2172" i="8"/>
  <c r="G2171" i="8"/>
  <c r="G2170" i="8"/>
  <c r="G2169" i="8"/>
  <c r="G2168" i="8"/>
  <c r="G2167" i="8"/>
  <c r="G2166" i="8"/>
  <c r="G2165" i="8"/>
  <c r="G2164" i="8"/>
  <c r="G2163" i="8"/>
  <c r="G2162" i="8"/>
  <c r="G2161" i="8"/>
  <c r="G2160" i="8"/>
  <c r="G2159" i="8"/>
  <c r="G2158" i="8"/>
  <c r="G2157" i="8"/>
  <c r="G2156" i="8"/>
  <c r="G2155" i="8"/>
  <c r="G2154" i="8"/>
  <c r="G2153" i="8"/>
  <c r="G2152" i="8"/>
  <c r="G2151" i="8"/>
  <c r="G2150" i="8"/>
  <c r="G2149" i="8"/>
  <c r="G2148" i="8"/>
  <c r="G2147" i="8"/>
  <c r="G2146" i="8"/>
  <c r="G2145" i="8"/>
  <c r="G2144" i="8"/>
  <c r="G2143" i="8"/>
  <c r="G2142" i="8"/>
  <c r="G2141" i="8"/>
  <c r="G2140" i="8"/>
  <c r="G2139" i="8"/>
  <c r="G2138" i="8"/>
  <c r="G2137" i="8"/>
  <c r="G2136" i="8"/>
  <c r="G2135" i="8"/>
  <c r="G2134" i="8"/>
  <c r="G2133" i="8"/>
  <c r="G2132" i="8"/>
  <c r="G2131" i="8"/>
  <c r="G2130" i="8"/>
  <c r="G2129" i="8"/>
  <c r="G2128" i="8"/>
  <c r="G2127" i="8"/>
  <c r="G2126" i="8"/>
  <c r="G2125" i="8"/>
  <c r="G2124" i="8"/>
  <c r="G2123" i="8"/>
  <c r="G2122" i="8"/>
  <c r="G2121" i="8"/>
  <c r="G2120" i="8"/>
  <c r="G2119" i="8"/>
  <c r="G2118" i="8"/>
  <c r="G2117" i="8"/>
  <c r="G2116" i="8"/>
  <c r="G2115" i="8"/>
  <c r="G2114" i="8"/>
  <c r="G2113" i="8"/>
  <c r="G2112" i="8"/>
  <c r="G2111" i="8"/>
  <c r="G2110" i="8"/>
  <c r="G2109" i="8"/>
  <c r="G2108" i="8"/>
  <c r="G2107" i="8"/>
  <c r="G2106" i="8"/>
  <c r="G2105" i="8"/>
  <c r="G2104" i="8"/>
  <c r="G2103" i="8"/>
  <c r="G2102" i="8"/>
  <c r="G2101" i="8"/>
  <c r="G2100" i="8"/>
  <c r="G2099" i="8"/>
  <c r="G2098" i="8"/>
  <c r="G2097" i="8"/>
  <c r="G2096" i="8"/>
  <c r="G2095" i="8"/>
  <c r="G2094" i="8"/>
  <c r="G2093" i="8"/>
  <c r="G2092" i="8"/>
  <c r="G2091" i="8"/>
  <c r="G2090" i="8"/>
  <c r="G2089" i="8"/>
  <c r="G2088" i="8"/>
  <c r="G2087" i="8"/>
  <c r="G2086" i="8"/>
  <c r="G2085" i="8"/>
  <c r="G2084" i="8"/>
  <c r="G2083" i="8"/>
  <c r="G2082" i="8"/>
  <c r="G2081" i="8"/>
  <c r="G2080" i="8"/>
  <c r="G2079" i="8"/>
  <c r="G2078" i="8"/>
  <c r="G2077" i="8"/>
  <c r="G2076" i="8"/>
  <c r="G2075" i="8"/>
  <c r="G2074" i="8"/>
  <c r="G2073" i="8"/>
  <c r="G2072" i="8"/>
  <c r="G2071" i="8"/>
  <c r="G2070" i="8"/>
  <c r="G2069" i="8"/>
  <c r="G2068" i="8"/>
  <c r="G2067" i="8"/>
  <c r="G2066" i="8"/>
  <c r="G2065" i="8"/>
  <c r="G2064" i="8"/>
  <c r="G2063" i="8"/>
  <c r="G2062" i="8"/>
  <c r="G2061" i="8"/>
  <c r="G2060" i="8"/>
  <c r="G2059" i="8"/>
  <c r="G2058" i="8"/>
  <c r="G2057" i="8"/>
  <c r="G2056" i="8"/>
  <c r="G2055" i="8"/>
  <c r="G2054" i="8"/>
  <c r="G2053" i="8"/>
  <c r="G2052" i="8"/>
  <c r="G2051" i="8"/>
  <c r="G2050" i="8"/>
  <c r="G2049" i="8"/>
  <c r="G2048" i="8"/>
  <c r="G2047" i="8"/>
  <c r="G2046" i="8"/>
  <c r="G2045" i="8"/>
  <c r="G2044" i="8"/>
  <c r="G2043" i="8"/>
  <c r="G2042" i="8"/>
  <c r="G2041" i="8"/>
  <c r="G2040" i="8"/>
  <c r="G2039" i="8"/>
  <c r="G2038" i="8"/>
  <c r="G2037" i="8"/>
  <c r="G2036" i="8"/>
  <c r="G2035" i="8"/>
  <c r="G2034" i="8"/>
  <c r="G2033" i="8"/>
  <c r="G2032" i="8"/>
  <c r="G2031" i="8"/>
  <c r="G2030" i="8"/>
  <c r="G2029" i="8"/>
  <c r="G2028" i="8"/>
  <c r="G2027" i="8"/>
  <c r="G2026" i="8"/>
  <c r="G2025" i="8"/>
  <c r="G2024" i="8"/>
  <c r="G2023" i="8"/>
  <c r="G2022" i="8"/>
  <c r="G2021" i="8"/>
  <c r="G2020" i="8"/>
  <c r="G2019" i="8"/>
  <c r="G2018" i="8"/>
  <c r="G2017" i="8"/>
  <c r="G2016" i="8"/>
  <c r="G2015" i="8"/>
  <c r="G2014" i="8"/>
  <c r="G2013" i="8"/>
  <c r="G2012" i="8"/>
  <c r="G2011" i="8"/>
  <c r="G2010" i="8"/>
  <c r="G2009" i="8"/>
  <c r="G2008" i="8"/>
  <c r="G2007" i="8"/>
  <c r="G2006" i="8"/>
  <c r="G2005" i="8"/>
  <c r="G2004" i="8"/>
  <c r="G2003" i="8"/>
  <c r="G2002" i="8"/>
  <c r="G2001" i="8"/>
  <c r="G2000" i="8"/>
  <c r="G1999" i="8"/>
  <c r="G1998" i="8"/>
  <c r="G1997" i="8"/>
  <c r="G1996" i="8"/>
  <c r="G1995" i="8"/>
  <c r="G1994" i="8"/>
  <c r="G1993" i="8"/>
  <c r="G1992" i="8"/>
  <c r="G1991" i="8"/>
  <c r="G1990" i="8"/>
  <c r="G1989" i="8"/>
  <c r="G1988" i="8"/>
  <c r="G1987" i="8"/>
  <c r="G1986" i="8"/>
  <c r="G1985" i="8"/>
  <c r="G1984" i="8"/>
  <c r="G1983" i="8"/>
  <c r="G1982" i="8"/>
  <c r="G1981" i="8"/>
  <c r="G1980" i="8"/>
  <c r="G1979" i="8"/>
  <c r="G1978" i="8"/>
  <c r="G1977" i="8"/>
  <c r="G1976" i="8"/>
  <c r="G1975" i="8"/>
  <c r="G1974" i="8"/>
  <c r="G1973" i="8"/>
  <c r="G1972" i="8"/>
  <c r="G1971" i="8"/>
  <c r="G1970" i="8"/>
  <c r="G1969" i="8"/>
  <c r="G1968" i="8"/>
  <c r="G1967" i="8"/>
  <c r="G1966" i="8"/>
  <c r="G1965" i="8"/>
  <c r="G1964" i="8"/>
  <c r="G1963" i="8"/>
  <c r="G1962" i="8"/>
  <c r="G1961" i="8"/>
  <c r="G1960" i="8"/>
  <c r="G1959" i="8"/>
  <c r="G1958" i="8"/>
  <c r="G1957" i="8"/>
  <c r="G1956" i="8"/>
  <c r="G1955" i="8"/>
  <c r="G1954" i="8"/>
  <c r="G1953" i="8"/>
  <c r="G1952" i="8"/>
  <c r="G1951" i="8"/>
  <c r="G1950" i="8"/>
  <c r="G1949" i="8"/>
  <c r="G1948" i="8"/>
  <c r="G1947" i="8"/>
  <c r="G1946" i="8"/>
  <c r="G1945" i="8"/>
  <c r="G1944" i="8"/>
  <c r="G1943" i="8"/>
  <c r="G1942" i="8"/>
  <c r="G1941" i="8"/>
  <c r="G1940" i="8"/>
  <c r="G1939" i="8"/>
  <c r="G1938" i="8"/>
  <c r="G1937" i="8"/>
  <c r="G1936" i="8"/>
  <c r="G1935" i="8"/>
  <c r="G1934" i="8"/>
  <c r="G1933" i="8"/>
  <c r="G1932" i="8"/>
  <c r="G1931" i="8"/>
  <c r="G1930" i="8"/>
  <c r="G1929" i="8"/>
  <c r="G1928" i="8"/>
  <c r="G1927" i="8"/>
  <c r="G1926" i="8"/>
  <c r="G1925" i="8"/>
  <c r="G1924" i="8"/>
  <c r="G1923" i="8"/>
  <c r="G1922" i="8"/>
  <c r="G1921" i="8"/>
  <c r="G1920" i="8"/>
  <c r="G1919" i="8"/>
  <c r="G1918" i="8"/>
  <c r="G1917" i="8"/>
  <c r="G1916" i="8"/>
  <c r="G1915" i="8"/>
  <c r="G1914" i="8"/>
  <c r="G1913" i="8"/>
  <c r="G1912" i="8"/>
  <c r="G1911" i="8"/>
  <c r="G1910" i="8"/>
  <c r="G1909" i="8"/>
  <c r="G1908" i="8"/>
  <c r="G1907" i="8"/>
  <c r="G1906" i="8"/>
  <c r="G1905" i="8"/>
  <c r="G1904" i="8"/>
  <c r="G1903" i="8"/>
  <c r="G1902" i="8"/>
  <c r="G1901" i="8"/>
  <c r="G1900" i="8"/>
  <c r="G1899" i="8"/>
  <c r="G1898" i="8"/>
  <c r="G1897" i="8"/>
  <c r="G1896" i="8"/>
  <c r="G1895" i="8"/>
  <c r="G1894" i="8"/>
  <c r="G1893" i="8"/>
  <c r="G1892" i="8"/>
  <c r="G1891" i="8"/>
  <c r="G1890" i="8"/>
  <c r="G1889" i="8"/>
  <c r="G1888" i="8"/>
  <c r="G1887" i="8"/>
  <c r="G1886" i="8"/>
  <c r="G1885" i="8"/>
  <c r="G1884" i="8"/>
  <c r="G1883" i="8"/>
  <c r="G1882" i="8"/>
  <c r="G1881" i="8"/>
  <c r="G1880" i="8"/>
  <c r="G1879" i="8"/>
  <c r="G1878" i="8"/>
  <c r="G1877" i="8"/>
  <c r="G1876" i="8"/>
  <c r="G1875" i="8"/>
  <c r="G1874" i="8"/>
  <c r="G1873" i="8"/>
  <c r="G1872" i="8"/>
  <c r="G1871" i="8"/>
  <c r="G1870" i="8"/>
  <c r="G1869" i="8"/>
  <c r="G1868" i="8"/>
  <c r="G1867" i="8"/>
  <c r="G1866" i="8"/>
  <c r="G1865" i="8"/>
  <c r="G1864" i="8"/>
  <c r="G1863" i="8"/>
  <c r="G1862" i="8"/>
  <c r="G1861" i="8"/>
  <c r="G1860" i="8"/>
  <c r="G1859" i="8"/>
  <c r="G1858" i="8"/>
  <c r="G1857" i="8"/>
  <c r="G1856" i="8"/>
  <c r="G1855" i="8"/>
  <c r="G1854" i="8"/>
  <c r="G1853" i="8"/>
  <c r="G1852" i="8"/>
  <c r="G1851" i="8"/>
  <c r="G1850" i="8"/>
  <c r="G1849" i="8"/>
  <c r="G1848" i="8"/>
  <c r="G1847" i="8"/>
  <c r="G1846" i="8"/>
  <c r="G1845" i="8"/>
  <c r="G1844" i="8"/>
  <c r="G1843" i="8"/>
  <c r="G1842" i="8"/>
  <c r="G1841" i="8"/>
  <c r="G1840" i="8"/>
  <c r="G1839" i="8"/>
  <c r="G1838" i="8"/>
  <c r="G1837" i="8"/>
  <c r="G1836" i="8"/>
  <c r="G1835" i="8"/>
  <c r="G1834" i="8"/>
  <c r="G1833" i="8"/>
  <c r="G1832" i="8"/>
  <c r="G1831" i="8"/>
  <c r="G1830" i="8"/>
  <c r="G1829" i="8"/>
  <c r="G1828" i="8"/>
  <c r="G1827" i="8"/>
  <c r="G1826" i="8"/>
  <c r="G1825" i="8"/>
  <c r="G1824" i="8"/>
  <c r="G1823" i="8"/>
  <c r="G1822" i="8"/>
  <c r="G1821" i="8"/>
  <c r="G1820" i="8"/>
  <c r="G1819" i="8"/>
  <c r="G1818" i="8"/>
  <c r="G1817" i="8"/>
  <c r="G1816" i="8"/>
  <c r="G1815" i="8"/>
  <c r="G1814" i="8"/>
  <c r="G1813" i="8"/>
  <c r="G1812" i="8"/>
  <c r="G1811" i="8"/>
  <c r="G1810" i="8"/>
  <c r="G1809" i="8"/>
  <c r="G1808" i="8"/>
  <c r="G1807" i="8"/>
  <c r="G1806" i="8"/>
  <c r="G1805" i="8"/>
  <c r="G1804" i="8"/>
  <c r="G1803" i="8"/>
  <c r="G1802" i="8"/>
  <c r="G1801" i="8"/>
  <c r="G1800" i="8"/>
  <c r="G1799" i="8"/>
  <c r="G1798" i="8"/>
  <c r="G1797" i="8"/>
  <c r="G1796" i="8"/>
  <c r="G1795" i="8"/>
  <c r="G1794" i="8"/>
  <c r="G1793" i="8"/>
  <c r="G1792" i="8"/>
  <c r="G1791" i="8"/>
  <c r="G1790" i="8"/>
  <c r="G1789" i="8"/>
  <c r="G1788" i="8"/>
  <c r="G1787" i="8"/>
  <c r="G1786" i="8"/>
  <c r="G1785" i="8"/>
  <c r="G1784" i="8"/>
  <c r="G1783" i="8"/>
  <c r="G1782" i="8"/>
  <c r="G1781" i="8"/>
  <c r="G1780" i="8"/>
  <c r="G1779" i="8"/>
  <c r="G1778" i="8"/>
  <c r="G1777" i="8"/>
  <c r="G1776" i="8"/>
  <c r="G1775" i="8"/>
  <c r="G1774" i="8"/>
  <c r="G1773" i="8"/>
  <c r="G1772" i="8"/>
  <c r="G1771" i="8"/>
  <c r="G1770" i="8"/>
  <c r="G1769" i="8"/>
  <c r="G1768" i="8"/>
  <c r="G1767" i="8"/>
  <c r="G1766" i="8"/>
  <c r="G1765" i="8"/>
  <c r="G1764" i="8"/>
  <c r="G1763" i="8"/>
  <c r="G1762" i="8"/>
  <c r="G1761" i="8"/>
  <c r="G1760" i="8"/>
  <c r="G1759" i="8"/>
  <c r="G1758" i="8"/>
  <c r="G1757" i="8"/>
  <c r="G1756" i="8"/>
  <c r="G1755" i="8"/>
  <c r="G1754" i="8"/>
  <c r="G1753" i="8"/>
  <c r="G1752" i="8"/>
  <c r="G1751" i="8"/>
  <c r="G1750" i="8"/>
  <c r="G1749" i="8"/>
  <c r="G1748" i="8"/>
  <c r="G1747" i="8"/>
  <c r="G1746" i="8"/>
  <c r="G1745" i="8"/>
  <c r="G1744" i="8"/>
  <c r="G1743" i="8"/>
  <c r="G1742" i="8"/>
  <c r="G1741" i="8"/>
  <c r="G1740" i="8"/>
  <c r="G1739" i="8"/>
  <c r="G1738" i="8"/>
  <c r="G1737" i="8"/>
  <c r="G1736" i="8"/>
  <c r="G1735" i="8"/>
  <c r="G1734" i="8"/>
  <c r="G1733" i="8"/>
  <c r="G1732" i="8"/>
  <c r="G1731" i="8"/>
  <c r="G1730" i="8"/>
  <c r="G1729" i="8"/>
  <c r="G1728" i="8"/>
  <c r="G1727" i="8"/>
  <c r="G1726" i="8"/>
  <c r="G1725" i="8"/>
  <c r="G1724" i="8"/>
  <c r="G1723" i="8"/>
  <c r="G1722" i="8"/>
  <c r="G1721" i="8"/>
  <c r="G1720" i="8"/>
  <c r="G1719" i="8"/>
  <c r="G1718" i="8"/>
  <c r="G1717" i="8"/>
  <c r="G1716" i="8"/>
  <c r="G1715" i="8"/>
  <c r="G1714" i="8"/>
  <c r="G1713" i="8"/>
  <c r="G1712" i="8"/>
  <c r="G1711" i="8"/>
  <c r="G1710" i="8"/>
  <c r="G1709" i="8"/>
  <c r="G1708" i="8"/>
  <c r="G1707" i="8"/>
  <c r="G1706" i="8"/>
  <c r="G1705" i="8"/>
  <c r="G1704" i="8"/>
  <c r="G1703" i="8"/>
  <c r="G1702" i="8"/>
  <c r="G1701" i="8"/>
  <c r="G1700" i="8"/>
  <c r="G1699" i="8"/>
  <c r="G1698" i="8"/>
  <c r="G1697" i="8"/>
  <c r="G1696" i="8"/>
  <c r="G1695" i="8"/>
  <c r="G1694" i="8"/>
  <c r="G1693" i="8"/>
  <c r="G1692" i="8"/>
  <c r="G1691" i="8"/>
  <c r="G1690" i="8"/>
  <c r="G1689" i="8"/>
  <c r="G1688" i="8"/>
  <c r="G1687" i="8"/>
  <c r="G1686" i="8"/>
  <c r="G1685" i="8"/>
  <c r="G1684" i="8"/>
  <c r="G1683" i="8"/>
  <c r="G1682" i="8"/>
  <c r="G1681" i="8"/>
  <c r="G1680" i="8"/>
  <c r="G1679" i="8"/>
  <c r="G1678" i="8"/>
  <c r="G1677" i="8"/>
  <c r="G1676" i="8"/>
  <c r="G1675" i="8"/>
  <c r="G1674" i="8"/>
  <c r="G1673" i="8"/>
  <c r="G1672" i="8"/>
  <c r="G1671" i="8"/>
  <c r="G1670" i="8"/>
  <c r="G1669" i="8"/>
  <c r="G1668" i="8"/>
  <c r="G1667" i="8"/>
  <c r="G1666" i="8"/>
  <c r="G1665" i="8"/>
  <c r="G1664" i="8"/>
  <c r="G1663" i="8"/>
  <c r="G1662" i="8"/>
  <c r="G1661" i="8"/>
  <c r="G1660" i="8"/>
  <c r="G1659" i="8"/>
  <c r="G1658" i="8"/>
  <c r="G1657" i="8"/>
  <c r="G1656" i="8"/>
  <c r="G1655" i="8"/>
  <c r="G1654" i="8"/>
  <c r="G1653" i="8"/>
  <c r="G1652" i="8"/>
  <c r="G1651" i="8"/>
  <c r="G1650" i="8"/>
  <c r="G1649" i="8"/>
  <c r="G1648" i="8"/>
  <c r="G1647" i="8"/>
  <c r="G1646" i="8"/>
  <c r="G1645" i="8"/>
  <c r="G1644" i="8"/>
  <c r="G1643" i="8"/>
  <c r="G1642" i="8"/>
  <c r="G1641" i="8"/>
  <c r="G1640" i="8"/>
  <c r="G1639" i="8"/>
  <c r="G1638" i="8"/>
  <c r="G1637" i="8"/>
  <c r="G1636" i="8"/>
  <c r="G1635" i="8"/>
  <c r="G1634" i="8"/>
  <c r="G1633" i="8"/>
  <c r="G1632" i="8"/>
  <c r="G1631" i="8"/>
  <c r="G1630" i="8"/>
  <c r="G1629" i="8"/>
  <c r="G1628" i="8"/>
  <c r="G1627" i="8"/>
  <c r="G1626" i="8"/>
  <c r="G1625" i="8"/>
  <c r="G1624" i="8"/>
  <c r="G1623" i="8"/>
  <c r="G1622" i="8"/>
  <c r="G1621" i="8"/>
  <c r="G1620" i="8"/>
  <c r="G1619" i="8"/>
  <c r="G1618" i="8"/>
  <c r="G1617" i="8"/>
  <c r="G1616" i="8"/>
  <c r="G1615" i="8"/>
  <c r="G1614" i="8"/>
  <c r="G1613" i="8"/>
  <c r="G1612" i="8"/>
  <c r="G1611" i="8"/>
  <c r="G1610" i="8"/>
  <c r="G1609" i="8"/>
  <c r="G1608" i="8"/>
  <c r="G1607" i="8"/>
  <c r="G1606" i="8"/>
  <c r="G1605" i="8"/>
  <c r="G1604" i="8"/>
  <c r="G1603" i="8"/>
  <c r="G1602" i="8"/>
  <c r="G1601" i="8"/>
  <c r="G1600" i="8"/>
  <c r="G1599" i="8"/>
  <c r="G1598" i="8"/>
  <c r="G1597" i="8"/>
  <c r="G1596" i="8"/>
  <c r="G1595" i="8"/>
  <c r="G1594" i="8"/>
  <c r="G1593" i="8"/>
  <c r="G1592" i="8"/>
  <c r="G1591" i="8"/>
  <c r="G1590" i="8"/>
  <c r="G1589" i="8"/>
  <c r="G1588" i="8"/>
  <c r="G1587" i="8"/>
  <c r="G1586" i="8"/>
  <c r="G1585" i="8"/>
  <c r="G1584" i="8"/>
  <c r="G1583" i="8"/>
  <c r="G1582" i="8"/>
  <c r="G1581" i="8"/>
  <c r="G1580" i="8"/>
  <c r="G1579" i="8"/>
  <c r="G1578" i="8"/>
  <c r="G1577" i="8"/>
  <c r="G1576" i="8"/>
  <c r="G1575" i="8"/>
  <c r="G1574" i="8"/>
  <c r="G1573" i="8"/>
  <c r="G1572" i="8"/>
  <c r="G1571" i="8"/>
  <c r="G1570" i="8"/>
  <c r="G1569" i="8"/>
  <c r="G1568" i="8"/>
  <c r="G1567" i="8"/>
  <c r="G1566" i="8"/>
  <c r="G1565" i="8"/>
  <c r="G1564" i="8"/>
  <c r="G1563" i="8"/>
  <c r="G1562" i="8"/>
  <c r="G1561" i="8"/>
  <c r="G1560" i="8"/>
  <c r="G1559" i="8"/>
  <c r="G1558" i="8"/>
  <c r="G1557" i="8"/>
  <c r="G1556" i="8"/>
  <c r="G1555" i="8"/>
  <c r="G1554" i="8"/>
  <c r="G1553" i="8"/>
  <c r="G1552" i="8"/>
  <c r="G1551" i="8"/>
  <c r="G1550" i="8"/>
  <c r="G1549" i="8"/>
  <c r="G1548" i="8"/>
  <c r="G1547" i="8"/>
  <c r="G1546" i="8"/>
  <c r="G1545" i="8"/>
  <c r="G1544" i="8"/>
  <c r="G1543" i="8"/>
  <c r="G1542" i="8"/>
  <c r="G1541" i="8"/>
  <c r="G1540" i="8"/>
  <c r="G1539" i="8"/>
  <c r="G1538" i="8"/>
  <c r="G1537" i="8"/>
  <c r="G1536" i="8"/>
  <c r="G1535" i="8"/>
  <c r="G1534" i="8"/>
  <c r="G1533" i="8"/>
  <c r="G1532" i="8"/>
  <c r="G1531" i="8"/>
  <c r="G1530" i="8"/>
  <c r="G1529" i="8"/>
  <c r="G1528" i="8"/>
  <c r="G1527" i="8"/>
  <c r="G1526" i="8"/>
  <c r="G1525" i="8"/>
  <c r="G1524" i="8"/>
  <c r="G1523" i="8"/>
  <c r="G1522" i="8"/>
  <c r="G1521" i="8"/>
  <c r="G1520" i="8"/>
  <c r="G1519" i="8"/>
  <c r="G1518" i="8"/>
  <c r="G1517" i="8"/>
  <c r="G1516" i="8"/>
  <c r="G1515" i="8"/>
  <c r="G1514" i="8"/>
  <c r="G1513" i="8"/>
  <c r="G1512" i="8"/>
  <c r="G1511" i="8"/>
  <c r="G1510" i="8"/>
  <c r="G1509" i="8"/>
  <c r="G1508" i="8"/>
  <c r="G1507" i="8"/>
  <c r="G1506" i="8"/>
  <c r="G1505" i="8"/>
  <c r="G1504" i="8"/>
  <c r="G1503" i="8"/>
  <c r="G1502" i="8"/>
  <c r="G1501" i="8"/>
  <c r="G1500" i="8"/>
  <c r="G1499" i="8"/>
  <c r="G1498" i="8"/>
  <c r="G1497" i="8"/>
  <c r="G1496" i="8"/>
  <c r="G1495" i="8"/>
  <c r="G1494" i="8"/>
  <c r="G1493" i="8"/>
  <c r="G1492" i="8"/>
  <c r="G1491" i="8"/>
  <c r="G1490" i="8"/>
  <c r="G1489" i="8"/>
  <c r="G1488" i="8"/>
  <c r="G1487" i="8"/>
  <c r="G1486" i="8"/>
  <c r="G1485" i="8"/>
  <c r="G1484" i="8"/>
  <c r="G1483" i="8"/>
  <c r="G1482" i="8"/>
  <c r="G1481" i="8"/>
  <c r="G1480" i="8"/>
  <c r="G1479" i="8"/>
  <c r="G1478" i="8"/>
  <c r="G1477" i="8"/>
  <c r="G1476" i="8"/>
  <c r="G1475" i="8"/>
  <c r="G1474" i="8"/>
  <c r="G1473" i="8"/>
  <c r="G1472" i="8"/>
  <c r="G1471" i="8"/>
  <c r="G1470" i="8"/>
  <c r="G1469" i="8"/>
  <c r="G1468" i="8"/>
  <c r="G1467" i="8"/>
  <c r="G1466" i="8"/>
  <c r="G1465" i="8"/>
  <c r="G1464" i="8"/>
  <c r="G1463" i="8"/>
  <c r="G1462" i="8"/>
  <c r="G1461" i="8"/>
  <c r="G1460" i="8"/>
  <c r="G1459" i="8"/>
  <c r="G1458" i="8"/>
  <c r="G1457" i="8"/>
  <c r="G1456" i="8"/>
  <c r="G1455" i="8"/>
  <c r="G1454" i="8"/>
  <c r="G1453" i="8"/>
  <c r="G1452" i="8"/>
  <c r="G1451" i="8"/>
  <c r="G1450" i="8"/>
  <c r="G1449" i="8"/>
  <c r="G1448" i="8"/>
  <c r="G1447" i="8"/>
  <c r="G1446" i="8"/>
  <c r="G1445" i="8"/>
  <c r="G1444" i="8"/>
  <c r="G1443" i="8"/>
  <c r="G1442" i="8"/>
  <c r="G1441" i="8"/>
  <c r="G1440" i="8"/>
  <c r="G1439" i="8"/>
  <c r="G1438" i="8"/>
  <c r="G1437" i="8"/>
  <c r="G1436" i="8"/>
  <c r="G1435" i="8"/>
  <c r="G1434" i="8"/>
  <c r="G1433" i="8"/>
  <c r="G1432" i="8"/>
  <c r="G1431" i="8"/>
  <c r="G1430" i="8"/>
  <c r="G1429" i="8"/>
  <c r="G1428" i="8"/>
  <c r="G1427" i="8"/>
  <c r="G1426" i="8"/>
  <c r="G1425" i="8"/>
  <c r="G1424" i="8"/>
  <c r="G1423" i="8"/>
  <c r="G1422" i="8"/>
  <c r="G1421" i="8"/>
  <c r="G1420" i="8"/>
  <c r="G1419" i="8"/>
  <c r="G1418" i="8"/>
  <c r="G1417" i="8"/>
  <c r="G1416" i="8"/>
  <c r="G1415" i="8"/>
  <c r="G1414" i="8"/>
  <c r="G1413" i="8"/>
  <c r="G1412" i="8"/>
  <c r="G1411" i="8"/>
  <c r="G1410" i="8"/>
  <c r="G1409" i="8"/>
  <c r="G1408" i="8"/>
  <c r="G1407" i="8"/>
  <c r="G1406" i="8"/>
  <c r="G1405" i="8"/>
  <c r="G1404" i="8"/>
  <c r="G1403" i="8"/>
  <c r="G1402" i="8"/>
  <c r="G1401" i="8"/>
  <c r="G1400" i="8"/>
  <c r="G1399" i="8"/>
  <c r="G1398" i="8"/>
  <c r="G1397" i="8"/>
  <c r="G1396" i="8"/>
  <c r="G1395" i="8"/>
  <c r="G1394" i="8"/>
  <c r="G1393" i="8"/>
  <c r="G1392" i="8"/>
  <c r="G1391" i="8"/>
  <c r="G1390" i="8"/>
  <c r="G1389" i="8"/>
  <c r="G1388" i="8"/>
  <c r="G1387" i="8"/>
  <c r="G1386" i="8"/>
  <c r="G1385" i="8"/>
  <c r="G1384" i="8"/>
  <c r="G1383" i="8"/>
  <c r="G1382" i="8"/>
  <c r="G1381" i="8"/>
  <c r="G1380" i="8"/>
  <c r="G1379" i="8"/>
  <c r="G1378" i="8"/>
  <c r="G1377" i="8"/>
  <c r="G1376" i="8"/>
  <c r="G1375" i="8"/>
  <c r="G1374" i="8"/>
  <c r="G1373" i="8"/>
  <c r="G1372" i="8"/>
  <c r="G1371" i="8"/>
  <c r="G1370" i="8"/>
  <c r="G1369" i="8"/>
  <c r="G1368" i="8"/>
  <c r="G1367" i="8"/>
  <c r="G1366" i="8"/>
  <c r="G1365" i="8"/>
  <c r="G1364" i="8"/>
  <c r="G1363" i="8"/>
  <c r="G1362" i="8"/>
  <c r="G1361" i="8"/>
  <c r="G1360" i="8"/>
  <c r="G1359" i="8"/>
  <c r="G1358" i="8"/>
  <c r="G1357" i="8"/>
  <c r="G1356" i="8"/>
  <c r="G1355" i="8"/>
  <c r="G1354" i="8"/>
  <c r="G1353" i="8"/>
  <c r="G1352" i="8"/>
  <c r="G1351" i="8"/>
  <c r="G1350" i="8"/>
  <c r="G1349" i="8"/>
  <c r="G1348" i="8"/>
  <c r="G1347" i="8"/>
  <c r="G1346" i="8"/>
  <c r="G1345" i="8"/>
  <c r="G1344" i="8"/>
  <c r="G1343" i="8"/>
  <c r="G1342" i="8"/>
  <c r="G1341" i="8"/>
  <c r="G1340" i="8"/>
  <c r="G1339" i="8"/>
  <c r="G1338" i="8"/>
  <c r="G1337" i="8"/>
  <c r="G1336" i="8"/>
  <c r="G1335" i="8"/>
  <c r="G1334" i="8"/>
  <c r="G1333" i="8"/>
  <c r="G1332" i="8"/>
  <c r="G1331" i="8"/>
  <c r="G1330" i="8"/>
  <c r="G1329" i="8"/>
  <c r="G1328" i="8"/>
  <c r="G1327" i="8"/>
  <c r="G1326" i="8"/>
  <c r="G1325" i="8"/>
  <c r="G1324" i="8"/>
  <c r="G1323" i="8"/>
  <c r="G1322" i="8"/>
  <c r="G1321" i="8"/>
  <c r="G1320" i="8"/>
  <c r="G1319" i="8"/>
  <c r="G1318" i="8"/>
  <c r="G1317" i="8"/>
  <c r="G1316" i="8"/>
  <c r="G1315" i="8"/>
  <c r="G1314" i="8"/>
  <c r="G1313" i="8"/>
  <c r="G1312" i="8"/>
  <c r="G1311" i="8"/>
  <c r="G1310" i="8"/>
  <c r="G1309" i="8"/>
  <c r="G1308" i="8"/>
  <c r="G1307" i="8"/>
  <c r="G1306" i="8"/>
  <c r="G1305" i="8"/>
  <c r="G1304" i="8"/>
  <c r="G1303" i="8"/>
  <c r="G1302" i="8"/>
  <c r="G1301" i="8"/>
  <c r="G1300" i="8"/>
  <c r="G1299" i="8"/>
  <c r="G1298" i="8"/>
  <c r="G1297" i="8"/>
  <c r="G1296" i="8"/>
  <c r="G1295" i="8"/>
  <c r="G1294" i="8"/>
  <c r="G1293" i="8"/>
  <c r="G1292" i="8"/>
  <c r="G1291" i="8"/>
  <c r="G1290" i="8"/>
  <c r="G1289" i="8"/>
  <c r="G1288" i="8"/>
  <c r="G1287" i="8"/>
  <c r="G1286" i="8"/>
  <c r="G1285" i="8"/>
  <c r="G1284" i="8"/>
  <c r="G1283" i="8"/>
  <c r="G1282" i="8"/>
  <c r="G1281" i="8"/>
  <c r="G1280" i="8"/>
  <c r="G1279" i="8"/>
  <c r="G1278" i="8"/>
  <c r="G1277" i="8"/>
  <c r="G1276" i="8"/>
  <c r="G1275" i="8"/>
  <c r="G1274" i="8"/>
  <c r="G1273" i="8"/>
  <c r="G1272" i="8"/>
  <c r="G1271" i="8"/>
  <c r="G1270" i="8"/>
  <c r="G1269" i="8"/>
  <c r="G1268" i="8"/>
  <c r="G1267" i="8"/>
  <c r="G1266" i="8"/>
  <c r="G1265" i="8"/>
  <c r="G1264" i="8"/>
  <c r="G1263" i="8"/>
  <c r="G1262" i="8"/>
  <c r="G1261" i="8"/>
  <c r="G1260" i="8"/>
  <c r="G1259" i="8"/>
  <c r="G1258" i="8"/>
  <c r="G1257" i="8"/>
  <c r="G1256" i="8"/>
  <c r="G1255" i="8"/>
  <c r="G1254" i="8"/>
  <c r="G1253" i="8"/>
  <c r="G1252" i="8"/>
  <c r="G1251" i="8"/>
  <c r="G1250" i="8"/>
  <c r="G1249" i="8"/>
  <c r="G1248" i="8"/>
  <c r="G1247" i="8"/>
  <c r="G1246" i="8"/>
  <c r="G1245" i="8"/>
  <c r="G1244" i="8"/>
  <c r="G1243" i="8"/>
  <c r="G1242" i="8"/>
  <c r="G1241" i="8"/>
  <c r="G1240" i="8"/>
  <c r="G1239" i="8"/>
  <c r="G1238" i="8"/>
  <c r="G1237" i="8"/>
  <c r="G1236" i="8"/>
  <c r="G1235" i="8"/>
  <c r="G1234" i="8"/>
  <c r="G1233" i="8"/>
  <c r="G1232" i="8"/>
  <c r="G1231" i="8"/>
  <c r="G1230" i="8"/>
  <c r="G1229" i="8"/>
  <c r="G1228" i="8"/>
  <c r="G1227" i="8"/>
  <c r="G1226" i="8"/>
  <c r="G1225" i="8"/>
  <c r="G1224" i="8"/>
  <c r="G1223" i="8"/>
  <c r="G1222" i="8"/>
  <c r="G1221" i="8"/>
  <c r="G1220" i="8"/>
  <c r="G1219" i="8"/>
  <c r="G1218" i="8"/>
  <c r="G1217" i="8"/>
  <c r="G1216" i="8"/>
  <c r="G1215" i="8"/>
  <c r="G1214" i="8"/>
  <c r="G1213" i="8"/>
  <c r="G1212" i="8"/>
  <c r="G1211" i="8"/>
  <c r="G1210" i="8"/>
  <c r="G1209" i="8"/>
  <c r="G1208" i="8"/>
  <c r="G1207" i="8"/>
  <c r="G1206" i="8"/>
  <c r="G1205" i="8"/>
  <c r="G1204" i="8"/>
  <c r="G1203" i="8"/>
  <c r="G1202" i="8"/>
  <c r="G1201" i="8"/>
  <c r="G1200" i="8"/>
  <c r="G1199" i="8"/>
  <c r="G1198" i="8"/>
  <c r="G1197" i="8"/>
  <c r="G1196" i="8"/>
  <c r="G1195" i="8"/>
  <c r="G1194" i="8"/>
  <c r="G1193" i="8"/>
  <c r="G1192" i="8"/>
  <c r="G1191" i="8"/>
  <c r="G1190" i="8"/>
  <c r="G1189" i="8"/>
  <c r="G1188" i="8"/>
  <c r="G1187" i="8"/>
  <c r="G1186" i="8"/>
  <c r="G1185" i="8"/>
  <c r="G1184" i="8"/>
  <c r="G1183" i="8"/>
  <c r="G1182" i="8"/>
  <c r="G1181" i="8"/>
  <c r="G1180" i="8"/>
  <c r="G1179" i="8"/>
  <c r="G1178" i="8"/>
  <c r="G1177" i="8"/>
  <c r="G1176" i="8"/>
  <c r="G1175" i="8"/>
  <c r="G1174" i="8"/>
  <c r="G1173" i="8"/>
  <c r="G1172" i="8"/>
  <c r="G1171" i="8"/>
  <c r="G1170" i="8"/>
  <c r="G1169" i="8"/>
  <c r="G1168" i="8"/>
  <c r="G1167" i="8"/>
  <c r="G1166" i="8"/>
  <c r="G1165" i="8"/>
  <c r="G1164" i="8"/>
  <c r="G1163" i="8"/>
  <c r="G1162" i="8"/>
  <c r="G1161" i="8"/>
  <c r="G1160" i="8"/>
  <c r="G1159" i="8"/>
  <c r="G1158" i="8"/>
  <c r="G1157" i="8"/>
  <c r="G1156" i="8"/>
  <c r="G1155" i="8"/>
  <c r="G1154" i="8"/>
  <c r="G1153" i="8"/>
  <c r="G1152" i="8"/>
  <c r="G1151" i="8"/>
  <c r="G1150" i="8"/>
  <c r="G1149" i="8"/>
  <c r="G1148" i="8"/>
  <c r="G1147" i="8"/>
  <c r="G1146" i="8"/>
  <c r="G1145" i="8"/>
  <c r="G1144" i="8"/>
  <c r="G1143" i="8"/>
  <c r="G1142" i="8"/>
  <c r="G1141" i="8"/>
  <c r="G1140" i="8"/>
  <c r="G1139" i="8"/>
  <c r="G1138" i="8"/>
  <c r="G1137" i="8"/>
  <c r="G1136" i="8"/>
  <c r="G1135" i="8"/>
  <c r="G1134" i="8"/>
  <c r="G1133" i="8"/>
  <c r="G1132" i="8"/>
  <c r="G1131" i="8"/>
  <c r="G1130" i="8"/>
  <c r="G1129" i="8"/>
  <c r="G1128" i="8"/>
  <c r="G1127" i="8"/>
  <c r="G1126" i="8"/>
  <c r="G1125" i="8"/>
  <c r="G1124" i="8"/>
  <c r="G1123" i="8"/>
  <c r="G1122" i="8"/>
  <c r="G1121" i="8"/>
  <c r="G1120" i="8"/>
  <c r="G1119" i="8"/>
  <c r="G1118" i="8"/>
  <c r="G1117" i="8"/>
  <c r="G1116" i="8"/>
  <c r="G1115" i="8"/>
  <c r="G1114" i="8"/>
  <c r="G1113" i="8"/>
  <c r="G1112" i="8"/>
  <c r="G1111" i="8"/>
  <c r="G1110" i="8"/>
  <c r="G1109" i="8"/>
  <c r="G1108" i="8"/>
  <c r="G1107" i="8"/>
  <c r="G1106" i="8"/>
  <c r="G1105" i="8"/>
  <c r="G1104" i="8"/>
  <c r="G1103" i="8"/>
  <c r="G1102" i="8"/>
  <c r="G1101" i="8"/>
  <c r="G1100" i="8"/>
  <c r="G1099" i="8"/>
  <c r="G1098" i="8"/>
  <c r="G1097" i="8"/>
  <c r="G1096" i="8"/>
  <c r="G1095" i="8"/>
  <c r="G1094" i="8"/>
  <c r="G1093" i="8"/>
  <c r="G1092" i="8"/>
  <c r="G1091" i="8"/>
  <c r="G1090" i="8"/>
  <c r="G1089" i="8"/>
  <c r="G1088" i="8"/>
  <c r="G1087" i="8"/>
  <c r="G1086" i="8"/>
  <c r="G1085" i="8"/>
  <c r="G1084" i="8"/>
  <c r="G1083" i="8"/>
  <c r="G1082" i="8"/>
  <c r="G1081" i="8"/>
  <c r="G1080" i="8"/>
  <c r="G1079" i="8"/>
  <c r="G1078" i="8"/>
  <c r="G1077" i="8"/>
  <c r="G1076" i="8"/>
  <c r="G1075" i="8"/>
  <c r="G1074" i="8"/>
  <c r="G1073" i="8"/>
  <c r="G1072" i="8"/>
  <c r="G1071" i="8"/>
  <c r="G1070" i="8"/>
  <c r="G1069" i="8"/>
  <c r="G1068" i="8"/>
  <c r="G1067" i="8"/>
  <c r="G1066" i="8"/>
  <c r="G1065" i="8"/>
  <c r="G1064" i="8"/>
  <c r="G1063" i="8"/>
  <c r="G1062" i="8"/>
  <c r="G1061" i="8"/>
  <c r="G1060" i="8"/>
  <c r="G1059" i="8"/>
  <c r="G1058" i="8"/>
  <c r="G1057" i="8"/>
  <c r="G1056" i="8"/>
  <c r="G1055" i="8"/>
  <c r="G1054" i="8"/>
  <c r="G1053" i="8"/>
  <c r="G1052" i="8"/>
  <c r="G1051" i="8"/>
  <c r="G1050" i="8"/>
  <c r="G1049" i="8"/>
  <c r="G1048" i="8"/>
  <c r="G1047" i="8"/>
  <c r="G1046" i="8"/>
  <c r="G1045" i="8"/>
  <c r="G1044" i="8"/>
  <c r="G1043" i="8"/>
  <c r="G1042" i="8"/>
  <c r="G1041" i="8"/>
  <c r="G1040" i="8"/>
  <c r="G1039" i="8"/>
  <c r="G1038" i="8"/>
  <c r="G1037" i="8"/>
  <c r="G1036" i="8"/>
  <c r="G1035" i="8"/>
  <c r="G1034" i="8"/>
  <c r="G1033" i="8"/>
  <c r="G1032" i="8"/>
  <c r="G1031" i="8"/>
  <c r="G1030" i="8"/>
  <c r="G1029" i="8"/>
  <c r="G1028" i="8"/>
  <c r="G1027" i="8"/>
  <c r="G1026" i="8"/>
  <c r="G1025" i="8"/>
  <c r="G1024" i="8"/>
  <c r="G1023" i="8"/>
  <c r="G1022" i="8"/>
  <c r="G1021" i="8"/>
  <c r="G1020" i="8"/>
  <c r="G1019" i="8"/>
  <c r="G1018" i="8"/>
  <c r="G1017" i="8"/>
  <c r="G1016" i="8"/>
  <c r="G1015" i="8"/>
  <c r="G1014" i="8"/>
  <c r="G1013" i="8"/>
  <c r="G1012" i="8"/>
  <c r="G1011" i="8"/>
  <c r="G1010" i="8"/>
  <c r="G1009" i="8"/>
  <c r="G1008" i="8"/>
  <c r="G1007" i="8"/>
  <c r="G1006" i="8"/>
  <c r="G1005" i="8"/>
  <c r="G1004" i="8"/>
  <c r="G1003" i="8"/>
  <c r="G1002" i="8"/>
  <c r="G1001" i="8"/>
  <c r="G1000" i="8"/>
  <c r="G999" i="8"/>
  <c r="G998" i="8"/>
  <c r="G997" i="8"/>
  <c r="G996" i="8"/>
  <c r="G995" i="8"/>
  <c r="G994" i="8"/>
  <c r="G993" i="8"/>
  <c r="G992" i="8"/>
  <c r="G991" i="8"/>
  <c r="G990" i="8"/>
  <c r="G989" i="8"/>
  <c r="G988" i="8"/>
  <c r="G987" i="8"/>
  <c r="G986" i="8"/>
  <c r="G985" i="8"/>
  <c r="G984" i="8"/>
  <c r="G983" i="8"/>
  <c r="G982" i="8"/>
  <c r="G981" i="8"/>
  <c r="G980" i="8"/>
  <c r="G979" i="8"/>
  <c r="G978" i="8"/>
  <c r="G977" i="8"/>
  <c r="G976" i="8"/>
  <c r="G975" i="8"/>
  <c r="G974" i="8"/>
  <c r="G973" i="8"/>
  <c r="G972" i="8"/>
  <c r="G971" i="8"/>
  <c r="G970" i="8"/>
  <c r="G969" i="8"/>
  <c r="G968" i="8"/>
  <c r="G967" i="8"/>
  <c r="G966" i="8"/>
  <c r="G965" i="8"/>
  <c r="G964" i="8"/>
  <c r="G963" i="8"/>
  <c r="G962" i="8"/>
  <c r="G961" i="8"/>
  <c r="G960" i="8"/>
  <c r="G959" i="8"/>
  <c r="G958" i="8"/>
  <c r="G957" i="8"/>
  <c r="G956" i="8"/>
  <c r="G955" i="8"/>
  <c r="G954" i="8"/>
  <c r="G953" i="8"/>
  <c r="G952" i="8"/>
  <c r="G951" i="8"/>
  <c r="G950" i="8"/>
  <c r="G949" i="8"/>
  <c r="G948" i="8"/>
  <c r="G947" i="8"/>
  <c r="G946" i="8"/>
  <c r="G945" i="8"/>
  <c r="G944" i="8"/>
  <c r="G943" i="8"/>
  <c r="G942" i="8"/>
  <c r="G941" i="8"/>
  <c r="G940" i="8"/>
  <c r="G939" i="8"/>
  <c r="G938" i="8"/>
  <c r="G937" i="8"/>
  <c r="G936" i="8"/>
  <c r="G935" i="8"/>
  <c r="G934" i="8"/>
  <c r="G933" i="8"/>
  <c r="G932" i="8"/>
  <c r="G931" i="8"/>
  <c r="G930" i="8"/>
  <c r="G929" i="8"/>
  <c r="G928" i="8"/>
  <c r="G927" i="8"/>
  <c r="G926" i="8"/>
  <c r="G925" i="8"/>
  <c r="G924" i="8"/>
  <c r="G923" i="8"/>
  <c r="G922" i="8"/>
  <c r="G921" i="8"/>
  <c r="G920" i="8"/>
  <c r="G919" i="8"/>
  <c r="G918" i="8"/>
  <c r="G917" i="8"/>
  <c r="G916" i="8"/>
  <c r="G915" i="8"/>
  <c r="G914" i="8"/>
  <c r="G913" i="8"/>
  <c r="G912" i="8"/>
  <c r="G911" i="8"/>
  <c r="G910" i="8"/>
  <c r="G909" i="8"/>
  <c r="G908" i="8"/>
  <c r="G907" i="8"/>
  <c r="G906" i="8"/>
  <c r="G905" i="8"/>
  <c r="G904" i="8"/>
  <c r="G903" i="8"/>
  <c r="G902" i="8"/>
  <c r="G901" i="8"/>
  <c r="G900" i="8"/>
  <c r="G899" i="8"/>
  <c r="G898" i="8"/>
  <c r="G897" i="8"/>
  <c r="G896" i="8"/>
  <c r="G895" i="8"/>
  <c r="G894" i="8"/>
  <c r="G893" i="8"/>
  <c r="G892" i="8"/>
  <c r="G891" i="8"/>
  <c r="G890" i="8"/>
  <c r="G889" i="8"/>
  <c r="G888" i="8"/>
  <c r="G887" i="8"/>
  <c r="G886" i="8"/>
  <c r="G885" i="8"/>
  <c r="G884" i="8"/>
  <c r="G883" i="8"/>
  <c r="G882" i="8"/>
  <c r="G881" i="8"/>
  <c r="G880" i="8"/>
  <c r="G879" i="8"/>
  <c r="G878" i="8"/>
  <c r="G877" i="8"/>
  <c r="G876" i="8"/>
  <c r="G875" i="8"/>
  <c r="G874" i="8"/>
  <c r="G873" i="8"/>
  <c r="G872" i="8"/>
  <c r="G871" i="8"/>
  <c r="G870" i="8"/>
  <c r="G869" i="8"/>
  <c r="G868" i="8"/>
  <c r="G867" i="8"/>
  <c r="G866" i="8"/>
  <c r="G865" i="8"/>
  <c r="G864" i="8"/>
  <c r="G863" i="8"/>
  <c r="G862" i="8"/>
  <c r="G861" i="8"/>
  <c r="G860" i="8"/>
  <c r="G859" i="8"/>
  <c r="G858" i="8"/>
  <c r="G857" i="8"/>
  <c r="G856" i="8"/>
  <c r="G855" i="8"/>
  <c r="G854" i="8"/>
  <c r="G853" i="8"/>
  <c r="G852" i="8"/>
  <c r="G851" i="8"/>
  <c r="G850" i="8"/>
  <c r="G849" i="8"/>
  <c r="G848" i="8"/>
  <c r="G847" i="8"/>
  <c r="G846" i="8"/>
  <c r="G845" i="8"/>
  <c r="G844" i="8"/>
  <c r="G843" i="8"/>
  <c r="G842" i="8"/>
  <c r="G841" i="8"/>
  <c r="G840" i="8"/>
  <c r="G839" i="8"/>
  <c r="G838" i="8"/>
  <c r="G837" i="8"/>
  <c r="G836" i="8"/>
  <c r="G835" i="8"/>
  <c r="G834" i="8"/>
  <c r="G833" i="8"/>
  <c r="G832" i="8"/>
  <c r="G831" i="8"/>
  <c r="G830" i="8"/>
  <c r="G829" i="8"/>
  <c r="G828" i="8"/>
  <c r="G827" i="8"/>
  <c r="G826" i="8"/>
  <c r="G825" i="8"/>
  <c r="G824" i="8"/>
  <c r="G823" i="8"/>
  <c r="G822" i="8"/>
  <c r="G821" i="8"/>
  <c r="G820" i="8"/>
  <c r="G819" i="8"/>
  <c r="G818" i="8"/>
  <c r="G817" i="8"/>
  <c r="G816" i="8"/>
  <c r="G815" i="8"/>
  <c r="G814" i="8"/>
  <c r="G813" i="8"/>
  <c r="G812" i="8"/>
  <c r="G811" i="8"/>
  <c r="G810" i="8"/>
  <c r="G809" i="8"/>
  <c r="G808" i="8"/>
  <c r="G807" i="8"/>
  <c r="G806" i="8"/>
  <c r="G805" i="8"/>
  <c r="G804" i="8"/>
  <c r="G803" i="8"/>
  <c r="G802" i="8"/>
  <c r="G801" i="8"/>
  <c r="G800" i="8"/>
  <c r="G799" i="8"/>
  <c r="G798" i="8"/>
  <c r="G797" i="8"/>
  <c r="G796" i="8"/>
  <c r="G795" i="8"/>
  <c r="G794" i="8"/>
  <c r="G793" i="8"/>
  <c r="G792" i="8"/>
  <c r="G791" i="8"/>
  <c r="G790" i="8"/>
  <c r="G789" i="8"/>
  <c r="G788" i="8"/>
  <c r="G787" i="8"/>
  <c r="G786" i="8"/>
  <c r="G785" i="8"/>
  <c r="G784" i="8"/>
  <c r="G783" i="8"/>
  <c r="G782" i="8"/>
  <c r="G781" i="8"/>
  <c r="G780" i="8"/>
  <c r="G779" i="8"/>
  <c r="G778" i="8"/>
  <c r="G777" i="8"/>
  <c r="G776" i="8"/>
  <c r="G775" i="8"/>
  <c r="G774" i="8"/>
  <c r="G773" i="8"/>
  <c r="G772" i="8"/>
  <c r="G771" i="8"/>
  <c r="G770" i="8"/>
  <c r="G769" i="8"/>
  <c r="G768" i="8"/>
  <c r="G767" i="8"/>
  <c r="G766" i="8"/>
  <c r="G765" i="8"/>
  <c r="G764" i="8"/>
  <c r="G763" i="8"/>
  <c r="G762" i="8"/>
  <c r="G761" i="8"/>
  <c r="G760" i="8"/>
  <c r="G759" i="8"/>
  <c r="G758" i="8"/>
  <c r="G757" i="8"/>
  <c r="G756" i="8"/>
  <c r="G755" i="8"/>
  <c r="G754" i="8"/>
  <c r="G753" i="8"/>
  <c r="G752" i="8"/>
  <c r="G751" i="8"/>
  <c r="G750" i="8"/>
  <c r="G749" i="8"/>
  <c r="G748" i="8"/>
  <c r="G747" i="8"/>
  <c r="G746" i="8"/>
  <c r="G745" i="8"/>
  <c r="G744" i="8"/>
  <c r="G743" i="8"/>
  <c r="G742" i="8"/>
  <c r="G741" i="8"/>
  <c r="G740" i="8"/>
  <c r="G739" i="8"/>
  <c r="G738" i="8"/>
  <c r="G737" i="8"/>
  <c r="G736" i="8"/>
  <c r="G735" i="8"/>
  <c r="G734" i="8"/>
  <c r="G733" i="8"/>
  <c r="G732" i="8"/>
  <c r="G731" i="8"/>
  <c r="G730" i="8"/>
  <c r="G729" i="8"/>
  <c r="G728" i="8"/>
  <c r="G727" i="8"/>
  <c r="G726" i="8"/>
  <c r="G725" i="8"/>
  <c r="G724" i="8"/>
  <c r="G723" i="8"/>
  <c r="G722" i="8"/>
  <c r="G721" i="8"/>
  <c r="G720" i="8"/>
  <c r="G719" i="8"/>
  <c r="G718" i="8"/>
  <c r="G717" i="8"/>
  <c r="G716" i="8"/>
  <c r="G715" i="8"/>
  <c r="G714" i="8"/>
  <c r="G713" i="8"/>
  <c r="G712" i="8"/>
  <c r="G711" i="8"/>
  <c r="G710" i="8"/>
  <c r="G709" i="8"/>
  <c r="G708" i="8"/>
  <c r="G707" i="8"/>
  <c r="G706" i="8"/>
  <c r="G705" i="8"/>
  <c r="G704" i="8"/>
  <c r="G703" i="8"/>
  <c r="G702" i="8"/>
  <c r="G701" i="8"/>
  <c r="G700" i="8"/>
  <c r="G699" i="8"/>
  <c r="G698" i="8"/>
  <c r="G697" i="8"/>
  <c r="G696" i="8"/>
  <c r="G695" i="8"/>
  <c r="G694" i="8"/>
  <c r="G693" i="8"/>
  <c r="G692" i="8"/>
  <c r="G691" i="8"/>
  <c r="G690" i="8"/>
  <c r="G689" i="8"/>
  <c r="G688" i="8"/>
  <c r="G687" i="8"/>
  <c r="G686" i="8"/>
  <c r="G685" i="8"/>
  <c r="G684" i="8"/>
  <c r="G683" i="8"/>
  <c r="G682" i="8"/>
  <c r="G681" i="8"/>
  <c r="G680" i="8"/>
  <c r="G679" i="8"/>
  <c r="G678" i="8"/>
  <c r="G677" i="8"/>
  <c r="G676" i="8"/>
  <c r="G675" i="8"/>
  <c r="G674" i="8"/>
  <c r="G673" i="8"/>
  <c r="G672" i="8"/>
  <c r="G671" i="8"/>
  <c r="G670" i="8"/>
  <c r="G669" i="8"/>
  <c r="G668" i="8"/>
  <c r="G667" i="8"/>
  <c r="G666" i="8"/>
  <c r="G665" i="8"/>
  <c r="G664" i="8"/>
  <c r="G663" i="8"/>
  <c r="G662" i="8"/>
  <c r="G661" i="8"/>
  <c r="G660" i="8"/>
  <c r="G659" i="8"/>
  <c r="G658" i="8"/>
  <c r="G657" i="8"/>
  <c r="G656" i="8"/>
  <c r="G655" i="8"/>
  <c r="G654" i="8"/>
  <c r="G653" i="8"/>
  <c r="G652" i="8"/>
  <c r="G651" i="8"/>
  <c r="G650" i="8"/>
  <c r="G649" i="8"/>
  <c r="G648" i="8"/>
  <c r="G647" i="8"/>
  <c r="G646" i="8"/>
  <c r="G645" i="8"/>
  <c r="G644" i="8"/>
  <c r="G643" i="8"/>
  <c r="G642" i="8"/>
  <c r="G641" i="8"/>
  <c r="G640" i="8"/>
  <c r="G639" i="8"/>
  <c r="G638" i="8"/>
  <c r="G637" i="8"/>
  <c r="G636" i="8"/>
  <c r="H635" i="8"/>
  <c r="G635" i="8"/>
  <c r="G634" i="8"/>
  <c r="G633" i="8"/>
  <c r="G632" i="8"/>
  <c r="G631" i="8"/>
  <c r="G630" i="8"/>
  <c r="G629" i="8"/>
  <c r="G628" i="8"/>
  <c r="G627" i="8"/>
  <c r="G626" i="8"/>
  <c r="G625" i="8"/>
  <c r="G624" i="8"/>
  <c r="G623" i="8"/>
  <c r="G622" i="8"/>
  <c r="G621" i="8"/>
  <c r="G620" i="8"/>
  <c r="G619" i="8"/>
  <c r="G618" i="8"/>
  <c r="G617" i="8"/>
  <c r="G616" i="8"/>
  <c r="G615" i="8"/>
  <c r="G614" i="8"/>
  <c r="G613" i="8"/>
  <c r="G612" i="8"/>
  <c r="G611" i="8"/>
  <c r="G610" i="8"/>
  <c r="G609" i="8"/>
  <c r="G608" i="8"/>
  <c r="G607" i="8"/>
  <c r="G606" i="8"/>
  <c r="G605" i="8"/>
  <c r="G604" i="8"/>
  <c r="G603" i="8"/>
  <c r="G602" i="8"/>
  <c r="G601" i="8"/>
  <c r="G600" i="8"/>
  <c r="G599" i="8"/>
  <c r="G598" i="8"/>
  <c r="G597" i="8"/>
  <c r="G596" i="8"/>
  <c r="G595" i="8"/>
  <c r="G594" i="8"/>
  <c r="G593" i="8"/>
  <c r="G592" i="8"/>
  <c r="G591" i="8"/>
  <c r="G590" i="8"/>
  <c r="G589" i="8"/>
  <c r="G588" i="8"/>
  <c r="G587" i="8"/>
  <c r="G586" i="8"/>
  <c r="G585" i="8"/>
  <c r="G584" i="8"/>
  <c r="G583" i="8"/>
  <c r="G582" i="8"/>
  <c r="G581" i="8"/>
  <c r="G580" i="8"/>
  <c r="H579" i="8"/>
  <c r="G579" i="8"/>
  <c r="G578" i="8"/>
  <c r="G577" i="8"/>
  <c r="G576" i="8"/>
  <c r="G575" i="8"/>
  <c r="G574" i="8"/>
  <c r="G573" i="8"/>
  <c r="G572" i="8"/>
  <c r="G571" i="8"/>
  <c r="G570" i="8"/>
  <c r="G569" i="8"/>
  <c r="G568" i="8"/>
  <c r="G567" i="8"/>
  <c r="G566" i="8"/>
  <c r="G565" i="8"/>
  <c r="G564" i="8"/>
  <c r="G563" i="8"/>
  <c r="G562" i="8"/>
  <c r="G561" i="8"/>
  <c r="G560" i="8"/>
  <c r="G559" i="8"/>
  <c r="G558" i="8"/>
  <c r="G557" i="8"/>
  <c r="G556" i="8"/>
  <c r="G555" i="8"/>
  <c r="G554" i="8"/>
  <c r="G553" i="8"/>
  <c r="G552" i="8"/>
  <c r="G551" i="8"/>
  <c r="G550" i="8"/>
  <c r="G549" i="8"/>
  <c r="G548" i="8"/>
  <c r="G547" i="8"/>
  <c r="G546" i="8"/>
  <c r="G545" i="8"/>
  <c r="G544" i="8"/>
  <c r="G543" i="8"/>
  <c r="G542" i="8"/>
  <c r="G541" i="8"/>
  <c r="G540" i="8"/>
  <c r="G539" i="8"/>
  <c r="G538" i="8"/>
  <c r="G537" i="8"/>
  <c r="G536" i="8"/>
  <c r="G535" i="8"/>
  <c r="G534" i="8"/>
  <c r="G533" i="8"/>
  <c r="G532" i="8"/>
  <c r="G531" i="8"/>
  <c r="G530" i="8"/>
  <c r="G529" i="8"/>
  <c r="G528" i="8"/>
  <c r="G527" i="8"/>
  <c r="G526" i="8"/>
  <c r="G525" i="8"/>
  <c r="G524" i="8"/>
  <c r="G523" i="8"/>
  <c r="G522" i="8"/>
  <c r="G521" i="8"/>
  <c r="G520" i="8"/>
  <c r="G519" i="8"/>
  <c r="G518" i="8"/>
  <c r="G517" i="8"/>
  <c r="G516" i="8"/>
  <c r="G515" i="8"/>
  <c r="G514" i="8"/>
  <c r="G513" i="8"/>
  <c r="G512" i="8"/>
  <c r="G511" i="8"/>
  <c r="G510" i="8"/>
  <c r="G509" i="8"/>
  <c r="G508" i="8"/>
  <c r="H507" i="8"/>
  <c r="G507" i="8"/>
  <c r="G506" i="8"/>
  <c r="G505" i="8"/>
  <c r="G504" i="8"/>
  <c r="G503" i="8"/>
  <c r="G502" i="8"/>
  <c r="G501" i="8"/>
  <c r="G500" i="8"/>
  <c r="G499" i="8"/>
  <c r="G498" i="8"/>
  <c r="G497" i="8"/>
  <c r="G496" i="8"/>
  <c r="G495" i="8"/>
  <c r="G494" i="8"/>
  <c r="G493" i="8"/>
  <c r="G492" i="8"/>
  <c r="G491" i="8"/>
  <c r="G490" i="8"/>
  <c r="G489" i="8"/>
  <c r="G488" i="8"/>
  <c r="G487" i="8"/>
  <c r="G486" i="8"/>
  <c r="G485" i="8"/>
  <c r="G484" i="8"/>
  <c r="G483" i="8"/>
  <c r="G482" i="8"/>
  <c r="G481" i="8"/>
  <c r="G480" i="8"/>
  <c r="G479" i="8"/>
  <c r="G478" i="8"/>
  <c r="G477" i="8"/>
  <c r="G476" i="8"/>
  <c r="G475" i="8"/>
  <c r="G474" i="8"/>
  <c r="G473" i="8"/>
  <c r="G472" i="8"/>
  <c r="G471" i="8"/>
  <c r="G470" i="8"/>
  <c r="G469" i="8"/>
  <c r="G468" i="8"/>
  <c r="G467" i="8"/>
  <c r="G466" i="8"/>
  <c r="G465" i="8"/>
  <c r="G464" i="8"/>
  <c r="G463" i="8"/>
  <c r="G462" i="8"/>
  <c r="G461" i="8"/>
  <c r="G460" i="8"/>
  <c r="G459" i="8"/>
  <c r="G458" i="8"/>
  <c r="G457" i="8"/>
  <c r="G456" i="8"/>
  <c r="G455" i="8"/>
  <c r="G454" i="8"/>
  <c r="G453" i="8"/>
  <c r="G452" i="8"/>
  <c r="G451" i="8"/>
  <c r="G450" i="8"/>
  <c r="G449" i="8"/>
  <c r="G448" i="8"/>
  <c r="G447" i="8"/>
  <c r="G446" i="8"/>
  <c r="G445" i="8"/>
  <c r="G444" i="8"/>
  <c r="G443" i="8"/>
  <c r="G442" i="8"/>
  <c r="G441" i="8"/>
  <c r="G440" i="8"/>
  <c r="G439" i="8"/>
  <c r="G438" i="8"/>
  <c r="G437" i="8"/>
  <c r="G436" i="8"/>
  <c r="G435" i="8"/>
  <c r="G434" i="8"/>
  <c r="G433" i="8"/>
  <c r="G432" i="8"/>
  <c r="G431" i="8"/>
  <c r="G430" i="8"/>
  <c r="G429" i="8"/>
  <c r="G428" i="8"/>
  <c r="G427" i="8"/>
  <c r="G426" i="8"/>
  <c r="G425" i="8"/>
  <c r="G424" i="8"/>
  <c r="G423" i="8"/>
  <c r="G422" i="8"/>
  <c r="G421" i="8"/>
  <c r="G420" i="8"/>
  <c r="G419" i="8"/>
  <c r="G418" i="8"/>
  <c r="G417" i="8"/>
  <c r="G416" i="8"/>
  <c r="G415" i="8"/>
  <c r="G414" i="8"/>
  <c r="G413" i="8"/>
  <c r="G412" i="8"/>
  <c r="G411" i="8"/>
  <c r="G410" i="8"/>
  <c r="G409" i="8"/>
  <c r="G408" i="8"/>
  <c r="G407" i="8"/>
  <c r="G406" i="8"/>
  <c r="G405" i="8"/>
  <c r="G404" i="8"/>
  <c r="G403" i="8"/>
  <c r="G402" i="8"/>
  <c r="G401" i="8"/>
  <c r="G400" i="8"/>
  <c r="G399" i="8"/>
  <c r="G398" i="8"/>
  <c r="G397" i="8"/>
  <c r="G396" i="8"/>
  <c r="G395" i="8"/>
  <c r="G394" i="8"/>
  <c r="G393" i="8"/>
  <c r="G392" i="8"/>
  <c r="G391" i="8"/>
  <c r="G390" i="8"/>
  <c r="G389" i="8"/>
  <c r="G388" i="8"/>
  <c r="G387" i="8"/>
  <c r="G386" i="8"/>
  <c r="G385" i="8"/>
  <c r="G384" i="8"/>
  <c r="G383" i="8"/>
  <c r="G382" i="8"/>
  <c r="G381" i="8"/>
  <c r="G380" i="8"/>
  <c r="G379" i="8"/>
  <c r="G378" i="8"/>
  <c r="G377" i="8"/>
  <c r="G376" i="8"/>
  <c r="G375" i="8"/>
  <c r="G374" i="8"/>
  <c r="G373" i="8"/>
  <c r="G372" i="8"/>
  <c r="G371" i="8"/>
  <c r="G370" i="8"/>
  <c r="G369" i="8"/>
  <c r="G368" i="8"/>
  <c r="G367" i="8"/>
  <c r="G366" i="8"/>
  <c r="G365" i="8"/>
  <c r="G364" i="8"/>
  <c r="H363" i="8"/>
  <c r="G363" i="8"/>
  <c r="G362" i="8"/>
  <c r="G361" i="8"/>
  <c r="G360" i="8"/>
  <c r="G359" i="8"/>
  <c r="G358" i="8"/>
  <c r="G357" i="8"/>
  <c r="G356" i="8"/>
  <c r="G355" i="8"/>
  <c r="G354" i="8"/>
  <c r="G353" i="8"/>
  <c r="G352" i="8"/>
  <c r="G351" i="8"/>
  <c r="G350" i="8"/>
  <c r="G349" i="8"/>
  <c r="G348" i="8"/>
  <c r="G347" i="8"/>
  <c r="G346" i="8"/>
  <c r="G345" i="8"/>
  <c r="G344" i="8"/>
  <c r="G343" i="8"/>
  <c r="G342" i="8"/>
  <c r="G341" i="8"/>
  <c r="G340" i="8"/>
  <c r="G339" i="8"/>
  <c r="G338" i="8"/>
  <c r="G337" i="8"/>
  <c r="G336" i="8"/>
  <c r="G335" i="8"/>
  <c r="G334" i="8"/>
  <c r="G333" i="8"/>
  <c r="G332" i="8"/>
  <c r="G331" i="8"/>
  <c r="G330" i="8"/>
  <c r="G329" i="8"/>
  <c r="G328" i="8"/>
  <c r="G327" i="8"/>
  <c r="G326" i="8"/>
  <c r="G325" i="8"/>
  <c r="G324" i="8"/>
  <c r="G323" i="8"/>
  <c r="G322" i="8"/>
  <c r="G321" i="8"/>
  <c r="G320" i="8"/>
  <c r="G319" i="8"/>
  <c r="G318" i="8"/>
  <c r="G317" i="8"/>
  <c r="G316" i="8"/>
  <c r="G315" i="8"/>
  <c r="G314" i="8"/>
  <c r="G313" i="8"/>
  <c r="G312" i="8"/>
  <c r="G311" i="8"/>
  <c r="G310" i="8"/>
  <c r="G309" i="8"/>
  <c r="G308" i="8"/>
  <c r="H307" i="8"/>
  <c r="G307" i="8"/>
  <c r="G306" i="8"/>
  <c r="G305" i="8"/>
  <c r="G304" i="8"/>
  <c r="G303" i="8"/>
  <c r="G302" i="8"/>
  <c r="G301" i="8"/>
  <c r="G300" i="8"/>
  <c r="H299" i="8"/>
  <c r="G299" i="8"/>
  <c r="G298" i="8"/>
  <c r="G297" i="8"/>
  <c r="G296" i="8"/>
  <c r="G295" i="8"/>
  <c r="G294" i="8"/>
  <c r="G293" i="8"/>
  <c r="G292" i="8"/>
  <c r="G291" i="8"/>
  <c r="G290" i="8"/>
  <c r="G289" i="8"/>
  <c r="G288" i="8"/>
  <c r="G287" i="8"/>
  <c r="G286" i="8"/>
  <c r="G285" i="8"/>
  <c r="G284" i="8"/>
  <c r="G283" i="8"/>
  <c r="G282" i="8"/>
  <c r="G281" i="8"/>
  <c r="G280" i="8"/>
  <c r="G279" i="8"/>
  <c r="G278" i="8"/>
  <c r="G277" i="8"/>
  <c r="G276" i="8"/>
  <c r="G275" i="8"/>
  <c r="G274" i="8"/>
  <c r="G273" i="8"/>
  <c r="G272" i="8"/>
  <c r="G271" i="8"/>
  <c r="G270" i="8"/>
  <c r="G269" i="8"/>
  <c r="G268" i="8"/>
  <c r="G267" i="8"/>
  <c r="G266" i="8"/>
  <c r="G265" i="8"/>
  <c r="G264" i="8"/>
  <c r="G263" i="8"/>
  <c r="G262" i="8"/>
  <c r="G261" i="8"/>
  <c r="G260" i="8"/>
  <c r="G259" i="8"/>
  <c r="G258" i="8"/>
  <c r="G257" i="8"/>
  <c r="G256" i="8"/>
  <c r="G255" i="8"/>
  <c r="G254" i="8"/>
  <c r="G253" i="8"/>
  <c r="G252" i="8"/>
  <c r="G251" i="8"/>
  <c r="G250" i="8"/>
  <c r="G249" i="8"/>
  <c r="G248" i="8"/>
  <c r="G247" i="8"/>
  <c r="G246" i="8"/>
  <c r="G245" i="8"/>
  <c r="G244" i="8"/>
  <c r="H243" i="8"/>
  <c r="G243" i="8"/>
  <c r="G242" i="8"/>
  <c r="G241" i="8"/>
  <c r="G240" i="8"/>
  <c r="G239" i="8"/>
  <c r="G238" i="8"/>
  <c r="G237" i="8"/>
  <c r="G236" i="8"/>
  <c r="G235" i="8"/>
  <c r="G234" i="8"/>
  <c r="G233" i="8"/>
  <c r="G232" i="8"/>
  <c r="G231" i="8"/>
  <c r="G230" i="8"/>
  <c r="G229" i="8"/>
  <c r="G228" i="8"/>
  <c r="G227" i="8"/>
  <c r="G226" i="8"/>
  <c r="G225" i="8"/>
  <c r="G224" i="8"/>
  <c r="G223" i="8"/>
  <c r="G222" i="8"/>
  <c r="G221" i="8"/>
  <c r="G220" i="8"/>
  <c r="G219" i="8"/>
  <c r="G218" i="8"/>
  <c r="G217" i="8"/>
  <c r="G216" i="8"/>
  <c r="G215" i="8"/>
  <c r="G214" i="8"/>
  <c r="G213" i="8"/>
  <c r="G212" i="8"/>
  <c r="G211" i="8"/>
  <c r="G210" i="8"/>
  <c r="G209" i="8"/>
  <c r="G208" i="8"/>
  <c r="G207" i="8"/>
  <c r="G206" i="8"/>
  <c r="G205" i="8"/>
  <c r="G204" i="8"/>
  <c r="G203" i="8"/>
  <c r="G202" i="8"/>
  <c r="G201" i="8"/>
  <c r="G200" i="8"/>
  <c r="G199" i="8"/>
  <c r="G198" i="8"/>
  <c r="G197" i="8"/>
  <c r="G196" i="8"/>
  <c r="G195" i="8"/>
  <c r="G194" i="8"/>
  <c r="G193" i="8"/>
  <c r="G192" i="8"/>
  <c r="G191" i="8"/>
  <c r="G190" i="8"/>
  <c r="G189" i="8"/>
  <c r="G188" i="8"/>
  <c r="G187" i="8"/>
  <c r="G186" i="8"/>
  <c r="G185" i="8"/>
  <c r="G184" i="8"/>
  <c r="G183" i="8"/>
  <c r="G182" i="8"/>
  <c r="G181" i="8"/>
  <c r="G180" i="8"/>
  <c r="G179" i="8"/>
  <c r="G178" i="8"/>
  <c r="G177" i="8"/>
  <c r="G176" i="8"/>
  <c r="G175" i="8"/>
  <c r="G174" i="8"/>
  <c r="G173" i="8"/>
  <c r="G172" i="8"/>
  <c r="G171" i="8"/>
  <c r="G170" i="8"/>
  <c r="G169" i="8"/>
  <c r="G168" i="8"/>
  <c r="G167" i="8"/>
  <c r="G166" i="8"/>
  <c r="G165" i="8"/>
  <c r="G164" i="8"/>
  <c r="G163" i="8"/>
  <c r="G162" i="8"/>
  <c r="G161" i="8"/>
  <c r="G160" i="8"/>
  <c r="G159" i="8"/>
  <c r="G158" i="8"/>
  <c r="G157" i="8"/>
  <c r="G156" i="8"/>
  <c r="G155" i="8"/>
  <c r="G154" i="8"/>
  <c r="G153" i="8"/>
  <c r="G152" i="8"/>
  <c r="G151" i="8"/>
  <c r="G150" i="8"/>
  <c r="G149" i="8"/>
  <c r="G148" i="8"/>
  <c r="G147" i="8"/>
  <c r="G146" i="8"/>
  <c r="G145" i="8"/>
  <c r="G144" i="8"/>
  <c r="G143" i="8"/>
  <c r="G142" i="8"/>
  <c r="G141" i="8"/>
  <c r="G140" i="8"/>
  <c r="G139" i="8"/>
  <c r="G138" i="8"/>
  <c r="G137" i="8"/>
  <c r="G136" i="8"/>
  <c r="G135" i="8"/>
  <c r="G134" i="8"/>
  <c r="G133" i="8"/>
  <c r="G132" i="8"/>
  <c r="G131" i="8"/>
  <c r="G130" i="8"/>
  <c r="G129" i="8"/>
  <c r="G128" i="8"/>
  <c r="G127" i="8"/>
  <c r="G126" i="8"/>
  <c r="G125" i="8"/>
  <c r="G124" i="8"/>
  <c r="G123" i="8"/>
  <c r="G122" i="8"/>
  <c r="G121" i="8"/>
  <c r="G120" i="8"/>
  <c r="G119" i="8"/>
  <c r="G118" i="8"/>
  <c r="G117" i="8"/>
  <c r="G116" i="8"/>
  <c r="G115" i="8"/>
  <c r="G114" i="8"/>
  <c r="G113" i="8"/>
  <c r="G112" i="8"/>
  <c r="G111" i="8"/>
  <c r="G110" i="8"/>
  <c r="G109" i="8"/>
  <c r="G108" i="8"/>
  <c r="G107" i="8"/>
  <c r="G106" i="8"/>
  <c r="G105" i="8"/>
  <c r="G104" i="8"/>
  <c r="G103" i="8"/>
  <c r="G102" i="8"/>
  <c r="G101" i="8"/>
  <c r="G100" i="8"/>
  <c r="G99" i="8"/>
  <c r="G98" i="8"/>
  <c r="G97" i="8"/>
  <c r="G96" i="8"/>
  <c r="G95" i="8"/>
  <c r="G94" i="8"/>
  <c r="G93" i="8"/>
  <c r="G92" i="8"/>
  <c r="H91" i="8"/>
  <c r="G91" i="8"/>
  <c r="G90" i="8"/>
  <c r="G89" i="8"/>
  <c r="G88" i="8"/>
  <c r="G87" i="8"/>
  <c r="G86" i="8"/>
  <c r="G85" i="8"/>
  <c r="G84" i="8"/>
  <c r="G83" i="8"/>
  <c r="G82" i="8"/>
  <c r="G81" i="8"/>
  <c r="G80" i="8"/>
  <c r="G79" i="8"/>
  <c r="G78" i="8"/>
  <c r="G77" i="8"/>
  <c r="G76" i="8"/>
  <c r="G75" i="8"/>
  <c r="G74" i="8"/>
  <c r="G73" i="8"/>
  <c r="G72" i="8"/>
  <c r="G71" i="8"/>
  <c r="G70" i="8"/>
  <c r="G69" i="8"/>
  <c r="G68" i="8"/>
  <c r="G67" i="8"/>
  <c r="G66" i="8"/>
  <c r="G65" i="8"/>
  <c r="G64" i="8"/>
  <c r="G63" i="8"/>
  <c r="G62" i="8"/>
  <c r="G61" i="8"/>
  <c r="G60" i="8"/>
  <c r="G59" i="8"/>
  <c r="G58" i="8"/>
  <c r="G57" i="8"/>
  <c r="G56" i="8"/>
  <c r="G55" i="8"/>
  <c r="G54" i="8"/>
  <c r="G53" i="8"/>
  <c r="G52" i="8"/>
  <c r="G51" i="8"/>
  <c r="G50" i="8"/>
  <c r="G49" i="8"/>
  <c r="G48" i="8"/>
  <c r="G47" i="8"/>
  <c r="G46" i="8"/>
  <c r="G45" i="8"/>
  <c r="G44" i="8"/>
  <c r="G43" i="8"/>
  <c r="G42" i="8"/>
  <c r="G41" i="8"/>
  <c r="G40" i="8"/>
  <c r="G39" i="8"/>
  <c r="G38" i="8"/>
  <c r="G37" i="8"/>
  <c r="G36" i="8"/>
  <c r="G35" i="8"/>
  <c r="G34" i="8"/>
  <c r="G33" i="8"/>
  <c r="G32" i="8"/>
  <c r="G31" i="8"/>
  <c r="G30" i="8"/>
  <c r="G29" i="8"/>
  <c r="G28" i="8"/>
  <c r="H27" i="8"/>
  <c r="G27" i="8"/>
  <c r="G26" i="8"/>
  <c r="G25" i="8"/>
  <c r="G24" i="8"/>
  <c r="G23" i="8"/>
  <c r="G22" i="8"/>
  <c r="G21" i="8"/>
  <c r="G20" i="8"/>
  <c r="G19" i="8"/>
  <c r="G18" i="8"/>
  <c r="G17" i="8"/>
  <c r="G16" i="8"/>
  <c r="G15" i="8"/>
  <c r="G14" i="8"/>
  <c r="G13" i="8"/>
  <c r="G12" i="8"/>
  <c r="G11" i="8"/>
  <c r="G10" i="8"/>
  <c r="G9" i="8"/>
  <c r="G8" i="8"/>
  <c r="G7" i="8"/>
  <c r="G6" i="8"/>
  <c r="G5" i="8"/>
  <c r="G4" i="8"/>
  <c r="G3" i="8"/>
  <c r="G2" i="8"/>
  <c r="H3" i="8" l="1"/>
  <c r="H4" i="8"/>
  <c r="H1268" i="8"/>
  <c r="H5" i="8" l="1"/>
  <c r="H1269" i="8"/>
  <c r="H1270" i="8"/>
  <c r="H1271" i="8" s="1"/>
  <c r="H6" i="8" l="1"/>
  <c r="H1272" i="8"/>
  <c r="H1273" i="8"/>
  <c r="H7" i="8" l="1"/>
  <c r="H1274" i="8"/>
  <c r="H8" i="8" l="1"/>
  <c r="H9" i="8" s="1"/>
  <c r="H10" i="8" s="1"/>
  <c r="H1275" i="8"/>
  <c r="H11" i="8" l="1"/>
  <c r="H1276" i="8"/>
  <c r="H12" i="8" l="1"/>
  <c r="H13" i="8"/>
  <c r="H1277" i="8"/>
  <c r="H14" i="8" l="1"/>
  <c r="H1278" i="8"/>
  <c r="H15" i="8" l="1"/>
  <c r="H16" i="8" s="1"/>
  <c r="H17" i="8" s="1"/>
  <c r="H18" i="8" s="1"/>
  <c r="H19" i="8" s="1"/>
  <c r="H20" i="8" s="1"/>
  <c r="H21" i="8" s="1"/>
  <c r="H22" i="8" s="1"/>
  <c r="H23" i="8" s="1"/>
  <c r="H24" i="8" s="1"/>
  <c r="H145" i="8" s="1"/>
  <c r="H146" i="8" s="1"/>
  <c r="H147" i="8" s="1"/>
  <c r="H148" i="8" s="1"/>
  <c r="H149" i="8" s="1"/>
  <c r="H150" i="8" s="1"/>
  <c r="H151" i="8" s="1"/>
  <c r="H152" i="8" s="1"/>
  <c r="H153" i="8" s="1"/>
  <c r="H154" i="8" s="1"/>
  <c r="H155" i="8" s="1"/>
  <c r="H1279" i="8"/>
  <c r="H433" i="8" l="1"/>
  <c r="H434" i="8" s="1"/>
  <c r="H435" i="8" s="1"/>
  <c r="H436" i="8" s="1"/>
  <c r="H437" i="8" s="1"/>
  <c r="H438" i="8" s="1"/>
  <c r="H439" i="8" s="1"/>
  <c r="H440" i="8" s="1"/>
  <c r="H441" i="8" s="1"/>
  <c r="H442" i="8" s="1"/>
  <c r="H443" i="8" s="1"/>
  <c r="H444" i="8" s="1"/>
  <c r="H445" i="8" s="1"/>
  <c r="H446" i="8" s="1"/>
  <c r="H447" i="8" s="1"/>
  <c r="H448" i="8" s="1"/>
  <c r="H449" i="8" s="1"/>
  <c r="H450" i="8" s="1"/>
  <c r="H451" i="8" s="1"/>
  <c r="H452" i="8" s="1"/>
  <c r="H453" i="8" s="1"/>
  <c r="H454" i="8" s="1"/>
  <c r="H455" i="8" s="1"/>
  <c r="H456" i="8" s="1"/>
  <c r="H457" i="8" s="1"/>
  <c r="H458" i="8" s="1"/>
  <c r="H459" i="8" s="1"/>
  <c r="H460" i="8" s="1"/>
  <c r="H461" i="8" s="1"/>
  <c r="H462" i="8" s="1"/>
  <c r="H463" i="8" s="1"/>
  <c r="H1280" i="8"/>
  <c r="H611" i="8" l="1"/>
  <c r="H612" i="8" s="1"/>
  <c r="H613" i="8" s="1"/>
  <c r="H614" i="8" s="1"/>
  <c r="H615" i="8" s="1"/>
  <c r="H616" i="8" s="1"/>
  <c r="H617" i="8" s="1"/>
  <c r="H618" i="8" s="1"/>
  <c r="H619" i="8" s="1"/>
  <c r="H620" i="8" s="1"/>
  <c r="H621" i="8" s="1"/>
  <c r="H622" i="8" s="1"/>
  <c r="H623" i="8" s="1"/>
  <c r="H624" i="8" s="1"/>
  <c r="H625" i="8" s="1"/>
  <c r="H626" i="8" s="1"/>
  <c r="H627" i="8" s="1"/>
  <c r="H628" i="8" s="1"/>
  <c r="H629" i="8" s="1"/>
  <c r="H630" i="8" s="1"/>
  <c r="H631" i="8" s="1"/>
  <c r="H632" i="8" s="1"/>
  <c r="H464" i="8"/>
  <c r="H465" i="8" s="1"/>
  <c r="H466" i="8" s="1"/>
  <c r="H467" i="8" s="1"/>
  <c r="H468" i="8" s="1"/>
  <c r="H469" i="8" s="1"/>
  <c r="H470" i="8" s="1"/>
  <c r="H471" i="8" s="1"/>
  <c r="H472" i="8" s="1"/>
  <c r="H473" i="8" s="1"/>
  <c r="H474" i="8" s="1"/>
  <c r="H475" i="8" s="1"/>
  <c r="H476" i="8" s="1"/>
  <c r="H477" i="8" s="1"/>
  <c r="H478" i="8" s="1"/>
  <c r="H479" i="8" s="1"/>
  <c r="H480" i="8" s="1"/>
  <c r="H481" i="8" s="1"/>
  <c r="H482" i="8" s="1"/>
  <c r="H483" i="8" s="1"/>
  <c r="H484" i="8" s="1"/>
  <c r="H485" i="8" s="1"/>
  <c r="H486" i="8" s="1"/>
  <c r="H487" i="8" s="1"/>
  <c r="H488" i="8" s="1"/>
  <c r="H489" i="8" s="1"/>
  <c r="H490" i="8" s="1"/>
  <c r="H491" i="8" s="1"/>
  <c r="H492" i="8" s="1"/>
  <c r="H664" i="8"/>
  <c r="H1281" i="8"/>
  <c r="H665" i="8" l="1"/>
  <c r="H904" i="8"/>
  <c r="H905" i="8" s="1"/>
  <c r="H906" i="8" s="1"/>
  <c r="H907" i="8" s="1"/>
  <c r="H908" i="8" s="1"/>
  <c r="H909" i="8" s="1"/>
  <c r="H910" i="8" s="1"/>
  <c r="H911" i="8" s="1"/>
  <c r="H912" i="8" s="1"/>
  <c r="H913" i="8" s="1"/>
  <c r="H914" i="8" s="1"/>
  <c r="H915" i="8" s="1"/>
  <c r="H916" i="8" s="1"/>
  <c r="H917" i="8" s="1"/>
  <c r="H918" i="8" s="1"/>
  <c r="H919" i="8" s="1"/>
  <c r="H920" i="8" s="1"/>
  <c r="H921" i="8" s="1"/>
  <c r="H922" i="8" s="1"/>
  <c r="H923" i="8" s="1"/>
  <c r="H924" i="8" s="1"/>
  <c r="H925" i="8" s="1"/>
  <c r="H926" i="8" s="1"/>
  <c r="H864" i="8"/>
  <c r="H865" i="8" s="1"/>
  <c r="H866" i="8" s="1"/>
  <c r="H867" i="8" s="1"/>
  <c r="H868" i="8" s="1"/>
  <c r="H869" i="8" s="1"/>
  <c r="H870" i="8" s="1"/>
  <c r="H871" i="8" s="1"/>
  <c r="H872" i="8" s="1"/>
  <c r="H873" i="8" s="1"/>
  <c r="H874" i="8" s="1"/>
  <c r="H875" i="8" s="1"/>
  <c r="H876" i="8" s="1"/>
  <c r="H877" i="8" s="1"/>
  <c r="H878" i="8" s="1"/>
  <c r="H879" i="8" s="1"/>
  <c r="H880" i="8" s="1"/>
  <c r="H881" i="8" s="1"/>
  <c r="H882" i="8" s="1"/>
  <c r="H883" i="8" s="1"/>
  <c r="H884" i="8" s="1"/>
  <c r="H885" i="8" s="1"/>
  <c r="H886" i="8" s="1"/>
  <c r="H887" i="8" s="1"/>
  <c r="H888" i="8" s="1"/>
  <c r="H889" i="8" s="1"/>
  <c r="H890" i="8" s="1"/>
  <c r="H891" i="8" s="1"/>
  <c r="H892" i="8" s="1"/>
  <c r="H893" i="8" s="1"/>
  <c r="H894" i="8" s="1"/>
  <c r="H895" i="8" s="1"/>
  <c r="H896" i="8" s="1"/>
  <c r="H897" i="8" s="1"/>
  <c r="H898" i="8" s="1"/>
  <c r="H899" i="8" s="1"/>
  <c r="H900" i="8" s="1"/>
  <c r="H901" i="8" s="1"/>
  <c r="H902" i="8" s="1"/>
  <c r="H903" i="8" s="1"/>
  <c r="H1282" i="8"/>
  <c r="H666" i="8" l="1"/>
  <c r="H1197" i="8"/>
  <c r="H1198" i="8" s="1"/>
  <c r="H1199" i="8" s="1"/>
  <c r="H1200" i="8" s="1"/>
  <c r="H1201" i="8" s="1"/>
  <c r="H1202" i="8" s="1"/>
  <c r="H1203" i="8" s="1"/>
  <c r="H1204" i="8" s="1"/>
  <c r="H1205" i="8" s="1"/>
  <c r="H1206" i="8" s="1"/>
  <c r="H1207" i="8" s="1"/>
  <c r="H1208" i="8" s="1"/>
  <c r="H1209" i="8" s="1"/>
  <c r="H1210" i="8" s="1"/>
  <c r="H1211" i="8" s="1"/>
  <c r="H1212" i="8" s="1"/>
  <c r="H1213" i="8" s="1"/>
  <c r="H1214" i="8" s="1"/>
  <c r="H1215" i="8" s="1"/>
  <c r="H1216" i="8" s="1"/>
  <c r="H1217" i="8" s="1"/>
  <c r="H1218" i="8" s="1"/>
  <c r="H1219" i="8" s="1"/>
  <c r="H1220" i="8" s="1"/>
  <c r="H1221" i="8" s="1"/>
  <c r="H1222" i="8" s="1"/>
  <c r="H1223" i="8" s="1"/>
  <c r="H1224" i="8" s="1"/>
  <c r="H1225" i="8" s="1"/>
  <c r="H1226" i="8" s="1"/>
  <c r="H1227" i="8" s="1"/>
  <c r="H1228" i="8" s="1"/>
  <c r="H1229" i="8" s="1"/>
  <c r="H1230" i="8" s="1"/>
  <c r="H1231" i="8" s="1"/>
  <c r="H1232" i="8" s="1"/>
  <c r="H1233" i="8" s="1"/>
  <c r="H1234" i="8" s="1"/>
  <c r="H1235" i="8" s="1"/>
  <c r="H1236" i="8" s="1"/>
  <c r="H1237" i="8" s="1"/>
  <c r="H1238" i="8" s="1"/>
  <c r="H1239" i="8" s="1"/>
  <c r="H1240" i="8" s="1"/>
  <c r="H1241" i="8" s="1"/>
  <c r="H1242" i="8" s="1"/>
  <c r="H1243" i="8" s="1"/>
  <c r="H1244" i="8" s="1"/>
  <c r="H1245" i="8" s="1"/>
  <c r="H1246" i="8" s="1"/>
  <c r="H1247" i="8" s="1"/>
  <c r="H1248" i="8" s="1"/>
  <c r="H1249" i="8" s="1"/>
  <c r="H1250" i="8" s="1"/>
  <c r="H1251" i="8" s="1"/>
  <c r="H1252" i="8" s="1"/>
  <c r="H1253" i="8" s="1"/>
  <c r="H1254" i="8" s="1"/>
  <c r="H1255" i="8" s="1"/>
  <c r="H1256" i="8" s="1"/>
  <c r="H1257" i="8" s="1"/>
  <c r="H1258" i="8" s="1"/>
  <c r="H1259" i="8" s="1"/>
  <c r="H1260" i="8" s="1"/>
  <c r="H1261" i="8" s="1"/>
  <c r="H1262" i="8" s="1"/>
  <c r="H1263" i="8" s="1"/>
  <c r="H1264" i="8" s="1"/>
  <c r="H1265" i="8" s="1"/>
  <c r="H1266" i="8" s="1"/>
  <c r="H1267" i="8" s="1"/>
  <c r="H1068" i="8"/>
  <c r="H1069" i="8" s="1"/>
  <c r="H1070" i="8" s="1"/>
  <c r="H1071" i="8" s="1"/>
  <c r="H1072" i="8" s="1"/>
  <c r="H1073" i="8" s="1"/>
  <c r="H1074" i="8" s="1"/>
  <c r="H1075" i="8" s="1"/>
  <c r="H1076" i="8" s="1"/>
  <c r="H1077" i="8" s="1"/>
  <c r="H1078" i="8" s="1"/>
  <c r="H1079" i="8" s="1"/>
  <c r="H1080" i="8" s="1"/>
  <c r="H1081" i="8" s="1"/>
  <c r="H1082" i="8" s="1"/>
  <c r="H1083" i="8" s="1"/>
  <c r="H1084" i="8" s="1"/>
  <c r="H1085" i="8" s="1"/>
  <c r="H1086" i="8" s="1"/>
  <c r="H1087" i="8" s="1"/>
  <c r="H1088" i="8" s="1"/>
  <c r="H1089" i="8" s="1"/>
  <c r="H1090" i="8" s="1"/>
  <c r="H1091" i="8" s="1"/>
  <c r="H1092" i="8" s="1"/>
  <c r="H1093" i="8" s="1"/>
  <c r="H1094" i="8" s="1"/>
  <c r="H1095" i="8" s="1"/>
  <c r="H1096" i="8" s="1"/>
  <c r="H1097" i="8" s="1"/>
  <c r="H1098" i="8" s="1"/>
  <c r="H1099" i="8" s="1"/>
  <c r="H1100" i="8" s="1"/>
  <c r="H1101" i="8" s="1"/>
  <c r="H1102" i="8" s="1"/>
  <c r="H1103" i="8" s="1"/>
  <c r="H1283" i="8"/>
  <c r="H667" i="8" l="1"/>
  <c r="H1284" i="8"/>
  <c r="H668" i="8" l="1"/>
  <c r="H1285" i="8"/>
  <c r="H669" i="8" l="1"/>
  <c r="H1286" i="8"/>
  <c r="H670" i="8" l="1"/>
  <c r="H1287" i="8"/>
  <c r="H671" i="8" l="1"/>
  <c r="H1288" i="8"/>
  <c r="H672" i="8" l="1"/>
  <c r="H1289" i="8"/>
  <c r="H673" i="8" l="1"/>
  <c r="H1290" i="8"/>
  <c r="H1291" i="8" s="1"/>
  <c r="H1292" i="8" s="1"/>
  <c r="H1293" i="8" s="1"/>
  <c r="H1294" i="8" s="1"/>
  <c r="H1295" i="8" s="1"/>
  <c r="H1296" i="8" s="1"/>
  <c r="H1297" i="8" s="1"/>
  <c r="H1298" i="8" s="1"/>
  <c r="H1299" i="8" s="1"/>
  <c r="H1300" i="8" s="1"/>
  <c r="H1301" i="8" s="1"/>
  <c r="H1302" i="8" s="1"/>
  <c r="H1303" i="8" s="1"/>
  <c r="H1304" i="8" s="1"/>
  <c r="H1305" i="8" s="1"/>
  <c r="H1306" i="8" s="1"/>
  <c r="H1307" i="8" s="1"/>
  <c r="H1308" i="8" s="1"/>
  <c r="H1309" i="8" s="1"/>
  <c r="H1310" i="8" s="1"/>
  <c r="H1311" i="8" s="1"/>
  <c r="H1312" i="8" s="1"/>
  <c r="H1313" i="8" s="1"/>
  <c r="H1314" i="8" s="1"/>
  <c r="H1315" i="8" s="1"/>
  <c r="H1316" i="8" s="1"/>
  <c r="H1317" i="8" s="1"/>
  <c r="H1318" i="8" s="1"/>
  <c r="H1319" i="8" s="1"/>
  <c r="H1499" i="8" s="1"/>
  <c r="H1500" i="8" s="1"/>
  <c r="H1501" i="8" s="1"/>
  <c r="H1502" i="8" s="1"/>
  <c r="H1503" i="8" s="1"/>
  <c r="H1504" i="8" s="1"/>
  <c r="H1505" i="8" s="1"/>
  <c r="H1506" i="8" s="1"/>
  <c r="H1507" i="8" s="1"/>
  <c r="H1508" i="8" s="1"/>
  <c r="H1509" i="8" s="1"/>
  <c r="H1510" i="8" s="1"/>
  <c r="H1511" i="8" s="1"/>
  <c r="H1512" i="8" s="1"/>
  <c r="H1513" i="8" s="1"/>
  <c r="H1514" i="8" s="1"/>
  <c r="H1515" i="8" s="1"/>
  <c r="H1516" i="8" s="1"/>
  <c r="H1517" i="8" s="1"/>
  <c r="H1518" i="8" s="1"/>
  <c r="H1519" i="8" s="1"/>
  <c r="H1520" i="8" s="1"/>
  <c r="H674" i="8" l="1"/>
  <c r="H675" i="8" s="1"/>
  <c r="H676" i="8" s="1"/>
  <c r="H677" i="8" s="1"/>
  <c r="H678" i="8" s="1"/>
  <c r="H679" i="8" s="1"/>
  <c r="H680" i="8" s="1"/>
  <c r="H681" i="8" s="1"/>
  <c r="H682" i="8" s="1"/>
  <c r="H683" i="8" s="1"/>
  <c r="H684" i="8" s="1"/>
  <c r="H685" i="8" s="1"/>
  <c r="H686" i="8" s="1"/>
  <c r="H687" i="8" s="1"/>
  <c r="H688" i="8" s="1"/>
  <c r="H689" i="8" s="1"/>
  <c r="H690" i="8" s="1"/>
  <c r="H691" i="8" s="1"/>
  <c r="H692" i="8" s="1"/>
  <c r="H693" i="8" s="1"/>
  <c r="H694" i="8" s="1"/>
  <c r="H695" i="8" s="1"/>
  <c r="H696" i="8" s="1"/>
  <c r="H697" i="8" s="1"/>
  <c r="H698" i="8" s="1"/>
  <c r="H699" i="8" s="1"/>
  <c r="H700" i="8" s="1"/>
  <c r="H1614" i="8"/>
  <c r="H765" i="8" l="1"/>
  <c r="H766" i="8" s="1"/>
  <c r="H767" i="8" s="1"/>
  <c r="H768" i="8" s="1"/>
  <c r="H769" i="8" s="1"/>
  <c r="H770" i="8" s="1"/>
  <c r="H771" i="8" s="1"/>
  <c r="H772" i="8" s="1"/>
  <c r="H773" i="8" s="1"/>
  <c r="H774" i="8" s="1"/>
  <c r="H775" i="8" s="1"/>
  <c r="H776" i="8" s="1"/>
  <c r="H777" i="8" s="1"/>
  <c r="H778" i="8" s="1"/>
  <c r="H779" i="8" s="1"/>
  <c r="H780" i="8" s="1"/>
  <c r="H781" i="8" s="1"/>
  <c r="H782" i="8" s="1"/>
  <c r="H783" i="8" s="1"/>
  <c r="H784" i="8" s="1"/>
  <c r="H785" i="8" s="1"/>
  <c r="H786" i="8" s="1"/>
  <c r="H787" i="8" s="1"/>
  <c r="H788" i="8" s="1"/>
  <c r="H789" i="8" s="1"/>
  <c r="H824" i="8" s="1"/>
  <c r="H825" i="8" s="1"/>
  <c r="H826" i="8" s="1"/>
  <c r="H827" i="8" s="1"/>
  <c r="H828" i="8" s="1"/>
  <c r="H829" i="8" s="1"/>
  <c r="H830" i="8" s="1"/>
  <c r="H831" i="8" s="1"/>
  <c r="H832" i="8" s="1"/>
  <c r="H833" i="8" s="1"/>
  <c r="H834" i="8" s="1"/>
  <c r="H835" i="8" s="1"/>
  <c r="H836" i="8" s="1"/>
  <c r="H837" i="8" s="1"/>
  <c r="H838" i="8" s="1"/>
  <c r="H839" i="8" s="1"/>
  <c r="H840" i="8" s="1"/>
  <c r="H841" i="8" s="1"/>
  <c r="H842" i="8" s="1"/>
  <c r="H843" i="8" s="1"/>
  <c r="H844" i="8" s="1"/>
  <c r="H845" i="8" s="1"/>
  <c r="H846" i="8" s="1"/>
  <c r="H847" i="8" s="1"/>
  <c r="H848" i="8" s="1"/>
  <c r="H849" i="8" s="1"/>
  <c r="H850" i="8" s="1"/>
  <c r="H851" i="8" s="1"/>
  <c r="H852" i="8" s="1"/>
  <c r="H853" i="8" s="1"/>
  <c r="H854" i="8" s="1"/>
  <c r="H855" i="8" s="1"/>
  <c r="H856" i="8" s="1"/>
  <c r="H857" i="8" s="1"/>
  <c r="H858" i="8" s="1"/>
  <c r="H859" i="8" s="1"/>
  <c r="H860" i="8" s="1"/>
  <c r="H861" i="8" s="1"/>
  <c r="H862" i="8" s="1"/>
  <c r="H863" i="8" s="1"/>
  <c r="H1135" i="8" s="1"/>
  <c r="H1136" i="8" s="1"/>
  <c r="H1137" i="8" s="1"/>
  <c r="H1138" i="8" s="1"/>
  <c r="H1139" i="8" s="1"/>
  <c r="H1140" i="8" s="1"/>
  <c r="H1141" i="8" s="1"/>
  <c r="H1142" i="8" s="1"/>
  <c r="H1143" i="8" s="1"/>
  <c r="H1144" i="8" s="1"/>
  <c r="H1145" i="8" s="1"/>
  <c r="H1146" i="8" s="1"/>
  <c r="H1147" i="8" s="1"/>
  <c r="H1148" i="8" s="1"/>
  <c r="H1149" i="8" s="1"/>
  <c r="H1150" i="8" s="1"/>
  <c r="H1151" i="8" s="1"/>
  <c r="H1152" i="8" s="1"/>
  <c r="H1153" i="8" s="1"/>
  <c r="H1154" i="8" s="1"/>
  <c r="H1155" i="8" s="1"/>
  <c r="H1156" i="8" s="1"/>
  <c r="H1157" i="8" s="1"/>
  <c r="H1158" i="8" s="1"/>
  <c r="H1159" i="8" s="1"/>
  <c r="H1160" i="8" s="1"/>
  <c r="H1161" i="8" s="1"/>
  <c r="H1162" i="8" s="1"/>
  <c r="H1163" i="8" s="1"/>
  <c r="H1164" i="8" s="1"/>
  <c r="H1165" i="8" s="1"/>
  <c r="H1166" i="8" s="1"/>
  <c r="H1167" i="8" s="1"/>
  <c r="H1168" i="8" s="1"/>
  <c r="H1169" i="8" s="1"/>
  <c r="H1170" i="8" s="1"/>
  <c r="H1171" i="8" s="1"/>
  <c r="H1172" i="8" s="1"/>
  <c r="H1173" i="8" s="1"/>
  <c r="H1174" i="8" s="1"/>
  <c r="H1175" i="8" s="1"/>
  <c r="H1176" i="8" s="1"/>
  <c r="H1177" i="8" s="1"/>
  <c r="H734" i="8"/>
  <c r="H735" i="8" s="1"/>
  <c r="H736" i="8" s="1"/>
  <c r="H737" i="8" s="1"/>
  <c r="H738" i="8" s="1"/>
  <c r="H739" i="8" s="1"/>
  <c r="H740" i="8" s="1"/>
  <c r="H741" i="8" s="1"/>
  <c r="H742" i="8" s="1"/>
  <c r="H743" i="8" s="1"/>
  <c r="H744" i="8" s="1"/>
  <c r="H745" i="8" s="1"/>
  <c r="H746" i="8" s="1"/>
  <c r="H747" i="8" s="1"/>
  <c r="H748" i="8" s="1"/>
  <c r="H749" i="8" s="1"/>
  <c r="H750" i="8" s="1"/>
  <c r="H751" i="8" s="1"/>
  <c r="H752" i="8" s="1"/>
  <c r="H753" i="8" s="1"/>
  <c r="H754" i="8" s="1"/>
  <c r="H755" i="8" s="1"/>
  <c r="H756" i="8" s="1"/>
  <c r="H757" i="8" s="1"/>
  <c r="H758" i="8" s="1"/>
  <c r="H759" i="8" s="1"/>
  <c r="H760" i="8" s="1"/>
  <c r="H761" i="8" s="1"/>
  <c r="H762" i="8" s="1"/>
  <c r="H763" i="8" s="1"/>
  <c r="H764" i="8" s="1"/>
  <c r="H1615" i="8"/>
  <c r="H1616" i="8" l="1"/>
  <c r="H1617" i="8" l="1"/>
  <c r="H1618" i="8" l="1"/>
  <c r="H1619" i="8" l="1"/>
  <c r="H1620" i="8" l="1"/>
  <c r="H1621" i="8" l="1"/>
  <c r="H1622" i="8" l="1"/>
  <c r="H1623" i="8" l="1"/>
  <c r="H1624" i="8" l="1"/>
  <c r="H1625" i="8" l="1"/>
  <c r="H1626" i="8" l="1"/>
  <c r="H1627" i="8" l="1"/>
  <c r="H1628" i="8" l="1"/>
  <c r="H1629" i="8" l="1"/>
  <c r="H1630" i="8" l="1"/>
  <c r="H1631" i="8" l="1"/>
  <c r="H1632" i="8" l="1"/>
  <c r="H1633" i="8" l="1"/>
  <c r="H1634" i="8" s="1"/>
  <c r="H1635" i="8" s="1"/>
  <c r="H1636" i="8" s="1"/>
  <c r="H1637" i="8" s="1"/>
  <c r="H1638" i="8" s="1"/>
  <c r="H1639" i="8" s="1"/>
  <c r="H1640" i="8" s="1"/>
  <c r="H1649" i="8" l="1"/>
  <c r="H1650" i="8" l="1"/>
  <c r="H1651" i="8" l="1"/>
  <c r="H1652" i="8" s="1"/>
  <c r="H1653" i="8" s="1"/>
  <c r="H1654" i="8" s="1"/>
  <c r="H1655" i="8" s="1"/>
  <c r="H1656" i="8" s="1"/>
  <c r="H1657" i="8" s="1"/>
  <c r="H1658" i="8" s="1"/>
  <c r="H1659" i="8" s="1"/>
  <c r="H1660" i="8" s="1"/>
  <c r="H1661" i="8" s="1"/>
  <c r="H1662" i="8" s="1"/>
  <c r="H1663" i="8" s="1"/>
  <c r="H1664" i="8" s="1"/>
  <c r="H1665" i="8" s="1"/>
  <c r="H1666" i="8" s="1"/>
  <c r="H1667" i="8" s="1"/>
  <c r="H1668" i="8" s="1"/>
  <c r="H1669" i="8" s="1"/>
  <c r="H1670" i="8" s="1"/>
  <c r="H1671" i="8" s="1"/>
  <c r="H1672" i="8" s="1"/>
  <c r="H2442" i="8" s="1"/>
  <c r="H2443" i="8" s="1"/>
  <c r="H2444" i="8" s="1"/>
  <c r="H2445" i="8" s="1"/>
  <c r="H2446" i="8" s="1"/>
  <c r="H2447" i="8" s="1"/>
  <c r="H2448" i="8" s="1"/>
  <c r="H2449" i="8" s="1"/>
  <c r="H2450" i="8" s="1"/>
  <c r="H2451" i="8" s="1"/>
  <c r="H2452" i="8" s="1"/>
  <c r="H2453" i="8" s="1"/>
  <c r="H2454" i="8" s="1"/>
  <c r="H2455" i="8" s="1"/>
  <c r="H2456" i="8" s="1"/>
  <c r="H2457" i="8" s="1"/>
  <c r="H2458" i="8" s="1"/>
  <c r="H2459" i="8" s="1"/>
  <c r="H2460" i="8" s="1"/>
  <c r="H2461" i="8" s="1"/>
  <c r="M39" i="7" l="1"/>
  <c r="M52" i="7"/>
  <c r="M9" i="7"/>
  <c r="M12" i="7"/>
  <c r="M10" i="7"/>
  <c r="M54" i="7"/>
  <c r="M19" i="7"/>
  <c r="M8" i="7"/>
  <c r="M37" i="7"/>
  <c r="M73" i="7"/>
  <c r="M68" i="7"/>
  <c r="M31" i="7"/>
  <c r="M72" i="7"/>
  <c r="M58" i="7"/>
  <c r="M41" i="7"/>
  <c r="M56" i="7"/>
  <c r="M65" i="7"/>
  <c r="M64" i="7"/>
  <c r="M50" i="7"/>
  <c r="M23" i="7"/>
  <c r="M44" i="7"/>
  <c r="M27" i="7"/>
  <c r="M49" i="7"/>
  <c r="M53" i="7"/>
  <c r="M67" i="7"/>
  <c r="M11" i="7"/>
  <c r="M33" i="7"/>
  <c r="M16" i="7"/>
  <c r="M43" i="7"/>
  <c r="M22" i="7"/>
  <c r="M62" i="7"/>
  <c r="M18" i="7"/>
  <c r="M66" i="7"/>
  <c r="M17" i="7"/>
  <c r="M6" i="7"/>
  <c r="M3" i="7"/>
  <c r="M48" i="7"/>
  <c r="M69" i="7"/>
  <c r="M36" i="7"/>
  <c r="M32" i="7"/>
  <c r="M15" i="7"/>
  <c r="M46" i="7"/>
  <c r="M26" i="7"/>
  <c r="M28" i="7"/>
  <c r="M47" i="7"/>
  <c r="M35" i="7"/>
  <c r="M61" i="7"/>
  <c r="M5" i="7"/>
  <c r="M30" i="7"/>
  <c r="M24" i="7"/>
  <c r="M21" i="7"/>
  <c r="M42" i="7"/>
  <c r="M63" i="7"/>
  <c r="M38" i="7"/>
  <c r="M51" i="7"/>
  <c r="M7" i="7"/>
  <c r="M25" i="7"/>
  <c r="M40" i="7"/>
  <c r="M57" i="7"/>
  <c r="M29" i="7"/>
  <c r="M34" i="7"/>
  <c r="M71" i="7"/>
  <c r="M2" i="7"/>
  <c r="M4" i="7"/>
  <c r="M70" i="7"/>
  <c r="M13" i="7"/>
  <c r="M55" i="7"/>
  <c r="M45" i="7"/>
  <c r="M60" i="7"/>
  <c r="M20" i="7"/>
  <c r="M14" i="7"/>
  <c r="M59" i="7"/>
  <c r="L2" i="7"/>
  <c r="L5" i="7"/>
  <c r="L3" i="7"/>
  <c r="L4" i="7"/>
  <c r="L6" i="7"/>
  <c r="L7" i="7"/>
  <c r="L8" i="7"/>
  <c r="L9" i="7"/>
  <c r="L10" i="7"/>
  <c r="L11" i="7"/>
  <c r="L45" i="7"/>
  <c r="L35" i="7"/>
  <c r="L40" i="7"/>
  <c r="L53" i="7"/>
  <c r="L63" i="7"/>
  <c r="L57" i="7"/>
  <c r="L55" i="7"/>
  <c r="L69" i="7"/>
  <c r="L30" i="7"/>
  <c r="L21" i="7"/>
  <c r="L28" i="7"/>
  <c r="L59" i="7"/>
  <c r="L42" i="7"/>
  <c r="L52" i="7"/>
  <c r="L68" i="7"/>
  <c r="L20" i="7"/>
  <c r="L44" i="7"/>
  <c r="L17" i="7"/>
  <c r="L22" i="7"/>
  <c r="L54" i="7"/>
  <c r="L29" i="7"/>
  <c r="L31" i="7"/>
  <c r="L36" i="7"/>
  <c r="L62" i="7"/>
  <c r="L56" i="7"/>
  <c r="L15" i="7"/>
  <c r="L13" i="7"/>
  <c r="L25" i="7"/>
  <c r="L67" i="7"/>
  <c r="L34" i="7"/>
  <c r="L49" i="7"/>
  <c r="L46" i="7"/>
  <c r="L71" i="7"/>
  <c r="L66" i="7"/>
  <c r="L18" i="7"/>
  <c r="L65" i="7"/>
  <c r="L73" i="7"/>
  <c r="L48" i="7"/>
  <c r="L27" i="7"/>
  <c r="L37" i="7"/>
  <c r="L70" i="7"/>
  <c r="L72" i="7"/>
  <c r="L24" i="7"/>
  <c r="L32" i="7"/>
  <c r="L23" i="7"/>
  <c r="L41" i="7"/>
  <c r="L64" i="7"/>
  <c r="L61" i="7"/>
  <c r="L14" i="7"/>
  <c r="L60" i="7"/>
  <c r="L19" i="7"/>
  <c r="L12" i="7"/>
  <c r="L43" i="7"/>
  <c r="L58" i="7"/>
  <c r="L26" i="7"/>
  <c r="L50" i="7"/>
  <c r="L39" i="7"/>
  <c r="L16" i="7"/>
  <c r="L33" i="7"/>
  <c r="L51" i="7"/>
  <c r="L47" i="7"/>
  <c r="L38" i="7"/>
  <c r="P1" i="7" l="1"/>
  <c r="C12" i="24" l="1"/>
  <c r="B12" i="24" s="1"/>
  <c r="A12" i="24" s="1"/>
  <c r="C26" i="24"/>
  <c r="B26" i="24" s="1"/>
  <c r="A26" i="24" s="1"/>
  <c r="C40" i="24"/>
  <c r="B40" i="24" s="1"/>
  <c r="A40" i="24" s="1"/>
  <c r="C54" i="24"/>
  <c r="B54" i="24" s="1"/>
  <c r="A54" i="24" s="1"/>
  <c r="C68" i="24"/>
  <c r="B68" i="24" s="1"/>
  <c r="A68" i="24" s="1"/>
  <c r="C82" i="24"/>
  <c r="B82" i="24" s="1"/>
  <c r="A82" i="24" s="1"/>
  <c r="C96" i="24"/>
  <c r="B96" i="24" s="1"/>
  <c r="A96" i="24" s="1"/>
  <c r="C110" i="24"/>
  <c r="B110" i="24" s="1"/>
  <c r="A110" i="24" s="1"/>
  <c r="C124" i="24"/>
  <c r="B124" i="24" s="1"/>
  <c r="A124" i="24" s="1"/>
  <c r="C138" i="24"/>
  <c r="B138" i="24" s="1"/>
  <c r="A138" i="24" s="1"/>
  <c r="C152" i="24"/>
  <c r="B152" i="24" s="1"/>
  <c r="A152" i="24" s="1"/>
  <c r="C166" i="24"/>
  <c r="B166" i="24" s="1"/>
  <c r="A166" i="24" s="1"/>
  <c r="C180" i="24"/>
  <c r="B180" i="24" s="1"/>
  <c r="A180" i="24" s="1"/>
  <c r="C13" i="24"/>
  <c r="B13" i="24" s="1"/>
  <c r="A13" i="24" s="1"/>
  <c r="C27" i="24"/>
  <c r="B27" i="24" s="1"/>
  <c r="A27" i="24" s="1"/>
  <c r="C41" i="24"/>
  <c r="B41" i="24" s="1"/>
  <c r="A41" i="24" s="1"/>
  <c r="C55" i="24"/>
  <c r="B55" i="24" s="1"/>
  <c r="A55" i="24" s="1"/>
  <c r="C69" i="24"/>
  <c r="B69" i="24" s="1"/>
  <c r="A69" i="24" s="1"/>
  <c r="C83" i="24"/>
  <c r="B83" i="24" s="1"/>
  <c r="A83" i="24" s="1"/>
  <c r="C97" i="24"/>
  <c r="B97" i="24" s="1"/>
  <c r="A97" i="24" s="1"/>
  <c r="C111" i="24"/>
  <c r="B111" i="24" s="1"/>
  <c r="A111" i="24" s="1"/>
  <c r="C125" i="24"/>
  <c r="B125" i="24" s="1"/>
  <c r="A125" i="24" s="1"/>
  <c r="C139" i="24"/>
  <c r="B139" i="24" s="1"/>
  <c r="A139" i="24" s="1"/>
  <c r="C153" i="24"/>
  <c r="B153" i="24" s="1"/>
  <c r="A153" i="24" s="1"/>
  <c r="C167" i="24"/>
  <c r="B167" i="24" s="1"/>
  <c r="A167" i="24" s="1"/>
  <c r="C181" i="24"/>
  <c r="B181" i="24" s="1"/>
  <c r="A181" i="24" s="1"/>
  <c r="C14" i="24"/>
  <c r="B14" i="24" s="1"/>
  <c r="A14" i="24" s="1"/>
  <c r="C3" i="24"/>
  <c r="B3" i="24" s="1"/>
  <c r="A3" i="24" s="1"/>
  <c r="C17" i="24"/>
  <c r="B17" i="24" s="1"/>
  <c r="A17" i="24" s="1"/>
  <c r="C31" i="24"/>
  <c r="B31" i="24" s="1"/>
  <c r="A31" i="24" s="1"/>
  <c r="C45" i="24"/>
  <c r="B45" i="24" s="1"/>
  <c r="A45" i="24" s="1"/>
  <c r="C59" i="24"/>
  <c r="B59" i="24" s="1"/>
  <c r="A59" i="24" s="1"/>
  <c r="C73" i="24"/>
  <c r="B73" i="24" s="1"/>
  <c r="A73" i="24" s="1"/>
  <c r="C87" i="24"/>
  <c r="B87" i="24" s="1"/>
  <c r="A87" i="24" s="1"/>
  <c r="C101" i="24"/>
  <c r="B101" i="24" s="1"/>
  <c r="A101" i="24" s="1"/>
  <c r="C115" i="24"/>
  <c r="B115" i="24" s="1"/>
  <c r="A115" i="24" s="1"/>
  <c r="C129" i="24"/>
  <c r="B129" i="24" s="1"/>
  <c r="A129" i="24" s="1"/>
  <c r="C143" i="24"/>
  <c r="B143" i="24" s="1"/>
  <c r="A143" i="24" s="1"/>
  <c r="C157" i="24"/>
  <c r="B157" i="24" s="1"/>
  <c r="A157" i="24" s="1"/>
  <c r="C171" i="24"/>
  <c r="B171" i="24" s="1"/>
  <c r="A171" i="24" s="1"/>
  <c r="C16" i="24"/>
  <c r="B16" i="24" s="1"/>
  <c r="A16" i="24" s="1"/>
  <c r="C34" i="24"/>
  <c r="B34" i="24" s="1"/>
  <c r="A34" i="24" s="1"/>
  <c r="C51" i="24"/>
  <c r="B51" i="24" s="1"/>
  <c r="A51" i="24" s="1"/>
  <c r="C70" i="24"/>
  <c r="B70" i="24" s="1"/>
  <c r="A70" i="24" s="1"/>
  <c r="C88" i="24"/>
  <c r="B88" i="24" s="1"/>
  <c r="A88" i="24" s="1"/>
  <c r="C105" i="24"/>
  <c r="B105" i="24" s="1"/>
  <c r="A105" i="24" s="1"/>
  <c r="C122" i="24"/>
  <c r="B122" i="24" s="1"/>
  <c r="A122" i="24" s="1"/>
  <c r="C141" i="24"/>
  <c r="B141" i="24" s="1"/>
  <c r="A141" i="24" s="1"/>
  <c r="C159" i="24"/>
  <c r="B159" i="24" s="1"/>
  <c r="A159" i="24" s="1"/>
  <c r="C176" i="24"/>
  <c r="B176" i="24" s="1"/>
  <c r="A176" i="24" s="1"/>
  <c r="C192" i="24"/>
  <c r="B192" i="24" s="1"/>
  <c r="A192" i="24" s="1"/>
  <c r="C206" i="24"/>
  <c r="B206" i="24" s="1"/>
  <c r="A206" i="24" s="1"/>
  <c r="C220" i="24"/>
  <c r="B220" i="24" s="1"/>
  <c r="A220" i="24" s="1"/>
  <c r="C234" i="24"/>
  <c r="B234" i="24" s="1"/>
  <c r="A234" i="24" s="1"/>
  <c r="C248" i="24"/>
  <c r="B248" i="24" s="1"/>
  <c r="A248" i="24" s="1"/>
  <c r="C262" i="24"/>
  <c r="B262" i="24" s="1"/>
  <c r="A262" i="24" s="1"/>
  <c r="C276" i="24"/>
  <c r="B276" i="24" s="1"/>
  <c r="A276" i="24" s="1"/>
  <c r="C290" i="24"/>
  <c r="B290" i="24" s="1"/>
  <c r="A290" i="24" s="1"/>
  <c r="C304" i="24"/>
  <c r="B304" i="24" s="1"/>
  <c r="A304" i="24" s="1"/>
  <c r="C318" i="24"/>
  <c r="B318" i="24" s="1"/>
  <c r="A318" i="24" s="1"/>
  <c r="C332" i="24"/>
  <c r="B332" i="24" s="1"/>
  <c r="A332" i="24" s="1"/>
  <c r="C346" i="24"/>
  <c r="B346" i="24" s="1"/>
  <c r="A346" i="24" s="1"/>
  <c r="C360" i="24"/>
  <c r="B360" i="24" s="1"/>
  <c r="A360" i="24" s="1"/>
  <c r="C374" i="24"/>
  <c r="B374" i="24" s="1"/>
  <c r="A374" i="24" s="1"/>
  <c r="C388" i="24"/>
  <c r="B388" i="24" s="1"/>
  <c r="A388" i="24" s="1"/>
  <c r="C402" i="24"/>
  <c r="B402" i="24" s="1"/>
  <c r="A402" i="24" s="1"/>
  <c r="C416" i="24"/>
  <c r="B416" i="24" s="1"/>
  <c r="A416" i="24" s="1"/>
  <c r="C430" i="24"/>
  <c r="B430" i="24" s="1"/>
  <c r="A430" i="24" s="1"/>
  <c r="C444" i="24"/>
  <c r="B444" i="24" s="1"/>
  <c r="A444" i="24" s="1"/>
  <c r="C458" i="24"/>
  <c r="B458" i="24" s="1"/>
  <c r="A458" i="24" s="1"/>
  <c r="C472" i="24"/>
  <c r="B472" i="24" s="1"/>
  <c r="A472" i="24" s="1"/>
  <c r="C486" i="24"/>
  <c r="B486" i="24" s="1"/>
  <c r="A486" i="24" s="1"/>
  <c r="C500" i="24"/>
  <c r="B500" i="24" s="1"/>
  <c r="A500" i="24" s="1"/>
  <c r="C514" i="24"/>
  <c r="B514" i="24" s="1"/>
  <c r="A514" i="24" s="1"/>
  <c r="C528" i="24"/>
  <c r="B528" i="24" s="1"/>
  <c r="A528" i="24" s="1"/>
  <c r="C542" i="24"/>
  <c r="B542" i="24" s="1"/>
  <c r="A542" i="24" s="1"/>
  <c r="C556" i="24"/>
  <c r="B556" i="24" s="1"/>
  <c r="A556" i="24" s="1"/>
  <c r="C570" i="24"/>
  <c r="B570" i="24" s="1"/>
  <c r="A570" i="24" s="1"/>
  <c r="C584" i="24"/>
  <c r="B584" i="24" s="1"/>
  <c r="A584" i="24" s="1"/>
  <c r="C598" i="24"/>
  <c r="B598" i="24" s="1"/>
  <c r="A598" i="24" s="1"/>
  <c r="C612" i="24"/>
  <c r="B612" i="24" s="1"/>
  <c r="A612" i="24" s="1"/>
  <c r="C626" i="24"/>
  <c r="B626" i="24" s="1"/>
  <c r="A626" i="24" s="1"/>
  <c r="C640" i="24"/>
  <c r="B640" i="24" s="1"/>
  <c r="A640" i="24" s="1"/>
  <c r="C654" i="24"/>
  <c r="B654" i="24" s="1"/>
  <c r="A654" i="24" s="1"/>
  <c r="C668" i="24"/>
  <c r="B668" i="24" s="1"/>
  <c r="A668" i="24" s="1"/>
  <c r="C682" i="24"/>
  <c r="B682" i="24" s="1"/>
  <c r="A682" i="24" s="1"/>
  <c r="C696" i="24"/>
  <c r="B696" i="24" s="1"/>
  <c r="A696" i="24" s="1"/>
  <c r="C710" i="24"/>
  <c r="B710" i="24" s="1"/>
  <c r="A710" i="24" s="1"/>
  <c r="C724" i="24"/>
  <c r="B724" i="24" s="1"/>
  <c r="A724" i="24" s="1"/>
  <c r="C738" i="24"/>
  <c r="B738" i="24" s="1"/>
  <c r="A738" i="24" s="1"/>
  <c r="C752" i="24"/>
  <c r="B752" i="24" s="1"/>
  <c r="A752" i="24" s="1"/>
  <c r="C766" i="24"/>
  <c r="B766" i="24" s="1"/>
  <c r="A766" i="24" s="1"/>
  <c r="C780" i="24"/>
  <c r="B780" i="24" s="1"/>
  <c r="A780" i="24" s="1"/>
  <c r="C794" i="24"/>
  <c r="B794" i="24" s="1"/>
  <c r="A794" i="24" s="1"/>
  <c r="C808" i="24"/>
  <c r="B808" i="24" s="1"/>
  <c r="A808" i="24" s="1"/>
  <c r="C822" i="24"/>
  <c r="B822" i="24" s="1"/>
  <c r="A822" i="24" s="1"/>
  <c r="C836" i="24"/>
  <c r="B836" i="24" s="1"/>
  <c r="A836" i="24" s="1"/>
  <c r="C850" i="24"/>
  <c r="B850" i="24" s="1"/>
  <c r="A850" i="24" s="1"/>
  <c r="C864" i="24"/>
  <c r="B864" i="24" s="1"/>
  <c r="A864" i="24" s="1"/>
  <c r="C878" i="24"/>
  <c r="B878" i="24" s="1"/>
  <c r="A878" i="24" s="1"/>
  <c r="C892" i="24"/>
  <c r="B892" i="24" s="1"/>
  <c r="A892" i="24" s="1"/>
  <c r="C906" i="24"/>
  <c r="B906" i="24" s="1"/>
  <c r="A906" i="24" s="1"/>
  <c r="C920" i="24"/>
  <c r="B920" i="24" s="1"/>
  <c r="A920" i="24" s="1"/>
  <c r="C934" i="24"/>
  <c r="B934" i="24" s="1"/>
  <c r="A934" i="24" s="1"/>
  <c r="C948" i="24"/>
  <c r="B948" i="24" s="1"/>
  <c r="A948" i="24" s="1"/>
  <c r="C962" i="24"/>
  <c r="B962" i="24" s="1"/>
  <c r="A962" i="24" s="1"/>
  <c r="C976" i="24"/>
  <c r="B976" i="24" s="1"/>
  <c r="A976" i="24" s="1"/>
  <c r="C990" i="24"/>
  <c r="B990" i="24" s="1"/>
  <c r="A990" i="24" s="1"/>
  <c r="C1004" i="24"/>
  <c r="B1004" i="24" s="1"/>
  <c r="A1004" i="24" s="1"/>
  <c r="C1018" i="24"/>
  <c r="B1018" i="24" s="1"/>
  <c r="A1018" i="24" s="1"/>
  <c r="C1032" i="24"/>
  <c r="B1032" i="24" s="1"/>
  <c r="A1032" i="24" s="1"/>
  <c r="C1046" i="24"/>
  <c r="B1046" i="24" s="1"/>
  <c r="A1046" i="24" s="1"/>
  <c r="C1060" i="24"/>
  <c r="B1060" i="24" s="1"/>
  <c r="A1060" i="24" s="1"/>
  <c r="C1074" i="24"/>
  <c r="B1074" i="24" s="1"/>
  <c r="A1074" i="24" s="1"/>
  <c r="C1088" i="24"/>
  <c r="B1088" i="24" s="1"/>
  <c r="A1088" i="24" s="1"/>
  <c r="C1102" i="24"/>
  <c r="B1102" i="24" s="1"/>
  <c r="A1102" i="24" s="1"/>
  <c r="C1116" i="24"/>
  <c r="B1116" i="24" s="1"/>
  <c r="A1116" i="24" s="1"/>
  <c r="C1130" i="24"/>
  <c r="B1130" i="24" s="1"/>
  <c r="A1130" i="24" s="1"/>
  <c r="C1144" i="24"/>
  <c r="B1144" i="24" s="1"/>
  <c r="A1144" i="24" s="1"/>
  <c r="C1158" i="24"/>
  <c r="B1158" i="24" s="1"/>
  <c r="A1158" i="24" s="1"/>
  <c r="C1172" i="24"/>
  <c r="B1172" i="24" s="1"/>
  <c r="A1172" i="24" s="1"/>
  <c r="C1186" i="24"/>
  <c r="B1186" i="24" s="1"/>
  <c r="A1186" i="24" s="1"/>
  <c r="C1200" i="24"/>
  <c r="B1200" i="24" s="1"/>
  <c r="A1200" i="24" s="1"/>
  <c r="C1214" i="24"/>
  <c r="B1214" i="24" s="1"/>
  <c r="A1214" i="24" s="1"/>
  <c r="C1228" i="24"/>
  <c r="B1228" i="24" s="1"/>
  <c r="A1228" i="24" s="1"/>
  <c r="C1242" i="24"/>
  <c r="B1242" i="24" s="1"/>
  <c r="A1242" i="24" s="1"/>
  <c r="C1256" i="24"/>
  <c r="B1256" i="24" s="1"/>
  <c r="A1256" i="24" s="1"/>
  <c r="C1270" i="24"/>
  <c r="B1270" i="24" s="1"/>
  <c r="A1270" i="24" s="1"/>
  <c r="C1284" i="24"/>
  <c r="B1284" i="24" s="1"/>
  <c r="A1284" i="24" s="1"/>
  <c r="C1298" i="24"/>
  <c r="B1298" i="24" s="1"/>
  <c r="A1298" i="24" s="1"/>
  <c r="C1312" i="24"/>
  <c r="B1312" i="24" s="1"/>
  <c r="A1312" i="24" s="1"/>
  <c r="C1326" i="24"/>
  <c r="B1326" i="24" s="1"/>
  <c r="A1326" i="24" s="1"/>
  <c r="C1340" i="24"/>
  <c r="B1340" i="24" s="1"/>
  <c r="A1340" i="24" s="1"/>
  <c r="C1354" i="24"/>
  <c r="B1354" i="24" s="1"/>
  <c r="A1354" i="24" s="1"/>
  <c r="C1368" i="24"/>
  <c r="B1368" i="24" s="1"/>
  <c r="A1368" i="24" s="1"/>
  <c r="C1382" i="24"/>
  <c r="B1382" i="24" s="1"/>
  <c r="A1382" i="24" s="1"/>
  <c r="C1396" i="24"/>
  <c r="B1396" i="24" s="1"/>
  <c r="A1396" i="24" s="1"/>
  <c r="C1410" i="24"/>
  <c r="B1410" i="24" s="1"/>
  <c r="A1410" i="24" s="1"/>
  <c r="C1424" i="24"/>
  <c r="B1424" i="24" s="1"/>
  <c r="A1424" i="24" s="1"/>
  <c r="C1438" i="24"/>
  <c r="B1438" i="24" s="1"/>
  <c r="A1438" i="24" s="1"/>
  <c r="C1452" i="24"/>
  <c r="B1452" i="24" s="1"/>
  <c r="A1452" i="24" s="1"/>
  <c r="C1466" i="24"/>
  <c r="B1466" i="24" s="1"/>
  <c r="A1466" i="24" s="1"/>
  <c r="C1480" i="24"/>
  <c r="B1480" i="24" s="1"/>
  <c r="A1480" i="24" s="1"/>
  <c r="C1494" i="24"/>
  <c r="B1494" i="24" s="1"/>
  <c r="A1494" i="24" s="1"/>
  <c r="C1508" i="24"/>
  <c r="B1508" i="24" s="1"/>
  <c r="A1508" i="24" s="1"/>
  <c r="C1522" i="24"/>
  <c r="B1522" i="24" s="1"/>
  <c r="A1522" i="24" s="1"/>
  <c r="C1536" i="24"/>
  <c r="B1536" i="24" s="1"/>
  <c r="A1536" i="24" s="1"/>
  <c r="C1550" i="24"/>
  <c r="B1550" i="24" s="1"/>
  <c r="A1550" i="24" s="1"/>
  <c r="C1564" i="24"/>
  <c r="B1564" i="24" s="1"/>
  <c r="A1564" i="24" s="1"/>
  <c r="C1578" i="24"/>
  <c r="B1578" i="24" s="1"/>
  <c r="A1578" i="24" s="1"/>
  <c r="C1592" i="24"/>
  <c r="B1592" i="24" s="1"/>
  <c r="A1592" i="24" s="1"/>
  <c r="C1606" i="24"/>
  <c r="B1606" i="24" s="1"/>
  <c r="A1606" i="24" s="1"/>
  <c r="C1620" i="24"/>
  <c r="B1620" i="24" s="1"/>
  <c r="A1620" i="24" s="1"/>
  <c r="C18" i="24"/>
  <c r="B18" i="24" s="1"/>
  <c r="A18" i="24" s="1"/>
  <c r="C35" i="24"/>
  <c r="B35" i="24" s="1"/>
  <c r="A35" i="24" s="1"/>
  <c r="C52" i="24"/>
  <c r="B52" i="24" s="1"/>
  <c r="A52" i="24" s="1"/>
  <c r="C71" i="24"/>
  <c r="B71" i="24" s="1"/>
  <c r="A71" i="24" s="1"/>
  <c r="C89" i="24"/>
  <c r="B89" i="24" s="1"/>
  <c r="A89" i="24" s="1"/>
  <c r="C106" i="24"/>
  <c r="B106" i="24" s="1"/>
  <c r="A106" i="24" s="1"/>
  <c r="C123" i="24"/>
  <c r="B123" i="24" s="1"/>
  <c r="A123" i="24" s="1"/>
  <c r="C142" i="24"/>
  <c r="B142" i="24" s="1"/>
  <c r="A142" i="24" s="1"/>
  <c r="C160" i="24"/>
  <c r="B160" i="24" s="1"/>
  <c r="A160" i="24" s="1"/>
  <c r="C177" i="24"/>
  <c r="B177" i="24" s="1"/>
  <c r="A177" i="24" s="1"/>
  <c r="C193" i="24"/>
  <c r="B193" i="24" s="1"/>
  <c r="A193" i="24" s="1"/>
  <c r="C207" i="24"/>
  <c r="B207" i="24" s="1"/>
  <c r="A207" i="24" s="1"/>
  <c r="C221" i="24"/>
  <c r="B221" i="24" s="1"/>
  <c r="A221" i="24" s="1"/>
  <c r="C235" i="24"/>
  <c r="B235" i="24" s="1"/>
  <c r="A235" i="24" s="1"/>
  <c r="C249" i="24"/>
  <c r="B249" i="24" s="1"/>
  <c r="A249" i="24" s="1"/>
  <c r="C263" i="24"/>
  <c r="B263" i="24" s="1"/>
  <c r="A263" i="24" s="1"/>
  <c r="C277" i="24"/>
  <c r="B277" i="24" s="1"/>
  <c r="A277" i="24" s="1"/>
  <c r="C291" i="24"/>
  <c r="B291" i="24" s="1"/>
  <c r="A291" i="24" s="1"/>
  <c r="C305" i="24"/>
  <c r="B305" i="24" s="1"/>
  <c r="A305" i="24" s="1"/>
  <c r="C319" i="24"/>
  <c r="B319" i="24" s="1"/>
  <c r="A319" i="24" s="1"/>
  <c r="C333" i="24"/>
  <c r="B333" i="24" s="1"/>
  <c r="A333" i="24" s="1"/>
  <c r="C347" i="24"/>
  <c r="B347" i="24" s="1"/>
  <c r="A347" i="24" s="1"/>
  <c r="C361" i="24"/>
  <c r="B361" i="24" s="1"/>
  <c r="A361" i="24" s="1"/>
  <c r="C375" i="24"/>
  <c r="B375" i="24" s="1"/>
  <c r="A375" i="24" s="1"/>
  <c r="C389" i="24"/>
  <c r="B389" i="24" s="1"/>
  <c r="A389" i="24" s="1"/>
  <c r="C403" i="24"/>
  <c r="B403" i="24" s="1"/>
  <c r="A403" i="24" s="1"/>
  <c r="C417" i="24"/>
  <c r="B417" i="24" s="1"/>
  <c r="A417" i="24" s="1"/>
  <c r="C431" i="24"/>
  <c r="B431" i="24" s="1"/>
  <c r="A431" i="24" s="1"/>
  <c r="C445" i="24"/>
  <c r="B445" i="24" s="1"/>
  <c r="A445" i="24" s="1"/>
  <c r="C459" i="24"/>
  <c r="B459" i="24" s="1"/>
  <c r="A459" i="24" s="1"/>
  <c r="C473" i="24"/>
  <c r="B473" i="24" s="1"/>
  <c r="A473" i="24" s="1"/>
  <c r="C487" i="24"/>
  <c r="B487" i="24" s="1"/>
  <c r="A487" i="24" s="1"/>
  <c r="C501" i="24"/>
  <c r="B501" i="24" s="1"/>
  <c r="A501" i="24" s="1"/>
  <c r="C515" i="24"/>
  <c r="B515" i="24" s="1"/>
  <c r="A515" i="24" s="1"/>
  <c r="C529" i="24"/>
  <c r="B529" i="24" s="1"/>
  <c r="A529" i="24" s="1"/>
  <c r="C543" i="24"/>
  <c r="B543" i="24" s="1"/>
  <c r="A543" i="24" s="1"/>
  <c r="C557" i="24"/>
  <c r="B557" i="24" s="1"/>
  <c r="A557" i="24" s="1"/>
  <c r="C571" i="24"/>
  <c r="B571" i="24" s="1"/>
  <c r="A571" i="24" s="1"/>
  <c r="C585" i="24"/>
  <c r="B585" i="24" s="1"/>
  <c r="A585" i="24" s="1"/>
  <c r="C599" i="24"/>
  <c r="B599" i="24" s="1"/>
  <c r="A599" i="24" s="1"/>
  <c r="C613" i="24"/>
  <c r="B613" i="24" s="1"/>
  <c r="A613" i="24" s="1"/>
  <c r="C627" i="24"/>
  <c r="B627" i="24" s="1"/>
  <c r="A627" i="24" s="1"/>
  <c r="C641" i="24"/>
  <c r="B641" i="24" s="1"/>
  <c r="A641" i="24" s="1"/>
  <c r="C655" i="24"/>
  <c r="B655" i="24" s="1"/>
  <c r="A655" i="24" s="1"/>
  <c r="C669" i="24"/>
  <c r="B669" i="24" s="1"/>
  <c r="A669" i="24" s="1"/>
  <c r="C683" i="24"/>
  <c r="B683" i="24" s="1"/>
  <c r="A683" i="24" s="1"/>
  <c r="C697" i="24"/>
  <c r="B697" i="24" s="1"/>
  <c r="A697" i="24" s="1"/>
  <c r="C711" i="24"/>
  <c r="B711" i="24" s="1"/>
  <c r="A711" i="24" s="1"/>
  <c r="C725" i="24"/>
  <c r="B725" i="24" s="1"/>
  <c r="A725" i="24" s="1"/>
  <c r="C739" i="24"/>
  <c r="B739" i="24" s="1"/>
  <c r="A739" i="24" s="1"/>
  <c r="C753" i="24"/>
  <c r="B753" i="24" s="1"/>
  <c r="A753" i="24" s="1"/>
  <c r="C767" i="24"/>
  <c r="B767" i="24" s="1"/>
  <c r="A767" i="24" s="1"/>
  <c r="C781" i="24"/>
  <c r="B781" i="24" s="1"/>
  <c r="A781" i="24" s="1"/>
  <c r="C795" i="24"/>
  <c r="B795" i="24" s="1"/>
  <c r="A795" i="24" s="1"/>
  <c r="C809" i="24"/>
  <c r="B809" i="24" s="1"/>
  <c r="A809" i="24" s="1"/>
  <c r="C823" i="24"/>
  <c r="B823" i="24" s="1"/>
  <c r="A823" i="24" s="1"/>
  <c r="C837" i="24"/>
  <c r="B837" i="24" s="1"/>
  <c r="A837" i="24" s="1"/>
  <c r="C851" i="24"/>
  <c r="B851" i="24" s="1"/>
  <c r="A851" i="24" s="1"/>
  <c r="C865" i="24"/>
  <c r="B865" i="24" s="1"/>
  <c r="A865" i="24" s="1"/>
  <c r="C879" i="24"/>
  <c r="B879" i="24" s="1"/>
  <c r="A879" i="24" s="1"/>
  <c r="C893" i="24"/>
  <c r="B893" i="24" s="1"/>
  <c r="A893" i="24" s="1"/>
  <c r="C907" i="24"/>
  <c r="B907" i="24" s="1"/>
  <c r="A907" i="24" s="1"/>
  <c r="C921" i="24"/>
  <c r="B921" i="24" s="1"/>
  <c r="A921" i="24" s="1"/>
  <c r="C935" i="24"/>
  <c r="B935" i="24" s="1"/>
  <c r="A935" i="24" s="1"/>
  <c r="C949" i="24"/>
  <c r="B949" i="24" s="1"/>
  <c r="A949" i="24" s="1"/>
  <c r="C963" i="24"/>
  <c r="B963" i="24" s="1"/>
  <c r="A963" i="24" s="1"/>
  <c r="C977" i="24"/>
  <c r="B977" i="24" s="1"/>
  <c r="A977" i="24" s="1"/>
  <c r="C991" i="24"/>
  <c r="B991" i="24" s="1"/>
  <c r="A991" i="24" s="1"/>
  <c r="C1005" i="24"/>
  <c r="B1005" i="24" s="1"/>
  <c r="A1005" i="24" s="1"/>
  <c r="C1019" i="24"/>
  <c r="B1019" i="24" s="1"/>
  <c r="A1019" i="24" s="1"/>
  <c r="C1033" i="24"/>
  <c r="B1033" i="24" s="1"/>
  <c r="A1033" i="24" s="1"/>
  <c r="C1047" i="24"/>
  <c r="B1047" i="24" s="1"/>
  <c r="A1047" i="24" s="1"/>
  <c r="C1061" i="24"/>
  <c r="B1061" i="24" s="1"/>
  <c r="A1061" i="24" s="1"/>
  <c r="C1075" i="24"/>
  <c r="B1075" i="24" s="1"/>
  <c r="A1075" i="24" s="1"/>
  <c r="C1089" i="24"/>
  <c r="B1089" i="24" s="1"/>
  <c r="A1089" i="24" s="1"/>
  <c r="C1103" i="24"/>
  <c r="B1103" i="24" s="1"/>
  <c r="A1103" i="24" s="1"/>
  <c r="C1117" i="24"/>
  <c r="B1117" i="24" s="1"/>
  <c r="A1117" i="24" s="1"/>
  <c r="C1131" i="24"/>
  <c r="B1131" i="24" s="1"/>
  <c r="A1131" i="24" s="1"/>
  <c r="C1145" i="24"/>
  <c r="B1145" i="24" s="1"/>
  <c r="A1145" i="24" s="1"/>
  <c r="C1159" i="24"/>
  <c r="B1159" i="24" s="1"/>
  <c r="A1159" i="24" s="1"/>
  <c r="C1173" i="24"/>
  <c r="B1173" i="24" s="1"/>
  <c r="A1173" i="24" s="1"/>
  <c r="C1187" i="24"/>
  <c r="B1187" i="24" s="1"/>
  <c r="A1187" i="24" s="1"/>
  <c r="C1201" i="24"/>
  <c r="B1201" i="24" s="1"/>
  <c r="A1201" i="24" s="1"/>
  <c r="C1215" i="24"/>
  <c r="B1215" i="24" s="1"/>
  <c r="A1215" i="24" s="1"/>
  <c r="C1229" i="24"/>
  <c r="B1229" i="24" s="1"/>
  <c r="A1229" i="24" s="1"/>
  <c r="C1243" i="24"/>
  <c r="B1243" i="24" s="1"/>
  <c r="A1243" i="24" s="1"/>
  <c r="C1257" i="24"/>
  <c r="B1257" i="24" s="1"/>
  <c r="A1257" i="24" s="1"/>
  <c r="C1271" i="24"/>
  <c r="B1271" i="24" s="1"/>
  <c r="A1271" i="24" s="1"/>
  <c r="C1285" i="24"/>
  <c r="B1285" i="24" s="1"/>
  <c r="A1285" i="24" s="1"/>
  <c r="C1299" i="24"/>
  <c r="B1299" i="24" s="1"/>
  <c r="A1299" i="24" s="1"/>
  <c r="C1313" i="24"/>
  <c r="B1313" i="24" s="1"/>
  <c r="A1313" i="24" s="1"/>
  <c r="C1327" i="24"/>
  <c r="B1327" i="24" s="1"/>
  <c r="A1327" i="24" s="1"/>
  <c r="C1341" i="24"/>
  <c r="B1341" i="24" s="1"/>
  <c r="A1341" i="24" s="1"/>
  <c r="C1355" i="24"/>
  <c r="B1355" i="24" s="1"/>
  <c r="A1355" i="24" s="1"/>
  <c r="C1369" i="24"/>
  <c r="B1369" i="24" s="1"/>
  <c r="A1369" i="24" s="1"/>
  <c r="C1383" i="24"/>
  <c r="B1383" i="24" s="1"/>
  <c r="A1383" i="24" s="1"/>
  <c r="C1397" i="24"/>
  <c r="B1397" i="24" s="1"/>
  <c r="A1397" i="24" s="1"/>
  <c r="C1411" i="24"/>
  <c r="B1411" i="24" s="1"/>
  <c r="A1411" i="24" s="1"/>
  <c r="C1425" i="24"/>
  <c r="B1425" i="24" s="1"/>
  <c r="A1425" i="24" s="1"/>
  <c r="C1439" i="24"/>
  <c r="B1439" i="24" s="1"/>
  <c r="A1439" i="24" s="1"/>
  <c r="C1453" i="24"/>
  <c r="B1453" i="24" s="1"/>
  <c r="A1453" i="24" s="1"/>
  <c r="C1467" i="24"/>
  <c r="B1467" i="24" s="1"/>
  <c r="A1467" i="24" s="1"/>
  <c r="C1481" i="24"/>
  <c r="B1481" i="24" s="1"/>
  <c r="A1481" i="24" s="1"/>
  <c r="C1495" i="24"/>
  <c r="B1495" i="24" s="1"/>
  <c r="A1495" i="24" s="1"/>
  <c r="C1509" i="24"/>
  <c r="B1509" i="24" s="1"/>
  <c r="A1509" i="24" s="1"/>
  <c r="C1523" i="24"/>
  <c r="B1523" i="24" s="1"/>
  <c r="A1523" i="24" s="1"/>
  <c r="C1537" i="24"/>
  <c r="B1537" i="24" s="1"/>
  <c r="A1537" i="24" s="1"/>
  <c r="C1551" i="24"/>
  <c r="B1551" i="24" s="1"/>
  <c r="A1551" i="24" s="1"/>
  <c r="C1565" i="24"/>
  <c r="B1565" i="24" s="1"/>
  <c r="A1565" i="24" s="1"/>
  <c r="C1579" i="24"/>
  <c r="B1579" i="24" s="1"/>
  <c r="A1579" i="24" s="1"/>
  <c r="C1593" i="24"/>
  <c r="B1593" i="24" s="1"/>
  <c r="A1593" i="24" s="1"/>
  <c r="C1607" i="24"/>
  <c r="B1607" i="24" s="1"/>
  <c r="A1607" i="24" s="1"/>
  <c r="C19" i="24"/>
  <c r="B19" i="24" s="1"/>
  <c r="A19" i="24" s="1"/>
  <c r="C36" i="24"/>
  <c r="B36" i="24" s="1"/>
  <c r="A36" i="24" s="1"/>
  <c r="C53" i="24"/>
  <c r="B53" i="24" s="1"/>
  <c r="A53" i="24" s="1"/>
  <c r="C72" i="24"/>
  <c r="B72" i="24" s="1"/>
  <c r="A72" i="24" s="1"/>
  <c r="C90" i="24"/>
  <c r="B90" i="24" s="1"/>
  <c r="A90" i="24" s="1"/>
  <c r="C107" i="24"/>
  <c r="B107" i="24" s="1"/>
  <c r="A107" i="24" s="1"/>
  <c r="C126" i="24"/>
  <c r="B126" i="24" s="1"/>
  <c r="A126" i="24" s="1"/>
  <c r="C144" i="24"/>
  <c r="B144" i="24" s="1"/>
  <c r="A144" i="24" s="1"/>
  <c r="C161" i="24"/>
  <c r="B161" i="24" s="1"/>
  <c r="A161" i="24" s="1"/>
  <c r="C178" i="24"/>
  <c r="B178" i="24" s="1"/>
  <c r="A178" i="24" s="1"/>
  <c r="C194" i="24"/>
  <c r="B194" i="24" s="1"/>
  <c r="A194" i="24" s="1"/>
  <c r="C208" i="24"/>
  <c r="B208" i="24" s="1"/>
  <c r="A208" i="24" s="1"/>
  <c r="C222" i="24"/>
  <c r="B222" i="24" s="1"/>
  <c r="A222" i="24" s="1"/>
  <c r="C236" i="24"/>
  <c r="B236" i="24" s="1"/>
  <c r="A236" i="24" s="1"/>
  <c r="C250" i="24"/>
  <c r="B250" i="24" s="1"/>
  <c r="A250" i="24" s="1"/>
  <c r="C264" i="24"/>
  <c r="B264" i="24" s="1"/>
  <c r="A264" i="24" s="1"/>
  <c r="C278" i="24"/>
  <c r="B278" i="24" s="1"/>
  <c r="A278" i="24" s="1"/>
  <c r="C292" i="24"/>
  <c r="B292" i="24" s="1"/>
  <c r="A292" i="24" s="1"/>
  <c r="C306" i="24"/>
  <c r="B306" i="24" s="1"/>
  <c r="A306" i="24" s="1"/>
  <c r="C320" i="24"/>
  <c r="B320" i="24" s="1"/>
  <c r="A320" i="24" s="1"/>
  <c r="C334" i="24"/>
  <c r="B334" i="24" s="1"/>
  <c r="A334" i="24" s="1"/>
  <c r="C348" i="24"/>
  <c r="B348" i="24" s="1"/>
  <c r="A348" i="24" s="1"/>
  <c r="C362" i="24"/>
  <c r="B362" i="24" s="1"/>
  <c r="A362" i="24" s="1"/>
  <c r="C376" i="24"/>
  <c r="B376" i="24" s="1"/>
  <c r="A376" i="24" s="1"/>
  <c r="C390" i="24"/>
  <c r="B390" i="24" s="1"/>
  <c r="A390" i="24" s="1"/>
  <c r="C404" i="24"/>
  <c r="B404" i="24" s="1"/>
  <c r="A404" i="24" s="1"/>
  <c r="C418" i="24"/>
  <c r="B418" i="24" s="1"/>
  <c r="A418" i="24" s="1"/>
  <c r="C432" i="24"/>
  <c r="B432" i="24" s="1"/>
  <c r="A432" i="24" s="1"/>
  <c r="C446" i="24"/>
  <c r="B446" i="24" s="1"/>
  <c r="A446" i="24" s="1"/>
  <c r="C460" i="24"/>
  <c r="B460" i="24" s="1"/>
  <c r="A460" i="24" s="1"/>
  <c r="C474" i="24"/>
  <c r="B474" i="24" s="1"/>
  <c r="A474" i="24" s="1"/>
  <c r="C488" i="24"/>
  <c r="B488" i="24" s="1"/>
  <c r="A488" i="24" s="1"/>
  <c r="C502" i="24"/>
  <c r="B502" i="24" s="1"/>
  <c r="A502" i="24" s="1"/>
  <c r="C516" i="24"/>
  <c r="B516" i="24" s="1"/>
  <c r="A516" i="24" s="1"/>
  <c r="C530" i="24"/>
  <c r="B530" i="24" s="1"/>
  <c r="A530" i="24" s="1"/>
  <c r="C544" i="24"/>
  <c r="B544" i="24" s="1"/>
  <c r="A544" i="24" s="1"/>
  <c r="C558" i="24"/>
  <c r="B558" i="24" s="1"/>
  <c r="A558" i="24" s="1"/>
  <c r="C572" i="24"/>
  <c r="B572" i="24" s="1"/>
  <c r="A572" i="24" s="1"/>
  <c r="C586" i="24"/>
  <c r="B586" i="24" s="1"/>
  <c r="A586" i="24" s="1"/>
  <c r="C600" i="24"/>
  <c r="B600" i="24" s="1"/>
  <c r="A600" i="24" s="1"/>
  <c r="C614" i="24"/>
  <c r="B614" i="24" s="1"/>
  <c r="A614" i="24" s="1"/>
  <c r="C628" i="24"/>
  <c r="B628" i="24" s="1"/>
  <c r="A628" i="24" s="1"/>
  <c r="C642" i="24"/>
  <c r="B642" i="24" s="1"/>
  <c r="A642" i="24" s="1"/>
  <c r="C656" i="24"/>
  <c r="B656" i="24" s="1"/>
  <c r="A656" i="24" s="1"/>
  <c r="C670" i="24"/>
  <c r="B670" i="24" s="1"/>
  <c r="A670" i="24" s="1"/>
  <c r="C684" i="24"/>
  <c r="B684" i="24" s="1"/>
  <c r="A684" i="24" s="1"/>
  <c r="C698" i="24"/>
  <c r="B698" i="24" s="1"/>
  <c r="A698" i="24" s="1"/>
  <c r="C712" i="24"/>
  <c r="B712" i="24" s="1"/>
  <c r="A712" i="24" s="1"/>
  <c r="C726" i="24"/>
  <c r="B726" i="24" s="1"/>
  <c r="A726" i="24" s="1"/>
  <c r="C740" i="24"/>
  <c r="B740" i="24" s="1"/>
  <c r="A740" i="24" s="1"/>
  <c r="C754" i="24"/>
  <c r="B754" i="24" s="1"/>
  <c r="A754" i="24" s="1"/>
  <c r="C768" i="24"/>
  <c r="B768" i="24" s="1"/>
  <c r="A768" i="24" s="1"/>
  <c r="C782" i="24"/>
  <c r="B782" i="24" s="1"/>
  <c r="A782" i="24" s="1"/>
  <c r="C796" i="24"/>
  <c r="B796" i="24" s="1"/>
  <c r="A796" i="24" s="1"/>
  <c r="C810" i="24"/>
  <c r="B810" i="24" s="1"/>
  <c r="A810" i="24" s="1"/>
  <c r="C824" i="24"/>
  <c r="B824" i="24" s="1"/>
  <c r="A824" i="24" s="1"/>
  <c r="C838" i="24"/>
  <c r="B838" i="24" s="1"/>
  <c r="A838" i="24" s="1"/>
  <c r="C852" i="24"/>
  <c r="B852" i="24" s="1"/>
  <c r="A852" i="24" s="1"/>
  <c r="C866" i="24"/>
  <c r="B866" i="24" s="1"/>
  <c r="A866" i="24" s="1"/>
  <c r="C880" i="24"/>
  <c r="B880" i="24" s="1"/>
  <c r="A880" i="24" s="1"/>
  <c r="C894" i="24"/>
  <c r="B894" i="24" s="1"/>
  <c r="A894" i="24" s="1"/>
  <c r="C908" i="24"/>
  <c r="B908" i="24" s="1"/>
  <c r="A908" i="24" s="1"/>
  <c r="C922" i="24"/>
  <c r="B922" i="24" s="1"/>
  <c r="A922" i="24" s="1"/>
  <c r="C936" i="24"/>
  <c r="B936" i="24" s="1"/>
  <c r="A936" i="24" s="1"/>
  <c r="C950" i="24"/>
  <c r="B950" i="24" s="1"/>
  <c r="A950" i="24" s="1"/>
  <c r="C964" i="24"/>
  <c r="B964" i="24" s="1"/>
  <c r="A964" i="24" s="1"/>
  <c r="C978" i="24"/>
  <c r="B978" i="24" s="1"/>
  <c r="A978" i="24" s="1"/>
  <c r="C992" i="24"/>
  <c r="B992" i="24" s="1"/>
  <c r="A992" i="24" s="1"/>
  <c r="C1006" i="24"/>
  <c r="B1006" i="24" s="1"/>
  <c r="A1006" i="24" s="1"/>
  <c r="C1020" i="24"/>
  <c r="B1020" i="24" s="1"/>
  <c r="A1020" i="24" s="1"/>
  <c r="C1034" i="24"/>
  <c r="B1034" i="24" s="1"/>
  <c r="A1034" i="24" s="1"/>
  <c r="C1048" i="24"/>
  <c r="B1048" i="24" s="1"/>
  <c r="A1048" i="24" s="1"/>
  <c r="C1062" i="24"/>
  <c r="B1062" i="24" s="1"/>
  <c r="A1062" i="24" s="1"/>
  <c r="C1076" i="24"/>
  <c r="B1076" i="24" s="1"/>
  <c r="A1076" i="24" s="1"/>
  <c r="C1090" i="24"/>
  <c r="B1090" i="24" s="1"/>
  <c r="A1090" i="24" s="1"/>
  <c r="C1104" i="24"/>
  <c r="B1104" i="24" s="1"/>
  <c r="A1104" i="24" s="1"/>
  <c r="C1118" i="24"/>
  <c r="B1118" i="24" s="1"/>
  <c r="A1118" i="24" s="1"/>
  <c r="C1132" i="24"/>
  <c r="B1132" i="24" s="1"/>
  <c r="A1132" i="24" s="1"/>
  <c r="C1146" i="24"/>
  <c r="B1146" i="24" s="1"/>
  <c r="A1146" i="24" s="1"/>
  <c r="C1160" i="24"/>
  <c r="B1160" i="24" s="1"/>
  <c r="A1160" i="24" s="1"/>
  <c r="C1174" i="24"/>
  <c r="B1174" i="24" s="1"/>
  <c r="A1174" i="24" s="1"/>
  <c r="C1188" i="24"/>
  <c r="B1188" i="24" s="1"/>
  <c r="A1188" i="24" s="1"/>
  <c r="C1202" i="24"/>
  <c r="B1202" i="24" s="1"/>
  <c r="A1202" i="24" s="1"/>
  <c r="C1216" i="24"/>
  <c r="B1216" i="24" s="1"/>
  <c r="A1216" i="24" s="1"/>
  <c r="C1230" i="24"/>
  <c r="B1230" i="24" s="1"/>
  <c r="A1230" i="24" s="1"/>
  <c r="C1244" i="24"/>
  <c r="B1244" i="24" s="1"/>
  <c r="A1244" i="24" s="1"/>
  <c r="C1258" i="24"/>
  <c r="B1258" i="24" s="1"/>
  <c r="A1258" i="24" s="1"/>
  <c r="C1272" i="24"/>
  <c r="B1272" i="24" s="1"/>
  <c r="A1272" i="24" s="1"/>
  <c r="C1286" i="24"/>
  <c r="B1286" i="24" s="1"/>
  <c r="A1286" i="24" s="1"/>
  <c r="C1300" i="24"/>
  <c r="B1300" i="24" s="1"/>
  <c r="A1300" i="24" s="1"/>
  <c r="C1314" i="24"/>
  <c r="B1314" i="24" s="1"/>
  <c r="A1314" i="24" s="1"/>
  <c r="C1328" i="24"/>
  <c r="B1328" i="24" s="1"/>
  <c r="A1328" i="24" s="1"/>
  <c r="C1342" i="24"/>
  <c r="B1342" i="24" s="1"/>
  <c r="A1342" i="24" s="1"/>
  <c r="C1356" i="24"/>
  <c r="B1356" i="24" s="1"/>
  <c r="A1356" i="24" s="1"/>
  <c r="C1370" i="24"/>
  <c r="B1370" i="24" s="1"/>
  <c r="A1370" i="24" s="1"/>
  <c r="C1384" i="24"/>
  <c r="B1384" i="24" s="1"/>
  <c r="A1384" i="24" s="1"/>
  <c r="C1398" i="24"/>
  <c r="B1398" i="24" s="1"/>
  <c r="A1398" i="24" s="1"/>
  <c r="C1412" i="24"/>
  <c r="B1412" i="24" s="1"/>
  <c r="A1412" i="24" s="1"/>
  <c r="C1426" i="24"/>
  <c r="B1426" i="24" s="1"/>
  <c r="A1426" i="24" s="1"/>
  <c r="C1440" i="24"/>
  <c r="B1440" i="24" s="1"/>
  <c r="A1440" i="24" s="1"/>
  <c r="C1454" i="24"/>
  <c r="B1454" i="24" s="1"/>
  <c r="A1454" i="24" s="1"/>
  <c r="C1468" i="24"/>
  <c r="B1468" i="24" s="1"/>
  <c r="A1468" i="24" s="1"/>
  <c r="C1482" i="24"/>
  <c r="B1482" i="24" s="1"/>
  <c r="A1482" i="24" s="1"/>
  <c r="C1496" i="24"/>
  <c r="B1496" i="24" s="1"/>
  <c r="A1496" i="24" s="1"/>
  <c r="C1510" i="24"/>
  <c r="B1510" i="24" s="1"/>
  <c r="A1510" i="24" s="1"/>
  <c r="C1524" i="24"/>
  <c r="B1524" i="24" s="1"/>
  <c r="A1524" i="24" s="1"/>
  <c r="C1538" i="24"/>
  <c r="B1538" i="24" s="1"/>
  <c r="A1538" i="24" s="1"/>
  <c r="C1552" i="24"/>
  <c r="B1552" i="24" s="1"/>
  <c r="A1552" i="24" s="1"/>
  <c r="C1566" i="24"/>
  <c r="B1566" i="24" s="1"/>
  <c r="A1566" i="24" s="1"/>
  <c r="C1580" i="24"/>
  <c r="B1580" i="24" s="1"/>
  <c r="A1580" i="24" s="1"/>
  <c r="C1594" i="24"/>
  <c r="B1594" i="24" s="1"/>
  <c r="A1594" i="24" s="1"/>
  <c r="C1608" i="24"/>
  <c r="B1608" i="24" s="1"/>
  <c r="A1608" i="24" s="1"/>
  <c r="C1622" i="24"/>
  <c r="B1622" i="24" s="1"/>
  <c r="A1622" i="24" s="1"/>
  <c r="C1636" i="24"/>
  <c r="B1636" i="24" s="1"/>
  <c r="A1636" i="24" s="1"/>
  <c r="C20" i="24"/>
  <c r="B20" i="24" s="1"/>
  <c r="A20" i="24" s="1"/>
  <c r="C37" i="24"/>
  <c r="B37" i="24" s="1"/>
  <c r="A37" i="24" s="1"/>
  <c r="C56" i="24"/>
  <c r="B56" i="24" s="1"/>
  <c r="A56" i="24" s="1"/>
  <c r="C74" i="24"/>
  <c r="B74" i="24" s="1"/>
  <c r="A74" i="24" s="1"/>
  <c r="C91" i="24"/>
  <c r="B91" i="24" s="1"/>
  <c r="A91" i="24" s="1"/>
  <c r="C108" i="24"/>
  <c r="B108" i="24" s="1"/>
  <c r="A108" i="24" s="1"/>
  <c r="C127" i="24"/>
  <c r="B127" i="24" s="1"/>
  <c r="A127" i="24" s="1"/>
  <c r="C145" i="24"/>
  <c r="B145" i="24" s="1"/>
  <c r="A145" i="24" s="1"/>
  <c r="C162" i="24"/>
  <c r="B162" i="24" s="1"/>
  <c r="A162" i="24" s="1"/>
  <c r="C179" i="24"/>
  <c r="B179" i="24" s="1"/>
  <c r="A179" i="24" s="1"/>
  <c r="C195" i="24"/>
  <c r="B195" i="24" s="1"/>
  <c r="A195" i="24" s="1"/>
  <c r="C209" i="24"/>
  <c r="B209" i="24" s="1"/>
  <c r="A209" i="24" s="1"/>
  <c r="C223" i="24"/>
  <c r="B223" i="24" s="1"/>
  <c r="A223" i="24" s="1"/>
  <c r="C237" i="24"/>
  <c r="B237" i="24" s="1"/>
  <c r="A237" i="24" s="1"/>
  <c r="C251" i="24"/>
  <c r="B251" i="24" s="1"/>
  <c r="A251" i="24" s="1"/>
  <c r="C265" i="24"/>
  <c r="B265" i="24" s="1"/>
  <c r="A265" i="24" s="1"/>
  <c r="C279" i="24"/>
  <c r="B279" i="24" s="1"/>
  <c r="A279" i="24" s="1"/>
  <c r="C293" i="24"/>
  <c r="B293" i="24" s="1"/>
  <c r="A293" i="24" s="1"/>
  <c r="C307" i="24"/>
  <c r="B307" i="24" s="1"/>
  <c r="A307" i="24" s="1"/>
  <c r="C321" i="24"/>
  <c r="B321" i="24" s="1"/>
  <c r="A321" i="24" s="1"/>
  <c r="C335" i="24"/>
  <c r="B335" i="24" s="1"/>
  <c r="A335" i="24" s="1"/>
  <c r="C349" i="24"/>
  <c r="B349" i="24" s="1"/>
  <c r="A349" i="24" s="1"/>
  <c r="C363" i="24"/>
  <c r="B363" i="24" s="1"/>
  <c r="A363" i="24" s="1"/>
  <c r="C377" i="24"/>
  <c r="B377" i="24" s="1"/>
  <c r="A377" i="24" s="1"/>
  <c r="C391" i="24"/>
  <c r="B391" i="24" s="1"/>
  <c r="A391" i="24" s="1"/>
  <c r="C405" i="24"/>
  <c r="B405" i="24" s="1"/>
  <c r="A405" i="24" s="1"/>
  <c r="C419" i="24"/>
  <c r="B419" i="24" s="1"/>
  <c r="A419" i="24" s="1"/>
  <c r="C433" i="24"/>
  <c r="B433" i="24" s="1"/>
  <c r="A433" i="24" s="1"/>
  <c r="C447" i="24"/>
  <c r="B447" i="24" s="1"/>
  <c r="A447" i="24" s="1"/>
  <c r="C461" i="24"/>
  <c r="B461" i="24" s="1"/>
  <c r="A461" i="24" s="1"/>
  <c r="C475" i="24"/>
  <c r="B475" i="24" s="1"/>
  <c r="A475" i="24" s="1"/>
  <c r="C489" i="24"/>
  <c r="B489" i="24" s="1"/>
  <c r="A489" i="24" s="1"/>
  <c r="C503" i="24"/>
  <c r="B503" i="24" s="1"/>
  <c r="A503" i="24" s="1"/>
  <c r="C517" i="24"/>
  <c r="B517" i="24" s="1"/>
  <c r="A517" i="24" s="1"/>
  <c r="C531" i="24"/>
  <c r="B531" i="24" s="1"/>
  <c r="A531" i="24" s="1"/>
  <c r="C545" i="24"/>
  <c r="B545" i="24" s="1"/>
  <c r="A545" i="24" s="1"/>
  <c r="C559" i="24"/>
  <c r="B559" i="24" s="1"/>
  <c r="A559" i="24" s="1"/>
  <c r="C573" i="24"/>
  <c r="B573" i="24" s="1"/>
  <c r="A573" i="24" s="1"/>
  <c r="C587" i="24"/>
  <c r="B587" i="24" s="1"/>
  <c r="A587" i="24" s="1"/>
  <c r="C601" i="24"/>
  <c r="B601" i="24" s="1"/>
  <c r="A601" i="24" s="1"/>
  <c r="C615" i="24"/>
  <c r="B615" i="24" s="1"/>
  <c r="A615" i="24" s="1"/>
  <c r="C629" i="24"/>
  <c r="B629" i="24" s="1"/>
  <c r="A629" i="24" s="1"/>
  <c r="C643" i="24"/>
  <c r="B643" i="24" s="1"/>
  <c r="A643" i="24" s="1"/>
  <c r="C657" i="24"/>
  <c r="B657" i="24" s="1"/>
  <c r="A657" i="24" s="1"/>
  <c r="C671" i="24"/>
  <c r="B671" i="24" s="1"/>
  <c r="A671" i="24" s="1"/>
  <c r="C685" i="24"/>
  <c r="B685" i="24" s="1"/>
  <c r="A685" i="24" s="1"/>
  <c r="C699" i="24"/>
  <c r="B699" i="24" s="1"/>
  <c r="A699" i="24" s="1"/>
  <c r="C713" i="24"/>
  <c r="B713" i="24" s="1"/>
  <c r="A713" i="24" s="1"/>
  <c r="C727" i="24"/>
  <c r="B727" i="24" s="1"/>
  <c r="A727" i="24" s="1"/>
  <c r="C741" i="24"/>
  <c r="B741" i="24" s="1"/>
  <c r="A741" i="24" s="1"/>
  <c r="C755" i="24"/>
  <c r="B755" i="24" s="1"/>
  <c r="A755" i="24" s="1"/>
  <c r="C769" i="24"/>
  <c r="B769" i="24" s="1"/>
  <c r="A769" i="24" s="1"/>
  <c r="C783" i="24"/>
  <c r="B783" i="24" s="1"/>
  <c r="A783" i="24" s="1"/>
  <c r="C797" i="24"/>
  <c r="B797" i="24" s="1"/>
  <c r="A797" i="24" s="1"/>
  <c r="C811" i="24"/>
  <c r="B811" i="24" s="1"/>
  <c r="A811" i="24" s="1"/>
  <c r="C825" i="24"/>
  <c r="B825" i="24" s="1"/>
  <c r="A825" i="24" s="1"/>
  <c r="C839" i="24"/>
  <c r="B839" i="24" s="1"/>
  <c r="A839" i="24" s="1"/>
  <c r="C853" i="24"/>
  <c r="B853" i="24" s="1"/>
  <c r="A853" i="24" s="1"/>
  <c r="C867" i="24"/>
  <c r="B867" i="24" s="1"/>
  <c r="A867" i="24" s="1"/>
  <c r="C881" i="24"/>
  <c r="B881" i="24" s="1"/>
  <c r="A881" i="24" s="1"/>
  <c r="C895" i="24"/>
  <c r="B895" i="24" s="1"/>
  <c r="A895" i="24" s="1"/>
  <c r="C909" i="24"/>
  <c r="B909" i="24" s="1"/>
  <c r="A909" i="24" s="1"/>
  <c r="C923" i="24"/>
  <c r="B923" i="24" s="1"/>
  <c r="A923" i="24" s="1"/>
  <c r="C937" i="24"/>
  <c r="B937" i="24" s="1"/>
  <c r="A937" i="24" s="1"/>
  <c r="C951" i="24"/>
  <c r="B951" i="24" s="1"/>
  <c r="A951" i="24" s="1"/>
  <c r="C965" i="24"/>
  <c r="B965" i="24" s="1"/>
  <c r="A965" i="24" s="1"/>
  <c r="C979" i="24"/>
  <c r="B979" i="24" s="1"/>
  <c r="A979" i="24" s="1"/>
  <c r="C993" i="24"/>
  <c r="B993" i="24" s="1"/>
  <c r="A993" i="24" s="1"/>
  <c r="C1007" i="24"/>
  <c r="B1007" i="24" s="1"/>
  <c r="A1007" i="24" s="1"/>
  <c r="C1021" i="24"/>
  <c r="B1021" i="24" s="1"/>
  <c r="A1021" i="24" s="1"/>
  <c r="C1035" i="24"/>
  <c r="B1035" i="24" s="1"/>
  <c r="A1035" i="24" s="1"/>
  <c r="C1049" i="24"/>
  <c r="B1049" i="24" s="1"/>
  <c r="A1049" i="24" s="1"/>
  <c r="C1063" i="24"/>
  <c r="B1063" i="24" s="1"/>
  <c r="A1063" i="24" s="1"/>
  <c r="C1077" i="24"/>
  <c r="B1077" i="24" s="1"/>
  <c r="A1077" i="24" s="1"/>
  <c r="C1091" i="24"/>
  <c r="B1091" i="24" s="1"/>
  <c r="A1091" i="24" s="1"/>
  <c r="C1105" i="24"/>
  <c r="B1105" i="24" s="1"/>
  <c r="A1105" i="24" s="1"/>
  <c r="C1119" i="24"/>
  <c r="B1119" i="24" s="1"/>
  <c r="A1119" i="24" s="1"/>
  <c r="C1133" i="24"/>
  <c r="B1133" i="24" s="1"/>
  <c r="A1133" i="24" s="1"/>
  <c r="C1147" i="24"/>
  <c r="B1147" i="24" s="1"/>
  <c r="A1147" i="24" s="1"/>
  <c r="C1161" i="24"/>
  <c r="B1161" i="24" s="1"/>
  <c r="A1161" i="24" s="1"/>
  <c r="C1175" i="24"/>
  <c r="B1175" i="24" s="1"/>
  <c r="A1175" i="24" s="1"/>
  <c r="C1189" i="24"/>
  <c r="B1189" i="24" s="1"/>
  <c r="A1189" i="24" s="1"/>
  <c r="C1203" i="24"/>
  <c r="B1203" i="24" s="1"/>
  <c r="A1203" i="24" s="1"/>
  <c r="C1217" i="24"/>
  <c r="B1217" i="24" s="1"/>
  <c r="A1217" i="24" s="1"/>
  <c r="C1231" i="24"/>
  <c r="B1231" i="24" s="1"/>
  <c r="A1231" i="24" s="1"/>
  <c r="C1245" i="24"/>
  <c r="B1245" i="24" s="1"/>
  <c r="A1245" i="24" s="1"/>
  <c r="C1259" i="24"/>
  <c r="B1259" i="24" s="1"/>
  <c r="A1259" i="24" s="1"/>
  <c r="C1273" i="24"/>
  <c r="B1273" i="24" s="1"/>
  <c r="A1273" i="24" s="1"/>
  <c r="C1287" i="24"/>
  <c r="B1287" i="24" s="1"/>
  <c r="A1287" i="24" s="1"/>
  <c r="C1301" i="24"/>
  <c r="B1301" i="24" s="1"/>
  <c r="A1301" i="24" s="1"/>
  <c r="C1315" i="24"/>
  <c r="B1315" i="24" s="1"/>
  <c r="A1315" i="24" s="1"/>
  <c r="C1329" i="24"/>
  <c r="B1329" i="24" s="1"/>
  <c r="A1329" i="24" s="1"/>
  <c r="C1343" i="24"/>
  <c r="B1343" i="24" s="1"/>
  <c r="A1343" i="24" s="1"/>
  <c r="C1357" i="24"/>
  <c r="B1357" i="24" s="1"/>
  <c r="A1357" i="24" s="1"/>
  <c r="C1371" i="24"/>
  <c r="B1371" i="24" s="1"/>
  <c r="A1371" i="24" s="1"/>
  <c r="C1385" i="24"/>
  <c r="B1385" i="24" s="1"/>
  <c r="A1385" i="24" s="1"/>
  <c r="C1399" i="24"/>
  <c r="B1399" i="24" s="1"/>
  <c r="A1399" i="24" s="1"/>
  <c r="C1413" i="24"/>
  <c r="B1413" i="24" s="1"/>
  <c r="A1413" i="24" s="1"/>
  <c r="C1427" i="24"/>
  <c r="B1427" i="24" s="1"/>
  <c r="A1427" i="24" s="1"/>
  <c r="C1441" i="24"/>
  <c r="B1441" i="24" s="1"/>
  <c r="A1441" i="24" s="1"/>
  <c r="C1455" i="24"/>
  <c r="B1455" i="24" s="1"/>
  <c r="A1455" i="24" s="1"/>
  <c r="C1469" i="24"/>
  <c r="B1469" i="24" s="1"/>
  <c r="A1469" i="24" s="1"/>
  <c r="C1483" i="24"/>
  <c r="B1483" i="24" s="1"/>
  <c r="A1483" i="24" s="1"/>
  <c r="C1497" i="24"/>
  <c r="B1497" i="24" s="1"/>
  <c r="A1497" i="24" s="1"/>
  <c r="C1511" i="24"/>
  <c r="B1511" i="24" s="1"/>
  <c r="A1511" i="24" s="1"/>
  <c r="C1525" i="24"/>
  <c r="B1525" i="24" s="1"/>
  <c r="A1525" i="24" s="1"/>
  <c r="C1539" i="24"/>
  <c r="B1539" i="24" s="1"/>
  <c r="A1539" i="24" s="1"/>
  <c r="C1553" i="24"/>
  <c r="B1553" i="24" s="1"/>
  <c r="A1553" i="24" s="1"/>
  <c r="C1567" i="24"/>
  <c r="B1567" i="24" s="1"/>
  <c r="A1567" i="24" s="1"/>
  <c r="C21" i="24"/>
  <c r="B21" i="24" s="1"/>
  <c r="A21" i="24" s="1"/>
  <c r="C38" i="24"/>
  <c r="B38" i="24" s="1"/>
  <c r="A38" i="24" s="1"/>
  <c r="C57" i="24"/>
  <c r="B57" i="24" s="1"/>
  <c r="A57" i="24" s="1"/>
  <c r="C75" i="24"/>
  <c r="B75" i="24" s="1"/>
  <c r="A75" i="24" s="1"/>
  <c r="C92" i="24"/>
  <c r="B92" i="24" s="1"/>
  <c r="A92" i="24" s="1"/>
  <c r="C109" i="24"/>
  <c r="B109" i="24" s="1"/>
  <c r="A109" i="24" s="1"/>
  <c r="C128" i="24"/>
  <c r="B128" i="24" s="1"/>
  <c r="A128" i="24" s="1"/>
  <c r="C146" i="24"/>
  <c r="B146" i="24" s="1"/>
  <c r="A146" i="24" s="1"/>
  <c r="C163" i="24"/>
  <c r="B163" i="24" s="1"/>
  <c r="A163" i="24" s="1"/>
  <c r="C182" i="24"/>
  <c r="B182" i="24" s="1"/>
  <c r="A182" i="24" s="1"/>
  <c r="C196" i="24"/>
  <c r="B196" i="24" s="1"/>
  <c r="A196" i="24" s="1"/>
  <c r="C210" i="24"/>
  <c r="B210" i="24" s="1"/>
  <c r="A210" i="24" s="1"/>
  <c r="C224" i="24"/>
  <c r="B224" i="24" s="1"/>
  <c r="A224" i="24" s="1"/>
  <c r="C238" i="24"/>
  <c r="B238" i="24" s="1"/>
  <c r="A238" i="24" s="1"/>
  <c r="C252" i="24"/>
  <c r="B252" i="24" s="1"/>
  <c r="A252" i="24" s="1"/>
  <c r="C266" i="24"/>
  <c r="B266" i="24" s="1"/>
  <c r="A266" i="24" s="1"/>
  <c r="C280" i="24"/>
  <c r="B280" i="24" s="1"/>
  <c r="A280" i="24" s="1"/>
  <c r="C294" i="24"/>
  <c r="B294" i="24" s="1"/>
  <c r="A294" i="24" s="1"/>
  <c r="C308" i="24"/>
  <c r="B308" i="24" s="1"/>
  <c r="A308" i="24" s="1"/>
  <c r="C322" i="24"/>
  <c r="B322" i="24" s="1"/>
  <c r="A322" i="24" s="1"/>
  <c r="C336" i="24"/>
  <c r="B336" i="24" s="1"/>
  <c r="A336" i="24" s="1"/>
  <c r="C350" i="24"/>
  <c r="B350" i="24" s="1"/>
  <c r="A350" i="24" s="1"/>
  <c r="C364" i="24"/>
  <c r="B364" i="24" s="1"/>
  <c r="A364" i="24" s="1"/>
  <c r="C378" i="24"/>
  <c r="B378" i="24" s="1"/>
  <c r="A378" i="24" s="1"/>
  <c r="C392" i="24"/>
  <c r="B392" i="24" s="1"/>
  <c r="A392" i="24" s="1"/>
  <c r="C406" i="24"/>
  <c r="B406" i="24" s="1"/>
  <c r="A406" i="24" s="1"/>
  <c r="C420" i="24"/>
  <c r="B420" i="24" s="1"/>
  <c r="A420" i="24" s="1"/>
  <c r="C434" i="24"/>
  <c r="B434" i="24" s="1"/>
  <c r="A434" i="24" s="1"/>
  <c r="C448" i="24"/>
  <c r="B448" i="24" s="1"/>
  <c r="A448" i="24" s="1"/>
  <c r="C462" i="24"/>
  <c r="B462" i="24" s="1"/>
  <c r="A462" i="24" s="1"/>
  <c r="C476" i="24"/>
  <c r="B476" i="24" s="1"/>
  <c r="A476" i="24" s="1"/>
  <c r="C490" i="24"/>
  <c r="B490" i="24" s="1"/>
  <c r="A490" i="24" s="1"/>
  <c r="C504" i="24"/>
  <c r="B504" i="24" s="1"/>
  <c r="A504" i="24" s="1"/>
  <c r="C518" i="24"/>
  <c r="B518" i="24" s="1"/>
  <c r="A518" i="24" s="1"/>
  <c r="C532" i="24"/>
  <c r="B532" i="24" s="1"/>
  <c r="A532" i="24" s="1"/>
  <c r="C546" i="24"/>
  <c r="B546" i="24" s="1"/>
  <c r="A546" i="24" s="1"/>
  <c r="C560" i="24"/>
  <c r="B560" i="24" s="1"/>
  <c r="A560" i="24" s="1"/>
  <c r="C574" i="24"/>
  <c r="B574" i="24" s="1"/>
  <c r="A574" i="24" s="1"/>
  <c r="C588" i="24"/>
  <c r="B588" i="24" s="1"/>
  <c r="A588" i="24" s="1"/>
  <c r="C602" i="24"/>
  <c r="B602" i="24" s="1"/>
  <c r="A602" i="24" s="1"/>
  <c r="C616" i="24"/>
  <c r="B616" i="24" s="1"/>
  <c r="A616" i="24" s="1"/>
  <c r="C630" i="24"/>
  <c r="B630" i="24" s="1"/>
  <c r="A630" i="24" s="1"/>
  <c r="C644" i="24"/>
  <c r="B644" i="24" s="1"/>
  <c r="A644" i="24" s="1"/>
  <c r="C658" i="24"/>
  <c r="B658" i="24" s="1"/>
  <c r="A658" i="24" s="1"/>
  <c r="C672" i="24"/>
  <c r="B672" i="24" s="1"/>
  <c r="A672" i="24" s="1"/>
  <c r="C686" i="24"/>
  <c r="B686" i="24" s="1"/>
  <c r="A686" i="24" s="1"/>
  <c r="C700" i="24"/>
  <c r="B700" i="24" s="1"/>
  <c r="A700" i="24" s="1"/>
  <c r="C714" i="24"/>
  <c r="B714" i="24" s="1"/>
  <c r="A714" i="24" s="1"/>
  <c r="C728" i="24"/>
  <c r="B728" i="24" s="1"/>
  <c r="A728" i="24" s="1"/>
  <c r="C742" i="24"/>
  <c r="B742" i="24" s="1"/>
  <c r="A742" i="24" s="1"/>
  <c r="C756" i="24"/>
  <c r="B756" i="24" s="1"/>
  <c r="A756" i="24" s="1"/>
  <c r="C770" i="24"/>
  <c r="B770" i="24" s="1"/>
  <c r="A770" i="24" s="1"/>
  <c r="C784" i="24"/>
  <c r="B784" i="24" s="1"/>
  <c r="A784" i="24" s="1"/>
  <c r="C798" i="24"/>
  <c r="B798" i="24" s="1"/>
  <c r="A798" i="24" s="1"/>
  <c r="C812" i="24"/>
  <c r="B812" i="24" s="1"/>
  <c r="A812" i="24" s="1"/>
  <c r="C826" i="24"/>
  <c r="B826" i="24" s="1"/>
  <c r="A826" i="24" s="1"/>
  <c r="C840" i="24"/>
  <c r="B840" i="24" s="1"/>
  <c r="A840" i="24" s="1"/>
  <c r="C854" i="24"/>
  <c r="B854" i="24" s="1"/>
  <c r="A854" i="24" s="1"/>
  <c r="C868" i="24"/>
  <c r="B868" i="24" s="1"/>
  <c r="A868" i="24" s="1"/>
  <c r="C882" i="24"/>
  <c r="B882" i="24" s="1"/>
  <c r="A882" i="24" s="1"/>
  <c r="C896" i="24"/>
  <c r="B896" i="24" s="1"/>
  <c r="A896" i="24" s="1"/>
  <c r="C910" i="24"/>
  <c r="B910" i="24" s="1"/>
  <c r="A910" i="24" s="1"/>
  <c r="C924" i="24"/>
  <c r="B924" i="24" s="1"/>
  <c r="A924" i="24" s="1"/>
  <c r="C938" i="24"/>
  <c r="B938" i="24" s="1"/>
  <c r="A938" i="24" s="1"/>
  <c r="C952" i="24"/>
  <c r="B952" i="24" s="1"/>
  <c r="A952" i="24" s="1"/>
  <c r="C966" i="24"/>
  <c r="B966" i="24" s="1"/>
  <c r="A966" i="24" s="1"/>
  <c r="C980" i="24"/>
  <c r="B980" i="24" s="1"/>
  <c r="A980" i="24" s="1"/>
  <c r="C994" i="24"/>
  <c r="B994" i="24" s="1"/>
  <c r="A994" i="24" s="1"/>
  <c r="C1008" i="24"/>
  <c r="B1008" i="24" s="1"/>
  <c r="A1008" i="24" s="1"/>
  <c r="C1022" i="24"/>
  <c r="B1022" i="24" s="1"/>
  <c r="A1022" i="24" s="1"/>
  <c r="C1036" i="24"/>
  <c r="B1036" i="24" s="1"/>
  <c r="A1036" i="24" s="1"/>
  <c r="C1050" i="24"/>
  <c r="B1050" i="24" s="1"/>
  <c r="A1050" i="24" s="1"/>
  <c r="C1064" i="24"/>
  <c r="B1064" i="24" s="1"/>
  <c r="A1064" i="24" s="1"/>
  <c r="C1078" i="24"/>
  <c r="B1078" i="24" s="1"/>
  <c r="A1078" i="24" s="1"/>
  <c r="C1092" i="24"/>
  <c r="B1092" i="24" s="1"/>
  <c r="A1092" i="24" s="1"/>
  <c r="C1106" i="24"/>
  <c r="B1106" i="24" s="1"/>
  <c r="A1106" i="24" s="1"/>
  <c r="C1120" i="24"/>
  <c r="B1120" i="24" s="1"/>
  <c r="A1120" i="24" s="1"/>
  <c r="C1134" i="24"/>
  <c r="B1134" i="24" s="1"/>
  <c r="A1134" i="24" s="1"/>
  <c r="C1148" i="24"/>
  <c r="B1148" i="24" s="1"/>
  <c r="A1148" i="24" s="1"/>
  <c r="C1162" i="24"/>
  <c r="B1162" i="24" s="1"/>
  <c r="A1162" i="24" s="1"/>
  <c r="C1176" i="24"/>
  <c r="B1176" i="24" s="1"/>
  <c r="A1176" i="24" s="1"/>
  <c r="C1190" i="24"/>
  <c r="B1190" i="24" s="1"/>
  <c r="A1190" i="24" s="1"/>
  <c r="C1204" i="24"/>
  <c r="B1204" i="24" s="1"/>
  <c r="A1204" i="24" s="1"/>
  <c r="C1218" i="24"/>
  <c r="B1218" i="24" s="1"/>
  <c r="A1218" i="24" s="1"/>
  <c r="C1232" i="24"/>
  <c r="B1232" i="24" s="1"/>
  <c r="A1232" i="24" s="1"/>
  <c r="C1246" i="24"/>
  <c r="B1246" i="24" s="1"/>
  <c r="A1246" i="24" s="1"/>
  <c r="C1260" i="24"/>
  <c r="B1260" i="24" s="1"/>
  <c r="A1260" i="24" s="1"/>
  <c r="C1274" i="24"/>
  <c r="B1274" i="24" s="1"/>
  <c r="A1274" i="24" s="1"/>
  <c r="C1288" i="24"/>
  <c r="B1288" i="24" s="1"/>
  <c r="A1288" i="24" s="1"/>
  <c r="C1302" i="24"/>
  <c r="B1302" i="24" s="1"/>
  <c r="A1302" i="24" s="1"/>
  <c r="C1316" i="24"/>
  <c r="B1316" i="24" s="1"/>
  <c r="A1316" i="24" s="1"/>
  <c r="C1330" i="24"/>
  <c r="B1330" i="24" s="1"/>
  <c r="A1330" i="24" s="1"/>
  <c r="C1344" i="24"/>
  <c r="B1344" i="24" s="1"/>
  <c r="A1344" i="24" s="1"/>
  <c r="C1358" i="24"/>
  <c r="B1358" i="24" s="1"/>
  <c r="A1358" i="24" s="1"/>
  <c r="C1372" i="24"/>
  <c r="B1372" i="24" s="1"/>
  <c r="A1372" i="24" s="1"/>
  <c r="C1386" i="24"/>
  <c r="B1386" i="24" s="1"/>
  <c r="A1386" i="24" s="1"/>
  <c r="C1400" i="24"/>
  <c r="B1400" i="24" s="1"/>
  <c r="A1400" i="24" s="1"/>
  <c r="C1414" i="24"/>
  <c r="B1414" i="24" s="1"/>
  <c r="A1414" i="24" s="1"/>
  <c r="C1428" i="24"/>
  <c r="B1428" i="24" s="1"/>
  <c r="A1428" i="24" s="1"/>
  <c r="C1442" i="24"/>
  <c r="B1442" i="24" s="1"/>
  <c r="A1442" i="24" s="1"/>
  <c r="C1456" i="24"/>
  <c r="B1456" i="24" s="1"/>
  <c r="A1456" i="24" s="1"/>
  <c r="C1470" i="24"/>
  <c r="B1470" i="24" s="1"/>
  <c r="A1470" i="24" s="1"/>
  <c r="C1484" i="24"/>
  <c r="B1484" i="24" s="1"/>
  <c r="A1484" i="24" s="1"/>
  <c r="C1498" i="24"/>
  <c r="B1498" i="24" s="1"/>
  <c r="A1498" i="24" s="1"/>
  <c r="C4" i="24"/>
  <c r="B4" i="24" s="1"/>
  <c r="A4" i="24" s="1"/>
  <c r="C22" i="24"/>
  <c r="B22" i="24" s="1"/>
  <c r="A22" i="24" s="1"/>
  <c r="C39" i="24"/>
  <c r="B39" i="24" s="1"/>
  <c r="A39" i="24" s="1"/>
  <c r="C58" i="24"/>
  <c r="B58" i="24" s="1"/>
  <c r="A58" i="24" s="1"/>
  <c r="C76" i="24"/>
  <c r="B76" i="24" s="1"/>
  <c r="A76" i="24" s="1"/>
  <c r="C93" i="24"/>
  <c r="B93" i="24" s="1"/>
  <c r="A93" i="24" s="1"/>
  <c r="C112" i="24"/>
  <c r="B112" i="24" s="1"/>
  <c r="A112" i="24" s="1"/>
  <c r="C130" i="24"/>
  <c r="B130" i="24" s="1"/>
  <c r="A130" i="24" s="1"/>
  <c r="C147" i="24"/>
  <c r="B147" i="24" s="1"/>
  <c r="A147" i="24" s="1"/>
  <c r="C164" i="24"/>
  <c r="B164" i="24" s="1"/>
  <c r="A164" i="24" s="1"/>
  <c r="C183" i="24"/>
  <c r="B183" i="24" s="1"/>
  <c r="A183" i="24" s="1"/>
  <c r="C197" i="24"/>
  <c r="B197" i="24" s="1"/>
  <c r="A197" i="24" s="1"/>
  <c r="C211" i="24"/>
  <c r="B211" i="24" s="1"/>
  <c r="A211" i="24" s="1"/>
  <c r="C225" i="24"/>
  <c r="B225" i="24" s="1"/>
  <c r="A225" i="24" s="1"/>
  <c r="C239" i="24"/>
  <c r="B239" i="24" s="1"/>
  <c r="A239" i="24" s="1"/>
  <c r="C253" i="24"/>
  <c r="B253" i="24" s="1"/>
  <c r="A253" i="24" s="1"/>
  <c r="C267" i="24"/>
  <c r="B267" i="24" s="1"/>
  <c r="A267" i="24" s="1"/>
  <c r="C281" i="24"/>
  <c r="B281" i="24" s="1"/>
  <c r="A281" i="24" s="1"/>
  <c r="C295" i="24"/>
  <c r="B295" i="24" s="1"/>
  <c r="A295" i="24" s="1"/>
  <c r="C309" i="24"/>
  <c r="B309" i="24" s="1"/>
  <c r="A309" i="24" s="1"/>
  <c r="C323" i="24"/>
  <c r="B323" i="24" s="1"/>
  <c r="A323" i="24" s="1"/>
  <c r="C337" i="24"/>
  <c r="B337" i="24" s="1"/>
  <c r="A337" i="24" s="1"/>
  <c r="C351" i="24"/>
  <c r="B351" i="24" s="1"/>
  <c r="A351" i="24" s="1"/>
  <c r="C365" i="24"/>
  <c r="B365" i="24" s="1"/>
  <c r="A365" i="24" s="1"/>
  <c r="C379" i="24"/>
  <c r="B379" i="24" s="1"/>
  <c r="A379" i="24" s="1"/>
  <c r="C393" i="24"/>
  <c r="B393" i="24" s="1"/>
  <c r="A393" i="24" s="1"/>
  <c r="C407" i="24"/>
  <c r="B407" i="24" s="1"/>
  <c r="A407" i="24" s="1"/>
  <c r="C421" i="24"/>
  <c r="B421" i="24" s="1"/>
  <c r="A421" i="24" s="1"/>
  <c r="C435" i="24"/>
  <c r="B435" i="24" s="1"/>
  <c r="A435" i="24" s="1"/>
  <c r="C449" i="24"/>
  <c r="B449" i="24" s="1"/>
  <c r="A449" i="24" s="1"/>
  <c r="C463" i="24"/>
  <c r="B463" i="24" s="1"/>
  <c r="A463" i="24" s="1"/>
  <c r="C477" i="24"/>
  <c r="B477" i="24" s="1"/>
  <c r="A477" i="24" s="1"/>
  <c r="C491" i="24"/>
  <c r="B491" i="24" s="1"/>
  <c r="A491" i="24" s="1"/>
  <c r="C505" i="24"/>
  <c r="B505" i="24" s="1"/>
  <c r="A505" i="24" s="1"/>
  <c r="C519" i="24"/>
  <c r="B519" i="24" s="1"/>
  <c r="A519" i="24" s="1"/>
  <c r="C533" i="24"/>
  <c r="B533" i="24" s="1"/>
  <c r="A533" i="24" s="1"/>
  <c r="C547" i="24"/>
  <c r="B547" i="24" s="1"/>
  <c r="A547" i="24" s="1"/>
  <c r="C561" i="24"/>
  <c r="B561" i="24" s="1"/>
  <c r="A561" i="24" s="1"/>
  <c r="C575" i="24"/>
  <c r="B575" i="24" s="1"/>
  <c r="A575" i="24" s="1"/>
  <c r="C589" i="24"/>
  <c r="B589" i="24" s="1"/>
  <c r="A589" i="24" s="1"/>
  <c r="C603" i="24"/>
  <c r="B603" i="24" s="1"/>
  <c r="A603" i="24" s="1"/>
  <c r="C617" i="24"/>
  <c r="B617" i="24" s="1"/>
  <c r="A617" i="24" s="1"/>
  <c r="C631" i="24"/>
  <c r="B631" i="24" s="1"/>
  <c r="A631" i="24" s="1"/>
  <c r="C645" i="24"/>
  <c r="B645" i="24" s="1"/>
  <c r="A645" i="24" s="1"/>
  <c r="C659" i="24"/>
  <c r="B659" i="24" s="1"/>
  <c r="A659" i="24" s="1"/>
  <c r="C673" i="24"/>
  <c r="B673" i="24" s="1"/>
  <c r="A673" i="24" s="1"/>
  <c r="C687" i="24"/>
  <c r="B687" i="24" s="1"/>
  <c r="A687" i="24" s="1"/>
  <c r="C701" i="24"/>
  <c r="B701" i="24" s="1"/>
  <c r="A701" i="24" s="1"/>
  <c r="C715" i="24"/>
  <c r="B715" i="24" s="1"/>
  <c r="A715" i="24" s="1"/>
  <c r="C729" i="24"/>
  <c r="B729" i="24" s="1"/>
  <c r="A729" i="24" s="1"/>
  <c r="C743" i="24"/>
  <c r="B743" i="24" s="1"/>
  <c r="A743" i="24" s="1"/>
  <c r="C757" i="24"/>
  <c r="B757" i="24" s="1"/>
  <c r="A757" i="24" s="1"/>
  <c r="C771" i="24"/>
  <c r="B771" i="24" s="1"/>
  <c r="A771" i="24" s="1"/>
  <c r="C785" i="24"/>
  <c r="B785" i="24" s="1"/>
  <c r="A785" i="24" s="1"/>
  <c r="C799" i="24"/>
  <c r="B799" i="24" s="1"/>
  <c r="A799" i="24" s="1"/>
  <c r="C813" i="24"/>
  <c r="B813" i="24" s="1"/>
  <c r="A813" i="24" s="1"/>
  <c r="C827" i="24"/>
  <c r="B827" i="24" s="1"/>
  <c r="A827" i="24" s="1"/>
  <c r="C841" i="24"/>
  <c r="B841" i="24" s="1"/>
  <c r="A841" i="24" s="1"/>
  <c r="C855" i="24"/>
  <c r="B855" i="24" s="1"/>
  <c r="A855" i="24" s="1"/>
  <c r="C869" i="24"/>
  <c r="B869" i="24" s="1"/>
  <c r="A869" i="24" s="1"/>
  <c r="C883" i="24"/>
  <c r="B883" i="24" s="1"/>
  <c r="A883" i="24" s="1"/>
  <c r="C897" i="24"/>
  <c r="B897" i="24" s="1"/>
  <c r="A897" i="24" s="1"/>
  <c r="C911" i="24"/>
  <c r="B911" i="24" s="1"/>
  <c r="A911" i="24" s="1"/>
  <c r="C925" i="24"/>
  <c r="B925" i="24" s="1"/>
  <c r="A925" i="24" s="1"/>
  <c r="C939" i="24"/>
  <c r="B939" i="24" s="1"/>
  <c r="A939" i="24" s="1"/>
  <c r="C953" i="24"/>
  <c r="B953" i="24" s="1"/>
  <c r="A953" i="24" s="1"/>
  <c r="C967" i="24"/>
  <c r="B967" i="24" s="1"/>
  <c r="A967" i="24" s="1"/>
  <c r="C981" i="24"/>
  <c r="B981" i="24" s="1"/>
  <c r="A981" i="24" s="1"/>
  <c r="C995" i="24"/>
  <c r="B995" i="24" s="1"/>
  <c r="A995" i="24" s="1"/>
  <c r="C1009" i="24"/>
  <c r="B1009" i="24" s="1"/>
  <c r="A1009" i="24" s="1"/>
  <c r="C1023" i="24"/>
  <c r="B1023" i="24" s="1"/>
  <c r="A1023" i="24" s="1"/>
  <c r="C1037" i="24"/>
  <c r="B1037" i="24" s="1"/>
  <c r="A1037" i="24" s="1"/>
  <c r="C1051" i="24"/>
  <c r="B1051" i="24" s="1"/>
  <c r="A1051" i="24" s="1"/>
  <c r="C1065" i="24"/>
  <c r="B1065" i="24" s="1"/>
  <c r="A1065" i="24" s="1"/>
  <c r="C1079" i="24"/>
  <c r="B1079" i="24" s="1"/>
  <c r="A1079" i="24" s="1"/>
  <c r="C1093" i="24"/>
  <c r="B1093" i="24" s="1"/>
  <c r="A1093" i="24" s="1"/>
  <c r="C1107" i="24"/>
  <c r="B1107" i="24" s="1"/>
  <c r="A1107" i="24" s="1"/>
  <c r="C1121" i="24"/>
  <c r="B1121" i="24" s="1"/>
  <c r="A1121" i="24" s="1"/>
  <c r="C1135" i="24"/>
  <c r="B1135" i="24" s="1"/>
  <c r="A1135" i="24" s="1"/>
  <c r="C1149" i="24"/>
  <c r="B1149" i="24" s="1"/>
  <c r="A1149" i="24" s="1"/>
  <c r="C1163" i="24"/>
  <c r="B1163" i="24" s="1"/>
  <c r="A1163" i="24" s="1"/>
  <c r="C1177" i="24"/>
  <c r="B1177" i="24" s="1"/>
  <c r="A1177" i="24" s="1"/>
  <c r="C1191" i="24"/>
  <c r="B1191" i="24" s="1"/>
  <c r="A1191" i="24" s="1"/>
  <c r="C1205" i="24"/>
  <c r="B1205" i="24" s="1"/>
  <c r="A1205" i="24" s="1"/>
  <c r="C1219" i="24"/>
  <c r="B1219" i="24" s="1"/>
  <c r="A1219" i="24" s="1"/>
  <c r="C1233" i="24"/>
  <c r="B1233" i="24" s="1"/>
  <c r="A1233" i="24" s="1"/>
  <c r="C1247" i="24"/>
  <c r="B1247" i="24" s="1"/>
  <c r="A1247" i="24" s="1"/>
  <c r="C1261" i="24"/>
  <c r="B1261" i="24" s="1"/>
  <c r="A1261" i="24" s="1"/>
  <c r="C1275" i="24"/>
  <c r="B1275" i="24" s="1"/>
  <c r="A1275" i="24" s="1"/>
  <c r="C1289" i="24"/>
  <c r="B1289" i="24" s="1"/>
  <c r="A1289" i="24" s="1"/>
  <c r="C1303" i="24"/>
  <c r="B1303" i="24" s="1"/>
  <c r="A1303" i="24" s="1"/>
  <c r="C1317" i="24"/>
  <c r="B1317" i="24" s="1"/>
  <c r="A1317" i="24" s="1"/>
  <c r="C1331" i="24"/>
  <c r="B1331" i="24" s="1"/>
  <c r="A1331" i="24" s="1"/>
  <c r="C1345" i="24"/>
  <c r="B1345" i="24" s="1"/>
  <c r="A1345" i="24" s="1"/>
  <c r="C1359" i="24"/>
  <c r="B1359" i="24" s="1"/>
  <c r="A1359" i="24" s="1"/>
  <c r="C1373" i="24"/>
  <c r="B1373" i="24" s="1"/>
  <c r="A1373" i="24" s="1"/>
  <c r="C1387" i="24"/>
  <c r="B1387" i="24" s="1"/>
  <c r="A1387" i="24" s="1"/>
  <c r="C1401" i="24"/>
  <c r="B1401" i="24" s="1"/>
  <c r="A1401" i="24" s="1"/>
  <c r="C1415" i="24"/>
  <c r="B1415" i="24" s="1"/>
  <c r="A1415" i="24" s="1"/>
  <c r="C1429" i="24"/>
  <c r="B1429" i="24" s="1"/>
  <c r="A1429" i="24" s="1"/>
  <c r="C1443" i="24"/>
  <c r="B1443" i="24" s="1"/>
  <c r="A1443" i="24" s="1"/>
  <c r="C1457" i="24"/>
  <c r="B1457" i="24" s="1"/>
  <c r="A1457" i="24" s="1"/>
  <c r="C1471" i="24"/>
  <c r="B1471" i="24" s="1"/>
  <c r="A1471" i="24" s="1"/>
  <c r="C1485" i="24"/>
  <c r="B1485" i="24" s="1"/>
  <c r="A1485" i="24" s="1"/>
  <c r="C1499" i="24"/>
  <c r="B1499" i="24" s="1"/>
  <c r="A1499" i="24" s="1"/>
  <c r="C1513" i="24"/>
  <c r="B1513" i="24" s="1"/>
  <c r="A1513" i="24" s="1"/>
  <c r="C1527" i="24"/>
  <c r="B1527" i="24" s="1"/>
  <c r="A1527" i="24" s="1"/>
  <c r="C1541" i="24"/>
  <c r="B1541" i="24" s="1"/>
  <c r="A1541" i="24" s="1"/>
  <c r="C1555" i="24"/>
  <c r="B1555" i="24" s="1"/>
  <c r="A1555" i="24" s="1"/>
  <c r="C1569" i="24"/>
  <c r="B1569" i="24" s="1"/>
  <c r="A1569" i="24" s="1"/>
  <c r="C1583" i="24"/>
  <c r="B1583" i="24" s="1"/>
  <c r="A1583" i="24" s="1"/>
  <c r="C1597" i="24"/>
  <c r="B1597" i="24" s="1"/>
  <c r="A1597" i="24" s="1"/>
  <c r="C1611" i="24"/>
  <c r="B1611" i="24" s="1"/>
  <c r="A1611" i="24" s="1"/>
  <c r="C1625" i="24"/>
  <c r="B1625" i="24" s="1"/>
  <c r="A1625" i="24" s="1"/>
  <c r="C1639" i="24"/>
  <c r="B1639" i="24" s="1"/>
  <c r="A1639" i="24" s="1"/>
  <c r="C5" i="24"/>
  <c r="B5" i="24" s="1"/>
  <c r="A5" i="24" s="1"/>
  <c r="C23" i="24"/>
  <c r="B23" i="24" s="1"/>
  <c r="A23" i="24" s="1"/>
  <c r="C42" i="24"/>
  <c r="B42" i="24" s="1"/>
  <c r="A42" i="24" s="1"/>
  <c r="C60" i="24"/>
  <c r="B60" i="24" s="1"/>
  <c r="A60" i="24" s="1"/>
  <c r="C77" i="24"/>
  <c r="B77" i="24" s="1"/>
  <c r="A77" i="24" s="1"/>
  <c r="C94" i="24"/>
  <c r="B94" i="24" s="1"/>
  <c r="A94" i="24" s="1"/>
  <c r="C113" i="24"/>
  <c r="B113" i="24" s="1"/>
  <c r="A113" i="24" s="1"/>
  <c r="C131" i="24"/>
  <c r="B131" i="24" s="1"/>
  <c r="A131" i="24" s="1"/>
  <c r="C148" i="24"/>
  <c r="B148" i="24" s="1"/>
  <c r="A148" i="24" s="1"/>
  <c r="C165" i="24"/>
  <c r="B165" i="24" s="1"/>
  <c r="A165" i="24" s="1"/>
  <c r="C184" i="24"/>
  <c r="B184" i="24" s="1"/>
  <c r="A184" i="24" s="1"/>
  <c r="C198" i="24"/>
  <c r="B198" i="24" s="1"/>
  <c r="A198" i="24" s="1"/>
  <c r="C212" i="24"/>
  <c r="B212" i="24" s="1"/>
  <c r="A212" i="24" s="1"/>
  <c r="C226" i="24"/>
  <c r="B226" i="24" s="1"/>
  <c r="A226" i="24" s="1"/>
  <c r="C240" i="24"/>
  <c r="B240" i="24" s="1"/>
  <c r="A240" i="24" s="1"/>
  <c r="C254" i="24"/>
  <c r="B254" i="24" s="1"/>
  <c r="A254" i="24" s="1"/>
  <c r="C268" i="24"/>
  <c r="B268" i="24" s="1"/>
  <c r="A268" i="24" s="1"/>
  <c r="C282" i="24"/>
  <c r="B282" i="24" s="1"/>
  <c r="A282" i="24" s="1"/>
  <c r="C296" i="24"/>
  <c r="B296" i="24" s="1"/>
  <c r="A296" i="24" s="1"/>
  <c r="C310" i="24"/>
  <c r="B310" i="24" s="1"/>
  <c r="A310" i="24" s="1"/>
  <c r="C324" i="24"/>
  <c r="B324" i="24" s="1"/>
  <c r="A324" i="24" s="1"/>
  <c r="C338" i="24"/>
  <c r="B338" i="24" s="1"/>
  <c r="A338" i="24" s="1"/>
  <c r="C352" i="24"/>
  <c r="B352" i="24" s="1"/>
  <c r="A352" i="24" s="1"/>
  <c r="C366" i="24"/>
  <c r="B366" i="24" s="1"/>
  <c r="A366" i="24" s="1"/>
  <c r="C380" i="24"/>
  <c r="B380" i="24" s="1"/>
  <c r="A380" i="24" s="1"/>
  <c r="C394" i="24"/>
  <c r="B394" i="24" s="1"/>
  <c r="A394" i="24" s="1"/>
  <c r="C408" i="24"/>
  <c r="B408" i="24" s="1"/>
  <c r="A408" i="24" s="1"/>
  <c r="C422" i="24"/>
  <c r="B422" i="24" s="1"/>
  <c r="A422" i="24" s="1"/>
  <c r="C436" i="24"/>
  <c r="B436" i="24" s="1"/>
  <c r="A436" i="24" s="1"/>
  <c r="C450" i="24"/>
  <c r="B450" i="24" s="1"/>
  <c r="A450" i="24" s="1"/>
  <c r="C464" i="24"/>
  <c r="B464" i="24" s="1"/>
  <c r="A464" i="24" s="1"/>
  <c r="C478" i="24"/>
  <c r="B478" i="24" s="1"/>
  <c r="A478" i="24" s="1"/>
  <c r="C492" i="24"/>
  <c r="B492" i="24" s="1"/>
  <c r="A492" i="24" s="1"/>
  <c r="C506" i="24"/>
  <c r="B506" i="24" s="1"/>
  <c r="A506" i="24" s="1"/>
  <c r="C520" i="24"/>
  <c r="B520" i="24" s="1"/>
  <c r="A520" i="24" s="1"/>
  <c r="C534" i="24"/>
  <c r="B534" i="24" s="1"/>
  <c r="A534" i="24" s="1"/>
  <c r="C548" i="24"/>
  <c r="B548" i="24" s="1"/>
  <c r="A548" i="24" s="1"/>
  <c r="C562" i="24"/>
  <c r="B562" i="24" s="1"/>
  <c r="A562" i="24" s="1"/>
  <c r="C576" i="24"/>
  <c r="B576" i="24" s="1"/>
  <c r="A576" i="24" s="1"/>
  <c r="C590" i="24"/>
  <c r="B590" i="24" s="1"/>
  <c r="A590" i="24" s="1"/>
  <c r="C604" i="24"/>
  <c r="B604" i="24" s="1"/>
  <c r="A604" i="24" s="1"/>
  <c r="C618" i="24"/>
  <c r="B618" i="24" s="1"/>
  <c r="A618" i="24" s="1"/>
  <c r="C632" i="24"/>
  <c r="B632" i="24" s="1"/>
  <c r="A632" i="24" s="1"/>
  <c r="C646" i="24"/>
  <c r="B646" i="24" s="1"/>
  <c r="A646" i="24" s="1"/>
  <c r="C660" i="24"/>
  <c r="B660" i="24" s="1"/>
  <c r="A660" i="24" s="1"/>
  <c r="C674" i="24"/>
  <c r="B674" i="24" s="1"/>
  <c r="A674" i="24" s="1"/>
  <c r="C688" i="24"/>
  <c r="B688" i="24" s="1"/>
  <c r="A688" i="24" s="1"/>
  <c r="C702" i="24"/>
  <c r="B702" i="24" s="1"/>
  <c r="A702" i="24" s="1"/>
  <c r="C716" i="24"/>
  <c r="B716" i="24" s="1"/>
  <c r="A716" i="24" s="1"/>
  <c r="C730" i="24"/>
  <c r="B730" i="24" s="1"/>
  <c r="A730" i="24" s="1"/>
  <c r="C744" i="24"/>
  <c r="B744" i="24" s="1"/>
  <c r="A744" i="24" s="1"/>
  <c r="C758" i="24"/>
  <c r="B758" i="24" s="1"/>
  <c r="A758" i="24" s="1"/>
  <c r="C772" i="24"/>
  <c r="B772" i="24" s="1"/>
  <c r="A772" i="24" s="1"/>
  <c r="C786" i="24"/>
  <c r="B786" i="24" s="1"/>
  <c r="A786" i="24" s="1"/>
  <c r="C800" i="24"/>
  <c r="B800" i="24" s="1"/>
  <c r="A800" i="24" s="1"/>
  <c r="C814" i="24"/>
  <c r="B814" i="24" s="1"/>
  <c r="A814" i="24" s="1"/>
  <c r="C828" i="24"/>
  <c r="B828" i="24" s="1"/>
  <c r="A828" i="24" s="1"/>
  <c r="C842" i="24"/>
  <c r="B842" i="24" s="1"/>
  <c r="A842" i="24" s="1"/>
  <c r="C856" i="24"/>
  <c r="B856" i="24" s="1"/>
  <c r="A856" i="24" s="1"/>
  <c r="C870" i="24"/>
  <c r="B870" i="24" s="1"/>
  <c r="A870" i="24" s="1"/>
  <c r="C884" i="24"/>
  <c r="B884" i="24" s="1"/>
  <c r="A884" i="24" s="1"/>
  <c r="C898" i="24"/>
  <c r="B898" i="24" s="1"/>
  <c r="A898" i="24" s="1"/>
  <c r="C912" i="24"/>
  <c r="B912" i="24" s="1"/>
  <c r="A912" i="24" s="1"/>
  <c r="C926" i="24"/>
  <c r="B926" i="24" s="1"/>
  <c r="A926" i="24" s="1"/>
  <c r="C940" i="24"/>
  <c r="B940" i="24" s="1"/>
  <c r="A940" i="24" s="1"/>
  <c r="C954" i="24"/>
  <c r="B954" i="24" s="1"/>
  <c r="A954" i="24" s="1"/>
  <c r="C968" i="24"/>
  <c r="B968" i="24" s="1"/>
  <c r="A968" i="24" s="1"/>
  <c r="C982" i="24"/>
  <c r="B982" i="24" s="1"/>
  <c r="A982" i="24" s="1"/>
  <c r="C996" i="24"/>
  <c r="B996" i="24" s="1"/>
  <c r="A996" i="24" s="1"/>
  <c r="C1010" i="24"/>
  <c r="B1010" i="24" s="1"/>
  <c r="A1010" i="24" s="1"/>
  <c r="C1024" i="24"/>
  <c r="B1024" i="24" s="1"/>
  <c r="A1024" i="24" s="1"/>
  <c r="C1038" i="24"/>
  <c r="B1038" i="24" s="1"/>
  <c r="A1038" i="24" s="1"/>
  <c r="C1052" i="24"/>
  <c r="B1052" i="24" s="1"/>
  <c r="A1052" i="24" s="1"/>
  <c r="C1066" i="24"/>
  <c r="B1066" i="24" s="1"/>
  <c r="A1066" i="24" s="1"/>
  <c r="C1080" i="24"/>
  <c r="B1080" i="24" s="1"/>
  <c r="A1080" i="24" s="1"/>
  <c r="C1094" i="24"/>
  <c r="B1094" i="24" s="1"/>
  <c r="A1094" i="24" s="1"/>
  <c r="C1108" i="24"/>
  <c r="B1108" i="24" s="1"/>
  <c r="A1108" i="24" s="1"/>
  <c r="C1122" i="24"/>
  <c r="B1122" i="24" s="1"/>
  <c r="A1122" i="24" s="1"/>
  <c r="C1136" i="24"/>
  <c r="B1136" i="24" s="1"/>
  <c r="A1136" i="24" s="1"/>
  <c r="C1150" i="24"/>
  <c r="B1150" i="24" s="1"/>
  <c r="A1150" i="24" s="1"/>
  <c r="C1164" i="24"/>
  <c r="B1164" i="24" s="1"/>
  <c r="A1164" i="24" s="1"/>
  <c r="C1178" i="24"/>
  <c r="B1178" i="24" s="1"/>
  <c r="A1178" i="24" s="1"/>
  <c r="C1192" i="24"/>
  <c r="B1192" i="24" s="1"/>
  <c r="A1192" i="24" s="1"/>
  <c r="C1206" i="24"/>
  <c r="B1206" i="24" s="1"/>
  <c r="A1206" i="24" s="1"/>
  <c r="C1220" i="24"/>
  <c r="B1220" i="24" s="1"/>
  <c r="A1220" i="24" s="1"/>
  <c r="C1234" i="24"/>
  <c r="B1234" i="24" s="1"/>
  <c r="A1234" i="24" s="1"/>
  <c r="C1248" i="24"/>
  <c r="B1248" i="24" s="1"/>
  <c r="A1248" i="24" s="1"/>
  <c r="C1262" i="24"/>
  <c r="B1262" i="24" s="1"/>
  <c r="A1262" i="24" s="1"/>
  <c r="C1276" i="24"/>
  <c r="B1276" i="24" s="1"/>
  <c r="A1276" i="24" s="1"/>
  <c r="C1290" i="24"/>
  <c r="B1290" i="24" s="1"/>
  <c r="A1290" i="24" s="1"/>
  <c r="C1304" i="24"/>
  <c r="B1304" i="24" s="1"/>
  <c r="A1304" i="24" s="1"/>
  <c r="C1318" i="24"/>
  <c r="B1318" i="24" s="1"/>
  <c r="A1318" i="24" s="1"/>
  <c r="C1332" i="24"/>
  <c r="B1332" i="24" s="1"/>
  <c r="A1332" i="24" s="1"/>
  <c r="C1346" i="24"/>
  <c r="B1346" i="24" s="1"/>
  <c r="A1346" i="24" s="1"/>
  <c r="C1360" i="24"/>
  <c r="B1360" i="24" s="1"/>
  <c r="A1360" i="24" s="1"/>
  <c r="C1374" i="24"/>
  <c r="B1374" i="24" s="1"/>
  <c r="A1374" i="24" s="1"/>
  <c r="C1388" i="24"/>
  <c r="B1388" i="24" s="1"/>
  <c r="A1388" i="24" s="1"/>
  <c r="C1402" i="24"/>
  <c r="B1402" i="24" s="1"/>
  <c r="A1402" i="24" s="1"/>
  <c r="C1416" i="24"/>
  <c r="B1416" i="24" s="1"/>
  <c r="A1416" i="24" s="1"/>
  <c r="C1430" i="24"/>
  <c r="B1430" i="24" s="1"/>
  <c r="A1430" i="24" s="1"/>
  <c r="C1444" i="24"/>
  <c r="B1444" i="24" s="1"/>
  <c r="A1444" i="24" s="1"/>
  <c r="C1458" i="24"/>
  <c r="B1458" i="24" s="1"/>
  <c r="A1458" i="24" s="1"/>
  <c r="C6" i="24"/>
  <c r="B6" i="24" s="1"/>
  <c r="A6" i="24" s="1"/>
  <c r="C24" i="24"/>
  <c r="B24" i="24" s="1"/>
  <c r="A24" i="24" s="1"/>
  <c r="C43" i="24"/>
  <c r="B43" i="24" s="1"/>
  <c r="A43" i="24" s="1"/>
  <c r="C61" i="24"/>
  <c r="B61" i="24" s="1"/>
  <c r="A61" i="24" s="1"/>
  <c r="C78" i="24"/>
  <c r="B78" i="24" s="1"/>
  <c r="A78" i="24" s="1"/>
  <c r="C95" i="24"/>
  <c r="B95" i="24" s="1"/>
  <c r="A95" i="24" s="1"/>
  <c r="C114" i="24"/>
  <c r="B114" i="24" s="1"/>
  <c r="A114" i="24" s="1"/>
  <c r="C132" i="24"/>
  <c r="B132" i="24" s="1"/>
  <c r="A132" i="24" s="1"/>
  <c r="C149" i="24"/>
  <c r="B149" i="24" s="1"/>
  <c r="A149" i="24" s="1"/>
  <c r="C168" i="24"/>
  <c r="B168" i="24" s="1"/>
  <c r="A168" i="24" s="1"/>
  <c r="C185" i="24"/>
  <c r="B185" i="24" s="1"/>
  <c r="A185" i="24" s="1"/>
  <c r="C199" i="24"/>
  <c r="B199" i="24" s="1"/>
  <c r="A199" i="24" s="1"/>
  <c r="C213" i="24"/>
  <c r="B213" i="24" s="1"/>
  <c r="A213" i="24" s="1"/>
  <c r="C227" i="24"/>
  <c r="B227" i="24" s="1"/>
  <c r="A227" i="24" s="1"/>
  <c r="C241" i="24"/>
  <c r="B241" i="24" s="1"/>
  <c r="A241" i="24" s="1"/>
  <c r="C255" i="24"/>
  <c r="B255" i="24" s="1"/>
  <c r="A255" i="24" s="1"/>
  <c r="C269" i="24"/>
  <c r="B269" i="24" s="1"/>
  <c r="A269" i="24" s="1"/>
  <c r="C283" i="24"/>
  <c r="B283" i="24" s="1"/>
  <c r="A283" i="24" s="1"/>
  <c r="C297" i="24"/>
  <c r="B297" i="24" s="1"/>
  <c r="A297" i="24" s="1"/>
  <c r="C311" i="24"/>
  <c r="B311" i="24" s="1"/>
  <c r="A311" i="24" s="1"/>
  <c r="C325" i="24"/>
  <c r="B325" i="24" s="1"/>
  <c r="A325" i="24" s="1"/>
  <c r="C339" i="24"/>
  <c r="B339" i="24" s="1"/>
  <c r="A339" i="24" s="1"/>
  <c r="C353" i="24"/>
  <c r="B353" i="24" s="1"/>
  <c r="A353" i="24" s="1"/>
  <c r="C367" i="24"/>
  <c r="B367" i="24" s="1"/>
  <c r="A367" i="24" s="1"/>
  <c r="C381" i="24"/>
  <c r="B381" i="24" s="1"/>
  <c r="A381" i="24" s="1"/>
  <c r="C395" i="24"/>
  <c r="B395" i="24" s="1"/>
  <c r="A395" i="24" s="1"/>
  <c r="C409" i="24"/>
  <c r="B409" i="24" s="1"/>
  <c r="A409" i="24" s="1"/>
  <c r="C423" i="24"/>
  <c r="B423" i="24" s="1"/>
  <c r="A423" i="24" s="1"/>
  <c r="C437" i="24"/>
  <c r="B437" i="24" s="1"/>
  <c r="A437" i="24" s="1"/>
  <c r="C451" i="24"/>
  <c r="B451" i="24" s="1"/>
  <c r="A451" i="24" s="1"/>
  <c r="C465" i="24"/>
  <c r="B465" i="24" s="1"/>
  <c r="A465" i="24" s="1"/>
  <c r="C479" i="24"/>
  <c r="B479" i="24" s="1"/>
  <c r="A479" i="24" s="1"/>
  <c r="C493" i="24"/>
  <c r="B493" i="24" s="1"/>
  <c r="A493" i="24" s="1"/>
  <c r="C507" i="24"/>
  <c r="B507" i="24" s="1"/>
  <c r="A507" i="24" s="1"/>
  <c r="C521" i="24"/>
  <c r="B521" i="24" s="1"/>
  <c r="A521" i="24" s="1"/>
  <c r="C535" i="24"/>
  <c r="B535" i="24" s="1"/>
  <c r="A535" i="24" s="1"/>
  <c r="C549" i="24"/>
  <c r="B549" i="24" s="1"/>
  <c r="A549" i="24" s="1"/>
  <c r="C563" i="24"/>
  <c r="B563" i="24" s="1"/>
  <c r="A563" i="24" s="1"/>
  <c r="C577" i="24"/>
  <c r="B577" i="24" s="1"/>
  <c r="A577" i="24" s="1"/>
  <c r="C591" i="24"/>
  <c r="B591" i="24" s="1"/>
  <c r="A591" i="24" s="1"/>
  <c r="C605" i="24"/>
  <c r="B605" i="24" s="1"/>
  <c r="A605" i="24" s="1"/>
  <c r="C619" i="24"/>
  <c r="B619" i="24" s="1"/>
  <c r="A619" i="24" s="1"/>
  <c r="C633" i="24"/>
  <c r="B633" i="24" s="1"/>
  <c r="A633" i="24" s="1"/>
  <c r="C647" i="24"/>
  <c r="B647" i="24" s="1"/>
  <c r="A647" i="24" s="1"/>
  <c r="C661" i="24"/>
  <c r="B661" i="24" s="1"/>
  <c r="A661" i="24" s="1"/>
  <c r="C675" i="24"/>
  <c r="B675" i="24" s="1"/>
  <c r="A675" i="24" s="1"/>
  <c r="C689" i="24"/>
  <c r="B689" i="24" s="1"/>
  <c r="A689" i="24" s="1"/>
  <c r="C703" i="24"/>
  <c r="B703" i="24" s="1"/>
  <c r="A703" i="24" s="1"/>
  <c r="C717" i="24"/>
  <c r="B717" i="24" s="1"/>
  <c r="A717" i="24" s="1"/>
  <c r="C731" i="24"/>
  <c r="B731" i="24" s="1"/>
  <c r="A731" i="24" s="1"/>
  <c r="C745" i="24"/>
  <c r="B745" i="24" s="1"/>
  <c r="A745" i="24" s="1"/>
  <c r="C759" i="24"/>
  <c r="B759" i="24" s="1"/>
  <c r="A759" i="24" s="1"/>
  <c r="C773" i="24"/>
  <c r="B773" i="24" s="1"/>
  <c r="A773" i="24" s="1"/>
  <c r="C787" i="24"/>
  <c r="B787" i="24" s="1"/>
  <c r="A787" i="24" s="1"/>
  <c r="C801" i="24"/>
  <c r="B801" i="24" s="1"/>
  <c r="A801" i="24" s="1"/>
  <c r="C815" i="24"/>
  <c r="B815" i="24" s="1"/>
  <c r="A815" i="24" s="1"/>
  <c r="C829" i="24"/>
  <c r="B829" i="24" s="1"/>
  <c r="A829" i="24" s="1"/>
  <c r="C843" i="24"/>
  <c r="B843" i="24" s="1"/>
  <c r="A843" i="24" s="1"/>
  <c r="C857" i="24"/>
  <c r="B857" i="24" s="1"/>
  <c r="A857" i="24" s="1"/>
  <c r="C871" i="24"/>
  <c r="B871" i="24" s="1"/>
  <c r="A871" i="24" s="1"/>
  <c r="C885" i="24"/>
  <c r="B885" i="24" s="1"/>
  <c r="A885" i="24" s="1"/>
  <c r="C899" i="24"/>
  <c r="B899" i="24" s="1"/>
  <c r="A899" i="24" s="1"/>
  <c r="C913" i="24"/>
  <c r="B913" i="24" s="1"/>
  <c r="A913" i="24" s="1"/>
  <c r="C927" i="24"/>
  <c r="B927" i="24" s="1"/>
  <c r="A927" i="24" s="1"/>
  <c r="C941" i="24"/>
  <c r="B941" i="24" s="1"/>
  <c r="A941" i="24" s="1"/>
  <c r="C955" i="24"/>
  <c r="B955" i="24" s="1"/>
  <c r="A955" i="24" s="1"/>
  <c r="C969" i="24"/>
  <c r="B969" i="24" s="1"/>
  <c r="A969" i="24" s="1"/>
  <c r="C983" i="24"/>
  <c r="B983" i="24" s="1"/>
  <c r="A983" i="24" s="1"/>
  <c r="C997" i="24"/>
  <c r="B997" i="24" s="1"/>
  <c r="A997" i="24" s="1"/>
  <c r="C1011" i="24"/>
  <c r="B1011" i="24" s="1"/>
  <c r="A1011" i="24" s="1"/>
  <c r="C1025" i="24"/>
  <c r="B1025" i="24" s="1"/>
  <c r="A1025" i="24" s="1"/>
  <c r="C1039" i="24"/>
  <c r="B1039" i="24" s="1"/>
  <c r="A1039" i="24" s="1"/>
  <c r="C1053" i="24"/>
  <c r="B1053" i="24" s="1"/>
  <c r="A1053" i="24" s="1"/>
  <c r="C1067" i="24"/>
  <c r="B1067" i="24" s="1"/>
  <c r="A1067" i="24" s="1"/>
  <c r="C1081" i="24"/>
  <c r="B1081" i="24" s="1"/>
  <c r="A1081" i="24" s="1"/>
  <c r="C1095" i="24"/>
  <c r="B1095" i="24" s="1"/>
  <c r="A1095" i="24" s="1"/>
  <c r="C1109" i="24"/>
  <c r="B1109" i="24" s="1"/>
  <c r="A1109" i="24" s="1"/>
  <c r="C1123" i="24"/>
  <c r="B1123" i="24" s="1"/>
  <c r="A1123" i="24" s="1"/>
  <c r="C1137" i="24"/>
  <c r="B1137" i="24" s="1"/>
  <c r="A1137" i="24" s="1"/>
  <c r="C1151" i="24"/>
  <c r="B1151" i="24" s="1"/>
  <c r="A1151" i="24" s="1"/>
  <c r="C1165" i="24"/>
  <c r="B1165" i="24" s="1"/>
  <c r="A1165" i="24" s="1"/>
  <c r="C1179" i="24"/>
  <c r="B1179" i="24" s="1"/>
  <c r="A1179" i="24" s="1"/>
  <c r="C1193" i="24"/>
  <c r="B1193" i="24" s="1"/>
  <c r="A1193" i="24" s="1"/>
  <c r="C1207" i="24"/>
  <c r="B1207" i="24" s="1"/>
  <c r="A1207" i="24" s="1"/>
  <c r="C1221" i="24"/>
  <c r="B1221" i="24" s="1"/>
  <c r="A1221" i="24" s="1"/>
  <c r="C1235" i="24"/>
  <c r="B1235" i="24" s="1"/>
  <c r="A1235" i="24" s="1"/>
  <c r="C1249" i="24"/>
  <c r="B1249" i="24" s="1"/>
  <c r="A1249" i="24" s="1"/>
  <c r="C1263" i="24"/>
  <c r="B1263" i="24" s="1"/>
  <c r="A1263" i="24" s="1"/>
  <c r="C1277" i="24"/>
  <c r="B1277" i="24" s="1"/>
  <c r="A1277" i="24" s="1"/>
  <c r="C1291" i="24"/>
  <c r="B1291" i="24" s="1"/>
  <c r="A1291" i="24" s="1"/>
  <c r="C1305" i="24"/>
  <c r="B1305" i="24" s="1"/>
  <c r="A1305" i="24" s="1"/>
  <c r="C1319" i="24"/>
  <c r="B1319" i="24" s="1"/>
  <c r="A1319" i="24" s="1"/>
  <c r="C1333" i="24"/>
  <c r="B1333" i="24" s="1"/>
  <c r="A1333" i="24" s="1"/>
  <c r="C1347" i="24"/>
  <c r="B1347" i="24" s="1"/>
  <c r="A1347" i="24" s="1"/>
  <c r="C1361" i="24"/>
  <c r="B1361" i="24" s="1"/>
  <c r="A1361" i="24" s="1"/>
  <c r="C1375" i="24"/>
  <c r="B1375" i="24" s="1"/>
  <c r="A1375" i="24" s="1"/>
  <c r="C1389" i="24"/>
  <c r="B1389" i="24" s="1"/>
  <c r="A1389" i="24" s="1"/>
  <c r="C1403" i="24"/>
  <c r="B1403" i="24" s="1"/>
  <c r="A1403" i="24" s="1"/>
  <c r="C1417" i="24"/>
  <c r="B1417" i="24" s="1"/>
  <c r="A1417" i="24" s="1"/>
  <c r="C1431" i="24"/>
  <c r="B1431" i="24" s="1"/>
  <c r="A1431" i="24" s="1"/>
  <c r="C1445" i="24"/>
  <c r="B1445" i="24" s="1"/>
  <c r="A1445" i="24" s="1"/>
  <c r="C1459" i="24"/>
  <c r="B1459" i="24" s="1"/>
  <c r="A1459" i="24" s="1"/>
  <c r="C1473" i="24"/>
  <c r="B1473" i="24" s="1"/>
  <c r="A1473" i="24" s="1"/>
  <c r="C1487" i="24"/>
  <c r="B1487" i="24" s="1"/>
  <c r="A1487" i="24" s="1"/>
  <c r="C1501" i="24"/>
  <c r="B1501" i="24" s="1"/>
  <c r="A1501" i="24" s="1"/>
  <c r="C1515" i="24"/>
  <c r="B1515" i="24" s="1"/>
  <c r="A1515" i="24" s="1"/>
  <c r="C1529" i="24"/>
  <c r="B1529" i="24" s="1"/>
  <c r="A1529" i="24" s="1"/>
  <c r="C1543" i="24"/>
  <c r="B1543" i="24" s="1"/>
  <c r="A1543" i="24" s="1"/>
  <c r="C10" i="24"/>
  <c r="B10" i="24" s="1"/>
  <c r="A10" i="24" s="1"/>
  <c r="C30" i="24"/>
  <c r="B30" i="24" s="1"/>
  <c r="A30" i="24" s="1"/>
  <c r="C48" i="24"/>
  <c r="B48" i="24" s="1"/>
  <c r="A48" i="24" s="1"/>
  <c r="C65" i="24"/>
  <c r="B65" i="24" s="1"/>
  <c r="A65" i="24" s="1"/>
  <c r="C84" i="24"/>
  <c r="B84" i="24" s="1"/>
  <c r="A84" i="24" s="1"/>
  <c r="C102" i="24"/>
  <c r="B102" i="24" s="1"/>
  <c r="A102" i="24" s="1"/>
  <c r="C119" i="24"/>
  <c r="B119" i="24" s="1"/>
  <c r="A119" i="24" s="1"/>
  <c r="C136" i="24"/>
  <c r="B136" i="24" s="1"/>
  <c r="A136" i="24" s="1"/>
  <c r="C155" i="24"/>
  <c r="B155" i="24" s="1"/>
  <c r="A155" i="24" s="1"/>
  <c r="C173" i="24"/>
  <c r="B173" i="24" s="1"/>
  <c r="A173" i="24" s="1"/>
  <c r="C189" i="24"/>
  <c r="B189" i="24" s="1"/>
  <c r="A189" i="24" s="1"/>
  <c r="C203" i="24"/>
  <c r="B203" i="24" s="1"/>
  <c r="A203" i="24" s="1"/>
  <c r="C217" i="24"/>
  <c r="B217" i="24" s="1"/>
  <c r="A217" i="24" s="1"/>
  <c r="C231" i="24"/>
  <c r="B231" i="24" s="1"/>
  <c r="A231" i="24" s="1"/>
  <c r="C245" i="24"/>
  <c r="B245" i="24" s="1"/>
  <c r="A245" i="24" s="1"/>
  <c r="C259" i="24"/>
  <c r="B259" i="24" s="1"/>
  <c r="A259" i="24" s="1"/>
  <c r="C273" i="24"/>
  <c r="B273" i="24" s="1"/>
  <c r="A273" i="24" s="1"/>
  <c r="C287" i="24"/>
  <c r="B287" i="24" s="1"/>
  <c r="A287" i="24" s="1"/>
  <c r="C301" i="24"/>
  <c r="B301" i="24" s="1"/>
  <c r="A301" i="24" s="1"/>
  <c r="C315" i="24"/>
  <c r="B315" i="24" s="1"/>
  <c r="A315" i="24" s="1"/>
  <c r="C329" i="24"/>
  <c r="B329" i="24" s="1"/>
  <c r="A329" i="24" s="1"/>
  <c r="C343" i="24"/>
  <c r="B343" i="24" s="1"/>
  <c r="A343" i="24" s="1"/>
  <c r="C357" i="24"/>
  <c r="B357" i="24" s="1"/>
  <c r="A357" i="24" s="1"/>
  <c r="C371" i="24"/>
  <c r="B371" i="24" s="1"/>
  <c r="A371" i="24" s="1"/>
  <c r="C385" i="24"/>
  <c r="B385" i="24" s="1"/>
  <c r="A385" i="24" s="1"/>
  <c r="C399" i="24"/>
  <c r="B399" i="24" s="1"/>
  <c r="A399" i="24" s="1"/>
  <c r="C413" i="24"/>
  <c r="B413" i="24" s="1"/>
  <c r="A413" i="24" s="1"/>
  <c r="C427" i="24"/>
  <c r="B427" i="24" s="1"/>
  <c r="A427" i="24" s="1"/>
  <c r="C441" i="24"/>
  <c r="B441" i="24" s="1"/>
  <c r="A441" i="24" s="1"/>
  <c r="C455" i="24"/>
  <c r="B455" i="24" s="1"/>
  <c r="A455" i="24" s="1"/>
  <c r="C469" i="24"/>
  <c r="B469" i="24" s="1"/>
  <c r="A469" i="24" s="1"/>
  <c r="C483" i="24"/>
  <c r="B483" i="24" s="1"/>
  <c r="A483" i="24" s="1"/>
  <c r="C497" i="24"/>
  <c r="B497" i="24" s="1"/>
  <c r="A497" i="24" s="1"/>
  <c r="C511" i="24"/>
  <c r="B511" i="24" s="1"/>
  <c r="A511" i="24" s="1"/>
  <c r="C525" i="24"/>
  <c r="B525" i="24" s="1"/>
  <c r="A525" i="24" s="1"/>
  <c r="C539" i="24"/>
  <c r="B539" i="24" s="1"/>
  <c r="A539" i="24" s="1"/>
  <c r="C553" i="24"/>
  <c r="B553" i="24" s="1"/>
  <c r="A553" i="24" s="1"/>
  <c r="C567" i="24"/>
  <c r="B567" i="24" s="1"/>
  <c r="A567" i="24" s="1"/>
  <c r="C581" i="24"/>
  <c r="B581" i="24" s="1"/>
  <c r="A581" i="24" s="1"/>
  <c r="C595" i="24"/>
  <c r="B595" i="24" s="1"/>
  <c r="A595" i="24" s="1"/>
  <c r="C609" i="24"/>
  <c r="B609" i="24" s="1"/>
  <c r="A609" i="24" s="1"/>
  <c r="C623" i="24"/>
  <c r="B623" i="24" s="1"/>
  <c r="A623" i="24" s="1"/>
  <c r="C637" i="24"/>
  <c r="B637" i="24" s="1"/>
  <c r="A637" i="24" s="1"/>
  <c r="C651" i="24"/>
  <c r="B651" i="24" s="1"/>
  <c r="A651" i="24" s="1"/>
  <c r="C665" i="24"/>
  <c r="B665" i="24" s="1"/>
  <c r="A665" i="24" s="1"/>
  <c r="C679" i="24"/>
  <c r="B679" i="24" s="1"/>
  <c r="A679" i="24" s="1"/>
  <c r="C693" i="24"/>
  <c r="B693" i="24" s="1"/>
  <c r="A693" i="24" s="1"/>
  <c r="C707" i="24"/>
  <c r="B707" i="24" s="1"/>
  <c r="A707" i="24" s="1"/>
  <c r="C721" i="24"/>
  <c r="B721" i="24" s="1"/>
  <c r="A721" i="24" s="1"/>
  <c r="C735" i="24"/>
  <c r="B735" i="24" s="1"/>
  <c r="A735" i="24" s="1"/>
  <c r="C749" i="24"/>
  <c r="B749" i="24" s="1"/>
  <c r="A749" i="24" s="1"/>
  <c r="C763" i="24"/>
  <c r="B763" i="24" s="1"/>
  <c r="A763" i="24" s="1"/>
  <c r="C777" i="24"/>
  <c r="B777" i="24" s="1"/>
  <c r="A777" i="24" s="1"/>
  <c r="C791" i="24"/>
  <c r="B791" i="24" s="1"/>
  <c r="A791" i="24" s="1"/>
  <c r="C805" i="24"/>
  <c r="B805" i="24" s="1"/>
  <c r="A805" i="24" s="1"/>
  <c r="C819" i="24"/>
  <c r="B819" i="24" s="1"/>
  <c r="A819" i="24" s="1"/>
  <c r="C833" i="24"/>
  <c r="B833" i="24" s="1"/>
  <c r="A833" i="24" s="1"/>
  <c r="C847" i="24"/>
  <c r="B847" i="24" s="1"/>
  <c r="A847" i="24" s="1"/>
  <c r="C861" i="24"/>
  <c r="B861" i="24" s="1"/>
  <c r="A861" i="24" s="1"/>
  <c r="C875" i="24"/>
  <c r="B875" i="24" s="1"/>
  <c r="A875" i="24" s="1"/>
  <c r="C889" i="24"/>
  <c r="B889" i="24" s="1"/>
  <c r="A889" i="24" s="1"/>
  <c r="C903" i="24"/>
  <c r="B903" i="24" s="1"/>
  <c r="A903" i="24" s="1"/>
  <c r="C917" i="24"/>
  <c r="B917" i="24" s="1"/>
  <c r="A917" i="24" s="1"/>
  <c r="C931" i="24"/>
  <c r="B931" i="24" s="1"/>
  <c r="A931" i="24" s="1"/>
  <c r="C945" i="24"/>
  <c r="B945" i="24" s="1"/>
  <c r="A945" i="24" s="1"/>
  <c r="C11" i="24"/>
  <c r="B11" i="24" s="1"/>
  <c r="A11" i="24" s="1"/>
  <c r="C32" i="24"/>
  <c r="B32" i="24" s="1"/>
  <c r="A32" i="24" s="1"/>
  <c r="C49" i="24"/>
  <c r="B49" i="24" s="1"/>
  <c r="A49" i="24" s="1"/>
  <c r="C66" i="24"/>
  <c r="B66" i="24" s="1"/>
  <c r="A66" i="24" s="1"/>
  <c r="C85" i="24"/>
  <c r="B85" i="24" s="1"/>
  <c r="A85" i="24" s="1"/>
  <c r="C103" i="24"/>
  <c r="B103" i="24" s="1"/>
  <c r="A103" i="24" s="1"/>
  <c r="C120" i="24"/>
  <c r="B120" i="24" s="1"/>
  <c r="A120" i="24" s="1"/>
  <c r="C137" i="24"/>
  <c r="B137" i="24" s="1"/>
  <c r="A137" i="24" s="1"/>
  <c r="C156" i="24"/>
  <c r="B156" i="24" s="1"/>
  <c r="A156" i="24" s="1"/>
  <c r="C174" i="24"/>
  <c r="B174" i="24" s="1"/>
  <c r="A174" i="24" s="1"/>
  <c r="C190" i="24"/>
  <c r="B190" i="24" s="1"/>
  <c r="A190" i="24" s="1"/>
  <c r="C204" i="24"/>
  <c r="B204" i="24" s="1"/>
  <c r="A204" i="24" s="1"/>
  <c r="C218" i="24"/>
  <c r="B218" i="24" s="1"/>
  <c r="A218" i="24" s="1"/>
  <c r="C232" i="24"/>
  <c r="B232" i="24" s="1"/>
  <c r="A232" i="24" s="1"/>
  <c r="C246" i="24"/>
  <c r="B246" i="24" s="1"/>
  <c r="A246" i="24" s="1"/>
  <c r="C260" i="24"/>
  <c r="B260" i="24" s="1"/>
  <c r="A260" i="24" s="1"/>
  <c r="C274" i="24"/>
  <c r="B274" i="24" s="1"/>
  <c r="A274" i="24" s="1"/>
  <c r="C288" i="24"/>
  <c r="B288" i="24" s="1"/>
  <c r="A288" i="24" s="1"/>
  <c r="C302" i="24"/>
  <c r="B302" i="24" s="1"/>
  <c r="A302" i="24" s="1"/>
  <c r="C316" i="24"/>
  <c r="B316" i="24" s="1"/>
  <c r="A316" i="24" s="1"/>
  <c r="C330" i="24"/>
  <c r="B330" i="24" s="1"/>
  <c r="A330" i="24" s="1"/>
  <c r="C344" i="24"/>
  <c r="B344" i="24" s="1"/>
  <c r="A344" i="24" s="1"/>
  <c r="C358" i="24"/>
  <c r="B358" i="24" s="1"/>
  <c r="A358" i="24" s="1"/>
  <c r="C372" i="24"/>
  <c r="B372" i="24" s="1"/>
  <c r="A372" i="24" s="1"/>
  <c r="C386" i="24"/>
  <c r="B386" i="24" s="1"/>
  <c r="A386" i="24" s="1"/>
  <c r="C400" i="24"/>
  <c r="B400" i="24" s="1"/>
  <c r="A400" i="24" s="1"/>
  <c r="C414" i="24"/>
  <c r="B414" i="24" s="1"/>
  <c r="A414" i="24" s="1"/>
  <c r="C428" i="24"/>
  <c r="B428" i="24" s="1"/>
  <c r="A428" i="24" s="1"/>
  <c r="C442" i="24"/>
  <c r="B442" i="24" s="1"/>
  <c r="A442" i="24" s="1"/>
  <c r="C456" i="24"/>
  <c r="B456" i="24" s="1"/>
  <c r="A456" i="24" s="1"/>
  <c r="C470" i="24"/>
  <c r="B470" i="24" s="1"/>
  <c r="A470" i="24" s="1"/>
  <c r="C484" i="24"/>
  <c r="B484" i="24" s="1"/>
  <c r="A484" i="24" s="1"/>
  <c r="C498" i="24"/>
  <c r="B498" i="24" s="1"/>
  <c r="A498" i="24" s="1"/>
  <c r="C512" i="24"/>
  <c r="B512" i="24" s="1"/>
  <c r="A512" i="24" s="1"/>
  <c r="C526" i="24"/>
  <c r="B526" i="24" s="1"/>
  <c r="A526" i="24" s="1"/>
  <c r="C540" i="24"/>
  <c r="B540" i="24" s="1"/>
  <c r="A540" i="24" s="1"/>
  <c r="C554" i="24"/>
  <c r="B554" i="24" s="1"/>
  <c r="A554" i="24" s="1"/>
  <c r="C568" i="24"/>
  <c r="B568" i="24" s="1"/>
  <c r="A568" i="24" s="1"/>
  <c r="C582" i="24"/>
  <c r="B582" i="24" s="1"/>
  <c r="A582" i="24" s="1"/>
  <c r="C596" i="24"/>
  <c r="B596" i="24" s="1"/>
  <c r="A596" i="24" s="1"/>
  <c r="C610" i="24"/>
  <c r="B610" i="24" s="1"/>
  <c r="A610" i="24" s="1"/>
  <c r="C624" i="24"/>
  <c r="B624" i="24" s="1"/>
  <c r="A624" i="24" s="1"/>
  <c r="C638" i="24"/>
  <c r="B638" i="24" s="1"/>
  <c r="A638" i="24" s="1"/>
  <c r="C652" i="24"/>
  <c r="B652" i="24" s="1"/>
  <c r="A652" i="24" s="1"/>
  <c r="C666" i="24"/>
  <c r="B666" i="24" s="1"/>
  <c r="A666" i="24" s="1"/>
  <c r="C680" i="24"/>
  <c r="B680" i="24" s="1"/>
  <c r="A680" i="24" s="1"/>
  <c r="C694" i="24"/>
  <c r="B694" i="24" s="1"/>
  <c r="A694" i="24" s="1"/>
  <c r="C708" i="24"/>
  <c r="B708" i="24" s="1"/>
  <c r="A708" i="24" s="1"/>
  <c r="C722" i="24"/>
  <c r="B722" i="24" s="1"/>
  <c r="A722" i="24" s="1"/>
  <c r="C736" i="24"/>
  <c r="B736" i="24" s="1"/>
  <c r="A736" i="24" s="1"/>
  <c r="C750" i="24"/>
  <c r="B750" i="24" s="1"/>
  <c r="A750" i="24" s="1"/>
  <c r="C764" i="24"/>
  <c r="B764" i="24" s="1"/>
  <c r="A764" i="24" s="1"/>
  <c r="C778" i="24"/>
  <c r="B778" i="24" s="1"/>
  <c r="A778" i="24" s="1"/>
  <c r="C792" i="24"/>
  <c r="B792" i="24" s="1"/>
  <c r="A792" i="24" s="1"/>
  <c r="C806" i="24"/>
  <c r="B806" i="24" s="1"/>
  <c r="A806" i="24" s="1"/>
  <c r="C820" i="24"/>
  <c r="B820" i="24" s="1"/>
  <c r="A820" i="24" s="1"/>
  <c r="C834" i="24"/>
  <c r="B834" i="24" s="1"/>
  <c r="A834" i="24" s="1"/>
  <c r="C848" i="24"/>
  <c r="B848" i="24" s="1"/>
  <c r="A848" i="24" s="1"/>
  <c r="C862" i="24"/>
  <c r="B862" i="24" s="1"/>
  <c r="A862" i="24" s="1"/>
  <c r="C876" i="24"/>
  <c r="B876" i="24" s="1"/>
  <c r="A876" i="24" s="1"/>
  <c r="C890" i="24"/>
  <c r="B890" i="24" s="1"/>
  <c r="A890" i="24" s="1"/>
  <c r="C904" i="24"/>
  <c r="B904" i="24" s="1"/>
  <c r="A904" i="24" s="1"/>
  <c r="C918" i="24"/>
  <c r="B918" i="24" s="1"/>
  <c r="A918" i="24" s="1"/>
  <c r="C932" i="24"/>
  <c r="B932" i="24" s="1"/>
  <c r="A932" i="24" s="1"/>
  <c r="C946" i="24"/>
  <c r="B946" i="24" s="1"/>
  <c r="A946" i="24" s="1"/>
  <c r="C960" i="24"/>
  <c r="B960" i="24" s="1"/>
  <c r="A960" i="24" s="1"/>
  <c r="C974" i="24"/>
  <c r="B974" i="24" s="1"/>
  <c r="A974" i="24" s="1"/>
  <c r="C988" i="24"/>
  <c r="B988" i="24" s="1"/>
  <c r="A988" i="24" s="1"/>
  <c r="C1002" i="24"/>
  <c r="B1002" i="24" s="1"/>
  <c r="A1002" i="24" s="1"/>
  <c r="C1016" i="24"/>
  <c r="B1016" i="24" s="1"/>
  <c r="A1016" i="24" s="1"/>
  <c r="C47" i="24"/>
  <c r="B47" i="24" s="1"/>
  <c r="A47" i="24" s="1"/>
  <c r="C116" i="24"/>
  <c r="B116" i="24" s="1"/>
  <c r="A116" i="24" s="1"/>
  <c r="C172" i="24"/>
  <c r="B172" i="24" s="1"/>
  <c r="A172" i="24" s="1"/>
  <c r="C228" i="24"/>
  <c r="B228" i="24" s="1"/>
  <c r="A228" i="24" s="1"/>
  <c r="C272" i="24"/>
  <c r="B272" i="24" s="1"/>
  <c r="A272" i="24" s="1"/>
  <c r="C326" i="24"/>
  <c r="B326" i="24" s="1"/>
  <c r="A326" i="24" s="1"/>
  <c r="C370" i="24"/>
  <c r="B370" i="24" s="1"/>
  <c r="A370" i="24" s="1"/>
  <c r="C424" i="24"/>
  <c r="B424" i="24" s="1"/>
  <c r="A424" i="24" s="1"/>
  <c r="C468" i="24"/>
  <c r="B468" i="24" s="1"/>
  <c r="A468" i="24" s="1"/>
  <c r="C522" i="24"/>
  <c r="B522" i="24" s="1"/>
  <c r="A522" i="24" s="1"/>
  <c r="C566" i="24"/>
  <c r="B566" i="24" s="1"/>
  <c r="A566" i="24" s="1"/>
  <c r="C620" i="24"/>
  <c r="B620" i="24" s="1"/>
  <c r="A620" i="24" s="1"/>
  <c r="C664" i="24"/>
  <c r="B664" i="24" s="1"/>
  <c r="A664" i="24" s="1"/>
  <c r="C718" i="24"/>
  <c r="B718" i="24" s="1"/>
  <c r="A718" i="24" s="1"/>
  <c r="C762" i="24"/>
  <c r="B762" i="24" s="1"/>
  <c r="A762" i="24" s="1"/>
  <c r="C816" i="24"/>
  <c r="B816" i="24" s="1"/>
  <c r="A816" i="24" s="1"/>
  <c r="C860" i="24"/>
  <c r="B860" i="24" s="1"/>
  <c r="A860" i="24" s="1"/>
  <c r="C914" i="24"/>
  <c r="B914" i="24" s="1"/>
  <c r="A914" i="24" s="1"/>
  <c r="C958" i="24"/>
  <c r="B958" i="24" s="1"/>
  <c r="A958" i="24" s="1"/>
  <c r="C999" i="24"/>
  <c r="B999" i="24" s="1"/>
  <c r="A999" i="24" s="1"/>
  <c r="C1031" i="24"/>
  <c r="B1031" i="24" s="1"/>
  <c r="A1031" i="24" s="1"/>
  <c r="C1069" i="24"/>
  <c r="B1069" i="24" s="1"/>
  <c r="A1069" i="24" s="1"/>
  <c r="C1099" i="24"/>
  <c r="B1099" i="24" s="1"/>
  <c r="A1099" i="24" s="1"/>
  <c r="C1129" i="24"/>
  <c r="B1129" i="24" s="1"/>
  <c r="A1129" i="24" s="1"/>
  <c r="C1167" i="24"/>
  <c r="B1167" i="24" s="1"/>
  <c r="A1167" i="24" s="1"/>
  <c r="C1197" i="24"/>
  <c r="B1197" i="24" s="1"/>
  <c r="A1197" i="24" s="1"/>
  <c r="C1227" i="24"/>
  <c r="B1227" i="24" s="1"/>
  <c r="A1227" i="24" s="1"/>
  <c r="C1265" i="24"/>
  <c r="B1265" i="24" s="1"/>
  <c r="A1265" i="24" s="1"/>
  <c r="C1295" i="24"/>
  <c r="B1295" i="24" s="1"/>
  <c r="A1295" i="24" s="1"/>
  <c r="C1325" i="24"/>
  <c r="B1325" i="24" s="1"/>
  <c r="A1325" i="24" s="1"/>
  <c r="C1363" i="24"/>
  <c r="B1363" i="24" s="1"/>
  <c r="A1363" i="24" s="1"/>
  <c r="C1393" i="24"/>
  <c r="B1393" i="24" s="1"/>
  <c r="A1393" i="24" s="1"/>
  <c r="C1423" i="24"/>
  <c r="B1423" i="24" s="1"/>
  <c r="A1423" i="24" s="1"/>
  <c r="C1461" i="24"/>
  <c r="B1461" i="24" s="1"/>
  <c r="A1461" i="24" s="1"/>
  <c r="C1489" i="24"/>
  <c r="B1489" i="24" s="1"/>
  <c r="A1489" i="24" s="1"/>
  <c r="C1516" i="24"/>
  <c r="B1516" i="24" s="1"/>
  <c r="A1516" i="24" s="1"/>
  <c r="C1540" i="24"/>
  <c r="B1540" i="24" s="1"/>
  <c r="A1540" i="24" s="1"/>
  <c r="C1561" i="24"/>
  <c r="B1561" i="24" s="1"/>
  <c r="A1561" i="24" s="1"/>
  <c r="C1584" i="24"/>
  <c r="B1584" i="24" s="1"/>
  <c r="A1584" i="24" s="1"/>
  <c r="C1602" i="24"/>
  <c r="B1602" i="24" s="1"/>
  <c r="A1602" i="24" s="1"/>
  <c r="C1621" i="24"/>
  <c r="B1621" i="24" s="1"/>
  <c r="A1621" i="24" s="1"/>
  <c r="C1638" i="24"/>
  <c r="B1638" i="24" s="1"/>
  <c r="A1638" i="24" s="1"/>
  <c r="C1653" i="24"/>
  <c r="B1653" i="24" s="1"/>
  <c r="A1653" i="24" s="1"/>
  <c r="C1667" i="24"/>
  <c r="B1667" i="24" s="1"/>
  <c r="A1667" i="24" s="1"/>
  <c r="C1681" i="24"/>
  <c r="B1681" i="24" s="1"/>
  <c r="A1681" i="24" s="1"/>
  <c r="C1695" i="24"/>
  <c r="B1695" i="24" s="1"/>
  <c r="A1695" i="24" s="1"/>
  <c r="C1709" i="24"/>
  <c r="B1709" i="24" s="1"/>
  <c r="A1709" i="24" s="1"/>
  <c r="C1723" i="24"/>
  <c r="B1723" i="24" s="1"/>
  <c r="A1723" i="24" s="1"/>
  <c r="C1737" i="24"/>
  <c r="B1737" i="24" s="1"/>
  <c r="A1737" i="24" s="1"/>
  <c r="C1751" i="24"/>
  <c r="B1751" i="24" s="1"/>
  <c r="A1751" i="24" s="1"/>
  <c r="C1765" i="24"/>
  <c r="B1765" i="24" s="1"/>
  <c r="A1765" i="24" s="1"/>
  <c r="C1779" i="24"/>
  <c r="B1779" i="24" s="1"/>
  <c r="A1779" i="24" s="1"/>
  <c r="C1793" i="24"/>
  <c r="B1793" i="24" s="1"/>
  <c r="A1793" i="24" s="1"/>
  <c r="C1807" i="24"/>
  <c r="B1807" i="24" s="1"/>
  <c r="A1807" i="24" s="1"/>
  <c r="C1821" i="24"/>
  <c r="B1821" i="24" s="1"/>
  <c r="A1821" i="24" s="1"/>
  <c r="C1835" i="24"/>
  <c r="B1835" i="24" s="1"/>
  <c r="A1835" i="24" s="1"/>
  <c r="C1849" i="24"/>
  <c r="B1849" i="24" s="1"/>
  <c r="A1849" i="24" s="1"/>
  <c r="C1863" i="24"/>
  <c r="B1863" i="24" s="1"/>
  <c r="A1863" i="24" s="1"/>
  <c r="C1877" i="24"/>
  <c r="B1877" i="24" s="1"/>
  <c r="A1877" i="24" s="1"/>
  <c r="C1891" i="24"/>
  <c r="B1891" i="24" s="1"/>
  <c r="A1891" i="24" s="1"/>
  <c r="C1905" i="24"/>
  <c r="B1905" i="24" s="1"/>
  <c r="A1905" i="24" s="1"/>
  <c r="C1919" i="24"/>
  <c r="B1919" i="24" s="1"/>
  <c r="A1919" i="24" s="1"/>
  <c r="C1933" i="24"/>
  <c r="B1933" i="24" s="1"/>
  <c r="A1933" i="24" s="1"/>
  <c r="C1947" i="24"/>
  <c r="B1947" i="24" s="1"/>
  <c r="A1947" i="24" s="1"/>
  <c r="C1961" i="24"/>
  <c r="B1961" i="24" s="1"/>
  <c r="A1961" i="24" s="1"/>
  <c r="C1975" i="24"/>
  <c r="B1975" i="24" s="1"/>
  <c r="A1975" i="24" s="1"/>
  <c r="C1989" i="24"/>
  <c r="B1989" i="24" s="1"/>
  <c r="A1989" i="24" s="1"/>
  <c r="C2003" i="24"/>
  <c r="B2003" i="24" s="1"/>
  <c r="A2003" i="24" s="1"/>
  <c r="C2017" i="24"/>
  <c r="B2017" i="24" s="1"/>
  <c r="A2017" i="24" s="1"/>
  <c r="C2031" i="24"/>
  <c r="B2031" i="24" s="1"/>
  <c r="A2031" i="24" s="1"/>
  <c r="C2045" i="24"/>
  <c r="B2045" i="24" s="1"/>
  <c r="A2045" i="24" s="1"/>
  <c r="C2059" i="24"/>
  <c r="B2059" i="24" s="1"/>
  <c r="A2059" i="24" s="1"/>
  <c r="C2073" i="24"/>
  <c r="B2073" i="24" s="1"/>
  <c r="A2073" i="24" s="1"/>
  <c r="C2087" i="24"/>
  <c r="B2087" i="24" s="1"/>
  <c r="A2087" i="24" s="1"/>
  <c r="C2101" i="24"/>
  <c r="B2101" i="24" s="1"/>
  <c r="A2101" i="24" s="1"/>
  <c r="C2115" i="24"/>
  <c r="B2115" i="24" s="1"/>
  <c r="A2115" i="24" s="1"/>
  <c r="C2129" i="24"/>
  <c r="B2129" i="24" s="1"/>
  <c r="A2129" i="24" s="1"/>
  <c r="C2143" i="24"/>
  <c r="B2143" i="24" s="1"/>
  <c r="A2143" i="24" s="1"/>
  <c r="C2157" i="24"/>
  <c r="B2157" i="24" s="1"/>
  <c r="A2157" i="24" s="1"/>
  <c r="C2171" i="24"/>
  <c r="B2171" i="24" s="1"/>
  <c r="A2171" i="24" s="1"/>
  <c r="C2185" i="24"/>
  <c r="B2185" i="24" s="1"/>
  <c r="A2185" i="24" s="1"/>
  <c r="C2199" i="24"/>
  <c r="B2199" i="24" s="1"/>
  <c r="A2199" i="24" s="1"/>
  <c r="C2213" i="24"/>
  <c r="B2213" i="24" s="1"/>
  <c r="A2213" i="24" s="1"/>
  <c r="C2227" i="24"/>
  <c r="B2227" i="24" s="1"/>
  <c r="A2227" i="24" s="1"/>
  <c r="C2241" i="24"/>
  <c r="B2241" i="24" s="1"/>
  <c r="A2241" i="24" s="1"/>
  <c r="C2255" i="24"/>
  <c r="B2255" i="24" s="1"/>
  <c r="A2255" i="24" s="1"/>
  <c r="C2269" i="24"/>
  <c r="B2269" i="24" s="1"/>
  <c r="A2269" i="24" s="1"/>
  <c r="C2283" i="24"/>
  <c r="B2283" i="24" s="1"/>
  <c r="A2283" i="24" s="1"/>
  <c r="C2297" i="24"/>
  <c r="B2297" i="24" s="1"/>
  <c r="A2297" i="24" s="1"/>
  <c r="C2311" i="24"/>
  <c r="B2311" i="24" s="1"/>
  <c r="A2311" i="24" s="1"/>
  <c r="C2325" i="24"/>
  <c r="B2325" i="24" s="1"/>
  <c r="A2325" i="24" s="1"/>
  <c r="C2339" i="24"/>
  <c r="B2339" i="24" s="1"/>
  <c r="A2339" i="24" s="1"/>
  <c r="C2353" i="24"/>
  <c r="B2353" i="24" s="1"/>
  <c r="A2353" i="24" s="1"/>
  <c r="C2367" i="24"/>
  <c r="B2367" i="24" s="1"/>
  <c r="A2367" i="24" s="1"/>
  <c r="C2381" i="24"/>
  <c r="B2381" i="24" s="1"/>
  <c r="A2381" i="24" s="1"/>
  <c r="C2395" i="24"/>
  <c r="B2395" i="24" s="1"/>
  <c r="A2395" i="24" s="1"/>
  <c r="C2409" i="24"/>
  <c r="B2409" i="24" s="1"/>
  <c r="A2409" i="24" s="1"/>
  <c r="C2423" i="24"/>
  <c r="B2423" i="24" s="1"/>
  <c r="A2423" i="24" s="1"/>
  <c r="C2437" i="24"/>
  <c r="B2437" i="24" s="1"/>
  <c r="A2437" i="24" s="1"/>
  <c r="C2451" i="24"/>
  <c r="B2451" i="24" s="1"/>
  <c r="A2451" i="24" s="1"/>
  <c r="C2465" i="24"/>
  <c r="B2465" i="24" s="1"/>
  <c r="A2465" i="24" s="1"/>
  <c r="C2479" i="24"/>
  <c r="B2479" i="24" s="1"/>
  <c r="A2479" i="24" s="1"/>
  <c r="C2493" i="24"/>
  <c r="B2493" i="24" s="1"/>
  <c r="A2493" i="24" s="1"/>
  <c r="C2507" i="24"/>
  <c r="B2507" i="24" s="1"/>
  <c r="A2507" i="24" s="1"/>
  <c r="C2521" i="24"/>
  <c r="B2521" i="24" s="1"/>
  <c r="A2521" i="24" s="1"/>
  <c r="C2535" i="24"/>
  <c r="B2535" i="24" s="1"/>
  <c r="A2535" i="24" s="1"/>
  <c r="C2549" i="24"/>
  <c r="B2549" i="24" s="1"/>
  <c r="A2549" i="24" s="1"/>
  <c r="C2563" i="24"/>
  <c r="B2563" i="24" s="1"/>
  <c r="A2563" i="24" s="1"/>
  <c r="C2577" i="24"/>
  <c r="B2577" i="24" s="1"/>
  <c r="A2577" i="24" s="1"/>
  <c r="C2591" i="24"/>
  <c r="B2591" i="24" s="1"/>
  <c r="A2591" i="24" s="1"/>
  <c r="C2605" i="24"/>
  <c r="B2605" i="24" s="1"/>
  <c r="A2605" i="24" s="1"/>
  <c r="C2619" i="24"/>
  <c r="B2619" i="24" s="1"/>
  <c r="A2619" i="24" s="1"/>
  <c r="C2633" i="24"/>
  <c r="B2633" i="24" s="1"/>
  <c r="A2633" i="24" s="1"/>
  <c r="C2647" i="24"/>
  <c r="B2647" i="24" s="1"/>
  <c r="A2647" i="24" s="1"/>
  <c r="C2661" i="24"/>
  <c r="B2661" i="24" s="1"/>
  <c r="A2661" i="24" s="1"/>
  <c r="C2675" i="24"/>
  <c r="B2675" i="24" s="1"/>
  <c r="A2675" i="24" s="1"/>
  <c r="C2689" i="24"/>
  <c r="B2689" i="24" s="1"/>
  <c r="A2689" i="24" s="1"/>
  <c r="C2703" i="24"/>
  <c r="B2703" i="24" s="1"/>
  <c r="A2703" i="24" s="1"/>
  <c r="C2717" i="24"/>
  <c r="B2717" i="24" s="1"/>
  <c r="A2717" i="24" s="1"/>
  <c r="C2731" i="24"/>
  <c r="B2731" i="24" s="1"/>
  <c r="A2731" i="24" s="1"/>
  <c r="C2745" i="24"/>
  <c r="B2745" i="24" s="1"/>
  <c r="A2745" i="24" s="1"/>
  <c r="C2759" i="24"/>
  <c r="B2759" i="24" s="1"/>
  <c r="A2759" i="24" s="1"/>
  <c r="C2773" i="24"/>
  <c r="B2773" i="24" s="1"/>
  <c r="A2773" i="24" s="1"/>
  <c r="C2787" i="24"/>
  <c r="B2787" i="24" s="1"/>
  <c r="A2787" i="24" s="1"/>
  <c r="C2801" i="24"/>
  <c r="B2801" i="24" s="1"/>
  <c r="A2801" i="24" s="1"/>
  <c r="C2815" i="24"/>
  <c r="B2815" i="24" s="1"/>
  <c r="A2815" i="24" s="1"/>
  <c r="C2829" i="24"/>
  <c r="B2829" i="24" s="1"/>
  <c r="A2829" i="24" s="1"/>
  <c r="C2843" i="24"/>
  <c r="B2843" i="24" s="1"/>
  <c r="A2843" i="24" s="1"/>
  <c r="C2857" i="24"/>
  <c r="B2857" i="24" s="1"/>
  <c r="A2857" i="24" s="1"/>
  <c r="C2871" i="24"/>
  <c r="B2871" i="24" s="1"/>
  <c r="A2871" i="24" s="1"/>
  <c r="C2885" i="24"/>
  <c r="B2885" i="24" s="1"/>
  <c r="A2885" i="24" s="1"/>
  <c r="C50" i="24"/>
  <c r="B50" i="24" s="1"/>
  <c r="A50" i="24" s="1"/>
  <c r="C117" i="24"/>
  <c r="B117" i="24" s="1"/>
  <c r="A117" i="24" s="1"/>
  <c r="C175" i="24"/>
  <c r="B175" i="24" s="1"/>
  <c r="A175" i="24" s="1"/>
  <c r="C229" i="24"/>
  <c r="B229" i="24" s="1"/>
  <c r="A229" i="24" s="1"/>
  <c r="C275" i="24"/>
  <c r="B275" i="24" s="1"/>
  <c r="A275" i="24" s="1"/>
  <c r="C327" i="24"/>
  <c r="B327" i="24" s="1"/>
  <c r="A327" i="24" s="1"/>
  <c r="C373" i="24"/>
  <c r="B373" i="24" s="1"/>
  <c r="A373" i="24" s="1"/>
  <c r="C425" i="24"/>
  <c r="B425" i="24" s="1"/>
  <c r="A425" i="24" s="1"/>
  <c r="C471" i="24"/>
  <c r="B471" i="24" s="1"/>
  <c r="A471" i="24" s="1"/>
  <c r="C523" i="24"/>
  <c r="B523" i="24" s="1"/>
  <c r="A523" i="24" s="1"/>
  <c r="C569" i="24"/>
  <c r="B569" i="24" s="1"/>
  <c r="A569" i="24" s="1"/>
  <c r="C621" i="24"/>
  <c r="B621" i="24" s="1"/>
  <c r="A621" i="24" s="1"/>
  <c r="C667" i="24"/>
  <c r="B667" i="24" s="1"/>
  <c r="A667" i="24" s="1"/>
  <c r="C719" i="24"/>
  <c r="B719" i="24" s="1"/>
  <c r="A719" i="24" s="1"/>
  <c r="C765" i="24"/>
  <c r="B765" i="24" s="1"/>
  <c r="A765" i="24" s="1"/>
  <c r="C817" i="24"/>
  <c r="B817" i="24" s="1"/>
  <c r="A817" i="24" s="1"/>
  <c r="C863" i="24"/>
  <c r="B863" i="24" s="1"/>
  <c r="A863" i="24" s="1"/>
  <c r="C915" i="24"/>
  <c r="B915" i="24" s="1"/>
  <c r="A915" i="24" s="1"/>
  <c r="C959" i="24"/>
  <c r="B959" i="24" s="1"/>
  <c r="A959" i="24" s="1"/>
  <c r="C1000" i="24"/>
  <c r="B1000" i="24" s="1"/>
  <c r="A1000" i="24" s="1"/>
  <c r="C1040" i="24"/>
  <c r="B1040" i="24" s="1"/>
  <c r="A1040" i="24" s="1"/>
  <c r="C1070" i="24"/>
  <c r="B1070" i="24" s="1"/>
  <c r="A1070" i="24" s="1"/>
  <c r="C1100" i="24"/>
  <c r="B1100" i="24" s="1"/>
  <c r="A1100" i="24" s="1"/>
  <c r="C1138" i="24"/>
  <c r="B1138" i="24" s="1"/>
  <c r="A1138" i="24" s="1"/>
  <c r="C1168" i="24"/>
  <c r="B1168" i="24" s="1"/>
  <c r="A1168" i="24" s="1"/>
  <c r="C1198" i="24"/>
  <c r="B1198" i="24" s="1"/>
  <c r="A1198" i="24" s="1"/>
  <c r="C1236" i="24"/>
  <c r="B1236" i="24" s="1"/>
  <c r="A1236" i="24" s="1"/>
  <c r="C1266" i="24"/>
  <c r="B1266" i="24" s="1"/>
  <c r="A1266" i="24" s="1"/>
  <c r="C1296" i="24"/>
  <c r="B1296" i="24" s="1"/>
  <c r="A1296" i="24" s="1"/>
  <c r="C1334" i="24"/>
  <c r="B1334" i="24" s="1"/>
  <c r="A1334" i="24" s="1"/>
  <c r="C1364" i="24"/>
  <c r="B1364" i="24" s="1"/>
  <c r="A1364" i="24" s="1"/>
  <c r="C1394" i="24"/>
  <c r="B1394" i="24" s="1"/>
  <c r="A1394" i="24" s="1"/>
  <c r="C1432" i="24"/>
  <c r="B1432" i="24" s="1"/>
  <c r="A1432" i="24" s="1"/>
  <c r="C1462" i="24"/>
  <c r="B1462" i="24" s="1"/>
  <c r="A1462" i="24" s="1"/>
  <c r="C1490" i="24"/>
  <c r="B1490" i="24" s="1"/>
  <c r="A1490" i="24" s="1"/>
  <c r="C1517" i="24"/>
  <c r="B1517" i="24" s="1"/>
  <c r="A1517" i="24" s="1"/>
  <c r="C1542" i="24"/>
  <c r="B1542" i="24" s="1"/>
  <c r="A1542" i="24" s="1"/>
  <c r="C1562" i="24"/>
  <c r="B1562" i="24" s="1"/>
  <c r="A1562" i="24" s="1"/>
  <c r="C1585" i="24"/>
  <c r="B1585" i="24" s="1"/>
  <c r="A1585" i="24" s="1"/>
  <c r="C1603" i="24"/>
  <c r="B1603" i="24" s="1"/>
  <c r="A1603" i="24" s="1"/>
  <c r="C1623" i="24"/>
  <c r="B1623" i="24" s="1"/>
  <c r="A1623" i="24" s="1"/>
  <c r="C1640" i="24"/>
  <c r="B1640" i="24" s="1"/>
  <c r="A1640" i="24" s="1"/>
  <c r="C1654" i="24"/>
  <c r="B1654" i="24" s="1"/>
  <c r="A1654" i="24" s="1"/>
  <c r="C1668" i="24"/>
  <c r="B1668" i="24" s="1"/>
  <c r="A1668" i="24" s="1"/>
  <c r="C1682" i="24"/>
  <c r="B1682" i="24" s="1"/>
  <c r="A1682" i="24" s="1"/>
  <c r="C1696" i="24"/>
  <c r="B1696" i="24" s="1"/>
  <c r="A1696" i="24" s="1"/>
  <c r="C1710" i="24"/>
  <c r="B1710" i="24" s="1"/>
  <c r="A1710" i="24" s="1"/>
  <c r="C1724" i="24"/>
  <c r="B1724" i="24" s="1"/>
  <c r="A1724" i="24" s="1"/>
  <c r="C1738" i="24"/>
  <c r="B1738" i="24" s="1"/>
  <c r="A1738" i="24" s="1"/>
  <c r="C1752" i="24"/>
  <c r="B1752" i="24" s="1"/>
  <c r="A1752" i="24" s="1"/>
  <c r="C1766" i="24"/>
  <c r="B1766" i="24" s="1"/>
  <c r="A1766" i="24" s="1"/>
  <c r="C1780" i="24"/>
  <c r="B1780" i="24" s="1"/>
  <c r="A1780" i="24" s="1"/>
  <c r="C1794" i="24"/>
  <c r="B1794" i="24" s="1"/>
  <c r="A1794" i="24" s="1"/>
  <c r="C1808" i="24"/>
  <c r="B1808" i="24" s="1"/>
  <c r="A1808" i="24" s="1"/>
  <c r="C1822" i="24"/>
  <c r="B1822" i="24" s="1"/>
  <c r="A1822" i="24" s="1"/>
  <c r="C1836" i="24"/>
  <c r="B1836" i="24" s="1"/>
  <c r="A1836" i="24" s="1"/>
  <c r="C1850" i="24"/>
  <c r="B1850" i="24" s="1"/>
  <c r="A1850" i="24" s="1"/>
  <c r="C1864" i="24"/>
  <c r="B1864" i="24" s="1"/>
  <c r="A1864" i="24" s="1"/>
  <c r="C1878" i="24"/>
  <c r="B1878" i="24" s="1"/>
  <c r="A1878" i="24" s="1"/>
  <c r="C1892" i="24"/>
  <c r="B1892" i="24" s="1"/>
  <c r="A1892" i="24" s="1"/>
  <c r="C1906" i="24"/>
  <c r="B1906" i="24" s="1"/>
  <c r="A1906" i="24" s="1"/>
  <c r="C1920" i="24"/>
  <c r="B1920" i="24" s="1"/>
  <c r="A1920" i="24" s="1"/>
  <c r="C1934" i="24"/>
  <c r="B1934" i="24" s="1"/>
  <c r="A1934" i="24" s="1"/>
  <c r="C1948" i="24"/>
  <c r="B1948" i="24" s="1"/>
  <c r="A1948" i="24" s="1"/>
  <c r="C1962" i="24"/>
  <c r="B1962" i="24" s="1"/>
  <c r="A1962" i="24" s="1"/>
  <c r="C1976" i="24"/>
  <c r="B1976" i="24" s="1"/>
  <c r="A1976" i="24" s="1"/>
  <c r="C1990" i="24"/>
  <c r="B1990" i="24" s="1"/>
  <c r="A1990" i="24" s="1"/>
  <c r="C2004" i="24"/>
  <c r="B2004" i="24" s="1"/>
  <c r="A2004" i="24" s="1"/>
  <c r="C2018" i="24"/>
  <c r="B2018" i="24" s="1"/>
  <c r="A2018" i="24" s="1"/>
  <c r="C2032" i="24"/>
  <c r="B2032" i="24" s="1"/>
  <c r="A2032" i="24" s="1"/>
  <c r="C2046" i="24"/>
  <c r="B2046" i="24" s="1"/>
  <c r="A2046" i="24" s="1"/>
  <c r="C2060" i="24"/>
  <c r="B2060" i="24" s="1"/>
  <c r="A2060" i="24" s="1"/>
  <c r="C2074" i="24"/>
  <c r="B2074" i="24" s="1"/>
  <c r="A2074" i="24" s="1"/>
  <c r="C2088" i="24"/>
  <c r="B2088" i="24" s="1"/>
  <c r="A2088" i="24" s="1"/>
  <c r="C2102" i="24"/>
  <c r="B2102" i="24" s="1"/>
  <c r="A2102" i="24" s="1"/>
  <c r="C2116" i="24"/>
  <c r="B2116" i="24" s="1"/>
  <c r="A2116" i="24" s="1"/>
  <c r="C2130" i="24"/>
  <c r="B2130" i="24" s="1"/>
  <c r="A2130" i="24" s="1"/>
  <c r="C2144" i="24"/>
  <c r="B2144" i="24" s="1"/>
  <c r="A2144" i="24" s="1"/>
  <c r="C2158" i="24"/>
  <c r="B2158" i="24" s="1"/>
  <c r="A2158" i="24" s="1"/>
  <c r="C2172" i="24"/>
  <c r="B2172" i="24" s="1"/>
  <c r="A2172" i="24" s="1"/>
  <c r="C2186" i="24"/>
  <c r="B2186" i="24" s="1"/>
  <c r="A2186" i="24" s="1"/>
  <c r="C2200" i="24"/>
  <c r="B2200" i="24" s="1"/>
  <c r="A2200" i="24" s="1"/>
  <c r="C2214" i="24"/>
  <c r="B2214" i="24" s="1"/>
  <c r="A2214" i="24" s="1"/>
  <c r="C2228" i="24"/>
  <c r="B2228" i="24" s="1"/>
  <c r="A2228" i="24" s="1"/>
  <c r="C2242" i="24"/>
  <c r="B2242" i="24" s="1"/>
  <c r="A2242" i="24" s="1"/>
  <c r="C2256" i="24"/>
  <c r="B2256" i="24" s="1"/>
  <c r="A2256" i="24" s="1"/>
  <c r="C2270" i="24"/>
  <c r="B2270" i="24" s="1"/>
  <c r="A2270" i="24" s="1"/>
  <c r="C2284" i="24"/>
  <c r="B2284" i="24" s="1"/>
  <c r="A2284" i="24" s="1"/>
  <c r="C2298" i="24"/>
  <c r="B2298" i="24" s="1"/>
  <c r="A2298" i="24" s="1"/>
  <c r="C2312" i="24"/>
  <c r="B2312" i="24" s="1"/>
  <c r="A2312" i="24" s="1"/>
  <c r="C2326" i="24"/>
  <c r="B2326" i="24" s="1"/>
  <c r="A2326" i="24" s="1"/>
  <c r="C2340" i="24"/>
  <c r="B2340" i="24" s="1"/>
  <c r="A2340" i="24" s="1"/>
  <c r="C2354" i="24"/>
  <c r="B2354" i="24" s="1"/>
  <c r="A2354" i="24" s="1"/>
  <c r="C2368" i="24"/>
  <c r="B2368" i="24" s="1"/>
  <c r="A2368" i="24" s="1"/>
  <c r="C2382" i="24"/>
  <c r="B2382" i="24" s="1"/>
  <c r="A2382" i="24" s="1"/>
  <c r="C2396" i="24"/>
  <c r="B2396" i="24" s="1"/>
  <c r="A2396" i="24" s="1"/>
  <c r="C2410" i="24"/>
  <c r="B2410" i="24" s="1"/>
  <c r="A2410" i="24" s="1"/>
  <c r="C2424" i="24"/>
  <c r="B2424" i="24" s="1"/>
  <c r="A2424" i="24" s="1"/>
  <c r="C2438" i="24"/>
  <c r="B2438" i="24" s="1"/>
  <c r="A2438" i="24" s="1"/>
  <c r="C2452" i="24"/>
  <c r="B2452" i="24" s="1"/>
  <c r="A2452" i="24" s="1"/>
  <c r="C2466" i="24"/>
  <c r="B2466" i="24" s="1"/>
  <c r="A2466" i="24" s="1"/>
  <c r="C2480" i="24"/>
  <c r="B2480" i="24" s="1"/>
  <c r="A2480" i="24" s="1"/>
  <c r="C2494" i="24"/>
  <c r="B2494" i="24" s="1"/>
  <c r="A2494" i="24" s="1"/>
  <c r="C2508" i="24"/>
  <c r="B2508" i="24" s="1"/>
  <c r="A2508" i="24" s="1"/>
  <c r="C2522" i="24"/>
  <c r="B2522" i="24" s="1"/>
  <c r="A2522" i="24" s="1"/>
  <c r="C2536" i="24"/>
  <c r="B2536" i="24" s="1"/>
  <c r="A2536" i="24" s="1"/>
  <c r="C2550" i="24"/>
  <c r="B2550" i="24" s="1"/>
  <c r="A2550" i="24" s="1"/>
  <c r="C2564" i="24"/>
  <c r="B2564" i="24" s="1"/>
  <c r="A2564" i="24" s="1"/>
  <c r="C2578" i="24"/>
  <c r="B2578" i="24" s="1"/>
  <c r="A2578" i="24" s="1"/>
  <c r="C2592" i="24"/>
  <c r="B2592" i="24" s="1"/>
  <c r="A2592" i="24" s="1"/>
  <c r="C2606" i="24"/>
  <c r="B2606" i="24" s="1"/>
  <c r="A2606" i="24" s="1"/>
  <c r="C2620" i="24"/>
  <c r="B2620" i="24" s="1"/>
  <c r="A2620" i="24" s="1"/>
  <c r="C2634" i="24"/>
  <c r="B2634" i="24" s="1"/>
  <c r="A2634" i="24" s="1"/>
  <c r="C2648" i="24"/>
  <c r="B2648" i="24" s="1"/>
  <c r="A2648" i="24" s="1"/>
  <c r="C2662" i="24"/>
  <c r="B2662" i="24" s="1"/>
  <c r="A2662" i="24" s="1"/>
  <c r="C2676" i="24"/>
  <c r="B2676" i="24" s="1"/>
  <c r="A2676" i="24" s="1"/>
  <c r="C2690" i="24"/>
  <c r="B2690" i="24" s="1"/>
  <c r="A2690" i="24" s="1"/>
  <c r="C2704" i="24"/>
  <c r="B2704" i="24" s="1"/>
  <c r="A2704" i="24" s="1"/>
  <c r="C2718" i="24"/>
  <c r="B2718" i="24" s="1"/>
  <c r="A2718" i="24" s="1"/>
  <c r="C2732" i="24"/>
  <c r="B2732" i="24" s="1"/>
  <c r="A2732" i="24" s="1"/>
  <c r="C2746" i="24"/>
  <c r="B2746" i="24" s="1"/>
  <c r="A2746" i="24" s="1"/>
  <c r="C2760" i="24"/>
  <c r="B2760" i="24" s="1"/>
  <c r="A2760" i="24" s="1"/>
  <c r="C2774" i="24"/>
  <c r="B2774" i="24" s="1"/>
  <c r="A2774" i="24" s="1"/>
  <c r="C2788" i="24"/>
  <c r="B2788" i="24" s="1"/>
  <c r="A2788" i="24" s="1"/>
  <c r="C2802" i="24"/>
  <c r="B2802" i="24" s="1"/>
  <c r="A2802" i="24" s="1"/>
  <c r="C2816" i="24"/>
  <c r="B2816" i="24" s="1"/>
  <c r="A2816" i="24" s="1"/>
  <c r="C2830" i="24"/>
  <c r="B2830" i="24" s="1"/>
  <c r="A2830" i="24" s="1"/>
  <c r="C2844" i="24"/>
  <c r="B2844" i="24" s="1"/>
  <c r="A2844" i="24" s="1"/>
  <c r="C2858" i="24"/>
  <c r="B2858" i="24" s="1"/>
  <c r="A2858" i="24" s="1"/>
  <c r="C2872" i="24"/>
  <c r="B2872" i="24" s="1"/>
  <c r="A2872" i="24" s="1"/>
  <c r="C2886" i="24"/>
  <c r="B2886" i="24" s="1"/>
  <c r="A2886" i="24" s="1"/>
  <c r="C62" i="24"/>
  <c r="B62" i="24" s="1"/>
  <c r="A62" i="24" s="1"/>
  <c r="C118" i="24"/>
  <c r="B118" i="24" s="1"/>
  <c r="A118" i="24" s="1"/>
  <c r="C186" i="24"/>
  <c r="B186" i="24" s="1"/>
  <c r="A186" i="24" s="1"/>
  <c r="C230" i="24"/>
  <c r="B230" i="24" s="1"/>
  <c r="A230" i="24" s="1"/>
  <c r="C284" i="24"/>
  <c r="B284" i="24" s="1"/>
  <c r="A284" i="24" s="1"/>
  <c r="C328" i="24"/>
  <c r="B328" i="24" s="1"/>
  <c r="A328" i="24" s="1"/>
  <c r="C382" i="24"/>
  <c r="B382" i="24" s="1"/>
  <c r="A382" i="24" s="1"/>
  <c r="C426" i="24"/>
  <c r="B426" i="24" s="1"/>
  <c r="A426" i="24" s="1"/>
  <c r="C480" i="24"/>
  <c r="B480" i="24" s="1"/>
  <c r="A480" i="24" s="1"/>
  <c r="C524" i="24"/>
  <c r="B524" i="24" s="1"/>
  <c r="A524" i="24" s="1"/>
  <c r="C578" i="24"/>
  <c r="B578" i="24" s="1"/>
  <c r="A578" i="24" s="1"/>
  <c r="C622" i="24"/>
  <c r="B622" i="24" s="1"/>
  <c r="A622" i="24" s="1"/>
  <c r="C676" i="24"/>
  <c r="B676" i="24" s="1"/>
  <c r="A676" i="24" s="1"/>
  <c r="C720" i="24"/>
  <c r="B720" i="24" s="1"/>
  <c r="A720" i="24" s="1"/>
  <c r="C774" i="24"/>
  <c r="B774" i="24" s="1"/>
  <c r="A774" i="24" s="1"/>
  <c r="C818" i="24"/>
  <c r="B818" i="24" s="1"/>
  <c r="A818" i="24" s="1"/>
  <c r="C872" i="24"/>
  <c r="B872" i="24" s="1"/>
  <c r="A872" i="24" s="1"/>
  <c r="C916" i="24"/>
  <c r="B916" i="24" s="1"/>
  <c r="A916" i="24" s="1"/>
  <c r="C961" i="24"/>
  <c r="B961" i="24" s="1"/>
  <c r="A961" i="24" s="1"/>
  <c r="C1001" i="24"/>
  <c r="B1001" i="24" s="1"/>
  <c r="A1001" i="24" s="1"/>
  <c r="C1041" i="24"/>
  <c r="B1041" i="24" s="1"/>
  <c r="A1041" i="24" s="1"/>
  <c r="C1071" i="24"/>
  <c r="B1071" i="24" s="1"/>
  <c r="A1071" i="24" s="1"/>
  <c r="C1101" i="24"/>
  <c r="B1101" i="24" s="1"/>
  <c r="A1101" i="24" s="1"/>
  <c r="C1139" i="24"/>
  <c r="B1139" i="24" s="1"/>
  <c r="A1139" i="24" s="1"/>
  <c r="C1169" i="24"/>
  <c r="B1169" i="24" s="1"/>
  <c r="A1169" i="24" s="1"/>
  <c r="C1199" i="24"/>
  <c r="B1199" i="24" s="1"/>
  <c r="A1199" i="24" s="1"/>
  <c r="C1237" i="24"/>
  <c r="B1237" i="24" s="1"/>
  <c r="A1237" i="24" s="1"/>
  <c r="C1267" i="24"/>
  <c r="B1267" i="24" s="1"/>
  <c r="A1267" i="24" s="1"/>
  <c r="C1297" i="24"/>
  <c r="B1297" i="24" s="1"/>
  <c r="A1297" i="24" s="1"/>
  <c r="C1335" i="24"/>
  <c r="B1335" i="24" s="1"/>
  <c r="A1335" i="24" s="1"/>
  <c r="C1365" i="24"/>
  <c r="B1365" i="24" s="1"/>
  <c r="A1365" i="24" s="1"/>
  <c r="C1395" i="24"/>
  <c r="B1395" i="24" s="1"/>
  <c r="A1395" i="24" s="1"/>
  <c r="C1433" i="24"/>
  <c r="B1433" i="24" s="1"/>
  <c r="A1433" i="24" s="1"/>
  <c r="C1463" i="24"/>
  <c r="B1463" i="24" s="1"/>
  <c r="A1463" i="24" s="1"/>
  <c r="C1491" i="24"/>
  <c r="B1491" i="24" s="1"/>
  <c r="A1491" i="24" s="1"/>
  <c r="C1518" i="24"/>
  <c r="B1518" i="24" s="1"/>
  <c r="A1518" i="24" s="1"/>
  <c r="C1544" i="24"/>
  <c r="B1544" i="24" s="1"/>
  <c r="A1544" i="24" s="1"/>
  <c r="C1563" i="24"/>
  <c r="B1563" i="24" s="1"/>
  <c r="A1563" i="24" s="1"/>
  <c r="C1586" i="24"/>
  <c r="B1586" i="24" s="1"/>
  <c r="A1586" i="24" s="1"/>
  <c r="C1604" i="24"/>
  <c r="B1604" i="24" s="1"/>
  <c r="A1604" i="24" s="1"/>
  <c r="C1624" i="24"/>
  <c r="B1624" i="24" s="1"/>
  <c r="A1624" i="24" s="1"/>
  <c r="C1641" i="24"/>
  <c r="B1641" i="24" s="1"/>
  <c r="A1641" i="24" s="1"/>
  <c r="C1655" i="24"/>
  <c r="B1655" i="24" s="1"/>
  <c r="A1655" i="24" s="1"/>
  <c r="C1669" i="24"/>
  <c r="B1669" i="24" s="1"/>
  <c r="A1669" i="24" s="1"/>
  <c r="C1683" i="24"/>
  <c r="B1683" i="24" s="1"/>
  <c r="A1683" i="24" s="1"/>
  <c r="C1697" i="24"/>
  <c r="B1697" i="24" s="1"/>
  <c r="A1697" i="24" s="1"/>
  <c r="C1711" i="24"/>
  <c r="B1711" i="24" s="1"/>
  <c r="A1711" i="24" s="1"/>
  <c r="C1725" i="24"/>
  <c r="B1725" i="24" s="1"/>
  <c r="A1725" i="24" s="1"/>
  <c r="C1739" i="24"/>
  <c r="B1739" i="24" s="1"/>
  <c r="A1739" i="24" s="1"/>
  <c r="C1753" i="24"/>
  <c r="B1753" i="24" s="1"/>
  <c r="A1753" i="24" s="1"/>
  <c r="C1767" i="24"/>
  <c r="B1767" i="24" s="1"/>
  <c r="A1767" i="24" s="1"/>
  <c r="C1781" i="24"/>
  <c r="B1781" i="24" s="1"/>
  <c r="A1781" i="24" s="1"/>
  <c r="C1795" i="24"/>
  <c r="B1795" i="24" s="1"/>
  <c r="A1795" i="24" s="1"/>
  <c r="C1809" i="24"/>
  <c r="B1809" i="24" s="1"/>
  <c r="A1809" i="24" s="1"/>
  <c r="C1823" i="24"/>
  <c r="B1823" i="24" s="1"/>
  <c r="A1823" i="24" s="1"/>
  <c r="C1837" i="24"/>
  <c r="B1837" i="24" s="1"/>
  <c r="A1837" i="24" s="1"/>
  <c r="C1851" i="24"/>
  <c r="B1851" i="24" s="1"/>
  <c r="A1851" i="24" s="1"/>
  <c r="C1865" i="24"/>
  <c r="B1865" i="24" s="1"/>
  <c r="A1865" i="24" s="1"/>
  <c r="C1879" i="24"/>
  <c r="B1879" i="24" s="1"/>
  <c r="A1879" i="24" s="1"/>
  <c r="C1893" i="24"/>
  <c r="B1893" i="24" s="1"/>
  <c r="A1893" i="24" s="1"/>
  <c r="C1907" i="24"/>
  <c r="B1907" i="24" s="1"/>
  <c r="A1907" i="24" s="1"/>
  <c r="C1921" i="24"/>
  <c r="B1921" i="24" s="1"/>
  <c r="A1921" i="24" s="1"/>
  <c r="C1935" i="24"/>
  <c r="B1935" i="24" s="1"/>
  <c r="A1935" i="24" s="1"/>
  <c r="C1949" i="24"/>
  <c r="B1949" i="24" s="1"/>
  <c r="A1949" i="24" s="1"/>
  <c r="C1963" i="24"/>
  <c r="B1963" i="24" s="1"/>
  <c r="A1963" i="24" s="1"/>
  <c r="C1977" i="24"/>
  <c r="B1977" i="24" s="1"/>
  <c r="A1977" i="24" s="1"/>
  <c r="C1991" i="24"/>
  <c r="B1991" i="24" s="1"/>
  <c r="A1991" i="24" s="1"/>
  <c r="C2005" i="24"/>
  <c r="B2005" i="24" s="1"/>
  <c r="A2005" i="24" s="1"/>
  <c r="C2019" i="24"/>
  <c r="B2019" i="24" s="1"/>
  <c r="A2019" i="24" s="1"/>
  <c r="C2033" i="24"/>
  <c r="B2033" i="24" s="1"/>
  <c r="A2033" i="24" s="1"/>
  <c r="C2047" i="24"/>
  <c r="B2047" i="24" s="1"/>
  <c r="A2047" i="24" s="1"/>
  <c r="C2061" i="24"/>
  <c r="B2061" i="24" s="1"/>
  <c r="A2061" i="24" s="1"/>
  <c r="C2075" i="24"/>
  <c r="B2075" i="24" s="1"/>
  <c r="A2075" i="24" s="1"/>
  <c r="C2089" i="24"/>
  <c r="B2089" i="24" s="1"/>
  <c r="A2089" i="24" s="1"/>
  <c r="C2103" i="24"/>
  <c r="B2103" i="24" s="1"/>
  <c r="A2103" i="24" s="1"/>
  <c r="C2117" i="24"/>
  <c r="B2117" i="24" s="1"/>
  <c r="A2117" i="24" s="1"/>
  <c r="C2131" i="24"/>
  <c r="B2131" i="24" s="1"/>
  <c r="A2131" i="24" s="1"/>
  <c r="C2145" i="24"/>
  <c r="B2145" i="24" s="1"/>
  <c r="A2145" i="24" s="1"/>
  <c r="C2159" i="24"/>
  <c r="B2159" i="24" s="1"/>
  <c r="A2159" i="24" s="1"/>
  <c r="C2173" i="24"/>
  <c r="B2173" i="24" s="1"/>
  <c r="A2173" i="24" s="1"/>
  <c r="C2187" i="24"/>
  <c r="B2187" i="24" s="1"/>
  <c r="A2187" i="24" s="1"/>
  <c r="C2201" i="24"/>
  <c r="B2201" i="24" s="1"/>
  <c r="A2201" i="24" s="1"/>
  <c r="C2215" i="24"/>
  <c r="B2215" i="24" s="1"/>
  <c r="A2215" i="24" s="1"/>
  <c r="C2229" i="24"/>
  <c r="B2229" i="24" s="1"/>
  <c r="A2229" i="24" s="1"/>
  <c r="C2243" i="24"/>
  <c r="B2243" i="24" s="1"/>
  <c r="A2243" i="24" s="1"/>
  <c r="C2257" i="24"/>
  <c r="B2257" i="24" s="1"/>
  <c r="A2257" i="24" s="1"/>
  <c r="C2271" i="24"/>
  <c r="B2271" i="24" s="1"/>
  <c r="A2271" i="24" s="1"/>
  <c r="C2285" i="24"/>
  <c r="B2285" i="24" s="1"/>
  <c r="A2285" i="24" s="1"/>
  <c r="C2299" i="24"/>
  <c r="B2299" i="24" s="1"/>
  <c r="A2299" i="24" s="1"/>
  <c r="C2313" i="24"/>
  <c r="B2313" i="24" s="1"/>
  <c r="A2313" i="24" s="1"/>
  <c r="C2327" i="24"/>
  <c r="B2327" i="24" s="1"/>
  <c r="A2327" i="24" s="1"/>
  <c r="C2341" i="24"/>
  <c r="B2341" i="24" s="1"/>
  <c r="A2341" i="24" s="1"/>
  <c r="C2355" i="24"/>
  <c r="B2355" i="24" s="1"/>
  <c r="A2355" i="24" s="1"/>
  <c r="C2369" i="24"/>
  <c r="B2369" i="24" s="1"/>
  <c r="A2369" i="24" s="1"/>
  <c r="C2383" i="24"/>
  <c r="B2383" i="24" s="1"/>
  <c r="A2383" i="24" s="1"/>
  <c r="C2397" i="24"/>
  <c r="B2397" i="24" s="1"/>
  <c r="A2397" i="24" s="1"/>
  <c r="C2411" i="24"/>
  <c r="B2411" i="24" s="1"/>
  <c r="A2411" i="24" s="1"/>
  <c r="C2425" i="24"/>
  <c r="B2425" i="24" s="1"/>
  <c r="A2425" i="24" s="1"/>
  <c r="C2439" i="24"/>
  <c r="B2439" i="24" s="1"/>
  <c r="A2439" i="24" s="1"/>
  <c r="C2453" i="24"/>
  <c r="B2453" i="24" s="1"/>
  <c r="A2453" i="24" s="1"/>
  <c r="C2467" i="24"/>
  <c r="B2467" i="24" s="1"/>
  <c r="A2467" i="24" s="1"/>
  <c r="C2481" i="24"/>
  <c r="B2481" i="24" s="1"/>
  <c r="A2481" i="24" s="1"/>
  <c r="C2495" i="24"/>
  <c r="B2495" i="24" s="1"/>
  <c r="A2495" i="24" s="1"/>
  <c r="C2509" i="24"/>
  <c r="B2509" i="24" s="1"/>
  <c r="A2509" i="24" s="1"/>
  <c r="C2523" i="24"/>
  <c r="B2523" i="24" s="1"/>
  <c r="A2523" i="24" s="1"/>
  <c r="C2537" i="24"/>
  <c r="B2537" i="24" s="1"/>
  <c r="A2537" i="24" s="1"/>
  <c r="C2551" i="24"/>
  <c r="B2551" i="24" s="1"/>
  <c r="A2551" i="24" s="1"/>
  <c r="C2565" i="24"/>
  <c r="B2565" i="24" s="1"/>
  <c r="A2565" i="24" s="1"/>
  <c r="C2579" i="24"/>
  <c r="B2579" i="24" s="1"/>
  <c r="A2579" i="24" s="1"/>
  <c r="C2593" i="24"/>
  <c r="B2593" i="24" s="1"/>
  <c r="A2593" i="24" s="1"/>
  <c r="C2607" i="24"/>
  <c r="B2607" i="24" s="1"/>
  <c r="A2607" i="24" s="1"/>
  <c r="C2621" i="24"/>
  <c r="B2621" i="24" s="1"/>
  <c r="A2621" i="24" s="1"/>
  <c r="C2635" i="24"/>
  <c r="B2635" i="24" s="1"/>
  <c r="A2635" i="24" s="1"/>
  <c r="C2649" i="24"/>
  <c r="B2649" i="24" s="1"/>
  <c r="A2649" i="24" s="1"/>
  <c r="C63" i="24"/>
  <c r="B63" i="24" s="1"/>
  <c r="A63" i="24" s="1"/>
  <c r="C121" i="24"/>
  <c r="B121" i="24" s="1"/>
  <c r="A121" i="24" s="1"/>
  <c r="C187" i="24"/>
  <c r="B187" i="24" s="1"/>
  <c r="A187" i="24" s="1"/>
  <c r="C233" i="24"/>
  <c r="B233" i="24" s="1"/>
  <c r="A233" i="24" s="1"/>
  <c r="C285" i="24"/>
  <c r="B285" i="24" s="1"/>
  <c r="A285" i="24" s="1"/>
  <c r="C331" i="24"/>
  <c r="B331" i="24" s="1"/>
  <c r="A331" i="24" s="1"/>
  <c r="C383" i="24"/>
  <c r="B383" i="24" s="1"/>
  <c r="A383" i="24" s="1"/>
  <c r="C429" i="24"/>
  <c r="B429" i="24" s="1"/>
  <c r="A429" i="24" s="1"/>
  <c r="C481" i="24"/>
  <c r="B481" i="24" s="1"/>
  <c r="A481" i="24" s="1"/>
  <c r="C527" i="24"/>
  <c r="B527" i="24" s="1"/>
  <c r="A527" i="24" s="1"/>
  <c r="C579" i="24"/>
  <c r="B579" i="24" s="1"/>
  <c r="A579" i="24" s="1"/>
  <c r="C625" i="24"/>
  <c r="B625" i="24" s="1"/>
  <c r="A625" i="24" s="1"/>
  <c r="C677" i="24"/>
  <c r="B677" i="24" s="1"/>
  <c r="A677" i="24" s="1"/>
  <c r="C723" i="24"/>
  <c r="B723" i="24" s="1"/>
  <c r="A723" i="24" s="1"/>
  <c r="C775" i="24"/>
  <c r="B775" i="24" s="1"/>
  <c r="A775" i="24" s="1"/>
  <c r="C821" i="24"/>
  <c r="B821" i="24" s="1"/>
  <c r="A821" i="24" s="1"/>
  <c r="C873" i="24"/>
  <c r="B873" i="24" s="1"/>
  <c r="A873" i="24" s="1"/>
  <c r="C919" i="24"/>
  <c r="B919" i="24" s="1"/>
  <c r="A919" i="24" s="1"/>
  <c r="C970" i="24"/>
  <c r="B970" i="24" s="1"/>
  <c r="A970" i="24" s="1"/>
  <c r="C1003" i="24"/>
  <c r="B1003" i="24" s="1"/>
  <c r="A1003" i="24" s="1"/>
  <c r="C1042" i="24"/>
  <c r="B1042" i="24" s="1"/>
  <c r="A1042" i="24" s="1"/>
  <c r="C1072" i="24"/>
  <c r="B1072" i="24" s="1"/>
  <c r="A1072" i="24" s="1"/>
  <c r="C1110" i="24"/>
  <c r="B1110" i="24" s="1"/>
  <c r="A1110" i="24" s="1"/>
  <c r="C1140" i="24"/>
  <c r="B1140" i="24" s="1"/>
  <c r="A1140" i="24" s="1"/>
  <c r="C1170" i="24"/>
  <c r="B1170" i="24" s="1"/>
  <c r="A1170" i="24" s="1"/>
  <c r="C1208" i="24"/>
  <c r="B1208" i="24" s="1"/>
  <c r="A1208" i="24" s="1"/>
  <c r="C1238" i="24"/>
  <c r="B1238" i="24" s="1"/>
  <c r="A1238" i="24" s="1"/>
  <c r="C1268" i="24"/>
  <c r="B1268" i="24" s="1"/>
  <c r="A1268" i="24" s="1"/>
  <c r="C1306" i="24"/>
  <c r="B1306" i="24" s="1"/>
  <c r="A1306" i="24" s="1"/>
  <c r="C1336" i="24"/>
  <c r="B1336" i="24" s="1"/>
  <c r="A1336" i="24" s="1"/>
  <c r="C1366" i="24"/>
  <c r="B1366" i="24" s="1"/>
  <c r="A1366" i="24" s="1"/>
  <c r="C1404" i="24"/>
  <c r="B1404" i="24" s="1"/>
  <c r="A1404" i="24" s="1"/>
  <c r="C1434" i="24"/>
  <c r="B1434" i="24" s="1"/>
  <c r="A1434" i="24" s="1"/>
  <c r="C1464" i="24"/>
  <c r="B1464" i="24" s="1"/>
  <c r="A1464" i="24" s="1"/>
  <c r="C1492" i="24"/>
  <c r="B1492" i="24" s="1"/>
  <c r="A1492" i="24" s="1"/>
  <c r="C1519" i="24"/>
  <c r="B1519" i="24" s="1"/>
  <c r="A1519" i="24" s="1"/>
  <c r="C1545" i="24"/>
  <c r="B1545" i="24" s="1"/>
  <c r="A1545" i="24" s="1"/>
  <c r="C1568" i="24"/>
  <c r="B1568" i="24" s="1"/>
  <c r="A1568" i="24" s="1"/>
  <c r="C1587" i="24"/>
  <c r="B1587" i="24" s="1"/>
  <c r="A1587" i="24" s="1"/>
  <c r="C1605" i="24"/>
  <c r="B1605" i="24" s="1"/>
  <c r="A1605" i="24" s="1"/>
  <c r="C1626" i="24"/>
  <c r="B1626" i="24" s="1"/>
  <c r="A1626" i="24" s="1"/>
  <c r="C1642" i="24"/>
  <c r="B1642" i="24" s="1"/>
  <c r="A1642" i="24" s="1"/>
  <c r="C1656" i="24"/>
  <c r="B1656" i="24" s="1"/>
  <c r="A1656" i="24" s="1"/>
  <c r="C1670" i="24"/>
  <c r="B1670" i="24" s="1"/>
  <c r="A1670" i="24" s="1"/>
  <c r="C1684" i="24"/>
  <c r="B1684" i="24" s="1"/>
  <c r="A1684" i="24" s="1"/>
  <c r="C1698" i="24"/>
  <c r="B1698" i="24" s="1"/>
  <c r="A1698" i="24" s="1"/>
  <c r="C1712" i="24"/>
  <c r="B1712" i="24" s="1"/>
  <c r="A1712" i="24" s="1"/>
  <c r="C1726" i="24"/>
  <c r="B1726" i="24" s="1"/>
  <c r="A1726" i="24" s="1"/>
  <c r="C1740" i="24"/>
  <c r="B1740" i="24" s="1"/>
  <c r="A1740" i="24" s="1"/>
  <c r="C1754" i="24"/>
  <c r="B1754" i="24" s="1"/>
  <c r="A1754" i="24" s="1"/>
  <c r="C1768" i="24"/>
  <c r="B1768" i="24" s="1"/>
  <c r="A1768" i="24" s="1"/>
  <c r="C1782" i="24"/>
  <c r="B1782" i="24" s="1"/>
  <c r="A1782" i="24" s="1"/>
  <c r="C1796" i="24"/>
  <c r="B1796" i="24" s="1"/>
  <c r="A1796" i="24" s="1"/>
  <c r="C1810" i="24"/>
  <c r="B1810" i="24" s="1"/>
  <c r="A1810" i="24" s="1"/>
  <c r="C1824" i="24"/>
  <c r="B1824" i="24" s="1"/>
  <c r="A1824" i="24" s="1"/>
  <c r="C1838" i="24"/>
  <c r="B1838" i="24" s="1"/>
  <c r="A1838" i="24" s="1"/>
  <c r="C1852" i="24"/>
  <c r="B1852" i="24" s="1"/>
  <c r="A1852" i="24" s="1"/>
  <c r="C1866" i="24"/>
  <c r="B1866" i="24" s="1"/>
  <c r="A1866" i="24" s="1"/>
  <c r="C1880" i="24"/>
  <c r="B1880" i="24" s="1"/>
  <c r="A1880" i="24" s="1"/>
  <c r="C1894" i="24"/>
  <c r="B1894" i="24" s="1"/>
  <c r="A1894" i="24" s="1"/>
  <c r="C1908" i="24"/>
  <c r="B1908" i="24" s="1"/>
  <c r="A1908" i="24" s="1"/>
  <c r="C1922" i="24"/>
  <c r="B1922" i="24" s="1"/>
  <c r="A1922" i="24" s="1"/>
  <c r="C1936" i="24"/>
  <c r="B1936" i="24" s="1"/>
  <c r="A1936" i="24" s="1"/>
  <c r="C1950" i="24"/>
  <c r="B1950" i="24" s="1"/>
  <c r="A1950" i="24" s="1"/>
  <c r="C1964" i="24"/>
  <c r="B1964" i="24" s="1"/>
  <c r="A1964" i="24" s="1"/>
  <c r="C1978" i="24"/>
  <c r="B1978" i="24" s="1"/>
  <c r="A1978" i="24" s="1"/>
  <c r="C1992" i="24"/>
  <c r="B1992" i="24" s="1"/>
  <c r="A1992" i="24" s="1"/>
  <c r="C2006" i="24"/>
  <c r="B2006" i="24" s="1"/>
  <c r="A2006" i="24" s="1"/>
  <c r="C2020" i="24"/>
  <c r="B2020" i="24" s="1"/>
  <c r="A2020" i="24" s="1"/>
  <c r="C2034" i="24"/>
  <c r="B2034" i="24" s="1"/>
  <c r="A2034" i="24" s="1"/>
  <c r="C2048" i="24"/>
  <c r="B2048" i="24" s="1"/>
  <c r="A2048" i="24" s="1"/>
  <c r="C2062" i="24"/>
  <c r="B2062" i="24" s="1"/>
  <c r="A2062" i="24" s="1"/>
  <c r="C2076" i="24"/>
  <c r="B2076" i="24" s="1"/>
  <c r="A2076" i="24" s="1"/>
  <c r="C2090" i="24"/>
  <c r="B2090" i="24" s="1"/>
  <c r="A2090" i="24" s="1"/>
  <c r="C2104" i="24"/>
  <c r="B2104" i="24" s="1"/>
  <c r="A2104" i="24" s="1"/>
  <c r="C2118" i="24"/>
  <c r="B2118" i="24" s="1"/>
  <c r="A2118" i="24" s="1"/>
  <c r="C2132" i="24"/>
  <c r="B2132" i="24" s="1"/>
  <c r="A2132" i="24" s="1"/>
  <c r="C2146" i="24"/>
  <c r="B2146" i="24" s="1"/>
  <c r="A2146" i="24" s="1"/>
  <c r="C2160" i="24"/>
  <c r="B2160" i="24" s="1"/>
  <c r="A2160" i="24" s="1"/>
  <c r="C2174" i="24"/>
  <c r="B2174" i="24" s="1"/>
  <c r="A2174" i="24" s="1"/>
  <c r="C2188" i="24"/>
  <c r="B2188" i="24" s="1"/>
  <c r="A2188" i="24" s="1"/>
  <c r="C2202" i="24"/>
  <c r="B2202" i="24" s="1"/>
  <c r="A2202" i="24" s="1"/>
  <c r="C2216" i="24"/>
  <c r="B2216" i="24" s="1"/>
  <c r="A2216" i="24" s="1"/>
  <c r="C2230" i="24"/>
  <c r="B2230" i="24" s="1"/>
  <c r="A2230" i="24" s="1"/>
  <c r="C2244" i="24"/>
  <c r="B2244" i="24" s="1"/>
  <c r="A2244" i="24" s="1"/>
  <c r="C2258" i="24"/>
  <c r="B2258" i="24" s="1"/>
  <c r="A2258" i="24" s="1"/>
  <c r="C2272" i="24"/>
  <c r="B2272" i="24" s="1"/>
  <c r="A2272" i="24" s="1"/>
  <c r="C2286" i="24"/>
  <c r="B2286" i="24" s="1"/>
  <c r="A2286" i="24" s="1"/>
  <c r="C2300" i="24"/>
  <c r="B2300" i="24" s="1"/>
  <c r="A2300" i="24" s="1"/>
  <c r="C2314" i="24"/>
  <c r="B2314" i="24" s="1"/>
  <c r="A2314" i="24" s="1"/>
  <c r="C2328" i="24"/>
  <c r="B2328" i="24" s="1"/>
  <c r="A2328" i="24" s="1"/>
  <c r="C2342" i="24"/>
  <c r="B2342" i="24" s="1"/>
  <c r="A2342" i="24" s="1"/>
  <c r="C2356" i="24"/>
  <c r="B2356" i="24" s="1"/>
  <c r="A2356" i="24" s="1"/>
  <c r="C2370" i="24"/>
  <c r="B2370" i="24" s="1"/>
  <c r="A2370" i="24" s="1"/>
  <c r="C2384" i="24"/>
  <c r="B2384" i="24" s="1"/>
  <c r="A2384" i="24" s="1"/>
  <c r="C2398" i="24"/>
  <c r="B2398" i="24" s="1"/>
  <c r="A2398" i="24" s="1"/>
  <c r="C2412" i="24"/>
  <c r="B2412" i="24" s="1"/>
  <c r="A2412" i="24" s="1"/>
  <c r="C2426" i="24"/>
  <c r="B2426" i="24" s="1"/>
  <c r="A2426" i="24" s="1"/>
  <c r="C2440" i="24"/>
  <c r="B2440" i="24" s="1"/>
  <c r="A2440" i="24" s="1"/>
  <c r="C2454" i="24"/>
  <c r="B2454" i="24" s="1"/>
  <c r="A2454" i="24" s="1"/>
  <c r="C2468" i="24"/>
  <c r="B2468" i="24" s="1"/>
  <c r="A2468" i="24" s="1"/>
  <c r="C2482" i="24"/>
  <c r="B2482" i="24" s="1"/>
  <c r="A2482" i="24" s="1"/>
  <c r="C2496" i="24"/>
  <c r="B2496" i="24" s="1"/>
  <c r="A2496" i="24" s="1"/>
  <c r="C2510" i="24"/>
  <c r="B2510" i="24" s="1"/>
  <c r="A2510" i="24" s="1"/>
  <c r="C2524" i="24"/>
  <c r="B2524" i="24" s="1"/>
  <c r="A2524" i="24" s="1"/>
  <c r="C7" i="24"/>
  <c r="B7" i="24" s="1"/>
  <c r="A7" i="24" s="1"/>
  <c r="C64" i="24"/>
  <c r="B64" i="24" s="1"/>
  <c r="A64" i="24" s="1"/>
  <c r="C133" i="24"/>
  <c r="B133" i="24" s="1"/>
  <c r="A133" i="24" s="1"/>
  <c r="C188" i="24"/>
  <c r="B188" i="24" s="1"/>
  <c r="A188" i="24" s="1"/>
  <c r="C242" i="24"/>
  <c r="B242" i="24" s="1"/>
  <c r="A242" i="24" s="1"/>
  <c r="C286" i="24"/>
  <c r="B286" i="24" s="1"/>
  <c r="A286" i="24" s="1"/>
  <c r="C340" i="24"/>
  <c r="B340" i="24" s="1"/>
  <c r="A340" i="24" s="1"/>
  <c r="C384" i="24"/>
  <c r="B384" i="24" s="1"/>
  <c r="A384" i="24" s="1"/>
  <c r="C438" i="24"/>
  <c r="B438" i="24" s="1"/>
  <c r="A438" i="24" s="1"/>
  <c r="C482" i="24"/>
  <c r="B482" i="24" s="1"/>
  <c r="A482" i="24" s="1"/>
  <c r="C536" i="24"/>
  <c r="B536" i="24" s="1"/>
  <c r="A536" i="24" s="1"/>
  <c r="C580" i="24"/>
  <c r="B580" i="24" s="1"/>
  <c r="A580" i="24" s="1"/>
  <c r="C634" i="24"/>
  <c r="B634" i="24" s="1"/>
  <c r="A634" i="24" s="1"/>
  <c r="C678" i="24"/>
  <c r="B678" i="24" s="1"/>
  <c r="A678" i="24" s="1"/>
  <c r="C732" i="24"/>
  <c r="B732" i="24" s="1"/>
  <c r="A732" i="24" s="1"/>
  <c r="C776" i="24"/>
  <c r="B776" i="24" s="1"/>
  <c r="A776" i="24" s="1"/>
  <c r="C830" i="24"/>
  <c r="B830" i="24" s="1"/>
  <c r="A830" i="24" s="1"/>
  <c r="C874" i="24"/>
  <c r="B874" i="24" s="1"/>
  <c r="A874" i="24" s="1"/>
  <c r="C928" i="24"/>
  <c r="B928" i="24" s="1"/>
  <c r="A928" i="24" s="1"/>
  <c r="C971" i="24"/>
  <c r="B971" i="24" s="1"/>
  <c r="A971" i="24" s="1"/>
  <c r="C1012" i="24"/>
  <c r="B1012" i="24" s="1"/>
  <c r="A1012" i="24" s="1"/>
  <c r="C1043" i="24"/>
  <c r="B1043" i="24" s="1"/>
  <c r="A1043" i="24" s="1"/>
  <c r="C1073" i="24"/>
  <c r="B1073" i="24" s="1"/>
  <c r="A1073" i="24" s="1"/>
  <c r="C1111" i="24"/>
  <c r="B1111" i="24" s="1"/>
  <c r="A1111" i="24" s="1"/>
  <c r="C1141" i="24"/>
  <c r="B1141" i="24" s="1"/>
  <c r="A1141" i="24" s="1"/>
  <c r="C1171" i="24"/>
  <c r="B1171" i="24" s="1"/>
  <c r="A1171" i="24" s="1"/>
  <c r="C1209" i="24"/>
  <c r="B1209" i="24" s="1"/>
  <c r="A1209" i="24" s="1"/>
  <c r="C1239" i="24"/>
  <c r="B1239" i="24" s="1"/>
  <c r="A1239" i="24" s="1"/>
  <c r="C1269" i="24"/>
  <c r="B1269" i="24" s="1"/>
  <c r="A1269" i="24" s="1"/>
  <c r="C1307" i="24"/>
  <c r="B1307" i="24" s="1"/>
  <c r="A1307" i="24" s="1"/>
  <c r="C1337" i="24"/>
  <c r="B1337" i="24" s="1"/>
  <c r="A1337" i="24" s="1"/>
  <c r="C1367" i="24"/>
  <c r="B1367" i="24" s="1"/>
  <c r="A1367" i="24" s="1"/>
  <c r="C1405" i="24"/>
  <c r="B1405" i="24" s="1"/>
  <c r="A1405" i="24" s="1"/>
  <c r="C1435" i="24"/>
  <c r="B1435" i="24" s="1"/>
  <c r="A1435" i="24" s="1"/>
  <c r="C1465" i="24"/>
  <c r="B1465" i="24" s="1"/>
  <c r="A1465" i="24" s="1"/>
  <c r="C1493" i="24"/>
  <c r="B1493" i="24" s="1"/>
  <c r="A1493" i="24" s="1"/>
  <c r="C1520" i="24"/>
  <c r="B1520" i="24" s="1"/>
  <c r="A1520" i="24" s="1"/>
  <c r="C1546" i="24"/>
  <c r="B1546" i="24" s="1"/>
  <c r="A1546" i="24" s="1"/>
  <c r="C1570" i="24"/>
  <c r="B1570" i="24" s="1"/>
  <c r="A1570" i="24" s="1"/>
  <c r="C1588" i="24"/>
  <c r="B1588" i="24" s="1"/>
  <c r="A1588" i="24" s="1"/>
  <c r="C1609" i="24"/>
  <c r="B1609" i="24" s="1"/>
  <c r="A1609" i="24" s="1"/>
  <c r="C1627" i="24"/>
  <c r="B1627" i="24" s="1"/>
  <c r="A1627" i="24" s="1"/>
  <c r="C1643" i="24"/>
  <c r="B1643" i="24" s="1"/>
  <c r="A1643" i="24" s="1"/>
  <c r="C1657" i="24"/>
  <c r="B1657" i="24" s="1"/>
  <c r="A1657" i="24" s="1"/>
  <c r="C1671" i="24"/>
  <c r="B1671" i="24" s="1"/>
  <c r="A1671" i="24" s="1"/>
  <c r="C1685" i="24"/>
  <c r="B1685" i="24" s="1"/>
  <c r="A1685" i="24" s="1"/>
  <c r="C1699" i="24"/>
  <c r="B1699" i="24" s="1"/>
  <c r="A1699" i="24" s="1"/>
  <c r="C1713" i="24"/>
  <c r="B1713" i="24" s="1"/>
  <c r="A1713" i="24" s="1"/>
  <c r="C1727" i="24"/>
  <c r="B1727" i="24" s="1"/>
  <c r="A1727" i="24" s="1"/>
  <c r="C1741" i="24"/>
  <c r="B1741" i="24" s="1"/>
  <c r="A1741" i="24" s="1"/>
  <c r="C1755" i="24"/>
  <c r="B1755" i="24" s="1"/>
  <c r="A1755" i="24" s="1"/>
  <c r="C1769" i="24"/>
  <c r="B1769" i="24" s="1"/>
  <c r="A1769" i="24" s="1"/>
  <c r="C1783" i="24"/>
  <c r="B1783" i="24" s="1"/>
  <c r="A1783" i="24" s="1"/>
  <c r="C1797" i="24"/>
  <c r="B1797" i="24" s="1"/>
  <c r="A1797" i="24" s="1"/>
  <c r="C1811" i="24"/>
  <c r="B1811" i="24" s="1"/>
  <c r="A1811" i="24" s="1"/>
  <c r="C1825" i="24"/>
  <c r="B1825" i="24" s="1"/>
  <c r="A1825" i="24" s="1"/>
  <c r="C1839" i="24"/>
  <c r="B1839" i="24" s="1"/>
  <c r="A1839" i="24" s="1"/>
  <c r="C1853" i="24"/>
  <c r="B1853" i="24" s="1"/>
  <c r="A1853" i="24" s="1"/>
  <c r="C1867" i="24"/>
  <c r="B1867" i="24" s="1"/>
  <c r="A1867" i="24" s="1"/>
  <c r="C1881" i="24"/>
  <c r="B1881" i="24" s="1"/>
  <c r="A1881" i="24" s="1"/>
  <c r="C1895" i="24"/>
  <c r="B1895" i="24" s="1"/>
  <c r="A1895" i="24" s="1"/>
  <c r="C1909" i="24"/>
  <c r="B1909" i="24" s="1"/>
  <c r="A1909" i="24" s="1"/>
  <c r="C1923" i="24"/>
  <c r="B1923" i="24" s="1"/>
  <c r="A1923" i="24" s="1"/>
  <c r="C1937" i="24"/>
  <c r="B1937" i="24" s="1"/>
  <c r="A1937" i="24" s="1"/>
  <c r="C1951" i="24"/>
  <c r="B1951" i="24" s="1"/>
  <c r="A1951" i="24" s="1"/>
  <c r="C1965" i="24"/>
  <c r="B1965" i="24" s="1"/>
  <c r="A1965" i="24" s="1"/>
  <c r="C1979" i="24"/>
  <c r="B1979" i="24" s="1"/>
  <c r="A1979" i="24" s="1"/>
  <c r="C1993" i="24"/>
  <c r="B1993" i="24" s="1"/>
  <c r="A1993" i="24" s="1"/>
  <c r="C2007" i="24"/>
  <c r="B2007" i="24" s="1"/>
  <c r="A2007" i="24" s="1"/>
  <c r="C2021" i="24"/>
  <c r="B2021" i="24" s="1"/>
  <c r="A2021" i="24" s="1"/>
  <c r="C2035" i="24"/>
  <c r="B2035" i="24" s="1"/>
  <c r="A2035" i="24" s="1"/>
  <c r="C2049" i="24"/>
  <c r="B2049" i="24" s="1"/>
  <c r="A2049" i="24" s="1"/>
  <c r="C2063" i="24"/>
  <c r="B2063" i="24" s="1"/>
  <c r="A2063" i="24" s="1"/>
  <c r="C2077" i="24"/>
  <c r="B2077" i="24" s="1"/>
  <c r="A2077" i="24" s="1"/>
  <c r="C2091" i="24"/>
  <c r="B2091" i="24" s="1"/>
  <c r="A2091" i="24" s="1"/>
  <c r="C2105" i="24"/>
  <c r="B2105" i="24" s="1"/>
  <c r="A2105" i="24" s="1"/>
  <c r="C2119" i="24"/>
  <c r="B2119" i="24" s="1"/>
  <c r="A2119" i="24" s="1"/>
  <c r="C2133" i="24"/>
  <c r="B2133" i="24" s="1"/>
  <c r="A2133" i="24" s="1"/>
  <c r="C2147" i="24"/>
  <c r="B2147" i="24" s="1"/>
  <c r="A2147" i="24" s="1"/>
  <c r="C2161" i="24"/>
  <c r="B2161" i="24" s="1"/>
  <c r="A2161" i="24" s="1"/>
  <c r="C2175" i="24"/>
  <c r="B2175" i="24" s="1"/>
  <c r="A2175" i="24" s="1"/>
  <c r="C2189" i="24"/>
  <c r="B2189" i="24" s="1"/>
  <c r="A2189" i="24" s="1"/>
  <c r="C2203" i="24"/>
  <c r="B2203" i="24" s="1"/>
  <c r="A2203" i="24" s="1"/>
  <c r="C2217" i="24"/>
  <c r="B2217" i="24" s="1"/>
  <c r="A2217" i="24" s="1"/>
  <c r="C2231" i="24"/>
  <c r="B2231" i="24" s="1"/>
  <c r="A2231" i="24" s="1"/>
  <c r="C2245" i="24"/>
  <c r="B2245" i="24" s="1"/>
  <c r="A2245" i="24" s="1"/>
  <c r="C2259" i="24"/>
  <c r="B2259" i="24" s="1"/>
  <c r="A2259" i="24" s="1"/>
  <c r="C2273" i="24"/>
  <c r="B2273" i="24" s="1"/>
  <c r="A2273" i="24" s="1"/>
  <c r="C2287" i="24"/>
  <c r="B2287" i="24" s="1"/>
  <c r="A2287" i="24" s="1"/>
  <c r="C2301" i="24"/>
  <c r="B2301" i="24" s="1"/>
  <c r="A2301" i="24" s="1"/>
  <c r="C2315" i="24"/>
  <c r="B2315" i="24" s="1"/>
  <c r="A2315" i="24" s="1"/>
  <c r="C2329" i="24"/>
  <c r="B2329" i="24" s="1"/>
  <c r="A2329" i="24" s="1"/>
  <c r="C2343" i="24"/>
  <c r="B2343" i="24" s="1"/>
  <c r="A2343" i="24" s="1"/>
  <c r="C2357" i="24"/>
  <c r="B2357" i="24" s="1"/>
  <c r="A2357" i="24" s="1"/>
  <c r="C2371" i="24"/>
  <c r="B2371" i="24" s="1"/>
  <c r="A2371" i="24" s="1"/>
  <c r="C2385" i="24"/>
  <c r="B2385" i="24" s="1"/>
  <c r="A2385" i="24" s="1"/>
  <c r="C2399" i="24"/>
  <c r="B2399" i="24" s="1"/>
  <c r="A2399" i="24" s="1"/>
  <c r="C2413" i="24"/>
  <c r="B2413" i="24" s="1"/>
  <c r="A2413" i="24" s="1"/>
  <c r="C2427" i="24"/>
  <c r="B2427" i="24" s="1"/>
  <c r="A2427" i="24" s="1"/>
  <c r="C2441" i="24"/>
  <c r="B2441" i="24" s="1"/>
  <c r="A2441" i="24" s="1"/>
  <c r="C8" i="24"/>
  <c r="B8" i="24" s="1"/>
  <c r="A8" i="24" s="1"/>
  <c r="C67" i="24"/>
  <c r="B67" i="24" s="1"/>
  <c r="A67" i="24" s="1"/>
  <c r="C134" i="24"/>
  <c r="B134" i="24" s="1"/>
  <c r="A134" i="24" s="1"/>
  <c r="C191" i="24"/>
  <c r="B191" i="24" s="1"/>
  <c r="A191" i="24" s="1"/>
  <c r="C243" i="24"/>
  <c r="B243" i="24" s="1"/>
  <c r="A243" i="24" s="1"/>
  <c r="C289" i="24"/>
  <c r="B289" i="24" s="1"/>
  <c r="A289" i="24" s="1"/>
  <c r="C341" i="24"/>
  <c r="B341" i="24" s="1"/>
  <c r="A341" i="24" s="1"/>
  <c r="C387" i="24"/>
  <c r="B387" i="24" s="1"/>
  <c r="A387" i="24" s="1"/>
  <c r="C439" i="24"/>
  <c r="B439" i="24" s="1"/>
  <c r="A439" i="24" s="1"/>
  <c r="C485" i="24"/>
  <c r="B485" i="24" s="1"/>
  <c r="A485" i="24" s="1"/>
  <c r="C537" i="24"/>
  <c r="B537" i="24" s="1"/>
  <c r="A537" i="24" s="1"/>
  <c r="C583" i="24"/>
  <c r="B583" i="24" s="1"/>
  <c r="A583" i="24" s="1"/>
  <c r="C635" i="24"/>
  <c r="B635" i="24" s="1"/>
  <c r="A635" i="24" s="1"/>
  <c r="C681" i="24"/>
  <c r="B681" i="24" s="1"/>
  <c r="A681" i="24" s="1"/>
  <c r="C733" i="24"/>
  <c r="B733" i="24" s="1"/>
  <c r="A733" i="24" s="1"/>
  <c r="C779" i="24"/>
  <c r="B779" i="24" s="1"/>
  <c r="A779" i="24" s="1"/>
  <c r="C831" i="24"/>
  <c r="B831" i="24" s="1"/>
  <c r="A831" i="24" s="1"/>
  <c r="C877" i="24"/>
  <c r="B877" i="24" s="1"/>
  <c r="A877" i="24" s="1"/>
  <c r="C929" i="24"/>
  <c r="B929" i="24" s="1"/>
  <c r="A929" i="24" s="1"/>
  <c r="C972" i="24"/>
  <c r="B972" i="24" s="1"/>
  <c r="A972" i="24" s="1"/>
  <c r="C1013" i="24"/>
  <c r="B1013" i="24" s="1"/>
  <c r="A1013" i="24" s="1"/>
  <c r="C1044" i="24"/>
  <c r="B1044" i="24" s="1"/>
  <c r="A1044" i="24" s="1"/>
  <c r="C1082" i="24"/>
  <c r="B1082" i="24" s="1"/>
  <c r="A1082" i="24" s="1"/>
  <c r="C1112" i="24"/>
  <c r="B1112" i="24" s="1"/>
  <c r="A1112" i="24" s="1"/>
  <c r="C1142" i="24"/>
  <c r="B1142" i="24" s="1"/>
  <c r="A1142" i="24" s="1"/>
  <c r="C1180" i="24"/>
  <c r="B1180" i="24" s="1"/>
  <c r="A1180" i="24" s="1"/>
  <c r="C1210" i="24"/>
  <c r="B1210" i="24" s="1"/>
  <c r="A1210" i="24" s="1"/>
  <c r="C1240" i="24"/>
  <c r="B1240" i="24" s="1"/>
  <c r="A1240" i="24" s="1"/>
  <c r="C1278" i="24"/>
  <c r="B1278" i="24" s="1"/>
  <c r="A1278" i="24" s="1"/>
  <c r="C1308" i="24"/>
  <c r="B1308" i="24" s="1"/>
  <c r="A1308" i="24" s="1"/>
  <c r="C1338" i="24"/>
  <c r="B1338" i="24" s="1"/>
  <c r="A1338" i="24" s="1"/>
  <c r="C1376" i="24"/>
  <c r="B1376" i="24" s="1"/>
  <c r="A1376" i="24" s="1"/>
  <c r="C1406" i="24"/>
  <c r="B1406" i="24" s="1"/>
  <c r="A1406" i="24" s="1"/>
  <c r="C1436" i="24"/>
  <c r="B1436" i="24" s="1"/>
  <c r="A1436" i="24" s="1"/>
  <c r="C1472" i="24"/>
  <c r="B1472" i="24" s="1"/>
  <c r="A1472" i="24" s="1"/>
  <c r="C1500" i="24"/>
  <c r="B1500" i="24" s="1"/>
  <c r="A1500" i="24" s="1"/>
  <c r="C1521" i="24"/>
  <c r="B1521" i="24" s="1"/>
  <c r="A1521" i="24" s="1"/>
  <c r="C1547" i="24"/>
  <c r="B1547" i="24" s="1"/>
  <c r="A1547" i="24" s="1"/>
  <c r="C1571" i="24"/>
  <c r="B1571" i="24" s="1"/>
  <c r="A1571" i="24" s="1"/>
  <c r="C1589" i="24"/>
  <c r="B1589" i="24" s="1"/>
  <c r="A1589" i="24" s="1"/>
  <c r="C1610" i="24"/>
  <c r="B1610" i="24" s="1"/>
  <c r="A1610" i="24" s="1"/>
  <c r="C1628" i="24"/>
  <c r="B1628" i="24" s="1"/>
  <c r="A1628" i="24" s="1"/>
  <c r="C1644" i="24"/>
  <c r="B1644" i="24" s="1"/>
  <c r="A1644" i="24" s="1"/>
  <c r="C1658" i="24"/>
  <c r="B1658" i="24" s="1"/>
  <c r="A1658" i="24" s="1"/>
  <c r="C1672" i="24"/>
  <c r="B1672" i="24" s="1"/>
  <c r="A1672" i="24" s="1"/>
  <c r="C1686" i="24"/>
  <c r="B1686" i="24" s="1"/>
  <c r="A1686" i="24" s="1"/>
  <c r="C1700" i="24"/>
  <c r="B1700" i="24" s="1"/>
  <c r="A1700" i="24" s="1"/>
  <c r="C1714" i="24"/>
  <c r="B1714" i="24" s="1"/>
  <c r="A1714" i="24" s="1"/>
  <c r="C1728" i="24"/>
  <c r="B1728" i="24" s="1"/>
  <c r="A1728" i="24" s="1"/>
  <c r="C1742" i="24"/>
  <c r="B1742" i="24" s="1"/>
  <c r="A1742" i="24" s="1"/>
  <c r="C1756" i="24"/>
  <c r="B1756" i="24" s="1"/>
  <c r="A1756" i="24" s="1"/>
  <c r="C1770" i="24"/>
  <c r="B1770" i="24" s="1"/>
  <c r="A1770" i="24" s="1"/>
  <c r="C1784" i="24"/>
  <c r="B1784" i="24" s="1"/>
  <c r="A1784" i="24" s="1"/>
  <c r="C1798" i="24"/>
  <c r="B1798" i="24" s="1"/>
  <c r="A1798" i="24" s="1"/>
  <c r="C1812" i="24"/>
  <c r="B1812" i="24" s="1"/>
  <c r="A1812" i="24" s="1"/>
  <c r="C1826" i="24"/>
  <c r="B1826" i="24" s="1"/>
  <c r="A1826" i="24" s="1"/>
  <c r="C1840" i="24"/>
  <c r="B1840" i="24" s="1"/>
  <c r="A1840" i="24" s="1"/>
  <c r="C1854" i="24"/>
  <c r="B1854" i="24" s="1"/>
  <c r="A1854" i="24" s="1"/>
  <c r="C1868" i="24"/>
  <c r="B1868" i="24" s="1"/>
  <c r="A1868" i="24" s="1"/>
  <c r="C1882" i="24"/>
  <c r="B1882" i="24" s="1"/>
  <c r="A1882" i="24" s="1"/>
  <c r="C1896" i="24"/>
  <c r="B1896" i="24" s="1"/>
  <c r="A1896" i="24" s="1"/>
  <c r="C1910" i="24"/>
  <c r="B1910" i="24" s="1"/>
  <c r="A1910" i="24" s="1"/>
  <c r="C1924" i="24"/>
  <c r="B1924" i="24" s="1"/>
  <c r="A1924" i="24" s="1"/>
  <c r="C1938" i="24"/>
  <c r="B1938" i="24" s="1"/>
  <c r="A1938" i="24" s="1"/>
  <c r="C1952" i="24"/>
  <c r="B1952" i="24" s="1"/>
  <c r="A1952" i="24" s="1"/>
  <c r="C1966" i="24"/>
  <c r="B1966" i="24" s="1"/>
  <c r="A1966" i="24" s="1"/>
  <c r="C1980" i="24"/>
  <c r="B1980" i="24" s="1"/>
  <c r="A1980" i="24" s="1"/>
  <c r="C1994" i="24"/>
  <c r="B1994" i="24" s="1"/>
  <c r="A1994" i="24" s="1"/>
  <c r="C2008" i="24"/>
  <c r="B2008" i="24" s="1"/>
  <c r="A2008" i="24" s="1"/>
  <c r="C2022" i="24"/>
  <c r="B2022" i="24" s="1"/>
  <c r="A2022" i="24" s="1"/>
  <c r="C2036" i="24"/>
  <c r="B2036" i="24" s="1"/>
  <c r="A2036" i="24" s="1"/>
  <c r="C2050" i="24"/>
  <c r="B2050" i="24" s="1"/>
  <c r="A2050" i="24" s="1"/>
  <c r="C2064" i="24"/>
  <c r="B2064" i="24" s="1"/>
  <c r="A2064" i="24" s="1"/>
  <c r="C2078" i="24"/>
  <c r="B2078" i="24" s="1"/>
  <c r="A2078" i="24" s="1"/>
  <c r="C2092" i="24"/>
  <c r="B2092" i="24" s="1"/>
  <c r="A2092" i="24" s="1"/>
  <c r="C2106" i="24"/>
  <c r="B2106" i="24" s="1"/>
  <c r="A2106" i="24" s="1"/>
  <c r="C2120" i="24"/>
  <c r="B2120" i="24" s="1"/>
  <c r="A2120" i="24" s="1"/>
  <c r="C2134" i="24"/>
  <c r="B2134" i="24" s="1"/>
  <c r="A2134" i="24" s="1"/>
  <c r="C2148" i="24"/>
  <c r="B2148" i="24" s="1"/>
  <c r="A2148" i="24" s="1"/>
  <c r="C2162" i="24"/>
  <c r="B2162" i="24" s="1"/>
  <c r="A2162" i="24" s="1"/>
  <c r="C2176" i="24"/>
  <c r="B2176" i="24" s="1"/>
  <c r="A2176" i="24" s="1"/>
  <c r="C2190" i="24"/>
  <c r="B2190" i="24" s="1"/>
  <c r="A2190" i="24" s="1"/>
  <c r="C2204" i="24"/>
  <c r="B2204" i="24" s="1"/>
  <c r="A2204" i="24" s="1"/>
  <c r="C2218" i="24"/>
  <c r="B2218" i="24" s="1"/>
  <c r="A2218" i="24" s="1"/>
  <c r="C2232" i="24"/>
  <c r="B2232" i="24" s="1"/>
  <c r="A2232" i="24" s="1"/>
  <c r="C2246" i="24"/>
  <c r="B2246" i="24" s="1"/>
  <c r="A2246" i="24" s="1"/>
  <c r="C2260" i="24"/>
  <c r="B2260" i="24" s="1"/>
  <c r="A2260" i="24" s="1"/>
  <c r="C2274" i="24"/>
  <c r="B2274" i="24" s="1"/>
  <c r="A2274" i="24" s="1"/>
  <c r="C2288" i="24"/>
  <c r="B2288" i="24" s="1"/>
  <c r="A2288" i="24" s="1"/>
  <c r="C2302" i="24"/>
  <c r="B2302" i="24" s="1"/>
  <c r="A2302" i="24" s="1"/>
  <c r="C2316" i="24"/>
  <c r="B2316" i="24" s="1"/>
  <c r="A2316" i="24" s="1"/>
  <c r="C2330" i="24"/>
  <c r="B2330" i="24" s="1"/>
  <c r="A2330" i="24" s="1"/>
  <c r="C2344" i="24"/>
  <c r="B2344" i="24" s="1"/>
  <c r="A2344" i="24" s="1"/>
  <c r="C2358" i="24"/>
  <c r="B2358" i="24" s="1"/>
  <c r="A2358" i="24" s="1"/>
  <c r="C2372" i="24"/>
  <c r="B2372" i="24" s="1"/>
  <c r="A2372" i="24" s="1"/>
  <c r="C2386" i="24"/>
  <c r="B2386" i="24" s="1"/>
  <c r="A2386" i="24" s="1"/>
  <c r="C2400" i="24"/>
  <c r="B2400" i="24" s="1"/>
  <c r="A2400" i="24" s="1"/>
  <c r="C2414" i="24"/>
  <c r="B2414" i="24" s="1"/>
  <c r="A2414" i="24" s="1"/>
  <c r="C2428" i="24"/>
  <c r="B2428" i="24" s="1"/>
  <c r="A2428" i="24" s="1"/>
  <c r="C2442" i="24"/>
  <c r="B2442" i="24" s="1"/>
  <c r="A2442" i="24" s="1"/>
  <c r="C2456" i="24"/>
  <c r="B2456" i="24" s="1"/>
  <c r="A2456" i="24" s="1"/>
  <c r="C2470" i="24"/>
  <c r="B2470" i="24" s="1"/>
  <c r="A2470" i="24" s="1"/>
  <c r="C2484" i="24"/>
  <c r="B2484" i="24" s="1"/>
  <c r="A2484" i="24" s="1"/>
  <c r="C2498" i="24"/>
  <c r="B2498" i="24" s="1"/>
  <c r="A2498" i="24" s="1"/>
  <c r="C2512" i="24"/>
  <c r="B2512" i="24" s="1"/>
  <c r="A2512" i="24" s="1"/>
  <c r="C2526" i="24"/>
  <c r="B2526" i="24" s="1"/>
  <c r="A2526" i="24" s="1"/>
  <c r="C2540" i="24"/>
  <c r="B2540" i="24" s="1"/>
  <c r="A2540" i="24" s="1"/>
  <c r="C2554" i="24"/>
  <c r="B2554" i="24" s="1"/>
  <c r="A2554" i="24" s="1"/>
  <c r="C2568" i="24"/>
  <c r="B2568" i="24" s="1"/>
  <c r="A2568" i="24" s="1"/>
  <c r="C2582" i="24"/>
  <c r="B2582" i="24" s="1"/>
  <c r="A2582" i="24" s="1"/>
  <c r="C2596" i="24"/>
  <c r="B2596" i="24" s="1"/>
  <c r="A2596" i="24" s="1"/>
  <c r="C2610" i="24"/>
  <c r="B2610" i="24" s="1"/>
  <c r="A2610" i="24" s="1"/>
  <c r="C2624" i="24"/>
  <c r="B2624" i="24" s="1"/>
  <c r="A2624" i="24" s="1"/>
  <c r="C2638" i="24"/>
  <c r="B2638" i="24" s="1"/>
  <c r="A2638" i="24" s="1"/>
  <c r="C2652" i="24"/>
  <c r="B2652" i="24" s="1"/>
  <c r="A2652" i="24" s="1"/>
  <c r="C15" i="24"/>
  <c r="B15" i="24" s="1"/>
  <c r="A15" i="24" s="1"/>
  <c r="C80" i="24"/>
  <c r="B80" i="24" s="1"/>
  <c r="A80" i="24" s="1"/>
  <c r="C140" i="24"/>
  <c r="B140" i="24" s="1"/>
  <c r="A140" i="24" s="1"/>
  <c r="C201" i="24"/>
  <c r="B201" i="24" s="1"/>
  <c r="A201" i="24" s="1"/>
  <c r="C247" i="24"/>
  <c r="B247" i="24" s="1"/>
  <c r="A247" i="24" s="1"/>
  <c r="C299" i="24"/>
  <c r="B299" i="24" s="1"/>
  <c r="A299" i="24" s="1"/>
  <c r="C345" i="24"/>
  <c r="B345" i="24" s="1"/>
  <c r="A345" i="24" s="1"/>
  <c r="C397" i="24"/>
  <c r="B397" i="24" s="1"/>
  <c r="A397" i="24" s="1"/>
  <c r="C443" i="24"/>
  <c r="B443" i="24" s="1"/>
  <c r="A443" i="24" s="1"/>
  <c r="C495" i="24"/>
  <c r="B495" i="24" s="1"/>
  <c r="A495" i="24" s="1"/>
  <c r="C541" i="24"/>
  <c r="B541" i="24" s="1"/>
  <c r="A541" i="24" s="1"/>
  <c r="C593" i="24"/>
  <c r="B593" i="24" s="1"/>
  <c r="A593" i="24" s="1"/>
  <c r="C639" i="24"/>
  <c r="B639" i="24" s="1"/>
  <c r="A639" i="24" s="1"/>
  <c r="C691" i="24"/>
  <c r="B691" i="24" s="1"/>
  <c r="A691" i="24" s="1"/>
  <c r="C737" i="24"/>
  <c r="B737" i="24" s="1"/>
  <c r="A737" i="24" s="1"/>
  <c r="C789" i="24"/>
  <c r="B789" i="24" s="1"/>
  <c r="A789" i="24" s="1"/>
  <c r="C835" i="24"/>
  <c r="B835" i="24" s="1"/>
  <c r="A835" i="24" s="1"/>
  <c r="C887" i="24"/>
  <c r="B887" i="24" s="1"/>
  <c r="A887" i="24" s="1"/>
  <c r="C933" i="24"/>
  <c r="B933" i="24" s="1"/>
  <c r="A933" i="24" s="1"/>
  <c r="C975" i="24"/>
  <c r="B975" i="24" s="1"/>
  <c r="A975" i="24" s="1"/>
  <c r="C1015" i="24"/>
  <c r="B1015" i="24" s="1"/>
  <c r="A1015" i="24" s="1"/>
  <c r="C1054" i="24"/>
  <c r="B1054" i="24" s="1"/>
  <c r="A1054" i="24" s="1"/>
  <c r="C1084" i="24"/>
  <c r="B1084" i="24" s="1"/>
  <c r="A1084" i="24" s="1"/>
  <c r="C1114" i="24"/>
  <c r="B1114" i="24" s="1"/>
  <c r="A1114" i="24" s="1"/>
  <c r="C1152" i="24"/>
  <c r="B1152" i="24" s="1"/>
  <c r="A1152" i="24" s="1"/>
  <c r="C1182" i="24"/>
  <c r="B1182" i="24" s="1"/>
  <c r="A1182" i="24" s="1"/>
  <c r="C1212" i="24"/>
  <c r="B1212" i="24" s="1"/>
  <c r="A1212" i="24" s="1"/>
  <c r="C1250" i="24"/>
  <c r="B1250" i="24" s="1"/>
  <c r="A1250" i="24" s="1"/>
  <c r="C1280" i="24"/>
  <c r="B1280" i="24" s="1"/>
  <c r="A1280" i="24" s="1"/>
  <c r="C1310" i="24"/>
  <c r="B1310" i="24" s="1"/>
  <c r="A1310" i="24" s="1"/>
  <c r="C1348" i="24"/>
  <c r="B1348" i="24" s="1"/>
  <c r="A1348" i="24" s="1"/>
  <c r="C1378" i="24"/>
  <c r="B1378" i="24" s="1"/>
  <c r="A1378" i="24" s="1"/>
  <c r="C1408" i="24"/>
  <c r="B1408" i="24" s="1"/>
  <c r="A1408" i="24" s="1"/>
  <c r="C1446" i="24"/>
  <c r="B1446" i="24" s="1"/>
  <c r="A1446" i="24" s="1"/>
  <c r="C1475" i="24"/>
  <c r="B1475" i="24" s="1"/>
  <c r="A1475" i="24" s="1"/>
  <c r="C1503" i="24"/>
  <c r="B1503" i="24" s="1"/>
  <c r="A1503" i="24" s="1"/>
  <c r="C1528" i="24"/>
  <c r="B1528" i="24" s="1"/>
  <c r="A1528" i="24" s="1"/>
  <c r="C1549" i="24"/>
  <c r="B1549" i="24" s="1"/>
  <c r="A1549" i="24" s="1"/>
  <c r="C1573" i="24"/>
  <c r="B1573" i="24" s="1"/>
  <c r="A1573" i="24" s="1"/>
  <c r="C1591" i="24"/>
  <c r="B1591" i="24" s="1"/>
  <c r="A1591" i="24" s="1"/>
  <c r="C1613" i="24"/>
  <c r="B1613" i="24" s="1"/>
  <c r="A1613" i="24" s="1"/>
  <c r="C1630" i="24"/>
  <c r="B1630" i="24" s="1"/>
  <c r="A1630" i="24" s="1"/>
  <c r="C1646" i="24"/>
  <c r="B1646" i="24" s="1"/>
  <c r="A1646" i="24" s="1"/>
  <c r="C1660" i="24"/>
  <c r="B1660" i="24" s="1"/>
  <c r="A1660" i="24" s="1"/>
  <c r="C1674" i="24"/>
  <c r="B1674" i="24" s="1"/>
  <c r="A1674" i="24" s="1"/>
  <c r="C1688" i="24"/>
  <c r="B1688" i="24" s="1"/>
  <c r="A1688" i="24" s="1"/>
  <c r="C1702" i="24"/>
  <c r="B1702" i="24" s="1"/>
  <c r="A1702" i="24" s="1"/>
  <c r="C1716" i="24"/>
  <c r="B1716" i="24" s="1"/>
  <c r="A1716" i="24" s="1"/>
  <c r="C1730" i="24"/>
  <c r="B1730" i="24" s="1"/>
  <c r="A1730" i="24" s="1"/>
  <c r="C1744" i="24"/>
  <c r="B1744" i="24" s="1"/>
  <c r="A1744" i="24" s="1"/>
  <c r="C1758" i="24"/>
  <c r="B1758" i="24" s="1"/>
  <c r="A1758" i="24" s="1"/>
  <c r="C1772" i="24"/>
  <c r="B1772" i="24" s="1"/>
  <c r="A1772" i="24" s="1"/>
  <c r="C1786" i="24"/>
  <c r="B1786" i="24" s="1"/>
  <c r="A1786" i="24" s="1"/>
  <c r="C1800" i="24"/>
  <c r="B1800" i="24" s="1"/>
  <c r="A1800" i="24" s="1"/>
  <c r="C1814" i="24"/>
  <c r="B1814" i="24" s="1"/>
  <c r="A1814" i="24" s="1"/>
  <c r="C1828" i="24"/>
  <c r="B1828" i="24" s="1"/>
  <c r="A1828" i="24" s="1"/>
  <c r="C1842" i="24"/>
  <c r="B1842" i="24" s="1"/>
  <c r="A1842" i="24" s="1"/>
  <c r="C1856" i="24"/>
  <c r="B1856" i="24" s="1"/>
  <c r="A1856" i="24" s="1"/>
  <c r="C1870" i="24"/>
  <c r="B1870" i="24" s="1"/>
  <c r="A1870" i="24" s="1"/>
  <c r="C1884" i="24"/>
  <c r="B1884" i="24" s="1"/>
  <c r="A1884" i="24" s="1"/>
  <c r="C1898" i="24"/>
  <c r="B1898" i="24" s="1"/>
  <c r="A1898" i="24" s="1"/>
  <c r="C1912" i="24"/>
  <c r="B1912" i="24" s="1"/>
  <c r="A1912" i="24" s="1"/>
  <c r="C1926" i="24"/>
  <c r="B1926" i="24" s="1"/>
  <c r="A1926" i="24" s="1"/>
  <c r="C1940" i="24"/>
  <c r="B1940" i="24" s="1"/>
  <c r="A1940" i="24" s="1"/>
  <c r="C1954" i="24"/>
  <c r="B1954" i="24" s="1"/>
  <c r="A1954" i="24" s="1"/>
  <c r="C1968" i="24"/>
  <c r="B1968" i="24" s="1"/>
  <c r="A1968" i="24" s="1"/>
  <c r="C1982" i="24"/>
  <c r="B1982" i="24" s="1"/>
  <c r="A1982" i="24" s="1"/>
  <c r="C1996" i="24"/>
  <c r="B1996" i="24" s="1"/>
  <c r="A1996" i="24" s="1"/>
  <c r="C2010" i="24"/>
  <c r="B2010" i="24" s="1"/>
  <c r="A2010" i="24" s="1"/>
  <c r="C2024" i="24"/>
  <c r="B2024" i="24" s="1"/>
  <c r="A2024" i="24" s="1"/>
  <c r="C2038" i="24"/>
  <c r="B2038" i="24" s="1"/>
  <c r="A2038" i="24" s="1"/>
  <c r="C2052" i="24"/>
  <c r="B2052" i="24" s="1"/>
  <c r="A2052" i="24" s="1"/>
  <c r="C2066" i="24"/>
  <c r="B2066" i="24" s="1"/>
  <c r="A2066" i="24" s="1"/>
  <c r="C2080" i="24"/>
  <c r="B2080" i="24" s="1"/>
  <c r="A2080" i="24" s="1"/>
  <c r="C2094" i="24"/>
  <c r="B2094" i="24" s="1"/>
  <c r="A2094" i="24" s="1"/>
  <c r="C2108" i="24"/>
  <c r="B2108" i="24" s="1"/>
  <c r="A2108" i="24" s="1"/>
  <c r="C2122" i="24"/>
  <c r="B2122" i="24" s="1"/>
  <c r="A2122" i="24" s="1"/>
  <c r="C2136" i="24"/>
  <c r="B2136" i="24" s="1"/>
  <c r="A2136" i="24" s="1"/>
  <c r="C2150" i="24"/>
  <c r="B2150" i="24" s="1"/>
  <c r="A2150" i="24" s="1"/>
  <c r="C2164" i="24"/>
  <c r="B2164" i="24" s="1"/>
  <c r="A2164" i="24" s="1"/>
  <c r="C2178" i="24"/>
  <c r="B2178" i="24" s="1"/>
  <c r="A2178" i="24" s="1"/>
  <c r="C2192" i="24"/>
  <c r="B2192" i="24" s="1"/>
  <c r="A2192" i="24" s="1"/>
  <c r="C2206" i="24"/>
  <c r="B2206" i="24" s="1"/>
  <c r="A2206" i="24" s="1"/>
  <c r="C2220" i="24"/>
  <c r="B2220" i="24" s="1"/>
  <c r="A2220" i="24" s="1"/>
  <c r="C33" i="24"/>
  <c r="B33" i="24" s="1"/>
  <c r="A33" i="24" s="1"/>
  <c r="C99" i="24"/>
  <c r="B99" i="24" s="1"/>
  <c r="A99" i="24" s="1"/>
  <c r="C158" i="24"/>
  <c r="B158" i="24" s="1"/>
  <c r="A158" i="24" s="1"/>
  <c r="C215" i="24"/>
  <c r="B215" i="24" s="1"/>
  <c r="A215" i="24" s="1"/>
  <c r="C261" i="24"/>
  <c r="B261" i="24" s="1"/>
  <c r="A261" i="24" s="1"/>
  <c r="C313" i="24"/>
  <c r="B313" i="24" s="1"/>
  <c r="A313" i="24" s="1"/>
  <c r="C359" i="24"/>
  <c r="B359" i="24" s="1"/>
  <c r="A359" i="24" s="1"/>
  <c r="C411" i="24"/>
  <c r="B411" i="24" s="1"/>
  <c r="A411" i="24" s="1"/>
  <c r="C457" i="24"/>
  <c r="B457" i="24" s="1"/>
  <c r="A457" i="24" s="1"/>
  <c r="C509" i="24"/>
  <c r="B509" i="24" s="1"/>
  <c r="A509" i="24" s="1"/>
  <c r="C555" i="24"/>
  <c r="B555" i="24" s="1"/>
  <c r="A555" i="24" s="1"/>
  <c r="C607" i="24"/>
  <c r="B607" i="24" s="1"/>
  <c r="A607" i="24" s="1"/>
  <c r="C653" i="24"/>
  <c r="B653" i="24" s="1"/>
  <c r="A653" i="24" s="1"/>
  <c r="C705" i="24"/>
  <c r="B705" i="24" s="1"/>
  <c r="A705" i="24" s="1"/>
  <c r="C751" i="24"/>
  <c r="B751" i="24" s="1"/>
  <c r="A751" i="24" s="1"/>
  <c r="C803" i="24"/>
  <c r="B803" i="24" s="1"/>
  <c r="A803" i="24" s="1"/>
  <c r="C849" i="24"/>
  <c r="B849" i="24" s="1"/>
  <c r="A849" i="24" s="1"/>
  <c r="C901" i="24"/>
  <c r="B901" i="24" s="1"/>
  <c r="A901" i="24" s="1"/>
  <c r="C947" i="24"/>
  <c r="B947" i="24" s="1"/>
  <c r="A947" i="24" s="1"/>
  <c r="C987" i="24"/>
  <c r="B987" i="24" s="1"/>
  <c r="A987" i="24" s="1"/>
  <c r="C1028" i="24"/>
  <c r="B1028" i="24" s="1"/>
  <c r="A1028" i="24" s="1"/>
  <c r="C1058" i="24"/>
  <c r="B1058" i="24" s="1"/>
  <c r="A1058" i="24" s="1"/>
  <c r="C1096" i="24"/>
  <c r="B1096" i="24" s="1"/>
  <c r="A1096" i="24" s="1"/>
  <c r="C1126" i="24"/>
  <c r="B1126" i="24" s="1"/>
  <c r="A1126" i="24" s="1"/>
  <c r="C1156" i="24"/>
  <c r="B1156" i="24" s="1"/>
  <c r="A1156" i="24" s="1"/>
  <c r="C1194" i="24"/>
  <c r="B1194" i="24" s="1"/>
  <c r="A1194" i="24" s="1"/>
  <c r="C1224" i="24"/>
  <c r="B1224" i="24" s="1"/>
  <c r="A1224" i="24" s="1"/>
  <c r="C1254" i="24"/>
  <c r="B1254" i="24" s="1"/>
  <c r="A1254" i="24" s="1"/>
  <c r="C1292" i="24"/>
  <c r="B1292" i="24" s="1"/>
  <c r="A1292" i="24" s="1"/>
  <c r="C1322" i="24"/>
  <c r="B1322" i="24" s="1"/>
  <c r="A1322" i="24" s="1"/>
  <c r="C1352" i="24"/>
  <c r="B1352" i="24" s="1"/>
  <c r="A1352" i="24" s="1"/>
  <c r="C1390" i="24"/>
  <c r="B1390" i="24" s="1"/>
  <c r="A1390" i="24" s="1"/>
  <c r="C1420" i="24"/>
  <c r="B1420" i="24" s="1"/>
  <c r="A1420" i="24" s="1"/>
  <c r="C1450" i="24"/>
  <c r="B1450" i="24" s="1"/>
  <c r="A1450" i="24" s="1"/>
  <c r="C1479" i="24"/>
  <c r="B1479" i="24" s="1"/>
  <c r="A1479" i="24" s="1"/>
  <c r="C1507" i="24"/>
  <c r="B1507" i="24" s="1"/>
  <c r="A1507" i="24" s="1"/>
  <c r="C1533" i="24"/>
  <c r="B1533" i="24" s="1"/>
  <c r="A1533" i="24" s="1"/>
  <c r="C1558" i="24"/>
  <c r="B1558" i="24" s="1"/>
  <c r="A1558" i="24" s="1"/>
  <c r="C1577" i="24"/>
  <c r="B1577" i="24" s="1"/>
  <c r="A1577" i="24" s="1"/>
  <c r="C1599" i="24"/>
  <c r="B1599" i="24" s="1"/>
  <c r="A1599" i="24" s="1"/>
  <c r="C1617" i="24"/>
  <c r="B1617" i="24" s="1"/>
  <c r="A1617" i="24" s="1"/>
  <c r="C1634" i="24"/>
  <c r="B1634" i="24" s="1"/>
  <c r="A1634" i="24" s="1"/>
  <c r="C1650" i="24"/>
  <c r="B1650" i="24" s="1"/>
  <c r="A1650" i="24" s="1"/>
  <c r="C1664" i="24"/>
  <c r="B1664" i="24" s="1"/>
  <c r="A1664" i="24" s="1"/>
  <c r="C1678" i="24"/>
  <c r="B1678" i="24" s="1"/>
  <c r="A1678" i="24" s="1"/>
  <c r="C1692" i="24"/>
  <c r="B1692" i="24" s="1"/>
  <c r="A1692" i="24" s="1"/>
  <c r="C1706" i="24"/>
  <c r="B1706" i="24" s="1"/>
  <c r="A1706" i="24" s="1"/>
  <c r="C1720" i="24"/>
  <c r="B1720" i="24" s="1"/>
  <c r="A1720" i="24" s="1"/>
  <c r="C1734" i="24"/>
  <c r="B1734" i="24" s="1"/>
  <c r="A1734" i="24" s="1"/>
  <c r="C1748" i="24"/>
  <c r="B1748" i="24" s="1"/>
  <c r="A1748" i="24" s="1"/>
  <c r="C1762" i="24"/>
  <c r="B1762" i="24" s="1"/>
  <c r="A1762" i="24" s="1"/>
  <c r="C1776" i="24"/>
  <c r="B1776" i="24" s="1"/>
  <c r="A1776" i="24" s="1"/>
  <c r="C1790" i="24"/>
  <c r="B1790" i="24" s="1"/>
  <c r="A1790" i="24" s="1"/>
  <c r="C1804" i="24"/>
  <c r="B1804" i="24" s="1"/>
  <c r="A1804" i="24" s="1"/>
  <c r="C1818" i="24"/>
  <c r="B1818" i="24" s="1"/>
  <c r="A1818" i="24" s="1"/>
  <c r="C1832" i="24"/>
  <c r="B1832" i="24" s="1"/>
  <c r="A1832" i="24" s="1"/>
  <c r="C1846" i="24"/>
  <c r="B1846" i="24" s="1"/>
  <c r="A1846" i="24" s="1"/>
  <c r="C1860" i="24"/>
  <c r="B1860" i="24" s="1"/>
  <c r="A1860" i="24" s="1"/>
  <c r="C1874" i="24"/>
  <c r="B1874" i="24" s="1"/>
  <c r="A1874" i="24" s="1"/>
  <c r="C1888" i="24"/>
  <c r="B1888" i="24" s="1"/>
  <c r="A1888" i="24" s="1"/>
  <c r="C1902" i="24"/>
  <c r="B1902" i="24" s="1"/>
  <c r="A1902" i="24" s="1"/>
  <c r="C1916" i="24"/>
  <c r="B1916" i="24" s="1"/>
  <c r="A1916" i="24" s="1"/>
  <c r="C1930" i="24"/>
  <c r="B1930" i="24" s="1"/>
  <c r="A1930" i="24" s="1"/>
  <c r="C1944" i="24"/>
  <c r="B1944" i="24" s="1"/>
  <c r="A1944" i="24" s="1"/>
  <c r="C1958" i="24"/>
  <c r="B1958" i="24" s="1"/>
  <c r="A1958" i="24" s="1"/>
  <c r="C1972" i="24"/>
  <c r="B1972" i="24" s="1"/>
  <c r="A1972" i="24" s="1"/>
  <c r="C1986" i="24"/>
  <c r="B1986" i="24" s="1"/>
  <c r="A1986" i="24" s="1"/>
  <c r="C2000" i="24"/>
  <c r="B2000" i="24" s="1"/>
  <c r="A2000" i="24" s="1"/>
  <c r="C2014" i="24"/>
  <c r="B2014" i="24" s="1"/>
  <c r="A2014" i="24" s="1"/>
  <c r="C2028" i="24"/>
  <c r="B2028" i="24" s="1"/>
  <c r="A2028" i="24" s="1"/>
  <c r="C2042" i="24"/>
  <c r="B2042" i="24" s="1"/>
  <c r="A2042" i="24" s="1"/>
  <c r="C44" i="24"/>
  <c r="B44" i="24" s="1"/>
  <c r="A44" i="24" s="1"/>
  <c r="C100" i="24"/>
  <c r="B100" i="24" s="1"/>
  <c r="A100" i="24" s="1"/>
  <c r="C169" i="24"/>
  <c r="B169" i="24" s="1"/>
  <c r="A169" i="24" s="1"/>
  <c r="C216" i="24"/>
  <c r="B216" i="24" s="1"/>
  <c r="A216" i="24" s="1"/>
  <c r="C270" i="24"/>
  <c r="B270" i="24" s="1"/>
  <c r="A270" i="24" s="1"/>
  <c r="C314" i="24"/>
  <c r="B314" i="24" s="1"/>
  <c r="A314" i="24" s="1"/>
  <c r="C368" i="24"/>
  <c r="B368" i="24" s="1"/>
  <c r="A368" i="24" s="1"/>
  <c r="C412" i="24"/>
  <c r="B412" i="24" s="1"/>
  <c r="A412" i="24" s="1"/>
  <c r="C466" i="24"/>
  <c r="B466" i="24" s="1"/>
  <c r="A466" i="24" s="1"/>
  <c r="C510" i="24"/>
  <c r="B510" i="24" s="1"/>
  <c r="A510" i="24" s="1"/>
  <c r="C564" i="24"/>
  <c r="B564" i="24" s="1"/>
  <c r="A564" i="24" s="1"/>
  <c r="C608" i="24"/>
  <c r="B608" i="24" s="1"/>
  <c r="A608" i="24" s="1"/>
  <c r="C662" i="24"/>
  <c r="B662" i="24" s="1"/>
  <c r="A662" i="24" s="1"/>
  <c r="C706" i="24"/>
  <c r="B706" i="24" s="1"/>
  <c r="A706" i="24" s="1"/>
  <c r="C760" i="24"/>
  <c r="B760" i="24" s="1"/>
  <c r="A760" i="24" s="1"/>
  <c r="C804" i="24"/>
  <c r="B804" i="24" s="1"/>
  <c r="A804" i="24" s="1"/>
  <c r="C858" i="24"/>
  <c r="B858" i="24" s="1"/>
  <c r="A858" i="24" s="1"/>
  <c r="C902" i="24"/>
  <c r="B902" i="24" s="1"/>
  <c r="A902" i="24" s="1"/>
  <c r="C956" i="24"/>
  <c r="B956" i="24" s="1"/>
  <c r="A956" i="24" s="1"/>
  <c r="C989" i="24"/>
  <c r="B989" i="24" s="1"/>
  <c r="A989" i="24" s="1"/>
  <c r="C1029" i="24"/>
  <c r="B1029" i="24" s="1"/>
  <c r="A1029" i="24" s="1"/>
  <c r="C1059" i="24"/>
  <c r="B1059" i="24" s="1"/>
  <c r="A1059" i="24" s="1"/>
  <c r="C1097" i="24"/>
  <c r="B1097" i="24" s="1"/>
  <c r="A1097" i="24" s="1"/>
  <c r="C1127" i="24"/>
  <c r="B1127" i="24" s="1"/>
  <c r="A1127" i="24" s="1"/>
  <c r="C1157" i="24"/>
  <c r="B1157" i="24" s="1"/>
  <c r="A1157" i="24" s="1"/>
  <c r="C1195" i="24"/>
  <c r="B1195" i="24" s="1"/>
  <c r="A1195" i="24" s="1"/>
  <c r="C1225" i="24"/>
  <c r="B1225" i="24" s="1"/>
  <c r="A1225" i="24" s="1"/>
  <c r="C1255" i="24"/>
  <c r="B1255" i="24" s="1"/>
  <c r="A1255" i="24" s="1"/>
  <c r="C1293" i="24"/>
  <c r="B1293" i="24" s="1"/>
  <c r="A1293" i="24" s="1"/>
  <c r="C1323" i="24"/>
  <c r="B1323" i="24" s="1"/>
  <c r="A1323" i="24" s="1"/>
  <c r="C1353" i="24"/>
  <c r="B1353" i="24" s="1"/>
  <c r="A1353" i="24" s="1"/>
  <c r="C1391" i="24"/>
  <c r="B1391" i="24" s="1"/>
  <c r="A1391" i="24" s="1"/>
  <c r="C1421" i="24"/>
  <c r="B1421" i="24" s="1"/>
  <c r="A1421" i="24" s="1"/>
  <c r="C1451" i="24"/>
  <c r="B1451" i="24" s="1"/>
  <c r="A1451" i="24" s="1"/>
  <c r="C1486" i="24"/>
  <c r="B1486" i="24" s="1"/>
  <c r="A1486" i="24" s="1"/>
  <c r="C1512" i="24"/>
  <c r="B1512" i="24" s="1"/>
  <c r="A1512" i="24" s="1"/>
  <c r="C1534" i="24"/>
  <c r="B1534" i="24" s="1"/>
  <c r="A1534" i="24" s="1"/>
  <c r="C1559" i="24"/>
  <c r="B1559" i="24" s="1"/>
  <c r="A1559" i="24" s="1"/>
  <c r="C1581" i="24"/>
  <c r="B1581" i="24" s="1"/>
  <c r="A1581" i="24" s="1"/>
  <c r="C1600" i="24"/>
  <c r="B1600" i="24" s="1"/>
  <c r="A1600" i="24" s="1"/>
  <c r="C1618" i="24"/>
  <c r="B1618" i="24" s="1"/>
  <c r="A1618" i="24" s="1"/>
  <c r="C1635" i="24"/>
  <c r="B1635" i="24" s="1"/>
  <c r="A1635" i="24" s="1"/>
  <c r="C1651" i="24"/>
  <c r="B1651" i="24" s="1"/>
  <c r="A1651" i="24" s="1"/>
  <c r="C1665" i="24"/>
  <c r="B1665" i="24" s="1"/>
  <c r="A1665" i="24" s="1"/>
  <c r="C1679" i="24"/>
  <c r="B1679" i="24" s="1"/>
  <c r="A1679" i="24" s="1"/>
  <c r="C1693" i="24"/>
  <c r="B1693" i="24" s="1"/>
  <c r="A1693" i="24" s="1"/>
  <c r="C1707" i="24"/>
  <c r="B1707" i="24" s="1"/>
  <c r="A1707" i="24" s="1"/>
  <c r="C1721" i="24"/>
  <c r="B1721" i="24" s="1"/>
  <c r="A1721" i="24" s="1"/>
  <c r="C1735" i="24"/>
  <c r="B1735" i="24" s="1"/>
  <c r="A1735" i="24" s="1"/>
  <c r="C1749" i="24"/>
  <c r="B1749" i="24" s="1"/>
  <c r="A1749" i="24" s="1"/>
  <c r="C1763" i="24"/>
  <c r="B1763" i="24" s="1"/>
  <c r="A1763" i="24" s="1"/>
  <c r="C1777" i="24"/>
  <c r="B1777" i="24" s="1"/>
  <c r="A1777" i="24" s="1"/>
  <c r="C1791" i="24"/>
  <c r="B1791" i="24" s="1"/>
  <c r="A1791" i="24" s="1"/>
  <c r="C1805" i="24"/>
  <c r="B1805" i="24" s="1"/>
  <c r="A1805" i="24" s="1"/>
  <c r="C1819" i="24"/>
  <c r="B1819" i="24" s="1"/>
  <c r="A1819" i="24" s="1"/>
  <c r="C1833" i="24"/>
  <c r="B1833" i="24" s="1"/>
  <c r="A1833" i="24" s="1"/>
  <c r="C1847" i="24"/>
  <c r="B1847" i="24" s="1"/>
  <c r="A1847" i="24" s="1"/>
  <c r="C1861" i="24"/>
  <c r="B1861" i="24" s="1"/>
  <c r="A1861" i="24" s="1"/>
  <c r="C1875" i="24"/>
  <c r="B1875" i="24" s="1"/>
  <c r="A1875" i="24" s="1"/>
  <c r="C1889" i="24"/>
  <c r="B1889" i="24" s="1"/>
  <c r="A1889" i="24" s="1"/>
  <c r="C1903" i="24"/>
  <c r="B1903" i="24" s="1"/>
  <c r="A1903" i="24" s="1"/>
  <c r="C1917" i="24"/>
  <c r="B1917" i="24" s="1"/>
  <c r="A1917" i="24" s="1"/>
  <c r="C1931" i="24"/>
  <c r="B1931" i="24" s="1"/>
  <c r="A1931" i="24" s="1"/>
  <c r="C1945" i="24"/>
  <c r="B1945" i="24" s="1"/>
  <c r="A1945" i="24" s="1"/>
  <c r="C1959" i="24"/>
  <c r="B1959" i="24" s="1"/>
  <c r="A1959" i="24" s="1"/>
  <c r="C1973" i="24"/>
  <c r="B1973" i="24" s="1"/>
  <c r="A1973" i="24" s="1"/>
  <c r="C1987" i="24"/>
  <c r="B1987" i="24" s="1"/>
  <c r="A1987" i="24" s="1"/>
  <c r="C2001" i="24"/>
  <c r="B2001" i="24" s="1"/>
  <c r="A2001" i="24" s="1"/>
  <c r="C2015" i="24"/>
  <c r="B2015" i="24" s="1"/>
  <c r="A2015" i="24" s="1"/>
  <c r="C2029" i="24"/>
  <c r="B2029" i="24" s="1"/>
  <c r="A2029" i="24" s="1"/>
  <c r="C46" i="24"/>
  <c r="B46" i="24" s="1"/>
  <c r="A46" i="24" s="1"/>
  <c r="C104" i="24"/>
  <c r="B104" i="24" s="1"/>
  <c r="A104" i="24" s="1"/>
  <c r="C170" i="24"/>
  <c r="B170" i="24" s="1"/>
  <c r="A170" i="24" s="1"/>
  <c r="C219" i="24"/>
  <c r="B219" i="24" s="1"/>
  <c r="A219" i="24" s="1"/>
  <c r="C271" i="24"/>
  <c r="B271" i="24" s="1"/>
  <c r="A271" i="24" s="1"/>
  <c r="C317" i="24"/>
  <c r="B317" i="24" s="1"/>
  <c r="A317" i="24" s="1"/>
  <c r="C369" i="24"/>
  <c r="B369" i="24" s="1"/>
  <c r="A369" i="24" s="1"/>
  <c r="C415" i="24"/>
  <c r="B415" i="24" s="1"/>
  <c r="A415" i="24" s="1"/>
  <c r="C467" i="24"/>
  <c r="B467" i="24" s="1"/>
  <c r="A467" i="24" s="1"/>
  <c r="C513" i="24"/>
  <c r="B513" i="24" s="1"/>
  <c r="A513" i="24" s="1"/>
  <c r="C565" i="24"/>
  <c r="B565" i="24" s="1"/>
  <c r="A565" i="24" s="1"/>
  <c r="C611" i="24"/>
  <c r="B611" i="24" s="1"/>
  <c r="A611" i="24" s="1"/>
  <c r="C663" i="24"/>
  <c r="B663" i="24" s="1"/>
  <c r="A663" i="24" s="1"/>
  <c r="C709" i="24"/>
  <c r="B709" i="24" s="1"/>
  <c r="A709" i="24" s="1"/>
  <c r="C761" i="24"/>
  <c r="B761" i="24" s="1"/>
  <c r="A761" i="24" s="1"/>
  <c r="C807" i="24"/>
  <c r="B807" i="24" s="1"/>
  <c r="A807" i="24" s="1"/>
  <c r="C859" i="24"/>
  <c r="B859" i="24" s="1"/>
  <c r="A859" i="24" s="1"/>
  <c r="C905" i="24"/>
  <c r="B905" i="24" s="1"/>
  <c r="A905" i="24" s="1"/>
  <c r="C957" i="24"/>
  <c r="B957" i="24" s="1"/>
  <c r="A957" i="24" s="1"/>
  <c r="C998" i="24"/>
  <c r="B998" i="24" s="1"/>
  <c r="A998" i="24" s="1"/>
  <c r="C1030" i="24"/>
  <c r="B1030" i="24" s="1"/>
  <c r="A1030" i="24" s="1"/>
  <c r="C1068" i="24"/>
  <c r="B1068" i="24" s="1"/>
  <c r="A1068" i="24" s="1"/>
  <c r="C1098" i="24"/>
  <c r="B1098" i="24" s="1"/>
  <c r="A1098" i="24" s="1"/>
  <c r="C1128" i="24"/>
  <c r="B1128" i="24" s="1"/>
  <c r="A1128" i="24" s="1"/>
  <c r="C1166" i="24"/>
  <c r="B1166" i="24" s="1"/>
  <c r="A1166" i="24" s="1"/>
  <c r="C1196" i="24"/>
  <c r="B1196" i="24" s="1"/>
  <c r="A1196" i="24" s="1"/>
  <c r="C1226" i="24"/>
  <c r="B1226" i="24" s="1"/>
  <c r="A1226" i="24" s="1"/>
  <c r="C1264" i="24"/>
  <c r="B1264" i="24" s="1"/>
  <c r="A1264" i="24" s="1"/>
  <c r="C1294" i="24"/>
  <c r="B1294" i="24" s="1"/>
  <c r="A1294" i="24" s="1"/>
  <c r="C1324" i="24"/>
  <c r="B1324" i="24" s="1"/>
  <c r="A1324" i="24" s="1"/>
  <c r="C1362" i="24"/>
  <c r="B1362" i="24" s="1"/>
  <c r="A1362" i="24" s="1"/>
  <c r="C1392" i="24"/>
  <c r="B1392" i="24" s="1"/>
  <c r="A1392" i="24" s="1"/>
  <c r="C1422" i="24"/>
  <c r="B1422" i="24" s="1"/>
  <c r="A1422" i="24" s="1"/>
  <c r="C1460" i="24"/>
  <c r="B1460" i="24" s="1"/>
  <c r="A1460" i="24" s="1"/>
  <c r="C1488" i="24"/>
  <c r="B1488" i="24" s="1"/>
  <c r="A1488" i="24" s="1"/>
  <c r="C1514" i="24"/>
  <c r="B1514" i="24" s="1"/>
  <c r="A1514" i="24" s="1"/>
  <c r="C1535" i="24"/>
  <c r="B1535" i="24" s="1"/>
  <c r="A1535" i="24" s="1"/>
  <c r="C1560" i="24"/>
  <c r="B1560" i="24" s="1"/>
  <c r="A1560" i="24" s="1"/>
  <c r="C1582" i="24"/>
  <c r="B1582" i="24" s="1"/>
  <c r="A1582" i="24" s="1"/>
  <c r="C1601" i="24"/>
  <c r="B1601" i="24" s="1"/>
  <c r="A1601" i="24" s="1"/>
  <c r="C1619" i="24"/>
  <c r="B1619" i="24" s="1"/>
  <c r="A1619" i="24" s="1"/>
  <c r="C1637" i="24"/>
  <c r="B1637" i="24" s="1"/>
  <c r="A1637" i="24" s="1"/>
  <c r="C1652" i="24"/>
  <c r="B1652" i="24" s="1"/>
  <c r="A1652" i="24" s="1"/>
  <c r="C1666" i="24"/>
  <c r="B1666" i="24" s="1"/>
  <c r="A1666" i="24" s="1"/>
  <c r="C1680" i="24"/>
  <c r="B1680" i="24" s="1"/>
  <c r="A1680" i="24" s="1"/>
  <c r="C1694" i="24"/>
  <c r="B1694" i="24" s="1"/>
  <c r="A1694" i="24" s="1"/>
  <c r="C1708" i="24"/>
  <c r="B1708" i="24" s="1"/>
  <c r="A1708" i="24" s="1"/>
  <c r="C1722" i="24"/>
  <c r="B1722" i="24" s="1"/>
  <c r="A1722" i="24" s="1"/>
  <c r="C1736" i="24"/>
  <c r="B1736" i="24" s="1"/>
  <c r="A1736" i="24" s="1"/>
  <c r="C1750" i="24"/>
  <c r="B1750" i="24" s="1"/>
  <c r="A1750" i="24" s="1"/>
  <c r="C1764" i="24"/>
  <c r="B1764" i="24" s="1"/>
  <c r="A1764" i="24" s="1"/>
  <c r="C1778" i="24"/>
  <c r="B1778" i="24" s="1"/>
  <c r="A1778" i="24" s="1"/>
  <c r="C1792" i="24"/>
  <c r="B1792" i="24" s="1"/>
  <c r="A1792" i="24" s="1"/>
  <c r="C1806" i="24"/>
  <c r="B1806" i="24" s="1"/>
  <c r="A1806" i="24" s="1"/>
  <c r="C1820" i="24"/>
  <c r="B1820" i="24" s="1"/>
  <c r="A1820" i="24" s="1"/>
  <c r="C1834" i="24"/>
  <c r="B1834" i="24" s="1"/>
  <c r="A1834" i="24" s="1"/>
  <c r="C1848" i="24"/>
  <c r="B1848" i="24" s="1"/>
  <c r="A1848" i="24" s="1"/>
  <c r="C1862" i="24"/>
  <c r="B1862" i="24" s="1"/>
  <c r="A1862" i="24" s="1"/>
  <c r="C1876" i="24"/>
  <c r="B1876" i="24" s="1"/>
  <c r="A1876" i="24" s="1"/>
  <c r="C1890" i="24"/>
  <c r="B1890" i="24" s="1"/>
  <c r="A1890" i="24" s="1"/>
  <c r="C1904" i="24"/>
  <c r="B1904" i="24" s="1"/>
  <c r="A1904" i="24" s="1"/>
  <c r="C1918" i="24"/>
  <c r="B1918" i="24" s="1"/>
  <c r="A1918" i="24" s="1"/>
  <c r="C1932" i="24"/>
  <c r="B1932" i="24" s="1"/>
  <c r="A1932" i="24" s="1"/>
  <c r="C1946" i="24"/>
  <c r="B1946" i="24" s="1"/>
  <c r="A1946" i="24" s="1"/>
  <c r="C1960" i="24"/>
  <c r="B1960" i="24" s="1"/>
  <c r="A1960" i="24" s="1"/>
  <c r="C1974" i="24"/>
  <c r="B1974" i="24" s="1"/>
  <c r="A1974" i="24" s="1"/>
  <c r="C1988" i="24"/>
  <c r="B1988" i="24" s="1"/>
  <c r="A1988" i="24" s="1"/>
  <c r="C2002" i="24"/>
  <c r="B2002" i="24" s="1"/>
  <c r="A2002" i="24" s="1"/>
  <c r="C2016" i="24"/>
  <c r="B2016" i="24" s="1"/>
  <c r="A2016" i="24" s="1"/>
  <c r="C86" i="24"/>
  <c r="B86" i="24" s="1"/>
  <c r="A86" i="24" s="1"/>
  <c r="C298" i="24"/>
  <c r="B298" i="24" s="1"/>
  <c r="A298" i="24" s="1"/>
  <c r="C453" i="24"/>
  <c r="B453" i="24" s="1"/>
  <c r="A453" i="24" s="1"/>
  <c r="C636" i="24"/>
  <c r="B636" i="24" s="1"/>
  <c r="A636" i="24" s="1"/>
  <c r="C793" i="24"/>
  <c r="B793" i="24" s="1"/>
  <c r="A793" i="24" s="1"/>
  <c r="C973" i="24"/>
  <c r="B973" i="24" s="1"/>
  <c r="A973" i="24" s="1"/>
  <c r="C1086" i="24"/>
  <c r="B1086" i="24" s="1"/>
  <c r="A1086" i="24" s="1"/>
  <c r="C1211" i="24"/>
  <c r="B1211" i="24" s="1"/>
  <c r="A1211" i="24" s="1"/>
  <c r="C1320" i="24"/>
  <c r="B1320" i="24" s="1"/>
  <c r="A1320" i="24" s="1"/>
  <c r="C1437" i="24"/>
  <c r="B1437" i="24" s="1"/>
  <c r="A1437" i="24" s="1"/>
  <c r="C1531" i="24"/>
  <c r="B1531" i="24" s="1"/>
  <c r="A1531" i="24" s="1"/>
  <c r="C1612" i="24"/>
  <c r="B1612" i="24" s="1"/>
  <c r="A1612" i="24" s="1"/>
  <c r="C1662" i="24"/>
  <c r="B1662" i="24" s="1"/>
  <c r="A1662" i="24" s="1"/>
  <c r="C1715" i="24"/>
  <c r="B1715" i="24" s="1"/>
  <c r="A1715" i="24" s="1"/>
  <c r="C1760" i="24"/>
  <c r="B1760" i="24" s="1"/>
  <c r="A1760" i="24" s="1"/>
  <c r="C1813" i="24"/>
  <c r="B1813" i="24" s="1"/>
  <c r="A1813" i="24" s="1"/>
  <c r="C1858" i="24"/>
  <c r="B1858" i="24" s="1"/>
  <c r="A1858" i="24" s="1"/>
  <c r="C1911" i="24"/>
  <c r="B1911" i="24" s="1"/>
  <c r="A1911" i="24" s="1"/>
  <c r="C1956" i="24"/>
  <c r="B1956" i="24" s="1"/>
  <c r="A1956" i="24" s="1"/>
  <c r="C2009" i="24"/>
  <c r="B2009" i="24" s="1"/>
  <c r="A2009" i="24" s="1"/>
  <c r="C2044" i="24"/>
  <c r="B2044" i="24" s="1"/>
  <c r="A2044" i="24" s="1"/>
  <c r="C2072" i="24"/>
  <c r="B2072" i="24" s="1"/>
  <c r="A2072" i="24" s="1"/>
  <c r="C2100" i="24"/>
  <c r="B2100" i="24" s="1"/>
  <c r="A2100" i="24" s="1"/>
  <c r="C2128" i="24"/>
  <c r="B2128" i="24" s="1"/>
  <c r="A2128" i="24" s="1"/>
  <c r="C2156" i="24"/>
  <c r="B2156" i="24" s="1"/>
  <c r="A2156" i="24" s="1"/>
  <c r="C2184" i="24"/>
  <c r="B2184" i="24" s="1"/>
  <c r="A2184" i="24" s="1"/>
  <c r="C2212" i="24"/>
  <c r="B2212" i="24" s="1"/>
  <c r="A2212" i="24" s="1"/>
  <c r="C2239" i="24"/>
  <c r="B2239" i="24" s="1"/>
  <c r="A2239" i="24" s="1"/>
  <c r="C2265" i="24"/>
  <c r="B2265" i="24" s="1"/>
  <c r="A2265" i="24" s="1"/>
  <c r="C2291" i="24"/>
  <c r="B2291" i="24" s="1"/>
  <c r="A2291" i="24" s="1"/>
  <c r="C2317" i="24"/>
  <c r="B2317" i="24" s="1"/>
  <c r="A2317" i="24" s="1"/>
  <c r="C2337" i="24"/>
  <c r="B2337" i="24" s="1"/>
  <c r="A2337" i="24" s="1"/>
  <c r="C2363" i="24"/>
  <c r="B2363" i="24" s="1"/>
  <c r="A2363" i="24" s="1"/>
  <c r="C2389" i="24"/>
  <c r="B2389" i="24" s="1"/>
  <c r="A2389" i="24" s="1"/>
  <c r="C2415" i="24"/>
  <c r="B2415" i="24" s="1"/>
  <c r="A2415" i="24" s="1"/>
  <c r="C2435" i="24"/>
  <c r="B2435" i="24" s="1"/>
  <c r="A2435" i="24" s="1"/>
  <c r="C2460" i="24"/>
  <c r="B2460" i="24" s="1"/>
  <c r="A2460" i="24" s="1"/>
  <c r="C2483" i="24"/>
  <c r="B2483" i="24" s="1"/>
  <c r="A2483" i="24" s="1"/>
  <c r="C2503" i="24"/>
  <c r="B2503" i="24" s="1"/>
  <c r="A2503" i="24" s="1"/>
  <c r="C2527" i="24"/>
  <c r="B2527" i="24" s="1"/>
  <c r="A2527" i="24" s="1"/>
  <c r="C2545" i="24"/>
  <c r="B2545" i="24" s="1"/>
  <c r="A2545" i="24" s="1"/>
  <c r="C2566" i="24"/>
  <c r="B2566" i="24" s="1"/>
  <c r="A2566" i="24" s="1"/>
  <c r="C2585" i="24"/>
  <c r="B2585" i="24" s="1"/>
  <c r="A2585" i="24" s="1"/>
  <c r="C2603" i="24"/>
  <c r="B2603" i="24" s="1"/>
  <c r="A2603" i="24" s="1"/>
  <c r="C2625" i="24"/>
  <c r="B2625" i="24" s="1"/>
  <c r="A2625" i="24" s="1"/>
  <c r="C2643" i="24"/>
  <c r="B2643" i="24" s="1"/>
  <c r="A2643" i="24" s="1"/>
  <c r="C2663" i="24"/>
  <c r="B2663" i="24" s="1"/>
  <c r="A2663" i="24" s="1"/>
  <c r="C2679" i="24"/>
  <c r="B2679" i="24" s="1"/>
  <c r="A2679" i="24" s="1"/>
  <c r="C2695" i="24"/>
  <c r="B2695" i="24" s="1"/>
  <c r="A2695" i="24" s="1"/>
  <c r="C2711" i="24"/>
  <c r="B2711" i="24" s="1"/>
  <c r="A2711" i="24" s="1"/>
  <c r="C2727" i="24"/>
  <c r="B2727" i="24" s="1"/>
  <c r="A2727" i="24" s="1"/>
  <c r="C2743" i="24"/>
  <c r="B2743" i="24" s="1"/>
  <c r="A2743" i="24" s="1"/>
  <c r="C2761" i="24"/>
  <c r="B2761" i="24" s="1"/>
  <c r="A2761" i="24" s="1"/>
  <c r="C2777" i="24"/>
  <c r="B2777" i="24" s="1"/>
  <c r="A2777" i="24" s="1"/>
  <c r="C2793" i="24"/>
  <c r="B2793" i="24" s="1"/>
  <c r="A2793" i="24" s="1"/>
  <c r="C2809" i="24"/>
  <c r="B2809" i="24" s="1"/>
  <c r="A2809" i="24" s="1"/>
  <c r="C2825" i="24"/>
  <c r="B2825" i="24" s="1"/>
  <c r="A2825" i="24" s="1"/>
  <c r="C2841" i="24"/>
  <c r="B2841" i="24" s="1"/>
  <c r="A2841" i="24" s="1"/>
  <c r="C2859" i="24"/>
  <c r="B2859" i="24" s="1"/>
  <c r="A2859" i="24" s="1"/>
  <c r="C2875" i="24"/>
  <c r="B2875" i="24" s="1"/>
  <c r="A2875" i="24" s="1"/>
  <c r="C2891" i="24"/>
  <c r="B2891" i="24" s="1"/>
  <c r="A2891" i="24" s="1"/>
  <c r="C2905" i="24"/>
  <c r="B2905" i="24" s="1"/>
  <c r="A2905" i="24" s="1"/>
  <c r="C2919" i="24"/>
  <c r="B2919" i="24" s="1"/>
  <c r="A2919" i="24" s="1"/>
  <c r="C2933" i="24"/>
  <c r="B2933" i="24" s="1"/>
  <c r="A2933" i="24" s="1"/>
  <c r="C2947" i="24"/>
  <c r="B2947" i="24" s="1"/>
  <c r="A2947" i="24" s="1"/>
  <c r="C2961" i="24"/>
  <c r="B2961" i="24" s="1"/>
  <c r="A2961" i="24" s="1"/>
  <c r="C2975" i="24"/>
  <c r="B2975" i="24" s="1"/>
  <c r="A2975" i="24" s="1"/>
  <c r="C2989" i="24"/>
  <c r="B2989" i="24" s="1"/>
  <c r="A2989" i="24" s="1"/>
  <c r="C3003" i="24"/>
  <c r="B3003" i="24" s="1"/>
  <c r="A3003" i="24" s="1"/>
  <c r="C3017" i="24"/>
  <c r="B3017" i="24" s="1"/>
  <c r="A3017" i="24" s="1"/>
  <c r="C3031" i="24"/>
  <c r="B3031" i="24" s="1"/>
  <c r="A3031" i="24" s="1"/>
  <c r="C3045" i="24"/>
  <c r="B3045" i="24" s="1"/>
  <c r="A3045" i="24" s="1"/>
  <c r="C3059" i="24"/>
  <c r="B3059" i="24" s="1"/>
  <c r="A3059" i="24" s="1"/>
  <c r="C3073" i="24"/>
  <c r="B3073" i="24" s="1"/>
  <c r="A3073" i="24" s="1"/>
  <c r="C3087" i="24"/>
  <c r="B3087" i="24" s="1"/>
  <c r="A3087" i="24" s="1"/>
  <c r="C3101" i="24"/>
  <c r="B3101" i="24" s="1"/>
  <c r="A3101" i="24" s="1"/>
  <c r="C3115" i="24"/>
  <c r="B3115" i="24" s="1"/>
  <c r="A3115" i="24" s="1"/>
  <c r="C3129" i="24"/>
  <c r="B3129" i="24" s="1"/>
  <c r="A3129" i="24" s="1"/>
  <c r="C3143" i="24"/>
  <c r="B3143" i="24" s="1"/>
  <c r="A3143" i="24" s="1"/>
  <c r="C3157" i="24"/>
  <c r="B3157" i="24" s="1"/>
  <c r="A3157" i="24" s="1"/>
  <c r="C3171" i="24"/>
  <c r="B3171" i="24" s="1"/>
  <c r="A3171" i="24" s="1"/>
  <c r="C3185" i="24"/>
  <c r="B3185" i="24" s="1"/>
  <c r="A3185" i="24" s="1"/>
  <c r="C3199" i="24"/>
  <c r="B3199" i="24" s="1"/>
  <c r="A3199" i="24" s="1"/>
  <c r="C3213" i="24"/>
  <c r="B3213" i="24" s="1"/>
  <c r="A3213" i="24" s="1"/>
  <c r="C3227" i="24"/>
  <c r="B3227" i="24" s="1"/>
  <c r="A3227" i="24" s="1"/>
  <c r="C3241" i="24"/>
  <c r="B3241" i="24" s="1"/>
  <c r="A3241" i="24" s="1"/>
  <c r="C3255" i="24"/>
  <c r="B3255" i="24" s="1"/>
  <c r="A3255" i="24" s="1"/>
  <c r="C3269" i="24"/>
  <c r="B3269" i="24" s="1"/>
  <c r="A3269" i="24" s="1"/>
  <c r="C3283" i="24"/>
  <c r="B3283" i="24" s="1"/>
  <c r="A3283" i="24" s="1"/>
  <c r="C3297" i="24"/>
  <c r="B3297" i="24" s="1"/>
  <c r="A3297" i="24" s="1"/>
  <c r="C3311" i="24"/>
  <c r="B3311" i="24" s="1"/>
  <c r="A3311" i="24" s="1"/>
  <c r="C3325" i="24"/>
  <c r="B3325" i="24" s="1"/>
  <c r="A3325" i="24" s="1"/>
  <c r="C3339" i="24"/>
  <c r="B3339" i="24" s="1"/>
  <c r="A3339" i="24" s="1"/>
  <c r="C3353" i="24"/>
  <c r="B3353" i="24" s="1"/>
  <c r="A3353" i="24" s="1"/>
  <c r="C3367" i="24"/>
  <c r="B3367" i="24" s="1"/>
  <c r="A3367" i="24" s="1"/>
  <c r="C3381" i="24"/>
  <c r="B3381" i="24" s="1"/>
  <c r="A3381" i="24" s="1"/>
  <c r="C3395" i="24"/>
  <c r="B3395" i="24" s="1"/>
  <c r="A3395" i="24" s="1"/>
  <c r="C3409" i="24"/>
  <c r="B3409" i="24" s="1"/>
  <c r="A3409" i="24" s="1"/>
  <c r="C3423" i="24"/>
  <c r="B3423" i="24" s="1"/>
  <c r="A3423" i="24" s="1"/>
  <c r="C3437" i="24"/>
  <c r="B3437" i="24" s="1"/>
  <c r="A3437" i="24" s="1"/>
  <c r="C3451" i="24"/>
  <c r="B3451" i="24" s="1"/>
  <c r="A3451" i="24" s="1"/>
  <c r="C3465" i="24"/>
  <c r="B3465" i="24" s="1"/>
  <c r="A3465" i="24" s="1"/>
  <c r="C3479" i="24"/>
  <c r="B3479" i="24" s="1"/>
  <c r="A3479" i="24" s="1"/>
  <c r="C3493" i="24"/>
  <c r="B3493" i="24" s="1"/>
  <c r="A3493" i="24" s="1"/>
  <c r="C3507" i="24"/>
  <c r="B3507" i="24" s="1"/>
  <c r="A3507" i="24" s="1"/>
  <c r="C3521" i="24"/>
  <c r="B3521" i="24" s="1"/>
  <c r="A3521" i="24" s="1"/>
  <c r="C3535" i="24"/>
  <c r="B3535" i="24" s="1"/>
  <c r="A3535" i="24" s="1"/>
  <c r="C3549" i="24"/>
  <c r="B3549" i="24" s="1"/>
  <c r="A3549" i="24" s="1"/>
  <c r="C3563" i="24"/>
  <c r="B3563" i="24" s="1"/>
  <c r="A3563" i="24" s="1"/>
  <c r="C3577" i="24"/>
  <c r="B3577" i="24" s="1"/>
  <c r="A3577" i="24" s="1"/>
  <c r="C3591" i="24"/>
  <c r="B3591" i="24" s="1"/>
  <c r="A3591" i="24" s="1"/>
  <c r="C3605" i="24"/>
  <c r="B3605" i="24" s="1"/>
  <c r="A3605" i="24" s="1"/>
  <c r="C3619" i="24"/>
  <c r="B3619" i="24" s="1"/>
  <c r="A3619" i="24" s="1"/>
  <c r="C3633" i="24"/>
  <c r="B3633" i="24" s="1"/>
  <c r="A3633" i="24" s="1"/>
  <c r="C3647" i="24"/>
  <c r="B3647" i="24" s="1"/>
  <c r="A3647" i="24" s="1"/>
  <c r="C3661" i="24"/>
  <c r="B3661" i="24" s="1"/>
  <c r="A3661" i="24" s="1"/>
  <c r="C3675" i="24"/>
  <c r="B3675" i="24" s="1"/>
  <c r="A3675" i="24" s="1"/>
  <c r="C3689" i="24"/>
  <c r="B3689" i="24" s="1"/>
  <c r="A3689" i="24" s="1"/>
  <c r="C3703" i="24"/>
  <c r="B3703" i="24" s="1"/>
  <c r="A3703" i="24" s="1"/>
  <c r="C3717" i="24"/>
  <c r="B3717" i="24" s="1"/>
  <c r="A3717" i="24" s="1"/>
  <c r="C3731" i="24"/>
  <c r="B3731" i="24" s="1"/>
  <c r="A3731" i="24" s="1"/>
  <c r="C3745" i="24"/>
  <c r="B3745" i="24" s="1"/>
  <c r="A3745" i="24" s="1"/>
  <c r="C3759" i="24"/>
  <c r="B3759" i="24" s="1"/>
  <c r="A3759" i="24" s="1"/>
  <c r="C3773" i="24"/>
  <c r="B3773" i="24" s="1"/>
  <c r="A3773" i="24" s="1"/>
  <c r="C3787" i="24"/>
  <c r="B3787" i="24" s="1"/>
  <c r="A3787" i="24" s="1"/>
  <c r="C3801" i="24"/>
  <c r="B3801" i="24" s="1"/>
  <c r="A3801" i="24" s="1"/>
  <c r="C3815" i="24"/>
  <c r="B3815" i="24" s="1"/>
  <c r="A3815" i="24" s="1"/>
  <c r="C3829" i="24"/>
  <c r="B3829" i="24" s="1"/>
  <c r="A3829" i="24" s="1"/>
  <c r="C3843" i="24"/>
  <c r="B3843" i="24" s="1"/>
  <c r="A3843" i="24" s="1"/>
  <c r="C3857" i="24"/>
  <c r="B3857" i="24" s="1"/>
  <c r="A3857" i="24" s="1"/>
  <c r="C3871" i="24"/>
  <c r="B3871" i="24" s="1"/>
  <c r="A3871" i="24" s="1"/>
  <c r="C3885" i="24"/>
  <c r="B3885" i="24" s="1"/>
  <c r="A3885" i="24" s="1"/>
  <c r="C3899" i="24"/>
  <c r="B3899" i="24" s="1"/>
  <c r="A3899" i="24" s="1"/>
  <c r="C3913" i="24"/>
  <c r="B3913" i="24" s="1"/>
  <c r="A3913" i="24" s="1"/>
  <c r="C3927" i="24"/>
  <c r="B3927" i="24" s="1"/>
  <c r="A3927" i="24" s="1"/>
  <c r="C3941" i="24"/>
  <c r="B3941" i="24" s="1"/>
  <c r="A3941" i="24" s="1"/>
  <c r="C3955" i="24"/>
  <c r="B3955" i="24" s="1"/>
  <c r="A3955" i="24" s="1"/>
  <c r="C3969" i="24"/>
  <c r="B3969" i="24" s="1"/>
  <c r="A3969" i="24" s="1"/>
  <c r="C3983" i="24"/>
  <c r="B3983" i="24" s="1"/>
  <c r="A3983" i="24" s="1"/>
  <c r="C3997" i="24"/>
  <c r="B3997" i="24" s="1"/>
  <c r="A3997" i="24" s="1"/>
  <c r="C4011" i="24"/>
  <c r="B4011" i="24" s="1"/>
  <c r="A4011" i="24" s="1"/>
  <c r="C4025" i="24"/>
  <c r="B4025" i="24" s="1"/>
  <c r="A4025" i="24" s="1"/>
  <c r="C4039" i="24"/>
  <c r="B4039" i="24" s="1"/>
  <c r="A4039" i="24" s="1"/>
  <c r="C4053" i="24"/>
  <c r="B4053" i="24" s="1"/>
  <c r="A4053" i="24" s="1"/>
  <c r="C4067" i="24"/>
  <c r="B4067" i="24" s="1"/>
  <c r="A4067" i="24" s="1"/>
  <c r="C4081" i="24"/>
  <c r="B4081" i="24" s="1"/>
  <c r="A4081" i="24" s="1"/>
  <c r="C4095" i="24"/>
  <c r="B4095" i="24" s="1"/>
  <c r="A4095" i="24" s="1"/>
  <c r="C4109" i="24"/>
  <c r="B4109" i="24" s="1"/>
  <c r="A4109" i="24" s="1"/>
  <c r="C4123" i="24"/>
  <c r="B4123" i="24" s="1"/>
  <c r="A4123" i="24" s="1"/>
  <c r="C4137" i="24"/>
  <c r="B4137" i="24" s="1"/>
  <c r="A4137" i="24" s="1"/>
  <c r="C4151" i="24"/>
  <c r="B4151" i="24" s="1"/>
  <c r="A4151" i="24" s="1"/>
  <c r="C4165" i="24"/>
  <c r="B4165" i="24" s="1"/>
  <c r="A4165" i="24" s="1"/>
  <c r="C4179" i="24"/>
  <c r="B4179" i="24" s="1"/>
  <c r="A4179" i="24" s="1"/>
  <c r="C4193" i="24"/>
  <c r="B4193" i="24" s="1"/>
  <c r="A4193" i="24" s="1"/>
  <c r="C4207" i="24"/>
  <c r="B4207" i="24" s="1"/>
  <c r="A4207" i="24" s="1"/>
  <c r="C4221" i="24"/>
  <c r="B4221" i="24" s="1"/>
  <c r="A4221" i="24" s="1"/>
  <c r="C4235" i="24"/>
  <c r="B4235" i="24" s="1"/>
  <c r="A4235" i="24" s="1"/>
  <c r="C4249" i="24"/>
  <c r="B4249" i="24" s="1"/>
  <c r="A4249" i="24" s="1"/>
  <c r="C4263" i="24"/>
  <c r="B4263" i="24" s="1"/>
  <c r="A4263" i="24" s="1"/>
  <c r="C4277" i="24"/>
  <c r="B4277" i="24" s="1"/>
  <c r="A4277" i="24" s="1"/>
  <c r="C4291" i="24"/>
  <c r="B4291" i="24" s="1"/>
  <c r="A4291" i="24" s="1"/>
  <c r="C4305" i="24"/>
  <c r="B4305" i="24" s="1"/>
  <c r="A4305" i="24" s="1"/>
  <c r="C4319" i="24"/>
  <c r="B4319" i="24" s="1"/>
  <c r="A4319" i="24" s="1"/>
  <c r="C4333" i="24"/>
  <c r="B4333" i="24" s="1"/>
  <c r="A4333" i="24" s="1"/>
  <c r="C4347" i="24"/>
  <c r="B4347" i="24" s="1"/>
  <c r="A4347" i="24" s="1"/>
  <c r="C4361" i="24"/>
  <c r="B4361" i="24" s="1"/>
  <c r="A4361" i="24" s="1"/>
  <c r="C4375" i="24"/>
  <c r="B4375" i="24" s="1"/>
  <c r="A4375" i="24" s="1"/>
  <c r="C98" i="24"/>
  <c r="B98" i="24" s="1"/>
  <c r="A98" i="24" s="1"/>
  <c r="C300" i="24"/>
  <c r="B300" i="24" s="1"/>
  <c r="A300" i="24" s="1"/>
  <c r="C454" i="24"/>
  <c r="B454" i="24" s="1"/>
  <c r="A454" i="24" s="1"/>
  <c r="C648" i="24"/>
  <c r="B648" i="24" s="1"/>
  <c r="A648" i="24" s="1"/>
  <c r="C802" i="24"/>
  <c r="B802" i="24" s="1"/>
  <c r="A802" i="24" s="1"/>
  <c r="C984" i="24"/>
  <c r="B984" i="24" s="1"/>
  <c r="A984" i="24" s="1"/>
  <c r="C1087" i="24"/>
  <c r="B1087" i="24" s="1"/>
  <c r="A1087" i="24" s="1"/>
  <c r="C1213" i="24"/>
  <c r="B1213" i="24" s="1"/>
  <c r="A1213" i="24" s="1"/>
  <c r="C1321" i="24"/>
  <c r="B1321" i="24" s="1"/>
  <c r="A1321" i="24" s="1"/>
  <c r="C1447" i="24"/>
  <c r="B1447" i="24" s="1"/>
  <c r="A1447" i="24" s="1"/>
  <c r="C1532" i="24"/>
  <c r="B1532" i="24" s="1"/>
  <c r="A1532" i="24" s="1"/>
  <c r="C1614" i="24"/>
  <c r="B1614" i="24" s="1"/>
  <c r="A1614" i="24" s="1"/>
  <c r="C1663" i="24"/>
  <c r="B1663" i="24" s="1"/>
  <c r="A1663" i="24" s="1"/>
  <c r="C1717" i="24"/>
  <c r="B1717" i="24" s="1"/>
  <c r="A1717" i="24" s="1"/>
  <c r="C1761" i="24"/>
  <c r="B1761" i="24" s="1"/>
  <c r="A1761" i="24" s="1"/>
  <c r="C1815" i="24"/>
  <c r="B1815" i="24" s="1"/>
  <c r="A1815" i="24" s="1"/>
  <c r="C1859" i="24"/>
  <c r="B1859" i="24" s="1"/>
  <c r="A1859" i="24" s="1"/>
  <c r="C1913" i="24"/>
  <c r="B1913" i="24" s="1"/>
  <c r="A1913" i="24" s="1"/>
  <c r="C1957" i="24"/>
  <c r="B1957" i="24" s="1"/>
  <c r="A1957" i="24" s="1"/>
  <c r="C2011" i="24"/>
  <c r="B2011" i="24" s="1"/>
  <c r="A2011" i="24" s="1"/>
  <c r="C2051" i="24"/>
  <c r="B2051" i="24" s="1"/>
  <c r="A2051" i="24" s="1"/>
  <c r="C2079" i="24"/>
  <c r="B2079" i="24" s="1"/>
  <c r="A2079" i="24" s="1"/>
  <c r="C2107" i="24"/>
  <c r="B2107" i="24" s="1"/>
  <c r="A2107" i="24" s="1"/>
  <c r="C2135" i="24"/>
  <c r="B2135" i="24" s="1"/>
  <c r="A2135" i="24" s="1"/>
  <c r="C2163" i="24"/>
  <c r="B2163" i="24" s="1"/>
  <c r="A2163" i="24" s="1"/>
  <c r="C2191" i="24"/>
  <c r="B2191" i="24" s="1"/>
  <c r="A2191" i="24" s="1"/>
  <c r="C2219" i="24"/>
  <c r="B2219" i="24" s="1"/>
  <c r="A2219" i="24" s="1"/>
  <c r="C2240" i="24"/>
  <c r="B2240" i="24" s="1"/>
  <c r="A2240" i="24" s="1"/>
  <c r="C2266" i="24"/>
  <c r="B2266" i="24" s="1"/>
  <c r="A2266" i="24" s="1"/>
  <c r="C2292" i="24"/>
  <c r="B2292" i="24" s="1"/>
  <c r="A2292" i="24" s="1"/>
  <c r="C2318" i="24"/>
  <c r="B2318" i="24" s="1"/>
  <c r="A2318" i="24" s="1"/>
  <c r="C2338" i="24"/>
  <c r="B2338" i="24" s="1"/>
  <c r="A2338" i="24" s="1"/>
  <c r="C2364" i="24"/>
  <c r="B2364" i="24" s="1"/>
  <c r="A2364" i="24" s="1"/>
  <c r="C2390" i="24"/>
  <c r="B2390" i="24" s="1"/>
  <c r="A2390" i="24" s="1"/>
  <c r="C2416" i="24"/>
  <c r="B2416" i="24" s="1"/>
  <c r="A2416" i="24" s="1"/>
  <c r="C2436" i="24"/>
  <c r="B2436" i="24" s="1"/>
  <c r="A2436" i="24" s="1"/>
  <c r="C2461" i="24"/>
  <c r="B2461" i="24" s="1"/>
  <c r="A2461" i="24" s="1"/>
  <c r="C2485" i="24"/>
  <c r="B2485" i="24" s="1"/>
  <c r="A2485" i="24" s="1"/>
  <c r="C2504" i="24"/>
  <c r="B2504" i="24" s="1"/>
  <c r="A2504" i="24" s="1"/>
  <c r="C2528" i="24"/>
  <c r="B2528" i="24" s="1"/>
  <c r="A2528" i="24" s="1"/>
  <c r="C2546" i="24"/>
  <c r="B2546" i="24" s="1"/>
  <c r="A2546" i="24" s="1"/>
  <c r="C2567" i="24"/>
  <c r="B2567" i="24" s="1"/>
  <c r="A2567" i="24" s="1"/>
  <c r="C2586" i="24"/>
  <c r="B2586" i="24" s="1"/>
  <c r="A2586" i="24" s="1"/>
  <c r="C2604" i="24"/>
  <c r="B2604" i="24" s="1"/>
  <c r="A2604" i="24" s="1"/>
  <c r="C2626" i="24"/>
  <c r="B2626" i="24" s="1"/>
  <c r="A2626" i="24" s="1"/>
  <c r="C2644" i="24"/>
  <c r="B2644" i="24" s="1"/>
  <c r="A2644" i="24" s="1"/>
  <c r="C2664" i="24"/>
  <c r="B2664" i="24" s="1"/>
  <c r="A2664" i="24" s="1"/>
  <c r="C2680" i="24"/>
  <c r="B2680" i="24" s="1"/>
  <c r="A2680" i="24" s="1"/>
  <c r="C2696" i="24"/>
  <c r="B2696" i="24" s="1"/>
  <c r="A2696" i="24" s="1"/>
  <c r="C2712" i="24"/>
  <c r="B2712" i="24" s="1"/>
  <c r="A2712" i="24" s="1"/>
  <c r="C2728" i="24"/>
  <c r="B2728" i="24" s="1"/>
  <c r="A2728" i="24" s="1"/>
  <c r="C2744" i="24"/>
  <c r="B2744" i="24" s="1"/>
  <c r="A2744" i="24" s="1"/>
  <c r="C2762" i="24"/>
  <c r="B2762" i="24" s="1"/>
  <c r="A2762" i="24" s="1"/>
  <c r="C2778" i="24"/>
  <c r="B2778" i="24" s="1"/>
  <c r="A2778" i="24" s="1"/>
  <c r="C2794" i="24"/>
  <c r="B2794" i="24" s="1"/>
  <c r="A2794" i="24" s="1"/>
  <c r="C2810" i="24"/>
  <c r="B2810" i="24" s="1"/>
  <c r="A2810" i="24" s="1"/>
  <c r="C2826" i="24"/>
  <c r="B2826" i="24" s="1"/>
  <c r="A2826" i="24" s="1"/>
  <c r="C2842" i="24"/>
  <c r="B2842" i="24" s="1"/>
  <c r="A2842" i="24" s="1"/>
  <c r="C2860" i="24"/>
  <c r="B2860" i="24" s="1"/>
  <c r="A2860" i="24" s="1"/>
  <c r="C2876" i="24"/>
  <c r="B2876" i="24" s="1"/>
  <c r="A2876" i="24" s="1"/>
  <c r="C2892" i="24"/>
  <c r="B2892" i="24" s="1"/>
  <c r="A2892" i="24" s="1"/>
  <c r="C2906" i="24"/>
  <c r="B2906" i="24" s="1"/>
  <c r="A2906" i="24" s="1"/>
  <c r="C2920" i="24"/>
  <c r="B2920" i="24" s="1"/>
  <c r="A2920" i="24" s="1"/>
  <c r="C2934" i="24"/>
  <c r="B2934" i="24" s="1"/>
  <c r="A2934" i="24" s="1"/>
  <c r="C2948" i="24"/>
  <c r="B2948" i="24" s="1"/>
  <c r="A2948" i="24" s="1"/>
  <c r="C2962" i="24"/>
  <c r="B2962" i="24" s="1"/>
  <c r="A2962" i="24" s="1"/>
  <c r="C2976" i="24"/>
  <c r="B2976" i="24" s="1"/>
  <c r="A2976" i="24" s="1"/>
  <c r="C2990" i="24"/>
  <c r="B2990" i="24" s="1"/>
  <c r="A2990" i="24" s="1"/>
  <c r="C3004" i="24"/>
  <c r="B3004" i="24" s="1"/>
  <c r="A3004" i="24" s="1"/>
  <c r="C3018" i="24"/>
  <c r="B3018" i="24" s="1"/>
  <c r="A3018" i="24" s="1"/>
  <c r="C3032" i="24"/>
  <c r="B3032" i="24" s="1"/>
  <c r="A3032" i="24" s="1"/>
  <c r="C3046" i="24"/>
  <c r="B3046" i="24" s="1"/>
  <c r="A3046" i="24" s="1"/>
  <c r="C3060" i="24"/>
  <c r="B3060" i="24" s="1"/>
  <c r="A3060" i="24" s="1"/>
  <c r="C3074" i="24"/>
  <c r="B3074" i="24" s="1"/>
  <c r="A3074" i="24" s="1"/>
  <c r="C3088" i="24"/>
  <c r="B3088" i="24" s="1"/>
  <c r="A3088" i="24" s="1"/>
  <c r="C3102" i="24"/>
  <c r="B3102" i="24" s="1"/>
  <c r="A3102" i="24" s="1"/>
  <c r="C3116" i="24"/>
  <c r="B3116" i="24" s="1"/>
  <c r="A3116" i="24" s="1"/>
  <c r="C3130" i="24"/>
  <c r="B3130" i="24" s="1"/>
  <c r="A3130" i="24" s="1"/>
  <c r="C3144" i="24"/>
  <c r="B3144" i="24" s="1"/>
  <c r="A3144" i="24" s="1"/>
  <c r="C3158" i="24"/>
  <c r="B3158" i="24" s="1"/>
  <c r="A3158" i="24" s="1"/>
  <c r="C3172" i="24"/>
  <c r="B3172" i="24" s="1"/>
  <c r="A3172" i="24" s="1"/>
  <c r="C3186" i="24"/>
  <c r="B3186" i="24" s="1"/>
  <c r="A3186" i="24" s="1"/>
  <c r="C3200" i="24"/>
  <c r="B3200" i="24" s="1"/>
  <c r="A3200" i="24" s="1"/>
  <c r="C3214" i="24"/>
  <c r="B3214" i="24" s="1"/>
  <c r="A3214" i="24" s="1"/>
  <c r="C3228" i="24"/>
  <c r="B3228" i="24" s="1"/>
  <c r="A3228" i="24" s="1"/>
  <c r="C3242" i="24"/>
  <c r="B3242" i="24" s="1"/>
  <c r="A3242" i="24" s="1"/>
  <c r="C3256" i="24"/>
  <c r="B3256" i="24" s="1"/>
  <c r="A3256" i="24" s="1"/>
  <c r="C3270" i="24"/>
  <c r="B3270" i="24" s="1"/>
  <c r="A3270" i="24" s="1"/>
  <c r="C3284" i="24"/>
  <c r="B3284" i="24" s="1"/>
  <c r="A3284" i="24" s="1"/>
  <c r="C3298" i="24"/>
  <c r="B3298" i="24" s="1"/>
  <c r="A3298" i="24" s="1"/>
  <c r="C3312" i="24"/>
  <c r="B3312" i="24" s="1"/>
  <c r="A3312" i="24" s="1"/>
  <c r="C3326" i="24"/>
  <c r="B3326" i="24" s="1"/>
  <c r="A3326" i="24" s="1"/>
  <c r="C3340" i="24"/>
  <c r="B3340" i="24" s="1"/>
  <c r="A3340" i="24" s="1"/>
  <c r="C3354" i="24"/>
  <c r="B3354" i="24" s="1"/>
  <c r="A3354" i="24" s="1"/>
  <c r="C3368" i="24"/>
  <c r="B3368" i="24" s="1"/>
  <c r="A3368" i="24" s="1"/>
  <c r="C3382" i="24"/>
  <c r="B3382" i="24" s="1"/>
  <c r="A3382" i="24" s="1"/>
  <c r="C3396" i="24"/>
  <c r="B3396" i="24" s="1"/>
  <c r="A3396" i="24" s="1"/>
  <c r="C3410" i="24"/>
  <c r="B3410" i="24" s="1"/>
  <c r="A3410" i="24" s="1"/>
  <c r="C3424" i="24"/>
  <c r="B3424" i="24" s="1"/>
  <c r="A3424" i="24" s="1"/>
  <c r="C3438" i="24"/>
  <c r="B3438" i="24" s="1"/>
  <c r="A3438" i="24" s="1"/>
  <c r="C3452" i="24"/>
  <c r="B3452" i="24" s="1"/>
  <c r="A3452" i="24" s="1"/>
  <c r="C3466" i="24"/>
  <c r="B3466" i="24" s="1"/>
  <c r="A3466" i="24" s="1"/>
  <c r="C3480" i="24"/>
  <c r="B3480" i="24" s="1"/>
  <c r="A3480" i="24" s="1"/>
  <c r="C3494" i="24"/>
  <c r="B3494" i="24" s="1"/>
  <c r="A3494" i="24" s="1"/>
  <c r="C3508" i="24"/>
  <c r="B3508" i="24" s="1"/>
  <c r="A3508" i="24" s="1"/>
  <c r="C3522" i="24"/>
  <c r="B3522" i="24" s="1"/>
  <c r="A3522" i="24" s="1"/>
  <c r="C3536" i="24"/>
  <c r="B3536" i="24" s="1"/>
  <c r="A3536" i="24" s="1"/>
  <c r="C3550" i="24"/>
  <c r="B3550" i="24" s="1"/>
  <c r="A3550" i="24" s="1"/>
  <c r="C3564" i="24"/>
  <c r="B3564" i="24" s="1"/>
  <c r="A3564" i="24" s="1"/>
  <c r="C3578" i="24"/>
  <c r="B3578" i="24" s="1"/>
  <c r="A3578" i="24" s="1"/>
  <c r="C3592" i="24"/>
  <c r="B3592" i="24" s="1"/>
  <c r="A3592" i="24" s="1"/>
  <c r="C3606" i="24"/>
  <c r="B3606" i="24" s="1"/>
  <c r="A3606" i="24" s="1"/>
  <c r="C3620" i="24"/>
  <c r="B3620" i="24" s="1"/>
  <c r="A3620" i="24" s="1"/>
  <c r="C3634" i="24"/>
  <c r="B3634" i="24" s="1"/>
  <c r="A3634" i="24" s="1"/>
  <c r="C3648" i="24"/>
  <c r="B3648" i="24" s="1"/>
  <c r="A3648" i="24" s="1"/>
  <c r="C3662" i="24"/>
  <c r="B3662" i="24" s="1"/>
  <c r="A3662" i="24" s="1"/>
  <c r="C3676" i="24"/>
  <c r="B3676" i="24" s="1"/>
  <c r="A3676" i="24" s="1"/>
  <c r="C3690" i="24"/>
  <c r="B3690" i="24" s="1"/>
  <c r="A3690" i="24" s="1"/>
  <c r="C3704" i="24"/>
  <c r="B3704" i="24" s="1"/>
  <c r="A3704" i="24" s="1"/>
  <c r="C3718" i="24"/>
  <c r="B3718" i="24" s="1"/>
  <c r="A3718" i="24" s="1"/>
  <c r="C3732" i="24"/>
  <c r="B3732" i="24" s="1"/>
  <c r="A3732" i="24" s="1"/>
  <c r="C3746" i="24"/>
  <c r="B3746" i="24" s="1"/>
  <c r="A3746" i="24" s="1"/>
  <c r="C3760" i="24"/>
  <c r="B3760" i="24" s="1"/>
  <c r="A3760" i="24" s="1"/>
  <c r="C3774" i="24"/>
  <c r="B3774" i="24" s="1"/>
  <c r="A3774" i="24" s="1"/>
  <c r="C3788" i="24"/>
  <c r="B3788" i="24" s="1"/>
  <c r="A3788" i="24" s="1"/>
  <c r="C3802" i="24"/>
  <c r="B3802" i="24" s="1"/>
  <c r="A3802" i="24" s="1"/>
  <c r="C3816" i="24"/>
  <c r="B3816" i="24" s="1"/>
  <c r="A3816" i="24" s="1"/>
  <c r="C3830" i="24"/>
  <c r="B3830" i="24" s="1"/>
  <c r="A3830" i="24" s="1"/>
  <c r="C3844" i="24"/>
  <c r="B3844" i="24" s="1"/>
  <c r="A3844" i="24" s="1"/>
  <c r="C3858" i="24"/>
  <c r="B3858" i="24" s="1"/>
  <c r="A3858" i="24" s="1"/>
  <c r="C3872" i="24"/>
  <c r="B3872" i="24" s="1"/>
  <c r="A3872" i="24" s="1"/>
  <c r="C3886" i="24"/>
  <c r="B3886" i="24" s="1"/>
  <c r="A3886" i="24" s="1"/>
  <c r="C3900" i="24"/>
  <c r="B3900" i="24" s="1"/>
  <c r="A3900" i="24" s="1"/>
  <c r="C3914" i="24"/>
  <c r="B3914" i="24" s="1"/>
  <c r="A3914" i="24" s="1"/>
  <c r="C3928" i="24"/>
  <c r="B3928" i="24" s="1"/>
  <c r="A3928" i="24" s="1"/>
  <c r="C3942" i="24"/>
  <c r="B3942" i="24" s="1"/>
  <c r="A3942" i="24" s="1"/>
  <c r="C3956" i="24"/>
  <c r="B3956" i="24" s="1"/>
  <c r="A3956" i="24" s="1"/>
  <c r="C3970" i="24"/>
  <c r="B3970" i="24" s="1"/>
  <c r="A3970" i="24" s="1"/>
  <c r="C3984" i="24"/>
  <c r="B3984" i="24" s="1"/>
  <c r="A3984" i="24" s="1"/>
  <c r="C3998" i="24"/>
  <c r="B3998" i="24" s="1"/>
  <c r="A3998" i="24" s="1"/>
  <c r="C4012" i="24"/>
  <c r="B4012" i="24" s="1"/>
  <c r="A4012" i="24" s="1"/>
  <c r="C4026" i="24"/>
  <c r="B4026" i="24" s="1"/>
  <c r="A4026" i="24" s="1"/>
  <c r="C4040" i="24"/>
  <c r="B4040" i="24" s="1"/>
  <c r="A4040" i="24" s="1"/>
  <c r="C4054" i="24"/>
  <c r="B4054" i="24" s="1"/>
  <c r="A4054" i="24" s="1"/>
  <c r="C4068" i="24"/>
  <c r="B4068" i="24" s="1"/>
  <c r="A4068" i="24" s="1"/>
  <c r="C4082" i="24"/>
  <c r="B4082" i="24" s="1"/>
  <c r="A4082" i="24" s="1"/>
  <c r="C4096" i="24"/>
  <c r="B4096" i="24" s="1"/>
  <c r="A4096" i="24" s="1"/>
  <c r="C4110" i="24"/>
  <c r="B4110" i="24" s="1"/>
  <c r="A4110" i="24" s="1"/>
  <c r="C4124" i="24"/>
  <c r="B4124" i="24" s="1"/>
  <c r="A4124" i="24" s="1"/>
  <c r="C4138" i="24"/>
  <c r="B4138" i="24" s="1"/>
  <c r="A4138" i="24" s="1"/>
  <c r="C4152" i="24"/>
  <c r="B4152" i="24" s="1"/>
  <c r="A4152" i="24" s="1"/>
  <c r="C4166" i="24"/>
  <c r="B4166" i="24" s="1"/>
  <c r="A4166" i="24" s="1"/>
  <c r="C4180" i="24"/>
  <c r="B4180" i="24" s="1"/>
  <c r="A4180" i="24" s="1"/>
  <c r="C4194" i="24"/>
  <c r="B4194" i="24" s="1"/>
  <c r="A4194" i="24" s="1"/>
  <c r="C4208" i="24"/>
  <c r="B4208" i="24" s="1"/>
  <c r="A4208" i="24" s="1"/>
  <c r="C4222" i="24"/>
  <c r="B4222" i="24" s="1"/>
  <c r="A4222" i="24" s="1"/>
  <c r="C4236" i="24"/>
  <c r="B4236" i="24" s="1"/>
  <c r="A4236" i="24" s="1"/>
  <c r="C4250" i="24"/>
  <c r="B4250" i="24" s="1"/>
  <c r="A4250" i="24" s="1"/>
  <c r="C4264" i="24"/>
  <c r="B4264" i="24" s="1"/>
  <c r="A4264" i="24" s="1"/>
  <c r="C4278" i="24"/>
  <c r="B4278" i="24" s="1"/>
  <c r="A4278" i="24" s="1"/>
  <c r="C4292" i="24"/>
  <c r="B4292" i="24" s="1"/>
  <c r="A4292" i="24" s="1"/>
  <c r="C4306" i="24"/>
  <c r="B4306" i="24" s="1"/>
  <c r="A4306" i="24" s="1"/>
  <c r="C4320" i="24"/>
  <c r="B4320" i="24" s="1"/>
  <c r="A4320" i="24" s="1"/>
  <c r="C4334" i="24"/>
  <c r="B4334" i="24" s="1"/>
  <c r="A4334" i="24" s="1"/>
  <c r="C4348" i="24"/>
  <c r="B4348" i="24" s="1"/>
  <c r="A4348" i="24" s="1"/>
  <c r="C4362" i="24"/>
  <c r="B4362" i="24" s="1"/>
  <c r="A4362" i="24" s="1"/>
  <c r="C135" i="24"/>
  <c r="B135" i="24" s="1"/>
  <c r="A135" i="24" s="1"/>
  <c r="C303" i="24"/>
  <c r="B303" i="24" s="1"/>
  <c r="A303" i="24" s="1"/>
  <c r="C494" i="24"/>
  <c r="B494" i="24" s="1"/>
  <c r="A494" i="24" s="1"/>
  <c r="C649" i="24"/>
  <c r="B649" i="24" s="1"/>
  <c r="A649" i="24" s="1"/>
  <c r="C832" i="24"/>
  <c r="B832" i="24" s="1"/>
  <c r="A832" i="24" s="1"/>
  <c r="C985" i="24"/>
  <c r="B985" i="24" s="1"/>
  <c r="A985" i="24" s="1"/>
  <c r="C1113" i="24"/>
  <c r="B1113" i="24" s="1"/>
  <c r="A1113" i="24" s="1"/>
  <c r="C1222" i="24"/>
  <c r="B1222" i="24" s="1"/>
  <c r="A1222" i="24" s="1"/>
  <c r="C1339" i="24"/>
  <c r="B1339" i="24" s="1"/>
  <c r="A1339" i="24" s="1"/>
  <c r="C1448" i="24"/>
  <c r="B1448" i="24" s="1"/>
  <c r="A1448" i="24" s="1"/>
  <c r="C1548" i="24"/>
  <c r="B1548" i="24" s="1"/>
  <c r="A1548" i="24" s="1"/>
  <c r="C1615" i="24"/>
  <c r="B1615" i="24" s="1"/>
  <c r="A1615" i="24" s="1"/>
  <c r="C1673" i="24"/>
  <c r="B1673" i="24" s="1"/>
  <c r="A1673" i="24" s="1"/>
  <c r="C1718" i="24"/>
  <c r="B1718" i="24" s="1"/>
  <c r="A1718" i="24" s="1"/>
  <c r="C1771" i="24"/>
  <c r="B1771" i="24" s="1"/>
  <c r="A1771" i="24" s="1"/>
  <c r="C1816" i="24"/>
  <c r="B1816" i="24" s="1"/>
  <c r="A1816" i="24" s="1"/>
  <c r="C1869" i="24"/>
  <c r="B1869" i="24" s="1"/>
  <c r="A1869" i="24" s="1"/>
  <c r="C1914" i="24"/>
  <c r="B1914" i="24" s="1"/>
  <c r="A1914" i="24" s="1"/>
  <c r="C1967" i="24"/>
  <c r="B1967" i="24" s="1"/>
  <c r="A1967" i="24" s="1"/>
  <c r="C2012" i="24"/>
  <c r="B2012" i="24" s="1"/>
  <c r="A2012" i="24" s="1"/>
  <c r="C2053" i="24"/>
  <c r="B2053" i="24" s="1"/>
  <c r="A2053" i="24" s="1"/>
  <c r="C2081" i="24"/>
  <c r="B2081" i="24" s="1"/>
  <c r="A2081" i="24" s="1"/>
  <c r="C2109" i="24"/>
  <c r="B2109" i="24" s="1"/>
  <c r="A2109" i="24" s="1"/>
  <c r="C2137" i="24"/>
  <c r="B2137" i="24" s="1"/>
  <c r="A2137" i="24" s="1"/>
  <c r="C2165" i="24"/>
  <c r="B2165" i="24" s="1"/>
  <c r="A2165" i="24" s="1"/>
  <c r="C2193" i="24"/>
  <c r="B2193" i="24" s="1"/>
  <c r="A2193" i="24" s="1"/>
  <c r="C2221" i="24"/>
  <c r="B2221" i="24" s="1"/>
  <c r="A2221" i="24" s="1"/>
  <c r="C2247" i="24"/>
  <c r="B2247" i="24" s="1"/>
  <c r="A2247" i="24" s="1"/>
  <c r="C2267" i="24"/>
  <c r="B2267" i="24" s="1"/>
  <c r="A2267" i="24" s="1"/>
  <c r="C2293" i="24"/>
  <c r="B2293" i="24" s="1"/>
  <c r="A2293" i="24" s="1"/>
  <c r="C2319" i="24"/>
  <c r="B2319" i="24" s="1"/>
  <c r="A2319" i="24" s="1"/>
  <c r="C2345" i="24"/>
  <c r="B2345" i="24" s="1"/>
  <c r="A2345" i="24" s="1"/>
  <c r="C2365" i="24"/>
  <c r="B2365" i="24" s="1"/>
  <c r="A2365" i="24" s="1"/>
  <c r="C2391" i="24"/>
  <c r="B2391" i="24" s="1"/>
  <c r="A2391" i="24" s="1"/>
  <c r="C2417" i="24"/>
  <c r="B2417" i="24" s="1"/>
  <c r="A2417" i="24" s="1"/>
  <c r="C2443" i="24"/>
  <c r="B2443" i="24" s="1"/>
  <c r="A2443" i="24" s="1"/>
  <c r="C2462" i="24"/>
  <c r="B2462" i="24" s="1"/>
  <c r="A2462" i="24" s="1"/>
  <c r="C2486" i="24"/>
  <c r="B2486" i="24" s="1"/>
  <c r="A2486" i="24" s="1"/>
  <c r="C2505" i="24"/>
  <c r="B2505" i="24" s="1"/>
  <c r="A2505" i="24" s="1"/>
  <c r="C2529" i="24"/>
  <c r="B2529" i="24" s="1"/>
  <c r="A2529" i="24" s="1"/>
  <c r="C2547" i="24"/>
  <c r="B2547" i="24" s="1"/>
  <c r="A2547" i="24" s="1"/>
  <c r="C2569" i="24"/>
  <c r="B2569" i="24" s="1"/>
  <c r="A2569" i="24" s="1"/>
  <c r="C2587" i="24"/>
  <c r="B2587" i="24" s="1"/>
  <c r="A2587" i="24" s="1"/>
  <c r="C2608" i="24"/>
  <c r="B2608" i="24" s="1"/>
  <c r="A2608" i="24" s="1"/>
  <c r="C2627" i="24"/>
  <c r="B2627" i="24" s="1"/>
  <c r="A2627" i="24" s="1"/>
  <c r="C2645" i="24"/>
  <c r="B2645" i="24" s="1"/>
  <c r="A2645" i="24" s="1"/>
  <c r="C2665" i="24"/>
  <c r="B2665" i="24" s="1"/>
  <c r="A2665" i="24" s="1"/>
  <c r="C2681" i="24"/>
  <c r="B2681" i="24" s="1"/>
  <c r="A2681" i="24" s="1"/>
  <c r="C2697" i="24"/>
  <c r="B2697" i="24" s="1"/>
  <c r="A2697" i="24" s="1"/>
  <c r="C2713" i="24"/>
  <c r="B2713" i="24" s="1"/>
  <c r="A2713" i="24" s="1"/>
  <c r="C2729" i="24"/>
  <c r="B2729" i="24" s="1"/>
  <c r="A2729" i="24" s="1"/>
  <c r="C2747" i="24"/>
  <c r="B2747" i="24" s="1"/>
  <c r="A2747" i="24" s="1"/>
  <c r="C2763" i="24"/>
  <c r="B2763" i="24" s="1"/>
  <c r="A2763" i="24" s="1"/>
  <c r="C2779" i="24"/>
  <c r="B2779" i="24" s="1"/>
  <c r="A2779" i="24" s="1"/>
  <c r="C2795" i="24"/>
  <c r="B2795" i="24" s="1"/>
  <c r="A2795" i="24" s="1"/>
  <c r="C2811" i="24"/>
  <c r="B2811" i="24" s="1"/>
  <c r="A2811" i="24" s="1"/>
  <c r="C2827" i="24"/>
  <c r="B2827" i="24" s="1"/>
  <c r="A2827" i="24" s="1"/>
  <c r="C2845" i="24"/>
  <c r="B2845" i="24" s="1"/>
  <c r="A2845" i="24" s="1"/>
  <c r="C2861" i="24"/>
  <c r="B2861" i="24" s="1"/>
  <c r="A2861" i="24" s="1"/>
  <c r="C2877" i="24"/>
  <c r="B2877" i="24" s="1"/>
  <c r="A2877" i="24" s="1"/>
  <c r="C2893" i="24"/>
  <c r="B2893" i="24" s="1"/>
  <c r="A2893" i="24" s="1"/>
  <c r="C2907" i="24"/>
  <c r="B2907" i="24" s="1"/>
  <c r="A2907" i="24" s="1"/>
  <c r="C2921" i="24"/>
  <c r="B2921" i="24" s="1"/>
  <c r="A2921" i="24" s="1"/>
  <c r="C2935" i="24"/>
  <c r="B2935" i="24" s="1"/>
  <c r="A2935" i="24" s="1"/>
  <c r="C2949" i="24"/>
  <c r="B2949" i="24" s="1"/>
  <c r="A2949" i="24" s="1"/>
  <c r="C2963" i="24"/>
  <c r="B2963" i="24" s="1"/>
  <c r="A2963" i="24" s="1"/>
  <c r="C2977" i="24"/>
  <c r="B2977" i="24" s="1"/>
  <c r="A2977" i="24" s="1"/>
  <c r="C2991" i="24"/>
  <c r="B2991" i="24" s="1"/>
  <c r="A2991" i="24" s="1"/>
  <c r="C3005" i="24"/>
  <c r="B3005" i="24" s="1"/>
  <c r="A3005" i="24" s="1"/>
  <c r="C3019" i="24"/>
  <c r="B3019" i="24" s="1"/>
  <c r="A3019" i="24" s="1"/>
  <c r="C3033" i="24"/>
  <c r="B3033" i="24" s="1"/>
  <c r="A3033" i="24" s="1"/>
  <c r="C3047" i="24"/>
  <c r="B3047" i="24" s="1"/>
  <c r="A3047" i="24" s="1"/>
  <c r="C3061" i="24"/>
  <c r="B3061" i="24" s="1"/>
  <c r="A3061" i="24" s="1"/>
  <c r="C3075" i="24"/>
  <c r="B3075" i="24" s="1"/>
  <c r="A3075" i="24" s="1"/>
  <c r="C3089" i="24"/>
  <c r="B3089" i="24" s="1"/>
  <c r="A3089" i="24" s="1"/>
  <c r="C3103" i="24"/>
  <c r="B3103" i="24" s="1"/>
  <c r="A3103" i="24" s="1"/>
  <c r="C3117" i="24"/>
  <c r="B3117" i="24" s="1"/>
  <c r="A3117" i="24" s="1"/>
  <c r="C3131" i="24"/>
  <c r="B3131" i="24" s="1"/>
  <c r="A3131" i="24" s="1"/>
  <c r="C3145" i="24"/>
  <c r="B3145" i="24" s="1"/>
  <c r="A3145" i="24" s="1"/>
  <c r="C3159" i="24"/>
  <c r="B3159" i="24" s="1"/>
  <c r="A3159" i="24" s="1"/>
  <c r="C3173" i="24"/>
  <c r="B3173" i="24" s="1"/>
  <c r="A3173" i="24" s="1"/>
  <c r="C3187" i="24"/>
  <c r="B3187" i="24" s="1"/>
  <c r="A3187" i="24" s="1"/>
  <c r="C3201" i="24"/>
  <c r="B3201" i="24" s="1"/>
  <c r="A3201" i="24" s="1"/>
  <c r="C3215" i="24"/>
  <c r="B3215" i="24" s="1"/>
  <c r="A3215" i="24" s="1"/>
  <c r="C3229" i="24"/>
  <c r="B3229" i="24" s="1"/>
  <c r="A3229" i="24" s="1"/>
  <c r="C3243" i="24"/>
  <c r="B3243" i="24" s="1"/>
  <c r="A3243" i="24" s="1"/>
  <c r="C3257" i="24"/>
  <c r="B3257" i="24" s="1"/>
  <c r="A3257" i="24" s="1"/>
  <c r="C3271" i="24"/>
  <c r="B3271" i="24" s="1"/>
  <c r="A3271" i="24" s="1"/>
  <c r="C3285" i="24"/>
  <c r="B3285" i="24" s="1"/>
  <c r="A3285" i="24" s="1"/>
  <c r="C3299" i="24"/>
  <c r="B3299" i="24" s="1"/>
  <c r="A3299" i="24" s="1"/>
  <c r="C3313" i="24"/>
  <c r="B3313" i="24" s="1"/>
  <c r="A3313" i="24" s="1"/>
  <c r="C3327" i="24"/>
  <c r="B3327" i="24" s="1"/>
  <c r="A3327" i="24" s="1"/>
  <c r="C3341" i="24"/>
  <c r="B3341" i="24" s="1"/>
  <c r="A3341" i="24" s="1"/>
  <c r="C3355" i="24"/>
  <c r="B3355" i="24" s="1"/>
  <c r="A3355" i="24" s="1"/>
  <c r="C3369" i="24"/>
  <c r="B3369" i="24" s="1"/>
  <c r="A3369" i="24" s="1"/>
  <c r="C3383" i="24"/>
  <c r="B3383" i="24" s="1"/>
  <c r="A3383" i="24" s="1"/>
  <c r="C3397" i="24"/>
  <c r="B3397" i="24" s="1"/>
  <c r="A3397" i="24" s="1"/>
  <c r="C3411" i="24"/>
  <c r="B3411" i="24" s="1"/>
  <c r="A3411" i="24" s="1"/>
  <c r="C3425" i="24"/>
  <c r="B3425" i="24" s="1"/>
  <c r="A3425" i="24" s="1"/>
  <c r="C3439" i="24"/>
  <c r="B3439" i="24" s="1"/>
  <c r="A3439" i="24" s="1"/>
  <c r="C3453" i="24"/>
  <c r="B3453" i="24" s="1"/>
  <c r="A3453" i="24" s="1"/>
  <c r="C3467" i="24"/>
  <c r="B3467" i="24" s="1"/>
  <c r="A3467" i="24" s="1"/>
  <c r="C3481" i="24"/>
  <c r="B3481" i="24" s="1"/>
  <c r="A3481" i="24" s="1"/>
  <c r="C3495" i="24"/>
  <c r="B3495" i="24" s="1"/>
  <c r="A3495" i="24" s="1"/>
  <c r="C3509" i="24"/>
  <c r="B3509" i="24" s="1"/>
  <c r="A3509" i="24" s="1"/>
  <c r="C3523" i="24"/>
  <c r="B3523" i="24" s="1"/>
  <c r="A3523" i="24" s="1"/>
  <c r="C3537" i="24"/>
  <c r="B3537" i="24" s="1"/>
  <c r="A3537" i="24" s="1"/>
  <c r="C3551" i="24"/>
  <c r="B3551" i="24" s="1"/>
  <c r="A3551" i="24" s="1"/>
  <c r="C3565" i="24"/>
  <c r="B3565" i="24" s="1"/>
  <c r="A3565" i="24" s="1"/>
  <c r="C3579" i="24"/>
  <c r="B3579" i="24" s="1"/>
  <c r="A3579" i="24" s="1"/>
  <c r="C3593" i="24"/>
  <c r="B3593" i="24" s="1"/>
  <c r="A3593" i="24" s="1"/>
  <c r="C3607" i="24"/>
  <c r="B3607" i="24" s="1"/>
  <c r="A3607" i="24" s="1"/>
  <c r="C3621" i="24"/>
  <c r="B3621" i="24" s="1"/>
  <c r="A3621" i="24" s="1"/>
  <c r="C3635" i="24"/>
  <c r="B3635" i="24" s="1"/>
  <c r="A3635" i="24" s="1"/>
  <c r="C3649" i="24"/>
  <c r="B3649" i="24" s="1"/>
  <c r="A3649" i="24" s="1"/>
  <c r="C3663" i="24"/>
  <c r="B3663" i="24" s="1"/>
  <c r="A3663" i="24" s="1"/>
  <c r="C3677" i="24"/>
  <c r="B3677" i="24" s="1"/>
  <c r="A3677" i="24" s="1"/>
  <c r="C3691" i="24"/>
  <c r="B3691" i="24" s="1"/>
  <c r="A3691" i="24" s="1"/>
  <c r="C3705" i="24"/>
  <c r="B3705" i="24" s="1"/>
  <c r="A3705" i="24" s="1"/>
  <c r="C3719" i="24"/>
  <c r="B3719" i="24" s="1"/>
  <c r="A3719" i="24" s="1"/>
  <c r="C3733" i="24"/>
  <c r="B3733" i="24" s="1"/>
  <c r="A3733" i="24" s="1"/>
  <c r="C3747" i="24"/>
  <c r="B3747" i="24" s="1"/>
  <c r="A3747" i="24" s="1"/>
  <c r="C3761" i="24"/>
  <c r="B3761" i="24" s="1"/>
  <c r="A3761" i="24" s="1"/>
  <c r="C3775" i="24"/>
  <c r="B3775" i="24" s="1"/>
  <c r="A3775" i="24" s="1"/>
  <c r="C3789" i="24"/>
  <c r="B3789" i="24" s="1"/>
  <c r="A3789" i="24" s="1"/>
  <c r="C3803" i="24"/>
  <c r="B3803" i="24" s="1"/>
  <c r="A3803" i="24" s="1"/>
  <c r="C3817" i="24"/>
  <c r="B3817" i="24" s="1"/>
  <c r="A3817" i="24" s="1"/>
  <c r="C3831" i="24"/>
  <c r="B3831" i="24" s="1"/>
  <c r="A3831" i="24" s="1"/>
  <c r="C3845" i="24"/>
  <c r="B3845" i="24" s="1"/>
  <c r="A3845" i="24" s="1"/>
  <c r="C3859" i="24"/>
  <c r="B3859" i="24" s="1"/>
  <c r="A3859" i="24" s="1"/>
  <c r="C3873" i="24"/>
  <c r="B3873" i="24" s="1"/>
  <c r="A3873" i="24" s="1"/>
  <c r="C3887" i="24"/>
  <c r="B3887" i="24" s="1"/>
  <c r="A3887" i="24" s="1"/>
  <c r="C3901" i="24"/>
  <c r="B3901" i="24" s="1"/>
  <c r="A3901" i="24" s="1"/>
  <c r="C3915" i="24"/>
  <c r="B3915" i="24" s="1"/>
  <c r="A3915" i="24" s="1"/>
  <c r="C3929" i="24"/>
  <c r="B3929" i="24" s="1"/>
  <c r="A3929" i="24" s="1"/>
  <c r="C3943" i="24"/>
  <c r="B3943" i="24" s="1"/>
  <c r="A3943" i="24" s="1"/>
  <c r="C3957" i="24"/>
  <c r="B3957" i="24" s="1"/>
  <c r="A3957" i="24" s="1"/>
  <c r="C3971" i="24"/>
  <c r="B3971" i="24" s="1"/>
  <c r="A3971" i="24" s="1"/>
  <c r="C3985" i="24"/>
  <c r="B3985" i="24" s="1"/>
  <c r="A3985" i="24" s="1"/>
  <c r="C3999" i="24"/>
  <c r="B3999" i="24" s="1"/>
  <c r="A3999" i="24" s="1"/>
  <c r="C4013" i="24"/>
  <c r="B4013" i="24" s="1"/>
  <c r="A4013" i="24" s="1"/>
  <c r="C4027" i="24"/>
  <c r="B4027" i="24" s="1"/>
  <c r="A4027" i="24" s="1"/>
  <c r="C4041" i="24"/>
  <c r="B4041" i="24" s="1"/>
  <c r="A4041" i="24" s="1"/>
  <c r="C4055" i="24"/>
  <c r="B4055" i="24" s="1"/>
  <c r="A4055" i="24" s="1"/>
  <c r="C4069" i="24"/>
  <c r="B4069" i="24" s="1"/>
  <c r="A4069" i="24" s="1"/>
  <c r="C4083" i="24"/>
  <c r="B4083" i="24" s="1"/>
  <c r="A4083" i="24" s="1"/>
  <c r="C4097" i="24"/>
  <c r="B4097" i="24" s="1"/>
  <c r="A4097" i="24" s="1"/>
  <c r="C4111" i="24"/>
  <c r="B4111" i="24" s="1"/>
  <c r="A4111" i="24" s="1"/>
  <c r="C4125" i="24"/>
  <c r="B4125" i="24" s="1"/>
  <c r="A4125" i="24" s="1"/>
  <c r="C4139" i="24"/>
  <c r="B4139" i="24" s="1"/>
  <c r="A4139" i="24" s="1"/>
  <c r="C4153" i="24"/>
  <c r="B4153" i="24" s="1"/>
  <c r="A4153" i="24" s="1"/>
  <c r="C4167" i="24"/>
  <c r="B4167" i="24" s="1"/>
  <c r="A4167" i="24" s="1"/>
  <c r="C4181" i="24"/>
  <c r="B4181" i="24" s="1"/>
  <c r="A4181" i="24" s="1"/>
  <c r="C4195" i="24"/>
  <c r="B4195" i="24" s="1"/>
  <c r="A4195" i="24" s="1"/>
  <c r="C4209" i="24"/>
  <c r="B4209" i="24" s="1"/>
  <c r="A4209" i="24" s="1"/>
  <c r="C4223" i="24"/>
  <c r="B4223" i="24" s="1"/>
  <c r="A4223" i="24" s="1"/>
  <c r="C4237" i="24"/>
  <c r="B4237" i="24" s="1"/>
  <c r="A4237" i="24" s="1"/>
  <c r="C4251" i="24"/>
  <c r="B4251" i="24" s="1"/>
  <c r="A4251" i="24" s="1"/>
  <c r="C4265" i="24"/>
  <c r="B4265" i="24" s="1"/>
  <c r="A4265" i="24" s="1"/>
  <c r="C4279" i="24"/>
  <c r="B4279" i="24" s="1"/>
  <c r="A4279" i="24" s="1"/>
  <c r="C4293" i="24"/>
  <c r="B4293" i="24" s="1"/>
  <c r="A4293" i="24" s="1"/>
  <c r="C4307" i="24"/>
  <c r="B4307" i="24" s="1"/>
  <c r="A4307" i="24" s="1"/>
  <c r="C4321" i="24"/>
  <c r="B4321" i="24" s="1"/>
  <c r="A4321" i="24" s="1"/>
  <c r="C4335" i="24"/>
  <c r="B4335" i="24" s="1"/>
  <c r="A4335" i="24" s="1"/>
  <c r="C4349" i="24"/>
  <c r="B4349" i="24" s="1"/>
  <c r="A4349" i="24" s="1"/>
  <c r="C4363" i="24"/>
  <c r="B4363" i="24" s="1"/>
  <c r="A4363" i="24" s="1"/>
  <c r="C4377" i="24"/>
  <c r="B4377" i="24" s="1"/>
  <c r="A4377" i="24" s="1"/>
  <c r="C4391" i="24"/>
  <c r="B4391" i="24" s="1"/>
  <c r="A4391" i="24" s="1"/>
  <c r="C150" i="24"/>
  <c r="B150" i="24" s="1"/>
  <c r="A150" i="24" s="1"/>
  <c r="C312" i="24"/>
  <c r="B312" i="24" s="1"/>
  <c r="A312" i="24" s="1"/>
  <c r="C496" i="24"/>
  <c r="B496" i="24" s="1"/>
  <c r="A496" i="24" s="1"/>
  <c r="C650" i="24"/>
  <c r="B650" i="24" s="1"/>
  <c r="A650" i="24" s="1"/>
  <c r="C844" i="24"/>
  <c r="B844" i="24" s="1"/>
  <c r="A844" i="24" s="1"/>
  <c r="C986" i="24"/>
  <c r="B986" i="24" s="1"/>
  <c r="A986" i="24" s="1"/>
  <c r="C1115" i="24"/>
  <c r="B1115" i="24" s="1"/>
  <c r="A1115" i="24" s="1"/>
  <c r="C1223" i="24"/>
  <c r="B1223" i="24" s="1"/>
  <c r="A1223" i="24" s="1"/>
  <c r="C1349" i="24"/>
  <c r="B1349" i="24" s="1"/>
  <c r="A1349" i="24" s="1"/>
  <c r="C1449" i="24"/>
  <c r="B1449" i="24" s="1"/>
  <c r="A1449" i="24" s="1"/>
  <c r="C1554" i="24"/>
  <c r="B1554" i="24" s="1"/>
  <c r="A1554" i="24" s="1"/>
  <c r="C1616" i="24"/>
  <c r="B1616" i="24" s="1"/>
  <c r="A1616" i="24" s="1"/>
  <c r="C1675" i="24"/>
  <c r="B1675" i="24" s="1"/>
  <c r="A1675" i="24" s="1"/>
  <c r="C1719" i="24"/>
  <c r="B1719" i="24" s="1"/>
  <c r="A1719" i="24" s="1"/>
  <c r="C1773" i="24"/>
  <c r="B1773" i="24" s="1"/>
  <c r="A1773" i="24" s="1"/>
  <c r="C1817" i="24"/>
  <c r="B1817" i="24" s="1"/>
  <c r="A1817" i="24" s="1"/>
  <c r="C1871" i="24"/>
  <c r="B1871" i="24" s="1"/>
  <c r="A1871" i="24" s="1"/>
  <c r="C1915" i="24"/>
  <c r="B1915" i="24" s="1"/>
  <c r="A1915" i="24" s="1"/>
  <c r="C1969" i="24"/>
  <c r="B1969" i="24" s="1"/>
  <c r="A1969" i="24" s="1"/>
  <c r="C2013" i="24"/>
  <c r="B2013" i="24" s="1"/>
  <c r="A2013" i="24" s="1"/>
  <c r="C2054" i="24"/>
  <c r="B2054" i="24" s="1"/>
  <c r="A2054" i="24" s="1"/>
  <c r="C2082" i="24"/>
  <c r="B2082" i="24" s="1"/>
  <c r="A2082" i="24" s="1"/>
  <c r="C2110" i="24"/>
  <c r="B2110" i="24" s="1"/>
  <c r="A2110" i="24" s="1"/>
  <c r="C2138" i="24"/>
  <c r="B2138" i="24" s="1"/>
  <c r="A2138" i="24" s="1"/>
  <c r="C2166" i="24"/>
  <c r="B2166" i="24" s="1"/>
  <c r="A2166" i="24" s="1"/>
  <c r="C2194" i="24"/>
  <c r="B2194" i="24" s="1"/>
  <c r="A2194" i="24" s="1"/>
  <c r="C2222" i="24"/>
  <c r="B2222" i="24" s="1"/>
  <c r="A2222" i="24" s="1"/>
  <c r="C2248" i="24"/>
  <c r="B2248" i="24" s="1"/>
  <c r="A2248" i="24" s="1"/>
  <c r="C2268" i="24"/>
  <c r="B2268" i="24" s="1"/>
  <c r="A2268" i="24" s="1"/>
  <c r="C2294" i="24"/>
  <c r="B2294" i="24" s="1"/>
  <c r="A2294" i="24" s="1"/>
  <c r="C2320" i="24"/>
  <c r="B2320" i="24" s="1"/>
  <c r="A2320" i="24" s="1"/>
  <c r="C2346" i="24"/>
  <c r="B2346" i="24" s="1"/>
  <c r="A2346" i="24" s="1"/>
  <c r="C2366" i="24"/>
  <c r="B2366" i="24" s="1"/>
  <c r="A2366" i="24" s="1"/>
  <c r="C2392" i="24"/>
  <c r="B2392" i="24" s="1"/>
  <c r="A2392" i="24" s="1"/>
  <c r="C2418" i="24"/>
  <c r="B2418" i="24" s="1"/>
  <c r="A2418" i="24" s="1"/>
  <c r="C2444" i="24"/>
  <c r="B2444" i="24" s="1"/>
  <c r="A2444" i="24" s="1"/>
  <c r="C2463" i="24"/>
  <c r="B2463" i="24" s="1"/>
  <c r="A2463" i="24" s="1"/>
  <c r="C2487" i="24"/>
  <c r="B2487" i="24" s="1"/>
  <c r="A2487" i="24" s="1"/>
  <c r="C2506" i="24"/>
  <c r="B2506" i="24" s="1"/>
  <c r="A2506" i="24" s="1"/>
  <c r="C2530" i="24"/>
  <c r="B2530" i="24" s="1"/>
  <c r="A2530" i="24" s="1"/>
  <c r="C2548" i="24"/>
  <c r="B2548" i="24" s="1"/>
  <c r="A2548" i="24" s="1"/>
  <c r="C2570" i="24"/>
  <c r="B2570" i="24" s="1"/>
  <c r="A2570" i="24" s="1"/>
  <c r="C2588" i="24"/>
  <c r="B2588" i="24" s="1"/>
  <c r="A2588" i="24" s="1"/>
  <c r="C2609" i="24"/>
  <c r="B2609" i="24" s="1"/>
  <c r="A2609" i="24" s="1"/>
  <c r="C2628" i="24"/>
  <c r="B2628" i="24" s="1"/>
  <c r="A2628" i="24" s="1"/>
  <c r="C2646" i="24"/>
  <c r="B2646" i="24" s="1"/>
  <c r="A2646" i="24" s="1"/>
  <c r="C2666" i="24"/>
  <c r="B2666" i="24" s="1"/>
  <c r="A2666" i="24" s="1"/>
  <c r="C2682" i="24"/>
  <c r="B2682" i="24" s="1"/>
  <c r="A2682" i="24" s="1"/>
  <c r="C2698" i="24"/>
  <c r="B2698" i="24" s="1"/>
  <c r="A2698" i="24" s="1"/>
  <c r="C2714" i="24"/>
  <c r="B2714" i="24" s="1"/>
  <c r="A2714" i="24" s="1"/>
  <c r="C2730" i="24"/>
  <c r="B2730" i="24" s="1"/>
  <c r="A2730" i="24" s="1"/>
  <c r="C2748" i="24"/>
  <c r="B2748" i="24" s="1"/>
  <c r="A2748" i="24" s="1"/>
  <c r="C2764" i="24"/>
  <c r="B2764" i="24" s="1"/>
  <c r="A2764" i="24" s="1"/>
  <c r="C2780" i="24"/>
  <c r="B2780" i="24" s="1"/>
  <c r="A2780" i="24" s="1"/>
  <c r="C2796" i="24"/>
  <c r="B2796" i="24" s="1"/>
  <c r="A2796" i="24" s="1"/>
  <c r="C2812" i="24"/>
  <c r="B2812" i="24" s="1"/>
  <c r="A2812" i="24" s="1"/>
  <c r="C2828" i="24"/>
  <c r="B2828" i="24" s="1"/>
  <c r="A2828" i="24" s="1"/>
  <c r="C2846" i="24"/>
  <c r="B2846" i="24" s="1"/>
  <c r="A2846" i="24" s="1"/>
  <c r="C2862" i="24"/>
  <c r="B2862" i="24" s="1"/>
  <c r="A2862" i="24" s="1"/>
  <c r="C2878" i="24"/>
  <c r="B2878" i="24" s="1"/>
  <c r="A2878" i="24" s="1"/>
  <c r="C2894" i="24"/>
  <c r="B2894" i="24" s="1"/>
  <c r="A2894" i="24" s="1"/>
  <c r="C2908" i="24"/>
  <c r="B2908" i="24" s="1"/>
  <c r="A2908" i="24" s="1"/>
  <c r="C2922" i="24"/>
  <c r="B2922" i="24" s="1"/>
  <c r="A2922" i="24" s="1"/>
  <c r="C2936" i="24"/>
  <c r="B2936" i="24" s="1"/>
  <c r="A2936" i="24" s="1"/>
  <c r="C2950" i="24"/>
  <c r="B2950" i="24" s="1"/>
  <c r="A2950" i="24" s="1"/>
  <c r="C2964" i="24"/>
  <c r="B2964" i="24" s="1"/>
  <c r="A2964" i="24" s="1"/>
  <c r="C2978" i="24"/>
  <c r="B2978" i="24" s="1"/>
  <c r="A2978" i="24" s="1"/>
  <c r="C2992" i="24"/>
  <c r="B2992" i="24" s="1"/>
  <c r="A2992" i="24" s="1"/>
  <c r="C3006" i="24"/>
  <c r="B3006" i="24" s="1"/>
  <c r="A3006" i="24" s="1"/>
  <c r="C3020" i="24"/>
  <c r="B3020" i="24" s="1"/>
  <c r="A3020" i="24" s="1"/>
  <c r="C3034" i="24"/>
  <c r="B3034" i="24" s="1"/>
  <c r="A3034" i="24" s="1"/>
  <c r="C3048" i="24"/>
  <c r="B3048" i="24" s="1"/>
  <c r="A3048" i="24" s="1"/>
  <c r="C3062" i="24"/>
  <c r="B3062" i="24" s="1"/>
  <c r="A3062" i="24" s="1"/>
  <c r="C3076" i="24"/>
  <c r="B3076" i="24" s="1"/>
  <c r="A3076" i="24" s="1"/>
  <c r="C3090" i="24"/>
  <c r="B3090" i="24" s="1"/>
  <c r="A3090" i="24" s="1"/>
  <c r="C3104" i="24"/>
  <c r="B3104" i="24" s="1"/>
  <c r="A3104" i="24" s="1"/>
  <c r="C3118" i="24"/>
  <c r="B3118" i="24" s="1"/>
  <c r="A3118" i="24" s="1"/>
  <c r="C3132" i="24"/>
  <c r="B3132" i="24" s="1"/>
  <c r="A3132" i="24" s="1"/>
  <c r="C3146" i="24"/>
  <c r="B3146" i="24" s="1"/>
  <c r="A3146" i="24" s="1"/>
  <c r="C3160" i="24"/>
  <c r="B3160" i="24" s="1"/>
  <c r="A3160" i="24" s="1"/>
  <c r="C3174" i="24"/>
  <c r="B3174" i="24" s="1"/>
  <c r="A3174" i="24" s="1"/>
  <c r="C3188" i="24"/>
  <c r="B3188" i="24" s="1"/>
  <c r="A3188" i="24" s="1"/>
  <c r="C3202" i="24"/>
  <c r="B3202" i="24" s="1"/>
  <c r="A3202" i="24" s="1"/>
  <c r="C3216" i="24"/>
  <c r="B3216" i="24" s="1"/>
  <c r="A3216" i="24" s="1"/>
  <c r="C3230" i="24"/>
  <c r="B3230" i="24" s="1"/>
  <c r="A3230" i="24" s="1"/>
  <c r="C3244" i="24"/>
  <c r="B3244" i="24" s="1"/>
  <c r="A3244" i="24" s="1"/>
  <c r="C3258" i="24"/>
  <c r="B3258" i="24" s="1"/>
  <c r="A3258" i="24" s="1"/>
  <c r="C3272" i="24"/>
  <c r="B3272" i="24" s="1"/>
  <c r="A3272" i="24" s="1"/>
  <c r="C3286" i="24"/>
  <c r="B3286" i="24" s="1"/>
  <c r="A3286" i="24" s="1"/>
  <c r="C3300" i="24"/>
  <c r="B3300" i="24" s="1"/>
  <c r="A3300" i="24" s="1"/>
  <c r="C3314" i="24"/>
  <c r="B3314" i="24" s="1"/>
  <c r="A3314" i="24" s="1"/>
  <c r="C3328" i="24"/>
  <c r="B3328" i="24" s="1"/>
  <c r="A3328" i="24" s="1"/>
  <c r="C3342" i="24"/>
  <c r="B3342" i="24" s="1"/>
  <c r="A3342" i="24" s="1"/>
  <c r="C3356" i="24"/>
  <c r="B3356" i="24" s="1"/>
  <c r="A3356" i="24" s="1"/>
  <c r="C3370" i="24"/>
  <c r="B3370" i="24" s="1"/>
  <c r="A3370" i="24" s="1"/>
  <c r="C3384" i="24"/>
  <c r="B3384" i="24" s="1"/>
  <c r="A3384" i="24" s="1"/>
  <c r="C3398" i="24"/>
  <c r="B3398" i="24" s="1"/>
  <c r="A3398" i="24" s="1"/>
  <c r="C3412" i="24"/>
  <c r="B3412" i="24" s="1"/>
  <c r="A3412" i="24" s="1"/>
  <c r="C3426" i="24"/>
  <c r="B3426" i="24" s="1"/>
  <c r="A3426" i="24" s="1"/>
  <c r="C3440" i="24"/>
  <c r="B3440" i="24" s="1"/>
  <c r="A3440" i="24" s="1"/>
  <c r="C3454" i="24"/>
  <c r="B3454" i="24" s="1"/>
  <c r="A3454" i="24" s="1"/>
  <c r="C3468" i="24"/>
  <c r="B3468" i="24" s="1"/>
  <c r="A3468" i="24" s="1"/>
  <c r="C3482" i="24"/>
  <c r="B3482" i="24" s="1"/>
  <c r="A3482" i="24" s="1"/>
  <c r="C3496" i="24"/>
  <c r="B3496" i="24" s="1"/>
  <c r="A3496" i="24" s="1"/>
  <c r="C3510" i="24"/>
  <c r="B3510" i="24" s="1"/>
  <c r="A3510" i="24" s="1"/>
  <c r="C3524" i="24"/>
  <c r="B3524" i="24" s="1"/>
  <c r="A3524" i="24" s="1"/>
  <c r="C3538" i="24"/>
  <c r="B3538" i="24" s="1"/>
  <c r="A3538" i="24" s="1"/>
  <c r="C3552" i="24"/>
  <c r="B3552" i="24" s="1"/>
  <c r="A3552" i="24" s="1"/>
  <c r="C3566" i="24"/>
  <c r="B3566" i="24" s="1"/>
  <c r="A3566" i="24" s="1"/>
  <c r="C3580" i="24"/>
  <c r="B3580" i="24" s="1"/>
  <c r="A3580" i="24" s="1"/>
  <c r="C3594" i="24"/>
  <c r="B3594" i="24" s="1"/>
  <c r="A3594" i="24" s="1"/>
  <c r="C3608" i="24"/>
  <c r="B3608" i="24" s="1"/>
  <c r="A3608" i="24" s="1"/>
  <c r="C3622" i="24"/>
  <c r="B3622" i="24" s="1"/>
  <c r="A3622" i="24" s="1"/>
  <c r="C3636" i="24"/>
  <c r="B3636" i="24" s="1"/>
  <c r="A3636" i="24" s="1"/>
  <c r="C3650" i="24"/>
  <c r="B3650" i="24" s="1"/>
  <c r="A3650" i="24" s="1"/>
  <c r="C3664" i="24"/>
  <c r="B3664" i="24" s="1"/>
  <c r="A3664" i="24" s="1"/>
  <c r="C3678" i="24"/>
  <c r="B3678" i="24" s="1"/>
  <c r="A3678" i="24" s="1"/>
  <c r="C3692" i="24"/>
  <c r="B3692" i="24" s="1"/>
  <c r="A3692" i="24" s="1"/>
  <c r="C3706" i="24"/>
  <c r="B3706" i="24" s="1"/>
  <c r="A3706" i="24" s="1"/>
  <c r="C3720" i="24"/>
  <c r="B3720" i="24" s="1"/>
  <c r="A3720" i="24" s="1"/>
  <c r="C3734" i="24"/>
  <c r="B3734" i="24" s="1"/>
  <c r="A3734" i="24" s="1"/>
  <c r="C3748" i="24"/>
  <c r="B3748" i="24" s="1"/>
  <c r="A3748" i="24" s="1"/>
  <c r="C3762" i="24"/>
  <c r="B3762" i="24" s="1"/>
  <c r="A3762" i="24" s="1"/>
  <c r="C3776" i="24"/>
  <c r="B3776" i="24" s="1"/>
  <c r="A3776" i="24" s="1"/>
  <c r="C3790" i="24"/>
  <c r="B3790" i="24" s="1"/>
  <c r="A3790" i="24" s="1"/>
  <c r="C3804" i="24"/>
  <c r="B3804" i="24" s="1"/>
  <c r="A3804" i="24" s="1"/>
  <c r="C3818" i="24"/>
  <c r="B3818" i="24" s="1"/>
  <c r="A3818" i="24" s="1"/>
  <c r="C3832" i="24"/>
  <c r="B3832" i="24" s="1"/>
  <c r="A3832" i="24" s="1"/>
  <c r="C3846" i="24"/>
  <c r="B3846" i="24" s="1"/>
  <c r="A3846" i="24" s="1"/>
  <c r="C3860" i="24"/>
  <c r="B3860" i="24" s="1"/>
  <c r="A3860" i="24" s="1"/>
  <c r="C3874" i="24"/>
  <c r="B3874" i="24" s="1"/>
  <c r="A3874" i="24" s="1"/>
  <c r="C3888" i="24"/>
  <c r="B3888" i="24" s="1"/>
  <c r="A3888" i="24" s="1"/>
  <c r="C3902" i="24"/>
  <c r="B3902" i="24" s="1"/>
  <c r="A3902" i="24" s="1"/>
  <c r="C3916" i="24"/>
  <c r="B3916" i="24" s="1"/>
  <c r="A3916" i="24" s="1"/>
  <c r="C3930" i="24"/>
  <c r="B3930" i="24" s="1"/>
  <c r="A3930" i="24" s="1"/>
  <c r="C3944" i="24"/>
  <c r="B3944" i="24" s="1"/>
  <c r="A3944" i="24" s="1"/>
  <c r="C3958" i="24"/>
  <c r="B3958" i="24" s="1"/>
  <c r="A3958" i="24" s="1"/>
  <c r="C3972" i="24"/>
  <c r="B3972" i="24" s="1"/>
  <c r="A3972" i="24" s="1"/>
  <c r="C3986" i="24"/>
  <c r="B3986" i="24" s="1"/>
  <c r="A3986" i="24" s="1"/>
  <c r="C4000" i="24"/>
  <c r="B4000" i="24" s="1"/>
  <c r="A4000" i="24" s="1"/>
  <c r="C4014" i="24"/>
  <c r="B4014" i="24" s="1"/>
  <c r="A4014" i="24" s="1"/>
  <c r="C4028" i="24"/>
  <c r="B4028" i="24" s="1"/>
  <c r="A4028" i="24" s="1"/>
  <c r="C4042" i="24"/>
  <c r="B4042" i="24" s="1"/>
  <c r="A4042" i="24" s="1"/>
  <c r="C4056" i="24"/>
  <c r="B4056" i="24" s="1"/>
  <c r="A4056" i="24" s="1"/>
  <c r="C4070" i="24"/>
  <c r="B4070" i="24" s="1"/>
  <c r="A4070" i="24" s="1"/>
  <c r="C4084" i="24"/>
  <c r="B4084" i="24" s="1"/>
  <c r="A4084" i="24" s="1"/>
  <c r="C4098" i="24"/>
  <c r="B4098" i="24" s="1"/>
  <c r="A4098" i="24" s="1"/>
  <c r="C4112" i="24"/>
  <c r="B4112" i="24" s="1"/>
  <c r="A4112" i="24" s="1"/>
  <c r="C4126" i="24"/>
  <c r="B4126" i="24" s="1"/>
  <c r="A4126" i="24" s="1"/>
  <c r="C4140" i="24"/>
  <c r="B4140" i="24" s="1"/>
  <c r="A4140" i="24" s="1"/>
  <c r="C4154" i="24"/>
  <c r="B4154" i="24" s="1"/>
  <c r="A4154" i="24" s="1"/>
  <c r="C4168" i="24"/>
  <c r="B4168" i="24" s="1"/>
  <c r="A4168" i="24" s="1"/>
  <c r="C4182" i="24"/>
  <c r="B4182" i="24" s="1"/>
  <c r="A4182" i="24" s="1"/>
  <c r="C4196" i="24"/>
  <c r="B4196" i="24" s="1"/>
  <c r="A4196" i="24" s="1"/>
  <c r="C4210" i="24"/>
  <c r="B4210" i="24" s="1"/>
  <c r="A4210" i="24" s="1"/>
  <c r="C4224" i="24"/>
  <c r="B4224" i="24" s="1"/>
  <c r="A4224" i="24" s="1"/>
  <c r="C4238" i="24"/>
  <c r="B4238" i="24" s="1"/>
  <c r="A4238" i="24" s="1"/>
  <c r="C4252" i="24"/>
  <c r="B4252" i="24" s="1"/>
  <c r="A4252" i="24" s="1"/>
  <c r="C4266" i="24"/>
  <c r="B4266" i="24" s="1"/>
  <c r="A4266" i="24" s="1"/>
  <c r="C4280" i="24"/>
  <c r="B4280" i="24" s="1"/>
  <c r="A4280" i="24" s="1"/>
  <c r="C4294" i="24"/>
  <c r="B4294" i="24" s="1"/>
  <c r="A4294" i="24" s="1"/>
  <c r="C4308" i="24"/>
  <c r="B4308" i="24" s="1"/>
  <c r="A4308" i="24" s="1"/>
  <c r="C4322" i="24"/>
  <c r="B4322" i="24" s="1"/>
  <c r="A4322" i="24" s="1"/>
  <c r="C4336" i="24"/>
  <c r="B4336" i="24" s="1"/>
  <c r="A4336" i="24" s="1"/>
  <c r="C4350" i="24"/>
  <c r="B4350" i="24" s="1"/>
  <c r="A4350" i="24" s="1"/>
  <c r="C151" i="24"/>
  <c r="B151" i="24" s="1"/>
  <c r="A151" i="24" s="1"/>
  <c r="C342" i="24"/>
  <c r="B342" i="24" s="1"/>
  <c r="A342" i="24" s="1"/>
  <c r="C499" i="24"/>
  <c r="B499" i="24" s="1"/>
  <c r="A499" i="24" s="1"/>
  <c r="C690" i="24"/>
  <c r="B690" i="24" s="1"/>
  <c r="A690" i="24" s="1"/>
  <c r="C845" i="24"/>
  <c r="B845" i="24" s="1"/>
  <c r="A845" i="24" s="1"/>
  <c r="C1014" i="24"/>
  <c r="B1014" i="24" s="1"/>
  <c r="A1014" i="24" s="1"/>
  <c r="C1124" i="24"/>
  <c r="B1124" i="24" s="1"/>
  <c r="A1124" i="24" s="1"/>
  <c r="C1241" i="24"/>
  <c r="B1241" i="24" s="1"/>
  <c r="A1241" i="24" s="1"/>
  <c r="C1350" i="24"/>
  <c r="B1350" i="24" s="1"/>
  <c r="A1350" i="24" s="1"/>
  <c r="C1474" i="24"/>
  <c r="B1474" i="24" s="1"/>
  <c r="A1474" i="24" s="1"/>
  <c r="C1556" i="24"/>
  <c r="B1556" i="24" s="1"/>
  <c r="A1556" i="24" s="1"/>
  <c r="C1629" i="24"/>
  <c r="B1629" i="24" s="1"/>
  <c r="A1629" i="24" s="1"/>
  <c r="C1676" i="24"/>
  <c r="B1676" i="24" s="1"/>
  <c r="A1676" i="24" s="1"/>
  <c r="C1729" i="24"/>
  <c r="B1729" i="24" s="1"/>
  <c r="A1729" i="24" s="1"/>
  <c r="C1774" i="24"/>
  <c r="B1774" i="24" s="1"/>
  <c r="A1774" i="24" s="1"/>
  <c r="C1827" i="24"/>
  <c r="B1827" i="24" s="1"/>
  <c r="A1827" i="24" s="1"/>
  <c r="C1872" i="24"/>
  <c r="B1872" i="24" s="1"/>
  <c r="A1872" i="24" s="1"/>
  <c r="C1925" i="24"/>
  <c r="B1925" i="24" s="1"/>
  <c r="A1925" i="24" s="1"/>
  <c r="C1970" i="24"/>
  <c r="B1970" i="24" s="1"/>
  <c r="A1970" i="24" s="1"/>
  <c r="C2023" i="24"/>
  <c r="B2023" i="24" s="1"/>
  <c r="A2023" i="24" s="1"/>
  <c r="C2055" i="24"/>
  <c r="B2055" i="24" s="1"/>
  <c r="A2055" i="24" s="1"/>
  <c r="C2083" i="24"/>
  <c r="B2083" i="24" s="1"/>
  <c r="A2083" i="24" s="1"/>
  <c r="C2111" i="24"/>
  <c r="B2111" i="24" s="1"/>
  <c r="A2111" i="24" s="1"/>
  <c r="C2139" i="24"/>
  <c r="B2139" i="24" s="1"/>
  <c r="A2139" i="24" s="1"/>
  <c r="C2167" i="24"/>
  <c r="B2167" i="24" s="1"/>
  <c r="A2167" i="24" s="1"/>
  <c r="C2195" i="24"/>
  <c r="B2195" i="24" s="1"/>
  <c r="A2195" i="24" s="1"/>
  <c r="C2223" i="24"/>
  <c r="B2223" i="24" s="1"/>
  <c r="A2223" i="24" s="1"/>
  <c r="C2249" i="24"/>
  <c r="B2249" i="24" s="1"/>
  <c r="A2249" i="24" s="1"/>
  <c r="C2275" i="24"/>
  <c r="B2275" i="24" s="1"/>
  <c r="A2275" i="24" s="1"/>
  <c r="C2295" i="24"/>
  <c r="B2295" i="24" s="1"/>
  <c r="A2295" i="24" s="1"/>
  <c r="C2321" i="24"/>
  <c r="B2321" i="24" s="1"/>
  <c r="A2321" i="24" s="1"/>
  <c r="C2347" i="24"/>
  <c r="B2347" i="24" s="1"/>
  <c r="A2347" i="24" s="1"/>
  <c r="C2373" i="24"/>
  <c r="B2373" i="24" s="1"/>
  <c r="A2373" i="24" s="1"/>
  <c r="C2393" i="24"/>
  <c r="B2393" i="24" s="1"/>
  <c r="A2393" i="24" s="1"/>
  <c r="C2419" i="24"/>
  <c r="B2419" i="24" s="1"/>
  <c r="A2419" i="24" s="1"/>
  <c r="C2445" i="24"/>
  <c r="B2445" i="24" s="1"/>
  <c r="A2445" i="24" s="1"/>
  <c r="C2464" i="24"/>
  <c r="B2464" i="24" s="1"/>
  <c r="A2464" i="24" s="1"/>
  <c r="C2488" i="24"/>
  <c r="B2488" i="24" s="1"/>
  <c r="A2488" i="24" s="1"/>
  <c r="C2511" i="24"/>
  <c r="B2511" i="24" s="1"/>
  <c r="A2511" i="24" s="1"/>
  <c r="C2531" i="24"/>
  <c r="B2531" i="24" s="1"/>
  <c r="A2531" i="24" s="1"/>
  <c r="C2552" i="24"/>
  <c r="B2552" i="24" s="1"/>
  <c r="A2552" i="24" s="1"/>
  <c r="C2571" i="24"/>
  <c r="B2571" i="24" s="1"/>
  <c r="A2571" i="24" s="1"/>
  <c r="C2589" i="24"/>
  <c r="B2589" i="24" s="1"/>
  <c r="A2589" i="24" s="1"/>
  <c r="C2611" i="24"/>
  <c r="B2611" i="24" s="1"/>
  <c r="A2611" i="24" s="1"/>
  <c r="C2629" i="24"/>
  <c r="B2629" i="24" s="1"/>
  <c r="A2629" i="24" s="1"/>
  <c r="C2650" i="24"/>
  <c r="B2650" i="24" s="1"/>
  <c r="A2650" i="24" s="1"/>
  <c r="C2667" i="24"/>
  <c r="B2667" i="24" s="1"/>
  <c r="A2667" i="24" s="1"/>
  <c r="C2683" i="24"/>
  <c r="B2683" i="24" s="1"/>
  <c r="A2683" i="24" s="1"/>
  <c r="C2699" i="24"/>
  <c r="B2699" i="24" s="1"/>
  <c r="A2699" i="24" s="1"/>
  <c r="C2715" i="24"/>
  <c r="B2715" i="24" s="1"/>
  <c r="A2715" i="24" s="1"/>
  <c r="C2733" i="24"/>
  <c r="B2733" i="24" s="1"/>
  <c r="A2733" i="24" s="1"/>
  <c r="C2749" i="24"/>
  <c r="B2749" i="24" s="1"/>
  <c r="A2749" i="24" s="1"/>
  <c r="C2765" i="24"/>
  <c r="B2765" i="24" s="1"/>
  <c r="A2765" i="24" s="1"/>
  <c r="C2781" i="24"/>
  <c r="B2781" i="24" s="1"/>
  <c r="A2781" i="24" s="1"/>
  <c r="C2797" i="24"/>
  <c r="B2797" i="24" s="1"/>
  <c r="A2797" i="24" s="1"/>
  <c r="C2813" i="24"/>
  <c r="B2813" i="24" s="1"/>
  <c r="A2813" i="24" s="1"/>
  <c r="C2831" i="24"/>
  <c r="B2831" i="24" s="1"/>
  <c r="A2831" i="24" s="1"/>
  <c r="C2847" i="24"/>
  <c r="B2847" i="24" s="1"/>
  <c r="A2847" i="24" s="1"/>
  <c r="C2863" i="24"/>
  <c r="B2863" i="24" s="1"/>
  <c r="A2863" i="24" s="1"/>
  <c r="C2879" i="24"/>
  <c r="B2879" i="24" s="1"/>
  <c r="A2879" i="24" s="1"/>
  <c r="C2895" i="24"/>
  <c r="B2895" i="24" s="1"/>
  <c r="A2895" i="24" s="1"/>
  <c r="C2909" i="24"/>
  <c r="B2909" i="24" s="1"/>
  <c r="A2909" i="24" s="1"/>
  <c r="C2923" i="24"/>
  <c r="B2923" i="24" s="1"/>
  <c r="A2923" i="24" s="1"/>
  <c r="C2937" i="24"/>
  <c r="B2937" i="24" s="1"/>
  <c r="A2937" i="24" s="1"/>
  <c r="C2951" i="24"/>
  <c r="B2951" i="24" s="1"/>
  <c r="A2951" i="24" s="1"/>
  <c r="C2965" i="24"/>
  <c r="B2965" i="24" s="1"/>
  <c r="A2965" i="24" s="1"/>
  <c r="C2979" i="24"/>
  <c r="B2979" i="24" s="1"/>
  <c r="A2979" i="24" s="1"/>
  <c r="C2993" i="24"/>
  <c r="B2993" i="24" s="1"/>
  <c r="A2993" i="24" s="1"/>
  <c r="C3007" i="24"/>
  <c r="B3007" i="24" s="1"/>
  <c r="A3007" i="24" s="1"/>
  <c r="C3021" i="24"/>
  <c r="B3021" i="24" s="1"/>
  <c r="A3021" i="24" s="1"/>
  <c r="C3035" i="24"/>
  <c r="B3035" i="24" s="1"/>
  <c r="A3035" i="24" s="1"/>
  <c r="C3049" i="24"/>
  <c r="B3049" i="24" s="1"/>
  <c r="A3049" i="24" s="1"/>
  <c r="C3063" i="24"/>
  <c r="B3063" i="24" s="1"/>
  <c r="A3063" i="24" s="1"/>
  <c r="C3077" i="24"/>
  <c r="B3077" i="24" s="1"/>
  <c r="A3077" i="24" s="1"/>
  <c r="C3091" i="24"/>
  <c r="B3091" i="24" s="1"/>
  <c r="A3091" i="24" s="1"/>
  <c r="C3105" i="24"/>
  <c r="B3105" i="24" s="1"/>
  <c r="A3105" i="24" s="1"/>
  <c r="C3119" i="24"/>
  <c r="B3119" i="24" s="1"/>
  <c r="A3119" i="24" s="1"/>
  <c r="C3133" i="24"/>
  <c r="B3133" i="24" s="1"/>
  <c r="A3133" i="24" s="1"/>
  <c r="C3147" i="24"/>
  <c r="B3147" i="24" s="1"/>
  <c r="A3147" i="24" s="1"/>
  <c r="C3161" i="24"/>
  <c r="B3161" i="24" s="1"/>
  <c r="A3161" i="24" s="1"/>
  <c r="C3175" i="24"/>
  <c r="B3175" i="24" s="1"/>
  <c r="A3175" i="24" s="1"/>
  <c r="C3189" i="24"/>
  <c r="B3189" i="24" s="1"/>
  <c r="A3189" i="24" s="1"/>
  <c r="C3203" i="24"/>
  <c r="B3203" i="24" s="1"/>
  <c r="A3203" i="24" s="1"/>
  <c r="C3217" i="24"/>
  <c r="B3217" i="24" s="1"/>
  <c r="A3217" i="24" s="1"/>
  <c r="C3231" i="24"/>
  <c r="B3231" i="24" s="1"/>
  <c r="A3231" i="24" s="1"/>
  <c r="C3245" i="24"/>
  <c r="B3245" i="24" s="1"/>
  <c r="A3245" i="24" s="1"/>
  <c r="C3259" i="24"/>
  <c r="B3259" i="24" s="1"/>
  <c r="A3259" i="24" s="1"/>
  <c r="C3273" i="24"/>
  <c r="B3273" i="24" s="1"/>
  <c r="A3273" i="24" s="1"/>
  <c r="C3287" i="24"/>
  <c r="B3287" i="24" s="1"/>
  <c r="A3287" i="24" s="1"/>
  <c r="C3301" i="24"/>
  <c r="B3301" i="24" s="1"/>
  <c r="A3301" i="24" s="1"/>
  <c r="C3315" i="24"/>
  <c r="B3315" i="24" s="1"/>
  <c r="A3315" i="24" s="1"/>
  <c r="C3329" i="24"/>
  <c r="B3329" i="24" s="1"/>
  <c r="A3329" i="24" s="1"/>
  <c r="C3343" i="24"/>
  <c r="B3343" i="24" s="1"/>
  <c r="A3343" i="24" s="1"/>
  <c r="C3357" i="24"/>
  <c r="B3357" i="24" s="1"/>
  <c r="A3357" i="24" s="1"/>
  <c r="C3371" i="24"/>
  <c r="B3371" i="24" s="1"/>
  <c r="A3371" i="24" s="1"/>
  <c r="C3385" i="24"/>
  <c r="B3385" i="24" s="1"/>
  <c r="A3385" i="24" s="1"/>
  <c r="C3399" i="24"/>
  <c r="B3399" i="24" s="1"/>
  <c r="A3399" i="24" s="1"/>
  <c r="C3413" i="24"/>
  <c r="B3413" i="24" s="1"/>
  <c r="A3413" i="24" s="1"/>
  <c r="C3427" i="24"/>
  <c r="B3427" i="24" s="1"/>
  <c r="A3427" i="24" s="1"/>
  <c r="C3441" i="24"/>
  <c r="B3441" i="24" s="1"/>
  <c r="A3441" i="24" s="1"/>
  <c r="C3455" i="24"/>
  <c r="B3455" i="24" s="1"/>
  <c r="A3455" i="24" s="1"/>
  <c r="C3469" i="24"/>
  <c r="B3469" i="24" s="1"/>
  <c r="A3469" i="24" s="1"/>
  <c r="C3483" i="24"/>
  <c r="B3483" i="24" s="1"/>
  <c r="A3483" i="24" s="1"/>
  <c r="C3497" i="24"/>
  <c r="B3497" i="24" s="1"/>
  <c r="A3497" i="24" s="1"/>
  <c r="C3511" i="24"/>
  <c r="B3511" i="24" s="1"/>
  <c r="A3511" i="24" s="1"/>
  <c r="C154" i="24"/>
  <c r="B154" i="24" s="1"/>
  <c r="A154" i="24" s="1"/>
  <c r="C354" i="24"/>
  <c r="B354" i="24" s="1"/>
  <c r="A354" i="24" s="1"/>
  <c r="C508" i="24"/>
  <c r="B508" i="24" s="1"/>
  <c r="A508" i="24" s="1"/>
  <c r="C692" i="24"/>
  <c r="B692" i="24" s="1"/>
  <c r="A692" i="24" s="1"/>
  <c r="C846" i="24"/>
  <c r="B846" i="24" s="1"/>
  <c r="A846" i="24" s="1"/>
  <c r="C1017" i="24"/>
  <c r="B1017" i="24" s="1"/>
  <c r="A1017" i="24" s="1"/>
  <c r="C1125" i="24"/>
  <c r="B1125" i="24" s="1"/>
  <c r="A1125" i="24" s="1"/>
  <c r="C1251" i="24"/>
  <c r="B1251" i="24" s="1"/>
  <c r="A1251" i="24" s="1"/>
  <c r="C1351" i="24"/>
  <c r="B1351" i="24" s="1"/>
  <c r="A1351" i="24" s="1"/>
  <c r="C1476" i="24"/>
  <c r="B1476" i="24" s="1"/>
  <c r="A1476" i="24" s="1"/>
  <c r="C1557" i="24"/>
  <c r="B1557" i="24" s="1"/>
  <c r="A1557" i="24" s="1"/>
  <c r="C1631" i="24"/>
  <c r="B1631" i="24" s="1"/>
  <c r="A1631" i="24" s="1"/>
  <c r="C1677" i="24"/>
  <c r="B1677" i="24" s="1"/>
  <c r="A1677" i="24" s="1"/>
  <c r="C1731" i="24"/>
  <c r="B1731" i="24" s="1"/>
  <c r="A1731" i="24" s="1"/>
  <c r="C1775" i="24"/>
  <c r="B1775" i="24" s="1"/>
  <c r="A1775" i="24" s="1"/>
  <c r="C1829" i="24"/>
  <c r="B1829" i="24" s="1"/>
  <c r="A1829" i="24" s="1"/>
  <c r="C1873" i="24"/>
  <c r="B1873" i="24" s="1"/>
  <c r="A1873" i="24" s="1"/>
  <c r="C1927" i="24"/>
  <c r="B1927" i="24" s="1"/>
  <c r="A1927" i="24" s="1"/>
  <c r="C1971" i="24"/>
  <c r="B1971" i="24" s="1"/>
  <c r="A1971" i="24" s="1"/>
  <c r="C2025" i="24"/>
  <c r="B2025" i="24" s="1"/>
  <c r="A2025" i="24" s="1"/>
  <c r="C2056" i="24"/>
  <c r="B2056" i="24" s="1"/>
  <c r="A2056" i="24" s="1"/>
  <c r="C2084" i="24"/>
  <c r="B2084" i="24" s="1"/>
  <c r="A2084" i="24" s="1"/>
  <c r="C2112" i="24"/>
  <c r="B2112" i="24" s="1"/>
  <c r="A2112" i="24" s="1"/>
  <c r="C2140" i="24"/>
  <c r="B2140" i="24" s="1"/>
  <c r="A2140" i="24" s="1"/>
  <c r="C2168" i="24"/>
  <c r="B2168" i="24" s="1"/>
  <c r="A2168" i="24" s="1"/>
  <c r="C2196" i="24"/>
  <c r="B2196" i="24" s="1"/>
  <c r="A2196" i="24" s="1"/>
  <c r="C2224" i="24"/>
  <c r="B2224" i="24" s="1"/>
  <c r="A2224" i="24" s="1"/>
  <c r="C2250" i="24"/>
  <c r="B2250" i="24" s="1"/>
  <c r="A2250" i="24" s="1"/>
  <c r="C2276" i="24"/>
  <c r="B2276" i="24" s="1"/>
  <c r="A2276" i="24" s="1"/>
  <c r="C2296" i="24"/>
  <c r="B2296" i="24" s="1"/>
  <c r="A2296" i="24" s="1"/>
  <c r="C2322" i="24"/>
  <c r="B2322" i="24" s="1"/>
  <c r="A2322" i="24" s="1"/>
  <c r="C2348" i="24"/>
  <c r="B2348" i="24" s="1"/>
  <c r="A2348" i="24" s="1"/>
  <c r="C2374" i="24"/>
  <c r="B2374" i="24" s="1"/>
  <c r="A2374" i="24" s="1"/>
  <c r="C2394" i="24"/>
  <c r="B2394" i="24" s="1"/>
  <c r="A2394" i="24" s="1"/>
  <c r="C2420" i="24"/>
  <c r="B2420" i="24" s="1"/>
  <c r="A2420" i="24" s="1"/>
  <c r="C2446" i="24"/>
  <c r="B2446" i="24" s="1"/>
  <c r="A2446" i="24" s="1"/>
  <c r="C2469" i="24"/>
  <c r="B2469" i="24" s="1"/>
  <c r="A2469" i="24" s="1"/>
  <c r="C2489" i="24"/>
  <c r="B2489" i="24" s="1"/>
  <c r="A2489" i="24" s="1"/>
  <c r="C2513" i="24"/>
  <c r="B2513" i="24" s="1"/>
  <c r="A2513" i="24" s="1"/>
  <c r="C2532" i="24"/>
  <c r="B2532" i="24" s="1"/>
  <c r="A2532" i="24" s="1"/>
  <c r="C2553" i="24"/>
  <c r="B2553" i="24" s="1"/>
  <c r="A2553" i="24" s="1"/>
  <c r="C2572" i="24"/>
  <c r="B2572" i="24" s="1"/>
  <c r="A2572" i="24" s="1"/>
  <c r="C2590" i="24"/>
  <c r="B2590" i="24" s="1"/>
  <c r="A2590" i="24" s="1"/>
  <c r="C2612" i="24"/>
  <c r="B2612" i="24" s="1"/>
  <c r="A2612" i="24" s="1"/>
  <c r="C2630" i="24"/>
  <c r="B2630" i="24" s="1"/>
  <c r="A2630" i="24" s="1"/>
  <c r="C2651" i="24"/>
  <c r="B2651" i="24" s="1"/>
  <c r="A2651" i="24" s="1"/>
  <c r="C2668" i="24"/>
  <c r="B2668" i="24" s="1"/>
  <c r="A2668" i="24" s="1"/>
  <c r="C2684" i="24"/>
  <c r="B2684" i="24" s="1"/>
  <c r="A2684" i="24" s="1"/>
  <c r="C2700" i="24"/>
  <c r="B2700" i="24" s="1"/>
  <c r="A2700" i="24" s="1"/>
  <c r="C2716" i="24"/>
  <c r="B2716" i="24" s="1"/>
  <c r="A2716" i="24" s="1"/>
  <c r="C2734" i="24"/>
  <c r="B2734" i="24" s="1"/>
  <c r="A2734" i="24" s="1"/>
  <c r="C2750" i="24"/>
  <c r="B2750" i="24" s="1"/>
  <c r="A2750" i="24" s="1"/>
  <c r="C2766" i="24"/>
  <c r="B2766" i="24" s="1"/>
  <c r="A2766" i="24" s="1"/>
  <c r="C2782" i="24"/>
  <c r="B2782" i="24" s="1"/>
  <c r="A2782" i="24" s="1"/>
  <c r="C2798" i="24"/>
  <c r="B2798" i="24" s="1"/>
  <c r="A2798" i="24" s="1"/>
  <c r="C2814" i="24"/>
  <c r="B2814" i="24" s="1"/>
  <c r="A2814" i="24" s="1"/>
  <c r="C2832" i="24"/>
  <c r="B2832" i="24" s="1"/>
  <c r="A2832" i="24" s="1"/>
  <c r="C2848" i="24"/>
  <c r="B2848" i="24" s="1"/>
  <c r="A2848" i="24" s="1"/>
  <c r="C2864" i="24"/>
  <c r="B2864" i="24" s="1"/>
  <c r="A2864" i="24" s="1"/>
  <c r="C2880" i="24"/>
  <c r="B2880" i="24" s="1"/>
  <c r="A2880" i="24" s="1"/>
  <c r="C2896" i="24"/>
  <c r="B2896" i="24" s="1"/>
  <c r="A2896" i="24" s="1"/>
  <c r="C2910" i="24"/>
  <c r="B2910" i="24" s="1"/>
  <c r="A2910" i="24" s="1"/>
  <c r="C2924" i="24"/>
  <c r="B2924" i="24" s="1"/>
  <c r="A2924" i="24" s="1"/>
  <c r="C2938" i="24"/>
  <c r="B2938" i="24" s="1"/>
  <c r="A2938" i="24" s="1"/>
  <c r="C2952" i="24"/>
  <c r="B2952" i="24" s="1"/>
  <c r="A2952" i="24" s="1"/>
  <c r="C2966" i="24"/>
  <c r="B2966" i="24" s="1"/>
  <c r="A2966" i="24" s="1"/>
  <c r="C2980" i="24"/>
  <c r="B2980" i="24" s="1"/>
  <c r="A2980" i="24" s="1"/>
  <c r="C2994" i="24"/>
  <c r="B2994" i="24" s="1"/>
  <c r="A2994" i="24" s="1"/>
  <c r="C3008" i="24"/>
  <c r="B3008" i="24" s="1"/>
  <c r="A3008" i="24" s="1"/>
  <c r="C3022" i="24"/>
  <c r="B3022" i="24" s="1"/>
  <c r="A3022" i="24" s="1"/>
  <c r="C3036" i="24"/>
  <c r="B3036" i="24" s="1"/>
  <c r="A3036" i="24" s="1"/>
  <c r="C3050" i="24"/>
  <c r="B3050" i="24" s="1"/>
  <c r="A3050" i="24" s="1"/>
  <c r="C3064" i="24"/>
  <c r="B3064" i="24" s="1"/>
  <c r="A3064" i="24" s="1"/>
  <c r="C3078" i="24"/>
  <c r="B3078" i="24" s="1"/>
  <c r="A3078" i="24" s="1"/>
  <c r="C3092" i="24"/>
  <c r="B3092" i="24" s="1"/>
  <c r="A3092" i="24" s="1"/>
  <c r="C3106" i="24"/>
  <c r="B3106" i="24" s="1"/>
  <c r="A3106" i="24" s="1"/>
  <c r="C3120" i="24"/>
  <c r="B3120" i="24" s="1"/>
  <c r="A3120" i="24" s="1"/>
  <c r="C3134" i="24"/>
  <c r="B3134" i="24" s="1"/>
  <c r="A3134" i="24" s="1"/>
  <c r="C3148" i="24"/>
  <c r="B3148" i="24" s="1"/>
  <c r="A3148" i="24" s="1"/>
  <c r="C3162" i="24"/>
  <c r="B3162" i="24" s="1"/>
  <c r="A3162" i="24" s="1"/>
  <c r="C3176" i="24"/>
  <c r="B3176" i="24" s="1"/>
  <c r="A3176" i="24" s="1"/>
  <c r="C3190" i="24"/>
  <c r="B3190" i="24" s="1"/>
  <c r="A3190" i="24" s="1"/>
  <c r="C3204" i="24"/>
  <c r="B3204" i="24" s="1"/>
  <c r="A3204" i="24" s="1"/>
  <c r="C3218" i="24"/>
  <c r="B3218" i="24" s="1"/>
  <c r="A3218" i="24" s="1"/>
  <c r="C3232" i="24"/>
  <c r="B3232" i="24" s="1"/>
  <c r="A3232" i="24" s="1"/>
  <c r="C3246" i="24"/>
  <c r="B3246" i="24" s="1"/>
  <c r="A3246" i="24" s="1"/>
  <c r="C3260" i="24"/>
  <c r="B3260" i="24" s="1"/>
  <c r="A3260" i="24" s="1"/>
  <c r="C3274" i="24"/>
  <c r="B3274" i="24" s="1"/>
  <c r="A3274" i="24" s="1"/>
  <c r="C3288" i="24"/>
  <c r="B3288" i="24" s="1"/>
  <c r="A3288" i="24" s="1"/>
  <c r="C3302" i="24"/>
  <c r="B3302" i="24" s="1"/>
  <c r="A3302" i="24" s="1"/>
  <c r="C3316" i="24"/>
  <c r="B3316" i="24" s="1"/>
  <c r="A3316" i="24" s="1"/>
  <c r="C3330" i="24"/>
  <c r="B3330" i="24" s="1"/>
  <c r="A3330" i="24" s="1"/>
  <c r="C3344" i="24"/>
  <c r="B3344" i="24" s="1"/>
  <c r="A3344" i="24" s="1"/>
  <c r="C3358" i="24"/>
  <c r="B3358" i="24" s="1"/>
  <c r="A3358" i="24" s="1"/>
  <c r="C3372" i="24"/>
  <c r="B3372" i="24" s="1"/>
  <c r="A3372" i="24" s="1"/>
  <c r="C3386" i="24"/>
  <c r="B3386" i="24" s="1"/>
  <c r="A3386" i="24" s="1"/>
  <c r="C3400" i="24"/>
  <c r="B3400" i="24" s="1"/>
  <c r="A3400" i="24" s="1"/>
  <c r="C3414" i="24"/>
  <c r="B3414" i="24" s="1"/>
  <c r="A3414" i="24" s="1"/>
  <c r="C3428" i="24"/>
  <c r="B3428" i="24" s="1"/>
  <c r="A3428" i="24" s="1"/>
  <c r="C3442" i="24"/>
  <c r="B3442" i="24" s="1"/>
  <c r="A3442" i="24" s="1"/>
  <c r="C3456" i="24"/>
  <c r="B3456" i="24" s="1"/>
  <c r="A3456" i="24" s="1"/>
  <c r="C3470" i="24"/>
  <c r="B3470" i="24" s="1"/>
  <c r="A3470" i="24" s="1"/>
  <c r="C3484" i="24"/>
  <c r="B3484" i="24" s="1"/>
  <c r="A3484" i="24" s="1"/>
  <c r="C3498" i="24"/>
  <c r="B3498" i="24" s="1"/>
  <c r="A3498" i="24" s="1"/>
  <c r="C3512" i="24"/>
  <c r="B3512" i="24" s="1"/>
  <c r="A3512" i="24" s="1"/>
  <c r="C3526" i="24"/>
  <c r="B3526" i="24" s="1"/>
  <c r="A3526" i="24" s="1"/>
  <c r="C3540" i="24"/>
  <c r="B3540" i="24" s="1"/>
  <c r="A3540" i="24" s="1"/>
  <c r="C3554" i="24"/>
  <c r="B3554" i="24" s="1"/>
  <c r="A3554" i="24" s="1"/>
  <c r="C3568" i="24"/>
  <c r="B3568" i="24" s="1"/>
  <c r="A3568" i="24" s="1"/>
  <c r="C3582" i="24"/>
  <c r="B3582" i="24" s="1"/>
  <c r="A3582" i="24" s="1"/>
  <c r="C3596" i="24"/>
  <c r="B3596" i="24" s="1"/>
  <c r="A3596" i="24" s="1"/>
  <c r="C3610" i="24"/>
  <c r="B3610" i="24" s="1"/>
  <c r="A3610" i="24" s="1"/>
  <c r="C3624" i="24"/>
  <c r="B3624" i="24" s="1"/>
  <c r="A3624" i="24" s="1"/>
  <c r="C3638" i="24"/>
  <c r="B3638" i="24" s="1"/>
  <c r="A3638" i="24" s="1"/>
  <c r="C3652" i="24"/>
  <c r="B3652" i="24" s="1"/>
  <c r="A3652" i="24" s="1"/>
  <c r="C3666" i="24"/>
  <c r="B3666" i="24" s="1"/>
  <c r="A3666" i="24" s="1"/>
  <c r="C3680" i="24"/>
  <c r="B3680" i="24" s="1"/>
  <c r="A3680" i="24" s="1"/>
  <c r="C3694" i="24"/>
  <c r="B3694" i="24" s="1"/>
  <c r="A3694" i="24" s="1"/>
  <c r="C3708" i="24"/>
  <c r="B3708" i="24" s="1"/>
  <c r="A3708" i="24" s="1"/>
  <c r="C3722" i="24"/>
  <c r="B3722" i="24" s="1"/>
  <c r="A3722" i="24" s="1"/>
  <c r="C3736" i="24"/>
  <c r="B3736" i="24" s="1"/>
  <c r="A3736" i="24" s="1"/>
  <c r="C3750" i="24"/>
  <c r="B3750" i="24" s="1"/>
  <c r="A3750" i="24" s="1"/>
  <c r="C3764" i="24"/>
  <c r="B3764" i="24" s="1"/>
  <c r="A3764" i="24" s="1"/>
  <c r="C3778" i="24"/>
  <c r="B3778" i="24" s="1"/>
  <c r="A3778" i="24" s="1"/>
  <c r="C3792" i="24"/>
  <c r="B3792" i="24" s="1"/>
  <c r="A3792" i="24" s="1"/>
  <c r="C3806" i="24"/>
  <c r="B3806" i="24" s="1"/>
  <c r="A3806" i="24" s="1"/>
  <c r="C3820" i="24"/>
  <c r="B3820" i="24" s="1"/>
  <c r="A3820" i="24" s="1"/>
  <c r="C3834" i="24"/>
  <c r="B3834" i="24" s="1"/>
  <c r="A3834" i="24" s="1"/>
  <c r="C3848" i="24"/>
  <c r="B3848" i="24" s="1"/>
  <c r="A3848" i="24" s="1"/>
  <c r="C3862" i="24"/>
  <c r="B3862" i="24" s="1"/>
  <c r="A3862" i="24" s="1"/>
  <c r="C3876" i="24"/>
  <c r="B3876" i="24" s="1"/>
  <c r="A3876" i="24" s="1"/>
  <c r="C3890" i="24"/>
  <c r="B3890" i="24" s="1"/>
  <c r="A3890" i="24" s="1"/>
  <c r="C3904" i="24"/>
  <c r="B3904" i="24" s="1"/>
  <c r="A3904" i="24" s="1"/>
  <c r="C3918" i="24"/>
  <c r="B3918" i="24" s="1"/>
  <c r="A3918" i="24" s="1"/>
  <c r="C3932" i="24"/>
  <c r="B3932" i="24" s="1"/>
  <c r="A3932" i="24" s="1"/>
  <c r="C3946" i="24"/>
  <c r="B3946" i="24" s="1"/>
  <c r="A3946" i="24" s="1"/>
  <c r="C3960" i="24"/>
  <c r="B3960" i="24" s="1"/>
  <c r="A3960" i="24" s="1"/>
  <c r="C3974" i="24"/>
  <c r="B3974" i="24" s="1"/>
  <c r="A3974" i="24" s="1"/>
  <c r="C3988" i="24"/>
  <c r="B3988" i="24" s="1"/>
  <c r="A3988" i="24" s="1"/>
  <c r="C4002" i="24"/>
  <c r="B4002" i="24" s="1"/>
  <c r="A4002" i="24" s="1"/>
  <c r="C4016" i="24"/>
  <c r="B4016" i="24" s="1"/>
  <c r="A4016" i="24" s="1"/>
  <c r="C4030" i="24"/>
  <c r="B4030" i="24" s="1"/>
  <c r="A4030" i="24" s="1"/>
  <c r="C4044" i="24"/>
  <c r="B4044" i="24" s="1"/>
  <c r="A4044" i="24" s="1"/>
  <c r="C4058" i="24"/>
  <c r="B4058" i="24" s="1"/>
  <c r="A4058" i="24" s="1"/>
  <c r="C4072" i="24"/>
  <c r="B4072" i="24" s="1"/>
  <c r="A4072" i="24" s="1"/>
  <c r="C4086" i="24"/>
  <c r="B4086" i="24" s="1"/>
  <c r="A4086" i="24" s="1"/>
  <c r="C4100" i="24"/>
  <c r="B4100" i="24" s="1"/>
  <c r="A4100" i="24" s="1"/>
  <c r="C4114" i="24"/>
  <c r="B4114" i="24" s="1"/>
  <c r="A4114" i="24" s="1"/>
  <c r="C4128" i="24"/>
  <c r="B4128" i="24" s="1"/>
  <c r="A4128" i="24" s="1"/>
  <c r="C4142" i="24"/>
  <c r="B4142" i="24" s="1"/>
  <c r="A4142" i="24" s="1"/>
  <c r="C4156" i="24"/>
  <c r="B4156" i="24" s="1"/>
  <c r="A4156" i="24" s="1"/>
  <c r="C4170" i="24"/>
  <c r="B4170" i="24" s="1"/>
  <c r="A4170" i="24" s="1"/>
  <c r="C4184" i="24"/>
  <c r="B4184" i="24" s="1"/>
  <c r="A4184" i="24" s="1"/>
  <c r="C4198" i="24"/>
  <c r="B4198" i="24" s="1"/>
  <c r="A4198" i="24" s="1"/>
  <c r="C4212" i="24"/>
  <c r="B4212" i="24" s="1"/>
  <c r="A4212" i="24" s="1"/>
  <c r="C4226" i="24"/>
  <c r="B4226" i="24" s="1"/>
  <c r="A4226" i="24" s="1"/>
  <c r="C4240" i="24"/>
  <c r="B4240" i="24" s="1"/>
  <c r="A4240" i="24" s="1"/>
  <c r="C4254" i="24"/>
  <c r="B4254" i="24" s="1"/>
  <c r="A4254" i="24" s="1"/>
  <c r="C4268" i="24"/>
  <c r="B4268" i="24" s="1"/>
  <c r="A4268" i="24" s="1"/>
  <c r="C4282" i="24"/>
  <c r="B4282" i="24" s="1"/>
  <c r="A4282" i="24" s="1"/>
  <c r="C4296" i="24"/>
  <c r="B4296" i="24" s="1"/>
  <c r="A4296" i="24" s="1"/>
  <c r="C4310" i="24"/>
  <c r="B4310" i="24" s="1"/>
  <c r="A4310" i="24" s="1"/>
  <c r="C4324" i="24"/>
  <c r="B4324" i="24" s="1"/>
  <c r="A4324" i="24" s="1"/>
  <c r="C4338" i="24"/>
  <c r="B4338" i="24" s="1"/>
  <c r="A4338" i="24" s="1"/>
  <c r="C200" i="24"/>
  <c r="B200" i="24" s="1"/>
  <c r="A200" i="24" s="1"/>
  <c r="C355" i="24"/>
  <c r="B355" i="24" s="1"/>
  <c r="A355" i="24" s="1"/>
  <c r="C538" i="24"/>
  <c r="B538" i="24" s="1"/>
  <c r="A538" i="24" s="1"/>
  <c r="C695" i="24"/>
  <c r="B695" i="24" s="1"/>
  <c r="A695" i="24" s="1"/>
  <c r="C886" i="24"/>
  <c r="B886" i="24" s="1"/>
  <c r="A886" i="24" s="1"/>
  <c r="C1026" i="24"/>
  <c r="B1026" i="24" s="1"/>
  <c r="A1026" i="24" s="1"/>
  <c r="C1143" i="24"/>
  <c r="B1143" i="24" s="1"/>
  <c r="A1143" i="24" s="1"/>
  <c r="C1252" i="24"/>
  <c r="B1252" i="24" s="1"/>
  <c r="A1252" i="24" s="1"/>
  <c r="C1377" i="24"/>
  <c r="B1377" i="24" s="1"/>
  <c r="A1377" i="24" s="1"/>
  <c r="C1477" i="24"/>
  <c r="B1477" i="24" s="1"/>
  <c r="A1477" i="24" s="1"/>
  <c r="C1572" i="24"/>
  <c r="B1572" i="24" s="1"/>
  <c r="A1572" i="24" s="1"/>
  <c r="C1632" i="24"/>
  <c r="B1632" i="24" s="1"/>
  <c r="A1632" i="24" s="1"/>
  <c r="C1687" i="24"/>
  <c r="B1687" i="24" s="1"/>
  <c r="A1687" i="24" s="1"/>
  <c r="C1732" i="24"/>
  <c r="B1732" i="24" s="1"/>
  <c r="A1732" i="24" s="1"/>
  <c r="C1785" i="24"/>
  <c r="B1785" i="24" s="1"/>
  <c r="A1785" i="24" s="1"/>
  <c r="C1830" i="24"/>
  <c r="B1830" i="24" s="1"/>
  <c r="A1830" i="24" s="1"/>
  <c r="C1883" i="24"/>
  <c r="B1883" i="24" s="1"/>
  <c r="A1883" i="24" s="1"/>
  <c r="C1928" i="24"/>
  <c r="B1928" i="24" s="1"/>
  <c r="A1928" i="24" s="1"/>
  <c r="C1981" i="24"/>
  <c r="B1981" i="24" s="1"/>
  <c r="A1981" i="24" s="1"/>
  <c r="C2026" i="24"/>
  <c r="B2026" i="24" s="1"/>
  <c r="A2026" i="24" s="1"/>
  <c r="C2057" i="24"/>
  <c r="B2057" i="24" s="1"/>
  <c r="A2057" i="24" s="1"/>
  <c r="C2085" i="24"/>
  <c r="B2085" i="24" s="1"/>
  <c r="A2085" i="24" s="1"/>
  <c r="C2113" i="24"/>
  <c r="B2113" i="24" s="1"/>
  <c r="A2113" i="24" s="1"/>
  <c r="C2141" i="24"/>
  <c r="B2141" i="24" s="1"/>
  <c r="A2141" i="24" s="1"/>
  <c r="C2169" i="24"/>
  <c r="B2169" i="24" s="1"/>
  <c r="A2169" i="24" s="1"/>
  <c r="C2197" i="24"/>
  <c r="B2197" i="24" s="1"/>
  <c r="A2197" i="24" s="1"/>
  <c r="C2225" i="24"/>
  <c r="B2225" i="24" s="1"/>
  <c r="A2225" i="24" s="1"/>
  <c r="C2251" i="24"/>
  <c r="B2251" i="24" s="1"/>
  <c r="A2251" i="24" s="1"/>
  <c r="C2277" i="24"/>
  <c r="B2277" i="24" s="1"/>
  <c r="A2277" i="24" s="1"/>
  <c r="C2303" i="24"/>
  <c r="B2303" i="24" s="1"/>
  <c r="A2303" i="24" s="1"/>
  <c r="C2323" i="24"/>
  <c r="B2323" i="24" s="1"/>
  <c r="A2323" i="24" s="1"/>
  <c r="C2349" i="24"/>
  <c r="B2349" i="24" s="1"/>
  <c r="A2349" i="24" s="1"/>
  <c r="C2375" i="24"/>
  <c r="B2375" i="24" s="1"/>
  <c r="A2375" i="24" s="1"/>
  <c r="C2401" i="24"/>
  <c r="B2401" i="24" s="1"/>
  <c r="A2401" i="24" s="1"/>
  <c r="C2421" i="24"/>
  <c r="B2421" i="24" s="1"/>
  <c r="A2421" i="24" s="1"/>
  <c r="C2447" i="24"/>
  <c r="B2447" i="24" s="1"/>
  <c r="A2447" i="24" s="1"/>
  <c r="C2471" i="24"/>
  <c r="B2471" i="24" s="1"/>
  <c r="A2471" i="24" s="1"/>
  <c r="C2490" i="24"/>
  <c r="B2490" i="24" s="1"/>
  <c r="A2490" i="24" s="1"/>
  <c r="C2514" i="24"/>
  <c r="B2514" i="24" s="1"/>
  <c r="A2514" i="24" s="1"/>
  <c r="C2533" i="24"/>
  <c r="B2533" i="24" s="1"/>
  <c r="A2533" i="24" s="1"/>
  <c r="C2555" i="24"/>
  <c r="B2555" i="24" s="1"/>
  <c r="A2555" i="24" s="1"/>
  <c r="C2573" i="24"/>
  <c r="B2573" i="24" s="1"/>
  <c r="A2573" i="24" s="1"/>
  <c r="C2594" i="24"/>
  <c r="B2594" i="24" s="1"/>
  <c r="A2594" i="24" s="1"/>
  <c r="C2613" i="24"/>
  <c r="B2613" i="24" s="1"/>
  <c r="A2613" i="24" s="1"/>
  <c r="C2631" i="24"/>
  <c r="B2631" i="24" s="1"/>
  <c r="A2631" i="24" s="1"/>
  <c r="C2653" i="24"/>
  <c r="B2653" i="24" s="1"/>
  <c r="A2653" i="24" s="1"/>
  <c r="C2669" i="24"/>
  <c r="B2669" i="24" s="1"/>
  <c r="A2669" i="24" s="1"/>
  <c r="C2685" i="24"/>
  <c r="B2685" i="24" s="1"/>
  <c r="A2685" i="24" s="1"/>
  <c r="C2701" i="24"/>
  <c r="B2701" i="24" s="1"/>
  <c r="A2701" i="24" s="1"/>
  <c r="C2719" i="24"/>
  <c r="B2719" i="24" s="1"/>
  <c r="A2719" i="24" s="1"/>
  <c r="C2735" i="24"/>
  <c r="B2735" i="24" s="1"/>
  <c r="A2735" i="24" s="1"/>
  <c r="C2751" i="24"/>
  <c r="B2751" i="24" s="1"/>
  <c r="A2751" i="24" s="1"/>
  <c r="C2767" i="24"/>
  <c r="B2767" i="24" s="1"/>
  <c r="A2767" i="24" s="1"/>
  <c r="C2783" i="24"/>
  <c r="B2783" i="24" s="1"/>
  <c r="A2783" i="24" s="1"/>
  <c r="C2799" i="24"/>
  <c r="B2799" i="24" s="1"/>
  <c r="A2799" i="24" s="1"/>
  <c r="C2817" i="24"/>
  <c r="B2817" i="24" s="1"/>
  <c r="A2817" i="24" s="1"/>
  <c r="C2833" i="24"/>
  <c r="B2833" i="24" s="1"/>
  <c r="A2833" i="24" s="1"/>
  <c r="C2849" i="24"/>
  <c r="B2849" i="24" s="1"/>
  <c r="A2849" i="24" s="1"/>
  <c r="C2865" i="24"/>
  <c r="B2865" i="24" s="1"/>
  <c r="A2865" i="24" s="1"/>
  <c r="C2881" i="24"/>
  <c r="B2881" i="24" s="1"/>
  <c r="A2881" i="24" s="1"/>
  <c r="C2897" i="24"/>
  <c r="B2897" i="24" s="1"/>
  <c r="A2897" i="24" s="1"/>
  <c r="C2911" i="24"/>
  <c r="B2911" i="24" s="1"/>
  <c r="A2911" i="24" s="1"/>
  <c r="C2925" i="24"/>
  <c r="B2925" i="24" s="1"/>
  <c r="A2925" i="24" s="1"/>
  <c r="C2939" i="24"/>
  <c r="B2939" i="24" s="1"/>
  <c r="A2939" i="24" s="1"/>
  <c r="C2953" i="24"/>
  <c r="B2953" i="24" s="1"/>
  <c r="A2953" i="24" s="1"/>
  <c r="C2967" i="24"/>
  <c r="B2967" i="24" s="1"/>
  <c r="A2967" i="24" s="1"/>
  <c r="C2981" i="24"/>
  <c r="B2981" i="24" s="1"/>
  <c r="A2981" i="24" s="1"/>
  <c r="C2995" i="24"/>
  <c r="B2995" i="24" s="1"/>
  <c r="A2995" i="24" s="1"/>
  <c r="C3009" i="24"/>
  <c r="B3009" i="24" s="1"/>
  <c r="A3009" i="24" s="1"/>
  <c r="C3023" i="24"/>
  <c r="B3023" i="24" s="1"/>
  <c r="A3023" i="24" s="1"/>
  <c r="C3037" i="24"/>
  <c r="B3037" i="24" s="1"/>
  <c r="A3037" i="24" s="1"/>
  <c r="C3051" i="24"/>
  <c r="B3051" i="24" s="1"/>
  <c r="A3051" i="24" s="1"/>
  <c r="C3065" i="24"/>
  <c r="B3065" i="24" s="1"/>
  <c r="A3065" i="24" s="1"/>
  <c r="C3079" i="24"/>
  <c r="B3079" i="24" s="1"/>
  <c r="A3079" i="24" s="1"/>
  <c r="C3093" i="24"/>
  <c r="B3093" i="24" s="1"/>
  <c r="A3093" i="24" s="1"/>
  <c r="C3107" i="24"/>
  <c r="B3107" i="24" s="1"/>
  <c r="A3107" i="24" s="1"/>
  <c r="C3121" i="24"/>
  <c r="B3121" i="24" s="1"/>
  <c r="A3121" i="24" s="1"/>
  <c r="C3135" i="24"/>
  <c r="B3135" i="24" s="1"/>
  <c r="A3135" i="24" s="1"/>
  <c r="C3149" i="24"/>
  <c r="B3149" i="24" s="1"/>
  <c r="A3149" i="24" s="1"/>
  <c r="C3163" i="24"/>
  <c r="B3163" i="24" s="1"/>
  <c r="A3163" i="24" s="1"/>
  <c r="C3177" i="24"/>
  <c r="B3177" i="24" s="1"/>
  <c r="A3177" i="24" s="1"/>
  <c r="C3191" i="24"/>
  <c r="B3191" i="24" s="1"/>
  <c r="A3191" i="24" s="1"/>
  <c r="C3205" i="24"/>
  <c r="B3205" i="24" s="1"/>
  <c r="A3205" i="24" s="1"/>
  <c r="C3219" i="24"/>
  <c r="B3219" i="24" s="1"/>
  <c r="A3219" i="24" s="1"/>
  <c r="C3233" i="24"/>
  <c r="B3233" i="24" s="1"/>
  <c r="A3233" i="24" s="1"/>
  <c r="C3247" i="24"/>
  <c r="B3247" i="24" s="1"/>
  <c r="A3247" i="24" s="1"/>
  <c r="C3261" i="24"/>
  <c r="B3261" i="24" s="1"/>
  <c r="A3261" i="24" s="1"/>
  <c r="C3275" i="24"/>
  <c r="B3275" i="24" s="1"/>
  <c r="A3275" i="24" s="1"/>
  <c r="C3289" i="24"/>
  <c r="B3289" i="24" s="1"/>
  <c r="A3289" i="24" s="1"/>
  <c r="C3303" i="24"/>
  <c r="B3303" i="24" s="1"/>
  <c r="A3303" i="24" s="1"/>
  <c r="C3317" i="24"/>
  <c r="B3317" i="24" s="1"/>
  <c r="A3317" i="24" s="1"/>
  <c r="C3331" i="24"/>
  <c r="B3331" i="24" s="1"/>
  <c r="A3331" i="24" s="1"/>
  <c r="C3345" i="24"/>
  <c r="B3345" i="24" s="1"/>
  <c r="A3345" i="24" s="1"/>
  <c r="C3359" i="24"/>
  <c r="B3359" i="24" s="1"/>
  <c r="A3359" i="24" s="1"/>
  <c r="C3373" i="24"/>
  <c r="B3373" i="24" s="1"/>
  <c r="A3373" i="24" s="1"/>
  <c r="C3387" i="24"/>
  <c r="B3387" i="24" s="1"/>
  <c r="A3387" i="24" s="1"/>
  <c r="C3401" i="24"/>
  <c r="B3401" i="24" s="1"/>
  <c r="A3401" i="24" s="1"/>
  <c r="C3415" i="24"/>
  <c r="B3415" i="24" s="1"/>
  <c r="A3415" i="24" s="1"/>
  <c r="C3429" i="24"/>
  <c r="B3429" i="24" s="1"/>
  <c r="A3429" i="24" s="1"/>
  <c r="C3443" i="24"/>
  <c r="B3443" i="24" s="1"/>
  <c r="A3443" i="24" s="1"/>
  <c r="C3457" i="24"/>
  <c r="B3457" i="24" s="1"/>
  <c r="A3457" i="24" s="1"/>
  <c r="C3471" i="24"/>
  <c r="B3471" i="24" s="1"/>
  <c r="A3471" i="24" s="1"/>
  <c r="C3485" i="24"/>
  <c r="B3485" i="24" s="1"/>
  <c r="A3485" i="24" s="1"/>
  <c r="C3499" i="24"/>
  <c r="B3499" i="24" s="1"/>
  <c r="A3499" i="24" s="1"/>
  <c r="C3513" i="24"/>
  <c r="B3513" i="24" s="1"/>
  <c r="A3513" i="24" s="1"/>
  <c r="C3527" i="24"/>
  <c r="B3527" i="24" s="1"/>
  <c r="A3527" i="24" s="1"/>
  <c r="C3541" i="24"/>
  <c r="B3541" i="24" s="1"/>
  <c r="A3541" i="24" s="1"/>
  <c r="C3555" i="24"/>
  <c r="B3555" i="24" s="1"/>
  <c r="A3555" i="24" s="1"/>
  <c r="C3569" i="24"/>
  <c r="B3569" i="24" s="1"/>
  <c r="A3569" i="24" s="1"/>
  <c r="C3583" i="24"/>
  <c r="B3583" i="24" s="1"/>
  <c r="A3583" i="24" s="1"/>
  <c r="C3597" i="24"/>
  <c r="B3597" i="24" s="1"/>
  <c r="A3597" i="24" s="1"/>
  <c r="C3611" i="24"/>
  <c r="B3611" i="24" s="1"/>
  <c r="A3611" i="24" s="1"/>
  <c r="C3625" i="24"/>
  <c r="B3625" i="24" s="1"/>
  <c r="A3625" i="24" s="1"/>
  <c r="C3639" i="24"/>
  <c r="B3639" i="24" s="1"/>
  <c r="A3639" i="24" s="1"/>
  <c r="C3653" i="24"/>
  <c r="B3653" i="24" s="1"/>
  <c r="A3653" i="24" s="1"/>
  <c r="C3667" i="24"/>
  <c r="B3667" i="24" s="1"/>
  <c r="A3667" i="24" s="1"/>
  <c r="C3681" i="24"/>
  <c r="B3681" i="24" s="1"/>
  <c r="A3681" i="24" s="1"/>
  <c r="C3695" i="24"/>
  <c r="B3695" i="24" s="1"/>
  <c r="A3695" i="24" s="1"/>
  <c r="C3709" i="24"/>
  <c r="B3709" i="24" s="1"/>
  <c r="A3709" i="24" s="1"/>
  <c r="C3723" i="24"/>
  <c r="B3723" i="24" s="1"/>
  <c r="A3723" i="24" s="1"/>
  <c r="C3737" i="24"/>
  <c r="B3737" i="24" s="1"/>
  <c r="A3737" i="24" s="1"/>
  <c r="C3751" i="24"/>
  <c r="B3751" i="24" s="1"/>
  <c r="A3751" i="24" s="1"/>
  <c r="C3765" i="24"/>
  <c r="B3765" i="24" s="1"/>
  <c r="A3765" i="24" s="1"/>
  <c r="C3779" i="24"/>
  <c r="B3779" i="24" s="1"/>
  <c r="A3779" i="24" s="1"/>
  <c r="C3793" i="24"/>
  <c r="B3793" i="24" s="1"/>
  <c r="A3793" i="24" s="1"/>
  <c r="C3807" i="24"/>
  <c r="B3807" i="24" s="1"/>
  <c r="A3807" i="24" s="1"/>
  <c r="C3821" i="24"/>
  <c r="B3821" i="24" s="1"/>
  <c r="A3821" i="24" s="1"/>
  <c r="C3835" i="24"/>
  <c r="B3835" i="24" s="1"/>
  <c r="A3835" i="24" s="1"/>
  <c r="C3849" i="24"/>
  <c r="B3849" i="24" s="1"/>
  <c r="A3849" i="24" s="1"/>
  <c r="C3863" i="24"/>
  <c r="B3863" i="24" s="1"/>
  <c r="A3863" i="24" s="1"/>
  <c r="C3877" i="24"/>
  <c r="B3877" i="24" s="1"/>
  <c r="A3877" i="24" s="1"/>
  <c r="C3891" i="24"/>
  <c r="B3891" i="24" s="1"/>
  <c r="A3891" i="24" s="1"/>
  <c r="C3905" i="24"/>
  <c r="B3905" i="24" s="1"/>
  <c r="A3905" i="24" s="1"/>
  <c r="C3919" i="24"/>
  <c r="B3919" i="24" s="1"/>
  <c r="A3919" i="24" s="1"/>
  <c r="C3933" i="24"/>
  <c r="B3933" i="24" s="1"/>
  <c r="A3933" i="24" s="1"/>
  <c r="C3947" i="24"/>
  <c r="B3947" i="24" s="1"/>
  <c r="A3947" i="24" s="1"/>
  <c r="C3961" i="24"/>
  <c r="B3961" i="24" s="1"/>
  <c r="A3961" i="24" s="1"/>
  <c r="C3975" i="24"/>
  <c r="B3975" i="24" s="1"/>
  <c r="A3975" i="24" s="1"/>
  <c r="C3989" i="24"/>
  <c r="B3989" i="24" s="1"/>
  <c r="A3989" i="24" s="1"/>
  <c r="C4003" i="24"/>
  <c r="B4003" i="24" s="1"/>
  <c r="A4003" i="24" s="1"/>
  <c r="C4017" i="24"/>
  <c r="B4017" i="24" s="1"/>
  <c r="A4017" i="24" s="1"/>
  <c r="C4031" i="24"/>
  <c r="B4031" i="24" s="1"/>
  <c r="A4031" i="24" s="1"/>
  <c r="C4045" i="24"/>
  <c r="B4045" i="24" s="1"/>
  <c r="A4045" i="24" s="1"/>
  <c r="C4059" i="24"/>
  <c r="B4059" i="24" s="1"/>
  <c r="A4059" i="24" s="1"/>
  <c r="C4073" i="24"/>
  <c r="B4073" i="24" s="1"/>
  <c r="A4073" i="24" s="1"/>
  <c r="C4087" i="24"/>
  <c r="B4087" i="24" s="1"/>
  <c r="A4087" i="24" s="1"/>
  <c r="C4101" i="24"/>
  <c r="B4101" i="24" s="1"/>
  <c r="A4101" i="24" s="1"/>
  <c r="C4115" i="24"/>
  <c r="B4115" i="24" s="1"/>
  <c r="A4115" i="24" s="1"/>
  <c r="C4129" i="24"/>
  <c r="B4129" i="24" s="1"/>
  <c r="A4129" i="24" s="1"/>
  <c r="C202" i="24"/>
  <c r="B202" i="24" s="1"/>
  <c r="A202" i="24" s="1"/>
  <c r="C356" i="24"/>
  <c r="B356" i="24" s="1"/>
  <c r="A356" i="24" s="1"/>
  <c r="C550" i="24"/>
  <c r="B550" i="24" s="1"/>
  <c r="A550" i="24" s="1"/>
  <c r="C704" i="24"/>
  <c r="B704" i="24" s="1"/>
  <c r="A704" i="24" s="1"/>
  <c r="C888" i="24"/>
  <c r="B888" i="24" s="1"/>
  <c r="A888" i="24" s="1"/>
  <c r="C1027" i="24"/>
  <c r="B1027" i="24" s="1"/>
  <c r="A1027" i="24" s="1"/>
  <c r="C1153" i="24"/>
  <c r="B1153" i="24" s="1"/>
  <c r="A1153" i="24" s="1"/>
  <c r="C1253" i="24"/>
  <c r="B1253" i="24" s="1"/>
  <c r="A1253" i="24" s="1"/>
  <c r="C1379" i="24"/>
  <c r="B1379" i="24" s="1"/>
  <c r="A1379" i="24" s="1"/>
  <c r="C1478" i="24"/>
  <c r="B1478" i="24" s="1"/>
  <c r="A1478" i="24" s="1"/>
  <c r="C1574" i="24"/>
  <c r="B1574" i="24" s="1"/>
  <c r="A1574" i="24" s="1"/>
  <c r="C1633" i="24"/>
  <c r="B1633" i="24" s="1"/>
  <c r="A1633" i="24" s="1"/>
  <c r="C1689" i="24"/>
  <c r="B1689" i="24" s="1"/>
  <c r="A1689" i="24" s="1"/>
  <c r="C1733" i="24"/>
  <c r="B1733" i="24" s="1"/>
  <c r="A1733" i="24" s="1"/>
  <c r="C1787" i="24"/>
  <c r="B1787" i="24" s="1"/>
  <c r="A1787" i="24" s="1"/>
  <c r="C1831" i="24"/>
  <c r="B1831" i="24" s="1"/>
  <c r="A1831" i="24" s="1"/>
  <c r="C1885" i="24"/>
  <c r="B1885" i="24" s="1"/>
  <c r="A1885" i="24" s="1"/>
  <c r="C1929" i="24"/>
  <c r="B1929" i="24" s="1"/>
  <c r="A1929" i="24" s="1"/>
  <c r="C1983" i="24"/>
  <c r="B1983" i="24" s="1"/>
  <c r="A1983" i="24" s="1"/>
  <c r="C2027" i="24"/>
  <c r="B2027" i="24" s="1"/>
  <c r="A2027" i="24" s="1"/>
  <c r="C2058" i="24"/>
  <c r="B2058" i="24" s="1"/>
  <c r="A2058" i="24" s="1"/>
  <c r="C2086" i="24"/>
  <c r="B2086" i="24" s="1"/>
  <c r="A2086" i="24" s="1"/>
  <c r="C2114" i="24"/>
  <c r="B2114" i="24" s="1"/>
  <c r="A2114" i="24" s="1"/>
  <c r="C2142" i="24"/>
  <c r="B2142" i="24" s="1"/>
  <c r="A2142" i="24" s="1"/>
  <c r="C2170" i="24"/>
  <c r="B2170" i="24" s="1"/>
  <c r="A2170" i="24" s="1"/>
  <c r="C2198" i="24"/>
  <c r="B2198" i="24" s="1"/>
  <c r="A2198" i="24" s="1"/>
  <c r="C2226" i="24"/>
  <c r="B2226" i="24" s="1"/>
  <c r="A2226" i="24" s="1"/>
  <c r="C2252" i="24"/>
  <c r="B2252" i="24" s="1"/>
  <c r="A2252" i="24" s="1"/>
  <c r="C2278" i="24"/>
  <c r="B2278" i="24" s="1"/>
  <c r="A2278" i="24" s="1"/>
  <c r="C2304" i="24"/>
  <c r="B2304" i="24" s="1"/>
  <c r="A2304" i="24" s="1"/>
  <c r="C2324" i="24"/>
  <c r="B2324" i="24" s="1"/>
  <c r="A2324" i="24" s="1"/>
  <c r="C2350" i="24"/>
  <c r="B2350" i="24" s="1"/>
  <c r="A2350" i="24" s="1"/>
  <c r="C2376" i="24"/>
  <c r="B2376" i="24" s="1"/>
  <c r="A2376" i="24" s="1"/>
  <c r="C2402" i="24"/>
  <c r="B2402" i="24" s="1"/>
  <c r="A2402" i="24" s="1"/>
  <c r="C2422" i="24"/>
  <c r="B2422" i="24" s="1"/>
  <c r="A2422" i="24" s="1"/>
  <c r="C2448" i="24"/>
  <c r="B2448" i="24" s="1"/>
  <c r="A2448" i="24" s="1"/>
  <c r="C2472" i="24"/>
  <c r="B2472" i="24" s="1"/>
  <c r="A2472" i="24" s="1"/>
  <c r="C2491" i="24"/>
  <c r="B2491" i="24" s="1"/>
  <c r="A2491" i="24" s="1"/>
  <c r="C2515" i="24"/>
  <c r="B2515" i="24" s="1"/>
  <c r="A2515" i="24" s="1"/>
  <c r="C2534" i="24"/>
  <c r="B2534" i="24" s="1"/>
  <c r="A2534" i="24" s="1"/>
  <c r="C2556" i="24"/>
  <c r="B2556" i="24" s="1"/>
  <c r="A2556" i="24" s="1"/>
  <c r="C2574" i="24"/>
  <c r="B2574" i="24" s="1"/>
  <c r="A2574" i="24" s="1"/>
  <c r="C2595" i="24"/>
  <c r="B2595" i="24" s="1"/>
  <c r="A2595" i="24" s="1"/>
  <c r="C29" i="24"/>
  <c r="B29" i="24" s="1"/>
  <c r="A29" i="24" s="1"/>
  <c r="C256" i="24"/>
  <c r="B256" i="24" s="1"/>
  <c r="A256" i="24" s="1"/>
  <c r="C410" i="24"/>
  <c r="B410" i="24" s="1"/>
  <c r="A410" i="24" s="1"/>
  <c r="C594" i="24"/>
  <c r="B594" i="24" s="1"/>
  <c r="A594" i="24" s="1"/>
  <c r="C748" i="24"/>
  <c r="B748" i="24" s="1"/>
  <c r="A748" i="24" s="1"/>
  <c r="C942" i="24"/>
  <c r="B942" i="24" s="1"/>
  <c r="A942" i="24" s="1"/>
  <c r="C1057" i="24"/>
  <c r="B1057" i="24" s="1"/>
  <c r="A1057" i="24" s="1"/>
  <c r="C1183" i="24"/>
  <c r="B1183" i="24" s="1"/>
  <c r="A1183" i="24" s="1"/>
  <c r="C1283" i="24"/>
  <c r="B1283" i="24" s="1"/>
  <c r="A1283" i="24" s="1"/>
  <c r="C1409" i="24"/>
  <c r="B1409" i="24" s="1"/>
  <c r="A1409" i="24" s="1"/>
  <c r="C1506" i="24"/>
  <c r="B1506" i="24" s="1"/>
  <c r="A1506" i="24" s="1"/>
  <c r="C1595" i="24"/>
  <c r="B1595" i="24" s="1"/>
  <c r="A1595" i="24" s="1"/>
  <c r="C1649" i="24"/>
  <c r="B1649" i="24" s="1"/>
  <c r="A1649" i="24" s="1"/>
  <c r="C1703" i="24"/>
  <c r="B1703" i="24" s="1"/>
  <c r="A1703" i="24" s="1"/>
  <c r="C1747" i="24"/>
  <c r="B1747" i="24" s="1"/>
  <c r="A1747" i="24" s="1"/>
  <c r="C1801" i="24"/>
  <c r="B1801" i="24" s="1"/>
  <c r="A1801" i="24" s="1"/>
  <c r="C1845" i="24"/>
  <c r="B1845" i="24" s="1"/>
  <c r="A1845" i="24" s="1"/>
  <c r="C1899" i="24"/>
  <c r="B1899" i="24" s="1"/>
  <c r="A1899" i="24" s="1"/>
  <c r="C1943" i="24"/>
  <c r="B1943" i="24" s="1"/>
  <c r="A1943" i="24" s="1"/>
  <c r="C1997" i="24"/>
  <c r="B1997" i="24" s="1"/>
  <c r="A1997" i="24" s="1"/>
  <c r="C2040" i="24"/>
  <c r="B2040" i="24" s="1"/>
  <c r="A2040" i="24" s="1"/>
  <c r="C2069" i="24"/>
  <c r="B2069" i="24" s="1"/>
  <c r="A2069" i="24" s="1"/>
  <c r="C2097" i="24"/>
  <c r="B2097" i="24" s="1"/>
  <c r="A2097" i="24" s="1"/>
  <c r="C2125" i="24"/>
  <c r="B2125" i="24" s="1"/>
  <c r="A2125" i="24" s="1"/>
  <c r="C2153" i="24"/>
  <c r="B2153" i="24" s="1"/>
  <c r="A2153" i="24" s="1"/>
  <c r="C2181" i="24"/>
  <c r="B2181" i="24" s="1"/>
  <c r="A2181" i="24" s="1"/>
  <c r="C2209" i="24"/>
  <c r="B2209" i="24" s="1"/>
  <c r="A2209" i="24" s="1"/>
  <c r="C2236" i="24"/>
  <c r="B2236" i="24" s="1"/>
  <c r="A2236" i="24" s="1"/>
  <c r="C2262" i="24"/>
  <c r="B2262" i="24" s="1"/>
  <c r="A2262" i="24" s="1"/>
  <c r="C2282" i="24"/>
  <c r="B2282" i="24" s="1"/>
  <c r="A2282" i="24" s="1"/>
  <c r="C2308" i="24"/>
  <c r="B2308" i="24" s="1"/>
  <c r="A2308" i="24" s="1"/>
  <c r="C2334" i="24"/>
  <c r="B2334" i="24" s="1"/>
  <c r="A2334" i="24" s="1"/>
  <c r="C2360" i="24"/>
  <c r="B2360" i="24" s="1"/>
  <c r="A2360" i="24" s="1"/>
  <c r="C2380" i="24"/>
  <c r="B2380" i="24" s="1"/>
  <c r="A2380" i="24" s="1"/>
  <c r="C2406" i="24"/>
  <c r="B2406" i="24" s="1"/>
  <c r="A2406" i="24" s="1"/>
  <c r="C2432" i="24"/>
  <c r="B2432" i="24" s="1"/>
  <c r="A2432" i="24" s="1"/>
  <c r="C2457" i="24"/>
  <c r="B2457" i="24" s="1"/>
  <c r="A2457" i="24" s="1"/>
  <c r="C2476" i="24"/>
  <c r="B2476" i="24" s="1"/>
  <c r="A2476" i="24" s="1"/>
  <c r="C2500" i="24"/>
  <c r="B2500" i="24" s="1"/>
  <c r="A2500" i="24" s="1"/>
  <c r="C2519" i="24"/>
  <c r="B2519" i="24" s="1"/>
  <c r="A2519" i="24" s="1"/>
  <c r="C2542" i="24"/>
  <c r="B2542" i="24" s="1"/>
  <c r="A2542" i="24" s="1"/>
  <c r="C2560" i="24"/>
  <c r="B2560" i="24" s="1"/>
  <c r="A2560" i="24" s="1"/>
  <c r="C2581" i="24"/>
  <c r="B2581" i="24" s="1"/>
  <c r="A2581" i="24" s="1"/>
  <c r="C2600" i="24"/>
  <c r="B2600" i="24" s="1"/>
  <c r="A2600" i="24" s="1"/>
  <c r="C2618" i="24"/>
  <c r="B2618" i="24" s="1"/>
  <c r="A2618" i="24" s="1"/>
  <c r="C2640" i="24"/>
  <c r="B2640" i="24" s="1"/>
  <c r="A2640" i="24" s="1"/>
  <c r="C2658" i="24"/>
  <c r="B2658" i="24" s="1"/>
  <c r="A2658" i="24" s="1"/>
  <c r="C2674" i="24"/>
  <c r="B2674" i="24" s="1"/>
  <c r="A2674" i="24" s="1"/>
  <c r="C2692" i="24"/>
  <c r="B2692" i="24" s="1"/>
  <c r="A2692" i="24" s="1"/>
  <c r="C2708" i="24"/>
  <c r="B2708" i="24" s="1"/>
  <c r="A2708" i="24" s="1"/>
  <c r="C2724" i="24"/>
  <c r="B2724" i="24" s="1"/>
  <c r="A2724" i="24" s="1"/>
  <c r="C2740" i="24"/>
  <c r="B2740" i="24" s="1"/>
  <c r="A2740" i="24" s="1"/>
  <c r="C2756" i="24"/>
  <c r="B2756" i="24" s="1"/>
  <c r="A2756" i="24" s="1"/>
  <c r="C2772" i="24"/>
  <c r="B2772" i="24" s="1"/>
  <c r="A2772" i="24" s="1"/>
  <c r="C2790" i="24"/>
  <c r="B2790" i="24" s="1"/>
  <c r="A2790" i="24" s="1"/>
  <c r="C2806" i="24"/>
  <c r="B2806" i="24" s="1"/>
  <c r="A2806" i="24" s="1"/>
  <c r="C2822" i="24"/>
  <c r="B2822" i="24" s="1"/>
  <c r="A2822" i="24" s="1"/>
  <c r="C2838" i="24"/>
  <c r="B2838" i="24" s="1"/>
  <c r="A2838" i="24" s="1"/>
  <c r="C2854" i="24"/>
  <c r="B2854" i="24" s="1"/>
  <c r="A2854" i="24" s="1"/>
  <c r="C2870" i="24"/>
  <c r="B2870" i="24" s="1"/>
  <c r="A2870" i="24" s="1"/>
  <c r="C2888" i="24"/>
  <c r="B2888" i="24" s="1"/>
  <c r="A2888" i="24" s="1"/>
  <c r="C2902" i="24"/>
  <c r="B2902" i="24" s="1"/>
  <c r="A2902" i="24" s="1"/>
  <c r="C2916" i="24"/>
  <c r="B2916" i="24" s="1"/>
  <c r="A2916" i="24" s="1"/>
  <c r="C2930" i="24"/>
  <c r="B2930" i="24" s="1"/>
  <c r="A2930" i="24" s="1"/>
  <c r="C2944" i="24"/>
  <c r="B2944" i="24" s="1"/>
  <c r="A2944" i="24" s="1"/>
  <c r="C2958" i="24"/>
  <c r="B2958" i="24" s="1"/>
  <c r="A2958" i="24" s="1"/>
  <c r="C2972" i="24"/>
  <c r="B2972" i="24" s="1"/>
  <c r="A2972" i="24" s="1"/>
  <c r="C2986" i="24"/>
  <c r="B2986" i="24" s="1"/>
  <c r="A2986" i="24" s="1"/>
  <c r="C3000" i="24"/>
  <c r="B3000" i="24" s="1"/>
  <c r="A3000" i="24" s="1"/>
  <c r="C3014" i="24"/>
  <c r="B3014" i="24" s="1"/>
  <c r="A3014" i="24" s="1"/>
  <c r="C3028" i="24"/>
  <c r="B3028" i="24" s="1"/>
  <c r="A3028" i="24" s="1"/>
  <c r="C3042" i="24"/>
  <c r="B3042" i="24" s="1"/>
  <c r="A3042" i="24" s="1"/>
  <c r="C3056" i="24"/>
  <c r="B3056" i="24" s="1"/>
  <c r="A3056" i="24" s="1"/>
  <c r="C3070" i="24"/>
  <c r="B3070" i="24" s="1"/>
  <c r="A3070" i="24" s="1"/>
  <c r="C3084" i="24"/>
  <c r="B3084" i="24" s="1"/>
  <c r="A3084" i="24" s="1"/>
  <c r="C3098" i="24"/>
  <c r="B3098" i="24" s="1"/>
  <c r="A3098" i="24" s="1"/>
  <c r="C3112" i="24"/>
  <c r="B3112" i="24" s="1"/>
  <c r="A3112" i="24" s="1"/>
  <c r="C3126" i="24"/>
  <c r="B3126" i="24" s="1"/>
  <c r="A3126" i="24" s="1"/>
  <c r="C3140" i="24"/>
  <c r="B3140" i="24" s="1"/>
  <c r="A3140" i="24" s="1"/>
  <c r="C3154" i="24"/>
  <c r="B3154" i="24" s="1"/>
  <c r="A3154" i="24" s="1"/>
  <c r="C3168" i="24"/>
  <c r="B3168" i="24" s="1"/>
  <c r="A3168" i="24" s="1"/>
  <c r="C3182" i="24"/>
  <c r="B3182" i="24" s="1"/>
  <c r="A3182" i="24" s="1"/>
  <c r="C3196" i="24"/>
  <c r="B3196" i="24" s="1"/>
  <c r="A3196" i="24" s="1"/>
  <c r="C3210" i="24"/>
  <c r="B3210" i="24" s="1"/>
  <c r="A3210" i="24" s="1"/>
  <c r="C3224" i="24"/>
  <c r="B3224" i="24" s="1"/>
  <c r="A3224" i="24" s="1"/>
  <c r="C3238" i="24"/>
  <c r="B3238" i="24" s="1"/>
  <c r="A3238" i="24" s="1"/>
  <c r="C3252" i="24"/>
  <c r="B3252" i="24" s="1"/>
  <c r="A3252" i="24" s="1"/>
  <c r="C3266" i="24"/>
  <c r="B3266" i="24" s="1"/>
  <c r="A3266" i="24" s="1"/>
  <c r="C3280" i="24"/>
  <c r="B3280" i="24" s="1"/>
  <c r="A3280" i="24" s="1"/>
  <c r="C3294" i="24"/>
  <c r="B3294" i="24" s="1"/>
  <c r="A3294" i="24" s="1"/>
  <c r="C3308" i="24"/>
  <c r="B3308" i="24" s="1"/>
  <c r="A3308" i="24" s="1"/>
  <c r="C3322" i="24"/>
  <c r="B3322" i="24" s="1"/>
  <c r="A3322" i="24" s="1"/>
  <c r="C3336" i="24"/>
  <c r="B3336" i="24" s="1"/>
  <c r="A3336" i="24" s="1"/>
  <c r="C3350" i="24"/>
  <c r="B3350" i="24" s="1"/>
  <c r="A3350" i="24" s="1"/>
  <c r="C3364" i="24"/>
  <c r="B3364" i="24" s="1"/>
  <c r="A3364" i="24" s="1"/>
  <c r="C3378" i="24"/>
  <c r="B3378" i="24" s="1"/>
  <c r="A3378" i="24" s="1"/>
  <c r="C3392" i="24"/>
  <c r="B3392" i="24" s="1"/>
  <c r="A3392" i="24" s="1"/>
  <c r="C3406" i="24"/>
  <c r="B3406" i="24" s="1"/>
  <c r="A3406" i="24" s="1"/>
  <c r="C3420" i="24"/>
  <c r="B3420" i="24" s="1"/>
  <c r="A3420" i="24" s="1"/>
  <c r="C3434" i="24"/>
  <c r="B3434" i="24" s="1"/>
  <c r="A3434" i="24" s="1"/>
  <c r="C3448" i="24"/>
  <c r="B3448" i="24" s="1"/>
  <c r="A3448" i="24" s="1"/>
  <c r="C3462" i="24"/>
  <c r="B3462" i="24" s="1"/>
  <c r="A3462" i="24" s="1"/>
  <c r="C3476" i="24"/>
  <c r="B3476" i="24" s="1"/>
  <c r="A3476" i="24" s="1"/>
  <c r="C3490" i="24"/>
  <c r="B3490" i="24" s="1"/>
  <c r="A3490" i="24" s="1"/>
  <c r="C3504" i="24"/>
  <c r="B3504" i="24" s="1"/>
  <c r="A3504" i="24" s="1"/>
  <c r="C3518" i="24"/>
  <c r="B3518" i="24" s="1"/>
  <c r="A3518" i="24" s="1"/>
  <c r="C3532" i="24"/>
  <c r="B3532" i="24" s="1"/>
  <c r="A3532" i="24" s="1"/>
  <c r="C3546" i="24"/>
  <c r="B3546" i="24" s="1"/>
  <c r="A3546" i="24" s="1"/>
  <c r="C79" i="24"/>
  <c r="B79" i="24" s="1"/>
  <c r="A79" i="24" s="1"/>
  <c r="C257" i="24"/>
  <c r="B257" i="24" s="1"/>
  <c r="A257" i="24" s="1"/>
  <c r="C440" i="24"/>
  <c r="B440" i="24" s="1"/>
  <c r="A440" i="24" s="1"/>
  <c r="C597" i="24"/>
  <c r="B597" i="24" s="1"/>
  <c r="A597" i="24" s="1"/>
  <c r="C788" i="24"/>
  <c r="B788" i="24" s="1"/>
  <c r="A788" i="24" s="1"/>
  <c r="C943" i="24"/>
  <c r="B943" i="24" s="1"/>
  <c r="A943" i="24" s="1"/>
  <c r="C1083" i="24"/>
  <c r="B1083" i="24" s="1"/>
  <c r="A1083" i="24" s="1"/>
  <c r="C1184" i="24"/>
  <c r="B1184" i="24" s="1"/>
  <c r="A1184" i="24" s="1"/>
  <c r="C1309" i="24"/>
  <c r="B1309" i="24" s="1"/>
  <c r="A1309" i="24" s="1"/>
  <c r="C1418" i="24"/>
  <c r="B1418" i="24" s="1"/>
  <c r="A1418" i="24" s="1"/>
  <c r="C1526" i="24"/>
  <c r="B1526" i="24" s="1"/>
  <c r="A1526" i="24" s="1"/>
  <c r="C1596" i="24"/>
  <c r="B1596" i="24" s="1"/>
  <c r="A1596" i="24" s="1"/>
  <c r="C1659" i="24"/>
  <c r="B1659" i="24" s="1"/>
  <c r="A1659" i="24" s="1"/>
  <c r="C1704" i="24"/>
  <c r="B1704" i="24" s="1"/>
  <c r="A1704" i="24" s="1"/>
  <c r="C1757" i="24"/>
  <c r="B1757" i="24" s="1"/>
  <c r="A1757" i="24" s="1"/>
  <c r="C1802" i="24"/>
  <c r="B1802" i="24" s="1"/>
  <c r="A1802" i="24" s="1"/>
  <c r="C1855" i="24"/>
  <c r="B1855" i="24" s="1"/>
  <c r="A1855" i="24" s="1"/>
  <c r="C1900" i="24"/>
  <c r="B1900" i="24" s="1"/>
  <c r="A1900" i="24" s="1"/>
  <c r="C1953" i="24"/>
  <c r="B1953" i="24" s="1"/>
  <c r="A1953" i="24" s="1"/>
  <c r="C1998" i="24"/>
  <c r="B1998" i="24" s="1"/>
  <c r="A1998" i="24" s="1"/>
  <c r="C2041" i="24"/>
  <c r="B2041" i="24" s="1"/>
  <c r="A2041" i="24" s="1"/>
  <c r="C2070" i="24"/>
  <c r="B2070" i="24" s="1"/>
  <c r="A2070" i="24" s="1"/>
  <c r="C2098" i="24"/>
  <c r="B2098" i="24" s="1"/>
  <c r="A2098" i="24" s="1"/>
  <c r="C2126" i="24"/>
  <c r="B2126" i="24" s="1"/>
  <c r="A2126" i="24" s="1"/>
  <c r="C2154" i="24"/>
  <c r="B2154" i="24" s="1"/>
  <c r="A2154" i="24" s="1"/>
  <c r="C2182" i="24"/>
  <c r="B2182" i="24" s="1"/>
  <c r="A2182" i="24" s="1"/>
  <c r="C2210" i="24"/>
  <c r="B2210" i="24" s="1"/>
  <c r="A2210" i="24" s="1"/>
  <c r="C2237" i="24"/>
  <c r="B2237" i="24" s="1"/>
  <c r="A2237" i="24" s="1"/>
  <c r="C2263" i="24"/>
  <c r="B2263" i="24" s="1"/>
  <c r="A2263" i="24" s="1"/>
  <c r="C2289" i="24"/>
  <c r="B2289" i="24" s="1"/>
  <c r="A2289" i="24" s="1"/>
  <c r="C2309" i="24"/>
  <c r="B2309" i="24" s="1"/>
  <c r="A2309" i="24" s="1"/>
  <c r="C2335" i="24"/>
  <c r="B2335" i="24" s="1"/>
  <c r="A2335" i="24" s="1"/>
  <c r="C2361" i="24"/>
  <c r="B2361" i="24" s="1"/>
  <c r="A2361" i="24" s="1"/>
  <c r="C2387" i="24"/>
  <c r="B2387" i="24" s="1"/>
  <c r="A2387" i="24" s="1"/>
  <c r="C2407" i="24"/>
  <c r="B2407" i="24" s="1"/>
  <c r="A2407" i="24" s="1"/>
  <c r="C2433" i="24"/>
  <c r="B2433" i="24" s="1"/>
  <c r="A2433" i="24" s="1"/>
  <c r="C2458" i="24"/>
  <c r="B2458" i="24" s="1"/>
  <c r="A2458" i="24" s="1"/>
  <c r="C2477" i="24"/>
  <c r="B2477" i="24" s="1"/>
  <c r="A2477" i="24" s="1"/>
  <c r="C2501" i="24"/>
  <c r="B2501" i="24" s="1"/>
  <c r="A2501" i="24" s="1"/>
  <c r="C2520" i="24"/>
  <c r="B2520" i="24" s="1"/>
  <c r="A2520" i="24" s="1"/>
  <c r="C2543" i="24"/>
  <c r="B2543" i="24" s="1"/>
  <c r="A2543" i="24" s="1"/>
  <c r="C2561" i="24"/>
  <c r="B2561" i="24" s="1"/>
  <c r="A2561" i="24" s="1"/>
  <c r="C2583" i="24"/>
  <c r="B2583" i="24" s="1"/>
  <c r="A2583" i="24" s="1"/>
  <c r="C2601" i="24"/>
  <c r="B2601" i="24" s="1"/>
  <c r="A2601" i="24" s="1"/>
  <c r="C2622" i="24"/>
  <c r="B2622" i="24" s="1"/>
  <c r="A2622" i="24" s="1"/>
  <c r="C2641" i="24"/>
  <c r="B2641" i="24" s="1"/>
  <c r="A2641" i="24" s="1"/>
  <c r="C2659" i="24"/>
  <c r="B2659" i="24" s="1"/>
  <c r="A2659" i="24" s="1"/>
  <c r="C2677" i="24"/>
  <c r="B2677" i="24" s="1"/>
  <c r="A2677" i="24" s="1"/>
  <c r="C2693" i="24"/>
  <c r="B2693" i="24" s="1"/>
  <c r="A2693" i="24" s="1"/>
  <c r="C2709" i="24"/>
  <c r="B2709" i="24" s="1"/>
  <c r="A2709" i="24" s="1"/>
  <c r="C2725" i="24"/>
  <c r="B2725" i="24" s="1"/>
  <c r="A2725" i="24" s="1"/>
  <c r="C2741" i="24"/>
  <c r="B2741" i="24" s="1"/>
  <c r="A2741" i="24" s="1"/>
  <c r="C2757" i="24"/>
  <c r="B2757" i="24" s="1"/>
  <c r="A2757" i="24" s="1"/>
  <c r="C2775" i="24"/>
  <c r="B2775" i="24" s="1"/>
  <c r="A2775" i="24" s="1"/>
  <c r="C2791" i="24"/>
  <c r="B2791" i="24" s="1"/>
  <c r="A2791" i="24" s="1"/>
  <c r="C2807" i="24"/>
  <c r="B2807" i="24" s="1"/>
  <c r="A2807" i="24" s="1"/>
  <c r="C2823" i="24"/>
  <c r="B2823" i="24" s="1"/>
  <c r="A2823" i="24" s="1"/>
  <c r="C2839" i="24"/>
  <c r="B2839" i="24" s="1"/>
  <c r="A2839" i="24" s="1"/>
  <c r="C2855" i="24"/>
  <c r="B2855" i="24" s="1"/>
  <c r="A2855" i="24" s="1"/>
  <c r="C2873" i="24"/>
  <c r="B2873" i="24" s="1"/>
  <c r="A2873" i="24" s="1"/>
  <c r="C2889" i="24"/>
  <c r="B2889" i="24" s="1"/>
  <c r="A2889" i="24" s="1"/>
  <c r="C2903" i="24"/>
  <c r="B2903" i="24" s="1"/>
  <c r="A2903" i="24" s="1"/>
  <c r="C2917" i="24"/>
  <c r="B2917" i="24" s="1"/>
  <c r="A2917" i="24" s="1"/>
  <c r="C2931" i="24"/>
  <c r="B2931" i="24" s="1"/>
  <c r="A2931" i="24" s="1"/>
  <c r="C2945" i="24"/>
  <c r="B2945" i="24" s="1"/>
  <c r="A2945" i="24" s="1"/>
  <c r="C2959" i="24"/>
  <c r="B2959" i="24" s="1"/>
  <c r="A2959" i="24" s="1"/>
  <c r="C2973" i="24"/>
  <c r="B2973" i="24" s="1"/>
  <c r="A2973" i="24" s="1"/>
  <c r="C2987" i="24"/>
  <c r="B2987" i="24" s="1"/>
  <c r="A2987" i="24" s="1"/>
  <c r="C3001" i="24"/>
  <c r="B3001" i="24" s="1"/>
  <c r="A3001" i="24" s="1"/>
  <c r="C3015" i="24"/>
  <c r="B3015" i="24" s="1"/>
  <c r="A3015" i="24" s="1"/>
  <c r="C3029" i="24"/>
  <c r="B3029" i="24" s="1"/>
  <c r="A3029" i="24" s="1"/>
  <c r="C3043" i="24"/>
  <c r="B3043" i="24" s="1"/>
  <c r="A3043" i="24" s="1"/>
  <c r="C3057" i="24"/>
  <c r="B3057" i="24" s="1"/>
  <c r="A3057" i="24" s="1"/>
  <c r="C3071" i="24"/>
  <c r="B3071" i="24" s="1"/>
  <c r="A3071" i="24" s="1"/>
  <c r="C3085" i="24"/>
  <c r="B3085" i="24" s="1"/>
  <c r="A3085" i="24" s="1"/>
  <c r="C3099" i="24"/>
  <c r="B3099" i="24" s="1"/>
  <c r="A3099" i="24" s="1"/>
  <c r="C3113" i="24"/>
  <c r="B3113" i="24" s="1"/>
  <c r="A3113" i="24" s="1"/>
  <c r="C3127" i="24"/>
  <c r="B3127" i="24" s="1"/>
  <c r="A3127" i="24" s="1"/>
  <c r="C3141" i="24"/>
  <c r="B3141" i="24" s="1"/>
  <c r="A3141" i="24" s="1"/>
  <c r="C3155" i="24"/>
  <c r="B3155" i="24" s="1"/>
  <c r="A3155" i="24" s="1"/>
  <c r="C3169" i="24"/>
  <c r="B3169" i="24" s="1"/>
  <c r="A3169" i="24" s="1"/>
  <c r="C3183" i="24"/>
  <c r="B3183" i="24" s="1"/>
  <c r="A3183" i="24" s="1"/>
  <c r="C3197" i="24"/>
  <c r="B3197" i="24" s="1"/>
  <c r="A3197" i="24" s="1"/>
  <c r="C3211" i="24"/>
  <c r="B3211" i="24" s="1"/>
  <c r="A3211" i="24" s="1"/>
  <c r="C3225" i="24"/>
  <c r="B3225" i="24" s="1"/>
  <c r="A3225" i="24" s="1"/>
  <c r="C3239" i="24"/>
  <c r="B3239" i="24" s="1"/>
  <c r="A3239" i="24" s="1"/>
  <c r="C3253" i="24"/>
  <c r="B3253" i="24" s="1"/>
  <c r="A3253" i="24" s="1"/>
  <c r="C3267" i="24"/>
  <c r="B3267" i="24" s="1"/>
  <c r="A3267" i="24" s="1"/>
  <c r="C3281" i="24"/>
  <c r="B3281" i="24" s="1"/>
  <c r="A3281" i="24" s="1"/>
  <c r="C3295" i="24"/>
  <c r="B3295" i="24" s="1"/>
  <c r="A3295" i="24" s="1"/>
  <c r="C3309" i="24"/>
  <c r="B3309" i="24" s="1"/>
  <c r="A3309" i="24" s="1"/>
  <c r="C3323" i="24"/>
  <c r="B3323" i="24" s="1"/>
  <c r="A3323" i="24" s="1"/>
  <c r="C3337" i="24"/>
  <c r="B3337" i="24" s="1"/>
  <c r="A3337" i="24" s="1"/>
  <c r="C3351" i="24"/>
  <c r="B3351" i="24" s="1"/>
  <c r="A3351" i="24" s="1"/>
  <c r="C3365" i="24"/>
  <c r="B3365" i="24" s="1"/>
  <c r="A3365" i="24" s="1"/>
  <c r="C3379" i="24"/>
  <c r="B3379" i="24" s="1"/>
  <c r="A3379" i="24" s="1"/>
  <c r="C3393" i="24"/>
  <c r="B3393" i="24" s="1"/>
  <c r="A3393" i="24" s="1"/>
  <c r="C3407" i="24"/>
  <c r="B3407" i="24" s="1"/>
  <c r="A3407" i="24" s="1"/>
  <c r="C3421" i="24"/>
  <c r="B3421" i="24" s="1"/>
  <c r="A3421" i="24" s="1"/>
  <c r="C3435" i="24"/>
  <c r="B3435" i="24" s="1"/>
  <c r="A3435" i="24" s="1"/>
  <c r="C3449" i="24"/>
  <c r="B3449" i="24" s="1"/>
  <c r="A3449" i="24" s="1"/>
  <c r="C3463" i="24"/>
  <c r="B3463" i="24" s="1"/>
  <c r="A3463" i="24" s="1"/>
  <c r="C3477" i="24"/>
  <c r="B3477" i="24" s="1"/>
  <c r="A3477" i="24" s="1"/>
  <c r="C3491" i="24"/>
  <c r="B3491" i="24" s="1"/>
  <c r="A3491" i="24" s="1"/>
  <c r="C3505" i="24"/>
  <c r="B3505" i="24" s="1"/>
  <c r="A3505" i="24" s="1"/>
  <c r="C3519" i="24"/>
  <c r="B3519" i="24" s="1"/>
  <c r="A3519" i="24" s="1"/>
  <c r="C81" i="24"/>
  <c r="B81" i="24" s="1"/>
  <c r="A81" i="24" s="1"/>
  <c r="C258" i="24"/>
  <c r="B258" i="24" s="1"/>
  <c r="A258" i="24" s="1"/>
  <c r="C452" i="24"/>
  <c r="B452" i="24" s="1"/>
  <c r="A452" i="24" s="1"/>
  <c r="C606" i="24"/>
  <c r="B606" i="24" s="1"/>
  <c r="A606" i="24" s="1"/>
  <c r="C790" i="24"/>
  <c r="B790" i="24" s="1"/>
  <c r="A790" i="24" s="1"/>
  <c r="C944" i="24"/>
  <c r="B944" i="24" s="1"/>
  <c r="A944" i="24" s="1"/>
  <c r="C1085" i="24"/>
  <c r="B1085" i="24" s="1"/>
  <c r="A1085" i="24" s="1"/>
  <c r="C1185" i="24"/>
  <c r="B1185" i="24" s="1"/>
  <c r="A1185" i="24" s="1"/>
  <c r="C1311" i="24"/>
  <c r="B1311" i="24" s="1"/>
  <c r="A1311" i="24" s="1"/>
  <c r="C1419" i="24"/>
  <c r="B1419" i="24" s="1"/>
  <c r="A1419" i="24" s="1"/>
  <c r="C1530" i="24"/>
  <c r="B1530" i="24" s="1"/>
  <c r="A1530" i="24" s="1"/>
  <c r="C1598" i="24"/>
  <c r="B1598" i="24" s="1"/>
  <c r="A1598" i="24" s="1"/>
  <c r="C1661" i="24"/>
  <c r="B1661" i="24" s="1"/>
  <c r="A1661" i="24" s="1"/>
  <c r="C1705" i="24"/>
  <c r="B1705" i="24" s="1"/>
  <c r="A1705" i="24" s="1"/>
  <c r="C1759" i="24"/>
  <c r="B1759" i="24" s="1"/>
  <c r="A1759" i="24" s="1"/>
  <c r="C1803" i="24"/>
  <c r="B1803" i="24" s="1"/>
  <c r="A1803" i="24" s="1"/>
  <c r="C1857" i="24"/>
  <c r="B1857" i="24" s="1"/>
  <c r="A1857" i="24" s="1"/>
  <c r="C1901" i="24"/>
  <c r="B1901" i="24" s="1"/>
  <c r="A1901" i="24" s="1"/>
  <c r="C1955" i="24"/>
  <c r="B1955" i="24" s="1"/>
  <c r="A1955" i="24" s="1"/>
  <c r="C1999" i="24"/>
  <c r="B1999" i="24" s="1"/>
  <c r="A1999" i="24" s="1"/>
  <c r="C2043" i="24"/>
  <c r="B2043" i="24" s="1"/>
  <c r="A2043" i="24" s="1"/>
  <c r="C2071" i="24"/>
  <c r="B2071" i="24" s="1"/>
  <c r="A2071" i="24" s="1"/>
  <c r="C2099" i="24"/>
  <c r="B2099" i="24" s="1"/>
  <c r="A2099" i="24" s="1"/>
  <c r="C2127" i="24"/>
  <c r="B2127" i="24" s="1"/>
  <c r="A2127" i="24" s="1"/>
  <c r="C2155" i="24"/>
  <c r="B2155" i="24" s="1"/>
  <c r="A2155" i="24" s="1"/>
  <c r="C2183" i="24"/>
  <c r="B2183" i="24" s="1"/>
  <c r="A2183" i="24" s="1"/>
  <c r="C2211" i="24"/>
  <c r="B2211" i="24" s="1"/>
  <c r="A2211" i="24" s="1"/>
  <c r="C2238" i="24"/>
  <c r="B2238" i="24" s="1"/>
  <c r="A2238" i="24" s="1"/>
  <c r="C2264" i="24"/>
  <c r="B2264" i="24" s="1"/>
  <c r="A2264" i="24" s="1"/>
  <c r="C2290" i="24"/>
  <c r="B2290" i="24" s="1"/>
  <c r="A2290" i="24" s="1"/>
  <c r="C2310" i="24"/>
  <c r="B2310" i="24" s="1"/>
  <c r="A2310" i="24" s="1"/>
  <c r="C2336" i="24"/>
  <c r="B2336" i="24" s="1"/>
  <c r="A2336" i="24" s="1"/>
  <c r="C2362" i="24"/>
  <c r="B2362" i="24" s="1"/>
  <c r="A2362" i="24" s="1"/>
  <c r="C2388" i="24"/>
  <c r="B2388" i="24" s="1"/>
  <c r="A2388" i="24" s="1"/>
  <c r="C2408" i="24"/>
  <c r="B2408" i="24" s="1"/>
  <c r="A2408" i="24" s="1"/>
  <c r="C2434" i="24"/>
  <c r="B2434" i="24" s="1"/>
  <c r="A2434" i="24" s="1"/>
  <c r="C2459" i="24"/>
  <c r="B2459" i="24" s="1"/>
  <c r="A2459" i="24" s="1"/>
  <c r="C2478" i="24"/>
  <c r="B2478" i="24" s="1"/>
  <c r="A2478" i="24" s="1"/>
  <c r="C2502" i="24"/>
  <c r="B2502" i="24" s="1"/>
  <c r="A2502" i="24" s="1"/>
  <c r="C2525" i="24"/>
  <c r="B2525" i="24" s="1"/>
  <c r="A2525" i="24" s="1"/>
  <c r="C2544" i="24"/>
  <c r="B2544" i="24" s="1"/>
  <c r="A2544" i="24" s="1"/>
  <c r="C2562" i="24"/>
  <c r="B2562" i="24" s="1"/>
  <c r="A2562" i="24" s="1"/>
  <c r="C2584" i="24"/>
  <c r="B2584" i="24" s="1"/>
  <c r="A2584" i="24" s="1"/>
  <c r="C2602" i="24"/>
  <c r="B2602" i="24" s="1"/>
  <c r="A2602" i="24" s="1"/>
  <c r="C2623" i="24"/>
  <c r="B2623" i="24" s="1"/>
  <c r="A2623" i="24" s="1"/>
  <c r="C2642" i="24"/>
  <c r="B2642" i="24" s="1"/>
  <c r="A2642" i="24" s="1"/>
  <c r="C2660" i="24"/>
  <c r="B2660" i="24" s="1"/>
  <c r="A2660" i="24" s="1"/>
  <c r="C2678" i="24"/>
  <c r="B2678" i="24" s="1"/>
  <c r="A2678" i="24" s="1"/>
  <c r="C2694" i="24"/>
  <c r="B2694" i="24" s="1"/>
  <c r="A2694" i="24" s="1"/>
  <c r="C2710" i="24"/>
  <c r="B2710" i="24" s="1"/>
  <c r="A2710" i="24" s="1"/>
  <c r="C2726" i="24"/>
  <c r="B2726" i="24" s="1"/>
  <c r="A2726" i="24" s="1"/>
  <c r="C2742" i="24"/>
  <c r="B2742" i="24" s="1"/>
  <c r="A2742" i="24" s="1"/>
  <c r="C2758" i="24"/>
  <c r="B2758" i="24" s="1"/>
  <c r="A2758" i="24" s="1"/>
  <c r="C2776" i="24"/>
  <c r="B2776" i="24" s="1"/>
  <c r="A2776" i="24" s="1"/>
  <c r="C2792" i="24"/>
  <c r="B2792" i="24" s="1"/>
  <c r="A2792" i="24" s="1"/>
  <c r="C2808" i="24"/>
  <c r="B2808" i="24" s="1"/>
  <c r="A2808" i="24" s="1"/>
  <c r="C2824" i="24"/>
  <c r="B2824" i="24" s="1"/>
  <c r="A2824" i="24" s="1"/>
  <c r="C2840" i="24"/>
  <c r="B2840" i="24" s="1"/>
  <c r="A2840" i="24" s="1"/>
  <c r="C2856" i="24"/>
  <c r="B2856" i="24" s="1"/>
  <c r="A2856" i="24" s="1"/>
  <c r="C2874" i="24"/>
  <c r="B2874" i="24" s="1"/>
  <c r="A2874" i="24" s="1"/>
  <c r="C2890" i="24"/>
  <c r="B2890" i="24" s="1"/>
  <c r="A2890" i="24" s="1"/>
  <c r="C2904" i="24"/>
  <c r="B2904" i="24" s="1"/>
  <c r="A2904" i="24" s="1"/>
  <c r="C2918" i="24"/>
  <c r="B2918" i="24" s="1"/>
  <c r="A2918" i="24" s="1"/>
  <c r="C2932" i="24"/>
  <c r="B2932" i="24" s="1"/>
  <c r="A2932" i="24" s="1"/>
  <c r="C2946" i="24"/>
  <c r="B2946" i="24" s="1"/>
  <c r="A2946" i="24" s="1"/>
  <c r="C2960" i="24"/>
  <c r="B2960" i="24" s="1"/>
  <c r="A2960" i="24" s="1"/>
  <c r="C2974" i="24"/>
  <c r="B2974" i="24" s="1"/>
  <c r="A2974" i="24" s="1"/>
  <c r="C2988" i="24"/>
  <c r="B2988" i="24" s="1"/>
  <c r="A2988" i="24" s="1"/>
  <c r="C3002" i="24"/>
  <c r="B3002" i="24" s="1"/>
  <c r="A3002" i="24" s="1"/>
  <c r="C3016" i="24"/>
  <c r="B3016" i="24" s="1"/>
  <c r="A3016" i="24" s="1"/>
  <c r="C3030" i="24"/>
  <c r="B3030" i="24" s="1"/>
  <c r="A3030" i="24" s="1"/>
  <c r="C3044" i="24"/>
  <c r="B3044" i="24" s="1"/>
  <c r="A3044" i="24" s="1"/>
  <c r="C3058" i="24"/>
  <c r="B3058" i="24" s="1"/>
  <c r="A3058" i="24" s="1"/>
  <c r="C3072" i="24"/>
  <c r="B3072" i="24" s="1"/>
  <c r="A3072" i="24" s="1"/>
  <c r="C3086" i="24"/>
  <c r="B3086" i="24" s="1"/>
  <c r="A3086" i="24" s="1"/>
  <c r="C3100" i="24"/>
  <c r="B3100" i="24" s="1"/>
  <c r="A3100" i="24" s="1"/>
  <c r="C3114" i="24"/>
  <c r="B3114" i="24" s="1"/>
  <c r="A3114" i="24" s="1"/>
  <c r="C3128" i="24"/>
  <c r="B3128" i="24" s="1"/>
  <c r="A3128" i="24" s="1"/>
  <c r="C3142" i="24"/>
  <c r="B3142" i="24" s="1"/>
  <c r="A3142" i="24" s="1"/>
  <c r="C3156" i="24"/>
  <c r="B3156" i="24" s="1"/>
  <c r="A3156" i="24" s="1"/>
  <c r="C3170" i="24"/>
  <c r="B3170" i="24" s="1"/>
  <c r="A3170" i="24" s="1"/>
  <c r="C3184" i="24"/>
  <c r="B3184" i="24" s="1"/>
  <c r="A3184" i="24" s="1"/>
  <c r="C3198" i="24"/>
  <c r="B3198" i="24" s="1"/>
  <c r="A3198" i="24" s="1"/>
  <c r="C3212" i="24"/>
  <c r="B3212" i="24" s="1"/>
  <c r="A3212" i="24" s="1"/>
  <c r="C3226" i="24"/>
  <c r="B3226" i="24" s="1"/>
  <c r="A3226" i="24" s="1"/>
  <c r="C3240" i="24"/>
  <c r="B3240" i="24" s="1"/>
  <c r="A3240" i="24" s="1"/>
  <c r="C3254" i="24"/>
  <c r="B3254" i="24" s="1"/>
  <c r="A3254" i="24" s="1"/>
  <c r="C3268" i="24"/>
  <c r="B3268" i="24" s="1"/>
  <c r="A3268" i="24" s="1"/>
  <c r="C3282" i="24"/>
  <c r="B3282" i="24" s="1"/>
  <c r="A3282" i="24" s="1"/>
  <c r="C3296" i="24"/>
  <c r="B3296" i="24" s="1"/>
  <c r="A3296" i="24" s="1"/>
  <c r="C3310" i="24"/>
  <c r="B3310" i="24" s="1"/>
  <c r="A3310" i="24" s="1"/>
  <c r="C3324" i="24"/>
  <c r="B3324" i="24" s="1"/>
  <c r="A3324" i="24" s="1"/>
  <c r="C3338" i="24"/>
  <c r="B3338" i="24" s="1"/>
  <c r="A3338" i="24" s="1"/>
  <c r="C3352" i="24"/>
  <c r="B3352" i="24" s="1"/>
  <c r="A3352" i="24" s="1"/>
  <c r="C3366" i="24"/>
  <c r="B3366" i="24" s="1"/>
  <c r="A3366" i="24" s="1"/>
  <c r="C3380" i="24"/>
  <c r="B3380" i="24" s="1"/>
  <c r="A3380" i="24" s="1"/>
  <c r="C3394" i="24"/>
  <c r="B3394" i="24" s="1"/>
  <c r="A3394" i="24" s="1"/>
  <c r="C3408" i="24"/>
  <c r="B3408" i="24" s="1"/>
  <c r="A3408" i="24" s="1"/>
  <c r="C3422" i="24"/>
  <c r="B3422" i="24" s="1"/>
  <c r="A3422" i="24" s="1"/>
  <c r="C3436" i="24"/>
  <c r="B3436" i="24" s="1"/>
  <c r="A3436" i="24" s="1"/>
  <c r="C3450" i="24"/>
  <c r="B3450" i="24" s="1"/>
  <c r="A3450" i="24" s="1"/>
  <c r="C3464" i="24"/>
  <c r="B3464" i="24" s="1"/>
  <c r="A3464" i="24" s="1"/>
  <c r="C3478" i="24"/>
  <c r="B3478" i="24" s="1"/>
  <c r="A3478" i="24" s="1"/>
  <c r="C3492" i="24"/>
  <c r="B3492" i="24" s="1"/>
  <c r="A3492" i="24" s="1"/>
  <c r="C3506" i="24"/>
  <c r="B3506" i="24" s="1"/>
  <c r="A3506" i="24" s="1"/>
  <c r="C3520" i="24"/>
  <c r="B3520" i="24" s="1"/>
  <c r="A3520" i="24" s="1"/>
  <c r="C3534" i="24"/>
  <c r="B3534" i="24" s="1"/>
  <c r="A3534" i="24" s="1"/>
  <c r="C28" i="24"/>
  <c r="B28" i="24" s="1"/>
  <c r="A28" i="24" s="1"/>
  <c r="C900" i="24"/>
  <c r="B900" i="24" s="1"/>
  <c r="A900" i="24" s="1"/>
  <c r="C1502" i="24"/>
  <c r="B1502" i="24" s="1"/>
  <c r="A1502" i="24" s="1"/>
  <c r="C1746" i="24"/>
  <c r="B1746" i="24" s="1"/>
  <c r="A1746" i="24" s="1"/>
  <c r="C1985" i="24"/>
  <c r="B1985" i="24" s="1"/>
  <c r="A1985" i="24" s="1"/>
  <c r="C2149" i="24"/>
  <c r="B2149" i="24" s="1"/>
  <c r="A2149" i="24" s="1"/>
  <c r="C2261" i="24"/>
  <c r="B2261" i="24" s="1"/>
  <c r="A2261" i="24" s="1"/>
  <c r="C2378" i="24"/>
  <c r="B2378" i="24" s="1"/>
  <c r="A2378" i="24" s="1"/>
  <c r="C2492" i="24"/>
  <c r="B2492" i="24" s="1"/>
  <c r="A2492" i="24" s="1"/>
  <c r="C2580" i="24"/>
  <c r="B2580" i="24" s="1"/>
  <c r="A2580" i="24" s="1"/>
  <c r="C2656" i="24"/>
  <c r="B2656" i="24" s="1"/>
  <c r="A2656" i="24" s="1"/>
  <c r="C2720" i="24"/>
  <c r="B2720" i="24" s="1"/>
  <c r="A2720" i="24" s="1"/>
  <c r="C2770" i="24"/>
  <c r="B2770" i="24" s="1"/>
  <c r="A2770" i="24" s="1"/>
  <c r="C2834" i="24"/>
  <c r="B2834" i="24" s="1"/>
  <c r="A2834" i="24" s="1"/>
  <c r="C2884" i="24"/>
  <c r="B2884" i="24" s="1"/>
  <c r="A2884" i="24" s="1"/>
  <c r="C2940" i="24"/>
  <c r="B2940" i="24" s="1"/>
  <c r="A2940" i="24" s="1"/>
  <c r="C2984" i="24"/>
  <c r="B2984" i="24" s="1"/>
  <c r="A2984" i="24" s="1"/>
  <c r="C3038" i="24"/>
  <c r="B3038" i="24" s="1"/>
  <c r="A3038" i="24" s="1"/>
  <c r="C3082" i="24"/>
  <c r="B3082" i="24" s="1"/>
  <c r="A3082" i="24" s="1"/>
  <c r="C3136" i="24"/>
  <c r="B3136" i="24" s="1"/>
  <c r="A3136" i="24" s="1"/>
  <c r="C3180" i="24"/>
  <c r="B3180" i="24" s="1"/>
  <c r="A3180" i="24" s="1"/>
  <c r="C3234" i="24"/>
  <c r="B3234" i="24" s="1"/>
  <c r="A3234" i="24" s="1"/>
  <c r="C3278" i="24"/>
  <c r="B3278" i="24" s="1"/>
  <c r="A3278" i="24" s="1"/>
  <c r="C3332" i="24"/>
  <c r="B3332" i="24" s="1"/>
  <c r="A3332" i="24" s="1"/>
  <c r="C3376" i="24"/>
  <c r="B3376" i="24" s="1"/>
  <c r="A3376" i="24" s="1"/>
  <c r="C3430" i="24"/>
  <c r="B3430" i="24" s="1"/>
  <c r="A3430" i="24" s="1"/>
  <c r="C3474" i="24"/>
  <c r="B3474" i="24" s="1"/>
  <c r="A3474" i="24" s="1"/>
  <c r="C3525" i="24"/>
  <c r="B3525" i="24" s="1"/>
  <c r="A3525" i="24" s="1"/>
  <c r="C3556" i="24"/>
  <c r="B3556" i="24" s="1"/>
  <c r="A3556" i="24" s="1"/>
  <c r="C3576" i="24"/>
  <c r="B3576" i="24" s="1"/>
  <c r="A3576" i="24" s="1"/>
  <c r="C3602" i="24"/>
  <c r="B3602" i="24" s="1"/>
  <c r="A3602" i="24" s="1"/>
  <c r="C3628" i="24"/>
  <c r="B3628" i="24" s="1"/>
  <c r="A3628" i="24" s="1"/>
  <c r="C3654" i="24"/>
  <c r="B3654" i="24" s="1"/>
  <c r="A3654" i="24" s="1"/>
  <c r="C3674" i="24"/>
  <c r="B3674" i="24" s="1"/>
  <c r="A3674" i="24" s="1"/>
  <c r="C3700" i="24"/>
  <c r="B3700" i="24" s="1"/>
  <c r="A3700" i="24" s="1"/>
  <c r="C3726" i="24"/>
  <c r="B3726" i="24" s="1"/>
  <c r="A3726" i="24" s="1"/>
  <c r="C3752" i="24"/>
  <c r="B3752" i="24" s="1"/>
  <c r="A3752" i="24" s="1"/>
  <c r="C3772" i="24"/>
  <c r="B3772" i="24" s="1"/>
  <c r="A3772" i="24" s="1"/>
  <c r="C3798" i="24"/>
  <c r="B3798" i="24" s="1"/>
  <c r="A3798" i="24" s="1"/>
  <c r="C3824" i="24"/>
  <c r="B3824" i="24" s="1"/>
  <c r="A3824" i="24" s="1"/>
  <c r="C3850" i="24"/>
  <c r="B3850" i="24" s="1"/>
  <c r="A3850" i="24" s="1"/>
  <c r="C3870" i="24"/>
  <c r="B3870" i="24" s="1"/>
  <c r="A3870" i="24" s="1"/>
  <c r="C3896" i="24"/>
  <c r="B3896" i="24" s="1"/>
  <c r="A3896" i="24" s="1"/>
  <c r="C3922" i="24"/>
  <c r="B3922" i="24" s="1"/>
  <c r="A3922" i="24" s="1"/>
  <c r="C3948" i="24"/>
  <c r="B3948" i="24" s="1"/>
  <c r="A3948" i="24" s="1"/>
  <c r="C3968" i="24"/>
  <c r="B3968" i="24" s="1"/>
  <c r="A3968" i="24" s="1"/>
  <c r="C3994" i="24"/>
  <c r="B3994" i="24" s="1"/>
  <c r="A3994" i="24" s="1"/>
  <c r="C4020" i="24"/>
  <c r="B4020" i="24" s="1"/>
  <c r="A4020" i="24" s="1"/>
  <c r="C4046" i="24"/>
  <c r="B4046" i="24" s="1"/>
  <c r="A4046" i="24" s="1"/>
  <c r="C4066" i="24"/>
  <c r="B4066" i="24" s="1"/>
  <c r="A4066" i="24" s="1"/>
  <c r="C4092" i="24"/>
  <c r="B4092" i="24" s="1"/>
  <c r="A4092" i="24" s="1"/>
  <c r="C4118" i="24"/>
  <c r="B4118" i="24" s="1"/>
  <c r="A4118" i="24" s="1"/>
  <c r="C4143" i="24"/>
  <c r="B4143" i="24" s="1"/>
  <c r="A4143" i="24" s="1"/>
  <c r="C4162" i="24"/>
  <c r="B4162" i="24" s="1"/>
  <c r="A4162" i="24" s="1"/>
  <c r="C4186" i="24"/>
  <c r="B4186" i="24" s="1"/>
  <c r="A4186" i="24" s="1"/>
  <c r="C4205" i="24"/>
  <c r="B4205" i="24" s="1"/>
  <c r="A4205" i="24" s="1"/>
  <c r="C4229" i="24"/>
  <c r="B4229" i="24" s="1"/>
  <c r="A4229" i="24" s="1"/>
  <c r="C4248" i="24"/>
  <c r="B4248" i="24" s="1"/>
  <c r="A4248" i="24" s="1"/>
  <c r="C4272" i="24"/>
  <c r="B4272" i="24" s="1"/>
  <c r="A4272" i="24" s="1"/>
  <c r="C4295" i="24"/>
  <c r="B4295" i="24" s="1"/>
  <c r="A4295" i="24" s="1"/>
  <c r="C4315" i="24"/>
  <c r="B4315" i="24" s="1"/>
  <c r="A4315" i="24" s="1"/>
  <c r="C4339" i="24"/>
  <c r="B4339" i="24" s="1"/>
  <c r="A4339" i="24" s="1"/>
  <c r="C4357" i="24"/>
  <c r="B4357" i="24" s="1"/>
  <c r="A4357" i="24" s="1"/>
  <c r="C4374" i="24"/>
  <c r="B4374" i="24" s="1"/>
  <c r="A4374" i="24" s="1"/>
  <c r="C4390" i="24"/>
  <c r="B4390" i="24" s="1"/>
  <c r="A4390" i="24" s="1"/>
  <c r="C4405" i="24"/>
  <c r="B4405" i="24" s="1"/>
  <c r="A4405" i="24" s="1"/>
  <c r="C4419" i="24"/>
  <c r="B4419" i="24" s="1"/>
  <c r="A4419" i="24" s="1"/>
  <c r="C4433" i="24"/>
  <c r="B4433" i="24" s="1"/>
  <c r="A4433" i="24" s="1"/>
  <c r="C4447" i="24"/>
  <c r="B4447" i="24" s="1"/>
  <c r="A4447" i="24" s="1"/>
  <c r="C4461" i="24"/>
  <c r="B4461" i="24" s="1"/>
  <c r="A4461" i="24" s="1"/>
  <c r="C4475" i="24"/>
  <c r="B4475" i="24" s="1"/>
  <c r="A4475" i="24" s="1"/>
  <c r="C4489" i="24"/>
  <c r="B4489" i="24" s="1"/>
  <c r="A4489" i="24" s="1"/>
  <c r="C4503" i="24"/>
  <c r="B4503" i="24" s="1"/>
  <c r="A4503" i="24" s="1"/>
  <c r="C4517" i="24"/>
  <c r="B4517" i="24" s="1"/>
  <c r="A4517" i="24" s="1"/>
  <c r="C4531" i="24"/>
  <c r="B4531" i="24" s="1"/>
  <c r="A4531" i="24" s="1"/>
  <c r="C4545" i="24"/>
  <c r="B4545" i="24" s="1"/>
  <c r="A4545" i="24" s="1"/>
  <c r="C4559" i="24"/>
  <c r="B4559" i="24" s="1"/>
  <c r="A4559" i="24" s="1"/>
  <c r="C4573" i="24"/>
  <c r="B4573" i="24" s="1"/>
  <c r="A4573" i="24" s="1"/>
  <c r="C4587" i="24"/>
  <c r="B4587" i="24" s="1"/>
  <c r="A4587" i="24" s="1"/>
  <c r="C4601" i="24"/>
  <c r="B4601" i="24" s="1"/>
  <c r="A4601" i="24" s="1"/>
  <c r="C4615" i="24"/>
  <c r="B4615" i="24" s="1"/>
  <c r="A4615" i="24" s="1"/>
  <c r="C4629" i="24"/>
  <c r="B4629" i="24" s="1"/>
  <c r="A4629" i="24" s="1"/>
  <c r="C4643" i="24"/>
  <c r="B4643" i="24" s="1"/>
  <c r="A4643" i="24" s="1"/>
  <c r="C4657" i="24"/>
  <c r="B4657" i="24" s="1"/>
  <c r="A4657" i="24" s="1"/>
  <c r="C4671" i="24"/>
  <c r="B4671" i="24" s="1"/>
  <c r="A4671" i="24" s="1"/>
  <c r="C4685" i="24"/>
  <c r="B4685" i="24" s="1"/>
  <c r="A4685" i="24" s="1"/>
  <c r="C4699" i="24"/>
  <c r="B4699" i="24" s="1"/>
  <c r="A4699" i="24" s="1"/>
  <c r="C4713" i="24"/>
  <c r="B4713" i="24" s="1"/>
  <c r="A4713" i="24" s="1"/>
  <c r="C4727" i="24"/>
  <c r="B4727" i="24" s="1"/>
  <c r="A4727" i="24" s="1"/>
  <c r="C4741" i="24"/>
  <c r="B4741" i="24" s="1"/>
  <c r="A4741" i="24" s="1"/>
  <c r="C4755" i="24"/>
  <c r="B4755" i="24" s="1"/>
  <c r="A4755" i="24" s="1"/>
  <c r="C4769" i="24"/>
  <c r="B4769" i="24" s="1"/>
  <c r="A4769" i="24" s="1"/>
  <c r="C4783" i="24"/>
  <c r="B4783" i="24" s="1"/>
  <c r="A4783" i="24" s="1"/>
  <c r="C4797" i="24"/>
  <c r="B4797" i="24" s="1"/>
  <c r="A4797" i="24" s="1"/>
  <c r="C4811" i="24"/>
  <c r="B4811" i="24" s="1"/>
  <c r="A4811" i="24" s="1"/>
  <c r="C4825" i="24"/>
  <c r="B4825" i="24" s="1"/>
  <c r="A4825" i="24" s="1"/>
  <c r="C4839" i="24"/>
  <c r="B4839" i="24" s="1"/>
  <c r="A4839" i="24" s="1"/>
  <c r="C4853" i="24"/>
  <c r="B4853" i="24" s="1"/>
  <c r="A4853" i="24" s="1"/>
  <c r="C4867" i="24"/>
  <c r="B4867" i="24" s="1"/>
  <c r="A4867" i="24" s="1"/>
  <c r="C4881" i="24"/>
  <c r="B4881" i="24" s="1"/>
  <c r="A4881" i="24" s="1"/>
  <c r="C4895" i="24"/>
  <c r="B4895" i="24" s="1"/>
  <c r="A4895" i="24" s="1"/>
  <c r="C4909" i="24"/>
  <c r="B4909" i="24" s="1"/>
  <c r="A4909" i="24" s="1"/>
  <c r="C4923" i="24"/>
  <c r="B4923" i="24" s="1"/>
  <c r="A4923" i="24" s="1"/>
  <c r="C4937" i="24"/>
  <c r="B4937" i="24" s="1"/>
  <c r="A4937" i="24" s="1"/>
  <c r="C4951" i="24"/>
  <c r="B4951" i="24" s="1"/>
  <c r="A4951" i="24" s="1"/>
  <c r="C4965" i="24"/>
  <c r="B4965" i="24" s="1"/>
  <c r="A4965" i="24" s="1"/>
  <c r="C4979" i="24"/>
  <c r="B4979" i="24" s="1"/>
  <c r="A4979" i="24" s="1"/>
  <c r="C4993" i="24"/>
  <c r="B4993" i="24" s="1"/>
  <c r="A4993" i="24" s="1"/>
  <c r="C4896" i="24"/>
  <c r="B4896" i="24" s="1"/>
  <c r="A4896" i="24" s="1"/>
  <c r="C3346" i="24"/>
  <c r="B3346" i="24" s="1"/>
  <c r="A3346" i="24" s="1"/>
  <c r="C3926" i="24"/>
  <c r="B3926" i="24" s="1"/>
  <c r="A3926" i="24" s="1"/>
  <c r="C4024" i="24"/>
  <c r="B4024" i="24" s="1"/>
  <c r="A4024" i="24" s="1"/>
  <c r="C4076" i="24"/>
  <c r="B4076" i="24" s="1"/>
  <c r="A4076" i="24" s="1"/>
  <c r="C4122" i="24"/>
  <c r="B4122" i="24" s="1"/>
  <c r="A4122" i="24" s="1"/>
  <c r="C4171" i="24"/>
  <c r="B4171" i="24" s="1"/>
  <c r="A4171" i="24" s="1"/>
  <c r="C4214" i="24"/>
  <c r="B4214" i="24" s="1"/>
  <c r="A4214" i="24" s="1"/>
  <c r="C4257" i="24"/>
  <c r="B4257" i="24" s="1"/>
  <c r="A4257" i="24" s="1"/>
  <c r="C4300" i="24"/>
  <c r="B4300" i="24" s="1"/>
  <c r="A4300" i="24" s="1"/>
  <c r="C4343" i="24"/>
  <c r="B4343" i="24" s="1"/>
  <c r="A4343" i="24" s="1"/>
  <c r="C4380" i="24"/>
  <c r="B4380" i="24" s="1"/>
  <c r="A4380" i="24" s="1"/>
  <c r="C4409" i="24"/>
  <c r="B4409" i="24" s="1"/>
  <c r="A4409" i="24" s="1"/>
  <c r="C4437" i="24"/>
  <c r="B4437" i="24" s="1"/>
  <c r="A4437" i="24" s="1"/>
  <c r="C4465" i="24"/>
  <c r="B4465" i="24" s="1"/>
  <c r="A4465" i="24" s="1"/>
  <c r="C4479" i="24"/>
  <c r="B4479" i="24" s="1"/>
  <c r="A4479" i="24" s="1"/>
  <c r="C4507" i="24"/>
  <c r="B4507" i="24" s="1"/>
  <c r="A4507" i="24" s="1"/>
  <c r="C4535" i="24"/>
  <c r="B4535" i="24" s="1"/>
  <c r="A4535" i="24" s="1"/>
  <c r="C4563" i="24"/>
  <c r="B4563" i="24" s="1"/>
  <c r="A4563" i="24" s="1"/>
  <c r="C4591" i="24"/>
  <c r="B4591" i="24" s="1"/>
  <c r="A4591" i="24" s="1"/>
  <c r="C4633" i="24"/>
  <c r="B4633" i="24" s="1"/>
  <c r="A4633" i="24" s="1"/>
  <c r="C4661" i="24"/>
  <c r="B4661" i="24" s="1"/>
  <c r="A4661" i="24" s="1"/>
  <c r="C4689" i="24"/>
  <c r="B4689" i="24" s="1"/>
  <c r="A4689" i="24" s="1"/>
  <c r="C4717" i="24"/>
  <c r="B4717" i="24" s="1"/>
  <c r="A4717" i="24" s="1"/>
  <c r="C4759" i="24"/>
  <c r="B4759" i="24" s="1"/>
  <c r="A4759" i="24" s="1"/>
  <c r="C4787" i="24"/>
  <c r="B4787" i="24" s="1"/>
  <c r="A4787" i="24" s="1"/>
  <c r="C4829" i="24"/>
  <c r="B4829" i="24" s="1"/>
  <c r="A4829" i="24" s="1"/>
  <c r="C4857" i="24"/>
  <c r="B4857" i="24" s="1"/>
  <c r="A4857" i="24" s="1"/>
  <c r="C4885" i="24"/>
  <c r="B4885" i="24" s="1"/>
  <c r="A4885" i="24" s="1"/>
  <c r="C4899" i="24"/>
  <c r="B4899" i="24" s="1"/>
  <c r="A4899" i="24" s="1"/>
  <c r="C4927" i="24"/>
  <c r="B4927" i="24" s="1"/>
  <c r="A4927" i="24" s="1"/>
  <c r="C4955" i="24"/>
  <c r="B4955" i="24" s="1"/>
  <c r="A4955" i="24" s="1"/>
  <c r="C4983" i="24"/>
  <c r="B4983" i="24" s="1"/>
  <c r="A4983" i="24" s="1"/>
  <c r="C1897" i="24"/>
  <c r="B1897" i="24" s="1"/>
  <c r="A1897" i="24" s="1"/>
  <c r="C2691" i="24"/>
  <c r="B2691" i="24" s="1"/>
  <c r="A2691" i="24" s="1"/>
  <c r="C2915" i="24"/>
  <c r="B2915" i="24" s="1"/>
  <c r="A2915" i="24" s="1"/>
  <c r="C3067" i="24"/>
  <c r="B3067" i="24" s="1"/>
  <c r="A3067" i="24" s="1"/>
  <c r="C3209" i="24"/>
  <c r="B3209" i="24" s="1"/>
  <c r="A3209" i="24" s="1"/>
  <c r="C3307" i="24"/>
  <c r="B3307" i="24" s="1"/>
  <c r="A3307" i="24" s="1"/>
  <c r="C3503" i="24"/>
  <c r="B3503" i="24" s="1"/>
  <c r="A3503" i="24" s="1"/>
  <c r="C3617" i="24"/>
  <c r="B3617" i="24" s="1"/>
  <c r="A3617" i="24" s="1"/>
  <c r="C3741" i="24"/>
  <c r="B3741" i="24" s="1"/>
  <c r="A3741" i="24" s="1"/>
  <c r="C3839" i="24"/>
  <c r="B3839" i="24" s="1"/>
  <c r="A3839" i="24" s="1"/>
  <c r="C3963" i="24"/>
  <c r="B3963" i="24" s="1"/>
  <c r="A3963" i="24" s="1"/>
  <c r="C4061" i="24"/>
  <c r="B4061" i="24" s="1"/>
  <c r="A4061" i="24" s="1"/>
  <c r="C4107" i="24"/>
  <c r="B4107" i="24" s="1"/>
  <c r="A4107" i="24" s="1"/>
  <c r="C4176" i="24"/>
  <c r="B4176" i="24" s="1"/>
  <c r="A4176" i="24" s="1"/>
  <c r="C4262" i="24"/>
  <c r="B4262" i="24" s="1"/>
  <c r="A4262" i="24" s="1"/>
  <c r="C4309" i="24"/>
  <c r="B4309" i="24" s="1"/>
  <c r="A4309" i="24" s="1"/>
  <c r="C4369" i="24"/>
  <c r="B4369" i="24" s="1"/>
  <c r="A4369" i="24" s="1"/>
  <c r="C4428" i="24"/>
  <c r="B4428" i="24" s="1"/>
  <c r="A4428" i="24" s="1"/>
  <c r="C4512" i="24"/>
  <c r="B4512" i="24" s="1"/>
  <c r="A4512" i="24" s="1"/>
  <c r="C4582" i="24"/>
  <c r="B4582" i="24" s="1"/>
  <c r="A4582" i="24" s="1"/>
  <c r="C4638" i="24"/>
  <c r="B4638" i="24" s="1"/>
  <c r="A4638" i="24" s="1"/>
  <c r="C4680" i="24"/>
  <c r="B4680" i="24" s="1"/>
  <c r="A4680" i="24" s="1"/>
  <c r="C4708" i="24"/>
  <c r="B4708" i="24" s="1"/>
  <c r="A4708" i="24" s="1"/>
  <c r="C4764" i="24"/>
  <c r="B4764" i="24" s="1"/>
  <c r="A4764" i="24" s="1"/>
  <c r="C4806" i="24"/>
  <c r="B4806" i="24" s="1"/>
  <c r="A4806" i="24" s="1"/>
  <c r="C4834" i="24"/>
  <c r="B4834" i="24" s="1"/>
  <c r="A4834" i="24" s="1"/>
  <c r="C4876" i="24"/>
  <c r="B4876" i="24" s="1"/>
  <c r="A4876" i="24" s="1"/>
  <c r="C4960" i="24"/>
  <c r="B4960" i="24" s="1"/>
  <c r="A4960" i="24" s="1"/>
  <c r="C1691" i="24"/>
  <c r="B1691" i="24" s="1"/>
  <c r="A1691" i="24" s="1"/>
  <c r="C2754" i="24"/>
  <c r="B2754" i="24" s="1"/>
  <c r="A2754" i="24" s="1"/>
  <c r="C2926" i="24"/>
  <c r="B2926" i="24" s="1"/>
  <c r="A2926" i="24" s="1"/>
  <c r="C3166" i="24"/>
  <c r="B3166" i="24" s="1"/>
  <c r="A3166" i="24" s="1"/>
  <c r="C3416" i="24"/>
  <c r="B3416" i="24" s="1"/>
  <c r="A3416" i="24" s="1"/>
  <c r="C3572" i="24"/>
  <c r="B3572" i="24" s="1"/>
  <c r="A3572" i="24" s="1"/>
  <c r="C3670" i="24"/>
  <c r="B3670" i="24" s="1"/>
  <c r="A3670" i="24" s="1"/>
  <c r="C3742" i="24"/>
  <c r="B3742" i="24" s="1"/>
  <c r="A3742" i="24" s="1"/>
  <c r="C3794" i="24"/>
  <c r="B3794" i="24" s="1"/>
  <c r="A3794" i="24" s="1"/>
  <c r="C3866" i="24"/>
  <c r="B3866" i="24" s="1"/>
  <c r="A3866" i="24" s="1"/>
  <c r="C3938" i="24"/>
  <c r="B3938" i="24" s="1"/>
  <c r="A3938" i="24" s="1"/>
  <c r="C4010" i="24"/>
  <c r="B4010" i="24" s="1"/>
  <c r="A4010" i="24" s="1"/>
  <c r="C4088" i="24"/>
  <c r="B4088" i="24" s="1"/>
  <c r="A4088" i="24" s="1"/>
  <c r="C4220" i="24"/>
  <c r="B4220" i="24" s="1"/>
  <c r="A4220" i="24" s="1"/>
  <c r="C4330" i="24"/>
  <c r="B4330" i="24" s="1"/>
  <c r="A4330" i="24" s="1"/>
  <c r="C4401" i="24"/>
  <c r="B4401" i="24" s="1"/>
  <c r="A4401" i="24" s="1"/>
  <c r="C4457" i="24"/>
  <c r="B4457" i="24" s="1"/>
  <c r="A4457" i="24" s="1"/>
  <c r="C4513" i="24"/>
  <c r="B4513" i="24" s="1"/>
  <c r="A4513" i="24" s="1"/>
  <c r="C4569" i="24"/>
  <c r="B4569" i="24" s="1"/>
  <c r="A4569" i="24" s="1"/>
  <c r="C4625" i="24"/>
  <c r="B4625" i="24" s="1"/>
  <c r="A4625" i="24" s="1"/>
  <c r="C4681" i="24"/>
  <c r="B4681" i="24" s="1"/>
  <c r="A4681" i="24" s="1"/>
  <c r="C4737" i="24"/>
  <c r="B4737" i="24" s="1"/>
  <c r="A4737" i="24" s="1"/>
  <c r="C4793" i="24"/>
  <c r="B4793" i="24" s="1"/>
  <c r="A4793" i="24" s="1"/>
  <c r="C4835" i="24"/>
  <c r="B4835" i="24" s="1"/>
  <c r="A4835" i="24" s="1"/>
  <c r="C4891" i="24"/>
  <c r="B4891" i="24" s="1"/>
  <c r="A4891" i="24" s="1"/>
  <c r="C4905" i="24"/>
  <c r="B4905" i="24" s="1"/>
  <c r="A4905" i="24" s="1"/>
  <c r="C4975" i="24"/>
  <c r="B4975" i="24" s="1"/>
  <c r="A4975" i="24" s="1"/>
  <c r="C205" i="24"/>
  <c r="B205" i="24" s="1"/>
  <c r="A205" i="24" s="1"/>
  <c r="C930" i="24"/>
  <c r="B930" i="24" s="1"/>
  <c r="A930" i="24" s="1"/>
  <c r="C1504" i="24"/>
  <c r="B1504" i="24" s="1"/>
  <c r="A1504" i="24" s="1"/>
  <c r="C1788" i="24"/>
  <c r="B1788" i="24" s="1"/>
  <c r="A1788" i="24" s="1"/>
  <c r="C1995" i="24"/>
  <c r="B1995" i="24" s="1"/>
  <c r="A1995" i="24" s="1"/>
  <c r="C2151" i="24"/>
  <c r="B2151" i="24" s="1"/>
  <c r="A2151" i="24" s="1"/>
  <c r="C2279" i="24"/>
  <c r="B2279" i="24" s="1"/>
  <c r="A2279" i="24" s="1"/>
  <c r="C2379" i="24"/>
  <c r="B2379" i="24" s="1"/>
  <c r="A2379" i="24" s="1"/>
  <c r="C2497" i="24"/>
  <c r="B2497" i="24" s="1"/>
  <c r="A2497" i="24" s="1"/>
  <c r="C2597" i="24"/>
  <c r="B2597" i="24" s="1"/>
  <c r="A2597" i="24" s="1"/>
  <c r="C2657" i="24"/>
  <c r="B2657" i="24" s="1"/>
  <c r="A2657" i="24" s="1"/>
  <c r="C2721" i="24"/>
  <c r="B2721" i="24" s="1"/>
  <c r="A2721" i="24" s="1"/>
  <c r="C2771" i="24"/>
  <c r="B2771" i="24" s="1"/>
  <c r="A2771" i="24" s="1"/>
  <c r="C2835" i="24"/>
  <c r="B2835" i="24" s="1"/>
  <c r="A2835" i="24" s="1"/>
  <c r="C2887" i="24"/>
  <c r="B2887" i="24" s="1"/>
  <c r="A2887" i="24" s="1"/>
  <c r="C2941" i="24"/>
  <c r="B2941" i="24" s="1"/>
  <c r="A2941" i="24" s="1"/>
  <c r="C2985" i="24"/>
  <c r="B2985" i="24" s="1"/>
  <c r="A2985" i="24" s="1"/>
  <c r="C3039" i="24"/>
  <c r="B3039" i="24" s="1"/>
  <c r="A3039" i="24" s="1"/>
  <c r="C3083" i="24"/>
  <c r="B3083" i="24" s="1"/>
  <c r="A3083" i="24" s="1"/>
  <c r="C3137" i="24"/>
  <c r="B3137" i="24" s="1"/>
  <c r="A3137" i="24" s="1"/>
  <c r="C3181" i="24"/>
  <c r="B3181" i="24" s="1"/>
  <c r="A3181" i="24" s="1"/>
  <c r="C3235" i="24"/>
  <c r="B3235" i="24" s="1"/>
  <c r="A3235" i="24" s="1"/>
  <c r="C3279" i="24"/>
  <c r="B3279" i="24" s="1"/>
  <c r="A3279" i="24" s="1"/>
  <c r="C3333" i="24"/>
  <c r="B3333" i="24" s="1"/>
  <c r="A3333" i="24" s="1"/>
  <c r="C3377" i="24"/>
  <c r="B3377" i="24" s="1"/>
  <c r="A3377" i="24" s="1"/>
  <c r="C3431" i="24"/>
  <c r="B3431" i="24" s="1"/>
  <c r="A3431" i="24" s="1"/>
  <c r="C3475" i="24"/>
  <c r="B3475" i="24" s="1"/>
  <c r="A3475" i="24" s="1"/>
  <c r="C3528" i="24"/>
  <c r="B3528" i="24" s="1"/>
  <c r="A3528" i="24" s="1"/>
  <c r="C3557" i="24"/>
  <c r="B3557" i="24" s="1"/>
  <c r="A3557" i="24" s="1"/>
  <c r="C3581" i="24"/>
  <c r="B3581" i="24" s="1"/>
  <c r="A3581" i="24" s="1"/>
  <c r="C3603" i="24"/>
  <c r="B3603" i="24" s="1"/>
  <c r="A3603" i="24" s="1"/>
  <c r="C3629" i="24"/>
  <c r="B3629" i="24" s="1"/>
  <c r="A3629" i="24" s="1"/>
  <c r="C3655" i="24"/>
  <c r="B3655" i="24" s="1"/>
  <c r="A3655" i="24" s="1"/>
  <c r="C3679" i="24"/>
  <c r="B3679" i="24" s="1"/>
  <c r="A3679" i="24" s="1"/>
  <c r="C3701" i="24"/>
  <c r="B3701" i="24" s="1"/>
  <c r="A3701" i="24" s="1"/>
  <c r="C3727" i="24"/>
  <c r="B3727" i="24" s="1"/>
  <c r="A3727" i="24" s="1"/>
  <c r="C3753" i="24"/>
  <c r="B3753" i="24" s="1"/>
  <c r="A3753" i="24" s="1"/>
  <c r="C3777" i="24"/>
  <c r="B3777" i="24" s="1"/>
  <c r="A3777" i="24" s="1"/>
  <c r="C3799" i="24"/>
  <c r="B3799" i="24" s="1"/>
  <c r="A3799" i="24" s="1"/>
  <c r="C3825" i="24"/>
  <c r="B3825" i="24" s="1"/>
  <c r="A3825" i="24" s="1"/>
  <c r="C3851" i="24"/>
  <c r="B3851" i="24" s="1"/>
  <c r="A3851" i="24" s="1"/>
  <c r="C3875" i="24"/>
  <c r="B3875" i="24" s="1"/>
  <c r="A3875" i="24" s="1"/>
  <c r="C3897" i="24"/>
  <c r="B3897" i="24" s="1"/>
  <c r="A3897" i="24" s="1"/>
  <c r="C3923" i="24"/>
  <c r="B3923" i="24" s="1"/>
  <c r="A3923" i="24" s="1"/>
  <c r="C3949" i="24"/>
  <c r="B3949" i="24" s="1"/>
  <c r="A3949" i="24" s="1"/>
  <c r="C3973" i="24"/>
  <c r="B3973" i="24" s="1"/>
  <c r="A3973" i="24" s="1"/>
  <c r="C3995" i="24"/>
  <c r="B3995" i="24" s="1"/>
  <c r="A3995" i="24" s="1"/>
  <c r="C4021" i="24"/>
  <c r="B4021" i="24" s="1"/>
  <c r="A4021" i="24" s="1"/>
  <c r="C4047" i="24"/>
  <c r="B4047" i="24" s="1"/>
  <c r="A4047" i="24" s="1"/>
  <c r="C4071" i="24"/>
  <c r="B4071" i="24" s="1"/>
  <c r="A4071" i="24" s="1"/>
  <c r="C4093" i="24"/>
  <c r="B4093" i="24" s="1"/>
  <c r="A4093" i="24" s="1"/>
  <c r="C4119" i="24"/>
  <c r="B4119" i="24" s="1"/>
  <c r="A4119" i="24" s="1"/>
  <c r="C4144" i="24"/>
  <c r="B4144" i="24" s="1"/>
  <c r="A4144" i="24" s="1"/>
  <c r="C4163" i="24"/>
  <c r="B4163" i="24" s="1"/>
  <c r="A4163" i="24" s="1"/>
  <c r="C4187" i="24"/>
  <c r="B4187" i="24" s="1"/>
  <c r="A4187" i="24" s="1"/>
  <c r="C4206" i="24"/>
  <c r="B4206" i="24" s="1"/>
  <c r="A4206" i="24" s="1"/>
  <c r="C4230" i="24"/>
  <c r="B4230" i="24" s="1"/>
  <c r="A4230" i="24" s="1"/>
  <c r="C4253" i="24"/>
  <c r="B4253" i="24" s="1"/>
  <c r="A4253" i="24" s="1"/>
  <c r="C4273" i="24"/>
  <c r="B4273" i="24" s="1"/>
  <c r="A4273" i="24" s="1"/>
  <c r="C4297" i="24"/>
  <c r="B4297" i="24" s="1"/>
  <c r="A4297" i="24" s="1"/>
  <c r="C4316" i="24"/>
  <c r="B4316" i="24" s="1"/>
  <c r="A4316" i="24" s="1"/>
  <c r="C4340" i="24"/>
  <c r="B4340" i="24" s="1"/>
  <c r="A4340" i="24" s="1"/>
  <c r="C4358" i="24"/>
  <c r="B4358" i="24" s="1"/>
  <c r="A4358" i="24" s="1"/>
  <c r="C4376" i="24"/>
  <c r="B4376" i="24" s="1"/>
  <c r="A4376" i="24" s="1"/>
  <c r="C4392" i="24"/>
  <c r="B4392" i="24" s="1"/>
  <c r="A4392" i="24" s="1"/>
  <c r="C4406" i="24"/>
  <c r="B4406" i="24" s="1"/>
  <c r="A4406" i="24" s="1"/>
  <c r="C4420" i="24"/>
  <c r="B4420" i="24" s="1"/>
  <c r="A4420" i="24" s="1"/>
  <c r="C4434" i="24"/>
  <c r="B4434" i="24" s="1"/>
  <c r="A4434" i="24" s="1"/>
  <c r="C4448" i="24"/>
  <c r="B4448" i="24" s="1"/>
  <c r="A4448" i="24" s="1"/>
  <c r="C4462" i="24"/>
  <c r="B4462" i="24" s="1"/>
  <c r="A4462" i="24" s="1"/>
  <c r="C4476" i="24"/>
  <c r="B4476" i="24" s="1"/>
  <c r="A4476" i="24" s="1"/>
  <c r="C4490" i="24"/>
  <c r="B4490" i="24" s="1"/>
  <c r="A4490" i="24" s="1"/>
  <c r="C4504" i="24"/>
  <c r="B4504" i="24" s="1"/>
  <c r="A4504" i="24" s="1"/>
  <c r="C4518" i="24"/>
  <c r="B4518" i="24" s="1"/>
  <c r="A4518" i="24" s="1"/>
  <c r="C4532" i="24"/>
  <c r="B4532" i="24" s="1"/>
  <c r="A4532" i="24" s="1"/>
  <c r="C4546" i="24"/>
  <c r="B4546" i="24" s="1"/>
  <c r="A4546" i="24" s="1"/>
  <c r="C4560" i="24"/>
  <c r="B4560" i="24" s="1"/>
  <c r="A4560" i="24" s="1"/>
  <c r="C4574" i="24"/>
  <c r="B4574" i="24" s="1"/>
  <c r="A4574" i="24" s="1"/>
  <c r="C4588" i="24"/>
  <c r="B4588" i="24" s="1"/>
  <c r="A4588" i="24" s="1"/>
  <c r="C4602" i="24"/>
  <c r="B4602" i="24" s="1"/>
  <c r="A4602" i="24" s="1"/>
  <c r="C4616" i="24"/>
  <c r="B4616" i="24" s="1"/>
  <c r="A4616" i="24" s="1"/>
  <c r="C4630" i="24"/>
  <c r="B4630" i="24" s="1"/>
  <c r="A4630" i="24" s="1"/>
  <c r="C4644" i="24"/>
  <c r="B4644" i="24" s="1"/>
  <c r="A4644" i="24" s="1"/>
  <c r="C4658" i="24"/>
  <c r="B4658" i="24" s="1"/>
  <c r="A4658" i="24" s="1"/>
  <c r="C4672" i="24"/>
  <c r="B4672" i="24" s="1"/>
  <c r="A4672" i="24" s="1"/>
  <c r="C4686" i="24"/>
  <c r="B4686" i="24" s="1"/>
  <c r="A4686" i="24" s="1"/>
  <c r="C4700" i="24"/>
  <c r="B4700" i="24" s="1"/>
  <c r="A4700" i="24" s="1"/>
  <c r="C4714" i="24"/>
  <c r="B4714" i="24" s="1"/>
  <c r="A4714" i="24" s="1"/>
  <c r="C4728" i="24"/>
  <c r="B4728" i="24" s="1"/>
  <c r="A4728" i="24" s="1"/>
  <c r="C4742" i="24"/>
  <c r="B4742" i="24" s="1"/>
  <c r="A4742" i="24" s="1"/>
  <c r="C4756" i="24"/>
  <c r="B4756" i="24" s="1"/>
  <c r="A4756" i="24" s="1"/>
  <c r="C4770" i="24"/>
  <c r="B4770" i="24" s="1"/>
  <c r="A4770" i="24" s="1"/>
  <c r="C4784" i="24"/>
  <c r="B4784" i="24" s="1"/>
  <c r="A4784" i="24" s="1"/>
  <c r="C4798" i="24"/>
  <c r="B4798" i="24" s="1"/>
  <c r="A4798" i="24" s="1"/>
  <c r="C4812" i="24"/>
  <c r="B4812" i="24" s="1"/>
  <c r="A4812" i="24" s="1"/>
  <c r="C4826" i="24"/>
  <c r="B4826" i="24" s="1"/>
  <c r="A4826" i="24" s="1"/>
  <c r="C4840" i="24"/>
  <c r="B4840" i="24" s="1"/>
  <c r="A4840" i="24" s="1"/>
  <c r="C4854" i="24"/>
  <c r="B4854" i="24" s="1"/>
  <c r="A4854" i="24" s="1"/>
  <c r="C4868" i="24"/>
  <c r="B4868" i="24" s="1"/>
  <c r="A4868" i="24" s="1"/>
  <c r="C4882" i="24"/>
  <c r="B4882" i="24" s="1"/>
  <c r="A4882" i="24" s="1"/>
  <c r="C4910" i="24"/>
  <c r="B4910" i="24" s="1"/>
  <c r="A4910" i="24" s="1"/>
  <c r="C4924" i="24"/>
  <c r="B4924" i="24" s="1"/>
  <c r="A4924" i="24" s="1"/>
  <c r="C4938" i="24"/>
  <c r="B4938" i="24" s="1"/>
  <c r="A4938" i="24" s="1"/>
  <c r="C4952" i="24"/>
  <c r="B4952" i="24" s="1"/>
  <c r="A4952" i="24" s="1"/>
  <c r="C4966" i="24"/>
  <c r="B4966" i="24" s="1"/>
  <c r="A4966" i="24" s="1"/>
  <c r="C4980" i="24"/>
  <c r="B4980" i="24" s="1"/>
  <c r="A4980" i="24" s="1"/>
  <c r="C4994" i="24"/>
  <c r="B4994" i="24" s="1"/>
  <c r="A4994" i="24" s="1"/>
  <c r="C3710" i="24"/>
  <c r="B3710" i="24" s="1"/>
  <c r="A3710" i="24" s="1"/>
  <c r="C2450" i="24"/>
  <c r="B2450" i="24" s="1"/>
  <c r="A2450" i="24" s="1"/>
  <c r="C4918" i="24"/>
  <c r="B4918" i="24" s="1"/>
  <c r="A4918" i="24" s="1"/>
  <c r="C2351" i="24"/>
  <c r="B2351" i="24" s="1"/>
  <c r="A2351" i="24" s="1"/>
  <c r="C214" i="24"/>
  <c r="B214" i="24" s="1"/>
  <c r="A214" i="24" s="1"/>
  <c r="C1045" i="24"/>
  <c r="B1045" i="24" s="1"/>
  <c r="A1045" i="24" s="1"/>
  <c r="C1505" i="24"/>
  <c r="B1505" i="24" s="1"/>
  <c r="A1505" i="24" s="1"/>
  <c r="C1789" i="24"/>
  <c r="B1789" i="24" s="1"/>
  <c r="A1789" i="24" s="1"/>
  <c r="C2030" i="24"/>
  <c r="B2030" i="24" s="1"/>
  <c r="A2030" i="24" s="1"/>
  <c r="C2152" i="24"/>
  <c r="B2152" i="24" s="1"/>
  <c r="A2152" i="24" s="1"/>
  <c r="C2280" i="24"/>
  <c r="B2280" i="24" s="1"/>
  <c r="A2280" i="24" s="1"/>
  <c r="C2403" i="24"/>
  <c r="B2403" i="24" s="1"/>
  <c r="A2403" i="24" s="1"/>
  <c r="C2499" i="24"/>
  <c r="B2499" i="24" s="1"/>
  <c r="A2499" i="24" s="1"/>
  <c r="C2598" i="24"/>
  <c r="B2598" i="24" s="1"/>
  <c r="A2598" i="24" s="1"/>
  <c r="C2670" i="24"/>
  <c r="B2670" i="24" s="1"/>
  <c r="A2670" i="24" s="1"/>
  <c r="C2722" i="24"/>
  <c r="B2722" i="24" s="1"/>
  <c r="A2722" i="24" s="1"/>
  <c r="C2784" i="24"/>
  <c r="B2784" i="24" s="1"/>
  <c r="A2784" i="24" s="1"/>
  <c r="C2836" i="24"/>
  <c r="B2836" i="24" s="1"/>
  <c r="A2836" i="24" s="1"/>
  <c r="C2898" i="24"/>
  <c r="B2898" i="24" s="1"/>
  <c r="A2898" i="24" s="1"/>
  <c r="C2942" i="24"/>
  <c r="B2942" i="24" s="1"/>
  <c r="A2942" i="24" s="1"/>
  <c r="C2996" i="24"/>
  <c r="B2996" i="24" s="1"/>
  <c r="A2996" i="24" s="1"/>
  <c r="C3040" i="24"/>
  <c r="B3040" i="24" s="1"/>
  <c r="A3040" i="24" s="1"/>
  <c r="C3094" i="24"/>
  <c r="B3094" i="24" s="1"/>
  <c r="A3094" i="24" s="1"/>
  <c r="C3138" i="24"/>
  <c r="B3138" i="24" s="1"/>
  <c r="A3138" i="24" s="1"/>
  <c r="C3192" i="24"/>
  <c r="B3192" i="24" s="1"/>
  <c r="A3192" i="24" s="1"/>
  <c r="C3236" i="24"/>
  <c r="B3236" i="24" s="1"/>
  <c r="A3236" i="24" s="1"/>
  <c r="C3290" i="24"/>
  <c r="B3290" i="24" s="1"/>
  <c r="A3290" i="24" s="1"/>
  <c r="C3334" i="24"/>
  <c r="B3334" i="24" s="1"/>
  <c r="A3334" i="24" s="1"/>
  <c r="C3388" i="24"/>
  <c r="B3388" i="24" s="1"/>
  <c r="A3388" i="24" s="1"/>
  <c r="C3432" i="24"/>
  <c r="B3432" i="24" s="1"/>
  <c r="A3432" i="24" s="1"/>
  <c r="C3486" i="24"/>
  <c r="B3486" i="24" s="1"/>
  <c r="A3486" i="24" s="1"/>
  <c r="C3529" i="24"/>
  <c r="B3529" i="24" s="1"/>
  <c r="A3529" i="24" s="1"/>
  <c r="C3558" i="24"/>
  <c r="B3558" i="24" s="1"/>
  <c r="A3558" i="24" s="1"/>
  <c r="C3584" i="24"/>
  <c r="B3584" i="24" s="1"/>
  <c r="A3584" i="24" s="1"/>
  <c r="C3604" i="24"/>
  <c r="B3604" i="24" s="1"/>
  <c r="A3604" i="24" s="1"/>
  <c r="C3630" i="24"/>
  <c r="B3630" i="24" s="1"/>
  <c r="A3630" i="24" s="1"/>
  <c r="C3656" i="24"/>
  <c r="B3656" i="24" s="1"/>
  <c r="A3656" i="24" s="1"/>
  <c r="C3682" i="24"/>
  <c r="B3682" i="24" s="1"/>
  <c r="A3682" i="24" s="1"/>
  <c r="C3702" i="24"/>
  <c r="B3702" i="24" s="1"/>
  <c r="A3702" i="24" s="1"/>
  <c r="C3728" i="24"/>
  <c r="B3728" i="24" s="1"/>
  <c r="A3728" i="24" s="1"/>
  <c r="C3754" i="24"/>
  <c r="B3754" i="24" s="1"/>
  <c r="A3754" i="24" s="1"/>
  <c r="C3780" i="24"/>
  <c r="B3780" i="24" s="1"/>
  <c r="A3780" i="24" s="1"/>
  <c r="C3800" i="24"/>
  <c r="B3800" i="24" s="1"/>
  <c r="A3800" i="24" s="1"/>
  <c r="C3826" i="24"/>
  <c r="B3826" i="24" s="1"/>
  <c r="A3826" i="24" s="1"/>
  <c r="C3852" i="24"/>
  <c r="B3852" i="24" s="1"/>
  <c r="A3852" i="24" s="1"/>
  <c r="C3878" i="24"/>
  <c r="B3878" i="24" s="1"/>
  <c r="A3878" i="24" s="1"/>
  <c r="C3898" i="24"/>
  <c r="B3898" i="24" s="1"/>
  <c r="A3898" i="24" s="1"/>
  <c r="C3924" i="24"/>
  <c r="B3924" i="24" s="1"/>
  <c r="A3924" i="24" s="1"/>
  <c r="C3950" i="24"/>
  <c r="B3950" i="24" s="1"/>
  <c r="A3950" i="24" s="1"/>
  <c r="C3976" i="24"/>
  <c r="B3976" i="24" s="1"/>
  <c r="A3976" i="24" s="1"/>
  <c r="C3996" i="24"/>
  <c r="B3996" i="24" s="1"/>
  <c r="A3996" i="24" s="1"/>
  <c r="C4022" i="24"/>
  <c r="B4022" i="24" s="1"/>
  <c r="A4022" i="24" s="1"/>
  <c r="C4048" i="24"/>
  <c r="B4048" i="24" s="1"/>
  <c r="A4048" i="24" s="1"/>
  <c r="C4074" i="24"/>
  <c r="B4074" i="24" s="1"/>
  <c r="A4074" i="24" s="1"/>
  <c r="C4094" i="24"/>
  <c r="B4094" i="24" s="1"/>
  <c r="A4094" i="24" s="1"/>
  <c r="C4120" i="24"/>
  <c r="B4120" i="24" s="1"/>
  <c r="A4120" i="24" s="1"/>
  <c r="C4145" i="24"/>
  <c r="B4145" i="24" s="1"/>
  <c r="A4145" i="24" s="1"/>
  <c r="C4164" i="24"/>
  <c r="B4164" i="24" s="1"/>
  <c r="A4164" i="24" s="1"/>
  <c r="C4188" i="24"/>
  <c r="B4188" i="24" s="1"/>
  <c r="A4188" i="24" s="1"/>
  <c r="C4211" i="24"/>
  <c r="B4211" i="24" s="1"/>
  <c r="A4211" i="24" s="1"/>
  <c r="C4231" i="24"/>
  <c r="B4231" i="24" s="1"/>
  <c r="A4231" i="24" s="1"/>
  <c r="C4255" i="24"/>
  <c r="B4255" i="24" s="1"/>
  <c r="A4255" i="24" s="1"/>
  <c r="C4274" i="24"/>
  <c r="B4274" i="24" s="1"/>
  <c r="A4274" i="24" s="1"/>
  <c r="C4298" i="24"/>
  <c r="B4298" i="24" s="1"/>
  <c r="A4298" i="24" s="1"/>
  <c r="C4317" i="24"/>
  <c r="B4317" i="24" s="1"/>
  <c r="A4317" i="24" s="1"/>
  <c r="C4341" i="24"/>
  <c r="B4341" i="24" s="1"/>
  <c r="A4341" i="24" s="1"/>
  <c r="C4359" i="24"/>
  <c r="B4359" i="24" s="1"/>
  <c r="A4359" i="24" s="1"/>
  <c r="C4378" i="24"/>
  <c r="B4378" i="24" s="1"/>
  <c r="A4378" i="24" s="1"/>
  <c r="C4393" i="24"/>
  <c r="B4393" i="24" s="1"/>
  <c r="A4393" i="24" s="1"/>
  <c r="C4407" i="24"/>
  <c r="B4407" i="24" s="1"/>
  <c r="A4407" i="24" s="1"/>
  <c r="C4421" i="24"/>
  <c r="B4421" i="24" s="1"/>
  <c r="A4421" i="24" s="1"/>
  <c r="C4435" i="24"/>
  <c r="B4435" i="24" s="1"/>
  <c r="A4435" i="24" s="1"/>
  <c r="C4449" i="24"/>
  <c r="B4449" i="24" s="1"/>
  <c r="A4449" i="24" s="1"/>
  <c r="C4463" i="24"/>
  <c r="B4463" i="24" s="1"/>
  <c r="A4463" i="24" s="1"/>
  <c r="C4477" i="24"/>
  <c r="B4477" i="24" s="1"/>
  <c r="A4477" i="24" s="1"/>
  <c r="C4491" i="24"/>
  <c r="B4491" i="24" s="1"/>
  <c r="A4491" i="24" s="1"/>
  <c r="C4505" i="24"/>
  <c r="B4505" i="24" s="1"/>
  <c r="A4505" i="24" s="1"/>
  <c r="C4519" i="24"/>
  <c r="B4519" i="24" s="1"/>
  <c r="A4519" i="24" s="1"/>
  <c r="C4533" i="24"/>
  <c r="B4533" i="24" s="1"/>
  <c r="A4533" i="24" s="1"/>
  <c r="C4547" i="24"/>
  <c r="B4547" i="24" s="1"/>
  <c r="A4547" i="24" s="1"/>
  <c r="C4561" i="24"/>
  <c r="B4561" i="24" s="1"/>
  <c r="A4561" i="24" s="1"/>
  <c r="C4575" i="24"/>
  <c r="B4575" i="24" s="1"/>
  <c r="A4575" i="24" s="1"/>
  <c r="C4589" i="24"/>
  <c r="B4589" i="24" s="1"/>
  <c r="A4589" i="24" s="1"/>
  <c r="C4603" i="24"/>
  <c r="B4603" i="24" s="1"/>
  <c r="A4603" i="24" s="1"/>
  <c r="C4617" i="24"/>
  <c r="B4617" i="24" s="1"/>
  <c r="A4617" i="24" s="1"/>
  <c r="C4631" i="24"/>
  <c r="B4631" i="24" s="1"/>
  <c r="A4631" i="24" s="1"/>
  <c r="C4645" i="24"/>
  <c r="B4645" i="24" s="1"/>
  <c r="A4645" i="24" s="1"/>
  <c r="C4659" i="24"/>
  <c r="B4659" i="24" s="1"/>
  <c r="A4659" i="24" s="1"/>
  <c r="C4673" i="24"/>
  <c r="B4673" i="24" s="1"/>
  <c r="A4673" i="24" s="1"/>
  <c r="C4687" i="24"/>
  <c r="B4687" i="24" s="1"/>
  <c r="A4687" i="24" s="1"/>
  <c r="C4701" i="24"/>
  <c r="B4701" i="24" s="1"/>
  <c r="A4701" i="24" s="1"/>
  <c r="C4715" i="24"/>
  <c r="B4715" i="24" s="1"/>
  <c r="A4715" i="24" s="1"/>
  <c r="C4729" i="24"/>
  <c r="B4729" i="24" s="1"/>
  <c r="A4729" i="24" s="1"/>
  <c r="C4743" i="24"/>
  <c r="B4743" i="24" s="1"/>
  <c r="A4743" i="24" s="1"/>
  <c r="C4757" i="24"/>
  <c r="B4757" i="24" s="1"/>
  <c r="A4757" i="24" s="1"/>
  <c r="C4771" i="24"/>
  <c r="B4771" i="24" s="1"/>
  <c r="A4771" i="24" s="1"/>
  <c r="C4785" i="24"/>
  <c r="B4785" i="24" s="1"/>
  <c r="A4785" i="24" s="1"/>
  <c r="C4799" i="24"/>
  <c r="B4799" i="24" s="1"/>
  <c r="A4799" i="24" s="1"/>
  <c r="C4813" i="24"/>
  <c r="B4813" i="24" s="1"/>
  <c r="A4813" i="24" s="1"/>
  <c r="C4827" i="24"/>
  <c r="B4827" i="24" s="1"/>
  <c r="A4827" i="24" s="1"/>
  <c r="C4841" i="24"/>
  <c r="B4841" i="24" s="1"/>
  <c r="A4841" i="24" s="1"/>
  <c r="C4855" i="24"/>
  <c r="B4855" i="24" s="1"/>
  <c r="A4855" i="24" s="1"/>
  <c r="C4869" i="24"/>
  <c r="B4869" i="24" s="1"/>
  <c r="A4869" i="24" s="1"/>
  <c r="C4883" i="24"/>
  <c r="B4883" i="24" s="1"/>
  <c r="A4883" i="24" s="1"/>
  <c r="C4897" i="24"/>
  <c r="B4897" i="24" s="1"/>
  <c r="A4897" i="24" s="1"/>
  <c r="C4911" i="24"/>
  <c r="B4911" i="24" s="1"/>
  <c r="A4911" i="24" s="1"/>
  <c r="C4925" i="24"/>
  <c r="B4925" i="24" s="1"/>
  <c r="A4925" i="24" s="1"/>
  <c r="C4939" i="24"/>
  <c r="B4939" i="24" s="1"/>
  <c r="A4939" i="24" s="1"/>
  <c r="C4953" i="24"/>
  <c r="B4953" i="24" s="1"/>
  <c r="A4953" i="24" s="1"/>
  <c r="C4967" i="24"/>
  <c r="B4967" i="24" s="1"/>
  <c r="A4967" i="24" s="1"/>
  <c r="C4981" i="24"/>
  <c r="B4981" i="24" s="1"/>
  <c r="A4981" i="24" s="1"/>
  <c r="C4995" i="24"/>
  <c r="B4995" i="24" s="1"/>
  <c r="A4995" i="24" s="1"/>
  <c r="C3684" i="24"/>
  <c r="B3684" i="24" s="1"/>
  <c r="A3684" i="24" s="1"/>
  <c r="C2557" i="24"/>
  <c r="B2557" i="24" s="1"/>
  <c r="A2557" i="24" s="1"/>
  <c r="C4890" i="24"/>
  <c r="B4890" i="24" s="1"/>
  <c r="A4890" i="24" s="1"/>
  <c r="C2234" i="24"/>
  <c r="B2234" i="24" s="1"/>
  <c r="A2234" i="24" s="1"/>
  <c r="C244" i="24"/>
  <c r="B244" i="24" s="1"/>
  <c r="A244" i="24" s="1"/>
  <c r="C1055" i="24"/>
  <c r="B1055" i="24" s="1"/>
  <c r="A1055" i="24" s="1"/>
  <c r="C1575" i="24"/>
  <c r="B1575" i="24" s="1"/>
  <c r="A1575" i="24" s="1"/>
  <c r="C1799" i="24"/>
  <c r="B1799" i="24" s="1"/>
  <c r="A1799" i="24" s="1"/>
  <c r="C2037" i="24"/>
  <c r="B2037" i="24" s="1"/>
  <c r="A2037" i="24" s="1"/>
  <c r="C2177" i="24"/>
  <c r="B2177" i="24" s="1"/>
  <c r="A2177" i="24" s="1"/>
  <c r="C2281" i="24"/>
  <c r="B2281" i="24" s="1"/>
  <c r="A2281" i="24" s="1"/>
  <c r="C2404" i="24"/>
  <c r="B2404" i="24" s="1"/>
  <c r="A2404" i="24" s="1"/>
  <c r="C2516" i="24"/>
  <c r="B2516" i="24" s="1"/>
  <c r="A2516" i="24" s="1"/>
  <c r="C2599" i="24"/>
  <c r="B2599" i="24" s="1"/>
  <c r="A2599" i="24" s="1"/>
  <c r="C2671" i="24"/>
  <c r="B2671" i="24" s="1"/>
  <c r="A2671" i="24" s="1"/>
  <c r="C2723" i="24"/>
  <c r="B2723" i="24" s="1"/>
  <c r="A2723" i="24" s="1"/>
  <c r="C2785" i="24"/>
  <c r="B2785" i="24" s="1"/>
  <c r="A2785" i="24" s="1"/>
  <c r="C2837" i="24"/>
  <c r="B2837" i="24" s="1"/>
  <c r="A2837" i="24" s="1"/>
  <c r="C2899" i="24"/>
  <c r="B2899" i="24" s="1"/>
  <c r="A2899" i="24" s="1"/>
  <c r="C2943" i="24"/>
  <c r="B2943" i="24" s="1"/>
  <c r="A2943" i="24" s="1"/>
  <c r="C2997" i="24"/>
  <c r="B2997" i="24" s="1"/>
  <c r="A2997" i="24" s="1"/>
  <c r="C3041" i="24"/>
  <c r="B3041" i="24" s="1"/>
  <c r="A3041" i="24" s="1"/>
  <c r="C3095" i="24"/>
  <c r="B3095" i="24" s="1"/>
  <c r="A3095" i="24" s="1"/>
  <c r="C3139" i="24"/>
  <c r="B3139" i="24" s="1"/>
  <c r="A3139" i="24" s="1"/>
  <c r="C3193" i="24"/>
  <c r="B3193" i="24" s="1"/>
  <c r="A3193" i="24" s="1"/>
  <c r="C3237" i="24"/>
  <c r="B3237" i="24" s="1"/>
  <c r="A3237" i="24" s="1"/>
  <c r="C3291" i="24"/>
  <c r="B3291" i="24" s="1"/>
  <c r="A3291" i="24" s="1"/>
  <c r="C3335" i="24"/>
  <c r="B3335" i="24" s="1"/>
  <c r="A3335" i="24" s="1"/>
  <c r="C3389" i="24"/>
  <c r="B3389" i="24" s="1"/>
  <c r="A3389" i="24" s="1"/>
  <c r="C3433" i="24"/>
  <c r="B3433" i="24" s="1"/>
  <c r="A3433" i="24" s="1"/>
  <c r="C3487" i="24"/>
  <c r="B3487" i="24" s="1"/>
  <c r="A3487" i="24" s="1"/>
  <c r="C3530" i="24"/>
  <c r="B3530" i="24" s="1"/>
  <c r="A3530" i="24" s="1"/>
  <c r="C3559" i="24"/>
  <c r="B3559" i="24" s="1"/>
  <c r="A3559" i="24" s="1"/>
  <c r="C3585" i="24"/>
  <c r="B3585" i="24" s="1"/>
  <c r="A3585" i="24" s="1"/>
  <c r="C3609" i="24"/>
  <c r="B3609" i="24" s="1"/>
  <c r="A3609" i="24" s="1"/>
  <c r="C3631" i="24"/>
  <c r="B3631" i="24" s="1"/>
  <c r="A3631" i="24" s="1"/>
  <c r="C3657" i="24"/>
  <c r="B3657" i="24" s="1"/>
  <c r="A3657" i="24" s="1"/>
  <c r="C3683" i="24"/>
  <c r="B3683" i="24" s="1"/>
  <c r="A3683" i="24" s="1"/>
  <c r="C3707" i="24"/>
  <c r="B3707" i="24" s="1"/>
  <c r="A3707" i="24" s="1"/>
  <c r="C3729" i="24"/>
  <c r="B3729" i="24" s="1"/>
  <c r="A3729" i="24" s="1"/>
  <c r="C3755" i="24"/>
  <c r="B3755" i="24" s="1"/>
  <c r="A3755" i="24" s="1"/>
  <c r="C3781" i="24"/>
  <c r="B3781" i="24" s="1"/>
  <c r="A3781" i="24" s="1"/>
  <c r="C3805" i="24"/>
  <c r="B3805" i="24" s="1"/>
  <c r="A3805" i="24" s="1"/>
  <c r="C3827" i="24"/>
  <c r="B3827" i="24" s="1"/>
  <c r="A3827" i="24" s="1"/>
  <c r="C3853" i="24"/>
  <c r="B3853" i="24" s="1"/>
  <c r="A3853" i="24" s="1"/>
  <c r="C3879" i="24"/>
  <c r="B3879" i="24" s="1"/>
  <c r="A3879" i="24" s="1"/>
  <c r="C3903" i="24"/>
  <c r="B3903" i="24" s="1"/>
  <c r="A3903" i="24" s="1"/>
  <c r="C3925" i="24"/>
  <c r="B3925" i="24" s="1"/>
  <c r="A3925" i="24" s="1"/>
  <c r="C3951" i="24"/>
  <c r="B3951" i="24" s="1"/>
  <c r="A3951" i="24" s="1"/>
  <c r="C3977" i="24"/>
  <c r="B3977" i="24" s="1"/>
  <c r="A3977" i="24" s="1"/>
  <c r="C4001" i="24"/>
  <c r="B4001" i="24" s="1"/>
  <c r="A4001" i="24" s="1"/>
  <c r="C4023" i="24"/>
  <c r="B4023" i="24" s="1"/>
  <c r="A4023" i="24" s="1"/>
  <c r="C4049" i="24"/>
  <c r="B4049" i="24" s="1"/>
  <c r="A4049" i="24" s="1"/>
  <c r="C4075" i="24"/>
  <c r="B4075" i="24" s="1"/>
  <c r="A4075" i="24" s="1"/>
  <c r="C4099" i="24"/>
  <c r="B4099" i="24" s="1"/>
  <c r="A4099" i="24" s="1"/>
  <c r="C4121" i="24"/>
  <c r="B4121" i="24" s="1"/>
  <c r="A4121" i="24" s="1"/>
  <c r="C4146" i="24"/>
  <c r="B4146" i="24" s="1"/>
  <c r="A4146" i="24" s="1"/>
  <c r="C4169" i="24"/>
  <c r="B4169" i="24" s="1"/>
  <c r="A4169" i="24" s="1"/>
  <c r="C4189" i="24"/>
  <c r="B4189" i="24" s="1"/>
  <c r="A4189" i="24" s="1"/>
  <c r="C4213" i="24"/>
  <c r="B4213" i="24" s="1"/>
  <c r="A4213" i="24" s="1"/>
  <c r="C4232" i="24"/>
  <c r="B4232" i="24" s="1"/>
  <c r="A4232" i="24" s="1"/>
  <c r="C4256" i="24"/>
  <c r="B4256" i="24" s="1"/>
  <c r="A4256" i="24" s="1"/>
  <c r="C4275" i="24"/>
  <c r="B4275" i="24" s="1"/>
  <c r="A4275" i="24" s="1"/>
  <c r="C4299" i="24"/>
  <c r="B4299" i="24" s="1"/>
  <c r="A4299" i="24" s="1"/>
  <c r="C4318" i="24"/>
  <c r="B4318" i="24" s="1"/>
  <c r="A4318" i="24" s="1"/>
  <c r="C4342" i="24"/>
  <c r="B4342" i="24" s="1"/>
  <c r="A4342" i="24" s="1"/>
  <c r="C4360" i="24"/>
  <c r="B4360" i="24" s="1"/>
  <c r="A4360" i="24" s="1"/>
  <c r="C4379" i="24"/>
  <c r="B4379" i="24" s="1"/>
  <c r="A4379" i="24" s="1"/>
  <c r="C4394" i="24"/>
  <c r="B4394" i="24" s="1"/>
  <c r="A4394" i="24" s="1"/>
  <c r="C4408" i="24"/>
  <c r="B4408" i="24" s="1"/>
  <c r="A4408" i="24" s="1"/>
  <c r="C4422" i="24"/>
  <c r="B4422" i="24" s="1"/>
  <c r="A4422" i="24" s="1"/>
  <c r="C4436" i="24"/>
  <c r="B4436" i="24" s="1"/>
  <c r="A4436" i="24" s="1"/>
  <c r="C4450" i="24"/>
  <c r="B4450" i="24" s="1"/>
  <c r="A4450" i="24" s="1"/>
  <c r="C4464" i="24"/>
  <c r="B4464" i="24" s="1"/>
  <c r="A4464" i="24" s="1"/>
  <c r="C4478" i="24"/>
  <c r="B4478" i="24" s="1"/>
  <c r="A4478" i="24" s="1"/>
  <c r="C4492" i="24"/>
  <c r="B4492" i="24" s="1"/>
  <c r="A4492" i="24" s="1"/>
  <c r="C4506" i="24"/>
  <c r="B4506" i="24" s="1"/>
  <c r="A4506" i="24" s="1"/>
  <c r="C4520" i="24"/>
  <c r="B4520" i="24" s="1"/>
  <c r="A4520" i="24" s="1"/>
  <c r="C4534" i="24"/>
  <c r="B4534" i="24" s="1"/>
  <c r="A4534" i="24" s="1"/>
  <c r="C4548" i="24"/>
  <c r="B4548" i="24" s="1"/>
  <c r="A4548" i="24" s="1"/>
  <c r="C4562" i="24"/>
  <c r="B4562" i="24" s="1"/>
  <c r="A4562" i="24" s="1"/>
  <c r="C4576" i="24"/>
  <c r="B4576" i="24" s="1"/>
  <c r="A4576" i="24" s="1"/>
  <c r="C4590" i="24"/>
  <c r="B4590" i="24" s="1"/>
  <c r="A4590" i="24" s="1"/>
  <c r="C4604" i="24"/>
  <c r="B4604" i="24" s="1"/>
  <c r="A4604" i="24" s="1"/>
  <c r="C4618" i="24"/>
  <c r="B4618" i="24" s="1"/>
  <c r="A4618" i="24" s="1"/>
  <c r="C4632" i="24"/>
  <c r="B4632" i="24" s="1"/>
  <c r="A4632" i="24" s="1"/>
  <c r="C4646" i="24"/>
  <c r="B4646" i="24" s="1"/>
  <c r="A4646" i="24" s="1"/>
  <c r="C4660" i="24"/>
  <c r="B4660" i="24" s="1"/>
  <c r="A4660" i="24" s="1"/>
  <c r="C4674" i="24"/>
  <c r="B4674" i="24" s="1"/>
  <c r="A4674" i="24" s="1"/>
  <c r="C4688" i="24"/>
  <c r="B4688" i="24" s="1"/>
  <c r="A4688" i="24" s="1"/>
  <c r="C4702" i="24"/>
  <c r="B4702" i="24" s="1"/>
  <c r="A4702" i="24" s="1"/>
  <c r="C4716" i="24"/>
  <c r="B4716" i="24" s="1"/>
  <c r="A4716" i="24" s="1"/>
  <c r="C4730" i="24"/>
  <c r="B4730" i="24" s="1"/>
  <c r="A4730" i="24" s="1"/>
  <c r="C4744" i="24"/>
  <c r="B4744" i="24" s="1"/>
  <c r="A4744" i="24" s="1"/>
  <c r="C4758" i="24"/>
  <c r="B4758" i="24" s="1"/>
  <c r="A4758" i="24" s="1"/>
  <c r="C4772" i="24"/>
  <c r="B4772" i="24" s="1"/>
  <c r="A4772" i="24" s="1"/>
  <c r="C4786" i="24"/>
  <c r="B4786" i="24" s="1"/>
  <c r="A4786" i="24" s="1"/>
  <c r="C4800" i="24"/>
  <c r="B4800" i="24" s="1"/>
  <c r="A4800" i="24" s="1"/>
  <c r="C4814" i="24"/>
  <c r="B4814" i="24" s="1"/>
  <c r="A4814" i="24" s="1"/>
  <c r="C4828" i="24"/>
  <c r="B4828" i="24" s="1"/>
  <c r="A4828" i="24" s="1"/>
  <c r="C4842" i="24"/>
  <c r="B4842" i="24" s="1"/>
  <c r="A4842" i="24" s="1"/>
  <c r="C4856" i="24"/>
  <c r="B4856" i="24" s="1"/>
  <c r="A4856" i="24" s="1"/>
  <c r="C4870" i="24"/>
  <c r="B4870" i="24" s="1"/>
  <c r="A4870" i="24" s="1"/>
  <c r="C4884" i="24"/>
  <c r="B4884" i="24" s="1"/>
  <c r="A4884" i="24" s="1"/>
  <c r="C4898" i="24"/>
  <c r="B4898" i="24" s="1"/>
  <c r="A4898" i="24" s="1"/>
  <c r="C4912" i="24"/>
  <c r="B4912" i="24" s="1"/>
  <c r="A4912" i="24" s="1"/>
  <c r="C4926" i="24"/>
  <c r="B4926" i="24" s="1"/>
  <c r="A4926" i="24" s="1"/>
  <c r="C4940" i="24"/>
  <c r="B4940" i="24" s="1"/>
  <c r="A4940" i="24" s="1"/>
  <c r="C4954" i="24"/>
  <c r="B4954" i="24" s="1"/>
  <c r="A4954" i="24" s="1"/>
  <c r="C4968" i="24"/>
  <c r="B4968" i="24" s="1"/>
  <c r="A4968" i="24" s="1"/>
  <c r="C4982" i="24"/>
  <c r="B4982" i="24" s="1"/>
  <c r="A4982" i="24" s="1"/>
  <c r="C4996" i="24"/>
  <c r="B4996" i="24" s="1"/>
  <c r="A4996" i="24" s="1"/>
  <c r="C2614" i="24"/>
  <c r="B2614" i="24" s="1"/>
  <c r="A2614" i="24" s="1"/>
  <c r="C2672" i="24"/>
  <c r="B2672" i="24" s="1"/>
  <c r="A2672" i="24" s="1"/>
  <c r="C2736" i="24"/>
  <c r="B2736" i="24" s="1"/>
  <c r="A2736" i="24" s="1"/>
  <c r="C2786" i="24"/>
  <c r="B2786" i="24" s="1"/>
  <c r="A2786" i="24" s="1"/>
  <c r="C2850" i="24"/>
  <c r="B2850" i="24" s="1"/>
  <c r="A2850" i="24" s="1"/>
  <c r="C2900" i="24"/>
  <c r="B2900" i="24" s="1"/>
  <c r="A2900" i="24" s="1"/>
  <c r="C2954" i="24"/>
  <c r="B2954" i="24" s="1"/>
  <c r="A2954" i="24" s="1"/>
  <c r="C2998" i="24"/>
  <c r="B2998" i="24" s="1"/>
  <c r="A2998" i="24" s="1"/>
  <c r="C3052" i="24"/>
  <c r="B3052" i="24" s="1"/>
  <c r="A3052" i="24" s="1"/>
  <c r="C3096" i="24"/>
  <c r="B3096" i="24" s="1"/>
  <c r="A3096" i="24" s="1"/>
  <c r="C3150" i="24"/>
  <c r="B3150" i="24" s="1"/>
  <c r="A3150" i="24" s="1"/>
  <c r="C3194" i="24"/>
  <c r="B3194" i="24" s="1"/>
  <c r="A3194" i="24" s="1"/>
  <c r="C3248" i="24"/>
  <c r="B3248" i="24" s="1"/>
  <c r="A3248" i="24" s="1"/>
  <c r="C3292" i="24"/>
  <c r="B3292" i="24" s="1"/>
  <c r="A3292" i="24" s="1"/>
  <c r="C3390" i="24"/>
  <c r="B3390" i="24" s="1"/>
  <c r="A3390" i="24" s="1"/>
  <c r="C3444" i="24"/>
  <c r="B3444" i="24" s="1"/>
  <c r="A3444" i="24" s="1"/>
  <c r="C3488" i="24"/>
  <c r="B3488" i="24" s="1"/>
  <c r="A3488" i="24" s="1"/>
  <c r="C3531" i="24"/>
  <c r="B3531" i="24" s="1"/>
  <c r="A3531" i="24" s="1"/>
  <c r="C3560" i="24"/>
  <c r="B3560" i="24" s="1"/>
  <c r="A3560" i="24" s="1"/>
  <c r="C3586" i="24"/>
  <c r="B3586" i="24" s="1"/>
  <c r="A3586" i="24" s="1"/>
  <c r="C3612" i="24"/>
  <c r="B3612" i="24" s="1"/>
  <c r="A3612" i="24" s="1"/>
  <c r="C3632" i="24"/>
  <c r="B3632" i="24" s="1"/>
  <c r="A3632" i="24" s="1"/>
  <c r="C3658" i="24"/>
  <c r="B3658" i="24" s="1"/>
  <c r="A3658" i="24" s="1"/>
  <c r="C3730" i="24"/>
  <c r="B3730" i="24" s="1"/>
  <c r="A3730" i="24" s="1"/>
  <c r="C3756" i="24"/>
  <c r="B3756" i="24" s="1"/>
  <c r="A3756" i="24" s="1"/>
  <c r="C3782" i="24"/>
  <c r="B3782" i="24" s="1"/>
  <c r="A3782" i="24" s="1"/>
  <c r="C3808" i="24"/>
  <c r="B3808" i="24" s="1"/>
  <c r="A3808" i="24" s="1"/>
  <c r="C3828" i="24"/>
  <c r="B3828" i="24" s="1"/>
  <c r="A3828" i="24" s="1"/>
  <c r="C3854" i="24"/>
  <c r="B3854" i="24" s="1"/>
  <c r="A3854" i="24" s="1"/>
  <c r="C3880" i="24"/>
  <c r="B3880" i="24" s="1"/>
  <c r="A3880" i="24" s="1"/>
  <c r="C3906" i="24"/>
  <c r="B3906" i="24" s="1"/>
  <c r="A3906" i="24" s="1"/>
  <c r="C3952" i="24"/>
  <c r="B3952" i="24" s="1"/>
  <c r="A3952" i="24" s="1"/>
  <c r="C3978" i="24"/>
  <c r="B3978" i="24" s="1"/>
  <c r="A3978" i="24" s="1"/>
  <c r="C4004" i="24"/>
  <c r="B4004" i="24" s="1"/>
  <c r="A4004" i="24" s="1"/>
  <c r="C4050" i="24"/>
  <c r="B4050" i="24" s="1"/>
  <c r="A4050" i="24" s="1"/>
  <c r="C4102" i="24"/>
  <c r="B4102" i="24" s="1"/>
  <c r="A4102" i="24" s="1"/>
  <c r="C4147" i="24"/>
  <c r="B4147" i="24" s="1"/>
  <c r="A4147" i="24" s="1"/>
  <c r="C4190" i="24"/>
  <c r="B4190" i="24" s="1"/>
  <c r="A4190" i="24" s="1"/>
  <c r="C4233" i="24"/>
  <c r="B4233" i="24" s="1"/>
  <c r="A4233" i="24" s="1"/>
  <c r="C4276" i="24"/>
  <c r="B4276" i="24" s="1"/>
  <c r="A4276" i="24" s="1"/>
  <c r="C4323" i="24"/>
  <c r="B4323" i="24" s="1"/>
  <c r="A4323" i="24" s="1"/>
  <c r="C4364" i="24"/>
  <c r="B4364" i="24" s="1"/>
  <c r="A4364" i="24" s="1"/>
  <c r="C4395" i="24"/>
  <c r="B4395" i="24" s="1"/>
  <c r="A4395" i="24" s="1"/>
  <c r="C4423" i="24"/>
  <c r="B4423" i="24" s="1"/>
  <c r="A4423" i="24" s="1"/>
  <c r="C4451" i="24"/>
  <c r="B4451" i="24" s="1"/>
  <c r="A4451" i="24" s="1"/>
  <c r="C4493" i="24"/>
  <c r="B4493" i="24" s="1"/>
  <c r="A4493" i="24" s="1"/>
  <c r="C4521" i="24"/>
  <c r="B4521" i="24" s="1"/>
  <c r="A4521" i="24" s="1"/>
  <c r="C4549" i="24"/>
  <c r="B4549" i="24" s="1"/>
  <c r="A4549" i="24" s="1"/>
  <c r="C4577" i="24"/>
  <c r="B4577" i="24" s="1"/>
  <c r="A4577" i="24" s="1"/>
  <c r="C4619" i="24"/>
  <c r="B4619" i="24" s="1"/>
  <c r="A4619" i="24" s="1"/>
  <c r="C4647" i="24"/>
  <c r="B4647" i="24" s="1"/>
  <c r="A4647" i="24" s="1"/>
  <c r="C4675" i="24"/>
  <c r="B4675" i="24" s="1"/>
  <c r="A4675" i="24" s="1"/>
  <c r="C4703" i="24"/>
  <c r="B4703" i="24" s="1"/>
  <c r="A4703" i="24" s="1"/>
  <c r="C4731" i="24"/>
  <c r="B4731" i="24" s="1"/>
  <c r="A4731" i="24" s="1"/>
  <c r="C4745" i="24"/>
  <c r="B4745" i="24" s="1"/>
  <c r="A4745" i="24" s="1"/>
  <c r="C4773" i="24"/>
  <c r="B4773" i="24" s="1"/>
  <c r="A4773" i="24" s="1"/>
  <c r="C4801" i="24"/>
  <c r="B4801" i="24" s="1"/>
  <c r="A4801" i="24" s="1"/>
  <c r="C4815" i="24"/>
  <c r="B4815" i="24" s="1"/>
  <c r="A4815" i="24" s="1"/>
  <c r="C4843" i="24"/>
  <c r="B4843" i="24" s="1"/>
  <c r="A4843" i="24" s="1"/>
  <c r="C4871" i="24"/>
  <c r="B4871" i="24" s="1"/>
  <c r="A4871" i="24" s="1"/>
  <c r="C4913" i="24"/>
  <c r="B4913" i="24" s="1"/>
  <c r="A4913" i="24" s="1"/>
  <c r="C4941" i="24"/>
  <c r="B4941" i="24" s="1"/>
  <c r="A4941" i="24" s="1"/>
  <c r="C4969" i="24"/>
  <c r="B4969" i="24" s="1"/>
  <c r="A4969" i="24" s="1"/>
  <c r="C4997" i="24"/>
  <c r="B4997" i="24" s="1"/>
  <c r="A4997" i="24" s="1"/>
  <c r="C2095" i="24"/>
  <c r="B2095" i="24" s="1"/>
  <c r="A2095" i="24" s="1"/>
  <c r="C2636" i="24"/>
  <c r="B2636" i="24" s="1"/>
  <c r="A2636" i="24" s="1"/>
  <c r="C2867" i="24"/>
  <c r="B2867" i="24" s="1"/>
  <c r="A2867" i="24" s="1"/>
  <c r="C3013" i="24"/>
  <c r="B3013" i="24" s="1"/>
  <c r="A3013" i="24" s="1"/>
  <c r="C3263" i="24"/>
  <c r="B3263" i="24" s="1"/>
  <c r="A3263" i="24" s="1"/>
  <c r="C3459" i="24"/>
  <c r="B3459" i="24" s="1"/>
  <c r="A3459" i="24" s="1"/>
  <c r="C3595" i="24"/>
  <c r="B3595" i="24" s="1"/>
  <c r="A3595" i="24" s="1"/>
  <c r="C3693" i="24"/>
  <c r="B3693" i="24" s="1"/>
  <c r="A3693" i="24" s="1"/>
  <c r="C3813" i="24"/>
  <c r="B3813" i="24" s="1"/>
  <c r="A3813" i="24" s="1"/>
  <c r="C3889" i="24"/>
  <c r="B3889" i="24" s="1"/>
  <c r="A3889" i="24" s="1"/>
  <c r="C3987" i="24"/>
  <c r="B3987" i="24" s="1"/>
  <c r="A3987" i="24" s="1"/>
  <c r="C4085" i="24"/>
  <c r="B4085" i="24" s="1"/>
  <c r="A4085" i="24" s="1"/>
  <c r="C4200" i="24"/>
  <c r="B4200" i="24" s="1"/>
  <c r="A4200" i="24" s="1"/>
  <c r="C4286" i="24"/>
  <c r="B4286" i="24" s="1"/>
  <c r="A4286" i="24" s="1"/>
  <c r="C4400" i="24"/>
  <c r="B4400" i="24" s="1"/>
  <c r="A4400" i="24" s="1"/>
  <c r="C4442" i="24"/>
  <c r="B4442" i="24" s="1"/>
  <c r="A4442" i="24" s="1"/>
  <c r="C4526" i="24"/>
  <c r="B4526" i="24" s="1"/>
  <c r="A4526" i="24" s="1"/>
  <c r="C4568" i="24"/>
  <c r="B4568" i="24" s="1"/>
  <c r="A4568" i="24" s="1"/>
  <c r="C4624" i="24"/>
  <c r="B4624" i="24" s="1"/>
  <c r="A4624" i="24" s="1"/>
  <c r="C4694" i="24"/>
  <c r="B4694" i="24" s="1"/>
  <c r="A4694" i="24" s="1"/>
  <c r="C4750" i="24"/>
  <c r="B4750" i="24" s="1"/>
  <c r="A4750" i="24" s="1"/>
  <c r="C4820" i="24"/>
  <c r="B4820" i="24" s="1"/>
  <c r="A4820" i="24" s="1"/>
  <c r="C4904" i="24"/>
  <c r="B4904" i="24" s="1"/>
  <c r="A4904" i="24" s="1"/>
  <c r="C4974" i="24"/>
  <c r="B4974" i="24" s="1"/>
  <c r="A4974" i="24" s="1"/>
  <c r="C1282" i="24"/>
  <c r="B1282" i="24" s="1"/>
  <c r="A1282" i="24" s="1"/>
  <c r="C2818" i="24"/>
  <c r="B2818" i="24" s="1"/>
  <c r="A2818" i="24" s="1"/>
  <c r="C3024" i="24"/>
  <c r="B3024" i="24" s="1"/>
  <c r="A3024" i="24" s="1"/>
  <c r="C3220" i="24"/>
  <c r="B3220" i="24" s="1"/>
  <c r="A3220" i="24" s="1"/>
  <c r="C3362" i="24"/>
  <c r="B3362" i="24" s="1"/>
  <c r="A3362" i="24" s="1"/>
  <c r="C3545" i="24"/>
  <c r="B3545" i="24" s="1"/>
  <c r="A3545" i="24" s="1"/>
  <c r="C3644" i="24"/>
  <c r="B3644" i="24" s="1"/>
  <c r="A3644" i="24" s="1"/>
  <c r="C3768" i="24"/>
  <c r="B3768" i="24" s="1"/>
  <c r="A3768" i="24" s="1"/>
  <c r="C3892" i="24"/>
  <c r="B3892" i="24" s="1"/>
  <c r="A3892" i="24" s="1"/>
  <c r="C3990" i="24"/>
  <c r="B3990" i="24" s="1"/>
  <c r="A3990" i="24" s="1"/>
  <c r="C4062" i="24"/>
  <c r="B4062" i="24" s="1"/>
  <c r="A4062" i="24" s="1"/>
  <c r="C4158" i="24"/>
  <c r="B4158" i="24" s="1"/>
  <c r="A4158" i="24" s="1"/>
  <c r="C4267" i="24"/>
  <c r="B4267" i="24" s="1"/>
  <c r="A4267" i="24" s="1"/>
  <c r="C4370" i="24"/>
  <c r="B4370" i="24" s="1"/>
  <c r="A4370" i="24" s="1"/>
  <c r="C4415" i="24"/>
  <c r="B4415" i="24" s="1"/>
  <c r="A4415" i="24" s="1"/>
  <c r="C4471" i="24"/>
  <c r="B4471" i="24" s="1"/>
  <c r="A4471" i="24" s="1"/>
  <c r="C4541" i="24"/>
  <c r="B4541" i="24" s="1"/>
  <c r="A4541" i="24" s="1"/>
  <c r="C4597" i="24"/>
  <c r="B4597" i="24" s="1"/>
  <c r="A4597" i="24" s="1"/>
  <c r="C4667" i="24"/>
  <c r="B4667" i="24" s="1"/>
  <c r="A4667" i="24" s="1"/>
  <c r="C4723" i="24"/>
  <c r="B4723" i="24" s="1"/>
  <c r="A4723" i="24" s="1"/>
  <c r="C4779" i="24"/>
  <c r="B4779" i="24" s="1"/>
  <c r="A4779" i="24" s="1"/>
  <c r="C4849" i="24"/>
  <c r="B4849" i="24" s="1"/>
  <c r="A4849" i="24" s="1"/>
  <c r="C4919" i="24"/>
  <c r="B4919" i="24" s="1"/>
  <c r="A4919" i="24" s="1"/>
  <c r="C396" i="24"/>
  <c r="B396" i="24" s="1"/>
  <c r="A396" i="24" s="1"/>
  <c r="C1056" i="24"/>
  <c r="B1056" i="24" s="1"/>
  <c r="A1056" i="24" s="1"/>
  <c r="C1576" i="24"/>
  <c r="B1576" i="24" s="1"/>
  <c r="A1576" i="24" s="1"/>
  <c r="C1841" i="24"/>
  <c r="B1841" i="24" s="1"/>
  <c r="A1841" i="24" s="1"/>
  <c r="C2039" i="24"/>
  <c r="B2039" i="24" s="1"/>
  <c r="A2039" i="24" s="1"/>
  <c r="C2179" i="24"/>
  <c r="B2179" i="24" s="1"/>
  <c r="A2179" i="24" s="1"/>
  <c r="C2305" i="24"/>
  <c r="B2305" i="24" s="1"/>
  <c r="A2305" i="24" s="1"/>
  <c r="C2405" i="24"/>
  <c r="B2405" i="24" s="1"/>
  <c r="A2405" i="24" s="1"/>
  <c r="C2517" i="24"/>
  <c r="B2517" i="24" s="1"/>
  <c r="A2517" i="24" s="1"/>
  <c r="C398" i="24"/>
  <c r="B398" i="24" s="1"/>
  <c r="A398" i="24" s="1"/>
  <c r="C1154" i="24"/>
  <c r="B1154" i="24" s="1"/>
  <c r="A1154" i="24" s="1"/>
  <c r="C1590" i="24"/>
  <c r="B1590" i="24" s="1"/>
  <c r="A1590" i="24" s="1"/>
  <c r="C1843" i="24"/>
  <c r="B1843" i="24" s="1"/>
  <c r="A1843" i="24" s="1"/>
  <c r="C2065" i="24"/>
  <c r="B2065" i="24" s="1"/>
  <c r="A2065" i="24" s="1"/>
  <c r="C2180" i="24"/>
  <c r="B2180" i="24" s="1"/>
  <c r="A2180" i="24" s="1"/>
  <c r="C2306" i="24"/>
  <c r="B2306" i="24" s="1"/>
  <c r="A2306" i="24" s="1"/>
  <c r="C2429" i="24"/>
  <c r="B2429" i="24" s="1"/>
  <c r="A2429" i="24" s="1"/>
  <c r="C2518" i="24"/>
  <c r="B2518" i="24" s="1"/>
  <c r="A2518" i="24" s="1"/>
  <c r="C2615" i="24"/>
  <c r="B2615" i="24" s="1"/>
  <c r="A2615" i="24" s="1"/>
  <c r="C2673" i="24"/>
  <c r="B2673" i="24" s="1"/>
  <c r="A2673" i="24" s="1"/>
  <c r="C2737" i="24"/>
  <c r="B2737" i="24" s="1"/>
  <c r="A2737" i="24" s="1"/>
  <c r="C2789" i="24"/>
  <c r="B2789" i="24" s="1"/>
  <c r="A2789" i="24" s="1"/>
  <c r="C2851" i="24"/>
  <c r="B2851" i="24" s="1"/>
  <c r="A2851" i="24" s="1"/>
  <c r="C2901" i="24"/>
  <c r="B2901" i="24" s="1"/>
  <c r="A2901" i="24" s="1"/>
  <c r="C2955" i="24"/>
  <c r="B2955" i="24" s="1"/>
  <c r="A2955" i="24" s="1"/>
  <c r="C2999" i="24"/>
  <c r="B2999" i="24" s="1"/>
  <c r="A2999" i="24" s="1"/>
  <c r="C3053" i="24"/>
  <c r="B3053" i="24" s="1"/>
  <c r="A3053" i="24" s="1"/>
  <c r="C3097" i="24"/>
  <c r="B3097" i="24" s="1"/>
  <c r="A3097" i="24" s="1"/>
  <c r="C3151" i="24"/>
  <c r="B3151" i="24" s="1"/>
  <c r="A3151" i="24" s="1"/>
  <c r="C3195" i="24"/>
  <c r="B3195" i="24" s="1"/>
  <c r="A3195" i="24" s="1"/>
  <c r="C3249" i="24"/>
  <c r="B3249" i="24" s="1"/>
  <c r="A3249" i="24" s="1"/>
  <c r="C3293" i="24"/>
  <c r="B3293" i="24" s="1"/>
  <c r="A3293" i="24" s="1"/>
  <c r="C3347" i="24"/>
  <c r="B3347" i="24" s="1"/>
  <c r="A3347" i="24" s="1"/>
  <c r="C3391" i="24"/>
  <c r="B3391" i="24" s="1"/>
  <c r="A3391" i="24" s="1"/>
  <c r="C3445" i="24"/>
  <c r="B3445" i="24" s="1"/>
  <c r="A3445" i="24" s="1"/>
  <c r="C3489" i="24"/>
  <c r="B3489" i="24" s="1"/>
  <c r="A3489" i="24" s="1"/>
  <c r="C3533" i="24"/>
  <c r="B3533" i="24" s="1"/>
  <c r="A3533" i="24" s="1"/>
  <c r="C3561" i="24"/>
  <c r="B3561" i="24" s="1"/>
  <c r="A3561" i="24" s="1"/>
  <c r="C3587" i="24"/>
  <c r="B3587" i="24" s="1"/>
  <c r="A3587" i="24" s="1"/>
  <c r="C3613" i="24"/>
  <c r="B3613" i="24" s="1"/>
  <c r="A3613" i="24" s="1"/>
  <c r="C3637" i="24"/>
  <c r="B3637" i="24" s="1"/>
  <c r="A3637" i="24" s="1"/>
  <c r="C3659" i="24"/>
  <c r="B3659" i="24" s="1"/>
  <c r="A3659" i="24" s="1"/>
  <c r="C3685" i="24"/>
  <c r="B3685" i="24" s="1"/>
  <c r="A3685" i="24" s="1"/>
  <c r="C3711" i="24"/>
  <c r="B3711" i="24" s="1"/>
  <c r="A3711" i="24" s="1"/>
  <c r="C3735" i="24"/>
  <c r="B3735" i="24" s="1"/>
  <c r="A3735" i="24" s="1"/>
  <c r="C3757" i="24"/>
  <c r="B3757" i="24" s="1"/>
  <c r="A3757" i="24" s="1"/>
  <c r="C3783" i="24"/>
  <c r="B3783" i="24" s="1"/>
  <c r="A3783" i="24" s="1"/>
  <c r="C3809" i="24"/>
  <c r="B3809" i="24" s="1"/>
  <c r="A3809" i="24" s="1"/>
  <c r="C3833" i="24"/>
  <c r="B3833" i="24" s="1"/>
  <c r="A3833" i="24" s="1"/>
  <c r="C3855" i="24"/>
  <c r="B3855" i="24" s="1"/>
  <c r="A3855" i="24" s="1"/>
  <c r="C3881" i="24"/>
  <c r="B3881" i="24" s="1"/>
  <c r="A3881" i="24" s="1"/>
  <c r="C3907" i="24"/>
  <c r="B3907" i="24" s="1"/>
  <c r="A3907" i="24" s="1"/>
  <c r="C3931" i="24"/>
  <c r="B3931" i="24" s="1"/>
  <c r="A3931" i="24" s="1"/>
  <c r="C3953" i="24"/>
  <c r="B3953" i="24" s="1"/>
  <c r="A3953" i="24" s="1"/>
  <c r="C3979" i="24"/>
  <c r="B3979" i="24" s="1"/>
  <c r="A3979" i="24" s="1"/>
  <c r="C4005" i="24"/>
  <c r="B4005" i="24" s="1"/>
  <c r="A4005" i="24" s="1"/>
  <c r="C4029" i="24"/>
  <c r="B4029" i="24" s="1"/>
  <c r="A4029" i="24" s="1"/>
  <c r="C4051" i="24"/>
  <c r="B4051" i="24" s="1"/>
  <c r="A4051" i="24" s="1"/>
  <c r="C4077" i="24"/>
  <c r="B4077" i="24" s="1"/>
  <c r="A4077" i="24" s="1"/>
  <c r="C4103" i="24"/>
  <c r="B4103" i="24" s="1"/>
  <c r="A4103" i="24" s="1"/>
  <c r="C4127" i="24"/>
  <c r="B4127" i="24" s="1"/>
  <c r="A4127" i="24" s="1"/>
  <c r="C4148" i="24"/>
  <c r="B4148" i="24" s="1"/>
  <c r="A4148" i="24" s="1"/>
  <c r="C4172" i="24"/>
  <c r="B4172" i="24" s="1"/>
  <c r="A4172" i="24" s="1"/>
  <c r="C4191" i="24"/>
  <c r="B4191" i="24" s="1"/>
  <c r="A4191" i="24" s="1"/>
  <c r="C4215" i="24"/>
  <c r="B4215" i="24" s="1"/>
  <c r="A4215" i="24" s="1"/>
  <c r="C4234" i="24"/>
  <c r="B4234" i="24" s="1"/>
  <c r="A4234" i="24" s="1"/>
  <c r="C4258" i="24"/>
  <c r="B4258" i="24" s="1"/>
  <c r="A4258" i="24" s="1"/>
  <c r="C4281" i="24"/>
  <c r="B4281" i="24" s="1"/>
  <c r="A4281" i="24" s="1"/>
  <c r="C4301" i="24"/>
  <c r="B4301" i="24" s="1"/>
  <c r="A4301" i="24" s="1"/>
  <c r="C4325" i="24"/>
  <c r="B4325" i="24" s="1"/>
  <c r="A4325" i="24" s="1"/>
  <c r="C4344" i="24"/>
  <c r="B4344" i="24" s="1"/>
  <c r="A4344" i="24" s="1"/>
  <c r="C4365" i="24"/>
  <c r="B4365" i="24" s="1"/>
  <c r="A4365" i="24" s="1"/>
  <c r="C4381" i="24"/>
  <c r="B4381" i="24" s="1"/>
  <c r="A4381" i="24" s="1"/>
  <c r="C4396" i="24"/>
  <c r="B4396" i="24" s="1"/>
  <c r="A4396" i="24" s="1"/>
  <c r="C4410" i="24"/>
  <c r="B4410" i="24" s="1"/>
  <c r="A4410" i="24" s="1"/>
  <c r="C4424" i="24"/>
  <c r="B4424" i="24" s="1"/>
  <c r="A4424" i="24" s="1"/>
  <c r="C4438" i="24"/>
  <c r="B4438" i="24" s="1"/>
  <c r="A4438" i="24" s="1"/>
  <c r="C4452" i="24"/>
  <c r="B4452" i="24" s="1"/>
  <c r="A4452" i="24" s="1"/>
  <c r="C4466" i="24"/>
  <c r="B4466" i="24" s="1"/>
  <c r="A4466" i="24" s="1"/>
  <c r="C4480" i="24"/>
  <c r="B4480" i="24" s="1"/>
  <c r="A4480" i="24" s="1"/>
  <c r="C4494" i="24"/>
  <c r="B4494" i="24" s="1"/>
  <c r="A4494" i="24" s="1"/>
  <c r="C4508" i="24"/>
  <c r="B4508" i="24" s="1"/>
  <c r="A4508" i="24" s="1"/>
  <c r="C4522" i="24"/>
  <c r="B4522" i="24" s="1"/>
  <c r="A4522" i="24" s="1"/>
  <c r="C4536" i="24"/>
  <c r="B4536" i="24" s="1"/>
  <c r="A4536" i="24" s="1"/>
  <c r="C4550" i="24"/>
  <c r="B4550" i="24" s="1"/>
  <c r="A4550" i="24" s="1"/>
  <c r="C4564" i="24"/>
  <c r="B4564" i="24" s="1"/>
  <c r="A4564" i="24" s="1"/>
  <c r="C4578" i="24"/>
  <c r="B4578" i="24" s="1"/>
  <c r="A4578" i="24" s="1"/>
  <c r="C4592" i="24"/>
  <c r="B4592" i="24" s="1"/>
  <c r="A4592" i="24" s="1"/>
  <c r="C4606" i="24"/>
  <c r="B4606" i="24" s="1"/>
  <c r="A4606" i="24" s="1"/>
  <c r="C4620" i="24"/>
  <c r="B4620" i="24" s="1"/>
  <c r="A4620" i="24" s="1"/>
  <c r="C4634" i="24"/>
  <c r="B4634" i="24" s="1"/>
  <c r="A4634" i="24" s="1"/>
  <c r="C4648" i="24"/>
  <c r="B4648" i="24" s="1"/>
  <c r="A4648" i="24" s="1"/>
  <c r="C4662" i="24"/>
  <c r="B4662" i="24" s="1"/>
  <c r="A4662" i="24" s="1"/>
  <c r="C4676" i="24"/>
  <c r="B4676" i="24" s="1"/>
  <c r="A4676" i="24" s="1"/>
  <c r="C4690" i="24"/>
  <c r="B4690" i="24" s="1"/>
  <c r="A4690" i="24" s="1"/>
  <c r="C4704" i="24"/>
  <c r="B4704" i="24" s="1"/>
  <c r="A4704" i="24" s="1"/>
  <c r="C4718" i="24"/>
  <c r="B4718" i="24" s="1"/>
  <c r="A4718" i="24" s="1"/>
  <c r="C4732" i="24"/>
  <c r="B4732" i="24" s="1"/>
  <c r="A4732" i="24" s="1"/>
  <c r="C4746" i="24"/>
  <c r="B4746" i="24" s="1"/>
  <c r="A4746" i="24" s="1"/>
  <c r="C4760" i="24"/>
  <c r="B4760" i="24" s="1"/>
  <c r="A4760" i="24" s="1"/>
  <c r="C4774" i="24"/>
  <c r="B4774" i="24" s="1"/>
  <c r="A4774" i="24" s="1"/>
  <c r="C4788" i="24"/>
  <c r="B4788" i="24" s="1"/>
  <c r="A4788" i="24" s="1"/>
  <c r="C4802" i="24"/>
  <c r="B4802" i="24" s="1"/>
  <c r="A4802" i="24" s="1"/>
  <c r="C4816" i="24"/>
  <c r="B4816" i="24" s="1"/>
  <c r="A4816" i="24" s="1"/>
  <c r="C4830" i="24"/>
  <c r="B4830" i="24" s="1"/>
  <c r="A4830" i="24" s="1"/>
  <c r="C4844" i="24"/>
  <c r="B4844" i="24" s="1"/>
  <c r="A4844" i="24" s="1"/>
  <c r="C4858" i="24"/>
  <c r="B4858" i="24" s="1"/>
  <c r="A4858" i="24" s="1"/>
  <c r="C4872" i="24"/>
  <c r="B4872" i="24" s="1"/>
  <c r="A4872" i="24" s="1"/>
  <c r="C4886" i="24"/>
  <c r="B4886" i="24" s="1"/>
  <c r="A4886" i="24" s="1"/>
  <c r="C4900" i="24"/>
  <c r="B4900" i="24" s="1"/>
  <c r="A4900" i="24" s="1"/>
  <c r="C4914" i="24"/>
  <c r="B4914" i="24" s="1"/>
  <c r="A4914" i="24" s="1"/>
  <c r="C4928" i="24"/>
  <c r="B4928" i="24" s="1"/>
  <c r="A4928" i="24" s="1"/>
  <c r="C4942" i="24"/>
  <c r="B4942" i="24" s="1"/>
  <c r="A4942" i="24" s="1"/>
  <c r="C4956" i="24"/>
  <c r="B4956" i="24" s="1"/>
  <c r="A4956" i="24" s="1"/>
  <c r="C4970" i="24"/>
  <c r="B4970" i="24" s="1"/>
  <c r="A4970" i="24" s="1"/>
  <c r="C4984" i="24"/>
  <c r="B4984" i="24" s="1"/>
  <c r="A4984" i="24" s="1"/>
  <c r="C4998" i="24"/>
  <c r="B4998" i="24" s="1"/>
  <c r="A4998" i="24" s="1"/>
  <c r="C4749" i="24"/>
  <c r="B4749" i="24" s="1"/>
  <c r="A4749" i="24" s="1"/>
  <c r="C4931" i="24"/>
  <c r="B4931" i="24" s="1"/>
  <c r="A4931" i="24" s="1"/>
  <c r="C4973" i="24"/>
  <c r="B4973" i="24" s="1"/>
  <c r="A4973" i="24" s="1"/>
  <c r="C2" i="24"/>
  <c r="B2" i="24" s="1"/>
  <c r="A2" i="24" s="1"/>
  <c r="C2969" i="24"/>
  <c r="B2969" i="24" s="1"/>
  <c r="A2969" i="24" s="1"/>
  <c r="C3165" i="24"/>
  <c r="B3165" i="24" s="1"/>
  <c r="A3165" i="24" s="1"/>
  <c r="C3405" i="24"/>
  <c r="B3405" i="24" s="1"/>
  <c r="A3405" i="24" s="1"/>
  <c r="C3571" i="24"/>
  <c r="B3571" i="24" s="1"/>
  <c r="A3571" i="24" s="1"/>
  <c r="C3669" i="24"/>
  <c r="B3669" i="24" s="1"/>
  <c r="A3669" i="24" s="1"/>
  <c r="C3767" i="24"/>
  <c r="B3767" i="24" s="1"/>
  <c r="A3767" i="24" s="1"/>
  <c r="C3911" i="24"/>
  <c r="B3911" i="24" s="1"/>
  <c r="A3911" i="24" s="1"/>
  <c r="C4009" i="24"/>
  <c r="B4009" i="24" s="1"/>
  <c r="A4009" i="24" s="1"/>
  <c r="C4133" i="24"/>
  <c r="B4133" i="24" s="1"/>
  <c r="A4133" i="24" s="1"/>
  <c r="C4243" i="24"/>
  <c r="B4243" i="24" s="1"/>
  <c r="A4243" i="24" s="1"/>
  <c r="C4352" i="24"/>
  <c r="B4352" i="24" s="1"/>
  <c r="A4352" i="24" s="1"/>
  <c r="C4414" i="24"/>
  <c r="B4414" i="24" s="1"/>
  <c r="A4414" i="24" s="1"/>
  <c r="C4498" i="24"/>
  <c r="B4498" i="24" s="1"/>
  <c r="A4498" i="24" s="1"/>
  <c r="C4554" i="24"/>
  <c r="B4554" i="24" s="1"/>
  <c r="A4554" i="24" s="1"/>
  <c r="C4610" i="24"/>
  <c r="B4610" i="24" s="1"/>
  <c r="A4610" i="24" s="1"/>
  <c r="C4666" i="24"/>
  <c r="B4666" i="24" s="1"/>
  <c r="A4666" i="24" s="1"/>
  <c r="C4736" i="24"/>
  <c r="B4736" i="24" s="1"/>
  <c r="A4736" i="24" s="1"/>
  <c r="C4792" i="24"/>
  <c r="B4792" i="24" s="1"/>
  <c r="A4792" i="24" s="1"/>
  <c r="C4862" i="24"/>
  <c r="B4862" i="24" s="1"/>
  <c r="A4862" i="24" s="1"/>
  <c r="C4946" i="24"/>
  <c r="B4946" i="24" s="1"/>
  <c r="A4946" i="24" s="1"/>
  <c r="C4988" i="24"/>
  <c r="B4988" i="24" s="1"/>
  <c r="A4988" i="24" s="1"/>
  <c r="C2558" i="24"/>
  <c r="B2558" i="24" s="1"/>
  <c r="A2558" i="24" s="1"/>
  <c r="C2970" i="24"/>
  <c r="B2970" i="24" s="1"/>
  <c r="A2970" i="24" s="1"/>
  <c r="C3122" i="24"/>
  <c r="B3122" i="24" s="1"/>
  <c r="A3122" i="24" s="1"/>
  <c r="C3318" i="24"/>
  <c r="B3318" i="24" s="1"/>
  <c r="A3318" i="24" s="1"/>
  <c r="C3514" i="24"/>
  <c r="B3514" i="24" s="1"/>
  <c r="A3514" i="24" s="1"/>
  <c r="C3618" i="24"/>
  <c r="B3618" i="24" s="1"/>
  <c r="A3618" i="24" s="1"/>
  <c r="C3716" i="24"/>
  <c r="B3716" i="24" s="1"/>
  <c r="A3716" i="24" s="1"/>
  <c r="C3840" i="24"/>
  <c r="B3840" i="24" s="1"/>
  <c r="A3840" i="24" s="1"/>
  <c r="C3964" i="24"/>
  <c r="B3964" i="24" s="1"/>
  <c r="A3964" i="24" s="1"/>
  <c r="C4108" i="24"/>
  <c r="B4108" i="24" s="1"/>
  <c r="A4108" i="24" s="1"/>
  <c r="C4201" i="24"/>
  <c r="B4201" i="24" s="1"/>
  <c r="A4201" i="24" s="1"/>
  <c r="C4311" i="24"/>
  <c r="B4311" i="24" s="1"/>
  <c r="A4311" i="24" s="1"/>
  <c r="C4429" i="24"/>
  <c r="B4429" i="24" s="1"/>
  <c r="A4429" i="24" s="1"/>
  <c r="C4485" i="24"/>
  <c r="B4485" i="24" s="1"/>
  <c r="A4485" i="24" s="1"/>
  <c r="C4527" i="24"/>
  <c r="B4527" i="24" s="1"/>
  <c r="A4527" i="24" s="1"/>
  <c r="C4583" i="24"/>
  <c r="B4583" i="24" s="1"/>
  <c r="A4583" i="24" s="1"/>
  <c r="C4639" i="24"/>
  <c r="B4639" i="24" s="1"/>
  <c r="A4639" i="24" s="1"/>
  <c r="C4695" i="24"/>
  <c r="B4695" i="24" s="1"/>
  <c r="A4695" i="24" s="1"/>
  <c r="C4751" i="24"/>
  <c r="B4751" i="24" s="1"/>
  <c r="A4751" i="24" s="1"/>
  <c r="C4807" i="24"/>
  <c r="B4807" i="24" s="1"/>
  <c r="A4807" i="24" s="1"/>
  <c r="C4877" i="24"/>
  <c r="B4877" i="24" s="1"/>
  <c r="A4877" i="24" s="1"/>
  <c r="C4961" i="24"/>
  <c r="B4961" i="24" s="1"/>
  <c r="A4961" i="24" s="1"/>
  <c r="C401" i="24"/>
  <c r="B401" i="24" s="1"/>
  <c r="A401" i="24" s="1"/>
  <c r="C1155" i="24"/>
  <c r="B1155" i="24" s="1"/>
  <c r="A1155" i="24" s="1"/>
  <c r="C1645" i="24"/>
  <c r="B1645" i="24" s="1"/>
  <c r="A1645" i="24" s="1"/>
  <c r="C1844" i="24"/>
  <c r="B1844" i="24" s="1"/>
  <c r="A1844" i="24" s="1"/>
  <c r="C2067" i="24"/>
  <c r="B2067" i="24" s="1"/>
  <c r="A2067" i="24" s="1"/>
  <c r="C2205" i="24"/>
  <c r="B2205" i="24" s="1"/>
  <c r="A2205" i="24" s="1"/>
  <c r="C2307" i="24"/>
  <c r="B2307" i="24" s="1"/>
  <c r="A2307" i="24" s="1"/>
  <c r="C2430" i="24"/>
  <c r="B2430" i="24" s="1"/>
  <c r="A2430" i="24" s="1"/>
  <c r="C2538" i="24"/>
  <c r="B2538" i="24" s="1"/>
  <c r="A2538" i="24" s="1"/>
  <c r="C2616" i="24"/>
  <c r="B2616" i="24" s="1"/>
  <c r="A2616" i="24" s="1"/>
  <c r="C2686" i="24"/>
  <c r="B2686" i="24" s="1"/>
  <c r="A2686" i="24" s="1"/>
  <c r="C2738" i="24"/>
  <c r="B2738" i="24" s="1"/>
  <c r="A2738" i="24" s="1"/>
  <c r="C2800" i="24"/>
  <c r="B2800" i="24" s="1"/>
  <c r="A2800" i="24" s="1"/>
  <c r="C2852" i="24"/>
  <c r="B2852" i="24" s="1"/>
  <c r="A2852" i="24" s="1"/>
  <c r="C2912" i="24"/>
  <c r="B2912" i="24" s="1"/>
  <c r="A2912" i="24" s="1"/>
  <c r="C2956" i="24"/>
  <c r="B2956" i="24" s="1"/>
  <c r="A2956" i="24" s="1"/>
  <c r="C3010" i="24"/>
  <c r="B3010" i="24" s="1"/>
  <c r="A3010" i="24" s="1"/>
  <c r="C3054" i="24"/>
  <c r="B3054" i="24" s="1"/>
  <c r="A3054" i="24" s="1"/>
  <c r="C3108" i="24"/>
  <c r="B3108" i="24" s="1"/>
  <c r="A3108" i="24" s="1"/>
  <c r="C3152" i="24"/>
  <c r="B3152" i="24" s="1"/>
  <c r="A3152" i="24" s="1"/>
  <c r="C3206" i="24"/>
  <c r="B3206" i="24" s="1"/>
  <c r="A3206" i="24" s="1"/>
  <c r="C3250" i="24"/>
  <c r="B3250" i="24" s="1"/>
  <c r="A3250" i="24" s="1"/>
  <c r="C3304" i="24"/>
  <c r="B3304" i="24" s="1"/>
  <c r="A3304" i="24" s="1"/>
  <c r="C3348" i="24"/>
  <c r="B3348" i="24" s="1"/>
  <c r="A3348" i="24" s="1"/>
  <c r="C3402" i="24"/>
  <c r="B3402" i="24" s="1"/>
  <c r="A3402" i="24" s="1"/>
  <c r="C3446" i="24"/>
  <c r="B3446" i="24" s="1"/>
  <c r="A3446" i="24" s="1"/>
  <c r="C3500" i="24"/>
  <c r="B3500" i="24" s="1"/>
  <c r="A3500" i="24" s="1"/>
  <c r="C3539" i="24"/>
  <c r="B3539" i="24" s="1"/>
  <c r="A3539" i="24" s="1"/>
  <c r="C3562" i="24"/>
  <c r="B3562" i="24" s="1"/>
  <c r="A3562" i="24" s="1"/>
  <c r="C3588" i="24"/>
  <c r="B3588" i="24" s="1"/>
  <c r="A3588" i="24" s="1"/>
  <c r="C3614" i="24"/>
  <c r="B3614" i="24" s="1"/>
  <c r="A3614" i="24" s="1"/>
  <c r="C3640" i="24"/>
  <c r="B3640" i="24" s="1"/>
  <c r="A3640" i="24" s="1"/>
  <c r="C3660" i="24"/>
  <c r="B3660" i="24" s="1"/>
  <c r="A3660" i="24" s="1"/>
  <c r="C3686" i="24"/>
  <c r="B3686" i="24" s="1"/>
  <c r="A3686" i="24" s="1"/>
  <c r="C3712" i="24"/>
  <c r="B3712" i="24" s="1"/>
  <c r="A3712" i="24" s="1"/>
  <c r="C3738" i="24"/>
  <c r="B3738" i="24" s="1"/>
  <c r="A3738" i="24" s="1"/>
  <c r="C3758" i="24"/>
  <c r="B3758" i="24" s="1"/>
  <c r="A3758" i="24" s="1"/>
  <c r="C3784" i="24"/>
  <c r="B3784" i="24" s="1"/>
  <c r="A3784" i="24" s="1"/>
  <c r="C3810" i="24"/>
  <c r="B3810" i="24" s="1"/>
  <c r="A3810" i="24" s="1"/>
  <c r="C3836" i="24"/>
  <c r="B3836" i="24" s="1"/>
  <c r="A3836" i="24" s="1"/>
  <c r="C3856" i="24"/>
  <c r="B3856" i="24" s="1"/>
  <c r="A3856" i="24" s="1"/>
  <c r="C3882" i="24"/>
  <c r="B3882" i="24" s="1"/>
  <c r="A3882" i="24" s="1"/>
  <c r="C3908" i="24"/>
  <c r="B3908" i="24" s="1"/>
  <c r="A3908" i="24" s="1"/>
  <c r="C3934" i="24"/>
  <c r="B3934" i="24" s="1"/>
  <c r="A3934" i="24" s="1"/>
  <c r="C3954" i="24"/>
  <c r="B3954" i="24" s="1"/>
  <c r="A3954" i="24" s="1"/>
  <c r="C3980" i="24"/>
  <c r="B3980" i="24" s="1"/>
  <c r="A3980" i="24" s="1"/>
  <c r="C4006" i="24"/>
  <c r="B4006" i="24" s="1"/>
  <c r="A4006" i="24" s="1"/>
  <c r="C4032" i="24"/>
  <c r="B4032" i="24" s="1"/>
  <c r="A4032" i="24" s="1"/>
  <c r="C4052" i="24"/>
  <c r="B4052" i="24" s="1"/>
  <c r="A4052" i="24" s="1"/>
  <c r="C4078" i="24"/>
  <c r="B4078" i="24" s="1"/>
  <c r="A4078" i="24" s="1"/>
  <c r="C4104" i="24"/>
  <c r="B4104" i="24" s="1"/>
  <c r="A4104" i="24" s="1"/>
  <c r="C4130" i="24"/>
  <c r="B4130" i="24" s="1"/>
  <c r="A4130" i="24" s="1"/>
  <c r="C4149" i="24"/>
  <c r="B4149" i="24" s="1"/>
  <c r="A4149" i="24" s="1"/>
  <c r="C4173" i="24"/>
  <c r="B4173" i="24" s="1"/>
  <c r="A4173" i="24" s="1"/>
  <c r="C4192" i="24"/>
  <c r="B4192" i="24" s="1"/>
  <c r="A4192" i="24" s="1"/>
  <c r="C4216" i="24"/>
  <c r="B4216" i="24" s="1"/>
  <c r="A4216" i="24" s="1"/>
  <c r="C4239" i="24"/>
  <c r="B4239" i="24" s="1"/>
  <c r="A4239" i="24" s="1"/>
  <c r="C4259" i="24"/>
  <c r="B4259" i="24" s="1"/>
  <c r="A4259" i="24" s="1"/>
  <c r="C4283" i="24"/>
  <c r="B4283" i="24" s="1"/>
  <c r="A4283" i="24" s="1"/>
  <c r="C4302" i="24"/>
  <c r="B4302" i="24" s="1"/>
  <c r="A4302" i="24" s="1"/>
  <c r="C4326" i="24"/>
  <c r="B4326" i="24" s="1"/>
  <c r="A4326" i="24" s="1"/>
  <c r="C4345" i="24"/>
  <c r="B4345" i="24" s="1"/>
  <c r="A4345" i="24" s="1"/>
  <c r="C4366" i="24"/>
  <c r="B4366" i="24" s="1"/>
  <c r="A4366" i="24" s="1"/>
  <c r="C4382" i="24"/>
  <c r="B4382" i="24" s="1"/>
  <c r="A4382" i="24" s="1"/>
  <c r="C4397" i="24"/>
  <c r="B4397" i="24" s="1"/>
  <c r="A4397" i="24" s="1"/>
  <c r="C4411" i="24"/>
  <c r="B4411" i="24" s="1"/>
  <c r="A4411" i="24" s="1"/>
  <c r="C4425" i="24"/>
  <c r="B4425" i="24" s="1"/>
  <c r="A4425" i="24" s="1"/>
  <c r="C4439" i="24"/>
  <c r="B4439" i="24" s="1"/>
  <c r="A4439" i="24" s="1"/>
  <c r="C4453" i="24"/>
  <c r="B4453" i="24" s="1"/>
  <c r="A4453" i="24" s="1"/>
  <c r="C4467" i="24"/>
  <c r="B4467" i="24" s="1"/>
  <c r="A4467" i="24" s="1"/>
  <c r="C4481" i="24"/>
  <c r="B4481" i="24" s="1"/>
  <c r="A4481" i="24" s="1"/>
  <c r="C4495" i="24"/>
  <c r="B4495" i="24" s="1"/>
  <c r="A4495" i="24" s="1"/>
  <c r="C4509" i="24"/>
  <c r="B4509" i="24" s="1"/>
  <c r="A4509" i="24" s="1"/>
  <c r="C4523" i="24"/>
  <c r="B4523" i="24" s="1"/>
  <c r="A4523" i="24" s="1"/>
  <c r="C4537" i="24"/>
  <c r="B4537" i="24" s="1"/>
  <c r="A4537" i="24" s="1"/>
  <c r="C4551" i="24"/>
  <c r="B4551" i="24" s="1"/>
  <c r="A4551" i="24" s="1"/>
  <c r="C4565" i="24"/>
  <c r="B4565" i="24" s="1"/>
  <c r="A4565" i="24" s="1"/>
  <c r="C4579" i="24"/>
  <c r="B4579" i="24" s="1"/>
  <c r="A4579" i="24" s="1"/>
  <c r="C4593" i="24"/>
  <c r="B4593" i="24" s="1"/>
  <c r="A4593" i="24" s="1"/>
  <c r="C4607" i="24"/>
  <c r="B4607" i="24" s="1"/>
  <c r="A4607" i="24" s="1"/>
  <c r="C4621" i="24"/>
  <c r="B4621" i="24" s="1"/>
  <c r="A4621" i="24" s="1"/>
  <c r="C4635" i="24"/>
  <c r="B4635" i="24" s="1"/>
  <c r="A4635" i="24" s="1"/>
  <c r="C4649" i="24"/>
  <c r="B4649" i="24" s="1"/>
  <c r="A4649" i="24" s="1"/>
  <c r="C4663" i="24"/>
  <c r="B4663" i="24" s="1"/>
  <c r="A4663" i="24" s="1"/>
  <c r="C4677" i="24"/>
  <c r="B4677" i="24" s="1"/>
  <c r="A4677" i="24" s="1"/>
  <c r="C4691" i="24"/>
  <c r="B4691" i="24" s="1"/>
  <c r="A4691" i="24" s="1"/>
  <c r="C4705" i="24"/>
  <c r="B4705" i="24" s="1"/>
  <c r="A4705" i="24" s="1"/>
  <c r="C4719" i="24"/>
  <c r="B4719" i="24" s="1"/>
  <c r="A4719" i="24" s="1"/>
  <c r="C4733" i="24"/>
  <c r="B4733" i="24" s="1"/>
  <c r="A4733" i="24" s="1"/>
  <c r="C4747" i="24"/>
  <c r="B4747" i="24" s="1"/>
  <c r="A4747" i="24" s="1"/>
  <c r="C4761" i="24"/>
  <c r="B4761" i="24" s="1"/>
  <c r="A4761" i="24" s="1"/>
  <c r="C4775" i="24"/>
  <c r="B4775" i="24" s="1"/>
  <c r="A4775" i="24" s="1"/>
  <c r="C4789" i="24"/>
  <c r="B4789" i="24" s="1"/>
  <c r="A4789" i="24" s="1"/>
  <c r="C4803" i="24"/>
  <c r="B4803" i="24" s="1"/>
  <c r="A4803" i="24" s="1"/>
  <c r="C4817" i="24"/>
  <c r="B4817" i="24" s="1"/>
  <c r="A4817" i="24" s="1"/>
  <c r="C4831" i="24"/>
  <c r="B4831" i="24" s="1"/>
  <c r="A4831" i="24" s="1"/>
  <c r="C4845" i="24"/>
  <c r="B4845" i="24" s="1"/>
  <c r="A4845" i="24" s="1"/>
  <c r="C4859" i="24"/>
  <c r="B4859" i="24" s="1"/>
  <c r="A4859" i="24" s="1"/>
  <c r="C4873" i="24"/>
  <c r="B4873" i="24" s="1"/>
  <c r="A4873" i="24" s="1"/>
  <c r="C4887" i="24"/>
  <c r="B4887" i="24" s="1"/>
  <c r="A4887" i="24" s="1"/>
  <c r="C4901" i="24"/>
  <c r="B4901" i="24" s="1"/>
  <c r="A4901" i="24" s="1"/>
  <c r="C4915" i="24"/>
  <c r="B4915" i="24" s="1"/>
  <c r="A4915" i="24" s="1"/>
  <c r="C4929" i="24"/>
  <c r="B4929" i="24" s="1"/>
  <c r="A4929" i="24" s="1"/>
  <c r="C4943" i="24"/>
  <c r="B4943" i="24" s="1"/>
  <c r="A4943" i="24" s="1"/>
  <c r="C4957" i="24"/>
  <c r="B4957" i="24" s="1"/>
  <c r="A4957" i="24" s="1"/>
  <c r="C4971" i="24"/>
  <c r="B4971" i="24" s="1"/>
  <c r="A4971" i="24" s="1"/>
  <c r="C4985" i="24"/>
  <c r="B4985" i="24" s="1"/>
  <c r="A4985" i="24" s="1"/>
  <c r="C4999" i="24"/>
  <c r="B4999" i="24" s="1"/>
  <c r="A4999" i="24" s="1"/>
  <c r="C4791" i="24"/>
  <c r="B4791" i="24" s="1"/>
  <c r="A4791" i="24" s="1"/>
  <c r="C2233" i="24"/>
  <c r="B2233" i="24" s="1"/>
  <c r="A2233" i="24" s="1"/>
  <c r="C2637" i="24"/>
  <c r="B2637" i="24" s="1"/>
  <c r="A2637" i="24" s="1"/>
  <c r="C551" i="24"/>
  <c r="B551" i="24" s="1"/>
  <c r="A551" i="24" s="1"/>
  <c r="C1181" i="24"/>
  <c r="B1181" i="24" s="1"/>
  <c r="A1181" i="24" s="1"/>
  <c r="C1647" i="24"/>
  <c r="B1647" i="24" s="1"/>
  <c r="A1647" i="24" s="1"/>
  <c r="C1886" i="24"/>
  <c r="B1886" i="24" s="1"/>
  <c r="A1886" i="24" s="1"/>
  <c r="C2068" i="24"/>
  <c r="B2068" i="24" s="1"/>
  <c r="A2068" i="24" s="1"/>
  <c r="C2207" i="24"/>
  <c r="B2207" i="24" s="1"/>
  <c r="A2207" i="24" s="1"/>
  <c r="C2331" i="24"/>
  <c r="B2331" i="24" s="1"/>
  <c r="A2331" i="24" s="1"/>
  <c r="C2431" i="24"/>
  <c r="B2431" i="24" s="1"/>
  <c r="A2431" i="24" s="1"/>
  <c r="C2539" i="24"/>
  <c r="B2539" i="24" s="1"/>
  <c r="A2539" i="24" s="1"/>
  <c r="C2617" i="24"/>
  <c r="B2617" i="24" s="1"/>
  <c r="A2617" i="24" s="1"/>
  <c r="C2687" i="24"/>
  <c r="B2687" i="24" s="1"/>
  <c r="A2687" i="24" s="1"/>
  <c r="C2739" i="24"/>
  <c r="B2739" i="24" s="1"/>
  <c r="A2739" i="24" s="1"/>
  <c r="C2803" i="24"/>
  <c r="B2803" i="24" s="1"/>
  <c r="A2803" i="24" s="1"/>
  <c r="C2853" i="24"/>
  <c r="B2853" i="24" s="1"/>
  <c r="A2853" i="24" s="1"/>
  <c r="C2913" i="24"/>
  <c r="B2913" i="24" s="1"/>
  <c r="A2913" i="24" s="1"/>
  <c r="C2957" i="24"/>
  <c r="B2957" i="24" s="1"/>
  <c r="A2957" i="24" s="1"/>
  <c r="C3011" i="24"/>
  <c r="B3011" i="24" s="1"/>
  <c r="A3011" i="24" s="1"/>
  <c r="C3055" i="24"/>
  <c r="B3055" i="24" s="1"/>
  <c r="A3055" i="24" s="1"/>
  <c r="C3109" i="24"/>
  <c r="B3109" i="24" s="1"/>
  <c r="A3109" i="24" s="1"/>
  <c r="C3153" i="24"/>
  <c r="B3153" i="24" s="1"/>
  <c r="A3153" i="24" s="1"/>
  <c r="C3207" i="24"/>
  <c r="B3207" i="24" s="1"/>
  <c r="A3207" i="24" s="1"/>
  <c r="C3251" i="24"/>
  <c r="B3251" i="24" s="1"/>
  <c r="A3251" i="24" s="1"/>
  <c r="C3305" i="24"/>
  <c r="B3305" i="24" s="1"/>
  <c r="A3305" i="24" s="1"/>
  <c r="C3349" i="24"/>
  <c r="B3349" i="24" s="1"/>
  <c r="A3349" i="24" s="1"/>
  <c r="C3403" i="24"/>
  <c r="B3403" i="24" s="1"/>
  <c r="A3403" i="24" s="1"/>
  <c r="C3447" i="24"/>
  <c r="B3447" i="24" s="1"/>
  <c r="A3447" i="24" s="1"/>
  <c r="C3501" i="24"/>
  <c r="B3501" i="24" s="1"/>
  <c r="A3501" i="24" s="1"/>
  <c r="C3542" i="24"/>
  <c r="B3542" i="24" s="1"/>
  <c r="A3542" i="24" s="1"/>
  <c r="C3567" i="24"/>
  <c r="B3567" i="24" s="1"/>
  <c r="A3567" i="24" s="1"/>
  <c r="C3589" i="24"/>
  <c r="B3589" i="24" s="1"/>
  <c r="A3589" i="24" s="1"/>
  <c r="C3615" i="24"/>
  <c r="B3615" i="24" s="1"/>
  <c r="A3615" i="24" s="1"/>
  <c r="C3641" i="24"/>
  <c r="B3641" i="24" s="1"/>
  <c r="A3641" i="24" s="1"/>
  <c r="C3665" i="24"/>
  <c r="B3665" i="24" s="1"/>
  <c r="A3665" i="24" s="1"/>
  <c r="C3687" i="24"/>
  <c r="B3687" i="24" s="1"/>
  <c r="A3687" i="24" s="1"/>
  <c r="C3713" i="24"/>
  <c r="B3713" i="24" s="1"/>
  <c r="A3713" i="24" s="1"/>
  <c r="C3739" i="24"/>
  <c r="B3739" i="24" s="1"/>
  <c r="A3739" i="24" s="1"/>
  <c r="C3763" i="24"/>
  <c r="B3763" i="24" s="1"/>
  <c r="A3763" i="24" s="1"/>
  <c r="C3785" i="24"/>
  <c r="B3785" i="24" s="1"/>
  <c r="A3785" i="24" s="1"/>
  <c r="C3811" i="24"/>
  <c r="B3811" i="24" s="1"/>
  <c r="A3811" i="24" s="1"/>
  <c r="C3837" i="24"/>
  <c r="B3837" i="24" s="1"/>
  <c r="A3837" i="24" s="1"/>
  <c r="C3861" i="24"/>
  <c r="B3861" i="24" s="1"/>
  <c r="A3861" i="24" s="1"/>
  <c r="C3883" i="24"/>
  <c r="B3883" i="24" s="1"/>
  <c r="A3883" i="24" s="1"/>
  <c r="C3909" i="24"/>
  <c r="B3909" i="24" s="1"/>
  <c r="A3909" i="24" s="1"/>
  <c r="C3935" i="24"/>
  <c r="B3935" i="24" s="1"/>
  <c r="A3935" i="24" s="1"/>
  <c r="C3959" i="24"/>
  <c r="B3959" i="24" s="1"/>
  <c r="A3959" i="24" s="1"/>
  <c r="C3981" i="24"/>
  <c r="B3981" i="24" s="1"/>
  <c r="A3981" i="24" s="1"/>
  <c r="C4007" i="24"/>
  <c r="B4007" i="24" s="1"/>
  <c r="A4007" i="24" s="1"/>
  <c r="C4033" i="24"/>
  <c r="B4033" i="24" s="1"/>
  <c r="A4033" i="24" s="1"/>
  <c r="C4057" i="24"/>
  <c r="B4057" i="24" s="1"/>
  <c r="A4057" i="24" s="1"/>
  <c r="C4079" i="24"/>
  <c r="B4079" i="24" s="1"/>
  <c r="A4079" i="24" s="1"/>
  <c r="C4105" i="24"/>
  <c r="B4105" i="24" s="1"/>
  <c r="A4105" i="24" s="1"/>
  <c r="C4131" i="24"/>
  <c r="B4131" i="24" s="1"/>
  <c r="A4131" i="24" s="1"/>
  <c r="C4150" i="24"/>
  <c r="B4150" i="24" s="1"/>
  <c r="A4150" i="24" s="1"/>
  <c r="C4174" i="24"/>
  <c r="B4174" i="24" s="1"/>
  <c r="A4174" i="24" s="1"/>
  <c r="C4197" i="24"/>
  <c r="B4197" i="24" s="1"/>
  <c r="A4197" i="24" s="1"/>
  <c r="C4217" i="24"/>
  <c r="B4217" i="24" s="1"/>
  <c r="A4217" i="24" s="1"/>
  <c r="C4241" i="24"/>
  <c r="B4241" i="24" s="1"/>
  <c r="A4241" i="24" s="1"/>
  <c r="C4260" i="24"/>
  <c r="B4260" i="24" s="1"/>
  <c r="A4260" i="24" s="1"/>
  <c r="C4284" i="24"/>
  <c r="B4284" i="24" s="1"/>
  <c r="A4284" i="24" s="1"/>
  <c r="C4303" i="24"/>
  <c r="B4303" i="24" s="1"/>
  <c r="A4303" i="24" s="1"/>
  <c r="C4327" i="24"/>
  <c r="B4327" i="24" s="1"/>
  <c r="A4327" i="24" s="1"/>
  <c r="C4346" i="24"/>
  <c r="B4346" i="24" s="1"/>
  <c r="A4346" i="24" s="1"/>
  <c r="C4367" i="24"/>
  <c r="B4367" i="24" s="1"/>
  <c r="A4367" i="24" s="1"/>
  <c r="C4383" i="24"/>
  <c r="B4383" i="24" s="1"/>
  <c r="A4383" i="24" s="1"/>
  <c r="C4398" i="24"/>
  <c r="B4398" i="24" s="1"/>
  <c r="A4398" i="24" s="1"/>
  <c r="C4412" i="24"/>
  <c r="B4412" i="24" s="1"/>
  <c r="A4412" i="24" s="1"/>
  <c r="C4426" i="24"/>
  <c r="B4426" i="24" s="1"/>
  <c r="A4426" i="24" s="1"/>
  <c r="C4440" i="24"/>
  <c r="B4440" i="24" s="1"/>
  <c r="A4440" i="24" s="1"/>
  <c r="C4454" i="24"/>
  <c r="B4454" i="24" s="1"/>
  <c r="A4454" i="24" s="1"/>
  <c r="C4468" i="24"/>
  <c r="B4468" i="24" s="1"/>
  <c r="A4468" i="24" s="1"/>
  <c r="C4482" i="24"/>
  <c r="B4482" i="24" s="1"/>
  <c r="A4482" i="24" s="1"/>
  <c r="C4496" i="24"/>
  <c r="B4496" i="24" s="1"/>
  <c r="A4496" i="24" s="1"/>
  <c r="C4510" i="24"/>
  <c r="B4510" i="24" s="1"/>
  <c r="A4510" i="24" s="1"/>
  <c r="C4524" i="24"/>
  <c r="B4524" i="24" s="1"/>
  <c r="A4524" i="24" s="1"/>
  <c r="C4538" i="24"/>
  <c r="B4538" i="24" s="1"/>
  <c r="A4538" i="24" s="1"/>
  <c r="C4552" i="24"/>
  <c r="B4552" i="24" s="1"/>
  <c r="A4552" i="24" s="1"/>
  <c r="C4566" i="24"/>
  <c r="B4566" i="24" s="1"/>
  <c r="A4566" i="24" s="1"/>
  <c r="C4580" i="24"/>
  <c r="B4580" i="24" s="1"/>
  <c r="A4580" i="24" s="1"/>
  <c r="C4594" i="24"/>
  <c r="B4594" i="24" s="1"/>
  <c r="A4594" i="24" s="1"/>
  <c r="C4608" i="24"/>
  <c r="B4608" i="24" s="1"/>
  <c r="A4608" i="24" s="1"/>
  <c r="C4622" i="24"/>
  <c r="B4622" i="24" s="1"/>
  <c r="A4622" i="24" s="1"/>
  <c r="C4636" i="24"/>
  <c r="B4636" i="24" s="1"/>
  <c r="A4636" i="24" s="1"/>
  <c r="C4650" i="24"/>
  <c r="B4650" i="24" s="1"/>
  <c r="A4650" i="24" s="1"/>
  <c r="C4664" i="24"/>
  <c r="B4664" i="24" s="1"/>
  <c r="A4664" i="24" s="1"/>
  <c r="C4678" i="24"/>
  <c r="B4678" i="24" s="1"/>
  <c r="A4678" i="24" s="1"/>
  <c r="C4692" i="24"/>
  <c r="B4692" i="24" s="1"/>
  <c r="A4692" i="24" s="1"/>
  <c r="C4706" i="24"/>
  <c r="B4706" i="24" s="1"/>
  <c r="A4706" i="24" s="1"/>
  <c r="C4720" i="24"/>
  <c r="B4720" i="24" s="1"/>
  <c r="A4720" i="24" s="1"/>
  <c r="C4734" i="24"/>
  <c r="B4734" i="24" s="1"/>
  <c r="A4734" i="24" s="1"/>
  <c r="C4748" i="24"/>
  <c r="B4748" i="24" s="1"/>
  <c r="A4748" i="24" s="1"/>
  <c r="C4762" i="24"/>
  <c r="B4762" i="24" s="1"/>
  <c r="A4762" i="24" s="1"/>
  <c r="C4776" i="24"/>
  <c r="B4776" i="24" s="1"/>
  <c r="A4776" i="24" s="1"/>
  <c r="C4790" i="24"/>
  <c r="B4790" i="24" s="1"/>
  <c r="A4790" i="24" s="1"/>
  <c r="C4804" i="24"/>
  <c r="B4804" i="24" s="1"/>
  <c r="A4804" i="24" s="1"/>
  <c r="C4818" i="24"/>
  <c r="B4818" i="24" s="1"/>
  <c r="A4818" i="24" s="1"/>
  <c r="C4832" i="24"/>
  <c r="B4832" i="24" s="1"/>
  <c r="A4832" i="24" s="1"/>
  <c r="C4846" i="24"/>
  <c r="B4846" i="24" s="1"/>
  <c r="A4846" i="24" s="1"/>
  <c r="C4860" i="24"/>
  <c r="B4860" i="24" s="1"/>
  <c r="A4860" i="24" s="1"/>
  <c r="C4874" i="24"/>
  <c r="B4874" i="24" s="1"/>
  <c r="A4874" i="24" s="1"/>
  <c r="C4888" i="24"/>
  <c r="B4888" i="24" s="1"/>
  <c r="A4888" i="24" s="1"/>
  <c r="C4902" i="24"/>
  <c r="B4902" i="24" s="1"/>
  <c r="A4902" i="24" s="1"/>
  <c r="C4916" i="24"/>
  <c r="B4916" i="24" s="1"/>
  <c r="A4916" i="24" s="1"/>
  <c r="C4930" i="24"/>
  <c r="B4930" i="24" s="1"/>
  <c r="A4930" i="24" s="1"/>
  <c r="C4944" i="24"/>
  <c r="B4944" i="24" s="1"/>
  <c r="A4944" i="24" s="1"/>
  <c r="C4958" i="24"/>
  <c r="B4958" i="24" s="1"/>
  <c r="A4958" i="24" s="1"/>
  <c r="C4972" i="24"/>
  <c r="B4972" i="24" s="1"/>
  <c r="A4972" i="24" s="1"/>
  <c r="C4986" i="24"/>
  <c r="B4986" i="24" s="1"/>
  <c r="A4986" i="24" s="1"/>
  <c r="C5000" i="24"/>
  <c r="B5000" i="24" s="1"/>
  <c r="A5000" i="24" s="1"/>
  <c r="C4777" i="24"/>
  <c r="B4777" i="24" s="1"/>
  <c r="A4777" i="24" s="1"/>
  <c r="C2333" i="24"/>
  <c r="B2333" i="24" s="1"/>
  <c r="A2333" i="24" s="1"/>
  <c r="C2455" i="24"/>
  <c r="B2455" i="24" s="1"/>
  <c r="A2455" i="24" s="1"/>
  <c r="C552" i="24"/>
  <c r="B552" i="24" s="1"/>
  <c r="A552" i="24" s="1"/>
  <c r="C1279" i="24"/>
  <c r="B1279" i="24" s="1"/>
  <c r="A1279" i="24" s="1"/>
  <c r="C1648" i="24"/>
  <c r="B1648" i="24" s="1"/>
  <c r="A1648" i="24" s="1"/>
  <c r="C1887" i="24"/>
  <c r="B1887" i="24" s="1"/>
  <c r="A1887" i="24" s="1"/>
  <c r="C2093" i="24"/>
  <c r="B2093" i="24" s="1"/>
  <c r="A2093" i="24" s="1"/>
  <c r="C2208" i="24"/>
  <c r="B2208" i="24" s="1"/>
  <c r="A2208" i="24" s="1"/>
  <c r="C2332" i="24"/>
  <c r="B2332" i="24" s="1"/>
  <c r="A2332" i="24" s="1"/>
  <c r="C2449" i="24"/>
  <c r="B2449" i="24" s="1"/>
  <c r="A2449" i="24" s="1"/>
  <c r="C2541" i="24"/>
  <c r="B2541" i="24" s="1"/>
  <c r="A2541" i="24" s="1"/>
  <c r="C2632" i="24"/>
  <c r="B2632" i="24" s="1"/>
  <c r="A2632" i="24" s="1"/>
  <c r="C2688" i="24"/>
  <c r="B2688" i="24" s="1"/>
  <c r="A2688" i="24" s="1"/>
  <c r="C2752" i="24"/>
  <c r="B2752" i="24" s="1"/>
  <c r="A2752" i="24" s="1"/>
  <c r="C2804" i="24"/>
  <c r="B2804" i="24" s="1"/>
  <c r="A2804" i="24" s="1"/>
  <c r="C2866" i="24"/>
  <c r="B2866" i="24" s="1"/>
  <c r="A2866" i="24" s="1"/>
  <c r="C2914" i="24"/>
  <c r="B2914" i="24" s="1"/>
  <c r="A2914" i="24" s="1"/>
  <c r="C2968" i="24"/>
  <c r="B2968" i="24" s="1"/>
  <c r="A2968" i="24" s="1"/>
  <c r="C3012" i="24"/>
  <c r="B3012" i="24" s="1"/>
  <c r="A3012" i="24" s="1"/>
  <c r="C3066" i="24"/>
  <c r="B3066" i="24" s="1"/>
  <c r="A3066" i="24" s="1"/>
  <c r="C3110" i="24"/>
  <c r="B3110" i="24" s="1"/>
  <c r="A3110" i="24" s="1"/>
  <c r="C3164" i="24"/>
  <c r="B3164" i="24" s="1"/>
  <c r="A3164" i="24" s="1"/>
  <c r="C3208" i="24"/>
  <c r="B3208" i="24" s="1"/>
  <c r="A3208" i="24" s="1"/>
  <c r="C3262" i="24"/>
  <c r="B3262" i="24" s="1"/>
  <c r="A3262" i="24" s="1"/>
  <c r="C3306" i="24"/>
  <c r="B3306" i="24" s="1"/>
  <c r="A3306" i="24" s="1"/>
  <c r="C3360" i="24"/>
  <c r="B3360" i="24" s="1"/>
  <c r="A3360" i="24" s="1"/>
  <c r="C3404" i="24"/>
  <c r="B3404" i="24" s="1"/>
  <c r="A3404" i="24" s="1"/>
  <c r="C3458" i="24"/>
  <c r="B3458" i="24" s="1"/>
  <c r="A3458" i="24" s="1"/>
  <c r="C3502" i="24"/>
  <c r="B3502" i="24" s="1"/>
  <c r="A3502" i="24" s="1"/>
  <c r="C3543" i="24"/>
  <c r="B3543" i="24" s="1"/>
  <c r="A3543" i="24" s="1"/>
  <c r="C3570" i="24"/>
  <c r="B3570" i="24" s="1"/>
  <c r="A3570" i="24" s="1"/>
  <c r="C3590" i="24"/>
  <c r="B3590" i="24" s="1"/>
  <c r="A3590" i="24" s="1"/>
  <c r="C3616" i="24"/>
  <c r="B3616" i="24" s="1"/>
  <c r="A3616" i="24" s="1"/>
  <c r="C3642" i="24"/>
  <c r="B3642" i="24" s="1"/>
  <c r="A3642" i="24" s="1"/>
  <c r="C3668" i="24"/>
  <c r="B3668" i="24" s="1"/>
  <c r="A3668" i="24" s="1"/>
  <c r="C3688" i="24"/>
  <c r="B3688" i="24" s="1"/>
  <c r="A3688" i="24" s="1"/>
  <c r="C3714" i="24"/>
  <c r="B3714" i="24" s="1"/>
  <c r="A3714" i="24" s="1"/>
  <c r="C3740" i="24"/>
  <c r="B3740" i="24" s="1"/>
  <c r="A3740" i="24" s="1"/>
  <c r="C3766" i="24"/>
  <c r="B3766" i="24" s="1"/>
  <c r="A3766" i="24" s="1"/>
  <c r="C3786" i="24"/>
  <c r="B3786" i="24" s="1"/>
  <c r="A3786" i="24" s="1"/>
  <c r="C3812" i="24"/>
  <c r="B3812" i="24" s="1"/>
  <c r="A3812" i="24" s="1"/>
  <c r="C3838" i="24"/>
  <c r="B3838" i="24" s="1"/>
  <c r="A3838" i="24" s="1"/>
  <c r="C3864" i="24"/>
  <c r="B3864" i="24" s="1"/>
  <c r="A3864" i="24" s="1"/>
  <c r="C3884" i="24"/>
  <c r="B3884" i="24" s="1"/>
  <c r="A3884" i="24" s="1"/>
  <c r="C3910" i="24"/>
  <c r="B3910" i="24" s="1"/>
  <c r="A3910" i="24" s="1"/>
  <c r="C3936" i="24"/>
  <c r="B3936" i="24" s="1"/>
  <c r="A3936" i="24" s="1"/>
  <c r="C3962" i="24"/>
  <c r="B3962" i="24" s="1"/>
  <c r="A3962" i="24" s="1"/>
  <c r="C3982" i="24"/>
  <c r="B3982" i="24" s="1"/>
  <c r="A3982" i="24" s="1"/>
  <c r="C4008" i="24"/>
  <c r="B4008" i="24" s="1"/>
  <c r="A4008" i="24" s="1"/>
  <c r="C4034" i="24"/>
  <c r="B4034" i="24" s="1"/>
  <c r="A4034" i="24" s="1"/>
  <c r="C4060" i="24"/>
  <c r="B4060" i="24" s="1"/>
  <c r="A4060" i="24" s="1"/>
  <c r="C4080" i="24"/>
  <c r="B4080" i="24" s="1"/>
  <c r="A4080" i="24" s="1"/>
  <c r="C4106" i="24"/>
  <c r="B4106" i="24" s="1"/>
  <c r="A4106" i="24" s="1"/>
  <c r="C4132" i="24"/>
  <c r="B4132" i="24" s="1"/>
  <c r="A4132" i="24" s="1"/>
  <c r="C4155" i="24"/>
  <c r="B4155" i="24" s="1"/>
  <c r="A4155" i="24" s="1"/>
  <c r="C4175" i="24"/>
  <c r="B4175" i="24" s="1"/>
  <c r="A4175" i="24" s="1"/>
  <c r="C4199" i="24"/>
  <c r="B4199" i="24" s="1"/>
  <c r="A4199" i="24" s="1"/>
  <c r="C4218" i="24"/>
  <c r="B4218" i="24" s="1"/>
  <c r="A4218" i="24" s="1"/>
  <c r="C4242" i="24"/>
  <c r="B4242" i="24" s="1"/>
  <c r="A4242" i="24" s="1"/>
  <c r="C4261" i="24"/>
  <c r="B4261" i="24" s="1"/>
  <c r="A4261" i="24" s="1"/>
  <c r="C4285" i="24"/>
  <c r="B4285" i="24" s="1"/>
  <c r="A4285" i="24" s="1"/>
  <c r="C4304" i="24"/>
  <c r="B4304" i="24" s="1"/>
  <c r="A4304" i="24" s="1"/>
  <c r="C4328" i="24"/>
  <c r="B4328" i="24" s="1"/>
  <c r="A4328" i="24" s="1"/>
  <c r="C4351" i="24"/>
  <c r="B4351" i="24" s="1"/>
  <c r="A4351" i="24" s="1"/>
  <c r="C4368" i="24"/>
  <c r="B4368" i="24" s="1"/>
  <c r="A4368" i="24" s="1"/>
  <c r="C4384" i="24"/>
  <c r="B4384" i="24" s="1"/>
  <c r="A4384" i="24" s="1"/>
  <c r="C4399" i="24"/>
  <c r="B4399" i="24" s="1"/>
  <c r="A4399" i="24" s="1"/>
  <c r="C4413" i="24"/>
  <c r="B4413" i="24" s="1"/>
  <c r="A4413" i="24" s="1"/>
  <c r="C4427" i="24"/>
  <c r="B4427" i="24" s="1"/>
  <c r="A4427" i="24" s="1"/>
  <c r="C4441" i="24"/>
  <c r="B4441" i="24" s="1"/>
  <c r="A4441" i="24" s="1"/>
  <c r="C4455" i="24"/>
  <c r="B4455" i="24" s="1"/>
  <c r="A4455" i="24" s="1"/>
  <c r="C4469" i="24"/>
  <c r="B4469" i="24" s="1"/>
  <c r="A4469" i="24" s="1"/>
  <c r="C4483" i="24"/>
  <c r="B4483" i="24" s="1"/>
  <c r="A4483" i="24" s="1"/>
  <c r="C4497" i="24"/>
  <c r="B4497" i="24" s="1"/>
  <c r="A4497" i="24" s="1"/>
  <c r="C4511" i="24"/>
  <c r="B4511" i="24" s="1"/>
  <c r="A4511" i="24" s="1"/>
  <c r="C4525" i="24"/>
  <c r="B4525" i="24" s="1"/>
  <c r="A4525" i="24" s="1"/>
  <c r="C4539" i="24"/>
  <c r="B4539" i="24" s="1"/>
  <c r="A4539" i="24" s="1"/>
  <c r="C4553" i="24"/>
  <c r="B4553" i="24" s="1"/>
  <c r="A4553" i="24" s="1"/>
  <c r="C4567" i="24"/>
  <c r="B4567" i="24" s="1"/>
  <c r="A4567" i="24" s="1"/>
  <c r="C4581" i="24"/>
  <c r="B4581" i="24" s="1"/>
  <c r="A4581" i="24" s="1"/>
  <c r="C4595" i="24"/>
  <c r="B4595" i="24" s="1"/>
  <c r="A4595" i="24" s="1"/>
  <c r="C4609" i="24"/>
  <c r="B4609" i="24" s="1"/>
  <c r="A4609" i="24" s="1"/>
  <c r="C4623" i="24"/>
  <c r="B4623" i="24" s="1"/>
  <c r="A4623" i="24" s="1"/>
  <c r="C4637" i="24"/>
  <c r="B4637" i="24" s="1"/>
  <c r="A4637" i="24" s="1"/>
  <c r="C4651" i="24"/>
  <c r="B4651" i="24" s="1"/>
  <c r="A4651" i="24" s="1"/>
  <c r="C4665" i="24"/>
  <c r="B4665" i="24" s="1"/>
  <c r="A4665" i="24" s="1"/>
  <c r="C4679" i="24"/>
  <c r="B4679" i="24" s="1"/>
  <c r="A4679" i="24" s="1"/>
  <c r="C4693" i="24"/>
  <c r="B4693" i="24" s="1"/>
  <c r="A4693" i="24" s="1"/>
  <c r="C4707" i="24"/>
  <c r="B4707" i="24" s="1"/>
  <c r="A4707" i="24" s="1"/>
  <c r="C4721" i="24"/>
  <c r="B4721" i="24" s="1"/>
  <c r="A4721" i="24" s="1"/>
  <c r="C4735" i="24"/>
  <c r="B4735" i="24" s="1"/>
  <c r="A4735" i="24" s="1"/>
  <c r="C4763" i="24"/>
  <c r="B4763" i="24" s="1"/>
  <c r="A4763" i="24" s="1"/>
  <c r="C4805" i="24"/>
  <c r="B4805" i="24" s="1"/>
  <c r="A4805" i="24" s="1"/>
  <c r="C4819" i="24"/>
  <c r="B4819" i="24" s="1"/>
  <c r="A4819" i="24" s="1"/>
  <c r="C4833" i="24"/>
  <c r="B4833" i="24" s="1"/>
  <c r="A4833" i="24" s="1"/>
  <c r="C4847" i="24"/>
  <c r="B4847" i="24" s="1"/>
  <c r="A4847" i="24" s="1"/>
  <c r="C4861" i="24"/>
  <c r="B4861" i="24" s="1"/>
  <c r="A4861" i="24" s="1"/>
  <c r="C4875" i="24"/>
  <c r="B4875" i="24" s="1"/>
  <c r="A4875" i="24" s="1"/>
  <c r="C4889" i="24"/>
  <c r="B4889" i="24" s="1"/>
  <c r="A4889" i="24" s="1"/>
  <c r="C4903" i="24"/>
  <c r="B4903" i="24" s="1"/>
  <c r="A4903" i="24" s="1"/>
  <c r="C4917" i="24"/>
  <c r="B4917" i="24" s="1"/>
  <c r="A4917" i="24" s="1"/>
  <c r="C4945" i="24"/>
  <c r="B4945" i="24" s="1"/>
  <c r="A4945" i="24" s="1"/>
  <c r="C4959" i="24"/>
  <c r="B4959" i="24" s="1"/>
  <c r="A4959" i="24" s="1"/>
  <c r="C4987" i="24"/>
  <c r="B4987" i="24" s="1"/>
  <c r="A4987" i="24" s="1"/>
  <c r="C592" i="24"/>
  <c r="B592" i="24" s="1"/>
  <c r="A592" i="24" s="1"/>
  <c r="C2805" i="24"/>
  <c r="B2805" i="24" s="1"/>
  <c r="A2805" i="24" s="1"/>
  <c r="C3111" i="24"/>
  <c r="B3111" i="24" s="1"/>
  <c r="A3111" i="24" s="1"/>
  <c r="C3361" i="24"/>
  <c r="B3361" i="24" s="1"/>
  <c r="A3361" i="24" s="1"/>
  <c r="C3544" i="24"/>
  <c r="B3544" i="24" s="1"/>
  <c r="A3544" i="24" s="1"/>
  <c r="C3643" i="24"/>
  <c r="B3643" i="24" s="1"/>
  <c r="A3643" i="24" s="1"/>
  <c r="C3715" i="24"/>
  <c r="B3715" i="24" s="1"/>
  <c r="A3715" i="24" s="1"/>
  <c r="C3791" i="24"/>
  <c r="B3791" i="24" s="1"/>
  <c r="A3791" i="24" s="1"/>
  <c r="C3865" i="24"/>
  <c r="B3865" i="24" s="1"/>
  <c r="A3865" i="24" s="1"/>
  <c r="C3937" i="24"/>
  <c r="B3937" i="24" s="1"/>
  <c r="A3937" i="24" s="1"/>
  <c r="C4035" i="24"/>
  <c r="B4035" i="24" s="1"/>
  <c r="A4035" i="24" s="1"/>
  <c r="C4157" i="24"/>
  <c r="B4157" i="24" s="1"/>
  <c r="A4157" i="24" s="1"/>
  <c r="C4219" i="24"/>
  <c r="B4219" i="24" s="1"/>
  <c r="A4219" i="24" s="1"/>
  <c r="C4329" i="24"/>
  <c r="B4329" i="24" s="1"/>
  <c r="A4329" i="24" s="1"/>
  <c r="C4385" i="24"/>
  <c r="B4385" i="24" s="1"/>
  <c r="A4385" i="24" s="1"/>
  <c r="C4456" i="24"/>
  <c r="B4456" i="24" s="1"/>
  <c r="A4456" i="24" s="1"/>
  <c r="C4540" i="24"/>
  <c r="B4540" i="24" s="1"/>
  <c r="A4540" i="24" s="1"/>
  <c r="C4596" i="24"/>
  <c r="B4596" i="24" s="1"/>
  <c r="A4596" i="24" s="1"/>
  <c r="C4652" i="24"/>
  <c r="B4652" i="24" s="1"/>
  <c r="A4652" i="24" s="1"/>
  <c r="C4722" i="24"/>
  <c r="B4722" i="24" s="1"/>
  <c r="A4722" i="24" s="1"/>
  <c r="C4778" i="24"/>
  <c r="B4778" i="24" s="1"/>
  <c r="A4778" i="24" s="1"/>
  <c r="C4848" i="24"/>
  <c r="B4848" i="24" s="1"/>
  <c r="A4848" i="24" s="1"/>
  <c r="C4932" i="24"/>
  <c r="B4932" i="24" s="1"/>
  <c r="A4932" i="24" s="1"/>
  <c r="C734" i="24"/>
  <c r="B734" i="24" s="1"/>
  <c r="A734" i="24" s="1"/>
  <c r="C2868" i="24"/>
  <c r="B2868" i="24" s="1"/>
  <c r="A2868" i="24" s="1"/>
  <c r="C3068" i="24"/>
  <c r="B3068" i="24" s="1"/>
  <c r="A3068" i="24" s="1"/>
  <c r="C3264" i="24"/>
  <c r="B3264" i="24" s="1"/>
  <c r="A3264" i="24" s="1"/>
  <c r="C3460" i="24"/>
  <c r="B3460" i="24" s="1"/>
  <c r="A3460" i="24" s="1"/>
  <c r="C3598" i="24"/>
  <c r="B3598" i="24" s="1"/>
  <c r="A3598" i="24" s="1"/>
  <c r="C3696" i="24"/>
  <c r="B3696" i="24" s="1"/>
  <c r="A3696" i="24" s="1"/>
  <c r="C3814" i="24"/>
  <c r="B3814" i="24" s="1"/>
  <c r="A3814" i="24" s="1"/>
  <c r="C3912" i="24"/>
  <c r="B3912" i="24" s="1"/>
  <c r="A3912" i="24" s="1"/>
  <c r="C4036" i="24"/>
  <c r="B4036" i="24" s="1"/>
  <c r="A4036" i="24" s="1"/>
  <c r="C4134" i="24"/>
  <c r="B4134" i="24" s="1"/>
  <c r="A4134" i="24" s="1"/>
  <c r="C4177" i="24"/>
  <c r="B4177" i="24" s="1"/>
  <c r="A4177" i="24" s="1"/>
  <c r="C4244" i="24"/>
  <c r="B4244" i="24" s="1"/>
  <c r="A4244" i="24" s="1"/>
  <c r="C4287" i="24"/>
  <c r="B4287" i="24" s="1"/>
  <c r="A4287" i="24" s="1"/>
  <c r="C4353" i="24"/>
  <c r="B4353" i="24" s="1"/>
  <c r="A4353" i="24" s="1"/>
  <c r="C4386" i="24"/>
  <c r="B4386" i="24" s="1"/>
  <c r="A4386" i="24" s="1"/>
  <c r="C4443" i="24"/>
  <c r="B4443" i="24" s="1"/>
  <c r="A4443" i="24" s="1"/>
  <c r="C4499" i="24"/>
  <c r="B4499" i="24" s="1"/>
  <c r="A4499" i="24" s="1"/>
  <c r="C4555" i="24"/>
  <c r="B4555" i="24" s="1"/>
  <c r="A4555" i="24" s="1"/>
  <c r="C4611" i="24"/>
  <c r="B4611" i="24" s="1"/>
  <c r="A4611" i="24" s="1"/>
  <c r="C4653" i="24"/>
  <c r="B4653" i="24" s="1"/>
  <c r="A4653" i="24" s="1"/>
  <c r="C4709" i="24"/>
  <c r="B4709" i="24" s="1"/>
  <c r="A4709" i="24" s="1"/>
  <c r="C4765" i="24"/>
  <c r="B4765" i="24" s="1"/>
  <c r="A4765" i="24" s="1"/>
  <c r="C4821" i="24"/>
  <c r="B4821" i="24" s="1"/>
  <c r="A4821" i="24" s="1"/>
  <c r="C4863" i="24"/>
  <c r="B4863" i="24" s="1"/>
  <c r="A4863" i="24" s="1"/>
  <c r="C4933" i="24"/>
  <c r="B4933" i="24" s="1"/>
  <c r="A4933" i="24" s="1"/>
  <c r="C746" i="24"/>
  <c r="B746" i="24" s="1"/>
  <c r="A746" i="24" s="1"/>
  <c r="C1380" i="24"/>
  <c r="B1380" i="24" s="1"/>
  <c r="A1380" i="24" s="1"/>
  <c r="C1701" i="24"/>
  <c r="B1701" i="24" s="1"/>
  <c r="A1701" i="24" s="1"/>
  <c r="C1941" i="24"/>
  <c r="B1941" i="24" s="1"/>
  <c r="A1941" i="24" s="1"/>
  <c r="C2121" i="24"/>
  <c r="B2121" i="24" s="1"/>
  <c r="A2121" i="24" s="1"/>
  <c r="C2235" i="24"/>
  <c r="B2235" i="24" s="1"/>
  <c r="A2235" i="24" s="1"/>
  <c r="C2352" i="24"/>
  <c r="B2352" i="24" s="1"/>
  <c r="A2352" i="24" s="1"/>
  <c r="C2473" i="24"/>
  <c r="B2473" i="24" s="1"/>
  <c r="A2473" i="24" s="1"/>
  <c r="C2559" i="24"/>
  <c r="B2559" i="24" s="1"/>
  <c r="A2559" i="24" s="1"/>
  <c r="C2639" i="24"/>
  <c r="B2639" i="24" s="1"/>
  <c r="A2639" i="24" s="1"/>
  <c r="C2705" i="24"/>
  <c r="B2705" i="24" s="1"/>
  <c r="A2705" i="24" s="1"/>
  <c r="C2755" i="24"/>
  <c r="B2755" i="24" s="1"/>
  <c r="A2755" i="24" s="1"/>
  <c r="C2819" i="24"/>
  <c r="B2819" i="24" s="1"/>
  <c r="A2819" i="24" s="1"/>
  <c r="C2869" i="24"/>
  <c r="B2869" i="24" s="1"/>
  <c r="A2869" i="24" s="1"/>
  <c r="C2927" i="24"/>
  <c r="B2927" i="24" s="1"/>
  <c r="A2927" i="24" s="1"/>
  <c r="C2971" i="24"/>
  <c r="B2971" i="24" s="1"/>
  <c r="A2971" i="24" s="1"/>
  <c r="C3025" i="24"/>
  <c r="B3025" i="24" s="1"/>
  <c r="A3025" i="24" s="1"/>
  <c r="C3069" i="24"/>
  <c r="B3069" i="24" s="1"/>
  <c r="A3069" i="24" s="1"/>
  <c r="C3123" i="24"/>
  <c r="B3123" i="24" s="1"/>
  <c r="A3123" i="24" s="1"/>
  <c r="C3167" i="24"/>
  <c r="B3167" i="24" s="1"/>
  <c r="A3167" i="24" s="1"/>
  <c r="C3221" i="24"/>
  <c r="B3221" i="24" s="1"/>
  <c r="A3221" i="24" s="1"/>
  <c r="C3265" i="24"/>
  <c r="B3265" i="24" s="1"/>
  <c r="A3265" i="24" s="1"/>
  <c r="C3319" i="24"/>
  <c r="B3319" i="24" s="1"/>
  <c r="A3319" i="24" s="1"/>
  <c r="C3363" i="24"/>
  <c r="B3363" i="24" s="1"/>
  <c r="A3363" i="24" s="1"/>
  <c r="C3417" i="24"/>
  <c r="B3417" i="24" s="1"/>
  <c r="A3417" i="24" s="1"/>
  <c r="C3461" i="24"/>
  <c r="B3461" i="24" s="1"/>
  <c r="A3461" i="24" s="1"/>
  <c r="C3515" i="24"/>
  <c r="B3515" i="24" s="1"/>
  <c r="A3515" i="24" s="1"/>
  <c r="C3547" i="24"/>
  <c r="B3547" i="24" s="1"/>
  <c r="A3547" i="24" s="1"/>
  <c r="C3573" i="24"/>
  <c r="B3573" i="24" s="1"/>
  <c r="A3573" i="24" s="1"/>
  <c r="C3599" i="24"/>
  <c r="B3599" i="24" s="1"/>
  <c r="A3599" i="24" s="1"/>
  <c r="C3623" i="24"/>
  <c r="B3623" i="24" s="1"/>
  <c r="A3623" i="24" s="1"/>
  <c r="C3645" i="24"/>
  <c r="B3645" i="24" s="1"/>
  <c r="A3645" i="24" s="1"/>
  <c r="C3671" i="24"/>
  <c r="B3671" i="24" s="1"/>
  <c r="A3671" i="24" s="1"/>
  <c r="C3697" i="24"/>
  <c r="B3697" i="24" s="1"/>
  <c r="A3697" i="24" s="1"/>
  <c r="C3721" i="24"/>
  <c r="B3721" i="24" s="1"/>
  <c r="A3721" i="24" s="1"/>
  <c r="C3743" i="24"/>
  <c r="B3743" i="24" s="1"/>
  <c r="A3743" i="24" s="1"/>
  <c r="C3769" i="24"/>
  <c r="B3769" i="24" s="1"/>
  <c r="A3769" i="24" s="1"/>
  <c r="C3795" i="24"/>
  <c r="B3795" i="24" s="1"/>
  <c r="A3795" i="24" s="1"/>
  <c r="C3819" i="24"/>
  <c r="B3819" i="24" s="1"/>
  <c r="A3819" i="24" s="1"/>
  <c r="C3841" i="24"/>
  <c r="B3841" i="24" s="1"/>
  <c r="A3841" i="24" s="1"/>
  <c r="C3867" i="24"/>
  <c r="B3867" i="24" s="1"/>
  <c r="A3867" i="24" s="1"/>
  <c r="C3893" i="24"/>
  <c r="B3893" i="24" s="1"/>
  <c r="A3893" i="24" s="1"/>
  <c r="C3917" i="24"/>
  <c r="B3917" i="24" s="1"/>
  <c r="A3917" i="24" s="1"/>
  <c r="C3939" i="24"/>
  <c r="B3939" i="24" s="1"/>
  <c r="A3939" i="24" s="1"/>
  <c r="C3965" i="24"/>
  <c r="B3965" i="24" s="1"/>
  <c r="A3965" i="24" s="1"/>
  <c r="C3991" i="24"/>
  <c r="B3991" i="24" s="1"/>
  <c r="A3991" i="24" s="1"/>
  <c r="C4015" i="24"/>
  <c r="B4015" i="24" s="1"/>
  <c r="A4015" i="24" s="1"/>
  <c r="C4037" i="24"/>
  <c r="B4037" i="24" s="1"/>
  <c r="A4037" i="24" s="1"/>
  <c r="C4063" i="24"/>
  <c r="B4063" i="24" s="1"/>
  <c r="A4063" i="24" s="1"/>
  <c r="C4089" i="24"/>
  <c r="B4089" i="24" s="1"/>
  <c r="A4089" i="24" s="1"/>
  <c r="C4113" i="24"/>
  <c r="B4113" i="24" s="1"/>
  <c r="A4113" i="24" s="1"/>
  <c r="C4135" i="24"/>
  <c r="B4135" i="24" s="1"/>
  <c r="A4135" i="24" s="1"/>
  <c r="C4159" i="24"/>
  <c r="B4159" i="24" s="1"/>
  <c r="A4159" i="24" s="1"/>
  <c r="C4178" i="24"/>
  <c r="B4178" i="24" s="1"/>
  <c r="A4178" i="24" s="1"/>
  <c r="C4202" i="24"/>
  <c r="B4202" i="24" s="1"/>
  <c r="A4202" i="24" s="1"/>
  <c r="C4225" i="24"/>
  <c r="B4225" i="24" s="1"/>
  <c r="A4225" i="24" s="1"/>
  <c r="C4245" i="24"/>
  <c r="B4245" i="24" s="1"/>
  <c r="A4245" i="24" s="1"/>
  <c r="C4269" i="24"/>
  <c r="B4269" i="24" s="1"/>
  <c r="A4269" i="24" s="1"/>
  <c r="C4288" i="24"/>
  <c r="B4288" i="24" s="1"/>
  <c r="A4288" i="24" s="1"/>
  <c r="C4312" i="24"/>
  <c r="B4312" i="24" s="1"/>
  <c r="A4312" i="24" s="1"/>
  <c r="C4331" i="24"/>
  <c r="B4331" i="24" s="1"/>
  <c r="A4331" i="24" s="1"/>
  <c r="C4354" i="24"/>
  <c r="B4354" i="24" s="1"/>
  <c r="A4354" i="24" s="1"/>
  <c r="C4371" i="24"/>
  <c r="B4371" i="24" s="1"/>
  <c r="A4371" i="24" s="1"/>
  <c r="C4387" i="24"/>
  <c r="B4387" i="24" s="1"/>
  <c r="A4387" i="24" s="1"/>
  <c r="C4402" i="24"/>
  <c r="B4402" i="24" s="1"/>
  <c r="A4402" i="24" s="1"/>
  <c r="C4416" i="24"/>
  <c r="B4416" i="24" s="1"/>
  <c r="A4416" i="24" s="1"/>
  <c r="C4430" i="24"/>
  <c r="B4430" i="24" s="1"/>
  <c r="A4430" i="24" s="1"/>
  <c r="C4444" i="24"/>
  <c r="B4444" i="24" s="1"/>
  <c r="A4444" i="24" s="1"/>
  <c r="C4458" i="24"/>
  <c r="B4458" i="24" s="1"/>
  <c r="A4458" i="24" s="1"/>
  <c r="C4472" i="24"/>
  <c r="B4472" i="24" s="1"/>
  <c r="A4472" i="24" s="1"/>
  <c r="C4486" i="24"/>
  <c r="B4486" i="24" s="1"/>
  <c r="A4486" i="24" s="1"/>
  <c r="C4500" i="24"/>
  <c r="B4500" i="24" s="1"/>
  <c r="A4500" i="24" s="1"/>
  <c r="C4514" i="24"/>
  <c r="B4514" i="24" s="1"/>
  <c r="A4514" i="24" s="1"/>
  <c r="C4528" i="24"/>
  <c r="B4528" i="24" s="1"/>
  <c r="A4528" i="24" s="1"/>
  <c r="C4542" i="24"/>
  <c r="B4542" i="24" s="1"/>
  <c r="A4542" i="24" s="1"/>
  <c r="C4556" i="24"/>
  <c r="B4556" i="24" s="1"/>
  <c r="A4556" i="24" s="1"/>
  <c r="C4570" i="24"/>
  <c r="B4570" i="24" s="1"/>
  <c r="A4570" i="24" s="1"/>
  <c r="C4584" i="24"/>
  <c r="B4584" i="24" s="1"/>
  <c r="A4584" i="24" s="1"/>
  <c r="C4598" i="24"/>
  <c r="B4598" i="24" s="1"/>
  <c r="A4598" i="24" s="1"/>
  <c r="C4612" i="24"/>
  <c r="B4612" i="24" s="1"/>
  <c r="A4612" i="24" s="1"/>
  <c r="C4626" i="24"/>
  <c r="B4626" i="24" s="1"/>
  <c r="A4626" i="24" s="1"/>
  <c r="C4640" i="24"/>
  <c r="B4640" i="24" s="1"/>
  <c r="A4640" i="24" s="1"/>
  <c r="C4654" i="24"/>
  <c r="B4654" i="24" s="1"/>
  <c r="A4654" i="24" s="1"/>
  <c r="C4668" i="24"/>
  <c r="B4668" i="24" s="1"/>
  <c r="A4668" i="24" s="1"/>
  <c r="C4682" i="24"/>
  <c r="B4682" i="24" s="1"/>
  <c r="A4682" i="24" s="1"/>
  <c r="C4696" i="24"/>
  <c r="B4696" i="24" s="1"/>
  <c r="A4696" i="24" s="1"/>
  <c r="C4710" i="24"/>
  <c r="B4710" i="24" s="1"/>
  <c r="A4710" i="24" s="1"/>
  <c r="C4724" i="24"/>
  <c r="B4724" i="24" s="1"/>
  <c r="A4724" i="24" s="1"/>
  <c r="C4738" i="24"/>
  <c r="B4738" i="24" s="1"/>
  <c r="A4738" i="24" s="1"/>
  <c r="C4752" i="24"/>
  <c r="B4752" i="24" s="1"/>
  <c r="A4752" i="24" s="1"/>
  <c r="C4766" i="24"/>
  <c r="B4766" i="24" s="1"/>
  <c r="A4766" i="24" s="1"/>
  <c r="C4780" i="24"/>
  <c r="B4780" i="24" s="1"/>
  <c r="A4780" i="24" s="1"/>
  <c r="C4794" i="24"/>
  <c r="B4794" i="24" s="1"/>
  <c r="A4794" i="24" s="1"/>
  <c r="C4808" i="24"/>
  <c r="B4808" i="24" s="1"/>
  <c r="A4808" i="24" s="1"/>
  <c r="C4822" i="24"/>
  <c r="B4822" i="24" s="1"/>
  <c r="A4822" i="24" s="1"/>
  <c r="C4836" i="24"/>
  <c r="B4836" i="24" s="1"/>
  <c r="A4836" i="24" s="1"/>
  <c r="C4850" i="24"/>
  <c r="B4850" i="24" s="1"/>
  <c r="A4850" i="24" s="1"/>
  <c r="C4864" i="24"/>
  <c r="B4864" i="24" s="1"/>
  <c r="A4864" i="24" s="1"/>
  <c r="C4878" i="24"/>
  <c r="B4878" i="24" s="1"/>
  <c r="A4878" i="24" s="1"/>
  <c r="C4892" i="24"/>
  <c r="B4892" i="24" s="1"/>
  <c r="A4892" i="24" s="1"/>
  <c r="C4906" i="24"/>
  <c r="B4906" i="24" s="1"/>
  <c r="A4906" i="24" s="1"/>
  <c r="C4920" i="24"/>
  <c r="B4920" i="24" s="1"/>
  <c r="A4920" i="24" s="1"/>
  <c r="C4934" i="24"/>
  <c r="B4934" i="24" s="1"/>
  <c r="A4934" i="24" s="1"/>
  <c r="C4948" i="24"/>
  <c r="B4948" i="24" s="1"/>
  <c r="A4948" i="24" s="1"/>
  <c r="C4962" i="24"/>
  <c r="B4962" i="24" s="1"/>
  <c r="A4962" i="24" s="1"/>
  <c r="C4976" i="24"/>
  <c r="B4976" i="24" s="1"/>
  <c r="A4976" i="24" s="1"/>
  <c r="C4990" i="24"/>
  <c r="B4990" i="24" s="1"/>
  <c r="A4990" i="24" s="1"/>
  <c r="C1690" i="24"/>
  <c r="B1690" i="24" s="1"/>
  <c r="A1690" i="24" s="1"/>
  <c r="C4484" i="24"/>
  <c r="B4484" i="24" s="1"/>
  <c r="A4484" i="24" s="1"/>
  <c r="C1939" i="24"/>
  <c r="B1939" i="24" s="1"/>
  <c r="A1939" i="24" s="1"/>
  <c r="C4989" i="24"/>
  <c r="B4989" i="24" s="1"/>
  <c r="A4989" i="24" s="1"/>
  <c r="C9" i="24"/>
  <c r="B9" i="24" s="1"/>
  <c r="A9" i="24" s="1"/>
  <c r="C747" i="24"/>
  <c r="B747" i="24" s="1"/>
  <c r="A747" i="24" s="1"/>
  <c r="C1381" i="24"/>
  <c r="B1381" i="24" s="1"/>
  <c r="A1381" i="24" s="1"/>
  <c r="C1743" i="24"/>
  <c r="B1743" i="24" s="1"/>
  <c r="A1743" i="24" s="1"/>
  <c r="C1942" i="24"/>
  <c r="B1942" i="24" s="1"/>
  <c r="A1942" i="24" s="1"/>
  <c r="C2123" i="24"/>
  <c r="B2123" i="24" s="1"/>
  <c r="A2123" i="24" s="1"/>
  <c r="C2253" i="24"/>
  <c r="B2253" i="24" s="1"/>
  <c r="A2253" i="24" s="1"/>
  <c r="C2359" i="24"/>
  <c r="B2359" i="24" s="1"/>
  <c r="A2359" i="24" s="1"/>
  <c r="C2474" i="24"/>
  <c r="B2474" i="24" s="1"/>
  <c r="A2474" i="24" s="1"/>
  <c r="C2575" i="24"/>
  <c r="B2575" i="24" s="1"/>
  <c r="A2575" i="24" s="1"/>
  <c r="C2654" i="24"/>
  <c r="B2654" i="24" s="1"/>
  <c r="A2654" i="24" s="1"/>
  <c r="C2706" i="24"/>
  <c r="B2706" i="24" s="1"/>
  <c r="A2706" i="24" s="1"/>
  <c r="C2768" i="24"/>
  <c r="B2768" i="24" s="1"/>
  <c r="A2768" i="24" s="1"/>
  <c r="C2820" i="24"/>
  <c r="B2820" i="24" s="1"/>
  <c r="A2820" i="24" s="1"/>
  <c r="C2882" i="24"/>
  <c r="B2882" i="24" s="1"/>
  <c r="A2882" i="24" s="1"/>
  <c r="C2928" i="24"/>
  <c r="B2928" i="24" s="1"/>
  <c r="A2928" i="24" s="1"/>
  <c r="C2982" i="24"/>
  <c r="B2982" i="24" s="1"/>
  <c r="A2982" i="24" s="1"/>
  <c r="C3026" i="24"/>
  <c r="B3026" i="24" s="1"/>
  <c r="A3026" i="24" s="1"/>
  <c r="C3080" i="24"/>
  <c r="B3080" i="24" s="1"/>
  <c r="A3080" i="24" s="1"/>
  <c r="C3124" i="24"/>
  <c r="B3124" i="24" s="1"/>
  <c r="A3124" i="24" s="1"/>
  <c r="C3178" i="24"/>
  <c r="B3178" i="24" s="1"/>
  <c r="A3178" i="24" s="1"/>
  <c r="C3222" i="24"/>
  <c r="B3222" i="24" s="1"/>
  <c r="A3222" i="24" s="1"/>
  <c r="C3276" i="24"/>
  <c r="B3276" i="24" s="1"/>
  <c r="A3276" i="24" s="1"/>
  <c r="C3320" i="24"/>
  <c r="B3320" i="24" s="1"/>
  <c r="A3320" i="24" s="1"/>
  <c r="C3374" i="24"/>
  <c r="B3374" i="24" s="1"/>
  <c r="A3374" i="24" s="1"/>
  <c r="C3418" i="24"/>
  <c r="B3418" i="24" s="1"/>
  <c r="A3418" i="24" s="1"/>
  <c r="C3472" i="24"/>
  <c r="B3472" i="24" s="1"/>
  <c r="A3472" i="24" s="1"/>
  <c r="C3516" i="24"/>
  <c r="B3516" i="24" s="1"/>
  <c r="A3516" i="24" s="1"/>
  <c r="C3548" i="24"/>
  <c r="B3548" i="24" s="1"/>
  <c r="A3548" i="24" s="1"/>
  <c r="C3574" i="24"/>
  <c r="B3574" i="24" s="1"/>
  <c r="A3574" i="24" s="1"/>
  <c r="C3600" i="24"/>
  <c r="B3600" i="24" s="1"/>
  <c r="A3600" i="24" s="1"/>
  <c r="C3626" i="24"/>
  <c r="B3626" i="24" s="1"/>
  <c r="A3626" i="24" s="1"/>
  <c r="C3646" i="24"/>
  <c r="B3646" i="24" s="1"/>
  <c r="A3646" i="24" s="1"/>
  <c r="C3672" i="24"/>
  <c r="B3672" i="24" s="1"/>
  <c r="A3672" i="24" s="1"/>
  <c r="C3698" i="24"/>
  <c r="B3698" i="24" s="1"/>
  <c r="A3698" i="24" s="1"/>
  <c r="C3724" i="24"/>
  <c r="B3724" i="24" s="1"/>
  <c r="A3724" i="24" s="1"/>
  <c r="C3744" i="24"/>
  <c r="B3744" i="24" s="1"/>
  <c r="A3744" i="24" s="1"/>
  <c r="C3770" i="24"/>
  <c r="B3770" i="24" s="1"/>
  <c r="A3770" i="24" s="1"/>
  <c r="C3796" i="24"/>
  <c r="B3796" i="24" s="1"/>
  <c r="A3796" i="24" s="1"/>
  <c r="C3822" i="24"/>
  <c r="B3822" i="24" s="1"/>
  <c r="A3822" i="24" s="1"/>
  <c r="C3842" i="24"/>
  <c r="B3842" i="24" s="1"/>
  <c r="A3842" i="24" s="1"/>
  <c r="C3868" i="24"/>
  <c r="B3868" i="24" s="1"/>
  <c r="A3868" i="24" s="1"/>
  <c r="C3894" i="24"/>
  <c r="B3894" i="24" s="1"/>
  <c r="A3894" i="24" s="1"/>
  <c r="C3920" i="24"/>
  <c r="B3920" i="24" s="1"/>
  <c r="A3920" i="24" s="1"/>
  <c r="C3940" i="24"/>
  <c r="B3940" i="24" s="1"/>
  <c r="A3940" i="24" s="1"/>
  <c r="C3966" i="24"/>
  <c r="B3966" i="24" s="1"/>
  <c r="A3966" i="24" s="1"/>
  <c r="C3992" i="24"/>
  <c r="B3992" i="24" s="1"/>
  <c r="A3992" i="24" s="1"/>
  <c r="C4018" i="24"/>
  <c r="B4018" i="24" s="1"/>
  <c r="A4018" i="24" s="1"/>
  <c r="C4038" i="24"/>
  <c r="B4038" i="24" s="1"/>
  <c r="A4038" i="24" s="1"/>
  <c r="C4064" i="24"/>
  <c r="B4064" i="24" s="1"/>
  <c r="A4064" i="24" s="1"/>
  <c r="C4090" i="24"/>
  <c r="B4090" i="24" s="1"/>
  <c r="A4090" i="24" s="1"/>
  <c r="C4116" i="24"/>
  <c r="B4116" i="24" s="1"/>
  <c r="A4116" i="24" s="1"/>
  <c r="C4136" i="24"/>
  <c r="B4136" i="24" s="1"/>
  <c r="A4136" i="24" s="1"/>
  <c r="C4160" i="24"/>
  <c r="B4160" i="24" s="1"/>
  <c r="A4160" i="24" s="1"/>
  <c r="C4183" i="24"/>
  <c r="B4183" i="24" s="1"/>
  <c r="A4183" i="24" s="1"/>
  <c r="C4203" i="24"/>
  <c r="B4203" i="24" s="1"/>
  <c r="A4203" i="24" s="1"/>
  <c r="C4227" i="24"/>
  <c r="B4227" i="24" s="1"/>
  <c r="A4227" i="24" s="1"/>
  <c r="C4246" i="24"/>
  <c r="B4246" i="24" s="1"/>
  <c r="A4246" i="24" s="1"/>
  <c r="C4270" i="24"/>
  <c r="B4270" i="24" s="1"/>
  <c r="A4270" i="24" s="1"/>
  <c r="C4289" i="24"/>
  <c r="B4289" i="24" s="1"/>
  <c r="A4289" i="24" s="1"/>
  <c r="C4313" i="24"/>
  <c r="B4313" i="24" s="1"/>
  <c r="A4313" i="24" s="1"/>
  <c r="C4332" i="24"/>
  <c r="B4332" i="24" s="1"/>
  <c r="A4332" i="24" s="1"/>
  <c r="C4355" i="24"/>
  <c r="B4355" i="24" s="1"/>
  <c r="A4355" i="24" s="1"/>
  <c r="C4372" i="24"/>
  <c r="B4372" i="24" s="1"/>
  <c r="A4372" i="24" s="1"/>
  <c r="C4388" i="24"/>
  <c r="B4388" i="24" s="1"/>
  <c r="A4388" i="24" s="1"/>
  <c r="C4403" i="24"/>
  <c r="B4403" i="24" s="1"/>
  <c r="A4403" i="24" s="1"/>
  <c r="C4417" i="24"/>
  <c r="B4417" i="24" s="1"/>
  <c r="A4417" i="24" s="1"/>
  <c r="C4431" i="24"/>
  <c r="B4431" i="24" s="1"/>
  <c r="A4431" i="24" s="1"/>
  <c r="C4445" i="24"/>
  <c r="B4445" i="24" s="1"/>
  <c r="A4445" i="24" s="1"/>
  <c r="C4459" i="24"/>
  <c r="B4459" i="24" s="1"/>
  <c r="A4459" i="24" s="1"/>
  <c r="C4473" i="24"/>
  <c r="B4473" i="24" s="1"/>
  <c r="A4473" i="24" s="1"/>
  <c r="C4487" i="24"/>
  <c r="B4487" i="24" s="1"/>
  <c r="A4487" i="24" s="1"/>
  <c r="C4501" i="24"/>
  <c r="B4501" i="24" s="1"/>
  <c r="A4501" i="24" s="1"/>
  <c r="C4515" i="24"/>
  <c r="B4515" i="24" s="1"/>
  <c r="A4515" i="24" s="1"/>
  <c r="C4529" i="24"/>
  <c r="B4529" i="24" s="1"/>
  <c r="A4529" i="24" s="1"/>
  <c r="C4543" i="24"/>
  <c r="B4543" i="24" s="1"/>
  <c r="A4543" i="24" s="1"/>
  <c r="C4557" i="24"/>
  <c r="B4557" i="24" s="1"/>
  <c r="A4557" i="24" s="1"/>
  <c r="C4571" i="24"/>
  <c r="B4571" i="24" s="1"/>
  <c r="A4571" i="24" s="1"/>
  <c r="C4585" i="24"/>
  <c r="B4585" i="24" s="1"/>
  <c r="A4585" i="24" s="1"/>
  <c r="C4599" i="24"/>
  <c r="B4599" i="24" s="1"/>
  <c r="A4599" i="24" s="1"/>
  <c r="C4613" i="24"/>
  <c r="B4613" i="24" s="1"/>
  <c r="A4613" i="24" s="1"/>
  <c r="C4627" i="24"/>
  <c r="B4627" i="24" s="1"/>
  <c r="A4627" i="24" s="1"/>
  <c r="C4641" i="24"/>
  <c r="B4641" i="24" s="1"/>
  <c r="A4641" i="24" s="1"/>
  <c r="C4655" i="24"/>
  <c r="B4655" i="24" s="1"/>
  <c r="A4655" i="24" s="1"/>
  <c r="C4669" i="24"/>
  <c r="B4669" i="24" s="1"/>
  <c r="A4669" i="24" s="1"/>
  <c r="C4683" i="24"/>
  <c r="B4683" i="24" s="1"/>
  <c r="A4683" i="24" s="1"/>
  <c r="C4697" i="24"/>
  <c r="B4697" i="24" s="1"/>
  <c r="A4697" i="24" s="1"/>
  <c r="C4711" i="24"/>
  <c r="B4711" i="24" s="1"/>
  <c r="A4711" i="24" s="1"/>
  <c r="C4725" i="24"/>
  <c r="B4725" i="24" s="1"/>
  <c r="A4725" i="24" s="1"/>
  <c r="C4739" i="24"/>
  <c r="B4739" i="24" s="1"/>
  <c r="A4739" i="24" s="1"/>
  <c r="C4753" i="24"/>
  <c r="B4753" i="24" s="1"/>
  <c r="A4753" i="24" s="1"/>
  <c r="C4767" i="24"/>
  <c r="B4767" i="24" s="1"/>
  <c r="A4767" i="24" s="1"/>
  <c r="C4781" i="24"/>
  <c r="B4781" i="24" s="1"/>
  <c r="A4781" i="24" s="1"/>
  <c r="C4795" i="24"/>
  <c r="B4795" i="24" s="1"/>
  <c r="A4795" i="24" s="1"/>
  <c r="C4809" i="24"/>
  <c r="B4809" i="24" s="1"/>
  <c r="A4809" i="24" s="1"/>
  <c r="C4823" i="24"/>
  <c r="B4823" i="24" s="1"/>
  <c r="A4823" i="24" s="1"/>
  <c r="C4837" i="24"/>
  <c r="B4837" i="24" s="1"/>
  <c r="A4837" i="24" s="1"/>
  <c r="C4851" i="24"/>
  <c r="B4851" i="24" s="1"/>
  <c r="A4851" i="24" s="1"/>
  <c r="C4865" i="24"/>
  <c r="B4865" i="24" s="1"/>
  <c r="A4865" i="24" s="1"/>
  <c r="C4879" i="24"/>
  <c r="B4879" i="24" s="1"/>
  <c r="A4879" i="24" s="1"/>
  <c r="C4893" i="24"/>
  <c r="B4893" i="24" s="1"/>
  <c r="A4893" i="24" s="1"/>
  <c r="C4907" i="24"/>
  <c r="B4907" i="24" s="1"/>
  <c r="A4907" i="24" s="1"/>
  <c r="C4921" i="24"/>
  <c r="B4921" i="24" s="1"/>
  <c r="A4921" i="24" s="1"/>
  <c r="C4935" i="24"/>
  <c r="B4935" i="24" s="1"/>
  <c r="A4935" i="24" s="1"/>
  <c r="C4949" i="24"/>
  <c r="B4949" i="24" s="1"/>
  <c r="A4949" i="24" s="1"/>
  <c r="C4963" i="24"/>
  <c r="B4963" i="24" s="1"/>
  <c r="A4963" i="24" s="1"/>
  <c r="C4977" i="24"/>
  <c r="B4977" i="24" s="1"/>
  <c r="A4977" i="24" s="1"/>
  <c r="C4991" i="24"/>
  <c r="B4991" i="24" s="1"/>
  <c r="A4991" i="24" s="1"/>
  <c r="C1281" i="24"/>
  <c r="B1281" i="24" s="1"/>
  <c r="A1281" i="24" s="1"/>
  <c r="C4470" i="24"/>
  <c r="B4470" i="24" s="1"/>
  <c r="A4470" i="24" s="1"/>
  <c r="C2096" i="24"/>
  <c r="B2096" i="24" s="1"/>
  <c r="A2096" i="24" s="1"/>
  <c r="C4947" i="24"/>
  <c r="B4947" i="24" s="1"/>
  <c r="A4947" i="24" s="1"/>
  <c r="C25" i="24"/>
  <c r="B25" i="24" s="1"/>
  <c r="A25" i="24" s="1"/>
  <c r="C891" i="24"/>
  <c r="B891" i="24" s="1"/>
  <c r="A891" i="24" s="1"/>
  <c r="C1407" i="24"/>
  <c r="B1407" i="24" s="1"/>
  <c r="A1407" i="24" s="1"/>
  <c r="C1745" i="24"/>
  <c r="B1745" i="24" s="1"/>
  <c r="A1745" i="24" s="1"/>
  <c r="C1984" i="24"/>
  <c r="B1984" i="24" s="1"/>
  <c r="A1984" i="24" s="1"/>
  <c r="C2124" i="24"/>
  <c r="B2124" i="24" s="1"/>
  <c r="A2124" i="24" s="1"/>
  <c r="C2254" i="24"/>
  <c r="B2254" i="24" s="1"/>
  <c r="A2254" i="24" s="1"/>
  <c r="C2377" i="24"/>
  <c r="B2377" i="24" s="1"/>
  <c r="A2377" i="24" s="1"/>
  <c r="C2475" i="24"/>
  <c r="B2475" i="24" s="1"/>
  <c r="A2475" i="24" s="1"/>
  <c r="C2576" i="24"/>
  <c r="B2576" i="24" s="1"/>
  <c r="A2576" i="24" s="1"/>
  <c r="C2655" i="24"/>
  <c r="B2655" i="24" s="1"/>
  <c r="A2655" i="24" s="1"/>
  <c r="C2707" i="24"/>
  <c r="B2707" i="24" s="1"/>
  <c r="A2707" i="24" s="1"/>
  <c r="C2769" i="24"/>
  <c r="B2769" i="24" s="1"/>
  <c r="A2769" i="24" s="1"/>
  <c r="C2821" i="24"/>
  <c r="B2821" i="24" s="1"/>
  <c r="A2821" i="24" s="1"/>
  <c r="C2883" i="24"/>
  <c r="B2883" i="24" s="1"/>
  <c r="A2883" i="24" s="1"/>
  <c r="C2929" i="24"/>
  <c r="B2929" i="24" s="1"/>
  <c r="A2929" i="24" s="1"/>
  <c r="C2983" i="24"/>
  <c r="B2983" i="24" s="1"/>
  <c r="A2983" i="24" s="1"/>
  <c r="C3027" i="24"/>
  <c r="B3027" i="24" s="1"/>
  <c r="A3027" i="24" s="1"/>
  <c r="C3081" i="24"/>
  <c r="B3081" i="24" s="1"/>
  <c r="A3081" i="24" s="1"/>
  <c r="C3125" i="24"/>
  <c r="B3125" i="24" s="1"/>
  <c r="A3125" i="24" s="1"/>
  <c r="C3179" i="24"/>
  <c r="B3179" i="24" s="1"/>
  <c r="A3179" i="24" s="1"/>
  <c r="C3223" i="24"/>
  <c r="B3223" i="24" s="1"/>
  <c r="A3223" i="24" s="1"/>
  <c r="C3277" i="24"/>
  <c r="B3277" i="24" s="1"/>
  <c r="A3277" i="24" s="1"/>
  <c r="C3321" i="24"/>
  <c r="B3321" i="24" s="1"/>
  <c r="A3321" i="24" s="1"/>
  <c r="C3375" i="24"/>
  <c r="B3375" i="24" s="1"/>
  <c r="A3375" i="24" s="1"/>
  <c r="C3419" i="24"/>
  <c r="B3419" i="24" s="1"/>
  <c r="A3419" i="24" s="1"/>
  <c r="C3473" i="24"/>
  <c r="B3473" i="24" s="1"/>
  <c r="A3473" i="24" s="1"/>
  <c r="C3517" i="24"/>
  <c r="B3517" i="24" s="1"/>
  <c r="A3517" i="24" s="1"/>
  <c r="C3553" i="24"/>
  <c r="B3553" i="24" s="1"/>
  <c r="A3553" i="24" s="1"/>
  <c r="C3575" i="24"/>
  <c r="B3575" i="24" s="1"/>
  <c r="A3575" i="24" s="1"/>
  <c r="C3601" i="24"/>
  <c r="B3601" i="24" s="1"/>
  <c r="A3601" i="24" s="1"/>
  <c r="C3627" i="24"/>
  <c r="B3627" i="24" s="1"/>
  <c r="A3627" i="24" s="1"/>
  <c r="C3651" i="24"/>
  <c r="B3651" i="24" s="1"/>
  <c r="A3651" i="24" s="1"/>
  <c r="C3673" i="24"/>
  <c r="B3673" i="24" s="1"/>
  <c r="A3673" i="24" s="1"/>
  <c r="C3699" i="24"/>
  <c r="B3699" i="24" s="1"/>
  <c r="A3699" i="24" s="1"/>
  <c r="C3725" i="24"/>
  <c r="B3725" i="24" s="1"/>
  <c r="A3725" i="24" s="1"/>
  <c r="C3749" i="24"/>
  <c r="B3749" i="24" s="1"/>
  <c r="A3749" i="24" s="1"/>
  <c r="C3771" i="24"/>
  <c r="B3771" i="24" s="1"/>
  <c r="A3771" i="24" s="1"/>
  <c r="C3797" i="24"/>
  <c r="B3797" i="24" s="1"/>
  <c r="A3797" i="24" s="1"/>
  <c r="C3823" i="24"/>
  <c r="B3823" i="24" s="1"/>
  <c r="A3823" i="24" s="1"/>
  <c r="C3847" i="24"/>
  <c r="B3847" i="24" s="1"/>
  <c r="A3847" i="24" s="1"/>
  <c r="C3869" i="24"/>
  <c r="B3869" i="24" s="1"/>
  <c r="A3869" i="24" s="1"/>
  <c r="C3895" i="24"/>
  <c r="B3895" i="24" s="1"/>
  <c r="A3895" i="24" s="1"/>
  <c r="C3921" i="24"/>
  <c r="B3921" i="24" s="1"/>
  <c r="A3921" i="24" s="1"/>
  <c r="C3945" i="24"/>
  <c r="B3945" i="24" s="1"/>
  <c r="A3945" i="24" s="1"/>
  <c r="C3967" i="24"/>
  <c r="B3967" i="24" s="1"/>
  <c r="A3967" i="24" s="1"/>
  <c r="C3993" i="24"/>
  <c r="B3993" i="24" s="1"/>
  <c r="A3993" i="24" s="1"/>
  <c r="C4019" i="24"/>
  <c r="B4019" i="24" s="1"/>
  <c r="A4019" i="24" s="1"/>
  <c r="C4043" i="24"/>
  <c r="B4043" i="24" s="1"/>
  <c r="A4043" i="24" s="1"/>
  <c r="C4065" i="24"/>
  <c r="B4065" i="24" s="1"/>
  <c r="A4065" i="24" s="1"/>
  <c r="C4091" i="24"/>
  <c r="B4091" i="24" s="1"/>
  <c r="A4091" i="24" s="1"/>
  <c r="C4117" i="24"/>
  <c r="B4117" i="24" s="1"/>
  <c r="A4117" i="24" s="1"/>
  <c r="C4141" i="24"/>
  <c r="B4141" i="24" s="1"/>
  <c r="A4141" i="24" s="1"/>
  <c r="C4161" i="24"/>
  <c r="B4161" i="24" s="1"/>
  <c r="A4161" i="24" s="1"/>
  <c r="C4185" i="24"/>
  <c r="B4185" i="24" s="1"/>
  <c r="A4185" i="24" s="1"/>
  <c r="C4204" i="24"/>
  <c r="B4204" i="24" s="1"/>
  <c r="A4204" i="24" s="1"/>
  <c r="C4228" i="24"/>
  <c r="B4228" i="24" s="1"/>
  <c r="A4228" i="24" s="1"/>
  <c r="C4247" i="24"/>
  <c r="B4247" i="24" s="1"/>
  <c r="A4247" i="24" s="1"/>
  <c r="C4271" i="24"/>
  <c r="B4271" i="24" s="1"/>
  <c r="A4271" i="24" s="1"/>
  <c r="C4290" i="24"/>
  <c r="B4290" i="24" s="1"/>
  <c r="A4290" i="24" s="1"/>
  <c r="C4314" i="24"/>
  <c r="B4314" i="24" s="1"/>
  <c r="A4314" i="24" s="1"/>
  <c r="C4337" i="24"/>
  <c r="B4337" i="24" s="1"/>
  <c r="A4337" i="24" s="1"/>
  <c r="C4356" i="24"/>
  <c r="B4356" i="24" s="1"/>
  <c r="A4356" i="24" s="1"/>
  <c r="C4373" i="24"/>
  <c r="B4373" i="24" s="1"/>
  <c r="A4373" i="24" s="1"/>
  <c r="C4389" i="24"/>
  <c r="B4389" i="24" s="1"/>
  <c r="A4389" i="24" s="1"/>
  <c r="C4404" i="24"/>
  <c r="B4404" i="24" s="1"/>
  <c r="A4404" i="24" s="1"/>
  <c r="C4418" i="24"/>
  <c r="B4418" i="24" s="1"/>
  <c r="A4418" i="24" s="1"/>
  <c r="C4432" i="24"/>
  <c r="B4432" i="24" s="1"/>
  <c r="A4432" i="24" s="1"/>
  <c r="C4446" i="24"/>
  <c r="B4446" i="24" s="1"/>
  <c r="A4446" i="24" s="1"/>
  <c r="C4460" i="24"/>
  <c r="B4460" i="24" s="1"/>
  <c r="A4460" i="24" s="1"/>
  <c r="C4474" i="24"/>
  <c r="B4474" i="24" s="1"/>
  <c r="A4474" i="24" s="1"/>
  <c r="C4488" i="24"/>
  <c r="B4488" i="24" s="1"/>
  <c r="A4488" i="24" s="1"/>
  <c r="C4502" i="24"/>
  <c r="B4502" i="24" s="1"/>
  <c r="A4502" i="24" s="1"/>
  <c r="C4516" i="24"/>
  <c r="B4516" i="24" s="1"/>
  <c r="A4516" i="24" s="1"/>
  <c r="C4530" i="24"/>
  <c r="B4530" i="24" s="1"/>
  <c r="A4530" i="24" s="1"/>
  <c r="C4544" i="24"/>
  <c r="B4544" i="24" s="1"/>
  <c r="A4544" i="24" s="1"/>
  <c r="C4558" i="24"/>
  <c r="B4558" i="24" s="1"/>
  <c r="A4558" i="24" s="1"/>
  <c r="C4572" i="24"/>
  <c r="B4572" i="24" s="1"/>
  <c r="A4572" i="24" s="1"/>
  <c r="C4586" i="24"/>
  <c r="B4586" i="24" s="1"/>
  <c r="A4586" i="24" s="1"/>
  <c r="C4600" i="24"/>
  <c r="B4600" i="24" s="1"/>
  <c r="A4600" i="24" s="1"/>
  <c r="C4614" i="24"/>
  <c r="B4614" i="24" s="1"/>
  <c r="A4614" i="24" s="1"/>
  <c r="C4628" i="24"/>
  <c r="B4628" i="24" s="1"/>
  <c r="A4628" i="24" s="1"/>
  <c r="C4642" i="24"/>
  <c r="B4642" i="24" s="1"/>
  <c r="A4642" i="24" s="1"/>
  <c r="C4656" i="24"/>
  <c r="B4656" i="24" s="1"/>
  <c r="A4656" i="24" s="1"/>
  <c r="C4670" i="24"/>
  <c r="B4670" i="24" s="1"/>
  <c r="A4670" i="24" s="1"/>
  <c r="C4684" i="24"/>
  <c r="B4684" i="24" s="1"/>
  <c r="A4684" i="24" s="1"/>
  <c r="C4698" i="24"/>
  <c r="B4698" i="24" s="1"/>
  <c r="A4698" i="24" s="1"/>
  <c r="C4712" i="24"/>
  <c r="B4712" i="24" s="1"/>
  <c r="A4712" i="24" s="1"/>
  <c r="C4726" i="24"/>
  <c r="B4726" i="24" s="1"/>
  <c r="A4726" i="24" s="1"/>
  <c r="C4740" i="24"/>
  <c r="B4740" i="24" s="1"/>
  <c r="A4740" i="24" s="1"/>
  <c r="C4754" i="24"/>
  <c r="B4754" i="24" s="1"/>
  <c r="A4754" i="24" s="1"/>
  <c r="C4768" i="24"/>
  <c r="B4768" i="24" s="1"/>
  <c r="A4768" i="24" s="1"/>
  <c r="C4782" i="24"/>
  <c r="B4782" i="24" s="1"/>
  <c r="A4782" i="24" s="1"/>
  <c r="C4796" i="24"/>
  <c r="B4796" i="24" s="1"/>
  <c r="A4796" i="24" s="1"/>
  <c r="C4810" i="24"/>
  <c r="B4810" i="24" s="1"/>
  <c r="A4810" i="24" s="1"/>
  <c r="C4824" i="24"/>
  <c r="B4824" i="24" s="1"/>
  <c r="A4824" i="24" s="1"/>
  <c r="C4838" i="24"/>
  <c r="B4838" i="24" s="1"/>
  <c r="A4838" i="24" s="1"/>
  <c r="C4852" i="24"/>
  <c r="B4852" i="24" s="1"/>
  <c r="A4852" i="24" s="1"/>
  <c r="C4866" i="24"/>
  <c r="B4866" i="24" s="1"/>
  <c r="A4866" i="24" s="1"/>
  <c r="C4880" i="24"/>
  <c r="B4880" i="24" s="1"/>
  <c r="A4880" i="24" s="1"/>
  <c r="C4894" i="24"/>
  <c r="B4894" i="24" s="1"/>
  <c r="A4894" i="24" s="1"/>
  <c r="C4908" i="24"/>
  <c r="B4908" i="24" s="1"/>
  <c r="A4908" i="24" s="1"/>
  <c r="C4922" i="24"/>
  <c r="B4922" i="24" s="1"/>
  <c r="A4922" i="24" s="1"/>
  <c r="C4936" i="24"/>
  <c r="B4936" i="24" s="1"/>
  <c r="A4936" i="24" s="1"/>
  <c r="C4950" i="24"/>
  <c r="B4950" i="24" s="1"/>
  <c r="A4950" i="24" s="1"/>
  <c r="C4964" i="24"/>
  <c r="B4964" i="24" s="1"/>
  <c r="A4964" i="24" s="1"/>
  <c r="C4978" i="24"/>
  <c r="B4978" i="24" s="1"/>
  <c r="A4978" i="24" s="1"/>
  <c r="C4992" i="24"/>
  <c r="B4992" i="24" s="1"/>
  <c r="A4992" i="24" s="1"/>
  <c r="C4605" i="24"/>
  <c r="B4605" i="24" s="1"/>
  <c r="A4605" i="24" s="1"/>
  <c r="C2753" i="24"/>
  <c r="B2753" i="24" s="1"/>
  <c r="A2753" i="24" s="1"/>
  <c r="C2702" i="24"/>
  <c r="B2702" i="24" s="1"/>
  <c r="A2702" i="24" s="1"/>
  <c r="P2" i="7"/>
  <c r="B6" i="10" s="1"/>
  <c r="I3" i="7" l="1"/>
  <c r="I4" i="7"/>
  <c r="I5" i="7"/>
  <c r="I6" i="7"/>
  <c r="I8" i="7"/>
  <c r="I9" i="7"/>
  <c r="I10" i="7"/>
  <c r="I2" i="7"/>
  <c r="I7" i="7"/>
  <c r="I11" i="7"/>
  <c r="I12" i="7"/>
  <c r="I13" i="7"/>
  <c r="C16" i="2"/>
  <c r="B2" i="10"/>
  <c r="E4441" i="24"/>
  <c r="D4441" i="24" s="1"/>
  <c r="E4453" i="24"/>
  <c r="D4453" i="24" s="1"/>
  <c r="E4465" i="24"/>
  <c r="D4465" i="24" s="1"/>
  <c r="E4477" i="24"/>
  <c r="D4477" i="24" s="1"/>
  <c r="E4489" i="24"/>
  <c r="D4489" i="24" s="1"/>
  <c r="E4501" i="24"/>
  <c r="D4501" i="24" s="1"/>
  <c r="E4513" i="24"/>
  <c r="D4513" i="24" s="1"/>
  <c r="E4526" i="24"/>
  <c r="D4526" i="24" s="1"/>
  <c r="E4538" i="24"/>
  <c r="D4538" i="24" s="1"/>
  <c r="E4550" i="24"/>
  <c r="D4550" i="24" s="1"/>
  <c r="E4562" i="24"/>
  <c r="D4562" i="24" s="1"/>
  <c r="E4574" i="24"/>
  <c r="D4574" i="24" s="1"/>
  <c r="E4586" i="24"/>
  <c r="D4586" i="24" s="1"/>
  <c r="E4598" i="24"/>
  <c r="D4598" i="24" s="1"/>
  <c r="E4610" i="24"/>
  <c r="D4610" i="24" s="1"/>
  <c r="E4622" i="24"/>
  <c r="D4622" i="24" s="1"/>
  <c r="E4634" i="24"/>
  <c r="D4634" i="24" s="1"/>
  <c r="E4657" i="24"/>
  <c r="D4657" i="24" s="1"/>
  <c r="E4669" i="24"/>
  <c r="D4669" i="24" s="1"/>
  <c r="E4693" i="24"/>
  <c r="D4693" i="24" s="1"/>
  <c r="E4704" i="24"/>
  <c r="D4704" i="24" s="1"/>
  <c r="E4728" i="24"/>
  <c r="D4728" i="24" s="1"/>
  <c r="E4763" i="24"/>
  <c r="D4763" i="24" s="1"/>
  <c r="E4774" i="24"/>
  <c r="D4774" i="24" s="1"/>
  <c r="E4786" i="24"/>
  <c r="D4786" i="24" s="1"/>
  <c r="E4798" i="24"/>
  <c r="D4798" i="24" s="1"/>
  <c r="E4809" i="24"/>
  <c r="D4809" i="24" s="1"/>
  <c r="E4821" i="24"/>
  <c r="D4821" i="24" s="1"/>
  <c r="E4834" i="24"/>
  <c r="D4834" i="24" s="1"/>
  <c r="E4856" i="24"/>
  <c r="D4856" i="24" s="1"/>
  <c r="E4868" i="24"/>
  <c r="D4868" i="24" s="1"/>
  <c r="E4880" i="24"/>
  <c r="D4880" i="24" s="1"/>
  <c r="E4892" i="24"/>
  <c r="D4892" i="24" s="1"/>
  <c r="E4904" i="24"/>
  <c r="D4904" i="24" s="1"/>
  <c r="E4916" i="24"/>
  <c r="D4916" i="24" s="1"/>
  <c r="E4928" i="24"/>
  <c r="D4928" i="24" s="1"/>
  <c r="E4951" i="24"/>
  <c r="D4951" i="24" s="1"/>
  <c r="E4961" i="24"/>
  <c r="D4961" i="24" s="1"/>
  <c r="E4972" i="24"/>
  <c r="D4972" i="24" s="1"/>
  <c r="E4993" i="24"/>
  <c r="D4993" i="24" s="1"/>
  <c r="E4442" i="24"/>
  <c r="D4442" i="24" s="1"/>
  <c r="E4454" i="24"/>
  <c r="D4454" i="24" s="1"/>
  <c r="E4466" i="24"/>
  <c r="D4466" i="24" s="1"/>
  <c r="E4490" i="24"/>
  <c r="D4490" i="24" s="1"/>
  <c r="E4502" i="24"/>
  <c r="D4502" i="24" s="1"/>
  <c r="E4514" i="24"/>
  <c r="D4514" i="24" s="1"/>
  <c r="E4539" i="24"/>
  <c r="D4539" i="24" s="1"/>
  <c r="E4551" i="24"/>
  <c r="D4551" i="24" s="1"/>
  <c r="E4563" i="24"/>
  <c r="D4563" i="24" s="1"/>
  <c r="E4575" i="24"/>
  <c r="D4575" i="24" s="1"/>
  <c r="E4587" i="24"/>
  <c r="D4587" i="24" s="1"/>
  <c r="E4599" i="24"/>
  <c r="D4599" i="24" s="1"/>
  <c r="E4623" i="24"/>
  <c r="D4623" i="24" s="1"/>
  <c r="E4635" i="24"/>
  <c r="D4635" i="24" s="1"/>
  <c r="E4646" i="24"/>
  <c r="D4646" i="24" s="1"/>
  <c r="E4658" i="24"/>
  <c r="D4658" i="24" s="1"/>
  <c r="E4681" i="24"/>
  <c r="D4681" i="24" s="1"/>
  <c r="E4694" i="24"/>
  <c r="D4694" i="24" s="1"/>
  <c r="E4716" i="24"/>
  <c r="D4716" i="24" s="1"/>
  <c r="E4729" i="24"/>
  <c r="D4729" i="24" s="1"/>
  <c r="E4740" i="24"/>
  <c r="D4740" i="24" s="1"/>
  <c r="E4751" i="24"/>
  <c r="D4751" i="24" s="1"/>
  <c r="E4764" i="24"/>
  <c r="D4764" i="24" s="1"/>
  <c r="E4775" i="24"/>
  <c r="D4775" i="24" s="1"/>
  <c r="E4787" i="24"/>
  <c r="D4787" i="24" s="1"/>
  <c r="E4799" i="24"/>
  <c r="D4799" i="24" s="1"/>
  <c r="E4810" i="24"/>
  <c r="D4810" i="24" s="1"/>
  <c r="E4822" i="24"/>
  <c r="D4822" i="24" s="1"/>
  <c r="E4845" i="24"/>
  <c r="D4845" i="24" s="1"/>
  <c r="E4857" i="24"/>
  <c r="D4857" i="24" s="1"/>
  <c r="E4869" i="24"/>
  <c r="D4869" i="24" s="1"/>
  <c r="E4881" i="24"/>
  <c r="D4881" i="24" s="1"/>
  <c r="E4893" i="24"/>
  <c r="D4893" i="24" s="1"/>
  <c r="E4917" i="24"/>
  <c r="D4917" i="24" s="1"/>
  <c r="E4929" i="24"/>
  <c r="D4929" i="24" s="1"/>
  <c r="E4940" i="24"/>
  <c r="D4940" i="24" s="1"/>
  <c r="E4952" i="24"/>
  <c r="D4952" i="24" s="1"/>
  <c r="E4973" i="24"/>
  <c r="D4973" i="24" s="1"/>
  <c r="E4983" i="24"/>
  <c r="D4983" i="24" s="1"/>
  <c r="E4994" i="24"/>
  <c r="D4994" i="24" s="1"/>
  <c r="E4455" i="24"/>
  <c r="D4455" i="24" s="1"/>
  <c r="E4478" i="24"/>
  <c r="D4478" i="24" s="1"/>
  <c r="E4491" i="24"/>
  <c r="D4491" i="24" s="1"/>
  <c r="E4503" i="24"/>
  <c r="D4503" i="24" s="1"/>
  <c r="E4515" i="24"/>
  <c r="D4515" i="24" s="1"/>
  <c r="E4527" i="24"/>
  <c r="D4527" i="24" s="1"/>
  <c r="E4540" i="24"/>
  <c r="D4540" i="24" s="1"/>
  <c r="E4552" i="24"/>
  <c r="D4552" i="24" s="1"/>
  <c r="E4564" i="24"/>
  <c r="D4564" i="24" s="1"/>
  <c r="E4588" i="24"/>
  <c r="D4588" i="24" s="1"/>
  <c r="E4600" i="24"/>
  <c r="D4600" i="24" s="1"/>
  <c r="E4611" i="24"/>
  <c r="D4611" i="24" s="1"/>
  <c r="E4624" i="24"/>
  <c r="D4624" i="24" s="1"/>
  <c r="E4636" i="24"/>
  <c r="D4636" i="24" s="1"/>
  <c r="E4647" i="24"/>
  <c r="D4647" i="24" s="1"/>
  <c r="E4659" i="24"/>
  <c r="D4659" i="24" s="1"/>
  <c r="E4670" i="24"/>
  <c r="D4670" i="24" s="1"/>
  <c r="E4682" i="24"/>
  <c r="D4682" i="24" s="1"/>
  <c r="E4705" i="24"/>
  <c r="D4705" i="24" s="1"/>
  <c r="E4717" i="24"/>
  <c r="D4717" i="24" s="1"/>
  <c r="E4741" i="24"/>
  <c r="D4741" i="24" s="1"/>
  <c r="E4752" i="24"/>
  <c r="D4752" i="24" s="1"/>
  <c r="E4776" i="24"/>
  <c r="D4776" i="24" s="1"/>
  <c r="E4788" i="24"/>
  <c r="D4788" i="24" s="1"/>
  <c r="E4811" i="24"/>
  <c r="D4811" i="24" s="1"/>
  <c r="E4823" i="24"/>
  <c r="D4823" i="24" s="1"/>
  <c r="E4835" i="24"/>
  <c r="D4835" i="24" s="1"/>
  <c r="E4846" i="24"/>
  <c r="D4846" i="24" s="1"/>
  <c r="E4858" i="24"/>
  <c r="D4858" i="24" s="1"/>
  <c r="E4882" i="24"/>
  <c r="D4882" i="24" s="1"/>
  <c r="E4894" i="24"/>
  <c r="D4894" i="24" s="1"/>
  <c r="E4905" i="24"/>
  <c r="D4905" i="24" s="1"/>
  <c r="E4918" i="24"/>
  <c r="D4918" i="24" s="1"/>
  <c r="E4930" i="24"/>
  <c r="D4930" i="24" s="1"/>
  <c r="E4941" i="24"/>
  <c r="D4941" i="24" s="1"/>
  <c r="E4953" i="24"/>
  <c r="D4953" i="24" s="1"/>
  <c r="E4962" i="24"/>
  <c r="D4962" i="24" s="1"/>
  <c r="E4974" i="24"/>
  <c r="D4974" i="24" s="1"/>
  <c r="E4984" i="24"/>
  <c r="D4984" i="24" s="1"/>
  <c r="E4995" i="24"/>
  <c r="D4995" i="24" s="1"/>
  <c r="E4443" i="24"/>
  <c r="D4443" i="24" s="1"/>
  <c r="E4456" i="24"/>
  <c r="D4456" i="24" s="1"/>
  <c r="E4467" i="24"/>
  <c r="D4467" i="24" s="1"/>
  <c r="E4479" i="24"/>
  <c r="D4479" i="24" s="1"/>
  <c r="E4504" i="24"/>
  <c r="D4504" i="24" s="1"/>
  <c r="E4516" i="24"/>
  <c r="D4516" i="24" s="1"/>
  <c r="E4528" i="24"/>
  <c r="D4528" i="24" s="1"/>
  <c r="E4553" i="24"/>
  <c r="D4553" i="24" s="1"/>
  <c r="E4565" i="24"/>
  <c r="D4565" i="24" s="1"/>
  <c r="E4576" i="24"/>
  <c r="D4576" i="24" s="1"/>
  <c r="E4589" i="24"/>
  <c r="D4589" i="24" s="1"/>
  <c r="E4601" i="24"/>
  <c r="D4601" i="24" s="1"/>
  <c r="E4612" i="24"/>
  <c r="D4612" i="24" s="1"/>
  <c r="E4637" i="24"/>
  <c r="D4637" i="24" s="1"/>
  <c r="E4648" i="24"/>
  <c r="D4648" i="24" s="1"/>
  <c r="E4671" i="24"/>
  <c r="D4671" i="24" s="1"/>
  <c r="E4683" i="24"/>
  <c r="D4683" i="24" s="1"/>
  <c r="E4695" i="24"/>
  <c r="D4695" i="24" s="1"/>
  <c r="E4706" i="24"/>
  <c r="D4706" i="24" s="1"/>
  <c r="E4718" i="24"/>
  <c r="D4718" i="24" s="1"/>
  <c r="E4730" i="24"/>
  <c r="D4730" i="24" s="1"/>
  <c r="E4742" i="24"/>
  <c r="D4742" i="24" s="1"/>
  <c r="E4753" i="24"/>
  <c r="D4753" i="24" s="1"/>
  <c r="E4765" i="24"/>
  <c r="D4765" i="24" s="1"/>
  <c r="E4777" i="24"/>
  <c r="D4777" i="24" s="1"/>
  <c r="E4789" i="24"/>
  <c r="D4789" i="24" s="1"/>
  <c r="E4800" i="24"/>
  <c r="D4800" i="24" s="1"/>
  <c r="E4812" i="24"/>
  <c r="D4812" i="24" s="1"/>
  <c r="E4824" i="24"/>
  <c r="D4824" i="24" s="1"/>
  <c r="E4836" i="24"/>
  <c r="D4836" i="24" s="1"/>
  <c r="E4847" i="24"/>
  <c r="D4847" i="24" s="1"/>
  <c r="E4859" i="24"/>
  <c r="D4859" i="24" s="1"/>
  <c r="E4870" i="24"/>
  <c r="D4870" i="24" s="1"/>
  <c r="E4883" i="24"/>
  <c r="D4883" i="24" s="1"/>
  <c r="E4895" i="24"/>
  <c r="D4895" i="24" s="1"/>
  <c r="E4906" i="24"/>
  <c r="D4906" i="24" s="1"/>
  <c r="E4931" i="24"/>
  <c r="D4931" i="24" s="1"/>
  <c r="E4942" i="24"/>
  <c r="D4942" i="24" s="1"/>
  <c r="E4963" i="24"/>
  <c r="D4963" i="24" s="1"/>
  <c r="E4985" i="24"/>
  <c r="D4985" i="24" s="1"/>
  <c r="E4444" i="24"/>
  <c r="D4444" i="24" s="1"/>
  <c r="E4468" i="24"/>
  <c r="D4468" i="24" s="1"/>
  <c r="E4480" i="24"/>
  <c r="D4480" i="24" s="1"/>
  <c r="E4492" i="24"/>
  <c r="D4492" i="24" s="1"/>
  <c r="E4505" i="24"/>
  <c r="D4505" i="24" s="1"/>
  <c r="E4517" i="24"/>
  <c r="D4517" i="24" s="1"/>
  <c r="E4529" i="24"/>
  <c r="D4529" i="24" s="1"/>
  <c r="E4541" i="24"/>
  <c r="D4541" i="24" s="1"/>
  <c r="E4554" i="24"/>
  <c r="D4554" i="24" s="1"/>
  <c r="E4566" i="24"/>
  <c r="D4566" i="24" s="1"/>
  <c r="E4577" i="24"/>
  <c r="D4577" i="24" s="1"/>
  <c r="E4602" i="24"/>
  <c r="D4602" i="24" s="1"/>
  <c r="E4613" i="24"/>
  <c r="D4613" i="24" s="1"/>
  <c r="E4625" i="24"/>
  <c r="D4625" i="24" s="1"/>
  <c r="E4638" i="24"/>
  <c r="D4638" i="24" s="1"/>
  <c r="E4660" i="24"/>
  <c r="D4660" i="24" s="1"/>
  <c r="E4672" i="24"/>
  <c r="D4672" i="24" s="1"/>
  <c r="E4684" i="24"/>
  <c r="D4684" i="24" s="1"/>
  <c r="E4696" i="24"/>
  <c r="D4696" i="24" s="1"/>
  <c r="E4707" i="24"/>
  <c r="D4707" i="24" s="1"/>
  <c r="E4719" i="24"/>
  <c r="D4719" i="24" s="1"/>
  <c r="E4731" i="24"/>
  <c r="D4731" i="24" s="1"/>
  <c r="E4743" i="24"/>
  <c r="D4743" i="24" s="1"/>
  <c r="E4754" i="24"/>
  <c r="D4754" i="24" s="1"/>
  <c r="E4766" i="24"/>
  <c r="D4766" i="24" s="1"/>
  <c r="E4778" i="24"/>
  <c r="D4778" i="24" s="1"/>
  <c r="E4790" i="24"/>
  <c r="D4790" i="24" s="1"/>
  <c r="E4801" i="24"/>
  <c r="D4801" i="24" s="1"/>
  <c r="E4813" i="24"/>
  <c r="D4813" i="24" s="1"/>
  <c r="E4825" i="24"/>
  <c r="D4825" i="24" s="1"/>
  <c r="E4837" i="24"/>
  <c r="D4837" i="24" s="1"/>
  <c r="E4848" i="24"/>
  <c r="D4848" i="24" s="1"/>
  <c r="E4860" i="24"/>
  <c r="D4860" i="24" s="1"/>
  <c r="E4871" i="24"/>
  <c r="D4871" i="24" s="1"/>
  <c r="E4896" i="24"/>
  <c r="D4896" i="24" s="1"/>
  <c r="E4907" i="24"/>
  <c r="D4907" i="24" s="1"/>
  <c r="E4919" i="24"/>
  <c r="D4919" i="24" s="1"/>
  <c r="E4932" i="24"/>
  <c r="D4932" i="24" s="1"/>
  <c r="E4954" i="24"/>
  <c r="D4954" i="24" s="1"/>
  <c r="E4964" i="24"/>
  <c r="D4964" i="24" s="1"/>
  <c r="E4975" i="24"/>
  <c r="D4975" i="24" s="1"/>
  <c r="E4986" i="24"/>
  <c r="D4986" i="24" s="1"/>
  <c r="E4996" i="24"/>
  <c r="D4996" i="24" s="1"/>
  <c r="E4445" i="24"/>
  <c r="D4445" i="24" s="1"/>
  <c r="E4457" i="24"/>
  <c r="D4457" i="24" s="1"/>
  <c r="E4469" i="24"/>
  <c r="D4469" i="24" s="1"/>
  <c r="E4481" i="24"/>
  <c r="D4481" i="24" s="1"/>
  <c r="E4493" i="24"/>
  <c r="D4493" i="24" s="1"/>
  <c r="E4518" i="24"/>
  <c r="D4518" i="24" s="1"/>
  <c r="E4530" i="24"/>
  <c r="D4530" i="24" s="1"/>
  <c r="E4542" i="24"/>
  <c r="D4542" i="24" s="1"/>
  <c r="E4567" i="24"/>
  <c r="D4567" i="24" s="1"/>
  <c r="E4578" i="24"/>
  <c r="D4578" i="24" s="1"/>
  <c r="E4590" i="24"/>
  <c r="D4590" i="24" s="1"/>
  <c r="E4603" i="24"/>
  <c r="D4603" i="24" s="1"/>
  <c r="E4614" i="24"/>
  <c r="D4614" i="24" s="1"/>
  <c r="E4626" i="24"/>
  <c r="D4626" i="24" s="1"/>
  <c r="E4649" i="24"/>
  <c r="D4649" i="24" s="1"/>
  <c r="E4661" i="24"/>
  <c r="D4661" i="24" s="1"/>
  <c r="E4673" i="24"/>
  <c r="D4673" i="24" s="1"/>
  <c r="E4685" i="24"/>
  <c r="D4685" i="24" s="1"/>
  <c r="E4697" i="24"/>
  <c r="D4697" i="24" s="1"/>
  <c r="E4708" i="24"/>
  <c r="D4708" i="24" s="1"/>
  <c r="E4720" i="24"/>
  <c r="D4720" i="24" s="1"/>
  <c r="E4732" i="24"/>
  <c r="D4732" i="24" s="1"/>
  <c r="E4755" i="24"/>
  <c r="D4755" i="24" s="1"/>
  <c r="E4767" i="24"/>
  <c r="D4767" i="24" s="1"/>
  <c r="E4791" i="24"/>
  <c r="D4791" i="24" s="1"/>
  <c r="E4802" i="24"/>
  <c r="D4802" i="24" s="1"/>
  <c r="E4826" i="24"/>
  <c r="D4826" i="24" s="1"/>
  <c r="E4861" i="24"/>
  <c r="D4861" i="24" s="1"/>
  <c r="E4872" i="24"/>
  <c r="D4872" i="24" s="1"/>
  <c r="E4884" i="24"/>
  <c r="D4884" i="24" s="1"/>
  <c r="E4897" i="24"/>
  <c r="D4897" i="24" s="1"/>
  <c r="E4908" i="24"/>
  <c r="D4908" i="24" s="1"/>
  <c r="E4920" i="24"/>
  <c r="D4920" i="24" s="1"/>
  <c r="E4943" i="24"/>
  <c r="D4943" i="24" s="1"/>
  <c r="E4965" i="24"/>
  <c r="D4965" i="24" s="1"/>
  <c r="E4987" i="24"/>
  <c r="D4987" i="24" s="1"/>
  <c r="E4446" i="24"/>
  <c r="D4446" i="24" s="1"/>
  <c r="E4458" i="24"/>
  <c r="D4458" i="24" s="1"/>
  <c r="E4470" i="24"/>
  <c r="D4470" i="24" s="1"/>
  <c r="E4482" i="24"/>
  <c r="D4482" i="24" s="1"/>
  <c r="E4494" i="24"/>
  <c r="D4494" i="24" s="1"/>
  <c r="E4506" i="24"/>
  <c r="D4506" i="24" s="1"/>
  <c r="E4519" i="24"/>
  <c r="D4519" i="24" s="1"/>
  <c r="E4531" i="24"/>
  <c r="D4531" i="24" s="1"/>
  <c r="E4543" i="24"/>
  <c r="D4543" i="24" s="1"/>
  <c r="E4555" i="24"/>
  <c r="D4555" i="24" s="1"/>
  <c r="E4568" i="24"/>
  <c r="D4568" i="24" s="1"/>
  <c r="E4579" i="24"/>
  <c r="D4579" i="24" s="1"/>
  <c r="E4591" i="24"/>
  <c r="D4591" i="24" s="1"/>
  <c r="E4615" i="24"/>
  <c r="D4615" i="24" s="1"/>
  <c r="E4627" i="24"/>
  <c r="D4627" i="24" s="1"/>
  <c r="E4639" i="24"/>
  <c r="D4639" i="24" s="1"/>
  <c r="E4650" i="24"/>
  <c r="D4650" i="24" s="1"/>
  <c r="E4662" i="24"/>
  <c r="D4662" i="24" s="1"/>
  <c r="E4686" i="24"/>
  <c r="D4686" i="24" s="1"/>
  <c r="E4721" i="24"/>
  <c r="D4721" i="24" s="1"/>
  <c r="E4733" i="24"/>
  <c r="D4733" i="24" s="1"/>
  <c r="E4744" i="24"/>
  <c r="D4744" i="24" s="1"/>
  <c r="E4756" i="24"/>
  <c r="D4756" i="24" s="1"/>
  <c r="E4779" i="24"/>
  <c r="D4779" i="24" s="1"/>
  <c r="E4792" i="24"/>
  <c r="D4792" i="24" s="1"/>
  <c r="E4814" i="24"/>
  <c r="D4814" i="24" s="1"/>
  <c r="E4827" i="24"/>
  <c r="D4827" i="24" s="1"/>
  <c r="E4838" i="24"/>
  <c r="D4838" i="24" s="1"/>
  <c r="E4849" i="24"/>
  <c r="D4849" i="24" s="1"/>
  <c r="E4862" i="24"/>
  <c r="D4862" i="24" s="1"/>
  <c r="E4873" i="24"/>
  <c r="D4873" i="24" s="1"/>
  <c r="E4885" i="24"/>
  <c r="D4885" i="24" s="1"/>
  <c r="E4909" i="24"/>
  <c r="D4909" i="24" s="1"/>
  <c r="E4921" i="24"/>
  <c r="D4921" i="24" s="1"/>
  <c r="E4933" i="24"/>
  <c r="D4933" i="24" s="1"/>
  <c r="E4944" i="24"/>
  <c r="D4944" i="24" s="1"/>
  <c r="E4955" i="24"/>
  <c r="D4955" i="24" s="1"/>
  <c r="E4966" i="24"/>
  <c r="D4966" i="24" s="1"/>
  <c r="E4976" i="24"/>
  <c r="D4976" i="24" s="1"/>
  <c r="E4988" i="24"/>
  <c r="D4988" i="24" s="1"/>
  <c r="E4997" i="24"/>
  <c r="D4997" i="24" s="1"/>
  <c r="E4447" i="24"/>
  <c r="D4447" i="24" s="1"/>
  <c r="E4459" i="24"/>
  <c r="D4459" i="24" s="1"/>
  <c r="E4483" i="24"/>
  <c r="D4483" i="24" s="1"/>
  <c r="E4495" i="24"/>
  <c r="D4495" i="24" s="1"/>
  <c r="E4507" i="24"/>
  <c r="D4507" i="24" s="1"/>
  <c r="E4532" i="24"/>
  <c r="D4532" i="24" s="1"/>
  <c r="E4544" i="24"/>
  <c r="D4544" i="24" s="1"/>
  <c r="E4556" i="24"/>
  <c r="D4556" i="24" s="1"/>
  <c r="E4580" i="24"/>
  <c r="D4580" i="24" s="1"/>
  <c r="E4592" i="24"/>
  <c r="D4592" i="24" s="1"/>
  <c r="E4604" i="24"/>
  <c r="D4604" i="24" s="1"/>
  <c r="E4616" i="24"/>
  <c r="D4616" i="24" s="1"/>
  <c r="E4628" i="24"/>
  <c r="D4628" i="24" s="1"/>
  <c r="E4640" i="24"/>
  <c r="D4640" i="24" s="1"/>
  <c r="E4651" i="24"/>
  <c r="D4651" i="24" s="1"/>
  <c r="E4663" i="24"/>
  <c r="D4663" i="24" s="1"/>
  <c r="E4674" i="24"/>
  <c r="D4674" i="24" s="1"/>
  <c r="E4687" i="24"/>
  <c r="D4687" i="24" s="1"/>
  <c r="E4698" i="24"/>
  <c r="D4698" i="24" s="1"/>
  <c r="E4709" i="24"/>
  <c r="D4709" i="24" s="1"/>
  <c r="E4722" i="24"/>
  <c r="D4722" i="24" s="1"/>
  <c r="E4734" i="24"/>
  <c r="D4734" i="24" s="1"/>
  <c r="E4745" i="24"/>
  <c r="D4745" i="24" s="1"/>
  <c r="E4757" i="24"/>
  <c r="D4757" i="24" s="1"/>
  <c r="E4768" i="24"/>
  <c r="D4768" i="24" s="1"/>
  <c r="E4780" i="24"/>
  <c r="D4780" i="24" s="1"/>
  <c r="E4803" i="24"/>
  <c r="D4803" i="24" s="1"/>
  <c r="E4815" i="24"/>
  <c r="D4815" i="24" s="1"/>
  <c r="E4839" i="24"/>
  <c r="D4839" i="24" s="1"/>
  <c r="E4850" i="24"/>
  <c r="D4850" i="24" s="1"/>
  <c r="E4874" i="24"/>
  <c r="D4874" i="24" s="1"/>
  <c r="E4886" i="24"/>
  <c r="D4886" i="24" s="1"/>
  <c r="E4898" i="24"/>
  <c r="D4898" i="24" s="1"/>
  <c r="E4910" i="24"/>
  <c r="D4910" i="24" s="1"/>
  <c r="E4922" i="24"/>
  <c r="D4922" i="24" s="1"/>
  <c r="E4934" i="24"/>
  <c r="D4934" i="24" s="1"/>
  <c r="E4945" i="24"/>
  <c r="D4945" i="24" s="1"/>
  <c r="E4956" i="24"/>
  <c r="D4956" i="24" s="1"/>
  <c r="E4967" i="24"/>
  <c r="D4967" i="24" s="1"/>
  <c r="E4977" i="24"/>
  <c r="D4977" i="24" s="1"/>
  <c r="E4998" i="24"/>
  <c r="D4998" i="24" s="1"/>
  <c r="E4448" i="24"/>
  <c r="D4448" i="24" s="1"/>
  <c r="E4460" i="24"/>
  <c r="D4460" i="24" s="1"/>
  <c r="E4471" i="24"/>
  <c r="D4471" i="24" s="1"/>
  <c r="E4484" i="24"/>
  <c r="D4484" i="24" s="1"/>
  <c r="E4496" i="24"/>
  <c r="D4496" i="24" s="1"/>
  <c r="E4508" i="24"/>
  <c r="D4508" i="24" s="1"/>
  <c r="E4520" i="24"/>
  <c r="D4520" i="24" s="1"/>
  <c r="E4533" i="24"/>
  <c r="D4533" i="24" s="1"/>
  <c r="E4545" i="24"/>
  <c r="D4545" i="24" s="1"/>
  <c r="E4557" i="24"/>
  <c r="D4557" i="24" s="1"/>
  <c r="E4569" i="24"/>
  <c r="D4569" i="24" s="1"/>
  <c r="E4581" i="24"/>
  <c r="D4581" i="24" s="1"/>
  <c r="E4593" i="24"/>
  <c r="D4593" i="24" s="1"/>
  <c r="E4605" i="24"/>
  <c r="D4605" i="24" s="1"/>
  <c r="E4617" i="24"/>
  <c r="D4617" i="24" s="1"/>
  <c r="E4629" i="24"/>
  <c r="D4629" i="24" s="1"/>
  <c r="E4641" i="24"/>
  <c r="D4641" i="24" s="1"/>
  <c r="E4652" i="24"/>
  <c r="D4652" i="24" s="1"/>
  <c r="E4664" i="24"/>
  <c r="D4664" i="24" s="1"/>
  <c r="E4675" i="24"/>
  <c r="D4675" i="24" s="1"/>
  <c r="E4699" i="24"/>
  <c r="D4699" i="24" s="1"/>
  <c r="E4710" i="24"/>
  <c r="D4710" i="24" s="1"/>
  <c r="E4735" i="24"/>
  <c r="D4735" i="24" s="1"/>
  <c r="E4746" i="24"/>
  <c r="D4746" i="24" s="1"/>
  <c r="E4769" i="24"/>
  <c r="D4769" i="24" s="1"/>
  <c r="E4781" i="24"/>
  <c r="D4781" i="24" s="1"/>
  <c r="E4793" i="24"/>
  <c r="D4793" i="24" s="1"/>
  <c r="E4804" i="24"/>
  <c r="D4804" i="24" s="1"/>
  <c r="E4816" i="24"/>
  <c r="D4816" i="24" s="1"/>
  <c r="E4828" i="24"/>
  <c r="D4828" i="24" s="1"/>
  <c r="E4840" i="24"/>
  <c r="D4840" i="24" s="1"/>
  <c r="E4851" i="24"/>
  <c r="D4851" i="24" s="1"/>
  <c r="E4863" i="24"/>
  <c r="D4863" i="24" s="1"/>
  <c r="E4875" i="24"/>
  <c r="D4875" i="24" s="1"/>
  <c r="E4887" i="24"/>
  <c r="D4887" i="24" s="1"/>
  <c r="E4899" i="24"/>
  <c r="D4899" i="24" s="1"/>
  <c r="E4911" i="24"/>
  <c r="D4911" i="24" s="1"/>
  <c r="E4923" i="24"/>
  <c r="D4923" i="24" s="1"/>
  <c r="E4935" i="24"/>
  <c r="D4935" i="24" s="1"/>
  <c r="E4946" i="24"/>
  <c r="D4946" i="24" s="1"/>
  <c r="E4978" i="24"/>
  <c r="D4978" i="24" s="1"/>
  <c r="E4989" i="24"/>
  <c r="D4989" i="24" s="1"/>
  <c r="E4999" i="24"/>
  <c r="D4999" i="24" s="1"/>
  <c r="E4474" i="24"/>
  <c r="D4474" i="24" s="1"/>
  <c r="E4486" i="24"/>
  <c r="D4486" i="24" s="1"/>
  <c r="E4523" i="24"/>
  <c r="D4523" i="24" s="1"/>
  <c r="E4560" i="24"/>
  <c r="D4560" i="24" s="1"/>
  <c r="E4607" i="24"/>
  <c r="D4607" i="24" s="1"/>
  <c r="E4643" i="24"/>
  <c r="D4643" i="24" s="1"/>
  <c r="E4690" i="24"/>
  <c r="D4690" i="24" s="1"/>
  <c r="E4725" i="24"/>
  <c r="D4725" i="24" s="1"/>
  <c r="E4760" i="24"/>
  <c r="D4760" i="24" s="1"/>
  <c r="E4831" i="24"/>
  <c r="D4831" i="24" s="1"/>
  <c r="E4901" i="24"/>
  <c r="D4901" i="24" s="1"/>
  <c r="E4948" i="24"/>
  <c r="D4948" i="24" s="1"/>
  <c r="E4981" i="24"/>
  <c r="D4981" i="24" s="1"/>
  <c r="E4451" i="24"/>
  <c r="D4451" i="24" s="1"/>
  <c r="E4487" i="24"/>
  <c r="D4487" i="24" s="1"/>
  <c r="E4524" i="24"/>
  <c r="D4524" i="24" s="1"/>
  <c r="E4548" i="24"/>
  <c r="D4548" i="24" s="1"/>
  <c r="E4584" i="24"/>
  <c r="D4584" i="24" s="1"/>
  <c r="E4608" i="24"/>
  <c r="D4608" i="24" s="1"/>
  <c r="E4655" i="24"/>
  <c r="D4655" i="24" s="1"/>
  <c r="E4679" i="24"/>
  <c r="D4679" i="24" s="1"/>
  <c r="E4702" i="24"/>
  <c r="D4702" i="24" s="1"/>
  <c r="E4726" i="24"/>
  <c r="D4726" i="24" s="1"/>
  <c r="E4772" i="24"/>
  <c r="D4772" i="24" s="1"/>
  <c r="E4796" i="24"/>
  <c r="D4796" i="24" s="1"/>
  <c r="E4843" i="24"/>
  <c r="D4843" i="24" s="1"/>
  <c r="E4866" i="24"/>
  <c r="D4866" i="24" s="1"/>
  <c r="E4949" i="24"/>
  <c r="D4949" i="24" s="1"/>
  <c r="E4449" i="24"/>
  <c r="D4449" i="24" s="1"/>
  <c r="E4461" i="24"/>
  <c r="D4461" i="24" s="1"/>
  <c r="E4472" i="24"/>
  <c r="D4472" i="24" s="1"/>
  <c r="E4497" i="24"/>
  <c r="D4497" i="24" s="1"/>
  <c r="E4509" i="24"/>
  <c r="D4509" i="24" s="1"/>
  <c r="E4521" i="24"/>
  <c r="D4521" i="24" s="1"/>
  <c r="E4546" i="24"/>
  <c r="D4546" i="24" s="1"/>
  <c r="E4558" i="24"/>
  <c r="D4558" i="24" s="1"/>
  <c r="E4570" i="24"/>
  <c r="D4570" i="24" s="1"/>
  <c r="E4582" i="24"/>
  <c r="D4582" i="24" s="1"/>
  <c r="E4594" i="24"/>
  <c r="D4594" i="24" s="1"/>
  <c r="E4606" i="24"/>
  <c r="D4606" i="24" s="1"/>
  <c r="E4630" i="24"/>
  <c r="D4630" i="24" s="1"/>
  <c r="E4665" i="24"/>
  <c r="D4665" i="24" s="1"/>
  <c r="E4676" i="24"/>
  <c r="D4676" i="24" s="1"/>
  <c r="E4688" i="24"/>
  <c r="D4688" i="24" s="1"/>
  <c r="E4700" i="24"/>
  <c r="D4700" i="24" s="1"/>
  <c r="E4711" i="24"/>
  <c r="D4711" i="24" s="1"/>
  <c r="E4723" i="24"/>
  <c r="D4723" i="24" s="1"/>
  <c r="E4736" i="24"/>
  <c r="D4736" i="24" s="1"/>
  <c r="E4758" i="24"/>
  <c r="D4758" i="24" s="1"/>
  <c r="E4770" i="24"/>
  <c r="D4770" i="24" s="1"/>
  <c r="E4782" i="24"/>
  <c r="D4782" i="24" s="1"/>
  <c r="E4794" i="24"/>
  <c r="D4794" i="24" s="1"/>
  <c r="E4805" i="24"/>
  <c r="D4805" i="24" s="1"/>
  <c r="E4817" i="24"/>
  <c r="D4817" i="24" s="1"/>
  <c r="E4829" i="24"/>
  <c r="D4829" i="24" s="1"/>
  <c r="E4841" i="24"/>
  <c r="D4841" i="24" s="1"/>
  <c r="E4852" i="24"/>
  <c r="D4852" i="24" s="1"/>
  <c r="E4864" i="24"/>
  <c r="D4864" i="24" s="1"/>
  <c r="E4876" i="24"/>
  <c r="D4876" i="24" s="1"/>
  <c r="E4888" i="24"/>
  <c r="D4888" i="24" s="1"/>
  <c r="E4900" i="24"/>
  <c r="D4900" i="24" s="1"/>
  <c r="E4924" i="24"/>
  <c r="D4924" i="24" s="1"/>
  <c r="E4957" i="24"/>
  <c r="D4957" i="24" s="1"/>
  <c r="E4968" i="24"/>
  <c r="D4968" i="24" s="1"/>
  <c r="E4979" i="24"/>
  <c r="D4979" i="24" s="1"/>
  <c r="E5000" i="24"/>
  <c r="D5000" i="24" s="1"/>
  <c r="E4463" i="24"/>
  <c r="D4463" i="24" s="1"/>
  <c r="E4535" i="24"/>
  <c r="D4535" i="24" s="1"/>
  <c r="E4583" i="24"/>
  <c r="D4583" i="24" s="1"/>
  <c r="E4619" i="24"/>
  <c r="D4619" i="24" s="1"/>
  <c r="E4654" i="24"/>
  <c r="D4654" i="24" s="1"/>
  <c r="E4678" i="24"/>
  <c r="D4678" i="24" s="1"/>
  <c r="E4713" i="24"/>
  <c r="D4713" i="24" s="1"/>
  <c r="E4748" i="24"/>
  <c r="D4748" i="24" s="1"/>
  <c r="E4784" i="24"/>
  <c r="D4784" i="24" s="1"/>
  <c r="E4819" i="24"/>
  <c r="D4819" i="24" s="1"/>
  <c r="E4854" i="24"/>
  <c r="D4854" i="24" s="1"/>
  <c r="E4890" i="24"/>
  <c r="D4890" i="24" s="1"/>
  <c r="E4959" i="24"/>
  <c r="D4959" i="24" s="1"/>
  <c r="E4991" i="24"/>
  <c r="D4991" i="24" s="1"/>
  <c r="E4475" i="24"/>
  <c r="D4475" i="24" s="1"/>
  <c r="E4499" i="24"/>
  <c r="D4499" i="24" s="1"/>
  <c r="E4512" i="24"/>
  <c r="D4512" i="24" s="1"/>
  <c r="E4536" i="24"/>
  <c r="D4536" i="24" s="1"/>
  <c r="E4561" i="24"/>
  <c r="D4561" i="24" s="1"/>
  <c r="E4572" i="24"/>
  <c r="D4572" i="24" s="1"/>
  <c r="E4620" i="24"/>
  <c r="D4620" i="24" s="1"/>
  <c r="E4632" i="24"/>
  <c r="D4632" i="24" s="1"/>
  <c r="E4644" i="24"/>
  <c r="D4644" i="24" s="1"/>
  <c r="E4667" i="24"/>
  <c r="D4667" i="24" s="1"/>
  <c r="E4691" i="24"/>
  <c r="D4691" i="24" s="1"/>
  <c r="E4714" i="24"/>
  <c r="D4714" i="24" s="1"/>
  <c r="E4738" i="24"/>
  <c r="D4738" i="24" s="1"/>
  <c r="E4761" i="24"/>
  <c r="D4761" i="24" s="1"/>
  <c r="E4785" i="24"/>
  <c r="D4785" i="24" s="1"/>
  <c r="E4807" i="24"/>
  <c r="D4807" i="24" s="1"/>
  <c r="E4855" i="24"/>
  <c r="D4855" i="24" s="1"/>
  <c r="E4878" i="24"/>
  <c r="D4878" i="24" s="1"/>
  <c r="E4902" i="24"/>
  <c r="D4902" i="24" s="1"/>
  <c r="E4462" i="24"/>
  <c r="D4462" i="24" s="1"/>
  <c r="E4473" i="24"/>
  <c r="D4473" i="24" s="1"/>
  <c r="E4485" i="24"/>
  <c r="D4485" i="24" s="1"/>
  <c r="E4498" i="24"/>
  <c r="D4498" i="24" s="1"/>
  <c r="E4510" i="24"/>
  <c r="D4510" i="24" s="1"/>
  <c r="E4522" i="24"/>
  <c r="D4522" i="24" s="1"/>
  <c r="E4534" i="24"/>
  <c r="D4534" i="24" s="1"/>
  <c r="E4547" i="24"/>
  <c r="D4547" i="24" s="1"/>
  <c r="E4559" i="24"/>
  <c r="D4559" i="24" s="1"/>
  <c r="E4571" i="24"/>
  <c r="D4571" i="24" s="1"/>
  <c r="E4595" i="24"/>
  <c r="D4595" i="24" s="1"/>
  <c r="E4618" i="24"/>
  <c r="D4618" i="24" s="1"/>
  <c r="E4631" i="24"/>
  <c r="D4631" i="24" s="1"/>
  <c r="E4642" i="24"/>
  <c r="D4642" i="24" s="1"/>
  <c r="E4653" i="24"/>
  <c r="D4653" i="24" s="1"/>
  <c r="E4666" i="24"/>
  <c r="D4666" i="24" s="1"/>
  <c r="E4677" i="24"/>
  <c r="D4677" i="24" s="1"/>
  <c r="E4689" i="24"/>
  <c r="D4689" i="24" s="1"/>
  <c r="E4701" i="24"/>
  <c r="D4701" i="24" s="1"/>
  <c r="E4712" i="24"/>
  <c r="D4712" i="24" s="1"/>
  <c r="E4724" i="24"/>
  <c r="D4724" i="24" s="1"/>
  <c r="E4747" i="24"/>
  <c r="D4747" i="24" s="1"/>
  <c r="E4759" i="24"/>
  <c r="D4759" i="24" s="1"/>
  <c r="E4771" i="24"/>
  <c r="D4771" i="24" s="1"/>
  <c r="E4783" i="24"/>
  <c r="D4783" i="24" s="1"/>
  <c r="E4795" i="24"/>
  <c r="D4795" i="24" s="1"/>
  <c r="E4806" i="24"/>
  <c r="D4806" i="24" s="1"/>
  <c r="E4818" i="24"/>
  <c r="D4818" i="24" s="1"/>
  <c r="E4830" i="24"/>
  <c r="D4830" i="24" s="1"/>
  <c r="E4853" i="24"/>
  <c r="D4853" i="24" s="1"/>
  <c r="E4865" i="24"/>
  <c r="D4865" i="24" s="1"/>
  <c r="E4889" i="24"/>
  <c r="D4889" i="24" s="1"/>
  <c r="E4912" i="24"/>
  <c r="D4912" i="24" s="1"/>
  <c r="E4925" i="24"/>
  <c r="D4925" i="24" s="1"/>
  <c r="E4936" i="24"/>
  <c r="D4936" i="24" s="1"/>
  <c r="E4947" i="24"/>
  <c r="D4947" i="24" s="1"/>
  <c r="E4958" i="24"/>
  <c r="D4958" i="24" s="1"/>
  <c r="E4980" i="24"/>
  <c r="D4980" i="24" s="1"/>
  <c r="E4990" i="24"/>
  <c r="D4990" i="24" s="1"/>
  <c r="E4450" i="24"/>
  <c r="D4450" i="24" s="1"/>
  <c r="E4511" i="24"/>
  <c r="D4511" i="24" s="1"/>
  <c r="E4596" i="24"/>
  <c r="D4596" i="24" s="1"/>
  <c r="E4737" i="24"/>
  <c r="D4737" i="24" s="1"/>
  <c r="E4842" i="24"/>
  <c r="D4842" i="24" s="1"/>
  <c r="E4877" i="24"/>
  <c r="D4877" i="24" s="1"/>
  <c r="E4913" i="24"/>
  <c r="D4913" i="24" s="1"/>
  <c r="E4937" i="24"/>
  <c r="D4937" i="24" s="1"/>
  <c r="E4969" i="24"/>
  <c r="D4969" i="24" s="1"/>
  <c r="E4452" i="24"/>
  <c r="D4452" i="24" s="1"/>
  <c r="E4621" i="24"/>
  <c r="D4621" i="24" s="1"/>
  <c r="E4773" i="24"/>
  <c r="D4773" i="24" s="1"/>
  <c r="E4914" i="24"/>
  <c r="D4914" i="24" s="1"/>
  <c r="E4992" i="24"/>
  <c r="D4992" i="24" s="1"/>
  <c r="E4633" i="24"/>
  <c r="D4633" i="24" s="1"/>
  <c r="E4926" i="24"/>
  <c r="D4926" i="24" s="1"/>
  <c r="E4833" i="24"/>
  <c r="D4833" i="24" s="1"/>
  <c r="E4982" i="24"/>
  <c r="D4982" i="24" s="1"/>
  <c r="E4464" i="24"/>
  <c r="D4464" i="24" s="1"/>
  <c r="E4915" i="24"/>
  <c r="D4915" i="24" s="1"/>
  <c r="E4739" i="24"/>
  <c r="D4739" i="24" s="1"/>
  <c r="E4476" i="24"/>
  <c r="D4476" i="24" s="1"/>
  <c r="E4645" i="24"/>
  <c r="D4645" i="24" s="1"/>
  <c r="E4797" i="24"/>
  <c r="D4797" i="24" s="1"/>
  <c r="E4703" i="24"/>
  <c r="D4703" i="24" s="1"/>
  <c r="E4573" i="24"/>
  <c r="D4573" i="24" s="1"/>
  <c r="E4597" i="24"/>
  <c r="D4597" i="24" s="1"/>
  <c r="E4488" i="24"/>
  <c r="D4488" i="24" s="1"/>
  <c r="E4656" i="24"/>
  <c r="D4656" i="24" s="1"/>
  <c r="E4808" i="24"/>
  <c r="D4808" i="24" s="1"/>
  <c r="E4927" i="24"/>
  <c r="D4927" i="24" s="1"/>
  <c r="E4960" i="24"/>
  <c r="D4960" i="24" s="1"/>
  <c r="E4727" i="24"/>
  <c r="D4727" i="24" s="1"/>
  <c r="E4891" i="24"/>
  <c r="D4891" i="24" s="1"/>
  <c r="E4500" i="24"/>
  <c r="D4500" i="24" s="1"/>
  <c r="E4668" i="24"/>
  <c r="D4668" i="24" s="1"/>
  <c r="E4820" i="24"/>
  <c r="D4820" i="24" s="1"/>
  <c r="E4938" i="24"/>
  <c r="D4938" i="24" s="1"/>
  <c r="E4939" i="24"/>
  <c r="D4939" i="24" s="1"/>
  <c r="E4879" i="24"/>
  <c r="D4879" i="24" s="1"/>
  <c r="E4762" i="24"/>
  <c r="D4762" i="24" s="1"/>
  <c r="E4680" i="24"/>
  <c r="D4680" i="24" s="1"/>
  <c r="E4867" i="24"/>
  <c r="D4867" i="24" s="1"/>
  <c r="E4525" i="24"/>
  <c r="D4525" i="24" s="1"/>
  <c r="E4692" i="24"/>
  <c r="D4692" i="24" s="1"/>
  <c r="E4832" i="24"/>
  <c r="D4832" i="24" s="1"/>
  <c r="E4950" i="24"/>
  <c r="D4950" i="24" s="1"/>
  <c r="E4970" i="24"/>
  <c r="D4970" i="24" s="1"/>
  <c r="E4749" i="24"/>
  <c r="D4749" i="24" s="1"/>
  <c r="E4903" i="24"/>
  <c r="D4903" i="24" s="1"/>
  <c r="E4537" i="24"/>
  <c r="D4537" i="24" s="1"/>
  <c r="E4971" i="24"/>
  <c r="D4971" i="24" s="1"/>
  <c r="E4750" i="24"/>
  <c r="D4750" i="24" s="1"/>
  <c r="E4549" i="24"/>
  <c r="D4549" i="24" s="1"/>
  <c r="E4715" i="24"/>
  <c r="D4715" i="24" s="1"/>
  <c r="E4844" i="24"/>
  <c r="D4844" i="24" s="1"/>
  <c r="E4609" i="24"/>
  <c r="D4609" i="24" s="1"/>
  <c r="E4585" i="24"/>
  <c r="D4585" i="24" s="1"/>
  <c r="E8" i="24"/>
  <c r="D8" i="24" s="1"/>
  <c r="E22" i="24"/>
  <c r="D22" i="24" s="1"/>
  <c r="E36" i="24"/>
  <c r="D36" i="24" s="1"/>
  <c r="E50" i="24"/>
  <c r="D50" i="24" s="1"/>
  <c r="E64" i="24"/>
  <c r="D64" i="24" s="1"/>
  <c r="E78" i="24"/>
  <c r="D78" i="24" s="1"/>
  <c r="E92" i="24"/>
  <c r="D92" i="24" s="1"/>
  <c r="E106" i="24"/>
  <c r="D106" i="24" s="1"/>
  <c r="E120" i="24"/>
  <c r="D120" i="24" s="1"/>
  <c r="E134" i="24"/>
  <c r="D134" i="24" s="1"/>
  <c r="E148" i="24"/>
  <c r="D148" i="24" s="1"/>
  <c r="E162" i="24"/>
  <c r="D162" i="24" s="1"/>
  <c r="E176" i="24"/>
  <c r="D176" i="24" s="1"/>
  <c r="E9" i="24"/>
  <c r="D9" i="24" s="1"/>
  <c r="E23" i="24"/>
  <c r="D23" i="24" s="1"/>
  <c r="E37" i="24"/>
  <c r="D37" i="24" s="1"/>
  <c r="E51" i="24"/>
  <c r="D51" i="24" s="1"/>
  <c r="E65" i="24"/>
  <c r="D65" i="24" s="1"/>
  <c r="E79" i="24"/>
  <c r="D79" i="24" s="1"/>
  <c r="E93" i="24"/>
  <c r="D93" i="24" s="1"/>
  <c r="E107" i="24"/>
  <c r="D107" i="24" s="1"/>
  <c r="E121" i="24"/>
  <c r="D121" i="24" s="1"/>
  <c r="E135" i="24"/>
  <c r="D135" i="24" s="1"/>
  <c r="E149" i="24"/>
  <c r="D149" i="24" s="1"/>
  <c r="E163" i="24"/>
  <c r="D163" i="24" s="1"/>
  <c r="E177" i="24"/>
  <c r="D177" i="24" s="1"/>
  <c r="E11" i="24"/>
  <c r="D11" i="24" s="1"/>
  <c r="E25" i="24"/>
  <c r="D25" i="24" s="1"/>
  <c r="E39" i="24"/>
  <c r="D39" i="24" s="1"/>
  <c r="E53" i="24"/>
  <c r="D53" i="24" s="1"/>
  <c r="E67" i="24"/>
  <c r="D67" i="24" s="1"/>
  <c r="E81" i="24"/>
  <c r="D81" i="24" s="1"/>
  <c r="E95" i="24"/>
  <c r="D95" i="24" s="1"/>
  <c r="E109" i="24"/>
  <c r="D109" i="24" s="1"/>
  <c r="E123" i="24"/>
  <c r="D123" i="24" s="1"/>
  <c r="E137" i="24"/>
  <c r="D137" i="24" s="1"/>
  <c r="E151" i="24"/>
  <c r="D151" i="24" s="1"/>
  <c r="E165" i="24"/>
  <c r="D165" i="24" s="1"/>
  <c r="E179" i="24"/>
  <c r="D179" i="24" s="1"/>
  <c r="E12" i="24"/>
  <c r="D12" i="24" s="1"/>
  <c r="E26" i="24"/>
  <c r="D26" i="24" s="1"/>
  <c r="E40" i="24"/>
  <c r="D40" i="24" s="1"/>
  <c r="E54" i="24"/>
  <c r="D54" i="24" s="1"/>
  <c r="E68" i="24"/>
  <c r="D68" i="24" s="1"/>
  <c r="E82" i="24"/>
  <c r="D82" i="24" s="1"/>
  <c r="E96" i="24"/>
  <c r="D96" i="24" s="1"/>
  <c r="E110" i="24"/>
  <c r="D110" i="24" s="1"/>
  <c r="E124" i="24"/>
  <c r="D124" i="24" s="1"/>
  <c r="E138" i="24"/>
  <c r="D138" i="24" s="1"/>
  <c r="E152" i="24"/>
  <c r="D152" i="24" s="1"/>
  <c r="E166" i="24"/>
  <c r="D166" i="24" s="1"/>
  <c r="E180" i="24"/>
  <c r="D180" i="24" s="1"/>
  <c r="E14" i="24"/>
  <c r="D14" i="24" s="1"/>
  <c r="E28" i="24"/>
  <c r="D28" i="24" s="1"/>
  <c r="E42" i="24"/>
  <c r="D42" i="24" s="1"/>
  <c r="E56" i="24"/>
  <c r="D56" i="24" s="1"/>
  <c r="E70" i="24"/>
  <c r="D70" i="24" s="1"/>
  <c r="E84" i="24"/>
  <c r="D84" i="24" s="1"/>
  <c r="E98" i="24"/>
  <c r="D98" i="24" s="1"/>
  <c r="E112" i="24"/>
  <c r="D112" i="24" s="1"/>
  <c r="E126" i="24"/>
  <c r="D126" i="24" s="1"/>
  <c r="E140" i="24"/>
  <c r="D140" i="24" s="1"/>
  <c r="E154" i="24"/>
  <c r="D154" i="24" s="1"/>
  <c r="E168" i="24"/>
  <c r="D168" i="24" s="1"/>
  <c r="E182" i="24"/>
  <c r="D182" i="24" s="1"/>
  <c r="E7" i="24"/>
  <c r="D7" i="24" s="1"/>
  <c r="E4" i="24"/>
  <c r="D4" i="24" s="1"/>
  <c r="E29" i="24"/>
  <c r="D29" i="24" s="1"/>
  <c r="E48" i="24"/>
  <c r="D48" i="24" s="1"/>
  <c r="E72" i="24"/>
  <c r="D72" i="24" s="1"/>
  <c r="E91" i="24"/>
  <c r="D91" i="24" s="1"/>
  <c r="E115" i="24"/>
  <c r="D115" i="24" s="1"/>
  <c r="E136" i="24"/>
  <c r="D136" i="24" s="1"/>
  <c r="E158" i="24"/>
  <c r="D158" i="24" s="1"/>
  <c r="E181" i="24"/>
  <c r="D181" i="24" s="1"/>
  <c r="E196" i="24"/>
  <c r="D196" i="24" s="1"/>
  <c r="E210" i="24"/>
  <c r="D210" i="24" s="1"/>
  <c r="E224" i="24"/>
  <c r="D224" i="24" s="1"/>
  <c r="E238" i="24"/>
  <c r="D238" i="24" s="1"/>
  <c r="E252" i="24"/>
  <c r="D252" i="24" s="1"/>
  <c r="E266" i="24"/>
  <c r="D266" i="24" s="1"/>
  <c r="E280" i="24"/>
  <c r="D280" i="24" s="1"/>
  <c r="E294" i="24"/>
  <c r="D294" i="24" s="1"/>
  <c r="E308" i="24"/>
  <c r="D308" i="24" s="1"/>
  <c r="E322" i="24"/>
  <c r="D322" i="24" s="1"/>
  <c r="E336" i="24"/>
  <c r="D336" i="24" s="1"/>
  <c r="E350" i="24"/>
  <c r="D350" i="24" s="1"/>
  <c r="E364" i="24"/>
  <c r="D364" i="24" s="1"/>
  <c r="E378" i="24"/>
  <c r="D378" i="24" s="1"/>
  <c r="E392" i="24"/>
  <c r="D392" i="24" s="1"/>
  <c r="E406" i="24"/>
  <c r="D406" i="24" s="1"/>
  <c r="E420" i="24"/>
  <c r="D420" i="24" s="1"/>
  <c r="E434" i="24"/>
  <c r="D434" i="24" s="1"/>
  <c r="E448" i="24"/>
  <c r="D448" i="24" s="1"/>
  <c r="E462" i="24"/>
  <c r="D462" i="24" s="1"/>
  <c r="E476" i="24"/>
  <c r="D476" i="24" s="1"/>
  <c r="E490" i="24"/>
  <c r="D490" i="24" s="1"/>
  <c r="E504" i="24"/>
  <c r="D504" i="24" s="1"/>
  <c r="E518" i="24"/>
  <c r="D518" i="24" s="1"/>
  <c r="E532" i="24"/>
  <c r="D532" i="24" s="1"/>
  <c r="E546" i="24"/>
  <c r="D546" i="24" s="1"/>
  <c r="E560" i="24"/>
  <c r="D560" i="24" s="1"/>
  <c r="E574" i="24"/>
  <c r="D574" i="24" s="1"/>
  <c r="E588" i="24"/>
  <c r="D588" i="24" s="1"/>
  <c r="E602" i="24"/>
  <c r="D602" i="24" s="1"/>
  <c r="E616" i="24"/>
  <c r="D616" i="24" s="1"/>
  <c r="E630" i="24"/>
  <c r="D630" i="24" s="1"/>
  <c r="E644" i="24"/>
  <c r="D644" i="24" s="1"/>
  <c r="E658" i="24"/>
  <c r="D658" i="24" s="1"/>
  <c r="E672" i="24"/>
  <c r="D672" i="24" s="1"/>
  <c r="E686" i="24"/>
  <c r="D686" i="24" s="1"/>
  <c r="E700" i="24"/>
  <c r="D700" i="24" s="1"/>
  <c r="E714" i="24"/>
  <c r="D714" i="24" s="1"/>
  <c r="E728" i="24"/>
  <c r="D728" i="24" s="1"/>
  <c r="E742" i="24"/>
  <c r="D742" i="24" s="1"/>
  <c r="E756" i="24"/>
  <c r="D756" i="24" s="1"/>
  <c r="E770" i="24"/>
  <c r="D770" i="24" s="1"/>
  <c r="E784" i="24"/>
  <c r="D784" i="24" s="1"/>
  <c r="E798" i="24"/>
  <c r="D798" i="24" s="1"/>
  <c r="E812" i="24"/>
  <c r="D812" i="24" s="1"/>
  <c r="E826" i="24"/>
  <c r="D826" i="24" s="1"/>
  <c r="E840" i="24"/>
  <c r="D840" i="24" s="1"/>
  <c r="E854" i="24"/>
  <c r="D854" i="24" s="1"/>
  <c r="E868" i="24"/>
  <c r="D868" i="24" s="1"/>
  <c r="E882" i="24"/>
  <c r="D882" i="24" s="1"/>
  <c r="E896" i="24"/>
  <c r="D896" i="24" s="1"/>
  <c r="E910" i="24"/>
  <c r="D910" i="24" s="1"/>
  <c r="E924" i="24"/>
  <c r="D924" i="24" s="1"/>
  <c r="E938" i="24"/>
  <c r="E952" i="24"/>
  <c r="E966" i="24"/>
  <c r="D966" i="24" s="1"/>
  <c r="E980" i="24"/>
  <c r="D980" i="24" s="1"/>
  <c r="E994" i="24"/>
  <c r="D994" i="24" s="1"/>
  <c r="E1008" i="24"/>
  <c r="E1022" i="24"/>
  <c r="E1036" i="24"/>
  <c r="D1036" i="24" s="1"/>
  <c r="E1050" i="24"/>
  <c r="E1064" i="24"/>
  <c r="D1064" i="24" s="1"/>
  <c r="E1078" i="24"/>
  <c r="D1078" i="24" s="1"/>
  <c r="E1092" i="24"/>
  <c r="D1092" i="24" s="1"/>
  <c r="E1106" i="24"/>
  <c r="D1106" i="24" s="1"/>
  <c r="E1120" i="24"/>
  <c r="D1120" i="24" s="1"/>
  <c r="E1134" i="24"/>
  <c r="D1134" i="24" s="1"/>
  <c r="E1148" i="24"/>
  <c r="D1148" i="24" s="1"/>
  <c r="E1162" i="24"/>
  <c r="D1162" i="24" s="1"/>
  <c r="E1176" i="24"/>
  <c r="D1176" i="24" s="1"/>
  <c r="E1190" i="24"/>
  <c r="D1190" i="24" s="1"/>
  <c r="E5" i="24"/>
  <c r="D5" i="24" s="1"/>
  <c r="E30" i="24"/>
  <c r="D30" i="24" s="1"/>
  <c r="E49" i="24"/>
  <c r="D49" i="24" s="1"/>
  <c r="E73" i="24"/>
  <c r="D73" i="24" s="1"/>
  <c r="E94" i="24"/>
  <c r="D94" i="24" s="1"/>
  <c r="E116" i="24"/>
  <c r="D116" i="24" s="1"/>
  <c r="E139" i="24"/>
  <c r="D139" i="24" s="1"/>
  <c r="E159" i="24"/>
  <c r="D159" i="24" s="1"/>
  <c r="E183" i="24"/>
  <c r="D183" i="24" s="1"/>
  <c r="E197" i="24"/>
  <c r="D197" i="24" s="1"/>
  <c r="E211" i="24"/>
  <c r="D211" i="24" s="1"/>
  <c r="E225" i="24"/>
  <c r="D225" i="24" s="1"/>
  <c r="E239" i="24"/>
  <c r="D239" i="24" s="1"/>
  <c r="E253" i="24"/>
  <c r="D253" i="24" s="1"/>
  <c r="E267" i="24"/>
  <c r="D267" i="24" s="1"/>
  <c r="E281" i="24"/>
  <c r="D281" i="24" s="1"/>
  <c r="E295" i="24"/>
  <c r="D295" i="24" s="1"/>
  <c r="E309" i="24"/>
  <c r="D309" i="24" s="1"/>
  <c r="E323" i="24"/>
  <c r="D323" i="24" s="1"/>
  <c r="E337" i="24"/>
  <c r="D337" i="24" s="1"/>
  <c r="E351" i="24"/>
  <c r="D351" i="24" s="1"/>
  <c r="E365" i="24"/>
  <c r="D365" i="24" s="1"/>
  <c r="E379" i="24"/>
  <c r="D379" i="24" s="1"/>
  <c r="E393" i="24"/>
  <c r="D393" i="24" s="1"/>
  <c r="E407" i="24"/>
  <c r="D407" i="24" s="1"/>
  <c r="E421" i="24"/>
  <c r="D421" i="24" s="1"/>
  <c r="E435" i="24"/>
  <c r="D435" i="24" s="1"/>
  <c r="E449" i="24"/>
  <c r="D449" i="24" s="1"/>
  <c r="E463" i="24"/>
  <c r="D463" i="24" s="1"/>
  <c r="E477" i="24"/>
  <c r="D477" i="24" s="1"/>
  <c r="E491" i="24"/>
  <c r="D491" i="24" s="1"/>
  <c r="E505" i="24"/>
  <c r="D505" i="24" s="1"/>
  <c r="E519" i="24"/>
  <c r="D519" i="24" s="1"/>
  <c r="E533" i="24"/>
  <c r="D533" i="24" s="1"/>
  <c r="E547" i="24"/>
  <c r="D547" i="24" s="1"/>
  <c r="E561" i="24"/>
  <c r="D561" i="24" s="1"/>
  <c r="E575" i="24"/>
  <c r="D575" i="24" s="1"/>
  <c r="E589" i="24"/>
  <c r="D589" i="24" s="1"/>
  <c r="E603" i="24"/>
  <c r="D603" i="24" s="1"/>
  <c r="E617" i="24"/>
  <c r="D617" i="24" s="1"/>
  <c r="E631" i="24"/>
  <c r="D631" i="24" s="1"/>
  <c r="E645" i="24"/>
  <c r="D645" i="24" s="1"/>
  <c r="E659" i="24"/>
  <c r="D659" i="24" s="1"/>
  <c r="E673" i="24"/>
  <c r="D673" i="24" s="1"/>
  <c r="E687" i="24"/>
  <c r="D687" i="24" s="1"/>
  <c r="E701" i="24"/>
  <c r="D701" i="24" s="1"/>
  <c r="E715" i="24"/>
  <c r="D715" i="24" s="1"/>
  <c r="E729" i="24"/>
  <c r="D729" i="24" s="1"/>
  <c r="E743" i="24"/>
  <c r="D743" i="24" s="1"/>
  <c r="E757" i="24"/>
  <c r="D757" i="24" s="1"/>
  <c r="E771" i="24"/>
  <c r="D771" i="24" s="1"/>
  <c r="E785" i="24"/>
  <c r="D785" i="24" s="1"/>
  <c r="E799" i="24"/>
  <c r="D799" i="24" s="1"/>
  <c r="E813" i="24"/>
  <c r="D813" i="24" s="1"/>
  <c r="E827" i="24"/>
  <c r="D827" i="24" s="1"/>
  <c r="E841" i="24"/>
  <c r="D841" i="24" s="1"/>
  <c r="E855" i="24"/>
  <c r="D855" i="24" s="1"/>
  <c r="E869" i="24"/>
  <c r="D869" i="24" s="1"/>
  <c r="E883" i="24"/>
  <c r="D883" i="24" s="1"/>
  <c r="E897" i="24"/>
  <c r="D897" i="24" s="1"/>
  <c r="E911" i="24"/>
  <c r="D911" i="24" s="1"/>
  <c r="E925" i="24"/>
  <c r="D925" i="24" s="1"/>
  <c r="E939" i="24"/>
  <c r="E953" i="24"/>
  <c r="E967" i="24"/>
  <c r="D967" i="24" s="1"/>
  <c r="E981" i="24"/>
  <c r="D981" i="24" s="1"/>
  <c r="E995" i="24"/>
  <c r="E1009" i="24"/>
  <c r="E1023" i="24"/>
  <c r="E1037" i="24"/>
  <c r="D1037" i="24" s="1"/>
  <c r="E1051" i="24"/>
  <c r="E1065" i="24"/>
  <c r="D1065" i="24" s="1"/>
  <c r="E1079" i="24"/>
  <c r="D1079" i="24" s="1"/>
  <c r="E1093" i="24"/>
  <c r="D1093" i="24" s="1"/>
  <c r="E1107" i="24"/>
  <c r="D1107" i="24" s="1"/>
  <c r="E1121" i="24"/>
  <c r="D1121" i="24" s="1"/>
  <c r="E1135" i="24"/>
  <c r="D1135" i="24" s="1"/>
  <c r="E1149" i="24"/>
  <c r="D1149" i="24" s="1"/>
  <c r="E1163" i="24"/>
  <c r="D1163" i="24" s="1"/>
  <c r="E1177" i="24"/>
  <c r="D1177" i="24" s="1"/>
  <c r="E1191" i="24"/>
  <c r="D1191" i="24" s="1"/>
  <c r="E6" i="24"/>
  <c r="D6" i="24" s="1"/>
  <c r="E31" i="24"/>
  <c r="D31" i="24" s="1"/>
  <c r="E52" i="24"/>
  <c r="D52" i="24" s="1"/>
  <c r="E74" i="24"/>
  <c r="D74" i="24" s="1"/>
  <c r="E97" i="24"/>
  <c r="D97" i="24" s="1"/>
  <c r="E117" i="24"/>
  <c r="D117" i="24" s="1"/>
  <c r="E141" i="24"/>
  <c r="D141" i="24" s="1"/>
  <c r="E160" i="24"/>
  <c r="D160" i="24" s="1"/>
  <c r="E184" i="24"/>
  <c r="D184" i="24" s="1"/>
  <c r="E198" i="24"/>
  <c r="D198" i="24" s="1"/>
  <c r="E212" i="24"/>
  <c r="D212" i="24" s="1"/>
  <c r="E226" i="24"/>
  <c r="D226" i="24" s="1"/>
  <c r="E240" i="24"/>
  <c r="D240" i="24" s="1"/>
  <c r="E254" i="24"/>
  <c r="D254" i="24" s="1"/>
  <c r="E268" i="24"/>
  <c r="D268" i="24" s="1"/>
  <c r="E282" i="24"/>
  <c r="D282" i="24" s="1"/>
  <c r="E296" i="24"/>
  <c r="D296" i="24" s="1"/>
  <c r="E310" i="24"/>
  <c r="D310" i="24" s="1"/>
  <c r="E324" i="24"/>
  <c r="D324" i="24" s="1"/>
  <c r="E338" i="24"/>
  <c r="D338" i="24" s="1"/>
  <c r="E352" i="24"/>
  <c r="D352" i="24" s="1"/>
  <c r="E366" i="24"/>
  <c r="D366" i="24" s="1"/>
  <c r="E380" i="24"/>
  <c r="D380" i="24" s="1"/>
  <c r="E394" i="24"/>
  <c r="D394" i="24" s="1"/>
  <c r="E408" i="24"/>
  <c r="D408" i="24" s="1"/>
  <c r="E422" i="24"/>
  <c r="D422" i="24" s="1"/>
  <c r="E436" i="24"/>
  <c r="D436" i="24" s="1"/>
  <c r="E450" i="24"/>
  <c r="D450" i="24" s="1"/>
  <c r="E464" i="24"/>
  <c r="D464" i="24" s="1"/>
  <c r="E478" i="24"/>
  <c r="D478" i="24" s="1"/>
  <c r="E492" i="24"/>
  <c r="D492" i="24" s="1"/>
  <c r="E506" i="24"/>
  <c r="D506" i="24" s="1"/>
  <c r="E520" i="24"/>
  <c r="D520" i="24" s="1"/>
  <c r="E534" i="24"/>
  <c r="D534" i="24" s="1"/>
  <c r="E548" i="24"/>
  <c r="D548" i="24" s="1"/>
  <c r="E562" i="24"/>
  <c r="D562" i="24" s="1"/>
  <c r="E576" i="24"/>
  <c r="D576" i="24" s="1"/>
  <c r="E590" i="24"/>
  <c r="D590" i="24" s="1"/>
  <c r="E604" i="24"/>
  <c r="D604" i="24" s="1"/>
  <c r="E618" i="24"/>
  <c r="D618" i="24" s="1"/>
  <c r="E632" i="24"/>
  <c r="D632" i="24" s="1"/>
  <c r="E646" i="24"/>
  <c r="D646" i="24" s="1"/>
  <c r="E660" i="24"/>
  <c r="D660" i="24" s="1"/>
  <c r="E674" i="24"/>
  <c r="D674" i="24" s="1"/>
  <c r="E688" i="24"/>
  <c r="D688" i="24" s="1"/>
  <c r="E702" i="24"/>
  <c r="D702" i="24" s="1"/>
  <c r="E716" i="24"/>
  <c r="D716" i="24" s="1"/>
  <c r="E730" i="24"/>
  <c r="D730" i="24" s="1"/>
  <c r="E744" i="24"/>
  <c r="D744" i="24" s="1"/>
  <c r="E758" i="24"/>
  <c r="D758" i="24" s="1"/>
  <c r="E772" i="24"/>
  <c r="D772" i="24" s="1"/>
  <c r="E786" i="24"/>
  <c r="D786" i="24" s="1"/>
  <c r="E800" i="24"/>
  <c r="D800" i="24" s="1"/>
  <c r="E814" i="24"/>
  <c r="D814" i="24" s="1"/>
  <c r="E828" i="24"/>
  <c r="D828" i="24" s="1"/>
  <c r="E842" i="24"/>
  <c r="D842" i="24" s="1"/>
  <c r="E856" i="24"/>
  <c r="D856" i="24" s="1"/>
  <c r="E870" i="24"/>
  <c r="D870" i="24" s="1"/>
  <c r="E884" i="24"/>
  <c r="D884" i="24" s="1"/>
  <c r="E898" i="24"/>
  <c r="D898" i="24" s="1"/>
  <c r="E912" i="24"/>
  <c r="D912" i="24" s="1"/>
  <c r="E926" i="24"/>
  <c r="D926" i="24" s="1"/>
  <c r="E940" i="24"/>
  <c r="E954" i="24"/>
  <c r="E968" i="24"/>
  <c r="D968" i="24" s="1"/>
  <c r="E982" i="24"/>
  <c r="D982" i="24" s="1"/>
  <c r="E996" i="24"/>
  <c r="E1010" i="24"/>
  <c r="E1024" i="24"/>
  <c r="E1038" i="24"/>
  <c r="D1038" i="24" s="1"/>
  <c r="E1052" i="24"/>
  <c r="E1066" i="24"/>
  <c r="D1066" i="24" s="1"/>
  <c r="E1080" i="24"/>
  <c r="D1080" i="24" s="1"/>
  <c r="E1094" i="24"/>
  <c r="D1094" i="24" s="1"/>
  <c r="E1108" i="24"/>
  <c r="D1108" i="24" s="1"/>
  <c r="E1122" i="24"/>
  <c r="D1122" i="24" s="1"/>
  <c r="E1136" i="24"/>
  <c r="D1136" i="24" s="1"/>
  <c r="E1150" i="24"/>
  <c r="D1150" i="24" s="1"/>
  <c r="E1164" i="24"/>
  <c r="D1164" i="24" s="1"/>
  <c r="E1178" i="24"/>
  <c r="D1178" i="24" s="1"/>
  <c r="E1192" i="24"/>
  <c r="D1192" i="24" s="1"/>
  <c r="E10" i="24"/>
  <c r="D10" i="24" s="1"/>
  <c r="E32" i="24"/>
  <c r="D32" i="24" s="1"/>
  <c r="E55" i="24"/>
  <c r="D55" i="24" s="1"/>
  <c r="E75" i="24"/>
  <c r="D75" i="24" s="1"/>
  <c r="E99" i="24"/>
  <c r="D99" i="24" s="1"/>
  <c r="E118" i="24"/>
  <c r="D118" i="24" s="1"/>
  <c r="E142" i="24"/>
  <c r="D142" i="24" s="1"/>
  <c r="E161" i="24"/>
  <c r="D161" i="24" s="1"/>
  <c r="E185" i="24"/>
  <c r="D185" i="24" s="1"/>
  <c r="E199" i="24"/>
  <c r="D199" i="24" s="1"/>
  <c r="E213" i="24"/>
  <c r="D213" i="24" s="1"/>
  <c r="E227" i="24"/>
  <c r="D227" i="24" s="1"/>
  <c r="E241" i="24"/>
  <c r="D241" i="24" s="1"/>
  <c r="E255" i="24"/>
  <c r="D255" i="24" s="1"/>
  <c r="E269" i="24"/>
  <c r="D269" i="24" s="1"/>
  <c r="E283" i="24"/>
  <c r="D283" i="24" s="1"/>
  <c r="E297" i="24"/>
  <c r="D297" i="24" s="1"/>
  <c r="E311" i="24"/>
  <c r="D311" i="24" s="1"/>
  <c r="E325" i="24"/>
  <c r="D325" i="24" s="1"/>
  <c r="E339" i="24"/>
  <c r="D339" i="24" s="1"/>
  <c r="E353" i="24"/>
  <c r="D353" i="24" s="1"/>
  <c r="E367" i="24"/>
  <c r="D367" i="24" s="1"/>
  <c r="E381" i="24"/>
  <c r="D381" i="24" s="1"/>
  <c r="E395" i="24"/>
  <c r="D395" i="24" s="1"/>
  <c r="E409" i="24"/>
  <c r="D409" i="24" s="1"/>
  <c r="E423" i="24"/>
  <c r="D423" i="24" s="1"/>
  <c r="E437" i="24"/>
  <c r="D437" i="24" s="1"/>
  <c r="E451" i="24"/>
  <c r="D451" i="24" s="1"/>
  <c r="E465" i="24"/>
  <c r="D465" i="24" s="1"/>
  <c r="E479" i="24"/>
  <c r="D479" i="24" s="1"/>
  <c r="E493" i="24"/>
  <c r="D493" i="24" s="1"/>
  <c r="E507" i="24"/>
  <c r="D507" i="24" s="1"/>
  <c r="E521" i="24"/>
  <c r="D521" i="24" s="1"/>
  <c r="E535" i="24"/>
  <c r="D535" i="24" s="1"/>
  <c r="E549" i="24"/>
  <c r="D549" i="24" s="1"/>
  <c r="E563" i="24"/>
  <c r="D563" i="24" s="1"/>
  <c r="E577" i="24"/>
  <c r="D577" i="24" s="1"/>
  <c r="E591" i="24"/>
  <c r="D591" i="24" s="1"/>
  <c r="E605" i="24"/>
  <c r="D605" i="24" s="1"/>
  <c r="E619" i="24"/>
  <c r="D619" i="24" s="1"/>
  <c r="E633" i="24"/>
  <c r="D633" i="24" s="1"/>
  <c r="E647" i="24"/>
  <c r="D647" i="24" s="1"/>
  <c r="E661" i="24"/>
  <c r="D661" i="24" s="1"/>
  <c r="E675" i="24"/>
  <c r="D675" i="24" s="1"/>
  <c r="E689" i="24"/>
  <c r="D689" i="24" s="1"/>
  <c r="E703" i="24"/>
  <c r="D703" i="24" s="1"/>
  <c r="E717" i="24"/>
  <c r="D717" i="24" s="1"/>
  <c r="E731" i="24"/>
  <c r="D731" i="24" s="1"/>
  <c r="E745" i="24"/>
  <c r="D745" i="24" s="1"/>
  <c r="E759" i="24"/>
  <c r="D759" i="24" s="1"/>
  <c r="E773" i="24"/>
  <c r="D773" i="24" s="1"/>
  <c r="E787" i="24"/>
  <c r="D787" i="24" s="1"/>
  <c r="E801" i="24"/>
  <c r="D801" i="24" s="1"/>
  <c r="E815" i="24"/>
  <c r="D815" i="24" s="1"/>
  <c r="E829" i="24"/>
  <c r="D829" i="24" s="1"/>
  <c r="E843" i="24"/>
  <c r="D843" i="24" s="1"/>
  <c r="E857" i="24"/>
  <c r="D857" i="24" s="1"/>
  <c r="E871" i="24"/>
  <c r="D871" i="24" s="1"/>
  <c r="E885" i="24"/>
  <c r="D885" i="24" s="1"/>
  <c r="E899" i="24"/>
  <c r="D899" i="24" s="1"/>
  <c r="E913" i="24"/>
  <c r="D913" i="24" s="1"/>
  <c r="E927" i="24"/>
  <c r="D927" i="24" s="1"/>
  <c r="E941" i="24"/>
  <c r="E955" i="24"/>
  <c r="E969" i="24"/>
  <c r="D969" i="24" s="1"/>
  <c r="E983" i="24"/>
  <c r="D983" i="24" s="1"/>
  <c r="E997" i="24"/>
  <c r="D997" i="24" s="1"/>
  <c r="E1011" i="24"/>
  <c r="E1025" i="24"/>
  <c r="E1039" i="24"/>
  <c r="D1039" i="24" s="1"/>
  <c r="E1053" i="24"/>
  <c r="E1067" i="24"/>
  <c r="D1067" i="24" s="1"/>
  <c r="E1081" i="24"/>
  <c r="D1081" i="24" s="1"/>
  <c r="E1095" i="24"/>
  <c r="D1095" i="24" s="1"/>
  <c r="E1109" i="24"/>
  <c r="D1109" i="24" s="1"/>
  <c r="E1123" i="24"/>
  <c r="D1123" i="24" s="1"/>
  <c r="E1137" i="24"/>
  <c r="D1137" i="24" s="1"/>
  <c r="E1151" i="24"/>
  <c r="D1151" i="24" s="1"/>
  <c r="E1165" i="24"/>
  <c r="D1165" i="24" s="1"/>
  <c r="E1179" i="24"/>
  <c r="D1179" i="24" s="1"/>
  <c r="E13" i="24"/>
  <c r="D13" i="24" s="1"/>
  <c r="E33" i="24"/>
  <c r="D33" i="24" s="1"/>
  <c r="E57" i="24"/>
  <c r="D57" i="24" s="1"/>
  <c r="E76" i="24"/>
  <c r="D76" i="24" s="1"/>
  <c r="E100" i="24"/>
  <c r="D100" i="24" s="1"/>
  <c r="E119" i="24"/>
  <c r="D119" i="24" s="1"/>
  <c r="E143" i="24"/>
  <c r="D143" i="24" s="1"/>
  <c r="E164" i="24"/>
  <c r="D164" i="24" s="1"/>
  <c r="E186" i="24"/>
  <c r="D186" i="24" s="1"/>
  <c r="E200" i="24"/>
  <c r="D200" i="24" s="1"/>
  <c r="E214" i="24"/>
  <c r="D214" i="24" s="1"/>
  <c r="E228" i="24"/>
  <c r="D228" i="24" s="1"/>
  <c r="E242" i="24"/>
  <c r="D242" i="24" s="1"/>
  <c r="E256" i="24"/>
  <c r="D256" i="24" s="1"/>
  <c r="E270" i="24"/>
  <c r="D270" i="24" s="1"/>
  <c r="E284" i="24"/>
  <c r="D284" i="24" s="1"/>
  <c r="E298" i="24"/>
  <c r="D298" i="24" s="1"/>
  <c r="E312" i="24"/>
  <c r="D312" i="24" s="1"/>
  <c r="E326" i="24"/>
  <c r="D326" i="24" s="1"/>
  <c r="E340" i="24"/>
  <c r="D340" i="24" s="1"/>
  <c r="E354" i="24"/>
  <c r="D354" i="24" s="1"/>
  <c r="E368" i="24"/>
  <c r="D368" i="24" s="1"/>
  <c r="E382" i="24"/>
  <c r="D382" i="24" s="1"/>
  <c r="E396" i="24"/>
  <c r="D396" i="24" s="1"/>
  <c r="E410" i="24"/>
  <c r="D410" i="24" s="1"/>
  <c r="E424" i="24"/>
  <c r="D424" i="24" s="1"/>
  <c r="E438" i="24"/>
  <c r="D438" i="24" s="1"/>
  <c r="E452" i="24"/>
  <c r="D452" i="24" s="1"/>
  <c r="E466" i="24"/>
  <c r="D466" i="24" s="1"/>
  <c r="E480" i="24"/>
  <c r="D480" i="24" s="1"/>
  <c r="E494" i="24"/>
  <c r="D494" i="24" s="1"/>
  <c r="E508" i="24"/>
  <c r="D508" i="24" s="1"/>
  <c r="E522" i="24"/>
  <c r="D522" i="24" s="1"/>
  <c r="E536" i="24"/>
  <c r="D536" i="24" s="1"/>
  <c r="E550" i="24"/>
  <c r="D550" i="24" s="1"/>
  <c r="E564" i="24"/>
  <c r="D564" i="24" s="1"/>
  <c r="E578" i="24"/>
  <c r="D578" i="24" s="1"/>
  <c r="E592" i="24"/>
  <c r="D592" i="24" s="1"/>
  <c r="E606" i="24"/>
  <c r="D606" i="24" s="1"/>
  <c r="E620" i="24"/>
  <c r="D620" i="24" s="1"/>
  <c r="E634" i="24"/>
  <c r="D634" i="24" s="1"/>
  <c r="E648" i="24"/>
  <c r="D648" i="24" s="1"/>
  <c r="E662" i="24"/>
  <c r="D662" i="24" s="1"/>
  <c r="E676" i="24"/>
  <c r="D676" i="24" s="1"/>
  <c r="E690" i="24"/>
  <c r="D690" i="24" s="1"/>
  <c r="E704" i="24"/>
  <c r="D704" i="24" s="1"/>
  <c r="E718" i="24"/>
  <c r="D718" i="24" s="1"/>
  <c r="E732" i="24"/>
  <c r="D732" i="24" s="1"/>
  <c r="E746" i="24"/>
  <c r="D746" i="24" s="1"/>
  <c r="E760" i="24"/>
  <c r="D760" i="24" s="1"/>
  <c r="E774" i="24"/>
  <c r="D774" i="24" s="1"/>
  <c r="E788" i="24"/>
  <c r="D788" i="24" s="1"/>
  <c r="E802" i="24"/>
  <c r="D802" i="24" s="1"/>
  <c r="E816" i="24"/>
  <c r="D816" i="24" s="1"/>
  <c r="E830" i="24"/>
  <c r="D830" i="24" s="1"/>
  <c r="E844" i="24"/>
  <c r="D844" i="24" s="1"/>
  <c r="E858" i="24"/>
  <c r="D858" i="24" s="1"/>
  <c r="E872" i="24"/>
  <c r="D872" i="24" s="1"/>
  <c r="E886" i="24"/>
  <c r="D886" i="24" s="1"/>
  <c r="E900" i="24"/>
  <c r="D900" i="24" s="1"/>
  <c r="E914" i="24"/>
  <c r="D914" i="24" s="1"/>
  <c r="E928" i="24"/>
  <c r="D928" i="24" s="1"/>
  <c r="E942" i="24"/>
  <c r="E956" i="24"/>
  <c r="E970" i="24"/>
  <c r="D970" i="24" s="1"/>
  <c r="E984" i="24"/>
  <c r="D984" i="24" s="1"/>
  <c r="E998" i="24"/>
  <c r="D998" i="24" s="1"/>
  <c r="E1012" i="24"/>
  <c r="E1026" i="24"/>
  <c r="E1040" i="24"/>
  <c r="D1040" i="24" s="1"/>
  <c r="E1054" i="24"/>
  <c r="E1068" i="24"/>
  <c r="D1068" i="24" s="1"/>
  <c r="E1082" i="24"/>
  <c r="D1082" i="24" s="1"/>
  <c r="E1096" i="24"/>
  <c r="D1096" i="24" s="1"/>
  <c r="E1110" i="24"/>
  <c r="D1110" i="24" s="1"/>
  <c r="E1124" i="24"/>
  <c r="D1124" i="24" s="1"/>
  <c r="E1138" i="24"/>
  <c r="D1138" i="24" s="1"/>
  <c r="E1152" i="24"/>
  <c r="D1152" i="24" s="1"/>
  <c r="E1166" i="24"/>
  <c r="D1166" i="24" s="1"/>
  <c r="E1180" i="24"/>
  <c r="D1180" i="24" s="1"/>
  <c r="E16" i="24"/>
  <c r="D16" i="24" s="1"/>
  <c r="E35" i="24"/>
  <c r="D35" i="24" s="1"/>
  <c r="E59" i="24"/>
  <c r="D59" i="24" s="1"/>
  <c r="E80" i="24"/>
  <c r="D80" i="24" s="1"/>
  <c r="E102" i="24"/>
  <c r="D102" i="24" s="1"/>
  <c r="E125" i="24"/>
  <c r="D125" i="24" s="1"/>
  <c r="E145" i="24"/>
  <c r="D145" i="24" s="1"/>
  <c r="E169" i="24"/>
  <c r="D169" i="24" s="1"/>
  <c r="E188" i="24"/>
  <c r="D188" i="24" s="1"/>
  <c r="E202" i="24"/>
  <c r="D202" i="24" s="1"/>
  <c r="E216" i="24"/>
  <c r="D216" i="24" s="1"/>
  <c r="E230" i="24"/>
  <c r="D230" i="24" s="1"/>
  <c r="E244" i="24"/>
  <c r="D244" i="24" s="1"/>
  <c r="E258" i="24"/>
  <c r="D258" i="24" s="1"/>
  <c r="E272" i="24"/>
  <c r="D272" i="24" s="1"/>
  <c r="E286" i="24"/>
  <c r="D286" i="24" s="1"/>
  <c r="E300" i="24"/>
  <c r="D300" i="24" s="1"/>
  <c r="E314" i="24"/>
  <c r="D314" i="24" s="1"/>
  <c r="E328" i="24"/>
  <c r="D328" i="24" s="1"/>
  <c r="E342" i="24"/>
  <c r="D342" i="24" s="1"/>
  <c r="E356" i="24"/>
  <c r="D356" i="24" s="1"/>
  <c r="E370" i="24"/>
  <c r="D370" i="24" s="1"/>
  <c r="E384" i="24"/>
  <c r="D384" i="24" s="1"/>
  <c r="E398" i="24"/>
  <c r="D398" i="24" s="1"/>
  <c r="E412" i="24"/>
  <c r="D412" i="24" s="1"/>
  <c r="E426" i="24"/>
  <c r="D426" i="24" s="1"/>
  <c r="E440" i="24"/>
  <c r="D440" i="24" s="1"/>
  <c r="E454" i="24"/>
  <c r="D454" i="24" s="1"/>
  <c r="E468" i="24"/>
  <c r="D468" i="24" s="1"/>
  <c r="E482" i="24"/>
  <c r="D482" i="24" s="1"/>
  <c r="E496" i="24"/>
  <c r="D496" i="24" s="1"/>
  <c r="E510" i="24"/>
  <c r="D510" i="24" s="1"/>
  <c r="E524" i="24"/>
  <c r="D524" i="24" s="1"/>
  <c r="E538" i="24"/>
  <c r="D538" i="24" s="1"/>
  <c r="E552" i="24"/>
  <c r="D552" i="24" s="1"/>
  <c r="E566" i="24"/>
  <c r="D566" i="24" s="1"/>
  <c r="E580" i="24"/>
  <c r="D580" i="24" s="1"/>
  <c r="E594" i="24"/>
  <c r="D594" i="24" s="1"/>
  <c r="E608" i="24"/>
  <c r="D608" i="24" s="1"/>
  <c r="E622" i="24"/>
  <c r="D622" i="24" s="1"/>
  <c r="E636" i="24"/>
  <c r="D636" i="24" s="1"/>
  <c r="E650" i="24"/>
  <c r="D650" i="24" s="1"/>
  <c r="E664" i="24"/>
  <c r="D664" i="24" s="1"/>
  <c r="E678" i="24"/>
  <c r="D678" i="24" s="1"/>
  <c r="E692" i="24"/>
  <c r="D692" i="24" s="1"/>
  <c r="E706" i="24"/>
  <c r="D706" i="24" s="1"/>
  <c r="E720" i="24"/>
  <c r="D720" i="24" s="1"/>
  <c r="E734" i="24"/>
  <c r="D734" i="24" s="1"/>
  <c r="E748" i="24"/>
  <c r="D748" i="24" s="1"/>
  <c r="E762" i="24"/>
  <c r="D762" i="24" s="1"/>
  <c r="E776" i="24"/>
  <c r="D776" i="24" s="1"/>
  <c r="E790" i="24"/>
  <c r="D790" i="24" s="1"/>
  <c r="E804" i="24"/>
  <c r="D804" i="24" s="1"/>
  <c r="E818" i="24"/>
  <c r="D818" i="24" s="1"/>
  <c r="E832" i="24"/>
  <c r="D832" i="24" s="1"/>
  <c r="E846" i="24"/>
  <c r="D846" i="24" s="1"/>
  <c r="E860" i="24"/>
  <c r="D860" i="24" s="1"/>
  <c r="E874" i="24"/>
  <c r="D874" i="24" s="1"/>
  <c r="E888" i="24"/>
  <c r="D888" i="24" s="1"/>
  <c r="E902" i="24"/>
  <c r="D902" i="24" s="1"/>
  <c r="E916" i="24"/>
  <c r="D916" i="24" s="1"/>
  <c r="E930" i="24"/>
  <c r="D930" i="24" s="1"/>
  <c r="E944" i="24"/>
  <c r="E958" i="24"/>
  <c r="D958" i="24" s="1"/>
  <c r="E972" i="24"/>
  <c r="D972" i="24" s="1"/>
  <c r="E986" i="24"/>
  <c r="D986" i="24" s="1"/>
  <c r="E1000" i="24"/>
  <c r="D1000" i="24" s="1"/>
  <c r="E1014" i="24"/>
  <c r="E1028" i="24"/>
  <c r="D1028" i="24" s="1"/>
  <c r="E1042" i="24"/>
  <c r="D1042" i="24" s="1"/>
  <c r="E1056" i="24"/>
  <c r="E24" i="24"/>
  <c r="D24" i="24" s="1"/>
  <c r="E46" i="24"/>
  <c r="D46" i="24" s="1"/>
  <c r="E69" i="24"/>
  <c r="D69" i="24" s="1"/>
  <c r="E89" i="24"/>
  <c r="D89" i="24" s="1"/>
  <c r="E113" i="24"/>
  <c r="D113" i="24" s="1"/>
  <c r="E132" i="24"/>
  <c r="D132" i="24" s="1"/>
  <c r="E156" i="24"/>
  <c r="D156" i="24" s="1"/>
  <c r="E175" i="24"/>
  <c r="D175" i="24" s="1"/>
  <c r="E194" i="24"/>
  <c r="D194" i="24" s="1"/>
  <c r="E208" i="24"/>
  <c r="D208" i="24" s="1"/>
  <c r="E222" i="24"/>
  <c r="D222" i="24" s="1"/>
  <c r="E236" i="24"/>
  <c r="D236" i="24" s="1"/>
  <c r="E250" i="24"/>
  <c r="D250" i="24" s="1"/>
  <c r="E264" i="24"/>
  <c r="D264" i="24" s="1"/>
  <c r="E278" i="24"/>
  <c r="D278" i="24" s="1"/>
  <c r="E292" i="24"/>
  <c r="D292" i="24" s="1"/>
  <c r="E306" i="24"/>
  <c r="D306" i="24" s="1"/>
  <c r="E320" i="24"/>
  <c r="D320" i="24" s="1"/>
  <c r="E334" i="24"/>
  <c r="D334" i="24" s="1"/>
  <c r="E348" i="24"/>
  <c r="D348" i="24" s="1"/>
  <c r="E362" i="24"/>
  <c r="D362" i="24" s="1"/>
  <c r="E376" i="24"/>
  <c r="D376" i="24" s="1"/>
  <c r="E390" i="24"/>
  <c r="D390" i="24" s="1"/>
  <c r="E404" i="24"/>
  <c r="D404" i="24" s="1"/>
  <c r="E418" i="24"/>
  <c r="D418" i="24" s="1"/>
  <c r="E432" i="24"/>
  <c r="D432" i="24" s="1"/>
  <c r="E446" i="24"/>
  <c r="D446" i="24" s="1"/>
  <c r="E460" i="24"/>
  <c r="D460" i="24" s="1"/>
  <c r="E474" i="24"/>
  <c r="D474" i="24" s="1"/>
  <c r="E488" i="24"/>
  <c r="D488" i="24" s="1"/>
  <c r="E502" i="24"/>
  <c r="D502" i="24" s="1"/>
  <c r="E516" i="24"/>
  <c r="D516" i="24" s="1"/>
  <c r="E530" i="24"/>
  <c r="D530" i="24" s="1"/>
  <c r="E544" i="24"/>
  <c r="D544" i="24" s="1"/>
  <c r="E558" i="24"/>
  <c r="D558" i="24" s="1"/>
  <c r="E572" i="24"/>
  <c r="D572" i="24" s="1"/>
  <c r="E586" i="24"/>
  <c r="D586" i="24" s="1"/>
  <c r="E600" i="24"/>
  <c r="D600" i="24" s="1"/>
  <c r="E614" i="24"/>
  <c r="D614" i="24" s="1"/>
  <c r="E628" i="24"/>
  <c r="D628" i="24" s="1"/>
  <c r="E642" i="24"/>
  <c r="D642" i="24" s="1"/>
  <c r="E656" i="24"/>
  <c r="D656" i="24" s="1"/>
  <c r="E34" i="24"/>
  <c r="D34" i="24" s="1"/>
  <c r="E77" i="24"/>
  <c r="D77" i="24" s="1"/>
  <c r="E122" i="24"/>
  <c r="D122" i="24" s="1"/>
  <c r="E167" i="24"/>
  <c r="D167" i="24" s="1"/>
  <c r="E201" i="24"/>
  <c r="D201" i="24" s="1"/>
  <c r="E229" i="24"/>
  <c r="D229" i="24" s="1"/>
  <c r="E257" i="24"/>
  <c r="D257" i="24" s="1"/>
  <c r="E285" i="24"/>
  <c r="D285" i="24" s="1"/>
  <c r="E313" i="24"/>
  <c r="D313" i="24" s="1"/>
  <c r="E341" i="24"/>
  <c r="D341" i="24" s="1"/>
  <c r="E369" i="24"/>
  <c r="D369" i="24" s="1"/>
  <c r="E397" i="24"/>
  <c r="D397" i="24" s="1"/>
  <c r="E425" i="24"/>
  <c r="D425" i="24" s="1"/>
  <c r="E453" i="24"/>
  <c r="D453" i="24" s="1"/>
  <c r="E481" i="24"/>
  <c r="D481" i="24" s="1"/>
  <c r="E509" i="24"/>
  <c r="D509" i="24" s="1"/>
  <c r="E537" i="24"/>
  <c r="D537" i="24" s="1"/>
  <c r="E565" i="24"/>
  <c r="D565" i="24" s="1"/>
  <c r="E593" i="24"/>
  <c r="D593" i="24" s="1"/>
  <c r="E621" i="24"/>
  <c r="D621" i="24" s="1"/>
  <c r="E649" i="24"/>
  <c r="D649" i="24" s="1"/>
  <c r="E671" i="24"/>
  <c r="D671" i="24" s="1"/>
  <c r="E697" i="24"/>
  <c r="D697" i="24" s="1"/>
  <c r="E723" i="24"/>
  <c r="D723" i="24" s="1"/>
  <c r="E749" i="24"/>
  <c r="D749" i="24" s="1"/>
  <c r="E769" i="24"/>
  <c r="D769" i="24" s="1"/>
  <c r="E795" i="24"/>
  <c r="D795" i="24" s="1"/>
  <c r="E821" i="24"/>
  <c r="D821" i="24" s="1"/>
  <c r="E847" i="24"/>
  <c r="D847" i="24" s="1"/>
  <c r="E867" i="24"/>
  <c r="D867" i="24" s="1"/>
  <c r="E893" i="24"/>
  <c r="D893" i="24" s="1"/>
  <c r="E919" i="24"/>
  <c r="D919" i="24" s="1"/>
  <c r="E945" i="24"/>
  <c r="E965" i="24"/>
  <c r="D965" i="24" s="1"/>
  <c r="E991" i="24"/>
  <c r="D991" i="24" s="1"/>
  <c r="E1017" i="24"/>
  <c r="E1043" i="24"/>
  <c r="D1043" i="24" s="1"/>
  <c r="E1063" i="24"/>
  <c r="D1063" i="24" s="1"/>
  <c r="E1087" i="24"/>
  <c r="D1087" i="24" s="1"/>
  <c r="E1111" i="24"/>
  <c r="D1111" i="24" s="1"/>
  <c r="E1130" i="24"/>
  <c r="D1130" i="24" s="1"/>
  <c r="E1154" i="24"/>
  <c r="D1154" i="24" s="1"/>
  <c r="E1173" i="24"/>
  <c r="D1173" i="24" s="1"/>
  <c r="E1195" i="24"/>
  <c r="D1195" i="24" s="1"/>
  <c r="E1209" i="24"/>
  <c r="D1209" i="24" s="1"/>
  <c r="E1223" i="24"/>
  <c r="D1223" i="24" s="1"/>
  <c r="E1237" i="24"/>
  <c r="D1237" i="24" s="1"/>
  <c r="E1251" i="24"/>
  <c r="D1251" i="24" s="1"/>
  <c r="E1265" i="24"/>
  <c r="D1265" i="24" s="1"/>
  <c r="E1279" i="24"/>
  <c r="D1279" i="24" s="1"/>
  <c r="E1293" i="24"/>
  <c r="D1293" i="24" s="1"/>
  <c r="E1307" i="24"/>
  <c r="D1307" i="24" s="1"/>
  <c r="E1321" i="24"/>
  <c r="D1321" i="24" s="1"/>
  <c r="E1335" i="24"/>
  <c r="D1335" i="24" s="1"/>
  <c r="E1349" i="24"/>
  <c r="D1349" i="24" s="1"/>
  <c r="E1363" i="24"/>
  <c r="D1363" i="24" s="1"/>
  <c r="E1377" i="24"/>
  <c r="D1377" i="24" s="1"/>
  <c r="E1391" i="24"/>
  <c r="D1391" i="24" s="1"/>
  <c r="E1405" i="24"/>
  <c r="D1405" i="24" s="1"/>
  <c r="E1419" i="24"/>
  <c r="D1419" i="24" s="1"/>
  <c r="E1433" i="24"/>
  <c r="D1433" i="24" s="1"/>
  <c r="E1447" i="24"/>
  <c r="D1447" i="24" s="1"/>
  <c r="E1461" i="24"/>
  <c r="D1461" i="24" s="1"/>
  <c r="E1475" i="24"/>
  <c r="D1475" i="24" s="1"/>
  <c r="E1489" i="24"/>
  <c r="D1489" i="24" s="1"/>
  <c r="E1503" i="24"/>
  <c r="D1503" i="24" s="1"/>
  <c r="E1517" i="24"/>
  <c r="D1517" i="24" s="1"/>
  <c r="E1531" i="24"/>
  <c r="D1531" i="24" s="1"/>
  <c r="E1545" i="24"/>
  <c r="D1545" i="24" s="1"/>
  <c r="E1559" i="24"/>
  <c r="D1559" i="24" s="1"/>
  <c r="E1573" i="24"/>
  <c r="D1573" i="24" s="1"/>
  <c r="E1587" i="24"/>
  <c r="D1587" i="24" s="1"/>
  <c r="E1601" i="24"/>
  <c r="D1601" i="24" s="1"/>
  <c r="E1615" i="24"/>
  <c r="D1615" i="24" s="1"/>
  <c r="E1629" i="24"/>
  <c r="D1629" i="24" s="1"/>
  <c r="E1643" i="24"/>
  <c r="D1643" i="24" s="1"/>
  <c r="E1657" i="24"/>
  <c r="D1657" i="24" s="1"/>
  <c r="E1671" i="24"/>
  <c r="D1671" i="24" s="1"/>
  <c r="E1685" i="24"/>
  <c r="D1685" i="24" s="1"/>
  <c r="E1699" i="24"/>
  <c r="D1699" i="24" s="1"/>
  <c r="E1713" i="24"/>
  <c r="D1713" i="24" s="1"/>
  <c r="E1727" i="24"/>
  <c r="D1727" i="24" s="1"/>
  <c r="E1741" i="24"/>
  <c r="D1741" i="24" s="1"/>
  <c r="E1755" i="24"/>
  <c r="D1755" i="24" s="1"/>
  <c r="E1769" i="24"/>
  <c r="D1769" i="24" s="1"/>
  <c r="E1783" i="24"/>
  <c r="D1783" i="24" s="1"/>
  <c r="E1797" i="24"/>
  <c r="D1797" i="24" s="1"/>
  <c r="E1811" i="24"/>
  <c r="D1811" i="24" s="1"/>
  <c r="E1825" i="24"/>
  <c r="D1825" i="24" s="1"/>
  <c r="E1839" i="24"/>
  <c r="D1839" i="24" s="1"/>
  <c r="E1853" i="24"/>
  <c r="D1853" i="24" s="1"/>
  <c r="E1867" i="24"/>
  <c r="D1867" i="24" s="1"/>
  <c r="E1881" i="24"/>
  <c r="D1881" i="24" s="1"/>
  <c r="E1895" i="24"/>
  <c r="D1895" i="24" s="1"/>
  <c r="E1909" i="24"/>
  <c r="D1909" i="24" s="1"/>
  <c r="E1923" i="24"/>
  <c r="D1923" i="24" s="1"/>
  <c r="E1937" i="24"/>
  <c r="D1937" i="24" s="1"/>
  <c r="E1951" i="24"/>
  <c r="E1965" i="24"/>
  <c r="D1965" i="24" s="1"/>
  <c r="E1979" i="24"/>
  <c r="D1979" i="24" s="1"/>
  <c r="E1993" i="24"/>
  <c r="D1993" i="24" s="1"/>
  <c r="E2007" i="24"/>
  <c r="D2007" i="24" s="1"/>
  <c r="E2021" i="24"/>
  <c r="D2021" i="24" s="1"/>
  <c r="E2035" i="24"/>
  <c r="D2035" i="24" s="1"/>
  <c r="E2049" i="24"/>
  <c r="D2049" i="24" s="1"/>
  <c r="E2063" i="24"/>
  <c r="D2063" i="24" s="1"/>
  <c r="E2077" i="24"/>
  <c r="D2077" i="24" s="1"/>
  <c r="E2091" i="24"/>
  <c r="D2091" i="24" s="1"/>
  <c r="E2105" i="24"/>
  <c r="D2105" i="24" s="1"/>
  <c r="E2119" i="24"/>
  <c r="D2119" i="24" s="1"/>
  <c r="E2133" i="24"/>
  <c r="D2133" i="24" s="1"/>
  <c r="E2147" i="24"/>
  <c r="D2147" i="24" s="1"/>
  <c r="E2161" i="24"/>
  <c r="D2161" i="24" s="1"/>
  <c r="E2175" i="24"/>
  <c r="D2175" i="24" s="1"/>
  <c r="E2189" i="24"/>
  <c r="D2189" i="24" s="1"/>
  <c r="E2203" i="24"/>
  <c r="D2203" i="24" s="1"/>
  <c r="E2217" i="24"/>
  <c r="D2217" i="24" s="1"/>
  <c r="E2231" i="24"/>
  <c r="D2231" i="24" s="1"/>
  <c r="E2245" i="24"/>
  <c r="D2245" i="24" s="1"/>
  <c r="E2259" i="24"/>
  <c r="D2259" i="24" s="1"/>
  <c r="E2273" i="24"/>
  <c r="D2273" i="24" s="1"/>
  <c r="E2287" i="24"/>
  <c r="D2287" i="24" s="1"/>
  <c r="E2301" i="24"/>
  <c r="D2301" i="24" s="1"/>
  <c r="E2315" i="24"/>
  <c r="D2315" i="24" s="1"/>
  <c r="E2329" i="24"/>
  <c r="D2329" i="24" s="1"/>
  <c r="E2343" i="24"/>
  <c r="D2343" i="24" s="1"/>
  <c r="E2357" i="24"/>
  <c r="D2357" i="24" s="1"/>
  <c r="E2371" i="24"/>
  <c r="D2371" i="24" s="1"/>
  <c r="E2385" i="24"/>
  <c r="D2385" i="24" s="1"/>
  <c r="E2399" i="24"/>
  <c r="D2399" i="24" s="1"/>
  <c r="E2413" i="24"/>
  <c r="D2413" i="24" s="1"/>
  <c r="E2427" i="24"/>
  <c r="D2427" i="24" s="1"/>
  <c r="E2441" i="24"/>
  <c r="D2441" i="24" s="1"/>
  <c r="E2455" i="24"/>
  <c r="D2455" i="24" s="1"/>
  <c r="E2469" i="24"/>
  <c r="D2469" i="24" s="1"/>
  <c r="E2483" i="24"/>
  <c r="D2483" i="24" s="1"/>
  <c r="E2497" i="24"/>
  <c r="D2497" i="24" s="1"/>
  <c r="E2511" i="24"/>
  <c r="D2511" i="24" s="1"/>
  <c r="E2525" i="24"/>
  <c r="D2525" i="24" s="1"/>
  <c r="E2539" i="24"/>
  <c r="D2539" i="24" s="1"/>
  <c r="E2553" i="24"/>
  <c r="D2553" i="24" s="1"/>
  <c r="E38" i="24"/>
  <c r="D38" i="24" s="1"/>
  <c r="E83" i="24"/>
  <c r="D83" i="24" s="1"/>
  <c r="E127" i="24"/>
  <c r="D127" i="24" s="1"/>
  <c r="E170" i="24"/>
  <c r="D170" i="24" s="1"/>
  <c r="E203" i="24"/>
  <c r="D203" i="24" s="1"/>
  <c r="E231" i="24"/>
  <c r="D231" i="24" s="1"/>
  <c r="E259" i="24"/>
  <c r="D259" i="24" s="1"/>
  <c r="E287" i="24"/>
  <c r="D287" i="24" s="1"/>
  <c r="E315" i="24"/>
  <c r="D315" i="24" s="1"/>
  <c r="E343" i="24"/>
  <c r="D343" i="24" s="1"/>
  <c r="E371" i="24"/>
  <c r="D371" i="24" s="1"/>
  <c r="E399" i="24"/>
  <c r="D399" i="24" s="1"/>
  <c r="E427" i="24"/>
  <c r="D427" i="24" s="1"/>
  <c r="E455" i="24"/>
  <c r="D455" i="24" s="1"/>
  <c r="E483" i="24"/>
  <c r="D483" i="24" s="1"/>
  <c r="E511" i="24"/>
  <c r="D511" i="24" s="1"/>
  <c r="E539" i="24"/>
  <c r="D539" i="24" s="1"/>
  <c r="E567" i="24"/>
  <c r="D567" i="24" s="1"/>
  <c r="E595" i="24"/>
  <c r="D595" i="24" s="1"/>
  <c r="E623" i="24"/>
  <c r="D623" i="24" s="1"/>
  <c r="E651" i="24"/>
  <c r="D651" i="24" s="1"/>
  <c r="E677" i="24"/>
  <c r="D677" i="24" s="1"/>
  <c r="E698" i="24"/>
  <c r="D698" i="24" s="1"/>
  <c r="E724" i="24"/>
  <c r="D724" i="24" s="1"/>
  <c r="E750" i="24"/>
  <c r="D750" i="24" s="1"/>
  <c r="E775" i="24"/>
  <c r="D775" i="24" s="1"/>
  <c r="E796" i="24"/>
  <c r="D796" i="24" s="1"/>
  <c r="E822" i="24"/>
  <c r="D822" i="24" s="1"/>
  <c r="E848" i="24"/>
  <c r="D848" i="24" s="1"/>
  <c r="E873" i="24"/>
  <c r="D873" i="24" s="1"/>
  <c r="E894" i="24"/>
  <c r="D894" i="24" s="1"/>
  <c r="E920" i="24"/>
  <c r="D920" i="24" s="1"/>
  <c r="E946" i="24"/>
  <c r="E971" i="24"/>
  <c r="D971" i="24" s="1"/>
  <c r="E992" i="24"/>
  <c r="D992" i="24" s="1"/>
  <c r="E1018" i="24"/>
  <c r="E1044" i="24"/>
  <c r="D1044" i="24" s="1"/>
  <c r="E1069" i="24"/>
  <c r="D1069" i="24" s="1"/>
  <c r="E1088" i="24"/>
  <c r="D1088" i="24" s="1"/>
  <c r="E1112" i="24"/>
  <c r="D1112" i="24" s="1"/>
  <c r="E1131" i="24"/>
  <c r="D1131" i="24" s="1"/>
  <c r="E1155" i="24"/>
  <c r="D1155" i="24" s="1"/>
  <c r="E1174" i="24"/>
  <c r="D1174" i="24" s="1"/>
  <c r="E1196" i="24"/>
  <c r="D1196" i="24" s="1"/>
  <c r="E1210" i="24"/>
  <c r="D1210" i="24" s="1"/>
  <c r="E1224" i="24"/>
  <c r="D1224" i="24" s="1"/>
  <c r="E1238" i="24"/>
  <c r="D1238" i="24" s="1"/>
  <c r="E1252" i="24"/>
  <c r="D1252" i="24" s="1"/>
  <c r="E1266" i="24"/>
  <c r="D1266" i="24" s="1"/>
  <c r="E1280" i="24"/>
  <c r="D1280" i="24" s="1"/>
  <c r="E1294" i="24"/>
  <c r="D1294" i="24" s="1"/>
  <c r="E1308" i="24"/>
  <c r="D1308" i="24" s="1"/>
  <c r="E1322" i="24"/>
  <c r="D1322" i="24" s="1"/>
  <c r="E1336" i="24"/>
  <c r="D1336" i="24" s="1"/>
  <c r="E1350" i="24"/>
  <c r="D1350" i="24" s="1"/>
  <c r="E1364" i="24"/>
  <c r="D1364" i="24" s="1"/>
  <c r="E1378" i="24"/>
  <c r="D1378" i="24" s="1"/>
  <c r="E1392" i="24"/>
  <c r="D1392" i="24" s="1"/>
  <c r="E1406" i="24"/>
  <c r="D1406" i="24" s="1"/>
  <c r="E1420" i="24"/>
  <c r="D1420" i="24" s="1"/>
  <c r="E1434" i="24"/>
  <c r="D1434" i="24" s="1"/>
  <c r="E1448" i="24"/>
  <c r="D1448" i="24" s="1"/>
  <c r="E1462" i="24"/>
  <c r="D1462" i="24" s="1"/>
  <c r="E1476" i="24"/>
  <c r="D1476" i="24" s="1"/>
  <c r="E1490" i="24"/>
  <c r="D1490" i="24" s="1"/>
  <c r="E1504" i="24"/>
  <c r="D1504" i="24" s="1"/>
  <c r="E1518" i="24"/>
  <c r="D1518" i="24" s="1"/>
  <c r="E1532" i="24"/>
  <c r="D1532" i="24" s="1"/>
  <c r="E1546" i="24"/>
  <c r="D1546" i="24" s="1"/>
  <c r="E1560" i="24"/>
  <c r="D1560" i="24" s="1"/>
  <c r="E1574" i="24"/>
  <c r="D1574" i="24" s="1"/>
  <c r="E1588" i="24"/>
  <c r="D1588" i="24" s="1"/>
  <c r="E1602" i="24"/>
  <c r="D1602" i="24" s="1"/>
  <c r="E1616" i="24"/>
  <c r="D1616" i="24" s="1"/>
  <c r="E1630" i="24"/>
  <c r="D1630" i="24" s="1"/>
  <c r="E1644" i="24"/>
  <c r="D1644" i="24" s="1"/>
  <c r="E1658" i="24"/>
  <c r="D1658" i="24" s="1"/>
  <c r="E1672" i="24"/>
  <c r="D1672" i="24" s="1"/>
  <c r="E1686" i="24"/>
  <c r="D1686" i="24" s="1"/>
  <c r="E1700" i="24"/>
  <c r="D1700" i="24" s="1"/>
  <c r="E1714" i="24"/>
  <c r="D1714" i="24" s="1"/>
  <c r="E1728" i="24"/>
  <c r="D1728" i="24" s="1"/>
  <c r="E1742" i="24"/>
  <c r="D1742" i="24" s="1"/>
  <c r="E1756" i="24"/>
  <c r="D1756" i="24" s="1"/>
  <c r="E1770" i="24"/>
  <c r="D1770" i="24" s="1"/>
  <c r="E1784" i="24"/>
  <c r="D1784" i="24" s="1"/>
  <c r="E1798" i="24"/>
  <c r="D1798" i="24" s="1"/>
  <c r="E1812" i="24"/>
  <c r="D1812" i="24" s="1"/>
  <c r="E1826" i="24"/>
  <c r="D1826" i="24" s="1"/>
  <c r="E1840" i="24"/>
  <c r="D1840" i="24" s="1"/>
  <c r="E1854" i="24"/>
  <c r="D1854" i="24" s="1"/>
  <c r="E1868" i="24"/>
  <c r="D1868" i="24" s="1"/>
  <c r="E1882" i="24"/>
  <c r="D1882" i="24" s="1"/>
  <c r="E1896" i="24"/>
  <c r="D1896" i="24" s="1"/>
  <c r="E1910" i="24"/>
  <c r="D1910" i="24" s="1"/>
  <c r="E1924" i="24"/>
  <c r="D1924" i="24" s="1"/>
  <c r="E1938" i="24"/>
  <c r="D1938" i="24" s="1"/>
  <c r="E1952" i="24"/>
  <c r="E1966" i="24"/>
  <c r="D1966" i="24" s="1"/>
  <c r="E1980" i="24"/>
  <c r="D1980" i="24" s="1"/>
  <c r="E1994" i="24"/>
  <c r="D1994" i="24" s="1"/>
  <c r="E2008" i="24"/>
  <c r="D2008" i="24" s="1"/>
  <c r="E2022" i="24"/>
  <c r="D2022" i="24" s="1"/>
  <c r="E2036" i="24"/>
  <c r="D2036" i="24" s="1"/>
  <c r="E2050" i="24"/>
  <c r="D2050" i="24" s="1"/>
  <c r="E2064" i="24"/>
  <c r="D2064" i="24" s="1"/>
  <c r="E2078" i="24"/>
  <c r="D2078" i="24" s="1"/>
  <c r="E2092" i="24"/>
  <c r="D2092" i="24" s="1"/>
  <c r="E2106" i="24"/>
  <c r="D2106" i="24" s="1"/>
  <c r="E2120" i="24"/>
  <c r="D2120" i="24" s="1"/>
  <c r="E2134" i="24"/>
  <c r="D2134" i="24" s="1"/>
  <c r="E2148" i="24"/>
  <c r="D2148" i="24" s="1"/>
  <c r="E2162" i="24"/>
  <c r="D2162" i="24" s="1"/>
  <c r="E2176" i="24"/>
  <c r="D2176" i="24" s="1"/>
  <c r="E2190" i="24"/>
  <c r="D2190" i="24" s="1"/>
  <c r="E2204" i="24"/>
  <c r="D2204" i="24" s="1"/>
  <c r="E2218" i="24"/>
  <c r="D2218" i="24" s="1"/>
  <c r="E2232" i="24"/>
  <c r="D2232" i="24" s="1"/>
  <c r="E2246" i="24"/>
  <c r="D2246" i="24" s="1"/>
  <c r="E2260" i="24"/>
  <c r="D2260" i="24" s="1"/>
  <c r="E2274" i="24"/>
  <c r="D2274" i="24" s="1"/>
  <c r="E2288" i="24"/>
  <c r="D2288" i="24" s="1"/>
  <c r="E2302" i="24"/>
  <c r="D2302" i="24" s="1"/>
  <c r="E2316" i="24"/>
  <c r="D2316" i="24" s="1"/>
  <c r="E2330" i="24"/>
  <c r="D2330" i="24" s="1"/>
  <c r="E2344" i="24"/>
  <c r="D2344" i="24" s="1"/>
  <c r="E2358" i="24"/>
  <c r="D2358" i="24" s="1"/>
  <c r="E2372" i="24"/>
  <c r="D2372" i="24" s="1"/>
  <c r="E2386" i="24"/>
  <c r="D2386" i="24" s="1"/>
  <c r="E2400" i="24"/>
  <c r="D2400" i="24" s="1"/>
  <c r="E2414" i="24"/>
  <c r="D2414" i="24" s="1"/>
  <c r="E2428" i="24"/>
  <c r="D2428" i="24" s="1"/>
  <c r="E2442" i="24"/>
  <c r="D2442" i="24" s="1"/>
  <c r="E2456" i="24"/>
  <c r="D2456" i="24" s="1"/>
  <c r="E2470" i="24"/>
  <c r="D2470" i="24" s="1"/>
  <c r="E2484" i="24"/>
  <c r="D2484" i="24" s="1"/>
  <c r="E2498" i="24"/>
  <c r="D2498" i="24" s="1"/>
  <c r="E2512" i="24"/>
  <c r="D2512" i="24" s="1"/>
  <c r="E2526" i="24"/>
  <c r="D2526" i="24" s="1"/>
  <c r="E2540" i="24"/>
  <c r="D2540" i="24" s="1"/>
  <c r="E2554" i="24"/>
  <c r="D2554" i="24" s="1"/>
  <c r="E2568" i="24"/>
  <c r="D2568" i="24" s="1"/>
  <c r="E2582" i="24"/>
  <c r="D2582" i="24" s="1"/>
  <c r="E2596" i="24"/>
  <c r="D2596" i="24" s="1"/>
  <c r="E2610" i="24"/>
  <c r="D2610" i="24" s="1"/>
  <c r="E2624" i="24"/>
  <c r="D2624" i="24" s="1"/>
  <c r="E2638" i="24"/>
  <c r="D2638" i="24" s="1"/>
  <c r="E2652" i="24"/>
  <c r="D2652" i="24" s="1"/>
  <c r="E43" i="24"/>
  <c r="D43" i="24" s="1"/>
  <c r="E86" i="24"/>
  <c r="D86" i="24" s="1"/>
  <c r="E129" i="24"/>
  <c r="D129" i="24" s="1"/>
  <c r="E172" i="24"/>
  <c r="D172" i="24" s="1"/>
  <c r="E205" i="24"/>
  <c r="D205" i="24" s="1"/>
  <c r="E233" i="24"/>
  <c r="D233" i="24" s="1"/>
  <c r="E261" i="24"/>
  <c r="D261" i="24" s="1"/>
  <c r="E289" i="24"/>
  <c r="D289" i="24" s="1"/>
  <c r="E317" i="24"/>
  <c r="D317" i="24" s="1"/>
  <c r="E345" i="24"/>
  <c r="D345" i="24" s="1"/>
  <c r="E373" i="24"/>
  <c r="D373" i="24" s="1"/>
  <c r="E401" i="24"/>
  <c r="D401" i="24" s="1"/>
  <c r="E429" i="24"/>
  <c r="D429" i="24" s="1"/>
  <c r="E457" i="24"/>
  <c r="D457" i="24" s="1"/>
  <c r="E485" i="24"/>
  <c r="D485" i="24" s="1"/>
  <c r="E513" i="24"/>
  <c r="D513" i="24" s="1"/>
  <c r="E541" i="24"/>
  <c r="D541" i="24" s="1"/>
  <c r="E569" i="24"/>
  <c r="D569" i="24" s="1"/>
  <c r="E597" i="24"/>
  <c r="D597" i="24" s="1"/>
  <c r="E625" i="24"/>
  <c r="D625" i="24" s="1"/>
  <c r="E653" i="24"/>
  <c r="D653" i="24" s="1"/>
  <c r="E680" i="24"/>
  <c r="D680" i="24" s="1"/>
  <c r="E705" i="24"/>
  <c r="D705" i="24" s="1"/>
  <c r="E726" i="24"/>
  <c r="D726" i="24" s="1"/>
  <c r="E752" i="24"/>
  <c r="D752" i="24" s="1"/>
  <c r="E778" i="24"/>
  <c r="D778" i="24" s="1"/>
  <c r="E803" i="24"/>
  <c r="D803" i="24" s="1"/>
  <c r="E824" i="24"/>
  <c r="D824" i="24" s="1"/>
  <c r="E850" i="24"/>
  <c r="D850" i="24" s="1"/>
  <c r="E876" i="24"/>
  <c r="D876" i="24" s="1"/>
  <c r="E901" i="24"/>
  <c r="D901" i="24" s="1"/>
  <c r="E922" i="24"/>
  <c r="D922" i="24" s="1"/>
  <c r="E948" i="24"/>
  <c r="E974" i="24"/>
  <c r="D974" i="24" s="1"/>
  <c r="E999" i="24"/>
  <c r="D999" i="24" s="1"/>
  <c r="E1020" i="24"/>
  <c r="E1046" i="24"/>
  <c r="D1046" i="24" s="1"/>
  <c r="E1071" i="24"/>
  <c r="D1071" i="24" s="1"/>
  <c r="E1090" i="24"/>
  <c r="D1090" i="24" s="1"/>
  <c r="E1114" i="24"/>
  <c r="D1114" i="24" s="1"/>
  <c r="E1133" i="24"/>
  <c r="D1133" i="24" s="1"/>
  <c r="E1157" i="24"/>
  <c r="D1157" i="24" s="1"/>
  <c r="E1181" i="24"/>
  <c r="D1181" i="24" s="1"/>
  <c r="E1198" i="24"/>
  <c r="D1198" i="24" s="1"/>
  <c r="E1212" i="24"/>
  <c r="D1212" i="24" s="1"/>
  <c r="E1226" i="24"/>
  <c r="D1226" i="24" s="1"/>
  <c r="E1240" i="24"/>
  <c r="D1240" i="24" s="1"/>
  <c r="E1254" i="24"/>
  <c r="D1254" i="24" s="1"/>
  <c r="E1268" i="24"/>
  <c r="D1268" i="24" s="1"/>
  <c r="E1282" i="24"/>
  <c r="D1282" i="24" s="1"/>
  <c r="E1296" i="24"/>
  <c r="D1296" i="24" s="1"/>
  <c r="E1310" i="24"/>
  <c r="D1310" i="24" s="1"/>
  <c r="E1324" i="24"/>
  <c r="D1324" i="24" s="1"/>
  <c r="E1338" i="24"/>
  <c r="D1338" i="24" s="1"/>
  <c r="E1352" i="24"/>
  <c r="D1352" i="24" s="1"/>
  <c r="E1366" i="24"/>
  <c r="D1366" i="24" s="1"/>
  <c r="E1380" i="24"/>
  <c r="D1380" i="24" s="1"/>
  <c r="E1394" i="24"/>
  <c r="D1394" i="24" s="1"/>
  <c r="E1408" i="24"/>
  <c r="D1408" i="24" s="1"/>
  <c r="E1422" i="24"/>
  <c r="D1422" i="24" s="1"/>
  <c r="E1436" i="24"/>
  <c r="D1436" i="24" s="1"/>
  <c r="E1450" i="24"/>
  <c r="D1450" i="24" s="1"/>
  <c r="E1464" i="24"/>
  <c r="D1464" i="24" s="1"/>
  <c r="E1478" i="24"/>
  <c r="D1478" i="24" s="1"/>
  <c r="E1492" i="24"/>
  <c r="D1492" i="24" s="1"/>
  <c r="E1506" i="24"/>
  <c r="D1506" i="24" s="1"/>
  <c r="E1520" i="24"/>
  <c r="D1520" i="24" s="1"/>
  <c r="E1534" i="24"/>
  <c r="D1534" i="24" s="1"/>
  <c r="E1548" i="24"/>
  <c r="D1548" i="24" s="1"/>
  <c r="E1562" i="24"/>
  <c r="D1562" i="24" s="1"/>
  <c r="E1576" i="24"/>
  <c r="D1576" i="24" s="1"/>
  <c r="E1590" i="24"/>
  <c r="D1590" i="24" s="1"/>
  <c r="E1604" i="24"/>
  <c r="D1604" i="24" s="1"/>
  <c r="E1618" i="24"/>
  <c r="D1618" i="24" s="1"/>
  <c r="E1632" i="24"/>
  <c r="D1632" i="24" s="1"/>
  <c r="E1646" i="24"/>
  <c r="D1646" i="24" s="1"/>
  <c r="E1660" i="24"/>
  <c r="D1660" i="24" s="1"/>
  <c r="E1674" i="24"/>
  <c r="D1674" i="24" s="1"/>
  <c r="E1688" i="24"/>
  <c r="D1688" i="24" s="1"/>
  <c r="E1702" i="24"/>
  <c r="D1702" i="24" s="1"/>
  <c r="E1716" i="24"/>
  <c r="D1716" i="24" s="1"/>
  <c r="E1730" i="24"/>
  <c r="D1730" i="24" s="1"/>
  <c r="E1744" i="24"/>
  <c r="D1744" i="24" s="1"/>
  <c r="E1758" i="24"/>
  <c r="D1758" i="24" s="1"/>
  <c r="E1772" i="24"/>
  <c r="D1772" i="24" s="1"/>
  <c r="E1786" i="24"/>
  <c r="D1786" i="24" s="1"/>
  <c r="E1800" i="24"/>
  <c r="D1800" i="24" s="1"/>
  <c r="E1814" i="24"/>
  <c r="D1814" i="24" s="1"/>
  <c r="E1828" i="24"/>
  <c r="D1828" i="24" s="1"/>
  <c r="E1842" i="24"/>
  <c r="D1842" i="24" s="1"/>
  <c r="E1856" i="24"/>
  <c r="D1856" i="24" s="1"/>
  <c r="E1870" i="24"/>
  <c r="D1870" i="24" s="1"/>
  <c r="E1884" i="24"/>
  <c r="D1884" i="24" s="1"/>
  <c r="E1898" i="24"/>
  <c r="D1898" i="24" s="1"/>
  <c r="E1912" i="24"/>
  <c r="D1912" i="24" s="1"/>
  <c r="E1926" i="24"/>
  <c r="D1926" i="24" s="1"/>
  <c r="E1940" i="24"/>
  <c r="D1940" i="24" s="1"/>
  <c r="E1954" i="24"/>
  <c r="E1968" i="24"/>
  <c r="D1968" i="24" s="1"/>
  <c r="E1982" i="24"/>
  <c r="D1982" i="24" s="1"/>
  <c r="E1996" i="24"/>
  <c r="D1996" i="24" s="1"/>
  <c r="E2010" i="24"/>
  <c r="D2010" i="24" s="1"/>
  <c r="E2024" i="24"/>
  <c r="D2024" i="24" s="1"/>
  <c r="E2038" i="24"/>
  <c r="D2038" i="24" s="1"/>
  <c r="E2052" i="24"/>
  <c r="D2052" i="24" s="1"/>
  <c r="E2066" i="24"/>
  <c r="D2066" i="24" s="1"/>
  <c r="E2080" i="24"/>
  <c r="D2080" i="24" s="1"/>
  <c r="E2094" i="24"/>
  <c r="D2094" i="24" s="1"/>
  <c r="E2108" i="24"/>
  <c r="D2108" i="24" s="1"/>
  <c r="E2122" i="24"/>
  <c r="D2122" i="24" s="1"/>
  <c r="E2136" i="24"/>
  <c r="D2136" i="24" s="1"/>
  <c r="E2150" i="24"/>
  <c r="D2150" i="24" s="1"/>
  <c r="E2164" i="24"/>
  <c r="D2164" i="24" s="1"/>
  <c r="E2178" i="24"/>
  <c r="D2178" i="24" s="1"/>
  <c r="E2192" i="24"/>
  <c r="D2192" i="24" s="1"/>
  <c r="E2206" i="24"/>
  <c r="D2206" i="24" s="1"/>
  <c r="E2220" i="24"/>
  <c r="D2220" i="24" s="1"/>
  <c r="E2234" i="24"/>
  <c r="D2234" i="24" s="1"/>
  <c r="E2248" i="24"/>
  <c r="D2248" i="24" s="1"/>
  <c r="E2262" i="24"/>
  <c r="D2262" i="24" s="1"/>
  <c r="E2276" i="24"/>
  <c r="D2276" i="24" s="1"/>
  <c r="E2290" i="24"/>
  <c r="D2290" i="24" s="1"/>
  <c r="E2304" i="24"/>
  <c r="D2304" i="24" s="1"/>
  <c r="E2318" i="24"/>
  <c r="D2318" i="24" s="1"/>
  <c r="E2332" i="24"/>
  <c r="D2332" i="24" s="1"/>
  <c r="E2346" i="24"/>
  <c r="D2346" i="24" s="1"/>
  <c r="E2360" i="24"/>
  <c r="D2360" i="24" s="1"/>
  <c r="E2374" i="24"/>
  <c r="D2374" i="24" s="1"/>
  <c r="E2388" i="24"/>
  <c r="D2388" i="24" s="1"/>
  <c r="E2402" i="24"/>
  <c r="D2402" i="24" s="1"/>
  <c r="E2416" i="24"/>
  <c r="D2416" i="24" s="1"/>
  <c r="E2430" i="24"/>
  <c r="D2430" i="24" s="1"/>
  <c r="E2444" i="24"/>
  <c r="D2444" i="24" s="1"/>
  <c r="E2458" i="24"/>
  <c r="D2458" i="24" s="1"/>
  <c r="E2472" i="24"/>
  <c r="D2472" i="24" s="1"/>
  <c r="E2486" i="24"/>
  <c r="D2486" i="24" s="1"/>
  <c r="E2500" i="24"/>
  <c r="D2500" i="24" s="1"/>
  <c r="E2514" i="24"/>
  <c r="D2514" i="24" s="1"/>
  <c r="E2528" i="24"/>
  <c r="D2528" i="24" s="1"/>
  <c r="E44" i="24"/>
  <c r="D44" i="24" s="1"/>
  <c r="E87" i="24"/>
  <c r="D87" i="24" s="1"/>
  <c r="E130" i="24"/>
  <c r="D130" i="24" s="1"/>
  <c r="E173" i="24"/>
  <c r="D173" i="24" s="1"/>
  <c r="E206" i="24"/>
  <c r="D206" i="24" s="1"/>
  <c r="E234" i="24"/>
  <c r="D234" i="24" s="1"/>
  <c r="E262" i="24"/>
  <c r="D262" i="24" s="1"/>
  <c r="E290" i="24"/>
  <c r="D290" i="24" s="1"/>
  <c r="E318" i="24"/>
  <c r="D318" i="24" s="1"/>
  <c r="E346" i="24"/>
  <c r="D346" i="24" s="1"/>
  <c r="E374" i="24"/>
  <c r="D374" i="24" s="1"/>
  <c r="E402" i="24"/>
  <c r="D402" i="24" s="1"/>
  <c r="E430" i="24"/>
  <c r="D430" i="24" s="1"/>
  <c r="E458" i="24"/>
  <c r="D458" i="24" s="1"/>
  <c r="E486" i="24"/>
  <c r="D486" i="24" s="1"/>
  <c r="E514" i="24"/>
  <c r="D514" i="24" s="1"/>
  <c r="E542" i="24"/>
  <c r="D542" i="24" s="1"/>
  <c r="E570" i="24"/>
  <c r="D570" i="24" s="1"/>
  <c r="E598" i="24"/>
  <c r="D598" i="24" s="1"/>
  <c r="E626" i="24"/>
  <c r="D626" i="24" s="1"/>
  <c r="E654" i="24"/>
  <c r="D654" i="24" s="1"/>
  <c r="E681" i="24"/>
  <c r="D681" i="24" s="1"/>
  <c r="E707" i="24"/>
  <c r="D707" i="24" s="1"/>
  <c r="E727" i="24"/>
  <c r="D727" i="24" s="1"/>
  <c r="E753" i="24"/>
  <c r="D753" i="24" s="1"/>
  <c r="E779" i="24"/>
  <c r="D779" i="24" s="1"/>
  <c r="E805" i="24"/>
  <c r="D805" i="24" s="1"/>
  <c r="E825" i="24"/>
  <c r="D825" i="24" s="1"/>
  <c r="E851" i="24"/>
  <c r="D851" i="24" s="1"/>
  <c r="E877" i="24"/>
  <c r="D877" i="24" s="1"/>
  <c r="E903" i="24"/>
  <c r="D903" i="24" s="1"/>
  <c r="E923" i="24"/>
  <c r="D923" i="24" s="1"/>
  <c r="E949" i="24"/>
  <c r="E975" i="24"/>
  <c r="D975" i="24" s="1"/>
  <c r="E1001" i="24"/>
  <c r="D1001" i="24" s="1"/>
  <c r="E1021" i="24"/>
  <c r="E1047" i="24"/>
  <c r="E1072" i="24"/>
  <c r="D1072" i="24" s="1"/>
  <c r="E1091" i="24"/>
  <c r="D1091" i="24" s="1"/>
  <c r="E1115" i="24"/>
  <c r="D1115" i="24" s="1"/>
  <c r="E1139" i="24"/>
  <c r="D1139" i="24" s="1"/>
  <c r="E1158" i="24"/>
  <c r="D1158" i="24" s="1"/>
  <c r="E1182" i="24"/>
  <c r="D1182" i="24" s="1"/>
  <c r="E1199" i="24"/>
  <c r="D1199" i="24" s="1"/>
  <c r="E1213" i="24"/>
  <c r="D1213" i="24" s="1"/>
  <c r="E1227" i="24"/>
  <c r="D1227" i="24" s="1"/>
  <c r="E1241" i="24"/>
  <c r="D1241" i="24" s="1"/>
  <c r="E1255" i="24"/>
  <c r="D1255" i="24" s="1"/>
  <c r="E1269" i="24"/>
  <c r="D1269" i="24" s="1"/>
  <c r="E1283" i="24"/>
  <c r="D1283" i="24" s="1"/>
  <c r="E1297" i="24"/>
  <c r="D1297" i="24" s="1"/>
  <c r="E1311" i="24"/>
  <c r="D1311" i="24" s="1"/>
  <c r="E1325" i="24"/>
  <c r="D1325" i="24" s="1"/>
  <c r="E1339" i="24"/>
  <c r="D1339" i="24" s="1"/>
  <c r="E1353" i="24"/>
  <c r="D1353" i="24" s="1"/>
  <c r="E1367" i="24"/>
  <c r="D1367" i="24" s="1"/>
  <c r="E1381" i="24"/>
  <c r="D1381" i="24" s="1"/>
  <c r="E1395" i="24"/>
  <c r="D1395" i="24" s="1"/>
  <c r="E1409" i="24"/>
  <c r="D1409" i="24" s="1"/>
  <c r="E1423" i="24"/>
  <c r="D1423" i="24" s="1"/>
  <c r="E1437" i="24"/>
  <c r="D1437" i="24" s="1"/>
  <c r="E1451" i="24"/>
  <c r="D1451" i="24" s="1"/>
  <c r="E1465" i="24"/>
  <c r="D1465" i="24" s="1"/>
  <c r="E1479" i="24"/>
  <c r="D1479" i="24" s="1"/>
  <c r="E1493" i="24"/>
  <c r="D1493" i="24" s="1"/>
  <c r="E1507" i="24"/>
  <c r="D1507" i="24" s="1"/>
  <c r="E1521" i="24"/>
  <c r="D1521" i="24" s="1"/>
  <c r="E1535" i="24"/>
  <c r="D1535" i="24" s="1"/>
  <c r="E1549" i="24"/>
  <c r="D1549" i="24" s="1"/>
  <c r="E1563" i="24"/>
  <c r="D1563" i="24" s="1"/>
  <c r="E1577" i="24"/>
  <c r="D1577" i="24" s="1"/>
  <c r="E1591" i="24"/>
  <c r="D1591" i="24" s="1"/>
  <c r="E1605" i="24"/>
  <c r="D1605" i="24" s="1"/>
  <c r="E1619" i="24"/>
  <c r="D1619" i="24" s="1"/>
  <c r="E1633" i="24"/>
  <c r="D1633" i="24" s="1"/>
  <c r="E1647" i="24"/>
  <c r="D1647" i="24" s="1"/>
  <c r="E1661" i="24"/>
  <c r="D1661" i="24" s="1"/>
  <c r="E1675" i="24"/>
  <c r="D1675" i="24" s="1"/>
  <c r="E1689" i="24"/>
  <c r="D1689" i="24" s="1"/>
  <c r="E1703" i="24"/>
  <c r="D1703" i="24" s="1"/>
  <c r="E1717" i="24"/>
  <c r="D1717" i="24" s="1"/>
  <c r="E1731" i="24"/>
  <c r="D1731" i="24" s="1"/>
  <c r="E1745" i="24"/>
  <c r="D1745" i="24" s="1"/>
  <c r="E1759" i="24"/>
  <c r="D1759" i="24" s="1"/>
  <c r="E1773" i="24"/>
  <c r="D1773" i="24" s="1"/>
  <c r="E1787" i="24"/>
  <c r="D1787" i="24" s="1"/>
  <c r="E1801" i="24"/>
  <c r="D1801" i="24" s="1"/>
  <c r="E1815" i="24"/>
  <c r="D1815" i="24" s="1"/>
  <c r="E1829" i="24"/>
  <c r="D1829" i="24" s="1"/>
  <c r="E1843" i="24"/>
  <c r="D1843" i="24" s="1"/>
  <c r="E1857" i="24"/>
  <c r="D1857" i="24" s="1"/>
  <c r="E1871" i="24"/>
  <c r="D1871" i="24" s="1"/>
  <c r="E1885" i="24"/>
  <c r="D1885" i="24" s="1"/>
  <c r="E1899" i="24"/>
  <c r="D1899" i="24" s="1"/>
  <c r="E1913" i="24"/>
  <c r="D1913" i="24" s="1"/>
  <c r="E1927" i="24"/>
  <c r="D1927" i="24" s="1"/>
  <c r="E1941" i="24"/>
  <c r="D1941" i="24" s="1"/>
  <c r="E1955" i="24"/>
  <c r="E1969" i="24"/>
  <c r="D1969" i="24" s="1"/>
  <c r="E1983" i="24"/>
  <c r="D1983" i="24" s="1"/>
  <c r="E1997" i="24"/>
  <c r="D1997" i="24" s="1"/>
  <c r="E2011" i="24"/>
  <c r="D2011" i="24" s="1"/>
  <c r="E2025" i="24"/>
  <c r="D2025" i="24" s="1"/>
  <c r="E2039" i="24"/>
  <c r="D2039" i="24" s="1"/>
  <c r="E2053" i="24"/>
  <c r="D2053" i="24" s="1"/>
  <c r="E2067" i="24"/>
  <c r="D2067" i="24" s="1"/>
  <c r="E2081" i="24"/>
  <c r="D2081" i="24" s="1"/>
  <c r="E2095" i="24"/>
  <c r="D2095" i="24" s="1"/>
  <c r="E2109" i="24"/>
  <c r="D2109" i="24" s="1"/>
  <c r="E2123" i="24"/>
  <c r="D2123" i="24" s="1"/>
  <c r="E2137" i="24"/>
  <c r="D2137" i="24" s="1"/>
  <c r="E2151" i="24"/>
  <c r="D2151" i="24" s="1"/>
  <c r="E2165" i="24"/>
  <c r="D2165" i="24" s="1"/>
  <c r="E2179" i="24"/>
  <c r="D2179" i="24" s="1"/>
  <c r="E2193" i="24"/>
  <c r="D2193" i="24" s="1"/>
  <c r="E2207" i="24"/>
  <c r="D2207" i="24" s="1"/>
  <c r="E2221" i="24"/>
  <c r="D2221" i="24" s="1"/>
  <c r="E2235" i="24"/>
  <c r="D2235" i="24" s="1"/>
  <c r="E2249" i="24"/>
  <c r="D2249" i="24" s="1"/>
  <c r="E2263" i="24"/>
  <c r="D2263" i="24" s="1"/>
  <c r="E2277" i="24"/>
  <c r="D2277" i="24" s="1"/>
  <c r="E2291" i="24"/>
  <c r="D2291" i="24" s="1"/>
  <c r="E2305" i="24"/>
  <c r="D2305" i="24" s="1"/>
  <c r="E2319" i="24"/>
  <c r="D2319" i="24" s="1"/>
  <c r="E2333" i="24"/>
  <c r="D2333" i="24" s="1"/>
  <c r="E2347" i="24"/>
  <c r="D2347" i="24" s="1"/>
  <c r="E2361" i="24"/>
  <c r="D2361" i="24" s="1"/>
  <c r="E2375" i="24"/>
  <c r="D2375" i="24" s="1"/>
  <c r="E2389" i="24"/>
  <c r="D2389" i="24" s="1"/>
  <c r="E2403" i="24"/>
  <c r="D2403" i="24" s="1"/>
  <c r="E2417" i="24"/>
  <c r="D2417" i="24" s="1"/>
  <c r="E2431" i="24"/>
  <c r="D2431" i="24" s="1"/>
  <c r="E2445" i="24"/>
  <c r="D2445" i="24" s="1"/>
  <c r="E2459" i="24"/>
  <c r="D2459" i="24" s="1"/>
  <c r="E2473" i="24"/>
  <c r="D2473" i="24" s="1"/>
  <c r="E2487" i="24"/>
  <c r="D2487" i="24" s="1"/>
  <c r="E2501" i="24"/>
  <c r="D2501" i="24" s="1"/>
  <c r="E2515" i="24"/>
  <c r="D2515" i="24" s="1"/>
  <c r="E2529" i="24"/>
  <c r="D2529" i="24" s="1"/>
  <c r="E3" i="24"/>
  <c r="D3" i="24" s="1"/>
  <c r="E47" i="24"/>
  <c r="D47" i="24" s="1"/>
  <c r="E90" i="24"/>
  <c r="D90" i="24" s="1"/>
  <c r="E133" i="24"/>
  <c r="D133" i="24" s="1"/>
  <c r="E178" i="24"/>
  <c r="D178" i="24" s="1"/>
  <c r="E209" i="24"/>
  <c r="D209" i="24" s="1"/>
  <c r="E237" i="24"/>
  <c r="D237" i="24" s="1"/>
  <c r="E265" i="24"/>
  <c r="D265" i="24" s="1"/>
  <c r="E293" i="24"/>
  <c r="D293" i="24" s="1"/>
  <c r="E321" i="24"/>
  <c r="D321" i="24" s="1"/>
  <c r="E349" i="24"/>
  <c r="D349" i="24" s="1"/>
  <c r="E377" i="24"/>
  <c r="D377" i="24" s="1"/>
  <c r="E405" i="24"/>
  <c r="D405" i="24" s="1"/>
  <c r="E433" i="24"/>
  <c r="D433" i="24" s="1"/>
  <c r="E461" i="24"/>
  <c r="D461" i="24" s="1"/>
  <c r="E489" i="24"/>
  <c r="D489" i="24" s="1"/>
  <c r="E517" i="24"/>
  <c r="D517" i="24" s="1"/>
  <c r="E545" i="24"/>
  <c r="D545" i="24" s="1"/>
  <c r="E573" i="24"/>
  <c r="D573" i="24" s="1"/>
  <c r="E601" i="24"/>
  <c r="D601" i="24" s="1"/>
  <c r="E629" i="24"/>
  <c r="D629" i="24" s="1"/>
  <c r="E657" i="24"/>
  <c r="D657" i="24" s="1"/>
  <c r="E683" i="24"/>
  <c r="D683" i="24" s="1"/>
  <c r="E709" i="24"/>
  <c r="D709" i="24" s="1"/>
  <c r="E735" i="24"/>
  <c r="D735" i="24" s="1"/>
  <c r="E755" i="24"/>
  <c r="D755" i="24" s="1"/>
  <c r="E781" i="24"/>
  <c r="D781" i="24" s="1"/>
  <c r="E807" i="24"/>
  <c r="D807" i="24" s="1"/>
  <c r="E833" i="24"/>
  <c r="D833" i="24" s="1"/>
  <c r="E853" i="24"/>
  <c r="D853" i="24" s="1"/>
  <c r="E879" i="24"/>
  <c r="D879" i="24" s="1"/>
  <c r="E905" i="24"/>
  <c r="D905" i="24" s="1"/>
  <c r="E931" i="24"/>
  <c r="D931" i="24" s="1"/>
  <c r="E951" i="24"/>
  <c r="E977" i="24"/>
  <c r="D977" i="24" s="1"/>
  <c r="E1003" i="24"/>
  <c r="D1003" i="24" s="1"/>
  <c r="E1029" i="24"/>
  <c r="D1029" i="24" s="1"/>
  <c r="E1049" i="24"/>
  <c r="E1074" i="24"/>
  <c r="D1074" i="24" s="1"/>
  <c r="E1098" i="24"/>
  <c r="D1098" i="24" s="1"/>
  <c r="E1117" i="24"/>
  <c r="D1117" i="24" s="1"/>
  <c r="E1141" i="24"/>
  <c r="D1141" i="24" s="1"/>
  <c r="E1160" i="24"/>
  <c r="D1160" i="24" s="1"/>
  <c r="E1184" i="24"/>
  <c r="D1184" i="24" s="1"/>
  <c r="E1201" i="24"/>
  <c r="D1201" i="24" s="1"/>
  <c r="E1215" i="24"/>
  <c r="D1215" i="24" s="1"/>
  <c r="E1229" i="24"/>
  <c r="D1229" i="24" s="1"/>
  <c r="E1243" i="24"/>
  <c r="D1243" i="24" s="1"/>
  <c r="E1257" i="24"/>
  <c r="D1257" i="24" s="1"/>
  <c r="E1271" i="24"/>
  <c r="D1271" i="24" s="1"/>
  <c r="E1285" i="24"/>
  <c r="D1285" i="24" s="1"/>
  <c r="E1299" i="24"/>
  <c r="D1299" i="24" s="1"/>
  <c r="E1313" i="24"/>
  <c r="D1313" i="24" s="1"/>
  <c r="E1327" i="24"/>
  <c r="D1327" i="24" s="1"/>
  <c r="E1341" i="24"/>
  <c r="D1341" i="24" s="1"/>
  <c r="E1355" i="24"/>
  <c r="D1355" i="24" s="1"/>
  <c r="E1369" i="24"/>
  <c r="D1369" i="24" s="1"/>
  <c r="E1383" i="24"/>
  <c r="D1383" i="24" s="1"/>
  <c r="E1397" i="24"/>
  <c r="D1397" i="24" s="1"/>
  <c r="E1411" i="24"/>
  <c r="D1411" i="24" s="1"/>
  <c r="E1425" i="24"/>
  <c r="D1425" i="24" s="1"/>
  <c r="E1439" i="24"/>
  <c r="D1439" i="24" s="1"/>
  <c r="E1453" i="24"/>
  <c r="D1453" i="24" s="1"/>
  <c r="E1467" i="24"/>
  <c r="D1467" i="24" s="1"/>
  <c r="E1481" i="24"/>
  <c r="D1481" i="24" s="1"/>
  <c r="E1495" i="24"/>
  <c r="D1495" i="24" s="1"/>
  <c r="E1509" i="24"/>
  <c r="D1509" i="24" s="1"/>
  <c r="E1523" i="24"/>
  <c r="D1523" i="24" s="1"/>
  <c r="E1537" i="24"/>
  <c r="D1537" i="24" s="1"/>
  <c r="E1551" i="24"/>
  <c r="D1551" i="24" s="1"/>
  <c r="E1565" i="24"/>
  <c r="D1565" i="24" s="1"/>
  <c r="E1579" i="24"/>
  <c r="D1579" i="24" s="1"/>
  <c r="E1593" i="24"/>
  <c r="D1593" i="24" s="1"/>
  <c r="E1607" i="24"/>
  <c r="D1607" i="24" s="1"/>
  <c r="E1621" i="24"/>
  <c r="D1621" i="24" s="1"/>
  <c r="E1635" i="24"/>
  <c r="D1635" i="24" s="1"/>
  <c r="E1649" i="24"/>
  <c r="D1649" i="24" s="1"/>
  <c r="E1663" i="24"/>
  <c r="D1663" i="24" s="1"/>
  <c r="E1677" i="24"/>
  <c r="D1677" i="24" s="1"/>
  <c r="E1691" i="24"/>
  <c r="D1691" i="24" s="1"/>
  <c r="E1705" i="24"/>
  <c r="D1705" i="24" s="1"/>
  <c r="E1719" i="24"/>
  <c r="D1719" i="24" s="1"/>
  <c r="E1733" i="24"/>
  <c r="D1733" i="24" s="1"/>
  <c r="E1747" i="24"/>
  <c r="D1747" i="24" s="1"/>
  <c r="E1761" i="24"/>
  <c r="D1761" i="24" s="1"/>
  <c r="E1775" i="24"/>
  <c r="D1775" i="24" s="1"/>
  <c r="E1789" i="24"/>
  <c r="D1789" i="24" s="1"/>
  <c r="E1803" i="24"/>
  <c r="D1803" i="24" s="1"/>
  <c r="E1817" i="24"/>
  <c r="D1817" i="24" s="1"/>
  <c r="E1831" i="24"/>
  <c r="D1831" i="24" s="1"/>
  <c r="E1845" i="24"/>
  <c r="D1845" i="24" s="1"/>
  <c r="E1859" i="24"/>
  <c r="D1859" i="24" s="1"/>
  <c r="E1873" i="24"/>
  <c r="D1873" i="24" s="1"/>
  <c r="E1887" i="24"/>
  <c r="D1887" i="24" s="1"/>
  <c r="E1901" i="24"/>
  <c r="D1901" i="24" s="1"/>
  <c r="E1915" i="24"/>
  <c r="D1915" i="24" s="1"/>
  <c r="E1929" i="24"/>
  <c r="D1929" i="24" s="1"/>
  <c r="E1943" i="24"/>
  <c r="D1943" i="24" s="1"/>
  <c r="E1957" i="24"/>
  <c r="E1971" i="24"/>
  <c r="D1971" i="24" s="1"/>
  <c r="E1985" i="24"/>
  <c r="D1985" i="24" s="1"/>
  <c r="E1999" i="24"/>
  <c r="D1999" i="24" s="1"/>
  <c r="E2013" i="24"/>
  <c r="D2013" i="24" s="1"/>
  <c r="E2027" i="24"/>
  <c r="D2027" i="24" s="1"/>
  <c r="E2041" i="24"/>
  <c r="D2041" i="24" s="1"/>
  <c r="E2055" i="24"/>
  <c r="D2055" i="24" s="1"/>
  <c r="E2069" i="24"/>
  <c r="D2069" i="24" s="1"/>
  <c r="E2083" i="24"/>
  <c r="D2083" i="24" s="1"/>
  <c r="E2097" i="24"/>
  <c r="D2097" i="24" s="1"/>
  <c r="E2111" i="24"/>
  <c r="D2111" i="24" s="1"/>
  <c r="E2125" i="24"/>
  <c r="D2125" i="24" s="1"/>
  <c r="E2139" i="24"/>
  <c r="D2139" i="24" s="1"/>
  <c r="E2153" i="24"/>
  <c r="D2153" i="24" s="1"/>
  <c r="E2167" i="24"/>
  <c r="D2167" i="24" s="1"/>
  <c r="E2181" i="24"/>
  <c r="D2181" i="24" s="1"/>
  <c r="E2195" i="24"/>
  <c r="D2195" i="24" s="1"/>
  <c r="E2209" i="24"/>
  <c r="D2209" i="24" s="1"/>
  <c r="E2223" i="24"/>
  <c r="D2223" i="24" s="1"/>
  <c r="E2237" i="24"/>
  <c r="D2237" i="24" s="1"/>
  <c r="E2251" i="24"/>
  <c r="D2251" i="24" s="1"/>
  <c r="E2265" i="24"/>
  <c r="D2265" i="24" s="1"/>
  <c r="E2279" i="24"/>
  <c r="D2279" i="24" s="1"/>
  <c r="E2293" i="24"/>
  <c r="D2293" i="24" s="1"/>
  <c r="E2307" i="24"/>
  <c r="D2307" i="24" s="1"/>
  <c r="E2321" i="24"/>
  <c r="D2321" i="24" s="1"/>
  <c r="E2335" i="24"/>
  <c r="D2335" i="24" s="1"/>
  <c r="E2349" i="24"/>
  <c r="D2349" i="24" s="1"/>
  <c r="E2363" i="24"/>
  <c r="D2363" i="24" s="1"/>
  <c r="E2377" i="24"/>
  <c r="D2377" i="24" s="1"/>
  <c r="E2391" i="24"/>
  <c r="D2391" i="24" s="1"/>
  <c r="E2405" i="24"/>
  <c r="D2405" i="24" s="1"/>
  <c r="E2419" i="24"/>
  <c r="D2419" i="24" s="1"/>
  <c r="E2433" i="24"/>
  <c r="D2433" i="24" s="1"/>
  <c r="E2447" i="24"/>
  <c r="D2447" i="24" s="1"/>
  <c r="E2461" i="24"/>
  <c r="D2461" i="24" s="1"/>
  <c r="E2475" i="24"/>
  <c r="D2475" i="24" s="1"/>
  <c r="E2489" i="24"/>
  <c r="D2489" i="24" s="1"/>
  <c r="E2503" i="24"/>
  <c r="D2503" i="24" s="1"/>
  <c r="E2517" i="24"/>
  <c r="D2517" i="24" s="1"/>
  <c r="E2531" i="24"/>
  <c r="D2531" i="24" s="1"/>
  <c r="E2545" i="24"/>
  <c r="D2545" i="24" s="1"/>
  <c r="E2559" i="24"/>
  <c r="D2559" i="24" s="1"/>
  <c r="E2573" i="24"/>
  <c r="D2573" i="24" s="1"/>
  <c r="E2587" i="24"/>
  <c r="D2587" i="24" s="1"/>
  <c r="E2601" i="24"/>
  <c r="D2601" i="24" s="1"/>
  <c r="E2615" i="24"/>
  <c r="D2615" i="24" s="1"/>
  <c r="E2629" i="24"/>
  <c r="D2629" i="24" s="1"/>
  <c r="E2643" i="24"/>
  <c r="D2643" i="24" s="1"/>
  <c r="E2657" i="24"/>
  <c r="D2657" i="24" s="1"/>
  <c r="E15" i="24"/>
  <c r="D15" i="24" s="1"/>
  <c r="E58" i="24"/>
  <c r="D58" i="24" s="1"/>
  <c r="E101" i="24"/>
  <c r="D101" i="24" s="1"/>
  <c r="E144" i="24"/>
  <c r="D144" i="24" s="1"/>
  <c r="E187" i="24"/>
  <c r="D187" i="24" s="1"/>
  <c r="E215" i="24"/>
  <c r="D215" i="24" s="1"/>
  <c r="E243" i="24"/>
  <c r="D243" i="24" s="1"/>
  <c r="E271" i="24"/>
  <c r="D271" i="24" s="1"/>
  <c r="E299" i="24"/>
  <c r="D299" i="24" s="1"/>
  <c r="E327" i="24"/>
  <c r="D327" i="24" s="1"/>
  <c r="E355" i="24"/>
  <c r="D355" i="24" s="1"/>
  <c r="E383" i="24"/>
  <c r="D383" i="24" s="1"/>
  <c r="E411" i="24"/>
  <c r="D411" i="24" s="1"/>
  <c r="E439" i="24"/>
  <c r="D439" i="24" s="1"/>
  <c r="E467" i="24"/>
  <c r="D467" i="24" s="1"/>
  <c r="E495" i="24"/>
  <c r="D495" i="24" s="1"/>
  <c r="E523" i="24"/>
  <c r="D523" i="24" s="1"/>
  <c r="E551" i="24"/>
  <c r="D551" i="24" s="1"/>
  <c r="E579" i="24"/>
  <c r="D579" i="24" s="1"/>
  <c r="E607" i="24"/>
  <c r="D607" i="24" s="1"/>
  <c r="E635" i="24"/>
  <c r="D635" i="24" s="1"/>
  <c r="E663" i="24"/>
  <c r="D663" i="24" s="1"/>
  <c r="E684" i="24"/>
  <c r="D684" i="24" s="1"/>
  <c r="E710" i="24"/>
  <c r="D710" i="24" s="1"/>
  <c r="E736" i="24"/>
  <c r="D736" i="24" s="1"/>
  <c r="E761" i="24"/>
  <c r="D761" i="24" s="1"/>
  <c r="E782" i="24"/>
  <c r="D782" i="24" s="1"/>
  <c r="E808" i="24"/>
  <c r="D808" i="24" s="1"/>
  <c r="E834" i="24"/>
  <c r="D834" i="24" s="1"/>
  <c r="E859" i="24"/>
  <c r="D859" i="24" s="1"/>
  <c r="E880" i="24"/>
  <c r="D880" i="24" s="1"/>
  <c r="E906" i="24"/>
  <c r="D906" i="24" s="1"/>
  <c r="E932" i="24"/>
  <c r="D932" i="24" s="1"/>
  <c r="E957" i="24"/>
  <c r="E978" i="24"/>
  <c r="D978" i="24" s="1"/>
  <c r="E1004" i="24"/>
  <c r="D1004" i="24" s="1"/>
  <c r="E1030" i="24"/>
  <c r="D1030" i="24" s="1"/>
  <c r="E1055" i="24"/>
  <c r="E1075" i="24"/>
  <c r="D1075" i="24" s="1"/>
  <c r="E1099" i="24"/>
  <c r="D1099" i="24" s="1"/>
  <c r="E1118" i="24"/>
  <c r="D1118" i="24" s="1"/>
  <c r="E1142" i="24"/>
  <c r="D1142" i="24" s="1"/>
  <c r="E1161" i="24"/>
  <c r="D1161" i="24" s="1"/>
  <c r="E1185" i="24"/>
  <c r="D1185" i="24" s="1"/>
  <c r="E1202" i="24"/>
  <c r="D1202" i="24" s="1"/>
  <c r="E1216" i="24"/>
  <c r="D1216" i="24" s="1"/>
  <c r="E1230" i="24"/>
  <c r="D1230" i="24" s="1"/>
  <c r="E1244" i="24"/>
  <c r="D1244" i="24" s="1"/>
  <c r="E1258" i="24"/>
  <c r="D1258" i="24" s="1"/>
  <c r="E1272" i="24"/>
  <c r="D1272" i="24" s="1"/>
  <c r="E1286" i="24"/>
  <c r="D1286" i="24" s="1"/>
  <c r="E1300" i="24"/>
  <c r="D1300" i="24" s="1"/>
  <c r="E1314" i="24"/>
  <c r="D1314" i="24" s="1"/>
  <c r="E1328" i="24"/>
  <c r="D1328" i="24" s="1"/>
  <c r="E1342" i="24"/>
  <c r="D1342" i="24" s="1"/>
  <c r="E1356" i="24"/>
  <c r="D1356" i="24" s="1"/>
  <c r="E1370" i="24"/>
  <c r="D1370" i="24" s="1"/>
  <c r="E1384" i="24"/>
  <c r="D1384" i="24" s="1"/>
  <c r="E1398" i="24"/>
  <c r="D1398" i="24" s="1"/>
  <c r="E1412" i="24"/>
  <c r="D1412" i="24" s="1"/>
  <c r="E1426" i="24"/>
  <c r="D1426" i="24" s="1"/>
  <c r="E1440" i="24"/>
  <c r="D1440" i="24" s="1"/>
  <c r="E1454" i="24"/>
  <c r="D1454" i="24" s="1"/>
  <c r="E1468" i="24"/>
  <c r="D1468" i="24" s="1"/>
  <c r="E1482" i="24"/>
  <c r="D1482" i="24" s="1"/>
  <c r="E1496" i="24"/>
  <c r="D1496" i="24" s="1"/>
  <c r="E1510" i="24"/>
  <c r="D1510" i="24" s="1"/>
  <c r="E1524" i="24"/>
  <c r="D1524" i="24" s="1"/>
  <c r="E1538" i="24"/>
  <c r="D1538" i="24" s="1"/>
  <c r="E1552" i="24"/>
  <c r="D1552" i="24" s="1"/>
  <c r="E1566" i="24"/>
  <c r="D1566" i="24" s="1"/>
  <c r="E1580" i="24"/>
  <c r="D1580" i="24" s="1"/>
  <c r="E1594" i="24"/>
  <c r="D1594" i="24" s="1"/>
  <c r="E1608" i="24"/>
  <c r="D1608" i="24" s="1"/>
  <c r="E1622" i="24"/>
  <c r="D1622" i="24" s="1"/>
  <c r="E1636" i="24"/>
  <c r="D1636" i="24" s="1"/>
  <c r="E1650" i="24"/>
  <c r="D1650" i="24" s="1"/>
  <c r="E1664" i="24"/>
  <c r="D1664" i="24" s="1"/>
  <c r="E1678" i="24"/>
  <c r="D1678" i="24" s="1"/>
  <c r="E1692" i="24"/>
  <c r="D1692" i="24" s="1"/>
  <c r="E1706" i="24"/>
  <c r="D1706" i="24" s="1"/>
  <c r="E1720" i="24"/>
  <c r="D1720" i="24" s="1"/>
  <c r="E1734" i="24"/>
  <c r="D1734" i="24" s="1"/>
  <c r="E1748" i="24"/>
  <c r="D1748" i="24" s="1"/>
  <c r="E1762" i="24"/>
  <c r="D1762" i="24" s="1"/>
  <c r="E1776" i="24"/>
  <c r="D1776" i="24" s="1"/>
  <c r="E1790" i="24"/>
  <c r="D1790" i="24" s="1"/>
  <c r="E1804" i="24"/>
  <c r="D1804" i="24" s="1"/>
  <c r="E1818" i="24"/>
  <c r="D1818" i="24" s="1"/>
  <c r="E1832" i="24"/>
  <c r="D1832" i="24" s="1"/>
  <c r="E1846" i="24"/>
  <c r="D1846" i="24" s="1"/>
  <c r="E1860" i="24"/>
  <c r="D1860" i="24" s="1"/>
  <c r="E1874" i="24"/>
  <c r="D1874" i="24" s="1"/>
  <c r="E1888" i="24"/>
  <c r="D1888" i="24" s="1"/>
  <c r="E1902" i="24"/>
  <c r="D1902" i="24" s="1"/>
  <c r="E1916" i="24"/>
  <c r="D1916" i="24" s="1"/>
  <c r="E1930" i="24"/>
  <c r="D1930" i="24" s="1"/>
  <c r="E1944" i="24"/>
  <c r="D1944" i="24" s="1"/>
  <c r="E1958" i="24"/>
  <c r="E1972" i="24"/>
  <c r="D1972" i="24" s="1"/>
  <c r="E1986" i="24"/>
  <c r="D1986" i="24" s="1"/>
  <c r="E2000" i="24"/>
  <c r="D2000" i="24" s="1"/>
  <c r="E2014" i="24"/>
  <c r="D2014" i="24" s="1"/>
  <c r="E2028" i="24"/>
  <c r="D2028" i="24" s="1"/>
  <c r="E2042" i="24"/>
  <c r="D2042" i="24" s="1"/>
  <c r="E2056" i="24"/>
  <c r="D2056" i="24" s="1"/>
  <c r="E2070" i="24"/>
  <c r="D2070" i="24" s="1"/>
  <c r="E2084" i="24"/>
  <c r="D2084" i="24" s="1"/>
  <c r="E2098" i="24"/>
  <c r="D2098" i="24" s="1"/>
  <c r="E2112" i="24"/>
  <c r="D2112" i="24" s="1"/>
  <c r="E2126" i="24"/>
  <c r="D2126" i="24" s="1"/>
  <c r="E2140" i="24"/>
  <c r="D2140" i="24" s="1"/>
  <c r="E2154" i="24"/>
  <c r="D2154" i="24" s="1"/>
  <c r="E2168" i="24"/>
  <c r="D2168" i="24" s="1"/>
  <c r="E2182" i="24"/>
  <c r="D2182" i="24" s="1"/>
  <c r="E2196" i="24"/>
  <c r="D2196" i="24" s="1"/>
  <c r="E2210" i="24"/>
  <c r="D2210" i="24" s="1"/>
  <c r="E2224" i="24"/>
  <c r="D2224" i="24" s="1"/>
  <c r="E21" i="24"/>
  <c r="D21" i="24" s="1"/>
  <c r="E66" i="24"/>
  <c r="D66" i="24" s="1"/>
  <c r="E111" i="24"/>
  <c r="D111" i="24" s="1"/>
  <c r="E155" i="24"/>
  <c r="D155" i="24" s="1"/>
  <c r="E41" i="24"/>
  <c r="D41" i="24" s="1"/>
  <c r="E128" i="24"/>
  <c r="D128" i="24" s="1"/>
  <c r="E195" i="24"/>
  <c r="D195" i="24" s="1"/>
  <c r="E248" i="24"/>
  <c r="D248" i="24" s="1"/>
  <c r="E302" i="24"/>
  <c r="D302" i="24" s="1"/>
  <c r="E347" i="24"/>
  <c r="D347" i="24" s="1"/>
  <c r="E391" i="24"/>
  <c r="D391" i="24" s="1"/>
  <c r="E444" i="24"/>
  <c r="D444" i="24" s="1"/>
  <c r="E498" i="24"/>
  <c r="D498" i="24" s="1"/>
  <c r="E543" i="24"/>
  <c r="D543" i="24" s="1"/>
  <c r="E587" i="24"/>
  <c r="D587" i="24" s="1"/>
  <c r="E640" i="24"/>
  <c r="D640" i="24" s="1"/>
  <c r="E691" i="24"/>
  <c r="D691" i="24" s="1"/>
  <c r="E733" i="24"/>
  <c r="D733" i="24" s="1"/>
  <c r="E768" i="24"/>
  <c r="D768" i="24" s="1"/>
  <c r="E817" i="24"/>
  <c r="D817" i="24" s="1"/>
  <c r="E862" i="24"/>
  <c r="D862" i="24" s="1"/>
  <c r="E904" i="24"/>
  <c r="D904" i="24" s="1"/>
  <c r="E943" i="24"/>
  <c r="E988" i="24"/>
  <c r="D988" i="24" s="1"/>
  <c r="E1032" i="24"/>
  <c r="D1032" i="24" s="1"/>
  <c r="E1073" i="24"/>
  <c r="D1073" i="24" s="1"/>
  <c r="E1105" i="24"/>
  <c r="D1105" i="24" s="1"/>
  <c r="E1146" i="24"/>
  <c r="D1146" i="24" s="1"/>
  <c r="E1187" i="24"/>
  <c r="D1187" i="24" s="1"/>
  <c r="E1214" i="24"/>
  <c r="D1214" i="24" s="1"/>
  <c r="E1236" i="24"/>
  <c r="D1236" i="24" s="1"/>
  <c r="E1262" i="24"/>
  <c r="D1262" i="24" s="1"/>
  <c r="E1288" i="24"/>
  <c r="D1288" i="24" s="1"/>
  <c r="E1312" i="24"/>
  <c r="D1312" i="24" s="1"/>
  <c r="E1334" i="24"/>
  <c r="D1334" i="24" s="1"/>
  <c r="E1360" i="24"/>
  <c r="D1360" i="24" s="1"/>
  <c r="E1386" i="24"/>
  <c r="D1386" i="24" s="1"/>
  <c r="E1410" i="24"/>
  <c r="D1410" i="24" s="1"/>
  <c r="E1432" i="24"/>
  <c r="D1432" i="24" s="1"/>
  <c r="E1458" i="24"/>
  <c r="D1458" i="24" s="1"/>
  <c r="E1484" i="24"/>
  <c r="D1484" i="24" s="1"/>
  <c r="E1508" i="24"/>
  <c r="D1508" i="24" s="1"/>
  <c r="E1530" i="24"/>
  <c r="D1530" i="24" s="1"/>
  <c r="E1556" i="24"/>
  <c r="D1556" i="24" s="1"/>
  <c r="E1582" i="24"/>
  <c r="D1582" i="24" s="1"/>
  <c r="E1606" i="24"/>
  <c r="D1606" i="24" s="1"/>
  <c r="E1628" i="24"/>
  <c r="D1628" i="24" s="1"/>
  <c r="E1654" i="24"/>
  <c r="D1654" i="24" s="1"/>
  <c r="E1680" i="24"/>
  <c r="D1680" i="24" s="1"/>
  <c r="E1704" i="24"/>
  <c r="D1704" i="24" s="1"/>
  <c r="E1726" i="24"/>
  <c r="D1726" i="24" s="1"/>
  <c r="E1752" i="24"/>
  <c r="D1752" i="24" s="1"/>
  <c r="E1778" i="24"/>
  <c r="D1778" i="24" s="1"/>
  <c r="E1802" i="24"/>
  <c r="D1802" i="24" s="1"/>
  <c r="E1824" i="24"/>
  <c r="D1824" i="24" s="1"/>
  <c r="E1850" i="24"/>
  <c r="D1850" i="24" s="1"/>
  <c r="E1876" i="24"/>
  <c r="D1876" i="24" s="1"/>
  <c r="E1900" i="24"/>
  <c r="D1900" i="24" s="1"/>
  <c r="E1922" i="24"/>
  <c r="D1922" i="24" s="1"/>
  <c r="E1948" i="24"/>
  <c r="D1948" i="24" s="1"/>
  <c r="E1974" i="24"/>
  <c r="D1974" i="24" s="1"/>
  <c r="E1998" i="24"/>
  <c r="D1998" i="24" s="1"/>
  <c r="E2020" i="24"/>
  <c r="D2020" i="24" s="1"/>
  <c r="E2046" i="24"/>
  <c r="D2046" i="24" s="1"/>
  <c r="E2072" i="24"/>
  <c r="D2072" i="24" s="1"/>
  <c r="E2096" i="24"/>
  <c r="D2096" i="24" s="1"/>
  <c r="E2118" i="24"/>
  <c r="D2118" i="24" s="1"/>
  <c r="E2144" i="24"/>
  <c r="D2144" i="24" s="1"/>
  <c r="E2170" i="24"/>
  <c r="D2170" i="24" s="1"/>
  <c r="E2194" i="24"/>
  <c r="D2194" i="24" s="1"/>
  <c r="E2216" i="24"/>
  <c r="D2216" i="24" s="1"/>
  <c r="E2241" i="24"/>
  <c r="D2241" i="24" s="1"/>
  <c r="E2264" i="24"/>
  <c r="D2264" i="24" s="1"/>
  <c r="E2284" i="24"/>
  <c r="D2284" i="24" s="1"/>
  <c r="E2308" i="24"/>
  <c r="D2308" i="24" s="1"/>
  <c r="E2327" i="24"/>
  <c r="D2327" i="24" s="1"/>
  <c r="E2351" i="24"/>
  <c r="D2351" i="24" s="1"/>
  <c r="E2370" i="24"/>
  <c r="D2370" i="24" s="1"/>
  <c r="E2394" i="24"/>
  <c r="D2394" i="24" s="1"/>
  <c r="E2415" i="24"/>
  <c r="D2415" i="24" s="1"/>
  <c r="E2437" i="24"/>
  <c r="D2437" i="24" s="1"/>
  <c r="E2460" i="24"/>
  <c r="D2460" i="24" s="1"/>
  <c r="E2480" i="24"/>
  <c r="D2480" i="24" s="1"/>
  <c r="E2504" i="24"/>
  <c r="D2504" i="24" s="1"/>
  <c r="E2523" i="24"/>
  <c r="D2523" i="24" s="1"/>
  <c r="E2544" i="24"/>
  <c r="D2544" i="24" s="1"/>
  <c r="E2562" i="24"/>
  <c r="D2562" i="24" s="1"/>
  <c r="E2578" i="24"/>
  <c r="D2578" i="24" s="1"/>
  <c r="E2594" i="24"/>
  <c r="D2594" i="24" s="1"/>
  <c r="E2611" i="24"/>
  <c r="D2611" i="24" s="1"/>
  <c r="E2627" i="24"/>
  <c r="D2627" i="24" s="1"/>
  <c r="E2644" i="24"/>
  <c r="D2644" i="24" s="1"/>
  <c r="E2660" i="24"/>
  <c r="D2660" i="24" s="1"/>
  <c r="E2674" i="24"/>
  <c r="D2674" i="24" s="1"/>
  <c r="E2688" i="24"/>
  <c r="D2688" i="24" s="1"/>
  <c r="E2702" i="24"/>
  <c r="D2702" i="24" s="1"/>
  <c r="E2716" i="24"/>
  <c r="D2716" i="24" s="1"/>
  <c r="E2730" i="24"/>
  <c r="D2730" i="24" s="1"/>
  <c r="E2744" i="24"/>
  <c r="D2744" i="24" s="1"/>
  <c r="E2758" i="24"/>
  <c r="D2758" i="24" s="1"/>
  <c r="E2772" i="24"/>
  <c r="D2772" i="24" s="1"/>
  <c r="E2786" i="24"/>
  <c r="D2786" i="24" s="1"/>
  <c r="E2800" i="24"/>
  <c r="D2800" i="24" s="1"/>
  <c r="E2814" i="24"/>
  <c r="D2814" i="24" s="1"/>
  <c r="E2828" i="24"/>
  <c r="D2828" i="24" s="1"/>
  <c r="E2842" i="24"/>
  <c r="D2842" i="24" s="1"/>
  <c r="E2856" i="24"/>
  <c r="D2856" i="24" s="1"/>
  <c r="E2870" i="24"/>
  <c r="D2870" i="24" s="1"/>
  <c r="E2884" i="24"/>
  <c r="D2884" i="24" s="1"/>
  <c r="E2898" i="24"/>
  <c r="D2898" i="24" s="1"/>
  <c r="E2912" i="24"/>
  <c r="D2912" i="24" s="1"/>
  <c r="E2926" i="24"/>
  <c r="D2926" i="24" s="1"/>
  <c r="E2940" i="24"/>
  <c r="D2940" i="24" s="1"/>
  <c r="E2954" i="24"/>
  <c r="D2954" i="24" s="1"/>
  <c r="E2968" i="24"/>
  <c r="D2968" i="24" s="1"/>
  <c r="E2982" i="24"/>
  <c r="D2982" i="24" s="1"/>
  <c r="E2996" i="24"/>
  <c r="D2996" i="24" s="1"/>
  <c r="E3010" i="24"/>
  <c r="D3010" i="24" s="1"/>
  <c r="E3024" i="24"/>
  <c r="D3024" i="24" s="1"/>
  <c r="E3038" i="24"/>
  <c r="D3038" i="24" s="1"/>
  <c r="E3052" i="24"/>
  <c r="D3052" i="24" s="1"/>
  <c r="E3066" i="24"/>
  <c r="D3066" i="24" s="1"/>
  <c r="E3080" i="24"/>
  <c r="D3080" i="24" s="1"/>
  <c r="E3094" i="24"/>
  <c r="D3094" i="24" s="1"/>
  <c r="E3108" i="24"/>
  <c r="D3108" i="24" s="1"/>
  <c r="E3122" i="24"/>
  <c r="D3122" i="24" s="1"/>
  <c r="E3136" i="24"/>
  <c r="D3136" i="24" s="1"/>
  <c r="E3150" i="24"/>
  <c r="D3150" i="24" s="1"/>
  <c r="E3164" i="24"/>
  <c r="D3164" i="24" s="1"/>
  <c r="E3178" i="24"/>
  <c r="D3178" i="24" s="1"/>
  <c r="E3192" i="24"/>
  <c r="D3192" i="24" s="1"/>
  <c r="E3206" i="24"/>
  <c r="D3206" i="24" s="1"/>
  <c r="E3220" i="24"/>
  <c r="D3220" i="24" s="1"/>
  <c r="E3234" i="24"/>
  <c r="D3234" i="24" s="1"/>
  <c r="E3248" i="24"/>
  <c r="D3248" i="24" s="1"/>
  <c r="E3262" i="24"/>
  <c r="D3262" i="24" s="1"/>
  <c r="E3276" i="24"/>
  <c r="D3276" i="24" s="1"/>
  <c r="E3290" i="24"/>
  <c r="D3290" i="24" s="1"/>
  <c r="E3304" i="24"/>
  <c r="D3304" i="24" s="1"/>
  <c r="E3318" i="24"/>
  <c r="D3318" i="24" s="1"/>
  <c r="E3332" i="24"/>
  <c r="D3332" i="24" s="1"/>
  <c r="E3346" i="24"/>
  <c r="D3346" i="24" s="1"/>
  <c r="E3360" i="24"/>
  <c r="D3360" i="24" s="1"/>
  <c r="E3374" i="24"/>
  <c r="D3374" i="24" s="1"/>
  <c r="E3388" i="24"/>
  <c r="D3388" i="24" s="1"/>
  <c r="E3402" i="24"/>
  <c r="D3402" i="24" s="1"/>
  <c r="E3416" i="24"/>
  <c r="D3416" i="24" s="1"/>
  <c r="E3430" i="24"/>
  <c r="D3430" i="24" s="1"/>
  <c r="E3444" i="24"/>
  <c r="D3444" i="24" s="1"/>
  <c r="E3458" i="24"/>
  <c r="D3458" i="24" s="1"/>
  <c r="E3472" i="24"/>
  <c r="D3472" i="24" s="1"/>
  <c r="E3486" i="24"/>
  <c r="D3486" i="24" s="1"/>
  <c r="E3500" i="24"/>
  <c r="D3500" i="24" s="1"/>
  <c r="E3514" i="24"/>
  <c r="D3514" i="24" s="1"/>
  <c r="E3528" i="24"/>
  <c r="D3528" i="24" s="1"/>
  <c r="E3542" i="24"/>
  <c r="D3542" i="24" s="1"/>
  <c r="E3556" i="24"/>
  <c r="D3556" i="24" s="1"/>
  <c r="E3570" i="24"/>
  <c r="D3570" i="24" s="1"/>
  <c r="E3584" i="24"/>
  <c r="D3584" i="24" s="1"/>
  <c r="E3598" i="24"/>
  <c r="D3598" i="24" s="1"/>
  <c r="E3612" i="24"/>
  <c r="D3612" i="24" s="1"/>
  <c r="E3626" i="24"/>
  <c r="D3626" i="24" s="1"/>
  <c r="E3640" i="24"/>
  <c r="D3640" i="24" s="1"/>
  <c r="E45" i="24"/>
  <c r="D45" i="24" s="1"/>
  <c r="E131" i="24"/>
  <c r="D131" i="24" s="1"/>
  <c r="E204" i="24"/>
  <c r="D204" i="24" s="1"/>
  <c r="E249" i="24"/>
  <c r="D249" i="24" s="1"/>
  <c r="E303" i="24"/>
  <c r="D303" i="24" s="1"/>
  <c r="E357" i="24"/>
  <c r="D357" i="24" s="1"/>
  <c r="E400" i="24"/>
  <c r="D400" i="24" s="1"/>
  <c r="E445" i="24"/>
  <c r="D445" i="24" s="1"/>
  <c r="E499" i="24"/>
  <c r="D499" i="24" s="1"/>
  <c r="E553" i="24"/>
  <c r="D553" i="24" s="1"/>
  <c r="E596" i="24"/>
  <c r="D596" i="24" s="1"/>
  <c r="E641" i="24"/>
  <c r="D641" i="24" s="1"/>
  <c r="E693" i="24"/>
  <c r="D693" i="24" s="1"/>
  <c r="E737" i="24"/>
  <c r="D737" i="24" s="1"/>
  <c r="E777" i="24"/>
  <c r="D777" i="24" s="1"/>
  <c r="E819" i="24"/>
  <c r="D819" i="24" s="1"/>
  <c r="E863" i="24"/>
  <c r="D863" i="24" s="1"/>
  <c r="E907" i="24"/>
  <c r="D907" i="24" s="1"/>
  <c r="E947" i="24"/>
  <c r="E989" i="24"/>
  <c r="D989" i="24" s="1"/>
  <c r="E1033" i="24"/>
  <c r="D1033" i="24" s="1"/>
  <c r="E1076" i="24"/>
  <c r="D1076" i="24" s="1"/>
  <c r="E1113" i="24"/>
  <c r="D1113" i="24" s="1"/>
  <c r="E1147" i="24"/>
  <c r="D1147" i="24" s="1"/>
  <c r="E1188" i="24"/>
  <c r="D1188" i="24" s="1"/>
  <c r="E1217" i="24"/>
  <c r="D1217" i="24" s="1"/>
  <c r="E1239" i="24"/>
  <c r="D1239" i="24" s="1"/>
  <c r="E1263" i="24"/>
  <c r="D1263" i="24" s="1"/>
  <c r="E1289" i="24"/>
  <c r="D1289" i="24" s="1"/>
  <c r="E1315" i="24"/>
  <c r="D1315" i="24" s="1"/>
  <c r="E1337" i="24"/>
  <c r="D1337" i="24" s="1"/>
  <c r="E1361" i="24"/>
  <c r="D1361" i="24" s="1"/>
  <c r="E1387" i="24"/>
  <c r="D1387" i="24" s="1"/>
  <c r="E1413" i="24"/>
  <c r="D1413" i="24" s="1"/>
  <c r="E1435" i="24"/>
  <c r="D1435" i="24" s="1"/>
  <c r="E1459" i="24"/>
  <c r="D1459" i="24" s="1"/>
  <c r="E1485" i="24"/>
  <c r="D1485" i="24" s="1"/>
  <c r="E1511" i="24"/>
  <c r="D1511" i="24" s="1"/>
  <c r="E1533" i="24"/>
  <c r="D1533" i="24" s="1"/>
  <c r="E1557" i="24"/>
  <c r="D1557" i="24" s="1"/>
  <c r="E1583" i="24"/>
  <c r="D1583" i="24" s="1"/>
  <c r="E1609" i="24"/>
  <c r="D1609" i="24" s="1"/>
  <c r="E1631" i="24"/>
  <c r="D1631" i="24" s="1"/>
  <c r="E1655" i="24"/>
  <c r="D1655" i="24" s="1"/>
  <c r="E1681" i="24"/>
  <c r="D1681" i="24" s="1"/>
  <c r="E1707" i="24"/>
  <c r="D1707" i="24" s="1"/>
  <c r="E1729" i="24"/>
  <c r="D1729" i="24" s="1"/>
  <c r="E1753" i="24"/>
  <c r="D1753" i="24" s="1"/>
  <c r="E1779" i="24"/>
  <c r="D1779" i="24" s="1"/>
  <c r="E1805" i="24"/>
  <c r="D1805" i="24" s="1"/>
  <c r="E1827" i="24"/>
  <c r="D1827" i="24" s="1"/>
  <c r="E1851" i="24"/>
  <c r="D1851" i="24" s="1"/>
  <c r="E1877" i="24"/>
  <c r="D1877" i="24" s="1"/>
  <c r="E1903" i="24"/>
  <c r="D1903" i="24" s="1"/>
  <c r="E1925" i="24"/>
  <c r="D1925" i="24" s="1"/>
  <c r="E1949" i="24"/>
  <c r="E1975" i="24"/>
  <c r="D1975" i="24" s="1"/>
  <c r="E2001" i="24"/>
  <c r="D2001" i="24" s="1"/>
  <c r="E2023" i="24"/>
  <c r="D2023" i="24" s="1"/>
  <c r="E2047" i="24"/>
  <c r="D2047" i="24" s="1"/>
  <c r="E2073" i="24"/>
  <c r="D2073" i="24" s="1"/>
  <c r="E2099" i="24"/>
  <c r="D2099" i="24" s="1"/>
  <c r="E2121" i="24"/>
  <c r="D2121" i="24" s="1"/>
  <c r="E2145" i="24"/>
  <c r="D2145" i="24" s="1"/>
  <c r="E2171" i="24"/>
  <c r="D2171" i="24" s="1"/>
  <c r="E2197" i="24"/>
  <c r="D2197" i="24" s="1"/>
  <c r="E2219" i="24"/>
  <c r="D2219" i="24" s="1"/>
  <c r="E2242" i="24"/>
  <c r="D2242" i="24" s="1"/>
  <c r="E2266" i="24"/>
  <c r="D2266" i="24" s="1"/>
  <c r="E2285" i="24"/>
  <c r="D2285" i="24" s="1"/>
  <c r="E2309" i="24"/>
  <c r="D2309" i="24" s="1"/>
  <c r="E2328" i="24"/>
  <c r="D2328" i="24" s="1"/>
  <c r="E2352" i="24"/>
  <c r="D2352" i="24" s="1"/>
  <c r="E2373" i="24"/>
  <c r="D2373" i="24" s="1"/>
  <c r="E2395" i="24"/>
  <c r="D2395" i="24" s="1"/>
  <c r="E2418" i="24"/>
  <c r="D2418" i="24" s="1"/>
  <c r="E2438" i="24"/>
  <c r="D2438" i="24" s="1"/>
  <c r="E2462" i="24"/>
  <c r="D2462" i="24" s="1"/>
  <c r="E2481" i="24"/>
  <c r="D2481" i="24" s="1"/>
  <c r="E2505" i="24"/>
  <c r="D2505" i="24" s="1"/>
  <c r="E2524" i="24"/>
  <c r="D2524" i="24" s="1"/>
  <c r="E2546" i="24"/>
  <c r="D2546" i="24" s="1"/>
  <c r="E2563" i="24"/>
  <c r="D2563" i="24" s="1"/>
  <c r="E2579" i="24"/>
  <c r="D2579" i="24" s="1"/>
  <c r="E2595" i="24"/>
  <c r="D2595" i="24" s="1"/>
  <c r="E2612" i="24"/>
  <c r="D2612" i="24" s="1"/>
  <c r="E2628" i="24"/>
  <c r="D2628" i="24" s="1"/>
  <c r="E2645" i="24"/>
  <c r="D2645" i="24" s="1"/>
  <c r="E2661" i="24"/>
  <c r="D2661" i="24" s="1"/>
  <c r="E2675" i="24"/>
  <c r="D2675" i="24" s="1"/>
  <c r="E2689" i="24"/>
  <c r="D2689" i="24" s="1"/>
  <c r="E2703" i="24"/>
  <c r="D2703" i="24" s="1"/>
  <c r="E2717" i="24"/>
  <c r="D2717" i="24" s="1"/>
  <c r="E2731" i="24"/>
  <c r="D2731" i="24" s="1"/>
  <c r="E2745" i="24"/>
  <c r="D2745" i="24" s="1"/>
  <c r="E2759" i="24"/>
  <c r="D2759" i="24" s="1"/>
  <c r="E2773" i="24"/>
  <c r="D2773" i="24" s="1"/>
  <c r="E2787" i="24"/>
  <c r="D2787" i="24" s="1"/>
  <c r="E2801" i="24"/>
  <c r="D2801" i="24" s="1"/>
  <c r="E2815" i="24"/>
  <c r="D2815" i="24" s="1"/>
  <c r="E2829" i="24"/>
  <c r="D2829" i="24" s="1"/>
  <c r="E2843" i="24"/>
  <c r="D2843" i="24" s="1"/>
  <c r="E2857" i="24"/>
  <c r="D2857" i="24" s="1"/>
  <c r="E2871" i="24"/>
  <c r="D2871" i="24" s="1"/>
  <c r="E2885" i="24"/>
  <c r="D2885" i="24" s="1"/>
  <c r="E2899" i="24"/>
  <c r="D2899" i="24" s="1"/>
  <c r="E2913" i="24"/>
  <c r="D2913" i="24" s="1"/>
  <c r="E2927" i="24"/>
  <c r="D2927" i="24" s="1"/>
  <c r="E2941" i="24"/>
  <c r="D2941" i="24" s="1"/>
  <c r="E2955" i="24"/>
  <c r="D2955" i="24" s="1"/>
  <c r="E2969" i="24"/>
  <c r="D2969" i="24" s="1"/>
  <c r="E2983" i="24"/>
  <c r="D2983" i="24" s="1"/>
  <c r="E2997" i="24"/>
  <c r="D2997" i="24" s="1"/>
  <c r="E3011" i="24"/>
  <c r="D3011" i="24" s="1"/>
  <c r="E3025" i="24"/>
  <c r="D3025" i="24" s="1"/>
  <c r="E3039" i="24"/>
  <c r="D3039" i="24" s="1"/>
  <c r="E3053" i="24"/>
  <c r="D3053" i="24" s="1"/>
  <c r="E3067" i="24"/>
  <c r="D3067" i="24" s="1"/>
  <c r="E3081" i="24"/>
  <c r="D3081" i="24" s="1"/>
  <c r="E3095" i="24"/>
  <c r="D3095" i="24" s="1"/>
  <c r="E3109" i="24"/>
  <c r="D3109" i="24" s="1"/>
  <c r="E3123" i="24"/>
  <c r="D3123" i="24" s="1"/>
  <c r="E3137" i="24"/>
  <c r="D3137" i="24" s="1"/>
  <c r="E3151" i="24"/>
  <c r="D3151" i="24" s="1"/>
  <c r="E3165" i="24"/>
  <c r="D3165" i="24" s="1"/>
  <c r="E3179" i="24"/>
  <c r="D3179" i="24" s="1"/>
  <c r="E3193" i="24"/>
  <c r="D3193" i="24" s="1"/>
  <c r="E3207" i="24"/>
  <c r="D3207" i="24" s="1"/>
  <c r="E3221" i="24"/>
  <c r="D3221" i="24" s="1"/>
  <c r="E3235" i="24"/>
  <c r="D3235" i="24" s="1"/>
  <c r="E3249" i="24"/>
  <c r="D3249" i="24" s="1"/>
  <c r="E3263" i="24"/>
  <c r="D3263" i="24" s="1"/>
  <c r="E3277" i="24"/>
  <c r="D3277" i="24" s="1"/>
  <c r="E3291" i="24"/>
  <c r="D3291" i="24" s="1"/>
  <c r="E3305" i="24"/>
  <c r="D3305" i="24" s="1"/>
  <c r="E3319" i="24"/>
  <c r="D3319" i="24" s="1"/>
  <c r="E3333" i="24"/>
  <c r="D3333" i="24" s="1"/>
  <c r="E3347" i="24"/>
  <c r="D3347" i="24" s="1"/>
  <c r="E3361" i="24"/>
  <c r="D3361" i="24" s="1"/>
  <c r="E3375" i="24"/>
  <c r="D3375" i="24" s="1"/>
  <c r="E3389" i="24"/>
  <c r="D3389" i="24" s="1"/>
  <c r="E3403" i="24"/>
  <c r="D3403" i="24" s="1"/>
  <c r="E3417" i="24"/>
  <c r="D3417" i="24" s="1"/>
  <c r="E3431" i="24"/>
  <c r="D3431" i="24" s="1"/>
  <c r="E3445" i="24"/>
  <c r="D3445" i="24" s="1"/>
  <c r="E3459" i="24"/>
  <c r="D3459" i="24" s="1"/>
  <c r="E3473" i="24"/>
  <c r="D3473" i="24" s="1"/>
  <c r="E3487" i="24"/>
  <c r="D3487" i="24" s="1"/>
  <c r="E3501" i="24"/>
  <c r="D3501" i="24" s="1"/>
  <c r="E3515" i="24"/>
  <c r="D3515" i="24" s="1"/>
  <c r="E3529" i="24"/>
  <c r="D3529" i="24" s="1"/>
  <c r="E3543" i="24"/>
  <c r="D3543" i="24" s="1"/>
  <c r="E3557" i="24"/>
  <c r="D3557" i="24" s="1"/>
  <c r="E3571" i="24"/>
  <c r="D3571" i="24" s="1"/>
  <c r="E3585" i="24"/>
  <c r="D3585" i="24" s="1"/>
  <c r="E3599" i="24"/>
  <c r="D3599" i="24" s="1"/>
  <c r="E3613" i="24"/>
  <c r="D3613" i="24" s="1"/>
  <c r="E3627" i="24"/>
  <c r="D3627" i="24" s="1"/>
  <c r="E3641" i="24"/>
  <c r="D3641" i="24" s="1"/>
  <c r="E60" i="24"/>
  <c r="D60" i="24" s="1"/>
  <c r="E146" i="24"/>
  <c r="D146" i="24" s="1"/>
  <c r="E207" i="24"/>
  <c r="D207" i="24" s="1"/>
  <c r="E251" i="24"/>
  <c r="D251" i="24" s="1"/>
  <c r="E304" i="24"/>
  <c r="D304" i="24" s="1"/>
  <c r="E358" i="24"/>
  <c r="D358" i="24" s="1"/>
  <c r="E403" i="24"/>
  <c r="D403" i="24" s="1"/>
  <c r="E447" i="24"/>
  <c r="D447" i="24" s="1"/>
  <c r="E500" i="24"/>
  <c r="D500" i="24" s="1"/>
  <c r="E554" i="24"/>
  <c r="D554" i="24" s="1"/>
  <c r="E599" i="24"/>
  <c r="D599" i="24" s="1"/>
  <c r="E643" i="24"/>
  <c r="D643" i="24" s="1"/>
  <c r="E694" i="24"/>
  <c r="D694" i="24" s="1"/>
  <c r="E738" i="24"/>
  <c r="D738" i="24" s="1"/>
  <c r="E780" i="24"/>
  <c r="D780" i="24" s="1"/>
  <c r="E820" i="24"/>
  <c r="D820" i="24" s="1"/>
  <c r="E864" i="24"/>
  <c r="D864" i="24" s="1"/>
  <c r="E908" i="24"/>
  <c r="D908" i="24" s="1"/>
  <c r="E950" i="24"/>
  <c r="E990" i="24"/>
  <c r="D990" i="24" s="1"/>
  <c r="E1034" i="24"/>
  <c r="D1034" i="24" s="1"/>
  <c r="E1077" i="24"/>
  <c r="D1077" i="24" s="1"/>
  <c r="E1116" i="24"/>
  <c r="D1116" i="24" s="1"/>
  <c r="E1153" i="24"/>
  <c r="D1153" i="24" s="1"/>
  <c r="E1189" i="24"/>
  <c r="D1189" i="24" s="1"/>
  <c r="E1218" i="24"/>
  <c r="D1218" i="24" s="1"/>
  <c r="E1242" i="24"/>
  <c r="D1242" i="24" s="1"/>
  <c r="E1264" i="24"/>
  <c r="D1264" i="24" s="1"/>
  <c r="E1290" i="24"/>
  <c r="D1290" i="24" s="1"/>
  <c r="E1316" i="24"/>
  <c r="D1316" i="24" s="1"/>
  <c r="E1340" i="24"/>
  <c r="D1340" i="24" s="1"/>
  <c r="E1362" i="24"/>
  <c r="D1362" i="24" s="1"/>
  <c r="E1388" i="24"/>
  <c r="D1388" i="24" s="1"/>
  <c r="E1414" i="24"/>
  <c r="D1414" i="24" s="1"/>
  <c r="E1438" i="24"/>
  <c r="D1438" i="24" s="1"/>
  <c r="E1460" i="24"/>
  <c r="D1460" i="24" s="1"/>
  <c r="E1486" i="24"/>
  <c r="D1486" i="24" s="1"/>
  <c r="E1512" i="24"/>
  <c r="D1512" i="24" s="1"/>
  <c r="E1536" i="24"/>
  <c r="D1536" i="24" s="1"/>
  <c r="E1558" i="24"/>
  <c r="D1558" i="24" s="1"/>
  <c r="E1584" i="24"/>
  <c r="D1584" i="24" s="1"/>
  <c r="E1610" i="24"/>
  <c r="D1610" i="24" s="1"/>
  <c r="E1634" i="24"/>
  <c r="D1634" i="24" s="1"/>
  <c r="E1656" i="24"/>
  <c r="D1656" i="24" s="1"/>
  <c r="E1682" i="24"/>
  <c r="D1682" i="24" s="1"/>
  <c r="E1708" i="24"/>
  <c r="D1708" i="24" s="1"/>
  <c r="E1732" i="24"/>
  <c r="D1732" i="24" s="1"/>
  <c r="E1754" i="24"/>
  <c r="D1754" i="24" s="1"/>
  <c r="E1780" i="24"/>
  <c r="D1780" i="24" s="1"/>
  <c r="E1806" i="24"/>
  <c r="D1806" i="24" s="1"/>
  <c r="E1830" i="24"/>
  <c r="D1830" i="24" s="1"/>
  <c r="E1852" i="24"/>
  <c r="D1852" i="24" s="1"/>
  <c r="E1878" i="24"/>
  <c r="D1878" i="24" s="1"/>
  <c r="E1904" i="24"/>
  <c r="D1904" i="24" s="1"/>
  <c r="E1928" i="24"/>
  <c r="D1928" i="24" s="1"/>
  <c r="E1950" i="24"/>
  <c r="E1976" i="24"/>
  <c r="D1976" i="24" s="1"/>
  <c r="E2002" i="24"/>
  <c r="D2002" i="24" s="1"/>
  <c r="E2026" i="24"/>
  <c r="D2026" i="24" s="1"/>
  <c r="E2048" i="24"/>
  <c r="D2048" i="24" s="1"/>
  <c r="E2074" i="24"/>
  <c r="D2074" i="24" s="1"/>
  <c r="E2100" i="24"/>
  <c r="D2100" i="24" s="1"/>
  <c r="E2124" i="24"/>
  <c r="D2124" i="24" s="1"/>
  <c r="E2146" i="24"/>
  <c r="D2146" i="24" s="1"/>
  <c r="E2172" i="24"/>
  <c r="D2172" i="24" s="1"/>
  <c r="E2198" i="24"/>
  <c r="D2198" i="24" s="1"/>
  <c r="E2222" i="24"/>
  <c r="D2222" i="24" s="1"/>
  <c r="E2243" i="24"/>
  <c r="D2243" i="24" s="1"/>
  <c r="E2267" i="24"/>
  <c r="D2267" i="24" s="1"/>
  <c r="E2286" i="24"/>
  <c r="D2286" i="24" s="1"/>
  <c r="E2310" i="24"/>
  <c r="D2310" i="24" s="1"/>
  <c r="E2331" i="24"/>
  <c r="D2331" i="24" s="1"/>
  <c r="E2353" i="24"/>
  <c r="D2353" i="24" s="1"/>
  <c r="E2376" i="24"/>
  <c r="D2376" i="24" s="1"/>
  <c r="E2396" i="24"/>
  <c r="D2396" i="24" s="1"/>
  <c r="E2420" i="24"/>
  <c r="D2420" i="24" s="1"/>
  <c r="E2439" i="24"/>
  <c r="D2439" i="24" s="1"/>
  <c r="E2463" i="24"/>
  <c r="D2463" i="24" s="1"/>
  <c r="E2482" i="24"/>
  <c r="D2482" i="24" s="1"/>
  <c r="E2506" i="24"/>
  <c r="D2506" i="24" s="1"/>
  <c r="E2527" i="24"/>
  <c r="D2527" i="24" s="1"/>
  <c r="E2547" i="24"/>
  <c r="D2547" i="24" s="1"/>
  <c r="E2564" i="24"/>
  <c r="D2564" i="24" s="1"/>
  <c r="E2580" i="24"/>
  <c r="D2580" i="24" s="1"/>
  <c r="E2597" i="24"/>
  <c r="D2597" i="24" s="1"/>
  <c r="E2613" i="24"/>
  <c r="D2613" i="24" s="1"/>
  <c r="E2630" i="24"/>
  <c r="D2630" i="24" s="1"/>
  <c r="E2646" i="24"/>
  <c r="D2646" i="24" s="1"/>
  <c r="E2662" i="24"/>
  <c r="D2662" i="24" s="1"/>
  <c r="E2676" i="24"/>
  <c r="D2676" i="24" s="1"/>
  <c r="E2690" i="24"/>
  <c r="D2690" i="24" s="1"/>
  <c r="E2704" i="24"/>
  <c r="D2704" i="24" s="1"/>
  <c r="E2718" i="24"/>
  <c r="D2718" i="24" s="1"/>
  <c r="E2732" i="24"/>
  <c r="D2732" i="24" s="1"/>
  <c r="E2746" i="24"/>
  <c r="D2746" i="24" s="1"/>
  <c r="E2760" i="24"/>
  <c r="D2760" i="24" s="1"/>
  <c r="E2774" i="24"/>
  <c r="D2774" i="24" s="1"/>
  <c r="E2788" i="24"/>
  <c r="D2788" i="24" s="1"/>
  <c r="E2802" i="24"/>
  <c r="D2802" i="24" s="1"/>
  <c r="E2816" i="24"/>
  <c r="D2816" i="24" s="1"/>
  <c r="E2830" i="24"/>
  <c r="D2830" i="24" s="1"/>
  <c r="E2844" i="24"/>
  <c r="D2844" i="24" s="1"/>
  <c r="E2858" i="24"/>
  <c r="D2858" i="24" s="1"/>
  <c r="E2872" i="24"/>
  <c r="D2872" i="24" s="1"/>
  <c r="E2886" i="24"/>
  <c r="D2886" i="24" s="1"/>
  <c r="E2900" i="24"/>
  <c r="D2900" i="24" s="1"/>
  <c r="E2914" i="24"/>
  <c r="D2914" i="24" s="1"/>
  <c r="E2928" i="24"/>
  <c r="D2928" i="24" s="1"/>
  <c r="E2942" i="24"/>
  <c r="D2942" i="24" s="1"/>
  <c r="E2956" i="24"/>
  <c r="D2956" i="24" s="1"/>
  <c r="E2970" i="24"/>
  <c r="D2970" i="24" s="1"/>
  <c r="E2984" i="24"/>
  <c r="D2984" i="24" s="1"/>
  <c r="E2998" i="24"/>
  <c r="D2998" i="24" s="1"/>
  <c r="E3012" i="24"/>
  <c r="D3012" i="24" s="1"/>
  <c r="E3026" i="24"/>
  <c r="D3026" i="24" s="1"/>
  <c r="E3040" i="24"/>
  <c r="D3040" i="24" s="1"/>
  <c r="E3054" i="24"/>
  <c r="D3054" i="24" s="1"/>
  <c r="E3068" i="24"/>
  <c r="D3068" i="24" s="1"/>
  <c r="E3082" i="24"/>
  <c r="D3082" i="24" s="1"/>
  <c r="E3096" i="24"/>
  <c r="D3096" i="24" s="1"/>
  <c r="E3110" i="24"/>
  <c r="D3110" i="24" s="1"/>
  <c r="E3124" i="24"/>
  <c r="D3124" i="24" s="1"/>
  <c r="E3138" i="24"/>
  <c r="D3138" i="24" s="1"/>
  <c r="E3152" i="24"/>
  <c r="D3152" i="24" s="1"/>
  <c r="E3166" i="24"/>
  <c r="D3166" i="24" s="1"/>
  <c r="E3180" i="24"/>
  <c r="D3180" i="24" s="1"/>
  <c r="E3194" i="24"/>
  <c r="D3194" i="24" s="1"/>
  <c r="E3208" i="24"/>
  <c r="D3208" i="24" s="1"/>
  <c r="E3222" i="24"/>
  <c r="D3222" i="24" s="1"/>
  <c r="E3236" i="24"/>
  <c r="D3236" i="24" s="1"/>
  <c r="E3250" i="24"/>
  <c r="D3250" i="24" s="1"/>
  <c r="E3264" i="24"/>
  <c r="D3264" i="24" s="1"/>
  <c r="E3278" i="24"/>
  <c r="D3278" i="24" s="1"/>
  <c r="E3292" i="24"/>
  <c r="D3292" i="24" s="1"/>
  <c r="E3306" i="24"/>
  <c r="D3306" i="24" s="1"/>
  <c r="E3320" i="24"/>
  <c r="D3320" i="24" s="1"/>
  <c r="E3334" i="24"/>
  <c r="D3334" i="24" s="1"/>
  <c r="E3348" i="24"/>
  <c r="D3348" i="24" s="1"/>
  <c r="E3362" i="24"/>
  <c r="D3362" i="24" s="1"/>
  <c r="E3376" i="24"/>
  <c r="D3376" i="24" s="1"/>
  <c r="E3390" i="24"/>
  <c r="D3390" i="24" s="1"/>
  <c r="E3404" i="24"/>
  <c r="D3404" i="24" s="1"/>
  <c r="E3418" i="24"/>
  <c r="D3418" i="24" s="1"/>
  <c r="E3432" i="24"/>
  <c r="D3432" i="24" s="1"/>
  <c r="E3446" i="24"/>
  <c r="D3446" i="24" s="1"/>
  <c r="E3460" i="24"/>
  <c r="D3460" i="24" s="1"/>
  <c r="E3474" i="24"/>
  <c r="D3474" i="24" s="1"/>
  <c r="E3488" i="24"/>
  <c r="D3488" i="24" s="1"/>
  <c r="E3502" i="24"/>
  <c r="D3502" i="24" s="1"/>
  <c r="E3516" i="24"/>
  <c r="D3516" i="24" s="1"/>
  <c r="E3530" i="24"/>
  <c r="D3530" i="24" s="1"/>
  <c r="E3544" i="24"/>
  <c r="D3544" i="24" s="1"/>
  <c r="E3558" i="24"/>
  <c r="D3558" i="24" s="1"/>
  <c r="E3572" i="24"/>
  <c r="D3572" i="24" s="1"/>
  <c r="E3586" i="24"/>
  <c r="D3586" i="24" s="1"/>
  <c r="E3600" i="24"/>
  <c r="D3600" i="24" s="1"/>
  <c r="E3614" i="24"/>
  <c r="D3614" i="24" s="1"/>
  <c r="E3628" i="24"/>
  <c r="D3628" i="24" s="1"/>
  <c r="E71" i="24"/>
  <c r="D71" i="24" s="1"/>
  <c r="E157" i="24"/>
  <c r="D157" i="24" s="1"/>
  <c r="E220" i="24"/>
  <c r="D220" i="24" s="1"/>
  <c r="E274" i="24"/>
  <c r="D274" i="24" s="1"/>
  <c r="E319" i="24"/>
  <c r="D319" i="24" s="1"/>
  <c r="E363" i="24"/>
  <c r="D363" i="24" s="1"/>
  <c r="E416" i="24"/>
  <c r="D416" i="24" s="1"/>
  <c r="E470" i="24"/>
  <c r="D470" i="24" s="1"/>
  <c r="E515" i="24"/>
  <c r="D515" i="24" s="1"/>
  <c r="E559" i="24"/>
  <c r="D559" i="24" s="1"/>
  <c r="E612" i="24"/>
  <c r="D612" i="24" s="1"/>
  <c r="E666" i="24"/>
  <c r="D666" i="24" s="1"/>
  <c r="E708" i="24"/>
  <c r="D708" i="24" s="1"/>
  <c r="E747" i="24"/>
  <c r="D747" i="24" s="1"/>
  <c r="E792" i="24"/>
  <c r="D792" i="24" s="1"/>
  <c r="E836" i="24"/>
  <c r="D836" i="24" s="1"/>
  <c r="E878" i="24"/>
  <c r="D878" i="24" s="1"/>
  <c r="E918" i="24"/>
  <c r="D918" i="24" s="1"/>
  <c r="E962" i="24"/>
  <c r="D962" i="24" s="1"/>
  <c r="E1006" i="24"/>
  <c r="D1006" i="24" s="1"/>
  <c r="E1048" i="24"/>
  <c r="E1086" i="24"/>
  <c r="D1086" i="24" s="1"/>
  <c r="E1127" i="24"/>
  <c r="D1127" i="24" s="1"/>
  <c r="E1168" i="24"/>
  <c r="D1168" i="24" s="1"/>
  <c r="E1200" i="24"/>
  <c r="D1200" i="24" s="1"/>
  <c r="E1222" i="24"/>
  <c r="D1222" i="24" s="1"/>
  <c r="E1248" i="24"/>
  <c r="D1248" i="24" s="1"/>
  <c r="E1274" i="24"/>
  <c r="D1274" i="24" s="1"/>
  <c r="E1298" i="24"/>
  <c r="D1298" i="24" s="1"/>
  <c r="E1320" i="24"/>
  <c r="D1320" i="24" s="1"/>
  <c r="E1346" i="24"/>
  <c r="D1346" i="24" s="1"/>
  <c r="E1372" i="24"/>
  <c r="D1372" i="24" s="1"/>
  <c r="E1396" i="24"/>
  <c r="D1396" i="24" s="1"/>
  <c r="E1418" i="24"/>
  <c r="D1418" i="24" s="1"/>
  <c r="E1444" i="24"/>
  <c r="D1444" i="24" s="1"/>
  <c r="E1470" i="24"/>
  <c r="D1470" i="24" s="1"/>
  <c r="E1494" i="24"/>
  <c r="D1494" i="24" s="1"/>
  <c r="E1516" i="24"/>
  <c r="D1516" i="24" s="1"/>
  <c r="E1542" i="24"/>
  <c r="D1542" i="24" s="1"/>
  <c r="E1568" i="24"/>
  <c r="D1568" i="24" s="1"/>
  <c r="E1592" i="24"/>
  <c r="D1592" i="24" s="1"/>
  <c r="E1614" i="24"/>
  <c r="D1614" i="24" s="1"/>
  <c r="E1640" i="24"/>
  <c r="D1640" i="24" s="1"/>
  <c r="E1666" i="24"/>
  <c r="D1666" i="24" s="1"/>
  <c r="E1690" i="24"/>
  <c r="D1690" i="24" s="1"/>
  <c r="E1712" i="24"/>
  <c r="D1712" i="24" s="1"/>
  <c r="E1738" i="24"/>
  <c r="D1738" i="24" s="1"/>
  <c r="E1764" i="24"/>
  <c r="D1764" i="24" s="1"/>
  <c r="E1788" i="24"/>
  <c r="D1788" i="24" s="1"/>
  <c r="E1810" i="24"/>
  <c r="D1810" i="24" s="1"/>
  <c r="E1836" i="24"/>
  <c r="D1836" i="24" s="1"/>
  <c r="E1862" i="24"/>
  <c r="D1862" i="24" s="1"/>
  <c r="E1886" i="24"/>
  <c r="D1886" i="24" s="1"/>
  <c r="E1908" i="24"/>
  <c r="D1908" i="24" s="1"/>
  <c r="E1934" i="24"/>
  <c r="D1934" i="24" s="1"/>
  <c r="E1960" i="24"/>
  <c r="D1960" i="24" s="1"/>
  <c r="E1984" i="24"/>
  <c r="D1984" i="24" s="1"/>
  <c r="E2006" i="24"/>
  <c r="D2006" i="24" s="1"/>
  <c r="E2032" i="24"/>
  <c r="D2032" i="24" s="1"/>
  <c r="E2058" i="24"/>
  <c r="D2058" i="24" s="1"/>
  <c r="E2082" i="24"/>
  <c r="D2082" i="24" s="1"/>
  <c r="E2104" i="24"/>
  <c r="D2104" i="24" s="1"/>
  <c r="E2130" i="24"/>
  <c r="D2130" i="24" s="1"/>
  <c r="E2156" i="24"/>
  <c r="D2156" i="24" s="1"/>
  <c r="E2180" i="24"/>
  <c r="D2180" i="24" s="1"/>
  <c r="E2202" i="24"/>
  <c r="D2202" i="24" s="1"/>
  <c r="E2228" i="24"/>
  <c r="D2228" i="24" s="1"/>
  <c r="E2252" i="24"/>
  <c r="D2252" i="24" s="1"/>
  <c r="E2271" i="24"/>
  <c r="D2271" i="24" s="1"/>
  <c r="E2295" i="24"/>
  <c r="D2295" i="24" s="1"/>
  <c r="E2314" i="24"/>
  <c r="D2314" i="24" s="1"/>
  <c r="E2338" i="24"/>
  <c r="D2338" i="24" s="1"/>
  <c r="E2359" i="24"/>
  <c r="D2359" i="24" s="1"/>
  <c r="E2381" i="24"/>
  <c r="D2381" i="24" s="1"/>
  <c r="E2404" i="24"/>
  <c r="D2404" i="24" s="1"/>
  <c r="E2424" i="24"/>
  <c r="D2424" i="24" s="1"/>
  <c r="E2448" i="24"/>
  <c r="D2448" i="24" s="1"/>
  <c r="E2467" i="24"/>
  <c r="D2467" i="24" s="1"/>
  <c r="E2491" i="24"/>
  <c r="D2491" i="24" s="1"/>
  <c r="E2510" i="24"/>
  <c r="D2510" i="24" s="1"/>
  <c r="E2534" i="24"/>
  <c r="D2534" i="24" s="1"/>
  <c r="E2551" i="24"/>
  <c r="D2551" i="24" s="1"/>
  <c r="E2569" i="24"/>
  <c r="D2569" i="24" s="1"/>
  <c r="E2585" i="24"/>
  <c r="D2585" i="24" s="1"/>
  <c r="E2602" i="24"/>
  <c r="D2602" i="24" s="1"/>
  <c r="E2618" i="24"/>
  <c r="D2618" i="24" s="1"/>
  <c r="E2634" i="24"/>
  <c r="D2634" i="24" s="1"/>
  <c r="E2650" i="24"/>
  <c r="D2650" i="24" s="1"/>
  <c r="E2666" i="24"/>
  <c r="D2666" i="24" s="1"/>
  <c r="E2680" i="24"/>
  <c r="D2680" i="24" s="1"/>
  <c r="E2694" i="24"/>
  <c r="D2694" i="24" s="1"/>
  <c r="E2708" i="24"/>
  <c r="D2708" i="24" s="1"/>
  <c r="E2722" i="24"/>
  <c r="D2722" i="24" s="1"/>
  <c r="E2736" i="24"/>
  <c r="D2736" i="24" s="1"/>
  <c r="E2750" i="24"/>
  <c r="D2750" i="24" s="1"/>
  <c r="E2764" i="24"/>
  <c r="D2764" i="24" s="1"/>
  <c r="E2778" i="24"/>
  <c r="D2778" i="24" s="1"/>
  <c r="E2792" i="24"/>
  <c r="D2792" i="24" s="1"/>
  <c r="E2806" i="24"/>
  <c r="D2806" i="24" s="1"/>
  <c r="E2820" i="24"/>
  <c r="D2820" i="24" s="1"/>
  <c r="E2834" i="24"/>
  <c r="D2834" i="24" s="1"/>
  <c r="E2848" i="24"/>
  <c r="D2848" i="24" s="1"/>
  <c r="E2862" i="24"/>
  <c r="D2862" i="24" s="1"/>
  <c r="E2876" i="24"/>
  <c r="D2876" i="24" s="1"/>
  <c r="E2890" i="24"/>
  <c r="D2890" i="24" s="1"/>
  <c r="E2904" i="24"/>
  <c r="D2904" i="24" s="1"/>
  <c r="E2918" i="24"/>
  <c r="D2918" i="24" s="1"/>
  <c r="E2932" i="24"/>
  <c r="D2932" i="24" s="1"/>
  <c r="E2946" i="24"/>
  <c r="D2946" i="24" s="1"/>
  <c r="E2960" i="24"/>
  <c r="D2960" i="24" s="1"/>
  <c r="E2974" i="24"/>
  <c r="D2974" i="24" s="1"/>
  <c r="E2988" i="24"/>
  <c r="D2988" i="24" s="1"/>
  <c r="E3002" i="24"/>
  <c r="D3002" i="24" s="1"/>
  <c r="E3016" i="24"/>
  <c r="D3016" i="24" s="1"/>
  <c r="E3030" i="24"/>
  <c r="D3030" i="24" s="1"/>
  <c r="E3044" i="24"/>
  <c r="D3044" i="24" s="1"/>
  <c r="E3058" i="24"/>
  <c r="D3058" i="24" s="1"/>
  <c r="E3072" i="24"/>
  <c r="D3072" i="24" s="1"/>
  <c r="E3086" i="24"/>
  <c r="D3086" i="24" s="1"/>
  <c r="E3100" i="24"/>
  <c r="D3100" i="24" s="1"/>
  <c r="E3114" i="24"/>
  <c r="D3114" i="24" s="1"/>
  <c r="E3128" i="24"/>
  <c r="D3128" i="24" s="1"/>
  <c r="E3142" i="24"/>
  <c r="D3142" i="24" s="1"/>
  <c r="E3156" i="24"/>
  <c r="D3156" i="24" s="1"/>
  <c r="E3170" i="24"/>
  <c r="D3170" i="24" s="1"/>
  <c r="E3184" i="24"/>
  <c r="D3184" i="24" s="1"/>
  <c r="E3198" i="24"/>
  <c r="D3198" i="24" s="1"/>
  <c r="E3212" i="24"/>
  <c r="D3212" i="24" s="1"/>
  <c r="E3226" i="24"/>
  <c r="D3226" i="24" s="1"/>
  <c r="E3240" i="24"/>
  <c r="D3240" i="24" s="1"/>
  <c r="E3254" i="24"/>
  <c r="D3254" i="24" s="1"/>
  <c r="E3268" i="24"/>
  <c r="D3268" i="24" s="1"/>
  <c r="E3282" i="24"/>
  <c r="D3282" i="24" s="1"/>
  <c r="E3296" i="24"/>
  <c r="D3296" i="24" s="1"/>
  <c r="E3310" i="24"/>
  <c r="D3310" i="24" s="1"/>
  <c r="E3324" i="24"/>
  <c r="D3324" i="24" s="1"/>
  <c r="E3338" i="24"/>
  <c r="D3338" i="24" s="1"/>
  <c r="E3352" i="24"/>
  <c r="D3352" i="24" s="1"/>
  <c r="E3366" i="24"/>
  <c r="D3366" i="24" s="1"/>
  <c r="E3380" i="24"/>
  <c r="D3380" i="24" s="1"/>
  <c r="E3394" i="24"/>
  <c r="D3394" i="24" s="1"/>
  <c r="E3408" i="24"/>
  <c r="D3408" i="24" s="1"/>
  <c r="E3422" i="24"/>
  <c r="D3422" i="24" s="1"/>
  <c r="E3436" i="24"/>
  <c r="D3436" i="24" s="1"/>
  <c r="E3450" i="24"/>
  <c r="D3450" i="24" s="1"/>
  <c r="E3464" i="24"/>
  <c r="D3464" i="24" s="1"/>
  <c r="E3478" i="24"/>
  <c r="D3478" i="24" s="1"/>
  <c r="E3492" i="24"/>
  <c r="D3492" i="24" s="1"/>
  <c r="E3506" i="24"/>
  <c r="D3506" i="24" s="1"/>
  <c r="E3520" i="24"/>
  <c r="D3520" i="24" s="1"/>
  <c r="E3534" i="24"/>
  <c r="D3534" i="24" s="1"/>
  <c r="E3548" i="24"/>
  <c r="D3548" i="24" s="1"/>
  <c r="E3562" i="24"/>
  <c r="D3562" i="24" s="1"/>
  <c r="E3576" i="24"/>
  <c r="D3576" i="24" s="1"/>
  <c r="E3590" i="24"/>
  <c r="D3590" i="24" s="1"/>
  <c r="E3604" i="24"/>
  <c r="D3604" i="24" s="1"/>
  <c r="E3618" i="24"/>
  <c r="D3618" i="24" s="1"/>
  <c r="E3632" i="24"/>
  <c r="D3632" i="24" s="1"/>
  <c r="E3646" i="24"/>
  <c r="D3646" i="24" s="1"/>
  <c r="E3660" i="24"/>
  <c r="D3660" i="24" s="1"/>
  <c r="E27" i="24"/>
  <c r="D27" i="24" s="1"/>
  <c r="E114" i="24"/>
  <c r="D114" i="24" s="1"/>
  <c r="E193" i="24"/>
  <c r="D193" i="24" s="1"/>
  <c r="E247" i="24"/>
  <c r="D247" i="24" s="1"/>
  <c r="E301" i="24"/>
  <c r="D301" i="24" s="1"/>
  <c r="E344" i="24"/>
  <c r="D344" i="24" s="1"/>
  <c r="E389" i="24"/>
  <c r="D389" i="24" s="1"/>
  <c r="E443" i="24"/>
  <c r="D443" i="24" s="1"/>
  <c r="E497" i="24"/>
  <c r="D497" i="24" s="1"/>
  <c r="E540" i="24"/>
  <c r="D540" i="24" s="1"/>
  <c r="E585" i="24"/>
  <c r="D585" i="24" s="1"/>
  <c r="E639" i="24"/>
  <c r="D639" i="24" s="1"/>
  <c r="E20" i="24"/>
  <c r="D20" i="24" s="1"/>
  <c r="E174" i="24"/>
  <c r="D174" i="24" s="1"/>
  <c r="E260" i="24"/>
  <c r="D260" i="24" s="1"/>
  <c r="E331" i="24"/>
  <c r="D331" i="24" s="1"/>
  <c r="E414" i="24"/>
  <c r="D414" i="24" s="1"/>
  <c r="E475" i="24"/>
  <c r="D475" i="24" s="1"/>
  <c r="E557" i="24"/>
  <c r="D557" i="24" s="1"/>
  <c r="E637" i="24"/>
  <c r="D637" i="24" s="1"/>
  <c r="E699" i="24"/>
  <c r="D699" i="24" s="1"/>
  <c r="E764" i="24"/>
  <c r="D764" i="24" s="1"/>
  <c r="E823" i="24"/>
  <c r="D823" i="24" s="1"/>
  <c r="E887" i="24"/>
  <c r="D887" i="24" s="1"/>
  <c r="E936" i="24"/>
  <c r="E1005" i="24"/>
  <c r="D1005" i="24" s="1"/>
  <c r="E1060" i="24"/>
  <c r="E1119" i="24"/>
  <c r="D1119" i="24" s="1"/>
  <c r="E1170" i="24"/>
  <c r="D1170" i="24" s="1"/>
  <c r="E1208" i="24"/>
  <c r="D1208" i="24" s="1"/>
  <c r="E1247" i="24"/>
  <c r="D1247" i="24" s="1"/>
  <c r="E1278" i="24"/>
  <c r="D1278" i="24" s="1"/>
  <c r="E1317" i="24"/>
  <c r="D1317" i="24" s="1"/>
  <c r="E1348" i="24"/>
  <c r="D1348" i="24" s="1"/>
  <c r="E1382" i="24"/>
  <c r="D1382" i="24" s="1"/>
  <c r="E1417" i="24"/>
  <c r="D1417" i="24" s="1"/>
  <c r="E1452" i="24"/>
  <c r="D1452" i="24" s="1"/>
  <c r="E1487" i="24"/>
  <c r="D1487" i="24" s="1"/>
  <c r="E1522" i="24"/>
  <c r="D1522" i="24" s="1"/>
  <c r="E1554" i="24"/>
  <c r="D1554" i="24" s="1"/>
  <c r="E1589" i="24"/>
  <c r="D1589" i="24" s="1"/>
  <c r="E1624" i="24"/>
  <c r="D1624" i="24" s="1"/>
  <c r="E1659" i="24"/>
  <c r="D1659" i="24" s="1"/>
  <c r="E1694" i="24"/>
  <c r="D1694" i="24" s="1"/>
  <c r="E1724" i="24"/>
  <c r="D1724" i="24" s="1"/>
  <c r="E1763" i="24"/>
  <c r="D1763" i="24" s="1"/>
  <c r="E1794" i="24"/>
  <c r="D1794" i="24" s="1"/>
  <c r="E1833" i="24"/>
  <c r="D1833" i="24" s="1"/>
  <c r="E1864" i="24"/>
  <c r="D1864" i="24" s="1"/>
  <c r="E1894" i="24"/>
  <c r="D1894" i="24" s="1"/>
  <c r="E1933" i="24"/>
  <c r="D1933" i="24" s="1"/>
  <c r="E1964" i="24"/>
  <c r="D1964" i="24" s="1"/>
  <c r="E2003" i="24"/>
  <c r="D2003" i="24" s="1"/>
  <c r="E2034" i="24"/>
  <c r="D2034" i="24" s="1"/>
  <c r="E2068" i="24"/>
  <c r="D2068" i="24" s="1"/>
  <c r="E2103" i="24"/>
  <c r="D2103" i="24" s="1"/>
  <c r="E2138" i="24"/>
  <c r="D2138" i="24" s="1"/>
  <c r="E2173" i="24"/>
  <c r="D2173" i="24" s="1"/>
  <c r="E2208" i="24"/>
  <c r="D2208" i="24" s="1"/>
  <c r="E2239" i="24"/>
  <c r="D2239" i="24" s="1"/>
  <c r="E2270" i="24"/>
  <c r="D2270" i="24" s="1"/>
  <c r="E2299" i="24"/>
  <c r="D2299" i="24" s="1"/>
  <c r="E2334" i="24"/>
  <c r="D2334" i="24" s="1"/>
  <c r="E2364" i="24"/>
  <c r="D2364" i="24" s="1"/>
  <c r="E2392" i="24"/>
  <c r="D2392" i="24" s="1"/>
  <c r="E2423" i="24"/>
  <c r="D2423" i="24" s="1"/>
  <c r="E2452" i="24"/>
  <c r="D2452" i="24" s="1"/>
  <c r="E2485" i="24"/>
  <c r="D2485" i="24" s="1"/>
  <c r="E2516" i="24"/>
  <c r="D2516" i="24" s="1"/>
  <c r="E2542" i="24"/>
  <c r="D2542" i="24" s="1"/>
  <c r="E2567" i="24"/>
  <c r="D2567" i="24" s="1"/>
  <c r="E2590" i="24"/>
  <c r="D2590" i="24" s="1"/>
  <c r="E2614" i="24"/>
  <c r="D2614" i="24" s="1"/>
  <c r="E2636" i="24"/>
  <c r="D2636" i="24" s="1"/>
  <c r="E2658" i="24"/>
  <c r="D2658" i="24" s="1"/>
  <c r="E2679" i="24"/>
  <c r="D2679" i="24" s="1"/>
  <c r="E2698" i="24"/>
  <c r="D2698" i="24" s="1"/>
  <c r="E2719" i="24"/>
  <c r="D2719" i="24" s="1"/>
  <c r="E2738" i="24"/>
  <c r="D2738" i="24" s="1"/>
  <c r="E2756" i="24"/>
  <c r="D2756" i="24" s="1"/>
  <c r="E2777" i="24"/>
  <c r="D2777" i="24" s="1"/>
  <c r="E2796" i="24"/>
  <c r="D2796" i="24" s="1"/>
  <c r="E2817" i="24"/>
  <c r="D2817" i="24" s="1"/>
  <c r="E2836" i="24"/>
  <c r="D2836" i="24" s="1"/>
  <c r="E2854" i="24"/>
  <c r="D2854" i="24" s="1"/>
  <c r="E2875" i="24"/>
  <c r="D2875" i="24" s="1"/>
  <c r="E2894" i="24"/>
  <c r="D2894" i="24" s="1"/>
  <c r="E2915" i="24"/>
  <c r="D2915" i="24" s="1"/>
  <c r="E2934" i="24"/>
  <c r="D2934" i="24" s="1"/>
  <c r="E2952" i="24"/>
  <c r="D2952" i="24" s="1"/>
  <c r="E2973" i="24"/>
  <c r="D2973" i="24" s="1"/>
  <c r="E2992" i="24"/>
  <c r="D2992" i="24" s="1"/>
  <c r="E3013" i="24"/>
  <c r="D3013" i="24" s="1"/>
  <c r="E3032" i="24"/>
  <c r="D3032" i="24" s="1"/>
  <c r="E3050" i="24"/>
  <c r="D3050" i="24" s="1"/>
  <c r="E3071" i="24"/>
  <c r="D3071" i="24" s="1"/>
  <c r="E3090" i="24"/>
  <c r="D3090" i="24" s="1"/>
  <c r="E3111" i="24"/>
  <c r="D3111" i="24" s="1"/>
  <c r="E3130" i="24"/>
  <c r="D3130" i="24" s="1"/>
  <c r="E3148" i="24"/>
  <c r="D3148" i="24" s="1"/>
  <c r="E3169" i="24"/>
  <c r="D3169" i="24" s="1"/>
  <c r="E3188" i="24"/>
  <c r="D3188" i="24" s="1"/>
  <c r="E3209" i="24"/>
  <c r="D3209" i="24" s="1"/>
  <c r="E61" i="24"/>
  <c r="D61" i="24" s="1"/>
  <c r="E189" i="24"/>
  <c r="D189" i="24" s="1"/>
  <c r="E263" i="24"/>
  <c r="D263" i="24" s="1"/>
  <c r="E332" i="24"/>
  <c r="D332" i="24" s="1"/>
  <c r="E415" i="24"/>
  <c r="D415" i="24" s="1"/>
  <c r="E484" i="24"/>
  <c r="D484" i="24" s="1"/>
  <c r="E568" i="24"/>
  <c r="D568" i="24" s="1"/>
  <c r="E638" i="24"/>
  <c r="D638" i="24" s="1"/>
  <c r="E711" i="24"/>
  <c r="D711" i="24" s="1"/>
  <c r="E765" i="24"/>
  <c r="D765" i="24" s="1"/>
  <c r="E831" i="24"/>
  <c r="D831" i="24" s="1"/>
  <c r="E889" i="24"/>
  <c r="D889" i="24" s="1"/>
  <c r="E937" i="24"/>
  <c r="E1007" i="24"/>
  <c r="E1061" i="24"/>
  <c r="D1061" i="24" s="1"/>
  <c r="E1125" i="24"/>
  <c r="D1125" i="24" s="1"/>
  <c r="E1171" i="24"/>
  <c r="D1171" i="24" s="1"/>
  <c r="E1211" i="24"/>
  <c r="D1211" i="24" s="1"/>
  <c r="E1249" i="24"/>
  <c r="D1249" i="24" s="1"/>
  <c r="E1281" i="24"/>
  <c r="D1281" i="24" s="1"/>
  <c r="E1318" i="24"/>
  <c r="D1318" i="24" s="1"/>
  <c r="E1351" i="24"/>
  <c r="D1351" i="24" s="1"/>
  <c r="E1385" i="24"/>
  <c r="D1385" i="24" s="1"/>
  <c r="E1421" i="24"/>
  <c r="D1421" i="24" s="1"/>
  <c r="E1455" i="24"/>
  <c r="D1455" i="24" s="1"/>
  <c r="E1488" i="24"/>
  <c r="D1488" i="24" s="1"/>
  <c r="E1525" i="24"/>
  <c r="D1525" i="24" s="1"/>
  <c r="E1555" i="24"/>
  <c r="D1555" i="24" s="1"/>
  <c r="E1595" i="24"/>
  <c r="D1595" i="24" s="1"/>
  <c r="E1625" i="24"/>
  <c r="D1625" i="24" s="1"/>
  <c r="E1662" i="24"/>
  <c r="D1662" i="24" s="1"/>
  <c r="E1695" i="24"/>
  <c r="D1695" i="24" s="1"/>
  <c r="E1725" i="24"/>
  <c r="D1725" i="24" s="1"/>
  <c r="E1765" i="24"/>
  <c r="D1765" i="24" s="1"/>
  <c r="E1795" i="24"/>
  <c r="D1795" i="24" s="1"/>
  <c r="E1834" i="24"/>
  <c r="D1834" i="24" s="1"/>
  <c r="E1865" i="24"/>
  <c r="D1865" i="24" s="1"/>
  <c r="E1897" i="24"/>
  <c r="D1897" i="24" s="1"/>
  <c r="E1935" i="24"/>
  <c r="D1935" i="24" s="1"/>
  <c r="E1967" i="24"/>
  <c r="D1967" i="24" s="1"/>
  <c r="E2004" i="24"/>
  <c r="D2004" i="24" s="1"/>
  <c r="E2037" i="24"/>
  <c r="D2037" i="24" s="1"/>
  <c r="E2071" i="24"/>
  <c r="D2071" i="24" s="1"/>
  <c r="E2107" i="24"/>
  <c r="D2107" i="24" s="1"/>
  <c r="E2141" i="24"/>
  <c r="D2141" i="24" s="1"/>
  <c r="E2174" i="24"/>
  <c r="D2174" i="24" s="1"/>
  <c r="E2211" i="24"/>
  <c r="D2211" i="24" s="1"/>
  <c r="E2240" i="24"/>
  <c r="D2240" i="24" s="1"/>
  <c r="E2272" i="24"/>
  <c r="D2272" i="24" s="1"/>
  <c r="E2300" i="24"/>
  <c r="D2300" i="24" s="1"/>
  <c r="E2336" i="24"/>
  <c r="D2336" i="24" s="1"/>
  <c r="E2365" i="24"/>
  <c r="D2365" i="24" s="1"/>
  <c r="E2393" i="24"/>
  <c r="D2393" i="24" s="1"/>
  <c r="E2425" i="24"/>
  <c r="D2425" i="24" s="1"/>
  <c r="E2453" i="24"/>
  <c r="D2453" i="24" s="1"/>
  <c r="E2488" i="24"/>
  <c r="D2488" i="24" s="1"/>
  <c r="E2518" i="24"/>
  <c r="D2518" i="24" s="1"/>
  <c r="E2543" i="24"/>
  <c r="D2543" i="24" s="1"/>
  <c r="E2570" i="24"/>
  <c r="D2570" i="24" s="1"/>
  <c r="E2591" i="24"/>
  <c r="D2591" i="24" s="1"/>
  <c r="E2616" i="24"/>
  <c r="D2616" i="24" s="1"/>
  <c r="E2637" i="24"/>
  <c r="D2637" i="24" s="1"/>
  <c r="E2659" i="24"/>
  <c r="D2659" i="24" s="1"/>
  <c r="E2681" i="24"/>
  <c r="D2681" i="24" s="1"/>
  <c r="E2699" i="24"/>
  <c r="D2699" i="24" s="1"/>
  <c r="E2720" i="24"/>
  <c r="D2720" i="24" s="1"/>
  <c r="E2739" i="24"/>
  <c r="D2739" i="24" s="1"/>
  <c r="E2757" i="24"/>
  <c r="D2757" i="24" s="1"/>
  <c r="E2779" i="24"/>
  <c r="D2779" i="24" s="1"/>
  <c r="E2797" i="24"/>
  <c r="D2797" i="24" s="1"/>
  <c r="E2818" i="24"/>
  <c r="D2818" i="24" s="1"/>
  <c r="E2837" i="24"/>
  <c r="D2837" i="24" s="1"/>
  <c r="E2855" i="24"/>
  <c r="D2855" i="24" s="1"/>
  <c r="E2877" i="24"/>
  <c r="D2877" i="24" s="1"/>
  <c r="E2895" i="24"/>
  <c r="D2895" i="24" s="1"/>
  <c r="E2916" i="24"/>
  <c r="D2916" i="24" s="1"/>
  <c r="E2935" i="24"/>
  <c r="D2935" i="24" s="1"/>
  <c r="E2953" i="24"/>
  <c r="D2953" i="24" s="1"/>
  <c r="E2975" i="24"/>
  <c r="D2975" i="24" s="1"/>
  <c r="E2993" i="24"/>
  <c r="D2993" i="24" s="1"/>
  <c r="E3014" i="24"/>
  <c r="D3014" i="24" s="1"/>
  <c r="E3033" i="24"/>
  <c r="D3033" i="24" s="1"/>
  <c r="E3051" i="24"/>
  <c r="D3051" i="24" s="1"/>
  <c r="E3073" i="24"/>
  <c r="D3073" i="24" s="1"/>
  <c r="E3091" i="24"/>
  <c r="D3091" i="24" s="1"/>
  <c r="E3112" i="24"/>
  <c r="D3112" i="24" s="1"/>
  <c r="E3131" i="24"/>
  <c r="D3131" i="24" s="1"/>
  <c r="E3149" i="24"/>
  <c r="D3149" i="24" s="1"/>
  <c r="E3171" i="24"/>
  <c r="D3171" i="24" s="1"/>
  <c r="E3189" i="24"/>
  <c r="D3189" i="24" s="1"/>
  <c r="E63" i="24"/>
  <c r="D63" i="24" s="1"/>
  <c r="E191" i="24"/>
  <c r="D191" i="24" s="1"/>
  <c r="E275" i="24"/>
  <c r="D275" i="24" s="1"/>
  <c r="E335" i="24"/>
  <c r="D335" i="24" s="1"/>
  <c r="E419" i="24"/>
  <c r="D419" i="24" s="1"/>
  <c r="E501" i="24"/>
  <c r="D501" i="24" s="1"/>
  <c r="E581" i="24"/>
  <c r="D581" i="24" s="1"/>
  <c r="E655" i="24"/>
  <c r="D655" i="24" s="1"/>
  <c r="E713" i="24"/>
  <c r="D713" i="24" s="1"/>
  <c r="E767" i="24"/>
  <c r="D767" i="24" s="1"/>
  <c r="E837" i="24"/>
  <c r="D837" i="24" s="1"/>
  <c r="E891" i="24"/>
  <c r="D891" i="24" s="1"/>
  <c r="E960" i="24"/>
  <c r="D960" i="24" s="1"/>
  <c r="E1015" i="24"/>
  <c r="E1070" i="24"/>
  <c r="D1070" i="24" s="1"/>
  <c r="E1128" i="24"/>
  <c r="D1128" i="24" s="1"/>
  <c r="E1175" i="24"/>
  <c r="D1175" i="24" s="1"/>
  <c r="E1220" i="24"/>
  <c r="D1220" i="24" s="1"/>
  <c r="E1253" i="24"/>
  <c r="D1253" i="24" s="1"/>
  <c r="E1287" i="24"/>
  <c r="D1287" i="24" s="1"/>
  <c r="E1323" i="24"/>
  <c r="D1323" i="24" s="1"/>
  <c r="E1357" i="24"/>
  <c r="D1357" i="24" s="1"/>
  <c r="E1390" i="24"/>
  <c r="D1390" i="24" s="1"/>
  <c r="E1427" i="24"/>
  <c r="D1427" i="24" s="1"/>
  <c r="E1457" i="24"/>
  <c r="D1457" i="24" s="1"/>
  <c r="E1497" i="24"/>
  <c r="D1497" i="24" s="1"/>
  <c r="E1527" i="24"/>
  <c r="D1527" i="24" s="1"/>
  <c r="E1564" i="24"/>
  <c r="D1564" i="24" s="1"/>
  <c r="E1597" i="24"/>
  <c r="D1597" i="24" s="1"/>
  <c r="E1627" i="24"/>
  <c r="D1627" i="24" s="1"/>
  <c r="E1667" i="24"/>
  <c r="D1667" i="24" s="1"/>
  <c r="E1697" i="24"/>
  <c r="D1697" i="24" s="1"/>
  <c r="E1736" i="24"/>
  <c r="D1736" i="24" s="1"/>
  <c r="E1767" i="24"/>
  <c r="D1767" i="24" s="1"/>
  <c r="E1799" i="24"/>
  <c r="D1799" i="24" s="1"/>
  <c r="E1837" i="24"/>
  <c r="D1837" i="24" s="1"/>
  <c r="E1869" i="24"/>
  <c r="D1869" i="24" s="1"/>
  <c r="E1906" i="24"/>
  <c r="D1906" i="24" s="1"/>
  <c r="E1939" i="24"/>
  <c r="D1939" i="24" s="1"/>
  <c r="E1973" i="24"/>
  <c r="D1973" i="24" s="1"/>
  <c r="E2009" i="24"/>
  <c r="D2009" i="24" s="1"/>
  <c r="E2043" i="24"/>
  <c r="D2043" i="24" s="1"/>
  <c r="E2076" i="24"/>
  <c r="D2076" i="24" s="1"/>
  <c r="E2113" i="24"/>
  <c r="D2113" i="24" s="1"/>
  <c r="E2143" i="24"/>
  <c r="D2143" i="24" s="1"/>
  <c r="E2183" i="24"/>
  <c r="D2183" i="24" s="1"/>
  <c r="E2213" i="24"/>
  <c r="D2213" i="24" s="1"/>
  <c r="E2247" i="24"/>
  <c r="D2247" i="24" s="1"/>
  <c r="E2278" i="24"/>
  <c r="D2278" i="24" s="1"/>
  <c r="E2306" i="24"/>
  <c r="D2306" i="24" s="1"/>
  <c r="E2339" i="24"/>
  <c r="D2339" i="24" s="1"/>
  <c r="E2367" i="24"/>
  <c r="D2367" i="24" s="1"/>
  <c r="E2398" i="24"/>
  <c r="D2398" i="24" s="1"/>
  <c r="E2429" i="24"/>
  <c r="D2429" i="24" s="1"/>
  <c r="E2457" i="24"/>
  <c r="D2457" i="24" s="1"/>
  <c r="E2492" i="24"/>
  <c r="D2492" i="24" s="1"/>
  <c r="E2520" i="24"/>
  <c r="D2520" i="24" s="1"/>
  <c r="E2549" i="24"/>
  <c r="D2549" i="24" s="1"/>
  <c r="E2572" i="24"/>
  <c r="D2572" i="24" s="1"/>
  <c r="E2593" i="24"/>
  <c r="D2593" i="24" s="1"/>
  <c r="E2619" i="24"/>
  <c r="D2619" i="24" s="1"/>
  <c r="E2640" i="24"/>
  <c r="D2640" i="24" s="1"/>
  <c r="E2664" i="24"/>
  <c r="D2664" i="24" s="1"/>
  <c r="E2683" i="24"/>
  <c r="D2683" i="24" s="1"/>
  <c r="E2701" i="24"/>
  <c r="D2701" i="24" s="1"/>
  <c r="E2723" i="24"/>
  <c r="D2723" i="24" s="1"/>
  <c r="E2741" i="24"/>
  <c r="D2741" i="24" s="1"/>
  <c r="E2762" i="24"/>
  <c r="D2762" i="24" s="1"/>
  <c r="E2781" i="24"/>
  <c r="D2781" i="24" s="1"/>
  <c r="E2799" i="24"/>
  <c r="D2799" i="24" s="1"/>
  <c r="E2821" i="24"/>
  <c r="D2821" i="24" s="1"/>
  <c r="E2839" i="24"/>
  <c r="D2839" i="24" s="1"/>
  <c r="E2860" i="24"/>
  <c r="D2860" i="24" s="1"/>
  <c r="E2879" i="24"/>
  <c r="D2879" i="24" s="1"/>
  <c r="E2897" i="24"/>
  <c r="D2897" i="24" s="1"/>
  <c r="E2919" i="24"/>
  <c r="D2919" i="24" s="1"/>
  <c r="E2937" i="24"/>
  <c r="D2937" i="24" s="1"/>
  <c r="E2958" i="24"/>
  <c r="D2958" i="24" s="1"/>
  <c r="E2977" i="24"/>
  <c r="D2977" i="24" s="1"/>
  <c r="E2995" i="24"/>
  <c r="D2995" i="24" s="1"/>
  <c r="E85" i="24"/>
  <c r="D85" i="24" s="1"/>
  <c r="E192" i="24"/>
  <c r="D192" i="24" s="1"/>
  <c r="E276" i="24"/>
  <c r="D276" i="24" s="1"/>
  <c r="E359" i="24"/>
  <c r="D359" i="24" s="1"/>
  <c r="E428" i="24"/>
  <c r="D428" i="24" s="1"/>
  <c r="E503" i="24"/>
  <c r="D503" i="24" s="1"/>
  <c r="E582" i="24"/>
  <c r="D582" i="24" s="1"/>
  <c r="E665" i="24"/>
  <c r="D665" i="24" s="1"/>
  <c r="E719" i="24"/>
  <c r="D719" i="24" s="1"/>
  <c r="E783" i="24"/>
  <c r="D783" i="24" s="1"/>
  <c r="E838" i="24"/>
  <c r="D838" i="24" s="1"/>
  <c r="E892" i="24"/>
  <c r="D892" i="24" s="1"/>
  <c r="E961" i="24"/>
  <c r="D961" i="24" s="1"/>
  <c r="E1016" i="24"/>
  <c r="E1083" i="24"/>
  <c r="D1083" i="24" s="1"/>
  <c r="E1129" i="24"/>
  <c r="D1129" i="24" s="1"/>
  <c r="E1183" i="24"/>
  <c r="D1183" i="24" s="1"/>
  <c r="E1221" i="24"/>
  <c r="D1221" i="24" s="1"/>
  <c r="E1256" i="24"/>
  <c r="D1256" i="24" s="1"/>
  <c r="E1291" i="24"/>
  <c r="D1291" i="24" s="1"/>
  <c r="E1326" i="24"/>
  <c r="D1326" i="24" s="1"/>
  <c r="E1358" i="24"/>
  <c r="D1358" i="24" s="1"/>
  <c r="E1393" i="24"/>
  <c r="D1393" i="24" s="1"/>
  <c r="E1428" i="24"/>
  <c r="D1428" i="24" s="1"/>
  <c r="E1463" i="24"/>
  <c r="D1463" i="24" s="1"/>
  <c r="E1498" i="24"/>
  <c r="D1498" i="24" s="1"/>
  <c r="E1528" i="24"/>
  <c r="D1528" i="24" s="1"/>
  <c r="E1567" i="24"/>
  <c r="D1567" i="24" s="1"/>
  <c r="E1598" i="24"/>
  <c r="D1598" i="24" s="1"/>
  <c r="E1637" i="24"/>
  <c r="D1637" i="24" s="1"/>
  <c r="E1668" i="24"/>
  <c r="D1668" i="24" s="1"/>
  <c r="E1698" i="24"/>
  <c r="D1698" i="24" s="1"/>
  <c r="E1737" i="24"/>
  <c r="D1737" i="24" s="1"/>
  <c r="E1768" i="24"/>
  <c r="D1768" i="24" s="1"/>
  <c r="E1807" i="24"/>
  <c r="D1807" i="24" s="1"/>
  <c r="E1838" i="24"/>
  <c r="D1838" i="24" s="1"/>
  <c r="E1872" i="24"/>
  <c r="D1872" i="24" s="1"/>
  <c r="E1907" i="24"/>
  <c r="D1907" i="24" s="1"/>
  <c r="E1942" i="24"/>
  <c r="D1942" i="24" s="1"/>
  <c r="E1977" i="24"/>
  <c r="D1977" i="24" s="1"/>
  <c r="E2012" i="24"/>
  <c r="D2012" i="24" s="1"/>
  <c r="E2044" i="24"/>
  <c r="D2044" i="24" s="1"/>
  <c r="E2079" i="24"/>
  <c r="D2079" i="24" s="1"/>
  <c r="E2114" i="24"/>
  <c r="D2114" i="24" s="1"/>
  <c r="E2149" i="24"/>
  <c r="D2149" i="24" s="1"/>
  <c r="E2184" i="24"/>
  <c r="D2184" i="24" s="1"/>
  <c r="E2214" i="24"/>
  <c r="D2214" i="24" s="1"/>
  <c r="E2250" i="24"/>
  <c r="D2250" i="24" s="1"/>
  <c r="E2280" i="24"/>
  <c r="D2280" i="24" s="1"/>
  <c r="E2311" i="24"/>
  <c r="D2311" i="24" s="1"/>
  <c r="E2340" i="24"/>
  <c r="D2340" i="24" s="1"/>
  <c r="E2368" i="24"/>
  <c r="D2368" i="24" s="1"/>
  <c r="E2401" i="24"/>
  <c r="D2401" i="24" s="1"/>
  <c r="E2432" i="24"/>
  <c r="D2432" i="24" s="1"/>
  <c r="E2464" i="24"/>
  <c r="D2464" i="24" s="1"/>
  <c r="E2493" i="24"/>
  <c r="D2493" i="24" s="1"/>
  <c r="E2521" i="24"/>
  <c r="D2521" i="24" s="1"/>
  <c r="E2550" i="24"/>
  <c r="D2550" i="24" s="1"/>
  <c r="E2574" i="24"/>
  <c r="D2574" i="24" s="1"/>
  <c r="E2598" i="24"/>
  <c r="D2598" i="24" s="1"/>
  <c r="E2620" i="24"/>
  <c r="D2620" i="24" s="1"/>
  <c r="E2641" i="24"/>
  <c r="D2641" i="24" s="1"/>
  <c r="E2665" i="24"/>
  <c r="D2665" i="24" s="1"/>
  <c r="E2684" i="24"/>
  <c r="D2684" i="24" s="1"/>
  <c r="E2705" i="24"/>
  <c r="D2705" i="24" s="1"/>
  <c r="E2724" i="24"/>
  <c r="D2724" i="24" s="1"/>
  <c r="E2742" i="24"/>
  <c r="D2742" i="24" s="1"/>
  <c r="E2763" i="24"/>
  <c r="D2763" i="24" s="1"/>
  <c r="E2782" i="24"/>
  <c r="D2782" i="24" s="1"/>
  <c r="E2803" i="24"/>
  <c r="D2803" i="24" s="1"/>
  <c r="E2822" i="24"/>
  <c r="D2822" i="24" s="1"/>
  <c r="E2840" i="24"/>
  <c r="D2840" i="24" s="1"/>
  <c r="E2861" i="24"/>
  <c r="D2861" i="24" s="1"/>
  <c r="E2880" i="24"/>
  <c r="D2880" i="24" s="1"/>
  <c r="E2901" i="24"/>
  <c r="D2901" i="24" s="1"/>
  <c r="E2920" i="24"/>
  <c r="D2920" i="24" s="1"/>
  <c r="E2938" i="24"/>
  <c r="D2938" i="24" s="1"/>
  <c r="E2959" i="24"/>
  <c r="D2959" i="24" s="1"/>
  <c r="E2978" i="24"/>
  <c r="D2978" i="24" s="1"/>
  <c r="E2999" i="24"/>
  <c r="D2999" i="24" s="1"/>
  <c r="E88" i="24"/>
  <c r="D88" i="24" s="1"/>
  <c r="E217" i="24"/>
  <c r="D217" i="24" s="1"/>
  <c r="E277" i="24"/>
  <c r="D277" i="24" s="1"/>
  <c r="E360" i="24"/>
  <c r="D360" i="24" s="1"/>
  <c r="E431" i="24"/>
  <c r="D431" i="24" s="1"/>
  <c r="E512" i="24"/>
  <c r="D512" i="24" s="1"/>
  <c r="E583" i="24"/>
  <c r="D583" i="24" s="1"/>
  <c r="E667" i="24"/>
  <c r="D667" i="24" s="1"/>
  <c r="E721" i="24"/>
  <c r="D721" i="24" s="1"/>
  <c r="E789" i="24"/>
  <c r="D789" i="24" s="1"/>
  <c r="E839" i="24"/>
  <c r="D839" i="24" s="1"/>
  <c r="E895" i="24"/>
  <c r="D895" i="24" s="1"/>
  <c r="E963" i="24"/>
  <c r="D963" i="24" s="1"/>
  <c r="E1019" i="24"/>
  <c r="E1084" i="24"/>
  <c r="D1084" i="24" s="1"/>
  <c r="E1132" i="24"/>
  <c r="D1132" i="24" s="1"/>
  <c r="E1186" i="24"/>
  <c r="D1186" i="24" s="1"/>
  <c r="E1225" i="24"/>
  <c r="D1225" i="24" s="1"/>
  <c r="E1259" i="24"/>
  <c r="D1259" i="24" s="1"/>
  <c r="E1292" i="24"/>
  <c r="D1292" i="24" s="1"/>
  <c r="E1329" i="24"/>
  <c r="D1329" i="24" s="1"/>
  <c r="E1359" i="24"/>
  <c r="D1359" i="24" s="1"/>
  <c r="E1399" i="24"/>
  <c r="D1399" i="24" s="1"/>
  <c r="E1429" i="24"/>
  <c r="D1429" i="24" s="1"/>
  <c r="E1466" i="24"/>
  <c r="D1466" i="24" s="1"/>
  <c r="E1499" i="24"/>
  <c r="D1499" i="24" s="1"/>
  <c r="E1529" i="24"/>
  <c r="D1529" i="24" s="1"/>
  <c r="E1569" i="24"/>
  <c r="D1569" i="24" s="1"/>
  <c r="E1599" i="24"/>
  <c r="D1599" i="24" s="1"/>
  <c r="E1638" i="24"/>
  <c r="D1638" i="24" s="1"/>
  <c r="E1669" i="24"/>
  <c r="D1669" i="24" s="1"/>
  <c r="E1701" i="24"/>
  <c r="D1701" i="24" s="1"/>
  <c r="E1739" i="24"/>
  <c r="D1739" i="24" s="1"/>
  <c r="E1771" i="24"/>
  <c r="D1771" i="24" s="1"/>
  <c r="E1808" i="24"/>
  <c r="D1808" i="24" s="1"/>
  <c r="E1841" i="24"/>
  <c r="D1841" i="24" s="1"/>
  <c r="E1875" i="24"/>
  <c r="D1875" i="24" s="1"/>
  <c r="E1911" i="24"/>
  <c r="D1911" i="24" s="1"/>
  <c r="E1945" i="24"/>
  <c r="D1945" i="24" s="1"/>
  <c r="E1978" i="24"/>
  <c r="D1978" i="24" s="1"/>
  <c r="E2015" i="24"/>
  <c r="D2015" i="24" s="1"/>
  <c r="E2045" i="24"/>
  <c r="D2045" i="24" s="1"/>
  <c r="E2085" i="24"/>
  <c r="D2085" i="24" s="1"/>
  <c r="E2115" i="24"/>
  <c r="D2115" i="24" s="1"/>
  <c r="E2152" i="24"/>
  <c r="D2152" i="24" s="1"/>
  <c r="E2185" i="24"/>
  <c r="D2185" i="24" s="1"/>
  <c r="E2215" i="24"/>
  <c r="D2215" i="24" s="1"/>
  <c r="E2253" i="24"/>
  <c r="D2253" i="24" s="1"/>
  <c r="E2281" i="24"/>
  <c r="D2281" i="24" s="1"/>
  <c r="E2312" i="24"/>
  <c r="D2312" i="24" s="1"/>
  <c r="E2341" i="24"/>
  <c r="D2341" i="24" s="1"/>
  <c r="E2369" i="24"/>
  <c r="D2369" i="24" s="1"/>
  <c r="E2406" i="24"/>
  <c r="D2406" i="24" s="1"/>
  <c r="E2434" i="24"/>
  <c r="D2434" i="24" s="1"/>
  <c r="E2465" i="24"/>
  <c r="D2465" i="24" s="1"/>
  <c r="E2494" i="24"/>
  <c r="D2494" i="24" s="1"/>
  <c r="E2522" i="24"/>
  <c r="D2522" i="24" s="1"/>
  <c r="E2552" i="24"/>
  <c r="D2552" i="24" s="1"/>
  <c r="E2575" i="24"/>
  <c r="D2575" i="24" s="1"/>
  <c r="E2599" i="24"/>
  <c r="D2599" i="24" s="1"/>
  <c r="E2621" i="24"/>
  <c r="D2621" i="24" s="1"/>
  <c r="E2642" i="24"/>
  <c r="D2642" i="24" s="1"/>
  <c r="E2667" i="24"/>
  <c r="D2667" i="24" s="1"/>
  <c r="E2685" i="24"/>
  <c r="D2685" i="24" s="1"/>
  <c r="E2706" i="24"/>
  <c r="D2706" i="24" s="1"/>
  <c r="E2725" i="24"/>
  <c r="D2725" i="24" s="1"/>
  <c r="E2743" i="24"/>
  <c r="D2743" i="24" s="1"/>
  <c r="E2765" i="24"/>
  <c r="D2765" i="24" s="1"/>
  <c r="E2783" i="24"/>
  <c r="D2783" i="24" s="1"/>
  <c r="E2804" i="24"/>
  <c r="D2804" i="24" s="1"/>
  <c r="E2823" i="24"/>
  <c r="D2823" i="24" s="1"/>
  <c r="E2841" i="24"/>
  <c r="D2841" i="24" s="1"/>
  <c r="E2863" i="24"/>
  <c r="D2863" i="24" s="1"/>
  <c r="E2881" i="24"/>
  <c r="D2881" i="24" s="1"/>
  <c r="E2902" i="24"/>
  <c r="D2902" i="24" s="1"/>
  <c r="E2921" i="24"/>
  <c r="D2921" i="24" s="1"/>
  <c r="E2939" i="24"/>
  <c r="D2939" i="24" s="1"/>
  <c r="E2961" i="24"/>
  <c r="D2961" i="24" s="1"/>
  <c r="E103" i="24"/>
  <c r="D103" i="24" s="1"/>
  <c r="E218" i="24"/>
  <c r="D218" i="24" s="1"/>
  <c r="E279" i="24"/>
  <c r="D279" i="24" s="1"/>
  <c r="E361" i="24"/>
  <c r="D361" i="24" s="1"/>
  <c r="E441" i="24"/>
  <c r="D441" i="24" s="1"/>
  <c r="E525" i="24"/>
  <c r="D525" i="24" s="1"/>
  <c r="E584" i="24"/>
  <c r="D584" i="24" s="1"/>
  <c r="E668" i="24"/>
  <c r="D668" i="24" s="1"/>
  <c r="E722" i="24"/>
  <c r="D722" i="24" s="1"/>
  <c r="E791" i="24"/>
  <c r="D791" i="24" s="1"/>
  <c r="E845" i="24"/>
  <c r="D845" i="24" s="1"/>
  <c r="E909" i="24"/>
  <c r="D909" i="24" s="1"/>
  <c r="E964" i="24"/>
  <c r="D964" i="24" s="1"/>
  <c r="E1027" i="24"/>
  <c r="E1085" i="24"/>
  <c r="D1085" i="24" s="1"/>
  <c r="E1140" i="24"/>
  <c r="D1140" i="24" s="1"/>
  <c r="E1193" i="24"/>
  <c r="D1193" i="24" s="1"/>
  <c r="E1228" i="24"/>
  <c r="D1228" i="24" s="1"/>
  <c r="E1260" i="24"/>
  <c r="D1260" i="24" s="1"/>
  <c r="E1295" i="24"/>
  <c r="D1295" i="24" s="1"/>
  <c r="E1330" i="24"/>
  <c r="D1330" i="24" s="1"/>
  <c r="E1365" i="24"/>
  <c r="D1365" i="24" s="1"/>
  <c r="E1400" i="24"/>
  <c r="D1400" i="24" s="1"/>
  <c r="E1430" i="24"/>
  <c r="D1430" i="24" s="1"/>
  <c r="E1469" i="24"/>
  <c r="D1469" i="24" s="1"/>
  <c r="E1500" i="24"/>
  <c r="D1500" i="24" s="1"/>
  <c r="E1539" i="24"/>
  <c r="D1539" i="24" s="1"/>
  <c r="E1570" i="24"/>
  <c r="D1570" i="24" s="1"/>
  <c r="E1600" i="24"/>
  <c r="D1600" i="24" s="1"/>
  <c r="E1639" i="24"/>
  <c r="D1639" i="24" s="1"/>
  <c r="E1670" i="24"/>
  <c r="D1670" i="24" s="1"/>
  <c r="E1709" i="24"/>
  <c r="D1709" i="24" s="1"/>
  <c r="E1740" i="24"/>
  <c r="D1740" i="24" s="1"/>
  <c r="E1774" i="24"/>
  <c r="D1774" i="24" s="1"/>
  <c r="E1809" i="24"/>
  <c r="D1809" i="24" s="1"/>
  <c r="E1844" i="24"/>
  <c r="D1844" i="24" s="1"/>
  <c r="E1879" i="24"/>
  <c r="D1879" i="24" s="1"/>
  <c r="E1914" i="24"/>
  <c r="D1914" i="24" s="1"/>
  <c r="E1946" i="24"/>
  <c r="D1946" i="24" s="1"/>
  <c r="E1981" i="24"/>
  <c r="D1981" i="24" s="1"/>
  <c r="E2016" i="24"/>
  <c r="D2016" i="24" s="1"/>
  <c r="E2051" i="24"/>
  <c r="D2051" i="24" s="1"/>
  <c r="E2086" i="24"/>
  <c r="D2086" i="24" s="1"/>
  <c r="E2116" i="24"/>
  <c r="D2116" i="24" s="1"/>
  <c r="E2155" i="24"/>
  <c r="D2155" i="24" s="1"/>
  <c r="E2186" i="24"/>
  <c r="D2186" i="24" s="1"/>
  <c r="E2225" i="24"/>
  <c r="D2225" i="24" s="1"/>
  <c r="E2254" i="24"/>
  <c r="D2254" i="24" s="1"/>
  <c r="E2282" i="24"/>
  <c r="D2282" i="24" s="1"/>
  <c r="E2313" i="24"/>
  <c r="D2313" i="24" s="1"/>
  <c r="E2342" i="24"/>
  <c r="D2342" i="24" s="1"/>
  <c r="E2378" i="24"/>
  <c r="D2378" i="24" s="1"/>
  <c r="E2407" i="24"/>
  <c r="D2407" i="24" s="1"/>
  <c r="E2435" i="24"/>
  <c r="D2435" i="24" s="1"/>
  <c r="E2466" i="24"/>
  <c r="D2466" i="24" s="1"/>
  <c r="E2495" i="24"/>
  <c r="D2495" i="24" s="1"/>
  <c r="E2530" i="24"/>
  <c r="D2530" i="24" s="1"/>
  <c r="E2555" i="24"/>
  <c r="D2555" i="24" s="1"/>
  <c r="E2576" i="24"/>
  <c r="D2576" i="24" s="1"/>
  <c r="E2600" i="24"/>
  <c r="D2600" i="24" s="1"/>
  <c r="E18" i="24"/>
  <c r="D18" i="24" s="1"/>
  <c r="E153" i="24"/>
  <c r="D153" i="24" s="1"/>
  <c r="E245" i="24"/>
  <c r="D245" i="24" s="1"/>
  <c r="E329" i="24"/>
  <c r="D329" i="24" s="1"/>
  <c r="E388" i="24"/>
  <c r="D388" i="24" s="1"/>
  <c r="E472" i="24"/>
  <c r="D472" i="24" s="1"/>
  <c r="E555" i="24"/>
  <c r="D555" i="24" s="1"/>
  <c r="E624" i="24"/>
  <c r="D624" i="24" s="1"/>
  <c r="E695" i="24"/>
  <c r="D695" i="24" s="1"/>
  <c r="E754" i="24"/>
  <c r="D754" i="24" s="1"/>
  <c r="E810" i="24"/>
  <c r="D810" i="24" s="1"/>
  <c r="E875" i="24"/>
  <c r="D875" i="24" s="1"/>
  <c r="E934" i="24"/>
  <c r="E993" i="24"/>
  <c r="D993" i="24" s="1"/>
  <c r="E1058" i="24"/>
  <c r="E1103" i="24"/>
  <c r="D1103" i="24" s="1"/>
  <c r="E1167" i="24"/>
  <c r="D1167" i="24" s="1"/>
  <c r="E1206" i="24"/>
  <c r="D1206" i="24" s="1"/>
  <c r="E1245" i="24"/>
  <c r="D1245" i="24" s="1"/>
  <c r="E1276" i="24"/>
  <c r="D1276" i="24" s="1"/>
  <c r="E1306" i="24"/>
  <c r="D1306" i="24" s="1"/>
  <c r="E1345" i="24"/>
  <c r="D1345" i="24" s="1"/>
  <c r="E1376" i="24"/>
  <c r="D1376" i="24" s="1"/>
  <c r="E1415" i="24"/>
  <c r="D1415" i="24" s="1"/>
  <c r="E1446" i="24"/>
  <c r="D1446" i="24" s="1"/>
  <c r="E1480" i="24"/>
  <c r="D1480" i="24" s="1"/>
  <c r="E1515" i="24"/>
  <c r="D1515" i="24" s="1"/>
  <c r="E1550" i="24"/>
  <c r="D1550" i="24" s="1"/>
  <c r="E1585" i="24"/>
  <c r="D1585" i="24" s="1"/>
  <c r="E1620" i="24"/>
  <c r="D1620" i="24" s="1"/>
  <c r="E1652" i="24"/>
  <c r="D1652" i="24" s="1"/>
  <c r="E190" i="24"/>
  <c r="D190" i="24" s="1"/>
  <c r="E333" i="24"/>
  <c r="D333" i="24" s="1"/>
  <c r="E487" i="24"/>
  <c r="D487" i="24" s="1"/>
  <c r="E652" i="24"/>
  <c r="D652" i="24" s="1"/>
  <c r="E766" i="24"/>
  <c r="D766" i="24" s="1"/>
  <c r="E890" i="24"/>
  <c r="D890" i="24" s="1"/>
  <c r="E1013" i="24"/>
  <c r="E1126" i="24"/>
  <c r="D1126" i="24" s="1"/>
  <c r="E1219" i="24"/>
  <c r="D1219" i="24" s="1"/>
  <c r="E1284" i="24"/>
  <c r="D1284" i="24" s="1"/>
  <c r="E1354" i="24"/>
  <c r="D1354" i="24" s="1"/>
  <c r="E1424" i="24"/>
  <c r="D1424" i="24" s="1"/>
  <c r="E1491" i="24"/>
  <c r="D1491" i="24" s="1"/>
  <c r="E1561" i="24"/>
  <c r="D1561" i="24" s="1"/>
  <c r="E1626" i="24"/>
  <c r="D1626" i="24" s="1"/>
  <c r="E1693" i="24"/>
  <c r="D1693" i="24" s="1"/>
  <c r="E1751" i="24"/>
  <c r="D1751" i="24" s="1"/>
  <c r="E1819" i="24"/>
  <c r="D1819" i="24" s="1"/>
  <c r="E1880" i="24"/>
  <c r="D1880" i="24" s="1"/>
  <c r="E1932" i="24"/>
  <c r="D1932" i="24" s="1"/>
  <c r="E1991" i="24"/>
  <c r="D1991" i="24" s="1"/>
  <c r="E2059" i="24"/>
  <c r="D2059" i="24" s="1"/>
  <c r="E2117" i="24"/>
  <c r="D2117" i="24" s="1"/>
  <c r="E2169" i="24"/>
  <c r="D2169" i="24" s="1"/>
  <c r="E2233" i="24"/>
  <c r="D2233" i="24" s="1"/>
  <c r="E2292" i="24"/>
  <c r="D2292" i="24" s="1"/>
  <c r="E2345" i="24"/>
  <c r="D2345" i="24" s="1"/>
  <c r="E2390" i="24"/>
  <c r="D2390" i="24" s="1"/>
  <c r="E2449" i="24"/>
  <c r="D2449" i="24" s="1"/>
  <c r="E2502" i="24"/>
  <c r="D2502" i="24" s="1"/>
  <c r="E2556" i="24"/>
  <c r="D2556" i="24" s="1"/>
  <c r="E2589" i="24"/>
  <c r="D2589" i="24" s="1"/>
  <c r="E2631" i="24"/>
  <c r="D2631" i="24" s="1"/>
  <c r="E2668" i="24"/>
  <c r="D2668" i="24" s="1"/>
  <c r="E2695" i="24"/>
  <c r="D2695" i="24" s="1"/>
  <c r="E2727" i="24"/>
  <c r="D2727" i="24" s="1"/>
  <c r="E2754" i="24"/>
  <c r="D2754" i="24" s="1"/>
  <c r="E2789" i="24"/>
  <c r="D2789" i="24" s="1"/>
  <c r="E2813" i="24"/>
  <c r="D2813" i="24" s="1"/>
  <c r="E2849" i="24"/>
  <c r="D2849" i="24" s="1"/>
  <c r="E2878" i="24"/>
  <c r="D2878" i="24" s="1"/>
  <c r="E2908" i="24"/>
  <c r="D2908" i="24" s="1"/>
  <c r="E2943" i="24"/>
  <c r="D2943" i="24" s="1"/>
  <c r="E2967" i="24"/>
  <c r="D2967" i="24" s="1"/>
  <c r="E3000" i="24"/>
  <c r="D3000" i="24" s="1"/>
  <c r="E3021" i="24"/>
  <c r="D3021" i="24" s="1"/>
  <c r="E3045" i="24"/>
  <c r="D3045" i="24" s="1"/>
  <c r="E3065" i="24"/>
  <c r="D3065" i="24" s="1"/>
  <c r="E3089" i="24"/>
  <c r="D3089" i="24" s="1"/>
  <c r="E3115" i="24"/>
  <c r="D3115" i="24" s="1"/>
  <c r="E3135" i="24"/>
  <c r="D3135" i="24" s="1"/>
  <c r="E3159" i="24"/>
  <c r="D3159" i="24" s="1"/>
  <c r="E3182" i="24"/>
  <c r="D3182" i="24" s="1"/>
  <c r="E3203" i="24"/>
  <c r="D3203" i="24" s="1"/>
  <c r="E3225" i="24"/>
  <c r="D3225" i="24" s="1"/>
  <c r="E3244" i="24"/>
  <c r="D3244" i="24" s="1"/>
  <c r="E3265" i="24"/>
  <c r="D3265" i="24" s="1"/>
  <c r="E3284" i="24"/>
  <c r="D3284" i="24" s="1"/>
  <c r="E3302" i="24"/>
  <c r="D3302" i="24" s="1"/>
  <c r="E3323" i="24"/>
  <c r="D3323" i="24" s="1"/>
  <c r="E3342" i="24"/>
  <c r="D3342" i="24" s="1"/>
  <c r="E3363" i="24"/>
  <c r="D3363" i="24" s="1"/>
  <c r="E3382" i="24"/>
  <c r="D3382" i="24" s="1"/>
  <c r="E3400" i="24"/>
  <c r="D3400" i="24" s="1"/>
  <c r="E3421" i="24"/>
  <c r="D3421" i="24" s="1"/>
  <c r="E3440" i="24"/>
  <c r="D3440" i="24" s="1"/>
  <c r="E3461" i="24"/>
  <c r="D3461" i="24" s="1"/>
  <c r="E3480" i="24"/>
  <c r="D3480" i="24" s="1"/>
  <c r="E3498" i="24"/>
  <c r="D3498" i="24" s="1"/>
  <c r="E3519" i="24"/>
  <c r="D3519" i="24" s="1"/>
  <c r="E3538" i="24"/>
  <c r="D3538" i="24" s="1"/>
  <c r="E3559" i="24"/>
  <c r="D3559" i="24" s="1"/>
  <c r="E3578" i="24"/>
  <c r="D3578" i="24" s="1"/>
  <c r="E3596" i="24"/>
  <c r="D3596" i="24" s="1"/>
  <c r="E3617" i="24"/>
  <c r="D3617" i="24" s="1"/>
  <c r="E3636" i="24"/>
  <c r="D3636" i="24" s="1"/>
  <c r="E3653" i="24"/>
  <c r="D3653" i="24" s="1"/>
  <c r="E3668" i="24"/>
  <c r="D3668" i="24" s="1"/>
  <c r="E3682" i="24"/>
  <c r="D3682" i="24" s="1"/>
  <c r="E3696" i="24"/>
  <c r="D3696" i="24" s="1"/>
  <c r="E3710" i="24"/>
  <c r="D3710" i="24" s="1"/>
  <c r="E3724" i="24"/>
  <c r="D3724" i="24" s="1"/>
  <c r="E3738" i="24"/>
  <c r="D3738" i="24" s="1"/>
  <c r="E3752" i="24"/>
  <c r="D3752" i="24" s="1"/>
  <c r="E3766" i="24"/>
  <c r="D3766" i="24" s="1"/>
  <c r="E3780" i="24"/>
  <c r="D3780" i="24" s="1"/>
  <c r="E3794" i="24"/>
  <c r="D3794" i="24" s="1"/>
  <c r="E3808" i="24"/>
  <c r="D3808" i="24" s="1"/>
  <c r="E3822" i="24"/>
  <c r="D3822" i="24" s="1"/>
  <c r="E3836" i="24"/>
  <c r="D3836" i="24" s="1"/>
  <c r="E3850" i="24"/>
  <c r="D3850" i="24" s="1"/>
  <c r="E3864" i="24"/>
  <c r="D3864" i="24" s="1"/>
  <c r="E3878" i="24"/>
  <c r="D3878" i="24" s="1"/>
  <c r="E3892" i="24"/>
  <c r="D3892" i="24" s="1"/>
  <c r="E3906" i="24"/>
  <c r="D3906" i="24" s="1"/>
  <c r="E3920" i="24"/>
  <c r="D3920" i="24" s="1"/>
  <c r="E3934" i="24"/>
  <c r="D3934" i="24" s="1"/>
  <c r="E3948" i="24"/>
  <c r="D3948" i="24" s="1"/>
  <c r="E3962" i="24"/>
  <c r="D3962" i="24" s="1"/>
  <c r="E3976" i="24"/>
  <c r="D3976" i="24" s="1"/>
  <c r="E3990" i="24"/>
  <c r="D3990" i="24" s="1"/>
  <c r="E4004" i="24"/>
  <c r="D4004" i="24" s="1"/>
  <c r="E4018" i="24"/>
  <c r="D4018" i="24" s="1"/>
  <c r="E4032" i="24"/>
  <c r="D4032" i="24" s="1"/>
  <c r="E4046" i="24"/>
  <c r="D4046" i="24" s="1"/>
  <c r="E4060" i="24"/>
  <c r="D4060" i="24" s="1"/>
  <c r="E4074" i="24"/>
  <c r="D4074" i="24" s="1"/>
  <c r="E4088" i="24"/>
  <c r="D4088" i="24" s="1"/>
  <c r="E4102" i="24"/>
  <c r="D4102" i="24" s="1"/>
  <c r="E4116" i="24"/>
  <c r="D4116" i="24" s="1"/>
  <c r="E4130" i="24"/>
  <c r="D4130" i="24" s="1"/>
  <c r="E4144" i="24"/>
  <c r="D4144" i="24" s="1"/>
  <c r="E4158" i="24"/>
  <c r="D4158" i="24" s="1"/>
  <c r="E4172" i="24"/>
  <c r="D4172" i="24" s="1"/>
  <c r="E4186" i="24"/>
  <c r="D4186" i="24" s="1"/>
  <c r="E4200" i="24"/>
  <c r="D4200" i="24" s="1"/>
  <c r="E4214" i="24"/>
  <c r="D4214" i="24" s="1"/>
  <c r="E4228" i="24"/>
  <c r="D4228" i="24" s="1"/>
  <c r="E4242" i="24"/>
  <c r="D4242" i="24" s="1"/>
  <c r="E4256" i="24"/>
  <c r="D4256" i="24" s="1"/>
  <c r="E4270" i="24"/>
  <c r="D4270" i="24" s="1"/>
  <c r="E4284" i="24"/>
  <c r="D4284" i="24" s="1"/>
  <c r="E4298" i="24"/>
  <c r="D4298" i="24" s="1"/>
  <c r="E4312" i="24"/>
  <c r="D4312" i="24" s="1"/>
  <c r="E4326" i="24"/>
  <c r="D4326" i="24" s="1"/>
  <c r="E4340" i="24"/>
  <c r="D4340" i="24" s="1"/>
  <c r="E4354" i="24"/>
  <c r="D4354" i="24" s="1"/>
  <c r="E4368" i="24"/>
  <c r="D4368" i="24" s="1"/>
  <c r="E4382" i="24"/>
  <c r="D4382" i="24" s="1"/>
  <c r="E4396" i="24"/>
  <c r="D4396" i="24" s="1"/>
  <c r="E4410" i="24"/>
  <c r="D4410" i="24" s="1"/>
  <c r="E4424" i="24"/>
  <c r="D4424" i="24" s="1"/>
  <c r="E4438" i="24"/>
  <c r="D4438" i="24" s="1"/>
  <c r="E375" i="24"/>
  <c r="D375" i="24" s="1"/>
  <c r="E670" i="24"/>
  <c r="D670" i="24" s="1"/>
  <c r="E1035" i="24"/>
  <c r="D1035" i="24" s="1"/>
  <c r="E1232" i="24"/>
  <c r="D1232" i="24" s="1"/>
  <c r="E1371" i="24"/>
  <c r="D1371" i="24" s="1"/>
  <c r="E1502" i="24"/>
  <c r="D1502" i="24" s="1"/>
  <c r="E1710" i="24"/>
  <c r="D1710" i="24" s="1"/>
  <c r="E1821" i="24"/>
  <c r="D1821" i="24" s="1"/>
  <c r="E1889" i="24"/>
  <c r="D1889" i="24" s="1"/>
  <c r="E2061" i="24"/>
  <c r="D2061" i="24" s="1"/>
  <c r="E2187" i="24"/>
  <c r="D2187" i="24" s="1"/>
  <c r="E2350" i="24"/>
  <c r="D2350" i="24" s="1"/>
  <c r="E2451" i="24"/>
  <c r="D2451" i="24" s="1"/>
  <c r="E2558" i="24"/>
  <c r="D2558" i="24" s="1"/>
  <c r="E2633" i="24"/>
  <c r="D2633" i="24" s="1"/>
  <c r="E2729" i="24"/>
  <c r="D2729" i="24" s="1"/>
  <c r="E2824" i="24"/>
  <c r="D2824" i="24" s="1"/>
  <c r="E2910" i="24"/>
  <c r="D2910" i="24" s="1"/>
  <c r="E2972" i="24"/>
  <c r="D2972" i="24" s="1"/>
  <c r="E3023" i="24"/>
  <c r="D3023" i="24" s="1"/>
  <c r="E3070" i="24"/>
  <c r="D3070" i="24" s="1"/>
  <c r="E3140" i="24"/>
  <c r="D3140" i="24" s="1"/>
  <c r="E3205" i="24"/>
  <c r="D3205" i="24" s="1"/>
  <c r="E3267" i="24"/>
  <c r="D3267" i="24" s="1"/>
  <c r="E3307" i="24"/>
  <c r="D3307" i="24" s="1"/>
  <c r="E3365" i="24"/>
  <c r="D3365" i="24" s="1"/>
  <c r="E3424" i="24"/>
  <c r="D3424" i="24" s="1"/>
  <c r="E3482" i="24"/>
  <c r="D3482" i="24" s="1"/>
  <c r="E3540" i="24"/>
  <c r="D3540" i="24" s="1"/>
  <c r="E219" i="24"/>
  <c r="D219" i="24" s="1"/>
  <c r="E372" i="24"/>
  <c r="D372" i="24" s="1"/>
  <c r="E526" i="24"/>
  <c r="D526" i="24" s="1"/>
  <c r="E669" i="24"/>
  <c r="D669" i="24" s="1"/>
  <c r="E793" i="24"/>
  <c r="D793" i="24" s="1"/>
  <c r="E915" i="24"/>
  <c r="D915" i="24" s="1"/>
  <c r="E1031" i="24"/>
  <c r="D1031" i="24" s="1"/>
  <c r="E1143" i="24"/>
  <c r="D1143" i="24" s="1"/>
  <c r="E1231" i="24"/>
  <c r="D1231" i="24" s="1"/>
  <c r="E1301" i="24"/>
  <c r="D1301" i="24" s="1"/>
  <c r="E1368" i="24"/>
  <c r="D1368" i="24" s="1"/>
  <c r="E1431" i="24"/>
  <c r="D1431" i="24" s="1"/>
  <c r="E1501" i="24"/>
  <c r="D1501" i="24" s="1"/>
  <c r="E1571" i="24"/>
  <c r="D1571" i="24" s="1"/>
  <c r="E1641" i="24"/>
  <c r="D1641" i="24" s="1"/>
  <c r="E1696" i="24"/>
  <c r="D1696" i="24" s="1"/>
  <c r="E1757" i="24"/>
  <c r="D1757" i="24" s="1"/>
  <c r="E1820" i="24"/>
  <c r="D1820" i="24" s="1"/>
  <c r="E1883" i="24"/>
  <c r="D1883" i="24" s="1"/>
  <c r="E1936" i="24"/>
  <c r="D1936" i="24" s="1"/>
  <c r="E1992" i="24"/>
  <c r="D1992" i="24" s="1"/>
  <c r="E2060" i="24"/>
  <c r="D2060" i="24" s="1"/>
  <c r="E2127" i="24"/>
  <c r="D2127" i="24" s="1"/>
  <c r="E2177" i="24"/>
  <c r="D2177" i="24" s="1"/>
  <c r="E2236" i="24"/>
  <c r="D2236" i="24" s="1"/>
  <c r="E2294" i="24"/>
  <c r="D2294" i="24" s="1"/>
  <c r="E2348" i="24"/>
  <c r="D2348" i="24" s="1"/>
  <c r="E2397" i="24"/>
  <c r="D2397" i="24" s="1"/>
  <c r="E2450" i="24"/>
  <c r="D2450" i="24" s="1"/>
  <c r="E2507" i="24"/>
  <c r="D2507" i="24" s="1"/>
  <c r="E2557" i="24"/>
  <c r="D2557" i="24" s="1"/>
  <c r="E2592" i="24"/>
  <c r="D2592" i="24" s="1"/>
  <c r="E2632" i="24"/>
  <c r="D2632" i="24" s="1"/>
  <c r="E2669" i="24"/>
  <c r="D2669" i="24" s="1"/>
  <c r="E2696" i="24"/>
  <c r="D2696" i="24" s="1"/>
  <c r="E2728" i="24"/>
  <c r="D2728" i="24" s="1"/>
  <c r="E2755" i="24"/>
  <c r="D2755" i="24" s="1"/>
  <c r="E2790" i="24"/>
  <c r="D2790" i="24" s="1"/>
  <c r="E2819" i="24"/>
  <c r="D2819" i="24" s="1"/>
  <c r="E2850" i="24"/>
  <c r="D2850" i="24" s="1"/>
  <c r="E2882" i="24"/>
  <c r="D2882" i="24" s="1"/>
  <c r="E2909" i="24"/>
  <c r="D2909" i="24" s="1"/>
  <c r="E2944" i="24"/>
  <c r="D2944" i="24" s="1"/>
  <c r="E2971" i="24"/>
  <c r="D2971" i="24" s="1"/>
  <c r="E3001" i="24"/>
  <c r="D3001" i="24" s="1"/>
  <c r="E3022" i="24"/>
  <c r="D3022" i="24" s="1"/>
  <c r="E3046" i="24"/>
  <c r="D3046" i="24" s="1"/>
  <c r="E3069" i="24"/>
  <c r="D3069" i="24" s="1"/>
  <c r="E3092" i="24"/>
  <c r="D3092" i="24" s="1"/>
  <c r="E3116" i="24"/>
  <c r="D3116" i="24" s="1"/>
  <c r="E3139" i="24"/>
  <c r="D3139" i="24" s="1"/>
  <c r="E3160" i="24"/>
  <c r="D3160" i="24" s="1"/>
  <c r="E3183" i="24"/>
  <c r="D3183" i="24" s="1"/>
  <c r="E3204" i="24"/>
  <c r="D3204" i="24" s="1"/>
  <c r="E3227" i="24"/>
  <c r="D3227" i="24" s="1"/>
  <c r="E3245" i="24"/>
  <c r="D3245" i="24" s="1"/>
  <c r="E3266" i="24"/>
  <c r="D3266" i="24" s="1"/>
  <c r="E3285" i="24"/>
  <c r="D3285" i="24" s="1"/>
  <c r="E3303" i="24"/>
  <c r="D3303" i="24" s="1"/>
  <c r="E3325" i="24"/>
  <c r="D3325" i="24" s="1"/>
  <c r="E3343" i="24"/>
  <c r="D3343" i="24" s="1"/>
  <c r="E3364" i="24"/>
  <c r="D3364" i="24" s="1"/>
  <c r="E3383" i="24"/>
  <c r="D3383" i="24" s="1"/>
  <c r="E3401" i="24"/>
  <c r="D3401" i="24" s="1"/>
  <c r="E3423" i="24"/>
  <c r="D3423" i="24" s="1"/>
  <c r="E3441" i="24"/>
  <c r="D3441" i="24" s="1"/>
  <c r="E3462" i="24"/>
  <c r="D3462" i="24" s="1"/>
  <c r="E3481" i="24"/>
  <c r="D3481" i="24" s="1"/>
  <c r="E3499" i="24"/>
  <c r="D3499" i="24" s="1"/>
  <c r="E3521" i="24"/>
  <c r="D3521" i="24" s="1"/>
  <c r="E3539" i="24"/>
  <c r="D3539" i="24" s="1"/>
  <c r="E3560" i="24"/>
  <c r="D3560" i="24" s="1"/>
  <c r="E3579" i="24"/>
  <c r="D3579" i="24" s="1"/>
  <c r="E3597" i="24"/>
  <c r="D3597" i="24" s="1"/>
  <c r="E3619" i="24"/>
  <c r="D3619" i="24" s="1"/>
  <c r="E3637" i="24"/>
  <c r="D3637" i="24" s="1"/>
  <c r="E3654" i="24"/>
  <c r="D3654" i="24" s="1"/>
  <c r="E3669" i="24"/>
  <c r="D3669" i="24" s="1"/>
  <c r="E3683" i="24"/>
  <c r="D3683" i="24" s="1"/>
  <c r="E3697" i="24"/>
  <c r="D3697" i="24" s="1"/>
  <c r="E3711" i="24"/>
  <c r="D3711" i="24" s="1"/>
  <c r="E3725" i="24"/>
  <c r="D3725" i="24" s="1"/>
  <c r="E3739" i="24"/>
  <c r="D3739" i="24" s="1"/>
  <c r="E3753" i="24"/>
  <c r="D3753" i="24" s="1"/>
  <c r="E3767" i="24"/>
  <c r="D3767" i="24" s="1"/>
  <c r="E3781" i="24"/>
  <c r="D3781" i="24" s="1"/>
  <c r="E3795" i="24"/>
  <c r="D3795" i="24" s="1"/>
  <c r="E3809" i="24"/>
  <c r="D3809" i="24" s="1"/>
  <c r="E3823" i="24"/>
  <c r="D3823" i="24" s="1"/>
  <c r="E3837" i="24"/>
  <c r="D3837" i="24" s="1"/>
  <c r="E3851" i="24"/>
  <c r="D3851" i="24" s="1"/>
  <c r="E3865" i="24"/>
  <c r="D3865" i="24" s="1"/>
  <c r="E3879" i="24"/>
  <c r="D3879" i="24" s="1"/>
  <c r="E3893" i="24"/>
  <c r="D3893" i="24" s="1"/>
  <c r="E3907" i="24"/>
  <c r="D3907" i="24" s="1"/>
  <c r="E3921" i="24"/>
  <c r="D3921" i="24" s="1"/>
  <c r="E3935" i="24"/>
  <c r="D3935" i="24" s="1"/>
  <c r="E3949" i="24"/>
  <c r="D3949" i="24" s="1"/>
  <c r="E3963" i="24"/>
  <c r="D3963" i="24" s="1"/>
  <c r="E3977" i="24"/>
  <c r="D3977" i="24" s="1"/>
  <c r="E3991" i="24"/>
  <c r="D3991" i="24" s="1"/>
  <c r="E4005" i="24"/>
  <c r="D4005" i="24" s="1"/>
  <c r="E4019" i="24"/>
  <c r="D4019" i="24" s="1"/>
  <c r="E4033" i="24"/>
  <c r="D4033" i="24" s="1"/>
  <c r="E4047" i="24"/>
  <c r="D4047" i="24" s="1"/>
  <c r="E4061" i="24"/>
  <c r="D4061" i="24" s="1"/>
  <c r="E4075" i="24"/>
  <c r="D4075" i="24" s="1"/>
  <c r="E4089" i="24"/>
  <c r="D4089" i="24" s="1"/>
  <c r="E4103" i="24"/>
  <c r="D4103" i="24" s="1"/>
  <c r="E4117" i="24"/>
  <c r="D4117" i="24" s="1"/>
  <c r="E4131" i="24"/>
  <c r="D4131" i="24" s="1"/>
  <c r="E4145" i="24"/>
  <c r="D4145" i="24" s="1"/>
  <c r="E4159" i="24"/>
  <c r="D4159" i="24" s="1"/>
  <c r="E4173" i="24"/>
  <c r="D4173" i="24" s="1"/>
  <c r="E4187" i="24"/>
  <c r="D4187" i="24" s="1"/>
  <c r="E4201" i="24"/>
  <c r="D4201" i="24" s="1"/>
  <c r="E4215" i="24"/>
  <c r="D4215" i="24" s="1"/>
  <c r="E4229" i="24"/>
  <c r="D4229" i="24" s="1"/>
  <c r="E4243" i="24"/>
  <c r="D4243" i="24" s="1"/>
  <c r="E4257" i="24"/>
  <c r="D4257" i="24" s="1"/>
  <c r="E4271" i="24"/>
  <c r="D4271" i="24" s="1"/>
  <c r="E4285" i="24"/>
  <c r="D4285" i="24" s="1"/>
  <c r="E4299" i="24"/>
  <c r="D4299" i="24" s="1"/>
  <c r="E4313" i="24"/>
  <c r="D4313" i="24" s="1"/>
  <c r="E4327" i="24"/>
  <c r="D4327" i="24" s="1"/>
  <c r="E4341" i="24"/>
  <c r="D4341" i="24" s="1"/>
  <c r="E4355" i="24"/>
  <c r="D4355" i="24" s="1"/>
  <c r="E4369" i="24"/>
  <c r="D4369" i="24" s="1"/>
  <c r="E4383" i="24"/>
  <c r="D4383" i="24" s="1"/>
  <c r="E4397" i="24"/>
  <c r="D4397" i="24" s="1"/>
  <c r="E4411" i="24"/>
  <c r="D4411" i="24" s="1"/>
  <c r="E4425" i="24"/>
  <c r="D4425" i="24" s="1"/>
  <c r="E4439" i="24"/>
  <c r="D4439" i="24" s="1"/>
  <c r="E527" i="24"/>
  <c r="D527" i="24" s="1"/>
  <c r="E794" i="24"/>
  <c r="D794" i="24" s="1"/>
  <c r="E917" i="24"/>
  <c r="D917" i="24" s="1"/>
  <c r="E1144" i="24"/>
  <c r="D1144" i="24" s="1"/>
  <c r="E1302" i="24"/>
  <c r="D1302" i="24" s="1"/>
  <c r="E1441" i="24"/>
  <c r="D1441" i="24" s="1"/>
  <c r="E1642" i="24"/>
  <c r="D1642" i="24" s="1"/>
  <c r="E1760" i="24"/>
  <c r="D1760" i="24" s="1"/>
  <c r="E1947" i="24"/>
  <c r="D1947" i="24" s="1"/>
  <c r="E2128" i="24"/>
  <c r="D2128" i="24" s="1"/>
  <c r="E2238" i="24"/>
  <c r="D2238" i="24" s="1"/>
  <c r="E2408" i="24"/>
  <c r="D2408" i="24" s="1"/>
  <c r="E2603" i="24"/>
  <c r="D2603" i="24" s="1"/>
  <c r="E2697" i="24"/>
  <c r="D2697" i="24" s="1"/>
  <c r="E2791" i="24"/>
  <c r="D2791" i="24" s="1"/>
  <c r="E2851" i="24"/>
  <c r="D2851" i="24" s="1"/>
  <c r="E2945" i="24"/>
  <c r="D2945" i="24" s="1"/>
  <c r="E3047" i="24"/>
  <c r="D3047" i="24" s="1"/>
  <c r="E3117" i="24"/>
  <c r="D3117" i="24" s="1"/>
  <c r="E3185" i="24"/>
  <c r="D3185" i="24" s="1"/>
  <c r="E3246" i="24"/>
  <c r="D3246" i="24" s="1"/>
  <c r="E3326" i="24"/>
  <c r="D3326" i="24" s="1"/>
  <c r="E3384" i="24"/>
  <c r="D3384" i="24" s="1"/>
  <c r="E3442" i="24"/>
  <c r="D3442" i="24" s="1"/>
  <c r="E3503" i="24"/>
  <c r="D3503" i="24" s="1"/>
  <c r="E3561" i="24"/>
  <c r="D3561" i="24" s="1"/>
  <c r="E221" i="24"/>
  <c r="D221" i="24" s="1"/>
  <c r="E1572" i="24"/>
  <c r="D1572" i="24" s="1"/>
  <c r="E1995" i="24"/>
  <c r="D1995" i="24" s="1"/>
  <c r="E2296" i="24"/>
  <c r="D2296" i="24" s="1"/>
  <c r="E2508" i="24"/>
  <c r="D2508" i="24" s="1"/>
  <c r="E2670" i="24"/>
  <c r="D2670" i="24" s="1"/>
  <c r="E2761" i="24"/>
  <c r="D2761" i="24" s="1"/>
  <c r="E2883" i="24"/>
  <c r="D2883" i="24" s="1"/>
  <c r="E3003" i="24"/>
  <c r="D3003" i="24" s="1"/>
  <c r="E3093" i="24"/>
  <c r="D3093" i="24" s="1"/>
  <c r="E3161" i="24"/>
  <c r="D3161" i="24" s="1"/>
  <c r="E3228" i="24"/>
  <c r="D3228" i="24" s="1"/>
  <c r="E3286" i="24"/>
  <c r="D3286" i="24" s="1"/>
  <c r="E3344" i="24"/>
  <c r="D3344" i="24" s="1"/>
  <c r="E3405" i="24"/>
  <c r="D3405" i="24" s="1"/>
  <c r="E3463" i="24"/>
  <c r="D3463" i="24" s="1"/>
  <c r="E3522" i="24"/>
  <c r="D3522" i="24" s="1"/>
  <c r="E223" i="24"/>
  <c r="D223" i="24" s="1"/>
  <c r="E385" i="24"/>
  <c r="D385" i="24" s="1"/>
  <c r="E528" i="24"/>
  <c r="D528" i="24" s="1"/>
  <c r="E679" i="24"/>
  <c r="D679" i="24" s="1"/>
  <c r="E797" i="24"/>
  <c r="D797" i="24" s="1"/>
  <c r="E921" i="24"/>
  <c r="D921" i="24" s="1"/>
  <c r="E1041" i="24"/>
  <c r="D1041" i="24" s="1"/>
  <c r="E1145" i="24"/>
  <c r="D1145" i="24" s="1"/>
  <c r="E1233" i="24"/>
  <c r="D1233" i="24" s="1"/>
  <c r="E1303" i="24"/>
  <c r="D1303" i="24" s="1"/>
  <c r="E1373" i="24"/>
  <c r="D1373" i="24" s="1"/>
  <c r="E1442" i="24"/>
  <c r="D1442" i="24" s="1"/>
  <c r="E1505" i="24"/>
  <c r="D1505" i="24" s="1"/>
  <c r="E1575" i="24"/>
  <c r="D1575" i="24" s="1"/>
  <c r="E1645" i="24"/>
  <c r="D1645" i="24" s="1"/>
  <c r="E1711" i="24"/>
  <c r="D1711" i="24" s="1"/>
  <c r="E1766" i="24"/>
  <c r="D1766" i="24" s="1"/>
  <c r="E1822" i="24"/>
  <c r="D1822" i="24" s="1"/>
  <c r="E1890" i="24"/>
  <c r="D1890" i="24" s="1"/>
  <c r="E1953" i="24"/>
  <c r="E2005" i="24"/>
  <c r="D2005" i="24" s="1"/>
  <c r="E2062" i="24"/>
  <c r="D2062" i="24" s="1"/>
  <c r="E2129" i="24"/>
  <c r="D2129" i="24" s="1"/>
  <c r="E2188" i="24"/>
  <c r="D2188" i="24" s="1"/>
  <c r="E2244" i="24"/>
  <c r="D2244" i="24" s="1"/>
  <c r="E2297" i="24"/>
  <c r="D2297" i="24" s="1"/>
  <c r="E2354" i="24"/>
  <c r="D2354" i="24" s="1"/>
  <c r="E2409" i="24"/>
  <c r="D2409" i="24" s="1"/>
  <c r="E2454" i="24"/>
  <c r="D2454" i="24" s="1"/>
  <c r="E2509" i="24"/>
  <c r="D2509" i="24" s="1"/>
  <c r="E2560" i="24"/>
  <c r="D2560" i="24" s="1"/>
  <c r="E2604" i="24"/>
  <c r="D2604" i="24" s="1"/>
  <c r="E2635" i="24"/>
  <c r="D2635" i="24" s="1"/>
  <c r="E2671" i="24"/>
  <c r="D2671" i="24" s="1"/>
  <c r="E2700" i="24"/>
  <c r="D2700" i="24" s="1"/>
  <c r="E2733" i="24"/>
  <c r="D2733" i="24" s="1"/>
  <c r="E2766" i="24"/>
  <c r="D2766" i="24" s="1"/>
  <c r="E2793" i="24"/>
  <c r="D2793" i="24" s="1"/>
  <c r="E2825" i="24"/>
  <c r="D2825" i="24" s="1"/>
  <c r="E2852" i="24"/>
  <c r="D2852" i="24" s="1"/>
  <c r="E2887" i="24"/>
  <c r="D2887" i="24" s="1"/>
  <c r="E2911" i="24"/>
  <c r="D2911" i="24" s="1"/>
  <c r="E2947" i="24"/>
  <c r="D2947" i="24" s="1"/>
  <c r="E2976" i="24"/>
  <c r="D2976" i="24" s="1"/>
  <c r="E3004" i="24"/>
  <c r="D3004" i="24" s="1"/>
  <c r="E3027" i="24"/>
  <c r="D3027" i="24" s="1"/>
  <c r="E3048" i="24"/>
  <c r="D3048" i="24" s="1"/>
  <c r="E3074" i="24"/>
  <c r="D3074" i="24" s="1"/>
  <c r="E3097" i="24"/>
  <c r="D3097" i="24" s="1"/>
  <c r="E3118" i="24"/>
  <c r="D3118" i="24" s="1"/>
  <c r="E3141" i="24"/>
  <c r="D3141" i="24" s="1"/>
  <c r="E3162" i="24"/>
  <c r="D3162" i="24" s="1"/>
  <c r="E3186" i="24"/>
  <c r="D3186" i="24" s="1"/>
  <c r="E3210" i="24"/>
  <c r="D3210" i="24" s="1"/>
  <c r="E3229" i="24"/>
  <c r="D3229" i="24" s="1"/>
  <c r="E3247" i="24"/>
  <c r="D3247" i="24" s="1"/>
  <c r="E3269" i="24"/>
  <c r="D3269" i="24" s="1"/>
  <c r="E3287" i="24"/>
  <c r="D3287" i="24" s="1"/>
  <c r="E3308" i="24"/>
  <c r="D3308" i="24" s="1"/>
  <c r="E3327" i="24"/>
  <c r="D3327" i="24" s="1"/>
  <c r="E3345" i="24"/>
  <c r="D3345" i="24" s="1"/>
  <c r="E3367" i="24"/>
  <c r="D3367" i="24" s="1"/>
  <c r="E3385" i="24"/>
  <c r="D3385" i="24" s="1"/>
  <c r="E3406" i="24"/>
  <c r="D3406" i="24" s="1"/>
  <c r="E3425" i="24"/>
  <c r="D3425" i="24" s="1"/>
  <c r="E3443" i="24"/>
  <c r="D3443" i="24" s="1"/>
  <c r="E3465" i="24"/>
  <c r="D3465" i="24" s="1"/>
  <c r="E3483" i="24"/>
  <c r="D3483" i="24" s="1"/>
  <c r="E3504" i="24"/>
  <c r="D3504" i="24" s="1"/>
  <c r="E3523" i="24"/>
  <c r="D3523" i="24" s="1"/>
  <c r="E3541" i="24"/>
  <c r="D3541" i="24" s="1"/>
  <c r="E3563" i="24"/>
  <c r="D3563" i="24" s="1"/>
  <c r="E3581" i="24"/>
  <c r="D3581" i="24" s="1"/>
  <c r="E3602" i="24"/>
  <c r="D3602" i="24" s="1"/>
  <c r="E3621" i="24"/>
  <c r="D3621" i="24" s="1"/>
  <c r="E3639" i="24"/>
  <c r="D3639" i="24" s="1"/>
  <c r="E3656" i="24"/>
  <c r="D3656" i="24" s="1"/>
  <c r="E3671" i="24"/>
  <c r="D3671" i="24" s="1"/>
  <c r="E3685" i="24"/>
  <c r="D3685" i="24" s="1"/>
  <c r="E3699" i="24"/>
  <c r="D3699" i="24" s="1"/>
  <c r="E3713" i="24"/>
  <c r="D3713" i="24" s="1"/>
  <c r="E3727" i="24"/>
  <c r="D3727" i="24" s="1"/>
  <c r="E3741" i="24"/>
  <c r="D3741" i="24" s="1"/>
  <c r="E3755" i="24"/>
  <c r="D3755" i="24" s="1"/>
  <c r="E3769" i="24"/>
  <c r="D3769" i="24" s="1"/>
  <c r="E3783" i="24"/>
  <c r="D3783" i="24" s="1"/>
  <c r="E3797" i="24"/>
  <c r="D3797" i="24" s="1"/>
  <c r="E3811" i="24"/>
  <c r="D3811" i="24" s="1"/>
  <c r="E3825" i="24"/>
  <c r="D3825" i="24" s="1"/>
  <c r="E3839" i="24"/>
  <c r="D3839" i="24" s="1"/>
  <c r="E3853" i="24"/>
  <c r="D3853" i="24" s="1"/>
  <c r="E3867" i="24"/>
  <c r="D3867" i="24" s="1"/>
  <c r="E3881" i="24"/>
  <c r="D3881" i="24" s="1"/>
  <c r="E3895" i="24"/>
  <c r="D3895" i="24" s="1"/>
  <c r="E3909" i="24"/>
  <c r="D3909" i="24" s="1"/>
  <c r="E3923" i="24"/>
  <c r="D3923" i="24" s="1"/>
  <c r="E3937" i="24"/>
  <c r="D3937" i="24" s="1"/>
  <c r="E3951" i="24"/>
  <c r="D3951" i="24" s="1"/>
  <c r="E3965" i="24"/>
  <c r="D3965" i="24" s="1"/>
  <c r="E3979" i="24"/>
  <c r="D3979" i="24" s="1"/>
  <c r="E3993" i="24"/>
  <c r="D3993" i="24" s="1"/>
  <c r="E4007" i="24"/>
  <c r="D4007" i="24" s="1"/>
  <c r="E4021" i="24"/>
  <c r="D4021" i="24" s="1"/>
  <c r="E4035" i="24"/>
  <c r="D4035" i="24" s="1"/>
  <c r="E4049" i="24"/>
  <c r="D4049" i="24" s="1"/>
  <c r="E4063" i="24"/>
  <c r="D4063" i="24" s="1"/>
  <c r="E4077" i="24"/>
  <c r="D4077" i="24" s="1"/>
  <c r="E4091" i="24"/>
  <c r="D4091" i="24" s="1"/>
  <c r="E4105" i="24"/>
  <c r="D4105" i="24" s="1"/>
  <c r="E4119" i="24"/>
  <c r="D4119" i="24" s="1"/>
  <c r="E4133" i="24"/>
  <c r="D4133" i="24" s="1"/>
  <c r="E4147" i="24"/>
  <c r="D4147" i="24" s="1"/>
  <c r="E4161" i="24"/>
  <c r="D4161" i="24" s="1"/>
  <c r="E4175" i="24"/>
  <c r="D4175" i="24" s="1"/>
  <c r="E4189" i="24"/>
  <c r="D4189" i="24" s="1"/>
  <c r="E4203" i="24"/>
  <c r="D4203" i="24" s="1"/>
  <c r="E4217" i="24"/>
  <c r="D4217" i="24" s="1"/>
  <c r="E4231" i="24"/>
  <c r="D4231" i="24" s="1"/>
  <c r="E4245" i="24"/>
  <c r="D4245" i="24" s="1"/>
  <c r="E4259" i="24"/>
  <c r="D4259" i="24" s="1"/>
  <c r="E4273" i="24"/>
  <c r="D4273" i="24" s="1"/>
  <c r="E4287" i="24"/>
  <c r="D4287" i="24" s="1"/>
  <c r="E4301" i="24"/>
  <c r="D4301" i="24" s="1"/>
  <c r="E4315" i="24"/>
  <c r="D4315" i="24" s="1"/>
  <c r="E4329" i="24"/>
  <c r="D4329" i="24" s="1"/>
  <c r="E4343" i="24"/>
  <c r="D4343" i="24" s="1"/>
  <c r="E4357" i="24"/>
  <c r="D4357" i="24" s="1"/>
  <c r="E4371" i="24"/>
  <c r="D4371" i="24" s="1"/>
  <c r="E4385" i="24"/>
  <c r="D4385" i="24" s="1"/>
  <c r="E4399" i="24"/>
  <c r="D4399" i="24" s="1"/>
  <c r="E4413" i="24"/>
  <c r="D4413" i="24" s="1"/>
  <c r="E4427" i="24"/>
  <c r="D4427" i="24" s="1"/>
  <c r="E2" i="24"/>
  <c r="D2" i="24" s="1"/>
  <c r="E235" i="24"/>
  <c r="D235" i="24" s="1"/>
  <c r="E531" i="24"/>
  <c r="D531" i="24" s="1"/>
  <c r="E809" i="24"/>
  <c r="D809" i="24" s="1"/>
  <c r="E1057" i="24"/>
  <c r="E1235" i="24"/>
  <c r="D1235" i="24" s="1"/>
  <c r="E1375" i="24"/>
  <c r="D1375" i="24" s="1"/>
  <c r="E1581" i="24"/>
  <c r="D1581" i="24" s="1"/>
  <c r="E1718" i="24"/>
  <c r="D1718" i="24" s="1"/>
  <c r="E1835" i="24"/>
  <c r="D1835" i="24" s="1"/>
  <c r="E1959" i="24"/>
  <c r="E2075" i="24"/>
  <c r="D2075" i="24" s="1"/>
  <c r="E2199" i="24"/>
  <c r="D2199" i="24" s="1"/>
  <c r="E2303" i="24"/>
  <c r="D2303" i="24" s="1"/>
  <c r="E2411" i="24"/>
  <c r="D2411" i="24" s="1"/>
  <c r="E2519" i="24"/>
  <c r="D2519" i="24" s="1"/>
  <c r="E2606" i="24"/>
  <c r="D2606" i="24" s="1"/>
  <c r="E2673" i="24"/>
  <c r="D2673" i="24" s="1"/>
  <c r="E2768" i="24"/>
  <c r="D2768" i="24" s="1"/>
  <c r="E2827" i="24"/>
  <c r="D2827" i="24" s="1"/>
  <c r="E2889" i="24"/>
  <c r="D2889" i="24" s="1"/>
  <c r="E2949" i="24"/>
  <c r="D2949" i="24" s="1"/>
  <c r="E3006" i="24"/>
  <c r="D3006" i="24" s="1"/>
  <c r="E3055" i="24"/>
  <c r="D3055" i="24" s="1"/>
  <c r="E3120" i="24"/>
  <c r="D3120" i="24" s="1"/>
  <c r="E3167" i="24"/>
  <c r="D3167" i="24" s="1"/>
  <c r="E3213" i="24"/>
  <c r="D3213" i="24" s="1"/>
  <c r="E3252" i="24"/>
  <c r="D3252" i="24" s="1"/>
  <c r="E3289" i="24"/>
  <c r="D3289" i="24" s="1"/>
  <c r="E3329" i="24"/>
  <c r="D3329" i="24" s="1"/>
  <c r="E3369" i="24"/>
  <c r="D3369" i="24" s="1"/>
  <c r="E232" i="24"/>
  <c r="D232" i="24" s="1"/>
  <c r="E386" i="24"/>
  <c r="D386" i="24" s="1"/>
  <c r="E529" i="24"/>
  <c r="D529" i="24" s="1"/>
  <c r="E682" i="24"/>
  <c r="D682" i="24" s="1"/>
  <c r="E806" i="24"/>
  <c r="D806" i="24" s="1"/>
  <c r="E929" i="24"/>
  <c r="D929" i="24" s="1"/>
  <c r="E1045" i="24"/>
  <c r="D1045" i="24" s="1"/>
  <c r="E1156" i="24"/>
  <c r="D1156" i="24" s="1"/>
  <c r="E1234" i="24"/>
  <c r="D1234" i="24" s="1"/>
  <c r="E1304" i="24"/>
  <c r="D1304" i="24" s="1"/>
  <c r="E1374" i="24"/>
  <c r="D1374" i="24" s="1"/>
  <c r="E1443" i="24"/>
  <c r="D1443" i="24" s="1"/>
  <c r="E1513" i="24"/>
  <c r="D1513" i="24" s="1"/>
  <c r="E1578" i="24"/>
  <c r="D1578" i="24" s="1"/>
  <c r="E1648" i="24"/>
  <c r="D1648" i="24" s="1"/>
  <c r="E1715" i="24"/>
  <c r="D1715" i="24" s="1"/>
  <c r="E1777" i="24"/>
  <c r="D1777" i="24" s="1"/>
  <c r="E1823" i="24"/>
  <c r="D1823" i="24" s="1"/>
  <c r="E1891" i="24"/>
  <c r="D1891" i="24" s="1"/>
  <c r="E1956" i="24"/>
  <c r="E2017" i="24"/>
  <c r="D2017" i="24" s="1"/>
  <c r="E2065" i="24"/>
  <c r="D2065" i="24" s="1"/>
  <c r="E2131" i="24"/>
  <c r="D2131" i="24" s="1"/>
  <c r="E2191" i="24"/>
  <c r="D2191" i="24" s="1"/>
  <c r="E2255" i="24"/>
  <c r="D2255" i="24" s="1"/>
  <c r="E2298" i="24"/>
  <c r="D2298" i="24" s="1"/>
  <c r="E2355" i="24"/>
  <c r="D2355" i="24" s="1"/>
  <c r="E2410" i="24"/>
  <c r="D2410" i="24" s="1"/>
  <c r="E2468" i="24"/>
  <c r="D2468" i="24" s="1"/>
  <c r="E2513" i="24"/>
  <c r="D2513" i="24" s="1"/>
  <c r="E2561" i="24"/>
  <c r="D2561" i="24" s="1"/>
  <c r="E2605" i="24"/>
  <c r="D2605" i="24" s="1"/>
  <c r="E2639" i="24"/>
  <c r="D2639" i="24" s="1"/>
  <c r="E2672" i="24"/>
  <c r="D2672" i="24" s="1"/>
  <c r="E2707" i="24"/>
  <c r="D2707" i="24" s="1"/>
  <c r="E2734" i="24"/>
  <c r="D2734" i="24" s="1"/>
  <c r="E2767" i="24"/>
  <c r="D2767" i="24" s="1"/>
  <c r="E2794" i="24"/>
  <c r="D2794" i="24" s="1"/>
  <c r="E2826" i="24"/>
  <c r="D2826" i="24" s="1"/>
  <c r="E2853" i="24"/>
  <c r="D2853" i="24" s="1"/>
  <c r="E2888" i="24"/>
  <c r="D2888" i="24" s="1"/>
  <c r="E2917" i="24"/>
  <c r="D2917" i="24" s="1"/>
  <c r="E2948" i="24"/>
  <c r="D2948" i="24" s="1"/>
  <c r="E2979" i="24"/>
  <c r="D2979" i="24" s="1"/>
  <c r="E3005" i="24"/>
  <c r="D3005" i="24" s="1"/>
  <c r="E3028" i="24"/>
  <c r="D3028" i="24" s="1"/>
  <c r="E3049" i="24"/>
  <c r="D3049" i="24" s="1"/>
  <c r="E3075" i="24"/>
  <c r="D3075" i="24" s="1"/>
  <c r="E3098" i="24"/>
  <c r="D3098" i="24" s="1"/>
  <c r="E3119" i="24"/>
  <c r="D3119" i="24" s="1"/>
  <c r="E3143" i="24"/>
  <c r="D3143" i="24" s="1"/>
  <c r="E3163" i="24"/>
  <c r="D3163" i="24" s="1"/>
  <c r="E3187" i="24"/>
  <c r="D3187" i="24" s="1"/>
  <c r="E3211" i="24"/>
  <c r="D3211" i="24" s="1"/>
  <c r="E3230" i="24"/>
  <c r="D3230" i="24" s="1"/>
  <c r="E3251" i="24"/>
  <c r="D3251" i="24" s="1"/>
  <c r="E3270" i="24"/>
  <c r="D3270" i="24" s="1"/>
  <c r="E3288" i="24"/>
  <c r="D3288" i="24" s="1"/>
  <c r="E3309" i="24"/>
  <c r="D3309" i="24" s="1"/>
  <c r="E3328" i="24"/>
  <c r="D3328" i="24" s="1"/>
  <c r="E3349" i="24"/>
  <c r="D3349" i="24" s="1"/>
  <c r="E3368" i="24"/>
  <c r="D3368" i="24" s="1"/>
  <c r="E3386" i="24"/>
  <c r="D3386" i="24" s="1"/>
  <c r="E3407" i="24"/>
  <c r="D3407" i="24" s="1"/>
  <c r="E3426" i="24"/>
  <c r="D3426" i="24" s="1"/>
  <c r="E3447" i="24"/>
  <c r="D3447" i="24" s="1"/>
  <c r="E3466" i="24"/>
  <c r="D3466" i="24" s="1"/>
  <c r="E3484" i="24"/>
  <c r="D3484" i="24" s="1"/>
  <c r="E3505" i="24"/>
  <c r="D3505" i="24" s="1"/>
  <c r="E3524" i="24"/>
  <c r="D3524" i="24" s="1"/>
  <c r="E3545" i="24"/>
  <c r="D3545" i="24" s="1"/>
  <c r="E3564" i="24"/>
  <c r="D3564" i="24" s="1"/>
  <c r="E3582" i="24"/>
  <c r="D3582" i="24" s="1"/>
  <c r="E3603" i="24"/>
  <c r="D3603" i="24" s="1"/>
  <c r="E3622" i="24"/>
  <c r="D3622" i="24" s="1"/>
  <c r="E3642" i="24"/>
  <c r="D3642" i="24" s="1"/>
  <c r="E3657" i="24"/>
  <c r="D3657" i="24" s="1"/>
  <c r="E3672" i="24"/>
  <c r="D3672" i="24" s="1"/>
  <c r="E3686" i="24"/>
  <c r="D3686" i="24" s="1"/>
  <c r="E3700" i="24"/>
  <c r="D3700" i="24" s="1"/>
  <c r="E3714" i="24"/>
  <c r="D3714" i="24" s="1"/>
  <c r="E3728" i="24"/>
  <c r="D3728" i="24" s="1"/>
  <c r="E3742" i="24"/>
  <c r="D3742" i="24" s="1"/>
  <c r="E3756" i="24"/>
  <c r="D3756" i="24" s="1"/>
  <c r="E3770" i="24"/>
  <c r="D3770" i="24" s="1"/>
  <c r="E3784" i="24"/>
  <c r="D3784" i="24" s="1"/>
  <c r="E3798" i="24"/>
  <c r="D3798" i="24" s="1"/>
  <c r="E3812" i="24"/>
  <c r="D3812" i="24" s="1"/>
  <c r="E3826" i="24"/>
  <c r="D3826" i="24" s="1"/>
  <c r="E3840" i="24"/>
  <c r="D3840" i="24" s="1"/>
  <c r="E3854" i="24"/>
  <c r="D3854" i="24" s="1"/>
  <c r="E3868" i="24"/>
  <c r="D3868" i="24" s="1"/>
  <c r="E3882" i="24"/>
  <c r="D3882" i="24" s="1"/>
  <c r="E3896" i="24"/>
  <c r="D3896" i="24" s="1"/>
  <c r="E3910" i="24"/>
  <c r="D3910" i="24" s="1"/>
  <c r="E3924" i="24"/>
  <c r="D3924" i="24" s="1"/>
  <c r="E3938" i="24"/>
  <c r="D3938" i="24" s="1"/>
  <c r="E3952" i="24"/>
  <c r="D3952" i="24" s="1"/>
  <c r="E3966" i="24"/>
  <c r="D3966" i="24" s="1"/>
  <c r="E3980" i="24"/>
  <c r="D3980" i="24" s="1"/>
  <c r="E3994" i="24"/>
  <c r="D3994" i="24" s="1"/>
  <c r="E4008" i="24"/>
  <c r="D4008" i="24" s="1"/>
  <c r="E4022" i="24"/>
  <c r="D4022" i="24" s="1"/>
  <c r="E4036" i="24"/>
  <c r="D4036" i="24" s="1"/>
  <c r="E4050" i="24"/>
  <c r="D4050" i="24" s="1"/>
  <c r="E4064" i="24"/>
  <c r="D4064" i="24" s="1"/>
  <c r="E4078" i="24"/>
  <c r="D4078" i="24" s="1"/>
  <c r="E4092" i="24"/>
  <c r="D4092" i="24" s="1"/>
  <c r="E4106" i="24"/>
  <c r="D4106" i="24" s="1"/>
  <c r="E4120" i="24"/>
  <c r="D4120" i="24" s="1"/>
  <c r="E4134" i="24"/>
  <c r="D4134" i="24" s="1"/>
  <c r="E4148" i="24"/>
  <c r="D4148" i="24" s="1"/>
  <c r="E4162" i="24"/>
  <c r="D4162" i="24" s="1"/>
  <c r="E4176" i="24"/>
  <c r="D4176" i="24" s="1"/>
  <c r="E4190" i="24"/>
  <c r="D4190" i="24" s="1"/>
  <c r="E4204" i="24"/>
  <c r="D4204" i="24" s="1"/>
  <c r="E4218" i="24"/>
  <c r="D4218" i="24" s="1"/>
  <c r="E4232" i="24"/>
  <c r="D4232" i="24" s="1"/>
  <c r="E4246" i="24"/>
  <c r="D4246" i="24" s="1"/>
  <c r="E4260" i="24"/>
  <c r="D4260" i="24" s="1"/>
  <c r="E4274" i="24"/>
  <c r="D4274" i="24" s="1"/>
  <c r="E4288" i="24"/>
  <c r="D4288" i="24" s="1"/>
  <c r="E4302" i="24"/>
  <c r="D4302" i="24" s="1"/>
  <c r="E4316" i="24"/>
  <c r="D4316" i="24" s="1"/>
  <c r="E4330" i="24"/>
  <c r="D4330" i="24" s="1"/>
  <c r="E4344" i="24"/>
  <c r="D4344" i="24" s="1"/>
  <c r="E4358" i="24"/>
  <c r="D4358" i="24" s="1"/>
  <c r="E4372" i="24"/>
  <c r="D4372" i="24" s="1"/>
  <c r="E4386" i="24"/>
  <c r="D4386" i="24" s="1"/>
  <c r="E4400" i="24"/>
  <c r="D4400" i="24" s="1"/>
  <c r="E4414" i="24"/>
  <c r="D4414" i="24" s="1"/>
  <c r="E4428" i="24"/>
  <c r="D4428" i="24" s="1"/>
  <c r="E17" i="24"/>
  <c r="D17" i="24" s="1"/>
  <c r="E387" i="24"/>
  <c r="D387" i="24" s="1"/>
  <c r="E685" i="24"/>
  <c r="D685" i="24" s="1"/>
  <c r="E933" i="24"/>
  <c r="E1159" i="24"/>
  <c r="D1159" i="24" s="1"/>
  <c r="E1305" i="24"/>
  <c r="D1305" i="24" s="1"/>
  <c r="E1445" i="24"/>
  <c r="D1445" i="24" s="1"/>
  <c r="E1514" i="24"/>
  <c r="D1514" i="24" s="1"/>
  <c r="E1651" i="24"/>
  <c r="D1651" i="24" s="1"/>
  <c r="E1781" i="24"/>
  <c r="D1781" i="24" s="1"/>
  <c r="E1892" i="24"/>
  <c r="D1892" i="24" s="1"/>
  <c r="E2018" i="24"/>
  <c r="D2018" i="24" s="1"/>
  <c r="E2132" i="24"/>
  <c r="D2132" i="24" s="1"/>
  <c r="E2256" i="24"/>
  <c r="D2256" i="24" s="1"/>
  <c r="E2356" i="24"/>
  <c r="D2356" i="24" s="1"/>
  <c r="E2471" i="24"/>
  <c r="D2471" i="24" s="1"/>
  <c r="E2565" i="24"/>
  <c r="D2565" i="24" s="1"/>
  <c r="E2647" i="24"/>
  <c r="D2647" i="24" s="1"/>
  <c r="E2709" i="24"/>
  <c r="D2709" i="24" s="1"/>
  <c r="E2735" i="24"/>
  <c r="D2735" i="24" s="1"/>
  <c r="E2795" i="24"/>
  <c r="D2795" i="24" s="1"/>
  <c r="E2859" i="24"/>
  <c r="D2859" i="24" s="1"/>
  <c r="E2922" i="24"/>
  <c r="D2922" i="24" s="1"/>
  <c r="E2980" i="24"/>
  <c r="D2980" i="24" s="1"/>
  <c r="E3029" i="24"/>
  <c r="D3029" i="24" s="1"/>
  <c r="E3076" i="24"/>
  <c r="D3076" i="24" s="1"/>
  <c r="E3099" i="24"/>
  <c r="D3099" i="24" s="1"/>
  <c r="E3144" i="24"/>
  <c r="D3144" i="24" s="1"/>
  <c r="E3190" i="24"/>
  <c r="D3190" i="24" s="1"/>
  <c r="E3231" i="24"/>
  <c r="D3231" i="24" s="1"/>
  <c r="E3271" i="24"/>
  <c r="D3271" i="24" s="1"/>
  <c r="E3311" i="24"/>
  <c r="D3311" i="24" s="1"/>
  <c r="E3350" i="24"/>
  <c r="D3350" i="24" s="1"/>
  <c r="E19" i="24"/>
  <c r="D19" i="24" s="1"/>
  <c r="E246" i="24"/>
  <c r="D246" i="24" s="1"/>
  <c r="E413" i="24"/>
  <c r="D413" i="24" s="1"/>
  <c r="E556" i="24"/>
  <c r="D556" i="24" s="1"/>
  <c r="E696" i="24"/>
  <c r="D696" i="24" s="1"/>
  <c r="E811" i="24"/>
  <c r="D811" i="24" s="1"/>
  <c r="E935" i="24"/>
  <c r="E1059" i="24"/>
  <c r="E1169" i="24"/>
  <c r="D1169" i="24" s="1"/>
  <c r="E1246" i="24"/>
  <c r="D1246" i="24" s="1"/>
  <c r="E1309" i="24"/>
  <c r="D1309" i="24" s="1"/>
  <c r="E1379" i="24"/>
  <c r="D1379" i="24" s="1"/>
  <c r="E1449" i="24"/>
  <c r="D1449" i="24" s="1"/>
  <c r="E1519" i="24"/>
  <c r="D1519" i="24" s="1"/>
  <c r="E1586" i="24"/>
  <c r="D1586" i="24" s="1"/>
  <c r="E1653" i="24"/>
  <c r="D1653" i="24" s="1"/>
  <c r="E1721" i="24"/>
  <c r="D1721" i="24" s="1"/>
  <c r="E1782" i="24"/>
  <c r="D1782" i="24" s="1"/>
  <c r="E1847" i="24"/>
  <c r="D1847" i="24" s="1"/>
  <c r="E1893" i="24"/>
  <c r="D1893" i="24" s="1"/>
  <c r="E1961" i="24"/>
  <c r="D1961" i="24" s="1"/>
  <c r="E2019" i="24"/>
  <c r="D2019" i="24" s="1"/>
  <c r="E2087" i="24"/>
  <c r="D2087" i="24" s="1"/>
  <c r="E2135" i="24"/>
  <c r="D2135" i="24" s="1"/>
  <c r="E2200" i="24"/>
  <c r="D2200" i="24" s="1"/>
  <c r="E2257" i="24"/>
  <c r="D2257" i="24" s="1"/>
  <c r="E2317" i="24"/>
  <c r="D2317" i="24" s="1"/>
  <c r="E2362" i="24"/>
  <c r="D2362" i="24" s="1"/>
  <c r="E2412" i="24"/>
  <c r="D2412" i="24" s="1"/>
  <c r="E2474" i="24"/>
  <c r="D2474" i="24" s="1"/>
  <c r="E2532" i="24"/>
  <c r="D2532" i="24" s="1"/>
  <c r="E2566" i="24"/>
  <c r="D2566" i="24" s="1"/>
  <c r="E2607" i="24"/>
  <c r="D2607" i="24" s="1"/>
  <c r="E2648" i="24"/>
  <c r="D2648" i="24" s="1"/>
  <c r="E2677" i="24"/>
  <c r="D2677" i="24" s="1"/>
  <c r="E2710" i="24"/>
  <c r="D2710" i="24" s="1"/>
  <c r="E2737" i="24"/>
  <c r="D2737" i="24" s="1"/>
  <c r="E2769" i="24"/>
  <c r="D2769" i="24" s="1"/>
  <c r="E2798" i="24"/>
  <c r="D2798" i="24" s="1"/>
  <c r="E2831" i="24"/>
  <c r="D2831" i="24" s="1"/>
  <c r="E2864" i="24"/>
  <c r="D2864" i="24" s="1"/>
  <c r="E2891" i="24"/>
  <c r="D2891" i="24" s="1"/>
  <c r="E2923" i="24"/>
  <c r="D2923" i="24" s="1"/>
  <c r="E2950" i="24"/>
  <c r="D2950" i="24" s="1"/>
  <c r="E2981" i="24"/>
  <c r="D2981" i="24" s="1"/>
  <c r="E3007" i="24"/>
  <c r="D3007" i="24" s="1"/>
  <c r="E3031" i="24"/>
  <c r="D3031" i="24" s="1"/>
  <c r="E3056" i="24"/>
  <c r="D3056" i="24" s="1"/>
  <c r="E3077" i="24"/>
  <c r="D3077" i="24" s="1"/>
  <c r="E3101" i="24"/>
  <c r="D3101" i="24" s="1"/>
  <c r="E3121" i="24"/>
  <c r="D3121" i="24" s="1"/>
  <c r="E3145" i="24"/>
  <c r="D3145" i="24" s="1"/>
  <c r="E3168" i="24"/>
  <c r="D3168" i="24" s="1"/>
  <c r="E3191" i="24"/>
  <c r="D3191" i="24" s="1"/>
  <c r="E3214" i="24"/>
  <c r="D3214" i="24" s="1"/>
  <c r="E3232" i="24"/>
  <c r="D3232" i="24" s="1"/>
  <c r="E3253" i="24"/>
  <c r="D3253" i="24" s="1"/>
  <c r="E3272" i="24"/>
  <c r="D3272" i="24" s="1"/>
  <c r="E3293" i="24"/>
  <c r="D3293" i="24" s="1"/>
  <c r="E3312" i="24"/>
  <c r="D3312" i="24" s="1"/>
  <c r="E3330" i="24"/>
  <c r="D3330" i="24" s="1"/>
  <c r="E3351" i="24"/>
  <c r="D3351" i="24" s="1"/>
  <c r="E3370" i="24"/>
  <c r="D3370" i="24" s="1"/>
  <c r="E3391" i="24"/>
  <c r="D3391" i="24" s="1"/>
  <c r="E3410" i="24"/>
  <c r="D3410" i="24" s="1"/>
  <c r="E3428" i="24"/>
  <c r="D3428" i="24" s="1"/>
  <c r="E3449" i="24"/>
  <c r="D3449" i="24" s="1"/>
  <c r="E3468" i="24"/>
  <c r="D3468" i="24" s="1"/>
  <c r="E3489" i="24"/>
  <c r="D3489" i="24" s="1"/>
  <c r="E3508" i="24"/>
  <c r="D3508" i="24" s="1"/>
  <c r="E3526" i="24"/>
  <c r="D3526" i="24" s="1"/>
  <c r="E3547" i="24"/>
  <c r="D3547" i="24" s="1"/>
  <c r="E3566" i="24"/>
  <c r="D3566" i="24" s="1"/>
  <c r="E3587" i="24"/>
  <c r="D3587" i="24" s="1"/>
  <c r="E3606" i="24"/>
  <c r="D3606" i="24" s="1"/>
  <c r="E3624" i="24"/>
  <c r="D3624" i="24" s="1"/>
  <c r="E3644" i="24"/>
  <c r="D3644" i="24" s="1"/>
  <c r="E3659" i="24"/>
  <c r="D3659" i="24" s="1"/>
  <c r="E3674" i="24"/>
  <c r="D3674" i="24" s="1"/>
  <c r="E3688" i="24"/>
  <c r="D3688" i="24" s="1"/>
  <c r="E3702" i="24"/>
  <c r="D3702" i="24" s="1"/>
  <c r="E3716" i="24"/>
  <c r="D3716" i="24" s="1"/>
  <c r="E3730" i="24"/>
  <c r="D3730" i="24" s="1"/>
  <c r="E3744" i="24"/>
  <c r="D3744" i="24" s="1"/>
  <c r="E3758" i="24"/>
  <c r="D3758" i="24" s="1"/>
  <c r="E3772" i="24"/>
  <c r="D3772" i="24" s="1"/>
  <c r="E3786" i="24"/>
  <c r="D3786" i="24" s="1"/>
  <c r="E3800" i="24"/>
  <c r="D3800" i="24" s="1"/>
  <c r="E3814" i="24"/>
  <c r="D3814" i="24" s="1"/>
  <c r="E3828" i="24"/>
  <c r="D3828" i="24" s="1"/>
  <c r="E3842" i="24"/>
  <c r="D3842" i="24" s="1"/>
  <c r="E3856" i="24"/>
  <c r="D3856" i="24" s="1"/>
  <c r="E3870" i="24"/>
  <c r="D3870" i="24" s="1"/>
  <c r="E3884" i="24"/>
  <c r="D3884" i="24" s="1"/>
  <c r="E3898" i="24"/>
  <c r="D3898" i="24" s="1"/>
  <c r="E3912" i="24"/>
  <c r="D3912" i="24" s="1"/>
  <c r="E3926" i="24"/>
  <c r="D3926" i="24" s="1"/>
  <c r="E3940" i="24"/>
  <c r="D3940" i="24" s="1"/>
  <c r="E3954" i="24"/>
  <c r="D3954" i="24" s="1"/>
  <c r="E3968" i="24"/>
  <c r="D3968" i="24" s="1"/>
  <c r="E3982" i="24"/>
  <c r="D3982" i="24" s="1"/>
  <c r="E3996" i="24"/>
  <c r="D3996" i="24" s="1"/>
  <c r="E4010" i="24"/>
  <c r="D4010" i="24" s="1"/>
  <c r="E4024" i="24"/>
  <c r="D4024" i="24" s="1"/>
  <c r="E4038" i="24"/>
  <c r="D4038" i="24" s="1"/>
  <c r="E4052" i="24"/>
  <c r="D4052" i="24" s="1"/>
  <c r="E4066" i="24"/>
  <c r="D4066" i="24" s="1"/>
  <c r="E4080" i="24"/>
  <c r="D4080" i="24" s="1"/>
  <c r="E4094" i="24"/>
  <c r="D4094" i="24" s="1"/>
  <c r="E4108" i="24"/>
  <c r="D4108" i="24" s="1"/>
  <c r="E4122" i="24"/>
  <c r="D4122" i="24" s="1"/>
  <c r="E4136" i="24"/>
  <c r="D4136" i="24" s="1"/>
  <c r="E4150" i="24"/>
  <c r="D4150" i="24" s="1"/>
  <c r="E4164" i="24"/>
  <c r="D4164" i="24" s="1"/>
  <c r="E4178" i="24"/>
  <c r="D4178" i="24" s="1"/>
  <c r="E4192" i="24"/>
  <c r="D4192" i="24" s="1"/>
  <c r="E4206" i="24"/>
  <c r="D4206" i="24" s="1"/>
  <c r="E4220" i="24"/>
  <c r="D4220" i="24" s="1"/>
  <c r="E4234" i="24"/>
  <c r="D4234" i="24" s="1"/>
  <c r="E4248" i="24"/>
  <c r="D4248" i="24" s="1"/>
  <c r="E4262" i="24"/>
  <c r="D4262" i="24" s="1"/>
  <c r="E4276" i="24"/>
  <c r="D4276" i="24" s="1"/>
  <c r="E4290" i="24"/>
  <c r="D4290" i="24" s="1"/>
  <c r="E4304" i="24"/>
  <c r="D4304" i="24" s="1"/>
  <c r="E4318" i="24"/>
  <c r="D4318" i="24" s="1"/>
  <c r="E4332" i="24"/>
  <c r="D4332" i="24" s="1"/>
  <c r="E4346" i="24"/>
  <c r="D4346" i="24" s="1"/>
  <c r="E4360" i="24"/>
  <c r="D4360" i="24" s="1"/>
  <c r="E4374" i="24"/>
  <c r="D4374" i="24" s="1"/>
  <c r="E4388" i="24"/>
  <c r="D4388" i="24" s="1"/>
  <c r="E4402" i="24"/>
  <c r="D4402" i="24" s="1"/>
  <c r="E4416" i="24"/>
  <c r="D4416" i="24" s="1"/>
  <c r="E4430" i="24"/>
  <c r="D4430" i="24" s="1"/>
  <c r="E62" i="24"/>
  <c r="D62" i="24" s="1"/>
  <c r="E273" i="24"/>
  <c r="D273" i="24" s="1"/>
  <c r="E417" i="24"/>
  <c r="D417" i="24" s="1"/>
  <c r="E571" i="24"/>
  <c r="D571" i="24" s="1"/>
  <c r="E712" i="24"/>
  <c r="D712" i="24" s="1"/>
  <c r="E835" i="24"/>
  <c r="D835" i="24" s="1"/>
  <c r="E959" i="24"/>
  <c r="D959" i="24" s="1"/>
  <c r="E1062" i="24"/>
  <c r="D1062" i="24" s="1"/>
  <c r="E1172" i="24"/>
  <c r="D1172" i="24" s="1"/>
  <c r="E1250" i="24"/>
  <c r="D1250" i="24" s="1"/>
  <c r="E1319" i="24"/>
  <c r="D1319" i="24" s="1"/>
  <c r="E1389" i="24"/>
  <c r="D1389" i="24" s="1"/>
  <c r="E1456" i="24"/>
  <c r="D1456" i="24" s="1"/>
  <c r="E1526" i="24"/>
  <c r="D1526" i="24" s="1"/>
  <c r="E1596" i="24"/>
  <c r="D1596" i="24" s="1"/>
  <c r="E1665" i="24"/>
  <c r="D1665" i="24" s="1"/>
  <c r="E1722" i="24"/>
  <c r="D1722" i="24" s="1"/>
  <c r="E1785" i="24"/>
  <c r="D1785" i="24" s="1"/>
  <c r="E1848" i="24"/>
  <c r="D1848" i="24" s="1"/>
  <c r="E1905" i="24"/>
  <c r="D1905" i="24" s="1"/>
  <c r="E1962" i="24"/>
  <c r="D1962" i="24" s="1"/>
  <c r="E2029" i="24"/>
  <c r="D2029" i="24" s="1"/>
  <c r="E2088" i="24"/>
  <c r="D2088" i="24" s="1"/>
  <c r="E2142" i="24"/>
  <c r="D2142" i="24" s="1"/>
  <c r="E2201" i="24"/>
  <c r="D2201" i="24" s="1"/>
  <c r="E2258" i="24"/>
  <c r="D2258" i="24" s="1"/>
  <c r="E2320" i="24"/>
  <c r="D2320" i="24" s="1"/>
  <c r="E2366" i="24"/>
  <c r="D2366" i="24" s="1"/>
  <c r="E2421" i="24"/>
  <c r="D2421" i="24" s="1"/>
  <c r="E2476" i="24"/>
  <c r="D2476" i="24" s="1"/>
  <c r="E2533" i="24"/>
  <c r="D2533" i="24" s="1"/>
  <c r="E2571" i="24"/>
  <c r="D2571" i="24" s="1"/>
  <c r="E2608" i="24"/>
  <c r="D2608" i="24" s="1"/>
  <c r="E2649" i="24"/>
  <c r="D2649" i="24" s="1"/>
  <c r="E2678" i="24"/>
  <c r="D2678" i="24" s="1"/>
  <c r="E2711" i="24"/>
  <c r="D2711" i="24" s="1"/>
  <c r="E2740" i="24"/>
  <c r="D2740" i="24" s="1"/>
  <c r="E2770" i="24"/>
  <c r="D2770" i="24" s="1"/>
  <c r="E2805" i="24"/>
  <c r="D2805" i="24" s="1"/>
  <c r="E2832" i="24"/>
  <c r="D2832" i="24" s="1"/>
  <c r="E2865" i="24"/>
  <c r="D2865" i="24" s="1"/>
  <c r="E2892" i="24"/>
  <c r="D2892" i="24" s="1"/>
  <c r="E2924" i="24"/>
  <c r="D2924" i="24" s="1"/>
  <c r="E2951" i="24"/>
  <c r="D2951" i="24" s="1"/>
  <c r="E2985" i="24"/>
  <c r="D2985" i="24" s="1"/>
  <c r="E3008" i="24"/>
  <c r="D3008" i="24" s="1"/>
  <c r="E3034" i="24"/>
  <c r="D3034" i="24" s="1"/>
  <c r="E3057" i="24"/>
  <c r="D3057" i="24" s="1"/>
  <c r="E3078" i="24"/>
  <c r="D3078" i="24" s="1"/>
  <c r="E3102" i="24"/>
  <c r="D3102" i="24" s="1"/>
  <c r="E3125" i="24"/>
  <c r="D3125" i="24" s="1"/>
  <c r="E3146" i="24"/>
  <c r="D3146" i="24" s="1"/>
  <c r="E3172" i="24"/>
  <c r="D3172" i="24" s="1"/>
  <c r="E3195" i="24"/>
  <c r="D3195" i="24" s="1"/>
  <c r="E3215" i="24"/>
  <c r="D3215" i="24" s="1"/>
  <c r="E3233" i="24"/>
  <c r="D3233" i="24" s="1"/>
  <c r="E3255" i="24"/>
  <c r="D3255" i="24" s="1"/>
  <c r="E316" i="24"/>
  <c r="D316" i="24" s="1"/>
  <c r="E725" i="24"/>
  <c r="D725" i="24" s="1"/>
  <c r="E979" i="24"/>
  <c r="D979" i="24" s="1"/>
  <c r="E1205" i="24"/>
  <c r="D1205" i="24" s="1"/>
  <c r="E1401" i="24"/>
  <c r="D1401" i="24" s="1"/>
  <c r="E1543" i="24"/>
  <c r="D1543" i="24" s="1"/>
  <c r="E1684" i="24"/>
  <c r="D1684" i="24" s="1"/>
  <c r="E1849" i="24"/>
  <c r="D1849" i="24" s="1"/>
  <c r="E1987" i="24"/>
  <c r="D1987" i="24" s="1"/>
  <c r="E2102" i="24"/>
  <c r="D2102" i="24" s="1"/>
  <c r="E2261" i="24"/>
  <c r="D2261" i="24" s="1"/>
  <c r="E2382" i="24"/>
  <c r="D2382" i="24" s="1"/>
  <c r="E2496" i="24"/>
  <c r="D2496" i="24" s="1"/>
  <c r="E2609" i="24"/>
  <c r="D2609" i="24" s="1"/>
  <c r="E2687" i="24"/>
  <c r="D2687" i="24" s="1"/>
  <c r="E2752" i="24"/>
  <c r="D2752" i="24" s="1"/>
  <c r="E2833" i="24"/>
  <c r="D2833" i="24" s="1"/>
  <c r="E2903" i="24"/>
  <c r="D2903" i="24" s="1"/>
  <c r="E2965" i="24"/>
  <c r="D2965" i="24" s="1"/>
  <c r="E3035" i="24"/>
  <c r="D3035" i="24" s="1"/>
  <c r="E3084" i="24"/>
  <c r="D3084" i="24" s="1"/>
  <c r="E3133" i="24"/>
  <c r="D3133" i="24" s="1"/>
  <c r="E3196" i="24"/>
  <c r="D3196" i="24" s="1"/>
  <c r="E3239" i="24"/>
  <c r="D3239" i="24" s="1"/>
  <c r="E3280" i="24"/>
  <c r="D3280" i="24" s="1"/>
  <c r="E3317" i="24"/>
  <c r="D3317" i="24" s="1"/>
  <c r="E3357" i="24"/>
  <c r="D3357" i="24" s="1"/>
  <c r="E3396" i="24"/>
  <c r="D3396" i="24" s="1"/>
  <c r="E3433" i="24"/>
  <c r="D3433" i="24" s="1"/>
  <c r="E3467" i="24"/>
  <c r="D3467" i="24" s="1"/>
  <c r="E3496" i="24"/>
  <c r="D3496" i="24" s="1"/>
  <c r="E3533" i="24"/>
  <c r="D3533" i="24" s="1"/>
  <c r="E3568" i="24"/>
  <c r="D3568" i="24" s="1"/>
  <c r="E3595" i="24"/>
  <c r="D3595" i="24" s="1"/>
  <c r="E3630" i="24"/>
  <c r="D3630" i="24" s="1"/>
  <c r="E3655" i="24"/>
  <c r="D3655" i="24" s="1"/>
  <c r="E3678" i="24"/>
  <c r="D3678" i="24" s="1"/>
  <c r="E3701" i="24"/>
  <c r="D3701" i="24" s="1"/>
  <c r="E3721" i="24"/>
  <c r="D3721" i="24" s="1"/>
  <c r="E3745" i="24"/>
  <c r="D3745" i="24" s="1"/>
  <c r="E3764" i="24"/>
  <c r="D3764" i="24" s="1"/>
  <c r="E3788" i="24"/>
  <c r="D3788" i="24" s="1"/>
  <c r="E3807" i="24"/>
  <c r="D3807" i="24" s="1"/>
  <c r="E3831" i="24"/>
  <c r="D3831" i="24" s="1"/>
  <c r="E3852" i="24"/>
  <c r="D3852" i="24" s="1"/>
  <c r="E3874" i="24"/>
  <c r="D3874" i="24" s="1"/>
  <c r="E3897" i="24"/>
  <c r="D3897" i="24" s="1"/>
  <c r="E3917" i="24"/>
  <c r="D3917" i="24" s="1"/>
  <c r="E3941" i="24"/>
  <c r="D3941" i="24" s="1"/>
  <c r="E3960" i="24"/>
  <c r="D3960" i="24" s="1"/>
  <c r="E3984" i="24"/>
  <c r="D3984" i="24" s="1"/>
  <c r="E4003" i="24"/>
  <c r="D4003" i="24" s="1"/>
  <c r="E4027" i="24"/>
  <c r="D4027" i="24" s="1"/>
  <c r="E4048" i="24"/>
  <c r="D4048" i="24" s="1"/>
  <c r="E4070" i="24"/>
  <c r="D4070" i="24" s="1"/>
  <c r="E4093" i="24"/>
  <c r="D4093" i="24" s="1"/>
  <c r="E4113" i="24"/>
  <c r="D4113" i="24" s="1"/>
  <c r="E4137" i="24"/>
  <c r="D4137" i="24" s="1"/>
  <c r="E4156" i="24"/>
  <c r="D4156" i="24" s="1"/>
  <c r="E4180" i="24"/>
  <c r="D4180" i="24" s="1"/>
  <c r="E4199" i="24"/>
  <c r="D4199" i="24" s="1"/>
  <c r="E4223" i="24"/>
  <c r="D4223" i="24" s="1"/>
  <c r="E4244" i="24"/>
  <c r="D4244" i="24" s="1"/>
  <c r="E4266" i="24"/>
  <c r="D4266" i="24" s="1"/>
  <c r="E4289" i="24"/>
  <c r="D4289" i="24" s="1"/>
  <c r="E4309" i="24"/>
  <c r="D4309" i="24" s="1"/>
  <c r="E4333" i="24"/>
  <c r="D4333" i="24" s="1"/>
  <c r="E4352" i="24"/>
  <c r="D4352" i="24" s="1"/>
  <c r="E4376" i="24"/>
  <c r="D4376" i="24" s="1"/>
  <c r="E4395" i="24"/>
  <c r="D4395" i="24" s="1"/>
  <c r="E4419" i="24"/>
  <c r="D4419" i="24" s="1"/>
  <c r="E4440" i="24"/>
  <c r="D4440" i="24" s="1"/>
  <c r="E442" i="24"/>
  <c r="D442" i="24" s="1"/>
  <c r="E987" i="24"/>
  <c r="D987" i="24" s="1"/>
  <c r="E1403" i="24"/>
  <c r="D1403" i="24" s="1"/>
  <c r="E1723" i="24"/>
  <c r="D1723" i="24" s="1"/>
  <c r="E1989" i="24"/>
  <c r="D1989" i="24" s="1"/>
  <c r="E2269" i="24"/>
  <c r="D2269" i="24" s="1"/>
  <c r="E2535" i="24"/>
  <c r="D2535" i="24" s="1"/>
  <c r="E2771" i="24"/>
  <c r="D2771" i="24" s="1"/>
  <c r="E2906" i="24"/>
  <c r="D2906" i="24" s="1"/>
  <c r="E3037" i="24"/>
  <c r="D3037" i="24" s="1"/>
  <c r="E3147" i="24"/>
  <c r="D3147" i="24" s="1"/>
  <c r="E3199" i="24"/>
  <c r="D3199" i="24" s="1"/>
  <c r="E3322" i="24"/>
  <c r="D3322" i="24" s="1"/>
  <c r="E3398" i="24"/>
  <c r="D3398" i="24" s="1"/>
  <c r="E3470" i="24"/>
  <c r="D3470" i="24" s="1"/>
  <c r="E3536" i="24"/>
  <c r="D3536" i="24" s="1"/>
  <c r="E3605" i="24"/>
  <c r="D3605" i="24" s="1"/>
  <c r="E3661" i="24"/>
  <c r="D3661" i="24" s="1"/>
  <c r="E3704" i="24"/>
  <c r="D3704" i="24" s="1"/>
  <c r="E3747" i="24"/>
  <c r="D3747" i="24" s="1"/>
  <c r="E3790" i="24"/>
  <c r="D3790" i="24" s="1"/>
  <c r="E3833" i="24"/>
  <c r="D3833" i="24" s="1"/>
  <c r="E3876" i="24"/>
  <c r="D3876" i="24" s="1"/>
  <c r="E3900" i="24"/>
  <c r="D3900" i="24" s="1"/>
  <c r="E3943" i="24"/>
  <c r="D3943" i="24" s="1"/>
  <c r="E3986" i="24"/>
  <c r="D3986" i="24" s="1"/>
  <c r="E4029" i="24"/>
  <c r="D4029" i="24" s="1"/>
  <c r="E4072" i="24"/>
  <c r="D4072" i="24" s="1"/>
  <c r="E4115" i="24"/>
  <c r="D4115" i="24" s="1"/>
  <c r="E4160" i="24"/>
  <c r="D4160" i="24" s="1"/>
  <c r="E4205" i="24"/>
  <c r="D4205" i="24" s="1"/>
  <c r="E4268" i="24"/>
  <c r="D4268" i="24" s="1"/>
  <c r="E4311" i="24"/>
  <c r="D4311" i="24" s="1"/>
  <c r="E4356" i="24"/>
  <c r="D4356" i="24" s="1"/>
  <c r="E4401" i="24"/>
  <c r="D4401" i="24" s="1"/>
  <c r="E456" i="24"/>
  <c r="D456" i="24" s="1"/>
  <c r="E1267" i="24"/>
  <c r="D1267" i="24" s="1"/>
  <c r="E1553" i="24"/>
  <c r="D1553" i="24" s="1"/>
  <c r="E1861" i="24"/>
  <c r="D1861" i="24" s="1"/>
  <c r="E2158" i="24"/>
  <c r="D2158" i="24" s="1"/>
  <c r="E2387" i="24"/>
  <c r="D2387" i="24" s="1"/>
  <c r="E2623" i="24"/>
  <c r="D2623" i="24" s="1"/>
  <c r="E2775" i="24"/>
  <c r="D2775" i="24" s="1"/>
  <c r="E2907" i="24"/>
  <c r="D2907" i="24" s="1"/>
  <c r="E3041" i="24"/>
  <c r="D3041" i="24" s="1"/>
  <c r="E3153" i="24"/>
  <c r="D3153" i="24" s="1"/>
  <c r="E3294" i="24"/>
  <c r="D3294" i="24" s="1"/>
  <c r="E3371" i="24"/>
  <c r="D3371" i="24" s="1"/>
  <c r="E3437" i="24"/>
  <c r="D3437" i="24" s="1"/>
  <c r="E3509" i="24"/>
  <c r="D3509" i="24" s="1"/>
  <c r="E3574" i="24"/>
  <c r="D3574" i="24" s="1"/>
  <c r="E3634" i="24"/>
  <c r="D3634" i="24" s="1"/>
  <c r="E3681" i="24"/>
  <c r="D3681" i="24" s="1"/>
  <c r="E3726" i="24"/>
  <c r="D3726" i="24" s="1"/>
  <c r="E3771" i="24"/>
  <c r="D3771" i="24" s="1"/>
  <c r="E3815" i="24"/>
  <c r="D3815" i="24" s="1"/>
  <c r="E3858" i="24"/>
  <c r="D3858" i="24" s="1"/>
  <c r="E3944" i="24"/>
  <c r="D3944" i="24" s="1"/>
  <c r="E3987" i="24"/>
  <c r="D3987" i="24" s="1"/>
  <c r="E4030" i="24"/>
  <c r="D4030" i="24" s="1"/>
  <c r="E4073" i="24"/>
  <c r="D4073" i="24" s="1"/>
  <c r="E4118" i="24"/>
  <c r="D4118" i="24" s="1"/>
  <c r="E4163" i="24"/>
  <c r="D4163" i="24" s="1"/>
  <c r="E4250" i="24"/>
  <c r="D4250" i="24" s="1"/>
  <c r="E4359" i="24"/>
  <c r="D4359" i="24" s="1"/>
  <c r="E4056" i="24"/>
  <c r="D4056" i="24" s="1"/>
  <c r="E4230" i="24"/>
  <c r="D4230" i="24" s="1"/>
  <c r="E4338" i="24"/>
  <c r="D4338" i="24" s="1"/>
  <c r="E2869" i="24"/>
  <c r="D2869" i="24" s="1"/>
  <c r="E330" i="24"/>
  <c r="D330" i="24" s="1"/>
  <c r="E739" i="24"/>
  <c r="D739" i="24" s="1"/>
  <c r="E985" i="24"/>
  <c r="D985" i="24" s="1"/>
  <c r="E1207" i="24"/>
  <c r="D1207" i="24" s="1"/>
  <c r="E1402" i="24"/>
  <c r="D1402" i="24" s="1"/>
  <c r="E1544" i="24"/>
  <c r="D1544" i="24" s="1"/>
  <c r="E1687" i="24"/>
  <c r="D1687" i="24" s="1"/>
  <c r="E1855" i="24"/>
  <c r="D1855" i="24" s="1"/>
  <c r="E1988" i="24"/>
  <c r="D1988" i="24" s="1"/>
  <c r="E2110" i="24"/>
  <c r="D2110" i="24" s="1"/>
  <c r="E2268" i="24"/>
  <c r="D2268" i="24" s="1"/>
  <c r="E2383" i="24"/>
  <c r="D2383" i="24" s="1"/>
  <c r="E2499" i="24"/>
  <c r="D2499" i="24" s="1"/>
  <c r="E2617" i="24"/>
  <c r="D2617" i="24" s="1"/>
  <c r="E2691" i="24"/>
  <c r="D2691" i="24" s="1"/>
  <c r="E2753" i="24"/>
  <c r="D2753" i="24" s="1"/>
  <c r="E2835" i="24"/>
  <c r="D2835" i="24" s="1"/>
  <c r="E2905" i="24"/>
  <c r="D2905" i="24" s="1"/>
  <c r="E2966" i="24"/>
  <c r="D2966" i="24" s="1"/>
  <c r="E3036" i="24"/>
  <c r="D3036" i="24" s="1"/>
  <c r="E3085" i="24"/>
  <c r="D3085" i="24" s="1"/>
  <c r="E3134" i="24"/>
  <c r="D3134" i="24" s="1"/>
  <c r="E3197" i="24"/>
  <c r="D3197" i="24" s="1"/>
  <c r="E3241" i="24"/>
  <c r="D3241" i="24" s="1"/>
  <c r="E3281" i="24"/>
  <c r="D3281" i="24" s="1"/>
  <c r="E3321" i="24"/>
  <c r="D3321" i="24" s="1"/>
  <c r="E3358" i="24"/>
  <c r="D3358" i="24" s="1"/>
  <c r="E3397" i="24"/>
  <c r="D3397" i="24" s="1"/>
  <c r="E3434" i="24"/>
  <c r="D3434" i="24" s="1"/>
  <c r="E3469" i="24"/>
  <c r="D3469" i="24" s="1"/>
  <c r="E3497" i="24"/>
  <c r="D3497" i="24" s="1"/>
  <c r="E3535" i="24"/>
  <c r="D3535" i="24" s="1"/>
  <c r="E3569" i="24"/>
  <c r="D3569" i="24" s="1"/>
  <c r="E3601" i="24"/>
  <c r="D3601" i="24" s="1"/>
  <c r="E3631" i="24"/>
  <c r="D3631" i="24" s="1"/>
  <c r="E3658" i="24"/>
  <c r="D3658" i="24" s="1"/>
  <c r="E3679" i="24"/>
  <c r="D3679" i="24" s="1"/>
  <c r="E3703" i="24"/>
  <c r="D3703" i="24" s="1"/>
  <c r="E3722" i="24"/>
  <c r="D3722" i="24" s="1"/>
  <c r="E3746" i="24"/>
  <c r="D3746" i="24" s="1"/>
  <c r="E3765" i="24"/>
  <c r="D3765" i="24" s="1"/>
  <c r="E3789" i="24"/>
  <c r="D3789" i="24" s="1"/>
  <c r="E3810" i="24"/>
  <c r="D3810" i="24" s="1"/>
  <c r="E3832" i="24"/>
  <c r="D3832" i="24" s="1"/>
  <c r="E3855" i="24"/>
  <c r="D3855" i="24" s="1"/>
  <c r="E3875" i="24"/>
  <c r="D3875" i="24" s="1"/>
  <c r="E3899" i="24"/>
  <c r="D3899" i="24" s="1"/>
  <c r="E3918" i="24"/>
  <c r="D3918" i="24" s="1"/>
  <c r="E3942" i="24"/>
  <c r="D3942" i="24" s="1"/>
  <c r="E3961" i="24"/>
  <c r="D3961" i="24" s="1"/>
  <c r="E3985" i="24"/>
  <c r="D3985" i="24" s="1"/>
  <c r="E4006" i="24"/>
  <c r="D4006" i="24" s="1"/>
  <c r="E4028" i="24"/>
  <c r="D4028" i="24" s="1"/>
  <c r="E4051" i="24"/>
  <c r="D4051" i="24" s="1"/>
  <c r="E4071" i="24"/>
  <c r="D4071" i="24" s="1"/>
  <c r="E4095" i="24"/>
  <c r="D4095" i="24" s="1"/>
  <c r="E4114" i="24"/>
  <c r="D4114" i="24" s="1"/>
  <c r="E4138" i="24"/>
  <c r="D4138" i="24" s="1"/>
  <c r="E4157" i="24"/>
  <c r="D4157" i="24" s="1"/>
  <c r="E4181" i="24"/>
  <c r="D4181" i="24" s="1"/>
  <c r="E4202" i="24"/>
  <c r="D4202" i="24" s="1"/>
  <c r="E4224" i="24"/>
  <c r="D4224" i="24" s="1"/>
  <c r="E4247" i="24"/>
  <c r="D4247" i="24" s="1"/>
  <c r="E4267" i="24"/>
  <c r="D4267" i="24" s="1"/>
  <c r="E4291" i="24"/>
  <c r="D4291" i="24" s="1"/>
  <c r="E4310" i="24"/>
  <c r="D4310" i="24" s="1"/>
  <c r="E4334" i="24"/>
  <c r="D4334" i="24" s="1"/>
  <c r="E4353" i="24"/>
  <c r="D4353" i="24" s="1"/>
  <c r="E4377" i="24"/>
  <c r="D4377" i="24" s="1"/>
  <c r="E4398" i="24"/>
  <c r="D4398" i="24" s="1"/>
  <c r="E4420" i="24"/>
  <c r="D4420" i="24" s="1"/>
  <c r="E740" i="24"/>
  <c r="D740" i="24" s="1"/>
  <c r="E1261" i="24"/>
  <c r="D1261" i="24" s="1"/>
  <c r="E1547" i="24"/>
  <c r="D1547" i="24" s="1"/>
  <c r="E1858" i="24"/>
  <c r="D1858" i="24" s="1"/>
  <c r="E2157" i="24"/>
  <c r="D2157" i="24" s="1"/>
  <c r="E2384" i="24"/>
  <c r="D2384" i="24" s="1"/>
  <c r="E2622" i="24"/>
  <c r="D2622" i="24" s="1"/>
  <c r="E2692" i="24"/>
  <c r="D2692" i="24" s="1"/>
  <c r="E2838" i="24"/>
  <c r="D2838" i="24" s="1"/>
  <c r="E2986" i="24"/>
  <c r="D2986" i="24" s="1"/>
  <c r="E3087" i="24"/>
  <c r="D3087" i="24" s="1"/>
  <c r="E3242" i="24"/>
  <c r="D3242" i="24" s="1"/>
  <c r="E3283" i="24"/>
  <c r="D3283" i="24" s="1"/>
  <c r="E3359" i="24"/>
  <c r="D3359" i="24" s="1"/>
  <c r="E3435" i="24"/>
  <c r="D3435" i="24" s="1"/>
  <c r="E3507" i="24"/>
  <c r="D3507" i="24" s="1"/>
  <c r="E3573" i="24"/>
  <c r="D3573" i="24" s="1"/>
  <c r="E3633" i="24"/>
  <c r="D3633" i="24" s="1"/>
  <c r="E3680" i="24"/>
  <c r="D3680" i="24" s="1"/>
  <c r="E3723" i="24"/>
  <c r="D3723" i="24" s="1"/>
  <c r="E3768" i="24"/>
  <c r="D3768" i="24" s="1"/>
  <c r="E3813" i="24"/>
  <c r="D3813" i="24" s="1"/>
  <c r="E3857" i="24"/>
  <c r="D3857" i="24" s="1"/>
  <c r="E3919" i="24"/>
  <c r="D3919" i="24" s="1"/>
  <c r="E3964" i="24"/>
  <c r="D3964" i="24" s="1"/>
  <c r="E4009" i="24"/>
  <c r="D4009" i="24" s="1"/>
  <c r="E4053" i="24"/>
  <c r="D4053" i="24" s="1"/>
  <c r="E4096" i="24"/>
  <c r="D4096" i="24" s="1"/>
  <c r="E4139" i="24"/>
  <c r="D4139" i="24" s="1"/>
  <c r="E4182" i="24"/>
  <c r="D4182" i="24" s="1"/>
  <c r="E4225" i="24"/>
  <c r="D4225" i="24" s="1"/>
  <c r="E4249" i="24"/>
  <c r="D4249" i="24" s="1"/>
  <c r="E4292" i="24"/>
  <c r="D4292" i="24" s="1"/>
  <c r="E4335" i="24"/>
  <c r="D4335" i="24" s="1"/>
  <c r="E4378" i="24"/>
  <c r="D4378" i="24" s="1"/>
  <c r="E4421" i="24"/>
  <c r="D4421" i="24" s="1"/>
  <c r="E741" i="24"/>
  <c r="D741" i="24" s="1"/>
  <c r="E1002" i="24"/>
  <c r="D1002" i="24" s="1"/>
  <c r="E1404" i="24"/>
  <c r="D1404" i="24" s="1"/>
  <c r="E1735" i="24"/>
  <c r="D1735" i="24" s="1"/>
  <c r="E1990" i="24"/>
  <c r="D1990" i="24" s="1"/>
  <c r="E2275" i="24"/>
  <c r="D2275" i="24" s="1"/>
  <c r="E2536" i="24"/>
  <c r="D2536" i="24" s="1"/>
  <c r="E2693" i="24"/>
  <c r="D2693" i="24" s="1"/>
  <c r="E2845" i="24"/>
  <c r="D2845" i="24" s="1"/>
  <c r="E2987" i="24"/>
  <c r="D2987" i="24" s="1"/>
  <c r="E3088" i="24"/>
  <c r="D3088" i="24" s="1"/>
  <c r="E3200" i="24"/>
  <c r="D3200" i="24" s="1"/>
  <c r="E3243" i="24"/>
  <c r="D3243" i="24" s="1"/>
  <c r="E3331" i="24"/>
  <c r="D3331" i="24" s="1"/>
  <c r="E3399" i="24"/>
  <c r="D3399" i="24" s="1"/>
  <c r="E3471" i="24"/>
  <c r="D3471" i="24" s="1"/>
  <c r="E3537" i="24"/>
  <c r="D3537" i="24" s="1"/>
  <c r="E3607" i="24"/>
  <c r="D3607" i="24" s="1"/>
  <c r="E3662" i="24"/>
  <c r="D3662" i="24" s="1"/>
  <c r="E3705" i="24"/>
  <c r="D3705" i="24" s="1"/>
  <c r="E3748" i="24"/>
  <c r="D3748" i="24" s="1"/>
  <c r="E3791" i="24"/>
  <c r="D3791" i="24" s="1"/>
  <c r="E3834" i="24"/>
  <c r="D3834" i="24" s="1"/>
  <c r="E3901" i="24"/>
  <c r="D3901" i="24" s="1"/>
  <c r="E3967" i="24"/>
  <c r="D3967" i="24" s="1"/>
  <c r="E4011" i="24"/>
  <c r="D4011" i="24" s="1"/>
  <c r="E4054" i="24"/>
  <c r="D4054" i="24" s="1"/>
  <c r="E4097" i="24"/>
  <c r="D4097" i="24" s="1"/>
  <c r="E4140" i="24"/>
  <c r="D4140" i="24" s="1"/>
  <c r="E4226" i="24"/>
  <c r="D4226" i="24" s="1"/>
  <c r="E4293" i="24"/>
  <c r="D4293" i="24" s="1"/>
  <c r="E4379" i="24"/>
  <c r="D4379" i="24" s="1"/>
  <c r="E4034" i="24"/>
  <c r="D4034" i="24" s="1"/>
  <c r="E4252" i="24"/>
  <c r="D4252" i="24" s="1"/>
  <c r="E4381" i="24"/>
  <c r="D4381" i="24" s="1"/>
  <c r="E1474" i="24"/>
  <c r="D1474" i="24" s="1"/>
  <c r="E2581" i="24"/>
  <c r="D2581" i="24" s="1"/>
  <c r="E3174" i="24"/>
  <c r="D3174" i="24" s="1"/>
  <c r="E104" i="24"/>
  <c r="D104" i="24" s="1"/>
  <c r="E459" i="24"/>
  <c r="D459" i="24" s="1"/>
  <c r="E751" i="24"/>
  <c r="D751" i="24" s="1"/>
  <c r="E1089" i="24"/>
  <c r="D1089" i="24" s="1"/>
  <c r="E1270" i="24"/>
  <c r="D1270" i="24" s="1"/>
  <c r="E1407" i="24"/>
  <c r="D1407" i="24" s="1"/>
  <c r="E1603" i="24"/>
  <c r="D1603" i="24" s="1"/>
  <c r="E1743" i="24"/>
  <c r="D1743" i="24" s="1"/>
  <c r="E1863" i="24"/>
  <c r="D1863" i="24" s="1"/>
  <c r="E2030" i="24"/>
  <c r="D2030" i="24" s="1"/>
  <c r="E2159" i="24"/>
  <c r="D2159" i="24" s="1"/>
  <c r="E2283" i="24"/>
  <c r="D2283" i="24" s="1"/>
  <c r="E2422" i="24"/>
  <c r="D2422" i="24" s="1"/>
  <c r="E2537" i="24"/>
  <c r="D2537" i="24" s="1"/>
  <c r="E2625" i="24"/>
  <c r="D2625" i="24" s="1"/>
  <c r="E2712" i="24"/>
  <c r="D2712" i="24" s="1"/>
  <c r="E2776" i="24"/>
  <c r="D2776" i="24" s="1"/>
  <c r="E2846" i="24"/>
  <c r="D2846" i="24" s="1"/>
  <c r="E2925" i="24"/>
  <c r="D2925" i="24" s="1"/>
  <c r="E2989" i="24"/>
  <c r="D2989" i="24" s="1"/>
  <c r="E3042" i="24"/>
  <c r="D3042" i="24" s="1"/>
  <c r="E3103" i="24"/>
  <c r="D3103" i="24" s="1"/>
  <c r="E3154" i="24"/>
  <c r="D3154" i="24" s="1"/>
  <c r="E3201" i="24"/>
  <c r="D3201" i="24" s="1"/>
  <c r="E3256" i="24"/>
  <c r="D3256" i="24" s="1"/>
  <c r="E3295" i="24"/>
  <c r="D3295" i="24" s="1"/>
  <c r="E3335" i="24"/>
  <c r="D3335" i="24" s="1"/>
  <c r="E3372" i="24"/>
  <c r="D3372" i="24" s="1"/>
  <c r="E3409" i="24"/>
  <c r="D3409" i="24" s="1"/>
  <c r="E3438" i="24"/>
  <c r="D3438" i="24" s="1"/>
  <c r="E3475" i="24"/>
  <c r="D3475" i="24" s="1"/>
  <c r="E3510" i="24"/>
  <c r="D3510" i="24" s="1"/>
  <c r="E3546" i="24"/>
  <c r="D3546" i="24" s="1"/>
  <c r="E3575" i="24"/>
  <c r="D3575" i="24" s="1"/>
  <c r="E3608" i="24"/>
  <c r="D3608" i="24" s="1"/>
  <c r="E3635" i="24"/>
  <c r="D3635" i="24" s="1"/>
  <c r="E3663" i="24"/>
  <c r="D3663" i="24" s="1"/>
  <c r="E3684" i="24"/>
  <c r="D3684" i="24" s="1"/>
  <c r="E3706" i="24"/>
  <c r="D3706" i="24" s="1"/>
  <c r="E3729" i="24"/>
  <c r="D3729" i="24" s="1"/>
  <c r="E3749" i="24"/>
  <c r="D3749" i="24" s="1"/>
  <c r="E3773" i="24"/>
  <c r="D3773" i="24" s="1"/>
  <c r="E3792" i="24"/>
  <c r="D3792" i="24" s="1"/>
  <c r="E3816" i="24"/>
  <c r="D3816" i="24" s="1"/>
  <c r="E3835" i="24"/>
  <c r="D3835" i="24" s="1"/>
  <c r="E3859" i="24"/>
  <c r="D3859" i="24" s="1"/>
  <c r="E3880" i="24"/>
  <c r="D3880" i="24" s="1"/>
  <c r="E3902" i="24"/>
  <c r="D3902" i="24" s="1"/>
  <c r="E3925" i="24"/>
  <c r="D3925" i="24" s="1"/>
  <c r="E3945" i="24"/>
  <c r="D3945" i="24" s="1"/>
  <c r="E3969" i="24"/>
  <c r="D3969" i="24" s="1"/>
  <c r="E3988" i="24"/>
  <c r="D3988" i="24" s="1"/>
  <c r="E4012" i="24"/>
  <c r="D4012" i="24" s="1"/>
  <c r="E4031" i="24"/>
  <c r="D4031" i="24" s="1"/>
  <c r="E4055" i="24"/>
  <c r="D4055" i="24" s="1"/>
  <c r="E4076" i="24"/>
  <c r="D4076" i="24" s="1"/>
  <c r="E4098" i="24"/>
  <c r="D4098" i="24" s="1"/>
  <c r="E4121" i="24"/>
  <c r="D4121" i="24" s="1"/>
  <c r="E4141" i="24"/>
  <c r="D4141" i="24" s="1"/>
  <c r="E4165" i="24"/>
  <c r="D4165" i="24" s="1"/>
  <c r="E4184" i="24"/>
  <c r="D4184" i="24" s="1"/>
  <c r="E4208" i="24"/>
  <c r="D4208" i="24" s="1"/>
  <c r="E4227" i="24"/>
  <c r="D4227" i="24" s="1"/>
  <c r="E4251" i="24"/>
  <c r="D4251" i="24" s="1"/>
  <c r="E4272" i="24"/>
  <c r="D4272" i="24" s="1"/>
  <c r="E4294" i="24"/>
  <c r="D4294" i="24" s="1"/>
  <c r="E4317" i="24"/>
  <c r="D4317" i="24" s="1"/>
  <c r="E4337" i="24"/>
  <c r="D4337" i="24" s="1"/>
  <c r="E4361" i="24"/>
  <c r="D4361" i="24" s="1"/>
  <c r="E4380" i="24"/>
  <c r="D4380" i="24" s="1"/>
  <c r="E4404" i="24"/>
  <c r="D4404" i="24" s="1"/>
  <c r="E4423" i="24"/>
  <c r="D4423" i="24" s="1"/>
  <c r="E105" i="24"/>
  <c r="D105" i="24" s="1"/>
  <c r="E469" i="24"/>
  <c r="D469" i="24" s="1"/>
  <c r="E763" i="24"/>
  <c r="D763" i="24" s="1"/>
  <c r="E1097" i="24"/>
  <c r="D1097" i="24" s="1"/>
  <c r="E1273" i="24"/>
  <c r="D1273" i="24" s="1"/>
  <c r="E1416" i="24"/>
  <c r="D1416" i="24" s="1"/>
  <c r="E1611" i="24"/>
  <c r="D1611" i="24" s="1"/>
  <c r="E1746" i="24"/>
  <c r="D1746" i="24" s="1"/>
  <c r="E1866" i="24"/>
  <c r="D1866" i="24" s="1"/>
  <c r="E2031" i="24"/>
  <c r="D2031" i="24" s="1"/>
  <c r="E2160" i="24"/>
  <c r="D2160" i="24" s="1"/>
  <c r="E2289" i="24"/>
  <c r="D2289" i="24" s="1"/>
  <c r="E2426" i="24"/>
  <c r="D2426" i="24" s="1"/>
  <c r="E2538" i="24"/>
  <c r="D2538" i="24" s="1"/>
  <c r="E2626" i="24"/>
  <c r="D2626" i="24" s="1"/>
  <c r="E2713" i="24"/>
  <c r="D2713" i="24" s="1"/>
  <c r="E2780" i="24"/>
  <c r="D2780" i="24" s="1"/>
  <c r="E2847" i="24"/>
  <c r="D2847" i="24" s="1"/>
  <c r="E2929" i="24"/>
  <c r="D2929" i="24" s="1"/>
  <c r="E2990" i="24"/>
  <c r="D2990" i="24" s="1"/>
  <c r="E3043" i="24"/>
  <c r="D3043" i="24" s="1"/>
  <c r="E3104" i="24"/>
  <c r="D3104" i="24" s="1"/>
  <c r="E3155" i="24"/>
  <c r="D3155" i="24" s="1"/>
  <c r="E3202" i="24"/>
  <c r="D3202" i="24" s="1"/>
  <c r="E3257" i="24"/>
  <c r="D3257" i="24" s="1"/>
  <c r="E3297" i="24"/>
  <c r="D3297" i="24" s="1"/>
  <c r="E3336" i="24"/>
  <c r="D3336" i="24" s="1"/>
  <c r="E3373" i="24"/>
  <c r="D3373" i="24" s="1"/>
  <c r="E3411" i="24"/>
  <c r="D3411" i="24" s="1"/>
  <c r="E3439" i="24"/>
  <c r="D3439" i="24" s="1"/>
  <c r="E3476" i="24"/>
  <c r="D3476" i="24" s="1"/>
  <c r="E3511" i="24"/>
  <c r="D3511" i="24" s="1"/>
  <c r="E3549" i="24"/>
  <c r="D3549" i="24" s="1"/>
  <c r="E3577" i="24"/>
  <c r="D3577" i="24" s="1"/>
  <c r="E3609" i="24"/>
  <c r="D3609" i="24" s="1"/>
  <c r="E3638" i="24"/>
  <c r="D3638" i="24" s="1"/>
  <c r="E3664" i="24"/>
  <c r="D3664" i="24" s="1"/>
  <c r="E3687" i="24"/>
  <c r="D3687" i="24" s="1"/>
  <c r="E3707" i="24"/>
  <c r="D3707" i="24" s="1"/>
  <c r="E3731" i="24"/>
  <c r="D3731" i="24" s="1"/>
  <c r="E3750" i="24"/>
  <c r="D3750" i="24" s="1"/>
  <c r="E3774" i="24"/>
  <c r="D3774" i="24" s="1"/>
  <c r="E3793" i="24"/>
  <c r="D3793" i="24" s="1"/>
  <c r="E3817" i="24"/>
  <c r="D3817" i="24" s="1"/>
  <c r="E3838" i="24"/>
  <c r="D3838" i="24" s="1"/>
  <c r="E3860" i="24"/>
  <c r="D3860" i="24" s="1"/>
  <c r="E3883" i="24"/>
  <c r="D3883" i="24" s="1"/>
  <c r="E3903" i="24"/>
  <c r="D3903" i="24" s="1"/>
  <c r="E3927" i="24"/>
  <c r="D3927" i="24" s="1"/>
  <c r="E3946" i="24"/>
  <c r="D3946" i="24" s="1"/>
  <c r="E3970" i="24"/>
  <c r="D3970" i="24" s="1"/>
  <c r="E3989" i="24"/>
  <c r="D3989" i="24" s="1"/>
  <c r="E4079" i="24"/>
  <c r="D4079" i="24" s="1"/>
  <c r="E4123" i="24"/>
  <c r="D4123" i="24" s="1"/>
  <c r="E4142" i="24"/>
  <c r="D4142" i="24" s="1"/>
  <c r="E4185" i="24"/>
  <c r="D4185" i="24" s="1"/>
  <c r="E4275" i="24"/>
  <c r="D4275" i="24" s="1"/>
  <c r="E4362" i="24"/>
  <c r="D4362" i="24" s="1"/>
  <c r="E1104" i="24"/>
  <c r="D1104" i="24" s="1"/>
  <c r="E2655" i="24"/>
  <c r="D2655" i="24" s="1"/>
  <c r="E3113" i="24"/>
  <c r="D3113" i="24" s="1"/>
  <c r="E108" i="24"/>
  <c r="D108" i="24" s="1"/>
  <c r="E471" i="24"/>
  <c r="D471" i="24" s="1"/>
  <c r="E849" i="24"/>
  <c r="D849" i="24" s="1"/>
  <c r="E1100" i="24"/>
  <c r="D1100" i="24" s="1"/>
  <c r="E1275" i="24"/>
  <c r="D1275" i="24" s="1"/>
  <c r="E1471" i="24"/>
  <c r="D1471" i="24" s="1"/>
  <c r="E1612" i="24"/>
  <c r="D1612" i="24" s="1"/>
  <c r="E1749" i="24"/>
  <c r="D1749" i="24" s="1"/>
  <c r="E1917" i="24"/>
  <c r="D1917" i="24" s="1"/>
  <c r="E2033" i="24"/>
  <c r="D2033" i="24" s="1"/>
  <c r="E2163" i="24"/>
  <c r="D2163" i="24" s="1"/>
  <c r="E2322" i="24"/>
  <c r="D2322" i="24" s="1"/>
  <c r="E2436" i="24"/>
  <c r="D2436" i="24" s="1"/>
  <c r="E2541" i="24"/>
  <c r="D2541" i="24" s="1"/>
  <c r="E2651" i="24"/>
  <c r="D2651" i="24" s="1"/>
  <c r="E2714" i="24"/>
  <c r="D2714" i="24" s="1"/>
  <c r="E2784" i="24"/>
  <c r="D2784" i="24" s="1"/>
  <c r="E2866" i="24"/>
  <c r="D2866" i="24" s="1"/>
  <c r="E2930" i="24"/>
  <c r="D2930" i="24" s="1"/>
  <c r="E2991" i="24"/>
  <c r="D2991" i="24" s="1"/>
  <c r="E3059" i="24"/>
  <c r="D3059" i="24" s="1"/>
  <c r="E3105" i="24"/>
  <c r="D3105" i="24" s="1"/>
  <c r="E3157" i="24"/>
  <c r="D3157" i="24" s="1"/>
  <c r="E3216" i="24"/>
  <c r="D3216" i="24" s="1"/>
  <c r="E3258" i="24"/>
  <c r="D3258" i="24" s="1"/>
  <c r="E3298" i="24"/>
  <c r="D3298" i="24" s="1"/>
  <c r="E3337" i="24"/>
  <c r="D3337" i="24" s="1"/>
  <c r="E3377" i="24"/>
  <c r="D3377" i="24" s="1"/>
  <c r="E3412" i="24"/>
  <c r="D3412" i="24" s="1"/>
  <c r="E3448" i="24"/>
  <c r="D3448" i="24" s="1"/>
  <c r="E3477" i="24"/>
  <c r="D3477" i="24" s="1"/>
  <c r="E3512" i="24"/>
  <c r="D3512" i="24" s="1"/>
  <c r="E3550" i="24"/>
  <c r="D3550" i="24" s="1"/>
  <c r="E3580" i="24"/>
  <c r="D3580" i="24" s="1"/>
  <c r="E3610" i="24"/>
  <c r="D3610" i="24" s="1"/>
  <c r="E3643" i="24"/>
  <c r="D3643" i="24" s="1"/>
  <c r="E3665" i="24"/>
  <c r="D3665" i="24" s="1"/>
  <c r="E3689" i="24"/>
  <c r="D3689" i="24" s="1"/>
  <c r="E3708" i="24"/>
  <c r="D3708" i="24" s="1"/>
  <c r="E3732" i="24"/>
  <c r="D3732" i="24" s="1"/>
  <c r="E3751" i="24"/>
  <c r="D3751" i="24" s="1"/>
  <c r="E3775" i="24"/>
  <c r="D3775" i="24" s="1"/>
  <c r="E3796" i="24"/>
  <c r="D3796" i="24" s="1"/>
  <c r="E3818" i="24"/>
  <c r="D3818" i="24" s="1"/>
  <c r="E3841" i="24"/>
  <c r="D3841" i="24" s="1"/>
  <c r="E3861" i="24"/>
  <c r="D3861" i="24" s="1"/>
  <c r="E3885" i="24"/>
  <c r="D3885" i="24" s="1"/>
  <c r="E3904" i="24"/>
  <c r="D3904" i="24" s="1"/>
  <c r="E3928" i="24"/>
  <c r="D3928" i="24" s="1"/>
  <c r="E3947" i="24"/>
  <c r="D3947" i="24" s="1"/>
  <c r="E3971" i="24"/>
  <c r="D3971" i="24" s="1"/>
  <c r="E3992" i="24"/>
  <c r="D3992" i="24" s="1"/>
  <c r="E4014" i="24"/>
  <c r="D4014" i="24" s="1"/>
  <c r="E4037" i="24"/>
  <c r="D4037" i="24" s="1"/>
  <c r="E4057" i="24"/>
  <c r="D4057" i="24" s="1"/>
  <c r="E4081" i="24"/>
  <c r="D4081" i="24" s="1"/>
  <c r="E4100" i="24"/>
  <c r="D4100" i="24" s="1"/>
  <c r="E4124" i="24"/>
  <c r="D4124" i="24" s="1"/>
  <c r="E4143" i="24"/>
  <c r="D4143" i="24" s="1"/>
  <c r="E4167" i="24"/>
  <c r="D4167" i="24" s="1"/>
  <c r="E4188" i="24"/>
  <c r="D4188" i="24" s="1"/>
  <c r="E4210" i="24"/>
  <c r="D4210" i="24" s="1"/>
  <c r="E4233" i="24"/>
  <c r="D4233" i="24" s="1"/>
  <c r="E4253" i="24"/>
  <c r="D4253" i="24" s="1"/>
  <c r="E4277" i="24"/>
  <c r="D4277" i="24" s="1"/>
  <c r="E4296" i="24"/>
  <c r="D4296" i="24" s="1"/>
  <c r="E4320" i="24"/>
  <c r="D4320" i="24" s="1"/>
  <c r="E4339" i="24"/>
  <c r="D4339" i="24" s="1"/>
  <c r="E4363" i="24"/>
  <c r="D4363" i="24" s="1"/>
  <c r="E4384" i="24"/>
  <c r="D4384" i="24" s="1"/>
  <c r="E4406" i="24"/>
  <c r="D4406" i="24" s="1"/>
  <c r="E4429" i="24"/>
  <c r="D4429" i="24" s="1"/>
  <c r="E147" i="24"/>
  <c r="D147" i="24" s="1"/>
  <c r="E473" i="24"/>
  <c r="D473" i="24" s="1"/>
  <c r="E852" i="24"/>
  <c r="D852" i="24" s="1"/>
  <c r="E1101" i="24"/>
  <c r="D1101" i="24" s="1"/>
  <c r="E1277" i="24"/>
  <c r="D1277" i="24" s="1"/>
  <c r="E1472" i="24"/>
  <c r="D1472" i="24" s="1"/>
  <c r="E1613" i="24"/>
  <c r="D1613" i="24" s="1"/>
  <c r="E1750" i="24"/>
  <c r="D1750" i="24" s="1"/>
  <c r="E1918" i="24"/>
  <c r="D1918" i="24" s="1"/>
  <c r="E2040" i="24"/>
  <c r="D2040" i="24" s="1"/>
  <c r="E2166" i="24"/>
  <c r="D2166" i="24" s="1"/>
  <c r="E2323" i="24"/>
  <c r="D2323" i="24" s="1"/>
  <c r="E2440" i="24"/>
  <c r="D2440" i="24" s="1"/>
  <c r="E2548" i="24"/>
  <c r="D2548" i="24" s="1"/>
  <c r="E2653" i="24"/>
  <c r="D2653" i="24" s="1"/>
  <c r="E2715" i="24"/>
  <c r="D2715" i="24" s="1"/>
  <c r="E2785" i="24"/>
  <c r="D2785" i="24" s="1"/>
  <c r="E2867" i="24"/>
  <c r="D2867" i="24" s="1"/>
  <c r="E2931" i="24"/>
  <c r="D2931" i="24" s="1"/>
  <c r="E2994" i="24"/>
  <c r="D2994" i="24" s="1"/>
  <c r="E3060" i="24"/>
  <c r="D3060" i="24" s="1"/>
  <c r="E3106" i="24"/>
  <c r="D3106" i="24" s="1"/>
  <c r="E3158" i="24"/>
  <c r="D3158" i="24" s="1"/>
  <c r="E3217" i="24"/>
  <c r="D3217" i="24" s="1"/>
  <c r="E3259" i="24"/>
  <c r="D3259" i="24" s="1"/>
  <c r="E3299" i="24"/>
  <c r="D3299" i="24" s="1"/>
  <c r="E3339" i="24"/>
  <c r="D3339" i="24" s="1"/>
  <c r="E3378" i="24"/>
  <c r="D3378" i="24" s="1"/>
  <c r="E3413" i="24"/>
  <c r="D3413" i="24" s="1"/>
  <c r="E3451" i="24"/>
  <c r="D3451" i="24" s="1"/>
  <c r="E3479" i="24"/>
  <c r="D3479" i="24" s="1"/>
  <c r="E3513" i="24"/>
  <c r="D3513" i="24" s="1"/>
  <c r="E3551" i="24"/>
  <c r="D3551" i="24" s="1"/>
  <c r="E3583" i="24"/>
  <c r="D3583" i="24" s="1"/>
  <c r="E3611" i="24"/>
  <c r="D3611" i="24" s="1"/>
  <c r="E3645" i="24"/>
  <c r="D3645" i="24" s="1"/>
  <c r="E3666" i="24"/>
  <c r="D3666" i="24" s="1"/>
  <c r="E3690" i="24"/>
  <c r="D3690" i="24" s="1"/>
  <c r="E3709" i="24"/>
  <c r="D3709" i="24" s="1"/>
  <c r="E3733" i="24"/>
  <c r="D3733" i="24" s="1"/>
  <c r="E3754" i="24"/>
  <c r="D3754" i="24" s="1"/>
  <c r="E3776" i="24"/>
  <c r="D3776" i="24" s="1"/>
  <c r="E3799" i="24"/>
  <c r="D3799" i="24" s="1"/>
  <c r="E3819" i="24"/>
  <c r="D3819" i="24" s="1"/>
  <c r="E3843" i="24"/>
  <c r="D3843" i="24" s="1"/>
  <c r="E3862" i="24"/>
  <c r="D3862" i="24" s="1"/>
  <c r="E3886" i="24"/>
  <c r="D3886" i="24" s="1"/>
  <c r="E3905" i="24"/>
  <c r="D3905" i="24" s="1"/>
  <c r="E3929" i="24"/>
  <c r="D3929" i="24" s="1"/>
  <c r="E3950" i="24"/>
  <c r="D3950" i="24" s="1"/>
  <c r="E3972" i="24"/>
  <c r="D3972" i="24" s="1"/>
  <c r="E3995" i="24"/>
  <c r="D3995" i="24" s="1"/>
  <c r="E4015" i="24"/>
  <c r="D4015" i="24" s="1"/>
  <c r="E4039" i="24"/>
  <c r="D4039" i="24" s="1"/>
  <c r="E4058" i="24"/>
  <c r="D4058" i="24" s="1"/>
  <c r="E4082" i="24"/>
  <c r="D4082" i="24" s="1"/>
  <c r="E4101" i="24"/>
  <c r="D4101" i="24" s="1"/>
  <c r="E4125" i="24"/>
  <c r="D4125" i="24" s="1"/>
  <c r="E4146" i="24"/>
  <c r="D4146" i="24" s="1"/>
  <c r="E4168" i="24"/>
  <c r="D4168" i="24" s="1"/>
  <c r="E4191" i="24"/>
  <c r="D4191" i="24" s="1"/>
  <c r="E4211" i="24"/>
  <c r="D4211" i="24" s="1"/>
  <c r="E4235" i="24"/>
  <c r="D4235" i="24" s="1"/>
  <c r="E4254" i="24"/>
  <c r="D4254" i="24" s="1"/>
  <c r="E4278" i="24"/>
  <c r="D4278" i="24" s="1"/>
  <c r="E4297" i="24"/>
  <c r="D4297" i="24" s="1"/>
  <c r="E4321" i="24"/>
  <c r="D4321" i="24" s="1"/>
  <c r="E4342" i="24"/>
  <c r="D4342" i="24" s="1"/>
  <c r="E4364" i="24"/>
  <c r="D4364" i="24" s="1"/>
  <c r="E4387" i="24"/>
  <c r="D4387" i="24" s="1"/>
  <c r="E4407" i="24"/>
  <c r="D4407" i="24" s="1"/>
  <c r="E4431" i="24"/>
  <c r="D4431" i="24" s="1"/>
  <c r="E150" i="24"/>
  <c r="D150" i="24" s="1"/>
  <c r="E609" i="24"/>
  <c r="D609" i="24" s="1"/>
  <c r="E861" i="24"/>
  <c r="D861" i="24" s="1"/>
  <c r="E1102" i="24"/>
  <c r="D1102" i="24" s="1"/>
  <c r="E1331" i="24"/>
  <c r="D1331" i="24" s="1"/>
  <c r="E1473" i="24"/>
  <c r="D1473" i="24" s="1"/>
  <c r="E1617" i="24"/>
  <c r="D1617" i="24" s="1"/>
  <c r="E1791" i="24"/>
  <c r="D1791" i="24" s="1"/>
  <c r="E1919" i="24"/>
  <c r="D1919" i="24" s="1"/>
  <c r="E2054" i="24"/>
  <c r="D2054" i="24" s="1"/>
  <c r="E2205" i="24"/>
  <c r="D2205" i="24" s="1"/>
  <c r="E2324" i="24"/>
  <c r="D2324" i="24" s="1"/>
  <c r="E2443" i="24"/>
  <c r="D2443" i="24" s="1"/>
  <c r="E2577" i="24"/>
  <c r="D2577" i="24" s="1"/>
  <c r="E2654" i="24"/>
  <c r="D2654" i="24" s="1"/>
  <c r="E2721" i="24"/>
  <c r="D2721" i="24" s="1"/>
  <c r="E2807" i="24"/>
  <c r="D2807" i="24" s="1"/>
  <c r="E2868" i="24"/>
  <c r="D2868" i="24" s="1"/>
  <c r="E2933" i="24"/>
  <c r="D2933" i="24" s="1"/>
  <c r="E3009" i="24"/>
  <c r="D3009" i="24" s="1"/>
  <c r="E3061" i="24"/>
  <c r="D3061" i="24" s="1"/>
  <c r="E3107" i="24"/>
  <c r="D3107" i="24" s="1"/>
  <c r="E3173" i="24"/>
  <c r="D3173" i="24" s="1"/>
  <c r="E3218" i="24"/>
  <c r="D3218" i="24" s="1"/>
  <c r="E3260" i="24"/>
  <c r="D3260" i="24" s="1"/>
  <c r="E3300" i="24"/>
  <c r="D3300" i="24" s="1"/>
  <c r="E3340" i="24"/>
  <c r="D3340" i="24" s="1"/>
  <c r="E3379" i="24"/>
  <c r="D3379" i="24" s="1"/>
  <c r="E3414" i="24"/>
  <c r="D3414" i="24" s="1"/>
  <c r="E3452" i="24"/>
  <c r="D3452" i="24" s="1"/>
  <c r="E3485" i="24"/>
  <c r="D3485" i="24" s="1"/>
  <c r="E3517" i="24"/>
  <c r="D3517" i="24" s="1"/>
  <c r="E3552" i="24"/>
  <c r="D3552" i="24" s="1"/>
  <c r="E3588" i="24"/>
  <c r="D3588" i="24" s="1"/>
  <c r="E3615" i="24"/>
  <c r="D3615" i="24" s="1"/>
  <c r="E3647" i="24"/>
  <c r="D3647" i="24" s="1"/>
  <c r="E3691" i="24"/>
  <c r="D3691" i="24" s="1"/>
  <c r="E3712" i="24"/>
  <c r="D3712" i="24" s="1"/>
  <c r="E3734" i="24"/>
  <c r="D3734" i="24" s="1"/>
  <c r="E3757" i="24"/>
  <c r="D3757" i="24" s="1"/>
  <c r="E3777" i="24"/>
  <c r="D3777" i="24" s="1"/>
  <c r="E3801" i="24"/>
  <c r="D3801" i="24" s="1"/>
  <c r="E3820" i="24"/>
  <c r="D3820" i="24" s="1"/>
  <c r="E3844" i="24"/>
  <c r="D3844" i="24" s="1"/>
  <c r="E3863" i="24"/>
  <c r="D3863" i="24" s="1"/>
  <c r="E3887" i="24"/>
  <c r="D3887" i="24" s="1"/>
  <c r="E3908" i="24"/>
  <c r="D3908" i="24" s="1"/>
  <c r="E3953" i="24"/>
  <c r="D3953" i="24" s="1"/>
  <c r="E3973" i="24"/>
  <c r="D3973" i="24" s="1"/>
  <c r="E4016" i="24"/>
  <c r="D4016" i="24" s="1"/>
  <c r="E4059" i="24"/>
  <c r="D4059" i="24" s="1"/>
  <c r="E4104" i="24"/>
  <c r="D4104" i="24" s="1"/>
  <c r="E4169" i="24"/>
  <c r="D4169" i="24" s="1"/>
  <c r="E4212" i="24"/>
  <c r="D4212" i="24" s="1"/>
  <c r="E4255" i="24"/>
  <c r="D4255" i="24" s="1"/>
  <c r="E4300" i="24"/>
  <c r="D4300" i="24" s="1"/>
  <c r="E4345" i="24"/>
  <c r="D4345" i="24" s="1"/>
  <c r="E4389" i="24"/>
  <c r="D4389" i="24" s="1"/>
  <c r="E4432" i="24"/>
  <c r="D4432" i="24" s="1"/>
  <c r="E610" i="24"/>
  <c r="D610" i="24" s="1"/>
  <c r="E1623" i="24"/>
  <c r="D1623" i="24" s="1"/>
  <c r="E1920" i="24"/>
  <c r="D1920" i="24" s="1"/>
  <c r="E2212" i="24"/>
  <c r="D2212" i="24" s="1"/>
  <c r="E2446" i="24"/>
  <c r="D2446" i="24" s="1"/>
  <c r="E2808" i="24"/>
  <c r="D2808" i="24" s="1"/>
  <c r="E3062" i="24"/>
  <c r="D3062" i="24" s="1"/>
  <c r="E3667" i="24"/>
  <c r="D3667" i="24" s="1"/>
  <c r="E3930" i="24"/>
  <c r="D3930" i="24" s="1"/>
  <c r="E3997" i="24"/>
  <c r="D3997" i="24" s="1"/>
  <c r="E4040" i="24"/>
  <c r="D4040" i="24" s="1"/>
  <c r="E4083" i="24"/>
  <c r="D4083" i="24" s="1"/>
  <c r="E4126" i="24"/>
  <c r="D4126" i="24" s="1"/>
  <c r="E4149" i="24"/>
  <c r="D4149" i="24" s="1"/>
  <c r="E4193" i="24"/>
  <c r="D4193" i="24" s="1"/>
  <c r="E4236" i="24"/>
  <c r="D4236" i="24" s="1"/>
  <c r="E4279" i="24"/>
  <c r="D4279" i="24" s="1"/>
  <c r="E4322" i="24"/>
  <c r="D4322" i="24" s="1"/>
  <c r="E4365" i="24"/>
  <c r="D4365" i="24" s="1"/>
  <c r="E4408" i="24"/>
  <c r="D4408" i="24" s="1"/>
  <c r="E865" i="24"/>
  <c r="D865" i="24" s="1"/>
  <c r="E1792" i="24"/>
  <c r="D1792" i="24" s="1"/>
  <c r="E2057" i="24"/>
  <c r="D2057" i="24" s="1"/>
  <c r="E2325" i="24"/>
  <c r="D2325" i="24" s="1"/>
  <c r="E2726" i="24"/>
  <c r="D2726" i="24" s="1"/>
  <c r="E2936" i="24"/>
  <c r="D2936" i="24" s="1"/>
  <c r="E3219" i="24"/>
  <c r="D3219" i="24" s="1"/>
  <c r="E291" i="24"/>
  <c r="D291" i="24" s="1"/>
  <c r="E613" i="24"/>
  <c r="D613" i="24" s="1"/>
  <c r="E881" i="24"/>
  <c r="D881" i="24" s="1"/>
  <c r="E1197" i="24"/>
  <c r="D1197" i="24" s="1"/>
  <c r="E1343" i="24"/>
  <c r="D1343" i="24" s="1"/>
  <c r="E1483" i="24"/>
  <c r="D1483" i="24" s="1"/>
  <c r="E1676" i="24"/>
  <c r="D1676" i="24" s="1"/>
  <c r="E1796" i="24"/>
  <c r="D1796" i="24" s="1"/>
  <c r="E1931" i="24"/>
  <c r="D1931" i="24" s="1"/>
  <c r="E2090" i="24"/>
  <c r="D2090" i="24" s="1"/>
  <c r="E2227" i="24"/>
  <c r="D2227" i="24" s="1"/>
  <c r="E2337" i="24"/>
  <c r="D2337" i="24" s="1"/>
  <c r="E2478" i="24"/>
  <c r="D2478" i="24" s="1"/>
  <c r="E2584" i="24"/>
  <c r="D2584" i="24" s="1"/>
  <c r="E2663" i="24"/>
  <c r="D2663" i="24" s="1"/>
  <c r="E2748" i="24"/>
  <c r="D2748" i="24" s="1"/>
  <c r="E2810" i="24"/>
  <c r="D2810" i="24" s="1"/>
  <c r="E2874" i="24"/>
  <c r="D2874" i="24" s="1"/>
  <c r="E2962" i="24"/>
  <c r="D2962" i="24" s="1"/>
  <c r="E3018" i="24"/>
  <c r="D3018" i="24" s="1"/>
  <c r="E3064" i="24"/>
  <c r="D3064" i="24" s="1"/>
  <c r="E3127" i="24"/>
  <c r="D3127" i="24" s="1"/>
  <c r="E3176" i="24"/>
  <c r="D3176" i="24" s="1"/>
  <c r="E3224" i="24"/>
  <c r="D3224" i="24" s="1"/>
  <c r="E3274" i="24"/>
  <c r="D3274" i="24" s="1"/>
  <c r="E3314" i="24"/>
  <c r="D3314" i="24" s="1"/>
  <c r="E3354" i="24"/>
  <c r="D3354" i="24" s="1"/>
  <c r="E3392" i="24"/>
  <c r="D3392" i="24" s="1"/>
  <c r="E3420" i="24"/>
  <c r="D3420" i="24" s="1"/>
  <c r="E3455" i="24"/>
  <c r="D3455" i="24" s="1"/>
  <c r="E3493" i="24"/>
  <c r="D3493" i="24" s="1"/>
  <c r="E3527" i="24"/>
  <c r="D3527" i="24" s="1"/>
  <c r="E3555" i="24"/>
  <c r="D3555" i="24" s="1"/>
  <c r="E3592" i="24"/>
  <c r="D3592" i="24" s="1"/>
  <c r="E3623" i="24"/>
  <c r="D3623" i="24" s="1"/>
  <c r="E3650" i="24"/>
  <c r="D3650" i="24" s="1"/>
  <c r="E3675" i="24"/>
  <c r="D3675" i="24" s="1"/>
  <c r="E3694" i="24"/>
  <c r="D3694" i="24" s="1"/>
  <c r="E3718" i="24"/>
  <c r="D3718" i="24" s="1"/>
  <c r="E3737" i="24"/>
  <c r="D3737" i="24" s="1"/>
  <c r="E3761" i="24"/>
  <c r="D3761" i="24" s="1"/>
  <c r="E3782" i="24"/>
  <c r="D3782" i="24" s="1"/>
  <c r="E3804" i="24"/>
  <c r="D3804" i="24" s="1"/>
  <c r="E3827" i="24"/>
  <c r="D3827" i="24" s="1"/>
  <c r="E3847" i="24"/>
  <c r="D3847" i="24" s="1"/>
  <c r="E3871" i="24"/>
  <c r="D3871" i="24" s="1"/>
  <c r="E3890" i="24"/>
  <c r="D3890" i="24" s="1"/>
  <c r="E3914" i="24"/>
  <c r="D3914" i="24" s="1"/>
  <c r="E3933" i="24"/>
  <c r="D3933" i="24" s="1"/>
  <c r="E3957" i="24"/>
  <c r="D3957" i="24" s="1"/>
  <c r="E3978" i="24"/>
  <c r="D3978" i="24" s="1"/>
  <c r="E4000" i="24"/>
  <c r="D4000" i="24" s="1"/>
  <c r="E4023" i="24"/>
  <c r="D4023" i="24" s="1"/>
  <c r="E4043" i="24"/>
  <c r="D4043" i="24" s="1"/>
  <c r="E4067" i="24"/>
  <c r="D4067" i="24" s="1"/>
  <c r="E4086" i="24"/>
  <c r="D4086" i="24" s="1"/>
  <c r="E4110" i="24"/>
  <c r="D4110" i="24" s="1"/>
  <c r="E4129" i="24"/>
  <c r="D4129" i="24" s="1"/>
  <c r="E4153" i="24"/>
  <c r="D4153" i="24" s="1"/>
  <c r="E4174" i="24"/>
  <c r="D4174" i="24" s="1"/>
  <c r="E4196" i="24"/>
  <c r="D4196" i="24" s="1"/>
  <c r="E4219" i="24"/>
  <c r="D4219" i="24" s="1"/>
  <c r="E4239" i="24"/>
  <c r="D4239" i="24" s="1"/>
  <c r="E4263" i="24"/>
  <c r="D4263" i="24" s="1"/>
  <c r="E4282" i="24"/>
  <c r="D4282" i="24" s="1"/>
  <c r="E4306" i="24"/>
  <c r="D4306" i="24" s="1"/>
  <c r="E4325" i="24"/>
  <c r="D4325" i="24" s="1"/>
  <c r="E4349" i="24"/>
  <c r="D4349" i="24" s="1"/>
  <c r="E4370" i="24"/>
  <c r="D4370" i="24" s="1"/>
  <c r="E4392" i="24"/>
  <c r="D4392" i="24" s="1"/>
  <c r="E4415" i="24"/>
  <c r="D4415" i="24" s="1"/>
  <c r="E4435" i="24"/>
  <c r="D4435" i="24" s="1"/>
  <c r="E4222" i="24"/>
  <c r="D4222" i="24" s="1"/>
  <c r="E4375" i="24"/>
  <c r="D4375" i="24" s="1"/>
  <c r="E4418" i="24"/>
  <c r="D4418" i="24" s="1"/>
  <c r="E3877" i="24"/>
  <c r="D3877" i="24" s="1"/>
  <c r="E4207" i="24"/>
  <c r="D4207" i="24" s="1"/>
  <c r="E4314" i="24"/>
  <c r="D4314" i="24" s="1"/>
  <c r="E4403" i="24"/>
  <c r="D4403" i="24" s="1"/>
  <c r="E4013" i="24"/>
  <c r="D4013" i="24" s="1"/>
  <c r="E4166" i="24"/>
  <c r="D4166" i="24" s="1"/>
  <c r="E4295" i="24"/>
  <c r="D4295" i="24" s="1"/>
  <c r="E4405" i="24"/>
  <c r="D4405" i="24" s="1"/>
  <c r="E1332" i="24"/>
  <c r="D1332" i="24" s="1"/>
  <c r="E305" i="24"/>
  <c r="D305" i="24" s="1"/>
  <c r="E615" i="24"/>
  <c r="D615" i="24" s="1"/>
  <c r="E973" i="24"/>
  <c r="D973" i="24" s="1"/>
  <c r="E1203" i="24"/>
  <c r="D1203" i="24" s="1"/>
  <c r="E1344" i="24"/>
  <c r="D1344" i="24" s="1"/>
  <c r="E1540" i="24"/>
  <c r="D1540" i="24" s="1"/>
  <c r="E1679" i="24"/>
  <c r="D1679" i="24" s="1"/>
  <c r="E1813" i="24"/>
  <c r="D1813" i="24" s="1"/>
  <c r="E1963" i="24"/>
  <c r="D1963" i="24" s="1"/>
  <c r="E2093" i="24"/>
  <c r="D2093" i="24" s="1"/>
  <c r="E2229" i="24"/>
  <c r="D2229" i="24" s="1"/>
  <c r="E2379" i="24"/>
  <c r="D2379" i="24" s="1"/>
  <c r="E2479" i="24"/>
  <c r="D2479" i="24" s="1"/>
  <c r="E2586" i="24"/>
  <c r="D2586" i="24" s="1"/>
  <c r="E2682" i="24"/>
  <c r="D2682" i="24" s="1"/>
  <c r="E2749" i="24"/>
  <c r="D2749" i="24" s="1"/>
  <c r="E2811" i="24"/>
  <c r="D2811" i="24" s="1"/>
  <c r="E2893" i="24"/>
  <c r="D2893" i="24" s="1"/>
  <c r="E2963" i="24"/>
  <c r="D2963" i="24" s="1"/>
  <c r="E3019" i="24"/>
  <c r="D3019" i="24" s="1"/>
  <c r="E3079" i="24"/>
  <c r="D3079" i="24" s="1"/>
  <c r="E3129" i="24"/>
  <c r="D3129" i="24" s="1"/>
  <c r="E3177" i="24"/>
  <c r="D3177" i="24" s="1"/>
  <c r="E3237" i="24"/>
  <c r="D3237" i="24" s="1"/>
  <c r="E3275" i="24"/>
  <c r="D3275" i="24" s="1"/>
  <c r="E3315" i="24"/>
  <c r="D3315" i="24" s="1"/>
  <c r="E3355" i="24"/>
  <c r="D3355" i="24" s="1"/>
  <c r="E3393" i="24"/>
  <c r="D3393" i="24" s="1"/>
  <c r="E3427" i="24"/>
  <c r="D3427" i="24" s="1"/>
  <c r="E3456" i="24"/>
  <c r="D3456" i="24" s="1"/>
  <c r="E3494" i="24"/>
  <c r="D3494" i="24" s="1"/>
  <c r="E3531" i="24"/>
  <c r="D3531" i="24" s="1"/>
  <c r="E3565" i="24"/>
  <c r="D3565" i="24" s="1"/>
  <c r="E3593" i="24"/>
  <c r="D3593" i="24" s="1"/>
  <c r="E3625" i="24"/>
  <c r="D3625" i="24" s="1"/>
  <c r="E3651" i="24"/>
  <c r="D3651" i="24" s="1"/>
  <c r="E3676" i="24"/>
  <c r="D3676" i="24" s="1"/>
  <c r="E3695" i="24"/>
  <c r="D3695" i="24" s="1"/>
  <c r="E3719" i="24"/>
  <c r="D3719" i="24" s="1"/>
  <c r="E3740" i="24"/>
  <c r="D3740" i="24" s="1"/>
  <c r="E3762" i="24"/>
  <c r="D3762" i="24" s="1"/>
  <c r="E3785" i="24"/>
  <c r="D3785" i="24" s="1"/>
  <c r="E3805" i="24"/>
  <c r="D3805" i="24" s="1"/>
  <c r="E3829" i="24"/>
  <c r="D3829" i="24" s="1"/>
  <c r="E3848" i="24"/>
  <c r="D3848" i="24" s="1"/>
  <c r="E3872" i="24"/>
  <c r="D3872" i="24" s="1"/>
  <c r="E3891" i="24"/>
  <c r="D3891" i="24" s="1"/>
  <c r="E3915" i="24"/>
  <c r="D3915" i="24" s="1"/>
  <c r="E3936" i="24"/>
  <c r="D3936" i="24" s="1"/>
  <c r="E3958" i="24"/>
  <c r="D3958" i="24" s="1"/>
  <c r="E3981" i="24"/>
  <c r="D3981" i="24" s="1"/>
  <c r="E4001" i="24"/>
  <c r="D4001" i="24" s="1"/>
  <c r="E4025" i="24"/>
  <c r="D4025" i="24" s="1"/>
  <c r="E4044" i="24"/>
  <c r="D4044" i="24" s="1"/>
  <c r="E4068" i="24"/>
  <c r="D4068" i="24" s="1"/>
  <c r="E4087" i="24"/>
  <c r="D4087" i="24" s="1"/>
  <c r="E4111" i="24"/>
  <c r="D4111" i="24" s="1"/>
  <c r="E4132" i="24"/>
  <c r="D4132" i="24" s="1"/>
  <c r="E4154" i="24"/>
  <c r="D4154" i="24" s="1"/>
  <c r="E4177" i="24"/>
  <c r="D4177" i="24" s="1"/>
  <c r="E4197" i="24"/>
  <c r="D4197" i="24" s="1"/>
  <c r="E4221" i="24"/>
  <c r="D4221" i="24" s="1"/>
  <c r="E4240" i="24"/>
  <c r="D4240" i="24" s="1"/>
  <c r="E4264" i="24"/>
  <c r="D4264" i="24" s="1"/>
  <c r="E4283" i="24"/>
  <c r="D4283" i="24" s="1"/>
  <c r="E4307" i="24"/>
  <c r="D4307" i="24" s="1"/>
  <c r="E4328" i="24"/>
  <c r="D4328" i="24" s="1"/>
  <c r="E4350" i="24"/>
  <c r="D4350" i="24" s="1"/>
  <c r="E4373" i="24"/>
  <c r="D4373" i="24" s="1"/>
  <c r="E4393" i="24"/>
  <c r="D4393" i="24" s="1"/>
  <c r="E4417" i="24"/>
  <c r="D4417" i="24" s="1"/>
  <c r="E4436" i="24"/>
  <c r="D4436" i="24" s="1"/>
  <c r="E307" i="24"/>
  <c r="D307" i="24" s="1"/>
  <c r="E627" i="24"/>
  <c r="D627" i="24" s="1"/>
  <c r="E976" i="24"/>
  <c r="D976" i="24" s="1"/>
  <c r="E1204" i="24"/>
  <c r="D1204" i="24" s="1"/>
  <c r="E1347" i="24"/>
  <c r="D1347" i="24" s="1"/>
  <c r="E1541" i="24"/>
  <c r="D1541" i="24" s="1"/>
  <c r="E1683" i="24"/>
  <c r="D1683" i="24" s="1"/>
  <c r="E1816" i="24"/>
  <c r="D1816" i="24" s="1"/>
  <c r="E1970" i="24"/>
  <c r="D1970" i="24" s="1"/>
  <c r="E2101" i="24"/>
  <c r="D2101" i="24" s="1"/>
  <c r="E2230" i="24"/>
  <c r="D2230" i="24" s="1"/>
  <c r="E2380" i="24"/>
  <c r="D2380" i="24" s="1"/>
  <c r="E2490" i="24"/>
  <c r="D2490" i="24" s="1"/>
  <c r="E2588" i="24"/>
  <c r="D2588" i="24" s="1"/>
  <c r="E2686" i="24"/>
  <c r="D2686" i="24" s="1"/>
  <c r="E2751" i="24"/>
  <c r="D2751" i="24" s="1"/>
  <c r="E2812" i="24"/>
  <c r="D2812" i="24" s="1"/>
  <c r="E2896" i="24"/>
  <c r="D2896" i="24" s="1"/>
  <c r="E2964" i="24"/>
  <c r="D2964" i="24" s="1"/>
  <c r="E3020" i="24"/>
  <c r="D3020" i="24" s="1"/>
  <c r="E3083" i="24"/>
  <c r="D3083" i="24" s="1"/>
  <c r="E3132" i="24"/>
  <c r="D3132" i="24" s="1"/>
  <c r="E3181" i="24"/>
  <c r="D3181" i="24" s="1"/>
  <c r="E3238" i="24"/>
  <c r="D3238" i="24" s="1"/>
  <c r="E3279" i="24"/>
  <c r="D3279" i="24" s="1"/>
  <c r="E3316" i="24"/>
  <c r="D3316" i="24" s="1"/>
  <c r="E3356" i="24"/>
  <c r="D3356" i="24" s="1"/>
  <c r="E3395" i="24"/>
  <c r="D3395" i="24" s="1"/>
  <c r="E3429" i="24"/>
  <c r="D3429" i="24" s="1"/>
  <c r="E3457" i="24"/>
  <c r="D3457" i="24" s="1"/>
  <c r="E3495" i="24"/>
  <c r="D3495" i="24" s="1"/>
  <c r="E3532" i="24"/>
  <c r="D3532" i="24" s="1"/>
  <c r="E3567" i="24"/>
  <c r="D3567" i="24" s="1"/>
  <c r="E3594" i="24"/>
  <c r="D3594" i="24" s="1"/>
  <c r="E3629" i="24"/>
  <c r="D3629" i="24" s="1"/>
  <c r="E3652" i="24"/>
  <c r="D3652" i="24" s="1"/>
  <c r="E3677" i="24"/>
  <c r="D3677" i="24" s="1"/>
  <c r="E3698" i="24"/>
  <c r="D3698" i="24" s="1"/>
  <c r="E3720" i="24"/>
  <c r="D3720" i="24" s="1"/>
  <c r="E3743" i="24"/>
  <c r="D3743" i="24" s="1"/>
  <c r="E3763" i="24"/>
  <c r="D3763" i="24" s="1"/>
  <c r="E3787" i="24"/>
  <c r="D3787" i="24" s="1"/>
  <c r="E3806" i="24"/>
  <c r="D3806" i="24" s="1"/>
  <c r="E3830" i="24"/>
  <c r="D3830" i="24" s="1"/>
  <c r="E3849" i="24"/>
  <c r="D3849" i="24" s="1"/>
  <c r="E3873" i="24"/>
  <c r="D3873" i="24" s="1"/>
  <c r="E3894" i="24"/>
  <c r="D3894" i="24" s="1"/>
  <c r="E3916" i="24"/>
  <c r="D3916" i="24" s="1"/>
  <c r="E3939" i="24"/>
  <c r="D3939" i="24" s="1"/>
  <c r="E3959" i="24"/>
  <c r="D3959" i="24" s="1"/>
  <c r="E3983" i="24"/>
  <c r="D3983" i="24" s="1"/>
  <c r="E4002" i="24"/>
  <c r="D4002" i="24" s="1"/>
  <c r="E4026" i="24"/>
  <c r="D4026" i="24" s="1"/>
  <c r="E4045" i="24"/>
  <c r="D4045" i="24" s="1"/>
  <c r="E4069" i="24"/>
  <c r="D4069" i="24" s="1"/>
  <c r="E4090" i="24"/>
  <c r="D4090" i="24" s="1"/>
  <c r="E4112" i="24"/>
  <c r="D4112" i="24" s="1"/>
  <c r="E4135" i="24"/>
  <c r="D4135" i="24" s="1"/>
  <c r="E4155" i="24"/>
  <c r="D4155" i="24" s="1"/>
  <c r="E4179" i="24"/>
  <c r="D4179" i="24" s="1"/>
  <c r="E4198" i="24"/>
  <c r="D4198" i="24" s="1"/>
  <c r="E4241" i="24"/>
  <c r="D4241" i="24" s="1"/>
  <c r="E4265" i="24"/>
  <c r="D4265" i="24" s="1"/>
  <c r="E4286" i="24"/>
  <c r="D4286" i="24" s="1"/>
  <c r="E4308" i="24"/>
  <c r="D4308" i="24" s="1"/>
  <c r="E4331" i="24"/>
  <c r="D4331" i="24" s="1"/>
  <c r="E4351" i="24"/>
  <c r="D4351" i="24" s="1"/>
  <c r="E4394" i="24"/>
  <c r="D4394" i="24" s="1"/>
  <c r="E4437" i="24"/>
  <c r="D4437" i="24" s="1"/>
  <c r="E3922" i="24"/>
  <c r="D3922" i="24" s="1"/>
  <c r="E4183" i="24"/>
  <c r="D4183" i="24" s="1"/>
  <c r="E4269" i="24"/>
  <c r="D4269" i="24" s="1"/>
  <c r="E4336" i="24"/>
  <c r="D4336" i="24" s="1"/>
  <c r="E4422" i="24"/>
  <c r="D4422" i="24" s="1"/>
  <c r="E4099" i="24"/>
  <c r="D4099" i="24" s="1"/>
  <c r="E4209" i="24"/>
  <c r="D4209" i="24" s="1"/>
  <c r="E4319" i="24"/>
  <c r="D4319" i="24" s="1"/>
  <c r="E4426" i="24"/>
  <c r="D4426" i="24" s="1"/>
  <c r="E171" i="24"/>
  <c r="D171" i="24" s="1"/>
  <c r="E2583" i="24"/>
  <c r="D2583" i="24" s="1"/>
  <c r="E3301" i="24"/>
  <c r="D3301" i="24" s="1"/>
  <c r="E3553" i="24"/>
  <c r="D3553" i="24" s="1"/>
  <c r="E3735" i="24"/>
  <c r="D3735" i="24" s="1"/>
  <c r="E3888" i="24"/>
  <c r="D3888" i="24" s="1"/>
  <c r="E4041" i="24"/>
  <c r="D4041" i="24" s="1"/>
  <c r="E4194" i="24"/>
  <c r="D4194" i="24" s="1"/>
  <c r="E4347" i="24"/>
  <c r="D4347" i="24" s="1"/>
  <c r="E3554" i="24"/>
  <c r="D3554" i="24" s="1"/>
  <c r="E4042" i="24"/>
  <c r="D4042" i="24" s="1"/>
  <c r="E4348" i="24"/>
  <c r="D4348" i="24" s="1"/>
  <c r="E611" i="24"/>
  <c r="D611" i="24" s="1"/>
  <c r="E2747" i="24"/>
  <c r="D2747" i="24" s="1"/>
  <c r="E3341" i="24"/>
  <c r="D3341" i="24" s="1"/>
  <c r="E3759" i="24"/>
  <c r="D3759" i="24" s="1"/>
  <c r="E3911" i="24"/>
  <c r="D3911" i="24" s="1"/>
  <c r="E4062" i="24"/>
  <c r="D4062" i="24" s="1"/>
  <c r="E4213" i="24"/>
  <c r="D4213" i="24" s="1"/>
  <c r="E3616" i="24"/>
  <c r="D3616" i="24" s="1"/>
  <c r="E4390" i="24"/>
  <c r="D4390" i="24" s="1"/>
  <c r="E3387" i="24"/>
  <c r="D3387" i="24" s="1"/>
  <c r="E3779" i="24"/>
  <c r="D3779" i="24" s="1"/>
  <c r="E4238" i="24"/>
  <c r="D4238" i="24" s="1"/>
  <c r="E3415" i="24"/>
  <c r="D3415" i="24" s="1"/>
  <c r="E4107" i="24"/>
  <c r="D4107" i="24" s="1"/>
  <c r="E4409" i="24"/>
  <c r="D4409" i="24" s="1"/>
  <c r="E3974" i="24"/>
  <c r="D3974" i="24" s="1"/>
  <c r="E3126" i="24"/>
  <c r="D3126" i="24" s="1"/>
  <c r="E3692" i="24"/>
  <c r="D3692" i="24" s="1"/>
  <c r="E4151" i="24"/>
  <c r="D4151" i="24" s="1"/>
  <c r="E3846" i="24"/>
  <c r="D3846" i="24" s="1"/>
  <c r="E288" i="24"/>
  <c r="D288" i="24" s="1"/>
  <c r="E2656" i="24"/>
  <c r="D2656" i="24" s="1"/>
  <c r="E3313" i="24"/>
  <c r="D3313" i="24" s="1"/>
  <c r="E3736" i="24"/>
  <c r="D3736" i="24" s="1"/>
  <c r="E3889" i="24"/>
  <c r="D3889" i="24" s="1"/>
  <c r="E4195" i="24"/>
  <c r="D4195" i="24" s="1"/>
  <c r="E3589" i="24"/>
  <c r="D3589" i="24" s="1"/>
  <c r="E4366" i="24"/>
  <c r="D4366" i="24" s="1"/>
  <c r="E3931" i="24"/>
  <c r="D3931" i="24" s="1"/>
  <c r="E1333" i="24"/>
  <c r="D1333" i="24" s="1"/>
  <c r="E3932" i="24"/>
  <c r="D3932" i="24" s="1"/>
  <c r="E4391" i="24"/>
  <c r="D4391" i="24" s="1"/>
  <c r="E3648" i="24"/>
  <c r="D3648" i="24" s="1"/>
  <c r="E3802" i="24"/>
  <c r="D3802" i="24" s="1"/>
  <c r="E4258" i="24"/>
  <c r="D4258" i="24" s="1"/>
  <c r="E3670" i="24"/>
  <c r="D3670" i="24" s="1"/>
  <c r="E3824" i="24"/>
  <c r="D3824" i="24" s="1"/>
  <c r="E4434" i="24"/>
  <c r="D4434" i="24" s="1"/>
  <c r="E3490" i="24"/>
  <c r="D3490" i="24" s="1"/>
  <c r="E3491" i="24"/>
  <c r="D3491" i="24" s="1"/>
  <c r="E866" i="24"/>
  <c r="D866" i="24" s="1"/>
  <c r="E2809" i="24"/>
  <c r="D2809" i="24" s="1"/>
  <c r="E3353" i="24"/>
  <c r="D3353" i="24" s="1"/>
  <c r="E3591" i="24"/>
  <c r="D3591" i="24" s="1"/>
  <c r="E3760" i="24"/>
  <c r="D3760" i="24" s="1"/>
  <c r="E3913" i="24"/>
  <c r="D3913" i="24" s="1"/>
  <c r="E4065" i="24"/>
  <c r="D4065" i="24" s="1"/>
  <c r="E4216" i="24"/>
  <c r="D4216" i="24" s="1"/>
  <c r="E4367" i="24"/>
  <c r="D4367" i="24" s="1"/>
  <c r="E1194" i="24"/>
  <c r="D1194" i="24" s="1"/>
  <c r="E2873" i="24"/>
  <c r="D2873" i="24" s="1"/>
  <c r="E3381" i="24"/>
  <c r="D3381" i="24" s="1"/>
  <c r="E3778" i="24"/>
  <c r="D3778" i="24" s="1"/>
  <c r="E4084" i="24"/>
  <c r="D4084" i="24" s="1"/>
  <c r="E4237" i="24"/>
  <c r="D4237" i="24" s="1"/>
  <c r="E2957" i="24"/>
  <c r="D2957" i="24" s="1"/>
  <c r="E3620" i="24"/>
  <c r="D3620" i="24" s="1"/>
  <c r="E4085" i="24"/>
  <c r="D4085" i="24" s="1"/>
  <c r="E3015" i="24"/>
  <c r="D3015" i="24" s="1"/>
  <c r="E3955" i="24"/>
  <c r="D3955" i="24" s="1"/>
  <c r="E3453" i="24"/>
  <c r="D3453" i="24" s="1"/>
  <c r="E3454" i="24"/>
  <c r="D3454" i="24" s="1"/>
  <c r="E3845" i="24"/>
  <c r="D3845" i="24" s="1"/>
  <c r="E4303" i="24"/>
  <c r="D4303" i="24" s="1"/>
  <c r="E3693" i="24"/>
  <c r="D3693" i="24" s="1"/>
  <c r="E1477" i="24"/>
  <c r="D1477" i="24" s="1"/>
  <c r="E4127" i="24"/>
  <c r="D4127" i="24" s="1"/>
  <c r="E3673" i="24"/>
  <c r="D3673" i="24" s="1"/>
  <c r="E3175" i="24"/>
  <c r="D3175" i="24" s="1"/>
  <c r="E3999" i="24"/>
  <c r="D3999" i="24" s="1"/>
  <c r="E1673" i="24"/>
  <c r="D1673" i="24" s="1"/>
  <c r="E3017" i="24"/>
  <c r="D3017" i="24" s="1"/>
  <c r="E3419" i="24"/>
  <c r="D3419" i="24" s="1"/>
  <c r="E3649" i="24"/>
  <c r="D3649" i="24" s="1"/>
  <c r="E3803" i="24"/>
  <c r="D3803" i="24" s="1"/>
  <c r="E3956" i="24"/>
  <c r="D3956" i="24" s="1"/>
  <c r="E4109" i="24"/>
  <c r="D4109" i="24" s="1"/>
  <c r="E4261" i="24"/>
  <c r="D4261" i="24" s="1"/>
  <c r="E4412" i="24"/>
  <c r="D4412" i="24" s="1"/>
  <c r="E1793" i="24"/>
  <c r="D1793" i="24" s="1"/>
  <c r="E3063" i="24"/>
  <c r="D3063" i="24" s="1"/>
  <c r="E3821" i="24"/>
  <c r="D3821" i="24" s="1"/>
  <c r="E4280" i="24"/>
  <c r="D4280" i="24" s="1"/>
  <c r="E4433" i="24"/>
  <c r="D4433" i="24" s="1"/>
  <c r="E1921" i="24"/>
  <c r="D1921" i="24" s="1"/>
  <c r="E3975" i="24"/>
  <c r="D3975" i="24" s="1"/>
  <c r="E4128" i="24"/>
  <c r="D4128" i="24" s="1"/>
  <c r="E4281" i="24"/>
  <c r="D4281" i="24" s="1"/>
  <c r="E2089" i="24"/>
  <c r="D2089" i="24" s="1"/>
  <c r="E3998" i="24"/>
  <c r="D3998" i="24" s="1"/>
  <c r="E2226" i="24"/>
  <c r="D2226" i="24" s="1"/>
  <c r="E4152" i="24"/>
  <c r="D4152" i="24" s="1"/>
  <c r="E4305" i="24"/>
  <c r="D4305" i="24" s="1"/>
  <c r="E2326" i="24"/>
  <c r="D2326" i="24" s="1"/>
  <c r="E3261" i="24"/>
  <c r="D3261" i="24" s="1"/>
  <c r="E3518" i="24"/>
  <c r="D3518" i="24" s="1"/>
  <c r="E3715" i="24"/>
  <c r="D3715" i="24" s="1"/>
  <c r="E3866" i="24"/>
  <c r="D3866" i="24" s="1"/>
  <c r="E4017" i="24"/>
  <c r="D4017" i="24" s="1"/>
  <c r="E4170" i="24"/>
  <c r="D4170" i="24" s="1"/>
  <c r="E4323" i="24"/>
  <c r="D4323" i="24" s="1"/>
  <c r="E2477" i="24"/>
  <c r="D2477" i="24" s="1"/>
  <c r="E3273" i="24"/>
  <c r="D3273" i="24" s="1"/>
  <c r="E3525" i="24"/>
  <c r="D3525" i="24" s="1"/>
  <c r="E3717" i="24"/>
  <c r="D3717" i="24" s="1"/>
  <c r="E3869" i="24"/>
  <c r="D3869" i="24" s="1"/>
  <c r="E4020" i="24"/>
  <c r="D4020" i="24" s="1"/>
  <c r="E4171" i="24"/>
  <c r="D4171" i="24" s="1"/>
  <c r="E4324" i="24"/>
  <c r="D4324" i="24" s="1"/>
  <c r="E3223" i="24"/>
  <c r="D3223" i="24" s="1"/>
  <c r="D1054" i="24" l="1"/>
  <c r="D1060" i="24"/>
  <c r="D1055" i="24"/>
  <c r="D1059" i="24"/>
  <c r="D1056" i="24"/>
  <c r="D1053" i="24"/>
  <c r="D1057" i="24"/>
  <c r="D1058" i="24"/>
  <c r="D1048" i="24"/>
  <c r="D1049" i="24"/>
  <c r="D1047" i="24"/>
  <c r="D1050" i="24"/>
  <c r="D1051" i="24"/>
  <c r="D1052" i="24"/>
  <c r="D934" i="24"/>
  <c r="D954" i="24"/>
  <c r="D943" i="24"/>
  <c r="D940" i="24"/>
  <c r="D933" i="24"/>
  <c r="D936" i="24"/>
  <c r="D955" i="24"/>
  <c r="D948" i="24"/>
  <c r="D941" i="24"/>
  <c r="D945" i="24"/>
  <c r="D950" i="24"/>
  <c r="D951" i="24"/>
  <c r="D949" i="24"/>
  <c r="D956" i="24"/>
  <c r="D942" i="24"/>
  <c r="D938" i="24"/>
  <c r="D952" i="24"/>
  <c r="D937" i="24"/>
  <c r="D947" i="24"/>
  <c r="D957" i="24"/>
  <c r="D935" i="24"/>
  <c r="D953" i="24"/>
  <c r="D946" i="24"/>
  <c r="D944" i="24"/>
  <c r="D939" i="24"/>
  <c r="C22" i="2"/>
  <c r="D996" i="24"/>
  <c r="D995" i="24"/>
  <c r="D1949" i="24"/>
  <c r="D1958" i="24"/>
  <c r="D1953" i="24"/>
  <c r="D1951" i="24"/>
  <c r="D1959" i="24"/>
  <c r="D1952" i="24"/>
  <c r="D1956" i="24"/>
  <c r="D1954" i="24"/>
  <c r="D1950" i="24"/>
  <c r="D1957" i="24"/>
  <c r="D1955" i="24"/>
  <c r="D1009" i="24"/>
  <c r="D1007" i="24"/>
  <c r="D1010" i="24"/>
  <c r="D1019" i="24"/>
  <c r="D1008" i="24"/>
  <c r="D1011" i="24"/>
  <c r="D1018" i="24"/>
  <c r="D1024" i="24"/>
  <c r="D1017" i="24"/>
  <c r="D1025" i="24"/>
  <c r="D1020" i="24"/>
  <c r="D1021" i="24"/>
  <c r="D1026" i="24"/>
  <c r="D1013" i="24"/>
  <c r="D1027" i="24"/>
  <c r="D1015" i="24"/>
  <c r="D1012" i="24"/>
  <c r="D1022" i="24"/>
  <c r="D1023" i="24"/>
  <c r="D1016" i="24"/>
  <c r="D1014" i="24"/>
  <c r="F22" i="2" l="1"/>
  <c r="G22" i="2"/>
  <c r="D45" i="2"/>
  <c r="D42" i="16" s="1"/>
  <c r="H59" i="2"/>
  <c r="H56" i="16" s="1"/>
  <c r="E51" i="2"/>
  <c r="E48" i="16" s="1"/>
  <c r="E37" i="2"/>
  <c r="E34" i="16" s="1"/>
  <c r="H23" i="2"/>
  <c r="H20" i="16" s="1"/>
  <c r="H39" i="2"/>
  <c r="H36" i="16" s="1"/>
  <c r="G35" i="2"/>
  <c r="G32" i="16" s="1"/>
  <c r="E53" i="2"/>
  <c r="E50" i="16" s="1"/>
  <c r="D23" i="2"/>
  <c r="D20" i="16" s="1"/>
  <c r="G43" i="2"/>
  <c r="D67" i="2"/>
  <c r="D64" i="16" s="1"/>
  <c r="G52" i="2"/>
  <c r="G49" i="16" s="1"/>
  <c r="G60" i="2"/>
  <c r="H70" i="2"/>
  <c r="D26" i="2"/>
  <c r="D23" i="16" s="1"/>
  <c r="G36" i="2"/>
  <c r="G33" i="16" s="1"/>
  <c r="D38" i="2"/>
  <c r="D35" i="16" s="1"/>
  <c r="F31" i="2"/>
  <c r="G39" i="2"/>
  <c r="G36" i="16" s="1"/>
  <c r="G47" i="2"/>
  <c r="G44" i="16" s="1"/>
  <c r="E64" i="2"/>
  <c r="E61" i="16" s="1"/>
  <c r="G69" i="2"/>
  <c r="G66" i="16" s="1"/>
  <c r="F30" i="2"/>
  <c r="F27" i="16" s="1"/>
  <c r="G37" i="2"/>
  <c r="H49" i="2"/>
  <c r="F66" i="2"/>
  <c r="F63" i="16" s="1"/>
  <c r="E27" i="2"/>
  <c r="F57" i="2"/>
  <c r="F35" i="2"/>
  <c r="F32" i="16" s="1"/>
  <c r="F51" i="2"/>
  <c r="F48" i="16" s="1"/>
  <c r="F60" i="2"/>
  <c r="F57" i="16" s="1"/>
  <c r="E58" i="2"/>
  <c r="E55" i="16" s="1"/>
  <c r="E42" i="2"/>
  <c r="E39" i="16" s="1"/>
  <c r="D36" i="2"/>
  <c r="D33" i="16" s="1"/>
  <c r="D63" i="2"/>
  <c r="D60" i="16" s="1"/>
  <c r="D57" i="2"/>
  <c r="D54" i="16" s="1"/>
  <c r="H28" i="2"/>
  <c r="H25" i="16" s="1"/>
  <c r="E34" i="2"/>
  <c r="F50" i="2"/>
  <c r="E33" i="2"/>
  <c r="E30" i="16" s="1"/>
  <c r="E69" i="2"/>
  <c r="D30" i="2"/>
  <c r="D27" i="16" s="1"/>
  <c r="E54" i="2"/>
  <c r="E51" i="16" s="1"/>
  <c r="F49" i="2"/>
  <c r="E23" i="2"/>
  <c r="E20" i="16" s="1"/>
  <c r="H33" i="2"/>
  <c r="G29" i="2"/>
  <c r="G28" i="2"/>
  <c r="G25" i="16" s="1"/>
  <c r="H36" i="2"/>
  <c r="H33" i="16" s="1"/>
  <c r="H44" i="2"/>
  <c r="H41" i="16" s="1"/>
  <c r="F61" i="2"/>
  <c r="F58" i="16" s="1"/>
  <c r="H66" i="2"/>
  <c r="G27" i="2"/>
  <c r="H34" i="2"/>
  <c r="H31" i="16" s="1"/>
  <c r="D47" i="2"/>
  <c r="D44" i="16" s="1"/>
  <c r="G63" i="2"/>
  <c r="F24" i="2"/>
  <c r="G54" i="2"/>
  <c r="G51" i="16" s="1"/>
  <c r="F32" i="2"/>
  <c r="F29" i="16" s="1"/>
  <c r="G48" i="2"/>
  <c r="G45" i="16" s="1"/>
  <c r="D48" i="2"/>
  <c r="D45" i="16" s="1"/>
  <c r="H65" i="2"/>
  <c r="H62" i="16" s="1"/>
  <c r="D37" i="2"/>
  <c r="D34" i="16" s="1"/>
  <c r="H32" i="2"/>
  <c r="H29" i="16" s="1"/>
  <c r="F39" i="2"/>
  <c r="F36" i="16" s="1"/>
  <c r="F42" i="2"/>
  <c r="D25" i="2"/>
  <c r="D22" i="16" s="1"/>
  <c r="F40" i="2"/>
  <c r="F37" i="16" s="1"/>
  <c r="E60" i="2"/>
  <c r="F62" i="2"/>
  <c r="E70" i="2"/>
  <c r="E67" i="16" s="1"/>
  <c r="D31" i="2"/>
  <c r="D28" i="16" s="1"/>
  <c r="D68" i="2"/>
  <c r="D65" i="16" s="1"/>
  <c r="H25" i="2"/>
  <c r="D34" i="2"/>
  <c r="D31" i="16" s="1"/>
  <c r="D42" i="2"/>
  <c r="D39" i="16" s="1"/>
  <c r="G58" i="2"/>
  <c r="G55" i="16" s="1"/>
  <c r="D64" i="2"/>
  <c r="D61" i="16" s="1"/>
  <c r="H24" i="2"/>
  <c r="H21" i="16" s="1"/>
  <c r="D32" i="2"/>
  <c r="D29" i="16" s="1"/>
  <c r="E44" i="2"/>
  <c r="H60" i="2"/>
  <c r="H57" i="16" s="1"/>
  <c r="G32" i="2"/>
  <c r="H51" i="2"/>
  <c r="H68" i="2"/>
  <c r="H65" i="16" s="1"/>
  <c r="H45" i="2"/>
  <c r="H38" i="2"/>
  <c r="H35" i="16" s="1"/>
  <c r="H54" i="2"/>
  <c r="H51" i="16" s="1"/>
  <c r="H56" i="2"/>
  <c r="H53" i="16" s="1"/>
  <c r="E28" i="2"/>
  <c r="E25" i="16" s="1"/>
  <c r="F70" i="2"/>
  <c r="F67" i="16" s="1"/>
  <c r="E39" i="2"/>
  <c r="E36" i="16" s="1"/>
  <c r="E61" i="2"/>
  <c r="E58" i="16" s="1"/>
  <c r="E29" i="2"/>
  <c r="D58" i="2"/>
  <c r="D55" i="16" s="1"/>
  <c r="D49" i="2"/>
  <c r="D46" i="16" s="1"/>
  <c r="D43" i="2"/>
  <c r="D40" i="16" s="1"/>
  <c r="F34" i="2"/>
  <c r="D52" i="2"/>
  <c r="D49" i="16" s="1"/>
  <c r="H27" i="2"/>
  <c r="H24" i="16" s="1"/>
  <c r="F67" i="2"/>
  <c r="F64" i="16" s="1"/>
  <c r="H67" i="2"/>
  <c r="H64" i="16" s="1"/>
  <c r="E31" i="2"/>
  <c r="E28" i="16" s="1"/>
  <c r="H55" i="2"/>
  <c r="H52" i="16" s="1"/>
  <c r="F68" i="2"/>
  <c r="F65" i="16" s="1"/>
  <c r="F41" i="2"/>
  <c r="F38" i="16" s="1"/>
  <c r="D69" i="2"/>
  <c r="D66" i="16" s="1"/>
  <c r="G57" i="2"/>
  <c r="D54" i="2"/>
  <c r="D51" i="16" s="1"/>
  <c r="G64" i="2"/>
  <c r="G61" i="16" s="1"/>
  <c r="F25" i="2"/>
  <c r="E62" i="2"/>
  <c r="G67" i="2"/>
  <c r="G64" i="16" s="1"/>
  <c r="F28" i="2"/>
  <c r="F25" i="16" s="1"/>
  <c r="F36" i="2"/>
  <c r="F33" i="16" s="1"/>
  <c r="E50" i="2"/>
  <c r="F58" i="2"/>
  <c r="F55" i="16" s="1"/>
  <c r="G65" i="2"/>
  <c r="G62" i="16" s="1"/>
  <c r="F26" i="2"/>
  <c r="F23" i="16" s="1"/>
  <c r="G38" i="2"/>
  <c r="G35" i="16" s="1"/>
  <c r="E55" i="2"/>
  <c r="E52" i="16" s="1"/>
  <c r="D55" i="2"/>
  <c r="D52" i="16" s="1"/>
  <c r="E46" i="2"/>
  <c r="E49" i="2"/>
  <c r="E46" i="16" s="1"/>
  <c r="E40" i="2"/>
  <c r="D65" i="2"/>
  <c r="D62" i="16" s="1"/>
  <c r="D46" i="2"/>
  <c r="D43" i="16" s="1"/>
  <c r="E45" i="2"/>
  <c r="E42" i="16" s="1"/>
  <c r="H61" i="2"/>
  <c r="H58" i="16" s="1"/>
  <c r="G25" i="2"/>
  <c r="G22" i="16" s="1"/>
  <c r="G55" i="2"/>
  <c r="G52" i="16" s="1"/>
  <c r="H35" i="2"/>
  <c r="H32" i="16" s="1"/>
  <c r="F52" i="2"/>
  <c r="F49" i="16" s="1"/>
  <c r="E24" i="2"/>
  <c r="E21" i="16" s="1"/>
  <c r="F43" i="2"/>
  <c r="F40" i="16" s="1"/>
  <c r="H40" i="2"/>
  <c r="F37" i="2"/>
  <c r="G46" i="2"/>
  <c r="G43" i="16" s="1"/>
  <c r="H53" i="2"/>
  <c r="F55" i="2"/>
  <c r="F59" i="2"/>
  <c r="F56" i="16" s="1"/>
  <c r="F47" i="2"/>
  <c r="F44" i="16" s="1"/>
  <c r="G23" i="2"/>
  <c r="G20" i="16" s="1"/>
  <c r="D59" i="2"/>
  <c r="D56" i="16" s="1"/>
  <c r="G56" i="2"/>
  <c r="G53" i="16" s="1"/>
  <c r="D70" i="2"/>
  <c r="D67" i="16" s="1"/>
  <c r="H30" i="2"/>
  <c r="H27" i="16" s="1"/>
  <c r="G44" i="2"/>
  <c r="G41" i="16" s="1"/>
  <c r="H52" i="2"/>
  <c r="H49" i="16" s="1"/>
  <c r="D60" i="2"/>
  <c r="D57" i="16" s="1"/>
  <c r="D53" i="2"/>
  <c r="D50" i="16" s="1"/>
  <c r="D33" i="2"/>
  <c r="D30" i="16" s="1"/>
  <c r="G49" i="2"/>
  <c r="E38" i="2"/>
  <c r="G40" i="2"/>
  <c r="G37" i="16" s="1"/>
  <c r="D24" i="2"/>
  <c r="D21" i="16" s="1"/>
  <c r="G34" i="2"/>
  <c r="G31" i="16" s="1"/>
  <c r="G30" i="2"/>
  <c r="G27" i="16" s="1"/>
  <c r="G31" i="2"/>
  <c r="G28" i="16" s="1"/>
  <c r="E35" i="2"/>
  <c r="E32" i="16" s="1"/>
  <c r="F63" i="2"/>
  <c r="F60" i="16" s="1"/>
  <c r="G33" i="2"/>
  <c r="G30" i="16" s="1"/>
  <c r="H62" i="2"/>
  <c r="H59" i="16" s="1"/>
  <c r="F48" i="2"/>
  <c r="H57" i="2"/>
  <c r="D62" i="2"/>
  <c r="D59" i="16" s="1"/>
  <c r="C23" i="2"/>
  <c r="I23" i="2" s="1"/>
  <c r="I20" i="16" s="1"/>
  <c r="G45" i="2"/>
  <c r="E56" i="2"/>
  <c r="E53" i="16" s="1"/>
  <c r="E52" i="2"/>
  <c r="E49" i="16" s="1"/>
  <c r="D51" i="2"/>
  <c r="D48" i="16" s="1"/>
  <c r="E59" i="2"/>
  <c r="E67" i="2"/>
  <c r="E64" i="16" s="1"/>
  <c r="D28" i="2"/>
  <c r="D25" i="16" s="1"/>
  <c r="H41" i="2"/>
  <c r="H38" i="16" s="1"/>
  <c r="D50" i="2"/>
  <c r="D47" i="16" s="1"/>
  <c r="E57" i="2"/>
  <c r="E54" i="16" s="1"/>
  <c r="F69" i="2"/>
  <c r="E30" i="2"/>
  <c r="H46" i="2"/>
  <c r="H43" i="16" s="1"/>
  <c r="E63" i="2"/>
  <c r="H37" i="2"/>
  <c r="D22" i="2"/>
  <c r="D19" i="16" s="1"/>
  <c r="H31" i="2"/>
  <c r="H28" i="16" s="1"/>
  <c r="E43" i="2"/>
  <c r="E40" i="16" s="1"/>
  <c r="C24" i="2"/>
  <c r="I24" i="2" s="1"/>
  <c r="H42" i="2"/>
  <c r="H39" i="16" s="1"/>
  <c r="E48" i="2"/>
  <c r="E45" i="16" s="1"/>
  <c r="E25" i="2"/>
  <c r="E22" i="16" s="1"/>
  <c r="G66" i="2"/>
  <c r="G63" i="16" s="1"/>
  <c r="F46" i="2"/>
  <c r="F43" i="16" s="1"/>
  <c r="D29" i="2"/>
  <c r="D26" i="16" s="1"/>
  <c r="D56" i="2"/>
  <c r="D53" i="16" s="1"/>
  <c r="G26" i="2"/>
  <c r="G23" i="16" s="1"/>
  <c r="H69" i="2"/>
  <c r="H66" i="16" s="1"/>
  <c r="H64" i="2"/>
  <c r="G59" i="2"/>
  <c r="G56" i="16" s="1"/>
  <c r="H43" i="2"/>
  <c r="H40" i="16" s="1"/>
  <c r="F56" i="2"/>
  <c r="F53" i="16" s="1"/>
  <c r="D39" i="2"/>
  <c r="D36" i="16" s="1"/>
  <c r="F54" i="2"/>
  <c r="F51" i="16" s="1"/>
  <c r="D44" i="2"/>
  <c r="D41" i="16" s="1"/>
  <c r="E68" i="2"/>
  <c r="E65" i="16" s="1"/>
  <c r="E65" i="2"/>
  <c r="E62" i="16" s="1"/>
  <c r="D40" i="2"/>
  <c r="D37" i="16" s="1"/>
  <c r="G50" i="2"/>
  <c r="G47" i="16" s="1"/>
  <c r="D41" i="2"/>
  <c r="D38" i="16" s="1"/>
  <c r="F45" i="2"/>
  <c r="F42" i="16" s="1"/>
  <c r="G53" i="2"/>
  <c r="G50" i="16" s="1"/>
  <c r="G61" i="2"/>
  <c r="G58" i="16" s="1"/>
  <c r="D27" i="2"/>
  <c r="D24" i="16" s="1"/>
  <c r="E36" i="2"/>
  <c r="E33" i="16" s="1"/>
  <c r="F44" i="2"/>
  <c r="F41" i="16" s="1"/>
  <c r="G51" i="2"/>
  <c r="G48" i="16" s="1"/>
  <c r="H63" i="2"/>
  <c r="H60" i="16" s="1"/>
  <c r="G24" i="2"/>
  <c r="G21" i="16" s="1"/>
  <c r="E41" i="2"/>
  <c r="E38" i="16" s="1"/>
  <c r="H26" i="2"/>
  <c r="H23" i="16" s="1"/>
  <c r="E32" i="2"/>
  <c r="E29" i="16" s="1"/>
  <c r="F65" i="2"/>
  <c r="F62" i="16" s="1"/>
  <c r="E26" i="2"/>
  <c r="E23" i="16" s="1"/>
  <c r="F53" i="2"/>
  <c r="F50" i="16" s="1"/>
  <c r="F64" i="2"/>
  <c r="F61" i="16" s="1"/>
  <c r="E47" i="2"/>
  <c r="E44" i="16" s="1"/>
  <c r="F27" i="2"/>
  <c r="F24" i="16" s="1"/>
  <c r="D35" i="2"/>
  <c r="D32" i="16" s="1"/>
  <c r="G70" i="2"/>
  <c r="G67" i="16" s="1"/>
  <c r="H47" i="2"/>
  <c r="H44" i="16" s="1"/>
  <c r="H29" i="2"/>
  <c r="H26" i="16" s="1"/>
  <c r="G42" i="2"/>
  <c r="G39" i="16" s="1"/>
  <c r="H50" i="2"/>
  <c r="H47" i="16" s="1"/>
  <c r="H58" i="2"/>
  <c r="H55" i="16" s="1"/>
  <c r="E66" i="2"/>
  <c r="E63" i="16" s="1"/>
  <c r="F33" i="2"/>
  <c r="F30" i="16" s="1"/>
  <c r="G41" i="2"/>
  <c r="G38" i="16" s="1"/>
  <c r="H48" i="2"/>
  <c r="H45" i="16" s="1"/>
  <c r="D61" i="2"/>
  <c r="D58" i="16" s="1"/>
  <c r="D66" i="2"/>
  <c r="D63" i="16" s="1"/>
  <c r="F38" i="2"/>
  <c r="F35" i="16" s="1"/>
  <c r="G68" i="2"/>
  <c r="G65" i="16" s="1"/>
  <c r="F29" i="2"/>
  <c r="F26" i="16" s="1"/>
  <c r="G62" i="2"/>
  <c r="G59" i="16" s="1"/>
  <c r="F23" i="2"/>
  <c r="F20" i="16" s="1"/>
  <c r="H22" i="2"/>
  <c r="H19" i="16" s="1"/>
  <c r="C25" i="2"/>
  <c r="E22" i="2"/>
  <c r="E19" i="16" s="1"/>
  <c r="C59" i="2"/>
  <c r="C27" i="2"/>
  <c r="C30" i="2"/>
  <c r="C26" i="2"/>
  <c r="C28" i="2"/>
  <c r="C29" i="2"/>
  <c r="C52" i="2"/>
  <c r="C38" i="2"/>
  <c r="C63" i="2"/>
  <c r="C70" i="2"/>
  <c r="C49" i="2"/>
  <c r="C61" i="2"/>
  <c r="C42" i="2"/>
  <c r="C35" i="2"/>
  <c r="C47" i="2"/>
  <c r="C45" i="2"/>
  <c r="C33" i="2"/>
  <c r="C66" i="2"/>
  <c r="C65" i="2"/>
  <c r="C54" i="2"/>
  <c r="C44" i="2"/>
  <c r="C37" i="2"/>
  <c r="C41" i="2"/>
  <c r="E59" i="16"/>
  <c r="C57" i="2"/>
  <c r="I57" i="2" s="1"/>
  <c r="G46" i="16"/>
  <c r="E26" i="16"/>
  <c r="C43" i="2"/>
  <c r="I43" i="2" s="1"/>
  <c r="E43" i="16"/>
  <c r="H42" i="16"/>
  <c r="C31" i="2"/>
  <c r="F59" i="16"/>
  <c r="C67" i="2"/>
  <c r="I67" i="2" s="1"/>
  <c r="G57" i="16"/>
  <c r="C64" i="2"/>
  <c r="I64" i="2" s="1"/>
  <c r="C62" i="2"/>
  <c r="E37" i="16"/>
  <c r="C60" i="2"/>
  <c r="I60" i="2" s="1"/>
  <c r="C53" i="2"/>
  <c r="H54" i="16"/>
  <c r="C50" i="2"/>
  <c r="I50" i="2" s="1"/>
  <c r="C48" i="2"/>
  <c r="I48" i="2" s="1"/>
  <c r="C46" i="2"/>
  <c r="I46" i="2" s="1"/>
  <c r="C68" i="2"/>
  <c r="C39" i="2"/>
  <c r="I39" i="2" s="1"/>
  <c r="C36" i="2"/>
  <c r="I36" i="2" s="1"/>
  <c r="C34" i="2"/>
  <c r="I34" i="2" s="1"/>
  <c r="C32" i="2"/>
  <c r="E31" i="16"/>
  <c r="G40" i="16"/>
  <c r="C51" i="2"/>
  <c r="I51" i="2" s="1"/>
  <c r="C40" i="2"/>
  <c r="I40" i="2" s="1"/>
  <c r="F66" i="16"/>
  <c r="E66" i="16"/>
  <c r="F46" i="16"/>
  <c r="F45" i="16"/>
  <c r="C56" i="2"/>
  <c r="I56" i="2" s="1"/>
  <c r="C58" i="2"/>
  <c r="I58" i="2" s="1"/>
  <c r="C55" i="2"/>
  <c r="I55" i="2" s="1"/>
  <c r="F52" i="16"/>
  <c r="C69" i="2"/>
  <c r="I69" i="2" s="1"/>
  <c r="E60" i="16"/>
  <c r="F19" i="16"/>
  <c r="F54" i="16"/>
  <c r="H63" i="16"/>
  <c r="H30" i="16"/>
  <c r="G26" i="16"/>
  <c r="E47" i="16"/>
  <c r="H46" i="16"/>
  <c r="H37" i="16"/>
  <c r="G54" i="16"/>
  <c r="E24" i="16"/>
  <c r="H22" i="16"/>
  <c r="F21" i="16"/>
  <c r="E57" i="16"/>
  <c r="E35" i="16"/>
  <c r="F34" i="16"/>
  <c r="H67" i="16"/>
  <c r="F31" i="16"/>
  <c r="H48" i="16"/>
  <c r="F28" i="16"/>
  <c r="G24" i="16"/>
  <c r="G19" i="16"/>
  <c r="G42" i="16"/>
  <c r="E41" i="16"/>
  <c r="G60" i="16"/>
  <c r="H50" i="16"/>
  <c r="H61" i="16"/>
  <c r="F22" i="16"/>
  <c r="G34" i="16"/>
  <c r="F47" i="16"/>
  <c r="F39" i="16"/>
  <c r="I21" i="16"/>
  <c r="E56" i="16"/>
  <c r="E27" i="16"/>
  <c r="G29" i="16"/>
  <c r="I28" i="2" l="1"/>
  <c r="I25" i="16" s="1"/>
  <c r="I66" i="2"/>
  <c r="I63" i="16" s="1"/>
  <c r="I26" i="2"/>
  <c r="I23" i="16" s="1"/>
  <c r="I68" i="2"/>
  <c r="I65" i="16" s="1"/>
  <c r="I33" i="2"/>
  <c r="I30" i="16" s="1"/>
  <c r="I30" i="2"/>
  <c r="I27" i="16" s="1"/>
  <c r="I44" i="2"/>
  <c r="I41" i="16" s="1"/>
  <c r="I45" i="2"/>
  <c r="I42" i="16" s="1"/>
  <c r="I27" i="2"/>
  <c r="I24" i="16" s="1"/>
  <c r="I47" i="2"/>
  <c r="I44" i="16" s="1"/>
  <c r="I59" i="2"/>
  <c r="I56" i="16" s="1"/>
  <c r="I37" i="2"/>
  <c r="I34" i="16" s="1"/>
  <c r="I65" i="2"/>
  <c r="I62" i="16" s="1"/>
  <c r="I35" i="2"/>
  <c r="I32" i="16" s="1"/>
  <c r="I31" i="2"/>
  <c r="I28" i="16" s="1"/>
  <c r="I42" i="2"/>
  <c r="I39" i="16" s="1"/>
  <c r="I54" i="2"/>
  <c r="I51" i="16" s="1"/>
  <c r="I32" i="2"/>
  <c r="I29" i="16" s="1"/>
  <c r="I41" i="2"/>
  <c r="I38" i="16" s="1"/>
  <c r="I61" i="2"/>
  <c r="I58" i="16" s="1"/>
  <c r="I25" i="2"/>
  <c r="I22" i="16" s="1"/>
  <c r="I38" i="2"/>
  <c r="I35" i="16" s="1"/>
  <c r="I62" i="2"/>
  <c r="I59" i="16" s="1"/>
  <c r="I53" i="2"/>
  <c r="I50" i="16" s="1"/>
  <c r="I49" i="2"/>
  <c r="I46" i="16" s="1"/>
  <c r="I22" i="2"/>
  <c r="I19" i="16" s="1"/>
  <c r="I70" i="2"/>
  <c r="I67" i="16" s="1"/>
  <c r="I52" i="2"/>
  <c r="I49" i="16" s="1"/>
  <c r="I29" i="2"/>
  <c r="I26" i="16" s="1"/>
  <c r="I63" i="2"/>
  <c r="I60" i="16" s="1"/>
  <c r="C24" i="16"/>
  <c r="C27" i="16"/>
  <c r="D18" i="16"/>
  <c r="C35" i="16"/>
  <c r="C34" i="16"/>
  <c r="C23" i="16"/>
  <c r="C50" i="16"/>
  <c r="C28" i="16"/>
  <c r="J47" i="2"/>
  <c r="J44" i="16" s="1"/>
  <c r="C42" i="16"/>
  <c r="J53" i="2"/>
  <c r="J50" i="16" s="1"/>
  <c r="J45" i="2"/>
  <c r="J42" i="16" s="1"/>
  <c r="C56" i="16"/>
  <c r="C32" i="16"/>
  <c r="C30" i="16"/>
  <c r="C49" i="16"/>
  <c r="J65" i="2"/>
  <c r="J62" i="16" s="1"/>
  <c r="C19" i="16"/>
  <c r="C41" i="16"/>
  <c r="C26" i="16"/>
  <c r="C62" i="16"/>
  <c r="C63" i="16"/>
  <c r="C48" i="16"/>
  <c r="I48" i="16"/>
  <c r="C58" i="16"/>
  <c r="J44" i="2"/>
  <c r="J41" i="16" s="1"/>
  <c r="C65" i="16"/>
  <c r="J46" i="2"/>
  <c r="J43" i="16" s="1"/>
  <c r="I43" i="16"/>
  <c r="C64" i="16"/>
  <c r="I64" i="16"/>
  <c r="J48" i="2"/>
  <c r="J45" i="16" s="1"/>
  <c r="I45" i="16"/>
  <c r="C54" i="16"/>
  <c r="I54" i="16"/>
  <c r="C25" i="16"/>
  <c r="C40" i="16"/>
  <c r="I40" i="16"/>
  <c r="C55" i="16"/>
  <c r="I55" i="16"/>
  <c r="C53" i="16"/>
  <c r="I53" i="16"/>
  <c r="C60" i="16"/>
  <c r="J50" i="2"/>
  <c r="J47" i="16" s="1"/>
  <c r="I47" i="16"/>
  <c r="C66" i="16"/>
  <c r="I66" i="16"/>
  <c r="C31" i="16"/>
  <c r="I31" i="16"/>
  <c r="J70" i="2"/>
  <c r="J67" i="16" s="1"/>
  <c r="C46" i="16"/>
  <c r="C38" i="16"/>
  <c r="C33" i="16"/>
  <c r="I33" i="16"/>
  <c r="C59" i="16"/>
  <c r="C51" i="16"/>
  <c r="C39" i="16"/>
  <c r="C22" i="16"/>
  <c r="C52" i="16"/>
  <c r="I52" i="16"/>
  <c r="C37" i="16"/>
  <c r="I37" i="16"/>
  <c r="J60" i="2"/>
  <c r="J57" i="16" s="1"/>
  <c r="I57" i="16"/>
  <c r="C36" i="16"/>
  <c r="I36" i="16"/>
  <c r="J64" i="2"/>
  <c r="J61" i="16" s="1"/>
  <c r="I61" i="16"/>
  <c r="C57" i="16"/>
  <c r="H21" i="2"/>
  <c r="C47" i="16"/>
  <c r="H34" i="16"/>
  <c r="H18" i="16" s="1"/>
  <c r="J56" i="2"/>
  <c r="J53" i="16" s="1"/>
  <c r="D21" i="2"/>
  <c r="J58" i="2"/>
  <c r="J55" i="16" s="1"/>
  <c r="J41" i="2"/>
  <c r="J38" i="16" s="1"/>
  <c r="C45" i="16"/>
  <c r="J39" i="2"/>
  <c r="J36" i="16" s="1"/>
  <c r="J52" i="2"/>
  <c r="J49" i="16" s="1"/>
  <c r="J69" i="2"/>
  <c r="J66" i="16" s="1"/>
  <c r="C67" i="16"/>
  <c r="J23" i="2"/>
  <c r="J20" i="16" s="1"/>
  <c r="J32" i="2"/>
  <c r="J29" i="16" s="1"/>
  <c r="J61" i="2"/>
  <c r="J58" i="16" s="1"/>
  <c r="J24" i="2"/>
  <c r="J21" i="16" s="1"/>
  <c r="J40" i="2"/>
  <c r="J37" i="16" s="1"/>
  <c r="C44" i="16"/>
  <c r="J43" i="2"/>
  <c r="J40" i="16" s="1"/>
  <c r="J66" i="2"/>
  <c r="J63" i="16" s="1"/>
  <c r="J67" i="2"/>
  <c r="J64" i="16" s="1"/>
  <c r="J63" i="2"/>
  <c r="J60" i="16" s="1"/>
  <c r="J25" i="2"/>
  <c r="J22" i="16" s="1"/>
  <c r="C20" i="16"/>
  <c r="J68" i="2"/>
  <c r="J65" i="16" s="1"/>
  <c r="C43" i="16"/>
  <c r="C61" i="16"/>
  <c r="J26" i="2"/>
  <c r="J23" i="16" s="1"/>
  <c r="J59" i="2"/>
  <c r="J56" i="16" s="1"/>
  <c r="G18" i="16"/>
  <c r="J28" i="2"/>
  <c r="J25" i="16" s="1"/>
  <c r="J57" i="2"/>
  <c r="J54" i="16" s="1"/>
  <c r="C29" i="16"/>
  <c r="J38" i="2"/>
  <c r="J35" i="16" s="1"/>
  <c r="E18" i="16"/>
  <c r="J55" i="2"/>
  <c r="J52" i="16" s="1"/>
  <c r="E21" i="2"/>
  <c r="F18" i="16"/>
  <c r="G21" i="2"/>
  <c r="J62" i="2"/>
  <c r="J59" i="16" s="1"/>
  <c r="J51" i="2"/>
  <c r="J48" i="16" s="1"/>
  <c r="F21" i="2"/>
  <c r="B8" i="10" s="1"/>
  <c r="B10" i="10" s="1"/>
  <c r="J33" i="2"/>
  <c r="J30" i="16" s="1"/>
  <c r="J49" i="2"/>
  <c r="J46" i="16" s="1"/>
  <c r="C21" i="16"/>
  <c r="J27" i="2"/>
  <c r="J24" i="16" s="1"/>
  <c r="J54" i="2"/>
  <c r="J51" i="16" s="1"/>
  <c r="J35" i="2" l="1"/>
  <c r="J32" i="16" s="1"/>
  <c r="J42" i="2"/>
  <c r="J39" i="16" s="1"/>
  <c r="J37" i="2"/>
  <c r="J34" i="16" s="1"/>
  <c r="J31" i="2"/>
  <c r="J28" i="16" s="1"/>
  <c r="J29" i="2"/>
  <c r="J26" i="16" s="1"/>
  <c r="J30" i="2"/>
  <c r="J27" i="16" s="1"/>
  <c r="J22" i="2"/>
  <c r="J19" i="16" s="1"/>
  <c r="J34" i="2"/>
  <c r="J31" i="16" s="1"/>
  <c r="J36" i="2"/>
  <c r="J33" i="16" s="1"/>
  <c r="J21" i="2" l="1"/>
  <c r="B11" i="10" s="1"/>
  <c r="B4" i="10" s="1"/>
  <c r="B7" i="10" s="1"/>
  <c r="J18" i="16"/>
  <c r="J74" i="2" l="1"/>
  <c r="J71" i="16"/>
</calcChain>
</file>

<file path=xl/sharedStrings.xml><?xml version="1.0" encoding="utf-8"?>
<sst xmlns="http://schemas.openxmlformats.org/spreadsheetml/2006/main" count="78680" uniqueCount="12951">
  <si>
    <t>STATE OF INDIANA</t>
  </si>
  <si>
    <t>DEPARTMENT OF LOCAL GOVERNMENT FINANCE</t>
  </si>
  <si>
    <t>Step 1: Select Your County:</t>
  </si>
  <si>
    <t>92 - Whitley County</t>
  </si>
  <si>
    <t>&lt;- Click here and then click on the downward arrow to select your county.</t>
  </si>
  <si>
    <t xml:space="preserve">    If you are having trouble editing this workbook, please make sure you have clicked "Enable Editing" at the top of this page.</t>
  </si>
  <si>
    <t>Step 2: Select Your Unit of Government:</t>
  </si>
  <si>
    <t>Whitley County Solid Waste Management District</t>
  </si>
  <si>
    <t>Step 3: Select Your Debt Service Fund:</t>
  </si>
  <si>
    <t/>
  </si>
  <si>
    <t>Debt Name</t>
  </si>
  <si>
    <t>Line 5</t>
  </si>
  <si>
    <t>Line 15</t>
  </si>
  <si>
    <t>Line 18A</t>
  </si>
  <si>
    <t>Line 18B</t>
  </si>
  <si>
    <t xml:space="preserve"> Operating Balance Percent Cap</t>
  </si>
  <si>
    <t>Line 18</t>
  </si>
  <si>
    <t xml:space="preserve">Maximum Operating Balance </t>
  </si>
  <si>
    <t>July to 
December</t>
  </si>
  <si>
    <t>January to
 December</t>
  </si>
  <si>
    <t>January 
to June</t>
  </si>
  <si>
    <t>Total</t>
  </si>
  <si>
    <t>The figures contained above are estimates only.  The actual values will be computed during the Department's budget review. Taxing units are legally obligated to fulfill their debt obligations, regardless of these estimates or the Department's levy certification.</t>
  </si>
  <si>
    <t>Summary of Significant Assumptions</t>
  </si>
  <si>
    <t>Entering Desired Operating Balances into Gateway's Form 4B</t>
  </si>
  <si>
    <r>
      <rPr>
        <b/>
        <i/>
        <sz val="12"/>
        <color theme="1"/>
        <rFont val="Times New Roman"/>
        <family val="1"/>
      </rPr>
      <t>1.</t>
    </r>
    <r>
      <rPr>
        <i/>
        <sz val="12"/>
        <color theme="1"/>
        <rFont val="Times New Roman"/>
        <family val="1"/>
      </rPr>
      <t xml:space="preserve"> In the "Debt Worksheet" tab of this workbook there is a total, find the estimated maximum operating balance. The Debt Worksheet will allow you to enter the desired operating balance to calculate the needed levy. </t>
    </r>
  </si>
  <si>
    <t>County:</t>
  </si>
  <si>
    <t>These three values are carried forward from the "Debt Worksheet" tab.</t>
  </si>
  <si>
    <t>Unit of Government:</t>
  </si>
  <si>
    <t>Debt Service Fund:</t>
  </si>
  <si>
    <t>Descriptions</t>
  </si>
  <si>
    <t>Amount</t>
  </si>
  <si>
    <t>Notes</t>
  </si>
  <si>
    <t>9. Est. Dec.31st Current Year Cash Balance</t>
  </si>
  <si>
    <t>10. Levy Excess</t>
  </si>
  <si>
    <t>11. Property Tax Levy</t>
  </si>
  <si>
    <t>Calculated Levy</t>
  </si>
  <si>
    <t>12. Property Tax Cap Impact</t>
  </si>
  <si>
    <t>13. Miscellaneous Revenue</t>
  </si>
  <si>
    <t>14. Budget Year Total Revenues</t>
  </si>
  <si>
    <t>16. Temp Loans &amp; Transfers</t>
  </si>
  <si>
    <t>17. Total Budget Year Expenses</t>
  </si>
  <si>
    <t>18. Operating Balance</t>
  </si>
  <si>
    <t>SELECT ufi.year_fk</t>
  </si>
  <si>
    <t>Source - DW Debt Level</t>
  </si>
  <si>
    <t xml:space="preserve"> SELECT </t>
  </si>
  <si>
    <t>Source - DW Selected Payments</t>
  </si>
  <si>
    <t xml:space="preserve">SELECT </t>
  </si>
  <si>
    <t>Source Prior Year Data</t>
  </si>
  <si>
    <t>SELECT [debt_wksht_row_id]</t>
  </si>
  <si>
    <t>Source DW Row to Bond ID</t>
  </si>
  <si>
    <t>SELECT [BOND_ID]</t>
  </si>
  <si>
    <t>Source Post 14 Status</t>
  </si>
  <si>
    <t>Source F22</t>
  </si>
  <si>
    <t>SELECT </t>
  </si>
  <si>
    <t>CC List</t>
  </si>
  <si>
    <t>Athena Source</t>
  </si>
  <si>
    <t>Source - PY CVET &amp; FIT</t>
  </si>
  <si>
    <t>,u.county_cd_fk</t>
  </si>
  <si>
    <t xml:space="preserve">       dwl.[debt_wksht_row_id_fk]</t>
  </si>
  <si>
    <t xml:space="preserve">       [YR_NBR]</t>
  </si>
  <si>
    <t xml:space="preserve">      ,[bond_main_row_id_fk]</t>
  </si>
  <si>
    <t xml:space="preserve">       ,[POST_JUNE2014]</t>
  </si>
  <si>
    <t>[YR_NBR],</t>
  </si>
  <si>
    <t>      YR_NBR</t>
  </si>
  <si>
    <t>[County_Code]  + [Unit_Type]+ [Unit_Code] + [Fund_Code] as ' Fund Mod'</t>
  </si>
  <si>
    <t>[YR_NBR]</t>
  </si>
  <si>
    <t>,u.unit_type_cd_id_fk</t>
  </si>
  <si>
    <t xml:space="preserve">      ,dwl.[line_calculation_selection]</t>
  </si>
  <si>
    <t xml:space="preserve">      --,[CNTY_CD]</t>
  </si>
  <si>
    <t xml:space="preserve">      ,[name_of_issue]</t>
  </si>
  <si>
    <t xml:space="preserve">       FROM [DLGF_fieldBudget].[dbo].[tbl_Debts]</t>
  </si>
  <si>
    <t>[COUNTY_CD] + [UNIT_TYPE_CD] + [UNIT_CD] as 'Mod'</t>
  </si>
  <si>
    <t>      ,[CNTY_CD] +[UNIT_TYPE_CD] + [UNIT_CD] as 'Row Mod'</t>
  </si>
  <si>
    <t xml:space="preserve">  ,[County_Code]</t>
  </si>
  <si>
    <t>,[CNTY_CD]+[UNIT_TYPE_CD]+[UNTT_CD]+ [FUND_CD] as 'Unit ID + Fund'</t>
  </si>
  <si>
    <t>,u.unit_code</t>
  </si>
  <si>
    <t xml:space="preserve">      ,dwl.[total]</t>
  </si>
  <si>
    <t xml:space="preserve">      --,[UNIT_TYPE_CD]</t>
  </si>
  <si>
    <t xml:space="preserve">  FROM [DLGF_forms_budget].[dbo].[tbl_debt_wksht_debts]</t>
  </si>
  <si>
    <t xml:space="preserve">   where BOND_ID is not null</t>
  </si>
  <si>
    <t>,[ENTITY_CD]</t>
  </si>
  <si>
    <t>,substring([UNIT],6,2) +[UNIT_TYPE_CD] + [UNIT_CD] as 'Major Mod'</t>
  </si>
  <si>
    <t xml:space="preserve">      ,[Unit_Code]</t>
  </si>
  <si>
    <t>--,[EST_REV_TYPE_CD]</t>
  </si>
  <si>
    <t>,u.unit_name</t>
  </si>
  <si>
    <t xml:space="preserve">  FROM [DLGF_forms_budget].[dbo].[tbl_debt_wksht_data_line_items] dwl</t>
  </si>
  <si>
    <t xml:space="preserve">      --,[UNIT_CD]</t>
  </si>
  <si>
    <r>
      <t xml:space="preserve">  where year_fk =</t>
    </r>
    <r>
      <rPr>
        <sz val="11"/>
        <color rgb="FF00B050"/>
        <rFont val="Calibri"/>
        <family val="2"/>
        <scheme val="minor"/>
      </rPr>
      <t xml:space="preserve"> '2026' </t>
    </r>
    <r>
      <rPr>
        <sz val="11"/>
        <color theme="1"/>
        <rFont val="Calibri"/>
        <family val="2"/>
        <scheme val="minor"/>
      </rPr>
      <t>and bond_main_row_id_fk is not null</t>
    </r>
  </si>
  <si>
    <t>,[DISTRIBUTION_CD]</t>
  </si>
  <si>
    <t>  FROM [DLGF_fieldBudget].[dbo].[STB_UNIT_YR]</t>
  </si>
  <si>
    <t xml:space="preserve">      ,[Unit_Type]</t>
  </si>
  <si>
    <t>--,[EST_REV_DESCRIPTION]</t>
  </si>
  <si>
    <t>,f.fund_cd</t>
  </si>
  <si>
    <t xml:space="preserve">  inner join [DLGF_forms_budget].[dbo].[tbl_debt_wksht_debts] dw</t>
  </si>
  <si>
    <t xml:space="preserve">      --,[FUND_CD]</t>
  </si>
  <si>
    <t xml:space="preserve">  order by bond_main_row_id_fk asc</t>
  </si>
  <si>
    <t>,[DISTRIBUTION_DATE_INT]</t>
  </si>
  <si>
    <t xml:space="preserve">      ,[Fund_Code]</t>
  </si>
  <si>
    <t>,isnull(sum([FinalColA]),0) as 'Col A F22 Revs'</t>
  </si>
  <si>
    <t>,f.fund_description</t>
  </si>
  <si>
    <t xml:space="preserve">  on dwl.[debt_wksht_row_id_fk] = dw.[debt_wksht_row_id]</t>
  </si>
  <si>
    <t xml:space="preserve">  ,[CNTY_CD]+[UNIT_TYPE_CD]+[UNIT_CD]+[FUND_CD] AS 'Unit ID + Fund'</t>
  </si>
  <si>
    <t>,AMT</t>
  </si>
  <si>
    <t xml:space="preserve">      ,sum([Final_Preline5_Amount]) as 'Total PreLine5'</t>
  </si>
  <si>
    <t>,isnull(sum([FinalColB]),0) as 'Col B F22 Revs'</t>
  </si>
  <si>
    <t>,dw.[debt_wksht_row_id]</t>
  </si>
  <si>
    <t xml:space="preserve">  where dwl.line_calculation_selection is not null </t>
  </si>
  <si>
    <t xml:space="preserve">      ,[DLGF_3] as 'Line 3 Misc Rev'</t>
  </si>
  <si>
    <t>FROM [dlgf_forms_budget].[f22].[tbl_Distributions]</t>
  </si>
  <si>
    <t xml:space="preserve">      ,sum([Final_Line5_Amount]) as 'Total Line5'</t>
  </si>
  <si>
    <t>FROM [DLGF_fieldBudget].[dbo].[STB_EST_REV_YR]</t>
  </si>
  <si>
    <t xml:space="preserve">   --   ,dw.[units_funds_index_master_id_fk]</t>
  </si>
  <si>
    <t xml:space="preserve">  and dwl.total &lt;&gt; 0</t>
  </si>
  <si>
    <t xml:space="preserve">      ,[DLGF_11] as 'Property Tax Levy'</t>
  </si>
  <si>
    <t xml:space="preserve">      ,sum([Final_Line15_Amount]) as 'Total Line 15'</t>
  </si>
  <si>
    <t>where EST_REV_TYPE_CD in ('R112', 'R135', '1212', '1231') --CVET and FIT Revenues</t>
  </si>
  <si>
    <t xml:space="preserve">      --,dw.[unit_id_fk]</t>
  </si>
  <si>
    <r>
      <t xml:space="preserve">  and dw.year_fk =</t>
    </r>
    <r>
      <rPr>
        <b/>
        <sz val="11"/>
        <color rgb="FF00B050"/>
        <rFont val="Calibri"/>
        <family val="2"/>
        <scheme val="minor"/>
      </rPr>
      <t xml:space="preserve"> '2026'</t>
    </r>
  </si>
  <si>
    <t xml:space="preserve">      ,[DLGF_13]  as 'Line 13 Misc Rev'</t>
  </si>
  <si>
    <t>order by Mod asc</t>
  </si>
  <si>
    <t xml:space="preserve">      ,sum([Final_Line18_Amount]) as 'Total Max Op Bal'</t>
  </si>
  <si>
    <t>and active = 1</t>
  </si>
  <si>
    <t xml:space="preserve">      --,dw.[fund_id_fk]</t>
  </si>
  <si>
    <t xml:space="preserve">  order by dwl.debt_wksht_row_id_fk desc</t>
  </si>
  <si>
    <t xml:space="preserve">  FROM [DLGF_fieldBudget].[dbo].[STB_FUND_YR]</t>
  </si>
  <si>
    <t xml:space="preserve">  FROM [DLGF_BudgetWorkshop].[dbo].[Debt_Worksheet]</t>
  </si>
  <si>
    <t xml:space="preserve">      --,dw.[year_fk]</t>
  </si>
  <si>
    <t>and SUBSTRING(Fund_CD,3,1) = '8'</t>
  </si>
  <si>
    <t xml:space="preserve">      ,dw.[bond_main_row_id_fk]</t>
  </si>
  <si>
    <t xml:space="preserve">    group by Unit_Unique_Code</t>
  </si>
  <si>
    <t xml:space="preserve">group by </t>
  </si>
  <si>
    <t xml:space="preserve">      ,dw.[school_debt_type_id_fk]</t>
  </si>
  <si>
    <t>,Fund_Code</t>
  </si>
  <si>
    <t xml:space="preserve">      ,dw.[other_debt_type_id_fk]</t>
  </si>
  <si>
    <t>,[County_Code]</t>
  </si>
  <si>
    <t>,[CNTY_CD]</t>
  </si>
  <si>
    <t xml:space="preserve">      ,dw.[name_of_issue]</t>
  </si>
  <si>
    <t>,[UNIT_TYPE_CD]</t>
  </si>
  <si>
    <t xml:space="preserve">  FROM [DLGF_forms_budget].[dbo].[tbl_debt_wksht_debts] dw</t>
  </si>
  <si>
    <t>,[UNTT_CD]</t>
  </si>
  <si>
    <t>JOIN dlgf_forms_budget.dbo.tbl_units_funds_index ufi</t>
  </si>
  <si>
    <t>,[FUND_CD]</t>
  </si>
  <si>
    <t>on dw.[units_funds_index_master_id_fk] = ufi.units_funds_index_master_id</t>
  </si>
  <si>
    <t>JOIN dlgf_forms_budget.dbo.tbl_funds f</t>
  </si>
  <si>
    <t>ON f.fund_id = ufi.funds_id_fk</t>
  </si>
  <si>
    <t>JOIN dlgf_forms_budget.dbo.tbl_units u</t>
  </si>
  <si>
    <t>ON u.unit_id = ufi.unit_id_fk</t>
  </si>
  <si>
    <r>
      <t xml:space="preserve"> where dw.year_fk = </t>
    </r>
    <r>
      <rPr>
        <sz val="11"/>
        <color rgb="FF00B050"/>
        <rFont val="Calibri"/>
        <family val="2"/>
        <scheme val="minor"/>
      </rPr>
      <t>'2026</t>
    </r>
    <r>
      <rPr>
        <sz val="11"/>
        <color theme="1"/>
        <rFont val="Calibri"/>
        <family val="2"/>
        <scheme val="minor"/>
      </rPr>
      <t>' and county_cd_fk &lt; 93</t>
    </r>
  </si>
  <si>
    <t xml:space="preserve"> order by u.county_cd_fk asc, u.unit_type_cd_id_fk asc,   u.unit_code asc, fund_cd asc</t>
  </si>
  <si>
    <t>Major Mod</t>
  </si>
  <si>
    <t>Major Fund Mod</t>
  </si>
  <si>
    <t>YR_NBR</t>
  </si>
  <si>
    <t>Mod</t>
  </si>
  <si>
    <t>ENTITY_CD</t>
  </si>
  <si>
    <t>DISTRIBUTION_CD</t>
  </si>
  <si>
    <t>DISTRIBUTION_DATE_INT</t>
  </si>
  <si>
    <t>AMT</t>
  </si>
  <si>
    <t>0140015</t>
  </si>
  <si>
    <t>0180</t>
  </si>
  <si>
    <t>P</t>
  </si>
  <si>
    <t>0140025</t>
  </si>
  <si>
    <t>0140035</t>
  </si>
  <si>
    <t>0220012</t>
  </si>
  <si>
    <t>1181</t>
  </si>
  <si>
    <t>0220019</t>
  </si>
  <si>
    <t>0230424</t>
  </si>
  <si>
    <t>0283</t>
  </si>
  <si>
    <t>1380</t>
  </si>
  <si>
    <t>1381</t>
  </si>
  <si>
    <t>0183</t>
  </si>
  <si>
    <t>0184</t>
  </si>
  <si>
    <t>0230523</t>
  </si>
  <si>
    <t>0240125</t>
  </si>
  <si>
    <t>0240225</t>
  </si>
  <si>
    <t>0287</t>
  </si>
  <si>
    <t>0240235</t>
  </si>
  <si>
    <t>0240255</t>
  </si>
  <si>
    <t>0260960</t>
  </si>
  <si>
    <t>0182</t>
  </si>
  <si>
    <t>0440395</t>
  </si>
  <si>
    <t>0445995</t>
  </si>
  <si>
    <t>0448535</t>
  </si>
  <si>
    <t>0450009</t>
  </si>
  <si>
    <t>0510000</t>
  </si>
  <si>
    <t>0181</t>
  </si>
  <si>
    <t>0530409</t>
  </si>
  <si>
    <t>0530464</t>
  </si>
  <si>
    <t>0540515</t>
  </si>
  <si>
    <t>0543945</t>
  </si>
  <si>
    <t>0186</t>
  </si>
  <si>
    <t>0550013</t>
  </si>
  <si>
    <t>0610000</t>
  </si>
  <si>
    <t>0630402</t>
  </si>
  <si>
    <t>0185</t>
  </si>
  <si>
    <t>6280</t>
  </si>
  <si>
    <t>0630540</t>
  </si>
  <si>
    <t>0630541</t>
  </si>
  <si>
    <t>0640615</t>
  </si>
  <si>
    <t>0640630</t>
  </si>
  <si>
    <t>0640665</t>
  </si>
  <si>
    <t>0643055</t>
  </si>
  <si>
    <t>0650015</t>
  </si>
  <si>
    <t>0650296</t>
  </si>
  <si>
    <t>0840750</t>
  </si>
  <si>
    <t>0840755</t>
  </si>
  <si>
    <t>0841180</t>
  </si>
  <si>
    <t>0848565</t>
  </si>
  <si>
    <t>0850020</t>
  </si>
  <si>
    <t>0910000</t>
  </si>
  <si>
    <t>0930301</t>
  </si>
  <si>
    <t>0940775</t>
  </si>
  <si>
    <t>0940815</t>
  </si>
  <si>
    <t>0940875</t>
  </si>
  <si>
    <t>0942650</t>
  </si>
  <si>
    <t>0950023</t>
  </si>
  <si>
    <t>0961101</t>
  </si>
  <si>
    <t>0962002</t>
  </si>
  <si>
    <t>1180</t>
  </si>
  <si>
    <t>1182</t>
  </si>
  <si>
    <t>1010000</t>
  </si>
  <si>
    <t>0580</t>
  </si>
  <si>
    <t>1186</t>
  </si>
  <si>
    <t>0282</t>
  </si>
  <si>
    <t>1040935</t>
  </si>
  <si>
    <t>1040945</t>
  </si>
  <si>
    <t>1041000</t>
  </si>
  <si>
    <t>1041010</t>
  </si>
  <si>
    <t>1050025</t>
  </si>
  <si>
    <t>1060962</t>
  </si>
  <si>
    <t>1060967</t>
  </si>
  <si>
    <t>1060971</t>
  </si>
  <si>
    <t>1060972</t>
  </si>
  <si>
    <t>1130410</t>
  </si>
  <si>
    <t>1141125</t>
  </si>
  <si>
    <t>1142960</t>
  </si>
  <si>
    <t>1150026</t>
  </si>
  <si>
    <t>1210000</t>
  </si>
  <si>
    <t>1230309</t>
  </si>
  <si>
    <t>1241150</t>
  </si>
  <si>
    <t>1241160</t>
  </si>
  <si>
    <t>1241170</t>
  </si>
  <si>
    <t>1241180</t>
  </si>
  <si>
    <t>1250027</t>
  </si>
  <si>
    <t>1250029</t>
  </si>
  <si>
    <t>1341300</t>
  </si>
  <si>
    <t>1430319</t>
  </si>
  <si>
    <t>1441315</t>
  </si>
  <si>
    <t>1441375</t>
  </si>
  <si>
    <t>1441405</t>
  </si>
  <si>
    <t>1541560</t>
  </si>
  <si>
    <t>1541600</t>
  </si>
  <si>
    <t>1541620</t>
  </si>
  <si>
    <t>1630406</t>
  </si>
  <si>
    <t>1641655</t>
  </si>
  <si>
    <t>1641730</t>
  </si>
  <si>
    <t>1650035</t>
  </si>
  <si>
    <t>1710000</t>
  </si>
  <si>
    <t>1720005</t>
  </si>
  <si>
    <t>1730416</t>
  </si>
  <si>
    <t>1741805</t>
  </si>
  <si>
    <t>1741820</t>
  </si>
  <si>
    <t>1741835</t>
  </si>
  <si>
    <t>1747610</t>
  </si>
  <si>
    <t>1750038</t>
  </si>
  <si>
    <t>1750039</t>
  </si>
  <si>
    <t>1930405</t>
  </si>
  <si>
    <t>1942040</t>
  </si>
  <si>
    <t>1942100</t>
  </si>
  <si>
    <t>1942110</t>
  </si>
  <si>
    <t>1942120</t>
  </si>
  <si>
    <t>1950042</t>
  </si>
  <si>
    <t>1950043</t>
  </si>
  <si>
    <t>2020003</t>
  </si>
  <si>
    <t>2020011</t>
  </si>
  <si>
    <t>2030112</t>
  </si>
  <si>
    <t>2030305</t>
  </si>
  <si>
    <t>2030444</t>
  </si>
  <si>
    <t>2030599</t>
  </si>
  <si>
    <t>2030600</t>
  </si>
  <si>
    <t>2042155</t>
  </si>
  <si>
    <t>2042260</t>
  </si>
  <si>
    <t>2042270</t>
  </si>
  <si>
    <t>2042275</t>
  </si>
  <si>
    <t>2042285</t>
  </si>
  <si>
    <t>2042305</t>
  </si>
  <si>
    <t>2042315</t>
  </si>
  <si>
    <t>2050045</t>
  </si>
  <si>
    <t>2050046</t>
  </si>
  <si>
    <t>2110000</t>
  </si>
  <si>
    <t>2130304</t>
  </si>
  <si>
    <t>2142395</t>
  </si>
  <si>
    <t>2210000</t>
  </si>
  <si>
    <t>2242400</t>
  </si>
  <si>
    <t>2261182</t>
  </si>
  <si>
    <t>8684</t>
  </si>
  <si>
    <t>2261195</t>
  </si>
  <si>
    <t>2330443</t>
  </si>
  <si>
    <t>2342435</t>
  </si>
  <si>
    <t>2342440</t>
  </si>
  <si>
    <t>2342455</t>
  </si>
  <si>
    <t>2350300</t>
  </si>
  <si>
    <t>2410000</t>
  </si>
  <si>
    <t>2430952</t>
  </si>
  <si>
    <t>2442475</t>
  </si>
  <si>
    <t>2446895</t>
  </si>
  <si>
    <t>2447950</t>
  </si>
  <si>
    <t>2510000</t>
  </si>
  <si>
    <t>2542645</t>
  </si>
  <si>
    <t>2542650</t>
  </si>
  <si>
    <t>2544445</t>
  </si>
  <si>
    <t>2545455</t>
  </si>
  <si>
    <t>2546620</t>
  </si>
  <si>
    <t>2550056</t>
  </si>
  <si>
    <t>2550057</t>
  </si>
  <si>
    <t>2710000</t>
  </si>
  <si>
    <t>2720007</t>
  </si>
  <si>
    <t>2730114</t>
  </si>
  <si>
    <t>2742815</t>
  </si>
  <si>
    <t>2742825</t>
  </si>
  <si>
    <t>2742855</t>
  </si>
  <si>
    <t>2742865</t>
  </si>
  <si>
    <t>2745625</t>
  </si>
  <si>
    <t>2910000</t>
  </si>
  <si>
    <t>2920002</t>
  </si>
  <si>
    <t>2920003</t>
  </si>
  <si>
    <t>2920005</t>
  </si>
  <si>
    <t>2920007</t>
  </si>
  <si>
    <t>2920008</t>
  </si>
  <si>
    <t>2920009</t>
  </si>
  <si>
    <t>2930323</t>
  </si>
  <si>
    <t>2930413</t>
  </si>
  <si>
    <t>2930641</t>
  </si>
  <si>
    <t>2930642</t>
  </si>
  <si>
    <t>2930643</t>
  </si>
  <si>
    <t>2930644</t>
  </si>
  <si>
    <t>2943005</t>
  </si>
  <si>
    <t>2943025</t>
  </si>
  <si>
    <t>2943030</t>
  </si>
  <si>
    <t>2943055</t>
  </si>
  <si>
    <t>2943060</t>
  </si>
  <si>
    <t>2943070</t>
  </si>
  <si>
    <t>2950075</t>
  </si>
  <si>
    <t>2950076</t>
  </si>
  <si>
    <t>2950077</t>
  </si>
  <si>
    <t>2950078</t>
  </si>
  <si>
    <t>2950079</t>
  </si>
  <si>
    <t>3010000</t>
  </si>
  <si>
    <t>3020004</t>
  </si>
  <si>
    <t>3020006</t>
  </si>
  <si>
    <t>3020008</t>
  </si>
  <si>
    <t>3020009</t>
  </si>
  <si>
    <t>3030400</t>
  </si>
  <si>
    <t>3030645</t>
  </si>
  <si>
    <t>3030762</t>
  </si>
  <si>
    <t>3030966</t>
  </si>
  <si>
    <t>3043115</t>
  </si>
  <si>
    <t>3043125</t>
  </si>
  <si>
    <t>3043135</t>
  </si>
  <si>
    <t>3043145</t>
  </si>
  <si>
    <t>3130650</t>
  </si>
  <si>
    <t>3141300</t>
  </si>
  <si>
    <t>3143160</t>
  </si>
  <si>
    <t>3143180</t>
  </si>
  <si>
    <t>3143190</t>
  </si>
  <si>
    <t>3160973</t>
  </si>
  <si>
    <t>3210000</t>
  </si>
  <si>
    <t>0281</t>
  </si>
  <si>
    <t>3220010</t>
  </si>
  <si>
    <t>3220012</t>
  </si>
  <si>
    <t>3230502</t>
  </si>
  <si>
    <t>3230503</t>
  </si>
  <si>
    <t>3230662</t>
  </si>
  <si>
    <t>3230665</t>
  </si>
  <si>
    <t>3230969</t>
  </si>
  <si>
    <t>3243295</t>
  </si>
  <si>
    <t>3243305</t>
  </si>
  <si>
    <t>3243315</t>
  </si>
  <si>
    <t>3243325</t>
  </si>
  <si>
    <t>3243330</t>
  </si>
  <si>
    <t>3243335</t>
  </si>
  <si>
    <t>3250083</t>
  </si>
  <si>
    <t>3250084</t>
  </si>
  <si>
    <t>3250086</t>
  </si>
  <si>
    <t>3250087</t>
  </si>
  <si>
    <t>3250088</t>
  </si>
  <si>
    <t>3310000</t>
  </si>
  <si>
    <t>3320003</t>
  </si>
  <si>
    <t>3330203</t>
  </si>
  <si>
    <t>3330674</t>
  </si>
  <si>
    <t>3343405</t>
  </si>
  <si>
    <t>3343415</t>
  </si>
  <si>
    <t>3343435</t>
  </si>
  <si>
    <t>3343445</t>
  </si>
  <si>
    <t>3343455</t>
  </si>
  <si>
    <t>3346795</t>
  </si>
  <si>
    <t>3348305</t>
  </si>
  <si>
    <t>3350293</t>
  </si>
  <si>
    <t>3420010</t>
  </si>
  <si>
    <t>3443460</t>
  </si>
  <si>
    <t>3443470</t>
  </si>
  <si>
    <t>3443480</t>
  </si>
  <si>
    <t>3443490</t>
  </si>
  <si>
    <t>3443500</t>
  </si>
  <si>
    <t>3520010</t>
  </si>
  <si>
    <t>3530307</t>
  </si>
  <si>
    <t>0986</t>
  </si>
  <si>
    <t>3543625</t>
  </si>
  <si>
    <t>3610000</t>
  </si>
  <si>
    <t>2380</t>
  </si>
  <si>
    <t>3630314</t>
  </si>
  <si>
    <t>3630688</t>
  </si>
  <si>
    <t>3643640</t>
  </si>
  <si>
    <t>3643675</t>
  </si>
  <si>
    <t>3643695</t>
  </si>
  <si>
    <t>3643710</t>
  </si>
  <si>
    <t>3661083</t>
  </si>
  <si>
    <t>3661084</t>
  </si>
  <si>
    <t>3661087</t>
  </si>
  <si>
    <t>3730437</t>
  </si>
  <si>
    <t>3730691</t>
  </si>
  <si>
    <t>3743785</t>
  </si>
  <si>
    <t>0187</t>
  </si>
  <si>
    <t>3743815</t>
  </si>
  <si>
    <t>3746630</t>
  </si>
  <si>
    <t>3748535</t>
  </si>
  <si>
    <t>3810000</t>
  </si>
  <si>
    <t>3830417</t>
  </si>
  <si>
    <t>3843945</t>
  </si>
  <si>
    <t>3930316</t>
  </si>
  <si>
    <t>3943995</t>
  </si>
  <si>
    <t>3944000</t>
  </si>
  <si>
    <t>4010000</t>
  </si>
  <si>
    <t>4044015</t>
  </si>
  <si>
    <t>4110000</t>
  </si>
  <si>
    <t>4130317</t>
  </si>
  <si>
    <t>0280</t>
  </si>
  <si>
    <t>4130318</t>
  </si>
  <si>
    <t>4130702</t>
  </si>
  <si>
    <t>4130703</t>
  </si>
  <si>
    <t>4130706</t>
  </si>
  <si>
    <t>4130707</t>
  </si>
  <si>
    <t>4144145</t>
  </si>
  <si>
    <t>4144205</t>
  </si>
  <si>
    <t>4144215</t>
  </si>
  <si>
    <t>4144225</t>
  </si>
  <si>
    <t>4144245</t>
  </si>
  <si>
    <t>4144255</t>
  </si>
  <si>
    <t>4150112</t>
  </si>
  <si>
    <t>4150113</t>
  </si>
  <si>
    <t>4161028</t>
  </si>
  <si>
    <t>4161030</t>
  </si>
  <si>
    <t>4161035</t>
  </si>
  <si>
    <t>4220001</t>
  </si>
  <si>
    <t>4220003</t>
  </si>
  <si>
    <t>4220005</t>
  </si>
  <si>
    <t>4230300</t>
  </si>
  <si>
    <t>1183</t>
  </si>
  <si>
    <t>4230714</t>
  </si>
  <si>
    <t>4244315</t>
  </si>
  <si>
    <t>4244325</t>
  </si>
  <si>
    <t>4244335</t>
  </si>
  <si>
    <t>4260936</t>
  </si>
  <si>
    <t>4260954</t>
  </si>
  <si>
    <t>4444515</t>
  </si>
  <si>
    <t>4444525</t>
  </si>
  <si>
    <t>4444535</t>
  </si>
  <si>
    <t>4450122</t>
  </si>
  <si>
    <t>4620002</t>
  </si>
  <si>
    <t>4620010</t>
  </si>
  <si>
    <t>4620011</t>
  </si>
  <si>
    <t>4620015</t>
  </si>
  <si>
    <t>4620017</t>
  </si>
  <si>
    <t>4620018</t>
  </si>
  <si>
    <t>4630201</t>
  </si>
  <si>
    <t>4630739</t>
  </si>
  <si>
    <t>4644805</t>
  </si>
  <si>
    <t>4644860</t>
  </si>
  <si>
    <t>4644915</t>
  </si>
  <si>
    <t>4644925</t>
  </si>
  <si>
    <t>4644940</t>
  </si>
  <si>
    <t>4644945</t>
  </si>
  <si>
    <t>4647150</t>
  </si>
  <si>
    <t>4650277</t>
  </si>
  <si>
    <t>4650281</t>
  </si>
  <si>
    <t>4660978</t>
  </si>
  <si>
    <t>4661017</t>
  </si>
  <si>
    <t>8480</t>
  </si>
  <si>
    <t>4720004</t>
  </si>
  <si>
    <t>4730445</t>
  </si>
  <si>
    <t>4745075</t>
  </si>
  <si>
    <t>4745085</t>
  </si>
  <si>
    <t>4750136</t>
  </si>
  <si>
    <t>4820010</t>
  </si>
  <si>
    <t>4820011</t>
  </si>
  <si>
    <t>4820012</t>
  </si>
  <si>
    <t>4820013</t>
  </si>
  <si>
    <t>4820014</t>
  </si>
  <si>
    <t>4830105</t>
  </si>
  <si>
    <t>4830320</t>
  </si>
  <si>
    <t>4830749</t>
  </si>
  <si>
    <t>4830752</t>
  </si>
  <si>
    <t>4830755</t>
  </si>
  <si>
    <t>4842825</t>
  </si>
  <si>
    <t>4845245</t>
  </si>
  <si>
    <t>4845255</t>
  </si>
  <si>
    <t>4845265</t>
  </si>
  <si>
    <t>4845275</t>
  </si>
  <si>
    <t>4845280</t>
  </si>
  <si>
    <t>4850141</t>
  </si>
  <si>
    <t>5030777</t>
  </si>
  <si>
    <t>5030778</t>
  </si>
  <si>
    <t>5045455</t>
  </si>
  <si>
    <t>5045470</t>
  </si>
  <si>
    <t>5045480</t>
  </si>
  <si>
    <t>5045485</t>
  </si>
  <si>
    <t>5045495</t>
  </si>
  <si>
    <t>5047150</t>
  </si>
  <si>
    <t>5047215</t>
  </si>
  <si>
    <t>5050147</t>
  </si>
  <si>
    <t>5050148</t>
  </si>
  <si>
    <t>5220008</t>
  </si>
  <si>
    <t>5230310</t>
  </si>
  <si>
    <t>5245615</t>
  </si>
  <si>
    <t>5245620</t>
  </si>
  <si>
    <t>5245625</t>
  </si>
  <si>
    <t>5245635</t>
  </si>
  <si>
    <t>5310000</t>
  </si>
  <si>
    <t>5330113</t>
  </si>
  <si>
    <t>5330788</t>
  </si>
  <si>
    <t>5345705</t>
  </si>
  <si>
    <t>5345740</t>
  </si>
  <si>
    <t>5350154</t>
  </si>
  <si>
    <t>5360990</t>
  </si>
  <si>
    <t>8283</t>
  </si>
  <si>
    <t>5510000</t>
  </si>
  <si>
    <t>5520004</t>
  </si>
  <si>
    <t>5520011</t>
  </si>
  <si>
    <t>5530403</t>
  </si>
  <si>
    <t>5544255</t>
  </si>
  <si>
    <t>5545900</t>
  </si>
  <si>
    <t>5545910</t>
  </si>
  <si>
    <t>5545925</t>
  </si>
  <si>
    <t>5545930</t>
  </si>
  <si>
    <t>5550160</t>
  </si>
  <si>
    <t>5550161</t>
  </si>
  <si>
    <t>5561085</t>
  </si>
  <si>
    <t>5570325</t>
  </si>
  <si>
    <t>5645945</t>
  </si>
  <si>
    <t>5645995</t>
  </si>
  <si>
    <t>5650166</t>
  </si>
  <si>
    <t>5710000</t>
  </si>
  <si>
    <t>5720006</t>
  </si>
  <si>
    <t>5720007</t>
  </si>
  <si>
    <t>5720009</t>
  </si>
  <si>
    <t>5730452</t>
  </si>
  <si>
    <t>5744535</t>
  </si>
  <si>
    <t>5746055</t>
  </si>
  <si>
    <t>5746060</t>
  </si>
  <si>
    <t>5746065</t>
  </si>
  <si>
    <t>5748625</t>
  </si>
  <si>
    <t>5750167</t>
  </si>
  <si>
    <t>5750168</t>
  </si>
  <si>
    <t>5750169</t>
  </si>
  <si>
    <t>5846080</t>
  </si>
  <si>
    <t>5930812</t>
  </si>
  <si>
    <t>5946145</t>
  </si>
  <si>
    <t>5946155</t>
  </si>
  <si>
    <t>5946160</t>
  </si>
  <si>
    <t>5950171</t>
  </si>
  <si>
    <t>5950172</t>
  </si>
  <si>
    <t>5950173</t>
  </si>
  <si>
    <t>6046195</t>
  </si>
  <si>
    <t>6046750</t>
  </si>
  <si>
    <t>6050264</t>
  </si>
  <si>
    <t>6346445</t>
  </si>
  <si>
    <t>6360968</t>
  </si>
  <si>
    <t>6410000</t>
  </si>
  <si>
    <t>6420008</t>
  </si>
  <si>
    <t>6420011</t>
  </si>
  <si>
    <t>6430204</t>
  </si>
  <si>
    <t>6430303</t>
  </si>
  <si>
    <t>6430510</t>
  </si>
  <si>
    <t>6430827</t>
  </si>
  <si>
    <t>6430833</t>
  </si>
  <si>
    <t>6444925</t>
  </si>
  <si>
    <t>6446460</t>
  </si>
  <si>
    <t>6446470</t>
  </si>
  <si>
    <t>6446510</t>
  </si>
  <si>
    <t>6446520</t>
  </si>
  <si>
    <t>6446530</t>
  </si>
  <si>
    <t>6446550</t>
  </si>
  <si>
    <t>6446560</t>
  </si>
  <si>
    <t>6520004</t>
  </si>
  <si>
    <t>6530419</t>
  </si>
  <si>
    <t>6530838</t>
  </si>
  <si>
    <t>6546590</t>
  </si>
  <si>
    <t>6546600</t>
  </si>
  <si>
    <t>6550188</t>
  </si>
  <si>
    <t>6610000</t>
  </si>
  <si>
    <t>1185</t>
  </si>
  <si>
    <t>6645455</t>
  </si>
  <si>
    <t>6646620</t>
  </si>
  <si>
    <t>6646630</t>
  </si>
  <si>
    <t>6647515</t>
  </si>
  <si>
    <t>6650189</t>
  </si>
  <si>
    <t>6650190</t>
  </si>
  <si>
    <t>6650191</t>
  </si>
  <si>
    <t>6720002</t>
  </si>
  <si>
    <t>6720013</t>
  </si>
  <si>
    <t>6730404</t>
  </si>
  <si>
    <t>6746705</t>
  </si>
  <si>
    <t>6746715</t>
  </si>
  <si>
    <t>6746750</t>
  </si>
  <si>
    <t>6746755</t>
  </si>
  <si>
    <t>6760978</t>
  </si>
  <si>
    <t>6830849</t>
  </si>
  <si>
    <t>6846795</t>
  </si>
  <si>
    <t>6846805</t>
  </si>
  <si>
    <t>6846820</t>
  </si>
  <si>
    <t>6846825</t>
  </si>
  <si>
    <t>6846835</t>
  </si>
  <si>
    <t>6941560</t>
  </si>
  <si>
    <t>6946865</t>
  </si>
  <si>
    <t>6946895</t>
  </si>
  <si>
    <t>6946900</t>
  </si>
  <si>
    <t>6946910</t>
  </si>
  <si>
    <t>7010000</t>
  </si>
  <si>
    <t>7020006</t>
  </si>
  <si>
    <t>7030420</t>
  </si>
  <si>
    <t>7043455</t>
  </si>
  <si>
    <t>7046995</t>
  </si>
  <si>
    <t>7050202</t>
  </si>
  <si>
    <t>7247230</t>
  </si>
  <si>
    <t>7247255</t>
  </si>
  <si>
    <t>7420009</t>
  </si>
  <si>
    <t>7447385</t>
  </si>
  <si>
    <t>7447445</t>
  </si>
  <si>
    <t>7520002</t>
  </si>
  <si>
    <t>7520003</t>
  </si>
  <si>
    <t>7520008</t>
  </si>
  <si>
    <t>7530449</t>
  </si>
  <si>
    <t>7545455</t>
  </si>
  <si>
    <t>7547495</t>
  </si>
  <si>
    <t>7547515</t>
  </si>
  <si>
    <t>7547525</t>
  </si>
  <si>
    <t>7550214</t>
  </si>
  <si>
    <t>7610000</t>
  </si>
  <si>
    <t>7630878</t>
  </si>
  <si>
    <t>7641835</t>
  </si>
  <si>
    <t>7644515</t>
  </si>
  <si>
    <t>7647605</t>
  </si>
  <si>
    <t>7647610</t>
  </si>
  <si>
    <t>7647615</t>
  </si>
  <si>
    <t>7650215</t>
  </si>
  <si>
    <t>7910000</t>
  </si>
  <si>
    <t>7920008</t>
  </si>
  <si>
    <t>7920010</t>
  </si>
  <si>
    <t>7920013</t>
  </si>
  <si>
    <t>7930109</t>
  </si>
  <si>
    <t>7940395</t>
  </si>
  <si>
    <t>7947855</t>
  </si>
  <si>
    <t>7947865</t>
  </si>
  <si>
    <t>7947875</t>
  </si>
  <si>
    <t>7950009</t>
  </si>
  <si>
    <t>7950221</t>
  </si>
  <si>
    <t>7950280</t>
  </si>
  <si>
    <t>8030320</t>
  </si>
  <si>
    <t>8030428</t>
  </si>
  <si>
    <t>8030894</t>
  </si>
  <si>
    <t>8047935</t>
  </si>
  <si>
    <t>8047945</t>
  </si>
  <si>
    <t>8147950</t>
  </si>
  <si>
    <t>8150223</t>
  </si>
  <si>
    <t>8210000</t>
  </si>
  <si>
    <t>8220007</t>
  </si>
  <si>
    <t>8230102</t>
  </si>
  <si>
    <t>8230958</t>
  </si>
  <si>
    <t>8247995</t>
  </si>
  <si>
    <t>8250265</t>
  </si>
  <si>
    <t>8320001</t>
  </si>
  <si>
    <t>8330427</t>
  </si>
  <si>
    <t>8348010</t>
  </si>
  <si>
    <t>8348020</t>
  </si>
  <si>
    <t>8350227</t>
  </si>
  <si>
    <t>8420007</t>
  </si>
  <si>
    <t>8420008</t>
  </si>
  <si>
    <t>8448030</t>
  </si>
  <si>
    <t>8460871</t>
  </si>
  <si>
    <t>8280</t>
  </si>
  <si>
    <t>8460958</t>
  </si>
  <si>
    <t>8460970</t>
  </si>
  <si>
    <t>8461023</t>
  </si>
  <si>
    <t>8461086</t>
  </si>
  <si>
    <t>8530511</t>
  </si>
  <si>
    <t>8548045</t>
  </si>
  <si>
    <t>8548050</t>
  </si>
  <si>
    <t>8548060</t>
  </si>
  <si>
    <t>8550232</t>
  </si>
  <si>
    <t>8640395</t>
  </si>
  <si>
    <t>8642440</t>
  </si>
  <si>
    <t>8648115</t>
  </si>
  <si>
    <t>8650233</t>
  </si>
  <si>
    <t>8650234</t>
  </si>
  <si>
    <t>8710000</t>
  </si>
  <si>
    <t>8720007</t>
  </si>
  <si>
    <t>8730423</t>
  </si>
  <si>
    <t>8730913</t>
  </si>
  <si>
    <t>8730915</t>
  </si>
  <si>
    <t>8730916</t>
  </si>
  <si>
    <t>8748130</t>
  </si>
  <si>
    <t>8750235</t>
  </si>
  <si>
    <t>8810000</t>
  </si>
  <si>
    <t>8830431</t>
  </si>
  <si>
    <t>8848205</t>
  </si>
  <si>
    <t>8848215</t>
  </si>
  <si>
    <t>8848220</t>
  </si>
  <si>
    <t>8930927</t>
  </si>
  <si>
    <t>8948305</t>
  </si>
  <si>
    <t>8948355</t>
  </si>
  <si>
    <t>8948360</t>
  </si>
  <si>
    <t>8948375</t>
  </si>
  <si>
    <t>8948385</t>
  </si>
  <si>
    <t>8950238</t>
  </si>
  <si>
    <t>8950239</t>
  </si>
  <si>
    <t>9020004</t>
  </si>
  <si>
    <t>9020007</t>
  </si>
  <si>
    <t>9020008</t>
  </si>
  <si>
    <t>9020009</t>
  </si>
  <si>
    <t>9048425</t>
  </si>
  <si>
    <t>9048435</t>
  </si>
  <si>
    <t>9048445</t>
  </si>
  <si>
    <t>9050244</t>
  </si>
  <si>
    <t>9140775</t>
  </si>
  <si>
    <t>9148515</t>
  </si>
  <si>
    <t>9148525</t>
  </si>
  <si>
    <t>9148535</t>
  </si>
  <si>
    <t>9148565</t>
  </si>
  <si>
    <t>9150247</t>
  </si>
  <si>
    <t>9220007</t>
  </si>
  <si>
    <t>9230948</t>
  </si>
  <si>
    <t>9244455</t>
  </si>
  <si>
    <t>9248625</t>
  </si>
  <si>
    <t>9248665</t>
  </si>
  <si>
    <t>BOND_ID</t>
  </si>
  <si>
    <t>POST_JUNE2014</t>
  </si>
  <si>
    <t>NULL</t>
  </si>
  <si>
    <t>Select Your County</t>
  </si>
  <si>
    <t>Fund Code</t>
  </si>
  <si>
    <t>Fund Name</t>
  </si>
  <si>
    <t>Select Your Debt Fund</t>
  </si>
  <si>
    <t>Selected Unit's Funds</t>
  </si>
  <si>
    <t>Units in selected County</t>
  </si>
  <si>
    <t>Select Your Unit of Government</t>
  </si>
  <si>
    <t>Selected Unit</t>
  </si>
  <si>
    <t>01 - Adams County</t>
  </si>
  <si>
    <t xml:space="preserve">DEBT SERVICE                            </t>
  </si>
  <si>
    <t>Selected Unit + Fund</t>
  </si>
  <si>
    <t>02 - Allen County</t>
  </si>
  <si>
    <t xml:space="preserve">DEBT PAYMENT                            </t>
  </si>
  <si>
    <t>03 - Bartholomew County</t>
  </si>
  <si>
    <t xml:space="preserve">BOND #2                                 </t>
  </si>
  <si>
    <t>04 - Benton County</t>
  </si>
  <si>
    <t xml:space="preserve">BOND #3                                 </t>
  </si>
  <si>
    <t>05 - Blackford County</t>
  </si>
  <si>
    <t xml:space="preserve">BOND #4                                 </t>
  </si>
  <si>
    <t>06 - Boone County</t>
  </si>
  <si>
    <t xml:space="preserve">BOND #5                                 </t>
  </si>
  <si>
    <t>07 - Brown County</t>
  </si>
  <si>
    <t>SCHOOL PENSION DEBT</t>
  </si>
  <si>
    <t>08 - Carroll County</t>
  </si>
  <si>
    <t>REFERENDUM DEBT FUND - EXEMPT CAPITAL</t>
  </si>
  <si>
    <t>09 - Cass County</t>
  </si>
  <si>
    <t xml:space="preserve">BOND-GENERAL SINKING                    </t>
  </si>
  <si>
    <t>10 - Clark County</t>
  </si>
  <si>
    <t xml:space="preserve">LOAN &amp; INTEREST PAYMENT                 </t>
  </si>
  <si>
    <t>11 - Clay County</t>
  </si>
  <si>
    <t xml:space="preserve">OBLIGATION LOAN                         </t>
  </si>
  <si>
    <t>12 - Clinton County</t>
  </si>
  <si>
    <t xml:space="preserve">LEASE RENTAL PAYMENT                    </t>
  </si>
  <si>
    <t>13 - Crawford County</t>
  </si>
  <si>
    <t>POST09 REF EXEMPT CAPITAL</t>
  </si>
  <si>
    <t>14 - Daviess County</t>
  </si>
  <si>
    <t xml:space="preserve">COURT HOUSE LEASE RENTAL                </t>
  </si>
  <si>
    <t>15 - Dearborn County</t>
  </si>
  <si>
    <t xml:space="preserve">STORM SEWER BOND                        </t>
  </si>
  <si>
    <t>16 - Decatur County</t>
  </si>
  <si>
    <t xml:space="preserve">FIRE BUILDING DEBT                      </t>
  </si>
  <si>
    <t>17 - Dekalb County</t>
  </si>
  <si>
    <t xml:space="preserve">FIRE EQUIPMENT DEBT                     </t>
  </si>
  <si>
    <t>18 - Delaware County</t>
  </si>
  <si>
    <t xml:space="preserve">FIRE EQUIPMENT BOND                     </t>
  </si>
  <si>
    <t>19 - Dubois County</t>
  </si>
  <si>
    <t xml:space="preserve">JAIL LEASE RENTAL                       </t>
  </si>
  <si>
    <t>20 - Elkhart County</t>
  </si>
  <si>
    <t xml:space="preserve">JAIL BOND                               </t>
  </si>
  <si>
    <t>21 - Fayette County</t>
  </si>
  <si>
    <t>1187</t>
  </si>
  <si>
    <t>EMERGENCY FIRE LOAN</t>
  </si>
  <si>
    <t>22 - Floyd County</t>
  </si>
  <si>
    <t xml:space="preserve">PARK BOND                               </t>
  </si>
  <si>
    <t>23 - Fountain County</t>
  </si>
  <si>
    <t xml:space="preserve">PARK BOND #2                            </t>
  </si>
  <si>
    <t>24 - Franklin County</t>
  </si>
  <si>
    <t xml:space="preserve">CAPITAL IMPROVEMENT BOND                </t>
  </si>
  <si>
    <t>25 - Fulton County</t>
  </si>
  <si>
    <t>2482</t>
  </si>
  <si>
    <t xml:space="preserve">REDEVELOPMENT BOND                      </t>
  </si>
  <si>
    <t>26 - Gibson County</t>
  </si>
  <si>
    <t xml:space="preserve">SEWER BOND                              </t>
  </si>
  <si>
    <t>27 - Grant County</t>
  </si>
  <si>
    <t xml:space="preserve">SPECIAL SANITARY DEBT SERVICE             </t>
  </si>
  <si>
    <t>28 - Greene County</t>
  </si>
  <si>
    <t>SOLID WASTE DISTRICT DEBT SERVICE</t>
  </si>
  <si>
    <t>29 - Hamilton County</t>
  </si>
  <si>
    <t>8383</t>
  </si>
  <si>
    <t>WATER DISTRICT DEBT SERVICE</t>
  </si>
  <si>
    <t>30 - Hancock County</t>
  </si>
  <si>
    <t xml:space="preserve">SPECIAL REDEVELOPMENT DEBT                </t>
  </si>
  <si>
    <t>31 - Harrison County</t>
  </si>
  <si>
    <t xml:space="preserve">SPECIAL FIRE DEBT                         </t>
  </si>
  <si>
    <t>32 - Hendricks County</t>
  </si>
  <si>
    <t>8780</t>
  </si>
  <si>
    <t xml:space="preserve">SPECIAL HEALTH/HOSPITAL DEBT              </t>
  </si>
  <si>
    <t>33 - Henry County</t>
  </si>
  <si>
    <t>8881</t>
  </si>
  <si>
    <t xml:space="preserve">INDIANAPOLIS CONSOLIDATED CITY DEBT SERVICE          </t>
  </si>
  <si>
    <t>34 - Howard County</t>
  </si>
  <si>
    <t>8981</t>
  </si>
  <si>
    <t xml:space="preserve">SPECIAL CONSOLIDATED CO PARK DEBT                </t>
  </si>
  <si>
    <t>35 - Huntington County</t>
  </si>
  <si>
    <t>8982</t>
  </si>
  <si>
    <t xml:space="preserve">SPECIAL CONSOLIDATED CO METRO THOROUGHFARE DEBT           </t>
  </si>
  <si>
    <t>36 - Jackson County</t>
  </si>
  <si>
    <t>8984</t>
  </si>
  <si>
    <t>SPECIAL CONSOLIDATED CO MET EMERGENCY COMM AGENCY DEBT</t>
  </si>
  <si>
    <t>37 - Jasper County</t>
  </si>
  <si>
    <t>38 - Jay County</t>
  </si>
  <si>
    <t>39 - Jefferson County</t>
  </si>
  <si>
    <t>40 - Jennings County</t>
  </si>
  <si>
    <t>41 - Johnson County</t>
  </si>
  <si>
    <t>42 - Knox County</t>
  </si>
  <si>
    <t>43 - Kosciusko County</t>
  </si>
  <si>
    <t>44 - Lagrange County</t>
  </si>
  <si>
    <t>45 - Lake County</t>
  </si>
  <si>
    <t>46 - Laporte County</t>
  </si>
  <si>
    <t>47 - Lawrence County</t>
  </si>
  <si>
    <t>48 - Madison County</t>
  </si>
  <si>
    <t>49 - Marion County</t>
  </si>
  <si>
    <t>50 - Marshall County</t>
  </si>
  <si>
    <t>51 - Martin County</t>
  </si>
  <si>
    <t>52 - Miami County</t>
  </si>
  <si>
    <t>53 - Monroe County</t>
  </si>
  <si>
    <t>54 - Montgomery County</t>
  </si>
  <si>
    <t>55 - Morgan County</t>
  </si>
  <si>
    <t>56 - Newton County</t>
  </si>
  <si>
    <t>57 - Noble County</t>
  </si>
  <si>
    <t>58 - Ohio County</t>
  </si>
  <si>
    <t>59 - Orange County</t>
  </si>
  <si>
    <t>60 - Owen County</t>
  </si>
  <si>
    <t>61 - Parke County</t>
  </si>
  <si>
    <t>62 - Perry County</t>
  </si>
  <si>
    <t>63 - Pike County</t>
  </si>
  <si>
    <t>64 - Porter County</t>
  </si>
  <si>
    <t>65 - Posey County</t>
  </si>
  <si>
    <t>66 - Pulaski County</t>
  </si>
  <si>
    <t>67 - Putnam County</t>
  </si>
  <si>
    <t>68 - Randolph County</t>
  </si>
  <si>
    <t>69 - Ripley County</t>
  </si>
  <si>
    <t>70 - Rush County</t>
  </si>
  <si>
    <t>71 - St. Joseph County</t>
  </si>
  <si>
    <t>72 - Scott County</t>
  </si>
  <si>
    <t>73 - Shelby County</t>
  </si>
  <si>
    <t>74 - Spencer County</t>
  </si>
  <si>
    <t>75 - Starke County</t>
  </si>
  <si>
    <t>76 - Steuben County</t>
  </si>
  <si>
    <t>77 - Sullivan County</t>
  </si>
  <si>
    <t>78 - Switzerland County</t>
  </si>
  <si>
    <t>79 - Tippecanoe County</t>
  </si>
  <si>
    <t>80 - Tipton County</t>
  </si>
  <si>
    <t>81 - Union County</t>
  </si>
  <si>
    <t>82 - Vanderburgh County</t>
  </si>
  <si>
    <t>83 - Vermillion County</t>
  </si>
  <si>
    <t>84 - Vigo County</t>
  </si>
  <si>
    <t>85 - Wabash County</t>
  </si>
  <si>
    <t>86 - Warren County</t>
  </si>
  <si>
    <t>87 - Warrick County</t>
  </si>
  <si>
    <t>88 - Washington County</t>
  </si>
  <si>
    <t>89 - Wayne County</t>
  </si>
  <si>
    <t>90 - Wells County</t>
  </si>
  <si>
    <t>91 - White County</t>
  </si>
  <si>
    <t>County</t>
  </si>
  <si>
    <t>Unit Type</t>
  </si>
  <si>
    <t>Unit code</t>
  </si>
  <si>
    <t>Unit Name</t>
  </si>
  <si>
    <t>01</t>
  </si>
  <si>
    <t>1</t>
  </si>
  <si>
    <t>0000</t>
  </si>
  <si>
    <t>ADAMS COUNTY</t>
  </si>
  <si>
    <t>Adams County</t>
  </si>
  <si>
    <t>2</t>
  </si>
  <si>
    <t>0001</t>
  </si>
  <si>
    <t>BLUE CREEK TOWNSHIP</t>
  </si>
  <si>
    <t>Blue Creek Township</t>
  </si>
  <si>
    <t>0002</t>
  </si>
  <si>
    <t>FRENCH TOWNSHIP</t>
  </si>
  <si>
    <t>French Township</t>
  </si>
  <si>
    <t>0003</t>
  </si>
  <si>
    <t>HARTFORD TOWNSHIP</t>
  </si>
  <si>
    <t>Hartford Township</t>
  </si>
  <si>
    <t>0004</t>
  </si>
  <si>
    <t>JEFFERSON TOWNSHIP</t>
  </si>
  <si>
    <t>Jefferson Township</t>
  </si>
  <si>
    <t>0005</t>
  </si>
  <si>
    <t>KIRKLAND TOWNSHIP</t>
  </si>
  <si>
    <t>Kirkland Township</t>
  </si>
  <si>
    <t>0006</t>
  </si>
  <si>
    <t>MONROE TOWNSHIP</t>
  </si>
  <si>
    <t>Monroe Township</t>
  </si>
  <si>
    <t>0007</t>
  </si>
  <si>
    <t>PREBLE TOWNSHIP</t>
  </si>
  <si>
    <t>Preble Township</t>
  </si>
  <si>
    <t>0008</t>
  </si>
  <si>
    <t>ROOT TOWNSHIP</t>
  </si>
  <si>
    <t>Root Township</t>
  </si>
  <si>
    <t>0009</t>
  </si>
  <si>
    <t>ST. MARYS TOWNSHIP</t>
  </si>
  <si>
    <t>St. Marys Township</t>
  </si>
  <si>
    <t>0010</t>
  </si>
  <si>
    <t>UNION TOWNSHIP</t>
  </si>
  <si>
    <t>Union Township</t>
  </si>
  <si>
    <t>0011</t>
  </si>
  <si>
    <t>WABASH TOWNSHIP</t>
  </si>
  <si>
    <t>Wabash Township</t>
  </si>
  <si>
    <t>0012</t>
  </si>
  <si>
    <t>WASHINGTON TOWNSHIP</t>
  </si>
  <si>
    <t>Washington Township</t>
  </si>
  <si>
    <t>3</t>
  </si>
  <si>
    <t>0407</t>
  </si>
  <si>
    <t>DECATUR CIVIL CITY</t>
  </si>
  <si>
    <t>Decatur Civil City</t>
  </si>
  <si>
    <t>0453</t>
  </si>
  <si>
    <t>BERNE CIVIL CITY</t>
  </si>
  <si>
    <t>Berne Civil City</t>
  </si>
  <si>
    <t>0520</t>
  </si>
  <si>
    <t>GENEVA CIVIL TOWN</t>
  </si>
  <si>
    <t>Geneva Civil Town</t>
  </si>
  <si>
    <t>0521</t>
  </si>
  <si>
    <t>MONROE CIVIL TOWN</t>
  </si>
  <si>
    <t>Monroe Civil Town</t>
  </si>
  <si>
    <t>4</t>
  </si>
  <si>
    <t>0015</t>
  </si>
  <si>
    <t>ADAMS CENTRAL COMMUNITY SCHOOL CORPORATION</t>
  </si>
  <si>
    <t>Adams Central Community School Corporation</t>
  </si>
  <si>
    <t>0025</t>
  </si>
  <si>
    <t>NORTH ADAMS COMMUNITY SCHOOL CORPORATION</t>
  </si>
  <si>
    <t>North Adams Community School Corporation</t>
  </si>
  <si>
    <t>0035</t>
  </si>
  <si>
    <t>SOUTH ADAMS SCHOOL CORPORATION</t>
  </si>
  <si>
    <t>South Adams School Corporation</t>
  </si>
  <si>
    <t>5</t>
  </si>
  <si>
    <t>BERNE PUBLIC LIBRARY</t>
  </si>
  <si>
    <t>Berne Public Library</t>
  </si>
  <si>
    <t>0304</t>
  </si>
  <si>
    <t>ADAMS PUBLIC LIBRARY SYSTEM</t>
  </si>
  <si>
    <t>Adams Public Library System</t>
  </si>
  <si>
    <t>6</t>
  </si>
  <si>
    <t>1011</t>
  </si>
  <si>
    <t>ADAMS COUNTY SOLID WASTE MANAGEMENT</t>
  </si>
  <si>
    <t>Adams County Solid Waste Management</t>
  </si>
  <si>
    <t>02</t>
  </si>
  <si>
    <t>ALLEN COUNTY</t>
  </si>
  <si>
    <t>Allen County</t>
  </si>
  <si>
    <t>ABOITE TOWNSHIP</t>
  </si>
  <si>
    <t>Aboite Township</t>
  </si>
  <si>
    <t>ADAMS TOWNSHIP</t>
  </si>
  <si>
    <t>Adams Township</t>
  </si>
  <si>
    <t>CEDAR CREEK TOWNSHIP</t>
  </si>
  <si>
    <t>Cedar Creek Township</t>
  </si>
  <si>
    <t>EEL RIVER TOWNSHIP</t>
  </si>
  <si>
    <t>Eel River Township</t>
  </si>
  <si>
    <t>JACKSON TOWNSHIP</t>
  </si>
  <si>
    <t>Jackson Township</t>
  </si>
  <si>
    <t>LAFAYETTE TOWNSHIP</t>
  </si>
  <si>
    <t>Lafayette Township</t>
  </si>
  <si>
    <t>LAKE TOWNSHIP</t>
  </si>
  <si>
    <t>Lake Township</t>
  </si>
  <si>
    <t>MADISON TOWNSHIP</t>
  </si>
  <si>
    <t>Madison Township</t>
  </si>
  <si>
    <t>MARION TOWNSHIP</t>
  </si>
  <si>
    <t>Marion Township</t>
  </si>
  <si>
    <t>MAUMEE TOWNSHIP</t>
  </si>
  <si>
    <t>Maumee Township</t>
  </si>
  <si>
    <t>MILAN TOWNSHIP</t>
  </si>
  <si>
    <t>Milan Township</t>
  </si>
  <si>
    <t>0013</t>
  </si>
  <si>
    <t>0014</t>
  </si>
  <si>
    <t>PERRY TOWNSHIP</t>
  </si>
  <si>
    <t>Perry Township</t>
  </si>
  <si>
    <t>PLEASANT TOWNSHIP</t>
  </si>
  <si>
    <t>Pleasant Township</t>
  </si>
  <si>
    <t>0016</t>
  </si>
  <si>
    <t>SCIPIO TOWNSHIP</t>
  </si>
  <si>
    <t>Scipio Township</t>
  </si>
  <si>
    <t>0017</t>
  </si>
  <si>
    <t>SPRINGFIELD TOWNSHIP</t>
  </si>
  <si>
    <t>Springfield Township</t>
  </si>
  <si>
    <t>0018</t>
  </si>
  <si>
    <t>ST. JOSEPH TOWNSHIP</t>
  </si>
  <si>
    <t>St. Joseph Township</t>
  </si>
  <si>
    <t>0019</t>
  </si>
  <si>
    <t>0020</t>
  </si>
  <si>
    <t>WAYNE TOWNSHIP</t>
  </si>
  <si>
    <t>Wayne Township</t>
  </si>
  <si>
    <t>0100</t>
  </si>
  <si>
    <t>FORT WAYNE CIVIL CITY</t>
  </si>
  <si>
    <t>Fort Wayne Civil City</t>
  </si>
  <si>
    <t>0424</t>
  </si>
  <si>
    <t>NEW HAVEN CIVIL CITY</t>
  </si>
  <si>
    <t>New Haven Civil City</t>
  </si>
  <si>
    <t>0465</t>
  </si>
  <si>
    <t>WOODBURN CIVIL CITY</t>
  </si>
  <si>
    <t>Woodburn Civil City</t>
  </si>
  <si>
    <t>0522</t>
  </si>
  <si>
    <t>GRABILL CIVIL TOWN</t>
  </si>
  <si>
    <t>Grabill Civil Town</t>
  </si>
  <si>
    <t>0523</t>
  </si>
  <si>
    <t>HUNTERTOWN CIVIL TOWN</t>
  </si>
  <si>
    <t>Huntertown Civil Town</t>
  </si>
  <si>
    <t>0524</t>
  </si>
  <si>
    <t>MONROEVILLE CIVIL TOWN</t>
  </si>
  <si>
    <t>Monroeville Civil Town</t>
  </si>
  <si>
    <t>0968</t>
  </si>
  <si>
    <t>LEO-CEDARVILLE</t>
  </si>
  <si>
    <t>Leo-Cedarville</t>
  </si>
  <si>
    <t>0125</t>
  </si>
  <si>
    <t>M.S.D. SW ALLEN COUNTY SCHOOL CORPORATION</t>
  </si>
  <si>
    <t>M.S.D. Sw Allen County School Corporation</t>
  </si>
  <si>
    <t>0225</t>
  </si>
  <si>
    <t>NORTHWEST ALLEN COUNTY SCHOOL CORPORATION</t>
  </si>
  <si>
    <t>Northwest Allen County School Corporation</t>
  </si>
  <si>
    <t>0235</t>
  </si>
  <si>
    <t>FORT WAYNE COMMUNITY SCHOOL CORPORATION</t>
  </si>
  <si>
    <t>Fort Wayne Community School Corporation</t>
  </si>
  <si>
    <t>0255</t>
  </si>
  <si>
    <t>EAST ALLEN COUNTY SCHOOL CORPORATION</t>
  </si>
  <si>
    <t>East Allen County School Corporation</t>
  </si>
  <si>
    <t>0260</t>
  </si>
  <si>
    <t>ALLEN COUNTY PUBLIC LIBRARY</t>
  </si>
  <si>
    <t>Allen County Public Library</t>
  </si>
  <si>
    <t>0800</t>
  </si>
  <si>
    <t>FORT WAYNE PUBLIC TRANSPORTATION</t>
  </si>
  <si>
    <t>Fort Wayne Public Transportation</t>
  </si>
  <si>
    <t>0960</t>
  </si>
  <si>
    <t>FORT WAYNE-ALLEN COUNTY AIRPORT AUTHORITY</t>
  </si>
  <si>
    <t>Fort Wayne-Allen County Airport Authority</t>
  </si>
  <si>
    <t>0969</t>
  </si>
  <si>
    <t>SOUTHWEST ALLEN COUNTY FIRE</t>
  </si>
  <si>
    <t>Southwest Allen County Fire</t>
  </si>
  <si>
    <t>03</t>
  </si>
  <si>
    <t>BARTHOLOMEW COUNTY</t>
  </si>
  <si>
    <t>Bartholomew County</t>
  </si>
  <si>
    <t>CLAY TOWNSHIP</t>
  </si>
  <si>
    <t>Clay Township</t>
  </si>
  <si>
    <t>CLIFTY TOWNSHIP</t>
  </si>
  <si>
    <t>Clifty Township</t>
  </si>
  <si>
    <t>COLUMBUS TOWNSHIP</t>
  </si>
  <si>
    <t>Columbus Township</t>
  </si>
  <si>
    <t>FLATROCK TOWNSHIP</t>
  </si>
  <si>
    <t>Flatrock Township</t>
  </si>
  <si>
    <t>GERMAN TOWNSHIP</t>
  </si>
  <si>
    <t>German Township</t>
  </si>
  <si>
    <t>HARRISON TOWNSHIP</t>
  </si>
  <si>
    <t>Harrison Township</t>
  </si>
  <si>
    <t>HAWCREEK TOWNSHIP</t>
  </si>
  <si>
    <t>Hawcreek Township</t>
  </si>
  <si>
    <t>OHIO TOWNSHIP</t>
  </si>
  <si>
    <t>Ohio Township</t>
  </si>
  <si>
    <t>ROCKCREEK TOWNSHIP</t>
  </si>
  <si>
    <t>Rockcreek Township</t>
  </si>
  <si>
    <t>SANDCREEK TOWNSHIP</t>
  </si>
  <si>
    <t>Sandcreek Township</t>
  </si>
  <si>
    <t>0200</t>
  </si>
  <si>
    <t>COLUMBUS CIVIL CITY</t>
  </si>
  <si>
    <t>Columbus Civil City</t>
  </si>
  <si>
    <t>0525</t>
  </si>
  <si>
    <t>CLIFFORD CIVIL TOWN</t>
  </si>
  <si>
    <t>Clifford Civil Town</t>
  </si>
  <si>
    <t>0526</t>
  </si>
  <si>
    <t>ELIZABETHTOWN CIVIL TOWN</t>
  </si>
  <si>
    <t>Elizabethtown Civil Town</t>
  </si>
  <si>
    <t>0527</t>
  </si>
  <si>
    <t>HARTSVILLE CIVIL TOWN</t>
  </si>
  <si>
    <t>Hartsville Civil Town</t>
  </si>
  <si>
    <t>0528</t>
  </si>
  <si>
    <t>HOPE CIVIL TOWN</t>
  </si>
  <si>
    <t>Hope Civil Town</t>
  </si>
  <si>
    <t>0529</t>
  </si>
  <si>
    <t>JONESVILLE CIVIL TOWN</t>
  </si>
  <si>
    <t>Jonesville Civil Town</t>
  </si>
  <si>
    <t>0365</t>
  </si>
  <si>
    <t>BARTHOLOMEW CONSOLIDATED SCHOOL CORPORATION</t>
  </si>
  <si>
    <t>Bartholomew Consolidated School Corporation</t>
  </si>
  <si>
    <t>0370</t>
  </si>
  <si>
    <t>FLATROCK-HAWCREEK SCHOOL CORPORATION</t>
  </si>
  <si>
    <t>Flatrock-Hawcreek School Corporation</t>
  </si>
  <si>
    <t>BARTHOLOMEW COUNTY PUBLIC LIBRARY</t>
  </si>
  <si>
    <t>Bartholomew County Public Library</t>
  </si>
  <si>
    <t>1039</t>
  </si>
  <si>
    <t>BARTHOLOMEW COUNTY SOLID WASTE MANAGEMENT</t>
  </si>
  <si>
    <t>Bartholomew County Solid Waste Management</t>
  </si>
  <si>
    <t>04</t>
  </si>
  <si>
    <t>BENTON COUNTY</t>
  </si>
  <si>
    <t>Benton County</t>
  </si>
  <si>
    <t>BOLIVAR TOWNSHIP</t>
  </si>
  <si>
    <t>Bolivar Township</t>
  </si>
  <si>
    <t>CENTER TOWNSHIP</t>
  </si>
  <si>
    <t>Center Township</t>
  </si>
  <si>
    <t>GILBOA TOWNSHIP</t>
  </si>
  <si>
    <t>Gilboa Township</t>
  </si>
  <si>
    <t>GRANT TOWNSHIP</t>
  </si>
  <si>
    <t>Grant Township</t>
  </si>
  <si>
    <t>HICKORY GROVE TOWNSHIP</t>
  </si>
  <si>
    <t>Hickory Grove Township</t>
  </si>
  <si>
    <t>OAK GROVE TOWNSHIP</t>
  </si>
  <si>
    <t>Oak Grove Township</t>
  </si>
  <si>
    <t>PARISH GROVE TOWNSHIP</t>
  </si>
  <si>
    <t>Parish Grove Township</t>
  </si>
  <si>
    <t>PINE TOWNSHIP</t>
  </si>
  <si>
    <t>Pine Township</t>
  </si>
  <si>
    <t>RICHLAND TOWNSHIP</t>
  </si>
  <si>
    <t>Richland Township</t>
  </si>
  <si>
    <t>YORK TOWNSHIP</t>
  </si>
  <si>
    <t>York Township</t>
  </si>
  <si>
    <t>0530</t>
  </si>
  <si>
    <t>AMBIA CIVIL TOWN</t>
  </si>
  <si>
    <t>Ambia Civil Town</t>
  </si>
  <si>
    <t>0531</t>
  </si>
  <si>
    <t>BOSWELL CIVIL TOWN</t>
  </si>
  <si>
    <t>Boswell Civil Town</t>
  </si>
  <si>
    <t>0532</t>
  </si>
  <si>
    <t>EARL PARK CIVIL TOWN</t>
  </si>
  <si>
    <t>Earl Park Civil Town</t>
  </si>
  <si>
    <t>0533</t>
  </si>
  <si>
    <t>FOWLER CIVIL TOWN</t>
  </si>
  <si>
    <t>Fowler Civil Town</t>
  </si>
  <si>
    <t>0534</t>
  </si>
  <si>
    <t>OTTERBEIN CIVIL TOWN</t>
  </si>
  <si>
    <t>Otterbein Civil Town</t>
  </si>
  <si>
    <t>0535</t>
  </si>
  <si>
    <t>OXFORD CIVIL TOWN</t>
  </si>
  <si>
    <t>Oxford Civil Town</t>
  </si>
  <si>
    <t>0395</t>
  </si>
  <si>
    <t>BENTON COMMUNITY SCHOOL CORPORATION</t>
  </si>
  <si>
    <t>Benton Community School Corporation</t>
  </si>
  <si>
    <t>BOSWELL PUBLIC LIBRARY</t>
  </si>
  <si>
    <t>Boswell Public Library</t>
  </si>
  <si>
    <t>EARL PARK PUBLIC LIBRARY</t>
  </si>
  <si>
    <t>Earl Park Public Library</t>
  </si>
  <si>
    <t>OTTERBEIN PUBLIC LIBRARY</t>
  </si>
  <si>
    <t>Otterbein Public Library</t>
  </si>
  <si>
    <t>OXFORD PUBLIC LIBRARY</t>
  </si>
  <si>
    <t>Oxford Public Library</t>
  </si>
  <si>
    <t>BENTON COUNTY PUBLIC LIBRARY</t>
  </si>
  <si>
    <t>Benton County Public Library</t>
  </si>
  <si>
    <t>YORK TOWNSHIP PUBLIC LIBRARY</t>
  </si>
  <si>
    <t>York Township Public Library</t>
  </si>
  <si>
    <t>05</t>
  </si>
  <si>
    <t>BLACKFORD COUNTY</t>
  </si>
  <si>
    <t>Blackford County</t>
  </si>
  <si>
    <t>LICKING TOWNSHIP</t>
  </si>
  <si>
    <t>Licking Township</t>
  </si>
  <si>
    <t>0409</t>
  </si>
  <si>
    <t>HARTFORD CITY CIVIL CITY</t>
  </si>
  <si>
    <t>Hartford City Civil City</t>
  </si>
  <si>
    <t>0464</t>
  </si>
  <si>
    <t>MONTPELIER CIVIL CITY</t>
  </si>
  <si>
    <t>Montpelier Civil City</t>
  </si>
  <si>
    <t>0951</t>
  </si>
  <si>
    <t>SHAMROCK LAKES CIVIL TOWN</t>
  </si>
  <si>
    <t>Shamrock Lakes Civil Town</t>
  </si>
  <si>
    <t>0515</t>
  </si>
  <si>
    <t>BLACKFORD COUNTY SCHOOL CORPORATION</t>
  </si>
  <si>
    <t>Blackford County School Corporation</t>
  </si>
  <si>
    <t>HARTFORD CITY PUBLIC LIBRARY</t>
  </si>
  <si>
    <t>Hartford City Public Library</t>
  </si>
  <si>
    <t>MONTPELIER PUBLIC LIBRARY</t>
  </si>
  <si>
    <t>Montpelier Public Library</t>
  </si>
  <si>
    <t>1092</t>
  </si>
  <si>
    <t>BLACKFORD COUNTY SOLID WASTE</t>
  </si>
  <si>
    <t>Blackford County Solid Waste</t>
  </si>
  <si>
    <t>06</t>
  </si>
  <si>
    <t>BOONE COUNTY</t>
  </si>
  <si>
    <t>Boone County</t>
  </si>
  <si>
    <t>CLINTON TOWNSHIP</t>
  </si>
  <si>
    <t>Clinton Township</t>
  </si>
  <si>
    <t>SUGAR CREEK TOWNSHIP</t>
  </si>
  <si>
    <t>Sugar Creek Township</t>
  </si>
  <si>
    <t>WORTH TOWNSHIP</t>
  </si>
  <si>
    <t>Worth Township</t>
  </si>
  <si>
    <t>0402</t>
  </si>
  <si>
    <t>LEBANON CIVIL CITY</t>
  </si>
  <si>
    <t>Lebanon Civil City</t>
  </si>
  <si>
    <t>0536</t>
  </si>
  <si>
    <t>ADVANCE CIVIL TOWN</t>
  </si>
  <si>
    <t>Advance Civil Town</t>
  </si>
  <si>
    <t>0537</t>
  </si>
  <si>
    <t>JAMESTOWN CIVIL TOWN</t>
  </si>
  <si>
    <t>Jamestown Civil Town</t>
  </si>
  <si>
    <t>0538</t>
  </si>
  <si>
    <t>THORNTOWN CIVIL TOWN</t>
  </si>
  <si>
    <t>Thorntown Civil Town</t>
  </si>
  <si>
    <t>0539</t>
  </si>
  <si>
    <t>ULEN CIVIL TOWN</t>
  </si>
  <si>
    <t>Ulen Civil Town</t>
  </si>
  <si>
    <t>0540</t>
  </si>
  <si>
    <t>WHITESTOWN CIVIL TOWN</t>
  </si>
  <si>
    <t>Whitestown Civil Town</t>
  </si>
  <si>
    <t>0541</t>
  </si>
  <si>
    <t>ZIONSVILLE CIVIL TOWN</t>
  </si>
  <si>
    <t>Zionsville Civil Town</t>
  </si>
  <si>
    <t>0615</t>
  </si>
  <si>
    <t>WESTERN BOONE COUNTY SCHOOL CORPORATION</t>
  </si>
  <si>
    <t>Western Boone County School Corporation</t>
  </si>
  <si>
    <t>0630</t>
  </si>
  <si>
    <t>ZIONSVILLE COMMUNITY SCHOOL CORPORATION</t>
  </si>
  <si>
    <t>Zionsville Community School Corporation</t>
  </si>
  <si>
    <t>0665</t>
  </si>
  <si>
    <t>LEBANON COMMUNITY SCHOOL CORPORATION</t>
  </si>
  <si>
    <t>Lebanon Community School Corporation</t>
  </si>
  <si>
    <t>LEBANON PUBLIC LIBRARY</t>
  </si>
  <si>
    <t>Lebanon Public Library</t>
  </si>
  <si>
    <t>THORNTOWN PUBLIC LIBRARY</t>
  </si>
  <si>
    <t>Thorntown Public Library</t>
  </si>
  <si>
    <t>0296</t>
  </si>
  <si>
    <t>HUSSEY - MAYFIELD MEMORIAL LIBRARY</t>
  </si>
  <si>
    <t>Hussey - Mayfield Memorial Library</t>
  </si>
  <si>
    <t>1040</t>
  </si>
  <si>
    <t>BOONE COUNTY SOLID WASTE MANAGEMENT DISTRICT</t>
  </si>
  <si>
    <t>Boone County Solid Waste Management District</t>
  </si>
  <si>
    <t>07</t>
  </si>
  <si>
    <t>BROWN COUNTY</t>
  </si>
  <si>
    <t>Brown County</t>
  </si>
  <si>
    <t>HAMBLEN TOWNSHIP</t>
  </si>
  <si>
    <t>Hamblen Township</t>
  </si>
  <si>
    <t>VAN BUREN TOWNSHIP</t>
  </si>
  <si>
    <t>Van Buren Township</t>
  </si>
  <si>
    <t>0542</t>
  </si>
  <si>
    <t>NASHVILLE CIVIL TOWN</t>
  </si>
  <si>
    <t>Nashville Civil Town</t>
  </si>
  <si>
    <t>0670</t>
  </si>
  <si>
    <t>BROWN COUNTY SCHOOL CORPORATION</t>
  </si>
  <si>
    <t>Brown County School Corporation</t>
  </si>
  <si>
    <t>BROWN COUNTY PUBLIC LIBRARY</t>
  </si>
  <si>
    <t>Brown County Public Library</t>
  </si>
  <si>
    <t>HAMBLEN TOWNSHIP FIRE PROTECTION DISTRICT</t>
  </si>
  <si>
    <t>Hamblen Township Fire Protection District</t>
  </si>
  <si>
    <t>1041</t>
  </si>
  <si>
    <t>BROWN COUNTY SOLID WASTE MANAGEMENT</t>
  </si>
  <si>
    <t>Brown County Solid Waste Management</t>
  </si>
  <si>
    <t>7</t>
  </si>
  <si>
    <t>0051</t>
  </si>
  <si>
    <t>CORDRY-SWEETWATER CONSERVANCY DISTRICT</t>
  </si>
  <si>
    <t>Cordry-Sweetwater Conservancy District</t>
  </si>
  <si>
    <t>08</t>
  </si>
  <si>
    <t>CARROLL COUNTY</t>
  </si>
  <si>
    <t>Carroll County</t>
  </si>
  <si>
    <t>BURLINGTON TOWNSHIP</t>
  </si>
  <si>
    <t>Burlington Township</t>
  </si>
  <si>
    <t>CARROLLTON TOWNSHIP</t>
  </si>
  <si>
    <t>Carrollton Township</t>
  </si>
  <si>
    <t>DEER CREEK TOWNSHIP</t>
  </si>
  <si>
    <t>Deer Creek Township</t>
  </si>
  <si>
    <t>DEMOCRAT TOWNSHIP</t>
  </si>
  <si>
    <t>Democrat Township</t>
  </si>
  <si>
    <t>LIBERTY TOWNSHIP</t>
  </si>
  <si>
    <t>Liberty Township</t>
  </si>
  <si>
    <t>ROCK CREEK TOWNSHIP</t>
  </si>
  <si>
    <t>Rock Creek Township</t>
  </si>
  <si>
    <t>TIPPECANOE TOWNSHIP</t>
  </si>
  <si>
    <t>Tippecanoe Township</t>
  </si>
  <si>
    <t>0457</t>
  </si>
  <si>
    <t>DELPHI CIVIL CITY</t>
  </si>
  <si>
    <t>Delphi Civil City</t>
  </si>
  <si>
    <t>0543</t>
  </si>
  <si>
    <t>BURLINGTON CIVIL TOWN</t>
  </si>
  <si>
    <t>Burlington Civil Town</t>
  </si>
  <si>
    <t>0544</t>
  </si>
  <si>
    <t>CAMDEN CIVIL TOWN</t>
  </si>
  <si>
    <t>Camden Civil Town</t>
  </si>
  <si>
    <t>0545</t>
  </si>
  <si>
    <t>FLORA CIVIL TOWN</t>
  </si>
  <si>
    <t>Flora Civil Town</t>
  </si>
  <si>
    <t>0546</t>
  </si>
  <si>
    <t>YEOMAN CIVIL TOWN</t>
  </si>
  <si>
    <t>Yeoman Civil Town</t>
  </si>
  <si>
    <t>0750</t>
  </si>
  <si>
    <t>CARROLL CONSOLIDATED SCHOOL CORPORATION</t>
  </si>
  <si>
    <t>Carroll Consolidated School Corporation</t>
  </si>
  <si>
    <t>0755</t>
  </si>
  <si>
    <t>DELPHI COMMUNITY SCHOOL CORPORATION</t>
  </si>
  <si>
    <t>Delphi Community School Corporation</t>
  </si>
  <si>
    <t>CAMDEN PUBLIC LIBRARY</t>
  </si>
  <si>
    <t>Camden Public Library</t>
  </si>
  <si>
    <t>DELPHI PUBLIC LIBRARY</t>
  </si>
  <si>
    <t>Delphi Public Library</t>
  </si>
  <si>
    <t>FLORA PUBLIC LIBRARY</t>
  </si>
  <si>
    <t>Flora Public Library</t>
  </si>
  <si>
    <t>BACHELOR RUN CONSERVANCY DISTRICT</t>
  </si>
  <si>
    <t>Bachelor Run Conservancy District</t>
  </si>
  <si>
    <t>09</t>
  </si>
  <si>
    <t>CASS COUNTY</t>
  </si>
  <si>
    <t>Cass County</t>
  </si>
  <si>
    <t>BETHLEHEM TOWNSHIP</t>
  </si>
  <si>
    <t>Bethlehem Township</t>
  </si>
  <si>
    <t>BOONE TOWNSHIP</t>
  </si>
  <si>
    <t>Boone Township</t>
  </si>
  <si>
    <t>EEL TOWNSHIP</t>
  </si>
  <si>
    <t>Eel Township</t>
  </si>
  <si>
    <t>MIAMI TOWNSHIP</t>
  </si>
  <si>
    <t>Miami Township</t>
  </si>
  <si>
    <t>NOBLE TOWNSHIP</t>
  </si>
  <si>
    <t>Noble Township</t>
  </si>
  <si>
    <t>TIPTON TOWNSHIP</t>
  </si>
  <si>
    <t>Tipton Township</t>
  </si>
  <si>
    <t>0301</t>
  </si>
  <si>
    <t>LOGANSPORT CIVIL CITY</t>
  </si>
  <si>
    <t>Logansport Civil City</t>
  </si>
  <si>
    <t>0547</t>
  </si>
  <si>
    <t>GALVESTON CIVIL TOWN</t>
  </si>
  <si>
    <t>Galveston Civil Town</t>
  </si>
  <si>
    <t>0548</t>
  </si>
  <si>
    <t>ONWARD CIVIL TOWN</t>
  </si>
  <si>
    <t>Onward Civil Town</t>
  </si>
  <si>
    <t>0549</t>
  </si>
  <si>
    <t>ROYAL CENTER CIVIL TOWN</t>
  </si>
  <si>
    <t>Royal Center Civil Town</t>
  </si>
  <si>
    <t>0550</t>
  </si>
  <si>
    <t>WALTON CIVIL TOWN</t>
  </si>
  <si>
    <t>Walton Civil Town</t>
  </si>
  <si>
    <t>0775</t>
  </si>
  <si>
    <t>PIONEER REGIONAL SCHOOL CORPORATION</t>
  </si>
  <si>
    <t>Pioneer Regional School Corporation</t>
  </si>
  <si>
    <t>0815</t>
  </si>
  <si>
    <t>Lewis Cass Schools</t>
  </si>
  <si>
    <t>0875</t>
  </si>
  <si>
    <t>LOGANSPORT COMMUNITY SCHOOL CORPORATION</t>
  </si>
  <si>
    <t>Logansport Community School Corporation</t>
  </si>
  <si>
    <t>0021</t>
  </si>
  <si>
    <t>LOGANSPORT-CASS PUBLIC LIBRARY</t>
  </si>
  <si>
    <t>Logansport-Cass Public Library</t>
  </si>
  <si>
    <t>0022</t>
  </si>
  <si>
    <t>ROYAL CENTER PUBLIC LIBRARY</t>
  </si>
  <si>
    <t>Royal Center Public Library</t>
  </si>
  <si>
    <t>0023</t>
  </si>
  <si>
    <t>WALTON PUBLIC LIBRARY</t>
  </si>
  <si>
    <t>Walton Public Library</t>
  </si>
  <si>
    <t>1042</t>
  </si>
  <si>
    <t>CASS COUNTY SOLID WASTE MANAGEMENT DISTRICT</t>
  </si>
  <si>
    <t>Cass County Solid Waste Management District</t>
  </si>
  <si>
    <t>1101</t>
  </si>
  <si>
    <t>LOGANSPORT AND CASS CO. AIRPORT AUTHORITY</t>
  </si>
  <si>
    <t>Logansport And Cass Co. Airport Authority</t>
  </si>
  <si>
    <t>2002</t>
  </si>
  <si>
    <t>CASS COUNTY FIRE DISTRICT #1</t>
  </si>
  <si>
    <t>Cass County Fire District #1</t>
  </si>
  <si>
    <t>ROCK CREEK CASS-CARROLL CONSERVANCY DISTRICT</t>
  </si>
  <si>
    <t>Rock Creek Cass-Carroll Conservancy District</t>
  </si>
  <si>
    <t>10</t>
  </si>
  <si>
    <t>CLARK COUNTY</t>
  </si>
  <si>
    <t>Clark County</t>
  </si>
  <si>
    <t>CARR TOWNSHIP</t>
  </si>
  <si>
    <t>Carr Township</t>
  </si>
  <si>
    <t>CHARLESTOWN TOWNSHIP</t>
  </si>
  <si>
    <t>Charlestown Township</t>
  </si>
  <si>
    <t>JEFFERSONVILLE TOWNSHIP</t>
  </si>
  <si>
    <t>Jeffersonville Township</t>
  </si>
  <si>
    <t>OREGON TOWNSHIP</t>
  </si>
  <si>
    <t>Oregon Township</t>
  </si>
  <si>
    <t>OWEN TOWNSHIP</t>
  </si>
  <si>
    <t>Owen Township</t>
  </si>
  <si>
    <t>SILVER CREEK TOWNSHIP</t>
  </si>
  <si>
    <t>Silver Creek Township</t>
  </si>
  <si>
    <t>UTICA TOWNSHIP</t>
  </si>
  <si>
    <t>Utica Township</t>
  </si>
  <si>
    <t>WOOD TOWNSHIP</t>
  </si>
  <si>
    <t>Wood Township</t>
  </si>
  <si>
    <t>0205</t>
  </si>
  <si>
    <t>JEFFERSONVILLE CIVIL CITY</t>
  </si>
  <si>
    <t>Jeffersonville Civil City</t>
  </si>
  <si>
    <t>0421</t>
  </si>
  <si>
    <t>CHARLESTOWN CIVIL CITY</t>
  </si>
  <si>
    <t>Charlestown Civil City</t>
  </si>
  <si>
    <t>0500</t>
  </si>
  <si>
    <t>CLARKSVILLE CIVIL TOWN</t>
  </si>
  <si>
    <t>Clarksville Civil Town</t>
  </si>
  <si>
    <t>0551</t>
  </si>
  <si>
    <t>TOWN OF BORDEN</t>
  </si>
  <si>
    <t>Town Of Borden</t>
  </si>
  <si>
    <t>0552</t>
  </si>
  <si>
    <t>SELLERSBURG CIVIL TOWN</t>
  </si>
  <si>
    <t>Sellersburg Civil Town</t>
  </si>
  <si>
    <t>0962</t>
  </si>
  <si>
    <t>UTICA CIVIL TOWN</t>
  </si>
  <si>
    <t>Utica Civil Town</t>
  </si>
  <si>
    <t>0935</t>
  </si>
  <si>
    <t>BORDEN-HENRYVILLE SCHOOL CORPORATION</t>
  </si>
  <si>
    <t>Borden-Henryville School Corporation</t>
  </si>
  <si>
    <t>0945</t>
  </si>
  <si>
    <t>SILVER CREEK SCHOOL CORPORATION</t>
  </si>
  <si>
    <t>Silver Creek School Corporation</t>
  </si>
  <si>
    <t>1000</t>
  </si>
  <si>
    <t>CLARKSVILLE COMMUNITY SCHOOL CORPORATION</t>
  </si>
  <si>
    <t>Clarksville Community School Corporation</t>
  </si>
  <si>
    <t>1010</t>
  </si>
  <si>
    <t>GREATER CLARK COUNTY SCHOOL CORPORATION</t>
  </si>
  <si>
    <t>Greater Clark County School Corporation</t>
  </si>
  <si>
    <t>JEFFERSONVILLE TOWNSHIP PUBLIC LIBRARY</t>
  </si>
  <si>
    <t>Jeffersonville Township Public Library</t>
  </si>
  <si>
    <t>CHARLESTOWN-CLARK COUNTY CONTRACTUAL LIBRARY</t>
  </si>
  <si>
    <t>Charlestown-Clark County Contractual Library</t>
  </si>
  <si>
    <t>0802</t>
  </si>
  <si>
    <t>JEFFERSONVILLE FLOOD CONTROL</t>
  </si>
  <si>
    <t>Jeffersonville Flood Control</t>
  </si>
  <si>
    <t>CHARLESTOWN FIRE</t>
  </si>
  <si>
    <t>Charlestown Fire</t>
  </si>
  <si>
    <t>0967</t>
  </si>
  <si>
    <t>TRI-TOWNSHIP FIRE PROTECTION DISTRICT</t>
  </si>
  <si>
    <t>Tri-Township Fire Protection District</t>
  </si>
  <si>
    <t>0971</t>
  </si>
  <si>
    <t>MONROE TOWNSHIP FIRE PROTECTION</t>
  </si>
  <si>
    <t>Monroe Township Fire Protection</t>
  </si>
  <si>
    <t>0972</t>
  </si>
  <si>
    <t>UTICA TOWNSHIP FIRE DISTRICT</t>
  </si>
  <si>
    <t>Utica Township Fire District</t>
  </si>
  <si>
    <t>0997</t>
  </si>
  <si>
    <t>NEW WASHINGTON FIRE PROTECTION DISTRICT</t>
  </si>
  <si>
    <t>New Washington Fire Protection District</t>
  </si>
  <si>
    <t>1043</t>
  </si>
  <si>
    <t>CLARK COUNTY SOLID WASTE MANAGEMENT DISTRICT</t>
  </si>
  <si>
    <t>Clark County Solid Waste Management District</t>
  </si>
  <si>
    <t>OAK PARK CONSERVANCY</t>
  </si>
  <si>
    <t>Oak Park Conservancy</t>
  </si>
  <si>
    <t>0056</t>
  </si>
  <si>
    <t>MUDDY FORK CONSERVANCY DISTRICT</t>
  </si>
  <si>
    <t>Muddy Fork Conservancy District</t>
  </si>
  <si>
    <t>11</t>
  </si>
  <si>
    <t>CLAY COUNTY</t>
  </si>
  <si>
    <t>Clay County</t>
  </si>
  <si>
    <t>BRAZIL TOWNSHIP</t>
  </si>
  <si>
    <t>Brazil Township</t>
  </si>
  <si>
    <t>CASS TOWNSHIP</t>
  </si>
  <si>
    <t>Cass Township</t>
  </si>
  <si>
    <t>DICK JOHNSON TOWNSHIP</t>
  </si>
  <si>
    <t>Dick Johnson Township</t>
  </si>
  <si>
    <t>LEWIS TOWNSHIP</t>
  </si>
  <si>
    <t>Lewis Township</t>
  </si>
  <si>
    <t>POSEY TOWNSHIP</t>
  </si>
  <si>
    <t>Posey Township</t>
  </si>
  <si>
    <t>SUGAR RIDGE TOWNSHIP</t>
  </si>
  <si>
    <t>Sugar Ridge Township</t>
  </si>
  <si>
    <t>0410</t>
  </si>
  <si>
    <t>BRAZIL CIVIL CITY</t>
  </si>
  <si>
    <t>Brazil Civil City</t>
  </si>
  <si>
    <t>0553</t>
  </si>
  <si>
    <t>CARBON CIVIL TOWN</t>
  </si>
  <si>
    <t>Carbon Civil Town</t>
  </si>
  <si>
    <t>0554</t>
  </si>
  <si>
    <t>CENTER POINT CIVIL TOWN</t>
  </si>
  <si>
    <t>Center Point Civil Town</t>
  </si>
  <si>
    <t>0555</t>
  </si>
  <si>
    <t>CLAY CITY CIVIL TOWN</t>
  </si>
  <si>
    <t>Clay City Civil Town</t>
  </si>
  <si>
    <t>0556</t>
  </si>
  <si>
    <t>KNIGHTSVILLE CIVIL TOWN</t>
  </si>
  <si>
    <t>Knightsville Civil Town</t>
  </si>
  <si>
    <t>0557</t>
  </si>
  <si>
    <t>STAUNTON CIVIL TOWN</t>
  </si>
  <si>
    <t>Staunton Civil Town</t>
  </si>
  <si>
    <t>0558</t>
  </si>
  <si>
    <t>HARMONY CIVIL TOWN</t>
  </si>
  <si>
    <t>Harmony Civil Town</t>
  </si>
  <si>
    <t>1125</t>
  </si>
  <si>
    <t>CLAY COMMUNITY SCHOOL CORPORATION</t>
  </si>
  <si>
    <t>Clay Community School Corporation</t>
  </si>
  <si>
    <t>2960</t>
  </si>
  <si>
    <t>M.S.D. SHAKAMAK SCHOOL CORPORATION</t>
  </si>
  <si>
    <t>M.S.D. Shakamak School Corporation</t>
  </si>
  <si>
    <t>0026</t>
  </si>
  <si>
    <t>BRAZIL PUBLIC LIBRARY</t>
  </si>
  <si>
    <t>Brazil Public Library</t>
  </si>
  <si>
    <t>0331</t>
  </si>
  <si>
    <t>Lewis Township Fire Protection District</t>
  </si>
  <si>
    <t>0333</t>
  </si>
  <si>
    <t>Clay-Owen Solid Waste Management District</t>
  </si>
  <si>
    <t>0338</t>
  </si>
  <si>
    <t>VAN BUREN FIRE PROTECTION DISTRICT</t>
  </si>
  <si>
    <t>Van Buren Fire Protection District</t>
  </si>
  <si>
    <t>0342</t>
  </si>
  <si>
    <t>Posey Township Fire Protection District</t>
  </si>
  <si>
    <t>12</t>
  </si>
  <si>
    <t>CLINTON COUNTY</t>
  </si>
  <si>
    <t>Clinton County</t>
  </si>
  <si>
    <t>FOREST TOWNSHIP</t>
  </si>
  <si>
    <t>Forest Township</t>
  </si>
  <si>
    <t>JOHNSON TOWNSHIP</t>
  </si>
  <si>
    <t>Johnson Township</t>
  </si>
  <si>
    <t>KIRKLIN TOWNSHIP</t>
  </si>
  <si>
    <t>Kirklin Township</t>
  </si>
  <si>
    <t>MICHIGAN TOWNSHIP</t>
  </si>
  <si>
    <t>Michigan Township</t>
  </si>
  <si>
    <t>ROSS TOWNSHIP</t>
  </si>
  <si>
    <t>Ross Township</t>
  </si>
  <si>
    <t>WARREN TOWNSHIP</t>
  </si>
  <si>
    <t>Warren Township</t>
  </si>
  <si>
    <t>0309</t>
  </si>
  <si>
    <t>FRANKFORT CIVIL CITY</t>
  </si>
  <si>
    <t>Frankfort Civil City</t>
  </si>
  <si>
    <t>0559</t>
  </si>
  <si>
    <t>COLFAX CIVIL TOWN</t>
  </si>
  <si>
    <t>Colfax Civil Town</t>
  </si>
  <si>
    <t>0560</t>
  </si>
  <si>
    <t>KIRKLIN CIVIL TOWN</t>
  </si>
  <si>
    <t>Kirklin Civil Town</t>
  </si>
  <si>
    <t>0561</t>
  </si>
  <si>
    <t>MICHIGANTOWN CIVIL TOWN</t>
  </si>
  <si>
    <t>Michigantown Civil Town</t>
  </si>
  <si>
    <t>0562</t>
  </si>
  <si>
    <t>MULBERRY CIVIL TOWN</t>
  </si>
  <si>
    <t>Mulberry Civil Town</t>
  </si>
  <si>
    <t>0563</t>
  </si>
  <si>
    <t>ROSSVILLE CIVIL TOWN</t>
  </si>
  <si>
    <t>Rossville Civil Town</t>
  </si>
  <si>
    <t>1150</t>
  </si>
  <si>
    <t>CLINTON CENTRAL SCHOOL CORPORATION</t>
  </si>
  <si>
    <t>Clinton Central School Corporation</t>
  </si>
  <si>
    <t>1160</t>
  </si>
  <si>
    <t>CLINTON PRAIRIE SCHOOL CORPORATION</t>
  </si>
  <si>
    <t>Clinton Prairie School Corporation</t>
  </si>
  <si>
    <t>1170</t>
  </si>
  <si>
    <t>FRANKFORT COMMUNITY SCHOOL CORPORATION</t>
  </si>
  <si>
    <t>Frankfort Community School Corporation</t>
  </si>
  <si>
    <t>ROSSVILLE CONSOLIDATED SCHOOL CORP</t>
  </si>
  <si>
    <t>Rossville Consolidated School Corp</t>
  </si>
  <si>
    <t>0027</t>
  </si>
  <si>
    <t>COLFAX-PERRY TOWNSHIP PUBLIC LIBRARY</t>
  </si>
  <si>
    <t>Colfax-Perry Township Public Library</t>
  </si>
  <si>
    <t>0028</t>
  </si>
  <si>
    <t>FRANKFORT COMMUNITY PUBLIC LIBRARY</t>
  </si>
  <si>
    <t>Frankfort Community Public Library</t>
  </si>
  <si>
    <t>0029</t>
  </si>
  <si>
    <t>KIRKLIN PUBLIC LIBRARY</t>
  </si>
  <si>
    <t>Kirklin Public Library</t>
  </si>
  <si>
    <t>0286</t>
  </si>
  <si>
    <t>CLINTON COUNTY CONTRACTUAL PUBLIC LIBRARY</t>
  </si>
  <si>
    <t>Clinton County Contractual Public Library</t>
  </si>
  <si>
    <t>0326</t>
  </si>
  <si>
    <t>FRANKFORT AND CLINTON COUNTY AIRPORT AUTHORITY</t>
  </si>
  <si>
    <t>Frankfort And Clinton County Airport Authority</t>
  </si>
  <si>
    <t>0329</t>
  </si>
  <si>
    <t>Wild Cat Solid Waste Management District</t>
  </si>
  <si>
    <t>13</t>
  </si>
  <si>
    <t>CRAWFORD COUNTY</t>
  </si>
  <si>
    <t>Crawford County</t>
  </si>
  <si>
    <t>JENNINGS TOWNSHIP</t>
  </si>
  <si>
    <t>Jennings Township</t>
  </si>
  <si>
    <t>PATOKA TOWNSHIP</t>
  </si>
  <si>
    <t>Patoka Township</t>
  </si>
  <si>
    <t>STERLING TOWNSHIP</t>
  </si>
  <si>
    <t>Sterling Township</t>
  </si>
  <si>
    <t>WHISKEY RUN TOWNSHIP</t>
  </si>
  <si>
    <t>Whiskey Run Township</t>
  </si>
  <si>
    <t>0564</t>
  </si>
  <si>
    <t>ALTON CIVIL TOWN</t>
  </si>
  <si>
    <t>Alton Civil Town</t>
  </si>
  <si>
    <t>0565</t>
  </si>
  <si>
    <t>ENGLISH CIVIL TOWN</t>
  </si>
  <si>
    <t>English Civil Town</t>
  </si>
  <si>
    <t>0566</t>
  </si>
  <si>
    <t>LEAVENWORTH CIVIL TOWN</t>
  </si>
  <si>
    <t>Leavenworth Civil Town</t>
  </si>
  <si>
    <t>0567</t>
  </si>
  <si>
    <t>MARENGO CIVIL TOWN</t>
  </si>
  <si>
    <t>Marengo Civil Town</t>
  </si>
  <si>
    <t>1300</t>
  </si>
  <si>
    <t>CRAWFORD COUNTY COMMUNITY SCHOOL CORPORATION</t>
  </si>
  <si>
    <t>Crawford County Community School Corporation</t>
  </si>
  <si>
    <t>0030</t>
  </si>
  <si>
    <t>CRAWFORD COUNTY PUBLIC LIBRARY</t>
  </si>
  <si>
    <t>Crawford County Public Library</t>
  </si>
  <si>
    <t>0965</t>
  </si>
  <si>
    <t>MARENGO-LIBERTY TOWNSHIP FIRE</t>
  </si>
  <si>
    <t>Marengo-Liberty Township Fire</t>
  </si>
  <si>
    <t>0966</t>
  </si>
  <si>
    <t>ENGLISH FIRE</t>
  </si>
  <si>
    <t>English Fire</t>
  </si>
  <si>
    <t>WHISKEY RUN FIRE PROTECTION DISTRICT</t>
  </si>
  <si>
    <t>Whiskey Run Fire Protection District</t>
  </si>
  <si>
    <t>LEAVENWORTH FIRE PROTECTION DISTRICT</t>
  </si>
  <si>
    <t>Leavenworth Fire Protection District</t>
  </si>
  <si>
    <t>1045</t>
  </si>
  <si>
    <t>CRAWFORD COUNTY SOLID WASTE MANAGEMENT DISTRICT</t>
  </si>
  <si>
    <t>Crawford County Solid Waste Management District</t>
  </si>
  <si>
    <t>14</t>
  </si>
  <si>
    <t>DAVIESS COUNTY</t>
  </si>
  <si>
    <t>Daviess County</t>
  </si>
  <si>
    <t>BARR TOWNSHIP</t>
  </si>
  <si>
    <t>Barr Township</t>
  </si>
  <si>
    <t>BOGARD TOWNSHIP</t>
  </si>
  <si>
    <t>Bogard Township</t>
  </si>
  <si>
    <t>ELMORE TOWNSHIP</t>
  </si>
  <si>
    <t>Elmore Township</t>
  </si>
  <si>
    <t>REEVE TOWNSHIP</t>
  </si>
  <si>
    <t>Reeve Township</t>
  </si>
  <si>
    <t>STEELE TOWNSHIP</t>
  </si>
  <si>
    <t>Steele Township</t>
  </si>
  <si>
    <t>VEALE TOWNSHIP</t>
  </si>
  <si>
    <t>Veale Township</t>
  </si>
  <si>
    <t>0319</t>
  </si>
  <si>
    <t>WASHINGTON CIVIL CITY</t>
  </si>
  <si>
    <t>Washington Civil City</t>
  </si>
  <si>
    <t>0569</t>
  </si>
  <si>
    <t>ALFORDSVILLE CIVIL TOWN</t>
  </si>
  <si>
    <t>Alfordsville Civil Town</t>
  </si>
  <si>
    <t>0570</t>
  </si>
  <si>
    <t>CANNELBURG CIVIL TOWN</t>
  </si>
  <si>
    <t>Cannelburg Civil Town</t>
  </si>
  <si>
    <t>0571</t>
  </si>
  <si>
    <t>ELNORA CIVIL TOWN</t>
  </si>
  <si>
    <t>Elnora Civil Town</t>
  </si>
  <si>
    <t>0572</t>
  </si>
  <si>
    <t>MONTGOMERY CIVIL TOWN</t>
  </si>
  <si>
    <t>Montgomery Civil Town</t>
  </si>
  <si>
    <t>0573</t>
  </si>
  <si>
    <t>ODON CIVIL TOWN</t>
  </si>
  <si>
    <t>Odon Civil Town</t>
  </si>
  <si>
    <t>0574</t>
  </si>
  <si>
    <t>PLAINVILLE CIVIL TOWN</t>
  </si>
  <si>
    <t>Plainville Civil Town</t>
  </si>
  <si>
    <t>1315</t>
  </si>
  <si>
    <t>BARR-REEVE COMMUNITY SCHOOL CORPORATION</t>
  </si>
  <si>
    <t>Barr-Reeve Community School Corporation</t>
  </si>
  <si>
    <t>1375</t>
  </si>
  <si>
    <t>NORTH DAVIESS COUNTY SCHOOL CORPORATION</t>
  </si>
  <si>
    <t>North Daviess County School Corporation</t>
  </si>
  <si>
    <t>1405</t>
  </si>
  <si>
    <t>WASHINGTON COMMUNITY SCHOOL CORPORATION</t>
  </si>
  <si>
    <t>Washington Community School Corporation</t>
  </si>
  <si>
    <t>0031</t>
  </si>
  <si>
    <t>ODON-WINKELPLECK PUBLIC LIBRARY</t>
  </si>
  <si>
    <t>Odon-Winkelpleck Public Library</t>
  </si>
  <si>
    <t>0032</t>
  </si>
  <si>
    <t>WASHINGTON CARNEGIE PUBLIC LIBRARY</t>
  </si>
  <si>
    <t>Washington Carnegie Public Library</t>
  </si>
  <si>
    <t>0984</t>
  </si>
  <si>
    <t>VEALE FIRE DISTRICT</t>
  </si>
  <si>
    <t>Veale Fire District</t>
  </si>
  <si>
    <t>0989</t>
  </si>
  <si>
    <t>SOUTHEAST DAVIESS FIRE PROTECTION DISTRICT</t>
  </si>
  <si>
    <t>Southeast Daviess Fire Protection District</t>
  </si>
  <si>
    <t>1022</t>
  </si>
  <si>
    <t>DAVIESS COUNTY SOLID WASTE DISTRICT</t>
  </si>
  <si>
    <t>Daviess County Solid Waste District</t>
  </si>
  <si>
    <t>PRAIRIE CREEK CONSERVANCY DISTRICT</t>
  </si>
  <si>
    <t>Prairie Creek Conservancy District</t>
  </si>
  <si>
    <t>15</t>
  </si>
  <si>
    <t>DEARBORN COUNTY</t>
  </si>
  <si>
    <t>Dearborn County</t>
  </si>
  <si>
    <t>CAESAR CREEK TOWNSHIP</t>
  </si>
  <si>
    <t>Caesar Creek Township</t>
  </si>
  <si>
    <t>HOGAN TOWNSHIP</t>
  </si>
  <si>
    <t>Hogan Township</t>
  </si>
  <si>
    <t>KELSO TOWNSHIP</t>
  </si>
  <si>
    <t>Kelso Township</t>
  </si>
  <si>
    <t>LAWRENCEBURG TOWNSHIP</t>
  </si>
  <si>
    <t>Lawrenceburg Township</t>
  </si>
  <si>
    <t>LOGAN TOWNSHIP</t>
  </si>
  <si>
    <t>Logan Township</t>
  </si>
  <si>
    <t>MANCHESTER TOWNSHIP</t>
  </si>
  <si>
    <t>Manchester Township</t>
  </si>
  <si>
    <t>MILLER TOWNSHIP</t>
  </si>
  <si>
    <t>Miller Township</t>
  </si>
  <si>
    <t>SPARTA TOWNSHIP</t>
  </si>
  <si>
    <t>Sparta Township</t>
  </si>
  <si>
    <t>0439</t>
  </si>
  <si>
    <t>LAWRENCEBURG CIVIL CITY</t>
  </si>
  <si>
    <t>Lawrenceburg Civil City</t>
  </si>
  <si>
    <t>0442</t>
  </si>
  <si>
    <t>AURORA CIVIL CITY</t>
  </si>
  <si>
    <t>Aurora Civil City</t>
  </si>
  <si>
    <t>0575</t>
  </si>
  <si>
    <t>DILLSBORO CIVIL TOWN</t>
  </si>
  <si>
    <t>Dillsboro Civil Town</t>
  </si>
  <si>
    <t>0576</t>
  </si>
  <si>
    <t>CITY OF GREENDALE</t>
  </si>
  <si>
    <t>City Of Greendale</t>
  </si>
  <si>
    <t>0577</t>
  </si>
  <si>
    <t>MOORES HILL CIVIL TOWN</t>
  </si>
  <si>
    <t>Moores Hill Civil Town</t>
  </si>
  <si>
    <t>0578</t>
  </si>
  <si>
    <t>ST. LEON CIVIL TOWN</t>
  </si>
  <si>
    <t>St. Leon Civil Town</t>
  </si>
  <si>
    <t>0579</t>
  </si>
  <si>
    <t>WEST HARRISON CIVIL TOWN</t>
  </si>
  <si>
    <t>West Harrison Civil Town</t>
  </si>
  <si>
    <t>1560</t>
  </si>
  <si>
    <t>SUNMAN-DEARBORN COMMUNITY SCHOOL CORPORATION</t>
  </si>
  <si>
    <t>Sunman-Dearborn Community School Corporation</t>
  </si>
  <si>
    <t>1600</t>
  </si>
  <si>
    <t>SOUTH DEARBORN COMMUNITY SCHOOL CORPORATION</t>
  </si>
  <si>
    <t>South Dearborn Community School Corporation</t>
  </si>
  <si>
    <t>1620</t>
  </si>
  <si>
    <t>LAWRENCEBURG COMMUNITY SCHOOL CORPORATION</t>
  </si>
  <si>
    <t>Lawrenceburg Community School Corporation</t>
  </si>
  <si>
    <t>0033</t>
  </si>
  <si>
    <t>AURORA PUBLIC LIBRARY</t>
  </si>
  <si>
    <t>Aurora Public Library</t>
  </si>
  <si>
    <t>0034</t>
  </si>
  <si>
    <t>LAWRENCEBURG PUBLIC LIBRARY</t>
  </si>
  <si>
    <t>Lawrenceburg Public Library</t>
  </si>
  <si>
    <t>1036</t>
  </si>
  <si>
    <t>DEARBORN COUNTY SOLID WASTE</t>
  </si>
  <si>
    <t>Dearborn County Solid Waste</t>
  </si>
  <si>
    <t>LAWRENCEBURG CONSERVANCY DISTRICT</t>
  </si>
  <si>
    <t>Lawrenceburg Conservancy District</t>
  </si>
  <si>
    <t>16</t>
  </si>
  <si>
    <t>DECATUR COUNTY</t>
  </si>
  <si>
    <t>Decatur County</t>
  </si>
  <si>
    <t>FUGIT TOWNSHIP</t>
  </si>
  <si>
    <t>Fugit Township</t>
  </si>
  <si>
    <t>SALTCREEK TOWNSHIP</t>
  </si>
  <si>
    <t>Saltcreek Township</t>
  </si>
  <si>
    <t>0406</t>
  </si>
  <si>
    <t>GREENSBURG CIVIL CITY</t>
  </si>
  <si>
    <t>Greensburg Civil City</t>
  </si>
  <si>
    <t>0581</t>
  </si>
  <si>
    <t>MILLHOUSEN CIVIL TOWN</t>
  </si>
  <si>
    <t>Millhousen Civil Town</t>
  </si>
  <si>
    <t>0582</t>
  </si>
  <si>
    <t>NEW POINT CIVIL TOWN</t>
  </si>
  <si>
    <t>New Point Civil Town</t>
  </si>
  <si>
    <t>0583</t>
  </si>
  <si>
    <t>ST. PAUL CIVIL TOWN</t>
  </si>
  <si>
    <t>St. Paul Civil Town</t>
  </si>
  <si>
    <t>0584</t>
  </si>
  <si>
    <t>WESTPORT CIVIL TOWN</t>
  </si>
  <si>
    <t>Westport Civil Town</t>
  </si>
  <si>
    <t>1655</t>
  </si>
  <si>
    <t>DECATUR COUNTY COMMUNITY SCHOOL CORPORATION</t>
  </si>
  <si>
    <t>Decatur County Community School Corporation</t>
  </si>
  <si>
    <t>1730</t>
  </si>
  <si>
    <t>GREENSBURG COMMUNITY SCHOOL CORPORATION</t>
  </si>
  <si>
    <t>Greensburg Community School Corporation</t>
  </si>
  <si>
    <t>GREENSBURG PUBLIC LIBRARY</t>
  </si>
  <si>
    <t>Greensburg Public Library</t>
  </si>
  <si>
    <t>DECATUR COUNTY CONTRACTUAL LIBRARY</t>
  </si>
  <si>
    <t>Decatur County Contractual Library</t>
  </si>
  <si>
    <t>1003</t>
  </si>
  <si>
    <t>DECATUR COUNTY SOLID WASTE MANAGEMENT</t>
  </si>
  <si>
    <t>Decatur County Solid Waste Management</t>
  </si>
  <si>
    <t>0049</t>
  </si>
  <si>
    <t>LAKE MCCOY CONSERVANCY DISTRICT</t>
  </si>
  <si>
    <t>Lake Mccoy Conservancy District</t>
  </si>
  <si>
    <t>17</t>
  </si>
  <si>
    <t>DEKALB COUNTY</t>
  </si>
  <si>
    <t>Dekalb County</t>
  </si>
  <si>
    <t>BUTLER TOWNSHIP</t>
  </si>
  <si>
    <t>Butler Township</t>
  </si>
  <si>
    <t>CONCORD TOWNSHIP</t>
  </si>
  <si>
    <t>Concord Township</t>
  </si>
  <si>
    <t>FAIRFIELD TOWNSHIP</t>
  </si>
  <si>
    <t>Fairfield Township</t>
  </si>
  <si>
    <t>FRANKLIN TOWNSHIP</t>
  </si>
  <si>
    <t>Franklin Township</t>
  </si>
  <si>
    <t>KEYSER TOWNSHIP</t>
  </si>
  <si>
    <t>Keyser Township</t>
  </si>
  <si>
    <t>NEWVILLE TOWNSHIP</t>
  </si>
  <si>
    <t>Newville Township</t>
  </si>
  <si>
    <t>SMITHFIELD TOWNSHIP</t>
  </si>
  <si>
    <t>Smithfield Township</t>
  </si>
  <si>
    <t>SPENCER TOWNSHIP</t>
  </si>
  <si>
    <t>Spencer Township</t>
  </si>
  <si>
    <t>STAFFORD TOWNSHIP</t>
  </si>
  <si>
    <t>Stafford Township</t>
  </si>
  <si>
    <t>TROY TOWNSHIP</t>
  </si>
  <si>
    <t>Troy Township</t>
  </si>
  <si>
    <t>WILMINGTON TOWNSHIP</t>
  </si>
  <si>
    <t>Wilmington Township</t>
  </si>
  <si>
    <t>0416</t>
  </si>
  <si>
    <t>AUBURN CIVIL CITY</t>
  </si>
  <si>
    <t>Auburn Civil City</t>
  </si>
  <si>
    <t>0436</t>
  </si>
  <si>
    <t>GARRETT CIVIL CITY</t>
  </si>
  <si>
    <t>Garrett Civil City</t>
  </si>
  <si>
    <t>0460</t>
  </si>
  <si>
    <t>BUTLER CIVIL CITY</t>
  </si>
  <si>
    <t>Butler Civil City</t>
  </si>
  <si>
    <t>0585</t>
  </si>
  <si>
    <t>ALTONA CIVIL TOWN</t>
  </si>
  <si>
    <t>Altona Civil Town</t>
  </si>
  <si>
    <t>0586</t>
  </si>
  <si>
    <t>ASHLEY CIVIL TOWN</t>
  </si>
  <si>
    <t>Ashley Civil Town</t>
  </si>
  <si>
    <t>0587</t>
  </si>
  <si>
    <t>CORUNNA CIVIL TOWN</t>
  </si>
  <si>
    <t>Corunna Civil Town</t>
  </si>
  <si>
    <t>0589</t>
  </si>
  <si>
    <t>ST. JOE CIVIL TOWN</t>
  </si>
  <si>
    <t>St. Joe Civil Town</t>
  </si>
  <si>
    <t>0590</t>
  </si>
  <si>
    <t>WATERLOO CIVIL TOWN</t>
  </si>
  <si>
    <t>Waterloo Civil Town</t>
  </si>
  <si>
    <t>1805</t>
  </si>
  <si>
    <t>DEKALB COUNTY EASTERN COMM SCHOOL CORPORATION</t>
  </si>
  <si>
    <t>Dekalb County Eastern Comm School Corporation</t>
  </si>
  <si>
    <t>1820</t>
  </si>
  <si>
    <t>GARRETT-KEYSER-BUTLER COMMUNITY SCHOOL CORPORATION</t>
  </si>
  <si>
    <t>Garrett-Keyser-Butler Community School Corporation</t>
  </si>
  <si>
    <t>1835</t>
  </si>
  <si>
    <t>DEKALB COUNTY CENTRAL UNITED SCHOOL CORPORATION</t>
  </si>
  <si>
    <t>Dekalb County Central United School Corporation</t>
  </si>
  <si>
    <t>0036</t>
  </si>
  <si>
    <t>AUBURN-ECKHART PUBLIC LIBRARY</t>
  </si>
  <si>
    <t>Auburn-Eckhart Public Library</t>
  </si>
  <si>
    <t>0037</t>
  </si>
  <si>
    <t>BUTLER CARNEGIE PUBLIC LIBRARY</t>
  </si>
  <si>
    <t>Butler Carnegie Public Library</t>
  </si>
  <si>
    <t>0038</t>
  </si>
  <si>
    <t>GARRETT PUBLIC LIBRARY</t>
  </si>
  <si>
    <t>Garrett Public Library</t>
  </si>
  <si>
    <t>0039</t>
  </si>
  <si>
    <t>WATERLOO PUBLIC LIBRARY</t>
  </si>
  <si>
    <t>Waterloo Public Library</t>
  </si>
  <si>
    <t>1103</t>
  </si>
  <si>
    <t>DeKalb County Airport Authority</t>
  </si>
  <si>
    <t>Dekalb County Airport Authority</t>
  </si>
  <si>
    <t>18</t>
  </si>
  <si>
    <t>DELAWARE COUNTY</t>
  </si>
  <si>
    <t>Delaware County</t>
  </si>
  <si>
    <t>DELAWARE TOWNSHIP</t>
  </si>
  <si>
    <t>Delaware Township</t>
  </si>
  <si>
    <t>HAMILTON TOWNSHIP</t>
  </si>
  <si>
    <t>Hamilton Township</t>
  </si>
  <si>
    <t>NILES TOWNSHIP</t>
  </si>
  <si>
    <t>Niles Township</t>
  </si>
  <si>
    <t>SALEM TOWNSHIP</t>
  </si>
  <si>
    <t>Salem Township</t>
  </si>
  <si>
    <t>0107</t>
  </si>
  <si>
    <t>MUNCIE CIVIL CITY</t>
  </si>
  <si>
    <t>Muncie Civil City</t>
  </si>
  <si>
    <t>0591</t>
  </si>
  <si>
    <t>ALBANY CIVIL TOWN</t>
  </si>
  <si>
    <t>Albany Civil Town</t>
  </si>
  <si>
    <t>0592</t>
  </si>
  <si>
    <t>EATON CIVIL TOWN</t>
  </si>
  <si>
    <t>Eaton Civil Town</t>
  </si>
  <si>
    <t>0593</t>
  </si>
  <si>
    <t>GASTON CIVIL TOWN</t>
  </si>
  <si>
    <t>Gaston Civil Town</t>
  </si>
  <si>
    <t>0594</t>
  </si>
  <si>
    <t>SELMA CIVIL TOWN</t>
  </si>
  <si>
    <t>Selma Civil Town</t>
  </si>
  <si>
    <t>0595</t>
  </si>
  <si>
    <t>YORKTOWN CIVIL TOWN</t>
  </si>
  <si>
    <t>Yorktown Civil Town</t>
  </si>
  <si>
    <t>0963</t>
  </si>
  <si>
    <t>DALEVILLE CIVIL TOWN</t>
  </si>
  <si>
    <t>Daleville Civil Town</t>
  </si>
  <si>
    <t>1875</t>
  </si>
  <si>
    <t>DELAWARE COMMUNITY SCHOOL CORPORATION</t>
  </si>
  <si>
    <t>Delaware Community School Corporation</t>
  </si>
  <si>
    <t>1885</t>
  </si>
  <si>
    <t>WES-DEL COMMUNITY SCHOOL CORPORATION</t>
  </si>
  <si>
    <t>Wes-Del Community School Corporation</t>
  </si>
  <si>
    <t>1895</t>
  </si>
  <si>
    <t>LIBERTY-PERRY COMMUNITY SCHOOL CORPORATION</t>
  </si>
  <si>
    <t>Liberty-Perry Community School Corporation</t>
  </si>
  <si>
    <t>1900</t>
  </si>
  <si>
    <t>COWAN COMMUNITY SCHOOL CORPORATION</t>
  </si>
  <si>
    <t>Cowan Community School Corporation</t>
  </si>
  <si>
    <t>1910</t>
  </si>
  <si>
    <t>YORKTOWN COMMUNITY SCHOOLS</t>
  </si>
  <si>
    <t>Yorktown Community Schools</t>
  </si>
  <si>
    <t>1940</t>
  </si>
  <si>
    <t>DALEVILLE COMMUNITY SCHOOLS</t>
  </si>
  <si>
    <t>Daleville Community Schools</t>
  </si>
  <si>
    <t>1970</t>
  </si>
  <si>
    <t>MUNCIE COMMUNITY SCHOOL CORPORATION</t>
  </si>
  <si>
    <t>Muncie Community School Corporation</t>
  </si>
  <si>
    <t>0040</t>
  </si>
  <si>
    <t>MUNCIE PUBLIC LIBRARY</t>
  </si>
  <si>
    <t>Muncie Public Library</t>
  </si>
  <si>
    <t>0041</t>
  </si>
  <si>
    <t>YORKTOWN - MT PLEASANT LIBRARY</t>
  </si>
  <si>
    <t>Yorktown - Mt Pleasant Library</t>
  </si>
  <si>
    <t>0806</t>
  </si>
  <si>
    <t>MUNCIE SANITARY</t>
  </si>
  <si>
    <t>Muncie Sanitary</t>
  </si>
  <si>
    <t>MUNCIE PUBLIC TRANSPORTATION</t>
  </si>
  <si>
    <t>Muncie Public Transportation</t>
  </si>
  <si>
    <t>0956</t>
  </si>
  <si>
    <t>DELAWARE AIRPORT</t>
  </si>
  <si>
    <t>Delaware Airport</t>
  </si>
  <si>
    <t>19</t>
  </si>
  <si>
    <t>DUBOIS COUNTY</t>
  </si>
  <si>
    <t>Dubois County</t>
  </si>
  <si>
    <t>BAINBRIDGE TOWNSHIP</t>
  </si>
  <si>
    <t>Bainbridge Township</t>
  </si>
  <si>
    <t>COLUMBIA TOWNSHIP</t>
  </si>
  <si>
    <t>Columbia Township</t>
  </si>
  <si>
    <t>FERDINAND TOWNSHIP</t>
  </si>
  <si>
    <t>Ferdinand Township</t>
  </si>
  <si>
    <t>HALL TOWNSHIP</t>
  </si>
  <si>
    <t>Hall Township</t>
  </si>
  <si>
    <t>HARBISON TOWNSHIP</t>
  </si>
  <si>
    <t>Harbison Township</t>
  </si>
  <si>
    <t>0405</t>
  </si>
  <si>
    <t>JASPER CIVIL CITY</t>
  </si>
  <si>
    <t>Jasper Civil City</t>
  </si>
  <si>
    <t>0434</t>
  </si>
  <si>
    <t>HUNTINGBURG CIVIL CITY</t>
  </si>
  <si>
    <t>Huntingburg Civil City</t>
  </si>
  <si>
    <t>0596</t>
  </si>
  <si>
    <t>BIRDSEYE CIVIL TOWN</t>
  </si>
  <si>
    <t>Birdseye Civil Town</t>
  </si>
  <si>
    <t>0597</t>
  </si>
  <si>
    <t>FERDINAND CIVIL TOWN</t>
  </si>
  <si>
    <t>Ferdinand Civil Town</t>
  </si>
  <si>
    <t>0598</t>
  </si>
  <si>
    <t>HOLLAND CIVIL TOWN</t>
  </si>
  <si>
    <t>Holland Civil Town</t>
  </si>
  <si>
    <t>2040</t>
  </si>
  <si>
    <t>NORTHEAST DUBOIS COUNTY SCHOOL CORPORATION</t>
  </si>
  <si>
    <t>Northeast Dubois County School Corporation</t>
  </si>
  <si>
    <t>2100</t>
  </si>
  <si>
    <t>SOUTHEAST DUBOIS COUNTY SCHOOL CORPORATION</t>
  </si>
  <si>
    <t>Southeast Dubois County School Corporation</t>
  </si>
  <si>
    <t>2110</t>
  </si>
  <si>
    <t>SOUTHWEST DUBOIS COUNTY SCHOOL CORPORATION</t>
  </si>
  <si>
    <t>Southwest Dubois County School Corporation</t>
  </si>
  <si>
    <t>2120</t>
  </si>
  <si>
    <t>GREATER JASPER CONSOLIDATED SCHOOL CORPORATION</t>
  </si>
  <si>
    <t>Greater Jasper Consolidated School Corporation</t>
  </si>
  <si>
    <t>HUNTINGBURG PUBLIC LIBRARY</t>
  </si>
  <si>
    <t>Huntingburg Public Library</t>
  </si>
  <si>
    <t>0042</t>
  </si>
  <si>
    <t>JASPER PUBLIC LIBRARY</t>
  </si>
  <si>
    <t>Jasper Public Library</t>
  </si>
  <si>
    <t>0043</t>
  </si>
  <si>
    <t>DUBOIS COUNTY CONTRACTUAL LIBRARY</t>
  </si>
  <si>
    <t>Dubois County Contractual Library</t>
  </si>
  <si>
    <t>0922</t>
  </si>
  <si>
    <t>DUBOIS COUNTY AIRPORT AUTHORITY</t>
  </si>
  <si>
    <t>Dubois County Airport Authority</t>
  </si>
  <si>
    <t>1030</t>
  </si>
  <si>
    <t>NORTHEAST DUBOIS COUNTY FIRE PROTECTION</t>
  </si>
  <si>
    <t>Northeast Dubois County Fire Protection</t>
  </si>
  <si>
    <t>1047</t>
  </si>
  <si>
    <t>DUBOIS COUNTY SOLID WASTE MANAGEMENT DISTRICT</t>
  </si>
  <si>
    <t>Dubois County Solid Waste Management District</t>
  </si>
  <si>
    <t>UPPER PATOKA RIVER CONSERVANCY DISTRICT</t>
  </si>
  <si>
    <t>Upper Patoka River Conservancy District</t>
  </si>
  <si>
    <t>20</t>
  </si>
  <si>
    <t>ELKHART COUNTY</t>
  </si>
  <si>
    <t>Elkhart County</t>
  </si>
  <si>
    <t>BAUGO TOWNSHIP</t>
  </si>
  <si>
    <t>Baugo Township</t>
  </si>
  <si>
    <t>BENTON TOWNSHIP</t>
  </si>
  <si>
    <t>Benton Township</t>
  </si>
  <si>
    <t>CLEVELAND TOWNSHIP</t>
  </si>
  <si>
    <t>Cleveland Township</t>
  </si>
  <si>
    <t>ELKHART TOWNSHIP</t>
  </si>
  <si>
    <t>Elkhart Township</t>
  </si>
  <si>
    <t>LOCKE TOWNSHIP</t>
  </si>
  <si>
    <t>Locke Township</t>
  </si>
  <si>
    <t>MIDDLEBURY TOWNSHIP</t>
  </si>
  <si>
    <t>Middlebury Township</t>
  </si>
  <si>
    <t>OLIVE TOWNSHIP</t>
  </si>
  <si>
    <t>Olive Township</t>
  </si>
  <si>
    <t>OSOLO TOWNSHIP</t>
  </si>
  <si>
    <t>Osolo Township</t>
  </si>
  <si>
    <t>0112</t>
  </si>
  <si>
    <t>ELKHART CIVIL CITY</t>
  </si>
  <si>
    <t>Elkhart Civil City</t>
  </si>
  <si>
    <t>0305</t>
  </si>
  <si>
    <t>GOSHEN CIVIL CITY</t>
  </si>
  <si>
    <t>Goshen Civil City</t>
  </si>
  <si>
    <t>0444</t>
  </si>
  <si>
    <t>NAPPANEE CIVIL CITY</t>
  </si>
  <si>
    <t>Nappanee Civil City</t>
  </si>
  <si>
    <t>0599</t>
  </si>
  <si>
    <t>BRISTOL CIVIL TOWN</t>
  </si>
  <si>
    <t>Bristol Civil Town</t>
  </si>
  <si>
    <t>0600</t>
  </si>
  <si>
    <t>MIDDLEBURY CIVIL TOWN</t>
  </si>
  <si>
    <t>Middlebury Civil Town</t>
  </si>
  <si>
    <t>0601</t>
  </si>
  <si>
    <t>MILLERSBURG CIVIL TOWN</t>
  </si>
  <si>
    <t>Millersburg Civil Town</t>
  </si>
  <si>
    <t>0602</t>
  </si>
  <si>
    <t>WAKARUSA CIVIL TOWN</t>
  </si>
  <si>
    <t>Wakarusa Civil Town</t>
  </si>
  <si>
    <t>2155</t>
  </si>
  <si>
    <t>FAIRFIELD COMMUNITY SCHOOL CORPORATION</t>
  </si>
  <si>
    <t>Fairfield Community School Corporation</t>
  </si>
  <si>
    <t>2260</t>
  </si>
  <si>
    <t>BAUGO COMMUNITY SCHOOL CORPORATION</t>
  </si>
  <si>
    <t>Baugo Community School Corporation</t>
  </si>
  <si>
    <t>2270</t>
  </si>
  <si>
    <t>CONCORD COMMUNITY SCHOOL CORPORATION</t>
  </si>
  <si>
    <t>Concord Community School Corporation</t>
  </si>
  <si>
    <t>2275</t>
  </si>
  <si>
    <t>MIDDLEBURY COMMUNITY SCHOOL CORPORATION</t>
  </si>
  <si>
    <t>Middlebury Community School Corporation</t>
  </si>
  <si>
    <t>2285</t>
  </si>
  <si>
    <t>WA-NEE COMMUNITY SCHOOL CORPORATION</t>
  </si>
  <si>
    <t>Wa-Nee Community School Corporation</t>
  </si>
  <si>
    <t>2305</t>
  </si>
  <si>
    <t>ELKHART COMMUNITY SCHOOL CORPORATION</t>
  </si>
  <si>
    <t>Elkhart Community School Corporation</t>
  </si>
  <si>
    <t>2315</t>
  </si>
  <si>
    <t>GOSHEN COMMUNITY SCHOOL CORPORATION</t>
  </si>
  <si>
    <t>Goshen Community School Corporation</t>
  </si>
  <si>
    <t>0044</t>
  </si>
  <si>
    <t>BRISTOL PUBLIC LIBRARY</t>
  </si>
  <si>
    <t>Bristol Public Library</t>
  </si>
  <si>
    <t>0045</t>
  </si>
  <si>
    <t>ELKHART PUBLIC LIBRARY</t>
  </si>
  <si>
    <t>Elkhart Public Library</t>
  </si>
  <si>
    <t>0046</t>
  </si>
  <si>
    <t>GOSHEN PUBLIC LIBRARY</t>
  </si>
  <si>
    <t>Goshen Public Library</t>
  </si>
  <si>
    <t>0047</t>
  </si>
  <si>
    <t>NAPPANEE PUBLIC LIBRARY</t>
  </si>
  <si>
    <t>Nappanee Public Library</t>
  </si>
  <si>
    <t>0048</t>
  </si>
  <si>
    <t>WAKARUSA-OLIVE TOWNSHIP-HARRISON TOWNSHIP LIBRARY</t>
  </si>
  <si>
    <t>Wakarusa-Olive Township-Harrison Township Library</t>
  </si>
  <si>
    <t>0259</t>
  </si>
  <si>
    <t>MIDDLEBURY PUBLIC LIBRARY</t>
  </si>
  <si>
    <t>Middlebury Public Library</t>
  </si>
  <si>
    <t>SIMONTON LAKE CONSERVANCY DISTRICT</t>
  </si>
  <si>
    <t>Simonton Lake Conservancy District</t>
  </si>
  <si>
    <t>0060</t>
  </si>
  <si>
    <t>NEW PARIS CONSERVANCY</t>
  </si>
  <si>
    <t>New Paris Conservancy</t>
  </si>
  <si>
    <t>21</t>
  </si>
  <si>
    <t>FAYETTE COUNTY</t>
  </si>
  <si>
    <t>Fayette County</t>
  </si>
  <si>
    <t>CONNERSVILLE TOWNSHIP</t>
  </si>
  <si>
    <t>Connersville Township</t>
  </si>
  <si>
    <t>FAIRVIEW TOWNSHIP</t>
  </si>
  <si>
    <t>Fairview Township</t>
  </si>
  <si>
    <t>ORANGE TOWNSHIP</t>
  </si>
  <si>
    <t>Orange Township</t>
  </si>
  <si>
    <t>WATERLOO TOWNSHIP</t>
  </si>
  <si>
    <t>Waterloo Township</t>
  </si>
  <si>
    <t>CONNERSVILLE CIVIL CITY</t>
  </si>
  <si>
    <t>Connersville Civil City</t>
  </si>
  <si>
    <t>2395</t>
  </si>
  <si>
    <t>FAYETTE COUNTY SCHOOL CORPORATION</t>
  </si>
  <si>
    <t>Fayette County School Corporation</t>
  </si>
  <si>
    <t>FAYETTE COUNTY PUBLIC LIBRARY</t>
  </si>
  <si>
    <t>Fayette County Public Library</t>
  </si>
  <si>
    <t>22</t>
  </si>
  <si>
    <t>FLOYD COUNTY</t>
  </si>
  <si>
    <t>Floyd County</t>
  </si>
  <si>
    <t>GEORGETOWN TOWNSHIP</t>
  </si>
  <si>
    <t>Georgetown Township</t>
  </si>
  <si>
    <t>GREENVILLE TOWNSHIP</t>
  </si>
  <si>
    <t>Greenville Township</t>
  </si>
  <si>
    <t>NEW ALBANY TOWNSHIP</t>
  </si>
  <si>
    <t>New Albany Township</t>
  </si>
  <si>
    <t>0116</t>
  </si>
  <si>
    <t>NEW ALBANY CIVIL CITY</t>
  </si>
  <si>
    <t>New Albany Civil City</t>
  </si>
  <si>
    <t>0603</t>
  </si>
  <si>
    <t>GEORGETOWN CIVIL TOWN</t>
  </si>
  <si>
    <t>Georgetown Civil Town</t>
  </si>
  <si>
    <t>0604</t>
  </si>
  <si>
    <t>GREENVILLE CIVIL TOWN</t>
  </si>
  <si>
    <t>Greenville Civil Town</t>
  </si>
  <si>
    <t>2400</t>
  </si>
  <si>
    <t>NEW ALBANY-FLOYD COUNTY CONSOLIDATED SCHOOLS</t>
  </si>
  <si>
    <t>New Albany-Floyd County Consolidated Schools</t>
  </si>
  <si>
    <t>0050</t>
  </si>
  <si>
    <t>NEW ALBANY-FLOYD COUNTY PUBLIC LIBRARY</t>
  </si>
  <si>
    <t>New Albany-Floyd County Public Library</t>
  </si>
  <si>
    <t>Greenville Township Fire Protection District</t>
  </si>
  <si>
    <t>0807</t>
  </si>
  <si>
    <t>NEW ALBANY FLOOD CONTROL</t>
  </si>
  <si>
    <t>New Albany Flood Control</t>
  </si>
  <si>
    <t>1016</t>
  </si>
  <si>
    <t>FLOYD COUNTY SOLID WASTE</t>
  </si>
  <si>
    <t>Floyd County Solid Waste</t>
  </si>
  <si>
    <t>GEORGETOWN TWP FIRE DISTRCT</t>
  </si>
  <si>
    <t>Georgetown Twp Fire Distrct</t>
  </si>
  <si>
    <t>LAFAYETTE TWP FIRE DISTRICT</t>
  </si>
  <si>
    <t>Lafayette Twp Fire District</t>
  </si>
  <si>
    <t>NEW ALBANY TWP FIRE DISTRICT</t>
  </si>
  <si>
    <t>New Albany Twp Fire District</t>
  </si>
  <si>
    <t>23</t>
  </si>
  <si>
    <t>FOUNTAIN COUNTY</t>
  </si>
  <si>
    <t>Fountain County</t>
  </si>
  <si>
    <t>CAIN TOWNSHIP</t>
  </si>
  <si>
    <t>Cain Township</t>
  </si>
  <si>
    <t>DAVIS TOWNSHIP</t>
  </si>
  <si>
    <t>Davis Township</t>
  </si>
  <si>
    <t>FULTON TOWNSHIP</t>
  </si>
  <si>
    <t>Fulton Township</t>
  </si>
  <si>
    <t>MILLCREEK TOWNSHIP</t>
  </si>
  <si>
    <t>Millcreek Township</t>
  </si>
  <si>
    <t>SHAWNEE TOWNSHIP</t>
  </si>
  <si>
    <t>Shawnee Township</t>
  </si>
  <si>
    <t>0443</t>
  </si>
  <si>
    <t>ATTICA CIVIL CITY</t>
  </si>
  <si>
    <t>Attica Civil City</t>
  </si>
  <si>
    <t>0456</t>
  </si>
  <si>
    <t>COVINGTON CIVIL CITY</t>
  </si>
  <si>
    <t>Covington Civil City</t>
  </si>
  <si>
    <t>0605</t>
  </si>
  <si>
    <t>HILLSBORO CIVIL TOWN</t>
  </si>
  <si>
    <t>Hillsboro Civil Town</t>
  </si>
  <si>
    <t>0606</t>
  </si>
  <si>
    <t>KINGMAN CIVIL TOWN</t>
  </si>
  <si>
    <t>Kingman Civil Town</t>
  </si>
  <si>
    <t>0607</t>
  </si>
  <si>
    <t>MELLOTT CIVIL TOWN</t>
  </si>
  <si>
    <t>Mellott Civil Town</t>
  </si>
  <si>
    <t>0608</t>
  </si>
  <si>
    <t>NEWTOWN CIVIL TOWN</t>
  </si>
  <si>
    <t>Newtown Civil Town</t>
  </si>
  <si>
    <t>0609</t>
  </si>
  <si>
    <t>VEEDERSBURG CIVIL TOWN</t>
  </si>
  <si>
    <t>Veedersburg Civil Town</t>
  </si>
  <si>
    <t>0610</t>
  </si>
  <si>
    <t>WALLACE CIVIL TOWN</t>
  </si>
  <si>
    <t>Wallace Civil Town</t>
  </si>
  <si>
    <t>2435</t>
  </si>
  <si>
    <t>ATTICA CONSOLIDATED SCHOOL CORPORATION</t>
  </si>
  <si>
    <t>Attica Consolidated School Corporation</t>
  </si>
  <si>
    <t>2440</t>
  </si>
  <si>
    <t>COVINGTON COMMUNITY SCHOOL CORPORATION</t>
  </si>
  <si>
    <t>Covington Community School Corporation</t>
  </si>
  <si>
    <t>2455</t>
  </si>
  <si>
    <t>SOUTHEAST FOUNTAIN SCHOOL CORPORATION</t>
  </si>
  <si>
    <t>Southeast Fountain School Corporation</t>
  </si>
  <si>
    <t>0052</t>
  </si>
  <si>
    <t>COVINGTON-VEEDERSBURG PUBLIC LIBRARY</t>
  </si>
  <si>
    <t>Covington-Veedersburg Public Library</t>
  </si>
  <si>
    <t>0271</t>
  </si>
  <si>
    <t>KINGMAN-MILLCREEK PUBLIC LIBRARY</t>
  </si>
  <si>
    <t>Kingman-Millcreek Public Library</t>
  </si>
  <si>
    <t>0300</t>
  </si>
  <si>
    <t>ATTICA PUBLIC LIBRARY</t>
  </si>
  <si>
    <t>Attica Public Library</t>
  </si>
  <si>
    <t>1050</t>
  </si>
  <si>
    <t>FOUNTAIN COUNTY SOLID WASTE MANAGEMENT DISTRICT</t>
  </si>
  <si>
    <t>Fountain County Solid Waste Management District</t>
  </si>
  <si>
    <t>Allen Brown Fire Protection Territory</t>
  </si>
  <si>
    <t>24</t>
  </si>
  <si>
    <t>FRANKLIN COUNTY</t>
  </si>
  <si>
    <t>Franklin County</t>
  </si>
  <si>
    <t>BATH TOWNSHIP</t>
  </si>
  <si>
    <t>Bath Township</t>
  </si>
  <si>
    <t>BLOOMING GROVE TOWNSHIP</t>
  </si>
  <si>
    <t>Blooming Grove Township</t>
  </si>
  <si>
    <t>BROOKVILLE TOWNSHIP</t>
  </si>
  <si>
    <t>Brookville Township</t>
  </si>
  <si>
    <t>HIGHLAND TOWNSHIP</t>
  </si>
  <si>
    <t>Highland Township</t>
  </si>
  <si>
    <t>LAUREL TOWNSHIP</t>
  </si>
  <si>
    <t>Laurel Township</t>
  </si>
  <si>
    <t>METAMORA TOWNSHIP</t>
  </si>
  <si>
    <t>Metamora Township</t>
  </si>
  <si>
    <t>RAY TOWNSHIP</t>
  </si>
  <si>
    <t>Ray Township</t>
  </si>
  <si>
    <t>SALT CREEK TOWNSHIP</t>
  </si>
  <si>
    <t>Salt Creek Township</t>
  </si>
  <si>
    <t>WHITEWATER TOWNSHIP</t>
  </si>
  <si>
    <t>Whitewater Township</t>
  </si>
  <si>
    <t>0611</t>
  </si>
  <si>
    <t>CEDAR GROVE CIVIL TOWN</t>
  </si>
  <si>
    <t>Cedar Grove Civil Town</t>
  </si>
  <si>
    <t>0612</t>
  </si>
  <si>
    <t>LAUREL CIVIL TOWN</t>
  </si>
  <si>
    <t>Laurel Civil Town</t>
  </si>
  <si>
    <t>0613</t>
  </si>
  <si>
    <t>MT. CARMEL CIVIL TOWN</t>
  </si>
  <si>
    <t>Mt. Carmel Civil Town</t>
  </si>
  <si>
    <t>0614</t>
  </si>
  <si>
    <t>OLDENBURG CIVIL TOWN</t>
  </si>
  <si>
    <t>Oldenburg Civil Town</t>
  </si>
  <si>
    <t>0952</t>
  </si>
  <si>
    <t>BROOKVILLE CIVIL TOWN</t>
  </si>
  <si>
    <t>Brookville Civil Town</t>
  </si>
  <si>
    <t>2475</t>
  </si>
  <si>
    <t>FRANKLIN COUNTY COMMUNITY SCHOOL CORPORATION</t>
  </si>
  <si>
    <t>Franklin County Community School Corporation</t>
  </si>
  <si>
    <t>0054</t>
  </si>
  <si>
    <t>FRANKLIN COUNTY PUBLIC LIBRARY DISTRICT</t>
  </si>
  <si>
    <t>Franklin County Public Library District</t>
  </si>
  <si>
    <t>25</t>
  </si>
  <si>
    <t>FULTON COUNTY</t>
  </si>
  <si>
    <t>Fulton County</t>
  </si>
  <si>
    <t>AUBBEENAUBBEE TOWNSHIP</t>
  </si>
  <si>
    <t>Aubbeenaubbee Township</t>
  </si>
  <si>
    <t>HENRY TOWNSHIP</t>
  </si>
  <si>
    <t>Henry Township</t>
  </si>
  <si>
    <t>NEWCASTLE TOWNSHIP</t>
  </si>
  <si>
    <t>Newcastle Township</t>
  </si>
  <si>
    <t>ROCHESTER TOWNSHIP</t>
  </si>
  <si>
    <t>Rochester Township</t>
  </si>
  <si>
    <t>0440</t>
  </si>
  <si>
    <t>ROCHESTER CIVIL CITY</t>
  </si>
  <si>
    <t>Rochester Civil City</t>
  </si>
  <si>
    <t>AKRON CIVIL TOWN</t>
  </si>
  <si>
    <t>Akron Civil Town</t>
  </si>
  <si>
    <t>0616</t>
  </si>
  <si>
    <t>FULTON CIVIL TOWN</t>
  </si>
  <si>
    <t>Fulton Civil Town</t>
  </si>
  <si>
    <t>0617</t>
  </si>
  <si>
    <t>KEWANNA CIVIL TOWN</t>
  </si>
  <si>
    <t>Kewanna Civil Town</t>
  </si>
  <si>
    <t>2645</t>
  </si>
  <si>
    <t>ROCHESTER COMMUNITY SCHOOL CORPORATION</t>
  </si>
  <si>
    <t>Rochester Community School Corporation</t>
  </si>
  <si>
    <t>2650</t>
  </si>
  <si>
    <t>CASTON SCHOOL CORPORATION</t>
  </si>
  <si>
    <t>Caston School Corporation</t>
  </si>
  <si>
    <t>0055</t>
  </si>
  <si>
    <t>AKRON CARNEGIE PUBLIC LIBRARY</t>
  </si>
  <si>
    <t>Akron Carnegie Public Library</t>
  </si>
  <si>
    <t>KEWANNA PUBLIC LIBRARY</t>
  </si>
  <si>
    <t>Kewanna Public Library</t>
  </si>
  <si>
    <t>0057</t>
  </si>
  <si>
    <t>FULTON COUNTY PUBLIC LIBRARY</t>
  </si>
  <si>
    <t>Fulton County Public Library</t>
  </si>
  <si>
    <t>1051</t>
  </si>
  <si>
    <t>FULTON COUNTY SOLID WASTE MANAGEMENT DISTRICT</t>
  </si>
  <si>
    <t>Fulton County Solid Waste Management District</t>
  </si>
  <si>
    <t>1179</t>
  </si>
  <si>
    <t>FULTON COUNTY AIRPORT AUTHORITY</t>
  </si>
  <si>
    <t>Fulton County Airport Authority</t>
  </si>
  <si>
    <t>MILL CREEK CONSERVANCY DISTRICT</t>
  </si>
  <si>
    <t>Mill Creek Conservancy District</t>
  </si>
  <si>
    <t>0061</t>
  </si>
  <si>
    <t>LAKE BRUCE CONSERVANCY DISTRICT</t>
  </si>
  <si>
    <t>Lake Bruce Conservancy District</t>
  </si>
  <si>
    <t>26</t>
  </si>
  <si>
    <t>GIBSON COUNTY</t>
  </si>
  <si>
    <t>Gibson County</t>
  </si>
  <si>
    <t>BARTON TOWNSHIP</t>
  </si>
  <si>
    <t>Barton Township</t>
  </si>
  <si>
    <t>MONTGOMERY TOWNSHIP</t>
  </si>
  <si>
    <t>Montgomery Township</t>
  </si>
  <si>
    <t>WHITE RIVER TOWNSHIP</t>
  </si>
  <si>
    <t>White River Township</t>
  </si>
  <si>
    <t>0415</t>
  </si>
  <si>
    <t>PRINCETON CIVIL CITY</t>
  </si>
  <si>
    <t>Princeton Civil City</t>
  </si>
  <si>
    <t>0451</t>
  </si>
  <si>
    <t>OAKLAND CITY CIVIL CITY</t>
  </si>
  <si>
    <t>Oakland City Civil City</t>
  </si>
  <si>
    <t>0618</t>
  </si>
  <si>
    <t>FORT BRANCH CIVIL TOWN</t>
  </si>
  <si>
    <t>Fort Branch Civil Town</t>
  </si>
  <si>
    <t>0619</t>
  </si>
  <si>
    <t>FRANCISCO CIVIL TOWN</t>
  </si>
  <si>
    <t>Francisco Civil Town</t>
  </si>
  <si>
    <t>0620</t>
  </si>
  <si>
    <t>HAUBSTADT CIVIL TOWN</t>
  </si>
  <si>
    <t>Haubstadt Civil Town</t>
  </si>
  <si>
    <t>0621</t>
  </si>
  <si>
    <t>HAZLETON CIVIL TOWN</t>
  </si>
  <si>
    <t>Hazleton Civil Town</t>
  </si>
  <si>
    <t>0622</t>
  </si>
  <si>
    <t>MACKEY CIVIL TOWN</t>
  </si>
  <si>
    <t>Mackey Civil Town</t>
  </si>
  <si>
    <t>0623</t>
  </si>
  <si>
    <t>OWENSVILLE CIVIL TOWN</t>
  </si>
  <si>
    <t>Owensville Civil Town</t>
  </si>
  <si>
    <t>0624</t>
  </si>
  <si>
    <t>PATOKA CIVIL TOWN</t>
  </si>
  <si>
    <t>Patoka Civil Town</t>
  </si>
  <si>
    <t>0625</t>
  </si>
  <si>
    <t>SOMERVILLE CIVIL TOWN</t>
  </si>
  <si>
    <t>Somerville Civil Town</t>
  </si>
  <si>
    <t>2725</t>
  </si>
  <si>
    <t>EAST GIBSON SCHOOL CORPORATION</t>
  </si>
  <si>
    <t>East Gibson School Corporation</t>
  </si>
  <si>
    <t>2735</t>
  </si>
  <si>
    <t>NORTH GIBSON SCHOOL CORPORATION</t>
  </si>
  <si>
    <t>North Gibson School Corporation</t>
  </si>
  <si>
    <t>2765</t>
  </si>
  <si>
    <t>SOUTH GIBSON SCHOOL CORPORATION</t>
  </si>
  <si>
    <t>South Gibson School Corporation</t>
  </si>
  <si>
    <t>0059</t>
  </si>
  <si>
    <t>OAKLAND CITY-COLUMBIA TOWNSHIP PUBLIC LIBRARY</t>
  </si>
  <si>
    <t>Oakland City-Columbia Township Public Library</t>
  </si>
  <si>
    <t>OWENSVILLE CARNEGIE LIBRARY</t>
  </si>
  <si>
    <t>Owensville Carnegie Library</t>
  </si>
  <si>
    <t>0273</t>
  </si>
  <si>
    <t>FORT BRANCH-JOHNSON TOWNSHIP LIBRARY</t>
  </si>
  <si>
    <t>Fort Branch-Johnson Township Library</t>
  </si>
  <si>
    <t>0274</t>
  </si>
  <si>
    <t>PRINCETON-PATOKA TOWNSHIP PUBLIC LIBRARY</t>
  </si>
  <si>
    <t>Princeton-Patoka Township Public Library</t>
  </si>
  <si>
    <t>0932</t>
  </si>
  <si>
    <t>OWENSVILLE-MONTGOMERY TOWNSHIP FIRE</t>
  </si>
  <si>
    <t>Owensville-Montgomery Township Fire</t>
  </si>
  <si>
    <t>1018</t>
  </si>
  <si>
    <t>GIBSON CO SOLID WASTE MANAGEMENT</t>
  </si>
  <si>
    <t>Gibson Co Solid Waste Management</t>
  </si>
  <si>
    <t>LOWER PATOKA RIVER CONSERVANCY</t>
  </si>
  <si>
    <t>Lower Patoka River Conservancy</t>
  </si>
  <si>
    <t>27</t>
  </si>
  <si>
    <t>GRANT COUNTY</t>
  </si>
  <si>
    <t>Grant County</t>
  </si>
  <si>
    <t>FAIRMOUNT TOWNSHIP</t>
  </si>
  <si>
    <t>Fairmount Township</t>
  </si>
  <si>
    <t>GREEN TOWNSHIP</t>
  </si>
  <si>
    <t>Green Township</t>
  </si>
  <si>
    <t>MILL TOWNSHIP</t>
  </si>
  <si>
    <t>Mill Township</t>
  </si>
  <si>
    <t>SIMS TOWNSHIP</t>
  </si>
  <si>
    <t>Sims Township</t>
  </si>
  <si>
    <t>0114</t>
  </si>
  <si>
    <t>MARION CIVIL CITY</t>
  </si>
  <si>
    <t>Marion Civil City</t>
  </si>
  <si>
    <t>0422</t>
  </si>
  <si>
    <t>GAS CITY CIVIL CITY</t>
  </si>
  <si>
    <t>Gas City Civil City</t>
  </si>
  <si>
    <t>0626</t>
  </si>
  <si>
    <t>FAIRMOUNT CIVIL TOWN</t>
  </si>
  <si>
    <t>Fairmount Civil Town</t>
  </si>
  <si>
    <t>0627</t>
  </si>
  <si>
    <t>FOWLERTON CIVIL TOWN</t>
  </si>
  <si>
    <t>Fowlerton Civil Town</t>
  </si>
  <si>
    <t>0628</t>
  </si>
  <si>
    <t>CITY OF JONESBORO</t>
  </si>
  <si>
    <t>City Of Jonesboro</t>
  </si>
  <si>
    <t>0629</t>
  </si>
  <si>
    <t>MATTHEWS CIVIL TOWN</t>
  </si>
  <si>
    <t>Matthews Civil Town</t>
  </si>
  <si>
    <t>SWAYZEE CIVIL TOWN</t>
  </si>
  <si>
    <t>Swayzee Civil Town</t>
  </si>
  <si>
    <t>0631</t>
  </si>
  <si>
    <t>SWEETSER CIVIL TOWN</t>
  </si>
  <si>
    <t>Sweetser Civil Town</t>
  </si>
  <si>
    <t>0632</t>
  </si>
  <si>
    <t>UPLAND CIVIL TOWN</t>
  </si>
  <si>
    <t>Upland Civil Town</t>
  </si>
  <si>
    <t>0633</t>
  </si>
  <si>
    <t>VAN BUREN CIVIL TOWN</t>
  </si>
  <si>
    <t>Van Buren Civil Town</t>
  </si>
  <si>
    <t>2815</t>
  </si>
  <si>
    <t>EASTBROOK COMMUNITY SCHOOL CORPORATION</t>
  </si>
  <si>
    <t>Eastbrook Community School Corporation</t>
  </si>
  <si>
    <t>2825</t>
  </si>
  <si>
    <t>MADISON-GRANT UNITED SCHOOL CORPORATION</t>
  </si>
  <si>
    <t>Madison-Grant United School Corporation</t>
  </si>
  <si>
    <t>2855</t>
  </si>
  <si>
    <t>MISSISSINEWA COMMUNITY SCHOOL CORPORATION</t>
  </si>
  <si>
    <t>Mississinewa Community School Corporation</t>
  </si>
  <si>
    <t>2865</t>
  </si>
  <si>
    <t>MARION COMMUNITY SCHOOL CORPORATION</t>
  </si>
  <si>
    <t>Marion Community School Corporation</t>
  </si>
  <si>
    <t>5625</t>
  </si>
  <si>
    <t>OAK HILL UNITED SCHOOL CORPORATION</t>
  </si>
  <si>
    <t>Oak Hill United School Corporation</t>
  </si>
  <si>
    <t>0063</t>
  </si>
  <si>
    <t>FAIRMOUNT PUBLIC LIBRARY</t>
  </si>
  <si>
    <t>Fairmount Public Library</t>
  </si>
  <si>
    <t>0064</t>
  </si>
  <si>
    <t>GAS CITY-MILL TOWNSHIP PUBLIC LIBRARY</t>
  </si>
  <si>
    <t>Gas City-Mill Township Public Library</t>
  </si>
  <si>
    <t>0065</t>
  </si>
  <si>
    <t>JONESBORO PUBLIC LIBRARY</t>
  </si>
  <si>
    <t>Jonesboro Public Library</t>
  </si>
  <si>
    <t>0066</t>
  </si>
  <si>
    <t>MARION PUBLIC LIBRARY</t>
  </si>
  <si>
    <t>Marion Public Library</t>
  </si>
  <si>
    <t>0067</t>
  </si>
  <si>
    <t>MATTHEWS PUBLIC LIBRARY</t>
  </si>
  <si>
    <t>Matthews Public Library</t>
  </si>
  <si>
    <t>0068</t>
  </si>
  <si>
    <t>SWAYZEE PUBLIC LIBRARY</t>
  </si>
  <si>
    <t>Swayzee Public Library</t>
  </si>
  <si>
    <t>0069</t>
  </si>
  <si>
    <t>BARTON-REES-POGUE MEMORIAL LIBRARY</t>
  </si>
  <si>
    <t>Barton-Rees-Pogue Memorial Library</t>
  </si>
  <si>
    <t>0070</t>
  </si>
  <si>
    <t>VAN BUREN PUBLIC LIBRARY</t>
  </si>
  <si>
    <t>Van Buren Public Library</t>
  </si>
  <si>
    <t>28</t>
  </si>
  <si>
    <t>GREENE COUNTY</t>
  </si>
  <si>
    <t>Greene County</t>
  </si>
  <si>
    <t>BEECH CREEK TOWNSHIP</t>
  </si>
  <si>
    <t>Beech Creek Township</t>
  </si>
  <si>
    <t>FAIRPLAY TOWNSHIP</t>
  </si>
  <si>
    <t>Fairplay Township</t>
  </si>
  <si>
    <t>SMITH TOWNSHIP</t>
  </si>
  <si>
    <t>Smith Township</t>
  </si>
  <si>
    <t>STOCKTON TOWNSHIP</t>
  </si>
  <si>
    <t>Stockton Township</t>
  </si>
  <si>
    <t>TAYLOR TOWNSHIP</t>
  </si>
  <si>
    <t>Taylor Township</t>
  </si>
  <si>
    <t>WRIGHT TOWNSHIP</t>
  </si>
  <si>
    <t>Wright Township</t>
  </si>
  <si>
    <t>0426</t>
  </si>
  <si>
    <t>LINTON CIVIL CITY</t>
  </si>
  <si>
    <t>Linton Civil City</t>
  </si>
  <si>
    <t>0461</t>
  </si>
  <si>
    <t>JASONVILLE CIVIL CITY</t>
  </si>
  <si>
    <t>Jasonville Civil City</t>
  </si>
  <si>
    <t>0634</t>
  </si>
  <si>
    <t>BLOOMFIELD CIVIL TOWN</t>
  </si>
  <si>
    <t>Bloomfield Civil Town</t>
  </si>
  <si>
    <t>0635</t>
  </si>
  <si>
    <t>LYONS CIVIL TOWN</t>
  </si>
  <si>
    <t>Lyons Civil Town</t>
  </si>
  <si>
    <t>0636</t>
  </si>
  <si>
    <t>NEWBERRY CIVIL TOWN</t>
  </si>
  <si>
    <t>Newberry Civil Town</t>
  </si>
  <si>
    <t>0637</t>
  </si>
  <si>
    <t>SWITZ CITY CIVIL TOWN</t>
  </si>
  <si>
    <t>Switz City Civil Town</t>
  </si>
  <si>
    <t>0638</t>
  </si>
  <si>
    <t>WORTHINGTON CIVIL TOWN</t>
  </si>
  <si>
    <t>Worthington Civil Town</t>
  </si>
  <si>
    <t>2920</t>
  </si>
  <si>
    <t>BLOOMFIELD SCHOOL DISTRICT</t>
  </si>
  <si>
    <t>Bloomfield School District</t>
  </si>
  <si>
    <t>2940</t>
  </si>
  <si>
    <t>Eastern Greene Schools</t>
  </si>
  <si>
    <t>2950</t>
  </si>
  <si>
    <t>LINTON-STOCKTON SCHOOL CORPORATION</t>
  </si>
  <si>
    <t>Linton-Stockton School Corporation</t>
  </si>
  <si>
    <t>2980</t>
  </si>
  <si>
    <t>WHITE RIVER VALLEY CONSOLIDATED SCHOOL CORPORATION</t>
  </si>
  <si>
    <t>White River Valley Consolidated School Corporation</t>
  </si>
  <si>
    <t>0072</t>
  </si>
  <si>
    <t>JASONVILLE PUBLIC LIBRARY</t>
  </si>
  <si>
    <t>Jasonville Public Library</t>
  </si>
  <si>
    <t>0073</t>
  </si>
  <si>
    <t>LINTON PUBLIC LIBRARY</t>
  </si>
  <si>
    <t>Linton Public Library</t>
  </si>
  <si>
    <t>0074</t>
  </si>
  <si>
    <t>WORTHINGTON PUBLIC LIBRARY</t>
  </si>
  <si>
    <t>Worthington Public Library</t>
  </si>
  <si>
    <t>0291</t>
  </si>
  <si>
    <t>BLOOMFIELD-EASTERN GREENE COUNTY PUBLIC LIBRARY</t>
  </si>
  <si>
    <t>Bloomfield-Eastern Greene County Public Library</t>
  </si>
  <si>
    <t>GREENE COUNTY SOLID WASTE</t>
  </si>
  <si>
    <t>Greene County Solid Waste</t>
  </si>
  <si>
    <t>LATTAS CREEK CONSERVANCY DISTRICT</t>
  </si>
  <si>
    <t>Lattas Creek Conservancy District</t>
  </si>
  <si>
    <t>29</t>
  </si>
  <si>
    <t>HAMILTON COUNTY</t>
  </si>
  <si>
    <t>Hamilton County</t>
  </si>
  <si>
    <t>FALL CREEK TOWNSHIP</t>
  </si>
  <si>
    <t>Fall Creek Township</t>
  </si>
  <si>
    <t>NOBLESVILLE TOWNSHIP</t>
  </si>
  <si>
    <t>Noblesville Township</t>
  </si>
  <si>
    <t>0323</t>
  </si>
  <si>
    <t>CARMEL CIVIL CITY</t>
  </si>
  <si>
    <t>Carmel Civil City</t>
  </si>
  <si>
    <t>0413</t>
  </si>
  <si>
    <t>NOBLESVILLE CIVIL CITY</t>
  </si>
  <si>
    <t>Noblesville Civil City</t>
  </si>
  <si>
    <t>0639</t>
  </si>
  <si>
    <t>ARCADIA CIVIL TOWN</t>
  </si>
  <si>
    <t>Arcadia Civil Town</t>
  </si>
  <si>
    <t>0640</t>
  </si>
  <si>
    <t>ATLANTA CIVIL TOWN</t>
  </si>
  <si>
    <t>Atlanta Civil Town</t>
  </si>
  <si>
    <t>0641</t>
  </si>
  <si>
    <t>CICERO CIVIL TOWN</t>
  </si>
  <si>
    <t>Cicero Civil Town</t>
  </si>
  <si>
    <t>0642</t>
  </si>
  <si>
    <t>FISHERS CIVIL CITY</t>
  </si>
  <si>
    <t>Fishers Civil City</t>
  </si>
  <si>
    <t>0643</t>
  </si>
  <si>
    <t>SHERIDAN CIVIL TOWN</t>
  </si>
  <si>
    <t>Sheridan Civil Town</t>
  </si>
  <si>
    <t>0644</t>
  </si>
  <si>
    <t>WESTFIELD CIVIL CITY</t>
  </si>
  <si>
    <t>Westfield Civil City</t>
  </si>
  <si>
    <t>3005</t>
  </si>
  <si>
    <t>HAMILTON SOUTHEASTERN SCHOOL CORPORATION</t>
  </si>
  <si>
    <t>Hamilton Southeastern School Corporation</t>
  </si>
  <si>
    <t>3025</t>
  </si>
  <si>
    <t>HAMILTON HEIGHTS SCHOOL CORPORATION</t>
  </si>
  <si>
    <t>Hamilton Heights School Corporation</t>
  </si>
  <si>
    <t>3030</t>
  </si>
  <si>
    <t>WESTFIELD-WASHINGTON SCHOOL CORPORATION</t>
  </si>
  <si>
    <t>Westfield-Washington School Corporation</t>
  </si>
  <si>
    <t>3055</t>
  </si>
  <si>
    <t>SHERIDAN COMMUNITY SCHOOLS</t>
  </si>
  <si>
    <t>Sheridan Community Schools</t>
  </si>
  <si>
    <t>3060</t>
  </si>
  <si>
    <t>CARMEL-CLAY SCHOOL CORPORATION</t>
  </si>
  <si>
    <t>Carmel-Clay School Corporation</t>
  </si>
  <si>
    <t>3070</t>
  </si>
  <si>
    <t>NOBLESVILLE SCHOOL CORPORATION</t>
  </si>
  <si>
    <t>Noblesville School Corporation</t>
  </si>
  <si>
    <t>0075</t>
  </si>
  <si>
    <t>HAMILTON NORTH PUBLIC LIBRARY</t>
  </si>
  <si>
    <t>Hamilton North Public Library</t>
  </si>
  <si>
    <t>0076</t>
  </si>
  <si>
    <t>CARMEL-CLAY PUBLIC LIBRARY</t>
  </si>
  <si>
    <t>Carmel-Clay Public Library</t>
  </si>
  <si>
    <t>0077</t>
  </si>
  <si>
    <t>HAMILTON EAST PUBLIC LIBRARY</t>
  </si>
  <si>
    <t>Hamilton East Public Library</t>
  </si>
  <si>
    <t>0078</t>
  </si>
  <si>
    <t>SHERIDAN PUBLIC LIBRARY</t>
  </si>
  <si>
    <t>Sheridan Public Library</t>
  </si>
  <si>
    <t>0079</t>
  </si>
  <si>
    <t>WESTFIELD PUBLIC LIBRARY</t>
  </si>
  <si>
    <t>Westfield Public Library</t>
  </si>
  <si>
    <t>0336</t>
  </si>
  <si>
    <t>Hamilton County Airport Authority</t>
  </si>
  <si>
    <t>1053</t>
  </si>
  <si>
    <t>HAMILTON COUNTY SOLID WASTE MANAGEMENT DISTRICT</t>
  </si>
  <si>
    <t>Hamilton County Solid Waste Management District</t>
  </si>
  <si>
    <t>30</t>
  </si>
  <si>
    <t>HANCOCK COUNTY</t>
  </si>
  <si>
    <t>Hancock County</t>
  </si>
  <si>
    <t>BLUE RIVER TOWNSHIP</t>
  </si>
  <si>
    <t>Blue River Township</t>
  </si>
  <si>
    <t>BRANDYWINE TOWNSHIP</t>
  </si>
  <si>
    <t>Brandywine Township</t>
  </si>
  <si>
    <t>BROWN TOWNSHIP</t>
  </si>
  <si>
    <t>Brown Township</t>
  </si>
  <si>
    <t>BUCK CREEK TOWNSHIP</t>
  </si>
  <si>
    <t>Buck Creek Township</t>
  </si>
  <si>
    <t>VERNON TOWNSHIP</t>
  </si>
  <si>
    <t>Vernon Township</t>
  </si>
  <si>
    <t>0400</t>
  </si>
  <si>
    <t>GREENFIELD CIVIL CITY</t>
  </si>
  <si>
    <t>Greenfield Civil City</t>
  </si>
  <si>
    <t>0645</t>
  </si>
  <si>
    <t>FORTVILLE CIVIL TOWN</t>
  </si>
  <si>
    <t>Fortville Civil Town</t>
  </si>
  <si>
    <t>0646</t>
  </si>
  <si>
    <t>NEW PALESTINE CIVIL TOWN</t>
  </si>
  <si>
    <t>New Palestine Civil Town</t>
  </si>
  <si>
    <t>0647</t>
  </si>
  <si>
    <t>SHIRLEY CIVIL TOWN</t>
  </si>
  <si>
    <t>Shirley Civil Town</t>
  </si>
  <si>
    <t>0648</t>
  </si>
  <si>
    <t>SPRING LAKE CIVIL TOWN</t>
  </si>
  <si>
    <t>Spring Lake Civil Town</t>
  </si>
  <si>
    <t>0649</t>
  </si>
  <si>
    <t>WILKINSON CIVIL TOWN</t>
  </si>
  <si>
    <t>Wilkinson Civil Town</t>
  </si>
  <si>
    <t>0762</t>
  </si>
  <si>
    <t>CUMBERLAND CIVIL TOWN</t>
  </si>
  <si>
    <t>Cumberland Civil Town</t>
  </si>
  <si>
    <t>MCCORDSVILLE CIVIL TOWN</t>
  </si>
  <si>
    <t>Mccordsville Civil Town</t>
  </si>
  <si>
    <t>3115</t>
  </si>
  <si>
    <t>SOUTHERN HANCOCK COUNTY COMMUNITY SCHOOL</t>
  </si>
  <si>
    <t>Southern Hancock County Community School</t>
  </si>
  <si>
    <t>3125</t>
  </si>
  <si>
    <t>GREENFIELD CENTRAL COMMUNITY SCHOOL CORPORATION</t>
  </si>
  <si>
    <t>Greenfield Central Community School Corporation</t>
  </si>
  <si>
    <t>3135</t>
  </si>
  <si>
    <t>MT. VERNON COMMUNITY SCHOOL CORPORATION</t>
  </si>
  <si>
    <t>Mt. Vernon Community School Corporation</t>
  </si>
  <si>
    <t>3145</t>
  </si>
  <si>
    <t>EASTERN HANCOCK COUNTY COMMUNITY SCHOOL</t>
  </si>
  <si>
    <t>Eastern Hancock County Community School</t>
  </si>
  <si>
    <t>0080</t>
  </si>
  <si>
    <t>FORTVILLE PUBLIC LIBRARY</t>
  </si>
  <si>
    <t>Fortville Public Library</t>
  </si>
  <si>
    <t>0081</t>
  </si>
  <si>
    <t>HANCOCK COUNTY PUBLIC LIBRARY</t>
  </si>
  <si>
    <t>Hancock County Public Library</t>
  </si>
  <si>
    <t>1178</t>
  </si>
  <si>
    <t>HANCOCK CO SOLID WASTE DISTRICT</t>
  </si>
  <si>
    <t>Hancock Co Solid Waste District</t>
  </si>
  <si>
    <t>31</t>
  </si>
  <si>
    <t>HARRISON COUNTY</t>
  </si>
  <si>
    <t>Harrison County</t>
  </si>
  <si>
    <t>HETH TOWNSHIP</t>
  </si>
  <si>
    <t>Heth Township</t>
  </si>
  <si>
    <t>MORGAN TOWNSHIP</t>
  </si>
  <si>
    <t>Morgan Township</t>
  </si>
  <si>
    <t>WEBSTER TOWNSHIP</t>
  </si>
  <si>
    <t>Webster Township</t>
  </si>
  <si>
    <t>0568</t>
  </si>
  <si>
    <t>MILLTOWN CIVIL TOWN</t>
  </si>
  <si>
    <t>Milltown Civil Town</t>
  </si>
  <si>
    <t>0650</t>
  </si>
  <si>
    <t>CORYDON CIVIL TOWN</t>
  </si>
  <si>
    <t>Corydon Civil Town</t>
  </si>
  <si>
    <t>0651</t>
  </si>
  <si>
    <t>CRANDALL CIVIL TOWN</t>
  </si>
  <si>
    <t>Crandall Civil Town</t>
  </si>
  <si>
    <t>0652</t>
  </si>
  <si>
    <t>ELIZABETH CIVIL TOWN</t>
  </si>
  <si>
    <t>Elizabeth Civil Town</t>
  </si>
  <si>
    <t>0653</t>
  </si>
  <si>
    <t>LACONIA CIVIL TOWN</t>
  </si>
  <si>
    <t>Laconia Civil Town</t>
  </si>
  <si>
    <t>0654</t>
  </si>
  <si>
    <t>LANESVILLE CIVIL TOWN</t>
  </si>
  <si>
    <t>Lanesville Civil Town</t>
  </si>
  <si>
    <t>0655</t>
  </si>
  <si>
    <t>MAUCKPORT CIVIL TOWN</t>
  </si>
  <si>
    <t>Mauckport Civil Town</t>
  </si>
  <si>
    <t>0656</t>
  </si>
  <si>
    <t>NEW AMSTERDAM CIVIL TOWN</t>
  </si>
  <si>
    <t>New Amsterdam Civil Town</t>
  </si>
  <si>
    <t>0657</t>
  </si>
  <si>
    <t>NEW MIDDLETOWN CIVIL TOWN</t>
  </si>
  <si>
    <t>New Middletown Civil Town</t>
  </si>
  <si>
    <t>0658</t>
  </si>
  <si>
    <t>PALMYRA CIVIL TOWN</t>
  </si>
  <si>
    <t>Palmyra Civil Town</t>
  </si>
  <si>
    <t>3160</t>
  </si>
  <si>
    <t>LANESVILLE SCHOOL CORPORATION</t>
  </si>
  <si>
    <t>Lanesville School Corporation</t>
  </si>
  <si>
    <t>3180</t>
  </si>
  <si>
    <t>NORTH HARRISON COMMUNITY SCHOOL CORPORATION</t>
  </si>
  <si>
    <t>North Harrison Community School Corporation</t>
  </si>
  <si>
    <t>3190</t>
  </si>
  <si>
    <t>SOUTH HARRISON SCHOOL CORPORATION</t>
  </si>
  <si>
    <t>South Harrison School Corporation</t>
  </si>
  <si>
    <t>0082</t>
  </si>
  <si>
    <t>HARRISON COUNTY PUBLIC LIBRARY</t>
  </si>
  <si>
    <t>Harrison County Public Library</t>
  </si>
  <si>
    <t>0341</t>
  </si>
  <si>
    <t>Harrison Township Fire Protection District</t>
  </si>
  <si>
    <t>0343</t>
  </si>
  <si>
    <t>Posey-Taylor Fire Protection District</t>
  </si>
  <si>
    <t>0973</t>
  </si>
  <si>
    <t>PALMYRA FIRE</t>
  </si>
  <si>
    <t>Palmyra Fire</t>
  </si>
  <si>
    <t>0980</t>
  </si>
  <si>
    <t>HETH-WASHINGTON TWP. FIRE PROTECTION DISTRICT</t>
  </si>
  <si>
    <t>Heth-Washington Twp. Fire Protection District</t>
  </si>
  <si>
    <t>0983</t>
  </si>
  <si>
    <t>BOONE TOWNSHIP FIRE DISTRICT</t>
  </si>
  <si>
    <t>Boone Township Fire District</t>
  </si>
  <si>
    <t>1031</t>
  </si>
  <si>
    <t>HARRISON COUNTY SOLID WASTE</t>
  </si>
  <si>
    <t>Harrison County Solid Waste</t>
  </si>
  <si>
    <t>1087</t>
  </si>
  <si>
    <t>WEBSTER TWP FIRE PROTECTION</t>
  </si>
  <si>
    <t>Webster Twp Fire Protection</t>
  </si>
  <si>
    <t>32</t>
  </si>
  <si>
    <t>HENDRICKS COUNTY</t>
  </si>
  <si>
    <t>Hendricks County</t>
  </si>
  <si>
    <t>GUILFORD TOWNSHIP</t>
  </si>
  <si>
    <t>Guilford Township</t>
  </si>
  <si>
    <t>LINCOLN TOWNSHIP</t>
  </si>
  <si>
    <t>Lincoln Township</t>
  </si>
  <si>
    <t>MIDDLE TOWNSHIP</t>
  </si>
  <si>
    <t>Middle Township</t>
  </si>
  <si>
    <t>0502</t>
  </si>
  <si>
    <t>BROWNSBURG CIVIL TOWN</t>
  </si>
  <si>
    <t>Brownsburg Civil Town</t>
  </si>
  <si>
    <t>0503</t>
  </si>
  <si>
    <t>PLAINFIELD CIVIL TOWN</t>
  </si>
  <si>
    <t>Plainfield Civil Town</t>
  </si>
  <si>
    <t>0659</t>
  </si>
  <si>
    <t>AMO CIVIL TOWN</t>
  </si>
  <si>
    <t>Amo Civil Town</t>
  </si>
  <si>
    <t>0660</t>
  </si>
  <si>
    <t>CLAYTON CIVIL TOWN</t>
  </si>
  <si>
    <t>Clayton Civil Town</t>
  </si>
  <si>
    <t>0661</t>
  </si>
  <si>
    <t>COATESVILLE CIVIL TOWN</t>
  </si>
  <si>
    <t>Coatesville Civil Town</t>
  </si>
  <si>
    <t>0662</t>
  </si>
  <si>
    <t>DANVILLE CIVIL TOWN</t>
  </si>
  <si>
    <t>Danville Civil Town</t>
  </si>
  <si>
    <t>0663</t>
  </si>
  <si>
    <t>LIZTON CIVIL TOWN</t>
  </si>
  <si>
    <t>Lizton Civil Town</t>
  </si>
  <si>
    <t>0664</t>
  </si>
  <si>
    <t>NORTH SALEM CIVIL TOWN</t>
  </si>
  <si>
    <t>North Salem Civil Town</t>
  </si>
  <si>
    <t>PITTSBORO CIVIL TOWN</t>
  </si>
  <si>
    <t>Pittsboro Civil Town</t>
  </si>
  <si>
    <t>0666</t>
  </si>
  <si>
    <t>STILESVILLE CIVIL TOWN</t>
  </si>
  <si>
    <t>Stilesville Civil Town</t>
  </si>
  <si>
    <t>AVON CIVIL TOWN</t>
  </si>
  <si>
    <t>Avon Civil Town</t>
  </si>
  <si>
    <t>3295</t>
  </si>
  <si>
    <t>NORTHWEST HENDRICKS SCHOOL CORPORATION</t>
  </si>
  <si>
    <t>Northwest Hendricks School Corporation</t>
  </si>
  <si>
    <t>3305</t>
  </si>
  <si>
    <t>BROWNSBURG COMMUNITY SCHOOL CORPORATION</t>
  </si>
  <si>
    <t>Brownsburg Community School Corporation</t>
  </si>
  <si>
    <t>3315</t>
  </si>
  <si>
    <t>AVON COMMUNITY SCHOOL CORPORATION</t>
  </si>
  <si>
    <t>Avon Community School Corporation</t>
  </si>
  <si>
    <t>3325</t>
  </si>
  <si>
    <t>DANVILLE COMMUNITY SCHOOL CORPORATION</t>
  </si>
  <si>
    <t>Danville Community School Corporation</t>
  </si>
  <si>
    <t>3330</t>
  </si>
  <si>
    <t>PLAINFIELD COMMUNITY SCHOOL CORPORATION</t>
  </si>
  <si>
    <t>Plainfield Community School Corporation</t>
  </si>
  <si>
    <t>3335</t>
  </si>
  <si>
    <t>MILL CREEK COMMUNITY SCHOOL CORPORATION</t>
  </si>
  <si>
    <t>Mill Creek Community School Corporation</t>
  </si>
  <si>
    <t>0083</t>
  </si>
  <si>
    <t>AVON-WASHINGTON TOWNSHIP PUBLIC LIBRARY</t>
  </si>
  <si>
    <t>Avon-Washington Township Public Library</t>
  </si>
  <si>
    <t>0084</t>
  </si>
  <si>
    <t>BROWNSBURG PUBLIC LIBRARY</t>
  </si>
  <si>
    <t>Brownsburg Public Library</t>
  </si>
  <si>
    <t>0085</t>
  </si>
  <si>
    <t>CLAYTON PUBLIC LIBRARY</t>
  </si>
  <si>
    <t>Clayton Public Library</t>
  </si>
  <si>
    <t>0086</t>
  </si>
  <si>
    <t>COATESVILLE-CLAY TOWNSHIP PUBLIC LIBRARY</t>
  </si>
  <si>
    <t>Coatesville-Clay Township Public Library</t>
  </si>
  <si>
    <t>0087</t>
  </si>
  <si>
    <t>DANVILLE PUBLIC LIBRARY</t>
  </si>
  <si>
    <t>Danville Public Library</t>
  </si>
  <si>
    <t>0088</t>
  </si>
  <si>
    <t>PLAINFIELD - GUILFORD TWP PUBLIC LIBRARY</t>
  </si>
  <si>
    <t>Plainfield - Guilford Twp Public Library</t>
  </si>
  <si>
    <t>1093</t>
  </si>
  <si>
    <t>HENDRICKS COUNTY RECYCLYING DISTRICT</t>
  </si>
  <si>
    <t>Hendricks County Recyclying District</t>
  </si>
  <si>
    <t>WEST CENTRAL CONSERVANCY DISTRICT</t>
  </si>
  <si>
    <t>West Central Conservancy District</t>
  </si>
  <si>
    <t>0097</t>
  </si>
  <si>
    <t>AMO-COATESVILLE CONSERVANCY DISTRICT</t>
  </si>
  <si>
    <t>Amo-Coatesville Conservancy District</t>
  </si>
  <si>
    <t>0327</t>
  </si>
  <si>
    <t>JE-TO LAKE CONSERVANCY DISTRICT</t>
  </si>
  <si>
    <t>Je-To Lake Conservancy District</t>
  </si>
  <si>
    <t>33</t>
  </si>
  <si>
    <t>HENRY COUNTY</t>
  </si>
  <si>
    <t>Henry County</t>
  </si>
  <si>
    <t>DUDLEY TOWNSHIP</t>
  </si>
  <si>
    <t>Dudley Township</t>
  </si>
  <si>
    <t>GREENSBORO TOWNSHIP</t>
  </si>
  <si>
    <t>Greensboro Township</t>
  </si>
  <si>
    <t>PRAIRIE TOWNSHIP</t>
  </si>
  <si>
    <t>Prairie Township</t>
  </si>
  <si>
    <t>SPICELAND TOWNSHIP</t>
  </si>
  <si>
    <t>Spiceland Township</t>
  </si>
  <si>
    <t>STONEY CREEK TOWNSHIP</t>
  </si>
  <si>
    <t>Stoney Creek Township</t>
  </si>
  <si>
    <t>0203</t>
  </si>
  <si>
    <t>NEW CASTLE CIVIL CITY</t>
  </si>
  <si>
    <t>New Castle Civil City</t>
  </si>
  <si>
    <t>0667</t>
  </si>
  <si>
    <t>BLOUNTSVILLE CIVIL TOWN</t>
  </si>
  <si>
    <t>Blountsville Civil Town</t>
  </si>
  <si>
    <t>0668</t>
  </si>
  <si>
    <t>CADIZ CIVIL TOWN</t>
  </si>
  <si>
    <t>Cadiz Civil Town</t>
  </si>
  <si>
    <t>0669</t>
  </si>
  <si>
    <t>DUNREITH CIVIL TOWN</t>
  </si>
  <si>
    <t>Dunreith Civil Town</t>
  </si>
  <si>
    <t>GREENSBORO CIVIL TOWN</t>
  </si>
  <si>
    <t>Greensboro Civil Town</t>
  </si>
  <si>
    <t>0671</t>
  </si>
  <si>
    <t>KENNARD CIVIL TOWN</t>
  </si>
  <si>
    <t>Kennard Civil Town</t>
  </si>
  <si>
    <t>0672</t>
  </si>
  <si>
    <t>KNIGHTSTOWN CIVIL TOWN</t>
  </si>
  <si>
    <t>Knightstown Civil Town</t>
  </si>
  <si>
    <t>0673</t>
  </si>
  <si>
    <t>LEWISVILLE CIVIL TOWN</t>
  </si>
  <si>
    <t>Lewisville Civil Town</t>
  </si>
  <si>
    <t>0674</t>
  </si>
  <si>
    <t>MIDDLETOWN CIVIL TOWN</t>
  </si>
  <si>
    <t>Middletown Civil Town</t>
  </si>
  <si>
    <t>0675</t>
  </si>
  <si>
    <t>MOORELAND CIVIL TOWN</t>
  </si>
  <si>
    <t>Mooreland Civil Town</t>
  </si>
  <si>
    <t>0676</t>
  </si>
  <si>
    <t>MOUNT SUMMIT CIVIL TOWN</t>
  </si>
  <si>
    <t>Mount Summit Civil Town</t>
  </si>
  <si>
    <t>0677</t>
  </si>
  <si>
    <t>SPICELAND CIVIL TOWN</t>
  </si>
  <si>
    <t>Spiceland Civil Town</t>
  </si>
  <si>
    <t>0678</t>
  </si>
  <si>
    <t>SPRINGPORT CIVIL TOWN</t>
  </si>
  <si>
    <t>Springport Civil Town</t>
  </si>
  <si>
    <t>0679</t>
  </si>
  <si>
    <t>STRAUGHN CIVIL TOWN</t>
  </si>
  <si>
    <t>Straughn Civil Town</t>
  </si>
  <si>
    <t>0680</t>
  </si>
  <si>
    <t>SULPHUR SPRINGS CIVIL TOWN</t>
  </si>
  <si>
    <t>Sulphur Springs Civil Town</t>
  </si>
  <si>
    <t>3405</t>
  </si>
  <si>
    <t>BLUE RIVER VALLEY SCHOOL CORPORATION</t>
  </si>
  <si>
    <t>Blue River Valley School Corporation</t>
  </si>
  <si>
    <t>3415</t>
  </si>
  <si>
    <t>SOUTH HENRY SCHOOL CORPORATION</t>
  </si>
  <si>
    <t>South Henry School Corporation</t>
  </si>
  <si>
    <t>3435</t>
  </si>
  <si>
    <t>SHENANDOAH SCHOOL CORPORATION</t>
  </si>
  <si>
    <t>Shenandoah School Corporation</t>
  </si>
  <si>
    <t>3445</t>
  </si>
  <si>
    <t>NEW CASTLE COMMUNITY SCHOOL CORPORATION</t>
  </si>
  <si>
    <t>New Castle Community School Corporation</t>
  </si>
  <si>
    <t>3455</t>
  </si>
  <si>
    <t>CHARLES A BEARD MEMORIAL SCHOOL CORPORATION</t>
  </si>
  <si>
    <t>Charles A Beard Memorial School Corporation</t>
  </si>
  <si>
    <t>0089</t>
  </si>
  <si>
    <t>KNIGHTSTOWN PUBLIC LIBRARY</t>
  </si>
  <si>
    <t>Knightstown Public Library</t>
  </si>
  <si>
    <t>0090</t>
  </si>
  <si>
    <t>MIDDLETOWN-FALL CREEK TWP PUBLIC LIBRARY</t>
  </si>
  <si>
    <t>Middletown-Fall Creek Twp Public Library</t>
  </si>
  <si>
    <t>0091</t>
  </si>
  <si>
    <t>SPICELAND PUBLIC LIBRARY</t>
  </si>
  <si>
    <t>Spiceland Public Library</t>
  </si>
  <si>
    <t>0293</t>
  </si>
  <si>
    <t>NEW CASTLE-HENRY COUNTY PUBLIC LIBRARY</t>
  </si>
  <si>
    <t>New Castle-Henry County Public Library</t>
  </si>
  <si>
    <t>1071</t>
  </si>
  <si>
    <t>Henry County Solid Waste Management District</t>
  </si>
  <si>
    <t>BIG BLUE RIVER CONSERVANCY DISTRICT</t>
  </si>
  <si>
    <t>Big Blue River Conservancy District</t>
  </si>
  <si>
    <t>34</t>
  </si>
  <si>
    <t>HOWARD COUNTY</t>
  </si>
  <si>
    <t>Howard County</t>
  </si>
  <si>
    <t>ERVIN TOWNSHIP</t>
  </si>
  <si>
    <t>Ervin Township</t>
  </si>
  <si>
    <t>HONEY CREEK TOWNSHIP</t>
  </si>
  <si>
    <t>Honey Creek Township</t>
  </si>
  <si>
    <t>HOWARD TOWNSHIP</t>
  </si>
  <si>
    <t>Howard Township</t>
  </si>
  <si>
    <t>0110</t>
  </si>
  <si>
    <t>KOKOMO CIVIL CITY</t>
  </si>
  <si>
    <t>Kokomo Civil City</t>
  </si>
  <si>
    <t>0681</t>
  </si>
  <si>
    <t>GREENTOWN CIVIL TOWN</t>
  </si>
  <si>
    <t>Greentown Civil Town</t>
  </si>
  <si>
    <t>0682</t>
  </si>
  <si>
    <t>RUSSIAVILLE CIVIL TOWN</t>
  </si>
  <si>
    <t>Russiaville Civil Town</t>
  </si>
  <si>
    <t>3460</t>
  </si>
  <si>
    <t>TAYLOR COMMUNITY SCHOOL CORPORATION</t>
  </si>
  <si>
    <t>Taylor Community School Corporation</t>
  </si>
  <si>
    <t>3470</t>
  </si>
  <si>
    <t>NORTHWESTERN SCHOOL CORPORATION</t>
  </si>
  <si>
    <t>Northwestern School Corporation</t>
  </si>
  <si>
    <t>3480</t>
  </si>
  <si>
    <t>EASTERN HOWARD COMMUNITY SCHOOL CORPORATION</t>
  </si>
  <si>
    <t>Eastern Howard Community School Corporation</t>
  </si>
  <si>
    <t>3490</t>
  </si>
  <si>
    <t>WESTERN SCHOOL CORPORATION</t>
  </si>
  <si>
    <t>Western School Corporation</t>
  </si>
  <si>
    <t>3500</t>
  </si>
  <si>
    <t>Kokomo School Corporation</t>
  </si>
  <si>
    <t>0094</t>
  </si>
  <si>
    <t>GREENTOWN PUBLIC LIBRARY</t>
  </si>
  <si>
    <t>Greentown Public Library</t>
  </si>
  <si>
    <t>KOKOMO-HOWARD COUNTY PUBLIC LIBRARY</t>
  </si>
  <si>
    <t>Kokomo-Howard County Public Library</t>
  </si>
  <si>
    <t>1027</t>
  </si>
  <si>
    <t>HOWARD COUNTY SOLID WASTE MANAGEMENT</t>
  </si>
  <si>
    <t>Howard County Solid Waste Management</t>
  </si>
  <si>
    <t>35</t>
  </si>
  <si>
    <t>HUNTINGTON COUNTY</t>
  </si>
  <si>
    <t>Huntington County</t>
  </si>
  <si>
    <t>CLEAR CREEK TOWNSHIP</t>
  </si>
  <si>
    <t>Clear Creek Township</t>
  </si>
  <si>
    <t>DALLAS TOWNSHIP</t>
  </si>
  <si>
    <t>Dallas Township</t>
  </si>
  <si>
    <t>HUNTINGTON TOWNSHIP</t>
  </si>
  <si>
    <t>Huntington Township</t>
  </si>
  <si>
    <t>LANCASTER TOWNSHIP</t>
  </si>
  <si>
    <t>Lancaster Township</t>
  </si>
  <si>
    <t>POLK TOWNSHIP</t>
  </si>
  <si>
    <t>Polk Township</t>
  </si>
  <si>
    <t>SALAMONIE TOWNSHIP</t>
  </si>
  <si>
    <t>Salamonie Township</t>
  </si>
  <si>
    <t>0307</t>
  </si>
  <si>
    <t>HUNTINGTON CIVIL CITY</t>
  </si>
  <si>
    <t>Huntington Civil City</t>
  </si>
  <si>
    <t>0683</t>
  </si>
  <si>
    <t>ANDREWS CIVIL TOWN</t>
  </si>
  <si>
    <t>Andrews Civil Town</t>
  </si>
  <si>
    <t>0685</t>
  </si>
  <si>
    <t>MOUNT ETNA CIVIL TOWN</t>
  </si>
  <si>
    <t>Mount Etna Civil Town</t>
  </si>
  <si>
    <t>0686</t>
  </si>
  <si>
    <t>ROANOKE CIVIL TOWN</t>
  </si>
  <si>
    <t>Roanoke Civil Town</t>
  </si>
  <si>
    <t>0687</t>
  </si>
  <si>
    <t>WARREN CIVIL TOWN</t>
  </si>
  <si>
    <t>Warren Civil Town</t>
  </si>
  <si>
    <t>3625</t>
  </si>
  <si>
    <t>HUNTINGTON COUNTY COMMUNITY SCHOOL CORPORATION</t>
  </si>
  <si>
    <t>Huntington County Community School Corporation</t>
  </si>
  <si>
    <t>0096</t>
  </si>
  <si>
    <t>ANDREWS PUBLIC LIBRARY</t>
  </si>
  <si>
    <t>Andrews Public Library</t>
  </si>
  <si>
    <t>0098</t>
  </si>
  <si>
    <t>ROANOKE PUBLIC LIBRARY</t>
  </si>
  <si>
    <t>Roanoke Public Library</t>
  </si>
  <si>
    <t>0099</t>
  </si>
  <si>
    <t>WARREN PUBLIC LIBRARY</t>
  </si>
  <si>
    <t>Warren Public Library</t>
  </si>
  <si>
    <t>0302</t>
  </si>
  <si>
    <t>HUNTINGTON LIBRARY</t>
  </si>
  <si>
    <t>Huntington Library</t>
  </si>
  <si>
    <t>1055</t>
  </si>
  <si>
    <t>HUNTINGTON COUNTY SOLID WASTE MANAGEMENT</t>
  </si>
  <si>
    <t>Huntington County Solid Waste Management</t>
  </si>
  <si>
    <t>36</t>
  </si>
  <si>
    <t>JACKSON COUNTY</t>
  </si>
  <si>
    <t>Jackson County</t>
  </si>
  <si>
    <t>BROWNSTOWN TOWNSHIP</t>
  </si>
  <si>
    <t>Brownstown Township</t>
  </si>
  <si>
    <t>DRIFTWOOD TOWNSHIP</t>
  </si>
  <si>
    <t>Driftwood Township</t>
  </si>
  <si>
    <t>GRASSY FORK TOWNSHIP</t>
  </si>
  <si>
    <t>Grassy Fork Township</t>
  </si>
  <si>
    <t>PERSHING TOWNSHIP</t>
  </si>
  <si>
    <t>Pershing Township</t>
  </si>
  <si>
    <t>REDDING TOWNSHIP</t>
  </si>
  <si>
    <t>Redding Township</t>
  </si>
  <si>
    <t>0314</t>
  </si>
  <si>
    <t>SEYMOUR CIVIL CITY</t>
  </si>
  <si>
    <t>Seymour Civil City</t>
  </si>
  <si>
    <t>0688</t>
  </si>
  <si>
    <t>BROWNSTOWN CIVIL TOWN</t>
  </si>
  <si>
    <t>Brownstown Civil Town</t>
  </si>
  <si>
    <t>0689</t>
  </si>
  <si>
    <t>CROTHERSVILLE CIVIL TOWN</t>
  </si>
  <si>
    <t>Crothersville Civil Town</t>
  </si>
  <si>
    <t>0690</t>
  </si>
  <si>
    <t>MEDORA CIVIL TOWN</t>
  </si>
  <si>
    <t>Medora Civil Town</t>
  </si>
  <si>
    <t>3640</t>
  </si>
  <si>
    <t>MEDORA COMMUNITY SCHOOL CORPORATION</t>
  </si>
  <si>
    <t>Medora Community School Corporation</t>
  </si>
  <si>
    <t>3675</t>
  </si>
  <si>
    <t>SEYMOUR COMMUNITY SCHOOL CORPORATION</t>
  </si>
  <si>
    <t>Seymour Community School Corporation</t>
  </si>
  <si>
    <t>3695</t>
  </si>
  <si>
    <t>BROWNSTOWN CENTRAL COMMUNITY SCHOOL CORPORATION</t>
  </si>
  <si>
    <t>Brownstown Central Community School Corporation</t>
  </si>
  <si>
    <t>3710</t>
  </si>
  <si>
    <t>CROTHERSVILLE COMMUNITY SCHOOL CORPORATION</t>
  </si>
  <si>
    <t>Crothersville Community School Corporation</t>
  </si>
  <si>
    <t>BROWNSTOWN PUBLIC LIBRARY</t>
  </si>
  <si>
    <t>Brownstown Public Library</t>
  </si>
  <si>
    <t>0289</t>
  </si>
  <si>
    <t>JACKSON COUNTY PUBLIC LIBRARY</t>
  </si>
  <si>
    <t>Jackson County Public Library</t>
  </si>
  <si>
    <t>0339</t>
  </si>
  <si>
    <t>Vernon Township Fire Protection District</t>
  </si>
  <si>
    <t>0940</t>
  </si>
  <si>
    <t>SEYMOUR AIRPORT AUTHORITY</t>
  </si>
  <si>
    <t>Seymour Airport Authority</t>
  </si>
  <si>
    <t>1014</t>
  </si>
  <si>
    <t>JACKSON COUNTY SOLID WASTE</t>
  </si>
  <si>
    <t>Jackson County Solid Waste</t>
  </si>
  <si>
    <t>1081</t>
  </si>
  <si>
    <t>PERSHING FIRE DISTRICT</t>
  </si>
  <si>
    <t>Pershing Fire District</t>
  </si>
  <si>
    <t>1083</t>
  </si>
  <si>
    <t>DRIFTWOOD TOWNSHIP FIRE PROTECTION DISTRICT</t>
  </si>
  <si>
    <t>Driftwood Township Fire Protection District</t>
  </si>
  <si>
    <t>1084</t>
  </si>
  <si>
    <t>BROWNSTOWN FIRE PROTECTION DISTRICT</t>
  </si>
  <si>
    <t>Brownstown Fire Protection District</t>
  </si>
  <si>
    <t>1085</t>
  </si>
  <si>
    <t>GRASSY FORK TOWNSHIP FIRE PROTECTION DISTRICT</t>
  </si>
  <si>
    <t>Grassy Fork Township Fire Protection District</t>
  </si>
  <si>
    <t>1086</t>
  </si>
  <si>
    <t>REDDING TOWNSHIP FIRE PROTECTION DISTRICT</t>
  </si>
  <si>
    <t>Redding Township Fire Protection District</t>
  </si>
  <si>
    <t>OWEN SALT CREEK FIRE PROTECTION DISTRICT</t>
  </si>
  <si>
    <t>Owen Salt Creek Fire Protection District</t>
  </si>
  <si>
    <t>1088</t>
  </si>
  <si>
    <t>HAMILTON TOWNSHIP FIRE PROTECTION DISTRICT</t>
  </si>
  <si>
    <t>Hamilton Township Fire Protection District</t>
  </si>
  <si>
    <t>1089</t>
  </si>
  <si>
    <t>JACKSON WASHINGTON FIRE PROTECTION DISTRICT</t>
  </si>
  <si>
    <t>Jackson Washington Fire Protection District</t>
  </si>
  <si>
    <t>37</t>
  </si>
  <si>
    <t>JASPER COUNTY</t>
  </si>
  <si>
    <t>Jasper County</t>
  </si>
  <si>
    <t>BARKLEY TOWNSHIP</t>
  </si>
  <si>
    <t>Barkley Township</t>
  </si>
  <si>
    <t>CARPENTER TOWNSHIP</t>
  </si>
  <si>
    <t>Carpenter Township</t>
  </si>
  <si>
    <t>GILLAM TOWNSHIP</t>
  </si>
  <si>
    <t>Gillam Township</t>
  </si>
  <si>
    <t>HANGING GROVE TOWNSHIP</t>
  </si>
  <si>
    <t>Hanging Grove Township</t>
  </si>
  <si>
    <t>JORDAN TOWNSHIP</t>
  </si>
  <si>
    <t>Jordan Township</t>
  </si>
  <si>
    <t>KANKAKEE TOWNSHIP</t>
  </si>
  <si>
    <t>Kankakee Township</t>
  </si>
  <si>
    <t>KEENER TOWNSHIP</t>
  </si>
  <si>
    <t>Keener Township</t>
  </si>
  <si>
    <t>MILROY TOWNSHIP</t>
  </si>
  <si>
    <t>Milroy Township</t>
  </si>
  <si>
    <t>NEWTON TOWNSHIP</t>
  </si>
  <si>
    <t>Newton Township</t>
  </si>
  <si>
    <t>WALKER TOWNSHIP</t>
  </si>
  <si>
    <t>Walker Township</t>
  </si>
  <si>
    <t>WHEATFIELD TOWNSHIP</t>
  </si>
  <si>
    <t>Wheatfield Township</t>
  </si>
  <si>
    <t>0437</t>
  </si>
  <si>
    <t>RENSSELAER CIVIL CITY</t>
  </si>
  <si>
    <t>Rensselaer Civil City</t>
  </si>
  <si>
    <t>0691</t>
  </si>
  <si>
    <t>DEMOTTE CIVIL TOWN</t>
  </si>
  <si>
    <t>Demotte Civil Town</t>
  </si>
  <si>
    <t>0692</t>
  </si>
  <si>
    <t>REMINGTON CIVIL TOWN</t>
  </si>
  <si>
    <t>Remington Civil Town</t>
  </si>
  <si>
    <t>0693</t>
  </si>
  <si>
    <t>WHEATFIELD CIVIL TOWN</t>
  </si>
  <si>
    <t>Wheatfield Civil Town</t>
  </si>
  <si>
    <t>3785</t>
  </si>
  <si>
    <t>KANKAKEE VALLEY SCHOOL CORPORATION</t>
  </si>
  <si>
    <t>Kankakee Valley School Corporation</t>
  </si>
  <si>
    <t>3815</t>
  </si>
  <si>
    <t>RENSSELAER CENTRAL SCHOOL CORPORATION</t>
  </si>
  <si>
    <t>Rensselaer Central School Corporation</t>
  </si>
  <si>
    <t>0103</t>
  </si>
  <si>
    <t>REMINGTON PUBLIC LIBRARY</t>
  </si>
  <si>
    <t>Remington Public Library</t>
  </si>
  <si>
    <t>0266</t>
  </si>
  <si>
    <t>JASPER COUNTY PUBLIC LIBRARY</t>
  </si>
  <si>
    <t>Jasper County Public Library</t>
  </si>
  <si>
    <t>0328</t>
  </si>
  <si>
    <t>Jasper County Airport Authority</t>
  </si>
  <si>
    <t>1062</t>
  </si>
  <si>
    <t>NORTHWEST INDIANA SOLID WASTE MANAGEMENT</t>
  </si>
  <si>
    <t>Northwest Indiana Solid Waste Management</t>
  </si>
  <si>
    <t>IROQUOIS CONSERVANCY DISTRICT</t>
  </si>
  <si>
    <t>Iroquois Conservancy District</t>
  </si>
  <si>
    <t>38</t>
  </si>
  <si>
    <t>JAY COUNTY</t>
  </si>
  <si>
    <t>Jay County</t>
  </si>
  <si>
    <t>BEARCREEK TOWNSHIP</t>
  </si>
  <si>
    <t>Bearcreek Township</t>
  </si>
  <si>
    <t>GREENE TOWNSHIP</t>
  </si>
  <si>
    <t>Greene Township</t>
  </si>
  <si>
    <t>KNOX TOWNSHIP</t>
  </si>
  <si>
    <t>Knox Township</t>
  </si>
  <si>
    <t>PENN TOWNSHIP</t>
  </si>
  <si>
    <t>Penn Township</t>
  </si>
  <si>
    <t>PIKE TOWNSHIP</t>
  </si>
  <si>
    <t>Pike Township</t>
  </si>
  <si>
    <t>0417</t>
  </si>
  <si>
    <t>PORTLAND CIVIL CITY</t>
  </si>
  <si>
    <t>Portland Civil City</t>
  </si>
  <si>
    <t>0450</t>
  </si>
  <si>
    <t>DUNKIRK CIVIL CITY</t>
  </si>
  <si>
    <t>Dunkirk Civil City</t>
  </si>
  <si>
    <t>0694</t>
  </si>
  <si>
    <t>BRYANT CIVIL TOWN</t>
  </si>
  <si>
    <t>Bryant Civil Town</t>
  </si>
  <si>
    <t>0695</t>
  </si>
  <si>
    <t>PENNVILLE CIVIL TOWN</t>
  </si>
  <si>
    <t>Pennville Civil Town</t>
  </si>
  <si>
    <t>0696</t>
  </si>
  <si>
    <t>REDKEY CIVIL TOWN</t>
  </si>
  <si>
    <t>Redkey Civil Town</t>
  </si>
  <si>
    <t>0697</t>
  </si>
  <si>
    <t>SALAMONIA CIVIL TOWN</t>
  </si>
  <si>
    <t>Salamonia Civil Town</t>
  </si>
  <si>
    <t>3945</t>
  </si>
  <si>
    <t>JAY COUNTY SCHOOL CORPORATION</t>
  </si>
  <si>
    <t>Jay County School Corporation</t>
  </si>
  <si>
    <t>0106</t>
  </si>
  <si>
    <t>DUNKIRK PUBLIC LIBRARY</t>
  </si>
  <si>
    <t>Dunkirk Public Library</t>
  </si>
  <si>
    <t>PENN TOWNSHIP PUBLIC LIBRARY</t>
  </si>
  <si>
    <t>Penn Township Public Library</t>
  </si>
  <si>
    <t>0267</t>
  </si>
  <si>
    <t>JAY COUNTY PUBLIC LIBRARY</t>
  </si>
  <si>
    <t>Jay County Public Library</t>
  </si>
  <si>
    <t>1090</t>
  </si>
  <si>
    <t>JAY COUNTY SOLID WASTE DISTRICT</t>
  </si>
  <si>
    <t>Jay County Solid Waste District</t>
  </si>
  <si>
    <t>39</t>
  </si>
  <si>
    <t>JEFFERSON COUNTY</t>
  </si>
  <si>
    <t>Jefferson County</t>
  </si>
  <si>
    <t>GRAHAM TOWNSHIP</t>
  </si>
  <si>
    <t>Graham Township</t>
  </si>
  <si>
    <t>HANOVER TOWNSHIP</t>
  </si>
  <si>
    <t>Hanover Township</t>
  </si>
  <si>
    <t>MILTON TOWNSHIP</t>
  </si>
  <si>
    <t>Milton Township</t>
  </si>
  <si>
    <t>REPUBLICAN TOWNSHIP</t>
  </si>
  <si>
    <t>Republican Township</t>
  </si>
  <si>
    <t>SALUDA TOWNSHIP</t>
  </si>
  <si>
    <t>Saluda Township</t>
  </si>
  <si>
    <t>SHELBY TOWNSHIP</t>
  </si>
  <si>
    <t>Shelby Township</t>
  </si>
  <si>
    <t>SMYRNA TOWNSHIP</t>
  </si>
  <si>
    <t>Smyrna Township</t>
  </si>
  <si>
    <t>0316</t>
  </si>
  <si>
    <t>MADISON CIVIL CITY</t>
  </si>
  <si>
    <t>Madison Civil City</t>
  </si>
  <si>
    <t>0698</t>
  </si>
  <si>
    <t>BROOKSBURG CIVIL TOWN</t>
  </si>
  <si>
    <t>Brooksburg Civil Town</t>
  </si>
  <si>
    <t>0699</t>
  </si>
  <si>
    <t>DUPONT CIVIL TOWN</t>
  </si>
  <si>
    <t>Dupont Civil Town</t>
  </si>
  <si>
    <t>0700</t>
  </si>
  <si>
    <t>HANOVER CIVIL TOWN</t>
  </si>
  <si>
    <t>Hanover Civil Town</t>
  </si>
  <si>
    <t>3995</t>
  </si>
  <si>
    <t>MADISON CONSOLIDATED SCHOOL CORPORATION</t>
  </si>
  <si>
    <t>Madison Consolidated School Corporation</t>
  </si>
  <si>
    <t>4000</t>
  </si>
  <si>
    <t>SOUTHWESTERN JEFFERSON CONSOLIDATED SCHOOLS</t>
  </si>
  <si>
    <t>Southwestern Jefferson Consolidated Schools</t>
  </si>
  <si>
    <t>0109</t>
  </si>
  <si>
    <t>JEFFERSON COUNTY PUBLIC LIBRARY</t>
  </si>
  <si>
    <t>Jefferson County Public Library</t>
  </si>
  <si>
    <t>40</t>
  </si>
  <si>
    <t>JENNINGS COUNTY</t>
  </si>
  <si>
    <t>Jennings County</t>
  </si>
  <si>
    <t>BIGGER TOWNSHIP</t>
  </si>
  <si>
    <t>Bigger Township</t>
  </si>
  <si>
    <t>CAMPBELL TOWNSHIP</t>
  </si>
  <si>
    <t>Campbell Township</t>
  </si>
  <si>
    <t>GENEVA TOWNSHIP</t>
  </si>
  <si>
    <t>Geneva Township</t>
  </si>
  <si>
    <t>LOVETT TOWNSHIP</t>
  </si>
  <si>
    <t>Lovett Township</t>
  </si>
  <si>
    <t>SAND CREEK TOWNSHIP</t>
  </si>
  <si>
    <t>Sand Creek Township</t>
  </si>
  <si>
    <t>0441</t>
  </si>
  <si>
    <t>NORTH VERNON CIVIL CITY</t>
  </si>
  <si>
    <t>North Vernon Civil City</t>
  </si>
  <si>
    <t>0701</t>
  </si>
  <si>
    <t>VERNON CIVIL TOWN</t>
  </si>
  <si>
    <t>Vernon Civil Town</t>
  </si>
  <si>
    <t>4015</t>
  </si>
  <si>
    <t>JENNINGS COUNTY SCHOOL CORPORATION</t>
  </si>
  <si>
    <t>Jennings County School Corporation</t>
  </si>
  <si>
    <t>JENNINGS COUNTY PUBLIC LIBRARY</t>
  </si>
  <si>
    <t>Jennings County Public Library</t>
  </si>
  <si>
    <t>41</t>
  </si>
  <si>
    <t>JOHNSON COUNTY</t>
  </si>
  <si>
    <t>Johnson County</t>
  </si>
  <si>
    <t>CLARK TOWNSHIP</t>
  </si>
  <si>
    <t>Clark Township</t>
  </si>
  <si>
    <t>HENSLEY TOWNSHIP</t>
  </si>
  <si>
    <t>Hensley Township</t>
  </si>
  <si>
    <t>NINEVEH TOWNSHIP</t>
  </si>
  <si>
    <t>Nineveh Township</t>
  </si>
  <si>
    <t>0317</t>
  </si>
  <si>
    <t>FRANKLIN CIVIL CITY</t>
  </si>
  <si>
    <t>Franklin Civil City</t>
  </si>
  <si>
    <t>0318</t>
  </si>
  <si>
    <t>GREENWOOD CIVIL CITY</t>
  </si>
  <si>
    <t>Greenwood Civil City</t>
  </si>
  <si>
    <t>0702</t>
  </si>
  <si>
    <t>BARGERSVILLE CIVIL TOWN</t>
  </si>
  <si>
    <t>Bargersville Civil Town</t>
  </si>
  <si>
    <t>0703</t>
  </si>
  <si>
    <t>EDINBURGH CIVIL TOWN</t>
  </si>
  <si>
    <t>Edinburgh Civil Town</t>
  </si>
  <si>
    <t>0704</t>
  </si>
  <si>
    <t>NEW WHITELAND CIVIL TOWN</t>
  </si>
  <si>
    <t>New Whiteland Civil Town</t>
  </si>
  <si>
    <t>0705</t>
  </si>
  <si>
    <t>PRINCES LAKES CIVIL TOWN</t>
  </si>
  <si>
    <t>Princes Lakes Civil Town</t>
  </si>
  <si>
    <t>0706</t>
  </si>
  <si>
    <t>TRAFALGAR CIVIL TOWN</t>
  </si>
  <si>
    <t>Trafalgar Civil Town</t>
  </si>
  <si>
    <t>0707</t>
  </si>
  <si>
    <t>WHITELAND CIVIL TOWN</t>
  </si>
  <si>
    <t>Whiteland Civil Town</t>
  </si>
  <si>
    <t>4145</t>
  </si>
  <si>
    <t>CLARK-PLEASANT COMMUNITY SCHOOL CORPORATION</t>
  </si>
  <si>
    <t>Clark-Pleasant Community School Corporation</t>
  </si>
  <si>
    <t>4205</t>
  </si>
  <si>
    <t>CENTER GROVE COMMUNITY SCHOOL CORPORATION</t>
  </si>
  <si>
    <t>Center Grove Community School Corporation</t>
  </si>
  <si>
    <t>4215</t>
  </si>
  <si>
    <t>EDINBURGH COMMUNITY SCHOOL CORPORATION</t>
  </si>
  <si>
    <t>Edinburgh Community School Corporation</t>
  </si>
  <si>
    <t>4225</t>
  </si>
  <si>
    <t>FRANKLIN COMMUNITY SCHOOL CORPORATION</t>
  </si>
  <si>
    <t>Franklin Community School Corporation</t>
  </si>
  <si>
    <t>4245</t>
  </si>
  <si>
    <t>GREENWOOD COMMUNITY SCHOOL CORPORATION</t>
  </si>
  <si>
    <t>Greenwood Community School Corporation</t>
  </si>
  <si>
    <t>4255</t>
  </si>
  <si>
    <t>NINEVEH-HENSLEY-JACKSON UNITED SCHOOL CORPORATION</t>
  </si>
  <si>
    <t>Nineveh-Hensley-Jackson United School Corporation</t>
  </si>
  <si>
    <t>0111</t>
  </si>
  <si>
    <t>EDINBURGH-WRIGHT-HAGEMAN PUBLIC LIBRARY</t>
  </si>
  <si>
    <t>Edinburgh-Wright-Hageman Public Library</t>
  </si>
  <si>
    <t>GREENWOOD PUBLIC LIBRARY</t>
  </si>
  <si>
    <t>Greenwood Public Library</t>
  </si>
  <si>
    <t>0113</t>
  </si>
  <si>
    <t>JOHNSON COUNTY PUBLIC LIBRARY</t>
  </si>
  <si>
    <t>Johnson County Public Library</t>
  </si>
  <si>
    <t>0970</t>
  </si>
  <si>
    <t>WHITE RIVER TOWNSHIP FIRE</t>
  </si>
  <si>
    <t>White River Township Fire</t>
  </si>
  <si>
    <t>0974</t>
  </si>
  <si>
    <t>AMITY FIRE PROTECTION</t>
  </si>
  <si>
    <t>Amity Fire Protection</t>
  </si>
  <si>
    <t>0979</t>
  </si>
  <si>
    <t>NINEVEH FIRE PROTECTION DISTRICT</t>
  </si>
  <si>
    <t>Nineveh Fire Protection District</t>
  </si>
  <si>
    <t>0991</t>
  </si>
  <si>
    <t>NEEDHAM FIRE PROTECTION DISTRICT</t>
  </si>
  <si>
    <t>Needham Fire Protection District</t>
  </si>
  <si>
    <t>1028</t>
  </si>
  <si>
    <t>BARGERSVILLE FIRE PROTECTION</t>
  </si>
  <si>
    <t>Bargersville Fire Protection</t>
  </si>
  <si>
    <t>HENSLEY FIRE PROTECTION</t>
  </si>
  <si>
    <t>Hensley Fire Protection</t>
  </si>
  <si>
    <t>1035</t>
  </si>
  <si>
    <t>JOHNSON COUNTY SOLID WASTE</t>
  </si>
  <si>
    <t>Johnson County Solid Waste</t>
  </si>
  <si>
    <t>WHITE LAKE CONSERVANCY DISTRICT</t>
  </si>
  <si>
    <t>White Lake Conservancy District</t>
  </si>
  <si>
    <t>NORTHEAST LAKE CONSERVANCY DISTRICT</t>
  </si>
  <si>
    <t>Northeast Lake Conservancy District</t>
  </si>
  <si>
    <t>HANTS LAKE CONSERVANCY DISTRICT</t>
  </si>
  <si>
    <t>Hants Lake Conservancy District</t>
  </si>
  <si>
    <t>NORTH LAKE CONSERVANCY DISTRICT</t>
  </si>
  <si>
    <t>North Lake Conservancy District</t>
  </si>
  <si>
    <t>42</t>
  </si>
  <si>
    <t>KNOX COUNTY</t>
  </si>
  <si>
    <t>Knox County</t>
  </si>
  <si>
    <t>BUSSERON TOWNSHIP</t>
  </si>
  <si>
    <t>Busseron Township</t>
  </si>
  <si>
    <t>DECKER TOWNSHIP</t>
  </si>
  <si>
    <t>Decker Township</t>
  </si>
  <si>
    <t>PALMYRA TOWNSHIP</t>
  </si>
  <si>
    <t>Palmyra Township</t>
  </si>
  <si>
    <t>STEEN TOWNSHIP</t>
  </si>
  <si>
    <t>Steen Township</t>
  </si>
  <si>
    <t>VIGO TOWNSHIP</t>
  </si>
  <si>
    <t>Vigo Township</t>
  </si>
  <si>
    <t>VINCENNES TOWNSHIP</t>
  </si>
  <si>
    <t>Vincennes Township</t>
  </si>
  <si>
    <t>WIDNER TOWNSHIP</t>
  </si>
  <si>
    <t>Widner Township</t>
  </si>
  <si>
    <t>VINCENNES CIVIL CITY</t>
  </si>
  <si>
    <t>Vincennes Civil City</t>
  </si>
  <si>
    <t>0448</t>
  </si>
  <si>
    <t>BICKNELL CIVIL CITY</t>
  </si>
  <si>
    <t>Bicknell Civil City</t>
  </si>
  <si>
    <t>0708</t>
  </si>
  <si>
    <t>BRUCEVILLE CIVIL TOWN</t>
  </si>
  <si>
    <t>Bruceville Civil Town</t>
  </si>
  <si>
    <t>0709</t>
  </si>
  <si>
    <t>DECKER CIVIL TOWN</t>
  </si>
  <si>
    <t>Decker Civil Town</t>
  </si>
  <si>
    <t>0710</t>
  </si>
  <si>
    <t>EDWARDSPORT CIVIL TOWN</t>
  </si>
  <si>
    <t>Edwardsport Civil Town</t>
  </si>
  <si>
    <t>0711</t>
  </si>
  <si>
    <t>MONROE CITY CIVIL TOWN</t>
  </si>
  <si>
    <t>Monroe City Civil Town</t>
  </si>
  <si>
    <t>0712</t>
  </si>
  <si>
    <t>OAKTOWN CIVIL TOWN</t>
  </si>
  <si>
    <t>Oaktown Civil Town</t>
  </si>
  <si>
    <t>0713</t>
  </si>
  <si>
    <t>SANDBORN CIVIL TOWN</t>
  </si>
  <si>
    <t>Sandborn Civil Town</t>
  </si>
  <si>
    <t>0714</t>
  </si>
  <si>
    <t>WHEATLAND CIVIL TOWN</t>
  </si>
  <si>
    <t>Wheatland Civil Town</t>
  </si>
  <si>
    <t>4315</t>
  </si>
  <si>
    <t>NORTH KNOX SCHOOL CORPORATION</t>
  </si>
  <si>
    <t>North Knox School Corporation</t>
  </si>
  <si>
    <t>4325</t>
  </si>
  <si>
    <t>SOUTH KNOX SCHOOL CORPORATION</t>
  </si>
  <si>
    <t>South Knox School Corporation</t>
  </si>
  <si>
    <t>4335</t>
  </si>
  <si>
    <t>VINCENNES COMMUNITY SCHOOL CORPORATION</t>
  </si>
  <si>
    <t>Vincennes Community School Corporation</t>
  </si>
  <si>
    <t>BICKNELL PUBLIC LIBRARY</t>
  </si>
  <si>
    <t>Bicknell Public Library</t>
  </si>
  <si>
    <t>KNOX COUNTY PUBLIC LIBRARY</t>
  </si>
  <si>
    <t>Knox County Public Library</t>
  </si>
  <si>
    <t>0936</t>
  </si>
  <si>
    <t>VINCENNES TOWNSHIP FIRE</t>
  </si>
  <si>
    <t>Vincennes Township Fire</t>
  </si>
  <si>
    <t>SOUTH VIGO TOWNSHIP FIRE</t>
  </si>
  <si>
    <t>South Vigo Township Fire</t>
  </si>
  <si>
    <t>0953</t>
  </si>
  <si>
    <t>VIGO CENTRAL COMMUNITY FIRE</t>
  </si>
  <si>
    <t>Vigo Central Community Fire</t>
  </si>
  <si>
    <t>0954</t>
  </si>
  <si>
    <t>JOHNSON TOWNSHIP COMMUNITY FIRE</t>
  </si>
  <si>
    <t>Johnson Township Community Fire</t>
  </si>
  <si>
    <t>1056</t>
  </si>
  <si>
    <t>KNOX COUNTY SOLID WASTE MANAGEMENT DISTRICT</t>
  </si>
  <si>
    <t>Knox County Solid Waste Management District</t>
  </si>
  <si>
    <t>BREVOORT LEVEE CONSERVANCY DISTRICT</t>
  </si>
  <si>
    <t>Brevoort Levee Conservancy District</t>
  </si>
  <si>
    <t>43</t>
  </si>
  <si>
    <t>KOSCIUSKO COUNTY</t>
  </si>
  <si>
    <t>Kosciusko County</t>
  </si>
  <si>
    <t>ETNA TOWNSHIP</t>
  </si>
  <si>
    <t>Etna Township</t>
  </si>
  <si>
    <t>PLAIN TOWNSHIP</t>
  </si>
  <si>
    <t>Plain Township</t>
  </si>
  <si>
    <t>SCOTT TOWNSHIP</t>
  </si>
  <si>
    <t>Scott Township</t>
  </si>
  <si>
    <t>SEWARD TOWNSHIP</t>
  </si>
  <si>
    <t>Seward Township</t>
  </si>
  <si>
    <t>TURKEY CREEK TOWNSHIP</t>
  </si>
  <si>
    <t>Turkey Creek Township</t>
  </si>
  <si>
    <t>0414</t>
  </si>
  <si>
    <t>WARSAW CIVIL CITY</t>
  </si>
  <si>
    <t>Warsaw Civil City</t>
  </si>
  <si>
    <t>0715</t>
  </si>
  <si>
    <t>BURKET CIVIL TOWN</t>
  </si>
  <si>
    <t>Burket Civil Town</t>
  </si>
  <si>
    <t>0716</t>
  </si>
  <si>
    <t>CLAYPOOL CIVIL TOWN</t>
  </si>
  <si>
    <t>Claypool Civil Town</t>
  </si>
  <si>
    <t>0717</t>
  </si>
  <si>
    <t>ETNA GREEN CIVIL TOWN</t>
  </si>
  <si>
    <t>Etna Green Civil Town</t>
  </si>
  <si>
    <t>0718</t>
  </si>
  <si>
    <t>LEESBURG CIVIL TOWN</t>
  </si>
  <si>
    <t>Leesburg Civil Town</t>
  </si>
  <si>
    <t>0719</t>
  </si>
  <si>
    <t>MENTONE CIVIL TOWN</t>
  </si>
  <si>
    <t>Mentone Civil Town</t>
  </si>
  <si>
    <t>0720</t>
  </si>
  <si>
    <t>MILFORD CIVIL TOWN</t>
  </si>
  <si>
    <t>Milford Civil Town</t>
  </si>
  <si>
    <t>0721</t>
  </si>
  <si>
    <t>NORTH WEBSTER CIVIL TOWN</t>
  </si>
  <si>
    <t>North Webster Civil Town</t>
  </si>
  <si>
    <t>0722</t>
  </si>
  <si>
    <t>PIERCETON CIVIL TOWN</t>
  </si>
  <si>
    <t>Pierceton Civil Town</t>
  </si>
  <si>
    <t>0723</t>
  </si>
  <si>
    <t>SIDNEY CIVIL TOWN</t>
  </si>
  <si>
    <t>Sidney Civil Town</t>
  </si>
  <si>
    <t>0724</t>
  </si>
  <si>
    <t>SILVER LAKE CIVIL TOWN</t>
  </si>
  <si>
    <t>Silver Lake Civil Town</t>
  </si>
  <si>
    <t>0725</t>
  </si>
  <si>
    <t>SYRACUSE CIVIL TOWN</t>
  </si>
  <si>
    <t>Syracuse Civil Town</t>
  </si>
  <si>
    <t>0726</t>
  </si>
  <si>
    <t>WINONA LAKE CIVIL TOWN</t>
  </si>
  <si>
    <t>Winona Lake Civil Town</t>
  </si>
  <si>
    <t>4345</t>
  </si>
  <si>
    <t>WAWASEE COMMUNITY SCHOOL CORPORATION</t>
  </si>
  <si>
    <t>Wawasee Community School Corporation</t>
  </si>
  <si>
    <t>4415</t>
  </si>
  <si>
    <t>WARSAW COMMUNITY SCHOOL CORPORATION</t>
  </si>
  <si>
    <t>Warsaw Community School Corporation</t>
  </si>
  <si>
    <t>4445</t>
  </si>
  <si>
    <t>TIPPECANOE VALLEY SCHOOL CORPORATION</t>
  </si>
  <si>
    <t>Tippecanoe Valley School Corporation</t>
  </si>
  <si>
    <t>4455</t>
  </si>
  <si>
    <t>WHITKO COMMUNITY SCHOOL CORPORATION</t>
  </si>
  <si>
    <t>Whitko Community School Corporation</t>
  </si>
  <si>
    <t>0118</t>
  </si>
  <si>
    <t>MILFORD PUBLIC LIBRARY</t>
  </si>
  <si>
    <t>Milford Public Library</t>
  </si>
  <si>
    <t>0119</t>
  </si>
  <si>
    <t>PIERCETON PUBLIC LIBRARY</t>
  </si>
  <si>
    <t>Pierceton Public Library</t>
  </si>
  <si>
    <t>0120</t>
  </si>
  <si>
    <t>SYRACUSE PUBLIC LIBRARY</t>
  </si>
  <si>
    <t>Syracuse Public Library</t>
  </si>
  <si>
    <t>0121</t>
  </si>
  <si>
    <t>WARSAW COMMUNITY PUBLIC LIBRARY</t>
  </si>
  <si>
    <t>Warsaw Community Public Library</t>
  </si>
  <si>
    <t>0268</t>
  </si>
  <si>
    <t>BELL MEMORIAL PUBLIC LIBRARY</t>
  </si>
  <si>
    <t>Bell Memorial Public Library</t>
  </si>
  <si>
    <t>0303</t>
  </si>
  <si>
    <t>NORTH WEBSTER COMMUNITY PUBLIC LIBRARY</t>
  </si>
  <si>
    <t>North Webster Community Public Library</t>
  </si>
  <si>
    <t>1057</t>
  </si>
  <si>
    <t>KOSCIUSKO COUNTY SOLID WASTE MANAGEMENT</t>
  </si>
  <si>
    <t>Kosciusko County Solid Waste Management</t>
  </si>
  <si>
    <t>Turkey Creek Dam and Dike Conservancy District</t>
  </si>
  <si>
    <t>Turkey Creek Dam And Dike Conservancy District</t>
  </si>
  <si>
    <t>44</t>
  </si>
  <si>
    <t>LAGRANGE COUNTY</t>
  </si>
  <si>
    <t>LaGrange County</t>
  </si>
  <si>
    <t>BLOOMFIELD TOWNSHIP</t>
  </si>
  <si>
    <t>Bloomfield Township</t>
  </si>
  <si>
    <t>CLEARSPRING TOWNSHIP</t>
  </si>
  <si>
    <t>Clearspring Township</t>
  </si>
  <si>
    <t>EDEN TOWNSHIP</t>
  </si>
  <si>
    <t>Eden Township</t>
  </si>
  <si>
    <t>GREENFIELD TOWNSHIP</t>
  </si>
  <si>
    <t>Greenfield Township</t>
  </si>
  <si>
    <t>LIMA TOWNSHIP</t>
  </si>
  <si>
    <t>Lima Township</t>
  </si>
  <si>
    <t>MILFORD TOWNSHIP</t>
  </si>
  <si>
    <t>Milford Township</t>
  </si>
  <si>
    <t>NEWBURY TOWNSHIP</t>
  </si>
  <si>
    <t>Newbury Township</t>
  </si>
  <si>
    <t>0727</t>
  </si>
  <si>
    <t>LAGRANGE CIVIL TOWN</t>
  </si>
  <si>
    <t>Lagrange Civil Town</t>
  </si>
  <si>
    <t>0728</t>
  </si>
  <si>
    <t>SHIPSHEWANA CIVIL TOWN</t>
  </si>
  <si>
    <t>Shipshewana Civil Town</t>
  </si>
  <si>
    <t>0729</t>
  </si>
  <si>
    <t>TOPEKA CIVIL TOWN</t>
  </si>
  <si>
    <t>Topeka Civil Town</t>
  </si>
  <si>
    <t>0811</t>
  </si>
  <si>
    <t>WOLCOTTVILLE CIVIL TOWN</t>
  </si>
  <si>
    <t>Wolcottville Civil Town</t>
  </si>
  <si>
    <t>4525</t>
  </si>
  <si>
    <t>WESTVIEW SCHOOL CORPORATION</t>
  </si>
  <si>
    <t>Westview School Corporation</t>
  </si>
  <si>
    <t>4535</t>
  </si>
  <si>
    <t>LAKELAND SCHOOL CORPORATION</t>
  </si>
  <si>
    <t>Lakeland School Corporation</t>
  </si>
  <si>
    <t>0122</t>
  </si>
  <si>
    <t>LAGRANGE COUNTY PUBLIC LIBRARY</t>
  </si>
  <si>
    <t>Lagrange County Public Library</t>
  </si>
  <si>
    <t>45</t>
  </si>
  <si>
    <t>LAKE COUNTY</t>
  </si>
  <si>
    <t>Lake County</t>
  </si>
  <si>
    <t>CALUMET TOWNSHIP</t>
  </si>
  <si>
    <t>Calumet Township</t>
  </si>
  <si>
    <t>EAGLE CREEK TOWNSHIP</t>
  </si>
  <si>
    <t>Eagle Creek Township</t>
  </si>
  <si>
    <t>HOBART TOWNSHIP</t>
  </si>
  <si>
    <t>Hobart Township</t>
  </si>
  <si>
    <t>NORTH TOWNSHIP</t>
  </si>
  <si>
    <t>North Township</t>
  </si>
  <si>
    <t>ST. JOHN TOWNSHIP</t>
  </si>
  <si>
    <t>St. John Township</t>
  </si>
  <si>
    <t>WEST CREEK TOWNSHIP</t>
  </si>
  <si>
    <t>West Creek Township</t>
  </si>
  <si>
    <t>WINFIELD TOWNSHIP</t>
  </si>
  <si>
    <t>Winfield Township</t>
  </si>
  <si>
    <t>0101</t>
  </si>
  <si>
    <t>GARY CIVIL CITY</t>
  </si>
  <si>
    <t>Gary Civil City</t>
  </si>
  <si>
    <t>0104</t>
  </si>
  <si>
    <t>HAMMOND CIVIL CITY</t>
  </si>
  <si>
    <t>Hammond Civil City</t>
  </si>
  <si>
    <t>0108</t>
  </si>
  <si>
    <t>EAST CHICAGO CIVIL CITY</t>
  </si>
  <si>
    <t>East Chicago Civil City</t>
  </si>
  <si>
    <t>0202</t>
  </si>
  <si>
    <t>HOBART CIVIL CITY</t>
  </si>
  <si>
    <t>Hobart Civil City</t>
  </si>
  <si>
    <t>0321</t>
  </si>
  <si>
    <t>CROWN POINT CIVIL CITY</t>
  </si>
  <si>
    <t>Crown Point Civil City</t>
  </si>
  <si>
    <t>0322</t>
  </si>
  <si>
    <t>WHITING CIVIL CITY</t>
  </si>
  <si>
    <t>Whiting Civil City</t>
  </si>
  <si>
    <t>0401</t>
  </si>
  <si>
    <t>LAKE STATION CIVIL CITY</t>
  </si>
  <si>
    <t>Lake Station Civil City</t>
  </si>
  <si>
    <t>0504</t>
  </si>
  <si>
    <t>CEDAR LAKE CIVIL TOWN</t>
  </si>
  <si>
    <t>Cedar Lake Civil Town</t>
  </si>
  <si>
    <t>0505</t>
  </si>
  <si>
    <t>GRIFFITH CIVIL TOWN</t>
  </si>
  <si>
    <t>Griffith Civil Town</t>
  </si>
  <si>
    <t>0506</t>
  </si>
  <si>
    <t>HIGHLAND CIVIL TOWN</t>
  </si>
  <si>
    <t>Highland Civil Town</t>
  </si>
  <si>
    <t>0507</t>
  </si>
  <si>
    <t>MUNSTER CIVIL TOWN</t>
  </si>
  <si>
    <t>Munster Civil Town</t>
  </si>
  <si>
    <t>0512</t>
  </si>
  <si>
    <t>MERRILLVILLE CIVIL TOWN</t>
  </si>
  <si>
    <t>Merrillville Civil Town</t>
  </si>
  <si>
    <t>0730</t>
  </si>
  <si>
    <t>DYER CIVIL TOWN</t>
  </si>
  <si>
    <t>Dyer Civil Town</t>
  </si>
  <si>
    <t>0731</t>
  </si>
  <si>
    <t>LOWELL CIVIL TOWN</t>
  </si>
  <si>
    <t>Lowell Civil Town</t>
  </si>
  <si>
    <t>0732</t>
  </si>
  <si>
    <t>NEW CHICAGO CIVIL TOWN</t>
  </si>
  <si>
    <t>New Chicago Civil Town</t>
  </si>
  <si>
    <t>0733</t>
  </si>
  <si>
    <t>ST. JOHN CIVIL TOWN</t>
  </si>
  <si>
    <t>St. John Civil Town</t>
  </si>
  <si>
    <t>0734</t>
  </si>
  <si>
    <t>SCHERERVILLE CIVIL TOWN</t>
  </si>
  <si>
    <t>Schererville Civil Town</t>
  </si>
  <si>
    <t>0735</t>
  </si>
  <si>
    <t>SCHNEIDER CIVIL TOWN</t>
  </si>
  <si>
    <t>Schneider Civil Town</t>
  </si>
  <si>
    <t>0736</t>
  </si>
  <si>
    <t>WINFIELD CIVIL TOWN</t>
  </si>
  <si>
    <t>Winfield Civil Town</t>
  </si>
  <si>
    <t>4580</t>
  </si>
  <si>
    <t>HANOVER COMMUNITY SCHOOL CORPORATION</t>
  </si>
  <si>
    <t>Hanover Community School Corporation</t>
  </si>
  <si>
    <t>4590</t>
  </si>
  <si>
    <t>RIVER FOREST COMMUNITY SCHOOL CORPORATION</t>
  </si>
  <si>
    <t>River Forest Community School Corporation</t>
  </si>
  <si>
    <t>4600</t>
  </si>
  <si>
    <t>MERRILLVILLE SCHOOL CORPORATION</t>
  </si>
  <si>
    <t>Merrillville School Corporation</t>
  </si>
  <si>
    <t>4615</t>
  </si>
  <si>
    <t>LAKE CENTRAL SCHOOL CORPORATION</t>
  </si>
  <si>
    <t>Lake Central School Corporation</t>
  </si>
  <si>
    <t>4645</t>
  </si>
  <si>
    <t>TRI CREEK SCHOOL CORPORATION</t>
  </si>
  <si>
    <t>Tri Creek School Corporation</t>
  </si>
  <si>
    <t>4650</t>
  </si>
  <si>
    <t>LAKE RIDGE SCHOOL CORPORATION</t>
  </si>
  <si>
    <t>Lake Ridge School Corporation</t>
  </si>
  <si>
    <t>4660</t>
  </si>
  <si>
    <t>CROWN POINT COMMUNITY SCHOOL CORPORATION</t>
  </si>
  <si>
    <t>Crown Point Community School Corporation</t>
  </si>
  <si>
    <t>4670</t>
  </si>
  <si>
    <t>School City of East Chicago</t>
  </si>
  <si>
    <t>School City Of East Chicago</t>
  </si>
  <si>
    <t>4680</t>
  </si>
  <si>
    <t>LAKE STATION SCHOOL CORPORATION</t>
  </si>
  <si>
    <t>Lake Station School Corporation</t>
  </si>
  <si>
    <t>4690</t>
  </si>
  <si>
    <t>GARY COMMUNITY SCHOOL CORPORATION</t>
  </si>
  <si>
    <t>Gary Community School Corporation</t>
  </si>
  <si>
    <t>4700</t>
  </si>
  <si>
    <t>GRIFFITH PUBLIC SCHOOL CORPORATION</t>
  </si>
  <si>
    <t>Griffith Public School Corporation</t>
  </si>
  <si>
    <t>4710</t>
  </si>
  <si>
    <t>HAMMOND CITY SCHOOL CORPORATION</t>
  </si>
  <si>
    <t>Hammond City School Corporation</t>
  </si>
  <si>
    <t>4720</t>
  </si>
  <si>
    <t>HIGHLAND TOWN SCHOOL CORPORATION</t>
  </si>
  <si>
    <t>Highland Town School Corporation</t>
  </si>
  <si>
    <t>4730</t>
  </si>
  <si>
    <t>SCHOOL CITY OF HOBART SCHOOL CORPORATION</t>
  </si>
  <si>
    <t>School City Of Hobart School Corporation</t>
  </si>
  <si>
    <t>4740</t>
  </si>
  <si>
    <t>MUNSTER COMMUNITY SCHOOL CORPORATION</t>
  </si>
  <si>
    <t>Munster Community School Corporation</t>
  </si>
  <si>
    <t>4760</t>
  </si>
  <si>
    <t>WHITING CITY SCHOOL CORPORATION</t>
  </si>
  <si>
    <t>Whiting City School Corporation</t>
  </si>
  <si>
    <t>0124</t>
  </si>
  <si>
    <t>EAST CHICAGO PUBLIC LIBRARY</t>
  </si>
  <si>
    <t>East Chicago Public Library</t>
  </si>
  <si>
    <t>GARY PUBLIC LIBRARY</t>
  </si>
  <si>
    <t>Gary Public Library</t>
  </si>
  <si>
    <t>0126</t>
  </si>
  <si>
    <t>HAMMOND PUBLIC LIBRARY</t>
  </si>
  <si>
    <t>Hammond Public Library</t>
  </si>
  <si>
    <t>0127</t>
  </si>
  <si>
    <t>LOWELL PUBLIC LIBRARY</t>
  </si>
  <si>
    <t>Lowell Public Library</t>
  </si>
  <si>
    <t>0128</t>
  </si>
  <si>
    <t>WHITING PUBLIC LIBRARY</t>
  </si>
  <si>
    <t>Whiting Public Library</t>
  </si>
  <si>
    <t>0129</t>
  </si>
  <si>
    <t>LAKE COUNTY PUBLIC LIBRARY</t>
  </si>
  <si>
    <t>Lake County Public Library</t>
  </si>
  <si>
    <t>0276</t>
  </si>
  <si>
    <t>CROWN POINT COMMUNITY PUBLIC LIBRARY</t>
  </si>
  <si>
    <t>Crown Point Community Public Library</t>
  </si>
  <si>
    <t>0808</t>
  </si>
  <si>
    <t>EAST CHICAGO SANITARY</t>
  </si>
  <si>
    <t>East Chicago Sanitary</t>
  </si>
  <si>
    <t>0810</t>
  </si>
  <si>
    <t>HAMMOND SANITARY</t>
  </si>
  <si>
    <t>Hammond Sanitary</t>
  </si>
  <si>
    <t>HIGHLAND SANITARY DISTRICT</t>
  </si>
  <si>
    <t>Highland Sanitary District</t>
  </si>
  <si>
    <t>0812</t>
  </si>
  <si>
    <t>WHITING SANITARY</t>
  </si>
  <si>
    <t>Whiting Sanitary</t>
  </si>
  <si>
    <t>0813</t>
  </si>
  <si>
    <t>GARY AIRPORT</t>
  </si>
  <si>
    <t>Gary Airport</t>
  </si>
  <si>
    <t>0814</t>
  </si>
  <si>
    <t>GARY REDEVELOPMENT</t>
  </si>
  <si>
    <t>Gary Redevelopment</t>
  </si>
  <si>
    <t>HAMMOND REDEVELOPMENT</t>
  </si>
  <si>
    <t>Hammond Redevelopment</t>
  </si>
  <si>
    <t>0816</t>
  </si>
  <si>
    <t>GARY PUBLIC TRANSPORTATION</t>
  </si>
  <si>
    <t>Gary Public Transportation</t>
  </si>
  <si>
    <t>0901</t>
  </si>
  <si>
    <t>HIGHLAND WATER DISTRICT</t>
  </si>
  <si>
    <t>Highland Water District</t>
  </si>
  <si>
    <t>0959</t>
  </si>
  <si>
    <t>ST. JOHN SANITARY</t>
  </si>
  <si>
    <t>St. John Sanitary</t>
  </si>
  <si>
    <t>0961</t>
  </si>
  <si>
    <t>LAKE RIDGE FIRE PROTECTION</t>
  </si>
  <si>
    <t>Lake Ridge Fire Protection</t>
  </si>
  <si>
    <t>0995</t>
  </si>
  <si>
    <t>ST. JOHN WATER DISTRICT</t>
  </si>
  <si>
    <t>St. John Water District</t>
  </si>
  <si>
    <t>1002</t>
  </si>
  <si>
    <t>TOWN OF DYER SANITARY DISTRICT</t>
  </si>
  <si>
    <t>Town Of Dyer Sanitary District</t>
  </si>
  <si>
    <t>1058</t>
  </si>
  <si>
    <t>LAKE COUNTY SOLID WASTE MANAGEMENT DISTRICT</t>
  </si>
  <si>
    <t>Lake County Solid Waste Management District</t>
  </si>
  <si>
    <t>9993</t>
  </si>
  <si>
    <t>DYER WATER WORKS</t>
  </si>
  <si>
    <t>Dyer Water Works</t>
  </si>
  <si>
    <t>MERRILLVILLE CONSERVANCY</t>
  </si>
  <si>
    <t>Merrillville Conservancy</t>
  </si>
  <si>
    <t>INDEPENDENCE HILL CONSERVANCY DISTRICT</t>
  </si>
  <si>
    <t>Independence Hill Conservancy District</t>
  </si>
  <si>
    <t>46</t>
  </si>
  <si>
    <t>LAPORTE COUNTY</t>
  </si>
  <si>
    <t>LaPorte County</t>
  </si>
  <si>
    <t>COOLSPRING TOWNSHIP</t>
  </si>
  <si>
    <t>Coolspring Township</t>
  </si>
  <si>
    <t>DEWEY TOWNSHIP</t>
  </si>
  <si>
    <t>Dewey Township</t>
  </si>
  <si>
    <t>GALENA TOWNSHIP</t>
  </si>
  <si>
    <t>Galena Township</t>
  </si>
  <si>
    <t>HANNA TOWNSHIP</t>
  </si>
  <si>
    <t>Hanna Township</t>
  </si>
  <si>
    <t>HUDSON TOWNSHIP</t>
  </si>
  <si>
    <t>Hudson Township</t>
  </si>
  <si>
    <t>NEW DURHAM TOWNSHIP</t>
  </si>
  <si>
    <t>New Durham Township</t>
  </si>
  <si>
    <t>WILLS TOWNSHIP</t>
  </si>
  <si>
    <t>Wills Township</t>
  </si>
  <si>
    <t>0115</t>
  </si>
  <si>
    <t>MICHIGAN CITY CIVIL CITY</t>
  </si>
  <si>
    <t>Michigan City Civil City</t>
  </si>
  <si>
    <t>0201</t>
  </si>
  <si>
    <t>LAPORTE CIVIL CITY</t>
  </si>
  <si>
    <t>LaPorte Civil City</t>
  </si>
  <si>
    <t>KINGSBURY CIVIL TOWN</t>
  </si>
  <si>
    <t>Kingsbury Civil Town</t>
  </si>
  <si>
    <t>0737</t>
  </si>
  <si>
    <t>KINGSFORD HEIGHTS CIVIL TOWN</t>
  </si>
  <si>
    <t>Kingsford Heights Civil Town</t>
  </si>
  <si>
    <t>0738</t>
  </si>
  <si>
    <t>LACROSSE CIVIL TOWN</t>
  </si>
  <si>
    <t>Lacrosse Civil Town</t>
  </si>
  <si>
    <t>0739</t>
  </si>
  <si>
    <t>LONG BEACH CIVIL TOWN</t>
  </si>
  <si>
    <t>Long Beach Civil Town</t>
  </si>
  <si>
    <t>0740</t>
  </si>
  <si>
    <t>MICHIANA SHORES CIVIL TOWN</t>
  </si>
  <si>
    <t>Michiana Shores Civil Town</t>
  </si>
  <si>
    <t>0741</t>
  </si>
  <si>
    <t>POTTAWATTAMIE PARK CIVIL TOWN</t>
  </si>
  <si>
    <t>Pottawattamie Park Civil Town</t>
  </si>
  <si>
    <t>0742</t>
  </si>
  <si>
    <t>TRAIL CREEK CIVIL TOWN</t>
  </si>
  <si>
    <t>Trail Creek Civil Town</t>
  </si>
  <si>
    <t>0743</t>
  </si>
  <si>
    <t>WANATAH CIVIL TOWN</t>
  </si>
  <si>
    <t>Wanatah Civil Town</t>
  </si>
  <si>
    <t>0744</t>
  </si>
  <si>
    <t>WESTVILLE CIVIL TOWN</t>
  </si>
  <si>
    <t>Westville Civil Town</t>
  </si>
  <si>
    <t>4805</t>
  </si>
  <si>
    <t>NEW PRAIRIE UNITED SCHOOL CORPORATION</t>
  </si>
  <si>
    <t>New Prairie United School Corporation</t>
  </si>
  <si>
    <t>4860</t>
  </si>
  <si>
    <t>NEW DURHAM TOWNSHIP SCHOOL CORPORATION</t>
  </si>
  <si>
    <t>New Durham Township School Corporation</t>
  </si>
  <si>
    <t>4915</t>
  </si>
  <si>
    <t>TRI-TOWNSHIP CONSOLIDATED SCHOOL  CORPORATION</t>
  </si>
  <si>
    <t>Tri-Township Consolidated School  Corporation</t>
  </si>
  <si>
    <t>4925</t>
  </si>
  <si>
    <t>MICHIGAN CITY AREA SCHOOL CORPORATION</t>
  </si>
  <si>
    <t>Michigan City Area School Corporation</t>
  </si>
  <si>
    <t>4940</t>
  </si>
  <si>
    <t>SOUTH CENTRAL COMMUNITY SCHOOL CORPORATION</t>
  </si>
  <si>
    <t>South Central Community School Corporation</t>
  </si>
  <si>
    <t>4945</t>
  </si>
  <si>
    <t>LAPORTE COMMUNITY SCHOOL CORPORATION</t>
  </si>
  <si>
    <t>Laporte Community School Corporation</t>
  </si>
  <si>
    <t>0130</t>
  </si>
  <si>
    <t>MICHIGAN CITY PUBLIC LIBRARY</t>
  </si>
  <si>
    <t>Michigan City Public Library</t>
  </si>
  <si>
    <t>0131</t>
  </si>
  <si>
    <t>WANATAH PUBLIC LIBRARY</t>
  </si>
  <si>
    <t>Wanatah Public Library</t>
  </si>
  <si>
    <t>0132</t>
  </si>
  <si>
    <t>WESTVILLE PUBLIC LIBRARY</t>
  </si>
  <si>
    <t>Westville Public Library</t>
  </si>
  <si>
    <t>0277</t>
  </si>
  <si>
    <t>LAPORTE COUNTY PUBLIC LIBRARY</t>
  </si>
  <si>
    <t>Laporte County Public Library</t>
  </si>
  <si>
    <t>LACROSSE PUBLIC LIBRARY</t>
  </si>
  <si>
    <t>Lacrosse Public Library</t>
  </si>
  <si>
    <t>OLIVE-NEW CARLISLE-HUDSON FIRE TERRITORY</t>
  </si>
  <si>
    <t>Olive-New Carlisle-Hudson Fire Territory</t>
  </si>
  <si>
    <t>0817</t>
  </si>
  <si>
    <t>MICHIGAN CITY SANITARY</t>
  </si>
  <si>
    <t>Michigan City Sanitary</t>
  </si>
  <si>
    <t>0978</t>
  </si>
  <si>
    <t>LAPORTE MUNICIPAL AIRPORT AUTHORITY</t>
  </si>
  <si>
    <t>Laporte Municipal Airport Authority</t>
  </si>
  <si>
    <t>1017</t>
  </si>
  <si>
    <t>LAPORTE REDEVELOPMENT</t>
  </si>
  <si>
    <t>Laporte Redevelopment</t>
  </si>
  <si>
    <t>1020</t>
  </si>
  <si>
    <t>LAPORTE COUNTY SOLID WASTE MANAGEMENT</t>
  </si>
  <si>
    <t>Laporte County Solid Waste Management</t>
  </si>
  <si>
    <t>39 NORTH CONSERVANCY</t>
  </si>
  <si>
    <t>39 North Conservancy</t>
  </si>
  <si>
    <t>FISH LAKE CONSERVANCY DISTRICT</t>
  </si>
  <si>
    <t>Fish Lake Conservancy District</t>
  </si>
  <si>
    <t>SOUTH COAST CONSERVANCY DISTRICT</t>
  </si>
  <si>
    <t>South Coast Conservancy District</t>
  </si>
  <si>
    <t>47</t>
  </si>
  <si>
    <t>LAWRENCE COUNTY</t>
  </si>
  <si>
    <t>Lawrence County</t>
  </si>
  <si>
    <t>BONO TOWNSHIP</t>
  </si>
  <si>
    <t>Bono Township</t>
  </si>
  <si>
    <t>GUTHRIE TOWNSHIP</t>
  </si>
  <si>
    <t>Guthrie Township</t>
  </si>
  <si>
    <t>INDIAN CREEK TOWNSHIP</t>
  </si>
  <si>
    <t>Indian Creek Township</t>
  </si>
  <si>
    <t>MARSHALL TOWNSHIP</t>
  </si>
  <si>
    <t>Marshall Township</t>
  </si>
  <si>
    <t>PLEASANT RUN TOWNSHIP</t>
  </si>
  <si>
    <t>Pleasant Run Township</t>
  </si>
  <si>
    <t>SHAWSWICK TOWNSHIP</t>
  </si>
  <si>
    <t>Shawswick Township</t>
  </si>
  <si>
    <t>SPICE VALLEY TOWNSHIP</t>
  </si>
  <si>
    <t>Spice Valley Township</t>
  </si>
  <si>
    <t>0315</t>
  </si>
  <si>
    <t>BEDFORD CIVIL CITY</t>
  </si>
  <si>
    <t>Bedford Civil City</t>
  </si>
  <si>
    <t>0445</t>
  </si>
  <si>
    <t>MITCHELL CIVIL CITY</t>
  </si>
  <si>
    <t>Mitchell Civil City</t>
  </si>
  <si>
    <t>0745</t>
  </si>
  <si>
    <t>OOLITIC CIVIL TOWN</t>
  </si>
  <si>
    <t>Oolitic Civil Town</t>
  </si>
  <si>
    <t>5075</t>
  </si>
  <si>
    <t>NORTH LAWRENCE COMMUNITY SCHOOL CORPORATION</t>
  </si>
  <si>
    <t>North Lawrence Community School Corporation</t>
  </si>
  <si>
    <t>5085</t>
  </si>
  <si>
    <t>MITCHELL COMMUNITY SCHOOL CORPORATION</t>
  </si>
  <si>
    <t>Mitchell Community School Corporation</t>
  </si>
  <si>
    <t>0135</t>
  </si>
  <si>
    <t>BEDFORD PUBLIC LIBRARY</t>
  </si>
  <si>
    <t>Bedford Public Library</t>
  </si>
  <si>
    <t>0136</t>
  </si>
  <si>
    <t>MITCHELL COMMUNITY PUBLIC LIBRARY</t>
  </si>
  <si>
    <t>Mitchell Community Public Library</t>
  </si>
  <si>
    <t>1001</t>
  </si>
  <si>
    <t>LAWRENCE COUNTY SOLID WASTE MANAGEMENT DISTRICT</t>
  </si>
  <si>
    <t>Lawrence County Solid Waste Management District</t>
  </si>
  <si>
    <t>48</t>
  </si>
  <si>
    <t>MADISON COUNTY</t>
  </si>
  <si>
    <t>Madison County</t>
  </si>
  <si>
    <t>ANDERSON TOWNSHIP</t>
  </si>
  <si>
    <t>Anderson Township</t>
  </si>
  <si>
    <t>DUCK CREEK TOWNSHIP</t>
  </si>
  <si>
    <t>Duck Creek Township</t>
  </si>
  <si>
    <t>PIPE CREEK TOWNSHIP</t>
  </si>
  <si>
    <t>Pipe Creek Township</t>
  </si>
  <si>
    <t>STONY CREEK TOWNSHIP</t>
  </si>
  <si>
    <t>Stony Creek Township</t>
  </si>
  <si>
    <t>0105</t>
  </si>
  <si>
    <t>ANDERSON CIVIL CITY</t>
  </si>
  <si>
    <t>Anderson Civil City</t>
  </si>
  <si>
    <t>0320</t>
  </si>
  <si>
    <t>ELWOOD CIVIL CITY</t>
  </si>
  <si>
    <t>Elwood Civil City</t>
  </si>
  <si>
    <t>0430</t>
  </si>
  <si>
    <t>ALEXANDRIA CIVIL CITY</t>
  </si>
  <si>
    <t>Alexandria Civil City</t>
  </si>
  <si>
    <t>0746</t>
  </si>
  <si>
    <t>CHESTERFIELD CIVIL TOWN</t>
  </si>
  <si>
    <t>Chesterfield Civil Town</t>
  </si>
  <si>
    <t>0747</t>
  </si>
  <si>
    <t>COUNTRY CLUB HEIGHTS CIVIL TOWN</t>
  </si>
  <si>
    <t>Country Club Heights Civil Town</t>
  </si>
  <si>
    <t>0748</t>
  </si>
  <si>
    <t>EDGEWOOD CIVIL TOWN</t>
  </si>
  <si>
    <t>Edgewood Civil Town</t>
  </si>
  <si>
    <t>0749</t>
  </si>
  <si>
    <t>FRANKTON CIVIL TOWN</t>
  </si>
  <si>
    <t>Frankton Civil Town</t>
  </si>
  <si>
    <t>0751</t>
  </si>
  <si>
    <t>INGALLS CIVIL TOWN</t>
  </si>
  <si>
    <t>Ingalls Civil Town</t>
  </si>
  <si>
    <t>0752</t>
  </si>
  <si>
    <t>LAPEL CIVIL TOWN</t>
  </si>
  <si>
    <t>Lapel Civil Town</t>
  </si>
  <si>
    <t>0753</t>
  </si>
  <si>
    <t>MARKLEVILLE CIVIL TOWN</t>
  </si>
  <si>
    <t>Markleville Civil Town</t>
  </si>
  <si>
    <t>0754</t>
  </si>
  <si>
    <t>ORESTES CIVIL TOWN</t>
  </si>
  <si>
    <t>Orestes Civil Town</t>
  </si>
  <si>
    <t>PENDLETON CIVIL TOWN</t>
  </si>
  <si>
    <t>Pendleton Civil Town</t>
  </si>
  <si>
    <t>0756</t>
  </si>
  <si>
    <t>RIVER FOREST CIVIL TOWN</t>
  </si>
  <si>
    <t>River Forest Civil Town</t>
  </si>
  <si>
    <t>0757</t>
  </si>
  <si>
    <t>SUMMITVILLE CIVIL TOWN</t>
  </si>
  <si>
    <t>Summitville Civil Town</t>
  </si>
  <si>
    <t>0758</t>
  </si>
  <si>
    <t>WOODLAWN HEIGHTS CIVIL TOWN</t>
  </si>
  <si>
    <t>Woodlawn Heights Civil Town</t>
  </si>
  <si>
    <t>5245</t>
  </si>
  <si>
    <t>FRANKTON-LAPEL COMMUNITY SCHOOL CORPORATION</t>
  </si>
  <si>
    <t>Frankton-Lapel Community School Corporation</t>
  </si>
  <si>
    <t>5255</t>
  </si>
  <si>
    <t>SOUTH MADISON COMMUNITY SCHOOL CORPORATION</t>
  </si>
  <si>
    <t>South Madison Community School Corporation</t>
  </si>
  <si>
    <t>5265</t>
  </si>
  <si>
    <t>ALEXANDRIA COMMUNITY SCHOOL CORPORATION</t>
  </si>
  <si>
    <t>Alexandria Community School Corporation</t>
  </si>
  <si>
    <t>5275</t>
  </si>
  <si>
    <t>ANDERSON COMMUNITY SCHOOL CORPORATION</t>
  </si>
  <si>
    <t>Anderson Community School Corporation</t>
  </si>
  <si>
    <t>5280</t>
  </si>
  <si>
    <t>ELWOOD COMMUNITY SCHOOL CORPORATION</t>
  </si>
  <si>
    <t>Elwood Community School Corporation</t>
  </si>
  <si>
    <t>0138</t>
  </si>
  <si>
    <t>ALEXANDRIA-MONROE PUBLIC LIBRARY</t>
  </si>
  <si>
    <t>Alexandria-Monroe Public Library</t>
  </si>
  <si>
    <t>0139</t>
  </si>
  <si>
    <t>Anderson City Anderson Stony Creek Union Twps Pub Lib</t>
  </si>
  <si>
    <t>0141</t>
  </si>
  <si>
    <t>PENDLETON COMMUNITY PUBLIC LIBRARY</t>
  </si>
  <si>
    <t>Pendleton Community Public Library</t>
  </si>
  <si>
    <t>0290</t>
  </si>
  <si>
    <t>NORTH MADISON COUNTY LIBRARY SYSTEM</t>
  </si>
  <si>
    <t>North Madison County Library System</t>
  </si>
  <si>
    <t>0955</t>
  </si>
  <si>
    <t>INDEPENDENCE FIRE</t>
  </si>
  <si>
    <t>Independence Fire</t>
  </si>
  <si>
    <t>1034</t>
  </si>
  <si>
    <t>EAST CENTRAL INDIANA SOLID WASTE</t>
  </si>
  <si>
    <t>East Central Indiana Solid Waste</t>
  </si>
  <si>
    <t>49</t>
  </si>
  <si>
    <t>MARION COUNTY</t>
  </si>
  <si>
    <t>Marion County</t>
  </si>
  <si>
    <t>DECATUR TOWNSHIP</t>
  </si>
  <si>
    <t>Decatur Township</t>
  </si>
  <si>
    <t>LAWRENCE TOWNSHIP</t>
  </si>
  <si>
    <t>Lawrence Township</t>
  </si>
  <si>
    <t>0306</t>
  </si>
  <si>
    <t>LAWRENCE CIVIL CITY</t>
  </si>
  <si>
    <t>Lawrence Civil City</t>
  </si>
  <si>
    <t>0312</t>
  </si>
  <si>
    <t>BEECH GROVE CIVIL CITY</t>
  </si>
  <si>
    <t>Beech Grove Civil City</t>
  </si>
  <si>
    <t>0459</t>
  </si>
  <si>
    <t>SOUTHPORT CIVIL CITY</t>
  </si>
  <si>
    <t>Southport Civil City</t>
  </si>
  <si>
    <t>0508</t>
  </si>
  <si>
    <t>SPEEDWAY CIVIL TOWN</t>
  </si>
  <si>
    <t>Speedway Civil Town</t>
  </si>
  <si>
    <t>0760</t>
  </si>
  <si>
    <t>CLERMONT CIVIL TOWN</t>
  </si>
  <si>
    <t>Clermont Civil Town</t>
  </si>
  <si>
    <t>0764</t>
  </si>
  <si>
    <t>HOMECROFT CIVIL TOWN</t>
  </si>
  <si>
    <t>Homecroft Civil Town</t>
  </si>
  <si>
    <t>0766</t>
  </si>
  <si>
    <t>MERIDIAN HILLS CIVIL TOWN</t>
  </si>
  <si>
    <t>Meridian Hills Civil Town</t>
  </si>
  <si>
    <t>0769</t>
  </si>
  <si>
    <t>ROCKY RIPPLE CIVIL TOWN</t>
  </si>
  <si>
    <t>Rocky Ripple Civil Town</t>
  </si>
  <si>
    <t>0772</t>
  </si>
  <si>
    <t>WARREN PARK CIVIL TOWN</t>
  </si>
  <si>
    <t>Warren Park Civil Town</t>
  </si>
  <si>
    <t>0773</t>
  </si>
  <si>
    <t>WILLIAMS CREEK CIVIL TOWN</t>
  </si>
  <si>
    <t>Williams Creek Civil Town</t>
  </si>
  <si>
    <t>0774</t>
  </si>
  <si>
    <t>WYNNEDALE CIVIL TOWN</t>
  </si>
  <si>
    <t>Wynnedale Civil Town</t>
  </si>
  <si>
    <t>SPRING HILL CIVIL TOWN</t>
  </si>
  <si>
    <t>Spring Hill Civil Town</t>
  </si>
  <si>
    <t>5300</t>
  </si>
  <si>
    <t>M.S.D DECATUR TOWNSHIP SCHOOL CORPORATION</t>
  </si>
  <si>
    <t>M.S.D Decatur Township School Corporation</t>
  </si>
  <si>
    <t>5310</t>
  </si>
  <si>
    <t>FRANKLIN TOWNSHIP COMMUNITY SCHOOL CORPORATION</t>
  </si>
  <si>
    <t>Franklin Township Community School Corporation</t>
  </si>
  <si>
    <t>5330</t>
  </si>
  <si>
    <t>M.S.D. LAWRENCE TOWNSHIP SCHOOL CORPORATION</t>
  </si>
  <si>
    <t>M.S.D. Lawrence Township School Corporation</t>
  </si>
  <si>
    <t>5340</t>
  </si>
  <si>
    <t>PERRY TOWNSHIP SCHOOLS</t>
  </si>
  <si>
    <t>Perry Township Schools</t>
  </si>
  <si>
    <t>5350</t>
  </si>
  <si>
    <t>M.S.D. PIKE TOWNSHIP SCHOOL CORPORATION</t>
  </si>
  <si>
    <t>M.S.D. Pike Township School Corporation</t>
  </si>
  <si>
    <t>5360</t>
  </si>
  <si>
    <t>M.S.D. WARREN TOWNSHIP SCHOOL CORPORATION</t>
  </si>
  <si>
    <t>M.S.D. Warren Township School Corporation</t>
  </si>
  <si>
    <t>5370</t>
  </si>
  <si>
    <t>M.S.D. WASHINGTON TOWNSHIP SCHOOL CORPORATION</t>
  </si>
  <si>
    <t>M.S.D. Washington Township School Corporation</t>
  </si>
  <si>
    <t>5375</t>
  </si>
  <si>
    <t>M.S.D. WAYNE TOWNSHIP SCHOOL CORPORATION</t>
  </si>
  <si>
    <t>M.S.D. Wayne Township School Corporation</t>
  </si>
  <si>
    <t>5380</t>
  </si>
  <si>
    <t>BEECH GROVE CITY SCHOOL CORPORATION</t>
  </si>
  <si>
    <t>Beech Grove City School Corporation</t>
  </si>
  <si>
    <t>5385</t>
  </si>
  <si>
    <t>INDIANAPOLIS PUBLIC SCHOOL CORPORATION</t>
  </si>
  <si>
    <t>Indianapolis Public School Corporation</t>
  </si>
  <si>
    <t>5400</t>
  </si>
  <si>
    <t>SPEEDWAY CITY SCHOOL CORPORATION</t>
  </si>
  <si>
    <t>Speedway City School Corporation</t>
  </si>
  <si>
    <t>0143</t>
  </si>
  <si>
    <t>SPEEDWAY CITY PUBLIC LIBRARY</t>
  </si>
  <si>
    <t>Speedway City Public Library</t>
  </si>
  <si>
    <t>0144</t>
  </si>
  <si>
    <t>INDIANAPOLIS-MARION COUNTY PUBLIC LIBRARY</t>
  </si>
  <si>
    <t>Indianapolis-Marion County Public Library</t>
  </si>
  <si>
    <t>0820</t>
  </si>
  <si>
    <t>INDIANAPOLIS SANITATION (SOLID)</t>
  </si>
  <si>
    <t>Indianapolis Sanitation (Solid)</t>
  </si>
  <si>
    <t>0821</t>
  </si>
  <si>
    <t>INDIANAPOLIS POLICE SPECIAL SERVICE</t>
  </si>
  <si>
    <t>Indianapolis Police Special Service</t>
  </si>
  <si>
    <t>0822</t>
  </si>
  <si>
    <t>INDIANAPOLIS FIRE SPECIAL SERVICE</t>
  </si>
  <si>
    <t>Indianapolis Fire Special Service</t>
  </si>
  <si>
    <t>0877</t>
  </si>
  <si>
    <t>INDIANAPOLIS PUBLIC TRANSPORTATION</t>
  </si>
  <si>
    <t>Indianapolis Public Transportation</t>
  </si>
  <si>
    <t>0890</t>
  </si>
  <si>
    <t>MARION COUNTY HEALTH AND HOSPITAL</t>
  </si>
  <si>
    <t>Marion County Health And Hospital</t>
  </si>
  <si>
    <t>0894</t>
  </si>
  <si>
    <t>Indianapolis Airport Authority</t>
  </si>
  <si>
    <t>0919</t>
  </si>
  <si>
    <t>SPEEDWAY PUBLIC TRANSPORTATION</t>
  </si>
  <si>
    <t>Speedway Public Transportation</t>
  </si>
  <si>
    <t>0938</t>
  </si>
  <si>
    <t>INDIANAPOLIS CONSOLIDATED CITY</t>
  </si>
  <si>
    <t>Indianapolis Consolidated City</t>
  </si>
  <si>
    <t>0939</t>
  </si>
  <si>
    <t>INDIANAPOLIS CONSOLIDATED COUNTY</t>
  </si>
  <si>
    <t>Indianapolis Consolidated County</t>
  </si>
  <si>
    <t>1105</t>
  </si>
  <si>
    <t>Capital Improvement Board of Managers (of Marion County , Indiana)</t>
  </si>
  <si>
    <t>Capital Improvement Board Of Managers (Of Marion County , Indiana)</t>
  </si>
  <si>
    <t>BEN DAVIS CONSERVANCY</t>
  </si>
  <si>
    <t>Ben Davis Conservancy</t>
  </si>
  <si>
    <t>TRI-COUNTY CONSERVANCY DISTRICT</t>
  </si>
  <si>
    <t>Tri-County Conservancy District</t>
  </si>
  <si>
    <t>50</t>
  </si>
  <si>
    <t>MARSHALL COUNTY</t>
  </si>
  <si>
    <t>Marshall County</t>
  </si>
  <si>
    <t>BOURBON TOWNSHIP</t>
  </si>
  <si>
    <t>Bourbon Township</t>
  </si>
  <si>
    <t>WALNUT TOWNSHIP</t>
  </si>
  <si>
    <t>Walnut Township</t>
  </si>
  <si>
    <t>WEST TOWNSHIP</t>
  </si>
  <si>
    <t>West Township</t>
  </si>
  <si>
    <t>0412</t>
  </si>
  <si>
    <t>PLYMOUTH CIVIL CITY</t>
  </si>
  <si>
    <t>Plymouth Civil City</t>
  </si>
  <si>
    <t>ARGOS CIVIL TOWN</t>
  </si>
  <si>
    <t>Argos Civil Town</t>
  </si>
  <si>
    <t>0776</t>
  </si>
  <si>
    <t>BOURBON CIVIL TOWN</t>
  </si>
  <si>
    <t>Bourbon Civil Town</t>
  </si>
  <si>
    <t>0777</t>
  </si>
  <si>
    <t>BREMEN CIVIL TOWN</t>
  </si>
  <si>
    <t>Bremen Civil Town</t>
  </si>
  <si>
    <t>0778</t>
  </si>
  <si>
    <t>CULVER CIVIL TOWN</t>
  </si>
  <si>
    <t>Culver Civil Town</t>
  </si>
  <si>
    <t>0779</t>
  </si>
  <si>
    <t>LAPAZ CIVIL TOWN</t>
  </si>
  <si>
    <t>Lapaz Civil Town</t>
  </si>
  <si>
    <t>5455</t>
  </si>
  <si>
    <t>CULVER COMMUNITY SCHOOL CORPORATION</t>
  </si>
  <si>
    <t>Culver Community School Corporation</t>
  </si>
  <si>
    <t>5470</t>
  </si>
  <si>
    <t>ARGOS COMMUNITY SCHOOL CORPORATION</t>
  </si>
  <si>
    <t>Argos Community School Corporation</t>
  </si>
  <si>
    <t>5480</t>
  </si>
  <si>
    <t>BREMEN PUBLIC SCHOOL CORPORATION</t>
  </si>
  <si>
    <t>Bremen Public School Corporation</t>
  </si>
  <si>
    <t>5485</t>
  </si>
  <si>
    <t>PLYMOUTH COMMUNITY SCHOOL CORPORATION</t>
  </si>
  <si>
    <t>Plymouth Community School Corporation</t>
  </si>
  <si>
    <t>5495</t>
  </si>
  <si>
    <t>TRITON SCHOOL CORPORATION</t>
  </si>
  <si>
    <t>Triton School Corporation</t>
  </si>
  <si>
    <t>7215</t>
  </si>
  <si>
    <t>UNION-NORTH UNITED SCHOOL CORPORATION</t>
  </si>
  <si>
    <t>Union-North United School Corporation</t>
  </si>
  <si>
    <t>0145</t>
  </si>
  <si>
    <t>ARGOS PUBLIC LIBRARY</t>
  </si>
  <si>
    <t>Argos Public Library</t>
  </si>
  <si>
    <t>0146</t>
  </si>
  <si>
    <t>BOURBON PUBLIC LIBRARY</t>
  </si>
  <si>
    <t>Bourbon Public Library</t>
  </si>
  <si>
    <t>0147</t>
  </si>
  <si>
    <t>BREMEN PUBLIC LIBRARY</t>
  </si>
  <si>
    <t>Bremen Public Library</t>
  </si>
  <si>
    <t>0148</t>
  </si>
  <si>
    <t>CULVER PUBLIC LIBRARY</t>
  </si>
  <si>
    <t>Culver Public Library</t>
  </si>
  <si>
    <t>0149</t>
  </si>
  <si>
    <t>PLYMOUTH PUBLIC LIBRARY</t>
  </si>
  <si>
    <t>Plymouth Public Library</t>
  </si>
  <si>
    <t>1004</t>
  </si>
  <si>
    <t>MARSHALL COUNTY SOLID WASTE MANAGEMENT</t>
  </si>
  <si>
    <t>Marshall County Solid Waste Management</t>
  </si>
  <si>
    <t>SOUTHWEST LAKE MAXINKUCKEE CONSERVANCY</t>
  </si>
  <si>
    <t>Southwest Lake Maxinkuckee Conservancy</t>
  </si>
  <si>
    <t>0346</t>
  </si>
  <si>
    <t>East Shore Conservancy District</t>
  </si>
  <si>
    <t>51</t>
  </si>
  <si>
    <t>MARTIN COUNTY</t>
  </si>
  <si>
    <t>Martin County</t>
  </si>
  <si>
    <t>HALBERT TOWNSHIP</t>
  </si>
  <si>
    <t>Halbert Township</t>
  </si>
  <si>
    <t>LOST RIVER TOWNSHIP</t>
  </si>
  <si>
    <t>Lost River Township</t>
  </si>
  <si>
    <t>MITCHELTREE TOWNSHIP</t>
  </si>
  <si>
    <t>Mitcheltree Township</t>
  </si>
  <si>
    <t>RUTHERFORD TOWNSHIP</t>
  </si>
  <si>
    <t>Rutherford Township</t>
  </si>
  <si>
    <t>0454</t>
  </si>
  <si>
    <t>LOOGOOTEE CIVIL CITY</t>
  </si>
  <si>
    <t>Loogootee Civil City</t>
  </si>
  <si>
    <t>0780</t>
  </si>
  <si>
    <t>CRANE CIVIL TOWN</t>
  </si>
  <si>
    <t>Crane Civil Town</t>
  </si>
  <si>
    <t>0781</t>
  </si>
  <si>
    <t>SHOALS CIVIL TOWN</t>
  </si>
  <si>
    <t>Shoals Civil Town</t>
  </si>
  <si>
    <t>5520</t>
  </si>
  <si>
    <t>SHOALS COMMUNITY SCHOOL CORPORATION</t>
  </si>
  <si>
    <t>Shoals Community School Corporation</t>
  </si>
  <si>
    <t>5525</t>
  </si>
  <si>
    <t>LOOGOOTEE COMMUNITY SCHOOL CORPORATION</t>
  </si>
  <si>
    <t>Loogootee Community School Corporation</t>
  </si>
  <si>
    <t>0150</t>
  </si>
  <si>
    <t>LOOGOOTEE PUBLIC LIBRARY</t>
  </si>
  <si>
    <t>Loogootee Public Library</t>
  </si>
  <si>
    <t>0151</t>
  </si>
  <si>
    <t>SHOALS PUBLIC LIBRARY</t>
  </si>
  <si>
    <t>Shoals Public Library</t>
  </si>
  <si>
    <t>1059</t>
  </si>
  <si>
    <t>MARTIN COUNTY SOLID WASTE MANAGEMENT DISTRICT</t>
  </si>
  <si>
    <t>Martin County Solid Waste Management District</t>
  </si>
  <si>
    <t>52</t>
  </si>
  <si>
    <t>MIAMI COUNTY</t>
  </si>
  <si>
    <t>Miami County</t>
  </si>
  <si>
    <t>ALLEN TOWNSHIP</t>
  </si>
  <si>
    <t>Allen Township</t>
  </si>
  <si>
    <t>ERIE TOWNSHIP</t>
  </si>
  <si>
    <t>Erie Township</t>
  </si>
  <si>
    <t>PERU TOWNSHIP</t>
  </si>
  <si>
    <t>Peru Township</t>
  </si>
  <si>
    <t>0310</t>
  </si>
  <si>
    <t>PERU CIVIL CITY</t>
  </si>
  <si>
    <t>Peru Civil City</t>
  </si>
  <si>
    <t>0782</t>
  </si>
  <si>
    <t>AMBOY CIVIL TOWN</t>
  </si>
  <si>
    <t>Amboy Civil Town</t>
  </si>
  <si>
    <t>0783</t>
  </si>
  <si>
    <t>BUNKER HILL CIVIL TOWN</t>
  </si>
  <si>
    <t>Bunker Hill Civil Town</t>
  </si>
  <si>
    <t>0784</t>
  </si>
  <si>
    <t>CONVERSE CIVIL TOWN</t>
  </si>
  <si>
    <t>Converse Civil Town</t>
  </si>
  <si>
    <t>0785</t>
  </si>
  <si>
    <t>DENVER CIVIL TOWN</t>
  </si>
  <si>
    <t>Denver Civil Town</t>
  </si>
  <si>
    <t>0786</t>
  </si>
  <si>
    <t>MACY CIVIL TOWN</t>
  </si>
  <si>
    <t>Macy Civil Town</t>
  </si>
  <si>
    <t>5615</t>
  </si>
  <si>
    <t>MACONAQUAH SCHOOL CORPORATION</t>
  </si>
  <si>
    <t>Maconaquah School Corporation</t>
  </si>
  <si>
    <t>5620</t>
  </si>
  <si>
    <t>NORTH MIAMI CONSOLIDATED SCHOOL CORPORATION</t>
  </si>
  <si>
    <t>North Miami Consolidated School Corporation</t>
  </si>
  <si>
    <t>5635</t>
  </si>
  <si>
    <t>PERU COMMUNITY SCHOOL CORPORATION</t>
  </si>
  <si>
    <t>Peru Community School Corporation</t>
  </si>
  <si>
    <t>0152</t>
  </si>
  <si>
    <t>CONVERSE PUBLIC LIBRARY</t>
  </si>
  <si>
    <t>Converse Public Library</t>
  </si>
  <si>
    <t>0153</t>
  </si>
  <si>
    <t>PERU PUBLIC LIBRARY</t>
  </si>
  <si>
    <t>Peru Public Library</t>
  </si>
  <si>
    <t>1060</t>
  </si>
  <si>
    <t>MIAMI COUNTY SOLID WASTE MANAGEMENT DISTRICT</t>
  </si>
  <si>
    <t>Miami County Solid Waste Management District</t>
  </si>
  <si>
    <t>53</t>
  </si>
  <si>
    <t>MONROE COUNTY</t>
  </si>
  <si>
    <t>Monroe County</t>
  </si>
  <si>
    <t>BEAN BLOSSOM TOWNSHIP</t>
  </si>
  <si>
    <t>Bean Blossom Township</t>
  </si>
  <si>
    <t>BLOOMINGTON TOWNSHIP</t>
  </si>
  <si>
    <t>Bloomington Township</t>
  </si>
  <si>
    <t>BLOOMINGTON CIVIL CITY</t>
  </si>
  <si>
    <t>Bloomington Civil City</t>
  </si>
  <si>
    <t>0788</t>
  </si>
  <si>
    <t>ELLETTSVILLE CIVIL TOWN</t>
  </si>
  <si>
    <t>Ellettsville Civil Town</t>
  </si>
  <si>
    <t>0789</t>
  </si>
  <si>
    <t>STINESVILLE CIVIL TOWN</t>
  </si>
  <si>
    <t>Stinesville Civil Town</t>
  </si>
  <si>
    <t>5705</t>
  </si>
  <si>
    <t>RICHLAND-BEAN BLOSSOM COMMUNITY SCHOOL CORPORATION</t>
  </si>
  <si>
    <t>Richland-Bean Blossom Community School Corporation</t>
  </si>
  <si>
    <t>5740</t>
  </si>
  <si>
    <t>MONROE COUNTY COMMUNITY SCHOOL CORPORATION</t>
  </si>
  <si>
    <t>Monroe County Community School Corporation</t>
  </si>
  <si>
    <t>0154</t>
  </si>
  <si>
    <t>MONROE COUNTY PUBLIC LIBRARY</t>
  </si>
  <si>
    <t>Monroe County Public Library</t>
  </si>
  <si>
    <t>BLOOMINGTON TRANSPORTATION</t>
  </si>
  <si>
    <t>Bloomington Transportation</t>
  </si>
  <si>
    <t>Monroe Fire Protection District</t>
  </si>
  <si>
    <t>0990</t>
  </si>
  <si>
    <t>MONROE COUNTY SOLID WASTE MANAGEMENT DISTRICT</t>
  </si>
  <si>
    <t>Monroe County Solid Waste Management District</t>
  </si>
  <si>
    <t>LAKE LEMON CONSERVANCY DISTRICT</t>
  </si>
  <si>
    <t>Lake Lemon Conservancy District</t>
  </si>
  <si>
    <t>54</t>
  </si>
  <si>
    <t>MONTGOMERY COUNTY</t>
  </si>
  <si>
    <t>Montgomery County</t>
  </si>
  <si>
    <t>COAL CREEK TOWNSHIP</t>
  </si>
  <si>
    <t>Coal Creek Township</t>
  </si>
  <si>
    <t>RIPLEY TOWNSHIP</t>
  </si>
  <si>
    <t>Ripley Township</t>
  </si>
  <si>
    <t>0311</t>
  </si>
  <si>
    <t>CRAWFORDSVILLE CIVIL CITY</t>
  </si>
  <si>
    <t>Crawfordsville Civil City</t>
  </si>
  <si>
    <t>0790</t>
  </si>
  <si>
    <t>ALAMO CIVIL TOWN</t>
  </si>
  <si>
    <t>Alamo Civil Town</t>
  </si>
  <si>
    <t>0791</t>
  </si>
  <si>
    <t>DARLINGTON CIVIL TOWN</t>
  </si>
  <si>
    <t>Darlington Civil Town</t>
  </si>
  <si>
    <t>0792</t>
  </si>
  <si>
    <t>LADOGA CIVIL TOWN</t>
  </si>
  <si>
    <t>Ladoga Civil Town</t>
  </si>
  <si>
    <t>0793</t>
  </si>
  <si>
    <t>LINDEN CIVIL TOWN</t>
  </si>
  <si>
    <t>Linden Civil Town</t>
  </si>
  <si>
    <t>0794</t>
  </si>
  <si>
    <t>NEW MARKET CIVIL TOWN</t>
  </si>
  <si>
    <t>New Market Civil Town</t>
  </si>
  <si>
    <t>0795</t>
  </si>
  <si>
    <t>WAVELAND CIVIL TOWN</t>
  </si>
  <si>
    <t>Waveland Civil Town</t>
  </si>
  <si>
    <t>0796</t>
  </si>
  <si>
    <t>WAYNETOWN CIVIL TOWN</t>
  </si>
  <si>
    <t>Waynetown Civil Town</t>
  </si>
  <si>
    <t>0797</t>
  </si>
  <si>
    <t>WINGATE CIVIL TOWN</t>
  </si>
  <si>
    <t>Wingate Civil Town</t>
  </si>
  <si>
    <t>NEW RICHMOND CIVIL TOWN</t>
  </si>
  <si>
    <t>New Richmond Civil Town</t>
  </si>
  <si>
    <t>NEW ROSS CIVIL TOWN</t>
  </si>
  <si>
    <t>New Ross Civil Town</t>
  </si>
  <si>
    <t>5835</t>
  </si>
  <si>
    <t>NORTH MONTGOMERY COMMUNITY SCHOOL CORPORATION</t>
  </si>
  <si>
    <t>North Montgomery Community School Corporation</t>
  </si>
  <si>
    <t>5845</t>
  </si>
  <si>
    <t>SOUTH MONTGOMERY COMMUNITY SCHOOL CORPORATION</t>
  </si>
  <si>
    <t>South Montgomery Community School Corporation</t>
  </si>
  <si>
    <t>5855</t>
  </si>
  <si>
    <t>CRAWFORDSVILLE COMMUNITY SCHOOL CORPORATION</t>
  </si>
  <si>
    <t>Crawfordsville Community School Corporation</t>
  </si>
  <si>
    <t>0155</t>
  </si>
  <si>
    <t>CRAWFORDSVILLE PUBLIC LIBRARY</t>
  </si>
  <si>
    <t>Crawfordsville Public Library</t>
  </si>
  <si>
    <t>0156</t>
  </si>
  <si>
    <t>DARLINGTON PUBLIC LIBRARY</t>
  </si>
  <si>
    <t>Darlington Public Library</t>
  </si>
  <si>
    <t>0157</t>
  </si>
  <si>
    <t>LADOGA PUBLIC LIBRARY</t>
  </si>
  <si>
    <t>Ladoga Public Library</t>
  </si>
  <si>
    <t>0158</t>
  </si>
  <si>
    <t>LINDEN PUBLIC LIBRARY</t>
  </si>
  <si>
    <t>Linden Public Library</t>
  </si>
  <si>
    <t>0159</t>
  </si>
  <si>
    <t>WAVELAND PUBLIC LIBRARY</t>
  </si>
  <si>
    <t>Waveland Public Library</t>
  </si>
  <si>
    <t xml:space="preserve">MONTGOMERY COUNTY SOLID WASTE DISTRICT </t>
  </si>
  <si>
    <t xml:space="preserve">Montgomery County Solid Waste District </t>
  </si>
  <si>
    <t>2000</t>
  </si>
  <si>
    <t>LAKE HOLIDAY CONSERVANCY DISTRICT</t>
  </si>
  <si>
    <t>Lake Holiday Conservancy District</t>
  </si>
  <si>
    <t>55</t>
  </si>
  <si>
    <t>MORGAN COUNTY</t>
  </si>
  <si>
    <t>Morgan County</t>
  </si>
  <si>
    <t>ASHLAND TOWNSHIP</t>
  </si>
  <si>
    <t>Ashland Township</t>
  </si>
  <si>
    <t>BAKER TOWNSHIP</t>
  </si>
  <si>
    <t>Baker Township</t>
  </si>
  <si>
    <t>GREGG TOWNSHIP</t>
  </si>
  <si>
    <t>Gregg Township</t>
  </si>
  <si>
    <t>0403</t>
  </si>
  <si>
    <t>MARTINSVILLE CIVIL CITY</t>
  </si>
  <si>
    <t>Martinsville Civil City</t>
  </si>
  <si>
    <t>0509</t>
  </si>
  <si>
    <t>MOORESVILLE CIVIL TOWN</t>
  </si>
  <si>
    <t>Mooresville Civil Town</t>
  </si>
  <si>
    <t>0798</t>
  </si>
  <si>
    <t>BETHANY CIVIL TOWN</t>
  </si>
  <si>
    <t>Bethany Civil Town</t>
  </si>
  <si>
    <t>0799</t>
  </si>
  <si>
    <t>BROOKLYN CIVIL TOWN</t>
  </si>
  <si>
    <t>Brooklyn Civil Town</t>
  </si>
  <si>
    <t>MORGANTOWN CIVIL TOWN</t>
  </si>
  <si>
    <t>Morgantown Civil Town</t>
  </si>
  <si>
    <t>0801</t>
  </si>
  <si>
    <t>PARAGON CIVIL TOWN</t>
  </si>
  <si>
    <t>Paragon Civil Town</t>
  </si>
  <si>
    <t>MONROVIA CIVIL TOWN</t>
  </si>
  <si>
    <t>Monrovia Civil Town</t>
  </si>
  <si>
    <t>5900</t>
  </si>
  <si>
    <t>MONROE-GREGG SCHOOL CORPORATION</t>
  </si>
  <si>
    <t>Monroe-Gregg School Corporation</t>
  </si>
  <si>
    <t>5910</t>
  </si>
  <si>
    <t>EMINENCE CONSOLIDATED SCHOOL CORPORATION</t>
  </si>
  <si>
    <t>Eminence Consolidated School Corporation</t>
  </si>
  <si>
    <t>5925</t>
  </si>
  <si>
    <t>M.S.D. MARTINSVILLE SCHOOL CORPORATION</t>
  </si>
  <si>
    <t>M.S.D. Martinsville School Corporation</t>
  </si>
  <si>
    <t>5930</t>
  </si>
  <si>
    <t>MOORESVILLE CONSOLIDATED SCHOOL CORPORATION</t>
  </si>
  <si>
    <t>Mooresville Consolidated School Corporation</t>
  </si>
  <si>
    <t>0160</t>
  </si>
  <si>
    <t>MORGAN COUNTY PUBLIC LIBRARY</t>
  </si>
  <si>
    <t>Morgan County Public Library</t>
  </si>
  <si>
    <t>0161</t>
  </si>
  <si>
    <t>MOORESVILLE PUBLIC LIBRARY</t>
  </si>
  <si>
    <t>Mooresville Public Library</t>
  </si>
  <si>
    <t>HARRISON TOWNSHIP FIRE #7</t>
  </si>
  <si>
    <t>Harrison Township Fire #7</t>
  </si>
  <si>
    <t>MONROE TOWNSHIP FIRE DISTRICT</t>
  </si>
  <si>
    <t>Monroe Township Fire District</t>
  </si>
  <si>
    <t>HART LAKE CONSERVANCY DISTRICT</t>
  </si>
  <si>
    <t>Hart Lake Conservancy District</t>
  </si>
  <si>
    <t>WILDWOOD DAM CONSERVANCY DISTRICT</t>
  </si>
  <si>
    <t>Wildwood Dam Conservancy District</t>
  </si>
  <si>
    <t>LAKE EDGEWOOD CONSERVANCY DISTRICT</t>
  </si>
  <si>
    <t>Lake Edgewood Conservancy District</t>
  </si>
  <si>
    <t>Upper Wildwood Shores Conservancy District</t>
  </si>
  <si>
    <t>0325</t>
  </si>
  <si>
    <t>LAKE DETURK CONSERVANCY DISTRICT</t>
  </si>
  <si>
    <t>Lake Deturk Conservancy District</t>
  </si>
  <si>
    <t>0345</t>
  </si>
  <si>
    <t>Tall Oaks Lake Conservancy District</t>
  </si>
  <si>
    <t>56</t>
  </si>
  <si>
    <t>NEWTON COUNTY</t>
  </si>
  <si>
    <t>Newton County</t>
  </si>
  <si>
    <t>BEAVER TOWNSHIP</t>
  </si>
  <si>
    <t>Beaver Township</t>
  </si>
  <si>
    <t>COLFAX TOWNSHIP</t>
  </si>
  <si>
    <t>Colfax Township</t>
  </si>
  <si>
    <t>IROQUOIS TOWNSHIP</t>
  </si>
  <si>
    <t>Iroquois Township</t>
  </si>
  <si>
    <t>MCCLELLAN TOWNSHIP</t>
  </si>
  <si>
    <t>Mcclellan Township</t>
  </si>
  <si>
    <t>BROOK CIVIL TOWN</t>
  </si>
  <si>
    <t>Brook Civil Town</t>
  </si>
  <si>
    <t>0803</t>
  </si>
  <si>
    <t>GOODLAND CIVIL TOWN</t>
  </si>
  <si>
    <t>Goodland Civil Town</t>
  </si>
  <si>
    <t>0804</t>
  </si>
  <si>
    <t>KENTLAND CIVIL TOWN</t>
  </si>
  <si>
    <t>Kentland Civil Town</t>
  </si>
  <si>
    <t>0805</t>
  </si>
  <si>
    <t>MOROCCO CIVIL TOWN</t>
  </si>
  <si>
    <t>Morocco Civil Town</t>
  </si>
  <si>
    <t>MT. AYR CIVIL TOWN</t>
  </si>
  <si>
    <t>Mt. Ayr Civil Town</t>
  </si>
  <si>
    <t>5945</t>
  </si>
  <si>
    <t>NORTH NEWTON SCHOOL CORPORATION</t>
  </si>
  <si>
    <t>North Newton School Corporation</t>
  </si>
  <si>
    <t>5995</t>
  </si>
  <si>
    <t>SOUTH NEWTON SCHOOL CORPORATION</t>
  </si>
  <si>
    <t>South Newton School Corporation</t>
  </si>
  <si>
    <t>0162</t>
  </si>
  <si>
    <t>BROOK PUBLIC LIBRARY</t>
  </si>
  <si>
    <t>Brook Public Library</t>
  </si>
  <si>
    <t>0163</t>
  </si>
  <si>
    <t>GOODLAND PUBLIC LIBRARY</t>
  </si>
  <si>
    <t>Goodland Public Library</t>
  </si>
  <si>
    <t>0164</t>
  </si>
  <si>
    <t>KENTLAND PUBLIC LIBRARY</t>
  </si>
  <si>
    <t>Kentland Public Library</t>
  </si>
  <si>
    <t>0166</t>
  </si>
  <si>
    <t>NEWTON COUNTY PUBLIC LIBRARY</t>
  </si>
  <si>
    <t>Newton County Public Library</t>
  </si>
  <si>
    <t>KENTLAND CONSERVANCY DISTRICT</t>
  </si>
  <si>
    <t>Kentland Conservancy District</t>
  </si>
  <si>
    <t>MOROCCO CONSERVANCY DISTRICT</t>
  </si>
  <si>
    <t>Morocco Conservancy District</t>
  </si>
  <si>
    <t>57</t>
  </si>
  <si>
    <t>NOBLE COUNTY</t>
  </si>
  <si>
    <t>Noble County</t>
  </si>
  <si>
    <t>ALBION TOWNSHIP</t>
  </si>
  <si>
    <t>Albion Township</t>
  </si>
  <si>
    <t>SWAN TOWNSHIP</t>
  </si>
  <si>
    <t>Swan Township</t>
  </si>
  <si>
    <t>0418</t>
  </si>
  <si>
    <t>KENDALLVILLE CIVIL CITY</t>
  </si>
  <si>
    <t>Kendallville Civil City</t>
  </si>
  <si>
    <t>0452</t>
  </si>
  <si>
    <t>LIGONIER CIVIL CITY</t>
  </si>
  <si>
    <t>Ligonier Civil City</t>
  </si>
  <si>
    <t>ALBION CIVIL TOWN</t>
  </si>
  <si>
    <t>Albion Civil Town</t>
  </si>
  <si>
    <t>AVILLA CIVIL TOWN</t>
  </si>
  <si>
    <t>Avilla Civil Town</t>
  </si>
  <si>
    <t>0809</t>
  </si>
  <si>
    <t>CROMWELL CIVIL TOWN</t>
  </si>
  <si>
    <t>Cromwell Civil Town</t>
  </si>
  <si>
    <t>ROME CITY CIVIL TOWN</t>
  </si>
  <si>
    <t>Rome City Civil Town</t>
  </si>
  <si>
    <t>6055</t>
  </si>
  <si>
    <t>CENTRAL NOBLE COMMUNITY SCHOOL CORPORATION</t>
  </si>
  <si>
    <t>Central Noble Community School Corporation</t>
  </si>
  <si>
    <t>6060</t>
  </si>
  <si>
    <t>EAST NOBLE SCHOOL CORPORATION</t>
  </si>
  <si>
    <t>East Noble School Corporation</t>
  </si>
  <si>
    <t>6065</t>
  </si>
  <si>
    <t>WEST NOBLE SCHOOL CORPORATION</t>
  </si>
  <si>
    <t>West Noble School Corporation</t>
  </si>
  <si>
    <t>0167</t>
  </si>
  <si>
    <t>KENDALLVILLE PUBLIC LIBRARY</t>
  </si>
  <si>
    <t>Kendallville Public Library</t>
  </si>
  <si>
    <t>0168</t>
  </si>
  <si>
    <t>LIGONIER PUBLIC LIBRARY</t>
  </si>
  <si>
    <t>Ligonier Public Library</t>
  </si>
  <si>
    <t>0169</t>
  </si>
  <si>
    <t>NOBLE COUNTY PUBLIC LIBRARY</t>
  </si>
  <si>
    <t>Noble County Public Library</t>
  </si>
  <si>
    <t>ROME CITY CONSERVANCY</t>
  </si>
  <si>
    <t>Rome City Conservancy</t>
  </si>
  <si>
    <t>58</t>
  </si>
  <si>
    <t>OHIO COUNTY</t>
  </si>
  <si>
    <t>Ohio County</t>
  </si>
  <si>
    <t>RANDOLPH TOWNSHIP</t>
  </si>
  <si>
    <t>Randolph Township</t>
  </si>
  <si>
    <t>0462</t>
  </si>
  <si>
    <t>RISING SUN CIVIL CITY</t>
  </si>
  <si>
    <t>Rising Sun Civil City</t>
  </si>
  <si>
    <t>6080</t>
  </si>
  <si>
    <t>RISING SUN-OHIO COUNTY COMMUNITY SCHOOL</t>
  </si>
  <si>
    <t>Rising Sun-Ohio County Community School</t>
  </si>
  <si>
    <t>0170</t>
  </si>
  <si>
    <t>OHIO COUNTY PUBLIC LIBRARY</t>
  </si>
  <si>
    <t>Ohio County Public Library</t>
  </si>
  <si>
    <t>59</t>
  </si>
  <si>
    <t>ORANGE COUNTY</t>
  </si>
  <si>
    <t>Orange County</t>
  </si>
  <si>
    <t>FRENCH LICK TOWNSHIP</t>
  </si>
  <si>
    <t>French Lick Township</t>
  </si>
  <si>
    <t>NORTHEAST TOWNSHIP</t>
  </si>
  <si>
    <t>Northeast Township</t>
  </si>
  <si>
    <t>NORTHWEST TOWNSHIP</t>
  </si>
  <si>
    <t>Northwest Township</t>
  </si>
  <si>
    <t>ORANGEVILLE TOWNSHIP</t>
  </si>
  <si>
    <t>Orangeville Township</t>
  </si>
  <si>
    <t>ORLEANS TOWNSHIP</t>
  </si>
  <si>
    <t>Orleans Township</t>
  </si>
  <si>
    <t>PAOLI TOWNSHIP</t>
  </si>
  <si>
    <t>Paoli Township</t>
  </si>
  <si>
    <t>SOUTHEAST TOWNSHIP</t>
  </si>
  <si>
    <t>Southeast Township</t>
  </si>
  <si>
    <t>STAMPERSCREEK TOWNSHIP</t>
  </si>
  <si>
    <t>Stamperscreek Township</t>
  </si>
  <si>
    <t>FRENCH LICK CIVIL TOWN</t>
  </si>
  <si>
    <t>French Lick Civil Town</t>
  </si>
  <si>
    <t>ORLEANS CIVIL TOWN</t>
  </si>
  <si>
    <t>Orleans Civil Town</t>
  </si>
  <si>
    <t>PAOLI CIVIL TOWN</t>
  </si>
  <si>
    <t>Paoli Civil Town</t>
  </si>
  <si>
    <t>TOWN OF WEST BADEN SPRINGS</t>
  </si>
  <si>
    <t>Town Of West Baden Springs</t>
  </si>
  <si>
    <t>6145</t>
  </si>
  <si>
    <t>Orleans Community School Corporation</t>
  </si>
  <si>
    <t>6155</t>
  </si>
  <si>
    <t>Paoli Community School Corporation</t>
  </si>
  <si>
    <t>6160</t>
  </si>
  <si>
    <t>Springs Valley Community Schools</t>
  </si>
  <si>
    <t>0171</t>
  </si>
  <si>
    <t>ORLEANS PUBLIC LIBRARY</t>
  </si>
  <si>
    <t>Orleans Public Library</t>
  </si>
  <si>
    <t>0172</t>
  </si>
  <si>
    <t>PAOLI PUBLIC LIBRARY</t>
  </si>
  <si>
    <t>Paoli Public Library</t>
  </si>
  <si>
    <t>0173</t>
  </si>
  <si>
    <t>FRENCH LICK-MELTON PUBLIC LIBRARY</t>
  </si>
  <si>
    <t>French Lick-Melton Public Library</t>
  </si>
  <si>
    <t>0992</t>
  </si>
  <si>
    <t>ORANGE COUNTY FIRE PROTECTION DISTRICT</t>
  </si>
  <si>
    <t>Orange County Fire Protection District</t>
  </si>
  <si>
    <t>1063</t>
  </si>
  <si>
    <t>ORANGE COUNTY SOLID WASTE MANAGEMENT DISTRICT</t>
  </si>
  <si>
    <t>Orange County Solid Waste Management District</t>
  </si>
  <si>
    <t>SPRINGS VALLEY CONSERVANCY DISTRICT</t>
  </si>
  <si>
    <t>Springs Valley Conservancy District</t>
  </si>
  <si>
    <t>60</t>
  </si>
  <si>
    <t>OWEN COUNTY</t>
  </si>
  <si>
    <t>Owen County</t>
  </si>
  <si>
    <t>GOSPORT CIVIL TOWN</t>
  </si>
  <si>
    <t>Gosport Civil Town</t>
  </si>
  <si>
    <t>SPENCER CIVIL TOWN</t>
  </si>
  <si>
    <t>Spencer Civil Town</t>
  </si>
  <si>
    <t>6195</t>
  </si>
  <si>
    <t>SPENCER-OWEN COMMUNITY SCHOOL CORPORATION</t>
  </si>
  <si>
    <t>Spencer-Owen Community School Corporation</t>
  </si>
  <si>
    <t>0264</t>
  </si>
  <si>
    <t>SPENCER-OWEN COUNTY PUBLIC LIBRARY</t>
  </si>
  <si>
    <t>Spencer-Owen County Public Library</t>
  </si>
  <si>
    <t>POLAND FIRE TERRITORY (JACKSON TOWNSHIP)</t>
  </si>
  <si>
    <t>Poland Fire Territory (Jackson Township)</t>
  </si>
  <si>
    <t>0102</t>
  </si>
  <si>
    <t>GRAYBROOK CONSERVANCY DISTRICT</t>
  </si>
  <si>
    <t>Graybrook Conservancy District</t>
  </si>
  <si>
    <t>61</t>
  </si>
  <si>
    <t>PARKE COUNTY</t>
  </si>
  <si>
    <t>Parke County</t>
  </si>
  <si>
    <t>FLORIDA TOWNSHIP</t>
  </si>
  <si>
    <t>Florida Township</t>
  </si>
  <si>
    <t>RACCOON TOWNSHIP</t>
  </si>
  <si>
    <t>Raccoon Township</t>
  </si>
  <si>
    <t>RESERVE TOWNSHIP</t>
  </si>
  <si>
    <t>Reserve Township</t>
  </si>
  <si>
    <t>0818</t>
  </si>
  <si>
    <t>BLOOMINGDALE CIVIL TOWN</t>
  </si>
  <si>
    <t>Bloomingdale Civil Town</t>
  </si>
  <si>
    <t>MARSHALL CIVIL TOWN</t>
  </si>
  <si>
    <t>Marshall Civil Town</t>
  </si>
  <si>
    <t>MONTEZUMA CIVIL TOWN</t>
  </si>
  <si>
    <t>Montezuma Civil Town</t>
  </si>
  <si>
    <t>ROCKVILLE CIVIL TOWN</t>
  </si>
  <si>
    <t>Rockville Civil Town</t>
  </si>
  <si>
    <t>0823</t>
  </si>
  <si>
    <t>ROSEDALE CIVIL TOWN</t>
  </si>
  <si>
    <t>Rosedale Civil Town</t>
  </si>
  <si>
    <t>MECCA CIVIL TOWN</t>
  </si>
  <si>
    <t>Mecca Civil Town</t>
  </si>
  <si>
    <t>6260</t>
  </si>
  <si>
    <t>SOUTHWEST PARKE COMMUNITY SCHOOL CORPORATION</t>
  </si>
  <si>
    <t>Southwest Parke Community School Corporation</t>
  </si>
  <si>
    <t>6375</t>
  </si>
  <si>
    <t>North Central Parke Comm School Corp</t>
  </si>
  <si>
    <t>0176</t>
  </si>
  <si>
    <t>MONTEZUMA PUBLIC LIBRARY</t>
  </si>
  <si>
    <t>Montezuma Public Library</t>
  </si>
  <si>
    <t>0292</t>
  </si>
  <si>
    <t>Parke County Public Library</t>
  </si>
  <si>
    <t>LITTLE RACCOON CONSERVANCY DISTRICT</t>
  </si>
  <si>
    <t>Little Raccoon Conservancy District</t>
  </si>
  <si>
    <t>62</t>
  </si>
  <si>
    <t>PERRY COUNTY</t>
  </si>
  <si>
    <t>Perry County</t>
  </si>
  <si>
    <t>LEOPOLD TOWNSHIP</t>
  </si>
  <si>
    <t>Leopold Township</t>
  </si>
  <si>
    <t>OIL TOWNSHIP</t>
  </si>
  <si>
    <t>Oil Township</t>
  </si>
  <si>
    <t>TOBIN TOWNSHIP</t>
  </si>
  <si>
    <t>Tobin Township</t>
  </si>
  <si>
    <t>0411</t>
  </si>
  <si>
    <t>TELL CITY CIVIL CITY</t>
  </si>
  <si>
    <t>Tell City Civil City</t>
  </si>
  <si>
    <t>0463</t>
  </si>
  <si>
    <t>CANNELTON CIVIL CITY</t>
  </si>
  <si>
    <t>Cannelton Civil City</t>
  </si>
  <si>
    <t>0824</t>
  </si>
  <si>
    <t>TROY CIVIL TOWN</t>
  </si>
  <si>
    <t>Troy Civil Town</t>
  </si>
  <si>
    <t>6325</t>
  </si>
  <si>
    <t>PERRY CENTRAL COMMUNITY SCHOOL CORPORATION</t>
  </si>
  <si>
    <t>Perry Central Community School Corporation</t>
  </si>
  <si>
    <t>6340</t>
  </si>
  <si>
    <t>CANNELTON CITY SCHOOL CORPORATION</t>
  </si>
  <si>
    <t>Cannelton City School Corporation</t>
  </si>
  <si>
    <t>6350</t>
  </si>
  <si>
    <t>TELL CITY-TROY TOWNSHIP SCHOOL CORPORATION</t>
  </si>
  <si>
    <t>Tell City-Troy Township School Corporation</t>
  </si>
  <si>
    <t>0324</t>
  </si>
  <si>
    <t>PERRY COUNTY PUBLIC LIBRARY</t>
  </si>
  <si>
    <t>Perry County Public Library</t>
  </si>
  <si>
    <t>0993</t>
  </si>
  <si>
    <t>PERRY COUNTY AIRPORT AUTHORITY</t>
  </si>
  <si>
    <t>Perry County Airport Authority</t>
  </si>
  <si>
    <t>1064</t>
  </si>
  <si>
    <t>PERRY COUNTY SOLID WASTE MANAGEMENT DISTRICT</t>
  </si>
  <si>
    <t>Perry County Solid Waste Management District</t>
  </si>
  <si>
    <t>MIDDLEFORK WATERSHED CONSERVANCY DISTRICT</t>
  </si>
  <si>
    <t>Middlefork Watershed Conservancy District</t>
  </si>
  <si>
    <t>63</t>
  </si>
  <si>
    <t>PIKE COUNTY</t>
  </si>
  <si>
    <t>Pike County</t>
  </si>
  <si>
    <t>LOCKHART TOWNSHIP</t>
  </si>
  <si>
    <t>Lockhart Township</t>
  </si>
  <si>
    <t>0455</t>
  </si>
  <si>
    <t>PETERSBURG CIVIL CITY</t>
  </si>
  <si>
    <t>Petersburg Civil City</t>
  </si>
  <si>
    <t>0825</t>
  </si>
  <si>
    <t>SPURGEON CIVIL TOWN</t>
  </si>
  <si>
    <t>Spurgeon Civil Town</t>
  </si>
  <si>
    <t>0826</t>
  </si>
  <si>
    <t>WINSLOW CIVIL TOWN</t>
  </si>
  <si>
    <t>Winslow Civil Town</t>
  </si>
  <si>
    <t>6445</t>
  </si>
  <si>
    <t>PIKE COUNTY SCHOOL CORPORATION</t>
  </si>
  <si>
    <t>Pike County School Corporation</t>
  </si>
  <si>
    <t>0288</t>
  </si>
  <si>
    <t>PIKE COUNTY PUBLIC LIBRARY</t>
  </si>
  <si>
    <t>Pike County Public Library</t>
  </si>
  <si>
    <t>0964</t>
  </si>
  <si>
    <t>PATOKA TOWNSHIP FIRE</t>
  </si>
  <si>
    <t>Patoka Township Fire</t>
  </si>
  <si>
    <t>JEFFERSON-MARION TOWNSHIP FIRE</t>
  </si>
  <si>
    <t>Jefferson-Marion Township Fire</t>
  </si>
  <si>
    <t>1065</t>
  </si>
  <si>
    <t>PIKE COUNTY SOLID WASTE DISTRICT</t>
  </si>
  <si>
    <t>Pike County Solid Waste District</t>
  </si>
  <si>
    <t>0024</t>
  </si>
  <si>
    <t>PRIDES CREEK CONSERVANCY</t>
  </si>
  <si>
    <t>Prides Creek Conservancy</t>
  </si>
  <si>
    <t>64</t>
  </si>
  <si>
    <t>PORTER COUNTY</t>
  </si>
  <si>
    <t>Porter County</t>
  </si>
  <si>
    <t>PORTAGE TOWNSHIP</t>
  </si>
  <si>
    <t>Portage Township</t>
  </si>
  <si>
    <t>PORTER TOWNSHIP</t>
  </si>
  <si>
    <t>Porter Township</t>
  </si>
  <si>
    <t>WESTCHESTER TOWNSHIP</t>
  </si>
  <si>
    <t>Westchester Township</t>
  </si>
  <si>
    <t>0204</t>
  </si>
  <si>
    <t>VALPARAISO CIVIL CITY</t>
  </si>
  <si>
    <t>Valparaiso Civil City</t>
  </si>
  <si>
    <t>PORTAGE CIVIL CITY</t>
  </si>
  <si>
    <t>Portage Civil City</t>
  </si>
  <si>
    <t>0510</t>
  </si>
  <si>
    <t>CHESTERTON CIVIL TOWN</t>
  </si>
  <si>
    <t>Chesterton Civil Town</t>
  </si>
  <si>
    <t>0827</t>
  </si>
  <si>
    <t>BEVERLY SHORES CIVIL TOWN</t>
  </si>
  <si>
    <t>Beverly Shores Civil Town</t>
  </si>
  <si>
    <t>0828</t>
  </si>
  <si>
    <t>BURNS HARBOR CIVIL TOWN</t>
  </si>
  <si>
    <t>Burns Harbor Civil Town</t>
  </si>
  <si>
    <t>0829</t>
  </si>
  <si>
    <t>DUNE ACRES CIVIL TOWN</t>
  </si>
  <si>
    <t>Dune Acres Civil Town</t>
  </si>
  <si>
    <t>0830</t>
  </si>
  <si>
    <t>HEBRON CIVIL TOWN</t>
  </si>
  <si>
    <t>Hebron Civil Town</t>
  </si>
  <si>
    <t>0831</t>
  </si>
  <si>
    <t>KOUTS CIVIL TOWN</t>
  </si>
  <si>
    <t>Kouts Civil Town</t>
  </si>
  <si>
    <t>0832</t>
  </si>
  <si>
    <t>OGDEN DUNES CIVIL TOWN</t>
  </si>
  <si>
    <t>Ogden Dunes Civil Town</t>
  </si>
  <si>
    <t>0833</t>
  </si>
  <si>
    <t>PORTER CIVIL TOWN</t>
  </si>
  <si>
    <t>Porter Civil Town</t>
  </si>
  <si>
    <t>0834</t>
  </si>
  <si>
    <t>PINES CIVIL TOWN</t>
  </si>
  <si>
    <t>Pines Civil Town</t>
  </si>
  <si>
    <t>6460</t>
  </si>
  <si>
    <t>BOONE TOWNSHIP SCHOOL CORPORATION</t>
  </si>
  <si>
    <t>Boone Township School Corporation</t>
  </si>
  <si>
    <t>6470</t>
  </si>
  <si>
    <t>DUNELAND SCHOOL CORPORATION</t>
  </si>
  <si>
    <t>Duneland School Corporation</t>
  </si>
  <si>
    <t>6510</t>
  </si>
  <si>
    <t>EAST PORTER COUNTY SCHOOL CORPORATION</t>
  </si>
  <si>
    <t>East Porter County School Corporation</t>
  </si>
  <si>
    <t>6520</t>
  </si>
  <si>
    <t>PORTER TOWNSHIP SCHOOL CORPORATION</t>
  </si>
  <si>
    <t>Porter Township School Corporation</t>
  </si>
  <si>
    <t>6530</t>
  </si>
  <si>
    <t>UNION TOWNSHIP SCHOOL CORPORATION</t>
  </si>
  <si>
    <t>Union Township School Corporation</t>
  </si>
  <si>
    <t>6550</t>
  </si>
  <si>
    <t>PORTAGE TOWNSHIP SCHOOL CORPORATION</t>
  </si>
  <si>
    <t>Portage Township School Corporation</t>
  </si>
  <si>
    <t>6560</t>
  </si>
  <si>
    <t>VALPARAISO COMMUNITY SCHOOL CORPORATION</t>
  </si>
  <si>
    <t>Valparaiso Community School Corporation</t>
  </si>
  <si>
    <t>WESTCHESTER PUBLIC LIBRARY</t>
  </si>
  <si>
    <t>Westchester Public Library</t>
  </si>
  <si>
    <t>PORTER COUNTY PUBLIC LIBRARY</t>
  </si>
  <si>
    <t>Porter County Public Library</t>
  </si>
  <si>
    <t>0975</t>
  </si>
  <si>
    <t>WEST PORTER TOWNSHIP FIRE PROTECTION</t>
  </si>
  <si>
    <t>West Porter Township Fire Protection</t>
  </si>
  <si>
    <t>1066</t>
  </si>
  <si>
    <t>PORTER CO SW DISTRICT</t>
  </si>
  <si>
    <t>Porter Co Sw District</t>
  </si>
  <si>
    <t>PORTER CO AIRPORT AUTHORITY</t>
  </si>
  <si>
    <t>Porter Co Airport Authority</t>
  </si>
  <si>
    <t>WHITE OAK CONSERVANCY DISTRICT</t>
  </si>
  <si>
    <t>White Oak Conservancy District</t>
  </si>
  <si>
    <t>VALPARAISO LAKES CONSERVANCY</t>
  </si>
  <si>
    <t>Valparaiso Lakes Conservancy</t>
  </si>
  <si>
    <t>INDIAN BOUNDARY CONSERVANCY DISTRICT</t>
  </si>
  <si>
    <t>Indian Boundary Conservancy District</t>
  </si>
  <si>
    <t>DAMON RUN CONSERVANCY DISTRICT</t>
  </si>
  <si>
    <t>Damon Run Conservancy District</t>
  </si>
  <si>
    <t>TWIN CREEKS CONSERVANCY DISTRICT</t>
  </si>
  <si>
    <t>Twin Creeks Conservancy District</t>
  </si>
  <si>
    <t>NATURE WORKS CONSERVANCY DISTRICT</t>
  </si>
  <si>
    <t>Nature Works Conservancy District</t>
  </si>
  <si>
    <t>65</t>
  </si>
  <si>
    <t>POSEY COUNTY</t>
  </si>
  <si>
    <t>Posey County</t>
  </si>
  <si>
    <t>BETHEL TOWNSHIP</t>
  </si>
  <si>
    <t>Bethel Township</t>
  </si>
  <si>
    <t>BLACK TOWNSHIP</t>
  </si>
  <si>
    <t>Black Township</t>
  </si>
  <si>
    <t>HARMONY TOWNSHIP</t>
  </si>
  <si>
    <t>Harmony Township</t>
  </si>
  <si>
    <t>LYNN TOWNSHIP</t>
  </si>
  <si>
    <t>Lynn Township</t>
  </si>
  <si>
    <t>MARRS TOWNSHIP</t>
  </si>
  <si>
    <t>Marrs Township</t>
  </si>
  <si>
    <t>POINT TOWNSHIP</t>
  </si>
  <si>
    <t>Point Township</t>
  </si>
  <si>
    <t>ROBB TOWNSHIP</t>
  </si>
  <si>
    <t>Robb Township</t>
  </si>
  <si>
    <t>ROBINSON TOWNSHIP</t>
  </si>
  <si>
    <t>Robinson Township</t>
  </si>
  <si>
    <t>0419</t>
  </si>
  <si>
    <t>MOUNT VERNON CIVIL CITY</t>
  </si>
  <si>
    <t>Mount Vernon Civil City</t>
  </si>
  <si>
    <t>0835</t>
  </si>
  <si>
    <t>CYNTHIANA CIVIL TOWN</t>
  </si>
  <si>
    <t>Cynthiana Civil Town</t>
  </si>
  <si>
    <t>0836</t>
  </si>
  <si>
    <t>GRIFFIN CIVIL TOWN</t>
  </si>
  <si>
    <t>Griffin Civil Town</t>
  </si>
  <si>
    <t>0837</t>
  </si>
  <si>
    <t>NEW HARMONY CIVIL TOWN</t>
  </si>
  <si>
    <t>New Harmony Civil Town</t>
  </si>
  <si>
    <t>0838</t>
  </si>
  <si>
    <t>POSEYVILLE CIVIL TOWN</t>
  </si>
  <si>
    <t>Poseyville Civil Town</t>
  </si>
  <si>
    <t>6590</t>
  </si>
  <si>
    <t>M.S.D. MOUNT VERNON SCHOOL CORPORATION</t>
  </si>
  <si>
    <t>M.S.D. Mount Vernon School Corporation</t>
  </si>
  <si>
    <t>6600</t>
  </si>
  <si>
    <t>M.S.D. NORTH POSEY COUNTY SCHOOL CORPORATION</t>
  </si>
  <si>
    <t>M.S.D. North Posey County School Corporation</t>
  </si>
  <si>
    <t>NEW HARMONY WORKINGMENS INSTITUTE</t>
  </si>
  <si>
    <t>New Harmony Workingmens Institute</t>
  </si>
  <si>
    <t>0188</t>
  </si>
  <si>
    <t>POSEYVILLE CARNEGIE LIBRARY</t>
  </si>
  <si>
    <t>Poseyville Carnegie Library</t>
  </si>
  <si>
    <t>0269</t>
  </si>
  <si>
    <t>ALEXANDRIAN FREE PUBLIC LIBRARY</t>
  </si>
  <si>
    <t>Alexandrian Free Public Library</t>
  </si>
  <si>
    <t>0920</t>
  </si>
  <si>
    <t>GRIFFIN-BETHEL TOWNSHIP FIRE PROTECTION</t>
  </si>
  <si>
    <t>Griffin-Bethel Township Fire Protection</t>
  </si>
  <si>
    <t>0957</t>
  </si>
  <si>
    <t>WADESVILLE-CENTER TOWNSHIP FIRE</t>
  </si>
  <si>
    <t>Wadesville-Center Township Fire</t>
  </si>
  <si>
    <t>1067</t>
  </si>
  <si>
    <t>POSEY COUNTY SOLID WASTE MANAGEMENT DISTRICT</t>
  </si>
  <si>
    <t>Posey County Solid Waste Management District</t>
  </si>
  <si>
    <t>66</t>
  </si>
  <si>
    <t>PULASKI COUNTY</t>
  </si>
  <si>
    <t>Pulaski County</t>
  </si>
  <si>
    <t>RICH GROVE TOWNSHIP</t>
  </si>
  <si>
    <t>Rich Grove Township</t>
  </si>
  <si>
    <t>WHITE POST TOWNSHIP</t>
  </si>
  <si>
    <t>White Post Township</t>
  </si>
  <si>
    <t>0839</t>
  </si>
  <si>
    <t>FRANCESVILLE CIVIL TOWN</t>
  </si>
  <si>
    <t>Francesville Civil Town</t>
  </si>
  <si>
    <t>0840</t>
  </si>
  <si>
    <t>MEDARYVILLE CIVIL TOWN</t>
  </si>
  <si>
    <t>Medaryville Civil Town</t>
  </si>
  <si>
    <t>0841</t>
  </si>
  <si>
    <t>MONTEREY CIVIL TOWN</t>
  </si>
  <si>
    <t>Monterey Civil Town</t>
  </si>
  <si>
    <t>0842</t>
  </si>
  <si>
    <t>WINAMAC CIVIL TOWN</t>
  </si>
  <si>
    <t>Winamac Civil Town</t>
  </si>
  <si>
    <t>6620</t>
  </si>
  <si>
    <t>EASTERN PULASKI COMMUNITY SCHOOL CORPORATION</t>
  </si>
  <si>
    <t>Eastern Pulaski Community School Corporation</t>
  </si>
  <si>
    <t>6630</t>
  </si>
  <si>
    <t>WEST CENTRAL SCHOOL CORPORATION</t>
  </si>
  <si>
    <t>West Central School Corporation</t>
  </si>
  <si>
    <t>0189</t>
  </si>
  <si>
    <t>FRANCESVILLE PUBLIC LIBRARY</t>
  </si>
  <si>
    <t>Francesville Public Library</t>
  </si>
  <si>
    <t>0190</t>
  </si>
  <si>
    <t>MONTEREY PUBLIC LIBRARY</t>
  </si>
  <si>
    <t>Monterey Public Library</t>
  </si>
  <si>
    <t>0191</t>
  </si>
  <si>
    <t>PULASKI COUNTY PUBLIC LIBRARY</t>
  </si>
  <si>
    <t>Pulaski County Public Library</t>
  </si>
  <si>
    <t>67</t>
  </si>
  <si>
    <t>PUTNAM COUNTY</t>
  </si>
  <si>
    <t>Putnam County</t>
  </si>
  <si>
    <t>CLOVERDALE TOWNSHIP</t>
  </si>
  <si>
    <t>Cloverdale Township</t>
  </si>
  <si>
    <t>FLOYD TOWNSHIP</t>
  </si>
  <si>
    <t>Floyd Township</t>
  </si>
  <si>
    <t>GREENCASTLE TOWNSHIP</t>
  </si>
  <si>
    <t>Greencastle Township</t>
  </si>
  <si>
    <t>RUSSELL TOWNSHIP</t>
  </si>
  <si>
    <t>Russell Township</t>
  </si>
  <si>
    <t>0404</t>
  </si>
  <si>
    <t>GREENCASTLE CIVIL CITY</t>
  </si>
  <si>
    <t>Greencastle Civil City</t>
  </si>
  <si>
    <t>0843</t>
  </si>
  <si>
    <t>BAINBRIDGE CIVIL TOWN</t>
  </si>
  <si>
    <t>Bainbridge Civil Town</t>
  </si>
  <si>
    <t>0844</t>
  </si>
  <si>
    <t>CLOVERDALE CIVIL TOWN</t>
  </si>
  <si>
    <t>Cloverdale Civil Town</t>
  </si>
  <si>
    <t>0845</t>
  </si>
  <si>
    <t>ROACHDALE CIVIL TOWN</t>
  </si>
  <si>
    <t>Roachdale Civil Town</t>
  </si>
  <si>
    <t>0846</t>
  </si>
  <si>
    <t>RUSSELLVILLE CIVIL TOWN</t>
  </si>
  <si>
    <t>Russellville Civil Town</t>
  </si>
  <si>
    <t>FILLMORE CIVIL TOWN</t>
  </si>
  <si>
    <t>Fillmore Civil Town</t>
  </si>
  <si>
    <t>6705</t>
  </si>
  <si>
    <t>SOUTH PUTNAM COMMUNITY SCHOOL CORPORATION</t>
  </si>
  <si>
    <t>South Putnam Community School Corporation</t>
  </si>
  <si>
    <t>6715</t>
  </si>
  <si>
    <t>NORTH PUTNAM COMMUNITY SCHOOL CORPORATION</t>
  </si>
  <si>
    <t>North Putnam Community School Corporation</t>
  </si>
  <si>
    <t>6750</t>
  </si>
  <si>
    <t>CLOVERDALE COMMUNITY SCHOOL CORPORATION</t>
  </si>
  <si>
    <t>Cloverdale Community School Corporation</t>
  </si>
  <si>
    <t>6755</t>
  </si>
  <si>
    <t>GREENCASTLE COMMUNITY SCHOOL CORPORATION</t>
  </si>
  <si>
    <t>Greencastle Community School Corporation</t>
  </si>
  <si>
    <t>0192</t>
  </si>
  <si>
    <t>ROACHDALE PUBLIC LIBRARY</t>
  </si>
  <si>
    <t>Roachdale Public Library</t>
  </si>
  <si>
    <t>0193</t>
  </si>
  <si>
    <t>PUTNAM COUNTY PUBLIC LIBRARY</t>
  </si>
  <si>
    <t>Putnam County Public Library</t>
  </si>
  <si>
    <t>0337</t>
  </si>
  <si>
    <t>Putnam County Airport Authority</t>
  </si>
  <si>
    <t>0976</t>
  </si>
  <si>
    <t>ROACHDALE FIRE PROTECTION</t>
  </si>
  <si>
    <t>Roachdale Fire Protection</t>
  </si>
  <si>
    <t>0977</t>
  </si>
  <si>
    <t>WALNUT CREEK FIRE PROTECTION</t>
  </si>
  <si>
    <t>Walnut Creek Fire Protection</t>
  </si>
  <si>
    <t>FLOYD TWP FIRE DISTRICT</t>
  </si>
  <si>
    <t>Floyd Twp Fire District</t>
  </si>
  <si>
    <t>1079</t>
  </si>
  <si>
    <t>WEST CENTRAL INDIANA SOLID WASTE MANAGEMENT</t>
  </si>
  <si>
    <t>West Central Indiana Solid Waste Management</t>
  </si>
  <si>
    <t>CLEAR CREEK CONSERVANCY DISTRICT</t>
  </si>
  <si>
    <t>Clear Creek Conservancy District</t>
  </si>
  <si>
    <t>LITTLE WALNUT CREEK CONSERVANCY DISTRICT</t>
  </si>
  <si>
    <t>Little Walnut Creek Conservancy District</t>
  </si>
  <si>
    <t>9996</t>
  </si>
  <si>
    <t>VAN BIBBER LAKE CONSERVANCY</t>
  </si>
  <si>
    <t>Van Bibber Lake Conservancy</t>
  </si>
  <si>
    <t>68</t>
  </si>
  <si>
    <t>RANDOLPH COUNTY</t>
  </si>
  <si>
    <t>Randolph County</t>
  </si>
  <si>
    <t>GREENSFORK TOWNSHIP</t>
  </si>
  <si>
    <t>Greensfork Township</t>
  </si>
  <si>
    <t>WARD TOWNSHIP</t>
  </si>
  <si>
    <t>Ward Township</t>
  </si>
  <si>
    <t>0425</t>
  </si>
  <si>
    <t>WINCHESTER CIVIL CITY</t>
  </si>
  <si>
    <t>Winchester Civil City</t>
  </si>
  <si>
    <t>0446</t>
  </si>
  <si>
    <t>UNION CITY CIVIL CITY</t>
  </si>
  <si>
    <t>Union City Civil City</t>
  </si>
  <si>
    <t>0847</t>
  </si>
  <si>
    <t>FARMLAND CIVIL TOWN</t>
  </si>
  <si>
    <t>Farmland Civil Town</t>
  </si>
  <si>
    <t>0848</t>
  </si>
  <si>
    <t>LOSANTVILLE CIVIL TOWN</t>
  </si>
  <si>
    <t>Losantville Civil Town</t>
  </si>
  <si>
    <t>0849</t>
  </si>
  <si>
    <t>LYNN CIVIL TOWN</t>
  </si>
  <si>
    <t>Lynn Civil Town</t>
  </si>
  <si>
    <t>0850</t>
  </si>
  <si>
    <t>MODOC CIVIL TOWN</t>
  </si>
  <si>
    <t>Modoc Civil Town</t>
  </si>
  <si>
    <t>0851</t>
  </si>
  <si>
    <t>PARKER CIVIL TOWN</t>
  </si>
  <si>
    <t>Parker Civil Town</t>
  </si>
  <si>
    <t>0852</t>
  </si>
  <si>
    <t>RIDGEVILLE CIVIL TOWN</t>
  </si>
  <si>
    <t>Ridgeville Civil Town</t>
  </si>
  <si>
    <t>0853</t>
  </si>
  <si>
    <t>SARATOGA CIVIL TOWN</t>
  </si>
  <si>
    <t>Saratoga Civil Town</t>
  </si>
  <si>
    <t>6795</t>
  </si>
  <si>
    <t>UNION SCHOOL CORPORATION</t>
  </si>
  <si>
    <t>Union School Corporation</t>
  </si>
  <si>
    <t>6805</t>
  </si>
  <si>
    <t>RANDOLPH SOUTHERN SCHOOL CORPORATION</t>
  </si>
  <si>
    <t>Randolph Southern School Corporation</t>
  </si>
  <si>
    <t>6820</t>
  </si>
  <si>
    <t>MONROE CENTRAL SCHOOL CORPORATION</t>
  </si>
  <si>
    <t>Monroe Central School Corporation</t>
  </si>
  <si>
    <t>6825</t>
  </si>
  <si>
    <t>RANDOLPH CENTRAL SCHOOL CORPORATION</t>
  </si>
  <si>
    <t>Randolph Central School Corporation</t>
  </si>
  <si>
    <t>6835</t>
  </si>
  <si>
    <t>RANDOLPH EASTERN SCHOOL CORPORATION</t>
  </si>
  <si>
    <t>Randolph Eastern School Corporation</t>
  </si>
  <si>
    <t>0194</t>
  </si>
  <si>
    <t>FARMLAND PUBLIC LIBRARY</t>
  </si>
  <si>
    <t>Farmland Public Library</t>
  </si>
  <si>
    <t>0195</t>
  </si>
  <si>
    <t>RIDGEVILLE PUBLIC LIBRARY</t>
  </si>
  <si>
    <t>Ridgeville Public Library</t>
  </si>
  <si>
    <t>0196</t>
  </si>
  <si>
    <t>UNION CITY PUBLIC LIBRARY</t>
  </si>
  <si>
    <t>Union City Public Library</t>
  </si>
  <si>
    <t>0197</t>
  </si>
  <si>
    <t>WINCHESTER PUBLIC LIBRARY</t>
  </si>
  <si>
    <t>Winchester Public Library</t>
  </si>
  <si>
    <t>0198</t>
  </si>
  <si>
    <t>WASHINGTON TOWNSHIP PUBLIC LIBRARY</t>
  </si>
  <si>
    <t>Washington Township Public Library</t>
  </si>
  <si>
    <t>1099</t>
  </si>
  <si>
    <t>RANDOLPH CO SOLID WASTE</t>
  </si>
  <si>
    <t>Randolph Co Solid Waste</t>
  </si>
  <si>
    <t>69</t>
  </si>
  <si>
    <t>RIPLEY COUNTY</t>
  </si>
  <si>
    <t>Ripley County</t>
  </si>
  <si>
    <t>LAUGHERY TOWNSHIP</t>
  </si>
  <si>
    <t>Laughery Township</t>
  </si>
  <si>
    <t>OTTER CREEK TOWNSHIP</t>
  </si>
  <si>
    <t>Otter Creek Township</t>
  </si>
  <si>
    <t>0447</t>
  </si>
  <si>
    <t>BATESVILLE CIVIL CITY</t>
  </si>
  <si>
    <t>Batesville Civil City</t>
  </si>
  <si>
    <t>0854</t>
  </si>
  <si>
    <t>MILAN CIVIL TOWN</t>
  </si>
  <si>
    <t>Milan Civil Town</t>
  </si>
  <si>
    <t>0855</t>
  </si>
  <si>
    <t>NAPOLEON CIVIL TOWN</t>
  </si>
  <si>
    <t>Napoleon Civil Town</t>
  </si>
  <si>
    <t>0856</t>
  </si>
  <si>
    <t>OSGOOD CIVIL TOWN</t>
  </si>
  <si>
    <t>Osgood Civil Town</t>
  </si>
  <si>
    <t>0857</t>
  </si>
  <si>
    <t>SUNMAN CIVIL TOWN</t>
  </si>
  <si>
    <t>Sunman Civil Town</t>
  </si>
  <si>
    <t>0858</t>
  </si>
  <si>
    <t>VERSAILLES CIVIL TOWN</t>
  </si>
  <si>
    <t>Versailles Civil Town</t>
  </si>
  <si>
    <t>HOLTON CIVIL TOWN</t>
  </si>
  <si>
    <t>Holton Civil Town</t>
  </si>
  <si>
    <t>6865</t>
  </si>
  <si>
    <t>SOUTH RIPLEY COMMUNITY SCHOOL CORPORATION</t>
  </si>
  <si>
    <t>South Ripley Community School Corporation</t>
  </si>
  <si>
    <t>6895</t>
  </si>
  <si>
    <t>BATESVILLE COMMUNITY SCHOOL CORPORATION</t>
  </si>
  <si>
    <t>Batesville Community School Corporation</t>
  </si>
  <si>
    <t>6900</t>
  </si>
  <si>
    <t>JAC-CEN-DEL COMMUNITY SCHOOL CORPORATION</t>
  </si>
  <si>
    <t>Jac-Cen-Del Community School Corporation</t>
  </si>
  <si>
    <t>6910</t>
  </si>
  <si>
    <t>MILAN COMMUNITY SCHOOLS</t>
  </si>
  <si>
    <t>Milan Community Schools</t>
  </si>
  <si>
    <t>0199</t>
  </si>
  <si>
    <t>BATESVILLE PUBLIC LIBRARY</t>
  </si>
  <si>
    <t>Batesville Public Library</t>
  </si>
  <si>
    <t>OSGOOD PUBLIC LIBRARY</t>
  </si>
  <si>
    <t>Osgood Public Library</t>
  </si>
  <si>
    <t>1006</t>
  </si>
  <si>
    <t>SOUTHEASTERN INDIANA SOLID WASTE MGT.</t>
  </si>
  <si>
    <t>Southeastern Indiana Solid Waste Mgt.</t>
  </si>
  <si>
    <t>70</t>
  </si>
  <si>
    <t>RUSH COUNTY</t>
  </si>
  <si>
    <t>Rush County</t>
  </si>
  <si>
    <t>RUSHVILLE TOWNSHIP</t>
  </si>
  <si>
    <t>Rushville Township</t>
  </si>
  <si>
    <t>0420</t>
  </si>
  <si>
    <t>RUSHVILLE CIVIL CITY</t>
  </si>
  <si>
    <t>Rushville Civil City</t>
  </si>
  <si>
    <t>0859</t>
  </si>
  <si>
    <t>CARTHAGE CIVIL TOWN</t>
  </si>
  <si>
    <t>Carthage Civil Town</t>
  </si>
  <si>
    <t>0860</t>
  </si>
  <si>
    <t>GLENWOOD CIVIL TOWN</t>
  </si>
  <si>
    <t>Glenwood Civil Town</t>
  </si>
  <si>
    <t>6995</t>
  </si>
  <si>
    <t>RUSH COUNTY SCHOOL CORPORATION</t>
  </si>
  <si>
    <t>Rush County School Corporation</t>
  </si>
  <si>
    <t>HENRY HENLEY PUBLIC LIBRARY</t>
  </si>
  <si>
    <t>Henry Henley Public Library</t>
  </si>
  <si>
    <t>RUSHVILLE PUBLIC LIBRARY</t>
  </si>
  <si>
    <t>Rushville Public Library</t>
  </si>
  <si>
    <t>RUSH COUNTY SOLID WASTE DISTRICT</t>
  </si>
  <si>
    <t>Rush County Solid Waste District</t>
  </si>
  <si>
    <t>71</t>
  </si>
  <si>
    <t>ST. JOSEPH COUNTY</t>
  </si>
  <si>
    <t>St. Joseph County</t>
  </si>
  <si>
    <t>CENTRE TOWNSHIP</t>
  </si>
  <si>
    <t>Centre Township</t>
  </si>
  <si>
    <t>HARRIS TOWNSHIP</t>
  </si>
  <si>
    <t>Harris Township</t>
  </si>
  <si>
    <t>SOUTH BEND CIVIL CITY</t>
  </si>
  <si>
    <t>South Bend Civil City</t>
  </si>
  <si>
    <t>0117</t>
  </si>
  <si>
    <t>MISHAWAKA CIVIL CITY</t>
  </si>
  <si>
    <t>Mishawaka Civil City</t>
  </si>
  <si>
    <t>0861</t>
  </si>
  <si>
    <t>INDIAN VILLAGE CIVIL TOWN</t>
  </si>
  <si>
    <t>Indian Village Civil Town</t>
  </si>
  <si>
    <t>0862</t>
  </si>
  <si>
    <t>LAKEVILLE CIVIL TOWN</t>
  </si>
  <si>
    <t>Lakeville Civil Town</t>
  </si>
  <si>
    <t>0863</t>
  </si>
  <si>
    <t>NEW CARLISLE CIVIL TOWN</t>
  </si>
  <si>
    <t>New Carlisle Civil Town</t>
  </si>
  <si>
    <t>0864</t>
  </si>
  <si>
    <t>NORTH LIBERTY CIVIL TOWN</t>
  </si>
  <si>
    <t>North Liberty Civil Town</t>
  </si>
  <si>
    <t>0865</t>
  </si>
  <si>
    <t>OSCEOLA CIVIL TOWN</t>
  </si>
  <si>
    <t>Osceola Civil Town</t>
  </si>
  <si>
    <t>0866</t>
  </si>
  <si>
    <t>ROSELAND CIVIL TOWN</t>
  </si>
  <si>
    <t>Roseland Civil Town</t>
  </si>
  <si>
    <t>0867</t>
  </si>
  <si>
    <t>WALKERTON CIVIL TOWN</t>
  </si>
  <si>
    <t>Walkerton Civil Town</t>
  </si>
  <si>
    <t>7150</t>
  </si>
  <si>
    <t>JOHN GLENN SCHOOL CORPORATION</t>
  </si>
  <si>
    <t>John Glenn School Corporation</t>
  </si>
  <si>
    <t>7175</t>
  </si>
  <si>
    <t>PENN-HARRIS-MADISON-SCHOOL CORPORATION</t>
  </si>
  <si>
    <t>Penn-Harris-Madison-School Corporation</t>
  </si>
  <si>
    <t>7200</t>
  </si>
  <si>
    <t>MISHAWAKA CITY SCHOOL CORPORATION</t>
  </si>
  <si>
    <t>Mishawaka City School Corporation</t>
  </si>
  <si>
    <t>7205</t>
  </si>
  <si>
    <t>SOUTH BEND COMMUNITY SCHOOL CORPORATION</t>
  </si>
  <si>
    <t>South Bend Community School Corporation</t>
  </si>
  <si>
    <t>MISHAWAKA PUBLIC LIBRARY</t>
  </si>
  <si>
    <t>Mishawaka Public Library</t>
  </si>
  <si>
    <t>NEW CARLISLE PUBLIC LIBRARY</t>
  </si>
  <si>
    <t>New Carlisle Public Library</t>
  </si>
  <si>
    <t>WALKERTON PUBLIC LIBRARY</t>
  </si>
  <si>
    <t>Walkerton Public Library</t>
  </si>
  <si>
    <t>0206</t>
  </si>
  <si>
    <t>ST. JOSEPH COUNTY PUBLIC LIBRARY</t>
  </si>
  <si>
    <t>St. Joseph County Public Library</t>
  </si>
  <si>
    <t>ST. JOSEPH AIRPORT</t>
  </si>
  <si>
    <t>St. Joseph Airport</t>
  </si>
  <si>
    <t>SOUTH BEND PUBLIC TRANSPORTATION</t>
  </si>
  <si>
    <t>South Bend Public Transportation</t>
  </si>
  <si>
    <t>1008</t>
  </si>
  <si>
    <t>ST. JOSEPH SOLID WASTE MANAGEMENT</t>
  </si>
  <si>
    <t>St. Joseph Solid Waste Management</t>
  </si>
  <si>
    <t>72</t>
  </si>
  <si>
    <t>SCOTT COUNTY</t>
  </si>
  <si>
    <t>Scott County</t>
  </si>
  <si>
    <t>FINLEY TOWNSHIP</t>
  </si>
  <si>
    <t>Finley Township</t>
  </si>
  <si>
    <t>LEXINGTON TOWNSHIP</t>
  </si>
  <si>
    <t>Lexington Township</t>
  </si>
  <si>
    <t>VIENNA TOWNSHIP</t>
  </si>
  <si>
    <t>Vienna Township</t>
  </si>
  <si>
    <t>0435</t>
  </si>
  <si>
    <t>SCOTTSBURG CIVIL CITY</t>
  </si>
  <si>
    <t>Scottsburg Civil City</t>
  </si>
  <si>
    <t>0868</t>
  </si>
  <si>
    <t>CITY OF AUSTIN</t>
  </si>
  <si>
    <t>City Of Austin</t>
  </si>
  <si>
    <t>7230</t>
  </si>
  <si>
    <t>SCOTT COUNTY DISTRICT NO. 1 SCHOOL CORPORATION</t>
  </si>
  <si>
    <t>Scott County District No. 1 School Corporation</t>
  </si>
  <si>
    <t>7255</t>
  </si>
  <si>
    <t>SCOTT COUNTY DISTRICT NO. 2 SCHOOL CORPORATION</t>
  </si>
  <si>
    <t>Scott County District No. 2 School Corporation</t>
  </si>
  <si>
    <t>0207</t>
  </si>
  <si>
    <t>SCOTT COUNTY PUBLIC LIBRARY</t>
  </si>
  <si>
    <t>Scott County Public Library</t>
  </si>
  <si>
    <t>STUCKER FORK CONSERVANCY DISTRICT</t>
  </si>
  <si>
    <t>Stucker Fork Conservancy District</t>
  </si>
  <si>
    <t>73</t>
  </si>
  <si>
    <t>SHELBY COUNTY</t>
  </si>
  <si>
    <t>Shelby County</t>
  </si>
  <si>
    <t>ADDISON TOWNSHIP</t>
  </si>
  <si>
    <t>Addison Township</t>
  </si>
  <si>
    <t>HENDRICKS TOWNSHIP</t>
  </si>
  <si>
    <t>Hendricks Township</t>
  </si>
  <si>
    <t>MORAL TOWNSHIP</t>
  </si>
  <si>
    <t>Moral Township</t>
  </si>
  <si>
    <t>0308</t>
  </si>
  <si>
    <t>SHELBYVILLE CIVIL CITY</t>
  </si>
  <si>
    <t>Shelbyville Civil City</t>
  </si>
  <si>
    <t>0869</t>
  </si>
  <si>
    <t>MORRISTOWN CIVIL TOWN</t>
  </si>
  <si>
    <t>Morristown Civil Town</t>
  </si>
  <si>
    <t>FAIRLAND CIVIL TOWN</t>
  </si>
  <si>
    <t>Fairland Civil Town</t>
  </si>
  <si>
    <t>7285</t>
  </si>
  <si>
    <t>SHELBY EASTERN SCHOOL CORPORATION</t>
  </si>
  <si>
    <t>Shelby Eastern School Corporation</t>
  </si>
  <si>
    <t>7350</t>
  </si>
  <si>
    <t>NORTHWESTERN CONSOLIDATED SCHOOL CORPORATION</t>
  </si>
  <si>
    <t>Northwestern Consolidated School Corporation</t>
  </si>
  <si>
    <t>7360</t>
  </si>
  <si>
    <t>SOUTHWESTERN CONSOLIDATED SHELBY COUNTY SCHOOLS</t>
  </si>
  <si>
    <t>Southwestern Consolidated Shelby County Schools</t>
  </si>
  <si>
    <t>7365</t>
  </si>
  <si>
    <t>SHELBYVILLE CENTRAL SCHOOL CORPORATION</t>
  </si>
  <si>
    <t>Shelbyville Central School Corporation</t>
  </si>
  <si>
    <t>0208</t>
  </si>
  <si>
    <t>SHELBY COUNTY PUBLIC LIBRARY</t>
  </si>
  <si>
    <t>Shelby County Public Library</t>
  </si>
  <si>
    <t>1013</t>
  </si>
  <si>
    <t>SHELBY COUNTY RECYCLING DISTRICT</t>
  </si>
  <si>
    <t>Shelby County Recycling District</t>
  </si>
  <si>
    <t>WALDRON CONSERVANCY DISTRICT</t>
  </si>
  <si>
    <t>Waldron Conservancy District</t>
  </si>
  <si>
    <t>74</t>
  </si>
  <si>
    <t>SPENCER COUNTY</t>
  </si>
  <si>
    <t>Spencer County</t>
  </si>
  <si>
    <t>CARTER TOWNSHIP</t>
  </si>
  <si>
    <t>Carter Township</t>
  </si>
  <si>
    <t>GRASS TOWNSHIP</t>
  </si>
  <si>
    <t>Grass Township</t>
  </si>
  <si>
    <t>HAMMOND TOWNSHIP</t>
  </si>
  <si>
    <t>Hammond Township</t>
  </si>
  <si>
    <t>HUFF TOWNSHIP</t>
  </si>
  <si>
    <t>Huff Township</t>
  </si>
  <si>
    <t>LUCE TOWNSHIP</t>
  </si>
  <si>
    <t>Luce Township</t>
  </si>
  <si>
    <t>0458</t>
  </si>
  <si>
    <t>ROCKPORT CIVIL CITY</t>
  </si>
  <si>
    <t>Rockport Civil City</t>
  </si>
  <si>
    <t>0870</t>
  </si>
  <si>
    <t>CHRISNEY CIVIL TOWN</t>
  </si>
  <si>
    <t>Chrisney Civil Town</t>
  </si>
  <si>
    <t>0871</t>
  </si>
  <si>
    <t>DALE CIVIL TOWN</t>
  </si>
  <si>
    <t>Dale Civil Town</t>
  </si>
  <si>
    <t>0872</t>
  </si>
  <si>
    <t>GENTRYVILLE CIVIL TOWN</t>
  </si>
  <si>
    <t>Gentryville Civil Town</t>
  </si>
  <si>
    <t>0873</t>
  </si>
  <si>
    <t>GRANDVIEW CIVIL TOWN</t>
  </si>
  <si>
    <t>Grandview Civil Town</t>
  </si>
  <si>
    <t>0874</t>
  </si>
  <si>
    <t>SANTA CLAUS CIVIL TOWN</t>
  </si>
  <si>
    <t>Santa Claus Civil Town</t>
  </si>
  <si>
    <t>RICHLAND CIVIL TOWN</t>
  </si>
  <si>
    <t>Richland Civil Town</t>
  </si>
  <si>
    <t>7385</t>
  </si>
  <si>
    <t>NORTH SPENCER COUNTY SCHOOL CORPORATION</t>
  </si>
  <si>
    <t>North Spencer County School Corporation</t>
  </si>
  <si>
    <t>7445</t>
  </si>
  <si>
    <t>SOUTH SPENCER COUNTY SCHOOL CORPORATION</t>
  </si>
  <si>
    <t>South Spencer County School Corporation</t>
  </si>
  <si>
    <t>0294</t>
  </si>
  <si>
    <t>SPENCER COUNTY PUBLIC LIBRARY</t>
  </si>
  <si>
    <t>Spencer County Public Library</t>
  </si>
  <si>
    <t>LINCOLN HERITAGE PUBLIC LIBRARY</t>
  </si>
  <si>
    <t>Lincoln Heritage Public Library</t>
  </si>
  <si>
    <t>CARTER FIRE PROTECTION DISTRICT</t>
  </si>
  <si>
    <t>Carter Fire Protection District</t>
  </si>
  <si>
    <t>1068</t>
  </si>
  <si>
    <t>SPENCER COUNTY SOLID WASTE MANAGEMENT DISTRICT</t>
  </si>
  <si>
    <t>Spencer County Solid Waste Management District</t>
  </si>
  <si>
    <t>75</t>
  </si>
  <si>
    <t>STARKE COUNTY</t>
  </si>
  <si>
    <t>Starke County</t>
  </si>
  <si>
    <t>CALIFORNIA TOWNSHIP</t>
  </si>
  <si>
    <t>California Township</t>
  </si>
  <si>
    <t>NORTH BEND TOWNSHIP</t>
  </si>
  <si>
    <t>North Bend Township</t>
  </si>
  <si>
    <t>RAILROAD TOWNSHIP</t>
  </si>
  <si>
    <t>Railroad Township</t>
  </si>
  <si>
    <t>0449</t>
  </si>
  <si>
    <t>KNOX CIVIL CITY</t>
  </si>
  <si>
    <t>Knox Civil City</t>
  </si>
  <si>
    <t>HAMLET CIVIL TOWN</t>
  </si>
  <si>
    <t>Hamlet Civil Town</t>
  </si>
  <si>
    <t>0876</t>
  </si>
  <si>
    <t>NORTH JUDSON CIVIL TOWN</t>
  </si>
  <si>
    <t>North Judson Civil Town</t>
  </si>
  <si>
    <t>7495</t>
  </si>
  <si>
    <t>OREGON-DAVIS SCHOOL CORPORATION</t>
  </si>
  <si>
    <t>Oregon-Davis School Corporation</t>
  </si>
  <si>
    <t>7515</t>
  </si>
  <si>
    <t>NORTH JUDSON-SAN PIERRE SCHOOL CORPORATION</t>
  </si>
  <si>
    <t>North Judson-San Pierre School Corporation</t>
  </si>
  <si>
    <t>7525</t>
  </si>
  <si>
    <t>KNOX COMMUNITY SCHOOL CORPORATION</t>
  </si>
  <si>
    <t>Knox Community School Corporation</t>
  </si>
  <si>
    <t>0213</t>
  </si>
  <si>
    <t>NORTH JUDSON PUBLIC LIBRARY</t>
  </si>
  <si>
    <t>North Judson Public Library</t>
  </si>
  <si>
    <t>0214</t>
  </si>
  <si>
    <t>STARKE COUNTY PUBLIC LIBRARY</t>
  </si>
  <si>
    <t>Starke County Public Library</t>
  </si>
  <si>
    <t>STARKE COUNTY AIRPORT AUTHORITY</t>
  </si>
  <si>
    <t>Starke County Airport Authority</t>
  </si>
  <si>
    <t>1069</t>
  </si>
  <si>
    <t>STARKE COUNTY SOLID WASTE MANAGEMENT DISTRICT</t>
  </si>
  <si>
    <t>Starke County Solid Waste Management District</t>
  </si>
  <si>
    <t>BAILEY-COX-NEWTSON CONSERVANCY DISTRICT</t>
  </si>
  <si>
    <t>Bailey-Cox-Newtson Conservancy District</t>
  </si>
  <si>
    <t>0344</t>
  </si>
  <si>
    <t>Koontz Lake Conservancy District</t>
  </si>
  <si>
    <t>76</t>
  </si>
  <si>
    <t>STEUBEN COUNTY</t>
  </si>
  <si>
    <t>Steuben County</t>
  </si>
  <si>
    <t>CLEAR LAKE TOWNSHIP</t>
  </si>
  <si>
    <t>Clear Lake Township</t>
  </si>
  <si>
    <t>FREMONT TOWNSHIP</t>
  </si>
  <si>
    <t>Fremont Township</t>
  </si>
  <si>
    <t>JAMESTOWN TOWNSHIP</t>
  </si>
  <si>
    <t>Jamestown Township</t>
  </si>
  <si>
    <t>MILLGROVE TOWNSHIP</t>
  </si>
  <si>
    <t>Millgrove Township</t>
  </si>
  <si>
    <t>OTSEGO TOWNSHIP</t>
  </si>
  <si>
    <t>Otsego Township</t>
  </si>
  <si>
    <t>STEUBEN TOWNSHIP</t>
  </si>
  <si>
    <t>Steuben Township</t>
  </si>
  <si>
    <t>0429</t>
  </si>
  <si>
    <t>ANGOLA CIVIL CITY</t>
  </si>
  <si>
    <t>Angola Civil City</t>
  </si>
  <si>
    <t>CLEAR LAKE CIVIL TOWN</t>
  </si>
  <si>
    <t>Clear Lake Civil Town</t>
  </si>
  <si>
    <t>0878</t>
  </si>
  <si>
    <t>FREMONT CIVIL TOWN</t>
  </si>
  <si>
    <t>Fremont Civil Town</t>
  </si>
  <si>
    <t>0879</t>
  </si>
  <si>
    <t>HAMILTON CIVIL TOWN</t>
  </si>
  <si>
    <t>Hamilton Civil Town</t>
  </si>
  <si>
    <t>0880</t>
  </si>
  <si>
    <t>HUDSON CIVIL TOWN</t>
  </si>
  <si>
    <t>Hudson Civil Town</t>
  </si>
  <si>
    <t>0881</t>
  </si>
  <si>
    <t>ORLAND CIVIL TOWN</t>
  </si>
  <si>
    <t>Orland Civil Town</t>
  </si>
  <si>
    <t>4515</t>
  </si>
  <si>
    <t>PRAIRIE HEIGHTS COMMUNITY SCHOOL CORPORATION</t>
  </si>
  <si>
    <t>Prairie Heights Community School Corporation</t>
  </si>
  <si>
    <t>7605</t>
  </si>
  <si>
    <t>FREMONT COMMUNITY SCHOOL CORPORATION</t>
  </si>
  <si>
    <t>Fremont Community School Corporation</t>
  </si>
  <si>
    <t>7610</t>
  </si>
  <si>
    <t>HAMILTON COMMUNITY SCHOOL CORPORATION</t>
  </si>
  <si>
    <t>Hamilton Community School Corporation</t>
  </si>
  <si>
    <t>7615</t>
  </si>
  <si>
    <t>M.S.D. STEUBEN COUNTY SCHOOL CORPORATION</t>
  </si>
  <si>
    <t>M.S.D. Steuben County School Corporation</t>
  </si>
  <si>
    <t>0215</t>
  </si>
  <si>
    <t>CARNEGIE PUBLIC LIBRARY OF STEUBEN COUNT</t>
  </si>
  <si>
    <t>Carnegie Public Library Of Steuben Count</t>
  </si>
  <si>
    <t>0216</t>
  </si>
  <si>
    <t>FREMONT PUBLIC LIBRARY</t>
  </si>
  <si>
    <t>Fremont Public Library</t>
  </si>
  <si>
    <t>0994</t>
  </si>
  <si>
    <t>NORTHEAST INDIANA SOLID WASTE MANAGEMENT</t>
  </si>
  <si>
    <t>Northeast Indiana Solid Waste Management</t>
  </si>
  <si>
    <t>77</t>
  </si>
  <si>
    <t>SULLIVAN COUNTY</t>
  </si>
  <si>
    <t>Sullivan County</t>
  </si>
  <si>
    <t>CURRY TOWNSHIP</t>
  </si>
  <si>
    <t>Curry Township</t>
  </si>
  <si>
    <t>FAIRBANKS TOWNSHIP</t>
  </si>
  <si>
    <t>Fairbanks Township</t>
  </si>
  <si>
    <t>GILL TOWNSHIP</t>
  </si>
  <si>
    <t>Gill Township</t>
  </si>
  <si>
    <t>HADDON TOWNSHIP</t>
  </si>
  <si>
    <t>Haddon Township</t>
  </si>
  <si>
    <t>TURMAN TOWNSHIP</t>
  </si>
  <si>
    <t>Turman Township</t>
  </si>
  <si>
    <t>0438</t>
  </si>
  <si>
    <t>SULLIVAN CIVIL CITY</t>
  </si>
  <si>
    <t>Sullivan Civil City</t>
  </si>
  <si>
    <t>0882</t>
  </si>
  <si>
    <t>CARLISLE CIVIL TOWN</t>
  </si>
  <si>
    <t>Carlisle Civil Town</t>
  </si>
  <si>
    <t>0883</t>
  </si>
  <si>
    <t>DUGGER CIVIL TOWN</t>
  </si>
  <si>
    <t>Dugger Civil Town</t>
  </si>
  <si>
    <t>0884</t>
  </si>
  <si>
    <t>FARMERSBURG CIVIL TOWN</t>
  </si>
  <si>
    <t>Farmersburg Civil Town</t>
  </si>
  <si>
    <t>0885</t>
  </si>
  <si>
    <t>HYMERA CIVIL TOWN</t>
  </si>
  <si>
    <t>Hymera Civil Town</t>
  </si>
  <si>
    <t>0886</t>
  </si>
  <si>
    <t>MEROM CIVIL TOWN</t>
  </si>
  <si>
    <t>Merom Civil Town</t>
  </si>
  <si>
    <t>0887</t>
  </si>
  <si>
    <t>SHELBURN CIVIL TOWN</t>
  </si>
  <si>
    <t>Shelburn Civil Town</t>
  </si>
  <si>
    <t>7645</t>
  </si>
  <si>
    <t>NORTHEAST SCHOOL CORPORATION</t>
  </si>
  <si>
    <t>Northeast School Corporation</t>
  </si>
  <si>
    <t>7715</t>
  </si>
  <si>
    <t>SOUTHWEST SCHOOL CORPORATION</t>
  </si>
  <si>
    <t>Southwest School Corporation</t>
  </si>
  <si>
    <t>0217</t>
  </si>
  <si>
    <t>SULLIVAN COUNTY PUBLIC LIBRARY</t>
  </si>
  <si>
    <t>Sullivan County Public Library</t>
  </si>
  <si>
    <t>1070</t>
  </si>
  <si>
    <t>SULLIVAN COUNTY SOLID WASTE MANAGEMENT DSTRICT</t>
  </si>
  <si>
    <t>Sullivan County Solid Waste Management Dstrict</t>
  </si>
  <si>
    <t>ISLAND LEVEE CONSERVANCY DISTRICT</t>
  </si>
  <si>
    <t>Island Levee Conservancy District</t>
  </si>
  <si>
    <t>BUSSERON CONSERVANCY DISTRICT</t>
  </si>
  <si>
    <t>Busseron Conservancy District</t>
  </si>
  <si>
    <t>78</t>
  </si>
  <si>
    <t>SWITZERLAND COUNTY</t>
  </si>
  <si>
    <t>Switzerland County</t>
  </si>
  <si>
    <t>COTTON TOWNSHIP</t>
  </si>
  <si>
    <t>Cotton Township</t>
  </si>
  <si>
    <t>CRAIG TOWNSHIP</t>
  </si>
  <si>
    <t>Craig Township</t>
  </si>
  <si>
    <t>0888</t>
  </si>
  <si>
    <t>PATRIOT CIVIL TOWN</t>
  </si>
  <si>
    <t>Patriot Civil Town</t>
  </si>
  <si>
    <t>0889</t>
  </si>
  <si>
    <t>VEVAY CIVIL TOWN</t>
  </si>
  <si>
    <t>Vevay Civil Town</t>
  </si>
  <si>
    <t>7775</t>
  </si>
  <si>
    <t>SWITZERLAND COUNTY SCHOOL CORPORATION</t>
  </si>
  <si>
    <t>Switzerland County School Corporation</t>
  </si>
  <si>
    <t>0218</t>
  </si>
  <si>
    <t>SWITZERLAND COUNTY PUBLIC LIBRARY</t>
  </si>
  <si>
    <t>Switzerland County Public Library</t>
  </si>
  <si>
    <t>79</t>
  </si>
  <si>
    <t>TIPPECANOE COUNTY</t>
  </si>
  <si>
    <t>Tippecanoe County</t>
  </si>
  <si>
    <t>LAURAMIE TOWNSHIP</t>
  </si>
  <si>
    <t>Lauramie Township</t>
  </si>
  <si>
    <t>SHEFFIELD TOWNSHIP</t>
  </si>
  <si>
    <t>Sheffield Township</t>
  </si>
  <si>
    <t>WEA TOWNSHIP</t>
  </si>
  <si>
    <t>Wea Township</t>
  </si>
  <si>
    <t>LAFAYETTE CIVIL CITY</t>
  </si>
  <si>
    <t>Lafayette Civil City</t>
  </si>
  <si>
    <t>WEST LAFAYETTE CIVIL CITY</t>
  </si>
  <si>
    <t>West Lafayette Civil City</t>
  </si>
  <si>
    <t>BATTLE GROUND CIVIL TOWN</t>
  </si>
  <si>
    <t>Battle Ground Civil Town</t>
  </si>
  <si>
    <t>0891</t>
  </si>
  <si>
    <t>CLARKS HILL CIVIL TOWN</t>
  </si>
  <si>
    <t>Clarks Hill Civil Town</t>
  </si>
  <si>
    <t>DAYTON CIVIL TOWN</t>
  </si>
  <si>
    <t>Dayton Civil Town</t>
  </si>
  <si>
    <t>SHADELAND CIVIL TOWN</t>
  </si>
  <si>
    <t>Shadeland Civil Town</t>
  </si>
  <si>
    <t>7855</t>
  </si>
  <si>
    <t>LAFAYETTE SCHOOL CORPORATION</t>
  </si>
  <si>
    <t>Lafayette School Corporation</t>
  </si>
  <si>
    <t>7865</t>
  </si>
  <si>
    <t>TIPPECANOE SCHOOL CORPORATION</t>
  </si>
  <si>
    <t>Tippecanoe School Corporation</t>
  </si>
  <si>
    <t>7875</t>
  </si>
  <si>
    <t>WEST LAFAYETTE COMMUNITY SCHOOL CORPORATION</t>
  </si>
  <si>
    <t>West Lafayette Community School Corporation</t>
  </si>
  <si>
    <t>0221</t>
  </si>
  <si>
    <t>WEST LAFAYETTE PUBLIC LIBRARY</t>
  </si>
  <si>
    <t>West Lafayette Public Library</t>
  </si>
  <si>
    <t>TIPPECANOE COUNTY PUBLIC LIBRARY</t>
  </si>
  <si>
    <t>Tippecanoe County Public Library</t>
  </si>
  <si>
    <t>0330</t>
  </si>
  <si>
    <t>Tippecanoe County Solid Waste Mgmt District</t>
  </si>
  <si>
    <t>GREATER LAFAYETTE PUBLIC TRANSPORTATION</t>
  </si>
  <si>
    <t>Greater Lafayette Public Transportation</t>
  </si>
  <si>
    <t>1188</t>
  </si>
  <si>
    <t>OTTERBEIN FIRE PROTECTION TERRITORY</t>
  </si>
  <si>
    <t>Otterbein Fire Protection Territory</t>
  </si>
  <si>
    <t>BATTLE GROUND CONSERVANCY DISTRICT</t>
  </si>
  <si>
    <t>Battle Ground Conservancy District</t>
  </si>
  <si>
    <t>LITTLE WEA CONSERVANCY DISTRICT</t>
  </si>
  <si>
    <t>Little Wea Conservancy District</t>
  </si>
  <si>
    <t>80</t>
  </si>
  <si>
    <t>TIPTON COUNTY</t>
  </si>
  <si>
    <t>Tipton County</t>
  </si>
  <si>
    <t>CICERO TOWNSHIP</t>
  </si>
  <si>
    <t>Cicero Township</t>
  </si>
  <si>
    <t>WILDCAT TOWNSHIP</t>
  </si>
  <si>
    <t>Wildcat Township</t>
  </si>
  <si>
    <t>0428</t>
  </si>
  <si>
    <t>TIPTON CIVIL CITY</t>
  </si>
  <si>
    <t>Tipton Civil City</t>
  </si>
  <si>
    <t>0892</t>
  </si>
  <si>
    <t>KEMPTON CIVIL TOWN</t>
  </si>
  <si>
    <t>Kempton Civil Town</t>
  </si>
  <si>
    <t>0893</t>
  </si>
  <si>
    <t>SHARPSVILLE CIVIL TOWN</t>
  </si>
  <si>
    <t>Sharpsville Civil Town</t>
  </si>
  <si>
    <t>WINDFALL CIVIL TOWN</t>
  </si>
  <si>
    <t>Windfall Civil Town</t>
  </si>
  <si>
    <t>7935</t>
  </si>
  <si>
    <t>TRI-CENTRAL COMMUNITY SCHOOLS</t>
  </si>
  <si>
    <t>Tri-Central Community Schools</t>
  </si>
  <si>
    <t>7945</t>
  </si>
  <si>
    <t>TIPTON COMMUNITY SCHOOL CORPORATION</t>
  </si>
  <si>
    <t>Tipton Community School Corporation</t>
  </si>
  <si>
    <t>0222</t>
  </si>
  <si>
    <t>TIPTON COUNTY PUBLIC LIBRARY</t>
  </si>
  <si>
    <t>Tipton County Public Library</t>
  </si>
  <si>
    <t>1037</t>
  </si>
  <si>
    <t>TIPTON COUNTY SOLID WASTE</t>
  </si>
  <si>
    <t>Tipton County Solid Waste</t>
  </si>
  <si>
    <t>81</t>
  </si>
  <si>
    <t>UNION COUNTY</t>
  </si>
  <si>
    <t>Union County</t>
  </si>
  <si>
    <t>BROWNSVILLE TOWNSHIP</t>
  </si>
  <si>
    <t>Brownsville Township</t>
  </si>
  <si>
    <t>0895</t>
  </si>
  <si>
    <t>LIBERTY CIVIL TOWN</t>
  </si>
  <si>
    <t>Liberty Civil Town</t>
  </si>
  <si>
    <t>0896</t>
  </si>
  <si>
    <t>WEST COLLEGE CORNER CIVIL TOWN</t>
  </si>
  <si>
    <t>West College Corner Civil Town</t>
  </si>
  <si>
    <t>7950</t>
  </si>
  <si>
    <t>UNION COUNTY SCHOOL CORPORATION</t>
  </si>
  <si>
    <t>Union County School Corporation</t>
  </si>
  <si>
    <t>0223</t>
  </si>
  <si>
    <t>UNION COUNTY PUBLIC LIBRARY</t>
  </si>
  <si>
    <t>Union County Public Library</t>
  </si>
  <si>
    <t>82</t>
  </si>
  <si>
    <t>VANDERBURGH COUNTY</t>
  </si>
  <si>
    <t>Vanderburgh County</t>
  </si>
  <si>
    <t>ARMSTRONG TOWNSHIP</t>
  </si>
  <si>
    <t>Armstrong Township</t>
  </si>
  <si>
    <t>KNIGHT TOWNSHIP</t>
  </si>
  <si>
    <t>Knight Township</t>
  </si>
  <si>
    <t>PIGEON TOWNSHIP</t>
  </si>
  <si>
    <t>Pigeon Township</t>
  </si>
  <si>
    <t>EVANSVILLE CIVIL CITY</t>
  </si>
  <si>
    <t>Evansville Civil City</t>
  </si>
  <si>
    <t>0958</t>
  </si>
  <si>
    <t>DARMSTADT CIVIL TOWN</t>
  </si>
  <si>
    <t>Darmstadt Civil Town</t>
  </si>
  <si>
    <t>7995</t>
  </si>
  <si>
    <t>EVANSVILLE-VANDERBURGH SCHOOL CORPORATION</t>
  </si>
  <si>
    <t>Evansville-Vanderburgh School Corporation</t>
  </si>
  <si>
    <t>0265</t>
  </si>
  <si>
    <t>EVANSVILLE-VANDERBURGH COUNTY PUBLIC LIBRARY</t>
  </si>
  <si>
    <t>Evansville-Vanderburgh County Public Library</t>
  </si>
  <si>
    <t>1072</t>
  </si>
  <si>
    <t>VANDERBURGH COUNTY SOLID WASTE MANAGEMENT</t>
  </si>
  <si>
    <t>Vanderburgh County Solid Waste Management</t>
  </si>
  <si>
    <t>1102</t>
  </si>
  <si>
    <t>EVANSVILLE LEVEE AUTHORITY</t>
  </si>
  <si>
    <t>Evansville Levee Authority</t>
  </si>
  <si>
    <t>1190</t>
  </si>
  <si>
    <t>EVANSVILLE-VANDERBURGH AIRPORT AUTHORITY</t>
  </si>
  <si>
    <t>Evansville-Vanderburgh Airport Authority</t>
  </si>
  <si>
    <t>83</t>
  </si>
  <si>
    <t>VERMILLION COUNTY</t>
  </si>
  <si>
    <t>Vermillion County</t>
  </si>
  <si>
    <t>EUGENE TOWNSHIP</t>
  </si>
  <si>
    <t>Eugene Township</t>
  </si>
  <si>
    <t>HELT TOWNSHIP</t>
  </si>
  <si>
    <t>Helt Township</t>
  </si>
  <si>
    <t>VERMILLION TOWNSHIP</t>
  </si>
  <si>
    <t>Vermillion Township</t>
  </si>
  <si>
    <t>0427</t>
  </si>
  <si>
    <t>CLINTON CIVIL CITY</t>
  </si>
  <si>
    <t>Clinton Civil City</t>
  </si>
  <si>
    <t>0897</t>
  </si>
  <si>
    <t>CAYUGA CIVIL TOWN</t>
  </si>
  <si>
    <t>Cayuga Civil Town</t>
  </si>
  <si>
    <t>0898</t>
  </si>
  <si>
    <t>DANA CIVIL TOWN</t>
  </si>
  <si>
    <t>Dana Civil Town</t>
  </si>
  <si>
    <t>0899</t>
  </si>
  <si>
    <t>FAIRVIEW PARK CIVIL TOWN</t>
  </si>
  <si>
    <t>Fairview Park Civil Town</t>
  </si>
  <si>
    <t>0900</t>
  </si>
  <si>
    <t>NEWPORT CIVIL TOWN</t>
  </si>
  <si>
    <t>Newport Civil Town</t>
  </si>
  <si>
    <t>PERRYSVILLE CIVIL TOWN</t>
  </si>
  <si>
    <t>Perrysville Civil Town</t>
  </si>
  <si>
    <t>0902</t>
  </si>
  <si>
    <t>UNIVERSAL CIVIL TOWN</t>
  </si>
  <si>
    <t>Universal Civil Town</t>
  </si>
  <si>
    <t>8010</t>
  </si>
  <si>
    <t>NORTH VERMILLION COMMUNITY SCHOOL CORPORATION</t>
  </si>
  <si>
    <t>North Vermillion Community School Corporation</t>
  </si>
  <si>
    <t>8020</t>
  </si>
  <si>
    <t>SOUTH VERMILLION COMMUNITY SCHOOL CORPORATION</t>
  </si>
  <si>
    <t>South Vermillion Community School Corporation</t>
  </si>
  <si>
    <t>0227</t>
  </si>
  <si>
    <t>CLINTON PUBLIC LIBRARY</t>
  </si>
  <si>
    <t>Clinton Public Library</t>
  </si>
  <si>
    <t>0228</t>
  </si>
  <si>
    <t>VERMILLION COUNTY PUBLIC LIBRARY</t>
  </si>
  <si>
    <t>Vermillion County Public Library</t>
  </si>
  <si>
    <t>1073</t>
  </si>
  <si>
    <t>VERMILLION COUNTY SOLID WASTE MANAGEMENT</t>
  </si>
  <si>
    <t>Vermillion County Solid Waste Management</t>
  </si>
  <si>
    <t>84</t>
  </si>
  <si>
    <t>VIGO COUNTY</t>
  </si>
  <si>
    <t>Vigo County</t>
  </si>
  <si>
    <t>FAYETTE TOWNSHIP</t>
  </si>
  <si>
    <t>Fayette Township</t>
  </si>
  <si>
    <t>LINTON TOWNSHIP</t>
  </si>
  <si>
    <t>Linton Township</t>
  </si>
  <si>
    <t>LOST CREEK TOWNSHIP</t>
  </si>
  <si>
    <t>Lost Creek Township</t>
  </si>
  <si>
    <t>NEVINS TOWNSHIP</t>
  </si>
  <si>
    <t>Nevins Township</t>
  </si>
  <si>
    <t>PIERSON TOWNSHIP</t>
  </si>
  <si>
    <t>Pierson Township</t>
  </si>
  <si>
    <t>PRAIRIE CREEK TOWNSHIP</t>
  </si>
  <si>
    <t>Prairie Creek Township</t>
  </si>
  <si>
    <t>PRAIRIETON TOWNSHIP</t>
  </si>
  <si>
    <t>Prairieton Township</t>
  </si>
  <si>
    <t>RILEY TOWNSHIP</t>
  </si>
  <si>
    <t>Riley Township</t>
  </si>
  <si>
    <t>TERRE HAUTE CIVIL CITY</t>
  </si>
  <si>
    <t>Terre Haute Civil City</t>
  </si>
  <si>
    <t>0903</t>
  </si>
  <si>
    <t>RILEY CIVIL TOWN</t>
  </si>
  <si>
    <t>Riley Civil Town</t>
  </si>
  <si>
    <t>0904</t>
  </si>
  <si>
    <t>SEELYVILLE CIVIL TOWN</t>
  </si>
  <si>
    <t>Seelyville Civil Town</t>
  </si>
  <si>
    <t>0905</t>
  </si>
  <si>
    <t>WEST TERRE HAUTE CIVIL TOWN</t>
  </si>
  <si>
    <t>West Terre Haute Civil Town</t>
  </si>
  <si>
    <t>8030</t>
  </si>
  <si>
    <t>VIGO COUNTY SCHOOL CORPORATION</t>
  </si>
  <si>
    <t>Vigo County School Corporation</t>
  </si>
  <si>
    <t>0229</t>
  </si>
  <si>
    <t>VIGO COUNTY PUBLIC LIBRARY</t>
  </si>
  <si>
    <t>Vigo County Public Library</t>
  </si>
  <si>
    <t>0334</t>
  </si>
  <si>
    <t>Vigo County Solid Waste Management District</t>
  </si>
  <si>
    <t>TERRE HAUTE SANITARY</t>
  </si>
  <si>
    <t>Terre Haute Sanitary</t>
  </si>
  <si>
    <t>TERRE HAUTE INTERNATIONAL AIRPORT</t>
  </si>
  <si>
    <t>Terre Haute International Airport</t>
  </si>
  <si>
    <t>HONEY CREEK FIRE PROTECTION</t>
  </si>
  <si>
    <t>Honey Creek Fire Protection</t>
  </si>
  <si>
    <t>NEW GOSHEN FIRE PROTECTION DISTRICT</t>
  </si>
  <si>
    <t>New Goshen Fire Protection District</t>
  </si>
  <si>
    <t>0981</t>
  </si>
  <si>
    <t>LOST CREEK FIRE PROTECTION DISTRICT</t>
  </si>
  <si>
    <t>Lost Creek Fire Protection District</t>
  </si>
  <si>
    <t>1005</t>
  </si>
  <si>
    <t>PRAIRIETON FIRE PROTECTION DISTRICT</t>
  </si>
  <si>
    <t>Prairieton Fire Protection District</t>
  </si>
  <si>
    <t>1023</t>
  </si>
  <si>
    <t>RILEY FIRE PROTECTION DISTRICT</t>
  </si>
  <si>
    <t>Riley Fire Protection District</t>
  </si>
  <si>
    <t>SUGAR CREEK TOWNSHIP FIRE DISTRICT</t>
  </si>
  <si>
    <t>Sugar Creek Township Fire District</t>
  </si>
  <si>
    <t>PRAIRIE CREEK-VIGO CONSERVANCY</t>
  </si>
  <si>
    <t>Prairie Creek-Vigo Conservancy</t>
  </si>
  <si>
    <t>HONEY CREEK-VIGO CONSERVANCY</t>
  </si>
  <si>
    <t>Honey Creek-Vigo Conservancy</t>
  </si>
  <si>
    <t>West Vigo Levee Association Conservancy District</t>
  </si>
  <si>
    <t>0332</t>
  </si>
  <si>
    <t>Moveover Lake Conservancy District</t>
  </si>
  <si>
    <t>GREENFIELD BAYOU LEVEE &amp; DITCH CONSERVANCY</t>
  </si>
  <si>
    <t>Greenfield Bayou Levee &amp; Ditch Conservancy</t>
  </si>
  <si>
    <t>85</t>
  </si>
  <si>
    <t>WABASH COUNTY</t>
  </si>
  <si>
    <t>Wabash County</t>
  </si>
  <si>
    <t>CHESTER TOWNSHIP</t>
  </si>
  <si>
    <t>Chester Township</t>
  </si>
  <si>
    <t>LAGRO TOWNSHIP</t>
  </si>
  <si>
    <t>Lagro Township</t>
  </si>
  <si>
    <t>PAW PAW TOWNSHIP</t>
  </si>
  <si>
    <t>Paw Paw Township</t>
  </si>
  <si>
    <t>WALTZ TOWNSHIP</t>
  </si>
  <si>
    <t>Waltz Township</t>
  </si>
  <si>
    <t>0313</t>
  </si>
  <si>
    <t>WABASH CIVIL CITY</t>
  </si>
  <si>
    <t>Wabash Civil City</t>
  </si>
  <si>
    <t>0511</t>
  </si>
  <si>
    <t>NORTH MANCHESTER CIVIL TOWN</t>
  </si>
  <si>
    <t>North Manchester Civil Town</t>
  </si>
  <si>
    <t>0906</t>
  </si>
  <si>
    <t>LAFONTAINE CIVIL TOWN</t>
  </si>
  <si>
    <t>Lafontaine Civil Town</t>
  </si>
  <si>
    <t>0907</t>
  </si>
  <si>
    <t>LAGRO CIVIL TOWN</t>
  </si>
  <si>
    <t>Lagro Civil Town</t>
  </si>
  <si>
    <t>0908</t>
  </si>
  <si>
    <t>ROANN CIVIL TOWN</t>
  </si>
  <si>
    <t>Roann Civil Town</t>
  </si>
  <si>
    <t>8045</t>
  </si>
  <si>
    <t>MANCHESTER COMMUNITY SCHOOL CORPORATION</t>
  </si>
  <si>
    <t>Manchester Community School Corporation</t>
  </si>
  <si>
    <t>8050</t>
  </si>
  <si>
    <t>M.S.D. WABASH COUNTY SCHOOL CORPORATION</t>
  </si>
  <si>
    <t>M.S.D. Wabash County School Corporation</t>
  </si>
  <si>
    <t>8060</t>
  </si>
  <si>
    <t>WABASH CITY SCHOOL CORPORATION</t>
  </si>
  <si>
    <t>Wabash City School Corporation</t>
  </si>
  <si>
    <t>0230</t>
  </si>
  <si>
    <t>NORTH MANCHESTER PUBLIC LIBRARY</t>
  </si>
  <si>
    <t>North Manchester Public Library</t>
  </si>
  <si>
    <t>0231</t>
  </si>
  <si>
    <t>ROANN PUBLIC LIBRARY</t>
  </si>
  <si>
    <t>Roann Public Library</t>
  </si>
  <si>
    <t>0232</t>
  </si>
  <si>
    <t>WABASH PUBLIC LIBRARY</t>
  </si>
  <si>
    <t>Wabash Public Library</t>
  </si>
  <si>
    <t>1075</t>
  </si>
  <si>
    <t>WABASH COUNTY SOLID WASTE MANAGEMENT DISTRICT</t>
  </si>
  <si>
    <t>Wabash County Solid Waste Management District</t>
  </si>
  <si>
    <t>86</t>
  </si>
  <si>
    <t>WARREN COUNTY</t>
  </si>
  <si>
    <t>Warren County</t>
  </si>
  <si>
    <t>KENT TOWNSHIP</t>
  </si>
  <si>
    <t>Kent Township</t>
  </si>
  <si>
    <t>MEDINA TOWNSHIP</t>
  </si>
  <si>
    <t>Medina Township</t>
  </si>
  <si>
    <t>MOUND TOWNSHIP</t>
  </si>
  <si>
    <t>Mound Township</t>
  </si>
  <si>
    <t>0909</t>
  </si>
  <si>
    <t>PINE VILLAGE CIVIL TOWN</t>
  </si>
  <si>
    <t>Pine Village Civil Town</t>
  </si>
  <si>
    <t>0910</t>
  </si>
  <si>
    <t>STATE LINE CITY CIVIL TOWN</t>
  </si>
  <si>
    <t>State Line City Civil Town</t>
  </si>
  <si>
    <t>0911</t>
  </si>
  <si>
    <t>WEST LEBANON CIVIL TOWN</t>
  </si>
  <si>
    <t>West Lebanon Civil Town</t>
  </si>
  <si>
    <t>0912</t>
  </si>
  <si>
    <t>WILLIAMSPORT CIVIL TOWN</t>
  </si>
  <si>
    <t>Williamsport Civil Town</t>
  </si>
  <si>
    <t>8115</t>
  </si>
  <si>
    <t>M.S.D. OF WARREN COUNTY SCHOOL CORPORATION</t>
  </si>
  <si>
    <t>M.S.D. Of Warren County School Corporation</t>
  </si>
  <si>
    <t>0233</t>
  </si>
  <si>
    <t>WEST LEBANON PUBLIC LIBRARY</t>
  </si>
  <si>
    <t>West Lebanon Public Library</t>
  </si>
  <si>
    <t>0234</t>
  </si>
  <si>
    <t>WILLIAMSPORT PUBLIC LIBRARY</t>
  </si>
  <si>
    <t>Williamsport Public Library</t>
  </si>
  <si>
    <t>1033</t>
  </si>
  <si>
    <t>WARREN COUNTY SOLID WASTE</t>
  </si>
  <si>
    <t>Warren County Solid Waste</t>
  </si>
  <si>
    <t>JORDAN CREEK CONSERVANCY</t>
  </si>
  <si>
    <t>Jordan Creek Conservancy</t>
  </si>
  <si>
    <t>KICKAPOO CREEK CONSERVANCY DISTRICT</t>
  </si>
  <si>
    <t>Kickapoo Creek Conservancy District</t>
  </si>
  <si>
    <t>87</t>
  </si>
  <si>
    <t>WARRICK COUNTY</t>
  </si>
  <si>
    <t>Warrick County</t>
  </si>
  <si>
    <t>BOON TOWNSHIP</t>
  </si>
  <si>
    <t>Boon Township</t>
  </si>
  <si>
    <t>GREER TOWNSHIP</t>
  </si>
  <si>
    <t>Greer Township</t>
  </si>
  <si>
    <t>HART TOWNSHIP</t>
  </si>
  <si>
    <t>Hart Township</t>
  </si>
  <si>
    <t>LANE TOWNSHIP</t>
  </si>
  <si>
    <t>Lane Township</t>
  </si>
  <si>
    <t>SKELTON TOWNSHIP</t>
  </si>
  <si>
    <t>Skelton Township</t>
  </si>
  <si>
    <t>0423</t>
  </si>
  <si>
    <t>BOONVILLE CIVIL CITY</t>
  </si>
  <si>
    <t>Boonville Civil City</t>
  </si>
  <si>
    <t>0913</t>
  </si>
  <si>
    <t>CHANDLER CIVIL TOWN</t>
  </si>
  <si>
    <t>Chandler Civil Town</t>
  </si>
  <si>
    <t>0914</t>
  </si>
  <si>
    <t>ELBERFELD CIVIL TOWN</t>
  </si>
  <si>
    <t>Elberfeld Civil Town</t>
  </si>
  <si>
    <t>0915</t>
  </si>
  <si>
    <t>LYNNVILLE CIVIL TOWN</t>
  </si>
  <si>
    <t>Lynnville Civil Town</t>
  </si>
  <si>
    <t>0916</t>
  </si>
  <si>
    <t>NEWBURGH CIVIL TOWN</t>
  </si>
  <si>
    <t>Newburgh Civil Town</t>
  </si>
  <si>
    <t>0917</t>
  </si>
  <si>
    <t>TENNYSON CIVIL TOWN</t>
  </si>
  <si>
    <t>Tennyson Civil Town</t>
  </si>
  <si>
    <t>8130</t>
  </si>
  <si>
    <t>WARRICK COUNTY SCHOOL CORPORATION</t>
  </si>
  <si>
    <t>Warrick County School Corporation</t>
  </si>
  <si>
    <t>Newburgh Chandler Public Library</t>
  </si>
  <si>
    <t>0236</t>
  </si>
  <si>
    <t>BOONVILLE-WARRICK COUNTY PUBLIC LIBRARY</t>
  </si>
  <si>
    <t>Boonville-Warrick County Public Library</t>
  </si>
  <si>
    <t>1032</t>
  </si>
  <si>
    <t>WARRICK COUNTY SOLID WASTE</t>
  </si>
  <si>
    <t>Warrick County Solid Waste</t>
  </si>
  <si>
    <t>88</t>
  </si>
  <si>
    <t>WASHINGTON COUNTY</t>
  </si>
  <si>
    <t>Washington County</t>
  </si>
  <si>
    <t>GIBSON TOWNSHIP</t>
  </si>
  <si>
    <t>Gibson Township</t>
  </si>
  <si>
    <t>PIERCE TOWNSHIP</t>
  </si>
  <si>
    <t>Pierce Township</t>
  </si>
  <si>
    <t>0431</t>
  </si>
  <si>
    <t>SALEM CIVIL CITY</t>
  </si>
  <si>
    <t>Salem Civil City</t>
  </si>
  <si>
    <t>0918</t>
  </si>
  <si>
    <t>CAMPBELLSBURG CIVIL TOWN</t>
  </si>
  <si>
    <t>Campbellsburg Civil Town</t>
  </si>
  <si>
    <t>0921</t>
  </si>
  <si>
    <t>LITTLE YORK CIVIL TOWN</t>
  </si>
  <si>
    <t>Little York Civil Town</t>
  </si>
  <si>
    <t>LIVONIA CIVIL TOWN</t>
  </si>
  <si>
    <t>Livonia Civil Town</t>
  </si>
  <si>
    <t>0923</t>
  </si>
  <si>
    <t>NEW PEKIN CIVIL TOWN</t>
  </si>
  <si>
    <t>New Pekin Civil Town</t>
  </si>
  <si>
    <t>0924</t>
  </si>
  <si>
    <t>SALTILLO CIVIL TOWN</t>
  </si>
  <si>
    <t>Saltillo Civil Town</t>
  </si>
  <si>
    <t>8205</t>
  </si>
  <si>
    <t>SALEM COMMUNITY SCHOOL CORPORATION</t>
  </si>
  <si>
    <t>Salem Community School Corporation</t>
  </si>
  <si>
    <t>8215</t>
  </si>
  <si>
    <t>EAST WASHINGTON SCHOOL CORPORATION</t>
  </si>
  <si>
    <t>East Washington School Corporation</t>
  </si>
  <si>
    <t>8220</t>
  </si>
  <si>
    <t>WEST WASHINGTON SCHOOL CORPORATION</t>
  </si>
  <si>
    <t>West Washington School Corporation</t>
  </si>
  <si>
    <t>0237</t>
  </si>
  <si>
    <t>SALEM PUBLIC LIBRARY</t>
  </si>
  <si>
    <t>Salem Public Library</t>
  </si>
  <si>
    <t>1025</t>
  </si>
  <si>
    <t>BROWN-VERNON FIRE DISTRICT</t>
  </si>
  <si>
    <t>Brown-Vernon Fire District</t>
  </si>
  <si>
    <t>1026</t>
  </si>
  <si>
    <t>WASHINGTON COUNTY SOLID WASTE MANAGEMENT</t>
  </si>
  <si>
    <t>Washington County Solid Waste Management</t>
  </si>
  <si>
    <t>BLUE RIVER FIRE PROTECTION DISTRICT</t>
  </si>
  <si>
    <t>Blue River Fire Protection District</t>
  </si>
  <si>
    <t>DELANEY CREEK CONSERVANCY</t>
  </si>
  <si>
    <t>Delaney Creek Conservancy</t>
  </si>
  <si>
    <t>TWIN RUSH CREEK CONSERVANCY DISTRICT</t>
  </si>
  <si>
    <t>Twin Rush Creek Conservancy District</t>
  </si>
  <si>
    <t>ELK CREEK CONSERVANCY DISTRICT</t>
  </si>
  <si>
    <t>Elk Creek Conservancy District</t>
  </si>
  <si>
    <t>89</t>
  </si>
  <si>
    <t>WAYNE COUNTY</t>
  </si>
  <si>
    <t>Wayne County</t>
  </si>
  <si>
    <t>ABINGTON TOWNSHIP</t>
  </si>
  <si>
    <t>Abington Township</t>
  </si>
  <si>
    <t>BOSTON TOWNSHIP</t>
  </si>
  <si>
    <t>Boston Township</t>
  </si>
  <si>
    <t>DALTON TOWNSHIP</t>
  </si>
  <si>
    <t>Dalton Township</t>
  </si>
  <si>
    <t>NEW GARDEN TOWNSHIP</t>
  </si>
  <si>
    <t>New Garden Township</t>
  </si>
  <si>
    <t>RICHMOND CIVIL CITY</t>
  </si>
  <si>
    <t>Richmond Civil City</t>
  </si>
  <si>
    <t>0925</t>
  </si>
  <si>
    <t>BOSTON CIVIL TOWN</t>
  </si>
  <si>
    <t>Boston Civil Town</t>
  </si>
  <si>
    <t>0926</t>
  </si>
  <si>
    <t>CAMBRIDGE CITY CIVIL TOWN</t>
  </si>
  <si>
    <t>Cambridge City Civil Town</t>
  </si>
  <si>
    <t>0927</t>
  </si>
  <si>
    <t>CENTERVILLE CIVIL TOWN</t>
  </si>
  <si>
    <t>Centerville Civil Town</t>
  </si>
  <si>
    <t>0928</t>
  </si>
  <si>
    <t>DUBLIN CIVIL TOWN</t>
  </si>
  <si>
    <t>Dublin Civil Town</t>
  </si>
  <si>
    <t>0929</t>
  </si>
  <si>
    <t>EAST GERMANTOWN CIVIL TOWN</t>
  </si>
  <si>
    <t>East Germantown Civil Town</t>
  </si>
  <si>
    <t>0930</t>
  </si>
  <si>
    <t>ECONOMY CIVIL TOWN</t>
  </si>
  <si>
    <t>Economy Civil Town</t>
  </si>
  <si>
    <t>0931</t>
  </si>
  <si>
    <t>FOUNTAIN CITY CIVIL TOWN</t>
  </si>
  <si>
    <t>Fountain City Civil Town</t>
  </si>
  <si>
    <t>GREENS FORK CIVIL TOWN</t>
  </si>
  <si>
    <t>Greens Fork Civil Town</t>
  </si>
  <si>
    <t>0933</t>
  </si>
  <si>
    <t>HAGERSTOWN CIVIL TOWN</t>
  </si>
  <si>
    <t>Hagerstown Civil Town</t>
  </si>
  <si>
    <t>0934</t>
  </si>
  <si>
    <t>MILTON CIVIL TOWN</t>
  </si>
  <si>
    <t>Milton Civil Town</t>
  </si>
  <si>
    <t>MOUNT AUBURN CIVIL TOWN</t>
  </si>
  <si>
    <t>Mount Auburn Civil Town</t>
  </si>
  <si>
    <t>SPRING GROVE CIVIL TOWN</t>
  </si>
  <si>
    <t>Spring Grove Civil Town</t>
  </si>
  <si>
    <t>0937</t>
  </si>
  <si>
    <t>WHITEWATER CIVIL TOWN</t>
  </si>
  <si>
    <t>Whitewater Civil Town</t>
  </si>
  <si>
    <t>8305</t>
  </si>
  <si>
    <t>NETTLE CREEK SCHOOL CORPORATION</t>
  </si>
  <si>
    <t>Nettle Creek School Corporation</t>
  </si>
  <si>
    <t>8355</t>
  </si>
  <si>
    <t>WESTERN WAYNE SCHOOL CORPORATION</t>
  </si>
  <si>
    <t>Western Wayne School Corporation</t>
  </si>
  <si>
    <t>8360</t>
  </si>
  <si>
    <t>CENTERVILLE-ABINGTON COMMUNITY SCHOOL CORPORATION</t>
  </si>
  <si>
    <t>Centerville-Abington Community School Corporation</t>
  </si>
  <si>
    <t>8375</t>
  </si>
  <si>
    <t>NORTHEASTERN WAYNE SCHOOL CORPORATION</t>
  </si>
  <si>
    <t>Northeastern Wayne School Corporation</t>
  </si>
  <si>
    <t>8385</t>
  </si>
  <si>
    <t>RICHMOND COMMUNITY SCHOOL CORPORATION</t>
  </si>
  <si>
    <t>Richmond Community School Corporation</t>
  </si>
  <si>
    <t>0238</t>
  </si>
  <si>
    <t>CAMBRIDGE CITY PUBLIC LIBRARY</t>
  </si>
  <si>
    <t>Cambridge City Public Library</t>
  </si>
  <si>
    <t>0239</t>
  </si>
  <si>
    <t>Centerville-Center Township Public Library</t>
  </si>
  <si>
    <t>0240</t>
  </si>
  <si>
    <t>DUBLIN PUBLIC LIBRARY</t>
  </si>
  <si>
    <t>Dublin Public Library</t>
  </si>
  <si>
    <t>0241</t>
  </si>
  <si>
    <t>HAGERSTOWN PUBLIC LIBRARY</t>
  </si>
  <si>
    <t>Hagerstown Public Library</t>
  </si>
  <si>
    <t>0242</t>
  </si>
  <si>
    <t>MORRISSON REEVES PUBLIC LIBRARY</t>
  </si>
  <si>
    <t>Morrisson Reeves Public Library</t>
  </si>
  <si>
    <t>0243</t>
  </si>
  <si>
    <t>WAYNE COUNTY CONTRACTUAL LIBRARY</t>
  </si>
  <si>
    <t>Wayne County Contractual Library</t>
  </si>
  <si>
    <t>RICHMOND SANITARY</t>
  </si>
  <si>
    <t>Richmond Sanitary</t>
  </si>
  <si>
    <t>1074</t>
  </si>
  <si>
    <t>W. U. R. SOLID WASTE MANAGEMENT DISTRICT</t>
  </si>
  <si>
    <t>W. U. R. Solid Waste Management District</t>
  </si>
  <si>
    <t>90</t>
  </si>
  <si>
    <t>WELLS COUNTY</t>
  </si>
  <si>
    <t>Wells County</t>
  </si>
  <si>
    <t>NOTTINGHAM TOWNSHIP</t>
  </si>
  <si>
    <t>Nottingham Township</t>
  </si>
  <si>
    <t>0408</t>
  </si>
  <si>
    <t>BLUFFTON CIVIL CITY</t>
  </si>
  <si>
    <t>Bluffton Civil City</t>
  </si>
  <si>
    <t>0476</t>
  </si>
  <si>
    <t>ZANESVILLE CIVIL TOWN</t>
  </si>
  <si>
    <t>Zanesville Civil Town</t>
  </si>
  <si>
    <t>0684</t>
  </si>
  <si>
    <t>MARKLE CIVIL TOWN</t>
  </si>
  <si>
    <t>Markle Civil Town</t>
  </si>
  <si>
    <t>OSSIAN CIVIL TOWN</t>
  </si>
  <si>
    <t>Ossian Civil Town</t>
  </si>
  <si>
    <t>PONETO CIVIL TOWN</t>
  </si>
  <si>
    <t>Poneto Civil Town</t>
  </si>
  <si>
    <t>UNIONDALE CIVIL TOWN</t>
  </si>
  <si>
    <t>Uniondale Civil Town</t>
  </si>
  <si>
    <t>0941</t>
  </si>
  <si>
    <t>VERA CRUZ CIVIL TOWN</t>
  </si>
  <si>
    <t>Vera Cruz Civil Town</t>
  </si>
  <si>
    <t>8425</t>
  </si>
  <si>
    <t>SOUTHERN WELLS COMMUNITY SCHOOL CORPORATION</t>
  </si>
  <si>
    <t>Southern Wells Community School Corporation</t>
  </si>
  <si>
    <t>8435</t>
  </si>
  <si>
    <t>NORTHERN WELLS COMMUNITY SCHOOL CORPORATION</t>
  </si>
  <si>
    <t>Northern Wells Community School Corporation</t>
  </si>
  <si>
    <t>8445</t>
  </si>
  <si>
    <t>M.S.D. BLUFFTON-HARRISON SCHOOL CORPORATION</t>
  </si>
  <si>
    <t>M.S.D. Bluffton-Harrison School Corporation</t>
  </si>
  <si>
    <t>0244</t>
  </si>
  <si>
    <t>WELLS COUNTY PUBLIC LIBRARY</t>
  </si>
  <si>
    <t>Wells County Public Library</t>
  </si>
  <si>
    <t>1091</t>
  </si>
  <si>
    <t>WELLS COUNTY SOLID WASTE DISTRICT</t>
  </si>
  <si>
    <t>Wells County Solid Waste District</t>
  </si>
  <si>
    <t>ROCK CREEK CONSERVANCY</t>
  </si>
  <si>
    <t>Rock Creek Conservancy</t>
  </si>
  <si>
    <t>91</t>
  </si>
  <si>
    <t>WHITE COUNTY</t>
  </si>
  <si>
    <t>White County</t>
  </si>
  <si>
    <t>BIG CREEK TOWNSHIP</t>
  </si>
  <si>
    <t>Big Creek Township</t>
  </si>
  <si>
    <t>MONON TOWNSHIP</t>
  </si>
  <si>
    <t>Monon Township</t>
  </si>
  <si>
    <t>PRINCETON TOWNSHIP</t>
  </si>
  <si>
    <t>Princeton Township</t>
  </si>
  <si>
    <t>ROUND GROVE TOWNSHIP</t>
  </si>
  <si>
    <t>Round Grove Township</t>
  </si>
  <si>
    <t>WEST POINT TOWNSHIP</t>
  </si>
  <si>
    <t>West Point Township</t>
  </si>
  <si>
    <t>0433</t>
  </si>
  <si>
    <t>MONTICELLO CIVIL CITY</t>
  </si>
  <si>
    <t>Monticello Civil City</t>
  </si>
  <si>
    <t>0942</t>
  </si>
  <si>
    <t>BROOKSTON CIVIL TOWN</t>
  </si>
  <si>
    <t>Brookston Civil Town</t>
  </si>
  <si>
    <t>0943</t>
  </si>
  <si>
    <t>BURNETTSVILLE CIVIL TOWN</t>
  </si>
  <si>
    <t>Burnettsville Civil Town</t>
  </si>
  <si>
    <t>0944</t>
  </si>
  <si>
    <t>CHALMERS CIVIL TOWN</t>
  </si>
  <si>
    <t>Chalmers Civil Town</t>
  </si>
  <si>
    <t>MONON CIVIL TOWN</t>
  </si>
  <si>
    <t>Monon Civil Town</t>
  </si>
  <si>
    <t>0946</t>
  </si>
  <si>
    <t>REYNOLDS CIVIL TOWN</t>
  </si>
  <si>
    <t>Reynolds Civil Town</t>
  </si>
  <si>
    <t>0947</t>
  </si>
  <si>
    <t>WOLCOTT CIVIL TOWN</t>
  </si>
  <si>
    <t>Wolcott Civil Town</t>
  </si>
  <si>
    <t>8515</t>
  </si>
  <si>
    <t>NORTH WHITE SCHOOL CORPORATION</t>
  </si>
  <si>
    <t>North White School Corporation</t>
  </si>
  <si>
    <t>8525</t>
  </si>
  <si>
    <t>FRONTIER SCHOOL CORPORATION</t>
  </si>
  <si>
    <t>Frontier School Corporation</t>
  </si>
  <si>
    <t>8535</t>
  </si>
  <si>
    <t>TRI COUNTY SCHOOL CORPORATION</t>
  </si>
  <si>
    <t>Tri County School Corporation</t>
  </si>
  <si>
    <t>8565</t>
  </si>
  <si>
    <t>TWIN LAKES COMMUNITY SCHOOL CORPORATION</t>
  </si>
  <si>
    <t>Twin Lakes Community School Corporation</t>
  </si>
  <si>
    <t>0245</t>
  </si>
  <si>
    <t>BROOKSTON PUBLIC LIBRARY</t>
  </si>
  <si>
    <t>Brookston Public Library</t>
  </si>
  <si>
    <t>0246</t>
  </si>
  <si>
    <t>MONON PUBLIC LIBRARY</t>
  </si>
  <si>
    <t>Monon Public Library</t>
  </si>
  <si>
    <t>0247</t>
  </si>
  <si>
    <t>MONTICELLO PUBLIC LIBRARY</t>
  </si>
  <si>
    <t>Monticello Public Library</t>
  </si>
  <si>
    <t>0248</t>
  </si>
  <si>
    <t>WOLCOTT PUBLIC LIBRARY</t>
  </si>
  <si>
    <t>Wolcott Public Library</t>
  </si>
  <si>
    <t>92</t>
  </si>
  <si>
    <t>WHITLEY COUNTY</t>
  </si>
  <si>
    <t>Whitley County</t>
  </si>
  <si>
    <t>ETNA TROY TOWNSHIP</t>
  </si>
  <si>
    <t>Etna Troy Township</t>
  </si>
  <si>
    <t>THORNCREEK TOWNSHIP</t>
  </si>
  <si>
    <t>Thorncreek Township</t>
  </si>
  <si>
    <t>0432</t>
  </si>
  <si>
    <t>COLUMBIA CITY CIVIL CITY</t>
  </si>
  <si>
    <t>Columbia City Civil City</t>
  </si>
  <si>
    <t>0948</t>
  </si>
  <si>
    <t>CHURUBUSCO CIVIL TOWN</t>
  </si>
  <si>
    <t>Churubusco Civil Town</t>
  </si>
  <si>
    <t>0949</t>
  </si>
  <si>
    <t>LARWILL CIVIL TOWN</t>
  </si>
  <si>
    <t>Larwill Civil Town</t>
  </si>
  <si>
    <t>0950</t>
  </si>
  <si>
    <t>SOUTH WHITLEY CIVIL TOWN</t>
  </si>
  <si>
    <t>South Whitley Civil Town</t>
  </si>
  <si>
    <t>8625</t>
  </si>
  <si>
    <t>SMITH-GREEN COMMUNITY SCHOOL CORPORATION</t>
  </si>
  <si>
    <t>Smith-Green Community School Corporation</t>
  </si>
  <si>
    <t>8665</t>
  </si>
  <si>
    <t>WHITLEY COUNTY CONSOLIDATED SCHOOL CORPORATION</t>
  </si>
  <si>
    <t>Whitley County Consolidated School Corporation</t>
  </si>
  <si>
    <t>0249</t>
  </si>
  <si>
    <t>CHURUBUSCO PUBLIC LIBRARY</t>
  </si>
  <si>
    <t>Churubusco Public Library</t>
  </si>
  <si>
    <t>0250</t>
  </si>
  <si>
    <t>PEABODY LIBRARY</t>
  </si>
  <si>
    <t>Peabody Library</t>
  </si>
  <si>
    <t>0251</t>
  </si>
  <si>
    <t>South Whitley Community Public Library</t>
  </si>
  <si>
    <t>1078</t>
  </si>
  <si>
    <t>WHITLEY COUNTY SOLID WASTE MANAGEMENT DISTRICT</t>
  </si>
  <si>
    <t xml:space="preserve"> Fund Mod</t>
  </si>
  <si>
    <t>County_Code</t>
  </si>
  <si>
    <t>Unit_Code</t>
  </si>
  <si>
    <t>Unit_Type</t>
  </si>
  <si>
    <t>Fund_Code</t>
  </si>
  <si>
    <t>Total PreLine5</t>
  </si>
  <si>
    <t>Total Line5</t>
  </si>
  <si>
    <t>Total Line 15</t>
  </si>
  <si>
    <t>Total Max Op Bal</t>
  </si>
  <si>
    <t>01400150180</t>
  </si>
  <si>
    <t>01400250180</t>
  </si>
  <si>
    <t>01400350180</t>
  </si>
  <si>
    <t>02200121181</t>
  </si>
  <si>
    <t>02200190180</t>
  </si>
  <si>
    <t>02401250180</t>
  </si>
  <si>
    <t>02402250180</t>
  </si>
  <si>
    <t>02402250287</t>
  </si>
  <si>
    <t>02402350180</t>
  </si>
  <si>
    <t>02402350287</t>
  </si>
  <si>
    <t>02402550180</t>
  </si>
  <si>
    <t>02304240183</t>
  </si>
  <si>
    <t>02304240184</t>
  </si>
  <si>
    <t>02304240283</t>
  </si>
  <si>
    <t>02304241380</t>
  </si>
  <si>
    <t>02304241381</t>
  </si>
  <si>
    <t>02305230283</t>
  </si>
  <si>
    <t>02609600182</t>
  </si>
  <si>
    <t>02609600183</t>
  </si>
  <si>
    <t>03100000180</t>
  </si>
  <si>
    <t>03200011181</t>
  </si>
  <si>
    <t>03200090180</t>
  </si>
  <si>
    <t>03302000180</t>
  </si>
  <si>
    <t>03302001380</t>
  </si>
  <si>
    <t>03403650180</t>
  </si>
  <si>
    <t>03403650187</t>
  </si>
  <si>
    <t>03403700180</t>
  </si>
  <si>
    <t>03403700187</t>
  </si>
  <si>
    <t>04500090180</t>
  </si>
  <si>
    <t>04403950180</t>
  </si>
  <si>
    <t>05100000181</t>
  </si>
  <si>
    <t>05500130180</t>
  </si>
  <si>
    <t>05304090180</t>
  </si>
  <si>
    <t>05304640180</t>
  </si>
  <si>
    <t>05405150180</t>
  </si>
  <si>
    <t>06100000180</t>
  </si>
  <si>
    <t>06500150283</t>
  </si>
  <si>
    <t>06502960180</t>
  </si>
  <si>
    <t>06304020180</t>
  </si>
  <si>
    <t>06304020183</t>
  </si>
  <si>
    <t>06304020185</t>
  </si>
  <si>
    <t>06304021380</t>
  </si>
  <si>
    <t>06304026280</t>
  </si>
  <si>
    <t>06305400182</t>
  </si>
  <si>
    <t>06305401380</t>
  </si>
  <si>
    <t>06305410181</t>
  </si>
  <si>
    <t>06305410182</t>
  </si>
  <si>
    <t>06305410183</t>
  </si>
  <si>
    <t>06305411181</t>
  </si>
  <si>
    <t>06406150180</t>
  </si>
  <si>
    <t>06406300180</t>
  </si>
  <si>
    <t>06406300287</t>
  </si>
  <si>
    <t>06406650180</t>
  </si>
  <si>
    <t>06406650287</t>
  </si>
  <si>
    <t>07100000181</t>
  </si>
  <si>
    <t>07100001185</t>
  </si>
  <si>
    <t>07406700180</t>
  </si>
  <si>
    <t>08500200180</t>
  </si>
  <si>
    <t>08407500180</t>
  </si>
  <si>
    <t>08407550180</t>
  </si>
  <si>
    <t>09100000183</t>
  </si>
  <si>
    <t>09500230180</t>
  </si>
  <si>
    <t>09303010180</t>
  </si>
  <si>
    <t>09303010182</t>
  </si>
  <si>
    <t>09407750180</t>
  </si>
  <si>
    <t>09407750186</t>
  </si>
  <si>
    <t>09408150180</t>
  </si>
  <si>
    <t>09408750180</t>
  </si>
  <si>
    <t>09611010180</t>
  </si>
  <si>
    <t>09611010182</t>
  </si>
  <si>
    <t>09620021180</t>
  </si>
  <si>
    <t>09620021182</t>
  </si>
  <si>
    <t>10100000182</t>
  </si>
  <si>
    <t>10100000185</t>
  </si>
  <si>
    <t>10100000282</t>
  </si>
  <si>
    <t>10100000580</t>
  </si>
  <si>
    <t>10100001186</t>
  </si>
  <si>
    <t>10500250181</t>
  </si>
  <si>
    <t>10409350180</t>
  </si>
  <si>
    <t>10409450180</t>
  </si>
  <si>
    <t>10409450181</t>
  </si>
  <si>
    <t>10609620180</t>
  </si>
  <si>
    <t>10609670180</t>
  </si>
  <si>
    <t>10609670283</t>
  </si>
  <si>
    <t>10609711182</t>
  </si>
  <si>
    <t>10609720180</t>
  </si>
  <si>
    <t>10410000180</t>
  </si>
  <si>
    <t>10410100180</t>
  </si>
  <si>
    <t>11500260180</t>
  </si>
  <si>
    <t>11304100180</t>
  </si>
  <si>
    <t>11304100181</t>
  </si>
  <si>
    <t>11304100183</t>
  </si>
  <si>
    <t>11411250180</t>
  </si>
  <si>
    <t>11429600180</t>
  </si>
  <si>
    <t>11429600186</t>
  </si>
  <si>
    <t>12100000180</t>
  </si>
  <si>
    <t>12100000181</t>
  </si>
  <si>
    <t>12500270283</t>
  </si>
  <si>
    <t>12500290283</t>
  </si>
  <si>
    <t>12303090180</t>
  </si>
  <si>
    <t>12411500180</t>
  </si>
  <si>
    <t>12411600180</t>
  </si>
  <si>
    <t>12411700180</t>
  </si>
  <si>
    <t>12411700287</t>
  </si>
  <si>
    <t>12411800180</t>
  </si>
  <si>
    <t>13413000180</t>
  </si>
  <si>
    <t>14303190180</t>
  </si>
  <si>
    <t>14413150180</t>
  </si>
  <si>
    <t>14413750180</t>
  </si>
  <si>
    <t>14414050180</t>
  </si>
  <si>
    <t>15415600180</t>
  </si>
  <si>
    <t>15415600186</t>
  </si>
  <si>
    <t>15416000180</t>
  </si>
  <si>
    <t>15416200180</t>
  </si>
  <si>
    <t>16500350180</t>
  </si>
  <si>
    <t>16304060182</t>
  </si>
  <si>
    <t>16304060183</t>
  </si>
  <si>
    <t>16416550180</t>
  </si>
  <si>
    <t>16416550186</t>
  </si>
  <si>
    <t>16417300180</t>
  </si>
  <si>
    <t>17100000180</t>
  </si>
  <si>
    <t>17200051182</t>
  </si>
  <si>
    <t>17500380180</t>
  </si>
  <si>
    <t>17500390180</t>
  </si>
  <si>
    <t>17304160180</t>
  </si>
  <si>
    <t>17418050180</t>
  </si>
  <si>
    <t>17418200180</t>
  </si>
  <si>
    <t>17418350180</t>
  </si>
  <si>
    <t>18200061182</t>
  </si>
  <si>
    <t>18500410180</t>
  </si>
  <si>
    <t>18301071380</t>
  </si>
  <si>
    <t>18305950283</t>
  </si>
  <si>
    <t>18418750180</t>
  </si>
  <si>
    <t>18418850180</t>
  </si>
  <si>
    <t>18418950180</t>
  </si>
  <si>
    <t>18419000180</t>
  </si>
  <si>
    <t>18419100180</t>
  </si>
  <si>
    <t>18419400180</t>
  </si>
  <si>
    <t>18419700180</t>
  </si>
  <si>
    <t>19500420287</t>
  </si>
  <si>
    <t>19500430182</t>
  </si>
  <si>
    <t>19304050180</t>
  </si>
  <si>
    <t>19420400180</t>
  </si>
  <si>
    <t>19420400186</t>
  </si>
  <si>
    <t>19421000180</t>
  </si>
  <si>
    <t>19421100180</t>
  </si>
  <si>
    <t>19421100287</t>
  </si>
  <si>
    <t>19421200180</t>
  </si>
  <si>
    <t>20200031181</t>
  </si>
  <si>
    <t>20200111181</t>
  </si>
  <si>
    <t>20500450180</t>
  </si>
  <si>
    <t>20500460180</t>
  </si>
  <si>
    <t>20301121380</t>
  </si>
  <si>
    <t>20303050180</t>
  </si>
  <si>
    <t>20304440180</t>
  </si>
  <si>
    <t>20305990180</t>
  </si>
  <si>
    <t>20306000182</t>
  </si>
  <si>
    <t>20421550180</t>
  </si>
  <si>
    <t>20422600180</t>
  </si>
  <si>
    <t>20422700180</t>
  </si>
  <si>
    <t>20422750180</t>
  </si>
  <si>
    <t>20422850180</t>
  </si>
  <si>
    <t>20423050180</t>
  </si>
  <si>
    <t>20423050186</t>
  </si>
  <si>
    <t>20423050287</t>
  </si>
  <si>
    <t>20423150180</t>
  </si>
  <si>
    <t>20423150287</t>
  </si>
  <si>
    <t>21100000180</t>
  </si>
  <si>
    <t>21303040180</t>
  </si>
  <si>
    <t>21303040182</t>
  </si>
  <si>
    <t>21423950180</t>
  </si>
  <si>
    <t>22100000180</t>
  </si>
  <si>
    <t>22611828684</t>
  </si>
  <si>
    <t>22611950180</t>
  </si>
  <si>
    <t>1195</t>
  </si>
  <si>
    <t>22424000180</t>
  </si>
  <si>
    <t>22424000287</t>
  </si>
  <si>
    <t>23503000283</t>
  </si>
  <si>
    <t>23304430180</t>
  </si>
  <si>
    <t>23424350180</t>
  </si>
  <si>
    <t>23424400180</t>
  </si>
  <si>
    <t>23424550180</t>
  </si>
  <si>
    <t>24100000182</t>
  </si>
  <si>
    <t>24309520180</t>
  </si>
  <si>
    <t>24424750180</t>
  </si>
  <si>
    <t>25100000180</t>
  </si>
  <si>
    <t>25500560180</t>
  </si>
  <si>
    <t>25500570180</t>
  </si>
  <si>
    <t>25426450180</t>
  </si>
  <si>
    <t>25426500180</t>
  </si>
  <si>
    <t>26200101182</t>
  </si>
  <si>
    <t>26502740180</t>
  </si>
  <si>
    <t>26304150180</t>
  </si>
  <si>
    <t>26304510180</t>
  </si>
  <si>
    <t>26427250180</t>
  </si>
  <si>
    <t>26427350180</t>
  </si>
  <si>
    <t>26427650180</t>
  </si>
  <si>
    <t>27100000180</t>
  </si>
  <si>
    <t>27200071182</t>
  </si>
  <si>
    <t>27301140180</t>
  </si>
  <si>
    <t>27301141380</t>
  </si>
  <si>
    <t>27306260180</t>
  </si>
  <si>
    <t>27428150180</t>
  </si>
  <si>
    <t>27428250180</t>
  </si>
  <si>
    <t>27428550180</t>
  </si>
  <si>
    <t>27428650180</t>
  </si>
  <si>
    <t>27456250180</t>
  </si>
  <si>
    <t>28200130283</t>
  </si>
  <si>
    <t>28429200180</t>
  </si>
  <si>
    <t>28429400180</t>
  </si>
  <si>
    <t>28429500180</t>
  </si>
  <si>
    <t>28429800180</t>
  </si>
  <si>
    <t>29100000180</t>
  </si>
  <si>
    <t>29100000181</t>
  </si>
  <si>
    <t>29100001186</t>
  </si>
  <si>
    <t>29200020180</t>
  </si>
  <si>
    <t>29200021181</t>
  </si>
  <si>
    <t>29200030180</t>
  </si>
  <si>
    <t>29200051182</t>
  </si>
  <si>
    <t>29200070180</t>
  </si>
  <si>
    <t>29200080180</t>
  </si>
  <si>
    <t>29200081182</t>
  </si>
  <si>
    <t>29200091181</t>
  </si>
  <si>
    <t>29500750180</t>
  </si>
  <si>
    <t>29500750182</t>
  </si>
  <si>
    <t>29500760283</t>
  </si>
  <si>
    <t>29500770283</t>
  </si>
  <si>
    <t>29500780283</t>
  </si>
  <si>
    <t>29500790180</t>
  </si>
  <si>
    <t>29303230180</t>
  </si>
  <si>
    <t>29303230181</t>
  </si>
  <si>
    <t>29303230182</t>
  </si>
  <si>
    <t>29303230183</t>
  </si>
  <si>
    <t>29303230184</t>
  </si>
  <si>
    <t>29304130180</t>
  </si>
  <si>
    <t>29304130181</t>
  </si>
  <si>
    <t>29304130182</t>
  </si>
  <si>
    <t>29306410283</t>
  </si>
  <si>
    <t>29306420181</t>
  </si>
  <si>
    <t>29306420184</t>
  </si>
  <si>
    <t>29306420185</t>
  </si>
  <si>
    <t>29306430180</t>
  </si>
  <si>
    <t>29306440180</t>
  </si>
  <si>
    <t>29306440181</t>
  </si>
  <si>
    <t>29306440182</t>
  </si>
  <si>
    <t>29306440183</t>
  </si>
  <si>
    <t>29306440184</t>
  </si>
  <si>
    <t>29306440185</t>
  </si>
  <si>
    <t>29430050180</t>
  </si>
  <si>
    <t>29430050287</t>
  </si>
  <si>
    <t>29430250180</t>
  </si>
  <si>
    <t>29430300180</t>
  </si>
  <si>
    <t>29430300287</t>
  </si>
  <si>
    <t>29430550180</t>
  </si>
  <si>
    <t>29430550186</t>
  </si>
  <si>
    <t>29430600180</t>
  </si>
  <si>
    <t>29430700180</t>
  </si>
  <si>
    <t>29430700287</t>
  </si>
  <si>
    <t>30100000180</t>
  </si>
  <si>
    <t>30100000181</t>
  </si>
  <si>
    <t>30100000182</t>
  </si>
  <si>
    <t>30100000183</t>
  </si>
  <si>
    <t>30200041181</t>
  </si>
  <si>
    <t>30200041182</t>
  </si>
  <si>
    <t>30200061182</t>
  </si>
  <si>
    <t>30200080180</t>
  </si>
  <si>
    <t>30200091181</t>
  </si>
  <si>
    <t>30200098684</t>
  </si>
  <si>
    <t>30500810182</t>
  </si>
  <si>
    <t>30304000283</t>
  </si>
  <si>
    <t>30304001181</t>
  </si>
  <si>
    <t>30304001380</t>
  </si>
  <si>
    <t>30304001381</t>
  </si>
  <si>
    <t>30306450182</t>
  </si>
  <si>
    <t>30306450183</t>
  </si>
  <si>
    <t>30307620180</t>
  </si>
  <si>
    <t>30309660181</t>
  </si>
  <si>
    <t>30431150180</t>
  </si>
  <si>
    <t>30431250180</t>
  </si>
  <si>
    <t>30431350180</t>
  </si>
  <si>
    <t>30431350186</t>
  </si>
  <si>
    <t>30431450180</t>
  </si>
  <si>
    <t>31306500180</t>
  </si>
  <si>
    <t>31609730180</t>
  </si>
  <si>
    <t>31431600180</t>
  </si>
  <si>
    <t>31431800180</t>
  </si>
  <si>
    <t>31431900180</t>
  </si>
  <si>
    <t>32100000181</t>
  </si>
  <si>
    <t>32100000281</t>
  </si>
  <si>
    <t>32200101182</t>
  </si>
  <si>
    <t>32200121181</t>
  </si>
  <si>
    <t>32200121381</t>
  </si>
  <si>
    <t>32500830180</t>
  </si>
  <si>
    <t>32500840283</t>
  </si>
  <si>
    <t>32500860180</t>
  </si>
  <si>
    <t>32500870180</t>
  </si>
  <si>
    <t>32500880180</t>
  </si>
  <si>
    <t>32703270180</t>
  </si>
  <si>
    <t>32305020180</t>
  </si>
  <si>
    <t>32305020181</t>
  </si>
  <si>
    <t>32305020182</t>
  </si>
  <si>
    <t>32305020184</t>
  </si>
  <si>
    <t>32305020185</t>
  </si>
  <si>
    <t>32305020281</t>
  </si>
  <si>
    <t>32305020282</t>
  </si>
  <si>
    <t>32305021380</t>
  </si>
  <si>
    <t>32305030182</t>
  </si>
  <si>
    <t>32305030183</t>
  </si>
  <si>
    <t>32305030283</t>
  </si>
  <si>
    <t>32305031380</t>
  </si>
  <si>
    <t>32306620180</t>
  </si>
  <si>
    <t>32306621380</t>
  </si>
  <si>
    <t>32306650180</t>
  </si>
  <si>
    <t>32309690181</t>
  </si>
  <si>
    <t>32309690182</t>
  </si>
  <si>
    <t>32432950180</t>
  </si>
  <si>
    <t>32433050180</t>
  </si>
  <si>
    <t>32433150180</t>
  </si>
  <si>
    <t>32433250180</t>
  </si>
  <si>
    <t>32433300180</t>
  </si>
  <si>
    <t>32433350180</t>
  </si>
  <si>
    <t>33100000183</t>
  </si>
  <si>
    <t>33302030180</t>
  </si>
  <si>
    <t>33302031380</t>
  </si>
  <si>
    <t>33502930180</t>
  </si>
  <si>
    <t>33306740283</t>
  </si>
  <si>
    <t>33434050180</t>
  </si>
  <si>
    <t>33434150180</t>
  </si>
  <si>
    <t>33434350180</t>
  </si>
  <si>
    <t>33434450180</t>
  </si>
  <si>
    <t>33434550180</t>
  </si>
  <si>
    <t>34200101182</t>
  </si>
  <si>
    <t>34434600180</t>
  </si>
  <si>
    <t>34434700180</t>
  </si>
  <si>
    <t>34434800180</t>
  </si>
  <si>
    <t>34434900180</t>
  </si>
  <si>
    <t>34435000180</t>
  </si>
  <si>
    <t>35200101182</t>
  </si>
  <si>
    <t>35303070180</t>
  </si>
  <si>
    <t>35303070182</t>
  </si>
  <si>
    <t>35303070183</t>
  </si>
  <si>
    <t>35303070986</t>
  </si>
  <si>
    <t>35436250180</t>
  </si>
  <si>
    <t>36100000283</t>
  </si>
  <si>
    <t>36100002380</t>
  </si>
  <si>
    <t>36303140180</t>
  </si>
  <si>
    <t>36306880180</t>
  </si>
  <si>
    <t>36610838684</t>
  </si>
  <si>
    <t>36610848684</t>
  </si>
  <si>
    <t>36610878684</t>
  </si>
  <si>
    <t>36436400180</t>
  </si>
  <si>
    <t>36436750180</t>
  </si>
  <si>
    <t>36436950180</t>
  </si>
  <si>
    <t>36437100180</t>
  </si>
  <si>
    <t>36437100186</t>
  </si>
  <si>
    <t>37304370181</t>
  </si>
  <si>
    <t>37306910283</t>
  </si>
  <si>
    <t>37437850180</t>
  </si>
  <si>
    <t>37437850187</t>
  </si>
  <si>
    <t>37438150180</t>
  </si>
  <si>
    <t>37438150287</t>
  </si>
  <si>
    <t>38100000187</t>
  </si>
  <si>
    <t>38304171380</t>
  </si>
  <si>
    <t>38439450180</t>
  </si>
  <si>
    <t>39303160180</t>
  </si>
  <si>
    <t>39303160283</t>
  </si>
  <si>
    <t>39439950180</t>
  </si>
  <si>
    <t>39440000180</t>
  </si>
  <si>
    <t>40100000182</t>
  </si>
  <si>
    <t>40100000183</t>
  </si>
  <si>
    <t>40440150180</t>
  </si>
  <si>
    <t>41100000183</t>
  </si>
  <si>
    <t>41501120182</t>
  </si>
  <si>
    <t>41501130180</t>
  </si>
  <si>
    <t>41303170280</t>
  </si>
  <si>
    <t>41303171380</t>
  </si>
  <si>
    <t>41303180180</t>
  </si>
  <si>
    <t>41303180181</t>
  </si>
  <si>
    <t>41303180184</t>
  </si>
  <si>
    <t>41303180185</t>
  </si>
  <si>
    <t>41303181380</t>
  </si>
  <si>
    <t>41307020180</t>
  </si>
  <si>
    <t>41307020182</t>
  </si>
  <si>
    <t>41307020183</t>
  </si>
  <si>
    <t>41307020184</t>
  </si>
  <si>
    <t>41307020185</t>
  </si>
  <si>
    <t>41307030180</t>
  </si>
  <si>
    <t>41307060283</t>
  </si>
  <si>
    <t>41307070180</t>
  </si>
  <si>
    <t>41610288684</t>
  </si>
  <si>
    <t>41610301181</t>
  </si>
  <si>
    <t>41610350180</t>
  </si>
  <si>
    <t>41441450180</t>
  </si>
  <si>
    <t>41442050180</t>
  </si>
  <si>
    <t>41442150180</t>
  </si>
  <si>
    <t>41442250180</t>
  </si>
  <si>
    <t>41442450180</t>
  </si>
  <si>
    <t>41442550180</t>
  </si>
  <si>
    <t>42200010180</t>
  </si>
  <si>
    <t>42200031182</t>
  </si>
  <si>
    <t>42200051182</t>
  </si>
  <si>
    <t>42303000182</t>
  </si>
  <si>
    <t>42303000287</t>
  </si>
  <si>
    <t>42303001183</t>
  </si>
  <si>
    <t>42307140180</t>
  </si>
  <si>
    <t>42609368684</t>
  </si>
  <si>
    <t>42609548684</t>
  </si>
  <si>
    <t>42443150180</t>
  </si>
  <si>
    <t>42443250180</t>
  </si>
  <si>
    <t>42443350180</t>
  </si>
  <si>
    <t>43502680180</t>
  </si>
  <si>
    <t>43503030180</t>
  </si>
  <si>
    <t>43304140180</t>
  </si>
  <si>
    <t>43304141380</t>
  </si>
  <si>
    <t>43443450180</t>
  </si>
  <si>
    <t>43444150180</t>
  </si>
  <si>
    <t>43444150287</t>
  </si>
  <si>
    <t>43444450180</t>
  </si>
  <si>
    <t>43444550180</t>
  </si>
  <si>
    <t>44501220180</t>
  </si>
  <si>
    <t>44445250180</t>
  </si>
  <si>
    <t>44445250186</t>
  </si>
  <si>
    <t>44445350180</t>
  </si>
  <si>
    <t>45100000180</t>
  </si>
  <si>
    <t>45100001380</t>
  </si>
  <si>
    <t>45100001381</t>
  </si>
  <si>
    <t>45700140180</t>
  </si>
  <si>
    <t>45301040180</t>
  </si>
  <si>
    <t>45301041380</t>
  </si>
  <si>
    <t>45301041381</t>
  </si>
  <si>
    <t>45302020180</t>
  </si>
  <si>
    <t>45302020183</t>
  </si>
  <si>
    <t>45502760180</t>
  </si>
  <si>
    <t>45303210180</t>
  </si>
  <si>
    <t>45303210181</t>
  </si>
  <si>
    <t>45303210182</t>
  </si>
  <si>
    <t>45303210183</t>
  </si>
  <si>
    <t>45303210184</t>
  </si>
  <si>
    <t>45304010180</t>
  </si>
  <si>
    <t>45305040180</t>
  </si>
  <si>
    <t>45305040182</t>
  </si>
  <si>
    <t>45305040283</t>
  </si>
  <si>
    <t>45305042482</t>
  </si>
  <si>
    <t>45305050180</t>
  </si>
  <si>
    <t>45305050181</t>
  </si>
  <si>
    <t>45305050182</t>
  </si>
  <si>
    <t>45305050183</t>
  </si>
  <si>
    <t>45305050184</t>
  </si>
  <si>
    <t>45305050185</t>
  </si>
  <si>
    <t>45305050986</t>
  </si>
  <si>
    <t>45305060180</t>
  </si>
  <si>
    <t>45305061380</t>
  </si>
  <si>
    <t>45305070180</t>
  </si>
  <si>
    <t>45305070283</t>
  </si>
  <si>
    <t>45305072482</t>
  </si>
  <si>
    <t>45305120180</t>
  </si>
  <si>
    <t>45305120184</t>
  </si>
  <si>
    <t>45305120283</t>
  </si>
  <si>
    <t>45305122482</t>
  </si>
  <si>
    <t>45307300180</t>
  </si>
  <si>
    <t>45307300182</t>
  </si>
  <si>
    <t>45307300183</t>
  </si>
  <si>
    <t>45307301380</t>
  </si>
  <si>
    <t>45307302482</t>
  </si>
  <si>
    <t>45307310182</t>
  </si>
  <si>
    <t>45307310183</t>
  </si>
  <si>
    <t>45307330180</t>
  </si>
  <si>
    <t>45307330283</t>
  </si>
  <si>
    <t>45307340181</t>
  </si>
  <si>
    <t>45307341380</t>
  </si>
  <si>
    <t>45307341381</t>
  </si>
  <si>
    <t>45307360180</t>
  </si>
  <si>
    <t>45307360283</t>
  </si>
  <si>
    <t>45307362482</t>
  </si>
  <si>
    <t>45608108280</t>
  </si>
  <si>
    <t>45608118280</t>
  </si>
  <si>
    <t>45609018383</t>
  </si>
  <si>
    <t>45445800180</t>
  </si>
  <si>
    <t>45445800287</t>
  </si>
  <si>
    <t>45445900180</t>
  </si>
  <si>
    <t>45446000180</t>
  </si>
  <si>
    <t>45446000186</t>
  </si>
  <si>
    <t>45446150180</t>
  </si>
  <si>
    <t>45446150287</t>
  </si>
  <si>
    <t>45446450180</t>
  </si>
  <si>
    <t>45446450186</t>
  </si>
  <si>
    <t>45446500180</t>
  </si>
  <si>
    <t>45446600180</t>
  </si>
  <si>
    <t>45446700180</t>
  </si>
  <si>
    <t>45446800180</t>
  </si>
  <si>
    <t>45446900180</t>
  </si>
  <si>
    <t>45447000180</t>
  </si>
  <si>
    <t>45447100180</t>
  </si>
  <si>
    <t>45447100287</t>
  </si>
  <si>
    <t>45447200180</t>
  </si>
  <si>
    <t>45447300180</t>
  </si>
  <si>
    <t>45447300287</t>
  </si>
  <si>
    <t>45447400180</t>
  </si>
  <si>
    <t>45447400186</t>
  </si>
  <si>
    <t>45447400287</t>
  </si>
  <si>
    <t>45447600180</t>
  </si>
  <si>
    <t>45699938383</t>
  </si>
  <si>
    <t>46200020180</t>
  </si>
  <si>
    <t>46200101180</t>
  </si>
  <si>
    <t>46200111182</t>
  </si>
  <si>
    <t>46200151182</t>
  </si>
  <si>
    <t>46200171181</t>
  </si>
  <si>
    <t>46200181182</t>
  </si>
  <si>
    <t>46302010182</t>
  </si>
  <si>
    <t>46302010281</t>
  </si>
  <si>
    <t>46502770180</t>
  </si>
  <si>
    <t>46502810283</t>
  </si>
  <si>
    <t>46307390180</t>
  </si>
  <si>
    <t>46609780180</t>
  </si>
  <si>
    <t>46610178480</t>
  </si>
  <si>
    <t>46448050180</t>
  </si>
  <si>
    <t>46448050287</t>
  </si>
  <si>
    <t>46448600180</t>
  </si>
  <si>
    <t>46448600186</t>
  </si>
  <si>
    <t>46449150180</t>
  </si>
  <si>
    <t>46449250180</t>
  </si>
  <si>
    <t>46449400180</t>
  </si>
  <si>
    <t>46449400186</t>
  </si>
  <si>
    <t>46449450180</t>
  </si>
  <si>
    <t>47501360182</t>
  </si>
  <si>
    <t>47304450180</t>
  </si>
  <si>
    <t>47450750180</t>
  </si>
  <si>
    <t>47450750186</t>
  </si>
  <si>
    <t>47450850180</t>
  </si>
  <si>
    <t>48200101182</t>
  </si>
  <si>
    <t>48200111182</t>
  </si>
  <si>
    <t>48200121181</t>
  </si>
  <si>
    <t>48200121182</t>
  </si>
  <si>
    <t>48200131182</t>
  </si>
  <si>
    <t>48200141182</t>
  </si>
  <si>
    <t>48301050182</t>
  </si>
  <si>
    <t>48301051380</t>
  </si>
  <si>
    <t>48501410181</t>
  </si>
  <si>
    <t>48303200182</t>
  </si>
  <si>
    <t>48303200283</t>
  </si>
  <si>
    <t>48303202380</t>
  </si>
  <si>
    <t>48307490986</t>
  </si>
  <si>
    <t>48307520180</t>
  </si>
  <si>
    <t>48307550182</t>
  </si>
  <si>
    <t>48307551380</t>
  </si>
  <si>
    <t>48307551381</t>
  </si>
  <si>
    <t>48452450180</t>
  </si>
  <si>
    <t>48452550180</t>
  </si>
  <si>
    <t>48452650180</t>
  </si>
  <si>
    <t>48452650287</t>
  </si>
  <si>
    <t>48452750180</t>
  </si>
  <si>
    <t>48452750186</t>
  </si>
  <si>
    <t>48452750287</t>
  </si>
  <si>
    <t>48452800180</t>
  </si>
  <si>
    <t>49100002380</t>
  </si>
  <si>
    <t>49200040182</t>
  </si>
  <si>
    <t>49200040183</t>
  </si>
  <si>
    <t>49501440182</t>
  </si>
  <si>
    <t>49303060180</t>
  </si>
  <si>
    <t>49303060183</t>
  </si>
  <si>
    <t>49303061181</t>
  </si>
  <si>
    <t>49303120283</t>
  </si>
  <si>
    <t>49304590182</t>
  </si>
  <si>
    <t>49305080181</t>
  </si>
  <si>
    <t>49305080183</t>
  </si>
  <si>
    <t>49305081380</t>
  </si>
  <si>
    <t>49608900187</t>
  </si>
  <si>
    <t>49608908780</t>
  </si>
  <si>
    <t>49609388881</t>
  </si>
  <si>
    <t>49609398981</t>
  </si>
  <si>
    <t>49609398982</t>
  </si>
  <si>
    <t>49609398984</t>
  </si>
  <si>
    <t>49611050180</t>
  </si>
  <si>
    <t>49453000180</t>
  </si>
  <si>
    <t>49453100180</t>
  </si>
  <si>
    <t>49453300180</t>
  </si>
  <si>
    <t>49453300186</t>
  </si>
  <si>
    <t>49453300287</t>
  </si>
  <si>
    <t>49453400180</t>
  </si>
  <si>
    <t>49453400287</t>
  </si>
  <si>
    <t>49453500180</t>
  </si>
  <si>
    <t>49453600180</t>
  </si>
  <si>
    <t>49453700180</t>
  </si>
  <si>
    <t>49453700287</t>
  </si>
  <si>
    <t>49453750180</t>
  </si>
  <si>
    <t>49453800180</t>
  </si>
  <si>
    <t>49453800287</t>
  </si>
  <si>
    <t>49453850180</t>
  </si>
  <si>
    <t>49453850187</t>
  </si>
  <si>
    <t>49453850287</t>
  </si>
  <si>
    <t>49454000180</t>
  </si>
  <si>
    <t>50501470180</t>
  </si>
  <si>
    <t>50501480180</t>
  </si>
  <si>
    <t>50307770180</t>
  </si>
  <si>
    <t>50307780180</t>
  </si>
  <si>
    <t>50454550180</t>
  </si>
  <si>
    <t>50454700180</t>
  </si>
  <si>
    <t>50454800180</t>
  </si>
  <si>
    <t>50454850180</t>
  </si>
  <si>
    <t>50454950180</t>
  </si>
  <si>
    <t>50472150180</t>
  </si>
  <si>
    <t>51455200180</t>
  </si>
  <si>
    <t>51455250180</t>
  </si>
  <si>
    <t>52200080180</t>
  </si>
  <si>
    <t>52303100180</t>
  </si>
  <si>
    <t>52303101380</t>
  </si>
  <si>
    <t>52456150180</t>
  </si>
  <si>
    <t>52456200180</t>
  </si>
  <si>
    <t>52456350180</t>
  </si>
  <si>
    <t>53100000180</t>
  </si>
  <si>
    <t>53200080180</t>
  </si>
  <si>
    <t>53301130182</t>
  </si>
  <si>
    <t>53301130183</t>
  </si>
  <si>
    <t>53301130184</t>
  </si>
  <si>
    <t>53301130185</t>
  </si>
  <si>
    <t>53301131380</t>
  </si>
  <si>
    <t>53301131381</t>
  </si>
  <si>
    <t>53501540180</t>
  </si>
  <si>
    <t>53307880180</t>
  </si>
  <si>
    <t>53307880283</t>
  </si>
  <si>
    <t>53609908283</t>
  </si>
  <si>
    <t>53457050180</t>
  </si>
  <si>
    <t>53457400180</t>
  </si>
  <si>
    <t>53457400186</t>
  </si>
  <si>
    <t>54100000181</t>
  </si>
  <si>
    <t>54100000281</t>
  </si>
  <si>
    <t>54200061182</t>
  </si>
  <si>
    <t>54501550283</t>
  </si>
  <si>
    <t>54501580283</t>
  </si>
  <si>
    <t>54303110182</t>
  </si>
  <si>
    <t>54458350180</t>
  </si>
  <si>
    <t>54458450180</t>
  </si>
  <si>
    <t>54458550180</t>
  </si>
  <si>
    <t>54458550287</t>
  </si>
  <si>
    <t>55100000180</t>
  </si>
  <si>
    <t>55200041182</t>
  </si>
  <si>
    <t>55200041183</t>
  </si>
  <si>
    <t>55200111182</t>
  </si>
  <si>
    <t>55501600181</t>
  </si>
  <si>
    <t>55501610283</t>
  </si>
  <si>
    <t>55703250180</t>
  </si>
  <si>
    <t>55304030180</t>
  </si>
  <si>
    <t>55304030183</t>
  </si>
  <si>
    <t>55304030184</t>
  </si>
  <si>
    <t>55304030185</t>
  </si>
  <si>
    <t>55304030283</t>
  </si>
  <si>
    <t>55304031380</t>
  </si>
  <si>
    <t>55610858684</t>
  </si>
  <si>
    <t>55459000180</t>
  </si>
  <si>
    <t>55459100180</t>
  </si>
  <si>
    <t>55459250180</t>
  </si>
  <si>
    <t>55459300180</t>
  </si>
  <si>
    <t>56501660182</t>
  </si>
  <si>
    <t>56459450180</t>
  </si>
  <si>
    <t>56459950180</t>
  </si>
  <si>
    <t>57100000180</t>
  </si>
  <si>
    <t>57200061182</t>
  </si>
  <si>
    <t>57200071181</t>
  </si>
  <si>
    <t>57200091181</t>
  </si>
  <si>
    <t>57501670180</t>
  </si>
  <si>
    <t>57501680180</t>
  </si>
  <si>
    <t>57501690180</t>
  </si>
  <si>
    <t>57304520180</t>
  </si>
  <si>
    <t>57460550180</t>
  </si>
  <si>
    <t>57460600180</t>
  </si>
  <si>
    <t>57460600287</t>
  </si>
  <si>
    <t>57460650180</t>
  </si>
  <si>
    <t>58460800180</t>
  </si>
  <si>
    <t>59501710283</t>
  </si>
  <si>
    <t>59501720283</t>
  </si>
  <si>
    <t>59501730180</t>
  </si>
  <si>
    <t>59308120180</t>
  </si>
  <si>
    <t>59461450180</t>
  </si>
  <si>
    <t>59461550180</t>
  </si>
  <si>
    <t>59461600180</t>
  </si>
  <si>
    <t>60502640283</t>
  </si>
  <si>
    <t>60461950180</t>
  </si>
  <si>
    <t>61100000180</t>
  </si>
  <si>
    <t>61200011182</t>
  </si>
  <si>
    <t>61200111182</t>
  </si>
  <si>
    <t>61308218684</t>
  </si>
  <si>
    <t>61462600180</t>
  </si>
  <si>
    <t>61463750180</t>
  </si>
  <si>
    <t>61463750181</t>
  </si>
  <si>
    <t>62304110180</t>
  </si>
  <si>
    <t>62463250180</t>
  </si>
  <si>
    <t>62463400180</t>
  </si>
  <si>
    <t>62463500180</t>
  </si>
  <si>
    <t>63609680180</t>
  </si>
  <si>
    <t>63464450180</t>
  </si>
  <si>
    <t>64100000184</t>
  </si>
  <si>
    <t>64100000185</t>
  </si>
  <si>
    <t>64200080182</t>
  </si>
  <si>
    <t>64200080184</t>
  </si>
  <si>
    <t>64200080185</t>
  </si>
  <si>
    <t>64200081381</t>
  </si>
  <si>
    <t>64200111182</t>
  </si>
  <si>
    <t>64700280180</t>
  </si>
  <si>
    <t>64302040180</t>
  </si>
  <si>
    <t>64302040182</t>
  </si>
  <si>
    <t>64303030180</t>
  </si>
  <si>
    <t>64303030182</t>
  </si>
  <si>
    <t>64303030183</t>
  </si>
  <si>
    <t>64305100181</t>
  </si>
  <si>
    <t>64305100183</t>
  </si>
  <si>
    <t>64305100184</t>
  </si>
  <si>
    <t>64305100986</t>
  </si>
  <si>
    <t>64305101381</t>
  </si>
  <si>
    <t>64308270180</t>
  </si>
  <si>
    <t>64308270283</t>
  </si>
  <si>
    <t>64308330180</t>
  </si>
  <si>
    <t>64464600180</t>
  </si>
  <si>
    <t>64464700180</t>
  </si>
  <si>
    <t>64465100180</t>
  </si>
  <si>
    <t>64465200180</t>
  </si>
  <si>
    <t>64465300180</t>
  </si>
  <si>
    <t>64465300186</t>
  </si>
  <si>
    <t>64465500180</t>
  </si>
  <si>
    <t>64465500186</t>
  </si>
  <si>
    <t>64465600180</t>
  </si>
  <si>
    <t>64465600186</t>
  </si>
  <si>
    <t>64465600287</t>
  </si>
  <si>
    <t>65200041182</t>
  </si>
  <si>
    <t>65501880180</t>
  </si>
  <si>
    <t>65304190180</t>
  </si>
  <si>
    <t>65308380283</t>
  </si>
  <si>
    <t>65465900180</t>
  </si>
  <si>
    <t>65466000180</t>
  </si>
  <si>
    <t>65466000181</t>
  </si>
  <si>
    <t>66100000580</t>
  </si>
  <si>
    <t>66100001185</t>
  </si>
  <si>
    <t>66501890283</t>
  </si>
  <si>
    <t>66501900180</t>
  </si>
  <si>
    <t>66501910180</t>
  </si>
  <si>
    <t>66466200180</t>
  </si>
  <si>
    <t>66466300180</t>
  </si>
  <si>
    <t>67100000180</t>
  </si>
  <si>
    <t>67200020180</t>
  </si>
  <si>
    <t>67200131182</t>
  </si>
  <si>
    <t>67304040183</t>
  </si>
  <si>
    <t>67609788684</t>
  </si>
  <si>
    <t>67467050180</t>
  </si>
  <si>
    <t>67467050186</t>
  </si>
  <si>
    <t>67467150180</t>
  </si>
  <si>
    <t>67467500180</t>
  </si>
  <si>
    <t>67467500186</t>
  </si>
  <si>
    <t>67467550180</t>
  </si>
  <si>
    <t>68308491183</t>
  </si>
  <si>
    <t>68467950180</t>
  </si>
  <si>
    <t>68468050180</t>
  </si>
  <si>
    <t>68468200180</t>
  </si>
  <si>
    <t>68468250180</t>
  </si>
  <si>
    <t>68468350180</t>
  </si>
  <si>
    <t>69468650180</t>
  </si>
  <si>
    <t>69468950180</t>
  </si>
  <si>
    <t>69469000180</t>
  </si>
  <si>
    <t>69469100180</t>
  </si>
  <si>
    <t>70100000181</t>
  </si>
  <si>
    <t>70200061182</t>
  </si>
  <si>
    <t>70502020180</t>
  </si>
  <si>
    <t>70304200181</t>
  </si>
  <si>
    <t>70304200182</t>
  </si>
  <si>
    <t>70304200183</t>
  </si>
  <si>
    <t>70304200184</t>
  </si>
  <si>
    <t>70304200185</t>
  </si>
  <si>
    <t>70304200281</t>
  </si>
  <si>
    <t>70469950180</t>
  </si>
  <si>
    <t>71100000180</t>
  </si>
  <si>
    <t>71200100180</t>
  </si>
  <si>
    <t>71200110180</t>
  </si>
  <si>
    <t>71200121181</t>
  </si>
  <si>
    <t>71200121182</t>
  </si>
  <si>
    <t>71200131181</t>
  </si>
  <si>
    <t>71200131182</t>
  </si>
  <si>
    <t>71301031380</t>
  </si>
  <si>
    <t>71502030180</t>
  </si>
  <si>
    <t>71502040180</t>
  </si>
  <si>
    <t>71502050180</t>
  </si>
  <si>
    <t>71502060180</t>
  </si>
  <si>
    <t>71308630180</t>
  </si>
  <si>
    <t>71308640180</t>
  </si>
  <si>
    <t>71608660180</t>
  </si>
  <si>
    <t>71608668180</t>
  </si>
  <si>
    <t>8180</t>
  </si>
  <si>
    <t>71308670180</t>
  </si>
  <si>
    <t>71308670181</t>
  </si>
  <si>
    <t>71308671380</t>
  </si>
  <si>
    <t>71471500180</t>
  </si>
  <si>
    <t>71471500181</t>
  </si>
  <si>
    <t>71471750180</t>
  </si>
  <si>
    <t>71472000180</t>
  </si>
  <si>
    <t>71472000287</t>
  </si>
  <si>
    <t>71472050180</t>
  </si>
  <si>
    <t>71472050181</t>
  </si>
  <si>
    <t>71472050287</t>
  </si>
  <si>
    <t>72472300180</t>
  </si>
  <si>
    <t>72472300287</t>
  </si>
  <si>
    <t>72472550180</t>
  </si>
  <si>
    <t>73100000180</t>
  </si>
  <si>
    <t>73100000280</t>
  </si>
  <si>
    <t>73502080180</t>
  </si>
  <si>
    <t>73303080180</t>
  </si>
  <si>
    <t>73303080181</t>
  </si>
  <si>
    <t>73303080183</t>
  </si>
  <si>
    <t>73303080185</t>
  </si>
  <si>
    <t>73303082482</t>
  </si>
  <si>
    <t>73610130180</t>
  </si>
  <si>
    <t>73472850180</t>
  </si>
  <si>
    <t>73473500180</t>
  </si>
  <si>
    <t>73473600180</t>
  </si>
  <si>
    <t>73473650180</t>
  </si>
  <si>
    <t>74200091182</t>
  </si>
  <si>
    <t>74473850180</t>
  </si>
  <si>
    <t>74474450180</t>
  </si>
  <si>
    <t>75200021182</t>
  </si>
  <si>
    <t>75200031181</t>
  </si>
  <si>
    <t>75200081182</t>
  </si>
  <si>
    <t>75502140283</t>
  </si>
  <si>
    <t>75304491183</t>
  </si>
  <si>
    <t>75474950180</t>
  </si>
  <si>
    <t>75475150180</t>
  </si>
  <si>
    <t>75475150186</t>
  </si>
  <si>
    <t>75475250180</t>
  </si>
  <si>
    <t>76100000283</t>
  </si>
  <si>
    <t>76502150180</t>
  </si>
  <si>
    <t>76308780283</t>
  </si>
  <si>
    <t>76445150180</t>
  </si>
  <si>
    <t>76476050180</t>
  </si>
  <si>
    <t>76476100180</t>
  </si>
  <si>
    <t>76476150180</t>
  </si>
  <si>
    <t>77200010180</t>
  </si>
  <si>
    <t>77476450180</t>
  </si>
  <si>
    <t>77476450186</t>
  </si>
  <si>
    <t>77477150180</t>
  </si>
  <si>
    <t>78477750180</t>
  </si>
  <si>
    <t>79100000283</t>
  </si>
  <si>
    <t>79200081182</t>
  </si>
  <si>
    <t>79200101182</t>
  </si>
  <si>
    <t>79200131182</t>
  </si>
  <si>
    <t>79301091380</t>
  </si>
  <si>
    <t>79502210180</t>
  </si>
  <si>
    <t>79502800180</t>
  </si>
  <si>
    <t>79478550180</t>
  </si>
  <si>
    <t>79478650180</t>
  </si>
  <si>
    <t>79478750180</t>
  </si>
  <si>
    <t>80304280180</t>
  </si>
  <si>
    <t>80304280182</t>
  </si>
  <si>
    <t>80308940180</t>
  </si>
  <si>
    <t>80479350180</t>
  </si>
  <si>
    <t>80479450180</t>
  </si>
  <si>
    <t>81502230182</t>
  </si>
  <si>
    <t>81479500180</t>
  </si>
  <si>
    <t>82100001185</t>
  </si>
  <si>
    <t>82200071181</t>
  </si>
  <si>
    <t>82200071380</t>
  </si>
  <si>
    <t>82301020180</t>
  </si>
  <si>
    <t>82301021380</t>
  </si>
  <si>
    <t>82301021381</t>
  </si>
  <si>
    <t>82502650180</t>
  </si>
  <si>
    <t>82309580180</t>
  </si>
  <si>
    <t>82479950180</t>
  </si>
  <si>
    <t>82479950187</t>
  </si>
  <si>
    <t>83200010180</t>
  </si>
  <si>
    <t>83502270180</t>
  </si>
  <si>
    <t>83304270180</t>
  </si>
  <si>
    <t>83480100180</t>
  </si>
  <si>
    <t>83480200180</t>
  </si>
  <si>
    <t>84200070283</t>
  </si>
  <si>
    <t>84200080180</t>
  </si>
  <si>
    <t>84608718280</t>
  </si>
  <si>
    <t>84609580180</t>
  </si>
  <si>
    <t>84609708684</t>
  </si>
  <si>
    <t>84609818684</t>
  </si>
  <si>
    <t>84610238684</t>
  </si>
  <si>
    <t>84610868684</t>
  </si>
  <si>
    <t>84480300180</t>
  </si>
  <si>
    <t>85502320180</t>
  </si>
  <si>
    <t>85305110180</t>
  </si>
  <si>
    <t>85480450180</t>
  </si>
  <si>
    <t>85480500180</t>
  </si>
  <si>
    <t>85480600180</t>
  </si>
  <si>
    <t>86502330180</t>
  </si>
  <si>
    <t>86502340180</t>
  </si>
  <si>
    <t>86481150180</t>
  </si>
  <si>
    <t>87100000183</t>
  </si>
  <si>
    <t>87100001381</t>
  </si>
  <si>
    <t>87200070180</t>
  </si>
  <si>
    <t>87200071182</t>
  </si>
  <si>
    <t>87502350283</t>
  </si>
  <si>
    <t>87304230182</t>
  </si>
  <si>
    <t>87304230283</t>
  </si>
  <si>
    <t>87304231381</t>
  </si>
  <si>
    <t>87304238480</t>
  </si>
  <si>
    <t>87309130180</t>
  </si>
  <si>
    <t>87309130181</t>
  </si>
  <si>
    <t>87309150283</t>
  </si>
  <si>
    <t>87309160180</t>
  </si>
  <si>
    <t>87309160181</t>
  </si>
  <si>
    <t>87309160182</t>
  </si>
  <si>
    <t>87481300180</t>
  </si>
  <si>
    <t>88100000182</t>
  </si>
  <si>
    <t>88100001186</t>
  </si>
  <si>
    <t>88304310180</t>
  </si>
  <si>
    <t>88482050180</t>
  </si>
  <si>
    <t>88482150180</t>
  </si>
  <si>
    <t>88482200180</t>
  </si>
  <si>
    <t>89502380180</t>
  </si>
  <si>
    <t>89502390180</t>
  </si>
  <si>
    <t>89309270180</t>
  </si>
  <si>
    <t>89483050180</t>
  </si>
  <si>
    <t>89483550180</t>
  </si>
  <si>
    <t>89483600180</t>
  </si>
  <si>
    <t>89483750180</t>
  </si>
  <si>
    <t>89483850180</t>
  </si>
  <si>
    <t>90200041182</t>
  </si>
  <si>
    <t>90200071182</t>
  </si>
  <si>
    <t>90200081182</t>
  </si>
  <si>
    <t>90200091182</t>
  </si>
  <si>
    <t>90502440180</t>
  </si>
  <si>
    <t>90484250180</t>
  </si>
  <si>
    <t>90484350180</t>
  </si>
  <si>
    <t>90484350287</t>
  </si>
  <si>
    <t>90484450180</t>
  </si>
  <si>
    <t>91502470180</t>
  </si>
  <si>
    <t>91485150180</t>
  </si>
  <si>
    <t>91485250180</t>
  </si>
  <si>
    <t>91485350180</t>
  </si>
  <si>
    <t>91485650180</t>
  </si>
  <si>
    <t>92200070180</t>
  </si>
  <si>
    <t>92309480180</t>
  </si>
  <si>
    <t>92486250180</t>
  </si>
  <si>
    <t>92486650180</t>
  </si>
  <si>
    <t>92486650186</t>
  </si>
  <si>
    <t>92486650287</t>
  </si>
  <si>
    <t>Kewanna-Union Twp Library FMB 2010</t>
  </si>
  <si>
    <t>Taxable General Obligation Pension Bonds of 2006</t>
  </si>
  <si>
    <t>GO Bonds of 2009</t>
  </si>
  <si>
    <t xml:space="preserve"> A0533  HS Renovation</t>
  </si>
  <si>
    <t>A0550 HS Renovation</t>
  </si>
  <si>
    <t xml:space="preserve">2010 Whitley Multi School Bldg Corp Taxable Ad Valorem Property Tax 1st Mtg Bond (QSCB - Direct Pay </t>
  </si>
  <si>
    <t>2011 General Obligation Bonds</t>
  </si>
  <si>
    <t>New Building</t>
  </si>
  <si>
    <t>General Obligation Bonds of 2011</t>
  </si>
  <si>
    <t>CSF A0443</t>
  </si>
  <si>
    <t>CSFL 441</t>
  </si>
  <si>
    <t>CSFL 444</t>
  </si>
  <si>
    <t>QZAB 5</t>
  </si>
  <si>
    <t>Municipal Building</t>
  </si>
  <si>
    <t>Common School Loan #A0593</t>
  </si>
  <si>
    <t>Common School Loan</t>
  </si>
  <si>
    <t>Ad Valorem Property Tax First Mortgage Bonds, Series 2010 (QSCBs)</t>
  </si>
  <si>
    <t>CSF A0480</t>
  </si>
  <si>
    <t>CSF A0483</t>
  </si>
  <si>
    <t>CSF A0498</t>
  </si>
  <si>
    <t>CSF A0507</t>
  </si>
  <si>
    <t>CSF A0512</t>
  </si>
  <si>
    <t>CSF A0519</t>
  </si>
  <si>
    <t>CSF A0582 NE</t>
  </si>
  <si>
    <t>Building Renovations Bond</t>
  </si>
  <si>
    <t>A0581 CSF</t>
  </si>
  <si>
    <t>A0596</t>
  </si>
  <si>
    <t>A0505</t>
  </si>
  <si>
    <t>A0551</t>
  </si>
  <si>
    <t>West Lebanon - Pike Township Public Library Building Corporation First Mortgage Bonds, Series 2006</t>
  </si>
  <si>
    <t>General Obligation Bonds of 2007, Series A</t>
  </si>
  <si>
    <t>Common School Loan A0557</t>
  </si>
  <si>
    <t>Common School Loan 2006</t>
  </si>
  <si>
    <t>A0563</t>
  </si>
  <si>
    <t>A0572</t>
  </si>
  <si>
    <t>Unlimited Ad Valorem Property Tax First Mortgage Bonds, Series 2010A</t>
  </si>
  <si>
    <t>QZAB 2011C</t>
  </si>
  <si>
    <t>Series 2011E</t>
  </si>
  <si>
    <t>General Obligation Bonds, Series 2009A</t>
  </si>
  <si>
    <t>Building Lease</t>
  </si>
  <si>
    <t>Unlimited Ad Valorem Property Tax First Mortgage Bonds, Series 2010C (QZABs)</t>
  </si>
  <si>
    <t>Common School Loan No.: A0474</t>
  </si>
  <si>
    <t>Renovation Project CSL 0561</t>
  </si>
  <si>
    <t>Common School Fund Loan A0590</t>
  </si>
  <si>
    <t>Construction 2010B</t>
  </si>
  <si>
    <t>CSF A0595 NE</t>
  </si>
  <si>
    <t>FIRST MORTGAGE REFUNDING BONDS, SERIES 2007A</t>
  </si>
  <si>
    <t>Common School Loan No. A0576</t>
  </si>
  <si>
    <t xml:space="preserve">North Newton 2011 School Building Corporation </t>
  </si>
  <si>
    <t>First Mortgage Bonds, Series 2005</t>
  </si>
  <si>
    <t>A0527</t>
  </si>
  <si>
    <t>LaCrosse Public Library Leasing Corporation First Mortgage Bonds Series 2008</t>
  </si>
  <si>
    <t>Park District Bonds, Series 2004</t>
  </si>
  <si>
    <t>A0552</t>
  </si>
  <si>
    <t>A0553</t>
  </si>
  <si>
    <t>COMMON SCHOOL FUND</t>
  </si>
  <si>
    <t>General Obligation Bond of 2008</t>
  </si>
  <si>
    <t>Fremont Town Hall Building Corp</t>
  </si>
  <si>
    <t>A511</t>
  </si>
  <si>
    <t>A532</t>
  </si>
  <si>
    <t>Middle School Building Corporation Ad Valorem Property Tax First Mortgage Bonds, Series 2011B (CABs)</t>
  </si>
  <si>
    <t>Qualified School Construction</t>
  </si>
  <si>
    <t>Kindergarten Center Lease Rental 2001</t>
  </si>
  <si>
    <t>Loan No:   A0513</t>
  </si>
  <si>
    <t>Common School Loan Fund #A0528</t>
  </si>
  <si>
    <t>Common School Loan A0460</t>
  </si>
  <si>
    <t>Common School Fund Loan</t>
  </si>
  <si>
    <t>Construction 2010E</t>
  </si>
  <si>
    <t>Common School Fund Loan #A0454</t>
  </si>
  <si>
    <t>COMMON SCHOOL LOAN, LOAN NO. A0489</t>
  </si>
  <si>
    <t>Southwestern Jefferson County Consolidated School Common School Fund Loan #A0478</t>
  </si>
  <si>
    <t>Highland Sanitary Series 2007B</t>
  </si>
  <si>
    <t>TRAFALGAR MUNICIPAL FACILITIES BUILDING CORPORATION FIRST MORTGAGE BONDS, SERIES 2010</t>
  </si>
  <si>
    <t>City of Shelbyville, IN Park District Bonds of 2011</t>
  </si>
  <si>
    <t>City of Shelbyville, IN Redevelopment District Bonds of 2011</t>
  </si>
  <si>
    <t>Loan No:  A0521</t>
  </si>
  <si>
    <t>Common School Fund Loan #A0567</t>
  </si>
  <si>
    <t>Loan No:  A0525</t>
  </si>
  <si>
    <t>COMMON SCHOOL FUND LOAN #0471</t>
  </si>
  <si>
    <t>Construction Common School Loan #A0487</t>
  </si>
  <si>
    <t>Pension Bonds</t>
  </si>
  <si>
    <t>Common School Fund</t>
  </si>
  <si>
    <t>First Mortgage Bond 2009</t>
  </si>
  <si>
    <t>Loan No.:  A0508</t>
  </si>
  <si>
    <t>Building Corporation First Mortgage Refunding Bonds, Series 2011</t>
  </si>
  <si>
    <t>Community Center Lease Amortization Schedule</t>
  </si>
  <si>
    <t>Common School A0452</t>
  </si>
  <si>
    <t>General Obligation Pension Bonds, 2006</t>
  </si>
  <si>
    <t>New Tech Renovations Phase #1</t>
  </si>
  <si>
    <t>Common School Fund A0477</t>
  </si>
  <si>
    <t>General Obligations Bonds of 2011 - Corden Porter Project</t>
  </si>
  <si>
    <t>Fishers Redevelopment District Bonds, Series 2011 (Geist Road Projects)</t>
  </si>
  <si>
    <t>Fishers Town Hall Building Corp. First Mortgage Bonds of 2011</t>
  </si>
  <si>
    <t>COMMON SCHOOL LOAN</t>
  </si>
  <si>
    <t>Common School Fund A0470</t>
  </si>
  <si>
    <t>Common School AO516 OVHS Renovation</t>
  </si>
  <si>
    <t>Building Lease - Series 2011Q / QZAB - Bridgepoint HVAC Reno</t>
  </si>
  <si>
    <t>Common School Loan (A0517)</t>
  </si>
  <si>
    <t>Elementary School Renovation</t>
  </si>
  <si>
    <t>Common School Loan (A0523)</t>
  </si>
  <si>
    <t>Lease Rental, Series 2010B QSCB</t>
  </si>
  <si>
    <t>Building Lease - Series 2011A / Parkview MS Plumbing &amp; Elec Project</t>
  </si>
  <si>
    <t xml:space="preserve">Building Lease - Series 2012 / Parkview MS HVAC Project </t>
  </si>
  <si>
    <t>Common School Fund Loan No. A0524</t>
  </si>
  <si>
    <t>School Building Bonds 2009A</t>
  </si>
  <si>
    <t>Elementary School Renovation #2</t>
  </si>
  <si>
    <t>RJ Baskett Middle School Renovation Project</t>
  </si>
  <si>
    <t>MES - QZAB</t>
  </si>
  <si>
    <t>Northeastern Wayne Jr/Sr High School Building Corporation</t>
  </si>
  <si>
    <t>Advancement of Common School Fund Loan for Northeastern Wayne School Corporation</t>
  </si>
  <si>
    <t>City of Richmond Sanitary District SRF Loan (WW09128902)</t>
  </si>
  <si>
    <t>Ad Valorem Property Tax First Mortgage Bonds, Series 2012B</t>
  </si>
  <si>
    <t>Ad Valorem Property Tax First Mortgage Bonds, Series 2012C</t>
  </si>
  <si>
    <t>Taxable Ad Valorem Property Tax First Mortgage Bonds, Series 2012A</t>
  </si>
  <si>
    <t>Apparatus Bond Debt</t>
  </si>
  <si>
    <t>Common School Loan A0466</t>
  </si>
  <si>
    <t>Monroe-Gregg Grade School Building Corporation</t>
  </si>
  <si>
    <t>2012 Wind Turbine Bonds</t>
  </si>
  <si>
    <t>Lease Rental Revenue Bonds, Series 2012</t>
  </si>
  <si>
    <t>General Obligation Bond</t>
  </si>
  <si>
    <t>Ad Valorem Property Tax First Mortgage Refunding Bonds, Series 2012</t>
  </si>
  <si>
    <t>COMMON SCHOOL FUND LOAN 0506</t>
  </si>
  <si>
    <t>COMMON SCHOOL FUND LOAN 0554</t>
  </si>
  <si>
    <t>FC Community School Building Corporation Ad Valorem Property Tax First Mortgage Bonds 2012/LES-MTC</t>
  </si>
  <si>
    <t>Refunding Bonds of 2012A</t>
  </si>
  <si>
    <t>Refunding Bonds of 2012B</t>
  </si>
  <si>
    <t>High School HVAC</t>
  </si>
  <si>
    <t>First Mortgage Bonds, 2012 A Series</t>
  </si>
  <si>
    <t>Madison-Grant Multi-School Building Corporation Series 2012</t>
  </si>
  <si>
    <t>Lease Rental 2012A Bonds</t>
  </si>
  <si>
    <t>Lease Rental 2012B Series</t>
  </si>
  <si>
    <t>TOWN HALL LEASE</t>
  </si>
  <si>
    <t>Common School Fund Loan No. A0598</t>
  </si>
  <si>
    <t>Ad Valorem Property Tax First Mortgage Bonds, Series 2012D</t>
  </si>
  <si>
    <t>A0597</t>
  </si>
  <si>
    <t>Park &amp; Recreation District Bonds of 2012</t>
  </si>
  <si>
    <t>A0600</t>
  </si>
  <si>
    <t>Equipment Lease</t>
  </si>
  <si>
    <t>Taxable Ad Valorem Property Tax First Mortgage Bonds, Series 2012E</t>
  </si>
  <si>
    <t>City of Richmond Sanitary District SRF Loan, Series A (WW13049804)</t>
  </si>
  <si>
    <t xml:space="preserve">City of Richmond Sanitary District SRF Loan, Series B </t>
  </si>
  <si>
    <t>MONROE CO. SOLID WASTE MGMT. DISTRICT REFUNDING BONDS OF 2012</t>
  </si>
  <si>
    <t>Economic Development Revenue Bond-Cinergy Metronet</t>
  </si>
  <si>
    <t>Mooresville Consolidated School Building Corporation-Series 2013/NA</t>
  </si>
  <si>
    <t>Refunding of Pension Bond (2012)</t>
  </si>
  <si>
    <t>Ad Valorem Property Tax First Mortgage Refunding Bonds, Series 2013</t>
  </si>
  <si>
    <t>Ad Valorem Property Tax First Mortgage Bonds, Series 2013</t>
  </si>
  <si>
    <t>Mooresville Consolidated School Building Corporation-Series 2013MHS</t>
  </si>
  <si>
    <t>Monroe Central School Building Corporation Ad Valorem Property Tax First Mortgage Bond, Series 2013</t>
  </si>
  <si>
    <t>Special Taxing District Loan Series 2013A</t>
  </si>
  <si>
    <t>General Obligation Bonds of 2013</t>
  </si>
  <si>
    <t>Amended Taxable Retirement/Severance Liability Funding Bonds of 2004</t>
  </si>
  <si>
    <t>2013 YMS Bond - Renovation HVAC - Lease Rental</t>
  </si>
  <si>
    <t>Northwestern Consol. School Building Corp. Ad Valorem Property Tax First Mortgage Bonds Series  2013</t>
  </si>
  <si>
    <t>Taxable First Mortgage Refunding Bonds Series 2013</t>
  </si>
  <si>
    <t>Brownsburg 1999 School Building Corporation, First Mortgage Bonds, Series 2013B</t>
  </si>
  <si>
    <t>First Mortgage Refunding and Improvement Bonds, Series 2013</t>
  </si>
  <si>
    <t>General Obligation Refunding Bonds, Series 2013</t>
  </si>
  <si>
    <t>Ad Valorem Property Tax Lease Rental Bonds, Series 2013</t>
  </si>
  <si>
    <t>Park District Bonds of 2013</t>
  </si>
  <si>
    <t>East Washington School Corp General Obligation Bonds of 2013</t>
  </si>
  <si>
    <t>Common School Loan A0603 - Science Addition</t>
  </si>
  <si>
    <t>General Obligation Bonds, Series 2013</t>
  </si>
  <si>
    <t>Common School Fund Loan #A0612</t>
  </si>
  <si>
    <t>$1,800,000 General Obligation Bonds of 2013</t>
  </si>
  <si>
    <t>Gymnasium Project - First Mortgage Bonds, Series 2013</t>
  </si>
  <si>
    <t>Lakeland High School Building Corporation Ad Valorem Property Tax First Mortgage Bonds, Series 2013</t>
  </si>
  <si>
    <t>GCS School Bldg. Corp. One Refunding 2013</t>
  </si>
  <si>
    <t>Common School Loan A0599</t>
  </si>
  <si>
    <t>Oak Hill School Building Corporation Ad Valorem Property Tax First Mortgage Bonds, Series 2013</t>
  </si>
  <si>
    <t>Fire Station Lease (Between Greene County Building Corporation and Taylor Township)</t>
  </si>
  <si>
    <t>Park District Bonds of 2013, Series A</t>
  </si>
  <si>
    <t>Peru MultiSchool BC 1st Mort Bonds Series 2013</t>
  </si>
  <si>
    <t>RAINBOW BLDG CORP LEASE</t>
  </si>
  <si>
    <t>High School Building Corporation, First Mortgage Bonds, Series 2013B (Renovation Phase 2)</t>
  </si>
  <si>
    <t>Madison-Grant Multi-School Building Corp. Ad Valorem Prop. Tax 1st Mortgage Bonds, Series 2013B</t>
  </si>
  <si>
    <t>First Mortgage Multipurpose Bonds, Series 2013B (Pinewood)</t>
  </si>
  <si>
    <t>Ad Valorem Property Tax First Mortgage Refunding Bonds, Series 2014</t>
  </si>
  <si>
    <t>Common School Fund Loan A0601</t>
  </si>
  <si>
    <t>Common School Fund Loan A0609</t>
  </si>
  <si>
    <t>First Mortgage Refunding Bond Series 2014</t>
  </si>
  <si>
    <t>ST. JOHN BUILDING CORPORATION FIRST MORTGAGE REFUNDING BONDS, SERIES 2013</t>
  </si>
  <si>
    <t>Lease Rental Revenue Bonds, Series 2014</t>
  </si>
  <si>
    <t>Perry Township fire loan 2013</t>
  </si>
  <si>
    <t>Series 2014A Madison-Grant Multi-School Bldng Corp Ad Valorem Property Tax First Mortgage Bonds</t>
  </si>
  <si>
    <t>Ad Valorem Property Tax First Mortgage Bonds, Series 2014</t>
  </si>
  <si>
    <t>Lease Rental Bonds, Series 2014</t>
  </si>
  <si>
    <t xml:space="preserve">MCSC Building Corporation Taxable Ad Valorem Property Tax First Mortgage Bonds 2014A QZAB Tax Credi </t>
  </si>
  <si>
    <t>MCSC Building Corp. Taxable Ad Valorem Property Tax First Mortgate Bonds 2014B QZAB Tax Credit</t>
  </si>
  <si>
    <t>First Mortgage Refunding Bonds Series 2014</t>
  </si>
  <si>
    <t>General Obligation Bonds, Series 2014</t>
  </si>
  <si>
    <t>First Mortgage Bonds, Series 2014</t>
  </si>
  <si>
    <t>CSF A0602 NE</t>
  </si>
  <si>
    <t>North Putnam Middle School Building Corp Ad Valorem Property Tax First Mortgage Bonds, Series 2014</t>
  </si>
  <si>
    <t>Wawasee High School Building Corporation Ad Valorem Property Tax First Mortgage Bonds, Series 2014</t>
  </si>
  <si>
    <t>2014 Fire Station Lease Rental</t>
  </si>
  <si>
    <t>Shelbyville Central Renovation School Building Corp 2014 Refunding</t>
  </si>
  <si>
    <t>Park District Refunding Bonds of 2014</t>
  </si>
  <si>
    <t>First Mortgage Bonds. Series 2014A</t>
  </si>
  <si>
    <t>First Mortgage Bonds, Series 2014B</t>
  </si>
  <si>
    <t>First Mortgage Bonds, Series 2014C</t>
  </si>
  <si>
    <t>Brownstown Middle School Building Corp. Ad Valorem Property Tax First Mortgage Bonds, Series 2014</t>
  </si>
  <si>
    <t>First Mortgage Refunding &amp; Improvement Bonds 2014</t>
  </si>
  <si>
    <t>Lake County Park District Refunding Bonds, Series 2014 (Refunds Series 2005 Bonds)</t>
  </si>
  <si>
    <t>2014 First Mortgage Refunding Bonds - Elliott</t>
  </si>
  <si>
    <t>GCS School Bldg Corp One Series 2014</t>
  </si>
  <si>
    <t>Garrett-Keyser-Butler MSBC Ad Valorem Property Tax First Mortgage Bonds, Series 2014A</t>
  </si>
  <si>
    <t>Northwestern Consol School Building Corp Ad Valorem Property Tax First Mortgage Bonds, Series 2014</t>
  </si>
  <si>
    <t>North Putnam Middle School Building Corporation Ad Valorem Property Tax First Mortgage Bonds, Series</t>
  </si>
  <si>
    <t>Garrett-Keyser-Butler MSBC Ad Valorem Property Tax First Mortgage Bonds, Series 2014B</t>
  </si>
  <si>
    <t>First Mortgage Refunding Bonds, Series 2014A</t>
  </si>
  <si>
    <t>Common School Loan A0606</t>
  </si>
  <si>
    <t>Ad Valorem Property Tax First Mortgage Bonds Series 2014</t>
  </si>
  <si>
    <t>AD VALOREM PROPERTY TAX FIRST MORTGAGE REFUNDING AND IMPROVEMENT BONDS, SERIES 2014</t>
  </si>
  <si>
    <t>Je-To Lake Conservancy District General Obligation Bonds of 2014</t>
  </si>
  <si>
    <t>Outdoor Activities Building</t>
  </si>
  <si>
    <t>Highland Public Building Corporation Fist Mortgage Bonds Series 2014</t>
  </si>
  <si>
    <t>Common School Fund Loan A0611</t>
  </si>
  <si>
    <t>Clark-Pleasant 2004 School Building Corporation Ad Valorem Property Tax First Mrg ReF Bd Series 2014</t>
  </si>
  <si>
    <t>A0613</t>
  </si>
  <si>
    <t>Decatur County 2010 School Building Corp Ad Valorem Property Tax First Mortgage Bonds, Series 2014A</t>
  </si>
  <si>
    <t>Decatur County 2010 School Building corp Ad Valorem Property Tax First Mortgage Bonds, Series 2014B</t>
  </si>
  <si>
    <t>Danville Multi-School Building Corporation Ad Valorem Prop Tax First Mtg Refunding Bonds Series 2014</t>
  </si>
  <si>
    <t>Refunding Bonds of 2014B</t>
  </si>
  <si>
    <t>NLCS Building Corp Ad Valorem Property Tax First Mortgage Refunding Bonds, Series 2014</t>
  </si>
  <si>
    <t>Ad Valorem Property Tax First Mortgage Bonds, Series 2014C</t>
  </si>
  <si>
    <t>Ad Valorem Property Tax Lease Rental Bonds of 2014</t>
  </si>
  <si>
    <t>Ad Valorem Property Tax First Mortgage Refunding and Improvement Bonds, Series 2014</t>
  </si>
  <si>
    <t>PARK BONDS (2014)</t>
  </si>
  <si>
    <t>Unlimited Ad Valorem Property Tax First Mortgage Bonds, Series 2014</t>
  </si>
  <si>
    <t>Peru Multi-School Building Corporation First Mortgage Bonds Series 2014B</t>
  </si>
  <si>
    <t xml:space="preserve">Unlimited Ad Valorem Property Tax First Mortgage Bonds, Series 2015 </t>
  </si>
  <si>
    <t>2014 Tri-Creek 2002 High School Bldg Corp. 1st Mtge Bonds</t>
  </si>
  <si>
    <t>Milan Township Fire Station</t>
  </si>
  <si>
    <t>First Mortgage Advanced Refunding Bonds, Series 2014</t>
  </si>
  <si>
    <t>Ad Valorem Property Tax First Mortgage Refunding Bonds, Series 2015A</t>
  </si>
  <si>
    <t>Ad Valorem Property Tax First Mortgage Refunding Bonds, Series 2015B</t>
  </si>
  <si>
    <t>Southwestern Jefferson County Multi-School Building Corporation Ad Valorem Property Tax First Mortga</t>
  </si>
  <si>
    <t>Building/Remodeling</t>
  </si>
  <si>
    <t>Common School Construction Loan-Pendleton Elementary A0580</t>
  </si>
  <si>
    <t>BROWN CNTY IND SCH MULTISCHOOL BLDG CORP 2014</t>
  </si>
  <si>
    <t>GO Bond of 2015</t>
  </si>
  <si>
    <t>Ad Valorem Property Tax First Mortgage Bonds, Series 2015</t>
  </si>
  <si>
    <t>Ad Valorem Property Tax First Mortgage Bonds, Series 2015A</t>
  </si>
  <si>
    <t>Ad Valorem Property Tax First Mortgage Refunding Bonds, Series 2015</t>
  </si>
  <si>
    <t>Taxable General Obligation Pension Refunding Bonds of 2015</t>
  </si>
  <si>
    <t>NHJ Intermediate School Building Corporation Ad Valorem Property Tax First Mortgage Bonds 2015</t>
  </si>
  <si>
    <t>Multi-School Building Corp Ad Valorem Property Tax First Mortgage Refunding Bonds, Series 2015</t>
  </si>
  <si>
    <t>Lease Rental Refunding Bonds, Series 2015</t>
  </si>
  <si>
    <t>RDA Economic Development Lease Rental Refunding Bonds of 2015 (Hazel Dell Project)</t>
  </si>
  <si>
    <t>Westfield Washington Multi-SBC Ad Valorem Property Tax First Mortgage Refunding Bonds, Series 2015A</t>
  </si>
  <si>
    <t>Hamilton Southeastern Consolidated SBC Ad Valorem Prop Tax First Mortgage Ref Bonds, Series 2015A</t>
  </si>
  <si>
    <t>Hamilton Southeastern Consolidated SBC Ad Valorem Prop Tax First Mortgage Ref Bonds, Series 2015B</t>
  </si>
  <si>
    <t>Hamilton Southeastern Consolidated SBC Ad Valorem Prop Tax First Mortgage Ref Bonds, Series 2015C</t>
  </si>
  <si>
    <t>Danville 5/6 7/8 School Building Corp Refunding Bonds Series 2015AB</t>
  </si>
  <si>
    <t>General Obligation Bonds of 2015</t>
  </si>
  <si>
    <t>First Mortgage Refunding Bonds, Series 2015</t>
  </si>
  <si>
    <t>General Obligation Bonds, Series 2015</t>
  </si>
  <si>
    <t>First Motrgage Bonds, Series 2015B</t>
  </si>
  <si>
    <t>NWHSC Middle Building Corporation Ad Valorem Property Tax First Mortgage Refund Bonds, Series 2015A</t>
  </si>
  <si>
    <t>First Mortgage Bond, Seriew 2015C</t>
  </si>
  <si>
    <t>First Mortgage Bonds, Series 2015A</t>
  </si>
  <si>
    <t>FC Middle School Building Corporation Ad Valorem Property Tax First Mortgage Bonds, Series 2015</t>
  </si>
  <si>
    <t>Lease Rental Refunding Bonds of 2015</t>
  </si>
  <si>
    <t>Shelby Eastern Schools General Obligation Bonds, Series 2015</t>
  </si>
  <si>
    <t>Building Lease 2015</t>
  </si>
  <si>
    <t>Taxable General Obligation Bonds of 2015</t>
  </si>
  <si>
    <t>Common School Loan (A1853)</t>
  </si>
  <si>
    <t>Bluffton-Harrison MS Bldg Corp Ad Valorem Prop Tax 1st Mtg Rfg &amp; Imp Bonds Series 2015</t>
  </si>
  <si>
    <t>Common School Loan A0614</t>
  </si>
  <si>
    <t>Carmel Clay Municipal Building Corporation Lease Rental Bonds, Series 2015</t>
  </si>
  <si>
    <t>Centerville-Abington Elementary School Building Corporation Sr 2015</t>
  </si>
  <si>
    <t>Cloverdale High School Building Corp Ad Valorem Property Tax First Mortgage Bonds, Series 2015</t>
  </si>
  <si>
    <t>FIRST MORTGAGE BONDS, SERIES 2015</t>
  </si>
  <si>
    <t>Northwestern Consol. School Building Corp Ad Valorem Property Tax First Mortgage Bonds Series 2015</t>
  </si>
  <si>
    <t>Lease Rental Refinance 2015</t>
  </si>
  <si>
    <t>AD VALOREM PROPERTY TAX FIRST MORTGAGE REFUNDING AND IMPROVEMENT BONDS, SERIES 2015 (REFUNDING)</t>
  </si>
  <si>
    <t>AD VALOREM PROPERTY TAX FIRST MORTGAGE REFUNDING AND IMPROVEMENT BONDS, SERIES 2015 (NEW PROJECT)</t>
  </si>
  <si>
    <t>Nettle Creek School Building Corporation Ad Val Prop Tax First Mortgage Ref and Improve Bds Sr 2015</t>
  </si>
  <si>
    <t>Common School Loan A0615</t>
  </si>
  <si>
    <t>Bartholomew Consolidated School Corporation General Obligation Bonds of 2015B</t>
  </si>
  <si>
    <t>Middlebury Community Schools Corporation First Mortgage Refunding Bonds Series 2015</t>
  </si>
  <si>
    <t>New Haven Park District Bonds of 2015</t>
  </si>
  <si>
    <t>Common School Loan A0620</t>
  </si>
  <si>
    <t>TIF Consolidated Legacy Bond</t>
  </si>
  <si>
    <t>City of Valparaiso, Indiana General Obligation Refunding Bonds, Series 2015</t>
  </si>
  <si>
    <t>Merrillville's Portion of GSD Debt</t>
  </si>
  <si>
    <t>Ad Valorem Property Tax Lease Rental Bonds, Series 2015</t>
  </si>
  <si>
    <t>School Severance, Series 2015 A Refunding Bonds</t>
  </si>
  <si>
    <t>SCS Amended Taxable GO Pension Bond of 2006</t>
  </si>
  <si>
    <t>Amended Taxable General Obligation Pension Bonds of 2006</t>
  </si>
  <si>
    <t>North Judson-San Pierre Schools Amended Taxable General Obligation Bonds of 2006</t>
  </si>
  <si>
    <t>Amended Taxable Retirement/Severance Liability Funding Bonds of 2006</t>
  </si>
  <si>
    <t>South Central Comm. School Corp. School Severance 2015 A Ref</t>
  </si>
  <si>
    <t>Mt. Vernon Community School Corporation Amended Taxable General Obligation Pension Bonds of 2006</t>
  </si>
  <si>
    <t>Amended Taxable General Oligation Pension Bonds of 2006</t>
  </si>
  <si>
    <t>Merrillville Community School Corporation Amended Taxable General Obligation Pension Bonds of 2006</t>
  </si>
  <si>
    <t>Taxable Redevelopment District Bonds, Series 2015</t>
  </si>
  <si>
    <t>Westview School Corporation Amended Taxable General Obligation Pension Bonds of 2006</t>
  </si>
  <si>
    <t>Whitley County Consolidated Schools Amended Taxable General Obligation Pension Bonds of 2006</t>
  </si>
  <si>
    <t>First Mortgage Bonds, Series 2015</t>
  </si>
  <si>
    <t>Unlimited Ad Valorem Property Tax First Mortgage Bonds, Series 2015</t>
  </si>
  <si>
    <t>Ad Valorem Property Tax First Mortgage Bonds, Series 2015B</t>
  </si>
  <si>
    <t>Common School Fund Loan #A0618</t>
  </si>
  <si>
    <t>North Newton 2015 School Building Corp Ad Valorem Property Tax First Mortgage Bonds, Series 2015</t>
  </si>
  <si>
    <t>SM ELEMENTARY SCHL BLDG CORP REFUNDING BONDS-SERIES 2015</t>
  </si>
  <si>
    <t>First Mortgage Refunding and Improvement Bonds, Series 2015</t>
  </si>
  <si>
    <t>Common School Loan (A1912)</t>
  </si>
  <si>
    <t>2015 Park District Bonds</t>
  </si>
  <si>
    <t>Lease Rental Revenue Bonds, Series 2015 (96th and Allisonville Rd)</t>
  </si>
  <si>
    <t>Tippecanoe Valley-Akron School Building Corporation</t>
  </si>
  <si>
    <t>Ad Valorem Property Tax First Mortgage Bonds Series 2015</t>
  </si>
  <si>
    <t>Eastern Howard Third Millennium School Building Corproration Bonds Series 2015</t>
  </si>
  <si>
    <t>Negotiable Improvement Notes, Series 2015</t>
  </si>
  <si>
    <t>Unlimited Ad Valorem Property Tax First Mortgage Bonds, Series 2016</t>
  </si>
  <si>
    <t>North Harrison Middle School</t>
  </si>
  <si>
    <t>North Harrison Elementary School Refinance</t>
  </si>
  <si>
    <t xml:space="preserve">FC Middle School Building Corp Ad Valorem Property Tax 1st Mtg Bonds, Series 2015 Refund/Ath Field </t>
  </si>
  <si>
    <t>South Madison Middle School Building Corp Refunding Bonds Series 2016</t>
  </si>
  <si>
    <t>Ad Valorem Property Tax Lease Rental Bonds, Series 2016</t>
  </si>
  <si>
    <t>General Obligation Bonds of 2016</t>
  </si>
  <si>
    <t>A3000</t>
  </si>
  <si>
    <t>Ad Valorem Property Tax First Mortgage Bonds, Series 2016</t>
  </si>
  <si>
    <t>Lease Rental Bonds of 2016</t>
  </si>
  <si>
    <t>Ad Valorem Property Tax First Mortgage Bonds Series 2016</t>
  </si>
  <si>
    <t>Ad Valorem Property Tax First Morgage Bonds Series 2016</t>
  </si>
  <si>
    <t>Ad Valorem Property Tax First Mortgage Refunding and Improvement Bonds, Series 2016</t>
  </si>
  <si>
    <t>First Mortgage Refunding Bonds, Series 2016</t>
  </si>
  <si>
    <t>Building Corp First Mortage Refunding Bonds of 2016 (Fire Station #7 &amp; Street Dept HQ)</t>
  </si>
  <si>
    <t>Monroe Central School Building Corp Ad Valorem Prop. Tax First Mortgage Bonds, Series 2016</t>
  </si>
  <si>
    <t>Brownsburg 1999 School Building Corporation Series 2016A (Refunding Only)</t>
  </si>
  <si>
    <t>Brownsburg 1999 School Building Corporation Series 2016B (Refunding Only)</t>
  </si>
  <si>
    <t>First Mortgage Bonds, Series 2016A</t>
  </si>
  <si>
    <t>First Mortgage Bonds, Series 2016B</t>
  </si>
  <si>
    <t>Westfield Washington Multi-School Building Corporation Ad Valorem Property Tax FMB, Series 2016A</t>
  </si>
  <si>
    <t>Westfield High Schol 1995 Building Corporation Ad Valorem Property Tax FMB, Series 2016B</t>
  </si>
  <si>
    <t>Refunding Bonds, Series 2016 (former 2007 bonds)</t>
  </si>
  <si>
    <t>Common School Loan (A1959)</t>
  </si>
  <si>
    <t>General Obligation Bonds, Series 2016A</t>
  </si>
  <si>
    <t>General Obligation Bonds, Series 2016B</t>
  </si>
  <si>
    <t>General Obligation Bonds, Series 2016C</t>
  </si>
  <si>
    <t>General Obligation Bonds, Series 2016D</t>
  </si>
  <si>
    <t>General Obligation Bonds, Series 2016E</t>
  </si>
  <si>
    <t>General Obligation Bonds, Series 2016F</t>
  </si>
  <si>
    <t>General Obligation Bonds, Series 2016G</t>
  </si>
  <si>
    <t>General Obligation Bonds, Series 2016H</t>
  </si>
  <si>
    <t>General Obligation Bonds, Series 2016I</t>
  </si>
  <si>
    <t>General Obligation Bonds, Series 2016J</t>
  </si>
  <si>
    <t>General Obligation Bonds, Series 2016K</t>
  </si>
  <si>
    <t>General Obligation Bonds, Series 2016L</t>
  </si>
  <si>
    <t>General Obligation Bonds, Series 2016M</t>
  </si>
  <si>
    <t>First Mortgage Bonds, Series 2016C</t>
  </si>
  <si>
    <t>First Mortgage Bonds, Series 2016D</t>
  </si>
  <si>
    <t>Ad Valorem Property Tax First Mortgage Refunding Bonds, Series 2016</t>
  </si>
  <si>
    <t>First Mortgage Bonds, Series 2016A-1</t>
  </si>
  <si>
    <t>First Mortgage Bonds, Series 2016B-1</t>
  </si>
  <si>
    <t>Lease Rental Revenue Bonds, Series 2016A (116th Street Project)</t>
  </si>
  <si>
    <t>AD Valorem Property Tax First Mortgage Bonds, Series 2016</t>
  </si>
  <si>
    <t>Northwestern Consol Building Corp Ad Valorem Property Tax First Mortgage Bonds Series 2016</t>
  </si>
  <si>
    <t>Common School Loan A0621</t>
  </si>
  <si>
    <t>Lease Rental Revenue Bonds, Series 2016B (State Road 37 Project)</t>
  </si>
  <si>
    <t>Capital Appreciation Bonds 2016A</t>
  </si>
  <si>
    <t>First Mortgage Bonds, Series 2016</t>
  </si>
  <si>
    <t>Building Lease - Series 2016 Corp Wide Projects</t>
  </si>
  <si>
    <t>Manchester High School BLDG. CORP Series 2016</t>
  </si>
  <si>
    <t>Taxable Special Taxing District Refunding Bonds of 2016</t>
  </si>
  <si>
    <t>2016 Corporation Facilities Improvement Bonds</t>
  </si>
  <si>
    <t>Highland Park Bonds General Obligation Bonds, Series 2016</t>
  </si>
  <si>
    <t>WCSC New Elem. &amp; Remodel. Bldg. Corp. Ad Val. Prop. Tax First Mort. Improvement Bonds, Series 2016</t>
  </si>
  <si>
    <t>Building Lease 2016</t>
  </si>
  <si>
    <t>2016 Lease Rental Payment</t>
  </si>
  <si>
    <t>Middlebury Community Schools Corporation First Mortgage Refunding Bonds Series 2016</t>
  </si>
  <si>
    <t>Hobart Bldg. corp. Ad Valorem Property Tax First Mortage Refunding Bonds, Series 2016</t>
  </si>
  <si>
    <t>Economic Development Lease Rental Refunding Revenue Bonds, Series 2016</t>
  </si>
  <si>
    <t>Ad Velorem Property Tax First Mortgage Refunding Bonds, Series 2016</t>
  </si>
  <si>
    <t>High School Building Corporation, First Mortgage Bonds, Series 2016A</t>
  </si>
  <si>
    <t>High School Building Corporation, First Mortgage Bonds, Series 2016B</t>
  </si>
  <si>
    <t>Center Grove Multi Facility SBC First Mortgage Bonds Series 2016</t>
  </si>
  <si>
    <t>Ad Valorem Property Tax First Mortgage Refunding Bonds, Series 2016B</t>
  </si>
  <si>
    <t>HIGHLAND SANITARY DISTRICT BONDS SERIES 2016 A</t>
  </si>
  <si>
    <t>HIGHLAND SANITARY DISTRICT BONDS SERIES 2016 B</t>
  </si>
  <si>
    <t>Lease Rental Decatur Twp Multi-School Building Corp 1st Mortgage Bonds - Series 2016</t>
  </si>
  <si>
    <t>Note Payble - THSB 2017</t>
  </si>
  <si>
    <t>Merrillville Multi-School Building Corp First Mortgage Refunding and Improvement Bonds, Series 2016</t>
  </si>
  <si>
    <t>Taxable General Obligation Bonds, Series 2016</t>
  </si>
  <si>
    <t>General Obligation Bonds Series 2016 F519</t>
  </si>
  <si>
    <t>Parks General Obligation Bond Series 2016 F520</t>
  </si>
  <si>
    <t>Brier Creek School Building Corporation Ad Valorem Property Tax Crossover Refunding Bonds Sr 2016A</t>
  </si>
  <si>
    <t>Common School Fund Loan #A0622</t>
  </si>
  <si>
    <t>General Obligation Bond 2016</t>
  </si>
  <si>
    <t xml:space="preserve">2016 Elementary School Building Refunding </t>
  </si>
  <si>
    <t>Lake County, Indiana GO Park Bonds, Series 2016</t>
  </si>
  <si>
    <t>Tax Increment Revenue Bonds, Series 2016</t>
  </si>
  <si>
    <t>City of East Chicago, Indiana School Disaster Loan</t>
  </si>
  <si>
    <t>GO Fire Bond of 2016</t>
  </si>
  <si>
    <t>Ad Valorem Property Tax First Mortgage Refunding and Improvement Bonds, Series 2016A &amp; 2016B</t>
  </si>
  <si>
    <t>South Central Comm. School Bldg. Corp. Ad Valorem Prop. Tax First Mort. Refund. Bonds, Series 2016A</t>
  </si>
  <si>
    <t>2004 Plainfield Community High School Bldg. Corp. Ad Valorem Property Tax 1st Mortgage Bonds, 2016</t>
  </si>
  <si>
    <t>Park District Refunding Bonds, Series 2016</t>
  </si>
  <si>
    <t>SHAKAMAK SCHOOL BUILDING CORPORATION AD VALOREM PROPERTY TAX FIRST MORTGAGE BONDS, SERIES 2016</t>
  </si>
  <si>
    <t>General Obligation Qualified Zone Academy Bonds, Series 2016 (Taxable)</t>
  </si>
  <si>
    <t>Lease Rental of 2016</t>
  </si>
  <si>
    <t>Center Township (LaPorte County, Indiana) General Obligation Bonds, Series 2016</t>
  </si>
  <si>
    <t>General Obligation Refunding Pension Bonds, Series 2016 (Taxable)</t>
  </si>
  <si>
    <t>Ad Valorem Property Tax First Mortgage Bonds, Series 2016B</t>
  </si>
  <si>
    <t>Auditorium 2016</t>
  </si>
  <si>
    <t>First Mortgage Bonds, Series 2017</t>
  </si>
  <si>
    <t>Band, Security and Athletic Improvements 2017</t>
  </si>
  <si>
    <t>First Mortgage Refunding and Improvement Bonds, Series 2016 (Refunding)</t>
  </si>
  <si>
    <t>General Obligation Refunding Bonds of 2016</t>
  </si>
  <si>
    <t>Common School Loan A0623</t>
  </si>
  <si>
    <t>Unlimited Ad Valorem Property Tax First Mortgage Bonds, Series 2016B</t>
  </si>
  <si>
    <t>Unlimited Ad Valorem Property Tax First Mortgage Bonds, Series 2017A</t>
  </si>
  <si>
    <t>General Obligation Bonds, Series 2016</t>
  </si>
  <si>
    <t>General Obligation Bonds, Series 2017</t>
  </si>
  <si>
    <t>Lease Rental Bonds of 2016 (Taxable)</t>
  </si>
  <si>
    <t>Fire Protection Note, Series 2016</t>
  </si>
  <si>
    <t>Linton-Stockton High School Building Corporation, First Mortgage Bonds, Series 2016C</t>
  </si>
  <si>
    <t>City of Shelbyville, IN General Obligation Bonds, Series 2016</t>
  </si>
  <si>
    <t>Noblesville Multi-School Bldg Corp First Mtg Refund/Improve Bonds, 2016</t>
  </si>
  <si>
    <t>Avon Community School Building Corporation Ad Valorem Property Tax First Mortgage Bonds, Series 2016</t>
  </si>
  <si>
    <t>Taxable Bonds of 2016, Series A</t>
  </si>
  <si>
    <t>Bonds of 2016, Series B</t>
  </si>
  <si>
    <t>Courthouse Roof Project</t>
  </si>
  <si>
    <t>Ad Volerum Property Tax First Mortgage Refunding Bonds, Series 2016</t>
  </si>
  <si>
    <t>FIRST MORTGAGE BONDS, SERIES 2016</t>
  </si>
  <si>
    <t>Consolidated City General Obligation Bonds 2017A</t>
  </si>
  <si>
    <t>Metro Thoroughfare District General Obligation Bonds 2017A</t>
  </si>
  <si>
    <t>AD VALOREM PROPERTY TAX FIRST MORTGAGE REFUNDING BONDS, SERIES 2017</t>
  </si>
  <si>
    <t>Parks District General Obligation Bonds 2017A</t>
  </si>
  <si>
    <t>Public Safety &amp; Communications District General Obligation Bonds 2017A</t>
  </si>
  <si>
    <t>First Mortgage Refunding and Improvement Bonds, Series 2016</t>
  </si>
  <si>
    <t xml:space="preserve">SR Comm Multi Sch Bldg Corp Ad Valorem Prop Tax First Mortgage Refund &amp; Improve Bonds, Series 2017 </t>
  </si>
  <si>
    <t>Madison-Grant Multi-School Bldg Corp Ad Valorem Prop Tax First Mortgage Bonds Series 2017</t>
  </si>
  <si>
    <t>General Obligation Refunding Bonds, Series 2017</t>
  </si>
  <si>
    <t>Ad Valorem Property Tax First Mortgage Refunding and Improvement Bonds, Series 2017 (Refunding Only)</t>
  </si>
  <si>
    <t>Ad Valorem Property Tax First Mortgage Bonds, Series 2017</t>
  </si>
  <si>
    <t>Ad Valorem Property Tax First Mortgage Refunding Bonds, Series 2017</t>
  </si>
  <si>
    <t>Redevelopment District Bonds, Series 2017</t>
  </si>
  <si>
    <t>Sanitary District Bonds, Series 2017</t>
  </si>
  <si>
    <t>General Obligation Bonds of 2017B</t>
  </si>
  <si>
    <t>MSD of Wash Twp Sch Bldg Corp Ad Valorem Prop Tax Refunding Series 2017</t>
  </si>
  <si>
    <t>Lawrenceburg School Building Corp Ad Valorem Property Tax First Mortgage Refunding Bonds Series 2017</t>
  </si>
  <si>
    <t>General Obligation Bonds of 2017</t>
  </si>
  <si>
    <t>Ad Valorem Property Tax First Mortgage Refunding and Improvement Bonds, Series 2017</t>
  </si>
  <si>
    <t>First Mortgage Refunding Bonds, Series 2017</t>
  </si>
  <si>
    <t>Northwestern Consol. School Bldg Corp Ad Valorem Property Tax First Mortgage Bonds Series 2017</t>
  </si>
  <si>
    <t>Lease Rental 2016B Series</t>
  </si>
  <si>
    <t>Brownstown District School Building Corporation Ad Valorem Property Tax First Mortgage Bonds, 2017</t>
  </si>
  <si>
    <t>First Mortgage Bonds, Series 2017C</t>
  </si>
  <si>
    <t>First Mortgage Bonds, Series 2017B</t>
  </si>
  <si>
    <t>First Mortgage Bonds, Series 2017A</t>
  </si>
  <si>
    <t>First Mortgage Bonds, Series 2017D</t>
  </si>
  <si>
    <t>First Mortgage Refunding and Improvement Bonds, Series 2017</t>
  </si>
  <si>
    <t>Southmont Building Corporation Ad Valorem Property Tax First Mortgage Bonds, Series 2017</t>
  </si>
  <si>
    <t>Mishawaka 2001 School Building Corporation Unlimited First Mortgage Bonds, Series 2017</t>
  </si>
  <si>
    <t>General Obligation Refunding Pension Bonds, Series 2017 (Taxable)</t>
  </si>
  <si>
    <t>2002 Building Corporation First Mortgage Refunding Bonds, Series 2017</t>
  </si>
  <si>
    <t>Auditorium 2016B Series 2017</t>
  </si>
  <si>
    <t>RD Fire Truck Subsequent Loan</t>
  </si>
  <si>
    <t>Southport Building Corp First Mtg Bonds</t>
  </si>
  <si>
    <t>SANITARY DISTRICT BONDS, SERIES 2017 B</t>
  </si>
  <si>
    <t>Lease Rental Revenue Bonds of 2017, Series A (High Grove Project)</t>
  </si>
  <si>
    <t>Lease Rental Revenue Bonds of 2017, Series B (South Shore Project)</t>
  </si>
  <si>
    <t>RD Fire Truck Initial Loan</t>
  </si>
  <si>
    <t>Refinanced New Elementary/High School Remodel</t>
  </si>
  <si>
    <t>Ad Valorem Property Tax First Mortgage Refunding and Improvement Series 2015 Pre July 2014</t>
  </si>
  <si>
    <t>Ad Valorem Property Tax First Mortgage Refunding and Improvement Bonds Series 2015 Post July 2014</t>
  </si>
  <si>
    <t>Wawasee High School Building Corporation Ad Valorem Property Tax First Mortgage Bonds, Series 2017</t>
  </si>
  <si>
    <t>Ad Valorem Property Tax First Mortgage Bonds, Series 2017A</t>
  </si>
  <si>
    <t>First Mortgage Bonds, Series 2017E</t>
  </si>
  <si>
    <t>Vinton-Tecumseh SBC Ad Valorem Property Tax First Mortgage Bonds, Series 2017A</t>
  </si>
  <si>
    <t>Common School Loan A0626</t>
  </si>
  <si>
    <t>Redevelopment District Refunding Bonds, Series 2017B</t>
  </si>
  <si>
    <t>General Obligation Bonds, Series 2017A</t>
  </si>
  <si>
    <t>2018 Refinance</t>
  </si>
  <si>
    <t>Common School Fund Loan #A0624</t>
  </si>
  <si>
    <t>Storm Water District Revenue Bonds, Series 2017</t>
  </si>
  <si>
    <t>County Revenue Bonds, Series 2017</t>
  </si>
  <si>
    <t>2017 Series Lease Rental GO Bonds</t>
  </si>
  <si>
    <t>Building Lease - Series 2017 / Open Concept - CMS-RVMS-NH</t>
  </si>
  <si>
    <t>North Adams Community Schools RenovationBldgCorp AdValorem PropertyTaxFirstMortgage Bonds Series2017</t>
  </si>
  <si>
    <t>East Allen Multi School Building Corporation Ad Valorem Property Tax First Mortgage Bonds, Series 17</t>
  </si>
  <si>
    <t>City of Huntington, Indiana Taxable General Obligation Bonds of 2017</t>
  </si>
  <si>
    <t>City of Huntington, Indiana Taxable Redevelopment District Bonds of 2017</t>
  </si>
  <si>
    <t>Park District Bonds of 2017</t>
  </si>
  <si>
    <t>2017 General Obligation (Guaranteed Energy Savings) Bonds</t>
  </si>
  <si>
    <t>First Mortage Refunding Bonds, Series 2017</t>
  </si>
  <si>
    <t>Noblesville Multi-School Bldg Corp Property Tax Crossover Refunding, Series 2017</t>
  </si>
  <si>
    <t xml:space="preserve">Lease Rental Revenue Bonds of 2017, Series C (Parrish Avenue Project) </t>
  </si>
  <si>
    <t>New Haven-Adams Township Park Facilities Corporation First Mortgage Refunding Bonds, Series 2017</t>
  </si>
  <si>
    <t>GENERAL OBLIGATION BONDS OF 2017</t>
  </si>
  <si>
    <t>Loan No.:A3001  Common School Loan</t>
  </si>
  <si>
    <t>Loan No.:A3002</t>
  </si>
  <si>
    <t xml:space="preserve">Northeast Sullivan Multi-School Building Corporation First Mortgage Bonds, Series 2017 </t>
  </si>
  <si>
    <t>Appartus Bond Debt</t>
  </si>
  <si>
    <t>First Mortgage Refunding and Improvement Bonds, Series 2017A</t>
  </si>
  <si>
    <t>Equipment Lease Purchase Agreement - 2017 Solar Project</t>
  </si>
  <si>
    <t>General Obligation Qualified Zone Academy Bonds, Series 2017 (Taxable)</t>
  </si>
  <si>
    <t>Common School Loan A0801</t>
  </si>
  <si>
    <t>General Obligation Bonds, Series 2017B</t>
  </si>
  <si>
    <t>2017 Guaranteed Energy Savings Project - Solar</t>
  </si>
  <si>
    <t>Hamilton Southeastern Consolidated SBC AVPT FMRB, Series 2017</t>
  </si>
  <si>
    <t xml:space="preserve">General Obligation Bonds, Series 2017 </t>
  </si>
  <si>
    <t>HH School Building Corp Ad Valorem Property Tax First Mortgage Bonds, Series 2017</t>
  </si>
  <si>
    <t>165 - Park District Bonds, Series 2017A</t>
  </si>
  <si>
    <t xml:space="preserve">Judgment Funding Bonds of 2017 </t>
  </si>
  <si>
    <t>165 - Park District Bonds, Series 2017B</t>
  </si>
  <si>
    <t>165 - Park District Bonds, Series 2017C</t>
  </si>
  <si>
    <t>165 - Park District Bonds, Series 2017D</t>
  </si>
  <si>
    <t>165 - Park District Bonds, Series 2017E</t>
  </si>
  <si>
    <t>165 - Park District Bonds, Series 2017F</t>
  </si>
  <si>
    <t>165 - Park District Bonds, Series 2017G</t>
  </si>
  <si>
    <t>165 - Park District Bonds, Series 2017H</t>
  </si>
  <si>
    <t>165 - Park District Bonds, Series 2017I</t>
  </si>
  <si>
    <t>165 - Park District Bonds, Series 2017J</t>
  </si>
  <si>
    <t>165 - Park District Bonds, Series 2017K</t>
  </si>
  <si>
    <t>Buck Creek Township Government Center Bldg Corp First Mortgage Refunding Bonds of 2017</t>
  </si>
  <si>
    <t>Taxable First Mortgage Refunding Bonds, Series 2017A</t>
  </si>
  <si>
    <t>Facility Improvements 2017</t>
  </si>
  <si>
    <t>First Mortgage Refunding Bonds, Series 2017B</t>
  </si>
  <si>
    <t>Taxable Ad Valorem Property Tax First Mortgage Bonds, Series 2017 (QZAB - Tax Credit Bonds)</t>
  </si>
  <si>
    <t>Town Hall Building Corporation Lease Rental Revenue Bonds, Series 2017 (Amphitheater Improv Project)</t>
  </si>
  <si>
    <t>Decatur Township Multi-School Building Corp First Mortgage Bonds Series 2017</t>
  </si>
  <si>
    <t>Ad Valorem Property Tax Crossover Refunding Bonds, Series 2017</t>
  </si>
  <si>
    <t>Improvements for Community Center</t>
  </si>
  <si>
    <t>Unlimited Ad Valorem Property Tax First Mortgage Bonds, Series 2017</t>
  </si>
  <si>
    <t>Sanitary District Bonds of 2017 (SRF - WW16268906)</t>
  </si>
  <si>
    <t>Common School Loan A0802</t>
  </si>
  <si>
    <t>Unlimited Ad Valorem Property Tax First Mortgage Bonds, Series 2017B</t>
  </si>
  <si>
    <t>GENERAL OBLIGATION REFUNDING BONDS 2017</t>
  </si>
  <si>
    <t>GKBMSBC Refunding Bonds, Series 2017</t>
  </si>
  <si>
    <t>Lake Station 2008 Building Corporation First Mortgage Refunding Bonds, Series 2017</t>
  </si>
  <si>
    <t>2017 Fire Truck</t>
  </si>
  <si>
    <t>Columbus Multi-High SBC Unlimited Ad Valorem Prop Tax Crossover Refunding Bonds, Series 2017</t>
  </si>
  <si>
    <t>General Obligation Bonds, Series 2018</t>
  </si>
  <si>
    <t>Ad Valorem Property Tax First Mortgage Refunding and Improvement Bonds, Series 2018</t>
  </si>
  <si>
    <t>Columbus Multi-High School Building Corp Ad Valorem Prop Tax First Mortgage Bonds, Series 2018</t>
  </si>
  <si>
    <t>Ad Valorem Property Tax First Mortgage Bonds, Series 2018</t>
  </si>
  <si>
    <t>Guaranteed Savings Installment Payment Contract, Series 2017</t>
  </si>
  <si>
    <t>NHCS Physical Education Facility GO Bonds 2018</t>
  </si>
  <si>
    <t>Special Taxing District Refunding Bonds, Series 2018 TOTAL</t>
  </si>
  <si>
    <t>Town Hall Renovation (refinanced)</t>
  </si>
  <si>
    <t>North Adams Community Schools RenovationBldgCorp AdValoremPropertyTaxFirstMortgageBonds Series2018</t>
  </si>
  <si>
    <t>2017 Facility Improvement Bond</t>
  </si>
  <si>
    <t>Series 2017 Adams Central Elem Schl Bldg Corp Ad Valorem Property Tax 1st Mortgage Bonds</t>
  </si>
  <si>
    <t>General Obligation Bonds of 2018</t>
  </si>
  <si>
    <t xml:space="preserve">City of Hammond, Indiana Park District Bond Bank Bonds, Series 2018A </t>
  </si>
  <si>
    <t>Brownstown District School Building Corporatoin Ad Valorem Property Tax First Mortgage Bonds, 2018</t>
  </si>
  <si>
    <t>Vinton-Tecumseh SBC Ad Valorem Property Tax First Mortgage Bonds, Series 2018A</t>
  </si>
  <si>
    <t>Madison-Grant Multi School Building Corporation Series 2018</t>
  </si>
  <si>
    <t>Rossville Consolidated School District Building Corp Ad Valorem Prop Tax First Mort Bonds, S2018</t>
  </si>
  <si>
    <t>First Mortgage Bonds, Series 2018</t>
  </si>
  <si>
    <t>Jasper Elementary School</t>
  </si>
  <si>
    <t>General Obligation Bonds, Series 2018A</t>
  </si>
  <si>
    <t>Lease Rental Series 2018</t>
  </si>
  <si>
    <t>Park District Bonds of 2018 (Finch Creek Park)</t>
  </si>
  <si>
    <t>Series 2018 New Money</t>
  </si>
  <si>
    <t>AD VALOREM PROPERTY TAX FIRST MORTGAGE BONDS, SERIES 2018</t>
  </si>
  <si>
    <t>Eastern Howard Third Millennium School Building Corporation Ad Valorem, Series 2018</t>
  </si>
  <si>
    <t>Ad Valorem Property Tax First Mortgage Bonds, Series 2018 (Falls Park)</t>
  </si>
  <si>
    <t>Lease Rental Revenue Bonds, Series 2018 (Geist Park Project)</t>
  </si>
  <si>
    <t>Township Improvement Projects G.O. Bond (Bond #4)</t>
  </si>
  <si>
    <t>2018 Bond Series</t>
  </si>
  <si>
    <t>East Washington Multi-School Building Corporation Ad Valorem Property Tax First Mortgage Bonds 2018</t>
  </si>
  <si>
    <t>City of Valparaiso, Indiana General Obligation Bonds, Series 2018</t>
  </si>
  <si>
    <t>Building Corporation Ad Valorem Prop Tax First Mortgage Bonds, Series 2018</t>
  </si>
  <si>
    <t>Center Grove Multi-Facility SBC Ad Valorum Property Tax First Mortgage Bond, Series 2018</t>
  </si>
  <si>
    <t>Southern Wells School Building Corp ad valorem property tax first mortgage bonds, Series 2018</t>
  </si>
  <si>
    <t>Special Taxing District Bond Series 2018C</t>
  </si>
  <si>
    <t>Common School Loan (A2976)</t>
  </si>
  <si>
    <t>Common School Loan (A2992)</t>
  </si>
  <si>
    <t>Lease Rental Revenue Bonds, Series 2018 (Police Station Project)</t>
  </si>
  <si>
    <t>First Mortgage Bonds, Series 2018 (Bus Garage)</t>
  </si>
  <si>
    <t>Negotiable Improvement Notes, Series 2018</t>
  </si>
  <si>
    <t>Ambulance</t>
  </si>
  <si>
    <t>Lease Rental Bonds of 2018</t>
  </si>
  <si>
    <t>Economic Development Lease Rental Refunding Bonds of 2018</t>
  </si>
  <si>
    <t>New Downtown Elementary School</t>
  </si>
  <si>
    <t>Energy Savings/Roof Project</t>
  </si>
  <si>
    <t>Hobart Bldg. Corp. Unlimited Ad Valorem Property Tax First Mortgage Bonds, Series 2018</t>
  </si>
  <si>
    <t>General Obligation Bonds, Series 2018B</t>
  </si>
  <si>
    <t>General Obligation Bonds, Series 2018C</t>
  </si>
  <si>
    <t>General Obligation Bonds, Series 2018D</t>
  </si>
  <si>
    <t>Unlimited Ad Valorem Property Tax First Mortgage Bonds, Series 2018</t>
  </si>
  <si>
    <t>Hamilton Heights School Building Corporation Ad Valorem Property Tax First Mortgage Bonds, Series 20</t>
  </si>
  <si>
    <t>Equipment Loan</t>
  </si>
  <si>
    <t>2018 Referendum Capital Fund</t>
  </si>
  <si>
    <t>Loan No. A3003 Common School Loan</t>
  </si>
  <si>
    <t>Loan No. A3005</t>
  </si>
  <si>
    <t>Loan No. A3006</t>
  </si>
  <si>
    <t>Loan No. A3007</t>
  </si>
  <si>
    <t>Loan No. A3008</t>
  </si>
  <si>
    <t>Ad Valorem Property Tax First Mortgage Bonds, Series 2018B</t>
  </si>
  <si>
    <t>Park District Bonds of 2018</t>
  </si>
  <si>
    <t>General Obligation Bonds, Series 2018B (Taxable)</t>
  </si>
  <si>
    <t>Union Township Building Corporation Ad Valorem Property Tax Lease Rental Revenue Bonds of 2018</t>
  </si>
  <si>
    <t>Common School Fund Loan No. A0807</t>
  </si>
  <si>
    <t>Hamilton Southeastern Consolidated SBC UAVPT FMB, Series 2018</t>
  </si>
  <si>
    <t>Bartholomew Consolidated School Corporation General Obligation Bonds of 2018</t>
  </si>
  <si>
    <t>Common School Loan A0804</t>
  </si>
  <si>
    <t>NORTHEAST SULLIVAN MULTI-SCHOOL BUILDING CORPORATION FIRST MORTGAGE BONDS, SERIES 2018</t>
  </si>
  <si>
    <t>NAFCSBC Amended 2018 Lease for Soccer Field $3,000,000</t>
  </si>
  <si>
    <t>NAFCSBC Amended 2018 Lease for First Mortgage Bonds Series 2017</t>
  </si>
  <si>
    <t>LOOGOOTEE SCHOOL BUILDING CORPORATION AD VALOREM PROPERTY TAX FIRST MORTGAGE BONDS, SERIES 2018</t>
  </si>
  <si>
    <t>Wawasee High School Building Corporation Ad Valorem Property Tax First Mortgage Bonds, Series 2018</t>
  </si>
  <si>
    <t>City of Shelbyville, IN Park District Bonds of 2018</t>
  </si>
  <si>
    <t>2018 Tri-Creek 2002 High School Bldg Corp 1st Mtge Bonds</t>
  </si>
  <si>
    <t>First Mortgage Bonds, Series 2018A</t>
  </si>
  <si>
    <t>First Mortgage Bonds, Series 2018B</t>
  </si>
  <si>
    <t>Tippecanoe County Public LIbrary General Obligation Bonds of 2018</t>
  </si>
  <si>
    <t>Ad Valorem Property Tax Lease Rental Bonds of 2018</t>
  </si>
  <si>
    <t>Redevelopment District Bonds, Series 2018</t>
  </si>
  <si>
    <t>Flat Rock-Hawcreek Multi-School Building Corporation First Mortgage Bonds, Series 2018</t>
  </si>
  <si>
    <t>2018 Parks Bicentennial (522)</t>
  </si>
  <si>
    <t>Park District Bonds, Series 2018</t>
  </si>
  <si>
    <t>Tri-Central Community Schools General Obligation Bonds of 2018</t>
  </si>
  <si>
    <t>City of Martinsville, Indiana Park District Bonds, Series 2018</t>
  </si>
  <si>
    <t>Construction Bond</t>
  </si>
  <si>
    <t>Hammond Multi-School Bldg Corp Ad Valorem Property Tax First Mortgage Refunding Bonds, Series 2018</t>
  </si>
  <si>
    <t>Sanitary District General Obligation Bonds, Series 2018B</t>
  </si>
  <si>
    <t>2018A Redevelopment District TIF Refunding Revenue Bonds</t>
  </si>
  <si>
    <t>Hammond Multi-School Bldg Corp Ad Valorem Property Tax First Mortgage Refunding Bonds, Series 2012A</t>
  </si>
  <si>
    <t>South Madison Elementary School Building Corporation (PHHS Activity Center) Series 2018</t>
  </si>
  <si>
    <t>Ad Valorem Property Tax First Mortgage Bonds, Series 2019</t>
  </si>
  <si>
    <t>Common School Loan (B0031)</t>
  </si>
  <si>
    <t>First Mortgage Bonds, Series 2019 (Auditorium)</t>
  </si>
  <si>
    <t>Ad Valorem Property Tax First Mortgage Refunding Bonds, Series 2019</t>
  </si>
  <si>
    <t>Indianapolis Marion County Building Authority Lease Rental Obligation Bonds 2019B</t>
  </si>
  <si>
    <t>General Obligation Bonds of 2019</t>
  </si>
  <si>
    <t>MCSC Building Corporation Property Tax First Mortgage Bonds Series 2019</t>
  </si>
  <si>
    <t>General Obligation Bonds, Series 2019</t>
  </si>
  <si>
    <t>Loan No. A3009</t>
  </si>
  <si>
    <t>Unlimited Taxable Ad Valorem Property Tax First Mortgage Bonds, Series 2019 (Jasper Library Project)</t>
  </si>
  <si>
    <t>First Mortgage Bonds, Series 2019</t>
  </si>
  <si>
    <t>First Mortgage Bonds. Series 2019</t>
  </si>
  <si>
    <t>Unlimited Ad Valorem Property Tax First Mortgage Refunding Bonds, Series 2019</t>
  </si>
  <si>
    <t>Taxable Lease Rental Revenue Bonds, Series 2019 (Landfill Closure Project)</t>
  </si>
  <si>
    <t>First Mortgage Bonds, Series 2019A</t>
  </si>
  <si>
    <t>First Mortgage Bonds, Series 2019B</t>
  </si>
  <si>
    <t>Storm Water District Bonds of 2019</t>
  </si>
  <si>
    <t>Redevelopment District Bonds of 2019</t>
  </si>
  <si>
    <t>Decatur Twp Multi-School Building Corp 1st Mortgage Bonds - Series 2019</t>
  </si>
  <si>
    <t xml:space="preserve">Evansville-Vanderburgh School Building Corporation Unlimited Ad Valorem Property Tax First Mortgage </t>
  </si>
  <si>
    <t>2004 Plainfield Comm High School Bldg Corp Ad Valorem Prop Tax 1st Mort Bonds, Series 2019A</t>
  </si>
  <si>
    <t>MONROE CENTRAL SCHL BUILD CORP AD VAL PROP TAX IMPROVEMENT,SERIES 2019</t>
  </si>
  <si>
    <t>2019 $2.7 million NWHSC GO Bond</t>
  </si>
  <si>
    <t>Taxable Lease Rental Revenue Bonds, Series 2019</t>
  </si>
  <si>
    <t>Garrett-Keyser-Butler MSBC Ad Valorem Property Tax First Mortgage Bonds, Series 2019</t>
  </si>
  <si>
    <t>Lease Rental Revenue Bonds, Series 2019</t>
  </si>
  <si>
    <t>JMTFD New Fire House</t>
  </si>
  <si>
    <t>First Mortgage Bonds Series 2019</t>
  </si>
  <si>
    <t>General Obligation Note</t>
  </si>
  <si>
    <t xml:space="preserve">Prairie Heights Community School Corporation General Obligation Bonds of 2019 </t>
  </si>
  <si>
    <t>Penn Township General Obligation Series 2019</t>
  </si>
  <si>
    <t>GCS School Bldg Corp One Series 2019</t>
  </si>
  <si>
    <t>Common School Fund Loan No. C0001</t>
  </si>
  <si>
    <t>Nineveh-Hensley-Jackson United School Corporation GO Bonds of 2019</t>
  </si>
  <si>
    <t>Common School Loan B0093</t>
  </si>
  <si>
    <t>General Obligation Refunding Bonds, Series 2019</t>
  </si>
  <si>
    <t>Mt. Vernon Community School Corporation General Obligation Bonds of 2019</t>
  </si>
  <si>
    <t>Ad Valorem Property Tax Lease Rental Bonds of 2019</t>
  </si>
  <si>
    <t>Unlimited Ad Valorem Property Tax First Mortgage Bonds, Series 2019</t>
  </si>
  <si>
    <t>Park District Bonds, Series 2019</t>
  </si>
  <si>
    <t>Westfield Washington Multi-School Bldg Corp Ad Valorem Property Tax 1st Mort Refunding Series 2019</t>
  </si>
  <si>
    <t>Lease Rental Revenue Bonds, Series 2019B</t>
  </si>
  <si>
    <t>Common School Loan Fund # A0803</t>
  </si>
  <si>
    <t>Bartholomew Consolidated School Corporation General Obligation Bonds of 2019</t>
  </si>
  <si>
    <t>School Safety Common School Loan S0003</t>
  </si>
  <si>
    <t>City of Crown Point, Indiana General Obligation Bonds of 2019</t>
  </si>
  <si>
    <t>2019 Lease Rental Bond</t>
  </si>
  <si>
    <t>Building Lease 2019A</t>
  </si>
  <si>
    <t>Building Lease 2019B</t>
  </si>
  <si>
    <t>Park District Refunding Bonds, Series 2019</t>
  </si>
  <si>
    <t>A0805</t>
  </si>
  <si>
    <t>2011A Filter Building</t>
  </si>
  <si>
    <t>Fire Truck Union Township 2019</t>
  </si>
  <si>
    <t>Common School Loan S0004</t>
  </si>
  <si>
    <t>Greater Jasper School Building Corporation 2019 Bond</t>
  </si>
  <si>
    <t>2019 Bond</t>
  </si>
  <si>
    <t>Marion High School Building Corp Ad Valorem Property Tax First Mortgage Refunding Bonds, 2019</t>
  </si>
  <si>
    <t>Fire Truck</t>
  </si>
  <si>
    <t>2020 Fire Engine</t>
  </si>
  <si>
    <t>New Palestine Multi-School Building Corporation Ad Valorem First Mtg Bonds Sr 2019</t>
  </si>
  <si>
    <t>Lease Rental Revenue Bonds, Series 2019 (Nickel Plate Trail Project)</t>
  </si>
  <si>
    <t>General Obiligation Bonds, Series 2019</t>
  </si>
  <si>
    <t xml:space="preserve">2019 Ambulance </t>
  </si>
  <si>
    <t>Orleans Community School Building Corporation First Mortgage Bonds, Series 2019</t>
  </si>
  <si>
    <t>Sanitary District Bonds of 2019 (SRF - WW19018901)</t>
  </si>
  <si>
    <t>Sanitary District Refunding Bonds of 2019</t>
  </si>
  <si>
    <t>Southern Wells Community Schools Ad Valorem Property Tax First Mortgage Bonds, Series 2019</t>
  </si>
  <si>
    <t xml:space="preserve">2019 A &amp; B HS Bonds </t>
  </si>
  <si>
    <t>2004 Plainfield Comm. High School Bldg. Corp. Ad Val. Prop. Tax 1st Mort. Bonds, Series 2019B</t>
  </si>
  <si>
    <t xml:space="preserve">Ad Valorem Property Tax First Mortgage Bonds, Series 2019 </t>
  </si>
  <si>
    <t>General Obligation Refunding Bonds of 2019</t>
  </si>
  <si>
    <t>Common School Fund Loan No.: S0002</t>
  </si>
  <si>
    <t>Center Grove Community School Corporation 2019B GO Bond</t>
  </si>
  <si>
    <t>TIPPECANOE CO NSE08 FIRST MORTGAGE SERIES 2019</t>
  </si>
  <si>
    <t>Park District Bonds of 2019</t>
  </si>
  <si>
    <t>Westfield Washington Schools General Obligation Bonds of 2019</t>
  </si>
  <si>
    <t>Hamilton Heights School Building Corporation Ad Valorem Property Tax FMB, Series 2019</t>
  </si>
  <si>
    <t>First Mortgage Refunding Bonds, Series 2019</t>
  </si>
  <si>
    <t>Northeastern Wayne Jr./Sr. High School Building Corporation Ad Valorem Property Tax Series 2019</t>
  </si>
  <si>
    <t>2019 Bond Issuance Transportation/CMS/CHS/JHS/PR/TJ/JJ/NWMH/BP/Bus</t>
  </si>
  <si>
    <t>Conservancy District Ad Valorem Special Benefits Property Tax Refunding Bonds, Series 2019</t>
  </si>
  <si>
    <t>Hancock County, Indiana General Obligation Bonds of 2019</t>
  </si>
  <si>
    <t>City of Indianapolis General Obligation Bonds 2019A</t>
  </si>
  <si>
    <t>Ad Valorem Property Tax Lease Rental Bonds, Series 2019</t>
  </si>
  <si>
    <t>City of New Haven, Indiana General Obligation Bonds, Series 2019</t>
  </si>
  <si>
    <t xml:space="preserve">Northwestern Consol. School Bldg Corp Ad Valorem Property Tax First Mortgage Bonds, Series 2019 </t>
  </si>
  <si>
    <t>Series 2019 Tri-Creek 2002 High School Bldg Corp 1st Mtge Bonds</t>
  </si>
  <si>
    <t>Twin Lakes School Building Corp AD Valorem Property Tax First Mortgage Bonds Series 2019</t>
  </si>
  <si>
    <t>PARK BOND 2019</t>
  </si>
  <si>
    <t>Unlimited Ad Valorem Property Tax First Mortgage Refunding Bonds, Series 2019A</t>
  </si>
  <si>
    <t>BC - Lease Rental Revenue Bonds, Series 2019</t>
  </si>
  <si>
    <t>RA - Lease Rental Revenue Bonds, Series 2019</t>
  </si>
  <si>
    <t>Ad Valorem Property Tax First Mortgage Bonds, Series 2019B</t>
  </si>
  <si>
    <t>Clay Township, Hamilton County, Indiana General Obligation Bonds, Series 2019A</t>
  </si>
  <si>
    <t>Carmel Clay Municipal Building Corporation Lease Rental Bonds, Series 2019A</t>
  </si>
  <si>
    <t>Carmel Clay Municipal Building Corporation Lease Rental Bonds, Series 2019B</t>
  </si>
  <si>
    <t>Clay Township, Hamilton County, Indiana General Obligation Bonds, Series 2019B</t>
  </si>
  <si>
    <t>Carmel Clay Municipal Building Corporation Lease Rental Bonds, Series 2019C</t>
  </si>
  <si>
    <t>Clay Township, Hamilton County, Indiana General Obligation Bonds, Series 2019C</t>
  </si>
  <si>
    <t>Clay Township, Hamilton County, Indiana General Obligation Bonds, Series 2019D</t>
  </si>
  <si>
    <t>Clay Township, Hamilton County, Indiana General Obligation Bonds, Series 2019E</t>
  </si>
  <si>
    <t>Clay Township, Hamilton County, Indiana General Obligation Bonds, Series 2019F</t>
  </si>
  <si>
    <t>Clay Township, Hamilton County, Indiana General Obligation Bonds, Series 2019G</t>
  </si>
  <si>
    <t>Clay Township, Hamilton County, Indiana General Obligation Bonds, Series 2019H</t>
  </si>
  <si>
    <t>Clay Township, Hamilton County, Indiana General Obligation Bonds, Series 2019I</t>
  </si>
  <si>
    <t>Clay Township, Hamilton County, Indiana General Obligation Bonds, Series 2019J</t>
  </si>
  <si>
    <t>Clay Township, Hamilton County, Indiana General Obligation Bonds, Series 2019K</t>
  </si>
  <si>
    <t>Clay Township, Hamilton County, Indiana General Obligation Bonds, Series 2019L</t>
  </si>
  <si>
    <t>Park District Bonds, Series 2019B</t>
  </si>
  <si>
    <t>Park District Bonds, Series 2019C</t>
  </si>
  <si>
    <t>$4,745,000 Ad Valorem Property Tax 1st Mortgage Refunding Bond, Series 2019</t>
  </si>
  <si>
    <t>GENERAL OBLIGATION BOND 2019</t>
  </si>
  <si>
    <t>Public Safety Communications Systems and Computer Facilities District Refunding Bonds 2020A</t>
  </si>
  <si>
    <t>Ad Valorem Property Tax First Mortgage Bonds, Series 2020</t>
  </si>
  <si>
    <t>Common School Fund Loan #A0806</t>
  </si>
  <si>
    <t>Taxable General Obligation Bonds of 2020</t>
  </si>
  <si>
    <t>Tax Ad Valorem Property Tax First Mortgage Refunding Bonds, Series 2020</t>
  </si>
  <si>
    <t>Leasing 2 Alexis Fire Engine and Rescue Truck</t>
  </si>
  <si>
    <t>Fire Equipment Lease</t>
  </si>
  <si>
    <t>Common School Loan C0007</t>
  </si>
  <si>
    <t>Brownsburg 1999 School Building Corporation Series 2016A (New Money Only)</t>
  </si>
  <si>
    <t>First Mortgage Bonds, Series 2020</t>
  </si>
  <si>
    <t>General Obligation Bonds of 2020</t>
  </si>
  <si>
    <t>$9,170,000 Taxable Ad Valorem Property Tax First Mortgage Refunding Bonds, Series 2020</t>
  </si>
  <si>
    <t>Brownsburg 1999 School Building Corporation Series 2016B (New Money Only)</t>
  </si>
  <si>
    <t>Ad Valorem Property Tax First Mortgage Refunding and Improvement Bonds, Series 2017 (New Money Only)</t>
  </si>
  <si>
    <t>General Obligation Bonds, Series 2020</t>
  </si>
  <si>
    <t>Park District Refunding Bonds, Series 2020</t>
  </si>
  <si>
    <t xml:space="preserve">South Ripley Multi-School Building Corporation Ad Valorem Property Tax First Mortgage Bonds S 2020 </t>
  </si>
  <si>
    <t>School City of Whiting General Obligation Bonds of 2020</t>
  </si>
  <si>
    <t>WESTERN SCHOOL BUILDING CORPORATION FIRST MORTGAGE BONDS, SERIES 2020A</t>
  </si>
  <si>
    <t>WESTERN SCHOOL BUILDING CORPORATION FIRST MORTGAGE BONDS, SERIES 2020B</t>
  </si>
  <si>
    <t>Noblesville HS Building Corp Ad Valorem Property Tax First Mortgage Bonds, Series 2020</t>
  </si>
  <si>
    <t>Ad Valorem Property Tax First Mortgage Refunding Bonds, Series 2020A</t>
  </si>
  <si>
    <t>Ad Valorem Property Tax First Mortgage Refunding Bonds, Series 2020B</t>
  </si>
  <si>
    <t xml:space="preserve"> Ad Valorem Property Tax First Mortgage Bonds, Series 2020</t>
  </si>
  <si>
    <t>Speedway (Indiana) Redevelopment Authority Ad Velorem Property Tax Lease Rental Bonds of 2020</t>
  </si>
  <si>
    <t>Shelby County, Indiana General Obligation Bonds of 2020</t>
  </si>
  <si>
    <t>Conservancy District Refunding Bonds of 2020</t>
  </si>
  <si>
    <t>Marion High School Building Corporation Ad Valorem Property Tax First Mortgage Bonds, Series 2020A</t>
  </si>
  <si>
    <t>Sunman-Dearborn High School Building Corporation Ad Valorem Prop Tax 1st Mortgage Bonds, Series 2020</t>
  </si>
  <si>
    <t>Marion High School Building Corporation Ad Valorem Property Tax First Mortgage Bonds, Series 2020B</t>
  </si>
  <si>
    <t>Mooresville School Building Corporation Series 2020 (MHS)</t>
  </si>
  <si>
    <t>Common School Loan B0205</t>
  </si>
  <si>
    <t>RDA Taxable Lease Rental Revenue Bonds, Series 2020</t>
  </si>
  <si>
    <t>First Mortgage Bonds, Series 2020A</t>
  </si>
  <si>
    <t>Lease Rental Revenue Bonds, Series 2020</t>
  </si>
  <si>
    <t>General Obligation Refunding and Improvement Bonds of 2020 (Refunding Portion)</t>
  </si>
  <si>
    <t>General Obligation Refunding and Improvement Bonds of 2020 (New Money Portion)</t>
  </si>
  <si>
    <t>Taxable General Obligation Refunding Bonds, Series 2020A</t>
  </si>
  <si>
    <t>Mt. Vernon of Hancock County Mult-School Building Corporation Refunding Bonds, Series 2020</t>
  </si>
  <si>
    <t>Mt. Vernon School Building Corporation of Hancock County 2020 Bonds</t>
  </si>
  <si>
    <t>General Obligation Bonds, Series 2020A</t>
  </si>
  <si>
    <t>2020 First Mortgage Bond</t>
  </si>
  <si>
    <t>Convertible Ad Valorem Property Tax First Mortgage Bonds, Series 2020A</t>
  </si>
  <si>
    <t>CLARKSVILLE HIGH SCHOOL BUILDING CORPORATION FIRST MORTGAGE BONDS, SERIES 2020</t>
  </si>
  <si>
    <t>Convertible Ad Valorem Property Tax First Mortgage Bonds, Series 2020B</t>
  </si>
  <si>
    <t>GENERAL OBLIGATION BONDS OF 2020</t>
  </si>
  <si>
    <t>Redevelopment District Bonds, Series 2020</t>
  </si>
  <si>
    <t>Fire Equipment Debt</t>
  </si>
  <si>
    <t>Town of Newburgh Redevelopment Authority Lease Rental Revenue Bonds, Series 2020</t>
  </si>
  <si>
    <t>Paoli Community School Bldg. Corp. Ad Valorem Property Tax First Mortgage Bonds, Series 2020A</t>
  </si>
  <si>
    <t>Paoli Community School Bldg. Corp. Ad Valorem Property Tax First Mortgage Bonds, Series 2020B</t>
  </si>
  <si>
    <t>Hobart Bldg. Corp. Ad Valorem Property Tax First Mortgage Refunding Bonds, Series 2020</t>
  </si>
  <si>
    <t>Common School Construction Loan</t>
  </si>
  <si>
    <t>Unlimited Ad Valorem Property Tax First Mortgage Bonds, Series 2020</t>
  </si>
  <si>
    <t>Eastern Howard Multi-School Building Corp Ad Valorem Prop Tax First Mtg Refunding Bond, Series 2020</t>
  </si>
  <si>
    <t>General Obligation Bonds, Series 2020B</t>
  </si>
  <si>
    <t xml:space="preserve">Fire Protection General Obligation Bonds, Series 2020 A </t>
  </si>
  <si>
    <t>Ad Valorem Property Tax First Mortgage Refunding Bonds Series 2020B</t>
  </si>
  <si>
    <t>Common School Loan #C0009</t>
  </si>
  <si>
    <t>Loan #C0011 Common School Fund</t>
  </si>
  <si>
    <t>Ad Valorem Tax First Mortgage Refunding Bonds, Series 2020</t>
  </si>
  <si>
    <t>Park District Bonds, Series 2020</t>
  </si>
  <si>
    <t>Ad Valorem Property Tax First Morgage Bonds, Series 2020</t>
  </si>
  <si>
    <t>General Obligation Bond 2020</t>
  </si>
  <si>
    <t>Lawrence Municipal Building Corp. Series 2020</t>
  </si>
  <si>
    <t>SES SMS WAP RENOVATIONS</t>
  </si>
  <si>
    <t>Franklin Co Middle School Building Corp Ad Valorem Property Tax First Mortgage Bonds, Series 2020</t>
  </si>
  <si>
    <t>Wawasee High School Building Corporation Ad Valorem Property Tax First Mortgage Bonds, Series 2020</t>
  </si>
  <si>
    <t>Building Lease 2016 (WCCS)</t>
  </si>
  <si>
    <t>Lease Rental Revenue Refunding Bonds, Series 2020</t>
  </si>
  <si>
    <t>Southwest Allen Multi School Bldg. Corp., Ad Valorem Property Tax First Mortgage Bonds, Series 2020</t>
  </si>
  <si>
    <t>RDA Ad Valorem Property Tax Lease Rental Bonds of 2020 (Olio Rd Project)</t>
  </si>
  <si>
    <t>New Castle Middle School Building Corp Ad Valorem Property Tax First Mortgage Bonds, Series 2020</t>
  </si>
  <si>
    <t>Eastern Howard School Corporation Solar Lease</t>
  </si>
  <si>
    <t xml:space="preserve">2020 GO Bond </t>
  </si>
  <si>
    <t>2020A  Ad Valorum Property Tax First Mortgage Bonds-Pleasant Grove</t>
  </si>
  <si>
    <t>BOND DEBT SERVICE</t>
  </si>
  <si>
    <t>2020 Refunding and Improvement Bldg Corp Lease Bonds $8,250,000</t>
  </si>
  <si>
    <t>2020B Ad Valorum Property Tax First Mortgage Bonds-Projects</t>
  </si>
  <si>
    <t xml:space="preserve">First Mortgage Bonds, Series 2020A </t>
  </si>
  <si>
    <t>First Mortgage Bonds, Series 2020B</t>
  </si>
  <si>
    <t>Lease Rental Revenue Bonds, Series 2020 (Transportation Projects)</t>
  </si>
  <si>
    <t>Fire Equipment 2020</t>
  </si>
  <si>
    <t>Aurora School Building Corporation Ad Valorem Property Tax First Mortgage Bonds, Series 2020</t>
  </si>
  <si>
    <t>General Obligation Refunding Bonds, Series 2020B</t>
  </si>
  <si>
    <t>City of Indianapolis Metro Thoroughfare District IndyRoads Bonds 2020A</t>
  </si>
  <si>
    <t>City of Indianapolis Metro Thoroughfare District IndyRoads Taxable Refunding Bonds 2020B</t>
  </si>
  <si>
    <t>Ad Valorem Property Tax First Mortgage Refunding Bonds, Series 2020</t>
  </si>
  <si>
    <t>Fire Truck Loan/Lease</t>
  </si>
  <si>
    <t>Ad Valorem Property Tax First Mortgage Bond, Series 2020</t>
  </si>
  <si>
    <t>New Palestine Multi-School Building Corporation AD Volorem Prop First Mtg  Sr 2020</t>
  </si>
  <si>
    <t>Taxable Ad Valorem Property Tax First Mortgage Refunding Bonds, Series 2020A</t>
  </si>
  <si>
    <t>Ad Valorem Property Tax First Mortgage Bonds, Series 2020B</t>
  </si>
  <si>
    <t>Common School Loan Fund # B0164</t>
  </si>
  <si>
    <t>Lease Rental, Series 2020A</t>
  </si>
  <si>
    <t>First Mortgage Bonds, Series 2020C</t>
  </si>
  <si>
    <t>Lease Rental, Series 2020B</t>
  </si>
  <si>
    <t>Wheeler-Union Township School Building Corp Ad Valorem Property Tax First Mtg Bonds Series 2020</t>
  </si>
  <si>
    <t>2020C Ad Valorum Property Tax First Mortgage Bonds-HS</t>
  </si>
  <si>
    <t>NLCS Building Corp Ad Valorem Property Tax First Mortgage Bonds, Series 2020</t>
  </si>
  <si>
    <t>Noblesville Multi-School Bldg Corp Ad Valorem Prop Tax First Mtg Bonds, Series 2020B</t>
  </si>
  <si>
    <t>Eastbrook School Building Corporation Ad Valorem Property Tax First Mortgage Bonds, Series 2020</t>
  </si>
  <si>
    <t>Lease Rental Revenue Taxable Refunding Bonds of 2020, Series B</t>
  </si>
  <si>
    <t>Peru Multi School Corporation Ad Valorem Property Tax Series 2020</t>
  </si>
  <si>
    <t>Town of Lowell, Indiana General Obligation Bonds of 2020</t>
  </si>
  <si>
    <t>Common School Loan B0139</t>
  </si>
  <si>
    <t>Ad Valorem Property Tax Lease Rental Refunding Bonds Series 2020</t>
  </si>
  <si>
    <t>2020 G.O. Bond</t>
  </si>
  <si>
    <t>2020 GO Bond</t>
  </si>
  <si>
    <t>Park District Bonds of 2020</t>
  </si>
  <si>
    <t>Bridge/Road Improvement Note of 2020, Series B</t>
  </si>
  <si>
    <t>First Mortgage Refunding and Improvement Bonds, Series 2020 (Refunding Portion)</t>
  </si>
  <si>
    <t>First Mortgage Refunding and Improvement Bonds, Series 2020 (Improvement Portion)</t>
  </si>
  <si>
    <t>Cedar Lake Redevelopment Authority Lease Rental Refunding Bonds of 2020</t>
  </si>
  <si>
    <t>General Obligation Refunding Bonds, Series 2020</t>
  </si>
  <si>
    <t>Ad Valorem Property Tax First Mortgage Refunding Bonds Series 2020</t>
  </si>
  <si>
    <t>Middlebury TWP-General Obligation Bonds-2020</t>
  </si>
  <si>
    <t>$1,000,000 Town of Long Beach, Indiana General Obligation Bonds, Series 2020</t>
  </si>
  <si>
    <t>2019 Pumper</t>
  </si>
  <si>
    <t>AD VALOREM PROPERTY TAX FIRST MORTGAGE BONDS, SERIES 2020</t>
  </si>
  <si>
    <t>First Mortgage Bond Series 2020</t>
  </si>
  <si>
    <t>General Obligation Refunding and Improvement Bonds of 2020 (New Money)</t>
  </si>
  <si>
    <t>Storm Water District Bonds of 2020</t>
  </si>
  <si>
    <t>General Obligation Refunding and Improvement Bonds of 2020 (Refunding)</t>
  </si>
  <si>
    <t>Fire Truck Loan</t>
  </si>
  <si>
    <t>Lease Rental Bonds of 2020</t>
  </si>
  <si>
    <t>Common School Fund Loan #C0005</t>
  </si>
  <si>
    <t>Common School Fund Loan #C0002</t>
  </si>
  <si>
    <t>Lease Rental Revenue Bonds, Series 2020A (Sewage Works Treatment Plant Project)</t>
  </si>
  <si>
    <t>Lease Rental Revenue Bonds, Series 2020B (Sewage Works Treatment Plant Project)</t>
  </si>
  <si>
    <t>Common School Fund Loan #C0012</t>
  </si>
  <si>
    <t>Common School Loan #C0014</t>
  </si>
  <si>
    <t>City of Crown Point, Indiana General Obligation Bonds of 2020</t>
  </si>
  <si>
    <t>Common School Loan C0021</t>
  </si>
  <si>
    <t>Building Lease-Series 2020 (Energy/JHS/CHS/Utica)</t>
  </si>
  <si>
    <t>Department of Waterworks Special Taxing District Bonds of 2020</t>
  </si>
  <si>
    <t>North West Hendricks Multi-School Building Corporation Ad Valorem Property Tax Bonds, Series 2020</t>
  </si>
  <si>
    <t>Bridge/Road Improvement Note of 2020, Series C</t>
  </si>
  <si>
    <t>Conservancy District Bonds of 2020</t>
  </si>
  <si>
    <t>Scott County School District 2 General Obligation Bonds of 2020</t>
  </si>
  <si>
    <t>Cloverdale High School Building Corporation Ad Valorem Property Tax First Mortgage Bonds Series 2020</t>
  </si>
  <si>
    <t>LINCOLN COMMUNITY CENTER FIRST  MORTGAGE REFUNDING BONDS of 2020</t>
  </si>
  <si>
    <t>debt serice relief fund</t>
  </si>
  <si>
    <t>Common School Loan B0250</t>
  </si>
  <si>
    <t>White River Township Firehouse BOT Lease Financing</t>
  </si>
  <si>
    <t>Common School Loan B0197</t>
  </si>
  <si>
    <t>Common School Loan (B0176) WCCS</t>
  </si>
  <si>
    <t>Common School Loan C0010</t>
  </si>
  <si>
    <t>Lease Rental Bond, Series 2020 (Station 144)</t>
  </si>
  <si>
    <t>Montgomery County, Indiana Bridge Improvement Notes of 2020</t>
  </si>
  <si>
    <t>Taxable First Mortgage Refunding Bonds, Series 2021</t>
  </si>
  <si>
    <t>C0003</t>
  </si>
  <si>
    <t>Engine/Rescue Truck</t>
  </si>
  <si>
    <t>Ad Valorem Property Tax First Mortgage Bonds, Series 2021</t>
  </si>
  <si>
    <t>General Obligation Bonds of 2021</t>
  </si>
  <si>
    <t>General Obligation Refunding Bonds, Series 2021</t>
  </si>
  <si>
    <t>2021 Center Grove Multi Facility SBC First Mortgage Bonds- EOC</t>
  </si>
  <si>
    <t>Unlimited Ad Valorem Property Tax First Mortgage Refunding Bonds, Series 2021</t>
  </si>
  <si>
    <t>General Obligaton Refunding Bonds, Series 2021</t>
  </si>
  <si>
    <t>General Obligation Bonds, Series 2021</t>
  </si>
  <si>
    <t>B0163 Common Tech Loan</t>
  </si>
  <si>
    <t>MCCRFA Revenue Bonds, Series 2021A</t>
  </si>
  <si>
    <t>Common School C0004</t>
  </si>
  <si>
    <t>Special Taxing District Bond Series 2021A</t>
  </si>
  <si>
    <t>Common School Loan #B0212</t>
  </si>
  <si>
    <t>2021 Tri-Creek 2002 High School Bldg Corp 1st Mtge Bonds</t>
  </si>
  <si>
    <t>WESTERN SCHOOL CORPORATION GENERAL OBLIGATION BONDS, SERIES 2021</t>
  </si>
  <si>
    <t>Ad Valorem Property Tax First Mortgage Refunding Bonds, Series 2021</t>
  </si>
  <si>
    <t>Town of Merrillville, Indiana General Obligaton Bonds, Series 2021AB</t>
  </si>
  <si>
    <t>Ad Valorem Property Tax First Mortgage Bonds, Series 2021A</t>
  </si>
  <si>
    <t>Ad Valorem Property Tax First Mortgage Bonds, Series 2021B</t>
  </si>
  <si>
    <t>Rossville Consolidated School District Building Corp Ad Val Prop Tax First Mrtg Bonds, Series 2021</t>
  </si>
  <si>
    <t>Eastern Howard Multi School 1st Mtg Refunding, Series 2021</t>
  </si>
  <si>
    <t>Common School Loan #27</t>
  </si>
  <si>
    <t xml:space="preserve">Series 2021 Refunding </t>
  </si>
  <si>
    <t>Ad Valorem Property Tax First Mortgage Refunding Bonds, Series 2021A</t>
  </si>
  <si>
    <t>Tax-Exempt Private Activity General Obligation Bonds of 2021</t>
  </si>
  <si>
    <t>City of Martinsville, Indiana Redevelopment Authority Lease Rental Revenue Bonds, Series 2021</t>
  </si>
  <si>
    <t>Lease Rental Bond, Series 2021 (Murphy Aquatics Park)</t>
  </si>
  <si>
    <t>Building Corporation Lease Rental Revenue Bonds, Series 2021</t>
  </si>
  <si>
    <t>Town of Walkerton Indiana General Obligation Bonds of 2021</t>
  </si>
  <si>
    <t>UNLIMITED AD VALOREM PROPERTY TAX FIRST MORTGAGE BONDS, SERIES 2021</t>
  </si>
  <si>
    <t>Redevelopment District Bonds of 2021 (Nickel Plate Express)</t>
  </si>
  <si>
    <t>Nineveh-Hensley-Jackson Intermediate SBC Ad Valorem PT FM Bonds Series 2021</t>
  </si>
  <si>
    <t>Ad Valorem Property Tax First Mortgage Bonds, Series 2021 (Pine Village)</t>
  </si>
  <si>
    <t>First Mortgage Bonds, Series 2021</t>
  </si>
  <si>
    <t>Common School Loan B0241</t>
  </si>
  <si>
    <t>Marion High School Building Corporation Ad Valorem Property Tax First Mortgage Bonds, Series 2021A</t>
  </si>
  <si>
    <t>Marion High School Building Corporation Ad Valorem Property Tax First Mortgage Bonds, Series 2021B</t>
  </si>
  <si>
    <t>Marion High School Building Corporation Ad Valorem Property Tax First Mortgage Bonds, Series 2021C</t>
  </si>
  <si>
    <t>Common School Loan B0264</t>
  </si>
  <si>
    <t>Rossville Consolidated School District General Obligation Bonds of 2021</t>
  </si>
  <si>
    <t xml:space="preserve">Ad Valorem Property Tax First Mortgage Refunding Bonds, Series 2021B </t>
  </si>
  <si>
    <t>Public Safety Lease Build Operate Transfer</t>
  </si>
  <si>
    <t>Common School Loan B0259</t>
  </si>
  <si>
    <t>First Mortgage Multipurpose Bonds Series 2020</t>
  </si>
  <si>
    <t>Mitchell High School Building Corporation Ad Valorem Property Tax First Mortgage Bonds, Series 2021</t>
  </si>
  <si>
    <t>UnlimitedAd Valorem Property Tax First Mortgage Bonds, Series 2021A</t>
  </si>
  <si>
    <t>Outdoor Equipment Lease</t>
  </si>
  <si>
    <t>Bus Loan 2021</t>
  </si>
  <si>
    <t>Unlimited Ad Valorem Property Tax First Mortgage Bonds, Series 2021</t>
  </si>
  <si>
    <t xml:space="preserve">First Mortgage Bonds - Series 2021A </t>
  </si>
  <si>
    <t>First Mortgage Bonds - Series 2021B</t>
  </si>
  <si>
    <t>First Mortgage Bonds - Series 2021C</t>
  </si>
  <si>
    <t>$5,575,000 Ad Valorem Property Tax First Mortgage Bonds, Series 2021A</t>
  </si>
  <si>
    <t>$5,575,000 Ad Valorem Property Tax First Mortgage Bonds, Series 2021B</t>
  </si>
  <si>
    <t>Common School Loan B0285</t>
  </si>
  <si>
    <t>Technology #10 - Loan No. B0279</t>
  </si>
  <si>
    <t>Common School Fund Loan C0013</t>
  </si>
  <si>
    <t>Lease Rental Revenue and Refunding Revenue Bonds Series 2020</t>
  </si>
  <si>
    <t>Rescue Pumper Truck</t>
  </si>
  <si>
    <t>Taxable Ad Valorem Property Tax First Mortgage Refunding Bonds, Series 2021B</t>
  </si>
  <si>
    <t>Wheeler-Union Township School Building Corp Ad Valorem Property Tax First Mtg Bonds Series 2021</t>
  </si>
  <si>
    <t>Common School Loan (B0154)</t>
  </si>
  <si>
    <t>Common School Loan (B0257) WCCS</t>
  </si>
  <si>
    <t>Common School Loan B0251</t>
  </si>
  <si>
    <t>Common School Loan (B0215) WCCS</t>
  </si>
  <si>
    <t>Technology B0235</t>
  </si>
  <si>
    <t>Common School - B0246</t>
  </si>
  <si>
    <t>CSFL C0019</t>
  </si>
  <si>
    <t>Common School Loan B0260</t>
  </si>
  <si>
    <t>Common School Loan B0195</t>
  </si>
  <si>
    <t>Common School Loan 0231</t>
  </si>
  <si>
    <t>B0261 Common School Loan</t>
  </si>
  <si>
    <t>COMMON SCHOOL LOAN B0236</t>
  </si>
  <si>
    <t>Common School Loan B0307</t>
  </si>
  <si>
    <t>Common School Fund Loan No. B0249</t>
  </si>
  <si>
    <t>Common School Fund Loan No. C0016</t>
  </si>
  <si>
    <t>Mt. Vernon of Hancock County MSB Ad Valorem Property Tax 1st Mortgage Bonds, Series 2021</t>
  </si>
  <si>
    <t>2021 Lease Rental</t>
  </si>
  <si>
    <t>AD VALOREM PROPERTY TAX FIRST MORTGAGE BONDS, SERIES 2021</t>
  </si>
  <si>
    <t>Fire Debt Fund 2021</t>
  </si>
  <si>
    <t>WATER WORKS DISTRICT NOTES of 2021</t>
  </si>
  <si>
    <t>Common School Fund Loan #B0224</t>
  </si>
  <si>
    <t>Rescue Truck and Grass Rig Upgrade</t>
  </si>
  <si>
    <t>Common School Fund Loan - B0240</t>
  </si>
  <si>
    <t>Northern Wells Multi-School Building Corp Ad Valorem Property Tax 1st Mortgage Bonds, Series 2021</t>
  </si>
  <si>
    <t>Owen Salt Creek Fire Protection District General Obligation Bonds, Series 2021</t>
  </si>
  <si>
    <t>Common School Loan B0245</t>
  </si>
  <si>
    <t>2021 Refunding Bonds</t>
  </si>
  <si>
    <t>Crossroads School Bus Lease-Purchase 2022</t>
  </si>
  <si>
    <t>New Albany-Floyd County Consolidated School Corporation General Obligation Bonds of 2021</t>
  </si>
  <si>
    <t>Hobart Bldg. Corp., Ad Valorem Property Tax First Mortgage Bonds, Series 2021</t>
  </si>
  <si>
    <t>General Obligation Bonds, Series 2021A</t>
  </si>
  <si>
    <t>Common School Loan B0266</t>
  </si>
  <si>
    <t>Common School Loan C0018</t>
  </si>
  <si>
    <t>Common School Fund Loan B0214</t>
  </si>
  <si>
    <t>General Obligation Bond 2018 - Fire Truck Twp part</t>
  </si>
  <si>
    <t>Common School Loan B0275</t>
  </si>
  <si>
    <t>Eastern Howard 3rd Millennium School Building Corp Ad Valorem Prop Tax 1st Mtg Bonds, Series 2021</t>
  </si>
  <si>
    <t>Common School Fund Loan No. B0209</t>
  </si>
  <si>
    <t>SANITARY DISTRICT REFUNDING BONDS SERIES 2020</t>
  </si>
  <si>
    <t xml:space="preserve">2021 HS Refunding Bond </t>
  </si>
  <si>
    <t xml:space="preserve">2017B HS BOND </t>
  </si>
  <si>
    <t>Noblesville Multi-School Building Corp Ad Valorem Prop Tax FMB, Series 2021</t>
  </si>
  <si>
    <t>Common School Loan - B0294</t>
  </si>
  <si>
    <t>Ad Valorem Property Tax Lease Rental Bonds, Series 2021 (SBT Bonds)</t>
  </si>
  <si>
    <t>General Obligation Bonds, Series 2021B</t>
  </si>
  <si>
    <t>Common School Loan B0312</t>
  </si>
  <si>
    <t>Common School Loan - B0322</t>
  </si>
  <si>
    <t>Series 2017 General Obligation Bonds</t>
  </si>
  <si>
    <t>Porter Township High School Building Corp Ad Valorem Property Tax First Mort Bonds, Series 2021</t>
  </si>
  <si>
    <t>Technology Common School Loan #B0223</t>
  </si>
  <si>
    <t>DeKalb Central School Bldg Corp Ad Valorem Prop Tax First Mortgage Bonds, Series 2021</t>
  </si>
  <si>
    <t>Shakamak School Building Corporation Ad Valorem Property Tax First Mortgage Bonds, Series 2021</t>
  </si>
  <si>
    <t>Grass Truck</t>
  </si>
  <si>
    <t>Park District Bonds of 2021</t>
  </si>
  <si>
    <t>Ad Valorem Property Tax First Mortgage Refunding and Improvement Bonds, Series 2021</t>
  </si>
  <si>
    <t>Unlimited Ad Valorem Property Tax First Mortgage Bonds, Series 2021A - 2016 Referendum Projects</t>
  </si>
  <si>
    <t>2021 Common School Fund Loan #B0159</t>
  </si>
  <si>
    <t>First Mortage Bond, Series 2021</t>
  </si>
  <si>
    <t>Ad Valorem Property Tax First Mortgage Refunding Bonds, Series 2021B</t>
  </si>
  <si>
    <t>Municipal Facilities Building Corporation Lease Rental Bonds, Series 2021</t>
  </si>
  <si>
    <t>CSF Technology Spring 2020, B0244</t>
  </si>
  <si>
    <t>East Allen County Schools General Obligation Bonds of 2021</t>
  </si>
  <si>
    <t>General Corporate Purpose Bonds, Series 2021 (Stellar Projects)</t>
  </si>
  <si>
    <t>Redevelopment District Bonds, Series 2021 (Stellar Projects)</t>
  </si>
  <si>
    <t>General Obligation Park Bonds, Series 2021 (Stellar Projects)</t>
  </si>
  <si>
    <t>Unlimited Ad Valorem Property Tax First Mortgage Bonds, Series 2021B - 2020 Referendum Projects</t>
  </si>
  <si>
    <t>Park and Recreation Special Taxing District Refunding Bonds of 2021</t>
  </si>
  <si>
    <t>2021 General Obligation Bond</t>
  </si>
  <si>
    <t>2021 FMB</t>
  </si>
  <si>
    <t>Common School Loan B0326</t>
  </si>
  <si>
    <t>Justice Center Renovation</t>
  </si>
  <si>
    <t>Tri-Central Community Schools Bldg Corp First Mort Refund &amp; Improv Bonds, Series 2021</t>
  </si>
  <si>
    <t>Fire Truck Loan Engine #72</t>
  </si>
  <si>
    <t>General Obligation Refunding and Project Bonds of 2021 - Refunding Portion</t>
  </si>
  <si>
    <t>COLUMBUS MULTI-SCHOOL BLDG CORP AD VALOREM PROP TAX 1ST MORT REFUND AND IMPR BONDS 2021 NEW MONEY</t>
  </si>
  <si>
    <t>Storm Water District Refunding Bonds of 2021</t>
  </si>
  <si>
    <t>General Obligation Bonds - Series 2021 A</t>
  </si>
  <si>
    <t>General Obligation Bonds - Series 2021 B</t>
  </si>
  <si>
    <t>Master Tax-Exempt Lease/Purchase Agreement</t>
  </si>
  <si>
    <t>Technology Common School Loan #B0271</t>
  </si>
  <si>
    <t>B0273 Common School Loan</t>
  </si>
  <si>
    <t>Common School Fund Loan - B0283</t>
  </si>
  <si>
    <t>Building Lease Series 2021 -CHS-CMS-HS-Land-NHE-NW HM,E-RSE-RVMS-Misc</t>
  </si>
  <si>
    <t>City of Crown Point, Indiana General Obligation Bonds of 2021</t>
  </si>
  <si>
    <t>Fire truck lease 2021</t>
  </si>
  <si>
    <t>Common School Loan B0225</t>
  </si>
  <si>
    <t>First Mortgage Bonds, Series 2021A</t>
  </si>
  <si>
    <t>Lease Rental Revenue Bonds, Series 2021 A</t>
  </si>
  <si>
    <t>Lease Rental Revenue Bonds, Series 2021 B</t>
  </si>
  <si>
    <t>First Mortgage Bonds, Series 2021B</t>
  </si>
  <si>
    <t>Elwood Multi-School Building Corporation Ad Valorem Property Tax First Mortgage Bonds, Series 2021</t>
  </si>
  <si>
    <t>Montgomery County, Indiana Building Corporation, Lease Rental Bonds, Series 2021</t>
  </si>
  <si>
    <t>Bluffton-Harrison Middle Schl Bldg Corporation Ad Valorem Property Tax First Mtg Bonds, Series 2021</t>
  </si>
  <si>
    <t>Vernon Township Building Corporation, Lease Rental Revenue Bonds, Series 2021</t>
  </si>
  <si>
    <t>Common School Loan (B0237)</t>
  </si>
  <si>
    <t>Lease Rental Bonds of 2021</t>
  </si>
  <si>
    <t>Hancock County, Indiana General Obligation Bonds, Series 2021</t>
  </si>
  <si>
    <t>Franklin County Community School Corporation Taxable General Obligation Bonds of 2021</t>
  </si>
  <si>
    <t>HH School Building Corp Ad Valorem Property Tax FMB, Series 2021</t>
  </si>
  <si>
    <t>Common School Fund Loan B0292</t>
  </si>
  <si>
    <t>Department of Stormwater Management Bonds, Series 2021</t>
  </si>
  <si>
    <t>SCS Building Corporation AD Valorem Property Tax First Mortgage Bonds, Series 2021</t>
  </si>
  <si>
    <t>2021 - Common School Technology Advancement</t>
  </si>
  <si>
    <t>Parks District General Obligation Bonds 2021A</t>
  </si>
  <si>
    <t>GENERAL OBLIGATION PARK BONDS SERIES 2021 A</t>
  </si>
  <si>
    <t>GENERAL OBLIGATION PARK BONDS SERIES 2021 B</t>
  </si>
  <si>
    <t>Wawasee High School Building Corporation Ad Valorem Prop Tax First Mort Refund Bonds, Series 2021</t>
  </si>
  <si>
    <t>Civil City District General Obligation Bonds 2021A</t>
  </si>
  <si>
    <t>Ad Valorem Property Tax Lease Rental Bonds of 2021</t>
  </si>
  <si>
    <t>2021 Bond</t>
  </si>
  <si>
    <t>(Refunding Portion)Ad Valorem Property Tax First Mortgage Refunding &amp; Improvement Bonds, Series 2021</t>
  </si>
  <si>
    <t>Common School Loan B0277</t>
  </si>
  <si>
    <t>(New Money Portion)Ad Valorem Property Tax First Mortgage Refunding &amp; Improvement Bonds, Series 2021</t>
  </si>
  <si>
    <t>2021 Fire Apparatus Loan</t>
  </si>
  <si>
    <t>Taxable Economic Development Lease Rental Bonds of 2021 (Federal Hill Garage)</t>
  </si>
  <si>
    <t>Perry Central Multi-School Building Corp Ad Valorem Property Tax First Mortgage Bonds, Series 2021</t>
  </si>
  <si>
    <t>FIRE EQUIPMENT LOAN</t>
  </si>
  <si>
    <t>GENERAL OBLIGATION BONDS OF 2021</t>
  </si>
  <si>
    <t>Lease Rental Revenue Bonds, Series 2021 (Station 97 Project)</t>
  </si>
  <si>
    <t>Common School Loan B0222</t>
  </si>
  <si>
    <t>Common School Loan C0017</t>
  </si>
  <si>
    <t>Fire Engine Ferrara 2022</t>
  </si>
  <si>
    <t>Middle School Building Corporation Ad Valorem Property Tax First Mortgage Bonds, Series 2021</t>
  </si>
  <si>
    <t>First Mortgage Refunding Bonds, Series 2021</t>
  </si>
  <si>
    <t>General Obligation Refunding and Project Bonds of 2021 - New Money Portion</t>
  </si>
  <si>
    <t>Greenfield-Central CSC 2019 Refunding 2009 Portion</t>
  </si>
  <si>
    <t>Greenfield-Central CSC 2019 New Money Portion</t>
  </si>
  <si>
    <t>Solar Project</t>
  </si>
  <si>
    <t>Common School Loan B0302</t>
  </si>
  <si>
    <t>Roof/Solar Project</t>
  </si>
  <si>
    <t>Ad Valorem Property Tax First Mortgage Bonds, Series 2022</t>
  </si>
  <si>
    <t>City of Westfield Lease Rental Revenue Bonds, Series 2022A&amp;B</t>
  </si>
  <si>
    <t>Lake County Park District Refunding Bonds, Series 2021 (Partially Refunds Series 2014 Bonds)</t>
  </si>
  <si>
    <t>Common School Fund Loan - B0317</t>
  </si>
  <si>
    <t>Common School Technology Loan B0217</t>
  </si>
  <si>
    <t>Common School Fund Loan C0015</t>
  </si>
  <si>
    <t>Common School Fund Loan B0160</t>
  </si>
  <si>
    <t>Common School Fund Loan No. B0314</t>
  </si>
  <si>
    <t>Common School Fund Loan B0206</t>
  </si>
  <si>
    <t>Seymour Elementary School Bldg Corporation Ad Valorem Property Tax First Mortgage Bonds, Series 2022</t>
  </si>
  <si>
    <t>Common School Loan Fund #B0272</t>
  </si>
  <si>
    <t>2022 Toyne Tanker</t>
  </si>
  <si>
    <t>General Obligation Bonds of 2022</t>
  </si>
  <si>
    <t>First Mortgage Bonds, Series 2022</t>
  </si>
  <si>
    <t>Crossroads School Bus Lease #6</t>
  </si>
  <si>
    <t>General Obligation Bonds, Series 2022</t>
  </si>
  <si>
    <t>Monroe Central School Building Corporation Ad Valorem Property Tax First Mortgage Bonds, Series 2022</t>
  </si>
  <si>
    <t>Manchester Community School Bldg Corp., Ad Valorem Property Tax First Mortgage Bonds, Series 2022</t>
  </si>
  <si>
    <t>Park District Bonds, Series 2022</t>
  </si>
  <si>
    <t>TAXABLE AD VALOREM PROPERTY TAX FIRST MORTGAGE REFUNDING BONDS, SERIES 2022</t>
  </si>
  <si>
    <t>Ad Valorem Property Tax First Mortgage Refunding Bonds, Series 2022</t>
  </si>
  <si>
    <t>Greenfield-Central MSBC First Mortgage Series 2022</t>
  </si>
  <si>
    <t>Redevelopment District Special Taxing District Bond, Series 2022 A &amp; B</t>
  </si>
  <si>
    <t>Ad Valorem Property Tax First Mortgage Bonds, Series 2022B</t>
  </si>
  <si>
    <t>Ad Valorem Property Tax First Mortgage Refunding Bonds, Series 2022A</t>
  </si>
  <si>
    <t>Lease Rental Refunding Bonds, Series 2022</t>
  </si>
  <si>
    <t>General Obligation Bond of 2022</t>
  </si>
  <si>
    <t>Building expansion</t>
  </si>
  <si>
    <t>First Mortgage Bonds, Series 2022A</t>
  </si>
  <si>
    <t>First Mortgage Bonds, Series 2022B</t>
  </si>
  <si>
    <t>Common School Loan B0295</t>
  </si>
  <si>
    <t>Common School Loan B0299</t>
  </si>
  <si>
    <t>Common School Loan B0304</t>
  </si>
  <si>
    <t>Common School B0306</t>
  </si>
  <si>
    <t>Sheridan Community School Building Corp AD Valorem Property Tax First Mortgage Bonds, Series 2022</t>
  </si>
  <si>
    <t>CSF Loan B0288</t>
  </si>
  <si>
    <t>LAKELAND SCHOOL BUILDING CORPORATION AD VALOREM PROPERTY TAX FIRST MORTGAGE BONDS, SERIES 2022</t>
  </si>
  <si>
    <t>Common School Fund Loan B0309</t>
  </si>
  <si>
    <t>Aurora School Building Corporation Ad Valorem Property Tax First Mortgage Bonds, Series 2022</t>
  </si>
  <si>
    <t>Clay Township of Hamilton County, Indiana General Obligation Bonds, Series 2022</t>
  </si>
  <si>
    <t>Common School Fund Loan - B0311</t>
  </si>
  <si>
    <t>PARK DISTRICT REFUNDING AND IMPROVEMENT BONDS, SERIES 2022</t>
  </si>
  <si>
    <t>B0303</t>
  </si>
  <si>
    <t>First Mortgage Bonds, Series 2022A (Monger)</t>
  </si>
  <si>
    <t>First Mortgage Bonds, Series 2022B (Mary Daly)</t>
  </si>
  <si>
    <t>CSF Technology Spring 2021, B0313</t>
  </si>
  <si>
    <t>General Obligations Bonds, Series 2022</t>
  </si>
  <si>
    <t>Park District GO Bonds, Series 2022</t>
  </si>
  <si>
    <t>CSF Technology Fall 2020 B0286</t>
  </si>
  <si>
    <t>Park District Bond, Series 2022</t>
  </si>
  <si>
    <t>Ad Valorem Property Tax First Mortgage Bonds, Series 2022A</t>
  </si>
  <si>
    <t>School City of East Chicago General Obligation Bonds, Series 2022</t>
  </si>
  <si>
    <t xml:space="preserve">Building Lease Series 2022 New Elementaries </t>
  </si>
  <si>
    <t>AD VALOREM PROPERTY TAX FIRST MORTGAGE REFUNDING BONDS, SERIES 2015</t>
  </si>
  <si>
    <t>CLARKSVILLE HIGH SCHOOL BUILDING CORPORATION FIRST MORTGAGE BONDS, SERIES 2022</t>
  </si>
  <si>
    <t>Economic Development Tax Increment Revenue Bonds, Series 2022</t>
  </si>
  <si>
    <t>Lease Rental, Series 2022</t>
  </si>
  <si>
    <t>CSL B0289</t>
  </si>
  <si>
    <t>Technology #11 B0342</t>
  </si>
  <si>
    <t>Lawrence Municipal Building Corporation Bonds, Series 2022 (Fire Station Project)</t>
  </si>
  <si>
    <t>Common School Loan B0315</t>
  </si>
  <si>
    <t>Porter Township High School Building Corp Ad Valorem Property Tax First Mort Bonds, Series 2022</t>
  </si>
  <si>
    <t>Common School Fund (B0325)</t>
  </si>
  <si>
    <t>Common School Fund Loan S0006</t>
  </si>
  <si>
    <t>Shelby County, Indiana General Obligation Bonds of 2022</t>
  </si>
  <si>
    <t>Shelby County, Indiana Recycling District Bonds of 2022</t>
  </si>
  <si>
    <t>Bus Loan 2022</t>
  </si>
  <si>
    <t>Technology-Common School B0318</t>
  </si>
  <si>
    <t>First Mortgage Bonds - Series 2022</t>
  </si>
  <si>
    <t>Common School Technology Loan #B0351</t>
  </si>
  <si>
    <t>Clark County Building Corp Lease Rental Revenue Bonds Series 2022</t>
  </si>
  <si>
    <t>Unlimited Ad Valorem Property Tax First Mortgage Bonds, Series 2022</t>
  </si>
  <si>
    <t>First Mortgage Bonds, Series 2022C</t>
  </si>
  <si>
    <t>CSF STAA Technology 2021, B0330</t>
  </si>
  <si>
    <t>RDA Economic Development Lease Rental Refunding Bonds of 2022 (Multi-Refi Debt Levy Only)</t>
  </si>
  <si>
    <t>Common School Loan B0338</t>
  </si>
  <si>
    <t>2000 Gal Tanker NSSB</t>
  </si>
  <si>
    <t>B1067</t>
  </si>
  <si>
    <t>Fire Equipment Loan of 2023</t>
  </si>
  <si>
    <t>Northern Wells Multi-School Building Corp Ad Valorem Property Tax First Mortgage Bonds, Series 2022</t>
  </si>
  <si>
    <t>Wheeler-Union Township School Building Corp Ad Valorem Property Tax First Mtg Bonds Series 2022</t>
  </si>
  <si>
    <t xml:space="preserve">Mooresville Consolidated School Building Corporation Series 2022 </t>
  </si>
  <si>
    <t>Park District Bonds of 2022</t>
  </si>
  <si>
    <t>Ad Valorem Property Tax First Mortgage Bonds 2022</t>
  </si>
  <si>
    <t>2022 GO Bond</t>
  </si>
  <si>
    <t>Common School Loan Fund #B0333</t>
  </si>
  <si>
    <t>Ad Valorem Property Tax First Mortgage Bonds 2022B</t>
  </si>
  <si>
    <t>Lease Rental Revenue Bonds, Series 2022</t>
  </si>
  <si>
    <t>Borden-Henryville Multi-School Building Corp Ad Valorem Prop Tax First Mortgage Bonds, Series 2022</t>
  </si>
  <si>
    <t>AD VALOREM PROPERTY TAX FIRST MORTGAGE BONDS, SERIES 2022</t>
  </si>
  <si>
    <t>First Motgage Bond Series 2022</t>
  </si>
  <si>
    <t>Technology Common School Loan #B0296</t>
  </si>
  <si>
    <t>Common School Loan B0323</t>
  </si>
  <si>
    <t>General Obligation Bonds of 2022B</t>
  </si>
  <si>
    <t>General Obligation Bonds, Series 2022A</t>
  </si>
  <si>
    <t>General Obligation Bonds, Series 2022B</t>
  </si>
  <si>
    <t>General Obligations Bonds of 2022</t>
  </si>
  <si>
    <t>Common School Loan - B0356</t>
  </si>
  <si>
    <t>Common School Loan - B0371</t>
  </si>
  <si>
    <t>Common School Fund Loan B0301</t>
  </si>
  <si>
    <t>Common School Technology Load B0355</t>
  </si>
  <si>
    <t>RDA Ad Valorem Property Tax Lease Rental Bonds of 2022 (Pleasant Street Phase I)</t>
  </si>
  <si>
    <t>2023 Fire Truck</t>
  </si>
  <si>
    <t>Peru Multi-School Building Corporation Ad Valorem Property Tax First Mortgage Bonds, Series 2022</t>
  </si>
  <si>
    <t>2022 Lease Rental</t>
  </si>
  <si>
    <t>Common School Loan B0339</t>
  </si>
  <si>
    <t>NORTHEAST SCHOOL CORPORATION GENERAL OBLIGATION BONDS, SERIES 2022</t>
  </si>
  <si>
    <t>Evansville Vanderburgh Public Library General Obligation Bonds of 2022</t>
  </si>
  <si>
    <t>2022 First Mortgage Bond</t>
  </si>
  <si>
    <t>North Miami School Building Corp Ad Valorem Property Tax First Mortgage Bond, Series 2022</t>
  </si>
  <si>
    <t>Noblesville HS Building Corp Ad Valorem Property Tax First Mortgage Bonds, Series 2022</t>
  </si>
  <si>
    <t>Fire Rescue - 2023</t>
  </si>
  <si>
    <t>2022 Center Grove Multi Facility First Mortgage Bond</t>
  </si>
  <si>
    <t>General Obligation Bonds, Series 2022 A</t>
  </si>
  <si>
    <t>General Obligation Bond 2022-Repairs District Wide and Property/Site Prep/Jeffersonville/Roofing</t>
  </si>
  <si>
    <t>GENERAL OBLIGATION BONDS, SERIES 2022</t>
  </si>
  <si>
    <t>Eastbrook Community Schools Corporation General Obligation Bonds of 2022</t>
  </si>
  <si>
    <t>Beech Grove Building Corporation, Ad Valorem Property Tax Lease Rental Bonds 2022</t>
  </si>
  <si>
    <t>Nineveh-Hensley-Jackson United School Corporation General Obligation Bonds of 2022</t>
  </si>
  <si>
    <t>Evansville-Vanderburgh School Corporation General Obligation Bonds of 2022</t>
  </si>
  <si>
    <t>Unlimited Ad Valorem Property Tax First Mortgage Bonds, Series 2022 (Social Bonds)</t>
  </si>
  <si>
    <t>Fire Tanker Purchase</t>
  </si>
  <si>
    <t>SCOTT COUNTY SCHOOL DISTRICT 2 GENERAL OBLIGATION BONDS OF 2022</t>
  </si>
  <si>
    <t>Town of Brownsburg, Indiana General Obligation Bonds, Series 2022</t>
  </si>
  <si>
    <t xml:space="preserve">Warren Township Building Corp Ad Valorem Property Tax Lease Rental Bonds, Series 2022 A </t>
  </si>
  <si>
    <t>B0368 2022 Indiana Common School Loan</t>
  </si>
  <si>
    <t>WESTERN SCHOOL BUILDING CORPORATION FIRST MORTGAGE BONDS, SERIES 2022</t>
  </si>
  <si>
    <t xml:space="preserve">Ad Valorem Property Tax First Mortgage Bonds, Series 2022 </t>
  </si>
  <si>
    <t>Warren Township Building Corp Ad Valorem Property Tax Lease Rental Bonds, Series 2022 B</t>
  </si>
  <si>
    <t>Mt. Vernon of Hancock County MSB Ad Valorem Property 1st Mortgage Bonds, Series 2022</t>
  </si>
  <si>
    <t xml:space="preserve">General Obligation Bonds, Series 2022B </t>
  </si>
  <si>
    <t>City of Crown Point, Indiana General Obligation Bonds of 2022</t>
  </si>
  <si>
    <t>Common School Loan B0388</t>
  </si>
  <si>
    <t>Common School Loan B0335</t>
  </si>
  <si>
    <t>2022 General Obligation Bond</t>
  </si>
  <si>
    <t>GCS School Bldg. Corp. One Series 2022</t>
  </si>
  <si>
    <t>Common School Fund Loan B0343</t>
  </si>
  <si>
    <t>Garrett-Keyser-Butler Community School District General Obligation Bonds of 2022</t>
  </si>
  <si>
    <t>Franklin County Community School Corporation  General Obligation Bonds of 2022</t>
  </si>
  <si>
    <t>Lease Rental Revenue Bonds, Series 2022A (City Hall Project)</t>
  </si>
  <si>
    <t>General Obligation Bonds of 2022B (Social Bonds)</t>
  </si>
  <si>
    <t>General Obligations Bonds, Series 2022A</t>
  </si>
  <si>
    <t>Civil City District General Obligation Bonds 2022A</t>
  </si>
  <si>
    <t>Civil City District Taxable General Obligation Bonds 2022B</t>
  </si>
  <si>
    <t>Stormwater District Bonds of 2022</t>
  </si>
  <si>
    <t>Ad Valorem Property Tax Lease Rental Bonds, Series 2022</t>
  </si>
  <si>
    <t>EHSC General Obligations Bond 2022</t>
  </si>
  <si>
    <t>NORTH ADAMS COMMUNITY SCHOOLS GENERAL OBLIGATION BONDS-2022</t>
  </si>
  <si>
    <t>South Montgomery Comm School Corp General Obligation Bonds of 2022</t>
  </si>
  <si>
    <t>B0382 Common School Loan</t>
  </si>
  <si>
    <t>Common School - B0347</t>
  </si>
  <si>
    <t>2022 Tri-Creek 2002 High School Bldg Corp 1st Mtge Bonds</t>
  </si>
  <si>
    <t>CSFL B0281</t>
  </si>
  <si>
    <t>Technology Common School Loan #B0331</t>
  </si>
  <si>
    <t>White River Township Public Building Corporation First Mortgage Bonds, Series 2022</t>
  </si>
  <si>
    <t>Parks District Bonds, Series 2022A</t>
  </si>
  <si>
    <t>Parks District Bonds, Series 2022B</t>
  </si>
  <si>
    <t>Common School Fund Loan B0320</t>
  </si>
  <si>
    <t>Crawfordsville School Building Corporation Lease 2020</t>
  </si>
  <si>
    <t>Common School - B0366</t>
  </si>
  <si>
    <t>Tri-Central Community Schools General Obligation Bonds of 2022</t>
  </si>
  <si>
    <t>Property Tax Lease Rental Bonds, Series 2022</t>
  </si>
  <si>
    <t>Common School Loan B0357</t>
  </si>
  <si>
    <t>Unlimited Ad Valorem Property Tax First Mortgage Refunding Bonds, Series 2022B</t>
  </si>
  <si>
    <t>East Allen Building Corporation Ad Valorem Property Tax First Mortgage Refunding Bonds, Series 2022</t>
  </si>
  <si>
    <t>Ad Valorem Property Tax Lease Revenue Bonds, Series 2022</t>
  </si>
  <si>
    <t>GENERAL OBLIGATIN BONDS, SERIES 2022</t>
  </si>
  <si>
    <t>2022 - Common School Technology Advancement</t>
  </si>
  <si>
    <t>Common School Fund (B0334)</t>
  </si>
  <si>
    <t>Common School Fund Loan B0336</t>
  </si>
  <si>
    <t>Common School Fund Loan B0352</t>
  </si>
  <si>
    <t>CSF Loan B0348</t>
  </si>
  <si>
    <t>City of Greensburg, Indiana Building Corporation Lease Rental Revenue Bonds, Series 2022A</t>
  </si>
  <si>
    <t>B0337</t>
  </si>
  <si>
    <t>City of Greensburg, Indiana Building Corporation Lease Rental Revenue Bonds, Series 2022B</t>
  </si>
  <si>
    <t>Ad Valorem Property Tax Lease Rental Bonds, Series 2022A</t>
  </si>
  <si>
    <t>Ad Valorem Property Tax Lease Rental Bonds, Series 2022B</t>
  </si>
  <si>
    <t>Common School Fund Loan No. B0349</t>
  </si>
  <si>
    <t>Tax-Exempt Conservancy District Bonds of 2022</t>
  </si>
  <si>
    <t>Taxable Conservancy District Bonds of 2022</t>
  </si>
  <si>
    <t>Common School Loan (B0308)</t>
  </si>
  <si>
    <t>Westfield Washington Township Build Operate Transfer Agreement 2022</t>
  </si>
  <si>
    <t>East Washington School Corporation General Bonds of 2022</t>
  </si>
  <si>
    <t>City of Martinsville, Facility Building Corp $5,165,000 Lease Rental Bonds, Series 2023</t>
  </si>
  <si>
    <t>Ad Valorem Property Tax First Mortgage Bonds, Series 2023</t>
  </si>
  <si>
    <t>No Wells Multi-Bldg Corp Unlimited Ad Valorem Property Tax 1st Mortgage Refunding Bonds, Series 2023</t>
  </si>
  <si>
    <t>Common School Technology Loan #B0367</t>
  </si>
  <si>
    <t>Common School Loan B0248</t>
  </si>
  <si>
    <t>Common School Loan BO379(SCSC)</t>
  </si>
  <si>
    <t>General Obligation Bonds, Series 2023A</t>
  </si>
  <si>
    <t>Common School Loan B0383</t>
  </si>
  <si>
    <t>2023 Tri-Creek 2002 High School Building Corp Refund 2015</t>
  </si>
  <si>
    <t>Common School Loan 2022</t>
  </si>
  <si>
    <t>First Mortgage Bonds, Series 2023</t>
  </si>
  <si>
    <t>Common School Fund Loan B0243</t>
  </si>
  <si>
    <t>Common School Fund Loan - B0375</t>
  </si>
  <si>
    <t>Key Government Finance Lease</t>
  </si>
  <si>
    <t>Ad Valorem Property Tax Lease Rental Bonds, Series 2023</t>
  </si>
  <si>
    <t>General Obligation Bonds of 2023</t>
  </si>
  <si>
    <t>CSF STAA 2022, B0391</t>
  </si>
  <si>
    <t>2023 Bond Refinanced 2013A</t>
  </si>
  <si>
    <t>Crossroads School Bus Lease #7</t>
  </si>
  <si>
    <t>Tippecanoe County NSE08 Schl Bldg Corp Ad Valorem Bonds, Series 2023</t>
  </si>
  <si>
    <t>Col Multi-School Corp Ad Valorem Prop Tax First Mort Refunding Bonds 2023</t>
  </si>
  <si>
    <t>East Allen County Schools  General Obligation Bonds of 2023</t>
  </si>
  <si>
    <t>Park District Bonds of 2023</t>
  </si>
  <si>
    <t>First Mortgage Bonds, Series 2023A</t>
  </si>
  <si>
    <t>Ad Valorem Property Tax First Mortgage Refunding Bonds, Series 2023</t>
  </si>
  <si>
    <t>First Mortgage Bonds, Series 2023B</t>
  </si>
  <si>
    <t>2023 Middle School Projects</t>
  </si>
  <si>
    <t>Common School Loan B0359</t>
  </si>
  <si>
    <t>General Obligation Bonds, Series 2023</t>
  </si>
  <si>
    <t>City of New Haven Building Corp. Lease Rental Bonds, Series 2023</t>
  </si>
  <si>
    <t>General Obligation Bonds, Series 2023 (Taxable)</t>
  </si>
  <si>
    <t>Long Beach Public Building Corporation, Ad Valorem Property Tax Lease Revenue Bonds, Series 2023</t>
  </si>
  <si>
    <t>Lake DeTurk Conservancy District Bonds of 2023</t>
  </si>
  <si>
    <t>UNLIMITED AD VALOREM PROPERTY TAX FIRST MORTGAGE REFUNDING BONDS, SERIES 2023</t>
  </si>
  <si>
    <t>AD VALOREM PROPERTY TAX FIRST MORTGAGE REFUNDING BONDS, SERIES 2023</t>
  </si>
  <si>
    <t>Ad Valorem Property Tax First Mortgage Bonds Series 2023</t>
  </si>
  <si>
    <t>2023 Mt. Vernon SBC of Hancock County Ad Valorem Property Tax 1st Mortgage Bonds</t>
  </si>
  <si>
    <t>Middlebury School Building Corporation Ad Valorem Property Tax First Mortgage Bunds, Series 2023</t>
  </si>
  <si>
    <t>Unrefunded Ad Valorem Property Tax First Mortgage Refunding Bonds, Series 2015</t>
  </si>
  <si>
    <t>Tippecanoe County NSE08 Schl Bldg Corp Ad Valorem Bonds, Series 2023B</t>
  </si>
  <si>
    <t>General Obligation Bonds Series 2023A (Public Safety Project) (Taxable)</t>
  </si>
  <si>
    <t>Electronic Equipment Lease</t>
  </si>
  <si>
    <t>DeKalb County, Indiana Local Income Tax Revenue Bonds of 2023</t>
  </si>
  <si>
    <t>2023A HS &amp; SG Projects</t>
  </si>
  <si>
    <t>2023 General Obligation Bonds</t>
  </si>
  <si>
    <t>Perry Central Multi-School Building Corp Ad Valorem Bond Series 2023</t>
  </si>
  <si>
    <t>Clinton Central 2009 School Building Corp Ad Valorem Property Tax First Mortgage Bonds, Series 2023</t>
  </si>
  <si>
    <t>G.O. BOND 2023</t>
  </si>
  <si>
    <t>New Albany Floyd County Consolidated School Corporation General Obligation Bonds of 2023</t>
  </si>
  <si>
    <t>Shelby Eastern Multi-School Building Corporation Ad Valorem Property Tax, Series 2023A</t>
  </si>
  <si>
    <t>General Obligation Bonds, Series 2023A (Taxable)</t>
  </si>
  <si>
    <t>Beech Grove Building Corporation, Ad Valorem Property Tax Lease Rental Bonds 2023</t>
  </si>
  <si>
    <t>2023 General Obligation Bus Bonds</t>
  </si>
  <si>
    <t>Northwestern School Building Corporation Ad Valorem Property Tax, First Mortgage Bonds, Series 2023</t>
  </si>
  <si>
    <t>Common School Fund Loan B0354</t>
  </si>
  <si>
    <t>2023 Series A Bond Lease (2013A Refunding)</t>
  </si>
  <si>
    <t>Common School Fund Loan - B0411</t>
  </si>
  <si>
    <t>Turf Tank Lease</t>
  </si>
  <si>
    <t xml:space="preserve"> Common School Fund Loan 2023 B0376</t>
  </si>
  <si>
    <t>Common School Technology Load B0360</t>
  </si>
  <si>
    <t>CSL B0421</t>
  </si>
  <si>
    <t>Common School Loan B0370</t>
  </si>
  <si>
    <t>AD VALOREM TAX FIRST MORTGAGE BONDS - SERIES 2023</t>
  </si>
  <si>
    <t>Westfield Washington Schools General Obligation Bonds of 2023A</t>
  </si>
  <si>
    <t>Technology Common School Loan #B0363</t>
  </si>
  <si>
    <t>Common School Fund (B0378)</t>
  </si>
  <si>
    <t>Common School Fund (B0387)</t>
  </si>
  <si>
    <t>Common School Fund Loan - B0361</t>
  </si>
  <si>
    <t>Common School Fund Loan B0377</t>
  </si>
  <si>
    <t>School City of Hobart, General Obligations Bonds, Series 2023</t>
  </si>
  <si>
    <t xml:space="preserve">CSF Technology B0364 Fall </t>
  </si>
  <si>
    <t>Student Chromebooks B0412</t>
  </si>
  <si>
    <t>Common School Fund Loan B0365</t>
  </si>
  <si>
    <t>AD VALOREM PROPERTY TAX FIRST MORTGAGE BONDS, SERIES 2023</t>
  </si>
  <si>
    <t>Common School Loan - B0415</t>
  </si>
  <si>
    <t>2004 Plainfield Comm. High School Bldg. Corp. Ad Val. Prop. Tax 1st Mort. Bonds, Series 2023</t>
  </si>
  <si>
    <t>Common School-Tech Loan B0358</t>
  </si>
  <si>
    <t>Common School Loan B0381</t>
  </si>
  <si>
    <t>Common School Loan B0297</t>
  </si>
  <si>
    <t>General Obligation Bond 2023</t>
  </si>
  <si>
    <t>Track, Gym, Classrooms</t>
  </si>
  <si>
    <t>Danville Multi-School Building Corporation Ad Valorem Property Tax First Mortgage Bonds, Series 2023</t>
  </si>
  <si>
    <t>Common School Loan - B0385</t>
  </si>
  <si>
    <t>Technology B0384</t>
  </si>
  <si>
    <t>Fire Station and Equipment General Obligation Notes, Series 2023 BOND #2</t>
  </si>
  <si>
    <t>Ambulance Debt 2023</t>
  </si>
  <si>
    <t>Fire Safety Gear 2023</t>
  </si>
  <si>
    <t>General Obligation Bonds of 2023A</t>
  </si>
  <si>
    <t>Common School Technology Load B0414</t>
  </si>
  <si>
    <t>Common School Loan B0400</t>
  </si>
  <si>
    <t>FIRST MORTGAGE BONDS, SERIES 2023</t>
  </si>
  <si>
    <t>Common School Loan 2021</t>
  </si>
  <si>
    <t>General Obligation Bond Series 2023B</t>
  </si>
  <si>
    <t>Technology #12 B0401</t>
  </si>
  <si>
    <t>Station Construction</t>
  </si>
  <si>
    <t>C0025</t>
  </si>
  <si>
    <t>Bartholomew Consolidated School Corporation General Obligation Bonds of 2023</t>
  </si>
  <si>
    <t>First Mortgage Bonds - Series 2023</t>
  </si>
  <si>
    <t>Common School Loan B0399</t>
  </si>
  <si>
    <t>Common School Loan B0431</t>
  </si>
  <si>
    <t>Unlimited Ad Valorem Property Tax First Mortgage Bonds, Series 2023</t>
  </si>
  <si>
    <t>Common School Fund Loan - B0447</t>
  </si>
  <si>
    <t>Taxable General Obligation Bonds of 2023</t>
  </si>
  <si>
    <t>Common School - B0405</t>
  </si>
  <si>
    <t>Sanitary District Bonds, Series 2023</t>
  </si>
  <si>
    <t>Lease Rental Revenue Bonds, Series 2023</t>
  </si>
  <si>
    <t>City of Hammond, General Obligation Judgment Funding Bonds, Series 2023</t>
  </si>
  <si>
    <t xml:space="preserve">2023 Lease Rental </t>
  </si>
  <si>
    <t>Unlimited Ad Valorem Property Tax First Mortgage Bonds, Series 2023 (Social Bonds)</t>
  </si>
  <si>
    <t>Cloverdale Community School Corporatin General Obligation Bonds of 2023</t>
  </si>
  <si>
    <t>CSFL B0443</t>
  </si>
  <si>
    <t>Common School Loan Fund B0374</t>
  </si>
  <si>
    <t>2023 First Mortage Bond, Series 2023</t>
  </si>
  <si>
    <t>Taxable General Obligation Bonds, Series 2023</t>
  </si>
  <si>
    <t>2023 First Mortgage Lease</t>
  </si>
  <si>
    <t>General Obligation Bonds, Series 2023B</t>
  </si>
  <si>
    <t>M.S.D of Wabash Cnty Multi-School Bldg Corp. Ad Valorem Prop Tax First Mortgage Bonds, Series 2023</t>
  </si>
  <si>
    <t>Evansville Vanderburgh Public Library General Obligation Bonds of 2023</t>
  </si>
  <si>
    <t>2023 Lease LIT - Douglass Park</t>
  </si>
  <si>
    <t>Porter Township School Corporation General Obligation Bonds of 2023</t>
  </si>
  <si>
    <t>TOS Rainy Day Fund Loan</t>
  </si>
  <si>
    <t>CSFL C0023</t>
  </si>
  <si>
    <t>NHJ Intermediate School Building Corporation Ad Valorem Property Tax First Mtg Bonds 2023</t>
  </si>
  <si>
    <t>North Adams Com Schools Reno Bldg. Corp. Ad Valorem Property Tax First Mortgage Bonds, Series 2023</t>
  </si>
  <si>
    <t>TOS Rainy Day Fund Loan of 2023</t>
  </si>
  <si>
    <t>General Obligation Judgment Funding Bonds, Series 2023</t>
  </si>
  <si>
    <t>General Obligation Bonds of 2023B</t>
  </si>
  <si>
    <t>Brownstown District School Building Corporation Ad Valorem Property Tax First Mortgage Bonds, 2023</t>
  </si>
  <si>
    <t xml:space="preserve">Unlimited Ad Valorem Property Tax First Mortgage Bonds, Series 2023 </t>
  </si>
  <si>
    <t>2023 Fire Truck Loan</t>
  </si>
  <si>
    <t>Series 2023 Tri-Creek 2002 High School Bldg Corp 1st Mtge Bonds</t>
  </si>
  <si>
    <t>Series 2023 Bonds - Facility Renewal</t>
  </si>
  <si>
    <t>General Obligation Bond of 2023</t>
  </si>
  <si>
    <t>2023C Multi Facility Projects</t>
  </si>
  <si>
    <t>2023B Wellness Clinic &amp; Projects</t>
  </si>
  <si>
    <t xml:space="preserve">2023 General Obligation Bond </t>
  </si>
  <si>
    <t>First Mortgage Bonds, Series 2023C</t>
  </si>
  <si>
    <t>Evansville-Vanderburgh School Corporation General Obligation Bonds of 2023</t>
  </si>
  <si>
    <t>Sheridan Community Schools General Obligation Bonds 2023</t>
  </si>
  <si>
    <t>Taxable Park District Bonds of 2023</t>
  </si>
  <si>
    <t>Salem Elementary School Building Corporation Ad Valorem Property Tax First Mortgage Bonds, Series 20</t>
  </si>
  <si>
    <t>Norwell Community Schools General Obligation Bonds of 2023</t>
  </si>
  <si>
    <t>General Obligation Bonds, Series 2023C</t>
  </si>
  <si>
    <t>General Obligation Bonds, Series 2023A (EACC main bldg)</t>
  </si>
  <si>
    <t>General Obligation Bonds, Series 2023B (EACC Annex)</t>
  </si>
  <si>
    <t>2023 GO Bonds</t>
  </si>
  <si>
    <t>Ad Valorem Property Tax First Mortgage Bonds, Series 2023 (Social Bonds)</t>
  </si>
  <si>
    <t>Borden-Henryville Multi-School Bldg Corp Ad Valorem Property Tax First Mortgage Bonds, Series 2023</t>
  </si>
  <si>
    <t>Park District Bond, Series 2023</t>
  </si>
  <si>
    <t>Common School Loan B0395</t>
  </si>
  <si>
    <t>Southwest Dubois County School Corporation General Obligation Bonds of 2023</t>
  </si>
  <si>
    <t>Technology Common School Loan #B0393</t>
  </si>
  <si>
    <t>Common School Loan BO408(SCSC)</t>
  </si>
  <si>
    <t>Brownstown Central Community School Corporation General Obligation Bonds of 2023</t>
  </si>
  <si>
    <t>Common School Loan B0445(SCSC)</t>
  </si>
  <si>
    <t>Shelby Eastern Multi-School Building Corp Ad Valorem Property Tax First Mortgage Bonds, Series 2023B</t>
  </si>
  <si>
    <t>GCS School Bldg. Corp. One Series 2023</t>
  </si>
  <si>
    <t>B0426 Common School Loan</t>
  </si>
  <si>
    <t>Noblesville High School Building Corporation Property Tax First Mortgage Bonds, Series 2023</t>
  </si>
  <si>
    <t>2023 Lease Rental</t>
  </si>
  <si>
    <t>Bluffton-Harrison Middle School Bldg Corp Ad Valorem Property Tax First Mortgage Bonds, Series 2023</t>
  </si>
  <si>
    <t>SOUTH MONTGOMERY COMM SCHOOL CORP GENERAL OBLIGATION BONDS OF 2023</t>
  </si>
  <si>
    <t>LOAN NO.:C0022</t>
  </si>
  <si>
    <t>Batesville School Building Corporation Ad Valorem Property Tax First Mortgage Bonds, Series 2023</t>
  </si>
  <si>
    <t>Park District Bonds, Series 2023</t>
  </si>
  <si>
    <t>General Obligation Bonds of 2023 (Taxable)</t>
  </si>
  <si>
    <t>HHSC GO Bonds 2023</t>
  </si>
  <si>
    <t>Clinton Central School Corpoation General Obligation Bonds of 2023</t>
  </si>
  <si>
    <t>RDA Ad Valorem Property Tax Lease Rental Bonds of 2023 (Pleasant Street Phase II &amp; III)</t>
  </si>
  <si>
    <t>GENERAL OBLIGATION BONDS OF 2023</t>
  </si>
  <si>
    <t>2023 Lease Rental Bond-Pool/Parkwood/District (Series 2023B)</t>
  </si>
  <si>
    <t>Franklin County Community School Corporation General Obligation Bonds of 2023</t>
  </si>
  <si>
    <t>Wheeler-Union Township School Building Corp Ad Valorem Property Tax First Mtg Bonds Series 2023</t>
  </si>
  <si>
    <t>Common School Fund Loan B0419</t>
  </si>
  <si>
    <t>South Putnam High School Building Corp. Ad Valorem Property Tax First Mortgage Bonds, Series 2023</t>
  </si>
  <si>
    <t>General Obligation Bond, Series 2023</t>
  </si>
  <si>
    <t>2023 Fire Apparatus Loan</t>
  </si>
  <si>
    <t>Park District Bonds, Series 2023 (Taxable)</t>
  </si>
  <si>
    <t>Lease Rental Bonds, Series 2023</t>
  </si>
  <si>
    <t>Adams Central Community School Corporation General Obligation Bonds of 2023</t>
  </si>
  <si>
    <t>First Mortgage Bond, Series 2023</t>
  </si>
  <si>
    <t>Common School Fund Loan B410</t>
  </si>
  <si>
    <t>Mitchell High School Building Corporation Series 2023</t>
  </si>
  <si>
    <t>General Obligation Bond Series 2023A</t>
  </si>
  <si>
    <t>Installment Note of 2023</t>
  </si>
  <si>
    <t>Elwood Multi School Building Corporation Ad Valorem Property Tax First Mortgage Bonds, Series 2023</t>
  </si>
  <si>
    <t>2023 Ad Valorem Bond DHS/DMS,WLOO, Deferred Maint Elementaries</t>
  </si>
  <si>
    <t>Common School Loan B0416</t>
  </si>
  <si>
    <t>Maconaquah School Building Corporation Ad Valorem Property Tax First Mortgage Bonds, Series 2023</t>
  </si>
  <si>
    <t>Common School Fund Loan B0397</t>
  </si>
  <si>
    <t>Wawasee Community School Corporation General Obligation Bonds of 2023A</t>
  </si>
  <si>
    <t>Wawasee Community School Corporation General Obligation Bonds of 2023B</t>
  </si>
  <si>
    <t>Driftwood Fire Protection District General Obligation Bond, Series 2023</t>
  </si>
  <si>
    <t>BRVS Bld Corp Ad Valorem First Mortgage Bonds Series 2023</t>
  </si>
  <si>
    <t>Common School Fund (B0394)</t>
  </si>
  <si>
    <t>Redevelopment Authority Lease Rental Revenue Bonds of 2023</t>
  </si>
  <si>
    <t>Building Corporation Lease Rental Revenue Bonds of 2023</t>
  </si>
  <si>
    <t xml:space="preserve">General Obligation Bonds, Series 2023 </t>
  </si>
  <si>
    <t>Common School Technology Loan #B0362</t>
  </si>
  <si>
    <t>B0398</t>
  </si>
  <si>
    <t>Storm Water District Bonds of 2024</t>
  </si>
  <si>
    <t>Ad Valorem Property Tax Lease Rental Bonds, Series 2024</t>
  </si>
  <si>
    <t>First Mortgage Bonds, Series 2024</t>
  </si>
  <si>
    <t>Common School Loan Fund #B0380</t>
  </si>
  <si>
    <t>Common School Fund Loan #B0406</t>
  </si>
  <si>
    <t>Portage Township, General Obligation, Series 2024</t>
  </si>
  <si>
    <t>APPARATUS</t>
  </si>
  <si>
    <t>Common School loan B0369</t>
  </si>
  <si>
    <t>City of Valparaiso, Indiana Building Corporation Lease Rental Revenue Refunding Bonds, Series 2024</t>
  </si>
  <si>
    <t>Unlimited Ad Valorem Property Tax First Mortgage Refunding Bonds, Series 2024</t>
  </si>
  <si>
    <t>Ad Valorem Property Tax First Mortgage Bonds, Series 2024</t>
  </si>
  <si>
    <t>General Obligation Bonds, Series 2024</t>
  </si>
  <si>
    <t>FIRE TRUCK 2025 EXTENSION</t>
  </si>
  <si>
    <t>Evansville-Vanderburgh School Corporation General Obligation Bonds of 2024A</t>
  </si>
  <si>
    <t>CSF Technology Fall of 2022</t>
  </si>
  <si>
    <t>General Obligation Bonds of 2024</t>
  </si>
  <si>
    <t>Ad Valorem Property Tax Lease Rental Bonds of 2024</t>
  </si>
  <si>
    <t>Ad Valorem Property Tax First Mortgage Refunding Bonds, Series 2024</t>
  </si>
  <si>
    <t>Building Lease Series 2024A-JHS/CHS/District Misc Repairs/BB/Auditorium</t>
  </si>
  <si>
    <t>Series 2024A-Refunding 2014A</t>
  </si>
  <si>
    <t>Taxable General Obligation Bonds of 2024</t>
  </si>
  <si>
    <t>Common School Fund Loan B0413</t>
  </si>
  <si>
    <t>Series 2024 Adams Central Schl Bldg Corp Ad Valorem Prop Tax 1st Mortgage Bonds</t>
  </si>
  <si>
    <t>MSD of Southwest Allen County, Taxable General Obligation Bonds, Series 2024A</t>
  </si>
  <si>
    <t>MSD of Southwest Allen County, Taxable General Obligation Bonds, Series 2024B</t>
  </si>
  <si>
    <t>First Mortgage Bond Series 2024A</t>
  </si>
  <si>
    <t>First Mortgage Bond Series 2024B</t>
  </si>
  <si>
    <t xml:space="preserve">2024 Refunding </t>
  </si>
  <si>
    <t>First Mortgage Bonds, Series 2024A</t>
  </si>
  <si>
    <t>Hamilton Southeastern Cons SBC Unlimited Ad Valorem Property Tax FMRB, Series 2024A</t>
  </si>
  <si>
    <t>Hamilton Southeastern Cons SBC Unlimited Ad Valorem Property Tax FMRB, Series 2024B</t>
  </si>
  <si>
    <t>General Obligation Bonds of 2024A</t>
  </si>
  <si>
    <t>Common School Technology Loan #B0409</t>
  </si>
  <si>
    <t>Common School Technology #B0446</t>
  </si>
  <si>
    <t>General Obligation Bond of 2024</t>
  </si>
  <si>
    <t>CSFL Tech Loan 2023 B0423</t>
  </si>
  <si>
    <t>Bus and HVAC Lease</t>
  </si>
  <si>
    <t>2024 General Obligation Bonds</t>
  </si>
  <si>
    <t>HVAC Lease</t>
  </si>
  <si>
    <t>Common School Loan B0432</t>
  </si>
  <si>
    <t>Common School Loan B0486(SCSC)</t>
  </si>
  <si>
    <t>South Central Community School Bldg. Corp. Ad Valorem Property Tax First Mortgage Bonds, Series 202A</t>
  </si>
  <si>
    <t>General Obligation Bonds, Series 2024A</t>
  </si>
  <si>
    <t>Common School Loan B0454</t>
  </si>
  <si>
    <t>Monroe Central School Building Corporation Ad Valorem Property Tax First Mortgage Bonds, Series 2024</t>
  </si>
  <si>
    <t>Common School Fund Loan - B0438</t>
  </si>
  <si>
    <t>Common School Loan 2023</t>
  </si>
  <si>
    <t>CSFL B0441</t>
  </si>
  <si>
    <t>Lease Rental Revenue Bonds, Series 2024</t>
  </si>
  <si>
    <t>Ad Valorem Property Tax First Mortgage Bonds, Series 2024C</t>
  </si>
  <si>
    <t>2023 Lease Rental Bond-Pool/Parkwood/District Series 2023A</t>
  </si>
  <si>
    <t>Technology Loan B0449</t>
  </si>
  <si>
    <t>CSF Technology Fall 2023, B0439</t>
  </si>
  <si>
    <t>Common School Fund Loan B0430</t>
  </si>
  <si>
    <t>Common School Fund Loan B0458</t>
  </si>
  <si>
    <t>Sunman-Dearborn Comm. School Corp. GO Bonds 2024</t>
  </si>
  <si>
    <t>Medora 1999 School Building Corporation, Ad Valorem Property Tax First Mortgage Bonds, Series 2024</t>
  </si>
  <si>
    <t xml:space="preserve">CSF Technology STAA Fall 2023 B0460 </t>
  </si>
  <si>
    <t>2018 Spartan Freightliner Commercial 28' Boomer Pumper</t>
  </si>
  <si>
    <t>Firehouse Station 2</t>
  </si>
  <si>
    <t>Westfield Washington Schools General Obligation Bonds of 2024</t>
  </si>
  <si>
    <t>Sunman-Dearborn High School Building Corporation Bonds Series 2024</t>
  </si>
  <si>
    <t>Aurora School Building Corporation Ad Valorem Property Tax First Morgage Bonds, Series 2024</t>
  </si>
  <si>
    <t>Unlimited Ad Valorem Property Tax First Mortgage Bonds, Series 2024</t>
  </si>
  <si>
    <t>Ad Valorem Property Tax First Mortgage Bonds, Series 2024A</t>
  </si>
  <si>
    <t>North Lawrence Community Schools General Oblidation Bonds of 2024</t>
  </si>
  <si>
    <t>Lease Rental Revenue Bonds, Series 2024 (State Road 37 Project)</t>
  </si>
  <si>
    <t>First Mortgage Bonds, Series 2024B</t>
  </si>
  <si>
    <t>First Mortgage Bonds, Series 2024C</t>
  </si>
  <si>
    <t>First Mortgage Bonds, Series 2024H</t>
  </si>
  <si>
    <t>First Mortgage Bonds, Series 2024D</t>
  </si>
  <si>
    <t>First Mortgage Bonds, Series 2024E</t>
  </si>
  <si>
    <t>First Mortgage Bonds, Series 2024F</t>
  </si>
  <si>
    <t>First Mortgage Bonds, Series 2024G</t>
  </si>
  <si>
    <t>Common School Loan B0402</t>
  </si>
  <si>
    <t>Common School Fund B0418</t>
  </si>
  <si>
    <t>CLARKSVILLE HIGH SCHOOL BUILDING CORP FIRST MORTGAGE BONDS SERIES 2024</t>
  </si>
  <si>
    <t>CSF Loan B0442</t>
  </si>
  <si>
    <t>Common School Fund Loan B0489</t>
  </si>
  <si>
    <t>Common School Loan #B0455</t>
  </si>
  <si>
    <t>Common School Fund Loan 2026 (B0437)</t>
  </si>
  <si>
    <t>2024 Leasehold Bond</t>
  </si>
  <si>
    <t>Park District Bonds, Series 2024</t>
  </si>
  <si>
    <t>2024 Energy Savings Project</t>
  </si>
  <si>
    <t>Common School Fund (B0427)</t>
  </si>
  <si>
    <t>Common School Fund Loan 2026 (B0459)</t>
  </si>
  <si>
    <t>Common School Fund (B0456)</t>
  </si>
  <si>
    <t>Apple Lease 2024</t>
  </si>
  <si>
    <t>Park District Bonds of 2024</t>
  </si>
  <si>
    <t>General Obligation Bonds 2024</t>
  </si>
  <si>
    <t>Ad Valorem Property Tax First Mortgage Refunding Bonds, Series 2024A</t>
  </si>
  <si>
    <t>Garrett-Keyser-Butler Community School District General Obligation Bonds of 2024</t>
  </si>
  <si>
    <t>General Obligation Bond of 2024 A</t>
  </si>
  <si>
    <t>Common School Fund Loan B0451</t>
  </si>
  <si>
    <t>Common School Loan Fund #B0424</t>
  </si>
  <si>
    <t>WESTERN SCHOOL BUILDING CORPORATION FIRST MORTGAGE BONDS, SERIES 2024</t>
  </si>
  <si>
    <t>WHITKO COMMUNITY SCHOOL CORPORATION GENERAL OBLIGATION BONDS OF 2024</t>
  </si>
  <si>
    <t>NHJ Intermediate School Building Corp Ad Valorem Property Tax First Mortgage Bonds, Series 2024</t>
  </si>
  <si>
    <t>Ad Valorem Property Tax First Mortgage Bonds, Series 2024 (Taxable)</t>
  </si>
  <si>
    <t>GREENCASTLE COMMUNITY SCHOOL CORPORATION GENERAL OBLIGATION BONDS OF 2024</t>
  </si>
  <si>
    <t>Evansville Vanderburgh Public Library General Obligation Bonds of 2024</t>
  </si>
  <si>
    <t>Common School Loan B0300</t>
  </si>
  <si>
    <t xml:space="preserve">NLCS Building Corporation Ad Valorem Property Tax First Mortgage Bonds, Series 2024 </t>
  </si>
  <si>
    <t>2024 GO Bond</t>
  </si>
  <si>
    <t>Middlebury Community Schools General Obligation Bonds of 2024</t>
  </si>
  <si>
    <t>General Obligation Bond, Series 2024</t>
  </si>
  <si>
    <t>General Obligation Bonds, Series 2024B</t>
  </si>
  <si>
    <t>General Obligation Bonds, Series 2024C</t>
  </si>
  <si>
    <t>Wawasee Community School Corporation FMB 2024</t>
  </si>
  <si>
    <t>Common School Loan - B0495</t>
  </si>
  <si>
    <t>HH School Building Corp Ad Valorem Property Tax First Mortgage Bonds, Series 2024</t>
  </si>
  <si>
    <t>2024 GO Bond-Chiller</t>
  </si>
  <si>
    <t>Common School Technology #B0487</t>
  </si>
  <si>
    <t>M.S.D of Wabash Cnty Multi-School Bldg Corp. Ad Valorem Prop Tax First Mortgage Bonds, Series 2024</t>
  </si>
  <si>
    <t>Town of Merrillville Redevelopment District Special Benefits Tax Bonds, Series 2024</t>
  </si>
  <si>
    <t>Metropolitan Thoroughfare District IndyRoads 2024B Bonds</t>
  </si>
  <si>
    <t>Metropolitan Thoroughfare District IndyRoads 2024C Bonds</t>
  </si>
  <si>
    <t>Montgomery County Building Corporation, Ad Valorem Lease Rental Bonds, Series 2024</t>
  </si>
  <si>
    <t>New Albany Floyd County Consolidated School Corporation General Obligation Bond of 2024</t>
  </si>
  <si>
    <t>Southeast Fountain Elementary School Building Corporation Ad Valorem Property Tax FMB, Series 2024</t>
  </si>
  <si>
    <t>North Montgomery Community School Corporation General Obligation Bonds of 2024</t>
  </si>
  <si>
    <t>Batesville Community School Corporation General Obligation Bonds of 2024</t>
  </si>
  <si>
    <t>South Putnam High School Building Corporation Ad Valorem Property Tax FMB 2024</t>
  </si>
  <si>
    <t>Lease Rental Bonds, Series 2024A (Judicial Center Project)</t>
  </si>
  <si>
    <t>Town ob Brownsburg, Indiana Genearl Obligation Bonds, Series 2024</t>
  </si>
  <si>
    <t xml:space="preserve">2024 General Obligation Bond </t>
  </si>
  <si>
    <t>First Mortgage Bond Series 2024</t>
  </si>
  <si>
    <t>School City of Whiting School Building Corp Ad Valorem Prop Tax First Mortg Bonds, Series 2024</t>
  </si>
  <si>
    <t>Lease Rental Bonds, Series 2024 (Station 145)</t>
  </si>
  <si>
    <t>North Putnam Comm School Corp GO Bond 2024</t>
  </si>
  <si>
    <t>South Dearborn Community School Corporation General Obligation Bonds of 2024</t>
  </si>
  <si>
    <t>Common School Fund Loan B0475</t>
  </si>
  <si>
    <t>Mooresville Consolidated School Corporation General Obligation Bonds of 2024</t>
  </si>
  <si>
    <t>Mooresville Consolidated School Corporation Installment Payment Contract</t>
  </si>
  <si>
    <t>North Miami Comm Schools General Obligation Bonds of 2024</t>
  </si>
  <si>
    <t>Madison-Grant United School Corporation General Obligation Bonds of 2024</t>
  </si>
  <si>
    <t>ATTICA PUBLIC LIBRARY GENERAL OBLIGATION BONDS OF 2024</t>
  </si>
  <si>
    <t>Madison-Grant United School Corporation Solar Installment Payment Contract</t>
  </si>
  <si>
    <t>Madison-Grant United School Corporation LED Installment Payment Contract</t>
  </si>
  <si>
    <t>Taxable Lease Rental Revenue Bonds, Series 2024</t>
  </si>
  <si>
    <t>Flat Rock Hawcreek Multi-school Building Corp First Mortgage Bonds, Series 2024</t>
  </si>
  <si>
    <t>2024B New Elementary Schools Completion Bond</t>
  </si>
  <si>
    <t>AD VALOREM PROPERTY TAX FIRST MORTGAGE BONDS, SERIES 2024</t>
  </si>
  <si>
    <t>Ad Valorem Property Tax First Mortgage Bonds, Series 2024B</t>
  </si>
  <si>
    <t>2024 Fire Apparatus Loan</t>
  </si>
  <si>
    <t>Taxable General obligation Bonds of 2024</t>
  </si>
  <si>
    <t>Taxable Park District Bonds of 2024</t>
  </si>
  <si>
    <t>Taxable General Obligation Bonds, Series 2024</t>
  </si>
  <si>
    <t>General Obligation Bonds, Series 2024 (Taxable)</t>
  </si>
  <si>
    <t>2024 Sanitary District Bonds</t>
  </si>
  <si>
    <t>Perry Central 2024 GO Bond</t>
  </si>
  <si>
    <t>2024 General Obligation Bond</t>
  </si>
  <si>
    <t>North Adams Community Schools General Obligation Bonds of 2024</t>
  </si>
  <si>
    <t>Tippecanoe School Corporation General Obligation Bonds 2024, SERIES A</t>
  </si>
  <si>
    <t>Wabash City Schools Building Corporation Ad Valorem Property Tax First Mortgage Bonds, Series 2024</t>
  </si>
  <si>
    <t>2024 GO BOND</t>
  </si>
  <si>
    <t>Smith-Green Community Schools Taxable General Obligation Bond 2024</t>
  </si>
  <si>
    <t>Redevelopment Authority Lease Rental Revenue Bonds, Series 2024</t>
  </si>
  <si>
    <t>DeKalb County Central School Building Corporation Ad Valorem Property Tax First Mortgage Bonds, 2024</t>
  </si>
  <si>
    <t>General Obligation Bonds of 2024B</t>
  </si>
  <si>
    <t>GEO Bond 2024</t>
  </si>
  <si>
    <t>Southern Wells Community Schools General Obligation Bonds of 2024</t>
  </si>
  <si>
    <t>New Castle Community School Corporation General Obligation Bonds of 2024</t>
  </si>
  <si>
    <t>Redevelopment District Bonds, Series 2024</t>
  </si>
  <si>
    <t>City of Valparaiso, Indiana General Obligation Bonds, Series 2024</t>
  </si>
  <si>
    <t xml:space="preserve">Tri-Central Community Schools Building Corp Ad Valorem Prop Tax First Mortgage Bonds, Series 2024 </t>
  </si>
  <si>
    <t>Bluffton-Harrison Metropolitan School District General Obligation Bonds of 2024</t>
  </si>
  <si>
    <t>Lease Rental Revenue Bonds, Series 2024 (Ad Valorem Property Tax)</t>
  </si>
  <si>
    <t>SCS Building Corporation Ad Valorem Property Tax First Mortgage Bonds, Series 2024</t>
  </si>
  <si>
    <t>Common School Loan B0471</t>
  </si>
  <si>
    <t>Lease Rental Revenue Bonds, Series 2024B (Geist Park Improvement Project)</t>
  </si>
  <si>
    <t>Tippecanoe School Corporation General Obligation Bonds 2024, SERIES B</t>
  </si>
  <si>
    <t>Common School Loan - B0434</t>
  </si>
  <si>
    <t>New Haven Park District Bonds of 2024</t>
  </si>
  <si>
    <t>New Palestine Community Schools General Obligation Bonds of 2024</t>
  </si>
  <si>
    <t>Clinton Central School Corpoation General Obligation Bonds of 2024</t>
  </si>
  <si>
    <t>Town of Speedway General Obligaton Bonds, Series 2024</t>
  </si>
  <si>
    <t>Westfield Washington Multi-School Building Corporation Ad Valorem Prop Tax First Mort Bonds 2024A</t>
  </si>
  <si>
    <t>Westfield Washington Multi-School Building Corporation Ad Valorem Prop Tax First Mort Bonds 2024B</t>
  </si>
  <si>
    <t>Porter Township High School Building Corp Ad Valorem Property Tax First Mortgage Bonds, Series 2024</t>
  </si>
  <si>
    <t>Wawasee Community School Corporation General Obligation Bonds of 2024</t>
  </si>
  <si>
    <t>South Putnam Community School Corporation General Obligation Bonds of 2024</t>
  </si>
  <si>
    <t>Common School Loan B0344</t>
  </si>
  <si>
    <t>GENERAL OBLIGATION BONDS OF 2024</t>
  </si>
  <si>
    <t>City of Frankfort Fire Station Building Corporation Lease Rental Revenue Bonds of 2024</t>
  </si>
  <si>
    <t>Common School Loan Fund B0436</t>
  </si>
  <si>
    <t>May 2023 Spring Common School Technology Advancement</t>
  </si>
  <si>
    <t>Common School Loan B0493</t>
  </si>
  <si>
    <t>Economic Development Income Tax Revenue Bonds of 2024</t>
  </si>
  <si>
    <t>Common School Loan B0420</t>
  </si>
  <si>
    <t>Common School Loan B0461</t>
  </si>
  <si>
    <t>May 2024 Spring Common School Loan</t>
  </si>
  <si>
    <t>Unlimited Ad Valorem Property Tax First Mortgage Refunding Bonds, Series 2025</t>
  </si>
  <si>
    <t>Common School Fund Loan 2026 (B0477)</t>
  </si>
  <si>
    <t>St. Joseph County General Obligation Bonds, Series 2025</t>
  </si>
  <si>
    <t>Ad Valorem Property Tax First Mortgage Bonds, Series 2025</t>
  </si>
  <si>
    <t>Porter Township High School Building Corp Ad Valorem Property Tax First Mortgage Bonds, Series 2025</t>
  </si>
  <si>
    <t>Bus and Equipment Lease</t>
  </si>
  <si>
    <t>Portage Township, St. Joseph County, Indiana General Obligation Bonds of 2025</t>
  </si>
  <si>
    <t>Hamilton Southeastern Consolidated School Building Corporation Unlimited AVPT FMRB, Series 2025A</t>
  </si>
  <si>
    <t>Hamilton Southeastern Consolidated School Building Corporation Unlimited AVPT FMRB, Series 2025B</t>
  </si>
  <si>
    <t>General Obligation Bonds of 2025</t>
  </si>
  <si>
    <t>Greater Jasper School Building Corporation Ad Valorem Property Tax First Mortgage Bonds, Series 2025</t>
  </si>
  <si>
    <t>Taxable General Obligation Bonds of 2025</t>
  </si>
  <si>
    <t>First Mortgage Bonds, Series 2025A</t>
  </si>
  <si>
    <t>General Obligation Bonds, Series 2025</t>
  </si>
  <si>
    <t>Building Lease Series 2025A-MS/CHS Soccer&amp;BB/District Wide Repairs/Roofing/Paving/Hvac/Bus/Tech</t>
  </si>
  <si>
    <t>Crossroads Bank Application 2-School Bus</t>
  </si>
  <si>
    <t>Wawasee High School Building Corporation Ad Valorem Property Tax First Mortgage Refunding Bonds 2025</t>
  </si>
  <si>
    <t>School City of East Chicago General Obligation Bonds, Series 2025</t>
  </si>
  <si>
    <t>B0470</t>
  </si>
  <si>
    <t>General Obligation Bonds 2025</t>
  </si>
  <si>
    <t>St. Joseph County, Indiana Park District Bonds, Series 2025</t>
  </si>
  <si>
    <t>BO452</t>
  </si>
  <si>
    <t>Unit ID</t>
  </si>
  <si>
    <t>Interest on Temporary Loans</t>
  </si>
  <si>
    <t>Fees</t>
  </si>
  <si>
    <t>Anticipated Debt Service</t>
  </si>
  <si>
    <t>REFERENDUM DEBT FUND - EXEMPT CAPITAL - POST 2009</t>
  </si>
  <si>
    <t xml:space="preserve">FIRE &amp; POLICE EQUIP DEBT                </t>
  </si>
  <si>
    <t>WEST CLARK COMMUNITY SCHOOL CORPORATION</t>
  </si>
  <si>
    <t>Highlander Fire Protection District</t>
  </si>
  <si>
    <t>NEW PALESTINE COMMUNITY SCHOOLS</t>
  </si>
  <si>
    <t>LAKE CO CONVENTION AND VISITORS BUREAU</t>
  </si>
  <si>
    <t>WINFIELD WATERWORKS</t>
  </si>
  <si>
    <t>8384</t>
  </si>
  <si>
    <t>WATER DISTRICT DEBT SERVICE EXEMPT FROM CIRCUIT BREAKERS</t>
  </si>
  <si>
    <t>1104</t>
  </si>
  <si>
    <t>Lake Station Sanitary District</t>
  </si>
  <si>
    <t>6285</t>
  </si>
  <si>
    <t>SEWER BOND EXEMPT FROM CIRCUIT BREAKERS</t>
  </si>
  <si>
    <t>0142</t>
  </si>
  <si>
    <t>BEECH GROVE PUBLIC LIBRARY</t>
  </si>
  <si>
    <t>INDIANAPOLIS SANITATION (LIQUID)</t>
  </si>
  <si>
    <t>8282</t>
  </si>
  <si>
    <t xml:space="preserve">SPECIAL SANITATION (LIQUID) DEBT          </t>
  </si>
  <si>
    <t xml:space="preserve">SPECIAL AIRPORT DEBT SERVICE                      </t>
  </si>
  <si>
    <t>NORWELL COMMUNITY SCHOOLS</t>
  </si>
  <si>
    <t>2026</t>
  </si>
  <si>
    <t>cookd@accs.k12.in.us</t>
  </si>
  <si>
    <t>quinnb@nadams.k12.in.us</t>
  </si>
  <si>
    <t>ryan.schwab@huntertown.in.gov</t>
  </si>
  <si>
    <t>rlibby@sacs.k12.in.us</t>
  </si>
  <si>
    <t>brandon.basham@nacs.k12.in.us</t>
  </si>
  <si>
    <t>rosemary.shipman@fwcs.k12.in.us</t>
  </si>
  <si>
    <t>pmccann@eacs.k12.in.us</t>
  </si>
  <si>
    <t>ksweet@columbus.in.gov</t>
  </si>
  <si>
    <t>jeff@flatrock.k12.in.us</t>
  </si>
  <si>
    <t>talbertson@benton.k12.in.us</t>
  </si>
  <si>
    <t>director@otterbeinpubliclibrary.org</t>
  </si>
  <si>
    <t>dwhatley@hartfordcity.net</t>
  </si>
  <si>
    <t>cyencer@blackfordschools.org</t>
  </si>
  <si>
    <t>director@hartfordcity.lib.in.us</t>
  </si>
  <si>
    <t>tthayer@lebanon.in.gov</t>
  </si>
  <si>
    <t>cpoore@zionsville-in.gov</t>
  </si>
  <si>
    <t>kyle.whiteley@webo.k12.in.us</t>
  </si>
  <si>
    <t>rmay@zcs.k12.in.us</t>
  </si>
  <si>
    <t>dennisz@leb.k12.in.us</t>
  </si>
  <si>
    <t>beau@leblib.org</t>
  </si>
  <si>
    <t>grayj@lewiscass.net</t>
  </si>
  <si>
    <t>korrecktg@lcsc.k12.in.us</t>
  </si>
  <si>
    <t>tbalmer@scsc.school</t>
  </si>
  <si>
    <t>karen@brazil.in.gov</t>
  </si>
  <si>
    <t>szaboj@clay.k12.in.us</t>
  </si>
  <si>
    <t>jbarcus@shakamak.k12.in.us</t>
  </si>
  <si>
    <t>april.boone@clinton.k12.in.us</t>
  </si>
  <si>
    <t>weltzs@frankfort.k12.in.us</t>
  </si>
  <si>
    <t>hturner@kirklinlibrary.com</t>
  </si>
  <si>
    <t>clerk-treasurer@washingtonin.us</t>
  </si>
  <si>
    <t>kfrank@wcs.k12.in.us</t>
  </si>
  <si>
    <t>mleap@decaturco.k12.in.us</t>
  </si>
  <si>
    <t>aphillips@greensburg.k12.in.us</t>
  </si>
  <si>
    <t>dmason@dkeschools.com</t>
  </si>
  <si>
    <t>breed@gkb.k12.in.us</t>
  </si>
  <si>
    <t>mrohm@dekalbcentral.net</t>
  </si>
  <si>
    <t>lturner@yorktownindiana.org</t>
  </si>
  <si>
    <t>ablack@libertyperry.org</t>
  </si>
  <si>
    <t>cconley@cowan.k12.in.us</t>
  </si>
  <si>
    <t>kschoch@yorktown.k12.in.us</t>
  </si>
  <si>
    <t>brad.derome@muncieschools.org</t>
  </si>
  <si>
    <t>lizrozelle@yorktownlib.org</t>
  </si>
  <si>
    <t>punda1@swdubois.k12.in.us</t>
  </si>
  <si>
    <t>tlorey@gjcs.k12.in.us</t>
  </si>
  <si>
    <t>trustee@middleburytwp.com</t>
  </si>
  <si>
    <t>clerk@middleburyin.com</t>
  </si>
  <si>
    <t>ccannon@fairfield.k12.in.us</t>
  </si>
  <si>
    <t>wschmicker@baugo.org</t>
  </si>
  <si>
    <t>jevans@concord.k12.in.us</t>
  </si>
  <si>
    <t>yoderj2@mcsin-k12.org</t>
  </si>
  <si>
    <t>jmcfarland@wanee.org</t>
  </si>
  <si>
    <t>bevans@goshenschools.org</t>
  </si>
  <si>
    <t>cstreet@nafcs.org</t>
  </si>
  <si>
    <t>a.library@comcast.net</t>
  </si>
  <si>
    <t>clerk@brookvilleindiana.org</t>
  </si>
  <si>
    <t>tim.armstrong@sgibson.k12.in.us</t>
  </si>
  <si>
    <t>director@princetonpl.lib.in.us</t>
  </si>
  <si>
    <t>slockwood@marion.k12.in.us</t>
  </si>
  <si>
    <t>mkeene@bsd.k12.in.us</t>
  </si>
  <si>
    <t>katieelliott@lssc.k12.in.us</t>
  </si>
  <si>
    <t>phensel@claytwp-hamin.gov</t>
  </si>
  <si>
    <t>wtsp.ham.co@gmail.com</t>
  </si>
  <si>
    <t>jspalding@noblesville.in.gov</t>
  </si>
  <si>
    <t>rgary@townofcicero.in.gov</t>
  </si>
  <si>
    <t>ewalden@sheridan.in.gov</t>
  </si>
  <si>
    <t>tpbrown@hse.k12.in.us</t>
  </si>
  <si>
    <t>kmccarty@hhschuskies.org</t>
  </si>
  <si>
    <t>ssollars@wwpl.lib.in.us</t>
  </si>
  <si>
    <t>jsfamilyfarm1992@yahoo.com</t>
  </si>
  <si>
    <t>sgizzi@newpal.k12.in.us</t>
  </si>
  <si>
    <t>greg.elkins@mvcsc.k12.in.us</t>
  </si>
  <si>
    <t>appler@lanesville.k12.in.us</t>
  </si>
  <si>
    <t>wallacec@shcsc.k12.in.us</t>
  </si>
  <si>
    <t>astark@co.hendricks.in.us</t>
  </si>
  <si>
    <t>ahathaway@brownsburg.org</t>
  </si>
  <si>
    <t>sdyson@townofplainfield.com</t>
  </si>
  <si>
    <t>srglass@avon-schools.org</t>
  </si>
  <si>
    <t>drobinson@bburglibrary.net</t>
  </si>
  <si>
    <t>kim.riley@brv.k12.in.us</t>
  </si>
  <si>
    <t>winniel@nchcpl.org</t>
  </si>
  <si>
    <t>radams@taylor.k12.in.us</t>
  </si>
  <si>
    <t>camden.parkhurst@nwsc.k12.in.us</t>
  </si>
  <si>
    <t>kzahn@western.k12.in.us</t>
  </si>
  <si>
    <t>rmcintire@kokomo.k12.in.us</t>
  </si>
  <si>
    <t>christi.mcelhaney@huntington.in.us</t>
  </si>
  <si>
    <t>skeys@cityofrensselaerin.com</t>
  </si>
  <si>
    <t>crichie@kv.k12.in.us</t>
  </si>
  <si>
    <t>eparrish@myjcpl.org</t>
  </si>
  <si>
    <t>cityclerktreas@thecityofportland.net</t>
  </si>
  <si>
    <t>dhouze@madison.k12.in.us</t>
  </si>
  <si>
    <t>njohnson@jcsc.org</t>
  </si>
  <si>
    <t>jjones@franklin.in.gov</t>
  </si>
  <si>
    <t>tterhune@gws.k12.in.us</t>
  </si>
  <si>
    <t>jheuchan@nhj.k12.in.us</t>
  </si>
  <si>
    <t>tobylike@hotmail.com</t>
  </si>
  <si>
    <t>dbobe@nknox.k12.in.us</t>
  </si>
  <si>
    <t>tlasdell@sknox.k12.in.us</t>
  </si>
  <si>
    <t>speichere@tvsc.k12.in.us</t>
  </si>
  <si>
    <t>director@nweb.lib.in.us</t>
  </si>
  <si>
    <t>sandquistk@westview.k12.in.us</t>
  </si>
  <si>
    <t>katonpx@lakecountyin.org</t>
  </si>
  <si>
    <t>floresm@gohammond.com</t>
  </si>
  <si>
    <t>mdamron@mvsc.k12.in.us</t>
  </si>
  <si>
    <t>dbogathy@tricreek.k12.in.us</t>
  </si>
  <si>
    <t>mruess@cps.k12.in.us</t>
  </si>
  <si>
    <t>rglover@hobart.k12.in.us</t>
  </si>
  <si>
    <t>centertownship@gmail.com</t>
  </si>
  <si>
    <t>schoffb@scentral.k12.in.us</t>
  </si>
  <si>
    <t>swood@lpcsc.k12.in.us</t>
  </si>
  <si>
    <t>fowens@laportelibrary.org</t>
  </si>
  <si>
    <t>gsmariontwp@gmail.com</t>
  </si>
  <si>
    <t>carsonf@nlcs.k12.in.us</t>
  </si>
  <si>
    <t>tanksleyto@mitchell.k12.in.us</t>
  </si>
  <si>
    <t>laftwp@comcast.net</t>
  </si>
  <si>
    <t>doug.c.stein@gmail.com</t>
  </si>
  <si>
    <t>tdunhamuniontwp@gmail.com</t>
  </si>
  <si>
    <t>drowe@alex.k12.in.us</t>
  </si>
  <si>
    <t>pfoust@speedwayin.gov</t>
  </si>
  <si>
    <t>khatcher@perryschools.org</t>
  </si>
  <si>
    <t>jusmith@bgcs.k12.in.us</t>
  </si>
  <si>
    <t>tim.kuehr@icclos.com</t>
  </si>
  <si>
    <t>tmcfarland@triton.k12.in.us</t>
  </si>
  <si>
    <t>anewnum@cityofperu.org</t>
  </si>
  <si>
    <t>sfrancis@nmcs.k12.in.us</t>
  </si>
  <si>
    <t>tenyeart@peru.k12.in.us</t>
  </si>
  <si>
    <t>bgregory@co.monroe.in.us</t>
  </si>
  <si>
    <t>tmcglass@mcswmd.org</t>
  </si>
  <si>
    <t>lpruitt@morgancounty.in.gov</t>
  </si>
  <si>
    <t>bmerida@martinsville.in.gov</t>
  </si>
  <si>
    <t>mcrane@m-gsd.org</t>
  </si>
  <si>
    <t>kristaq@mail.morg.lib.in.us</t>
  </si>
  <si>
    <t>mhall@newton.k12.in.us</t>
  </si>
  <si>
    <t>bhawn@ligonier-in.gov</t>
  </si>
  <si>
    <t>bleitch@eastnoble.net</t>
  </si>
  <si>
    <t>ascott@ligonier.lib.in.us</t>
  </si>
  <si>
    <t>spetrie@nobleco.lib.in.us</t>
  </si>
  <si>
    <t>jellis@orleans.k12.in.us</t>
  </si>
  <si>
    <t>brownc@paoli.k12.in.us</t>
  </si>
  <si>
    <t>apple@svalley.k12.in.us</t>
  </si>
  <si>
    <t>cmorgan@orleans.lib.in.us</t>
  </si>
  <si>
    <t>tcjohnsomom@yahoo.com</t>
  </si>
  <si>
    <t>trista@melton.lib.in.us</t>
  </si>
  <si>
    <t>acline@socs.k12.in.us</t>
  </si>
  <si>
    <t>bvanhook@owenlib.org</t>
  </si>
  <si>
    <t>tbishop@pccommodores.org</t>
  </si>
  <si>
    <t>melissa.embry@cannelton.k12.in.us</t>
  </si>
  <si>
    <t>john.scioldo@tellcity.k12.in.us</t>
  </si>
  <si>
    <t>brendan.clancy@portagetrustee.org</t>
  </si>
  <si>
    <t>cudvare@chestertonin.org</t>
  </si>
  <si>
    <t>clerktreasurer@townofbeverlyshores.in.gov</t>
  </si>
  <si>
    <t>cpeffers@townofporter.com</t>
  </si>
  <si>
    <t>hindesb@hebronschools.k12.in.us</t>
  </si>
  <si>
    <t>lkwilasz@duneland.k12.in.us</t>
  </si>
  <si>
    <t>kimberly.nieves@eastporter.k12.in.us</t>
  </si>
  <si>
    <t>kathleen.smith@ptsc.k12.in.us</t>
  </si>
  <si>
    <t>acochran@union.k12.in.us</t>
  </si>
  <si>
    <t>nic.gron@portage.k12.in.us</t>
  </si>
  <si>
    <t>jimscarafia@gmail.com</t>
  </si>
  <si>
    <t>csitzman@mountvernon-in.com</t>
  </si>
  <si>
    <t>jodie.rankin@poseyville.us</t>
  </si>
  <si>
    <t>crowe@wcsc.k12.in.us</t>
  </si>
  <si>
    <t>amesser@fran-salem.lib.in.us</t>
  </si>
  <si>
    <t>tonim@monterey-tipp.lib.in.us</t>
  </si>
  <si>
    <t>csmith@sputnam.k12.in.us</t>
  </si>
  <si>
    <t>bowsmand@rssc.k12.in.us</t>
  </si>
  <si>
    <t>rabraham@randolphcentral.us</t>
  </si>
  <si>
    <t>nadams@resc.k12.in.us</t>
  </si>
  <si>
    <t>lmiller@sripley.k12.in.us</t>
  </si>
  <si>
    <t>director@ebatesville.com</t>
  </si>
  <si>
    <t>nakirchoff@rushvillelibrary.com</t>
  </si>
  <si>
    <t>kwillis@southbendin.gov</t>
  </si>
  <si>
    <t>tbendy@jgsc.k12.in.us</t>
  </si>
  <si>
    <t>dutoir@mishawaka.k12.in.us</t>
  </si>
  <si>
    <t>jennifercygert@walkerton.lib.in.us</t>
  </si>
  <si>
    <t>jami.parks@scsd1.com</t>
  </si>
  <si>
    <t>kneukam@scsd2.k12.in.us</t>
  </si>
  <si>
    <t>jwilkins@swshelby.k12.in.us</t>
  </si>
  <si>
    <t>michelle.babcock@shelbycs.org</t>
  </si>
  <si>
    <t>kclark@knox.k12.in.us</t>
  </si>
  <si>
    <t>fremontct@townoffremont.org</t>
  </si>
  <si>
    <t>corr@ph.k12.in.us</t>
  </si>
  <si>
    <t>brittany.taylor@hcs.k12.in.us</t>
  </si>
  <si>
    <t>sonyad@steuben.lib.in.us</t>
  </si>
  <si>
    <t>talpas67@icloud.com</t>
  </si>
  <si>
    <t>rileya@nesc.k12.in.us</t>
  </si>
  <si>
    <t>mhazelrigg@swest.k12.in.us</t>
  </si>
  <si>
    <t>plkappes@switzsc.org</t>
  </si>
  <si>
    <t>ambrackett@tsc.k12.in.us</t>
  </si>
  <si>
    <t>cronkm@wl.k12.in.us</t>
  </si>
  <si>
    <t>julieucpl@gmail.com</t>
  </si>
  <si>
    <t>vellistrustee@gmail.com</t>
  </si>
  <si>
    <t>bbyrum@nvc.k12.in.us</t>
  </si>
  <si>
    <t>mwilliams@svcs.k12.in.us</t>
  </si>
  <si>
    <t>director@clintonpl.lib.in.us</t>
  </si>
  <si>
    <t>dwbrown14975@gmail.com</t>
  </si>
  <si>
    <t>djw3@vigoschools.org</t>
  </si>
  <si>
    <t>shelly_leifer@mcs.k12.in.us</t>
  </si>
  <si>
    <t>rshrader@msdwarco.k12.in.us</t>
  </si>
  <si>
    <t>westleblibrary@hotmail.com</t>
  </si>
  <si>
    <t>clerk-treasurer@townoflynnville.com</t>
  </si>
  <si>
    <t>tsmith@ncplibraries.org</t>
  </si>
  <si>
    <t>jtrueblood@ewsc.k12.in.us</t>
  </si>
  <si>
    <t>littlea@wwcs.k12.in.us</t>
  </si>
  <si>
    <t>tmcginnis@richmondindiana.gov</t>
  </si>
  <si>
    <t>srice@town.centerville.in.us</t>
  </si>
  <si>
    <t>eschaeffer@nettlecreek.k12.in.us</t>
  </si>
  <si>
    <t>cwright@rcs.k12.in.us</t>
  </si>
  <si>
    <t>karen@ccitypl.org</t>
  </si>
  <si>
    <t>jefftrustee90@outlook.com</t>
  </si>
  <si>
    <t>nottinghamtownship@nt-fd.net</t>
  </si>
  <si>
    <t>lwarner@swraiders.com</t>
  </si>
  <si>
    <t>byates@bhmsd.org</t>
  </si>
  <si>
    <t>06200081187</t>
  </si>
  <si>
    <t>10409400180</t>
  </si>
  <si>
    <t>10409400186</t>
  </si>
  <si>
    <t>12603260180</t>
  </si>
  <si>
    <t>17100000280</t>
  </si>
  <si>
    <t>20500470180</t>
  </si>
  <si>
    <t>22100000182</t>
  </si>
  <si>
    <t>22611810180</t>
  </si>
  <si>
    <t>26304150181</t>
  </si>
  <si>
    <t>30200021182</t>
  </si>
  <si>
    <t>33100000184</t>
  </si>
  <si>
    <t>35303078480</t>
  </si>
  <si>
    <t>45100006280</t>
  </si>
  <si>
    <t>45305062482</t>
  </si>
  <si>
    <t>45305071380</t>
  </si>
  <si>
    <t>45307300184</t>
  </si>
  <si>
    <t>45605810182</t>
  </si>
  <si>
    <t>45609048384</t>
  </si>
  <si>
    <t>45611046285</t>
  </si>
  <si>
    <t>46200071182</t>
  </si>
  <si>
    <t>46307390283</t>
  </si>
  <si>
    <t>48200081182</t>
  </si>
  <si>
    <t>48301052482</t>
  </si>
  <si>
    <t>49501420180</t>
  </si>
  <si>
    <t>49608188282</t>
  </si>
  <si>
    <t>52200140180</t>
  </si>
  <si>
    <t>64100000182</t>
  </si>
  <si>
    <t>64100000183</t>
  </si>
  <si>
    <t>64100001185</t>
  </si>
  <si>
    <t>64303030184</t>
  </si>
  <si>
    <t>64305100180</t>
  </si>
  <si>
    <t>64305100185</t>
  </si>
  <si>
    <t>71100000182</t>
  </si>
  <si>
    <t>71100001380</t>
  </si>
  <si>
    <t>82301026280</t>
  </si>
  <si>
    <t>89609096280</t>
  </si>
  <si>
    <t>0110000</t>
  </si>
  <si>
    <t>0120001</t>
  </si>
  <si>
    <t>0150001</t>
  </si>
  <si>
    <t>0120002</t>
  </si>
  <si>
    <t>0120003</t>
  </si>
  <si>
    <t>0120004</t>
  </si>
  <si>
    <t>0120005</t>
  </si>
  <si>
    <t>0120006</t>
  </si>
  <si>
    <t>0120007</t>
  </si>
  <si>
    <t>0120008</t>
  </si>
  <si>
    <t>0120009</t>
  </si>
  <si>
    <t>0120010</t>
  </si>
  <si>
    <t>0120011</t>
  </si>
  <si>
    <t>0120012</t>
  </si>
  <si>
    <t>0150304</t>
  </si>
  <si>
    <t>0130407</t>
  </si>
  <si>
    <t>0130453</t>
  </si>
  <si>
    <t>0130520</t>
  </si>
  <si>
    <t>0130521</t>
  </si>
  <si>
    <t>0161011</t>
  </si>
  <si>
    <t>0210000</t>
  </si>
  <si>
    <t>0220001</t>
  </si>
  <si>
    <t>0220002</t>
  </si>
  <si>
    <t>0220003</t>
  </si>
  <si>
    <t>0220004</t>
  </si>
  <si>
    <t>0220005</t>
  </si>
  <si>
    <t>0220006</t>
  </si>
  <si>
    <t>0220007</t>
  </si>
  <si>
    <t>0220008</t>
  </si>
  <si>
    <t>0220009</t>
  </si>
  <si>
    <t>0220010</t>
  </si>
  <si>
    <t>0220011</t>
  </si>
  <si>
    <t>0220013</t>
  </si>
  <si>
    <t>0220014</t>
  </si>
  <si>
    <t>0220015</t>
  </si>
  <si>
    <t>0220016</t>
  </si>
  <si>
    <t>0220017</t>
  </si>
  <si>
    <t>0220018</t>
  </si>
  <si>
    <t>0220020</t>
  </si>
  <si>
    <t>0230100</t>
  </si>
  <si>
    <t>0250260</t>
  </si>
  <si>
    <t>0230465</t>
  </si>
  <si>
    <t>0230476</t>
  </si>
  <si>
    <t>9030476</t>
  </si>
  <si>
    <t>0230522</t>
  </si>
  <si>
    <t>0230524</t>
  </si>
  <si>
    <t>0260800</t>
  </si>
  <si>
    <t>0230968</t>
  </si>
  <si>
    <t>0260969</t>
  </si>
  <si>
    <t>0261192</t>
  </si>
  <si>
    <t>0261193</t>
  </si>
  <si>
    <t>0261194</t>
  </si>
  <si>
    <t>0310000</t>
  </si>
  <si>
    <t>0320001</t>
  </si>
  <si>
    <t>0320002</t>
  </si>
  <si>
    <t>0320003</t>
  </si>
  <si>
    <t>0320004</t>
  </si>
  <si>
    <t>0320005</t>
  </si>
  <si>
    <t>0320006</t>
  </si>
  <si>
    <t>0350006</t>
  </si>
  <si>
    <t>0320007</t>
  </si>
  <si>
    <t>0320008</t>
  </si>
  <si>
    <t>0320009</t>
  </si>
  <si>
    <t>0320010</t>
  </si>
  <si>
    <t>0320011</t>
  </si>
  <si>
    <t>0320012</t>
  </si>
  <si>
    <t>0350111</t>
  </si>
  <si>
    <t>4150111</t>
  </si>
  <si>
    <t>0330200</t>
  </si>
  <si>
    <t>0340365</t>
  </si>
  <si>
    <t>0340370</t>
  </si>
  <si>
    <t>0330525</t>
  </si>
  <si>
    <t>0330526</t>
  </si>
  <si>
    <t>0330527</t>
  </si>
  <si>
    <t>0330528</t>
  </si>
  <si>
    <t>0330529</t>
  </si>
  <si>
    <t>0330703</t>
  </si>
  <si>
    <t>0361039</t>
  </si>
  <si>
    <t>0344215</t>
  </si>
  <si>
    <t>0410000</t>
  </si>
  <si>
    <t>0420001</t>
  </si>
  <si>
    <t>0420002</t>
  </si>
  <si>
    <t>0420003</t>
  </si>
  <si>
    <t>0420004</t>
  </si>
  <si>
    <t>0420005</t>
  </si>
  <si>
    <t>0420006</t>
  </si>
  <si>
    <t>0420007</t>
  </si>
  <si>
    <t>0450007</t>
  </si>
  <si>
    <t>0420008</t>
  </si>
  <si>
    <t>0450008</t>
  </si>
  <si>
    <t>0420009</t>
  </si>
  <si>
    <t>0420010</t>
  </si>
  <si>
    <t>0450010</t>
  </si>
  <si>
    <t>0420011</t>
  </si>
  <si>
    <t>0450011</t>
  </si>
  <si>
    <t>0450012</t>
  </si>
  <si>
    <t>0470098</t>
  </si>
  <si>
    <t>3770098</t>
  </si>
  <si>
    <t>0430530</t>
  </si>
  <si>
    <t>0430531</t>
  </si>
  <si>
    <t>0430532</t>
  </si>
  <si>
    <t>0430533</t>
  </si>
  <si>
    <t>0430534</t>
  </si>
  <si>
    <t>0430535</t>
  </si>
  <si>
    <t>0461062</t>
  </si>
  <si>
    <t>3761062</t>
  </si>
  <si>
    <t>0461188</t>
  </si>
  <si>
    <t>7961188</t>
  </si>
  <si>
    <t>0520001</t>
  </si>
  <si>
    <t>0520002</t>
  </si>
  <si>
    <t>0520003</t>
  </si>
  <si>
    <t>0520004</t>
  </si>
  <si>
    <t>0550014</t>
  </si>
  <si>
    <t>0550106</t>
  </si>
  <si>
    <t>3850106</t>
  </si>
  <si>
    <t>0530450</t>
  </si>
  <si>
    <t>3830450</t>
  </si>
  <si>
    <t>0530951</t>
  </si>
  <si>
    <t>0561092</t>
  </si>
  <si>
    <t>0620001</t>
  </si>
  <si>
    <t>0620002</t>
  </si>
  <si>
    <t>0620004</t>
  </si>
  <si>
    <t>0620005</t>
  </si>
  <si>
    <t>0620006</t>
  </si>
  <si>
    <t>0620007</t>
  </si>
  <si>
    <t>0620009</t>
  </si>
  <si>
    <t>0620011</t>
  </si>
  <si>
    <t>0620012</t>
  </si>
  <si>
    <t>0650016</t>
  </si>
  <si>
    <t>0630536</t>
  </si>
  <si>
    <t>0630537</t>
  </si>
  <si>
    <t>0630538</t>
  </si>
  <si>
    <t>0630539</t>
  </si>
  <si>
    <t>0661040</t>
  </si>
  <si>
    <t>0710000</t>
  </si>
  <si>
    <t>0720001</t>
  </si>
  <si>
    <t>0720002</t>
  </si>
  <si>
    <t>0720003</t>
  </si>
  <si>
    <t>0720004</t>
  </si>
  <si>
    <t>0750017</t>
  </si>
  <si>
    <t>0770051</t>
  </si>
  <si>
    <t>0770055</t>
  </si>
  <si>
    <t>5370055</t>
  </si>
  <si>
    <t>0730542</t>
  </si>
  <si>
    <t>0740670</t>
  </si>
  <si>
    <t>0760960</t>
  </si>
  <si>
    <t>0761041</t>
  </si>
  <si>
    <t>0810000</t>
  </si>
  <si>
    <t>0820001</t>
  </si>
  <si>
    <t>0820002</t>
  </si>
  <si>
    <t>0870002</t>
  </si>
  <si>
    <t>0820003</t>
  </si>
  <si>
    <t>0870003</t>
  </si>
  <si>
    <t>0970003</t>
  </si>
  <si>
    <t>0820004</t>
  </si>
  <si>
    <t>0820005</t>
  </si>
  <si>
    <t>0820006</t>
  </si>
  <si>
    <t>0820007</t>
  </si>
  <si>
    <t>0820008</t>
  </si>
  <si>
    <t>0820009</t>
  </si>
  <si>
    <t>0820010</t>
  </si>
  <si>
    <t>0820011</t>
  </si>
  <si>
    <t>0820012</t>
  </si>
  <si>
    <t>0820013</t>
  </si>
  <si>
    <t>0820014</t>
  </si>
  <si>
    <t>0850018</t>
  </si>
  <si>
    <t>0850019</t>
  </si>
  <si>
    <t>0830457</t>
  </si>
  <si>
    <t>0830543</t>
  </si>
  <si>
    <t>0830544</t>
  </si>
  <si>
    <t>0830545</t>
  </si>
  <si>
    <t>0830546</t>
  </si>
  <si>
    <t>0861062</t>
  </si>
  <si>
    <t>0920001</t>
  </si>
  <si>
    <t>0920002</t>
  </si>
  <si>
    <t>0920003</t>
  </si>
  <si>
    <t>0920004</t>
  </si>
  <si>
    <t>0920005</t>
  </si>
  <si>
    <t>0920006</t>
  </si>
  <si>
    <t>0920007</t>
  </si>
  <si>
    <t>0920008</t>
  </si>
  <si>
    <t>0920009</t>
  </si>
  <si>
    <t>0920010</t>
  </si>
  <si>
    <t>0920011</t>
  </si>
  <si>
    <t>0920012</t>
  </si>
  <si>
    <t>0920013</t>
  </si>
  <si>
    <t>0920014</t>
  </si>
  <si>
    <t>0950021</t>
  </si>
  <si>
    <t>0950022</t>
  </si>
  <si>
    <t>0930547</t>
  </si>
  <si>
    <t>0930548</t>
  </si>
  <si>
    <t>0930549</t>
  </si>
  <si>
    <t>0930550</t>
  </si>
  <si>
    <t>0961042</t>
  </si>
  <si>
    <t>1020001</t>
  </si>
  <si>
    <t>1020002</t>
  </si>
  <si>
    <t>1020003</t>
  </si>
  <si>
    <t>1020004</t>
  </si>
  <si>
    <t>1070004</t>
  </si>
  <si>
    <t>1020005</t>
  </si>
  <si>
    <t>1020006</t>
  </si>
  <si>
    <t>1020007</t>
  </si>
  <si>
    <t>1020008</t>
  </si>
  <si>
    <t>1020009</t>
  </si>
  <si>
    <t>1020010</t>
  </si>
  <si>
    <t>1020011</t>
  </si>
  <si>
    <t>1020012</t>
  </si>
  <si>
    <t>1070056</t>
  </si>
  <si>
    <t>1030205</t>
  </si>
  <si>
    <t>1050287</t>
  </si>
  <si>
    <t>1030421</t>
  </si>
  <si>
    <t>1030500</t>
  </si>
  <si>
    <t>1030551</t>
  </si>
  <si>
    <t>1030552</t>
  </si>
  <si>
    <t>1060802</t>
  </si>
  <si>
    <t>1030962</t>
  </si>
  <si>
    <t>1060997</t>
  </si>
  <si>
    <t>1061043</t>
  </si>
  <si>
    <t>1110000</t>
  </si>
  <si>
    <t>1120001</t>
  </si>
  <si>
    <t>1120002</t>
  </si>
  <si>
    <t>1120003</t>
  </si>
  <si>
    <t>1120004</t>
  </si>
  <si>
    <t>1120005</t>
  </si>
  <si>
    <t>1120006</t>
  </si>
  <si>
    <t>1120007</t>
  </si>
  <si>
    <t>1120008</t>
  </si>
  <si>
    <t>1120009</t>
  </si>
  <si>
    <t>1120010</t>
  </si>
  <si>
    <t>1120011</t>
  </si>
  <si>
    <t>1160331</t>
  </si>
  <si>
    <t>1160333</t>
  </si>
  <si>
    <t>1160338</t>
  </si>
  <si>
    <t>1160342</t>
  </si>
  <si>
    <t>1130553</t>
  </si>
  <si>
    <t>1130554</t>
  </si>
  <si>
    <t>1130555</t>
  </si>
  <si>
    <t>1130556</t>
  </si>
  <si>
    <t>1130557</t>
  </si>
  <si>
    <t>1130558</t>
  </si>
  <si>
    <t>1161186</t>
  </si>
  <si>
    <t>6061186</t>
  </si>
  <si>
    <t>1220001</t>
  </si>
  <si>
    <t>1220002</t>
  </si>
  <si>
    <t>1220003</t>
  </si>
  <si>
    <t>1220004</t>
  </si>
  <si>
    <t>1220005</t>
  </si>
  <si>
    <t>1220006</t>
  </si>
  <si>
    <t>1220007</t>
  </si>
  <si>
    <t>1220008</t>
  </si>
  <si>
    <t>1220009</t>
  </si>
  <si>
    <t>1220010</t>
  </si>
  <si>
    <t>1220011</t>
  </si>
  <si>
    <t>1220012</t>
  </si>
  <si>
    <t>1220013</t>
  </si>
  <si>
    <t>1220014</t>
  </si>
  <si>
    <t>1250028</t>
  </si>
  <si>
    <t>1250286</t>
  </si>
  <si>
    <t>1260326</t>
  </si>
  <si>
    <t>1260329</t>
  </si>
  <si>
    <t>1230559</t>
  </si>
  <si>
    <t>1230560</t>
  </si>
  <si>
    <t>1230561</t>
  </si>
  <si>
    <t>1230562</t>
  </si>
  <si>
    <t>1230563</t>
  </si>
  <si>
    <t>1310000</t>
  </si>
  <si>
    <t>1320001</t>
  </si>
  <si>
    <t>1320002</t>
  </si>
  <si>
    <t>1320003</t>
  </si>
  <si>
    <t>1320004</t>
  </si>
  <si>
    <t>1320005</t>
  </si>
  <si>
    <t>1320006</t>
  </si>
  <si>
    <t>1320007</t>
  </si>
  <si>
    <t>1320008</t>
  </si>
  <si>
    <t>1320009</t>
  </si>
  <si>
    <t>1350030</t>
  </si>
  <si>
    <t>1330564</t>
  </si>
  <si>
    <t>1330565</t>
  </si>
  <si>
    <t>1330566</t>
  </si>
  <si>
    <t>1330567</t>
  </si>
  <si>
    <t>1330568</t>
  </si>
  <si>
    <t>3130568</t>
  </si>
  <si>
    <t>1360965</t>
  </si>
  <si>
    <t>1360966</t>
  </si>
  <si>
    <t>1360967</t>
  </si>
  <si>
    <t>1360968</t>
  </si>
  <si>
    <t>1361045</t>
  </si>
  <si>
    <t>1410000</t>
  </si>
  <si>
    <t>1420001</t>
  </si>
  <si>
    <t>1420002</t>
  </si>
  <si>
    <t>1420003</t>
  </si>
  <si>
    <t>1420004</t>
  </si>
  <si>
    <t>1420005</t>
  </si>
  <si>
    <t>1470005</t>
  </si>
  <si>
    <t>1420006</t>
  </si>
  <si>
    <t>1420007</t>
  </si>
  <si>
    <t>1420008</t>
  </si>
  <si>
    <t>1420009</t>
  </si>
  <si>
    <t>1420010</t>
  </si>
  <si>
    <t>1450031</t>
  </si>
  <si>
    <t>1450032</t>
  </si>
  <si>
    <t>1430569</t>
  </si>
  <si>
    <t>1430570</t>
  </si>
  <si>
    <t>1430571</t>
  </si>
  <si>
    <t>1430572</t>
  </si>
  <si>
    <t>1430573</t>
  </si>
  <si>
    <t>1430574</t>
  </si>
  <si>
    <t>1460984</t>
  </si>
  <si>
    <t>1460989</t>
  </si>
  <si>
    <t>1461022</t>
  </si>
  <si>
    <t>1510000</t>
  </si>
  <si>
    <t>1520001</t>
  </si>
  <si>
    <t>1520002</t>
  </si>
  <si>
    <t>1520003</t>
  </si>
  <si>
    <t>1520004</t>
  </si>
  <si>
    <t>1520005</t>
  </si>
  <si>
    <t>1520006</t>
  </si>
  <si>
    <t>1570006</t>
  </si>
  <si>
    <t>1520007</t>
  </si>
  <si>
    <t>1520008</t>
  </si>
  <si>
    <t>1520009</t>
  </si>
  <si>
    <t>1520010</t>
  </si>
  <si>
    <t>1520011</t>
  </si>
  <si>
    <t>1520012</t>
  </si>
  <si>
    <t>1520013</t>
  </si>
  <si>
    <t>1520014</t>
  </si>
  <si>
    <t>1550033</t>
  </si>
  <si>
    <t>1550034</t>
  </si>
  <si>
    <t>1530439</t>
  </si>
  <si>
    <t>1530442</t>
  </si>
  <si>
    <t>1530575</t>
  </si>
  <si>
    <t>1530576</t>
  </si>
  <si>
    <t>1530577</t>
  </si>
  <si>
    <t>1530578</t>
  </si>
  <si>
    <t>1530579</t>
  </si>
  <si>
    <t>1561036</t>
  </si>
  <si>
    <t>1610000</t>
  </si>
  <si>
    <t>1620001</t>
  </si>
  <si>
    <t>1620002</t>
  </si>
  <si>
    <t>1620003</t>
  </si>
  <si>
    <t>1620004</t>
  </si>
  <si>
    <t>1620005</t>
  </si>
  <si>
    <t>1620006</t>
  </si>
  <si>
    <t>1620007</t>
  </si>
  <si>
    <t>1620008</t>
  </si>
  <si>
    <t>1620009</t>
  </si>
  <si>
    <t>1670049</t>
  </si>
  <si>
    <t>1650283</t>
  </si>
  <si>
    <t>1630581</t>
  </si>
  <si>
    <t>1630582</t>
  </si>
  <si>
    <t>1630583</t>
  </si>
  <si>
    <t>1630584</t>
  </si>
  <si>
    <t>1661003</t>
  </si>
  <si>
    <t>1720001</t>
  </si>
  <si>
    <t>1720002</t>
  </si>
  <si>
    <t>1720003</t>
  </si>
  <si>
    <t>1720004</t>
  </si>
  <si>
    <t>1720006</t>
  </si>
  <si>
    <t>1720007</t>
  </si>
  <si>
    <t>1720008</t>
  </si>
  <si>
    <t>1720009</t>
  </si>
  <si>
    <t>1720010</t>
  </si>
  <si>
    <t>1720011</t>
  </si>
  <si>
    <t>1720012</t>
  </si>
  <si>
    <t>1720013</t>
  </si>
  <si>
    <t>1720014</t>
  </si>
  <si>
    <t>1720015</t>
  </si>
  <si>
    <t>1750036</t>
  </si>
  <si>
    <t>1750037</t>
  </si>
  <si>
    <t>1730436</t>
  </si>
  <si>
    <t>1730460</t>
  </si>
  <si>
    <t>1730585</t>
  </si>
  <si>
    <t>1730586</t>
  </si>
  <si>
    <t>1730587</t>
  </si>
  <si>
    <t>1730589</t>
  </si>
  <si>
    <t>1730590</t>
  </si>
  <si>
    <t>1730879</t>
  </si>
  <si>
    <t>7630879</t>
  </si>
  <si>
    <t>1760994</t>
  </si>
  <si>
    <t>7660994</t>
  </si>
  <si>
    <t>1761103</t>
  </si>
  <si>
    <t>1810000</t>
  </si>
  <si>
    <t>1820001</t>
  </si>
  <si>
    <t>1820002</t>
  </si>
  <si>
    <t>1820003</t>
  </si>
  <si>
    <t>1820004</t>
  </si>
  <si>
    <t>1820005</t>
  </si>
  <si>
    <t>1820006</t>
  </si>
  <si>
    <t>1820008</t>
  </si>
  <si>
    <t>1820009</t>
  </si>
  <si>
    <t>1820010</t>
  </si>
  <si>
    <t>1820011</t>
  </si>
  <si>
    <t>1820012</t>
  </si>
  <si>
    <t>1850040</t>
  </si>
  <si>
    <t>1850041</t>
  </si>
  <si>
    <t>1830107</t>
  </si>
  <si>
    <t>1830591</t>
  </si>
  <si>
    <t>1830592</t>
  </si>
  <si>
    <t>1830593</t>
  </si>
  <si>
    <t>1830594</t>
  </si>
  <si>
    <t>1830595</t>
  </si>
  <si>
    <t>1830746</t>
  </si>
  <si>
    <t>4830746</t>
  </si>
  <si>
    <t>1860806</t>
  </si>
  <si>
    <t>1860935</t>
  </si>
  <si>
    <t>1860956</t>
  </si>
  <si>
    <t>1830963</t>
  </si>
  <si>
    <t>1861034</t>
  </si>
  <si>
    <t>4861034</t>
  </si>
  <si>
    <t>1841875</t>
  </si>
  <si>
    <t>1841885</t>
  </si>
  <si>
    <t>1841895</t>
  </si>
  <si>
    <t>1841900</t>
  </si>
  <si>
    <t>1841910</t>
  </si>
  <si>
    <t>1841940</t>
  </si>
  <si>
    <t>1841970</t>
  </si>
  <si>
    <t>1910000</t>
  </si>
  <si>
    <t>1920001</t>
  </si>
  <si>
    <t>1920002</t>
  </si>
  <si>
    <t>1920003</t>
  </si>
  <si>
    <t>1920004</t>
  </si>
  <si>
    <t>1920005</t>
  </si>
  <si>
    <t>1920006</t>
  </si>
  <si>
    <t>1920007</t>
  </si>
  <si>
    <t>1970007</t>
  </si>
  <si>
    <t>1920008</t>
  </si>
  <si>
    <t>1920009</t>
  </si>
  <si>
    <t>1920010</t>
  </si>
  <si>
    <t>1920011</t>
  </si>
  <si>
    <t>1920012</t>
  </si>
  <si>
    <t>1950041</t>
  </si>
  <si>
    <t>1930434</t>
  </si>
  <si>
    <t>1930596</t>
  </si>
  <si>
    <t>1930597</t>
  </si>
  <si>
    <t>1930598</t>
  </si>
  <si>
    <t>1960922</t>
  </si>
  <si>
    <t>1961030</t>
  </si>
  <si>
    <t>1961047</t>
  </si>
  <si>
    <t>2010000</t>
  </si>
  <si>
    <t>2020001</t>
  </si>
  <si>
    <t>2020002</t>
  </si>
  <si>
    <t>2020004</t>
  </si>
  <si>
    <t>2020005</t>
  </si>
  <si>
    <t>2020006</t>
  </si>
  <si>
    <t>2020007</t>
  </si>
  <si>
    <t>2020008</t>
  </si>
  <si>
    <t>2020009</t>
  </si>
  <si>
    <t>2020010</t>
  </si>
  <si>
    <t>2020012</t>
  </si>
  <si>
    <t>2020013</t>
  </si>
  <si>
    <t>2020014</t>
  </si>
  <si>
    <t>2020015</t>
  </si>
  <si>
    <t>2020016</t>
  </si>
  <si>
    <t>2050044</t>
  </si>
  <si>
    <t>2070046</t>
  </si>
  <si>
    <t>2050047</t>
  </si>
  <si>
    <t>2050048</t>
  </si>
  <si>
    <t>2070060</t>
  </si>
  <si>
    <t>2050259</t>
  </si>
  <si>
    <t>2030601</t>
  </si>
  <si>
    <t>2030602</t>
  </si>
  <si>
    <t>2030725</t>
  </si>
  <si>
    <t>4330725</t>
  </si>
  <si>
    <t>2069100</t>
  </si>
  <si>
    <t>2120001</t>
  </si>
  <si>
    <t>2120002</t>
  </si>
  <si>
    <t>2120003</t>
  </si>
  <si>
    <t>2120004</t>
  </si>
  <si>
    <t>2120005</t>
  </si>
  <si>
    <t>2120006</t>
  </si>
  <si>
    <t>2120007</t>
  </si>
  <si>
    <t>2120008</t>
  </si>
  <si>
    <t>2120009</t>
  </si>
  <si>
    <t>2150049</t>
  </si>
  <si>
    <t>2130860</t>
  </si>
  <si>
    <t>7030860</t>
  </si>
  <si>
    <t>2220001</t>
  </si>
  <si>
    <t>2220002</t>
  </si>
  <si>
    <t>2220003</t>
  </si>
  <si>
    <t>2220004</t>
  </si>
  <si>
    <t>2220005</t>
  </si>
  <si>
    <t>2250050</t>
  </si>
  <si>
    <t>2270056</t>
  </si>
  <si>
    <t>2230116</t>
  </si>
  <si>
    <t>2260183</t>
  </si>
  <si>
    <t>2230603</t>
  </si>
  <si>
    <t>2230604</t>
  </si>
  <si>
    <t>2260807</t>
  </si>
  <si>
    <t>2261016</t>
  </si>
  <si>
    <t>2261180</t>
  </si>
  <si>
    <t>2261181</t>
  </si>
  <si>
    <t>2310000</t>
  </si>
  <si>
    <t>2320001</t>
  </si>
  <si>
    <t>2320002</t>
  </si>
  <si>
    <t>2320003</t>
  </si>
  <si>
    <t>2320004</t>
  </si>
  <si>
    <t>2320005</t>
  </si>
  <si>
    <t>2320006</t>
  </si>
  <si>
    <t>2320007</t>
  </si>
  <si>
    <t>2320008</t>
  </si>
  <si>
    <t>2320009</t>
  </si>
  <si>
    <t>2320010</t>
  </si>
  <si>
    <t>2320011</t>
  </si>
  <si>
    <t>2350052</t>
  </si>
  <si>
    <t>2350271</t>
  </si>
  <si>
    <t>2330456</t>
  </si>
  <si>
    <t>2330605</t>
  </si>
  <si>
    <t>2330606</t>
  </si>
  <si>
    <t>2330607</t>
  </si>
  <si>
    <t>2330608</t>
  </si>
  <si>
    <t>2330609</t>
  </si>
  <si>
    <t>2330610</t>
  </si>
  <si>
    <t>2361050</t>
  </si>
  <si>
    <t>2361187</t>
  </si>
  <si>
    <t>2420001</t>
  </si>
  <si>
    <t>2420002</t>
  </si>
  <si>
    <t>2420003</t>
  </si>
  <si>
    <t>2420004</t>
  </si>
  <si>
    <t>2420005</t>
  </si>
  <si>
    <t>2420006</t>
  </si>
  <si>
    <t>2420007</t>
  </si>
  <si>
    <t>2420008</t>
  </si>
  <si>
    <t>2420009</t>
  </si>
  <si>
    <t>2420010</t>
  </si>
  <si>
    <t>2420011</t>
  </si>
  <si>
    <t>2420012</t>
  </si>
  <si>
    <t>2420013</t>
  </si>
  <si>
    <t>2450054</t>
  </si>
  <si>
    <t>2450199</t>
  </si>
  <si>
    <t>6950199</t>
  </si>
  <si>
    <t>2430447</t>
  </si>
  <si>
    <t>6930447</t>
  </si>
  <si>
    <t>2430611</t>
  </si>
  <si>
    <t>2430612</t>
  </si>
  <si>
    <t>2430613</t>
  </si>
  <si>
    <t>2430614</t>
  </si>
  <si>
    <t>2461006</t>
  </si>
  <si>
    <t>6961006</t>
  </si>
  <si>
    <t>2520001</t>
  </si>
  <si>
    <t>2520002</t>
  </si>
  <si>
    <t>2520003</t>
  </si>
  <si>
    <t>2520004</t>
  </si>
  <si>
    <t>2520005</t>
  </si>
  <si>
    <t>2520006</t>
  </si>
  <si>
    <t>2520007</t>
  </si>
  <si>
    <t>2520008</t>
  </si>
  <si>
    <t>2570008</t>
  </si>
  <si>
    <t>2550055</t>
  </si>
  <si>
    <t>2570061</t>
  </si>
  <si>
    <t>2530440</t>
  </si>
  <si>
    <t>2530615</t>
  </si>
  <si>
    <t>2530616</t>
  </si>
  <si>
    <t>2530617</t>
  </si>
  <si>
    <t>2561051</t>
  </si>
  <si>
    <t>2561179</t>
  </si>
  <si>
    <t>4344445</t>
  </si>
  <si>
    <t>2610000</t>
  </si>
  <si>
    <t>2620001</t>
  </si>
  <si>
    <t>2620002</t>
  </si>
  <si>
    <t>2620003</t>
  </si>
  <si>
    <t>2620004</t>
  </si>
  <si>
    <t>2620005</t>
  </si>
  <si>
    <t>2620006</t>
  </si>
  <si>
    <t>2620007</t>
  </si>
  <si>
    <t>2620008</t>
  </si>
  <si>
    <t>2620009</t>
  </si>
  <si>
    <t>2670009</t>
  </si>
  <si>
    <t>2620010</t>
  </si>
  <si>
    <t>2650059</t>
  </si>
  <si>
    <t>2650060</t>
  </si>
  <si>
    <t>2650273</t>
  </si>
  <si>
    <t>2650274</t>
  </si>
  <si>
    <t>2630415</t>
  </si>
  <si>
    <t>2630451</t>
  </si>
  <si>
    <t>2630618</t>
  </si>
  <si>
    <t>2630619</t>
  </si>
  <si>
    <t>2630620</t>
  </si>
  <si>
    <t>2630621</t>
  </si>
  <si>
    <t>2630622</t>
  </si>
  <si>
    <t>2630623</t>
  </si>
  <si>
    <t>2630624</t>
  </si>
  <si>
    <t>2630625</t>
  </si>
  <si>
    <t>2660932</t>
  </si>
  <si>
    <t>2661018</t>
  </si>
  <si>
    <t>2642725</t>
  </si>
  <si>
    <t>2642735</t>
  </si>
  <si>
    <t>2642765</t>
  </si>
  <si>
    <t>2720001</t>
  </si>
  <si>
    <t>2720002</t>
  </si>
  <si>
    <t>2720003</t>
  </si>
  <si>
    <t>2720004</t>
  </si>
  <si>
    <t>2720005</t>
  </si>
  <si>
    <t>2720006</t>
  </si>
  <si>
    <t>2720008</t>
  </si>
  <si>
    <t>2720009</t>
  </si>
  <si>
    <t>2720010</t>
  </si>
  <si>
    <t>2720011</t>
  </si>
  <si>
    <t>2720012</t>
  </si>
  <si>
    <t>2720013</t>
  </si>
  <si>
    <t>2750063</t>
  </si>
  <si>
    <t>2750064</t>
  </si>
  <si>
    <t>2750065</t>
  </si>
  <si>
    <t>2750066</t>
  </si>
  <si>
    <t>2750067</t>
  </si>
  <si>
    <t>2750068</t>
  </si>
  <si>
    <t>2750069</t>
  </si>
  <si>
    <t>2750070</t>
  </si>
  <si>
    <t>2750152</t>
  </si>
  <si>
    <t>5250152</t>
  </si>
  <si>
    <t>2730422</t>
  </si>
  <si>
    <t>2730626</t>
  </si>
  <si>
    <t>2730627</t>
  </si>
  <si>
    <t>2730628</t>
  </si>
  <si>
    <t>2730629</t>
  </si>
  <si>
    <t>2730630</t>
  </si>
  <si>
    <t>2730631</t>
  </si>
  <si>
    <t>2730632</t>
  </si>
  <si>
    <t>2730633</t>
  </si>
  <si>
    <t>2730784</t>
  </si>
  <si>
    <t>5230784</t>
  </si>
  <si>
    <t>2761034</t>
  </si>
  <si>
    <t>2810000</t>
  </si>
  <si>
    <t>2820001</t>
  </si>
  <si>
    <t>2820002</t>
  </si>
  <si>
    <t>2820003</t>
  </si>
  <si>
    <t>2820004</t>
  </si>
  <si>
    <t>2820005</t>
  </si>
  <si>
    <t>2820006</t>
  </si>
  <si>
    <t>2820007</t>
  </si>
  <si>
    <t>2820008</t>
  </si>
  <si>
    <t>2820009</t>
  </si>
  <si>
    <t>2820010</t>
  </si>
  <si>
    <t>2870010</t>
  </si>
  <si>
    <t>2820011</t>
  </si>
  <si>
    <t>2820012</t>
  </si>
  <si>
    <t>2820013</t>
  </si>
  <si>
    <t>2820014</t>
  </si>
  <si>
    <t>2820015</t>
  </si>
  <si>
    <t>2870039</t>
  </si>
  <si>
    <t>7770039</t>
  </si>
  <si>
    <t>2850072</t>
  </si>
  <si>
    <t>2850073</t>
  </si>
  <si>
    <t>2850074</t>
  </si>
  <si>
    <t>2850291</t>
  </si>
  <si>
    <t>2830426</t>
  </si>
  <si>
    <t>2830461</t>
  </si>
  <si>
    <t>2830634</t>
  </si>
  <si>
    <t>2830635</t>
  </si>
  <si>
    <t>2830636</t>
  </si>
  <si>
    <t>2830637</t>
  </si>
  <si>
    <t>2830638</t>
  </si>
  <si>
    <t>2861018</t>
  </si>
  <si>
    <t>2842920</t>
  </si>
  <si>
    <t>2842940</t>
  </si>
  <si>
    <t>2842950</t>
  </si>
  <si>
    <t>2842960</t>
  </si>
  <si>
    <t>2842980</t>
  </si>
  <si>
    <t>2920001</t>
  </si>
  <si>
    <t>2920004</t>
  </si>
  <si>
    <t>2920006</t>
  </si>
  <si>
    <t>2960336</t>
  </si>
  <si>
    <t>2930639</t>
  </si>
  <si>
    <t>2930640</t>
  </si>
  <si>
    <t>2961053</t>
  </si>
  <si>
    <t>3020001</t>
  </si>
  <si>
    <t>3020002</t>
  </si>
  <si>
    <t>3020003</t>
  </si>
  <si>
    <t>3020005</t>
  </si>
  <si>
    <t>3020007</t>
  </si>
  <si>
    <t>3050080</t>
  </si>
  <si>
    <t>3050081</t>
  </si>
  <si>
    <t>3030646</t>
  </si>
  <si>
    <t>3030647</t>
  </si>
  <si>
    <t>3030648</t>
  </si>
  <si>
    <t>3030649</t>
  </si>
  <si>
    <t>3061178</t>
  </si>
  <si>
    <t>3110000</t>
  </si>
  <si>
    <t>3120001</t>
  </si>
  <si>
    <t>3120002</t>
  </si>
  <si>
    <t>3120003</t>
  </si>
  <si>
    <t>3120004</t>
  </si>
  <si>
    <t>3120005</t>
  </si>
  <si>
    <t>3120006</t>
  </si>
  <si>
    <t>3120007</t>
  </si>
  <si>
    <t>3120008</t>
  </si>
  <si>
    <t>3120009</t>
  </si>
  <si>
    <t>3120010</t>
  </si>
  <si>
    <t>3120011</t>
  </si>
  <si>
    <t>3120012</t>
  </si>
  <si>
    <t>3150082</t>
  </si>
  <si>
    <t>3160341</t>
  </si>
  <si>
    <t>3160343</t>
  </si>
  <si>
    <t>3130651</t>
  </si>
  <si>
    <t>3130652</t>
  </si>
  <si>
    <t>3130653</t>
  </si>
  <si>
    <t>3130654</t>
  </si>
  <si>
    <t>3130655</t>
  </si>
  <si>
    <t>3130656</t>
  </si>
  <si>
    <t>3130657</t>
  </si>
  <si>
    <t>3130658</t>
  </si>
  <si>
    <t>3160967</t>
  </si>
  <si>
    <t>3160980</t>
  </si>
  <si>
    <t>3160983</t>
  </si>
  <si>
    <t>3161031</t>
  </si>
  <si>
    <t>3161087</t>
  </si>
  <si>
    <t>3220001</t>
  </si>
  <si>
    <t>3220002</t>
  </si>
  <si>
    <t>3220003</t>
  </si>
  <si>
    <t>3220004</t>
  </si>
  <si>
    <t>3220005</t>
  </si>
  <si>
    <t>3220006</t>
  </si>
  <si>
    <t>3220007</t>
  </si>
  <si>
    <t>3220008</t>
  </si>
  <si>
    <t>3220009</t>
  </si>
  <si>
    <t>3220011</t>
  </si>
  <si>
    <t>3270076</t>
  </si>
  <si>
    <t>4970076</t>
  </si>
  <si>
    <t>3270077</t>
  </si>
  <si>
    <t>3250085</t>
  </si>
  <si>
    <t>3270097</t>
  </si>
  <si>
    <t>3270327</t>
  </si>
  <si>
    <t>3230537</t>
  </si>
  <si>
    <t>3230659</t>
  </si>
  <si>
    <t>3230660</t>
  </si>
  <si>
    <t>3230661</t>
  </si>
  <si>
    <t>3230663</t>
  </si>
  <si>
    <t>3230664</t>
  </si>
  <si>
    <t>3230666</t>
  </si>
  <si>
    <t>3261093</t>
  </si>
  <si>
    <t>3320001</t>
  </si>
  <si>
    <t>3320002</t>
  </si>
  <si>
    <t>3320004</t>
  </si>
  <si>
    <t>3320005</t>
  </si>
  <si>
    <t>3320006</t>
  </si>
  <si>
    <t>3320007</t>
  </si>
  <si>
    <t>3320008</t>
  </si>
  <si>
    <t>3320009</t>
  </si>
  <si>
    <t>3320010</t>
  </si>
  <si>
    <t>3320011</t>
  </si>
  <si>
    <t>3320012</t>
  </si>
  <si>
    <t>3320013</t>
  </si>
  <si>
    <t>3370034</t>
  </si>
  <si>
    <t>3350089</t>
  </si>
  <si>
    <t>3350090</t>
  </si>
  <si>
    <t>3350091</t>
  </si>
  <si>
    <t>3330647</t>
  </si>
  <si>
    <t>3330667</t>
  </si>
  <si>
    <t>3330668</t>
  </si>
  <si>
    <t>3330669</t>
  </si>
  <si>
    <t>3330670</t>
  </si>
  <si>
    <t>3330671</t>
  </si>
  <si>
    <t>3330672</t>
  </si>
  <si>
    <t>3330673</t>
  </si>
  <si>
    <t>3330675</t>
  </si>
  <si>
    <t>3330676</t>
  </si>
  <si>
    <t>3330677</t>
  </si>
  <si>
    <t>3330678</t>
  </si>
  <si>
    <t>3330679</t>
  </si>
  <si>
    <t>3330680</t>
  </si>
  <si>
    <t>3361071</t>
  </si>
  <si>
    <t>3410000</t>
  </si>
  <si>
    <t>3420001</t>
  </si>
  <si>
    <t>3420002</t>
  </si>
  <si>
    <t>3470002</t>
  </si>
  <si>
    <t>3420003</t>
  </si>
  <si>
    <t>3420004</t>
  </si>
  <si>
    <t>3420005</t>
  </si>
  <si>
    <t>3420006</t>
  </si>
  <si>
    <t>3420007</t>
  </si>
  <si>
    <t>3420008</t>
  </si>
  <si>
    <t>3420009</t>
  </si>
  <si>
    <t>3420011</t>
  </si>
  <si>
    <t>3450094</t>
  </si>
  <si>
    <t>3430110</t>
  </si>
  <si>
    <t>3450282</t>
  </si>
  <si>
    <t>3430681</t>
  </si>
  <si>
    <t>3430682</t>
  </si>
  <si>
    <t>3461027</t>
  </si>
  <si>
    <t>3510000</t>
  </si>
  <si>
    <t>3520001</t>
  </si>
  <si>
    <t>3520002</t>
  </si>
  <si>
    <t>3520003</t>
  </si>
  <si>
    <t>3520004</t>
  </si>
  <si>
    <t>3520005</t>
  </si>
  <si>
    <t>3520006</t>
  </si>
  <si>
    <t>3520007</t>
  </si>
  <si>
    <t>3520008</t>
  </si>
  <si>
    <t>3520009</t>
  </si>
  <si>
    <t>3520011</t>
  </si>
  <si>
    <t>3520012</t>
  </si>
  <si>
    <t>3570048</t>
  </si>
  <si>
    <t>9070048</t>
  </si>
  <si>
    <t>3550096</t>
  </si>
  <si>
    <t>3550098</t>
  </si>
  <si>
    <t>3550099</t>
  </si>
  <si>
    <t>3550302</t>
  </si>
  <si>
    <t>3530683</t>
  </si>
  <si>
    <t>3530684</t>
  </si>
  <si>
    <t>9030684</t>
  </si>
  <si>
    <t>3530685</t>
  </si>
  <si>
    <t>3530686</t>
  </si>
  <si>
    <t>3530687</t>
  </si>
  <si>
    <t>3561055</t>
  </si>
  <si>
    <t>3620001</t>
  </si>
  <si>
    <t>3620002</t>
  </si>
  <si>
    <t>3620003</t>
  </si>
  <si>
    <t>3620004</t>
  </si>
  <si>
    <t>3620005</t>
  </si>
  <si>
    <t>3620006</t>
  </si>
  <si>
    <t>3620007</t>
  </si>
  <si>
    <t>3620008</t>
  </si>
  <si>
    <t>3620009</t>
  </si>
  <si>
    <t>3620010</t>
  </si>
  <si>
    <t>3620011</t>
  </si>
  <si>
    <t>3620012</t>
  </si>
  <si>
    <t>3650100</t>
  </si>
  <si>
    <t>3650289</t>
  </si>
  <si>
    <t>3660339</t>
  </si>
  <si>
    <t>3630689</t>
  </si>
  <si>
    <t>3630690</t>
  </si>
  <si>
    <t>3660940</t>
  </si>
  <si>
    <t>3661014</t>
  </si>
  <si>
    <t>3661081</t>
  </si>
  <si>
    <t>3661085</t>
  </si>
  <si>
    <t>3661086</t>
  </si>
  <si>
    <t>3661088</t>
  </si>
  <si>
    <t>3661089</t>
  </si>
  <si>
    <t>3710000</t>
  </si>
  <si>
    <t>3720001</t>
  </si>
  <si>
    <t>3720002</t>
  </si>
  <si>
    <t>3720003</t>
  </si>
  <si>
    <t>3720004</t>
  </si>
  <si>
    <t>3720005</t>
  </si>
  <si>
    <t>3720006</t>
  </si>
  <si>
    <t>3720007</t>
  </si>
  <si>
    <t>3720008</t>
  </si>
  <si>
    <t>3720009</t>
  </si>
  <si>
    <t>3720010</t>
  </si>
  <si>
    <t>3720011</t>
  </si>
  <si>
    <t>3720012</t>
  </si>
  <si>
    <t>3720013</t>
  </si>
  <si>
    <t>3750103</t>
  </si>
  <si>
    <t>3750266</t>
  </si>
  <si>
    <t>3760328</t>
  </si>
  <si>
    <t>3730692</t>
  </si>
  <si>
    <t>3730693</t>
  </si>
  <si>
    <t>3820001</t>
  </si>
  <si>
    <t>3820002</t>
  </si>
  <si>
    <t>3820003</t>
  </si>
  <si>
    <t>3820004</t>
  </si>
  <si>
    <t>3820005</t>
  </si>
  <si>
    <t>3820006</t>
  </si>
  <si>
    <t>3820007</t>
  </si>
  <si>
    <t>3820008</t>
  </si>
  <si>
    <t>3820009</t>
  </si>
  <si>
    <t>3820010</t>
  </si>
  <si>
    <t>3820011</t>
  </si>
  <si>
    <t>3820012</t>
  </si>
  <si>
    <t>3850107</t>
  </si>
  <si>
    <t>3850267</t>
  </si>
  <si>
    <t>3830694</t>
  </si>
  <si>
    <t>3830695</t>
  </si>
  <si>
    <t>3830696</t>
  </si>
  <si>
    <t>3830697</t>
  </si>
  <si>
    <t>3861090</t>
  </si>
  <si>
    <t>3910000</t>
  </si>
  <si>
    <t>3920001</t>
  </si>
  <si>
    <t>3920002</t>
  </si>
  <si>
    <t>3920003</t>
  </si>
  <si>
    <t>3920004</t>
  </si>
  <si>
    <t>3920005</t>
  </si>
  <si>
    <t>3920006</t>
  </si>
  <si>
    <t>3920007</t>
  </si>
  <si>
    <t>3920008</t>
  </si>
  <si>
    <t>3920009</t>
  </si>
  <si>
    <t>3920010</t>
  </si>
  <si>
    <t>3970035</t>
  </si>
  <si>
    <t>7270035</t>
  </si>
  <si>
    <t>3950109</t>
  </si>
  <si>
    <t>3930698</t>
  </si>
  <si>
    <t>3930699</t>
  </si>
  <si>
    <t>3930700</t>
  </si>
  <si>
    <t>3961006</t>
  </si>
  <si>
    <t>4020001</t>
  </si>
  <si>
    <t>4020002</t>
  </si>
  <si>
    <t>4020003</t>
  </si>
  <si>
    <t>4020004</t>
  </si>
  <si>
    <t>4020005</t>
  </si>
  <si>
    <t>4020006</t>
  </si>
  <si>
    <t>4020007</t>
  </si>
  <si>
    <t>4020008</t>
  </si>
  <si>
    <t>4020009</t>
  </si>
  <si>
    <t>4020010</t>
  </si>
  <si>
    <t>4020011</t>
  </si>
  <si>
    <t>4050110</t>
  </si>
  <si>
    <t>4030441</t>
  </si>
  <si>
    <t>4030701</t>
  </si>
  <si>
    <t>4061006</t>
  </si>
  <si>
    <t>4120001</t>
  </si>
  <si>
    <t>4120002</t>
  </si>
  <si>
    <t>4120003</t>
  </si>
  <si>
    <t>4120004</t>
  </si>
  <si>
    <t>4120005</t>
  </si>
  <si>
    <t>4120006</t>
  </si>
  <si>
    <t>4120007</t>
  </si>
  <si>
    <t>4120008</t>
  </si>
  <si>
    <t>4120009</t>
  </si>
  <si>
    <t>4170012</t>
  </si>
  <si>
    <t>4170079</t>
  </si>
  <si>
    <t>4170081</t>
  </si>
  <si>
    <t>4170100</t>
  </si>
  <si>
    <t>4130704</t>
  </si>
  <si>
    <t>4130705</t>
  </si>
  <si>
    <t>4160970</t>
  </si>
  <si>
    <t>4160974</t>
  </si>
  <si>
    <t>4160979</t>
  </si>
  <si>
    <t>4160991</t>
  </si>
  <si>
    <t>4210000</t>
  </si>
  <si>
    <t>4220002</t>
  </si>
  <si>
    <t>4220004</t>
  </si>
  <si>
    <t>4220006</t>
  </si>
  <si>
    <t>4220007</t>
  </si>
  <si>
    <t>4220008</t>
  </si>
  <si>
    <t>4220009</t>
  </si>
  <si>
    <t>4220010</t>
  </si>
  <si>
    <t>4270013</t>
  </si>
  <si>
    <t>4250114</t>
  </si>
  <si>
    <t>4250116</t>
  </si>
  <si>
    <t>4230448</t>
  </si>
  <si>
    <t>4230708</t>
  </si>
  <si>
    <t>4230709</t>
  </si>
  <si>
    <t>4230710</t>
  </si>
  <si>
    <t>4230711</t>
  </si>
  <si>
    <t>4230712</t>
  </si>
  <si>
    <t>4230713</t>
  </si>
  <si>
    <t>4260952</t>
  </si>
  <si>
    <t>4260953</t>
  </si>
  <si>
    <t>4261056</t>
  </si>
  <si>
    <t>4310000</t>
  </si>
  <si>
    <t>4320001</t>
  </si>
  <si>
    <t>4320002</t>
  </si>
  <si>
    <t>4320003</t>
  </si>
  <si>
    <t>4320004</t>
  </si>
  <si>
    <t>4320005</t>
  </si>
  <si>
    <t>4320006</t>
  </si>
  <si>
    <t>4320007</t>
  </si>
  <si>
    <t>4320008</t>
  </si>
  <si>
    <t>4320009</t>
  </si>
  <si>
    <t>4320010</t>
  </si>
  <si>
    <t>4320011</t>
  </si>
  <si>
    <t>4320012</t>
  </si>
  <si>
    <t>4320013</t>
  </si>
  <si>
    <t>4320014</t>
  </si>
  <si>
    <t>4320015</t>
  </si>
  <si>
    <t>4320016</t>
  </si>
  <si>
    <t>4320017</t>
  </si>
  <si>
    <t>4350047</t>
  </si>
  <si>
    <t>4370047</t>
  </si>
  <si>
    <t>4350118</t>
  </si>
  <si>
    <t>4350119</t>
  </si>
  <si>
    <t>4350120</t>
  </si>
  <si>
    <t>4350121</t>
  </si>
  <si>
    <t>4350268</t>
  </si>
  <si>
    <t>4350303</t>
  </si>
  <si>
    <t>4330414</t>
  </si>
  <si>
    <t>4330444</t>
  </si>
  <si>
    <t>4330715</t>
  </si>
  <si>
    <t>4330716</t>
  </si>
  <si>
    <t>4330717</t>
  </si>
  <si>
    <t>4330718</t>
  </si>
  <si>
    <t>4330719</t>
  </si>
  <si>
    <t>4330720</t>
  </si>
  <si>
    <t>4330721</t>
  </si>
  <si>
    <t>4330722</t>
  </si>
  <si>
    <t>4330723</t>
  </si>
  <si>
    <t>4330724</t>
  </si>
  <si>
    <t>4330726</t>
  </si>
  <si>
    <t>4361057</t>
  </si>
  <si>
    <t>4342285</t>
  </si>
  <si>
    <t>4344345</t>
  </si>
  <si>
    <t>4344415</t>
  </si>
  <si>
    <t>4344455</t>
  </si>
  <si>
    <t>4345495</t>
  </si>
  <si>
    <t>4410000</t>
  </si>
  <si>
    <t>4420001</t>
  </si>
  <si>
    <t>4420002</t>
  </si>
  <si>
    <t>4420003</t>
  </si>
  <si>
    <t>4420004</t>
  </si>
  <si>
    <t>4420005</t>
  </si>
  <si>
    <t>4420006</t>
  </si>
  <si>
    <t>4420007</t>
  </si>
  <si>
    <t>4420008</t>
  </si>
  <si>
    <t>4420009</t>
  </si>
  <si>
    <t>4420010</t>
  </si>
  <si>
    <t>4420011</t>
  </si>
  <si>
    <t>4430727</t>
  </si>
  <si>
    <t>4430728</t>
  </si>
  <si>
    <t>4430729</t>
  </si>
  <si>
    <t>4430811</t>
  </si>
  <si>
    <t>4460994</t>
  </si>
  <si>
    <t>4510000</t>
  </si>
  <si>
    <t>4520001</t>
  </si>
  <si>
    <t>4520002</t>
  </si>
  <si>
    <t>4520003</t>
  </si>
  <si>
    <t>4520004</t>
  </si>
  <si>
    <t>4520005</t>
  </si>
  <si>
    <t>4520006</t>
  </si>
  <si>
    <t>4520007</t>
  </si>
  <si>
    <t>4520008</t>
  </si>
  <si>
    <t>4520009</t>
  </si>
  <si>
    <t>4520010</t>
  </si>
  <si>
    <t>4520011</t>
  </si>
  <si>
    <t>4570014</t>
  </si>
  <si>
    <t>4570015</t>
  </si>
  <si>
    <t>4530101</t>
  </si>
  <si>
    <t>4530104</t>
  </si>
  <si>
    <t>4530108</t>
  </si>
  <si>
    <t>4550124</t>
  </si>
  <si>
    <t>4550125</t>
  </si>
  <si>
    <t>4550126</t>
  </si>
  <si>
    <t>4550127</t>
  </si>
  <si>
    <t>4550128</t>
  </si>
  <si>
    <t>4550129</t>
  </si>
  <si>
    <t>4530202</t>
  </si>
  <si>
    <t>4550276</t>
  </si>
  <si>
    <t>4530321</t>
  </si>
  <si>
    <t>4530322</t>
  </si>
  <si>
    <t>4530401</t>
  </si>
  <si>
    <t>4530504</t>
  </si>
  <si>
    <t>4530505</t>
  </si>
  <si>
    <t>4530506</t>
  </si>
  <si>
    <t>4530507</t>
  </si>
  <si>
    <t>4530512</t>
  </si>
  <si>
    <t>4530730</t>
  </si>
  <si>
    <t>4530731</t>
  </si>
  <si>
    <t>4530732</t>
  </si>
  <si>
    <t>4530733</t>
  </si>
  <si>
    <t>4530734</t>
  </si>
  <si>
    <t>4530735</t>
  </si>
  <si>
    <t>4530736</t>
  </si>
  <si>
    <t>4560808</t>
  </si>
  <si>
    <t>4560810</t>
  </si>
  <si>
    <t>4560811</t>
  </si>
  <si>
    <t>4560812</t>
  </si>
  <si>
    <t>4560813</t>
  </si>
  <si>
    <t>4560814</t>
  </si>
  <si>
    <t>4560815</t>
  </si>
  <si>
    <t>4560816</t>
  </si>
  <si>
    <t>4560901</t>
  </si>
  <si>
    <t>4560959</t>
  </si>
  <si>
    <t>4560961</t>
  </si>
  <si>
    <t>4560995</t>
  </si>
  <si>
    <t>4561002</t>
  </si>
  <si>
    <t>4561058</t>
  </si>
  <si>
    <t>4561104</t>
  </si>
  <si>
    <t>4544580</t>
  </si>
  <si>
    <t>4544590</t>
  </si>
  <si>
    <t>4544600</t>
  </si>
  <si>
    <t>4544615</t>
  </si>
  <si>
    <t>4544645</t>
  </si>
  <si>
    <t>4544650</t>
  </si>
  <si>
    <t>4544660</t>
  </si>
  <si>
    <t>4544670</t>
  </si>
  <si>
    <t>4544680</t>
  </si>
  <si>
    <t>4544690</t>
  </si>
  <si>
    <t>4544700</t>
  </si>
  <si>
    <t>4544710</t>
  </si>
  <si>
    <t>4544720</t>
  </si>
  <si>
    <t>4544730</t>
  </si>
  <si>
    <t>4544740</t>
  </si>
  <si>
    <t>4544760</t>
  </si>
  <si>
    <t>4569993</t>
  </si>
  <si>
    <t>4610000</t>
  </si>
  <si>
    <t>4620001</t>
  </si>
  <si>
    <t>4620003</t>
  </si>
  <si>
    <t>4620004</t>
  </si>
  <si>
    <t>4620005</t>
  </si>
  <si>
    <t>4620006</t>
  </si>
  <si>
    <t>4620007</t>
  </si>
  <si>
    <t>4620008</t>
  </si>
  <si>
    <t>4620009</t>
  </si>
  <si>
    <t>4620012</t>
  </si>
  <si>
    <t>4620013</t>
  </si>
  <si>
    <t>4620014</t>
  </si>
  <si>
    <t>4620016</t>
  </si>
  <si>
    <t>4620019</t>
  </si>
  <si>
    <t>4620020</t>
  </si>
  <si>
    <t>4620021</t>
  </si>
  <si>
    <t>4670070</t>
  </si>
  <si>
    <t>4670075</t>
  </si>
  <si>
    <t>4670082</t>
  </si>
  <si>
    <t>4630115</t>
  </si>
  <si>
    <t>4650130</t>
  </si>
  <si>
    <t>4650131</t>
  </si>
  <si>
    <t>4650132</t>
  </si>
  <si>
    <t>4660665</t>
  </si>
  <si>
    <t>4630736</t>
  </si>
  <si>
    <t>4630737</t>
  </si>
  <si>
    <t>4630738</t>
  </si>
  <si>
    <t>4630740</t>
  </si>
  <si>
    <t>4630741</t>
  </si>
  <si>
    <t>4630742</t>
  </si>
  <si>
    <t>4630743</t>
  </si>
  <si>
    <t>4630744</t>
  </si>
  <si>
    <t>4660817</t>
  </si>
  <si>
    <t>4661020</t>
  </si>
  <si>
    <t>7147150</t>
  </si>
  <si>
    <t>4710000</t>
  </si>
  <si>
    <t>4720001</t>
  </si>
  <si>
    <t>4720002</t>
  </si>
  <si>
    <t>4720003</t>
  </si>
  <si>
    <t>4720005</t>
  </si>
  <si>
    <t>4720006</t>
  </si>
  <si>
    <t>4720007</t>
  </si>
  <si>
    <t>4720008</t>
  </si>
  <si>
    <t>4720009</t>
  </si>
  <si>
    <t>4750135</t>
  </si>
  <si>
    <t>4730315</t>
  </si>
  <si>
    <t>4730745</t>
  </si>
  <si>
    <t>4761001</t>
  </si>
  <si>
    <t>4810000</t>
  </si>
  <si>
    <t>4820001</t>
  </si>
  <si>
    <t>4820002</t>
  </si>
  <si>
    <t>4820003</t>
  </si>
  <si>
    <t>4820004</t>
  </si>
  <si>
    <t>4820005</t>
  </si>
  <si>
    <t>4820006</t>
  </si>
  <si>
    <t>4820007</t>
  </si>
  <si>
    <t>4820008</t>
  </si>
  <si>
    <t>4820009</t>
  </si>
  <si>
    <t>4850138</t>
  </si>
  <si>
    <t>4850139</t>
  </si>
  <si>
    <t>4850290</t>
  </si>
  <si>
    <t>4830430</t>
  </si>
  <si>
    <t>4830747</t>
  </si>
  <si>
    <t>4830748</t>
  </si>
  <si>
    <t>4830751</t>
  </si>
  <si>
    <t>4830753</t>
  </si>
  <si>
    <t>4830754</t>
  </si>
  <si>
    <t>4830756</t>
  </si>
  <si>
    <t>4830757</t>
  </si>
  <si>
    <t>4830758</t>
  </si>
  <si>
    <t>4860955</t>
  </si>
  <si>
    <t>4910000</t>
  </si>
  <si>
    <t>4920001</t>
  </si>
  <si>
    <t>4920002</t>
  </si>
  <si>
    <t>4920003</t>
  </si>
  <si>
    <t>4920004</t>
  </si>
  <si>
    <t>4920005</t>
  </si>
  <si>
    <t>4920006</t>
  </si>
  <si>
    <t>4920007</t>
  </si>
  <si>
    <t>4920008</t>
  </si>
  <si>
    <t>4920009</t>
  </si>
  <si>
    <t>4970016</t>
  </si>
  <si>
    <t>4950143</t>
  </si>
  <si>
    <t>4950144</t>
  </si>
  <si>
    <t>4930306</t>
  </si>
  <si>
    <t>4930312</t>
  </si>
  <si>
    <t>4930459</t>
  </si>
  <si>
    <t>4930508</t>
  </si>
  <si>
    <t>4930760</t>
  </si>
  <si>
    <t>4930762</t>
  </si>
  <si>
    <t>4930764</t>
  </si>
  <si>
    <t>4930766</t>
  </si>
  <si>
    <t>4930769</t>
  </si>
  <si>
    <t>4930772</t>
  </si>
  <si>
    <t>4930773</t>
  </si>
  <si>
    <t>4930774</t>
  </si>
  <si>
    <t>4960820</t>
  </si>
  <si>
    <t>4960821</t>
  </si>
  <si>
    <t>4960822</t>
  </si>
  <si>
    <t>4960877</t>
  </si>
  <si>
    <t>4960890</t>
  </si>
  <si>
    <t>4960894</t>
  </si>
  <si>
    <t>4960919</t>
  </si>
  <si>
    <t>4960938</t>
  </si>
  <si>
    <t>4960939</t>
  </si>
  <si>
    <t>4930971</t>
  </si>
  <si>
    <t>4961105</t>
  </si>
  <si>
    <t>4945300</t>
  </si>
  <si>
    <t>4945310</t>
  </si>
  <si>
    <t>4945330</t>
  </si>
  <si>
    <t>4945340</t>
  </si>
  <si>
    <t>4945350</t>
  </si>
  <si>
    <t>4945360</t>
  </si>
  <si>
    <t>4945370</t>
  </si>
  <si>
    <t>4945375</t>
  </si>
  <si>
    <t>4945380</t>
  </si>
  <si>
    <t>4945385</t>
  </si>
  <si>
    <t>4945400</t>
  </si>
  <si>
    <t>5010000</t>
  </si>
  <si>
    <t>5020001</t>
  </si>
  <si>
    <t>5070001</t>
  </si>
  <si>
    <t>5020002</t>
  </si>
  <si>
    <t>5020003</t>
  </si>
  <si>
    <t>5020004</t>
  </si>
  <si>
    <t>5020005</t>
  </si>
  <si>
    <t>5020006</t>
  </si>
  <si>
    <t>5020007</t>
  </si>
  <si>
    <t>5020008</t>
  </si>
  <si>
    <t>5020009</t>
  </si>
  <si>
    <t>5020010</t>
  </si>
  <si>
    <t>5050145</t>
  </si>
  <si>
    <t>5050146</t>
  </si>
  <si>
    <t>5050149</t>
  </si>
  <si>
    <t>5070344</t>
  </si>
  <si>
    <t>7570344</t>
  </si>
  <si>
    <t>5070346</t>
  </si>
  <si>
    <t>5030412</t>
  </si>
  <si>
    <t>5030775</t>
  </si>
  <si>
    <t>5030776</t>
  </si>
  <si>
    <t>5030779</t>
  </si>
  <si>
    <t>5061004</t>
  </si>
  <si>
    <t>5110000</t>
  </si>
  <si>
    <t>5120001</t>
  </si>
  <si>
    <t>5120002</t>
  </si>
  <si>
    <t>5120003</t>
  </si>
  <si>
    <t>5120004</t>
  </si>
  <si>
    <t>5120005</t>
  </si>
  <si>
    <t>5120006</t>
  </si>
  <si>
    <t>5150150</t>
  </si>
  <si>
    <t>5150151</t>
  </si>
  <si>
    <t>5130454</t>
  </si>
  <si>
    <t>5130780</t>
  </si>
  <si>
    <t>5130781</t>
  </si>
  <si>
    <t>5161059</t>
  </si>
  <si>
    <t>5145520</t>
  </si>
  <si>
    <t>5145525</t>
  </si>
  <si>
    <t>5210000</t>
  </si>
  <si>
    <t>5220001</t>
  </si>
  <si>
    <t>5220002</t>
  </si>
  <si>
    <t>5220003</t>
  </si>
  <si>
    <t>5220004</t>
  </si>
  <si>
    <t>5220005</t>
  </si>
  <si>
    <t>5220006</t>
  </si>
  <si>
    <t>5220007</t>
  </si>
  <si>
    <t>5220009</t>
  </si>
  <si>
    <t>5220010</t>
  </si>
  <si>
    <t>5220011</t>
  </si>
  <si>
    <t>5220012</t>
  </si>
  <si>
    <t>5220013</t>
  </si>
  <si>
    <t>5220014</t>
  </si>
  <si>
    <t>5250153</t>
  </si>
  <si>
    <t>5230782</t>
  </si>
  <si>
    <t>5230783</t>
  </si>
  <si>
    <t>5230785</t>
  </si>
  <si>
    <t>5230786</t>
  </si>
  <si>
    <t>5261060</t>
  </si>
  <si>
    <t>5320001</t>
  </si>
  <si>
    <t>5320002</t>
  </si>
  <si>
    <t>5320003</t>
  </si>
  <si>
    <t>5320004</t>
  </si>
  <si>
    <t>5320005</t>
  </si>
  <si>
    <t>5320006</t>
  </si>
  <si>
    <t>5320007</t>
  </si>
  <si>
    <t>5320008</t>
  </si>
  <si>
    <t>5320009</t>
  </si>
  <si>
    <t>5320010</t>
  </si>
  <si>
    <t>5320011</t>
  </si>
  <si>
    <t>5330789</t>
  </si>
  <si>
    <t>5360951</t>
  </si>
  <si>
    <t>5360972</t>
  </si>
  <si>
    <t>5410000</t>
  </si>
  <si>
    <t>5420001</t>
  </si>
  <si>
    <t>5420002</t>
  </si>
  <si>
    <t>5420003</t>
  </si>
  <si>
    <t>5420004</t>
  </si>
  <si>
    <t>5420005</t>
  </si>
  <si>
    <t>5420006</t>
  </si>
  <si>
    <t>5420007</t>
  </si>
  <si>
    <t>5420008</t>
  </si>
  <si>
    <t>5420009</t>
  </si>
  <si>
    <t>5420010</t>
  </si>
  <si>
    <t>5420011</t>
  </si>
  <si>
    <t>5470022</t>
  </si>
  <si>
    <t>6170022</t>
  </si>
  <si>
    <t>5460039</t>
  </si>
  <si>
    <t>5450155</t>
  </si>
  <si>
    <t>5450156</t>
  </si>
  <si>
    <t>5450157</t>
  </si>
  <si>
    <t>5450158</t>
  </si>
  <si>
    <t>5450159</t>
  </si>
  <si>
    <t>5430311</t>
  </si>
  <si>
    <t>5430790</t>
  </si>
  <si>
    <t>5430791</t>
  </si>
  <si>
    <t>5430792</t>
  </si>
  <si>
    <t>5430793</t>
  </si>
  <si>
    <t>5430794</t>
  </si>
  <si>
    <t>5430795</t>
  </si>
  <si>
    <t>5430796</t>
  </si>
  <si>
    <t>5430797</t>
  </si>
  <si>
    <t>5430959</t>
  </si>
  <si>
    <t>5430960</t>
  </si>
  <si>
    <t>5472000</t>
  </si>
  <si>
    <t>5445835</t>
  </si>
  <si>
    <t>5445845</t>
  </si>
  <si>
    <t>5445855</t>
  </si>
  <si>
    <t>5520001</t>
  </si>
  <si>
    <t>5520002</t>
  </si>
  <si>
    <t>5520003</t>
  </si>
  <si>
    <t>5520005</t>
  </si>
  <si>
    <t>5520006</t>
  </si>
  <si>
    <t>5520007</t>
  </si>
  <si>
    <t>5520008</t>
  </si>
  <si>
    <t>5520009</t>
  </si>
  <si>
    <t>5520010</t>
  </si>
  <si>
    <t>5520012</t>
  </si>
  <si>
    <t>5520013</t>
  </si>
  <si>
    <t>5520014</t>
  </si>
  <si>
    <t>5570017</t>
  </si>
  <si>
    <t>5570076</t>
  </si>
  <si>
    <t>5570101</t>
  </si>
  <si>
    <t>5570103</t>
  </si>
  <si>
    <t>5570106</t>
  </si>
  <si>
    <t>5570345</t>
  </si>
  <si>
    <t>5530509</t>
  </si>
  <si>
    <t>5530798</t>
  </si>
  <si>
    <t>5530799</t>
  </si>
  <si>
    <t>5530800</t>
  </si>
  <si>
    <t>5530801</t>
  </si>
  <si>
    <t>5560963</t>
  </si>
  <si>
    <t>5530970</t>
  </si>
  <si>
    <t>5561191</t>
  </si>
  <si>
    <t>5610000</t>
  </si>
  <si>
    <t>5620001</t>
  </si>
  <si>
    <t>5620002</t>
  </si>
  <si>
    <t>5620003</t>
  </si>
  <si>
    <t>5620004</t>
  </si>
  <si>
    <t>5620005</t>
  </si>
  <si>
    <t>5620006</t>
  </si>
  <si>
    <t>5620007</t>
  </si>
  <si>
    <t>5620008</t>
  </si>
  <si>
    <t>5620009</t>
  </si>
  <si>
    <t>5620010</t>
  </si>
  <si>
    <t>5670019</t>
  </si>
  <si>
    <t>5670052</t>
  </si>
  <si>
    <t>5670098</t>
  </si>
  <si>
    <t>5650162</t>
  </si>
  <si>
    <t>5650163</t>
  </si>
  <si>
    <t>5650164</t>
  </si>
  <si>
    <t>5630802</t>
  </si>
  <si>
    <t>5630803</t>
  </si>
  <si>
    <t>5630804</t>
  </si>
  <si>
    <t>5630805</t>
  </si>
  <si>
    <t>5630806</t>
  </si>
  <si>
    <t>5661062</t>
  </si>
  <si>
    <t>5720001</t>
  </si>
  <si>
    <t>5720002</t>
  </si>
  <si>
    <t>5720003</t>
  </si>
  <si>
    <t>5720004</t>
  </si>
  <si>
    <t>5720005</t>
  </si>
  <si>
    <t>5720008</t>
  </si>
  <si>
    <t>5720010</t>
  </si>
  <si>
    <t>5720011</t>
  </si>
  <si>
    <t>5720012</t>
  </si>
  <si>
    <t>5720013</t>
  </si>
  <si>
    <t>5770054</t>
  </si>
  <si>
    <t>5730418</t>
  </si>
  <si>
    <t>5730807</t>
  </si>
  <si>
    <t>5730808</t>
  </si>
  <si>
    <t>5730809</t>
  </si>
  <si>
    <t>5730810</t>
  </si>
  <si>
    <t>5730811</t>
  </si>
  <si>
    <t>5760994</t>
  </si>
  <si>
    <t>5810000</t>
  </si>
  <si>
    <t>5820001</t>
  </si>
  <si>
    <t>5820002</t>
  </si>
  <si>
    <t>5820003</t>
  </si>
  <si>
    <t>5820004</t>
  </si>
  <si>
    <t>5850170</t>
  </si>
  <si>
    <t>5830462</t>
  </si>
  <si>
    <t>5861006</t>
  </si>
  <si>
    <t>5910000</t>
  </si>
  <si>
    <t>5920001</t>
  </si>
  <si>
    <t>5920002</t>
  </si>
  <si>
    <t>5920003</t>
  </si>
  <si>
    <t>5920004</t>
  </si>
  <si>
    <t>5920005</t>
  </si>
  <si>
    <t>5920006</t>
  </si>
  <si>
    <t>5920007</t>
  </si>
  <si>
    <t>5920008</t>
  </si>
  <si>
    <t>5920009</t>
  </si>
  <si>
    <t>5920010</t>
  </si>
  <si>
    <t>5970021</t>
  </si>
  <si>
    <t>5930813</t>
  </si>
  <si>
    <t>5930814</t>
  </si>
  <si>
    <t>5930815</t>
  </si>
  <si>
    <t>5960992</t>
  </si>
  <si>
    <t>5961063</t>
  </si>
  <si>
    <t>6010000</t>
  </si>
  <si>
    <t>6020001</t>
  </si>
  <si>
    <t>6020002</t>
  </si>
  <si>
    <t>6020003</t>
  </si>
  <si>
    <t>6020004</t>
  </si>
  <si>
    <t>6020005</t>
  </si>
  <si>
    <t>6020006</t>
  </si>
  <si>
    <t>6020007</t>
  </si>
  <si>
    <t>6020008</t>
  </si>
  <si>
    <t>6020009</t>
  </si>
  <si>
    <t>6020010</t>
  </si>
  <si>
    <t>6020011</t>
  </si>
  <si>
    <t>6020012</t>
  </si>
  <si>
    <t>6020013</t>
  </si>
  <si>
    <t>6070102</t>
  </si>
  <si>
    <t>6060333</t>
  </si>
  <si>
    <t>6030816</t>
  </si>
  <si>
    <t>6030817</t>
  </si>
  <si>
    <t>6110000</t>
  </si>
  <si>
    <t>6120001</t>
  </si>
  <si>
    <t>6120002</t>
  </si>
  <si>
    <t>6120003</t>
  </si>
  <si>
    <t>6120004</t>
  </si>
  <si>
    <t>6120005</t>
  </si>
  <si>
    <t>6120006</t>
  </si>
  <si>
    <t>6120007</t>
  </si>
  <si>
    <t>6120008</t>
  </si>
  <si>
    <t>6120009</t>
  </si>
  <si>
    <t>6120010</t>
  </si>
  <si>
    <t>6120011</t>
  </si>
  <si>
    <t>6120012</t>
  </si>
  <si>
    <t>6120013</t>
  </si>
  <si>
    <t>6150176</t>
  </si>
  <si>
    <t>6150292</t>
  </si>
  <si>
    <t>6130818</t>
  </si>
  <si>
    <t>6130820</t>
  </si>
  <si>
    <t>6130821</t>
  </si>
  <si>
    <t>6130822</t>
  </si>
  <si>
    <t>6130823</t>
  </si>
  <si>
    <t>6130954</t>
  </si>
  <si>
    <t>6161079</t>
  </si>
  <si>
    <t>6761079</t>
  </si>
  <si>
    <t>6141125</t>
  </si>
  <si>
    <t>6161187</t>
  </si>
  <si>
    <t>6146260</t>
  </si>
  <si>
    <t>6146375</t>
  </si>
  <si>
    <t>6210000</t>
  </si>
  <si>
    <t>6220001</t>
  </si>
  <si>
    <t>6220002</t>
  </si>
  <si>
    <t>6220003</t>
  </si>
  <si>
    <t>6220004</t>
  </si>
  <si>
    <t>6220005</t>
  </si>
  <si>
    <t>6220006</t>
  </si>
  <si>
    <t>6220007</t>
  </si>
  <si>
    <t>6270023</t>
  </si>
  <si>
    <t>6250324</t>
  </si>
  <si>
    <t>6230411</t>
  </si>
  <si>
    <t>6230463</t>
  </si>
  <si>
    <t>6230824</t>
  </si>
  <si>
    <t>6260993</t>
  </si>
  <si>
    <t>6261064</t>
  </si>
  <si>
    <t>6246325</t>
  </si>
  <si>
    <t>6246340</t>
  </si>
  <si>
    <t>6246350</t>
  </si>
  <si>
    <t>6310000</t>
  </si>
  <si>
    <t>6320001</t>
  </si>
  <si>
    <t>6320002</t>
  </si>
  <si>
    <t>6320003</t>
  </si>
  <si>
    <t>6320004</t>
  </si>
  <si>
    <t>6320005</t>
  </si>
  <si>
    <t>6320006</t>
  </si>
  <si>
    <t>6320007</t>
  </si>
  <si>
    <t>6370007</t>
  </si>
  <si>
    <t>6320008</t>
  </si>
  <si>
    <t>6320009</t>
  </si>
  <si>
    <t>6370009</t>
  </si>
  <si>
    <t>6370024</t>
  </si>
  <si>
    <t>6350288</t>
  </si>
  <si>
    <t>6330455</t>
  </si>
  <si>
    <t>6330825</t>
  </si>
  <si>
    <t>6330826</t>
  </si>
  <si>
    <t>6360964</t>
  </si>
  <si>
    <t>6361065</t>
  </si>
  <si>
    <t>6420001</t>
  </si>
  <si>
    <t>6420002</t>
  </si>
  <si>
    <t>6420003</t>
  </si>
  <si>
    <t>6420004</t>
  </si>
  <si>
    <t>6420005</t>
  </si>
  <si>
    <t>6420006</t>
  </si>
  <si>
    <t>6420007</t>
  </si>
  <si>
    <t>6420009</t>
  </si>
  <si>
    <t>6420010</t>
  </si>
  <si>
    <t>6420012</t>
  </si>
  <si>
    <t>6470025</t>
  </si>
  <si>
    <t>6470026</t>
  </si>
  <si>
    <t>6470027</t>
  </si>
  <si>
    <t>6470028</t>
  </si>
  <si>
    <t>6470059</t>
  </si>
  <si>
    <t>6470099</t>
  </si>
  <si>
    <t>6450184</t>
  </si>
  <si>
    <t>6450185</t>
  </si>
  <si>
    <t>6430828</t>
  </si>
  <si>
    <t>6430829</t>
  </si>
  <si>
    <t>6430830</t>
  </si>
  <si>
    <t>6430831</t>
  </si>
  <si>
    <t>6430832</t>
  </si>
  <si>
    <t>6430834</t>
  </si>
  <si>
    <t>6460975</t>
  </si>
  <si>
    <t>6461066</t>
  </si>
  <si>
    <t>6461084</t>
  </si>
  <si>
    <t>6510000</t>
  </si>
  <si>
    <t>6520001</t>
  </si>
  <si>
    <t>6520002</t>
  </si>
  <si>
    <t>6520003</t>
  </si>
  <si>
    <t>6520005</t>
  </si>
  <si>
    <t>6520006</t>
  </si>
  <si>
    <t>6520007</t>
  </si>
  <si>
    <t>6520008</t>
  </si>
  <si>
    <t>6520009</t>
  </si>
  <si>
    <t>6520010</t>
  </si>
  <si>
    <t>6550187</t>
  </si>
  <si>
    <t>6550269</t>
  </si>
  <si>
    <t>6530835</t>
  </si>
  <si>
    <t>6530836</t>
  </si>
  <si>
    <t>6530837</t>
  </si>
  <si>
    <t>6560920</t>
  </si>
  <si>
    <t>6560957</t>
  </si>
  <si>
    <t>6561067</t>
  </si>
  <si>
    <t>6620001</t>
  </si>
  <si>
    <t>6620002</t>
  </si>
  <si>
    <t>6620003</t>
  </si>
  <si>
    <t>6620004</t>
  </si>
  <si>
    <t>6620005</t>
  </si>
  <si>
    <t>6620006</t>
  </si>
  <si>
    <t>6620007</t>
  </si>
  <si>
    <t>6620008</t>
  </si>
  <si>
    <t>6670008</t>
  </si>
  <si>
    <t>6620009</t>
  </si>
  <si>
    <t>6620010</t>
  </si>
  <si>
    <t>6620011</t>
  </si>
  <si>
    <t>6620012</t>
  </si>
  <si>
    <t>6670061</t>
  </si>
  <si>
    <t>6630839</t>
  </si>
  <si>
    <t>6630840</t>
  </si>
  <si>
    <t>6630841</t>
  </si>
  <si>
    <t>6630842</t>
  </si>
  <si>
    <t>6661062</t>
  </si>
  <si>
    <t>6710000</t>
  </si>
  <si>
    <t>6720001</t>
  </si>
  <si>
    <t>6720003</t>
  </si>
  <si>
    <t>6720004</t>
  </si>
  <si>
    <t>6720005</t>
  </si>
  <si>
    <t>6720006</t>
  </si>
  <si>
    <t>6720007</t>
  </si>
  <si>
    <t>6720008</t>
  </si>
  <si>
    <t>6720009</t>
  </si>
  <si>
    <t>6720010</t>
  </si>
  <si>
    <t>6720011</t>
  </si>
  <si>
    <t>6720012</t>
  </si>
  <si>
    <t>6770030</t>
  </si>
  <si>
    <t>6770031</t>
  </si>
  <si>
    <t>6750192</t>
  </si>
  <si>
    <t>6750193</t>
  </si>
  <si>
    <t>6760337</t>
  </si>
  <si>
    <t>6730843</t>
  </si>
  <si>
    <t>6730844</t>
  </si>
  <si>
    <t>6730845</t>
  </si>
  <si>
    <t>6730846</t>
  </si>
  <si>
    <t>6730965</t>
  </si>
  <si>
    <t>6760976</t>
  </si>
  <si>
    <t>6760977</t>
  </si>
  <si>
    <t>6779996</t>
  </si>
  <si>
    <t>6810000</t>
  </si>
  <si>
    <t>6820001</t>
  </si>
  <si>
    <t>6820002</t>
  </si>
  <si>
    <t>6820003</t>
  </si>
  <si>
    <t>6820004</t>
  </si>
  <si>
    <t>6820005</t>
  </si>
  <si>
    <t>6820006</t>
  </si>
  <si>
    <t>6820007</t>
  </si>
  <si>
    <t>6820008</t>
  </si>
  <si>
    <t>6820009</t>
  </si>
  <si>
    <t>6820010</t>
  </si>
  <si>
    <t>6820011</t>
  </si>
  <si>
    <t>6850194</t>
  </si>
  <si>
    <t>6850195</t>
  </si>
  <si>
    <t>6850196</t>
  </si>
  <si>
    <t>6850197</t>
  </si>
  <si>
    <t>6850198</t>
  </si>
  <si>
    <t>6830425</t>
  </si>
  <si>
    <t>6830446</t>
  </si>
  <si>
    <t>6830591</t>
  </si>
  <si>
    <t>6830847</t>
  </si>
  <si>
    <t>6830848</t>
  </si>
  <si>
    <t>6830850</t>
  </si>
  <si>
    <t>6830851</t>
  </si>
  <si>
    <t>6830852</t>
  </si>
  <si>
    <t>6830853</t>
  </si>
  <si>
    <t>6861099</t>
  </si>
  <si>
    <t>6910000</t>
  </si>
  <si>
    <t>6920001</t>
  </si>
  <si>
    <t>6920002</t>
  </si>
  <si>
    <t>6920003</t>
  </si>
  <si>
    <t>6920004</t>
  </si>
  <si>
    <t>6920005</t>
  </si>
  <si>
    <t>6920006</t>
  </si>
  <si>
    <t>6920007</t>
  </si>
  <si>
    <t>6920008</t>
  </si>
  <si>
    <t>6920009</t>
  </si>
  <si>
    <t>6920010</t>
  </si>
  <si>
    <t>6920011</t>
  </si>
  <si>
    <t>6950200</t>
  </si>
  <si>
    <t>6930854</t>
  </si>
  <si>
    <t>6930855</t>
  </si>
  <si>
    <t>6930856</t>
  </si>
  <si>
    <t>6930857</t>
  </si>
  <si>
    <t>6930858</t>
  </si>
  <si>
    <t>6930955</t>
  </si>
  <si>
    <t>7020001</t>
  </si>
  <si>
    <t>7020002</t>
  </si>
  <si>
    <t>7020003</t>
  </si>
  <si>
    <t>7020004</t>
  </si>
  <si>
    <t>7020005</t>
  </si>
  <si>
    <t>7020007</t>
  </si>
  <si>
    <t>7020008</t>
  </si>
  <si>
    <t>7020009</t>
  </si>
  <si>
    <t>7020010</t>
  </si>
  <si>
    <t>7020011</t>
  </si>
  <si>
    <t>7020012</t>
  </si>
  <si>
    <t>7070034</t>
  </si>
  <si>
    <t>7050201</t>
  </si>
  <si>
    <t>7030859</t>
  </si>
  <si>
    <t>7061183</t>
  </si>
  <si>
    <t>7110000</t>
  </si>
  <si>
    <t>7120001</t>
  </si>
  <si>
    <t>7120002</t>
  </si>
  <si>
    <t>7120003</t>
  </si>
  <si>
    <t>7120004</t>
  </si>
  <si>
    <t>7120005</t>
  </si>
  <si>
    <t>7120006</t>
  </si>
  <si>
    <t>7120007</t>
  </si>
  <si>
    <t>7120008</t>
  </si>
  <si>
    <t>7120009</t>
  </si>
  <si>
    <t>7120010</t>
  </si>
  <si>
    <t>7120011</t>
  </si>
  <si>
    <t>7120012</t>
  </si>
  <si>
    <t>7120013</t>
  </si>
  <si>
    <t>7130103</t>
  </si>
  <si>
    <t>7130117</t>
  </si>
  <si>
    <t>7150203</t>
  </si>
  <si>
    <t>7150204</t>
  </si>
  <si>
    <t>7150205</t>
  </si>
  <si>
    <t>7150206</t>
  </si>
  <si>
    <t>7160665</t>
  </si>
  <si>
    <t>7130861</t>
  </si>
  <si>
    <t>7130862</t>
  </si>
  <si>
    <t>7130863</t>
  </si>
  <si>
    <t>7130864</t>
  </si>
  <si>
    <t>7130865</t>
  </si>
  <si>
    <t>7130866</t>
  </si>
  <si>
    <t>7160866</t>
  </si>
  <si>
    <t>7130867</t>
  </si>
  <si>
    <t>7160867</t>
  </si>
  <si>
    <t>7161008</t>
  </si>
  <si>
    <t>7144805</t>
  </si>
  <si>
    <t>7147175</t>
  </si>
  <si>
    <t>7147200</t>
  </si>
  <si>
    <t>7147205</t>
  </si>
  <si>
    <t>7147215</t>
  </si>
  <si>
    <t>7210000</t>
  </si>
  <si>
    <t>7220001</t>
  </si>
  <si>
    <t>7220002</t>
  </si>
  <si>
    <t>7220003</t>
  </si>
  <si>
    <t>7220004</t>
  </si>
  <si>
    <t>7220005</t>
  </si>
  <si>
    <t>7250207</t>
  </si>
  <si>
    <t>7230435</t>
  </si>
  <si>
    <t>7230868</t>
  </si>
  <si>
    <t>7261006</t>
  </si>
  <si>
    <t>7310000</t>
  </si>
  <si>
    <t>7320001</t>
  </si>
  <si>
    <t>7320002</t>
  </si>
  <si>
    <t>7320003</t>
  </si>
  <si>
    <t>7320004</t>
  </si>
  <si>
    <t>7320005</t>
  </si>
  <si>
    <t>7320006</t>
  </si>
  <si>
    <t>7320007</t>
  </si>
  <si>
    <t>7320008</t>
  </si>
  <si>
    <t>7320009</t>
  </si>
  <si>
    <t>7320010</t>
  </si>
  <si>
    <t>7320011</t>
  </si>
  <si>
    <t>7320012</t>
  </si>
  <si>
    <t>7320013</t>
  </si>
  <si>
    <t>7320014</t>
  </si>
  <si>
    <t>7370036</t>
  </si>
  <si>
    <t>7350208</t>
  </si>
  <si>
    <t>7330308</t>
  </si>
  <si>
    <t>7330583</t>
  </si>
  <si>
    <t>7330703</t>
  </si>
  <si>
    <t>7330869</t>
  </si>
  <si>
    <t>7330972</t>
  </si>
  <si>
    <t>7361013</t>
  </si>
  <si>
    <t>7341655</t>
  </si>
  <si>
    <t>7347285</t>
  </si>
  <si>
    <t>7347350</t>
  </si>
  <si>
    <t>7347360</t>
  </si>
  <si>
    <t>7347365</t>
  </si>
  <si>
    <t>7410000</t>
  </si>
  <si>
    <t>7420001</t>
  </si>
  <si>
    <t>7420002</t>
  </si>
  <si>
    <t>7420003</t>
  </si>
  <si>
    <t>7420004</t>
  </si>
  <si>
    <t>7420005</t>
  </si>
  <si>
    <t>7420006</t>
  </si>
  <si>
    <t>7420007</t>
  </si>
  <si>
    <t>7420008</t>
  </si>
  <si>
    <t>7450294</t>
  </si>
  <si>
    <t>7450301</t>
  </si>
  <si>
    <t>7430458</t>
  </si>
  <si>
    <t>7430870</t>
  </si>
  <si>
    <t>7430871</t>
  </si>
  <si>
    <t>7430872</t>
  </si>
  <si>
    <t>7430873</t>
  </si>
  <si>
    <t>7430874</t>
  </si>
  <si>
    <t>7460960</t>
  </si>
  <si>
    <t>7430973</t>
  </si>
  <si>
    <t>7461068</t>
  </si>
  <si>
    <t>7510000</t>
  </si>
  <si>
    <t>7520001</t>
  </si>
  <si>
    <t>7520004</t>
  </si>
  <si>
    <t>7520005</t>
  </si>
  <si>
    <t>7520006</t>
  </si>
  <si>
    <t>7520007</t>
  </si>
  <si>
    <t>7520009</t>
  </si>
  <si>
    <t>7570037</t>
  </si>
  <si>
    <t>7550213</t>
  </si>
  <si>
    <t>7530875</t>
  </si>
  <si>
    <t>7530876</t>
  </si>
  <si>
    <t>7560977</t>
  </si>
  <si>
    <t>7561069</t>
  </si>
  <si>
    <t>7620001</t>
  </si>
  <si>
    <t>7620002</t>
  </si>
  <si>
    <t>7620003</t>
  </si>
  <si>
    <t>7620004</t>
  </si>
  <si>
    <t>7620005</t>
  </si>
  <si>
    <t>7620006</t>
  </si>
  <si>
    <t>7620007</t>
  </si>
  <si>
    <t>7620008</t>
  </si>
  <si>
    <t>7620009</t>
  </si>
  <si>
    <t>7620010</t>
  </si>
  <si>
    <t>7620011</t>
  </si>
  <si>
    <t>7620012</t>
  </si>
  <si>
    <t>7650216</t>
  </si>
  <si>
    <t>7630429</t>
  </si>
  <si>
    <t>7630586</t>
  </si>
  <si>
    <t>7630877</t>
  </si>
  <si>
    <t>7630880</t>
  </si>
  <si>
    <t>7630881</t>
  </si>
  <si>
    <t>7710000</t>
  </si>
  <si>
    <t>7720001</t>
  </si>
  <si>
    <t>7720002</t>
  </si>
  <si>
    <t>7720003</t>
  </si>
  <si>
    <t>7720004</t>
  </si>
  <si>
    <t>7720005</t>
  </si>
  <si>
    <t>7720006</t>
  </si>
  <si>
    <t>7720007</t>
  </si>
  <si>
    <t>7720008</t>
  </si>
  <si>
    <t>7720009</t>
  </si>
  <si>
    <t>7770038</t>
  </si>
  <si>
    <t>7750217</t>
  </si>
  <si>
    <t>7730438</t>
  </si>
  <si>
    <t>7730882</t>
  </si>
  <si>
    <t>7730883</t>
  </si>
  <si>
    <t>7730884</t>
  </si>
  <si>
    <t>7730885</t>
  </si>
  <si>
    <t>7730886</t>
  </si>
  <si>
    <t>7730887</t>
  </si>
  <si>
    <t>7761070</t>
  </si>
  <si>
    <t>7747645</t>
  </si>
  <si>
    <t>7747715</t>
  </si>
  <si>
    <t>7810000</t>
  </si>
  <si>
    <t>7820001</t>
  </si>
  <si>
    <t>7820002</t>
  </si>
  <si>
    <t>7820003</t>
  </si>
  <si>
    <t>7820004</t>
  </si>
  <si>
    <t>7820005</t>
  </si>
  <si>
    <t>7820006</t>
  </si>
  <si>
    <t>7850218</t>
  </si>
  <si>
    <t>7830888</t>
  </si>
  <si>
    <t>7830889</t>
  </si>
  <si>
    <t>7861006</t>
  </si>
  <si>
    <t>7847775</t>
  </si>
  <si>
    <t>7920001</t>
  </si>
  <si>
    <t>7920002</t>
  </si>
  <si>
    <t>7920003</t>
  </si>
  <si>
    <t>7920004</t>
  </si>
  <si>
    <t>7920005</t>
  </si>
  <si>
    <t>7920006</t>
  </si>
  <si>
    <t>7920007</t>
  </si>
  <si>
    <t>7920009</t>
  </si>
  <si>
    <t>7920011</t>
  </si>
  <si>
    <t>7920012</t>
  </si>
  <si>
    <t>7970040</t>
  </si>
  <si>
    <t>7970041</t>
  </si>
  <si>
    <t>7930302</t>
  </si>
  <si>
    <t>7960330</t>
  </si>
  <si>
    <t>7930534</t>
  </si>
  <si>
    <t>7960868</t>
  </si>
  <si>
    <t>7930890</t>
  </si>
  <si>
    <t>7930891</t>
  </si>
  <si>
    <t>7930957</t>
  </si>
  <si>
    <t>7930964</t>
  </si>
  <si>
    <t>8010000</t>
  </si>
  <si>
    <t>8020001</t>
  </si>
  <si>
    <t>8020002</t>
  </si>
  <si>
    <t>8020003</t>
  </si>
  <si>
    <t>8020004</t>
  </si>
  <si>
    <t>8020005</t>
  </si>
  <si>
    <t>8020006</t>
  </si>
  <si>
    <t>8050222</t>
  </si>
  <si>
    <t>8030892</t>
  </si>
  <si>
    <t>8030893</t>
  </si>
  <si>
    <t>8061037</t>
  </si>
  <si>
    <t>8110000</t>
  </si>
  <si>
    <t>8120001</t>
  </si>
  <si>
    <t>8120002</t>
  </si>
  <si>
    <t>8120003</t>
  </si>
  <si>
    <t>8120004</t>
  </si>
  <si>
    <t>8120005</t>
  </si>
  <si>
    <t>8120006</t>
  </si>
  <si>
    <t>8130895</t>
  </si>
  <si>
    <t>8130896</t>
  </si>
  <si>
    <t>8161074</t>
  </si>
  <si>
    <t>8961074</t>
  </si>
  <si>
    <t>8220001</t>
  </si>
  <si>
    <t>8220002</t>
  </si>
  <si>
    <t>8220003</t>
  </si>
  <si>
    <t>8220004</t>
  </si>
  <si>
    <t>8220005</t>
  </si>
  <si>
    <t>8220006</t>
  </si>
  <si>
    <t>8220008</t>
  </si>
  <si>
    <t>8261072</t>
  </si>
  <si>
    <t>8261102</t>
  </si>
  <si>
    <t>8261190</t>
  </si>
  <si>
    <t>8310000</t>
  </si>
  <si>
    <t>8320002</t>
  </si>
  <si>
    <t>8320003</t>
  </si>
  <si>
    <t>8320004</t>
  </si>
  <si>
    <t>8320005</t>
  </si>
  <si>
    <t>8350228</t>
  </si>
  <si>
    <t>8330897</t>
  </si>
  <si>
    <t>8330898</t>
  </si>
  <si>
    <t>8330899</t>
  </si>
  <si>
    <t>8330900</t>
  </si>
  <si>
    <t>8330901</t>
  </si>
  <si>
    <t>8330902</t>
  </si>
  <si>
    <t>8361073</t>
  </si>
  <si>
    <t>8410000</t>
  </si>
  <si>
    <t>8420001</t>
  </si>
  <si>
    <t>8420002</t>
  </si>
  <si>
    <t>8420003</t>
  </si>
  <si>
    <t>8420004</t>
  </si>
  <si>
    <t>8420005</t>
  </si>
  <si>
    <t>8420006</t>
  </si>
  <si>
    <t>8420009</t>
  </si>
  <si>
    <t>8420010</t>
  </si>
  <si>
    <t>8420011</t>
  </si>
  <si>
    <t>8420012</t>
  </si>
  <si>
    <t>8470039</t>
  </si>
  <si>
    <t>8470042</t>
  </si>
  <si>
    <t>8470049</t>
  </si>
  <si>
    <t>8470104</t>
  </si>
  <si>
    <t>8430106</t>
  </si>
  <si>
    <t>8450229</t>
  </si>
  <si>
    <t>8470332</t>
  </si>
  <si>
    <t>8460334</t>
  </si>
  <si>
    <t>8470847</t>
  </si>
  <si>
    <t>8460872</t>
  </si>
  <si>
    <t>8430903</t>
  </si>
  <si>
    <t>8430904</t>
  </si>
  <si>
    <t>8430905</t>
  </si>
  <si>
    <t>8460981</t>
  </si>
  <si>
    <t>8461005</t>
  </si>
  <si>
    <t>8510000</t>
  </si>
  <si>
    <t>8520001</t>
  </si>
  <si>
    <t>8520002</t>
  </si>
  <si>
    <t>8520003</t>
  </si>
  <si>
    <t>8520004</t>
  </si>
  <si>
    <t>8520005</t>
  </si>
  <si>
    <t>8520006</t>
  </si>
  <si>
    <t>8520007</t>
  </si>
  <si>
    <t>8550230</t>
  </si>
  <si>
    <t>8550231</t>
  </si>
  <si>
    <t>8530313</t>
  </si>
  <si>
    <t>8530906</t>
  </si>
  <si>
    <t>8530907</t>
  </si>
  <si>
    <t>8530908</t>
  </si>
  <si>
    <t>8561075</t>
  </si>
  <si>
    <t>8610000</t>
  </si>
  <si>
    <t>8620001</t>
  </si>
  <si>
    <t>8620002</t>
  </si>
  <si>
    <t>8620003</t>
  </si>
  <si>
    <t>8620004</t>
  </si>
  <si>
    <t>8620005</t>
  </si>
  <si>
    <t>8620006</t>
  </si>
  <si>
    <t>8620007</t>
  </si>
  <si>
    <t>8620008</t>
  </si>
  <si>
    <t>8620009</t>
  </si>
  <si>
    <t>8620010</t>
  </si>
  <si>
    <t>8620011</t>
  </si>
  <si>
    <t>8620012</t>
  </si>
  <si>
    <t>8670043</t>
  </si>
  <si>
    <t>8670044</t>
  </si>
  <si>
    <t>8630909</t>
  </si>
  <si>
    <t>8630910</t>
  </si>
  <si>
    <t>8630911</t>
  </si>
  <si>
    <t>8630912</t>
  </si>
  <si>
    <t>8661033</t>
  </si>
  <si>
    <t>8661188</t>
  </si>
  <si>
    <t>8720001</t>
  </si>
  <si>
    <t>8730001</t>
  </si>
  <si>
    <t>8720002</t>
  </si>
  <si>
    <t>8720003</t>
  </si>
  <si>
    <t>8720004</t>
  </si>
  <si>
    <t>8720005</t>
  </si>
  <si>
    <t>8720006</t>
  </si>
  <si>
    <t>8720008</t>
  </si>
  <si>
    <t>8720009</t>
  </si>
  <si>
    <t>8720010</t>
  </si>
  <si>
    <t>8750236</t>
  </si>
  <si>
    <t>8730914</t>
  </si>
  <si>
    <t>8730917</t>
  </si>
  <si>
    <t>8761032</t>
  </si>
  <si>
    <t>8820001</t>
  </si>
  <si>
    <t>8820002</t>
  </si>
  <si>
    <t>8820003</t>
  </si>
  <si>
    <t>8820004</t>
  </si>
  <si>
    <t>8820005</t>
  </si>
  <si>
    <t>8820006</t>
  </si>
  <si>
    <t>8820007</t>
  </si>
  <si>
    <t>8820008</t>
  </si>
  <si>
    <t>8820009</t>
  </si>
  <si>
    <t>8820010</t>
  </si>
  <si>
    <t>8820011</t>
  </si>
  <si>
    <t>8820012</t>
  </si>
  <si>
    <t>8820013</t>
  </si>
  <si>
    <t>8870045</t>
  </si>
  <si>
    <t>8870046</t>
  </si>
  <si>
    <t>8870047</t>
  </si>
  <si>
    <t>8870056</t>
  </si>
  <si>
    <t>8850237</t>
  </si>
  <si>
    <t>8830918</t>
  </si>
  <si>
    <t>8830920</t>
  </si>
  <si>
    <t>8830921</t>
  </si>
  <si>
    <t>8830922</t>
  </si>
  <si>
    <t>8830923</t>
  </si>
  <si>
    <t>8830924</t>
  </si>
  <si>
    <t>8861025</t>
  </si>
  <si>
    <t>8861026</t>
  </si>
  <si>
    <t>8861083</t>
  </si>
  <si>
    <t>8910000</t>
  </si>
  <si>
    <t>8920001</t>
  </si>
  <si>
    <t>8920002</t>
  </si>
  <si>
    <t>8920003</t>
  </si>
  <si>
    <t>8920004</t>
  </si>
  <si>
    <t>8920005</t>
  </si>
  <si>
    <t>8920006</t>
  </si>
  <si>
    <t>8920007</t>
  </si>
  <si>
    <t>8920008</t>
  </si>
  <si>
    <t>8920009</t>
  </si>
  <si>
    <t>8920010</t>
  </si>
  <si>
    <t>8920011</t>
  </si>
  <si>
    <t>8920012</t>
  </si>
  <si>
    <t>8920013</t>
  </si>
  <si>
    <t>8920014</t>
  </si>
  <si>
    <t>8920015</t>
  </si>
  <si>
    <t>8930111</t>
  </si>
  <si>
    <t>8950240</t>
  </si>
  <si>
    <t>8950241</t>
  </si>
  <si>
    <t>8950242</t>
  </si>
  <si>
    <t>8950243</t>
  </si>
  <si>
    <t>8960909</t>
  </si>
  <si>
    <t>8930925</t>
  </si>
  <si>
    <t>8930926</t>
  </si>
  <si>
    <t>8930928</t>
  </si>
  <si>
    <t>8930929</t>
  </si>
  <si>
    <t>8930930</t>
  </si>
  <si>
    <t>8930931</t>
  </si>
  <si>
    <t>8930932</t>
  </si>
  <si>
    <t>8930933</t>
  </si>
  <si>
    <t>8930934</t>
  </si>
  <si>
    <t>8930935</t>
  </si>
  <si>
    <t>8930936</t>
  </si>
  <si>
    <t>8930937</t>
  </si>
  <si>
    <t>9010000</t>
  </si>
  <si>
    <t>9020001</t>
  </si>
  <si>
    <t>9020002</t>
  </si>
  <si>
    <t>9020003</t>
  </si>
  <si>
    <t>9020005</t>
  </si>
  <si>
    <t>9020006</t>
  </si>
  <si>
    <t>9050302</t>
  </si>
  <si>
    <t>9030408</t>
  </si>
  <si>
    <t>9030938</t>
  </si>
  <si>
    <t>9030939</t>
  </si>
  <si>
    <t>9030940</t>
  </si>
  <si>
    <t>9030941</t>
  </si>
  <si>
    <t>9061091</t>
  </si>
  <si>
    <t>9110000</t>
  </si>
  <si>
    <t>9120001</t>
  </si>
  <si>
    <t>9120002</t>
  </si>
  <si>
    <t>9120003</t>
  </si>
  <si>
    <t>9120004</t>
  </si>
  <si>
    <t>9120005</t>
  </si>
  <si>
    <t>9120006</t>
  </si>
  <si>
    <t>9120007</t>
  </si>
  <si>
    <t>9120008</t>
  </si>
  <si>
    <t>9120009</t>
  </si>
  <si>
    <t>9120010</t>
  </si>
  <si>
    <t>9120011</t>
  </si>
  <si>
    <t>9120012</t>
  </si>
  <si>
    <t>9150245</t>
  </si>
  <si>
    <t>9150246</t>
  </si>
  <si>
    <t>9150248</t>
  </si>
  <si>
    <t>9130433</t>
  </si>
  <si>
    <t>9130942</t>
  </si>
  <si>
    <t>9130943</t>
  </si>
  <si>
    <t>9130944</t>
  </si>
  <si>
    <t>9130945</t>
  </si>
  <si>
    <t>9130946</t>
  </si>
  <si>
    <t>9130947</t>
  </si>
  <si>
    <t>9161062</t>
  </si>
  <si>
    <t>9161188</t>
  </si>
  <si>
    <t>9210000</t>
  </si>
  <si>
    <t>9220001</t>
  </si>
  <si>
    <t>9220002</t>
  </si>
  <si>
    <t>9220003</t>
  </si>
  <si>
    <t>9220004</t>
  </si>
  <si>
    <t>9220005</t>
  </si>
  <si>
    <t>9220006</t>
  </si>
  <si>
    <t>9220008</t>
  </si>
  <si>
    <t>9220009</t>
  </si>
  <si>
    <t>9250249</t>
  </si>
  <si>
    <t>9250250</t>
  </si>
  <si>
    <t>9250251</t>
  </si>
  <si>
    <t>9230432</t>
  </si>
  <si>
    <t>9230949</t>
  </si>
  <si>
    <t>9230950</t>
  </si>
  <si>
    <t>9261078</t>
  </si>
  <si>
    <t>Unit ID + Fund</t>
  </si>
  <si>
    <t>Line 3 Misc Rev</t>
  </si>
  <si>
    <t>Property Tax Levy</t>
  </si>
  <si>
    <t>Line 13 Misc Rev</t>
  </si>
  <si>
    <t>03307030180</t>
  </si>
  <si>
    <t>03442150180</t>
  </si>
  <si>
    <t>04459950180</t>
  </si>
  <si>
    <t>04485350180</t>
  </si>
  <si>
    <t>05439450180</t>
  </si>
  <si>
    <t>06430550180</t>
  </si>
  <si>
    <t>06430550186</t>
  </si>
  <si>
    <t>08411800180</t>
  </si>
  <si>
    <t>08485650180</t>
  </si>
  <si>
    <t>09426500180</t>
  </si>
  <si>
    <t>17476100180</t>
  </si>
  <si>
    <t>24468950180</t>
  </si>
  <si>
    <t>24479500180</t>
  </si>
  <si>
    <t>25444450180</t>
  </si>
  <si>
    <t>25454550180</t>
  </si>
  <si>
    <t>25466200180</t>
  </si>
  <si>
    <t>28429600180</t>
  </si>
  <si>
    <t>28429600186</t>
  </si>
  <si>
    <t>31413000180</t>
  </si>
  <si>
    <t>33467950180</t>
  </si>
  <si>
    <t>33483050180</t>
  </si>
  <si>
    <t>37466300180</t>
  </si>
  <si>
    <t>37485350180</t>
  </si>
  <si>
    <t>43304440180</t>
  </si>
  <si>
    <t>43422850180</t>
  </si>
  <si>
    <t>43454950180</t>
  </si>
  <si>
    <t>44445150180</t>
  </si>
  <si>
    <t>46471500180</t>
  </si>
  <si>
    <t>46471500181</t>
  </si>
  <si>
    <t>48428250180</t>
  </si>
  <si>
    <t>49307620180</t>
  </si>
  <si>
    <t>50471500180</t>
  </si>
  <si>
    <t>50471500181</t>
  </si>
  <si>
    <t>52456250180</t>
  </si>
  <si>
    <t>55442550180</t>
  </si>
  <si>
    <t>57445350180</t>
  </si>
  <si>
    <t>57486250180</t>
  </si>
  <si>
    <t>60467500180</t>
  </si>
  <si>
    <t>60467500186</t>
  </si>
  <si>
    <t>61411250180</t>
  </si>
  <si>
    <t>64449250180</t>
  </si>
  <si>
    <t>66454550180</t>
  </si>
  <si>
    <t>66475150180</t>
  </si>
  <si>
    <t>66475150186</t>
  </si>
  <si>
    <t>69415600180</t>
  </si>
  <si>
    <t>69415600186</t>
  </si>
  <si>
    <t>70434550180</t>
  </si>
  <si>
    <t>71448050180</t>
  </si>
  <si>
    <t>71448050287</t>
  </si>
  <si>
    <t>71472150180</t>
  </si>
  <si>
    <t>73307030180</t>
  </si>
  <si>
    <t>73416550180</t>
  </si>
  <si>
    <t>73416550186</t>
  </si>
  <si>
    <t>75454550180</t>
  </si>
  <si>
    <t>76418350180</t>
  </si>
  <si>
    <t>79500090180</t>
  </si>
  <si>
    <t>79403950180</t>
  </si>
  <si>
    <t>80303200182</t>
  </si>
  <si>
    <t>80303200283</t>
  </si>
  <si>
    <t>80303202380</t>
  </si>
  <si>
    <t>86403950180</t>
  </si>
  <si>
    <t>86424400180</t>
  </si>
  <si>
    <t>91407750180</t>
  </si>
  <si>
    <t>91407750186</t>
  </si>
  <si>
    <t>92444550180</t>
  </si>
  <si>
    <t>Col A F22 Revs</t>
  </si>
  <si>
    <t>Col B F22 Revs</t>
  </si>
  <si>
    <t>The figures contained above are estimates only. The actual values will be computed during the Department's budget review. Taxing units are legally obligated to fulfill their debt obligations, regardless of these estimates or the Department's levy certification.</t>
  </si>
  <si>
    <t>3. These are general estimates that do not take into account waivers for protected taxes, debt restructuring, or target tax rates. Please contact your Department Budget Field Representative with any questions.</t>
  </si>
  <si>
    <r>
      <t xml:space="preserve">  where SUBSTRING(FUND_CD,3,1) = '8' and YR_NBR = </t>
    </r>
    <r>
      <rPr>
        <sz val="11"/>
        <color rgb="FF00B050"/>
        <rFont val="Calibri"/>
        <family val="2"/>
        <scheme val="minor"/>
      </rPr>
      <t>'2026'</t>
    </r>
  </si>
  <si>
    <t>02502600180</t>
  </si>
  <si>
    <t>02304240180</t>
  </si>
  <si>
    <t>09100000184</t>
  </si>
  <si>
    <t>09303010183</t>
  </si>
  <si>
    <t>11304100184</t>
  </si>
  <si>
    <t>24501990180</t>
  </si>
  <si>
    <t>25304400180</t>
  </si>
  <si>
    <t>26200060180</t>
  </si>
  <si>
    <t>27306310180</t>
  </si>
  <si>
    <t>27306322482</t>
  </si>
  <si>
    <t>29200050283</t>
  </si>
  <si>
    <t>29200051183</t>
  </si>
  <si>
    <t>29500780180</t>
  </si>
  <si>
    <t>29306440283</t>
  </si>
  <si>
    <t>30100000184</t>
  </si>
  <si>
    <t>32306620182</t>
  </si>
  <si>
    <t>32306621381</t>
  </si>
  <si>
    <t>33200030180</t>
  </si>
  <si>
    <t>33200031183</t>
  </si>
  <si>
    <t>35303070184</t>
  </si>
  <si>
    <t>37502660180</t>
  </si>
  <si>
    <t>41307020181</t>
  </si>
  <si>
    <t>41307071182</t>
  </si>
  <si>
    <t>43500470180</t>
  </si>
  <si>
    <t>43304142482</t>
  </si>
  <si>
    <t>45302021380</t>
  </si>
  <si>
    <t>45303210185</t>
  </si>
  <si>
    <t>45305120182</t>
  </si>
  <si>
    <t>47200041181</t>
  </si>
  <si>
    <t>55501610180</t>
  </si>
  <si>
    <t>67501920180</t>
  </si>
  <si>
    <t>68304460180</t>
  </si>
  <si>
    <t>69501990180</t>
  </si>
  <si>
    <t>71200121187</t>
  </si>
  <si>
    <t>72100000180</t>
  </si>
  <si>
    <t>79200051182</t>
  </si>
  <si>
    <t>80304280183</t>
  </si>
  <si>
    <t>87304230183</t>
  </si>
  <si>
    <t>88304310182</t>
  </si>
  <si>
    <r>
      <t>  where YR_NBR =</t>
    </r>
    <r>
      <rPr>
        <sz val="11"/>
        <color rgb="FF00B050"/>
        <rFont val="Calibri"/>
        <family val="2"/>
        <scheme val="minor"/>
      </rPr>
      <t xml:space="preserve"> '2026'</t>
    </r>
  </si>
  <si>
    <t>Row Mod</t>
  </si>
  <si>
    <t>4120010</t>
  </si>
  <si>
    <t>5270347</t>
  </si>
  <si>
    <r>
      <t>and YR_NBR = '</t>
    </r>
    <r>
      <rPr>
        <b/>
        <sz val="11"/>
        <color rgb="FF00B050"/>
        <rFont val="Calibri"/>
        <family val="2"/>
        <scheme val="minor"/>
      </rPr>
      <t>2026'</t>
    </r>
  </si>
  <si>
    <r>
      <t xml:space="preserve">  where Year =</t>
    </r>
    <r>
      <rPr>
        <sz val="11"/>
        <color rgb="FF00B050"/>
        <rFont val="Calibri"/>
        <family val="2"/>
        <scheme val="minor"/>
      </rPr>
      <t xml:space="preserve"> </t>
    </r>
    <r>
      <rPr>
        <b/>
        <sz val="11"/>
        <color rgb="FF00B050"/>
        <rFont val="Calibri"/>
        <family val="2"/>
        <scheme val="minor"/>
      </rPr>
      <t>'2027'</t>
    </r>
  </si>
  <si>
    <r>
      <t xml:space="preserve">where YR_NBR = </t>
    </r>
    <r>
      <rPr>
        <sz val="11"/>
        <color rgb="FF00B050"/>
        <rFont val="Calibri"/>
        <family val="2"/>
        <scheme val="minor"/>
      </rPr>
      <t>'</t>
    </r>
    <r>
      <rPr>
        <b/>
        <sz val="11"/>
        <color rgb="FF00B050"/>
        <rFont val="Calibri"/>
        <family val="2"/>
        <scheme val="minor"/>
      </rPr>
      <t>2026</t>
    </r>
    <r>
      <rPr>
        <sz val="11"/>
        <color rgb="FF00B050"/>
        <rFont val="Calibri"/>
        <family val="2"/>
        <scheme val="minor"/>
      </rPr>
      <t>'</t>
    </r>
    <r>
      <rPr>
        <sz val="11"/>
        <color theme="1"/>
        <rFont val="Calibri"/>
        <family val="2"/>
        <scheme val="minor"/>
      </rPr>
      <t xml:space="preserve"> and AMT &lt;&gt; '0.00' and DISTRIBUTION_CD = 'p'  and ADVANCE = 0 and SUBSTRING(ENTITY_CD,3,1) ='8'</t>
    </r>
  </si>
  <si>
    <t>June to December</t>
  </si>
  <si>
    <t>Pre-Line 5</t>
  </si>
  <si>
    <t>SELECT</t>
  </si>
  <si>
    <t>FROM [dlgf_budgets].[dbo].[DebtWorksheetDebts] d</t>
  </si>
  <si>
    <t>JOIN [DLGF_Budgets].[dbo].[Unit_Fund_UniqueCode] ufi</t>
  </si>
  <si>
    <t>JOIN [DLGF_Budgets].[dbo].[Funds] fu</t>
  </si>
  <si>
    <t>JOIN [DLGF_Budgets].[dbo].[vw_Units] un</t>
  </si>
  <si>
    <t>ufi.[Year]</t>
  </si>
  <si>
    <t>ON d.[UnitFundUniqueId] = ufi.Id</t>
  </si>
  <si>
    <t>ON ufi.FundId = fu.FundId</t>
  </si>
  <si>
    <t>ON ufi.UnitId = un.UnitId</t>
  </si>
  <si>
    <t>-- From Unit_Fund_UniqueCode</t>
  </si>
  <si>
    <t>Year</t>
  </si>
  <si>
    <t>CountyCode</t>
  </si>
  <si>
    <t>UnitTypeCode</t>
  </si>
  <si>
    <t>UnitCode</t>
  </si>
  <si>
    <t>UnitName</t>
  </si>
  <si>
    <t>FundCode</t>
  </si>
  <si>
    <t>FundName</t>
  </si>
  <si>
    <t>BondId</t>
  </si>
  <si>
    <t>DebtName</t>
  </si>
  <si>
    <t>PriorYearJan1Jun30</t>
  </si>
  <si>
    <t>PriorYearJul1Dec31</t>
  </si>
  <si>
    <t>BudgetYearJul1Dec31</t>
  </si>
  <si>
    <t>FutureYearJan1Jun30</t>
  </si>
  <si>
    <t>FutureYearJul1Dec31</t>
  </si>
  <si>
    <t>ModifiedBy</t>
  </si>
  <si>
    <t>ModifiedDate</t>
  </si>
  <si>
    <t>General Obligation Bond Series 2025</t>
  </si>
  <si>
    <t>North Adams Community Schools Renovation Bldg Corp Ad Valorem Bonds, Series 2025</t>
  </si>
  <si>
    <t>brash@southadams.k12.in.us</t>
  </si>
  <si>
    <t>City of New Haven, General Obligation Bonds, Series 2025</t>
  </si>
  <si>
    <t>Southwest Allen Multi-School Building Corporation Ad Valorem Property Tax First Mortgage Bonds, 2025</t>
  </si>
  <si>
    <t>Ad Valorem Property Tax First Mortgage Bonds, Series 2026</t>
  </si>
  <si>
    <t>Common School Fund Loan A2943 (Retired in Debt Management)</t>
  </si>
  <si>
    <t>Common School Fund Loan B0006 (Retired in Debt Management)</t>
  </si>
  <si>
    <t>Unlimited Ad Valorem Property Tax First Mortgage Bonds, Series 2025</t>
  </si>
  <si>
    <t>Unlimited Ad Valorem Property Tax First Mortgage Bonds, Series 2013 (Retired in Debt Management)</t>
  </si>
  <si>
    <t>FWCS, Allen County, Indiana, General Obligation Qualified Zone Academy Bonds, Series 2009 (Retired in Debt Management)</t>
  </si>
  <si>
    <t>Common School Fund Loan A2889 (Retired in Debt Management)</t>
  </si>
  <si>
    <t>Common School Fund Loan B0276 (Retired in Debt Management)</t>
  </si>
  <si>
    <t>FWCS, Allen Co., IN, Taxable General Obligation Qualified Zone Academy Bonds,(Direct-Pay)Series 2010 (Retired in Debt Management)</t>
  </si>
  <si>
    <t>Common School Fund Loan B0086 (Retired in Debt Management)</t>
  </si>
  <si>
    <t>Common School Fund Loan B0327 (Retired in Debt Management)</t>
  </si>
  <si>
    <t>Common School Fund Loan B0389 (Retired in Debt Management)</t>
  </si>
  <si>
    <t>Common School Fund Loan A1925 (Retired in Debt Management)</t>
  </si>
  <si>
    <t>Common School Fund Loan B0145 (Retired in Debt Management)</t>
  </si>
  <si>
    <t>Common School Fund Loan B0265 (Retired in Debt Management)</t>
  </si>
  <si>
    <t>Common School Fund Loan B0230 (Retired in Debt Management)</t>
  </si>
  <si>
    <t>Common School Fund Loan B0100 (Retired in Debt Management)</t>
  </si>
  <si>
    <t>Common School Fund Loan A2906 (Retired in Debt Management)</t>
  </si>
  <si>
    <t>Common School Fund Loan A2984 (Retired in Debt Management)</t>
  </si>
  <si>
    <t>Common School Fund Loan B0045 (Retired in Debt Management)</t>
  </si>
  <si>
    <t>Common School Fund Loan B0187 (Retired in Debt Management)</t>
  </si>
  <si>
    <t>Common School Fund Loan B0501</t>
  </si>
  <si>
    <t>General Obligation Bonds, Series 2019 (Retired in Debt Management)</t>
  </si>
  <si>
    <t>Common School Fund Loan B0194 (Retired in Debt Management)</t>
  </si>
  <si>
    <t>Common School Fund Loan B0469</t>
  </si>
  <si>
    <t>Common School Fund Loan A2100 (Retired in Debt Management)</t>
  </si>
  <si>
    <t>Common School Fund Loan A2850 (Retired in Debt Management)</t>
  </si>
  <si>
    <t>East Allen County Schools General Obligation Bonds of 2025</t>
  </si>
  <si>
    <t>East Allen County Schools General Obligation Bonds of 2024</t>
  </si>
  <si>
    <t>East Allen Multi School Building Corp. Ad Val. Property Tax First Mortgage Bonds, Series 2025</t>
  </si>
  <si>
    <t>jnoll@acpl.lib.in.us</t>
  </si>
  <si>
    <t>TOWNSHIP ASSISTANCE LOAN (Retired in Debt Management)</t>
  </si>
  <si>
    <t>DRobertson@fwairport.com</t>
  </si>
  <si>
    <t>brinegarj@bcsc.k12.in.us</t>
  </si>
  <si>
    <t>2025 G.O. Bond</t>
  </si>
  <si>
    <t>Columbus Multi-School Building Corporation Ad Valorem Property Tax First Mortgage Bonds, Series 2025</t>
  </si>
  <si>
    <t>Columbus Multi-School Building Corporation Ad Valorem Property Tax First Mortgage Bonds, Series 2024</t>
  </si>
  <si>
    <t>Building Debt  (Retired in Debt Management)</t>
  </si>
  <si>
    <t>Morgage with First Financial Bank</t>
  </si>
  <si>
    <t>Fire statiion construction loan (Retired in Debt Management)</t>
  </si>
  <si>
    <t>Ad Valorem Property Tax First Mortgage Bonds, Series 2021 (Retired in Debt Management)</t>
  </si>
  <si>
    <t>First Mortgage Bonds, Series 2005 (Retired in Debt Management)</t>
  </si>
  <si>
    <t>2022 GO BONDS (Retired in Debt Management)</t>
  </si>
  <si>
    <t>2018 General Obligations Bond (Retired in Debt Management)</t>
  </si>
  <si>
    <t>Road and Bridge Improvement Notes, Series 2025 A</t>
  </si>
  <si>
    <t>andrew.stoll@bakertilly.com</t>
  </si>
  <si>
    <t>Road and Bridge Improvement Notes, Series 2025 B</t>
  </si>
  <si>
    <t>Road and Bridge Improvement Notes, Series 2025 C</t>
  </si>
  <si>
    <t>nfox@owkcpa.com</t>
  </si>
  <si>
    <t>Union Township of Boone County Building Corporation First Mortgage Refunding Bonds, Series 2015 (Retired in Debt Management)</t>
  </si>
  <si>
    <t>Common School Loan - B0528</t>
  </si>
  <si>
    <t>Lease Rental Bonds of 2005Z (Unrefunded Portion)</t>
  </si>
  <si>
    <t>Lease Rental 2025 Bonds</t>
  </si>
  <si>
    <t>Ad Valorem Property Tax First Mortgage Bonds, Series 2026A</t>
  </si>
  <si>
    <t>General Obligation Bonds of 2020 (Retired in Debt Management)</t>
  </si>
  <si>
    <t>kimberlyl@hmmpl.org</t>
  </si>
  <si>
    <t>msmith@browncountyschools.com</t>
  </si>
  <si>
    <t>General Obligation Bonds of 2017 (Retired in Debt Management)</t>
  </si>
  <si>
    <t>Ad Valorem Property Tax First Mortgage Bonds, Series 2014 (Retired in Debt Management)</t>
  </si>
  <si>
    <t>millera@delphi.k12.in.us</t>
  </si>
  <si>
    <t>General Obligation Bonds of 2018 (Retired in Debt Management)</t>
  </si>
  <si>
    <t>alicia.pifer@casscountyin.gov</t>
  </si>
  <si>
    <t>clerktreasurer@logansport.in.gov</t>
  </si>
  <si>
    <t>kimbrelll@pioneer.k12.in.us</t>
  </si>
  <si>
    <t>General Obligations Bond of 2024 (Bond Bank)</t>
  </si>
  <si>
    <t>Walton &amp; Tipton Township Public Library General Obligation Bonds of 2018  (Retired in Debt Management)</t>
  </si>
  <si>
    <t>Fire Truck Loan Fund Security Federal Savings Bank (Retired in Debt Management)</t>
  </si>
  <si>
    <t>Anji.Wiberg@bakertilly.com</t>
  </si>
  <si>
    <t>2010 Building Bond-General Obligation Bonds</t>
  </si>
  <si>
    <t>paige.sansone@bakertilly.com</t>
  </si>
  <si>
    <t>Pension Bonds (Retired in Debt Management)</t>
  </si>
  <si>
    <t>Common School Loan (A1539) (Retired in Debt Management)</t>
  </si>
  <si>
    <t>Common School Loan (1602) (Retired in Debt Management)</t>
  </si>
  <si>
    <t>Common School Loan (A 1753) (Retired in Debt Management)</t>
  </si>
  <si>
    <t>Common School Loan (A1448) (Retired in Debt Management)</t>
  </si>
  <si>
    <t>Building Lease 2005 (Retired in Debt Management)</t>
  </si>
  <si>
    <t>Common School Loan (A1391) (Retired in Debt Management)</t>
  </si>
  <si>
    <t>Building Lease 2007 (Retired in Debt Management)</t>
  </si>
  <si>
    <t>Common School Loan (A1495) (Retired in Debt Management)</t>
  </si>
  <si>
    <t>Common School Loan (A1707) (Retired in Debt Management)</t>
  </si>
  <si>
    <t>Common School Loan (A1459) (Retired in Debt Management)</t>
  </si>
  <si>
    <t>Common School Loan (A1510) (Retired in Debt Management)</t>
  </si>
  <si>
    <t>Common School Loan (A1645) (Retired in Debt Management)</t>
  </si>
  <si>
    <t>kglover@clarksvilleschools.org</t>
  </si>
  <si>
    <t>LHubinger@gccschools.com</t>
  </si>
  <si>
    <t>Building Lease 2025C-MS/CHS Soccer&amp;BB/District Wide Repairs/Roofing/Paving/HVAC/Bus/Tech</t>
  </si>
  <si>
    <t>Building Lease Series 2025D Founders Point/Tech/Wrestling Area/Misc Repairs</t>
  </si>
  <si>
    <t>Building Lease Series 2025B (Completion Bond-Pool/Parkwood/District)</t>
  </si>
  <si>
    <t>Building Lease 2026A Founders Point and District Misc Completion Bond</t>
  </si>
  <si>
    <t>Borden-Henryville School Corporation General Obligation Bonds of 2023 (Retired in Debt Management)</t>
  </si>
  <si>
    <t>Borden-Henryville Multi-School Bldg Corp Ad Valorem Property Tax First Mortgage Bonds, Series 2025</t>
  </si>
  <si>
    <t>Borden-Henryville School Corporation General Obligation Bonds of 2025</t>
  </si>
  <si>
    <t>Common School Loan (A1959) WCCS (Retired in Debt Management)</t>
  </si>
  <si>
    <t>Building Lease 2015 (WCCS)  (Retired in Debt Management)</t>
  </si>
  <si>
    <t>Common School Loan B0557</t>
  </si>
  <si>
    <t>Common School Loan (B0131) WCCS (Retired in Debt Management)</t>
  </si>
  <si>
    <t>Amended Taxable Retirement/Severance Liabilty Funding Bonds of 2006 WCCS (Retired in Debt Management)</t>
  </si>
  <si>
    <t>Common School Loan (A1853) WCCS (Retired in Debt Management)</t>
  </si>
  <si>
    <t>Common School Loan (A2992) WCCS (Retired in Debt Management)</t>
  </si>
  <si>
    <t>Common School Loan (Boo31) WCCS (Retired in Debt Management)</t>
  </si>
  <si>
    <t>Common School Loan (A2976) WCCS  (Retired in Debt Management)</t>
  </si>
  <si>
    <t>Common School Loan (A1912) WCCS (Retired in Debt Management)</t>
  </si>
  <si>
    <t>Common School Loan (B0093) WCCS (Retired in Debt Management)</t>
  </si>
  <si>
    <t>susan.cowen@bakertilly.com</t>
  </si>
  <si>
    <t>alicebutler@aol.com</t>
  </si>
  <si>
    <t>Lease Rental Revenue Bonds, Series 2025</t>
  </si>
  <si>
    <t>scott.finley@bakertilly.com</t>
  </si>
  <si>
    <t>General Obligation Bond (Retired in Debt Management)</t>
  </si>
  <si>
    <t>Ad Valorem Property Tax Lease Rental Bonds of 2023</t>
  </si>
  <si>
    <t>brobbins@reedyfinancialgroup.com</t>
  </si>
  <si>
    <t>michreut@gmail.com</t>
  </si>
  <si>
    <t>mpennington@rcsd.k12.in.us</t>
  </si>
  <si>
    <t>General Obligation Bonds of 2012 (Retired in Debt Management)</t>
  </si>
  <si>
    <t>First Mortgage Refunding Bonds, Series 2005 (Retired in Debt Management)</t>
  </si>
  <si>
    <t>lcarmichael@cccs.k12.in.us</t>
  </si>
  <si>
    <t>Qualified Zone Academy Bonds, Series 2005 (Retired in Debt Management)</t>
  </si>
  <si>
    <t>Common School Fund Loan - A0510 (Retired in Debt Management)</t>
  </si>
  <si>
    <t>First Mortgage Bonds, Series 2025</t>
  </si>
  <si>
    <t>goconnor@ndaviess.k12.in.us</t>
  </si>
  <si>
    <t>Technology-Common School B0254 (Retired in Debt Management)</t>
  </si>
  <si>
    <t>Common School-Technology Advancement (Retired in Debt Management)</t>
  </si>
  <si>
    <t>Sunman Dearborn High School Building Corporation Refinance 2013 (Retired in Debt Management)</t>
  </si>
  <si>
    <t>Technology Loan - B0490</t>
  </si>
  <si>
    <t>shawn.spindler@sdcsc.k12.in.us</t>
  </si>
  <si>
    <t>South Dearborn Community School Corporation General Obligation Bonds of 2023 (Retired in Debt Management)</t>
  </si>
  <si>
    <t>MASTER EQUIPMENT LEASE - PURCHASE AGREEMENT 2024 (Retired in Debt Management)</t>
  </si>
  <si>
    <t>2025 BUS LEASE</t>
  </si>
  <si>
    <t>Decatur County Community Schools Amended Taxable General Obligation Pension Bonds of 2004 (Retired in Debt Management)</t>
  </si>
  <si>
    <t>General Obligation Bonds of 2022 (Retired in Debt Management)</t>
  </si>
  <si>
    <t>Transportation Building Equipment Lease (Retired in Debt Management)</t>
  </si>
  <si>
    <t>HVAC Equipment Lease (Retired in Debt Management)</t>
  </si>
  <si>
    <t>General Obligation Bond, Series 2025</t>
  </si>
  <si>
    <t>General Obligation Bonds, Series 2020 (Retired in Debt Management)</t>
  </si>
  <si>
    <t>Garrett-Keyser-Butler Community School District General Obligation Bonds of 2025</t>
  </si>
  <si>
    <t xml:space="preserve">2025 GO Bond </t>
  </si>
  <si>
    <t>General Obligation Bonds of 2013 (Retired in Debt Management)</t>
  </si>
  <si>
    <t>dgullion@delcomschools.org</t>
  </si>
  <si>
    <t>2023 HVAC Loan</t>
  </si>
  <si>
    <t xml:space="preserve">Taxable General Obligation Bonds of 2024 </t>
  </si>
  <si>
    <t>2025 GO Bond</t>
  </si>
  <si>
    <t>General Obligation Bonds of 2014 (Retired in Debt Management)</t>
  </si>
  <si>
    <t>Common School Loan B0158   (Retired in Debt Management)</t>
  </si>
  <si>
    <t>Ad Valorem Property Tax First Mortgage Bonds ,Series 2022  (MCHS FB) (Retired in Debt Management)</t>
  </si>
  <si>
    <t>Ad Valorem Property Tax First Mortgage Bonds, Series 2023 (Retired in Debt Management)</t>
  </si>
  <si>
    <t>General Obligation Bonds of 2024 (Retired in Debt Management)</t>
  </si>
  <si>
    <t>First Mortgage Refunding Bonds, Series 2015A (Unrefunded) (Retired in Debt Management)</t>
  </si>
  <si>
    <t>First Mortgage Refunding Bonds Series 2015B (Unrefunded) (Retired in Debt Management)</t>
  </si>
  <si>
    <t>2025 Tanker Truck</t>
  </si>
  <si>
    <t>cgentry@jasperindiana.gov</t>
  </si>
  <si>
    <t>trasche@nedubois.k12.in.us</t>
  </si>
  <si>
    <t>Pension Debt (Retired in Debt Management)</t>
  </si>
  <si>
    <t>Tracy.Troesch@sedubois.k12.in.us</t>
  </si>
  <si>
    <t>Southeast Dubois County School Bldg Corp Ad Valorem Property Tax First Mortgage Bonds, Series 2026</t>
  </si>
  <si>
    <t>aschitter@jdcpl.lib.in.us</t>
  </si>
  <si>
    <t>spencer.mccammon@bakertilly.com</t>
  </si>
  <si>
    <t>adam.wilcox@bakertilly.com</t>
  </si>
  <si>
    <t>General Obligation Bonds of 2023 (Retired in Debt Management)</t>
  </si>
  <si>
    <t>Ad Valorem Property Tax First Mortgage Refunding Bonds, Series 2025</t>
  </si>
  <si>
    <t>Taxable General Obligation Bonds of 2022 (Retired in Debt Management)</t>
  </si>
  <si>
    <t>Middlebury Schools Building Corporation Ad Valorem Property Tax First Mortgage Bonds, Series 2025</t>
  </si>
  <si>
    <t>Common School Fund (B0226) (Retired in Debt Management)</t>
  </si>
  <si>
    <t>Common School Fund (B0500)</t>
  </si>
  <si>
    <t>General Obligation Bonds, Series 2025 (Taxable)</t>
  </si>
  <si>
    <t>Common School Fund (B0141) (Retired in Debt Management)</t>
  </si>
  <si>
    <t>Common School Fund (A2982) (Retired in Debt Management)</t>
  </si>
  <si>
    <t>Common School Fund (B0186) (Retired in Debt Management)</t>
  </si>
  <si>
    <t>Common School Fund (B0298) (Retired in Debt Management)</t>
  </si>
  <si>
    <t>Common School Fund (B0004) (Retired in Debt Management)</t>
  </si>
  <si>
    <t>Lease Rental of 2004 (Roosevelt) (Retired in Debt Management)</t>
  </si>
  <si>
    <t>Common School Fund (B0466)</t>
  </si>
  <si>
    <t>Common School Fund (B0042) (Retired in Debt Management)</t>
  </si>
  <si>
    <t>Common School Fund (B0084) (Retired in Debt Management)</t>
  </si>
  <si>
    <t>First Mortgage Bonds, Series 2025B</t>
  </si>
  <si>
    <t>Common School Fund (B0097) (Retired in Debt Management)</t>
  </si>
  <si>
    <t>Common School Fund (B0191) (Retired in Debt Management)</t>
  </si>
  <si>
    <t>Common School Fund (B0274) (Retired in Debt Management)</t>
  </si>
  <si>
    <t>First Mortgage Bonds, Series 2025C</t>
  </si>
  <si>
    <t>Common School Fund (B0263) (Retired in Debt Management)</t>
  </si>
  <si>
    <t xml:space="preserve">General Obligation Bonds of 2025 </t>
  </si>
  <si>
    <t>First Mortgage Refunding Bonds, Series 2012 (Retired in Debt Management)</t>
  </si>
  <si>
    <t>Qualified School Construction Bonds (Retired in Debt Management)</t>
  </si>
  <si>
    <t>Common School Loan #B0228</t>
  </si>
  <si>
    <t>Taxable General Obligation Bonds of 2024 (Retired in Debt Management)</t>
  </si>
  <si>
    <t>CMS Renovation Lease (Retired in Debt Management)</t>
  </si>
  <si>
    <t>Common School Loan Fund-School Technology Advancement (Retired in Debt Management)</t>
  </si>
  <si>
    <t>New Albany-Floyd County School Building Corporation Ad Valorem Property Tax First Mortgage 2025</t>
  </si>
  <si>
    <t>New Albany-Floyd County School Building Corporation Ad Valorem Property Tax First Mort Bonds 2026</t>
  </si>
  <si>
    <t>Taxable Ad Valorem Property Tax First Mortgage Bonds, Series 2017 (Retired in Debt Management)</t>
  </si>
  <si>
    <t>jonesv@covington.k12.in.us</t>
  </si>
  <si>
    <t>Southeast Fountain Elementary School Building Corp Series 2012 (Retired in Debt Management)</t>
  </si>
  <si>
    <t>General Obligation Bonds, Series 2023 (Retired in Debt Management)</t>
  </si>
  <si>
    <t>ATTICA PUBLIC LIBRARY GENERAL OBLIGATION BONDS OF 2015 (Retired in Debt Management)</t>
  </si>
  <si>
    <t>Ad Valorem Property Tax Lease Rental Bonds, Series 2021</t>
  </si>
  <si>
    <t>Sewage Works Refunding Revenue Bonds, Series 2013</t>
  </si>
  <si>
    <t>Franklin County Community School Corporation General Obligation Bonds of 2011 (QZAB) (Retired in Debt Management)</t>
  </si>
  <si>
    <t>Franklin County Community School Corporation General Obligation Bond of 2025</t>
  </si>
  <si>
    <t>Franklin County Community School Corporation General Obligation Bonds of 2024</t>
  </si>
  <si>
    <t>Taxable General Obligation Bonds, Series 2025</t>
  </si>
  <si>
    <t>mccollough62@frontier.com</t>
  </si>
  <si>
    <t>The City of Oakland City, Indiana General Obligation Bonds, Series 2024</t>
  </si>
  <si>
    <t>c.saulmon@teachers.egsc.k12.in.us</t>
  </si>
  <si>
    <t>kstevens@ngsc.k12.in.us</t>
  </si>
  <si>
    <t>2007 bond issue for GSHS renovation (Retired in Debt Management)</t>
  </si>
  <si>
    <t>General Obligation Bonds of 2015 (Retired in Debt Management)</t>
  </si>
  <si>
    <t>2008 Bond issue GSHS renovation (Retired in Debt Management)</t>
  </si>
  <si>
    <t>roeger@coonrodcpa.com</t>
  </si>
  <si>
    <t>Taxable Park District Bonds, Series 2025</t>
  </si>
  <si>
    <t>lfaw@cityofmarion.in.gov</t>
  </si>
  <si>
    <t>General Obligation Bond Levy</t>
  </si>
  <si>
    <t>Upland Redevelopment Authority Lease Rental Revenue Bonds, Series 2024</t>
  </si>
  <si>
    <t>lbaker@eastbrook.k12.in.us</t>
  </si>
  <si>
    <t>Eastbrook Community School Corporation General Obligation Bonds of 2025</t>
  </si>
  <si>
    <t>bmann@mgusc.k12.in.us</t>
  </si>
  <si>
    <t>jilltownsend@olemiss.k12.in.us</t>
  </si>
  <si>
    <t>Oak Hill School Bldg Corp Ad Valorem Prop. Tax First Mortgage Refunding &amp; Improve. Bonds Series 2015 (Retired in Debt Management)</t>
  </si>
  <si>
    <t>Common School Loan #A0577 (Retired in Debt Management)</t>
  </si>
  <si>
    <t>2018 Pierce Saber Fire Truck (Retired in Debt Management)</t>
  </si>
  <si>
    <t>AD VALOREM PROPERTY TAX FIRST MORTGAGE BONDS, SERIES 2025</t>
  </si>
  <si>
    <t>GENERAL OBLIGATION BONDS OF 2025</t>
  </si>
  <si>
    <t>White River Valley School Corporation (Retired in Debt Management)</t>
  </si>
  <si>
    <t>Ad Valorem Property Tax First Mortgage Refunding Bonds, Series 2012 (Retired in Debt Management)</t>
  </si>
  <si>
    <t>General Obligation Bonds, Series 2025A</t>
  </si>
  <si>
    <t>Ad Valorem Property Tax Lease Rental Refunding Bonds, Series 2024A</t>
  </si>
  <si>
    <t>General Obligation Refunding Bonds, Series 2024</t>
  </si>
  <si>
    <t>Ad Valorem Property Tax Lease Rental Bonds, Series 2024B</t>
  </si>
  <si>
    <t>tmacdonald@noblesville.in.gov</t>
  </si>
  <si>
    <t>Lease Rental Revenue Bonds, Series 2025A (State Road 37 Project)</t>
  </si>
  <si>
    <t>Taxable Lease Rental Revenue Bonds, Series 2025B</t>
  </si>
  <si>
    <t>Redevelopment Authority Ad Valorem Property Tax Lease Rental Bonds, Series 2025B</t>
  </si>
  <si>
    <t>Redevelopment Authority Ad Valorem Property Tax Lease Rental Bonds, Series 2025 (Road Projects)</t>
  </si>
  <si>
    <t>Building Corporation Ad Valorem Property Tax Lease Rental Bonds, Series 2025</t>
  </si>
  <si>
    <t>Fire Equipment</t>
  </si>
  <si>
    <t>Ad Valorem Property Tax First Mortgage Bonds, Series 2025B</t>
  </si>
  <si>
    <t>General Obligation Bonds, Series 2025B</t>
  </si>
  <si>
    <t>Ad Valorem Property Tax First Mortgage Bonds, Series 2025A</t>
  </si>
  <si>
    <t>HH School Building Corp Ad Valorem Prop Tax FMB, Series 2025</t>
  </si>
  <si>
    <t>Ad Valorem Property Tax First Mortgage Bonds, Series 2025C</t>
  </si>
  <si>
    <t>bohannonm@wws.k12.in.us</t>
  </si>
  <si>
    <t>Unlimited Ad Valorem Property Tax First Mortgage Refunding Bonds, Series 2025B</t>
  </si>
  <si>
    <t>Unlimited Ad Valorem Property Tax First Mortgage Refunding Bonds, Series 2025A</t>
  </si>
  <si>
    <t>First Mortage Refunding &amp; Improvement Bons, Series 2015 (Retired in Debt Management)</t>
  </si>
  <si>
    <t>GO Bond, Series 2005 (Retired in Debt Management)</t>
  </si>
  <si>
    <t>akoushya@ccs.k12.in.us</t>
  </si>
  <si>
    <t>First Mortgage Bonds, Series 2026</t>
  </si>
  <si>
    <t>Taxable Unlimited AD Valorem Property Tax First Mortgage Bonds, Series 2010A (Retired in Debt Management)</t>
  </si>
  <si>
    <t>Noblesville High School Building Corp Umlimited Ad Valorem Prop Tax FMB, Series 2013 (Retired in Debt Management)</t>
  </si>
  <si>
    <t>2019 General Obligation Bonds (Retired in Debt Management)</t>
  </si>
  <si>
    <t>Noblesville Multi-School Bldg Corp Ad Valorem Property ta FMB, Series 2018B (Retired in Debt Management)</t>
  </si>
  <si>
    <t>Ad Volerem Property Tax First Mortgage Refunding Bonds, Series 2013 (Retired in Debt Management)</t>
  </si>
  <si>
    <t>Common School Loan A2882 (Retired in Debt Management)</t>
  </si>
  <si>
    <t>Common School Loan B0018 (Retired in Debt Management)</t>
  </si>
  <si>
    <t>Noblesville High School Building Corp Ad Valorem Property Tax FMB, Series 2018 (Retired in Debt Management)</t>
  </si>
  <si>
    <t>First Mortgage Bonds Series 2003 (Retired in Debt Management)</t>
  </si>
  <si>
    <t>Common School Loan A2921 (Retired in Debt Management)</t>
  </si>
  <si>
    <t>2025 General Obligation Bonds</t>
  </si>
  <si>
    <t>nstrader@hnpl.lib.in.us</t>
  </si>
  <si>
    <t xml:space="preserve">Lease Rental Revenue Bonds, Series 2024B </t>
  </si>
  <si>
    <t>Lease Rental Revenue Bond, Series 2024A</t>
  </si>
  <si>
    <t>Public Building Corporation Ad Valorem Property Tax Lease Rental Bonds, Series 2025</t>
  </si>
  <si>
    <t>General Obligation Bond of 2025</t>
  </si>
  <si>
    <t>bethm@bookplusinc.com</t>
  </si>
  <si>
    <t>Lease Rental Bonds, Series 2021 (Retired in Debt Management)</t>
  </si>
  <si>
    <t>Town of Cumberland, Indiana Park District Bonds, Series 2024</t>
  </si>
  <si>
    <t>New Palestine Community Schools General Obligation Bonds of 2025</t>
  </si>
  <si>
    <t>nday@gcsc.k12.in.us</t>
  </si>
  <si>
    <t>Greenfield Middle School BC AVPT Bonds, Series 2025</t>
  </si>
  <si>
    <t>Greenfield-Central CSC GO Bonds of 2024</t>
  </si>
  <si>
    <t>MT. VERNON COMMUNITY SCHOOL CORPORATION AMENDED TAXABLE GENERAL OBLIGATION PENSION BONDS OF 2002 (Retired in Debt Management)</t>
  </si>
  <si>
    <t>Mt. Vernon Community School Corporation Taxable General Obligation Pension Bonds of 2006 (Retired in Debt Management)</t>
  </si>
  <si>
    <t>GBC Bus Loan - 2019 (Retired in Debt Management)</t>
  </si>
  <si>
    <t>Mt. Vernon Community School Corporation General Obligation Bonds of 2021 (Retired in Debt Management)</t>
  </si>
  <si>
    <t>Mt. Vernon of Hancock County Multi-School Bldg Corp First Mortgage Refunding Bonds, Series 2012A (Retired in Debt Management)</t>
  </si>
  <si>
    <t>GBC Bus Loan 2023 (Retired in Debt Management)</t>
  </si>
  <si>
    <t>Mt. Vernon School Bldg Corp of Hancock County First Mortgage Refunding  Bonds, Series 2012 (Retired in Debt Management)</t>
  </si>
  <si>
    <t>Ad Valorem Property Tax First Mortgage Refunding Bonds, Series 2016A (Retired in Debt Management)</t>
  </si>
  <si>
    <t>Mt. Vernon Community School Corporation General Obligation Bonds of 2023 (Retired in Debt Management)</t>
  </si>
  <si>
    <t>GBC Bus Loan 2022 (Retired in Debt Management)</t>
  </si>
  <si>
    <t>Common School Tech Loan (B0017) (Retired in Debt Management)</t>
  </si>
  <si>
    <t>2020 Common School Loan B0108 (Retired in Debt Management)</t>
  </si>
  <si>
    <t>Common School Tech Loan  (A2959) (Retired in Debt Management)</t>
  </si>
  <si>
    <t>2021 Common School Loan B0204 (Retired in Debt Management)</t>
  </si>
  <si>
    <t>GBC Bus Loan 2020 (Retired in Debt Management)</t>
  </si>
  <si>
    <t>STAA Loan B0499</t>
  </si>
  <si>
    <t>MVSBC of Hancock County Ad Valorem Property Tax 1st Mortgage Refunding Series 2026</t>
  </si>
  <si>
    <t>Mt. Vernon Community School Corporation General Obligation Bonds of 2022 (Retired in Debt Management)</t>
  </si>
  <si>
    <t>Common School Technology Loan A2743 (Retired in Debt Management)</t>
  </si>
  <si>
    <t>GBC Bus Loan - 2018  (Retired in Debt Management)</t>
  </si>
  <si>
    <t>GBC Bus Loan 2021 (Retired in Debt Management)</t>
  </si>
  <si>
    <t>Common School Tech Loan  (A2920) (Retired in Debt Management)</t>
  </si>
  <si>
    <t>Mt. Vernon of Hancock County Multi-School Bldg Corp Taxable First Mortgage Ref Bonds, Series 2012B (Retired in Debt Management)</t>
  </si>
  <si>
    <t>Community School Corporation of Eastern Hancock County General Obligation Note of 2014 (Retired in Debt Management)</t>
  </si>
  <si>
    <t>Middle School Holding Corporation 2009 (Retired in Debt Management)</t>
  </si>
  <si>
    <t>Common School Fund Loan A1386 (Retired in Debt Management)</t>
  </si>
  <si>
    <t>General Obligation Bonds of 2019 (Retired in Debt Management)</t>
  </si>
  <si>
    <t>cholloway@hcplibrary.org</t>
  </si>
  <si>
    <t>Fire Truck  (Retired in Debt Management)</t>
  </si>
  <si>
    <t>Fire Truck Tanker 2019 (Retired in Debt Management)</t>
  </si>
  <si>
    <t>Parker@coonrodcpa.com</t>
  </si>
  <si>
    <t>mdavis@owkcpa.com</t>
  </si>
  <si>
    <t>North Harrison High School Building Corp. Ad Valorem Property Tax First Mortgage Bonds,Series 2023</t>
  </si>
  <si>
    <t>jamiesmith@nhcs.k12.in.us</t>
  </si>
  <si>
    <t>Park District Bonds, Series 2025</t>
  </si>
  <si>
    <t>hobaughd@hendricks.k12.in.us</t>
  </si>
  <si>
    <t>North West Hendricks Multi-School Building Corporation Refunding Bonds Series 2025</t>
  </si>
  <si>
    <t>cebert@brownsburg.k12.in.us</t>
  </si>
  <si>
    <t>Brownsburg 1999 School Building Corporation First Mortgage Refunding Bonds, Series 2015B (Retired in Debt Management)</t>
  </si>
  <si>
    <t>Common School Loan B0425</t>
  </si>
  <si>
    <t>Danville Community School Corp General Obligation Bonds of 2024</t>
  </si>
  <si>
    <t>Danville Multi-School Building Corp Ad Valorem Property Tax First Mortgage Bonds, Series 2024</t>
  </si>
  <si>
    <t>Danville Multi-School Building Corp Ad Valorem Property Tax First Mortgage Bonds, Series 2025</t>
  </si>
  <si>
    <t>Danville Multi-School Building Corporation Ad Valorem Property Tax First Mortgage Bonds, Series 2025</t>
  </si>
  <si>
    <t>Ad Valorem Property Tax First Mortgage Refunding Bonds, Series 2014 (Retired in Debt Management)</t>
  </si>
  <si>
    <t>Plainfield Community School Corporation, General Obligation Bonds of 2017 (Retired in Debt Management)</t>
  </si>
  <si>
    <t>2004 Plainfield Comm. High School Bldg. Corp. Ad Valorem Property Tax 1st Mort. Bonds, Series 2017 (Retired in Debt Management)</t>
  </si>
  <si>
    <t>Temp Loan Interest</t>
  </si>
  <si>
    <t>bwoodard@avonlibrary.net</t>
  </si>
  <si>
    <t>cdobbs@dplindiana.org</t>
  </si>
  <si>
    <t>Fire Tanker Debt (Retired in Debt Management)</t>
  </si>
  <si>
    <t>ablack@avonfd.org</t>
  </si>
  <si>
    <t>Je-To Lake Conservancy District General Obligation Bonds of 2014 (Retired in Debt Management)</t>
  </si>
  <si>
    <t>CSL B0531</t>
  </si>
  <si>
    <t>amilner@SHenry.k12.in.us</t>
  </si>
  <si>
    <t>Buses and Equipment Lease</t>
  </si>
  <si>
    <t>Guaranteed Energy Savings Contract (Retired in Debt Management)</t>
  </si>
  <si>
    <t>Ad Valorem Property Tax First Mortgage Bonds, Series 2012F (Retired in Debt Management)</t>
  </si>
  <si>
    <t>Common School Fund Loan A1717 (Retired in Debt Management)</t>
  </si>
  <si>
    <t>Common School Fund Loan B0071 (Retired in Debt Management)</t>
  </si>
  <si>
    <t>Common School Fund Loan A1849 (Retired in Debt Management)</t>
  </si>
  <si>
    <t>Taxable Ad Valorem First Mortgage Bonds, Series 2009 (Retired in Debt Management)</t>
  </si>
  <si>
    <t>First Mortgage Refunding Bonds, Series 2004 (Retired in Debt Management)</t>
  </si>
  <si>
    <t>Common School Fund Loan B0170 (Retired in Debt Management)</t>
  </si>
  <si>
    <t>New Castle Middle School Building Corporation Ad Valorem Property Tax First Mortgage Bonds 2025</t>
  </si>
  <si>
    <t>bellm@ncweb.me</t>
  </si>
  <si>
    <t>stephanie.madison@cabeard.k12.in.us</t>
  </si>
  <si>
    <t>2026 General Obligation Bond</t>
  </si>
  <si>
    <t>General Obligation Bonds of 2025, Series B</t>
  </si>
  <si>
    <t>General Obligation Bonds of 2025, Series A</t>
  </si>
  <si>
    <t>Common School Loan Spring 2024 - BO491</t>
  </si>
  <si>
    <t>2025 Solar Equipment Bond</t>
  </si>
  <si>
    <t>2025 Building Bond</t>
  </si>
  <si>
    <t>amy.phillips@eastern.k12.in.us</t>
  </si>
  <si>
    <t>Taxable General Obligation Bonds of 2020B (Retired in Debt Management)</t>
  </si>
  <si>
    <t>Kokomo-Center School Bldg Corp Ad Valorem Property Tax First Mtg Bonds Series 2015B (Retired in Debt Management)</t>
  </si>
  <si>
    <t>Kokomo-Center School Bldg Corp Ad Valorem Property Tax First Mtg Bonds Series 2015A (Retired in Debt Management)</t>
  </si>
  <si>
    <t>General Obligation Bonds of 2020A (Retired in Debt Management)</t>
  </si>
  <si>
    <t xml:space="preserve"> General Obligation Bonds, Series 2025</t>
  </si>
  <si>
    <t>Mbabcock@hccsc.k12.in.us</t>
  </si>
  <si>
    <t>Private building corporation (Retired in Debt Management)</t>
  </si>
  <si>
    <t>Qualified Zone Academy Bond (Retired in Debt Management)</t>
  </si>
  <si>
    <t>AD VALOREM PROPERTY TAX FIRST MORTGAGE REFUNDING BONDS, SERIES 2010 (Retired in Debt Management)</t>
  </si>
  <si>
    <t>Seymour Community Schools General Obligation Bonds of 2016 (Retired in Debt Management)</t>
  </si>
  <si>
    <t>2016 - Common School Technology Advancement (Retired in Debt Management)</t>
  </si>
  <si>
    <t xml:space="preserve">Seymour Elementary School Building Corporation Ad Valorem Property Tax First Mortgage Bonds, Series </t>
  </si>
  <si>
    <t>Seymour Community Schools General Obligation Bonds of 2013 (Retired in Debt Management)</t>
  </si>
  <si>
    <t>2019 - Common School Technology Advancement (Retired in Debt Management)</t>
  </si>
  <si>
    <t>Seymour Community Schools General Obligation Bonds of 2014 (Retired in Debt Management)</t>
  </si>
  <si>
    <t>Seymour Community Schools General Obligations Bonds of 2017 (Retired in Debt Management)</t>
  </si>
  <si>
    <t>GENERAL OBLIGATION BONDS OF 2022 (Retired in Debt Management)</t>
  </si>
  <si>
    <t>GENERAL OBLIGATION BONDS OF 2009 (Retired in Debt Management)</t>
  </si>
  <si>
    <t>2015 - Common School Technology Loan Advancement (Retired in Debt Management)</t>
  </si>
  <si>
    <t>Seymour Community Schools General Obligation Bonds of 2019 (Retired in Debt Management)</t>
  </si>
  <si>
    <t>2014 - Common School Technology Loan Advancement (Retired in Debt Management)</t>
  </si>
  <si>
    <t>2017 - Common School Technology Advancement (Retired in Debt Management)</t>
  </si>
  <si>
    <t>2018 - Common School Technology Advancement (Retired in Debt Management)</t>
  </si>
  <si>
    <t>Seymour Community Schools General Obligation Bonds of 2024 (Retired in Debt Management)</t>
  </si>
  <si>
    <t>Brownstown Central Community School Corporation General Obligation Bonds of 2025</t>
  </si>
  <si>
    <t>Brownstown Middle School Bldg. Corp.Taxable Ad Valorem Property Tax First Mortgage Bonds,Series 2009 (Retired in Debt Management)</t>
  </si>
  <si>
    <t>HVAC Project 2025</t>
  </si>
  <si>
    <t>GO BOND 2024</t>
  </si>
  <si>
    <t>Building  (Retired in Debt Management)</t>
  </si>
  <si>
    <t>Retirement/Severance  (Retired in Debt Management)</t>
  </si>
  <si>
    <t>craig.marcum@bakertilly.com</t>
  </si>
  <si>
    <t>guyanne.day@rcsc.k12.in.us</t>
  </si>
  <si>
    <t>Common School Loan - B0247 (Retired in Debt Management)</t>
  </si>
  <si>
    <t>Rensselaer Central Schools Corporation General Obligation Bonds of 2015 (Retired in Debt Management)</t>
  </si>
  <si>
    <t>General Obligation Bonds of 2026</t>
  </si>
  <si>
    <t>efranks@jaycounty.in.gov</t>
  </si>
  <si>
    <t>2025 COUNTYWIDE RADIOS</t>
  </si>
  <si>
    <t>2023 Excavator</t>
  </si>
  <si>
    <t>2025 Surveyor Excavator</t>
  </si>
  <si>
    <t>Highway Grader 2025</t>
  </si>
  <si>
    <t>Mower Max Lease</t>
  </si>
  <si>
    <t>Highway CASE wheel Loader</t>
  </si>
  <si>
    <t>Bus Loan 2025</t>
  </si>
  <si>
    <t>clerktreasurer@madison-in.gov</t>
  </si>
  <si>
    <t>Redevelopment Authority Lease Rental Revenue Bonds, Series 2022 (Crystal Beach)</t>
  </si>
  <si>
    <t>Southwestern Jefferson County School Building Corporation (Retired in Debt Management)</t>
  </si>
  <si>
    <t>Common School Construction Loan #C0024</t>
  </si>
  <si>
    <t>Common School Loan #B0028 (Retired in Debt Management)</t>
  </si>
  <si>
    <t>Southwestern Jefferson County Consolidated School Common School Fund Loan #B0173. (Retired in Debt Management)</t>
  </si>
  <si>
    <t>Common School Technology Loan #B0448</t>
  </si>
  <si>
    <t>Jennings County General Obligation Bonds, Series 2024</t>
  </si>
  <si>
    <t>City of Greenwood, Indiana General Obligation Bonds, Series 2025</t>
  </si>
  <si>
    <t>Redevelopment District Bonds, Series 2025 (Taxable)</t>
  </si>
  <si>
    <t>TOB,IN Redevelopment District,Series2024</t>
  </si>
  <si>
    <t xml:space="preserve">Town Of Whiteland, Indiana Fire Protection District Bonds, Series 2025 </t>
  </si>
  <si>
    <t>adam@stonemunicipal.com</t>
  </si>
  <si>
    <t>bpendleton@cpcsc.k12.in.us</t>
  </si>
  <si>
    <t>statzerc@centergrove.k12.in.us</t>
  </si>
  <si>
    <t>2025 GO (Retired in Debt Management)</t>
  </si>
  <si>
    <t>2025B Bond District</t>
  </si>
  <si>
    <t>2025 MS Project (Retired in Debt Management)</t>
  </si>
  <si>
    <t>rdeitrich@ecsc.k12.in.us</t>
  </si>
  <si>
    <t>Taxable Ad Valorem Property Tax First Mortgage Bonds, Series 2025</t>
  </si>
  <si>
    <t>jacksont@franklinschools.org</t>
  </si>
  <si>
    <t>Central Nine Career Center SBC First Mortgage Bonds, Series 2009 (Retired in Debt Management)</t>
  </si>
  <si>
    <t>First Mortgage Refunding Bonds, Series 2007 (Retired in Debt Management)</t>
  </si>
  <si>
    <t>Greenwood School Building Corporation Ad Valorem Property Tax First Mtg Refunding Bds Sr 2017 (Retired in Debt Management)</t>
  </si>
  <si>
    <t>First Mortgage Refunding Bonds, Series 2008 (Retired in Debt Management)</t>
  </si>
  <si>
    <t>Ad Valorem Propety Tax First Mortgage Refunding Bonds, Series 2026</t>
  </si>
  <si>
    <t>Taxable General Obligation Bonds of 2011-QSCB (Retired in Debt Management)</t>
  </si>
  <si>
    <t>wklutts@jcplin.org</t>
  </si>
  <si>
    <t>City of Vincennes, Indiana General Obligation Bonds, Series 2024</t>
  </si>
  <si>
    <t>fleckm@vcsc.k12.in.us</t>
  </si>
  <si>
    <t>1182 Rescue Truck</t>
  </si>
  <si>
    <t>Rachel.carnahan23@gmail.com</t>
  </si>
  <si>
    <t>2025 Fire Apparatus Loan</t>
  </si>
  <si>
    <t>Lease Rental Revenue Bonds, Series 2025 (Street Department Building Project)</t>
  </si>
  <si>
    <t>brandon@k12financelab.com</t>
  </si>
  <si>
    <t>Wawasee Community School Corporation General Obligation Bonds of 2025</t>
  </si>
  <si>
    <t>Warsaw Multi-School Building Corp Unlimited Ad Valorem Property Tax Mortgage Refunding Bonds, 2025</t>
  </si>
  <si>
    <t>jgaskill@syracuse.lib.in.us</t>
  </si>
  <si>
    <t>Common School Loan 2024 B0472</t>
  </si>
  <si>
    <t>Common School Fund Loan (Retired in Debt Management)</t>
  </si>
  <si>
    <t>Lakeland School Building Corporation Ad Valorem Property Tax First Mortgage Bonds, Series 2025</t>
  </si>
  <si>
    <t>anna.mendoza@lagrange.lib.in.us</t>
  </si>
  <si>
    <t>Sanitary District Judgment Funding Bonds of 2005 (Retired in Debt Management)</t>
  </si>
  <si>
    <t>General Obligation Judgment Funding Bonds, Series 2026B (Tax-Exempt)</t>
  </si>
  <si>
    <t>General Obligation Judgment Funding Bonds, Series 2026A (Taxable)</t>
  </si>
  <si>
    <t>City of Hammond, Indiana General Obligation Park Bonds, Series 2014 (Retired in Debt Management)</t>
  </si>
  <si>
    <t>Taxable Park District Bonds of 2025</t>
  </si>
  <si>
    <t>ddalton@cenderdalton.com</t>
  </si>
  <si>
    <t>Taxable GO Bonds, Series 2010 Recovery Zone (Retired in Debt Management)</t>
  </si>
  <si>
    <t>Corporation GO Bonds of 2008 (Retired in Debt Management)</t>
  </si>
  <si>
    <t>Lincoln Center Bldg Corp Bonds, Series 2010 (Retired in Debt Management)</t>
  </si>
  <si>
    <t>Corporation General Obligation Promissory Note of 2015 (Retired in Debt Management)</t>
  </si>
  <si>
    <t>Town of Highland Parks District Bonds of 2012, Series A (Retired in Debt Management)</t>
  </si>
  <si>
    <t>Town of Highland Parks District Bonds of 2012, Series B (Retired in Debt Management)</t>
  </si>
  <si>
    <t>2025 Park Bond</t>
  </si>
  <si>
    <t>mdeering@munster.org</t>
  </si>
  <si>
    <t xml:space="preserve">2025 General Obligation Bond </t>
  </si>
  <si>
    <t>2025 GO Bond PLACEHOLDER (Retired in Debt Management)</t>
  </si>
  <si>
    <t>Town of Merrillville, Indiana General Obligation Bonds, Series 2025</t>
  </si>
  <si>
    <t xml:space="preserve">STREET BOND                             </t>
  </si>
  <si>
    <t>Town of Merrillville Redevelopment Authority Lease Rental Revenue Bonds, Series 2025A, B &amp; C</t>
  </si>
  <si>
    <t>cthompson@owkcpa.com</t>
  </si>
  <si>
    <t>Lease Rental Revenue Bonds, Series 2025A</t>
  </si>
  <si>
    <t>gabe.hartzler@bakertilly.com</t>
  </si>
  <si>
    <t>Town of Winfield, Indiana, General Oblicaion Bonds of 2020 (Retired in Debt Management)</t>
  </si>
  <si>
    <t>B0196 (Retired in Debt Management)</t>
  </si>
  <si>
    <t>B0147 (Retired in Debt Management)</t>
  </si>
  <si>
    <t>CSF Loan B0481</t>
  </si>
  <si>
    <t>rjames@lcscmail.com</t>
  </si>
  <si>
    <t>Common School Loan B0513</t>
  </si>
  <si>
    <t>Common School Fund Loan B0563</t>
  </si>
  <si>
    <t>Common School Fund Loan B0492</t>
  </si>
  <si>
    <t>Refunded 2016 Tri-Creek HSBC, Series 2025</t>
  </si>
  <si>
    <t>Refunded 2008 Tri-Creek HSBC, Series 2025</t>
  </si>
  <si>
    <t>sdalton@cendercompany.com</t>
  </si>
  <si>
    <t>B0232 Technology Common School Fund Loan (Retired in Debt Management)</t>
  </si>
  <si>
    <t>lzaborowski@garycsc.k12.in.us</t>
  </si>
  <si>
    <t>Beiriger Holding Corporation 2009A and 2009B (Retired in Debt Management)</t>
  </si>
  <si>
    <t>Veterans Memorial Loan (Retired in Debt Management)</t>
  </si>
  <si>
    <t>Ad Valorem Property Tax First Mortgage Bonds, Series 2013 (Retired in Debt Management)</t>
  </si>
  <si>
    <t>Bond Series 2018 (Retired in Debt Management)</t>
  </si>
  <si>
    <t>A0464 (Retired in Debt Management)</t>
  </si>
  <si>
    <t>A2909 Technology Purchases 2017 (Retired in Debt Management)</t>
  </si>
  <si>
    <t>A1928 (Retired in Debt Management)</t>
  </si>
  <si>
    <t>Common School Loan B0048 (Retired in Debt Management)</t>
  </si>
  <si>
    <t>Common School A0421 (Retired in Debt Management)</t>
  </si>
  <si>
    <t>kimfulton@highland.k12.in.us</t>
  </si>
  <si>
    <t>Common School Loan B0555</t>
  </si>
  <si>
    <t>Hobart Bldg. Corp. Ad Valorem Property Tax First Mortage Bonds, Series 2025A</t>
  </si>
  <si>
    <t>Lease Rental of 2009 (Retired in Debt Management)</t>
  </si>
  <si>
    <t>Hobart Bldg. Corp. Ad Valorem Property Tax First Mortage Bonds, Series 2025B</t>
  </si>
  <si>
    <t>sltrip@munster.us</t>
  </si>
  <si>
    <t>radam@ns.whiting.k12.in.us</t>
  </si>
  <si>
    <t>Sanitary District Taxable Build America Bonds, Series 2010 (Retired in Debt Management)</t>
  </si>
  <si>
    <t>Highland Sanitary District Series 2009 C (Retired in Debt Management)</t>
  </si>
  <si>
    <t>Highland Sanitary District Series 2009 B, BABs (Retired in Debt Management)</t>
  </si>
  <si>
    <t>Sanitary District Bonds (Taxable), Series 2017 A (Retired in Debt Management)</t>
  </si>
  <si>
    <t>Highland Sanitary District Series 2009 A (Retired in Debt Management)</t>
  </si>
  <si>
    <t>Special Taxing District Bonds of 2001 (Retired in Debt Management)</t>
  </si>
  <si>
    <t>Conservancy District Bonds of 2007 (Retired in Debt Management)</t>
  </si>
  <si>
    <t>Conservancy District Bonds of 2011 (Retired in Debt Management)</t>
  </si>
  <si>
    <t>2012 Bond (Retired in Debt Management)</t>
  </si>
  <si>
    <t>First Mortgage Refunding Bonds, Series 2015 (Retired in Debt Management)</t>
  </si>
  <si>
    <t>thudson@cendercompany.com</t>
  </si>
  <si>
    <t>General Obligation Bonds, Series 2014 (Retired in Debt Management)</t>
  </si>
  <si>
    <t>Ad Valorem Property Tax First Mortgage Refunding and Improvement Bonds, Series 2015 (New Portion) (Retired in Debt Management)</t>
  </si>
  <si>
    <t>Taxable General Obligation Bonds, Series 2023B (Retired in Debt Management)</t>
  </si>
  <si>
    <t>Ad Valorem Property Tax First Mortgage Refunding and Improvement Bonds, Series 2013 (Retired in Debt Management)</t>
  </si>
  <si>
    <t>Ad Valorem Property Tax First Mortgage Refunding and Improvement Bonds, Series 2015 (Refunding) (Retired in Debt Management)</t>
  </si>
  <si>
    <t>Taxable General Obligation Bonds, Series 2020B (Retired in Debt Management)</t>
  </si>
  <si>
    <t>QSCB RP HS Renovation (Retired in Debt Management)</t>
  </si>
  <si>
    <t>Common School Loan #A1376 (Retired in Debt Management)</t>
  </si>
  <si>
    <t>First Mortgage Refunding Bonds, Series 2001 (Unrefunded CABs) (Retired in Debt Management)</t>
  </si>
  <si>
    <t>2017 Guaranteed Energy Savings Project - Solar (Retired in Debt Management)</t>
  </si>
  <si>
    <t>Common School Loan #A1405 (Retired in Debt Management)</t>
  </si>
  <si>
    <t>School Building Additions (Retired in Debt Management)</t>
  </si>
  <si>
    <t>Ad Valorem Property Tax First Mortgage Refunding Bonds, Series 2013 (Retired in Debt Management)</t>
  </si>
  <si>
    <t>thaas@mcas.k12.in.us</t>
  </si>
  <si>
    <t>South Central Community School Bldg. Corp. Ad Valorem Property Tax First Mortgage Refun, Series 2025</t>
  </si>
  <si>
    <t>South Central Community School Bldg Corp Ad Valorem Property Tax First Mortgage Bonds, Series 2024B</t>
  </si>
  <si>
    <t>Taxable General Obligation Bonds, Series 2024 (Retired in Debt Management)</t>
  </si>
  <si>
    <t>paigemcnulty@tritownship.k12.in.us</t>
  </si>
  <si>
    <t xml:space="preserve">2026 First Morthage Bonds </t>
  </si>
  <si>
    <t>Fire Truck and Equipment 2016 (Retired in Debt Management)</t>
  </si>
  <si>
    <t>North Lawrence Community Schools Bldg Corp Ad Valorem Property Tax First Mortgage Bonds, Series 2025</t>
  </si>
  <si>
    <t>amay@mitchell.lib.in.us</t>
  </si>
  <si>
    <t>New Fire Station 24128 UPDATE</t>
  </si>
  <si>
    <t xml:space="preserve"> REDEVELOPMENT DISTRICT TAXABLE TAX INCREMENT REFUNDING REVENUE BONDS, SERIES 2018B (Retired in Debt Management)</t>
  </si>
  <si>
    <t>Sanitary District Refunding Bonds, Series 2014 (Retired in Debt Management)</t>
  </si>
  <si>
    <t>Elwood Public Building Corporation Lease Rental Revenue Bonds, Series 2025</t>
  </si>
  <si>
    <t>City of Elwood, Indiana Redevelopment District Bond, Series 2024 (Retired in Debt Management)</t>
  </si>
  <si>
    <t>Redevelopment Authority Lease Rental Revenue Bonds, Series 2026</t>
  </si>
  <si>
    <t>Falls Park Building Corporation 2001 Bond (Retired in Debt Management)</t>
  </si>
  <si>
    <t>Pendleton Fall Creek Township Park District Bonds 2013B (Retired in Debt Management)</t>
  </si>
  <si>
    <t>Pendleton Fall Creek Township Park District Bonds Series 2013A (Retired in Debt Management)</t>
  </si>
  <si>
    <t>ckemerly@flcs.k12.in.us</t>
  </si>
  <si>
    <t>Solar/Lighting Project</t>
  </si>
  <si>
    <t>Common School Fund Loan - B0121 (Retired in Debt Management)</t>
  </si>
  <si>
    <t>Common School Fund Technology A2971 (Retired in Debt Management)</t>
  </si>
  <si>
    <t>COMMON SCHL FUND LOAN-A0417 (Retired in Debt Management)</t>
  </si>
  <si>
    <t>Common School Fund Loan B0503</t>
  </si>
  <si>
    <t>Unlimited Ad Valorem Property Tax First Mortgage Bonds, Series 2018 (Retired in Debt Management)</t>
  </si>
  <si>
    <t>Unlimited Ad Valorem Property Tax First Mortgage Refunding Bonds, Series 2026</t>
  </si>
  <si>
    <t>telmore@acsc.net</t>
  </si>
  <si>
    <t>SERIES 2006 REFUNDING BONDS (Retired in Debt Management)</t>
  </si>
  <si>
    <t>ADMENDED TAXABLE GENERAL PENSION OBLIGATION BONDS OF 2002 (Retired in Debt Management)</t>
  </si>
  <si>
    <t>Ad Valorem Property Tax First Mortgage Refunding Bonds, Series 2015 (Retired in Debt Management)</t>
  </si>
  <si>
    <t>bwilliams@elwood.k12.in.us</t>
  </si>
  <si>
    <t>Lhobbs@pendleton.lib.in.us</t>
  </si>
  <si>
    <t>Ambulance Loan</t>
  </si>
  <si>
    <t>Pipe Creek Township (Retired in Debt Management)</t>
  </si>
  <si>
    <t>2024 Fire Loan (Retired in Debt Management)</t>
  </si>
  <si>
    <t>Marion County Arrestee Processing Center Lease (Retired in Debt Management)</t>
  </si>
  <si>
    <t>Indianapolis-Marion County Circle City Forward ACS Lease Rental Revenue Bonds, Series 2024A</t>
  </si>
  <si>
    <t>Taxable General Obligation Pension Bonds 2005A (Retired in Debt Management)</t>
  </si>
  <si>
    <t>Consolidated City General Obligation Bonds 2025A</t>
  </si>
  <si>
    <t>2010 Series A-1 Bonds (Retired in Debt Management)</t>
  </si>
  <si>
    <t>2025 Series D Bonds Lease</t>
  </si>
  <si>
    <t>2013 Series A Bond Lease (Retired in Debt Management)</t>
  </si>
  <si>
    <t>2010 Series A-2 Bonds (Retired in Debt Management)</t>
  </si>
  <si>
    <t>HHC Renovation Bonds of 1988 (Retired in Debt Management)</t>
  </si>
  <si>
    <t>Marion County Health And Hospital Refunding Bonds 2005 (Retired in Debt Management)</t>
  </si>
  <si>
    <t>2010 Series B Bonds Lease (Retired in Debt Management)</t>
  </si>
  <si>
    <t>2025 Series C Bonds</t>
  </si>
  <si>
    <t>Decatur Twp Multi-School Building Corp1st Mortgage Refunding Bonds - Series 2025</t>
  </si>
  <si>
    <t>gfoster@decaturproud.org</t>
  </si>
  <si>
    <t>General Obligation Bonds - Series 2025</t>
  </si>
  <si>
    <t>Decatur Twp Multi-School Building Corp 1st Mortgage Bonds - Series 2026</t>
  </si>
  <si>
    <t>General Obligation Bonds, Series 2015A (Retired in Debt Management)</t>
  </si>
  <si>
    <t>Common School Fund Loan B0280 (Retired in Debt Management)</t>
  </si>
  <si>
    <t>General Obligation Bonds, Series 2015B (Retired in Debt Management)</t>
  </si>
  <si>
    <t>Taxable First Mortgage Bonds, Series 2016B-2 (Retired in Debt Management)</t>
  </si>
  <si>
    <t>General Obligation Bonds, Series 2015C (Retired in Debt Management)</t>
  </si>
  <si>
    <t>Common School Fund Loan B0238 (Retired in Debt Management)</t>
  </si>
  <si>
    <t>Common School Fund Loan S0005 (Retired in Debt Management)</t>
  </si>
  <si>
    <t>Taxable First Mortgage Bonds, Series 2016A-2 (Retired in Debt Management)</t>
  </si>
  <si>
    <t>MNGray@pike.k12.in.us</t>
  </si>
  <si>
    <t>COMMON SCHOOL LOAN 2012A (Retired in Debt Management)</t>
  </si>
  <si>
    <t>Common School Fund Loan - A2919 (Retired in Debt Management)</t>
  </si>
  <si>
    <t>Common School Fund Loan - A2951 (Retired in Debt Management)</t>
  </si>
  <si>
    <t>Common School Fund Loan - B0132 (Retired in Debt Management)</t>
  </si>
  <si>
    <t>MSD Washington Township General Obligation Bonds of 2015A (Retired in Debt Management)</t>
  </si>
  <si>
    <t>Unlimited General Obligation Bonds of 2022B (Retired in Debt Management)</t>
  </si>
  <si>
    <t>Metropolitan School District of Washington Township Unlimited General Obligation Bonds of 2017 (Retired in Debt Management)</t>
  </si>
  <si>
    <t>Unlimited General Obligation Bonds of 2018 (Retired in Debt Management)</t>
  </si>
  <si>
    <t>Unlimited General Obligation Bonds of 2020 (Retired in Debt Management)</t>
  </si>
  <si>
    <t>Common School Fund Loan - B0157 (Retired in Debt Management)</t>
  </si>
  <si>
    <t>General Obligation Bonds of 2020  (Retired in Debt Management)</t>
  </si>
  <si>
    <t>Common School Fund Loan - B0202 (Retired in Debt Management)</t>
  </si>
  <si>
    <t>Common School Fund Loan - B0519</t>
  </si>
  <si>
    <t>A1897 Common School Fund Loan (Retired in Debt Management)</t>
  </si>
  <si>
    <t>Common School Fund Loan - A1831 (Retired in Debt Management)</t>
  </si>
  <si>
    <t>Common School Fund Loan - B0478</t>
  </si>
  <si>
    <t>Metropolitan School District of Washington Township General Obligation Bonds of 2017 (Retired in Debt Management)</t>
  </si>
  <si>
    <t>Common School Loan 2013A - A1726 (Retired in Debt Management)</t>
  </si>
  <si>
    <t>Common School Fund Loan - A2731 (Retired in Debt Management)</t>
  </si>
  <si>
    <t>MSD Washington Township General Obligation Bonds of 2016 (Retired in Debt Management)</t>
  </si>
  <si>
    <t>Common School Fund Loan - B0062 (Retired in Debt Management)</t>
  </si>
  <si>
    <t>STAA - LOAN 2011 (Retired in Debt Management)</t>
  </si>
  <si>
    <t>Common School Loan 2013B - A1794 (Retired in Debt Management)</t>
  </si>
  <si>
    <t>Common School Fund Loan - A1937 (Retired in Debt Management)</t>
  </si>
  <si>
    <t>Common School Fund Loan - A2861 (Retired in Debt Management)</t>
  </si>
  <si>
    <t>General Obligation Bonds of 2022A (Retired in Debt Management)</t>
  </si>
  <si>
    <t>Wayne Township First Mortgage Bonds, Series 2025</t>
  </si>
  <si>
    <t>amy.eaton@wayne.k12.in.us</t>
  </si>
  <si>
    <t>Ad Valoren Property Tax First Mortgage Bonds, Series 2024B</t>
  </si>
  <si>
    <t>Ad Valoren Property Tax First Mortgage Bonds, Series 2025B</t>
  </si>
  <si>
    <t>Ad Valorem Property Tax First Mortgage Refunding and Improvement Bonds, Series 2024 - Refunding Portion</t>
  </si>
  <si>
    <t>Ad Valorem Property Tax First Mortgage Refunding and Improvement Bonds, Series 2024 - New Money Portion</t>
  </si>
  <si>
    <t>Common School Loan B0530</t>
  </si>
  <si>
    <t>Ad Valorem Property Tax First Mortgage Refunding Bonds, Series 2026</t>
  </si>
  <si>
    <t>Common School Loan A 1661 (Retired in Debt Management)</t>
  </si>
  <si>
    <t>General Obligation Bonds of 2021 (Retired in Debt Management)</t>
  </si>
  <si>
    <t>First Mortgage Bonds 2007 Refunding (Retired in Debt Management)</t>
  </si>
  <si>
    <t>Common School Loan A1494 (Retired in Debt Management)</t>
  </si>
  <si>
    <t>Unlimited Ad Valorem Property Tax First Mortgage Bonds, Series 2025 (Social Bonds)</t>
  </si>
  <si>
    <t>Qualified Zone Academy Bonds 2010 D (Retired in Debt Management)</t>
  </si>
  <si>
    <t>Qualified School Construction Bonds 2010 C (Retired in Debt Management)</t>
  </si>
  <si>
    <t>First Mortgage Bonds 2010 B (Retired in Debt Management)</t>
  </si>
  <si>
    <t>Build America Bonds 2010 A (Retired in Debt Management)</t>
  </si>
  <si>
    <t>Build America Bonds 2009 A (Retired in Debt Management)</t>
  </si>
  <si>
    <t>Qualified School Construction Bonds 2009 C (Retired in Debt Management)</t>
  </si>
  <si>
    <t>Common School Loan A1338 (Retired in Debt Management)</t>
  </si>
  <si>
    <t>Ad Valorem Property Tax First Mortgage Refunding &amp; Improvement Bonds, Series 2024(New Money Portion)</t>
  </si>
  <si>
    <t>Ad Valorem Property Tax First Mortgage Refunding &amp; Improvement Bonds, Series 2024(Refunding Portion)</t>
  </si>
  <si>
    <t>First Mortgage Bonds 2006 (Retired in Debt Management)</t>
  </si>
  <si>
    <t>First Mortgage Bonds 2006 B (Retired in Debt Management)</t>
  </si>
  <si>
    <t>First Mortgage Bond 2006 Refunding (Retired in Debt Management)</t>
  </si>
  <si>
    <t>Common School Loan A1392 (Retired in Debt Management)</t>
  </si>
  <si>
    <t>General Obligation Bonds, Series 2018A (Retired in Debt Management)</t>
  </si>
  <si>
    <t>Ad Valorem Property Tax First Mortgage Bonds, Series 2025 (Social Bonds)</t>
  </si>
  <si>
    <t>Common School Loan A1423 (Retired in Debt Management)</t>
  </si>
  <si>
    <t>njohnson@speedwayschools.net</t>
  </si>
  <si>
    <t>Beech Grove Public Library Leasing Corporation Ad Valorem Property Tax First Mortgage Refunding Bond (Retired in Debt Management)</t>
  </si>
  <si>
    <t>Metropolitan Thoroughfare District GO 2025A</t>
  </si>
  <si>
    <t>Public Safety &amp; Communications District General Obligation Bonds 2017B (Retired in Debt Management)</t>
  </si>
  <si>
    <t>Public Safety Communications System &amp; Computer Facilities District 2025A</t>
  </si>
  <si>
    <t>Sanitary District Refunding Bonds 2007C (Retired in Debt Management)</t>
  </si>
  <si>
    <t>Sanitary District Refunding Bonds 2013A (Retired in Debt Management)</t>
  </si>
  <si>
    <t xml:space="preserve">Taxable General Obligation Bonds, Series 2024 </t>
  </si>
  <si>
    <t>First Mortgage Refunding Bonds, Series 2009A (Retired in Debt Management)</t>
  </si>
  <si>
    <t>First Mortgage Bonds, Series 2009B (Retired in Debt Management)</t>
  </si>
  <si>
    <t>Qualified School Construction Bond, Series 2010 (Retired in Debt Management)</t>
  </si>
  <si>
    <t>Bremen Multi School Project 2006 (Retired in Debt Management)</t>
  </si>
  <si>
    <t>hamor@bps.k12.in.us</t>
  </si>
  <si>
    <t>Bremen Multi School Project 2007 (Retired in Debt Management)</t>
  </si>
  <si>
    <t>Ad Valorem Property Tax First Mortgage Refunding and Improvement Bonds, Series 2015 (Retired in Debt Management)</t>
  </si>
  <si>
    <t>QSCB 2010B (Retired in Debt Management)</t>
  </si>
  <si>
    <t>Ad Valorem Property Tax First Mortgage Bonds, Series 2012 (Retired in Debt Management)</t>
  </si>
  <si>
    <t>cthomas@culver.lib.in.us</t>
  </si>
  <si>
    <t>sue.lanham@shoals.k12.in.us</t>
  </si>
  <si>
    <t>Shoals Community School Corporation General Obligation Bonds of 2025</t>
  </si>
  <si>
    <t>schristmas@loogootee.k12.in.us</t>
  </si>
  <si>
    <t>LOOGOOTEE SCHOOL BUILDING CORPORATION AD VALOREM PROPERTY TAX FIRST MORTGAGE BONDS, SERIES 2015 (Retired in Debt Management)</t>
  </si>
  <si>
    <t>millerje@maconaquah.k12.in.us</t>
  </si>
  <si>
    <t>GENERAL OBLIGATIONS BOND 2025</t>
  </si>
  <si>
    <t>2025 Series North Miami School Building Corp Ad Valorem Property Tax First Mortage Bonds</t>
  </si>
  <si>
    <t>2025 1st Mortgage Bond</t>
  </si>
  <si>
    <t>COMMON SCHOOL TECH LOAN B0549</t>
  </si>
  <si>
    <t>Loan to repair roof community center (Retired in Debt Management)</t>
  </si>
  <si>
    <t>Monroe County, Indiana General Obligation Bonds, Series 2025</t>
  </si>
  <si>
    <t>geoff.mckim@bloomington.in.gov</t>
  </si>
  <si>
    <t>2024 GO Bonds</t>
  </si>
  <si>
    <t>mattirwin@mccsc.edu</t>
  </si>
  <si>
    <t>glettell@monroe.lib.in.us</t>
  </si>
  <si>
    <t>Richland Township, Monroe County GO Bonds of 2016 (Retired in Debt Management)</t>
  </si>
  <si>
    <t>North Montgomery High School Building Corp 2018 (Retired in Debt Management)</t>
  </si>
  <si>
    <t>Qualified School Construction Bond (Retired in Debt Management)</t>
  </si>
  <si>
    <t>anicodemus@cville.k12.in.us</t>
  </si>
  <si>
    <t>Common School Fund B0463</t>
  </si>
  <si>
    <t>Common School Fund B0504</t>
  </si>
  <si>
    <t>Ad Valorem Property Tax First Mortgage Refunding Bonds, Series 2020 - corrected (Retired in Debt Management)</t>
  </si>
  <si>
    <t>kwlindenlibrary@yahoo.com</t>
  </si>
  <si>
    <t>Monroe-Gregg School District General Obligation Bonds of 2025</t>
  </si>
  <si>
    <t>AD VALOREM PROPERTY TAX FIRST MORTGAGE REFUNDING AND IMPROVEMENT BONDS, SERIES 2015 (IMPROVEMENTS) (Retired in Debt Management)</t>
  </si>
  <si>
    <t>Ad Valorem Property Tax First Mortgage Bonds, Series 2016 (Retired in Debt Management)</t>
  </si>
  <si>
    <t>Patrick.biggerstaff@mooresvilleschools.org</t>
  </si>
  <si>
    <t>Common School Loan - B0474</t>
  </si>
  <si>
    <t>Mooresville Consolidated School Corporation General Obligation Bonds of 2025</t>
  </si>
  <si>
    <t>Common School Loan - B0543</t>
  </si>
  <si>
    <t>jenniferm@morgancountylibrary.info</t>
  </si>
  <si>
    <t>Lease Rental refinance (Retired in Debt Management)</t>
  </si>
  <si>
    <t>Ambulance 2020 (Retired in Debt Management)</t>
  </si>
  <si>
    <t>Fire Equipment Bond 2019 (Retired in Debt Management)</t>
  </si>
  <si>
    <t>2019 Apparatus Loan (Retired in Debt Management)</t>
  </si>
  <si>
    <t>baumgartnerk@centralnoble.k12.in.us</t>
  </si>
  <si>
    <t>Common School Loan B0321</t>
  </si>
  <si>
    <t>Fire Equipment 2025</t>
  </si>
  <si>
    <t>Fire Station (Retired in Debt Management)</t>
  </si>
  <si>
    <t xml:space="preserve">2024 Go Bond </t>
  </si>
  <si>
    <t>GO Bond 2024 (Retired in Debt Management)</t>
  </si>
  <si>
    <t>2023 GO Bond  (Retired in Debt Management)</t>
  </si>
  <si>
    <t>2023 GO Bond (Retired in Debt Management)</t>
  </si>
  <si>
    <t>QZAB 2002 (Retired in Debt Management)</t>
  </si>
  <si>
    <t>QZAB 2012 (Retired in Debt Management)</t>
  </si>
  <si>
    <t>OWEN COUNTY PUBLIC LIBRARY GENERAL OBLIGATION BONDS OF 2015 (Retired in Debt Management)</t>
  </si>
  <si>
    <t>Courthouse Tower Debt Service Fund (Retired in Debt Management)</t>
  </si>
  <si>
    <t>dickeyg@swparke.k12.in.us</t>
  </si>
  <si>
    <t>harmonv@ncp.k12.in.us</t>
  </si>
  <si>
    <t>North Central Parke CSC General Obligation Bonds of 2025</t>
  </si>
  <si>
    <t>Perry Central Community School Corp General Obligation Bonds of 2025</t>
  </si>
  <si>
    <t>cyon@pcsc.k12.in.us</t>
  </si>
  <si>
    <t>birdsnest82@hotmail.com</t>
  </si>
  <si>
    <t>Porter County Jail Building Corporation First Mortgage Refunding Bonds Series 2001 (Retired in Debt Management)</t>
  </si>
  <si>
    <t>City of Portage, Indiana Park District Bonds, Series 2014 (Retired in Debt Management)</t>
  </si>
  <si>
    <t>Taxable General Obligation Bonds of 2020 (Retired in Debt Management)</t>
  </si>
  <si>
    <t>General Obligation Bonds, Series 2025B (Taxable)</t>
  </si>
  <si>
    <t>General Obligation Bonds of 2010 (Retired in Debt Management)</t>
  </si>
  <si>
    <t>General Obligation Park Bonds, Series 2025</t>
  </si>
  <si>
    <t>Common School Loan (B0435)</t>
  </si>
  <si>
    <t>Common School Fund Loan #B0508</t>
  </si>
  <si>
    <t>Common School - B0480</t>
  </si>
  <si>
    <t>Common School - B0521</t>
  </si>
  <si>
    <t>Pension Bonds 2006 (Retired in Debt Management)</t>
  </si>
  <si>
    <t>Refunding Pension Bonds 2016 (Retired in Debt Management)</t>
  </si>
  <si>
    <t>Penion Bonds 2011A (Retired in Debt Management)</t>
  </si>
  <si>
    <t>Middle Sch Bldg Corp Taxable Ad Valorem Property Tax First Mortgage Bonds, Series 2011A (QSCB) (Retired in Debt Management)</t>
  </si>
  <si>
    <t>jholifield@valpo.k12.in.us</t>
  </si>
  <si>
    <t>Middle Sch Bldg Corp First Mortgage Refunding Bonds, Series 2012B (Retired in Debt Management)</t>
  </si>
  <si>
    <t>COMMON SCHOOL LOAN A1638 (Retired in Debt Management)</t>
  </si>
  <si>
    <t>AD VALOREM PROPERTY TAX, FIRST MORTGAGE BONDS, SERIES 2015 (Retired in Debt Management)</t>
  </si>
  <si>
    <t>AD VALOREM PROPERTY TAX, FIRST MORTGAGE BONDS, SERIES 2016 (Retired in Debt Management)</t>
  </si>
  <si>
    <t>COMMON SCHOOL LOAN B0078 (Retired in Debt Management)</t>
  </si>
  <si>
    <t>Common School Loan B0564</t>
  </si>
  <si>
    <t>Middle Sch Bldg Corp Ad Valorem Property Tax First Mortgage Refunding Bonds, Series 2012A (Retired in Debt Management)</t>
  </si>
  <si>
    <t>COMMON SCHOOL LOAN A1664 (Retired in Debt Management)</t>
  </si>
  <si>
    <t>Amended Taxable General Obligation Pension Bonds 2005 (Series 2015A Ref) (Retired in Debt Management)</t>
  </si>
  <si>
    <t>Taxable General Obligation Bonds, Pension Series 2005 (Retired in Debt Management)</t>
  </si>
  <si>
    <t>Common School Loan NEW (Retired in Debt Management)</t>
  </si>
  <si>
    <t>COMMON SCHOOL LOAN A1778 (Retired in Debt Management)</t>
  </si>
  <si>
    <t>Middle Sch Bldg Corp First Mortgage Refunding Bonds, Series 2002 (CABs) (Retired in Debt Management)</t>
  </si>
  <si>
    <t>COMMON SCHOOL LOAN A1910 (Retired in Debt Management)</t>
  </si>
  <si>
    <t>Multi-School Building Corp, First Mortgage Bonds, Series 2013 (Retired in Debt Management)</t>
  </si>
  <si>
    <t>COMMON SCHOOL LOAN A2878 (Retired in Debt Management)</t>
  </si>
  <si>
    <t>COMMON SCHOOL LOAN A1958 (Retired in Debt Management)</t>
  </si>
  <si>
    <t>COMMON SCHOOL LOAN B0256 (Retired in Debt Management)</t>
  </si>
  <si>
    <t>Washingtontwp64@gmail.com</t>
  </si>
  <si>
    <t>harrisbb@mvschool.org</t>
  </si>
  <si>
    <t>Ad Valorem PropertyTax First Mortgage Refunding and Improvement Bonds, Series 2010 (Retired in Debt Management)</t>
  </si>
  <si>
    <t>2025 US Fire Tanker</t>
  </si>
  <si>
    <t>stefanie.grandstaff@epulaski.k12.in.us</t>
  </si>
  <si>
    <t>South Putnam High School Building Corporation Ad Valorem Property Tax FMB, Series 2025</t>
  </si>
  <si>
    <t>tpearson@nputnam.k12.in.us</t>
  </si>
  <si>
    <t>jgibboney@greencastle.k12.in.us</t>
  </si>
  <si>
    <t>AD VALOREM PROPERTY TAX FIRST MORTGAGE BONDS, SERIES 2026</t>
  </si>
  <si>
    <t>Fire Truck Eq. Bond (Retired in Debt Management)</t>
  </si>
  <si>
    <t>Union School Building Corporation Ad Valorem Property Tax First Mortgage Refunding Bonds, Ser. 2012 (Retired in Debt Management)</t>
  </si>
  <si>
    <t>Technology B0433</t>
  </si>
  <si>
    <t>American Capital</t>
  </si>
  <si>
    <t>jessicac@monroecentral.org</t>
  </si>
  <si>
    <t>keastes@batesville.k12.in.us</t>
  </si>
  <si>
    <t>Batesville School Building Corporation Ad Valorem Property Tax First Mortgage Bonds, Series 2025</t>
  </si>
  <si>
    <t>First Mortgage Bond Series 2024C</t>
  </si>
  <si>
    <t>cstockhoff@dlgf.in.gov</t>
  </si>
  <si>
    <t>Common School Loan B0188 (Retired in Debt Management)</t>
  </si>
  <si>
    <t>Common School Loan B0151 (Retired in Debt Management)</t>
  </si>
  <si>
    <t>First Mortgage Bonds - Series 2025</t>
  </si>
  <si>
    <t>First Mortgage Bonds, Series 2015 (Retired in Debt Management)</t>
  </si>
  <si>
    <t>Common School Loan B0234 (Retired in Debt Management)</t>
  </si>
  <si>
    <t>Common School Loan B0056 (Retired in Debt Management)</t>
  </si>
  <si>
    <t>Debt Service  (Retired in Debt Management)</t>
  </si>
  <si>
    <t>petersgr@rushville.k12.in.us</t>
  </si>
  <si>
    <t>y.hoffmaster@townofnewcarlisle.com</t>
  </si>
  <si>
    <t>General Obligation Bonds, Series 2026</t>
  </si>
  <si>
    <t>Park District Bonds, Series 2026</t>
  </si>
  <si>
    <t>CSF Technology Fall 2018 (Retired in Debt Management)</t>
  </si>
  <si>
    <t xml:space="preserve">Ad Valorem Property Tax First Mortage Bonds, Series 2025 </t>
  </si>
  <si>
    <t>CSF Technology Fall 24-25 B0479</t>
  </si>
  <si>
    <t>CSF Technology STAA 2024 B0498</t>
  </si>
  <si>
    <t>Common School Lon B0483</t>
  </si>
  <si>
    <t>atahmid@sbcsc.k12.in.us</t>
  </si>
  <si>
    <t>General Obligation Bonds, Series 2025C</t>
  </si>
  <si>
    <t>Common School Loan B0488</t>
  </si>
  <si>
    <t>e.mims@mphpl.org</t>
  </si>
  <si>
    <t>aschrock@ncpl.lib.in.us</t>
  </si>
  <si>
    <t>GENERAL OBLIGATION BONDS, SERIES 2025A</t>
  </si>
  <si>
    <t>o.dancler@sjcpl.org</t>
  </si>
  <si>
    <t>General Obligation Advancement Fund Notes, Series 2025</t>
  </si>
  <si>
    <t>Taxable Judgment Funding Bonds, Series 2025</t>
  </si>
  <si>
    <t>B0484 CSFL</t>
  </si>
  <si>
    <t>Ad Valorem Property Tax First Mortgage Refunding Bonds Series 2021 (Retired in Debt Management)</t>
  </si>
  <si>
    <t>Triton Central Schools</t>
  </si>
  <si>
    <t xml:space="preserve">Ad Valorem Property Tax First Mortgage Bonds, Series 2025 </t>
  </si>
  <si>
    <t>cschnieders@nspencer.k12.in.us</t>
  </si>
  <si>
    <t>Dean.Schipp@sspencer.k12.in.us</t>
  </si>
  <si>
    <t>QSCB Building Bonds 2009B (Retired in Debt Management)</t>
  </si>
  <si>
    <t>dtunis@njsp.k12.in.us</t>
  </si>
  <si>
    <t>kbowman@starkecountylibrary.org</t>
  </si>
  <si>
    <t>Prairie Heights Multi-School Bldg Corp Ad Valorem Property Tax First Mortgage Bonds, Series 2025</t>
  </si>
  <si>
    <t>General Obligaiton Bonds of 2016 (Retired in Debt Management)</t>
  </si>
  <si>
    <t>General Obligation Bonds of 2014B (Retired in Debt Management)</t>
  </si>
  <si>
    <t>Mwidenhoefer@msdsc.us</t>
  </si>
  <si>
    <t>Common School Fund Loan B0476</t>
  </si>
  <si>
    <t>Common School Fund Loan B0517</t>
  </si>
  <si>
    <t>General Obligation Bonds, Series 2015 (Retired in Debt Management)</t>
  </si>
  <si>
    <t>LAFAYETTE SCHOOL CORPORATION GENERAL OBLIGATION BONDS OF 2023 (Retired in Debt Management)</t>
  </si>
  <si>
    <t>LAFAYETTE SCHOOL CORPORATION GENERAL OBLIGATION BONDS, SERIES 2025</t>
  </si>
  <si>
    <t>LAFAYETTE SCHOOL CORPORATION GENERAL OBLIGATION BONDS OF 2022 (Retired in Debt Management)</t>
  </si>
  <si>
    <t>GENERAL OBLIGATION BONDS, SERIES 2024 (Retired in Debt Management)</t>
  </si>
  <si>
    <t>Tippecanoe School Corporation General Obligation Bonds 2025</t>
  </si>
  <si>
    <t>Pumpeckr Tru</t>
  </si>
  <si>
    <t>Pumper Truck</t>
  </si>
  <si>
    <t>TippecanoeTownship@outlook.com</t>
  </si>
  <si>
    <t>Rescue Pumper (Retired in Debt Management)</t>
  </si>
  <si>
    <t>2025 HELP Lease</t>
  </si>
  <si>
    <t>Redevelopment District Bonds, Series 2025</t>
  </si>
  <si>
    <t>ldever@tccs.k12.in.us</t>
  </si>
  <si>
    <t>Tri-Central Community Schools General Obligation Bonds of 2025</t>
  </si>
  <si>
    <t>2025 Common School Loan</t>
  </si>
  <si>
    <t>bcleaver@tcsc.k12.in.us</t>
  </si>
  <si>
    <t>georgetta.hartman@uc.k12.in.us</t>
  </si>
  <si>
    <t>jrrutherford@vanderburghgov.org</t>
  </si>
  <si>
    <t>Park District Bonds Series 2024</t>
  </si>
  <si>
    <t>lkbennett@evansville.in.gov</t>
  </si>
  <si>
    <t>Redevelopment District Bond 2024A - Public Safety Building (Fire)</t>
  </si>
  <si>
    <t>robyn.muder@evsck12.com</t>
  </si>
  <si>
    <t>Construction 2010D</t>
  </si>
  <si>
    <t>Common School Loan B0428</t>
  </si>
  <si>
    <t>Taxable Ad Valorem Property Tax First Mortgage Bonds, Series 2025A</t>
  </si>
  <si>
    <t>Evansville-Vanderburgh School Corporation General Obligation Bonds of 2024B</t>
  </si>
  <si>
    <t>Common School Loan B0467</t>
  </si>
  <si>
    <t>Common School Loan B0457</t>
  </si>
  <si>
    <t>Common School B0227 (Retired in Debt Management)</t>
  </si>
  <si>
    <t>lorit@evpl.org</t>
  </si>
  <si>
    <t>Evansville Vanderburgh Public Library General Obligation Bonds of 2025</t>
  </si>
  <si>
    <t>Park Bond (Retired in Debt Management)</t>
  </si>
  <si>
    <t>First Mortgage Bonds, Series 2018 (Retired in Debt Management)</t>
  </si>
  <si>
    <t>Emergency Fire Loan (Retired in Debt Management)</t>
  </si>
  <si>
    <t>2022 Alexis 3000 Gallon Tanker</t>
  </si>
  <si>
    <t>Customers Commercial Finance, LLC (2 Fouts Bros pumpers)</t>
  </si>
  <si>
    <t>Indiana Bond Bank 2026 Bus Lease</t>
  </si>
  <si>
    <t>General Obligation Bonds, Series 2026 (Taxable)</t>
  </si>
  <si>
    <t>huestont@msdwc.k12.in.us</t>
  </si>
  <si>
    <t>2021 First Mortgage Bonds (Retired in Debt Management)</t>
  </si>
  <si>
    <t>debra@wabash.lib.in.us</t>
  </si>
  <si>
    <t>Common School Fund Loan 2026 (B0502)</t>
  </si>
  <si>
    <t>Common School Fund Loan 2027 (B0518)</t>
  </si>
  <si>
    <t>htaylor@wwtpl.lib.in.us</t>
  </si>
  <si>
    <t>Park and Recreation District Bonds, Series 2019 (Taxable)</t>
  </si>
  <si>
    <t>kdpowless51@gmail.com</t>
  </si>
  <si>
    <t>Castle Middle School Building Corporation part 2 (Retired in Debt Management)</t>
  </si>
  <si>
    <t>Warrick County School Corporation General Obligation Bonds of 2015 (Retired in Debt Management)</t>
  </si>
  <si>
    <t>General Obligation Bonds of 2022B (Retired in Debt Management)</t>
  </si>
  <si>
    <t>Castle Middle School Building Corporation (Retired in Debt Management)</t>
  </si>
  <si>
    <t>East Washington School Corporation General Bonds of 2024</t>
  </si>
  <si>
    <t>Common School Loan B0496</t>
  </si>
  <si>
    <t>brock.bowsher@bakertilly.com</t>
  </si>
  <si>
    <t>Technology Common School Loan #B0462</t>
  </si>
  <si>
    <t>Technology Common School Loan #B0422</t>
  </si>
  <si>
    <t>Technology Common School Loan #B0506</t>
  </si>
  <si>
    <t>jobrien@nws.k12.in.us</t>
  </si>
  <si>
    <t>Northeastern Wayne Jr./Sr. High School Building Corporation Ad Valorem Property Tax First Mortgage B</t>
  </si>
  <si>
    <t>2018 GO Bond (Retired in Debt Management)</t>
  </si>
  <si>
    <t>Richmond Multi-School Building Corporation Leasehold (Retired in Debt Management)</t>
  </si>
  <si>
    <t>Ad valorem property tax first mortgage refunding bonds, series 2010 (Retired in Debt Management)</t>
  </si>
  <si>
    <t>Southern Wells School Building Corporation Ad Valorem Property Tax First Mortgage Bonds, Series 2025</t>
  </si>
  <si>
    <t>Crossroads Bank Application 3-School Bus</t>
  </si>
  <si>
    <t>QSCB (Retired in Debt Management)</t>
  </si>
  <si>
    <t>Norwell Community Schools General Obligation Bonds of 2024</t>
  </si>
  <si>
    <t>Norwell Community Schools General Obligation Bonds of 2025</t>
  </si>
  <si>
    <t>Bluffton-Harrison Middle School Building Corporation Ad Valorem Property Tax First Mortgage Bonds, S</t>
  </si>
  <si>
    <t>Fire Engine Pumper 2018 HME Ahren's Fox VIN 44KFT4289KWZ23261 (Retired in Debt Management)</t>
  </si>
  <si>
    <t>Uniondale Fire Truck 2019 (Retired in Debt Management)</t>
  </si>
  <si>
    <t>johnsonm@twinlakes.k12.in.us</t>
  </si>
  <si>
    <t>Common School Technology Loan #B0316 (Retired in Debt Management)</t>
  </si>
  <si>
    <t>Common School Technology #B0524</t>
  </si>
  <si>
    <t>2020 GO Bond (Retired in Debt Management)</t>
  </si>
  <si>
    <t>2022 GO Bond (Retired in Debt Management)</t>
  </si>
  <si>
    <t>WHITLEY COUNTY MULTI SCHOOL BUILDING CORPORATION FIRST MORTGAGE QUALIFIED SCHOOL CONSTRUCTION BONDS, (Retired in Debt Management)</t>
  </si>
  <si>
    <t>Fire Protection General Obligation Bonds, Series 2023</t>
  </si>
  <si>
    <t>2027</t>
  </si>
  <si>
    <t>06304020182</t>
  </si>
  <si>
    <t>0620008</t>
  </si>
  <si>
    <t>1040940</t>
  </si>
  <si>
    <t>24309526280</t>
  </si>
  <si>
    <t>26200061181</t>
  </si>
  <si>
    <t>41307032482</t>
  </si>
  <si>
    <t>43501200180</t>
  </si>
  <si>
    <t>45305120783</t>
  </si>
  <si>
    <t>45307300185</t>
  </si>
  <si>
    <t>4560904</t>
  </si>
  <si>
    <t>4560581</t>
  </si>
  <si>
    <t>48307510180</t>
  </si>
  <si>
    <t>4950142</t>
  </si>
  <si>
    <t>4960818</t>
  </si>
  <si>
    <t>57200061180</t>
  </si>
  <si>
    <t>71308670182</t>
  </si>
  <si>
    <t>71308671381</t>
  </si>
  <si>
    <t>71200120180</t>
  </si>
  <si>
    <t>06610400180</t>
  </si>
  <si>
    <t>akinder@easternhancock.org</t>
  </si>
  <si>
    <t>2015 SERIES B-2 SRF BONDS</t>
  </si>
  <si>
    <t>2017 Series B SRF Bonds</t>
  </si>
  <si>
    <t>Taxable Economic Development Tax Increment Revenue Bonds, Series 2019A (Riverton, LLC Project)</t>
  </si>
  <si>
    <t>SRF Water Utility 2022</t>
  </si>
  <si>
    <t>Redevelopment District Tax Increment Revenue Bonds, Series 2025</t>
  </si>
  <si>
    <t>2015 SERIES C SRF BONDS</t>
  </si>
  <si>
    <t>TSO -Taxable Solid Waste Utility Revenue Note Series 2024</t>
  </si>
  <si>
    <t>jbespinoza@munster.us</t>
  </si>
  <si>
    <t>Common School Loan B0566</t>
  </si>
  <si>
    <t>----------------------------------------------------------------</t>
  </si>
  <si>
    <t>--  Unit ID (Null‑safe + preserved leading zeros)</t>
  </si>
  <si>
    <t>,   RIGHT('00'   + ISNULL(un.[CountyCode], ''), 2)</t>
  </si>
  <si>
    <t>+ RIGHT('00'   + ISNULL(un.[UnitTypeCode], ''), 2)</t>
  </si>
  <si>
    <t>+ RIGHT('0000' + ISNULL(un.[UnitCode], ''), 4)</t>
  </si>
  <si>
    <t>AS [Unit ID]</t>
  </si>
  <si>
    <t>--  Unit ID + Fund (Null‑safe)</t>
  </si>
  <si>
    <t>+ RIGHT('0000' + ISNULL(fu.[FundCode], ''), 4)</t>
  </si>
  <si>
    <t>AS [Unit ID + Fund]</t>
  </si>
  <si>
    <t>--  Unit fields (Null → blank)</t>
  </si>
  <si>
    <t>, ISNULL(un.[CountyCode], '')     AS CountyCode</t>
  </si>
  <si>
    <t>, ISNULL(un.[UnitTypeCode], '')   AS UnitTypeCode</t>
  </si>
  <si>
    <t>, ISNULL(un.[UnitCode], '')       AS UnitCode</t>
  </si>
  <si>
    <t>, ISNULL(un.[UnitName], '')       AS UnitName</t>
  </si>
  <si>
    <t>-- , ISNULL(un.[CountyName], '')   AS CountyName   -- uncomment if needed</t>
  </si>
  <si>
    <t>--  Fund fields (Null → blank)</t>
  </si>
  <si>
    <t>, ISNULL(fu.[FundCode], '')       AS FundCode</t>
  </si>
  <si>
    <t>, ISNULL(fu.[FundName], '')       AS FundName</t>
  </si>
  <si>
    <t>--  DebtWorksheetDebts fields (Null → blank or zero as appropriate)</t>
  </si>
  <si>
    <t>, ISNULL(d.[BondId], '')          AS BondId</t>
  </si>
  <si>
    <t>, ISNULL(d.[DebtName], '')        AS DebtName</t>
  </si>
  <si>
    <t>--, ISNULL(d.[PriorYearJan1Jun30], 0)    AS PriorYearJan1Jun30</t>
  </si>
  <si>
    <t>--, ISNULL(d.[PriorYearJul1Dec31], 0)    AS PriorYearJul1Dec31</t>
  </si>
  <si>
    <t>--, ISNULL(d.[BudgetYearJul1Dec31], 0)   AS BudgetYearJul1Dec31</t>
  </si>
  <si>
    <t>--, ISNULL(d.[FutureYearJan1Jun30], 0)   AS FutureYearJan1Jun30</t>
  </si>
  <si>
    <t>--, ISNULL(d.[FutureYearJul1Dec31], 0)   AS FutureYearJul1Dec31</t>
  </si>
  <si>
    <t>, CASE WHEN d.[PriorYearJan1Jun30]  IS NULL THEN '' ELSE CAST(d.[PriorYearJan1Jun30]  AS VARCHAR(50)) END AS PriorYearJan1Jun30</t>
  </si>
  <si>
    <t>, CASE WHEN d.[PriorYearJul1Dec31]  IS NULL THEN '' ELSE CAST(d.[PriorYearJul1Dec31]  AS VARCHAR(50)) END AS PriorYearJul1Dec31</t>
  </si>
  <si>
    <t>, CASE WHEN d.[BudgetYearJul1Dec31] IS NULL THEN '' ELSE CAST(d.[BudgetYearJul1Dec31] AS VARCHAR(50)) END AS BudgetYearJul1Dec31</t>
  </si>
  <si>
    <t>, CASE WHEN d.[FutureYearJan1Jun30] IS NULL THEN '' ELSE CAST(d.[FutureYearJan1Jun30] AS VARCHAR(50)) END AS FutureYearJan1Jun30</t>
  </si>
  <si>
    <t>, CASE WHEN d.[FutureYearJul1Dec31] IS NULL THEN '' ELSE CAST(d.[FutureYearJul1Dec31] AS VARCHAR(50)) END AS FutureYearJul1Dec31</t>
  </si>
  <si>
    <t>, ISNULL(d.[ModifiedBy], '')      AS ModifiedBy</t>
  </si>
  <si>
    <t>, ISNULL(d.[ModifiedDate], '')    AS ModifiedDate</t>
  </si>
  <si>
    <t>WHERE ufi.[Year] = '2027'-- Use Budget Year</t>
  </si>
  <si>
    <t>and CountyCode &lt; 93</t>
  </si>
  <si>
    <t>order by CountyCode, UnitTypeCode, UnitCode</t>
  </si>
  <si>
    <t xml:space="preserve">;   </t>
  </si>
  <si>
    <t>Source 2.0 - DW</t>
  </si>
  <si>
    <t>Selected Unit/Fund?</t>
  </si>
  <si>
    <t>Selected Unit/Fund ID</t>
  </si>
  <si>
    <t>jlawrence@co.boone.in.us</t>
  </si>
  <si>
    <t>pfarmer@bhsc.school</t>
  </si>
  <si>
    <t>erin.koons@coei.org</t>
  </si>
  <si>
    <t>2024 EQIPMENT LEASE-PURCHASE</t>
  </si>
  <si>
    <t>2026 Equipment Lease  for Skid Steer &amp; Trailer</t>
  </si>
  <si>
    <t>Master Equiment Lease Playground Equipment 2025</t>
  </si>
  <si>
    <t>Redevelopment District Tax Increment Revenue Bond Series 2015</t>
  </si>
  <si>
    <t>zwsovern@yahoo.com</t>
  </si>
  <si>
    <t>scurrent@jayschools.k12.in.us</t>
  </si>
  <si>
    <t>Bus Loan 2026</t>
  </si>
  <si>
    <t>blightle@lawtwp.org</t>
  </si>
  <si>
    <t>kshafer@reedyfinancialgroup.com</t>
  </si>
  <si>
    <t>Common School Loan B0529</t>
  </si>
  <si>
    <t>sbail@monticello.lib.in.us</t>
  </si>
  <si>
    <t>15% or 50%</t>
  </si>
  <si>
    <t>Max Op Bal</t>
  </si>
  <si>
    <t>Unit_fund_id</t>
  </si>
  <si>
    <t>CNTY_CD</t>
  </si>
  <si>
    <t>UNTT_CD</t>
  </si>
  <si>
    <t>UNIT_TYPE_CD</t>
  </si>
  <si>
    <t>FUND_CD</t>
  </si>
  <si>
    <t>DLGF_18</t>
  </si>
  <si>
    <t>Total_CVET_FIT</t>
  </si>
  <si>
    <t>Total_Excise</t>
  </si>
  <si>
    <t>Other_Revenue</t>
  </si>
  <si>
    <t>011540180</t>
  </si>
  <si>
    <t>012540180</t>
  </si>
  <si>
    <t>013540180</t>
  </si>
  <si>
    <t>021221181</t>
  </si>
  <si>
    <t>021920180</t>
  </si>
  <si>
    <t>022540180</t>
  </si>
  <si>
    <t>022540287</t>
  </si>
  <si>
    <t>023540180</t>
  </si>
  <si>
    <t>023540287</t>
  </si>
  <si>
    <t>025540180</t>
  </si>
  <si>
    <t>026050180</t>
  </si>
  <si>
    <t>022430180</t>
  </si>
  <si>
    <t>022430183</t>
  </si>
  <si>
    <t>022430184</t>
  </si>
  <si>
    <t>022430283</t>
  </si>
  <si>
    <t>022431380</t>
  </si>
  <si>
    <t>022431381</t>
  </si>
  <si>
    <t>022330283</t>
  </si>
  <si>
    <t>026060182</t>
  </si>
  <si>
    <t>026060183</t>
  </si>
  <si>
    <t>030010180</t>
  </si>
  <si>
    <t>030121181</t>
  </si>
  <si>
    <t>030920180</t>
  </si>
  <si>
    <t>030030180</t>
  </si>
  <si>
    <t>030031380</t>
  </si>
  <si>
    <t>036540180</t>
  </si>
  <si>
    <t>036540187</t>
  </si>
  <si>
    <t>037040180</t>
  </si>
  <si>
    <t>037040187</t>
  </si>
  <si>
    <t>040950180</t>
  </si>
  <si>
    <t>049540180</t>
  </si>
  <si>
    <t>050010181</t>
  </si>
  <si>
    <t>051350180</t>
  </si>
  <si>
    <t>050930180</t>
  </si>
  <si>
    <t>056430180</t>
  </si>
  <si>
    <t>051540180</t>
  </si>
  <si>
    <t>060010180</t>
  </si>
  <si>
    <t>061550283</t>
  </si>
  <si>
    <t>069650180</t>
  </si>
  <si>
    <t>060230180</t>
  </si>
  <si>
    <t>060230183</t>
  </si>
  <si>
    <t>060230185</t>
  </si>
  <si>
    <t>060231380</t>
  </si>
  <si>
    <t>060236280</t>
  </si>
  <si>
    <t>064030182</t>
  </si>
  <si>
    <t>064031380</t>
  </si>
  <si>
    <t>064130181</t>
  </si>
  <si>
    <t>064130182</t>
  </si>
  <si>
    <t>064130183</t>
  </si>
  <si>
    <t>064131181</t>
  </si>
  <si>
    <t>061540180</t>
  </si>
  <si>
    <t>063040180</t>
  </si>
  <si>
    <t>063040287</t>
  </si>
  <si>
    <t>066540180</t>
  </si>
  <si>
    <t>066540287</t>
  </si>
  <si>
    <t>070010181</t>
  </si>
  <si>
    <t>070011185</t>
  </si>
  <si>
    <t>077040180</t>
  </si>
  <si>
    <t>082050180</t>
  </si>
  <si>
    <t>085040180</t>
  </si>
  <si>
    <t>085540180</t>
  </si>
  <si>
    <t>090010183</t>
  </si>
  <si>
    <t>090010184</t>
  </si>
  <si>
    <t>092350180</t>
  </si>
  <si>
    <t>090130180</t>
  </si>
  <si>
    <t>090130182</t>
  </si>
  <si>
    <t>090130183</t>
  </si>
  <si>
    <t>097540180</t>
  </si>
  <si>
    <t>097540186</t>
  </si>
  <si>
    <t>091540180</t>
  </si>
  <si>
    <t>090160180</t>
  </si>
  <si>
    <t>090160182</t>
  </si>
  <si>
    <t>090261180</t>
  </si>
  <si>
    <t>090261182</t>
  </si>
  <si>
    <t>100010182</t>
  </si>
  <si>
    <t>100010185</t>
  </si>
  <si>
    <t>100010282</t>
  </si>
  <si>
    <t>100010580</t>
  </si>
  <si>
    <t>100011186</t>
  </si>
  <si>
    <t>102550181</t>
  </si>
  <si>
    <t>103540180</t>
  </si>
  <si>
    <t>104540180</t>
  </si>
  <si>
    <t>104540181</t>
  </si>
  <si>
    <t>106260180</t>
  </si>
  <si>
    <t>106760180</t>
  </si>
  <si>
    <t>106760283</t>
  </si>
  <si>
    <t>107161182</t>
  </si>
  <si>
    <t>107260180</t>
  </si>
  <si>
    <t>100040180</t>
  </si>
  <si>
    <t>101040180</t>
  </si>
  <si>
    <t>112650180</t>
  </si>
  <si>
    <t>111030180</t>
  </si>
  <si>
    <t>111030181</t>
  </si>
  <si>
    <t>111030183</t>
  </si>
  <si>
    <t>111030184</t>
  </si>
  <si>
    <t>112540180</t>
  </si>
  <si>
    <t>116040180</t>
  </si>
  <si>
    <t>116040186</t>
  </si>
  <si>
    <t>120010180</t>
  </si>
  <si>
    <t>120010181</t>
  </si>
  <si>
    <t>122750283</t>
  </si>
  <si>
    <t>122950283</t>
  </si>
  <si>
    <t>120930180</t>
  </si>
  <si>
    <t>122660180</t>
  </si>
  <si>
    <t>125040180</t>
  </si>
  <si>
    <t>126040180</t>
  </si>
  <si>
    <t>127040180</t>
  </si>
  <si>
    <t>127040287</t>
  </si>
  <si>
    <t>128040180</t>
  </si>
  <si>
    <t>130040180</t>
  </si>
  <si>
    <t>141930180</t>
  </si>
  <si>
    <t>141540180</t>
  </si>
  <si>
    <t>147540180</t>
  </si>
  <si>
    <t>140540180</t>
  </si>
  <si>
    <t>156040180</t>
  </si>
  <si>
    <t>156040186</t>
  </si>
  <si>
    <t>150040180</t>
  </si>
  <si>
    <t>152040180</t>
  </si>
  <si>
    <t>163550180</t>
  </si>
  <si>
    <t>160630182</t>
  </si>
  <si>
    <t>160630183</t>
  </si>
  <si>
    <t>165540180</t>
  </si>
  <si>
    <t>165540186</t>
  </si>
  <si>
    <t>163040180</t>
  </si>
  <si>
    <t>170010180</t>
  </si>
  <si>
    <t>170521182</t>
  </si>
  <si>
    <t>173850180</t>
  </si>
  <si>
    <t>173950180</t>
  </si>
  <si>
    <t>171630180</t>
  </si>
  <si>
    <t>170540180</t>
  </si>
  <si>
    <t>172040180</t>
  </si>
  <si>
    <t>173540180</t>
  </si>
  <si>
    <t>180621182</t>
  </si>
  <si>
    <t>184150180</t>
  </si>
  <si>
    <t>180731380</t>
  </si>
  <si>
    <t>189530283</t>
  </si>
  <si>
    <t>187540180</t>
  </si>
  <si>
    <t>188540180</t>
  </si>
  <si>
    <t>189540180</t>
  </si>
  <si>
    <t>180040180</t>
  </si>
  <si>
    <t>181040180</t>
  </si>
  <si>
    <t>184040180</t>
  </si>
  <si>
    <t>187040180</t>
  </si>
  <si>
    <t>194250287</t>
  </si>
  <si>
    <t>194350182</t>
  </si>
  <si>
    <t>190530180</t>
  </si>
  <si>
    <t>194040180</t>
  </si>
  <si>
    <t>190040180</t>
  </si>
  <si>
    <t>191040180</t>
  </si>
  <si>
    <t>191040287</t>
  </si>
  <si>
    <t>192040180</t>
  </si>
  <si>
    <t>200321181</t>
  </si>
  <si>
    <t>201121181</t>
  </si>
  <si>
    <t>204550180</t>
  </si>
  <si>
    <t>204650180</t>
  </si>
  <si>
    <t>204750180</t>
  </si>
  <si>
    <t>201231380</t>
  </si>
  <si>
    <t>200530180</t>
  </si>
  <si>
    <t>204430180</t>
  </si>
  <si>
    <t>209930180</t>
  </si>
  <si>
    <t>200030182</t>
  </si>
  <si>
    <t>205540180</t>
  </si>
  <si>
    <t>206040180</t>
  </si>
  <si>
    <t>207040180</t>
  </si>
  <si>
    <t>207540180</t>
  </si>
  <si>
    <t>208540180</t>
  </si>
  <si>
    <t>200540180</t>
  </si>
  <si>
    <t>200540186</t>
  </si>
  <si>
    <t>200540287</t>
  </si>
  <si>
    <t>201540180</t>
  </si>
  <si>
    <t>201540287</t>
  </si>
  <si>
    <t>210010180</t>
  </si>
  <si>
    <t>210430180</t>
  </si>
  <si>
    <t>210430182</t>
  </si>
  <si>
    <t>219540180</t>
  </si>
  <si>
    <t>220010180</t>
  </si>
  <si>
    <t>220010182</t>
  </si>
  <si>
    <t>228160180</t>
  </si>
  <si>
    <t>228268684</t>
  </si>
  <si>
    <t>229560180</t>
  </si>
  <si>
    <t>220040180</t>
  </si>
  <si>
    <t>220040287</t>
  </si>
  <si>
    <t>230050283</t>
  </si>
  <si>
    <t>234330180</t>
  </si>
  <si>
    <t>233540180</t>
  </si>
  <si>
    <t>234040180</t>
  </si>
  <si>
    <t>235540180</t>
  </si>
  <si>
    <t>240010182</t>
  </si>
  <si>
    <t>245230180</t>
  </si>
  <si>
    <t>247540180</t>
  </si>
  <si>
    <t>250010180</t>
  </si>
  <si>
    <t>255650180</t>
  </si>
  <si>
    <t>255750180</t>
  </si>
  <si>
    <t>254030180</t>
  </si>
  <si>
    <t>254540180</t>
  </si>
  <si>
    <t>255040180</t>
  </si>
  <si>
    <t>260620180</t>
  </si>
  <si>
    <t>261021182</t>
  </si>
  <si>
    <t>267450180</t>
  </si>
  <si>
    <t>261530180</t>
  </si>
  <si>
    <t>261530181</t>
  </si>
  <si>
    <t>265130180</t>
  </si>
  <si>
    <t>262540180</t>
  </si>
  <si>
    <t>263540180</t>
  </si>
  <si>
    <t>266540180</t>
  </si>
  <si>
    <t>270010180</t>
  </si>
  <si>
    <t>270721182</t>
  </si>
  <si>
    <t>271430180</t>
  </si>
  <si>
    <t>271431380</t>
  </si>
  <si>
    <t>272630180</t>
  </si>
  <si>
    <t>273130180</t>
  </si>
  <si>
    <t>273232482</t>
  </si>
  <si>
    <t>271540180</t>
  </si>
  <si>
    <t>272540180</t>
  </si>
  <si>
    <t>275540180</t>
  </si>
  <si>
    <t>276540180</t>
  </si>
  <si>
    <t>281320283</t>
  </si>
  <si>
    <t>282040180</t>
  </si>
  <si>
    <t>284040180</t>
  </si>
  <si>
    <t>285040180</t>
  </si>
  <si>
    <t>288040180</t>
  </si>
  <si>
    <t>290010180</t>
  </si>
  <si>
    <t>290010181</t>
  </si>
  <si>
    <t>290011186</t>
  </si>
  <si>
    <t>290220180</t>
  </si>
  <si>
    <t>290221181</t>
  </si>
  <si>
    <t>290320180</t>
  </si>
  <si>
    <t>290520283</t>
  </si>
  <si>
    <t>290521182</t>
  </si>
  <si>
    <t>290521183</t>
  </si>
  <si>
    <t>290720180</t>
  </si>
  <si>
    <t>290820180</t>
  </si>
  <si>
    <t>290821182</t>
  </si>
  <si>
    <t>290921181</t>
  </si>
  <si>
    <t>297550180</t>
  </si>
  <si>
    <t>297550182</t>
  </si>
  <si>
    <t>297650283</t>
  </si>
  <si>
    <t>297750283</t>
  </si>
  <si>
    <t>297850180</t>
  </si>
  <si>
    <t>297850283</t>
  </si>
  <si>
    <t>297950180</t>
  </si>
  <si>
    <t>292330180</t>
  </si>
  <si>
    <t>292330181</t>
  </si>
  <si>
    <t>292330182</t>
  </si>
  <si>
    <t>292330183</t>
  </si>
  <si>
    <t>292330184</t>
  </si>
  <si>
    <t>291330180</t>
  </si>
  <si>
    <t>291330181</t>
  </si>
  <si>
    <t>291330182</t>
  </si>
  <si>
    <t>294130283</t>
  </si>
  <si>
    <t>294230181</t>
  </si>
  <si>
    <t>294230184</t>
  </si>
  <si>
    <t>294230185</t>
  </si>
  <si>
    <t>294330180</t>
  </si>
  <si>
    <t>294430180</t>
  </si>
  <si>
    <t>294430181</t>
  </si>
  <si>
    <t>294430182</t>
  </si>
  <si>
    <t>294430183</t>
  </si>
  <si>
    <t>294430184</t>
  </si>
  <si>
    <t>294430185</t>
  </si>
  <si>
    <t>294430283</t>
  </si>
  <si>
    <t>290540180</t>
  </si>
  <si>
    <t>290540287</t>
  </si>
  <si>
    <t>292540180</t>
  </si>
  <si>
    <t>293040180</t>
  </si>
  <si>
    <t>293040287</t>
  </si>
  <si>
    <t>295540180</t>
  </si>
  <si>
    <t>295540186</t>
  </si>
  <si>
    <t>296040180</t>
  </si>
  <si>
    <t>297040180</t>
  </si>
  <si>
    <t>297040287</t>
  </si>
  <si>
    <t>300010180</t>
  </si>
  <si>
    <t>300010181</t>
  </si>
  <si>
    <t>300010182</t>
  </si>
  <si>
    <t>300010183</t>
  </si>
  <si>
    <t>300010184</t>
  </si>
  <si>
    <t>300421181</t>
  </si>
  <si>
    <t>300421182</t>
  </si>
  <si>
    <t>300621182</t>
  </si>
  <si>
    <t>300820180</t>
  </si>
  <si>
    <t>300921181</t>
  </si>
  <si>
    <t>300928684</t>
  </si>
  <si>
    <t>308150182</t>
  </si>
  <si>
    <t>300030283</t>
  </si>
  <si>
    <t>300031181</t>
  </si>
  <si>
    <t>300031380</t>
  </si>
  <si>
    <t>300031381</t>
  </si>
  <si>
    <t>304530182</t>
  </si>
  <si>
    <t>304530183</t>
  </si>
  <si>
    <t>306230180</t>
  </si>
  <si>
    <t>306630181</t>
  </si>
  <si>
    <t>301540180</t>
  </si>
  <si>
    <t>302540180</t>
  </si>
  <si>
    <t>303540180</t>
  </si>
  <si>
    <t>303540186</t>
  </si>
  <si>
    <t>304540180</t>
  </si>
  <si>
    <t>315030180</t>
  </si>
  <si>
    <t>317360180</t>
  </si>
  <si>
    <t>316040180</t>
  </si>
  <si>
    <t>318040180</t>
  </si>
  <si>
    <t>319040180</t>
  </si>
  <si>
    <t>320010181</t>
  </si>
  <si>
    <t>320010281</t>
  </si>
  <si>
    <t>321021182</t>
  </si>
  <si>
    <t>321221181</t>
  </si>
  <si>
    <t>321221381</t>
  </si>
  <si>
    <t>328350180</t>
  </si>
  <si>
    <t>328450283</t>
  </si>
  <si>
    <t>328650180</t>
  </si>
  <si>
    <t>328750180</t>
  </si>
  <si>
    <t>328850180</t>
  </si>
  <si>
    <t>322770180</t>
  </si>
  <si>
    <t>320230180</t>
  </si>
  <si>
    <t>320230181</t>
  </si>
  <si>
    <t>320230182</t>
  </si>
  <si>
    <t>320230184</t>
  </si>
  <si>
    <t>320230185</t>
  </si>
  <si>
    <t>320230281</t>
  </si>
  <si>
    <t>320230282</t>
  </si>
  <si>
    <t>320231380</t>
  </si>
  <si>
    <t>320330182</t>
  </si>
  <si>
    <t>320330183</t>
  </si>
  <si>
    <t>320331380</t>
  </si>
  <si>
    <t>326230180</t>
  </si>
  <si>
    <t>326230182</t>
  </si>
  <si>
    <t>326231380</t>
  </si>
  <si>
    <t>326231381</t>
  </si>
  <si>
    <t>326530180</t>
  </si>
  <si>
    <t>326930181</t>
  </si>
  <si>
    <t>326930182</t>
  </si>
  <si>
    <t>329540180</t>
  </si>
  <si>
    <t>320540180</t>
  </si>
  <si>
    <t>321540180</t>
  </si>
  <si>
    <t>322540180</t>
  </si>
  <si>
    <t>323040180</t>
  </si>
  <si>
    <t>323540180</t>
  </si>
  <si>
    <t>330010183</t>
  </si>
  <si>
    <t>330320180</t>
  </si>
  <si>
    <t>330321183</t>
  </si>
  <si>
    <t>330330180</t>
  </si>
  <si>
    <t>330331380</t>
  </si>
  <si>
    <t>339350180</t>
  </si>
  <si>
    <t>337430283</t>
  </si>
  <si>
    <t>330540180</t>
  </si>
  <si>
    <t>331540180</t>
  </si>
  <si>
    <t>333540180</t>
  </si>
  <si>
    <t>334540180</t>
  </si>
  <si>
    <t>335540180</t>
  </si>
  <si>
    <t>341021182</t>
  </si>
  <si>
    <t>346040180</t>
  </si>
  <si>
    <t>347040180</t>
  </si>
  <si>
    <t>348040180</t>
  </si>
  <si>
    <t>349040180</t>
  </si>
  <si>
    <t>340040180</t>
  </si>
  <si>
    <t>351021182</t>
  </si>
  <si>
    <t>350730180</t>
  </si>
  <si>
    <t>350730182</t>
  </si>
  <si>
    <t>350730183</t>
  </si>
  <si>
    <t>350730184</t>
  </si>
  <si>
    <t>350730986</t>
  </si>
  <si>
    <t>352540180</t>
  </si>
  <si>
    <t>360010283</t>
  </si>
  <si>
    <t>360012380</t>
  </si>
  <si>
    <t>361430180</t>
  </si>
  <si>
    <t>368830180</t>
  </si>
  <si>
    <t>368368684</t>
  </si>
  <si>
    <t>368468684</t>
  </si>
  <si>
    <t>368768684</t>
  </si>
  <si>
    <t>364040180</t>
  </si>
  <si>
    <t>367540180</t>
  </si>
  <si>
    <t>369540180</t>
  </si>
  <si>
    <t>361040180</t>
  </si>
  <si>
    <t>361040186</t>
  </si>
  <si>
    <t>376650180</t>
  </si>
  <si>
    <t>373730181</t>
  </si>
  <si>
    <t>379130283</t>
  </si>
  <si>
    <t>378540180</t>
  </si>
  <si>
    <t>378540187</t>
  </si>
  <si>
    <t>371540180</t>
  </si>
  <si>
    <t>371540287</t>
  </si>
  <si>
    <t>380010187</t>
  </si>
  <si>
    <t>381731380</t>
  </si>
  <si>
    <t>384540180</t>
  </si>
  <si>
    <t>391630180</t>
  </si>
  <si>
    <t>391630283</t>
  </si>
  <si>
    <t>399540180</t>
  </si>
  <si>
    <t>390040180</t>
  </si>
  <si>
    <t>400010182</t>
  </si>
  <si>
    <t>400010183</t>
  </si>
  <si>
    <t>401540180</t>
  </si>
  <si>
    <t>410010183</t>
  </si>
  <si>
    <t>411250182</t>
  </si>
  <si>
    <t>411350180</t>
  </si>
  <si>
    <t>411730280</t>
  </si>
  <si>
    <t>411731380</t>
  </si>
  <si>
    <t>411830180</t>
  </si>
  <si>
    <t>411830181</t>
  </si>
  <si>
    <t>411830184</t>
  </si>
  <si>
    <t>411830185</t>
  </si>
  <si>
    <t>411831380</t>
  </si>
  <si>
    <t>410230180</t>
  </si>
  <si>
    <t>410230181</t>
  </si>
  <si>
    <t>410230182</t>
  </si>
  <si>
    <t>410230183</t>
  </si>
  <si>
    <t>410230185</t>
  </si>
  <si>
    <t>410330180</t>
  </si>
  <si>
    <t>410630283</t>
  </si>
  <si>
    <t>410730180</t>
  </si>
  <si>
    <t>410731182</t>
  </si>
  <si>
    <t>412868684</t>
  </si>
  <si>
    <t>413061181</t>
  </si>
  <si>
    <t>413560180</t>
  </si>
  <si>
    <t>414540180</t>
  </si>
  <si>
    <t>410540180</t>
  </si>
  <si>
    <t>411540180</t>
  </si>
  <si>
    <t>412540180</t>
  </si>
  <si>
    <t>415540180</t>
  </si>
  <si>
    <t>420120180</t>
  </si>
  <si>
    <t>420321182</t>
  </si>
  <si>
    <t>420521182</t>
  </si>
  <si>
    <t>420030182</t>
  </si>
  <si>
    <t>420030287</t>
  </si>
  <si>
    <t>420031183</t>
  </si>
  <si>
    <t>421430180</t>
  </si>
  <si>
    <t>423668684</t>
  </si>
  <si>
    <t>425468684</t>
  </si>
  <si>
    <t>421540180</t>
  </si>
  <si>
    <t>422540180</t>
  </si>
  <si>
    <t>423540180</t>
  </si>
  <si>
    <t>436850180</t>
  </si>
  <si>
    <t>430350180</t>
  </si>
  <si>
    <t>431430180</t>
  </si>
  <si>
    <t>431431380</t>
  </si>
  <si>
    <t>431432482</t>
  </si>
  <si>
    <t>434540180</t>
  </si>
  <si>
    <t>431540180</t>
  </si>
  <si>
    <t>431540287</t>
  </si>
  <si>
    <t>435540180</t>
  </si>
  <si>
    <t>442250180</t>
  </si>
  <si>
    <t>442540180</t>
  </si>
  <si>
    <t>442540186</t>
  </si>
  <si>
    <t>443540180</t>
  </si>
  <si>
    <t>450010180</t>
  </si>
  <si>
    <t>450011380</t>
  </si>
  <si>
    <t>450011381</t>
  </si>
  <si>
    <t>451470180</t>
  </si>
  <si>
    <t>450430180</t>
  </si>
  <si>
    <t>450431381</t>
  </si>
  <si>
    <t>450230180</t>
  </si>
  <si>
    <t>450230183</t>
  </si>
  <si>
    <t>450231380</t>
  </si>
  <si>
    <t>457650180</t>
  </si>
  <si>
    <t>452130180</t>
  </si>
  <si>
    <t>452130181</t>
  </si>
  <si>
    <t>452130182</t>
  </si>
  <si>
    <t>452130183</t>
  </si>
  <si>
    <t>452130184</t>
  </si>
  <si>
    <t>452130185</t>
  </si>
  <si>
    <t>450130180</t>
  </si>
  <si>
    <t>450430182</t>
  </si>
  <si>
    <t>450430283</t>
  </si>
  <si>
    <t>450432482</t>
  </si>
  <si>
    <t>450530180</t>
  </si>
  <si>
    <t>450530182</t>
  </si>
  <si>
    <t>450530183</t>
  </si>
  <si>
    <t>450530184</t>
  </si>
  <si>
    <t>450530185</t>
  </si>
  <si>
    <t>450630180</t>
  </si>
  <si>
    <t>450631380</t>
  </si>
  <si>
    <t>450730180</t>
  </si>
  <si>
    <t>450731380</t>
  </si>
  <si>
    <t>450732482</t>
  </si>
  <si>
    <t>451230180</t>
  </si>
  <si>
    <t>451230182</t>
  </si>
  <si>
    <t>451230184</t>
  </si>
  <si>
    <t>451230283</t>
  </si>
  <si>
    <t>451232482</t>
  </si>
  <si>
    <t>453030180</t>
  </si>
  <si>
    <t>453030182</t>
  </si>
  <si>
    <t>453030183</t>
  </si>
  <si>
    <t>453030184</t>
  </si>
  <si>
    <t>453031380</t>
  </si>
  <si>
    <t>453032482</t>
  </si>
  <si>
    <t>453130182</t>
  </si>
  <si>
    <t>453130183</t>
  </si>
  <si>
    <t>453330180</t>
  </si>
  <si>
    <t>453330283</t>
  </si>
  <si>
    <t>453430181</t>
  </si>
  <si>
    <t>453431380</t>
  </si>
  <si>
    <t>453431381</t>
  </si>
  <si>
    <t>453630180</t>
  </si>
  <si>
    <t>453630283</t>
  </si>
  <si>
    <t>453632482</t>
  </si>
  <si>
    <t>451068280</t>
  </si>
  <si>
    <t>451168280</t>
  </si>
  <si>
    <t>450168383</t>
  </si>
  <si>
    <t>450466285</t>
  </si>
  <si>
    <t>458040180</t>
  </si>
  <si>
    <t>458040287</t>
  </si>
  <si>
    <t>459040180</t>
  </si>
  <si>
    <t>450040180</t>
  </si>
  <si>
    <t>450040186</t>
  </si>
  <si>
    <t>451540180</t>
  </si>
  <si>
    <t>451540287</t>
  </si>
  <si>
    <t>454540180</t>
  </si>
  <si>
    <t>454540186</t>
  </si>
  <si>
    <t>455040180</t>
  </si>
  <si>
    <t>456040180</t>
  </si>
  <si>
    <t>457040180</t>
  </si>
  <si>
    <t>451040180</t>
  </si>
  <si>
    <t>451040287</t>
  </si>
  <si>
    <t>452040180</t>
  </si>
  <si>
    <t>453040180</t>
  </si>
  <si>
    <t>453040287</t>
  </si>
  <si>
    <t>454040180</t>
  </si>
  <si>
    <t>454040186</t>
  </si>
  <si>
    <t>454040287</t>
  </si>
  <si>
    <t>459368383</t>
  </si>
  <si>
    <t>460220180</t>
  </si>
  <si>
    <t>461021180</t>
  </si>
  <si>
    <t>461121182</t>
  </si>
  <si>
    <t>461521182</t>
  </si>
  <si>
    <t>461721181</t>
  </si>
  <si>
    <t>461821182</t>
  </si>
  <si>
    <t>460130182</t>
  </si>
  <si>
    <t>460130281</t>
  </si>
  <si>
    <t>467750180</t>
  </si>
  <si>
    <t>468150283</t>
  </si>
  <si>
    <t>463930180</t>
  </si>
  <si>
    <t>467860180</t>
  </si>
  <si>
    <t>461768480</t>
  </si>
  <si>
    <t>460540180</t>
  </si>
  <si>
    <t>460540287</t>
  </si>
  <si>
    <t>466040180</t>
  </si>
  <si>
    <t>466040186</t>
  </si>
  <si>
    <t>461540180</t>
  </si>
  <si>
    <t>462540180</t>
  </si>
  <si>
    <t>464040180</t>
  </si>
  <si>
    <t>464040186</t>
  </si>
  <si>
    <t>464540180</t>
  </si>
  <si>
    <t>470421181</t>
  </si>
  <si>
    <t>473650182</t>
  </si>
  <si>
    <t>474530180</t>
  </si>
  <si>
    <t>477540180</t>
  </si>
  <si>
    <t>477540186</t>
  </si>
  <si>
    <t>478540180</t>
  </si>
  <si>
    <t>480821182</t>
  </si>
  <si>
    <t>481021182</t>
  </si>
  <si>
    <t>481121182</t>
  </si>
  <si>
    <t>481221181</t>
  </si>
  <si>
    <t>481221182</t>
  </si>
  <si>
    <t>481321182</t>
  </si>
  <si>
    <t>481421182</t>
  </si>
  <si>
    <t>480530182</t>
  </si>
  <si>
    <t>480531380</t>
  </si>
  <si>
    <t>484150181</t>
  </si>
  <si>
    <t>482030182</t>
  </si>
  <si>
    <t>482030283</t>
  </si>
  <si>
    <t>482032380</t>
  </si>
  <si>
    <t>484930986</t>
  </si>
  <si>
    <t>485230180</t>
  </si>
  <si>
    <t>485530182</t>
  </si>
  <si>
    <t>485531380</t>
  </si>
  <si>
    <t>485531381</t>
  </si>
  <si>
    <t>484540180</t>
  </si>
  <si>
    <t>485540180</t>
  </si>
  <si>
    <t>486540180</t>
  </si>
  <si>
    <t>486540287</t>
  </si>
  <si>
    <t>487540180</t>
  </si>
  <si>
    <t>487540186</t>
  </si>
  <si>
    <t>487540287</t>
  </si>
  <si>
    <t>488040180</t>
  </si>
  <si>
    <t>490012380</t>
  </si>
  <si>
    <t>490420182</t>
  </si>
  <si>
    <t>490420183</t>
  </si>
  <si>
    <t>494450182</t>
  </si>
  <si>
    <t>490630180</t>
  </si>
  <si>
    <t>490630183</t>
  </si>
  <si>
    <t>490631181</t>
  </si>
  <si>
    <t>491230283</t>
  </si>
  <si>
    <t>495930182</t>
  </si>
  <si>
    <t>490830181</t>
  </si>
  <si>
    <t>490830183</t>
  </si>
  <si>
    <t>490831380</t>
  </si>
  <si>
    <t>499060187</t>
  </si>
  <si>
    <t>499068780</t>
  </si>
  <si>
    <t>493868881</t>
  </si>
  <si>
    <t>493968981</t>
  </si>
  <si>
    <t>493968982</t>
  </si>
  <si>
    <t>493968984</t>
  </si>
  <si>
    <t>490560180</t>
  </si>
  <si>
    <t>490040180</t>
  </si>
  <si>
    <t>491040180</t>
  </si>
  <si>
    <t>493040180</t>
  </si>
  <si>
    <t>493040186</t>
  </si>
  <si>
    <t>493040287</t>
  </si>
  <si>
    <t>494040180</t>
  </si>
  <si>
    <t>494040287</t>
  </si>
  <si>
    <t>495040180</t>
  </si>
  <si>
    <t>496040180</t>
  </si>
  <si>
    <t>497040180</t>
  </si>
  <si>
    <t>497040287</t>
  </si>
  <si>
    <t>497540180</t>
  </si>
  <si>
    <t>498040180</t>
  </si>
  <si>
    <t>498040287</t>
  </si>
  <si>
    <t>498540180</t>
  </si>
  <si>
    <t>498540187</t>
  </si>
  <si>
    <t>498540287</t>
  </si>
  <si>
    <t>504750180</t>
  </si>
  <si>
    <t>504850180</t>
  </si>
  <si>
    <t>507730180</t>
  </si>
  <si>
    <t>507830180</t>
  </si>
  <si>
    <t>505540180</t>
  </si>
  <si>
    <t>507040180</t>
  </si>
  <si>
    <t>508040180</t>
  </si>
  <si>
    <t>508540180</t>
  </si>
  <si>
    <t>509540180</t>
  </si>
  <si>
    <t>501540180</t>
  </si>
  <si>
    <t>512040180</t>
  </si>
  <si>
    <t>512540180</t>
  </si>
  <si>
    <t>520820180</t>
  </si>
  <si>
    <t>521420180</t>
  </si>
  <si>
    <t>521030180</t>
  </si>
  <si>
    <t>521031380</t>
  </si>
  <si>
    <t>521540180</t>
  </si>
  <si>
    <t>522040180</t>
  </si>
  <si>
    <t>523540180</t>
  </si>
  <si>
    <t>530010180</t>
  </si>
  <si>
    <t>531330182</t>
  </si>
  <si>
    <t>531330183</t>
  </si>
  <si>
    <t>531330184</t>
  </si>
  <si>
    <t>531330185</t>
  </si>
  <si>
    <t>531331380</t>
  </si>
  <si>
    <t>531331381</t>
  </si>
  <si>
    <t>535450180</t>
  </si>
  <si>
    <t>538830180</t>
  </si>
  <si>
    <t>538830283</t>
  </si>
  <si>
    <t>539068283</t>
  </si>
  <si>
    <t>530540180</t>
  </si>
  <si>
    <t>534040180</t>
  </si>
  <si>
    <t>534040186</t>
  </si>
  <si>
    <t>540010181</t>
  </si>
  <si>
    <t>540010281</t>
  </si>
  <si>
    <t>540621182</t>
  </si>
  <si>
    <t>545550283</t>
  </si>
  <si>
    <t>545850283</t>
  </si>
  <si>
    <t>541130182</t>
  </si>
  <si>
    <t>543540180</t>
  </si>
  <si>
    <t>544540180</t>
  </si>
  <si>
    <t>545540180</t>
  </si>
  <si>
    <t>545540287</t>
  </si>
  <si>
    <t>550010180</t>
  </si>
  <si>
    <t>550421182</t>
  </si>
  <si>
    <t>550421183</t>
  </si>
  <si>
    <t>551121182</t>
  </si>
  <si>
    <t>556050181</t>
  </si>
  <si>
    <t>556150180</t>
  </si>
  <si>
    <t>556150283</t>
  </si>
  <si>
    <t>552570180</t>
  </si>
  <si>
    <t>550330180</t>
  </si>
  <si>
    <t>550330183</t>
  </si>
  <si>
    <t>550330184</t>
  </si>
  <si>
    <t>550330185</t>
  </si>
  <si>
    <t>550330283</t>
  </si>
  <si>
    <t>550331380</t>
  </si>
  <si>
    <t>558568684</t>
  </si>
  <si>
    <t>550040180</t>
  </si>
  <si>
    <t>551040180</t>
  </si>
  <si>
    <t>552540180</t>
  </si>
  <si>
    <t>553040180</t>
  </si>
  <si>
    <t>566650182</t>
  </si>
  <si>
    <t>564540180</t>
  </si>
  <si>
    <t>569540180</t>
  </si>
  <si>
    <t>570010180</t>
  </si>
  <si>
    <t>570621182</t>
  </si>
  <si>
    <t>570721181</t>
  </si>
  <si>
    <t>570921181</t>
  </si>
  <si>
    <t>576750180</t>
  </si>
  <si>
    <t>576850180</t>
  </si>
  <si>
    <t>576950180</t>
  </si>
  <si>
    <t>575230180</t>
  </si>
  <si>
    <t>575540180</t>
  </si>
  <si>
    <t>576040180</t>
  </si>
  <si>
    <t>576040287</t>
  </si>
  <si>
    <t>576540180</t>
  </si>
  <si>
    <t>588040180</t>
  </si>
  <si>
    <t>597150283</t>
  </si>
  <si>
    <t>597250283</t>
  </si>
  <si>
    <t>597350180</t>
  </si>
  <si>
    <t>591230180</t>
  </si>
  <si>
    <t>594540180</t>
  </si>
  <si>
    <t>595540180</t>
  </si>
  <si>
    <t>596040180</t>
  </si>
  <si>
    <t>606450283</t>
  </si>
  <si>
    <t>609540180</t>
  </si>
  <si>
    <t>610010180</t>
  </si>
  <si>
    <t>610121182</t>
  </si>
  <si>
    <t>611121182</t>
  </si>
  <si>
    <t>612138684</t>
  </si>
  <si>
    <t>616040180</t>
  </si>
  <si>
    <t>617540180</t>
  </si>
  <si>
    <t>617540181</t>
  </si>
  <si>
    <t>621130180</t>
  </si>
  <si>
    <t>622540180</t>
  </si>
  <si>
    <t>624040180</t>
  </si>
  <si>
    <t>625040180</t>
  </si>
  <si>
    <t>636860180</t>
  </si>
  <si>
    <t>634540180</t>
  </si>
  <si>
    <t>640010184</t>
  </si>
  <si>
    <t>640010185</t>
  </si>
  <si>
    <t>640820182</t>
  </si>
  <si>
    <t>640820184</t>
  </si>
  <si>
    <t>640820185</t>
  </si>
  <si>
    <t>640821381</t>
  </si>
  <si>
    <t>641121182</t>
  </si>
  <si>
    <t>642870180</t>
  </si>
  <si>
    <t>640430180</t>
  </si>
  <si>
    <t>640430182</t>
  </si>
  <si>
    <t>640330180</t>
  </si>
  <si>
    <t>640330182</t>
  </si>
  <si>
    <t>640330183</t>
  </si>
  <si>
    <t>640330184</t>
  </si>
  <si>
    <t>641030180</t>
  </si>
  <si>
    <t>641030181</t>
  </si>
  <si>
    <t>641030183</t>
  </si>
  <si>
    <t>641030184</t>
  </si>
  <si>
    <t>641030185</t>
  </si>
  <si>
    <t>641030986</t>
  </si>
  <si>
    <t>641031381</t>
  </si>
  <si>
    <t>642730180</t>
  </si>
  <si>
    <t>642730283</t>
  </si>
  <si>
    <t>643330180</t>
  </si>
  <si>
    <t>646040180</t>
  </si>
  <si>
    <t>647040180</t>
  </si>
  <si>
    <t>641040180</t>
  </si>
  <si>
    <t>642040180</t>
  </si>
  <si>
    <t>643040180</t>
  </si>
  <si>
    <t>643040186</t>
  </si>
  <si>
    <t>645040180</t>
  </si>
  <si>
    <t>645040186</t>
  </si>
  <si>
    <t>646040186</t>
  </si>
  <si>
    <t>646040287</t>
  </si>
  <si>
    <t>650421182</t>
  </si>
  <si>
    <t>658850180</t>
  </si>
  <si>
    <t>651930180</t>
  </si>
  <si>
    <t>653830283</t>
  </si>
  <si>
    <t>659040180</t>
  </si>
  <si>
    <t>650040180</t>
  </si>
  <si>
    <t>660010580</t>
  </si>
  <si>
    <t>660011185</t>
  </si>
  <si>
    <t>668950283</t>
  </si>
  <si>
    <t>669050180</t>
  </si>
  <si>
    <t>669150180</t>
  </si>
  <si>
    <t>662040180</t>
  </si>
  <si>
    <t>663040180</t>
  </si>
  <si>
    <t>670010180</t>
  </si>
  <si>
    <t>670220180</t>
  </si>
  <si>
    <t>671321182</t>
  </si>
  <si>
    <t>679250180</t>
  </si>
  <si>
    <t>670430183</t>
  </si>
  <si>
    <t>677868684</t>
  </si>
  <si>
    <t>670540180</t>
  </si>
  <si>
    <t>670540186</t>
  </si>
  <si>
    <t>671540180</t>
  </si>
  <si>
    <t>675040180</t>
  </si>
  <si>
    <t>675040186</t>
  </si>
  <si>
    <t>675540180</t>
  </si>
  <si>
    <t>684630180</t>
  </si>
  <si>
    <t>684931183</t>
  </si>
  <si>
    <t>689540180</t>
  </si>
  <si>
    <t>680540180</t>
  </si>
  <si>
    <t>682040180</t>
  </si>
  <si>
    <t>682540180</t>
  </si>
  <si>
    <t>683540180</t>
  </si>
  <si>
    <t>699950180</t>
  </si>
  <si>
    <t>696540180</t>
  </si>
  <si>
    <t>699540180</t>
  </si>
  <si>
    <t>690040180</t>
  </si>
  <si>
    <t>691040180</t>
  </si>
  <si>
    <t>700010181</t>
  </si>
  <si>
    <t>700621182</t>
  </si>
  <si>
    <t>700250180</t>
  </si>
  <si>
    <t>702030181</t>
  </si>
  <si>
    <t>702030182</t>
  </si>
  <si>
    <t>702030183</t>
  </si>
  <si>
    <t>702030184</t>
  </si>
  <si>
    <t>702030185</t>
  </si>
  <si>
    <t>702030281</t>
  </si>
  <si>
    <t>709540180</t>
  </si>
  <si>
    <t>710010180</t>
  </si>
  <si>
    <t>710010182</t>
  </si>
  <si>
    <t>710011380</t>
  </si>
  <si>
    <t>711020180</t>
  </si>
  <si>
    <t>711120180</t>
  </si>
  <si>
    <t>711221181</t>
  </si>
  <si>
    <t>711221182</t>
  </si>
  <si>
    <t>711221187</t>
  </si>
  <si>
    <t>711321181</t>
  </si>
  <si>
    <t>711321182</t>
  </si>
  <si>
    <t>710331380</t>
  </si>
  <si>
    <t>710350180</t>
  </si>
  <si>
    <t>710450180</t>
  </si>
  <si>
    <t>710550180</t>
  </si>
  <si>
    <t>710650180</t>
  </si>
  <si>
    <t>716330180</t>
  </si>
  <si>
    <t>716430180</t>
  </si>
  <si>
    <t>716660180</t>
  </si>
  <si>
    <t>716668180</t>
  </si>
  <si>
    <t>716730180</t>
  </si>
  <si>
    <t>716730181</t>
  </si>
  <si>
    <t>716731380</t>
  </si>
  <si>
    <t>715040180</t>
  </si>
  <si>
    <t>715040181</t>
  </si>
  <si>
    <t>717540180</t>
  </si>
  <si>
    <t>710040180</t>
  </si>
  <si>
    <t>710040287</t>
  </si>
  <si>
    <t>710540180</t>
  </si>
  <si>
    <t>710540181</t>
  </si>
  <si>
    <t>710540287</t>
  </si>
  <si>
    <t>720010180</t>
  </si>
  <si>
    <t>723040180</t>
  </si>
  <si>
    <t>723040287</t>
  </si>
  <si>
    <t>725540180</t>
  </si>
  <si>
    <t>730010180</t>
  </si>
  <si>
    <t>730010280</t>
  </si>
  <si>
    <t>730850180</t>
  </si>
  <si>
    <t>730830180</t>
  </si>
  <si>
    <t>730830181</t>
  </si>
  <si>
    <t>730830183</t>
  </si>
  <si>
    <t>730830185</t>
  </si>
  <si>
    <t>730832482</t>
  </si>
  <si>
    <t>731360180</t>
  </si>
  <si>
    <t>738540180</t>
  </si>
  <si>
    <t>735040180</t>
  </si>
  <si>
    <t>736040180</t>
  </si>
  <si>
    <t>736540180</t>
  </si>
  <si>
    <t>740921182</t>
  </si>
  <si>
    <t>748540180</t>
  </si>
  <si>
    <t>744540180</t>
  </si>
  <si>
    <t>750221182</t>
  </si>
  <si>
    <t>750321181</t>
  </si>
  <si>
    <t>750821182</t>
  </si>
  <si>
    <t>751450283</t>
  </si>
  <si>
    <t>754931183</t>
  </si>
  <si>
    <t>759540180</t>
  </si>
  <si>
    <t>751540180</t>
  </si>
  <si>
    <t>751540186</t>
  </si>
  <si>
    <t>752540180</t>
  </si>
  <si>
    <t>760010283</t>
  </si>
  <si>
    <t>761550180</t>
  </si>
  <si>
    <t>767830283</t>
  </si>
  <si>
    <t>761540180</t>
  </si>
  <si>
    <t>760540180</t>
  </si>
  <si>
    <t>761040180</t>
  </si>
  <si>
    <t>770120180</t>
  </si>
  <si>
    <t>774540180</t>
  </si>
  <si>
    <t>774540186</t>
  </si>
  <si>
    <t>771540180</t>
  </si>
  <si>
    <t>787540180</t>
  </si>
  <si>
    <t>790010283</t>
  </si>
  <si>
    <t>790521182</t>
  </si>
  <si>
    <t>790821182</t>
  </si>
  <si>
    <t>791021182</t>
  </si>
  <si>
    <t>791321182</t>
  </si>
  <si>
    <t>790931380</t>
  </si>
  <si>
    <t>792150180</t>
  </si>
  <si>
    <t>798050180</t>
  </si>
  <si>
    <t>795540180</t>
  </si>
  <si>
    <t>796540180</t>
  </si>
  <si>
    <t>797540180</t>
  </si>
  <si>
    <t>802830180</t>
  </si>
  <si>
    <t>802830182</t>
  </si>
  <si>
    <t>802830183</t>
  </si>
  <si>
    <t>809430180</t>
  </si>
  <si>
    <t>803540180</t>
  </si>
  <si>
    <t>804540180</t>
  </si>
  <si>
    <t>812350182</t>
  </si>
  <si>
    <t>815040180</t>
  </si>
  <si>
    <t>820011185</t>
  </si>
  <si>
    <t>820721181</t>
  </si>
  <si>
    <t>820721380</t>
  </si>
  <si>
    <t>820230180</t>
  </si>
  <si>
    <t>820231380</t>
  </si>
  <si>
    <t>820231381</t>
  </si>
  <si>
    <t>826550180</t>
  </si>
  <si>
    <t>825830180</t>
  </si>
  <si>
    <t>829540180</t>
  </si>
  <si>
    <t>829540187</t>
  </si>
  <si>
    <t>830120180</t>
  </si>
  <si>
    <t>832750180</t>
  </si>
  <si>
    <t>832730180</t>
  </si>
  <si>
    <t>831040180</t>
  </si>
  <si>
    <t>832040180</t>
  </si>
  <si>
    <t>840720283</t>
  </si>
  <si>
    <t>840820180</t>
  </si>
  <si>
    <t>847168280</t>
  </si>
  <si>
    <t>845860180</t>
  </si>
  <si>
    <t>847068684</t>
  </si>
  <si>
    <t>848168684</t>
  </si>
  <si>
    <t>842368684</t>
  </si>
  <si>
    <t>848668684</t>
  </si>
  <si>
    <t>843040180</t>
  </si>
  <si>
    <t>853250180</t>
  </si>
  <si>
    <t>851130180</t>
  </si>
  <si>
    <t>854540180</t>
  </si>
  <si>
    <t>855040180</t>
  </si>
  <si>
    <t>856040180</t>
  </si>
  <si>
    <t>863350180</t>
  </si>
  <si>
    <t>863450180</t>
  </si>
  <si>
    <t>861540180</t>
  </si>
  <si>
    <t>870010183</t>
  </si>
  <si>
    <t>870011381</t>
  </si>
  <si>
    <t>870720180</t>
  </si>
  <si>
    <t>870721182</t>
  </si>
  <si>
    <t>873550283</t>
  </si>
  <si>
    <t>872330182</t>
  </si>
  <si>
    <t>872330183</t>
  </si>
  <si>
    <t>872330283</t>
  </si>
  <si>
    <t>872331381</t>
  </si>
  <si>
    <t>872338480</t>
  </si>
  <si>
    <t>871330180</t>
  </si>
  <si>
    <t>871330181</t>
  </si>
  <si>
    <t>871530283</t>
  </si>
  <si>
    <t>871630180</t>
  </si>
  <si>
    <t>871630181</t>
  </si>
  <si>
    <t>871630182</t>
  </si>
  <si>
    <t>873040180</t>
  </si>
  <si>
    <t>880010182</t>
  </si>
  <si>
    <t>880011186</t>
  </si>
  <si>
    <t>883130180</t>
  </si>
  <si>
    <t>883130182</t>
  </si>
  <si>
    <t>880540180</t>
  </si>
  <si>
    <t>881540180</t>
  </si>
  <si>
    <t>882040180</t>
  </si>
  <si>
    <t>893850180</t>
  </si>
  <si>
    <t>893950180</t>
  </si>
  <si>
    <t>892730180</t>
  </si>
  <si>
    <t>890540180</t>
  </si>
  <si>
    <t>895540180</t>
  </si>
  <si>
    <t>896040180</t>
  </si>
  <si>
    <t>897540180</t>
  </si>
  <si>
    <t>898540180</t>
  </si>
  <si>
    <t>900721182</t>
  </si>
  <si>
    <t>900821182</t>
  </si>
  <si>
    <t>900921182</t>
  </si>
  <si>
    <t>904450180</t>
  </si>
  <si>
    <t>902540180</t>
  </si>
  <si>
    <t>903540180</t>
  </si>
  <si>
    <t>903540287</t>
  </si>
  <si>
    <t>904540180</t>
  </si>
  <si>
    <t>914750180</t>
  </si>
  <si>
    <t>911540180</t>
  </si>
  <si>
    <t>912540180</t>
  </si>
  <si>
    <t>913540180</t>
  </si>
  <si>
    <t>916540180</t>
  </si>
  <si>
    <t>920720180</t>
  </si>
  <si>
    <t>924830180</t>
  </si>
  <si>
    <t>922540180</t>
  </si>
  <si>
    <t>926540180</t>
  </si>
  <si>
    <t>926540186</t>
  </si>
  <si>
    <t>926540287</t>
  </si>
  <si>
    <t>ry.[YR_NBR],</t>
  </si>
  <si>
    <t>CONCAT(</t>
  </si>
  <si>
    <t>RIGHT('00' + ry.CNTY_CD, 2),</t>
  </si>
  <si>
    <t>RIGHT('0000' + ry.UNTT_CD, 2),</t>
  </si>
  <si>
    <t>RIGHT('0'  + ry.UNIT_TYPE_CD, 1),</t>
  </si>
  <si>
    <t>RIGHT('0000' + ry.FUND_CD, 4)</t>
  </si>
  <si>
    <t>) AS Unit_fund_id,</t>
  </si>
  <si>
    <t>ry.[CNTY_CD],</t>
  </si>
  <si>
    <t>ry.[UNTT_CD],</t>
  </si>
  <si>
    <t>ry.[UNIT_TYPE_CD],</t>
  </si>
  <si>
    <t>ry.[FUND_CD],</t>
  </si>
  <si>
    <t>-- DLGF_18 from fund-year table (adjust aggregate if needed)</t>
  </si>
  <si>
    <t>MAX(fy.[DLGF_18]) AS [DLGF_18],</t>
  </si>
  <si>
    <t>-- Totals by revenue type buckets</t>
  </si>
  <si>
    <t>SUM(CASE WHEN ry.[EST_REV_TYPE_CD] IN ('1212','1231','R112')</t>
  </si>
  <si>
    <t>THEN ry.[FinalColB] ELSE 0 END) AS [Total_CVET_FIT],</t>
  </si>
  <si>
    <t>SUM(CASE WHEN ry.[EST_REV_TYPE_CD] IN ('1211','R114')</t>
  </si>
  <si>
    <t>THEN ry.[FinalColB] ELSE 0 END) AS [Total_Excise],</t>
  </si>
  <si>
    <t>SUM(CASE WHEN ry.[EST_REV_TYPE_CD] NOT IN ('1212','1231','R112','1211','R114')</t>
  </si>
  <si>
    <t>THEN ry.[FinalColB] ELSE 0 END) AS [Other_Revenue]</t>
  </si>
  <si>
    <t>FROM [DLGF_fieldBudget].[dbo].[STB_EST_REV_YR] AS ry</t>
  </si>
  <si>
    <t>JOIN [DLGF_fieldBudget].[dbo].[STB_FUND_YR] AS fy</t>
  </si>
  <si>
    <t>ON ry.[UNIT_UNIQUE_CODE] = fy.[UNIT_UNIQUE_CODE]</t>
  </si>
  <si>
    <t>AND ry.[FUND_CD]          = fy.[FUND_CD]</t>
  </si>
  <si>
    <t>WHERE ry.[ACTIVE] = 1               -- limit to active revenue rows</t>
  </si>
  <si>
    <t>AND SUBSTRING(ry.[FUND_CD], 3, 1) = '8'  -- debt funds</t>
  </si>
  <si>
    <t>GROUP BY</t>
  </si>
  <si>
    <t>ry.[FUND_CD]</t>
  </si>
  <si>
    <t>ORDER BY</t>
  </si>
  <si>
    <t>ry.[YR_NBR], ry.[CNTY_CD], ry.[UNTT_CD], ry.[UNIT_TYPE_CD], ry.[FUND_CD];</t>
  </si>
  <si>
    <r>
      <t>and fy.YR_NBR =</t>
    </r>
    <r>
      <rPr>
        <b/>
        <sz val="11"/>
        <color rgb="FFFF0000"/>
        <rFont val="Calibri"/>
        <family val="2"/>
        <scheme val="minor"/>
      </rPr>
      <t>'2026'</t>
    </r>
  </si>
  <si>
    <r>
      <t xml:space="preserve">and ry.YR_NBR = </t>
    </r>
    <r>
      <rPr>
        <b/>
        <sz val="11"/>
        <color rgb="FFFF0000"/>
        <rFont val="Calibri"/>
        <family val="2"/>
        <scheme val="minor"/>
      </rPr>
      <t>'2026'</t>
    </r>
  </si>
  <si>
    <t>1. To compute these estimates, the Department used the Pre-Budget data on the Debt Worksheet entered by June 30. Data entered on these lines was used to compute estimates for Lines 15, 5, and 18.  The reliability of these figures may be impacted by data entry errors on the Pre-Budget Debt Worksheet.</t>
  </si>
  <si>
    <t>2. To estimate the upcoming year's levy for debt service funds, the Department is using the estimated 12/31/2026 cash balance from the 1782 Notice. For purposes of these estimates, the Department assumes that the miscellaneous revenues in upcoming year will match those used as part of the current year's certified levy calculation except for any License Excise, Commercial Vehicle Excise, or Financial Institutions Tax. Actual miscellaneous revenues are likely to differ and may impact the actual debt service levy.</t>
  </si>
  <si>
    <t>Line 18 of the 1782 Notice issued late last year.</t>
  </si>
  <si>
    <t>Prior year amount after removing Excise, CVET, and FIT.</t>
  </si>
  <si>
    <t>Budget year total debt payments from the Debt Worksheet.</t>
  </si>
  <si>
    <t>Maximum estimated max operating balance from the Debt Worksheet tab.</t>
  </si>
  <si>
    <t>15. Budget Estimate</t>
  </si>
  <si>
    <t>2) Click the green "Calculate" button and review the calculated property tax levy and cash balances.</t>
  </si>
  <si>
    <t>1) Enter the desired Operating Balance (or desired cash on hand at the end of the budget year) for the corresponding debt fund.</t>
  </si>
  <si>
    <r>
      <rPr>
        <b/>
        <i/>
        <sz val="12"/>
        <color theme="1"/>
        <rFont val="Times New Roman"/>
        <family val="1"/>
      </rPr>
      <t>3.</t>
    </r>
    <r>
      <rPr>
        <i/>
        <sz val="12"/>
        <color theme="1"/>
        <rFont val="Times New Roman"/>
        <family val="1"/>
      </rPr>
      <t xml:space="preserve"> On the Form 4B Data Entry page's "Data Entry: Property Tax Allocation" section:</t>
    </r>
  </si>
  <si>
    <r>
      <rPr>
        <b/>
        <i/>
        <sz val="12"/>
        <color theme="1"/>
        <rFont val="Times New Roman"/>
        <family val="1"/>
      </rPr>
      <t>2.</t>
    </r>
    <r>
      <rPr>
        <i/>
        <sz val="12"/>
        <color theme="1"/>
        <rFont val="Times New Roman"/>
        <family val="1"/>
      </rPr>
      <t xml:space="preserve"> In Gateway's Budget 2.0, complete the pages up to the Form 4B Data Entry page and then navigate to that page.</t>
    </r>
  </si>
  <si>
    <t>indianapoorboy@gmail.com</t>
  </si>
  <si>
    <t>Common School Fund Loan B0511</t>
  </si>
  <si>
    <t xml:space="preserve">General Obligation Bonds, Series 2026 </t>
  </si>
  <si>
    <t>FIRST MORTGAGE BONDS, SERIES 2026</t>
  </si>
  <si>
    <t>TRose@colfaxptpl.org</t>
  </si>
  <si>
    <t>townclerk@bristol.in.gov</t>
  </si>
  <si>
    <t>ronross@elkhart.k12.in.us</t>
  </si>
  <si>
    <t>First Mortgage Bonds, Series 2026A</t>
  </si>
  <si>
    <t>First Mortgage Bonds, Series 2026B</t>
  </si>
  <si>
    <t>paul.pfledderer@gmail.com</t>
  </si>
  <si>
    <t>lori.elmore@greenfieldin.gov</t>
  </si>
  <si>
    <t>30304000180</t>
  </si>
  <si>
    <t>sboyer@warsawschools.org</t>
  </si>
  <si>
    <t>amojica@bell.lib.in.us</t>
  </si>
  <si>
    <t>sberrier@rfcsc.k12.in.us</t>
  </si>
  <si>
    <t>awilkerson@lakeridgeschools.net</t>
  </si>
  <si>
    <t>jwagoner@unorth.k12.in.us</t>
  </si>
  <si>
    <t>abritton@bremen.lib.in.us</t>
  </si>
  <si>
    <t>dtate@rbbschools.net</t>
  </si>
  <si>
    <t>Michael@CoonrodCPA.com</t>
  </si>
  <si>
    <t>Technology B0473</t>
  </si>
  <si>
    <t>Tippecanoe School Corporation General Obligation Bonds 2026, Series A</t>
  </si>
  <si>
    <t>mfleenor@washingtoncounty.in.gov</t>
  </si>
  <si>
    <t>Unique Funds for Selected Unit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</si>
</sst>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yyyy\-mm\-dd;@"/>
  </numFmts>
  <fonts count="24" x14ac:knownFonts="1">
    <font>
      <sz val="11"/>
      <color theme="1"/>
      <name val="Calibri"/>
      <family val="2"/>
      <scheme val="minor"/>
    </font>
    <font>
      <sz val="11"/>
      <color theme="1"/>
      <name val="Calibri"/>
      <family val="2"/>
      <scheme val="minor"/>
    </font>
    <font>
      <sz val="11"/>
      <color theme="0"/>
      <name val="Calibri"/>
      <family val="2"/>
      <scheme val="minor"/>
    </font>
    <font>
      <sz val="11"/>
      <color rgb="FF000000"/>
      <name val="Calibri"/>
      <family val="2"/>
      <scheme val="minor"/>
    </font>
    <font>
      <sz val="8"/>
      <name val="Calibri"/>
      <family val="2"/>
      <scheme val="minor"/>
    </font>
    <font>
      <sz val="12"/>
      <name val="Times New Roman"/>
      <family val="1"/>
    </font>
    <font>
      <b/>
      <sz val="12"/>
      <name val="Times New Roman"/>
      <family val="1"/>
    </font>
    <font>
      <i/>
      <sz val="12"/>
      <color theme="0" tint="-0.499984740745262"/>
      <name val="Times New Roman"/>
      <family val="1"/>
    </font>
    <font>
      <i/>
      <sz val="12"/>
      <name val="Times New Roman"/>
      <family val="1"/>
    </font>
    <font>
      <u/>
      <sz val="12"/>
      <name val="Times New Roman"/>
      <family val="1"/>
    </font>
    <font>
      <sz val="12"/>
      <color theme="1"/>
      <name val="Times New Roman"/>
      <family val="1"/>
    </font>
    <font>
      <b/>
      <u/>
      <sz val="14"/>
      <color theme="1"/>
      <name val="Times New Roman"/>
      <family val="1"/>
    </font>
    <font>
      <i/>
      <sz val="12"/>
      <color theme="1"/>
      <name val="Times New Roman"/>
      <family val="1"/>
    </font>
    <font>
      <b/>
      <i/>
      <sz val="12"/>
      <color theme="1"/>
      <name val="Times New Roman"/>
      <family val="1"/>
    </font>
    <font>
      <sz val="14"/>
      <name val="Times New Roman"/>
      <family val="1"/>
    </font>
    <font>
      <sz val="11"/>
      <name val="Calibri"/>
      <family val="2"/>
    </font>
    <font>
      <b/>
      <sz val="11"/>
      <color rgb="FF00B050"/>
      <name val="Calibri"/>
      <family val="2"/>
      <scheme val="minor"/>
    </font>
    <font>
      <sz val="11"/>
      <color rgb="FF00B050"/>
      <name val="Calibri"/>
      <family val="2"/>
      <scheme val="minor"/>
    </font>
    <font>
      <b/>
      <sz val="14"/>
      <name val="Times New Roman"/>
      <family val="1"/>
    </font>
    <font>
      <b/>
      <u/>
      <sz val="12"/>
      <color theme="1"/>
      <name val="Times New Roman"/>
      <family val="1"/>
    </font>
    <font>
      <b/>
      <u/>
      <sz val="14"/>
      <name val="Times New Roman"/>
      <family val="1"/>
    </font>
    <font>
      <i/>
      <sz val="12"/>
      <color theme="2" tint="-0.499984740745262"/>
      <name val="Times New Roman"/>
      <family val="1"/>
    </font>
    <font>
      <b/>
      <sz val="12"/>
      <color rgb="FFAA0000"/>
      <name val="Times New Roman"/>
      <family val="1"/>
    </font>
    <font>
      <b/>
      <sz val="11"/>
      <color rgb="FFFF0000"/>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rgb="FFFFFF00"/>
        <bgColor indexed="64"/>
      </patternFill>
    </fill>
    <fill>
      <patternFill patternType="solid">
        <fgColor rgb="FF00FFFF"/>
        <bgColor indexed="64"/>
      </patternFill>
    </fill>
    <fill>
      <patternFill patternType="solid">
        <fgColor theme="1"/>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8" tint="0.39997558519241921"/>
        <bgColor indexed="64"/>
      </patternFill>
    </fill>
    <fill>
      <patternFill patternType="solid">
        <fgColor theme="0" tint="-0.249977111117893"/>
        <bgColor indexed="64"/>
      </patternFill>
    </fill>
    <fill>
      <patternFill patternType="solid">
        <fgColor rgb="FF66FFFF"/>
        <bgColor indexed="64"/>
      </patternFill>
    </fill>
    <fill>
      <patternFill patternType="solid">
        <fgColor rgb="FF00B0F0"/>
        <bgColor indexed="64"/>
      </patternFill>
    </fill>
    <fill>
      <patternFill patternType="solid">
        <fgColor theme="5" tint="-0.249977111117893"/>
        <bgColor indexed="64"/>
      </patternFill>
    </fill>
    <fill>
      <patternFill patternType="solid">
        <fgColor rgb="FFC00000"/>
        <bgColor indexed="64"/>
      </patternFill>
    </fill>
    <fill>
      <patternFill patternType="solid">
        <fgColor theme="9" tint="0.59999389629810485"/>
        <bgColor indexed="64"/>
      </patternFill>
    </fill>
    <fill>
      <patternFill patternType="solid">
        <fgColor rgb="FFFFC000"/>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right/>
      <top style="thin">
        <color indexed="64"/>
      </top>
      <bottom/>
      <diagonal/>
    </border>
  </borders>
  <cellStyleXfs count="7">
    <xf numFmtId="0" fontId="0" fillId="0" borderId="0"/>
    <xf numFmtId="43" fontId="1" fillId="0" borderId="0" applyFont="0" applyFill="0" applyBorder="0" applyAlignment="0" applyProtection="0"/>
    <xf numFmtId="0" fontId="3" fillId="0" borderId="0"/>
    <xf numFmtId="0" fontId="1" fillId="0" borderId="0"/>
    <xf numFmtId="43" fontId="3" fillId="0" borderId="0" applyFont="0" applyFill="0" applyBorder="0" applyAlignment="0" applyProtection="0"/>
    <xf numFmtId="9" fontId="1" fillId="0" borderId="0" applyFont="0" applyFill="0" applyBorder="0" applyAlignment="0" applyProtection="0"/>
    <xf numFmtId="0" fontId="15" fillId="0" borderId="0"/>
  </cellStyleXfs>
  <cellXfs count="129">
    <xf numFmtId="0" fontId="0" fillId="0" borderId="0" xfId="0"/>
    <xf numFmtId="0" fontId="0" fillId="4" borderId="0" xfId="0" applyFill="1"/>
    <xf numFmtId="49" fontId="0" fillId="0" borderId="0" xfId="0" applyNumberFormat="1"/>
    <xf numFmtId="0" fontId="0" fillId="5" borderId="0" xfId="0" applyFill="1"/>
    <xf numFmtId="49" fontId="0" fillId="5" borderId="0" xfId="0" applyNumberFormat="1" applyFill="1"/>
    <xf numFmtId="164" fontId="0" fillId="0" borderId="0" xfId="1" applyNumberFormat="1" applyFont="1"/>
    <xf numFmtId="164" fontId="0" fillId="4" borderId="0" xfId="1" applyNumberFormat="1" applyFont="1" applyFill="1"/>
    <xf numFmtId="43" fontId="0" fillId="0" borderId="0" xfId="1" applyFont="1"/>
    <xf numFmtId="0" fontId="0" fillId="0" borderId="1" xfId="0" applyBorder="1"/>
    <xf numFmtId="0" fontId="0" fillId="7" borderId="1" xfId="0" applyFill="1" applyBorder="1"/>
    <xf numFmtId="0" fontId="2" fillId="6" borderId="1" xfId="0" applyFont="1" applyFill="1" applyBorder="1"/>
    <xf numFmtId="0" fontId="0" fillId="9" borderId="1" xfId="0" applyFill="1" applyBorder="1"/>
    <xf numFmtId="43" fontId="0" fillId="9" borderId="1" xfId="1" applyFont="1" applyFill="1" applyBorder="1"/>
    <xf numFmtId="0" fontId="6" fillId="3" borderId="6" xfId="2" applyFont="1" applyFill="1" applyBorder="1" applyAlignment="1">
      <alignment horizontal="right"/>
    </xf>
    <xf numFmtId="3" fontId="6" fillId="3" borderId="5" xfId="2" applyNumberFormat="1" applyFont="1" applyFill="1" applyBorder="1"/>
    <xf numFmtId="3" fontId="6" fillId="6" borderId="7" xfId="2" applyNumberFormat="1" applyFont="1" applyFill="1" applyBorder="1"/>
    <xf numFmtId="0" fontId="5" fillId="2" borderId="0" xfId="2" applyFont="1" applyFill="1"/>
    <xf numFmtId="0" fontId="6" fillId="2" borderId="0" xfId="2" applyFont="1" applyFill="1"/>
    <xf numFmtId="0" fontId="6" fillId="8" borderId="10" xfId="2" applyFont="1" applyFill="1" applyBorder="1" applyAlignment="1">
      <alignment horizontal="center"/>
    </xf>
    <xf numFmtId="0" fontId="6" fillId="8" borderId="11" xfId="2" applyFont="1" applyFill="1" applyBorder="1" applyAlignment="1">
      <alignment horizontal="center"/>
    </xf>
    <xf numFmtId="0" fontId="6" fillId="8" borderId="9" xfId="2" applyFont="1" applyFill="1" applyBorder="1" applyAlignment="1">
      <alignment horizontal="center"/>
    </xf>
    <xf numFmtId="0" fontId="6" fillId="8" borderId="12" xfId="2" applyFont="1" applyFill="1" applyBorder="1" applyAlignment="1">
      <alignment horizontal="center"/>
    </xf>
    <xf numFmtId="0" fontId="8" fillId="8" borderId="3" xfId="2" applyFont="1" applyFill="1" applyBorder="1" applyAlignment="1">
      <alignment horizontal="center"/>
    </xf>
    <xf numFmtId="0" fontId="8" fillId="8" borderId="4" xfId="2" applyFont="1" applyFill="1" applyBorder="1" applyAlignment="1">
      <alignment horizontal="center"/>
    </xf>
    <xf numFmtId="0" fontId="8" fillId="8" borderId="0" xfId="2" applyFont="1" applyFill="1" applyAlignment="1">
      <alignment horizontal="center"/>
    </xf>
    <xf numFmtId="0" fontId="8" fillId="8" borderId="3" xfId="2" applyFont="1" applyFill="1" applyBorder="1" applyAlignment="1">
      <alignment horizontal="center" vertical="top" wrapText="1"/>
    </xf>
    <xf numFmtId="0" fontId="8" fillId="8" borderId="4" xfId="2" applyFont="1" applyFill="1" applyBorder="1" applyAlignment="1">
      <alignment horizontal="center" vertical="top" wrapText="1"/>
    </xf>
    <xf numFmtId="0" fontId="8" fillId="8" borderId="0" xfId="2" applyFont="1" applyFill="1" applyAlignment="1">
      <alignment horizontal="center" vertical="top" wrapText="1"/>
    </xf>
    <xf numFmtId="0" fontId="5" fillId="2" borderId="0" xfId="2" applyFont="1" applyFill="1" applyAlignment="1">
      <alignment horizontal="center" vertical="center"/>
    </xf>
    <xf numFmtId="3" fontId="5" fillId="2" borderId="1" xfId="2" applyNumberFormat="1" applyFont="1" applyFill="1" applyBorder="1"/>
    <xf numFmtId="9" fontId="8" fillId="2" borderId="1" xfId="5" applyFont="1" applyFill="1" applyBorder="1" applyAlignment="1">
      <alignment horizontal="center" vertical="center"/>
    </xf>
    <xf numFmtId="3" fontId="5" fillId="2" borderId="16" xfId="2" applyNumberFormat="1" applyFont="1" applyFill="1" applyBorder="1" applyAlignment="1">
      <alignment horizontal="right"/>
    </xf>
    <xf numFmtId="3" fontId="5" fillId="2" borderId="18" xfId="2" applyNumberFormat="1" applyFont="1" applyFill="1" applyBorder="1"/>
    <xf numFmtId="9" fontId="8" fillId="2" borderId="18" xfId="5" applyFont="1" applyFill="1" applyBorder="1" applyAlignment="1">
      <alignment horizontal="center" vertical="center"/>
    </xf>
    <xf numFmtId="3" fontId="5" fillId="2" borderId="19" xfId="2" applyNumberFormat="1" applyFont="1" applyFill="1" applyBorder="1" applyAlignment="1">
      <alignment horizontal="right"/>
    </xf>
    <xf numFmtId="0" fontId="6" fillId="2" borderId="0" xfId="2" applyFont="1" applyFill="1" applyAlignment="1">
      <alignment vertical="top" wrapText="1"/>
    </xf>
    <xf numFmtId="3" fontId="6" fillId="2" borderId="0" xfId="2" applyNumberFormat="1" applyFont="1" applyFill="1"/>
    <xf numFmtId="0" fontId="9" fillId="2" borderId="0" xfId="2" applyFont="1" applyFill="1"/>
    <xf numFmtId="0" fontId="5" fillId="2" borderId="0" xfId="2" applyFont="1" applyFill="1" applyAlignment="1">
      <alignment vertical="top" wrapText="1"/>
    </xf>
    <xf numFmtId="0" fontId="10" fillId="2" borderId="0" xfId="0" applyFont="1" applyFill="1"/>
    <xf numFmtId="0" fontId="10" fillId="0" borderId="0" xfId="0" applyFont="1"/>
    <xf numFmtId="0" fontId="5" fillId="10" borderId="2" xfId="2" applyFont="1" applyFill="1" applyBorder="1"/>
    <xf numFmtId="0" fontId="7" fillId="2" borderId="0" xfId="2" applyFont="1" applyFill="1"/>
    <xf numFmtId="0" fontId="5" fillId="2" borderId="13" xfId="2" applyFont="1" applyFill="1" applyBorder="1" applyAlignment="1">
      <alignment horizontal="left" vertical="center" wrapText="1"/>
    </xf>
    <xf numFmtId="164" fontId="0" fillId="0" borderId="1" xfId="1" applyNumberFormat="1" applyFont="1" applyBorder="1"/>
    <xf numFmtId="164" fontId="0" fillId="7" borderId="1" xfId="1" applyNumberFormat="1" applyFont="1" applyFill="1" applyBorder="1"/>
    <xf numFmtId="164" fontId="2" fillId="6" borderId="1" xfId="1" applyNumberFormat="1" applyFont="1" applyFill="1" applyBorder="1"/>
    <xf numFmtId="164" fontId="0" fillId="4" borderId="1" xfId="1" applyNumberFormat="1" applyFont="1" applyFill="1" applyBorder="1"/>
    <xf numFmtId="164" fontId="0" fillId="2" borderId="1" xfId="1" applyNumberFormat="1" applyFont="1" applyFill="1" applyBorder="1"/>
    <xf numFmtId="0" fontId="0" fillId="0" borderId="0" xfId="0" quotePrefix="1"/>
    <xf numFmtId="9" fontId="8" fillId="2" borderId="1" xfId="5" applyFont="1" applyFill="1" applyBorder="1" applyAlignment="1" applyProtection="1">
      <alignment horizontal="center" vertical="center"/>
    </xf>
    <xf numFmtId="0" fontId="7" fillId="2" borderId="0" xfId="0" applyFont="1" applyFill="1" applyAlignment="1">
      <alignment vertical="top" wrapText="1"/>
    </xf>
    <xf numFmtId="3" fontId="5" fillId="2" borderId="20" xfId="2" applyNumberFormat="1" applyFont="1" applyFill="1" applyBorder="1" applyAlignment="1">
      <alignment horizontal="right"/>
    </xf>
    <xf numFmtId="0" fontId="7" fillId="2" borderId="0" xfId="0" applyFont="1" applyFill="1"/>
    <xf numFmtId="0" fontId="14" fillId="2" borderId="0" xfId="2" applyFont="1" applyFill="1"/>
    <xf numFmtId="0" fontId="18" fillId="2" borderId="0" xfId="2" applyFont="1" applyFill="1"/>
    <xf numFmtId="0" fontId="19" fillId="2" borderId="0" xfId="0" applyFont="1" applyFill="1"/>
    <xf numFmtId="0" fontId="11" fillId="2" borderId="0" xfId="0" applyFont="1" applyFill="1"/>
    <xf numFmtId="0" fontId="12" fillId="2" borderId="0" xfId="0" applyFont="1" applyFill="1"/>
    <xf numFmtId="0" fontId="5" fillId="2" borderId="0" xfId="2" applyFont="1" applyFill="1" applyAlignment="1">
      <alignment horizontal="left" vertical="top" wrapText="1"/>
    </xf>
    <xf numFmtId="0" fontId="7" fillId="2" borderId="0" xfId="0" applyFont="1" applyFill="1" applyAlignment="1">
      <alignment horizontal="left" vertical="top" wrapText="1"/>
    </xf>
    <xf numFmtId="0" fontId="5" fillId="2" borderId="0" xfId="2" applyFont="1" applyFill="1" applyAlignment="1">
      <alignment horizontal="right"/>
    </xf>
    <xf numFmtId="0" fontId="12" fillId="2" borderId="0" xfId="0" applyFont="1" applyFill="1" applyAlignment="1">
      <alignment horizontal="left" vertical="top" wrapText="1"/>
    </xf>
    <xf numFmtId="0" fontId="5" fillId="2" borderId="0" xfId="2" applyFont="1" applyFill="1" applyAlignment="1">
      <alignment horizontal="center"/>
    </xf>
    <xf numFmtId="0" fontId="5" fillId="11" borderId="1" xfId="2" applyFont="1" applyFill="1" applyBorder="1" applyProtection="1">
      <protection locked="0"/>
    </xf>
    <xf numFmtId="0" fontId="21" fillId="2" borderId="0" xfId="0" applyFont="1" applyFill="1" applyAlignment="1">
      <alignment vertical="top"/>
    </xf>
    <xf numFmtId="0" fontId="21" fillId="2" borderId="0" xfId="2" applyFont="1" applyFill="1"/>
    <xf numFmtId="0" fontId="5" fillId="2" borderId="0" xfId="2" applyFont="1" applyFill="1" applyAlignment="1">
      <alignment horizontal="left" vertical="center" wrapText="1"/>
    </xf>
    <xf numFmtId="49" fontId="0" fillId="4" borderId="0" xfId="0" applyNumberFormat="1" applyFill="1"/>
    <xf numFmtId="49" fontId="2" fillId="12" borderId="0" xfId="0" applyNumberFormat="1" applyFont="1" applyFill="1"/>
    <xf numFmtId="49" fontId="0" fillId="5" borderId="21" xfId="0" applyNumberFormat="1" applyFill="1" applyBorder="1"/>
    <xf numFmtId="49" fontId="0" fillId="12" borderId="0" xfId="0" applyNumberFormat="1" applyFill="1"/>
    <xf numFmtId="49" fontId="0" fillId="5" borderId="22" xfId="0" applyNumberFormat="1" applyFill="1" applyBorder="1"/>
    <xf numFmtId="49" fontId="0" fillId="5" borderId="23" xfId="0" applyNumberFormat="1" applyFill="1" applyBorder="1"/>
    <xf numFmtId="49" fontId="0" fillId="13" borderId="0" xfId="0" applyNumberFormat="1" applyFill="1"/>
    <xf numFmtId="49" fontId="0" fillId="14" borderId="0" xfId="0" applyNumberFormat="1" applyFill="1"/>
    <xf numFmtId="0" fontId="0" fillId="4" borderId="0" xfId="0" applyFill="1" applyAlignment="1">
      <alignment wrapText="1"/>
    </xf>
    <xf numFmtId="49" fontId="0" fillId="5" borderId="0" xfId="0" applyNumberFormat="1" applyFill="1" applyAlignment="1">
      <alignment wrapText="1"/>
    </xf>
    <xf numFmtId="0" fontId="0" fillId="5" borderId="0" xfId="0" applyFill="1" applyAlignment="1">
      <alignment wrapText="1"/>
    </xf>
    <xf numFmtId="0" fontId="0" fillId="0" borderId="0" xfId="0" applyAlignment="1">
      <alignment wrapText="1"/>
    </xf>
    <xf numFmtId="0" fontId="5" fillId="2" borderId="15" xfId="2" applyFont="1" applyFill="1" applyBorder="1" applyAlignment="1">
      <alignment vertical="top" wrapText="1"/>
    </xf>
    <xf numFmtId="0" fontId="5" fillId="2" borderId="8" xfId="2" applyFont="1" applyFill="1" applyBorder="1" applyAlignment="1">
      <alignment vertical="top" wrapText="1"/>
    </xf>
    <xf numFmtId="0" fontId="6" fillId="0" borderId="0" xfId="2" applyFont="1" applyAlignment="1">
      <alignment horizontal="center"/>
    </xf>
    <xf numFmtId="0" fontId="8" fillId="8" borderId="25" xfId="2" applyFont="1" applyFill="1" applyBorder="1" applyAlignment="1">
      <alignment horizontal="center" vertical="top" wrapText="1"/>
    </xf>
    <xf numFmtId="0" fontId="8" fillId="8" borderId="26" xfId="2" applyFont="1" applyFill="1" applyBorder="1" applyAlignment="1">
      <alignment horizontal="center" vertical="top" wrapText="1"/>
    </xf>
    <xf numFmtId="0" fontId="8" fillId="8" borderId="27" xfId="2" applyFont="1" applyFill="1" applyBorder="1" applyAlignment="1">
      <alignment horizontal="center" vertical="top" wrapText="1"/>
    </xf>
    <xf numFmtId="0" fontId="6" fillId="2" borderId="0" xfId="2" applyFont="1" applyFill="1" applyAlignment="1">
      <alignment horizontal="center"/>
    </xf>
    <xf numFmtId="0" fontId="10" fillId="2" borderId="0" xfId="2" applyFont="1" applyFill="1" applyAlignment="1">
      <alignment vertical="top" wrapText="1"/>
    </xf>
    <xf numFmtId="0" fontId="20" fillId="2" borderId="0" xfId="2" applyFont="1" applyFill="1"/>
    <xf numFmtId="0" fontId="6" fillId="8" borderId="8" xfId="2" applyFont="1" applyFill="1" applyBorder="1" applyAlignment="1">
      <alignment vertical="center"/>
    </xf>
    <xf numFmtId="0" fontId="6" fillId="8" borderId="13" xfId="2" applyFont="1" applyFill="1" applyBorder="1" applyAlignment="1">
      <alignment vertical="center"/>
    </xf>
    <xf numFmtId="0" fontId="6" fillId="8" borderId="24" xfId="2" applyFont="1" applyFill="1" applyBorder="1" applyAlignment="1">
      <alignment vertical="center"/>
    </xf>
    <xf numFmtId="0" fontId="6" fillId="8" borderId="9" xfId="2" applyFont="1" applyFill="1" applyBorder="1" applyAlignment="1">
      <alignment vertical="center" wrapText="1"/>
    </xf>
    <xf numFmtId="0" fontId="6" fillId="8" borderId="0" xfId="2" applyFont="1" applyFill="1" applyAlignment="1">
      <alignment vertical="center" wrapText="1"/>
    </xf>
    <xf numFmtId="0" fontId="6" fillId="8" borderId="27" xfId="2" applyFont="1" applyFill="1" applyBorder="1" applyAlignment="1">
      <alignment vertical="center" wrapText="1"/>
    </xf>
    <xf numFmtId="0" fontId="6" fillId="8" borderId="14" xfId="2" applyFont="1" applyFill="1" applyBorder="1" applyAlignment="1">
      <alignment vertical="center" wrapText="1"/>
    </xf>
    <xf numFmtId="0" fontId="6" fillId="8" borderId="28" xfId="2" applyFont="1" applyFill="1" applyBorder="1" applyAlignment="1">
      <alignment vertical="center" wrapText="1"/>
    </xf>
    <xf numFmtId="0" fontId="5" fillId="10" borderId="0" xfId="2" applyFont="1" applyFill="1"/>
    <xf numFmtId="1" fontId="0" fillId="5" borderId="0" xfId="1" applyNumberFormat="1" applyFont="1" applyFill="1" applyAlignment="1">
      <alignment wrapText="1"/>
    </xf>
    <xf numFmtId="1" fontId="0" fillId="0" borderId="0" xfId="1" applyNumberFormat="1" applyFont="1"/>
    <xf numFmtId="165" fontId="0" fillId="5" borderId="0" xfId="0" applyNumberFormat="1" applyFill="1" applyAlignment="1">
      <alignment wrapText="1"/>
    </xf>
    <xf numFmtId="165" fontId="0" fillId="0" borderId="0" xfId="0" applyNumberFormat="1"/>
    <xf numFmtId="164" fontId="0" fillId="4" borderId="0" xfId="1" applyNumberFormat="1" applyFont="1" applyFill="1" applyAlignment="1">
      <alignment wrapText="1"/>
    </xf>
    <xf numFmtId="3" fontId="5" fillId="2" borderId="4" xfId="2" applyNumberFormat="1" applyFont="1" applyFill="1" applyBorder="1" applyAlignment="1">
      <alignment horizontal="right" vertical="center"/>
    </xf>
    <xf numFmtId="3" fontId="5" fillId="2" borderId="14" xfId="2" applyNumberFormat="1" applyFont="1" applyFill="1" applyBorder="1" applyAlignment="1">
      <alignment horizontal="right" vertical="center"/>
    </xf>
    <xf numFmtId="3" fontId="6" fillId="15" borderId="5" xfId="2" applyNumberFormat="1" applyFont="1" applyFill="1" applyBorder="1"/>
    <xf numFmtId="0" fontId="5" fillId="2" borderId="13" xfId="2" applyFont="1" applyFill="1" applyBorder="1" applyAlignment="1">
      <alignment horizontal="left" vertical="top" wrapText="1"/>
    </xf>
    <xf numFmtId="0" fontId="5" fillId="2" borderId="17" xfId="2" applyFont="1" applyFill="1" applyBorder="1" applyAlignment="1">
      <alignment vertical="top" wrapText="1"/>
    </xf>
    <xf numFmtId="0" fontId="10" fillId="0" borderId="2" xfId="0" applyFont="1" applyBorder="1"/>
    <xf numFmtId="0" fontId="19" fillId="2" borderId="29" xfId="0" applyFont="1" applyFill="1" applyBorder="1"/>
    <xf numFmtId="0" fontId="10" fillId="2" borderId="29" xfId="0" applyFont="1" applyFill="1" applyBorder="1"/>
    <xf numFmtId="0" fontId="10" fillId="0" borderId="29" xfId="0" applyFont="1" applyBorder="1"/>
    <xf numFmtId="0" fontId="0" fillId="16" borderId="0" xfId="0" applyFill="1" applyAlignment="1">
      <alignment wrapText="1"/>
    </xf>
    <xf numFmtId="0" fontId="18" fillId="2" borderId="0" xfId="2" applyFont="1" applyFill="1" applyAlignment="1">
      <alignment horizontal="center"/>
    </xf>
    <xf numFmtId="0" fontId="5" fillId="2" borderId="0" xfId="2" applyFont="1" applyFill="1" applyAlignment="1">
      <alignment horizontal="left" vertical="top" wrapText="1"/>
    </xf>
    <xf numFmtId="0" fontId="6" fillId="8" borderId="8" xfId="2" applyFont="1" applyFill="1" applyBorder="1" applyAlignment="1">
      <alignment horizontal="center" vertical="center"/>
    </xf>
    <xf numFmtId="0" fontId="6" fillId="8" borderId="13" xfId="2" applyFont="1" applyFill="1" applyBorder="1" applyAlignment="1">
      <alignment horizontal="center" vertical="center"/>
    </xf>
    <xf numFmtId="0" fontId="6" fillId="8" borderId="9" xfId="2" applyFont="1" applyFill="1" applyBorder="1" applyAlignment="1">
      <alignment horizontal="center" vertical="top" wrapText="1"/>
    </xf>
    <xf numFmtId="0" fontId="6" fillId="8" borderId="0" xfId="2" applyFont="1" applyFill="1" applyAlignment="1">
      <alignment horizontal="center" vertical="top" wrapText="1"/>
    </xf>
    <xf numFmtId="0" fontId="20" fillId="2" borderId="0" xfId="2" applyFont="1" applyFill="1" applyAlignment="1">
      <alignment horizontal="center"/>
    </xf>
    <xf numFmtId="0" fontId="6" fillId="2" borderId="0" xfId="2" applyFont="1" applyFill="1" applyAlignment="1">
      <alignment horizontal="left" vertical="top" wrapText="1"/>
    </xf>
    <xf numFmtId="0" fontId="10" fillId="2" borderId="0" xfId="2" applyFont="1" applyFill="1" applyAlignment="1">
      <alignment horizontal="left" vertical="top" wrapText="1"/>
    </xf>
    <xf numFmtId="0" fontId="6" fillId="8" borderId="14" xfId="2" applyFont="1" applyFill="1" applyBorder="1" applyAlignment="1">
      <alignment horizontal="center" vertical="center" wrapText="1"/>
    </xf>
    <xf numFmtId="0" fontId="22" fillId="2" borderId="0" xfId="2" applyFont="1" applyFill="1" applyAlignment="1">
      <alignment horizontal="center" wrapText="1"/>
    </xf>
    <xf numFmtId="0" fontId="5" fillId="2" borderId="0" xfId="2" applyFont="1" applyFill="1" applyAlignment="1">
      <alignment horizontal="right"/>
    </xf>
    <xf numFmtId="0" fontId="21" fillId="2" borderId="3" xfId="0" applyFont="1" applyFill="1" applyBorder="1" applyAlignment="1">
      <alignment horizontal="left" vertical="top" wrapText="1"/>
    </xf>
    <xf numFmtId="0" fontId="21" fillId="2" borderId="0" xfId="0" applyFont="1" applyFill="1" applyAlignment="1">
      <alignment horizontal="left" vertical="top" wrapText="1"/>
    </xf>
    <xf numFmtId="0" fontId="10" fillId="2" borderId="0" xfId="0" applyFont="1" applyFill="1" applyAlignment="1">
      <alignment horizontal="left"/>
    </xf>
    <xf numFmtId="0" fontId="12" fillId="2" borderId="0" xfId="0" applyFont="1" applyFill="1" applyAlignment="1">
      <alignment horizontal="left" vertical="top" wrapText="1"/>
    </xf>
  </cellXfs>
  <cellStyles count="7">
    <cellStyle name="Comma" xfId="1" builtinId="3"/>
    <cellStyle name="Comma 2" xfId="4" xr:uid="{03E2DE9B-38AC-41BD-8CCA-EE027C1D3A91}"/>
    <cellStyle name="Normal" xfId="0" builtinId="0"/>
    <cellStyle name="Normal 2" xfId="2" xr:uid="{D4537230-4C33-4A97-9765-A21D301C4161}"/>
    <cellStyle name="Normal 2 2" xfId="3" xr:uid="{EBF8380B-B60B-4CAD-B8A0-6626D4A56F5C}"/>
    <cellStyle name="Normal 3" xfId="6" xr:uid="{EE838FAA-9A7C-43A0-8A91-6D0CB290F6AA}"/>
    <cellStyle name="Percent" xfId="5" builtinId="5"/>
  </cellStyles>
  <dxfs count="1">
    <dxf>
      <font>
        <color rgb="FF9C0006"/>
      </font>
      <fill>
        <patternFill>
          <bgColor rgb="FFFFC7CE"/>
        </patternFill>
      </fill>
    </dxf>
  </dxfs>
  <tableStyles count="0" defaultTableStyle="TableStyleMedium2" defaultPivotStyle="PivotStyleLight16"/>
  <colors>
    <mruColors>
      <color rgb="FF00FFFF"/>
      <color rgb="FF66FFFF"/>
      <color rgb="FFE882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153035</xdr:colOff>
      <xdr:row>5</xdr:row>
      <xdr:rowOff>29211</xdr:rowOff>
    </xdr:from>
    <xdr:to>
      <xdr:col>11</xdr:col>
      <xdr:colOff>375285</xdr:colOff>
      <xdr:row>10</xdr:row>
      <xdr:rowOff>92147</xdr:rowOff>
    </xdr:to>
    <xdr:pic>
      <xdr:nvPicPr>
        <xdr:cNvPr id="6" name="Picture 5" descr="Debt Worksheet example">
          <a:extLst>
            <a:ext uri="{FF2B5EF4-FFF2-40B4-BE49-F238E27FC236}">
              <a16:creationId xmlns:a16="http://schemas.microsoft.com/office/drawing/2014/main" id="{F308791C-9137-F8AD-1E62-52538739BE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5995" y="1225551"/>
          <a:ext cx="5914390" cy="1144976"/>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624840</xdr:colOff>
      <xdr:row>24</xdr:row>
      <xdr:rowOff>51916</xdr:rowOff>
    </xdr:from>
    <xdr:to>
      <xdr:col>12</xdr:col>
      <xdr:colOff>434340</xdr:colOff>
      <xdr:row>25</xdr:row>
      <xdr:rowOff>3345180</xdr:rowOff>
    </xdr:to>
    <xdr:pic>
      <xdr:nvPicPr>
        <xdr:cNvPr id="4" name="Picture 3">
          <a:extLst>
            <a:ext uri="{FF2B5EF4-FFF2-40B4-BE49-F238E27FC236}">
              <a16:creationId xmlns:a16="http://schemas.microsoft.com/office/drawing/2014/main" id="{681C7395-71BB-AB91-6F6C-4F66640F0CBF}"/>
            </a:ext>
          </a:extLst>
        </xdr:cNvPr>
        <xdr:cNvPicPr>
          <a:picLocks noChangeAspect="1"/>
        </xdr:cNvPicPr>
      </xdr:nvPicPr>
      <xdr:blipFill>
        <a:blip xmlns:r="http://schemas.openxmlformats.org/officeDocument/2006/relationships" r:embed="rId2"/>
        <a:stretch>
          <a:fillRect/>
        </a:stretch>
      </xdr:blipFill>
      <xdr:spPr>
        <a:xfrm>
          <a:off x="815340" y="7283296"/>
          <a:ext cx="6766560" cy="3491384"/>
        </a:xfrm>
        <a:prstGeom prst="rect">
          <a:avLst/>
        </a:prstGeom>
      </xdr:spPr>
    </xdr:pic>
    <xdr:clientData/>
  </xdr:twoCellAnchor>
  <xdr:twoCellAnchor>
    <xdr:from>
      <xdr:col>11</xdr:col>
      <xdr:colOff>213360</xdr:colOff>
      <xdr:row>25</xdr:row>
      <xdr:rowOff>2674620</xdr:rowOff>
    </xdr:from>
    <xdr:to>
      <xdr:col>12</xdr:col>
      <xdr:colOff>518160</xdr:colOff>
      <xdr:row>25</xdr:row>
      <xdr:rowOff>3093720</xdr:rowOff>
    </xdr:to>
    <xdr:sp macro="" textlink="">
      <xdr:nvSpPr>
        <xdr:cNvPr id="8" name="Rectangle 7">
          <a:extLst>
            <a:ext uri="{FF2B5EF4-FFF2-40B4-BE49-F238E27FC236}">
              <a16:creationId xmlns:a16="http://schemas.microsoft.com/office/drawing/2014/main" id="{D8972084-EA35-0802-B191-C5BF9E307718}"/>
            </a:ext>
          </a:extLst>
        </xdr:cNvPr>
        <xdr:cNvSpPr/>
      </xdr:nvSpPr>
      <xdr:spPr>
        <a:xfrm>
          <a:off x="6728460" y="10104120"/>
          <a:ext cx="937260" cy="419100"/>
        </a:xfrm>
        <a:prstGeom prst="rect">
          <a:avLst/>
        </a:prstGeom>
        <a:noFill/>
        <a:ln w="76200">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13</xdr:col>
      <xdr:colOff>0</xdr:colOff>
      <xdr:row>25</xdr:row>
      <xdr:rowOff>2621280</xdr:rowOff>
    </xdr:from>
    <xdr:to>
      <xdr:col>14</xdr:col>
      <xdr:colOff>342900</xdr:colOff>
      <xdr:row>25</xdr:row>
      <xdr:rowOff>3131820</xdr:rowOff>
    </xdr:to>
    <xdr:sp macro="" textlink="">
      <xdr:nvSpPr>
        <xdr:cNvPr id="9" name="Arrow: Right 8">
          <a:extLst>
            <a:ext uri="{FF2B5EF4-FFF2-40B4-BE49-F238E27FC236}">
              <a16:creationId xmlns:a16="http://schemas.microsoft.com/office/drawing/2014/main" id="{9AB8C14C-F5B9-811A-E250-F0AD5E80194A}"/>
            </a:ext>
          </a:extLst>
        </xdr:cNvPr>
        <xdr:cNvSpPr/>
      </xdr:nvSpPr>
      <xdr:spPr>
        <a:xfrm rot="10800000">
          <a:off x="7780020" y="10050780"/>
          <a:ext cx="975360" cy="510540"/>
        </a:xfrm>
        <a:prstGeom prst="rightArrow">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12</xdr:col>
      <xdr:colOff>228600</xdr:colOff>
      <xdr:row>25</xdr:row>
      <xdr:rowOff>1021080</xdr:rowOff>
    </xdr:from>
    <xdr:to>
      <xdr:col>13</xdr:col>
      <xdr:colOff>571500</xdr:colOff>
      <xdr:row>25</xdr:row>
      <xdr:rowOff>1531620</xdr:rowOff>
    </xdr:to>
    <xdr:sp macro="" textlink="">
      <xdr:nvSpPr>
        <xdr:cNvPr id="10" name="Arrow: Right 9">
          <a:extLst>
            <a:ext uri="{FF2B5EF4-FFF2-40B4-BE49-F238E27FC236}">
              <a16:creationId xmlns:a16="http://schemas.microsoft.com/office/drawing/2014/main" id="{B693A835-6D39-4847-BEAD-772230835566}"/>
            </a:ext>
          </a:extLst>
        </xdr:cNvPr>
        <xdr:cNvSpPr/>
      </xdr:nvSpPr>
      <xdr:spPr>
        <a:xfrm rot="10800000">
          <a:off x="7376160" y="8450580"/>
          <a:ext cx="975360" cy="510540"/>
        </a:xfrm>
        <a:prstGeom prst="rightArrow">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190500</xdr:colOff>
      <xdr:row>13</xdr:row>
      <xdr:rowOff>0</xdr:rowOff>
    </xdr:from>
    <xdr:to>
      <xdr:col>6</xdr:col>
      <xdr:colOff>183099</xdr:colOff>
      <xdr:row>18</xdr:row>
      <xdr:rowOff>7876</xdr:rowOff>
    </xdr:to>
    <xdr:pic>
      <xdr:nvPicPr>
        <xdr:cNvPr id="11" name="Picture 10">
          <a:extLst>
            <a:ext uri="{FF2B5EF4-FFF2-40B4-BE49-F238E27FC236}">
              <a16:creationId xmlns:a16="http://schemas.microsoft.com/office/drawing/2014/main" id="{55119A0D-CF97-BB85-9F0C-54096090D516}"/>
            </a:ext>
          </a:extLst>
        </xdr:cNvPr>
        <xdr:cNvPicPr>
          <a:picLocks noChangeAspect="1"/>
        </xdr:cNvPicPr>
      </xdr:nvPicPr>
      <xdr:blipFill>
        <a:blip xmlns:r="http://schemas.openxmlformats.org/officeDocument/2006/relationships" r:embed="rId3"/>
        <a:stretch>
          <a:fillRect/>
        </a:stretch>
      </xdr:blipFill>
      <xdr:spPr>
        <a:xfrm>
          <a:off x="1013460" y="3116580"/>
          <a:ext cx="2522439" cy="2949196"/>
        </a:xfrm>
        <a:prstGeom prst="rect">
          <a:avLst/>
        </a:prstGeom>
      </xdr:spPr>
    </xdr:pic>
    <xdr:clientData/>
  </xdr:twoCellAnchor>
  <xdr:twoCellAnchor>
    <xdr:from>
      <xdr:col>2</xdr:col>
      <xdr:colOff>327660</xdr:colOff>
      <xdr:row>16</xdr:row>
      <xdr:rowOff>640080</xdr:rowOff>
    </xdr:from>
    <xdr:to>
      <xdr:col>6</xdr:col>
      <xdr:colOff>289560</xdr:colOff>
      <xdr:row>18</xdr:row>
      <xdr:rowOff>15240</xdr:rowOff>
    </xdr:to>
    <xdr:sp macro="" textlink="">
      <xdr:nvSpPr>
        <xdr:cNvPr id="12" name="Rectangle 11">
          <a:extLst>
            <a:ext uri="{FF2B5EF4-FFF2-40B4-BE49-F238E27FC236}">
              <a16:creationId xmlns:a16="http://schemas.microsoft.com/office/drawing/2014/main" id="{7AC7C26F-1E4E-482C-9584-34D90C9FB08D}"/>
            </a:ext>
          </a:extLst>
        </xdr:cNvPr>
        <xdr:cNvSpPr/>
      </xdr:nvSpPr>
      <xdr:spPr>
        <a:xfrm>
          <a:off x="1150620" y="5128260"/>
          <a:ext cx="2491740" cy="411480"/>
        </a:xfrm>
        <a:prstGeom prst="rect">
          <a:avLst/>
        </a:prstGeom>
        <a:noFill/>
        <a:ln w="76200">
          <a:solidFill>
            <a:srgbClr val="00B05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76200</xdr:colOff>
      <xdr:row>14</xdr:row>
      <xdr:rowOff>1303020</xdr:rowOff>
    </xdr:from>
    <xdr:to>
      <xdr:col>7</xdr:col>
      <xdr:colOff>411170</xdr:colOff>
      <xdr:row>16</xdr:row>
      <xdr:rowOff>295517</xdr:rowOff>
    </xdr:to>
    <xdr:sp macro="" textlink="">
      <xdr:nvSpPr>
        <xdr:cNvPr id="13" name="Arrow: Right 12">
          <a:extLst>
            <a:ext uri="{FF2B5EF4-FFF2-40B4-BE49-F238E27FC236}">
              <a16:creationId xmlns:a16="http://schemas.microsoft.com/office/drawing/2014/main" id="{80FB3412-676B-4E6B-BD11-A7FA0013B9F7}"/>
            </a:ext>
          </a:extLst>
        </xdr:cNvPr>
        <xdr:cNvSpPr/>
      </xdr:nvSpPr>
      <xdr:spPr>
        <a:xfrm rot="10800000">
          <a:off x="3429000" y="4282440"/>
          <a:ext cx="967430" cy="501257"/>
        </a:xfrm>
        <a:prstGeom prst="rightArrow">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6</xdr:col>
      <xdr:colOff>342900</xdr:colOff>
      <xdr:row>16</xdr:row>
      <xdr:rowOff>594360</xdr:rowOff>
    </xdr:from>
    <xdr:to>
      <xdr:col>8</xdr:col>
      <xdr:colOff>45410</xdr:colOff>
      <xdr:row>18</xdr:row>
      <xdr:rowOff>59297</xdr:rowOff>
    </xdr:to>
    <xdr:sp macro="" textlink="">
      <xdr:nvSpPr>
        <xdr:cNvPr id="14" name="Arrow: Right 13">
          <a:extLst>
            <a:ext uri="{FF2B5EF4-FFF2-40B4-BE49-F238E27FC236}">
              <a16:creationId xmlns:a16="http://schemas.microsoft.com/office/drawing/2014/main" id="{54AE7F69-E867-42A3-ACD5-30D9899FFA3E}"/>
            </a:ext>
          </a:extLst>
        </xdr:cNvPr>
        <xdr:cNvSpPr/>
      </xdr:nvSpPr>
      <xdr:spPr>
        <a:xfrm rot="10800000">
          <a:off x="3695700" y="5082540"/>
          <a:ext cx="967430" cy="501257"/>
        </a:xfrm>
        <a:prstGeom prst="rightArrow">
          <a:avLst/>
        </a:prstGeom>
        <a:solidFill>
          <a:srgbClr val="00B05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ingov.sharepoint.com/personal/jrobertson_dlgf_in_gov/Documents/2019%20Budget/2018%20p2019%20Budget%20Workshops/2019%20Budget%20Workshop%20Program/Budget%20Workshop%20Program%20-%20(Formatted%20Template)%202018-07-20.xlsm"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ingov-my.sharepoint.com/personal/mbucy_dlgf_in_gov/Documents/Documents/_ABD/July%20Estimates%202.0%20(Excel)/RB%20Line%202/July%20Estimate%20-%20Line%202%20-%20Dec%20Property%20Tax%20(2023.06.09).xlsx" TargetMode="External"/><Relationship Id="rId1" Type="http://schemas.openxmlformats.org/officeDocument/2006/relationships/externalLinkPath" Target="https://ingov.sharepoint.com/personal/mbucy_dlgf_in_gov/Documents/Documents/_ABD/July%20Estimates%202.0%20(Excel)/RB%20Line%202/July%20Estimate%20-%20Line%202%20-%20Dec%20Property%20Tax%20(2023.06.0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LGF Info"/>
      <sheetName val="User Data"/>
      <sheetName val="CYFW1"/>
      <sheetName val="CYFW2"/>
      <sheetName val="CYFW3"/>
      <sheetName val="Excise - Data Entry"/>
      <sheetName val="LIT-Data Entry"/>
      <sheetName val="Excise %"/>
      <sheetName val="Property Tax Cap Impact"/>
      <sheetName val="Form 2"/>
      <sheetName val="Form 4B"/>
      <sheetName val="Form 3"/>
      <sheetName val="Unit Page"/>
      <sheetName val="Field Rep Page"/>
      <sheetName val="Debt Worksheet"/>
      <sheetName val="Debt Worksheet (2)"/>
      <sheetName val="Create Files"/>
      <sheetName val="Unit_List"/>
      <sheetName val="User Guide"/>
      <sheetName val="Fund Code Guide"/>
      <sheetName val="Unit_Type"/>
      <sheetName val="Fund_Feed"/>
      <sheetName val="Header Record"/>
      <sheetName val="FUNDS Upload"/>
      <sheetName val="FUNDS Content"/>
      <sheetName val="Upload Form Names"/>
      <sheetName val="CYFW Upload"/>
      <sheetName val="CYFW Content"/>
      <sheetName val="Form 2 Upload"/>
      <sheetName val="Form 2 Content"/>
      <sheetName val="Form 3F Upload"/>
      <sheetName val="Form 3F Content"/>
      <sheetName val="Form 3U Upload"/>
      <sheetName val="Form 3U Content"/>
      <sheetName val="Form 4B Upload"/>
      <sheetName val="Form 4B Content"/>
    </sheetNames>
    <sheetDataSet>
      <sheetData sheetId="0"/>
      <sheetData sheetId="1" refreshError="1"/>
      <sheetData sheetId="2"/>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refreshError="1"/>
      <sheetData sheetId="20" refreshError="1"/>
      <sheetData sheetId="2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July-Dec Property Tax Estimates"/>
      <sheetName val="How to Enter Amounts in Gateway"/>
      <sheetName val="List"/>
      <sheetName val="Selected Unit Finder"/>
      <sheetName val="CB Source"/>
      <sheetName val="Selected Unit Page"/>
      <sheetName val="CB Support"/>
      <sheetName val="Fund List"/>
      <sheetName val="RB Source #1"/>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9C774-B539-4C81-B0D7-809BF9150666}">
  <sheetPr>
    <tabColor rgb="FF92D050"/>
    <pageSetUpPr fitToPage="1"/>
  </sheetPr>
  <dimension ref="A1:L80"/>
  <sheetViews>
    <sheetView tabSelected="1" zoomScaleNormal="100" workbookViewId="0">
      <selection activeCell="D11" sqref="D11"/>
    </sheetView>
  </sheetViews>
  <sheetFormatPr defaultColWidth="2.5546875" defaultRowHeight="15.6" zeroHeight="1" x14ac:dyDescent="0.3"/>
  <cols>
    <col min="1" max="2" width="2.21875" style="16" customWidth="1"/>
    <col min="3" max="3" width="70.21875" style="16" customWidth="1"/>
    <col min="4" max="4" width="13.88671875" style="16" customWidth="1"/>
    <col min="5" max="8" width="11.77734375" style="16" customWidth="1"/>
    <col min="9" max="9" width="11" style="16" customWidth="1"/>
    <col min="10" max="10" width="12.5546875" style="16" customWidth="1"/>
    <col min="11" max="11" width="20.109375" style="16" customWidth="1"/>
    <col min="12" max="12" width="1.44140625" style="16" customWidth="1"/>
    <col min="13" max="16383" width="2.5546875" style="16"/>
    <col min="16384" max="16384" width="0.44140625" style="16" customWidth="1"/>
  </cols>
  <sheetData>
    <row r="1" spans="1:12" s="55" customFormat="1" ht="17.399999999999999" x14ac:dyDescent="0.3">
      <c r="B1" s="113" t="s">
        <v>0</v>
      </c>
      <c r="C1" s="113"/>
      <c r="D1" s="113"/>
      <c r="E1" s="113"/>
      <c r="F1" s="113"/>
      <c r="G1" s="113"/>
      <c r="H1" s="113"/>
      <c r="I1" s="113"/>
      <c r="J1" s="113"/>
    </row>
    <row r="2" spans="1:12" s="55" customFormat="1" ht="17.399999999999999" x14ac:dyDescent="0.3">
      <c r="B2" s="113" t="s">
        <v>1</v>
      </c>
      <c r="C2" s="113"/>
      <c r="D2" s="113"/>
      <c r="E2" s="113"/>
      <c r="F2" s="113"/>
      <c r="G2" s="113"/>
      <c r="H2" s="113"/>
      <c r="I2" s="113"/>
      <c r="J2" s="113"/>
    </row>
    <row r="3" spans="1:12" s="55" customFormat="1" ht="17.399999999999999" x14ac:dyDescent="0.3"/>
    <row r="4" spans="1:12" s="55" customFormat="1" ht="17.399999999999999" x14ac:dyDescent="0.3">
      <c r="A4" s="119" t="str">
        <f>"Estimated Debt Service Payments and Levies for Budget Year "&amp;'Source CC List'!A2+1</f>
        <v>Estimated Debt Service Payments and Levies for Budget Year 2027</v>
      </c>
      <c r="B4" s="119"/>
      <c r="C4" s="119"/>
      <c r="D4" s="119"/>
      <c r="E4" s="119"/>
      <c r="F4" s="119"/>
      <c r="G4" s="119"/>
      <c r="H4" s="119"/>
      <c r="I4" s="119"/>
      <c r="J4" s="119"/>
      <c r="K4" s="119"/>
      <c r="L4" s="119"/>
    </row>
    <row r="5" spans="1:12" x14ac:dyDescent="0.3">
      <c r="A5" s="63"/>
      <c r="B5" s="63"/>
      <c r="C5" s="53"/>
      <c r="D5" s="53"/>
      <c r="E5" s="63"/>
      <c r="F5" s="63"/>
      <c r="G5" s="63"/>
      <c r="H5" s="63"/>
      <c r="I5" s="63"/>
      <c r="J5" s="63"/>
      <c r="K5" s="63"/>
      <c r="L5" s="63"/>
    </row>
    <row r="6" spans="1:12" x14ac:dyDescent="0.3">
      <c r="C6" s="17" t="s">
        <v>2</v>
      </c>
      <c r="D6" s="17"/>
    </row>
    <row r="7" spans="1:12" ht="15.6" customHeight="1" x14ac:dyDescent="0.3">
      <c r="B7" s="61"/>
      <c r="C7" s="64" t="s">
        <v>747</v>
      </c>
      <c r="D7" s="125" t="s">
        <v>4</v>
      </c>
      <c r="E7" s="126"/>
      <c r="F7" s="126"/>
      <c r="G7" s="126"/>
      <c r="H7" s="126"/>
      <c r="I7" s="126"/>
    </row>
    <row r="8" spans="1:12" x14ac:dyDescent="0.3">
      <c r="A8" s="63"/>
      <c r="B8" s="63"/>
      <c r="C8" s="65" t="s">
        <v>5</v>
      </c>
      <c r="D8" s="65"/>
      <c r="E8" s="63"/>
      <c r="F8" s="63"/>
      <c r="G8" s="63"/>
      <c r="H8" s="63"/>
      <c r="I8" s="63"/>
      <c r="J8" s="63"/>
      <c r="K8" s="63"/>
      <c r="L8" s="63"/>
    </row>
    <row r="9" spans="1:12" x14ac:dyDescent="0.3">
      <c r="B9" s="61"/>
      <c r="C9" s="60"/>
      <c r="D9" s="60"/>
      <c r="E9" s="60"/>
      <c r="F9" s="60"/>
      <c r="G9" s="60"/>
      <c r="H9" s="60"/>
      <c r="I9" s="60"/>
      <c r="J9" s="60"/>
    </row>
    <row r="10" spans="1:12" x14ac:dyDescent="0.3">
      <c r="C10" s="17" t="s">
        <v>6</v>
      </c>
      <c r="D10" s="17"/>
      <c r="E10" s="51"/>
      <c r="F10" s="51"/>
      <c r="G10" s="51"/>
      <c r="H10" s="51"/>
      <c r="I10" s="51"/>
      <c r="J10" s="51"/>
    </row>
    <row r="11" spans="1:12" x14ac:dyDescent="0.3">
      <c r="B11" s="61"/>
      <c r="C11" s="64" t="s">
        <v>753</v>
      </c>
      <c r="D11" s="17"/>
    </row>
    <row r="12" spans="1:12" x14ac:dyDescent="0.3">
      <c r="B12" s="61"/>
      <c r="C12" s="61"/>
      <c r="D12" s="17"/>
    </row>
    <row r="13" spans="1:12" x14ac:dyDescent="0.3">
      <c r="C13" s="17" t="s">
        <v>8</v>
      </c>
      <c r="D13" s="17"/>
    </row>
    <row r="14" spans="1:12" x14ac:dyDescent="0.3">
      <c r="B14" s="61"/>
      <c r="C14" s="64"/>
      <c r="D14" s="17"/>
    </row>
    <row r="15" spans="1:12" s="40" customFormat="1" x14ac:dyDescent="0.3">
      <c r="A15" s="39"/>
      <c r="B15" s="53"/>
      <c r="C15" s="39"/>
      <c r="D15" s="39"/>
      <c r="E15" s="51"/>
      <c r="F15" s="51"/>
      <c r="G15" s="51"/>
      <c r="H15" s="51"/>
      <c r="I15" s="51"/>
      <c r="J15" s="51"/>
      <c r="K15" s="39"/>
    </row>
    <row r="16" spans="1:12" x14ac:dyDescent="0.3">
      <c r="B16" s="61"/>
      <c r="C16" s="123" t="str">
        <f>IF(COUNTIF('Source 2.0 DW (7.8.26)'!H:H,List!$P$2)&gt;10,"This debt fund has more debts than can be displayed on this page. Please Click on the 'Long Debt Worksheet' Tab below to see all of your debts.","")</f>
        <v/>
      </c>
      <c r="D16" s="123"/>
      <c r="E16" s="123"/>
      <c r="F16" s="123"/>
      <c r="G16" s="123"/>
      <c r="H16" s="123"/>
      <c r="I16" s="123"/>
      <c r="J16" s="123"/>
    </row>
    <row r="17" spans="3:10" ht="16.2" thickBot="1" x14ac:dyDescent="0.35">
      <c r="E17" s="63"/>
      <c r="F17" s="63"/>
      <c r="G17" s="63"/>
      <c r="H17" s="63"/>
      <c r="I17" s="63"/>
      <c r="J17" s="63"/>
    </row>
    <row r="18" spans="3:10" x14ac:dyDescent="0.3">
      <c r="C18" s="115" t="s">
        <v>10</v>
      </c>
      <c r="D18" s="18" t="s">
        <v>10942</v>
      </c>
      <c r="E18" s="18" t="s">
        <v>11</v>
      </c>
      <c r="F18" s="19" t="s">
        <v>12</v>
      </c>
      <c r="G18" s="20" t="s">
        <v>13</v>
      </c>
      <c r="H18" s="19" t="s">
        <v>14</v>
      </c>
      <c r="I18" s="117" t="s">
        <v>15</v>
      </c>
      <c r="J18" s="21" t="s">
        <v>16</v>
      </c>
    </row>
    <row r="19" spans="3:10" x14ac:dyDescent="0.3">
      <c r="C19" s="116"/>
      <c r="D19" s="22">
        <f>$F$19-1</f>
        <v>2026</v>
      </c>
      <c r="E19" s="22">
        <f>$F$19-1</f>
        <v>2026</v>
      </c>
      <c r="F19" s="23" t="str">
        <f>RIGHT(A4,4)</f>
        <v>2027</v>
      </c>
      <c r="G19" s="24">
        <f>$F$19+1</f>
        <v>2028</v>
      </c>
      <c r="H19" s="23">
        <f>$F$19+1</f>
        <v>2028</v>
      </c>
      <c r="I19" s="118"/>
      <c r="J19" s="122" t="s">
        <v>17</v>
      </c>
    </row>
    <row r="20" spans="3:10" ht="47.25" customHeight="1" thickBot="1" x14ac:dyDescent="0.35">
      <c r="C20" s="116"/>
      <c r="D20" s="25" t="s">
        <v>10941</v>
      </c>
      <c r="E20" s="25" t="s">
        <v>18</v>
      </c>
      <c r="F20" s="26" t="s">
        <v>19</v>
      </c>
      <c r="G20" s="27" t="s">
        <v>20</v>
      </c>
      <c r="H20" s="26" t="s">
        <v>18</v>
      </c>
      <c r="I20" s="118"/>
      <c r="J20" s="122"/>
    </row>
    <row r="21" spans="3:10" ht="16.2" thickBot="1" x14ac:dyDescent="0.35">
      <c r="C21" s="13" t="s">
        <v>21</v>
      </c>
      <c r="D21" s="14">
        <f>SUM(D22:D70)</f>
        <v>0</v>
      </c>
      <c r="E21" s="14">
        <f>SUM(E22:E70)</f>
        <v>0</v>
      </c>
      <c r="F21" s="14">
        <f t="shared" ref="F21:J21" si="0">SUM(F22:F70)</f>
        <v>0</v>
      </c>
      <c r="G21" s="14">
        <f t="shared" si="0"/>
        <v>0</v>
      </c>
      <c r="H21" s="14">
        <f>SUM(H22:H70)</f>
        <v>0</v>
      </c>
      <c r="I21" s="15"/>
      <c r="J21" s="105">
        <f t="shared" si="0"/>
        <v>0</v>
      </c>
    </row>
    <row r="22" spans="3:10" s="28" customFormat="1" ht="33.6" customHeight="1" x14ac:dyDescent="0.3">
      <c r="C22" s="81" t="str">
        <f>IF(C7="Select Your County","Select your county in step 1 above.",IF(C11="Select Your Unit of Government","Select your unit of government in step 2 above.",IF(C14="","Select your debt fund in step 3 above.",IF(COUNTIF('Source 2.0 DW (7.8.26)'!H:H,List!$P$2)=0,"There was no debt for this debt fund, during the time this report was prepared.",VLOOKUP(COUNTBLANK($B$22:B22),'Source 2.0 DW (7.8.26)'!$D:$W,13,FALSE)))))</f>
        <v>Select your county in step 1 above.</v>
      </c>
      <c r="D22" s="29" t="str">
        <f>IFERROR(VLOOKUP(COUNTBLANK(B$22:$B22),'Source 2.0 DW (7.8.26)'!$D:$W,14,FALSE),"")</f>
        <v/>
      </c>
      <c r="E22" s="29" t="str">
        <f>IFERROR(VLOOKUP(COUNTBLANK($B$22:B22),'Source 2.0 DW (7.8.26)'!$D:$W,15,FALSE),"")</f>
        <v/>
      </c>
      <c r="F22" s="29" t="str">
        <f>IFERROR(VLOOKUP(COUNTBLANK($B$22:B22),'Source 2.0 DW (7.8.26)'!$D:$W,16,FALSE),"")</f>
        <v/>
      </c>
      <c r="G22" s="29" t="str">
        <f>IFERROR(VLOOKUP(COUNTBLANK($B$22:B22),'Source 2.0 DW (7.8.26)'!$D:$W,17,FALSE),"")</f>
        <v/>
      </c>
      <c r="H22" s="29" t="str">
        <f>IFERROR(VLOOKUP(COUNTBLANK($B$22:B22),'Source 2.0 DW (7.8.26)'!$D:$W,18,FALSE),"")</f>
        <v/>
      </c>
      <c r="I22" s="50">
        <f>IF(C22="","",IFERROR(VLOOKUP(COUNTBLANK($B$22:B22),#REF!,7,FALSE),0.5))</f>
        <v>0.5</v>
      </c>
      <c r="J22" s="31" t="str">
        <f>IFERROR(IF(C22="","",MIN(G22,I22*(G22+H22))),"")</f>
        <v/>
      </c>
    </row>
    <row r="23" spans="3:10" ht="33.6" customHeight="1" x14ac:dyDescent="0.3">
      <c r="C23" s="80" t="str">
        <f>IFERROR(VLOOKUP(COUNTBLANK($B$22:B23),'Source 2.0 DW (7.8.26)'!$D:$W,13,FALSE),"")</f>
        <v/>
      </c>
      <c r="D23" s="29" t="str">
        <f>IFERROR(VLOOKUP(COUNTBLANK(B$22:$B23),'Source 2.0 DW (7.8.26)'!$D:$W,14,FALSE),"")</f>
        <v/>
      </c>
      <c r="E23" s="29" t="str">
        <f>IFERROR(VLOOKUP(COUNTBLANK($B$22:B23),'Source 2.0 DW (7.8.26)'!$D:$W,15,FALSE),"")</f>
        <v/>
      </c>
      <c r="F23" s="29" t="str">
        <f>IFERROR(VLOOKUP(COUNTBLANK($B$22:B23),'Source 2.0 DW (7.8.26)'!$D:$W,16,FALSE),"")</f>
        <v/>
      </c>
      <c r="G23" s="29" t="str">
        <f>IFERROR(VLOOKUP(COUNTBLANK($B$22:B23),'Source 2.0 DW (7.8.26)'!$D:$W,17,FALSE),"")</f>
        <v/>
      </c>
      <c r="H23" s="29" t="str">
        <f>IFERROR(VLOOKUP(COUNTBLANK($B$22:B23),'Source 2.0 DW (7.8.26)'!$D:$W,18,FALSE),"")</f>
        <v/>
      </c>
      <c r="I23" s="50" t="str">
        <f>IF(C23="","",IFERROR(VLOOKUP(COUNTBLANK($B$22:B23),#REF!,7,FALSE),0.5))</f>
        <v/>
      </c>
      <c r="J23" s="31" t="str">
        <f t="shared" ref="J23:J70" si="1">IF(C23="","",MIN(G23,I23*(G23+H23)))</f>
        <v/>
      </c>
    </row>
    <row r="24" spans="3:10" ht="33.6" customHeight="1" x14ac:dyDescent="0.3">
      <c r="C24" s="80" t="str">
        <f>IFERROR(VLOOKUP(COUNTBLANK($B$22:B24),'Source 2.0 DW (7.8.26)'!$D:$W,13,FALSE),"")</f>
        <v/>
      </c>
      <c r="D24" s="29" t="str">
        <f>IFERROR(VLOOKUP(COUNTBLANK(B$22:$B24),'Source 2.0 DW (7.8.26)'!$D:$W,14,FALSE),"")</f>
        <v/>
      </c>
      <c r="E24" s="29" t="str">
        <f>IFERROR(VLOOKUP(COUNTBLANK($B$22:B24),'Source 2.0 DW (7.8.26)'!$D:$W,15,FALSE),"")</f>
        <v/>
      </c>
      <c r="F24" s="29" t="str">
        <f>IFERROR(VLOOKUP(COUNTBLANK($B$22:B24),'Source 2.0 DW (7.8.26)'!$D:$W,16,FALSE),"")</f>
        <v/>
      </c>
      <c r="G24" s="29" t="str">
        <f>IFERROR(VLOOKUP(COUNTBLANK($B$22:B24),'Source 2.0 DW (7.8.26)'!$D:$W,17,FALSE),"")</f>
        <v/>
      </c>
      <c r="H24" s="29" t="str">
        <f>IFERROR(VLOOKUP(COUNTBLANK($B$22:B24),'Source 2.0 DW (7.8.26)'!$D:$W,18,FALSE),"")</f>
        <v/>
      </c>
      <c r="I24" s="50" t="str">
        <f>IF(C24="","",IFERROR(VLOOKUP(COUNTBLANK($B$22:B24),#REF!,7,FALSE),0.5))</f>
        <v/>
      </c>
      <c r="J24" s="31" t="str">
        <f t="shared" si="1"/>
        <v/>
      </c>
    </row>
    <row r="25" spans="3:10" ht="33.6" customHeight="1" x14ac:dyDescent="0.3">
      <c r="C25" s="80" t="str">
        <f>IFERROR(VLOOKUP(COUNTBLANK($B$22:B25),'Source 2.0 DW (7.8.26)'!$D:$W,13,FALSE),"")</f>
        <v/>
      </c>
      <c r="D25" s="29" t="str">
        <f>IFERROR(VLOOKUP(COUNTBLANK(B$22:$B25),'Source 2.0 DW (7.8.26)'!$D:$W,14,FALSE),"")</f>
        <v/>
      </c>
      <c r="E25" s="29" t="str">
        <f>IFERROR(VLOOKUP(COUNTBLANK($B$22:B25),'Source 2.0 DW (7.8.26)'!$D:$W,15,FALSE),"")</f>
        <v/>
      </c>
      <c r="F25" s="29" t="str">
        <f>IFERROR(VLOOKUP(COUNTBLANK($B$22:B25),'Source 2.0 DW (7.8.26)'!$D:$W,16,FALSE),"")</f>
        <v/>
      </c>
      <c r="G25" s="29" t="str">
        <f>IFERROR(VLOOKUP(COUNTBLANK($B$22:B25),'Source 2.0 DW (7.8.26)'!$D:$W,17,FALSE),"")</f>
        <v/>
      </c>
      <c r="H25" s="29" t="str">
        <f>IFERROR(VLOOKUP(COUNTBLANK($B$22:B25),'Source 2.0 DW (7.8.26)'!$D:$W,18,FALSE),"")</f>
        <v/>
      </c>
      <c r="I25" s="50" t="str">
        <f>IF(C25="","",IFERROR(VLOOKUP(COUNTBLANK($B$22:B25),#REF!,7,FALSE),0.5))</f>
        <v/>
      </c>
      <c r="J25" s="31" t="str">
        <f t="shared" si="1"/>
        <v/>
      </c>
    </row>
    <row r="26" spans="3:10" ht="33.6" customHeight="1" x14ac:dyDescent="0.3">
      <c r="C26" s="80" t="str">
        <f>IFERROR(VLOOKUP(COUNTBLANK($B$22:B26),'Source 2.0 DW (7.8.26)'!$D:$W,13,FALSE),"")</f>
        <v/>
      </c>
      <c r="D26" s="29" t="str">
        <f>IFERROR(VLOOKUP(COUNTBLANK(B$22:$B26),'Source 2.0 DW (7.8.26)'!$D:$W,14,FALSE),"")</f>
        <v/>
      </c>
      <c r="E26" s="29" t="str">
        <f>IFERROR(VLOOKUP(COUNTBLANK($B$22:B26),'Source 2.0 DW (7.8.26)'!$D:$W,15,FALSE),"")</f>
        <v/>
      </c>
      <c r="F26" s="29" t="str">
        <f>IFERROR(VLOOKUP(COUNTBLANK($B$22:B26),'Source 2.0 DW (7.8.26)'!$D:$W,16,FALSE),"")</f>
        <v/>
      </c>
      <c r="G26" s="29" t="str">
        <f>IFERROR(VLOOKUP(COUNTBLANK($B$22:B26),'Source 2.0 DW (7.8.26)'!$D:$W,17,FALSE),"")</f>
        <v/>
      </c>
      <c r="H26" s="29" t="str">
        <f>IFERROR(VLOOKUP(COUNTBLANK($B$22:B26),'Source 2.0 DW (7.8.26)'!$D:$W,18,FALSE),"")</f>
        <v/>
      </c>
      <c r="I26" s="50" t="str">
        <f>IF(C26="","",IFERROR(VLOOKUP(COUNTBLANK($B$22:B26),#REF!,7,FALSE),0.5))</f>
        <v/>
      </c>
      <c r="J26" s="31" t="str">
        <f t="shared" si="1"/>
        <v/>
      </c>
    </row>
    <row r="27" spans="3:10" ht="33.6" customHeight="1" x14ac:dyDescent="0.3">
      <c r="C27" s="80" t="str">
        <f>IFERROR(VLOOKUP(COUNTBLANK($B$22:B27),'Source 2.0 DW (7.8.26)'!$D:$W,13,FALSE),"")</f>
        <v/>
      </c>
      <c r="D27" s="29" t="str">
        <f>IFERROR(VLOOKUP(COUNTBLANK(B$22:$B27),'Source 2.0 DW (7.8.26)'!$D:$W,14,FALSE),"")</f>
        <v/>
      </c>
      <c r="E27" s="29" t="str">
        <f>IFERROR(VLOOKUP(COUNTBLANK($B$22:B27),'Source 2.0 DW (7.8.26)'!$D:$W,15,FALSE),"")</f>
        <v/>
      </c>
      <c r="F27" s="29" t="str">
        <f>IFERROR(VLOOKUP(COUNTBLANK($B$22:B27),'Source 2.0 DW (7.8.26)'!$D:$W,16,FALSE),"")</f>
        <v/>
      </c>
      <c r="G27" s="29" t="str">
        <f>IFERROR(VLOOKUP(COUNTBLANK($B$22:B27),'Source 2.0 DW (7.8.26)'!$D:$W,17,FALSE),"")</f>
        <v/>
      </c>
      <c r="H27" s="29" t="str">
        <f>IFERROR(VLOOKUP(COUNTBLANK($B$22:B27),'Source 2.0 DW (7.8.26)'!$D:$W,18,FALSE),"")</f>
        <v/>
      </c>
      <c r="I27" s="50" t="str">
        <f>IF(C27="","",IFERROR(VLOOKUP(COUNTBLANK($B$22:B27),#REF!,7,FALSE),0.5))</f>
        <v/>
      </c>
      <c r="J27" s="31" t="str">
        <f t="shared" si="1"/>
        <v/>
      </c>
    </row>
    <row r="28" spans="3:10" ht="33.6" customHeight="1" x14ac:dyDescent="0.3">
      <c r="C28" s="80" t="str">
        <f>IFERROR(VLOOKUP(COUNTBLANK($B$22:B28),'Source 2.0 DW (7.8.26)'!$D:$W,13,FALSE),"")</f>
        <v/>
      </c>
      <c r="D28" s="29" t="str">
        <f>IFERROR(VLOOKUP(COUNTBLANK(B$22:$B28),'Source 2.0 DW (7.8.26)'!$D:$W,14,FALSE),"")</f>
        <v/>
      </c>
      <c r="E28" s="29" t="str">
        <f>IFERROR(VLOOKUP(COUNTBLANK($B$22:B28),'Source 2.0 DW (7.8.26)'!$D:$W,15,FALSE),"")</f>
        <v/>
      </c>
      <c r="F28" s="29" t="str">
        <f>IFERROR(VLOOKUP(COUNTBLANK($B$22:B28),'Source 2.0 DW (7.8.26)'!$D:$W,16,FALSE),"")</f>
        <v/>
      </c>
      <c r="G28" s="29" t="str">
        <f>IFERROR(VLOOKUP(COUNTBLANK($B$22:B28),'Source 2.0 DW (7.8.26)'!$D:$W,17,FALSE),"")</f>
        <v/>
      </c>
      <c r="H28" s="29" t="str">
        <f>IFERROR(VLOOKUP(COUNTBLANK($B$22:B28),'Source 2.0 DW (7.8.26)'!$D:$W,18,FALSE),"")</f>
        <v/>
      </c>
      <c r="I28" s="50" t="str">
        <f>IF(C28="","",IFERROR(VLOOKUP(COUNTBLANK($B$22:B28),#REF!,7,FALSE),0.5))</f>
        <v/>
      </c>
      <c r="J28" s="31" t="str">
        <f t="shared" si="1"/>
        <v/>
      </c>
    </row>
    <row r="29" spans="3:10" ht="33.6" customHeight="1" x14ac:dyDescent="0.3">
      <c r="C29" s="80" t="str">
        <f>IFERROR(VLOOKUP(COUNTBLANK($B$22:B29),'Source 2.0 DW (7.8.26)'!$D:$W,13,FALSE),"")</f>
        <v/>
      </c>
      <c r="D29" s="29" t="str">
        <f>IFERROR(VLOOKUP(COUNTBLANK(B$22:$B29),'Source 2.0 DW (7.8.26)'!$D:$W,14,FALSE),"")</f>
        <v/>
      </c>
      <c r="E29" s="29" t="str">
        <f>IFERROR(VLOOKUP(COUNTBLANK($B$22:B29),'Source 2.0 DW (7.8.26)'!$D:$W,15,FALSE),"")</f>
        <v/>
      </c>
      <c r="F29" s="29" t="str">
        <f>IFERROR(VLOOKUP(COUNTBLANK($B$22:B29),'Source 2.0 DW (7.8.26)'!$D:$W,16,FALSE),"")</f>
        <v/>
      </c>
      <c r="G29" s="29" t="str">
        <f>IFERROR(VLOOKUP(COUNTBLANK($B$22:B29),'Source 2.0 DW (7.8.26)'!$D:$W,17,FALSE),"")</f>
        <v/>
      </c>
      <c r="H29" s="29" t="str">
        <f>IFERROR(VLOOKUP(COUNTBLANK($B$22:B29),'Source 2.0 DW (7.8.26)'!$D:$W,18,FALSE),"")</f>
        <v/>
      </c>
      <c r="I29" s="50" t="str">
        <f>IF(C29="","",IFERROR(VLOOKUP(COUNTBLANK($B$22:B29),#REF!,7,FALSE),0.5))</f>
        <v/>
      </c>
      <c r="J29" s="31" t="str">
        <f t="shared" si="1"/>
        <v/>
      </c>
    </row>
    <row r="30" spans="3:10" ht="33.6" customHeight="1" x14ac:dyDescent="0.3">
      <c r="C30" s="80" t="str">
        <f>IFERROR(VLOOKUP(COUNTBLANK($B$22:B30),'Source 2.0 DW (7.8.26)'!$D:$W,13,FALSE),"")</f>
        <v/>
      </c>
      <c r="D30" s="29" t="str">
        <f>IFERROR(VLOOKUP(COUNTBLANK(B$22:$B30),'Source 2.0 DW (7.8.26)'!$D:$W,14,FALSE),"")</f>
        <v/>
      </c>
      <c r="E30" s="29" t="str">
        <f>IFERROR(VLOOKUP(COUNTBLANK($B$22:B30),'Source 2.0 DW (7.8.26)'!$D:$W,15,FALSE),"")</f>
        <v/>
      </c>
      <c r="F30" s="29" t="str">
        <f>IFERROR(VLOOKUP(COUNTBLANK($B$22:B30),'Source 2.0 DW (7.8.26)'!$D:$W,16,FALSE),"")</f>
        <v/>
      </c>
      <c r="G30" s="29" t="str">
        <f>IFERROR(VLOOKUP(COUNTBLANK($B$22:B30),'Source 2.0 DW (7.8.26)'!$D:$W,17,FALSE),"")</f>
        <v/>
      </c>
      <c r="H30" s="29" t="str">
        <f>IFERROR(VLOOKUP(COUNTBLANK($B$22:B30),'Source 2.0 DW (7.8.26)'!$D:$W,18,FALSE),"")</f>
        <v/>
      </c>
      <c r="I30" s="50" t="str">
        <f>IF(C30="","",IFERROR(VLOOKUP(COUNTBLANK($B$22:B30),#REF!,7,FALSE),0.5))</f>
        <v/>
      </c>
      <c r="J30" s="31" t="str">
        <f t="shared" si="1"/>
        <v/>
      </c>
    </row>
    <row r="31" spans="3:10" ht="33.6" customHeight="1" thickBot="1" x14ac:dyDescent="0.35">
      <c r="C31" s="80" t="str">
        <f>IFERROR(VLOOKUP(COUNTBLANK($B$22:B31),'Source 2.0 DW (7.8.26)'!$D:$W,13,FALSE),"")</f>
        <v/>
      </c>
      <c r="D31" s="29" t="str">
        <f>IFERROR(VLOOKUP(COUNTBLANK(B$22:$B31),'Source 2.0 DW (7.8.26)'!$D:$W,14,FALSE),"")</f>
        <v/>
      </c>
      <c r="E31" s="29" t="str">
        <f>IFERROR(VLOOKUP(COUNTBLANK($B$22:B31),'Source 2.0 DW (7.8.26)'!$D:$W,15,FALSE),"")</f>
        <v/>
      </c>
      <c r="F31" s="29" t="str">
        <f>IFERROR(VLOOKUP(COUNTBLANK($B$22:B31),'Source 2.0 DW (7.8.26)'!$D:$W,16,FALSE),"")</f>
        <v/>
      </c>
      <c r="G31" s="29" t="str">
        <f>IFERROR(VLOOKUP(COUNTBLANK($B$22:B31),'Source 2.0 DW (7.8.26)'!$D:$W,17,FALSE),"")</f>
        <v/>
      </c>
      <c r="H31" s="29" t="str">
        <f>IFERROR(VLOOKUP(COUNTBLANK($B$22:B31),'Source 2.0 DW (7.8.26)'!$D:$W,18,FALSE),"")</f>
        <v/>
      </c>
      <c r="I31" s="50" t="str">
        <f>IF(C31="","",IFERROR(VLOOKUP(COUNTBLANK($B$22:B31),#REF!,7,FALSE),0.5))</f>
        <v/>
      </c>
      <c r="J31" s="34" t="str">
        <f t="shared" si="1"/>
        <v/>
      </c>
    </row>
    <row r="32" spans="3:10" ht="33.6" hidden="1" customHeight="1" x14ac:dyDescent="0.3">
      <c r="C32" s="80" t="str">
        <f>IFERROR(VLOOKUP(COUNTBLANK($B$22:B32),'Source 2.0 DW (7.8.26)'!$D:$W,13,FALSE),"")</f>
        <v/>
      </c>
      <c r="D32" s="29" t="str">
        <f>IFERROR(VLOOKUP(COUNTBLANK(B$22:$B32),'Source 2.0 DW (7.8.26)'!$D:$W,14,FALSE),"")</f>
        <v/>
      </c>
      <c r="E32" s="29" t="str">
        <f>IFERROR(VLOOKUP(COUNTBLANK($B$22:B32),'Source 2.0 DW (7.8.26)'!$D:$W,15,FALSE),"")</f>
        <v/>
      </c>
      <c r="F32" s="29" t="str">
        <f>IFERROR(VLOOKUP(COUNTBLANK($B$22:B32),'Source 2.0 DW (7.8.26)'!$D:$W,16,FALSE),"")</f>
        <v/>
      </c>
      <c r="G32" s="29" t="str">
        <f>IFERROR(VLOOKUP(COUNTBLANK($B$22:B32),'Source 2.0 DW (7.8.26)'!$D:$W,17,FALSE),"")</f>
        <v/>
      </c>
      <c r="H32" s="29" t="str">
        <f>IFERROR(VLOOKUP(COUNTBLANK($B$22:B32),'Source 2.0 DW (7.8.26)'!$D:$W,18,FALSE),"")</f>
        <v/>
      </c>
      <c r="I32" s="50" t="str">
        <f>IF(C32="","",IFERROR(VLOOKUP(COUNTBLANK($B$22:B32),#REF!,7,FALSE),0.5))</f>
        <v/>
      </c>
      <c r="J32" s="52" t="str">
        <f t="shared" si="1"/>
        <v/>
      </c>
    </row>
    <row r="33" spans="3:10" ht="33.6" hidden="1" customHeight="1" x14ac:dyDescent="0.3">
      <c r="C33" s="80" t="str">
        <f>IFERROR(VLOOKUP(COUNTBLANK($B$22:B33),'Source 2.0 DW (7.8.26)'!$D:$W,13,FALSE),"")</f>
        <v/>
      </c>
      <c r="D33" s="29" t="str">
        <f>IFERROR(VLOOKUP(COUNTBLANK(B$22:$B33),'Source 2.0 DW (7.8.26)'!$D:$W,14,FALSE),"")</f>
        <v/>
      </c>
      <c r="E33" s="29" t="str">
        <f>IFERROR(VLOOKUP(COUNTBLANK($B$22:B33),'Source 2.0 DW (7.8.26)'!$D:$W,15,FALSE),"")</f>
        <v/>
      </c>
      <c r="F33" s="29" t="str">
        <f>IFERROR(VLOOKUP(COUNTBLANK($B$22:B33),'Source 2.0 DW (7.8.26)'!$D:$W,16,FALSE),"")</f>
        <v/>
      </c>
      <c r="G33" s="29" t="str">
        <f>IFERROR(VLOOKUP(COUNTBLANK($B$22:B33),'Source 2.0 DW (7.8.26)'!$D:$W,17,FALSE),"")</f>
        <v/>
      </c>
      <c r="H33" s="29" t="str">
        <f>IFERROR(VLOOKUP(COUNTBLANK($B$22:B33),'Source 2.0 DW (7.8.26)'!$D:$W,18,FALSE),"")</f>
        <v/>
      </c>
      <c r="I33" s="50" t="str">
        <f>IF(C33="","",IFERROR(VLOOKUP(COUNTBLANK($B$22:B33),#REF!,7,FALSE),0.5))</f>
        <v/>
      </c>
      <c r="J33" s="31" t="str">
        <f t="shared" si="1"/>
        <v/>
      </c>
    </row>
    <row r="34" spans="3:10" ht="33.6" hidden="1" customHeight="1" x14ac:dyDescent="0.3">
      <c r="C34" s="80" t="str">
        <f>IFERROR(VLOOKUP(COUNTBLANK($B$22:B34),'Source 2.0 DW (7.8.26)'!$D:$W,13,FALSE),"")</f>
        <v/>
      </c>
      <c r="D34" s="29" t="str">
        <f>IFERROR(VLOOKUP(COUNTBLANK(B$22:$B34),'Source 2.0 DW (7.8.26)'!$D:$W,14,FALSE),"")</f>
        <v/>
      </c>
      <c r="E34" s="29" t="str">
        <f>IFERROR(VLOOKUP(COUNTBLANK($B$22:B34),'Source 2.0 DW (7.8.26)'!$D:$W,15,FALSE),"")</f>
        <v/>
      </c>
      <c r="F34" s="29" t="str">
        <f>IFERROR(VLOOKUP(COUNTBLANK($B$22:B34),'Source 2.0 DW (7.8.26)'!$D:$W,16,FALSE),"")</f>
        <v/>
      </c>
      <c r="G34" s="29" t="str">
        <f>IFERROR(VLOOKUP(COUNTBLANK($B$22:B34),'Source 2.0 DW (7.8.26)'!$D:$W,17,FALSE),"")</f>
        <v/>
      </c>
      <c r="H34" s="29" t="str">
        <f>IFERROR(VLOOKUP(COUNTBLANK($B$22:B34),'Source 2.0 DW (7.8.26)'!$D:$W,18,FALSE),"")</f>
        <v/>
      </c>
      <c r="I34" s="50" t="str">
        <f>IF(C34="","",IFERROR(VLOOKUP(COUNTBLANK($B$22:B34),#REF!,7,FALSE),0.5))</f>
        <v/>
      </c>
      <c r="J34" s="31" t="str">
        <f t="shared" si="1"/>
        <v/>
      </c>
    </row>
    <row r="35" spans="3:10" ht="33.6" hidden="1" customHeight="1" x14ac:dyDescent="0.3">
      <c r="C35" s="80" t="str">
        <f>IFERROR(VLOOKUP(COUNTBLANK($B$22:B35),'Source 2.0 DW (7.8.26)'!$D:$W,13,FALSE),"")</f>
        <v/>
      </c>
      <c r="D35" s="29" t="str">
        <f>IFERROR(VLOOKUP(COUNTBLANK(B$22:$B35),'Source 2.0 DW (7.8.26)'!$D:$W,14,FALSE),"")</f>
        <v/>
      </c>
      <c r="E35" s="29" t="str">
        <f>IFERROR(VLOOKUP(COUNTBLANK($B$22:B35),'Source 2.0 DW (7.8.26)'!$D:$W,15,FALSE),"")</f>
        <v/>
      </c>
      <c r="F35" s="29" t="str">
        <f>IFERROR(VLOOKUP(COUNTBLANK($B$22:B35),'Source 2.0 DW (7.8.26)'!$D:$W,16,FALSE),"")</f>
        <v/>
      </c>
      <c r="G35" s="29" t="str">
        <f>IFERROR(VLOOKUP(COUNTBLANK($B$22:B35),'Source 2.0 DW (7.8.26)'!$D:$W,17,FALSE),"")</f>
        <v/>
      </c>
      <c r="H35" s="29" t="str">
        <f>IFERROR(VLOOKUP(COUNTBLANK($B$22:B35),'Source 2.0 DW (7.8.26)'!$D:$W,18,FALSE),"")</f>
        <v/>
      </c>
      <c r="I35" s="50" t="str">
        <f>IF(C35="","",IFERROR(VLOOKUP(COUNTBLANK($B$22:B35),#REF!,7,FALSE),0.5))</f>
        <v/>
      </c>
      <c r="J35" s="31" t="str">
        <f t="shared" si="1"/>
        <v/>
      </c>
    </row>
    <row r="36" spans="3:10" ht="33.6" hidden="1" customHeight="1" x14ac:dyDescent="0.3">
      <c r="C36" s="80" t="str">
        <f>IFERROR(VLOOKUP(COUNTBLANK($B$22:B36),'Source 2.0 DW (7.8.26)'!$D:$W,13,FALSE),"")</f>
        <v/>
      </c>
      <c r="D36" s="29" t="str">
        <f>IFERROR(VLOOKUP(COUNTBLANK(B$22:$B36),'Source 2.0 DW (7.8.26)'!$D:$W,14,FALSE),"")</f>
        <v/>
      </c>
      <c r="E36" s="29" t="str">
        <f>IFERROR(VLOOKUP(COUNTBLANK($B$22:B36),'Source 2.0 DW (7.8.26)'!$D:$W,15,FALSE),"")</f>
        <v/>
      </c>
      <c r="F36" s="29" t="str">
        <f>IFERROR(VLOOKUP(COUNTBLANK($B$22:B36),'Source 2.0 DW (7.8.26)'!$D:$W,16,FALSE),"")</f>
        <v/>
      </c>
      <c r="G36" s="29" t="str">
        <f>IFERROR(VLOOKUP(COUNTBLANK($B$22:B36),'Source 2.0 DW (7.8.26)'!$D:$W,17,FALSE),"")</f>
        <v/>
      </c>
      <c r="H36" s="29" t="str">
        <f>IFERROR(VLOOKUP(COUNTBLANK($B$22:B36),'Source 2.0 DW (7.8.26)'!$D:$W,18,FALSE),"")</f>
        <v/>
      </c>
      <c r="I36" s="50" t="str">
        <f>IF(C36="","",IFERROR(VLOOKUP(COUNTBLANK($B$22:B36),#REF!,7,FALSE),0.5))</f>
        <v/>
      </c>
      <c r="J36" s="31" t="str">
        <f t="shared" si="1"/>
        <v/>
      </c>
    </row>
    <row r="37" spans="3:10" ht="33.6" hidden="1" customHeight="1" x14ac:dyDescent="0.3">
      <c r="C37" s="80" t="str">
        <f>IFERROR(VLOOKUP(COUNTBLANK($B$22:B37),'Source 2.0 DW (7.8.26)'!$D:$W,13,FALSE),"")</f>
        <v/>
      </c>
      <c r="D37" s="29" t="str">
        <f>IFERROR(VLOOKUP(COUNTBLANK(B$22:$B37),'Source 2.0 DW (7.8.26)'!$D:$W,14,FALSE),"")</f>
        <v/>
      </c>
      <c r="E37" s="29" t="str">
        <f>IFERROR(VLOOKUP(COUNTBLANK($B$22:B37),'Source 2.0 DW (7.8.26)'!$D:$W,15,FALSE),"")</f>
        <v/>
      </c>
      <c r="F37" s="29" t="str">
        <f>IFERROR(VLOOKUP(COUNTBLANK($B$22:B37),'Source 2.0 DW (7.8.26)'!$D:$W,16,FALSE),"")</f>
        <v/>
      </c>
      <c r="G37" s="29" t="str">
        <f>IFERROR(VLOOKUP(COUNTBLANK($B$22:B37),'Source 2.0 DW (7.8.26)'!$D:$W,17,FALSE),"")</f>
        <v/>
      </c>
      <c r="H37" s="29" t="str">
        <f>IFERROR(VLOOKUP(COUNTBLANK($B$22:B37),'Source 2.0 DW (7.8.26)'!$D:$W,18,FALSE),"")</f>
        <v/>
      </c>
      <c r="I37" s="50" t="str">
        <f>IF(C37="","",IFERROR(VLOOKUP(COUNTBLANK($B$22:B37),#REF!,7,FALSE),0.5))</f>
        <v/>
      </c>
      <c r="J37" s="31" t="str">
        <f t="shared" si="1"/>
        <v/>
      </c>
    </row>
    <row r="38" spans="3:10" ht="33.6" hidden="1" customHeight="1" x14ac:dyDescent="0.3">
      <c r="C38" s="80" t="str">
        <f>IFERROR(VLOOKUP(COUNTBLANK($B$22:B38),'Source 2.0 DW (7.8.26)'!$D:$W,13,FALSE),"")</f>
        <v/>
      </c>
      <c r="D38" s="29" t="str">
        <f>IFERROR(VLOOKUP(COUNTBLANK(B$22:$B38),'Source 2.0 DW (7.8.26)'!$D:$W,14,FALSE),"")</f>
        <v/>
      </c>
      <c r="E38" s="29" t="str">
        <f>IFERROR(VLOOKUP(COUNTBLANK($B$22:B38),'Source 2.0 DW (7.8.26)'!$D:$W,15,FALSE),"")</f>
        <v/>
      </c>
      <c r="F38" s="29" t="str">
        <f>IFERROR(VLOOKUP(COUNTBLANK($B$22:B38),'Source 2.0 DW (7.8.26)'!$D:$W,16,FALSE),"")</f>
        <v/>
      </c>
      <c r="G38" s="29" t="str">
        <f>IFERROR(VLOOKUP(COUNTBLANK($B$22:B38),'Source 2.0 DW (7.8.26)'!$D:$W,17,FALSE),"")</f>
        <v/>
      </c>
      <c r="H38" s="29" t="str">
        <f>IFERROR(VLOOKUP(COUNTBLANK($B$22:B38),'Source 2.0 DW (7.8.26)'!$D:$W,18,FALSE),"")</f>
        <v/>
      </c>
      <c r="I38" s="50" t="str">
        <f>IF(C38="","",IFERROR(VLOOKUP(COUNTBLANK($B$22:B38),#REF!,7,FALSE),0.5))</f>
        <v/>
      </c>
      <c r="J38" s="31" t="str">
        <f t="shared" si="1"/>
        <v/>
      </c>
    </row>
    <row r="39" spans="3:10" ht="33.6" hidden="1" customHeight="1" x14ac:dyDescent="0.3">
      <c r="C39" s="80" t="str">
        <f>IFERROR(VLOOKUP(COUNTBLANK($B$22:B39),'Source 2.0 DW (7.8.26)'!$D:$W,13,FALSE),"")</f>
        <v/>
      </c>
      <c r="D39" s="29" t="str">
        <f>IFERROR(VLOOKUP(COUNTBLANK(B$22:$B39),'Source 2.0 DW (7.8.26)'!$D:$W,14,FALSE),"")</f>
        <v/>
      </c>
      <c r="E39" s="29" t="str">
        <f>IFERROR(VLOOKUP(COUNTBLANK($B$22:B39),'Source 2.0 DW (7.8.26)'!$D:$W,15,FALSE),"")</f>
        <v/>
      </c>
      <c r="F39" s="29" t="str">
        <f>IFERROR(VLOOKUP(COUNTBLANK($B$22:B39),'Source 2.0 DW (7.8.26)'!$D:$W,16,FALSE),"")</f>
        <v/>
      </c>
      <c r="G39" s="29" t="str">
        <f>IFERROR(VLOOKUP(COUNTBLANK($B$22:B39),'Source 2.0 DW (7.8.26)'!$D:$W,17,FALSE),"")</f>
        <v/>
      </c>
      <c r="H39" s="29" t="str">
        <f>IFERROR(VLOOKUP(COUNTBLANK($B$22:B39),'Source 2.0 DW (7.8.26)'!$D:$W,18,FALSE),"")</f>
        <v/>
      </c>
      <c r="I39" s="50" t="str">
        <f>IF(C39="","",IFERROR(VLOOKUP(COUNTBLANK($B$22:B39),#REF!,7,FALSE),0.5))</f>
        <v/>
      </c>
      <c r="J39" s="31" t="str">
        <f t="shared" si="1"/>
        <v/>
      </c>
    </row>
    <row r="40" spans="3:10" ht="33.6" hidden="1" customHeight="1" x14ac:dyDescent="0.3">
      <c r="C40" s="80" t="str">
        <f>IFERROR(VLOOKUP(COUNTBLANK($B$22:B40),'Source 2.0 DW (7.8.26)'!$D:$W,13,FALSE),"")</f>
        <v/>
      </c>
      <c r="D40" s="29" t="str">
        <f>IFERROR(VLOOKUP(COUNTBLANK(B$22:$B40),'Source 2.0 DW (7.8.26)'!$D:$W,14,FALSE),"")</f>
        <v/>
      </c>
      <c r="E40" s="29" t="str">
        <f>IFERROR(VLOOKUP(COUNTBLANK($B$22:B40),'Source 2.0 DW (7.8.26)'!$D:$W,15,FALSE),"")</f>
        <v/>
      </c>
      <c r="F40" s="29" t="str">
        <f>IFERROR(VLOOKUP(COUNTBLANK($B$22:B40),'Source 2.0 DW (7.8.26)'!$D:$W,16,FALSE),"")</f>
        <v/>
      </c>
      <c r="G40" s="29" t="str">
        <f>IFERROR(VLOOKUP(COUNTBLANK($B$22:B40),'Source 2.0 DW (7.8.26)'!$D:$W,17,FALSE),"")</f>
        <v/>
      </c>
      <c r="H40" s="29" t="str">
        <f>IFERROR(VLOOKUP(COUNTBLANK($B$22:B40),'Source 2.0 DW (7.8.26)'!$D:$W,18,FALSE),"")</f>
        <v/>
      </c>
      <c r="I40" s="50" t="str">
        <f>IF(C40="","",IFERROR(VLOOKUP(COUNTBLANK($B$22:B40),#REF!,7,FALSE),0.5))</f>
        <v/>
      </c>
      <c r="J40" s="31" t="str">
        <f t="shared" si="1"/>
        <v/>
      </c>
    </row>
    <row r="41" spans="3:10" ht="33.6" hidden="1" customHeight="1" x14ac:dyDescent="0.3">
      <c r="C41" s="80" t="str">
        <f>IFERROR(VLOOKUP(COUNTBLANK($B$22:B41),'Source 2.0 DW (7.8.26)'!$D:$W,13,FALSE),"")</f>
        <v/>
      </c>
      <c r="D41" s="29" t="str">
        <f>IFERROR(VLOOKUP(COUNTBLANK(B$22:$B41),'Source 2.0 DW (7.8.26)'!$D:$W,14,FALSE),"")</f>
        <v/>
      </c>
      <c r="E41" s="29" t="str">
        <f>IFERROR(VLOOKUP(COUNTBLANK($B$22:B41),'Source 2.0 DW (7.8.26)'!$D:$W,15,FALSE),"")</f>
        <v/>
      </c>
      <c r="F41" s="29" t="str">
        <f>IFERROR(VLOOKUP(COUNTBLANK($B$22:B41),'Source 2.0 DW (7.8.26)'!$D:$W,16,FALSE),"")</f>
        <v/>
      </c>
      <c r="G41" s="29" t="str">
        <f>IFERROR(VLOOKUP(COUNTBLANK($B$22:B41),'Source 2.0 DW (7.8.26)'!$D:$W,17,FALSE),"")</f>
        <v/>
      </c>
      <c r="H41" s="29" t="str">
        <f>IFERROR(VLOOKUP(COUNTBLANK($B$22:B41),'Source 2.0 DW (7.8.26)'!$D:$W,18,FALSE),"")</f>
        <v/>
      </c>
      <c r="I41" s="50" t="str">
        <f>IF(C41="","",IFERROR(VLOOKUP(COUNTBLANK($B$22:B41),#REF!,7,FALSE),0.5))</f>
        <v/>
      </c>
      <c r="J41" s="31" t="str">
        <f t="shared" si="1"/>
        <v/>
      </c>
    </row>
    <row r="42" spans="3:10" ht="33.6" hidden="1" customHeight="1" x14ac:dyDescent="0.3">
      <c r="C42" s="80" t="str">
        <f>IFERROR(VLOOKUP(COUNTBLANK($B$22:B42),'Source 2.0 DW (7.8.26)'!$D:$W,13,FALSE),"")</f>
        <v/>
      </c>
      <c r="D42" s="29" t="str">
        <f>IFERROR(VLOOKUP(COUNTBLANK(B$22:$B42),'Source 2.0 DW (7.8.26)'!$D:$W,14,FALSE),"")</f>
        <v/>
      </c>
      <c r="E42" s="29" t="str">
        <f>IFERROR(VLOOKUP(COUNTBLANK($B$22:B42),'Source 2.0 DW (7.8.26)'!$D:$W,15,FALSE),"")</f>
        <v/>
      </c>
      <c r="F42" s="29" t="str">
        <f>IFERROR(VLOOKUP(COUNTBLANK($B$22:B42),'Source 2.0 DW (7.8.26)'!$D:$W,16,FALSE),"")</f>
        <v/>
      </c>
      <c r="G42" s="29" t="str">
        <f>IFERROR(VLOOKUP(COUNTBLANK($B$22:B42),'Source 2.0 DW (7.8.26)'!$D:$W,17,FALSE),"")</f>
        <v/>
      </c>
      <c r="H42" s="29" t="str">
        <f>IFERROR(VLOOKUP(COUNTBLANK($B$22:B42),'Source 2.0 DW (7.8.26)'!$D:$W,18,FALSE),"")</f>
        <v/>
      </c>
      <c r="I42" s="50" t="str">
        <f>IF(C42="","",IFERROR(VLOOKUP(COUNTBLANK($B$22:B42),#REF!,7,FALSE),0.5))</f>
        <v/>
      </c>
      <c r="J42" s="31" t="str">
        <f t="shared" si="1"/>
        <v/>
      </c>
    </row>
    <row r="43" spans="3:10" ht="33.6" hidden="1" customHeight="1" x14ac:dyDescent="0.3">
      <c r="C43" s="80" t="str">
        <f>IFERROR(VLOOKUP(COUNTBLANK($B$22:B43),'Source 2.0 DW (7.8.26)'!$D:$W,13,FALSE),"")</f>
        <v/>
      </c>
      <c r="D43" s="29" t="str">
        <f>IFERROR(VLOOKUP(COUNTBLANK(B$22:$B43),'Source 2.0 DW (7.8.26)'!$D:$W,14,FALSE),"")</f>
        <v/>
      </c>
      <c r="E43" s="29" t="str">
        <f>IFERROR(VLOOKUP(COUNTBLANK($B$22:B43),'Source 2.0 DW (7.8.26)'!$D:$W,15,FALSE),"")</f>
        <v/>
      </c>
      <c r="F43" s="29" t="str">
        <f>IFERROR(VLOOKUP(COUNTBLANK($B$22:B43),'Source 2.0 DW (7.8.26)'!$D:$W,16,FALSE),"")</f>
        <v/>
      </c>
      <c r="G43" s="29" t="str">
        <f>IFERROR(VLOOKUP(COUNTBLANK($B$22:B43),'Source 2.0 DW (7.8.26)'!$D:$W,17,FALSE),"")</f>
        <v/>
      </c>
      <c r="H43" s="29" t="str">
        <f>IFERROR(VLOOKUP(COUNTBLANK($B$22:B43),'Source 2.0 DW (7.8.26)'!$D:$W,18,FALSE),"")</f>
        <v/>
      </c>
      <c r="I43" s="50" t="str">
        <f>IF(C43="","",IFERROR(VLOOKUP(COUNTBLANK($B$22:B43),#REF!,7,FALSE),0.5))</f>
        <v/>
      </c>
      <c r="J43" s="31" t="str">
        <f t="shared" si="1"/>
        <v/>
      </c>
    </row>
    <row r="44" spans="3:10" ht="33.6" hidden="1" customHeight="1" x14ac:dyDescent="0.3">
      <c r="C44" s="80" t="str">
        <f>IFERROR(VLOOKUP(COUNTBLANK($B$22:B44),'Source 2.0 DW (7.8.26)'!$D:$W,13,FALSE),"")</f>
        <v/>
      </c>
      <c r="D44" s="29" t="str">
        <f>IFERROR(VLOOKUP(COUNTBLANK(B$22:$B44),'Source 2.0 DW (7.8.26)'!$D:$W,14,FALSE),"")</f>
        <v/>
      </c>
      <c r="E44" s="29" t="str">
        <f>IFERROR(VLOOKUP(COUNTBLANK($B$22:B44),'Source 2.0 DW (7.8.26)'!$D:$W,15,FALSE),"")</f>
        <v/>
      </c>
      <c r="F44" s="29" t="str">
        <f>IFERROR(VLOOKUP(COUNTBLANK($B$22:B44),'Source 2.0 DW (7.8.26)'!$D:$W,16,FALSE),"")</f>
        <v/>
      </c>
      <c r="G44" s="29" t="str">
        <f>IFERROR(VLOOKUP(COUNTBLANK($B$22:B44),'Source 2.0 DW (7.8.26)'!$D:$W,17,FALSE),"")</f>
        <v/>
      </c>
      <c r="H44" s="29" t="str">
        <f>IFERROR(VLOOKUP(COUNTBLANK($B$22:B44),'Source 2.0 DW (7.8.26)'!$D:$W,18,FALSE),"")</f>
        <v/>
      </c>
      <c r="I44" s="50" t="str">
        <f>IF(C44="","",IFERROR(VLOOKUP(COUNTBLANK($B$22:B44),#REF!,7,FALSE),0.5))</f>
        <v/>
      </c>
      <c r="J44" s="31" t="str">
        <f t="shared" si="1"/>
        <v/>
      </c>
    </row>
    <row r="45" spans="3:10" ht="33.6" hidden="1" customHeight="1" x14ac:dyDescent="0.3">
      <c r="C45" s="80" t="str">
        <f>IFERROR(VLOOKUP(COUNTBLANK($B$22:B45),'Source 2.0 DW (7.8.26)'!$D:$W,13,FALSE),"")</f>
        <v/>
      </c>
      <c r="D45" s="29" t="str">
        <f>IFERROR(VLOOKUP(COUNTBLANK(B$22:$B45),'Source 2.0 DW (7.8.26)'!$D:$W,14,FALSE),"")</f>
        <v/>
      </c>
      <c r="E45" s="29" t="str">
        <f>IFERROR(VLOOKUP(COUNTBLANK($B$22:B45),'Source 2.0 DW (7.8.26)'!$D:$W,15,FALSE),"")</f>
        <v/>
      </c>
      <c r="F45" s="29" t="str">
        <f>IFERROR(VLOOKUP(COUNTBLANK($B$22:B45),'Source 2.0 DW (7.8.26)'!$D:$W,16,FALSE),"")</f>
        <v/>
      </c>
      <c r="G45" s="29" t="str">
        <f>IFERROR(VLOOKUP(COUNTBLANK($B$22:B45),'Source 2.0 DW (7.8.26)'!$D:$W,17,FALSE),"")</f>
        <v/>
      </c>
      <c r="H45" s="29" t="str">
        <f>IFERROR(VLOOKUP(COUNTBLANK($B$22:B45),'Source 2.0 DW (7.8.26)'!$D:$W,18,FALSE),"")</f>
        <v/>
      </c>
      <c r="I45" s="50" t="str">
        <f>IF(C45="","",IFERROR(VLOOKUP(COUNTBLANK($B$22:B45),#REF!,7,FALSE),0.5))</f>
        <v/>
      </c>
      <c r="J45" s="31" t="str">
        <f t="shared" si="1"/>
        <v/>
      </c>
    </row>
    <row r="46" spans="3:10" ht="33.6" hidden="1" customHeight="1" x14ac:dyDescent="0.3">
      <c r="C46" s="80" t="str">
        <f>IFERROR(VLOOKUP(COUNTBLANK($B$22:B46),'Source 2.0 DW (7.8.26)'!$D:$W,13,FALSE),"")</f>
        <v/>
      </c>
      <c r="D46" s="29" t="str">
        <f>IFERROR(VLOOKUP(COUNTBLANK(B$22:$B46),'Source 2.0 DW (7.8.26)'!$D:$W,14,FALSE),"")</f>
        <v/>
      </c>
      <c r="E46" s="29" t="str">
        <f>IFERROR(VLOOKUP(COUNTBLANK($B$22:B46),'Source 2.0 DW (7.8.26)'!$D:$W,15,FALSE),"")</f>
        <v/>
      </c>
      <c r="F46" s="29" t="str">
        <f>IFERROR(VLOOKUP(COUNTBLANK($B$22:B46),'Source 2.0 DW (7.8.26)'!$D:$W,16,FALSE),"")</f>
        <v/>
      </c>
      <c r="G46" s="29" t="str">
        <f>IFERROR(VLOOKUP(COUNTBLANK($B$22:B46),'Source 2.0 DW (7.8.26)'!$D:$W,17,FALSE),"")</f>
        <v/>
      </c>
      <c r="H46" s="29" t="str">
        <f>IFERROR(VLOOKUP(COUNTBLANK($B$22:B46),'Source 2.0 DW (7.8.26)'!$D:$W,18,FALSE),"")</f>
        <v/>
      </c>
      <c r="I46" s="50" t="str">
        <f>IF(C46="","",IFERROR(VLOOKUP(COUNTBLANK($B$22:B46),#REF!,7,FALSE),0.5))</f>
        <v/>
      </c>
      <c r="J46" s="31" t="str">
        <f t="shared" si="1"/>
        <v/>
      </c>
    </row>
    <row r="47" spans="3:10" ht="33.6" hidden="1" customHeight="1" x14ac:dyDescent="0.3">
      <c r="C47" s="80" t="str">
        <f>IFERROR(VLOOKUP(COUNTBLANK($B$22:B47),'Source 2.0 DW (7.8.26)'!$D:$W,13,FALSE),"")</f>
        <v/>
      </c>
      <c r="D47" s="29" t="str">
        <f>IFERROR(VLOOKUP(COUNTBLANK(B$22:$B47),'Source 2.0 DW (7.8.26)'!$D:$W,14,FALSE),"")</f>
        <v/>
      </c>
      <c r="E47" s="29" t="str">
        <f>IFERROR(VLOOKUP(COUNTBLANK($B$22:B47),'Source 2.0 DW (7.8.26)'!$D:$W,15,FALSE),"")</f>
        <v/>
      </c>
      <c r="F47" s="29" t="str">
        <f>IFERROR(VLOOKUP(COUNTBLANK($B$22:B47),'Source 2.0 DW (7.8.26)'!$D:$W,16,FALSE),"")</f>
        <v/>
      </c>
      <c r="G47" s="29" t="str">
        <f>IFERROR(VLOOKUP(COUNTBLANK($B$22:B47),'Source 2.0 DW (7.8.26)'!$D:$W,17,FALSE),"")</f>
        <v/>
      </c>
      <c r="H47" s="29" t="str">
        <f>IFERROR(VLOOKUP(COUNTBLANK($B$22:B47),'Source 2.0 DW (7.8.26)'!$D:$W,18,FALSE),"")</f>
        <v/>
      </c>
      <c r="I47" s="50" t="str">
        <f>IF(C47="","",IFERROR(VLOOKUP(COUNTBLANK($B$22:B47),#REF!,7,FALSE),0.5))</f>
        <v/>
      </c>
      <c r="J47" s="31" t="str">
        <f t="shared" si="1"/>
        <v/>
      </c>
    </row>
    <row r="48" spans="3:10" ht="33.6" hidden="1" customHeight="1" x14ac:dyDescent="0.3">
      <c r="C48" s="80" t="str">
        <f>IFERROR(VLOOKUP(COUNTBLANK($B$22:B48),'Source 2.0 DW (7.8.26)'!$D:$W,13,FALSE),"")</f>
        <v/>
      </c>
      <c r="D48" s="29" t="str">
        <f>IFERROR(VLOOKUP(COUNTBLANK(B$22:$B48),'Source 2.0 DW (7.8.26)'!$D:$W,14,FALSE),"")</f>
        <v/>
      </c>
      <c r="E48" s="29" t="str">
        <f>IFERROR(VLOOKUP(COUNTBLANK($B$22:B48),'Source 2.0 DW (7.8.26)'!$D:$W,15,FALSE),"")</f>
        <v/>
      </c>
      <c r="F48" s="29" t="str">
        <f>IFERROR(VLOOKUP(COUNTBLANK($B$22:B48),'Source 2.0 DW (7.8.26)'!$D:$W,16,FALSE),"")</f>
        <v/>
      </c>
      <c r="G48" s="29" t="str">
        <f>IFERROR(VLOOKUP(COUNTBLANK($B$22:B48),'Source 2.0 DW (7.8.26)'!$D:$W,17,FALSE),"")</f>
        <v/>
      </c>
      <c r="H48" s="29" t="str">
        <f>IFERROR(VLOOKUP(COUNTBLANK($B$22:B48),'Source 2.0 DW (7.8.26)'!$D:$W,18,FALSE),"")</f>
        <v/>
      </c>
      <c r="I48" s="50" t="str">
        <f>IF(C48="","",IFERROR(VLOOKUP(COUNTBLANK($B$22:B48),#REF!,7,FALSE),0.5))</f>
        <v/>
      </c>
      <c r="J48" s="31" t="str">
        <f t="shared" si="1"/>
        <v/>
      </c>
    </row>
    <row r="49" spans="3:10" ht="33.6" hidden="1" customHeight="1" x14ac:dyDescent="0.3">
      <c r="C49" s="80" t="str">
        <f>IFERROR(VLOOKUP(COUNTBLANK($B$22:B49),'Source 2.0 DW (7.8.26)'!$D:$W,13,FALSE),"")</f>
        <v/>
      </c>
      <c r="D49" s="29" t="str">
        <f>IFERROR(VLOOKUP(COUNTBLANK(B$22:$B49),'Source 2.0 DW (7.8.26)'!$D:$W,14,FALSE),"")</f>
        <v/>
      </c>
      <c r="E49" s="29" t="str">
        <f>IFERROR(VLOOKUP(COUNTBLANK($B$22:B49),'Source 2.0 DW (7.8.26)'!$D:$W,15,FALSE),"")</f>
        <v/>
      </c>
      <c r="F49" s="29" t="str">
        <f>IFERROR(VLOOKUP(COUNTBLANK($B$22:B49),'Source 2.0 DW (7.8.26)'!$D:$W,16,FALSE),"")</f>
        <v/>
      </c>
      <c r="G49" s="29" t="str">
        <f>IFERROR(VLOOKUP(COUNTBLANK($B$22:B49),'Source 2.0 DW (7.8.26)'!$D:$W,17,FALSE),"")</f>
        <v/>
      </c>
      <c r="H49" s="29" t="str">
        <f>IFERROR(VLOOKUP(COUNTBLANK($B$22:B49),'Source 2.0 DW (7.8.26)'!$D:$W,18,FALSE),"")</f>
        <v/>
      </c>
      <c r="I49" s="50" t="str">
        <f>IF(C49="","",IFERROR(VLOOKUP(COUNTBLANK($B$22:B49),#REF!,7,FALSE),0.5))</f>
        <v/>
      </c>
      <c r="J49" s="31" t="str">
        <f t="shared" si="1"/>
        <v/>
      </c>
    </row>
    <row r="50" spans="3:10" ht="33.6" hidden="1" customHeight="1" x14ac:dyDescent="0.3">
      <c r="C50" s="80" t="str">
        <f>IFERROR(VLOOKUP(COUNTBLANK($B$22:B50),'Source 2.0 DW (7.8.26)'!$D:$W,13,FALSE),"")</f>
        <v/>
      </c>
      <c r="D50" s="29" t="str">
        <f>IFERROR(VLOOKUP(COUNTBLANK(B$22:$B50),'Source 2.0 DW (7.8.26)'!$D:$W,14,FALSE),"")</f>
        <v/>
      </c>
      <c r="E50" s="29" t="str">
        <f>IFERROR(VLOOKUP(COUNTBLANK($B$22:B50),'Source 2.0 DW (7.8.26)'!$D:$W,15,FALSE),"")</f>
        <v/>
      </c>
      <c r="F50" s="29" t="str">
        <f>IFERROR(VLOOKUP(COUNTBLANK($B$22:B50),'Source 2.0 DW (7.8.26)'!$D:$W,16,FALSE),"")</f>
        <v/>
      </c>
      <c r="G50" s="29" t="str">
        <f>IFERROR(VLOOKUP(COUNTBLANK($B$22:B50),'Source 2.0 DW (7.8.26)'!$D:$W,17,FALSE),"")</f>
        <v/>
      </c>
      <c r="H50" s="29" t="str">
        <f>IFERROR(VLOOKUP(COUNTBLANK($B$22:B50),'Source 2.0 DW (7.8.26)'!$D:$W,18,FALSE),"")</f>
        <v/>
      </c>
      <c r="I50" s="50" t="str">
        <f>IF(C50="","",IFERROR(VLOOKUP(COUNTBLANK($B$22:B50),#REF!,7,FALSE),0.5))</f>
        <v/>
      </c>
      <c r="J50" s="31" t="str">
        <f t="shared" si="1"/>
        <v/>
      </c>
    </row>
    <row r="51" spans="3:10" ht="33.6" hidden="1" customHeight="1" x14ac:dyDescent="0.3">
      <c r="C51" s="80" t="str">
        <f>IFERROR(VLOOKUP(COUNTBLANK($B$22:B51),'Source 2.0 DW (7.8.26)'!$D:$W,13,FALSE),"")</f>
        <v/>
      </c>
      <c r="D51" s="29" t="str">
        <f>IFERROR(VLOOKUP(COUNTBLANK(B$22:$B51),'Source 2.0 DW (7.8.26)'!$D:$W,14,FALSE),"")</f>
        <v/>
      </c>
      <c r="E51" s="29" t="str">
        <f>IFERROR(VLOOKUP(COUNTBLANK($B$22:B51),'Source 2.0 DW (7.8.26)'!$D:$W,15,FALSE),"")</f>
        <v/>
      </c>
      <c r="F51" s="29" t="str">
        <f>IFERROR(VLOOKUP(COUNTBLANK($B$22:B51),'Source 2.0 DW (7.8.26)'!$D:$W,16,FALSE),"")</f>
        <v/>
      </c>
      <c r="G51" s="29" t="str">
        <f>IFERROR(VLOOKUP(COUNTBLANK($B$22:B51),'Source 2.0 DW (7.8.26)'!$D:$W,17,FALSE),"")</f>
        <v/>
      </c>
      <c r="H51" s="29" t="str">
        <f>IFERROR(VLOOKUP(COUNTBLANK($B$22:B51),'Source 2.0 DW (7.8.26)'!$D:$W,18,FALSE),"")</f>
        <v/>
      </c>
      <c r="I51" s="50" t="str">
        <f>IF(C51="","",IFERROR(VLOOKUP(COUNTBLANK($B$22:B51),#REF!,7,FALSE),0.5))</f>
        <v/>
      </c>
      <c r="J51" s="31" t="str">
        <f t="shared" si="1"/>
        <v/>
      </c>
    </row>
    <row r="52" spans="3:10" ht="33.6" hidden="1" customHeight="1" x14ac:dyDescent="0.3">
      <c r="C52" s="80" t="str">
        <f>IFERROR(VLOOKUP(COUNTBLANK($B$22:B52),'Source 2.0 DW (7.8.26)'!$D:$W,13,FALSE),"")</f>
        <v/>
      </c>
      <c r="D52" s="29" t="str">
        <f>IFERROR(VLOOKUP(COUNTBLANK(B$22:$B52),'Source 2.0 DW (7.8.26)'!$D:$W,14,FALSE),"")</f>
        <v/>
      </c>
      <c r="E52" s="29" t="str">
        <f>IFERROR(VLOOKUP(COUNTBLANK($B$22:B52),'Source 2.0 DW (7.8.26)'!$D:$W,15,FALSE),"")</f>
        <v/>
      </c>
      <c r="F52" s="29" t="str">
        <f>IFERROR(VLOOKUP(COUNTBLANK($B$22:B52),'Source 2.0 DW (7.8.26)'!$D:$W,16,FALSE),"")</f>
        <v/>
      </c>
      <c r="G52" s="29" t="str">
        <f>IFERROR(VLOOKUP(COUNTBLANK($B$22:B52),'Source 2.0 DW (7.8.26)'!$D:$W,17,FALSE),"")</f>
        <v/>
      </c>
      <c r="H52" s="29" t="str">
        <f>IFERROR(VLOOKUP(COUNTBLANK($B$22:B52),'Source 2.0 DW (7.8.26)'!$D:$W,18,FALSE),"")</f>
        <v/>
      </c>
      <c r="I52" s="50" t="str">
        <f>IF(C52="","",IFERROR(VLOOKUP(COUNTBLANK($B$22:B52),#REF!,7,FALSE),0.5))</f>
        <v/>
      </c>
      <c r="J52" s="31" t="str">
        <f t="shared" si="1"/>
        <v/>
      </c>
    </row>
    <row r="53" spans="3:10" ht="33.6" hidden="1" customHeight="1" x14ac:dyDescent="0.3">
      <c r="C53" s="80" t="str">
        <f>IFERROR(VLOOKUP(COUNTBLANK($B$22:B53),'Source 2.0 DW (7.8.26)'!$D:$W,13,FALSE),"")</f>
        <v/>
      </c>
      <c r="D53" s="29" t="str">
        <f>IFERROR(VLOOKUP(COUNTBLANK(B$22:$B53),'Source 2.0 DW (7.8.26)'!$D:$W,14,FALSE),"")</f>
        <v/>
      </c>
      <c r="E53" s="29" t="str">
        <f>IFERROR(VLOOKUP(COUNTBLANK($B$22:B53),'Source 2.0 DW (7.8.26)'!$D:$W,15,FALSE),"")</f>
        <v/>
      </c>
      <c r="F53" s="29" t="str">
        <f>IFERROR(VLOOKUP(COUNTBLANK($B$22:B53),'Source 2.0 DW (7.8.26)'!$D:$W,16,FALSE),"")</f>
        <v/>
      </c>
      <c r="G53" s="29" t="str">
        <f>IFERROR(VLOOKUP(COUNTBLANK($B$22:B53),'Source 2.0 DW (7.8.26)'!$D:$W,17,FALSE),"")</f>
        <v/>
      </c>
      <c r="H53" s="29" t="str">
        <f>IFERROR(VLOOKUP(COUNTBLANK($B$22:B53),'Source 2.0 DW (7.8.26)'!$D:$W,18,FALSE),"")</f>
        <v/>
      </c>
      <c r="I53" s="50" t="str">
        <f>IF(C53="","",IFERROR(VLOOKUP(COUNTBLANK($B$22:B53),#REF!,7,FALSE),0.5))</f>
        <v/>
      </c>
      <c r="J53" s="31" t="str">
        <f t="shared" si="1"/>
        <v/>
      </c>
    </row>
    <row r="54" spans="3:10" ht="33.6" hidden="1" customHeight="1" x14ac:dyDescent="0.3">
      <c r="C54" s="80" t="str">
        <f>IFERROR(VLOOKUP(COUNTBLANK($B$22:B54),'Source 2.0 DW (7.8.26)'!$D:$W,13,FALSE),"")</f>
        <v/>
      </c>
      <c r="D54" s="29" t="str">
        <f>IFERROR(VLOOKUP(COUNTBLANK(B$22:$B54),'Source 2.0 DW (7.8.26)'!$D:$W,14,FALSE),"")</f>
        <v/>
      </c>
      <c r="E54" s="29" t="str">
        <f>IFERROR(VLOOKUP(COUNTBLANK($B$22:B54),'Source 2.0 DW (7.8.26)'!$D:$W,15,FALSE),"")</f>
        <v/>
      </c>
      <c r="F54" s="29" t="str">
        <f>IFERROR(VLOOKUP(COUNTBLANK($B$22:B54),'Source 2.0 DW (7.8.26)'!$D:$W,16,FALSE),"")</f>
        <v/>
      </c>
      <c r="G54" s="29" t="str">
        <f>IFERROR(VLOOKUP(COUNTBLANK($B$22:B54),'Source 2.0 DW (7.8.26)'!$D:$W,17,FALSE),"")</f>
        <v/>
      </c>
      <c r="H54" s="29" t="str">
        <f>IFERROR(VLOOKUP(COUNTBLANK($B$22:B54),'Source 2.0 DW (7.8.26)'!$D:$W,18,FALSE),"")</f>
        <v/>
      </c>
      <c r="I54" s="50" t="str">
        <f>IF(C54="","",IFERROR(VLOOKUP(COUNTBLANK($B$22:B54),#REF!,7,FALSE),0.5))</f>
        <v/>
      </c>
      <c r="J54" s="31" t="str">
        <f t="shared" si="1"/>
        <v/>
      </c>
    </row>
    <row r="55" spans="3:10" ht="33.6" hidden="1" customHeight="1" x14ac:dyDescent="0.3">
      <c r="C55" s="80" t="str">
        <f>IFERROR(VLOOKUP(COUNTBLANK($B$22:B55),'Source 2.0 DW (7.8.26)'!$D:$W,13,FALSE),"")</f>
        <v/>
      </c>
      <c r="D55" s="29" t="str">
        <f>IFERROR(VLOOKUP(COUNTBLANK(B$22:$B55),'Source 2.0 DW (7.8.26)'!$D:$W,14,FALSE),"")</f>
        <v/>
      </c>
      <c r="E55" s="29" t="str">
        <f>IFERROR(VLOOKUP(COUNTBLANK($B$22:B55),'Source 2.0 DW (7.8.26)'!$D:$W,15,FALSE),"")</f>
        <v/>
      </c>
      <c r="F55" s="29" t="str">
        <f>IFERROR(VLOOKUP(COUNTBLANK($B$22:B55),'Source 2.0 DW (7.8.26)'!$D:$W,16,FALSE),"")</f>
        <v/>
      </c>
      <c r="G55" s="29" t="str">
        <f>IFERROR(VLOOKUP(COUNTBLANK($B$22:B55),'Source 2.0 DW (7.8.26)'!$D:$W,17,FALSE),"")</f>
        <v/>
      </c>
      <c r="H55" s="29" t="str">
        <f>IFERROR(VLOOKUP(COUNTBLANK($B$22:B55),'Source 2.0 DW (7.8.26)'!$D:$W,18,FALSE),"")</f>
        <v/>
      </c>
      <c r="I55" s="50" t="str">
        <f>IF(C55="","",IFERROR(VLOOKUP(COUNTBLANK($B$22:B55),#REF!,7,FALSE),0.5))</f>
        <v/>
      </c>
      <c r="J55" s="31" t="str">
        <f t="shared" si="1"/>
        <v/>
      </c>
    </row>
    <row r="56" spans="3:10" ht="33.6" hidden="1" customHeight="1" x14ac:dyDescent="0.3">
      <c r="C56" s="80" t="str">
        <f>IFERROR(VLOOKUP(COUNTBLANK($B$22:B56),'Source 2.0 DW (7.8.26)'!$D:$W,13,FALSE),"")</f>
        <v/>
      </c>
      <c r="D56" s="29" t="str">
        <f>IFERROR(VLOOKUP(COUNTBLANK(B$22:$B56),'Source 2.0 DW (7.8.26)'!$D:$W,14,FALSE),"")</f>
        <v/>
      </c>
      <c r="E56" s="29" t="str">
        <f>IFERROR(VLOOKUP(COUNTBLANK($B$22:B56),'Source 2.0 DW (7.8.26)'!$D:$W,15,FALSE),"")</f>
        <v/>
      </c>
      <c r="F56" s="29" t="str">
        <f>IFERROR(VLOOKUP(COUNTBLANK($B$22:B56),'Source 2.0 DW (7.8.26)'!$D:$W,16,FALSE),"")</f>
        <v/>
      </c>
      <c r="G56" s="29" t="str">
        <f>IFERROR(VLOOKUP(COUNTBLANK($B$22:B56),'Source 2.0 DW (7.8.26)'!$D:$W,17,FALSE),"")</f>
        <v/>
      </c>
      <c r="H56" s="29" t="str">
        <f>IFERROR(VLOOKUP(COUNTBLANK($B$22:B56),'Source 2.0 DW (7.8.26)'!$D:$W,18,FALSE),"")</f>
        <v/>
      </c>
      <c r="I56" s="50" t="str">
        <f>IF(C56="","",IFERROR(VLOOKUP(COUNTBLANK($B$22:B56),#REF!,7,FALSE),0.5))</f>
        <v/>
      </c>
      <c r="J56" s="31" t="str">
        <f t="shared" si="1"/>
        <v/>
      </c>
    </row>
    <row r="57" spans="3:10" ht="33.6" hidden="1" customHeight="1" x14ac:dyDescent="0.3">
      <c r="C57" s="80" t="str">
        <f>IFERROR(VLOOKUP(COUNTBLANK($B$22:B57),'Source 2.0 DW (7.8.26)'!$D:$W,13,FALSE),"")</f>
        <v/>
      </c>
      <c r="D57" s="29" t="str">
        <f>IFERROR(VLOOKUP(COUNTBLANK(B$22:$B57),'Source 2.0 DW (7.8.26)'!$D:$W,14,FALSE),"")</f>
        <v/>
      </c>
      <c r="E57" s="29" t="str">
        <f>IFERROR(VLOOKUP(COUNTBLANK($B$22:B57),'Source 2.0 DW (7.8.26)'!$D:$W,15,FALSE),"")</f>
        <v/>
      </c>
      <c r="F57" s="29" t="str">
        <f>IFERROR(VLOOKUP(COUNTBLANK($B$22:B57),'Source 2.0 DW (7.8.26)'!$D:$W,16,FALSE),"")</f>
        <v/>
      </c>
      <c r="G57" s="29" t="str">
        <f>IFERROR(VLOOKUP(COUNTBLANK($B$22:B57),'Source 2.0 DW (7.8.26)'!$D:$W,17,FALSE),"")</f>
        <v/>
      </c>
      <c r="H57" s="29" t="str">
        <f>IFERROR(VLOOKUP(COUNTBLANK($B$22:B57),'Source 2.0 DW (7.8.26)'!$D:$W,18,FALSE),"")</f>
        <v/>
      </c>
      <c r="I57" s="50" t="str">
        <f>IF(C57="","",IFERROR(VLOOKUP(COUNTBLANK($B$22:B57),#REF!,7,FALSE),0.5))</f>
        <v/>
      </c>
      <c r="J57" s="31" t="str">
        <f t="shared" si="1"/>
        <v/>
      </c>
    </row>
    <row r="58" spans="3:10" ht="33.6" hidden="1" customHeight="1" x14ac:dyDescent="0.3">
      <c r="C58" s="80" t="str">
        <f>IFERROR(VLOOKUP(COUNTBLANK($B$22:B58),'Source 2.0 DW (7.8.26)'!$D:$W,13,FALSE),"")</f>
        <v/>
      </c>
      <c r="D58" s="29" t="str">
        <f>IFERROR(VLOOKUP(COUNTBLANK(B$22:$B58),'Source 2.0 DW (7.8.26)'!$D:$W,14,FALSE),"")</f>
        <v/>
      </c>
      <c r="E58" s="29" t="str">
        <f>IFERROR(VLOOKUP(COUNTBLANK($B$22:B58),'Source 2.0 DW (7.8.26)'!$D:$W,15,FALSE),"")</f>
        <v/>
      </c>
      <c r="F58" s="29" t="str">
        <f>IFERROR(VLOOKUP(COUNTBLANK($B$22:B58),'Source 2.0 DW (7.8.26)'!$D:$W,16,FALSE),"")</f>
        <v/>
      </c>
      <c r="G58" s="29" t="str">
        <f>IFERROR(VLOOKUP(COUNTBLANK($B$22:B58),'Source 2.0 DW (7.8.26)'!$D:$W,17,FALSE),"")</f>
        <v/>
      </c>
      <c r="H58" s="29" t="str">
        <f>IFERROR(VLOOKUP(COUNTBLANK($B$22:B58),'Source 2.0 DW (7.8.26)'!$D:$W,18,FALSE),"")</f>
        <v/>
      </c>
      <c r="I58" s="50" t="str">
        <f>IF(C58="","",IFERROR(VLOOKUP(COUNTBLANK($B$22:B58),#REF!,7,FALSE),0.5))</f>
        <v/>
      </c>
      <c r="J58" s="31" t="str">
        <f t="shared" si="1"/>
        <v/>
      </c>
    </row>
    <row r="59" spans="3:10" ht="33.6" hidden="1" customHeight="1" x14ac:dyDescent="0.3">
      <c r="C59" s="80" t="str">
        <f>IFERROR(VLOOKUP(COUNTBLANK($B$22:B59),'Source 2.0 DW (7.8.26)'!$D:$W,13,FALSE),"")</f>
        <v/>
      </c>
      <c r="D59" s="29" t="str">
        <f>IFERROR(VLOOKUP(COUNTBLANK(B$22:$B59),'Source 2.0 DW (7.8.26)'!$D:$W,14,FALSE),"")</f>
        <v/>
      </c>
      <c r="E59" s="29" t="str">
        <f>IFERROR(VLOOKUP(COUNTBLANK($B$22:B59),'Source 2.0 DW (7.8.26)'!$D:$W,15,FALSE),"")</f>
        <v/>
      </c>
      <c r="F59" s="29" t="str">
        <f>IFERROR(VLOOKUP(COUNTBLANK($B$22:B59),'Source 2.0 DW (7.8.26)'!$D:$W,16,FALSE),"")</f>
        <v/>
      </c>
      <c r="G59" s="29" t="str">
        <f>IFERROR(VLOOKUP(COUNTBLANK($B$22:B59),'Source 2.0 DW (7.8.26)'!$D:$W,17,FALSE),"")</f>
        <v/>
      </c>
      <c r="H59" s="29" t="str">
        <f>IFERROR(VLOOKUP(COUNTBLANK($B$22:B59),'Source 2.0 DW (7.8.26)'!$D:$W,18,FALSE),"")</f>
        <v/>
      </c>
      <c r="I59" s="50" t="str">
        <f>IF(C59="","",IFERROR(VLOOKUP(COUNTBLANK($B$22:B59),#REF!,7,FALSE),0.5))</f>
        <v/>
      </c>
      <c r="J59" s="31" t="str">
        <f t="shared" si="1"/>
        <v/>
      </c>
    </row>
    <row r="60" spans="3:10" ht="33.6" hidden="1" customHeight="1" x14ac:dyDescent="0.3">
      <c r="C60" s="80" t="str">
        <f>IFERROR(VLOOKUP(COUNTBLANK($B$22:B60),'Source 2.0 DW (7.8.26)'!$D:$W,13,FALSE),"")</f>
        <v/>
      </c>
      <c r="D60" s="29" t="str">
        <f>IFERROR(VLOOKUP(COUNTBLANK(B$22:$B60),'Source 2.0 DW (7.8.26)'!$D:$W,14,FALSE),"")</f>
        <v/>
      </c>
      <c r="E60" s="29" t="str">
        <f>IFERROR(VLOOKUP(COUNTBLANK($B$22:B60),'Source 2.0 DW (7.8.26)'!$D:$W,15,FALSE),"")</f>
        <v/>
      </c>
      <c r="F60" s="29" t="str">
        <f>IFERROR(VLOOKUP(COUNTBLANK($B$22:B60),'Source 2.0 DW (7.8.26)'!$D:$W,16,FALSE),"")</f>
        <v/>
      </c>
      <c r="G60" s="29" t="str">
        <f>IFERROR(VLOOKUP(COUNTBLANK($B$22:B60),'Source 2.0 DW (7.8.26)'!$D:$W,17,FALSE),"")</f>
        <v/>
      </c>
      <c r="H60" s="29" t="str">
        <f>IFERROR(VLOOKUP(COUNTBLANK($B$22:B60),'Source 2.0 DW (7.8.26)'!$D:$W,18,FALSE),"")</f>
        <v/>
      </c>
      <c r="I60" s="50" t="str">
        <f>IF(C60="","",IFERROR(VLOOKUP(COUNTBLANK($B$22:B60),#REF!,7,FALSE),0.5))</f>
        <v/>
      </c>
      <c r="J60" s="31" t="str">
        <f t="shared" si="1"/>
        <v/>
      </c>
    </row>
    <row r="61" spans="3:10" ht="33.6" hidden="1" customHeight="1" x14ac:dyDescent="0.3">
      <c r="C61" s="80" t="str">
        <f>IFERROR(VLOOKUP(COUNTBLANK($B$22:B61),'Source 2.0 DW (7.8.26)'!$D:$W,13,FALSE),"")</f>
        <v/>
      </c>
      <c r="D61" s="29" t="str">
        <f>IFERROR(VLOOKUP(COUNTBLANK(B$22:$B61),'Source 2.0 DW (7.8.26)'!$D:$W,14,FALSE),"")</f>
        <v/>
      </c>
      <c r="E61" s="29" t="str">
        <f>IFERROR(VLOOKUP(COUNTBLANK($B$22:B61),'Source 2.0 DW (7.8.26)'!$D:$W,15,FALSE),"")</f>
        <v/>
      </c>
      <c r="F61" s="29" t="str">
        <f>IFERROR(VLOOKUP(COUNTBLANK($B$22:B61),'Source 2.0 DW (7.8.26)'!$D:$W,16,FALSE),"")</f>
        <v/>
      </c>
      <c r="G61" s="29" t="str">
        <f>IFERROR(VLOOKUP(COUNTBLANK($B$22:B61),'Source 2.0 DW (7.8.26)'!$D:$W,17,FALSE),"")</f>
        <v/>
      </c>
      <c r="H61" s="29" t="str">
        <f>IFERROR(VLOOKUP(COUNTBLANK($B$22:B61),'Source 2.0 DW (7.8.26)'!$D:$W,18,FALSE),"")</f>
        <v/>
      </c>
      <c r="I61" s="50" t="str">
        <f>IF(C61="","",IFERROR(VLOOKUP(COUNTBLANK($B$22:B61),#REF!,7,FALSE),0.5))</f>
        <v/>
      </c>
      <c r="J61" s="31" t="str">
        <f t="shared" si="1"/>
        <v/>
      </c>
    </row>
    <row r="62" spans="3:10" ht="33.6" hidden="1" customHeight="1" x14ac:dyDescent="0.3">
      <c r="C62" s="80" t="str">
        <f>IFERROR(VLOOKUP(COUNTBLANK($B$22:B62),'Source 2.0 DW (7.8.26)'!$D:$W,13,FALSE),"")</f>
        <v/>
      </c>
      <c r="D62" s="29" t="str">
        <f>IFERROR(VLOOKUP(COUNTBLANK(B$22:$B62),'Source 2.0 DW (7.8.26)'!$D:$W,14,FALSE),"")</f>
        <v/>
      </c>
      <c r="E62" s="29" t="str">
        <f>IFERROR(VLOOKUP(COUNTBLANK($B$22:B62),'Source 2.0 DW (7.8.26)'!$D:$W,15,FALSE),"")</f>
        <v/>
      </c>
      <c r="F62" s="29" t="str">
        <f>IFERROR(VLOOKUP(COUNTBLANK($B$22:B62),'Source 2.0 DW (7.8.26)'!$D:$W,16,FALSE),"")</f>
        <v/>
      </c>
      <c r="G62" s="29" t="str">
        <f>IFERROR(VLOOKUP(COUNTBLANK($B$22:B62),'Source 2.0 DW (7.8.26)'!$D:$W,17,FALSE),"")</f>
        <v/>
      </c>
      <c r="H62" s="29" t="str">
        <f>IFERROR(VLOOKUP(COUNTBLANK($B$22:B62),'Source 2.0 DW (7.8.26)'!$D:$W,18,FALSE),"")</f>
        <v/>
      </c>
      <c r="I62" s="50" t="str">
        <f>IF(C62="","",IFERROR(VLOOKUP(COUNTBLANK($B$22:B62),#REF!,7,FALSE),0.5))</f>
        <v/>
      </c>
      <c r="J62" s="31" t="str">
        <f t="shared" si="1"/>
        <v/>
      </c>
    </row>
    <row r="63" spans="3:10" ht="33.6" hidden="1" customHeight="1" x14ac:dyDescent="0.3">
      <c r="C63" s="80" t="str">
        <f>IFERROR(VLOOKUP(COUNTBLANK($B$22:B63),'Source 2.0 DW (7.8.26)'!$D:$W,13,FALSE),"")</f>
        <v/>
      </c>
      <c r="D63" s="29" t="str">
        <f>IFERROR(VLOOKUP(COUNTBLANK(B$22:$B63),'Source 2.0 DW (7.8.26)'!$D:$W,14,FALSE),"")</f>
        <v/>
      </c>
      <c r="E63" s="29" t="str">
        <f>IFERROR(VLOOKUP(COUNTBLANK($B$22:B63),'Source 2.0 DW (7.8.26)'!$D:$W,15,FALSE),"")</f>
        <v/>
      </c>
      <c r="F63" s="29" t="str">
        <f>IFERROR(VLOOKUP(COUNTBLANK($B$22:B63),'Source 2.0 DW (7.8.26)'!$D:$W,16,FALSE),"")</f>
        <v/>
      </c>
      <c r="G63" s="29" t="str">
        <f>IFERROR(VLOOKUP(COUNTBLANK($B$22:B63),'Source 2.0 DW (7.8.26)'!$D:$W,17,FALSE),"")</f>
        <v/>
      </c>
      <c r="H63" s="29" t="str">
        <f>IFERROR(VLOOKUP(COUNTBLANK($B$22:B63),'Source 2.0 DW (7.8.26)'!$D:$W,18,FALSE),"")</f>
        <v/>
      </c>
      <c r="I63" s="50" t="str">
        <f>IF(C63="","",IFERROR(VLOOKUP(COUNTBLANK($B$22:B63),#REF!,7,FALSE),0.5))</f>
        <v/>
      </c>
      <c r="J63" s="31" t="str">
        <f t="shared" si="1"/>
        <v/>
      </c>
    </row>
    <row r="64" spans="3:10" ht="33.6" hidden="1" customHeight="1" x14ac:dyDescent="0.3">
      <c r="C64" s="80" t="str">
        <f>IFERROR(VLOOKUP(COUNTBLANK($B$22:B64),'Source 2.0 DW (7.8.26)'!$D:$W,13,FALSE),"")</f>
        <v/>
      </c>
      <c r="D64" s="29" t="str">
        <f>IFERROR(VLOOKUP(COUNTBLANK(B$22:$B64),'Source 2.0 DW (7.8.26)'!$D:$W,14,FALSE),"")</f>
        <v/>
      </c>
      <c r="E64" s="29" t="str">
        <f>IFERROR(VLOOKUP(COUNTBLANK($B$22:B64),'Source 2.0 DW (7.8.26)'!$D:$W,15,FALSE),"")</f>
        <v/>
      </c>
      <c r="F64" s="29" t="str">
        <f>IFERROR(VLOOKUP(COUNTBLANK($B$22:B64),'Source 2.0 DW (7.8.26)'!$D:$W,16,FALSE),"")</f>
        <v/>
      </c>
      <c r="G64" s="29" t="str">
        <f>IFERROR(VLOOKUP(COUNTBLANK($B$22:B64),'Source 2.0 DW (7.8.26)'!$D:$W,17,FALSE),"")</f>
        <v/>
      </c>
      <c r="H64" s="29" t="str">
        <f>IFERROR(VLOOKUP(COUNTBLANK($B$22:B64),'Source 2.0 DW (7.8.26)'!$D:$W,18,FALSE),"")</f>
        <v/>
      </c>
      <c r="I64" s="50" t="str">
        <f>IF(C64="","",IFERROR(VLOOKUP(COUNTBLANK($B$22:B64),#REF!,7,FALSE),0.5))</f>
        <v/>
      </c>
      <c r="J64" s="31" t="str">
        <f t="shared" si="1"/>
        <v/>
      </c>
    </row>
    <row r="65" spans="3:11" ht="33.6" hidden="1" customHeight="1" x14ac:dyDescent="0.3">
      <c r="C65" s="80" t="str">
        <f>IFERROR(VLOOKUP(COUNTBLANK($B$22:B65),'Source 2.0 DW (7.8.26)'!$D:$W,13,FALSE),"")</f>
        <v/>
      </c>
      <c r="D65" s="29" t="str">
        <f>IFERROR(VLOOKUP(COUNTBLANK(B$22:$B65),'Source 2.0 DW (7.8.26)'!$D:$W,14,FALSE),"")</f>
        <v/>
      </c>
      <c r="E65" s="29" t="str">
        <f>IFERROR(VLOOKUP(COUNTBLANK($B$22:B65),'Source 2.0 DW (7.8.26)'!$D:$W,15,FALSE),"")</f>
        <v/>
      </c>
      <c r="F65" s="29" t="str">
        <f>IFERROR(VLOOKUP(COUNTBLANK($B$22:B65),'Source 2.0 DW (7.8.26)'!$D:$W,16,FALSE),"")</f>
        <v/>
      </c>
      <c r="G65" s="29" t="str">
        <f>IFERROR(VLOOKUP(COUNTBLANK($B$22:B65),'Source 2.0 DW (7.8.26)'!$D:$W,17,FALSE),"")</f>
        <v/>
      </c>
      <c r="H65" s="29" t="str">
        <f>IFERROR(VLOOKUP(COUNTBLANK($B$22:B65),'Source 2.0 DW (7.8.26)'!$D:$W,18,FALSE),"")</f>
        <v/>
      </c>
      <c r="I65" s="50" t="str">
        <f>IF(C65="","",IFERROR(VLOOKUP(COUNTBLANK($B$22:B65),#REF!,7,FALSE),0.5))</f>
        <v/>
      </c>
      <c r="J65" s="31" t="str">
        <f t="shared" si="1"/>
        <v/>
      </c>
    </row>
    <row r="66" spans="3:11" ht="33.6" hidden="1" customHeight="1" x14ac:dyDescent="0.3">
      <c r="C66" s="80" t="str">
        <f>IFERROR(VLOOKUP(COUNTBLANK($B$22:B66),'Source 2.0 DW (7.8.26)'!$D:$W,13,FALSE),"")</f>
        <v/>
      </c>
      <c r="D66" s="29" t="str">
        <f>IFERROR(VLOOKUP(COUNTBLANK(B$22:$B66),'Source 2.0 DW (7.8.26)'!$D:$W,14,FALSE),"")</f>
        <v/>
      </c>
      <c r="E66" s="29" t="str">
        <f>IFERROR(VLOOKUP(COUNTBLANK($B$22:B66),'Source 2.0 DW (7.8.26)'!$D:$W,15,FALSE),"")</f>
        <v/>
      </c>
      <c r="F66" s="29" t="str">
        <f>IFERROR(VLOOKUP(COUNTBLANK($B$22:B66),'Source 2.0 DW (7.8.26)'!$D:$W,16,FALSE),"")</f>
        <v/>
      </c>
      <c r="G66" s="29" t="str">
        <f>IFERROR(VLOOKUP(COUNTBLANK($B$22:B66),'Source 2.0 DW (7.8.26)'!$D:$W,17,FALSE),"")</f>
        <v/>
      </c>
      <c r="H66" s="29" t="str">
        <f>IFERROR(VLOOKUP(COUNTBLANK($B$22:B66),'Source 2.0 DW (7.8.26)'!$D:$W,18,FALSE),"")</f>
        <v/>
      </c>
      <c r="I66" s="50" t="str">
        <f>IF(C66="","",IFERROR(VLOOKUP(COUNTBLANK($B$22:B66),#REF!,7,FALSE),0.5))</f>
        <v/>
      </c>
      <c r="J66" s="31" t="str">
        <f t="shared" si="1"/>
        <v/>
      </c>
    </row>
    <row r="67" spans="3:11" ht="33.6" hidden="1" customHeight="1" x14ac:dyDescent="0.3">
      <c r="C67" s="80" t="str">
        <f>IFERROR(VLOOKUP(COUNTBLANK($B$22:B67),'Source 2.0 DW (7.8.26)'!$D:$W,13,FALSE),"")</f>
        <v/>
      </c>
      <c r="D67" s="29" t="str">
        <f>IFERROR(VLOOKUP(COUNTBLANK(B$22:$B67),'Source 2.0 DW (7.8.26)'!$D:$W,14,FALSE),"")</f>
        <v/>
      </c>
      <c r="E67" s="29" t="str">
        <f>IFERROR(VLOOKUP(COUNTBLANK($B$22:B67),'Source 2.0 DW (7.8.26)'!$D:$W,15,FALSE),"")</f>
        <v/>
      </c>
      <c r="F67" s="29" t="str">
        <f>IFERROR(VLOOKUP(COUNTBLANK($B$22:B67),'Source 2.0 DW (7.8.26)'!$D:$W,16,FALSE),"")</f>
        <v/>
      </c>
      <c r="G67" s="29" t="str">
        <f>IFERROR(VLOOKUP(COUNTBLANK($B$22:B67),'Source 2.0 DW (7.8.26)'!$D:$W,17,FALSE),"")</f>
        <v/>
      </c>
      <c r="H67" s="29" t="str">
        <f>IFERROR(VLOOKUP(COUNTBLANK($B$22:B67),'Source 2.0 DW (7.8.26)'!$D:$W,18,FALSE),"")</f>
        <v/>
      </c>
      <c r="I67" s="50" t="str">
        <f>IF(C67="","",IFERROR(VLOOKUP(COUNTBLANK($B$22:B67),#REF!,7,FALSE),0.5))</f>
        <v/>
      </c>
      <c r="J67" s="31" t="str">
        <f t="shared" si="1"/>
        <v/>
      </c>
    </row>
    <row r="68" spans="3:11" ht="33.6" hidden="1" customHeight="1" x14ac:dyDescent="0.3">
      <c r="C68" s="80" t="str">
        <f>IFERROR(VLOOKUP(COUNTBLANK($B$22:B68),'Source 2.0 DW (7.8.26)'!$D:$W,13,FALSE),"")</f>
        <v/>
      </c>
      <c r="D68" s="29" t="str">
        <f>IFERROR(VLOOKUP(COUNTBLANK(B$22:$B68),'Source 2.0 DW (7.8.26)'!$D:$W,14,FALSE),"")</f>
        <v/>
      </c>
      <c r="E68" s="29" t="str">
        <f>IFERROR(VLOOKUP(COUNTBLANK($B$22:B68),'Source 2.0 DW (7.8.26)'!$D:$W,15,FALSE),"")</f>
        <v/>
      </c>
      <c r="F68" s="29" t="str">
        <f>IFERROR(VLOOKUP(COUNTBLANK($B$22:B68),'Source 2.0 DW (7.8.26)'!$D:$W,16,FALSE),"")</f>
        <v/>
      </c>
      <c r="G68" s="29" t="str">
        <f>IFERROR(VLOOKUP(COUNTBLANK($B$22:B68),'Source 2.0 DW (7.8.26)'!$D:$W,17,FALSE),"")</f>
        <v/>
      </c>
      <c r="H68" s="29" t="str">
        <f>IFERROR(VLOOKUP(COUNTBLANK($B$22:B68),'Source 2.0 DW (7.8.26)'!$D:$W,18,FALSE),"")</f>
        <v/>
      </c>
      <c r="I68" s="50" t="str">
        <f>IF(C68="","",IFERROR(VLOOKUP(COUNTBLANK($B$22:B68),#REF!,7,FALSE),0.5))</f>
        <v/>
      </c>
      <c r="J68" s="31" t="str">
        <f t="shared" si="1"/>
        <v/>
      </c>
    </row>
    <row r="69" spans="3:11" ht="33.6" hidden="1" customHeight="1" x14ac:dyDescent="0.3">
      <c r="C69" s="80" t="str">
        <f>IFERROR(VLOOKUP(COUNTBLANK($B$22:B69),'Source 2.0 DW (7.8.26)'!$D:$W,13,FALSE),"")</f>
        <v/>
      </c>
      <c r="D69" s="29" t="str">
        <f>IFERROR(VLOOKUP(COUNTBLANK(B$22:$B69),'Source 2.0 DW (7.8.26)'!$D:$W,14,FALSE),"")</f>
        <v/>
      </c>
      <c r="E69" s="29" t="str">
        <f>IFERROR(VLOOKUP(COUNTBLANK($B$22:B69),'Source 2.0 DW (7.8.26)'!$D:$W,15,FALSE),"")</f>
        <v/>
      </c>
      <c r="F69" s="29" t="str">
        <f>IFERROR(VLOOKUP(COUNTBLANK($B$22:B69),'Source 2.0 DW (7.8.26)'!$D:$W,16,FALSE),"")</f>
        <v/>
      </c>
      <c r="G69" s="29" t="str">
        <f>IFERROR(VLOOKUP(COUNTBLANK($B$22:B69),'Source 2.0 DW (7.8.26)'!$D:$W,17,FALSE),"")</f>
        <v/>
      </c>
      <c r="H69" s="29" t="str">
        <f>IFERROR(VLOOKUP(COUNTBLANK($B$22:B69),'Source 2.0 DW (7.8.26)'!$D:$W,18,FALSE),"")</f>
        <v/>
      </c>
      <c r="I69" s="50" t="str">
        <f>IF(C69="","",IFERROR(VLOOKUP(COUNTBLANK($B$22:B69),#REF!,7,FALSE),0.5))</f>
        <v/>
      </c>
      <c r="J69" s="31" t="str">
        <f t="shared" si="1"/>
        <v/>
      </c>
    </row>
    <row r="70" spans="3:11" ht="33.6" hidden="1" customHeight="1" thickBot="1" x14ac:dyDescent="0.35">
      <c r="C70" s="80" t="str">
        <f>IFERROR(VLOOKUP(COUNTBLANK($B$22:B70),'Source 2.0 DW (7.8.26)'!$D:$W,13,FALSE),"")</f>
        <v/>
      </c>
      <c r="D70" s="29" t="str">
        <f>IFERROR(VLOOKUP(COUNTBLANK(B$22:$B70),'Source 2.0 DW (7.8.26)'!$D:$W,14,FALSE),"")</f>
        <v/>
      </c>
      <c r="E70" s="29" t="str">
        <f>IFERROR(VLOOKUP(COUNTBLANK($B$22:B70),'Source 2.0 DW (7.8.26)'!$D:$W,15,FALSE),"")</f>
        <v/>
      </c>
      <c r="F70" s="29" t="str">
        <f>IFERROR(VLOOKUP(COUNTBLANK($B$22:B70),'Source 2.0 DW (7.8.26)'!$D:$W,16,FALSE),"")</f>
        <v/>
      </c>
      <c r="G70" s="29" t="str">
        <f>IFERROR(VLOOKUP(COUNTBLANK($B$22:B70),'Source 2.0 DW (7.8.26)'!$D:$W,17,FALSE),"")</f>
        <v/>
      </c>
      <c r="H70" s="29" t="str">
        <f>IFERROR(VLOOKUP(COUNTBLANK($B$22:B70),'Source 2.0 DW (7.8.26)'!$D:$W,18,FALSE),"")</f>
        <v/>
      </c>
      <c r="I70" s="50" t="str">
        <f>IF(C70="","",IFERROR(VLOOKUP(COUNTBLANK($B$22:B70),#REF!,7,FALSE),0.5))</f>
        <v/>
      </c>
      <c r="J70" s="34" t="str">
        <f t="shared" si="1"/>
        <v/>
      </c>
    </row>
    <row r="71" spans="3:11" x14ac:dyDescent="0.3"/>
    <row r="72" spans="3:11" ht="37.049999999999997" customHeight="1" x14ac:dyDescent="0.3">
      <c r="C72" s="120" t="s">
        <v>22</v>
      </c>
      <c r="D72" s="120"/>
      <c r="E72" s="120"/>
      <c r="F72" s="120"/>
      <c r="G72" s="120"/>
      <c r="H72" s="120"/>
      <c r="I72" s="120"/>
      <c r="J72" s="120"/>
      <c r="K72" s="35"/>
    </row>
    <row r="73" spans="3:11" x14ac:dyDescent="0.3"/>
    <row r="74" spans="3:11" x14ac:dyDescent="0.3">
      <c r="G74" s="124" t="str">
        <f>"Estimated "&amp;F19&amp;" Property Tax Levy:"</f>
        <v>Estimated 2027 Property Tax Levy:</v>
      </c>
      <c r="H74" s="124"/>
      <c r="I74" s="124"/>
      <c r="J74" s="36">
        <f>'Calculation - Levy Estimates'!B4</f>
        <v>981272</v>
      </c>
    </row>
    <row r="75" spans="3:11" x14ac:dyDescent="0.3"/>
    <row r="76" spans="3:11" x14ac:dyDescent="0.3">
      <c r="C76" s="37" t="s">
        <v>23</v>
      </c>
      <c r="D76" s="37"/>
    </row>
    <row r="77" spans="3:11" x14ac:dyDescent="0.3"/>
    <row r="78" spans="3:11" ht="52.5" customHeight="1" x14ac:dyDescent="0.3">
      <c r="C78" s="121" t="s">
        <v>12916</v>
      </c>
      <c r="D78" s="121"/>
      <c r="E78" s="121"/>
      <c r="F78" s="121"/>
      <c r="G78" s="121"/>
      <c r="H78" s="121"/>
      <c r="I78" s="121"/>
      <c r="J78" s="121"/>
      <c r="K78" s="38"/>
    </row>
    <row r="79" spans="3:11" ht="64.5" customHeight="1" x14ac:dyDescent="0.3">
      <c r="C79" s="114" t="s">
        <v>12917</v>
      </c>
      <c r="D79" s="114"/>
      <c r="E79" s="114"/>
      <c r="F79" s="114"/>
      <c r="G79" s="114"/>
      <c r="H79" s="114"/>
      <c r="I79" s="114"/>
      <c r="J79" s="114"/>
      <c r="K79" s="59"/>
    </row>
    <row r="80" spans="3:11" ht="39.6" customHeight="1" x14ac:dyDescent="0.3">
      <c r="C80" s="114" t="s">
        <v>10893</v>
      </c>
      <c r="D80" s="114"/>
      <c r="E80" s="114"/>
      <c r="F80" s="114"/>
      <c r="G80" s="114"/>
      <c r="H80" s="114"/>
      <c r="I80" s="114"/>
      <c r="J80" s="114"/>
      <c r="K80" s="59"/>
    </row>
  </sheetData>
  <sheetProtection sheet="1" formatCells="0" formatColumns="0" formatRows="0"/>
  <protectedRanges>
    <protectedRange sqref="C14 C11 C7" name="Range1"/>
  </protectedRanges>
  <mergeCells count="13">
    <mergeCell ref="B1:J1"/>
    <mergeCell ref="B2:J2"/>
    <mergeCell ref="C80:J80"/>
    <mergeCell ref="C18:C20"/>
    <mergeCell ref="I18:I20"/>
    <mergeCell ref="A4:L4"/>
    <mergeCell ref="C72:J72"/>
    <mergeCell ref="C78:J78"/>
    <mergeCell ref="C79:J79"/>
    <mergeCell ref="J19:J20"/>
    <mergeCell ref="C16:J16"/>
    <mergeCell ref="G74:I74"/>
    <mergeCell ref="D7:I7"/>
  </mergeCells>
  <conditionalFormatting sqref="C22">
    <cfRule type="containsText" dxfId="0" priority="1" operator="containsText" text="select your ">
      <formula>NOT(ISERROR(SEARCH("select your ",C22)))</formula>
    </cfRule>
  </conditionalFormatting>
  <pageMargins left="0.2" right="0.2" top="0.25" bottom="0.25" header="0.05" footer="0.05"/>
  <pageSetup scale="94"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B7C13346-8496-4CE3-8C31-4352CFB57537}">
          <x14:formula1>
            <xm:f>List!$A$1:$A$93</xm:f>
          </x14:formula1>
          <xm:sqref>C7</xm:sqref>
        </x14:dataValidation>
        <x14:dataValidation type="list" allowBlank="1" showInputMessage="1" showErrorMessage="1" xr:uid="{86EC72BB-1817-4C57-AC18-54E07FD6CA98}">
          <x14:formula1>
            <xm:f>List!$L$1:$L$73</xm:f>
          </x14:formula1>
          <xm:sqref>C11</xm:sqref>
        </x14:dataValidation>
        <x14:dataValidation type="list" allowBlank="1" showInputMessage="1" showErrorMessage="1" xr:uid="{04DF46A0-8B55-4AE2-B065-B6F11DD5CB92}">
          <x14:formula1>
            <xm:f>List!$I$2:$I$13</xm:f>
          </x14:formula1>
          <xm:sqref>C14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5AB0D-C730-450A-9C71-6CE38B81C50B}">
  <sheetPr>
    <tabColor rgb="FF92D050"/>
    <pageSetUpPr fitToPage="1"/>
  </sheetPr>
  <dimension ref="A1:XFC47"/>
  <sheetViews>
    <sheetView topLeftCell="A3" zoomScaleNormal="100" workbookViewId="0"/>
  </sheetViews>
  <sheetFormatPr defaultColWidth="0" defaultRowHeight="15.6" zeroHeight="1" x14ac:dyDescent="0.3"/>
  <cols>
    <col min="1" max="1" width="2.77734375" style="40" customWidth="1"/>
    <col min="2" max="16" width="9.21875" style="40" customWidth="1"/>
    <col min="17" max="17" width="14.44140625" style="40" customWidth="1"/>
    <col min="18" max="16383" width="9.21875" style="40" hidden="1"/>
    <col min="16384" max="16384" width="72.5546875" style="40" hidden="1" customWidth="1"/>
  </cols>
  <sheetData>
    <row r="1" spans="1:17" x14ac:dyDescent="0.3">
      <c r="A1" s="39"/>
      <c r="B1" s="39"/>
      <c r="C1" s="39"/>
      <c r="D1" s="39"/>
      <c r="E1" s="39"/>
      <c r="F1" s="39"/>
      <c r="G1" s="39"/>
      <c r="H1" s="39"/>
      <c r="I1" s="39"/>
      <c r="J1" s="39"/>
      <c r="K1" s="39"/>
      <c r="L1" s="39"/>
      <c r="M1" s="39"/>
      <c r="N1" s="39"/>
      <c r="O1" s="39"/>
      <c r="P1" s="39"/>
      <c r="Q1" s="39"/>
    </row>
    <row r="2" spans="1:17" ht="17.399999999999999" x14ac:dyDescent="0.3">
      <c r="A2" s="56"/>
      <c r="B2" s="57" t="s">
        <v>24</v>
      </c>
      <c r="C2" s="39"/>
      <c r="D2" s="39"/>
      <c r="E2" s="39"/>
      <c r="F2" s="39"/>
      <c r="G2" s="39"/>
      <c r="H2" s="39"/>
      <c r="I2" s="39"/>
      <c r="J2" s="39"/>
      <c r="K2" s="39"/>
      <c r="L2" s="39"/>
      <c r="M2" s="39"/>
      <c r="N2" s="39"/>
      <c r="O2" s="39"/>
      <c r="P2" s="39"/>
      <c r="Q2" s="39"/>
    </row>
    <row r="3" spans="1:17" x14ac:dyDescent="0.3">
      <c r="A3" s="56"/>
      <c r="B3" s="56"/>
      <c r="C3" s="39"/>
      <c r="D3" s="39"/>
      <c r="E3" s="39"/>
      <c r="F3" s="39"/>
      <c r="G3" s="39"/>
      <c r="H3" s="39"/>
      <c r="I3" s="39"/>
      <c r="J3" s="39"/>
      <c r="K3" s="39"/>
      <c r="L3" s="39"/>
      <c r="M3" s="39"/>
      <c r="N3" s="39"/>
      <c r="O3" s="39"/>
      <c r="P3" s="39"/>
      <c r="Q3" s="39"/>
    </row>
    <row r="4" spans="1:17" s="111" customFormat="1" x14ac:dyDescent="0.3">
      <c r="A4" s="109"/>
      <c r="B4" s="109"/>
      <c r="C4" s="110"/>
      <c r="D4" s="110"/>
      <c r="E4" s="110"/>
      <c r="F4" s="110"/>
      <c r="G4" s="110"/>
      <c r="H4" s="110"/>
      <c r="I4" s="110"/>
      <c r="J4" s="110"/>
      <c r="K4" s="110"/>
      <c r="L4" s="110"/>
      <c r="M4" s="110"/>
      <c r="N4" s="110"/>
      <c r="O4" s="110"/>
      <c r="P4" s="110"/>
      <c r="Q4" s="110"/>
    </row>
    <row r="5" spans="1:17" s="108" customFormat="1" ht="46.05" customHeight="1" x14ac:dyDescent="0.3">
      <c r="A5" s="58"/>
      <c r="B5" s="128" t="s">
        <v>25</v>
      </c>
      <c r="C5" s="128"/>
      <c r="D5" s="128"/>
      <c r="E5" s="128"/>
      <c r="F5" s="128"/>
      <c r="G5" s="128"/>
      <c r="H5" s="128"/>
      <c r="I5" s="128"/>
      <c r="J5" s="128"/>
      <c r="K5" s="128"/>
      <c r="L5" s="128"/>
      <c r="M5" s="128"/>
      <c r="N5" s="128"/>
      <c r="O5" s="128"/>
      <c r="P5" s="128"/>
      <c r="Q5" s="39"/>
    </row>
    <row r="6" spans="1:17" ht="22.8" customHeight="1" x14ac:dyDescent="0.3">
      <c r="A6" s="39"/>
      <c r="B6" s="39"/>
      <c r="C6" s="39" t="s">
        <v>9</v>
      </c>
      <c r="D6" s="39" t="s">
        <v>9</v>
      </c>
      <c r="E6" s="39"/>
      <c r="F6" s="39"/>
      <c r="G6" s="39"/>
      <c r="H6" s="39"/>
      <c r="I6" s="39"/>
      <c r="J6" s="39"/>
      <c r="K6" s="39"/>
      <c r="L6" s="39"/>
      <c r="M6" s="39"/>
      <c r="N6" s="39"/>
      <c r="O6" s="39"/>
      <c r="P6" s="39"/>
      <c r="Q6" s="39"/>
    </row>
    <row r="7" spans="1:17" x14ac:dyDescent="0.3">
      <c r="A7" s="39"/>
      <c r="B7" s="39"/>
      <c r="C7" s="39" t="s">
        <v>9</v>
      </c>
      <c r="D7" s="39" t="s">
        <v>9</v>
      </c>
      <c r="E7" s="39"/>
      <c r="F7" s="39"/>
      <c r="G7" s="39"/>
      <c r="H7" s="39"/>
      <c r="I7" s="39"/>
      <c r="J7" s="39"/>
      <c r="K7" s="39"/>
      <c r="L7" s="39"/>
      <c r="M7" s="39"/>
      <c r="N7" s="39"/>
      <c r="O7" s="39"/>
      <c r="P7" s="39"/>
      <c r="Q7" s="39"/>
    </row>
    <row r="8" spans="1:17" x14ac:dyDescent="0.3">
      <c r="A8" s="39"/>
      <c r="B8" s="39"/>
      <c r="C8" s="39"/>
      <c r="D8" s="39"/>
      <c r="E8" s="39"/>
      <c r="F8" s="39"/>
      <c r="G8" s="39"/>
      <c r="H8" s="39"/>
      <c r="I8" s="39"/>
      <c r="J8" s="39"/>
      <c r="K8" s="39"/>
      <c r="L8" s="39"/>
      <c r="M8" s="39"/>
      <c r="N8" s="39"/>
      <c r="O8" s="39"/>
      <c r="P8" s="39"/>
      <c r="Q8" s="39"/>
    </row>
    <row r="9" spans="1:17" x14ac:dyDescent="0.3">
      <c r="A9" s="39"/>
      <c r="B9" s="39"/>
      <c r="C9" s="39"/>
      <c r="D9" s="39"/>
      <c r="E9" s="39"/>
      <c r="F9" s="39"/>
      <c r="G9" s="39"/>
      <c r="H9" s="39"/>
      <c r="I9" s="39"/>
      <c r="J9" s="39"/>
      <c r="K9" s="39"/>
      <c r="L9" s="39"/>
      <c r="M9" s="39"/>
      <c r="N9" s="39"/>
      <c r="O9" s="39"/>
      <c r="P9" s="39"/>
      <c r="Q9" s="39"/>
    </row>
    <row r="10" spans="1:17" x14ac:dyDescent="0.3">
      <c r="A10" s="39"/>
      <c r="B10" s="39"/>
      <c r="C10" s="39" t="s">
        <v>9</v>
      </c>
      <c r="D10" s="39" t="s">
        <v>9</v>
      </c>
      <c r="E10" s="39"/>
      <c r="F10" s="39"/>
      <c r="G10" s="39"/>
      <c r="H10" s="39"/>
      <c r="I10" s="39"/>
      <c r="J10" s="39"/>
      <c r="K10" s="39"/>
      <c r="L10" s="39"/>
      <c r="M10" s="39"/>
      <c r="N10" s="39"/>
      <c r="O10" s="39"/>
      <c r="P10" s="39"/>
      <c r="Q10" s="39"/>
    </row>
    <row r="11" spans="1:17" ht="28.2" customHeight="1" x14ac:dyDescent="0.3">
      <c r="A11" s="39"/>
      <c r="B11" s="39"/>
      <c r="C11" s="39"/>
      <c r="D11" s="39"/>
      <c r="E11" s="39"/>
      <c r="F11" s="39"/>
      <c r="G11" s="39"/>
      <c r="H11" s="39"/>
      <c r="I11" s="39"/>
      <c r="J11" s="39"/>
      <c r="K11" s="39"/>
      <c r="L11" s="39"/>
      <c r="M11" s="39"/>
      <c r="N11" s="39"/>
      <c r="O11" s="39"/>
      <c r="P11" s="39"/>
      <c r="Q11" s="39"/>
    </row>
    <row r="12" spans="1:17" s="111" customFormat="1" ht="6.6" customHeight="1" x14ac:dyDescent="0.3">
      <c r="A12" s="110"/>
      <c r="B12" s="110"/>
      <c r="C12" s="110" t="s">
        <v>9</v>
      </c>
      <c r="D12" s="110" t="s">
        <v>9</v>
      </c>
      <c r="E12" s="110"/>
      <c r="F12" s="110"/>
      <c r="G12" s="110"/>
      <c r="H12" s="110"/>
      <c r="I12" s="110"/>
      <c r="J12" s="110"/>
      <c r="K12" s="110"/>
      <c r="L12" s="110"/>
      <c r="M12" s="110"/>
      <c r="N12" s="110"/>
      <c r="O12" s="110"/>
      <c r="P12" s="110"/>
      <c r="Q12" s="110"/>
    </row>
    <row r="13" spans="1:17" x14ac:dyDescent="0.3">
      <c r="A13" s="58"/>
      <c r="B13" s="128" t="s">
        <v>12926</v>
      </c>
      <c r="C13" s="128"/>
      <c r="D13" s="128"/>
      <c r="E13" s="128"/>
      <c r="F13" s="128"/>
      <c r="G13" s="128"/>
      <c r="H13" s="128"/>
      <c r="I13" s="128"/>
      <c r="J13" s="128"/>
      <c r="K13" s="128"/>
      <c r="L13" s="128"/>
      <c r="M13" s="128"/>
      <c r="N13" s="128"/>
      <c r="O13" s="128"/>
      <c r="P13" s="128"/>
      <c r="Q13" s="39"/>
    </row>
    <row r="14" spans="1:17" x14ac:dyDescent="0.3">
      <c r="A14" s="39"/>
      <c r="B14" s="39"/>
      <c r="C14" s="39" t="s">
        <v>9</v>
      </c>
      <c r="D14" s="39" t="s">
        <v>9</v>
      </c>
      <c r="E14" s="39"/>
      <c r="F14" s="39"/>
      <c r="G14" s="39"/>
      <c r="H14" s="39"/>
      <c r="I14" s="39"/>
      <c r="J14" s="39"/>
      <c r="K14" s="39"/>
      <c r="L14" s="39"/>
      <c r="M14" s="39"/>
      <c r="N14" s="39"/>
      <c r="O14" s="39"/>
      <c r="P14" s="39"/>
      <c r="Q14" s="39"/>
    </row>
    <row r="15" spans="1:17" ht="103.2" customHeight="1" x14ac:dyDescent="0.3">
      <c r="A15" s="39"/>
      <c r="B15" s="39"/>
      <c r="C15" s="39" t="s">
        <v>9</v>
      </c>
      <c r="D15" s="39" t="s">
        <v>9</v>
      </c>
      <c r="E15" s="39"/>
      <c r="F15" s="39"/>
      <c r="G15" s="39"/>
      <c r="H15" s="39"/>
      <c r="I15" s="39"/>
      <c r="J15" s="39"/>
      <c r="K15" s="39"/>
      <c r="L15" s="39"/>
      <c r="M15" s="39"/>
      <c r="N15" s="39"/>
      <c r="O15" s="39"/>
      <c r="P15" s="39"/>
      <c r="Q15" s="39"/>
    </row>
    <row r="16" spans="1:17" x14ac:dyDescent="0.3">
      <c r="A16" s="39"/>
      <c r="B16" s="39"/>
      <c r="C16" s="39" t="s">
        <v>9</v>
      </c>
      <c r="D16" s="39" t="s">
        <v>9</v>
      </c>
      <c r="E16" s="39"/>
      <c r="F16" s="39"/>
      <c r="G16" s="39"/>
      <c r="H16" s="39"/>
      <c r="I16" s="39"/>
      <c r="J16" s="39"/>
      <c r="K16" s="39"/>
      <c r="L16" s="39"/>
      <c r="M16" s="39"/>
      <c r="N16" s="39"/>
      <c r="O16" s="39"/>
      <c r="P16" s="39"/>
      <c r="Q16" s="39"/>
    </row>
    <row r="17" spans="1:17" ht="66" customHeight="1" x14ac:dyDescent="0.3">
      <c r="A17" s="39"/>
      <c r="B17" s="39"/>
      <c r="C17" s="39" t="s">
        <v>9</v>
      </c>
      <c r="D17" s="39" t="s">
        <v>9</v>
      </c>
      <c r="E17" s="39"/>
      <c r="F17" s="39"/>
      <c r="G17" s="39"/>
      <c r="H17" s="39"/>
      <c r="I17" s="39"/>
      <c r="J17" s="39"/>
      <c r="K17" s="39"/>
      <c r="L17" s="39"/>
      <c r="M17" s="39"/>
      <c r="N17" s="39"/>
      <c r="O17" s="39"/>
      <c r="P17" s="39"/>
      <c r="Q17" s="39"/>
    </row>
    <row r="18" spans="1:17" ht="31.2" customHeight="1" x14ac:dyDescent="0.3">
      <c r="A18" s="39"/>
      <c r="B18" s="39"/>
      <c r="C18" s="39" t="s">
        <v>9</v>
      </c>
      <c r="D18" s="39" t="s">
        <v>9</v>
      </c>
      <c r="E18" s="39"/>
      <c r="F18" s="39"/>
      <c r="G18" s="39"/>
      <c r="H18" s="39"/>
      <c r="I18" s="39"/>
      <c r="J18" s="39"/>
      <c r="K18" s="39"/>
      <c r="L18" s="39"/>
      <c r="M18" s="39"/>
      <c r="N18" s="39"/>
      <c r="O18" s="39"/>
      <c r="P18" s="39"/>
      <c r="Q18" s="39"/>
    </row>
    <row r="19" spans="1:17" x14ac:dyDescent="0.3">
      <c r="A19" s="39"/>
      <c r="B19" s="39"/>
      <c r="C19" s="39"/>
      <c r="D19" s="39"/>
      <c r="E19" s="39"/>
      <c r="F19" s="39"/>
      <c r="G19" s="39"/>
      <c r="H19" s="39"/>
      <c r="I19" s="39"/>
      <c r="J19" s="39"/>
      <c r="K19" s="39"/>
      <c r="L19" s="39"/>
      <c r="M19" s="39"/>
      <c r="N19" s="39"/>
      <c r="O19" s="39"/>
      <c r="P19" s="39"/>
      <c r="Q19" s="39"/>
    </row>
    <row r="20" spans="1:17" x14ac:dyDescent="0.3">
      <c r="A20" s="110"/>
      <c r="B20" s="110"/>
      <c r="C20" s="110" t="s">
        <v>9</v>
      </c>
      <c r="D20" s="110" t="s">
        <v>9</v>
      </c>
      <c r="E20" s="110"/>
      <c r="F20" s="110"/>
      <c r="G20" s="110"/>
      <c r="H20" s="110"/>
      <c r="I20" s="110"/>
      <c r="J20" s="110"/>
      <c r="K20" s="110"/>
      <c r="L20" s="110"/>
      <c r="M20" s="110"/>
      <c r="N20" s="110"/>
      <c r="O20" s="110"/>
      <c r="P20" s="110"/>
      <c r="Q20" s="110"/>
    </row>
    <row r="21" spans="1:17" x14ac:dyDescent="0.3">
      <c r="A21" s="58"/>
      <c r="B21" s="128" t="s">
        <v>12925</v>
      </c>
      <c r="C21" s="128"/>
      <c r="D21" s="128"/>
      <c r="E21" s="128"/>
      <c r="F21" s="128"/>
      <c r="G21" s="128"/>
      <c r="H21" s="128"/>
      <c r="I21" s="128"/>
      <c r="J21" s="128"/>
      <c r="K21" s="128"/>
      <c r="L21" s="128"/>
      <c r="M21" s="128"/>
      <c r="N21" s="128"/>
      <c r="O21" s="128"/>
      <c r="P21" s="128"/>
      <c r="Q21" s="39"/>
    </row>
    <row r="22" spans="1:17" x14ac:dyDescent="0.3">
      <c r="A22" s="58"/>
      <c r="B22" s="62"/>
      <c r="C22" s="62"/>
      <c r="D22" s="62"/>
      <c r="E22" s="62"/>
      <c r="F22" s="62"/>
      <c r="G22" s="62"/>
      <c r="H22" s="62"/>
      <c r="I22" s="62"/>
      <c r="J22" s="62"/>
      <c r="K22" s="62"/>
      <c r="L22" s="62"/>
      <c r="M22" s="62"/>
      <c r="N22" s="62"/>
      <c r="O22" s="62"/>
      <c r="P22" s="62"/>
      <c r="Q22" s="39"/>
    </row>
    <row r="23" spans="1:17" x14ac:dyDescent="0.3">
      <c r="A23" s="39"/>
      <c r="B23" s="39"/>
      <c r="C23" s="127" t="s">
        <v>12924</v>
      </c>
      <c r="D23" s="127" t="s">
        <v>9</v>
      </c>
      <c r="E23" s="127"/>
      <c r="F23" s="127"/>
      <c r="G23" s="127"/>
      <c r="H23" s="127"/>
      <c r="I23" s="127"/>
      <c r="J23" s="127"/>
      <c r="K23" s="127"/>
      <c r="L23" s="127"/>
      <c r="M23" s="127"/>
      <c r="N23" s="127"/>
      <c r="O23" s="127"/>
      <c r="P23" s="39"/>
      <c r="Q23" s="39"/>
    </row>
    <row r="24" spans="1:17" x14ac:dyDescent="0.3">
      <c r="A24" s="39"/>
      <c r="B24" s="39"/>
      <c r="C24" s="127" t="s">
        <v>12923</v>
      </c>
      <c r="D24" s="127" t="s">
        <v>9</v>
      </c>
      <c r="E24" s="127"/>
      <c r="F24" s="127"/>
      <c r="G24" s="127"/>
      <c r="H24" s="127"/>
      <c r="I24" s="127"/>
      <c r="J24" s="127"/>
      <c r="K24" s="127"/>
      <c r="L24" s="127"/>
      <c r="M24" s="127"/>
      <c r="N24" s="127"/>
      <c r="O24" s="127"/>
      <c r="P24" s="39"/>
      <c r="Q24" s="39"/>
    </row>
    <row r="25" spans="1:17" x14ac:dyDescent="0.3">
      <c r="A25" s="39"/>
      <c r="B25" s="39"/>
      <c r="C25" s="127"/>
      <c r="D25" s="127"/>
      <c r="E25" s="127"/>
      <c r="F25" s="127"/>
      <c r="G25" s="127"/>
      <c r="H25" s="127"/>
      <c r="I25" s="127"/>
      <c r="J25" s="127"/>
      <c r="K25" s="127"/>
      <c r="L25" s="127"/>
      <c r="M25" s="127"/>
      <c r="N25" s="127"/>
      <c r="O25" s="127"/>
      <c r="P25" s="39"/>
      <c r="Q25" s="39"/>
    </row>
    <row r="26" spans="1:17" ht="281.39999999999998" customHeight="1" x14ac:dyDescent="0.3">
      <c r="A26" s="39"/>
      <c r="B26" s="39"/>
      <c r="C26" s="39" t="s">
        <v>9</v>
      </c>
      <c r="D26" s="39" t="s">
        <v>9</v>
      </c>
      <c r="E26" s="39"/>
      <c r="F26" s="39"/>
      <c r="G26" s="39"/>
      <c r="H26" s="39"/>
      <c r="I26" s="39"/>
      <c r="J26" s="39"/>
      <c r="K26" s="39"/>
      <c r="L26" s="39"/>
      <c r="M26" s="39"/>
      <c r="N26" s="39"/>
      <c r="O26" s="39"/>
      <c r="P26" s="39"/>
      <c r="Q26" s="39"/>
    </row>
    <row r="27" spans="1:17" hidden="1" x14ac:dyDescent="0.3">
      <c r="A27" s="39"/>
      <c r="B27" s="39"/>
      <c r="C27" s="39" t="s">
        <v>9</v>
      </c>
      <c r="D27" s="39" t="s">
        <v>9</v>
      </c>
      <c r="E27" s="39"/>
      <c r="F27" s="39"/>
      <c r="G27" s="39"/>
      <c r="H27" s="39"/>
      <c r="I27" s="39"/>
      <c r="J27" s="39"/>
      <c r="K27" s="39"/>
      <c r="L27" s="39"/>
      <c r="M27" s="39"/>
      <c r="N27" s="39"/>
      <c r="O27" s="39"/>
      <c r="P27" s="39"/>
      <c r="Q27" s="39"/>
    </row>
    <row r="28" spans="1:17" hidden="1" x14ac:dyDescent="0.3">
      <c r="A28" s="39"/>
      <c r="B28" s="39"/>
      <c r="C28" s="39" t="s">
        <v>9</v>
      </c>
      <c r="D28" s="39" t="s">
        <v>9</v>
      </c>
      <c r="E28" s="39"/>
      <c r="F28" s="39"/>
      <c r="G28" s="39"/>
      <c r="H28" s="39"/>
      <c r="I28" s="39"/>
      <c r="J28" s="39"/>
      <c r="K28" s="39"/>
      <c r="L28" s="39"/>
      <c r="M28" s="39"/>
      <c r="N28" s="39"/>
      <c r="O28" s="39"/>
      <c r="P28" s="39"/>
      <c r="Q28" s="39"/>
    </row>
    <row r="29" spans="1:17" hidden="1" x14ac:dyDescent="0.3">
      <c r="A29" s="58"/>
      <c r="B29" s="128"/>
      <c r="C29" s="128"/>
      <c r="D29" s="128"/>
      <c r="E29" s="128"/>
      <c r="F29" s="128"/>
      <c r="G29" s="128"/>
      <c r="H29" s="128"/>
      <c r="I29" s="128"/>
      <c r="J29" s="128"/>
      <c r="K29" s="128"/>
      <c r="L29" s="128"/>
      <c r="M29" s="128"/>
      <c r="N29" s="128"/>
      <c r="O29" s="128"/>
      <c r="P29" s="128"/>
      <c r="Q29" s="39"/>
    </row>
    <row r="30" spans="1:17" hidden="1" x14ac:dyDescent="0.3">
      <c r="A30" s="58"/>
      <c r="B30" s="128"/>
      <c r="C30" s="128"/>
      <c r="D30" s="128"/>
      <c r="E30" s="128"/>
      <c r="F30" s="128"/>
      <c r="G30" s="128"/>
      <c r="H30" s="128"/>
      <c r="I30" s="128"/>
      <c r="J30" s="128"/>
      <c r="K30" s="128"/>
      <c r="L30" s="128"/>
      <c r="M30" s="128"/>
      <c r="N30" s="128"/>
      <c r="O30" s="128"/>
      <c r="P30" s="128"/>
      <c r="Q30" s="39"/>
    </row>
    <row r="31" spans="1:17" hidden="1" x14ac:dyDescent="0.3">
      <c r="A31" s="39"/>
      <c r="B31" s="39"/>
      <c r="C31" s="39"/>
      <c r="D31" s="39"/>
      <c r="E31" s="39"/>
      <c r="F31" s="39"/>
      <c r="G31" s="39"/>
      <c r="H31" s="39"/>
      <c r="I31" s="39"/>
      <c r="J31" s="39"/>
      <c r="K31" s="39"/>
      <c r="L31" s="39"/>
      <c r="M31" s="39"/>
      <c r="N31" s="39"/>
      <c r="O31" s="39"/>
      <c r="P31" s="39"/>
      <c r="Q31" s="39"/>
    </row>
    <row r="32" spans="1:17" hidden="1" x14ac:dyDescent="0.3">
      <c r="A32" s="39"/>
      <c r="B32" s="39"/>
      <c r="C32" s="39"/>
      <c r="D32" s="39"/>
      <c r="E32" s="39"/>
      <c r="F32" s="39"/>
      <c r="G32" s="39"/>
      <c r="H32" s="39"/>
      <c r="I32" s="39"/>
      <c r="J32" s="39"/>
      <c r="K32" s="39"/>
      <c r="L32" s="39"/>
      <c r="M32" s="39"/>
      <c r="N32" s="39"/>
      <c r="O32" s="39"/>
      <c r="P32" s="39"/>
      <c r="Q32" s="39"/>
    </row>
    <row r="33" spans="1:17" hidden="1" x14ac:dyDescent="0.3">
      <c r="A33" s="39"/>
      <c r="B33" s="39"/>
      <c r="C33" s="39"/>
      <c r="D33" s="39"/>
      <c r="E33" s="39"/>
      <c r="F33" s="39"/>
      <c r="G33" s="39"/>
      <c r="H33" s="39"/>
      <c r="I33" s="39"/>
      <c r="J33" s="39"/>
      <c r="K33" s="39"/>
      <c r="L33" s="39"/>
      <c r="M33" s="39"/>
      <c r="N33" s="39"/>
      <c r="O33" s="39"/>
      <c r="P33" s="39"/>
      <c r="Q33" s="39"/>
    </row>
    <row r="34" spans="1:17" hidden="1" x14ac:dyDescent="0.3">
      <c r="A34" s="39"/>
      <c r="B34" s="39"/>
      <c r="C34" s="39"/>
      <c r="D34" s="39"/>
      <c r="E34" s="39"/>
      <c r="F34" s="39"/>
      <c r="G34" s="39"/>
      <c r="H34" s="39"/>
      <c r="I34" s="39"/>
      <c r="J34" s="39"/>
      <c r="K34" s="39"/>
      <c r="L34" s="39"/>
      <c r="M34" s="39"/>
      <c r="N34" s="39"/>
      <c r="O34" s="39"/>
      <c r="P34" s="39"/>
      <c r="Q34" s="39"/>
    </row>
    <row r="35" spans="1:17" hidden="1" x14ac:dyDescent="0.3">
      <c r="A35" s="39"/>
      <c r="B35" s="39"/>
      <c r="C35" s="39"/>
      <c r="D35" s="39"/>
      <c r="E35" s="39"/>
      <c r="F35" s="39"/>
      <c r="G35" s="39"/>
      <c r="H35" s="39"/>
      <c r="I35" s="39"/>
      <c r="J35" s="39"/>
      <c r="K35" s="39"/>
      <c r="L35" s="39"/>
      <c r="M35" s="39"/>
      <c r="N35" s="39"/>
      <c r="O35" s="39"/>
      <c r="P35" s="39"/>
      <c r="Q35" s="39"/>
    </row>
    <row r="36" spans="1:17" hidden="1" x14ac:dyDescent="0.3">
      <c r="A36" s="39"/>
      <c r="B36" s="39"/>
      <c r="C36" s="39"/>
      <c r="D36" s="39"/>
      <c r="E36" s="39"/>
      <c r="F36" s="39"/>
      <c r="G36" s="39"/>
      <c r="H36" s="39"/>
      <c r="I36" s="39"/>
      <c r="J36" s="39"/>
      <c r="K36" s="39"/>
      <c r="L36" s="39"/>
      <c r="M36" s="39"/>
      <c r="N36" s="39"/>
      <c r="O36" s="39"/>
      <c r="P36" s="39"/>
      <c r="Q36" s="39"/>
    </row>
    <row r="37" spans="1:17" hidden="1" x14ac:dyDescent="0.3">
      <c r="A37" s="39"/>
      <c r="B37" s="39"/>
      <c r="C37" s="39"/>
      <c r="D37" s="39"/>
      <c r="E37" s="39"/>
      <c r="F37" s="39"/>
      <c r="G37" s="39"/>
      <c r="H37" s="39"/>
      <c r="I37" s="39"/>
      <c r="J37" s="39"/>
      <c r="K37" s="39"/>
      <c r="L37" s="39"/>
      <c r="M37" s="39"/>
      <c r="N37" s="39"/>
      <c r="O37" s="39"/>
      <c r="P37" s="39"/>
      <c r="Q37" s="39"/>
    </row>
    <row r="38" spans="1:17" hidden="1" x14ac:dyDescent="0.3">
      <c r="A38" s="39"/>
      <c r="B38" s="39"/>
      <c r="C38" s="39"/>
      <c r="D38" s="39"/>
      <c r="E38" s="39"/>
      <c r="F38" s="39"/>
      <c r="G38" s="39"/>
      <c r="H38" s="39"/>
      <c r="I38" s="39"/>
      <c r="J38" s="39"/>
      <c r="K38" s="39"/>
      <c r="L38" s="39"/>
      <c r="M38" s="39"/>
      <c r="N38" s="39"/>
      <c r="O38" s="39"/>
      <c r="P38" s="39"/>
      <c r="Q38" s="39"/>
    </row>
    <row r="39" spans="1:17" hidden="1" x14ac:dyDescent="0.3">
      <c r="A39" s="39"/>
      <c r="B39" s="39"/>
      <c r="C39" s="39"/>
      <c r="D39" s="39"/>
      <c r="E39" s="39"/>
      <c r="F39" s="39"/>
      <c r="G39" s="39"/>
      <c r="H39" s="39"/>
      <c r="I39" s="39"/>
      <c r="J39" s="39"/>
      <c r="K39" s="39"/>
      <c r="L39" s="39"/>
      <c r="M39" s="39"/>
      <c r="N39" s="39"/>
      <c r="O39" s="39"/>
      <c r="P39" s="39"/>
      <c r="Q39" s="39"/>
    </row>
    <row r="40" spans="1:17" hidden="1" x14ac:dyDescent="0.3">
      <c r="A40" s="39"/>
      <c r="B40" s="39"/>
      <c r="C40" s="39"/>
      <c r="D40" s="39"/>
      <c r="E40" s="39"/>
      <c r="F40" s="39"/>
      <c r="G40" s="39"/>
      <c r="H40" s="39"/>
      <c r="I40" s="39"/>
      <c r="J40" s="39"/>
      <c r="K40" s="39"/>
      <c r="L40" s="39"/>
      <c r="M40" s="39"/>
      <c r="N40" s="39"/>
      <c r="O40" s="39"/>
      <c r="P40" s="39"/>
      <c r="Q40" s="39"/>
    </row>
    <row r="41" spans="1:17" hidden="1" x14ac:dyDescent="0.3">
      <c r="A41" s="39"/>
      <c r="B41" s="39"/>
      <c r="C41" s="39"/>
      <c r="D41" s="39"/>
      <c r="E41" s="39"/>
      <c r="F41" s="39"/>
      <c r="G41" s="39"/>
      <c r="H41" s="39"/>
      <c r="I41" s="39"/>
      <c r="J41" s="39"/>
      <c r="K41" s="39"/>
      <c r="L41" s="39"/>
      <c r="M41" s="39"/>
      <c r="N41" s="39"/>
      <c r="O41" s="39"/>
      <c r="P41" s="39"/>
      <c r="Q41" s="39"/>
    </row>
    <row r="42" spans="1:17" hidden="1" x14ac:dyDescent="0.3">
      <c r="A42" s="39"/>
      <c r="B42" s="39"/>
      <c r="C42" s="39"/>
      <c r="D42" s="39"/>
      <c r="E42" s="39"/>
      <c r="F42" s="39"/>
      <c r="G42" s="39"/>
      <c r="H42" s="39"/>
      <c r="I42" s="39"/>
      <c r="J42" s="39"/>
      <c r="K42" s="39"/>
      <c r="L42" s="39"/>
      <c r="M42" s="39"/>
      <c r="N42" s="39"/>
      <c r="O42" s="39"/>
      <c r="P42" s="39"/>
      <c r="Q42" s="39"/>
    </row>
    <row r="43" spans="1:17" hidden="1" x14ac:dyDescent="0.3">
      <c r="A43" s="39"/>
      <c r="B43" s="39"/>
      <c r="C43" s="39"/>
      <c r="D43" s="39"/>
      <c r="E43" s="39"/>
      <c r="F43" s="39"/>
      <c r="G43" s="39"/>
      <c r="H43" s="39"/>
      <c r="I43" s="39"/>
      <c r="J43" s="39"/>
      <c r="K43" s="39"/>
      <c r="L43" s="39"/>
      <c r="M43" s="39"/>
      <c r="N43" s="39"/>
      <c r="O43" s="39"/>
      <c r="P43" s="39"/>
      <c r="Q43" s="39"/>
    </row>
    <row r="44" spans="1:17" hidden="1" x14ac:dyDescent="0.3">
      <c r="A44" s="39"/>
      <c r="B44" s="39"/>
      <c r="C44" s="39"/>
      <c r="D44" s="39"/>
      <c r="E44" s="39"/>
      <c r="F44" s="39"/>
      <c r="G44" s="39"/>
      <c r="H44" s="39"/>
      <c r="I44" s="39"/>
      <c r="J44" s="39"/>
      <c r="K44" s="39"/>
      <c r="L44" s="39"/>
      <c r="M44" s="39"/>
      <c r="N44" s="39"/>
      <c r="O44" s="39"/>
      <c r="P44" s="39"/>
      <c r="Q44" s="39"/>
    </row>
    <row r="45" spans="1:17" hidden="1" x14ac:dyDescent="0.3">
      <c r="A45" s="39"/>
      <c r="B45" s="39"/>
      <c r="C45" s="39"/>
      <c r="D45" s="39"/>
      <c r="E45" s="39"/>
      <c r="F45" s="39"/>
      <c r="G45" s="39"/>
      <c r="H45" s="39"/>
      <c r="I45" s="39"/>
      <c r="J45" s="39"/>
      <c r="K45" s="39"/>
      <c r="L45" s="39"/>
      <c r="M45" s="39"/>
      <c r="N45" s="39"/>
      <c r="O45" s="39"/>
      <c r="P45" s="39"/>
      <c r="Q45" s="39"/>
    </row>
    <row r="46" spans="1:17" hidden="1" x14ac:dyDescent="0.3">
      <c r="A46" s="39"/>
      <c r="B46" s="39"/>
      <c r="C46" s="39"/>
      <c r="D46" s="39"/>
      <c r="E46" s="39"/>
      <c r="F46" s="39"/>
      <c r="G46" s="39"/>
      <c r="H46" s="39"/>
      <c r="I46" s="39"/>
      <c r="J46" s="39"/>
      <c r="K46" s="39"/>
      <c r="L46" s="39"/>
      <c r="M46" s="39"/>
      <c r="N46" s="39"/>
      <c r="O46" s="39"/>
      <c r="P46" s="39"/>
      <c r="Q46" s="39"/>
    </row>
    <row r="47" spans="1:17" hidden="1" x14ac:dyDescent="0.3">
      <c r="A47" s="39"/>
      <c r="B47" s="39"/>
      <c r="C47" s="39"/>
      <c r="D47" s="39"/>
      <c r="E47" s="39"/>
      <c r="F47" s="39"/>
      <c r="G47" s="39"/>
      <c r="H47" s="39"/>
      <c r="I47" s="39"/>
      <c r="J47" s="39"/>
      <c r="K47" s="39"/>
      <c r="L47" s="39"/>
      <c r="M47" s="39"/>
      <c r="N47" s="39"/>
      <c r="O47" s="39"/>
      <c r="P47" s="39"/>
      <c r="Q47" s="39"/>
    </row>
  </sheetData>
  <mergeCells count="8">
    <mergeCell ref="C24:O24"/>
    <mergeCell ref="C25:O25"/>
    <mergeCell ref="B30:P30"/>
    <mergeCell ref="B29:P29"/>
    <mergeCell ref="B5:P5"/>
    <mergeCell ref="B13:P13"/>
    <mergeCell ref="B21:P21"/>
    <mergeCell ref="C23:O23"/>
  </mergeCells>
  <pageMargins left="0.2" right="0.2" top="0.25" bottom="0.25" header="0" footer="0"/>
  <pageSetup scale="87" fitToHeight="0" orientation="landscape" r:id="rId1"/>
  <rowBreaks count="1" manualBreakCount="1">
    <brk id="1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40EB12-DDCA-4FCE-AF1A-79AF2EC823D4}">
  <sheetPr>
    <tabColor theme="1"/>
    <pageSetUpPr fitToPage="1"/>
  </sheetPr>
  <dimension ref="A1:M77"/>
  <sheetViews>
    <sheetView zoomScale="110" zoomScaleNormal="110" workbookViewId="0">
      <selection activeCell="C13" sqref="C13"/>
    </sheetView>
  </sheetViews>
  <sheetFormatPr defaultColWidth="9.21875" defaultRowHeight="15.6" zeroHeight="1" x14ac:dyDescent="0.3"/>
  <cols>
    <col min="1" max="2" width="2" style="16" customWidth="1"/>
    <col min="3" max="3" width="70.21875" style="16" customWidth="1"/>
    <col min="4" max="4" width="19" style="16" customWidth="1"/>
    <col min="5" max="8" width="11.77734375" style="16" customWidth="1"/>
    <col min="9" max="9" width="10.21875" style="16" customWidth="1"/>
    <col min="10" max="10" width="12.21875" style="16" customWidth="1"/>
    <col min="11" max="11" width="0.77734375" style="16" customWidth="1"/>
    <col min="12" max="12" width="1.44140625" style="16" customWidth="1"/>
    <col min="13" max="16384" width="9.21875" style="16"/>
  </cols>
  <sheetData>
    <row r="1" spans="1:13" s="54" customFormat="1" ht="18" x14ac:dyDescent="0.35">
      <c r="B1" s="55" t="s">
        <v>0</v>
      </c>
      <c r="C1" s="55"/>
      <c r="D1" s="55"/>
      <c r="E1" s="55"/>
      <c r="F1" s="55"/>
      <c r="G1" s="55"/>
      <c r="H1" s="55"/>
      <c r="I1" s="55"/>
      <c r="J1" s="55"/>
    </row>
    <row r="2" spans="1:13" s="54" customFormat="1" ht="18" x14ac:dyDescent="0.35">
      <c r="B2" s="55" t="s">
        <v>1</v>
      </c>
      <c r="C2" s="55"/>
      <c r="D2" s="55"/>
      <c r="E2" s="55"/>
      <c r="F2" s="55"/>
      <c r="G2" s="55"/>
      <c r="H2" s="55"/>
      <c r="I2" s="55"/>
      <c r="J2" s="55"/>
      <c r="K2" s="55"/>
      <c r="L2" s="55"/>
    </row>
    <row r="3" spans="1:13" x14ac:dyDescent="0.3"/>
    <row r="4" spans="1:13" s="55" customFormat="1" ht="17.399999999999999" x14ac:dyDescent="0.3">
      <c r="B4" s="88" t="str">
        <f>'Debt Worksheet'!A4</f>
        <v>Estimated Debt Service Payments and Levies for Budget Year 2027</v>
      </c>
      <c r="C4" s="88"/>
      <c r="D4" s="88"/>
      <c r="E4" s="88"/>
      <c r="F4" s="88"/>
      <c r="G4" s="88"/>
      <c r="H4" s="88"/>
      <c r="I4" s="88"/>
      <c r="J4" s="88"/>
    </row>
    <row r="5" spans="1:13" s="55" customFormat="1" ht="17.399999999999999" x14ac:dyDescent="0.3"/>
    <row r="6" spans="1:13" x14ac:dyDescent="0.3">
      <c r="C6" s="17" t="s">
        <v>26</v>
      </c>
      <c r="D6" s="17"/>
    </row>
    <row r="7" spans="1:13" x14ac:dyDescent="0.3">
      <c r="B7" s="61"/>
      <c r="C7" s="41" t="str">
        <f>'Debt Worksheet'!C7</f>
        <v>Select Your County</v>
      </c>
      <c r="D7" s="97"/>
      <c r="E7" s="66" t="s">
        <v>27</v>
      </c>
    </row>
    <row r="8" spans="1:13" x14ac:dyDescent="0.3">
      <c r="B8" s="61"/>
      <c r="C8" s="61"/>
      <c r="D8" s="61"/>
      <c r="E8" s="61"/>
    </row>
    <row r="9" spans="1:13" x14ac:dyDescent="0.3">
      <c r="C9" s="17" t="s">
        <v>28</v>
      </c>
      <c r="D9" s="17"/>
    </row>
    <row r="10" spans="1:13" x14ac:dyDescent="0.3">
      <c r="B10" s="61"/>
      <c r="C10" s="41" t="str">
        <f>'Debt Worksheet'!C11</f>
        <v>Select Your Unit of Government</v>
      </c>
      <c r="D10" s="97"/>
      <c r="E10" s="42"/>
    </row>
    <row r="11" spans="1:13" x14ac:dyDescent="0.3">
      <c r="B11" s="61"/>
      <c r="C11" s="61"/>
      <c r="D11" s="61"/>
    </row>
    <row r="12" spans="1:13" x14ac:dyDescent="0.3">
      <c r="C12" s="17" t="s">
        <v>29</v>
      </c>
      <c r="D12" s="17"/>
    </row>
    <row r="13" spans="1:13" x14ac:dyDescent="0.3">
      <c r="B13" s="61"/>
      <c r="C13" s="41">
        <f>'Debt Worksheet'!C14</f>
        <v>0</v>
      </c>
      <c r="D13" s="97"/>
      <c r="E13" s="42"/>
    </row>
    <row r="14" spans="1:13" ht="16.2" thickBot="1" x14ac:dyDescent="0.35">
      <c r="E14" s="63"/>
      <c r="F14" s="63"/>
      <c r="G14" s="63"/>
      <c r="H14" s="63"/>
      <c r="I14" s="63"/>
      <c r="J14" s="63"/>
    </row>
    <row r="15" spans="1:13" s="82" customFormat="1" ht="15.6" customHeight="1" x14ac:dyDescent="0.3">
      <c r="A15" s="16"/>
      <c r="B15" s="16"/>
      <c r="C15" s="89" t="s">
        <v>10</v>
      </c>
      <c r="D15" s="18" t="s">
        <v>10942</v>
      </c>
      <c r="E15" s="18" t="s">
        <v>11</v>
      </c>
      <c r="F15" s="19" t="s">
        <v>12</v>
      </c>
      <c r="G15" s="20" t="s">
        <v>13</v>
      </c>
      <c r="H15" s="19" t="s">
        <v>14</v>
      </c>
      <c r="I15" s="92" t="s">
        <v>15</v>
      </c>
      <c r="J15" s="21" t="s">
        <v>16</v>
      </c>
      <c r="K15" s="16"/>
      <c r="L15" s="86"/>
      <c r="M15" s="86"/>
    </row>
    <row r="16" spans="1:13" ht="15.6" customHeight="1" x14ac:dyDescent="0.3">
      <c r="C16" s="90"/>
      <c r="D16" s="22">
        <f>'Debt Worksheet'!D19</f>
        <v>2026</v>
      </c>
      <c r="E16" s="22">
        <f>'Debt Worksheet'!E19</f>
        <v>2026</v>
      </c>
      <c r="F16" s="23" t="str">
        <f>'Debt Worksheet'!F19</f>
        <v>2027</v>
      </c>
      <c r="G16" s="24">
        <f>'Debt Worksheet'!G19</f>
        <v>2028</v>
      </c>
      <c r="H16" s="23">
        <f>'Debt Worksheet'!H19</f>
        <v>2028</v>
      </c>
      <c r="I16" s="93"/>
      <c r="J16" s="95" t="s">
        <v>17</v>
      </c>
    </row>
    <row r="17" spans="1:11" ht="46.05" customHeight="1" thickBot="1" x14ac:dyDescent="0.35">
      <c r="C17" s="91"/>
      <c r="D17" s="83" t="s">
        <v>10941</v>
      </c>
      <c r="E17" s="83" t="s">
        <v>18</v>
      </c>
      <c r="F17" s="84" t="s">
        <v>19</v>
      </c>
      <c r="G17" s="85" t="s">
        <v>20</v>
      </c>
      <c r="H17" s="84" t="s">
        <v>18</v>
      </c>
      <c r="I17" s="94"/>
      <c r="J17" s="96"/>
    </row>
    <row r="18" spans="1:11" ht="16.2" thickBot="1" x14ac:dyDescent="0.35">
      <c r="C18" s="13" t="s">
        <v>21</v>
      </c>
      <c r="D18" s="14">
        <f>SUM(D19:D67)</f>
        <v>0</v>
      </c>
      <c r="E18" s="14">
        <f>SUM(E19:E67)</f>
        <v>0</v>
      </c>
      <c r="F18" s="14">
        <f t="shared" ref="F18:J18" si="0">SUM(F19:F67)</f>
        <v>0</v>
      </c>
      <c r="G18" s="14">
        <f t="shared" si="0"/>
        <v>0</v>
      </c>
      <c r="H18" s="14">
        <f t="shared" si="0"/>
        <v>0</v>
      </c>
      <c r="I18" s="15"/>
      <c r="J18" s="14">
        <f t="shared" si="0"/>
        <v>0</v>
      </c>
    </row>
    <row r="19" spans="1:11" s="67" customFormat="1" ht="31.2" customHeight="1" x14ac:dyDescent="0.3">
      <c r="A19" s="28"/>
      <c r="B19" s="28"/>
      <c r="C19" s="106" t="str">
        <f>'Debt Worksheet'!C22</f>
        <v>Select your county in step 1 above.</v>
      </c>
      <c r="D19" s="103" t="str">
        <f>'Debt Worksheet'!D22</f>
        <v/>
      </c>
      <c r="E19" s="103" t="str">
        <f>'Debt Worksheet'!E22</f>
        <v/>
      </c>
      <c r="F19" s="103" t="str">
        <f>'Debt Worksheet'!F22</f>
        <v/>
      </c>
      <c r="G19" s="103" t="str">
        <f>'Debt Worksheet'!G22</f>
        <v/>
      </c>
      <c r="H19" s="103" t="str">
        <f>'Debt Worksheet'!H22</f>
        <v/>
      </c>
      <c r="I19" s="30">
        <f>'Debt Worksheet'!I22</f>
        <v>0.5</v>
      </c>
      <c r="J19" s="104" t="str">
        <f>'Debt Worksheet'!J22</f>
        <v/>
      </c>
      <c r="K19" s="43">
        <f>'Debt Worksheet'!K22</f>
        <v>0</v>
      </c>
    </row>
    <row r="20" spans="1:11" ht="31.2" customHeight="1" x14ac:dyDescent="0.3">
      <c r="C20" s="80" t="str">
        <f>'Debt Worksheet'!C23</f>
        <v/>
      </c>
      <c r="D20" s="29" t="str">
        <f>'Debt Worksheet'!D23</f>
        <v/>
      </c>
      <c r="E20" s="29" t="str">
        <f>'Debt Worksheet'!E23</f>
        <v/>
      </c>
      <c r="F20" s="29" t="str">
        <f>'Debt Worksheet'!F23</f>
        <v/>
      </c>
      <c r="G20" s="29" t="str">
        <f>'Debt Worksheet'!G23</f>
        <v/>
      </c>
      <c r="H20" s="29" t="str">
        <f>'Debt Worksheet'!H23</f>
        <v/>
      </c>
      <c r="I20" s="30" t="str">
        <f>'Debt Worksheet'!I23</f>
        <v/>
      </c>
      <c r="J20" s="31" t="str">
        <f>'Debt Worksheet'!J23</f>
        <v/>
      </c>
    </row>
    <row r="21" spans="1:11" ht="31.2" customHeight="1" x14ac:dyDescent="0.3">
      <c r="C21" s="80" t="str">
        <f>'Debt Worksheet'!C24</f>
        <v/>
      </c>
      <c r="D21" s="29" t="str">
        <f>'Debt Worksheet'!D24</f>
        <v/>
      </c>
      <c r="E21" s="29" t="str">
        <f>'Debt Worksheet'!E24</f>
        <v/>
      </c>
      <c r="F21" s="29" t="str">
        <f>'Debt Worksheet'!F24</f>
        <v/>
      </c>
      <c r="G21" s="29" t="str">
        <f>'Debt Worksheet'!G24</f>
        <v/>
      </c>
      <c r="H21" s="29" t="str">
        <f>'Debt Worksheet'!H24</f>
        <v/>
      </c>
      <c r="I21" s="30" t="str">
        <f>'Debt Worksheet'!I24</f>
        <v/>
      </c>
      <c r="J21" s="31" t="str">
        <f>'Debt Worksheet'!J24</f>
        <v/>
      </c>
    </row>
    <row r="22" spans="1:11" ht="31.2" customHeight="1" x14ac:dyDescent="0.3">
      <c r="C22" s="80" t="str">
        <f>'Debt Worksheet'!C25</f>
        <v/>
      </c>
      <c r="D22" s="29" t="str">
        <f>'Debt Worksheet'!D25</f>
        <v/>
      </c>
      <c r="E22" s="29" t="str">
        <f>'Debt Worksheet'!E25</f>
        <v/>
      </c>
      <c r="F22" s="29" t="str">
        <f>'Debt Worksheet'!F25</f>
        <v/>
      </c>
      <c r="G22" s="29" t="str">
        <f>'Debt Worksheet'!G25</f>
        <v/>
      </c>
      <c r="H22" s="29" t="str">
        <f>'Debt Worksheet'!H25</f>
        <v/>
      </c>
      <c r="I22" s="30" t="str">
        <f>'Debt Worksheet'!I25</f>
        <v/>
      </c>
      <c r="J22" s="31" t="str">
        <f>'Debt Worksheet'!J25</f>
        <v/>
      </c>
    </row>
    <row r="23" spans="1:11" ht="31.2" customHeight="1" x14ac:dyDescent="0.3">
      <c r="C23" s="80" t="str">
        <f>'Debt Worksheet'!C26</f>
        <v/>
      </c>
      <c r="D23" s="29" t="str">
        <f>'Debt Worksheet'!D26</f>
        <v/>
      </c>
      <c r="E23" s="29" t="str">
        <f>'Debt Worksheet'!E26</f>
        <v/>
      </c>
      <c r="F23" s="29" t="str">
        <f>'Debt Worksheet'!F26</f>
        <v/>
      </c>
      <c r="G23" s="29" t="str">
        <f>'Debt Worksheet'!G26</f>
        <v/>
      </c>
      <c r="H23" s="29" t="str">
        <f>'Debt Worksheet'!H26</f>
        <v/>
      </c>
      <c r="I23" s="30" t="str">
        <f>'Debt Worksheet'!I26</f>
        <v/>
      </c>
      <c r="J23" s="31" t="str">
        <f>'Debt Worksheet'!J26</f>
        <v/>
      </c>
    </row>
    <row r="24" spans="1:11" ht="31.2" customHeight="1" x14ac:dyDescent="0.3">
      <c r="C24" s="80" t="str">
        <f>'Debt Worksheet'!C27</f>
        <v/>
      </c>
      <c r="D24" s="29" t="str">
        <f>'Debt Worksheet'!D27</f>
        <v/>
      </c>
      <c r="E24" s="29" t="str">
        <f>'Debt Worksheet'!E27</f>
        <v/>
      </c>
      <c r="F24" s="29" t="str">
        <f>'Debt Worksheet'!F27</f>
        <v/>
      </c>
      <c r="G24" s="29" t="str">
        <f>'Debt Worksheet'!G27</f>
        <v/>
      </c>
      <c r="H24" s="29" t="str">
        <f>'Debt Worksheet'!H27</f>
        <v/>
      </c>
      <c r="I24" s="30" t="str">
        <f>'Debt Worksheet'!I27</f>
        <v/>
      </c>
      <c r="J24" s="31" t="str">
        <f>'Debt Worksheet'!J27</f>
        <v/>
      </c>
    </row>
    <row r="25" spans="1:11" ht="31.2" customHeight="1" x14ac:dyDescent="0.3">
      <c r="C25" s="80" t="str">
        <f>'Debt Worksheet'!C28</f>
        <v/>
      </c>
      <c r="D25" s="29" t="str">
        <f>'Debt Worksheet'!D28</f>
        <v/>
      </c>
      <c r="E25" s="29" t="str">
        <f>'Debt Worksheet'!E28</f>
        <v/>
      </c>
      <c r="F25" s="29" t="str">
        <f>'Debt Worksheet'!F28</f>
        <v/>
      </c>
      <c r="G25" s="29" t="str">
        <f>'Debt Worksheet'!G28</f>
        <v/>
      </c>
      <c r="H25" s="29" t="str">
        <f>'Debt Worksheet'!H28</f>
        <v/>
      </c>
      <c r="I25" s="30" t="str">
        <f>'Debt Worksheet'!I28</f>
        <v/>
      </c>
      <c r="J25" s="31" t="str">
        <f>'Debt Worksheet'!J28</f>
        <v/>
      </c>
    </row>
    <row r="26" spans="1:11" ht="31.2" customHeight="1" x14ac:dyDescent="0.3">
      <c r="C26" s="80" t="str">
        <f>'Debt Worksheet'!C29</f>
        <v/>
      </c>
      <c r="D26" s="29" t="str">
        <f>'Debt Worksheet'!D29</f>
        <v/>
      </c>
      <c r="E26" s="29" t="str">
        <f>'Debt Worksheet'!E29</f>
        <v/>
      </c>
      <c r="F26" s="29" t="str">
        <f>'Debt Worksheet'!F29</f>
        <v/>
      </c>
      <c r="G26" s="29" t="str">
        <f>'Debt Worksheet'!G29</f>
        <v/>
      </c>
      <c r="H26" s="29" t="str">
        <f>'Debt Worksheet'!H29</f>
        <v/>
      </c>
      <c r="I26" s="30" t="str">
        <f>'Debt Worksheet'!I29</f>
        <v/>
      </c>
      <c r="J26" s="31" t="str">
        <f>'Debt Worksheet'!J29</f>
        <v/>
      </c>
    </row>
    <row r="27" spans="1:11" ht="31.2" customHeight="1" x14ac:dyDescent="0.3">
      <c r="C27" s="80" t="str">
        <f>'Debt Worksheet'!C30</f>
        <v/>
      </c>
      <c r="D27" s="29" t="str">
        <f>'Debt Worksheet'!D30</f>
        <v/>
      </c>
      <c r="E27" s="29" t="str">
        <f>'Debt Worksheet'!E30</f>
        <v/>
      </c>
      <c r="F27" s="29" t="str">
        <f>'Debt Worksheet'!F30</f>
        <v/>
      </c>
      <c r="G27" s="29" t="str">
        <f>'Debt Worksheet'!G30</f>
        <v/>
      </c>
      <c r="H27" s="29" t="str">
        <f>'Debt Worksheet'!H30</f>
        <v/>
      </c>
      <c r="I27" s="30" t="str">
        <f>'Debt Worksheet'!I30</f>
        <v/>
      </c>
      <c r="J27" s="31" t="str">
        <f>'Debt Worksheet'!J30</f>
        <v/>
      </c>
    </row>
    <row r="28" spans="1:11" ht="31.2" customHeight="1" x14ac:dyDescent="0.3">
      <c r="C28" s="80" t="str">
        <f>'Debt Worksheet'!C31</f>
        <v/>
      </c>
      <c r="D28" s="29" t="str">
        <f>'Debt Worksheet'!D31</f>
        <v/>
      </c>
      <c r="E28" s="29" t="str">
        <f>'Debt Worksheet'!E31</f>
        <v/>
      </c>
      <c r="F28" s="29" t="str">
        <f>'Debt Worksheet'!F31</f>
        <v/>
      </c>
      <c r="G28" s="29" t="str">
        <f>'Debt Worksheet'!G31</f>
        <v/>
      </c>
      <c r="H28" s="29" t="str">
        <f>'Debt Worksheet'!H31</f>
        <v/>
      </c>
      <c r="I28" s="30" t="str">
        <f>'Debt Worksheet'!I31</f>
        <v/>
      </c>
      <c r="J28" s="31" t="str">
        <f>'Debt Worksheet'!J31</f>
        <v/>
      </c>
    </row>
    <row r="29" spans="1:11" ht="31.2" customHeight="1" x14ac:dyDescent="0.3">
      <c r="C29" s="80" t="str">
        <f>'Debt Worksheet'!C32</f>
        <v/>
      </c>
      <c r="D29" s="29" t="str">
        <f>'Debt Worksheet'!D32</f>
        <v/>
      </c>
      <c r="E29" s="29" t="str">
        <f>'Debt Worksheet'!E32</f>
        <v/>
      </c>
      <c r="F29" s="29" t="str">
        <f>'Debt Worksheet'!F32</f>
        <v/>
      </c>
      <c r="G29" s="29" t="str">
        <f>'Debt Worksheet'!G32</f>
        <v/>
      </c>
      <c r="H29" s="29" t="str">
        <f>'Debt Worksheet'!H32</f>
        <v/>
      </c>
      <c r="I29" s="30" t="str">
        <f>'Debt Worksheet'!I32</f>
        <v/>
      </c>
      <c r="J29" s="31" t="str">
        <f>'Debt Worksheet'!J32</f>
        <v/>
      </c>
    </row>
    <row r="30" spans="1:11" ht="31.2" customHeight="1" x14ac:dyDescent="0.3">
      <c r="C30" s="80" t="str">
        <f>'Debt Worksheet'!C33</f>
        <v/>
      </c>
      <c r="D30" s="29" t="str">
        <f>'Debt Worksheet'!D33</f>
        <v/>
      </c>
      <c r="E30" s="29" t="str">
        <f>'Debt Worksheet'!E33</f>
        <v/>
      </c>
      <c r="F30" s="29" t="str">
        <f>'Debt Worksheet'!F33</f>
        <v/>
      </c>
      <c r="G30" s="29" t="str">
        <f>'Debt Worksheet'!G33</f>
        <v/>
      </c>
      <c r="H30" s="29" t="str">
        <f>'Debt Worksheet'!H33</f>
        <v/>
      </c>
      <c r="I30" s="30" t="str">
        <f>'Debt Worksheet'!I33</f>
        <v/>
      </c>
      <c r="J30" s="31" t="str">
        <f>'Debt Worksheet'!J33</f>
        <v/>
      </c>
    </row>
    <row r="31" spans="1:11" ht="31.2" customHeight="1" x14ac:dyDescent="0.3">
      <c r="C31" s="80" t="str">
        <f>'Debt Worksheet'!C34</f>
        <v/>
      </c>
      <c r="D31" s="29" t="str">
        <f>'Debt Worksheet'!D34</f>
        <v/>
      </c>
      <c r="E31" s="29" t="str">
        <f>'Debt Worksheet'!E34</f>
        <v/>
      </c>
      <c r="F31" s="29" t="str">
        <f>'Debt Worksheet'!F34</f>
        <v/>
      </c>
      <c r="G31" s="29" t="str">
        <f>'Debt Worksheet'!G34</f>
        <v/>
      </c>
      <c r="H31" s="29" t="str">
        <f>'Debt Worksheet'!H34</f>
        <v/>
      </c>
      <c r="I31" s="30" t="str">
        <f>'Debt Worksheet'!I34</f>
        <v/>
      </c>
      <c r="J31" s="31" t="str">
        <f>'Debt Worksheet'!J34</f>
        <v/>
      </c>
    </row>
    <row r="32" spans="1:11" ht="31.2" customHeight="1" x14ac:dyDescent="0.3">
      <c r="C32" s="80" t="str">
        <f>'Debt Worksheet'!C35</f>
        <v/>
      </c>
      <c r="D32" s="29" t="str">
        <f>'Debt Worksheet'!D35</f>
        <v/>
      </c>
      <c r="E32" s="29" t="str">
        <f>'Debt Worksheet'!E35</f>
        <v/>
      </c>
      <c r="F32" s="29" t="str">
        <f>'Debt Worksheet'!F35</f>
        <v/>
      </c>
      <c r="G32" s="29" t="str">
        <f>'Debt Worksheet'!G35</f>
        <v/>
      </c>
      <c r="H32" s="29" t="str">
        <f>'Debt Worksheet'!H35</f>
        <v/>
      </c>
      <c r="I32" s="30" t="str">
        <f>'Debt Worksheet'!I35</f>
        <v/>
      </c>
      <c r="J32" s="31" t="str">
        <f>'Debt Worksheet'!J35</f>
        <v/>
      </c>
    </row>
    <row r="33" spans="3:10" ht="31.2" customHeight="1" x14ac:dyDescent="0.3">
      <c r="C33" s="80" t="str">
        <f>'Debt Worksheet'!C36</f>
        <v/>
      </c>
      <c r="D33" s="29" t="str">
        <f>'Debt Worksheet'!D36</f>
        <v/>
      </c>
      <c r="E33" s="29" t="str">
        <f>'Debt Worksheet'!E36</f>
        <v/>
      </c>
      <c r="F33" s="29" t="str">
        <f>'Debt Worksheet'!F36</f>
        <v/>
      </c>
      <c r="G33" s="29" t="str">
        <f>'Debt Worksheet'!G36</f>
        <v/>
      </c>
      <c r="H33" s="29" t="str">
        <f>'Debt Worksheet'!H36</f>
        <v/>
      </c>
      <c r="I33" s="30" t="str">
        <f>'Debt Worksheet'!I36</f>
        <v/>
      </c>
      <c r="J33" s="31" t="str">
        <f>'Debt Worksheet'!J36</f>
        <v/>
      </c>
    </row>
    <row r="34" spans="3:10" ht="31.2" customHeight="1" x14ac:dyDescent="0.3">
      <c r="C34" s="80" t="str">
        <f>'Debt Worksheet'!C37</f>
        <v/>
      </c>
      <c r="D34" s="29" t="str">
        <f>'Debt Worksheet'!D37</f>
        <v/>
      </c>
      <c r="E34" s="29" t="str">
        <f>'Debt Worksheet'!E37</f>
        <v/>
      </c>
      <c r="F34" s="29" t="str">
        <f>'Debt Worksheet'!F37</f>
        <v/>
      </c>
      <c r="G34" s="29" t="str">
        <f>'Debt Worksheet'!G37</f>
        <v/>
      </c>
      <c r="H34" s="29" t="str">
        <f>'Debt Worksheet'!H37</f>
        <v/>
      </c>
      <c r="I34" s="30" t="str">
        <f>'Debt Worksheet'!I37</f>
        <v/>
      </c>
      <c r="J34" s="31" t="str">
        <f>'Debt Worksheet'!J37</f>
        <v/>
      </c>
    </row>
    <row r="35" spans="3:10" ht="31.2" customHeight="1" x14ac:dyDescent="0.3">
      <c r="C35" s="80" t="str">
        <f>'Debt Worksheet'!C38</f>
        <v/>
      </c>
      <c r="D35" s="29" t="str">
        <f>'Debt Worksheet'!D38</f>
        <v/>
      </c>
      <c r="E35" s="29" t="str">
        <f>'Debt Worksheet'!E38</f>
        <v/>
      </c>
      <c r="F35" s="29" t="str">
        <f>'Debt Worksheet'!F38</f>
        <v/>
      </c>
      <c r="G35" s="29" t="str">
        <f>'Debt Worksheet'!G38</f>
        <v/>
      </c>
      <c r="H35" s="29" t="str">
        <f>'Debt Worksheet'!H38</f>
        <v/>
      </c>
      <c r="I35" s="30" t="str">
        <f>'Debt Worksheet'!I38</f>
        <v/>
      </c>
      <c r="J35" s="31" t="str">
        <f>'Debt Worksheet'!J38</f>
        <v/>
      </c>
    </row>
    <row r="36" spans="3:10" ht="31.2" customHeight="1" x14ac:dyDescent="0.3">
      <c r="C36" s="80" t="str">
        <f>'Debt Worksheet'!C39</f>
        <v/>
      </c>
      <c r="D36" s="29" t="str">
        <f>'Debt Worksheet'!D39</f>
        <v/>
      </c>
      <c r="E36" s="29" t="str">
        <f>'Debt Worksheet'!E39</f>
        <v/>
      </c>
      <c r="F36" s="29" t="str">
        <f>'Debt Worksheet'!F39</f>
        <v/>
      </c>
      <c r="G36" s="29" t="str">
        <f>'Debt Worksheet'!G39</f>
        <v/>
      </c>
      <c r="H36" s="29" t="str">
        <f>'Debt Worksheet'!H39</f>
        <v/>
      </c>
      <c r="I36" s="30" t="str">
        <f>'Debt Worksheet'!I39</f>
        <v/>
      </c>
      <c r="J36" s="31" t="str">
        <f>'Debt Worksheet'!J39</f>
        <v/>
      </c>
    </row>
    <row r="37" spans="3:10" ht="31.2" customHeight="1" x14ac:dyDescent="0.3">
      <c r="C37" s="80" t="str">
        <f>'Debt Worksheet'!C40</f>
        <v/>
      </c>
      <c r="D37" s="29" t="str">
        <f>'Debt Worksheet'!D40</f>
        <v/>
      </c>
      <c r="E37" s="29" t="str">
        <f>'Debt Worksheet'!E40</f>
        <v/>
      </c>
      <c r="F37" s="29" t="str">
        <f>'Debt Worksheet'!F40</f>
        <v/>
      </c>
      <c r="G37" s="29" t="str">
        <f>'Debt Worksheet'!G40</f>
        <v/>
      </c>
      <c r="H37" s="29" t="str">
        <f>'Debt Worksheet'!H40</f>
        <v/>
      </c>
      <c r="I37" s="30" t="str">
        <f>'Debt Worksheet'!I40</f>
        <v/>
      </c>
      <c r="J37" s="31" t="str">
        <f>'Debt Worksheet'!J40</f>
        <v/>
      </c>
    </row>
    <row r="38" spans="3:10" ht="31.2" customHeight="1" x14ac:dyDescent="0.3">
      <c r="C38" s="80" t="str">
        <f>'Debt Worksheet'!C41</f>
        <v/>
      </c>
      <c r="D38" s="29" t="str">
        <f>'Debt Worksheet'!D41</f>
        <v/>
      </c>
      <c r="E38" s="29" t="str">
        <f>'Debt Worksheet'!E41</f>
        <v/>
      </c>
      <c r="F38" s="29" t="str">
        <f>'Debt Worksheet'!F41</f>
        <v/>
      </c>
      <c r="G38" s="29" t="str">
        <f>'Debt Worksheet'!G41</f>
        <v/>
      </c>
      <c r="H38" s="29" t="str">
        <f>'Debt Worksheet'!H41</f>
        <v/>
      </c>
      <c r="I38" s="30" t="str">
        <f>'Debt Worksheet'!I41</f>
        <v/>
      </c>
      <c r="J38" s="31" t="str">
        <f>'Debt Worksheet'!J41</f>
        <v/>
      </c>
    </row>
    <row r="39" spans="3:10" ht="31.2" customHeight="1" x14ac:dyDescent="0.3">
      <c r="C39" s="80" t="str">
        <f>'Debt Worksheet'!C42</f>
        <v/>
      </c>
      <c r="D39" s="29" t="str">
        <f>'Debt Worksheet'!D42</f>
        <v/>
      </c>
      <c r="E39" s="29" t="str">
        <f>'Debt Worksheet'!E42</f>
        <v/>
      </c>
      <c r="F39" s="29" t="str">
        <f>'Debt Worksheet'!F42</f>
        <v/>
      </c>
      <c r="G39" s="29" t="str">
        <f>'Debt Worksheet'!G42</f>
        <v/>
      </c>
      <c r="H39" s="29" t="str">
        <f>'Debt Worksheet'!H42</f>
        <v/>
      </c>
      <c r="I39" s="30" t="str">
        <f>'Debt Worksheet'!I42</f>
        <v/>
      </c>
      <c r="J39" s="31" t="str">
        <f>'Debt Worksheet'!J42</f>
        <v/>
      </c>
    </row>
    <row r="40" spans="3:10" ht="31.2" customHeight="1" x14ac:dyDescent="0.3">
      <c r="C40" s="80" t="str">
        <f>'Debt Worksheet'!C43</f>
        <v/>
      </c>
      <c r="D40" s="29" t="str">
        <f>'Debt Worksheet'!D43</f>
        <v/>
      </c>
      <c r="E40" s="29" t="str">
        <f>'Debt Worksheet'!E43</f>
        <v/>
      </c>
      <c r="F40" s="29" t="str">
        <f>'Debt Worksheet'!F43</f>
        <v/>
      </c>
      <c r="G40" s="29" t="str">
        <f>'Debt Worksheet'!G43</f>
        <v/>
      </c>
      <c r="H40" s="29" t="str">
        <f>'Debt Worksheet'!H43</f>
        <v/>
      </c>
      <c r="I40" s="30" t="str">
        <f>'Debt Worksheet'!I43</f>
        <v/>
      </c>
      <c r="J40" s="31" t="str">
        <f>'Debt Worksheet'!J43</f>
        <v/>
      </c>
    </row>
    <row r="41" spans="3:10" ht="31.2" customHeight="1" x14ac:dyDescent="0.3">
      <c r="C41" s="80" t="str">
        <f>'Debt Worksheet'!C44</f>
        <v/>
      </c>
      <c r="D41" s="29" t="str">
        <f>'Debt Worksheet'!D44</f>
        <v/>
      </c>
      <c r="E41" s="29" t="str">
        <f>'Debt Worksheet'!E44</f>
        <v/>
      </c>
      <c r="F41" s="29" t="str">
        <f>'Debt Worksheet'!F44</f>
        <v/>
      </c>
      <c r="G41" s="29" t="str">
        <f>'Debt Worksheet'!G44</f>
        <v/>
      </c>
      <c r="H41" s="29" t="str">
        <f>'Debt Worksheet'!H44</f>
        <v/>
      </c>
      <c r="I41" s="30" t="str">
        <f>'Debt Worksheet'!I44</f>
        <v/>
      </c>
      <c r="J41" s="31" t="str">
        <f>'Debt Worksheet'!J44</f>
        <v/>
      </c>
    </row>
    <row r="42" spans="3:10" ht="31.2" customHeight="1" x14ac:dyDescent="0.3">
      <c r="C42" s="80" t="str">
        <f>'Debt Worksheet'!C45</f>
        <v/>
      </c>
      <c r="D42" s="29" t="str">
        <f>'Debt Worksheet'!D45</f>
        <v/>
      </c>
      <c r="E42" s="29" t="str">
        <f>'Debt Worksheet'!E45</f>
        <v/>
      </c>
      <c r="F42" s="29" t="str">
        <f>'Debt Worksheet'!F45</f>
        <v/>
      </c>
      <c r="G42" s="29" t="str">
        <f>'Debt Worksheet'!G45</f>
        <v/>
      </c>
      <c r="H42" s="29" t="str">
        <f>'Debt Worksheet'!H45</f>
        <v/>
      </c>
      <c r="I42" s="30" t="str">
        <f>'Debt Worksheet'!I45</f>
        <v/>
      </c>
      <c r="J42" s="31" t="str">
        <f>'Debt Worksheet'!J45</f>
        <v/>
      </c>
    </row>
    <row r="43" spans="3:10" ht="31.2" customHeight="1" x14ac:dyDescent="0.3">
      <c r="C43" s="80" t="str">
        <f>'Debt Worksheet'!C46</f>
        <v/>
      </c>
      <c r="D43" s="29" t="str">
        <f>'Debt Worksheet'!D46</f>
        <v/>
      </c>
      <c r="E43" s="29" t="str">
        <f>'Debt Worksheet'!E46</f>
        <v/>
      </c>
      <c r="F43" s="29" t="str">
        <f>'Debt Worksheet'!F46</f>
        <v/>
      </c>
      <c r="G43" s="29" t="str">
        <f>'Debt Worksheet'!G46</f>
        <v/>
      </c>
      <c r="H43" s="29" t="str">
        <f>'Debt Worksheet'!H46</f>
        <v/>
      </c>
      <c r="I43" s="30" t="str">
        <f>'Debt Worksheet'!I46</f>
        <v/>
      </c>
      <c r="J43" s="31" t="str">
        <f>'Debt Worksheet'!J46</f>
        <v/>
      </c>
    </row>
    <row r="44" spans="3:10" ht="31.2" customHeight="1" x14ac:dyDescent="0.3">
      <c r="C44" s="80" t="str">
        <f>'Debt Worksheet'!C47</f>
        <v/>
      </c>
      <c r="D44" s="29" t="str">
        <f>'Debt Worksheet'!D47</f>
        <v/>
      </c>
      <c r="E44" s="29" t="str">
        <f>'Debt Worksheet'!E47</f>
        <v/>
      </c>
      <c r="F44" s="29" t="str">
        <f>'Debt Worksheet'!F47</f>
        <v/>
      </c>
      <c r="G44" s="29" t="str">
        <f>'Debt Worksheet'!G47</f>
        <v/>
      </c>
      <c r="H44" s="29" t="str">
        <f>'Debt Worksheet'!H47</f>
        <v/>
      </c>
      <c r="I44" s="30" t="str">
        <f>'Debt Worksheet'!I47</f>
        <v/>
      </c>
      <c r="J44" s="31" t="str">
        <f>'Debt Worksheet'!J47</f>
        <v/>
      </c>
    </row>
    <row r="45" spans="3:10" ht="31.2" customHeight="1" x14ac:dyDescent="0.3">
      <c r="C45" s="80" t="str">
        <f>'Debt Worksheet'!C48</f>
        <v/>
      </c>
      <c r="D45" s="29" t="str">
        <f>'Debt Worksheet'!D48</f>
        <v/>
      </c>
      <c r="E45" s="29" t="str">
        <f>'Debt Worksheet'!E48</f>
        <v/>
      </c>
      <c r="F45" s="29" t="str">
        <f>'Debt Worksheet'!F48</f>
        <v/>
      </c>
      <c r="G45" s="29" t="str">
        <f>'Debt Worksheet'!G48</f>
        <v/>
      </c>
      <c r="H45" s="29" t="str">
        <f>'Debt Worksheet'!H48</f>
        <v/>
      </c>
      <c r="I45" s="30" t="str">
        <f>'Debt Worksheet'!I48</f>
        <v/>
      </c>
      <c r="J45" s="31" t="str">
        <f>'Debt Worksheet'!J48</f>
        <v/>
      </c>
    </row>
    <row r="46" spans="3:10" ht="31.2" customHeight="1" x14ac:dyDescent="0.3">
      <c r="C46" s="80" t="str">
        <f>'Debt Worksheet'!C49</f>
        <v/>
      </c>
      <c r="D46" s="29" t="str">
        <f>'Debt Worksheet'!D49</f>
        <v/>
      </c>
      <c r="E46" s="29" t="str">
        <f>'Debt Worksheet'!E49</f>
        <v/>
      </c>
      <c r="F46" s="29" t="str">
        <f>'Debt Worksheet'!F49</f>
        <v/>
      </c>
      <c r="G46" s="29" t="str">
        <f>'Debt Worksheet'!G49</f>
        <v/>
      </c>
      <c r="H46" s="29" t="str">
        <f>'Debt Worksheet'!H49</f>
        <v/>
      </c>
      <c r="I46" s="30" t="str">
        <f>'Debt Worksheet'!I49</f>
        <v/>
      </c>
      <c r="J46" s="31" t="str">
        <f>'Debt Worksheet'!J49</f>
        <v/>
      </c>
    </row>
    <row r="47" spans="3:10" ht="31.2" customHeight="1" x14ac:dyDescent="0.3">
      <c r="C47" s="80" t="str">
        <f>'Debt Worksheet'!C50</f>
        <v/>
      </c>
      <c r="D47" s="29" t="str">
        <f>'Debt Worksheet'!D50</f>
        <v/>
      </c>
      <c r="E47" s="29" t="str">
        <f>'Debt Worksheet'!E50</f>
        <v/>
      </c>
      <c r="F47" s="29" t="str">
        <f>'Debt Worksheet'!F50</f>
        <v/>
      </c>
      <c r="G47" s="29" t="str">
        <f>'Debt Worksheet'!G50</f>
        <v/>
      </c>
      <c r="H47" s="29" t="str">
        <f>'Debt Worksheet'!H50</f>
        <v/>
      </c>
      <c r="I47" s="30" t="str">
        <f>'Debt Worksheet'!I50</f>
        <v/>
      </c>
      <c r="J47" s="31" t="str">
        <f>'Debt Worksheet'!J50</f>
        <v/>
      </c>
    </row>
    <row r="48" spans="3:10" ht="31.2" customHeight="1" x14ac:dyDescent="0.3">
      <c r="C48" s="80" t="str">
        <f>'Debt Worksheet'!C51</f>
        <v/>
      </c>
      <c r="D48" s="29" t="str">
        <f>'Debt Worksheet'!D51</f>
        <v/>
      </c>
      <c r="E48" s="29" t="str">
        <f>'Debt Worksheet'!E51</f>
        <v/>
      </c>
      <c r="F48" s="29" t="str">
        <f>'Debt Worksheet'!F51</f>
        <v/>
      </c>
      <c r="G48" s="29" t="str">
        <f>'Debt Worksheet'!G51</f>
        <v/>
      </c>
      <c r="H48" s="29" t="str">
        <f>'Debt Worksheet'!H51</f>
        <v/>
      </c>
      <c r="I48" s="30" t="str">
        <f>'Debt Worksheet'!I51</f>
        <v/>
      </c>
      <c r="J48" s="31" t="str">
        <f>'Debt Worksheet'!J51</f>
        <v/>
      </c>
    </row>
    <row r="49" spans="3:10" ht="31.2" customHeight="1" x14ac:dyDescent="0.3">
      <c r="C49" s="80" t="str">
        <f>'Debt Worksheet'!C52</f>
        <v/>
      </c>
      <c r="D49" s="29" t="str">
        <f>'Debt Worksheet'!D52</f>
        <v/>
      </c>
      <c r="E49" s="29" t="str">
        <f>'Debt Worksheet'!E52</f>
        <v/>
      </c>
      <c r="F49" s="29" t="str">
        <f>'Debt Worksheet'!F52</f>
        <v/>
      </c>
      <c r="G49" s="29" t="str">
        <f>'Debt Worksheet'!G52</f>
        <v/>
      </c>
      <c r="H49" s="29" t="str">
        <f>'Debt Worksheet'!H52</f>
        <v/>
      </c>
      <c r="I49" s="30" t="str">
        <f>'Debt Worksheet'!I52</f>
        <v/>
      </c>
      <c r="J49" s="31" t="str">
        <f>'Debt Worksheet'!J52</f>
        <v/>
      </c>
    </row>
    <row r="50" spans="3:10" ht="31.2" customHeight="1" x14ac:dyDescent="0.3">
      <c r="C50" s="80" t="str">
        <f>'Debt Worksheet'!C53</f>
        <v/>
      </c>
      <c r="D50" s="29" t="str">
        <f>'Debt Worksheet'!D53</f>
        <v/>
      </c>
      <c r="E50" s="29" t="str">
        <f>'Debt Worksheet'!E53</f>
        <v/>
      </c>
      <c r="F50" s="29" t="str">
        <f>'Debt Worksheet'!F53</f>
        <v/>
      </c>
      <c r="G50" s="29" t="str">
        <f>'Debt Worksheet'!G53</f>
        <v/>
      </c>
      <c r="H50" s="29" t="str">
        <f>'Debt Worksheet'!H53</f>
        <v/>
      </c>
      <c r="I50" s="30" t="str">
        <f>'Debt Worksheet'!I53</f>
        <v/>
      </c>
      <c r="J50" s="31" t="str">
        <f>'Debt Worksheet'!J53</f>
        <v/>
      </c>
    </row>
    <row r="51" spans="3:10" ht="31.2" customHeight="1" x14ac:dyDescent="0.3">
      <c r="C51" s="80" t="str">
        <f>'Debt Worksheet'!C54</f>
        <v/>
      </c>
      <c r="D51" s="29" t="str">
        <f>'Debt Worksheet'!D54</f>
        <v/>
      </c>
      <c r="E51" s="29" t="str">
        <f>'Debt Worksheet'!E54</f>
        <v/>
      </c>
      <c r="F51" s="29" t="str">
        <f>'Debt Worksheet'!F54</f>
        <v/>
      </c>
      <c r="G51" s="29" t="str">
        <f>'Debt Worksheet'!G54</f>
        <v/>
      </c>
      <c r="H51" s="29" t="str">
        <f>'Debt Worksheet'!H54</f>
        <v/>
      </c>
      <c r="I51" s="30" t="str">
        <f>'Debt Worksheet'!I54</f>
        <v/>
      </c>
      <c r="J51" s="31" t="str">
        <f>'Debt Worksheet'!J54</f>
        <v/>
      </c>
    </row>
    <row r="52" spans="3:10" ht="31.2" customHeight="1" x14ac:dyDescent="0.3">
      <c r="C52" s="80" t="str">
        <f>'Debt Worksheet'!C55</f>
        <v/>
      </c>
      <c r="D52" s="29" t="str">
        <f>'Debt Worksheet'!D55</f>
        <v/>
      </c>
      <c r="E52" s="29" t="str">
        <f>'Debt Worksheet'!E55</f>
        <v/>
      </c>
      <c r="F52" s="29" t="str">
        <f>'Debt Worksheet'!F55</f>
        <v/>
      </c>
      <c r="G52" s="29" t="str">
        <f>'Debt Worksheet'!G55</f>
        <v/>
      </c>
      <c r="H52" s="29" t="str">
        <f>'Debt Worksheet'!H55</f>
        <v/>
      </c>
      <c r="I52" s="30" t="str">
        <f>'Debt Worksheet'!I55</f>
        <v/>
      </c>
      <c r="J52" s="31" t="str">
        <f>'Debt Worksheet'!J55</f>
        <v/>
      </c>
    </row>
    <row r="53" spans="3:10" ht="31.2" customHeight="1" x14ac:dyDescent="0.3">
      <c r="C53" s="80" t="str">
        <f>'Debt Worksheet'!C56</f>
        <v/>
      </c>
      <c r="D53" s="29" t="str">
        <f>'Debt Worksheet'!D56</f>
        <v/>
      </c>
      <c r="E53" s="29" t="str">
        <f>'Debt Worksheet'!E56</f>
        <v/>
      </c>
      <c r="F53" s="29" t="str">
        <f>'Debt Worksheet'!F56</f>
        <v/>
      </c>
      <c r="G53" s="29" t="str">
        <f>'Debt Worksheet'!G56</f>
        <v/>
      </c>
      <c r="H53" s="29" t="str">
        <f>'Debt Worksheet'!H56</f>
        <v/>
      </c>
      <c r="I53" s="30" t="str">
        <f>'Debt Worksheet'!I56</f>
        <v/>
      </c>
      <c r="J53" s="31" t="str">
        <f>'Debt Worksheet'!J56</f>
        <v/>
      </c>
    </row>
    <row r="54" spans="3:10" ht="31.2" customHeight="1" x14ac:dyDescent="0.3">
      <c r="C54" s="80" t="str">
        <f>'Debt Worksheet'!C57</f>
        <v/>
      </c>
      <c r="D54" s="29" t="str">
        <f>'Debt Worksheet'!D57</f>
        <v/>
      </c>
      <c r="E54" s="29" t="str">
        <f>'Debt Worksheet'!E57</f>
        <v/>
      </c>
      <c r="F54" s="29" t="str">
        <f>'Debt Worksheet'!F57</f>
        <v/>
      </c>
      <c r="G54" s="29" t="str">
        <f>'Debt Worksheet'!G57</f>
        <v/>
      </c>
      <c r="H54" s="29" t="str">
        <f>'Debt Worksheet'!H57</f>
        <v/>
      </c>
      <c r="I54" s="30" t="str">
        <f>'Debt Worksheet'!I57</f>
        <v/>
      </c>
      <c r="J54" s="31" t="str">
        <f>'Debt Worksheet'!J57</f>
        <v/>
      </c>
    </row>
    <row r="55" spans="3:10" ht="31.2" customHeight="1" x14ac:dyDescent="0.3">
      <c r="C55" s="80" t="str">
        <f>'Debt Worksheet'!C58</f>
        <v/>
      </c>
      <c r="D55" s="29" t="str">
        <f>'Debt Worksheet'!D58</f>
        <v/>
      </c>
      <c r="E55" s="29" t="str">
        <f>'Debt Worksheet'!E58</f>
        <v/>
      </c>
      <c r="F55" s="29" t="str">
        <f>'Debt Worksheet'!F58</f>
        <v/>
      </c>
      <c r="G55" s="29" t="str">
        <f>'Debt Worksheet'!G58</f>
        <v/>
      </c>
      <c r="H55" s="29" t="str">
        <f>'Debt Worksheet'!H58</f>
        <v/>
      </c>
      <c r="I55" s="30" t="str">
        <f>'Debt Worksheet'!I58</f>
        <v/>
      </c>
      <c r="J55" s="31" t="str">
        <f>'Debt Worksheet'!J58</f>
        <v/>
      </c>
    </row>
    <row r="56" spans="3:10" ht="31.2" customHeight="1" x14ac:dyDescent="0.3">
      <c r="C56" s="80" t="str">
        <f>'Debt Worksheet'!C59</f>
        <v/>
      </c>
      <c r="D56" s="29" t="str">
        <f>'Debt Worksheet'!D59</f>
        <v/>
      </c>
      <c r="E56" s="29" t="str">
        <f>'Debt Worksheet'!E59</f>
        <v/>
      </c>
      <c r="F56" s="29" t="str">
        <f>'Debt Worksheet'!F59</f>
        <v/>
      </c>
      <c r="G56" s="29" t="str">
        <f>'Debt Worksheet'!G59</f>
        <v/>
      </c>
      <c r="H56" s="29" t="str">
        <f>'Debt Worksheet'!H59</f>
        <v/>
      </c>
      <c r="I56" s="30" t="str">
        <f>'Debt Worksheet'!I59</f>
        <v/>
      </c>
      <c r="J56" s="31" t="str">
        <f>'Debt Worksheet'!J59</f>
        <v/>
      </c>
    </row>
    <row r="57" spans="3:10" ht="31.2" customHeight="1" x14ac:dyDescent="0.3">
      <c r="C57" s="80" t="str">
        <f>'Debt Worksheet'!C60</f>
        <v/>
      </c>
      <c r="D57" s="29" t="str">
        <f>'Debt Worksheet'!D60</f>
        <v/>
      </c>
      <c r="E57" s="29" t="str">
        <f>'Debt Worksheet'!E60</f>
        <v/>
      </c>
      <c r="F57" s="29" t="str">
        <f>'Debt Worksheet'!F60</f>
        <v/>
      </c>
      <c r="G57" s="29" t="str">
        <f>'Debt Worksheet'!G60</f>
        <v/>
      </c>
      <c r="H57" s="29" t="str">
        <f>'Debt Worksheet'!H60</f>
        <v/>
      </c>
      <c r="I57" s="30" t="str">
        <f>'Debt Worksheet'!I60</f>
        <v/>
      </c>
      <c r="J57" s="31" t="str">
        <f>'Debt Worksheet'!J60</f>
        <v/>
      </c>
    </row>
    <row r="58" spans="3:10" ht="31.2" customHeight="1" x14ac:dyDescent="0.3">
      <c r="C58" s="80" t="str">
        <f>'Debt Worksheet'!C61</f>
        <v/>
      </c>
      <c r="D58" s="29" t="str">
        <f>'Debt Worksheet'!D61</f>
        <v/>
      </c>
      <c r="E58" s="29" t="str">
        <f>'Debt Worksheet'!E61</f>
        <v/>
      </c>
      <c r="F58" s="29" t="str">
        <f>'Debt Worksheet'!F61</f>
        <v/>
      </c>
      <c r="G58" s="29" t="str">
        <f>'Debt Worksheet'!G61</f>
        <v/>
      </c>
      <c r="H58" s="29" t="str">
        <f>'Debt Worksheet'!H61</f>
        <v/>
      </c>
      <c r="I58" s="30" t="str">
        <f>'Debt Worksheet'!I61</f>
        <v/>
      </c>
      <c r="J58" s="31" t="str">
        <f>'Debt Worksheet'!J61</f>
        <v/>
      </c>
    </row>
    <row r="59" spans="3:10" ht="31.2" customHeight="1" x14ac:dyDescent="0.3">
      <c r="C59" s="80" t="str">
        <f>'Debt Worksheet'!C62</f>
        <v/>
      </c>
      <c r="D59" s="29" t="str">
        <f>'Debt Worksheet'!D62</f>
        <v/>
      </c>
      <c r="E59" s="29" t="str">
        <f>'Debt Worksheet'!E62</f>
        <v/>
      </c>
      <c r="F59" s="29" t="str">
        <f>'Debt Worksheet'!F62</f>
        <v/>
      </c>
      <c r="G59" s="29" t="str">
        <f>'Debt Worksheet'!G62</f>
        <v/>
      </c>
      <c r="H59" s="29" t="str">
        <f>'Debt Worksheet'!H62</f>
        <v/>
      </c>
      <c r="I59" s="30" t="str">
        <f>'Debt Worksheet'!I62</f>
        <v/>
      </c>
      <c r="J59" s="31" t="str">
        <f>'Debt Worksheet'!J62</f>
        <v/>
      </c>
    </row>
    <row r="60" spans="3:10" ht="31.2" customHeight="1" x14ac:dyDescent="0.3">
      <c r="C60" s="80" t="str">
        <f>'Debt Worksheet'!C63</f>
        <v/>
      </c>
      <c r="D60" s="29" t="str">
        <f>'Debt Worksheet'!D63</f>
        <v/>
      </c>
      <c r="E60" s="29" t="str">
        <f>'Debt Worksheet'!E63</f>
        <v/>
      </c>
      <c r="F60" s="29" t="str">
        <f>'Debt Worksheet'!F63</f>
        <v/>
      </c>
      <c r="G60" s="29" t="str">
        <f>'Debt Worksheet'!G63</f>
        <v/>
      </c>
      <c r="H60" s="29" t="str">
        <f>'Debt Worksheet'!H63</f>
        <v/>
      </c>
      <c r="I60" s="30" t="str">
        <f>'Debt Worksheet'!I63</f>
        <v/>
      </c>
      <c r="J60" s="31" t="str">
        <f>'Debt Worksheet'!J63</f>
        <v/>
      </c>
    </row>
    <row r="61" spans="3:10" ht="31.2" customHeight="1" x14ac:dyDescent="0.3">
      <c r="C61" s="80" t="str">
        <f>'Debt Worksheet'!C64</f>
        <v/>
      </c>
      <c r="D61" s="29" t="str">
        <f>'Debt Worksheet'!D64</f>
        <v/>
      </c>
      <c r="E61" s="29" t="str">
        <f>'Debt Worksheet'!E64</f>
        <v/>
      </c>
      <c r="F61" s="29" t="str">
        <f>'Debt Worksheet'!F64</f>
        <v/>
      </c>
      <c r="G61" s="29" t="str">
        <f>'Debt Worksheet'!G64</f>
        <v/>
      </c>
      <c r="H61" s="29" t="str">
        <f>'Debt Worksheet'!H64</f>
        <v/>
      </c>
      <c r="I61" s="30" t="str">
        <f>'Debt Worksheet'!I64</f>
        <v/>
      </c>
      <c r="J61" s="31" t="str">
        <f>'Debt Worksheet'!J64</f>
        <v/>
      </c>
    </row>
    <row r="62" spans="3:10" ht="31.2" customHeight="1" x14ac:dyDescent="0.3">
      <c r="C62" s="80" t="str">
        <f>'Debt Worksheet'!C65</f>
        <v/>
      </c>
      <c r="D62" s="29" t="str">
        <f>'Debt Worksheet'!D65</f>
        <v/>
      </c>
      <c r="E62" s="29" t="str">
        <f>'Debt Worksheet'!E65</f>
        <v/>
      </c>
      <c r="F62" s="29" t="str">
        <f>'Debt Worksheet'!F65</f>
        <v/>
      </c>
      <c r="G62" s="29" t="str">
        <f>'Debt Worksheet'!G65</f>
        <v/>
      </c>
      <c r="H62" s="29" t="str">
        <f>'Debt Worksheet'!H65</f>
        <v/>
      </c>
      <c r="I62" s="30" t="str">
        <f>'Debt Worksheet'!I65</f>
        <v/>
      </c>
      <c r="J62" s="31" t="str">
        <f>'Debt Worksheet'!J65</f>
        <v/>
      </c>
    </row>
    <row r="63" spans="3:10" ht="31.2" customHeight="1" x14ac:dyDescent="0.3">
      <c r="C63" s="80" t="str">
        <f>'Debt Worksheet'!C66</f>
        <v/>
      </c>
      <c r="D63" s="29" t="str">
        <f>'Debt Worksheet'!D66</f>
        <v/>
      </c>
      <c r="E63" s="29" t="str">
        <f>'Debt Worksheet'!E66</f>
        <v/>
      </c>
      <c r="F63" s="29" t="str">
        <f>'Debt Worksheet'!F66</f>
        <v/>
      </c>
      <c r="G63" s="29" t="str">
        <f>'Debt Worksheet'!G66</f>
        <v/>
      </c>
      <c r="H63" s="29" t="str">
        <f>'Debt Worksheet'!H66</f>
        <v/>
      </c>
      <c r="I63" s="30" t="str">
        <f>'Debt Worksheet'!I66</f>
        <v/>
      </c>
      <c r="J63" s="31" t="str">
        <f>'Debt Worksheet'!J66</f>
        <v/>
      </c>
    </row>
    <row r="64" spans="3:10" ht="31.2" customHeight="1" x14ac:dyDescent="0.3">
      <c r="C64" s="80" t="str">
        <f>'Debt Worksheet'!C67</f>
        <v/>
      </c>
      <c r="D64" s="29" t="str">
        <f>'Debt Worksheet'!D67</f>
        <v/>
      </c>
      <c r="E64" s="29" t="str">
        <f>'Debt Worksheet'!E67</f>
        <v/>
      </c>
      <c r="F64" s="29" t="str">
        <f>'Debt Worksheet'!F67</f>
        <v/>
      </c>
      <c r="G64" s="29" t="str">
        <f>'Debt Worksheet'!G67</f>
        <v/>
      </c>
      <c r="H64" s="29" t="str">
        <f>'Debt Worksheet'!H67</f>
        <v/>
      </c>
      <c r="I64" s="30" t="str">
        <f>'Debt Worksheet'!I67</f>
        <v/>
      </c>
      <c r="J64" s="31" t="str">
        <f>'Debt Worksheet'!J67</f>
        <v/>
      </c>
    </row>
    <row r="65" spans="3:11" ht="31.2" customHeight="1" x14ac:dyDescent="0.3">
      <c r="C65" s="80" t="str">
        <f>'Debt Worksheet'!C68</f>
        <v/>
      </c>
      <c r="D65" s="29" t="str">
        <f>'Debt Worksheet'!D68</f>
        <v/>
      </c>
      <c r="E65" s="29" t="str">
        <f>'Debt Worksheet'!E68</f>
        <v/>
      </c>
      <c r="F65" s="29" t="str">
        <f>'Debt Worksheet'!F68</f>
        <v/>
      </c>
      <c r="G65" s="29" t="str">
        <f>'Debt Worksheet'!G68</f>
        <v/>
      </c>
      <c r="H65" s="29" t="str">
        <f>'Debt Worksheet'!H68</f>
        <v/>
      </c>
      <c r="I65" s="30" t="str">
        <f>'Debt Worksheet'!I68</f>
        <v/>
      </c>
      <c r="J65" s="31" t="str">
        <f>'Debt Worksheet'!J68</f>
        <v/>
      </c>
    </row>
    <row r="66" spans="3:11" ht="31.2" customHeight="1" x14ac:dyDescent="0.3">
      <c r="C66" s="80" t="str">
        <f>'Debt Worksheet'!C69</f>
        <v/>
      </c>
      <c r="D66" s="29" t="str">
        <f>'Debt Worksheet'!D69</f>
        <v/>
      </c>
      <c r="E66" s="29" t="str">
        <f>'Debt Worksheet'!E69</f>
        <v/>
      </c>
      <c r="F66" s="29" t="str">
        <f>'Debt Worksheet'!F69</f>
        <v/>
      </c>
      <c r="G66" s="29" t="str">
        <f>'Debt Worksheet'!G69</f>
        <v/>
      </c>
      <c r="H66" s="29" t="str">
        <f>'Debt Worksheet'!H69</f>
        <v/>
      </c>
      <c r="I66" s="30" t="str">
        <f>'Debt Worksheet'!I69</f>
        <v/>
      </c>
      <c r="J66" s="31" t="str">
        <f>'Debt Worksheet'!J69</f>
        <v/>
      </c>
    </row>
    <row r="67" spans="3:11" ht="31.2" customHeight="1" thickBot="1" x14ac:dyDescent="0.35">
      <c r="C67" s="107" t="str">
        <f>'Debt Worksheet'!C70</f>
        <v/>
      </c>
      <c r="D67" s="32" t="str">
        <f>'Debt Worksheet'!D70</f>
        <v/>
      </c>
      <c r="E67" s="32" t="str">
        <f>'Debt Worksheet'!E70</f>
        <v/>
      </c>
      <c r="F67" s="32" t="str">
        <f>'Debt Worksheet'!F70</f>
        <v/>
      </c>
      <c r="G67" s="32" t="str">
        <f>'Debt Worksheet'!G70</f>
        <v/>
      </c>
      <c r="H67" s="32" t="str">
        <f>'Debt Worksheet'!H70</f>
        <v/>
      </c>
      <c r="I67" s="33" t="str">
        <f>'Debt Worksheet'!I70</f>
        <v/>
      </c>
      <c r="J67" s="34" t="str">
        <f>'Debt Worksheet'!J70</f>
        <v/>
      </c>
    </row>
    <row r="68" spans="3:11" x14ac:dyDescent="0.3"/>
    <row r="69" spans="3:11" ht="35.1" customHeight="1" x14ac:dyDescent="0.3">
      <c r="C69" s="35" t="s">
        <v>10892</v>
      </c>
      <c r="D69" s="35"/>
      <c r="E69" s="35"/>
      <c r="F69" s="35"/>
      <c r="G69" s="35"/>
      <c r="H69" s="35"/>
      <c r="I69" s="35"/>
      <c r="J69" s="35"/>
      <c r="K69" s="35"/>
    </row>
    <row r="70" spans="3:11" x14ac:dyDescent="0.3"/>
    <row r="71" spans="3:11" x14ac:dyDescent="0.3">
      <c r="G71" s="16" t="str">
        <f>'Debt Worksheet'!G74</f>
        <v>Estimated 2027 Property Tax Levy:</v>
      </c>
      <c r="J71" s="36">
        <f>'Calculation - Levy Estimates'!B4</f>
        <v>981272</v>
      </c>
    </row>
    <row r="72" spans="3:11" x14ac:dyDescent="0.3"/>
    <row r="73" spans="3:11" x14ac:dyDescent="0.3">
      <c r="C73" s="37" t="s">
        <v>23</v>
      </c>
      <c r="D73" s="37"/>
    </row>
    <row r="74" spans="3:11" x14ac:dyDescent="0.3"/>
    <row r="75" spans="3:11" ht="49.05" customHeight="1" x14ac:dyDescent="0.3">
      <c r="C75" s="121" t="s">
        <v>12916</v>
      </c>
      <c r="D75" s="121"/>
      <c r="E75" s="121"/>
      <c r="F75" s="121"/>
      <c r="G75" s="121"/>
      <c r="H75" s="121"/>
      <c r="I75" s="121"/>
      <c r="J75" s="87"/>
      <c r="K75" s="38"/>
    </row>
    <row r="76" spans="3:11" ht="73.8" customHeight="1" x14ac:dyDescent="0.3">
      <c r="C76" s="114" t="s">
        <v>12917</v>
      </c>
      <c r="D76" s="114"/>
      <c r="E76" s="114"/>
      <c r="F76" s="114"/>
      <c r="G76" s="114"/>
      <c r="H76" s="114"/>
      <c r="I76" s="114"/>
      <c r="J76" s="38"/>
      <c r="K76" s="59"/>
    </row>
    <row r="77" spans="3:11" ht="43.05" customHeight="1" x14ac:dyDescent="0.3">
      <c r="C77" s="114" t="s">
        <v>10893</v>
      </c>
      <c r="D77" s="114"/>
      <c r="E77" s="114"/>
      <c r="F77" s="114"/>
      <c r="G77" s="114"/>
      <c r="H77" s="114"/>
      <c r="I77" s="114"/>
      <c r="J77" s="38"/>
      <c r="K77" s="59"/>
    </row>
  </sheetData>
  <sheetProtection formatCells="0" formatColumns="0" formatRows="0"/>
  <mergeCells count="3">
    <mergeCell ref="C75:I75"/>
    <mergeCell ref="C76:I76"/>
    <mergeCell ref="C77:I77"/>
  </mergeCells>
  <pageMargins left="0.2" right="0.2" top="0.25" bottom="0.25" header="0.05" footer="0.05"/>
  <pageSetup scale="9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3A7FE-7CC8-453E-A1DA-814B57A7F23A}">
  <dimension ref="A1:C11"/>
  <sheetViews>
    <sheetView workbookViewId="0">
      <selection activeCell="A9" sqref="A9"/>
    </sheetView>
  </sheetViews>
  <sheetFormatPr defaultRowHeight="14.4" x14ac:dyDescent="0.3"/>
  <cols>
    <col min="1" max="1" width="40.44140625" customWidth="1"/>
    <col min="2" max="2" width="25.21875" style="7" customWidth="1"/>
    <col min="3" max="3" width="64.5546875" customWidth="1"/>
  </cols>
  <sheetData>
    <row r="1" spans="1:3" x14ac:dyDescent="0.3">
      <c r="A1" s="11" t="s">
        <v>30</v>
      </c>
      <c r="B1" s="12" t="s">
        <v>31</v>
      </c>
      <c r="C1" s="11" t="s">
        <v>32</v>
      </c>
    </row>
    <row r="2" spans="1:3" x14ac:dyDescent="0.3">
      <c r="A2" s="9" t="s">
        <v>33</v>
      </c>
      <c r="B2" s="45">
        <f>IFERROR(VLOOKUP(List!$P$2,'Source PY Rev and Op Bal'!$B:$J,6),0)</f>
        <v>981272</v>
      </c>
      <c r="C2" s="8" t="s">
        <v>12918</v>
      </c>
    </row>
    <row r="3" spans="1:3" x14ac:dyDescent="0.3">
      <c r="A3" s="10" t="s">
        <v>34</v>
      </c>
      <c r="B3" s="46">
        <v>0</v>
      </c>
      <c r="C3" s="8"/>
    </row>
    <row r="4" spans="1:3" x14ac:dyDescent="0.3">
      <c r="A4" s="8" t="s">
        <v>35</v>
      </c>
      <c r="B4" s="47">
        <f>ROUND(MAX(0,ABS(-B8-B11+B6+B2)),0)</f>
        <v>981272</v>
      </c>
      <c r="C4" s="8" t="s">
        <v>36</v>
      </c>
    </row>
    <row r="5" spans="1:3" x14ac:dyDescent="0.3">
      <c r="A5" s="10" t="s">
        <v>37</v>
      </c>
      <c r="B5" s="46">
        <v>0</v>
      </c>
      <c r="C5" s="8"/>
    </row>
    <row r="6" spans="1:3" x14ac:dyDescent="0.3">
      <c r="A6" s="8" t="s">
        <v>38</v>
      </c>
      <c r="B6" s="48">
        <f>IFERROR(ROUND(VLOOKUP(List!P2,'Source PY Rev and Op Bal'!$B:$J,9,FALSE),0),0)</f>
        <v>0</v>
      </c>
      <c r="C6" s="8" t="s">
        <v>12919</v>
      </c>
    </row>
    <row r="7" spans="1:3" x14ac:dyDescent="0.3">
      <c r="A7" s="9" t="s">
        <v>39</v>
      </c>
      <c r="B7" s="45">
        <f>SUM(B3:B6)</f>
        <v>981272</v>
      </c>
      <c r="C7" s="8"/>
    </row>
    <row r="8" spans="1:3" x14ac:dyDescent="0.3">
      <c r="A8" s="8" t="s">
        <v>12922</v>
      </c>
      <c r="B8" s="44">
        <f>'Debt Worksheet'!F21</f>
        <v>0</v>
      </c>
      <c r="C8" s="8" t="s">
        <v>12920</v>
      </c>
    </row>
    <row r="9" spans="1:3" x14ac:dyDescent="0.3">
      <c r="A9" s="10" t="s">
        <v>40</v>
      </c>
      <c r="B9" s="46">
        <v>0</v>
      </c>
      <c r="C9" s="8"/>
    </row>
    <row r="10" spans="1:3" x14ac:dyDescent="0.3">
      <c r="A10" s="9" t="s">
        <v>41</v>
      </c>
      <c r="B10" s="45">
        <f>SUM(B8:B9)</f>
        <v>0</v>
      </c>
      <c r="C10" s="8"/>
    </row>
    <row r="11" spans="1:3" x14ac:dyDescent="0.3">
      <c r="A11" s="8" t="s">
        <v>42</v>
      </c>
      <c r="B11" s="44">
        <f>'Debt Worksheet'!J21</f>
        <v>0</v>
      </c>
      <c r="C11" s="8" t="s">
        <v>12921</v>
      </c>
    </row>
  </sheetData>
  <phoneticPr fontId="4" type="noConversion"/>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F009F-6CD5-4ED4-A615-64E0F0DE89F3}">
  <sheetPr>
    <tabColor rgb="FF7030A0"/>
  </sheetPr>
  <dimension ref="A1:AJ77"/>
  <sheetViews>
    <sheetView topLeftCell="X1" workbookViewId="0">
      <selection activeCell="AI14" sqref="AI14"/>
    </sheetView>
  </sheetViews>
  <sheetFormatPr defaultRowHeight="14.4" x14ac:dyDescent="0.3"/>
  <cols>
    <col min="1" max="1" width="77.77734375" style="2" bestFit="1" customWidth="1"/>
    <col min="2" max="2" width="21.21875" style="2" customWidth="1"/>
    <col min="3" max="3" width="8.88671875" style="2"/>
    <col min="4" max="4" width="12" style="2" customWidth="1"/>
    <col min="5" max="5" width="30.77734375" style="2" customWidth="1"/>
    <col min="6" max="6" width="8.88671875" style="2"/>
    <col min="7" max="7" width="73.77734375" style="2" customWidth="1"/>
    <col min="8" max="8" width="8.88671875" style="2"/>
    <col min="9" max="9" width="22.77734375" style="2" customWidth="1"/>
    <col min="10" max="10" width="12" style="2" customWidth="1"/>
    <col min="11" max="11" width="26" style="2" customWidth="1"/>
    <col min="12" max="12" width="28.109375" style="2" customWidth="1"/>
    <col min="13" max="13" width="43.5546875" style="2" customWidth="1"/>
    <col min="14" max="14" width="24.21875" style="2" customWidth="1"/>
    <col min="15" max="15" width="8.88671875" style="2"/>
    <col min="16" max="16" width="29.6640625" style="2" customWidth="1"/>
    <col min="17" max="22" width="8.88671875" style="2"/>
    <col min="23" max="23" width="24.44140625" style="2" customWidth="1"/>
    <col min="24" max="24" width="14" style="2" bestFit="1" customWidth="1"/>
    <col min="25" max="30" width="8.88671875" style="2"/>
    <col min="31" max="31" width="56.77734375" style="2" customWidth="1"/>
    <col min="32" max="34" width="8.88671875" style="2"/>
    <col min="35" max="35" width="44.33203125" style="2" customWidth="1"/>
    <col min="36" max="16384" width="8.88671875" style="2"/>
  </cols>
  <sheetData>
    <row r="1" spans="1:36" x14ac:dyDescent="0.3">
      <c r="A1" s="75" t="s">
        <v>43</v>
      </c>
      <c r="B1" s="68" t="s">
        <v>44</v>
      </c>
      <c r="D1" s="75" t="s">
        <v>45</v>
      </c>
      <c r="E1" s="68" t="s">
        <v>46</v>
      </c>
      <c r="G1" s="69" t="s">
        <v>47</v>
      </c>
      <c r="H1" s="68" t="s">
        <v>48</v>
      </c>
      <c r="J1" s="75" t="s">
        <v>49</v>
      </c>
      <c r="K1" s="68" t="s">
        <v>50</v>
      </c>
      <c r="M1" s="71" t="s">
        <v>51</v>
      </c>
      <c r="N1" s="68" t="s">
        <v>52</v>
      </c>
      <c r="P1" s="70" t="s">
        <v>47</v>
      </c>
      <c r="Q1" s="68" t="s">
        <v>53</v>
      </c>
      <c r="T1" s="71" t="s">
        <v>54</v>
      </c>
      <c r="U1" s="68" t="s">
        <v>55</v>
      </c>
      <c r="W1" s="71" t="s">
        <v>47</v>
      </c>
      <c r="X1" s="68" t="s">
        <v>56</v>
      </c>
      <c r="AA1" s="71" t="s">
        <v>47</v>
      </c>
      <c r="AB1" s="68" t="s">
        <v>57</v>
      </c>
      <c r="AE1" s="74" t="s">
        <v>10943</v>
      </c>
      <c r="AF1" s="68" t="s">
        <v>11895</v>
      </c>
      <c r="AI1" s="4"/>
      <c r="AJ1" s="68"/>
    </row>
    <row r="2" spans="1:36" x14ac:dyDescent="0.3">
      <c r="A2" s="75" t="s">
        <v>58</v>
      </c>
      <c r="D2" s="75" t="s">
        <v>59</v>
      </c>
      <c r="G2" s="69" t="s">
        <v>60</v>
      </c>
      <c r="J2" s="75" t="s">
        <v>61</v>
      </c>
      <c r="M2" s="71" t="s">
        <v>62</v>
      </c>
      <c r="P2" s="72" t="s">
        <v>63</v>
      </c>
      <c r="T2" s="71" t="s">
        <v>64</v>
      </c>
      <c r="W2" s="71" t="s">
        <v>65</v>
      </c>
      <c r="AA2" s="71" t="s">
        <v>66</v>
      </c>
      <c r="AE2" s="74" t="s">
        <v>10952</v>
      </c>
      <c r="AI2" s="4" t="s">
        <v>10943</v>
      </c>
    </row>
    <row r="3" spans="1:36" x14ac:dyDescent="0.3">
      <c r="A3" s="75" t="s">
        <v>67</v>
      </c>
      <c r="D3" s="75" t="s">
        <v>68</v>
      </c>
      <c r="G3" s="69" t="s">
        <v>69</v>
      </c>
      <c r="J3" s="75" t="s">
        <v>70</v>
      </c>
      <c r="M3" s="71" t="s">
        <v>71</v>
      </c>
      <c r="P3" s="72" t="s">
        <v>72</v>
      </c>
      <c r="T3" s="71" t="s">
        <v>73</v>
      </c>
      <c r="W3" s="71" t="s">
        <v>74</v>
      </c>
      <c r="AA3" s="71" t="s">
        <v>75</v>
      </c>
      <c r="AE3" s="74" t="s">
        <v>10948</v>
      </c>
      <c r="AI3" s="4" t="s">
        <v>12884</v>
      </c>
    </row>
    <row r="4" spans="1:36" x14ac:dyDescent="0.3">
      <c r="A4" s="75" t="s">
        <v>76</v>
      </c>
      <c r="D4" s="75" t="s">
        <v>77</v>
      </c>
      <c r="G4" s="69" t="s">
        <v>78</v>
      </c>
      <c r="J4" s="75" t="s">
        <v>79</v>
      </c>
      <c r="M4" s="71" t="s">
        <v>80</v>
      </c>
      <c r="P4" s="72" t="s">
        <v>81</v>
      </c>
      <c r="T4" s="71" t="s">
        <v>82</v>
      </c>
      <c r="W4" s="71" t="s">
        <v>83</v>
      </c>
      <c r="AA4" s="71" t="s">
        <v>84</v>
      </c>
      <c r="AE4" s="74"/>
      <c r="AI4" s="4"/>
    </row>
    <row r="5" spans="1:36" x14ac:dyDescent="0.3">
      <c r="A5" s="75" t="s">
        <v>85</v>
      </c>
      <c r="D5" s="75" t="s">
        <v>86</v>
      </c>
      <c r="G5" s="69" t="s">
        <v>87</v>
      </c>
      <c r="J5" s="75" t="s">
        <v>88</v>
      </c>
      <c r="P5" s="72" t="s">
        <v>89</v>
      </c>
      <c r="T5" s="71" t="s">
        <v>90</v>
      </c>
      <c r="W5" s="71" t="s">
        <v>91</v>
      </c>
      <c r="AA5" s="71" t="s">
        <v>92</v>
      </c>
      <c r="AE5" s="74" t="s">
        <v>11858</v>
      </c>
      <c r="AI5" s="4" t="s">
        <v>12885</v>
      </c>
    </row>
    <row r="6" spans="1:36" x14ac:dyDescent="0.3">
      <c r="A6" s="75" t="s">
        <v>93</v>
      </c>
      <c r="D6" s="75" t="s">
        <v>94</v>
      </c>
      <c r="G6" s="69" t="s">
        <v>95</v>
      </c>
      <c r="J6" s="75" t="s">
        <v>96</v>
      </c>
      <c r="P6" s="72" t="s">
        <v>97</v>
      </c>
      <c r="T6" s="71" t="s">
        <v>10934</v>
      </c>
      <c r="W6" s="71" t="s">
        <v>98</v>
      </c>
      <c r="AA6" s="71" t="s">
        <v>99</v>
      </c>
      <c r="AE6" s="74" t="s">
        <v>11859</v>
      </c>
      <c r="AI6" s="4" t="s">
        <v>12886</v>
      </c>
    </row>
    <row r="7" spans="1:36" x14ac:dyDescent="0.3">
      <c r="A7" s="75" t="s">
        <v>100</v>
      </c>
      <c r="D7" s="75" t="s">
        <v>101</v>
      </c>
      <c r="G7" s="69" t="s">
        <v>102</v>
      </c>
      <c r="J7" s="75"/>
      <c r="P7" s="72" t="s">
        <v>103</v>
      </c>
      <c r="W7" s="71" t="s">
        <v>104</v>
      </c>
      <c r="AA7" s="71" t="s">
        <v>105</v>
      </c>
      <c r="AE7" s="74" t="s">
        <v>11858</v>
      </c>
      <c r="AI7" s="4" t="s">
        <v>12887</v>
      </c>
    </row>
    <row r="8" spans="1:36" x14ac:dyDescent="0.3">
      <c r="A8" s="75" t="s">
        <v>106</v>
      </c>
      <c r="D8" s="75" t="s">
        <v>107</v>
      </c>
      <c r="G8" s="69" t="s">
        <v>108</v>
      </c>
      <c r="P8" s="72" t="s">
        <v>109</v>
      </c>
      <c r="W8" s="71" t="s">
        <v>110</v>
      </c>
      <c r="AA8" s="71" t="s">
        <v>111</v>
      </c>
      <c r="AE8" s="74" t="s">
        <v>11860</v>
      </c>
      <c r="AI8" s="4" t="s">
        <v>12888</v>
      </c>
    </row>
    <row r="9" spans="1:36" x14ac:dyDescent="0.3">
      <c r="A9" s="75" t="s">
        <v>112</v>
      </c>
      <c r="D9" s="75" t="s">
        <v>113</v>
      </c>
      <c r="G9" s="69" t="s">
        <v>114</v>
      </c>
      <c r="P9" s="72" t="s">
        <v>10940</v>
      </c>
      <c r="W9" s="71" t="s">
        <v>115</v>
      </c>
      <c r="AA9" s="71" t="s">
        <v>116</v>
      </c>
      <c r="AE9" s="74" t="s">
        <v>11861</v>
      </c>
      <c r="AI9" s="4" t="s">
        <v>12889</v>
      </c>
    </row>
    <row r="10" spans="1:36" ht="15" thickBot="1" x14ac:dyDescent="0.35">
      <c r="A10" s="75" t="s">
        <v>117</v>
      </c>
      <c r="D10" s="75" t="s">
        <v>118</v>
      </c>
      <c r="G10" s="69" t="s">
        <v>119</v>
      </c>
      <c r="P10" s="73" t="s">
        <v>120</v>
      </c>
      <c r="W10" s="71" t="s">
        <v>121</v>
      </c>
      <c r="AA10" s="71" t="s">
        <v>122</v>
      </c>
      <c r="AE10" s="74" t="s">
        <v>11862</v>
      </c>
      <c r="AI10" s="4" t="s">
        <v>12890</v>
      </c>
    </row>
    <row r="11" spans="1:36" x14ac:dyDescent="0.3">
      <c r="A11" s="75" t="s">
        <v>123</v>
      </c>
      <c r="D11" s="75" t="s">
        <v>124</v>
      </c>
      <c r="G11" s="69" t="s">
        <v>125</v>
      </c>
      <c r="W11" s="71" t="s">
        <v>126</v>
      </c>
      <c r="AA11" s="71" t="s">
        <v>10938</v>
      </c>
      <c r="AE11" s="74" t="s">
        <v>11863</v>
      </c>
      <c r="AI11" s="4"/>
    </row>
    <row r="12" spans="1:36" x14ac:dyDescent="0.3">
      <c r="A12" s="75" t="s">
        <v>127</v>
      </c>
      <c r="G12" s="69" t="s">
        <v>10894</v>
      </c>
      <c r="W12" s="71" t="s">
        <v>10939</v>
      </c>
      <c r="AA12" s="71" t="s">
        <v>128</v>
      </c>
      <c r="AE12" s="74"/>
      <c r="AI12" s="4" t="s">
        <v>12891</v>
      </c>
    </row>
    <row r="13" spans="1:36" x14ac:dyDescent="0.3">
      <c r="A13" s="75" t="s">
        <v>129</v>
      </c>
      <c r="W13" s="71" t="s">
        <v>130</v>
      </c>
      <c r="AA13" s="71" t="s">
        <v>131</v>
      </c>
      <c r="AE13" s="74" t="s">
        <v>11858</v>
      </c>
      <c r="AI13" s="4" t="s">
        <v>12892</v>
      </c>
    </row>
    <row r="14" spans="1:36" x14ac:dyDescent="0.3">
      <c r="A14" s="75" t="s">
        <v>132</v>
      </c>
      <c r="W14" s="71" t="s">
        <v>133</v>
      </c>
      <c r="AA14" s="71" t="s">
        <v>66</v>
      </c>
      <c r="AE14" s="74" t="s">
        <v>11864</v>
      </c>
      <c r="AI14" s="4" t="s">
        <v>12893</v>
      </c>
    </row>
    <row r="15" spans="1:36" x14ac:dyDescent="0.3">
      <c r="A15" s="75" t="s">
        <v>134</v>
      </c>
      <c r="W15" s="71" t="s">
        <v>135</v>
      </c>
      <c r="AA15" s="71" t="s">
        <v>136</v>
      </c>
      <c r="AE15" s="74" t="s">
        <v>11858</v>
      </c>
      <c r="AI15" s="4" t="s">
        <v>12894</v>
      </c>
    </row>
    <row r="16" spans="1:36" x14ac:dyDescent="0.3">
      <c r="A16" s="75" t="s">
        <v>137</v>
      </c>
      <c r="W16" s="71" t="s">
        <v>83</v>
      </c>
      <c r="AA16" s="71" t="s">
        <v>138</v>
      </c>
      <c r="AE16" s="74" t="s">
        <v>11860</v>
      </c>
      <c r="AI16" s="4"/>
    </row>
    <row r="17" spans="1:35" x14ac:dyDescent="0.3">
      <c r="A17" s="75" t="s">
        <v>139</v>
      </c>
      <c r="W17" s="71" t="s">
        <v>91</v>
      </c>
      <c r="AA17" s="71" t="s">
        <v>140</v>
      </c>
      <c r="AE17" s="74" t="s">
        <v>11861</v>
      </c>
      <c r="AI17" s="4" t="s">
        <v>12895</v>
      </c>
    </row>
    <row r="18" spans="1:35" x14ac:dyDescent="0.3">
      <c r="A18" s="75" t="s">
        <v>141</v>
      </c>
      <c r="W18" s="71" t="s">
        <v>98</v>
      </c>
      <c r="AA18" s="71" t="s">
        <v>142</v>
      </c>
      <c r="AE18" s="74" t="s">
        <v>11862</v>
      </c>
      <c r="AI18" s="4" t="s">
        <v>12896</v>
      </c>
    </row>
    <row r="19" spans="1:35" x14ac:dyDescent="0.3">
      <c r="A19" s="75" t="s">
        <v>143</v>
      </c>
      <c r="AE19" s="74" t="s">
        <v>11865</v>
      </c>
      <c r="AI19" s="4"/>
    </row>
    <row r="20" spans="1:35" x14ac:dyDescent="0.3">
      <c r="A20" s="75" t="s">
        <v>144</v>
      </c>
      <c r="AE20" s="74" t="s">
        <v>11866</v>
      </c>
      <c r="AI20" s="4" t="s">
        <v>12897</v>
      </c>
    </row>
    <row r="21" spans="1:35" x14ac:dyDescent="0.3">
      <c r="A21" s="75" t="s">
        <v>145</v>
      </c>
      <c r="AE21" s="74"/>
      <c r="AI21" s="4" t="s">
        <v>12898</v>
      </c>
    </row>
    <row r="22" spans="1:35" x14ac:dyDescent="0.3">
      <c r="A22" s="75" t="s">
        <v>146</v>
      </c>
      <c r="AE22" s="74" t="s">
        <v>11858</v>
      </c>
      <c r="AI22" s="4" t="s">
        <v>12899</v>
      </c>
    </row>
    <row r="23" spans="1:35" x14ac:dyDescent="0.3">
      <c r="A23" s="75" t="s">
        <v>147</v>
      </c>
      <c r="AE23" s="74" t="s">
        <v>11867</v>
      </c>
      <c r="AI23" s="4"/>
    </row>
    <row r="24" spans="1:35" x14ac:dyDescent="0.3">
      <c r="A24" s="75" t="s">
        <v>148</v>
      </c>
      <c r="AE24" s="74" t="s">
        <v>11858</v>
      </c>
      <c r="AI24" s="4" t="s">
        <v>12900</v>
      </c>
    </row>
    <row r="25" spans="1:35" x14ac:dyDescent="0.3">
      <c r="A25" s="75" t="s">
        <v>149</v>
      </c>
      <c r="AE25" s="74" t="s">
        <v>11868</v>
      </c>
      <c r="AI25" s="4" t="s">
        <v>12901</v>
      </c>
    </row>
    <row r="26" spans="1:35" x14ac:dyDescent="0.3">
      <c r="AE26" s="74" t="s">
        <v>11869</v>
      </c>
      <c r="AI26" s="4"/>
    </row>
    <row r="27" spans="1:35" x14ac:dyDescent="0.3">
      <c r="AE27" s="74" t="s">
        <v>11870</v>
      </c>
      <c r="AI27" s="4" t="s">
        <v>12902</v>
      </c>
    </row>
    <row r="28" spans="1:35" x14ac:dyDescent="0.3">
      <c r="AE28" s="74" t="s">
        <v>11871</v>
      </c>
      <c r="AI28" s="4" t="s">
        <v>12903</v>
      </c>
    </row>
    <row r="29" spans="1:35" x14ac:dyDescent="0.3">
      <c r="AE29" s="74" t="s">
        <v>11872</v>
      </c>
      <c r="AI29" s="4"/>
    </row>
    <row r="30" spans="1:35" x14ac:dyDescent="0.3">
      <c r="AE30" s="74"/>
      <c r="AI30" s="4" t="s">
        <v>12904</v>
      </c>
    </row>
    <row r="31" spans="1:35" x14ac:dyDescent="0.3">
      <c r="AE31" s="74" t="s">
        <v>11858</v>
      </c>
      <c r="AI31" s="4" t="s">
        <v>12905</v>
      </c>
    </row>
    <row r="32" spans="1:35" x14ac:dyDescent="0.3">
      <c r="AE32" s="74" t="s">
        <v>11873</v>
      </c>
      <c r="AI32" s="4" t="s">
        <v>12906</v>
      </c>
    </row>
    <row r="33" spans="31:35" x14ac:dyDescent="0.3">
      <c r="AE33" s="74" t="s">
        <v>11858</v>
      </c>
      <c r="AI33" s="4" t="s">
        <v>12907</v>
      </c>
    </row>
    <row r="34" spans="31:35" x14ac:dyDescent="0.3">
      <c r="AE34" s="74" t="s">
        <v>11874</v>
      </c>
      <c r="AI34" s="4" t="s">
        <v>12908</v>
      </c>
    </row>
    <row r="35" spans="31:35" x14ac:dyDescent="0.3">
      <c r="AE35" s="74" t="s">
        <v>11875</v>
      </c>
      <c r="AI35" s="4" t="s">
        <v>12909</v>
      </c>
    </row>
    <row r="36" spans="31:35" x14ac:dyDescent="0.3">
      <c r="AE36" s="74"/>
      <c r="AI36" s="4" t="s">
        <v>12915</v>
      </c>
    </row>
    <row r="37" spans="31:35" x14ac:dyDescent="0.3">
      <c r="AE37" s="74" t="s">
        <v>11858</v>
      </c>
      <c r="AI37" s="4" t="s">
        <v>12914</v>
      </c>
    </row>
    <row r="38" spans="31:35" x14ac:dyDescent="0.3">
      <c r="AE38" s="74" t="s">
        <v>11876</v>
      </c>
      <c r="AI38" s="4" t="s">
        <v>12910</v>
      </c>
    </row>
    <row r="39" spans="31:35" x14ac:dyDescent="0.3">
      <c r="AE39" s="74" t="s">
        <v>11858</v>
      </c>
      <c r="AI39" s="4" t="s">
        <v>12884</v>
      </c>
    </row>
    <row r="40" spans="31:35" x14ac:dyDescent="0.3">
      <c r="AE40" s="74" t="s">
        <v>11877</v>
      </c>
      <c r="AI40" s="4" t="s">
        <v>12891</v>
      </c>
    </row>
    <row r="41" spans="31:35" x14ac:dyDescent="0.3">
      <c r="AE41" s="74" t="s">
        <v>11878</v>
      </c>
      <c r="AI41" s="4" t="s">
        <v>12892</v>
      </c>
    </row>
    <row r="42" spans="31:35" x14ac:dyDescent="0.3">
      <c r="AE42" s="74"/>
      <c r="AI42" s="4" t="s">
        <v>12893</v>
      </c>
    </row>
    <row r="43" spans="31:35" x14ac:dyDescent="0.3">
      <c r="AE43" s="74" t="s">
        <v>11879</v>
      </c>
      <c r="AI43" s="4" t="s">
        <v>12911</v>
      </c>
    </row>
    <row r="44" spans="31:35" x14ac:dyDescent="0.3">
      <c r="AE44" s="74" t="s">
        <v>11880</v>
      </c>
      <c r="AI44" s="4" t="s">
        <v>12912</v>
      </c>
    </row>
    <row r="45" spans="31:35" x14ac:dyDescent="0.3">
      <c r="AE45" s="74" t="s">
        <v>11881</v>
      </c>
      <c r="AI45" s="4" t="s">
        <v>12913</v>
      </c>
    </row>
    <row r="46" spans="31:35" x14ac:dyDescent="0.3">
      <c r="AE46" s="74" t="s">
        <v>11882</v>
      </c>
    </row>
    <row r="47" spans="31:35" x14ac:dyDescent="0.3">
      <c r="AE47" s="74" t="s">
        <v>11883</v>
      </c>
    </row>
    <row r="48" spans="31:35" x14ac:dyDescent="0.3">
      <c r="AE48" s="74"/>
    </row>
    <row r="49" spans="31:31" x14ac:dyDescent="0.3">
      <c r="AE49" s="74"/>
    </row>
    <row r="50" spans="31:31" x14ac:dyDescent="0.3">
      <c r="AE50" s="74" t="s">
        <v>11884</v>
      </c>
    </row>
    <row r="51" spans="31:31" x14ac:dyDescent="0.3">
      <c r="AE51" s="74" t="s">
        <v>11885</v>
      </c>
    </row>
    <row r="52" spans="31:31" x14ac:dyDescent="0.3">
      <c r="AE52" s="74" t="s">
        <v>11886</v>
      </c>
    </row>
    <row r="53" spans="31:31" x14ac:dyDescent="0.3">
      <c r="AE53" s="74" t="s">
        <v>11887</v>
      </c>
    </row>
    <row r="54" spans="31:31" x14ac:dyDescent="0.3">
      <c r="AE54" s="74" t="s">
        <v>11888</v>
      </c>
    </row>
    <row r="55" spans="31:31" x14ac:dyDescent="0.3">
      <c r="AE55" s="74"/>
    </row>
    <row r="56" spans="31:31" x14ac:dyDescent="0.3">
      <c r="AE56" s="74"/>
    </row>
    <row r="57" spans="31:31" x14ac:dyDescent="0.3">
      <c r="AE57" s="74" t="s">
        <v>11889</v>
      </c>
    </row>
    <row r="58" spans="31:31" x14ac:dyDescent="0.3">
      <c r="AE58" s="74" t="s">
        <v>11890</v>
      </c>
    </row>
    <row r="59" spans="31:31" x14ac:dyDescent="0.3">
      <c r="AE59" s="74"/>
    </row>
    <row r="60" spans="31:31" x14ac:dyDescent="0.3">
      <c r="AE60" s="74"/>
    </row>
    <row r="61" spans="31:31" x14ac:dyDescent="0.3">
      <c r="AE61" s="74" t="s">
        <v>10944</v>
      </c>
    </row>
    <row r="62" spans="31:31" x14ac:dyDescent="0.3">
      <c r="AE62" s="74"/>
    </row>
    <row r="63" spans="31:31" x14ac:dyDescent="0.3">
      <c r="AE63" s="74" t="s">
        <v>10945</v>
      </c>
    </row>
    <row r="64" spans="31:31" x14ac:dyDescent="0.3">
      <c r="AE64" s="74" t="s">
        <v>10949</v>
      </c>
    </row>
    <row r="65" spans="31:31" x14ac:dyDescent="0.3">
      <c r="AE65" s="74"/>
    </row>
    <row r="66" spans="31:31" x14ac:dyDescent="0.3">
      <c r="AE66" s="74" t="s">
        <v>10946</v>
      </c>
    </row>
    <row r="67" spans="31:31" x14ac:dyDescent="0.3">
      <c r="AE67" s="74" t="s">
        <v>10950</v>
      </c>
    </row>
    <row r="68" spans="31:31" x14ac:dyDescent="0.3">
      <c r="AE68" s="74"/>
    </row>
    <row r="69" spans="31:31" x14ac:dyDescent="0.3">
      <c r="AE69" s="74" t="s">
        <v>10947</v>
      </c>
    </row>
    <row r="70" spans="31:31" x14ac:dyDescent="0.3">
      <c r="AE70" s="74" t="s">
        <v>10951</v>
      </c>
    </row>
    <row r="71" spans="31:31" x14ac:dyDescent="0.3">
      <c r="AE71" s="74"/>
    </row>
    <row r="72" spans="31:31" x14ac:dyDescent="0.3">
      <c r="AE72" s="74" t="s">
        <v>11891</v>
      </c>
    </row>
    <row r="73" spans="31:31" x14ac:dyDescent="0.3">
      <c r="AE73" s="74" t="s">
        <v>11892</v>
      </c>
    </row>
    <row r="74" spans="31:31" x14ac:dyDescent="0.3">
      <c r="AE74" s="74"/>
    </row>
    <row r="75" spans="31:31" x14ac:dyDescent="0.3">
      <c r="AE75" s="74" t="s">
        <v>11893</v>
      </c>
    </row>
    <row r="76" spans="31:31" x14ac:dyDescent="0.3">
      <c r="AE76" s="74"/>
    </row>
    <row r="77" spans="31:31" x14ac:dyDescent="0.3">
      <c r="AE77" s="74" t="s">
        <v>11894</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FC9AC-AE0E-4413-ADF6-5A36857B63C5}">
  <dimension ref="A1:P93"/>
  <sheetViews>
    <sheetView topLeftCell="G1" workbookViewId="0">
      <selection activeCell="I2" sqref="I2:I13"/>
    </sheetView>
  </sheetViews>
  <sheetFormatPr defaultRowHeight="14.4" x14ac:dyDescent="0.3"/>
  <cols>
    <col min="1" max="1" width="28.5546875" customWidth="1"/>
    <col min="7" max="7" width="28.5546875" customWidth="1"/>
    <col min="8" max="8" width="28" customWidth="1"/>
    <col min="9" max="9" width="25.5546875" customWidth="1"/>
    <col min="11" max="11" width="33.77734375" customWidth="1"/>
    <col min="12" max="12" width="41.77734375" customWidth="1"/>
    <col min="15" max="15" width="18.77734375" customWidth="1"/>
    <col min="16" max="16" width="18.21875" customWidth="1"/>
  </cols>
  <sheetData>
    <row r="1" spans="1:16" x14ac:dyDescent="0.3">
      <c r="A1" t="s">
        <v>747</v>
      </c>
      <c r="E1" t="s">
        <v>748</v>
      </c>
      <c r="F1" t="s">
        <v>749</v>
      </c>
      <c r="G1" t="s">
        <v>750</v>
      </c>
      <c r="H1" t="s">
        <v>751</v>
      </c>
      <c r="K1" t="s">
        <v>752</v>
      </c>
      <c r="L1" t="s">
        <v>753</v>
      </c>
      <c r="M1" t="s">
        <v>153</v>
      </c>
      <c r="O1" t="s">
        <v>754</v>
      </c>
      <c r="P1" t="str">
        <f>IFERROR(VLOOKUP('Debt Worksheet'!C11,L:M,2,FALSE),"")</f>
        <v>Mod</v>
      </c>
    </row>
    <row r="2" spans="1:16" x14ac:dyDescent="0.3">
      <c r="A2" t="s">
        <v>755</v>
      </c>
      <c r="E2" t="s">
        <v>159</v>
      </c>
      <c r="F2" t="s">
        <v>756</v>
      </c>
      <c r="G2" t="str">
        <f>_xlfn.CONCAT(E2," - ",PROPER(F2))</f>
        <v xml:space="preserve">0180 - Debt Service                            </v>
      </c>
      <c r="H2">
        <v>1</v>
      </c>
      <c r="I2" s="49" t="str">
        <f>IFERROR(VLOOKUP(H2,'Source 2.0 DW (7.8.26)'!A:M,13,FALSE)&amp;" - "&amp;VLOOKUP(H2,'Source 2.0 DW (7.8.26)'!A:P,14,FALSE),"")</f>
        <v/>
      </c>
      <c r="L2" t="str">
        <f>IFERROR(VLOOKUP(ROW(K1),'Selected Unit Finder +Unit List'!H:I,2,FALSE),"")</f>
        <v/>
      </c>
      <c r="M2" t="str">
        <f>IFERROR(VLOOKUP(ROW(K1),'Selected Unit Finder +Unit List'!H:J,3,FALSE),"")</f>
        <v/>
      </c>
      <c r="O2" t="s">
        <v>757</v>
      </c>
      <c r="P2" s="1" t="str">
        <f>P1&amp;LEFT('Debt Worksheet'!C14,4)</f>
        <v>Mod</v>
      </c>
    </row>
    <row r="3" spans="1:16" x14ac:dyDescent="0.3">
      <c r="A3" t="s">
        <v>758</v>
      </c>
      <c r="E3" t="s">
        <v>185</v>
      </c>
      <c r="F3" t="s">
        <v>759</v>
      </c>
      <c r="G3" t="str">
        <f t="shared" ref="G3:G37" si="0">_xlfn.CONCAT(E3," - ",PROPER(F3))</f>
        <v xml:space="preserve">0181 - Debt Payment                            </v>
      </c>
      <c r="H3">
        <v>2</v>
      </c>
      <c r="I3" s="49" t="str">
        <f>IFERROR(VLOOKUP(H3,'Source 2.0 DW (7.8.26)'!A:M,13,FALSE)&amp;" - "&amp;VLOOKUP(H3,'Source 2.0 DW (7.8.26)'!A:P,14,FALSE),"")</f>
        <v/>
      </c>
      <c r="L3" t="str">
        <f>IFERROR(VLOOKUP(ROW(K2),'Selected Unit Finder +Unit List'!H:I,2,FALSE),"")</f>
        <v/>
      </c>
      <c r="M3" t="str">
        <f>IFERROR(VLOOKUP(ROW(K2),'Selected Unit Finder +Unit List'!H:J,3,FALSE),"")</f>
        <v/>
      </c>
    </row>
    <row r="4" spans="1:16" x14ac:dyDescent="0.3">
      <c r="A4" t="s">
        <v>760</v>
      </c>
      <c r="E4" t="s">
        <v>179</v>
      </c>
      <c r="F4" t="s">
        <v>761</v>
      </c>
      <c r="G4" t="str">
        <f t="shared" si="0"/>
        <v xml:space="preserve">0182 - Bond #2                                 </v>
      </c>
      <c r="H4">
        <v>3</v>
      </c>
      <c r="I4" s="49" t="str">
        <f>IFERROR(VLOOKUP(H4,'Source 2.0 DW (7.8.26)'!A:M,13,FALSE)&amp;" - "&amp;VLOOKUP(H4,'Source 2.0 DW (7.8.26)'!A:P,14,FALSE),"")</f>
        <v/>
      </c>
      <c r="L4" t="str">
        <f>IFERROR(VLOOKUP(ROW(K3),'Selected Unit Finder +Unit List'!H:I,2,FALSE),"")</f>
        <v/>
      </c>
      <c r="M4" t="str">
        <f>IFERROR(VLOOKUP(ROW(K3),'Selected Unit Finder +Unit List'!H:J,3,FALSE),"")</f>
        <v/>
      </c>
    </row>
    <row r="5" spans="1:16" x14ac:dyDescent="0.3">
      <c r="A5" t="s">
        <v>762</v>
      </c>
      <c r="E5" t="s">
        <v>170</v>
      </c>
      <c r="F5" t="s">
        <v>763</v>
      </c>
      <c r="G5" t="str">
        <f t="shared" si="0"/>
        <v xml:space="preserve">0183 - Bond #3                                 </v>
      </c>
      <c r="H5">
        <v>4</v>
      </c>
      <c r="I5" s="49" t="str">
        <f>IFERROR(VLOOKUP(H5,'Source 2.0 DW (7.8.26)'!A:M,13,FALSE)&amp;" - "&amp;VLOOKUP(H5,'Source 2.0 DW (7.8.26)'!A:P,14,FALSE),"")</f>
        <v/>
      </c>
      <c r="L5" t="str">
        <f>IFERROR(VLOOKUP(ROW(K4),'Selected Unit Finder +Unit List'!H:I,2,FALSE),"")</f>
        <v/>
      </c>
      <c r="M5" t="str">
        <f>IFERROR(VLOOKUP(ROW(K4),'Selected Unit Finder +Unit List'!H:J,3,FALSE),"")</f>
        <v/>
      </c>
    </row>
    <row r="6" spans="1:16" x14ac:dyDescent="0.3">
      <c r="A6" t="s">
        <v>764</v>
      </c>
      <c r="E6" t="s">
        <v>171</v>
      </c>
      <c r="F6" t="s">
        <v>765</v>
      </c>
      <c r="G6" t="str">
        <f t="shared" si="0"/>
        <v xml:space="preserve">0184 - Bond #4                                 </v>
      </c>
      <c r="H6">
        <v>5</v>
      </c>
      <c r="I6" s="49" t="str">
        <f>IFERROR(VLOOKUP(H6,'Source 2.0 DW (7.8.26)'!A:M,13,FALSE)&amp;" - "&amp;VLOOKUP(H6,'Source 2.0 DW (7.8.26)'!A:P,14,FALSE),"")</f>
        <v/>
      </c>
      <c r="L6" t="str">
        <f>IFERROR(VLOOKUP(ROW(K5),'Selected Unit Finder +Unit List'!H:I,2,FALSE),"")</f>
        <v/>
      </c>
      <c r="M6" t="str">
        <f>IFERROR(VLOOKUP(ROW(K5),'Selected Unit Finder +Unit List'!H:J,3,FALSE),"")</f>
        <v/>
      </c>
    </row>
    <row r="7" spans="1:16" x14ac:dyDescent="0.3">
      <c r="A7" t="s">
        <v>766</v>
      </c>
      <c r="E7" t="s">
        <v>194</v>
      </c>
      <c r="F7" t="s">
        <v>767</v>
      </c>
      <c r="G7" t="str">
        <f t="shared" si="0"/>
        <v xml:space="preserve">0185 - Bond #5                                 </v>
      </c>
      <c r="H7">
        <v>6</v>
      </c>
      <c r="I7" s="49" t="str">
        <f>IFERROR(VLOOKUP(H7,'Source 2.0 DW (7.8.26)'!A:M,13,FALSE)&amp;" - "&amp;VLOOKUP(H7,'Source 2.0 DW (7.8.26)'!A:P,14,FALSE),"")</f>
        <v/>
      </c>
      <c r="L7" t="str">
        <f>IFERROR(VLOOKUP(ROW(K6),'Selected Unit Finder +Unit List'!H:I,2,FALSE),"")</f>
        <v/>
      </c>
      <c r="M7" t="str">
        <f>IFERROR(VLOOKUP(ROW(K6),'Selected Unit Finder +Unit List'!H:J,3,FALSE),"")</f>
        <v/>
      </c>
    </row>
    <row r="8" spans="1:16" x14ac:dyDescent="0.3">
      <c r="A8" t="s">
        <v>768</v>
      </c>
      <c r="E8" t="s">
        <v>190</v>
      </c>
      <c r="F8" t="s">
        <v>769</v>
      </c>
      <c r="G8" t="str">
        <f t="shared" si="0"/>
        <v>0186 - School Pension Debt</v>
      </c>
      <c r="H8">
        <v>7</v>
      </c>
      <c r="I8" s="49" t="str">
        <f>IFERROR(VLOOKUP(H8,'Source 2.0 DW (7.8.26)'!A:M,13,FALSE)&amp;" - "&amp;VLOOKUP(H8,'Source 2.0 DW (7.8.26)'!A:P,14,FALSE),"")</f>
        <v/>
      </c>
      <c r="L8" t="str">
        <f>IFERROR(VLOOKUP(ROW(K7),'Selected Unit Finder +Unit List'!H:I,2,FALSE),"")</f>
        <v/>
      </c>
      <c r="M8" t="str">
        <f>IFERROR(VLOOKUP(ROW(K7),'Selected Unit Finder +Unit List'!H:J,3,FALSE),"")</f>
        <v/>
      </c>
    </row>
    <row r="9" spans="1:16" x14ac:dyDescent="0.3">
      <c r="A9" t="s">
        <v>770</v>
      </c>
      <c r="E9" t="s">
        <v>422</v>
      </c>
      <c r="F9" t="s">
        <v>771</v>
      </c>
      <c r="G9" t="str">
        <f t="shared" si="0"/>
        <v>0187 - Referendum Debt Fund - Exempt Capital</v>
      </c>
      <c r="H9">
        <v>8</v>
      </c>
      <c r="I9" s="49" t="str">
        <f>IFERROR(VLOOKUP(H9,'Source 2.0 DW (7.8.26)'!A:M,13,FALSE)&amp;" - "&amp;VLOOKUP(H9,'Source 2.0 DW (7.8.26)'!A:P,14,FALSE),"")</f>
        <v/>
      </c>
      <c r="L9" t="str">
        <f>IFERROR(VLOOKUP(ROW(K8),'Selected Unit Finder +Unit List'!H:I,2,FALSE),"")</f>
        <v/>
      </c>
      <c r="M9" t="str">
        <f>IFERROR(VLOOKUP(ROW(K8),'Selected Unit Finder +Unit List'!H:J,3,FALSE),"")</f>
        <v/>
      </c>
    </row>
    <row r="10" spans="1:16" x14ac:dyDescent="0.3">
      <c r="A10" t="s">
        <v>772</v>
      </c>
      <c r="E10" t="s">
        <v>436</v>
      </c>
      <c r="F10" t="s">
        <v>773</v>
      </c>
      <c r="G10" t="str">
        <f t="shared" si="0"/>
        <v xml:space="preserve">0280 - Bond-General Sinking                    </v>
      </c>
      <c r="H10">
        <v>9</v>
      </c>
      <c r="I10" s="49" t="str">
        <f>IFERROR(VLOOKUP(H10,'Source 2.0 DW (7.8.26)'!A:M,13,FALSE)&amp;" - "&amp;VLOOKUP(H10,'Source 2.0 DW (7.8.26)'!A:P,14,FALSE),"")</f>
        <v/>
      </c>
      <c r="L10" t="str">
        <f>IFERROR(VLOOKUP(ROW(K9),'Selected Unit Finder +Unit List'!H:I,2,FALSE),"")</f>
        <v/>
      </c>
      <c r="M10" t="str">
        <f>IFERROR(VLOOKUP(ROW(K9),'Selected Unit Finder +Unit List'!H:J,3,FALSE),"")</f>
        <v/>
      </c>
    </row>
    <row r="11" spans="1:16" x14ac:dyDescent="0.3">
      <c r="A11" t="s">
        <v>774</v>
      </c>
      <c r="E11" t="s">
        <v>367</v>
      </c>
      <c r="F11" t="s">
        <v>775</v>
      </c>
      <c r="G11" t="str">
        <f t="shared" si="0"/>
        <v xml:space="preserve">0281 - Loan &amp; Interest Payment                 </v>
      </c>
      <c r="H11">
        <v>10</v>
      </c>
      <c r="I11" s="49" t="str">
        <f>IFERROR(VLOOKUP(H11,'Source 2.0 DW (7.8.26)'!A:M,13,FALSE)&amp;" - "&amp;VLOOKUP(H11,'Source 2.0 DW (7.8.26)'!A:P,14,FALSE),"")</f>
        <v/>
      </c>
      <c r="L11" t="str">
        <f>IFERROR(VLOOKUP(ROW(K10),'Selected Unit Finder +Unit List'!H:I,2,FALSE),"")</f>
        <v/>
      </c>
      <c r="M11" t="str">
        <f>IFERROR(VLOOKUP(ROW(K10),'Selected Unit Finder +Unit List'!H:J,3,FALSE),"")</f>
        <v/>
      </c>
    </row>
    <row r="12" spans="1:16" x14ac:dyDescent="0.3">
      <c r="A12" t="s">
        <v>776</v>
      </c>
      <c r="E12" t="s">
        <v>223</v>
      </c>
      <c r="F12" t="s">
        <v>777</v>
      </c>
      <c r="G12" t="str">
        <f t="shared" si="0"/>
        <v xml:space="preserve">0282 - Obligation Loan                         </v>
      </c>
      <c r="H12">
        <v>11</v>
      </c>
      <c r="I12" s="49" t="str">
        <f>IFERROR(VLOOKUP(H12,'Source 2.0 DW (7.8.26)'!A:M,13,FALSE)&amp;" - "&amp;VLOOKUP(H12,'Source 2.0 DW (7.8.26)'!A:P,14,FALSE),"")</f>
        <v/>
      </c>
      <c r="L12" t="str">
        <f>IFERROR(VLOOKUP(ROW(K11),'Selected Unit Finder +Unit List'!H:I,2,FALSE),"")</f>
        <v/>
      </c>
      <c r="M12" t="str">
        <f>IFERROR(VLOOKUP(ROW(K11),'Selected Unit Finder +Unit List'!H:J,3,FALSE),"")</f>
        <v/>
      </c>
    </row>
    <row r="13" spans="1:16" x14ac:dyDescent="0.3">
      <c r="A13" t="s">
        <v>778</v>
      </c>
      <c r="E13" t="s">
        <v>167</v>
      </c>
      <c r="F13" t="s">
        <v>779</v>
      </c>
      <c r="G13" t="str">
        <f t="shared" si="0"/>
        <v xml:space="preserve">0283 - Lease Rental Payment                    </v>
      </c>
      <c r="H13">
        <v>12</v>
      </c>
      <c r="I13" s="49" t="str">
        <f>IFERROR(VLOOKUP(H13,'Source 2.0 DW (7.8.26)'!A:M,13,FALSE)&amp;" - "&amp;VLOOKUP(H13,'Source 2.0 DW (7.8.26)'!A:P,14,FALSE),"")</f>
        <v/>
      </c>
      <c r="L13" t="str">
        <f>IFERROR(VLOOKUP(ROW(K12),'Selected Unit Finder +Unit List'!H:I,2,FALSE),"")</f>
        <v/>
      </c>
      <c r="M13" t="str">
        <f>IFERROR(VLOOKUP(ROW(K12),'Selected Unit Finder +Unit List'!H:J,3,FALSE),"")</f>
        <v/>
      </c>
    </row>
    <row r="14" spans="1:16" x14ac:dyDescent="0.3">
      <c r="A14" t="s">
        <v>780</v>
      </c>
      <c r="E14" t="s">
        <v>175</v>
      </c>
      <c r="F14" t="s">
        <v>781</v>
      </c>
      <c r="G14" t="str">
        <f t="shared" si="0"/>
        <v>0287 - Post09 Ref Exempt Capital</v>
      </c>
      <c r="L14" t="str">
        <f>IFERROR(VLOOKUP(ROW(K13),'Selected Unit Finder +Unit List'!H:I,2,FALSE),"")</f>
        <v/>
      </c>
      <c r="M14" t="str">
        <f>IFERROR(VLOOKUP(ROW(K13),'Selected Unit Finder +Unit List'!H:J,3,FALSE),"")</f>
        <v/>
      </c>
    </row>
    <row r="15" spans="1:16" x14ac:dyDescent="0.3">
      <c r="A15" t="s">
        <v>782</v>
      </c>
      <c r="E15" t="s">
        <v>221</v>
      </c>
      <c r="F15" t="s">
        <v>783</v>
      </c>
      <c r="G15" t="str">
        <f t="shared" si="0"/>
        <v xml:space="preserve">0580 - Court House Lease Rental                </v>
      </c>
      <c r="L15" t="str">
        <f>IFERROR(VLOOKUP(ROW(K14),'Selected Unit Finder +Unit List'!H:I,2,FALSE),"")</f>
        <v/>
      </c>
      <c r="M15" t="str">
        <f>IFERROR(VLOOKUP(ROW(K14),'Selected Unit Finder +Unit List'!H:J,3,FALSE),"")</f>
        <v/>
      </c>
    </row>
    <row r="16" spans="1:16" x14ac:dyDescent="0.3">
      <c r="A16" t="s">
        <v>784</v>
      </c>
      <c r="E16" t="s">
        <v>406</v>
      </c>
      <c r="F16" t="s">
        <v>785</v>
      </c>
      <c r="G16" t="str">
        <f t="shared" si="0"/>
        <v xml:space="preserve">0986 - Storm Sewer Bond                        </v>
      </c>
      <c r="L16" t="str">
        <f>IFERROR(VLOOKUP(ROW(K15),'Selected Unit Finder +Unit List'!H:I,2,FALSE),"")</f>
        <v/>
      </c>
      <c r="M16" t="str">
        <f>IFERROR(VLOOKUP(ROW(K15),'Selected Unit Finder +Unit List'!H:J,3,FALSE),"")</f>
        <v/>
      </c>
    </row>
    <row r="17" spans="1:13" x14ac:dyDescent="0.3">
      <c r="A17" t="s">
        <v>786</v>
      </c>
      <c r="E17" t="s">
        <v>164</v>
      </c>
      <c r="F17" t="s">
        <v>787</v>
      </c>
      <c r="G17" t="str">
        <f t="shared" si="0"/>
        <v xml:space="preserve">1181 - Fire Building Debt                      </v>
      </c>
      <c r="L17" t="str">
        <f>IFERROR(VLOOKUP(ROW(K16),'Selected Unit Finder +Unit List'!H:I,2,FALSE),"")</f>
        <v/>
      </c>
      <c r="M17" t="str">
        <f>IFERROR(VLOOKUP(ROW(K16),'Selected Unit Finder +Unit List'!H:J,3,FALSE),"")</f>
        <v/>
      </c>
    </row>
    <row r="18" spans="1:13" x14ac:dyDescent="0.3">
      <c r="A18" t="s">
        <v>788</v>
      </c>
      <c r="E18" t="s">
        <v>219</v>
      </c>
      <c r="F18" t="s">
        <v>789</v>
      </c>
      <c r="G18" t="str">
        <f t="shared" si="0"/>
        <v xml:space="preserve">1182 - Fire Equipment Debt                     </v>
      </c>
      <c r="L18" t="str">
        <f>IFERROR(VLOOKUP(ROW(K17),'Selected Unit Finder +Unit List'!H:I,2,FALSE),"")</f>
        <v/>
      </c>
      <c r="M18" t="str">
        <f>IFERROR(VLOOKUP(ROW(K17),'Selected Unit Finder +Unit List'!H:J,3,FALSE),"")</f>
        <v/>
      </c>
    </row>
    <row r="19" spans="1:13" x14ac:dyDescent="0.3">
      <c r="A19" t="s">
        <v>790</v>
      </c>
      <c r="E19" t="s">
        <v>457</v>
      </c>
      <c r="F19" t="s">
        <v>791</v>
      </c>
      <c r="G19" t="str">
        <f t="shared" si="0"/>
        <v xml:space="preserve">1183 - Fire Equipment Bond                     </v>
      </c>
      <c r="L19" t="str">
        <f>IFERROR(VLOOKUP(ROW(K18),'Selected Unit Finder +Unit List'!H:I,2,FALSE),"")</f>
        <v/>
      </c>
      <c r="M19" t="str">
        <f>IFERROR(VLOOKUP(ROW(K18),'Selected Unit Finder +Unit List'!H:J,3,FALSE),"")</f>
        <v/>
      </c>
    </row>
    <row r="20" spans="1:13" x14ac:dyDescent="0.3">
      <c r="A20" t="s">
        <v>792</v>
      </c>
      <c r="E20" t="s">
        <v>600</v>
      </c>
      <c r="F20" t="s">
        <v>793</v>
      </c>
      <c r="G20" t="str">
        <f t="shared" si="0"/>
        <v xml:space="preserve">1185 - Jail Lease Rental                       </v>
      </c>
      <c r="L20" t="str">
        <f>IFERROR(VLOOKUP(ROW(K19),'Selected Unit Finder +Unit List'!H:I,2,FALSE),"")</f>
        <v/>
      </c>
      <c r="M20" t="str">
        <f>IFERROR(VLOOKUP(ROW(K19),'Selected Unit Finder +Unit List'!H:J,3,FALSE),"")</f>
        <v/>
      </c>
    </row>
    <row r="21" spans="1:13" x14ac:dyDescent="0.3">
      <c r="A21" t="s">
        <v>794</v>
      </c>
      <c r="E21" t="s">
        <v>222</v>
      </c>
      <c r="F21" t="s">
        <v>795</v>
      </c>
      <c r="G21" t="str">
        <f t="shared" si="0"/>
        <v xml:space="preserve">1186 - Jail Bond                               </v>
      </c>
      <c r="L21" t="str">
        <f>IFERROR(VLOOKUP(ROW(K20),'Selected Unit Finder +Unit List'!H:I,2,FALSE),"")</f>
        <v/>
      </c>
      <c r="M21" t="str">
        <f>IFERROR(VLOOKUP(ROW(K20),'Selected Unit Finder +Unit List'!H:J,3,FALSE),"")</f>
        <v/>
      </c>
    </row>
    <row r="22" spans="1:13" x14ac:dyDescent="0.3">
      <c r="A22" t="s">
        <v>796</v>
      </c>
      <c r="E22" t="s">
        <v>797</v>
      </c>
      <c r="F22" t="s">
        <v>798</v>
      </c>
      <c r="G22" t="str">
        <f t="shared" si="0"/>
        <v>1187 - Emergency Fire Loan</v>
      </c>
      <c r="L22" t="str">
        <f>IFERROR(VLOOKUP(ROW(K21),'Selected Unit Finder +Unit List'!H:I,2,FALSE),"")</f>
        <v/>
      </c>
      <c r="M22" t="str">
        <f>IFERROR(VLOOKUP(ROW(K21),'Selected Unit Finder +Unit List'!H:J,3,FALSE),"")</f>
        <v/>
      </c>
    </row>
    <row r="23" spans="1:13" x14ac:dyDescent="0.3">
      <c r="A23" t="s">
        <v>799</v>
      </c>
      <c r="E23" t="s">
        <v>168</v>
      </c>
      <c r="F23" t="s">
        <v>800</v>
      </c>
      <c r="G23" t="str">
        <f t="shared" si="0"/>
        <v xml:space="preserve">1380 - Park Bond                               </v>
      </c>
      <c r="L23" t="str">
        <f>IFERROR(VLOOKUP(ROW(K22),'Selected Unit Finder +Unit List'!H:I,2,FALSE),"")</f>
        <v/>
      </c>
      <c r="M23" t="str">
        <f>IFERROR(VLOOKUP(ROW(K22),'Selected Unit Finder +Unit List'!H:J,3,FALSE),"")</f>
        <v/>
      </c>
    </row>
    <row r="24" spans="1:13" x14ac:dyDescent="0.3">
      <c r="A24" t="s">
        <v>801</v>
      </c>
      <c r="E24" t="s">
        <v>169</v>
      </c>
      <c r="F24" t="s">
        <v>802</v>
      </c>
      <c r="G24" t="str">
        <f t="shared" si="0"/>
        <v xml:space="preserve">1381 - Park Bond #2                            </v>
      </c>
      <c r="L24" t="str">
        <f>IFERROR(VLOOKUP(ROW(K23),'Selected Unit Finder +Unit List'!H:I,2,FALSE),"")</f>
        <v/>
      </c>
      <c r="M24" t="str">
        <f>IFERROR(VLOOKUP(ROW(K23),'Selected Unit Finder +Unit List'!H:J,3,FALSE),"")</f>
        <v/>
      </c>
    </row>
    <row r="25" spans="1:13" x14ac:dyDescent="0.3">
      <c r="A25" t="s">
        <v>803</v>
      </c>
      <c r="E25" t="s">
        <v>409</v>
      </c>
      <c r="F25" t="s">
        <v>804</v>
      </c>
      <c r="G25" t="str">
        <f t="shared" si="0"/>
        <v xml:space="preserve">2380 - Capital Improvement Bond                </v>
      </c>
      <c r="L25" t="str">
        <f>IFERROR(VLOOKUP(ROW(K24),'Selected Unit Finder +Unit List'!H:I,2,FALSE),"")</f>
        <v/>
      </c>
      <c r="M25" t="str">
        <f>IFERROR(VLOOKUP(ROW(K24),'Selected Unit Finder +Unit List'!H:J,3,FALSE),"")</f>
        <v/>
      </c>
    </row>
    <row r="26" spans="1:13" x14ac:dyDescent="0.3">
      <c r="A26" t="s">
        <v>805</v>
      </c>
      <c r="E26" t="s">
        <v>806</v>
      </c>
      <c r="F26" t="s">
        <v>807</v>
      </c>
      <c r="G26" t="str">
        <f t="shared" si="0"/>
        <v xml:space="preserve">2482 - Redevelopment Bond                      </v>
      </c>
      <c r="L26" t="str">
        <f>IFERROR(VLOOKUP(ROW(K25),'Selected Unit Finder +Unit List'!H:I,2,FALSE),"")</f>
        <v/>
      </c>
      <c r="M26" t="str">
        <f>IFERROR(VLOOKUP(ROW(K25),'Selected Unit Finder +Unit List'!H:J,3,FALSE),"")</f>
        <v/>
      </c>
    </row>
    <row r="27" spans="1:13" x14ac:dyDescent="0.3">
      <c r="A27" t="s">
        <v>808</v>
      </c>
      <c r="E27" t="s">
        <v>195</v>
      </c>
      <c r="F27" t="s">
        <v>809</v>
      </c>
      <c r="G27" t="str">
        <f t="shared" si="0"/>
        <v xml:space="preserve">6280 - Sewer Bond                              </v>
      </c>
      <c r="L27" t="str">
        <f>IFERROR(VLOOKUP(ROW(K26),'Selected Unit Finder +Unit List'!H:I,2,FALSE),"")</f>
        <v/>
      </c>
      <c r="M27" t="str">
        <f>IFERROR(VLOOKUP(ROW(K26),'Selected Unit Finder +Unit List'!H:J,3,FALSE),"")</f>
        <v/>
      </c>
    </row>
    <row r="28" spans="1:13" x14ac:dyDescent="0.3">
      <c r="A28" t="s">
        <v>810</v>
      </c>
      <c r="E28" t="s">
        <v>689</v>
      </c>
      <c r="F28" t="s">
        <v>811</v>
      </c>
      <c r="G28" t="str">
        <f t="shared" si="0"/>
        <v xml:space="preserve">8280 - Special Sanitary Debt Service             </v>
      </c>
      <c r="L28" t="str">
        <f>IFERROR(VLOOKUP(ROW(K27),'Selected Unit Finder +Unit List'!H:I,2,FALSE),"")</f>
        <v/>
      </c>
      <c r="M28" t="str">
        <f>IFERROR(VLOOKUP(ROW(K27),'Selected Unit Finder +Unit List'!H:J,3,FALSE),"")</f>
        <v/>
      </c>
    </row>
    <row r="29" spans="1:13" x14ac:dyDescent="0.3">
      <c r="A29" t="s">
        <v>812</v>
      </c>
      <c r="E29" t="s">
        <v>534</v>
      </c>
      <c r="F29" t="s">
        <v>813</v>
      </c>
      <c r="G29" t="str">
        <f t="shared" si="0"/>
        <v>8283 - Solid Waste District Debt Service</v>
      </c>
      <c r="L29" t="str">
        <f>IFERROR(VLOOKUP(ROW(K28),'Selected Unit Finder +Unit List'!H:I,2,FALSE),"")</f>
        <v/>
      </c>
      <c r="M29" t="str">
        <f>IFERROR(VLOOKUP(ROW(K28),'Selected Unit Finder +Unit List'!H:J,3,FALSE),"")</f>
        <v/>
      </c>
    </row>
    <row r="30" spans="1:13" x14ac:dyDescent="0.3">
      <c r="A30" t="s">
        <v>814</v>
      </c>
      <c r="E30" t="s">
        <v>815</v>
      </c>
      <c r="F30" t="s">
        <v>816</v>
      </c>
      <c r="G30" t="str">
        <f t="shared" si="0"/>
        <v>8383 - Water District Debt Service</v>
      </c>
      <c r="L30" t="str">
        <f>IFERROR(VLOOKUP(ROW(K29),'Selected Unit Finder +Unit List'!H:I,2,FALSE),"")</f>
        <v/>
      </c>
      <c r="M30" t="str">
        <f>IFERROR(VLOOKUP(ROW(K29),'Selected Unit Finder +Unit List'!H:J,3,FALSE),"")</f>
        <v/>
      </c>
    </row>
    <row r="31" spans="1:13" x14ac:dyDescent="0.3">
      <c r="A31" t="s">
        <v>817</v>
      </c>
      <c r="E31" t="s">
        <v>487</v>
      </c>
      <c r="F31" t="s">
        <v>818</v>
      </c>
      <c r="G31" t="str">
        <f t="shared" si="0"/>
        <v xml:space="preserve">8480 - Special Redevelopment Debt                </v>
      </c>
      <c r="L31" t="str">
        <f>IFERROR(VLOOKUP(ROW(K30),'Selected Unit Finder +Unit List'!H:I,2,FALSE),"")</f>
        <v/>
      </c>
      <c r="M31" t="str">
        <f>IFERROR(VLOOKUP(ROW(K30),'Selected Unit Finder +Unit List'!H:J,3,FALSE),"")</f>
        <v/>
      </c>
    </row>
    <row r="32" spans="1:13" x14ac:dyDescent="0.3">
      <c r="A32" t="s">
        <v>819</v>
      </c>
      <c r="E32" t="s">
        <v>295</v>
      </c>
      <c r="F32" t="s">
        <v>820</v>
      </c>
      <c r="G32" t="str">
        <f t="shared" si="0"/>
        <v xml:space="preserve">8684 - Special Fire Debt                         </v>
      </c>
      <c r="L32" t="str">
        <f>IFERROR(VLOOKUP(ROW(K31),'Selected Unit Finder +Unit List'!H:I,2,FALSE),"")</f>
        <v/>
      </c>
      <c r="M32" t="str">
        <f>IFERROR(VLOOKUP(ROW(K31),'Selected Unit Finder +Unit List'!H:J,3,FALSE),"")</f>
        <v/>
      </c>
    </row>
    <row r="33" spans="1:13" x14ac:dyDescent="0.3">
      <c r="A33" t="s">
        <v>821</v>
      </c>
      <c r="E33" t="s">
        <v>822</v>
      </c>
      <c r="F33" t="s">
        <v>823</v>
      </c>
      <c r="G33" t="str">
        <f t="shared" si="0"/>
        <v xml:space="preserve">8780 - Special Health/Hospital Debt              </v>
      </c>
      <c r="L33" t="str">
        <f>IFERROR(VLOOKUP(ROW(K32),'Selected Unit Finder +Unit List'!H:I,2,FALSE),"")</f>
        <v/>
      </c>
      <c r="M33" t="str">
        <f>IFERROR(VLOOKUP(ROW(K32),'Selected Unit Finder +Unit List'!H:J,3,FALSE),"")</f>
        <v/>
      </c>
    </row>
    <row r="34" spans="1:13" x14ac:dyDescent="0.3">
      <c r="A34" t="s">
        <v>824</v>
      </c>
      <c r="E34" t="s">
        <v>825</v>
      </c>
      <c r="F34" t="s">
        <v>826</v>
      </c>
      <c r="G34" t="str">
        <f t="shared" si="0"/>
        <v xml:space="preserve">8881 - Indianapolis Consolidated City Debt Service          </v>
      </c>
      <c r="L34" t="str">
        <f>IFERROR(VLOOKUP(ROW(K33),'Selected Unit Finder +Unit List'!H:I,2,FALSE),"")</f>
        <v/>
      </c>
      <c r="M34" t="str">
        <f>IFERROR(VLOOKUP(ROW(K33),'Selected Unit Finder +Unit List'!H:J,3,FALSE),"")</f>
        <v/>
      </c>
    </row>
    <row r="35" spans="1:13" x14ac:dyDescent="0.3">
      <c r="A35" t="s">
        <v>827</v>
      </c>
      <c r="E35" t="s">
        <v>828</v>
      </c>
      <c r="F35" t="s">
        <v>829</v>
      </c>
      <c r="G35" t="str">
        <f t="shared" si="0"/>
        <v xml:space="preserve">8981 - Special Consolidated Co Park Debt                </v>
      </c>
      <c r="L35" t="str">
        <f>IFERROR(VLOOKUP(ROW(K34),'Selected Unit Finder +Unit List'!H:I,2,FALSE),"")</f>
        <v/>
      </c>
      <c r="M35" t="str">
        <f>IFERROR(VLOOKUP(ROW(K34),'Selected Unit Finder +Unit List'!H:J,3,FALSE),"")</f>
        <v/>
      </c>
    </row>
    <row r="36" spans="1:13" x14ac:dyDescent="0.3">
      <c r="A36" t="s">
        <v>830</v>
      </c>
      <c r="E36" t="s">
        <v>831</v>
      </c>
      <c r="F36" t="s">
        <v>832</v>
      </c>
      <c r="G36" t="str">
        <f t="shared" si="0"/>
        <v xml:space="preserve">8982 - Special Consolidated Co Metro Thoroughfare Debt           </v>
      </c>
      <c r="L36" t="str">
        <f>IFERROR(VLOOKUP(ROW(K35),'Selected Unit Finder +Unit List'!H:I,2,FALSE),"")</f>
        <v/>
      </c>
      <c r="M36" t="str">
        <f>IFERROR(VLOOKUP(ROW(K35),'Selected Unit Finder +Unit List'!H:J,3,FALSE),"")</f>
        <v/>
      </c>
    </row>
    <row r="37" spans="1:13" x14ac:dyDescent="0.3">
      <c r="A37" t="s">
        <v>833</v>
      </c>
      <c r="E37" t="s">
        <v>834</v>
      </c>
      <c r="F37" t="s">
        <v>835</v>
      </c>
      <c r="G37" t="str">
        <f t="shared" si="0"/>
        <v>8984 - Special Consolidated Co Met Emergency Comm Agency Debt</v>
      </c>
      <c r="L37" t="str">
        <f>IFERROR(VLOOKUP(ROW(K36),'Selected Unit Finder +Unit List'!H:I,2,FALSE),"")</f>
        <v/>
      </c>
      <c r="M37" t="str">
        <f>IFERROR(VLOOKUP(ROW(K36),'Selected Unit Finder +Unit List'!H:J,3,FALSE),"")</f>
        <v/>
      </c>
    </row>
    <row r="38" spans="1:13" x14ac:dyDescent="0.3">
      <c r="A38" t="s">
        <v>836</v>
      </c>
      <c r="L38" t="str">
        <f>IFERROR(VLOOKUP(ROW(K37),'Selected Unit Finder +Unit List'!H:I,2,FALSE),"")</f>
        <v/>
      </c>
      <c r="M38" t="str">
        <f>IFERROR(VLOOKUP(ROW(K37),'Selected Unit Finder +Unit List'!H:J,3,FALSE),"")</f>
        <v/>
      </c>
    </row>
    <row r="39" spans="1:13" x14ac:dyDescent="0.3">
      <c r="A39" t="s">
        <v>837</v>
      </c>
      <c r="L39" t="str">
        <f>IFERROR(VLOOKUP(ROW(K38),'Selected Unit Finder +Unit List'!H:I,2,FALSE),"")</f>
        <v/>
      </c>
      <c r="M39" t="str">
        <f>IFERROR(VLOOKUP(ROW(K38),'Selected Unit Finder +Unit List'!H:J,3,FALSE),"")</f>
        <v/>
      </c>
    </row>
    <row r="40" spans="1:13" x14ac:dyDescent="0.3">
      <c r="A40" t="s">
        <v>838</v>
      </c>
      <c r="L40" t="str">
        <f>IFERROR(VLOOKUP(ROW(K39),'Selected Unit Finder +Unit List'!H:I,2,FALSE),"")</f>
        <v/>
      </c>
      <c r="M40" t="str">
        <f>IFERROR(VLOOKUP(ROW(K39),'Selected Unit Finder +Unit List'!H:J,3,FALSE),"")</f>
        <v/>
      </c>
    </row>
    <row r="41" spans="1:13" x14ac:dyDescent="0.3">
      <c r="A41" t="s">
        <v>839</v>
      </c>
      <c r="L41" t="str">
        <f>IFERROR(VLOOKUP(ROW(K40),'Selected Unit Finder +Unit List'!H:I,2,FALSE),"")</f>
        <v/>
      </c>
      <c r="M41" t="str">
        <f>IFERROR(VLOOKUP(ROW(K40),'Selected Unit Finder +Unit List'!H:J,3,FALSE),"")</f>
        <v/>
      </c>
    </row>
    <row r="42" spans="1:13" x14ac:dyDescent="0.3">
      <c r="A42" t="s">
        <v>840</v>
      </c>
      <c r="L42" t="str">
        <f>IFERROR(VLOOKUP(ROW(K41),'Selected Unit Finder +Unit List'!H:I,2,FALSE),"")</f>
        <v/>
      </c>
      <c r="M42" t="str">
        <f>IFERROR(VLOOKUP(ROW(K41),'Selected Unit Finder +Unit List'!H:J,3,FALSE),"")</f>
        <v/>
      </c>
    </row>
    <row r="43" spans="1:13" x14ac:dyDescent="0.3">
      <c r="A43" t="s">
        <v>841</v>
      </c>
      <c r="L43" t="str">
        <f>IFERROR(VLOOKUP(ROW(K42),'Selected Unit Finder +Unit List'!H:I,2,FALSE),"")</f>
        <v/>
      </c>
      <c r="M43" t="str">
        <f>IFERROR(VLOOKUP(ROW(K42),'Selected Unit Finder +Unit List'!H:J,3,FALSE),"")</f>
        <v/>
      </c>
    </row>
    <row r="44" spans="1:13" x14ac:dyDescent="0.3">
      <c r="A44" t="s">
        <v>842</v>
      </c>
      <c r="L44" t="str">
        <f>IFERROR(VLOOKUP(ROW(K43),'Selected Unit Finder +Unit List'!H:I,2,FALSE),"")</f>
        <v/>
      </c>
      <c r="M44" t="str">
        <f>IFERROR(VLOOKUP(ROW(K43),'Selected Unit Finder +Unit List'!H:J,3,FALSE),"")</f>
        <v/>
      </c>
    </row>
    <row r="45" spans="1:13" x14ac:dyDescent="0.3">
      <c r="A45" t="s">
        <v>843</v>
      </c>
      <c r="L45" t="str">
        <f>IFERROR(VLOOKUP(ROW(K44),'Selected Unit Finder +Unit List'!H:I,2,FALSE),"")</f>
        <v/>
      </c>
      <c r="M45" t="str">
        <f>IFERROR(VLOOKUP(ROW(K44),'Selected Unit Finder +Unit List'!H:J,3,FALSE),"")</f>
        <v/>
      </c>
    </row>
    <row r="46" spans="1:13" x14ac:dyDescent="0.3">
      <c r="A46" t="s">
        <v>844</v>
      </c>
      <c r="L46" t="str">
        <f>IFERROR(VLOOKUP(ROW(K45),'Selected Unit Finder +Unit List'!H:I,2,FALSE),"")</f>
        <v/>
      </c>
      <c r="M46" t="str">
        <f>IFERROR(VLOOKUP(ROW(K45),'Selected Unit Finder +Unit List'!H:J,3,FALSE),"")</f>
        <v/>
      </c>
    </row>
    <row r="47" spans="1:13" x14ac:dyDescent="0.3">
      <c r="A47" t="s">
        <v>845</v>
      </c>
      <c r="L47" t="str">
        <f>IFERROR(VLOOKUP(ROW(K46),'Selected Unit Finder +Unit List'!H:I,2,FALSE),"")</f>
        <v/>
      </c>
      <c r="M47" t="str">
        <f>IFERROR(VLOOKUP(ROW(K46),'Selected Unit Finder +Unit List'!H:J,3,FALSE),"")</f>
        <v/>
      </c>
    </row>
    <row r="48" spans="1:13" x14ac:dyDescent="0.3">
      <c r="A48" t="s">
        <v>846</v>
      </c>
      <c r="L48" t="str">
        <f>IFERROR(VLOOKUP(ROW(K47),'Selected Unit Finder +Unit List'!H:I,2,FALSE),"")</f>
        <v/>
      </c>
      <c r="M48" t="str">
        <f>IFERROR(VLOOKUP(ROW(K47),'Selected Unit Finder +Unit List'!H:J,3,FALSE),"")</f>
        <v/>
      </c>
    </row>
    <row r="49" spans="1:13" x14ac:dyDescent="0.3">
      <c r="A49" t="s">
        <v>847</v>
      </c>
      <c r="L49" t="str">
        <f>IFERROR(VLOOKUP(ROW(K48),'Selected Unit Finder +Unit List'!H:I,2,FALSE),"")</f>
        <v/>
      </c>
      <c r="M49" t="str">
        <f>IFERROR(VLOOKUP(ROW(K48),'Selected Unit Finder +Unit List'!H:J,3,FALSE),"")</f>
        <v/>
      </c>
    </row>
    <row r="50" spans="1:13" x14ac:dyDescent="0.3">
      <c r="A50" t="s">
        <v>848</v>
      </c>
      <c r="L50" t="str">
        <f>IFERROR(VLOOKUP(ROW(K49),'Selected Unit Finder +Unit List'!H:I,2,FALSE),"")</f>
        <v/>
      </c>
      <c r="M50" t="str">
        <f>IFERROR(VLOOKUP(ROW(K49),'Selected Unit Finder +Unit List'!H:J,3,FALSE),"")</f>
        <v/>
      </c>
    </row>
    <row r="51" spans="1:13" x14ac:dyDescent="0.3">
      <c r="A51" t="s">
        <v>849</v>
      </c>
      <c r="L51" t="str">
        <f>IFERROR(VLOOKUP(ROW(K50),'Selected Unit Finder +Unit List'!H:I,2,FALSE),"")</f>
        <v/>
      </c>
      <c r="M51" t="str">
        <f>IFERROR(VLOOKUP(ROW(K50),'Selected Unit Finder +Unit List'!H:J,3,FALSE),"")</f>
        <v/>
      </c>
    </row>
    <row r="52" spans="1:13" x14ac:dyDescent="0.3">
      <c r="A52" t="s">
        <v>850</v>
      </c>
      <c r="L52" t="str">
        <f>IFERROR(VLOOKUP(ROW(K51),'Selected Unit Finder +Unit List'!H:I,2,FALSE),"")</f>
        <v/>
      </c>
      <c r="M52" t="str">
        <f>IFERROR(VLOOKUP(ROW(K51),'Selected Unit Finder +Unit List'!H:J,3,FALSE),"")</f>
        <v/>
      </c>
    </row>
    <row r="53" spans="1:13" x14ac:dyDescent="0.3">
      <c r="A53" t="s">
        <v>851</v>
      </c>
      <c r="L53" t="str">
        <f>IFERROR(VLOOKUP(ROW(K52),'Selected Unit Finder +Unit List'!H:I,2,FALSE),"")</f>
        <v/>
      </c>
      <c r="M53" t="str">
        <f>IFERROR(VLOOKUP(ROW(K52),'Selected Unit Finder +Unit List'!H:J,3,FALSE),"")</f>
        <v/>
      </c>
    </row>
    <row r="54" spans="1:13" x14ac:dyDescent="0.3">
      <c r="A54" t="s">
        <v>852</v>
      </c>
      <c r="L54" t="str">
        <f>IFERROR(VLOOKUP(ROW(K53),'Selected Unit Finder +Unit List'!H:I,2,FALSE),"")</f>
        <v/>
      </c>
      <c r="M54" t="str">
        <f>IFERROR(VLOOKUP(ROW(K53),'Selected Unit Finder +Unit List'!H:J,3,FALSE),"")</f>
        <v/>
      </c>
    </row>
    <row r="55" spans="1:13" x14ac:dyDescent="0.3">
      <c r="A55" t="s">
        <v>853</v>
      </c>
      <c r="L55" t="str">
        <f>IFERROR(VLOOKUP(ROW(K54),'Selected Unit Finder +Unit List'!H:I,2,FALSE),"")</f>
        <v/>
      </c>
      <c r="M55" t="str">
        <f>IFERROR(VLOOKUP(ROW(K54),'Selected Unit Finder +Unit List'!H:J,3,FALSE),"")</f>
        <v/>
      </c>
    </row>
    <row r="56" spans="1:13" x14ac:dyDescent="0.3">
      <c r="A56" t="s">
        <v>854</v>
      </c>
      <c r="L56" t="str">
        <f>IFERROR(VLOOKUP(ROW(K55),'Selected Unit Finder +Unit List'!H:I,2,FALSE),"")</f>
        <v/>
      </c>
      <c r="M56" t="str">
        <f>IFERROR(VLOOKUP(ROW(K55),'Selected Unit Finder +Unit List'!H:J,3,FALSE),"")</f>
        <v/>
      </c>
    </row>
    <row r="57" spans="1:13" x14ac:dyDescent="0.3">
      <c r="A57" t="s">
        <v>855</v>
      </c>
      <c r="L57" t="str">
        <f>IFERROR(VLOOKUP(ROW(K56),'Selected Unit Finder +Unit List'!H:I,2,FALSE),"")</f>
        <v/>
      </c>
      <c r="M57" t="str">
        <f>IFERROR(VLOOKUP(ROW(K56),'Selected Unit Finder +Unit List'!H:J,3,FALSE),"")</f>
        <v/>
      </c>
    </row>
    <row r="58" spans="1:13" x14ac:dyDescent="0.3">
      <c r="A58" t="s">
        <v>856</v>
      </c>
      <c r="L58" t="str">
        <f>IFERROR(VLOOKUP(ROW(K57),'Selected Unit Finder +Unit List'!H:I,2,FALSE),"")</f>
        <v/>
      </c>
      <c r="M58" t="str">
        <f>IFERROR(VLOOKUP(ROW(K57),'Selected Unit Finder +Unit List'!H:J,3,FALSE),"")</f>
        <v/>
      </c>
    </row>
    <row r="59" spans="1:13" x14ac:dyDescent="0.3">
      <c r="A59" t="s">
        <v>857</v>
      </c>
      <c r="L59" t="str">
        <f>IFERROR(VLOOKUP(ROW(K58),'Selected Unit Finder +Unit List'!H:I,2,FALSE),"")</f>
        <v/>
      </c>
      <c r="M59" t="str">
        <f>IFERROR(VLOOKUP(ROW(K58),'Selected Unit Finder +Unit List'!H:J,3,FALSE),"")</f>
        <v/>
      </c>
    </row>
    <row r="60" spans="1:13" x14ac:dyDescent="0.3">
      <c r="A60" t="s">
        <v>858</v>
      </c>
      <c r="L60" t="str">
        <f>IFERROR(VLOOKUP(ROW(K59),'Selected Unit Finder +Unit List'!H:I,2,FALSE),"")</f>
        <v/>
      </c>
      <c r="M60" t="str">
        <f>IFERROR(VLOOKUP(ROW(K59),'Selected Unit Finder +Unit List'!H:J,3,FALSE),"")</f>
        <v/>
      </c>
    </row>
    <row r="61" spans="1:13" x14ac:dyDescent="0.3">
      <c r="A61" t="s">
        <v>859</v>
      </c>
      <c r="L61" t="str">
        <f>IFERROR(VLOOKUP(ROW(K60),'Selected Unit Finder +Unit List'!H:I,2,FALSE),"")</f>
        <v/>
      </c>
      <c r="M61" t="str">
        <f>IFERROR(VLOOKUP(ROW(K60),'Selected Unit Finder +Unit List'!H:J,3,FALSE),"")</f>
        <v/>
      </c>
    </row>
    <row r="62" spans="1:13" x14ac:dyDescent="0.3">
      <c r="A62" t="s">
        <v>860</v>
      </c>
      <c r="L62" t="str">
        <f>IFERROR(VLOOKUP(ROW(K61),'Selected Unit Finder +Unit List'!H:I,2,FALSE),"")</f>
        <v/>
      </c>
      <c r="M62" t="str">
        <f>IFERROR(VLOOKUP(ROW(K61),'Selected Unit Finder +Unit List'!H:J,3,FALSE),"")</f>
        <v/>
      </c>
    </row>
    <row r="63" spans="1:13" x14ac:dyDescent="0.3">
      <c r="A63" t="s">
        <v>861</v>
      </c>
      <c r="L63" t="str">
        <f>IFERROR(VLOOKUP(ROW(K62),'Selected Unit Finder +Unit List'!H:I,2,FALSE),"")</f>
        <v/>
      </c>
      <c r="M63" t="str">
        <f>IFERROR(VLOOKUP(ROW(K62),'Selected Unit Finder +Unit List'!H:J,3,FALSE),"")</f>
        <v/>
      </c>
    </row>
    <row r="64" spans="1:13" x14ac:dyDescent="0.3">
      <c r="A64" t="s">
        <v>862</v>
      </c>
      <c r="L64" t="str">
        <f>IFERROR(VLOOKUP(ROW(K63),'Selected Unit Finder +Unit List'!H:I,2,FALSE),"")</f>
        <v/>
      </c>
      <c r="M64" t="str">
        <f>IFERROR(VLOOKUP(ROW(K63),'Selected Unit Finder +Unit List'!H:J,3,FALSE),"")</f>
        <v/>
      </c>
    </row>
    <row r="65" spans="1:13" x14ac:dyDescent="0.3">
      <c r="A65" t="s">
        <v>863</v>
      </c>
      <c r="L65" t="str">
        <f>IFERROR(VLOOKUP(ROW(K64),'Selected Unit Finder +Unit List'!H:I,2,FALSE),"")</f>
        <v/>
      </c>
      <c r="M65" t="str">
        <f>IFERROR(VLOOKUP(ROW(K64),'Selected Unit Finder +Unit List'!H:J,3,FALSE),"")</f>
        <v/>
      </c>
    </row>
    <row r="66" spans="1:13" x14ac:dyDescent="0.3">
      <c r="A66" t="s">
        <v>864</v>
      </c>
      <c r="L66" t="str">
        <f>IFERROR(VLOOKUP(ROW(K65),'Selected Unit Finder +Unit List'!H:I,2,FALSE),"")</f>
        <v/>
      </c>
      <c r="M66" t="str">
        <f>IFERROR(VLOOKUP(ROW(K65),'Selected Unit Finder +Unit List'!H:J,3,FALSE),"")</f>
        <v/>
      </c>
    </row>
    <row r="67" spans="1:13" x14ac:dyDescent="0.3">
      <c r="A67" t="s">
        <v>865</v>
      </c>
      <c r="L67" t="str">
        <f>IFERROR(VLOOKUP(ROW(K66),'Selected Unit Finder +Unit List'!H:I,2,FALSE),"")</f>
        <v/>
      </c>
      <c r="M67" t="str">
        <f>IFERROR(VLOOKUP(ROW(K66),'Selected Unit Finder +Unit List'!H:J,3,FALSE),"")</f>
        <v/>
      </c>
    </row>
    <row r="68" spans="1:13" x14ac:dyDescent="0.3">
      <c r="A68" t="s">
        <v>866</v>
      </c>
      <c r="L68" t="str">
        <f>IFERROR(VLOOKUP(ROW(K67),'Selected Unit Finder +Unit List'!H:I,2,FALSE),"")</f>
        <v/>
      </c>
      <c r="M68" t="str">
        <f>IFERROR(VLOOKUP(ROW(K67),'Selected Unit Finder +Unit List'!H:J,3,FALSE),"")</f>
        <v/>
      </c>
    </row>
    <row r="69" spans="1:13" x14ac:dyDescent="0.3">
      <c r="A69" t="s">
        <v>867</v>
      </c>
      <c r="L69" t="str">
        <f>IFERROR(VLOOKUP(ROW(K68),'Selected Unit Finder +Unit List'!H:I,2,FALSE),"")</f>
        <v/>
      </c>
      <c r="M69" t="str">
        <f>IFERROR(VLOOKUP(ROW(K68),'Selected Unit Finder +Unit List'!H:J,3,FALSE),"")</f>
        <v/>
      </c>
    </row>
    <row r="70" spans="1:13" x14ac:dyDescent="0.3">
      <c r="A70" t="s">
        <v>868</v>
      </c>
      <c r="L70" t="str">
        <f>IFERROR(VLOOKUP(ROW(K69),'Selected Unit Finder +Unit List'!H:I,2,FALSE),"")</f>
        <v/>
      </c>
      <c r="M70" t="str">
        <f>IFERROR(VLOOKUP(ROW(K69),'Selected Unit Finder +Unit List'!H:J,3,FALSE),"")</f>
        <v/>
      </c>
    </row>
    <row r="71" spans="1:13" x14ac:dyDescent="0.3">
      <c r="A71" t="s">
        <v>869</v>
      </c>
      <c r="L71" t="str">
        <f>IFERROR(VLOOKUP(ROW(K70),'Selected Unit Finder +Unit List'!H:I,2,FALSE),"")</f>
        <v/>
      </c>
      <c r="M71" t="str">
        <f>IFERROR(VLOOKUP(ROW(K70),'Selected Unit Finder +Unit List'!H:J,3,FALSE),"")</f>
        <v/>
      </c>
    </row>
    <row r="72" spans="1:13" x14ac:dyDescent="0.3">
      <c r="A72" t="s">
        <v>870</v>
      </c>
      <c r="L72" t="str">
        <f>IFERROR(VLOOKUP(ROW(K71),'Selected Unit Finder +Unit List'!H:I,2,FALSE),"")</f>
        <v/>
      </c>
      <c r="M72" t="str">
        <f>IFERROR(VLOOKUP(ROW(K71),'Selected Unit Finder +Unit List'!H:J,3,FALSE),"")</f>
        <v/>
      </c>
    </row>
    <row r="73" spans="1:13" x14ac:dyDescent="0.3">
      <c r="A73" t="s">
        <v>871</v>
      </c>
      <c r="L73" t="str">
        <f>IFERROR(VLOOKUP(ROW(K72),'Selected Unit Finder +Unit List'!H:I,2,FALSE),"")</f>
        <v/>
      </c>
      <c r="M73" t="str">
        <f>IFERROR(VLOOKUP(ROW(K72),'Selected Unit Finder +Unit List'!H:J,3,FALSE),"")</f>
        <v/>
      </c>
    </row>
    <row r="74" spans="1:13" x14ac:dyDescent="0.3">
      <c r="A74" t="s">
        <v>872</v>
      </c>
    </row>
    <row r="75" spans="1:13" x14ac:dyDescent="0.3">
      <c r="A75" t="s">
        <v>873</v>
      </c>
    </row>
    <row r="76" spans="1:13" x14ac:dyDescent="0.3">
      <c r="A76" t="s">
        <v>874</v>
      </c>
    </row>
    <row r="77" spans="1:13" x14ac:dyDescent="0.3">
      <c r="A77" t="s">
        <v>875</v>
      </c>
    </row>
    <row r="78" spans="1:13" x14ac:dyDescent="0.3">
      <c r="A78" t="s">
        <v>876</v>
      </c>
    </row>
    <row r="79" spans="1:13" x14ac:dyDescent="0.3">
      <c r="A79" t="s">
        <v>877</v>
      </c>
    </row>
    <row r="80" spans="1:13" x14ac:dyDescent="0.3">
      <c r="A80" t="s">
        <v>878</v>
      </c>
    </row>
    <row r="81" spans="1:1" x14ac:dyDescent="0.3">
      <c r="A81" t="s">
        <v>879</v>
      </c>
    </row>
    <row r="82" spans="1:1" x14ac:dyDescent="0.3">
      <c r="A82" t="s">
        <v>880</v>
      </c>
    </row>
    <row r="83" spans="1:1" x14ac:dyDescent="0.3">
      <c r="A83" t="s">
        <v>881</v>
      </c>
    </row>
    <row r="84" spans="1:1" x14ac:dyDescent="0.3">
      <c r="A84" t="s">
        <v>882</v>
      </c>
    </row>
    <row r="85" spans="1:1" x14ac:dyDescent="0.3">
      <c r="A85" t="s">
        <v>883</v>
      </c>
    </row>
    <row r="86" spans="1:1" x14ac:dyDescent="0.3">
      <c r="A86" t="s">
        <v>884</v>
      </c>
    </row>
    <row r="87" spans="1:1" x14ac:dyDescent="0.3">
      <c r="A87" t="s">
        <v>885</v>
      </c>
    </row>
    <row r="88" spans="1:1" x14ac:dyDescent="0.3">
      <c r="A88" t="s">
        <v>886</v>
      </c>
    </row>
    <row r="89" spans="1:1" x14ac:dyDescent="0.3">
      <c r="A89" t="s">
        <v>887</v>
      </c>
    </row>
    <row r="90" spans="1:1" x14ac:dyDescent="0.3">
      <c r="A90" t="s">
        <v>888</v>
      </c>
    </row>
    <row r="91" spans="1:1" x14ac:dyDescent="0.3">
      <c r="A91" t="s">
        <v>889</v>
      </c>
    </row>
    <row r="92" spans="1:1" x14ac:dyDescent="0.3">
      <c r="A92" t="s">
        <v>890</v>
      </c>
    </row>
    <row r="93" spans="1:1" x14ac:dyDescent="0.3">
      <c r="A93" t="s">
        <v>3</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F98504-9200-4BBF-BDC3-0A85F6E2DC24}">
  <sheetPr>
    <tabColor rgb="FFFF0000"/>
  </sheetPr>
  <dimension ref="A1:J2461"/>
  <sheetViews>
    <sheetView workbookViewId="0">
      <selection activeCell="B11" sqref="B11"/>
    </sheetView>
  </sheetViews>
  <sheetFormatPr defaultRowHeight="14.4" x14ac:dyDescent="0.3"/>
  <cols>
    <col min="1" max="1" width="33.77734375" customWidth="1"/>
    <col min="5" max="5" width="34.21875" customWidth="1"/>
    <col min="6" max="6" width="44.5546875" customWidth="1"/>
    <col min="7" max="7" width="24.77734375" customWidth="1"/>
    <col min="8" max="8" width="12.77734375" customWidth="1"/>
    <col min="9" max="9" width="23.77734375" customWidth="1"/>
  </cols>
  <sheetData>
    <row r="1" spans="1:10" x14ac:dyDescent="0.3">
      <c r="A1" t="s">
        <v>153</v>
      </c>
      <c r="B1" s="3" t="s">
        <v>891</v>
      </c>
      <c r="C1" s="3" t="s">
        <v>892</v>
      </c>
      <c r="D1" s="3" t="s">
        <v>893</v>
      </c>
      <c r="E1" s="3" t="s">
        <v>894</v>
      </c>
      <c r="F1" s="3"/>
      <c r="J1" t="str">
        <f>A1</f>
        <v>Mod</v>
      </c>
    </row>
    <row r="2" spans="1:10" x14ac:dyDescent="0.3">
      <c r="A2" t="str">
        <f>CONCATENATE(B2,C2,D2)</f>
        <v>0110000</v>
      </c>
      <c r="B2" t="s">
        <v>895</v>
      </c>
      <c r="C2" t="s">
        <v>896</v>
      </c>
      <c r="D2" t="s">
        <v>897</v>
      </c>
      <c r="E2" t="s">
        <v>898</v>
      </c>
      <c r="F2" t="s">
        <v>899</v>
      </c>
      <c r="G2">
        <f>COUNTIF(B:B,B2)</f>
        <v>23</v>
      </c>
      <c r="H2">
        <f>IF(LEN(I2)&gt;0,1,0)</f>
        <v>0</v>
      </c>
      <c r="I2" t="str">
        <f>IF(B2=LEFT('Debt Worksheet'!$C$7,2),'Selected Unit Finder +Unit List'!F2,"")</f>
        <v/>
      </c>
      <c r="J2" t="str">
        <f t="shared" ref="J2:J65" si="0">A2</f>
        <v>0110000</v>
      </c>
    </row>
    <row r="3" spans="1:10" x14ac:dyDescent="0.3">
      <c r="A3" t="str">
        <f t="shared" ref="A3:A66" si="1">CONCATENATE(B3,C3,D3)</f>
        <v>0120001</v>
      </c>
      <c r="B3" t="s">
        <v>895</v>
      </c>
      <c r="C3" t="s">
        <v>900</v>
      </c>
      <c r="D3" t="s">
        <v>901</v>
      </c>
      <c r="E3" t="s">
        <v>902</v>
      </c>
      <c r="F3" t="s">
        <v>903</v>
      </c>
      <c r="G3">
        <f t="shared" ref="G3:G66" si="2">COUNTIF(B:B,B3)</f>
        <v>23</v>
      </c>
      <c r="H3">
        <f>IF(LEN(I3)&gt;0,1+MAX($H$1:H2),0)</f>
        <v>0</v>
      </c>
      <c r="I3" t="str">
        <f>IF(B3=LEFT('Debt Worksheet'!$C$7,2),'Selected Unit Finder +Unit List'!F3,"")</f>
        <v/>
      </c>
      <c r="J3" t="str">
        <f t="shared" si="0"/>
        <v>0120001</v>
      </c>
    </row>
    <row r="4" spans="1:10" x14ac:dyDescent="0.3">
      <c r="A4" t="str">
        <f t="shared" si="1"/>
        <v>0120002</v>
      </c>
      <c r="B4" t="s">
        <v>895</v>
      </c>
      <c r="C4" t="s">
        <v>900</v>
      </c>
      <c r="D4" t="s">
        <v>904</v>
      </c>
      <c r="E4" t="s">
        <v>905</v>
      </c>
      <c r="F4" t="s">
        <v>906</v>
      </c>
      <c r="G4">
        <f t="shared" si="2"/>
        <v>23</v>
      </c>
      <c r="H4">
        <f>IF(LEN(I4)&gt;0,1+MAX($H$1:H3),0)</f>
        <v>0</v>
      </c>
      <c r="I4" t="str">
        <f>IF(B4=LEFT('Debt Worksheet'!$C$7,2),'Selected Unit Finder +Unit List'!F4,"")</f>
        <v/>
      </c>
      <c r="J4" t="str">
        <f t="shared" si="0"/>
        <v>0120002</v>
      </c>
    </row>
    <row r="5" spans="1:10" x14ac:dyDescent="0.3">
      <c r="A5" t="str">
        <f t="shared" si="1"/>
        <v>0120003</v>
      </c>
      <c r="B5" t="s">
        <v>895</v>
      </c>
      <c r="C5" t="s">
        <v>900</v>
      </c>
      <c r="D5" t="s">
        <v>907</v>
      </c>
      <c r="E5" t="s">
        <v>908</v>
      </c>
      <c r="F5" t="s">
        <v>909</v>
      </c>
      <c r="G5">
        <f t="shared" si="2"/>
        <v>23</v>
      </c>
      <c r="H5">
        <f>IF(LEN(I5)&gt;0,1+MAX($H$1:H4),0)</f>
        <v>0</v>
      </c>
      <c r="I5" t="str">
        <f>IF(B5=LEFT('Debt Worksheet'!$C$7,2),'Selected Unit Finder +Unit List'!F5,"")</f>
        <v/>
      </c>
      <c r="J5" t="str">
        <f t="shared" si="0"/>
        <v>0120003</v>
      </c>
    </row>
    <row r="6" spans="1:10" x14ac:dyDescent="0.3">
      <c r="A6" t="str">
        <f t="shared" si="1"/>
        <v>0120004</v>
      </c>
      <c r="B6" t="s">
        <v>895</v>
      </c>
      <c r="C6" t="s">
        <v>900</v>
      </c>
      <c r="D6" t="s">
        <v>910</v>
      </c>
      <c r="E6" t="s">
        <v>911</v>
      </c>
      <c r="F6" t="s">
        <v>912</v>
      </c>
      <c r="G6">
        <f t="shared" si="2"/>
        <v>23</v>
      </c>
      <c r="H6">
        <f>IF(LEN(I6)&gt;0,1+MAX($H$1:H5),0)</f>
        <v>0</v>
      </c>
      <c r="I6" t="str">
        <f>IF(B6=LEFT('Debt Worksheet'!$C$7,2),'Selected Unit Finder +Unit List'!F6,"")</f>
        <v/>
      </c>
      <c r="J6" t="str">
        <f t="shared" si="0"/>
        <v>0120004</v>
      </c>
    </row>
    <row r="7" spans="1:10" x14ac:dyDescent="0.3">
      <c r="A7" t="str">
        <f t="shared" si="1"/>
        <v>0120005</v>
      </c>
      <c r="B7" t="s">
        <v>895</v>
      </c>
      <c r="C7" t="s">
        <v>900</v>
      </c>
      <c r="D7" t="s">
        <v>913</v>
      </c>
      <c r="E7" t="s">
        <v>914</v>
      </c>
      <c r="F7" t="s">
        <v>915</v>
      </c>
      <c r="G7">
        <f t="shared" si="2"/>
        <v>23</v>
      </c>
      <c r="H7">
        <f>IF(LEN(I7)&gt;0,1+MAX($H$1:H6),0)</f>
        <v>0</v>
      </c>
      <c r="I7" t="str">
        <f>IF(B7=LEFT('Debt Worksheet'!$C$7,2),'Selected Unit Finder +Unit List'!F7,"")</f>
        <v/>
      </c>
      <c r="J7" t="str">
        <f t="shared" si="0"/>
        <v>0120005</v>
      </c>
    </row>
    <row r="8" spans="1:10" x14ac:dyDescent="0.3">
      <c r="A8" t="str">
        <f t="shared" si="1"/>
        <v>0120006</v>
      </c>
      <c r="B8" t="s">
        <v>895</v>
      </c>
      <c r="C8" t="s">
        <v>900</v>
      </c>
      <c r="D8" t="s">
        <v>916</v>
      </c>
      <c r="E8" t="s">
        <v>917</v>
      </c>
      <c r="F8" t="s">
        <v>918</v>
      </c>
      <c r="G8">
        <f t="shared" si="2"/>
        <v>23</v>
      </c>
      <c r="H8">
        <f>IF(LEN(I8)&gt;0,1+MAX($H$1:H7),0)</f>
        <v>0</v>
      </c>
      <c r="I8" t="str">
        <f>IF(B8=LEFT('Debt Worksheet'!$C$7,2),'Selected Unit Finder +Unit List'!F8,"")</f>
        <v/>
      </c>
      <c r="J8" t="str">
        <f t="shared" si="0"/>
        <v>0120006</v>
      </c>
    </row>
    <row r="9" spans="1:10" x14ac:dyDescent="0.3">
      <c r="A9" t="str">
        <f t="shared" si="1"/>
        <v>0120007</v>
      </c>
      <c r="B9" t="s">
        <v>895</v>
      </c>
      <c r="C9" t="s">
        <v>900</v>
      </c>
      <c r="D9" t="s">
        <v>919</v>
      </c>
      <c r="E9" t="s">
        <v>920</v>
      </c>
      <c r="F9" t="s">
        <v>921</v>
      </c>
      <c r="G9">
        <f t="shared" si="2"/>
        <v>23</v>
      </c>
      <c r="H9">
        <f>IF(LEN(I9)&gt;0,1+MAX($H$1:H8),0)</f>
        <v>0</v>
      </c>
      <c r="I9" t="str">
        <f>IF(B9=LEFT('Debt Worksheet'!$C$7,2),'Selected Unit Finder +Unit List'!F9,"")</f>
        <v/>
      </c>
      <c r="J9" t="str">
        <f t="shared" si="0"/>
        <v>0120007</v>
      </c>
    </row>
    <row r="10" spans="1:10" x14ac:dyDescent="0.3">
      <c r="A10" t="str">
        <f t="shared" si="1"/>
        <v>0120008</v>
      </c>
      <c r="B10" t="s">
        <v>895</v>
      </c>
      <c r="C10" t="s">
        <v>900</v>
      </c>
      <c r="D10" t="s">
        <v>922</v>
      </c>
      <c r="E10" t="s">
        <v>923</v>
      </c>
      <c r="F10" t="s">
        <v>924</v>
      </c>
      <c r="G10">
        <f t="shared" si="2"/>
        <v>23</v>
      </c>
      <c r="H10">
        <f>IF(LEN(I10)&gt;0,1+MAX($H$1:H9),0)</f>
        <v>0</v>
      </c>
      <c r="I10" t="str">
        <f>IF(B10=LEFT('Debt Worksheet'!$C$7,2),'Selected Unit Finder +Unit List'!F10,"")</f>
        <v/>
      </c>
      <c r="J10" t="str">
        <f t="shared" si="0"/>
        <v>0120008</v>
      </c>
    </row>
    <row r="11" spans="1:10" x14ac:dyDescent="0.3">
      <c r="A11" t="str">
        <f t="shared" si="1"/>
        <v>0120009</v>
      </c>
      <c r="B11" t="s">
        <v>895</v>
      </c>
      <c r="C11" t="s">
        <v>900</v>
      </c>
      <c r="D11" t="s">
        <v>925</v>
      </c>
      <c r="E11" t="s">
        <v>926</v>
      </c>
      <c r="F11" t="s">
        <v>927</v>
      </c>
      <c r="G11">
        <f t="shared" si="2"/>
        <v>23</v>
      </c>
      <c r="H11">
        <f>IF(LEN(I11)&gt;0,1+MAX($H$1:H10),0)</f>
        <v>0</v>
      </c>
      <c r="I11" t="str">
        <f>IF(B11=LEFT('Debt Worksheet'!$C$7,2),'Selected Unit Finder +Unit List'!F11,"")</f>
        <v/>
      </c>
      <c r="J11" t="str">
        <f t="shared" si="0"/>
        <v>0120009</v>
      </c>
    </row>
    <row r="12" spans="1:10" x14ac:dyDescent="0.3">
      <c r="A12" t="str">
        <f t="shared" si="1"/>
        <v>0120010</v>
      </c>
      <c r="B12" t="s">
        <v>895</v>
      </c>
      <c r="C12" t="s">
        <v>900</v>
      </c>
      <c r="D12" t="s">
        <v>928</v>
      </c>
      <c r="E12" t="s">
        <v>929</v>
      </c>
      <c r="F12" t="s">
        <v>930</v>
      </c>
      <c r="G12">
        <f t="shared" si="2"/>
        <v>23</v>
      </c>
      <c r="H12">
        <f>IF(LEN(I12)&gt;0,1+MAX($H$1:H11),0)</f>
        <v>0</v>
      </c>
      <c r="I12" t="str">
        <f>IF(B12=LEFT('Debt Worksheet'!$C$7,2),'Selected Unit Finder +Unit List'!F12,"")</f>
        <v/>
      </c>
      <c r="J12" t="str">
        <f t="shared" si="0"/>
        <v>0120010</v>
      </c>
    </row>
    <row r="13" spans="1:10" x14ac:dyDescent="0.3">
      <c r="A13" t="str">
        <f t="shared" si="1"/>
        <v>0120011</v>
      </c>
      <c r="B13" t="s">
        <v>895</v>
      </c>
      <c r="C13" t="s">
        <v>900</v>
      </c>
      <c r="D13" t="s">
        <v>931</v>
      </c>
      <c r="E13" t="s">
        <v>932</v>
      </c>
      <c r="F13" t="s">
        <v>933</v>
      </c>
      <c r="G13">
        <f t="shared" si="2"/>
        <v>23</v>
      </c>
      <c r="H13">
        <f>IF(LEN(I13)&gt;0,1+MAX($H$1:H12),0)</f>
        <v>0</v>
      </c>
      <c r="I13" t="str">
        <f>IF(B13=LEFT('Debt Worksheet'!$C$7,2),'Selected Unit Finder +Unit List'!F13,"")</f>
        <v/>
      </c>
      <c r="J13" t="str">
        <f t="shared" si="0"/>
        <v>0120011</v>
      </c>
    </row>
    <row r="14" spans="1:10" x14ac:dyDescent="0.3">
      <c r="A14" t="str">
        <f t="shared" si="1"/>
        <v>0120012</v>
      </c>
      <c r="B14" t="s">
        <v>895</v>
      </c>
      <c r="C14" t="s">
        <v>900</v>
      </c>
      <c r="D14" t="s">
        <v>934</v>
      </c>
      <c r="E14" t="s">
        <v>935</v>
      </c>
      <c r="F14" t="s">
        <v>936</v>
      </c>
      <c r="G14">
        <f t="shared" si="2"/>
        <v>23</v>
      </c>
      <c r="H14">
        <f>IF(LEN(I14)&gt;0,1+MAX($H$1:H13),0)</f>
        <v>0</v>
      </c>
      <c r="I14" t="str">
        <f>IF(B14=LEFT('Debt Worksheet'!$C$7,2),'Selected Unit Finder +Unit List'!F14,"")</f>
        <v/>
      </c>
      <c r="J14" t="str">
        <f t="shared" si="0"/>
        <v>0120012</v>
      </c>
    </row>
    <row r="15" spans="1:10" x14ac:dyDescent="0.3">
      <c r="A15" t="str">
        <f t="shared" si="1"/>
        <v>0130407</v>
      </c>
      <c r="B15" t="s">
        <v>895</v>
      </c>
      <c r="C15" t="s">
        <v>937</v>
      </c>
      <c r="D15" t="s">
        <v>938</v>
      </c>
      <c r="E15" t="s">
        <v>939</v>
      </c>
      <c r="F15" t="s">
        <v>940</v>
      </c>
      <c r="G15">
        <f t="shared" si="2"/>
        <v>23</v>
      </c>
      <c r="H15">
        <f>IF(LEN(I15)&gt;0,1+MAX($H$1:H14),0)</f>
        <v>0</v>
      </c>
      <c r="I15" t="str">
        <f>IF(B15=LEFT('Debt Worksheet'!$C$7,2),'Selected Unit Finder +Unit List'!F15,"")</f>
        <v/>
      </c>
      <c r="J15" t="str">
        <f t="shared" si="0"/>
        <v>0130407</v>
      </c>
    </row>
    <row r="16" spans="1:10" x14ac:dyDescent="0.3">
      <c r="A16" t="str">
        <f t="shared" si="1"/>
        <v>0130453</v>
      </c>
      <c r="B16" t="s">
        <v>895</v>
      </c>
      <c r="C16" t="s">
        <v>937</v>
      </c>
      <c r="D16" t="s">
        <v>941</v>
      </c>
      <c r="E16" t="s">
        <v>942</v>
      </c>
      <c r="F16" t="s">
        <v>943</v>
      </c>
      <c r="G16">
        <f t="shared" si="2"/>
        <v>23</v>
      </c>
      <c r="H16">
        <f>IF(LEN(I16)&gt;0,1+MAX($H$1:H15),0)</f>
        <v>0</v>
      </c>
      <c r="I16" t="str">
        <f>IF(B16=LEFT('Debt Worksheet'!$C$7,2),'Selected Unit Finder +Unit List'!F16,"")</f>
        <v/>
      </c>
      <c r="J16" t="str">
        <f t="shared" si="0"/>
        <v>0130453</v>
      </c>
    </row>
    <row r="17" spans="1:10" x14ac:dyDescent="0.3">
      <c r="A17" t="str">
        <f t="shared" si="1"/>
        <v>0130520</v>
      </c>
      <c r="B17" t="s">
        <v>895</v>
      </c>
      <c r="C17" t="s">
        <v>937</v>
      </c>
      <c r="D17" t="s">
        <v>944</v>
      </c>
      <c r="E17" t="s">
        <v>945</v>
      </c>
      <c r="F17" t="s">
        <v>946</v>
      </c>
      <c r="G17">
        <f t="shared" si="2"/>
        <v>23</v>
      </c>
      <c r="H17">
        <f>IF(LEN(I17)&gt;0,1+MAX($H$1:H16),0)</f>
        <v>0</v>
      </c>
      <c r="I17" t="str">
        <f>IF(B17=LEFT('Debt Worksheet'!$C$7,2),'Selected Unit Finder +Unit List'!F17,"")</f>
        <v/>
      </c>
      <c r="J17" t="str">
        <f t="shared" si="0"/>
        <v>0130520</v>
      </c>
    </row>
    <row r="18" spans="1:10" x14ac:dyDescent="0.3">
      <c r="A18" t="str">
        <f t="shared" si="1"/>
        <v>0130521</v>
      </c>
      <c r="B18" t="s">
        <v>895</v>
      </c>
      <c r="C18" t="s">
        <v>937</v>
      </c>
      <c r="D18" t="s">
        <v>947</v>
      </c>
      <c r="E18" t="s">
        <v>948</v>
      </c>
      <c r="F18" t="s">
        <v>949</v>
      </c>
      <c r="G18">
        <f t="shared" si="2"/>
        <v>23</v>
      </c>
      <c r="H18">
        <f>IF(LEN(I18)&gt;0,1+MAX($H$1:H17),0)</f>
        <v>0</v>
      </c>
      <c r="I18" t="str">
        <f>IF(B18=LEFT('Debt Worksheet'!$C$7,2),'Selected Unit Finder +Unit List'!F18,"")</f>
        <v/>
      </c>
      <c r="J18" t="str">
        <f t="shared" si="0"/>
        <v>0130521</v>
      </c>
    </row>
    <row r="19" spans="1:10" x14ac:dyDescent="0.3">
      <c r="A19" t="str">
        <f t="shared" si="1"/>
        <v>0140015</v>
      </c>
      <c r="B19" t="s">
        <v>895</v>
      </c>
      <c r="C19" t="s">
        <v>950</v>
      </c>
      <c r="D19" t="s">
        <v>951</v>
      </c>
      <c r="E19" t="s">
        <v>952</v>
      </c>
      <c r="F19" t="s">
        <v>953</v>
      </c>
      <c r="G19">
        <f t="shared" si="2"/>
        <v>23</v>
      </c>
      <c r="H19">
        <f>IF(LEN(I19)&gt;0,1+MAX($H$1:H18),0)</f>
        <v>0</v>
      </c>
      <c r="I19" t="str">
        <f>IF(B19=LEFT('Debt Worksheet'!$C$7,2),'Selected Unit Finder +Unit List'!F19,"")</f>
        <v/>
      </c>
      <c r="J19" t="str">
        <f t="shared" si="0"/>
        <v>0140015</v>
      </c>
    </row>
    <row r="20" spans="1:10" x14ac:dyDescent="0.3">
      <c r="A20" t="str">
        <f t="shared" si="1"/>
        <v>0140025</v>
      </c>
      <c r="B20" t="s">
        <v>895</v>
      </c>
      <c r="C20" t="s">
        <v>950</v>
      </c>
      <c r="D20" t="s">
        <v>954</v>
      </c>
      <c r="E20" t="s">
        <v>955</v>
      </c>
      <c r="F20" t="s">
        <v>956</v>
      </c>
      <c r="G20">
        <f t="shared" si="2"/>
        <v>23</v>
      </c>
      <c r="H20">
        <f>IF(LEN(I20)&gt;0,1+MAX($H$1:H19),0)</f>
        <v>0</v>
      </c>
      <c r="I20" t="str">
        <f>IF(B20=LEFT('Debt Worksheet'!$C$7,2),'Selected Unit Finder +Unit List'!F20,"")</f>
        <v/>
      </c>
      <c r="J20" t="str">
        <f t="shared" si="0"/>
        <v>0140025</v>
      </c>
    </row>
    <row r="21" spans="1:10" x14ac:dyDescent="0.3">
      <c r="A21" t="str">
        <f t="shared" si="1"/>
        <v>0140035</v>
      </c>
      <c r="B21" t="s">
        <v>895</v>
      </c>
      <c r="C21" t="s">
        <v>950</v>
      </c>
      <c r="D21" t="s">
        <v>957</v>
      </c>
      <c r="E21" t="s">
        <v>958</v>
      </c>
      <c r="F21" t="s">
        <v>959</v>
      </c>
      <c r="G21">
        <f t="shared" si="2"/>
        <v>23</v>
      </c>
      <c r="H21">
        <f>IF(LEN(I21)&gt;0,1+MAX($H$1:H20),0)</f>
        <v>0</v>
      </c>
      <c r="I21" t="str">
        <f>IF(B21=LEFT('Debt Worksheet'!$C$7,2),'Selected Unit Finder +Unit List'!F21,"")</f>
        <v/>
      </c>
      <c r="J21" t="str">
        <f t="shared" si="0"/>
        <v>0140035</v>
      </c>
    </row>
    <row r="22" spans="1:10" x14ac:dyDescent="0.3">
      <c r="A22" t="str">
        <f t="shared" si="1"/>
        <v>0150001</v>
      </c>
      <c r="B22" t="s">
        <v>895</v>
      </c>
      <c r="C22" t="s">
        <v>960</v>
      </c>
      <c r="D22" t="s">
        <v>901</v>
      </c>
      <c r="E22" t="s">
        <v>961</v>
      </c>
      <c r="F22" t="s">
        <v>962</v>
      </c>
      <c r="G22">
        <f t="shared" si="2"/>
        <v>23</v>
      </c>
      <c r="H22">
        <f>IF(LEN(I22)&gt;0,1+MAX($H$1:H21),0)</f>
        <v>0</v>
      </c>
      <c r="I22" t="str">
        <f>IF(B22=LEFT('Debt Worksheet'!$C$7,2),'Selected Unit Finder +Unit List'!F22,"")</f>
        <v/>
      </c>
      <c r="J22" t="str">
        <f t="shared" si="0"/>
        <v>0150001</v>
      </c>
    </row>
    <row r="23" spans="1:10" x14ac:dyDescent="0.3">
      <c r="A23" t="str">
        <f t="shared" si="1"/>
        <v>0150304</v>
      </c>
      <c r="B23" t="s">
        <v>895</v>
      </c>
      <c r="C23" t="s">
        <v>960</v>
      </c>
      <c r="D23" t="s">
        <v>963</v>
      </c>
      <c r="E23" t="s">
        <v>964</v>
      </c>
      <c r="F23" t="s">
        <v>965</v>
      </c>
      <c r="G23">
        <f t="shared" si="2"/>
        <v>23</v>
      </c>
      <c r="H23">
        <f>IF(LEN(I23)&gt;0,1+MAX($H$1:H22),0)</f>
        <v>0</v>
      </c>
      <c r="I23" t="str">
        <f>IF(B23=LEFT('Debt Worksheet'!$C$7,2),'Selected Unit Finder +Unit List'!F23,"")</f>
        <v/>
      </c>
      <c r="J23" t="str">
        <f t="shared" si="0"/>
        <v>0150304</v>
      </c>
    </row>
    <row r="24" spans="1:10" x14ac:dyDescent="0.3">
      <c r="A24" t="str">
        <f t="shared" si="1"/>
        <v>0161011</v>
      </c>
      <c r="B24" t="s">
        <v>895</v>
      </c>
      <c r="C24" t="s">
        <v>966</v>
      </c>
      <c r="D24" t="s">
        <v>967</v>
      </c>
      <c r="E24" t="s">
        <v>968</v>
      </c>
      <c r="F24" t="s">
        <v>969</v>
      </c>
      <c r="G24">
        <f t="shared" si="2"/>
        <v>23</v>
      </c>
      <c r="H24">
        <f>IF(LEN(I24)&gt;0,1+MAX($H$1:H23),0)</f>
        <v>0</v>
      </c>
      <c r="I24" t="str">
        <f>IF(B24=LEFT('Debt Worksheet'!$C$7,2),'Selected Unit Finder +Unit List'!F24,"")</f>
        <v/>
      </c>
      <c r="J24" t="str">
        <f t="shared" si="0"/>
        <v>0161011</v>
      </c>
    </row>
    <row r="25" spans="1:10" x14ac:dyDescent="0.3">
      <c r="A25" t="str">
        <f t="shared" si="1"/>
        <v>0210000</v>
      </c>
      <c r="B25" t="s">
        <v>970</v>
      </c>
      <c r="C25" t="s">
        <v>896</v>
      </c>
      <c r="D25" t="s">
        <v>897</v>
      </c>
      <c r="E25" t="s">
        <v>971</v>
      </c>
      <c r="F25" t="s">
        <v>972</v>
      </c>
      <c r="G25">
        <f t="shared" si="2"/>
        <v>36</v>
      </c>
      <c r="H25">
        <f>IF(LEN(I25)&gt;0,1+MAX($H$1:H24),0)</f>
        <v>0</v>
      </c>
      <c r="I25" t="str">
        <f>IF(B25=LEFT('Debt Worksheet'!$C$7,2),'Selected Unit Finder +Unit List'!F25,"")</f>
        <v/>
      </c>
      <c r="J25" t="str">
        <f t="shared" si="0"/>
        <v>0210000</v>
      </c>
    </row>
    <row r="26" spans="1:10" x14ac:dyDescent="0.3">
      <c r="A26" t="str">
        <f t="shared" si="1"/>
        <v>0220001</v>
      </c>
      <c r="B26" t="s">
        <v>970</v>
      </c>
      <c r="C26" t="s">
        <v>900</v>
      </c>
      <c r="D26" t="s">
        <v>901</v>
      </c>
      <c r="E26" t="s">
        <v>973</v>
      </c>
      <c r="F26" t="s">
        <v>974</v>
      </c>
      <c r="G26">
        <f t="shared" si="2"/>
        <v>36</v>
      </c>
      <c r="H26">
        <f>IF(LEN(I26)&gt;0,1+MAX($H$1:H25),0)</f>
        <v>0</v>
      </c>
      <c r="I26" t="str">
        <f>IF(B26=LEFT('Debt Worksheet'!$C$7,2),'Selected Unit Finder +Unit List'!F26,"")</f>
        <v/>
      </c>
      <c r="J26" t="str">
        <f t="shared" si="0"/>
        <v>0220001</v>
      </c>
    </row>
    <row r="27" spans="1:10" x14ac:dyDescent="0.3">
      <c r="A27" t="str">
        <f t="shared" si="1"/>
        <v>0220002</v>
      </c>
      <c r="B27" t="s">
        <v>970</v>
      </c>
      <c r="C27" t="s">
        <v>900</v>
      </c>
      <c r="D27" t="s">
        <v>904</v>
      </c>
      <c r="E27" t="s">
        <v>975</v>
      </c>
      <c r="F27" t="s">
        <v>976</v>
      </c>
      <c r="G27">
        <f t="shared" si="2"/>
        <v>36</v>
      </c>
      <c r="H27">
        <f>IF(LEN(I27)&gt;0,1+MAX($H$1:H26),0)</f>
        <v>0</v>
      </c>
      <c r="I27" t="str">
        <f>IF(B27=LEFT('Debt Worksheet'!$C$7,2),'Selected Unit Finder +Unit List'!F27,"")</f>
        <v/>
      </c>
      <c r="J27" t="str">
        <f t="shared" si="0"/>
        <v>0220002</v>
      </c>
    </row>
    <row r="28" spans="1:10" x14ac:dyDescent="0.3">
      <c r="A28" t="str">
        <f t="shared" si="1"/>
        <v>0220003</v>
      </c>
      <c r="B28" t="s">
        <v>970</v>
      </c>
      <c r="C28" t="s">
        <v>900</v>
      </c>
      <c r="D28" t="s">
        <v>907</v>
      </c>
      <c r="E28" t="s">
        <v>977</v>
      </c>
      <c r="F28" t="s">
        <v>978</v>
      </c>
      <c r="G28">
        <f t="shared" si="2"/>
        <v>36</v>
      </c>
      <c r="H28">
        <f>IF(LEN(I28)&gt;0,1+MAX($H$1:H27),0)</f>
        <v>0</v>
      </c>
      <c r="I28" t="str">
        <f>IF(B28=LEFT('Debt Worksheet'!$C$7,2),'Selected Unit Finder +Unit List'!F28,"")</f>
        <v/>
      </c>
      <c r="J28" t="str">
        <f t="shared" si="0"/>
        <v>0220003</v>
      </c>
    </row>
    <row r="29" spans="1:10" x14ac:dyDescent="0.3">
      <c r="A29" t="str">
        <f t="shared" si="1"/>
        <v>0220004</v>
      </c>
      <c r="B29" t="s">
        <v>970</v>
      </c>
      <c r="C29" t="s">
        <v>900</v>
      </c>
      <c r="D29" t="s">
        <v>910</v>
      </c>
      <c r="E29" t="s">
        <v>979</v>
      </c>
      <c r="F29" t="s">
        <v>980</v>
      </c>
      <c r="G29">
        <f t="shared" si="2"/>
        <v>36</v>
      </c>
      <c r="H29">
        <f>IF(LEN(I29)&gt;0,1+MAX($H$1:H28),0)</f>
        <v>0</v>
      </c>
      <c r="I29" t="str">
        <f>IF(B29=LEFT('Debt Worksheet'!$C$7,2),'Selected Unit Finder +Unit List'!F29,"")</f>
        <v/>
      </c>
      <c r="J29" t="str">
        <f t="shared" si="0"/>
        <v>0220004</v>
      </c>
    </row>
    <row r="30" spans="1:10" x14ac:dyDescent="0.3">
      <c r="A30" t="str">
        <f t="shared" si="1"/>
        <v>0220005</v>
      </c>
      <c r="B30" t="s">
        <v>970</v>
      </c>
      <c r="C30" t="s">
        <v>900</v>
      </c>
      <c r="D30" t="s">
        <v>913</v>
      </c>
      <c r="E30" t="s">
        <v>981</v>
      </c>
      <c r="F30" t="s">
        <v>982</v>
      </c>
      <c r="G30">
        <f t="shared" si="2"/>
        <v>36</v>
      </c>
      <c r="H30">
        <f>IF(LEN(I30)&gt;0,1+MAX($H$1:H29),0)</f>
        <v>0</v>
      </c>
      <c r="I30" t="str">
        <f>IF(B30=LEFT('Debt Worksheet'!$C$7,2),'Selected Unit Finder +Unit List'!F30,"")</f>
        <v/>
      </c>
      <c r="J30" t="str">
        <f t="shared" si="0"/>
        <v>0220005</v>
      </c>
    </row>
    <row r="31" spans="1:10" x14ac:dyDescent="0.3">
      <c r="A31" t="str">
        <f t="shared" si="1"/>
        <v>0220006</v>
      </c>
      <c r="B31" t="s">
        <v>970</v>
      </c>
      <c r="C31" t="s">
        <v>900</v>
      </c>
      <c r="D31" t="s">
        <v>916</v>
      </c>
      <c r="E31" t="s">
        <v>911</v>
      </c>
      <c r="F31" t="s">
        <v>912</v>
      </c>
      <c r="G31">
        <f t="shared" si="2"/>
        <v>36</v>
      </c>
      <c r="H31">
        <f>IF(LEN(I31)&gt;0,1+MAX($H$1:H30),0)</f>
        <v>0</v>
      </c>
      <c r="I31" t="str">
        <f>IF(B31=LEFT('Debt Worksheet'!$C$7,2),'Selected Unit Finder +Unit List'!F31,"")</f>
        <v/>
      </c>
      <c r="J31" t="str">
        <f t="shared" si="0"/>
        <v>0220006</v>
      </c>
    </row>
    <row r="32" spans="1:10" x14ac:dyDescent="0.3">
      <c r="A32" t="str">
        <f t="shared" si="1"/>
        <v>0220007</v>
      </c>
      <c r="B32" t="s">
        <v>970</v>
      </c>
      <c r="C32" t="s">
        <v>900</v>
      </c>
      <c r="D32" t="s">
        <v>919</v>
      </c>
      <c r="E32" t="s">
        <v>983</v>
      </c>
      <c r="F32" t="s">
        <v>984</v>
      </c>
      <c r="G32">
        <f t="shared" si="2"/>
        <v>36</v>
      </c>
      <c r="H32">
        <f>IF(LEN(I32)&gt;0,1+MAX($H$1:H31),0)</f>
        <v>0</v>
      </c>
      <c r="I32" t="str">
        <f>IF(B32=LEFT('Debt Worksheet'!$C$7,2),'Selected Unit Finder +Unit List'!F32,"")</f>
        <v/>
      </c>
      <c r="J32" t="str">
        <f t="shared" si="0"/>
        <v>0220007</v>
      </c>
    </row>
    <row r="33" spans="1:10" x14ac:dyDescent="0.3">
      <c r="A33" t="str">
        <f t="shared" si="1"/>
        <v>0220008</v>
      </c>
      <c r="B33" t="s">
        <v>970</v>
      </c>
      <c r="C33" t="s">
        <v>900</v>
      </c>
      <c r="D33" t="s">
        <v>922</v>
      </c>
      <c r="E33" t="s">
        <v>985</v>
      </c>
      <c r="F33" t="s">
        <v>986</v>
      </c>
      <c r="G33">
        <f t="shared" si="2"/>
        <v>36</v>
      </c>
      <c r="H33">
        <f>IF(LEN(I33)&gt;0,1+MAX($H$1:H32),0)</f>
        <v>0</v>
      </c>
      <c r="I33" t="str">
        <f>IF(B33=LEFT('Debt Worksheet'!$C$7,2),'Selected Unit Finder +Unit List'!F33,"")</f>
        <v/>
      </c>
      <c r="J33" t="str">
        <f t="shared" si="0"/>
        <v>0220008</v>
      </c>
    </row>
    <row r="34" spans="1:10" x14ac:dyDescent="0.3">
      <c r="A34" t="str">
        <f t="shared" si="1"/>
        <v>0220009</v>
      </c>
      <c r="B34" t="s">
        <v>970</v>
      </c>
      <c r="C34" t="s">
        <v>900</v>
      </c>
      <c r="D34" t="s">
        <v>925</v>
      </c>
      <c r="E34" t="s">
        <v>987</v>
      </c>
      <c r="F34" t="s">
        <v>988</v>
      </c>
      <c r="G34">
        <f t="shared" si="2"/>
        <v>36</v>
      </c>
      <c r="H34">
        <f>IF(LEN(I34)&gt;0,1+MAX($H$1:H33),0)</f>
        <v>0</v>
      </c>
      <c r="I34" t="str">
        <f>IF(B34=LEFT('Debt Worksheet'!$C$7,2),'Selected Unit Finder +Unit List'!F34,"")</f>
        <v/>
      </c>
      <c r="J34" t="str">
        <f t="shared" si="0"/>
        <v>0220009</v>
      </c>
    </row>
    <row r="35" spans="1:10" x14ac:dyDescent="0.3">
      <c r="A35" t="str">
        <f t="shared" si="1"/>
        <v>0220010</v>
      </c>
      <c r="B35" t="s">
        <v>970</v>
      </c>
      <c r="C35" t="s">
        <v>900</v>
      </c>
      <c r="D35" t="s">
        <v>928</v>
      </c>
      <c r="E35" t="s">
        <v>989</v>
      </c>
      <c r="F35" t="s">
        <v>990</v>
      </c>
      <c r="G35">
        <f t="shared" si="2"/>
        <v>36</v>
      </c>
      <c r="H35">
        <f>IF(LEN(I35)&gt;0,1+MAX($H$1:H34),0)</f>
        <v>0</v>
      </c>
      <c r="I35" t="str">
        <f>IF(B35=LEFT('Debt Worksheet'!$C$7,2),'Selected Unit Finder +Unit List'!F35,"")</f>
        <v/>
      </c>
      <c r="J35" t="str">
        <f t="shared" si="0"/>
        <v>0220010</v>
      </c>
    </row>
    <row r="36" spans="1:10" x14ac:dyDescent="0.3">
      <c r="A36" t="str">
        <f t="shared" si="1"/>
        <v>0220011</v>
      </c>
      <c r="B36" t="s">
        <v>970</v>
      </c>
      <c r="C36" t="s">
        <v>900</v>
      </c>
      <c r="D36" t="s">
        <v>931</v>
      </c>
      <c r="E36" t="s">
        <v>991</v>
      </c>
      <c r="F36" t="s">
        <v>992</v>
      </c>
      <c r="G36">
        <f t="shared" si="2"/>
        <v>36</v>
      </c>
      <c r="H36">
        <f>IF(LEN(I36)&gt;0,1+MAX($H$1:H35),0)</f>
        <v>0</v>
      </c>
      <c r="I36" t="str">
        <f>IF(B36=LEFT('Debt Worksheet'!$C$7,2),'Selected Unit Finder +Unit List'!F36,"")</f>
        <v/>
      </c>
      <c r="J36" t="str">
        <f t="shared" si="0"/>
        <v>0220011</v>
      </c>
    </row>
    <row r="37" spans="1:10" x14ac:dyDescent="0.3">
      <c r="A37" t="str">
        <f t="shared" si="1"/>
        <v>0220012</v>
      </c>
      <c r="B37" t="s">
        <v>970</v>
      </c>
      <c r="C37" t="s">
        <v>900</v>
      </c>
      <c r="D37" t="s">
        <v>934</v>
      </c>
      <c r="E37" t="s">
        <v>993</v>
      </c>
      <c r="F37" t="s">
        <v>994</v>
      </c>
      <c r="G37">
        <f t="shared" si="2"/>
        <v>36</v>
      </c>
      <c r="H37">
        <f>IF(LEN(I37)&gt;0,1+MAX($H$1:H36),0)</f>
        <v>0</v>
      </c>
      <c r="I37" t="str">
        <f>IF(B37=LEFT('Debt Worksheet'!$C$7,2),'Selected Unit Finder +Unit List'!F37,"")</f>
        <v/>
      </c>
      <c r="J37" t="str">
        <f t="shared" si="0"/>
        <v>0220012</v>
      </c>
    </row>
    <row r="38" spans="1:10" x14ac:dyDescent="0.3">
      <c r="A38" t="str">
        <f t="shared" si="1"/>
        <v>0220013</v>
      </c>
      <c r="B38" t="s">
        <v>970</v>
      </c>
      <c r="C38" t="s">
        <v>900</v>
      </c>
      <c r="D38" t="s">
        <v>995</v>
      </c>
      <c r="E38" t="s">
        <v>917</v>
      </c>
      <c r="F38" t="s">
        <v>918</v>
      </c>
      <c r="G38">
        <f t="shared" si="2"/>
        <v>36</v>
      </c>
      <c r="H38">
        <f>IF(LEN(I38)&gt;0,1+MAX($H$1:H37),0)</f>
        <v>0</v>
      </c>
      <c r="I38" t="str">
        <f>IF(B38=LEFT('Debt Worksheet'!$C$7,2),'Selected Unit Finder +Unit List'!F38,"")</f>
        <v/>
      </c>
      <c r="J38" t="str">
        <f t="shared" si="0"/>
        <v>0220013</v>
      </c>
    </row>
    <row r="39" spans="1:10" x14ac:dyDescent="0.3">
      <c r="A39" t="str">
        <f t="shared" si="1"/>
        <v>0220014</v>
      </c>
      <c r="B39" t="s">
        <v>970</v>
      </c>
      <c r="C39" t="s">
        <v>900</v>
      </c>
      <c r="D39" t="s">
        <v>996</v>
      </c>
      <c r="E39" t="s">
        <v>997</v>
      </c>
      <c r="F39" t="s">
        <v>998</v>
      </c>
      <c r="G39">
        <f t="shared" si="2"/>
        <v>36</v>
      </c>
      <c r="H39">
        <f>IF(LEN(I39)&gt;0,1+MAX($H$1:H38),0)</f>
        <v>0</v>
      </c>
      <c r="I39" t="str">
        <f>IF(B39=LEFT('Debt Worksheet'!$C$7,2),'Selected Unit Finder +Unit List'!F39,"")</f>
        <v/>
      </c>
      <c r="J39" t="str">
        <f t="shared" si="0"/>
        <v>0220014</v>
      </c>
    </row>
    <row r="40" spans="1:10" x14ac:dyDescent="0.3">
      <c r="A40" t="str">
        <f t="shared" si="1"/>
        <v>0220015</v>
      </c>
      <c r="B40" t="s">
        <v>970</v>
      </c>
      <c r="C40" t="s">
        <v>900</v>
      </c>
      <c r="D40" t="s">
        <v>951</v>
      </c>
      <c r="E40" t="s">
        <v>999</v>
      </c>
      <c r="F40" t="s">
        <v>1000</v>
      </c>
      <c r="G40">
        <f t="shared" si="2"/>
        <v>36</v>
      </c>
      <c r="H40">
        <f>IF(LEN(I40)&gt;0,1+MAX($H$1:H39),0)</f>
        <v>0</v>
      </c>
      <c r="I40" t="str">
        <f>IF(B40=LEFT('Debt Worksheet'!$C$7,2),'Selected Unit Finder +Unit List'!F40,"")</f>
        <v/>
      </c>
      <c r="J40" t="str">
        <f t="shared" si="0"/>
        <v>0220015</v>
      </c>
    </row>
    <row r="41" spans="1:10" x14ac:dyDescent="0.3">
      <c r="A41" t="str">
        <f t="shared" si="1"/>
        <v>0220016</v>
      </c>
      <c r="B41" t="s">
        <v>970</v>
      </c>
      <c r="C41" t="s">
        <v>900</v>
      </c>
      <c r="D41" t="s">
        <v>1001</v>
      </c>
      <c r="E41" t="s">
        <v>1002</v>
      </c>
      <c r="F41" t="s">
        <v>1003</v>
      </c>
      <c r="G41">
        <f t="shared" si="2"/>
        <v>36</v>
      </c>
      <c r="H41">
        <f>IF(LEN(I41)&gt;0,1+MAX($H$1:H40),0)</f>
        <v>0</v>
      </c>
      <c r="I41" t="str">
        <f>IF(B41=LEFT('Debt Worksheet'!$C$7,2),'Selected Unit Finder +Unit List'!F41,"")</f>
        <v/>
      </c>
      <c r="J41" t="str">
        <f t="shared" si="0"/>
        <v>0220016</v>
      </c>
    </row>
    <row r="42" spans="1:10" x14ac:dyDescent="0.3">
      <c r="A42" t="str">
        <f t="shared" si="1"/>
        <v>0220017</v>
      </c>
      <c r="B42" t="s">
        <v>970</v>
      </c>
      <c r="C42" t="s">
        <v>900</v>
      </c>
      <c r="D42" t="s">
        <v>1004</v>
      </c>
      <c r="E42" t="s">
        <v>1005</v>
      </c>
      <c r="F42" t="s">
        <v>1006</v>
      </c>
      <c r="G42">
        <f t="shared" si="2"/>
        <v>36</v>
      </c>
      <c r="H42">
        <f>IF(LEN(I42)&gt;0,1+MAX($H$1:H41),0)</f>
        <v>0</v>
      </c>
      <c r="I42" t="str">
        <f>IF(B42=LEFT('Debt Worksheet'!$C$7,2),'Selected Unit Finder +Unit List'!F42,"")</f>
        <v/>
      </c>
      <c r="J42" t="str">
        <f t="shared" si="0"/>
        <v>0220017</v>
      </c>
    </row>
    <row r="43" spans="1:10" x14ac:dyDescent="0.3">
      <c r="A43" t="str">
        <f t="shared" si="1"/>
        <v>0220018</v>
      </c>
      <c r="B43" t="s">
        <v>970</v>
      </c>
      <c r="C43" t="s">
        <v>900</v>
      </c>
      <c r="D43" t="s">
        <v>1007</v>
      </c>
      <c r="E43" t="s">
        <v>1008</v>
      </c>
      <c r="F43" t="s">
        <v>1009</v>
      </c>
      <c r="G43">
        <f t="shared" si="2"/>
        <v>36</v>
      </c>
      <c r="H43">
        <f>IF(LEN(I43)&gt;0,1+MAX($H$1:H42),0)</f>
        <v>0</v>
      </c>
      <c r="I43" t="str">
        <f>IF(B43=LEFT('Debt Worksheet'!$C$7,2),'Selected Unit Finder +Unit List'!F43,"")</f>
        <v/>
      </c>
      <c r="J43" t="str">
        <f t="shared" si="0"/>
        <v>0220018</v>
      </c>
    </row>
    <row r="44" spans="1:10" x14ac:dyDescent="0.3">
      <c r="A44" t="str">
        <f t="shared" si="1"/>
        <v>0220019</v>
      </c>
      <c r="B44" t="s">
        <v>970</v>
      </c>
      <c r="C44" t="s">
        <v>900</v>
      </c>
      <c r="D44" t="s">
        <v>1010</v>
      </c>
      <c r="E44" t="s">
        <v>935</v>
      </c>
      <c r="F44" t="s">
        <v>936</v>
      </c>
      <c r="G44">
        <f t="shared" si="2"/>
        <v>36</v>
      </c>
      <c r="H44">
        <f>IF(LEN(I44)&gt;0,1+MAX($H$1:H43),0)</f>
        <v>0</v>
      </c>
      <c r="I44" t="str">
        <f>IF(B44=LEFT('Debt Worksheet'!$C$7,2),'Selected Unit Finder +Unit List'!F44,"")</f>
        <v/>
      </c>
      <c r="J44" t="str">
        <f t="shared" si="0"/>
        <v>0220019</v>
      </c>
    </row>
    <row r="45" spans="1:10" x14ac:dyDescent="0.3">
      <c r="A45" t="str">
        <f t="shared" si="1"/>
        <v>0220020</v>
      </c>
      <c r="B45" t="s">
        <v>970</v>
      </c>
      <c r="C45" t="s">
        <v>900</v>
      </c>
      <c r="D45" t="s">
        <v>1011</v>
      </c>
      <c r="E45" t="s">
        <v>1012</v>
      </c>
      <c r="F45" t="s">
        <v>1013</v>
      </c>
      <c r="G45">
        <f t="shared" si="2"/>
        <v>36</v>
      </c>
      <c r="H45">
        <f>IF(LEN(I45)&gt;0,1+MAX($H$1:H44),0)</f>
        <v>0</v>
      </c>
      <c r="I45" t="str">
        <f>IF(B45=LEFT('Debt Worksheet'!$C$7,2),'Selected Unit Finder +Unit List'!F45,"")</f>
        <v/>
      </c>
      <c r="J45" t="str">
        <f t="shared" si="0"/>
        <v>0220020</v>
      </c>
    </row>
    <row r="46" spans="1:10" x14ac:dyDescent="0.3">
      <c r="A46" t="str">
        <f t="shared" si="1"/>
        <v>0230100</v>
      </c>
      <c r="B46" t="s">
        <v>970</v>
      </c>
      <c r="C46" t="s">
        <v>937</v>
      </c>
      <c r="D46" t="s">
        <v>1014</v>
      </c>
      <c r="E46" t="s">
        <v>1015</v>
      </c>
      <c r="F46" t="s">
        <v>1016</v>
      </c>
      <c r="G46">
        <f t="shared" si="2"/>
        <v>36</v>
      </c>
      <c r="H46">
        <f>IF(LEN(I46)&gt;0,1+MAX($H$1:H45),0)</f>
        <v>0</v>
      </c>
      <c r="I46" t="str">
        <f>IF(B46=LEFT('Debt Worksheet'!$C$7,2),'Selected Unit Finder +Unit List'!F46,"")</f>
        <v/>
      </c>
      <c r="J46" t="str">
        <f t="shared" si="0"/>
        <v>0230100</v>
      </c>
    </row>
    <row r="47" spans="1:10" x14ac:dyDescent="0.3">
      <c r="A47" t="str">
        <f t="shared" si="1"/>
        <v>0230424</v>
      </c>
      <c r="B47" t="s">
        <v>970</v>
      </c>
      <c r="C47" t="s">
        <v>937</v>
      </c>
      <c r="D47" t="s">
        <v>1017</v>
      </c>
      <c r="E47" t="s">
        <v>1018</v>
      </c>
      <c r="F47" t="s">
        <v>1019</v>
      </c>
      <c r="G47">
        <f t="shared" si="2"/>
        <v>36</v>
      </c>
      <c r="H47">
        <f>IF(LEN(I47)&gt;0,1+MAX($H$1:H46),0)</f>
        <v>0</v>
      </c>
      <c r="I47" t="str">
        <f>IF(B47=LEFT('Debt Worksheet'!$C$7,2),'Selected Unit Finder +Unit List'!F47,"")</f>
        <v/>
      </c>
      <c r="J47" t="str">
        <f t="shared" si="0"/>
        <v>0230424</v>
      </c>
    </row>
    <row r="48" spans="1:10" x14ac:dyDescent="0.3">
      <c r="A48" t="str">
        <f t="shared" si="1"/>
        <v>0230465</v>
      </c>
      <c r="B48" t="s">
        <v>970</v>
      </c>
      <c r="C48" t="s">
        <v>937</v>
      </c>
      <c r="D48" t="s">
        <v>1020</v>
      </c>
      <c r="E48" t="s">
        <v>1021</v>
      </c>
      <c r="F48" t="s">
        <v>1022</v>
      </c>
      <c r="G48">
        <f t="shared" si="2"/>
        <v>36</v>
      </c>
      <c r="H48">
        <f>IF(LEN(I48)&gt;0,1+MAX($H$1:H47),0)</f>
        <v>0</v>
      </c>
      <c r="I48" t="str">
        <f>IF(B48=LEFT('Debt Worksheet'!$C$7,2),'Selected Unit Finder +Unit List'!F48,"")</f>
        <v/>
      </c>
      <c r="J48" t="str">
        <f t="shared" si="0"/>
        <v>0230465</v>
      </c>
    </row>
    <row r="49" spans="1:10" x14ac:dyDescent="0.3">
      <c r="A49" t="str">
        <f t="shared" si="1"/>
        <v>0230522</v>
      </c>
      <c r="B49" t="s">
        <v>970</v>
      </c>
      <c r="C49" t="s">
        <v>937</v>
      </c>
      <c r="D49" t="s">
        <v>1023</v>
      </c>
      <c r="E49" t="s">
        <v>1024</v>
      </c>
      <c r="F49" t="s">
        <v>1025</v>
      </c>
      <c r="G49">
        <f t="shared" si="2"/>
        <v>36</v>
      </c>
      <c r="H49">
        <f>IF(LEN(I49)&gt;0,1+MAX($H$1:H48),0)</f>
        <v>0</v>
      </c>
      <c r="I49" t="str">
        <f>IF(B49=LEFT('Debt Worksheet'!$C$7,2),'Selected Unit Finder +Unit List'!F49,"")</f>
        <v/>
      </c>
      <c r="J49" t="str">
        <f t="shared" si="0"/>
        <v>0230522</v>
      </c>
    </row>
    <row r="50" spans="1:10" x14ac:dyDescent="0.3">
      <c r="A50" t="str">
        <f t="shared" si="1"/>
        <v>0230523</v>
      </c>
      <c r="B50" t="s">
        <v>970</v>
      </c>
      <c r="C50" t="s">
        <v>937</v>
      </c>
      <c r="D50" t="s">
        <v>1026</v>
      </c>
      <c r="E50" t="s">
        <v>1027</v>
      </c>
      <c r="F50" t="s">
        <v>1028</v>
      </c>
      <c r="G50">
        <f t="shared" si="2"/>
        <v>36</v>
      </c>
      <c r="H50">
        <f>IF(LEN(I50)&gt;0,1+MAX($H$1:H49),0)</f>
        <v>0</v>
      </c>
      <c r="I50" t="str">
        <f>IF(B50=LEFT('Debt Worksheet'!$C$7,2),'Selected Unit Finder +Unit List'!F50,"")</f>
        <v/>
      </c>
      <c r="J50" t="str">
        <f t="shared" si="0"/>
        <v>0230523</v>
      </c>
    </row>
    <row r="51" spans="1:10" x14ac:dyDescent="0.3">
      <c r="A51" t="str">
        <f t="shared" si="1"/>
        <v>0230524</v>
      </c>
      <c r="B51" t="s">
        <v>970</v>
      </c>
      <c r="C51" t="s">
        <v>937</v>
      </c>
      <c r="D51" t="s">
        <v>1029</v>
      </c>
      <c r="E51" t="s">
        <v>1030</v>
      </c>
      <c r="F51" t="s">
        <v>1031</v>
      </c>
      <c r="G51">
        <f t="shared" si="2"/>
        <v>36</v>
      </c>
      <c r="H51">
        <f>IF(LEN(I51)&gt;0,1+MAX($H$1:H50),0)</f>
        <v>0</v>
      </c>
      <c r="I51" t="str">
        <f>IF(B51=LEFT('Debt Worksheet'!$C$7,2),'Selected Unit Finder +Unit List'!F51,"")</f>
        <v/>
      </c>
      <c r="J51" t="str">
        <f t="shared" si="0"/>
        <v>0230524</v>
      </c>
    </row>
    <row r="52" spans="1:10" x14ac:dyDescent="0.3">
      <c r="A52" t="str">
        <f t="shared" si="1"/>
        <v>0230968</v>
      </c>
      <c r="B52" t="s">
        <v>970</v>
      </c>
      <c r="C52" t="s">
        <v>937</v>
      </c>
      <c r="D52" t="s">
        <v>1032</v>
      </c>
      <c r="E52" t="s">
        <v>1033</v>
      </c>
      <c r="F52" t="s">
        <v>1034</v>
      </c>
      <c r="G52">
        <f t="shared" si="2"/>
        <v>36</v>
      </c>
      <c r="H52">
        <f>IF(LEN(I52)&gt;0,1+MAX($H$1:H51),0)</f>
        <v>0</v>
      </c>
      <c r="I52" t="str">
        <f>IF(B52=LEFT('Debt Worksheet'!$C$7,2),'Selected Unit Finder +Unit List'!F52,"")</f>
        <v/>
      </c>
      <c r="J52" t="str">
        <f t="shared" si="0"/>
        <v>0230968</v>
      </c>
    </row>
    <row r="53" spans="1:10" x14ac:dyDescent="0.3">
      <c r="A53" t="str">
        <f t="shared" si="1"/>
        <v>0240125</v>
      </c>
      <c r="B53" t="s">
        <v>970</v>
      </c>
      <c r="C53" t="s">
        <v>950</v>
      </c>
      <c r="D53" t="s">
        <v>1035</v>
      </c>
      <c r="E53" t="s">
        <v>1036</v>
      </c>
      <c r="F53" t="s">
        <v>1037</v>
      </c>
      <c r="G53">
        <f t="shared" si="2"/>
        <v>36</v>
      </c>
      <c r="H53">
        <f>IF(LEN(I53)&gt;0,1+MAX($H$1:H52),0)</f>
        <v>0</v>
      </c>
      <c r="I53" t="str">
        <f>IF(B53=LEFT('Debt Worksheet'!$C$7,2),'Selected Unit Finder +Unit List'!F53,"")</f>
        <v/>
      </c>
      <c r="J53" t="str">
        <f t="shared" si="0"/>
        <v>0240125</v>
      </c>
    </row>
    <row r="54" spans="1:10" x14ac:dyDescent="0.3">
      <c r="A54" t="str">
        <f t="shared" si="1"/>
        <v>0240225</v>
      </c>
      <c r="B54" t="s">
        <v>970</v>
      </c>
      <c r="C54" t="s">
        <v>950</v>
      </c>
      <c r="D54" t="s">
        <v>1038</v>
      </c>
      <c r="E54" t="s">
        <v>1039</v>
      </c>
      <c r="F54" t="s">
        <v>1040</v>
      </c>
      <c r="G54">
        <f t="shared" si="2"/>
        <v>36</v>
      </c>
      <c r="H54">
        <f>IF(LEN(I54)&gt;0,1+MAX($H$1:H53),0)</f>
        <v>0</v>
      </c>
      <c r="I54" t="str">
        <f>IF(B54=LEFT('Debt Worksheet'!$C$7,2),'Selected Unit Finder +Unit List'!F54,"")</f>
        <v/>
      </c>
      <c r="J54" t="str">
        <f t="shared" si="0"/>
        <v>0240225</v>
      </c>
    </row>
    <row r="55" spans="1:10" x14ac:dyDescent="0.3">
      <c r="A55" t="str">
        <f t="shared" si="1"/>
        <v>0240235</v>
      </c>
      <c r="B55" t="s">
        <v>970</v>
      </c>
      <c r="C55" t="s">
        <v>950</v>
      </c>
      <c r="D55" t="s">
        <v>1041</v>
      </c>
      <c r="E55" t="s">
        <v>1042</v>
      </c>
      <c r="F55" t="s">
        <v>1043</v>
      </c>
      <c r="G55">
        <f t="shared" si="2"/>
        <v>36</v>
      </c>
      <c r="H55">
        <f>IF(LEN(I55)&gt;0,1+MAX($H$1:H54),0)</f>
        <v>0</v>
      </c>
      <c r="I55" t="str">
        <f>IF(B55=LEFT('Debt Worksheet'!$C$7,2),'Selected Unit Finder +Unit List'!F55,"")</f>
        <v/>
      </c>
      <c r="J55" t="str">
        <f t="shared" si="0"/>
        <v>0240235</v>
      </c>
    </row>
    <row r="56" spans="1:10" x14ac:dyDescent="0.3">
      <c r="A56" t="str">
        <f t="shared" si="1"/>
        <v>0240255</v>
      </c>
      <c r="B56" t="s">
        <v>970</v>
      </c>
      <c r="C56" t="s">
        <v>950</v>
      </c>
      <c r="D56" t="s">
        <v>1044</v>
      </c>
      <c r="E56" t="s">
        <v>1045</v>
      </c>
      <c r="F56" t="s">
        <v>1046</v>
      </c>
      <c r="G56">
        <f t="shared" si="2"/>
        <v>36</v>
      </c>
      <c r="H56">
        <f>IF(LEN(I56)&gt;0,1+MAX($H$1:H55),0)</f>
        <v>0</v>
      </c>
      <c r="I56" t="str">
        <f>IF(B56=LEFT('Debt Worksheet'!$C$7,2),'Selected Unit Finder +Unit List'!F56,"")</f>
        <v/>
      </c>
      <c r="J56" t="str">
        <f t="shared" si="0"/>
        <v>0240255</v>
      </c>
    </row>
    <row r="57" spans="1:10" x14ac:dyDescent="0.3">
      <c r="A57" t="str">
        <f t="shared" si="1"/>
        <v>0250260</v>
      </c>
      <c r="B57" t="s">
        <v>970</v>
      </c>
      <c r="C57" t="s">
        <v>960</v>
      </c>
      <c r="D57" t="s">
        <v>1047</v>
      </c>
      <c r="E57" t="s">
        <v>1048</v>
      </c>
      <c r="F57" t="s">
        <v>1049</v>
      </c>
      <c r="G57">
        <f t="shared" si="2"/>
        <v>36</v>
      </c>
      <c r="H57">
        <f>IF(LEN(I57)&gt;0,1+MAX($H$1:H56),0)</f>
        <v>0</v>
      </c>
      <c r="I57" t="str">
        <f>IF(B57=LEFT('Debt Worksheet'!$C$7,2),'Selected Unit Finder +Unit List'!F57,"")</f>
        <v/>
      </c>
      <c r="J57" t="str">
        <f t="shared" si="0"/>
        <v>0250260</v>
      </c>
    </row>
    <row r="58" spans="1:10" x14ac:dyDescent="0.3">
      <c r="A58" t="str">
        <f t="shared" si="1"/>
        <v>0260800</v>
      </c>
      <c r="B58" t="s">
        <v>970</v>
      </c>
      <c r="C58" t="s">
        <v>966</v>
      </c>
      <c r="D58" t="s">
        <v>1050</v>
      </c>
      <c r="E58" t="s">
        <v>1051</v>
      </c>
      <c r="F58" t="s">
        <v>1052</v>
      </c>
      <c r="G58">
        <f t="shared" si="2"/>
        <v>36</v>
      </c>
      <c r="H58">
        <f>IF(LEN(I58)&gt;0,1+MAX($H$1:H57),0)</f>
        <v>0</v>
      </c>
      <c r="I58" t="str">
        <f>IF(B58=LEFT('Debt Worksheet'!$C$7,2),'Selected Unit Finder +Unit List'!F58,"")</f>
        <v/>
      </c>
      <c r="J58" t="str">
        <f t="shared" si="0"/>
        <v>0260800</v>
      </c>
    </row>
    <row r="59" spans="1:10" x14ac:dyDescent="0.3">
      <c r="A59" t="str">
        <f t="shared" si="1"/>
        <v>0260960</v>
      </c>
      <c r="B59" t="s">
        <v>970</v>
      </c>
      <c r="C59" t="s">
        <v>966</v>
      </c>
      <c r="D59" t="s">
        <v>1053</v>
      </c>
      <c r="E59" t="s">
        <v>1054</v>
      </c>
      <c r="F59" t="s">
        <v>1055</v>
      </c>
      <c r="G59">
        <f t="shared" si="2"/>
        <v>36</v>
      </c>
      <c r="H59">
        <f>IF(LEN(I59)&gt;0,1+MAX($H$1:H58),0)</f>
        <v>0</v>
      </c>
      <c r="I59" t="str">
        <f>IF(B59=LEFT('Debt Worksheet'!$C$7,2),'Selected Unit Finder +Unit List'!F59,"")</f>
        <v/>
      </c>
      <c r="J59" t="str">
        <f t="shared" si="0"/>
        <v>0260960</v>
      </c>
    </row>
    <row r="60" spans="1:10" x14ac:dyDescent="0.3">
      <c r="A60" t="str">
        <f t="shared" si="1"/>
        <v>0260969</v>
      </c>
      <c r="B60" t="s">
        <v>970</v>
      </c>
      <c r="C60" t="s">
        <v>966</v>
      </c>
      <c r="D60" t="s">
        <v>1056</v>
      </c>
      <c r="E60" t="s">
        <v>1057</v>
      </c>
      <c r="F60" t="s">
        <v>1058</v>
      </c>
      <c r="G60">
        <f t="shared" si="2"/>
        <v>36</v>
      </c>
      <c r="H60">
        <f>IF(LEN(I60)&gt;0,1+MAX($H$1:H59),0)</f>
        <v>0</v>
      </c>
      <c r="I60" t="str">
        <f>IF(B60=LEFT('Debt Worksheet'!$C$7,2),'Selected Unit Finder +Unit List'!F60,"")</f>
        <v/>
      </c>
      <c r="J60" t="str">
        <f t="shared" si="0"/>
        <v>0260969</v>
      </c>
    </row>
    <row r="61" spans="1:10" x14ac:dyDescent="0.3">
      <c r="A61" t="str">
        <f t="shared" si="1"/>
        <v>0310000</v>
      </c>
      <c r="B61" t="s">
        <v>1059</v>
      </c>
      <c r="C61" t="s">
        <v>896</v>
      </c>
      <c r="D61" t="s">
        <v>897</v>
      </c>
      <c r="E61" t="s">
        <v>1060</v>
      </c>
      <c r="F61" t="s">
        <v>1061</v>
      </c>
      <c r="G61">
        <f t="shared" si="2"/>
        <v>23</v>
      </c>
      <c r="H61">
        <f>IF(LEN(I61)&gt;0,1+MAX($H$1:H60),0)</f>
        <v>0</v>
      </c>
      <c r="I61" t="str">
        <f>IF(B61=LEFT('Debt Worksheet'!$C$7,2),'Selected Unit Finder +Unit List'!F61,"")</f>
        <v/>
      </c>
      <c r="J61" t="str">
        <f t="shared" si="0"/>
        <v>0310000</v>
      </c>
    </row>
    <row r="62" spans="1:10" x14ac:dyDescent="0.3">
      <c r="A62" t="str">
        <f t="shared" si="1"/>
        <v>0320001</v>
      </c>
      <c r="B62" t="s">
        <v>1059</v>
      </c>
      <c r="C62" t="s">
        <v>900</v>
      </c>
      <c r="D62" t="s">
        <v>901</v>
      </c>
      <c r="E62" t="s">
        <v>1062</v>
      </c>
      <c r="F62" t="s">
        <v>1063</v>
      </c>
      <c r="G62">
        <f t="shared" si="2"/>
        <v>23</v>
      </c>
      <c r="H62">
        <f>IF(LEN(I62)&gt;0,1+MAX($H$1:H61),0)</f>
        <v>0</v>
      </c>
      <c r="I62" t="str">
        <f>IF(B62=LEFT('Debt Worksheet'!$C$7,2),'Selected Unit Finder +Unit List'!F62,"")</f>
        <v/>
      </c>
      <c r="J62" t="str">
        <f t="shared" si="0"/>
        <v>0320001</v>
      </c>
    </row>
    <row r="63" spans="1:10" x14ac:dyDescent="0.3">
      <c r="A63" t="str">
        <f t="shared" si="1"/>
        <v>0320002</v>
      </c>
      <c r="B63" t="s">
        <v>1059</v>
      </c>
      <c r="C63" t="s">
        <v>900</v>
      </c>
      <c r="D63" t="s">
        <v>904</v>
      </c>
      <c r="E63" t="s">
        <v>1064</v>
      </c>
      <c r="F63" t="s">
        <v>1065</v>
      </c>
      <c r="G63">
        <f t="shared" si="2"/>
        <v>23</v>
      </c>
      <c r="H63">
        <f>IF(LEN(I63)&gt;0,1+MAX($H$1:H62),0)</f>
        <v>0</v>
      </c>
      <c r="I63" t="str">
        <f>IF(B63=LEFT('Debt Worksheet'!$C$7,2),'Selected Unit Finder +Unit List'!F63,"")</f>
        <v/>
      </c>
      <c r="J63" t="str">
        <f t="shared" si="0"/>
        <v>0320002</v>
      </c>
    </row>
    <row r="64" spans="1:10" x14ac:dyDescent="0.3">
      <c r="A64" t="str">
        <f t="shared" si="1"/>
        <v>0320003</v>
      </c>
      <c r="B64" t="s">
        <v>1059</v>
      </c>
      <c r="C64" t="s">
        <v>900</v>
      </c>
      <c r="D64" t="s">
        <v>907</v>
      </c>
      <c r="E64" t="s">
        <v>1066</v>
      </c>
      <c r="F64" t="s">
        <v>1067</v>
      </c>
      <c r="G64">
        <f t="shared" si="2"/>
        <v>23</v>
      </c>
      <c r="H64">
        <f>IF(LEN(I64)&gt;0,1+MAX($H$1:H63),0)</f>
        <v>0</v>
      </c>
      <c r="I64" t="str">
        <f>IF(B64=LEFT('Debt Worksheet'!$C$7,2),'Selected Unit Finder +Unit List'!F64,"")</f>
        <v/>
      </c>
      <c r="J64" t="str">
        <f t="shared" si="0"/>
        <v>0320003</v>
      </c>
    </row>
    <row r="65" spans="1:10" x14ac:dyDescent="0.3">
      <c r="A65" t="str">
        <f t="shared" si="1"/>
        <v>0320004</v>
      </c>
      <c r="B65" t="s">
        <v>1059</v>
      </c>
      <c r="C65" t="s">
        <v>900</v>
      </c>
      <c r="D65" t="s">
        <v>910</v>
      </c>
      <c r="E65" t="s">
        <v>1068</v>
      </c>
      <c r="F65" t="s">
        <v>1069</v>
      </c>
      <c r="G65">
        <f t="shared" si="2"/>
        <v>23</v>
      </c>
      <c r="H65">
        <f>IF(LEN(I65)&gt;0,1+MAX($H$1:H64),0)</f>
        <v>0</v>
      </c>
      <c r="I65" t="str">
        <f>IF(B65=LEFT('Debt Worksheet'!$C$7,2),'Selected Unit Finder +Unit List'!F65,"")</f>
        <v/>
      </c>
      <c r="J65" t="str">
        <f t="shared" si="0"/>
        <v>0320004</v>
      </c>
    </row>
    <row r="66" spans="1:10" x14ac:dyDescent="0.3">
      <c r="A66" t="str">
        <f t="shared" si="1"/>
        <v>0320005</v>
      </c>
      <c r="B66" t="s">
        <v>1059</v>
      </c>
      <c r="C66" t="s">
        <v>900</v>
      </c>
      <c r="D66" t="s">
        <v>913</v>
      </c>
      <c r="E66" t="s">
        <v>1070</v>
      </c>
      <c r="F66" t="s">
        <v>1071</v>
      </c>
      <c r="G66">
        <f t="shared" si="2"/>
        <v>23</v>
      </c>
      <c r="H66">
        <f>IF(LEN(I66)&gt;0,1+MAX($H$1:H65),0)</f>
        <v>0</v>
      </c>
      <c r="I66" t="str">
        <f>IF(B66=LEFT('Debt Worksheet'!$C$7,2),'Selected Unit Finder +Unit List'!F66,"")</f>
        <v/>
      </c>
      <c r="J66" t="str">
        <f t="shared" ref="J66:J129" si="3">A66</f>
        <v>0320005</v>
      </c>
    </row>
    <row r="67" spans="1:10" x14ac:dyDescent="0.3">
      <c r="A67" t="str">
        <f t="shared" ref="A67:A130" si="4">CONCATENATE(B67,C67,D67)</f>
        <v>0320006</v>
      </c>
      <c r="B67" t="s">
        <v>1059</v>
      </c>
      <c r="C67" t="s">
        <v>900</v>
      </c>
      <c r="D67" t="s">
        <v>916</v>
      </c>
      <c r="E67" t="s">
        <v>1072</v>
      </c>
      <c r="F67" t="s">
        <v>1073</v>
      </c>
      <c r="G67">
        <f t="shared" ref="G67:G130" si="5">COUNTIF(B:B,B67)</f>
        <v>23</v>
      </c>
      <c r="H67">
        <f>IF(LEN(I67)&gt;0,1+MAX($H$1:H66),0)</f>
        <v>0</v>
      </c>
      <c r="I67" t="str">
        <f>IF(B67=LEFT('Debt Worksheet'!$C$7,2),'Selected Unit Finder +Unit List'!F67,"")</f>
        <v/>
      </c>
      <c r="J67" t="str">
        <f t="shared" si="3"/>
        <v>0320006</v>
      </c>
    </row>
    <row r="68" spans="1:10" x14ac:dyDescent="0.3">
      <c r="A68" t="str">
        <f t="shared" si="4"/>
        <v>0320007</v>
      </c>
      <c r="B68" t="s">
        <v>1059</v>
      </c>
      <c r="C68" t="s">
        <v>900</v>
      </c>
      <c r="D68" t="s">
        <v>919</v>
      </c>
      <c r="E68" t="s">
        <v>1074</v>
      </c>
      <c r="F68" t="s">
        <v>1075</v>
      </c>
      <c r="G68">
        <f t="shared" si="5"/>
        <v>23</v>
      </c>
      <c r="H68">
        <f>IF(LEN(I68)&gt;0,1+MAX($H$1:H67),0)</f>
        <v>0</v>
      </c>
      <c r="I68" t="str">
        <f>IF(B68=LEFT('Debt Worksheet'!$C$7,2),'Selected Unit Finder +Unit List'!F68,"")</f>
        <v/>
      </c>
      <c r="J68" t="str">
        <f t="shared" si="3"/>
        <v>0320007</v>
      </c>
    </row>
    <row r="69" spans="1:10" x14ac:dyDescent="0.3">
      <c r="A69" t="str">
        <f t="shared" si="4"/>
        <v>0320008</v>
      </c>
      <c r="B69" t="s">
        <v>1059</v>
      </c>
      <c r="C69" t="s">
        <v>900</v>
      </c>
      <c r="D69" t="s">
        <v>922</v>
      </c>
      <c r="E69" t="s">
        <v>981</v>
      </c>
      <c r="F69" t="s">
        <v>982</v>
      </c>
      <c r="G69">
        <f t="shared" si="5"/>
        <v>23</v>
      </c>
      <c r="H69">
        <f>IF(LEN(I69)&gt;0,1+MAX($H$1:H68),0)</f>
        <v>0</v>
      </c>
      <c r="I69" t="str">
        <f>IF(B69=LEFT('Debt Worksheet'!$C$7,2),'Selected Unit Finder +Unit List'!F69,"")</f>
        <v/>
      </c>
      <c r="J69" t="str">
        <f t="shared" si="3"/>
        <v>0320008</v>
      </c>
    </row>
    <row r="70" spans="1:10" x14ac:dyDescent="0.3">
      <c r="A70" t="str">
        <f t="shared" si="4"/>
        <v>0320009</v>
      </c>
      <c r="B70" t="s">
        <v>1059</v>
      </c>
      <c r="C70" t="s">
        <v>900</v>
      </c>
      <c r="D70" t="s">
        <v>925</v>
      </c>
      <c r="E70" t="s">
        <v>1076</v>
      </c>
      <c r="F70" t="s">
        <v>1077</v>
      </c>
      <c r="G70">
        <f t="shared" si="5"/>
        <v>23</v>
      </c>
      <c r="H70">
        <f>IF(LEN(I70)&gt;0,1+MAX($H$1:H69),0)</f>
        <v>0</v>
      </c>
      <c r="I70" t="str">
        <f>IF(B70=LEFT('Debt Worksheet'!$C$7,2),'Selected Unit Finder +Unit List'!F70,"")</f>
        <v/>
      </c>
      <c r="J70" t="str">
        <f t="shared" si="3"/>
        <v>0320009</v>
      </c>
    </row>
    <row r="71" spans="1:10" x14ac:dyDescent="0.3">
      <c r="A71" t="str">
        <f t="shared" si="4"/>
        <v>0320010</v>
      </c>
      <c r="B71" t="s">
        <v>1059</v>
      </c>
      <c r="C71" t="s">
        <v>900</v>
      </c>
      <c r="D71" t="s">
        <v>928</v>
      </c>
      <c r="E71" t="s">
        <v>1078</v>
      </c>
      <c r="F71" t="s">
        <v>1079</v>
      </c>
      <c r="G71">
        <f t="shared" si="5"/>
        <v>23</v>
      </c>
      <c r="H71">
        <f>IF(LEN(I71)&gt;0,1+MAX($H$1:H70),0)</f>
        <v>0</v>
      </c>
      <c r="I71" t="str">
        <f>IF(B71=LEFT('Debt Worksheet'!$C$7,2),'Selected Unit Finder +Unit List'!F71,"")</f>
        <v/>
      </c>
      <c r="J71" t="str">
        <f t="shared" si="3"/>
        <v>0320010</v>
      </c>
    </row>
    <row r="72" spans="1:10" x14ac:dyDescent="0.3">
      <c r="A72" t="str">
        <f t="shared" si="4"/>
        <v>0320011</v>
      </c>
      <c r="B72" t="s">
        <v>1059</v>
      </c>
      <c r="C72" t="s">
        <v>900</v>
      </c>
      <c r="D72" t="s">
        <v>931</v>
      </c>
      <c r="E72" t="s">
        <v>1080</v>
      </c>
      <c r="F72" t="s">
        <v>1081</v>
      </c>
      <c r="G72">
        <f t="shared" si="5"/>
        <v>23</v>
      </c>
      <c r="H72">
        <f>IF(LEN(I72)&gt;0,1+MAX($H$1:H71),0)</f>
        <v>0</v>
      </c>
      <c r="I72" t="str">
        <f>IF(B72=LEFT('Debt Worksheet'!$C$7,2),'Selected Unit Finder +Unit List'!F72,"")</f>
        <v/>
      </c>
      <c r="J72" t="str">
        <f t="shared" si="3"/>
        <v>0320011</v>
      </c>
    </row>
    <row r="73" spans="1:10" x14ac:dyDescent="0.3">
      <c r="A73" t="str">
        <f t="shared" si="4"/>
        <v>0320012</v>
      </c>
      <c r="B73" t="s">
        <v>1059</v>
      </c>
      <c r="C73" t="s">
        <v>900</v>
      </c>
      <c r="D73" t="s">
        <v>934</v>
      </c>
      <c r="E73" t="s">
        <v>1012</v>
      </c>
      <c r="F73" t="s">
        <v>1013</v>
      </c>
      <c r="G73">
        <f t="shared" si="5"/>
        <v>23</v>
      </c>
      <c r="H73">
        <f>IF(LEN(I73)&gt;0,1+MAX($H$1:H72),0)</f>
        <v>0</v>
      </c>
      <c r="I73" t="str">
        <f>IF(B73=LEFT('Debt Worksheet'!$C$7,2),'Selected Unit Finder +Unit List'!F73,"")</f>
        <v/>
      </c>
      <c r="J73" t="str">
        <f t="shared" si="3"/>
        <v>0320012</v>
      </c>
    </row>
    <row r="74" spans="1:10" x14ac:dyDescent="0.3">
      <c r="A74" t="str">
        <f t="shared" si="4"/>
        <v>0330200</v>
      </c>
      <c r="B74" t="s">
        <v>1059</v>
      </c>
      <c r="C74" t="s">
        <v>937</v>
      </c>
      <c r="D74" t="s">
        <v>1082</v>
      </c>
      <c r="E74" t="s">
        <v>1083</v>
      </c>
      <c r="F74" t="s">
        <v>1084</v>
      </c>
      <c r="G74">
        <f t="shared" si="5"/>
        <v>23</v>
      </c>
      <c r="H74">
        <f>IF(LEN(I74)&gt;0,1+MAX($H$1:H73),0)</f>
        <v>0</v>
      </c>
      <c r="I74" t="str">
        <f>IF(B74=LEFT('Debt Worksheet'!$C$7,2),'Selected Unit Finder +Unit List'!F74,"")</f>
        <v/>
      </c>
      <c r="J74" t="str">
        <f t="shared" si="3"/>
        <v>0330200</v>
      </c>
    </row>
    <row r="75" spans="1:10" x14ac:dyDescent="0.3">
      <c r="A75" t="str">
        <f t="shared" si="4"/>
        <v>0330525</v>
      </c>
      <c r="B75" t="s">
        <v>1059</v>
      </c>
      <c r="C75" t="s">
        <v>937</v>
      </c>
      <c r="D75" t="s">
        <v>1085</v>
      </c>
      <c r="E75" t="s">
        <v>1086</v>
      </c>
      <c r="F75" t="s">
        <v>1087</v>
      </c>
      <c r="G75">
        <f t="shared" si="5"/>
        <v>23</v>
      </c>
      <c r="H75">
        <f>IF(LEN(I75)&gt;0,1+MAX($H$1:H74),0)</f>
        <v>0</v>
      </c>
      <c r="I75" t="str">
        <f>IF(B75=LEFT('Debt Worksheet'!$C$7,2),'Selected Unit Finder +Unit List'!F75,"")</f>
        <v/>
      </c>
      <c r="J75" t="str">
        <f t="shared" si="3"/>
        <v>0330525</v>
      </c>
    </row>
    <row r="76" spans="1:10" x14ac:dyDescent="0.3">
      <c r="A76" t="str">
        <f t="shared" si="4"/>
        <v>0330526</v>
      </c>
      <c r="B76" t="s">
        <v>1059</v>
      </c>
      <c r="C76" t="s">
        <v>937</v>
      </c>
      <c r="D76" t="s">
        <v>1088</v>
      </c>
      <c r="E76" t="s">
        <v>1089</v>
      </c>
      <c r="F76" t="s">
        <v>1090</v>
      </c>
      <c r="G76">
        <f t="shared" si="5"/>
        <v>23</v>
      </c>
      <c r="H76">
        <f>IF(LEN(I76)&gt;0,1+MAX($H$1:H75),0)</f>
        <v>0</v>
      </c>
      <c r="I76" t="str">
        <f>IF(B76=LEFT('Debt Worksheet'!$C$7,2),'Selected Unit Finder +Unit List'!F76,"")</f>
        <v/>
      </c>
      <c r="J76" t="str">
        <f t="shared" si="3"/>
        <v>0330526</v>
      </c>
    </row>
    <row r="77" spans="1:10" x14ac:dyDescent="0.3">
      <c r="A77" t="str">
        <f t="shared" si="4"/>
        <v>0330527</v>
      </c>
      <c r="B77" t="s">
        <v>1059</v>
      </c>
      <c r="C77" t="s">
        <v>937</v>
      </c>
      <c r="D77" t="s">
        <v>1091</v>
      </c>
      <c r="E77" t="s">
        <v>1092</v>
      </c>
      <c r="F77" t="s">
        <v>1093</v>
      </c>
      <c r="G77">
        <f t="shared" si="5"/>
        <v>23</v>
      </c>
      <c r="H77">
        <f>IF(LEN(I77)&gt;0,1+MAX($H$1:H76),0)</f>
        <v>0</v>
      </c>
      <c r="I77" t="str">
        <f>IF(B77=LEFT('Debt Worksheet'!$C$7,2),'Selected Unit Finder +Unit List'!F77,"")</f>
        <v/>
      </c>
      <c r="J77" t="str">
        <f t="shared" si="3"/>
        <v>0330527</v>
      </c>
    </row>
    <row r="78" spans="1:10" x14ac:dyDescent="0.3">
      <c r="A78" t="str">
        <f t="shared" si="4"/>
        <v>0330528</v>
      </c>
      <c r="B78" t="s">
        <v>1059</v>
      </c>
      <c r="C78" t="s">
        <v>937</v>
      </c>
      <c r="D78" t="s">
        <v>1094</v>
      </c>
      <c r="E78" t="s">
        <v>1095</v>
      </c>
      <c r="F78" t="s">
        <v>1096</v>
      </c>
      <c r="G78">
        <f t="shared" si="5"/>
        <v>23</v>
      </c>
      <c r="H78">
        <f>IF(LEN(I78)&gt;0,1+MAX($H$1:H77),0)</f>
        <v>0</v>
      </c>
      <c r="I78" t="str">
        <f>IF(B78=LEFT('Debt Worksheet'!$C$7,2),'Selected Unit Finder +Unit List'!F78,"")</f>
        <v/>
      </c>
      <c r="J78" t="str">
        <f t="shared" si="3"/>
        <v>0330528</v>
      </c>
    </row>
    <row r="79" spans="1:10" x14ac:dyDescent="0.3">
      <c r="A79" t="str">
        <f t="shared" si="4"/>
        <v>0330529</v>
      </c>
      <c r="B79" t="s">
        <v>1059</v>
      </c>
      <c r="C79" t="s">
        <v>937</v>
      </c>
      <c r="D79" t="s">
        <v>1097</v>
      </c>
      <c r="E79" t="s">
        <v>1098</v>
      </c>
      <c r="F79" t="s">
        <v>1099</v>
      </c>
      <c r="G79">
        <f t="shared" si="5"/>
        <v>23</v>
      </c>
      <c r="H79">
        <f>IF(LEN(I79)&gt;0,1+MAX($H$1:H78),0)</f>
        <v>0</v>
      </c>
      <c r="I79" t="str">
        <f>IF(B79=LEFT('Debt Worksheet'!$C$7,2),'Selected Unit Finder +Unit List'!F79,"")</f>
        <v/>
      </c>
      <c r="J79" t="str">
        <f t="shared" si="3"/>
        <v>0330529</v>
      </c>
    </row>
    <row r="80" spans="1:10" x14ac:dyDescent="0.3">
      <c r="A80" t="str">
        <f t="shared" si="4"/>
        <v>0340365</v>
      </c>
      <c r="B80" t="s">
        <v>1059</v>
      </c>
      <c r="C80" t="s">
        <v>950</v>
      </c>
      <c r="D80" t="s">
        <v>1100</v>
      </c>
      <c r="E80" t="s">
        <v>1101</v>
      </c>
      <c r="F80" t="s">
        <v>1102</v>
      </c>
      <c r="G80">
        <f t="shared" si="5"/>
        <v>23</v>
      </c>
      <c r="H80">
        <f>IF(LEN(I80)&gt;0,1+MAX($H$1:H79),0)</f>
        <v>0</v>
      </c>
      <c r="I80" t="str">
        <f>IF(B80=LEFT('Debt Worksheet'!$C$7,2),'Selected Unit Finder +Unit List'!F80,"")</f>
        <v/>
      </c>
      <c r="J80" t="str">
        <f t="shared" si="3"/>
        <v>0340365</v>
      </c>
    </row>
    <row r="81" spans="1:10" x14ac:dyDescent="0.3">
      <c r="A81" t="str">
        <f t="shared" si="4"/>
        <v>0340370</v>
      </c>
      <c r="B81" t="s">
        <v>1059</v>
      </c>
      <c r="C81" t="s">
        <v>950</v>
      </c>
      <c r="D81" t="s">
        <v>1103</v>
      </c>
      <c r="E81" t="s">
        <v>1104</v>
      </c>
      <c r="F81" t="s">
        <v>1105</v>
      </c>
      <c r="G81">
        <f t="shared" si="5"/>
        <v>23</v>
      </c>
      <c r="H81">
        <f>IF(LEN(I81)&gt;0,1+MAX($H$1:H80),0)</f>
        <v>0</v>
      </c>
      <c r="I81" t="str">
        <f>IF(B81=LEFT('Debt Worksheet'!$C$7,2),'Selected Unit Finder +Unit List'!F81,"")</f>
        <v/>
      </c>
      <c r="J81" t="str">
        <f t="shared" si="3"/>
        <v>0340370</v>
      </c>
    </row>
    <row r="82" spans="1:10" x14ac:dyDescent="0.3">
      <c r="A82" t="str">
        <f t="shared" si="4"/>
        <v>0350006</v>
      </c>
      <c r="B82" t="s">
        <v>1059</v>
      </c>
      <c r="C82" t="s">
        <v>960</v>
      </c>
      <c r="D82" t="s">
        <v>916</v>
      </c>
      <c r="E82" t="s">
        <v>1106</v>
      </c>
      <c r="F82" t="s">
        <v>1107</v>
      </c>
      <c r="G82">
        <f t="shared" si="5"/>
        <v>23</v>
      </c>
      <c r="H82">
        <f>IF(LEN(I82)&gt;0,1+MAX($H$1:H81),0)</f>
        <v>0</v>
      </c>
      <c r="I82" t="str">
        <f>IF(B82=LEFT('Debt Worksheet'!$C$7,2),'Selected Unit Finder +Unit List'!F82,"")</f>
        <v/>
      </c>
      <c r="J82" t="str">
        <f t="shared" si="3"/>
        <v>0350006</v>
      </c>
    </row>
    <row r="83" spans="1:10" x14ac:dyDescent="0.3">
      <c r="A83" t="str">
        <f t="shared" si="4"/>
        <v>0361039</v>
      </c>
      <c r="B83" t="s">
        <v>1059</v>
      </c>
      <c r="C83" t="s">
        <v>966</v>
      </c>
      <c r="D83" t="s">
        <v>1108</v>
      </c>
      <c r="E83" t="s">
        <v>1109</v>
      </c>
      <c r="F83" t="s">
        <v>1110</v>
      </c>
      <c r="G83">
        <f t="shared" si="5"/>
        <v>23</v>
      </c>
      <c r="H83">
        <f>IF(LEN(I83)&gt;0,1+MAX($H$1:H82),0)</f>
        <v>0</v>
      </c>
      <c r="I83" t="str">
        <f>IF(B83=LEFT('Debt Worksheet'!$C$7,2),'Selected Unit Finder +Unit List'!F83,"")</f>
        <v/>
      </c>
      <c r="J83" t="str">
        <f t="shared" si="3"/>
        <v>0361039</v>
      </c>
    </row>
    <row r="84" spans="1:10" x14ac:dyDescent="0.3">
      <c r="A84" t="str">
        <f t="shared" si="4"/>
        <v>0410000</v>
      </c>
      <c r="B84" t="s">
        <v>1111</v>
      </c>
      <c r="C84" t="s">
        <v>896</v>
      </c>
      <c r="D84" t="s">
        <v>897</v>
      </c>
      <c r="E84" t="s">
        <v>1112</v>
      </c>
      <c r="F84" t="s">
        <v>1113</v>
      </c>
      <c r="G84">
        <f t="shared" si="5"/>
        <v>25</v>
      </c>
      <c r="H84">
        <f>IF(LEN(I84)&gt;0,1+MAX($H$1:H83),0)</f>
        <v>0</v>
      </c>
      <c r="I84" t="str">
        <f>IF(B84=LEFT('Debt Worksheet'!$C$7,2),'Selected Unit Finder +Unit List'!F84,"")</f>
        <v/>
      </c>
      <c r="J84" t="str">
        <f t="shared" si="3"/>
        <v>0410000</v>
      </c>
    </row>
    <row r="85" spans="1:10" x14ac:dyDescent="0.3">
      <c r="A85" t="str">
        <f t="shared" si="4"/>
        <v>0420001</v>
      </c>
      <c r="B85" t="s">
        <v>1111</v>
      </c>
      <c r="C85" t="s">
        <v>900</v>
      </c>
      <c r="D85" t="s">
        <v>901</v>
      </c>
      <c r="E85" t="s">
        <v>1114</v>
      </c>
      <c r="F85" t="s">
        <v>1115</v>
      </c>
      <c r="G85">
        <f t="shared" si="5"/>
        <v>25</v>
      </c>
      <c r="H85">
        <f>IF(LEN(I85)&gt;0,1+MAX($H$1:H84),0)</f>
        <v>0</v>
      </c>
      <c r="I85" t="str">
        <f>IF(B85=LEFT('Debt Worksheet'!$C$7,2),'Selected Unit Finder +Unit List'!F85,"")</f>
        <v/>
      </c>
      <c r="J85" t="str">
        <f t="shared" si="3"/>
        <v>0420001</v>
      </c>
    </row>
    <row r="86" spans="1:10" x14ac:dyDescent="0.3">
      <c r="A86" t="str">
        <f t="shared" si="4"/>
        <v>0420002</v>
      </c>
      <c r="B86" t="s">
        <v>1111</v>
      </c>
      <c r="C86" t="s">
        <v>900</v>
      </c>
      <c r="D86" t="s">
        <v>904</v>
      </c>
      <c r="E86" t="s">
        <v>1116</v>
      </c>
      <c r="F86" t="s">
        <v>1117</v>
      </c>
      <c r="G86">
        <f t="shared" si="5"/>
        <v>25</v>
      </c>
      <c r="H86">
        <f>IF(LEN(I86)&gt;0,1+MAX($H$1:H85),0)</f>
        <v>0</v>
      </c>
      <c r="I86" t="str">
        <f>IF(B86=LEFT('Debt Worksheet'!$C$7,2),'Selected Unit Finder +Unit List'!F86,"")</f>
        <v/>
      </c>
      <c r="J86" t="str">
        <f t="shared" si="3"/>
        <v>0420002</v>
      </c>
    </row>
    <row r="87" spans="1:10" x14ac:dyDescent="0.3">
      <c r="A87" t="str">
        <f t="shared" si="4"/>
        <v>0420003</v>
      </c>
      <c r="B87" t="s">
        <v>1111</v>
      </c>
      <c r="C87" t="s">
        <v>900</v>
      </c>
      <c r="D87" t="s">
        <v>907</v>
      </c>
      <c r="E87" t="s">
        <v>1118</v>
      </c>
      <c r="F87" t="s">
        <v>1119</v>
      </c>
      <c r="G87">
        <f t="shared" si="5"/>
        <v>25</v>
      </c>
      <c r="H87">
        <f>IF(LEN(I87)&gt;0,1+MAX($H$1:H86),0)</f>
        <v>0</v>
      </c>
      <c r="I87" t="str">
        <f>IF(B87=LEFT('Debt Worksheet'!$C$7,2),'Selected Unit Finder +Unit List'!F87,"")</f>
        <v/>
      </c>
      <c r="J87" t="str">
        <f t="shared" si="3"/>
        <v>0420003</v>
      </c>
    </row>
    <row r="88" spans="1:10" x14ac:dyDescent="0.3">
      <c r="A88" t="str">
        <f t="shared" si="4"/>
        <v>0420004</v>
      </c>
      <c r="B88" t="s">
        <v>1111</v>
      </c>
      <c r="C88" t="s">
        <v>900</v>
      </c>
      <c r="D88" t="s">
        <v>910</v>
      </c>
      <c r="E88" t="s">
        <v>1120</v>
      </c>
      <c r="F88" t="s">
        <v>1121</v>
      </c>
      <c r="G88">
        <f t="shared" si="5"/>
        <v>25</v>
      </c>
      <c r="H88">
        <f>IF(LEN(I88)&gt;0,1+MAX($H$1:H87),0)</f>
        <v>0</v>
      </c>
      <c r="I88" t="str">
        <f>IF(B88=LEFT('Debt Worksheet'!$C$7,2),'Selected Unit Finder +Unit List'!F88,"")</f>
        <v/>
      </c>
      <c r="J88" t="str">
        <f t="shared" si="3"/>
        <v>0420004</v>
      </c>
    </row>
    <row r="89" spans="1:10" x14ac:dyDescent="0.3">
      <c r="A89" t="str">
        <f t="shared" si="4"/>
        <v>0420005</v>
      </c>
      <c r="B89" t="s">
        <v>1111</v>
      </c>
      <c r="C89" t="s">
        <v>900</v>
      </c>
      <c r="D89" t="s">
        <v>913</v>
      </c>
      <c r="E89" t="s">
        <v>1122</v>
      </c>
      <c r="F89" t="s">
        <v>1123</v>
      </c>
      <c r="G89">
        <f t="shared" si="5"/>
        <v>25</v>
      </c>
      <c r="H89">
        <f>IF(LEN(I89)&gt;0,1+MAX($H$1:H88),0)</f>
        <v>0</v>
      </c>
      <c r="I89" t="str">
        <f>IF(B89=LEFT('Debt Worksheet'!$C$7,2),'Selected Unit Finder +Unit List'!F89,"")</f>
        <v/>
      </c>
      <c r="J89" t="str">
        <f t="shared" si="3"/>
        <v>0420005</v>
      </c>
    </row>
    <row r="90" spans="1:10" x14ac:dyDescent="0.3">
      <c r="A90" t="str">
        <f t="shared" si="4"/>
        <v>0420006</v>
      </c>
      <c r="B90" t="s">
        <v>1111</v>
      </c>
      <c r="C90" t="s">
        <v>900</v>
      </c>
      <c r="D90" t="s">
        <v>916</v>
      </c>
      <c r="E90" t="s">
        <v>1124</v>
      </c>
      <c r="F90" t="s">
        <v>1125</v>
      </c>
      <c r="G90">
        <f t="shared" si="5"/>
        <v>25</v>
      </c>
      <c r="H90">
        <f>IF(LEN(I90)&gt;0,1+MAX($H$1:H89),0)</f>
        <v>0</v>
      </c>
      <c r="I90" t="str">
        <f>IF(B90=LEFT('Debt Worksheet'!$C$7,2),'Selected Unit Finder +Unit List'!F90,"")</f>
        <v/>
      </c>
      <c r="J90" t="str">
        <f t="shared" si="3"/>
        <v>0420006</v>
      </c>
    </row>
    <row r="91" spans="1:10" x14ac:dyDescent="0.3">
      <c r="A91" t="str">
        <f t="shared" si="4"/>
        <v>0420007</v>
      </c>
      <c r="B91" t="s">
        <v>1111</v>
      </c>
      <c r="C91" t="s">
        <v>900</v>
      </c>
      <c r="D91" t="s">
        <v>919</v>
      </c>
      <c r="E91" t="s">
        <v>1126</v>
      </c>
      <c r="F91" t="s">
        <v>1127</v>
      </c>
      <c r="G91">
        <f t="shared" si="5"/>
        <v>25</v>
      </c>
      <c r="H91">
        <f>IF(LEN(I91)&gt;0,1+MAX($H$1:H90),0)</f>
        <v>0</v>
      </c>
      <c r="I91" t="str">
        <f>IF(B91=LEFT('Debt Worksheet'!$C$7,2),'Selected Unit Finder +Unit List'!F91,"")</f>
        <v/>
      </c>
      <c r="J91" t="str">
        <f t="shared" si="3"/>
        <v>0420007</v>
      </c>
    </row>
    <row r="92" spans="1:10" x14ac:dyDescent="0.3">
      <c r="A92" t="str">
        <f t="shared" si="4"/>
        <v>0420008</v>
      </c>
      <c r="B92" t="s">
        <v>1111</v>
      </c>
      <c r="C92" t="s">
        <v>900</v>
      </c>
      <c r="D92" t="s">
        <v>922</v>
      </c>
      <c r="E92" t="s">
        <v>1128</v>
      </c>
      <c r="F92" t="s">
        <v>1129</v>
      </c>
      <c r="G92">
        <f t="shared" si="5"/>
        <v>25</v>
      </c>
      <c r="H92">
        <f>IF(LEN(I92)&gt;0,1+MAX($H$1:H91),0)</f>
        <v>0</v>
      </c>
      <c r="I92" t="str">
        <f>IF(B92=LEFT('Debt Worksheet'!$C$7,2),'Selected Unit Finder +Unit List'!F92,"")</f>
        <v/>
      </c>
      <c r="J92" t="str">
        <f t="shared" si="3"/>
        <v>0420008</v>
      </c>
    </row>
    <row r="93" spans="1:10" x14ac:dyDescent="0.3">
      <c r="A93" t="str">
        <f t="shared" si="4"/>
        <v>0420009</v>
      </c>
      <c r="B93" t="s">
        <v>1111</v>
      </c>
      <c r="C93" t="s">
        <v>900</v>
      </c>
      <c r="D93" t="s">
        <v>925</v>
      </c>
      <c r="E93" t="s">
        <v>1130</v>
      </c>
      <c r="F93" t="s">
        <v>1131</v>
      </c>
      <c r="G93">
        <f t="shared" si="5"/>
        <v>25</v>
      </c>
      <c r="H93">
        <f>IF(LEN(I93)&gt;0,1+MAX($H$1:H92),0)</f>
        <v>0</v>
      </c>
      <c r="I93" t="str">
        <f>IF(B93=LEFT('Debt Worksheet'!$C$7,2),'Selected Unit Finder +Unit List'!F93,"")</f>
        <v/>
      </c>
      <c r="J93" t="str">
        <f t="shared" si="3"/>
        <v>0420009</v>
      </c>
    </row>
    <row r="94" spans="1:10" x14ac:dyDescent="0.3">
      <c r="A94" t="str">
        <f t="shared" si="4"/>
        <v>0420010</v>
      </c>
      <c r="B94" t="s">
        <v>1111</v>
      </c>
      <c r="C94" t="s">
        <v>900</v>
      </c>
      <c r="D94" t="s">
        <v>928</v>
      </c>
      <c r="E94" t="s">
        <v>929</v>
      </c>
      <c r="F94" t="s">
        <v>930</v>
      </c>
      <c r="G94">
        <f t="shared" si="5"/>
        <v>25</v>
      </c>
      <c r="H94">
        <f>IF(LEN(I94)&gt;0,1+MAX($H$1:H93),0)</f>
        <v>0</v>
      </c>
      <c r="I94" t="str">
        <f>IF(B94=LEFT('Debt Worksheet'!$C$7,2),'Selected Unit Finder +Unit List'!F94,"")</f>
        <v/>
      </c>
      <c r="J94" t="str">
        <f t="shared" si="3"/>
        <v>0420010</v>
      </c>
    </row>
    <row r="95" spans="1:10" x14ac:dyDescent="0.3">
      <c r="A95" t="str">
        <f t="shared" si="4"/>
        <v>0420011</v>
      </c>
      <c r="B95" t="s">
        <v>1111</v>
      </c>
      <c r="C95" t="s">
        <v>900</v>
      </c>
      <c r="D95" t="s">
        <v>931</v>
      </c>
      <c r="E95" t="s">
        <v>1132</v>
      </c>
      <c r="F95" t="s">
        <v>1133</v>
      </c>
      <c r="G95">
        <f t="shared" si="5"/>
        <v>25</v>
      </c>
      <c r="H95">
        <f>IF(LEN(I95)&gt;0,1+MAX($H$1:H94),0)</f>
        <v>0</v>
      </c>
      <c r="I95" t="str">
        <f>IF(B95=LEFT('Debt Worksheet'!$C$7,2),'Selected Unit Finder +Unit List'!F95,"")</f>
        <v/>
      </c>
      <c r="J95" t="str">
        <f t="shared" si="3"/>
        <v>0420011</v>
      </c>
    </row>
    <row r="96" spans="1:10" x14ac:dyDescent="0.3">
      <c r="A96" t="str">
        <f t="shared" si="4"/>
        <v>0430530</v>
      </c>
      <c r="B96" t="s">
        <v>1111</v>
      </c>
      <c r="C96" t="s">
        <v>937</v>
      </c>
      <c r="D96" t="s">
        <v>1134</v>
      </c>
      <c r="E96" t="s">
        <v>1135</v>
      </c>
      <c r="F96" t="s">
        <v>1136</v>
      </c>
      <c r="G96">
        <f t="shared" si="5"/>
        <v>25</v>
      </c>
      <c r="H96">
        <f>IF(LEN(I96)&gt;0,1+MAX($H$1:H95),0)</f>
        <v>0</v>
      </c>
      <c r="I96" t="str">
        <f>IF(B96=LEFT('Debt Worksheet'!$C$7,2),'Selected Unit Finder +Unit List'!F96,"")</f>
        <v/>
      </c>
      <c r="J96" t="str">
        <f t="shared" si="3"/>
        <v>0430530</v>
      </c>
    </row>
    <row r="97" spans="1:10" x14ac:dyDescent="0.3">
      <c r="A97" t="str">
        <f t="shared" si="4"/>
        <v>0430531</v>
      </c>
      <c r="B97" t="s">
        <v>1111</v>
      </c>
      <c r="C97" t="s">
        <v>937</v>
      </c>
      <c r="D97" t="s">
        <v>1137</v>
      </c>
      <c r="E97" t="s">
        <v>1138</v>
      </c>
      <c r="F97" t="s">
        <v>1139</v>
      </c>
      <c r="G97">
        <f t="shared" si="5"/>
        <v>25</v>
      </c>
      <c r="H97">
        <f>IF(LEN(I97)&gt;0,1+MAX($H$1:H96),0)</f>
        <v>0</v>
      </c>
      <c r="I97" t="str">
        <f>IF(B97=LEFT('Debt Worksheet'!$C$7,2),'Selected Unit Finder +Unit List'!F97,"")</f>
        <v/>
      </c>
      <c r="J97" t="str">
        <f t="shared" si="3"/>
        <v>0430531</v>
      </c>
    </row>
    <row r="98" spans="1:10" x14ac:dyDescent="0.3">
      <c r="A98" t="str">
        <f t="shared" si="4"/>
        <v>0430532</v>
      </c>
      <c r="B98" t="s">
        <v>1111</v>
      </c>
      <c r="C98" t="s">
        <v>937</v>
      </c>
      <c r="D98" t="s">
        <v>1140</v>
      </c>
      <c r="E98" t="s">
        <v>1141</v>
      </c>
      <c r="F98" t="s">
        <v>1142</v>
      </c>
      <c r="G98">
        <f t="shared" si="5"/>
        <v>25</v>
      </c>
      <c r="H98">
        <f>IF(LEN(I98)&gt;0,1+MAX($H$1:H97),0)</f>
        <v>0</v>
      </c>
      <c r="I98" t="str">
        <f>IF(B98=LEFT('Debt Worksheet'!$C$7,2),'Selected Unit Finder +Unit List'!F98,"")</f>
        <v/>
      </c>
      <c r="J98" t="str">
        <f t="shared" si="3"/>
        <v>0430532</v>
      </c>
    </row>
    <row r="99" spans="1:10" x14ac:dyDescent="0.3">
      <c r="A99" t="str">
        <f t="shared" si="4"/>
        <v>0430533</v>
      </c>
      <c r="B99" t="s">
        <v>1111</v>
      </c>
      <c r="C99" t="s">
        <v>937</v>
      </c>
      <c r="D99" t="s">
        <v>1143</v>
      </c>
      <c r="E99" t="s">
        <v>1144</v>
      </c>
      <c r="F99" t="s">
        <v>1145</v>
      </c>
      <c r="G99">
        <f t="shared" si="5"/>
        <v>25</v>
      </c>
      <c r="H99">
        <f>IF(LEN(I99)&gt;0,1+MAX($H$1:H98),0)</f>
        <v>0</v>
      </c>
      <c r="I99" t="str">
        <f>IF(B99=LEFT('Debt Worksheet'!$C$7,2),'Selected Unit Finder +Unit List'!F99,"")</f>
        <v/>
      </c>
      <c r="J99" t="str">
        <f t="shared" si="3"/>
        <v>0430533</v>
      </c>
    </row>
    <row r="100" spans="1:10" x14ac:dyDescent="0.3">
      <c r="A100" t="str">
        <f t="shared" si="4"/>
        <v>0430534</v>
      </c>
      <c r="B100" t="s">
        <v>1111</v>
      </c>
      <c r="C100" t="s">
        <v>937</v>
      </c>
      <c r="D100" t="s">
        <v>1146</v>
      </c>
      <c r="E100" t="s">
        <v>1147</v>
      </c>
      <c r="F100" t="s">
        <v>1148</v>
      </c>
      <c r="G100">
        <f t="shared" si="5"/>
        <v>25</v>
      </c>
      <c r="H100">
        <f>IF(LEN(I100)&gt;0,1+MAX($H$1:H99),0)</f>
        <v>0</v>
      </c>
      <c r="I100" t="str">
        <f>IF(B100=LEFT('Debt Worksheet'!$C$7,2),'Selected Unit Finder +Unit List'!F100,"")</f>
        <v/>
      </c>
      <c r="J100" t="str">
        <f t="shared" si="3"/>
        <v>0430534</v>
      </c>
    </row>
    <row r="101" spans="1:10" x14ac:dyDescent="0.3">
      <c r="A101" t="str">
        <f t="shared" si="4"/>
        <v>0430535</v>
      </c>
      <c r="B101" t="s">
        <v>1111</v>
      </c>
      <c r="C101" t="s">
        <v>937</v>
      </c>
      <c r="D101" t="s">
        <v>1149</v>
      </c>
      <c r="E101" t="s">
        <v>1150</v>
      </c>
      <c r="F101" t="s">
        <v>1151</v>
      </c>
      <c r="G101">
        <f t="shared" si="5"/>
        <v>25</v>
      </c>
      <c r="H101">
        <f>IF(LEN(I101)&gt;0,1+MAX($H$1:H100),0)</f>
        <v>0</v>
      </c>
      <c r="I101" t="str">
        <f>IF(B101=LEFT('Debt Worksheet'!$C$7,2),'Selected Unit Finder +Unit List'!F101,"")</f>
        <v/>
      </c>
      <c r="J101" t="str">
        <f t="shared" si="3"/>
        <v>0430535</v>
      </c>
    </row>
    <row r="102" spans="1:10" x14ac:dyDescent="0.3">
      <c r="A102" t="str">
        <f t="shared" si="4"/>
        <v>0440395</v>
      </c>
      <c r="B102" t="s">
        <v>1111</v>
      </c>
      <c r="C102" t="s">
        <v>950</v>
      </c>
      <c r="D102" t="s">
        <v>1152</v>
      </c>
      <c r="E102" t="s">
        <v>1153</v>
      </c>
      <c r="F102" t="s">
        <v>1154</v>
      </c>
      <c r="G102">
        <f t="shared" si="5"/>
        <v>25</v>
      </c>
      <c r="H102">
        <f>IF(LEN(I102)&gt;0,1+MAX($H$1:H101),0)</f>
        <v>0</v>
      </c>
      <c r="I102" t="str">
        <f>IF(B102=LEFT('Debt Worksheet'!$C$7,2),'Selected Unit Finder +Unit List'!F102,"")</f>
        <v/>
      </c>
      <c r="J102" t="str">
        <f t="shared" si="3"/>
        <v>0440395</v>
      </c>
    </row>
    <row r="103" spans="1:10" x14ac:dyDescent="0.3">
      <c r="A103" t="str">
        <f t="shared" si="4"/>
        <v>0450007</v>
      </c>
      <c r="B103" t="s">
        <v>1111</v>
      </c>
      <c r="C103" t="s">
        <v>960</v>
      </c>
      <c r="D103" t="s">
        <v>919</v>
      </c>
      <c r="E103" t="s">
        <v>1155</v>
      </c>
      <c r="F103" t="s">
        <v>1156</v>
      </c>
      <c r="G103">
        <f t="shared" si="5"/>
        <v>25</v>
      </c>
      <c r="H103">
        <f>IF(LEN(I103)&gt;0,1+MAX($H$1:H102),0)</f>
        <v>0</v>
      </c>
      <c r="I103" t="str">
        <f>IF(B103=LEFT('Debt Worksheet'!$C$7,2),'Selected Unit Finder +Unit List'!F103,"")</f>
        <v/>
      </c>
      <c r="J103" t="str">
        <f t="shared" si="3"/>
        <v>0450007</v>
      </c>
    </row>
    <row r="104" spans="1:10" x14ac:dyDescent="0.3">
      <c r="A104" t="str">
        <f t="shared" si="4"/>
        <v>0450008</v>
      </c>
      <c r="B104" t="s">
        <v>1111</v>
      </c>
      <c r="C104" t="s">
        <v>960</v>
      </c>
      <c r="D104" t="s">
        <v>922</v>
      </c>
      <c r="E104" t="s">
        <v>1157</v>
      </c>
      <c r="F104" t="s">
        <v>1158</v>
      </c>
      <c r="G104">
        <f t="shared" si="5"/>
        <v>25</v>
      </c>
      <c r="H104">
        <f>IF(LEN(I104)&gt;0,1+MAX($H$1:H103),0)</f>
        <v>0</v>
      </c>
      <c r="I104" t="str">
        <f>IF(B104=LEFT('Debt Worksheet'!$C$7,2),'Selected Unit Finder +Unit List'!F104,"")</f>
        <v/>
      </c>
      <c r="J104" t="str">
        <f t="shared" si="3"/>
        <v>0450008</v>
      </c>
    </row>
    <row r="105" spans="1:10" x14ac:dyDescent="0.3">
      <c r="A105" t="str">
        <f t="shared" si="4"/>
        <v>0450009</v>
      </c>
      <c r="B105" t="s">
        <v>1111</v>
      </c>
      <c r="C105" t="s">
        <v>960</v>
      </c>
      <c r="D105" t="s">
        <v>925</v>
      </c>
      <c r="E105" t="s">
        <v>1159</v>
      </c>
      <c r="F105" t="s">
        <v>1160</v>
      </c>
      <c r="G105">
        <f t="shared" si="5"/>
        <v>25</v>
      </c>
      <c r="H105">
        <f>IF(LEN(I105)&gt;0,1+MAX($H$1:H104),0)</f>
        <v>0</v>
      </c>
      <c r="I105" t="str">
        <f>IF(B105=LEFT('Debt Worksheet'!$C$7,2),'Selected Unit Finder +Unit List'!F105,"")</f>
        <v/>
      </c>
      <c r="J105" t="str">
        <f t="shared" si="3"/>
        <v>0450009</v>
      </c>
    </row>
    <row r="106" spans="1:10" x14ac:dyDescent="0.3">
      <c r="A106" t="str">
        <f t="shared" si="4"/>
        <v>0450010</v>
      </c>
      <c r="B106" t="s">
        <v>1111</v>
      </c>
      <c r="C106" t="s">
        <v>960</v>
      </c>
      <c r="D106" t="s">
        <v>928</v>
      </c>
      <c r="E106" t="s">
        <v>1161</v>
      </c>
      <c r="F106" t="s">
        <v>1162</v>
      </c>
      <c r="G106">
        <f t="shared" si="5"/>
        <v>25</v>
      </c>
      <c r="H106">
        <f>IF(LEN(I106)&gt;0,1+MAX($H$1:H105),0)</f>
        <v>0</v>
      </c>
      <c r="I106" t="str">
        <f>IF(B106=LEFT('Debt Worksheet'!$C$7,2),'Selected Unit Finder +Unit List'!F106,"")</f>
        <v/>
      </c>
      <c r="J106" t="str">
        <f t="shared" si="3"/>
        <v>0450010</v>
      </c>
    </row>
    <row r="107" spans="1:10" x14ac:dyDescent="0.3">
      <c r="A107" t="str">
        <f t="shared" si="4"/>
        <v>0450011</v>
      </c>
      <c r="B107" t="s">
        <v>1111</v>
      </c>
      <c r="C107" t="s">
        <v>960</v>
      </c>
      <c r="D107" t="s">
        <v>931</v>
      </c>
      <c r="E107" t="s">
        <v>1163</v>
      </c>
      <c r="F107" t="s">
        <v>1164</v>
      </c>
      <c r="G107">
        <f t="shared" si="5"/>
        <v>25</v>
      </c>
      <c r="H107">
        <f>IF(LEN(I107)&gt;0,1+MAX($H$1:H106),0)</f>
        <v>0</v>
      </c>
      <c r="I107" t="str">
        <f>IF(B107=LEFT('Debt Worksheet'!$C$7,2),'Selected Unit Finder +Unit List'!F107,"")</f>
        <v/>
      </c>
      <c r="J107" t="str">
        <f t="shared" si="3"/>
        <v>0450011</v>
      </c>
    </row>
    <row r="108" spans="1:10" x14ac:dyDescent="0.3">
      <c r="A108" t="str">
        <f t="shared" si="4"/>
        <v>0450012</v>
      </c>
      <c r="B108" t="s">
        <v>1111</v>
      </c>
      <c r="C108" t="s">
        <v>960</v>
      </c>
      <c r="D108" t="s">
        <v>934</v>
      </c>
      <c r="E108" t="s">
        <v>1165</v>
      </c>
      <c r="F108" t="s">
        <v>1166</v>
      </c>
      <c r="G108">
        <f t="shared" si="5"/>
        <v>25</v>
      </c>
      <c r="H108">
        <f>IF(LEN(I108)&gt;0,1+MAX($H$1:H107),0)</f>
        <v>0</v>
      </c>
      <c r="I108" t="str">
        <f>IF(B108=LEFT('Debt Worksheet'!$C$7,2),'Selected Unit Finder +Unit List'!F108,"")</f>
        <v/>
      </c>
      <c r="J108" t="str">
        <f t="shared" si="3"/>
        <v>0450012</v>
      </c>
    </row>
    <row r="109" spans="1:10" x14ac:dyDescent="0.3">
      <c r="A109" t="str">
        <f t="shared" si="4"/>
        <v>0510000</v>
      </c>
      <c r="B109" t="s">
        <v>1167</v>
      </c>
      <c r="C109" t="s">
        <v>896</v>
      </c>
      <c r="D109" t="s">
        <v>897</v>
      </c>
      <c r="E109" t="s">
        <v>1168</v>
      </c>
      <c r="F109" t="s">
        <v>1169</v>
      </c>
      <c r="G109">
        <f t="shared" si="5"/>
        <v>12</v>
      </c>
      <c r="H109">
        <f>IF(LEN(I109)&gt;0,1+MAX($H$1:H108),0)</f>
        <v>0</v>
      </c>
      <c r="I109" t="str">
        <f>IF(B109=LEFT('Debt Worksheet'!$C$7,2),'Selected Unit Finder +Unit List'!F109,"")</f>
        <v/>
      </c>
      <c r="J109" t="str">
        <f t="shared" si="3"/>
        <v>0510000</v>
      </c>
    </row>
    <row r="110" spans="1:10" x14ac:dyDescent="0.3">
      <c r="A110" t="str">
        <f t="shared" si="4"/>
        <v>0520001</v>
      </c>
      <c r="B110" t="s">
        <v>1167</v>
      </c>
      <c r="C110" t="s">
        <v>900</v>
      </c>
      <c r="D110" t="s">
        <v>901</v>
      </c>
      <c r="E110" t="s">
        <v>1072</v>
      </c>
      <c r="F110" t="s">
        <v>1073</v>
      </c>
      <c r="G110">
        <f t="shared" si="5"/>
        <v>12</v>
      </c>
      <c r="H110">
        <f>IF(LEN(I110)&gt;0,1+MAX($H$1:H109),0)</f>
        <v>0</v>
      </c>
      <c r="I110" t="str">
        <f>IF(B110=LEFT('Debt Worksheet'!$C$7,2),'Selected Unit Finder +Unit List'!F110,"")</f>
        <v/>
      </c>
      <c r="J110" t="str">
        <f t="shared" si="3"/>
        <v>0520001</v>
      </c>
    </row>
    <row r="111" spans="1:10" x14ac:dyDescent="0.3">
      <c r="A111" t="str">
        <f t="shared" si="4"/>
        <v>0520002</v>
      </c>
      <c r="B111" t="s">
        <v>1167</v>
      </c>
      <c r="C111" t="s">
        <v>900</v>
      </c>
      <c r="D111" t="s">
        <v>904</v>
      </c>
      <c r="E111" t="s">
        <v>981</v>
      </c>
      <c r="F111" t="s">
        <v>982</v>
      </c>
      <c r="G111">
        <f t="shared" si="5"/>
        <v>12</v>
      </c>
      <c r="H111">
        <f>IF(LEN(I111)&gt;0,1+MAX($H$1:H110),0)</f>
        <v>0</v>
      </c>
      <c r="I111" t="str">
        <f>IF(B111=LEFT('Debt Worksheet'!$C$7,2),'Selected Unit Finder +Unit List'!F111,"")</f>
        <v/>
      </c>
      <c r="J111" t="str">
        <f t="shared" si="3"/>
        <v>0520002</v>
      </c>
    </row>
    <row r="112" spans="1:10" x14ac:dyDescent="0.3">
      <c r="A112" t="str">
        <f t="shared" si="4"/>
        <v>0520003</v>
      </c>
      <c r="B112" t="s">
        <v>1167</v>
      </c>
      <c r="C112" t="s">
        <v>900</v>
      </c>
      <c r="D112" t="s">
        <v>907</v>
      </c>
      <c r="E112" t="s">
        <v>1170</v>
      </c>
      <c r="F112" t="s">
        <v>1171</v>
      </c>
      <c r="G112">
        <f t="shared" si="5"/>
        <v>12</v>
      </c>
      <c r="H112">
        <f>IF(LEN(I112)&gt;0,1+MAX($H$1:H111),0)</f>
        <v>0</v>
      </c>
      <c r="I112" t="str">
        <f>IF(B112=LEFT('Debt Worksheet'!$C$7,2),'Selected Unit Finder +Unit List'!F112,"")</f>
        <v/>
      </c>
      <c r="J112" t="str">
        <f t="shared" si="3"/>
        <v>0520003</v>
      </c>
    </row>
    <row r="113" spans="1:10" x14ac:dyDescent="0.3">
      <c r="A113" t="str">
        <f t="shared" si="4"/>
        <v>0520004</v>
      </c>
      <c r="B113" t="s">
        <v>1167</v>
      </c>
      <c r="C113" t="s">
        <v>900</v>
      </c>
      <c r="D113" t="s">
        <v>910</v>
      </c>
      <c r="E113" t="s">
        <v>935</v>
      </c>
      <c r="F113" t="s">
        <v>936</v>
      </c>
      <c r="G113">
        <f t="shared" si="5"/>
        <v>12</v>
      </c>
      <c r="H113">
        <f>IF(LEN(I113)&gt;0,1+MAX($H$1:H112),0)</f>
        <v>0</v>
      </c>
      <c r="I113" t="str">
        <f>IF(B113=LEFT('Debt Worksheet'!$C$7,2),'Selected Unit Finder +Unit List'!F113,"")</f>
        <v/>
      </c>
      <c r="J113" t="str">
        <f t="shared" si="3"/>
        <v>0520004</v>
      </c>
    </row>
    <row r="114" spans="1:10" x14ac:dyDescent="0.3">
      <c r="A114" t="str">
        <f t="shared" si="4"/>
        <v>0530409</v>
      </c>
      <c r="B114" t="s">
        <v>1167</v>
      </c>
      <c r="C114" t="s">
        <v>937</v>
      </c>
      <c r="D114" t="s">
        <v>1172</v>
      </c>
      <c r="E114" t="s">
        <v>1173</v>
      </c>
      <c r="F114" t="s">
        <v>1174</v>
      </c>
      <c r="G114">
        <f t="shared" si="5"/>
        <v>12</v>
      </c>
      <c r="H114">
        <f>IF(LEN(I114)&gt;0,1+MAX($H$1:H113),0)</f>
        <v>0</v>
      </c>
      <c r="I114" t="str">
        <f>IF(B114=LEFT('Debt Worksheet'!$C$7,2),'Selected Unit Finder +Unit List'!F114,"")</f>
        <v/>
      </c>
      <c r="J114" t="str">
        <f t="shared" si="3"/>
        <v>0530409</v>
      </c>
    </row>
    <row r="115" spans="1:10" x14ac:dyDescent="0.3">
      <c r="A115" t="str">
        <f t="shared" si="4"/>
        <v>0530464</v>
      </c>
      <c r="B115" t="s">
        <v>1167</v>
      </c>
      <c r="C115" t="s">
        <v>937</v>
      </c>
      <c r="D115" t="s">
        <v>1175</v>
      </c>
      <c r="E115" t="s">
        <v>1176</v>
      </c>
      <c r="F115" t="s">
        <v>1177</v>
      </c>
      <c r="G115">
        <f t="shared" si="5"/>
        <v>12</v>
      </c>
      <c r="H115">
        <f>IF(LEN(I115)&gt;0,1+MAX($H$1:H114),0)</f>
        <v>0</v>
      </c>
      <c r="I115" t="str">
        <f>IF(B115=LEFT('Debt Worksheet'!$C$7,2),'Selected Unit Finder +Unit List'!F115,"")</f>
        <v/>
      </c>
      <c r="J115" t="str">
        <f t="shared" si="3"/>
        <v>0530464</v>
      </c>
    </row>
    <row r="116" spans="1:10" x14ac:dyDescent="0.3">
      <c r="A116" t="str">
        <f t="shared" si="4"/>
        <v>0530951</v>
      </c>
      <c r="B116" t="s">
        <v>1167</v>
      </c>
      <c r="C116" t="s">
        <v>937</v>
      </c>
      <c r="D116" t="s">
        <v>1178</v>
      </c>
      <c r="E116" t="s">
        <v>1179</v>
      </c>
      <c r="F116" t="s">
        <v>1180</v>
      </c>
      <c r="G116">
        <f t="shared" si="5"/>
        <v>12</v>
      </c>
      <c r="H116">
        <f>IF(LEN(I116)&gt;0,1+MAX($H$1:H115),0)</f>
        <v>0</v>
      </c>
      <c r="I116" t="str">
        <f>IF(B116=LEFT('Debt Worksheet'!$C$7,2),'Selected Unit Finder +Unit List'!F116,"")</f>
        <v/>
      </c>
      <c r="J116" t="str">
        <f t="shared" si="3"/>
        <v>0530951</v>
      </c>
    </row>
    <row r="117" spans="1:10" x14ac:dyDescent="0.3">
      <c r="A117" t="str">
        <f t="shared" si="4"/>
        <v>0540515</v>
      </c>
      <c r="B117" t="s">
        <v>1167</v>
      </c>
      <c r="C117" t="s">
        <v>950</v>
      </c>
      <c r="D117" t="s">
        <v>1181</v>
      </c>
      <c r="E117" t="s">
        <v>1182</v>
      </c>
      <c r="F117" t="s">
        <v>1183</v>
      </c>
      <c r="G117">
        <f t="shared" si="5"/>
        <v>12</v>
      </c>
      <c r="H117">
        <f>IF(LEN(I117)&gt;0,1+MAX($H$1:H116),0)</f>
        <v>0</v>
      </c>
      <c r="I117" t="str">
        <f>IF(B117=LEFT('Debt Worksheet'!$C$7,2),'Selected Unit Finder +Unit List'!F117,"")</f>
        <v/>
      </c>
      <c r="J117" t="str">
        <f t="shared" si="3"/>
        <v>0540515</v>
      </c>
    </row>
    <row r="118" spans="1:10" x14ac:dyDescent="0.3">
      <c r="A118" t="str">
        <f t="shared" si="4"/>
        <v>0550013</v>
      </c>
      <c r="B118" t="s">
        <v>1167</v>
      </c>
      <c r="C118" t="s">
        <v>960</v>
      </c>
      <c r="D118" t="s">
        <v>995</v>
      </c>
      <c r="E118" t="s">
        <v>1184</v>
      </c>
      <c r="F118" t="s">
        <v>1185</v>
      </c>
      <c r="G118">
        <f t="shared" si="5"/>
        <v>12</v>
      </c>
      <c r="H118">
        <f>IF(LEN(I118)&gt;0,1+MAX($H$1:H117),0)</f>
        <v>0</v>
      </c>
      <c r="I118" t="str">
        <f>IF(B118=LEFT('Debt Worksheet'!$C$7,2),'Selected Unit Finder +Unit List'!F118,"")</f>
        <v/>
      </c>
      <c r="J118" t="str">
        <f t="shared" si="3"/>
        <v>0550013</v>
      </c>
    </row>
    <row r="119" spans="1:10" x14ac:dyDescent="0.3">
      <c r="A119" t="str">
        <f t="shared" si="4"/>
        <v>0550014</v>
      </c>
      <c r="B119" t="s">
        <v>1167</v>
      </c>
      <c r="C119" t="s">
        <v>960</v>
      </c>
      <c r="D119" t="s">
        <v>996</v>
      </c>
      <c r="E119" t="s">
        <v>1186</v>
      </c>
      <c r="F119" t="s">
        <v>1187</v>
      </c>
      <c r="G119">
        <f t="shared" si="5"/>
        <v>12</v>
      </c>
      <c r="H119">
        <f>IF(LEN(I119)&gt;0,1+MAX($H$1:H118),0)</f>
        <v>0</v>
      </c>
      <c r="I119" t="str">
        <f>IF(B119=LEFT('Debt Worksheet'!$C$7,2),'Selected Unit Finder +Unit List'!F119,"")</f>
        <v/>
      </c>
      <c r="J119" t="str">
        <f t="shared" si="3"/>
        <v>0550014</v>
      </c>
    </row>
    <row r="120" spans="1:10" x14ac:dyDescent="0.3">
      <c r="A120" t="str">
        <f t="shared" si="4"/>
        <v>0561092</v>
      </c>
      <c r="B120" t="s">
        <v>1167</v>
      </c>
      <c r="C120" t="s">
        <v>966</v>
      </c>
      <c r="D120" t="s">
        <v>1188</v>
      </c>
      <c r="E120" t="s">
        <v>1189</v>
      </c>
      <c r="F120" t="s">
        <v>1190</v>
      </c>
      <c r="G120">
        <f t="shared" si="5"/>
        <v>12</v>
      </c>
      <c r="H120">
        <f>IF(LEN(I120)&gt;0,1+MAX($H$1:H119),0)</f>
        <v>0</v>
      </c>
      <c r="I120" t="str">
        <f>IF(B120=LEFT('Debt Worksheet'!$C$7,2),'Selected Unit Finder +Unit List'!F120,"")</f>
        <v/>
      </c>
      <c r="J120" t="str">
        <f t="shared" si="3"/>
        <v>0561092</v>
      </c>
    </row>
    <row r="121" spans="1:10" x14ac:dyDescent="0.3">
      <c r="A121" t="str">
        <f t="shared" si="4"/>
        <v>0610000</v>
      </c>
      <c r="B121" t="s">
        <v>1191</v>
      </c>
      <c r="C121" t="s">
        <v>896</v>
      </c>
      <c r="D121" t="s">
        <v>897</v>
      </c>
      <c r="E121" t="s">
        <v>1192</v>
      </c>
      <c r="F121" t="s">
        <v>1193</v>
      </c>
      <c r="G121">
        <f t="shared" si="5"/>
        <v>24</v>
      </c>
      <c r="H121">
        <f>IF(LEN(I121)&gt;0,1+MAX($H$1:H120),0)</f>
        <v>0</v>
      </c>
      <c r="I121" t="str">
        <f>IF(B121=LEFT('Debt Worksheet'!$C$7,2),'Selected Unit Finder +Unit List'!F121,"")</f>
        <v/>
      </c>
      <c r="J121" t="str">
        <f t="shared" si="3"/>
        <v>0610000</v>
      </c>
    </row>
    <row r="122" spans="1:10" x14ac:dyDescent="0.3">
      <c r="A122" t="str">
        <f t="shared" si="4"/>
        <v>0620001</v>
      </c>
      <c r="B122" t="s">
        <v>1191</v>
      </c>
      <c r="C122" t="s">
        <v>900</v>
      </c>
      <c r="D122" t="s">
        <v>901</v>
      </c>
      <c r="E122" t="s">
        <v>1116</v>
      </c>
      <c r="F122" t="s">
        <v>1117</v>
      </c>
      <c r="G122">
        <f t="shared" si="5"/>
        <v>24</v>
      </c>
      <c r="H122">
        <f>IF(LEN(I122)&gt;0,1+MAX($H$1:H121),0)</f>
        <v>0</v>
      </c>
      <c r="I122" t="str">
        <f>IF(B122=LEFT('Debt Worksheet'!$C$7,2),'Selected Unit Finder +Unit List'!F122,"")</f>
        <v/>
      </c>
      <c r="J122" t="str">
        <f t="shared" si="3"/>
        <v>0620001</v>
      </c>
    </row>
    <row r="123" spans="1:10" x14ac:dyDescent="0.3">
      <c r="A123" t="str">
        <f t="shared" si="4"/>
        <v>0620002</v>
      </c>
      <c r="B123" t="s">
        <v>1191</v>
      </c>
      <c r="C123" t="s">
        <v>900</v>
      </c>
      <c r="D123" t="s">
        <v>904</v>
      </c>
      <c r="E123" t="s">
        <v>1194</v>
      </c>
      <c r="F123" t="s">
        <v>1195</v>
      </c>
      <c r="G123">
        <f t="shared" si="5"/>
        <v>24</v>
      </c>
      <c r="H123">
        <f>IF(LEN(I123)&gt;0,1+MAX($H$1:H122),0)</f>
        <v>0</v>
      </c>
      <c r="I123" t="str">
        <f>IF(B123=LEFT('Debt Worksheet'!$C$7,2),'Selected Unit Finder +Unit List'!F123,"")</f>
        <v/>
      </c>
      <c r="J123" t="str">
        <f t="shared" si="3"/>
        <v>0620002</v>
      </c>
    </row>
    <row r="124" spans="1:10" x14ac:dyDescent="0.3">
      <c r="A124" t="str">
        <f t="shared" si="4"/>
        <v>0620004</v>
      </c>
      <c r="B124" t="s">
        <v>1191</v>
      </c>
      <c r="C124" t="s">
        <v>900</v>
      </c>
      <c r="D124" t="s">
        <v>910</v>
      </c>
      <c r="E124" t="s">
        <v>1072</v>
      </c>
      <c r="F124" t="s">
        <v>1073</v>
      </c>
      <c r="G124">
        <f t="shared" si="5"/>
        <v>24</v>
      </c>
      <c r="H124">
        <f>IF(LEN(I124)&gt;0,1+MAX($H$1:H123),0)</f>
        <v>0</v>
      </c>
      <c r="I124" t="str">
        <f>IF(B124=LEFT('Debt Worksheet'!$C$7,2),'Selected Unit Finder +Unit List'!F124,"")</f>
        <v/>
      </c>
      <c r="J124" t="str">
        <f t="shared" si="3"/>
        <v>0620004</v>
      </c>
    </row>
    <row r="125" spans="1:10" x14ac:dyDescent="0.3">
      <c r="A125" t="str">
        <f t="shared" si="4"/>
        <v>0620005</v>
      </c>
      <c r="B125" t="s">
        <v>1191</v>
      </c>
      <c r="C125" t="s">
        <v>900</v>
      </c>
      <c r="D125" t="s">
        <v>913</v>
      </c>
      <c r="E125" t="s">
        <v>981</v>
      </c>
      <c r="F125" t="s">
        <v>982</v>
      </c>
      <c r="G125">
        <f t="shared" si="5"/>
        <v>24</v>
      </c>
      <c r="H125">
        <f>IF(LEN(I125)&gt;0,1+MAX($H$1:H124),0)</f>
        <v>0</v>
      </c>
      <c r="I125" t="str">
        <f>IF(B125=LEFT('Debt Worksheet'!$C$7,2),'Selected Unit Finder +Unit List'!F125,"")</f>
        <v/>
      </c>
      <c r="J125" t="str">
        <f t="shared" si="3"/>
        <v>0620005</v>
      </c>
    </row>
    <row r="126" spans="1:10" x14ac:dyDescent="0.3">
      <c r="A126" t="str">
        <f t="shared" si="4"/>
        <v>0620006</v>
      </c>
      <c r="B126" t="s">
        <v>1191</v>
      </c>
      <c r="C126" t="s">
        <v>900</v>
      </c>
      <c r="D126" t="s">
        <v>916</v>
      </c>
      <c r="E126" t="s">
        <v>911</v>
      </c>
      <c r="F126" t="s">
        <v>912</v>
      </c>
      <c r="G126">
        <f t="shared" si="5"/>
        <v>24</v>
      </c>
      <c r="H126">
        <f>IF(LEN(I126)&gt;0,1+MAX($H$1:H125),0)</f>
        <v>0</v>
      </c>
      <c r="I126" t="str">
        <f>IF(B126=LEFT('Debt Worksheet'!$C$7,2),'Selected Unit Finder +Unit List'!F126,"")</f>
        <v/>
      </c>
      <c r="J126" t="str">
        <f t="shared" si="3"/>
        <v>0620006</v>
      </c>
    </row>
    <row r="127" spans="1:10" x14ac:dyDescent="0.3">
      <c r="A127" t="str">
        <f t="shared" si="4"/>
        <v>0620007</v>
      </c>
      <c r="B127" t="s">
        <v>1191</v>
      </c>
      <c r="C127" t="s">
        <v>900</v>
      </c>
      <c r="D127" t="s">
        <v>919</v>
      </c>
      <c r="E127" t="s">
        <v>989</v>
      </c>
      <c r="F127" t="s">
        <v>990</v>
      </c>
      <c r="G127">
        <f t="shared" si="5"/>
        <v>24</v>
      </c>
      <c r="H127">
        <f>IF(LEN(I127)&gt;0,1+MAX($H$1:H126),0)</f>
        <v>0</v>
      </c>
      <c r="I127" t="str">
        <f>IF(B127=LEFT('Debt Worksheet'!$C$7,2),'Selected Unit Finder +Unit List'!F127,"")</f>
        <v/>
      </c>
      <c r="J127" t="str">
        <f t="shared" si="3"/>
        <v>0620007</v>
      </c>
    </row>
    <row r="128" spans="1:10" x14ac:dyDescent="0.3">
      <c r="A128" t="str">
        <f t="shared" si="4"/>
        <v>0620009</v>
      </c>
      <c r="B128" t="s">
        <v>1191</v>
      </c>
      <c r="C128" t="s">
        <v>900</v>
      </c>
      <c r="D128" t="s">
        <v>925</v>
      </c>
      <c r="E128" t="s">
        <v>1196</v>
      </c>
      <c r="F128" t="s">
        <v>1197</v>
      </c>
      <c r="G128">
        <f t="shared" si="5"/>
        <v>24</v>
      </c>
      <c r="H128">
        <f>IF(LEN(I128)&gt;0,1+MAX($H$1:H127),0)</f>
        <v>0</v>
      </c>
      <c r="I128" t="str">
        <f>IF(B128=LEFT('Debt Worksheet'!$C$7,2),'Selected Unit Finder +Unit List'!F128,"")</f>
        <v/>
      </c>
      <c r="J128" t="str">
        <f t="shared" si="3"/>
        <v>0620009</v>
      </c>
    </row>
    <row r="129" spans="1:10" x14ac:dyDescent="0.3">
      <c r="A129" t="str">
        <f t="shared" si="4"/>
        <v>0620011</v>
      </c>
      <c r="B129" t="s">
        <v>1191</v>
      </c>
      <c r="C129" t="s">
        <v>900</v>
      </c>
      <c r="D129" t="s">
        <v>931</v>
      </c>
      <c r="E129" t="s">
        <v>935</v>
      </c>
      <c r="F129" t="s">
        <v>936</v>
      </c>
      <c r="G129">
        <f t="shared" si="5"/>
        <v>24</v>
      </c>
      <c r="H129">
        <f>IF(LEN(I129)&gt;0,1+MAX($H$1:H128),0)</f>
        <v>0</v>
      </c>
      <c r="I129" t="str">
        <f>IF(B129=LEFT('Debt Worksheet'!$C$7,2),'Selected Unit Finder +Unit List'!F129,"")</f>
        <v/>
      </c>
      <c r="J129" t="str">
        <f t="shared" si="3"/>
        <v>0620011</v>
      </c>
    </row>
    <row r="130" spans="1:10" x14ac:dyDescent="0.3">
      <c r="A130" t="str">
        <f t="shared" si="4"/>
        <v>0620012</v>
      </c>
      <c r="B130" t="s">
        <v>1191</v>
      </c>
      <c r="C130" t="s">
        <v>900</v>
      </c>
      <c r="D130" t="s">
        <v>934</v>
      </c>
      <c r="E130" t="s">
        <v>1198</v>
      </c>
      <c r="F130" t="s">
        <v>1199</v>
      </c>
      <c r="G130">
        <f t="shared" si="5"/>
        <v>24</v>
      </c>
      <c r="H130">
        <f>IF(LEN(I130)&gt;0,1+MAX($H$1:H129),0)</f>
        <v>0</v>
      </c>
      <c r="I130" t="str">
        <f>IF(B130=LEFT('Debt Worksheet'!$C$7,2),'Selected Unit Finder +Unit List'!F130,"")</f>
        <v/>
      </c>
      <c r="J130" t="str">
        <f t="shared" ref="J130:J193" si="6">A130</f>
        <v>0620012</v>
      </c>
    </row>
    <row r="131" spans="1:10" x14ac:dyDescent="0.3">
      <c r="A131" t="str">
        <f t="shared" ref="A131:A194" si="7">CONCATENATE(B131,C131,D131)</f>
        <v>0630402</v>
      </c>
      <c r="B131" t="s">
        <v>1191</v>
      </c>
      <c r="C131" t="s">
        <v>937</v>
      </c>
      <c r="D131" t="s">
        <v>1200</v>
      </c>
      <c r="E131" t="s">
        <v>1201</v>
      </c>
      <c r="F131" t="s">
        <v>1202</v>
      </c>
      <c r="G131">
        <f t="shared" ref="G131:G194" si="8">COUNTIF(B:B,B131)</f>
        <v>24</v>
      </c>
      <c r="H131">
        <f>IF(LEN(I131)&gt;0,1+MAX($H$1:H130),0)</f>
        <v>0</v>
      </c>
      <c r="I131" t="str">
        <f>IF(B131=LEFT('Debt Worksheet'!$C$7,2),'Selected Unit Finder +Unit List'!F131,"")</f>
        <v/>
      </c>
      <c r="J131" t="str">
        <f t="shared" si="6"/>
        <v>0630402</v>
      </c>
    </row>
    <row r="132" spans="1:10" x14ac:dyDescent="0.3">
      <c r="A132" t="str">
        <f t="shared" si="7"/>
        <v>0630536</v>
      </c>
      <c r="B132" t="s">
        <v>1191</v>
      </c>
      <c r="C132" t="s">
        <v>937</v>
      </c>
      <c r="D132" t="s">
        <v>1203</v>
      </c>
      <c r="E132" t="s">
        <v>1204</v>
      </c>
      <c r="F132" t="s">
        <v>1205</v>
      </c>
      <c r="G132">
        <f t="shared" si="8"/>
        <v>24</v>
      </c>
      <c r="H132">
        <f>IF(LEN(I132)&gt;0,1+MAX($H$1:H131),0)</f>
        <v>0</v>
      </c>
      <c r="I132" t="str">
        <f>IF(B132=LEFT('Debt Worksheet'!$C$7,2),'Selected Unit Finder +Unit List'!F132,"")</f>
        <v/>
      </c>
      <c r="J132" t="str">
        <f t="shared" si="6"/>
        <v>0630536</v>
      </c>
    </row>
    <row r="133" spans="1:10" x14ac:dyDescent="0.3">
      <c r="A133" t="str">
        <f t="shared" si="7"/>
        <v>0630537</v>
      </c>
      <c r="B133" t="s">
        <v>1191</v>
      </c>
      <c r="C133" t="s">
        <v>937</v>
      </c>
      <c r="D133" t="s">
        <v>1206</v>
      </c>
      <c r="E133" t="s">
        <v>1207</v>
      </c>
      <c r="F133" t="s">
        <v>1208</v>
      </c>
      <c r="G133">
        <f t="shared" si="8"/>
        <v>24</v>
      </c>
      <c r="H133">
        <f>IF(LEN(I133)&gt;0,1+MAX($H$1:H132),0)</f>
        <v>0</v>
      </c>
      <c r="I133" t="str">
        <f>IF(B133=LEFT('Debt Worksheet'!$C$7,2),'Selected Unit Finder +Unit List'!F133,"")</f>
        <v/>
      </c>
      <c r="J133" t="str">
        <f t="shared" si="6"/>
        <v>0630537</v>
      </c>
    </row>
    <row r="134" spans="1:10" x14ac:dyDescent="0.3">
      <c r="A134" t="str">
        <f t="shared" si="7"/>
        <v>0630538</v>
      </c>
      <c r="B134" t="s">
        <v>1191</v>
      </c>
      <c r="C134" t="s">
        <v>937</v>
      </c>
      <c r="D134" t="s">
        <v>1209</v>
      </c>
      <c r="E134" t="s">
        <v>1210</v>
      </c>
      <c r="F134" t="s">
        <v>1211</v>
      </c>
      <c r="G134">
        <f t="shared" si="8"/>
        <v>24</v>
      </c>
      <c r="H134">
        <f>IF(LEN(I134)&gt;0,1+MAX($H$1:H133),0)</f>
        <v>0</v>
      </c>
      <c r="I134" t="str">
        <f>IF(B134=LEFT('Debt Worksheet'!$C$7,2),'Selected Unit Finder +Unit List'!F134,"")</f>
        <v/>
      </c>
      <c r="J134" t="str">
        <f t="shared" si="6"/>
        <v>0630538</v>
      </c>
    </row>
    <row r="135" spans="1:10" x14ac:dyDescent="0.3">
      <c r="A135" t="str">
        <f t="shared" si="7"/>
        <v>0630539</v>
      </c>
      <c r="B135" t="s">
        <v>1191</v>
      </c>
      <c r="C135" t="s">
        <v>937</v>
      </c>
      <c r="D135" t="s">
        <v>1212</v>
      </c>
      <c r="E135" t="s">
        <v>1213</v>
      </c>
      <c r="F135" t="s">
        <v>1214</v>
      </c>
      <c r="G135">
        <f t="shared" si="8"/>
        <v>24</v>
      </c>
      <c r="H135">
        <f>IF(LEN(I135)&gt;0,1+MAX($H$1:H134),0)</f>
        <v>0</v>
      </c>
      <c r="I135" t="str">
        <f>IF(B135=LEFT('Debt Worksheet'!$C$7,2),'Selected Unit Finder +Unit List'!F135,"")</f>
        <v/>
      </c>
      <c r="J135" t="str">
        <f t="shared" si="6"/>
        <v>0630539</v>
      </c>
    </row>
    <row r="136" spans="1:10" x14ac:dyDescent="0.3">
      <c r="A136" t="str">
        <f t="shared" si="7"/>
        <v>0630540</v>
      </c>
      <c r="B136" t="s">
        <v>1191</v>
      </c>
      <c r="C136" t="s">
        <v>937</v>
      </c>
      <c r="D136" t="s">
        <v>1215</v>
      </c>
      <c r="E136" t="s">
        <v>1216</v>
      </c>
      <c r="F136" t="s">
        <v>1217</v>
      </c>
      <c r="G136">
        <f t="shared" si="8"/>
        <v>24</v>
      </c>
      <c r="H136">
        <f>IF(LEN(I136)&gt;0,1+MAX($H$1:H135),0)</f>
        <v>0</v>
      </c>
      <c r="I136" t="str">
        <f>IF(B136=LEFT('Debt Worksheet'!$C$7,2),'Selected Unit Finder +Unit List'!F136,"")</f>
        <v/>
      </c>
      <c r="J136" t="str">
        <f t="shared" si="6"/>
        <v>0630540</v>
      </c>
    </row>
    <row r="137" spans="1:10" x14ac:dyDescent="0.3">
      <c r="A137" t="str">
        <f t="shared" si="7"/>
        <v>0630541</v>
      </c>
      <c r="B137" t="s">
        <v>1191</v>
      </c>
      <c r="C137" t="s">
        <v>937</v>
      </c>
      <c r="D137" t="s">
        <v>1218</v>
      </c>
      <c r="E137" t="s">
        <v>1219</v>
      </c>
      <c r="F137" t="s">
        <v>1220</v>
      </c>
      <c r="G137">
        <f t="shared" si="8"/>
        <v>24</v>
      </c>
      <c r="H137">
        <f>IF(LEN(I137)&gt;0,1+MAX($H$1:H136),0)</f>
        <v>0</v>
      </c>
      <c r="I137" t="str">
        <f>IF(B137=LEFT('Debt Worksheet'!$C$7,2),'Selected Unit Finder +Unit List'!F137,"")</f>
        <v/>
      </c>
      <c r="J137" t="str">
        <f t="shared" si="6"/>
        <v>0630541</v>
      </c>
    </row>
    <row r="138" spans="1:10" x14ac:dyDescent="0.3">
      <c r="A138" t="str">
        <f t="shared" si="7"/>
        <v>0640615</v>
      </c>
      <c r="B138" t="s">
        <v>1191</v>
      </c>
      <c r="C138" t="s">
        <v>950</v>
      </c>
      <c r="D138" t="s">
        <v>1221</v>
      </c>
      <c r="E138" t="s">
        <v>1222</v>
      </c>
      <c r="F138" t="s">
        <v>1223</v>
      </c>
      <c r="G138">
        <f t="shared" si="8"/>
        <v>24</v>
      </c>
      <c r="H138">
        <f>IF(LEN(I138)&gt;0,1+MAX($H$1:H137),0)</f>
        <v>0</v>
      </c>
      <c r="I138" t="str">
        <f>IF(B138=LEFT('Debt Worksheet'!$C$7,2),'Selected Unit Finder +Unit List'!F138,"")</f>
        <v/>
      </c>
      <c r="J138" t="str">
        <f t="shared" si="6"/>
        <v>0640615</v>
      </c>
    </row>
    <row r="139" spans="1:10" x14ac:dyDescent="0.3">
      <c r="A139" t="str">
        <f t="shared" si="7"/>
        <v>0640630</v>
      </c>
      <c r="B139" t="s">
        <v>1191</v>
      </c>
      <c r="C139" t="s">
        <v>950</v>
      </c>
      <c r="D139" t="s">
        <v>1224</v>
      </c>
      <c r="E139" t="s">
        <v>1225</v>
      </c>
      <c r="F139" t="s">
        <v>1226</v>
      </c>
      <c r="G139">
        <f t="shared" si="8"/>
        <v>24</v>
      </c>
      <c r="H139">
        <f>IF(LEN(I139)&gt;0,1+MAX($H$1:H138),0)</f>
        <v>0</v>
      </c>
      <c r="I139" t="str">
        <f>IF(B139=LEFT('Debt Worksheet'!$C$7,2),'Selected Unit Finder +Unit List'!F139,"")</f>
        <v/>
      </c>
      <c r="J139" t="str">
        <f t="shared" si="6"/>
        <v>0640630</v>
      </c>
    </row>
    <row r="140" spans="1:10" x14ac:dyDescent="0.3">
      <c r="A140" t="str">
        <f t="shared" si="7"/>
        <v>0640665</v>
      </c>
      <c r="B140" t="s">
        <v>1191</v>
      </c>
      <c r="C140" t="s">
        <v>950</v>
      </c>
      <c r="D140" t="s">
        <v>1227</v>
      </c>
      <c r="E140" t="s">
        <v>1228</v>
      </c>
      <c r="F140" t="s">
        <v>1229</v>
      </c>
      <c r="G140">
        <f t="shared" si="8"/>
        <v>24</v>
      </c>
      <c r="H140">
        <f>IF(LEN(I140)&gt;0,1+MAX($H$1:H139),0)</f>
        <v>0</v>
      </c>
      <c r="I140" t="str">
        <f>IF(B140=LEFT('Debt Worksheet'!$C$7,2),'Selected Unit Finder +Unit List'!F140,"")</f>
        <v/>
      </c>
      <c r="J140" t="str">
        <f t="shared" si="6"/>
        <v>0640665</v>
      </c>
    </row>
    <row r="141" spans="1:10" x14ac:dyDescent="0.3">
      <c r="A141" t="str">
        <f t="shared" si="7"/>
        <v>0650015</v>
      </c>
      <c r="B141" t="s">
        <v>1191</v>
      </c>
      <c r="C141" t="s">
        <v>960</v>
      </c>
      <c r="D141" t="s">
        <v>951</v>
      </c>
      <c r="E141" t="s">
        <v>1230</v>
      </c>
      <c r="F141" t="s">
        <v>1231</v>
      </c>
      <c r="G141">
        <f t="shared" si="8"/>
        <v>24</v>
      </c>
      <c r="H141">
        <f>IF(LEN(I141)&gt;0,1+MAX($H$1:H140),0)</f>
        <v>0</v>
      </c>
      <c r="I141" t="str">
        <f>IF(B141=LEFT('Debt Worksheet'!$C$7,2),'Selected Unit Finder +Unit List'!F141,"")</f>
        <v/>
      </c>
      <c r="J141" t="str">
        <f t="shared" si="6"/>
        <v>0650015</v>
      </c>
    </row>
    <row r="142" spans="1:10" x14ac:dyDescent="0.3">
      <c r="A142" t="str">
        <f t="shared" si="7"/>
        <v>0650016</v>
      </c>
      <c r="B142" t="s">
        <v>1191</v>
      </c>
      <c r="C142" t="s">
        <v>960</v>
      </c>
      <c r="D142" t="s">
        <v>1001</v>
      </c>
      <c r="E142" t="s">
        <v>1232</v>
      </c>
      <c r="F142" t="s">
        <v>1233</v>
      </c>
      <c r="G142">
        <f t="shared" si="8"/>
        <v>24</v>
      </c>
      <c r="H142">
        <f>IF(LEN(I142)&gt;0,1+MAX($H$1:H141),0)</f>
        <v>0</v>
      </c>
      <c r="I142" t="str">
        <f>IF(B142=LEFT('Debt Worksheet'!$C$7,2),'Selected Unit Finder +Unit List'!F142,"")</f>
        <v/>
      </c>
      <c r="J142" t="str">
        <f t="shared" si="6"/>
        <v>0650016</v>
      </c>
    </row>
    <row r="143" spans="1:10" x14ac:dyDescent="0.3">
      <c r="A143" t="str">
        <f t="shared" si="7"/>
        <v>0650296</v>
      </c>
      <c r="B143" t="s">
        <v>1191</v>
      </c>
      <c r="C143" t="s">
        <v>960</v>
      </c>
      <c r="D143" t="s">
        <v>1234</v>
      </c>
      <c r="E143" t="s">
        <v>1235</v>
      </c>
      <c r="F143" t="s">
        <v>1236</v>
      </c>
      <c r="G143">
        <f t="shared" si="8"/>
        <v>24</v>
      </c>
      <c r="H143">
        <f>IF(LEN(I143)&gt;0,1+MAX($H$1:H142),0)</f>
        <v>0</v>
      </c>
      <c r="I143" t="str">
        <f>IF(B143=LEFT('Debt Worksheet'!$C$7,2),'Selected Unit Finder +Unit List'!F143,"")</f>
        <v/>
      </c>
      <c r="J143" t="str">
        <f t="shared" si="6"/>
        <v>0650296</v>
      </c>
    </row>
    <row r="144" spans="1:10" x14ac:dyDescent="0.3">
      <c r="A144" t="str">
        <f t="shared" si="7"/>
        <v>0661040</v>
      </c>
      <c r="B144" t="s">
        <v>1191</v>
      </c>
      <c r="C144" t="s">
        <v>966</v>
      </c>
      <c r="D144" t="s">
        <v>1237</v>
      </c>
      <c r="E144" t="s">
        <v>1238</v>
      </c>
      <c r="F144" t="s">
        <v>1239</v>
      </c>
      <c r="G144">
        <f t="shared" si="8"/>
        <v>24</v>
      </c>
      <c r="H144">
        <f>IF(LEN(I144)&gt;0,1+MAX($H$1:H143),0)</f>
        <v>0</v>
      </c>
      <c r="I144" t="str">
        <f>IF(B144=LEFT('Debt Worksheet'!$C$7,2),'Selected Unit Finder +Unit List'!F144,"")</f>
        <v/>
      </c>
      <c r="J144" t="str">
        <f t="shared" si="6"/>
        <v>0661040</v>
      </c>
    </row>
    <row r="145" spans="1:10" x14ac:dyDescent="0.3">
      <c r="A145" t="str">
        <f t="shared" si="7"/>
        <v>0710000</v>
      </c>
      <c r="B145" t="s">
        <v>1240</v>
      </c>
      <c r="C145" t="s">
        <v>896</v>
      </c>
      <c r="D145" t="s">
        <v>897</v>
      </c>
      <c r="E145" t="s">
        <v>1241</v>
      </c>
      <c r="F145" t="s">
        <v>1242</v>
      </c>
      <c r="G145">
        <f t="shared" si="8"/>
        <v>11</v>
      </c>
      <c r="H145">
        <f>IF(LEN(I145)&gt;0,1+MAX($H$1:H144),0)</f>
        <v>0</v>
      </c>
      <c r="I145" t="str">
        <f>IF(B145=LEFT('Debt Worksheet'!$C$7,2),'Selected Unit Finder +Unit List'!F145,"")</f>
        <v/>
      </c>
      <c r="J145" t="str">
        <f t="shared" si="6"/>
        <v>0710000</v>
      </c>
    </row>
    <row r="146" spans="1:10" x14ac:dyDescent="0.3">
      <c r="A146" t="str">
        <f t="shared" si="7"/>
        <v>0720001</v>
      </c>
      <c r="B146" t="s">
        <v>1240</v>
      </c>
      <c r="C146" t="s">
        <v>900</v>
      </c>
      <c r="D146" t="s">
        <v>901</v>
      </c>
      <c r="E146" t="s">
        <v>1243</v>
      </c>
      <c r="F146" t="s">
        <v>1244</v>
      </c>
      <c r="G146">
        <f t="shared" si="8"/>
        <v>11</v>
      </c>
      <c r="H146">
        <f>IF(LEN(I146)&gt;0,1+MAX($H$1:H145),0)</f>
        <v>0</v>
      </c>
      <c r="I146" t="str">
        <f>IF(B146=LEFT('Debt Worksheet'!$C$7,2),'Selected Unit Finder +Unit List'!F146,"")</f>
        <v/>
      </c>
      <c r="J146" t="str">
        <f t="shared" si="6"/>
        <v>0720001</v>
      </c>
    </row>
    <row r="147" spans="1:10" x14ac:dyDescent="0.3">
      <c r="A147" t="str">
        <f t="shared" si="7"/>
        <v>0720002</v>
      </c>
      <c r="B147" t="s">
        <v>1240</v>
      </c>
      <c r="C147" t="s">
        <v>900</v>
      </c>
      <c r="D147" t="s">
        <v>904</v>
      </c>
      <c r="E147" t="s">
        <v>981</v>
      </c>
      <c r="F147" t="s">
        <v>982</v>
      </c>
      <c r="G147">
        <f t="shared" si="8"/>
        <v>11</v>
      </c>
      <c r="H147">
        <f>IF(LEN(I147)&gt;0,1+MAX($H$1:H146),0)</f>
        <v>0</v>
      </c>
      <c r="I147" t="str">
        <f>IF(B147=LEFT('Debt Worksheet'!$C$7,2),'Selected Unit Finder +Unit List'!F147,"")</f>
        <v/>
      </c>
      <c r="J147" t="str">
        <f t="shared" si="6"/>
        <v>0720002</v>
      </c>
    </row>
    <row r="148" spans="1:10" x14ac:dyDescent="0.3">
      <c r="A148" t="str">
        <f t="shared" si="7"/>
        <v>0720003</v>
      </c>
      <c r="B148" t="s">
        <v>1240</v>
      </c>
      <c r="C148" t="s">
        <v>900</v>
      </c>
      <c r="D148" t="s">
        <v>907</v>
      </c>
      <c r="E148" t="s">
        <v>1245</v>
      </c>
      <c r="F148" t="s">
        <v>1246</v>
      </c>
      <c r="G148">
        <f t="shared" si="8"/>
        <v>11</v>
      </c>
      <c r="H148">
        <f>IF(LEN(I148)&gt;0,1+MAX($H$1:H147),0)</f>
        <v>0</v>
      </c>
      <c r="I148" t="str">
        <f>IF(B148=LEFT('Debt Worksheet'!$C$7,2),'Selected Unit Finder +Unit List'!F148,"")</f>
        <v/>
      </c>
      <c r="J148" t="str">
        <f t="shared" si="6"/>
        <v>0720003</v>
      </c>
    </row>
    <row r="149" spans="1:10" x14ac:dyDescent="0.3">
      <c r="A149" t="str">
        <f t="shared" si="7"/>
        <v>0720004</v>
      </c>
      <c r="B149" t="s">
        <v>1240</v>
      </c>
      <c r="C149" t="s">
        <v>900</v>
      </c>
      <c r="D149" t="s">
        <v>910</v>
      </c>
      <c r="E149" t="s">
        <v>935</v>
      </c>
      <c r="F149" t="s">
        <v>936</v>
      </c>
      <c r="G149">
        <f t="shared" si="8"/>
        <v>11</v>
      </c>
      <c r="H149">
        <f>IF(LEN(I149)&gt;0,1+MAX($H$1:H148),0)</f>
        <v>0</v>
      </c>
      <c r="I149" t="str">
        <f>IF(B149=LEFT('Debt Worksheet'!$C$7,2),'Selected Unit Finder +Unit List'!F149,"")</f>
        <v/>
      </c>
      <c r="J149" t="str">
        <f t="shared" si="6"/>
        <v>0720004</v>
      </c>
    </row>
    <row r="150" spans="1:10" x14ac:dyDescent="0.3">
      <c r="A150" t="str">
        <f t="shared" si="7"/>
        <v>0730542</v>
      </c>
      <c r="B150" t="s">
        <v>1240</v>
      </c>
      <c r="C150" t="s">
        <v>937</v>
      </c>
      <c r="D150" t="s">
        <v>1247</v>
      </c>
      <c r="E150" t="s">
        <v>1248</v>
      </c>
      <c r="F150" t="s">
        <v>1249</v>
      </c>
      <c r="G150">
        <f t="shared" si="8"/>
        <v>11</v>
      </c>
      <c r="H150">
        <f>IF(LEN(I150)&gt;0,1+MAX($H$1:H149),0)</f>
        <v>0</v>
      </c>
      <c r="I150" t="str">
        <f>IF(B150=LEFT('Debt Worksheet'!$C$7,2),'Selected Unit Finder +Unit List'!F150,"")</f>
        <v/>
      </c>
      <c r="J150" t="str">
        <f t="shared" si="6"/>
        <v>0730542</v>
      </c>
    </row>
    <row r="151" spans="1:10" x14ac:dyDescent="0.3">
      <c r="A151" t="str">
        <f t="shared" si="7"/>
        <v>0740670</v>
      </c>
      <c r="B151" t="s">
        <v>1240</v>
      </c>
      <c r="C151" t="s">
        <v>950</v>
      </c>
      <c r="D151" t="s">
        <v>1250</v>
      </c>
      <c r="E151" t="s">
        <v>1251</v>
      </c>
      <c r="F151" t="s">
        <v>1252</v>
      </c>
      <c r="G151">
        <f t="shared" si="8"/>
        <v>11</v>
      </c>
      <c r="H151">
        <f>IF(LEN(I151)&gt;0,1+MAX($H$1:H150),0)</f>
        <v>0</v>
      </c>
      <c r="I151" t="str">
        <f>IF(B151=LEFT('Debt Worksheet'!$C$7,2),'Selected Unit Finder +Unit List'!F151,"")</f>
        <v/>
      </c>
      <c r="J151" t="str">
        <f t="shared" si="6"/>
        <v>0740670</v>
      </c>
    </row>
    <row r="152" spans="1:10" x14ac:dyDescent="0.3">
      <c r="A152" t="str">
        <f t="shared" si="7"/>
        <v>0750017</v>
      </c>
      <c r="B152" t="s">
        <v>1240</v>
      </c>
      <c r="C152" t="s">
        <v>960</v>
      </c>
      <c r="D152" t="s">
        <v>1004</v>
      </c>
      <c r="E152" t="s">
        <v>1253</v>
      </c>
      <c r="F152" t="s">
        <v>1254</v>
      </c>
      <c r="G152">
        <f t="shared" si="8"/>
        <v>11</v>
      </c>
      <c r="H152">
        <f>IF(LEN(I152)&gt;0,1+MAX($H$1:H151),0)</f>
        <v>0</v>
      </c>
      <c r="I152" t="str">
        <f>IF(B152=LEFT('Debt Worksheet'!$C$7,2),'Selected Unit Finder +Unit List'!F152,"")</f>
        <v/>
      </c>
      <c r="J152" t="str">
        <f t="shared" si="6"/>
        <v>0750017</v>
      </c>
    </row>
    <row r="153" spans="1:10" x14ac:dyDescent="0.3">
      <c r="A153" t="str">
        <f t="shared" si="7"/>
        <v>0760960</v>
      </c>
      <c r="B153" t="s">
        <v>1240</v>
      </c>
      <c r="C153" t="s">
        <v>966</v>
      </c>
      <c r="D153" t="s">
        <v>1053</v>
      </c>
      <c r="E153" t="s">
        <v>1255</v>
      </c>
      <c r="F153" t="s">
        <v>1256</v>
      </c>
      <c r="G153">
        <f t="shared" si="8"/>
        <v>11</v>
      </c>
      <c r="H153">
        <f>IF(LEN(I153)&gt;0,1+MAX($H$1:H152),0)</f>
        <v>0</v>
      </c>
      <c r="I153" t="str">
        <f>IF(B153=LEFT('Debt Worksheet'!$C$7,2),'Selected Unit Finder +Unit List'!F153,"")</f>
        <v/>
      </c>
      <c r="J153" t="str">
        <f t="shared" si="6"/>
        <v>0760960</v>
      </c>
    </row>
    <row r="154" spans="1:10" x14ac:dyDescent="0.3">
      <c r="A154" t="str">
        <f t="shared" si="7"/>
        <v>0761041</v>
      </c>
      <c r="B154" t="s">
        <v>1240</v>
      </c>
      <c r="C154" t="s">
        <v>966</v>
      </c>
      <c r="D154" t="s">
        <v>1257</v>
      </c>
      <c r="E154" t="s">
        <v>1258</v>
      </c>
      <c r="F154" t="s">
        <v>1259</v>
      </c>
      <c r="G154">
        <f t="shared" si="8"/>
        <v>11</v>
      </c>
      <c r="H154">
        <f>IF(LEN(I154)&gt;0,1+MAX($H$1:H153),0)</f>
        <v>0</v>
      </c>
      <c r="I154" t="str">
        <f>IF(B154=LEFT('Debt Worksheet'!$C$7,2),'Selected Unit Finder +Unit List'!F154,"")</f>
        <v/>
      </c>
      <c r="J154" t="str">
        <f t="shared" si="6"/>
        <v>0761041</v>
      </c>
    </row>
    <row r="155" spans="1:10" x14ac:dyDescent="0.3">
      <c r="A155" t="str">
        <f t="shared" si="7"/>
        <v>0770051</v>
      </c>
      <c r="B155" t="s">
        <v>1240</v>
      </c>
      <c r="C155" t="s">
        <v>1260</v>
      </c>
      <c r="D155" t="s">
        <v>1261</v>
      </c>
      <c r="E155" t="s">
        <v>1262</v>
      </c>
      <c r="F155" t="s">
        <v>1263</v>
      </c>
      <c r="G155">
        <f t="shared" si="8"/>
        <v>11</v>
      </c>
      <c r="H155">
        <f>IF(LEN(I155)&gt;0,1+MAX($H$1:H154),0)</f>
        <v>0</v>
      </c>
      <c r="I155" t="str">
        <f>IF(B155=LEFT('Debt Worksheet'!$C$7,2),'Selected Unit Finder +Unit List'!F155,"")</f>
        <v/>
      </c>
      <c r="J155" t="str">
        <f t="shared" si="6"/>
        <v>0770051</v>
      </c>
    </row>
    <row r="156" spans="1:10" x14ac:dyDescent="0.3">
      <c r="A156" t="str">
        <f t="shared" si="7"/>
        <v>0810000</v>
      </c>
      <c r="B156" t="s">
        <v>1264</v>
      </c>
      <c r="C156" t="s">
        <v>896</v>
      </c>
      <c r="D156" t="s">
        <v>897</v>
      </c>
      <c r="E156" t="s">
        <v>1265</v>
      </c>
      <c r="F156" t="s">
        <v>1266</v>
      </c>
      <c r="G156">
        <f t="shared" si="8"/>
        <v>26</v>
      </c>
      <c r="H156">
        <f>IF(LEN(I156)&gt;0,1+MAX($H$1:H155),0)</f>
        <v>0</v>
      </c>
      <c r="I156" t="str">
        <f>IF(B156=LEFT('Debt Worksheet'!$C$7,2),'Selected Unit Finder +Unit List'!F156,"")</f>
        <v/>
      </c>
      <c r="J156" t="str">
        <f t="shared" si="6"/>
        <v>0810000</v>
      </c>
    </row>
    <row r="157" spans="1:10" x14ac:dyDescent="0.3">
      <c r="A157" t="str">
        <f t="shared" si="7"/>
        <v>0820001</v>
      </c>
      <c r="B157" t="s">
        <v>1264</v>
      </c>
      <c r="C157" t="s">
        <v>900</v>
      </c>
      <c r="D157" t="s">
        <v>901</v>
      </c>
      <c r="E157" t="s">
        <v>975</v>
      </c>
      <c r="F157" t="s">
        <v>976</v>
      </c>
      <c r="G157">
        <f t="shared" si="8"/>
        <v>26</v>
      </c>
      <c r="H157">
        <f>IF(LEN(I157)&gt;0,1+MAX($H$1:H156),0)</f>
        <v>0</v>
      </c>
      <c r="I157" t="str">
        <f>IF(B157=LEFT('Debt Worksheet'!$C$7,2),'Selected Unit Finder +Unit List'!F157,"")</f>
        <v/>
      </c>
      <c r="J157" t="str">
        <f t="shared" si="6"/>
        <v>0820001</v>
      </c>
    </row>
    <row r="158" spans="1:10" x14ac:dyDescent="0.3">
      <c r="A158" t="str">
        <f t="shared" si="7"/>
        <v>0820002</v>
      </c>
      <c r="B158" t="s">
        <v>1264</v>
      </c>
      <c r="C158" t="s">
        <v>900</v>
      </c>
      <c r="D158" t="s">
        <v>904</v>
      </c>
      <c r="E158" t="s">
        <v>1267</v>
      </c>
      <c r="F158" t="s">
        <v>1268</v>
      </c>
      <c r="G158">
        <f t="shared" si="8"/>
        <v>26</v>
      </c>
      <c r="H158">
        <f>IF(LEN(I158)&gt;0,1+MAX($H$1:H157),0)</f>
        <v>0</v>
      </c>
      <c r="I158" t="str">
        <f>IF(B158=LEFT('Debt Worksheet'!$C$7,2),'Selected Unit Finder +Unit List'!F158,"")</f>
        <v/>
      </c>
      <c r="J158" t="str">
        <f t="shared" si="6"/>
        <v>0820002</v>
      </c>
    </row>
    <row r="159" spans="1:10" x14ac:dyDescent="0.3">
      <c r="A159" t="str">
        <f t="shared" si="7"/>
        <v>0820003</v>
      </c>
      <c r="B159" t="s">
        <v>1264</v>
      </c>
      <c r="C159" t="s">
        <v>900</v>
      </c>
      <c r="D159" t="s">
        <v>907</v>
      </c>
      <c r="E159" t="s">
        <v>1269</v>
      </c>
      <c r="F159" t="s">
        <v>1270</v>
      </c>
      <c r="G159">
        <f t="shared" si="8"/>
        <v>26</v>
      </c>
      <c r="H159">
        <f>IF(LEN(I159)&gt;0,1+MAX($H$1:H158),0)</f>
        <v>0</v>
      </c>
      <c r="I159" t="str">
        <f>IF(B159=LEFT('Debt Worksheet'!$C$7,2),'Selected Unit Finder +Unit List'!F159,"")</f>
        <v/>
      </c>
      <c r="J159" t="str">
        <f t="shared" si="6"/>
        <v>0820003</v>
      </c>
    </row>
    <row r="160" spans="1:10" x14ac:dyDescent="0.3">
      <c r="A160" t="str">
        <f t="shared" si="7"/>
        <v>0820004</v>
      </c>
      <c r="B160" t="s">
        <v>1264</v>
      </c>
      <c r="C160" t="s">
        <v>900</v>
      </c>
      <c r="D160" t="s">
        <v>910</v>
      </c>
      <c r="E160" t="s">
        <v>1062</v>
      </c>
      <c r="F160" t="s">
        <v>1063</v>
      </c>
      <c r="G160">
        <f t="shared" si="8"/>
        <v>26</v>
      </c>
      <c r="H160">
        <f>IF(LEN(I160)&gt;0,1+MAX($H$1:H159),0)</f>
        <v>0</v>
      </c>
      <c r="I160" t="str">
        <f>IF(B160=LEFT('Debt Worksheet'!$C$7,2),'Selected Unit Finder +Unit List'!F160,"")</f>
        <v/>
      </c>
      <c r="J160" t="str">
        <f t="shared" si="6"/>
        <v>0820004</v>
      </c>
    </row>
    <row r="161" spans="1:10" x14ac:dyDescent="0.3">
      <c r="A161" t="str">
        <f t="shared" si="7"/>
        <v>0820005</v>
      </c>
      <c r="B161" t="s">
        <v>1264</v>
      </c>
      <c r="C161" t="s">
        <v>900</v>
      </c>
      <c r="D161" t="s">
        <v>913</v>
      </c>
      <c r="E161" t="s">
        <v>1271</v>
      </c>
      <c r="F161" t="s">
        <v>1272</v>
      </c>
      <c r="G161">
        <f t="shared" si="8"/>
        <v>26</v>
      </c>
      <c r="H161">
        <f>IF(LEN(I161)&gt;0,1+MAX($H$1:H160),0)</f>
        <v>0</v>
      </c>
      <c r="I161" t="str">
        <f>IF(B161=LEFT('Debt Worksheet'!$C$7,2),'Selected Unit Finder +Unit List'!F161,"")</f>
        <v/>
      </c>
      <c r="J161" t="str">
        <f t="shared" si="6"/>
        <v>0820005</v>
      </c>
    </row>
    <row r="162" spans="1:10" x14ac:dyDescent="0.3">
      <c r="A162" t="str">
        <f t="shared" si="7"/>
        <v>0820006</v>
      </c>
      <c r="B162" t="s">
        <v>1264</v>
      </c>
      <c r="C162" t="s">
        <v>900</v>
      </c>
      <c r="D162" t="s">
        <v>916</v>
      </c>
      <c r="E162" t="s">
        <v>1273</v>
      </c>
      <c r="F162" t="s">
        <v>1274</v>
      </c>
      <c r="G162">
        <f t="shared" si="8"/>
        <v>26</v>
      </c>
      <c r="H162">
        <f>IF(LEN(I162)&gt;0,1+MAX($H$1:H161),0)</f>
        <v>0</v>
      </c>
      <c r="I162" t="str">
        <f>IF(B162=LEFT('Debt Worksheet'!$C$7,2),'Selected Unit Finder +Unit List'!F162,"")</f>
        <v/>
      </c>
      <c r="J162" t="str">
        <f t="shared" si="6"/>
        <v>0820006</v>
      </c>
    </row>
    <row r="163" spans="1:10" x14ac:dyDescent="0.3">
      <c r="A163" t="str">
        <f t="shared" si="7"/>
        <v>0820007</v>
      </c>
      <c r="B163" t="s">
        <v>1264</v>
      </c>
      <c r="C163" t="s">
        <v>900</v>
      </c>
      <c r="D163" t="s">
        <v>919</v>
      </c>
      <c r="E163" t="s">
        <v>981</v>
      </c>
      <c r="F163" t="s">
        <v>982</v>
      </c>
      <c r="G163">
        <f t="shared" si="8"/>
        <v>26</v>
      </c>
      <c r="H163">
        <f>IF(LEN(I163)&gt;0,1+MAX($H$1:H162),0)</f>
        <v>0</v>
      </c>
      <c r="I163" t="str">
        <f>IF(B163=LEFT('Debt Worksheet'!$C$7,2),'Selected Unit Finder +Unit List'!F163,"")</f>
        <v/>
      </c>
      <c r="J163" t="str">
        <f t="shared" si="6"/>
        <v>0820007</v>
      </c>
    </row>
    <row r="164" spans="1:10" x14ac:dyDescent="0.3">
      <c r="A164" t="str">
        <f t="shared" si="7"/>
        <v>0820008</v>
      </c>
      <c r="B164" t="s">
        <v>1264</v>
      </c>
      <c r="C164" t="s">
        <v>900</v>
      </c>
      <c r="D164" t="s">
        <v>922</v>
      </c>
      <c r="E164" t="s">
        <v>911</v>
      </c>
      <c r="F164" t="s">
        <v>912</v>
      </c>
      <c r="G164">
        <f t="shared" si="8"/>
        <v>26</v>
      </c>
      <c r="H164">
        <f>IF(LEN(I164)&gt;0,1+MAX($H$1:H163),0)</f>
        <v>0</v>
      </c>
      <c r="I164" t="str">
        <f>IF(B164=LEFT('Debt Worksheet'!$C$7,2),'Selected Unit Finder +Unit List'!F164,"")</f>
        <v/>
      </c>
      <c r="J164" t="str">
        <f t="shared" si="6"/>
        <v>0820008</v>
      </c>
    </row>
    <row r="165" spans="1:10" x14ac:dyDescent="0.3">
      <c r="A165" t="str">
        <f t="shared" si="7"/>
        <v>0820009</v>
      </c>
      <c r="B165" t="s">
        <v>1264</v>
      </c>
      <c r="C165" t="s">
        <v>900</v>
      </c>
      <c r="D165" t="s">
        <v>925</v>
      </c>
      <c r="E165" t="s">
        <v>1275</v>
      </c>
      <c r="F165" t="s">
        <v>1276</v>
      </c>
      <c r="G165">
        <f t="shared" si="8"/>
        <v>26</v>
      </c>
      <c r="H165">
        <f>IF(LEN(I165)&gt;0,1+MAX($H$1:H164),0)</f>
        <v>0</v>
      </c>
      <c r="I165" t="str">
        <f>IF(B165=LEFT('Debt Worksheet'!$C$7,2),'Selected Unit Finder +Unit List'!F165,"")</f>
        <v/>
      </c>
      <c r="J165" t="str">
        <f t="shared" si="6"/>
        <v>0820009</v>
      </c>
    </row>
    <row r="166" spans="1:10" x14ac:dyDescent="0.3">
      <c r="A166" t="str">
        <f t="shared" si="7"/>
        <v>0820010</v>
      </c>
      <c r="B166" t="s">
        <v>1264</v>
      </c>
      <c r="C166" t="s">
        <v>900</v>
      </c>
      <c r="D166" t="s">
        <v>928</v>
      </c>
      <c r="E166" t="s">
        <v>987</v>
      </c>
      <c r="F166" t="s">
        <v>988</v>
      </c>
      <c r="G166">
        <f t="shared" si="8"/>
        <v>26</v>
      </c>
      <c r="H166">
        <f>IF(LEN(I166)&gt;0,1+MAX($H$1:H165),0)</f>
        <v>0</v>
      </c>
      <c r="I166" t="str">
        <f>IF(B166=LEFT('Debt Worksheet'!$C$7,2),'Selected Unit Finder +Unit List'!F166,"")</f>
        <v/>
      </c>
      <c r="J166" t="str">
        <f t="shared" si="6"/>
        <v>0820010</v>
      </c>
    </row>
    <row r="167" spans="1:10" x14ac:dyDescent="0.3">
      <c r="A167" t="str">
        <f t="shared" si="7"/>
        <v>0820011</v>
      </c>
      <c r="B167" t="s">
        <v>1264</v>
      </c>
      <c r="C167" t="s">
        <v>900</v>
      </c>
      <c r="D167" t="s">
        <v>931</v>
      </c>
      <c r="E167" t="s">
        <v>917</v>
      </c>
      <c r="F167" t="s">
        <v>918</v>
      </c>
      <c r="G167">
        <f t="shared" si="8"/>
        <v>26</v>
      </c>
      <c r="H167">
        <f>IF(LEN(I167)&gt;0,1+MAX($H$1:H166),0)</f>
        <v>0</v>
      </c>
      <c r="I167" t="str">
        <f>IF(B167=LEFT('Debt Worksheet'!$C$7,2),'Selected Unit Finder +Unit List'!F167,"")</f>
        <v/>
      </c>
      <c r="J167" t="str">
        <f t="shared" si="6"/>
        <v>0820011</v>
      </c>
    </row>
    <row r="168" spans="1:10" x14ac:dyDescent="0.3">
      <c r="A168" t="str">
        <f t="shared" si="7"/>
        <v>0820012</v>
      </c>
      <c r="B168" t="s">
        <v>1264</v>
      </c>
      <c r="C168" t="s">
        <v>900</v>
      </c>
      <c r="D168" t="s">
        <v>934</v>
      </c>
      <c r="E168" t="s">
        <v>1277</v>
      </c>
      <c r="F168" t="s">
        <v>1278</v>
      </c>
      <c r="G168">
        <f t="shared" si="8"/>
        <v>26</v>
      </c>
      <c r="H168">
        <f>IF(LEN(I168)&gt;0,1+MAX($H$1:H167),0)</f>
        <v>0</v>
      </c>
      <c r="I168" t="str">
        <f>IF(B168=LEFT('Debt Worksheet'!$C$7,2),'Selected Unit Finder +Unit List'!F168,"")</f>
        <v/>
      </c>
      <c r="J168" t="str">
        <f t="shared" si="6"/>
        <v>0820012</v>
      </c>
    </row>
    <row r="169" spans="1:10" x14ac:dyDescent="0.3">
      <c r="A169" t="str">
        <f t="shared" si="7"/>
        <v>0820013</v>
      </c>
      <c r="B169" t="s">
        <v>1264</v>
      </c>
      <c r="C169" t="s">
        <v>900</v>
      </c>
      <c r="D169" t="s">
        <v>995</v>
      </c>
      <c r="E169" t="s">
        <v>1279</v>
      </c>
      <c r="F169" t="s">
        <v>1280</v>
      </c>
      <c r="G169">
        <f t="shared" si="8"/>
        <v>26</v>
      </c>
      <c r="H169">
        <f>IF(LEN(I169)&gt;0,1+MAX($H$1:H168),0)</f>
        <v>0</v>
      </c>
      <c r="I169" t="str">
        <f>IF(B169=LEFT('Debt Worksheet'!$C$7,2),'Selected Unit Finder +Unit List'!F169,"")</f>
        <v/>
      </c>
      <c r="J169" t="str">
        <f t="shared" si="6"/>
        <v>0820013</v>
      </c>
    </row>
    <row r="170" spans="1:10" x14ac:dyDescent="0.3">
      <c r="A170" t="str">
        <f t="shared" si="7"/>
        <v>0820014</v>
      </c>
      <c r="B170" t="s">
        <v>1264</v>
      </c>
      <c r="C170" t="s">
        <v>900</v>
      </c>
      <c r="D170" t="s">
        <v>996</v>
      </c>
      <c r="E170" t="s">
        <v>935</v>
      </c>
      <c r="F170" t="s">
        <v>936</v>
      </c>
      <c r="G170">
        <f t="shared" si="8"/>
        <v>26</v>
      </c>
      <c r="H170">
        <f>IF(LEN(I170)&gt;0,1+MAX($H$1:H169),0)</f>
        <v>0</v>
      </c>
      <c r="I170" t="str">
        <f>IF(B170=LEFT('Debt Worksheet'!$C$7,2),'Selected Unit Finder +Unit List'!F170,"")</f>
        <v/>
      </c>
      <c r="J170" t="str">
        <f t="shared" si="6"/>
        <v>0820014</v>
      </c>
    </row>
    <row r="171" spans="1:10" x14ac:dyDescent="0.3">
      <c r="A171" t="str">
        <f t="shared" si="7"/>
        <v>0830457</v>
      </c>
      <c r="B171" t="s">
        <v>1264</v>
      </c>
      <c r="C171" t="s">
        <v>937</v>
      </c>
      <c r="D171" t="s">
        <v>1281</v>
      </c>
      <c r="E171" t="s">
        <v>1282</v>
      </c>
      <c r="F171" t="s">
        <v>1283</v>
      </c>
      <c r="G171">
        <f t="shared" si="8"/>
        <v>26</v>
      </c>
      <c r="H171">
        <f>IF(LEN(I171)&gt;0,1+MAX($H$1:H170),0)</f>
        <v>0</v>
      </c>
      <c r="I171" t="str">
        <f>IF(B171=LEFT('Debt Worksheet'!$C$7,2),'Selected Unit Finder +Unit List'!F171,"")</f>
        <v/>
      </c>
      <c r="J171" t="str">
        <f t="shared" si="6"/>
        <v>0830457</v>
      </c>
    </row>
    <row r="172" spans="1:10" x14ac:dyDescent="0.3">
      <c r="A172" t="str">
        <f t="shared" si="7"/>
        <v>0830543</v>
      </c>
      <c r="B172" t="s">
        <v>1264</v>
      </c>
      <c r="C172" t="s">
        <v>937</v>
      </c>
      <c r="D172" t="s">
        <v>1284</v>
      </c>
      <c r="E172" t="s">
        <v>1285</v>
      </c>
      <c r="F172" t="s">
        <v>1286</v>
      </c>
      <c r="G172">
        <f t="shared" si="8"/>
        <v>26</v>
      </c>
      <c r="H172">
        <f>IF(LEN(I172)&gt;0,1+MAX($H$1:H171),0)</f>
        <v>0</v>
      </c>
      <c r="I172" t="str">
        <f>IF(B172=LEFT('Debt Worksheet'!$C$7,2),'Selected Unit Finder +Unit List'!F172,"")</f>
        <v/>
      </c>
      <c r="J172" t="str">
        <f t="shared" si="6"/>
        <v>0830543</v>
      </c>
    </row>
    <row r="173" spans="1:10" x14ac:dyDescent="0.3">
      <c r="A173" t="str">
        <f t="shared" si="7"/>
        <v>0830544</v>
      </c>
      <c r="B173" t="s">
        <v>1264</v>
      </c>
      <c r="C173" t="s">
        <v>937</v>
      </c>
      <c r="D173" t="s">
        <v>1287</v>
      </c>
      <c r="E173" t="s">
        <v>1288</v>
      </c>
      <c r="F173" t="s">
        <v>1289</v>
      </c>
      <c r="G173">
        <f t="shared" si="8"/>
        <v>26</v>
      </c>
      <c r="H173">
        <f>IF(LEN(I173)&gt;0,1+MAX($H$1:H172),0)</f>
        <v>0</v>
      </c>
      <c r="I173" t="str">
        <f>IF(B173=LEFT('Debt Worksheet'!$C$7,2),'Selected Unit Finder +Unit List'!F173,"")</f>
        <v/>
      </c>
      <c r="J173" t="str">
        <f t="shared" si="6"/>
        <v>0830544</v>
      </c>
    </row>
    <row r="174" spans="1:10" x14ac:dyDescent="0.3">
      <c r="A174" t="str">
        <f t="shared" si="7"/>
        <v>0830545</v>
      </c>
      <c r="B174" t="s">
        <v>1264</v>
      </c>
      <c r="C174" t="s">
        <v>937</v>
      </c>
      <c r="D174" t="s">
        <v>1290</v>
      </c>
      <c r="E174" t="s">
        <v>1291</v>
      </c>
      <c r="F174" t="s">
        <v>1292</v>
      </c>
      <c r="G174">
        <f t="shared" si="8"/>
        <v>26</v>
      </c>
      <c r="H174">
        <f>IF(LEN(I174)&gt;0,1+MAX($H$1:H173),0)</f>
        <v>0</v>
      </c>
      <c r="I174" t="str">
        <f>IF(B174=LEFT('Debt Worksheet'!$C$7,2),'Selected Unit Finder +Unit List'!F174,"")</f>
        <v/>
      </c>
      <c r="J174" t="str">
        <f t="shared" si="6"/>
        <v>0830545</v>
      </c>
    </row>
    <row r="175" spans="1:10" x14ac:dyDescent="0.3">
      <c r="A175" t="str">
        <f t="shared" si="7"/>
        <v>0830546</v>
      </c>
      <c r="B175" t="s">
        <v>1264</v>
      </c>
      <c r="C175" t="s">
        <v>937</v>
      </c>
      <c r="D175" t="s">
        <v>1293</v>
      </c>
      <c r="E175" t="s">
        <v>1294</v>
      </c>
      <c r="F175" t="s">
        <v>1295</v>
      </c>
      <c r="G175">
        <f t="shared" si="8"/>
        <v>26</v>
      </c>
      <c r="H175">
        <f>IF(LEN(I175)&gt;0,1+MAX($H$1:H174),0)</f>
        <v>0</v>
      </c>
      <c r="I175" t="str">
        <f>IF(B175=LEFT('Debt Worksheet'!$C$7,2),'Selected Unit Finder +Unit List'!F175,"")</f>
        <v/>
      </c>
      <c r="J175" t="str">
        <f t="shared" si="6"/>
        <v>0830546</v>
      </c>
    </row>
    <row r="176" spans="1:10" x14ac:dyDescent="0.3">
      <c r="A176" t="str">
        <f t="shared" si="7"/>
        <v>0840750</v>
      </c>
      <c r="B176" t="s">
        <v>1264</v>
      </c>
      <c r="C176" t="s">
        <v>950</v>
      </c>
      <c r="D176" t="s">
        <v>1296</v>
      </c>
      <c r="E176" t="s">
        <v>1297</v>
      </c>
      <c r="F176" t="s">
        <v>1298</v>
      </c>
      <c r="G176">
        <f t="shared" si="8"/>
        <v>26</v>
      </c>
      <c r="H176">
        <f>IF(LEN(I176)&gt;0,1+MAX($H$1:H175),0)</f>
        <v>0</v>
      </c>
      <c r="I176" t="str">
        <f>IF(B176=LEFT('Debt Worksheet'!$C$7,2),'Selected Unit Finder +Unit List'!F176,"")</f>
        <v/>
      </c>
      <c r="J176" t="str">
        <f t="shared" si="6"/>
        <v>0840750</v>
      </c>
    </row>
    <row r="177" spans="1:10" x14ac:dyDescent="0.3">
      <c r="A177" t="str">
        <f t="shared" si="7"/>
        <v>0840755</v>
      </c>
      <c r="B177" t="s">
        <v>1264</v>
      </c>
      <c r="C177" t="s">
        <v>950</v>
      </c>
      <c r="D177" t="s">
        <v>1299</v>
      </c>
      <c r="E177" t="s">
        <v>1300</v>
      </c>
      <c r="F177" t="s">
        <v>1301</v>
      </c>
      <c r="G177">
        <f t="shared" si="8"/>
        <v>26</v>
      </c>
      <c r="H177">
        <f>IF(LEN(I177)&gt;0,1+MAX($H$1:H176),0)</f>
        <v>0</v>
      </c>
      <c r="I177" t="str">
        <f>IF(B177=LEFT('Debt Worksheet'!$C$7,2),'Selected Unit Finder +Unit List'!F177,"")</f>
        <v/>
      </c>
      <c r="J177" t="str">
        <f t="shared" si="6"/>
        <v>0840755</v>
      </c>
    </row>
    <row r="178" spans="1:10" x14ac:dyDescent="0.3">
      <c r="A178" t="str">
        <f t="shared" si="7"/>
        <v>0850018</v>
      </c>
      <c r="B178" t="s">
        <v>1264</v>
      </c>
      <c r="C178" t="s">
        <v>960</v>
      </c>
      <c r="D178" t="s">
        <v>1007</v>
      </c>
      <c r="E178" t="s">
        <v>1302</v>
      </c>
      <c r="F178" t="s">
        <v>1303</v>
      </c>
      <c r="G178">
        <f t="shared" si="8"/>
        <v>26</v>
      </c>
      <c r="H178">
        <f>IF(LEN(I178)&gt;0,1+MAX($H$1:H177),0)</f>
        <v>0</v>
      </c>
      <c r="I178" t="str">
        <f>IF(B178=LEFT('Debt Worksheet'!$C$7,2),'Selected Unit Finder +Unit List'!F178,"")</f>
        <v/>
      </c>
      <c r="J178" t="str">
        <f t="shared" si="6"/>
        <v>0850018</v>
      </c>
    </row>
    <row r="179" spans="1:10" x14ac:dyDescent="0.3">
      <c r="A179" t="str">
        <f t="shared" si="7"/>
        <v>0850019</v>
      </c>
      <c r="B179" t="s">
        <v>1264</v>
      </c>
      <c r="C179" t="s">
        <v>960</v>
      </c>
      <c r="D179" t="s">
        <v>1010</v>
      </c>
      <c r="E179" t="s">
        <v>1304</v>
      </c>
      <c r="F179" t="s">
        <v>1305</v>
      </c>
      <c r="G179">
        <f t="shared" si="8"/>
        <v>26</v>
      </c>
      <c r="H179">
        <f>IF(LEN(I179)&gt;0,1+MAX($H$1:H178),0)</f>
        <v>0</v>
      </c>
      <c r="I179" t="str">
        <f>IF(B179=LEFT('Debt Worksheet'!$C$7,2),'Selected Unit Finder +Unit List'!F179,"")</f>
        <v/>
      </c>
      <c r="J179" t="str">
        <f t="shared" si="6"/>
        <v>0850019</v>
      </c>
    </row>
    <row r="180" spans="1:10" x14ac:dyDescent="0.3">
      <c r="A180" t="str">
        <f t="shared" si="7"/>
        <v>0850020</v>
      </c>
      <c r="B180" t="s">
        <v>1264</v>
      </c>
      <c r="C180" t="s">
        <v>960</v>
      </c>
      <c r="D180" t="s">
        <v>1011</v>
      </c>
      <c r="E180" t="s">
        <v>1306</v>
      </c>
      <c r="F180" t="s">
        <v>1307</v>
      </c>
      <c r="G180">
        <f t="shared" si="8"/>
        <v>26</v>
      </c>
      <c r="H180">
        <f>IF(LEN(I180)&gt;0,1+MAX($H$1:H179),0)</f>
        <v>0</v>
      </c>
      <c r="I180" t="str">
        <f>IF(B180=LEFT('Debt Worksheet'!$C$7,2),'Selected Unit Finder +Unit List'!F180,"")</f>
        <v/>
      </c>
      <c r="J180" t="str">
        <f t="shared" si="6"/>
        <v>0850020</v>
      </c>
    </row>
    <row r="181" spans="1:10" x14ac:dyDescent="0.3">
      <c r="A181" t="str">
        <f t="shared" si="7"/>
        <v>0870002</v>
      </c>
      <c r="B181" t="s">
        <v>1264</v>
      </c>
      <c r="C181" t="s">
        <v>1260</v>
      </c>
      <c r="D181" t="s">
        <v>904</v>
      </c>
      <c r="E181" t="s">
        <v>1308</v>
      </c>
      <c r="F181" t="s">
        <v>1309</v>
      </c>
      <c r="G181">
        <f t="shared" si="8"/>
        <v>26</v>
      </c>
      <c r="H181">
        <f>IF(LEN(I181)&gt;0,1+MAX($H$1:H180),0)</f>
        <v>0</v>
      </c>
      <c r="I181" t="str">
        <f>IF(B181=LEFT('Debt Worksheet'!$C$7,2),'Selected Unit Finder +Unit List'!F181,"")</f>
        <v/>
      </c>
      <c r="J181" t="str">
        <f t="shared" si="6"/>
        <v>0870002</v>
      </c>
    </row>
    <row r="182" spans="1:10" x14ac:dyDescent="0.3">
      <c r="A182" t="str">
        <f t="shared" si="7"/>
        <v>0910000</v>
      </c>
      <c r="B182" t="s">
        <v>1310</v>
      </c>
      <c r="C182" t="s">
        <v>896</v>
      </c>
      <c r="D182" t="s">
        <v>897</v>
      </c>
      <c r="E182" t="s">
        <v>1311</v>
      </c>
      <c r="F182" t="s">
        <v>1312</v>
      </c>
      <c r="G182">
        <f t="shared" si="8"/>
        <v>30</v>
      </c>
      <c r="H182">
        <f>IF(LEN(I182)&gt;0,1+MAX($H$1:H181),0)</f>
        <v>0</v>
      </c>
      <c r="I182" t="str">
        <f>IF(B182=LEFT('Debt Worksheet'!$C$7,2),'Selected Unit Finder +Unit List'!F182,"")</f>
        <v/>
      </c>
      <c r="J182" t="str">
        <f t="shared" si="6"/>
        <v>0910000</v>
      </c>
    </row>
    <row r="183" spans="1:10" x14ac:dyDescent="0.3">
      <c r="A183" t="str">
        <f t="shared" si="7"/>
        <v>0920001</v>
      </c>
      <c r="B183" t="s">
        <v>1310</v>
      </c>
      <c r="C183" t="s">
        <v>900</v>
      </c>
      <c r="D183" t="s">
        <v>901</v>
      </c>
      <c r="E183" t="s">
        <v>975</v>
      </c>
      <c r="F183" t="s">
        <v>976</v>
      </c>
      <c r="G183">
        <f t="shared" si="8"/>
        <v>30</v>
      </c>
      <c r="H183">
        <f>IF(LEN(I183)&gt;0,1+MAX($H$1:H182),0)</f>
        <v>0</v>
      </c>
      <c r="I183" t="str">
        <f>IF(B183=LEFT('Debt Worksheet'!$C$7,2),'Selected Unit Finder +Unit List'!F183,"")</f>
        <v/>
      </c>
      <c r="J183" t="str">
        <f t="shared" si="6"/>
        <v>0920001</v>
      </c>
    </row>
    <row r="184" spans="1:10" x14ac:dyDescent="0.3">
      <c r="A184" t="str">
        <f t="shared" si="7"/>
        <v>0920002</v>
      </c>
      <c r="B184" t="s">
        <v>1310</v>
      </c>
      <c r="C184" t="s">
        <v>900</v>
      </c>
      <c r="D184" t="s">
        <v>904</v>
      </c>
      <c r="E184" t="s">
        <v>1313</v>
      </c>
      <c r="F184" t="s">
        <v>1314</v>
      </c>
      <c r="G184">
        <f t="shared" si="8"/>
        <v>30</v>
      </c>
      <c r="H184">
        <f>IF(LEN(I184)&gt;0,1+MAX($H$1:H183),0)</f>
        <v>0</v>
      </c>
      <c r="I184" t="str">
        <f>IF(B184=LEFT('Debt Worksheet'!$C$7,2),'Selected Unit Finder +Unit List'!F184,"")</f>
        <v/>
      </c>
      <c r="J184" t="str">
        <f t="shared" si="6"/>
        <v>0920002</v>
      </c>
    </row>
    <row r="185" spans="1:10" x14ac:dyDescent="0.3">
      <c r="A185" t="str">
        <f t="shared" si="7"/>
        <v>0920003</v>
      </c>
      <c r="B185" t="s">
        <v>1310</v>
      </c>
      <c r="C185" t="s">
        <v>900</v>
      </c>
      <c r="D185" t="s">
        <v>907</v>
      </c>
      <c r="E185" t="s">
        <v>1315</v>
      </c>
      <c r="F185" t="s">
        <v>1316</v>
      </c>
      <c r="G185">
        <f t="shared" si="8"/>
        <v>30</v>
      </c>
      <c r="H185">
        <f>IF(LEN(I185)&gt;0,1+MAX($H$1:H184),0)</f>
        <v>0</v>
      </c>
      <c r="I185" t="str">
        <f>IF(B185=LEFT('Debt Worksheet'!$C$7,2),'Selected Unit Finder +Unit List'!F185,"")</f>
        <v/>
      </c>
      <c r="J185" t="str">
        <f t="shared" si="6"/>
        <v>0920003</v>
      </c>
    </row>
    <row r="186" spans="1:10" x14ac:dyDescent="0.3">
      <c r="A186" t="str">
        <f t="shared" si="7"/>
        <v>0920004</v>
      </c>
      <c r="B186" t="s">
        <v>1310</v>
      </c>
      <c r="C186" t="s">
        <v>900</v>
      </c>
      <c r="D186" t="s">
        <v>910</v>
      </c>
      <c r="E186" t="s">
        <v>1062</v>
      </c>
      <c r="F186" t="s">
        <v>1063</v>
      </c>
      <c r="G186">
        <f t="shared" si="8"/>
        <v>30</v>
      </c>
      <c r="H186">
        <f>IF(LEN(I186)&gt;0,1+MAX($H$1:H185),0)</f>
        <v>0</v>
      </c>
      <c r="I186" t="str">
        <f>IF(B186=LEFT('Debt Worksheet'!$C$7,2),'Selected Unit Finder +Unit List'!F186,"")</f>
        <v/>
      </c>
      <c r="J186" t="str">
        <f t="shared" si="6"/>
        <v>0920004</v>
      </c>
    </row>
    <row r="187" spans="1:10" x14ac:dyDescent="0.3">
      <c r="A187" t="str">
        <f t="shared" si="7"/>
        <v>0920005</v>
      </c>
      <c r="B187" t="s">
        <v>1310</v>
      </c>
      <c r="C187" t="s">
        <v>900</v>
      </c>
      <c r="D187" t="s">
        <v>913</v>
      </c>
      <c r="E187" t="s">
        <v>1194</v>
      </c>
      <c r="F187" t="s">
        <v>1195</v>
      </c>
      <c r="G187">
        <f t="shared" si="8"/>
        <v>30</v>
      </c>
      <c r="H187">
        <f>IF(LEN(I187)&gt;0,1+MAX($H$1:H186),0)</f>
        <v>0</v>
      </c>
      <c r="I187" t="str">
        <f>IF(B187=LEFT('Debt Worksheet'!$C$7,2),'Selected Unit Finder +Unit List'!F187,"")</f>
        <v/>
      </c>
      <c r="J187" t="str">
        <f t="shared" si="6"/>
        <v>0920005</v>
      </c>
    </row>
    <row r="188" spans="1:10" x14ac:dyDescent="0.3">
      <c r="A188" t="str">
        <f t="shared" si="7"/>
        <v>0920006</v>
      </c>
      <c r="B188" t="s">
        <v>1310</v>
      </c>
      <c r="C188" t="s">
        <v>900</v>
      </c>
      <c r="D188" t="s">
        <v>916</v>
      </c>
      <c r="E188" t="s">
        <v>1271</v>
      </c>
      <c r="F188" t="s">
        <v>1272</v>
      </c>
      <c r="G188">
        <f t="shared" si="8"/>
        <v>30</v>
      </c>
      <c r="H188">
        <f>IF(LEN(I188)&gt;0,1+MAX($H$1:H187),0)</f>
        <v>0</v>
      </c>
      <c r="I188" t="str">
        <f>IF(B188=LEFT('Debt Worksheet'!$C$7,2),'Selected Unit Finder +Unit List'!F188,"")</f>
        <v/>
      </c>
      <c r="J188" t="str">
        <f t="shared" si="6"/>
        <v>0920006</v>
      </c>
    </row>
    <row r="189" spans="1:10" x14ac:dyDescent="0.3">
      <c r="A189" t="str">
        <f t="shared" si="7"/>
        <v>0920007</v>
      </c>
      <c r="B189" t="s">
        <v>1310</v>
      </c>
      <c r="C189" t="s">
        <v>900</v>
      </c>
      <c r="D189" t="s">
        <v>919</v>
      </c>
      <c r="E189" t="s">
        <v>1317</v>
      </c>
      <c r="F189" t="s">
        <v>1318</v>
      </c>
      <c r="G189">
        <f t="shared" si="8"/>
        <v>30</v>
      </c>
      <c r="H189">
        <f>IF(LEN(I189)&gt;0,1+MAX($H$1:H188),0)</f>
        <v>0</v>
      </c>
      <c r="I189" t="str">
        <f>IF(B189=LEFT('Debt Worksheet'!$C$7,2),'Selected Unit Finder +Unit List'!F189,"")</f>
        <v/>
      </c>
      <c r="J189" t="str">
        <f t="shared" si="6"/>
        <v>0920007</v>
      </c>
    </row>
    <row r="190" spans="1:10" x14ac:dyDescent="0.3">
      <c r="A190" t="str">
        <f t="shared" si="7"/>
        <v>0920008</v>
      </c>
      <c r="B190" t="s">
        <v>1310</v>
      </c>
      <c r="C190" t="s">
        <v>900</v>
      </c>
      <c r="D190" t="s">
        <v>922</v>
      </c>
      <c r="E190" t="s">
        <v>1072</v>
      </c>
      <c r="F190" t="s">
        <v>1073</v>
      </c>
      <c r="G190">
        <f t="shared" si="8"/>
        <v>30</v>
      </c>
      <c r="H190">
        <f>IF(LEN(I190)&gt;0,1+MAX($H$1:H189),0)</f>
        <v>0</v>
      </c>
      <c r="I190" t="str">
        <f>IF(B190=LEFT('Debt Worksheet'!$C$7,2),'Selected Unit Finder +Unit List'!F190,"")</f>
        <v/>
      </c>
      <c r="J190" t="str">
        <f t="shared" si="6"/>
        <v>0920008</v>
      </c>
    </row>
    <row r="191" spans="1:10" x14ac:dyDescent="0.3">
      <c r="A191" t="str">
        <f t="shared" si="7"/>
        <v>0920009</v>
      </c>
      <c r="B191" t="s">
        <v>1310</v>
      </c>
      <c r="C191" t="s">
        <v>900</v>
      </c>
      <c r="D191" t="s">
        <v>925</v>
      </c>
      <c r="E191" t="s">
        <v>981</v>
      </c>
      <c r="F191" t="s">
        <v>982</v>
      </c>
      <c r="G191">
        <f t="shared" si="8"/>
        <v>30</v>
      </c>
      <c r="H191">
        <f>IF(LEN(I191)&gt;0,1+MAX($H$1:H190),0)</f>
        <v>0</v>
      </c>
      <c r="I191" t="str">
        <f>IF(B191=LEFT('Debt Worksheet'!$C$7,2),'Selected Unit Finder +Unit List'!F191,"")</f>
        <v/>
      </c>
      <c r="J191" t="str">
        <f t="shared" si="6"/>
        <v>0920009</v>
      </c>
    </row>
    <row r="192" spans="1:10" x14ac:dyDescent="0.3">
      <c r="A192" t="str">
        <f t="shared" si="7"/>
        <v>0920010</v>
      </c>
      <c r="B192" t="s">
        <v>1310</v>
      </c>
      <c r="C192" t="s">
        <v>900</v>
      </c>
      <c r="D192" t="s">
        <v>928</v>
      </c>
      <c r="E192" t="s">
        <v>911</v>
      </c>
      <c r="F192" t="s">
        <v>912</v>
      </c>
      <c r="G192">
        <f t="shared" si="8"/>
        <v>30</v>
      </c>
      <c r="H192">
        <f>IF(LEN(I192)&gt;0,1+MAX($H$1:H191),0)</f>
        <v>0</v>
      </c>
      <c r="I192" t="str">
        <f>IF(B192=LEFT('Debt Worksheet'!$C$7,2),'Selected Unit Finder +Unit List'!F192,"")</f>
        <v/>
      </c>
      <c r="J192" t="str">
        <f t="shared" si="6"/>
        <v>0920010</v>
      </c>
    </row>
    <row r="193" spans="1:10" x14ac:dyDescent="0.3">
      <c r="A193" t="str">
        <f t="shared" si="7"/>
        <v>0920011</v>
      </c>
      <c r="B193" t="s">
        <v>1310</v>
      </c>
      <c r="C193" t="s">
        <v>900</v>
      </c>
      <c r="D193" t="s">
        <v>931</v>
      </c>
      <c r="E193" t="s">
        <v>1319</v>
      </c>
      <c r="F193" t="s">
        <v>1320</v>
      </c>
      <c r="G193">
        <f t="shared" si="8"/>
        <v>30</v>
      </c>
      <c r="H193">
        <f>IF(LEN(I193)&gt;0,1+MAX($H$1:H192),0)</f>
        <v>0</v>
      </c>
      <c r="I193" t="str">
        <f>IF(B193=LEFT('Debt Worksheet'!$C$7,2),'Selected Unit Finder +Unit List'!F193,"")</f>
        <v/>
      </c>
      <c r="J193" t="str">
        <f t="shared" si="6"/>
        <v>0920011</v>
      </c>
    </row>
    <row r="194" spans="1:10" x14ac:dyDescent="0.3">
      <c r="A194" t="str">
        <f t="shared" si="7"/>
        <v>0920012</v>
      </c>
      <c r="B194" t="s">
        <v>1310</v>
      </c>
      <c r="C194" t="s">
        <v>900</v>
      </c>
      <c r="D194" t="s">
        <v>934</v>
      </c>
      <c r="E194" t="s">
        <v>1321</v>
      </c>
      <c r="F194" t="s">
        <v>1322</v>
      </c>
      <c r="G194">
        <f t="shared" si="8"/>
        <v>30</v>
      </c>
      <c r="H194">
        <f>IF(LEN(I194)&gt;0,1+MAX($H$1:H193),0)</f>
        <v>0</v>
      </c>
      <c r="I194" t="str">
        <f>IF(B194=LEFT('Debt Worksheet'!$C$7,2),'Selected Unit Finder +Unit List'!F194,"")</f>
        <v/>
      </c>
      <c r="J194" t="str">
        <f t="shared" ref="J194:J257" si="9">A194</f>
        <v>0920012</v>
      </c>
    </row>
    <row r="195" spans="1:10" x14ac:dyDescent="0.3">
      <c r="A195" t="str">
        <f t="shared" ref="A195:A258" si="10">CONCATENATE(B195,C195,D195)</f>
        <v>0920013</v>
      </c>
      <c r="B195" t="s">
        <v>1310</v>
      </c>
      <c r="C195" t="s">
        <v>900</v>
      </c>
      <c r="D195" t="s">
        <v>995</v>
      </c>
      <c r="E195" t="s">
        <v>1323</v>
      </c>
      <c r="F195" t="s">
        <v>1324</v>
      </c>
      <c r="G195">
        <f t="shared" ref="G195:G258" si="11">COUNTIF(B:B,B195)</f>
        <v>30</v>
      </c>
      <c r="H195">
        <f>IF(LEN(I195)&gt;0,1+MAX($H$1:H194),0)</f>
        <v>0</v>
      </c>
      <c r="I195" t="str">
        <f>IF(B195=LEFT('Debt Worksheet'!$C$7,2),'Selected Unit Finder +Unit List'!F195,"")</f>
        <v/>
      </c>
      <c r="J195" t="str">
        <f t="shared" si="9"/>
        <v>0920013</v>
      </c>
    </row>
    <row r="196" spans="1:10" x14ac:dyDescent="0.3">
      <c r="A196" t="str">
        <f t="shared" si="10"/>
        <v>0920014</v>
      </c>
      <c r="B196" t="s">
        <v>1310</v>
      </c>
      <c r="C196" t="s">
        <v>900</v>
      </c>
      <c r="D196" t="s">
        <v>996</v>
      </c>
      <c r="E196" t="s">
        <v>935</v>
      </c>
      <c r="F196" t="s">
        <v>936</v>
      </c>
      <c r="G196">
        <f t="shared" si="11"/>
        <v>30</v>
      </c>
      <c r="H196">
        <f>IF(LEN(I196)&gt;0,1+MAX($H$1:H195),0)</f>
        <v>0</v>
      </c>
      <c r="I196" t="str">
        <f>IF(B196=LEFT('Debt Worksheet'!$C$7,2),'Selected Unit Finder +Unit List'!F196,"")</f>
        <v/>
      </c>
      <c r="J196" t="str">
        <f t="shared" si="9"/>
        <v>0920014</v>
      </c>
    </row>
    <row r="197" spans="1:10" x14ac:dyDescent="0.3">
      <c r="A197" t="str">
        <f t="shared" si="10"/>
        <v>0930301</v>
      </c>
      <c r="B197" t="s">
        <v>1310</v>
      </c>
      <c r="C197" t="s">
        <v>937</v>
      </c>
      <c r="D197" t="s">
        <v>1325</v>
      </c>
      <c r="E197" t="s">
        <v>1326</v>
      </c>
      <c r="F197" t="s">
        <v>1327</v>
      </c>
      <c r="G197">
        <f t="shared" si="11"/>
        <v>30</v>
      </c>
      <c r="H197">
        <f>IF(LEN(I197)&gt;0,1+MAX($H$1:H196),0)</f>
        <v>0</v>
      </c>
      <c r="I197" t="str">
        <f>IF(B197=LEFT('Debt Worksheet'!$C$7,2),'Selected Unit Finder +Unit List'!F197,"")</f>
        <v/>
      </c>
      <c r="J197" t="str">
        <f t="shared" si="9"/>
        <v>0930301</v>
      </c>
    </row>
    <row r="198" spans="1:10" x14ac:dyDescent="0.3">
      <c r="A198" t="str">
        <f t="shared" si="10"/>
        <v>0930547</v>
      </c>
      <c r="B198" t="s">
        <v>1310</v>
      </c>
      <c r="C198" t="s">
        <v>937</v>
      </c>
      <c r="D198" t="s">
        <v>1328</v>
      </c>
      <c r="E198" t="s">
        <v>1329</v>
      </c>
      <c r="F198" t="s">
        <v>1330</v>
      </c>
      <c r="G198">
        <f t="shared" si="11"/>
        <v>30</v>
      </c>
      <c r="H198">
        <f>IF(LEN(I198)&gt;0,1+MAX($H$1:H197),0)</f>
        <v>0</v>
      </c>
      <c r="I198" t="str">
        <f>IF(B198=LEFT('Debt Worksheet'!$C$7,2),'Selected Unit Finder +Unit List'!F198,"")</f>
        <v/>
      </c>
      <c r="J198" t="str">
        <f t="shared" si="9"/>
        <v>0930547</v>
      </c>
    </row>
    <row r="199" spans="1:10" x14ac:dyDescent="0.3">
      <c r="A199" t="str">
        <f t="shared" si="10"/>
        <v>0930548</v>
      </c>
      <c r="B199" t="s">
        <v>1310</v>
      </c>
      <c r="C199" t="s">
        <v>937</v>
      </c>
      <c r="D199" t="s">
        <v>1331</v>
      </c>
      <c r="E199" t="s">
        <v>1332</v>
      </c>
      <c r="F199" t="s">
        <v>1333</v>
      </c>
      <c r="G199">
        <f t="shared" si="11"/>
        <v>30</v>
      </c>
      <c r="H199">
        <f>IF(LEN(I199)&gt;0,1+MAX($H$1:H198),0)</f>
        <v>0</v>
      </c>
      <c r="I199" t="str">
        <f>IF(B199=LEFT('Debt Worksheet'!$C$7,2),'Selected Unit Finder +Unit List'!F199,"")</f>
        <v/>
      </c>
      <c r="J199" t="str">
        <f t="shared" si="9"/>
        <v>0930548</v>
      </c>
    </row>
    <row r="200" spans="1:10" x14ac:dyDescent="0.3">
      <c r="A200" t="str">
        <f t="shared" si="10"/>
        <v>0930549</v>
      </c>
      <c r="B200" t="s">
        <v>1310</v>
      </c>
      <c r="C200" t="s">
        <v>937</v>
      </c>
      <c r="D200" t="s">
        <v>1334</v>
      </c>
      <c r="E200" t="s">
        <v>1335</v>
      </c>
      <c r="F200" t="s">
        <v>1336</v>
      </c>
      <c r="G200">
        <f t="shared" si="11"/>
        <v>30</v>
      </c>
      <c r="H200">
        <f>IF(LEN(I200)&gt;0,1+MAX($H$1:H199),0)</f>
        <v>0</v>
      </c>
      <c r="I200" t="str">
        <f>IF(B200=LEFT('Debt Worksheet'!$C$7,2),'Selected Unit Finder +Unit List'!F200,"")</f>
        <v/>
      </c>
      <c r="J200" t="str">
        <f t="shared" si="9"/>
        <v>0930549</v>
      </c>
    </row>
    <row r="201" spans="1:10" x14ac:dyDescent="0.3">
      <c r="A201" t="str">
        <f t="shared" si="10"/>
        <v>0930550</v>
      </c>
      <c r="B201" t="s">
        <v>1310</v>
      </c>
      <c r="C201" t="s">
        <v>937</v>
      </c>
      <c r="D201" t="s">
        <v>1337</v>
      </c>
      <c r="E201" t="s">
        <v>1338</v>
      </c>
      <c r="F201" t="s">
        <v>1339</v>
      </c>
      <c r="G201">
        <f t="shared" si="11"/>
        <v>30</v>
      </c>
      <c r="H201">
        <f>IF(LEN(I201)&gt;0,1+MAX($H$1:H200),0)</f>
        <v>0</v>
      </c>
      <c r="I201" t="str">
        <f>IF(B201=LEFT('Debt Worksheet'!$C$7,2),'Selected Unit Finder +Unit List'!F201,"")</f>
        <v/>
      </c>
      <c r="J201" t="str">
        <f t="shared" si="9"/>
        <v>0930550</v>
      </c>
    </row>
    <row r="202" spans="1:10" x14ac:dyDescent="0.3">
      <c r="A202" t="str">
        <f t="shared" si="10"/>
        <v>0940775</v>
      </c>
      <c r="B202" t="s">
        <v>1310</v>
      </c>
      <c r="C202" t="s">
        <v>950</v>
      </c>
      <c r="D202" t="s">
        <v>1340</v>
      </c>
      <c r="E202" t="s">
        <v>1341</v>
      </c>
      <c r="F202" t="s">
        <v>1342</v>
      </c>
      <c r="G202">
        <f t="shared" si="11"/>
        <v>30</v>
      </c>
      <c r="H202">
        <f>IF(LEN(I202)&gt;0,1+MAX($H$1:H201),0)</f>
        <v>0</v>
      </c>
      <c r="I202" t="str">
        <f>IF(B202=LEFT('Debt Worksheet'!$C$7,2),'Selected Unit Finder +Unit List'!F202,"")</f>
        <v/>
      </c>
      <c r="J202" t="str">
        <f t="shared" si="9"/>
        <v>0940775</v>
      </c>
    </row>
    <row r="203" spans="1:10" x14ac:dyDescent="0.3">
      <c r="A203" t="str">
        <f t="shared" si="10"/>
        <v>0940815</v>
      </c>
      <c r="B203" t="s">
        <v>1310</v>
      </c>
      <c r="C203" t="s">
        <v>950</v>
      </c>
      <c r="D203" t="s">
        <v>1343</v>
      </c>
      <c r="E203" t="s">
        <v>1344</v>
      </c>
      <c r="F203" t="s">
        <v>1344</v>
      </c>
      <c r="G203">
        <f t="shared" si="11"/>
        <v>30</v>
      </c>
      <c r="H203">
        <f>IF(LEN(I203)&gt;0,1+MAX($H$1:H202),0)</f>
        <v>0</v>
      </c>
      <c r="I203" t="str">
        <f>IF(B203=LEFT('Debt Worksheet'!$C$7,2),'Selected Unit Finder +Unit List'!F203,"")</f>
        <v/>
      </c>
      <c r="J203" t="str">
        <f t="shared" si="9"/>
        <v>0940815</v>
      </c>
    </row>
    <row r="204" spans="1:10" x14ac:dyDescent="0.3">
      <c r="A204" t="str">
        <f t="shared" si="10"/>
        <v>0940875</v>
      </c>
      <c r="B204" t="s">
        <v>1310</v>
      </c>
      <c r="C204" t="s">
        <v>950</v>
      </c>
      <c r="D204" t="s">
        <v>1345</v>
      </c>
      <c r="E204" t="s">
        <v>1346</v>
      </c>
      <c r="F204" t="s">
        <v>1347</v>
      </c>
      <c r="G204">
        <f t="shared" si="11"/>
        <v>30</v>
      </c>
      <c r="H204">
        <f>IF(LEN(I204)&gt;0,1+MAX($H$1:H203),0)</f>
        <v>0</v>
      </c>
      <c r="I204" t="str">
        <f>IF(B204=LEFT('Debt Worksheet'!$C$7,2),'Selected Unit Finder +Unit List'!F204,"")</f>
        <v/>
      </c>
      <c r="J204" t="str">
        <f t="shared" si="9"/>
        <v>0940875</v>
      </c>
    </row>
    <row r="205" spans="1:10" x14ac:dyDescent="0.3">
      <c r="A205" t="str">
        <f t="shared" si="10"/>
        <v>0950021</v>
      </c>
      <c r="B205" t="s">
        <v>1310</v>
      </c>
      <c r="C205" t="s">
        <v>960</v>
      </c>
      <c r="D205" t="s">
        <v>1348</v>
      </c>
      <c r="E205" t="s">
        <v>1349</v>
      </c>
      <c r="F205" t="s">
        <v>1350</v>
      </c>
      <c r="G205">
        <f t="shared" si="11"/>
        <v>30</v>
      </c>
      <c r="H205">
        <f>IF(LEN(I205)&gt;0,1+MAX($H$1:H204),0)</f>
        <v>0</v>
      </c>
      <c r="I205" t="str">
        <f>IF(B205=LEFT('Debt Worksheet'!$C$7,2),'Selected Unit Finder +Unit List'!F205,"")</f>
        <v/>
      </c>
      <c r="J205" t="str">
        <f t="shared" si="9"/>
        <v>0950021</v>
      </c>
    </row>
    <row r="206" spans="1:10" x14ac:dyDescent="0.3">
      <c r="A206" t="str">
        <f t="shared" si="10"/>
        <v>0950022</v>
      </c>
      <c r="B206" t="s">
        <v>1310</v>
      </c>
      <c r="C206" t="s">
        <v>960</v>
      </c>
      <c r="D206" t="s">
        <v>1351</v>
      </c>
      <c r="E206" t="s">
        <v>1352</v>
      </c>
      <c r="F206" t="s">
        <v>1353</v>
      </c>
      <c r="G206">
        <f t="shared" si="11"/>
        <v>30</v>
      </c>
      <c r="H206">
        <f>IF(LEN(I206)&gt;0,1+MAX($H$1:H205),0)</f>
        <v>0</v>
      </c>
      <c r="I206" t="str">
        <f>IF(B206=LEFT('Debt Worksheet'!$C$7,2),'Selected Unit Finder +Unit List'!F206,"")</f>
        <v/>
      </c>
      <c r="J206" t="str">
        <f t="shared" si="9"/>
        <v>0950022</v>
      </c>
    </row>
    <row r="207" spans="1:10" x14ac:dyDescent="0.3">
      <c r="A207" t="str">
        <f t="shared" si="10"/>
        <v>0950023</v>
      </c>
      <c r="B207" t="s">
        <v>1310</v>
      </c>
      <c r="C207" t="s">
        <v>960</v>
      </c>
      <c r="D207" t="s">
        <v>1354</v>
      </c>
      <c r="E207" t="s">
        <v>1355</v>
      </c>
      <c r="F207" t="s">
        <v>1356</v>
      </c>
      <c r="G207">
        <f t="shared" si="11"/>
        <v>30</v>
      </c>
      <c r="H207">
        <f>IF(LEN(I207)&gt;0,1+MAX($H$1:H206),0)</f>
        <v>0</v>
      </c>
      <c r="I207" t="str">
        <f>IF(B207=LEFT('Debt Worksheet'!$C$7,2),'Selected Unit Finder +Unit List'!F207,"")</f>
        <v/>
      </c>
      <c r="J207" t="str">
        <f t="shared" si="9"/>
        <v>0950023</v>
      </c>
    </row>
    <row r="208" spans="1:10" x14ac:dyDescent="0.3">
      <c r="A208" t="str">
        <f t="shared" si="10"/>
        <v>0961042</v>
      </c>
      <c r="B208" t="s">
        <v>1310</v>
      </c>
      <c r="C208" t="s">
        <v>966</v>
      </c>
      <c r="D208" t="s">
        <v>1357</v>
      </c>
      <c r="E208" t="s">
        <v>1358</v>
      </c>
      <c r="F208" t="s">
        <v>1359</v>
      </c>
      <c r="G208">
        <f t="shared" si="11"/>
        <v>30</v>
      </c>
      <c r="H208">
        <f>IF(LEN(I208)&gt;0,1+MAX($H$1:H207),0)</f>
        <v>0</v>
      </c>
      <c r="I208" t="str">
        <f>IF(B208=LEFT('Debt Worksheet'!$C$7,2),'Selected Unit Finder +Unit List'!F208,"")</f>
        <v/>
      </c>
      <c r="J208" t="str">
        <f t="shared" si="9"/>
        <v>0961042</v>
      </c>
    </row>
    <row r="209" spans="1:10" x14ac:dyDescent="0.3">
      <c r="A209" t="str">
        <f t="shared" si="10"/>
        <v>0961101</v>
      </c>
      <c r="B209" t="s">
        <v>1310</v>
      </c>
      <c r="C209" t="s">
        <v>966</v>
      </c>
      <c r="D209" t="s">
        <v>1360</v>
      </c>
      <c r="E209" t="s">
        <v>1361</v>
      </c>
      <c r="F209" t="s">
        <v>1362</v>
      </c>
      <c r="G209">
        <f t="shared" si="11"/>
        <v>30</v>
      </c>
      <c r="H209">
        <f>IF(LEN(I209)&gt;0,1+MAX($H$1:H208),0)</f>
        <v>0</v>
      </c>
      <c r="I209" t="str">
        <f>IF(B209=LEFT('Debt Worksheet'!$C$7,2),'Selected Unit Finder +Unit List'!F209,"")</f>
        <v/>
      </c>
      <c r="J209" t="str">
        <f t="shared" si="9"/>
        <v>0961101</v>
      </c>
    </row>
    <row r="210" spans="1:10" x14ac:dyDescent="0.3">
      <c r="A210" t="str">
        <f t="shared" si="10"/>
        <v>0962002</v>
      </c>
      <c r="B210" t="s">
        <v>1310</v>
      </c>
      <c r="C210" t="s">
        <v>966</v>
      </c>
      <c r="D210" t="s">
        <v>1363</v>
      </c>
      <c r="E210" t="s">
        <v>1364</v>
      </c>
      <c r="F210" t="s">
        <v>1365</v>
      </c>
      <c r="G210">
        <f t="shared" si="11"/>
        <v>30</v>
      </c>
      <c r="H210">
        <f>IF(LEN(I210)&gt;0,1+MAX($H$1:H209),0)</f>
        <v>0</v>
      </c>
      <c r="I210" t="str">
        <f>IF(B210=LEFT('Debt Worksheet'!$C$7,2),'Selected Unit Finder +Unit List'!F210,"")</f>
        <v/>
      </c>
      <c r="J210" t="str">
        <f t="shared" si="9"/>
        <v>0962002</v>
      </c>
    </row>
    <row r="211" spans="1:10" x14ac:dyDescent="0.3">
      <c r="A211" t="str">
        <f t="shared" si="10"/>
        <v>0970003</v>
      </c>
      <c r="B211" t="s">
        <v>1310</v>
      </c>
      <c r="C211" t="s">
        <v>1260</v>
      </c>
      <c r="D211" t="s">
        <v>907</v>
      </c>
      <c r="E211" t="s">
        <v>1366</v>
      </c>
      <c r="F211" t="s">
        <v>1367</v>
      </c>
      <c r="G211">
        <f t="shared" si="11"/>
        <v>30</v>
      </c>
      <c r="H211">
        <f>IF(LEN(I211)&gt;0,1+MAX($H$1:H210),0)</f>
        <v>0</v>
      </c>
      <c r="I211" t="str">
        <f>IF(B211=LEFT('Debt Worksheet'!$C$7,2),'Selected Unit Finder +Unit List'!F211,"")</f>
        <v/>
      </c>
      <c r="J211" t="str">
        <f t="shared" si="9"/>
        <v>0970003</v>
      </c>
    </row>
    <row r="212" spans="1:10" x14ac:dyDescent="0.3">
      <c r="A212" t="str">
        <f t="shared" si="10"/>
        <v>1010000</v>
      </c>
      <c r="B212" t="s">
        <v>1368</v>
      </c>
      <c r="C212" t="s">
        <v>896</v>
      </c>
      <c r="D212" t="s">
        <v>897</v>
      </c>
      <c r="E212" t="s">
        <v>1369</v>
      </c>
      <c r="F212" t="s">
        <v>1370</v>
      </c>
      <c r="G212">
        <f t="shared" si="11"/>
        <v>34</v>
      </c>
      <c r="H212">
        <f>IF(LEN(I212)&gt;0,1+MAX($H$1:H211),0)</f>
        <v>0</v>
      </c>
      <c r="I212" t="str">
        <f>IF(B212=LEFT('Debt Worksheet'!$C$7,2),'Selected Unit Finder +Unit List'!F212,"")</f>
        <v/>
      </c>
      <c r="J212" t="str">
        <f t="shared" si="9"/>
        <v>1010000</v>
      </c>
    </row>
    <row r="213" spans="1:10" x14ac:dyDescent="0.3">
      <c r="A213" t="str">
        <f t="shared" si="10"/>
        <v>1020001</v>
      </c>
      <c r="B213" t="s">
        <v>1368</v>
      </c>
      <c r="C213" t="s">
        <v>900</v>
      </c>
      <c r="D213" t="s">
        <v>901</v>
      </c>
      <c r="E213" t="s">
        <v>1313</v>
      </c>
      <c r="F213" t="s">
        <v>1314</v>
      </c>
      <c r="G213">
        <f t="shared" si="11"/>
        <v>34</v>
      </c>
      <c r="H213">
        <f>IF(LEN(I213)&gt;0,1+MAX($H$1:H212),0)</f>
        <v>0</v>
      </c>
      <c r="I213" t="str">
        <f>IF(B213=LEFT('Debt Worksheet'!$C$7,2),'Selected Unit Finder +Unit List'!F213,"")</f>
        <v/>
      </c>
      <c r="J213" t="str">
        <f t="shared" si="9"/>
        <v>1020001</v>
      </c>
    </row>
    <row r="214" spans="1:10" x14ac:dyDescent="0.3">
      <c r="A214" t="str">
        <f t="shared" si="10"/>
        <v>1020002</v>
      </c>
      <c r="B214" t="s">
        <v>1368</v>
      </c>
      <c r="C214" t="s">
        <v>900</v>
      </c>
      <c r="D214" t="s">
        <v>904</v>
      </c>
      <c r="E214" t="s">
        <v>1371</v>
      </c>
      <c r="F214" t="s">
        <v>1372</v>
      </c>
      <c r="G214">
        <f t="shared" si="11"/>
        <v>34</v>
      </c>
      <c r="H214">
        <f>IF(LEN(I214)&gt;0,1+MAX($H$1:H213),0)</f>
        <v>0</v>
      </c>
      <c r="I214" t="str">
        <f>IF(B214=LEFT('Debt Worksheet'!$C$7,2),'Selected Unit Finder +Unit List'!F214,"")</f>
        <v/>
      </c>
      <c r="J214" t="str">
        <f t="shared" si="9"/>
        <v>1020002</v>
      </c>
    </row>
    <row r="215" spans="1:10" x14ac:dyDescent="0.3">
      <c r="A215" t="str">
        <f t="shared" si="10"/>
        <v>1020003</v>
      </c>
      <c r="B215" t="s">
        <v>1368</v>
      </c>
      <c r="C215" t="s">
        <v>900</v>
      </c>
      <c r="D215" t="s">
        <v>907</v>
      </c>
      <c r="E215" t="s">
        <v>1373</v>
      </c>
      <c r="F215" t="s">
        <v>1374</v>
      </c>
      <c r="G215">
        <f t="shared" si="11"/>
        <v>34</v>
      </c>
      <c r="H215">
        <f>IF(LEN(I215)&gt;0,1+MAX($H$1:H214),0)</f>
        <v>0</v>
      </c>
      <c r="I215" t="str">
        <f>IF(B215=LEFT('Debt Worksheet'!$C$7,2),'Selected Unit Finder +Unit List'!F215,"")</f>
        <v/>
      </c>
      <c r="J215" t="str">
        <f t="shared" si="9"/>
        <v>1020003</v>
      </c>
    </row>
    <row r="216" spans="1:10" x14ac:dyDescent="0.3">
      <c r="A216" t="str">
        <f t="shared" si="10"/>
        <v>1020004</v>
      </c>
      <c r="B216" t="s">
        <v>1368</v>
      </c>
      <c r="C216" t="s">
        <v>900</v>
      </c>
      <c r="D216" t="s">
        <v>910</v>
      </c>
      <c r="E216" t="s">
        <v>1375</v>
      </c>
      <c r="F216" t="s">
        <v>1376</v>
      </c>
      <c r="G216">
        <f t="shared" si="11"/>
        <v>34</v>
      </c>
      <c r="H216">
        <f>IF(LEN(I216)&gt;0,1+MAX($H$1:H215),0)</f>
        <v>0</v>
      </c>
      <c r="I216" t="str">
        <f>IF(B216=LEFT('Debt Worksheet'!$C$7,2),'Selected Unit Finder +Unit List'!F216,"")</f>
        <v/>
      </c>
      <c r="J216" t="str">
        <f t="shared" si="9"/>
        <v>1020004</v>
      </c>
    </row>
    <row r="217" spans="1:10" x14ac:dyDescent="0.3">
      <c r="A217" t="str">
        <f t="shared" si="10"/>
        <v>1020005</v>
      </c>
      <c r="B217" t="s">
        <v>1368</v>
      </c>
      <c r="C217" t="s">
        <v>900</v>
      </c>
      <c r="D217" t="s">
        <v>913</v>
      </c>
      <c r="E217" t="s">
        <v>917</v>
      </c>
      <c r="F217" t="s">
        <v>918</v>
      </c>
      <c r="G217">
        <f t="shared" si="11"/>
        <v>34</v>
      </c>
      <c r="H217">
        <f>IF(LEN(I217)&gt;0,1+MAX($H$1:H216),0)</f>
        <v>0</v>
      </c>
      <c r="I217" t="str">
        <f>IF(B217=LEFT('Debt Worksheet'!$C$7,2),'Selected Unit Finder +Unit List'!F217,"")</f>
        <v/>
      </c>
      <c r="J217" t="str">
        <f t="shared" si="9"/>
        <v>1020005</v>
      </c>
    </row>
    <row r="218" spans="1:10" x14ac:dyDescent="0.3">
      <c r="A218" t="str">
        <f t="shared" si="10"/>
        <v>1020006</v>
      </c>
      <c r="B218" t="s">
        <v>1368</v>
      </c>
      <c r="C218" t="s">
        <v>900</v>
      </c>
      <c r="D218" t="s">
        <v>916</v>
      </c>
      <c r="E218" t="s">
        <v>1377</v>
      </c>
      <c r="F218" t="s">
        <v>1378</v>
      </c>
      <c r="G218">
        <f t="shared" si="11"/>
        <v>34</v>
      </c>
      <c r="H218">
        <f>IF(LEN(I218)&gt;0,1+MAX($H$1:H217),0)</f>
        <v>0</v>
      </c>
      <c r="I218" t="str">
        <f>IF(B218=LEFT('Debt Worksheet'!$C$7,2),'Selected Unit Finder +Unit List'!F218,"")</f>
        <v/>
      </c>
      <c r="J218" t="str">
        <f t="shared" si="9"/>
        <v>1020006</v>
      </c>
    </row>
    <row r="219" spans="1:10" x14ac:dyDescent="0.3">
      <c r="A219" t="str">
        <f t="shared" si="10"/>
        <v>1020007</v>
      </c>
      <c r="B219" t="s">
        <v>1368</v>
      </c>
      <c r="C219" t="s">
        <v>900</v>
      </c>
      <c r="D219" t="s">
        <v>919</v>
      </c>
      <c r="E219" t="s">
        <v>1379</v>
      </c>
      <c r="F219" t="s">
        <v>1380</v>
      </c>
      <c r="G219">
        <f t="shared" si="11"/>
        <v>34</v>
      </c>
      <c r="H219">
        <f>IF(LEN(I219)&gt;0,1+MAX($H$1:H218),0)</f>
        <v>0</v>
      </c>
      <c r="I219" t="str">
        <f>IF(B219=LEFT('Debt Worksheet'!$C$7,2),'Selected Unit Finder +Unit List'!F219,"")</f>
        <v/>
      </c>
      <c r="J219" t="str">
        <f t="shared" si="9"/>
        <v>1020007</v>
      </c>
    </row>
    <row r="220" spans="1:10" x14ac:dyDescent="0.3">
      <c r="A220" t="str">
        <f t="shared" si="10"/>
        <v>1020008</v>
      </c>
      <c r="B220" t="s">
        <v>1368</v>
      </c>
      <c r="C220" t="s">
        <v>900</v>
      </c>
      <c r="D220" t="s">
        <v>922</v>
      </c>
      <c r="E220" t="s">
        <v>1381</v>
      </c>
      <c r="F220" t="s">
        <v>1382</v>
      </c>
      <c r="G220">
        <f t="shared" si="11"/>
        <v>34</v>
      </c>
      <c r="H220">
        <f>IF(LEN(I220)&gt;0,1+MAX($H$1:H219),0)</f>
        <v>0</v>
      </c>
      <c r="I220" t="str">
        <f>IF(B220=LEFT('Debt Worksheet'!$C$7,2),'Selected Unit Finder +Unit List'!F220,"")</f>
        <v/>
      </c>
      <c r="J220" t="str">
        <f t="shared" si="9"/>
        <v>1020008</v>
      </c>
    </row>
    <row r="221" spans="1:10" x14ac:dyDescent="0.3">
      <c r="A221" t="str">
        <f t="shared" si="10"/>
        <v>1020009</v>
      </c>
      <c r="B221" t="s">
        <v>1368</v>
      </c>
      <c r="C221" t="s">
        <v>900</v>
      </c>
      <c r="D221" t="s">
        <v>925</v>
      </c>
      <c r="E221" t="s">
        <v>929</v>
      </c>
      <c r="F221" t="s">
        <v>930</v>
      </c>
      <c r="G221">
        <f t="shared" si="11"/>
        <v>34</v>
      </c>
      <c r="H221">
        <f>IF(LEN(I221)&gt;0,1+MAX($H$1:H220),0)</f>
        <v>0</v>
      </c>
      <c r="I221" t="str">
        <f>IF(B221=LEFT('Debt Worksheet'!$C$7,2),'Selected Unit Finder +Unit List'!F221,"")</f>
        <v/>
      </c>
      <c r="J221" t="str">
        <f t="shared" si="9"/>
        <v>1020009</v>
      </c>
    </row>
    <row r="222" spans="1:10" x14ac:dyDescent="0.3">
      <c r="A222" t="str">
        <f t="shared" si="10"/>
        <v>1020010</v>
      </c>
      <c r="B222" t="s">
        <v>1368</v>
      </c>
      <c r="C222" t="s">
        <v>900</v>
      </c>
      <c r="D222" t="s">
        <v>928</v>
      </c>
      <c r="E222" t="s">
        <v>1383</v>
      </c>
      <c r="F222" t="s">
        <v>1384</v>
      </c>
      <c r="G222">
        <f t="shared" si="11"/>
        <v>34</v>
      </c>
      <c r="H222">
        <f>IF(LEN(I222)&gt;0,1+MAX($H$1:H221),0)</f>
        <v>0</v>
      </c>
      <c r="I222" t="str">
        <f>IF(B222=LEFT('Debt Worksheet'!$C$7,2),'Selected Unit Finder +Unit List'!F222,"")</f>
        <v/>
      </c>
      <c r="J222" t="str">
        <f t="shared" si="9"/>
        <v>1020010</v>
      </c>
    </row>
    <row r="223" spans="1:10" x14ac:dyDescent="0.3">
      <c r="A223" t="str">
        <f t="shared" si="10"/>
        <v>1020011</v>
      </c>
      <c r="B223" t="s">
        <v>1368</v>
      </c>
      <c r="C223" t="s">
        <v>900</v>
      </c>
      <c r="D223" t="s">
        <v>931</v>
      </c>
      <c r="E223" t="s">
        <v>935</v>
      </c>
      <c r="F223" t="s">
        <v>936</v>
      </c>
      <c r="G223">
        <f t="shared" si="11"/>
        <v>34</v>
      </c>
      <c r="H223">
        <f>IF(LEN(I223)&gt;0,1+MAX($H$1:H222),0)</f>
        <v>0</v>
      </c>
      <c r="I223" t="str">
        <f>IF(B223=LEFT('Debt Worksheet'!$C$7,2),'Selected Unit Finder +Unit List'!F223,"")</f>
        <v/>
      </c>
      <c r="J223" t="str">
        <f t="shared" si="9"/>
        <v>1020011</v>
      </c>
    </row>
    <row r="224" spans="1:10" x14ac:dyDescent="0.3">
      <c r="A224" t="str">
        <f t="shared" si="10"/>
        <v>1020012</v>
      </c>
      <c r="B224" t="s">
        <v>1368</v>
      </c>
      <c r="C224" t="s">
        <v>900</v>
      </c>
      <c r="D224" t="s">
        <v>934</v>
      </c>
      <c r="E224" t="s">
        <v>1385</v>
      </c>
      <c r="F224" t="s">
        <v>1386</v>
      </c>
      <c r="G224">
        <f t="shared" si="11"/>
        <v>34</v>
      </c>
      <c r="H224">
        <f>IF(LEN(I224)&gt;0,1+MAX($H$1:H223),0)</f>
        <v>0</v>
      </c>
      <c r="I224" t="str">
        <f>IF(B224=LEFT('Debt Worksheet'!$C$7,2),'Selected Unit Finder +Unit List'!F224,"")</f>
        <v/>
      </c>
      <c r="J224" t="str">
        <f t="shared" si="9"/>
        <v>1020012</v>
      </c>
    </row>
    <row r="225" spans="1:10" x14ac:dyDescent="0.3">
      <c r="A225" t="str">
        <f t="shared" si="10"/>
        <v>1030205</v>
      </c>
      <c r="B225" t="s">
        <v>1368</v>
      </c>
      <c r="C225" t="s">
        <v>937</v>
      </c>
      <c r="D225" t="s">
        <v>1387</v>
      </c>
      <c r="E225" t="s">
        <v>1388</v>
      </c>
      <c r="F225" t="s">
        <v>1389</v>
      </c>
      <c r="G225">
        <f t="shared" si="11"/>
        <v>34</v>
      </c>
      <c r="H225">
        <f>IF(LEN(I225)&gt;0,1+MAX($H$1:H224),0)</f>
        <v>0</v>
      </c>
      <c r="I225" t="str">
        <f>IF(B225=LEFT('Debt Worksheet'!$C$7,2),'Selected Unit Finder +Unit List'!F225,"")</f>
        <v/>
      </c>
      <c r="J225" t="str">
        <f t="shared" si="9"/>
        <v>1030205</v>
      </c>
    </row>
    <row r="226" spans="1:10" x14ac:dyDescent="0.3">
      <c r="A226" t="str">
        <f t="shared" si="10"/>
        <v>1030421</v>
      </c>
      <c r="B226" t="s">
        <v>1368</v>
      </c>
      <c r="C226" t="s">
        <v>937</v>
      </c>
      <c r="D226" t="s">
        <v>1390</v>
      </c>
      <c r="E226" t="s">
        <v>1391</v>
      </c>
      <c r="F226" t="s">
        <v>1392</v>
      </c>
      <c r="G226">
        <f t="shared" si="11"/>
        <v>34</v>
      </c>
      <c r="H226">
        <f>IF(LEN(I226)&gt;0,1+MAX($H$1:H225),0)</f>
        <v>0</v>
      </c>
      <c r="I226" t="str">
        <f>IF(B226=LEFT('Debt Worksheet'!$C$7,2),'Selected Unit Finder +Unit List'!F226,"")</f>
        <v/>
      </c>
      <c r="J226" t="str">
        <f t="shared" si="9"/>
        <v>1030421</v>
      </c>
    </row>
    <row r="227" spans="1:10" x14ac:dyDescent="0.3">
      <c r="A227" t="str">
        <f t="shared" si="10"/>
        <v>1030500</v>
      </c>
      <c r="B227" t="s">
        <v>1368</v>
      </c>
      <c r="C227" t="s">
        <v>937</v>
      </c>
      <c r="D227" t="s">
        <v>1393</v>
      </c>
      <c r="E227" t="s">
        <v>1394</v>
      </c>
      <c r="F227" t="s">
        <v>1395</v>
      </c>
      <c r="G227">
        <f t="shared" si="11"/>
        <v>34</v>
      </c>
      <c r="H227">
        <f>IF(LEN(I227)&gt;0,1+MAX($H$1:H226),0)</f>
        <v>0</v>
      </c>
      <c r="I227" t="str">
        <f>IF(B227=LEFT('Debt Worksheet'!$C$7,2),'Selected Unit Finder +Unit List'!F227,"")</f>
        <v/>
      </c>
      <c r="J227" t="str">
        <f t="shared" si="9"/>
        <v>1030500</v>
      </c>
    </row>
    <row r="228" spans="1:10" x14ac:dyDescent="0.3">
      <c r="A228" t="str">
        <f t="shared" si="10"/>
        <v>1030551</v>
      </c>
      <c r="B228" t="s">
        <v>1368</v>
      </c>
      <c r="C228" t="s">
        <v>937</v>
      </c>
      <c r="D228" t="s">
        <v>1396</v>
      </c>
      <c r="E228" t="s">
        <v>1397</v>
      </c>
      <c r="F228" t="s">
        <v>1398</v>
      </c>
      <c r="G228">
        <f t="shared" si="11"/>
        <v>34</v>
      </c>
      <c r="H228">
        <f>IF(LEN(I228)&gt;0,1+MAX($H$1:H227),0)</f>
        <v>0</v>
      </c>
      <c r="I228" t="str">
        <f>IF(B228=LEFT('Debt Worksheet'!$C$7,2),'Selected Unit Finder +Unit List'!F228,"")</f>
        <v/>
      </c>
      <c r="J228" t="str">
        <f t="shared" si="9"/>
        <v>1030551</v>
      </c>
    </row>
    <row r="229" spans="1:10" x14ac:dyDescent="0.3">
      <c r="A229" t="str">
        <f t="shared" si="10"/>
        <v>1030552</v>
      </c>
      <c r="B229" t="s">
        <v>1368</v>
      </c>
      <c r="C229" t="s">
        <v>937</v>
      </c>
      <c r="D229" t="s">
        <v>1399</v>
      </c>
      <c r="E229" t="s">
        <v>1400</v>
      </c>
      <c r="F229" t="s">
        <v>1401</v>
      </c>
      <c r="G229">
        <f t="shared" si="11"/>
        <v>34</v>
      </c>
      <c r="H229">
        <f>IF(LEN(I229)&gt;0,1+MAX($H$1:H228),0)</f>
        <v>0</v>
      </c>
      <c r="I229" t="str">
        <f>IF(B229=LEFT('Debt Worksheet'!$C$7,2),'Selected Unit Finder +Unit List'!F229,"")</f>
        <v/>
      </c>
      <c r="J229" t="str">
        <f t="shared" si="9"/>
        <v>1030552</v>
      </c>
    </row>
    <row r="230" spans="1:10" x14ac:dyDescent="0.3">
      <c r="A230" t="str">
        <f t="shared" si="10"/>
        <v>1030962</v>
      </c>
      <c r="B230" t="s">
        <v>1368</v>
      </c>
      <c r="C230" t="s">
        <v>937</v>
      </c>
      <c r="D230" t="s">
        <v>1402</v>
      </c>
      <c r="E230" t="s">
        <v>1403</v>
      </c>
      <c r="F230" t="s">
        <v>1404</v>
      </c>
      <c r="G230">
        <f t="shared" si="11"/>
        <v>34</v>
      </c>
      <c r="H230">
        <f>IF(LEN(I230)&gt;0,1+MAX($H$1:H229),0)</f>
        <v>0</v>
      </c>
      <c r="I230" t="str">
        <f>IF(B230=LEFT('Debt Worksheet'!$C$7,2),'Selected Unit Finder +Unit List'!F230,"")</f>
        <v/>
      </c>
      <c r="J230" t="str">
        <f t="shared" si="9"/>
        <v>1030962</v>
      </c>
    </row>
    <row r="231" spans="1:10" x14ac:dyDescent="0.3">
      <c r="A231" t="str">
        <f t="shared" si="10"/>
        <v>1040935</v>
      </c>
      <c r="B231" t="s">
        <v>1368</v>
      </c>
      <c r="C231" t="s">
        <v>950</v>
      </c>
      <c r="D231" t="s">
        <v>1405</v>
      </c>
      <c r="E231" t="s">
        <v>1406</v>
      </c>
      <c r="F231" t="s">
        <v>1407</v>
      </c>
      <c r="G231">
        <f t="shared" si="11"/>
        <v>34</v>
      </c>
      <c r="H231">
        <f>IF(LEN(I231)&gt;0,1+MAX($H$1:H230),0)</f>
        <v>0</v>
      </c>
      <c r="I231" t="str">
        <f>IF(B231=LEFT('Debt Worksheet'!$C$7,2),'Selected Unit Finder +Unit List'!F231,"")</f>
        <v/>
      </c>
      <c r="J231" t="str">
        <f t="shared" si="9"/>
        <v>1040935</v>
      </c>
    </row>
    <row r="232" spans="1:10" x14ac:dyDescent="0.3">
      <c r="A232" t="str">
        <f t="shared" si="10"/>
        <v>1040945</v>
      </c>
      <c r="B232" t="s">
        <v>1368</v>
      </c>
      <c r="C232" t="s">
        <v>950</v>
      </c>
      <c r="D232" t="s">
        <v>1408</v>
      </c>
      <c r="E232" t="s">
        <v>1409</v>
      </c>
      <c r="F232" t="s">
        <v>1410</v>
      </c>
      <c r="G232">
        <f t="shared" si="11"/>
        <v>34</v>
      </c>
      <c r="H232">
        <f>IF(LEN(I232)&gt;0,1+MAX($H$1:H231),0)</f>
        <v>0</v>
      </c>
      <c r="I232" t="str">
        <f>IF(B232=LEFT('Debt Worksheet'!$C$7,2),'Selected Unit Finder +Unit List'!F232,"")</f>
        <v/>
      </c>
      <c r="J232" t="str">
        <f t="shared" si="9"/>
        <v>1040945</v>
      </c>
    </row>
    <row r="233" spans="1:10" x14ac:dyDescent="0.3">
      <c r="A233" t="str">
        <f t="shared" si="10"/>
        <v>1041000</v>
      </c>
      <c r="B233" t="s">
        <v>1368</v>
      </c>
      <c r="C233" t="s">
        <v>950</v>
      </c>
      <c r="D233" t="s">
        <v>1411</v>
      </c>
      <c r="E233" t="s">
        <v>1412</v>
      </c>
      <c r="F233" t="s">
        <v>1413</v>
      </c>
      <c r="G233">
        <f t="shared" si="11"/>
        <v>34</v>
      </c>
      <c r="H233">
        <f>IF(LEN(I233)&gt;0,1+MAX($H$1:H232),0)</f>
        <v>0</v>
      </c>
      <c r="I233" t="str">
        <f>IF(B233=LEFT('Debt Worksheet'!$C$7,2),'Selected Unit Finder +Unit List'!F233,"")</f>
        <v/>
      </c>
      <c r="J233" t="str">
        <f t="shared" si="9"/>
        <v>1041000</v>
      </c>
    </row>
    <row r="234" spans="1:10" x14ac:dyDescent="0.3">
      <c r="A234" t="str">
        <f t="shared" si="10"/>
        <v>1041010</v>
      </c>
      <c r="B234" t="s">
        <v>1368</v>
      </c>
      <c r="C234" t="s">
        <v>950</v>
      </c>
      <c r="D234" t="s">
        <v>1414</v>
      </c>
      <c r="E234" t="s">
        <v>1415</v>
      </c>
      <c r="F234" t="s">
        <v>1416</v>
      </c>
      <c r="G234">
        <f t="shared" si="11"/>
        <v>34</v>
      </c>
      <c r="H234">
        <f>IF(LEN(I234)&gt;0,1+MAX($H$1:H233),0)</f>
        <v>0</v>
      </c>
      <c r="I234" t="str">
        <f>IF(B234=LEFT('Debt Worksheet'!$C$7,2),'Selected Unit Finder +Unit List'!F234,"")</f>
        <v/>
      </c>
      <c r="J234" t="str">
        <f t="shared" si="9"/>
        <v>1041010</v>
      </c>
    </row>
    <row r="235" spans="1:10" x14ac:dyDescent="0.3">
      <c r="A235" t="str">
        <f t="shared" si="10"/>
        <v>1050025</v>
      </c>
      <c r="B235" t="s">
        <v>1368</v>
      </c>
      <c r="C235" t="s">
        <v>960</v>
      </c>
      <c r="D235" t="s">
        <v>954</v>
      </c>
      <c r="E235" t="s">
        <v>1417</v>
      </c>
      <c r="F235" t="s">
        <v>1418</v>
      </c>
      <c r="G235">
        <f t="shared" si="11"/>
        <v>34</v>
      </c>
      <c r="H235">
        <f>IF(LEN(I235)&gt;0,1+MAX($H$1:H234),0)</f>
        <v>0</v>
      </c>
      <c r="I235" t="str">
        <f>IF(B235=LEFT('Debt Worksheet'!$C$7,2),'Selected Unit Finder +Unit List'!F235,"")</f>
        <v/>
      </c>
      <c r="J235" t="str">
        <f t="shared" si="9"/>
        <v>1050025</v>
      </c>
    </row>
    <row r="236" spans="1:10" x14ac:dyDescent="0.3">
      <c r="A236" t="str">
        <f t="shared" si="10"/>
        <v>1050287</v>
      </c>
      <c r="B236" t="s">
        <v>1368</v>
      </c>
      <c r="C236" t="s">
        <v>960</v>
      </c>
      <c r="D236" t="s">
        <v>175</v>
      </c>
      <c r="E236" t="s">
        <v>1419</v>
      </c>
      <c r="F236" t="s">
        <v>1420</v>
      </c>
      <c r="G236">
        <f t="shared" si="11"/>
        <v>34</v>
      </c>
      <c r="H236">
        <f>IF(LEN(I236)&gt;0,1+MAX($H$1:H235),0)</f>
        <v>0</v>
      </c>
      <c r="I236" t="str">
        <f>IF(B236=LEFT('Debt Worksheet'!$C$7,2),'Selected Unit Finder +Unit List'!F236,"")</f>
        <v/>
      </c>
      <c r="J236" t="str">
        <f t="shared" si="9"/>
        <v>1050287</v>
      </c>
    </row>
    <row r="237" spans="1:10" x14ac:dyDescent="0.3">
      <c r="A237" t="str">
        <f t="shared" si="10"/>
        <v>1060802</v>
      </c>
      <c r="B237" t="s">
        <v>1368</v>
      </c>
      <c r="C237" t="s">
        <v>966</v>
      </c>
      <c r="D237" t="s">
        <v>1421</v>
      </c>
      <c r="E237" t="s">
        <v>1422</v>
      </c>
      <c r="F237" t="s">
        <v>1423</v>
      </c>
      <c r="G237">
        <f t="shared" si="11"/>
        <v>34</v>
      </c>
      <c r="H237">
        <f>IF(LEN(I237)&gt;0,1+MAX($H$1:H236),0)</f>
        <v>0</v>
      </c>
      <c r="I237" t="str">
        <f>IF(B237=LEFT('Debt Worksheet'!$C$7,2),'Selected Unit Finder +Unit List'!F237,"")</f>
        <v/>
      </c>
      <c r="J237" t="str">
        <f t="shared" si="9"/>
        <v>1060802</v>
      </c>
    </row>
    <row r="238" spans="1:10" x14ac:dyDescent="0.3">
      <c r="A238" t="str">
        <f t="shared" si="10"/>
        <v>1060962</v>
      </c>
      <c r="B238" t="s">
        <v>1368</v>
      </c>
      <c r="C238" t="s">
        <v>966</v>
      </c>
      <c r="D238" t="s">
        <v>1402</v>
      </c>
      <c r="E238" t="s">
        <v>1424</v>
      </c>
      <c r="F238" t="s">
        <v>1425</v>
      </c>
      <c r="G238">
        <f t="shared" si="11"/>
        <v>34</v>
      </c>
      <c r="H238">
        <f>IF(LEN(I238)&gt;0,1+MAX($H$1:H237),0)</f>
        <v>0</v>
      </c>
      <c r="I238" t="str">
        <f>IF(B238=LEFT('Debt Worksheet'!$C$7,2),'Selected Unit Finder +Unit List'!F238,"")</f>
        <v/>
      </c>
      <c r="J238" t="str">
        <f t="shared" si="9"/>
        <v>1060962</v>
      </c>
    </row>
    <row r="239" spans="1:10" x14ac:dyDescent="0.3">
      <c r="A239" t="str">
        <f t="shared" si="10"/>
        <v>1060967</v>
      </c>
      <c r="B239" t="s">
        <v>1368</v>
      </c>
      <c r="C239" t="s">
        <v>966</v>
      </c>
      <c r="D239" t="s">
        <v>1426</v>
      </c>
      <c r="E239" t="s">
        <v>1427</v>
      </c>
      <c r="F239" t="s">
        <v>1428</v>
      </c>
      <c r="G239">
        <f t="shared" si="11"/>
        <v>34</v>
      </c>
      <c r="H239">
        <f>IF(LEN(I239)&gt;0,1+MAX($H$1:H238),0)</f>
        <v>0</v>
      </c>
      <c r="I239" t="str">
        <f>IF(B239=LEFT('Debt Worksheet'!$C$7,2),'Selected Unit Finder +Unit List'!F239,"")</f>
        <v/>
      </c>
      <c r="J239" t="str">
        <f t="shared" si="9"/>
        <v>1060967</v>
      </c>
    </row>
    <row r="240" spans="1:10" x14ac:dyDescent="0.3">
      <c r="A240" t="str">
        <f t="shared" si="10"/>
        <v>1060971</v>
      </c>
      <c r="B240" t="s">
        <v>1368</v>
      </c>
      <c r="C240" t="s">
        <v>966</v>
      </c>
      <c r="D240" t="s">
        <v>1429</v>
      </c>
      <c r="E240" t="s">
        <v>1430</v>
      </c>
      <c r="F240" t="s">
        <v>1431</v>
      </c>
      <c r="G240">
        <f t="shared" si="11"/>
        <v>34</v>
      </c>
      <c r="H240">
        <f>IF(LEN(I240)&gt;0,1+MAX($H$1:H239),0)</f>
        <v>0</v>
      </c>
      <c r="I240" t="str">
        <f>IF(B240=LEFT('Debt Worksheet'!$C$7,2),'Selected Unit Finder +Unit List'!F240,"")</f>
        <v/>
      </c>
      <c r="J240" t="str">
        <f t="shared" si="9"/>
        <v>1060971</v>
      </c>
    </row>
    <row r="241" spans="1:10" x14ac:dyDescent="0.3">
      <c r="A241" t="str">
        <f t="shared" si="10"/>
        <v>1060972</v>
      </c>
      <c r="B241" t="s">
        <v>1368</v>
      </c>
      <c r="C241" t="s">
        <v>966</v>
      </c>
      <c r="D241" t="s">
        <v>1432</v>
      </c>
      <c r="E241" t="s">
        <v>1433</v>
      </c>
      <c r="F241" t="s">
        <v>1434</v>
      </c>
      <c r="G241">
        <f t="shared" si="11"/>
        <v>34</v>
      </c>
      <c r="H241">
        <f>IF(LEN(I241)&gt;0,1+MAX($H$1:H240),0)</f>
        <v>0</v>
      </c>
      <c r="I241" t="str">
        <f>IF(B241=LEFT('Debt Worksheet'!$C$7,2),'Selected Unit Finder +Unit List'!F241,"")</f>
        <v/>
      </c>
      <c r="J241" t="str">
        <f t="shared" si="9"/>
        <v>1060972</v>
      </c>
    </row>
    <row r="242" spans="1:10" x14ac:dyDescent="0.3">
      <c r="A242" t="str">
        <f t="shared" si="10"/>
        <v>1060997</v>
      </c>
      <c r="B242" t="s">
        <v>1368</v>
      </c>
      <c r="C242" t="s">
        <v>966</v>
      </c>
      <c r="D242" t="s">
        <v>1435</v>
      </c>
      <c r="E242" t="s">
        <v>1436</v>
      </c>
      <c r="F242" t="s">
        <v>1437</v>
      </c>
      <c r="G242">
        <f t="shared" si="11"/>
        <v>34</v>
      </c>
      <c r="H242">
        <f>IF(LEN(I242)&gt;0,1+MAX($H$1:H241),0)</f>
        <v>0</v>
      </c>
      <c r="I242" t="str">
        <f>IF(B242=LEFT('Debt Worksheet'!$C$7,2),'Selected Unit Finder +Unit List'!F242,"")</f>
        <v/>
      </c>
      <c r="J242" t="str">
        <f t="shared" si="9"/>
        <v>1060997</v>
      </c>
    </row>
    <row r="243" spans="1:10" x14ac:dyDescent="0.3">
      <c r="A243" t="str">
        <f t="shared" si="10"/>
        <v>1061043</v>
      </c>
      <c r="B243" t="s">
        <v>1368</v>
      </c>
      <c r="C243" t="s">
        <v>966</v>
      </c>
      <c r="D243" t="s">
        <v>1438</v>
      </c>
      <c r="E243" t="s">
        <v>1439</v>
      </c>
      <c r="F243" t="s">
        <v>1440</v>
      </c>
      <c r="G243">
        <f t="shared" si="11"/>
        <v>34</v>
      </c>
      <c r="H243">
        <f>IF(LEN(I243)&gt;0,1+MAX($H$1:H242),0)</f>
        <v>0</v>
      </c>
      <c r="I243" t="str">
        <f>IF(B243=LEFT('Debt Worksheet'!$C$7,2),'Selected Unit Finder +Unit List'!F243,"")</f>
        <v/>
      </c>
      <c r="J243" t="str">
        <f t="shared" si="9"/>
        <v>1061043</v>
      </c>
    </row>
    <row r="244" spans="1:10" x14ac:dyDescent="0.3">
      <c r="A244" t="str">
        <f t="shared" si="10"/>
        <v>1070004</v>
      </c>
      <c r="B244" t="s">
        <v>1368</v>
      </c>
      <c r="C244" t="s">
        <v>1260</v>
      </c>
      <c r="D244" t="s">
        <v>910</v>
      </c>
      <c r="E244" t="s">
        <v>1441</v>
      </c>
      <c r="F244" t="s">
        <v>1442</v>
      </c>
      <c r="G244">
        <f t="shared" si="11"/>
        <v>34</v>
      </c>
      <c r="H244">
        <f>IF(LEN(I244)&gt;0,1+MAX($H$1:H243),0)</f>
        <v>0</v>
      </c>
      <c r="I244" t="str">
        <f>IF(B244=LEFT('Debt Worksheet'!$C$7,2),'Selected Unit Finder +Unit List'!F244,"")</f>
        <v/>
      </c>
      <c r="J244" t="str">
        <f t="shared" si="9"/>
        <v>1070004</v>
      </c>
    </row>
    <row r="245" spans="1:10" x14ac:dyDescent="0.3">
      <c r="A245" t="str">
        <f t="shared" si="10"/>
        <v>1070056</v>
      </c>
      <c r="B245" t="s">
        <v>1368</v>
      </c>
      <c r="C245" t="s">
        <v>1260</v>
      </c>
      <c r="D245" t="s">
        <v>1443</v>
      </c>
      <c r="E245" t="s">
        <v>1444</v>
      </c>
      <c r="F245" t="s">
        <v>1445</v>
      </c>
      <c r="G245">
        <f t="shared" si="11"/>
        <v>34</v>
      </c>
      <c r="H245">
        <f>IF(LEN(I245)&gt;0,1+MAX($H$1:H244),0)</f>
        <v>0</v>
      </c>
      <c r="I245" t="str">
        <f>IF(B245=LEFT('Debt Worksheet'!$C$7,2),'Selected Unit Finder +Unit List'!F245,"")</f>
        <v/>
      </c>
      <c r="J245" t="str">
        <f t="shared" si="9"/>
        <v>1070056</v>
      </c>
    </row>
    <row r="246" spans="1:10" x14ac:dyDescent="0.3">
      <c r="A246" t="str">
        <f t="shared" si="10"/>
        <v>1110000</v>
      </c>
      <c r="B246" t="s">
        <v>1446</v>
      </c>
      <c r="C246" t="s">
        <v>896</v>
      </c>
      <c r="D246" t="s">
        <v>897</v>
      </c>
      <c r="E246" t="s">
        <v>1447</v>
      </c>
      <c r="F246" t="s">
        <v>1448</v>
      </c>
      <c r="G246">
        <f t="shared" si="11"/>
        <v>26</v>
      </c>
      <c r="H246">
        <f>IF(LEN(I246)&gt;0,1+MAX($H$1:H245),0)</f>
        <v>0</v>
      </c>
      <c r="I246" t="str">
        <f>IF(B246=LEFT('Debt Worksheet'!$C$7,2),'Selected Unit Finder +Unit List'!F246,"")</f>
        <v/>
      </c>
      <c r="J246" t="str">
        <f t="shared" si="9"/>
        <v>1110000</v>
      </c>
    </row>
    <row r="247" spans="1:10" x14ac:dyDescent="0.3">
      <c r="A247" t="str">
        <f t="shared" si="10"/>
        <v>1120001</v>
      </c>
      <c r="B247" t="s">
        <v>1446</v>
      </c>
      <c r="C247" t="s">
        <v>900</v>
      </c>
      <c r="D247" t="s">
        <v>901</v>
      </c>
      <c r="E247" t="s">
        <v>1449</v>
      </c>
      <c r="F247" t="s">
        <v>1450</v>
      </c>
      <c r="G247">
        <f t="shared" si="11"/>
        <v>26</v>
      </c>
      <c r="H247">
        <f>IF(LEN(I247)&gt;0,1+MAX($H$1:H246),0)</f>
        <v>0</v>
      </c>
      <c r="I247" t="str">
        <f>IF(B247=LEFT('Debt Worksheet'!$C$7,2),'Selected Unit Finder +Unit List'!F247,"")</f>
        <v/>
      </c>
      <c r="J247" t="str">
        <f t="shared" si="9"/>
        <v>1120001</v>
      </c>
    </row>
    <row r="248" spans="1:10" x14ac:dyDescent="0.3">
      <c r="A248" t="str">
        <f t="shared" si="10"/>
        <v>1120002</v>
      </c>
      <c r="B248" t="s">
        <v>1446</v>
      </c>
      <c r="C248" t="s">
        <v>900</v>
      </c>
      <c r="D248" t="s">
        <v>904</v>
      </c>
      <c r="E248" t="s">
        <v>1451</v>
      </c>
      <c r="F248" t="s">
        <v>1452</v>
      </c>
      <c r="G248">
        <f t="shared" si="11"/>
        <v>26</v>
      </c>
      <c r="H248">
        <f>IF(LEN(I248)&gt;0,1+MAX($H$1:H247),0)</f>
        <v>0</v>
      </c>
      <c r="I248" t="str">
        <f>IF(B248=LEFT('Debt Worksheet'!$C$7,2),'Selected Unit Finder +Unit List'!F248,"")</f>
        <v/>
      </c>
      <c r="J248" t="str">
        <f t="shared" si="9"/>
        <v>1120002</v>
      </c>
    </row>
    <row r="249" spans="1:10" x14ac:dyDescent="0.3">
      <c r="A249" t="str">
        <f t="shared" si="10"/>
        <v>1120003</v>
      </c>
      <c r="B249" t="s">
        <v>1446</v>
      </c>
      <c r="C249" t="s">
        <v>900</v>
      </c>
      <c r="D249" t="s">
        <v>907</v>
      </c>
      <c r="E249" t="s">
        <v>1453</v>
      </c>
      <c r="F249" t="s">
        <v>1454</v>
      </c>
      <c r="G249">
        <f t="shared" si="11"/>
        <v>26</v>
      </c>
      <c r="H249">
        <f>IF(LEN(I249)&gt;0,1+MAX($H$1:H248),0)</f>
        <v>0</v>
      </c>
      <c r="I249" t="str">
        <f>IF(B249=LEFT('Debt Worksheet'!$C$7,2),'Selected Unit Finder +Unit List'!F249,"")</f>
        <v/>
      </c>
      <c r="J249" t="str">
        <f t="shared" si="9"/>
        <v>1120003</v>
      </c>
    </row>
    <row r="250" spans="1:10" x14ac:dyDescent="0.3">
      <c r="A250" t="str">
        <f t="shared" si="10"/>
        <v>1120004</v>
      </c>
      <c r="B250" t="s">
        <v>1446</v>
      </c>
      <c r="C250" t="s">
        <v>900</v>
      </c>
      <c r="D250" t="s">
        <v>910</v>
      </c>
      <c r="E250" t="s">
        <v>1072</v>
      </c>
      <c r="F250" t="s">
        <v>1073</v>
      </c>
      <c r="G250">
        <f t="shared" si="11"/>
        <v>26</v>
      </c>
      <c r="H250">
        <f>IF(LEN(I250)&gt;0,1+MAX($H$1:H249),0)</f>
        <v>0</v>
      </c>
      <c r="I250" t="str">
        <f>IF(B250=LEFT('Debt Worksheet'!$C$7,2),'Selected Unit Finder +Unit List'!F250,"")</f>
        <v/>
      </c>
      <c r="J250" t="str">
        <f t="shared" si="9"/>
        <v>1120004</v>
      </c>
    </row>
    <row r="251" spans="1:10" x14ac:dyDescent="0.3">
      <c r="A251" t="str">
        <f t="shared" si="10"/>
        <v>1120005</v>
      </c>
      <c r="B251" t="s">
        <v>1446</v>
      </c>
      <c r="C251" t="s">
        <v>900</v>
      </c>
      <c r="D251" t="s">
        <v>913</v>
      </c>
      <c r="E251" t="s">
        <v>981</v>
      </c>
      <c r="F251" t="s">
        <v>982</v>
      </c>
      <c r="G251">
        <f t="shared" si="11"/>
        <v>26</v>
      </c>
      <c r="H251">
        <f>IF(LEN(I251)&gt;0,1+MAX($H$1:H250),0)</f>
        <v>0</v>
      </c>
      <c r="I251" t="str">
        <f>IF(B251=LEFT('Debt Worksheet'!$C$7,2),'Selected Unit Finder +Unit List'!F251,"")</f>
        <v/>
      </c>
      <c r="J251" t="str">
        <f t="shared" si="9"/>
        <v>1120005</v>
      </c>
    </row>
    <row r="252" spans="1:10" x14ac:dyDescent="0.3">
      <c r="A252" t="str">
        <f t="shared" si="10"/>
        <v>1120006</v>
      </c>
      <c r="B252" t="s">
        <v>1446</v>
      </c>
      <c r="C252" t="s">
        <v>900</v>
      </c>
      <c r="D252" t="s">
        <v>916</v>
      </c>
      <c r="E252" t="s">
        <v>1455</v>
      </c>
      <c r="F252" t="s">
        <v>1456</v>
      </c>
      <c r="G252">
        <f t="shared" si="11"/>
        <v>26</v>
      </c>
      <c r="H252">
        <f>IF(LEN(I252)&gt;0,1+MAX($H$1:H251),0)</f>
        <v>0</v>
      </c>
      <c r="I252" t="str">
        <f>IF(B252=LEFT('Debt Worksheet'!$C$7,2),'Selected Unit Finder +Unit List'!F252,"")</f>
        <v/>
      </c>
      <c r="J252" t="str">
        <f t="shared" si="9"/>
        <v>1120006</v>
      </c>
    </row>
    <row r="253" spans="1:10" x14ac:dyDescent="0.3">
      <c r="A253" t="str">
        <f t="shared" si="10"/>
        <v>1120007</v>
      </c>
      <c r="B253" t="s">
        <v>1446</v>
      </c>
      <c r="C253" t="s">
        <v>900</v>
      </c>
      <c r="D253" t="s">
        <v>919</v>
      </c>
      <c r="E253" t="s">
        <v>997</v>
      </c>
      <c r="F253" t="s">
        <v>998</v>
      </c>
      <c r="G253">
        <f t="shared" si="11"/>
        <v>26</v>
      </c>
      <c r="H253">
        <f>IF(LEN(I253)&gt;0,1+MAX($H$1:H252),0)</f>
        <v>0</v>
      </c>
      <c r="I253" t="str">
        <f>IF(B253=LEFT('Debt Worksheet'!$C$7,2),'Selected Unit Finder +Unit List'!F253,"")</f>
        <v/>
      </c>
      <c r="J253" t="str">
        <f t="shared" si="9"/>
        <v>1120007</v>
      </c>
    </row>
    <row r="254" spans="1:10" x14ac:dyDescent="0.3">
      <c r="A254" t="str">
        <f t="shared" si="10"/>
        <v>1120008</v>
      </c>
      <c r="B254" t="s">
        <v>1446</v>
      </c>
      <c r="C254" t="s">
        <v>900</v>
      </c>
      <c r="D254" t="s">
        <v>922</v>
      </c>
      <c r="E254" t="s">
        <v>1457</v>
      </c>
      <c r="F254" t="s">
        <v>1458</v>
      </c>
      <c r="G254">
        <f t="shared" si="11"/>
        <v>26</v>
      </c>
      <c r="H254">
        <f>IF(LEN(I254)&gt;0,1+MAX($H$1:H253),0)</f>
        <v>0</v>
      </c>
      <c r="I254" t="str">
        <f>IF(B254=LEFT('Debt Worksheet'!$C$7,2),'Selected Unit Finder +Unit List'!F254,"")</f>
        <v/>
      </c>
      <c r="J254" t="str">
        <f t="shared" si="9"/>
        <v>1120008</v>
      </c>
    </row>
    <row r="255" spans="1:10" x14ac:dyDescent="0.3">
      <c r="A255" t="str">
        <f t="shared" si="10"/>
        <v>1120009</v>
      </c>
      <c r="B255" t="s">
        <v>1446</v>
      </c>
      <c r="C255" t="s">
        <v>900</v>
      </c>
      <c r="D255" t="s">
        <v>925</v>
      </c>
      <c r="E255" t="s">
        <v>1459</v>
      </c>
      <c r="F255" t="s">
        <v>1460</v>
      </c>
      <c r="G255">
        <f t="shared" si="11"/>
        <v>26</v>
      </c>
      <c r="H255">
        <f>IF(LEN(I255)&gt;0,1+MAX($H$1:H254),0)</f>
        <v>0</v>
      </c>
      <c r="I255" t="str">
        <f>IF(B255=LEFT('Debt Worksheet'!$C$7,2),'Selected Unit Finder +Unit List'!F255,"")</f>
        <v/>
      </c>
      <c r="J255" t="str">
        <f t="shared" si="9"/>
        <v>1120009</v>
      </c>
    </row>
    <row r="256" spans="1:10" x14ac:dyDescent="0.3">
      <c r="A256" t="str">
        <f t="shared" si="10"/>
        <v>1120010</v>
      </c>
      <c r="B256" t="s">
        <v>1446</v>
      </c>
      <c r="C256" t="s">
        <v>900</v>
      </c>
      <c r="D256" t="s">
        <v>928</v>
      </c>
      <c r="E256" t="s">
        <v>1245</v>
      </c>
      <c r="F256" t="s">
        <v>1246</v>
      </c>
      <c r="G256">
        <f t="shared" si="11"/>
        <v>26</v>
      </c>
      <c r="H256">
        <f>IF(LEN(I256)&gt;0,1+MAX($H$1:H255),0)</f>
        <v>0</v>
      </c>
      <c r="I256" t="str">
        <f>IF(B256=LEFT('Debt Worksheet'!$C$7,2),'Selected Unit Finder +Unit List'!F256,"")</f>
        <v/>
      </c>
      <c r="J256" t="str">
        <f t="shared" si="9"/>
        <v>1120010</v>
      </c>
    </row>
    <row r="257" spans="1:10" x14ac:dyDescent="0.3">
      <c r="A257" t="str">
        <f t="shared" si="10"/>
        <v>1120011</v>
      </c>
      <c r="B257" t="s">
        <v>1446</v>
      </c>
      <c r="C257" t="s">
        <v>900</v>
      </c>
      <c r="D257" t="s">
        <v>931</v>
      </c>
      <c r="E257" t="s">
        <v>935</v>
      </c>
      <c r="F257" t="s">
        <v>936</v>
      </c>
      <c r="G257">
        <f t="shared" si="11"/>
        <v>26</v>
      </c>
      <c r="H257">
        <f>IF(LEN(I257)&gt;0,1+MAX($H$1:H256),0)</f>
        <v>0</v>
      </c>
      <c r="I257" t="str">
        <f>IF(B257=LEFT('Debt Worksheet'!$C$7,2),'Selected Unit Finder +Unit List'!F257,"")</f>
        <v/>
      </c>
      <c r="J257" t="str">
        <f t="shared" si="9"/>
        <v>1120011</v>
      </c>
    </row>
    <row r="258" spans="1:10" x14ac:dyDescent="0.3">
      <c r="A258" t="str">
        <f t="shared" si="10"/>
        <v>1130410</v>
      </c>
      <c r="B258" t="s">
        <v>1446</v>
      </c>
      <c r="C258" t="s">
        <v>937</v>
      </c>
      <c r="D258" t="s">
        <v>1461</v>
      </c>
      <c r="E258" t="s">
        <v>1462</v>
      </c>
      <c r="F258" t="s">
        <v>1463</v>
      </c>
      <c r="G258">
        <f t="shared" si="11"/>
        <v>26</v>
      </c>
      <c r="H258">
        <f>IF(LEN(I258)&gt;0,1+MAX($H$1:H257),0)</f>
        <v>0</v>
      </c>
      <c r="I258" t="str">
        <f>IF(B258=LEFT('Debt Worksheet'!$C$7,2),'Selected Unit Finder +Unit List'!F258,"")</f>
        <v/>
      </c>
      <c r="J258" t="str">
        <f t="shared" ref="J258:J321" si="12">A258</f>
        <v>1130410</v>
      </c>
    </row>
    <row r="259" spans="1:10" x14ac:dyDescent="0.3">
      <c r="A259" t="str">
        <f t="shared" ref="A259:A322" si="13">CONCATENATE(B259,C259,D259)</f>
        <v>1130553</v>
      </c>
      <c r="B259" t="s">
        <v>1446</v>
      </c>
      <c r="C259" t="s">
        <v>937</v>
      </c>
      <c r="D259" t="s">
        <v>1464</v>
      </c>
      <c r="E259" t="s">
        <v>1465</v>
      </c>
      <c r="F259" t="s">
        <v>1466</v>
      </c>
      <c r="G259">
        <f t="shared" ref="G259:G322" si="14">COUNTIF(B:B,B259)</f>
        <v>26</v>
      </c>
      <c r="H259">
        <f>IF(LEN(I259)&gt;0,1+MAX($H$1:H258),0)</f>
        <v>0</v>
      </c>
      <c r="I259" t="str">
        <f>IF(B259=LEFT('Debt Worksheet'!$C$7,2),'Selected Unit Finder +Unit List'!F259,"")</f>
        <v/>
      </c>
      <c r="J259" t="str">
        <f t="shared" si="12"/>
        <v>1130553</v>
      </c>
    </row>
    <row r="260" spans="1:10" x14ac:dyDescent="0.3">
      <c r="A260" t="str">
        <f t="shared" si="13"/>
        <v>1130554</v>
      </c>
      <c r="B260" t="s">
        <v>1446</v>
      </c>
      <c r="C260" t="s">
        <v>937</v>
      </c>
      <c r="D260" t="s">
        <v>1467</v>
      </c>
      <c r="E260" t="s">
        <v>1468</v>
      </c>
      <c r="F260" t="s">
        <v>1469</v>
      </c>
      <c r="G260">
        <f t="shared" si="14"/>
        <v>26</v>
      </c>
      <c r="H260">
        <f>IF(LEN(I260)&gt;0,1+MAX($H$1:H259),0)</f>
        <v>0</v>
      </c>
      <c r="I260" t="str">
        <f>IF(B260=LEFT('Debt Worksheet'!$C$7,2),'Selected Unit Finder +Unit List'!F260,"")</f>
        <v/>
      </c>
      <c r="J260" t="str">
        <f t="shared" si="12"/>
        <v>1130554</v>
      </c>
    </row>
    <row r="261" spans="1:10" x14ac:dyDescent="0.3">
      <c r="A261" t="str">
        <f t="shared" si="13"/>
        <v>1130555</v>
      </c>
      <c r="B261" t="s">
        <v>1446</v>
      </c>
      <c r="C261" t="s">
        <v>937</v>
      </c>
      <c r="D261" t="s">
        <v>1470</v>
      </c>
      <c r="E261" t="s">
        <v>1471</v>
      </c>
      <c r="F261" t="s">
        <v>1472</v>
      </c>
      <c r="G261">
        <f t="shared" si="14"/>
        <v>26</v>
      </c>
      <c r="H261">
        <f>IF(LEN(I261)&gt;0,1+MAX($H$1:H260),0)</f>
        <v>0</v>
      </c>
      <c r="I261" t="str">
        <f>IF(B261=LEFT('Debt Worksheet'!$C$7,2),'Selected Unit Finder +Unit List'!F261,"")</f>
        <v/>
      </c>
      <c r="J261" t="str">
        <f t="shared" si="12"/>
        <v>1130555</v>
      </c>
    </row>
    <row r="262" spans="1:10" x14ac:dyDescent="0.3">
      <c r="A262" t="str">
        <f t="shared" si="13"/>
        <v>1130556</v>
      </c>
      <c r="B262" t="s">
        <v>1446</v>
      </c>
      <c r="C262" t="s">
        <v>937</v>
      </c>
      <c r="D262" t="s">
        <v>1473</v>
      </c>
      <c r="E262" t="s">
        <v>1474</v>
      </c>
      <c r="F262" t="s">
        <v>1475</v>
      </c>
      <c r="G262">
        <f t="shared" si="14"/>
        <v>26</v>
      </c>
      <c r="H262">
        <f>IF(LEN(I262)&gt;0,1+MAX($H$1:H261),0)</f>
        <v>0</v>
      </c>
      <c r="I262" t="str">
        <f>IF(B262=LEFT('Debt Worksheet'!$C$7,2),'Selected Unit Finder +Unit List'!F262,"")</f>
        <v/>
      </c>
      <c r="J262" t="str">
        <f t="shared" si="12"/>
        <v>1130556</v>
      </c>
    </row>
    <row r="263" spans="1:10" x14ac:dyDescent="0.3">
      <c r="A263" t="str">
        <f t="shared" si="13"/>
        <v>1130557</v>
      </c>
      <c r="B263" t="s">
        <v>1446</v>
      </c>
      <c r="C263" t="s">
        <v>937</v>
      </c>
      <c r="D263" t="s">
        <v>1476</v>
      </c>
      <c r="E263" t="s">
        <v>1477</v>
      </c>
      <c r="F263" t="s">
        <v>1478</v>
      </c>
      <c r="G263">
        <f t="shared" si="14"/>
        <v>26</v>
      </c>
      <c r="H263">
        <f>IF(LEN(I263)&gt;0,1+MAX($H$1:H262),0)</f>
        <v>0</v>
      </c>
      <c r="I263" t="str">
        <f>IF(B263=LEFT('Debt Worksheet'!$C$7,2),'Selected Unit Finder +Unit List'!F263,"")</f>
        <v/>
      </c>
      <c r="J263" t="str">
        <f t="shared" si="12"/>
        <v>1130557</v>
      </c>
    </row>
    <row r="264" spans="1:10" x14ac:dyDescent="0.3">
      <c r="A264" t="str">
        <f t="shared" si="13"/>
        <v>1130558</v>
      </c>
      <c r="B264" t="s">
        <v>1446</v>
      </c>
      <c r="C264" t="s">
        <v>937</v>
      </c>
      <c r="D264" t="s">
        <v>1479</v>
      </c>
      <c r="E264" t="s">
        <v>1480</v>
      </c>
      <c r="F264" t="s">
        <v>1481</v>
      </c>
      <c r="G264">
        <f t="shared" si="14"/>
        <v>26</v>
      </c>
      <c r="H264">
        <f>IF(LEN(I264)&gt;0,1+MAX($H$1:H263),0)</f>
        <v>0</v>
      </c>
      <c r="I264" t="str">
        <f>IF(B264=LEFT('Debt Worksheet'!$C$7,2),'Selected Unit Finder +Unit List'!F264,"")</f>
        <v/>
      </c>
      <c r="J264" t="str">
        <f t="shared" si="12"/>
        <v>1130558</v>
      </c>
    </row>
    <row r="265" spans="1:10" x14ac:dyDescent="0.3">
      <c r="A265" t="str">
        <f t="shared" si="13"/>
        <v>1141125</v>
      </c>
      <c r="B265" t="s">
        <v>1446</v>
      </c>
      <c r="C265" t="s">
        <v>950</v>
      </c>
      <c r="D265" t="s">
        <v>1482</v>
      </c>
      <c r="E265" t="s">
        <v>1483</v>
      </c>
      <c r="F265" t="s">
        <v>1484</v>
      </c>
      <c r="G265">
        <f t="shared" si="14"/>
        <v>26</v>
      </c>
      <c r="H265">
        <f>IF(LEN(I265)&gt;0,1+MAX($H$1:H264),0)</f>
        <v>0</v>
      </c>
      <c r="I265" t="str">
        <f>IF(B265=LEFT('Debt Worksheet'!$C$7,2),'Selected Unit Finder +Unit List'!F265,"")</f>
        <v/>
      </c>
      <c r="J265" t="str">
        <f t="shared" si="12"/>
        <v>1141125</v>
      </c>
    </row>
    <row r="266" spans="1:10" x14ac:dyDescent="0.3">
      <c r="A266" t="str">
        <f t="shared" si="13"/>
        <v>1142960</v>
      </c>
      <c r="B266" t="s">
        <v>1446</v>
      </c>
      <c r="C266" t="s">
        <v>950</v>
      </c>
      <c r="D266" t="s">
        <v>1485</v>
      </c>
      <c r="E266" t="s">
        <v>1486</v>
      </c>
      <c r="F266" t="s">
        <v>1487</v>
      </c>
      <c r="G266">
        <f t="shared" si="14"/>
        <v>26</v>
      </c>
      <c r="H266">
        <f>IF(LEN(I266)&gt;0,1+MAX($H$1:H265),0)</f>
        <v>0</v>
      </c>
      <c r="I266" t="str">
        <f>IF(B266=LEFT('Debt Worksheet'!$C$7,2),'Selected Unit Finder +Unit List'!F266,"")</f>
        <v/>
      </c>
      <c r="J266" t="str">
        <f t="shared" si="12"/>
        <v>1142960</v>
      </c>
    </row>
    <row r="267" spans="1:10" x14ac:dyDescent="0.3">
      <c r="A267" t="str">
        <f t="shared" si="13"/>
        <v>1150026</v>
      </c>
      <c r="B267" t="s">
        <v>1446</v>
      </c>
      <c r="C267" t="s">
        <v>960</v>
      </c>
      <c r="D267" t="s">
        <v>1488</v>
      </c>
      <c r="E267" t="s">
        <v>1489</v>
      </c>
      <c r="F267" t="s">
        <v>1490</v>
      </c>
      <c r="G267">
        <f t="shared" si="14"/>
        <v>26</v>
      </c>
      <c r="H267">
        <f>IF(LEN(I267)&gt;0,1+MAX($H$1:H266),0)</f>
        <v>0</v>
      </c>
      <c r="I267" t="str">
        <f>IF(B267=LEFT('Debt Worksheet'!$C$7,2),'Selected Unit Finder +Unit List'!F267,"")</f>
        <v/>
      </c>
      <c r="J267" t="str">
        <f t="shared" si="12"/>
        <v>1150026</v>
      </c>
    </row>
    <row r="268" spans="1:10" x14ac:dyDescent="0.3">
      <c r="A268" t="str">
        <f t="shared" si="13"/>
        <v>1160331</v>
      </c>
      <c r="B268" t="s">
        <v>1446</v>
      </c>
      <c r="C268" t="s">
        <v>966</v>
      </c>
      <c r="D268" t="s">
        <v>1491</v>
      </c>
      <c r="E268" t="s">
        <v>1492</v>
      </c>
      <c r="F268" t="s">
        <v>1492</v>
      </c>
      <c r="G268">
        <f t="shared" si="14"/>
        <v>26</v>
      </c>
      <c r="H268">
        <f>IF(LEN(I268)&gt;0,1+MAX($H$1:H267),0)</f>
        <v>0</v>
      </c>
      <c r="I268" t="str">
        <f>IF(B268=LEFT('Debt Worksheet'!$C$7,2),'Selected Unit Finder +Unit List'!F268,"")</f>
        <v/>
      </c>
      <c r="J268" t="str">
        <f t="shared" si="12"/>
        <v>1160331</v>
      </c>
    </row>
    <row r="269" spans="1:10" x14ac:dyDescent="0.3">
      <c r="A269" t="str">
        <f t="shared" si="13"/>
        <v>1160333</v>
      </c>
      <c r="B269" t="s">
        <v>1446</v>
      </c>
      <c r="C269" t="s">
        <v>966</v>
      </c>
      <c r="D269" t="s">
        <v>1493</v>
      </c>
      <c r="E269" t="s">
        <v>1494</v>
      </c>
      <c r="F269" t="s">
        <v>1494</v>
      </c>
      <c r="G269">
        <f t="shared" si="14"/>
        <v>26</v>
      </c>
      <c r="H269">
        <f>IF(LEN(I269)&gt;0,1+MAX($H$1:H268),0)</f>
        <v>0</v>
      </c>
      <c r="I269" t="str">
        <f>IF(B269=LEFT('Debt Worksheet'!$C$7,2),'Selected Unit Finder +Unit List'!F269,"")</f>
        <v/>
      </c>
      <c r="J269" t="str">
        <f t="shared" si="12"/>
        <v>1160333</v>
      </c>
    </row>
    <row r="270" spans="1:10" x14ac:dyDescent="0.3">
      <c r="A270" t="str">
        <f t="shared" si="13"/>
        <v>1160338</v>
      </c>
      <c r="B270" t="s">
        <v>1446</v>
      </c>
      <c r="C270" t="s">
        <v>966</v>
      </c>
      <c r="D270" t="s">
        <v>1495</v>
      </c>
      <c r="E270" t="s">
        <v>1496</v>
      </c>
      <c r="F270" t="s">
        <v>1497</v>
      </c>
      <c r="G270">
        <f t="shared" si="14"/>
        <v>26</v>
      </c>
      <c r="H270">
        <f>IF(LEN(I270)&gt;0,1+MAX($H$1:H269),0)</f>
        <v>0</v>
      </c>
      <c r="I270" t="str">
        <f>IF(B270=LEFT('Debt Worksheet'!$C$7,2),'Selected Unit Finder +Unit List'!F270,"")</f>
        <v/>
      </c>
      <c r="J270" t="str">
        <f t="shared" si="12"/>
        <v>1160338</v>
      </c>
    </row>
    <row r="271" spans="1:10" x14ac:dyDescent="0.3">
      <c r="A271" t="str">
        <f t="shared" si="13"/>
        <v>1160342</v>
      </c>
      <c r="B271" t="s">
        <v>1446</v>
      </c>
      <c r="C271" t="s">
        <v>966</v>
      </c>
      <c r="D271" t="s">
        <v>1498</v>
      </c>
      <c r="E271" t="s">
        <v>1499</v>
      </c>
      <c r="F271" t="s">
        <v>1499</v>
      </c>
      <c r="G271">
        <f t="shared" si="14"/>
        <v>26</v>
      </c>
      <c r="H271">
        <f>IF(LEN(I271)&gt;0,1+MAX($H$1:H270),0)</f>
        <v>0</v>
      </c>
      <c r="I271" t="str">
        <f>IF(B271=LEFT('Debt Worksheet'!$C$7,2),'Selected Unit Finder +Unit List'!F271,"")</f>
        <v/>
      </c>
      <c r="J271" t="str">
        <f t="shared" si="12"/>
        <v>1160342</v>
      </c>
    </row>
    <row r="272" spans="1:10" x14ac:dyDescent="0.3">
      <c r="A272" t="str">
        <f t="shared" si="13"/>
        <v>1210000</v>
      </c>
      <c r="B272" t="s">
        <v>1500</v>
      </c>
      <c r="C272" t="s">
        <v>896</v>
      </c>
      <c r="D272" t="s">
        <v>897</v>
      </c>
      <c r="E272" t="s">
        <v>1501</v>
      </c>
      <c r="F272" t="s">
        <v>1502</v>
      </c>
      <c r="G272">
        <f t="shared" si="14"/>
        <v>31</v>
      </c>
      <c r="H272">
        <f>IF(LEN(I272)&gt;0,1+MAX($H$1:H271),0)</f>
        <v>0</v>
      </c>
      <c r="I272" t="str">
        <f>IF(B272=LEFT('Debt Worksheet'!$C$7,2),'Selected Unit Finder +Unit List'!F272,"")</f>
        <v/>
      </c>
      <c r="J272" t="str">
        <f t="shared" si="12"/>
        <v>1210000</v>
      </c>
    </row>
    <row r="273" spans="1:10" x14ac:dyDescent="0.3">
      <c r="A273" t="str">
        <f t="shared" si="13"/>
        <v>1220001</v>
      </c>
      <c r="B273" t="s">
        <v>1500</v>
      </c>
      <c r="C273" t="s">
        <v>900</v>
      </c>
      <c r="D273" t="s">
        <v>901</v>
      </c>
      <c r="E273" t="s">
        <v>1116</v>
      </c>
      <c r="F273" t="s">
        <v>1117</v>
      </c>
      <c r="G273">
        <f t="shared" si="14"/>
        <v>31</v>
      </c>
      <c r="H273">
        <f>IF(LEN(I273)&gt;0,1+MAX($H$1:H272),0)</f>
        <v>0</v>
      </c>
      <c r="I273" t="str">
        <f>IF(B273=LEFT('Debt Worksheet'!$C$7,2),'Selected Unit Finder +Unit List'!F273,"")</f>
        <v/>
      </c>
      <c r="J273" t="str">
        <f t="shared" si="12"/>
        <v>1220001</v>
      </c>
    </row>
    <row r="274" spans="1:10" x14ac:dyDescent="0.3">
      <c r="A274" t="str">
        <f t="shared" si="13"/>
        <v>1220002</v>
      </c>
      <c r="B274" t="s">
        <v>1500</v>
      </c>
      <c r="C274" t="s">
        <v>900</v>
      </c>
      <c r="D274" t="s">
        <v>904</v>
      </c>
      <c r="E274" t="s">
        <v>1503</v>
      </c>
      <c r="F274" t="s">
        <v>1504</v>
      </c>
      <c r="G274">
        <f t="shared" si="14"/>
        <v>31</v>
      </c>
      <c r="H274">
        <f>IF(LEN(I274)&gt;0,1+MAX($H$1:H273),0)</f>
        <v>0</v>
      </c>
      <c r="I274" t="str">
        <f>IF(B274=LEFT('Debt Worksheet'!$C$7,2),'Selected Unit Finder +Unit List'!F274,"")</f>
        <v/>
      </c>
      <c r="J274" t="str">
        <f t="shared" si="12"/>
        <v>1220002</v>
      </c>
    </row>
    <row r="275" spans="1:10" x14ac:dyDescent="0.3">
      <c r="A275" t="str">
        <f t="shared" si="13"/>
        <v>1220003</v>
      </c>
      <c r="B275" t="s">
        <v>1500</v>
      </c>
      <c r="C275" t="s">
        <v>900</v>
      </c>
      <c r="D275" t="s">
        <v>907</v>
      </c>
      <c r="E275" t="s">
        <v>981</v>
      </c>
      <c r="F275" t="s">
        <v>982</v>
      </c>
      <c r="G275">
        <f t="shared" si="14"/>
        <v>31</v>
      </c>
      <c r="H275">
        <f>IF(LEN(I275)&gt;0,1+MAX($H$1:H274),0)</f>
        <v>0</v>
      </c>
      <c r="I275" t="str">
        <f>IF(B275=LEFT('Debt Worksheet'!$C$7,2),'Selected Unit Finder +Unit List'!F275,"")</f>
        <v/>
      </c>
      <c r="J275" t="str">
        <f t="shared" si="12"/>
        <v>1220003</v>
      </c>
    </row>
    <row r="276" spans="1:10" x14ac:dyDescent="0.3">
      <c r="A276" t="str">
        <f t="shared" si="13"/>
        <v>1220004</v>
      </c>
      <c r="B276" t="s">
        <v>1500</v>
      </c>
      <c r="C276" t="s">
        <v>900</v>
      </c>
      <c r="D276" t="s">
        <v>910</v>
      </c>
      <c r="E276" t="s">
        <v>1505</v>
      </c>
      <c r="F276" t="s">
        <v>1506</v>
      </c>
      <c r="G276">
        <f t="shared" si="14"/>
        <v>31</v>
      </c>
      <c r="H276">
        <f>IF(LEN(I276)&gt;0,1+MAX($H$1:H275),0)</f>
        <v>0</v>
      </c>
      <c r="I276" t="str">
        <f>IF(B276=LEFT('Debt Worksheet'!$C$7,2),'Selected Unit Finder +Unit List'!F276,"")</f>
        <v/>
      </c>
      <c r="J276" t="str">
        <f t="shared" si="12"/>
        <v>1220004</v>
      </c>
    </row>
    <row r="277" spans="1:10" x14ac:dyDescent="0.3">
      <c r="A277" t="str">
        <f t="shared" si="13"/>
        <v>1220005</v>
      </c>
      <c r="B277" t="s">
        <v>1500</v>
      </c>
      <c r="C277" t="s">
        <v>900</v>
      </c>
      <c r="D277" t="s">
        <v>913</v>
      </c>
      <c r="E277" t="s">
        <v>1507</v>
      </c>
      <c r="F277" t="s">
        <v>1508</v>
      </c>
      <c r="G277">
        <f t="shared" si="14"/>
        <v>31</v>
      </c>
      <c r="H277">
        <f>IF(LEN(I277)&gt;0,1+MAX($H$1:H276),0)</f>
        <v>0</v>
      </c>
      <c r="I277" t="str">
        <f>IF(B277=LEFT('Debt Worksheet'!$C$7,2),'Selected Unit Finder +Unit List'!F277,"")</f>
        <v/>
      </c>
      <c r="J277" t="str">
        <f t="shared" si="12"/>
        <v>1220005</v>
      </c>
    </row>
    <row r="278" spans="1:10" x14ac:dyDescent="0.3">
      <c r="A278" t="str">
        <f t="shared" si="13"/>
        <v>1220006</v>
      </c>
      <c r="B278" t="s">
        <v>1500</v>
      </c>
      <c r="C278" t="s">
        <v>900</v>
      </c>
      <c r="D278" t="s">
        <v>916</v>
      </c>
      <c r="E278" t="s">
        <v>987</v>
      </c>
      <c r="F278" t="s">
        <v>988</v>
      </c>
      <c r="G278">
        <f t="shared" si="14"/>
        <v>31</v>
      </c>
      <c r="H278">
        <f>IF(LEN(I278)&gt;0,1+MAX($H$1:H277),0)</f>
        <v>0</v>
      </c>
      <c r="I278" t="str">
        <f>IF(B278=LEFT('Debt Worksheet'!$C$7,2),'Selected Unit Finder +Unit List'!F278,"")</f>
        <v/>
      </c>
      <c r="J278" t="str">
        <f t="shared" si="12"/>
        <v>1220006</v>
      </c>
    </row>
    <row r="279" spans="1:10" x14ac:dyDescent="0.3">
      <c r="A279" t="str">
        <f t="shared" si="13"/>
        <v>1220007</v>
      </c>
      <c r="B279" t="s">
        <v>1500</v>
      </c>
      <c r="C279" t="s">
        <v>900</v>
      </c>
      <c r="D279" t="s">
        <v>919</v>
      </c>
      <c r="E279" t="s">
        <v>1509</v>
      </c>
      <c r="F279" t="s">
        <v>1510</v>
      </c>
      <c r="G279">
        <f t="shared" si="14"/>
        <v>31</v>
      </c>
      <c r="H279">
        <f>IF(LEN(I279)&gt;0,1+MAX($H$1:H278),0)</f>
        <v>0</v>
      </c>
      <c r="I279" t="str">
        <f>IF(B279=LEFT('Debt Worksheet'!$C$7,2),'Selected Unit Finder +Unit List'!F279,"")</f>
        <v/>
      </c>
      <c r="J279" t="str">
        <f t="shared" si="12"/>
        <v>1220007</v>
      </c>
    </row>
    <row r="280" spans="1:10" x14ac:dyDescent="0.3">
      <c r="A280" t="str">
        <f t="shared" si="13"/>
        <v>1220008</v>
      </c>
      <c r="B280" t="s">
        <v>1500</v>
      </c>
      <c r="C280" t="s">
        <v>900</v>
      </c>
      <c r="D280" t="s">
        <v>922</v>
      </c>
      <c r="E280" t="s">
        <v>1379</v>
      </c>
      <c r="F280" t="s">
        <v>1380</v>
      </c>
      <c r="G280">
        <f t="shared" si="14"/>
        <v>31</v>
      </c>
      <c r="H280">
        <f>IF(LEN(I280)&gt;0,1+MAX($H$1:H279),0)</f>
        <v>0</v>
      </c>
      <c r="I280" t="str">
        <f>IF(B280=LEFT('Debt Worksheet'!$C$7,2),'Selected Unit Finder +Unit List'!F280,"")</f>
        <v/>
      </c>
      <c r="J280" t="str">
        <f t="shared" si="12"/>
        <v>1220008</v>
      </c>
    </row>
    <row r="281" spans="1:10" x14ac:dyDescent="0.3">
      <c r="A281" t="str">
        <f t="shared" si="13"/>
        <v>1220009</v>
      </c>
      <c r="B281" t="s">
        <v>1500</v>
      </c>
      <c r="C281" t="s">
        <v>900</v>
      </c>
      <c r="D281" t="s">
        <v>925</v>
      </c>
      <c r="E281" t="s">
        <v>997</v>
      </c>
      <c r="F281" t="s">
        <v>998</v>
      </c>
      <c r="G281">
        <f t="shared" si="14"/>
        <v>31</v>
      </c>
      <c r="H281">
        <f>IF(LEN(I281)&gt;0,1+MAX($H$1:H280),0)</f>
        <v>0</v>
      </c>
      <c r="I281" t="str">
        <f>IF(B281=LEFT('Debt Worksheet'!$C$7,2),'Selected Unit Finder +Unit List'!F281,"")</f>
        <v/>
      </c>
      <c r="J281" t="str">
        <f t="shared" si="12"/>
        <v>1220009</v>
      </c>
    </row>
    <row r="282" spans="1:10" x14ac:dyDescent="0.3">
      <c r="A282" t="str">
        <f t="shared" si="13"/>
        <v>1220010</v>
      </c>
      <c r="B282" t="s">
        <v>1500</v>
      </c>
      <c r="C282" t="s">
        <v>900</v>
      </c>
      <c r="D282" t="s">
        <v>928</v>
      </c>
      <c r="E282" t="s">
        <v>1511</v>
      </c>
      <c r="F282" t="s">
        <v>1512</v>
      </c>
      <c r="G282">
        <f t="shared" si="14"/>
        <v>31</v>
      </c>
      <c r="H282">
        <f>IF(LEN(I282)&gt;0,1+MAX($H$1:H281),0)</f>
        <v>0</v>
      </c>
      <c r="I282" t="str">
        <f>IF(B282=LEFT('Debt Worksheet'!$C$7,2),'Selected Unit Finder +Unit List'!F282,"")</f>
        <v/>
      </c>
      <c r="J282" t="str">
        <f t="shared" si="12"/>
        <v>1220010</v>
      </c>
    </row>
    <row r="283" spans="1:10" x14ac:dyDescent="0.3">
      <c r="A283" t="str">
        <f t="shared" si="13"/>
        <v>1220011</v>
      </c>
      <c r="B283" t="s">
        <v>1500</v>
      </c>
      <c r="C283" t="s">
        <v>900</v>
      </c>
      <c r="D283" t="s">
        <v>931</v>
      </c>
      <c r="E283" t="s">
        <v>1196</v>
      </c>
      <c r="F283" t="s">
        <v>1197</v>
      </c>
      <c r="G283">
        <f t="shared" si="14"/>
        <v>31</v>
      </c>
      <c r="H283">
        <f>IF(LEN(I283)&gt;0,1+MAX($H$1:H282),0)</f>
        <v>0</v>
      </c>
      <c r="I283" t="str">
        <f>IF(B283=LEFT('Debt Worksheet'!$C$7,2),'Selected Unit Finder +Unit List'!F283,"")</f>
        <v/>
      </c>
      <c r="J283" t="str">
        <f t="shared" si="12"/>
        <v>1220011</v>
      </c>
    </row>
    <row r="284" spans="1:10" x14ac:dyDescent="0.3">
      <c r="A284" t="str">
        <f t="shared" si="13"/>
        <v>1220012</v>
      </c>
      <c r="B284" t="s">
        <v>1500</v>
      </c>
      <c r="C284" t="s">
        <v>900</v>
      </c>
      <c r="D284" t="s">
        <v>934</v>
      </c>
      <c r="E284" t="s">
        <v>929</v>
      </c>
      <c r="F284" t="s">
        <v>930</v>
      </c>
      <c r="G284">
        <f t="shared" si="14"/>
        <v>31</v>
      </c>
      <c r="H284">
        <f>IF(LEN(I284)&gt;0,1+MAX($H$1:H283),0)</f>
        <v>0</v>
      </c>
      <c r="I284" t="str">
        <f>IF(B284=LEFT('Debt Worksheet'!$C$7,2),'Selected Unit Finder +Unit List'!F284,"")</f>
        <v/>
      </c>
      <c r="J284" t="str">
        <f t="shared" si="12"/>
        <v>1220012</v>
      </c>
    </row>
    <row r="285" spans="1:10" x14ac:dyDescent="0.3">
      <c r="A285" t="str">
        <f t="shared" si="13"/>
        <v>1220013</v>
      </c>
      <c r="B285" t="s">
        <v>1500</v>
      </c>
      <c r="C285" t="s">
        <v>900</v>
      </c>
      <c r="D285" t="s">
        <v>995</v>
      </c>
      <c r="E285" t="s">
        <v>1513</v>
      </c>
      <c r="F285" t="s">
        <v>1514</v>
      </c>
      <c r="G285">
        <f t="shared" si="14"/>
        <v>31</v>
      </c>
      <c r="H285">
        <f>IF(LEN(I285)&gt;0,1+MAX($H$1:H284),0)</f>
        <v>0</v>
      </c>
      <c r="I285" t="str">
        <f>IF(B285=LEFT('Debt Worksheet'!$C$7,2),'Selected Unit Finder +Unit List'!F285,"")</f>
        <v/>
      </c>
      <c r="J285" t="str">
        <f t="shared" si="12"/>
        <v>1220013</v>
      </c>
    </row>
    <row r="286" spans="1:10" x14ac:dyDescent="0.3">
      <c r="A286" t="str">
        <f t="shared" si="13"/>
        <v>1220014</v>
      </c>
      <c r="B286" t="s">
        <v>1500</v>
      </c>
      <c r="C286" t="s">
        <v>900</v>
      </c>
      <c r="D286" t="s">
        <v>996</v>
      </c>
      <c r="E286" t="s">
        <v>935</v>
      </c>
      <c r="F286" t="s">
        <v>936</v>
      </c>
      <c r="G286">
        <f t="shared" si="14"/>
        <v>31</v>
      </c>
      <c r="H286">
        <f>IF(LEN(I286)&gt;0,1+MAX($H$1:H285),0)</f>
        <v>0</v>
      </c>
      <c r="I286" t="str">
        <f>IF(B286=LEFT('Debt Worksheet'!$C$7,2),'Selected Unit Finder +Unit List'!F286,"")</f>
        <v/>
      </c>
      <c r="J286" t="str">
        <f t="shared" si="12"/>
        <v>1220014</v>
      </c>
    </row>
    <row r="287" spans="1:10" x14ac:dyDescent="0.3">
      <c r="A287" t="str">
        <f t="shared" si="13"/>
        <v>1230309</v>
      </c>
      <c r="B287" t="s">
        <v>1500</v>
      </c>
      <c r="C287" t="s">
        <v>937</v>
      </c>
      <c r="D287" t="s">
        <v>1515</v>
      </c>
      <c r="E287" t="s">
        <v>1516</v>
      </c>
      <c r="F287" t="s">
        <v>1517</v>
      </c>
      <c r="G287">
        <f t="shared" si="14"/>
        <v>31</v>
      </c>
      <c r="H287">
        <f>IF(LEN(I287)&gt;0,1+MAX($H$1:H286),0)</f>
        <v>0</v>
      </c>
      <c r="I287" t="str">
        <f>IF(B287=LEFT('Debt Worksheet'!$C$7,2),'Selected Unit Finder +Unit List'!F287,"")</f>
        <v/>
      </c>
      <c r="J287" t="str">
        <f t="shared" si="12"/>
        <v>1230309</v>
      </c>
    </row>
    <row r="288" spans="1:10" x14ac:dyDescent="0.3">
      <c r="A288" t="str">
        <f t="shared" si="13"/>
        <v>1230559</v>
      </c>
      <c r="B288" t="s">
        <v>1500</v>
      </c>
      <c r="C288" t="s">
        <v>937</v>
      </c>
      <c r="D288" t="s">
        <v>1518</v>
      </c>
      <c r="E288" t="s">
        <v>1519</v>
      </c>
      <c r="F288" t="s">
        <v>1520</v>
      </c>
      <c r="G288">
        <f t="shared" si="14"/>
        <v>31</v>
      </c>
      <c r="H288">
        <f>IF(LEN(I288)&gt;0,1+MAX($H$1:H287),0)</f>
        <v>0</v>
      </c>
      <c r="I288" t="str">
        <f>IF(B288=LEFT('Debt Worksheet'!$C$7,2),'Selected Unit Finder +Unit List'!F288,"")</f>
        <v/>
      </c>
      <c r="J288" t="str">
        <f t="shared" si="12"/>
        <v>1230559</v>
      </c>
    </row>
    <row r="289" spans="1:10" x14ac:dyDescent="0.3">
      <c r="A289" t="str">
        <f t="shared" si="13"/>
        <v>1230560</v>
      </c>
      <c r="B289" t="s">
        <v>1500</v>
      </c>
      <c r="C289" t="s">
        <v>937</v>
      </c>
      <c r="D289" t="s">
        <v>1521</v>
      </c>
      <c r="E289" t="s">
        <v>1522</v>
      </c>
      <c r="F289" t="s">
        <v>1523</v>
      </c>
      <c r="G289">
        <f t="shared" si="14"/>
        <v>31</v>
      </c>
      <c r="H289">
        <f>IF(LEN(I289)&gt;0,1+MAX($H$1:H288),0)</f>
        <v>0</v>
      </c>
      <c r="I289" t="str">
        <f>IF(B289=LEFT('Debt Worksheet'!$C$7,2),'Selected Unit Finder +Unit List'!F289,"")</f>
        <v/>
      </c>
      <c r="J289" t="str">
        <f t="shared" si="12"/>
        <v>1230560</v>
      </c>
    </row>
    <row r="290" spans="1:10" x14ac:dyDescent="0.3">
      <c r="A290" t="str">
        <f t="shared" si="13"/>
        <v>1230561</v>
      </c>
      <c r="B290" t="s">
        <v>1500</v>
      </c>
      <c r="C290" t="s">
        <v>937</v>
      </c>
      <c r="D290" t="s">
        <v>1524</v>
      </c>
      <c r="E290" t="s">
        <v>1525</v>
      </c>
      <c r="F290" t="s">
        <v>1526</v>
      </c>
      <c r="G290">
        <f t="shared" si="14"/>
        <v>31</v>
      </c>
      <c r="H290">
        <f>IF(LEN(I290)&gt;0,1+MAX($H$1:H289),0)</f>
        <v>0</v>
      </c>
      <c r="I290" t="str">
        <f>IF(B290=LEFT('Debt Worksheet'!$C$7,2),'Selected Unit Finder +Unit List'!F290,"")</f>
        <v/>
      </c>
      <c r="J290" t="str">
        <f t="shared" si="12"/>
        <v>1230561</v>
      </c>
    </row>
    <row r="291" spans="1:10" x14ac:dyDescent="0.3">
      <c r="A291" t="str">
        <f t="shared" si="13"/>
        <v>1230562</v>
      </c>
      <c r="B291" t="s">
        <v>1500</v>
      </c>
      <c r="C291" t="s">
        <v>937</v>
      </c>
      <c r="D291" t="s">
        <v>1527</v>
      </c>
      <c r="E291" t="s">
        <v>1528</v>
      </c>
      <c r="F291" t="s">
        <v>1529</v>
      </c>
      <c r="G291">
        <f t="shared" si="14"/>
        <v>31</v>
      </c>
      <c r="H291">
        <f>IF(LEN(I291)&gt;0,1+MAX($H$1:H290),0)</f>
        <v>0</v>
      </c>
      <c r="I291" t="str">
        <f>IF(B291=LEFT('Debt Worksheet'!$C$7,2),'Selected Unit Finder +Unit List'!F291,"")</f>
        <v/>
      </c>
      <c r="J291" t="str">
        <f t="shared" si="12"/>
        <v>1230562</v>
      </c>
    </row>
    <row r="292" spans="1:10" x14ac:dyDescent="0.3">
      <c r="A292" t="str">
        <f t="shared" si="13"/>
        <v>1230563</v>
      </c>
      <c r="B292" t="s">
        <v>1500</v>
      </c>
      <c r="C292" t="s">
        <v>937</v>
      </c>
      <c r="D292" t="s">
        <v>1530</v>
      </c>
      <c r="E292" t="s">
        <v>1531</v>
      </c>
      <c r="F292" t="s">
        <v>1532</v>
      </c>
      <c r="G292">
        <f t="shared" si="14"/>
        <v>31</v>
      </c>
      <c r="H292">
        <f>IF(LEN(I292)&gt;0,1+MAX($H$1:H291),0)</f>
        <v>0</v>
      </c>
      <c r="I292" t="str">
        <f>IF(B292=LEFT('Debt Worksheet'!$C$7,2),'Selected Unit Finder +Unit List'!F292,"")</f>
        <v/>
      </c>
      <c r="J292" t="str">
        <f t="shared" si="12"/>
        <v>1230563</v>
      </c>
    </row>
    <row r="293" spans="1:10" x14ac:dyDescent="0.3">
      <c r="A293" t="str">
        <f t="shared" si="13"/>
        <v>1241150</v>
      </c>
      <c r="B293" t="s">
        <v>1500</v>
      </c>
      <c r="C293" t="s">
        <v>950</v>
      </c>
      <c r="D293" t="s">
        <v>1533</v>
      </c>
      <c r="E293" t="s">
        <v>1534</v>
      </c>
      <c r="F293" t="s">
        <v>1535</v>
      </c>
      <c r="G293">
        <f t="shared" si="14"/>
        <v>31</v>
      </c>
      <c r="H293">
        <f>IF(LEN(I293)&gt;0,1+MAX($H$1:H292),0)</f>
        <v>0</v>
      </c>
      <c r="I293" t="str">
        <f>IF(B293=LEFT('Debt Worksheet'!$C$7,2),'Selected Unit Finder +Unit List'!F293,"")</f>
        <v/>
      </c>
      <c r="J293" t="str">
        <f t="shared" si="12"/>
        <v>1241150</v>
      </c>
    </row>
    <row r="294" spans="1:10" x14ac:dyDescent="0.3">
      <c r="A294" t="str">
        <f t="shared" si="13"/>
        <v>1241160</v>
      </c>
      <c r="B294" t="s">
        <v>1500</v>
      </c>
      <c r="C294" t="s">
        <v>950</v>
      </c>
      <c r="D294" t="s">
        <v>1536</v>
      </c>
      <c r="E294" t="s">
        <v>1537</v>
      </c>
      <c r="F294" t="s">
        <v>1538</v>
      </c>
      <c r="G294">
        <f t="shared" si="14"/>
        <v>31</v>
      </c>
      <c r="H294">
        <f>IF(LEN(I294)&gt;0,1+MAX($H$1:H293),0)</f>
        <v>0</v>
      </c>
      <c r="I294" t="str">
        <f>IF(B294=LEFT('Debt Worksheet'!$C$7,2),'Selected Unit Finder +Unit List'!F294,"")</f>
        <v/>
      </c>
      <c r="J294" t="str">
        <f t="shared" si="12"/>
        <v>1241160</v>
      </c>
    </row>
    <row r="295" spans="1:10" x14ac:dyDescent="0.3">
      <c r="A295" t="str">
        <f t="shared" si="13"/>
        <v>1241170</v>
      </c>
      <c r="B295" t="s">
        <v>1500</v>
      </c>
      <c r="C295" t="s">
        <v>950</v>
      </c>
      <c r="D295" t="s">
        <v>1539</v>
      </c>
      <c r="E295" t="s">
        <v>1540</v>
      </c>
      <c r="F295" t="s">
        <v>1541</v>
      </c>
      <c r="G295">
        <f t="shared" si="14"/>
        <v>31</v>
      </c>
      <c r="H295">
        <f>IF(LEN(I295)&gt;0,1+MAX($H$1:H294),0)</f>
        <v>0</v>
      </c>
      <c r="I295" t="str">
        <f>IF(B295=LEFT('Debt Worksheet'!$C$7,2),'Selected Unit Finder +Unit List'!F295,"")</f>
        <v/>
      </c>
      <c r="J295" t="str">
        <f t="shared" si="12"/>
        <v>1241170</v>
      </c>
    </row>
    <row r="296" spans="1:10" x14ac:dyDescent="0.3">
      <c r="A296" t="str">
        <f t="shared" si="13"/>
        <v>1241180</v>
      </c>
      <c r="B296" t="s">
        <v>1500</v>
      </c>
      <c r="C296" t="s">
        <v>950</v>
      </c>
      <c r="D296" t="s">
        <v>218</v>
      </c>
      <c r="E296" t="s">
        <v>1542</v>
      </c>
      <c r="F296" t="s">
        <v>1543</v>
      </c>
      <c r="G296">
        <f t="shared" si="14"/>
        <v>31</v>
      </c>
      <c r="H296">
        <f>IF(LEN(I296)&gt;0,1+MAX($H$1:H295),0)</f>
        <v>0</v>
      </c>
      <c r="I296" t="str">
        <f>IF(B296=LEFT('Debt Worksheet'!$C$7,2),'Selected Unit Finder +Unit List'!F296,"")</f>
        <v/>
      </c>
      <c r="J296" t="str">
        <f t="shared" si="12"/>
        <v>1241180</v>
      </c>
    </row>
    <row r="297" spans="1:10" x14ac:dyDescent="0.3">
      <c r="A297" t="str">
        <f t="shared" si="13"/>
        <v>1250027</v>
      </c>
      <c r="B297" t="s">
        <v>1500</v>
      </c>
      <c r="C297" t="s">
        <v>960</v>
      </c>
      <c r="D297" t="s">
        <v>1544</v>
      </c>
      <c r="E297" t="s">
        <v>1545</v>
      </c>
      <c r="F297" t="s">
        <v>1546</v>
      </c>
      <c r="G297">
        <f t="shared" si="14"/>
        <v>31</v>
      </c>
      <c r="H297">
        <f>IF(LEN(I297)&gt;0,1+MAX($H$1:H296),0)</f>
        <v>0</v>
      </c>
      <c r="I297" t="str">
        <f>IF(B297=LEFT('Debt Worksheet'!$C$7,2),'Selected Unit Finder +Unit List'!F297,"")</f>
        <v/>
      </c>
      <c r="J297" t="str">
        <f t="shared" si="12"/>
        <v>1250027</v>
      </c>
    </row>
    <row r="298" spans="1:10" x14ac:dyDescent="0.3">
      <c r="A298" t="str">
        <f t="shared" si="13"/>
        <v>1250028</v>
      </c>
      <c r="B298" t="s">
        <v>1500</v>
      </c>
      <c r="C298" t="s">
        <v>960</v>
      </c>
      <c r="D298" t="s">
        <v>1547</v>
      </c>
      <c r="E298" t="s">
        <v>1548</v>
      </c>
      <c r="F298" t="s">
        <v>1549</v>
      </c>
      <c r="G298">
        <f t="shared" si="14"/>
        <v>31</v>
      </c>
      <c r="H298">
        <f>IF(LEN(I298)&gt;0,1+MAX($H$1:H297),0)</f>
        <v>0</v>
      </c>
      <c r="I298" t="str">
        <f>IF(B298=LEFT('Debt Worksheet'!$C$7,2),'Selected Unit Finder +Unit List'!F298,"")</f>
        <v/>
      </c>
      <c r="J298" t="str">
        <f t="shared" si="12"/>
        <v>1250028</v>
      </c>
    </row>
    <row r="299" spans="1:10" x14ac:dyDescent="0.3">
      <c r="A299" t="str">
        <f t="shared" si="13"/>
        <v>1250029</v>
      </c>
      <c r="B299" t="s">
        <v>1500</v>
      </c>
      <c r="C299" t="s">
        <v>960</v>
      </c>
      <c r="D299" t="s">
        <v>1550</v>
      </c>
      <c r="E299" t="s">
        <v>1551</v>
      </c>
      <c r="F299" t="s">
        <v>1552</v>
      </c>
      <c r="G299">
        <f t="shared" si="14"/>
        <v>31</v>
      </c>
      <c r="H299">
        <f>IF(LEN(I299)&gt;0,1+MAX($H$1:H298),0)</f>
        <v>0</v>
      </c>
      <c r="I299" t="str">
        <f>IF(B299=LEFT('Debt Worksheet'!$C$7,2),'Selected Unit Finder +Unit List'!F299,"")</f>
        <v/>
      </c>
      <c r="J299" t="str">
        <f t="shared" si="12"/>
        <v>1250029</v>
      </c>
    </row>
    <row r="300" spans="1:10" x14ac:dyDescent="0.3">
      <c r="A300" t="str">
        <f t="shared" si="13"/>
        <v>1250286</v>
      </c>
      <c r="B300" t="s">
        <v>1500</v>
      </c>
      <c r="C300" t="s">
        <v>960</v>
      </c>
      <c r="D300" t="s">
        <v>1553</v>
      </c>
      <c r="E300" t="s">
        <v>1554</v>
      </c>
      <c r="F300" t="s">
        <v>1555</v>
      </c>
      <c r="G300">
        <f t="shared" si="14"/>
        <v>31</v>
      </c>
      <c r="H300">
        <f>IF(LEN(I300)&gt;0,1+MAX($H$1:H299),0)</f>
        <v>0</v>
      </c>
      <c r="I300" t="str">
        <f>IF(B300=LEFT('Debt Worksheet'!$C$7,2),'Selected Unit Finder +Unit List'!F300,"")</f>
        <v/>
      </c>
      <c r="J300" t="str">
        <f t="shared" si="12"/>
        <v>1250286</v>
      </c>
    </row>
    <row r="301" spans="1:10" x14ac:dyDescent="0.3">
      <c r="A301" t="str">
        <f t="shared" si="13"/>
        <v>1260326</v>
      </c>
      <c r="B301" t="s">
        <v>1500</v>
      </c>
      <c r="C301" t="s">
        <v>966</v>
      </c>
      <c r="D301" t="s">
        <v>1556</v>
      </c>
      <c r="E301" t="s">
        <v>1557</v>
      </c>
      <c r="F301" t="s">
        <v>1558</v>
      </c>
      <c r="G301">
        <f t="shared" si="14"/>
        <v>31</v>
      </c>
      <c r="H301">
        <f>IF(LEN(I301)&gt;0,1+MAX($H$1:H300),0)</f>
        <v>0</v>
      </c>
      <c r="I301" t="str">
        <f>IF(B301=LEFT('Debt Worksheet'!$C$7,2),'Selected Unit Finder +Unit List'!F301,"")</f>
        <v/>
      </c>
      <c r="J301" t="str">
        <f t="shared" si="12"/>
        <v>1260326</v>
      </c>
    </row>
    <row r="302" spans="1:10" x14ac:dyDescent="0.3">
      <c r="A302" t="str">
        <f t="shared" si="13"/>
        <v>1260329</v>
      </c>
      <c r="B302" t="s">
        <v>1500</v>
      </c>
      <c r="C302" t="s">
        <v>966</v>
      </c>
      <c r="D302" t="s">
        <v>1559</v>
      </c>
      <c r="E302" t="s">
        <v>1560</v>
      </c>
      <c r="F302" t="s">
        <v>1560</v>
      </c>
      <c r="G302">
        <f t="shared" si="14"/>
        <v>31</v>
      </c>
      <c r="H302">
        <f>IF(LEN(I302)&gt;0,1+MAX($H$1:H301),0)</f>
        <v>0</v>
      </c>
      <c r="I302" t="str">
        <f>IF(B302=LEFT('Debt Worksheet'!$C$7,2),'Selected Unit Finder +Unit List'!F302,"")</f>
        <v/>
      </c>
      <c r="J302" t="str">
        <f t="shared" si="12"/>
        <v>1260329</v>
      </c>
    </row>
    <row r="303" spans="1:10" x14ac:dyDescent="0.3">
      <c r="A303" t="str">
        <f t="shared" si="13"/>
        <v>1310000</v>
      </c>
      <c r="B303" t="s">
        <v>1561</v>
      </c>
      <c r="C303" t="s">
        <v>896</v>
      </c>
      <c r="D303" t="s">
        <v>897</v>
      </c>
      <c r="E303" t="s">
        <v>1562</v>
      </c>
      <c r="F303" t="s">
        <v>1563</v>
      </c>
      <c r="G303">
        <f t="shared" si="14"/>
        <v>21</v>
      </c>
      <c r="H303">
        <f>IF(LEN(I303)&gt;0,1+MAX($H$1:H302),0)</f>
        <v>0</v>
      </c>
      <c r="I303" t="str">
        <f>IF(B303=LEFT('Debt Worksheet'!$C$7,2),'Selected Unit Finder +Unit List'!F303,"")</f>
        <v/>
      </c>
      <c r="J303" t="str">
        <f t="shared" si="12"/>
        <v>1310000</v>
      </c>
    </row>
    <row r="304" spans="1:10" x14ac:dyDescent="0.3">
      <c r="A304" t="str">
        <f t="shared" si="13"/>
        <v>1320001</v>
      </c>
      <c r="B304" t="s">
        <v>1561</v>
      </c>
      <c r="C304" t="s">
        <v>900</v>
      </c>
      <c r="D304" t="s">
        <v>901</v>
      </c>
      <c r="E304" t="s">
        <v>1315</v>
      </c>
      <c r="F304" t="s">
        <v>1316</v>
      </c>
      <c r="G304">
        <f t="shared" si="14"/>
        <v>21</v>
      </c>
      <c r="H304">
        <f>IF(LEN(I304)&gt;0,1+MAX($H$1:H303),0)</f>
        <v>0</v>
      </c>
      <c r="I304" t="str">
        <f>IF(B304=LEFT('Debt Worksheet'!$C$7,2),'Selected Unit Finder +Unit List'!F304,"")</f>
        <v/>
      </c>
      <c r="J304" t="str">
        <f t="shared" si="12"/>
        <v>1320001</v>
      </c>
    </row>
    <row r="305" spans="1:10" x14ac:dyDescent="0.3">
      <c r="A305" t="str">
        <f t="shared" si="13"/>
        <v>1320002</v>
      </c>
      <c r="B305" t="s">
        <v>1561</v>
      </c>
      <c r="C305" t="s">
        <v>900</v>
      </c>
      <c r="D305" t="s">
        <v>904</v>
      </c>
      <c r="E305" t="s">
        <v>1564</v>
      </c>
      <c r="F305" t="s">
        <v>1565</v>
      </c>
      <c r="G305">
        <f t="shared" si="14"/>
        <v>21</v>
      </c>
      <c r="H305">
        <f>IF(LEN(I305)&gt;0,1+MAX($H$1:H304),0)</f>
        <v>0</v>
      </c>
      <c r="I305" t="str">
        <f>IF(B305=LEFT('Debt Worksheet'!$C$7,2),'Selected Unit Finder +Unit List'!F305,"")</f>
        <v/>
      </c>
      <c r="J305" t="str">
        <f t="shared" si="12"/>
        <v>1320002</v>
      </c>
    </row>
    <row r="306" spans="1:10" x14ac:dyDescent="0.3">
      <c r="A306" t="str">
        <f t="shared" si="13"/>
        <v>1320003</v>
      </c>
      <c r="B306" t="s">
        <v>1561</v>
      </c>
      <c r="C306" t="s">
        <v>900</v>
      </c>
      <c r="D306" t="s">
        <v>907</v>
      </c>
      <c r="E306" t="s">
        <v>1505</v>
      </c>
      <c r="F306" t="s">
        <v>1506</v>
      </c>
      <c r="G306">
        <f t="shared" si="14"/>
        <v>21</v>
      </c>
      <c r="H306">
        <f>IF(LEN(I306)&gt;0,1+MAX($H$1:H305),0)</f>
        <v>0</v>
      </c>
      <c r="I306" t="str">
        <f>IF(B306=LEFT('Debt Worksheet'!$C$7,2),'Selected Unit Finder +Unit List'!F306,"")</f>
        <v/>
      </c>
      <c r="J306" t="str">
        <f t="shared" si="12"/>
        <v>1320003</v>
      </c>
    </row>
    <row r="307" spans="1:10" x14ac:dyDescent="0.3">
      <c r="A307" t="str">
        <f t="shared" si="13"/>
        <v>1320004</v>
      </c>
      <c r="B307" t="s">
        <v>1561</v>
      </c>
      <c r="C307" t="s">
        <v>900</v>
      </c>
      <c r="D307" t="s">
        <v>910</v>
      </c>
      <c r="E307" t="s">
        <v>1275</v>
      </c>
      <c r="F307" t="s">
        <v>1276</v>
      </c>
      <c r="G307">
        <f t="shared" si="14"/>
        <v>21</v>
      </c>
      <c r="H307">
        <f>IF(LEN(I307)&gt;0,1+MAX($H$1:H306),0)</f>
        <v>0</v>
      </c>
      <c r="I307" t="str">
        <f>IF(B307=LEFT('Debt Worksheet'!$C$7,2),'Selected Unit Finder +Unit List'!F307,"")</f>
        <v/>
      </c>
      <c r="J307" t="str">
        <f t="shared" si="12"/>
        <v>1320004</v>
      </c>
    </row>
    <row r="308" spans="1:10" x14ac:dyDescent="0.3">
      <c r="A308" t="str">
        <f t="shared" si="13"/>
        <v>1320005</v>
      </c>
      <c r="B308" t="s">
        <v>1561</v>
      </c>
      <c r="C308" t="s">
        <v>900</v>
      </c>
      <c r="D308" t="s">
        <v>913</v>
      </c>
      <c r="E308" t="s">
        <v>1076</v>
      </c>
      <c r="F308" t="s">
        <v>1077</v>
      </c>
      <c r="G308">
        <f t="shared" si="14"/>
        <v>21</v>
      </c>
      <c r="H308">
        <f>IF(LEN(I308)&gt;0,1+MAX($H$1:H307),0)</f>
        <v>0</v>
      </c>
      <c r="I308" t="str">
        <f>IF(B308=LEFT('Debt Worksheet'!$C$7,2),'Selected Unit Finder +Unit List'!F308,"")</f>
        <v/>
      </c>
      <c r="J308" t="str">
        <f t="shared" si="12"/>
        <v>1320005</v>
      </c>
    </row>
    <row r="309" spans="1:10" x14ac:dyDescent="0.3">
      <c r="A309" t="str">
        <f t="shared" si="13"/>
        <v>1320006</v>
      </c>
      <c r="B309" t="s">
        <v>1561</v>
      </c>
      <c r="C309" t="s">
        <v>900</v>
      </c>
      <c r="D309" t="s">
        <v>916</v>
      </c>
      <c r="E309" t="s">
        <v>1566</v>
      </c>
      <c r="F309" t="s">
        <v>1567</v>
      </c>
      <c r="G309">
        <f t="shared" si="14"/>
        <v>21</v>
      </c>
      <c r="H309">
        <f>IF(LEN(I309)&gt;0,1+MAX($H$1:H308),0)</f>
        <v>0</v>
      </c>
      <c r="I309" t="str">
        <f>IF(B309=LEFT('Debt Worksheet'!$C$7,2),'Selected Unit Finder +Unit List'!F309,"")</f>
        <v/>
      </c>
      <c r="J309" t="str">
        <f t="shared" si="12"/>
        <v>1320006</v>
      </c>
    </row>
    <row r="310" spans="1:10" x14ac:dyDescent="0.3">
      <c r="A310" t="str">
        <f t="shared" si="13"/>
        <v>1320007</v>
      </c>
      <c r="B310" t="s">
        <v>1561</v>
      </c>
      <c r="C310" t="s">
        <v>900</v>
      </c>
      <c r="D310" t="s">
        <v>919</v>
      </c>
      <c r="E310" t="s">
        <v>1568</v>
      </c>
      <c r="F310" t="s">
        <v>1569</v>
      </c>
      <c r="G310">
        <f t="shared" si="14"/>
        <v>21</v>
      </c>
      <c r="H310">
        <f>IF(LEN(I310)&gt;0,1+MAX($H$1:H309),0)</f>
        <v>0</v>
      </c>
      <c r="I310" t="str">
        <f>IF(B310=LEFT('Debt Worksheet'!$C$7,2),'Selected Unit Finder +Unit List'!F310,"")</f>
        <v/>
      </c>
      <c r="J310" t="str">
        <f t="shared" si="12"/>
        <v>1320007</v>
      </c>
    </row>
    <row r="311" spans="1:10" x14ac:dyDescent="0.3">
      <c r="A311" t="str">
        <f t="shared" si="13"/>
        <v>1320008</v>
      </c>
      <c r="B311" t="s">
        <v>1561</v>
      </c>
      <c r="C311" t="s">
        <v>900</v>
      </c>
      <c r="D311" t="s">
        <v>922</v>
      </c>
      <c r="E311" t="s">
        <v>929</v>
      </c>
      <c r="F311" t="s">
        <v>930</v>
      </c>
      <c r="G311">
        <f t="shared" si="14"/>
        <v>21</v>
      </c>
      <c r="H311">
        <f>IF(LEN(I311)&gt;0,1+MAX($H$1:H310),0)</f>
        <v>0</v>
      </c>
      <c r="I311" t="str">
        <f>IF(B311=LEFT('Debt Worksheet'!$C$7,2),'Selected Unit Finder +Unit List'!F311,"")</f>
        <v/>
      </c>
      <c r="J311" t="str">
        <f t="shared" si="12"/>
        <v>1320008</v>
      </c>
    </row>
    <row r="312" spans="1:10" x14ac:dyDescent="0.3">
      <c r="A312" t="str">
        <f t="shared" si="13"/>
        <v>1320009</v>
      </c>
      <c r="B312" t="s">
        <v>1561</v>
      </c>
      <c r="C312" t="s">
        <v>900</v>
      </c>
      <c r="D312" t="s">
        <v>925</v>
      </c>
      <c r="E312" t="s">
        <v>1570</v>
      </c>
      <c r="F312" t="s">
        <v>1571</v>
      </c>
      <c r="G312">
        <f t="shared" si="14"/>
        <v>21</v>
      </c>
      <c r="H312">
        <f>IF(LEN(I312)&gt;0,1+MAX($H$1:H311),0)</f>
        <v>0</v>
      </c>
      <c r="I312" t="str">
        <f>IF(B312=LEFT('Debt Worksheet'!$C$7,2),'Selected Unit Finder +Unit List'!F312,"")</f>
        <v/>
      </c>
      <c r="J312" t="str">
        <f t="shared" si="12"/>
        <v>1320009</v>
      </c>
    </row>
    <row r="313" spans="1:10" x14ac:dyDescent="0.3">
      <c r="A313" t="str">
        <f t="shared" si="13"/>
        <v>1330564</v>
      </c>
      <c r="B313" t="s">
        <v>1561</v>
      </c>
      <c r="C313" t="s">
        <v>937</v>
      </c>
      <c r="D313" t="s">
        <v>1572</v>
      </c>
      <c r="E313" t="s">
        <v>1573</v>
      </c>
      <c r="F313" t="s">
        <v>1574</v>
      </c>
      <c r="G313">
        <f t="shared" si="14"/>
        <v>21</v>
      </c>
      <c r="H313">
        <f>IF(LEN(I313)&gt;0,1+MAX($H$1:H312),0)</f>
        <v>0</v>
      </c>
      <c r="I313" t="str">
        <f>IF(B313=LEFT('Debt Worksheet'!$C$7,2),'Selected Unit Finder +Unit List'!F313,"")</f>
        <v/>
      </c>
      <c r="J313" t="str">
        <f t="shared" si="12"/>
        <v>1330564</v>
      </c>
    </row>
    <row r="314" spans="1:10" x14ac:dyDescent="0.3">
      <c r="A314" t="str">
        <f t="shared" si="13"/>
        <v>1330565</v>
      </c>
      <c r="B314" t="s">
        <v>1561</v>
      </c>
      <c r="C314" t="s">
        <v>937</v>
      </c>
      <c r="D314" t="s">
        <v>1575</v>
      </c>
      <c r="E314" t="s">
        <v>1576</v>
      </c>
      <c r="F314" t="s">
        <v>1577</v>
      </c>
      <c r="G314">
        <f t="shared" si="14"/>
        <v>21</v>
      </c>
      <c r="H314">
        <f>IF(LEN(I314)&gt;0,1+MAX($H$1:H313),0)</f>
        <v>0</v>
      </c>
      <c r="I314" t="str">
        <f>IF(B314=LEFT('Debt Worksheet'!$C$7,2),'Selected Unit Finder +Unit List'!F314,"")</f>
        <v/>
      </c>
      <c r="J314" t="str">
        <f t="shared" si="12"/>
        <v>1330565</v>
      </c>
    </row>
    <row r="315" spans="1:10" x14ac:dyDescent="0.3">
      <c r="A315" t="str">
        <f t="shared" si="13"/>
        <v>1330566</v>
      </c>
      <c r="B315" t="s">
        <v>1561</v>
      </c>
      <c r="C315" t="s">
        <v>937</v>
      </c>
      <c r="D315" t="s">
        <v>1578</v>
      </c>
      <c r="E315" t="s">
        <v>1579</v>
      </c>
      <c r="F315" t="s">
        <v>1580</v>
      </c>
      <c r="G315">
        <f t="shared" si="14"/>
        <v>21</v>
      </c>
      <c r="H315">
        <f>IF(LEN(I315)&gt;0,1+MAX($H$1:H314),0)</f>
        <v>0</v>
      </c>
      <c r="I315" t="str">
        <f>IF(B315=LEFT('Debt Worksheet'!$C$7,2),'Selected Unit Finder +Unit List'!F315,"")</f>
        <v/>
      </c>
      <c r="J315" t="str">
        <f t="shared" si="12"/>
        <v>1330566</v>
      </c>
    </row>
    <row r="316" spans="1:10" x14ac:dyDescent="0.3">
      <c r="A316" t="str">
        <f t="shared" si="13"/>
        <v>1330567</v>
      </c>
      <c r="B316" t="s">
        <v>1561</v>
      </c>
      <c r="C316" t="s">
        <v>937</v>
      </c>
      <c r="D316" t="s">
        <v>1581</v>
      </c>
      <c r="E316" t="s">
        <v>1582</v>
      </c>
      <c r="F316" t="s">
        <v>1583</v>
      </c>
      <c r="G316">
        <f t="shared" si="14"/>
        <v>21</v>
      </c>
      <c r="H316">
        <f>IF(LEN(I316)&gt;0,1+MAX($H$1:H315),0)</f>
        <v>0</v>
      </c>
      <c r="I316" t="str">
        <f>IF(B316=LEFT('Debt Worksheet'!$C$7,2),'Selected Unit Finder +Unit List'!F316,"")</f>
        <v/>
      </c>
      <c r="J316" t="str">
        <f t="shared" si="12"/>
        <v>1330567</v>
      </c>
    </row>
    <row r="317" spans="1:10" x14ac:dyDescent="0.3">
      <c r="A317" t="str">
        <f t="shared" si="13"/>
        <v>1341300</v>
      </c>
      <c r="B317" t="s">
        <v>1561</v>
      </c>
      <c r="C317" t="s">
        <v>950</v>
      </c>
      <c r="D317" t="s">
        <v>1584</v>
      </c>
      <c r="E317" t="s">
        <v>1585</v>
      </c>
      <c r="F317" t="s">
        <v>1586</v>
      </c>
      <c r="G317">
        <f t="shared" si="14"/>
        <v>21</v>
      </c>
      <c r="H317">
        <f>IF(LEN(I317)&gt;0,1+MAX($H$1:H316),0)</f>
        <v>0</v>
      </c>
      <c r="I317" t="str">
        <f>IF(B317=LEFT('Debt Worksheet'!$C$7,2),'Selected Unit Finder +Unit List'!F317,"")</f>
        <v/>
      </c>
      <c r="J317" t="str">
        <f t="shared" si="12"/>
        <v>1341300</v>
      </c>
    </row>
    <row r="318" spans="1:10" x14ac:dyDescent="0.3">
      <c r="A318" t="str">
        <f t="shared" si="13"/>
        <v>1350030</v>
      </c>
      <c r="B318" t="s">
        <v>1561</v>
      </c>
      <c r="C318" t="s">
        <v>960</v>
      </c>
      <c r="D318" t="s">
        <v>1587</v>
      </c>
      <c r="E318" t="s">
        <v>1588</v>
      </c>
      <c r="F318" t="s">
        <v>1589</v>
      </c>
      <c r="G318">
        <f t="shared" si="14"/>
        <v>21</v>
      </c>
      <c r="H318">
        <f>IF(LEN(I318)&gt;0,1+MAX($H$1:H317),0)</f>
        <v>0</v>
      </c>
      <c r="I318" t="str">
        <f>IF(B318=LEFT('Debt Worksheet'!$C$7,2),'Selected Unit Finder +Unit List'!F318,"")</f>
        <v/>
      </c>
      <c r="J318" t="str">
        <f t="shared" si="12"/>
        <v>1350030</v>
      </c>
    </row>
    <row r="319" spans="1:10" x14ac:dyDescent="0.3">
      <c r="A319" t="str">
        <f t="shared" si="13"/>
        <v>1360965</v>
      </c>
      <c r="B319" t="s">
        <v>1561</v>
      </c>
      <c r="C319" t="s">
        <v>966</v>
      </c>
      <c r="D319" t="s">
        <v>1590</v>
      </c>
      <c r="E319" t="s">
        <v>1591</v>
      </c>
      <c r="F319" t="s">
        <v>1592</v>
      </c>
      <c r="G319">
        <f t="shared" si="14"/>
        <v>21</v>
      </c>
      <c r="H319">
        <f>IF(LEN(I319)&gt;0,1+MAX($H$1:H318),0)</f>
        <v>0</v>
      </c>
      <c r="I319" t="str">
        <f>IF(B319=LEFT('Debt Worksheet'!$C$7,2),'Selected Unit Finder +Unit List'!F319,"")</f>
        <v/>
      </c>
      <c r="J319" t="str">
        <f t="shared" si="12"/>
        <v>1360965</v>
      </c>
    </row>
    <row r="320" spans="1:10" x14ac:dyDescent="0.3">
      <c r="A320" t="str">
        <f t="shared" si="13"/>
        <v>1360966</v>
      </c>
      <c r="B320" t="s">
        <v>1561</v>
      </c>
      <c r="C320" t="s">
        <v>966</v>
      </c>
      <c r="D320" t="s">
        <v>1593</v>
      </c>
      <c r="E320" t="s">
        <v>1594</v>
      </c>
      <c r="F320" t="s">
        <v>1595</v>
      </c>
      <c r="G320">
        <f t="shared" si="14"/>
        <v>21</v>
      </c>
      <c r="H320">
        <f>IF(LEN(I320)&gt;0,1+MAX($H$1:H319),0)</f>
        <v>0</v>
      </c>
      <c r="I320" t="str">
        <f>IF(B320=LEFT('Debt Worksheet'!$C$7,2),'Selected Unit Finder +Unit List'!F320,"")</f>
        <v/>
      </c>
      <c r="J320" t="str">
        <f t="shared" si="12"/>
        <v>1360966</v>
      </c>
    </row>
    <row r="321" spans="1:10" x14ac:dyDescent="0.3">
      <c r="A321" t="str">
        <f t="shared" si="13"/>
        <v>1360967</v>
      </c>
      <c r="B321" t="s">
        <v>1561</v>
      </c>
      <c r="C321" t="s">
        <v>966</v>
      </c>
      <c r="D321" t="s">
        <v>1426</v>
      </c>
      <c r="E321" t="s">
        <v>1596</v>
      </c>
      <c r="F321" t="s">
        <v>1597</v>
      </c>
      <c r="G321">
        <f t="shared" si="14"/>
        <v>21</v>
      </c>
      <c r="H321">
        <f>IF(LEN(I321)&gt;0,1+MAX($H$1:H320),0)</f>
        <v>0</v>
      </c>
      <c r="I321" t="str">
        <f>IF(B321=LEFT('Debt Worksheet'!$C$7,2),'Selected Unit Finder +Unit List'!F321,"")</f>
        <v/>
      </c>
      <c r="J321" t="str">
        <f t="shared" si="12"/>
        <v>1360967</v>
      </c>
    </row>
    <row r="322" spans="1:10" x14ac:dyDescent="0.3">
      <c r="A322" t="str">
        <f t="shared" si="13"/>
        <v>1360968</v>
      </c>
      <c r="B322" t="s">
        <v>1561</v>
      </c>
      <c r="C322" t="s">
        <v>966</v>
      </c>
      <c r="D322" t="s">
        <v>1032</v>
      </c>
      <c r="E322" t="s">
        <v>1598</v>
      </c>
      <c r="F322" t="s">
        <v>1599</v>
      </c>
      <c r="G322">
        <f t="shared" si="14"/>
        <v>21</v>
      </c>
      <c r="H322">
        <f>IF(LEN(I322)&gt;0,1+MAX($H$1:H321),0)</f>
        <v>0</v>
      </c>
      <c r="I322" t="str">
        <f>IF(B322=LEFT('Debt Worksheet'!$C$7,2),'Selected Unit Finder +Unit List'!F322,"")</f>
        <v/>
      </c>
      <c r="J322" t="str">
        <f t="shared" ref="J322:J385" si="15">A322</f>
        <v>1360968</v>
      </c>
    </row>
    <row r="323" spans="1:10" x14ac:dyDescent="0.3">
      <c r="A323" t="str">
        <f t="shared" ref="A323:A386" si="16">CONCATENATE(B323,C323,D323)</f>
        <v>1361045</v>
      </c>
      <c r="B323" t="s">
        <v>1561</v>
      </c>
      <c r="C323" t="s">
        <v>966</v>
      </c>
      <c r="D323" t="s">
        <v>1600</v>
      </c>
      <c r="E323" t="s">
        <v>1601</v>
      </c>
      <c r="F323" t="s">
        <v>1602</v>
      </c>
      <c r="G323">
        <f t="shared" ref="G323:G386" si="17">COUNTIF(B:B,B323)</f>
        <v>21</v>
      </c>
      <c r="H323">
        <f>IF(LEN(I323)&gt;0,1+MAX($H$1:H322),0)</f>
        <v>0</v>
      </c>
      <c r="I323" t="str">
        <f>IF(B323=LEFT('Debt Worksheet'!$C$7,2),'Selected Unit Finder +Unit List'!F323,"")</f>
        <v/>
      </c>
      <c r="J323" t="str">
        <f t="shared" si="15"/>
        <v>1361045</v>
      </c>
    </row>
    <row r="324" spans="1:10" x14ac:dyDescent="0.3">
      <c r="A324" t="str">
        <f t="shared" si="16"/>
        <v>1410000</v>
      </c>
      <c r="B324" t="s">
        <v>1603</v>
      </c>
      <c r="C324" t="s">
        <v>896</v>
      </c>
      <c r="D324" t="s">
        <v>897</v>
      </c>
      <c r="E324" t="s">
        <v>1604</v>
      </c>
      <c r="F324" t="s">
        <v>1605</v>
      </c>
      <c r="G324">
        <f t="shared" si="17"/>
        <v>27</v>
      </c>
      <c r="H324">
        <f>IF(LEN(I324)&gt;0,1+MAX($H$1:H323),0)</f>
        <v>0</v>
      </c>
      <c r="I324" t="str">
        <f>IF(B324=LEFT('Debt Worksheet'!$C$7,2),'Selected Unit Finder +Unit List'!F324,"")</f>
        <v/>
      </c>
      <c r="J324" t="str">
        <f t="shared" si="15"/>
        <v>1410000</v>
      </c>
    </row>
    <row r="325" spans="1:10" x14ac:dyDescent="0.3">
      <c r="A325" t="str">
        <f t="shared" si="16"/>
        <v>1420001</v>
      </c>
      <c r="B325" t="s">
        <v>1603</v>
      </c>
      <c r="C325" t="s">
        <v>900</v>
      </c>
      <c r="D325" t="s">
        <v>901</v>
      </c>
      <c r="E325" t="s">
        <v>1606</v>
      </c>
      <c r="F325" t="s">
        <v>1607</v>
      </c>
      <c r="G325">
        <f t="shared" si="17"/>
        <v>27</v>
      </c>
      <c r="H325">
        <f>IF(LEN(I325)&gt;0,1+MAX($H$1:H324),0)</f>
        <v>0</v>
      </c>
      <c r="I325" t="str">
        <f>IF(B325=LEFT('Debt Worksheet'!$C$7,2),'Selected Unit Finder +Unit List'!F325,"")</f>
        <v/>
      </c>
      <c r="J325" t="str">
        <f t="shared" si="15"/>
        <v>1420001</v>
      </c>
    </row>
    <row r="326" spans="1:10" x14ac:dyDescent="0.3">
      <c r="A326" t="str">
        <f t="shared" si="16"/>
        <v>1420002</v>
      </c>
      <c r="B326" t="s">
        <v>1603</v>
      </c>
      <c r="C326" t="s">
        <v>900</v>
      </c>
      <c r="D326" t="s">
        <v>904</v>
      </c>
      <c r="E326" t="s">
        <v>1608</v>
      </c>
      <c r="F326" t="s">
        <v>1609</v>
      </c>
      <c r="G326">
        <f t="shared" si="17"/>
        <v>27</v>
      </c>
      <c r="H326">
        <f>IF(LEN(I326)&gt;0,1+MAX($H$1:H325),0)</f>
        <v>0</v>
      </c>
      <c r="I326" t="str">
        <f>IF(B326=LEFT('Debt Worksheet'!$C$7,2),'Selected Unit Finder +Unit List'!F326,"")</f>
        <v/>
      </c>
      <c r="J326" t="str">
        <f t="shared" si="15"/>
        <v>1420002</v>
      </c>
    </row>
    <row r="327" spans="1:10" x14ac:dyDescent="0.3">
      <c r="A327" t="str">
        <f t="shared" si="16"/>
        <v>1420003</v>
      </c>
      <c r="B327" t="s">
        <v>1603</v>
      </c>
      <c r="C327" t="s">
        <v>900</v>
      </c>
      <c r="D327" t="s">
        <v>907</v>
      </c>
      <c r="E327" t="s">
        <v>1610</v>
      </c>
      <c r="F327" t="s">
        <v>1611</v>
      </c>
      <c r="G327">
        <f t="shared" si="17"/>
        <v>27</v>
      </c>
      <c r="H327">
        <f>IF(LEN(I327)&gt;0,1+MAX($H$1:H326),0)</f>
        <v>0</v>
      </c>
      <c r="I327" t="str">
        <f>IF(B327=LEFT('Debt Worksheet'!$C$7,2),'Selected Unit Finder +Unit List'!F327,"")</f>
        <v/>
      </c>
      <c r="J327" t="str">
        <f t="shared" si="15"/>
        <v>1420003</v>
      </c>
    </row>
    <row r="328" spans="1:10" x14ac:dyDescent="0.3">
      <c r="A328" t="str">
        <f t="shared" si="16"/>
        <v>1420004</v>
      </c>
      <c r="B328" t="s">
        <v>1603</v>
      </c>
      <c r="C328" t="s">
        <v>900</v>
      </c>
      <c r="D328" t="s">
        <v>910</v>
      </c>
      <c r="E328" t="s">
        <v>1072</v>
      </c>
      <c r="F328" t="s">
        <v>1073</v>
      </c>
      <c r="G328">
        <f t="shared" si="17"/>
        <v>27</v>
      </c>
      <c r="H328">
        <f>IF(LEN(I328)&gt;0,1+MAX($H$1:H327),0)</f>
        <v>0</v>
      </c>
      <c r="I328" t="str">
        <f>IF(B328=LEFT('Debt Worksheet'!$C$7,2),'Selected Unit Finder +Unit List'!F328,"")</f>
        <v/>
      </c>
      <c r="J328" t="str">
        <f t="shared" si="15"/>
        <v>1420004</v>
      </c>
    </row>
    <row r="329" spans="1:10" x14ac:dyDescent="0.3">
      <c r="A329" t="str">
        <f t="shared" si="16"/>
        <v>1420005</v>
      </c>
      <c r="B329" t="s">
        <v>1603</v>
      </c>
      <c r="C329" t="s">
        <v>900</v>
      </c>
      <c r="D329" t="s">
        <v>913</v>
      </c>
      <c r="E329" t="s">
        <v>987</v>
      </c>
      <c r="F329" t="s">
        <v>988</v>
      </c>
      <c r="G329">
        <f t="shared" si="17"/>
        <v>27</v>
      </c>
      <c r="H329">
        <f>IF(LEN(I329)&gt;0,1+MAX($H$1:H328),0)</f>
        <v>0</v>
      </c>
      <c r="I329" t="str">
        <f>IF(B329=LEFT('Debt Worksheet'!$C$7,2),'Selected Unit Finder +Unit List'!F329,"")</f>
        <v/>
      </c>
      <c r="J329" t="str">
        <f t="shared" si="15"/>
        <v>1420005</v>
      </c>
    </row>
    <row r="330" spans="1:10" x14ac:dyDescent="0.3">
      <c r="A330" t="str">
        <f t="shared" si="16"/>
        <v>1420006</v>
      </c>
      <c r="B330" t="s">
        <v>1603</v>
      </c>
      <c r="C330" t="s">
        <v>900</v>
      </c>
      <c r="D330" t="s">
        <v>916</v>
      </c>
      <c r="E330" t="s">
        <v>1612</v>
      </c>
      <c r="F330" t="s">
        <v>1613</v>
      </c>
      <c r="G330">
        <f t="shared" si="17"/>
        <v>27</v>
      </c>
      <c r="H330">
        <f>IF(LEN(I330)&gt;0,1+MAX($H$1:H329),0)</f>
        <v>0</v>
      </c>
      <c r="I330" t="str">
        <f>IF(B330=LEFT('Debt Worksheet'!$C$7,2),'Selected Unit Finder +Unit List'!F330,"")</f>
        <v/>
      </c>
      <c r="J330" t="str">
        <f t="shared" si="15"/>
        <v>1420006</v>
      </c>
    </row>
    <row r="331" spans="1:10" x14ac:dyDescent="0.3">
      <c r="A331" t="str">
        <f t="shared" si="16"/>
        <v>1420007</v>
      </c>
      <c r="B331" t="s">
        <v>1603</v>
      </c>
      <c r="C331" t="s">
        <v>900</v>
      </c>
      <c r="D331" t="s">
        <v>919</v>
      </c>
      <c r="E331" t="s">
        <v>1614</v>
      </c>
      <c r="F331" t="s">
        <v>1615</v>
      </c>
      <c r="G331">
        <f t="shared" si="17"/>
        <v>27</v>
      </c>
      <c r="H331">
        <f>IF(LEN(I331)&gt;0,1+MAX($H$1:H330),0)</f>
        <v>0</v>
      </c>
      <c r="I331" t="str">
        <f>IF(B331=LEFT('Debt Worksheet'!$C$7,2),'Selected Unit Finder +Unit List'!F331,"")</f>
        <v/>
      </c>
      <c r="J331" t="str">
        <f t="shared" si="15"/>
        <v>1420007</v>
      </c>
    </row>
    <row r="332" spans="1:10" x14ac:dyDescent="0.3">
      <c r="A332" t="str">
        <f t="shared" si="16"/>
        <v>1420008</v>
      </c>
      <c r="B332" t="s">
        <v>1603</v>
      </c>
      <c r="C332" t="s">
        <v>900</v>
      </c>
      <c r="D332" t="s">
        <v>922</v>
      </c>
      <c r="E332" t="s">
        <v>1245</v>
      </c>
      <c r="F332" t="s">
        <v>1246</v>
      </c>
      <c r="G332">
        <f t="shared" si="17"/>
        <v>27</v>
      </c>
      <c r="H332">
        <f>IF(LEN(I332)&gt;0,1+MAX($H$1:H331),0)</f>
        <v>0</v>
      </c>
      <c r="I332" t="str">
        <f>IF(B332=LEFT('Debt Worksheet'!$C$7,2),'Selected Unit Finder +Unit List'!F332,"")</f>
        <v/>
      </c>
      <c r="J332" t="str">
        <f t="shared" si="15"/>
        <v>1420008</v>
      </c>
    </row>
    <row r="333" spans="1:10" x14ac:dyDescent="0.3">
      <c r="A333" t="str">
        <f t="shared" si="16"/>
        <v>1420009</v>
      </c>
      <c r="B333" t="s">
        <v>1603</v>
      </c>
      <c r="C333" t="s">
        <v>900</v>
      </c>
      <c r="D333" t="s">
        <v>925</v>
      </c>
      <c r="E333" t="s">
        <v>1616</v>
      </c>
      <c r="F333" t="s">
        <v>1617</v>
      </c>
      <c r="G333">
        <f t="shared" si="17"/>
        <v>27</v>
      </c>
      <c r="H333">
        <f>IF(LEN(I333)&gt;0,1+MAX($H$1:H332),0)</f>
        <v>0</v>
      </c>
      <c r="I333" t="str">
        <f>IF(B333=LEFT('Debt Worksheet'!$C$7,2),'Selected Unit Finder +Unit List'!F333,"")</f>
        <v/>
      </c>
      <c r="J333" t="str">
        <f t="shared" si="15"/>
        <v>1420009</v>
      </c>
    </row>
    <row r="334" spans="1:10" x14ac:dyDescent="0.3">
      <c r="A334" t="str">
        <f t="shared" si="16"/>
        <v>1420010</v>
      </c>
      <c r="B334" t="s">
        <v>1603</v>
      </c>
      <c r="C334" t="s">
        <v>900</v>
      </c>
      <c r="D334" t="s">
        <v>928</v>
      </c>
      <c r="E334" t="s">
        <v>935</v>
      </c>
      <c r="F334" t="s">
        <v>936</v>
      </c>
      <c r="G334">
        <f t="shared" si="17"/>
        <v>27</v>
      </c>
      <c r="H334">
        <f>IF(LEN(I334)&gt;0,1+MAX($H$1:H333),0)</f>
        <v>0</v>
      </c>
      <c r="I334" t="str">
        <f>IF(B334=LEFT('Debt Worksheet'!$C$7,2),'Selected Unit Finder +Unit List'!F334,"")</f>
        <v/>
      </c>
      <c r="J334" t="str">
        <f t="shared" si="15"/>
        <v>1420010</v>
      </c>
    </row>
    <row r="335" spans="1:10" x14ac:dyDescent="0.3">
      <c r="A335" t="str">
        <f t="shared" si="16"/>
        <v>1430319</v>
      </c>
      <c r="B335" t="s">
        <v>1603</v>
      </c>
      <c r="C335" t="s">
        <v>937</v>
      </c>
      <c r="D335" t="s">
        <v>1618</v>
      </c>
      <c r="E335" t="s">
        <v>1619</v>
      </c>
      <c r="F335" t="s">
        <v>1620</v>
      </c>
      <c r="G335">
        <f t="shared" si="17"/>
        <v>27</v>
      </c>
      <c r="H335">
        <f>IF(LEN(I335)&gt;0,1+MAX($H$1:H334),0)</f>
        <v>0</v>
      </c>
      <c r="I335" t="str">
        <f>IF(B335=LEFT('Debt Worksheet'!$C$7,2),'Selected Unit Finder +Unit List'!F335,"")</f>
        <v/>
      </c>
      <c r="J335" t="str">
        <f t="shared" si="15"/>
        <v>1430319</v>
      </c>
    </row>
    <row r="336" spans="1:10" x14ac:dyDescent="0.3">
      <c r="A336" t="str">
        <f t="shared" si="16"/>
        <v>1430569</v>
      </c>
      <c r="B336" t="s">
        <v>1603</v>
      </c>
      <c r="C336" t="s">
        <v>937</v>
      </c>
      <c r="D336" t="s">
        <v>1621</v>
      </c>
      <c r="E336" t="s">
        <v>1622</v>
      </c>
      <c r="F336" t="s">
        <v>1623</v>
      </c>
      <c r="G336">
        <f t="shared" si="17"/>
        <v>27</v>
      </c>
      <c r="H336">
        <f>IF(LEN(I336)&gt;0,1+MAX($H$1:H335),0)</f>
        <v>0</v>
      </c>
      <c r="I336" t="str">
        <f>IF(B336=LEFT('Debt Worksheet'!$C$7,2),'Selected Unit Finder +Unit List'!F336,"")</f>
        <v/>
      </c>
      <c r="J336" t="str">
        <f t="shared" si="15"/>
        <v>1430569</v>
      </c>
    </row>
    <row r="337" spans="1:10" x14ac:dyDescent="0.3">
      <c r="A337" t="str">
        <f t="shared" si="16"/>
        <v>1430570</v>
      </c>
      <c r="B337" t="s">
        <v>1603</v>
      </c>
      <c r="C337" t="s">
        <v>937</v>
      </c>
      <c r="D337" t="s">
        <v>1624</v>
      </c>
      <c r="E337" t="s">
        <v>1625</v>
      </c>
      <c r="F337" t="s">
        <v>1626</v>
      </c>
      <c r="G337">
        <f t="shared" si="17"/>
        <v>27</v>
      </c>
      <c r="H337">
        <f>IF(LEN(I337)&gt;0,1+MAX($H$1:H336),0)</f>
        <v>0</v>
      </c>
      <c r="I337" t="str">
        <f>IF(B337=LEFT('Debt Worksheet'!$C$7,2),'Selected Unit Finder +Unit List'!F337,"")</f>
        <v/>
      </c>
      <c r="J337" t="str">
        <f t="shared" si="15"/>
        <v>1430570</v>
      </c>
    </row>
    <row r="338" spans="1:10" x14ac:dyDescent="0.3">
      <c r="A338" t="str">
        <f t="shared" si="16"/>
        <v>1430571</v>
      </c>
      <c r="B338" t="s">
        <v>1603</v>
      </c>
      <c r="C338" t="s">
        <v>937</v>
      </c>
      <c r="D338" t="s">
        <v>1627</v>
      </c>
      <c r="E338" t="s">
        <v>1628</v>
      </c>
      <c r="F338" t="s">
        <v>1629</v>
      </c>
      <c r="G338">
        <f t="shared" si="17"/>
        <v>27</v>
      </c>
      <c r="H338">
        <f>IF(LEN(I338)&gt;0,1+MAX($H$1:H337),0)</f>
        <v>0</v>
      </c>
      <c r="I338" t="str">
        <f>IF(B338=LEFT('Debt Worksheet'!$C$7,2),'Selected Unit Finder +Unit List'!F338,"")</f>
        <v/>
      </c>
      <c r="J338" t="str">
        <f t="shared" si="15"/>
        <v>1430571</v>
      </c>
    </row>
    <row r="339" spans="1:10" x14ac:dyDescent="0.3">
      <c r="A339" t="str">
        <f t="shared" si="16"/>
        <v>1430572</v>
      </c>
      <c r="B339" t="s">
        <v>1603</v>
      </c>
      <c r="C339" t="s">
        <v>937</v>
      </c>
      <c r="D339" t="s">
        <v>1630</v>
      </c>
      <c r="E339" t="s">
        <v>1631</v>
      </c>
      <c r="F339" t="s">
        <v>1632</v>
      </c>
      <c r="G339">
        <f t="shared" si="17"/>
        <v>27</v>
      </c>
      <c r="H339">
        <f>IF(LEN(I339)&gt;0,1+MAX($H$1:H338),0)</f>
        <v>0</v>
      </c>
      <c r="I339" t="str">
        <f>IF(B339=LEFT('Debt Worksheet'!$C$7,2),'Selected Unit Finder +Unit List'!F339,"")</f>
        <v/>
      </c>
      <c r="J339" t="str">
        <f t="shared" si="15"/>
        <v>1430572</v>
      </c>
    </row>
    <row r="340" spans="1:10" x14ac:dyDescent="0.3">
      <c r="A340" t="str">
        <f t="shared" si="16"/>
        <v>1430573</v>
      </c>
      <c r="B340" t="s">
        <v>1603</v>
      </c>
      <c r="C340" t="s">
        <v>937</v>
      </c>
      <c r="D340" t="s">
        <v>1633</v>
      </c>
      <c r="E340" t="s">
        <v>1634</v>
      </c>
      <c r="F340" t="s">
        <v>1635</v>
      </c>
      <c r="G340">
        <f t="shared" si="17"/>
        <v>27</v>
      </c>
      <c r="H340">
        <f>IF(LEN(I340)&gt;0,1+MAX($H$1:H339),0)</f>
        <v>0</v>
      </c>
      <c r="I340" t="str">
        <f>IF(B340=LEFT('Debt Worksheet'!$C$7,2),'Selected Unit Finder +Unit List'!F340,"")</f>
        <v/>
      </c>
      <c r="J340" t="str">
        <f t="shared" si="15"/>
        <v>1430573</v>
      </c>
    </row>
    <row r="341" spans="1:10" x14ac:dyDescent="0.3">
      <c r="A341" t="str">
        <f t="shared" si="16"/>
        <v>1430574</v>
      </c>
      <c r="B341" t="s">
        <v>1603</v>
      </c>
      <c r="C341" t="s">
        <v>937</v>
      </c>
      <c r="D341" t="s">
        <v>1636</v>
      </c>
      <c r="E341" t="s">
        <v>1637</v>
      </c>
      <c r="F341" t="s">
        <v>1638</v>
      </c>
      <c r="G341">
        <f t="shared" si="17"/>
        <v>27</v>
      </c>
      <c r="H341">
        <f>IF(LEN(I341)&gt;0,1+MAX($H$1:H340),0)</f>
        <v>0</v>
      </c>
      <c r="I341" t="str">
        <f>IF(B341=LEFT('Debt Worksheet'!$C$7,2),'Selected Unit Finder +Unit List'!F341,"")</f>
        <v/>
      </c>
      <c r="J341" t="str">
        <f t="shared" si="15"/>
        <v>1430574</v>
      </c>
    </row>
    <row r="342" spans="1:10" x14ac:dyDescent="0.3">
      <c r="A342" t="str">
        <f t="shared" si="16"/>
        <v>1441315</v>
      </c>
      <c r="B342" t="s">
        <v>1603</v>
      </c>
      <c r="C342" t="s">
        <v>950</v>
      </c>
      <c r="D342" t="s">
        <v>1639</v>
      </c>
      <c r="E342" t="s">
        <v>1640</v>
      </c>
      <c r="F342" t="s">
        <v>1641</v>
      </c>
      <c r="G342">
        <f t="shared" si="17"/>
        <v>27</v>
      </c>
      <c r="H342">
        <f>IF(LEN(I342)&gt;0,1+MAX($H$1:H341),0)</f>
        <v>0</v>
      </c>
      <c r="I342" t="str">
        <f>IF(B342=LEFT('Debt Worksheet'!$C$7,2),'Selected Unit Finder +Unit List'!F342,"")</f>
        <v/>
      </c>
      <c r="J342" t="str">
        <f t="shared" si="15"/>
        <v>1441315</v>
      </c>
    </row>
    <row r="343" spans="1:10" x14ac:dyDescent="0.3">
      <c r="A343" t="str">
        <f t="shared" si="16"/>
        <v>1441375</v>
      </c>
      <c r="B343" t="s">
        <v>1603</v>
      </c>
      <c r="C343" t="s">
        <v>950</v>
      </c>
      <c r="D343" t="s">
        <v>1642</v>
      </c>
      <c r="E343" t="s">
        <v>1643</v>
      </c>
      <c r="F343" t="s">
        <v>1644</v>
      </c>
      <c r="G343">
        <f t="shared" si="17"/>
        <v>27</v>
      </c>
      <c r="H343">
        <f>IF(LEN(I343)&gt;0,1+MAX($H$1:H342),0)</f>
        <v>0</v>
      </c>
      <c r="I343" t="str">
        <f>IF(B343=LEFT('Debt Worksheet'!$C$7,2),'Selected Unit Finder +Unit List'!F343,"")</f>
        <v/>
      </c>
      <c r="J343" t="str">
        <f t="shared" si="15"/>
        <v>1441375</v>
      </c>
    </row>
    <row r="344" spans="1:10" x14ac:dyDescent="0.3">
      <c r="A344" t="str">
        <f t="shared" si="16"/>
        <v>1441405</v>
      </c>
      <c r="B344" t="s">
        <v>1603</v>
      </c>
      <c r="C344" t="s">
        <v>950</v>
      </c>
      <c r="D344" t="s">
        <v>1645</v>
      </c>
      <c r="E344" t="s">
        <v>1646</v>
      </c>
      <c r="F344" t="s">
        <v>1647</v>
      </c>
      <c r="G344">
        <f t="shared" si="17"/>
        <v>27</v>
      </c>
      <c r="H344">
        <f>IF(LEN(I344)&gt;0,1+MAX($H$1:H343),0)</f>
        <v>0</v>
      </c>
      <c r="I344" t="str">
        <f>IF(B344=LEFT('Debt Worksheet'!$C$7,2),'Selected Unit Finder +Unit List'!F344,"")</f>
        <v/>
      </c>
      <c r="J344" t="str">
        <f t="shared" si="15"/>
        <v>1441405</v>
      </c>
    </row>
    <row r="345" spans="1:10" x14ac:dyDescent="0.3">
      <c r="A345" t="str">
        <f t="shared" si="16"/>
        <v>1450031</v>
      </c>
      <c r="B345" t="s">
        <v>1603</v>
      </c>
      <c r="C345" t="s">
        <v>960</v>
      </c>
      <c r="D345" t="s">
        <v>1648</v>
      </c>
      <c r="E345" t="s">
        <v>1649</v>
      </c>
      <c r="F345" t="s">
        <v>1650</v>
      </c>
      <c r="G345">
        <f t="shared" si="17"/>
        <v>27</v>
      </c>
      <c r="H345">
        <f>IF(LEN(I345)&gt;0,1+MAX($H$1:H344),0)</f>
        <v>0</v>
      </c>
      <c r="I345" t="str">
        <f>IF(B345=LEFT('Debt Worksheet'!$C$7,2),'Selected Unit Finder +Unit List'!F345,"")</f>
        <v/>
      </c>
      <c r="J345" t="str">
        <f t="shared" si="15"/>
        <v>1450031</v>
      </c>
    </row>
    <row r="346" spans="1:10" x14ac:dyDescent="0.3">
      <c r="A346" t="str">
        <f t="shared" si="16"/>
        <v>1450032</v>
      </c>
      <c r="B346" t="s">
        <v>1603</v>
      </c>
      <c r="C346" t="s">
        <v>960</v>
      </c>
      <c r="D346" t="s">
        <v>1651</v>
      </c>
      <c r="E346" t="s">
        <v>1652</v>
      </c>
      <c r="F346" t="s">
        <v>1653</v>
      </c>
      <c r="G346">
        <f t="shared" si="17"/>
        <v>27</v>
      </c>
      <c r="H346">
        <f>IF(LEN(I346)&gt;0,1+MAX($H$1:H345),0)</f>
        <v>0</v>
      </c>
      <c r="I346" t="str">
        <f>IF(B346=LEFT('Debt Worksheet'!$C$7,2),'Selected Unit Finder +Unit List'!F346,"")</f>
        <v/>
      </c>
      <c r="J346" t="str">
        <f t="shared" si="15"/>
        <v>1450032</v>
      </c>
    </row>
    <row r="347" spans="1:10" x14ac:dyDescent="0.3">
      <c r="A347" t="str">
        <f t="shared" si="16"/>
        <v>1460984</v>
      </c>
      <c r="B347" t="s">
        <v>1603</v>
      </c>
      <c r="C347" t="s">
        <v>966</v>
      </c>
      <c r="D347" t="s">
        <v>1654</v>
      </c>
      <c r="E347" t="s">
        <v>1655</v>
      </c>
      <c r="F347" t="s">
        <v>1656</v>
      </c>
      <c r="G347">
        <f t="shared" si="17"/>
        <v>27</v>
      </c>
      <c r="H347">
        <f>IF(LEN(I347)&gt;0,1+MAX($H$1:H346),0)</f>
        <v>0</v>
      </c>
      <c r="I347" t="str">
        <f>IF(B347=LEFT('Debt Worksheet'!$C$7,2),'Selected Unit Finder +Unit List'!F347,"")</f>
        <v/>
      </c>
      <c r="J347" t="str">
        <f t="shared" si="15"/>
        <v>1460984</v>
      </c>
    </row>
    <row r="348" spans="1:10" x14ac:dyDescent="0.3">
      <c r="A348" t="str">
        <f t="shared" si="16"/>
        <v>1460989</v>
      </c>
      <c r="B348" t="s">
        <v>1603</v>
      </c>
      <c r="C348" t="s">
        <v>966</v>
      </c>
      <c r="D348" t="s">
        <v>1657</v>
      </c>
      <c r="E348" t="s">
        <v>1658</v>
      </c>
      <c r="F348" t="s">
        <v>1659</v>
      </c>
      <c r="G348">
        <f t="shared" si="17"/>
        <v>27</v>
      </c>
      <c r="H348">
        <f>IF(LEN(I348)&gt;0,1+MAX($H$1:H347),0)</f>
        <v>0</v>
      </c>
      <c r="I348" t="str">
        <f>IF(B348=LEFT('Debt Worksheet'!$C$7,2),'Selected Unit Finder +Unit List'!F348,"")</f>
        <v/>
      </c>
      <c r="J348" t="str">
        <f t="shared" si="15"/>
        <v>1460989</v>
      </c>
    </row>
    <row r="349" spans="1:10" x14ac:dyDescent="0.3">
      <c r="A349" t="str">
        <f t="shared" si="16"/>
        <v>1461022</v>
      </c>
      <c r="B349" t="s">
        <v>1603</v>
      </c>
      <c r="C349" t="s">
        <v>966</v>
      </c>
      <c r="D349" t="s">
        <v>1660</v>
      </c>
      <c r="E349" t="s">
        <v>1661</v>
      </c>
      <c r="F349" t="s">
        <v>1662</v>
      </c>
      <c r="G349">
        <f t="shared" si="17"/>
        <v>27</v>
      </c>
      <c r="H349">
        <f>IF(LEN(I349)&gt;0,1+MAX($H$1:H348),0)</f>
        <v>0</v>
      </c>
      <c r="I349" t="str">
        <f>IF(B349=LEFT('Debt Worksheet'!$C$7,2),'Selected Unit Finder +Unit List'!F349,"")</f>
        <v/>
      </c>
      <c r="J349" t="str">
        <f t="shared" si="15"/>
        <v>1461022</v>
      </c>
    </row>
    <row r="350" spans="1:10" x14ac:dyDescent="0.3">
      <c r="A350" t="str">
        <f t="shared" si="16"/>
        <v>1470005</v>
      </c>
      <c r="B350" t="s">
        <v>1603</v>
      </c>
      <c r="C350" t="s">
        <v>1260</v>
      </c>
      <c r="D350" t="s">
        <v>913</v>
      </c>
      <c r="E350" t="s">
        <v>1663</v>
      </c>
      <c r="F350" t="s">
        <v>1664</v>
      </c>
      <c r="G350">
        <f t="shared" si="17"/>
        <v>27</v>
      </c>
      <c r="H350">
        <f>IF(LEN(I350)&gt;0,1+MAX($H$1:H349),0)</f>
        <v>0</v>
      </c>
      <c r="I350" t="str">
        <f>IF(B350=LEFT('Debt Worksheet'!$C$7,2),'Selected Unit Finder +Unit List'!F350,"")</f>
        <v/>
      </c>
      <c r="J350" t="str">
        <f t="shared" si="15"/>
        <v>1470005</v>
      </c>
    </row>
    <row r="351" spans="1:10" x14ac:dyDescent="0.3">
      <c r="A351" t="str">
        <f t="shared" si="16"/>
        <v>1510000</v>
      </c>
      <c r="B351" t="s">
        <v>1665</v>
      </c>
      <c r="C351" t="s">
        <v>896</v>
      </c>
      <c r="D351" t="s">
        <v>897</v>
      </c>
      <c r="E351" t="s">
        <v>1666</v>
      </c>
      <c r="F351" t="s">
        <v>1667</v>
      </c>
      <c r="G351">
        <f t="shared" si="17"/>
        <v>29</v>
      </c>
      <c r="H351">
        <f>IF(LEN(I351)&gt;0,1+MAX($H$1:H350),0)</f>
        <v>0</v>
      </c>
      <c r="I351" t="str">
        <f>IF(B351=LEFT('Debt Worksheet'!$C$7,2),'Selected Unit Finder +Unit List'!F351,"")</f>
        <v/>
      </c>
      <c r="J351" t="str">
        <f t="shared" si="15"/>
        <v>1510000</v>
      </c>
    </row>
    <row r="352" spans="1:10" x14ac:dyDescent="0.3">
      <c r="A352" t="str">
        <f t="shared" si="16"/>
        <v>1520001</v>
      </c>
      <c r="B352" t="s">
        <v>1665</v>
      </c>
      <c r="C352" t="s">
        <v>900</v>
      </c>
      <c r="D352" t="s">
        <v>901</v>
      </c>
      <c r="E352" t="s">
        <v>1668</v>
      </c>
      <c r="F352" t="s">
        <v>1669</v>
      </c>
      <c r="G352">
        <f t="shared" si="17"/>
        <v>29</v>
      </c>
      <c r="H352">
        <f>IF(LEN(I352)&gt;0,1+MAX($H$1:H351),0)</f>
        <v>0</v>
      </c>
      <c r="I352" t="str">
        <f>IF(B352=LEFT('Debt Worksheet'!$C$7,2),'Selected Unit Finder +Unit List'!F352,"")</f>
        <v/>
      </c>
      <c r="J352" t="str">
        <f t="shared" si="15"/>
        <v>1520001</v>
      </c>
    </row>
    <row r="353" spans="1:10" x14ac:dyDescent="0.3">
      <c r="A353" t="str">
        <f t="shared" si="16"/>
        <v>1520002</v>
      </c>
      <c r="B353" t="s">
        <v>1665</v>
      </c>
      <c r="C353" t="s">
        <v>900</v>
      </c>
      <c r="D353" t="s">
        <v>904</v>
      </c>
      <c r="E353" t="s">
        <v>1116</v>
      </c>
      <c r="F353" t="s">
        <v>1117</v>
      </c>
      <c r="G353">
        <f t="shared" si="17"/>
        <v>29</v>
      </c>
      <c r="H353">
        <f>IF(LEN(I353)&gt;0,1+MAX($H$1:H352),0)</f>
        <v>0</v>
      </c>
      <c r="I353" t="str">
        <f>IF(B353=LEFT('Debt Worksheet'!$C$7,2),'Selected Unit Finder +Unit List'!F353,"")</f>
        <v/>
      </c>
      <c r="J353" t="str">
        <f t="shared" si="15"/>
        <v>1520002</v>
      </c>
    </row>
    <row r="354" spans="1:10" x14ac:dyDescent="0.3">
      <c r="A354" t="str">
        <f t="shared" si="16"/>
        <v>1520003</v>
      </c>
      <c r="B354" t="s">
        <v>1665</v>
      </c>
      <c r="C354" t="s">
        <v>900</v>
      </c>
      <c r="D354" t="s">
        <v>907</v>
      </c>
      <c r="E354" t="s">
        <v>1062</v>
      </c>
      <c r="F354" t="s">
        <v>1063</v>
      </c>
      <c r="G354">
        <f t="shared" si="17"/>
        <v>29</v>
      </c>
      <c r="H354">
        <f>IF(LEN(I354)&gt;0,1+MAX($H$1:H353),0)</f>
        <v>0</v>
      </c>
      <c r="I354" t="str">
        <f>IF(B354=LEFT('Debt Worksheet'!$C$7,2),'Selected Unit Finder +Unit List'!F354,"")</f>
        <v/>
      </c>
      <c r="J354" t="str">
        <f t="shared" si="15"/>
        <v>1520003</v>
      </c>
    </row>
    <row r="355" spans="1:10" x14ac:dyDescent="0.3">
      <c r="A355" t="str">
        <f t="shared" si="16"/>
        <v>1520004</v>
      </c>
      <c r="B355" t="s">
        <v>1665</v>
      </c>
      <c r="C355" t="s">
        <v>900</v>
      </c>
      <c r="D355" t="s">
        <v>910</v>
      </c>
      <c r="E355" t="s">
        <v>1072</v>
      </c>
      <c r="F355" t="s">
        <v>1073</v>
      </c>
      <c r="G355">
        <f t="shared" si="17"/>
        <v>29</v>
      </c>
      <c r="H355">
        <f>IF(LEN(I355)&gt;0,1+MAX($H$1:H354),0)</f>
        <v>0</v>
      </c>
      <c r="I355" t="str">
        <f>IF(B355=LEFT('Debt Worksheet'!$C$7,2),'Selected Unit Finder +Unit List'!F355,"")</f>
        <v/>
      </c>
      <c r="J355" t="str">
        <f t="shared" si="15"/>
        <v>1520004</v>
      </c>
    </row>
    <row r="356" spans="1:10" x14ac:dyDescent="0.3">
      <c r="A356" t="str">
        <f t="shared" si="16"/>
        <v>1520005</v>
      </c>
      <c r="B356" t="s">
        <v>1665</v>
      </c>
      <c r="C356" t="s">
        <v>900</v>
      </c>
      <c r="D356" t="s">
        <v>913</v>
      </c>
      <c r="E356" t="s">
        <v>1670</v>
      </c>
      <c r="F356" t="s">
        <v>1671</v>
      </c>
      <c r="G356">
        <f t="shared" si="17"/>
        <v>29</v>
      </c>
      <c r="H356">
        <f>IF(LEN(I356)&gt;0,1+MAX($H$1:H355),0)</f>
        <v>0</v>
      </c>
      <c r="I356" t="str">
        <f>IF(B356=LEFT('Debt Worksheet'!$C$7,2),'Selected Unit Finder +Unit List'!F356,"")</f>
        <v/>
      </c>
      <c r="J356" t="str">
        <f t="shared" si="15"/>
        <v>1520005</v>
      </c>
    </row>
    <row r="357" spans="1:10" x14ac:dyDescent="0.3">
      <c r="A357" t="str">
        <f t="shared" si="16"/>
        <v>1520006</v>
      </c>
      <c r="B357" t="s">
        <v>1665</v>
      </c>
      <c r="C357" t="s">
        <v>900</v>
      </c>
      <c r="D357" t="s">
        <v>916</v>
      </c>
      <c r="E357" t="s">
        <v>981</v>
      </c>
      <c r="F357" t="s">
        <v>982</v>
      </c>
      <c r="G357">
        <f t="shared" si="17"/>
        <v>29</v>
      </c>
      <c r="H357">
        <f>IF(LEN(I357)&gt;0,1+MAX($H$1:H356),0)</f>
        <v>0</v>
      </c>
      <c r="I357" t="str">
        <f>IF(B357=LEFT('Debt Worksheet'!$C$7,2),'Selected Unit Finder +Unit List'!F357,"")</f>
        <v/>
      </c>
      <c r="J357" t="str">
        <f t="shared" si="15"/>
        <v>1520006</v>
      </c>
    </row>
    <row r="358" spans="1:10" x14ac:dyDescent="0.3">
      <c r="A358" t="str">
        <f t="shared" si="16"/>
        <v>1520007</v>
      </c>
      <c r="B358" t="s">
        <v>1665</v>
      </c>
      <c r="C358" t="s">
        <v>900</v>
      </c>
      <c r="D358" t="s">
        <v>919</v>
      </c>
      <c r="E358" t="s">
        <v>1672</v>
      </c>
      <c r="F358" t="s">
        <v>1673</v>
      </c>
      <c r="G358">
        <f t="shared" si="17"/>
        <v>29</v>
      </c>
      <c r="H358">
        <f>IF(LEN(I358)&gt;0,1+MAX($H$1:H357),0)</f>
        <v>0</v>
      </c>
      <c r="I358" t="str">
        <f>IF(B358=LEFT('Debt Worksheet'!$C$7,2),'Selected Unit Finder +Unit List'!F358,"")</f>
        <v/>
      </c>
      <c r="J358" t="str">
        <f t="shared" si="15"/>
        <v>1520007</v>
      </c>
    </row>
    <row r="359" spans="1:10" x14ac:dyDescent="0.3">
      <c r="A359" t="str">
        <f t="shared" si="16"/>
        <v>1520008</v>
      </c>
      <c r="B359" t="s">
        <v>1665</v>
      </c>
      <c r="C359" t="s">
        <v>900</v>
      </c>
      <c r="D359" t="s">
        <v>922</v>
      </c>
      <c r="E359" t="s">
        <v>1674</v>
      </c>
      <c r="F359" t="s">
        <v>1675</v>
      </c>
      <c r="G359">
        <f t="shared" si="17"/>
        <v>29</v>
      </c>
      <c r="H359">
        <f>IF(LEN(I359)&gt;0,1+MAX($H$1:H358),0)</f>
        <v>0</v>
      </c>
      <c r="I359" t="str">
        <f>IF(B359=LEFT('Debt Worksheet'!$C$7,2),'Selected Unit Finder +Unit List'!F359,"")</f>
        <v/>
      </c>
      <c r="J359" t="str">
        <f t="shared" si="15"/>
        <v>1520008</v>
      </c>
    </row>
    <row r="360" spans="1:10" x14ac:dyDescent="0.3">
      <c r="A360" t="str">
        <f t="shared" si="16"/>
        <v>1520009</v>
      </c>
      <c r="B360" t="s">
        <v>1665</v>
      </c>
      <c r="C360" t="s">
        <v>900</v>
      </c>
      <c r="D360" t="s">
        <v>925</v>
      </c>
      <c r="E360" t="s">
        <v>1676</v>
      </c>
      <c r="F360" t="s">
        <v>1677</v>
      </c>
      <c r="G360">
        <f t="shared" si="17"/>
        <v>29</v>
      </c>
      <c r="H360">
        <f>IF(LEN(I360)&gt;0,1+MAX($H$1:H359),0)</f>
        <v>0</v>
      </c>
      <c r="I360" t="str">
        <f>IF(B360=LEFT('Debt Worksheet'!$C$7,2),'Selected Unit Finder +Unit List'!F360,"")</f>
        <v/>
      </c>
      <c r="J360" t="str">
        <f t="shared" si="15"/>
        <v>1520009</v>
      </c>
    </row>
    <row r="361" spans="1:10" x14ac:dyDescent="0.3">
      <c r="A361" t="str">
        <f t="shared" si="16"/>
        <v>1520010</v>
      </c>
      <c r="B361" t="s">
        <v>1665</v>
      </c>
      <c r="C361" t="s">
        <v>900</v>
      </c>
      <c r="D361" t="s">
        <v>928</v>
      </c>
      <c r="E361" t="s">
        <v>1678</v>
      </c>
      <c r="F361" t="s">
        <v>1679</v>
      </c>
      <c r="G361">
        <f t="shared" si="17"/>
        <v>29</v>
      </c>
      <c r="H361">
        <f>IF(LEN(I361)&gt;0,1+MAX($H$1:H360),0)</f>
        <v>0</v>
      </c>
      <c r="I361" t="str">
        <f>IF(B361=LEFT('Debt Worksheet'!$C$7,2),'Selected Unit Finder +Unit List'!F361,"")</f>
        <v/>
      </c>
      <c r="J361" t="str">
        <f t="shared" si="15"/>
        <v>1520010</v>
      </c>
    </row>
    <row r="362" spans="1:10" x14ac:dyDescent="0.3">
      <c r="A362" t="str">
        <f t="shared" si="16"/>
        <v>1520011</v>
      </c>
      <c r="B362" t="s">
        <v>1665</v>
      </c>
      <c r="C362" t="s">
        <v>900</v>
      </c>
      <c r="D362" t="s">
        <v>931</v>
      </c>
      <c r="E362" t="s">
        <v>1680</v>
      </c>
      <c r="F362" t="s">
        <v>1681</v>
      </c>
      <c r="G362">
        <f t="shared" si="17"/>
        <v>29</v>
      </c>
      <c r="H362">
        <f>IF(LEN(I362)&gt;0,1+MAX($H$1:H361),0)</f>
        <v>0</v>
      </c>
      <c r="I362" t="str">
        <f>IF(B362=LEFT('Debt Worksheet'!$C$7,2),'Selected Unit Finder +Unit List'!F362,"")</f>
        <v/>
      </c>
      <c r="J362" t="str">
        <f t="shared" si="15"/>
        <v>1520011</v>
      </c>
    </row>
    <row r="363" spans="1:10" x14ac:dyDescent="0.3">
      <c r="A363" t="str">
        <f t="shared" si="16"/>
        <v>1520012</v>
      </c>
      <c r="B363" t="s">
        <v>1665</v>
      </c>
      <c r="C363" t="s">
        <v>900</v>
      </c>
      <c r="D363" t="s">
        <v>934</v>
      </c>
      <c r="E363" t="s">
        <v>1682</v>
      </c>
      <c r="F363" t="s">
        <v>1683</v>
      </c>
      <c r="G363">
        <f t="shared" si="17"/>
        <v>29</v>
      </c>
      <c r="H363">
        <f>IF(LEN(I363)&gt;0,1+MAX($H$1:H362),0)</f>
        <v>0</v>
      </c>
      <c r="I363" t="str">
        <f>IF(B363=LEFT('Debt Worksheet'!$C$7,2),'Selected Unit Finder +Unit List'!F363,"")</f>
        <v/>
      </c>
      <c r="J363" t="str">
        <f t="shared" si="15"/>
        <v>1520012</v>
      </c>
    </row>
    <row r="364" spans="1:10" x14ac:dyDescent="0.3">
      <c r="A364" t="str">
        <f t="shared" si="16"/>
        <v>1520013</v>
      </c>
      <c r="B364" t="s">
        <v>1665</v>
      </c>
      <c r="C364" t="s">
        <v>900</v>
      </c>
      <c r="D364" t="s">
        <v>995</v>
      </c>
      <c r="E364" t="s">
        <v>935</v>
      </c>
      <c r="F364" t="s">
        <v>936</v>
      </c>
      <c r="G364">
        <f t="shared" si="17"/>
        <v>29</v>
      </c>
      <c r="H364">
        <f>IF(LEN(I364)&gt;0,1+MAX($H$1:H363),0)</f>
        <v>0</v>
      </c>
      <c r="I364" t="str">
        <f>IF(B364=LEFT('Debt Worksheet'!$C$7,2),'Selected Unit Finder +Unit List'!F364,"")</f>
        <v/>
      </c>
      <c r="J364" t="str">
        <f t="shared" si="15"/>
        <v>1520013</v>
      </c>
    </row>
    <row r="365" spans="1:10" x14ac:dyDescent="0.3">
      <c r="A365" t="str">
        <f t="shared" si="16"/>
        <v>1520014</v>
      </c>
      <c r="B365" t="s">
        <v>1665</v>
      </c>
      <c r="C365" t="s">
        <v>900</v>
      </c>
      <c r="D365" t="s">
        <v>996</v>
      </c>
      <c r="E365" t="s">
        <v>1132</v>
      </c>
      <c r="F365" t="s">
        <v>1133</v>
      </c>
      <c r="G365">
        <f t="shared" si="17"/>
        <v>29</v>
      </c>
      <c r="H365">
        <f>IF(LEN(I365)&gt;0,1+MAX($H$1:H364),0)</f>
        <v>0</v>
      </c>
      <c r="I365" t="str">
        <f>IF(B365=LEFT('Debt Worksheet'!$C$7,2),'Selected Unit Finder +Unit List'!F365,"")</f>
        <v/>
      </c>
      <c r="J365" t="str">
        <f t="shared" si="15"/>
        <v>1520014</v>
      </c>
    </row>
    <row r="366" spans="1:10" x14ac:dyDescent="0.3">
      <c r="A366" t="str">
        <f t="shared" si="16"/>
        <v>1530439</v>
      </c>
      <c r="B366" t="s">
        <v>1665</v>
      </c>
      <c r="C366" t="s">
        <v>937</v>
      </c>
      <c r="D366" t="s">
        <v>1684</v>
      </c>
      <c r="E366" t="s">
        <v>1685</v>
      </c>
      <c r="F366" t="s">
        <v>1686</v>
      </c>
      <c r="G366">
        <f t="shared" si="17"/>
        <v>29</v>
      </c>
      <c r="H366">
        <f>IF(LEN(I366)&gt;0,1+MAX($H$1:H365),0)</f>
        <v>0</v>
      </c>
      <c r="I366" t="str">
        <f>IF(B366=LEFT('Debt Worksheet'!$C$7,2),'Selected Unit Finder +Unit List'!F366,"")</f>
        <v/>
      </c>
      <c r="J366" t="str">
        <f t="shared" si="15"/>
        <v>1530439</v>
      </c>
    </row>
    <row r="367" spans="1:10" x14ac:dyDescent="0.3">
      <c r="A367" t="str">
        <f t="shared" si="16"/>
        <v>1530442</v>
      </c>
      <c r="B367" t="s">
        <v>1665</v>
      </c>
      <c r="C367" t="s">
        <v>937</v>
      </c>
      <c r="D367" t="s">
        <v>1687</v>
      </c>
      <c r="E367" t="s">
        <v>1688</v>
      </c>
      <c r="F367" t="s">
        <v>1689</v>
      </c>
      <c r="G367">
        <f t="shared" si="17"/>
        <v>29</v>
      </c>
      <c r="H367">
        <f>IF(LEN(I367)&gt;0,1+MAX($H$1:H366),0)</f>
        <v>0</v>
      </c>
      <c r="I367" t="str">
        <f>IF(B367=LEFT('Debt Worksheet'!$C$7,2),'Selected Unit Finder +Unit List'!F367,"")</f>
        <v/>
      </c>
      <c r="J367" t="str">
        <f t="shared" si="15"/>
        <v>1530442</v>
      </c>
    </row>
    <row r="368" spans="1:10" x14ac:dyDescent="0.3">
      <c r="A368" t="str">
        <f t="shared" si="16"/>
        <v>1530575</v>
      </c>
      <c r="B368" t="s">
        <v>1665</v>
      </c>
      <c r="C368" t="s">
        <v>937</v>
      </c>
      <c r="D368" t="s">
        <v>1690</v>
      </c>
      <c r="E368" t="s">
        <v>1691</v>
      </c>
      <c r="F368" t="s">
        <v>1692</v>
      </c>
      <c r="G368">
        <f t="shared" si="17"/>
        <v>29</v>
      </c>
      <c r="H368">
        <f>IF(LEN(I368)&gt;0,1+MAX($H$1:H367),0)</f>
        <v>0</v>
      </c>
      <c r="I368" t="str">
        <f>IF(B368=LEFT('Debt Worksheet'!$C$7,2),'Selected Unit Finder +Unit List'!F368,"")</f>
        <v/>
      </c>
      <c r="J368" t="str">
        <f t="shared" si="15"/>
        <v>1530575</v>
      </c>
    </row>
    <row r="369" spans="1:10" x14ac:dyDescent="0.3">
      <c r="A369" t="str">
        <f t="shared" si="16"/>
        <v>1530576</v>
      </c>
      <c r="B369" t="s">
        <v>1665</v>
      </c>
      <c r="C369" t="s">
        <v>937</v>
      </c>
      <c r="D369" t="s">
        <v>1693</v>
      </c>
      <c r="E369" t="s">
        <v>1694</v>
      </c>
      <c r="F369" t="s">
        <v>1695</v>
      </c>
      <c r="G369">
        <f t="shared" si="17"/>
        <v>29</v>
      </c>
      <c r="H369">
        <f>IF(LEN(I369)&gt;0,1+MAX($H$1:H368),0)</f>
        <v>0</v>
      </c>
      <c r="I369" t="str">
        <f>IF(B369=LEFT('Debt Worksheet'!$C$7,2),'Selected Unit Finder +Unit List'!F369,"")</f>
        <v/>
      </c>
      <c r="J369" t="str">
        <f t="shared" si="15"/>
        <v>1530576</v>
      </c>
    </row>
    <row r="370" spans="1:10" x14ac:dyDescent="0.3">
      <c r="A370" t="str">
        <f t="shared" si="16"/>
        <v>1530577</v>
      </c>
      <c r="B370" t="s">
        <v>1665</v>
      </c>
      <c r="C370" t="s">
        <v>937</v>
      </c>
      <c r="D370" t="s">
        <v>1696</v>
      </c>
      <c r="E370" t="s">
        <v>1697</v>
      </c>
      <c r="F370" t="s">
        <v>1698</v>
      </c>
      <c r="G370">
        <f t="shared" si="17"/>
        <v>29</v>
      </c>
      <c r="H370">
        <f>IF(LEN(I370)&gt;0,1+MAX($H$1:H369),0)</f>
        <v>0</v>
      </c>
      <c r="I370" t="str">
        <f>IF(B370=LEFT('Debt Worksheet'!$C$7,2),'Selected Unit Finder +Unit List'!F370,"")</f>
        <v/>
      </c>
      <c r="J370" t="str">
        <f t="shared" si="15"/>
        <v>1530577</v>
      </c>
    </row>
    <row r="371" spans="1:10" x14ac:dyDescent="0.3">
      <c r="A371" t="str">
        <f t="shared" si="16"/>
        <v>1530578</v>
      </c>
      <c r="B371" t="s">
        <v>1665</v>
      </c>
      <c r="C371" t="s">
        <v>937</v>
      </c>
      <c r="D371" t="s">
        <v>1699</v>
      </c>
      <c r="E371" t="s">
        <v>1700</v>
      </c>
      <c r="F371" t="s">
        <v>1701</v>
      </c>
      <c r="G371">
        <f t="shared" si="17"/>
        <v>29</v>
      </c>
      <c r="H371">
        <f>IF(LEN(I371)&gt;0,1+MAX($H$1:H370),0)</f>
        <v>0</v>
      </c>
      <c r="I371" t="str">
        <f>IF(B371=LEFT('Debt Worksheet'!$C$7,2),'Selected Unit Finder +Unit List'!F371,"")</f>
        <v/>
      </c>
      <c r="J371" t="str">
        <f t="shared" si="15"/>
        <v>1530578</v>
      </c>
    </row>
    <row r="372" spans="1:10" x14ac:dyDescent="0.3">
      <c r="A372" t="str">
        <f t="shared" si="16"/>
        <v>1530579</v>
      </c>
      <c r="B372" t="s">
        <v>1665</v>
      </c>
      <c r="C372" t="s">
        <v>937</v>
      </c>
      <c r="D372" t="s">
        <v>1702</v>
      </c>
      <c r="E372" t="s">
        <v>1703</v>
      </c>
      <c r="F372" t="s">
        <v>1704</v>
      </c>
      <c r="G372">
        <f t="shared" si="17"/>
        <v>29</v>
      </c>
      <c r="H372">
        <f>IF(LEN(I372)&gt;0,1+MAX($H$1:H371),0)</f>
        <v>0</v>
      </c>
      <c r="I372" t="str">
        <f>IF(B372=LEFT('Debt Worksheet'!$C$7,2),'Selected Unit Finder +Unit List'!F372,"")</f>
        <v/>
      </c>
      <c r="J372" t="str">
        <f t="shared" si="15"/>
        <v>1530579</v>
      </c>
    </row>
    <row r="373" spans="1:10" x14ac:dyDescent="0.3">
      <c r="A373" t="str">
        <f t="shared" si="16"/>
        <v>1541560</v>
      </c>
      <c r="B373" t="s">
        <v>1665</v>
      </c>
      <c r="C373" t="s">
        <v>950</v>
      </c>
      <c r="D373" t="s">
        <v>1705</v>
      </c>
      <c r="E373" t="s">
        <v>1706</v>
      </c>
      <c r="F373" t="s">
        <v>1707</v>
      </c>
      <c r="G373">
        <f t="shared" si="17"/>
        <v>29</v>
      </c>
      <c r="H373">
        <f>IF(LEN(I373)&gt;0,1+MAX($H$1:H372),0)</f>
        <v>0</v>
      </c>
      <c r="I373" t="str">
        <f>IF(B373=LEFT('Debt Worksheet'!$C$7,2),'Selected Unit Finder +Unit List'!F373,"")</f>
        <v/>
      </c>
      <c r="J373" t="str">
        <f t="shared" si="15"/>
        <v>1541560</v>
      </c>
    </row>
    <row r="374" spans="1:10" x14ac:dyDescent="0.3">
      <c r="A374" t="str">
        <f t="shared" si="16"/>
        <v>1541600</v>
      </c>
      <c r="B374" t="s">
        <v>1665</v>
      </c>
      <c r="C374" t="s">
        <v>950</v>
      </c>
      <c r="D374" t="s">
        <v>1708</v>
      </c>
      <c r="E374" t="s">
        <v>1709</v>
      </c>
      <c r="F374" t="s">
        <v>1710</v>
      </c>
      <c r="G374">
        <f t="shared" si="17"/>
        <v>29</v>
      </c>
      <c r="H374">
        <f>IF(LEN(I374)&gt;0,1+MAX($H$1:H373),0)</f>
        <v>0</v>
      </c>
      <c r="I374" t="str">
        <f>IF(B374=LEFT('Debt Worksheet'!$C$7,2),'Selected Unit Finder +Unit List'!F374,"")</f>
        <v/>
      </c>
      <c r="J374" t="str">
        <f t="shared" si="15"/>
        <v>1541600</v>
      </c>
    </row>
    <row r="375" spans="1:10" x14ac:dyDescent="0.3">
      <c r="A375" t="str">
        <f t="shared" si="16"/>
        <v>1541620</v>
      </c>
      <c r="B375" t="s">
        <v>1665</v>
      </c>
      <c r="C375" t="s">
        <v>950</v>
      </c>
      <c r="D375" t="s">
        <v>1711</v>
      </c>
      <c r="E375" t="s">
        <v>1712</v>
      </c>
      <c r="F375" t="s">
        <v>1713</v>
      </c>
      <c r="G375">
        <f t="shared" si="17"/>
        <v>29</v>
      </c>
      <c r="H375">
        <f>IF(LEN(I375)&gt;0,1+MAX($H$1:H374),0)</f>
        <v>0</v>
      </c>
      <c r="I375" t="str">
        <f>IF(B375=LEFT('Debt Worksheet'!$C$7,2),'Selected Unit Finder +Unit List'!F375,"")</f>
        <v/>
      </c>
      <c r="J375" t="str">
        <f t="shared" si="15"/>
        <v>1541620</v>
      </c>
    </row>
    <row r="376" spans="1:10" x14ac:dyDescent="0.3">
      <c r="A376" t="str">
        <f t="shared" si="16"/>
        <v>1550033</v>
      </c>
      <c r="B376" t="s">
        <v>1665</v>
      </c>
      <c r="C376" t="s">
        <v>960</v>
      </c>
      <c r="D376" t="s">
        <v>1714</v>
      </c>
      <c r="E376" t="s">
        <v>1715</v>
      </c>
      <c r="F376" t="s">
        <v>1716</v>
      </c>
      <c r="G376">
        <f t="shared" si="17"/>
        <v>29</v>
      </c>
      <c r="H376">
        <f>IF(LEN(I376)&gt;0,1+MAX($H$1:H375),0)</f>
        <v>0</v>
      </c>
      <c r="I376" t="str">
        <f>IF(B376=LEFT('Debt Worksheet'!$C$7,2),'Selected Unit Finder +Unit List'!F376,"")</f>
        <v/>
      </c>
      <c r="J376" t="str">
        <f t="shared" si="15"/>
        <v>1550033</v>
      </c>
    </row>
    <row r="377" spans="1:10" x14ac:dyDescent="0.3">
      <c r="A377" t="str">
        <f t="shared" si="16"/>
        <v>1550034</v>
      </c>
      <c r="B377" t="s">
        <v>1665</v>
      </c>
      <c r="C377" t="s">
        <v>960</v>
      </c>
      <c r="D377" t="s">
        <v>1717</v>
      </c>
      <c r="E377" t="s">
        <v>1718</v>
      </c>
      <c r="F377" t="s">
        <v>1719</v>
      </c>
      <c r="G377">
        <f t="shared" si="17"/>
        <v>29</v>
      </c>
      <c r="H377">
        <f>IF(LEN(I377)&gt;0,1+MAX($H$1:H376),0)</f>
        <v>0</v>
      </c>
      <c r="I377" t="str">
        <f>IF(B377=LEFT('Debt Worksheet'!$C$7,2),'Selected Unit Finder +Unit List'!F377,"")</f>
        <v/>
      </c>
      <c r="J377" t="str">
        <f t="shared" si="15"/>
        <v>1550034</v>
      </c>
    </row>
    <row r="378" spans="1:10" x14ac:dyDescent="0.3">
      <c r="A378" t="str">
        <f t="shared" si="16"/>
        <v>1561036</v>
      </c>
      <c r="B378" t="s">
        <v>1665</v>
      </c>
      <c r="C378" t="s">
        <v>966</v>
      </c>
      <c r="D378" t="s">
        <v>1720</v>
      </c>
      <c r="E378" t="s">
        <v>1721</v>
      </c>
      <c r="F378" t="s">
        <v>1722</v>
      </c>
      <c r="G378">
        <f t="shared" si="17"/>
        <v>29</v>
      </c>
      <c r="H378">
        <f>IF(LEN(I378)&gt;0,1+MAX($H$1:H377),0)</f>
        <v>0</v>
      </c>
      <c r="I378" t="str">
        <f>IF(B378=LEFT('Debt Worksheet'!$C$7,2),'Selected Unit Finder +Unit List'!F378,"")</f>
        <v/>
      </c>
      <c r="J378" t="str">
        <f t="shared" si="15"/>
        <v>1561036</v>
      </c>
    </row>
    <row r="379" spans="1:10" x14ac:dyDescent="0.3">
      <c r="A379" t="str">
        <f t="shared" si="16"/>
        <v>1570006</v>
      </c>
      <c r="B379" t="s">
        <v>1665</v>
      </c>
      <c r="C379" t="s">
        <v>1260</v>
      </c>
      <c r="D379" t="s">
        <v>916</v>
      </c>
      <c r="E379" t="s">
        <v>1723</v>
      </c>
      <c r="F379" t="s">
        <v>1724</v>
      </c>
      <c r="G379">
        <f t="shared" si="17"/>
        <v>29</v>
      </c>
      <c r="H379">
        <f>IF(LEN(I379)&gt;0,1+MAX($H$1:H378),0)</f>
        <v>0</v>
      </c>
      <c r="I379" t="str">
        <f>IF(B379=LEFT('Debt Worksheet'!$C$7,2),'Selected Unit Finder +Unit List'!F379,"")</f>
        <v/>
      </c>
      <c r="J379" t="str">
        <f t="shared" si="15"/>
        <v>1570006</v>
      </c>
    </row>
    <row r="380" spans="1:10" x14ac:dyDescent="0.3">
      <c r="A380" t="str">
        <f t="shared" si="16"/>
        <v>1610000</v>
      </c>
      <c r="B380" t="s">
        <v>1725</v>
      </c>
      <c r="C380" t="s">
        <v>896</v>
      </c>
      <c r="D380" t="s">
        <v>897</v>
      </c>
      <c r="E380" t="s">
        <v>1726</v>
      </c>
      <c r="F380" t="s">
        <v>1727</v>
      </c>
      <c r="G380">
        <f t="shared" si="17"/>
        <v>21</v>
      </c>
      <c r="H380">
        <f>IF(LEN(I380)&gt;0,1+MAX($H$1:H379),0)</f>
        <v>0</v>
      </c>
      <c r="I380" t="str">
        <f>IF(B380=LEFT('Debt Worksheet'!$C$7,2),'Selected Unit Finder +Unit List'!F380,"")</f>
        <v/>
      </c>
      <c r="J380" t="str">
        <f t="shared" si="15"/>
        <v>1610000</v>
      </c>
    </row>
    <row r="381" spans="1:10" x14ac:dyDescent="0.3">
      <c r="A381" t="str">
        <f t="shared" si="16"/>
        <v>1620001</v>
      </c>
      <c r="B381" t="s">
        <v>1725</v>
      </c>
      <c r="C381" t="s">
        <v>900</v>
      </c>
      <c r="D381" t="s">
        <v>901</v>
      </c>
      <c r="E381" t="s">
        <v>975</v>
      </c>
      <c r="F381" t="s">
        <v>976</v>
      </c>
      <c r="G381">
        <f t="shared" si="17"/>
        <v>21</v>
      </c>
      <c r="H381">
        <f>IF(LEN(I381)&gt;0,1+MAX($H$1:H380),0)</f>
        <v>0</v>
      </c>
      <c r="I381" t="str">
        <f>IF(B381=LEFT('Debt Worksheet'!$C$7,2),'Selected Unit Finder +Unit List'!F381,"")</f>
        <v/>
      </c>
      <c r="J381" t="str">
        <f t="shared" si="15"/>
        <v>1620001</v>
      </c>
    </row>
    <row r="382" spans="1:10" x14ac:dyDescent="0.3">
      <c r="A382" t="str">
        <f t="shared" si="16"/>
        <v>1620002</v>
      </c>
      <c r="B382" t="s">
        <v>1725</v>
      </c>
      <c r="C382" t="s">
        <v>900</v>
      </c>
      <c r="D382" t="s">
        <v>904</v>
      </c>
      <c r="E382" t="s">
        <v>1062</v>
      </c>
      <c r="F382" t="s">
        <v>1063</v>
      </c>
      <c r="G382">
        <f t="shared" si="17"/>
        <v>21</v>
      </c>
      <c r="H382">
        <f>IF(LEN(I382)&gt;0,1+MAX($H$1:H381),0)</f>
        <v>0</v>
      </c>
      <c r="I382" t="str">
        <f>IF(B382=LEFT('Debt Worksheet'!$C$7,2),'Selected Unit Finder +Unit List'!F382,"")</f>
        <v/>
      </c>
      <c r="J382" t="str">
        <f t="shared" si="15"/>
        <v>1620002</v>
      </c>
    </row>
    <row r="383" spans="1:10" x14ac:dyDescent="0.3">
      <c r="A383" t="str">
        <f t="shared" si="16"/>
        <v>1620003</v>
      </c>
      <c r="B383" t="s">
        <v>1725</v>
      </c>
      <c r="C383" t="s">
        <v>900</v>
      </c>
      <c r="D383" t="s">
        <v>907</v>
      </c>
      <c r="E383" t="s">
        <v>1194</v>
      </c>
      <c r="F383" t="s">
        <v>1195</v>
      </c>
      <c r="G383">
        <f t="shared" si="17"/>
        <v>21</v>
      </c>
      <c r="H383">
        <f>IF(LEN(I383)&gt;0,1+MAX($H$1:H382),0)</f>
        <v>0</v>
      </c>
      <c r="I383" t="str">
        <f>IF(B383=LEFT('Debt Worksheet'!$C$7,2),'Selected Unit Finder +Unit List'!F383,"")</f>
        <v/>
      </c>
      <c r="J383" t="str">
        <f t="shared" si="15"/>
        <v>1620003</v>
      </c>
    </row>
    <row r="384" spans="1:10" x14ac:dyDescent="0.3">
      <c r="A384" t="str">
        <f t="shared" si="16"/>
        <v>1620004</v>
      </c>
      <c r="B384" t="s">
        <v>1725</v>
      </c>
      <c r="C384" t="s">
        <v>900</v>
      </c>
      <c r="D384" t="s">
        <v>910</v>
      </c>
      <c r="E384" t="s">
        <v>1728</v>
      </c>
      <c r="F384" t="s">
        <v>1729</v>
      </c>
      <c r="G384">
        <f t="shared" si="17"/>
        <v>21</v>
      </c>
      <c r="H384">
        <f>IF(LEN(I384)&gt;0,1+MAX($H$1:H383),0)</f>
        <v>0</v>
      </c>
      <c r="I384" t="str">
        <f>IF(B384=LEFT('Debt Worksheet'!$C$7,2),'Selected Unit Finder +Unit List'!F384,"")</f>
        <v/>
      </c>
      <c r="J384" t="str">
        <f t="shared" si="15"/>
        <v>1620004</v>
      </c>
    </row>
    <row r="385" spans="1:10" x14ac:dyDescent="0.3">
      <c r="A385" t="str">
        <f t="shared" si="16"/>
        <v>1620005</v>
      </c>
      <c r="B385" t="s">
        <v>1725</v>
      </c>
      <c r="C385" t="s">
        <v>900</v>
      </c>
      <c r="D385" t="s">
        <v>913</v>
      </c>
      <c r="E385" t="s">
        <v>981</v>
      </c>
      <c r="F385" t="s">
        <v>982</v>
      </c>
      <c r="G385">
        <f t="shared" si="17"/>
        <v>21</v>
      </c>
      <c r="H385">
        <f>IF(LEN(I385)&gt;0,1+MAX($H$1:H384),0)</f>
        <v>0</v>
      </c>
      <c r="I385" t="str">
        <f>IF(B385=LEFT('Debt Worksheet'!$C$7,2),'Selected Unit Finder +Unit List'!F385,"")</f>
        <v/>
      </c>
      <c r="J385" t="str">
        <f t="shared" si="15"/>
        <v>1620005</v>
      </c>
    </row>
    <row r="386" spans="1:10" x14ac:dyDescent="0.3">
      <c r="A386" t="str">
        <f t="shared" si="16"/>
        <v>1620006</v>
      </c>
      <c r="B386" t="s">
        <v>1725</v>
      </c>
      <c r="C386" t="s">
        <v>900</v>
      </c>
      <c r="D386" t="s">
        <v>916</v>
      </c>
      <c r="E386" t="s">
        <v>989</v>
      </c>
      <c r="F386" t="s">
        <v>990</v>
      </c>
      <c r="G386">
        <f t="shared" si="17"/>
        <v>21</v>
      </c>
      <c r="H386">
        <f>IF(LEN(I386)&gt;0,1+MAX($H$1:H385),0)</f>
        <v>0</v>
      </c>
      <c r="I386" t="str">
        <f>IF(B386=LEFT('Debt Worksheet'!$C$7,2),'Selected Unit Finder +Unit List'!F386,"")</f>
        <v/>
      </c>
      <c r="J386" t="str">
        <f t="shared" ref="J386:J449" si="18">A386</f>
        <v>1620006</v>
      </c>
    </row>
    <row r="387" spans="1:10" x14ac:dyDescent="0.3">
      <c r="A387" t="str">
        <f t="shared" ref="A387:A450" si="19">CONCATENATE(B387,C387,D387)</f>
        <v>1620007</v>
      </c>
      <c r="B387" t="s">
        <v>1725</v>
      </c>
      <c r="C387" t="s">
        <v>900</v>
      </c>
      <c r="D387" t="s">
        <v>919</v>
      </c>
      <c r="E387" t="s">
        <v>1730</v>
      </c>
      <c r="F387" t="s">
        <v>1731</v>
      </c>
      <c r="G387">
        <f t="shared" ref="G387:G450" si="20">COUNTIF(B:B,B387)</f>
        <v>21</v>
      </c>
      <c r="H387">
        <f>IF(LEN(I387)&gt;0,1+MAX($H$1:H386),0)</f>
        <v>0</v>
      </c>
      <c r="I387" t="str">
        <f>IF(B387=LEFT('Debt Worksheet'!$C$7,2),'Selected Unit Finder +Unit List'!F387,"")</f>
        <v/>
      </c>
      <c r="J387" t="str">
        <f t="shared" si="18"/>
        <v>1620007</v>
      </c>
    </row>
    <row r="388" spans="1:10" x14ac:dyDescent="0.3">
      <c r="A388" t="str">
        <f t="shared" si="19"/>
        <v>1620008</v>
      </c>
      <c r="B388" t="s">
        <v>1725</v>
      </c>
      <c r="C388" t="s">
        <v>900</v>
      </c>
      <c r="D388" t="s">
        <v>922</v>
      </c>
      <c r="E388" t="s">
        <v>1080</v>
      </c>
      <c r="F388" t="s">
        <v>1081</v>
      </c>
      <c r="G388">
        <f t="shared" si="20"/>
        <v>21</v>
      </c>
      <c r="H388">
        <f>IF(LEN(I388)&gt;0,1+MAX($H$1:H387),0)</f>
        <v>0</v>
      </c>
      <c r="I388" t="str">
        <f>IF(B388=LEFT('Debt Worksheet'!$C$7,2),'Selected Unit Finder +Unit List'!F388,"")</f>
        <v/>
      </c>
      <c r="J388" t="str">
        <f t="shared" si="18"/>
        <v>1620008</v>
      </c>
    </row>
    <row r="389" spans="1:10" x14ac:dyDescent="0.3">
      <c r="A389" t="str">
        <f t="shared" si="19"/>
        <v>1620009</v>
      </c>
      <c r="B389" t="s">
        <v>1725</v>
      </c>
      <c r="C389" t="s">
        <v>900</v>
      </c>
      <c r="D389" t="s">
        <v>925</v>
      </c>
      <c r="E389" t="s">
        <v>935</v>
      </c>
      <c r="F389" t="s">
        <v>936</v>
      </c>
      <c r="G389">
        <f t="shared" si="20"/>
        <v>21</v>
      </c>
      <c r="H389">
        <f>IF(LEN(I389)&gt;0,1+MAX($H$1:H388),0)</f>
        <v>0</v>
      </c>
      <c r="I389" t="str">
        <f>IF(B389=LEFT('Debt Worksheet'!$C$7,2),'Selected Unit Finder +Unit List'!F389,"")</f>
        <v/>
      </c>
      <c r="J389" t="str">
        <f t="shared" si="18"/>
        <v>1620009</v>
      </c>
    </row>
    <row r="390" spans="1:10" x14ac:dyDescent="0.3">
      <c r="A390" t="str">
        <f t="shared" si="19"/>
        <v>1630406</v>
      </c>
      <c r="B390" t="s">
        <v>1725</v>
      </c>
      <c r="C390" t="s">
        <v>937</v>
      </c>
      <c r="D390" t="s">
        <v>1732</v>
      </c>
      <c r="E390" t="s">
        <v>1733</v>
      </c>
      <c r="F390" t="s">
        <v>1734</v>
      </c>
      <c r="G390">
        <f t="shared" si="20"/>
        <v>21</v>
      </c>
      <c r="H390">
        <f>IF(LEN(I390)&gt;0,1+MAX($H$1:H389),0)</f>
        <v>0</v>
      </c>
      <c r="I390" t="str">
        <f>IF(B390=LEFT('Debt Worksheet'!$C$7,2),'Selected Unit Finder +Unit List'!F390,"")</f>
        <v/>
      </c>
      <c r="J390" t="str">
        <f t="shared" si="18"/>
        <v>1630406</v>
      </c>
    </row>
    <row r="391" spans="1:10" x14ac:dyDescent="0.3">
      <c r="A391" t="str">
        <f t="shared" si="19"/>
        <v>1630581</v>
      </c>
      <c r="B391" t="s">
        <v>1725</v>
      </c>
      <c r="C391" t="s">
        <v>937</v>
      </c>
      <c r="D391" t="s">
        <v>1735</v>
      </c>
      <c r="E391" t="s">
        <v>1736</v>
      </c>
      <c r="F391" t="s">
        <v>1737</v>
      </c>
      <c r="G391">
        <f t="shared" si="20"/>
        <v>21</v>
      </c>
      <c r="H391">
        <f>IF(LEN(I391)&gt;0,1+MAX($H$1:H390),0)</f>
        <v>0</v>
      </c>
      <c r="I391" t="str">
        <f>IF(B391=LEFT('Debt Worksheet'!$C$7,2),'Selected Unit Finder +Unit List'!F391,"")</f>
        <v/>
      </c>
      <c r="J391" t="str">
        <f t="shared" si="18"/>
        <v>1630581</v>
      </c>
    </row>
    <row r="392" spans="1:10" x14ac:dyDescent="0.3">
      <c r="A392" t="str">
        <f t="shared" si="19"/>
        <v>1630582</v>
      </c>
      <c r="B392" t="s">
        <v>1725</v>
      </c>
      <c r="C392" t="s">
        <v>937</v>
      </c>
      <c r="D392" t="s">
        <v>1738</v>
      </c>
      <c r="E392" t="s">
        <v>1739</v>
      </c>
      <c r="F392" t="s">
        <v>1740</v>
      </c>
      <c r="G392">
        <f t="shared" si="20"/>
        <v>21</v>
      </c>
      <c r="H392">
        <f>IF(LEN(I392)&gt;0,1+MAX($H$1:H391),0)</f>
        <v>0</v>
      </c>
      <c r="I392" t="str">
        <f>IF(B392=LEFT('Debt Worksheet'!$C$7,2),'Selected Unit Finder +Unit List'!F392,"")</f>
        <v/>
      </c>
      <c r="J392" t="str">
        <f t="shared" si="18"/>
        <v>1630582</v>
      </c>
    </row>
    <row r="393" spans="1:10" x14ac:dyDescent="0.3">
      <c r="A393" t="str">
        <f t="shared" si="19"/>
        <v>1630583</v>
      </c>
      <c r="B393" t="s">
        <v>1725</v>
      </c>
      <c r="C393" t="s">
        <v>937</v>
      </c>
      <c r="D393" t="s">
        <v>1741</v>
      </c>
      <c r="E393" t="s">
        <v>1742</v>
      </c>
      <c r="F393" t="s">
        <v>1743</v>
      </c>
      <c r="G393">
        <f t="shared" si="20"/>
        <v>21</v>
      </c>
      <c r="H393">
        <f>IF(LEN(I393)&gt;0,1+MAX($H$1:H392),0)</f>
        <v>0</v>
      </c>
      <c r="I393" t="str">
        <f>IF(B393=LEFT('Debt Worksheet'!$C$7,2),'Selected Unit Finder +Unit List'!F393,"")</f>
        <v/>
      </c>
      <c r="J393" t="str">
        <f t="shared" si="18"/>
        <v>1630583</v>
      </c>
    </row>
    <row r="394" spans="1:10" x14ac:dyDescent="0.3">
      <c r="A394" t="str">
        <f t="shared" si="19"/>
        <v>1630584</v>
      </c>
      <c r="B394" t="s">
        <v>1725</v>
      </c>
      <c r="C394" t="s">
        <v>937</v>
      </c>
      <c r="D394" t="s">
        <v>1744</v>
      </c>
      <c r="E394" t="s">
        <v>1745</v>
      </c>
      <c r="F394" t="s">
        <v>1746</v>
      </c>
      <c r="G394">
        <f t="shared" si="20"/>
        <v>21</v>
      </c>
      <c r="H394">
        <f>IF(LEN(I394)&gt;0,1+MAX($H$1:H393),0)</f>
        <v>0</v>
      </c>
      <c r="I394" t="str">
        <f>IF(B394=LEFT('Debt Worksheet'!$C$7,2),'Selected Unit Finder +Unit List'!F394,"")</f>
        <v/>
      </c>
      <c r="J394" t="str">
        <f t="shared" si="18"/>
        <v>1630584</v>
      </c>
    </row>
    <row r="395" spans="1:10" x14ac:dyDescent="0.3">
      <c r="A395" t="str">
        <f t="shared" si="19"/>
        <v>1641655</v>
      </c>
      <c r="B395" t="s">
        <v>1725</v>
      </c>
      <c r="C395" t="s">
        <v>950</v>
      </c>
      <c r="D395" t="s">
        <v>1747</v>
      </c>
      <c r="E395" t="s">
        <v>1748</v>
      </c>
      <c r="F395" t="s">
        <v>1749</v>
      </c>
      <c r="G395">
        <f t="shared" si="20"/>
        <v>21</v>
      </c>
      <c r="H395">
        <f>IF(LEN(I395)&gt;0,1+MAX($H$1:H394),0)</f>
        <v>0</v>
      </c>
      <c r="I395" t="str">
        <f>IF(B395=LEFT('Debt Worksheet'!$C$7,2),'Selected Unit Finder +Unit List'!F395,"")</f>
        <v/>
      </c>
      <c r="J395" t="str">
        <f t="shared" si="18"/>
        <v>1641655</v>
      </c>
    </row>
    <row r="396" spans="1:10" x14ac:dyDescent="0.3">
      <c r="A396" t="str">
        <f t="shared" si="19"/>
        <v>1641730</v>
      </c>
      <c r="B396" t="s">
        <v>1725</v>
      </c>
      <c r="C396" t="s">
        <v>950</v>
      </c>
      <c r="D396" t="s">
        <v>1750</v>
      </c>
      <c r="E396" t="s">
        <v>1751</v>
      </c>
      <c r="F396" t="s">
        <v>1752</v>
      </c>
      <c r="G396">
        <f t="shared" si="20"/>
        <v>21</v>
      </c>
      <c r="H396">
        <f>IF(LEN(I396)&gt;0,1+MAX($H$1:H395),0)</f>
        <v>0</v>
      </c>
      <c r="I396" t="str">
        <f>IF(B396=LEFT('Debt Worksheet'!$C$7,2),'Selected Unit Finder +Unit List'!F396,"")</f>
        <v/>
      </c>
      <c r="J396" t="str">
        <f t="shared" si="18"/>
        <v>1641730</v>
      </c>
    </row>
    <row r="397" spans="1:10" x14ac:dyDescent="0.3">
      <c r="A397" t="str">
        <f t="shared" si="19"/>
        <v>1650035</v>
      </c>
      <c r="B397" t="s">
        <v>1725</v>
      </c>
      <c r="C397" t="s">
        <v>960</v>
      </c>
      <c r="D397" t="s">
        <v>957</v>
      </c>
      <c r="E397" t="s">
        <v>1753</v>
      </c>
      <c r="F397" t="s">
        <v>1754</v>
      </c>
      <c r="G397">
        <f t="shared" si="20"/>
        <v>21</v>
      </c>
      <c r="H397">
        <f>IF(LEN(I397)&gt;0,1+MAX($H$1:H396),0)</f>
        <v>0</v>
      </c>
      <c r="I397" t="str">
        <f>IF(B397=LEFT('Debt Worksheet'!$C$7,2),'Selected Unit Finder +Unit List'!F397,"")</f>
        <v/>
      </c>
      <c r="J397" t="str">
        <f t="shared" si="18"/>
        <v>1650035</v>
      </c>
    </row>
    <row r="398" spans="1:10" x14ac:dyDescent="0.3">
      <c r="A398" t="str">
        <f t="shared" si="19"/>
        <v>1650283</v>
      </c>
      <c r="B398" t="s">
        <v>1725</v>
      </c>
      <c r="C398" t="s">
        <v>960</v>
      </c>
      <c r="D398" t="s">
        <v>167</v>
      </c>
      <c r="E398" t="s">
        <v>1755</v>
      </c>
      <c r="F398" t="s">
        <v>1756</v>
      </c>
      <c r="G398">
        <f t="shared" si="20"/>
        <v>21</v>
      </c>
      <c r="H398">
        <f>IF(LEN(I398)&gt;0,1+MAX($H$1:H397),0)</f>
        <v>0</v>
      </c>
      <c r="I398" t="str">
        <f>IF(B398=LEFT('Debt Worksheet'!$C$7,2),'Selected Unit Finder +Unit List'!F398,"")</f>
        <v/>
      </c>
      <c r="J398" t="str">
        <f t="shared" si="18"/>
        <v>1650283</v>
      </c>
    </row>
    <row r="399" spans="1:10" x14ac:dyDescent="0.3">
      <c r="A399" t="str">
        <f t="shared" si="19"/>
        <v>1661003</v>
      </c>
      <c r="B399" t="s">
        <v>1725</v>
      </c>
      <c r="C399" t="s">
        <v>966</v>
      </c>
      <c r="D399" t="s">
        <v>1757</v>
      </c>
      <c r="E399" t="s">
        <v>1758</v>
      </c>
      <c r="F399" t="s">
        <v>1759</v>
      </c>
      <c r="G399">
        <f t="shared" si="20"/>
        <v>21</v>
      </c>
      <c r="H399">
        <f>IF(LEN(I399)&gt;0,1+MAX($H$1:H398),0)</f>
        <v>0</v>
      </c>
      <c r="I399" t="str">
        <f>IF(B399=LEFT('Debt Worksheet'!$C$7,2),'Selected Unit Finder +Unit List'!F399,"")</f>
        <v/>
      </c>
      <c r="J399" t="str">
        <f t="shared" si="18"/>
        <v>1661003</v>
      </c>
    </row>
    <row r="400" spans="1:10" x14ac:dyDescent="0.3">
      <c r="A400" t="str">
        <f t="shared" si="19"/>
        <v>1670049</v>
      </c>
      <c r="B400" t="s">
        <v>1725</v>
      </c>
      <c r="C400" t="s">
        <v>1260</v>
      </c>
      <c r="D400" t="s">
        <v>1760</v>
      </c>
      <c r="E400" t="s">
        <v>1761</v>
      </c>
      <c r="F400" t="s">
        <v>1762</v>
      </c>
      <c r="G400">
        <f t="shared" si="20"/>
        <v>21</v>
      </c>
      <c r="H400">
        <f>IF(LEN(I400)&gt;0,1+MAX($H$1:H399),0)</f>
        <v>0</v>
      </c>
      <c r="I400" t="str">
        <f>IF(B400=LEFT('Debt Worksheet'!$C$7,2),'Selected Unit Finder +Unit List'!F400,"")</f>
        <v/>
      </c>
      <c r="J400" t="str">
        <f t="shared" si="18"/>
        <v>1670049</v>
      </c>
    </row>
    <row r="401" spans="1:10" x14ac:dyDescent="0.3">
      <c r="A401" t="str">
        <f t="shared" si="19"/>
        <v>1710000</v>
      </c>
      <c r="B401" t="s">
        <v>1763</v>
      </c>
      <c r="C401" t="s">
        <v>896</v>
      </c>
      <c r="D401" t="s">
        <v>897</v>
      </c>
      <c r="E401" t="s">
        <v>1764</v>
      </c>
      <c r="F401" t="s">
        <v>1765</v>
      </c>
      <c r="G401">
        <f t="shared" si="20"/>
        <v>32</v>
      </c>
      <c r="H401">
        <f>IF(LEN(I401)&gt;0,1+MAX($H$1:H400),0)</f>
        <v>0</v>
      </c>
      <c r="I401" t="str">
        <f>IF(B401=LEFT('Debt Worksheet'!$C$7,2),'Selected Unit Finder +Unit List'!F401,"")</f>
        <v/>
      </c>
      <c r="J401" t="str">
        <f t="shared" si="18"/>
        <v>1710000</v>
      </c>
    </row>
    <row r="402" spans="1:10" x14ac:dyDescent="0.3">
      <c r="A402" t="str">
        <f t="shared" si="19"/>
        <v>1720001</v>
      </c>
      <c r="B402" t="s">
        <v>1763</v>
      </c>
      <c r="C402" t="s">
        <v>900</v>
      </c>
      <c r="D402" t="s">
        <v>901</v>
      </c>
      <c r="E402" t="s">
        <v>1766</v>
      </c>
      <c r="F402" t="s">
        <v>1767</v>
      </c>
      <c r="G402">
        <f t="shared" si="20"/>
        <v>32</v>
      </c>
      <c r="H402">
        <f>IF(LEN(I402)&gt;0,1+MAX($H$1:H401),0)</f>
        <v>0</v>
      </c>
      <c r="I402" t="str">
        <f>IF(B402=LEFT('Debt Worksheet'!$C$7,2),'Selected Unit Finder +Unit List'!F402,"")</f>
        <v/>
      </c>
      <c r="J402" t="str">
        <f t="shared" si="18"/>
        <v>1720001</v>
      </c>
    </row>
    <row r="403" spans="1:10" x14ac:dyDescent="0.3">
      <c r="A403" t="str">
        <f t="shared" si="19"/>
        <v>1720002</v>
      </c>
      <c r="B403" t="s">
        <v>1763</v>
      </c>
      <c r="C403" t="s">
        <v>900</v>
      </c>
      <c r="D403" t="s">
        <v>904</v>
      </c>
      <c r="E403" t="s">
        <v>1768</v>
      </c>
      <c r="F403" t="s">
        <v>1769</v>
      </c>
      <c r="G403">
        <f t="shared" si="20"/>
        <v>32</v>
      </c>
      <c r="H403">
        <f>IF(LEN(I403)&gt;0,1+MAX($H$1:H402),0)</f>
        <v>0</v>
      </c>
      <c r="I403" t="str">
        <f>IF(B403=LEFT('Debt Worksheet'!$C$7,2),'Selected Unit Finder +Unit List'!F403,"")</f>
        <v/>
      </c>
      <c r="J403" t="str">
        <f t="shared" si="18"/>
        <v>1720002</v>
      </c>
    </row>
    <row r="404" spans="1:10" x14ac:dyDescent="0.3">
      <c r="A404" t="str">
        <f t="shared" si="19"/>
        <v>1720003</v>
      </c>
      <c r="B404" t="s">
        <v>1763</v>
      </c>
      <c r="C404" t="s">
        <v>900</v>
      </c>
      <c r="D404" t="s">
        <v>907</v>
      </c>
      <c r="E404" t="s">
        <v>1770</v>
      </c>
      <c r="F404" t="s">
        <v>1771</v>
      </c>
      <c r="G404">
        <f t="shared" si="20"/>
        <v>32</v>
      </c>
      <c r="H404">
        <f>IF(LEN(I404)&gt;0,1+MAX($H$1:H403),0)</f>
        <v>0</v>
      </c>
      <c r="I404" t="str">
        <f>IF(B404=LEFT('Debt Worksheet'!$C$7,2),'Selected Unit Finder +Unit List'!F404,"")</f>
        <v/>
      </c>
      <c r="J404" t="str">
        <f t="shared" si="18"/>
        <v>1720003</v>
      </c>
    </row>
    <row r="405" spans="1:10" x14ac:dyDescent="0.3">
      <c r="A405" t="str">
        <f t="shared" si="19"/>
        <v>1720004</v>
      </c>
      <c r="B405" t="s">
        <v>1763</v>
      </c>
      <c r="C405" t="s">
        <v>900</v>
      </c>
      <c r="D405" t="s">
        <v>910</v>
      </c>
      <c r="E405" t="s">
        <v>1772</v>
      </c>
      <c r="F405" t="s">
        <v>1773</v>
      </c>
      <c r="G405">
        <f t="shared" si="20"/>
        <v>32</v>
      </c>
      <c r="H405">
        <f>IF(LEN(I405)&gt;0,1+MAX($H$1:H404),0)</f>
        <v>0</v>
      </c>
      <c r="I405" t="str">
        <f>IF(B405=LEFT('Debt Worksheet'!$C$7,2),'Selected Unit Finder +Unit List'!F405,"")</f>
        <v/>
      </c>
      <c r="J405" t="str">
        <f t="shared" si="18"/>
        <v>1720004</v>
      </c>
    </row>
    <row r="406" spans="1:10" x14ac:dyDescent="0.3">
      <c r="A406" t="str">
        <f t="shared" si="19"/>
        <v>1720005</v>
      </c>
      <c r="B406" t="s">
        <v>1763</v>
      </c>
      <c r="C406" t="s">
        <v>900</v>
      </c>
      <c r="D406" t="s">
        <v>913</v>
      </c>
      <c r="E406" t="s">
        <v>1120</v>
      </c>
      <c r="F406" t="s">
        <v>1121</v>
      </c>
      <c r="G406">
        <f t="shared" si="20"/>
        <v>32</v>
      </c>
      <c r="H406">
        <f>IF(LEN(I406)&gt;0,1+MAX($H$1:H405),0)</f>
        <v>0</v>
      </c>
      <c r="I406" t="str">
        <f>IF(B406=LEFT('Debt Worksheet'!$C$7,2),'Selected Unit Finder +Unit List'!F406,"")</f>
        <v/>
      </c>
      <c r="J406" t="str">
        <f t="shared" si="18"/>
        <v>1720005</v>
      </c>
    </row>
    <row r="407" spans="1:10" x14ac:dyDescent="0.3">
      <c r="A407" t="str">
        <f t="shared" si="19"/>
        <v>1720006</v>
      </c>
      <c r="B407" t="s">
        <v>1763</v>
      </c>
      <c r="C407" t="s">
        <v>900</v>
      </c>
      <c r="D407" t="s">
        <v>916</v>
      </c>
      <c r="E407" t="s">
        <v>981</v>
      </c>
      <c r="F407" t="s">
        <v>982</v>
      </c>
      <c r="G407">
        <f t="shared" si="20"/>
        <v>32</v>
      </c>
      <c r="H407">
        <f>IF(LEN(I407)&gt;0,1+MAX($H$1:H406),0)</f>
        <v>0</v>
      </c>
      <c r="I407" t="str">
        <f>IF(B407=LEFT('Debt Worksheet'!$C$7,2),'Selected Unit Finder +Unit List'!F407,"")</f>
        <v/>
      </c>
      <c r="J407" t="str">
        <f t="shared" si="18"/>
        <v>1720006</v>
      </c>
    </row>
    <row r="408" spans="1:10" x14ac:dyDescent="0.3">
      <c r="A408" t="str">
        <f t="shared" si="19"/>
        <v>1720007</v>
      </c>
      <c r="B408" t="s">
        <v>1763</v>
      </c>
      <c r="C408" t="s">
        <v>900</v>
      </c>
      <c r="D408" t="s">
        <v>919</v>
      </c>
      <c r="E408" t="s">
        <v>1774</v>
      </c>
      <c r="F408" t="s">
        <v>1775</v>
      </c>
      <c r="G408">
        <f t="shared" si="20"/>
        <v>32</v>
      </c>
      <c r="H408">
        <f>IF(LEN(I408)&gt;0,1+MAX($H$1:H407),0)</f>
        <v>0</v>
      </c>
      <c r="I408" t="str">
        <f>IF(B408=LEFT('Debt Worksheet'!$C$7,2),'Selected Unit Finder +Unit List'!F408,"")</f>
        <v/>
      </c>
      <c r="J408" t="str">
        <f t="shared" si="18"/>
        <v>1720007</v>
      </c>
    </row>
    <row r="409" spans="1:10" x14ac:dyDescent="0.3">
      <c r="A409" t="str">
        <f t="shared" si="19"/>
        <v>1720008</v>
      </c>
      <c r="B409" t="s">
        <v>1763</v>
      </c>
      <c r="C409" t="s">
        <v>900</v>
      </c>
      <c r="D409" t="s">
        <v>922</v>
      </c>
      <c r="E409" t="s">
        <v>1776</v>
      </c>
      <c r="F409" t="s">
        <v>1777</v>
      </c>
      <c r="G409">
        <f t="shared" si="20"/>
        <v>32</v>
      </c>
      <c r="H409">
        <f>IF(LEN(I409)&gt;0,1+MAX($H$1:H408),0)</f>
        <v>0</v>
      </c>
      <c r="I409" t="str">
        <f>IF(B409=LEFT('Debt Worksheet'!$C$7,2),'Selected Unit Finder +Unit List'!F409,"")</f>
        <v/>
      </c>
      <c r="J409" t="str">
        <f t="shared" si="18"/>
        <v>1720008</v>
      </c>
    </row>
    <row r="410" spans="1:10" x14ac:dyDescent="0.3">
      <c r="A410" t="str">
        <f t="shared" si="19"/>
        <v>1720009</v>
      </c>
      <c r="B410" t="s">
        <v>1763</v>
      </c>
      <c r="C410" t="s">
        <v>900</v>
      </c>
      <c r="D410" t="s">
        <v>925</v>
      </c>
      <c r="E410" t="s">
        <v>1130</v>
      </c>
      <c r="F410" t="s">
        <v>1131</v>
      </c>
      <c r="G410">
        <f t="shared" si="20"/>
        <v>32</v>
      </c>
      <c r="H410">
        <f>IF(LEN(I410)&gt;0,1+MAX($H$1:H409),0)</f>
        <v>0</v>
      </c>
      <c r="I410" t="str">
        <f>IF(B410=LEFT('Debt Worksheet'!$C$7,2),'Selected Unit Finder +Unit List'!F410,"")</f>
        <v/>
      </c>
      <c r="J410" t="str">
        <f t="shared" si="18"/>
        <v>1720009</v>
      </c>
    </row>
    <row r="411" spans="1:10" x14ac:dyDescent="0.3">
      <c r="A411" t="str">
        <f t="shared" si="19"/>
        <v>1720010</v>
      </c>
      <c r="B411" t="s">
        <v>1763</v>
      </c>
      <c r="C411" t="s">
        <v>900</v>
      </c>
      <c r="D411" t="s">
        <v>928</v>
      </c>
      <c r="E411" t="s">
        <v>1778</v>
      </c>
      <c r="F411" t="s">
        <v>1779</v>
      </c>
      <c r="G411">
        <f t="shared" si="20"/>
        <v>32</v>
      </c>
      <c r="H411">
        <f>IF(LEN(I411)&gt;0,1+MAX($H$1:H410),0)</f>
        <v>0</v>
      </c>
      <c r="I411" t="str">
        <f>IF(B411=LEFT('Debt Worksheet'!$C$7,2),'Selected Unit Finder +Unit List'!F411,"")</f>
        <v/>
      </c>
      <c r="J411" t="str">
        <f t="shared" si="18"/>
        <v>1720010</v>
      </c>
    </row>
    <row r="412" spans="1:10" x14ac:dyDescent="0.3">
      <c r="A412" t="str">
        <f t="shared" si="19"/>
        <v>1720011</v>
      </c>
      <c r="B412" t="s">
        <v>1763</v>
      </c>
      <c r="C412" t="s">
        <v>900</v>
      </c>
      <c r="D412" t="s">
        <v>931</v>
      </c>
      <c r="E412" t="s">
        <v>1780</v>
      </c>
      <c r="F412" t="s">
        <v>1781</v>
      </c>
      <c r="G412">
        <f t="shared" si="20"/>
        <v>32</v>
      </c>
      <c r="H412">
        <f>IF(LEN(I412)&gt;0,1+MAX($H$1:H411),0)</f>
        <v>0</v>
      </c>
      <c r="I412" t="str">
        <f>IF(B412=LEFT('Debt Worksheet'!$C$7,2),'Selected Unit Finder +Unit List'!F412,"")</f>
        <v/>
      </c>
      <c r="J412" t="str">
        <f t="shared" si="18"/>
        <v>1720011</v>
      </c>
    </row>
    <row r="413" spans="1:10" x14ac:dyDescent="0.3">
      <c r="A413" t="str">
        <f t="shared" si="19"/>
        <v>1720012</v>
      </c>
      <c r="B413" t="s">
        <v>1763</v>
      </c>
      <c r="C413" t="s">
        <v>900</v>
      </c>
      <c r="D413" t="s">
        <v>934</v>
      </c>
      <c r="E413" t="s">
        <v>1782</v>
      </c>
      <c r="F413" t="s">
        <v>1783</v>
      </c>
      <c r="G413">
        <f t="shared" si="20"/>
        <v>32</v>
      </c>
      <c r="H413">
        <f>IF(LEN(I413)&gt;0,1+MAX($H$1:H412),0)</f>
        <v>0</v>
      </c>
      <c r="I413" t="str">
        <f>IF(B413=LEFT('Debt Worksheet'!$C$7,2),'Selected Unit Finder +Unit List'!F413,"")</f>
        <v/>
      </c>
      <c r="J413" t="str">
        <f t="shared" si="18"/>
        <v>1720012</v>
      </c>
    </row>
    <row r="414" spans="1:10" x14ac:dyDescent="0.3">
      <c r="A414" t="str">
        <f t="shared" si="19"/>
        <v>1720013</v>
      </c>
      <c r="B414" t="s">
        <v>1763</v>
      </c>
      <c r="C414" t="s">
        <v>900</v>
      </c>
      <c r="D414" t="s">
        <v>995</v>
      </c>
      <c r="E414" t="s">
        <v>1784</v>
      </c>
      <c r="F414" t="s">
        <v>1785</v>
      </c>
      <c r="G414">
        <f t="shared" si="20"/>
        <v>32</v>
      </c>
      <c r="H414">
        <f>IF(LEN(I414)&gt;0,1+MAX($H$1:H413),0)</f>
        <v>0</v>
      </c>
      <c r="I414" t="str">
        <f>IF(B414=LEFT('Debt Worksheet'!$C$7,2),'Selected Unit Finder +Unit List'!F414,"")</f>
        <v/>
      </c>
      <c r="J414" t="str">
        <f t="shared" si="18"/>
        <v>1720013</v>
      </c>
    </row>
    <row r="415" spans="1:10" x14ac:dyDescent="0.3">
      <c r="A415" t="str">
        <f t="shared" si="19"/>
        <v>1720014</v>
      </c>
      <c r="B415" t="s">
        <v>1763</v>
      </c>
      <c r="C415" t="s">
        <v>900</v>
      </c>
      <c r="D415" t="s">
        <v>996</v>
      </c>
      <c r="E415" t="s">
        <v>929</v>
      </c>
      <c r="F415" t="s">
        <v>930</v>
      </c>
      <c r="G415">
        <f t="shared" si="20"/>
        <v>32</v>
      </c>
      <c r="H415">
        <f>IF(LEN(I415)&gt;0,1+MAX($H$1:H414),0)</f>
        <v>0</v>
      </c>
      <c r="I415" t="str">
        <f>IF(B415=LEFT('Debt Worksheet'!$C$7,2),'Selected Unit Finder +Unit List'!F415,"")</f>
        <v/>
      </c>
      <c r="J415" t="str">
        <f t="shared" si="18"/>
        <v>1720014</v>
      </c>
    </row>
    <row r="416" spans="1:10" x14ac:dyDescent="0.3">
      <c r="A416" t="str">
        <f t="shared" si="19"/>
        <v>1720015</v>
      </c>
      <c r="B416" t="s">
        <v>1763</v>
      </c>
      <c r="C416" t="s">
        <v>900</v>
      </c>
      <c r="D416" t="s">
        <v>951</v>
      </c>
      <c r="E416" t="s">
        <v>1786</v>
      </c>
      <c r="F416" t="s">
        <v>1787</v>
      </c>
      <c r="G416">
        <f t="shared" si="20"/>
        <v>32</v>
      </c>
      <c r="H416">
        <f>IF(LEN(I416)&gt;0,1+MAX($H$1:H415),0)</f>
        <v>0</v>
      </c>
      <c r="I416" t="str">
        <f>IF(B416=LEFT('Debt Worksheet'!$C$7,2),'Selected Unit Finder +Unit List'!F416,"")</f>
        <v/>
      </c>
      <c r="J416" t="str">
        <f t="shared" si="18"/>
        <v>1720015</v>
      </c>
    </row>
    <row r="417" spans="1:10" x14ac:dyDescent="0.3">
      <c r="A417" t="str">
        <f t="shared" si="19"/>
        <v>1730416</v>
      </c>
      <c r="B417" t="s">
        <v>1763</v>
      </c>
      <c r="C417" t="s">
        <v>937</v>
      </c>
      <c r="D417" t="s">
        <v>1788</v>
      </c>
      <c r="E417" t="s">
        <v>1789</v>
      </c>
      <c r="F417" t="s">
        <v>1790</v>
      </c>
      <c r="G417">
        <f t="shared" si="20"/>
        <v>32</v>
      </c>
      <c r="H417">
        <f>IF(LEN(I417)&gt;0,1+MAX($H$1:H416),0)</f>
        <v>0</v>
      </c>
      <c r="I417" t="str">
        <f>IF(B417=LEFT('Debt Worksheet'!$C$7,2),'Selected Unit Finder +Unit List'!F417,"")</f>
        <v/>
      </c>
      <c r="J417" t="str">
        <f t="shared" si="18"/>
        <v>1730416</v>
      </c>
    </row>
    <row r="418" spans="1:10" x14ac:dyDescent="0.3">
      <c r="A418" t="str">
        <f t="shared" si="19"/>
        <v>1730436</v>
      </c>
      <c r="B418" t="s">
        <v>1763</v>
      </c>
      <c r="C418" t="s">
        <v>937</v>
      </c>
      <c r="D418" t="s">
        <v>1791</v>
      </c>
      <c r="E418" t="s">
        <v>1792</v>
      </c>
      <c r="F418" t="s">
        <v>1793</v>
      </c>
      <c r="G418">
        <f t="shared" si="20"/>
        <v>32</v>
      </c>
      <c r="H418">
        <f>IF(LEN(I418)&gt;0,1+MAX($H$1:H417),0)</f>
        <v>0</v>
      </c>
      <c r="I418" t="str">
        <f>IF(B418=LEFT('Debt Worksheet'!$C$7,2),'Selected Unit Finder +Unit List'!F418,"")</f>
        <v/>
      </c>
      <c r="J418" t="str">
        <f t="shared" si="18"/>
        <v>1730436</v>
      </c>
    </row>
    <row r="419" spans="1:10" x14ac:dyDescent="0.3">
      <c r="A419" t="str">
        <f t="shared" si="19"/>
        <v>1730460</v>
      </c>
      <c r="B419" t="s">
        <v>1763</v>
      </c>
      <c r="C419" t="s">
        <v>937</v>
      </c>
      <c r="D419" t="s">
        <v>1794</v>
      </c>
      <c r="E419" t="s">
        <v>1795</v>
      </c>
      <c r="F419" t="s">
        <v>1796</v>
      </c>
      <c r="G419">
        <f t="shared" si="20"/>
        <v>32</v>
      </c>
      <c r="H419">
        <f>IF(LEN(I419)&gt;0,1+MAX($H$1:H418),0)</f>
        <v>0</v>
      </c>
      <c r="I419" t="str">
        <f>IF(B419=LEFT('Debt Worksheet'!$C$7,2),'Selected Unit Finder +Unit List'!F419,"")</f>
        <v/>
      </c>
      <c r="J419" t="str">
        <f t="shared" si="18"/>
        <v>1730460</v>
      </c>
    </row>
    <row r="420" spans="1:10" x14ac:dyDescent="0.3">
      <c r="A420" t="str">
        <f t="shared" si="19"/>
        <v>1730585</v>
      </c>
      <c r="B420" t="s">
        <v>1763</v>
      </c>
      <c r="C420" t="s">
        <v>937</v>
      </c>
      <c r="D420" t="s">
        <v>1797</v>
      </c>
      <c r="E420" t="s">
        <v>1798</v>
      </c>
      <c r="F420" t="s">
        <v>1799</v>
      </c>
      <c r="G420">
        <f t="shared" si="20"/>
        <v>32</v>
      </c>
      <c r="H420">
        <f>IF(LEN(I420)&gt;0,1+MAX($H$1:H419),0)</f>
        <v>0</v>
      </c>
      <c r="I420" t="str">
        <f>IF(B420=LEFT('Debt Worksheet'!$C$7,2),'Selected Unit Finder +Unit List'!F420,"")</f>
        <v/>
      </c>
      <c r="J420" t="str">
        <f t="shared" si="18"/>
        <v>1730585</v>
      </c>
    </row>
    <row r="421" spans="1:10" x14ac:dyDescent="0.3">
      <c r="A421" t="str">
        <f t="shared" si="19"/>
        <v>1730586</v>
      </c>
      <c r="B421" t="s">
        <v>1763</v>
      </c>
      <c r="C421" t="s">
        <v>937</v>
      </c>
      <c r="D421" t="s">
        <v>1800</v>
      </c>
      <c r="E421" t="s">
        <v>1801</v>
      </c>
      <c r="F421" t="s">
        <v>1802</v>
      </c>
      <c r="G421">
        <f t="shared" si="20"/>
        <v>32</v>
      </c>
      <c r="H421">
        <f>IF(LEN(I421)&gt;0,1+MAX($H$1:H420),0)</f>
        <v>0</v>
      </c>
      <c r="I421" t="str">
        <f>IF(B421=LEFT('Debt Worksheet'!$C$7,2),'Selected Unit Finder +Unit List'!F421,"")</f>
        <v/>
      </c>
      <c r="J421" t="str">
        <f t="shared" si="18"/>
        <v>1730586</v>
      </c>
    </row>
    <row r="422" spans="1:10" x14ac:dyDescent="0.3">
      <c r="A422" t="str">
        <f t="shared" si="19"/>
        <v>1730587</v>
      </c>
      <c r="B422" t="s">
        <v>1763</v>
      </c>
      <c r="C422" t="s">
        <v>937</v>
      </c>
      <c r="D422" t="s">
        <v>1803</v>
      </c>
      <c r="E422" t="s">
        <v>1804</v>
      </c>
      <c r="F422" t="s">
        <v>1805</v>
      </c>
      <c r="G422">
        <f t="shared" si="20"/>
        <v>32</v>
      </c>
      <c r="H422">
        <f>IF(LEN(I422)&gt;0,1+MAX($H$1:H421),0)</f>
        <v>0</v>
      </c>
      <c r="I422" t="str">
        <f>IF(B422=LEFT('Debt Worksheet'!$C$7,2),'Selected Unit Finder +Unit List'!F422,"")</f>
        <v/>
      </c>
      <c r="J422" t="str">
        <f t="shared" si="18"/>
        <v>1730587</v>
      </c>
    </row>
    <row r="423" spans="1:10" x14ac:dyDescent="0.3">
      <c r="A423" t="str">
        <f t="shared" si="19"/>
        <v>1730589</v>
      </c>
      <c r="B423" t="s">
        <v>1763</v>
      </c>
      <c r="C423" t="s">
        <v>937</v>
      </c>
      <c r="D423" t="s">
        <v>1806</v>
      </c>
      <c r="E423" t="s">
        <v>1807</v>
      </c>
      <c r="F423" t="s">
        <v>1808</v>
      </c>
      <c r="G423">
        <f t="shared" si="20"/>
        <v>32</v>
      </c>
      <c r="H423">
        <f>IF(LEN(I423)&gt;0,1+MAX($H$1:H422),0)</f>
        <v>0</v>
      </c>
      <c r="I423" t="str">
        <f>IF(B423=LEFT('Debt Worksheet'!$C$7,2),'Selected Unit Finder +Unit List'!F423,"")</f>
        <v/>
      </c>
      <c r="J423" t="str">
        <f t="shared" si="18"/>
        <v>1730589</v>
      </c>
    </row>
    <row r="424" spans="1:10" x14ac:dyDescent="0.3">
      <c r="A424" t="str">
        <f t="shared" si="19"/>
        <v>1730590</v>
      </c>
      <c r="B424" t="s">
        <v>1763</v>
      </c>
      <c r="C424" t="s">
        <v>937</v>
      </c>
      <c r="D424" t="s">
        <v>1809</v>
      </c>
      <c r="E424" t="s">
        <v>1810</v>
      </c>
      <c r="F424" t="s">
        <v>1811</v>
      </c>
      <c r="G424">
        <f t="shared" si="20"/>
        <v>32</v>
      </c>
      <c r="H424">
        <f>IF(LEN(I424)&gt;0,1+MAX($H$1:H423),0)</f>
        <v>0</v>
      </c>
      <c r="I424" t="str">
        <f>IF(B424=LEFT('Debt Worksheet'!$C$7,2),'Selected Unit Finder +Unit List'!F424,"")</f>
        <v/>
      </c>
      <c r="J424" t="str">
        <f t="shared" si="18"/>
        <v>1730590</v>
      </c>
    </row>
    <row r="425" spans="1:10" x14ac:dyDescent="0.3">
      <c r="A425" t="str">
        <f t="shared" si="19"/>
        <v>1741805</v>
      </c>
      <c r="B425" t="s">
        <v>1763</v>
      </c>
      <c r="C425" t="s">
        <v>950</v>
      </c>
      <c r="D425" t="s">
        <v>1812</v>
      </c>
      <c r="E425" t="s">
        <v>1813</v>
      </c>
      <c r="F425" t="s">
        <v>1814</v>
      </c>
      <c r="G425">
        <f t="shared" si="20"/>
        <v>32</v>
      </c>
      <c r="H425">
        <f>IF(LEN(I425)&gt;0,1+MAX($H$1:H424),0)</f>
        <v>0</v>
      </c>
      <c r="I425" t="str">
        <f>IF(B425=LEFT('Debt Worksheet'!$C$7,2),'Selected Unit Finder +Unit List'!F425,"")</f>
        <v/>
      </c>
      <c r="J425" t="str">
        <f t="shared" si="18"/>
        <v>1741805</v>
      </c>
    </row>
    <row r="426" spans="1:10" x14ac:dyDescent="0.3">
      <c r="A426" t="str">
        <f t="shared" si="19"/>
        <v>1741820</v>
      </c>
      <c r="B426" t="s">
        <v>1763</v>
      </c>
      <c r="C426" t="s">
        <v>950</v>
      </c>
      <c r="D426" t="s">
        <v>1815</v>
      </c>
      <c r="E426" t="s">
        <v>1816</v>
      </c>
      <c r="F426" t="s">
        <v>1817</v>
      </c>
      <c r="G426">
        <f t="shared" si="20"/>
        <v>32</v>
      </c>
      <c r="H426">
        <f>IF(LEN(I426)&gt;0,1+MAX($H$1:H425),0)</f>
        <v>0</v>
      </c>
      <c r="I426" t="str">
        <f>IF(B426=LEFT('Debt Worksheet'!$C$7,2),'Selected Unit Finder +Unit List'!F426,"")</f>
        <v/>
      </c>
      <c r="J426" t="str">
        <f t="shared" si="18"/>
        <v>1741820</v>
      </c>
    </row>
    <row r="427" spans="1:10" x14ac:dyDescent="0.3">
      <c r="A427" t="str">
        <f t="shared" si="19"/>
        <v>1741835</v>
      </c>
      <c r="B427" t="s">
        <v>1763</v>
      </c>
      <c r="C427" t="s">
        <v>950</v>
      </c>
      <c r="D427" t="s">
        <v>1818</v>
      </c>
      <c r="E427" t="s">
        <v>1819</v>
      </c>
      <c r="F427" t="s">
        <v>1820</v>
      </c>
      <c r="G427">
        <f t="shared" si="20"/>
        <v>32</v>
      </c>
      <c r="H427">
        <f>IF(LEN(I427)&gt;0,1+MAX($H$1:H426),0)</f>
        <v>0</v>
      </c>
      <c r="I427" t="str">
        <f>IF(B427=LEFT('Debt Worksheet'!$C$7,2),'Selected Unit Finder +Unit List'!F427,"")</f>
        <v/>
      </c>
      <c r="J427" t="str">
        <f t="shared" si="18"/>
        <v>1741835</v>
      </c>
    </row>
    <row r="428" spans="1:10" x14ac:dyDescent="0.3">
      <c r="A428" t="str">
        <f t="shared" si="19"/>
        <v>1750036</v>
      </c>
      <c r="B428" t="s">
        <v>1763</v>
      </c>
      <c r="C428" t="s">
        <v>960</v>
      </c>
      <c r="D428" t="s">
        <v>1821</v>
      </c>
      <c r="E428" t="s">
        <v>1822</v>
      </c>
      <c r="F428" t="s">
        <v>1823</v>
      </c>
      <c r="G428">
        <f t="shared" si="20"/>
        <v>32</v>
      </c>
      <c r="H428">
        <f>IF(LEN(I428)&gt;0,1+MAX($H$1:H427),0)</f>
        <v>0</v>
      </c>
      <c r="I428" t="str">
        <f>IF(B428=LEFT('Debt Worksheet'!$C$7,2),'Selected Unit Finder +Unit List'!F428,"")</f>
        <v/>
      </c>
      <c r="J428" t="str">
        <f t="shared" si="18"/>
        <v>1750036</v>
      </c>
    </row>
    <row r="429" spans="1:10" x14ac:dyDescent="0.3">
      <c r="A429" t="str">
        <f t="shared" si="19"/>
        <v>1750037</v>
      </c>
      <c r="B429" t="s">
        <v>1763</v>
      </c>
      <c r="C429" t="s">
        <v>960</v>
      </c>
      <c r="D429" t="s">
        <v>1824</v>
      </c>
      <c r="E429" t="s">
        <v>1825</v>
      </c>
      <c r="F429" t="s">
        <v>1826</v>
      </c>
      <c r="G429">
        <f t="shared" si="20"/>
        <v>32</v>
      </c>
      <c r="H429">
        <f>IF(LEN(I429)&gt;0,1+MAX($H$1:H428),0)</f>
        <v>0</v>
      </c>
      <c r="I429" t="str">
        <f>IF(B429=LEFT('Debt Worksheet'!$C$7,2),'Selected Unit Finder +Unit List'!F429,"")</f>
        <v/>
      </c>
      <c r="J429" t="str">
        <f t="shared" si="18"/>
        <v>1750037</v>
      </c>
    </row>
    <row r="430" spans="1:10" x14ac:dyDescent="0.3">
      <c r="A430" t="str">
        <f t="shared" si="19"/>
        <v>1750038</v>
      </c>
      <c r="B430" t="s">
        <v>1763</v>
      </c>
      <c r="C430" t="s">
        <v>960</v>
      </c>
      <c r="D430" t="s">
        <v>1827</v>
      </c>
      <c r="E430" t="s">
        <v>1828</v>
      </c>
      <c r="F430" t="s">
        <v>1829</v>
      </c>
      <c r="G430">
        <f t="shared" si="20"/>
        <v>32</v>
      </c>
      <c r="H430">
        <f>IF(LEN(I430)&gt;0,1+MAX($H$1:H429),0)</f>
        <v>0</v>
      </c>
      <c r="I430" t="str">
        <f>IF(B430=LEFT('Debt Worksheet'!$C$7,2),'Selected Unit Finder +Unit List'!F430,"")</f>
        <v/>
      </c>
      <c r="J430" t="str">
        <f t="shared" si="18"/>
        <v>1750038</v>
      </c>
    </row>
    <row r="431" spans="1:10" x14ac:dyDescent="0.3">
      <c r="A431" t="str">
        <f t="shared" si="19"/>
        <v>1750039</v>
      </c>
      <c r="B431" t="s">
        <v>1763</v>
      </c>
      <c r="C431" t="s">
        <v>960</v>
      </c>
      <c r="D431" t="s">
        <v>1830</v>
      </c>
      <c r="E431" t="s">
        <v>1831</v>
      </c>
      <c r="F431" t="s">
        <v>1832</v>
      </c>
      <c r="G431">
        <f t="shared" si="20"/>
        <v>32</v>
      </c>
      <c r="H431">
        <f>IF(LEN(I431)&gt;0,1+MAX($H$1:H430),0)</f>
        <v>0</v>
      </c>
      <c r="I431" t="str">
        <f>IF(B431=LEFT('Debt Worksheet'!$C$7,2),'Selected Unit Finder +Unit List'!F431,"")</f>
        <v/>
      </c>
      <c r="J431" t="str">
        <f t="shared" si="18"/>
        <v>1750039</v>
      </c>
    </row>
    <row r="432" spans="1:10" x14ac:dyDescent="0.3">
      <c r="A432" t="str">
        <f t="shared" si="19"/>
        <v>1761103</v>
      </c>
      <c r="B432" t="s">
        <v>1763</v>
      </c>
      <c r="C432" t="s">
        <v>966</v>
      </c>
      <c r="D432" t="s">
        <v>1833</v>
      </c>
      <c r="E432" t="s">
        <v>1834</v>
      </c>
      <c r="F432" t="s">
        <v>1835</v>
      </c>
      <c r="G432">
        <f t="shared" si="20"/>
        <v>32</v>
      </c>
      <c r="H432">
        <f>IF(LEN(I432)&gt;0,1+MAX($H$1:H431),0)</f>
        <v>0</v>
      </c>
      <c r="I432" t="str">
        <f>IF(B432=LEFT('Debt Worksheet'!$C$7,2),'Selected Unit Finder +Unit List'!F432,"")</f>
        <v/>
      </c>
      <c r="J432" t="str">
        <f t="shared" si="18"/>
        <v>1761103</v>
      </c>
    </row>
    <row r="433" spans="1:10" x14ac:dyDescent="0.3">
      <c r="A433" t="str">
        <f t="shared" si="19"/>
        <v>1810000</v>
      </c>
      <c r="B433" t="s">
        <v>1836</v>
      </c>
      <c r="C433" t="s">
        <v>896</v>
      </c>
      <c r="D433" t="s">
        <v>897</v>
      </c>
      <c r="E433" t="s">
        <v>1837</v>
      </c>
      <c r="F433" t="s">
        <v>1838</v>
      </c>
      <c r="G433">
        <f t="shared" si="20"/>
        <v>31</v>
      </c>
      <c r="H433">
        <f>IF(LEN(I433)&gt;0,1+MAX($H$1:H432),0)</f>
        <v>0</v>
      </c>
      <c r="I433" t="str">
        <f>IF(B433=LEFT('Debt Worksheet'!$C$7,2),'Selected Unit Finder +Unit List'!F433,"")</f>
        <v/>
      </c>
      <c r="J433" t="str">
        <f t="shared" si="18"/>
        <v>1810000</v>
      </c>
    </row>
    <row r="434" spans="1:10" x14ac:dyDescent="0.3">
      <c r="A434" t="str">
        <f t="shared" si="19"/>
        <v>1820001</v>
      </c>
      <c r="B434" t="s">
        <v>1836</v>
      </c>
      <c r="C434" t="s">
        <v>900</v>
      </c>
      <c r="D434" t="s">
        <v>901</v>
      </c>
      <c r="E434" t="s">
        <v>1116</v>
      </c>
      <c r="F434" t="s">
        <v>1117</v>
      </c>
      <c r="G434">
        <f t="shared" si="20"/>
        <v>31</v>
      </c>
      <c r="H434">
        <f>IF(LEN(I434)&gt;0,1+MAX($H$1:H433),0)</f>
        <v>0</v>
      </c>
      <c r="I434" t="str">
        <f>IF(B434=LEFT('Debt Worksheet'!$C$7,2),'Selected Unit Finder +Unit List'!F434,"")</f>
        <v/>
      </c>
      <c r="J434" t="str">
        <f t="shared" si="18"/>
        <v>1820001</v>
      </c>
    </row>
    <row r="435" spans="1:10" x14ac:dyDescent="0.3">
      <c r="A435" t="str">
        <f t="shared" si="19"/>
        <v>1820002</v>
      </c>
      <c r="B435" t="s">
        <v>1836</v>
      </c>
      <c r="C435" t="s">
        <v>900</v>
      </c>
      <c r="D435" t="s">
        <v>904</v>
      </c>
      <c r="E435" t="s">
        <v>1839</v>
      </c>
      <c r="F435" t="s">
        <v>1840</v>
      </c>
      <c r="G435">
        <f t="shared" si="20"/>
        <v>31</v>
      </c>
      <c r="H435">
        <f>IF(LEN(I435)&gt;0,1+MAX($H$1:H434),0)</f>
        <v>0</v>
      </c>
      <c r="I435" t="str">
        <f>IF(B435=LEFT('Debt Worksheet'!$C$7,2),'Selected Unit Finder +Unit List'!F435,"")</f>
        <v/>
      </c>
      <c r="J435" t="str">
        <f t="shared" si="18"/>
        <v>1820002</v>
      </c>
    </row>
    <row r="436" spans="1:10" x14ac:dyDescent="0.3">
      <c r="A436" t="str">
        <f t="shared" si="19"/>
        <v>1820003</v>
      </c>
      <c r="B436" t="s">
        <v>1836</v>
      </c>
      <c r="C436" t="s">
        <v>900</v>
      </c>
      <c r="D436" t="s">
        <v>907</v>
      </c>
      <c r="E436" t="s">
        <v>1841</v>
      </c>
      <c r="F436" t="s">
        <v>1842</v>
      </c>
      <c r="G436">
        <f t="shared" si="20"/>
        <v>31</v>
      </c>
      <c r="H436">
        <f>IF(LEN(I436)&gt;0,1+MAX($H$1:H435),0)</f>
        <v>0</v>
      </c>
      <c r="I436" t="str">
        <f>IF(B436=LEFT('Debt Worksheet'!$C$7,2),'Selected Unit Finder +Unit List'!F436,"")</f>
        <v/>
      </c>
      <c r="J436" t="str">
        <f t="shared" si="18"/>
        <v>1820003</v>
      </c>
    </row>
    <row r="437" spans="1:10" x14ac:dyDescent="0.3">
      <c r="A437" t="str">
        <f t="shared" si="19"/>
        <v>1820004</v>
      </c>
      <c r="B437" t="s">
        <v>1836</v>
      </c>
      <c r="C437" t="s">
        <v>900</v>
      </c>
      <c r="D437" t="s">
        <v>910</v>
      </c>
      <c r="E437" t="s">
        <v>1072</v>
      </c>
      <c r="F437" t="s">
        <v>1073</v>
      </c>
      <c r="G437">
        <f t="shared" si="20"/>
        <v>31</v>
      </c>
      <c r="H437">
        <f>IF(LEN(I437)&gt;0,1+MAX($H$1:H436),0)</f>
        <v>0</v>
      </c>
      <c r="I437" t="str">
        <f>IF(B437=LEFT('Debt Worksheet'!$C$7,2),'Selected Unit Finder +Unit List'!F437,"")</f>
        <v/>
      </c>
      <c r="J437" t="str">
        <f t="shared" si="18"/>
        <v>1820004</v>
      </c>
    </row>
    <row r="438" spans="1:10" x14ac:dyDescent="0.3">
      <c r="A438" t="str">
        <f t="shared" si="19"/>
        <v>1820005</v>
      </c>
      <c r="B438" t="s">
        <v>1836</v>
      </c>
      <c r="C438" t="s">
        <v>900</v>
      </c>
      <c r="D438" t="s">
        <v>913</v>
      </c>
      <c r="E438" t="s">
        <v>1275</v>
      </c>
      <c r="F438" t="s">
        <v>1276</v>
      </c>
      <c r="G438">
        <f t="shared" si="20"/>
        <v>31</v>
      </c>
      <c r="H438">
        <f>IF(LEN(I438)&gt;0,1+MAX($H$1:H437),0)</f>
        <v>0</v>
      </c>
      <c r="I438" t="str">
        <f>IF(B438=LEFT('Debt Worksheet'!$C$7,2),'Selected Unit Finder +Unit List'!F438,"")</f>
        <v/>
      </c>
      <c r="J438" t="str">
        <f t="shared" si="18"/>
        <v>1820005</v>
      </c>
    </row>
    <row r="439" spans="1:10" x14ac:dyDescent="0.3">
      <c r="A439" t="str">
        <f t="shared" si="19"/>
        <v>1820006</v>
      </c>
      <c r="B439" t="s">
        <v>1836</v>
      </c>
      <c r="C439" t="s">
        <v>900</v>
      </c>
      <c r="D439" t="s">
        <v>916</v>
      </c>
      <c r="E439" t="s">
        <v>917</v>
      </c>
      <c r="F439" t="s">
        <v>918</v>
      </c>
      <c r="G439">
        <f t="shared" si="20"/>
        <v>31</v>
      </c>
      <c r="H439">
        <f>IF(LEN(I439)&gt;0,1+MAX($H$1:H438),0)</f>
        <v>0</v>
      </c>
      <c r="I439" t="str">
        <f>IF(B439=LEFT('Debt Worksheet'!$C$7,2),'Selected Unit Finder +Unit List'!F439,"")</f>
        <v/>
      </c>
      <c r="J439" t="str">
        <f t="shared" si="18"/>
        <v>1820006</v>
      </c>
    </row>
    <row r="440" spans="1:10" x14ac:dyDescent="0.3">
      <c r="A440" t="str">
        <f t="shared" si="19"/>
        <v>1820008</v>
      </c>
      <c r="B440" t="s">
        <v>1836</v>
      </c>
      <c r="C440" t="s">
        <v>900</v>
      </c>
      <c r="D440" t="s">
        <v>922</v>
      </c>
      <c r="E440" t="s">
        <v>1843</v>
      </c>
      <c r="F440" t="s">
        <v>1844</v>
      </c>
      <c r="G440">
        <f t="shared" si="20"/>
        <v>31</v>
      </c>
      <c r="H440">
        <f>IF(LEN(I440)&gt;0,1+MAX($H$1:H439),0)</f>
        <v>0</v>
      </c>
      <c r="I440" t="str">
        <f>IF(B440=LEFT('Debt Worksheet'!$C$7,2),'Selected Unit Finder +Unit List'!F440,"")</f>
        <v/>
      </c>
      <c r="J440" t="str">
        <f t="shared" si="18"/>
        <v>1820008</v>
      </c>
    </row>
    <row r="441" spans="1:10" x14ac:dyDescent="0.3">
      <c r="A441" t="str">
        <f t="shared" si="19"/>
        <v>1820009</v>
      </c>
      <c r="B441" t="s">
        <v>1836</v>
      </c>
      <c r="C441" t="s">
        <v>900</v>
      </c>
      <c r="D441" t="s">
        <v>925</v>
      </c>
      <c r="E441" t="s">
        <v>997</v>
      </c>
      <c r="F441" t="s">
        <v>998</v>
      </c>
      <c r="G441">
        <f t="shared" si="20"/>
        <v>31</v>
      </c>
      <c r="H441">
        <f>IF(LEN(I441)&gt;0,1+MAX($H$1:H440),0)</f>
        <v>0</v>
      </c>
      <c r="I441" t="str">
        <f>IF(B441=LEFT('Debt Worksheet'!$C$7,2),'Selected Unit Finder +Unit List'!F441,"")</f>
        <v/>
      </c>
      <c r="J441" t="str">
        <f t="shared" si="18"/>
        <v>1820009</v>
      </c>
    </row>
    <row r="442" spans="1:10" x14ac:dyDescent="0.3">
      <c r="A442" t="str">
        <f t="shared" si="19"/>
        <v>1820010</v>
      </c>
      <c r="B442" t="s">
        <v>1836</v>
      </c>
      <c r="C442" t="s">
        <v>900</v>
      </c>
      <c r="D442" t="s">
        <v>928</v>
      </c>
      <c r="E442" t="s">
        <v>1845</v>
      </c>
      <c r="F442" t="s">
        <v>1846</v>
      </c>
      <c r="G442">
        <f t="shared" si="20"/>
        <v>31</v>
      </c>
      <c r="H442">
        <f>IF(LEN(I442)&gt;0,1+MAX($H$1:H441),0)</f>
        <v>0</v>
      </c>
      <c r="I442" t="str">
        <f>IF(B442=LEFT('Debt Worksheet'!$C$7,2),'Selected Unit Finder +Unit List'!F442,"")</f>
        <v/>
      </c>
      <c r="J442" t="str">
        <f t="shared" si="18"/>
        <v>1820010</v>
      </c>
    </row>
    <row r="443" spans="1:10" x14ac:dyDescent="0.3">
      <c r="A443" t="str">
        <f t="shared" si="19"/>
        <v>1820011</v>
      </c>
      <c r="B443" t="s">
        <v>1836</v>
      </c>
      <c r="C443" t="s">
        <v>900</v>
      </c>
      <c r="D443" t="s">
        <v>931</v>
      </c>
      <c r="E443" t="s">
        <v>929</v>
      </c>
      <c r="F443" t="s">
        <v>930</v>
      </c>
      <c r="G443">
        <f t="shared" si="20"/>
        <v>31</v>
      </c>
      <c r="H443">
        <f>IF(LEN(I443)&gt;0,1+MAX($H$1:H442),0)</f>
        <v>0</v>
      </c>
      <c r="I443" t="str">
        <f>IF(B443=LEFT('Debt Worksheet'!$C$7,2),'Selected Unit Finder +Unit List'!F443,"")</f>
        <v/>
      </c>
      <c r="J443" t="str">
        <f t="shared" si="18"/>
        <v>1820011</v>
      </c>
    </row>
    <row r="444" spans="1:10" x14ac:dyDescent="0.3">
      <c r="A444" t="str">
        <f t="shared" si="19"/>
        <v>1820012</v>
      </c>
      <c r="B444" t="s">
        <v>1836</v>
      </c>
      <c r="C444" t="s">
        <v>900</v>
      </c>
      <c r="D444" t="s">
        <v>934</v>
      </c>
      <c r="E444" t="s">
        <v>935</v>
      </c>
      <c r="F444" t="s">
        <v>936</v>
      </c>
      <c r="G444">
        <f t="shared" si="20"/>
        <v>31</v>
      </c>
      <c r="H444">
        <f>IF(LEN(I444)&gt;0,1+MAX($H$1:H443),0)</f>
        <v>0</v>
      </c>
      <c r="I444" t="str">
        <f>IF(B444=LEFT('Debt Worksheet'!$C$7,2),'Selected Unit Finder +Unit List'!F444,"")</f>
        <v/>
      </c>
      <c r="J444" t="str">
        <f t="shared" si="18"/>
        <v>1820012</v>
      </c>
    </row>
    <row r="445" spans="1:10" x14ac:dyDescent="0.3">
      <c r="A445" t="str">
        <f t="shared" si="19"/>
        <v>1830107</v>
      </c>
      <c r="B445" t="s">
        <v>1836</v>
      </c>
      <c r="C445" t="s">
        <v>937</v>
      </c>
      <c r="D445" t="s">
        <v>1847</v>
      </c>
      <c r="E445" t="s">
        <v>1848</v>
      </c>
      <c r="F445" t="s">
        <v>1849</v>
      </c>
      <c r="G445">
        <f t="shared" si="20"/>
        <v>31</v>
      </c>
      <c r="H445">
        <f>IF(LEN(I445)&gt;0,1+MAX($H$1:H444),0)</f>
        <v>0</v>
      </c>
      <c r="I445" t="str">
        <f>IF(B445=LEFT('Debt Worksheet'!$C$7,2),'Selected Unit Finder +Unit List'!F445,"")</f>
        <v/>
      </c>
      <c r="J445" t="str">
        <f t="shared" si="18"/>
        <v>1830107</v>
      </c>
    </row>
    <row r="446" spans="1:10" x14ac:dyDescent="0.3">
      <c r="A446" t="str">
        <f t="shared" si="19"/>
        <v>1830591</v>
      </c>
      <c r="B446" t="s">
        <v>1836</v>
      </c>
      <c r="C446" t="s">
        <v>937</v>
      </c>
      <c r="D446" t="s">
        <v>1850</v>
      </c>
      <c r="E446" t="s">
        <v>1851</v>
      </c>
      <c r="F446" t="s">
        <v>1852</v>
      </c>
      <c r="G446">
        <f t="shared" si="20"/>
        <v>31</v>
      </c>
      <c r="H446">
        <f>IF(LEN(I446)&gt;0,1+MAX($H$1:H445),0)</f>
        <v>0</v>
      </c>
      <c r="I446" t="str">
        <f>IF(B446=LEFT('Debt Worksheet'!$C$7,2),'Selected Unit Finder +Unit List'!F446,"")</f>
        <v/>
      </c>
      <c r="J446" t="str">
        <f t="shared" si="18"/>
        <v>1830591</v>
      </c>
    </row>
    <row r="447" spans="1:10" x14ac:dyDescent="0.3">
      <c r="A447" t="str">
        <f t="shared" si="19"/>
        <v>1830592</v>
      </c>
      <c r="B447" t="s">
        <v>1836</v>
      </c>
      <c r="C447" t="s">
        <v>937</v>
      </c>
      <c r="D447" t="s">
        <v>1853</v>
      </c>
      <c r="E447" t="s">
        <v>1854</v>
      </c>
      <c r="F447" t="s">
        <v>1855</v>
      </c>
      <c r="G447">
        <f t="shared" si="20"/>
        <v>31</v>
      </c>
      <c r="H447">
        <f>IF(LEN(I447)&gt;0,1+MAX($H$1:H446),0)</f>
        <v>0</v>
      </c>
      <c r="I447" t="str">
        <f>IF(B447=LEFT('Debt Worksheet'!$C$7,2),'Selected Unit Finder +Unit List'!F447,"")</f>
        <v/>
      </c>
      <c r="J447" t="str">
        <f t="shared" si="18"/>
        <v>1830592</v>
      </c>
    </row>
    <row r="448" spans="1:10" x14ac:dyDescent="0.3">
      <c r="A448" t="str">
        <f t="shared" si="19"/>
        <v>1830593</v>
      </c>
      <c r="B448" t="s">
        <v>1836</v>
      </c>
      <c r="C448" t="s">
        <v>937</v>
      </c>
      <c r="D448" t="s">
        <v>1856</v>
      </c>
      <c r="E448" t="s">
        <v>1857</v>
      </c>
      <c r="F448" t="s">
        <v>1858</v>
      </c>
      <c r="G448">
        <f t="shared" si="20"/>
        <v>31</v>
      </c>
      <c r="H448">
        <f>IF(LEN(I448)&gt;0,1+MAX($H$1:H447),0)</f>
        <v>0</v>
      </c>
      <c r="I448" t="str">
        <f>IF(B448=LEFT('Debt Worksheet'!$C$7,2),'Selected Unit Finder +Unit List'!F448,"")</f>
        <v/>
      </c>
      <c r="J448" t="str">
        <f t="shared" si="18"/>
        <v>1830593</v>
      </c>
    </row>
    <row r="449" spans="1:10" x14ac:dyDescent="0.3">
      <c r="A449" t="str">
        <f t="shared" si="19"/>
        <v>1830594</v>
      </c>
      <c r="B449" t="s">
        <v>1836</v>
      </c>
      <c r="C449" t="s">
        <v>937</v>
      </c>
      <c r="D449" t="s">
        <v>1859</v>
      </c>
      <c r="E449" t="s">
        <v>1860</v>
      </c>
      <c r="F449" t="s">
        <v>1861</v>
      </c>
      <c r="G449">
        <f t="shared" si="20"/>
        <v>31</v>
      </c>
      <c r="H449">
        <f>IF(LEN(I449)&gt;0,1+MAX($H$1:H448),0)</f>
        <v>0</v>
      </c>
      <c r="I449" t="str">
        <f>IF(B449=LEFT('Debt Worksheet'!$C$7,2),'Selected Unit Finder +Unit List'!F449,"")</f>
        <v/>
      </c>
      <c r="J449" t="str">
        <f t="shared" si="18"/>
        <v>1830594</v>
      </c>
    </row>
    <row r="450" spans="1:10" x14ac:dyDescent="0.3">
      <c r="A450" t="str">
        <f t="shared" si="19"/>
        <v>1830595</v>
      </c>
      <c r="B450" t="s">
        <v>1836</v>
      </c>
      <c r="C450" t="s">
        <v>937</v>
      </c>
      <c r="D450" t="s">
        <v>1862</v>
      </c>
      <c r="E450" t="s">
        <v>1863</v>
      </c>
      <c r="F450" t="s">
        <v>1864</v>
      </c>
      <c r="G450">
        <f t="shared" si="20"/>
        <v>31</v>
      </c>
      <c r="H450">
        <f>IF(LEN(I450)&gt;0,1+MAX($H$1:H449),0)</f>
        <v>0</v>
      </c>
      <c r="I450" t="str">
        <f>IF(B450=LEFT('Debt Worksheet'!$C$7,2),'Selected Unit Finder +Unit List'!F450,"")</f>
        <v/>
      </c>
      <c r="J450" t="str">
        <f t="shared" ref="J450:J513" si="21">A450</f>
        <v>1830595</v>
      </c>
    </row>
    <row r="451" spans="1:10" x14ac:dyDescent="0.3">
      <c r="A451" t="str">
        <f t="shared" ref="A451:A514" si="22">CONCATENATE(B451,C451,D451)</f>
        <v>1830963</v>
      </c>
      <c r="B451" t="s">
        <v>1836</v>
      </c>
      <c r="C451" t="s">
        <v>937</v>
      </c>
      <c r="D451" t="s">
        <v>1865</v>
      </c>
      <c r="E451" t="s">
        <v>1866</v>
      </c>
      <c r="F451" t="s">
        <v>1867</v>
      </c>
      <c r="G451">
        <f t="shared" ref="G451:G514" si="23">COUNTIF(B:B,B451)</f>
        <v>31</v>
      </c>
      <c r="H451">
        <f>IF(LEN(I451)&gt;0,1+MAX($H$1:H450),0)</f>
        <v>0</v>
      </c>
      <c r="I451" t="str">
        <f>IF(B451=LEFT('Debt Worksheet'!$C$7,2),'Selected Unit Finder +Unit List'!F451,"")</f>
        <v/>
      </c>
      <c r="J451" t="str">
        <f t="shared" si="21"/>
        <v>1830963</v>
      </c>
    </row>
    <row r="452" spans="1:10" x14ac:dyDescent="0.3">
      <c r="A452" t="str">
        <f t="shared" si="22"/>
        <v>1841875</v>
      </c>
      <c r="B452" t="s">
        <v>1836</v>
      </c>
      <c r="C452" t="s">
        <v>950</v>
      </c>
      <c r="D452" t="s">
        <v>1868</v>
      </c>
      <c r="E452" t="s">
        <v>1869</v>
      </c>
      <c r="F452" t="s">
        <v>1870</v>
      </c>
      <c r="G452">
        <f t="shared" si="23"/>
        <v>31</v>
      </c>
      <c r="H452">
        <f>IF(LEN(I452)&gt;0,1+MAX($H$1:H451),0)</f>
        <v>0</v>
      </c>
      <c r="I452" t="str">
        <f>IF(B452=LEFT('Debt Worksheet'!$C$7,2),'Selected Unit Finder +Unit List'!F452,"")</f>
        <v/>
      </c>
      <c r="J452" t="str">
        <f t="shared" si="21"/>
        <v>1841875</v>
      </c>
    </row>
    <row r="453" spans="1:10" x14ac:dyDescent="0.3">
      <c r="A453" t="str">
        <f t="shared" si="22"/>
        <v>1841885</v>
      </c>
      <c r="B453" t="s">
        <v>1836</v>
      </c>
      <c r="C453" t="s">
        <v>950</v>
      </c>
      <c r="D453" t="s">
        <v>1871</v>
      </c>
      <c r="E453" t="s">
        <v>1872</v>
      </c>
      <c r="F453" t="s">
        <v>1873</v>
      </c>
      <c r="G453">
        <f t="shared" si="23"/>
        <v>31</v>
      </c>
      <c r="H453">
        <f>IF(LEN(I453)&gt;0,1+MAX($H$1:H452),0)</f>
        <v>0</v>
      </c>
      <c r="I453" t="str">
        <f>IF(B453=LEFT('Debt Worksheet'!$C$7,2),'Selected Unit Finder +Unit List'!F453,"")</f>
        <v/>
      </c>
      <c r="J453" t="str">
        <f t="shared" si="21"/>
        <v>1841885</v>
      </c>
    </row>
    <row r="454" spans="1:10" x14ac:dyDescent="0.3">
      <c r="A454" t="str">
        <f t="shared" si="22"/>
        <v>1841895</v>
      </c>
      <c r="B454" t="s">
        <v>1836</v>
      </c>
      <c r="C454" t="s">
        <v>950</v>
      </c>
      <c r="D454" t="s">
        <v>1874</v>
      </c>
      <c r="E454" t="s">
        <v>1875</v>
      </c>
      <c r="F454" t="s">
        <v>1876</v>
      </c>
      <c r="G454">
        <f t="shared" si="23"/>
        <v>31</v>
      </c>
      <c r="H454">
        <f>IF(LEN(I454)&gt;0,1+MAX($H$1:H453),0)</f>
        <v>0</v>
      </c>
      <c r="I454" t="str">
        <f>IF(B454=LEFT('Debt Worksheet'!$C$7,2),'Selected Unit Finder +Unit List'!F454,"")</f>
        <v/>
      </c>
      <c r="J454" t="str">
        <f t="shared" si="21"/>
        <v>1841895</v>
      </c>
    </row>
    <row r="455" spans="1:10" x14ac:dyDescent="0.3">
      <c r="A455" t="str">
        <f t="shared" si="22"/>
        <v>1841900</v>
      </c>
      <c r="B455" t="s">
        <v>1836</v>
      </c>
      <c r="C455" t="s">
        <v>950</v>
      </c>
      <c r="D455" t="s">
        <v>1877</v>
      </c>
      <c r="E455" t="s">
        <v>1878</v>
      </c>
      <c r="F455" t="s">
        <v>1879</v>
      </c>
      <c r="G455">
        <f t="shared" si="23"/>
        <v>31</v>
      </c>
      <c r="H455">
        <f>IF(LEN(I455)&gt;0,1+MAX($H$1:H454),0)</f>
        <v>0</v>
      </c>
      <c r="I455" t="str">
        <f>IF(B455=LEFT('Debt Worksheet'!$C$7,2),'Selected Unit Finder +Unit List'!F455,"")</f>
        <v/>
      </c>
      <c r="J455" t="str">
        <f t="shared" si="21"/>
        <v>1841900</v>
      </c>
    </row>
    <row r="456" spans="1:10" x14ac:dyDescent="0.3">
      <c r="A456" t="str">
        <f t="shared" si="22"/>
        <v>1841910</v>
      </c>
      <c r="B456" t="s">
        <v>1836</v>
      </c>
      <c r="C456" t="s">
        <v>950</v>
      </c>
      <c r="D456" t="s">
        <v>1880</v>
      </c>
      <c r="E456" t="s">
        <v>1881</v>
      </c>
      <c r="F456" t="s">
        <v>1882</v>
      </c>
      <c r="G456">
        <f t="shared" si="23"/>
        <v>31</v>
      </c>
      <c r="H456">
        <f>IF(LEN(I456)&gt;0,1+MAX($H$1:H455),0)</f>
        <v>0</v>
      </c>
      <c r="I456" t="str">
        <f>IF(B456=LEFT('Debt Worksheet'!$C$7,2),'Selected Unit Finder +Unit List'!F456,"")</f>
        <v/>
      </c>
      <c r="J456" t="str">
        <f t="shared" si="21"/>
        <v>1841910</v>
      </c>
    </row>
    <row r="457" spans="1:10" x14ac:dyDescent="0.3">
      <c r="A457" t="str">
        <f t="shared" si="22"/>
        <v>1841940</v>
      </c>
      <c r="B457" t="s">
        <v>1836</v>
      </c>
      <c r="C457" t="s">
        <v>950</v>
      </c>
      <c r="D457" t="s">
        <v>1883</v>
      </c>
      <c r="E457" t="s">
        <v>1884</v>
      </c>
      <c r="F457" t="s">
        <v>1885</v>
      </c>
      <c r="G457">
        <f t="shared" si="23"/>
        <v>31</v>
      </c>
      <c r="H457">
        <f>IF(LEN(I457)&gt;0,1+MAX($H$1:H456),0)</f>
        <v>0</v>
      </c>
      <c r="I457" t="str">
        <f>IF(B457=LEFT('Debt Worksheet'!$C$7,2),'Selected Unit Finder +Unit List'!F457,"")</f>
        <v/>
      </c>
      <c r="J457" t="str">
        <f t="shared" si="21"/>
        <v>1841940</v>
      </c>
    </row>
    <row r="458" spans="1:10" x14ac:dyDescent="0.3">
      <c r="A458" t="str">
        <f t="shared" si="22"/>
        <v>1841970</v>
      </c>
      <c r="B458" t="s">
        <v>1836</v>
      </c>
      <c r="C458" t="s">
        <v>950</v>
      </c>
      <c r="D458" t="s">
        <v>1886</v>
      </c>
      <c r="E458" t="s">
        <v>1887</v>
      </c>
      <c r="F458" t="s">
        <v>1888</v>
      </c>
      <c r="G458">
        <f t="shared" si="23"/>
        <v>31</v>
      </c>
      <c r="H458">
        <f>IF(LEN(I458)&gt;0,1+MAX($H$1:H457),0)</f>
        <v>0</v>
      </c>
      <c r="I458" t="str">
        <f>IF(B458=LEFT('Debt Worksheet'!$C$7,2),'Selected Unit Finder +Unit List'!F458,"")</f>
        <v/>
      </c>
      <c r="J458" t="str">
        <f t="shared" si="21"/>
        <v>1841970</v>
      </c>
    </row>
    <row r="459" spans="1:10" x14ac:dyDescent="0.3">
      <c r="A459" t="str">
        <f t="shared" si="22"/>
        <v>1850040</v>
      </c>
      <c r="B459" t="s">
        <v>1836</v>
      </c>
      <c r="C459" t="s">
        <v>960</v>
      </c>
      <c r="D459" t="s">
        <v>1889</v>
      </c>
      <c r="E459" t="s">
        <v>1890</v>
      </c>
      <c r="F459" t="s">
        <v>1891</v>
      </c>
      <c r="G459">
        <f t="shared" si="23"/>
        <v>31</v>
      </c>
      <c r="H459">
        <f>IF(LEN(I459)&gt;0,1+MAX($H$1:H458),0)</f>
        <v>0</v>
      </c>
      <c r="I459" t="str">
        <f>IF(B459=LEFT('Debt Worksheet'!$C$7,2),'Selected Unit Finder +Unit List'!F459,"")</f>
        <v/>
      </c>
      <c r="J459" t="str">
        <f t="shared" si="21"/>
        <v>1850040</v>
      </c>
    </row>
    <row r="460" spans="1:10" x14ac:dyDescent="0.3">
      <c r="A460" t="str">
        <f t="shared" si="22"/>
        <v>1850041</v>
      </c>
      <c r="B460" t="s">
        <v>1836</v>
      </c>
      <c r="C460" t="s">
        <v>960</v>
      </c>
      <c r="D460" t="s">
        <v>1892</v>
      </c>
      <c r="E460" t="s">
        <v>1893</v>
      </c>
      <c r="F460" t="s">
        <v>1894</v>
      </c>
      <c r="G460">
        <f t="shared" si="23"/>
        <v>31</v>
      </c>
      <c r="H460">
        <f>IF(LEN(I460)&gt;0,1+MAX($H$1:H459),0)</f>
        <v>0</v>
      </c>
      <c r="I460" t="str">
        <f>IF(B460=LEFT('Debt Worksheet'!$C$7,2),'Selected Unit Finder +Unit List'!F460,"")</f>
        <v/>
      </c>
      <c r="J460" t="str">
        <f t="shared" si="21"/>
        <v>1850041</v>
      </c>
    </row>
    <row r="461" spans="1:10" x14ac:dyDescent="0.3">
      <c r="A461" t="str">
        <f t="shared" si="22"/>
        <v>1860806</v>
      </c>
      <c r="B461" t="s">
        <v>1836</v>
      </c>
      <c r="C461" t="s">
        <v>966</v>
      </c>
      <c r="D461" t="s">
        <v>1895</v>
      </c>
      <c r="E461" t="s">
        <v>1896</v>
      </c>
      <c r="F461" t="s">
        <v>1897</v>
      </c>
      <c r="G461">
        <f t="shared" si="23"/>
        <v>31</v>
      </c>
      <c r="H461">
        <f>IF(LEN(I461)&gt;0,1+MAX($H$1:H460),0)</f>
        <v>0</v>
      </c>
      <c r="I461" t="str">
        <f>IF(B461=LEFT('Debt Worksheet'!$C$7,2),'Selected Unit Finder +Unit List'!F461,"")</f>
        <v/>
      </c>
      <c r="J461" t="str">
        <f t="shared" si="21"/>
        <v>1860806</v>
      </c>
    </row>
    <row r="462" spans="1:10" x14ac:dyDescent="0.3">
      <c r="A462" t="str">
        <f t="shared" si="22"/>
        <v>1860935</v>
      </c>
      <c r="B462" t="s">
        <v>1836</v>
      </c>
      <c r="C462" t="s">
        <v>966</v>
      </c>
      <c r="D462" t="s">
        <v>1405</v>
      </c>
      <c r="E462" t="s">
        <v>1898</v>
      </c>
      <c r="F462" t="s">
        <v>1899</v>
      </c>
      <c r="G462">
        <f t="shared" si="23"/>
        <v>31</v>
      </c>
      <c r="H462">
        <f>IF(LEN(I462)&gt;0,1+MAX($H$1:H461),0)</f>
        <v>0</v>
      </c>
      <c r="I462" t="str">
        <f>IF(B462=LEFT('Debt Worksheet'!$C$7,2),'Selected Unit Finder +Unit List'!F462,"")</f>
        <v/>
      </c>
      <c r="J462" t="str">
        <f t="shared" si="21"/>
        <v>1860935</v>
      </c>
    </row>
    <row r="463" spans="1:10" x14ac:dyDescent="0.3">
      <c r="A463" t="str">
        <f t="shared" si="22"/>
        <v>1860956</v>
      </c>
      <c r="B463" t="s">
        <v>1836</v>
      </c>
      <c r="C463" t="s">
        <v>966</v>
      </c>
      <c r="D463" t="s">
        <v>1900</v>
      </c>
      <c r="E463" t="s">
        <v>1901</v>
      </c>
      <c r="F463" t="s">
        <v>1902</v>
      </c>
      <c r="G463">
        <f t="shared" si="23"/>
        <v>31</v>
      </c>
      <c r="H463">
        <f>IF(LEN(I463)&gt;0,1+MAX($H$1:H462),0)</f>
        <v>0</v>
      </c>
      <c r="I463" t="str">
        <f>IF(B463=LEFT('Debt Worksheet'!$C$7,2),'Selected Unit Finder +Unit List'!F463,"")</f>
        <v/>
      </c>
      <c r="J463" t="str">
        <f t="shared" si="21"/>
        <v>1860956</v>
      </c>
    </row>
    <row r="464" spans="1:10" x14ac:dyDescent="0.3">
      <c r="A464" t="str">
        <f t="shared" si="22"/>
        <v>1910000</v>
      </c>
      <c r="B464" t="s">
        <v>1903</v>
      </c>
      <c r="C464" t="s">
        <v>896</v>
      </c>
      <c r="D464" t="s">
        <v>897</v>
      </c>
      <c r="E464" t="s">
        <v>1904</v>
      </c>
      <c r="F464" t="s">
        <v>1905</v>
      </c>
      <c r="G464">
        <f t="shared" si="23"/>
        <v>29</v>
      </c>
      <c r="H464">
        <f>IF(LEN(I464)&gt;0,1+MAX($H$1:H463),0)</f>
        <v>0</v>
      </c>
      <c r="I464" t="str">
        <f>IF(B464=LEFT('Debt Worksheet'!$C$7,2),'Selected Unit Finder +Unit List'!F464,"")</f>
        <v/>
      </c>
      <c r="J464" t="str">
        <f t="shared" si="21"/>
        <v>1910000</v>
      </c>
    </row>
    <row r="465" spans="1:10" x14ac:dyDescent="0.3">
      <c r="A465" t="str">
        <f t="shared" si="22"/>
        <v>1920001</v>
      </c>
      <c r="B465" t="s">
        <v>1903</v>
      </c>
      <c r="C465" t="s">
        <v>900</v>
      </c>
      <c r="D465" t="s">
        <v>901</v>
      </c>
      <c r="E465" t="s">
        <v>1906</v>
      </c>
      <c r="F465" t="s">
        <v>1907</v>
      </c>
      <c r="G465">
        <f t="shared" si="23"/>
        <v>29</v>
      </c>
      <c r="H465">
        <f>IF(LEN(I465)&gt;0,1+MAX($H$1:H464),0)</f>
        <v>0</v>
      </c>
      <c r="I465" t="str">
        <f>IF(B465=LEFT('Debt Worksheet'!$C$7,2),'Selected Unit Finder +Unit List'!F465,"")</f>
        <v/>
      </c>
      <c r="J465" t="str">
        <f t="shared" si="21"/>
        <v>1920001</v>
      </c>
    </row>
    <row r="466" spans="1:10" x14ac:dyDescent="0.3">
      <c r="A466" t="str">
        <f t="shared" si="22"/>
        <v>1920002</v>
      </c>
      <c r="B466" t="s">
        <v>1903</v>
      </c>
      <c r="C466" t="s">
        <v>900</v>
      </c>
      <c r="D466" t="s">
        <v>904</v>
      </c>
      <c r="E466" t="s">
        <v>1315</v>
      </c>
      <c r="F466" t="s">
        <v>1316</v>
      </c>
      <c r="G466">
        <f t="shared" si="23"/>
        <v>29</v>
      </c>
      <c r="H466">
        <f>IF(LEN(I466)&gt;0,1+MAX($H$1:H465),0)</f>
        <v>0</v>
      </c>
      <c r="I466" t="str">
        <f>IF(B466=LEFT('Debt Worksheet'!$C$7,2),'Selected Unit Finder +Unit List'!F466,"")</f>
        <v/>
      </c>
      <c r="J466" t="str">
        <f t="shared" si="21"/>
        <v>1920002</v>
      </c>
    </row>
    <row r="467" spans="1:10" x14ac:dyDescent="0.3">
      <c r="A467" t="str">
        <f t="shared" si="22"/>
        <v>1920003</v>
      </c>
      <c r="B467" t="s">
        <v>1903</v>
      </c>
      <c r="C467" t="s">
        <v>900</v>
      </c>
      <c r="D467" t="s">
        <v>907</v>
      </c>
      <c r="E467" t="s">
        <v>1451</v>
      </c>
      <c r="F467" t="s">
        <v>1452</v>
      </c>
      <c r="G467">
        <f t="shared" si="23"/>
        <v>29</v>
      </c>
      <c r="H467">
        <f>IF(LEN(I467)&gt;0,1+MAX($H$1:H466),0)</f>
        <v>0</v>
      </c>
      <c r="I467" t="str">
        <f>IF(B467=LEFT('Debt Worksheet'!$C$7,2),'Selected Unit Finder +Unit List'!F467,"")</f>
        <v/>
      </c>
      <c r="J467" t="str">
        <f t="shared" si="21"/>
        <v>1920003</v>
      </c>
    </row>
    <row r="468" spans="1:10" x14ac:dyDescent="0.3">
      <c r="A468" t="str">
        <f t="shared" si="22"/>
        <v>1920004</v>
      </c>
      <c r="B468" t="s">
        <v>1903</v>
      </c>
      <c r="C468" t="s">
        <v>900</v>
      </c>
      <c r="D468" t="s">
        <v>910</v>
      </c>
      <c r="E468" t="s">
        <v>1908</v>
      </c>
      <c r="F468" t="s">
        <v>1909</v>
      </c>
      <c r="G468">
        <f t="shared" si="23"/>
        <v>29</v>
      </c>
      <c r="H468">
        <f>IF(LEN(I468)&gt;0,1+MAX($H$1:H467),0)</f>
        <v>0</v>
      </c>
      <c r="I468" t="str">
        <f>IF(B468=LEFT('Debt Worksheet'!$C$7,2),'Selected Unit Finder +Unit List'!F468,"")</f>
        <v/>
      </c>
      <c r="J468" t="str">
        <f t="shared" si="21"/>
        <v>1920004</v>
      </c>
    </row>
    <row r="469" spans="1:10" x14ac:dyDescent="0.3">
      <c r="A469" t="str">
        <f t="shared" si="22"/>
        <v>1920005</v>
      </c>
      <c r="B469" t="s">
        <v>1903</v>
      </c>
      <c r="C469" t="s">
        <v>900</v>
      </c>
      <c r="D469" t="s">
        <v>913</v>
      </c>
      <c r="E469" t="s">
        <v>1910</v>
      </c>
      <c r="F469" t="s">
        <v>1911</v>
      </c>
      <c r="G469">
        <f t="shared" si="23"/>
        <v>29</v>
      </c>
      <c r="H469">
        <f>IF(LEN(I469)&gt;0,1+MAX($H$1:H468),0)</f>
        <v>0</v>
      </c>
      <c r="I469" t="str">
        <f>IF(B469=LEFT('Debt Worksheet'!$C$7,2),'Selected Unit Finder +Unit List'!F469,"")</f>
        <v/>
      </c>
      <c r="J469" t="str">
        <f t="shared" si="21"/>
        <v>1920005</v>
      </c>
    </row>
    <row r="470" spans="1:10" x14ac:dyDescent="0.3">
      <c r="A470" t="str">
        <f t="shared" si="22"/>
        <v>1920006</v>
      </c>
      <c r="B470" t="s">
        <v>1903</v>
      </c>
      <c r="C470" t="s">
        <v>900</v>
      </c>
      <c r="D470" t="s">
        <v>916</v>
      </c>
      <c r="E470" t="s">
        <v>1912</v>
      </c>
      <c r="F470" t="s">
        <v>1913</v>
      </c>
      <c r="G470">
        <f t="shared" si="23"/>
        <v>29</v>
      </c>
      <c r="H470">
        <f>IF(LEN(I470)&gt;0,1+MAX($H$1:H469),0)</f>
        <v>0</v>
      </c>
      <c r="I470" t="str">
        <f>IF(B470=LEFT('Debt Worksheet'!$C$7,2),'Selected Unit Finder +Unit List'!F470,"")</f>
        <v/>
      </c>
      <c r="J470" t="str">
        <f t="shared" si="21"/>
        <v>1920006</v>
      </c>
    </row>
    <row r="471" spans="1:10" x14ac:dyDescent="0.3">
      <c r="A471" t="str">
        <f t="shared" si="22"/>
        <v>1920007</v>
      </c>
      <c r="B471" t="s">
        <v>1903</v>
      </c>
      <c r="C471" t="s">
        <v>900</v>
      </c>
      <c r="D471" t="s">
        <v>919</v>
      </c>
      <c r="E471" t="s">
        <v>1914</v>
      </c>
      <c r="F471" t="s">
        <v>1915</v>
      </c>
      <c r="G471">
        <f t="shared" si="23"/>
        <v>29</v>
      </c>
      <c r="H471">
        <f>IF(LEN(I471)&gt;0,1+MAX($H$1:H470),0)</f>
        <v>0</v>
      </c>
      <c r="I471" t="str">
        <f>IF(B471=LEFT('Debt Worksheet'!$C$7,2),'Selected Unit Finder +Unit List'!F471,"")</f>
        <v/>
      </c>
      <c r="J471" t="str">
        <f t="shared" si="21"/>
        <v>1920007</v>
      </c>
    </row>
    <row r="472" spans="1:10" x14ac:dyDescent="0.3">
      <c r="A472" t="str">
        <f t="shared" si="22"/>
        <v>1920008</v>
      </c>
      <c r="B472" t="s">
        <v>1903</v>
      </c>
      <c r="C472" t="s">
        <v>900</v>
      </c>
      <c r="D472" t="s">
        <v>922</v>
      </c>
      <c r="E472" t="s">
        <v>981</v>
      </c>
      <c r="F472" t="s">
        <v>982</v>
      </c>
      <c r="G472">
        <f t="shared" si="23"/>
        <v>29</v>
      </c>
      <c r="H472">
        <f>IF(LEN(I472)&gt;0,1+MAX($H$1:H471),0)</f>
        <v>0</v>
      </c>
      <c r="I472" t="str">
        <f>IF(B472=LEFT('Debt Worksheet'!$C$7,2),'Selected Unit Finder +Unit List'!F472,"")</f>
        <v/>
      </c>
      <c r="J472" t="str">
        <f t="shared" si="21"/>
        <v>1920008</v>
      </c>
    </row>
    <row r="473" spans="1:10" x14ac:dyDescent="0.3">
      <c r="A473" t="str">
        <f t="shared" si="22"/>
        <v>1920009</v>
      </c>
      <c r="B473" t="s">
        <v>1903</v>
      </c>
      <c r="C473" t="s">
        <v>900</v>
      </c>
      <c r="D473" t="s">
        <v>925</v>
      </c>
      <c r="E473" t="s">
        <v>911</v>
      </c>
      <c r="F473" t="s">
        <v>912</v>
      </c>
      <c r="G473">
        <f t="shared" si="23"/>
        <v>29</v>
      </c>
      <c r="H473">
        <f>IF(LEN(I473)&gt;0,1+MAX($H$1:H472),0)</f>
        <v>0</v>
      </c>
      <c r="I473" t="str">
        <f>IF(B473=LEFT('Debt Worksheet'!$C$7,2),'Selected Unit Finder +Unit List'!F473,"")</f>
        <v/>
      </c>
      <c r="J473" t="str">
        <f t="shared" si="21"/>
        <v>1920009</v>
      </c>
    </row>
    <row r="474" spans="1:10" x14ac:dyDescent="0.3">
      <c r="A474" t="str">
        <f t="shared" si="22"/>
        <v>1920010</v>
      </c>
      <c r="B474" t="s">
        <v>1903</v>
      </c>
      <c r="C474" t="s">
        <v>900</v>
      </c>
      <c r="D474" t="s">
        <v>928</v>
      </c>
      <c r="E474" t="s">
        <v>987</v>
      </c>
      <c r="F474" t="s">
        <v>988</v>
      </c>
      <c r="G474">
        <f t="shared" si="23"/>
        <v>29</v>
      </c>
      <c r="H474">
        <f>IF(LEN(I474)&gt;0,1+MAX($H$1:H473),0)</f>
        <v>0</v>
      </c>
      <c r="I474" t="str">
        <f>IF(B474=LEFT('Debt Worksheet'!$C$7,2),'Selected Unit Finder +Unit List'!F474,"")</f>
        <v/>
      </c>
      <c r="J474" t="str">
        <f t="shared" si="21"/>
        <v>1920010</v>
      </c>
    </row>
    <row r="475" spans="1:10" x14ac:dyDescent="0.3">
      <c r="A475" t="str">
        <f t="shared" si="22"/>
        <v>1920011</v>
      </c>
      <c r="B475" t="s">
        <v>1903</v>
      </c>
      <c r="C475" t="s">
        <v>900</v>
      </c>
      <c r="D475" t="s">
        <v>931</v>
      </c>
      <c r="E475" t="s">
        <v>989</v>
      </c>
      <c r="F475" t="s">
        <v>990</v>
      </c>
      <c r="G475">
        <f t="shared" si="23"/>
        <v>29</v>
      </c>
      <c r="H475">
        <f>IF(LEN(I475)&gt;0,1+MAX($H$1:H474),0)</f>
        <v>0</v>
      </c>
      <c r="I475" t="str">
        <f>IF(B475=LEFT('Debt Worksheet'!$C$7,2),'Selected Unit Finder +Unit List'!F475,"")</f>
        <v/>
      </c>
      <c r="J475" t="str">
        <f t="shared" si="21"/>
        <v>1920011</v>
      </c>
    </row>
    <row r="476" spans="1:10" x14ac:dyDescent="0.3">
      <c r="A476" t="str">
        <f t="shared" si="22"/>
        <v>1920012</v>
      </c>
      <c r="B476" t="s">
        <v>1903</v>
      </c>
      <c r="C476" t="s">
        <v>900</v>
      </c>
      <c r="D476" t="s">
        <v>934</v>
      </c>
      <c r="E476" t="s">
        <v>1566</v>
      </c>
      <c r="F476" t="s">
        <v>1567</v>
      </c>
      <c r="G476">
        <f t="shared" si="23"/>
        <v>29</v>
      </c>
      <c r="H476">
        <f>IF(LEN(I476)&gt;0,1+MAX($H$1:H475),0)</f>
        <v>0</v>
      </c>
      <c r="I476" t="str">
        <f>IF(B476=LEFT('Debt Worksheet'!$C$7,2),'Selected Unit Finder +Unit List'!F476,"")</f>
        <v/>
      </c>
      <c r="J476" t="str">
        <f t="shared" si="21"/>
        <v>1920012</v>
      </c>
    </row>
    <row r="477" spans="1:10" x14ac:dyDescent="0.3">
      <c r="A477" t="str">
        <f t="shared" si="22"/>
        <v>1930405</v>
      </c>
      <c r="B477" t="s">
        <v>1903</v>
      </c>
      <c r="C477" t="s">
        <v>937</v>
      </c>
      <c r="D477" t="s">
        <v>1916</v>
      </c>
      <c r="E477" t="s">
        <v>1917</v>
      </c>
      <c r="F477" t="s">
        <v>1918</v>
      </c>
      <c r="G477">
        <f t="shared" si="23"/>
        <v>29</v>
      </c>
      <c r="H477">
        <f>IF(LEN(I477)&gt;0,1+MAX($H$1:H476),0)</f>
        <v>0</v>
      </c>
      <c r="I477" t="str">
        <f>IF(B477=LEFT('Debt Worksheet'!$C$7,2),'Selected Unit Finder +Unit List'!F477,"")</f>
        <v/>
      </c>
      <c r="J477" t="str">
        <f t="shared" si="21"/>
        <v>1930405</v>
      </c>
    </row>
    <row r="478" spans="1:10" x14ac:dyDescent="0.3">
      <c r="A478" t="str">
        <f t="shared" si="22"/>
        <v>1930434</v>
      </c>
      <c r="B478" t="s">
        <v>1903</v>
      </c>
      <c r="C478" t="s">
        <v>937</v>
      </c>
      <c r="D478" t="s">
        <v>1919</v>
      </c>
      <c r="E478" t="s">
        <v>1920</v>
      </c>
      <c r="F478" t="s">
        <v>1921</v>
      </c>
      <c r="G478">
        <f t="shared" si="23"/>
        <v>29</v>
      </c>
      <c r="H478">
        <f>IF(LEN(I478)&gt;0,1+MAX($H$1:H477),0)</f>
        <v>0</v>
      </c>
      <c r="I478" t="str">
        <f>IF(B478=LEFT('Debt Worksheet'!$C$7,2),'Selected Unit Finder +Unit List'!F478,"")</f>
        <v/>
      </c>
      <c r="J478" t="str">
        <f t="shared" si="21"/>
        <v>1930434</v>
      </c>
    </row>
    <row r="479" spans="1:10" x14ac:dyDescent="0.3">
      <c r="A479" t="str">
        <f t="shared" si="22"/>
        <v>1930596</v>
      </c>
      <c r="B479" t="s">
        <v>1903</v>
      </c>
      <c r="C479" t="s">
        <v>937</v>
      </c>
      <c r="D479" t="s">
        <v>1922</v>
      </c>
      <c r="E479" t="s">
        <v>1923</v>
      </c>
      <c r="F479" t="s">
        <v>1924</v>
      </c>
      <c r="G479">
        <f t="shared" si="23"/>
        <v>29</v>
      </c>
      <c r="H479">
        <f>IF(LEN(I479)&gt;0,1+MAX($H$1:H478),0)</f>
        <v>0</v>
      </c>
      <c r="I479" t="str">
        <f>IF(B479=LEFT('Debt Worksheet'!$C$7,2),'Selected Unit Finder +Unit List'!F479,"")</f>
        <v/>
      </c>
      <c r="J479" t="str">
        <f t="shared" si="21"/>
        <v>1930596</v>
      </c>
    </row>
    <row r="480" spans="1:10" x14ac:dyDescent="0.3">
      <c r="A480" t="str">
        <f t="shared" si="22"/>
        <v>1930597</v>
      </c>
      <c r="B480" t="s">
        <v>1903</v>
      </c>
      <c r="C480" t="s">
        <v>937</v>
      </c>
      <c r="D480" t="s">
        <v>1925</v>
      </c>
      <c r="E480" t="s">
        <v>1926</v>
      </c>
      <c r="F480" t="s">
        <v>1927</v>
      </c>
      <c r="G480">
        <f t="shared" si="23"/>
        <v>29</v>
      </c>
      <c r="H480">
        <f>IF(LEN(I480)&gt;0,1+MAX($H$1:H479),0)</f>
        <v>0</v>
      </c>
      <c r="I480" t="str">
        <f>IF(B480=LEFT('Debt Worksheet'!$C$7,2),'Selected Unit Finder +Unit List'!F480,"")</f>
        <v/>
      </c>
      <c r="J480" t="str">
        <f t="shared" si="21"/>
        <v>1930597</v>
      </c>
    </row>
    <row r="481" spans="1:10" x14ac:dyDescent="0.3">
      <c r="A481" t="str">
        <f t="shared" si="22"/>
        <v>1930598</v>
      </c>
      <c r="B481" t="s">
        <v>1903</v>
      </c>
      <c r="C481" t="s">
        <v>937</v>
      </c>
      <c r="D481" t="s">
        <v>1928</v>
      </c>
      <c r="E481" t="s">
        <v>1929</v>
      </c>
      <c r="F481" t="s">
        <v>1930</v>
      </c>
      <c r="G481">
        <f t="shared" si="23"/>
        <v>29</v>
      </c>
      <c r="H481">
        <f>IF(LEN(I481)&gt;0,1+MAX($H$1:H480),0)</f>
        <v>0</v>
      </c>
      <c r="I481" t="str">
        <f>IF(B481=LEFT('Debt Worksheet'!$C$7,2),'Selected Unit Finder +Unit List'!F481,"")</f>
        <v/>
      </c>
      <c r="J481" t="str">
        <f t="shared" si="21"/>
        <v>1930598</v>
      </c>
    </row>
    <row r="482" spans="1:10" x14ac:dyDescent="0.3">
      <c r="A482" t="str">
        <f t="shared" si="22"/>
        <v>1942040</v>
      </c>
      <c r="B482" t="s">
        <v>1903</v>
      </c>
      <c r="C482" t="s">
        <v>950</v>
      </c>
      <c r="D482" t="s">
        <v>1931</v>
      </c>
      <c r="E482" t="s">
        <v>1932</v>
      </c>
      <c r="F482" t="s">
        <v>1933</v>
      </c>
      <c r="G482">
        <f t="shared" si="23"/>
        <v>29</v>
      </c>
      <c r="H482">
        <f>IF(LEN(I482)&gt;0,1+MAX($H$1:H481),0)</f>
        <v>0</v>
      </c>
      <c r="I482" t="str">
        <f>IF(B482=LEFT('Debt Worksheet'!$C$7,2),'Selected Unit Finder +Unit List'!F482,"")</f>
        <v/>
      </c>
      <c r="J482" t="str">
        <f t="shared" si="21"/>
        <v>1942040</v>
      </c>
    </row>
    <row r="483" spans="1:10" x14ac:dyDescent="0.3">
      <c r="A483" t="str">
        <f t="shared" si="22"/>
        <v>1942100</v>
      </c>
      <c r="B483" t="s">
        <v>1903</v>
      </c>
      <c r="C483" t="s">
        <v>950</v>
      </c>
      <c r="D483" t="s">
        <v>1934</v>
      </c>
      <c r="E483" t="s">
        <v>1935</v>
      </c>
      <c r="F483" t="s">
        <v>1936</v>
      </c>
      <c r="G483">
        <f t="shared" si="23"/>
        <v>29</v>
      </c>
      <c r="H483">
        <f>IF(LEN(I483)&gt;0,1+MAX($H$1:H482),0)</f>
        <v>0</v>
      </c>
      <c r="I483" t="str">
        <f>IF(B483=LEFT('Debt Worksheet'!$C$7,2),'Selected Unit Finder +Unit List'!F483,"")</f>
        <v/>
      </c>
      <c r="J483" t="str">
        <f t="shared" si="21"/>
        <v>1942100</v>
      </c>
    </row>
    <row r="484" spans="1:10" x14ac:dyDescent="0.3">
      <c r="A484" t="str">
        <f t="shared" si="22"/>
        <v>1942110</v>
      </c>
      <c r="B484" t="s">
        <v>1903</v>
      </c>
      <c r="C484" t="s">
        <v>950</v>
      </c>
      <c r="D484" t="s">
        <v>1937</v>
      </c>
      <c r="E484" t="s">
        <v>1938</v>
      </c>
      <c r="F484" t="s">
        <v>1939</v>
      </c>
      <c r="G484">
        <f t="shared" si="23"/>
        <v>29</v>
      </c>
      <c r="H484">
        <f>IF(LEN(I484)&gt;0,1+MAX($H$1:H483),0)</f>
        <v>0</v>
      </c>
      <c r="I484" t="str">
        <f>IF(B484=LEFT('Debt Worksheet'!$C$7,2),'Selected Unit Finder +Unit List'!F484,"")</f>
        <v/>
      </c>
      <c r="J484" t="str">
        <f t="shared" si="21"/>
        <v>1942110</v>
      </c>
    </row>
    <row r="485" spans="1:10" x14ac:dyDescent="0.3">
      <c r="A485" t="str">
        <f t="shared" si="22"/>
        <v>1942120</v>
      </c>
      <c r="B485" t="s">
        <v>1903</v>
      </c>
      <c r="C485" t="s">
        <v>950</v>
      </c>
      <c r="D485" t="s">
        <v>1940</v>
      </c>
      <c r="E485" t="s">
        <v>1941</v>
      </c>
      <c r="F485" t="s">
        <v>1942</v>
      </c>
      <c r="G485">
        <f t="shared" si="23"/>
        <v>29</v>
      </c>
      <c r="H485">
        <f>IF(LEN(I485)&gt;0,1+MAX($H$1:H484),0)</f>
        <v>0</v>
      </c>
      <c r="I485" t="str">
        <f>IF(B485=LEFT('Debt Worksheet'!$C$7,2),'Selected Unit Finder +Unit List'!F485,"")</f>
        <v/>
      </c>
      <c r="J485" t="str">
        <f t="shared" si="21"/>
        <v>1942120</v>
      </c>
    </row>
    <row r="486" spans="1:10" x14ac:dyDescent="0.3">
      <c r="A486" t="str">
        <f t="shared" si="22"/>
        <v>1950041</v>
      </c>
      <c r="B486" t="s">
        <v>1903</v>
      </c>
      <c r="C486" t="s">
        <v>960</v>
      </c>
      <c r="D486" t="s">
        <v>1892</v>
      </c>
      <c r="E486" t="s">
        <v>1943</v>
      </c>
      <c r="F486" t="s">
        <v>1944</v>
      </c>
      <c r="G486">
        <f t="shared" si="23"/>
        <v>29</v>
      </c>
      <c r="H486">
        <f>IF(LEN(I486)&gt;0,1+MAX($H$1:H485),0)</f>
        <v>0</v>
      </c>
      <c r="I486" t="str">
        <f>IF(B486=LEFT('Debt Worksheet'!$C$7,2),'Selected Unit Finder +Unit List'!F486,"")</f>
        <v/>
      </c>
      <c r="J486" t="str">
        <f t="shared" si="21"/>
        <v>1950041</v>
      </c>
    </row>
    <row r="487" spans="1:10" x14ac:dyDescent="0.3">
      <c r="A487" t="str">
        <f t="shared" si="22"/>
        <v>1950042</v>
      </c>
      <c r="B487" t="s">
        <v>1903</v>
      </c>
      <c r="C487" t="s">
        <v>960</v>
      </c>
      <c r="D487" t="s">
        <v>1945</v>
      </c>
      <c r="E487" t="s">
        <v>1946</v>
      </c>
      <c r="F487" t="s">
        <v>1947</v>
      </c>
      <c r="G487">
        <f t="shared" si="23"/>
        <v>29</v>
      </c>
      <c r="H487">
        <f>IF(LEN(I487)&gt;0,1+MAX($H$1:H486),0)</f>
        <v>0</v>
      </c>
      <c r="I487" t="str">
        <f>IF(B487=LEFT('Debt Worksheet'!$C$7,2),'Selected Unit Finder +Unit List'!F487,"")</f>
        <v/>
      </c>
      <c r="J487" t="str">
        <f t="shared" si="21"/>
        <v>1950042</v>
      </c>
    </row>
    <row r="488" spans="1:10" x14ac:dyDescent="0.3">
      <c r="A488" t="str">
        <f t="shared" si="22"/>
        <v>1950043</v>
      </c>
      <c r="B488" t="s">
        <v>1903</v>
      </c>
      <c r="C488" t="s">
        <v>960</v>
      </c>
      <c r="D488" t="s">
        <v>1948</v>
      </c>
      <c r="E488" t="s">
        <v>1949</v>
      </c>
      <c r="F488" t="s">
        <v>1950</v>
      </c>
      <c r="G488">
        <f t="shared" si="23"/>
        <v>29</v>
      </c>
      <c r="H488">
        <f>IF(LEN(I488)&gt;0,1+MAX($H$1:H487),0)</f>
        <v>0</v>
      </c>
      <c r="I488" t="str">
        <f>IF(B488=LEFT('Debt Worksheet'!$C$7,2),'Selected Unit Finder +Unit List'!F488,"")</f>
        <v/>
      </c>
      <c r="J488" t="str">
        <f t="shared" si="21"/>
        <v>1950043</v>
      </c>
    </row>
    <row r="489" spans="1:10" x14ac:dyDescent="0.3">
      <c r="A489" t="str">
        <f t="shared" si="22"/>
        <v>1960922</v>
      </c>
      <c r="B489" t="s">
        <v>1903</v>
      </c>
      <c r="C489" t="s">
        <v>966</v>
      </c>
      <c r="D489" t="s">
        <v>1951</v>
      </c>
      <c r="E489" t="s">
        <v>1952</v>
      </c>
      <c r="F489" t="s">
        <v>1953</v>
      </c>
      <c r="G489">
        <f t="shared" si="23"/>
        <v>29</v>
      </c>
      <c r="H489">
        <f>IF(LEN(I489)&gt;0,1+MAX($H$1:H488),0)</f>
        <v>0</v>
      </c>
      <c r="I489" t="str">
        <f>IF(B489=LEFT('Debt Worksheet'!$C$7,2),'Selected Unit Finder +Unit List'!F489,"")</f>
        <v/>
      </c>
      <c r="J489" t="str">
        <f t="shared" si="21"/>
        <v>1960922</v>
      </c>
    </row>
    <row r="490" spans="1:10" x14ac:dyDescent="0.3">
      <c r="A490" t="str">
        <f t="shared" si="22"/>
        <v>1961030</v>
      </c>
      <c r="B490" t="s">
        <v>1903</v>
      </c>
      <c r="C490" t="s">
        <v>966</v>
      </c>
      <c r="D490" t="s">
        <v>1954</v>
      </c>
      <c r="E490" t="s">
        <v>1955</v>
      </c>
      <c r="F490" t="s">
        <v>1956</v>
      </c>
      <c r="G490">
        <f t="shared" si="23"/>
        <v>29</v>
      </c>
      <c r="H490">
        <f>IF(LEN(I490)&gt;0,1+MAX($H$1:H489),0)</f>
        <v>0</v>
      </c>
      <c r="I490" t="str">
        <f>IF(B490=LEFT('Debt Worksheet'!$C$7,2),'Selected Unit Finder +Unit List'!F490,"")</f>
        <v/>
      </c>
      <c r="J490" t="str">
        <f t="shared" si="21"/>
        <v>1961030</v>
      </c>
    </row>
    <row r="491" spans="1:10" x14ac:dyDescent="0.3">
      <c r="A491" t="str">
        <f t="shared" si="22"/>
        <v>1961047</v>
      </c>
      <c r="B491" t="s">
        <v>1903</v>
      </c>
      <c r="C491" t="s">
        <v>966</v>
      </c>
      <c r="D491" t="s">
        <v>1957</v>
      </c>
      <c r="E491" t="s">
        <v>1958</v>
      </c>
      <c r="F491" t="s">
        <v>1959</v>
      </c>
      <c r="G491">
        <f t="shared" si="23"/>
        <v>29</v>
      </c>
      <c r="H491">
        <f>IF(LEN(I491)&gt;0,1+MAX($H$1:H490),0)</f>
        <v>0</v>
      </c>
      <c r="I491" t="str">
        <f>IF(B491=LEFT('Debt Worksheet'!$C$7,2),'Selected Unit Finder +Unit List'!F491,"")</f>
        <v/>
      </c>
      <c r="J491" t="str">
        <f t="shared" si="21"/>
        <v>1961047</v>
      </c>
    </row>
    <row r="492" spans="1:10" x14ac:dyDescent="0.3">
      <c r="A492" t="str">
        <f t="shared" si="22"/>
        <v>1970007</v>
      </c>
      <c r="B492" t="s">
        <v>1903</v>
      </c>
      <c r="C492" t="s">
        <v>1260</v>
      </c>
      <c r="D492" t="s">
        <v>919</v>
      </c>
      <c r="E492" t="s">
        <v>1960</v>
      </c>
      <c r="F492" t="s">
        <v>1961</v>
      </c>
      <c r="G492">
        <f t="shared" si="23"/>
        <v>29</v>
      </c>
      <c r="H492">
        <f>IF(LEN(I492)&gt;0,1+MAX($H$1:H491),0)</f>
        <v>0</v>
      </c>
      <c r="I492" t="str">
        <f>IF(B492=LEFT('Debt Worksheet'!$C$7,2),'Selected Unit Finder +Unit List'!F492,"")</f>
        <v/>
      </c>
      <c r="J492" t="str">
        <f t="shared" si="21"/>
        <v>1970007</v>
      </c>
    </row>
    <row r="493" spans="1:10" x14ac:dyDescent="0.3">
      <c r="A493" t="str">
        <f t="shared" si="22"/>
        <v>2010000</v>
      </c>
      <c r="B493" t="s">
        <v>1962</v>
      </c>
      <c r="C493" t="s">
        <v>896</v>
      </c>
      <c r="D493" t="s">
        <v>897</v>
      </c>
      <c r="E493" t="s">
        <v>1963</v>
      </c>
      <c r="F493" t="s">
        <v>1964</v>
      </c>
      <c r="G493">
        <f t="shared" si="23"/>
        <v>39</v>
      </c>
      <c r="H493">
        <f>IF(LEN(I493)&gt;0,1+MAX($H$1:H492),0)</f>
        <v>0</v>
      </c>
      <c r="I493" t="str">
        <f>IF(B493=LEFT('Debt Worksheet'!$C$7,2),'Selected Unit Finder +Unit List'!F493,"")</f>
        <v/>
      </c>
      <c r="J493" t="str">
        <f t="shared" si="21"/>
        <v>2010000</v>
      </c>
    </row>
    <row r="494" spans="1:10" x14ac:dyDescent="0.3">
      <c r="A494" t="str">
        <f t="shared" si="22"/>
        <v>2020001</v>
      </c>
      <c r="B494" t="s">
        <v>1962</v>
      </c>
      <c r="C494" t="s">
        <v>900</v>
      </c>
      <c r="D494" t="s">
        <v>901</v>
      </c>
      <c r="E494" t="s">
        <v>1965</v>
      </c>
      <c r="F494" t="s">
        <v>1966</v>
      </c>
      <c r="G494">
        <f t="shared" si="23"/>
        <v>39</v>
      </c>
      <c r="H494">
        <f>IF(LEN(I494)&gt;0,1+MAX($H$1:H493),0)</f>
        <v>0</v>
      </c>
      <c r="I494" t="str">
        <f>IF(B494=LEFT('Debt Worksheet'!$C$7,2),'Selected Unit Finder +Unit List'!F494,"")</f>
        <v/>
      </c>
      <c r="J494" t="str">
        <f t="shared" si="21"/>
        <v>2020001</v>
      </c>
    </row>
    <row r="495" spans="1:10" x14ac:dyDescent="0.3">
      <c r="A495" t="str">
        <f t="shared" si="22"/>
        <v>2020002</v>
      </c>
      <c r="B495" t="s">
        <v>1962</v>
      </c>
      <c r="C495" t="s">
        <v>900</v>
      </c>
      <c r="D495" t="s">
        <v>904</v>
      </c>
      <c r="E495" t="s">
        <v>1967</v>
      </c>
      <c r="F495" t="s">
        <v>1968</v>
      </c>
      <c r="G495">
        <f t="shared" si="23"/>
        <v>39</v>
      </c>
      <c r="H495">
        <f>IF(LEN(I495)&gt;0,1+MAX($H$1:H494),0)</f>
        <v>0</v>
      </c>
      <c r="I495" t="str">
        <f>IF(B495=LEFT('Debt Worksheet'!$C$7,2),'Selected Unit Finder +Unit List'!F495,"")</f>
        <v/>
      </c>
      <c r="J495" t="str">
        <f t="shared" si="21"/>
        <v>2020002</v>
      </c>
    </row>
    <row r="496" spans="1:10" x14ac:dyDescent="0.3">
      <c r="A496" t="str">
        <f t="shared" si="22"/>
        <v>2020003</v>
      </c>
      <c r="B496" t="s">
        <v>1962</v>
      </c>
      <c r="C496" t="s">
        <v>900</v>
      </c>
      <c r="D496" t="s">
        <v>907</v>
      </c>
      <c r="E496" t="s">
        <v>1969</v>
      </c>
      <c r="F496" t="s">
        <v>1970</v>
      </c>
      <c r="G496">
        <f t="shared" si="23"/>
        <v>39</v>
      </c>
      <c r="H496">
        <f>IF(LEN(I496)&gt;0,1+MAX($H$1:H495),0)</f>
        <v>0</v>
      </c>
      <c r="I496" t="str">
        <f>IF(B496=LEFT('Debt Worksheet'!$C$7,2),'Selected Unit Finder +Unit List'!F496,"")</f>
        <v/>
      </c>
      <c r="J496" t="str">
        <f t="shared" si="21"/>
        <v>2020003</v>
      </c>
    </row>
    <row r="497" spans="1:10" x14ac:dyDescent="0.3">
      <c r="A497" t="str">
        <f t="shared" si="22"/>
        <v>2020004</v>
      </c>
      <c r="B497" t="s">
        <v>1962</v>
      </c>
      <c r="C497" t="s">
        <v>900</v>
      </c>
      <c r="D497" t="s">
        <v>910</v>
      </c>
      <c r="E497" t="s">
        <v>1194</v>
      </c>
      <c r="F497" t="s">
        <v>1195</v>
      </c>
      <c r="G497">
        <f t="shared" si="23"/>
        <v>39</v>
      </c>
      <c r="H497">
        <f>IF(LEN(I497)&gt;0,1+MAX($H$1:H496),0)</f>
        <v>0</v>
      </c>
      <c r="I497" t="str">
        <f>IF(B497=LEFT('Debt Worksheet'!$C$7,2),'Selected Unit Finder +Unit List'!F497,"")</f>
        <v/>
      </c>
      <c r="J497" t="str">
        <f t="shared" si="21"/>
        <v>2020004</v>
      </c>
    </row>
    <row r="498" spans="1:10" x14ac:dyDescent="0.3">
      <c r="A498" t="str">
        <f t="shared" si="22"/>
        <v>2020005</v>
      </c>
      <c r="B498" t="s">
        <v>1962</v>
      </c>
      <c r="C498" t="s">
        <v>900</v>
      </c>
      <c r="D498" t="s">
        <v>913</v>
      </c>
      <c r="E498" t="s">
        <v>1768</v>
      </c>
      <c r="F498" t="s">
        <v>1769</v>
      </c>
      <c r="G498">
        <f t="shared" si="23"/>
        <v>39</v>
      </c>
      <c r="H498">
        <f>IF(LEN(I498)&gt;0,1+MAX($H$1:H497),0)</f>
        <v>0</v>
      </c>
      <c r="I498" t="str">
        <f>IF(B498=LEFT('Debt Worksheet'!$C$7,2),'Selected Unit Finder +Unit List'!F498,"")</f>
        <v/>
      </c>
      <c r="J498" t="str">
        <f t="shared" si="21"/>
        <v>2020005</v>
      </c>
    </row>
    <row r="499" spans="1:10" x14ac:dyDescent="0.3">
      <c r="A499" t="str">
        <f t="shared" si="22"/>
        <v>2020006</v>
      </c>
      <c r="B499" t="s">
        <v>1962</v>
      </c>
      <c r="C499" t="s">
        <v>900</v>
      </c>
      <c r="D499" t="s">
        <v>916</v>
      </c>
      <c r="E499" t="s">
        <v>1971</v>
      </c>
      <c r="F499" t="s">
        <v>1972</v>
      </c>
      <c r="G499">
        <f t="shared" si="23"/>
        <v>39</v>
      </c>
      <c r="H499">
        <f>IF(LEN(I499)&gt;0,1+MAX($H$1:H498),0)</f>
        <v>0</v>
      </c>
      <c r="I499" t="str">
        <f>IF(B499=LEFT('Debt Worksheet'!$C$7,2),'Selected Unit Finder +Unit List'!F499,"")</f>
        <v/>
      </c>
      <c r="J499" t="str">
        <f t="shared" si="21"/>
        <v>2020006</v>
      </c>
    </row>
    <row r="500" spans="1:10" x14ac:dyDescent="0.3">
      <c r="A500" t="str">
        <f t="shared" si="22"/>
        <v>2020007</v>
      </c>
      <c r="B500" t="s">
        <v>1962</v>
      </c>
      <c r="C500" t="s">
        <v>900</v>
      </c>
      <c r="D500" t="s">
        <v>919</v>
      </c>
      <c r="E500" t="s">
        <v>1072</v>
      </c>
      <c r="F500" t="s">
        <v>1073</v>
      </c>
      <c r="G500">
        <f t="shared" si="23"/>
        <v>39</v>
      </c>
      <c r="H500">
        <f>IF(LEN(I500)&gt;0,1+MAX($H$1:H499),0)</f>
        <v>0</v>
      </c>
      <c r="I500" t="str">
        <f>IF(B500=LEFT('Debt Worksheet'!$C$7,2),'Selected Unit Finder +Unit List'!F500,"")</f>
        <v/>
      </c>
      <c r="J500" t="str">
        <f t="shared" si="21"/>
        <v>2020007</v>
      </c>
    </row>
    <row r="501" spans="1:10" x14ac:dyDescent="0.3">
      <c r="A501" t="str">
        <f t="shared" si="22"/>
        <v>2020008</v>
      </c>
      <c r="B501" t="s">
        <v>1962</v>
      </c>
      <c r="C501" t="s">
        <v>900</v>
      </c>
      <c r="D501" t="s">
        <v>922</v>
      </c>
      <c r="E501" t="s">
        <v>981</v>
      </c>
      <c r="F501" t="s">
        <v>982</v>
      </c>
      <c r="G501">
        <f t="shared" si="23"/>
        <v>39</v>
      </c>
      <c r="H501">
        <f>IF(LEN(I501)&gt;0,1+MAX($H$1:H500),0)</f>
        <v>0</v>
      </c>
      <c r="I501" t="str">
        <f>IF(B501=LEFT('Debt Worksheet'!$C$7,2),'Selected Unit Finder +Unit List'!F501,"")</f>
        <v/>
      </c>
      <c r="J501" t="str">
        <f t="shared" si="21"/>
        <v>2020008</v>
      </c>
    </row>
    <row r="502" spans="1:10" x14ac:dyDescent="0.3">
      <c r="A502" t="str">
        <f t="shared" si="22"/>
        <v>2020009</v>
      </c>
      <c r="B502" t="s">
        <v>1962</v>
      </c>
      <c r="C502" t="s">
        <v>900</v>
      </c>
      <c r="D502" t="s">
        <v>925</v>
      </c>
      <c r="E502" t="s">
        <v>911</v>
      </c>
      <c r="F502" t="s">
        <v>912</v>
      </c>
      <c r="G502">
        <f t="shared" si="23"/>
        <v>39</v>
      </c>
      <c r="H502">
        <f>IF(LEN(I502)&gt;0,1+MAX($H$1:H501),0)</f>
        <v>0</v>
      </c>
      <c r="I502" t="str">
        <f>IF(B502=LEFT('Debt Worksheet'!$C$7,2),'Selected Unit Finder +Unit List'!F502,"")</f>
        <v/>
      </c>
      <c r="J502" t="str">
        <f t="shared" si="21"/>
        <v>2020009</v>
      </c>
    </row>
    <row r="503" spans="1:10" x14ac:dyDescent="0.3">
      <c r="A503" t="str">
        <f t="shared" si="22"/>
        <v>2020010</v>
      </c>
      <c r="B503" t="s">
        <v>1962</v>
      </c>
      <c r="C503" t="s">
        <v>900</v>
      </c>
      <c r="D503" t="s">
        <v>928</v>
      </c>
      <c r="E503" t="s">
        <v>1973</v>
      </c>
      <c r="F503" t="s">
        <v>1974</v>
      </c>
      <c r="G503">
        <f t="shared" si="23"/>
        <v>39</v>
      </c>
      <c r="H503">
        <f>IF(LEN(I503)&gt;0,1+MAX($H$1:H502),0)</f>
        <v>0</v>
      </c>
      <c r="I503" t="str">
        <f>IF(B503=LEFT('Debt Worksheet'!$C$7,2),'Selected Unit Finder +Unit List'!F503,"")</f>
        <v/>
      </c>
      <c r="J503" t="str">
        <f t="shared" si="21"/>
        <v>2020010</v>
      </c>
    </row>
    <row r="504" spans="1:10" x14ac:dyDescent="0.3">
      <c r="A504" t="str">
        <f t="shared" si="22"/>
        <v>2020011</v>
      </c>
      <c r="B504" t="s">
        <v>1962</v>
      </c>
      <c r="C504" t="s">
        <v>900</v>
      </c>
      <c r="D504" t="s">
        <v>931</v>
      </c>
      <c r="E504" t="s">
        <v>1975</v>
      </c>
      <c r="F504" t="s">
        <v>1976</v>
      </c>
      <c r="G504">
        <f t="shared" si="23"/>
        <v>39</v>
      </c>
      <c r="H504">
        <f>IF(LEN(I504)&gt;0,1+MAX($H$1:H503),0)</f>
        <v>0</v>
      </c>
      <c r="I504" t="str">
        <f>IF(B504=LEFT('Debt Worksheet'!$C$7,2),'Selected Unit Finder +Unit List'!F504,"")</f>
        <v/>
      </c>
      <c r="J504" t="str">
        <f t="shared" si="21"/>
        <v>2020011</v>
      </c>
    </row>
    <row r="505" spans="1:10" x14ac:dyDescent="0.3">
      <c r="A505" t="str">
        <f t="shared" si="22"/>
        <v>2020012</v>
      </c>
      <c r="B505" t="s">
        <v>1962</v>
      </c>
      <c r="C505" t="s">
        <v>900</v>
      </c>
      <c r="D505" t="s">
        <v>934</v>
      </c>
      <c r="E505" t="s">
        <v>1977</v>
      </c>
      <c r="F505" t="s">
        <v>1978</v>
      </c>
      <c r="G505">
        <f t="shared" si="23"/>
        <v>39</v>
      </c>
      <c r="H505">
        <f>IF(LEN(I505)&gt;0,1+MAX($H$1:H504),0)</f>
        <v>0</v>
      </c>
      <c r="I505" t="str">
        <f>IF(B505=LEFT('Debt Worksheet'!$C$7,2),'Selected Unit Finder +Unit List'!F505,"")</f>
        <v/>
      </c>
      <c r="J505" t="str">
        <f t="shared" si="21"/>
        <v>2020012</v>
      </c>
    </row>
    <row r="506" spans="1:10" x14ac:dyDescent="0.3">
      <c r="A506" t="str">
        <f t="shared" si="22"/>
        <v>2020013</v>
      </c>
      <c r="B506" t="s">
        <v>1962</v>
      </c>
      <c r="C506" t="s">
        <v>900</v>
      </c>
      <c r="D506" t="s">
        <v>995</v>
      </c>
      <c r="E506" t="s">
        <v>1979</v>
      </c>
      <c r="F506" t="s">
        <v>1980</v>
      </c>
      <c r="G506">
        <f t="shared" si="23"/>
        <v>39</v>
      </c>
      <c r="H506">
        <f>IF(LEN(I506)&gt;0,1+MAX($H$1:H505),0)</f>
        <v>0</v>
      </c>
      <c r="I506" t="str">
        <f>IF(B506=LEFT('Debt Worksheet'!$C$7,2),'Selected Unit Finder +Unit List'!F506,"")</f>
        <v/>
      </c>
      <c r="J506" t="str">
        <f t="shared" si="21"/>
        <v>2020013</v>
      </c>
    </row>
    <row r="507" spans="1:10" x14ac:dyDescent="0.3">
      <c r="A507" t="str">
        <f t="shared" si="22"/>
        <v>2020014</v>
      </c>
      <c r="B507" t="s">
        <v>1962</v>
      </c>
      <c r="C507" t="s">
        <v>900</v>
      </c>
      <c r="D507" t="s">
        <v>996</v>
      </c>
      <c r="E507" t="s">
        <v>929</v>
      </c>
      <c r="F507" t="s">
        <v>930</v>
      </c>
      <c r="G507">
        <f t="shared" si="23"/>
        <v>39</v>
      </c>
      <c r="H507">
        <f>IF(LEN(I507)&gt;0,1+MAX($H$1:H506),0)</f>
        <v>0</v>
      </c>
      <c r="I507" t="str">
        <f>IF(B507=LEFT('Debt Worksheet'!$C$7,2),'Selected Unit Finder +Unit List'!F507,"")</f>
        <v/>
      </c>
      <c r="J507" t="str">
        <f t="shared" si="21"/>
        <v>2020014</v>
      </c>
    </row>
    <row r="508" spans="1:10" x14ac:dyDescent="0.3">
      <c r="A508" t="str">
        <f t="shared" si="22"/>
        <v>2020015</v>
      </c>
      <c r="B508" t="s">
        <v>1962</v>
      </c>
      <c r="C508" t="s">
        <v>900</v>
      </c>
      <c r="D508" t="s">
        <v>951</v>
      </c>
      <c r="E508" t="s">
        <v>935</v>
      </c>
      <c r="F508" t="s">
        <v>936</v>
      </c>
      <c r="G508">
        <f t="shared" si="23"/>
        <v>39</v>
      </c>
      <c r="H508">
        <f>IF(LEN(I508)&gt;0,1+MAX($H$1:H507),0)</f>
        <v>0</v>
      </c>
      <c r="I508" t="str">
        <f>IF(B508=LEFT('Debt Worksheet'!$C$7,2),'Selected Unit Finder +Unit List'!F508,"")</f>
        <v/>
      </c>
      <c r="J508" t="str">
        <f t="shared" si="21"/>
        <v>2020015</v>
      </c>
    </row>
    <row r="509" spans="1:10" x14ac:dyDescent="0.3">
      <c r="A509" t="str">
        <f t="shared" si="22"/>
        <v>2020016</v>
      </c>
      <c r="B509" t="s">
        <v>1962</v>
      </c>
      <c r="C509" t="s">
        <v>900</v>
      </c>
      <c r="D509" t="s">
        <v>1001</v>
      </c>
      <c r="E509" t="s">
        <v>1132</v>
      </c>
      <c r="F509" t="s">
        <v>1133</v>
      </c>
      <c r="G509">
        <f t="shared" si="23"/>
        <v>39</v>
      </c>
      <c r="H509">
        <f>IF(LEN(I509)&gt;0,1+MAX($H$1:H508),0)</f>
        <v>0</v>
      </c>
      <c r="I509" t="str">
        <f>IF(B509=LEFT('Debt Worksheet'!$C$7,2),'Selected Unit Finder +Unit List'!F509,"")</f>
        <v/>
      </c>
      <c r="J509" t="str">
        <f t="shared" si="21"/>
        <v>2020016</v>
      </c>
    </row>
    <row r="510" spans="1:10" x14ac:dyDescent="0.3">
      <c r="A510" t="str">
        <f t="shared" si="22"/>
        <v>2030112</v>
      </c>
      <c r="B510" t="s">
        <v>1962</v>
      </c>
      <c r="C510" t="s">
        <v>937</v>
      </c>
      <c r="D510" t="s">
        <v>1981</v>
      </c>
      <c r="E510" t="s">
        <v>1982</v>
      </c>
      <c r="F510" t="s">
        <v>1983</v>
      </c>
      <c r="G510">
        <f t="shared" si="23"/>
        <v>39</v>
      </c>
      <c r="H510">
        <f>IF(LEN(I510)&gt;0,1+MAX($H$1:H509),0)</f>
        <v>0</v>
      </c>
      <c r="I510" t="str">
        <f>IF(B510=LEFT('Debt Worksheet'!$C$7,2),'Selected Unit Finder +Unit List'!F510,"")</f>
        <v/>
      </c>
      <c r="J510" t="str">
        <f t="shared" si="21"/>
        <v>2030112</v>
      </c>
    </row>
    <row r="511" spans="1:10" x14ac:dyDescent="0.3">
      <c r="A511" t="str">
        <f t="shared" si="22"/>
        <v>2030305</v>
      </c>
      <c r="B511" t="s">
        <v>1962</v>
      </c>
      <c r="C511" t="s">
        <v>937</v>
      </c>
      <c r="D511" t="s">
        <v>1984</v>
      </c>
      <c r="E511" t="s">
        <v>1985</v>
      </c>
      <c r="F511" t="s">
        <v>1986</v>
      </c>
      <c r="G511">
        <f t="shared" si="23"/>
        <v>39</v>
      </c>
      <c r="H511">
        <f>IF(LEN(I511)&gt;0,1+MAX($H$1:H510),0)</f>
        <v>0</v>
      </c>
      <c r="I511" t="str">
        <f>IF(B511=LEFT('Debt Worksheet'!$C$7,2),'Selected Unit Finder +Unit List'!F511,"")</f>
        <v/>
      </c>
      <c r="J511" t="str">
        <f t="shared" si="21"/>
        <v>2030305</v>
      </c>
    </row>
    <row r="512" spans="1:10" x14ac:dyDescent="0.3">
      <c r="A512" t="str">
        <f t="shared" si="22"/>
        <v>2030444</v>
      </c>
      <c r="B512" t="s">
        <v>1962</v>
      </c>
      <c r="C512" t="s">
        <v>937</v>
      </c>
      <c r="D512" t="s">
        <v>1987</v>
      </c>
      <c r="E512" t="s">
        <v>1988</v>
      </c>
      <c r="F512" t="s">
        <v>1989</v>
      </c>
      <c r="G512">
        <f t="shared" si="23"/>
        <v>39</v>
      </c>
      <c r="H512">
        <f>IF(LEN(I512)&gt;0,1+MAX($H$1:H511),0)</f>
        <v>0</v>
      </c>
      <c r="I512" t="str">
        <f>IF(B512=LEFT('Debt Worksheet'!$C$7,2),'Selected Unit Finder +Unit List'!F512,"")</f>
        <v/>
      </c>
      <c r="J512" t="str">
        <f t="shared" si="21"/>
        <v>2030444</v>
      </c>
    </row>
    <row r="513" spans="1:10" x14ac:dyDescent="0.3">
      <c r="A513" t="str">
        <f t="shared" si="22"/>
        <v>2030599</v>
      </c>
      <c r="B513" t="s">
        <v>1962</v>
      </c>
      <c r="C513" t="s">
        <v>937</v>
      </c>
      <c r="D513" t="s">
        <v>1990</v>
      </c>
      <c r="E513" t="s">
        <v>1991</v>
      </c>
      <c r="F513" t="s">
        <v>1992</v>
      </c>
      <c r="G513">
        <f t="shared" si="23"/>
        <v>39</v>
      </c>
      <c r="H513">
        <f>IF(LEN(I513)&gt;0,1+MAX($H$1:H512),0)</f>
        <v>0</v>
      </c>
      <c r="I513" t="str">
        <f>IF(B513=LEFT('Debt Worksheet'!$C$7,2),'Selected Unit Finder +Unit List'!F513,"")</f>
        <v/>
      </c>
      <c r="J513" t="str">
        <f t="shared" si="21"/>
        <v>2030599</v>
      </c>
    </row>
    <row r="514" spans="1:10" x14ac:dyDescent="0.3">
      <c r="A514" t="str">
        <f t="shared" si="22"/>
        <v>2030600</v>
      </c>
      <c r="B514" t="s">
        <v>1962</v>
      </c>
      <c r="C514" t="s">
        <v>937</v>
      </c>
      <c r="D514" t="s">
        <v>1993</v>
      </c>
      <c r="E514" t="s">
        <v>1994</v>
      </c>
      <c r="F514" t="s">
        <v>1995</v>
      </c>
      <c r="G514">
        <f t="shared" si="23"/>
        <v>39</v>
      </c>
      <c r="H514">
        <f>IF(LEN(I514)&gt;0,1+MAX($H$1:H513),0)</f>
        <v>0</v>
      </c>
      <c r="I514" t="str">
        <f>IF(B514=LEFT('Debt Worksheet'!$C$7,2),'Selected Unit Finder +Unit List'!F514,"")</f>
        <v/>
      </c>
      <c r="J514" t="str">
        <f t="shared" ref="J514:J577" si="24">A514</f>
        <v>2030600</v>
      </c>
    </row>
    <row r="515" spans="1:10" x14ac:dyDescent="0.3">
      <c r="A515" t="str">
        <f t="shared" ref="A515:A578" si="25">CONCATENATE(B515,C515,D515)</f>
        <v>2030601</v>
      </c>
      <c r="B515" t="s">
        <v>1962</v>
      </c>
      <c r="C515" t="s">
        <v>937</v>
      </c>
      <c r="D515" t="s">
        <v>1996</v>
      </c>
      <c r="E515" t="s">
        <v>1997</v>
      </c>
      <c r="F515" t="s">
        <v>1998</v>
      </c>
      <c r="G515">
        <f t="shared" ref="G515:G578" si="26">COUNTIF(B:B,B515)</f>
        <v>39</v>
      </c>
      <c r="H515">
        <f>IF(LEN(I515)&gt;0,1+MAX($H$1:H514),0)</f>
        <v>0</v>
      </c>
      <c r="I515" t="str">
        <f>IF(B515=LEFT('Debt Worksheet'!$C$7,2),'Selected Unit Finder +Unit List'!F515,"")</f>
        <v/>
      </c>
      <c r="J515" t="str">
        <f t="shared" si="24"/>
        <v>2030601</v>
      </c>
    </row>
    <row r="516" spans="1:10" x14ac:dyDescent="0.3">
      <c r="A516" t="str">
        <f t="shared" si="25"/>
        <v>2030602</v>
      </c>
      <c r="B516" t="s">
        <v>1962</v>
      </c>
      <c r="C516" t="s">
        <v>937</v>
      </c>
      <c r="D516" t="s">
        <v>1999</v>
      </c>
      <c r="E516" t="s">
        <v>2000</v>
      </c>
      <c r="F516" t="s">
        <v>2001</v>
      </c>
      <c r="G516">
        <f t="shared" si="26"/>
        <v>39</v>
      </c>
      <c r="H516">
        <f>IF(LEN(I516)&gt;0,1+MAX($H$1:H515),0)</f>
        <v>0</v>
      </c>
      <c r="I516" t="str">
        <f>IF(B516=LEFT('Debt Worksheet'!$C$7,2),'Selected Unit Finder +Unit List'!F516,"")</f>
        <v/>
      </c>
      <c r="J516" t="str">
        <f t="shared" si="24"/>
        <v>2030602</v>
      </c>
    </row>
    <row r="517" spans="1:10" x14ac:dyDescent="0.3">
      <c r="A517" t="str">
        <f t="shared" si="25"/>
        <v>2042155</v>
      </c>
      <c r="B517" t="s">
        <v>1962</v>
      </c>
      <c r="C517" t="s">
        <v>950</v>
      </c>
      <c r="D517" t="s">
        <v>2002</v>
      </c>
      <c r="E517" t="s">
        <v>2003</v>
      </c>
      <c r="F517" t="s">
        <v>2004</v>
      </c>
      <c r="G517">
        <f t="shared" si="26"/>
        <v>39</v>
      </c>
      <c r="H517">
        <f>IF(LEN(I517)&gt;0,1+MAX($H$1:H516),0)</f>
        <v>0</v>
      </c>
      <c r="I517" t="str">
        <f>IF(B517=LEFT('Debt Worksheet'!$C$7,2),'Selected Unit Finder +Unit List'!F517,"")</f>
        <v/>
      </c>
      <c r="J517" t="str">
        <f t="shared" si="24"/>
        <v>2042155</v>
      </c>
    </row>
    <row r="518" spans="1:10" x14ac:dyDescent="0.3">
      <c r="A518" t="str">
        <f t="shared" si="25"/>
        <v>2042260</v>
      </c>
      <c r="B518" t="s">
        <v>1962</v>
      </c>
      <c r="C518" t="s">
        <v>950</v>
      </c>
      <c r="D518" t="s">
        <v>2005</v>
      </c>
      <c r="E518" t="s">
        <v>2006</v>
      </c>
      <c r="F518" t="s">
        <v>2007</v>
      </c>
      <c r="G518">
        <f t="shared" si="26"/>
        <v>39</v>
      </c>
      <c r="H518">
        <f>IF(LEN(I518)&gt;0,1+MAX($H$1:H517),0)</f>
        <v>0</v>
      </c>
      <c r="I518" t="str">
        <f>IF(B518=LEFT('Debt Worksheet'!$C$7,2),'Selected Unit Finder +Unit List'!F518,"")</f>
        <v/>
      </c>
      <c r="J518" t="str">
        <f t="shared" si="24"/>
        <v>2042260</v>
      </c>
    </row>
    <row r="519" spans="1:10" x14ac:dyDescent="0.3">
      <c r="A519" t="str">
        <f t="shared" si="25"/>
        <v>2042270</v>
      </c>
      <c r="B519" t="s">
        <v>1962</v>
      </c>
      <c r="C519" t="s">
        <v>950</v>
      </c>
      <c r="D519" t="s">
        <v>2008</v>
      </c>
      <c r="E519" t="s">
        <v>2009</v>
      </c>
      <c r="F519" t="s">
        <v>2010</v>
      </c>
      <c r="G519">
        <f t="shared" si="26"/>
        <v>39</v>
      </c>
      <c r="H519">
        <f>IF(LEN(I519)&gt;0,1+MAX($H$1:H518),0)</f>
        <v>0</v>
      </c>
      <c r="I519" t="str">
        <f>IF(B519=LEFT('Debt Worksheet'!$C$7,2),'Selected Unit Finder +Unit List'!F519,"")</f>
        <v/>
      </c>
      <c r="J519" t="str">
        <f t="shared" si="24"/>
        <v>2042270</v>
      </c>
    </row>
    <row r="520" spans="1:10" x14ac:dyDescent="0.3">
      <c r="A520" t="str">
        <f t="shared" si="25"/>
        <v>2042275</v>
      </c>
      <c r="B520" t="s">
        <v>1962</v>
      </c>
      <c r="C520" t="s">
        <v>950</v>
      </c>
      <c r="D520" t="s">
        <v>2011</v>
      </c>
      <c r="E520" t="s">
        <v>2012</v>
      </c>
      <c r="F520" t="s">
        <v>2013</v>
      </c>
      <c r="G520">
        <f t="shared" si="26"/>
        <v>39</v>
      </c>
      <c r="H520">
        <f>IF(LEN(I520)&gt;0,1+MAX($H$1:H519),0)</f>
        <v>0</v>
      </c>
      <c r="I520" t="str">
        <f>IF(B520=LEFT('Debt Worksheet'!$C$7,2),'Selected Unit Finder +Unit List'!F520,"")</f>
        <v/>
      </c>
      <c r="J520" t="str">
        <f t="shared" si="24"/>
        <v>2042275</v>
      </c>
    </row>
    <row r="521" spans="1:10" x14ac:dyDescent="0.3">
      <c r="A521" t="str">
        <f t="shared" si="25"/>
        <v>2042285</v>
      </c>
      <c r="B521" t="s">
        <v>1962</v>
      </c>
      <c r="C521" t="s">
        <v>950</v>
      </c>
      <c r="D521" t="s">
        <v>2014</v>
      </c>
      <c r="E521" t="s">
        <v>2015</v>
      </c>
      <c r="F521" t="s">
        <v>2016</v>
      </c>
      <c r="G521">
        <f t="shared" si="26"/>
        <v>39</v>
      </c>
      <c r="H521">
        <f>IF(LEN(I521)&gt;0,1+MAX($H$1:H520),0)</f>
        <v>0</v>
      </c>
      <c r="I521" t="str">
        <f>IF(B521=LEFT('Debt Worksheet'!$C$7,2),'Selected Unit Finder +Unit List'!F521,"")</f>
        <v/>
      </c>
      <c r="J521" t="str">
        <f t="shared" si="24"/>
        <v>2042285</v>
      </c>
    </row>
    <row r="522" spans="1:10" x14ac:dyDescent="0.3">
      <c r="A522" t="str">
        <f t="shared" si="25"/>
        <v>2042305</v>
      </c>
      <c r="B522" t="s">
        <v>1962</v>
      </c>
      <c r="C522" t="s">
        <v>950</v>
      </c>
      <c r="D522" t="s">
        <v>2017</v>
      </c>
      <c r="E522" t="s">
        <v>2018</v>
      </c>
      <c r="F522" t="s">
        <v>2019</v>
      </c>
      <c r="G522">
        <f t="shared" si="26"/>
        <v>39</v>
      </c>
      <c r="H522">
        <f>IF(LEN(I522)&gt;0,1+MAX($H$1:H521),0)</f>
        <v>0</v>
      </c>
      <c r="I522" t="str">
        <f>IF(B522=LEFT('Debt Worksheet'!$C$7,2),'Selected Unit Finder +Unit List'!F522,"")</f>
        <v/>
      </c>
      <c r="J522" t="str">
        <f t="shared" si="24"/>
        <v>2042305</v>
      </c>
    </row>
    <row r="523" spans="1:10" x14ac:dyDescent="0.3">
      <c r="A523" t="str">
        <f t="shared" si="25"/>
        <v>2042315</v>
      </c>
      <c r="B523" t="s">
        <v>1962</v>
      </c>
      <c r="C523" t="s">
        <v>950</v>
      </c>
      <c r="D523" t="s">
        <v>2020</v>
      </c>
      <c r="E523" t="s">
        <v>2021</v>
      </c>
      <c r="F523" t="s">
        <v>2022</v>
      </c>
      <c r="G523">
        <f t="shared" si="26"/>
        <v>39</v>
      </c>
      <c r="H523">
        <f>IF(LEN(I523)&gt;0,1+MAX($H$1:H522),0)</f>
        <v>0</v>
      </c>
      <c r="I523" t="str">
        <f>IF(B523=LEFT('Debt Worksheet'!$C$7,2),'Selected Unit Finder +Unit List'!F523,"")</f>
        <v/>
      </c>
      <c r="J523" t="str">
        <f t="shared" si="24"/>
        <v>2042315</v>
      </c>
    </row>
    <row r="524" spans="1:10" x14ac:dyDescent="0.3">
      <c r="A524" t="str">
        <f t="shared" si="25"/>
        <v>2050044</v>
      </c>
      <c r="B524" t="s">
        <v>1962</v>
      </c>
      <c r="C524" t="s">
        <v>960</v>
      </c>
      <c r="D524" t="s">
        <v>2023</v>
      </c>
      <c r="E524" t="s">
        <v>2024</v>
      </c>
      <c r="F524" t="s">
        <v>2025</v>
      </c>
      <c r="G524">
        <f t="shared" si="26"/>
        <v>39</v>
      </c>
      <c r="H524">
        <f>IF(LEN(I524)&gt;0,1+MAX($H$1:H523),0)</f>
        <v>0</v>
      </c>
      <c r="I524" t="str">
        <f>IF(B524=LEFT('Debt Worksheet'!$C$7,2),'Selected Unit Finder +Unit List'!F524,"")</f>
        <v/>
      </c>
      <c r="J524" t="str">
        <f t="shared" si="24"/>
        <v>2050044</v>
      </c>
    </row>
    <row r="525" spans="1:10" x14ac:dyDescent="0.3">
      <c r="A525" t="str">
        <f t="shared" si="25"/>
        <v>2050045</v>
      </c>
      <c r="B525" t="s">
        <v>1962</v>
      </c>
      <c r="C525" t="s">
        <v>960</v>
      </c>
      <c r="D525" t="s">
        <v>2026</v>
      </c>
      <c r="E525" t="s">
        <v>2027</v>
      </c>
      <c r="F525" t="s">
        <v>2028</v>
      </c>
      <c r="G525">
        <f t="shared" si="26"/>
        <v>39</v>
      </c>
      <c r="H525">
        <f>IF(LEN(I525)&gt;0,1+MAX($H$1:H524),0)</f>
        <v>0</v>
      </c>
      <c r="I525" t="str">
        <f>IF(B525=LEFT('Debt Worksheet'!$C$7,2),'Selected Unit Finder +Unit List'!F525,"")</f>
        <v/>
      </c>
      <c r="J525" t="str">
        <f t="shared" si="24"/>
        <v>2050045</v>
      </c>
    </row>
    <row r="526" spans="1:10" x14ac:dyDescent="0.3">
      <c r="A526" t="str">
        <f t="shared" si="25"/>
        <v>2050046</v>
      </c>
      <c r="B526" t="s">
        <v>1962</v>
      </c>
      <c r="C526" t="s">
        <v>960</v>
      </c>
      <c r="D526" t="s">
        <v>2029</v>
      </c>
      <c r="E526" t="s">
        <v>2030</v>
      </c>
      <c r="F526" t="s">
        <v>2031</v>
      </c>
      <c r="G526">
        <f t="shared" si="26"/>
        <v>39</v>
      </c>
      <c r="H526">
        <f>IF(LEN(I526)&gt;0,1+MAX($H$1:H525),0)</f>
        <v>0</v>
      </c>
      <c r="I526" t="str">
        <f>IF(B526=LEFT('Debt Worksheet'!$C$7,2),'Selected Unit Finder +Unit List'!F526,"")</f>
        <v/>
      </c>
      <c r="J526" t="str">
        <f t="shared" si="24"/>
        <v>2050046</v>
      </c>
    </row>
    <row r="527" spans="1:10" x14ac:dyDescent="0.3">
      <c r="A527" t="str">
        <f t="shared" si="25"/>
        <v>2050047</v>
      </c>
      <c r="B527" t="s">
        <v>1962</v>
      </c>
      <c r="C527" t="s">
        <v>960</v>
      </c>
      <c r="D527" t="s">
        <v>2032</v>
      </c>
      <c r="E527" t="s">
        <v>2033</v>
      </c>
      <c r="F527" t="s">
        <v>2034</v>
      </c>
      <c r="G527">
        <f t="shared" si="26"/>
        <v>39</v>
      </c>
      <c r="H527">
        <f>IF(LEN(I527)&gt;0,1+MAX($H$1:H526),0)</f>
        <v>0</v>
      </c>
      <c r="I527" t="str">
        <f>IF(B527=LEFT('Debt Worksheet'!$C$7,2),'Selected Unit Finder +Unit List'!F527,"")</f>
        <v/>
      </c>
      <c r="J527" t="str">
        <f t="shared" si="24"/>
        <v>2050047</v>
      </c>
    </row>
    <row r="528" spans="1:10" x14ac:dyDescent="0.3">
      <c r="A528" t="str">
        <f t="shared" si="25"/>
        <v>2050048</v>
      </c>
      <c r="B528" t="s">
        <v>1962</v>
      </c>
      <c r="C528" t="s">
        <v>960</v>
      </c>
      <c r="D528" t="s">
        <v>2035</v>
      </c>
      <c r="E528" t="s">
        <v>2036</v>
      </c>
      <c r="F528" t="s">
        <v>2037</v>
      </c>
      <c r="G528">
        <f t="shared" si="26"/>
        <v>39</v>
      </c>
      <c r="H528">
        <f>IF(LEN(I528)&gt;0,1+MAX($H$1:H527),0)</f>
        <v>0</v>
      </c>
      <c r="I528" t="str">
        <f>IF(B528=LEFT('Debt Worksheet'!$C$7,2),'Selected Unit Finder +Unit List'!F528,"")</f>
        <v/>
      </c>
      <c r="J528" t="str">
        <f t="shared" si="24"/>
        <v>2050048</v>
      </c>
    </row>
    <row r="529" spans="1:10" x14ac:dyDescent="0.3">
      <c r="A529" t="str">
        <f t="shared" si="25"/>
        <v>2050259</v>
      </c>
      <c r="B529" t="s">
        <v>1962</v>
      </c>
      <c r="C529" t="s">
        <v>960</v>
      </c>
      <c r="D529" t="s">
        <v>2038</v>
      </c>
      <c r="E529" t="s">
        <v>2039</v>
      </c>
      <c r="F529" t="s">
        <v>2040</v>
      </c>
      <c r="G529">
        <f t="shared" si="26"/>
        <v>39</v>
      </c>
      <c r="H529">
        <f>IF(LEN(I529)&gt;0,1+MAX($H$1:H528),0)</f>
        <v>0</v>
      </c>
      <c r="I529" t="str">
        <f>IF(B529=LEFT('Debt Worksheet'!$C$7,2),'Selected Unit Finder +Unit List'!F529,"")</f>
        <v/>
      </c>
      <c r="J529" t="str">
        <f t="shared" si="24"/>
        <v>2050259</v>
      </c>
    </row>
    <row r="530" spans="1:10" x14ac:dyDescent="0.3">
      <c r="A530" t="str">
        <f t="shared" si="25"/>
        <v>2070046</v>
      </c>
      <c r="B530" t="s">
        <v>1962</v>
      </c>
      <c r="C530" t="s">
        <v>1260</v>
      </c>
      <c r="D530" t="s">
        <v>2029</v>
      </c>
      <c r="E530" t="s">
        <v>2041</v>
      </c>
      <c r="F530" t="s">
        <v>2042</v>
      </c>
      <c r="G530">
        <f t="shared" si="26"/>
        <v>39</v>
      </c>
      <c r="H530">
        <f>IF(LEN(I530)&gt;0,1+MAX($H$1:H529),0)</f>
        <v>0</v>
      </c>
      <c r="I530" t="str">
        <f>IF(B530=LEFT('Debt Worksheet'!$C$7,2),'Selected Unit Finder +Unit List'!F530,"")</f>
        <v/>
      </c>
      <c r="J530" t="str">
        <f t="shared" si="24"/>
        <v>2070046</v>
      </c>
    </row>
    <row r="531" spans="1:10" x14ac:dyDescent="0.3">
      <c r="A531" t="str">
        <f t="shared" si="25"/>
        <v>2070060</v>
      </c>
      <c r="B531" t="s">
        <v>1962</v>
      </c>
      <c r="C531" t="s">
        <v>1260</v>
      </c>
      <c r="D531" t="s">
        <v>2043</v>
      </c>
      <c r="E531" t="s">
        <v>2044</v>
      </c>
      <c r="F531" t="s">
        <v>2045</v>
      </c>
      <c r="G531">
        <f t="shared" si="26"/>
        <v>39</v>
      </c>
      <c r="H531">
        <f>IF(LEN(I531)&gt;0,1+MAX($H$1:H530),0)</f>
        <v>0</v>
      </c>
      <c r="I531" t="str">
        <f>IF(B531=LEFT('Debt Worksheet'!$C$7,2),'Selected Unit Finder +Unit List'!F531,"")</f>
        <v/>
      </c>
      <c r="J531" t="str">
        <f t="shared" si="24"/>
        <v>2070060</v>
      </c>
    </row>
    <row r="532" spans="1:10" x14ac:dyDescent="0.3">
      <c r="A532" t="str">
        <f t="shared" si="25"/>
        <v>2110000</v>
      </c>
      <c r="B532" t="s">
        <v>2046</v>
      </c>
      <c r="C532" t="s">
        <v>896</v>
      </c>
      <c r="D532" t="s">
        <v>897</v>
      </c>
      <c r="E532" t="s">
        <v>2047</v>
      </c>
      <c r="F532" t="s">
        <v>2048</v>
      </c>
      <c r="G532">
        <f t="shared" si="26"/>
        <v>13</v>
      </c>
      <c r="H532">
        <f>IF(LEN(I532)&gt;0,1+MAX($H$1:H531),0)</f>
        <v>0</v>
      </c>
      <c r="I532" t="str">
        <f>IF(B532=LEFT('Debt Worksheet'!$C$7,2),'Selected Unit Finder +Unit List'!F532,"")</f>
        <v/>
      </c>
      <c r="J532" t="str">
        <f t="shared" si="24"/>
        <v>2110000</v>
      </c>
    </row>
    <row r="533" spans="1:10" x14ac:dyDescent="0.3">
      <c r="A533" t="str">
        <f t="shared" si="25"/>
        <v>2120001</v>
      </c>
      <c r="B533" t="s">
        <v>2046</v>
      </c>
      <c r="C533" t="s">
        <v>900</v>
      </c>
      <c r="D533" t="s">
        <v>901</v>
      </c>
      <c r="E533" t="s">
        <v>1908</v>
      </c>
      <c r="F533" t="s">
        <v>1909</v>
      </c>
      <c r="G533">
        <f t="shared" si="26"/>
        <v>13</v>
      </c>
      <c r="H533">
        <f>IF(LEN(I533)&gt;0,1+MAX($H$1:H532),0)</f>
        <v>0</v>
      </c>
      <c r="I533" t="str">
        <f>IF(B533=LEFT('Debt Worksheet'!$C$7,2),'Selected Unit Finder +Unit List'!F533,"")</f>
        <v/>
      </c>
      <c r="J533" t="str">
        <f t="shared" si="24"/>
        <v>2120001</v>
      </c>
    </row>
    <row r="534" spans="1:10" x14ac:dyDescent="0.3">
      <c r="A534" t="str">
        <f t="shared" si="25"/>
        <v>2120002</v>
      </c>
      <c r="B534" t="s">
        <v>2046</v>
      </c>
      <c r="C534" t="s">
        <v>900</v>
      </c>
      <c r="D534" t="s">
        <v>904</v>
      </c>
      <c r="E534" t="s">
        <v>2049</v>
      </c>
      <c r="F534" t="s">
        <v>2050</v>
      </c>
      <c r="G534">
        <f t="shared" si="26"/>
        <v>13</v>
      </c>
      <c r="H534">
        <f>IF(LEN(I534)&gt;0,1+MAX($H$1:H533),0)</f>
        <v>0</v>
      </c>
      <c r="I534" t="str">
        <f>IF(B534=LEFT('Debt Worksheet'!$C$7,2),'Selected Unit Finder +Unit List'!F534,"")</f>
        <v/>
      </c>
      <c r="J534" t="str">
        <f t="shared" si="24"/>
        <v>2120002</v>
      </c>
    </row>
    <row r="535" spans="1:10" x14ac:dyDescent="0.3">
      <c r="A535" t="str">
        <f t="shared" si="25"/>
        <v>2120003</v>
      </c>
      <c r="B535" t="s">
        <v>2046</v>
      </c>
      <c r="C535" t="s">
        <v>900</v>
      </c>
      <c r="D535" t="s">
        <v>907</v>
      </c>
      <c r="E535" t="s">
        <v>2051</v>
      </c>
      <c r="F535" t="s">
        <v>2052</v>
      </c>
      <c r="G535">
        <f t="shared" si="26"/>
        <v>13</v>
      </c>
      <c r="H535">
        <f>IF(LEN(I535)&gt;0,1+MAX($H$1:H534),0)</f>
        <v>0</v>
      </c>
      <c r="I535" t="str">
        <f>IF(B535=LEFT('Debt Worksheet'!$C$7,2),'Selected Unit Finder +Unit List'!F535,"")</f>
        <v/>
      </c>
      <c r="J535" t="str">
        <f t="shared" si="24"/>
        <v>2120003</v>
      </c>
    </row>
    <row r="536" spans="1:10" x14ac:dyDescent="0.3">
      <c r="A536" t="str">
        <f t="shared" si="25"/>
        <v>2120004</v>
      </c>
      <c r="B536" t="s">
        <v>2046</v>
      </c>
      <c r="C536" t="s">
        <v>900</v>
      </c>
      <c r="D536" t="s">
        <v>910</v>
      </c>
      <c r="E536" t="s">
        <v>1072</v>
      </c>
      <c r="F536" t="s">
        <v>1073</v>
      </c>
      <c r="G536">
        <f t="shared" si="26"/>
        <v>13</v>
      </c>
      <c r="H536">
        <f>IF(LEN(I536)&gt;0,1+MAX($H$1:H535),0)</f>
        <v>0</v>
      </c>
      <c r="I536" t="str">
        <f>IF(B536=LEFT('Debt Worksheet'!$C$7,2),'Selected Unit Finder +Unit List'!F536,"")</f>
        <v/>
      </c>
      <c r="J536" t="str">
        <f t="shared" si="24"/>
        <v>2120004</v>
      </c>
    </row>
    <row r="537" spans="1:10" x14ac:dyDescent="0.3">
      <c r="A537" t="str">
        <f t="shared" si="25"/>
        <v>2120005</v>
      </c>
      <c r="B537" t="s">
        <v>2046</v>
      </c>
      <c r="C537" t="s">
        <v>900</v>
      </c>
      <c r="D537" t="s">
        <v>913</v>
      </c>
      <c r="E537" t="s">
        <v>981</v>
      </c>
      <c r="F537" t="s">
        <v>982</v>
      </c>
      <c r="G537">
        <f t="shared" si="26"/>
        <v>13</v>
      </c>
      <c r="H537">
        <f>IF(LEN(I537)&gt;0,1+MAX($H$1:H536),0)</f>
        <v>0</v>
      </c>
      <c r="I537" t="str">
        <f>IF(B537=LEFT('Debt Worksheet'!$C$7,2),'Selected Unit Finder +Unit List'!F537,"")</f>
        <v/>
      </c>
      <c r="J537" t="str">
        <f t="shared" si="24"/>
        <v>2120005</v>
      </c>
    </row>
    <row r="538" spans="1:10" x14ac:dyDescent="0.3">
      <c r="A538" t="str">
        <f t="shared" si="25"/>
        <v>2120006</v>
      </c>
      <c r="B538" t="s">
        <v>2046</v>
      </c>
      <c r="C538" t="s">
        <v>900</v>
      </c>
      <c r="D538" t="s">
        <v>916</v>
      </c>
      <c r="E538" t="s">
        <v>1564</v>
      </c>
      <c r="F538" t="s">
        <v>1565</v>
      </c>
      <c r="G538">
        <f t="shared" si="26"/>
        <v>13</v>
      </c>
      <c r="H538">
        <f>IF(LEN(I538)&gt;0,1+MAX($H$1:H537),0)</f>
        <v>0</v>
      </c>
      <c r="I538" t="str">
        <f>IF(B538=LEFT('Debt Worksheet'!$C$7,2),'Selected Unit Finder +Unit List'!F538,"")</f>
        <v/>
      </c>
      <c r="J538" t="str">
        <f t="shared" si="24"/>
        <v>2120006</v>
      </c>
    </row>
    <row r="539" spans="1:10" x14ac:dyDescent="0.3">
      <c r="A539" t="str">
        <f t="shared" si="25"/>
        <v>2120007</v>
      </c>
      <c r="B539" t="s">
        <v>2046</v>
      </c>
      <c r="C539" t="s">
        <v>900</v>
      </c>
      <c r="D539" t="s">
        <v>919</v>
      </c>
      <c r="E539" t="s">
        <v>2053</v>
      </c>
      <c r="F539" t="s">
        <v>2054</v>
      </c>
      <c r="G539">
        <f t="shared" si="26"/>
        <v>13</v>
      </c>
      <c r="H539">
        <f>IF(LEN(I539)&gt;0,1+MAX($H$1:H538),0)</f>
        <v>0</v>
      </c>
      <c r="I539" t="str">
        <f>IF(B539=LEFT('Debt Worksheet'!$C$7,2),'Selected Unit Finder +Unit List'!F539,"")</f>
        <v/>
      </c>
      <c r="J539" t="str">
        <f t="shared" si="24"/>
        <v>2120007</v>
      </c>
    </row>
    <row r="540" spans="1:10" x14ac:dyDescent="0.3">
      <c r="A540" t="str">
        <f t="shared" si="25"/>
        <v>2120008</v>
      </c>
      <c r="B540" t="s">
        <v>2046</v>
      </c>
      <c r="C540" t="s">
        <v>900</v>
      </c>
      <c r="D540" t="s">
        <v>922</v>
      </c>
      <c r="E540" t="s">
        <v>1457</v>
      </c>
      <c r="F540" t="s">
        <v>1458</v>
      </c>
      <c r="G540">
        <f t="shared" si="26"/>
        <v>13</v>
      </c>
      <c r="H540">
        <f>IF(LEN(I540)&gt;0,1+MAX($H$1:H539),0)</f>
        <v>0</v>
      </c>
      <c r="I540" t="str">
        <f>IF(B540=LEFT('Debt Worksheet'!$C$7,2),'Selected Unit Finder +Unit List'!F540,"")</f>
        <v/>
      </c>
      <c r="J540" t="str">
        <f t="shared" si="24"/>
        <v>2120008</v>
      </c>
    </row>
    <row r="541" spans="1:10" x14ac:dyDescent="0.3">
      <c r="A541" t="str">
        <f t="shared" si="25"/>
        <v>2120009</v>
      </c>
      <c r="B541" t="s">
        <v>2046</v>
      </c>
      <c r="C541" t="s">
        <v>900</v>
      </c>
      <c r="D541" t="s">
        <v>925</v>
      </c>
      <c r="E541" t="s">
        <v>2055</v>
      </c>
      <c r="F541" t="s">
        <v>2056</v>
      </c>
      <c r="G541">
        <f t="shared" si="26"/>
        <v>13</v>
      </c>
      <c r="H541">
        <f>IF(LEN(I541)&gt;0,1+MAX($H$1:H540),0)</f>
        <v>0</v>
      </c>
      <c r="I541" t="str">
        <f>IF(B541=LEFT('Debt Worksheet'!$C$7,2),'Selected Unit Finder +Unit List'!F541,"")</f>
        <v/>
      </c>
      <c r="J541" t="str">
        <f t="shared" si="24"/>
        <v>2120009</v>
      </c>
    </row>
    <row r="542" spans="1:10" x14ac:dyDescent="0.3">
      <c r="A542" t="str">
        <f t="shared" si="25"/>
        <v>2130304</v>
      </c>
      <c r="B542" t="s">
        <v>2046</v>
      </c>
      <c r="C542" t="s">
        <v>937</v>
      </c>
      <c r="D542" t="s">
        <v>963</v>
      </c>
      <c r="E542" t="s">
        <v>2057</v>
      </c>
      <c r="F542" t="s">
        <v>2058</v>
      </c>
      <c r="G542">
        <f t="shared" si="26"/>
        <v>13</v>
      </c>
      <c r="H542">
        <f>IF(LEN(I542)&gt;0,1+MAX($H$1:H541),0)</f>
        <v>0</v>
      </c>
      <c r="I542" t="str">
        <f>IF(B542=LEFT('Debt Worksheet'!$C$7,2),'Selected Unit Finder +Unit List'!F542,"")</f>
        <v/>
      </c>
      <c r="J542" t="str">
        <f t="shared" si="24"/>
        <v>2130304</v>
      </c>
    </row>
    <row r="543" spans="1:10" x14ac:dyDescent="0.3">
      <c r="A543" t="str">
        <f t="shared" si="25"/>
        <v>2142395</v>
      </c>
      <c r="B543" t="s">
        <v>2046</v>
      </c>
      <c r="C543" t="s">
        <v>950</v>
      </c>
      <c r="D543" t="s">
        <v>2059</v>
      </c>
      <c r="E543" t="s">
        <v>2060</v>
      </c>
      <c r="F543" t="s">
        <v>2061</v>
      </c>
      <c r="G543">
        <f t="shared" si="26"/>
        <v>13</v>
      </c>
      <c r="H543">
        <f>IF(LEN(I543)&gt;0,1+MAX($H$1:H542),0)</f>
        <v>0</v>
      </c>
      <c r="I543" t="str">
        <f>IF(B543=LEFT('Debt Worksheet'!$C$7,2),'Selected Unit Finder +Unit List'!F543,"")</f>
        <v/>
      </c>
      <c r="J543" t="str">
        <f t="shared" si="24"/>
        <v>2142395</v>
      </c>
    </row>
    <row r="544" spans="1:10" x14ac:dyDescent="0.3">
      <c r="A544" t="str">
        <f t="shared" si="25"/>
        <v>2150049</v>
      </c>
      <c r="B544" t="s">
        <v>2046</v>
      </c>
      <c r="C544" t="s">
        <v>960</v>
      </c>
      <c r="D544" t="s">
        <v>1760</v>
      </c>
      <c r="E544" t="s">
        <v>2062</v>
      </c>
      <c r="F544" t="s">
        <v>2063</v>
      </c>
      <c r="G544">
        <f t="shared" si="26"/>
        <v>13</v>
      </c>
      <c r="H544">
        <f>IF(LEN(I544)&gt;0,1+MAX($H$1:H543),0)</f>
        <v>0</v>
      </c>
      <c r="I544" t="str">
        <f>IF(B544=LEFT('Debt Worksheet'!$C$7,2),'Selected Unit Finder +Unit List'!F544,"")</f>
        <v/>
      </c>
      <c r="J544" t="str">
        <f t="shared" si="24"/>
        <v>2150049</v>
      </c>
    </row>
    <row r="545" spans="1:10" x14ac:dyDescent="0.3">
      <c r="A545" t="str">
        <f t="shared" si="25"/>
        <v>2210000</v>
      </c>
      <c r="B545" t="s">
        <v>2064</v>
      </c>
      <c r="C545" t="s">
        <v>896</v>
      </c>
      <c r="D545" t="s">
        <v>897</v>
      </c>
      <c r="E545" t="s">
        <v>2065</v>
      </c>
      <c r="F545" t="s">
        <v>2066</v>
      </c>
      <c r="G545">
        <f t="shared" si="26"/>
        <v>17</v>
      </c>
      <c r="H545">
        <f>IF(LEN(I545)&gt;0,1+MAX($H$1:H544),0)</f>
        <v>0</v>
      </c>
      <c r="I545" t="str">
        <f>IF(B545=LEFT('Debt Worksheet'!$C$7,2),'Selected Unit Finder +Unit List'!F545,"")</f>
        <v/>
      </c>
      <c r="J545" t="str">
        <f t="shared" si="24"/>
        <v>2210000</v>
      </c>
    </row>
    <row r="546" spans="1:10" x14ac:dyDescent="0.3">
      <c r="A546" t="str">
        <f t="shared" si="25"/>
        <v>2220001</v>
      </c>
      <c r="B546" t="s">
        <v>2064</v>
      </c>
      <c r="C546" t="s">
        <v>900</v>
      </c>
      <c r="D546" t="s">
        <v>901</v>
      </c>
      <c r="E546" t="s">
        <v>1772</v>
      </c>
      <c r="F546" t="s">
        <v>1773</v>
      </c>
      <c r="G546">
        <f t="shared" si="26"/>
        <v>17</v>
      </c>
      <c r="H546">
        <f>IF(LEN(I546)&gt;0,1+MAX($H$1:H545),0)</f>
        <v>0</v>
      </c>
      <c r="I546" t="str">
        <f>IF(B546=LEFT('Debt Worksheet'!$C$7,2),'Selected Unit Finder +Unit List'!F546,"")</f>
        <v/>
      </c>
      <c r="J546" t="str">
        <f t="shared" si="24"/>
        <v>2220001</v>
      </c>
    </row>
    <row r="547" spans="1:10" x14ac:dyDescent="0.3">
      <c r="A547" t="str">
        <f t="shared" si="25"/>
        <v>2220002</v>
      </c>
      <c r="B547" t="s">
        <v>2064</v>
      </c>
      <c r="C547" t="s">
        <v>900</v>
      </c>
      <c r="D547" t="s">
        <v>904</v>
      </c>
      <c r="E547" t="s">
        <v>2067</v>
      </c>
      <c r="F547" t="s">
        <v>2068</v>
      </c>
      <c r="G547">
        <f t="shared" si="26"/>
        <v>17</v>
      </c>
      <c r="H547">
        <f>IF(LEN(I547)&gt;0,1+MAX($H$1:H546),0)</f>
        <v>0</v>
      </c>
      <c r="I547" t="str">
        <f>IF(B547=LEFT('Debt Worksheet'!$C$7,2),'Selected Unit Finder +Unit List'!F547,"")</f>
        <v/>
      </c>
      <c r="J547" t="str">
        <f t="shared" si="24"/>
        <v>2220002</v>
      </c>
    </row>
    <row r="548" spans="1:10" x14ac:dyDescent="0.3">
      <c r="A548" t="str">
        <f t="shared" si="25"/>
        <v>2220003</v>
      </c>
      <c r="B548" t="s">
        <v>2064</v>
      </c>
      <c r="C548" t="s">
        <v>900</v>
      </c>
      <c r="D548" t="s">
        <v>907</v>
      </c>
      <c r="E548" t="s">
        <v>2069</v>
      </c>
      <c r="F548" t="s">
        <v>2070</v>
      </c>
      <c r="G548">
        <f t="shared" si="26"/>
        <v>17</v>
      </c>
      <c r="H548">
        <f>IF(LEN(I548)&gt;0,1+MAX($H$1:H547),0)</f>
        <v>0</v>
      </c>
      <c r="I548" t="str">
        <f>IF(B548=LEFT('Debt Worksheet'!$C$7,2),'Selected Unit Finder +Unit List'!F548,"")</f>
        <v/>
      </c>
      <c r="J548" t="str">
        <f t="shared" si="24"/>
        <v>2220003</v>
      </c>
    </row>
    <row r="549" spans="1:10" x14ac:dyDescent="0.3">
      <c r="A549" t="str">
        <f t="shared" si="25"/>
        <v>2220004</v>
      </c>
      <c r="B549" t="s">
        <v>2064</v>
      </c>
      <c r="C549" t="s">
        <v>900</v>
      </c>
      <c r="D549" t="s">
        <v>910</v>
      </c>
      <c r="E549" t="s">
        <v>983</v>
      </c>
      <c r="F549" t="s">
        <v>984</v>
      </c>
      <c r="G549">
        <f t="shared" si="26"/>
        <v>17</v>
      </c>
      <c r="H549">
        <f>IF(LEN(I549)&gt;0,1+MAX($H$1:H548),0)</f>
        <v>0</v>
      </c>
      <c r="I549" t="str">
        <f>IF(B549=LEFT('Debt Worksheet'!$C$7,2),'Selected Unit Finder +Unit List'!F549,"")</f>
        <v/>
      </c>
      <c r="J549" t="str">
        <f t="shared" si="24"/>
        <v>2220004</v>
      </c>
    </row>
    <row r="550" spans="1:10" x14ac:dyDescent="0.3">
      <c r="A550" t="str">
        <f t="shared" si="25"/>
        <v>2220005</v>
      </c>
      <c r="B550" t="s">
        <v>2064</v>
      </c>
      <c r="C550" t="s">
        <v>900</v>
      </c>
      <c r="D550" t="s">
        <v>913</v>
      </c>
      <c r="E550" t="s">
        <v>2071</v>
      </c>
      <c r="F550" t="s">
        <v>2072</v>
      </c>
      <c r="G550">
        <f t="shared" si="26"/>
        <v>17</v>
      </c>
      <c r="H550">
        <f>IF(LEN(I550)&gt;0,1+MAX($H$1:H549),0)</f>
        <v>0</v>
      </c>
      <c r="I550" t="str">
        <f>IF(B550=LEFT('Debt Worksheet'!$C$7,2),'Selected Unit Finder +Unit List'!F550,"")</f>
        <v/>
      </c>
      <c r="J550" t="str">
        <f t="shared" si="24"/>
        <v>2220005</v>
      </c>
    </row>
    <row r="551" spans="1:10" x14ac:dyDescent="0.3">
      <c r="A551" t="str">
        <f t="shared" si="25"/>
        <v>2230116</v>
      </c>
      <c r="B551" t="s">
        <v>2064</v>
      </c>
      <c r="C551" t="s">
        <v>937</v>
      </c>
      <c r="D551" t="s">
        <v>2073</v>
      </c>
      <c r="E551" t="s">
        <v>2074</v>
      </c>
      <c r="F551" t="s">
        <v>2075</v>
      </c>
      <c r="G551">
        <f t="shared" si="26"/>
        <v>17</v>
      </c>
      <c r="H551">
        <f>IF(LEN(I551)&gt;0,1+MAX($H$1:H550),0)</f>
        <v>0</v>
      </c>
      <c r="I551" t="str">
        <f>IF(B551=LEFT('Debt Worksheet'!$C$7,2),'Selected Unit Finder +Unit List'!F551,"")</f>
        <v/>
      </c>
      <c r="J551" t="str">
        <f t="shared" si="24"/>
        <v>2230116</v>
      </c>
    </row>
    <row r="552" spans="1:10" x14ac:dyDescent="0.3">
      <c r="A552" t="str">
        <f t="shared" si="25"/>
        <v>2230603</v>
      </c>
      <c r="B552" t="s">
        <v>2064</v>
      </c>
      <c r="C552" t="s">
        <v>937</v>
      </c>
      <c r="D552" t="s">
        <v>2076</v>
      </c>
      <c r="E552" t="s">
        <v>2077</v>
      </c>
      <c r="F552" t="s">
        <v>2078</v>
      </c>
      <c r="G552">
        <f t="shared" si="26"/>
        <v>17</v>
      </c>
      <c r="H552">
        <f>IF(LEN(I552)&gt;0,1+MAX($H$1:H551),0)</f>
        <v>0</v>
      </c>
      <c r="I552" t="str">
        <f>IF(B552=LEFT('Debt Worksheet'!$C$7,2),'Selected Unit Finder +Unit List'!F552,"")</f>
        <v/>
      </c>
      <c r="J552" t="str">
        <f t="shared" si="24"/>
        <v>2230603</v>
      </c>
    </row>
    <row r="553" spans="1:10" x14ac:dyDescent="0.3">
      <c r="A553" t="str">
        <f t="shared" si="25"/>
        <v>2230604</v>
      </c>
      <c r="B553" t="s">
        <v>2064</v>
      </c>
      <c r="C553" t="s">
        <v>937</v>
      </c>
      <c r="D553" t="s">
        <v>2079</v>
      </c>
      <c r="E553" t="s">
        <v>2080</v>
      </c>
      <c r="F553" t="s">
        <v>2081</v>
      </c>
      <c r="G553">
        <f t="shared" si="26"/>
        <v>17</v>
      </c>
      <c r="H553">
        <f>IF(LEN(I553)&gt;0,1+MAX($H$1:H552),0)</f>
        <v>0</v>
      </c>
      <c r="I553" t="str">
        <f>IF(B553=LEFT('Debt Worksheet'!$C$7,2),'Selected Unit Finder +Unit List'!F553,"")</f>
        <v/>
      </c>
      <c r="J553" t="str">
        <f t="shared" si="24"/>
        <v>2230604</v>
      </c>
    </row>
    <row r="554" spans="1:10" x14ac:dyDescent="0.3">
      <c r="A554" t="str">
        <f t="shared" si="25"/>
        <v>2242400</v>
      </c>
      <c r="B554" t="s">
        <v>2064</v>
      </c>
      <c r="C554" t="s">
        <v>950</v>
      </c>
      <c r="D554" t="s">
        <v>2082</v>
      </c>
      <c r="E554" t="s">
        <v>2083</v>
      </c>
      <c r="F554" t="s">
        <v>2084</v>
      </c>
      <c r="G554">
        <f t="shared" si="26"/>
        <v>17</v>
      </c>
      <c r="H554">
        <f>IF(LEN(I554)&gt;0,1+MAX($H$1:H553),0)</f>
        <v>0</v>
      </c>
      <c r="I554" t="str">
        <f>IF(B554=LEFT('Debt Worksheet'!$C$7,2),'Selected Unit Finder +Unit List'!F554,"")</f>
        <v/>
      </c>
      <c r="J554" t="str">
        <f t="shared" si="24"/>
        <v>2242400</v>
      </c>
    </row>
    <row r="555" spans="1:10" x14ac:dyDescent="0.3">
      <c r="A555" t="str">
        <f t="shared" si="25"/>
        <v>2250050</v>
      </c>
      <c r="B555" t="s">
        <v>2064</v>
      </c>
      <c r="C555" t="s">
        <v>960</v>
      </c>
      <c r="D555" t="s">
        <v>2085</v>
      </c>
      <c r="E555" t="s">
        <v>2086</v>
      </c>
      <c r="F555" t="s">
        <v>2087</v>
      </c>
      <c r="G555">
        <f t="shared" si="26"/>
        <v>17</v>
      </c>
      <c r="H555">
        <f>IF(LEN(I555)&gt;0,1+MAX($H$1:H554),0)</f>
        <v>0</v>
      </c>
      <c r="I555" t="str">
        <f>IF(B555=LEFT('Debt Worksheet'!$C$7,2),'Selected Unit Finder +Unit List'!F555,"")</f>
        <v/>
      </c>
      <c r="J555" t="str">
        <f t="shared" si="24"/>
        <v>2250050</v>
      </c>
    </row>
    <row r="556" spans="1:10" x14ac:dyDescent="0.3">
      <c r="A556" t="str">
        <f t="shared" si="25"/>
        <v>2260183</v>
      </c>
      <c r="B556" t="s">
        <v>2064</v>
      </c>
      <c r="C556" t="s">
        <v>966</v>
      </c>
      <c r="D556" t="s">
        <v>170</v>
      </c>
      <c r="E556" t="s">
        <v>2088</v>
      </c>
      <c r="F556" t="s">
        <v>2088</v>
      </c>
      <c r="G556">
        <f t="shared" si="26"/>
        <v>17</v>
      </c>
      <c r="H556">
        <f>IF(LEN(I556)&gt;0,1+MAX($H$1:H555),0)</f>
        <v>0</v>
      </c>
      <c r="I556" t="str">
        <f>IF(B556=LEFT('Debt Worksheet'!$C$7,2),'Selected Unit Finder +Unit List'!F556,"")</f>
        <v/>
      </c>
      <c r="J556" t="str">
        <f t="shared" si="24"/>
        <v>2260183</v>
      </c>
    </row>
    <row r="557" spans="1:10" x14ac:dyDescent="0.3">
      <c r="A557" t="str">
        <f t="shared" si="25"/>
        <v>2260807</v>
      </c>
      <c r="B557" t="s">
        <v>2064</v>
      </c>
      <c r="C557" t="s">
        <v>966</v>
      </c>
      <c r="D557" t="s">
        <v>2089</v>
      </c>
      <c r="E557" t="s">
        <v>2090</v>
      </c>
      <c r="F557" t="s">
        <v>2091</v>
      </c>
      <c r="G557">
        <f t="shared" si="26"/>
        <v>17</v>
      </c>
      <c r="H557">
        <f>IF(LEN(I557)&gt;0,1+MAX($H$1:H556),0)</f>
        <v>0</v>
      </c>
      <c r="I557" t="str">
        <f>IF(B557=LEFT('Debt Worksheet'!$C$7,2),'Selected Unit Finder +Unit List'!F557,"")</f>
        <v/>
      </c>
      <c r="J557" t="str">
        <f t="shared" si="24"/>
        <v>2260807</v>
      </c>
    </row>
    <row r="558" spans="1:10" x14ac:dyDescent="0.3">
      <c r="A558" t="str">
        <f t="shared" si="25"/>
        <v>2261016</v>
      </c>
      <c r="B558" t="s">
        <v>2064</v>
      </c>
      <c r="C558" t="s">
        <v>966</v>
      </c>
      <c r="D558" t="s">
        <v>2092</v>
      </c>
      <c r="E558" t="s">
        <v>2093</v>
      </c>
      <c r="F558" t="s">
        <v>2094</v>
      </c>
      <c r="G558">
        <f t="shared" si="26"/>
        <v>17</v>
      </c>
      <c r="H558">
        <f>IF(LEN(I558)&gt;0,1+MAX($H$1:H557),0)</f>
        <v>0</v>
      </c>
      <c r="I558" t="str">
        <f>IF(B558=LEFT('Debt Worksheet'!$C$7,2),'Selected Unit Finder +Unit List'!F558,"")</f>
        <v/>
      </c>
      <c r="J558" t="str">
        <f t="shared" si="24"/>
        <v>2261016</v>
      </c>
    </row>
    <row r="559" spans="1:10" x14ac:dyDescent="0.3">
      <c r="A559" t="str">
        <f t="shared" si="25"/>
        <v>2261180</v>
      </c>
      <c r="B559" t="s">
        <v>2064</v>
      </c>
      <c r="C559" t="s">
        <v>966</v>
      </c>
      <c r="D559" t="s">
        <v>218</v>
      </c>
      <c r="E559" t="s">
        <v>2095</v>
      </c>
      <c r="F559" t="s">
        <v>2096</v>
      </c>
      <c r="G559">
        <f t="shared" si="26"/>
        <v>17</v>
      </c>
      <c r="H559">
        <f>IF(LEN(I559)&gt;0,1+MAX($H$1:H558),0)</f>
        <v>0</v>
      </c>
      <c r="I559" t="str">
        <f>IF(B559=LEFT('Debt Worksheet'!$C$7,2),'Selected Unit Finder +Unit List'!F559,"")</f>
        <v/>
      </c>
      <c r="J559" t="str">
        <f t="shared" si="24"/>
        <v>2261180</v>
      </c>
    </row>
    <row r="560" spans="1:10" x14ac:dyDescent="0.3">
      <c r="A560" t="str">
        <f t="shared" si="25"/>
        <v>2261181</v>
      </c>
      <c r="B560" t="s">
        <v>2064</v>
      </c>
      <c r="C560" t="s">
        <v>966</v>
      </c>
      <c r="D560" t="s">
        <v>164</v>
      </c>
      <c r="E560" t="s">
        <v>2097</v>
      </c>
      <c r="F560" t="s">
        <v>2098</v>
      </c>
      <c r="G560">
        <f t="shared" si="26"/>
        <v>17</v>
      </c>
      <c r="H560">
        <f>IF(LEN(I560)&gt;0,1+MAX($H$1:H559),0)</f>
        <v>0</v>
      </c>
      <c r="I560" t="str">
        <f>IF(B560=LEFT('Debt Worksheet'!$C$7,2),'Selected Unit Finder +Unit List'!F560,"")</f>
        <v/>
      </c>
      <c r="J560" t="str">
        <f t="shared" si="24"/>
        <v>2261181</v>
      </c>
    </row>
    <row r="561" spans="1:10" x14ac:dyDescent="0.3">
      <c r="A561" t="str">
        <f t="shared" si="25"/>
        <v>2261182</v>
      </c>
      <c r="B561" t="s">
        <v>2064</v>
      </c>
      <c r="C561" t="s">
        <v>966</v>
      </c>
      <c r="D561" t="s">
        <v>219</v>
      </c>
      <c r="E561" t="s">
        <v>2099</v>
      </c>
      <c r="F561" t="s">
        <v>2100</v>
      </c>
      <c r="G561">
        <f t="shared" si="26"/>
        <v>17</v>
      </c>
      <c r="H561">
        <f>IF(LEN(I561)&gt;0,1+MAX($H$1:H560),0)</f>
        <v>0</v>
      </c>
      <c r="I561" t="str">
        <f>IF(B561=LEFT('Debt Worksheet'!$C$7,2),'Selected Unit Finder +Unit List'!F561,"")</f>
        <v/>
      </c>
      <c r="J561" t="str">
        <f t="shared" si="24"/>
        <v>2261182</v>
      </c>
    </row>
    <row r="562" spans="1:10" x14ac:dyDescent="0.3">
      <c r="A562" t="str">
        <f t="shared" si="25"/>
        <v>2310000</v>
      </c>
      <c r="B562" t="s">
        <v>2101</v>
      </c>
      <c r="C562" t="s">
        <v>896</v>
      </c>
      <c r="D562" t="s">
        <v>897</v>
      </c>
      <c r="E562" t="s">
        <v>2102</v>
      </c>
      <c r="F562" t="s">
        <v>2103</v>
      </c>
      <c r="G562">
        <f t="shared" si="26"/>
        <v>28</v>
      </c>
      <c r="H562">
        <f>IF(LEN(I562)&gt;0,1+MAX($H$1:H561),0)</f>
        <v>0</v>
      </c>
      <c r="I562" t="str">
        <f>IF(B562=LEFT('Debt Worksheet'!$C$7,2),'Selected Unit Finder +Unit List'!F562,"")</f>
        <v/>
      </c>
      <c r="J562" t="str">
        <f t="shared" si="24"/>
        <v>2310000</v>
      </c>
    </row>
    <row r="563" spans="1:10" x14ac:dyDescent="0.3">
      <c r="A563" t="str">
        <f t="shared" si="25"/>
        <v>2320001</v>
      </c>
      <c r="B563" t="s">
        <v>2101</v>
      </c>
      <c r="C563" t="s">
        <v>900</v>
      </c>
      <c r="D563" t="s">
        <v>901</v>
      </c>
      <c r="E563" t="s">
        <v>2104</v>
      </c>
      <c r="F563" t="s">
        <v>2105</v>
      </c>
      <c r="G563">
        <f t="shared" si="26"/>
        <v>28</v>
      </c>
      <c r="H563">
        <f>IF(LEN(I563)&gt;0,1+MAX($H$1:H562),0)</f>
        <v>0</v>
      </c>
      <c r="I563" t="str">
        <f>IF(B563=LEFT('Debt Worksheet'!$C$7,2),'Selected Unit Finder +Unit List'!F563,"")</f>
        <v/>
      </c>
      <c r="J563" t="str">
        <f t="shared" si="24"/>
        <v>2320001</v>
      </c>
    </row>
    <row r="564" spans="1:10" x14ac:dyDescent="0.3">
      <c r="A564" t="str">
        <f t="shared" si="25"/>
        <v>2320002</v>
      </c>
      <c r="B564" t="s">
        <v>2101</v>
      </c>
      <c r="C564" t="s">
        <v>900</v>
      </c>
      <c r="D564" t="s">
        <v>904</v>
      </c>
      <c r="E564" t="s">
        <v>2106</v>
      </c>
      <c r="F564" t="s">
        <v>2107</v>
      </c>
      <c r="G564">
        <f t="shared" si="26"/>
        <v>28</v>
      </c>
      <c r="H564">
        <f>IF(LEN(I564)&gt;0,1+MAX($H$1:H563),0)</f>
        <v>0</v>
      </c>
      <c r="I564" t="str">
        <f>IF(B564=LEFT('Debt Worksheet'!$C$7,2),'Selected Unit Finder +Unit List'!F564,"")</f>
        <v/>
      </c>
      <c r="J564" t="str">
        <f t="shared" si="24"/>
        <v>2320002</v>
      </c>
    </row>
    <row r="565" spans="1:10" x14ac:dyDescent="0.3">
      <c r="A565" t="str">
        <f t="shared" si="25"/>
        <v>2320003</v>
      </c>
      <c r="B565" t="s">
        <v>2101</v>
      </c>
      <c r="C565" t="s">
        <v>900</v>
      </c>
      <c r="D565" t="s">
        <v>907</v>
      </c>
      <c r="E565" t="s">
        <v>2108</v>
      </c>
      <c r="F565" t="s">
        <v>2109</v>
      </c>
      <c r="G565">
        <f t="shared" si="26"/>
        <v>28</v>
      </c>
      <c r="H565">
        <f>IF(LEN(I565)&gt;0,1+MAX($H$1:H564),0)</f>
        <v>0</v>
      </c>
      <c r="I565" t="str">
        <f>IF(B565=LEFT('Debt Worksheet'!$C$7,2),'Selected Unit Finder +Unit List'!F565,"")</f>
        <v/>
      </c>
      <c r="J565" t="str">
        <f t="shared" si="24"/>
        <v>2320003</v>
      </c>
    </row>
    <row r="566" spans="1:10" x14ac:dyDescent="0.3">
      <c r="A566" t="str">
        <f t="shared" si="25"/>
        <v>2320004</v>
      </c>
      <c r="B566" t="s">
        <v>2101</v>
      </c>
      <c r="C566" t="s">
        <v>900</v>
      </c>
      <c r="D566" t="s">
        <v>910</v>
      </c>
      <c r="E566" t="s">
        <v>981</v>
      </c>
      <c r="F566" t="s">
        <v>982</v>
      </c>
      <c r="G566">
        <f t="shared" si="26"/>
        <v>28</v>
      </c>
      <c r="H566">
        <f>IF(LEN(I566)&gt;0,1+MAX($H$1:H565),0)</f>
        <v>0</v>
      </c>
      <c r="I566" t="str">
        <f>IF(B566=LEFT('Debt Worksheet'!$C$7,2),'Selected Unit Finder +Unit List'!F566,"")</f>
        <v/>
      </c>
      <c r="J566" t="str">
        <f t="shared" si="24"/>
        <v>2320004</v>
      </c>
    </row>
    <row r="567" spans="1:10" x14ac:dyDescent="0.3">
      <c r="A567" t="str">
        <f t="shared" si="25"/>
        <v>2320005</v>
      </c>
      <c r="B567" t="s">
        <v>2101</v>
      </c>
      <c r="C567" t="s">
        <v>900</v>
      </c>
      <c r="D567" t="s">
        <v>913</v>
      </c>
      <c r="E567" t="s">
        <v>1676</v>
      </c>
      <c r="F567" t="s">
        <v>1677</v>
      </c>
      <c r="G567">
        <f t="shared" si="26"/>
        <v>28</v>
      </c>
      <c r="H567">
        <f>IF(LEN(I567)&gt;0,1+MAX($H$1:H566),0)</f>
        <v>0</v>
      </c>
      <c r="I567" t="str">
        <f>IF(B567=LEFT('Debt Worksheet'!$C$7,2),'Selected Unit Finder +Unit List'!F567,"")</f>
        <v/>
      </c>
      <c r="J567" t="str">
        <f t="shared" si="24"/>
        <v>2320005</v>
      </c>
    </row>
    <row r="568" spans="1:10" x14ac:dyDescent="0.3">
      <c r="A568" t="str">
        <f t="shared" si="25"/>
        <v>2320006</v>
      </c>
      <c r="B568" t="s">
        <v>2101</v>
      </c>
      <c r="C568" t="s">
        <v>900</v>
      </c>
      <c r="D568" t="s">
        <v>916</v>
      </c>
      <c r="E568" t="s">
        <v>2110</v>
      </c>
      <c r="F568" t="s">
        <v>2111</v>
      </c>
      <c r="G568">
        <f t="shared" si="26"/>
        <v>28</v>
      </c>
      <c r="H568">
        <f>IF(LEN(I568)&gt;0,1+MAX($H$1:H567),0)</f>
        <v>0</v>
      </c>
      <c r="I568" t="str">
        <f>IF(B568=LEFT('Debt Worksheet'!$C$7,2),'Selected Unit Finder +Unit List'!F568,"")</f>
        <v/>
      </c>
      <c r="J568" t="str">
        <f t="shared" si="24"/>
        <v>2320006</v>
      </c>
    </row>
    <row r="569" spans="1:10" x14ac:dyDescent="0.3">
      <c r="A569" t="str">
        <f t="shared" si="25"/>
        <v>2320007</v>
      </c>
      <c r="B569" t="s">
        <v>2101</v>
      </c>
      <c r="C569" t="s">
        <v>900</v>
      </c>
      <c r="D569" t="s">
        <v>919</v>
      </c>
      <c r="E569" t="s">
        <v>1130</v>
      </c>
      <c r="F569" t="s">
        <v>1131</v>
      </c>
      <c r="G569">
        <f t="shared" si="26"/>
        <v>28</v>
      </c>
      <c r="H569">
        <f>IF(LEN(I569)&gt;0,1+MAX($H$1:H568),0)</f>
        <v>0</v>
      </c>
      <c r="I569" t="str">
        <f>IF(B569=LEFT('Debt Worksheet'!$C$7,2),'Selected Unit Finder +Unit List'!F569,"")</f>
        <v/>
      </c>
      <c r="J569" t="str">
        <f t="shared" si="24"/>
        <v>2320007</v>
      </c>
    </row>
    <row r="570" spans="1:10" x14ac:dyDescent="0.3">
      <c r="A570" t="str">
        <f t="shared" si="25"/>
        <v>2320008</v>
      </c>
      <c r="B570" t="s">
        <v>2101</v>
      </c>
      <c r="C570" t="s">
        <v>900</v>
      </c>
      <c r="D570" t="s">
        <v>922</v>
      </c>
      <c r="E570" t="s">
        <v>2112</v>
      </c>
      <c r="F570" t="s">
        <v>2113</v>
      </c>
      <c r="G570">
        <f t="shared" si="26"/>
        <v>28</v>
      </c>
      <c r="H570">
        <f>IF(LEN(I570)&gt;0,1+MAX($H$1:H569),0)</f>
        <v>0</v>
      </c>
      <c r="I570" t="str">
        <f>IF(B570=LEFT('Debt Worksheet'!$C$7,2),'Selected Unit Finder +Unit List'!F570,"")</f>
        <v/>
      </c>
      <c r="J570" t="str">
        <f t="shared" si="24"/>
        <v>2320008</v>
      </c>
    </row>
    <row r="571" spans="1:10" x14ac:dyDescent="0.3">
      <c r="A571" t="str">
        <f t="shared" si="25"/>
        <v>2320009</v>
      </c>
      <c r="B571" t="s">
        <v>2101</v>
      </c>
      <c r="C571" t="s">
        <v>900</v>
      </c>
      <c r="D571" t="s">
        <v>925</v>
      </c>
      <c r="E571" t="s">
        <v>1784</v>
      </c>
      <c r="F571" t="s">
        <v>1785</v>
      </c>
      <c r="G571">
        <f t="shared" si="26"/>
        <v>28</v>
      </c>
      <c r="H571">
        <f>IF(LEN(I571)&gt;0,1+MAX($H$1:H570),0)</f>
        <v>0</v>
      </c>
      <c r="I571" t="str">
        <f>IF(B571=LEFT('Debt Worksheet'!$C$7,2),'Selected Unit Finder +Unit List'!F571,"")</f>
        <v/>
      </c>
      <c r="J571" t="str">
        <f t="shared" si="24"/>
        <v>2320009</v>
      </c>
    </row>
    <row r="572" spans="1:10" x14ac:dyDescent="0.3">
      <c r="A572" t="str">
        <f t="shared" si="25"/>
        <v>2320010</v>
      </c>
      <c r="B572" t="s">
        <v>2101</v>
      </c>
      <c r="C572" t="s">
        <v>900</v>
      </c>
      <c r="D572" t="s">
        <v>928</v>
      </c>
      <c r="E572" t="s">
        <v>1245</v>
      </c>
      <c r="F572" t="s">
        <v>1246</v>
      </c>
      <c r="G572">
        <f t="shared" si="26"/>
        <v>28</v>
      </c>
      <c r="H572">
        <f>IF(LEN(I572)&gt;0,1+MAX($H$1:H571),0)</f>
        <v>0</v>
      </c>
      <c r="I572" t="str">
        <f>IF(B572=LEFT('Debt Worksheet'!$C$7,2),'Selected Unit Finder +Unit List'!F572,"")</f>
        <v/>
      </c>
      <c r="J572" t="str">
        <f t="shared" si="24"/>
        <v>2320010</v>
      </c>
    </row>
    <row r="573" spans="1:10" x14ac:dyDescent="0.3">
      <c r="A573" t="str">
        <f t="shared" si="25"/>
        <v>2320011</v>
      </c>
      <c r="B573" t="s">
        <v>2101</v>
      </c>
      <c r="C573" t="s">
        <v>900</v>
      </c>
      <c r="D573" t="s">
        <v>931</v>
      </c>
      <c r="E573" t="s">
        <v>932</v>
      </c>
      <c r="F573" t="s">
        <v>933</v>
      </c>
      <c r="G573">
        <f t="shared" si="26"/>
        <v>28</v>
      </c>
      <c r="H573">
        <f>IF(LEN(I573)&gt;0,1+MAX($H$1:H572),0)</f>
        <v>0</v>
      </c>
      <c r="I573" t="str">
        <f>IF(B573=LEFT('Debt Worksheet'!$C$7,2),'Selected Unit Finder +Unit List'!F573,"")</f>
        <v/>
      </c>
      <c r="J573" t="str">
        <f t="shared" si="24"/>
        <v>2320011</v>
      </c>
    </row>
    <row r="574" spans="1:10" x14ac:dyDescent="0.3">
      <c r="A574" t="str">
        <f t="shared" si="25"/>
        <v>2330443</v>
      </c>
      <c r="B574" t="s">
        <v>2101</v>
      </c>
      <c r="C574" t="s">
        <v>937</v>
      </c>
      <c r="D574" t="s">
        <v>2114</v>
      </c>
      <c r="E574" t="s">
        <v>2115</v>
      </c>
      <c r="F574" t="s">
        <v>2116</v>
      </c>
      <c r="G574">
        <f t="shared" si="26"/>
        <v>28</v>
      </c>
      <c r="H574">
        <f>IF(LEN(I574)&gt;0,1+MAX($H$1:H573),0)</f>
        <v>0</v>
      </c>
      <c r="I574" t="str">
        <f>IF(B574=LEFT('Debt Worksheet'!$C$7,2),'Selected Unit Finder +Unit List'!F574,"")</f>
        <v/>
      </c>
      <c r="J574" t="str">
        <f t="shared" si="24"/>
        <v>2330443</v>
      </c>
    </row>
    <row r="575" spans="1:10" x14ac:dyDescent="0.3">
      <c r="A575" t="str">
        <f t="shared" si="25"/>
        <v>2330456</v>
      </c>
      <c r="B575" t="s">
        <v>2101</v>
      </c>
      <c r="C575" t="s">
        <v>937</v>
      </c>
      <c r="D575" t="s">
        <v>2117</v>
      </c>
      <c r="E575" t="s">
        <v>2118</v>
      </c>
      <c r="F575" t="s">
        <v>2119</v>
      </c>
      <c r="G575">
        <f t="shared" si="26"/>
        <v>28</v>
      </c>
      <c r="H575">
        <f>IF(LEN(I575)&gt;0,1+MAX($H$1:H574),0)</f>
        <v>0</v>
      </c>
      <c r="I575" t="str">
        <f>IF(B575=LEFT('Debt Worksheet'!$C$7,2),'Selected Unit Finder +Unit List'!F575,"")</f>
        <v/>
      </c>
      <c r="J575" t="str">
        <f t="shared" si="24"/>
        <v>2330456</v>
      </c>
    </row>
    <row r="576" spans="1:10" x14ac:dyDescent="0.3">
      <c r="A576" t="str">
        <f t="shared" si="25"/>
        <v>2330605</v>
      </c>
      <c r="B576" t="s">
        <v>2101</v>
      </c>
      <c r="C576" t="s">
        <v>937</v>
      </c>
      <c r="D576" t="s">
        <v>2120</v>
      </c>
      <c r="E576" t="s">
        <v>2121</v>
      </c>
      <c r="F576" t="s">
        <v>2122</v>
      </c>
      <c r="G576">
        <f t="shared" si="26"/>
        <v>28</v>
      </c>
      <c r="H576">
        <f>IF(LEN(I576)&gt;0,1+MAX($H$1:H575),0)</f>
        <v>0</v>
      </c>
      <c r="I576" t="str">
        <f>IF(B576=LEFT('Debt Worksheet'!$C$7,2),'Selected Unit Finder +Unit List'!F576,"")</f>
        <v/>
      </c>
      <c r="J576" t="str">
        <f t="shared" si="24"/>
        <v>2330605</v>
      </c>
    </row>
    <row r="577" spans="1:10" x14ac:dyDescent="0.3">
      <c r="A577" t="str">
        <f t="shared" si="25"/>
        <v>2330606</v>
      </c>
      <c r="B577" t="s">
        <v>2101</v>
      </c>
      <c r="C577" t="s">
        <v>937</v>
      </c>
      <c r="D577" t="s">
        <v>2123</v>
      </c>
      <c r="E577" t="s">
        <v>2124</v>
      </c>
      <c r="F577" t="s">
        <v>2125</v>
      </c>
      <c r="G577">
        <f t="shared" si="26"/>
        <v>28</v>
      </c>
      <c r="H577">
        <f>IF(LEN(I577)&gt;0,1+MAX($H$1:H576),0)</f>
        <v>0</v>
      </c>
      <c r="I577" t="str">
        <f>IF(B577=LEFT('Debt Worksheet'!$C$7,2),'Selected Unit Finder +Unit List'!F577,"")</f>
        <v/>
      </c>
      <c r="J577" t="str">
        <f t="shared" si="24"/>
        <v>2330606</v>
      </c>
    </row>
    <row r="578" spans="1:10" x14ac:dyDescent="0.3">
      <c r="A578" t="str">
        <f t="shared" si="25"/>
        <v>2330607</v>
      </c>
      <c r="B578" t="s">
        <v>2101</v>
      </c>
      <c r="C578" t="s">
        <v>937</v>
      </c>
      <c r="D578" t="s">
        <v>2126</v>
      </c>
      <c r="E578" t="s">
        <v>2127</v>
      </c>
      <c r="F578" t="s">
        <v>2128</v>
      </c>
      <c r="G578">
        <f t="shared" si="26"/>
        <v>28</v>
      </c>
      <c r="H578">
        <f>IF(LEN(I578)&gt;0,1+MAX($H$1:H577),0)</f>
        <v>0</v>
      </c>
      <c r="I578" t="str">
        <f>IF(B578=LEFT('Debt Worksheet'!$C$7,2),'Selected Unit Finder +Unit List'!F578,"")</f>
        <v/>
      </c>
      <c r="J578" t="str">
        <f t="shared" ref="J578:J641" si="27">A578</f>
        <v>2330607</v>
      </c>
    </row>
    <row r="579" spans="1:10" x14ac:dyDescent="0.3">
      <c r="A579" t="str">
        <f t="shared" ref="A579:A642" si="28">CONCATENATE(B579,C579,D579)</f>
        <v>2330608</v>
      </c>
      <c r="B579" t="s">
        <v>2101</v>
      </c>
      <c r="C579" t="s">
        <v>937</v>
      </c>
      <c r="D579" t="s">
        <v>2129</v>
      </c>
      <c r="E579" t="s">
        <v>2130</v>
      </c>
      <c r="F579" t="s">
        <v>2131</v>
      </c>
      <c r="G579">
        <f t="shared" ref="G579:G642" si="29">COUNTIF(B:B,B579)</f>
        <v>28</v>
      </c>
      <c r="H579">
        <f>IF(LEN(I579)&gt;0,1+MAX($H$1:H578),0)</f>
        <v>0</v>
      </c>
      <c r="I579" t="str">
        <f>IF(B579=LEFT('Debt Worksheet'!$C$7,2),'Selected Unit Finder +Unit List'!F579,"")</f>
        <v/>
      </c>
      <c r="J579" t="str">
        <f t="shared" si="27"/>
        <v>2330608</v>
      </c>
    </row>
    <row r="580" spans="1:10" x14ac:dyDescent="0.3">
      <c r="A580" t="str">
        <f t="shared" si="28"/>
        <v>2330609</v>
      </c>
      <c r="B580" t="s">
        <v>2101</v>
      </c>
      <c r="C580" t="s">
        <v>937</v>
      </c>
      <c r="D580" t="s">
        <v>2132</v>
      </c>
      <c r="E580" t="s">
        <v>2133</v>
      </c>
      <c r="F580" t="s">
        <v>2134</v>
      </c>
      <c r="G580">
        <f t="shared" si="29"/>
        <v>28</v>
      </c>
      <c r="H580">
        <f>IF(LEN(I580)&gt;0,1+MAX($H$1:H579),0)</f>
        <v>0</v>
      </c>
      <c r="I580" t="str">
        <f>IF(B580=LEFT('Debt Worksheet'!$C$7,2),'Selected Unit Finder +Unit List'!F580,"")</f>
        <v/>
      </c>
      <c r="J580" t="str">
        <f t="shared" si="27"/>
        <v>2330609</v>
      </c>
    </row>
    <row r="581" spans="1:10" x14ac:dyDescent="0.3">
      <c r="A581" t="str">
        <f t="shared" si="28"/>
        <v>2330610</v>
      </c>
      <c r="B581" t="s">
        <v>2101</v>
      </c>
      <c r="C581" t="s">
        <v>937</v>
      </c>
      <c r="D581" t="s">
        <v>2135</v>
      </c>
      <c r="E581" t="s">
        <v>2136</v>
      </c>
      <c r="F581" t="s">
        <v>2137</v>
      </c>
      <c r="G581">
        <f t="shared" si="29"/>
        <v>28</v>
      </c>
      <c r="H581">
        <f>IF(LEN(I581)&gt;0,1+MAX($H$1:H580),0)</f>
        <v>0</v>
      </c>
      <c r="I581" t="str">
        <f>IF(B581=LEFT('Debt Worksheet'!$C$7,2),'Selected Unit Finder +Unit List'!F581,"")</f>
        <v/>
      </c>
      <c r="J581" t="str">
        <f t="shared" si="27"/>
        <v>2330610</v>
      </c>
    </row>
    <row r="582" spans="1:10" x14ac:dyDescent="0.3">
      <c r="A582" t="str">
        <f t="shared" si="28"/>
        <v>2342435</v>
      </c>
      <c r="B582" t="s">
        <v>2101</v>
      </c>
      <c r="C582" t="s">
        <v>950</v>
      </c>
      <c r="D582" t="s">
        <v>2138</v>
      </c>
      <c r="E582" t="s">
        <v>2139</v>
      </c>
      <c r="F582" t="s">
        <v>2140</v>
      </c>
      <c r="G582">
        <f t="shared" si="29"/>
        <v>28</v>
      </c>
      <c r="H582">
        <f>IF(LEN(I582)&gt;0,1+MAX($H$1:H581),0)</f>
        <v>0</v>
      </c>
      <c r="I582" t="str">
        <f>IF(B582=LEFT('Debt Worksheet'!$C$7,2),'Selected Unit Finder +Unit List'!F582,"")</f>
        <v/>
      </c>
      <c r="J582" t="str">
        <f t="shared" si="27"/>
        <v>2342435</v>
      </c>
    </row>
    <row r="583" spans="1:10" x14ac:dyDescent="0.3">
      <c r="A583" t="str">
        <f t="shared" si="28"/>
        <v>2342440</v>
      </c>
      <c r="B583" t="s">
        <v>2101</v>
      </c>
      <c r="C583" t="s">
        <v>950</v>
      </c>
      <c r="D583" t="s">
        <v>2141</v>
      </c>
      <c r="E583" t="s">
        <v>2142</v>
      </c>
      <c r="F583" t="s">
        <v>2143</v>
      </c>
      <c r="G583">
        <f t="shared" si="29"/>
        <v>28</v>
      </c>
      <c r="H583">
        <f>IF(LEN(I583)&gt;0,1+MAX($H$1:H582),0)</f>
        <v>0</v>
      </c>
      <c r="I583" t="str">
        <f>IF(B583=LEFT('Debt Worksheet'!$C$7,2),'Selected Unit Finder +Unit List'!F583,"")</f>
        <v/>
      </c>
      <c r="J583" t="str">
        <f t="shared" si="27"/>
        <v>2342440</v>
      </c>
    </row>
    <row r="584" spans="1:10" x14ac:dyDescent="0.3">
      <c r="A584" t="str">
        <f t="shared" si="28"/>
        <v>2342455</v>
      </c>
      <c r="B584" t="s">
        <v>2101</v>
      </c>
      <c r="C584" t="s">
        <v>950</v>
      </c>
      <c r="D584" t="s">
        <v>2144</v>
      </c>
      <c r="E584" t="s">
        <v>2145</v>
      </c>
      <c r="F584" t="s">
        <v>2146</v>
      </c>
      <c r="G584">
        <f t="shared" si="29"/>
        <v>28</v>
      </c>
      <c r="H584">
        <f>IF(LEN(I584)&gt;0,1+MAX($H$1:H583),0)</f>
        <v>0</v>
      </c>
      <c r="I584" t="str">
        <f>IF(B584=LEFT('Debt Worksheet'!$C$7,2),'Selected Unit Finder +Unit List'!F584,"")</f>
        <v/>
      </c>
      <c r="J584" t="str">
        <f t="shared" si="27"/>
        <v>2342455</v>
      </c>
    </row>
    <row r="585" spans="1:10" x14ac:dyDescent="0.3">
      <c r="A585" t="str">
        <f t="shared" si="28"/>
        <v>2350052</v>
      </c>
      <c r="B585" t="s">
        <v>2101</v>
      </c>
      <c r="C585" t="s">
        <v>960</v>
      </c>
      <c r="D585" t="s">
        <v>2147</v>
      </c>
      <c r="E585" t="s">
        <v>2148</v>
      </c>
      <c r="F585" t="s">
        <v>2149</v>
      </c>
      <c r="G585">
        <f t="shared" si="29"/>
        <v>28</v>
      </c>
      <c r="H585">
        <f>IF(LEN(I585)&gt;0,1+MAX($H$1:H584),0)</f>
        <v>0</v>
      </c>
      <c r="I585" t="str">
        <f>IF(B585=LEFT('Debt Worksheet'!$C$7,2),'Selected Unit Finder +Unit List'!F585,"")</f>
        <v/>
      </c>
      <c r="J585" t="str">
        <f t="shared" si="27"/>
        <v>2350052</v>
      </c>
    </row>
    <row r="586" spans="1:10" x14ac:dyDescent="0.3">
      <c r="A586" t="str">
        <f t="shared" si="28"/>
        <v>2350271</v>
      </c>
      <c r="B586" t="s">
        <v>2101</v>
      </c>
      <c r="C586" t="s">
        <v>960</v>
      </c>
      <c r="D586" t="s">
        <v>2150</v>
      </c>
      <c r="E586" t="s">
        <v>2151</v>
      </c>
      <c r="F586" t="s">
        <v>2152</v>
      </c>
      <c r="G586">
        <f t="shared" si="29"/>
        <v>28</v>
      </c>
      <c r="H586">
        <f>IF(LEN(I586)&gt;0,1+MAX($H$1:H585),0)</f>
        <v>0</v>
      </c>
      <c r="I586" t="str">
        <f>IF(B586=LEFT('Debt Worksheet'!$C$7,2),'Selected Unit Finder +Unit List'!F586,"")</f>
        <v/>
      </c>
      <c r="J586" t="str">
        <f t="shared" si="27"/>
        <v>2350271</v>
      </c>
    </row>
    <row r="587" spans="1:10" x14ac:dyDescent="0.3">
      <c r="A587" t="str">
        <f t="shared" si="28"/>
        <v>2350300</v>
      </c>
      <c r="B587" t="s">
        <v>2101</v>
      </c>
      <c r="C587" t="s">
        <v>960</v>
      </c>
      <c r="D587" t="s">
        <v>2153</v>
      </c>
      <c r="E587" t="s">
        <v>2154</v>
      </c>
      <c r="F587" t="s">
        <v>2155</v>
      </c>
      <c r="G587">
        <f t="shared" si="29"/>
        <v>28</v>
      </c>
      <c r="H587">
        <f>IF(LEN(I587)&gt;0,1+MAX($H$1:H586),0)</f>
        <v>0</v>
      </c>
      <c r="I587" t="str">
        <f>IF(B587=LEFT('Debt Worksheet'!$C$7,2),'Selected Unit Finder +Unit List'!F587,"")</f>
        <v/>
      </c>
      <c r="J587" t="str">
        <f t="shared" si="27"/>
        <v>2350300</v>
      </c>
    </row>
    <row r="588" spans="1:10" x14ac:dyDescent="0.3">
      <c r="A588" t="str">
        <f t="shared" si="28"/>
        <v>2361050</v>
      </c>
      <c r="B588" t="s">
        <v>2101</v>
      </c>
      <c r="C588" t="s">
        <v>966</v>
      </c>
      <c r="D588" t="s">
        <v>2156</v>
      </c>
      <c r="E588" t="s">
        <v>2157</v>
      </c>
      <c r="F588" t="s">
        <v>2158</v>
      </c>
      <c r="G588">
        <f t="shared" si="29"/>
        <v>28</v>
      </c>
      <c r="H588">
        <f>IF(LEN(I588)&gt;0,1+MAX($H$1:H587),0)</f>
        <v>0</v>
      </c>
      <c r="I588" t="str">
        <f>IF(B588=LEFT('Debt Worksheet'!$C$7,2),'Selected Unit Finder +Unit List'!F588,"")</f>
        <v/>
      </c>
      <c r="J588" t="str">
        <f t="shared" si="27"/>
        <v>2361050</v>
      </c>
    </row>
    <row r="589" spans="1:10" x14ac:dyDescent="0.3">
      <c r="A589" t="str">
        <f t="shared" si="28"/>
        <v>2361187</v>
      </c>
      <c r="B589" t="s">
        <v>2101</v>
      </c>
      <c r="C589" t="s">
        <v>966</v>
      </c>
      <c r="D589" t="s">
        <v>797</v>
      </c>
      <c r="E589" t="s">
        <v>2159</v>
      </c>
      <c r="F589" t="s">
        <v>2159</v>
      </c>
      <c r="G589">
        <f t="shared" si="29"/>
        <v>28</v>
      </c>
      <c r="H589">
        <f>IF(LEN(I589)&gt;0,1+MAX($H$1:H588),0)</f>
        <v>0</v>
      </c>
      <c r="I589" t="str">
        <f>IF(B589=LEFT('Debt Worksheet'!$C$7,2),'Selected Unit Finder +Unit List'!F589,"")</f>
        <v/>
      </c>
      <c r="J589" t="str">
        <f t="shared" si="27"/>
        <v>2361187</v>
      </c>
    </row>
    <row r="590" spans="1:10" x14ac:dyDescent="0.3">
      <c r="A590" t="str">
        <f t="shared" si="28"/>
        <v>2410000</v>
      </c>
      <c r="B590" t="s">
        <v>2160</v>
      </c>
      <c r="C590" t="s">
        <v>896</v>
      </c>
      <c r="D590" t="s">
        <v>897</v>
      </c>
      <c r="E590" t="s">
        <v>2161</v>
      </c>
      <c r="F590" t="s">
        <v>2162</v>
      </c>
      <c r="G590">
        <f t="shared" si="29"/>
        <v>21</v>
      </c>
      <c r="H590">
        <f>IF(LEN(I590)&gt;0,1+MAX($H$1:H589),0)</f>
        <v>0</v>
      </c>
      <c r="I590" t="str">
        <f>IF(B590=LEFT('Debt Worksheet'!$C$7,2),'Selected Unit Finder +Unit List'!F590,"")</f>
        <v/>
      </c>
      <c r="J590" t="str">
        <f t="shared" si="27"/>
        <v>2410000</v>
      </c>
    </row>
    <row r="591" spans="1:10" x14ac:dyDescent="0.3">
      <c r="A591" t="str">
        <f t="shared" si="28"/>
        <v>2420001</v>
      </c>
      <c r="B591" t="s">
        <v>2160</v>
      </c>
      <c r="C591" t="s">
        <v>900</v>
      </c>
      <c r="D591" t="s">
        <v>901</v>
      </c>
      <c r="E591" t="s">
        <v>2163</v>
      </c>
      <c r="F591" t="s">
        <v>2164</v>
      </c>
      <c r="G591">
        <f t="shared" si="29"/>
        <v>21</v>
      </c>
      <c r="H591">
        <f>IF(LEN(I591)&gt;0,1+MAX($H$1:H590),0)</f>
        <v>0</v>
      </c>
      <c r="I591" t="str">
        <f>IF(B591=LEFT('Debt Worksheet'!$C$7,2),'Selected Unit Finder +Unit List'!F591,"")</f>
        <v/>
      </c>
      <c r="J591" t="str">
        <f t="shared" si="27"/>
        <v>2420001</v>
      </c>
    </row>
    <row r="592" spans="1:10" x14ac:dyDescent="0.3">
      <c r="A592" t="str">
        <f t="shared" si="28"/>
        <v>2420002</v>
      </c>
      <c r="B592" t="s">
        <v>2160</v>
      </c>
      <c r="C592" t="s">
        <v>900</v>
      </c>
      <c r="D592" t="s">
        <v>904</v>
      </c>
      <c r="E592" t="s">
        <v>2165</v>
      </c>
      <c r="F592" t="s">
        <v>2166</v>
      </c>
      <c r="G592">
        <f t="shared" si="29"/>
        <v>21</v>
      </c>
      <c r="H592">
        <f>IF(LEN(I592)&gt;0,1+MAX($H$1:H591),0)</f>
        <v>0</v>
      </c>
      <c r="I592" t="str">
        <f>IF(B592=LEFT('Debt Worksheet'!$C$7,2),'Selected Unit Finder +Unit List'!F592,"")</f>
        <v/>
      </c>
      <c r="J592" t="str">
        <f t="shared" si="27"/>
        <v>2420002</v>
      </c>
    </row>
    <row r="593" spans="1:10" x14ac:dyDescent="0.3">
      <c r="A593" t="str">
        <f t="shared" si="28"/>
        <v>2420003</v>
      </c>
      <c r="B593" t="s">
        <v>2160</v>
      </c>
      <c r="C593" t="s">
        <v>900</v>
      </c>
      <c r="D593" t="s">
        <v>907</v>
      </c>
      <c r="E593" t="s">
        <v>2167</v>
      </c>
      <c r="F593" t="s">
        <v>2168</v>
      </c>
      <c r="G593">
        <f t="shared" si="29"/>
        <v>21</v>
      </c>
      <c r="H593">
        <f>IF(LEN(I593)&gt;0,1+MAX($H$1:H592),0)</f>
        <v>0</v>
      </c>
      <c r="I593" t="str">
        <f>IF(B593=LEFT('Debt Worksheet'!$C$7,2),'Selected Unit Finder +Unit List'!F593,"")</f>
        <v/>
      </c>
      <c r="J593" t="str">
        <f t="shared" si="27"/>
        <v>2420003</v>
      </c>
    </row>
    <row r="594" spans="1:10" x14ac:dyDescent="0.3">
      <c r="A594" t="str">
        <f t="shared" si="28"/>
        <v>2420004</v>
      </c>
      <c r="B594" t="s">
        <v>2160</v>
      </c>
      <c r="C594" t="s">
        <v>900</v>
      </c>
      <c r="D594" t="s">
        <v>910</v>
      </c>
      <c r="E594" t="s">
        <v>1766</v>
      </c>
      <c r="F594" t="s">
        <v>1767</v>
      </c>
      <c r="G594">
        <f t="shared" si="29"/>
        <v>21</v>
      </c>
      <c r="H594">
        <f>IF(LEN(I594)&gt;0,1+MAX($H$1:H593),0)</f>
        <v>0</v>
      </c>
      <c r="I594" t="str">
        <f>IF(B594=LEFT('Debt Worksheet'!$C$7,2),'Selected Unit Finder +Unit List'!F594,"")</f>
        <v/>
      </c>
      <c r="J594" t="str">
        <f t="shared" si="27"/>
        <v>2420004</v>
      </c>
    </row>
    <row r="595" spans="1:10" x14ac:dyDescent="0.3">
      <c r="A595" t="str">
        <f t="shared" si="28"/>
        <v>2420005</v>
      </c>
      <c r="B595" t="s">
        <v>2160</v>
      </c>
      <c r="C595" t="s">
        <v>900</v>
      </c>
      <c r="D595" t="s">
        <v>913</v>
      </c>
      <c r="E595" t="s">
        <v>1770</v>
      </c>
      <c r="F595" t="s">
        <v>1771</v>
      </c>
      <c r="G595">
        <f t="shared" si="29"/>
        <v>21</v>
      </c>
      <c r="H595">
        <f>IF(LEN(I595)&gt;0,1+MAX($H$1:H594),0)</f>
        <v>0</v>
      </c>
      <c r="I595" t="str">
        <f>IF(B595=LEFT('Debt Worksheet'!$C$7,2),'Selected Unit Finder +Unit List'!F595,"")</f>
        <v/>
      </c>
      <c r="J595" t="str">
        <f t="shared" si="27"/>
        <v>2420005</v>
      </c>
    </row>
    <row r="596" spans="1:10" x14ac:dyDescent="0.3">
      <c r="A596" t="str">
        <f t="shared" si="28"/>
        <v>2420006</v>
      </c>
      <c r="B596" t="s">
        <v>2160</v>
      </c>
      <c r="C596" t="s">
        <v>900</v>
      </c>
      <c r="D596" t="s">
        <v>916</v>
      </c>
      <c r="E596" t="s">
        <v>2169</v>
      </c>
      <c r="F596" t="s">
        <v>2170</v>
      </c>
      <c r="G596">
        <f t="shared" si="29"/>
        <v>21</v>
      </c>
      <c r="H596">
        <f>IF(LEN(I596)&gt;0,1+MAX($H$1:H595),0)</f>
        <v>0</v>
      </c>
      <c r="I596" t="str">
        <f>IF(B596=LEFT('Debt Worksheet'!$C$7,2),'Selected Unit Finder +Unit List'!F596,"")</f>
        <v/>
      </c>
      <c r="J596" t="str">
        <f t="shared" si="27"/>
        <v>2420006</v>
      </c>
    </row>
    <row r="597" spans="1:10" x14ac:dyDescent="0.3">
      <c r="A597" t="str">
        <f t="shared" si="28"/>
        <v>2420007</v>
      </c>
      <c r="B597" t="s">
        <v>2160</v>
      </c>
      <c r="C597" t="s">
        <v>900</v>
      </c>
      <c r="D597" t="s">
        <v>919</v>
      </c>
      <c r="E597" t="s">
        <v>2171</v>
      </c>
      <c r="F597" t="s">
        <v>2172</v>
      </c>
      <c r="G597">
        <f t="shared" si="29"/>
        <v>21</v>
      </c>
      <c r="H597">
        <f>IF(LEN(I597)&gt;0,1+MAX($H$1:H596),0)</f>
        <v>0</v>
      </c>
      <c r="I597" t="str">
        <f>IF(B597=LEFT('Debt Worksheet'!$C$7,2),'Selected Unit Finder +Unit List'!F597,"")</f>
        <v/>
      </c>
      <c r="J597" t="str">
        <f t="shared" si="27"/>
        <v>2420007</v>
      </c>
    </row>
    <row r="598" spans="1:10" x14ac:dyDescent="0.3">
      <c r="A598" t="str">
        <f t="shared" si="28"/>
        <v>2420008</v>
      </c>
      <c r="B598" t="s">
        <v>2160</v>
      </c>
      <c r="C598" t="s">
        <v>900</v>
      </c>
      <c r="D598" t="s">
        <v>922</v>
      </c>
      <c r="E598" t="s">
        <v>2173</v>
      </c>
      <c r="F598" t="s">
        <v>2174</v>
      </c>
      <c r="G598">
        <f t="shared" si="29"/>
        <v>21</v>
      </c>
      <c r="H598">
        <f>IF(LEN(I598)&gt;0,1+MAX($H$1:H597),0)</f>
        <v>0</v>
      </c>
      <c r="I598" t="str">
        <f>IF(B598=LEFT('Debt Worksheet'!$C$7,2),'Selected Unit Finder +Unit List'!F598,"")</f>
        <v/>
      </c>
      <c r="J598" t="str">
        <f t="shared" si="27"/>
        <v>2420008</v>
      </c>
    </row>
    <row r="599" spans="1:10" x14ac:dyDescent="0.3">
      <c r="A599" t="str">
        <f t="shared" si="28"/>
        <v>2420009</v>
      </c>
      <c r="B599" t="s">
        <v>2160</v>
      </c>
      <c r="C599" t="s">
        <v>900</v>
      </c>
      <c r="D599" t="s">
        <v>925</v>
      </c>
      <c r="E599" t="s">
        <v>1457</v>
      </c>
      <c r="F599" t="s">
        <v>1458</v>
      </c>
      <c r="G599">
        <f t="shared" si="29"/>
        <v>21</v>
      </c>
      <c r="H599">
        <f>IF(LEN(I599)&gt;0,1+MAX($H$1:H598),0)</f>
        <v>0</v>
      </c>
      <c r="I599" t="str">
        <f>IF(B599=LEFT('Debt Worksheet'!$C$7,2),'Selected Unit Finder +Unit List'!F599,"")</f>
        <v/>
      </c>
      <c r="J599" t="str">
        <f t="shared" si="27"/>
        <v>2420009</v>
      </c>
    </row>
    <row r="600" spans="1:10" x14ac:dyDescent="0.3">
      <c r="A600" t="str">
        <f t="shared" si="28"/>
        <v>2420010</v>
      </c>
      <c r="B600" t="s">
        <v>2160</v>
      </c>
      <c r="C600" t="s">
        <v>900</v>
      </c>
      <c r="D600" t="s">
        <v>928</v>
      </c>
      <c r="E600" t="s">
        <v>2175</v>
      </c>
      <c r="F600" t="s">
        <v>2176</v>
      </c>
      <c r="G600">
        <f t="shared" si="29"/>
        <v>21</v>
      </c>
      <c r="H600">
        <f>IF(LEN(I600)&gt;0,1+MAX($H$1:H599),0)</f>
        <v>0</v>
      </c>
      <c r="I600" t="str">
        <f>IF(B600=LEFT('Debt Worksheet'!$C$7,2),'Selected Unit Finder +Unit List'!F600,"")</f>
        <v/>
      </c>
      <c r="J600" t="str">
        <f t="shared" si="27"/>
        <v>2420010</v>
      </c>
    </row>
    <row r="601" spans="1:10" x14ac:dyDescent="0.3">
      <c r="A601" t="str">
        <f t="shared" si="28"/>
        <v>2420011</v>
      </c>
      <c r="B601" t="s">
        <v>2160</v>
      </c>
      <c r="C601" t="s">
        <v>900</v>
      </c>
      <c r="D601" t="s">
        <v>931</v>
      </c>
      <c r="E601" t="s">
        <v>2177</v>
      </c>
      <c r="F601" t="s">
        <v>2178</v>
      </c>
      <c r="G601">
        <f t="shared" si="29"/>
        <v>21</v>
      </c>
      <c r="H601">
        <f>IF(LEN(I601)&gt;0,1+MAX($H$1:H600),0)</f>
        <v>0</v>
      </c>
      <c r="I601" t="str">
        <f>IF(B601=LEFT('Debt Worksheet'!$C$7,2),'Selected Unit Finder +Unit List'!F601,"")</f>
        <v/>
      </c>
      <c r="J601" t="str">
        <f t="shared" si="27"/>
        <v>2420011</v>
      </c>
    </row>
    <row r="602" spans="1:10" x14ac:dyDescent="0.3">
      <c r="A602" t="str">
        <f t="shared" si="28"/>
        <v>2420012</v>
      </c>
      <c r="B602" t="s">
        <v>2160</v>
      </c>
      <c r="C602" t="s">
        <v>900</v>
      </c>
      <c r="D602" t="s">
        <v>934</v>
      </c>
      <c r="E602" t="s">
        <v>1005</v>
      </c>
      <c r="F602" t="s">
        <v>1006</v>
      </c>
      <c r="G602">
        <f t="shared" si="29"/>
        <v>21</v>
      </c>
      <c r="H602">
        <f>IF(LEN(I602)&gt;0,1+MAX($H$1:H601),0)</f>
        <v>0</v>
      </c>
      <c r="I602" t="str">
        <f>IF(B602=LEFT('Debt Worksheet'!$C$7,2),'Selected Unit Finder +Unit List'!F602,"")</f>
        <v/>
      </c>
      <c r="J602" t="str">
        <f t="shared" si="27"/>
        <v>2420012</v>
      </c>
    </row>
    <row r="603" spans="1:10" x14ac:dyDescent="0.3">
      <c r="A603" t="str">
        <f t="shared" si="28"/>
        <v>2420013</v>
      </c>
      <c r="B603" t="s">
        <v>2160</v>
      </c>
      <c r="C603" t="s">
        <v>900</v>
      </c>
      <c r="D603" t="s">
        <v>995</v>
      </c>
      <c r="E603" t="s">
        <v>2179</v>
      </c>
      <c r="F603" t="s">
        <v>2180</v>
      </c>
      <c r="G603">
        <f t="shared" si="29"/>
        <v>21</v>
      </c>
      <c r="H603">
        <f>IF(LEN(I603)&gt;0,1+MAX($H$1:H602),0)</f>
        <v>0</v>
      </c>
      <c r="I603" t="str">
        <f>IF(B603=LEFT('Debt Worksheet'!$C$7,2),'Selected Unit Finder +Unit List'!F603,"")</f>
        <v/>
      </c>
      <c r="J603" t="str">
        <f t="shared" si="27"/>
        <v>2420013</v>
      </c>
    </row>
    <row r="604" spans="1:10" x14ac:dyDescent="0.3">
      <c r="A604" t="str">
        <f t="shared" si="28"/>
        <v>2430611</v>
      </c>
      <c r="B604" t="s">
        <v>2160</v>
      </c>
      <c r="C604" t="s">
        <v>937</v>
      </c>
      <c r="D604" t="s">
        <v>2181</v>
      </c>
      <c r="E604" t="s">
        <v>2182</v>
      </c>
      <c r="F604" t="s">
        <v>2183</v>
      </c>
      <c r="G604">
        <f t="shared" si="29"/>
        <v>21</v>
      </c>
      <c r="H604">
        <f>IF(LEN(I604)&gt;0,1+MAX($H$1:H603),0)</f>
        <v>0</v>
      </c>
      <c r="I604" t="str">
        <f>IF(B604=LEFT('Debt Worksheet'!$C$7,2),'Selected Unit Finder +Unit List'!F604,"")</f>
        <v/>
      </c>
      <c r="J604" t="str">
        <f t="shared" si="27"/>
        <v>2430611</v>
      </c>
    </row>
    <row r="605" spans="1:10" x14ac:dyDescent="0.3">
      <c r="A605" t="str">
        <f t="shared" si="28"/>
        <v>2430612</v>
      </c>
      <c r="B605" t="s">
        <v>2160</v>
      </c>
      <c r="C605" t="s">
        <v>937</v>
      </c>
      <c r="D605" t="s">
        <v>2184</v>
      </c>
      <c r="E605" t="s">
        <v>2185</v>
      </c>
      <c r="F605" t="s">
        <v>2186</v>
      </c>
      <c r="G605">
        <f t="shared" si="29"/>
        <v>21</v>
      </c>
      <c r="H605">
        <f>IF(LEN(I605)&gt;0,1+MAX($H$1:H604),0)</f>
        <v>0</v>
      </c>
      <c r="I605" t="str">
        <f>IF(B605=LEFT('Debt Worksheet'!$C$7,2),'Selected Unit Finder +Unit List'!F605,"")</f>
        <v/>
      </c>
      <c r="J605" t="str">
        <f t="shared" si="27"/>
        <v>2430612</v>
      </c>
    </row>
    <row r="606" spans="1:10" x14ac:dyDescent="0.3">
      <c r="A606" t="str">
        <f t="shared" si="28"/>
        <v>2430613</v>
      </c>
      <c r="B606" t="s">
        <v>2160</v>
      </c>
      <c r="C606" t="s">
        <v>937</v>
      </c>
      <c r="D606" t="s">
        <v>2187</v>
      </c>
      <c r="E606" t="s">
        <v>2188</v>
      </c>
      <c r="F606" t="s">
        <v>2189</v>
      </c>
      <c r="G606">
        <f t="shared" si="29"/>
        <v>21</v>
      </c>
      <c r="H606">
        <f>IF(LEN(I606)&gt;0,1+MAX($H$1:H605),0)</f>
        <v>0</v>
      </c>
      <c r="I606" t="str">
        <f>IF(B606=LEFT('Debt Worksheet'!$C$7,2),'Selected Unit Finder +Unit List'!F606,"")</f>
        <v/>
      </c>
      <c r="J606" t="str">
        <f t="shared" si="27"/>
        <v>2430613</v>
      </c>
    </row>
    <row r="607" spans="1:10" x14ac:dyDescent="0.3">
      <c r="A607" t="str">
        <f t="shared" si="28"/>
        <v>2430614</v>
      </c>
      <c r="B607" t="s">
        <v>2160</v>
      </c>
      <c r="C607" t="s">
        <v>937</v>
      </c>
      <c r="D607" t="s">
        <v>2190</v>
      </c>
      <c r="E607" t="s">
        <v>2191</v>
      </c>
      <c r="F607" t="s">
        <v>2192</v>
      </c>
      <c r="G607">
        <f t="shared" si="29"/>
        <v>21</v>
      </c>
      <c r="H607">
        <f>IF(LEN(I607)&gt;0,1+MAX($H$1:H606),0)</f>
        <v>0</v>
      </c>
      <c r="I607" t="str">
        <f>IF(B607=LEFT('Debt Worksheet'!$C$7,2),'Selected Unit Finder +Unit List'!F607,"")</f>
        <v/>
      </c>
      <c r="J607" t="str">
        <f t="shared" si="27"/>
        <v>2430614</v>
      </c>
    </row>
    <row r="608" spans="1:10" x14ac:dyDescent="0.3">
      <c r="A608" t="str">
        <f t="shared" si="28"/>
        <v>2430952</v>
      </c>
      <c r="B608" t="s">
        <v>2160</v>
      </c>
      <c r="C608" t="s">
        <v>937</v>
      </c>
      <c r="D608" t="s">
        <v>2193</v>
      </c>
      <c r="E608" t="s">
        <v>2194</v>
      </c>
      <c r="F608" t="s">
        <v>2195</v>
      </c>
      <c r="G608">
        <f t="shared" si="29"/>
        <v>21</v>
      </c>
      <c r="H608">
        <f>IF(LEN(I608)&gt;0,1+MAX($H$1:H607),0)</f>
        <v>0</v>
      </c>
      <c r="I608" t="str">
        <f>IF(B608=LEFT('Debt Worksheet'!$C$7,2),'Selected Unit Finder +Unit List'!F608,"")</f>
        <v/>
      </c>
      <c r="J608" t="str">
        <f t="shared" si="27"/>
        <v>2430952</v>
      </c>
    </row>
    <row r="609" spans="1:10" x14ac:dyDescent="0.3">
      <c r="A609" t="str">
        <f t="shared" si="28"/>
        <v>2442475</v>
      </c>
      <c r="B609" t="s">
        <v>2160</v>
      </c>
      <c r="C609" t="s">
        <v>950</v>
      </c>
      <c r="D609" t="s">
        <v>2196</v>
      </c>
      <c r="E609" t="s">
        <v>2197</v>
      </c>
      <c r="F609" t="s">
        <v>2198</v>
      </c>
      <c r="G609">
        <f t="shared" si="29"/>
        <v>21</v>
      </c>
      <c r="H609">
        <f>IF(LEN(I609)&gt;0,1+MAX($H$1:H608),0)</f>
        <v>0</v>
      </c>
      <c r="I609" t="str">
        <f>IF(B609=LEFT('Debt Worksheet'!$C$7,2),'Selected Unit Finder +Unit List'!F609,"")</f>
        <v/>
      </c>
      <c r="J609" t="str">
        <f t="shared" si="27"/>
        <v>2442475</v>
      </c>
    </row>
    <row r="610" spans="1:10" x14ac:dyDescent="0.3">
      <c r="A610" t="str">
        <f t="shared" si="28"/>
        <v>2450054</v>
      </c>
      <c r="B610" t="s">
        <v>2160</v>
      </c>
      <c r="C610" t="s">
        <v>960</v>
      </c>
      <c r="D610" t="s">
        <v>2199</v>
      </c>
      <c r="E610" t="s">
        <v>2200</v>
      </c>
      <c r="F610" t="s">
        <v>2201</v>
      </c>
      <c r="G610">
        <f t="shared" si="29"/>
        <v>21</v>
      </c>
      <c r="H610">
        <f>IF(LEN(I610)&gt;0,1+MAX($H$1:H609),0)</f>
        <v>0</v>
      </c>
      <c r="I610" t="str">
        <f>IF(B610=LEFT('Debt Worksheet'!$C$7,2),'Selected Unit Finder +Unit List'!F610,"")</f>
        <v/>
      </c>
      <c r="J610" t="str">
        <f t="shared" si="27"/>
        <v>2450054</v>
      </c>
    </row>
    <row r="611" spans="1:10" x14ac:dyDescent="0.3">
      <c r="A611" t="str">
        <f t="shared" si="28"/>
        <v>2510000</v>
      </c>
      <c r="B611" t="s">
        <v>2202</v>
      </c>
      <c r="C611" t="s">
        <v>896</v>
      </c>
      <c r="D611" t="s">
        <v>897</v>
      </c>
      <c r="E611" t="s">
        <v>2203</v>
      </c>
      <c r="F611" t="s">
        <v>2204</v>
      </c>
      <c r="G611">
        <f t="shared" si="29"/>
        <v>22</v>
      </c>
      <c r="H611">
        <f>IF(LEN(I611)&gt;0,1+MAX($H$1:H610),0)</f>
        <v>0</v>
      </c>
      <c r="I611" t="str">
        <f>IF(B611=LEFT('Debt Worksheet'!$C$7,2),'Selected Unit Finder +Unit List'!F611,"")</f>
        <v/>
      </c>
      <c r="J611" t="str">
        <f t="shared" si="27"/>
        <v>2510000</v>
      </c>
    </row>
    <row r="612" spans="1:10" x14ac:dyDescent="0.3">
      <c r="A612" t="str">
        <f t="shared" si="28"/>
        <v>2520001</v>
      </c>
      <c r="B612" t="s">
        <v>2202</v>
      </c>
      <c r="C612" t="s">
        <v>900</v>
      </c>
      <c r="D612" t="s">
        <v>901</v>
      </c>
      <c r="E612" t="s">
        <v>2205</v>
      </c>
      <c r="F612" t="s">
        <v>2206</v>
      </c>
      <c r="G612">
        <f t="shared" si="29"/>
        <v>22</v>
      </c>
      <c r="H612">
        <f>IF(LEN(I612)&gt;0,1+MAX($H$1:H611),0)</f>
        <v>0</v>
      </c>
      <c r="I612" t="str">
        <f>IF(B612=LEFT('Debt Worksheet'!$C$7,2),'Selected Unit Finder +Unit List'!F612,"")</f>
        <v/>
      </c>
      <c r="J612" t="str">
        <f t="shared" si="27"/>
        <v>2520001</v>
      </c>
    </row>
    <row r="613" spans="1:10" x14ac:dyDescent="0.3">
      <c r="A613" t="str">
        <f t="shared" si="28"/>
        <v>2520002</v>
      </c>
      <c r="B613" t="s">
        <v>2202</v>
      </c>
      <c r="C613" t="s">
        <v>900</v>
      </c>
      <c r="D613" t="s">
        <v>904</v>
      </c>
      <c r="E613" t="s">
        <v>2207</v>
      </c>
      <c r="F613" t="s">
        <v>2208</v>
      </c>
      <c r="G613">
        <f t="shared" si="29"/>
        <v>22</v>
      </c>
      <c r="H613">
        <f>IF(LEN(I613)&gt;0,1+MAX($H$1:H612),0)</f>
        <v>0</v>
      </c>
      <c r="I613" t="str">
        <f>IF(B613=LEFT('Debt Worksheet'!$C$7,2),'Selected Unit Finder +Unit List'!F613,"")</f>
        <v/>
      </c>
      <c r="J613" t="str">
        <f t="shared" si="27"/>
        <v>2520002</v>
      </c>
    </row>
    <row r="614" spans="1:10" x14ac:dyDescent="0.3">
      <c r="A614" t="str">
        <f t="shared" si="28"/>
        <v>2520003</v>
      </c>
      <c r="B614" t="s">
        <v>2202</v>
      </c>
      <c r="C614" t="s">
        <v>900</v>
      </c>
      <c r="D614" t="s">
        <v>907</v>
      </c>
      <c r="E614" t="s">
        <v>1275</v>
      </c>
      <c r="F614" t="s">
        <v>1276</v>
      </c>
      <c r="G614">
        <f t="shared" si="29"/>
        <v>22</v>
      </c>
      <c r="H614">
        <f>IF(LEN(I614)&gt;0,1+MAX($H$1:H613),0)</f>
        <v>0</v>
      </c>
      <c r="I614" t="str">
        <f>IF(B614=LEFT('Debt Worksheet'!$C$7,2),'Selected Unit Finder +Unit List'!F614,"")</f>
        <v/>
      </c>
      <c r="J614" t="str">
        <f t="shared" si="27"/>
        <v>2520003</v>
      </c>
    </row>
    <row r="615" spans="1:10" x14ac:dyDescent="0.3">
      <c r="A615" t="str">
        <f t="shared" si="28"/>
        <v>2520004</v>
      </c>
      <c r="B615" t="s">
        <v>2202</v>
      </c>
      <c r="C615" t="s">
        <v>900</v>
      </c>
      <c r="D615" t="s">
        <v>910</v>
      </c>
      <c r="E615" t="s">
        <v>2209</v>
      </c>
      <c r="F615" t="s">
        <v>2210</v>
      </c>
      <c r="G615">
        <f t="shared" si="29"/>
        <v>22</v>
      </c>
      <c r="H615">
        <f>IF(LEN(I615)&gt;0,1+MAX($H$1:H614),0)</f>
        <v>0</v>
      </c>
      <c r="I615" t="str">
        <f>IF(B615=LEFT('Debt Worksheet'!$C$7,2),'Selected Unit Finder +Unit List'!F615,"")</f>
        <v/>
      </c>
      <c r="J615" t="str">
        <f t="shared" si="27"/>
        <v>2520004</v>
      </c>
    </row>
    <row r="616" spans="1:10" x14ac:dyDescent="0.3">
      <c r="A616" t="str">
        <f t="shared" si="28"/>
        <v>2520005</v>
      </c>
      <c r="B616" t="s">
        <v>2202</v>
      </c>
      <c r="C616" t="s">
        <v>900</v>
      </c>
      <c r="D616" t="s">
        <v>913</v>
      </c>
      <c r="E616" t="s">
        <v>1130</v>
      </c>
      <c r="F616" t="s">
        <v>1131</v>
      </c>
      <c r="G616">
        <f t="shared" si="29"/>
        <v>22</v>
      </c>
      <c r="H616">
        <f>IF(LEN(I616)&gt;0,1+MAX($H$1:H615),0)</f>
        <v>0</v>
      </c>
      <c r="I616" t="str">
        <f>IF(B616=LEFT('Debt Worksheet'!$C$7,2),'Selected Unit Finder +Unit List'!F616,"")</f>
        <v/>
      </c>
      <c r="J616" t="str">
        <f t="shared" si="27"/>
        <v>2520005</v>
      </c>
    </row>
    <row r="617" spans="1:10" x14ac:dyDescent="0.3">
      <c r="A617" t="str">
        <f t="shared" si="28"/>
        <v>2520006</v>
      </c>
      <c r="B617" t="s">
        <v>2202</v>
      </c>
      <c r="C617" t="s">
        <v>900</v>
      </c>
      <c r="D617" t="s">
        <v>916</v>
      </c>
      <c r="E617" t="s">
        <v>2211</v>
      </c>
      <c r="F617" t="s">
        <v>2212</v>
      </c>
      <c r="G617">
        <f t="shared" si="29"/>
        <v>22</v>
      </c>
      <c r="H617">
        <f>IF(LEN(I617)&gt;0,1+MAX($H$1:H616),0)</f>
        <v>0</v>
      </c>
      <c r="I617" t="str">
        <f>IF(B617=LEFT('Debt Worksheet'!$C$7,2),'Selected Unit Finder +Unit List'!F617,"")</f>
        <v/>
      </c>
      <c r="J617" t="str">
        <f t="shared" si="27"/>
        <v>2520006</v>
      </c>
    </row>
    <row r="618" spans="1:10" x14ac:dyDescent="0.3">
      <c r="A618" t="str">
        <f t="shared" si="28"/>
        <v>2520007</v>
      </c>
      <c r="B618" t="s">
        <v>2202</v>
      </c>
      <c r="C618" t="s">
        <v>900</v>
      </c>
      <c r="D618" t="s">
        <v>919</v>
      </c>
      <c r="E618" t="s">
        <v>929</v>
      </c>
      <c r="F618" t="s">
        <v>930</v>
      </c>
      <c r="G618">
        <f t="shared" si="29"/>
        <v>22</v>
      </c>
      <c r="H618">
        <f>IF(LEN(I618)&gt;0,1+MAX($H$1:H617),0)</f>
        <v>0</v>
      </c>
      <c r="I618" t="str">
        <f>IF(B618=LEFT('Debt Worksheet'!$C$7,2),'Selected Unit Finder +Unit List'!F618,"")</f>
        <v/>
      </c>
      <c r="J618" t="str">
        <f t="shared" si="27"/>
        <v>2520007</v>
      </c>
    </row>
    <row r="619" spans="1:10" x14ac:dyDescent="0.3">
      <c r="A619" t="str">
        <f t="shared" si="28"/>
        <v>2520008</v>
      </c>
      <c r="B619" t="s">
        <v>2202</v>
      </c>
      <c r="C619" t="s">
        <v>900</v>
      </c>
      <c r="D619" t="s">
        <v>922</v>
      </c>
      <c r="E619" t="s">
        <v>1012</v>
      </c>
      <c r="F619" t="s">
        <v>1013</v>
      </c>
      <c r="G619">
        <f t="shared" si="29"/>
        <v>22</v>
      </c>
      <c r="H619">
        <f>IF(LEN(I619)&gt;0,1+MAX($H$1:H618),0)</f>
        <v>0</v>
      </c>
      <c r="I619" t="str">
        <f>IF(B619=LEFT('Debt Worksheet'!$C$7,2),'Selected Unit Finder +Unit List'!F619,"")</f>
        <v/>
      </c>
      <c r="J619" t="str">
        <f t="shared" si="27"/>
        <v>2520008</v>
      </c>
    </row>
    <row r="620" spans="1:10" x14ac:dyDescent="0.3">
      <c r="A620" t="str">
        <f t="shared" si="28"/>
        <v>2530440</v>
      </c>
      <c r="B620" t="s">
        <v>2202</v>
      </c>
      <c r="C620" t="s">
        <v>937</v>
      </c>
      <c r="D620" t="s">
        <v>2213</v>
      </c>
      <c r="E620" t="s">
        <v>2214</v>
      </c>
      <c r="F620" t="s">
        <v>2215</v>
      </c>
      <c r="G620">
        <f t="shared" si="29"/>
        <v>22</v>
      </c>
      <c r="H620">
        <f>IF(LEN(I620)&gt;0,1+MAX($H$1:H619),0)</f>
        <v>0</v>
      </c>
      <c r="I620" t="str">
        <f>IF(B620=LEFT('Debt Worksheet'!$C$7,2),'Selected Unit Finder +Unit List'!F620,"")</f>
        <v/>
      </c>
      <c r="J620" t="str">
        <f t="shared" si="27"/>
        <v>2530440</v>
      </c>
    </row>
    <row r="621" spans="1:10" x14ac:dyDescent="0.3">
      <c r="A621" t="str">
        <f t="shared" si="28"/>
        <v>2530615</v>
      </c>
      <c r="B621" t="s">
        <v>2202</v>
      </c>
      <c r="C621" t="s">
        <v>937</v>
      </c>
      <c r="D621" t="s">
        <v>1221</v>
      </c>
      <c r="E621" t="s">
        <v>2216</v>
      </c>
      <c r="F621" t="s">
        <v>2217</v>
      </c>
      <c r="G621">
        <f t="shared" si="29"/>
        <v>22</v>
      </c>
      <c r="H621">
        <f>IF(LEN(I621)&gt;0,1+MAX($H$1:H620),0)</f>
        <v>0</v>
      </c>
      <c r="I621" t="str">
        <f>IF(B621=LEFT('Debt Worksheet'!$C$7,2),'Selected Unit Finder +Unit List'!F621,"")</f>
        <v/>
      </c>
      <c r="J621" t="str">
        <f t="shared" si="27"/>
        <v>2530615</v>
      </c>
    </row>
    <row r="622" spans="1:10" x14ac:dyDescent="0.3">
      <c r="A622" t="str">
        <f t="shared" si="28"/>
        <v>2530616</v>
      </c>
      <c r="B622" t="s">
        <v>2202</v>
      </c>
      <c r="C622" t="s">
        <v>937</v>
      </c>
      <c r="D622" t="s">
        <v>2218</v>
      </c>
      <c r="E622" t="s">
        <v>2219</v>
      </c>
      <c r="F622" t="s">
        <v>2220</v>
      </c>
      <c r="G622">
        <f t="shared" si="29"/>
        <v>22</v>
      </c>
      <c r="H622">
        <f>IF(LEN(I622)&gt;0,1+MAX($H$1:H621),0)</f>
        <v>0</v>
      </c>
      <c r="I622" t="str">
        <f>IF(B622=LEFT('Debt Worksheet'!$C$7,2),'Selected Unit Finder +Unit List'!F622,"")</f>
        <v/>
      </c>
      <c r="J622" t="str">
        <f t="shared" si="27"/>
        <v>2530616</v>
      </c>
    </row>
    <row r="623" spans="1:10" x14ac:dyDescent="0.3">
      <c r="A623" t="str">
        <f t="shared" si="28"/>
        <v>2530617</v>
      </c>
      <c r="B623" t="s">
        <v>2202</v>
      </c>
      <c r="C623" t="s">
        <v>937</v>
      </c>
      <c r="D623" t="s">
        <v>2221</v>
      </c>
      <c r="E623" t="s">
        <v>2222</v>
      </c>
      <c r="F623" t="s">
        <v>2223</v>
      </c>
      <c r="G623">
        <f t="shared" si="29"/>
        <v>22</v>
      </c>
      <c r="H623">
        <f>IF(LEN(I623)&gt;0,1+MAX($H$1:H622),0)</f>
        <v>0</v>
      </c>
      <c r="I623" t="str">
        <f>IF(B623=LEFT('Debt Worksheet'!$C$7,2),'Selected Unit Finder +Unit List'!F623,"")</f>
        <v/>
      </c>
      <c r="J623" t="str">
        <f t="shared" si="27"/>
        <v>2530617</v>
      </c>
    </row>
    <row r="624" spans="1:10" x14ac:dyDescent="0.3">
      <c r="A624" t="str">
        <f t="shared" si="28"/>
        <v>2542645</v>
      </c>
      <c r="B624" t="s">
        <v>2202</v>
      </c>
      <c r="C624" t="s">
        <v>950</v>
      </c>
      <c r="D624" t="s">
        <v>2224</v>
      </c>
      <c r="E624" t="s">
        <v>2225</v>
      </c>
      <c r="F624" t="s">
        <v>2226</v>
      </c>
      <c r="G624">
        <f t="shared" si="29"/>
        <v>22</v>
      </c>
      <c r="H624">
        <f>IF(LEN(I624)&gt;0,1+MAX($H$1:H623),0)</f>
        <v>0</v>
      </c>
      <c r="I624" t="str">
        <f>IF(B624=LEFT('Debt Worksheet'!$C$7,2),'Selected Unit Finder +Unit List'!F624,"")</f>
        <v/>
      </c>
      <c r="J624" t="str">
        <f t="shared" si="27"/>
        <v>2542645</v>
      </c>
    </row>
    <row r="625" spans="1:10" x14ac:dyDescent="0.3">
      <c r="A625" t="str">
        <f t="shared" si="28"/>
        <v>2542650</v>
      </c>
      <c r="B625" t="s">
        <v>2202</v>
      </c>
      <c r="C625" t="s">
        <v>950</v>
      </c>
      <c r="D625" t="s">
        <v>2227</v>
      </c>
      <c r="E625" t="s">
        <v>2228</v>
      </c>
      <c r="F625" t="s">
        <v>2229</v>
      </c>
      <c r="G625">
        <f t="shared" si="29"/>
        <v>22</v>
      </c>
      <c r="H625">
        <f>IF(LEN(I625)&gt;0,1+MAX($H$1:H624),0)</f>
        <v>0</v>
      </c>
      <c r="I625" t="str">
        <f>IF(B625=LEFT('Debt Worksheet'!$C$7,2),'Selected Unit Finder +Unit List'!F625,"")</f>
        <v/>
      </c>
      <c r="J625" t="str">
        <f t="shared" si="27"/>
        <v>2542650</v>
      </c>
    </row>
    <row r="626" spans="1:10" x14ac:dyDescent="0.3">
      <c r="A626" t="str">
        <f t="shared" si="28"/>
        <v>2550055</v>
      </c>
      <c r="B626" t="s">
        <v>2202</v>
      </c>
      <c r="C626" t="s">
        <v>960</v>
      </c>
      <c r="D626" t="s">
        <v>2230</v>
      </c>
      <c r="E626" t="s">
        <v>2231</v>
      </c>
      <c r="F626" t="s">
        <v>2232</v>
      </c>
      <c r="G626">
        <f t="shared" si="29"/>
        <v>22</v>
      </c>
      <c r="H626">
        <f>IF(LEN(I626)&gt;0,1+MAX($H$1:H625),0)</f>
        <v>0</v>
      </c>
      <c r="I626" t="str">
        <f>IF(B626=LEFT('Debt Worksheet'!$C$7,2),'Selected Unit Finder +Unit List'!F626,"")</f>
        <v/>
      </c>
      <c r="J626" t="str">
        <f t="shared" si="27"/>
        <v>2550055</v>
      </c>
    </row>
    <row r="627" spans="1:10" x14ac:dyDescent="0.3">
      <c r="A627" t="str">
        <f t="shared" si="28"/>
        <v>2550056</v>
      </c>
      <c r="B627" t="s">
        <v>2202</v>
      </c>
      <c r="C627" t="s">
        <v>960</v>
      </c>
      <c r="D627" t="s">
        <v>1443</v>
      </c>
      <c r="E627" t="s">
        <v>2233</v>
      </c>
      <c r="F627" t="s">
        <v>2234</v>
      </c>
      <c r="G627">
        <f t="shared" si="29"/>
        <v>22</v>
      </c>
      <c r="H627">
        <f>IF(LEN(I627)&gt;0,1+MAX($H$1:H626),0)</f>
        <v>0</v>
      </c>
      <c r="I627" t="str">
        <f>IF(B627=LEFT('Debt Worksheet'!$C$7,2),'Selected Unit Finder +Unit List'!F627,"")</f>
        <v/>
      </c>
      <c r="J627" t="str">
        <f t="shared" si="27"/>
        <v>2550056</v>
      </c>
    </row>
    <row r="628" spans="1:10" x14ac:dyDescent="0.3">
      <c r="A628" t="str">
        <f t="shared" si="28"/>
        <v>2550057</v>
      </c>
      <c r="B628" t="s">
        <v>2202</v>
      </c>
      <c r="C628" t="s">
        <v>960</v>
      </c>
      <c r="D628" t="s">
        <v>2235</v>
      </c>
      <c r="E628" t="s">
        <v>2236</v>
      </c>
      <c r="F628" t="s">
        <v>2237</v>
      </c>
      <c r="G628">
        <f t="shared" si="29"/>
        <v>22</v>
      </c>
      <c r="H628">
        <f>IF(LEN(I628)&gt;0,1+MAX($H$1:H627),0)</f>
        <v>0</v>
      </c>
      <c r="I628" t="str">
        <f>IF(B628=LEFT('Debt Worksheet'!$C$7,2),'Selected Unit Finder +Unit List'!F628,"")</f>
        <v/>
      </c>
      <c r="J628" t="str">
        <f t="shared" si="27"/>
        <v>2550057</v>
      </c>
    </row>
    <row r="629" spans="1:10" x14ac:dyDescent="0.3">
      <c r="A629" t="str">
        <f t="shared" si="28"/>
        <v>2561051</v>
      </c>
      <c r="B629" t="s">
        <v>2202</v>
      </c>
      <c r="C629" t="s">
        <v>966</v>
      </c>
      <c r="D629" t="s">
        <v>2238</v>
      </c>
      <c r="E629" t="s">
        <v>2239</v>
      </c>
      <c r="F629" t="s">
        <v>2240</v>
      </c>
      <c r="G629">
        <f t="shared" si="29"/>
        <v>22</v>
      </c>
      <c r="H629">
        <f>IF(LEN(I629)&gt;0,1+MAX($H$1:H628),0)</f>
        <v>0</v>
      </c>
      <c r="I629" t="str">
        <f>IF(B629=LEFT('Debt Worksheet'!$C$7,2),'Selected Unit Finder +Unit List'!F629,"")</f>
        <v/>
      </c>
      <c r="J629" t="str">
        <f t="shared" si="27"/>
        <v>2561051</v>
      </c>
    </row>
    <row r="630" spans="1:10" x14ac:dyDescent="0.3">
      <c r="A630" t="str">
        <f t="shared" si="28"/>
        <v>2561179</v>
      </c>
      <c r="B630" t="s">
        <v>2202</v>
      </c>
      <c r="C630" t="s">
        <v>966</v>
      </c>
      <c r="D630" t="s">
        <v>2241</v>
      </c>
      <c r="E630" t="s">
        <v>2242</v>
      </c>
      <c r="F630" t="s">
        <v>2243</v>
      </c>
      <c r="G630">
        <f t="shared" si="29"/>
        <v>22</v>
      </c>
      <c r="H630">
        <f>IF(LEN(I630)&gt;0,1+MAX($H$1:H629),0)</f>
        <v>0</v>
      </c>
      <c r="I630" t="str">
        <f>IF(B630=LEFT('Debt Worksheet'!$C$7,2),'Selected Unit Finder +Unit List'!F630,"")</f>
        <v/>
      </c>
      <c r="J630" t="str">
        <f t="shared" si="27"/>
        <v>2561179</v>
      </c>
    </row>
    <row r="631" spans="1:10" x14ac:dyDescent="0.3">
      <c r="A631" t="str">
        <f t="shared" si="28"/>
        <v>2570008</v>
      </c>
      <c r="B631" t="s">
        <v>2202</v>
      </c>
      <c r="C631" t="s">
        <v>1260</v>
      </c>
      <c r="D631" t="s">
        <v>922</v>
      </c>
      <c r="E631" t="s">
        <v>2244</v>
      </c>
      <c r="F631" t="s">
        <v>2245</v>
      </c>
      <c r="G631">
        <f t="shared" si="29"/>
        <v>22</v>
      </c>
      <c r="H631">
        <f>IF(LEN(I631)&gt;0,1+MAX($H$1:H630),0)</f>
        <v>0</v>
      </c>
      <c r="I631" t="str">
        <f>IF(B631=LEFT('Debt Worksheet'!$C$7,2),'Selected Unit Finder +Unit List'!F631,"")</f>
        <v/>
      </c>
      <c r="J631" t="str">
        <f t="shared" si="27"/>
        <v>2570008</v>
      </c>
    </row>
    <row r="632" spans="1:10" x14ac:dyDescent="0.3">
      <c r="A632" t="str">
        <f t="shared" si="28"/>
        <v>2570061</v>
      </c>
      <c r="B632" t="s">
        <v>2202</v>
      </c>
      <c r="C632" t="s">
        <v>1260</v>
      </c>
      <c r="D632" t="s">
        <v>2246</v>
      </c>
      <c r="E632" t="s">
        <v>2247</v>
      </c>
      <c r="F632" t="s">
        <v>2248</v>
      </c>
      <c r="G632">
        <f t="shared" si="29"/>
        <v>22</v>
      </c>
      <c r="H632">
        <f>IF(LEN(I632)&gt;0,1+MAX($H$1:H631),0)</f>
        <v>0</v>
      </c>
      <c r="I632" t="str">
        <f>IF(B632=LEFT('Debt Worksheet'!$C$7,2),'Selected Unit Finder +Unit List'!F632,"")</f>
        <v/>
      </c>
      <c r="J632" t="str">
        <f t="shared" si="27"/>
        <v>2570061</v>
      </c>
    </row>
    <row r="633" spans="1:10" x14ac:dyDescent="0.3">
      <c r="A633" t="str">
        <f t="shared" si="28"/>
        <v>2610000</v>
      </c>
      <c r="B633" t="s">
        <v>2249</v>
      </c>
      <c r="C633" t="s">
        <v>896</v>
      </c>
      <c r="D633" t="s">
        <v>897</v>
      </c>
      <c r="E633" t="s">
        <v>2250</v>
      </c>
      <c r="F633" t="s">
        <v>2251</v>
      </c>
      <c r="G633">
        <f t="shared" si="29"/>
        <v>31</v>
      </c>
      <c r="H633">
        <f>IF(LEN(I633)&gt;0,1+MAX($H$1:H632),0)</f>
        <v>0</v>
      </c>
      <c r="I633" t="str">
        <f>IF(B633=LEFT('Debt Worksheet'!$C$7,2),'Selected Unit Finder +Unit List'!F633,"")</f>
        <v/>
      </c>
      <c r="J633" t="str">
        <f t="shared" si="27"/>
        <v>2610000</v>
      </c>
    </row>
    <row r="634" spans="1:10" x14ac:dyDescent="0.3">
      <c r="A634" t="str">
        <f t="shared" si="28"/>
        <v>2620001</v>
      </c>
      <c r="B634" t="s">
        <v>2249</v>
      </c>
      <c r="C634" t="s">
        <v>900</v>
      </c>
      <c r="D634" t="s">
        <v>901</v>
      </c>
      <c r="E634" t="s">
        <v>2252</v>
      </c>
      <c r="F634" t="s">
        <v>2253</v>
      </c>
      <c r="G634">
        <f t="shared" si="29"/>
        <v>31</v>
      </c>
      <c r="H634">
        <f>IF(LEN(I634)&gt;0,1+MAX($H$1:H633),0)</f>
        <v>0</v>
      </c>
      <c r="I634" t="str">
        <f>IF(B634=LEFT('Debt Worksheet'!$C$7,2),'Selected Unit Finder +Unit List'!F634,"")</f>
        <v/>
      </c>
      <c r="J634" t="str">
        <f t="shared" si="27"/>
        <v>2620001</v>
      </c>
    </row>
    <row r="635" spans="1:10" x14ac:dyDescent="0.3">
      <c r="A635" t="str">
        <f t="shared" si="28"/>
        <v>2620002</v>
      </c>
      <c r="B635" t="s">
        <v>2249</v>
      </c>
      <c r="C635" t="s">
        <v>900</v>
      </c>
      <c r="D635" t="s">
        <v>904</v>
      </c>
      <c r="E635" t="s">
        <v>1116</v>
      </c>
      <c r="F635" t="s">
        <v>1117</v>
      </c>
      <c r="G635">
        <f t="shared" si="29"/>
        <v>31</v>
      </c>
      <c r="H635">
        <f>IF(LEN(I635)&gt;0,1+MAX($H$1:H634),0)</f>
        <v>0</v>
      </c>
      <c r="I635" t="str">
        <f>IF(B635=LEFT('Debt Worksheet'!$C$7,2),'Selected Unit Finder +Unit List'!F635,"")</f>
        <v/>
      </c>
      <c r="J635" t="str">
        <f t="shared" si="27"/>
        <v>2620002</v>
      </c>
    </row>
    <row r="636" spans="1:10" x14ac:dyDescent="0.3">
      <c r="A636" t="str">
        <f t="shared" si="28"/>
        <v>2620003</v>
      </c>
      <c r="B636" t="s">
        <v>2249</v>
      </c>
      <c r="C636" t="s">
        <v>900</v>
      </c>
      <c r="D636" t="s">
        <v>907</v>
      </c>
      <c r="E636" t="s">
        <v>1908</v>
      </c>
      <c r="F636" t="s">
        <v>1909</v>
      </c>
      <c r="G636">
        <f t="shared" si="29"/>
        <v>31</v>
      </c>
      <c r="H636">
        <f>IF(LEN(I636)&gt;0,1+MAX($H$1:H635),0)</f>
        <v>0</v>
      </c>
      <c r="I636" t="str">
        <f>IF(B636=LEFT('Debt Worksheet'!$C$7,2),'Selected Unit Finder +Unit List'!F636,"")</f>
        <v/>
      </c>
      <c r="J636" t="str">
        <f t="shared" si="27"/>
        <v>2620003</v>
      </c>
    </row>
    <row r="637" spans="1:10" x14ac:dyDescent="0.3">
      <c r="A637" t="str">
        <f t="shared" si="28"/>
        <v>2620004</v>
      </c>
      <c r="B637" t="s">
        <v>2249</v>
      </c>
      <c r="C637" t="s">
        <v>900</v>
      </c>
      <c r="D637" t="s">
        <v>910</v>
      </c>
      <c r="E637" t="s">
        <v>1505</v>
      </c>
      <c r="F637" t="s">
        <v>1506</v>
      </c>
      <c r="G637">
        <f t="shared" si="29"/>
        <v>31</v>
      </c>
      <c r="H637">
        <f>IF(LEN(I637)&gt;0,1+MAX($H$1:H636),0)</f>
        <v>0</v>
      </c>
      <c r="I637" t="str">
        <f>IF(B637=LEFT('Debt Worksheet'!$C$7,2),'Selected Unit Finder +Unit List'!F637,"")</f>
        <v/>
      </c>
      <c r="J637" t="str">
        <f t="shared" si="27"/>
        <v>2620004</v>
      </c>
    </row>
    <row r="638" spans="1:10" x14ac:dyDescent="0.3">
      <c r="A638" t="str">
        <f t="shared" si="28"/>
        <v>2620005</v>
      </c>
      <c r="B638" t="s">
        <v>2249</v>
      </c>
      <c r="C638" t="s">
        <v>900</v>
      </c>
      <c r="D638" t="s">
        <v>913</v>
      </c>
      <c r="E638" t="s">
        <v>2254</v>
      </c>
      <c r="F638" t="s">
        <v>2255</v>
      </c>
      <c r="G638">
        <f t="shared" si="29"/>
        <v>31</v>
      </c>
      <c r="H638">
        <f>IF(LEN(I638)&gt;0,1+MAX($H$1:H637),0)</f>
        <v>0</v>
      </c>
      <c r="I638" t="str">
        <f>IF(B638=LEFT('Debt Worksheet'!$C$7,2),'Selected Unit Finder +Unit List'!F638,"")</f>
        <v/>
      </c>
      <c r="J638" t="str">
        <f t="shared" si="27"/>
        <v>2620005</v>
      </c>
    </row>
    <row r="639" spans="1:10" x14ac:dyDescent="0.3">
      <c r="A639" t="str">
        <f t="shared" si="28"/>
        <v>2620006</v>
      </c>
      <c r="B639" t="s">
        <v>2249</v>
      </c>
      <c r="C639" t="s">
        <v>900</v>
      </c>
      <c r="D639" t="s">
        <v>916</v>
      </c>
      <c r="E639" t="s">
        <v>1566</v>
      </c>
      <c r="F639" t="s">
        <v>1567</v>
      </c>
      <c r="G639">
        <f t="shared" si="29"/>
        <v>31</v>
      </c>
      <c r="H639">
        <f>IF(LEN(I639)&gt;0,1+MAX($H$1:H638),0)</f>
        <v>0</v>
      </c>
      <c r="I639" t="str">
        <f>IF(B639=LEFT('Debt Worksheet'!$C$7,2),'Selected Unit Finder +Unit List'!F639,"")</f>
        <v/>
      </c>
      <c r="J639" t="str">
        <f t="shared" si="27"/>
        <v>2620006</v>
      </c>
    </row>
    <row r="640" spans="1:10" x14ac:dyDescent="0.3">
      <c r="A640" t="str">
        <f t="shared" si="28"/>
        <v>2620007</v>
      </c>
      <c r="B640" t="s">
        <v>2249</v>
      </c>
      <c r="C640" t="s">
        <v>900</v>
      </c>
      <c r="D640" t="s">
        <v>919</v>
      </c>
      <c r="E640" t="s">
        <v>929</v>
      </c>
      <c r="F640" t="s">
        <v>930</v>
      </c>
      <c r="G640">
        <f t="shared" si="29"/>
        <v>31</v>
      </c>
      <c r="H640">
        <f>IF(LEN(I640)&gt;0,1+MAX($H$1:H639),0)</f>
        <v>0</v>
      </c>
      <c r="I640" t="str">
        <f>IF(B640=LEFT('Debt Worksheet'!$C$7,2),'Selected Unit Finder +Unit List'!F640,"")</f>
        <v/>
      </c>
      <c r="J640" t="str">
        <f t="shared" si="27"/>
        <v>2620007</v>
      </c>
    </row>
    <row r="641" spans="1:10" x14ac:dyDescent="0.3">
      <c r="A641" t="str">
        <f t="shared" si="28"/>
        <v>2620008</v>
      </c>
      <c r="B641" t="s">
        <v>2249</v>
      </c>
      <c r="C641" t="s">
        <v>900</v>
      </c>
      <c r="D641" t="s">
        <v>922</v>
      </c>
      <c r="E641" t="s">
        <v>932</v>
      </c>
      <c r="F641" t="s">
        <v>933</v>
      </c>
      <c r="G641">
        <f t="shared" si="29"/>
        <v>31</v>
      </c>
      <c r="H641">
        <f>IF(LEN(I641)&gt;0,1+MAX($H$1:H640),0)</f>
        <v>0</v>
      </c>
      <c r="I641" t="str">
        <f>IF(B641=LEFT('Debt Worksheet'!$C$7,2),'Selected Unit Finder +Unit List'!F641,"")</f>
        <v/>
      </c>
      <c r="J641" t="str">
        <f t="shared" si="27"/>
        <v>2620008</v>
      </c>
    </row>
    <row r="642" spans="1:10" x14ac:dyDescent="0.3">
      <c r="A642" t="str">
        <f t="shared" si="28"/>
        <v>2620009</v>
      </c>
      <c r="B642" t="s">
        <v>2249</v>
      </c>
      <c r="C642" t="s">
        <v>900</v>
      </c>
      <c r="D642" t="s">
        <v>925</v>
      </c>
      <c r="E642" t="s">
        <v>935</v>
      </c>
      <c r="F642" t="s">
        <v>936</v>
      </c>
      <c r="G642">
        <f t="shared" si="29"/>
        <v>31</v>
      </c>
      <c r="H642">
        <f>IF(LEN(I642)&gt;0,1+MAX($H$1:H641),0)</f>
        <v>0</v>
      </c>
      <c r="I642" t="str">
        <f>IF(B642=LEFT('Debt Worksheet'!$C$7,2),'Selected Unit Finder +Unit List'!F642,"")</f>
        <v/>
      </c>
      <c r="J642" t="str">
        <f t="shared" ref="J642:J705" si="30">A642</f>
        <v>2620009</v>
      </c>
    </row>
    <row r="643" spans="1:10" x14ac:dyDescent="0.3">
      <c r="A643" t="str">
        <f t="shared" ref="A643:A706" si="31">CONCATENATE(B643,C643,D643)</f>
        <v>2620010</v>
      </c>
      <c r="B643" t="s">
        <v>2249</v>
      </c>
      <c r="C643" t="s">
        <v>900</v>
      </c>
      <c r="D643" t="s">
        <v>928</v>
      </c>
      <c r="E643" t="s">
        <v>2256</v>
      </c>
      <c r="F643" t="s">
        <v>2257</v>
      </c>
      <c r="G643">
        <f t="shared" ref="G643:G706" si="32">COUNTIF(B:B,B643)</f>
        <v>31</v>
      </c>
      <c r="H643">
        <f>IF(LEN(I643)&gt;0,1+MAX($H$1:H642),0)</f>
        <v>0</v>
      </c>
      <c r="I643" t="str">
        <f>IF(B643=LEFT('Debt Worksheet'!$C$7,2),'Selected Unit Finder +Unit List'!F643,"")</f>
        <v/>
      </c>
      <c r="J643" t="str">
        <f t="shared" si="30"/>
        <v>2620010</v>
      </c>
    </row>
    <row r="644" spans="1:10" x14ac:dyDescent="0.3">
      <c r="A644" t="str">
        <f t="shared" si="31"/>
        <v>2630415</v>
      </c>
      <c r="B644" t="s">
        <v>2249</v>
      </c>
      <c r="C644" t="s">
        <v>937</v>
      </c>
      <c r="D644" t="s">
        <v>2258</v>
      </c>
      <c r="E644" t="s">
        <v>2259</v>
      </c>
      <c r="F644" t="s">
        <v>2260</v>
      </c>
      <c r="G644">
        <f t="shared" si="32"/>
        <v>31</v>
      </c>
      <c r="H644">
        <f>IF(LEN(I644)&gt;0,1+MAX($H$1:H643),0)</f>
        <v>0</v>
      </c>
      <c r="I644" t="str">
        <f>IF(B644=LEFT('Debt Worksheet'!$C$7,2),'Selected Unit Finder +Unit List'!F644,"")</f>
        <v/>
      </c>
      <c r="J644" t="str">
        <f t="shared" si="30"/>
        <v>2630415</v>
      </c>
    </row>
    <row r="645" spans="1:10" x14ac:dyDescent="0.3">
      <c r="A645" t="str">
        <f t="shared" si="31"/>
        <v>2630451</v>
      </c>
      <c r="B645" t="s">
        <v>2249</v>
      </c>
      <c r="C645" t="s">
        <v>937</v>
      </c>
      <c r="D645" t="s">
        <v>2261</v>
      </c>
      <c r="E645" t="s">
        <v>2262</v>
      </c>
      <c r="F645" t="s">
        <v>2263</v>
      </c>
      <c r="G645">
        <f t="shared" si="32"/>
        <v>31</v>
      </c>
      <c r="H645">
        <f>IF(LEN(I645)&gt;0,1+MAX($H$1:H644),0)</f>
        <v>0</v>
      </c>
      <c r="I645" t="str">
        <f>IF(B645=LEFT('Debt Worksheet'!$C$7,2),'Selected Unit Finder +Unit List'!F645,"")</f>
        <v/>
      </c>
      <c r="J645" t="str">
        <f t="shared" si="30"/>
        <v>2630451</v>
      </c>
    </row>
    <row r="646" spans="1:10" x14ac:dyDescent="0.3">
      <c r="A646" t="str">
        <f t="shared" si="31"/>
        <v>2630618</v>
      </c>
      <c r="B646" t="s">
        <v>2249</v>
      </c>
      <c r="C646" t="s">
        <v>937</v>
      </c>
      <c r="D646" t="s">
        <v>2264</v>
      </c>
      <c r="E646" t="s">
        <v>2265</v>
      </c>
      <c r="F646" t="s">
        <v>2266</v>
      </c>
      <c r="G646">
        <f t="shared" si="32"/>
        <v>31</v>
      </c>
      <c r="H646">
        <f>IF(LEN(I646)&gt;0,1+MAX($H$1:H645),0)</f>
        <v>0</v>
      </c>
      <c r="I646" t="str">
        <f>IF(B646=LEFT('Debt Worksheet'!$C$7,2),'Selected Unit Finder +Unit List'!F646,"")</f>
        <v/>
      </c>
      <c r="J646" t="str">
        <f t="shared" si="30"/>
        <v>2630618</v>
      </c>
    </row>
    <row r="647" spans="1:10" x14ac:dyDescent="0.3">
      <c r="A647" t="str">
        <f t="shared" si="31"/>
        <v>2630619</v>
      </c>
      <c r="B647" t="s">
        <v>2249</v>
      </c>
      <c r="C647" t="s">
        <v>937</v>
      </c>
      <c r="D647" t="s">
        <v>2267</v>
      </c>
      <c r="E647" t="s">
        <v>2268</v>
      </c>
      <c r="F647" t="s">
        <v>2269</v>
      </c>
      <c r="G647">
        <f t="shared" si="32"/>
        <v>31</v>
      </c>
      <c r="H647">
        <f>IF(LEN(I647)&gt;0,1+MAX($H$1:H646),0)</f>
        <v>0</v>
      </c>
      <c r="I647" t="str">
        <f>IF(B647=LEFT('Debt Worksheet'!$C$7,2),'Selected Unit Finder +Unit List'!F647,"")</f>
        <v/>
      </c>
      <c r="J647" t="str">
        <f t="shared" si="30"/>
        <v>2630619</v>
      </c>
    </row>
    <row r="648" spans="1:10" x14ac:dyDescent="0.3">
      <c r="A648" t="str">
        <f t="shared" si="31"/>
        <v>2630620</v>
      </c>
      <c r="B648" t="s">
        <v>2249</v>
      </c>
      <c r="C648" t="s">
        <v>937</v>
      </c>
      <c r="D648" t="s">
        <v>2270</v>
      </c>
      <c r="E648" t="s">
        <v>2271</v>
      </c>
      <c r="F648" t="s">
        <v>2272</v>
      </c>
      <c r="G648">
        <f t="shared" si="32"/>
        <v>31</v>
      </c>
      <c r="H648">
        <f>IF(LEN(I648)&gt;0,1+MAX($H$1:H647),0)</f>
        <v>0</v>
      </c>
      <c r="I648" t="str">
        <f>IF(B648=LEFT('Debt Worksheet'!$C$7,2),'Selected Unit Finder +Unit List'!F648,"")</f>
        <v/>
      </c>
      <c r="J648" t="str">
        <f t="shared" si="30"/>
        <v>2630620</v>
      </c>
    </row>
    <row r="649" spans="1:10" x14ac:dyDescent="0.3">
      <c r="A649" t="str">
        <f t="shared" si="31"/>
        <v>2630621</v>
      </c>
      <c r="B649" t="s">
        <v>2249</v>
      </c>
      <c r="C649" t="s">
        <v>937</v>
      </c>
      <c r="D649" t="s">
        <v>2273</v>
      </c>
      <c r="E649" t="s">
        <v>2274</v>
      </c>
      <c r="F649" t="s">
        <v>2275</v>
      </c>
      <c r="G649">
        <f t="shared" si="32"/>
        <v>31</v>
      </c>
      <c r="H649">
        <f>IF(LEN(I649)&gt;0,1+MAX($H$1:H648),0)</f>
        <v>0</v>
      </c>
      <c r="I649" t="str">
        <f>IF(B649=LEFT('Debt Worksheet'!$C$7,2),'Selected Unit Finder +Unit List'!F649,"")</f>
        <v/>
      </c>
      <c r="J649" t="str">
        <f t="shared" si="30"/>
        <v>2630621</v>
      </c>
    </row>
    <row r="650" spans="1:10" x14ac:dyDescent="0.3">
      <c r="A650" t="str">
        <f t="shared" si="31"/>
        <v>2630622</v>
      </c>
      <c r="B650" t="s">
        <v>2249</v>
      </c>
      <c r="C650" t="s">
        <v>937</v>
      </c>
      <c r="D650" t="s">
        <v>2276</v>
      </c>
      <c r="E650" t="s">
        <v>2277</v>
      </c>
      <c r="F650" t="s">
        <v>2278</v>
      </c>
      <c r="G650">
        <f t="shared" si="32"/>
        <v>31</v>
      </c>
      <c r="H650">
        <f>IF(LEN(I650)&gt;0,1+MAX($H$1:H649),0)</f>
        <v>0</v>
      </c>
      <c r="I650" t="str">
        <f>IF(B650=LEFT('Debt Worksheet'!$C$7,2),'Selected Unit Finder +Unit List'!F650,"")</f>
        <v/>
      </c>
      <c r="J650" t="str">
        <f t="shared" si="30"/>
        <v>2630622</v>
      </c>
    </row>
    <row r="651" spans="1:10" x14ac:dyDescent="0.3">
      <c r="A651" t="str">
        <f t="shared" si="31"/>
        <v>2630623</v>
      </c>
      <c r="B651" t="s">
        <v>2249</v>
      </c>
      <c r="C651" t="s">
        <v>937</v>
      </c>
      <c r="D651" t="s">
        <v>2279</v>
      </c>
      <c r="E651" t="s">
        <v>2280</v>
      </c>
      <c r="F651" t="s">
        <v>2281</v>
      </c>
      <c r="G651">
        <f t="shared" si="32"/>
        <v>31</v>
      </c>
      <c r="H651">
        <f>IF(LEN(I651)&gt;0,1+MAX($H$1:H650),0)</f>
        <v>0</v>
      </c>
      <c r="I651" t="str">
        <f>IF(B651=LEFT('Debt Worksheet'!$C$7,2),'Selected Unit Finder +Unit List'!F651,"")</f>
        <v/>
      </c>
      <c r="J651" t="str">
        <f t="shared" si="30"/>
        <v>2630623</v>
      </c>
    </row>
    <row r="652" spans="1:10" x14ac:dyDescent="0.3">
      <c r="A652" t="str">
        <f t="shared" si="31"/>
        <v>2630624</v>
      </c>
      <c r="B652" t="s">
        <v>2249</v>
      </c>
      <c r="C652" t="s">
        <v>937</v>
      </c>
      <c r="D652" t="s">
        <v>2282</v>
      </c>
      <c r="E652" t="s">
        <v>2283</v>
      </c>
      <c r="F652" t="s">
        <v>2284</v>
      </c>
      <c r="G652">
        <f t="shared" si="32"/>
        <v>31</v>
      </c>
      <c r="H652">
        <f>IF(LEN(I652)&gt;0,1+MAX($H$1:H651),0)</f>
        <v>0</v>
      </c>
      <c r="I652" t="str">
        <f>IF(B652=LEFT('Debt Worksheet'!$C$7,2),'Selected Unit Finder +Unit List'!F652,"")</f>
        <v/>
      </c>
      <c r="J652" t="str">
        <f t="shared" si="30"/>
        <v>2630624</v>
      </c>
    </row>
    <row r="653" spans="1:10" x14ac:dyDescent="0.3">
      <c r="A653" t="str">
        <f t="shared" si="31"/>
        <v>2630625</v>
      </c>
      <c r="B653" t="s">
        <v>2249</v>
      </c>
      <c r="C653" t="s">
        <v>937</v>
      </c>
      <c r="D653" t="s">
        <v>2285</v>
      </c>
      <c r="E653" t="s">
        <v>2286</v>
      </c>
      <c r="F653" t="s">
        <v>2287</v>
      </c>
      <c r="G653">
        <f t="shared" si="32"/>
        <v>31</v>
      </c>
      <c r="H653">
        <f>IF(LEN(I653)&gt;0,1+MAX($H$1:H652),0)</f>
        <v>0</v>
      </c>
      <c r="I653" t="str">
        <f>IF(B653=LEFT('Debt Worksheet'!$C$7,2),'Selected Unit Finder +Unit List'!F653,"")</f>
        <v/>
      </c>
      <c r="J653" t="str">
        <f t="shared" si="30"/>
        <v>2630625</v>
      </c>
    </row>
    <row r="654" spans="1:10" x14ac:dyDescent="0.3">
      <c r="A654" t="str">
        <f t="shared" si="31"/>
        <v>2642725</v>
      </c>
      <c r="B654" t="s">
        <v>2249</v>
      </c>
      <c r="C654" t="s">
        <v>950</v>
      </c>
      <c r="D654" t="s">
        <v>2288</v>
      </c>
      <c r="E654" t="s">
        <v>2289</v>
      </c>
      <c r="F654" t="s">
        <v>2290</v>
      </c>
      <c r="G654">
        <f t="shared" si="32"/>
        <v>31</v>
      </c>
      <c r="H654">
        <f>IF(LEN(I654)&gt;0,1+MAX($H$1:H653),0)</f>
        <v>0</v>
      </c>
      <c r="I654" t="str">
        <f>IF(B654=LEFT('Debt Worksheet'!$C$7,2),'Selected Unit Finder +Unit List'!F654,"")</f>
        <v/>
      </c>
      <c r="J654" t="str">
        <f t="shared" si="30"/>
        <v>2642725</v>
      </c>
    </row>
    <row r="655" spans="1:10" x14ac:dyDescent="0.3">
      <c r="A655" t="str">
        <f t="shared" si="31"/>
        <v>2642735</v>
      </c>
      <c r="B655" t="s">
        <v>2249</v>
      </c>
      <c r="C655" t="s">
        <v>950</v>
      </c>
      <c r="D655" t="s">
        <v>2291</v>
      </c>
      <c r="E655" t="s">
        <v>2292</v>
      </c>
      <c r="F655" t="s">
        <v>2293</v>
      </c>
      <c r="G655">
        <f t="shared" si="32"/>
        <v>31</v>
      </c>
      <c r="H655">
        <f>IF(LEN(I655)&gt;0,1+MAX($H$1:H654),0)</f>
        <v>0</v>
      </c>
      <c r="I655" t="str">
        <f>IF(B655=LEFT('Debt Worksheet'!$C$7,2),'Selected Unit Finder +Unit List'!F655,"")</f>
        <v/>
      </c>
      <c r="J655" t="str">
        <f t="shared" si="30"/>
        <v>2642735</v>
      </c>
    </row>
    <row r="656" spans="1:10" x14ac:dyDescent="0.3">
      <c r="A656" t="str">
        <f t="shared" si="31"/>
        <v>2642765</v>
      </c>
      <c r="B656" t="s">
        <v>2249</v>
      </c>
      <c r="C656" t="s">
        <v>950</v>
      </c>
      <c r="D656" t="s">
        <v>2294</v>
      </c>
      <c r="E656" t="s">
        <v>2295</v>
      </c>
      <c r="F656" t="s">
        <v>2296</v>
      </c>
      <c r="G656">
        <f t="shared" si="32"/>
        <v>31</v>
      </c>
      <c r="H656">
        <f>IF(LEN(I656)&gt;0,1+MAX($H$1:H655),0)</f>
        <v>0</v>
      </c>
      <c r="I656" t="str">
        <f>IF(B656=LEFT('Debt Worksheet'!$C$7,2),'Selected Unit Finder +Unit List'!F656,"")</f>
        <v/>
      </c>
      <c r="J656" t="str">
        <f t="shared" si="30"/>
        <v>2642765</v>
      </c>
    </row>
    <row r="657" spans="1:10" x14ac:dyDescent="0.3">
      <c r="A657" t="str">
        <f t="shared" si="31"/>
        <v>2650059</v>
      </c>
      <c r="B657" t="s">
        <v>2249</v>
      </c>
      <c r="C657" t="s">
        <v>960</v>
      </c>
      <c r="D657" t="s">
        <v>2297</v>
      </c>
      <c r="E657" t="s">
        <v>2298</v>
      </c>
      <c r="F657" t="s">
        <v>2299</v>
      </c>
      <c r="G657">
        <f t="shared" si="32"/>
        <v>31</v>
      </c>
      <c r="H657">
        <f>IF(LEN(I657)&gt;0,1+MAX($H$1:H656),0)</f>
        <v>0</v>
      </c>
      <c r="I657" t="str">
        <f>IF(B657=LEFT('Debt Worksheet'!$C$7,2),'Selected Unit Finder +Unit List'!F657,"")</f>
        <v/>
      </c>
      <c r="J657" t="str">
        <f t="shared" si="30"/>
        <v>2650059</v>
      </c>
    </row>
    <row r="658" spans="1:10" x14ac:dyDescent="0.3">
      <c r="A658" t="str">
        <f t="shared" si="31"/>
        <v>2650060</v>
      </c>
      <c r="B658" t="s">
        <v>2249</v>
      </c>
      <c r="C658" t="s">
        <v>960</v>
      </c>
      <c r="D658" t="s">
        <v>2043</v>
      </c>
      <c r="E658" t="s">
        <v>2300</v>
      </c>
      <c r="F658" t="s">
        <v>2301</v>
      </c>
      <c r="G658">
        <f t="shared" si="32"/>
        <v>31</v>
      </c>
      <c r="H658">
        <f>IF(LEN(I658)&gt;0,1+MAX($H$1:H657),0)</f>
        <v>0</v>
      </c>
      <c r="I658" t="str">
        <f>IF(B658=LEFT('Debt Worksheet'!$C$7,2),'Selected Unit Finder +Unit List'!F658,"")</f>
        <v/>
      </c>
      <c r="J658" t="str">
        <f t="shared" si="30"/>
        <v>2650060</v>
      </c>
    </row>
    <row r="659" spans="1:10" x14ac:dyDescent="0.3">
      <c r="A659" t="str">
        <f t="shared" si="31"/>
        <v>2650273</v>
      </c>
      <c r="B659" t="s">
        <v>2249</v>
      </c>
      <c r="C659" t="s">
        <v>960</v>
      </c>
      <c r="D659" t="s">
        <v>2302</v>
      </c>
      <c r="E659" t="s">
        <v>2303</v>
      </c>
      <c r="F659" t="s">
        <v>2304</v>
      </c>
      <c r="G659">
        <f t="shared" si="32"/>
        <v>31</v>
      </c>
      <c r="H659">
        <f>IF(LEN(I659)&gt;0,1+MAX($H$1:H658),0)</f>
        <v>0</v>
      </c>
      <c r="I659" t="str">
        <f>IF(B659=LEFT('Debt Worksheet'!$C$7,2),'Selected Unit Finder +Unit List'!F659,"")</f>
        <v/>
      </c>
      <c r="J659" t="str">
        <f t="shared" si="30"/>
        <v>2650273</v>
      </c>
    </row>
    <row r="660" spans="1:10" x14ac:dyDescent="0.3">
      <c r="A660" t="str">
        <f t="shared" si="31"/>
        <v>2650274</v>
      </c>
      <c r="B660" t="s">
        <v>2249</v>
      </c>
      <c r="C660" t="s">
        <v>960</v>
      </c>
      <c r="D660" t="s">
        <v>2305</v>
      </c>
      <c r="E660" t="s">
        <v>2306</v>
      </c>
      <c r="F660" t="s">
        <v>2307</v>
      </c>
      <c r="G660">
        <f t="shared" si="32"/>
        <v>31</v>
      </c>
      <c r="H660">
        <f>IF(LEN(I660)&gt;0,1+MAX($H$1:H659),0)</f>
        <v>0</v>
      </c>
      <c r="I660" t="str">
        <f>IF(B660=LEFT('Debt Worksheet'!$C$7,2),'Selected Unit Finder +Unit List'!F660,"")</f>
        <v/>
      </c>
      <c r="J660" t="str">
        <f t="shared" si="30"/>
        <v>2650274</v>
      </c>
    </row>
    <row r="661" spans="1:10" x14ac:dyDescent="0.3">
      <c r="A661" t="str">
        <f t="shared" si="31"/>
        <v>2660932</v>
      </c>
      <c r="B661" t="s">
        <v>2249</v>
      </c>
      <c r="C661" t="s">
        <v>966</v>
      </c>
      <c r="D661" t="s">
        <v>2308</v>
      </c>
      <c r="E661" t="s">
        <v>2309</v>
      </c>
      <c r="F661" t="s">
        <v>2310</v>
      </c>
      <c r="G661">
        <f t="shared" si="32"/>
        <v>31</v>
      </c>
      <c r="H661">
        <f>IF(LEN(I661)&gt;0,1+MAX($H$1:H660),0)</f>
        <v>0</v>
      </c>
      <c r="I661" t="str">
        <f>IF(B661=LEFT('Debt Worksheet'!$C$7,2),'Selected Unit Finder +Unit List'!F661,"")</f>
        <v/>
      </c>
      <c r="J661" t="str">
        <f t="shared" si="30"/>
        <v>2660932</v>
      </c>
    </row>
    <row r="662" spans="1:10" x14ac:dyDescent="0.3">
      <c r="A662" t="str">
        <f t="shared" si="31"/>
        <v>2661018</v>
      </c>
      <c r="B662" t="s">
        <v>2249</v>
      </c>
      <c r="C662" t="s">
        <v>966</v>
      </c>
      <c r="D662" t="s">
        <v>2311</v>
      </c>
      <c r="E662" t="s">
        <v>2312</v>
      </c>
      <c r="F662" t="s">
        <v>2313</v>
      </c>
      <c r="G662">
        <f t="shared" si="32"/>
        <v>31</v>
      </c>
      <c r="H662">
        <f>IF(LEN(I662)&gt;0,1+MAX($H$1:H661),0)</f>
        <v>0</v>
      </c>
      <c r="I662" t="str">
        <f>IF(B662=LEFT('Debt Worksheet'!$C$7,2),'Selected Unit Finder +Unit List'!F662,"")</f>
        <v/>
      </c>
      <c r="J662" t="str">
        <f t="shared" si="30"/>
        <v>2661018</v>
      </c>
    </row>
    <row r="663" spans="1:10" x14ac:dyDescent="0.3">
      <c r="A663" t="str">
        <f t="shared" si="31"/>
        <v>2670009</v>
      </c>
      <c r="B663" t="s">
        <v>2249</v>
      </c>
      <c r="C663" t="s">
        <v>1260</v>
      </c>
      <c r="D663" t="s">
        <v>925</v>
      </c>
      <c r="E663" t="s">
        <v>2314</v>
      </c>
      <c r="F663" t="s">
        <v>2315</v>
      </c>
      <c r="G663">
        <f t="shared" si="32"/>
        <v>31</v>
      </c>
      <c r="H663">
        <f>IF(LEN(I663)&gt;0,1+MAX($H$1:H662),0)</f>
        <v>0</v>
      </c>
      <c r="I663" t="str">
        <f>IF(B663=LEFT('Debt Worksheet'!$C$7,2),'Selected Unit Finder +Unit List'!F663,"")</f>
        <v/>
      </c>
      <c r="J663" t="str">
        <f t="shared" si="30"/>
        <v>2670009</v>
      </c>
    </row>
    <row r="664" spans="1:10" x14ac:dyDescent="0.3">
      <c r="A664" t="str">
        <f t="shared" si="31"/>
        <v>2710000</v>
      </c>
      <c r="B664" t="s">
        <v>2316</v>
      </c>
      <c r="C664" t="s">
        <v>896</v>
      </c>
      <c r="D664" t="s">
        <v>897</v>
      </c>
      <c r="E664" t="s">
        <v>2317</v>
      </c>
      <c r="F664" t="s">
        <v>2318</v>
      </c>
      <c r="G664">
        <f t="shared" si="32"/>
        <v>37</v>
      </c>
      <c r="H664">
        <f>IF(LEN(I664)&gt;0,1+MAX($H$1:H663),0)</f>
        <v>0</v>
      </c>
      <c r="I664" t="str">
        <f>IF(B664=LEFT('Debt Worksheet'!$C$7,2),'Selected Unit Finder +Unit List'!F664,"")</f>
        <v/>
      </c>
      <c r="J664" t="str">
        <f t="shared" si="30"/>
        <v>2710000</v>
      </c>
    </row>
    <row r="665" spans="1:10" x14ac:dyDescent="0.3">
      <c r="A665" t="str">
        <f t="shared" si="31"/>
        <v>2720001</v>
      </c>
      <c r="B665" t="s">
        <v>2316</v>
      </c>
      <c r="C665" t="s">
        <v>900</v>
      </c>
      <c r="D665" t="s">
        <v>901</v>
      </c>
      <c r="E665" t="s">
        <v>1116</v>
      </c>
      <c r="F665" t="s">
        <v>1117</v>
      </c>
      <c r="G665">
        <f t="shared" si="32"/>
        <v>37</v>
      </c>
      <c r="H665">
        <f>IF(LEN(I665)&gt;0,1+MAX($H$1:H664),0)</f>
        <v>0</v>
      </c>
      <c r="I665" t="str">
        <f>IF(B665=LEFT('Debt Worksheet'!$C$7,2),'Selected Unit Finder +Unit List'!F665,"")</f>
        <v/>
      </c>
      <c r="J665" t="str">
        <f t="shared" si="30"/>
        <v>2720001</v>
      </c>
    </row>
    <row r="666" spans="1:10" x14ac:dyDescent="0.3">
      <c r="A666" t="str">
        <f t="shared" si="31"/>
        <v>2720002</v>
      </c>
      <c r="B666" t="s">
        <v>2316</v>
      </c>
      <c r="C666" t="s">
        <v>900</v>
      </c>
      <c r="D666" t="s">
        <v>904</v>
      </c>
      <c r="E666" t="s">
        <v>2319</v>
      </c>
      <c r="F666" t="s">
        <v>2320</v>
      </c>
      <c r="G666">
        <f t="shared" si="32"/>
        <v>37</v>
      </c>
      <c r="H666">
        <f>IF(LEN(I666)&gt;0,1+MAX($H$1:H665),0)</f>
        <v>0</v>
      </c>
      <c r="I666" t="str">
        <f>IF(B666=LEFT('Debt Worksheet'!$C$7,2),'Selected Unit Finder +Unit List'!F666,"")</f>
        <v/>
      </c>
      <c r="J666" t="str">
        <f t="shared" si="30"/>
        <v>2720002</v>
      </c>
    </row>
    <row r="667" spans="1:10" x14ac:dyDescent="0.3">
      <c r="A667" t="str">
        <f t="shared" si="31"/>
        <v>2720003</v>
      </c>
      <c r="B667" t="s">
        <v>2316</v>
      </c>
      <c r="C667" t="s">
        <v>900</v>
      </c>
      <c r="D667" t="s">
        <v>907</v>
      </c>
      <c r="E667" t="s">
        <v>1772</v>
      </c>
      <c r="F667" t="s">
        <v>1773</v>
      </c>
      <c r="G667">
        <f t="shared" si="32"/>
        <v>37</v>
      </c>
      <c r="H667">
        <f>IF(LEN(I667)&gt;0,1+MAX($H$1:H666),0)</f>
        <v>0</v>
      </c>
      <c r="I667" t="str">
        <f>IF(B667=LEFT('Debt Worksheet'!$C$7,2),'Selected Unit Finder +Unit List'!F667,"")</f>
        <v/>
      </c>
      <c r="J667" t="str">
        <f t="shared" si="30"/>
        <v>2720003</v>
      </c>
    </row>
    <row r="668" spans="1:10" x14ac:dyDescent="0.3">
      <c r="A668" t="str">
        <f t="shared" si="31"/>
        <v>2720004</v>
      </c>
      <c r="B668" t="s">
        <v>2316</v>
      </c>
      <c r="C668" t="s">
        <v>900</v>
      </c>
      <c r="D668" t="s">
        <v>910</v>
      </c>
      <c r="E668" t="s">
        <v>2321</v>
      </c>
      <c r="F668" t="s">
        <v>2322</v>
      </c>
      <c r="G668">
        <f t="shared" si="32"/>
        <v>37</v>
      </c>
      <c r="H668">
        <f>IF(LEN(I668)&gt;0,1+MAX($H$1:H667),0)</f>
        <v>0</v>
      </c>
      <c r="I668" t="str">
        <f>IF(B668=LEFT('Debt Worksheet'!$C$7,2),'Selected Unit Finder +Unit List'!F668,"")</f>
        <v/>
      </c>
      <c r="J668" t="str">
        <f t="shared" si="30"/>
        <v>2720004</v>
      </c>
    </row>
    <row r="669" spans="1:10" x14ac:dyDescent="0.3">
      <c r="A669" t="str">
        <f t="shared" si="31"/>
        <v>2720005</v>
      </c>
      <c r="B669" t="s">
        <v>2316</v>
      </c>
      <c r="C669" t="s">
        <v>900</v>
      </c>
      <c r="D669" t="s">
        <v>913</v>
      </c>
      <c r="E669" t="s">
        <v>911</v>
      </c>
      <c r="F669" t="s">
        <v>912</v>
      </c>
      <c r="G669">
        <f t="shared" si="32"/>
        <v>37</v>
      </c>
      <c r="H669">
        <f>IF(LEN(I669)&gt;0,1+MAX($H$1:H668),0)</f>
        <v>0</v>
      </c>
      <c r="I669" t="str">
        <f>IF(B669=LEFT('Debt Worksheet'!$C$7,2),'Selected Unit Finder +Unit List'!F669,"")</f>
        <v/>
      </c>
      <c r="J669" t="str">
        <f t="shared" si="30"/>
        <v>2720005</v>
      </c>
    </row>
    <row r="670" spans="1:10" x14ac:dyDescent="0.3">
      <c r="A670" t="str">
        <f t="shared" si="31"/>
        <v>2720006</v>
      </c>
      <c r="B670" t="s">
        <v>2316</v>
      </c>
      <c r="C670" t="s">
        <v>900</v>
      </c>
      <c r="D670" t="s">
        <v>916</v>
      </c>
      <c r="E670" t="s">
        <v>1275</v>
      </c>
      <c r="F670" t="s">
        <v>1276</v>
      </c>
      <c r="G670">
        <f t="shared" si="32"/>
        <v>37</v>
      </c>
      <c r="H670">
        <f>IF(LEN(I670)&gt;0,1+MAX($H$1:H669),0)</f>
        <v>0</v>
      </c>
      <c r="I670" t="str">
        <f>IF(B670=LEFT('Debt Worksheet'!$C$7,2),'Selected Unit Finder +Unit List'!F670,"")</f>
        <v/>
      </c>
      <c r="J670" t="str">
        <f t="shared" si="30"/>
        <v>2720006</v>
      </c>
    </row>
    <row r="671" spans="1:10" x14ac:dyDescent="0.3">
      <c r="A671" t="str">
        <f t="shared" si="31"/>
        <v>2720007</v>
      </c>
      <c r="B671" t="s">
        <v>2316</v>
      </c>
      <c r="C671" t="s">
        <v>900</v>
      </c>
      <c r="D671" t="s">
        <v>919</v>
      </c>
      <c r="E671" t="s">
        <v>2323</v>
      </c>
      <c r="F671" t="s">
        <v>2324</v>
      </c>
      <c r="G671">
        <f t="shared" si="32"/>
        <v>37</v>
      </c>
      <c r="H671">
        <f>IF(LEN(I671)&gt;0,1+MAX($H$1:H670),0)</f>
        <v>0</v>
      </c>
      <c r="I671" t="str">
        <f>IF(B671=LEFT('Debt Worksheet'!$C$7,2),'Selected Unit Finder +Unit List'!F671,"")</f>
        <v/>
      </c>
      <c r="J671" t="str">
        <f t="shared" si="30"/>
        <v>2720007</v>
      </c>
    </row>
    <row r="672" spans="1:10" x14ac:dyDescent="0.3">
      <c r="A672" t="str">
        <f t="shared" si="31"/>
        <v>2720008</v>
      </c>
      <c r="B672" t="s">
        <v>2316</v>
      </c>
      <c r="C672" t="s">
        <v>900</v>
      </c>
      <c r="D672" t="s">
        <v>922</v>
      </c>
      <c r="E672" t="s">
        <v>917</v>
      </c>
      <c r="F672" t="s">
        <v>918</v>
      </c>
      <c r="G672">
        <f t="shared" si="32"/>
        <v>37</v>
      </c>
      <c r="H672">
        <f>IF(LEN(I672)&gt;0,1+MAX($H$1:H671),0)</f>
        <v>0</v>
      </c>
      <c r="I672" t="str">
        <f>IF(B672=LEFT('Debt Worksheet'!$C$7,2),'Selected Unit Finder +Unit List'!F672,"")</f>
        <v/>
      </c>
      <c r="J672" t="str">
        <f t="shared" si="30"/>
        <v>2720008</v>
      </c>
    </row>
    <row r="673" spans="1:10" x14ac:dyDescent="0.3">
      <c r="A673" t="str">
        <f t="shared" si="31"/>
        <v>2720009</v>
      </c>
      <c r="B673" t="s">
        <v>2316</v>
      </c>
      <c r="C673" t="s">
        <v>900</v>
      </c>
      <c r="D673" t="s">
        <v>925</v>
      </c>
      <c r="E673" t="s">
        <v>999</v>
      </c>
      <c r="F673" t="s">
        <v>1000</v>
      </c>
      <c r="G673">
        <f t="shared" si="32"/>
        <v>37</v>
      </c>
      <c r="H673">
        <f>IF(LEN(I673)&gt;0,1+MAX($H$1:H672),0)</f>
        <v>0</v>
      </c>
      <c r="I673" t="str">
        <f>IF(B673=LEFT('Debt Worksheet'!$C$7,2),'Selected Unit Finder +Unit List'!F673,"")</f>
        <v/>
      </c>
      <c r="J673" t="str">
        <f t="shared" si="30"/>
        <v>2720009</v>
      </c>
    </row>
    <row r="674" spans="1:10" x14ac:dyDescent="0.3">
      <c r="A674" t="str">
        <f t="shared" si="31"/>
        <v>2720010</v>
      </c>
      <c r="B674" t="s">
        <v>2316</v>
      </c>
      <c r="C674" t="s">
        <v>900</v>
      </c>
      <c r="D674" t="s">
        <v>928</v>
      </c>
      <c r="E674" t="s">
        <v>1130</v>
      </c>
      <c r="F674" t="s">
        <v>1131</v>
      </c>
      <c r="G674">
        <f t="shared" si="32"/>
        <v>37</v>
      </c>
      <c r="H674">
        <f>IF(LEN(I674)&gt;0,1+MAX($H$1:H673),0)</f>
        <v>0</v>
      </c>
      <c r="I674" t="str">
        <f>IF(B674=LEFT('Debt Worksheet'!$C$7,2),'Selected Unit Finder +Unit List'!F674,"")</f>
        <v/>
      </c>
      <c r="J674" t="str">
        <f t="shared" si="30"/>
        <v>2720010</v>
      </c>
    </row>
    <row r="675" spans="1:10" x14ac:dyDescent="0.3">
      <c r="A675" t="str">
        <f t="shared" si="31"/>
        <v>2720011</v>
      </c>
      <c r="B675" t="s">
        <v>2316</v>
      </c>
      <c r="C675" t="s">
        <v>900</v>
      </c>
      <c r="D675" t="s">
        <v>931</v>
      </c>
      <c r="E675" t="s">
        <v>2325</v>
      </c>
      <c r="F675" t="s">
        <v>2326</v>
      </c>
      <c r="G675">
        <f t="shared" si="32"/>
        <v>37</v>
      </c>
      <c r="H675">
        <f>IF(LEN(I675)&gt;0,1+MAX($H$1:H674),0)</f>
        <v>0</v>
      </c>
      <c r="I675" t="str">
        <f>IF(B675=LEFT('Debt Worksheet'!$C$7,2),'Selected Unit Finder +Unit List'!F675,"")</f>
        <v/>
      </c>
      <c r="J675" t="str">
        <f t="shared" si="30"/>
        <v>2720011</v>
      </c>
    </row>
    <row r="676" spans="1:10" x14ac:dyDescent="0.3">
      <c r="A676" t="str">
        <f t="shared" si="31"/>
        <v>2720012</v>
      </c>
      <c r="B676" t="s">
        <v>2316</v>
      </c>
      <c r="C676" t="s">
        <v>900</v>
      </c>
      <c r="D676" t="s">
        <v>934</v>
      </c>
      <c r="E676" t="s">
        <v>1245</v>
      </c>
      <c r="F676" t="s">
        <v>1246</v>
      </c>
      <c r="G676">
        <f t="shared" si="32"/>
        <v>37</v>
      </c>
      <c r="H676">
        <f>IF(LEN(I676)&gt;0,1+MAX($H$1:H675),0)</f>
        <v>0</v>
      </c>
      <c r="I676" t="str">
        <f>IF(B676=LEFT('Debt Worksheet'!$C$7,2),'Selected Unit Finder +Unit List'!F676,"")</f>
        <v/>
      </c>
      <c r="J676" t="str">
        <f t="shared" si="30"/>
        <v>2720012</v>
      </c>
    </row>
    <row r="677" spans="1:10" x14ac:dyDescent="0.3">
      <c r="A677" t="str">
        <f t="shared" si="31"/>
        <v>2720013</v>
      </c>
      <c r="B677" t="s">
        <v>2316</v>
      </c>
      <c r="C677" t="s">
        <v>900</v>
      </c>
      <c r="D677" t="s">
        <v>995</v>
      </c>
      <c r="E677" t="s">
        <v>935</v>
      </c>
      <c r="F677" t="s">
        <v>936</v>
      </c>
      <c r="G677">
        <f t="shared" si="32"/>
        <v>37</v>
      </c>
      <c r="H677">
        <f>IF(LEN(I677)&gt;0,1+MAX($H$1:H676),0)</f>
        <v>0</v>
      </c>
      <c r="I677" t="str">
        <f>IF(B677=LEFT('Debt Worksheet'!$C$7,2),'Selected Unit Finder +Unit List'!F677,"")</f>
        <v/>
      </c>
      <c r="J677" t="str">
        <f t="shared" si="30"/>
        <v>2720013</v>
      </c>
    </row>
    <row r="678" spans="1:10" x14ac:dyDescent="0.3">
      <c r="A678" t="str">
        <f t="shared" si="31"/>
        <v>2730114</v>
      </c>
      <c r="B678" t="s">
        <v>2316</v>
      </c>
      <c r="C678" t="s">
        <v>937</v>
      </c>
      <c r="D678" t="s">
        <v>2327</v>
      </c>
      <c r="E678" t="s">
        <v>2328</v>
      </c>
      <c r="F678" t="s">
        <v>2329</v>
      </c>
      <c r="G678">
        <f t="shared" si="32"/>
        <v>37</v>
      </c>
      <c r="H678">
        <f>IF(LEN(I678)&gt;0,1+MAX($H$1:H677),0)</f>
        <v>0</v>
      </c>
      <c r="I678" t="str">
        <f>IF(B678=LEFT('Debt Worksheet'!$C$7,2),'Selected Unit Finder +Unit List'!F678,"")</f>
        <v/>
      </c>
      <c r="J678" t="str">
        <f t="shared" si="30"/>
        <v>2730114</v>
      </c>
    </row>
    <row r="679" spans="1:10" x14ac:dyDescent="0.3">
      <c r="A679" t="str">
        <f t="shared" si="31"/>
        <v>2730422</v>
      </c>
      <c r="B679" t="s">
        <v>2316</v>
      </c>
      <c r="C679" t="s">
        <v>937</v>
      </c>
      <c r="D679" t="s">
        <v>2330</v>
      </c>
      <c r="E679" t="s">
        <v>2331</v>
      </c>
      <c r="F679" t="s">
        <v>2332</v>
      </c>
      <c r="G679">
        <f t="shared" si="32"/>
        <v>37</v>
      </c>
      <c r="H679">
        <f>IF(LEN(I679)&gt;0,1+MAX($H$1:H678),0)</f>
        <v>0</v>
      </c>
      <c r="I679" t="str">
        <f>IF(B679=LEFT('Debt Worksheet'!$C$7,2),'Selected Unit Finder +Unit List'!F679,"")</f>
        <v/>
      </c>
      <c r="J679" t="str">
        <f t="shared" si="30"/>
        <v>2730422</v>
      </c>
    </row>
    <row r="680" spans="1:10" x14ac:dyDescent="0.3">
      <c r="A680" t="str">
        <f t="shared" si="31"/>
        <v>2730626</v>
      </c>
      <c r="B680" t="s">
        <v>2316</v>
      </c>
      <c r="C680" t="s">
        <v>937</v>
      </c>
      <c r="D680" t="s">
        <v>2333</v>
      </c>
      <c r="E680" t="s">
        <v>2334</v>
      </c>
      <c r="F680" t="s">
        <v>2335</v>
      </c>
      <c r="G680">
        <f t="shared" si="32"/>
        <v>37</v>
      </c>
      <c r="H680">
        <f>IF(LEN(I680)&gt;0,1+MAX($H$1:H679),0)</f>
        <v>0</v>
      </c>
      <c r="I680" t="str">
        <f>IF(B680=LEFT('Debt Worksheet'!$C$7,2),'Selected Unit Finder +Unit List'!F680,"")</f>
        <v/>
      </c>
      <c r="J680" t="str">
        <f t="shared" si="30"/>
        <v>2730626</v>
      </c>
    </row>
    <row r="681" spans="1:10" x14ac:dyDescent="0.3">
      <c r="A681" t="str">
        <f t="shared" si="31"/>
        <v>2730627</v>
      </c>
      <c r="B681" t="s">
        <v>2316</v>
      </c>
      <c r="C681" t="s">
        <v>937</v>
      </c>
      <c r="D681" t="s">
        <v>2336</v>
      </c>
      <c r="E681" t="s">
        <v>2337</v>
      </c>
      <c r="F681" t="s">
        <v>2338</v>
      </c>
      <c r="G681">
        <f t="shared" si="32"/>
        <v>37</v>
      </c>
      <c r="H681">
        <f>IF(LEN(I681)&gt;0,1+MAX($H$1:H680),0)</f>
        <v>0</v>
      </c>
      <c r="I681" t="str">
        <f>IF(B681=LEFT('Debt Worksheet'!$C$7,2),'Selected Unit Finder +Unit List'!F681,"")</f>
        <v/>
      </c>
      <c r="J681" t="str">
        <f t="shared" si="30"/>
        <v>2730627</v>
      </c>
    </row>
    <row r="682" spans="1:10" x14ac:dyDescent="0.3">
      <c r="A682" t="str">
        <f t="shared" si="31"/>
        <v>2730628</v>
      </c>
      <c r="B682" t="s">
        <v>2316</v>
      </c>
      <c r="C682" t="s">
        <v>937</v>
      </c>
      <c r="D682" t="s">
        <v>2339</v>
      </c>
      <c r="E682" t="s">
        <v>2340</v>
      </c>
      <c r="F682" t="s">
        <v>2341</v>
      </c>
      <c r="G682">
        <f t="shared" si="32"/>
        <v>37</v>
      </c>
      <c r="H682">
        <f>IF(LEN(I682)&gt;0,1+MAX($H$1:H681),0)</f>
        <v>0</v>
      </c>
      <c r="I682" t="str">
        <f>IF(B682=LEFT('Debt Worksheet'!$C$7,2),'Selected Unit Finder +Unit List'!F682,"")</f>
        <v/>
      </c>
      <c r="J682" t="str">
        <f t="shared" si="30"/>
        <v>2730628</v>
      </c>
    </row>
    <row r="683" spans="1:10" x14ac:dyDescent="0.3">
      <c r="A683" t="str">
        <f t="shared" si="31"/>
        <v>2730629</v>
      </c>
      <c r="B683" t="s">
        <v>2316</v>
      </c>
      <c r="C683" t="s">
        <v>937</v>
      </c>
      <c r="D683" t="s">
        <v>2342</v>
      </c>
      <c r="E683" t="s">
        <v>2343</v>
      </c>
      <c r="F683" t="s">
        <v>2344</v>
      </c>
      <c r="G683">
        <f t="shared" si="32"/>
        <v>37</v>
      </c>
      <c r="H683">
        <f>IF(LEN(I683)&gt;0,1+MAX($H$1:H682),0)</f>
        <v>0</v>
      </c>
      <c r="I683" t="str">
        <f>IF(B683=LEFT('Debt Worksheet'!$C$7,2),'Selected Unit Finder +Unit List'!F683,"")</f>
        <v/>
      </c>
      <c r="J683" t="str">
        <f t="shared" si="30"/>
        <v>2730629</v>
      </c>
    </row>
    <row r="684" spans="1:10" x14ac:dyDescent="0.3">
      <c r="A684" t="str">
        <f t="shared" si="31"/>
        <v>2730630</v>
      </c>
      <c r="B684" t="s">
        <v>2316</v>
      </c>
      <c r="C684" t="s">
        <v>937</v>
      </c>
      <c r="D684" t="s">
        <v>1224</v>
      </c>
      <c r="E684" t="s">
        <v>2345</v>
      </c>
      <c r="F684" t="s">
        <v>2346</v>
      </c>
      <c r="G684">
        <f t="shared" si="32"/>
        <v>37</v>
      </c>
      <c r="H684">
        <f>IF(LEN(I684)&gt;0,1+MAX($H$1:H683),0)</f>
        <v>0</v>
      </c>
      <c r="I684" t="str">
        <f>IF(B684=LEFT('Debt Worksheet'!$C$7,2),'Selected Unit Finder +Unit List'!F684,"")</f>
        <v/>
      </c>
      <c r="J684" t="str">
        <f t="shared" si="30"/>
        <v>2730630</v>
      </c>
    </row>
    <row r="685" spans="1:10" x14ac:dyDescent="0.3">
      <c r="A685" t="str">
        <f t="shared" si="31"/>
        <v>2730631</v>
      </c>
      <c r="B685" t="s">
        <v>2316</v>
      </c>
      <c r="C685" t="s">
        <v>937</v>
      </c>
      <c r="D685" t="s">
        <v>2347</v>
      </c>
      <c r="E685" t="s">
        <v>2348</v>
      </c>
      <c r="F685" t="s">
        <v>2349</v>
      </c>
      <c r="G685">
        <f t="shared" si="32"/>
        <v>37</v>
      </c>
      <c r="H685">
        <f>IF(LEN(I685)&gt;0,1+MAX($H$1:H684),0)</f>
        <v>0</v>
      </c>
      <c r="I685" t="str">
        <f>IF(B685=LEFT('Debt Worksheet'!$C$7,2),'Selected Unit Finder +Unit List'!F685,"")</f>
        <v/>
      </c>
      <c r="J685" t="str">
        <f t="shared" si="30"/>
        <v>2730631</v>
      </c>
    </row>
    <row r="686" spans="1:10" x14ac:dyDescent="0.3">
      <c r="A686" t="str">
        <f t="shared" si="31"/>
        <v>2730632</v>
      </c>
      <c r="B686" t="s">
        <v>2316</v>
      </c>
      <c r="C686" t="s">
        <v>937</v>
      </c>
      <c r="D686" t="s">
        <v>2350</v>
      </c>
      <c r="E686" t="s">
        <v>2351</v>
      </c>
      <c r="F686" t="s">
        <v>2352</v>
      </c>
      <c r="G686">
        <f t="shared" si="32"/>
        <v>37</v>
      </c>
      <c r="H686">
        <f>IF(LEN(I686)&gt;0,1+MAX($H$1:H685),0)</f>
        <v>0</v>
      </c>
      <c r="I686" t="str">
        <f>IF(B686=LEFT('Debt Worksheet'!$C$7,2),'Selected Unit Finder +Unit List'!F686,"")</f>
        <v/>
      </c>
      <c r="J686" t="str">
        <f t="shared" si="30"/>
        <v>2730632</v>
      </c>
    </row>
    <row r="687" spans="1:10" x14ac:dyDescent="0.3">
      <c r="A687" t="str">
        <f t="shared" si="31"/>
        <v>2730633</v>
      </c>
      <c r="B687" t="s">
        <v>2316</v>
      </c>
      <c r="C687" t="s">
        <v>937</v>
      </c>
      <c r="D687" t="s">
        <v>2353</v>
      </c>
      <c r="E687" t="s">
        <v>2354</v>
      </c>
      <c r="F687" t="s">
        <v>2355</v>
      </c>
      <c r="G687">
        <f t="shared" si="32"/>
        <v>37</v>
      </c>
      <c r="H687">
        <f>IF(LEN(I687)&gt;0,1+MAX($H$1:H686),0)</f>
        <v>0</v>
      </c>
      <c r="I687" t="str">
        <f>IF(B687=LEFT('Debt Worksheet'!$C$7,2),'Selected Unit Finder +Unit List'!F687,"")</f>
        <v/>
      </c>
      <c r="J687" t="str">
        <f t="shared" si="30"/>
        <v>2730633</v>
      </c>
    </row>
    <row r="688" spans="1:10" x14ac:dyDescent="0.3">
      <c r="A688" t="str">
        <f t="shared" si="31"/>
        <v>2742815</v>
      </c>
      <c r="B688" t="s">
        <v>2316</v>
      </c>
      <c r="C688" t="s">
        <v>950</v>
      </c>
      <c r="D688" t="s">
        <v>2356</v>
      </c>
      <c r="E688" t="s">
        <v>2357</v>
      </c>
      <c r="F688" t="s">
        <v>2358</v>
      </c>
      <c r="G688">
        <f t="shared" si="32"/>
        <v>37</v>
      </c>
      <c r="H688">
        <f>IF(LEN(I688)&gt;0,1+MAX($H$1:H687),0)</f>
        <v>0</v>
      </c>
      <c r="I688" t="str">
        <f>IF(B688=LEFT('Debt Worksheet'!$C$7,2),'Selected Unit Finder +Unit List'!F688,"")</f>
        <v/>
      </c>
      <c r="J688" t="str">
        <f t="shared" si="30"/>
        <v>2742815</v>
      </c>
    </row>
    <row r="689" spans="1:10" x14ac:dyDescent="0.3">
      <c r="A689" t="str">
        <f t="shared" si="31"/>
        <v>2742825</v>
      </c>
      <c r="B689" t="s">
        <v>2316</v>
      </c>
      <c r="C689" t="s">
        <v>950</v>
      </c>
      <c r="D689" t="s">
        <v>2359</v>
      </c>
      <c r="E689" t="s">
        <v>2360</v>
      </c>
      <c r="F689" t="s">
        <v>2361</v>
      </c>
      <c r="G689">
        <f t="shared" si="32"/>
        <v>37</v>
      </c>
      <c r="H689">
        <f>IF(LEN(I689)&gt;0,1+MAX($H$1:H688),0)</f>
        <v>0</v>
      </c>
      <c r="I689" t="str">
        <f>IF(B689=LEFT('Debt Worksheet'!$C$7,2),'Selected Unit Finder +Unit List'!F689,"")</f>
        <v/>
      </c>
      <c r="J689" t="str">
        <f t="shared" si="30"/>
        <v>2742825</v>
      </c>
    </row>
    <row r="690" spans="1:10" x14ac:dyDescent="0.3">
      <c r="A690" t="str">
        <f t="shared" si="31"/>
        <v>2742855</v>
      </c>
      <c r="B690" t="s">
        <v>2316</v>
      </c>
      <c r="C690" t="s">
        <v>950</v>
      </c>
      <c r="D690" t="s">
        <v>2362</v>
      </c>
      <c r="E690" t="s">
        <v>2363</v>
      </c>
      <c r="F690" t="s">
        <v>2364</v>
      </c>
      <c r="G690">
        <f t="shared" si="32"/>
        <v>37</v>
      </c>
      <c r="H690">
        <f>IF(LEN(I690)&gt;0,1+MAX($H$1:H689),0)</f>
        <v>0</v>
      </c>
      <c r="I690" t="str">
        <f>IF(B690=LEFT('Debt Worksheet'!$C$7,2),'Selected Unit Finder +Unit List'!F690,"")</f>
        <v/>
      </c>
      <c r="J690" t="str">
        <f t="shared" si="30"/>
        <v>2742855</v>
      </c>
    </row>
    <row r="691" spans="1:10" x14ac:dyDescent="0.3">
      <c r="A691" t="str">
        <f t="shared" si="31"/>
        <v>2742865</v>
      </c>
      <c r="B691" t="s">
        <v>2316</v>
      </c>
      <c r="C691" t="s">
        <v>950</v>
      </c>
      <c r="D691" t="s">
        <v>2365</v>
      </c>
      <c r="E691" t="s">
        <v>2366</v>
      </c>
      <c r="F691" t="s">
        <v>2367</v>
      </c>
      <c r="G691">
        <f t="shared" si="32"/>
        <v>37</v>
      </c>
      <c r="H691">
        <f>IF(LEN(I691)&gt;0,1+MAX($H$1:H690),0)</f>
        <v>0</v>
      </c>
      <c r="I691" t="str">
        <f>IF(B691=LEFT('Debt Worksheet'!$C$7,2),'Selected Unit Finder +Unit List'!F691,"")</f>
        <v/>
      </c>
      <c r="J691" t="str">
        <f t="shared" si="30"/>
        <v>2742865</v>
      </c>
    </row>
    <row r="692" spans="1:10" x14ac:dyDescent="0.3">
      <c r="A692" t="str">
        <f t="shared" si="31"/>
        <v>2745625</v>
      </c>
      <c r="B692" t="s">
        <v>2316</v>
      </c>
      <c r="C692" t="s">
        <v>950</v>
      </c>
      <c r="D692" t="s">
        <v>2368</v>
      </c>
      <c r="E692" t="s">
        <v>2369</v>
      </c>
      <c r="F692" t="s">
        <v>2370</v>
      </c>
      <c r="G692">
        <f t="shared" si="32"/>
        <v>37</v>
      </c>
      <c r="H692">
        <f>IF(LEN(I692)&gt;0,1+MAX($H$1:H691),0)</f>
        <v>0</v>
      </c>
      <c r="I692" t="str">
        <f>IF(B692=LEFT('Debt Worksheet'!$C$7,2),'Selected Unit Finder +Unit List'!F692,"")</f>
        <v/>
      </c>
      <c r="J692" t="str">
        <f t="shared" si="30"/>
        <v>2745625</v>
      </c>
    </row>
    <row r="693" spans="1:10" x14ac:dyDescent="0.3">
      <c r="A693" t="str">
        <f t="shared" si="31"/>
        <v>2750063</v>
      </c>
      <c r="B693" t="s">
        <v>2316</v>
      </c>
      <c r="C693" t="s">
        <v>960</v>
      </c>
      <c r="D693" t="s">
        <v>2371</v>
      </c>
      <c r="E693" t="s">
        <v>2372</v>
      </c>
      <c r="F693" t="s">
        <v>2373</v>
      </c>
      <c r="G693">
        <f t="shared" si="32"/>
        <v>37</v>
      </c>
      <c r="H693">
        <f>IF(LEN(I693)&gt;0,1+MAX($H$1:H692),0)</f>
        <v>0</v>
      </c>
      <c r="I693" t="str">
        <f>IF(B693=LEFT('Debt Worksheet'!$C$7,2),'Selected Unit Finder +Unit List'!F693,"")</f>
        <v/>
      </c>
      <c r="J693" t="str">
        <f t="shared" si="30"/>
        <v>2750063</v>
      </c>
    </row>
    <row r="694" spans="1:10" x14ac:dyDescent="0.3">
      <c r="A694" t="str">
        <f t="shared" si="31"/>
        <v>2750064</v>
      </c>
      <c r="B694" t="s">
        <v>2316</v>
      </c>
      <c r="C694" t="s">
        <v>960</v>
      </c>
      <c r="D694" t="s">
        <v>2374</v>
      </c>
      <c r="E694" t="s">
        <v>2375</v>
      </c>
      <c r="F694" t="s">
        <v>2376</v>
      </c>
      <c r="G694">
        <f t="shared" si="32"/>
        <v>37</v>
      </c>
      <c r="H694">
        <f>IF(LEN(I694)&gt;0,1+MAX($H$1:H693),0)</f>
        <v>0</v>
      </c>
      <c r="I694" t="str">
        <f>IF(B694=LEFT('Debt Worksheet'!$C$7,2),'Selected Unit Finder +Unit List'!F694,"")</f>
        <v/>
      </c>
      <c r="J694" t="str">
        <f t="shared" si="30"/>
        <v>2750064</v>
      </c>
    </row>
    <row r="695" spans="1:10" x14ac:dyDescent="0.3">
      <c r="A695" t="str">
        <f t="shared" si="31"/>
        <v>2750065</v>
      </c>
      <c r="B695" t="s">
        <v>2316</v>
      </c>
      <c r="C695" t="s">
        <v>960</v>
      </c>
      <c r="D695" t="s">
        <v>2377</v>
      </c>
      <c r="E695" t="s">
        <v>2378</v>
      </c>
      <c r="F695" t="s">
        <v>2379</v>
      </c>
      <c r="G695">
        <f t="shared" si="32"/>
        <v>37</v>
      </c>
      <c r="H695">
        <f>IF(LEN(I695)&gt;0,1+MAX($H$1:H694),0)</f>
        <v>0</v>
      </c>
      <c r="I695" t="str">
        <f>IF(B695=LEFT('Debt Worksheet'!$C$7,2),'Selected Unit Finder +Unit List'!F695,"")</f>
        <v/>
      </c>
      <c r="J695" t="str">
        <f t="shared" si="30"/>
        <v>2750065</v>
      </c>
    </row>
    <row r="696" spans="1:10" x14ac:dyDescent="0.3">
      <c r="A696" t="str">
        <f t="shared" si="31"/>
        <v>2750066</v>
      </c>
      <c r="B696" t="s">
        <v>2316</v>
      </c>
      <c r="C696" t="s">
        <v>960</v>
      </c>
      <c r="D696" t="s">
        <v>2380</v>
      </c>
      <c r="E696" t="s">
        <v>2381</v>
      </c>
      <c r="F696" t="s">
        <v>2382</v>
      </c>
      <c r="G696">
        <f t="shared" si="32"/>
        <v>37</v>
      </c>
      <c r="H696">
        <f>IF(LEN(I696)&gt;0,1+MAX($H$1:H695),0)</f>
        <v>0</v>
      </c>
      <c r="I696" t="str">
        <f>IF(B696=LEFT('Debt Worksheet'!$C$7,2),'Selected Unit Finder +Unit List'!F696,"")</f>
        <v/>
      </c>
      <c r="J696" t="str">
        <f t="shared" si="30"/>
        <v>2750066</v>
      </c>
    </row>
    <row r="697" spans="1:10" x14ac:dyDescent="0.3">
      <c r="A697" t="str">
        <f t="shared" si="31"/>
        <v>2750067</v>
      </c>
      <c r="B697" t="s">
        <v>2316</v>
      </c>
      <c r="C697" t="s">
        <v>960</v>
      </c>
      <c r="D697" t="s">
        <v>2383</v>
      </c>
      <c r="E697" t="s">
        <v>2384</v>
      </c>
      <c r="F697" t="s">
        <v>2385</v>
      </c>
      <c r="G697">
        <f t="shared" si="32"/>
        <v>37</v>
      </c>
      <c r="H697">
        <f>IF(LEN(I697)&gt;0,1+MAX($H$1:H696),0)</f>
        <v>0</v>
      </c>
      <c r="I697" t="str">
        <f>IF(B697=LEFT('Debt Worksheet'!$C$7,2),'Selected Unit Finder +Unit List'!F697,"")</f>
        <v/>
      </c>
      <c r="J697" t="str">
        <f t="shared" si="30"/>
        <v>2750067</v>
      </c>
    </row>
    <row r="698" spans="1:10" x14ac:dyDescent="0.3">
      <c r="A698" t="str">
        <f t="shared" si="31"/>
        <v>2750068</v>
      </c>
      <c r="B698" t="s">
        <v>2316</v>
      </c>
      <c r="C698" t="s">
        <v>960</v>
      </c>
      <c r="D698" t="s">
        <v>2386</v>
      </c>
      <c r="E698" t="s">
        <v>2387</v>
      </c>
      <c r="F698" t="s">
        <v>2388</v>
      </c>
      <c r="G698">
        <f t="shared" si="32"/>
        <v>37</v>
      </c>
      <c r="H698">
        <f>IF(LEN(I698)&gt;0,1+MAX($H$1:H697),0)</f>
        <v>0</v>
      </c>
      <c r="I698" t="str">
        <f>IF(B698=LEFT('Debt Worksheet'!$C$7,2),'Selected Unit Finder +Unit List'!F698,"")</f>
        <v/>
      </c>
      <c r="J698" t="str">
        <f t="shared" si="30"/>
        <v>2750068</v>
      </c>
    </row>
    <row r="699" spans="1:10" x14ac:dyDescent="0.3">
      <c r="A699" t="str">
        <f t="shared" si="31"/>
        <v>2750069</v>
      </c>
      <c r="B699" t="s">
        <v>2316</v>
      </c>
      <c r="C699" t="s">
        <v>960</v>
      </c>
      <c r="D699" t="s">
        <v>2389</v>
      </c>
      <c r="E699" t="s">
        <v>2390</v>
      </c>
      <c r="F699" t="s">
        <v>2391</v>
      </c>
      <c r="G699">
        <f t="shared" si="32"/>
        <v>37</v>
      </c>
      <c r="H699">
        <f>IF(LEN(I699)&gt;0,1+MAX($H$1:H698),0)</f>
        <v>0</v>
      </c>
      <c r="I699" t="str">
        <f>IF(B699=LEFT('Debt Worksheet'!$C$7,2),'Selected Unit Finder +Unit List'!F699,"")</f>
        <v/>
      </c>
      <c r="J699" t="str">
        <f t="shared" si="30"/>
        <v>2750069</v>
      </c>
    </row>
    <row r="700" spans="1:10" x14ac:dyDescent="0.3">
      <c r="A700" t="str">
        <f t="shared" si="31"/>
        <v>2750070</v>
      </c>
      <c r="B700" t="s">
        <v>2316</v>
      </c>
      <c r="C700" t="s">
        <v>960</v>
      </c>
      <c r="D700" t="s">
        <v>2392</v>
      </c>
      <c r="E700" t="s">
        <v>2393</v>
      </c>
      <c r="F700" t="s">
        <v>2394</v>
      </c>
      <c r="G700">
        <f t="shared" si="32"/>
        <v>37</v>
      </c>
      <c r="H700">
        <f>IF(LEN(I700)&gt;0,1+MAX($H$1:H699),0)</f>
        <v>0</v>
      </c>
      <c r="I700" t="str">
        <f>IF(B700=LEFT('Debt Worksheet'!$C$7,2),'Selected Unit Finder +Unit List'!F700,"")</f>
        <v/>
      </c>
      <c r="J700" t="str">
        <f t="shared" si="30"/>
        <v>2750070</v>
      </c>
    </row>
    <row r="701" spans="1:10" x14ac:dyDescent="0.3">
      <c r="A701" t="str">
        <f t="shared" si="31"/>
        <v>2810000</v>
      </c>
      <c r="B701" t="s">
        <v>2395</v>
      </c>
      <c r="C701" t="s">
        <v>896</v>
      </c>
      <c r="D701" t="s">
        <v>897</v>
      </c>
      <c r="E701" t="s">
        <v>2396</v>
      </c>
      <c r="F701" t="s">
        <v>2397</v>
      </c>
      <c r="G701">
        <f t="shared" si="32"/>
        <v>33</v>
      </c>
      <c r="H701">
        <f>IF(LEN(I701)&gt;0,1+MAX($H$1:H700),0)</f>
        <v>0</v>
      </c>
      <c r="I701" t="str">
        <f>IF(B701=LEFT('Debt Worksheet'!$C$7,2),'Selected Unit Finder +Unit List'!F701,"")</f>
        <v/>
      </c>
      <c r="J701" t="str">
        <f t="shared" si="30"/>
        <v>2810000</v>
      </c>
    </row>
    <row r="702" spans="1:10" x14ac:dyDescent="0.3">
      <c r="A702" t="str">
        <f t="shared" si="31"/>
        <v>2820001</v>
      </c>
      <c r="B702" t="s">
        <v>2395</v>
      </c>
      <c r="C702" t="s">
        <v>900</v>
      </c>
      <c r="D702" t="s">
        <v>901</v>
      </c>
      <c r="E702" t="s">
        <v>2398</v>
      </c>
      <c r="F702" t="s">
        <v>2399</v>
      </c>
      <c r="G702">
        <f t="shared" si="32"/>
        <v>33</v>
      </c>
      <c r="H702">
        <f>IF(LEN(I702)&gt;0,1+MAX($H$1:H701),0)</f>
        <v>0</v>
      </c>
      <c r="I702" t="str">
        <f>IF(B702=LEFT('Debt Worksheet'!$C$7,2),'Selected Unit Finder +Unit List'!F702,"")</f>
        <v/>
      </c>
      <c r="J702" t="str">
        <f t="shared" si="30"/>
        <v>2820001</v>
      </c>
    </row>
    <row r="703" spans="1:10" x14ac:dyDescent="0.3">
      <c r="A703" t="str">
        <f t="shared" si="31"/>
        <v>2820002</v>
      </c>
      <c r="B703" t="s">
        <v>2395</v>
      </c>
      <c r="C703" t="s">
        <v>900</v>
      </c>
      <c r="D703" t="s">
        <v>904</v>
      </c>
      <c r="E703" t="s">
        <v>1451</v>
      </c>
      <c r="F703" t="s">
        <v>1452</v>
      </c>
      <c r="G703">
        <f t="shared" si="32"/>
        <v>33</v>
      </c>
      <c r="H703">
        <f>IF(LEN(I703)&gt;0,1+MAX($H$1:H702),0)</f>
        <v>0</v>
      </c>
      <c r="I703" t="str">
        <f>IF(B703=LEFT('Debt Worksheet'!$C$7,2),'Selected Unit Finder +Unit List'!F703,"")</f>
        <v/>
      </c>
      <c r="J703" t="str">
        <f t="shared" si="30"/>
        <v>2820002</v>
      </c>
    </row>
    <row r="704" spans="1:10" x14ac:dyDescent="0.3">
      <c r="A704" t="str">
        <f t="shared" si="31"/>
        <v>2820003</v>
      </c>
      <c r="B704" t="s">
        <v>2395</v>
      </c>
      <c r="C704" t="s">
        <v>900</v>
      </c>
      <c r="D704" t="s">
        <v>907</v>
      </c>
      <c r="E704" t="s">
        <v>1116</v>
      </c>
      <c r="F704" t="s">
        <v>1117</v>
      </c>
      <c r="G704">
        <f t="shared" si="32"/>
        <v>33</v>
      </c>
      <c r="H704">
        <f>IF(LEN(I704)&gt;0,1+MAX($H$1:H703),0)</f>
        <v>0</v>
      </c>
      <c r="I704" t="str">
        <f>IF(B704=LEFT('Debt Worksheet'!$C$7,2),'Selected Unit Finder +Unit List'!F704,"")</f>
        <v/>
      </c>
      <c r="J704" t="str">
        <f t="shared" si="30"/>
        <v>2820003</v>
      </c>
    </row>
    <row r="705" spans="1:10" x14ac:dyDescent="0.3">
      <c r="A705" t="str">
        <f t="shared" si="31"/>
        <v>2820004</v>
      </c>
      <c r="B705" t="s">
        <v>2395</v>
      </c>
      <c r="C705" t="s">
        <v>900</v>
      </c>
      <c r="D705" t="s">
        <v>910</v>
      </c>
      <c r="E705" t="s">
        <v>2400</v>
      </c>
      <c r="F705" t="s">
        <v>2401</v>
      </c>
      <c r="G705">
        <f t="shared" si="32"/>
        <v>33</v>
      </c>
      <c r="H705">
        <f>IF(LEN(I705)&gt;0,1+MAX($H$1:H704),0)</f>
        <v>0</v>
      </c>
      <c r="I705" t="str">
        <f>IF(B705=LEFT('Debt Worksheet'!$C$7,2),'Selected Unit Finder +Unit List'!F705,"")</f>
        <v/>
      </c>
      <c r="J705" t="str">
        <f t="shared" si="30"/>
        <v>2820004</v>
      </c>
    </row>
    <row r="706" spans="1:10" x14ac:dyDescent="0.3">
      <c r="A706" t="str">
        <f t="shared" si="31"/>
        <v>2820005</v>
      </c>
      <c r="B706" t="s">
        <v>2395</v>
      </c>
      <c r="C706" t="s">
        <v>900</v>
      </c>
      <c r="D706" t="s">
        <v>913</v>
      </c>
      <c r="E706" t="s">
        <v>1120</v>
      </c>
      <c r="F706" t="s">
        <v>1121</v>
      </c>
      <c r="G706">
        <f t="shared" si="32"/>
        <v>33</v>
      </c>
      <c r="H706">
        <f>IF(LEN(I706)&gt;0,1+MAX($H$1:H705),0)</f>
        <v>0</v>
      </c>
      <c r="I706" t="str">
        <f>IF(B706=LEFT('Debt Worksheet'!$C$7,2),'Selected Unit Finder +Unit List'!F706,"")</f>
        <v/>
      </c>
      <c r="J706" t="str">
        <f t="shared" ref="J706:J769" si="33">A706</f>
        <v>2820005</v>
      </c>
    </row>
    <row r="707" spans="1:10" x14ac:dyDescent="0.3">
      <c r="A707" t="str">
        <f t="shared" ref="A707:A770" si="34">CONCATENATE(B707,C707,D707)</f>
        <v>2820006</v>
      </c>
      <c r="B707" t="s">
        <v>2395</v>
      </c>
      <c r="C707" t="s">
        <v>900</v>
      </c>
      <c r="D707" t="s">
        <v>916</v>
      </c>
      <c r="E707" t="s">
        <v>2169</v>
      </c>
      <c r="F707" t="s">
        <v>2170</v>
      </c>
      <c r="G707">
        <f t="shared" ref="G707:G770" si="35">COUNTIF(B:B,B707)</f>
        <v>33</v>
      </c>
      <c r="H707">
        <f>IF(LEN(I707)&gt;0,1+MAX($H$1:H706),0)</f>
        <v>0</v>
      </c>
      <c r="I707" t="str">
        <f>IF(B707=LEFT('Debt Worksheet'!$C$7,2),'Selected Unit Finder +Unit List'!F707,"")</f>
        <v/>
      </c>
      <c r="J707" t="str">
        <f t="shared" si="33"/>
        <v>2820006</v>
      </c>
    </row>
    <row r="708" spans="1:10" x14ac:dyDescent="0.3">
      <c r="A708" t="str">
        <f t="shared" si="34"/>
        <v>2820007</v>
      </c>
      <c r="B708" t="s">
        <v>2395</v>
      </c>
      <c r="C708" t="s">
        <v>900</v>
      </c>
      <c r="D708" t="s">
        <v>919</v>
      </c>
      <c r="E708" t="s">
        <v>981</v>
      </c>
      <c r="F708" t="s">
        <v>982</v>
      </c>
      <c r="G708">
        <f t="shared" si="35"/>
        <v>33</v>
      </c>
      <c r="H708">
        <f>IF(LEN(I708)&gt;0,1+MAX($H$1:H707),0)</f>
        <v>0</v>
      </c>
      <c r="I708" t="str">
        <f>IF(B708=LEFT('Debt Worksheet'!$C$7,2),'Selected Unit Finder +Unit List'!F708,"")</f>
        <v/>
      </c>
      <c r="J708" t="str">
        <f t="shared" si="33"/>
        <v>2820007</v>
      </c>
    </row>
    <row r="709" spans="1:10" x14ac:dyDescent="0.3">
      <c r="A709" t="str">
        <f t="shared" si="34"/>
        <v>2820008</v>
      </c>
      <c r="B709" t="s">
        <v>2395</v>
      </c>
      <c r="C709" t="s">
        <v>900</v>
      </c>
      <c r="D709" t="s">
        <v>922</v>
      </c>
      <c r="E709" t="s">
        <v>911</v>
      </c>
      <c r="F709" t="s">
        <v>912</v>
      </c>
      <c r="G709">
        <f t="shared" si="35"/>
        <v>33</v>
      </c>
      <c r="H709">
        <f>IF(LEN(I709)&gt;0,1+MAX($H$1:H708),0)</f>
        <v>0</v>
      </c>
      <c r="I709" t="str">
        <f>IF(B709=LEFT('Debt Worksheet'!$C$7,2),'Selected Unit Finder +Unit List'!F709,"")</f>
        <v/>
      </c>
      <c r="J709" t="str">
        <f t="shared" si="33"/>
        <v>2820008</v>
      </c>
    </row>
    <row r="710" spans="1:10" x14ac:dyDescent="0.3">
      <c r="A710" t="str">
        <f t="shared" si="34"/>
        <v>2820009</v>
      </c>
      <c r="B710" t="s">
        <v>2395</v>
      </c>
      <c r="C710" t="s">
        <v>900</v>
      </c>
      <c r="D710" t="s">
        <v>925</v>
      </c>
      <c r="E710" t="s">
        <v>1130</v>
      </c>
      <c r="F710" t="s">
        <v>1131</v>
      </c>
      <c r="G710">
        <f t="shared" si="35"/>
        <v>33</v>
      </c>
      <c r="H710">
        <f>IF(LEN(I710)&gt;0,1+MAX($H$1:H709),0)</f>
        <v>0</v>
      </c>
      <c r="I710" t="str">
        <f>IF(B710=LEFT('Debt Worksheet'!$C$7,2),'Selected Unit Finder +Unit List'!F710,"")</f>
        <v/>
      </c>
      <c r="J710" t="str">
        <f t="shared" si="33"/>
        <v>2820009</v>
      </c>
    </row>
    <row r="711" spans="1:10" x14ac:dyDescent="0.3">
      <c r="A711" t="str">
        <f t="shared" si="34"/>
        <v>2820010</v>
      </c>
      <c r="B711" t="s">
        <v>2395</v>
      </c>
      <c r="C711" t="s">
        <v>900</v>
      </c>
      <c r="D711" t="s">
        <v>928</v>
      </c>
      <c r="E711" t="s">
        <v>2402</v>
      </c>
      <c r="F711" t="s">
        <v>2403</v>
      </c>
      <c r="G711">
        <f t="shared" si="35"/>
        <v>33</v>
      </c>
      <c r="H711">
        <f>IF(LEN(I711)&gt;0,1+MAX($H$1:H710),0)</f>
        <v>0</v>
      </c>
      <c r="I711" t="str">
        <f>IF(B711=LEFT('Debt Worksheet'!$C$7,2),'Selected Unit Finder +Unit List'!F711,"")</f>
        <v/>
      </c>
      <c r="J711" t="str">
        <f t="shared" si="33"/>
        <v>2820010</v>
      </c>
    </row>
    <row r="712" spans="1:10" x14ac:dyDescent="0.3">
      <c r="A712" t="str">
        <f t="shared" si="34"/>
        <v>2820011</v>
      </c>
      <c r="B712" t="s">
        <v>2395</v>
      </c>
      <c r="C712" t="s">
        <v>900</v>
      </c>
      <c r="D712" t="s">
        <v>931</v>
      </c>
      <c r="E712" t="s">
        <v>1782</v>
      </c>
      <c r="F712" t="s">
        <v>1783</v>
      </c>
      <c r="G712">
        <f t="shared" si="35"/>
        <v>33</v>
      </c>
      <c r="H712">
        <f>IF(LEN(I712)&gt;0,1+MAX($H$1:H711),0)</f>
        <v>0</v>
      </c>
      <c r="I712" t="str">
        <f>IF(B712=LEFT('Debt Worksheet'!$C$7,2),'Selected Unit Finder +Unit List'!F712,"")</f>
        <v/>
      </c>
      <c r="J712" t="str">
        <f t="shared" si="33"/>
        <v>2820011</v>
      </c>
    </row>
    <row r="713" spans="1:10" x14ac:dyDescent="0.3">
      <c r="A713" t="str">
        <f t="shared" si="34"/>
        <v>2820012</v>
      </c>
      <c r="B713" t="s">
        <v>2395</v>
      </c>
      <c r="C713" t="s">
        <v>900</v>
      </c>
      <c r="D713" t="s">
        <v>934</v>
      </c>
      <c r="E713" t="s">
        <v>2404</v>
      </c>
      <c r="F713" t="s">
        <v>2405</v>
      </c>
      <c r="G713">
        <f t="shared" si="35"/>
        <v>33</v>
      </c>
      <c r="H713">
        <f>IF(LEN(I713)&gt;0,1+MAX($H$1:H712),0)</f>
        <v>0</v>
      </c>
      <c r="I713" t="str">
        <f>IF(B713=LEFT('Debt Worksheet'!$C$7,2),'Selected Unit Finder +Unit List'!F713,"")</f>
        <v/>
      </c>
      <c r="J713" t="str">
        <f t="shared" si="33"/>
        <v>2820012</v>
      </c>
    </row>
    <row r="714" spans="1:10" x14ac:dyDescent="0.3">
      <c r="A714" t="str">
        <f t="shared" si="34"/>
        <v>2820013</v>
      </c>
      <c r="B714" t="s">
        <v>2395</v>
      </c>
      <c r="C714" t="s">
        <v>900</v>
      </c>
      <c r="D714" t="s">
        <v>995</v>
      </c>
      <c r="E714" t="s">
        <v>2406</v>
      </c>
      <c r="F714" t="s">
        <v>2407</v>
      </c>
      <c r="G714">
        <f t="shared" si="35"/>
        <v>33</v>
      </c>
      <c r="H714">
        <f>IF(LEN(I714)&gt;0,1+MAX($H$1:H713),0)</f>
        <v>0</v>
      </c>
      <c r="I714" t="str">
        <f>IF(B714=LEFT('Debt Worksheet'!$C$7,2),'Selected Unit Finder +Unit List'!F714,"")</f>
        <v/>
      </c>
      <c r="J714" t="str">
        <f t="shared" si="33"/>
        <v>2820013</v>
      </c>
    </row>
    <row r="715" spans="1:10" x14ac:dyDescent="0.3">
      <c r="A715" t="str">
        <f t="shared" si="34"/>
        <v>2820014</v>
      </c>
      <c r="B715" t="s">
        <v>2395</v>
      </c>
      <c r="C715" t="s">
        <v>900</v>
      </c>
      <c r="D715" t="s">
        <v>996</v>
      </c>
      <c r="E715" t="s">
        <v>935</v>
      </c>
      <c r="F715" t="s">
        <v>936</v>
      </c>
      <c r="G715">
        <f t="shared" si="35"/>
        <v>33</v>
      </c>
      <c r="H715">
        <f>IF(LEN(I715)&gt;0,1+MAX($H$1:H714),0)</f>
        <v>0</v>
      </c>
      <c r="I715" t="str">
        <f>IF(B715=LEFT('Debt Worksheet'!$C$7,2),'Selected Unit Finder +Unit List'!F715,"")</f>
        <v/>
      </c>
      <c r="J715" t="str">
        <f t="shared" si="33"/>
        <v>2820014</v>
      </c>
    </row>
    <row r="716" spans="1:10" x14ac:dyDescent="0.3">
      <c r="A716" t="str">
        <f t="shared" si="34"/>
        <v>2820015</v>
      </c>
      <c r="B716" t="s">
        <v>2395</v>
      </c>
      <c r="C716" t="s">
        <v>900</v>
      </c>
      <c r="D716" t="s">
        <v>951</v>
      </c>
      <c r="E716" t="s">
        <v>2408</v>
      </c>
      <c r="F716" t="s">
        <v>2409</v>
      </c>
      <c r="G716">
        <f t="shared" si="35"/>
        <v>33</v>
      </c>
      <c r="H716">
        <f>IF(LEN(I716)&gt;0,1+MAX($H$1:H715),0)</f>
        <v>0</v>
      </c>
      <c r="I716" t="str">
        <f>IF(B716=LEFT('Debt Worksheet'!$C$7,2),'Selected Unit Finder +Unit List'!F716,"")</f>
        <v/>
      </c>
      <c r="J716" t="str">
        <f t="shared" si="33"/>
        <v>2820015</v>
      </c>
    </row>
    <row r="717" spans="1:10" x14ac:dyDescent="0.3">
      <c r="A717" t="str">
        <f t="shared" si="34"/>
        <v>2830426</v>
      </c>
      <c r="B717" t="s">
        <v>2395</v>
      </c>
      <c r="C717" t="s">
        <v>937</v>
      </c>
      <c r="D717" t="s">
        <v>2410</v>
      </c>
      <c r="E717" t="s">
        <v>2411</v>
      </c>
      <c r="F717" t="s">
        <v>2412</v>
      </c>
      <c r="G717">
        <f t="shared" si="35"/>
        <v>33</v>
      </c>
      <c r="H717">
        <f>IF(LEN(I717)&gt;0,1+MAX($H$1:H716),0)</f>
        <v>0</v>
      </c>
      <c r="I717" t="str">
        <f>IF(B717=LEFT('Debt Worksheet'!$C$7,2),'Selected Unit Finder +Unit List'!F717,"")</f>
        <v/>
      </c>
      <c r="J717" t="str">
        <f t="shared" si="33"/>
        <v>2830426</v>
      </c>
    </row>
    <row r="718" spans="1:10" x14ac:dyDescent="0.3">
      <c r="A718" t="str">
        <f t="shared" si="34"/>
        <v>2830461</v>
      </c>
      <c r="B718" t="s">
        <v>2395</v>
      </c>
      <c r="C718" t="s">
        <v>937</v>
      </c>
      <c r="D718" t="s">
        <v>2413</v>
      </c>
      <c r="E718" t="s">
        <v>2414</v>
      </c>
      <c r="F718" t="s">
        <v>2415</v>
      </c>
      <c r="G718">
        <f t="shared" si="35"/>
        <v>33</v>
      </c>
      <c r="H718">
        <f>IF(LEN(I718)&gt;0,1+MAX($H$1:H717),0)</f>
        <v>0</v>
      </c>
      <c r="I718" t="str">
        <f>IF(B718=LEFT('Debt Worksheet'!$C$7,2),'Selected Unit Finder +Unit List'!F718,"")</f>
        <v/>
      </c>
      <c r="J718" t="str">
        <f t="shared" si="33"/>
        <v>2830461</v>
      </c>
    </row>
    <row r="719" spans="1:10" x14ac:dyDescent="0.3">
      <c r="A719" t="str">
        <f t="shared" si="34"/>
        <v>2830634</v>
      </c>
      <c r="B719" t="s">
        <v>2395</v>
      </c>
      <c r="C719" t="s">
        <v>937</v>
      </c>
      <c r="D719" t="s">
        <v>2416</v>
      </c>
      <c r="E719" t="s">
        <v>2417</v>
      </c>
      <c r="F719" t="s">
        <v>2418</v>
      </c>
      <c r="G719">
        <f t="shared" si="35"/>
        <v>33</v>
      </c>
      <c r="H719">
        <f>IF(LEN(I719)&gt;0,1+MAX($H$1:H718),0)</f>
        <v>0</v>
      </c>
      <c r="I719" t="str">
        <f>IF(B719=LEFT('Debt Worksheet'!$C$7,2),'Selected Unit Finder +Unit List'!F719,"")</f>
        <v/>
      </c>
      <c r="J719" t="str">
        <f t="shared" si="33"/>
        <v>2830634</v>
      </c>
    </row>
    <row r="720" spans="1:10" x14ac:dyDescent="0.3">
      <c r="A720" t="str">
        <f t="shared" si="34"/>
        <v>2830635</v>
      </c>
      <c r="B720" t="s">
        <v>2395</v>
      </c>
      <c r="C720" t="s">
        <v>937</v>
      </c>
      <c r="D720" t="s">
        <v>2419</v>
      </c>
      <c r="E720" t="s">
        <v>2420</v>
      </c>
      <c r="F720" t="s">
        <v>2421</v>
      </c>
      <c r="G720">
        <f t="shared" si="35"/>
        <v>33</v>
      </c>
      <c r="H720">
        <f>IF(LEN(I720)&gt;0,1+MAX($H$1:H719),0)</f>
        <v>0</v>
      </c>
      <c r="I720" t="str">
        <f>IF(B720=LEFT('Debt Worksheet'!$C$7,2),'Selected Unit Finder +Unit List'!F720,"")</f>
        <v/>
      </c>
      <c r="J720" t="str">
        <f t="shared" si="33"/>
        <v>2830635</v>
      </c>
    </row>
    <row r="721" spans="1:10" x14ac:dyDescent="0.3">
      <c r="A721" t="str">
        <f t="shared" si="34"/>
        <v>2830636</v>
      </c>
      <c r="B721" t="s">
        <v>2395</v>
      </c>
      <c r="C721" t="s">
        <v>937</v>
      </c>
      <c r="D721" t="s">
        <v>2422</v>
      </c>
      <c r="E721" t="s">
        <v>2423</v>
      </c>
      <c r="F721" t="s">
        <v>2424</v>
      </c>
      <c r="G721">
        <f t="shared" si="35"/>
        <v>33</v>
      </c>
      <c r="H721">
        <f>IF(LEN(I721)&gt;0,1+MAX($H$1:H720),0)</f>
        <v>0</v>
      </c>
      <c r="I721" t="str">
        <f>IF(B721=LEFT('Debt Worksheet'!$C$7,2),'Selected Unit Finder +Unit List'!F721,"")</f>
        <v/>
      </c>
      <c r="J721" t="str">
        <f t="shared" si="33"/>
        <v>2830636</v>
      </c>
    </row>
    <row r="722" spans="1:10" x14ac:dyDescent="0.3">
      <c r="A722" t="str">
        <f t="shared" si="34"/>
        <v>2830637</v>
      </c>
      <c r="B722" t="s">
        <v>2395</v>
      </c>
      <c r="C722" t="s">
        <v>937</v>
      </c>
      <c r="D722" t="s">
        <v>2425</v>
      </c>
      <c r="E722" t="s">
        <v>2426</v>
      </c>
      <c r="F722" t="s">
        <v>2427</v>
      </c>
      <c r="G722">
        <f t="shared" si="35"/>
        <v>33</v>
      </c>
      <c r="H722">
        <f>IF(LEN(I722)&gt;0,1+MAX($H$1:H721),0)</f>
        <v>0</v>
      </c>
      <c r="I722" t="str">
        <f>IF(B722=LEFT('Debt Worksheet'!$C$7,2),'Selected Unit Finder +Unit List'!F722,"")</f>
        <v/>
      </c>
      <c r="J722" t="str">
        <f t="shared" si="33"/>
        <v>2830637</v>
      </c>
    </row>
    <row r="723" spans="1:10" x14ac:dyDescent="0.3">
      <c r="A723" t="str">
        <f t="shared" si="34"/>
        <v>2830638</v>
      </c>
      <c r="B723" t="s">
        <v>2395</v>
      </c>
      <c r="C723" t="s">
        <v>937</v>
      </c>
      <c r="D723" t="s">
        <v>2428</v>
      </c>
      <c r="E723" t="s">
        <v>2429</v>
      </c>
      <c r="F723" t="s">
        <v>2430</v>
      </c>
      <c r="G723">
        <f t="shared" si="35"/>
        <v>33</v>
      </c>
      <c r="H723">
        <f>IF(LEN(I723)&gt;0,1+MAX($H$1:H722),0)</f>
        <v>0</v>
      </c>
      <c r="I723" t="str">
        <f>IF(B723=LEFT('Debt Worksheet'!$C$7,2),'Selected Unit Finder +Unit List'!F723,"")</f>
        <v/>
      </c>
      <c r="J723" t="str">
        <f t="shared" si="33"/>
        <v>2830638</v>
      </c>
    </row>
    <row r="724" spans="1:10" x14ac:dyDescent="0.3">
      <c r="A724" t="str">
        <f t="shared" si="34"/>
        <v>2842920</v>
      </c>
      <c r="B724" t="s">
        <v>2395</v>
      </c>
      <c r="C724" t="s">
        <v>950</v>
      </c>
      <c r="D724" t="s">
        <v>2431</v>
      </c>
      <c r="E724" t="s">
        <v>2432</v>
      </c>
      <c r="F724" t="s">
        <v>2433</v>
      </c>
      <c r="G724">
        <f t="shared" si="35"/>
        <v>33</v>
      </c>
      <c r="H724">
        <f>IF(LEN(I724)&gt;0,1+MAX($H$1:H723),0)</f>
        <v>0</v>
      </c>
      <c r="I724" t="str">
        <f>IF(B724=LEFT('Debt Worksheet'!$C$7,2),'Selected Unit Finder +Unit List'!F724,"")</f>
        <v/>
      </c>
      <c r="J724" t="str">
        <f t="shared" si="33"/>
        <v>2842920</v>
      </c>
    </row>
    <row r="725" spans="1:10" x14ac:dyDescent="0.3">
      <c r="A725" t="str">
        <f t="shared" si="34"/>
        <v>2842940</v>
      </c>
      <c r="B725" t="s">
        <v>2395</v>
      </c>
      <c r="C725" t="s">
        <v>950</v>
      </c>
      <c r="D725" t="s">
        <v>2434</v>
      </c>
      <c r="E725" t="s">
        <v>2435</v>
      </c>
      <c r="F725" t="s">
        <v>2435</v>
      </c>
      <c r="G725">
        <f t="shared" si="35"/>
        <v>33</v>
      </c>
      <c r="H725">
        <f>IF(LEN(I725)&gt;0,1+MAX($H$1:H724),0)</f>
        <v>0</v>
      </c>
      <c r="I725" t="str">
        <f>IF(B725=LEFT('Debt Worksheet'!$C$7,2),'Selected Unit Finder +Unit List'!F725,"")</f>
        <v/>
      </c>
      <c r="J725" t="str">
        <f t="shared" si="33"/>
        <v>2842940</v>
      </c>
    </row>
    <row r="726" spans="1:10" x14ac:dyDescent="0.3">
      <c r="A726" t="str">
        <f t="shared" si="34"/>
        <v>2842950</v>
      </c>
      <c r="B726" t="s">
        <v>2395</v>
      </c>
      <c r="C726" t="s">
        <v>950</v>
      </c>
      <c r="D726" t="s">
        <v>2436</v>
      </c>
      <c r="E726" t="s">
        <v>2437</v>
      </c>
      <c r="F726" t="s">
        <v>2438</v>
      </c>
      <c r="G726">
        <f t="shared" si="35"/>
        <v>33</v>
      </c>
      <c r="H726">
        <f>IF(LEN(I726)&gt;0,1+MAX($H$1:H725),0)</f>
        <v>0</v>
      </c>
      <c r="I726" t="str">
        <f>IF(B726=LEFT('Debt Worksheet'!$C$7,2),'Selected Unit Finder +Unit List'!F726,"")</f>
        <v/>
      </c>
      <c r="J726" t="str">
        <f t="shared" si="33"/>
        <v>2842950</v>
      </c>
    </row>
    <row r="727" spans="1:10" x14ac:dyDescent="0.3">
      <c r="A727" t="str">
        <f t="shared" si="34"/>
        <v>2842980</v>
      </c>
      <c r="B727" t="s">
        <v>2395</v>
      </c>
      <c r="C727" t="s">
        <v>950</v>
      </c>
      <c r="D727" t="s">
        <v>2439</v>
      </c>
      <c r="E727" t="s">
        <v>2440</v>
      </c>
      <c r="F727" t="s">
        <v>2441</v>
      </c>
      <c r="G727">
        <f t="shared" si="35"/>
        <v>33</v>
      </c>
      <c r="H727">
        <f>IF(LEN(I727)&gt;0,1+MAX($H$1:H726),0)</f>
        <v>0</v>
      </c>
      <c r="I727" t="str">
        <f>IF(B727=LEFT('Debt Worksheet'!$C$7,2),'Selected Unit Finder +Unit List'!F727,"")</f>
        <v/>
      </c>
      <c r="J727" t="str">
        <f t="shared" si="33"/>
        <v>2842980</v>
      </c>
    </row>
    <row r="728" spans="1:10" x14ac:dyDescent="0.3">
      <c r="A728" t="str">
        <f t="shared" si="34"/>
        <v>2850072</v>
      </c>
      <c r="B728" t="s">
        <v>2395</v>
      </c>
      <c r="C728" t="s">
        <v>960</v>
      </c>
      <c r="D728" t="s">
        <v>2442</v>
      </c>
      <c r="E728" t="s">
        <v>2443</v>
      </c>
      <c r="F728" t="s">
        <v>2444</v>
      </c>
      <c r="G728">
        <f t="shared" si="35"/>
        <v>33</v>
      </c>
      <c r="H728">
        <f>IF(LEN(I728)&gt;0,1+MAX($H$1:H727),0)</f>
        <v>0</v>
      </c>
      <c r="I728" t="str">
        <f>IF(B728=LEFT('Debt Worksheet'!$C$7,2),'Selected Unit Finder +Unit List'!F728,"")</f>
        <v/>
      </c>
      <c r="J728" t="str">
        <f t="shared" si="33"/>
        <v>2850072</v>
      </c>
    </row>
    <row r="729" spans="1:10" x14ac:dyDescent="0.3">
      <c r="A729" t="str">
        <f t="shared" si="34"/>
        <v>2850073</v>
      </c>
      <c r="B729" t="s">
        <v>2395</v>
      </c>
      <c r="C729" t="s">
        <v>960</v>
      </c>
      <c r="D729" t="s">
        <v>2445</v>
      </c>
      <c r="E729" t="s">
        <v>2446</v>
      </c>
      <c r="F729" t="s">
        <v>2447</v>
      </c>
      <c r="G729">
        <f t="shared" si="35"/>
        <v>33</v>
      </c>
      <c r="H729">
        <f>IF(LEN(I729)&gt;0,1+MAX($H$1:H728),0)</f>
        <v>0</v>
      </c>
      <c r="I729" t="str">
        <f>IF(B729=LEFT('Debt Worksheet'!$C$7,2),'Selected Unit Finder +Unit List'!F729,"")</f>
        <v/>
      </c>
      <c r="J729" t="str">
        <f t="shared" si="33"/>
        <v>2850073</v>
      </c>
    </row>
    <row r="730" spans="1:10" x14ac:dyDescent="0.3">
      <c r="A730" t="str">
        <f t="shared" si="34"/>
        <v>2850074</v>
      </c>
      <c r="B730" t="s">
        <v>2395</v>
      </c>
      <c r="C730" t="s">
        <v>960</v>
      </c>
      <c r="D730" t="s">
        <v>2448</v>
      </c>
      <c r="E730" t="s">
        <v>2449</v>
      </c>
      <c r="F730" t="s">
        <v>2450</v>
      </c>
      <c r="G730">
        <f t="shared" si="35"/>
        <v>33</v>
      </c>
      <c r="H730">
        <f>IF(LEN(I730)&gt;0,1+MAX($H$1:H729),0)</f>
        <v>0</v>
      </c>
      <c r="I730" t="str">
        <f>IF(B730=LEFT('Debt Worksheet'!$C$7,2),'Selected Unit Finder +Unit List'!F730,"")</f>
        <v/>
      </c>
      <c r="J730" t="str">
        <f t="shared" si="33"/>
        <v>2850074</v>
      </c>
    </row>
    <row r="731" spans="1:10" x14ac:dyDescent="0.3">
      <c r="A731" t="str">
        <f t="shared" si="34"/>
        <v>2850291</v>
      </c>
      <c r="B731" t="s">
        <v>2395</v>
      </c>
      <c r="C731" t="s">
        <v>960</v>
      </c>
      <c r="D731" t="s">
        <v>2451</v>
      </c>
      <c r="E731" t="s">
        <v>2452</v>
      </c>
      <c r="F731" t="s">
        <v>2453</v>
      </c>
      <c r="G731">
        <f t="shared" si="35"/>
        <v>33</v>
      </c>
      <c r="H731">
        <f>IF(LEN(I731)&gt;0,1+MAX($H$1:H730),0)</f>
        <v>0</v>
      </c>
      <c r="I731" t="str">
        <f>IF(B731=LEFT('Debt Worksheet'!$C$7,2),'Selected Unit Finder +Unit List'!F731,"")</f>
        <v/>
      </c>
      <c r="J731" t="str">
        <f t="shared" si="33"/>
        <v>2850291</v>
      </c>
    </row>
    <row r="732" spans="1:10" x14ac:dyDescent="0.3">
      <c r="A732" t="str">
        <f t="shared" si="34"/>
        <v>2861018</v>
      </c>
      <c r="B732" t="s">
        <v>2395</v>
      </c>
      <c r="C732" t="s">
        <v>966</v>
      </c>
      <c r="D732" t="s">
        <v>2311</v>
      </c>
      <c r="E732" t="s">
        <v>2454</v>
      </c>
      <c r="F732" t="s">
        <v>2455</v>
      </c>
      <c r="G732">
        <f t="shared" si="35"/>
        <v>33</v>
      </c>
      <c r="H732">
        <f>IF(LEN(I732)&gt;0,1+MAX($H$1:H731),0)</f>
        <v>0</v>
      </c>
      <c r="I732" t="str">
        <f>IF(B732=LEFT('Debt Worksheet'!$C$7,2),'Selected Unit Finder +Unit List'!F732,"")</f>
        <v/>
      </c>
      <c r="J732" t="str">
        <f t="shared" si="33"/>
        <v>2861018</v>
      </c>
    </row>
    <row r="733" spans="1:10" x14ac:dyDescent="0.3">
      <c r="A733" t="str">
        <f t="shared" si="34"/>
        <v>2870010</v>
      </c>
      <c r="B733" t="s">
        <v>2395</v>
      </c>
      <c r="C733" t="s">
        <v>1260</v>
      </c>
      <c r="D733" t="s">
        <v>928</v>
      </c>
      <c r="E733" t="s">
        <v>2456</v>
      </c>
      <c r="F733" t="s">
        <v>2457</v>
      </c>
      <c r="G733">
        <f t="shared" si="35"/>
        <v>33</v>
      </c>
      <c r="H733">
        <f>IF(LEN(I733)&gt;0,1+MAX($H$1:H732),0)</f>
        <v>0</v>
      </c>
      <c r="I733" t="str">
        <f>IF(B733=LEFT('Debt Worksheet'!$C$7,2),'Selected Unit Finder +Unit List'!F733,"")</f>
        <v/>
      </c>
      <c r="J733" t="str">
        <f t="shared" si="33"/>
        <v>2870010</v>
      </c>
    </row>
    <row r="734" spans="1:10" x14ac:dyDescent="0.3">
      <c r="A734" t="str">
        <f t="shared" si="34"/>
        <v>2910000</v>
      </c>
      <c r="B734" t="s">
        <v>2458</v>
      </c>
      <c r="C734" t="s">
        <v>896</v>
      </c>
      <c r="D734" t="s">
        <v>897</v>
      </c>
      <c r="E734" t="s">
        <v>2459</v>
      </c>
      <c r="F734" t="s">
        <v>2460</v>
      </c>
      <c r="G734">
        <f t="shared" si="35"/>
        <v>31</v>
      </c>
      <c r="H734">
        <f>IF(LEN(I734)&gt;0,1+MAX($H$1:H733),0)</f>
        <v>0</v>
      </c>
      <c r="I734" t="str">
        <f>IF(B734=LEFT('Debt Worksheet'!$C$7,2),'Selected Unit Finder +Unit List'!F734,"")</f>
        <v/>
      </c>
      <c r="J734" t="str">
        <f t="shared" si="33"/>
        <v>2910000</v>
      </c>
    </row>
    <row r="735" spans="1:10" x14ac:dyDescent="0.3">
      <c r="A735" t="str">
        <f t="shared" si="34"/>
        <v>2920001</v>
      </c>
      <c r="B735" t="s">
        <v>2458</v>
      </c>
      <c r="C735" t="s">
        <v>900</v>
      </c>
      <c r="D735" t="s">
        <v>901</v>
      </c>
      <c r="E735" t="s">
        <v>975</v>
      </c>
      <c r="F735" t="s">
        <v>976</v>
      </c>
      <c r="G735">
        <f t="shared" si="35"/>
        <v>31</v>
      </c>
      <c r="H735">
        <f>IF(LEN(I735)&gt;0,1+MAX($H$1:H734),0)</f>
        <v>0</v>
      </c>
      <c r="I735" t="str">
        <f>IF(B735=LEFT('Debt Worksheet'!$C$7,2),'Selected Unit Finder +Unit List'!F735,"")</f>
        <v/>
      </c>
      <c r="J735" t="str">
        <f t="shared" si="33"/>
        <v>2920001</v>
      </c>
    </row>
    <row r="736" spans="1:10" x14ac:dyDescent="0.3">
      <c r="A736" t="str">
        <f t="shared" si="34"/>
        <v>2920002</v>
      </c>
      <c r="B736" t="s">
        <v>2458</v>
      </c>
      <c r="C736" t="s">
        <v>900</v>
      </c>
      <c r="D736" t="s">
        <v>904</v>
      </c>
      <c r="E736" t="s">
        <v>1062</v>
      </c>
      <c r="F736" t="s">
        <v>1063</v>
      </c>
      <c r="G736">
        <f t="shared" si="35"/>
        <v>31</v>
      </c>
      <c r="H736">
        <f>IF(LEN(I736)&gt;0,1+MAX($H$1:H735),0)</f>
        <v>0</v>
      </c>
      <c r="I736" t="str">
        <f>IF(B736=LEFT('Debt Worksheet'!$C$7,2),'Selected Unit Finder +Unit List'!F736,"")</f>
        <v/>
      </c>
      <c r="J736" t="str">
        <f t="shared" si="33"/>
        <v>2920002</v>
      </c>
    </row>
    <row r="737" spans="1:10" x14ac:dyDescent="0.3">
      <c r="A737" t="str">
        <f t="shared" si="34"/>
        <v>2920003</v>
      </c>
      <c r="B737" t="s">
        <v>2458</v>
      </c>
      <c r="C737" t="s">
        <v>900</v>
      </c>
      <c r="D737" t="s">
        <v>907</v>
      </c>
      <c r="E737" t="s">
        <v>1839</v>
      </c>
      <c r="F737" t="s">
        <v>1840</v>
      </c>
      <c r="G737">
        <f t="shared" si="35"/>
        <v>31</v>
      </c>
      <c r="H737">
        <f>IF(LEN(I737)&gt;0,1+MAX($H$1:H736),0)</f>
        <v>0</v>
      </c>
      <c r="I737" t="str">
        <f>IF(B737=LEFT('Debt Worksheet'!$C$7,2),'Selected Unit Finder +Unit List'!F737,"")</f>
        <v/>
      </c>
      <c r="J737" t="str">
        <f t="shared" si="33"/>
        <v>2920003</v>
      </c>
    </row>
    <row r="738" spans="1:10" x14ac:dyDescent="0.3">
      <c r="A738" t="str">
        <f t="shared" si="34"/>
        <v>2920004</v>
      </c>
      <c r="B738" t="s">
        <v>2458</v>
      </c>
      <c r="C738" t="s">
        <v>900</v>
      </c>
      <c r="D738" t="s">
        <v>910</v>
      </c>
      <c r="E738" t="s">
        <v>2461</v>
      </c>
      <c r="F738" t="s">
        <v>2462</v>
      </c>
      <c r="G738">
        <f t="shared" si="35"/>
        <v>31</v>
      </c>
      <c r="H738">
        <f>IF(LEN(I738)&gt;0,1+MAX($H$1:H737),0)</f>
        <v>0</v>
      </c>
      <c r="I738" t="str">
        <f>IF(B738=LEFT('Debt Worksheet'!$C$7,2),'Selected Unit Finder +Unit List'!F738,"")</f>
        <v/>
      </c>
      <c r="J738" t="str">
        <f t="shared" si="33"/>
        <v>2920004</v>
      </c>
    </row>
    <row r="739" spans="1:10" x14ac:dyDescent="0.3">
      <c r="A739" t="str">
        <f t="shared" si="34"/>
        <v>2920005</v>
      </c>
      <c r="B739" t="s">
        <v>2458</v>
      </c>
      <c r="C739" t="s">
        <v>900</v>
      </c>
      <c r="D739" t="s">
        <v>913</v>
      </c>
      <c r="E739" t="s">
        <v>981</v>
      </c>
      <c r="F739" t="s">
        <v>982</v>
      </c>
      <c r="G739">
        <f t="shared" si="35"/>
        <v>31</v>
      </c>
      <c r="H739">
        <f>IF(LEN(I739)&gt;0,1+MAX($H$1:H738),0)</f>
        <v>0</v>
      </c>
      <c r="I739" t="str">
        <f>IF(B739=LEFT('Debt Worksheet'!$C$7,2),'Selected Unit Finder +Unit List'!F739,"")</f>
        <v/>
      </c>
      <c r="J739" t="str">
        <f t="shared" si="33"/>
        <v>2920005</v>
      </c>
    </row>
    <row r="740" spans="1:10" x14ac:dyDescent="0.3">
      <c r="A740" t="str">
        <f t="shared" si="34"/>
        <v>2920006</v>
      </c>
      <c r="B740" t="s">
        <v>2458</v>
      </c>
      <c r="C740" t="s">
        <v>900</v>
      </c>
      <c r="D740" t="s">
        <v>916</v>
      </c>
      <c r="E740" t="s">
        <v>2463</v>
      </c>
      <c r="F740" t="s">
        <v>2464</v>
      </c>
      <c r="G740">
        <f t="shared" si="35"/>
        <v>31</v>
      </c>
      <c r="H740">
        <f>IF(LEN(I740)&gt;0,1+MAX($H$1:H739),0)</f>
        <v>0</v>
      </c>
      <c r="I740" t="str">
        <f>IF(B740=LEFT('Debt Worksheet'!$C$7,2),'Selected Unit Finder +Unit List'!F740,"")</f>
        <v/>
      </c>
      <c r="J740" t="str">
        <f t="shared" si="33"/>
        <v>2920006</v>
      </c>
    </row>
    <row r="741" spans="1:10" x14ac:dyDescent="0.3">
      <c r="A741" t="str">
        <f t="shared" si="34"/>
        <v>2920007</v>
      </c>
      <c r="B741" t="s">
        <v>2458</v>
      </c>
      <c r="C741" t="s">
        <v>900</v>
      </c>
      <c r="D741" t="s">
        <v>919</v>
      </c>
      <c r="E741" t="s">
        <v>935</v>
      </c>
      <c r="F741" t="s">
        <v>936</v>
      </c>
      <c r="G741">
        <f t="shared" si="35"/>
        <v>31</v>
      </c>
      <c r="H741">
        <f>IF(LEN(I741)&gt;0,1+MAX($H$1:H740),0)</f>
        <v>0</v>
      </c>
      <c r="I741" t="str">
        <f>IF(B741=LEFT('Debt Worksheet'!$C$7,2),'Selected Unit Finder +Unit List'!F741,"")</f>
        <v/>
      </c>
      <c r="J741" t="str">
        <f t="shared" si="33"/>
        <v>2920007</v>
      </c>
    </row>
    <row r="742" spans="1:10" x14ac:dyDescent="0.3">
      <c r="A742" t="str">
        <f t="shared" si="34"/>
        <v>2920008</v>
      </c>
      <c r="B742" t="s">
        <v>2458</v>
      </c>
      <c r="C742" t="s">
        <v>900</v>
      </c>
      <c r="D742" t="s">
        <v>922</v>
      </c>
      <c r="E742" t="s">
        <v>1012</v>
      </c>
      <c r="F742" t="s">
        <v>1013</v>
      </c>
      <c r="G742">
        <f t="shared" si="35"/>
        <v>31</v>
      </c>
      <c r="H742">
        <f>IF(LEN(I742)&gt;0,1+MAX($H$1:H741),0)</f>
        <v>0</v>
      </c>
      <c r="I742" t="str">
        <f>IF(B742=LEFT('Debt Worksheet'!$C$7,2),'Selected Unit Finder +Unit List'!F742,"")</f>
        <v/>
      </c>
      <c r="J742" t="str">
        <f t="shared" si="33"/>
        <v>2920008</v>
      </c>
    </row>
    <row r="743" spans="1:10" x14ac:dyDescent="0.3">
      <c r="A743" t="str">
        <f t="shared" si="34"/>
        <v>2920009</v>
      </c>
      <c r="B743" t="s">
        <v>2458</v>
      </c>
      <c r="C743" t="s">
        <v>900</v>
      </c>
      <c r="D743" t="s">
        <v>925</v>
      </c>
      <c r="E743" t="s">
        <v>2256</v>
      </c>
      <c r="F743" t="s">
        <v>2257</v>
      </c>
      <c r="G743">
        <f t="shared" si="35"/>
        <v>31</v>
      </c>
      <c r="H743">
        <f>IF(LEN(I743)&gt;0,1+MAX($H$1:H742),0)</f>
        <v>0</v>
      </c>
      <c r="I743" t="str">
        <f>IF(B743=LEFT('Debt Worksheet'!$C$7,2),'Selected Unit Finder +Unit List'!F743,"")</f>
        <v/>
      </c>
      <c r="J743" t="str">
        <f t="shared" si="33"/>
        <v>2920009</v>
      </c>
    </row>
    <row r="744" spans="1:10" x14ac:dyDescent="0.3">
      <c r="A744" t="str">
        <f t="shared" si="34"/>
        <v>2930323</v>
      </c>
      <c r="B744" t="s">
        <v>2458</v>
      </c>
      <c r="C744" t="s">
        <v>937</v>
      </c>
      <c r="D744" t="s">
        <v>2465</v>
      </c>
      <c r="E744" t="s">
        <v>2466</v>
      </c>
      <c r="F744" t="s">
        <v>2467</v>
      </c>
      <c r="G744">
        <f t="shared" si="35"/>
        <v>31</v>
      </c>
      <c r="H744">
        <f>IF(LEN(I744)&gt;0,1+MAX($H$1:H743),0)</f>
        <v>0</v>
      </c>
      <c r="I744" t="str">
        <f>IF(B744=LEFT('Debt Worksheet'!$C$7,2),'Selected Unit Finder +Unit List'!F744,"")</f>
        <v/>
      </c>
      <c r="J744" t="str">
        <f t="shared" si="33"/>
        <v>2930323</v>
      </c>
    </row>
    <row r="745" spans="1:10" x14ac:dyDescent="0.3">
      <c r="A745" t="str">
        <f t="shared" si="34"/>
        <v>2930413</v>
      </c>
      <c r="B745" t="s">
        <v>2458</v>
      </c>
      <c r="C745" t="s">
        <v>937</v>
      </c>
      <c r="D745" t="s">
        <v>2468</v>
      </c>
      <c r="E745" t="s">
        <v>2469</v>
      </c>
      <c r="F745" t="s">
        <v>2470</v>
      </c>
      <c r="G745">
        <f t="shared" si="35"/>
        <v>31</v>
      </c>
      <c r="H745">
        <f>IF(LEN(I745)&gt;0,1+MAX($H$1:H744),0)</f>
        <v>0</v>
      </c>
      <c r="I745" t="str">
        <f>IF(B745=LEFT('Debt Worksheet'!$C$7,2),'Selected Unit Finder +Unit List'!F745,"")</f>
        <v/>
      </c>
      <c r="J745" t="str">
        <f t="shared" si="33"/>
        <v>2930413</v>
      </c>
    </row>
    <row r="746" spans="1:10" x14ac:dyDescent="0.3">
      <c r="A746" t="str">
        <f t="shared" si="34"/>
        <v>2930639</v>
      </c>
      <c r="B746" t="s">
        <v>2458</v>
      </c>
      <c r="C746" t="s">
        <v>937</v>
      </c>
      <c r="D746" t="s">
        <v>2471</v>
      </c>
      <c r="E746" t="s">
        <v>2472</v>
      </c>
      <c r="F746" t="s">
        <v>2473</v>
      </c>
      <c r="G746">
        <f t="shared" si="35"/>
        <v>31</v>
      </c>
      <c r="H746">
        <f>IF(LEN(I746)&gt;0,1+MAX($H$1:H745),0)</f>
        <v>0</v>
      </c>
      <c r="I746" t="str">
        <f>IF(B746=LEFT('Debt Worksheet'!$C$7,2),'Selected Unit Finder +Unit List'!F746,"")</f>
        <v/>
      </c>
      <c r="J746" t="str">
        <f t="shared" si="33"/>
        <v>2930639</v>
      </c>
    </row>
    <row r="747" spans="1:10" x14ac:dyDescent="0.3">
      <c r="A747" t="str">
        <f t="shared" si="34"/>
        <v>2930640</v>
      </c>
      <c r="B747" t="s">
        <v>2458</v>
      </c>
      <c r="C747" t="s">
        <v>937</v>
      </c>
      <c r="D747" t="s">
        <v>2474</v>
      </c>
      <c r="E747" t="s">
        <v>2475</v>
      </c>
      <c r="F747" t="s">
        <v>2476</v>
      </c>
      <c r="G747">
        <f t="shared" si="35"/>
        <v>31</v>
      </c>
      <c r="H747">
        <f>IF(LEN(I747)&gt;0,1+MAX($H$1:H746),0)</f>
        <v>0</v>
      </c>
      <c r="I747" t="str">
        <f>IF(B747=LEFT('Debt Worksheet'!$C$7,2),'Selected Unit Finder +Unit List'!F747,"")</f>
        <v/>
      </c>
      <c r="J747" t="str">
        <f t="shared" si="33"/>
        <v>2930640</v>
      </c>
    </row>
    <row r="748" spans="1:10" x14ac:dyDescent="0.3">
      <c r="A748" t="str">
        <f t="shared" si="34"/>
        <v>2930641</v>
      </c>
      <c r="B748" t="s">
        <v>2458</v>
      </c>
      <c r="C748" t="s">
        <v>937</v>
      </c>
      <c r="D748" t="s">
        <v>2477</v>
      </c>
      <c r="E748" t="s">
        <v>2478</v>
      </c>
      <c r="F748" t="s">
        <v>2479</v>
      </c>
      <c r="G748">
        <f t="shared" si="35"/>
        <v>31</v>
      </c>
      <c r="H748">
        <f>IF(LEN(I748)&gt;0,1+MAX($H$1:H747),0)</f>
        <v>0</v>
      </c>
      <c r="I748" t="str">
        <f>IF(B748=LEFT('Debt Worksheet'!$C$7,2),'Selected Unit Finder +Unit List'!F748,"")</f>
        <v/>
      </c>
      <c r="J748" t="str">
        <f t="shared" si="33"/>
        <v>2930641</v>
      </c>
    </row>
    <row r="749" spans="1:10" x14ac:dyDescent="0.3">
      <c r="A749" t="str">
        <f t="shared" si="34"/>
        <v>2930642</v>
      </c>
      <c r="B749" t="s">
        <v>2458</v>
      </c>
      <c r="C749" t="s">
        <v>937</v>
      </c>
      <c r="D749" t="s">
        <v>2480</v>
      </c>
      <c r="E749" t="s">
        <v>2481</v>
      </c>
      <c r="F749" t="s">
        <v>2482</v>
      </c>
      <c r="G749">
        <f t="shared" si="35"/>
        <v>31</v>
      </c>
      <c r="H749">
        <f>IF(LEN(I749)&gt;0,1+MAX($H$1:H748),0)</f>
        <v>0</v>
      </c>
      <c r="I749" t="str">
        <f>IF(B749=LEFT('Debt Worksheet'!$C$7,2),'Selected Unit Finder +Unit List'!F749,"")</f>
        <v/>
      </c>
      <c r="J749" t="str">
        <f t="shared" si="33"/>
        <v>2930642</v>
      </c>
    </row>
    <row r="750" spans="1:10" x14ac:dyDescent="0.3">
      <c r="A750" t="str">
        <f t="shared" si="34"/>
        <v>2930643</v>
      </c>
      <c r="B750" t="s">
        <v>2458</v>
      </c>
      <c r="C750" t="s">
        <v>937</v>
      </c>
      <c r="D750" t="s">
        <v>2483</v>
      </c>
      <c r="E750" t="s">
        <v>2484</v>
      </c>
      <c r="F750" t="s">
        <v>2485</v>
      </c>
      <c r="G750">
        <f t="shared" si="35"/>
        <v>31</v>
      </c>
      <c r="H750">
        <f>IF(LEN(I750)&gt;0,1+MAX($H$1:H749),0)</f>
        <v>0</v>
      </c>
      <c r="I750" t="str">
        <f>IF(B750=LEFT('Debt Worksheet'!$C$7,2),'Selected Unit Finder +Unit List'!F750,"")</f>
        <v/>
      </c>
      <c r="J750" t="str">
        <f t="shared" si="33"/>
        <v>2930643</v>
      </c>
    </row>
    <row r="751" spans="1:10" x14ac:dyDescent="0.3">
      <c r="A751" t="str">
        <f t="shared" si="34"/>
        <v>2930644</v>
      </c>
      <c r="B751" t="s">
        <v>2458</v>
      </c>
      <c r="C751" t="s">
        <v>937</v>
      </c>
      <c r="D751" t="s">
        <v>2486</v>
      </c>
      <c r="E751" t="s">
        <v>2487</v>
      </c>
      <c r="F751" t="s">
        <v>2488</v>
      </c>
      <c r="G751">
        <f t="shared" si="35"/>
        <v>31</v>
      </c>
      <c r="H751">
        <f>IF(LEN(I751)&gt;0,1+MAX($H$1:H750),0)</f>
        <v>0</v>
      </c>
      <c r="I751" t="str">
        <f>IF(B751=LEFT('Debt Worksheet'!$C$7,2),'Selected Unit Finder +Unit List'!F751,"")</f>
        <v/>
      </c>
      <c r="J751" t="str">
        <f t="shared" si="33"/>
        <v>2930644</v>
      </c>
    </row>
    <row r="752" spans="1:10" x14ac:dyDescent="0.3">
      <c r="A752" t="str">
        <f t="shared" si="34"/>
        <v>2943005</v>
      </c>
      <c r="B752" t="s">
        <v>2458</v>
      </c>
      <c r="C752" t="s">
        <v>950</v>
      </c>
      <c r="D752" t="s">
        <v>2489</v>
      </c>
      <c r="E752" t="s">
        <v>2490</v>
      </c>
      <c r="F752" t="s">
        <v>2491</v>
      </c>
      <c r="G752">
        <f t="shared" si="35"/>
        <v>31</v>
      </c>
      <c r="H752">
        <f>IF(LEN(I752)&gt;0,1+MAX($H$1:H751),0)</f>
        <v>0</v>
      </c>
      <c r="I752" t="str">
        <f>IF(B752=LEFT('Debt Worksheet'!$C$7,2),'Selected Unit Finder +Unit List'!F752,"")</f>
        <v/>
      </c>
      <c r="J752" t="str">
        <f t="shared" si="33"/>
        <v>2943005</v>
      </c>
    </row>
    <row r="753" spans="1:10" x14ac:dyDescent="0.3">
      <c r="A753" t="str">
        <f t="shared" si="34"/>
        <v>2943025</v>
      </c>
      <c r="B753" t="s">
        <v>2458</v>
      </c>
      <c r="C753" t="s">
        <v>950</v>
      </c>
      <c r="D753" t="s">
        <v>2492</v>
      </c>
      <c r="E753" t="s">
        <v>2493</v>
      </c>
      <c r="F753" t="s">
        <v>2494</v>
      </c>
      <c r="G753">
        <f t="shared" si="35"/>
        <v>31</v>
      </c>
      <c r="H753">
        <f>IF(LEN(I753)&gt;0,1+MAX($H$1:H752),0)</f>
        <v>0</v>
      </c>
      <c r="I753" t="str">
        <f>IF(B753=LEFT('Debt Worksheet'!$C$7,2),'Selected Unit Finder +Unit List'!F753,"")</f>
        <v/>
      </c>
      <c r="J753" t="str">
        <f t="shared" si="33"/>
        <v>2943025</v>
      </c>
    </row>
    <row r="754" spans="1:10" x14ac:dyDescent="0.3">
      <c r="A754" t="str">
        <f t="shared" si="34"/>
        <v>2943030</v>
      </c>
      <c r="B754" t="s">
        <v>2458</v>
      </c>
      <c r="C754" t="s">
        <v>950</v>
      </c>
      <c r="D754" t="s">
        <v>2495</v>
      </c>
      <c r="E754" t="s">
        <v>2496</v>
      </c>
      <c r="F754" t="s">
        <v>2497</v>
      </c>
      <c r="G754">
        <f t="shared" si="35"/>
        <v>31</v>
      </c>
      <c r="H754">
        <f>IF(LEN(I754)&gt;0,1+MAX($H$1:H753),0)</f>
        <v>0</v>
      </c>
      <c r="I754" t="str">
        <f>IF(B754=LEFT('Debt Worksheet'!$C$7,2),'Selected Unit Finder +Unit List'!F754,"")</f>
        <v/>
      </c>
      <c r="J754" t="str">
        <f t="shared" si="33"/>
        <v>2943030</v>
      </c>
    </row>
    <row r="755" spans="1:10" x14ac:dyDescent="0.3">
      <c r="A755" t="str">
        <f t="shared" si="34"/>
        <v>2943055</v>
      </c>
      <c r="B755" t="s">
        <v>2458</v>
      </c>
      <c r="C755" t="s">
        <v>950</v>
      </c>
      <c r="D755" t="s">
        <v>2498</v>
      </c>
      <c r="E755" t="s">
        <v>2499</v>
      </c>
      <c r="F755" t="s">
        <v>2500</v>
      </c>
      <c r="G755">
        <f t="shared" si="35"/>
        <v>31</v>
      </c>
      <c r="H755">
        <f>IF(LEN(I755)&gt;0,1+MAX($H$1:H754),0)</f>
        <v>0</v>
      </c>
      <c r="I755" t="str">
        <f>IF(B755=LEFT('Debt Worksheet'!$C$7,2),'Selected Unit Finder +Unit List'!F755,"")</f>
        <v/>
      </c>
      <c r="J755" t="str">
        <f t="shared" si="33"/>
        <v>2943055</v>
      </c>
    </row>
    <row r="756" spans="1:10" x14ac:dyDescent="0.3">
      <c r="A756" t="str">
        <f t="shared" si="34"/>
        <v>2943060</v>
      </c>
      <c r="B756" t="s">
        <v>2458</v>
      </c>
      <c r="C756" t="s">
        <v>950</v>
      </c>
      <c r="D756" t="s">
        <v>2501</v>
      </c>
      <c r="E756" t="s">
        <v>2502</v>
      </c>
      <c r="F756" t="s">
        <v>2503</v>
      </c>
      <c r="G756">
        <f t="shared" si="35"/>
        <v>31</v>
      </c>
      <c r="H756">
        <f>IF(LEN(I756)&gt;0,1+MAX($H$1:H755),0)</f>
        <v>0</v>
      </c>
      <c r="I756" t="str">
        <f>IF(B756=LEFT('Debt Worksheet'!$C$7,2),'Selected Unit Finder +Unit List'!F756,"")</f>
        <v/>
      </c>
      <c r="J756" t="str">
        <f t="shared" si="33"/>
        <v>2943060</v>
      </c>
    </row>
    <row r="757" spans="1:10" x14ac:dyDescent="0.3">
      <c r="A757" t="str">
        <f t="shared" si="34"/>
        <v>2943070</v>
      </c>
      <c r="B757" t="s">
        <v>2458</v>
      </c>
      <c r="C757" t="s">
        <v>950</v>
      </c>
      <c r="D757" t="s">
        <v>2504</v>
      </c>
      <c r="E757" t="s">
        <v>2505</v>
      </c>
      <c r="F757" t="s">
        <v>2506</v>
      </c>
      <c r="G757">
        <f t="shared" si="35"/>
        <v>31</v>
      </c>
      <c r="H757">
        <f>IF(LEN(I757)&gt;0,1+MAX($H$1:H756),0)</f>
        <v>0</v>
      </c>
      <c r="I757" t="str">
        <f>IF(B757=LEFT('Debt Worksheet'!$C$7,2),'Selected Unit Finder +Unit List'!F757,"")</f>
        <v/>
      </c>
      <c r="J757" t="str">
        <f t="shared" si="33"/>
        <v>2943070</v>
      </c>
    </row>
    <row r="758" spans="1:10" x14ac:dyDescent="0.3">
      <c r="A758" t="str">
        <f t="shared" si="34"/>
        <v>2950075</v>
      </c>
      <c r="B758" t="s">
        <v>2458</v>
      </c>
      <c r="C758" t="s">
        <v>960</v>
      </c>
      <c r="D758" t="s">
        <v>2507</v>
      </c>
      <c r="E758" t="s">
        <v>2508</v>
      </c>
      <c r="F758" t="s">
        <v>2509</v>
      </c>
      <c r="G758">
        <f t="shared" si="35"/>
        <v>31</v>
      </c>
      <c r="H758">
        <f>IF(LEN(I758)&gt;0,1+MAX($H$1:H757),0)</f>
        <v>0</v>
      </c>
      <c r="I758" t="str">
        <f>IF(B758=LEFT('Debt Worksheet'!$C$7,2),'Selected Unit Finder +Unit List'!F758,"")</f>
        <v/>
      </c>
      <c r="J758" t="str">
        <f t="shared" si="33"/>
        <v>2950075</v>
      </c>
    </row>
    <row r="759" spans="1:10" x14ac:dyDescent="0.3">
      <c r="A759" t="str">
        <f t="shared" si="34"/>
        <v>2950076</v>
      </c>
      <c r="B759" t="s">
        <v>2458</v>
      </c>
      <c r="C759" t="s">
        <v>960</v>
      </c>
      <c r="D759" t="s">
        <v>2510</v>
      </c>
      <c r="E759" t="s">
        <v>2511</v>
      </c>
      <c r="F759" t="s">
        <v>2512</v>
      </c>
      <c r="G759">
        <f t="shared" si="35"/>
        <v>31</v>
      </c>
      <c r="H759">
        <f>IF(LEN(I759)&gt;0,1+MAX($H$1:H758),0)</f>
        <v>0</v>
      </c>
      <c r="I759" t="str">
        <f>IF(B759=LEFT('Debt Worksheet'!$C$7,2),'Selected Unit Finder +Unit List'!F759,"")</f>
        <v/>
      </c>
      <c r="J759" t="str">
        <f t="shared" si="33"/>
        <v>2950076</v>
      </c>
    </row>
    <row r="760" spans="1:10" x14ac:dyDescent="0.3">
      <c r="A760" t="str">
        <f t="shared" si="34"/>
        <v>2950077</v>
      </c>
      <c r="B760" t="s">
        <v>2458</v>
      </c>
      <c r="C760" t="s">
        <v>960</v>
      </c>
      <c r="D760" t="s">
        <v>2513</v>
      </c>
      <c r="E760" t="s">
        <v>2514</v>
      </c>
      <c r="F760" t="s">
        <v>2515</v>
      </c>
      <c r="G760">
        <f t="shared" si="35"/>
        <v>31</v>
      </c>
      <c r="H760">
        <f>IF(LEN(I760)&gt;0,1+MAX($H$1:H759),0)</f>
        <v>0</v>
      </c>
      <c r="I760" t="str">
        <f>IF(B760=LEFT('Debt Worksheet'!$C$7,2),'Selected Unit Finder +Unit List'!F760,"")</f>
        <v/>
      </c>
      <c r="J760" t="str">
        <f t="shared" si="33"/>
        <v>2950077</v>
      </c>
    </row>
    <row r="761" spans="1:10" x14ac:dyDescent="0.3">
      <c r="A761" t="str">
        <f t="shared" si="34"/>
        <v>2950078</v>
      </c>
      <c r="B761" t="s">
        <v>2458</v>
      </c>
      <c r="C761" t="s">
        <v>960</v>
      </c>
      <c r="D761" t="s">
        <v>2516</v>
      </c>
      <c r="E761" t="s">
        <v>2517</v>
      </c>
      <c r="F761" t="s">
        <v>2518</v>
      </c>
      <c r="G761">
        <f t="shared" si="35"/>
        <v>31</v>
      </c>
      <c r="H761">
        <f>IF(LEN(I761)&gt;0,1+MAX($H$1:H760),0)</f>
        <v>0</v>
      </c>
      <c r="I761" t="str">
        <f>IF(B761=LEFT('Debt Worksheet'!$C$7,2),'Selected Unit Finder +Unit List'!F761,"")</f>
        <v/>
      </c>
      <c r="J761" t="str">
        <f t="shared" si="33"/>
        <v>2950078</v>
      </c>
    </row>
    <row r="762" spans="1:10" x14ac:dyDescent="0.3">
      <c r="A762" t="str">
        <f t="shared" si="34"/>
        <v>2950079</v>
      </c>
      <c r="B762" t="s">
        <v>2458</v>
      </c>
      <c r="C762" t="s">
        <v>960</v>
      </c>
      <c r="D762" t="s">
        <v>2519</v>
      </c>
      <c r="E762" t="s">
        <v>2520</v>
      </c>
      <c r="F762" t="s">
        <v>2521</v>
      </c>
      <c r="G762">
        <f t="shared" si="35"/>
        <v>31</v>
      </c>
      <c r="H762">
        <f>IF(LEN(I762)&gt;0,1+MAX($H$1:H761),0)</f>
        <v>0</v>
      </c>
      <c r="I762" t="str">
        <f>IF(B762=LEFT('Debt Worksheet'!$C$7,2),'Selected Unit Finder +Unit List'!F762,"")</f>
        <v/>
      </c>
      <c r="J762" t="str">
        <f t="shared" si="33"/>
        <v>2950079</v>
      </c>
    </row>
    <row r="763" spans="1:10" x14ac:dyDescent="0.3">
      <c r="A763" t="str">
        <f t="shared" si="34"/>
        <v>2960336</v>
      </c>
      <c r="B763" t="s">
        <v>2458</v>
      </c>
      <c r="C763" t="s">
        <v>966</v>
      </c>
      <c r="D763" t="s">
        <v>2522</v>
      </c>
      <c r="E763" t="s">
        <v>2523</v>
      </c>
      <c r="F763" t="s">
        <v>2523</v>
      </c>
      <c r="G763">
        <f t="shared" si="35"/>
        <v>31</v>
      </c>
      <c r="H763">
        <f>IF(LEN(I763)&gt;0,1+MAX($H$1:H762),0)</f>
        <v>0</v>
      </c>
      <c r="I763" t="str">
        <f>IF(B763=LEFT('Debt Worksheet'!$C$7,2),'Selected Unit Finder +Unit List'!F763,"")</f>
        <v/>
      </c>
      <c r="J763" t="str">
        <f t="shared" si="33"/>
        <v>2960336</v>
      </c>
    </row>
    <row r="764" spans="1:10" x14ac:dyDescent="0.3">
      <c r="A764" t="str">
        <f t="shared" si="34"/>
        <v>2961053</v>
      </c>
      <c r="B764" t="s">
        <v>2458</v>
      </c>
      <c r="C764" t="s">
        <v>966</v>
      </c>
      <c r="D764" t="s">
        <v>2524</v>
      </c>
      <c r="E764" t="s">
        <v>2525</v>
      </c>
      <c r="F764" t="s">
        <v>2526</v>
      </c>
      <c r="G764">
        <f t="shared" si="35"/>
        <v>31</v>
      </c>
      <c r="H764">
        <f>IF(LEN(I764)&gt;0,1+MAX($H$1:H763),0)</f>
        <v>0</v>
      </c>
      <c r="I764" t="str">
        <f>IF(B764=LEFT('Debt Worksheet'!$C$7,2),'Selected Unit Finder +Unit List'!F764,"")</f>
        <v/>
      </c>
      <c r="J764" t="str">
        <f t="shared" si="33"/>
        <v>2961053</v>
      </c>
    </row>
    <row r="765" spans="1:10" x14ac:dyDescent="0.3">
      <c r="A765" t="str">
        <f t="shared" si="34"/>
        <v>3010000</v>
      </c>
      <c r="B765" t="s">
        <v>2527</v>
      </c>
      <c r="C765" t="s">
        <v>896</v>
      </c>
      <c r="D765" t="s">
        <v>897</v>
      </c>
      <c r="E765" t="s">
        <v>2528</v>
      </c>
      <c r="F765" t="s">
        <v>2529</v>
      </c>
      <c r="G765">
        <f t="shared" si="35"/>
        <v>25</v>
      </c>
      <c r="H765">
        <f>IF(LEN(I765)&gt;0,1+MAX($H$1:H764),0)</f>
        <v>0</v>
      </c>
      <c r="I765" t="str">
        <f>IF(B765=LEFT('Debt Worksheet'!$C$7,2),'Selected Unit Finder +Unit List'!F765,"")</f>
        <v/>
      </c>
      <c r="J765" t="str">
        <f t="shared" si="33"/>
        <v>3010000</v>
      </c>
    </row>
    <row r="766" spans="1:10" x14ac:dyDescent="0.3">
      <c r="A766" t="str">
        <f t="shared" si="34"/>
        <v>3020001</v>
      </c>
      <c r="B766" t="s">
        <v>2527</v>
      </c>
      <c r="C766" t="s">
        <v>900</v>
      </c>
      <c r="D766" t="s">
        <v>901</v>
      </c>
      <c r="E766" t="s">
        <v>2530</v>
      </c>
      <c r="F766" t="s">
        <v>2531</v>
      </c>
      <c r="G766">
        <f t="shared" si="35"/>
        <v>25</v>
      </c>
      <c r="H766">
        <f>IF(LEN(I766)&gt;0,1+MAX($H$1:H765),0)</f>
        <v>0</v>
      </c>
      <c r="I766" t="str">
        <f>IF(B766=LEFT('Debt Worksheet'!$C$7,2),'Selected Unit Finder +Unit List'!F766,"")</f>
        <v/>
      </c>
      <c r="J766" t="str">
        <f t="shared" si="33"/>
        <v>3020001</v>
      </c>
    </row>
    <row r="767" spans="1:10" x14ac:dyDescent="0.3">
      <c r="A767" t="str">
        <f t="shared" si="34"/>
        <v>3020002</v>
      </c>
      <c r="B767" t="s">
        <v>2527</v>
      </c>
      <c r="C767" t="s">
        <v>900</v>
      </c>
      <c r="D767" t="s">
        <v>904</v>
      </c>
      <c r="E767" t="s">
        <v>2532</v>
      </c>
      <c r="F767" t="s">
        <v>2533</v>
      </c>
      <c r="G767">
        <f t="shared" si="35"/>
        <v>25</v>
      </c>
      <c r="H767">
        <f>IF(LEN(I767)&gt;0,1+MAX($H$1:H766),0)</f>
        <v>0</v>
      </c>
      <c r="I767" t="str">
        <f>IF(B767=LEFT('Debt Worksheet'!$C$7,2),'Selected Unit Finder +Unit List'!F767,"")</f>
        <v/>
      </c>
      <c r="J767" t="str">
        <f t="shared" si="33"/>
        <v>3020002</v>
      </c>
    </row>
    <row r="768" spans="1:10" x14ac:dyDescent="0.3">
      <c r="A768" t="str">
        <f t="shared" si="34"/>
        <v>3020003</v>
      </c>
      <c r="B768" t="s">
        <v>2527</v>
      </c>
      <c r="C768" t="s">
        <v>900</v>
      </c>
      <c r="D768" t="s">
        <v>907</v>
      </c>
      <c r="E768" t="s">
        <v>2534</v>
      </c>
      <c r="F768" t="s">
        <v>2535</v>
      </c>
      <c r="G768">
        <f t="shared" si="35"/>
        <v>25</v>
      </c>
      <c r="H768">
        <f>IF(LEN(I768)&gt;0,1+MAX($H$1:H767),0)</f>
        <v>0</v>
      </c>
      <c r="I768" t="str">
        <f>IF(B768=LEFT('Debt Worksheet'!$C$7,2),'Selected Unit Finder +Unit List'!F768,"")</f>
        <v/>
      </c>
      <c r="J768" t="str">
        <f t="shared" si="33"/>
        <v>3020003</v>
      </c>
    </row>
    <row r="769" spans="1:10" x14ac:dyDescent="0.3">
      <c r="A769" t="str">
        <f t="shared" si="34"/>
        <v>3020004</v>
      </c>
      <c r="B769" t="s">
        <v>2527</v>
      </c>
      <c r="C769" t="s">
        <v>900</v>
      </c>
      <c r="D769" t="s">
        <v>910</v>
      </c>
      <c r="E769" t="s">
        <v>2536</v>
      </c>
      <c r="F769" t="s">
        <v>2537</v>
      </c>
      <c r="G769">
        <f t="shared" si="35"/>
        <v>25</v>
      </c>
      <c r="H769">
        <f>IF(LEN(I769)&gt;0,1+MAX($H$1:H768),0)</f>
        <v>0</v>
      </c>
      <c r="I769" t="str">
        <f>IF(B769=LEFT('Debt Worksheet'!$C$7,2),'Selected Unit Finder +Unit List'!F769,"")</f>
        <v/>
      </c>
      <c r="J769" t="str">
        <f t="shared" si="33"/>
        <v>3020004</v>
      </c>
    </row>
    <row r="770" spans="1:10" x14ac:dyDescent="0.3">
      <c r="A770" t="str">
        <f t="shared" si="34"/>
        <v>3020005</v>
      </c>
      <c r="B770" t="s">
        <v>2527</v>
      </c>
      <c r="C770" t="s">
        <v>900</v>
      </c>
      <c r="D770" t="s">
        <v>913</v>
      </c>
      <c r="E770" t="s">
        <v>1116</v>
      </c>
      <c r="F770" t="s">
        <v>1117</v>
      </c>
      <c r="G770">
        <f t="shared" si="35"/>
        <v>25</v>
      </c>
      <c r="H770">
        <f>IF(LEN(I770)&gt;0,1+MAX($H$1:H769),0)</f>
        <v>0</v>
      </c>
      <c r="I770" t="str">
        <f>IF(B770=LEFT('Debt Worksheet'!$C$7,2),'Selected Unit Finder +Unit List'!F770,"")</f>
        <v/>
      </c>
      <c r="J770" t="str">
        <f t="shared" ref="J770:J833" si="36">A770</f>
        <v>3020005</v>
      </c>
    </row>
    <row r="771" spans="1:10" x14ac:dyDescent="0.3">
      <c r="A771" t="str">
        <f t="shared" ref="A771:A834" si="37">CONCATENATE(B771,C771,D771)</f>
        <v>3020006</v>
      </c>
      <c r="B771" t="s">
        <v>2527</v>
      </c>
      <c r="C771" t="s">
        <v>900</v>
      </c>
      <c r="D771" t="s">
        <v>916</v>
      </c>
      <c r="E771" t="s">
        <v>2321</v>
      </c>
      <c r="F771" t="s">
        <v>2322</v>
      </c>
      <c r="G771">
        <f t="shared" ref="G771:G834" si="38">COUNTIF(B:B,B771)</f>
        <v>25</v>
      </c>
      <c r="H771">
        <f>IF(LEN(I771)&gt;0,1+MAX($H$1:H770),0)</f>
        <v>0</v>
      </c>
      <c r="I771" t="str">
        <f>IF(B771=LEFT('Debt Worksheet'!$C$7,2),'Selected Unit Finder +Unit List'!F771,"")</f>
        <v/>
      </c>
      <c r="J771" t="str">
        <f t="shared" si="36"/>
        <v>3020006</v>
      </c>
    </row>
    <row r="772" spans="1:10" x14ac:dyDescent="0.3">
      <c r="A772" t="str">
        <f t="shared" si="37"/>
        <v>3020007</v>
      </c>
      <c r="B772" t="s">
        <v>2527</v>
      </c>
      <c r="C772" t="s">
        <v>900</v>
      </c>
      <c r="D772" t="s">
        <v>919</v>
      </c>
      <c r="E772" t="s">
        <v>981</v>
      </c>
      <c r="F772" t="s">
        <v>982</v>
      </c>
      <c r="G772">
        <f t="shared" si="38"/>
        <v>25</v>
      </c>
      <c r="H772">
        <f>IF(LEN(I772)&gt;0,1+MAX($H$1:H771),0)</f>
        <v>0</v>
      </c>
      <c r="I772" t="str">
        <f>IF(B772=LEFT('Debt Worksheet'!$C$7,2),'Selected Unit Finder +Unit List'!F772,"")</f>
        <v/>
      </c>
      <c r="J772" t="str">
        <f t="shared" si="36"/>
        <v>3020007</v>
      </c>
    </row>
    <row r="773" spans="1:10" x14ac:dyDescent="0.3">
      <c r="A773" t="str">
        <f t="shared" si="37"/>
        <v>3020008</v>
      </c>
      <c r="B773" t="s">
        <v>2527</v>
      </c>
      <c r="C773" t="s">
        <v>900</v>
      </c>
      <c r="D773" t="s">
        <v>922</v>
      </c>
      <c r="E773" t="s">
        <v>1196</v>
      </c>
      <c r="F773" t="s">
        <v>1197</v>
      </c>
      <c r="G773">
        <f t="shared" si="38"/>
        <v>25</v>
      </c>
      <c r="H773">
        <f>IF(LEN(I773)&gt;0,1+MAX($H$1:H772),0)</f>
        <v>0</v>
      </c>
      <c r="I773" t="str">
        <f>IF(B773=LEFT('Debt Worksheet'!$C$7,2),'Selected Unit Finder +Unit List'!F773,"")</f>
        <v/>
      </c>
      <c r="J773" t="str">
        <f t="shared" si="36"/>
        <v>3020008</v>
      </c>
    </row>
    <row r="774" spans="1:10" x14ac:dyDescent="0.3">
      <c r="A774" t="str">
        <f t="shared" si="37"/>
        <v>3020009</v>
      </c>
      <c r="B774" t="s">
        <v>2527</v>
      </c>
      <c r="C774" t="s">
        <v>900</v>
      </c>
      <c r="D774" t="s">
        <v>925</v>
      </c>
      <c r="E774" t="s">
        <v>2538</v>
      </c>
      <c r="F774" t="s">
        <v>2539</v>
      </c>
      <c r="G774">
        <f t="shared" si="38"/>
        <v>25</v>
      </c>
      <c r="H774">
        <f>IF(LEN(I774)&gt;0,1+MAX($H$1:H773),0)</f>
        <v>0</v>
      </c>
      <c r="I774" t="str">
        <f>IF(B774=LEFT('Debt Worksheet'!$C$7,2),'Selected Unit Finder +Unit List'!F774,"")</f>
        <v/>
      </c>
      <c r="J774" t="str">
        <f t="shared" si="36"/>
        <v>3020009</v>
      </c>
    </row>
    <row r="775" spans="1:10" x14ac:dyDescent="0.3">
      <c r="A775" t="str">
        <f t="shared" si="37"/>
        <v>3030400</v>
      </c>
      <c r="B775" t="s">
        <v>2527</v>
      </c>
      <c r="C775" t="s">
        <v>937</v>
      </c>
      <c r="D775" t="s">
        <v>2540</v>
      </c>
      <c r="E775" t="s">
        <v>2541</v>
      </c>
      <c r="F775" t="s">
        <v>2542</v>
      </c>
      <c r="G775">
        <f t="shared" si="38"/>
        <v>25</v>
      </c>
      <c r="H775">
        <f>IF(LEN(I775)&gt;0,1+MAX($H$1:H774),0)</f>
        <v>0</v>
      </c>
      <c r="I775" t="str">
        <f>IF(B775=LEFT('Debt Worksheet'!$C$7,2),'Selected Unit Finder +Unit List'!F775,"")</f>
        <v/>
      </c>
      <c r="J775" t="str">
        <f t="shared" si="36"/>
        <v>3030400</v>
      </c>
    </row>
    <row r="776" spans="1:10" x14ac:dyDescent="0.3">
      <c r="A776" t="str">
        <f t="shared" si="37"/>
        <v>3030645</v>
      </c>
      <c r="B776" t="s">
        <v>2527</v>
      </c>
      <c r="C776" t="s">
        <v>937</v>
      </c>
      <c r="D776" t="s">
        <v>2543</v>
      </c>
      <c r="E776" t="s">
        <v>2544</v>
      </c>
      <c r="F776" t="s">
        <v>2545</v>
      </c>
      <c r="G776">
        <f t="shared" si="38"/>
        <v>25</v>
      </c>
      <c r="H776">
        <f>IF(LEN(I776)&gt;0,1+MAX($H$1:H775),0)</f>
        <v>0</v>
      </c>
      <c r="I776" t="str">
        <f>IF(B776=LEFT('Debt Worksheet'!$C$7,2),'Selected Unit Finder +Unit List'!F776,"")</f>
        <v/>
      </c>
      <c r="J776" t="str">
        <f t="shared" si="36"/>
        <v>3030645</v>
      </c>
    </row>
    <row r="777" spans="1:10" x14ac:dyDescent="0.3">
      <c r="A777" t="str">
        <f t="shared" si="37"/>
        <v>3030646</v>
      </c>
      <c r="B777" t="s">
        <v>2527</v>
      </c>
      <c r="C777" t="s">
        <v>937</v>
      </c>
      <c r="D777" t="s">
        <v>2546</v>
      </c>
      <c r="E777" t="s">
        <v>2547</v>
      </c>
      <c r="F777" t="s">
        <v>2548</v>
      </c>
      <c r="G777">
        <f t="shared" si="38"/>
        <v>25</v>
      </c>
      <c r="H777">
        <f>IF(LEN(I777)&gt;0,1+MAX($H$1:H776),0)</f>
        <v>0</v>
      </c>
      <c r="I777" t="str">
        <f>IF(B777=LEFT('Debt Worksheet'!$C$7,2),'Selected Unit Finder +Unit List'!F777,"")</f>
        <v/>
      </c>
      <c r="J777" t="str">
        <f t="shared" si="36"/>
        <v>3030646</v>
      </c>
    </row>
    <row r="778" spans="1:10" x14ac:dyDescent="0.3">
      <c r="A778" t="str">
        <f t="shared" si="37"/>
        <v>3030647</v>
      </c>
      <c r="B778" t="s">
        <v>2527</v>
      </c>
      <c r="C778" t="s">
        <v>937</v>
      </c>
      <c r="D778" t="s">
        <v>2549</v>
      </c>
      <c r="E778" t="s">
        <v>2550</v>
      </c>
      <c r="F778" t="s">
        <v>2551</v>
      </c>
      <c r="G778">
        <f t="shared" si="38"/>
        <v>25</v>
      </c>
      <c r="H778">
        <f>IF(LEN(I778)&gt;0,1+MAX($H$1:H777),0)</f>
        <v>0</v>
      </c>
      <c r="I778" t="str">
        <f>IF(B778=LEFT('Debt Worksheet'!$C$7,2),'Selected Unit Finder +Unit List'!F778,"")</f>
        <v/>
      </c>
      <c r="J778" t="str">
        <f t="shared" si="36"/>
        <v>3030647</v>
      </c>
    </row>
    <row r="779" spans="1:10" x14ac:dyDescent="0.3">
      <c r="A779" t="str">
        <f t="shared" si="37"/>
        <v>3030648</v>
      </c>
      <c r="B779" t="s">
        <v>2527</v>
      </c>
      <c r="C779" t="s">
        <v>937</v>
      </c>
      <c r="D779" t="s">
        <v>2552</v>
      </c>
      <c r="E779" t="s">
        <v>2553</v>
      </c>
      <c r="F779" t="s">
        <v>2554</v>
      </c>
      <c r="G779">
        <f t="shared" si="38"/>
        <v>25</v>
      </c>
      <c r="H779">
        <f>IF(LEN(I779)&gt;0,1+MAX($H$1:H778),0)</f>
        <v>0</v>
      </c>
      <c r="I779" t="str">
        <f>IF(B779=LEFT('Debt Worksheet'!$C$7,2),'Selected Unit Finder +Unit List'!F779,"")</f>
        <v/>
      </c>
      <c r="J779" t="str">
        <f t="shared" si="36"/>
        <v>3030648</v>
      </c>
    </row>
    <row r="780" spans="1:10" x14ac:dyDescent="0.3">
      <c r="A780" t="str">
        <f t="shared" si="37"/>
        <v>3030649</v>
      </c>
      <c r="B780" t="s">
        <v>2527</v>
      </c>
      <c r="C780" t="s">
        <v>937</v>
      </c>
      <c r="D780" t="s">
        <v>2555</v>
      </c>
      <c r="E780" t="s">
        <v>2556</v>
      </c>
      <c r="F780" t="s">
        <v>2557</v>
      </c>
      <c r="G780">
        <f t="shared" si="38"/>
        <v>25</v>
      </c>
      <c r="H780">
        <f>IF(LEN(I780)&gt;0,1+MAX($H$1:H779),0)</f>
        <v>0</v>
      </c>
      <c r="I780" t="str">
        <f>IF(B780=LEFT('Debt Worksheet'!$C$7,2),'Selected Unit Finder +Unit List'!F780,"")</f>
        <v/>
      </c>
      <c r="J780" t="str">
        <f t="shared" si="36"/>
        <v>3030649</v>
      </c>
    </row>
    <row r="781" spans="1:10" x14ac:dyDescent="0.3">
      <c r="A781" t="str">
        <f t="shared" si="37"/>
        <v>3030762</v>
      </c>
      <c r="B781" t="s">
        <v>2527</v>
      </c>
      <c r="C781" t="s">
        <v>937</v>
      </c>
      <c r="D781" t="s">
        <v>2558</v>
      </c>
      <c r="E781" t="s">
        <v>2559</v>
      </c>
      <c r="F781" t="s">
        <v>2560</v>
      </c>
      <c r="G781">
        <f t="shared" si="38"/>
        <v>25</v>
      </c>
      <c r="H781">
        <f>IF(LEN(I781)&gt;0,1+MAX($H$1:H780),0)</f>
        <v>0</v>
      </c>
      <c r="I781" t="str">
        <f>IF(B781=LEFT('Debt Worksheet'!$C$7,2),'Selected Unit Finder +Unit List'!F781,"")</f>
        <v/>
      </c>
      <c r="J781" t="str">
        <f t="shared" si="36"/>
        <v>3030762</v>
      </c>
    </row>
    <row r="782" spans="1:10" x14ac:dyDescent="0.3">
      <c r="A782" t="str">
        <f t="shared" si="37"/>
        <v>3030966</v>
      </c>
      <c r="B782" t="s">
        <v>2527</v>
      </c>
      <c r="C782" t="s">
        <v>937</v>
      </c>
      <c r="D782" t="s">
        <v>1593</v>
      </c>
      <c r="E782" t="s">
        <v>2561</v>
      </c>
      <c r="F782" t="s">
        <v>2562</v>
      </c>
      <c r="G782">
        <f t="shared" si="38"/>
        <v>25</v>
      </c>
      <c r="H782">
        <f>IF(LEN(I782)&gt;0,1+MAX($H$1:H781),0)</f>
        <v>0</v>
      </c>
      <c r="I782" t="str">
        <f>IF(B782=LEFT('Debt Worksheet'!$C$7,2),'Selected Unit Finder +Unit List'!F782,"")</f>
        <v/>
      </c>
      <c r="J782" t="str">
        <f t="shared" si="36"/>
        <v>3030966</v>
      </c>
    </row>
    <row r="783" spans="1:10" x14ac:dyDescent="0.3">
      <c r="A783" t="str">
        <f t="shared" si="37"/>
        <v>3043115</v>
      </c>
      <c r="B783" t="s">
        <v>2527</v>
      </c>
      <c r="C783" t="s">
        <v>950</v>
      </c>
      <c r="D783" t="s">
        <v>2563</v>
      </c>
      <c r="E783" t="s">
        <v>2564</v>
      </c>
      <c r="F783" t="s">
        <v>2565</v>
      </c>
      <c r="G783">
        <f t="shared" si="38"/>
        <v>25</v>
      </c>
      <c r="H783">
        <f>IF(LEN(I783)&gt;0,1+MAX($H$1:H782),0)</f>
        <v>0</v>
      </c>
      <c r="I783" t="str">
        <f>IF(B783=LEFT('Debt Worksheet'!$C$7,2),'Selected Unit Finder +Unit List'!F783,"")</f>
        <v/>
      </c>
      <c r="J783" t="str">
        <f t="shared" si="36"/>
        <v>3043115</v>
      </c>
    </row>
    <row r="784" spans="1:10" x14ac:dyDescent="0.3">
      <c r="A784" t="str">
        <f t="shared" si="37"/>
        <v>3043125</v>
      </c>
      <c r="B784" t="s">
        <v>2527</v>
      </c>
      <c r="C784" t="s">
        <v>950</v>
      </c>
      <c r="D784" t="s">
        <v>2566</v>
      </c>
      <c r="E784" t="s">
        <v>2567</v>
      </c>
      <c r="F784" t="s">
        <v>2568</v>
      </c>
      <c r="G784">
        <f t="shared" si="38"/>
        <v>25</v>
      </c>
      <c r="H784">
        <f>IF(LEN(I784)&gt;0,1+MAX($H$1:H783),0)</f>
        <v>0</v>
      </c>
      <c r="I784" t="str">
        <f>IF(B784=LEFT('Debt Worksheet'!$C$7,2),'Selected Unit Finder +Unit List'!F784,"")</f>
        <v/>
      </c>
      <c r="J784" t="str">
        <f t="shared" si="36"/>
        <v>3043125</v>
      </c>
    </row>
    <row r="785" spans="1:10" x14ac:dyDescent="0.3">
      <c r="A785" t="str">
        <f t="shared" si="37"/>
        <v>3043135</v>
      </c>
      <c r="B785" t="s">
        <v>2527</v>
      </c>
      <c r="C785" t="s">
        <v>950</v>
      </c>
      <c r="D785" t="s">
        <v>2569</v>
      </c>
      <c r="E785" t="s">
        <v>2570</v>
      </c>
      <c r="F785" t="s">
        <v>2571</v>
      </c>
      <c r="G785">
        <f t="shared" si="38"/>
        <v>25</v>
      </c>
      <c r="H785">
        <f>IF(LEN(I785)&gt;0,1+MAX($H$1:H784),0)</f>
        <v>0</v>
      </c>
      <c r="I785" t="str">
        <f>IF(B785=LEFT('Debt Worksheet'!$C$7,2),'Selected Unit Finder +Unit List'!F785,"")</f>
        <v/>
      </c>
      <c r="J785" t="str">
        <f t="shared" si="36"/>
        <v>3043135</v>
      </c>
    </row>
    <row r="786" spans="1:10" x14ac:dyDescent="0.3">
      <c r="A786" t="str">
        <f t="shared" si="37"/>
        <v>3043145</v>
      </c>
      <c r="B786" t="s">
        <v>2527</v>
      </c>
      <c r="C786" t="s">
        <v>950</v>
      </c>
      <c r="D786" t="s">
        <v>2572</v>
      </c>
      <c r="E786" t="s">
        <v>2573</v>
      </c>
      <c r="F786" t="s">
        <v>2574</v>
      </c>
      <c r="G786">
        <f t="shared" si="38"/>
        <v>25</v>
      </c>
      <c r="H786">
        <f>IF(LEN(I786)&gt;0,1+MAX($H$1:H785),0)</f>
        <v>0</v>
      </c>
      <c r="I786" t="str">
        <f>IF(B786=LEFT('Debt Worksheet'!$C$7,2),'Selected Unit Finder +Unit List'!F786,"")</f>
        <v/>
      </c>
      <c r="J786" t="str">
        <f t="shared" si="36"/>
        <v>3043145</v>
      </c>
    </row>
    <row r="787" spans="1:10" x14ac:dyDescent="0.3">
      <c r="A787" t="str">
        <f t="shared" si="37"/>
        <v>3050080</v>
      </c>
      <c r="B787" t="s">
        <v>2527</v>
      </c>
      <c r="C787" t="s">
        <v>960</v>
      </c>
      <c r="D787" t="s">
        <v>2575</v>
      </c>
      <c r="E787" t="s">
        <v>2576</v>
      </c>
      <c r="F787" t="s">
        <v>2577</v>
      </c>
      <c r="G787">
        <f t="shared" si="38"/>
        <v>25</v>
      </c>
      <c r="H787">
        <f>IF(LEN(I787)&gt;0,1+MAX($H$1:H786),0)</f>
        <v>0</v>
      </c>
      <c r="I787" t="str">
        <f>IF(B787=LEFT('Debt Worksheet'!$C$7,2),'Selected Unit Finder +Unit List'!F787,"")</f>
        <v/>
      </c>
      <c r="J787" t="str">
        <f t="shared" si="36"/>
        <v>3050080</v>
      </c>
    </row>
    <row r="788" spans="1:10" x14ac:dyDescent="0.3">
      <c r="A788" t="str">
        <f t="shared" si="37"/>
        <v>3050081</v>
      </c>
      <c r="B788" t="s">
        <v>2527</v>
      </c>
      <c r="C788" t="s">
        <v>960</v>
      </c>
      <c r="D788" t="s">
        <v>2578</v>
      </c>
      <c r="E788" t="s">
        <v>2579</v>
      </c>
      <c r="F788" t="s">
        <v>2580</v>
      </c>
      <c r="G788">
        <f t="shared" si="38"/>
        <v>25</v>
      </c>
      <c r="H788">
        <f>IF(LEN(I788)&gt;0,1+MAX($H$1:H787),0)</f>
        <v>0</v>
      </c>
      <c r="I788" t="str">
        <f>IF(B788=LEFT('Debt Worksheet'!$C$7,2),'Selected Unit Finder +Unit List'!F788,"")</f>
        <v/>
      </c>
      <c r="J788" t="str">
        <f t="shared" si="36"/>
        <v>3050081</v>
      </c>
    </row>
    <row r="789" spans="1:10" x14ac:dyDescent="0.3">
      <c r="A789" t="str">
        <f t="shared" si="37"/>
        <v>3061178</v>
      </c>
      <c r="B789" t="s">
        <v>2527</v>
      </c>
      <c r="C789" t="s">
        <v>966</v>
      </c>
      <c r="D789" t="s">
        <v>2581</v>
      </c>
      <c r="E789" t="s">
        <v>2582</v>
      </c>
      <c r="F789" t="s">
        <v>2583</v>
      </c>
      <c r="G789">
        <f t="shared" si="38"/>
        <v>25</v>
      </c>
      <c r="H789">
        <f>IF(LEN(I789)&gt;0,1+MAX($H$1:H788),0)</f>
        <v>0</v>
      </c>
      <c r="I789" t="str">
        <f>IF(B789=LEFT('Debt Worksheet'!$C$7,2),'Selected Unit Finder +Unit List'!F789,"")</f>
        <v/>
      </c>
      <c r="J789" t="str">
        <f t="shared" si="36"/>
        <v>3061178</v>
      </c>
    </row>
    <row r="790" spans="1:10" x14ac:dyDescent="0.3">
      <c r="A790" t="str">
        <f t="shared" si="37"/>
        <v>3110000</v>
      </c>
      <c r="B790" t="s">
        <v>2584</v>
      </c>
      <c r="C790" t="s">
        <v>896</v>
      </c>
      <c r="D790" t="s">
        <v>897</v>
      </c>
      <c r="E790" t="s">
        <v>2585</v>
      </c>
      <c r="F790" t="s">
        <v>2586</v>
      </c>
      <c r="G790">
        <f t="shared" si="38"/>
        <v>34</v>
      </c>
      <c r="H790">
        <f>IF(LEN(I790)&gt;0,1+MAX($H$1:H789),0)</f>
        <v>0</v>
      </c>
      <c r="I790" t="str">
        <f>IF(B790=LEFT('Debt Worksheet'!$C$7,2),'Selected Unit Finder +Unit List'!F790,"")</f>
        <v/>
      </c>
      <c r="J790" t="str">
        <f t="shared" si="36"/>
        <v>3110000</v>
      </c>
    </row>
    <row r="791" spans="1:10" x14ac:dyDescent="0.3">
      <c r="A791" t="str">
        <f t="shared" si="37"/>
        <v>3120001</v>
      </c>
      <c r="B791" t="s">
        <v>2584</v>
      </c>
      <c r="C791" t="s">
        <v>900</v>
      </c>
      <c r="D791" t="s">
        <v>901</v>
      </c>
      <c r="E791" t="s">
        <v>2530</v>
      </c>
      <c r="F791" t="s">
        <v>2531</v>
      </c>
      <c r="G791">
        <f t="shared" si="38"/>
        <v>34</v>
      </c>
      <c r="H791">
        <f>IF(LEN(I791)&gt;0,1+MAX($H$1:H790),0)</f>
        <v>0</v>
      </c>
      <c r="I791" t="str">
        <f>IF(B791=LEFT('Debt Worksheet'!$C$7,2),'Selected Unit Finder +Unit List'!F791,"")</f>
        <v/>
      </c>
      <c r="J791" t="str">
        <f t="shared" si="36"/>
        <v>3120001</v>
      </c>
    </row>
    <row r="792" spans="1:10" x14ac:dyDescent="0.3">
      <c r="A792" t="str">
        <f t="shared" si="37"/>
        <v>3120002</v>
      </c>
      <c r="B792" t="s">
        <v>2584</v>
      </c>
      <c r="C792" t="s">
        <v>900</v>
      </c>
      <c r="D792" t="s">
        <v>904</v>
      </c>
      <c r="E792" t="s">
        <v>1315</v>
      </c>
      <c r="F792" t="s">
        <v>1316</v>
      </c>
      <c r="G792">
        <f t="shared" si="38"/>
        <v>34</v>
      </c>
      <c r="H792">
        <f>IF(LEN(I792)&gt;0,1+MAX($H$1:H791),0)</f>
        <v>0</v>
      </c>
      <c r="I792" t="str">
        <f>IF(B792=LEFT('Debt Worksheet'!$C$7,2),'Selected Unit Finder +Unit List'!F792,"")</f>
        <v/>
      </c>
      <c r="J792" t="str">
        <f t="shared" si="36"/>
        <v>3120002</v>
      </c>
    </row>
    <row r="793" spans="1:10" x14ac:dyDescent="0.3">
      <c r="A793" t="str">
        <f t="shared" si="37"/>
        <v>3120003</v>
      </c>
      <c r="B793" t="s">
        <v>2584</v>
      </c>
      <c r="C793" t="s">
        <v>900</v>
      </c>
      <c r="D793" t="s">
        <v>907</v>
      </c>
      <c r="E793" t="s">
        <v>1772</v>
      </c>
      <c r="F793" t="s">
        <v>1773</v>
      </c>
      <c r="G793">
        <f t="shared" si="38"/>
        <v>34</v>
      </c>
      <c r="H793">
        <f>IF(LEN(I793)&gt;0,1+MAX($H$1:H792),0)</f>
        <v>0</v>
      </c>
      <c r="I793" t="str">
        <f>IF(B793=LEFT('Debt Worksheet'!$C$7,2),'Selected Unit Finder +Unit List'!F793,"")</f>
        <v/>
      </c>
      <c r="J793" t="str">
        <f t="shared" si="36"/>
        <v>3120003</v>
      </c>
    </row>
    <row r="794" spans="1:10" x14ac:dyDescent="0.3">
      <c r="A794" t="str">
        <f t="shared" si="37"/>
        <v>3120004</v>
      </c>
      <c r="B794" t="s">
        <v>2584</v>
      </c>
      <c r="C794" t="s">
        <v>900</v>
      </c>
      <c r="D794" t="s">
        <v>910</v>
      </c>
      <c r="E794" t="s">
        <v>1072</v>
      </c>
      <c r="F794" t="s">
        <v>1073</v>
      </c>
      <c r="G794">
        <f t="shared" si="38"/>
        <v>34</v>
      </c>
      <c r="H794">
        <f>IF(LEN(I794)&gt;0,1+MAX($H$1:H793),0)</f>
        <v>0</v>
      </c>
      <c r="I794" t="str">
        <f>IF(B794=LEFT('Debt Worksheet'!$C$7,2),'Selected Unit Finder +Unit List'!F794,"")</f>
        <v/>
      </c>
      <c r="J794" t="str">
        <f t="shared" si="36"/>
        <v>3120004</v>
      </c>
    </row>
    <row r="795" spans="1:10" x14ac:dyDescent="0.3">
      <c r="A795" t="str">
        <f t="shared" si="37"/>
        <v>3120005</v>
      </c>
      <c r="B795" t="s">
        <v>2584</v>
      </c>
      <c r="C795" t="s">
        <v>900</v>
      </c>
      <c r="D795" t="s">
        <v>913</v>
      </c>
      <c r="E795" t="s">
        <v>2587</v>
      </c>
      <c r="F795" t="s">
        <v>2588</v>
      </c>
      <c r="G795">
        <f t="shared" si="38"/>
        <v>34</v>
      </c>
      <c r="H795">
        <f>IF(LEN(I795)&gt;0,1+MAX($H$1:H794),0)</f>
        <v>0</v>
      </c>
      <c r="I795" t="str">
        <f>IF(B795=LEFT('Debt Worksheet'!$C$7,2),'Selected Unit Finder +Unit List'!F795,"")</f>
        <v/>
      </c>
      <c r="J795" t="str">
        <f t="shared" si="36"/>
        <v>3120005</v>
      </c>
    </row>
    <row r="796" spans="1:10" x14ac:dyDescent="0.3">
      <c r="A796" t="str">
        <f t="shared" si="37"/>
        <v>3120006</v>
      </c>
      <c r="B796" t="s">
        <v>2584</v>
      </c>
      <c r="C796" t="s">
        <v>900</v>
      </c>
      <c r="D796" t="s">
        <v>916</v>
      </c>
      <c r="E796" t="s">
        <v>981</v>
      </c>
      <c r="F796" t="s">
        <v>982</v>
      </c>
      <c r="G796">
        <f t="shared" si="38"/>
        <v>34</v>
      </c>
      <c r="H796">
        <f>IF(LEN(I796)&gt;0,1+MAX($H$1:H795),0)</f>
        <v>0</v>
      </c>
      <c r="I796" t="str">
        <f>IF(B796=LEFT('Debt Worksheet'!$C$7,2),'Selected Unit Finder +Unit List'!F796,"")</f>
        <v/>
      </c>
      <c r="J796" t="str">
        <f t="shared" si="36"/>
        <v>3120006</v>
      </c>
    </row>
    <row r="797" spans="1:10" x14ac:dyDescent="0.3">
      <c r="A797" t="str">
        <f t="shared" si="37"/>
        <v>3120007</v>
      </c>
      <c r="B797" t="s">
        <v>2584</v>
      </c>
      <c r="C797" t="s">
        <v>900</v>
      </c>
      <c r="D797" t="s">
        <v>919</v>
      </c>
      <c r="E797" t="s">
        <v>2589</v>
      </c>
      <c r="F797" t="s">
        <v>2590</v>
      </c>
      <c r="G797">
        <f t="shared" si="38"/>
        <v>34</v>
      </c>
      <c r="H797">
        <f>IF(LEN(I797)&gt;0,1+MAX($H$1:H796),0)</f>
        <v>0</v>
      </c>
      <c r="I797" t="str">
        <f>IF(B797=LEFT('Debt Worksheet'!$C$7,2),'Selected Unit Finder +Unit List'!F797,"")</f>
        <v/>
      </c>
      <c r="J797" t="str">
        <f t="shared" si="36"/>
        <v>3120007</v>
      </c>
    </row>
    <row r="798" spans="1:10" x14ac:dyDescent="0.3">
      <c r="A798" t="str">
        <f t="shared" si="37"/>
        <v>3120008</v>
      </c>
      <c r="B798" t="s">
        <v>2584</v>
      </c>
      <c r="C798" t="s">
        <v>900</v>
      </c>
      <c r="D798" t="s">
        <v>922</v>
      </c>
      <c r="E798" t="s">
        <v>1457</v>
      </c>
      <c r="F798" t="s">
        <v>1458</v>
      </c>
      <c r="G798">
        <f t="shared" si="38"/>
        <v>34</v>
      </c>
      <c r="H798">
        <f>IF(LEN(I798)&gt;0,1+MAX($H$1:H797),0)</f>
        <v>0</v>
      </c>
      <c r="I798" t="str">
        <f>IF(B798=LEFT('Debt Worksheet'!$C$7,2),'Selected Unit Finder +Unit List'!F798,"")</f>
        <v/>
      </c>
      <c r="J798" t="str">
        <f t="shared" si="36"/>
        <v>3120008</v>
      </c>
    </row>
    <row r="799" spans="1:10" x14ac:dyDescent="0.3">
      <c r="A799" t="str">
        <f t="shared" si="37"/>
        <v>3120009</v>
      </c>
      <c r="B799" t="s">
        <v>2584</v>
      </c>
      <c r="C799" t="s">
        <v>900</v>
      </c>
      <c r="D799" t="s">
        <v>925</v>
      </c>
      <c r="E799" t="s">
        <v>1780</v>
      </c>
      <c r="F799" t="s">
        <v>1781</v>
      </c>
      <c r="G799">
        <f t="shared" si="38"/>
        <v>34</v>
      </c>
      <c r="H799">
        <f>IF(LEN(I799)&gt;0,1+MAX($H$1:H798),0)</f>
        <v>0</v>
      </c>
      <c r="I799" t="str">
        <f>IF(B799=LEFT('Debt Worksheet'!$C$7,2),'Selected Unit Finder +Unit List'!F799,"")</f>
        <v/>
      </c>
      <c r="J799" t="str">
        <f t="shared" si="36"/>
        <v>3120009</v>
      </c>
    </row>
    <row r="800" spans="1:10" x14ac:dyDescent="0.3">
      <c r="A800" t="str">
        <f t="shared" si="37"/>
        <v>3120010</v>
      </c>
      <c r="B800" t="s">
        <v>2584</v>
      </c>
      <c r="C800" t="s">
        <v>900</v>
      </c>
      <c r="D800" t="s">
        <v>928</v>
      </c>
      <c r="E800" t="s">
        <v>2406</v>
      </c>
      <c r="F800" t="s">
        <v>2407</v>
      </c>
      <c r="G800">
        <f t="shared" si="38"/>
        <v>34</v>
      </c>
      <c r="H800">
        <f>IF(LEN(I800)&gt;0,1+MAX($H$1:H799),0)</f>
        <v>0</v>
      </c>
      <c r="I800" t="str">
        <f>IF(B800=LEFT('Debt Worksheet'!$C$7,2),'Selected Unit Finder +Unit List'!F800,"")</f>
        <v/>
      </c>
      <c r="J800" t="str">
        <f t="shared" si="36"/>
        <v>3120010</v>
      </c>
    </row>
    <row r="801" spans="1:10" x14ac:dyDescent="0.3">
      <c r="A801" t="str">
        <f t="shared" si="37"/>
        <v>3120011</v>
      </c>
      <c r="B801" t="s">
        <v>2584</v>
      </c>
      <c r="C801" t="s">
        <v>900</v>
      </c>
      <c r="D801" t="s">
        <v>931</v>
      </c>
      <c r="E801" t="s">
        <v>935</v>
      </c>
      <c r="F801" t="s">
        <v>936</v>
      </c>
      <c r="G801">
        <f t="shared" si="38"/>
        <v>34</v>
      </c>
      <c r="H801">
        <f>IF(LEN(I801)&gt;0,1+MAX($H$1:H800),0)</f>
        <v>0</v>
      </c>
      <c r="I801" t="str">
        <f>IF(B801=LEFT('Debt Worksheet'!$C$7,2),'Selected Unit Finder +Unit List'!F801,"")</f>
        <v/>
      </c>
      <c r="J801" t="str">
        <f t="shared" si="36"/>
        <v>3120011</v>
      </c>
    </row>
    <row r="802" spans="1:10" x14ac:dyDescent="0.3">
      <c r="A802" t="str">
        <f t="shared" si="37"/>
        <v>3120012</v>
      </c>
      <c r="B802" t="s">
        <v>2584</v>
      </c>
      <c r="C802" t="s">
        <v>900</v>
      </c>
      <c r="D802" t="s">
        <v>934</v>
      </c>
      <c r="E802" t="s">
        <v>2591</v>
      </c>
      <c r="F802" t="s">
        <v>2592</v>
      </c>
      <c r="G802">
        <f t="shared" si="38"/>
        <v>34</v>
      </c>
      <c r="H802">
        <f>IF(LEN(I802)&gt;0,1+MAX($H$1:H801),0)</f>
        <v>0</v>
      </c>
      <c r="I802" t="str">
        <f>IF(B802=LEFT('Debt Worksheet'!$C$7,2),'Selected Unit Finder +Unit List'!F802,"")</f>
        <v/>
      </c>
      <c r="J802" t="str">
        <f t="shared" si="36"/>
        <v>3120012</v>
      </c>
    </row>
    <row r="803" spans="1:10" x14ac:dyDescent="0.3">
      <c r="A803" t="str">
        <f t="shared" si="37"/>
        <v>3130568</v>
      </c>
      <c r="B803" t="s">
        <v>2584</v>
      </c>
      <c r="C803" t="s">
        <v>937</v>
      </c>
      <c r="D803" t="s">
        <v>2593</v>
      </c>
      <c r="E803" t="s">
        <v>2594</v>
      </c>
      <c r="F803" t="s">
        <v>2595</v>
      </c>
      <c r="G803">
        <f t="shared" si="38"/>
        <v>34</v>
      </c>
      <c r="H803">
        <f>IF(LEN(I803)&gt;0,1+MAX($H$1:H802),0)</f>
        <v>0</v>
      </c>
      <c r="I803" t="str">
        <f>IF(B803=LEFT('Debt Worksheet'!$C$7,2),'Selected Unit Finder +Unit List'!F803,"")</f>
        <v/>
      </c>
      <c r="J803" t="str">
        <f t="shared" si="36"/>
        <v>3130568</v>
      </c>
    </row>
    <row r="804" spans="1:10" x14ac:dyDescent="0.3">
      <c r="A804" t="str">
        <f t="shared" si="37"/>
        <v>3130650</v>
      </c>
      <c r="B804" t="s">
        <v>2584</v>
      </c>
      <c r="C804" t="s">
        <v>937</v>
      </c>
      <c r="D804" t="s">
        <v>2596</v>
      </c>
      <c r="E804" t="s">
        <v>2597</v>
      </c>
      <c r="F804" t="s">
        <v>2598</v>
      </c>
      <c r="G804">
        <f t="shared" si="38"/>
        <v>34</v>
      </c>
      <c r="H804">
        <f>IF(LEN(I804)&gt;0,1+MAX($H$1:H803),0)</f>
        <v>0</v>
      </c>
      <c r="I804" t="str">
        <f>IF(B804=LEFT('Debt Worksheet'!$C$7,2),'Selected Unit Finder +Unit List'!F804,"")</f>
        <v/>
      </c>
      <c r="J804" t="str">
        <f t="shared" si="36"/>
        <v>3130650</v>
      </c>
    </row>
    <row r="805" spans="1:10" x14ac:dyDescent="0.3">
      <c r="A805" t="str">
        <f t="shared" si="37"/>
        <v>3130651</v>
      </c>
      <c r="B805" t="s">
        <v>2584</v>
      </c>
      <c r="C805" t="s">
        <v>937</v>
      </c>
      <c r="D805" t="s">
        <v>2599</v>
      </c>
      <c r="E805" t="s">
        <v>2600</v>
      </c>
      <c r="F805" t="s">
        <v>2601</v>
      </c>
      <c r="G805">
        <f t="shared" si="38"/>
        <v>34</v>
      </c>
      <c r="H805">
        <f>IF(LEN(I805)&gt;0,1+MAX($H$1:H804),0)</f>
        <v>0</v>
      </c>
      <c r="I805" t="str">
        <f>IF(B805=LEFT('Debt Worksheet'!$C$7,2),'Selected Unit Finder +Unit List'!F805,"")</f>
        <v/>
      </c>
      <c r="J805" t="str">
        <f t="shared" si="36"/>
        <v>3130651</v>
      </c>
    </row>
    <row r="806" spans="1:10" x14ac:dyDescent="0.3">
      <c r="A806" t="str">
        <f t="shared" si="37"/>
        <v>3130652</v>
      </c>
      <c r="B806" t="s">
        <v>2584</v>
      </c>
      <c r="C806" t="s">
        <v>937</v>
      </c>
      <c r="D806" t="s">
        <v>2602</v>
      </c>
      <c r="E806" t="s">
        <v>2603</v>
      </c>
      <c r="F806" t="s">
        <v>2604</v>
      </c>
      <c r="G806">
        <f t="shared" si="38"/>
        <v>34</v>
      </c>
      <c r="H806">
        <f>IF(LEN(I806)&gt;0,1+MAX($H$1:H805),0)</f>
        <v>0</v>
      </c>
      <c r="I806" t="str">
        <f>IF(B806=LEFT('Debt Worksheet'!$C$7,2),'Selected Unit Finder +Unit List'!F806,"")</f>
        <v/>
      </c>
      <c r="J806" t="str">
        <f t="shared" si="36"/>
        <v>3130652</v>
      </c>
    </row>
    <row r="807" spans="1:10" x14ac:dyDescent="0.3">
      <c r="A807" t="str">
        <f t="shared" si="37"/>
        <v>3130653</v>
      </c>
      <c r="B807" t="s">
        <v>2584</v>
      </c>
      <c r="C807" t="s">
        <v>937</v>
      </c>
      <c r="D807" t="s">
        <v>2605</v>
      </c>
      <c r="E807" t="s">
        <v>2606</v>
      </c>
      <c r="F807" t="s">
        <v>2607</v>
      </c>
      <c r="G807">
        <f t="shared" si="38"/>
        <v>34</v>
      </c>
      <c r="H807">
        <f>IF(LEN(I807)&gt;0,1+MAX($H$1:H806),0)</f>
        <v>0</v>
      </c>
      <c r="I807" t="str">
        <f>IF(B807=LEFT('Debt Worksheet'!$C$7,2),'Selected Unit Finder +Unit List'!F807,"")</f>
        <v/>
      </c>
      <c r="J807" t="str">
        <f t="shared" si="36"/>
        <v>3130653</v>
      </c>
    </row>
    <row r="808" spans="1:10" x14ac:dyDescent="0.3">
      <c r="A808" t="str">
        <f t="shared" si="37"/>
        <v>3130654</v>
      </c>
      <c r="B808" t="s">
        <v>2584</v>
      </c>
      <c r="C808" t="s">
        <v>937</v>
      </c>
      <c r="D808" t="s">
        <v>2608</v>
      </c>
      <c r="E808" t="s">
        <v>2609</v>
      </c>
      <c r="F808" t="s">
        <v>2610</v>
      </c>
      <c r="G808">
        <f t="shared" si="38"/>
        <v>34</v>
      </c>
      <c r="H808">
        <f>IF(LEN(I808)&gt;0,1+MAX($H$1:H807),0)</f>
        <v>0</v>
      </c>
      <c r="I808" t="str">
        <f>IF(B808=LEFT('Debt Worksheet'!$C$7,2),'Selected Unit Finder +Unit List'!F808,"")</f>
        <v/>
      </c>
      <c r="J808" t="str">
        <f t="shared" si="36"/>
        <v>3130654</v>
      </c>
    </row>
    <row r="809" spans="1:10" x14ac:dyDescent="0.3">
      <c r="A809" t="str">
        <f t="shared" si="37"/>
        <v>3130655</v>
      </c>
      <c r="B809" t="s">
        <v>2584</v>
      </c>
      <c r="C809" t="s">
        <v>937</v>
      </c>
      <c r="D809" t="s">
        <v>2611</v>
      </c>
      <c r="E809" t="s">
        <v>2612</v>
      </c>
      <c r="F809" t="s">
        <v>2613</v>
      </c>
      <c r="G809">
        <f t="shared" si="38"/>
        <v>34</v>
      </c>
      <c r="H809">
        <f>IF(LEN(I809)&gt;0,1+MAX($H$1:H808),0)</f>
        <v>0</v>
      </c>
      <c r="I809" t="str">
        <f>IF(B809=LEFT('Debt Worksheet'!$C$7,2),'Selected Unit Finder +Unit List'!F809,"")</f>
        <v/>
      </c>
      <c r="J809" t="str">
        <f t="shared" si="36"/>
        <v>3130655</v>
      </c>
    </row>
    <row r="810" spans="1:10" x14ac:dyDescent="0.3">
      <c r="A810" t="str">
        <f t="shared" si="37"/>
        <v>3130656</v>
      </c>
      <c r="B810" t="s">
        <v>2584</v>
      </c>
      <c r="C810" t="s">
        <v>937</v>
      </c>
      <c r="D810" t="s">
        <v>2614</v>
      </c>
      <c r="E810" t="s">
        <v>2615</v>
      </c>
      <c r="F810" t="s">
        <v>2616</v>
      </c>
      <c r="G810">
        <f t="shared" si="38"/>
        <v>34</v>
      </c>
      <c r="H810">
        <f>IF(LEN(I810)&gt;0,1+MAX($H$1:H809),0)</f>
        <v>0</v>
      </c>
      <c r="I810" t="str">
        <f>IF(B810=LEFT('Debt Worksheet'!$C$7,2),'Selected Unit Finder +Unit List'!F810,"")</f>
        <v/>
      </c>
      <c r="J810" t="str">
        <f t="shared" si="36"/>
        <v>3130656</v>
      </c>
    </row>
    <row r="811" spans="1:10" x14ac:dyDescent="0.3">
      <c r="A811" t="str">
        <f t="shared" si="37"/>
        <v>3130657</v>
      </c>
      <c r="B811" t="s">
        <v>2584</v>
      </c>
      <c r="C811" t="s">
        <v>937</v>
      </c>
      <c r="D811" t="s">
        <v>2617</v>
      </c>
      <c r="E811" t="s">
        <v>2618</v>
      </c>
      <c r="F811" t="s">
        <v>2619</v>
      </c>
      <c r="G811">
        <f t="shared" si="38"/>
        <v>34</v>
      </c>
      <c r="H811">
        <f>IF(LEN(I811)&gt;0,1+MAX($H$1:H810),0)</f>
        <v>0</v>
      </c>
      <c r="I811" t="str">
        <f>IF(B811=LEFT('Debt Worksheet'!$C$7,2),'Selected Unit Finder +Unit List'!F811,"")</f>
        <v/>
      </c>
      <c r="J811" t="str">
        <f t="shared" si="36"/>
        <v>3130657</v>
      </c>
    </row>
    <row r="812" spans="1:10" x14ac:dyDescent="0.3">
      <c r="A812" t="str">
        <f t="shared" si="37"/>
        <v>3130658</v>
      </c>
      <c r="B812" t="s">
        <v>2584</v>
      </c>
      <c r="C812" t="s">
        <v>937</v>
      </c>
      <c r="D812" t="s">
        <v>2620</v>
      </c>
      <c r="E812" t="s">
        <v>2621</v>
      </c>
      <c r="F812" t="s">
        <v>2622</v>
      </c>
      <c r="G812">
        <f t="shared" si="38"/>
        <v>34</v>
      </c>
      <c r="H812">
        <f>IF(LEN(I812)&gt;0,1+MAX($H$1:H811),0)</f>
        <v>0</v>
      </c>
      <c r="I812" t="str">
        <f>IF(B812=LEFT('Debt Worksheet'!$C$7,2),'Selected Unit Finder +Unit List'!F812,"")</f>
        <v/>
      </c>
      <c r="J812" t="str">
        <f t="shared" si="36"/>
        <v>3130658</v>
      </c>
    </row>
    <row r="813" spans="1:10" x14ac:dyDescent="0.3">
      <c r="A813" t="str">
        <f t="shared" si="37"/>
        <v>3143160</v>
      </c>
      <c r="B813" t="s">
        <v>2584</v>
      </c>
      <c r="C813" t="s">
        <v>950</v>
      </c>
      <c r="D813" t="s">
        <v>2623</v>
      </c>
      <c r="E813" t="s">
        <v>2624</v>
      </c>
      <c r="F813" t="s">
        <v>2625</v>
      </c>
      <c r="G813">
        <f t="shared" si="38"/>
        <v>34</v>
      </c>
      <c r="H813">
        <f>IF(LEN(I813)&gt;0,1+MAX($H$1:H812),0)</f>
        <v>0</v>
      </c>
      <c r="I813" t="str">
        <f>IF(B813=LEFT('Debt Worksheet'!$C$7,2),'Selected Unit Finder +Unit List'!F813,"")</f>
        <v/>
      </c>
      <c r="J813" t="str">
        <f t="shared" si="36"/>
        <v>3143160</v>
      </c>
    </row>
    <row r="814" spans="1:10" x14ac:dyDescent="0.3">
      <c r="A814" t="str">
        <f t="shared" si="37"/>
        <v>3143180</v>
      </c>
      <c r="B814" t="s">
        <v>2584</v>
      </c>
      <c r="C814" t="s">
        <v>950</v>
      </c>
      <c r="D814" t="s">
        <v>2626</v>
      </c>
      <c r="E814" t="s">
        <v>2627</v>
      </c>
      <c r="F814" t="s">
        <v>2628</v>
      </c>
      <c r="G814">
        <f t="shared" si="38"/>
        <v>34</v>
      </c>
      <c r="H814">
        <f>IF(LEN(I814)&gt;0,1+MAX($H$1:H813),0)</f>
        <v>0</v>
      </c>
      <c r="I814" t="str">
        <f>IF(B814=LEFT('Debt Worksheet'!$C$7,2),'Selected Unit Finder +Unit List'!F814,"")</f>
        <v/>
      </c>
      <c r="J814" t="str">
        <f t="shared" si="36"/>
        <v>3143180</v>
      </c>
    </row>
    <row r="815" spans="1:10" x14ac:dyDescent="0.3">
      <c r="A815" t="str">
        <f t="shared" si="37"/>
        <v>3143190</v>
      </c>
      <c r="B815" t="s">
        <v>2584</v>
      </c>
      <c r="C815" t="s">
        <v>950</v>
      </c>
      <c r="D815" t="s">
        <v>2629</v>
      </c>
      <c r="E815" t="s">
        <v>2630</v>
      </c>
      <c r="F815" t="s">
        <v>2631</v>
      </c>
      <c r="G815">
        <f t="shared" si="38"/>
        <v>34</v>
      </c>
      <c r="H815">
        <f>IF(LEN(I815)&gt;0,1+MAX($H$1:H814),0)</f>
        <v>0</v>
      </c>
      <c r="I815" t="str">
        <f>IF(B815=LEFT('Debt Worksheet'!$C$7,2),'Selected Unit Finder +Unit List'!F815,"")</f>
        <v/>
      </c>
      <c r="J815" t="str">
        <f t="shared" si="36"/>
        <v>3143190</v>
      </c>
    </row>
    <row r="816" spans="1:10" x14ac:dyDescent="0.3">
      <c r="A816" t="str">
        <f t="shared" si="37"/>
        <v>3150082</v>
      </c>
      <c r="B816" t="s">
        <v>2584</v>
      </c>
      <c r="C816" t="s">
        <v>960</v>
      </c>
      <c r="D816" t="s">
        <v>2632</v>
      </c>
      <c r="E816" t="s">
        <v>2633</v>
      </c>
      <c r="F816" t="s">
        <v>2634</v>
      </c>
      <c r="G816">
        <f t="shared" si="38"/>
        <v>34</v>
      </c>
      <c r="H816">
        <f>IF(LEN(I816)&gt;0,1+MAX($H$1:H815),0)</f>
        <v>0</v>
      </c>
      <c r="I816" t="str">
        <f>IF(B816=LEFT('Debt Worksheet'!$C$7,2),'Selected Unit Finder +Unit List'!F816,"")</f>
        <v/>
      </c>
      <c r="J816" t="str">
        <f t="shared" si="36"/>
        <v>3150082</v>
      </c>
    </row>
    <row r="817" spans="1:10" x14ac:dyDescent="0.3">
      <c r="A817" t="str">
        <f t="shared" si="37"/>
        <v>3160341</v>
      </c>
      <c r="B817" t="s">
        <v>2584</v>
      </c>
      <c r="C817" t="s">
        <v>966</v>
      </c>
      <c r="D817" t="s">
        <v>2635</v>
      </c>
      <c r="E817" t="s">
        <v>2636</v>
      </c>
      <c r="F817" t="s">
        <v>2636</v>
      </c>
      <c r="G817">
        <f t="shared" si="38"/>
        <v>34</v>
      </c>
      <c r="H817">
        <f>IF(LEN(I817)&gt;0,1+MAX($H$1:H816),0)</f>
        <v>0</v>
      </c>
      <c r="I817" t="str">
        <f>IF(B817=LEFT('Debt Worksheet'!$C$7,2),'Selected Unit Finder +Unit List'!F817,"")</f>
        <v/>
      </c>
      <c r="J817" t="str">
        <f t="shared" si="36"/>
        <v>3160341</v>
      </c>
    </row>
    <row r="818" spans="1:10" x14ac:dyDescent="0.3">
      <c r="A818" t="str">
        <f t="shared" si="37"/>
        <v>3160343</v>
      </c>
      <c r="B818" t="s">
        <v>2584</v>
      </c>
      <c r="C818" t="s">
        <v>966</v>
      </c>
      <c r="D818" t="s">
        <v>2637</v>
      </c>
      <c r="E818" t="s">
        <v>2638</v>
      </c>
      <c r="F818" t="s">
        <v>2638</v>
      </c>
      <c r="G818">
        <f t="shared" si="38"/>
        <v>34</v>
      </c>
      <c r="H818">
        <f>IF(LEN(I818)&gt;0,1+MAX($H$1:H817),0)</f>
        <v>0</v>
      </c>
      <c r="I818" t="str">
        <f>IF(B818=LEFT('Debt Worksheet'!$C$7,2),'Selected Unit Finder +Unit List'!F818,"")</f>
        <v/>
      </c>
      <c r="J818" t="str">
        <f t="shared" si="36"/>
        <v>3160343</v>
      </c>
    </row>
    <row r="819" spans="1:10" x14ac:dyDescent="0.3">
      <c r="A819" t="str">
        <f t="shared" si="37"/>
        <v>3160973</v>
      </c>
      <c r="B819" t="s">
        <v>2584</v>
      </c>
      <c r="C819" t="s">
        <v>966</v>
      </c>
      <c r="D819" t="s">
        <v>2639</v>
      </c>
      <c r="E819" t="s">
        <v>2640</v>
      </c>
      <c r="F819" t="s">
        <v>2641</v>
      </c>
      <c r="G819">
        <f t="shared" si="38"/>
        <v>34</v>
      </c>
      <c r="H819">
        <f>IF(LEN(I819)&gt;0,1+MAX($H$1:H818),0)</f>
        <v>0</v>
      </c>
      <c r="I819" t="str">
        <f>IF(B819=LEFT('Debt Worksheet'!$C$7,2),'Selected Unit Finder +Unit List'!F819,"")</f>
        <v/>
      </c>
      <c r="J819" t="str">
        <f t="shared" si="36"/>
        <v>3160973</v>
      </c>
    </row>
    <row r="820" spans="1:10" x14ac:dyDescent="0.3">
      <c r="A820" t="str">
        <f t="shared" si="37"/>
        <v>3160980</v>
      </c>
      <c r="B820" t="s">
        <v>2584</v>
      </c>
      <c r="C820" t="s">
        <v>966</v>
      </c>
      <c r="D820" t="s">
        <v>2642</v>
      </c>
      <c r="E820" t="s">
        <v>2643</v>
      </c>
      <c r="F820" t="s">
        <v>2644</v>
      </c>
      <c r="G820">
        <f t="shared" si="38"/>
        <v>34</v>
      </c>
      <c r="H820">
        <f>IF(LEN(I820)&gt;0,1+MAX($H$1:H819),0)</f>
        <v>0</v>
      </c>
      <c r="I820" t="str">
        <f>IF(B820=LEFT('Debt Worksheet'!$C$7,2),'Selected Unit Finder +Unit List'!F820,"")</f>
        <v/>
      </c>
      <c r="J820" t="str">
        <f t="shared" si="36"/>
        <v>3160980</v>
      </c>
    </row>
    <row r="821" spans="1:10" x14ac:dyDescent="0.3">
      <c r="A821" t="str">
        <f t="shared" si="37"/>
        <v>3160983</v>
      </c>
      <c r="B821" t="s">
        <v>2584</v>
      </c>
      <c r="C821" t="s">
        <v>966</v>
      </c>
      <c r="D821" t="s">
        <v>2645</v>
      </c>
      <c r="E821" t="s">
        <v>2646</v>
      </c>
      <c r="F821" t="s">
        <v>2647</v>
      </c>
      <c r="G821">
        <f t="shared" si="38"/>
        <v>34</v>
      </c>
      <c r="H821">
        <f>IF(LEN(I821)&gt;0,1+MAX($H$1:H820),0)</f>
        <v>0</v>
      </c>
      <c r="I821" t="str">
        <f>IF(B821=LEFT('Debt Worksheet'!$C$7,2),'Selected Unit Finder +Unit List'!F821,"")</f>
        <v/>
      </c>
      <c r="J821" t="str">
        <f t="shared" si="36"/>
        <v>3160983</v>
      </c>
    </row>
    <row r="822" spans="1:10" x14ac:dyDescent="0.3">
      <c r="A822" t="str">
        <f t="shared" si="37"/>
        <v>3161031</v>
      </c>
      <c r="B822" t="s">
        <v>2584</v>
      </c>
      <c r="C822" t="s">
        <v>966</v>
      </c>
      <c r="D822" t="s">
        <v>2648</v>
      </c>
      <c r="E822" t="s">
        <v>2649</v>
      </c>
      <c r="F822" t="s">
        <v>2650</v>
      </c>
      <c r="G822">
        <f t="shared" si="38"/>
        <v>34</v>
      </c>
      <c r="H822">
        <f>IF(LEN(I822)&gt;0,1+MAX($H$1:H821),0)</f>
        <v>0</v>
      </c>
      <c r="I822" t="str">
        <f>IF(B822=LEFT('Debt Worksheet'!$C$7,2),'Selected Unit Finder +Unit List'!F822,"")</f>
        <v/>
      </c>
      <c r="J822" t="str">
        <f t="shared" si="36"/>
        <v>3161031</v>
      </c>
    </row>
    <row r="823" spans="1:10" x14ac:dyDescent="0.3">
      <c r="A823" t="str">
        <f t="shared" si="37"/>
        <v>3161087</v>
      </c>
      <c r="B823" t="s">
        <v>2584</v>
      </c>
      <c r="C823" t="s">
        <v>966</v>
      </c>
      <c r="D823" t="s">
        <v>2651</v>
      </c>
      <c r="E823" t="s">
        <v>2652</v>
      </c>
      <c r="F823" t="s">
        <v>2653</v>
      </c>
      <c r="G823">
        <f t="shared" si="38"/>
        <v>34</v>
      </c>
      <c r="H823">
        <f>IF(LEN(I823)&gt;0,1+MAX($H$1:H822),0)</f>
        <v>0</v>
      </c>
      <c r="I823" t="str">
        <f>IF(B823=LEFT('Debt Worksheet'!$C$7,2),'Selected Unit Finder +Unit List'!F823,"")</f>
        <v/>
      </c>
      <c r="J823" t="str">
        <f t="shared" si="36"/>
        <v>3161087</v>
      </c>
    </row>
    <row r="824" spans="1:10" x14ac:dyDescent="0.3">
      <c r="A824" t="str">
        <f t="shared" si="37"/>
        <v>3210000</v>
      </c>
      <c r="B824" t="s">
        <v>2654</v>
      </c>
      <c r="C824" t="s">
        <v>896</v>
      </c>
      <c r="D824" t="s">
        <v>897</v>
      </c>
      <c r="E824" t="s">
        <v>2655</v>
      </c>
      <c r="F824" t="s">
        <v>2656</v>
      </c>
      <c r="G824">
        <f t="shared" si="38"/>
        <v>40</v>
      </c>
      <c r="H824">
        <f>IF(LEN(I824)&gt;0,1+MAX($H$1:H823),0)</f>
        <v>0</v>
      </c>
      <c r="I824" t="str">
        <f>IF(B824=LEFT('Debt Worksheet'!$C$7,2),'Selected Unit Finder +Unit List'!F824,"")</f>
        <v/>
      </c>
      <c r="J824" t="str">
        <f t="shared" si="36"/>
        <v>3210000</v>
      </c>
    </row>
    <row r="825" spans="1:10" x14ac:dyDescent="0.3">
      <c r="A825" t="str">
        <f t="shared" si="37"/>
        <v>3220001</v>
      </c>
      <c r="B825" t="s">
        <v>2654</v>
      </c>
      <c r="C825" t="s">
        <v>900</v>
      </c>
      <c r="D825" t="s">
        <v>901</v>
      </c>
      <c r="E825" t="s">
        <v>2534</v>
      </c>
      <c r="F825" t="s">
        <v>2535</v>
      </c>
      <c r="G825">
        <f t="shared" si="38"/>
        <v>40</v>
      </c>
      <c r="H825">
        <f>IF(LEN(I825)&gt;0,1+MAX($H$1:H824),0)</f>
        <v>0</v>
      </c>
      <c r="I825" t="str">
        <f>IF(B825=LEFT('Debt Worksheet'!$C$7,2),'Selected Unit Finder +Unit List'!F825,"")</f>
        <v/>
      </c>
      <c r="J825" t="str">
        <f t="shared" si="36"/>
        <v>3220001</v>
      </c>
    </row>
    <row r="826" spans="1:10" x14ac:dyDescent="0.3">
      <c r="A826" t="str">
        <f t="shared" si="37"/>
        <v>3220002</v>
      </c>
      <c r="B826" t="s">
        <v>2654</v>
      </c>
      <c r="C826" t="s">
        <v>900</v>
      </c>
      <c r="D826" t="s">
        <v>904</v>
      </c>
      <c r="E826" t="s">
        <v>1116</v>
      </c>
      <c r="F826" t="s">
        <v>1117</v>
      </c>
      <c r="G826">
        <f t="shared" si="38"/>
        <v>40</v>
      </c>
      <c r="H826">
        <f>IF(LEN(I826)&gt;0,1+MAX($H$1:H825),0)</f>
        <v>0</v>
      </c>
      <c r="I826" t="str">
        <f>IF(B826=LEFT('Debt Worksheet'!$C$7,2),'Selected Unit Finder +Unit List'!F826,"")</f>
        <v/>
      </c>
      <c r="J826" t="str">
        <f t="shared" si="36"/>
        <v>3220002</v>
      </c>
    </row>
    <row r="827" spans="1:10" x14ac:dyDescent="0.3">
      <c r="A827" t="str">
        <f t="shared" si="37"/>
        <v>3220003</v>
      </c>
      <c r="B827" t="s">
        <v>2654</v>
      </c>
      <c r="C827" t="s">
        <v>900</v>
      </c>
      <c r="D827" t="s">
        <v>907</v>
      </c>
      <c r="E827" t="s">
        <v>1062</v>
      </c>
      <c r="F827" t="s">
        <v>1063</v>
      </c>
      <c r="G827">
        <f t="shared" si="38"/>
        <v>40</v>
      </c>
      <c r="H827">
        <f>IF(LEN(I827)&gt;0,1+MAX($H$1:H826),0)</f>
        <v>0</v>
      </c>
      <c r="I827" t="str">
        <f>IF(B827=LEFT('Debt Worksheet'!$C$7,2),'Selected Unit Finder +Unit List'!F827,"")</f>
        <v/>
      </c>
      <c r="J827" t="str">
        <f t="shared" si="36"/>
        <v>3220003</v>
      </c>
    </row>
    <row r="828" spans="1:10" x14ac:dyDescent="0.3">
      <c r="A828" t="str">
        <f t="shared" si="37"/>
        <v>3220004</v>
      </c>
      <c r="B828" t="s">
        <v>2654</v>
      </c>
      <c r="C828" t="s">
        <v>900</v>
      </c>
      <c r="D828" t="s">
        <v>910</v>
      </c>
      <c r="E828" t="s">
        <v>979</v>
      </c>
      <c r="F828" t="s">
        <v>980</v>
      </c>
      <c r="G828">
        <f t="shared" si="38"/>
        <v>40</v>
      </c>
      <c r="H828">
        <f>IF(LEN(I828)&gt;0,1+MAX($H$1:H827),0)</f>
        <v>0</v>
      </c>
      <c r="I828" t="str">
        <f>IF(B828=LEFT('Debt Worksheet'!$C$7,2),'Selected Unit Finder +Unit List'!F828,"")</f>
        <v/>
      </c>
      <c r="J828" t="str">
        <f t="shared" si="36"/>
        <v>3220004</v>
      </c>
    </row>
    <row r="829" spans="1:10" x14ac:dyDescent="0.3">
      <c r="A829" t="str">
        <f t="shared" si="37"/>
        <v>3220005</v>
      </c>
      <c r="B829" t="s">
        <v>2654</v>
      </c>
      <c r="C829" t="s">
        <v>900</v>
      </c>
      <c r="D829" t="s">
        <v>913</v>
      </c>
      <c r="E829" t="s">
        <v>1772</v>
      </c>
      <c r="F829" t="s">
        <v>1773</v>
      </c>
      <c r="G829">
        <f t="shared" si="38"/>
        <v>40</v>
      </c>
      <c r="H829">
        <f>IF(LEN(I829)&gt;0,1+MAX($H$1:H828),0)</f>
        <v>0</v>
      </c>
      <c r="I829" t="str">
        <f>IF(B829=LEFT('Debt Worksheet'!$C$7,2),'Selected Unit Finder +Unit List'!F829,"")</f>
        <v/>
      </c>
      <c r="J829" t="str">
        <f t="shared" si="36"/>
        <v>3220005</v>
      </c>
    </row>
    <row r="830" spans="1:10" x14ac:dyDescent="0.3">
      <c r="A830" t="str">
        <f t="shared" si="37"/>
        <v>3220006</v>
      </c>
      <c r="B830" t="s">
        <v>2654</v>
      </c>
      <c r="C830" t="s">
        <v>900</v>
      </c>
      <c r="D830" t="s">
        <v>916</v>
      </c>
      <c r="E830" t="s">
        <v>2657</v>
      </c>
      <c r="F830" t="s">
        <v>2658</v>
      </c>
      <c r="G830">
        <f t="shared" si="38"/>
        <v>40</v>
      </c>
      <c r="H830">
        <f>IF(LEN(I830)&gt;0,1+MAX($H$1:H829),0)</f>
        <v>0</v>
      </c>
      <c r="I830" t="str">
        <f>IF(B830=LEFT('Debt Worksheet'!$C$7,2),'Selected Unit Finder +Unit List'!F830,"")</f>
        <v/>
      </c>
      <c r="J830" t="str">
        <f t="shared" si="36"/>
        <v>3220006</v>
      </c>
    </row>
    <row r="831" spans="1:10" x14ac:dyDescent="0.3">
      <c r="A831" t="str">
        <f t="shared" si="37"/>
        <v>3220007</v>
      </c>
      <c r="B831" t="s">
        <v>2654</v>
      </c>
      <c r="C831" t="s">
        <v>900</v>
      </c>
      <c r="D831" t="s">
        <v>919</v>
      </c>
      <c r="E831" t="s">
        <v>1275</v>
      </c>
      <c r="F831" t="s">
        <v>1276</v>
      </c>
      <c r="G831">
        <f t="shared" si="38"/>
        <v>40</v>
      </c>
      <c r="H831">
        <f>IF(LEN(I831)&gt;0,1+MAX($H$1:H830),0)</f>
        <v>0</v>
      </c>
      <c r="I831" t="str">
        <f>IF(B831=LEFT('Debt Worksheet'!$C$7,2),'Selected Unit Finder +Unit List'!F831,"")</f>
        <v/>
      </c>
      <c r="J831" t="str">
        <f t="shared" si="36"/>
        <v>3220007</v>
      </c>
    </row>
    <row r="832" spans="1:10" x14ac:dyDescent="0.3">
      <c r="A832" t="str">
        <f t="shared" si="37"/>
        <v>3220008</v>
      </c>
      <c r="B832" t="s">
        <v>2654</v>
      </c>
      <c r="C832" t="s">
        <v>900</v>
      </c>
      <c r="D832" t="s">
        <v>922</v>
      </c>
      <c r="E832" t="s">
        <v>2659</v>
      </c>
      <c r="F832" t="s">
        <v>2660</v>
      </c>
      <c r="G832">
        <f t="shared" si="38"/>
        <v>40</v>
      </c>
      <c r="H832">
        <f>IF(LEN(I832)&gt;0,1+MAX($H$1:H831),0)</f>
        <v>0</v>
      </c>
      <c r="I832" t="str">
        <f>IF(B832=LEFT('Debt Worksheet'!$C$7,2),'Selected Unit Finder +Unit List'!F832,"")</f>
        <v/>
      </c>
      <c r="J832" t="str">
        <f t="shared" si="36"/>
        <v>3220008</v>
      </c>
    </row>
    <row r="833" spans="1:10" x14ac:dyDescent="0.3">
      <c r="A833" t="str">
        <f t="shared" si="37"/>
        <v>3220009</v>
      </c>
      <c r="B833" t="s">
        <v>2654</v>
      </c>
      <c r="C833" t="s">
        <v>900</v>
      </c>
      <c r="D833" t="s">
        <v>925</v>
      </c>
      <c r="E833" t="s">
        <v>989</v>
      </c>
      <c r="F833" t="s">
        <v>990</v>
      </c>
      <c r="G833">
        <f t="shared" si="38"/>
        <v>40</v>
      </c>
      <c r="H833">
        <f>IF(LEN(I833)&gt;0,1+MAX($H$1:H832),0)</f>
        <v>0</v>
      </c>
      <c r="I833" t="str">
        <f>IF(B833=LEFT('Debt Worksheet'!$C$7,2),'Selected Unit Finder +Unit List'!F833,"")</f>
        <v/>
      </c>
      <c r="J833" t="str">
        <f t="shared" si="36"/>
        <v>3220009</v>
      </c>
    </row>
    <row r="834" spans="1:10" x14ac:dyDescent="0.3">
      <c r="A834" t="str">
        <f t="shared" si="37"/>
        <v>3220010</v>
      </c>
      <c r="B834" t="s">
        <v>2654</v>
      </c>
      <c r="C834" t="s">
        <v>900</v>
      </c>
      <c r="D834" t="s">
        <v>928</v>
      </c>
      <c r="E834" t="s">
        <v>2661</v>
      </c>
      <c r="F834" t="s">
        <v>2662</v>
      </c>
      <c r="G834">
        <f t="shared" si="38"/>
        <v>40</v>
      </c>
      <c r="H834">
        <f>IF(LEN(I834)&gt;0,1+MAX($H$1:H833),0)</f>
        <v>0</v>
      </c>
      <c r="I834" t="str">
        <f>IF(B834=LEFT('Debt Worksheet'!$C$7,2),'Selected Unit Finder +Unit List'!F834,"")</f>
        <v/>
      </c>
      <c r="J834" t="str">
        <f t="shared" ref="J834:J897" si="39">A834</f>
        <v>3220010</v>
      </c>
    </row>
    <row r="835" spans="1:10" x14ac:dyDescent="0.3">
      <c r="A835" t="str">
        <f t="shared" ref="A835:A898" si="40">CONCATENATE(B835,C835,D835)</f>
        <v>3220011</v>
      </c>
      <c r="B835" t="s">
        <v>2654</v>
      </c>
      <c r="C835" t="s">
        <v>900</v>
      </c>
      <c r="D835" t="s">
        <v>931</v>
      </c>
      <c r="E835" t="s">
        <v>929</v>
      </c>
      <c r="F835" t="s">
        <v>930</v>
      </c>
      <c r="G835">
        <f t="shared" ref="G835:G898" si="41">COUNTIF(B:B,B835)</f>
        <v>40</v>
      </c>
      <c r="H835">
        <f>IF(LEN(I835)&gt;0,1+MAX($H$1:H834),0)</f>
        <v>0</v>
      </c>
      <c r="I835" t="str">
        <f>IF(B835=LEFT('Debt Worksheet'!$C$7,2),'Selected Unit Finder +Unit List'!F835,"")</f>
        <v/>
      </c>
      <c r="J835" t="str">
        <f t="shared" si="39"/>
        <v>3220011</v>
      </c>
    </row>
    <row r="836" spans="1:10" x14ac:dyDescent="0.3">
      <c r="A836" t="str">
        <f t="shared" si="40"/>
        <v>3220012</v>
      </c>
      <c r="B836" t="s">
        <v>2654</v>
      </c>
      <c r="C836" t="s">
        <v>900</v>
      </c>
      <c r="D836" t="s">
        <v>934</v>
      </c>
      <c r="E836" t="s">
        <v>935</v>
      </c>
      <c r="F836" t="s">
        <v>936</v>
      </c>
      <c r="G836">
        <f t="shared" si="41"/>
        <v>40</v>
      </c>
      <c r="H836">
        <f>IF(LEN(I836)&gt;0,1+MAX($H$1:H835),0)</f>
        <v>0</v>
      </c>
      <c r="I836" t="str">
        <f>IF(B836=LEFT('Debt Worksheet'!$C$7,2),'Selected Unit Finder +Unit List'!F836,"")</f>
        <v/>
      </c>
      <c r="J836" t="str">
        <f t="shared" si="39"/>
        <v>3220012</v>
      </c>
    </row>
    <row r="837" spans="1:10" x14ac:dyDescent="0.3">
      <c r="A837" t="str">
        <f t="shared" si="40"/>
        <v>3230502</v>
      </c>
      <c r="B837" t="s">
        <v>2654</v>
      </c>
      <c r="C837" t="s">
        <v>937</v>
      </c>
      <c r="D837" t="s">
        <v>2663</v>
      </c>
      <c r="E837" t="s">
        <v>2664</v>
      </c>
      <c r="F837" t="s">
        <v>2665</v>
      </c>
      <c r="G837">
        <f t="shared" si="41"/>
        <v>40</v>
      </c>
      <c r="H837">
        <f>IF(LEN(I837)&gt;0,1+MAX($H$1:H836),0)</f>
        <v>0</v>
      </c>
      <c r="I837" t="str">
        <f>IF(B837=LEFT('Debt Worksheet'!$C$7,2),'Selected Unit Finder +Unit List'!F837,"")</f>
        <v/>
      </c>
      <c r="J837" t="str">
        <f t="shared" si="39"/>
        <v>3230502</v>
      </c>
    </row>
    <row r="838" spans="1:10" x14ac:dyDescent="0.3">
      <c r="A838" t="str">
        <f t="shared" si="40"/>
        <v>3230503</v>
      </c>
      <c r="B838" t="s">
        <v>2654</v>
      </c>
      <c r="C838" t="s">
        <v>937</v>
      </c>
      <c r="D838" t="s">
        <v>2666</v>
      </c>
      <c r="E838" t="s">
        <v>2667</v>
      </c>
      <c r="F838" t="s">
        <v>2668</v>
      </c>
      <c r="G838">
        <f t="shared" si="41"/>
        <v>40</v>
      </c>
      <c r="H838">
        <f>IF(LEN(I838)&gt;0,1+MAX($H$1:H837),0)</f>
        <v>0</v>
      </c>
      <c r="I838" t="str">
        <f>IF(B838=LEFT('Debt Worksheet'!$C$7,2),'Selected Unit Finder +Unit List'!F838,"")</f>
        <v/>
      </c>
      <c r="J838" t="str">
        <f t="shared" si="39"/>
        <v>3230503</v>
      </c>
    </row>
    <row r="839" spans="1:10" x14ac:dyDescent="0.3">
      <c r="A839" t="str">
        <f t="shared" si="40"/>
        <v>3230659</v>
      </c>
      <c r="B839" t="s">
        <v>2654</v>
      </c>
      <c r="C839" t="s">
        <v>937</v>
      </c>
      <c r="D839" t="s">
        <v>2669</v>
      </c>
      <c r="E839" t="s">
        <v>2670</v>
      </c>
      <c r="F839" t="s">
        <v>2671</v>
      </c>
      <c r="G839">
        <f t="shared" si="41"/>
        <v>40</v>
      </c>
      <c r="H839">
        <f>IF(LEN(I839)&gt;0,1+MAX($H$1:H838),0)</f>
        <v>0</v>
      </c>
      <c r="I839" t="str">
        <f>IF(B839=LEFT('Debt Worksheet'!$C$7,2),'Selected Unit Finder +Unit List'!F839,"")</f>
        <v/>
      </c>
      <c r="J839" t="str">
        <f t="shared" si="39"/>
        <v>3230659</v>
      </c>
    </row>
    <row r="840" spans="1:10" x14ac:dyDescent="0.3">
      <c r="A840" t="str">
        <f t="shared" si="40"/>
        <v>3230660</v>
      </c>
      <c r="B840" t="s">
        <v>2654</v>
      </c>
      <c r="C840" t="s">
        <v>937</v>
      </c>
      <c r="D840" t="s">
        <v>2672</v>
      </c>
      <c r="E840" t="s">
        <v>2673</v>
      </c>
      <c r="F840" t="s">
        <v>2674</v>
      </c>
      <c r="G840">
        <f t="shared" si="41"/>
        <v>40</v>
      </c>
      <c r="H840">
        <f>IF(LEN(I840)&gt;0,1+MAX($H$1:H839),0)</f>
        <v>0</v>
      </c>
      <c r="I840" t="str">
        <f>IF(B840=LEFT('Debt Worksheet'!$C$7,2),'Selected Unit Finder +Unit List'!F840,"")</f>
        <v/>
      </c>
      <c r="J840" t="str">
        <f t="shared" si="39"/>
        <v>3230660</v>
      </c>
    </row>
    <row r="841" spans="1:10" x14ac:dyDescent="0.3">
      <c r="A841" t="str">
        <f t="shared" si="40"/>
        <v>3230661</v>
      </c>
      <c r="B841" t="s">
        <v>2654</v>
      </c>
      <c r="C841" t="s">
        <v>937</v>
      </c>
      <c r="D841" t="s">
        <v>2675</v>
      </c>
      <c r="E841" t="s">
        <v>2676</v>
      </c>
      <c r="F841" t="s">
        <v>2677</v>
      </c>
      <c r="G841">
        <f t="shared" si="41"/>
        <v>40</v>
      </c>
      <c r="H841">
        <f>IF(LEN(I841)&gt;0,1+MAX($H$1:H840),0)</f>
        <v>0</v>
      </c>
      <c r="I841" t="str">
        <f>IF(B841=LEFT('Debt Worksheet'!$C$7,2),'Selected Unit Finder +Unit List'!F841,"")</f>
        <v/>
      </c>
      <c r="J841" t="str">
        <f t="shared" si="39"/>
        <v>3230661</v>
      </c>
    </row>
    <row r="842" spans="1:10" x14ac:dyDescent="0.3">
      <c r="A842" t="str">
        <f t="shared" si="40"/>
        <v>3230662</v>
      </c>
      <c r="B842" t="s">
        <v>2654</v>
      </c>
      <c r="C842" t="s">
        <v>937</v>
      </c>
      <c r="D842" t="s">
        <v>2678</v>
      </c>
      <c r="E842" t="s">
        <v>2679</v>
      </c>
      <c r="F842" t="s">
        <v>2680</v>
      </c>
      <c r="G842">
        <f t="shared" si="41"/>
        <v>40</v>
      </c>
      <c r="H842">
        <f>IF(LEN(I842)&gt;0,1+MAX($H$1:H841),0)</f>
        <v>0</v>
      </c>
      <c r="I842" t="str">
        <f>IF(B842=LEFT('Debt Worksheet'!$C$7,2),'Selected Unit Finder +Unit List'!F842,"")</f>
        <v/>
      </c>
      <c r="J842" t="str">
        <f t="shared" si="39"/>
        <v>3230662</v>
      </c>
    </row>
    <row r="843" spans="1:10" x14ac:dyDescent="0.3">
      <c r="A843" t="str">
        <f t="shared" si="40"/>
        <v>3230663</v>
      </c>
      <c r="B843" t="s">
        <v>2654</v>
      </c>
      <c r="C843" t="s">
        <v>937</v>
      </c>
      <c r="D843" t="s">
        <v>2681</v>
      </c>
      <c r="E843" t="s">
        <v>2682</v>
      </c>
      <c r="F843" t="s">
        <v>2683</v>
      </c>
      <c r="G843">
        <f t="shared" si="41"/>
        <v>40</v>
      </c>
      <c r="H843">
        <f>IF(LEN(I843)&gt;0,1+MAX($H$1:H842),0)</f>
        <v>0</v>
      </c>
      <c r="I843" t="str">
        <f>IF(B843=LEFT('Debt Worksheet'!$C$7,2),'Selected Unit Finder +Unit List'!F843,"")</f>
        <v/>
      </c>
      <c r="J843" t="str">
        <f t="shared" si="39"/>
        <v>3230663</v>
      </c>
    </row>
    <row r="844" spans="1:10" x14ac:dyDescent="0.3">
      <c r="A844" t="str">
        <f t="shared" si="40"/>
        <v>3230664</v>
      </c>
      <c r="B844" t="s">
        <v>2654</v>
      </c>
      <c r="C844" t="s">
        <v>937</v>
      </c>
      <c r="D844" t="s">
        <v>2684</v>
      </c>
      <c r="E844" t="s">
        <v>2685</v>
      </c>
      <c r="F844" t="s">
        <v>2686</v>
      </c>
      <c r="G844">
        <f t="shared" si="41"/>
        <v>40</v>
      </c>
      <c r="H844">
        <f>IF(LEN(I844)&gt;0,1+MAX($H$1:H843),0)</f>
        <v>0</v>
      </c>
      <c r="I844" t="str">
        <f>IF(B844=LEFT('Debt Worksheet'!$C$7,2),'Selected Unit Finder +Unit List'!F844,"")</f>
        <v/>
      </c>
      <c r="J844" t="str">
        <f t="shared" si="39"/>
        <v>3230664</v>
      </c>
    </row>
    <row r="845" spans="1:10" x14ac:dyDescent="0.3">
      <c r="A845" t="str">
        <f t="shared" si="40"/>
        <v>3230665</v>
      </c>
      <c r="B845" t="s">
        <v>2654</v>
      </c>
      <c r="C845" t="s">
        <v>937</v>
      </c>
      <c r="D845" t="s">
        <v>1227</v>
      </c>
      <c r="E845" t="s">
        <v>2687</v>
      </c>
      <c r="F845" t="s">
        <v>2688</v>
      </c>
      <c r="G845">
        <f t="shared" si="41"/>
        <v>40</v>
      </c>
      <c r="H845">
        <f>IF(LEN(I845)&gt;0,1+MAX($H$1:H844),0)</f>
        <v>0</v>
      </c>
      <c r="I845" t="str">
        <f>IF(B845=LEFT('Debt Worksheet'!$C$7,2),'Selected Unit Finder +Unit List'!F845,"")</f>
        <v/>
      </c>
      <c r="J845" t="str">
        <f t="shared" si="39"/>
        <v>3230665</v>
      </c>
    </row>
    <row r="846" spans="1:10" x14ac:dyDescent="0.3">
      <c r="A846" t="str">
        <f t="shared" si="40"/>
        <v>3230666</v>
      </c>
      <c r="B846" t="s">
        <v>2654</v>
      </c>
      <c r="C846" t="s">
        <v>937</v>
      </c>
      <c r="D846" t="s">
        <v>2689</v>
      </c>
      <c r="E846" t="s">
        <v>2690</v>
      </c>
      <c r="F846" t="s">
        <v>2691</v>
      </c>
      <c r="G846">
        <f t="shared" si="41"/>
        <v>40</v>
      </c>
      <c r="H846">
        <f>IF(LEN(I846)&gt;0,1+MAX($H$1:H845),0)</f>
        <v>0</v>
      </c>
      <c r="I846" t="str">
        <f>IF(B846=LEFT('Debt Worksheet'!$C$7,2),'Selected Unit Finder +Unit List'!F846,"")</f>
        <v/>
      </c>
      <c r="J846" t="str">
        <f t="shared" si="39"/>
        <v>3230666</v>
      </c>
    </row>
    <row r="847" spans="1:10" x14ac:dyDescent="0.3">
      <c r="A847" t="str">
        <f t="shared" si="40"/>
        <v>3230969</v>
      </c>
      <c r="B847" t="s">
        <v>2654</v>
      </c>
      <c r="C847" t="s">
        <v>937</v>
      </c>
      <c r="D847" t="s">
        <v>1056</v>
      </c>
      <c r="E847" t="s">
        <v>2692</v>
      </c>
      <c r="F847" t="s">
        <v>2693</v>
      </c>
      <c r="G847">
        <f t="shared" si="41"/>
        <v>40</v>
      </c>
      <c r="H847">
        <f>IF(LEN(I847)&gt;0,1+MAX($H$1:H846),0)</f>
        <v>0</v>
      </c>
      <c r="I847" t="str">
        <f>IF(B847=LEFT('Debt Worksheet'!$C$7,2),'Selected Unit Finder +Unit List'!F847,"")</f>
        <v/>
      </c>
      <c r="J847" t="str">
        <f t="shared" si="39"/>
        <v>3230969</v>
      </c>
    </row>
    <row r="848" spans="1:10" x14ac:dyDescent="0.3">
      <c r="A848" t="str">
        <f t="shared" si="40"/>
        <v>3243295</v>
      </c>
      <c r="B848" t="s">
        <v>2654</v>
      </c>
      <c r="C848" t="s">
        <v>950</v>
      </c>
      <c r="D848" t="s">
        <v>2694</v>
      </c>
      <c r="E848" t="s">
        <v>2695</v>
      </c>
      <c r="F848" t="s">
        <v>2696</v>
      </c>
      <c r="G848">
        <f t="shared" si="41"/>
        <v>40</v>
      </c>
      <c r="H848">
        <f>IF(LEN(I848)&gt;0,1+MAX($H$1:H847),0)</f>
        <v>0</v>
      </c>
      <c r="I848" t="str">
        <f>IF(B848=LEFT('Debt Worksheet'!$C$7,2),'Selected Unit Finder +Unit List'!F848,"")</f>
        <v/>
      </c>
      <c r="J848" t="str">
        <f t="shared" si="39"/>
        <v>3243295</v>
      </c>
    </row>
    <row r="849" spans="1:10" x14ac:dyDescent="0.3">
      <c r="A849" t="str">
        <f t="shared" si="40"/>
        <v>3243305</v>
      </c>
      <c r="B849" t="s">
        <v>2654</v>
      </c>
      <c r="C849" t="s">
        <v>950</v>
      </c>
      <c r="D849" t="s">
        <v>2697</v>
      </c>
      <c r="E849" t="s">
        <v>2698</v>
      </c>
      <c r="F849" t="s">
        <v>2699</v>
      </c>
      <c r="G849">
        <f t="shared" si="41"/>
        <v>40</v>
      </c>
      <c r="H849">
        <f>IF(LEN(I849)&gt;0,1+MAX($H$1:H848),0)</f>
        <v>0</v>
      </c>
      <c r="I849" t="str">
        <f>IF(B849=LEFT('Debt Worksheet'!$C$7,2),'Selected Unit Finder +Unit List'!F849,"")</f>
        <v/>
      </c>
      <c r="J849" t="str">
        <f t="shared" si="39"/>
        <v>3243305</v>
      </c>
    </row>
    <row r="850" spans="1:10" x14ac:dyDescent="0.3">
      <c r="A850" t="str">
        <f t="shared" si="40"/>
        <v>3243315</v>
      </c>
      <c r="B850" t="s">
        <v>2654</v>
      </c>
      <c r="C850" t="s">
        <v>950</v>
      </c>
      <c r="D850" t="s">
        <v>2700</v>
      </c>
      <c r="E850" t="s">
        <v>2701</v>
      </c>
      <c r="F850" t="s">
        <v>2702</v>
      </c>
      <c r="G850">
        <f t="shared" si="41"/>
        <v>40</v>
      </c>
      <c r="H850">
        <f>IF(LEN(I850)&gt;0,1+MAX($H$1:H849),0)</f>
        <v>0</v>
      </c>
      <c r="I850" t="str">
        <f>IF(B850=LEFT('Debt Worksheet'!$C$7,2),'Selected Unit Finder +Unit List'!F850,"")</f>
        <v/>
      </c>
      <c r="J850" t="str">
        <f t="shared" si="39"/>
        <v>3243315</v>
      </c>
    </row>
    <row r="851" spans="1:10" x14ac:dyDescent="0.3">
      <c r="A851" t="str">
        <f t="shared" si="40"/>
        <v>3243325</v>
      </c>
      <c r="B851" t="s">
        <v>2654</v>
      </c>
      <c r="C851" t="s">
        <v>950</v>
      </c>
      <c r="D851" t="s">
        <v>2703</v>
      </c>
      <c r="E851" t="s">
        <v>2704</v>
      </c>
      <c r="F851" t="s">
        <v>2705</v>
      </c>
      <c r="G851">
        <f t="shared" si="41"/>
        <v>40</v>
      </c>
      <c r="H851">
        <f>IF(LEN(I851)&gt;0,1+MAX($H$1:H850),0)</f>
        <v>0</v>
      </c>
      <c r="I851" t="str">
        <f>IF(B851=LEFT('Debt Worksheet'!$C$7,2),'Selected Unit Finder +Unit List'!F851,"")</f>
        <v/>
      </c>
      <c r="J851" t="str">
        <f t="shared" si="39"/>
        <v>3243325</v>
      </c>
    </row>
    <row r="852" spans="1:10" x14ac:dyDescent="0.3">
      <c r="A852" t="str">
        <f t="shared" si="40"/>
        <v>3243330</v>
      </c>
      <c r="B852" t="s">
        <v>2654</v>
      </c>
      <c r="C852" t="s">
        <v>950</v>
      </c>
      <c r="D852" t="s">
        <v>2706</v>
      </c>
      <c r="E852" t="s">
        <v>2707</v>
      </c>
      <c r="F852" t="s">
        <v>2708</v>
      </c>
      <c r="G852">
        <f t="shared" si="41"/>
        <v>40</v>
      </c>
      <c r="H852">
        <f>IF(LEN(I852)&gt;0,1+MAX($H$1:H851),0)</f>
        <v>0</v>
      </c>
      <c r="I852" t="str">
        <f>IF(B852=LEFT('Debt Worksheet'!$C$7,2),'Selected Unit Finder +Unit List'!F852,"")</f>
        <v/>
      </c>
      <c r="J852" t="str">
        <f t="shared" si="39"/>
        <v>3243330</v>
      </c>
    </row>
    <row r="853" spans="1:10" x14ac:dyDescent="0.3">
      <c r="A853" t="str">
        <f t="shared" si="40"/>
        <v>3243335</v>
      </c>
      <c r="B853" t="s">
        <v>2654</v>
      </c>
      <c r="C853" t="s">
        <v>950</v>
      </c>
      <c r="D853" t="s">
        <v>2709</v>
      </c>
      <c r="E853" t="s">
        <v>2710</v>
      </c>
      <c r="F853" t="s">
        <v>2711</v>
      </c>
      <c r="G853">
        <f t="shared" si="41"/>
        <v>40</v>
      </c>
      <c r="H853">
        <f>IF(LEN(I853)&gt;0,1+MAX($H$1:H852),0)</f>
        <v>0</v>
      </c>
      <c r="I853" t="str">
        <f>IF(B853=LEFT('Debt Worksheet'!$C$7,2),'Selected Unit Finder +Unit List'!F853,"")</f>
        <v/>
      </c>
      <c r="J853" t="str">
        <f t="shared" si="39"/>
        <v>3243335</v>
      </c>
    </row>
    <row r="854" spans="1:10" x14ac:dyDescent="0.3">
      <c r="A854" t="str">
        <f t="shared" si="40"/>
        <v>3250083</v>
      </c>
      <c r="B854" t="s">
        <v>2654</v>
      </c>
      <c r="C854" t="s">
        <v>960</v>
      </c>
      <c r="D854" t="s">
        <v>2712</v>
      </c>
      <c r="E854" t="s">
        <v>2713</v>
      </c>
      <c r="F854" t="s">
        <v>2714</v>
      </c>
      <c r="G854">
        <f t="shared" si="41"/>
        <v>40</v>
      </c>
      <c r="H854">
        <f>IF(LEN(I854)&gt;0,1+MAX($H$1:H853),0)</f>
        <v>0</v>
      </c>
      <c r="I854" t="str">
        <f>IF(B854=LEFT('Debt Worksheet'!$C$7,2),'Selected Unit Finder +Unit List'!F854,"")</f>
        <v/>
      </c>
      <c r="J854" t="str">
        <f t="shared" si="39"/>
        <v>3250083</v>
      </c>
    </row>
    <row r="855" spans="1:10" x14ac:dyDescent="0.3">
      <c r="A855" t="str">
        <f t="shared" si="40"/>
        <v>3250084</v>
      </c>
      <c r="B855" t="s">
        <v>2654</v>
      </c>
      <c r="C855" t="s">
        <v>960</v>
      </c>
      <c r="D855" t="s">
        <v>2715</v>
      </c>
      <c r="E855" t="s">
        <v>2716</v>
      </c>
      <c r="F855" t="s">
        <v>2717</v>
      </c>
      <c r="G855">
        <f t="shared" si="41"/>
        <v>40</v>
      </c>
      <c r="H855">
        <f>IF(LEN(I855)&gt;0,1+MAX($H$1:H854),0)</f>
        <v>0</v>
      </c>
      <c r="I855" t="str">
        <f>IF(B855=LEFT('Debt Worksheet'!$C$7,2),'Selected Unit Finder +Unit List'!F855,"")</f>
        <v/>
      </c>
      <c r="J855" t="str">
        <f t="shared" si="39"/>
        <v>3250084</v>
      </c>
    </row>
    <row r="856" spans="1:10" x14ac:dyDescent="0.3">
      <c r="A856" t="str">
        <f t="shared" si="40"/>
        <v>3250085</v>
      </c>
      <c r="B856" t="s">
        <v>2654</v>
      </c>
      <c r="C856" t="s">
        <v>960</v>
      </c>
      <c r="D856" t="s">
        <v>2718</v>
      </c>
      <c r="E856" t="s">
        <v>2719</v>
      </c>
      <c r="F856" t="s">
        <v>2720</v>
      </c>
      <c r="G856">
        <f t="shared" si="41"/>
        <v>40</v>
      </c>
      <c r="H856">
        <f>IF(LEN(I856)&gt;0,1+MAX($H$1:H855),0)</f>
        <v>0</v>
      </c>
      <c r="I856" t="str">
        <f>IF(B856=LEFT('Debt Worksheet'!$C$7,2),'Selected Unit Finder +Unit List'!F856,"")</f>
        <v/>
      </c>
      <c r="J856" t="str">
        <f t="shared" si="39"/>
        <v>3250085</v>
      </c>
    </row>
    <row r="857" spans="1:10" x14ac:dyDescent="0.3">
      <c r="A857" t="str">
        <f t="shared" si="40"/>
        <v>3250086</v>
      </c>
      <c r="B857" t="s">
        <v>2654</v>
      </c>
      <c r="C857" t="s">
        <v>960</v>
      </c>
      <c r="D857" t="s">
        <v>2721</v>
      </c>
      <c r="E857" t="s">
        <v>2722</v>
      </c>
      <c r="F857" t="s">
        <v>2723</v>
      </c>
      <c r="G857">
        <f t="shared" si="41"/>
        <v>40</v>
      </c>
      <c r="H857">
        <f>IF(LEN(I857)&gt;0,1+MAX($H$1:H856),0)</f>
        <v>0</v>
      </c>
      <c r="I857" t="str">
        <f>IF(B857=LEFT('Debt Worksheet'!$C$7,2),'Selected Unit Finder +Unit List'!F857,"")</f>
        <v/>
      </c>
      <c r="J857" t="str">
        <f t="shared" si="39"/>
        <v>3250086</v>
      </c>
    </row>
    <row r="858" spans="1:10" x14ac:dyDescent="0.3">
      <c r="A858" t="str">
        <f t="shared" si="40"/>
        <v>3250087</v>
      </c>
      <c r="B858" t="s">
        <v>2654</v>
      </c>
      <c r="C858" t="s">
        <v>960</v>
      </c>
      <c r="D858" t="s">
        <v>2724</v>
      </c>
      <c r="E858" t="s">
        <v>2725</v>
      </c>
      <c r="F858" t="s">
        <v>2726</v>
      </c>
      <c r="G858">
        <f t="shared" si="41"/>
        <v>40</v>
      </c>
      <c r="H858">
        <f>IF(LEN(I858)&gt;0,1+MAX($H$1:H857),0)</f>
        <v>0</v>
      </c>
      <c r="I858" t="str">
        <f>IF(B858=LEFT('Debt Worksheet'!$C$7,2),'Selected Unit Finder +Unit List'!F858,"")</f>
        <v/>
      </c>
      <c r="J858" t="str">
        <f t="shared" si="39"/>
        <v>3250087</v>
      </c>
    </row>
    <row r="859" spans="1:10" x14ac:dyDescent="0.3">
      <c r="A859" t="str">
        <f t="shared" si="40"/>
        <v>3250088</v>
      </c>
      <c r="B859" t="s">
        <v>2654</v>
      </c>
      <c r="C859" t="s">
        <v>960</v>
      </c>
      <c r="D859" t="s">
        <v>2727</v>
      </c>
      <c r="E859" t="s">
        <v>2728</v>
      </c>
      <c r="F859" t="s">
        <v>2729</v>
      </c>
      <c r="G859">
        <f t="shared" si="41"/>
        <v>40</v>
      </c>
      <c r="H859">
        <f>IF(LEN(I859)&gt;0,1+MAX($H$1:H858),0)</f>
        <v>0</v>
      </c>
      <c r="I859" t="str">
        <f>IF(B859=LEFT('Debt Worksheet'!$C$7,2),'Selected Unit Finder +Unit List'!F859,"")</f>
        <v/>
      </c>
      <c r="J859" t="str">
        <f t="shared" si="39"/>
        <v>3250088</v>
      </c>
    </row>
    <row r="860" spans="1:10" x14ac:dyDescent="0.3">
      <c r="A860" t="str">
        <f t="shared" si="40"/>
        <v>3261093</v>
      </c>
      <c r="B860" t="s">
        <v>2654</v>
      </c>
      <c r="C860" t="s">
        <v>966</v>
      </c>
      <c r="D860" t="s">
        <v>2730</v>
      </c>
      <c r="E860" t="s">
        <v>2731</v>
      </c>
      <c r="F860" t="s">
        <v>2732</v>
      </c>
      <c r="G860">
        <f t="shared" si="41"/>
        <v>40</v>
      </c>
      <c r="H860">
        <f>IF(LEN(I860)&gt;0,1+MAX($H$1:H859),0)</f>
        <v>0</v>
      </c>
      <c r="I860" t="str">
        <f>IF(B860=LEFT('Debt Worksheet'!$C$7,2),'Selected Unit Finder +Unit List'!F860,"")</f>
        <v/>
      </c>
      <c r="J860" t="str">
        <f t="shared" si="39"/>
        <v>3261093</v>
      </c>
    </row>
    <row r="861" spans="1:10" x14ac:dyDescent="0.3">
      <c r="A861" t="str">
        <f t="shared" si="40"/>
        <v>3270077</v>
      </c>
      <c r="B861" t="s">
        <v>2654</v>
      </c>
      <c r="C861" t="s">
        <v>1260</v>
      </c>
      <c r="D861" t="s">
        <v>2513</v>
      </c>
      <c r="E861" t="s">
        <v>2733</v>
      </c>
      <c r="F861" t="s">
        <v>2734</v>
      </c>
      <c r="G861">
        <f t="shared" si="41"/>
        <v>40</v>
      </c>
      <c r="H861">
        <f>IF(LEN(I861)&gt;0,1+MAX($H$1:H860),0)</f>
        <v>0</v>
      </c>
      <c r="I861" t="str">
        <f>IF(B861=LEFT('Debt Worksheet'!$C$7,2),'Selected Unit Finder +Unit List'!F861,"")</f>
        <v/>
      </c>
      <c r="J861" t="str">
        <f t="shared" si="39"/>
        <v>3270077</v>
      </c>
    </row>
    <row r="862" spans="1:10" x14ac:dyDescent="0.3">
      <c r="A862" t="str">
        <f t="shared" si="40"/>
        <v>3270097</v>
      </c>
      <c r="B862" t="s">
        <v>2654</v>
      </c>
      <c r="C862" t="s">
        <v>1260</v>
      </c>
      <c r="D862" t="s">
        <v>2735</v>
      </c>
      <c r="E862" t="s">
        <v>2736</v>
      </c>
      <c r="F862" t="s">
        <v>2737</v>
      </c>
      <c r="G862">
        <f t="shared" si="41"/>
        <v>40</v>
      </c>
      <c r="H862">
        <f>IF(LEN(I862)&gt;0,1+MAX($H$1:H861),0)</f>
        <v>0</v>
      </c>
      <c r="I862" t="str">
        <f>IF(B862=LEFT('Debt Worksheet'!$C$7,2),'Selected Unit Finder +Unit List'!F862,"")</f>
        <v/>
      </c>
      <c r="J862" t="str">
        <f t="shared" si="39"/>
        <v>3270097</v>
      </c>
    </row>
    <row r="863" spans="1:10" x14ac:dyDescent="0.3">
      <c r="A863" t="str">
        <f t="shared" si="40"/>
        <v>3270327</v>
      </c>
      <c r="B863" t="s">
        <v>2654</v>
      </c>
      <c r="C863" t="s">
        <v>1260</v>
      </c>
      <c r="D863" t="s">
        <v>2738</v>
      </c>
      <c r="E863" t="s">
        <v>2739</v>
      </c>
      <c r="F863" t="s">
        <v>2740</v>
      </c>
      <c r="G863">
        <f t="shared" si="41"/>
        <v>40</v>
      </c>
      <c r="H863">
        <f>IF(LEN(I863)&gt;0,1+MAX($H$1:H862),0)</f>
        <v>0</v>
      </c>
      <c r="I863" t="str">
        <f>IF(B863=LEFT('Debt Worksheet'!$C$7,2),'Selected Unit Finder +Unit List'!F863,"")</f>
        <v/>
      </c>
      <c r="J863" t="str">
        <f t="shared" si="39"/>
        <v>3270327</v>
      </c>
    </row>
    <row r="864" spans="1:10" x14ac:dyDescent="0.3">
      <c r="A864" t="str">
        <f t="shared" si="40"/>
        <v>3310000</v>
      </c>
      <c r="B864" t="s">
        <v>2741</v>
      </c>
      <c r="C864" t="s">
        <v>896</v>
      </c>
      <c r="D864" t="s">
        <v>897</v>
      </c>
      <c r="E864" t="s">
        <v>2742</v>
      </c>
      <c r="F864" t="s">
        <v>2743</v>
      </c>
      <c r="G864">
        <f t="shared" si="41"/>
        <v>40</v>
      </c>
      <c r="H864">
        <f>IF(LEN(I864)&gt;0,1+MAX($H$1:H863),0)</f>
        <v>0</v>
      </c>
      <c r="I864" t="str">
        <f>IF(B864=LEFT('Debt Worksheet'!$C$7,2),'Selected Unit Finder +Unit List'!F864,"")</f>
        <v/>
      </c>
      <c r="J864" t="str">
        <f t="shared" si="39"/>
        <v>3310000</v>
      </c>
    </row>
    <row r="865" spans="1:10" x14ac:dyDescent="0.3">
      <c r="A865" t="str">
        <f t="shared" si="40"/>
        <v>3320001</v>
      </c>
      <c r="B865" t="s">
        <v>2741</v>
      </c>
      <c r="C865" t="s">
        <v>900</v>
      </c>
      <c r="D865" t="s">
        <v>901</v>
      </c>
      <c r="E865" t="s">
        <v>2530</v>
      </c>
      <c r="F865" t="s">
        <v>2531</v>
      </c>
      <c r="G865">
        <f t="shared" si="41"/>
        <v>40</v>
      </c>
      <c r="H865">
        <f>IF(LEN(I865)&gt;0,1+MAX($H$1:H864),0)</f>
        <v>0</v>
      </c>
      <c r="I865" t="str">
        <f>IF(B865=LEFT('Debt Worksheet'!$C$7,2),'Selected Unit Finder +Unit List'!F865,"")</f>
        <v/>
      </c>
      <c r="J865" t="str">
        <f t="shared" si="39"/>
        <v>3320001</v>
      </c>
    </row>
    <row r="866" spans="1:10" x14ac:dyDescent="0.3">
      <c r="A866" t="str">
        <f t="shared" si="40"/>
        <v>3320002</v>
      </c>
      <c r="B866" t="s">
        <v>2741</v>
      </c>
      <c r="C866" t="s">
        <v>900</v>
      </c>
      <c r="D866" t="s">
        <v>904</v>
      </c>
      <c r="E866" t="s">
        <v>2744</v>
      </c>
      <c r="F866" t="s">
        <v>2745</v>
      </c>
      <c r="G866">
        <f t="shared" si="41"/>
        <v>40</v>
      </c>
      <c r="H866">
        <f>IF(LEN(I866)&gt;0,1+MAX($H$1:H865),0)</f>
        <v>0</v>
      </c>
      <c r="I866" t="str">
        <f>IF(B866=LEFT('Debt Worksheet'!$C$7,2),'Selected Unit Finder +Unit List'!F866,"")</f>
        <v/>
      </c>
      <c r="J866" t="str">
        <f t="shared" si="39"/>
        <v>3320002</v>
      </c>
    </row>
    <row r="867" spans="1:10" x14ac:dyDescent="0.3">
      <c r="A867" t="str">
        <f t="shared" si="40"/>
        <v>3320003</v>
      </c>
      <c r="B867" t="s">
        <v>2741</v>
      </c>
      <c r="C867" t="s">
        <v>900</v>
      </c>
      <c r="D867" t="s">
        <v>907</v>
      </c>
      <c r="E867" t="s">
        <v>2461</v>
      </c>
      <c r="F867" t="s">
        <v>2462</v>
      </c>
      <c r="G867">
        <f t="shared" si="41"/>
        <v>40</v>
      </c>
      <c r="H867">
        <f>IF(LEN(I867)&gt;0,1+MAX($H$1:H866),0)</f>
        <v>0</v>
      </c>
      <c r="I867" t="str">
        <f>IF(B867=LEFT('Debt Worksheet'!$C$7,2),'Selected Unit Finder +Unit List'!F867,"")</f>
        <v/>
      </c>
      <c r="J867" t="str">
        <f t="shared" si="39"/>
        <v>3320003</v>
      </c>
    </row>
    <row r="868" spans="1:10" x14ac:dyDescent="0.3">
      <c r="A868" t="str">
        <f t="shared" si="40"/>
        <v>3320004</v>
      </c>
      <c r="B868" t="s">
        <v>2741</v>
      </c>
      <c r="C868" t="s">
        <v>900</v>
      </c>
      <c r="D868" t="s">
        <v>910</v>
      </c>
      <c r="E868" t="s">
        <v>1772</v>
      </c>
      <c r="F868" t="s">
        <v>1773</v>
      </c>
      <c r="G868">
        <f t="shared" si="41"/>
        <v>40</v>
      </c>
      <c r="H868">
        <f>IF(LEN(I868)&gt;0,1+MAX($H$1:H867),0)</f>
        <v>0</v>
      </c>
      <c r="I868" t="str">
        <f>IF(B868=LEFT('Debt Worksheet'!$C$7,2),'Selected Unit Finder +Unit List'!F868,"")</f>
        <v/>
      </c>
      <c r="J868" t="str">
        <f t="shared" si="39"/>
        <v>3320004</v>
      </c>
    </row>
    <row r="869" spans="1:10" x14ac:dyDescent="0.3">
      <c r="A869" t="str">
        <f t="shared" si="40"/>
        <v>3320005</v>
      </c>
      <c r="B869" t="s">
        <v>2741</v>
      </c>
      <c r="C869" t="s">
        <v>900</v>
      </c>
      <c r="D869" t="s">
        <v>913</v>
      </c>
      <c r="E869" t="s">
        <v>2746</v>
      </c>
      <c r="F869" t="s">
        <v>2747</v>
      </c>
      <c r="G869">
        <f t="shared" si="41"/>
        <v>40</v>
      </c>
      <c r="H869">
        <f>IF(LEN(I869)&gt;0,1+MAX($H$1:H868),0)</f>
        <v>0</v>
      </c>
      <c r="I869" t="str">
        <f>IF(B869=LEFT('Debt Worksheet'!$C$7,2),'Selected Unit Finder +Unit List'!F869,"")</f>
        <v/>
      </c>
      <c r="J869" t="str">
        <f t="shared" si="39"/>
        <v>3320005</v>
      </c>
    </row>
    <row r="870" spans="1:10" x14ac:dyDescent="0.3">
      <c r="A870" t="str">
        <f t="shared" si="40"/>
        <v>3320006</v>
      </c>
      <c r="B870" t="s">
        <v>2741</v>
      </c>
      <c r="C870" t="s">
        <v>900</v>
      </c>
      <c r="D870" t="s">
        <v>916</v>
      </c>
      <c r="E870" t="s">
        <v>1072</v>
      </c>
      <c r="F870" t="s">
        <v>1073</v>
      </c>
      <c r="G870">
        <f t="shared" si="41"/>
        <v>40</v>
      </c>
      <c r="H870">
        <f>IF(LEN(I870)&gt;0,1+MAX($H$1:H869),0)</f>
        <v>0</v>
      </c>
      <c r="I870" t="str">
        <f>IF(B870=LEFT('Debt Worksheet'!$C$7,2),'Selected Unit Finder +Unit List'!F870,"")</f>
        <v/>
      </c>
      <c r="J870" t="str">
        <f t="shared" si="39"/>
        <v>3320006</v>
      </c>
    </row>
    <row r="871" spans="1:10" x14ac:dyDescent="0.3">
      <c r="A871" t="str">
        <f t="shared" si="40"/>
        <v>3320007</v>
      </c>
      <c r="B871" t="s">
        <v>2741</v>
      </c>
      <c r="C871" t="s">
        <v>900</v>
      </c>
      <c r="D871" t="s">
        <v>919</v>
      </c>
      <c r="E871" t="s">
        <v>2207</v>
      </c>
      <c r="F871" t="s">
        <v>2208</v>
      </c>
      <c r="G871">
        <f t="shared" si="41"/>
        <v>40</v>
      </c>
      <c r="H871">
        <f>IF(LEN(I871)&gt;0,1+MAX($H$1:H870),0)</f>
        <v>0</v>
      </c>
      <c r="I871" t="str">
        <f>IF(B871=LEFT('Debt Worksheet'!$C$7,2),'Selected Unit Finder +Unit List'!F871,"")</f>
        <v/>
      </c>
      <c r="J871" t="str">
        <f t="shared" si="39"/>
        <v>3320007</v>
      </c>
    </row>
    <row r="872" spans="1:10" x14ac:dyDescent="0.3">
      <c r="A872" t="str">
        <f t="shared" si="40"/>
        <v>3320008</v>
      </c>
      <c r="B872" t="s">
        <v>2741</v>
      </c>
      <c r="C872" t="s">
        <v>900</v>
      </c>
      <c r="D872" t="s">
        <v>922</v>
      </c>
      <c r="E872" t="s">
        <v>911</v>
      </c>
      <c r="F872" t="s">
        <v>912</v>
      </c>
      <c r="G872">
        <f t="shared" si="41"/>
        <v>40</v>
      </c>
      <c r="H872">
        <f>IF(LEN(I872)&gt;0,1+MAX($H$1:H871),0)</f>
        <v>0</v>
      </c>
      <c r="I872" t="str">
        <f>IF(B872=LEFT('Debt Worksheet'!$C$7,2),'Selected Unit Finder +Unit List'!F872,"")</f>
        <v/>
      </c>
      <c r="J872" t="str">
        <f t="shared" si="39"/>
        <v>3320008</v>
      </c>
    </row>
    <row r="873" spans="1:10" x14ac:dyDescent="0.3">
      <c r="A873" t="str">
        <f t="shared" si="40"/>
        <v>3320009</v>
      </c>
      <c r="B873" t="s">
        <v>2741</v>
      </c>
      <c r="C873" t="s">
        <v>900</v>
      </c>
      <c r="D873" t="s">
        <v>925</v>
      </c>
      <c r="E873" t="s">
        <v>1275</v>
      </c>
      <c r="F873" t="s">
        <v>1276</v>
      </c>
      <c r="G873">
        <f t="shared" si="41"/>
        <v>40</v>
      </c>
      <c r="H873">
        <f>IF(LEN(I873)&gt;0,1+MAX($H$1:H872),0)</f>
        <v>0</v>
      </c>
      <c r="I873" t="str">
        <f>IF(B873=LEFT('Debt Worksheet'!$C$7,2),'Selected Unit Finder +Unit List'!F873,"")</f>
        <v/>
      </c>
      <c r="J873" t="str">
        <f t="shared" si="39"/>
        <v>3320009</v>
      </c>
    </row>
    <row r="874" spans="1:10" x14ac:dyDescent="0.3">
      <c r="A874" t="str">
        <f t="shared" si="40"/>
        <v>3320010</v>
      </c>
      <c r="B874" t="s">
        <v>2741</v>
      </c>
      <c r="C874" t="s">
        <v>900</v>
      </c>
      <c r="D874" t="s">
        <v>928</v>
      </c>
      <c r="E874" t="s">
        <v>2748</v>
      </c>
      <c r="F874" t="s">
        <v>2749</v>
      </c>
      <c r="G874">
        <f t="shared" si="41"/>
        <v>40</v>
      </c>
      <c r="H874">
        <f>IF(LEN(I874)&gt;0,1+MAX($H$1:H873),0)</f>
        <v>0</v>
      </c>
      <c r="I874" t="str">
        <f>IF(B874=LEFT('Debt Worksheet'!$C$7,2),'Selected Unit Finder +Unit List'!F874,"")</f>
        <v/>
      </c>
      <c r="J874" t="str">
        <f t="shared" si="39"/>
        <v>3320010</v>
      </c>
    </row>
    <row r="875" spans="1:10" x14ac:dyDescent="0.3">
      <c r="A875" t="str">
        <f t="shared" si="40"/>
        <v>3320011</v>
      </c>
      <c r="B875" t="s">
        <v>2741</v>
      </c>
      <c r="C875" t="s">
        <v>900</v>
      </c>
      <c r="D875" t="s">
        <v>931</v>
      </c>
      <c r="E875" t="s">
        <v>2750</v>
      </c>
      <c r="F875" t="s">
        <v>2751</v>
      </c>
      <c r="G875">
        <f t="shared" si="41"/>
        <v>40</v>
      </c>
      <c r="H875">
        <f>IF(LEN(I875)&gt;0,1+MAX($H$1:H874),0)</f>
        <v>0</v>
      </c>
      <c r="I875" t="str">
        <f>IF(B875=LEFT('Debt Worksheet'!$C$7,2),'Selected Unit Finder +Unit List'!F875,"")</f>
        <v/>
      </c>
      <c r="J875" t="str">
        <f t="shared" si="39"/>
        <v>3320011</v>
      </c>
    </row>
    <row r="876" spans="1:10" x14ac:dyDescent="0.3">
      <c r="A876" t="str">
        <f t="shared" si="40"/>
        <v>3320012</v>
      </c>
      <c r="B876" t="s">
        <v>2741</v>
      </c>
      <c r="C876" t="s">
        <v>900</v>
      </c>
      <c r="D876" t="s">
        <v>934</v>
      </c>
      <c r="E876" t="s">
        <v>2752</v>
      </c>
      <c r="F876" t="s">
        <v>2753</v>
      </c>
      <c r="G876">
        <f t="shared" si="41"/>
        <v>40</v>
      </c>
      <c r="H876">
        <f>IF(LEN(I876)&gt;0,1+MAX($H$1:H875),0)</f>
        <v>0</v>
      </c>
      <c r="I876" t="str">
        <f>IF(B876=LEFT('Debt Worksheet'!$C$7,2),'Selected Unit Finder +Unit List'!F876,"")</f>
        <v/>
      </c>
      <c r="J876" t="str">
        <f t="shared" si="39"/>
        <v>3320012</v>
      </c>
    </row>
    <row r="877" spans="1:10" x14ac:dyDescent="0.3">
      <c r="A877" t="str">
        <f t="shared" si="40"/>
        <v>3320013</v>
      </c>
      <c r="B877" t="s">
        <v>2741</v>
      </c>
      <c r="C877" t="s">
        <v>900</v>
      </c>
      <c r="D877" t="s">
        <v>995</v>
      </c>
      <c r="E877" t="s">
        <v>1012</v>
      </c>
      <c r="F877" t="s">
        <v>1013</v>
      </c>
      <c r="G877">
        <f t="shared" si="41"/>
        <v>40</v>
      </c>
      <c r="H877">
        <f>IF(LEN(I877)&gt;0,1+MAX($H$1:H876),0)</f>
        <v>0</v>
      </c>
      <c r="I877" t="str">
        <f>IF(B877=LEFT('Debt Worksheet'!$C$7,2),'Selected Unit Finder +Unit List'!F877,"")</f>
        <v/>
      </c>
      <c r="J877" t="str">
        <f t="shared" si="39"/>
        <v>3320013</v>
      </c>
    </row>
    <row r="878" spans="1:10" x14ac:dyDescent="0.3">
      <c r="A878" t="str">
        <f t="shared" si="40"/>
        <v>3330203</v>
      </c>
      <c r="B878" t="s">
        <v>2741</v>
      </c>
      <c r="C878" t="s">
        <v>937</v>
      </c>
      <c r="D878" t="s">
        <v>2754</v>
      </c>
      <c r="E878" t="s">
        <v>2755</v>
      </c>
      <c r="F878" t="s">
        <v>2756</v>
      </c>
      <c r="G878">
        <f t="shared" si="41"/>
        <v>40</v>
      </c>
      <c r="H878">
        <f>IF(LEN(I878)&gt;0,1+MAX($H$1:H877),0)</f>
        <v>0</v>
      </c>
      <c r="I878" t="str">
        <f>IF(B878=LEFT('Debt Worksheet'!$C$7,2),'Selected Unit Finder +Unit List'!F878,"")</f>
        <v/>
      </c>
      <c r="J878" t="str">
        <f t="shared" si="39"/>
        <v>3330203</v>
      </c>
    </row>
    <row r="879" spans="1:10" x14ac:dyDescent="0.3">
      <c r="A879" t="str">
        <f t="shared" si="40"/>
        <v>3330667</v>
      </c>
      <c r="B879" t="s">
        <v>2741</v>
      </c>
      <c r="C879" t="s">
        <v>937</v>
      </c>
      <c r="D879" t="s">
        <v>2757</v>
      </c>
      <c r="E879" t="s">
        <v>2758</v>
      </c>
      <c r="F879" t="s">
        <v>2759</v>
      </c>
      <c r="G879">
        <f t="shared" si="41"/>
        <v>40</v>
      </c>
      <c r="H879">
        <f>IF(LEN(I879)&gt;0,1+MAX($H$1:H878),0)</f>
        <v>0</v>
      </c>
      <c r="I879" t="str">
        <f>IF(B879=LEFT('Debt Worksheet'!$C$7,2),'Selected Unit Finder +Unit List'!F879,"")</f>
        <v/>
      </c>
      <c r="J879" t="str">
        <f t="shared" si="39"/>
        <v>3330667</v>
      </c>
    </row>
    <row r="880" spans="1:10" x14ac:dyDescent="0.3">
      <c r="A880" t="str">
        <f t="shared" si="40"/>
        <v>3330668</v>
      </c>
      <c r="B880" t="s">
        <v>2741</v>
      </c>
      <c r="C880" t="s">
        <v>937</v>
      </c>
      <c r="D880" t="s">
        <v>2760</v>
      </c>
      <c r="E880" t="s">
        <v>2761</v>
      </c>
      <c r="F880" t="s">
        <v>2762</v>
      </c>
      <c r="G880">
        <f t="shared" si="41"/>
        <v>40</v>
      </c>
      <c r="H880">
        <f>IF(LEN(I880)&gt;0,1+MAX($H$1:H879),0)</f>
        <v>0</v>
      </c>
      <c r="I880" t="str">
        <f>IF(B880=LEFT('Debt Worksheet'!$C$7,2),'Selected Unit Finder +Unit List'!F880,"")</f>
        <v/>
      </c>
      <c r="J880" t="str">
        <f t="shared" si="39"/>
        <v>3330668</v>
      </c>
    </row>
    <row r="881" spans="1:10" x14ac:dyDescent="0.3">
      <c r="A881" t="str">
        <f t="shared" si="40"/>
        <v>3330669</v>
      </c>
      <c r="B881" t="s">
        <v>2741</v>
      </c>
      <c r="C881" t="s">
        <v>937</v>
      </c>
      <c r="D881" t="s">
        <v>2763</v>
      </c>
      <c r="E881" t="s">
        <v>2764</v>
      </c>
      <c r="F881" t="s">
        <v>2765</v>
      </c>
      <c r="G881">
        <f t="shared" si="41"/>
        <v>40</v>
      </c>
      <c r="H881">
        <f>IF(LEN(I881)&gt;0,1+MAX($H$1:H880),0)</f>
        <v>0</v>
      </c>
      <c r="I881" t="str">
        <f>IF(B881=LEFT('Debt Worksheet'!$C$7,2),'Selected Unit Finder +Unit List'!F881,"")</f>
        <v/>
      </c>
      <c r="J881" t="str">
        <f t="shared" si="39"/>
        <v>3330669</v>
      </c>
    </row>
    <row r="882" spans="1:10" x14ac:dyDescent="0.3">
      <c r="A882" t="str">
        <f t="shared" si="40"/>
        <v>3330670</v>
      </c>
      <c r="B882" t="s">
        <v>2741</v>
      </c>
      <c r="C882" t="s">
        <v>937</v>
      </c>
      <c r="D882" t="s">
        <v>1250</v>
      </c>
      <c r="E882" t="s">
        <v>2766</v>
      </c>
      <c r="F882" t="s">
        <v>2767</v>
      </c>
      <c r="G882">
        <f t="shared" si="41"/>
        <v>40</v>
      </c>
      <c r="H882">
        <f>IF(LEN(I882)&gt;0,1+MAX($H$1:H881),0)</f>
        <v>0</v>
      </c>
      <c r="I882" t="str">
        <f>IF(B882=LEFT('Debt Worksheet'!$C$7,2),'Selected Unit Finder +Unit List'!F882,"")</f>
        <v/>
      </c>
      <c r="J882" t="str">
        <f t="shared" si="39"/>
        <v>3330670</v>
      </c>
    </row>
    <row r="883" spans="1:10" x14ac:dyDescent="0.3">
      <c r="A883" t="str">
        <f t="shared" si="40"/>
        <v>3330671</v>
      </c>
      <c r="B883" t="s">
        <v>2741</v>
      </c>
      <c r="C883" t="s">
        <v>937</v>
      </c>
      <c r="D883" t="s">
        <v>2768</v>
      </c>
      <c r="E883" t="s">
        <v>2769</v>
      </c>
      <c r="F883" t="s">
        <v>2770</v>
      </c>
      <c r="G883">
        <f t="shared" si="41"/>
        <v>40</v>
      </c>
      <c r="H883">
        <f>IF(LEN(I883)&gt;0,1+MAX($H$1:H882),0)</f>
        <v>0</v>
      </c>
      <c r="I883" t="str">
        <f>IF(B883=LEFT('Debt Worksheet'!$C$7,2),'Selected Unit Finder +Unit List'!F883,"")</f>
        <v/>
      </c>
      <c r="J883" t="str">
        <f t="shared" si="39"/>
        <v>3330671</v>
      </c>
    </row>
    <row r="884" spans="1:10" x14ac:dyDescent="0.3">
      <c r="A884" t="str">
        <f t="shared" si="40"/>
        <v>3330672</v>
      </c>
      <c r="B884" t="s">
        <v>2741</v>
      </c>
      <c r="C884" t="s">
        <v>937</v>
      </c>
      <c r="D884" t="s">
        <v>2771</v>
      </c>
      <c r="E884" t="s">
        <v>2772</v>
      </c>
      <c r="F884" t="s">
        <v>2773</v>
      </c>
      <c r="G884">
        <f t="shared" si="41"/>
        <v>40</v>
      </c>
      <c r="H884">
        <f>IF(LEN(I884)&gt;0,1+MAX($H$1:H883),0)</f>
        <v>0</v>
      </c>
      <c r="I884" t="str">
        <f>IF(B884=LEFT('Debt Worksheet'!$C$7,2),'Selected Unit Finder +Unit List'!F884,"")</f>
        <v/>
      </c>
      <c r="J884" t="str">
        <f t="shared" si="39"/>
        <v>3330672</v>
      </c>
    </row>
    <row r="885" spans="1:10" x14ac:dyDescent="0.3">
      <c r="A885" t="str">
        <f t="shared" si="40"/>
        <v>3330673</v>
      </c>
      <c r="B885" t="s">
        <v>2741</v>
      </c>
      <c r="C885" t="s">
        <v>937</v>
      </c>
      <c r="D885" t="s">
        <v>2774</v>
      </c>
      <c r="E885" t="s">
        <v>2775</v>
      </c>
      <c r="F885" t="s">
        <v>2776</v>
      </c>
      <c r="G885">
        <f t="shared" si="41"/>
        <v>40</v>
      </c>
      <c r="H885">
        <f>IF(LEN(I885)&gt;0,1+MAX($H$1:H884),0)</f>
        <v>0</v>
      </c>
      <c r="I885" t="str">
        <f>IF(B885=LEFT('Debt Worksheet'!$C$7,2),'Selected Unit Finder +Unit List'!F885,"")</f>
        <v/>
      </c>
      <c r="J885" t="str">
        <f t="shared" si="39"/>
        <v>3330673</v>
      </c>
    </row>
    <row r="886" spans="1:10" x14ac:dyDescent="0.3">
      <c r="A886" t="str">
        <f t="shared" si="40"/>
        <v>3330674</v>
      </c>
      <c r="B886" t="s">
        <v>2741</v>
      </c>
      <c r="C886" t="s">
        <v>937</v>
      </c>
      <c r="D886" t="s">
        <v>2777</v>
      </c>
      <c r="E886" t="s">
        <v>2778</v>
      </c>
      <c r="F886" t="s">
        <v>2779</v>
      </c>
      <c r="G886">
        <f t="shared" si="41"/>
        <v>40</v>
      </c>
      <c r="H886">
        <f>IF(LEN(I886)&gt;0,1+MAX($H$1:H885),0)</f>
        <v>0</v>
      </c>
      <c r="I886" t="str">
        <f>IF(B886=LEFT('Debt Worksheet'!$C$7,2),'Selected Unit Finder +Unit List'!F886,"")</f>
        <v/>
      </c>
      <c r="J886" t="str">
        <f t="shared" si="39"/>
        <v>3330674</v>
      </c>
    </row>
    <row r="887" spans="1:10" x14ac:dyDescent="0.3">
      <c r="A887" t="str">
        <f t="shared" si="40"/>
        <v>3330675</v>
      </c>
      <c r="B887" t="s">
        <v>2741</v>
      </c>
      <c r="C887" t="s">
        <v>937</v>
      </c>
      <c r="D887" t="s">
        <v>2780</v>
      </c>
      <c r="E887" t="s">
        <v>2781</v>
      </c>
      <c r="F887" t="s">
        <v>2782</v>
      </c>
      <c r="G887">
        <f t="shared" si="41"/>
        <v>40</v>
      </c>
      <c r="H887">
        <f>IF(LEN(I887)&gt;0,1+MAX($H$1:H886),0)</f>
        <v>0</v>
      </c>
      <c r="I887" t="str">
        <f>IF(B887=LEFT('Debt Worksheet'!$C$7,2),'Selected Unit Finder +Unit List'!F887,"")</f>
        <v/>
      </c>
      <c r="J887" t="str">
        <f t="shared" si="39"/>
        <v>3330675</v>
      </c>
    </row>
    <row r="888" spans="1:10" x14ac:dyDescent="0.3">
      <c r="A888" t="str">
        <f t="shared" si="40"/>
        <v>3330676</v>
      </c>
      <c r="B888" t="s">
        <v>2741</v>
      </c>
      <c r="C888" t="s">
        <v>937</v>
      </c>
      <c r="D888" t="s">
        <v>2783</v>
      </c>
      <c r="E888" t="s">
        <v>2784</v>
      </c>
      <c r="F888" t="s">
        <v>2785</v>
      </c>
      <c r="G888">
        <f t="shared" si="41"/>
        <v>40</v>
      </c>
      <c r="H888">
        <f>IF(LEN(I888)&gt;0,1+MAX($H$1:H887),0)</f>
        <v>0</v>
      </c>
      <c r="I888" t="str">
        <f>IF(B888=LEFT('Debt Worksheet'!$C$7,2),'Selected Unit Finder +Unit List'!F888,"")</f>
        <v/>
      </c>
      <c r="J888" t="str">
        <f t="shared" si="39"/>
        <v>3330676</v>
      </c>
    </row>
    <row r="889" spans="1:10" x14ac:dyDescent="0.3">
      <c r="A889" t="str">
        <f t="shared" si="40"/>
        <v>3330677</v>
      </c>
      <c r="B889" t="s">
        <v>2741</v>
      </c>
      <c r="C889" t="s">
        <v>937</v>
      </c>
      <c r="D889" t="s">
        <v>2786</v>
      </c>
      <c r="E889" t="s">
        <v>2787</v>
      </c>
      <c r="F889" t="s">
        <v>2788</v>
      </c>
      <c r="G889">
        <f t="shared" si="41"/>
        <v>40</v>
      </c>
      <c r="H889">
        <f>IF(LEN(I889)&gt;0,1+MAX($H$1:H888),0)</f>
        <v>0</v>
      </c>
      <c r="I889" t="str">
        <f>IF(B889=LEFT('Debt Worksheet'!$C$7,2),'Selected Unit Finder +Unit List'!F889,"")</f>
        <v/>
      </c>
      <c r="J889" t="str">
        <f t="shared" si="39"/>
        <v>3330677</v>
      </c>
    </row>
    <row r="890" spans="1:10" x14ac:dyDescent="0.3">
      <c r="A890" t="str">
        <f t="shared" si="40"/>
        <v>3330678</v>
      </c>
      <c r="B890" t="s">
        <v>2741</v>
      </c>
      <c r="C890" t="s">
        <v>937</v>
      </c>
      <c r="D890" t="s">
        <v>2789</v>
      </c>
      <c r="E890" t="s">
        <v>2790</v>
      </c>
      <c r="F890" t="s">
        <v>2791</v>
      </c>
      <c r="G890">
        <f t="shared" si="41"/>
        <v>40</v>
      </c>
      <c r="H890">
        <f>IF(LEN(I890)&gt;0,1+MAX($H$1:H889),0)</f>
        <v>0</v>
      </c>
      <c r="I890" t="str">
        <f>IF(B890=LEFT('Debt Worksheet'!$C$7,2),'Selected Unit Finder +Unit List'!F890,"")</f>
        <v/>
      </c>
      <c r="J890" t="str">
        <f t="shared" si="39"/>
        <v>3330678</v>
      </c>
    </row>
    <row r="891" spans="1:10" x14ac:dyDescent="0.3">
      <c r="A891" t="str">
        <f t="shared" si="40"/>
        <v>3330679</v>
      </c>
      <c r="B891" t="s">
        <v>2741</v>
      </c>
      <c r="C891" t="s">
        <v>937</v>
      </c>
      <c r="D891" t="s">
        <v>2792</v>
      </c>
      <c r="E891" t="s">
        <v>2793</v>
      </c>
      <c r="F891" t="s">
        <v>2794</v>
      </c>
      <c r="G891">
        <f t="shared" si="41"/>
        <v>40</v>
      </c>
      <c r="H891">
        <f>IF(LEN(I891)&gt;0,1+MAX($H$1:H890),0)</f>
        <v>0</v>
      </c>
      <c r="I891" t="str">
        <f>IF(B891=LEFT('Debt Worksheet'!$C$7,2),'Selected Unit Finder +Unit List'!F891,"")</f>
        <v/>
      </c>
      <c r="J891" t="str">
        <f t="shared" si="39"/>
        <v>3330679</v>
      </c>
    </row>
    <row r="892" spans="1:10" x14ac:dyDescent="0.3">
      <c r="A892" t="str">
        <f t="shared" si="40"/>
        <v>3330680</v>
      </c>
      <c r="B892" t="s">
        <v>2741</v>
      </c>
      <c r="C892" t="s">
        <v>937</v>
      </c>
      <c r="D892" t="s">
        <v>2795</v>
      </c>
      <c r="E892" t="s">
        <v>2796</v>
      </c>
      <c r="F892" t="s">
        <v>2797</v>
      </c>
      <c r="G892">
        <f t="shared" si="41"/>
        <v>40</v>
      </c>
      <c r="H892">
        <f>IF(LEN(I892)&gt;0,1+MAX($H$1:H891),0)</f>
        <v>0</v>
      </c>
      <c r="I892" t="str">
        <f>IF(B892=LEFT('Debt Worksheet'!$C$7,2),'Selected Unit Finder +Unit List'!F892,"")</f>
        <v/>
      </c>
      <c r="J892" t="str">
        <f t="shared" si="39"/>
        <v>3330680</v>
      </c>
    </row>
    <row r="893" spans="1:10" x14ac:dyDescent="0.3">
      <c r="A893" t="str">
        <f t="shared" si="40"/>
        <v>3343405</v>
      </c>
      <c r="B893" t="s">
        <v>2741</v>
      </c>
      <c r="C893" t="s">
        <v>950</v>
      </c>
      <c r="D893" t="s">
        <v>2798</v>
      </c>
      <c r="E893" t="s">
        <v>2799</v>
      </c>
      <c r="F893" t="s">
        <v>2800</v>
      </c>
      <c r="G893">
        <f t="shared" si="41"/>
        <v>40</v>
      </c>
      <c r="H893">
        <f>IF(LEN(I893)&gt;0,1+MAX($H$1:H892),0)</f>
        <v>0</v>
      </c>
      <c r="I893" t="str">
        <f>IF(B893=LEFT('Debt Worksheet'!$C$7,2),'Selected Unit Finder +Unit List'!F893,"")</f>
        <v/>
      </c>
      <c r="J893" t="str">
        <f t="shared" si="39"/>
        <v>3343405</v>
      </c>
    </row>
    <row r="894" spans="1:10" x14ac:dyDescent="0.3">
      <c r="A894" t="str">
        <f t="shared" si="40"/>
        <v>3343415</v>
      </c>
      <c r="B894" t="s">
        <v>2741</v>
      </c>
      <c r="C894" t="s">
        <v>950</v>
      </c>
      <c r="D894" t="s">
        <v>2801</v>
      </c>
      <c r="E894" t="s">
        <v>2802</v>
      </c>
      <c r="F894" t="s">
        <v>2803</v>
      </c>
      <c r="G894">
        <f t="shared" si="41"/>
        <v>40</v>
      </c>
      <c r="H894">
        <f>IF(LEN(I894)&gt;0,1+MAX($H$1:H893),0)</f>
        <v>0</v>
      </c>
      <c r="I894" t="str">
        <f>IF(B894=LEFT('Debt Worksheet'!$C$7,2),'Selected Unit Finder +Unit List'!F894,"")</f>
        <v/>
      </c>
      <c r="J894" t="str">
        <f t="shared" si="39"/>
        <v>3343415</v>
      </c>
    </row>
    <row r="895" spans="1:10" x14ac:dyDescent="0.3">
      <c r="A895" t="str">
        <f t="shared" si="40"/>
        <v>3343435</v>
      </c>
      <c r="B895" t="s">
        <v>2741</v>
      </c>
      <c r="C895" t="s">
        <v>950</v>
      </c>
      <c r="D895" t="s">
        <v>2804</v>
      </c>
      <c r="E895" t="s">
        <v>2805</v>
      </c>
      <c r="F895" t="s">
        <v>2806</v>
      </c>
      <c r="G895">
        <f t="shared" si="41"/>
        <v>40</v>
      </c>
      <c r="H895">
        <f>IF(LEN(I895)&gt;0,1+MAX($H$1:H894),0)</f>
        <v>0</v>
      </c>
      <c r="I895" t="str">
        <f>IF(B895=LEFT('Debt Worksheet'!$C$7,2),'Selected Unit Finder +Unit List'!F895,"")</f>
        <v/>
      </c>
      <c r="J895" t="str">
        <f t="shared" si="39"/>
        <v>3343435</v>
      </c>
    </row>
    <row r="896" spans="1:10" x14ac:dyDescent="0.3">
      <c r="A896" t="str">
        <f t="shared" si="40"/>
        <v>3343445</v>
      </c>
      <c r="B896" t="s">
        <v>2741</v>
      </c>
      <c r="C896" t="s">
        <v>950</v>
      </c>
      <c r="D896" t="s">
        <v>2807</v>
      </c>
      <c r="E896" t="s">
        <v>2808</v>
      </c>
      <c r="F896" t="s">
        <v>2809</v>
      </c>
      <c r="G896">
        <f t="shared" si="41"/>
        <v>40</v>
      </c>
      <c r="H896">
        <f>IF(LEN(I896)&gt;0,1+MAX($H$1:H895),0)</f>
        <v>0</v>
      </c>
      <c r="I896" t="str">
        <f>IF(B896=LEFT('Debt Worksheet'!$C$7,2),'Selected Unit Finder +Unit List'!F896,"")</f>
        <v/>
      </c>
      <c r="J896" t="str">
        <f t="shared" si="39"/>
        <v>3343445</v>
      </c>
    </row>
    <row r="897" spans="1:10" x14ac:dyDescent="0.3">
      <c r="A897" t="str">
        <f t="shared" si="40"/>
        <v>3343455</v>
      </c>
      <c r="B897" t="s">
        <v>2741</v>
      </c>
      <c r="C897" t="s">
        <v>950</v>
      </c>
      <c r="D897" t="s">
        <v>2810</v>
      </c>
      <c r="E897" t="s">
        <v>2811</v>
      </c>
      <c r="F897" t="s">
        <v>2812</v>
      </c>
      <c r="G897">
        <f t="shared" si="41"/>
        <v>40</v>
      </c>
      <c r="H897">
        <f>IF(LEN(I897)&gt;0,1+MAX($H$1:H896),0)</f>
        <v>0</v>
      </c>
      <c r="I897" t="str">
        <f>IF(B897=LEFT('Debt Worksheet'!$C$7,2),'Selected Unit Finder +Unit List'!F897,"")</f>
        <v/>
      </c>
      <c r="J897" t="str">
        <f t="shared" si="39"/>
        <v>3343455</v>
      </c>
    </row>
    <row r="898" spans="1:10" x14ac:dyDescent="0.3">
      <c r="A898" t="str">
        <f t="shared" si="40"/>
        <v>3350089</v>
      </c>
      <c r="B898" t="s">
        <v>2741</v>
      </c>
      <c r="C898" t="s">
        <v>960</v>
      </c>
      <c r="D898" t="s">
        <v>2813</v>
      </c>
      <c r="E898" t="s">
        <v>2814</v>
      </c>
      <c r="F898" t="s">
        <v>2815</v>
      </c>
      <c r="G898">
        <f t="shared" si="41"/>
        <v>40</v>
      </c>
      <c r="H898">
        <f>IF(LEN(I898)&gt;0,1+MAX($H$1:H897),0)</f>
        <v>0</v>
      </c>
      <c r="I898" t="str">
        <f>IF(B898=LEFT('Debt Worksheet'!$C$7,2),'Selected Unit Finder +Unit List'!F898,"")</f>
        <v/>
      </c>
      <c r="J898" t="str">
        <f t="shared" ref="J898:J961" si="42">A898</f>
        <v>3350089</v>
      </c>
    </row>
    <row r="899" spans="1:10" x14ac:dyDescent="0.3">
      <c r="A899" t="str">
        <f t="shared" ref="A899:A962" si="43">CONCATENATE(B899,C899,D899)</f>
        <v>3350090</v>
      </c>
      <c r="B899" t="s">
        <v>2741</v>
      </c>
      <c r="C899" t="s">
        <v>960</v>
      </c>
      <c r="D899" t="s">
        <v>2816</v>
      </c>
      <c r="E899" t="s">
        <v>2817</v>
      </c>
      <c r="F899" t="s">
        <v>2818</v>
      </c>
      <c r="G899">
        <f t="shared" ref="G899:G962" si="44">COUNTIF(B:B,B899)</f>
        <v>40</v>
      </c>
      <c r="H899">
        <f>IF(LEN(I899)&gt;0,1+MAX($H$1:H898),0)</f>
        <v>0</v>
      </c>
      <c r="I899" t="str">
        <f>IF(B899=LEFT('Debt Worksheet'!$C$7,2),'Selected Unit Finder +Unit List'!F899,"")</f>
        <v/>
      </c>
      <c r="J899" t="str">
        <f t="shared" si="42"/>
        <v>3350090</v>
      </c>
    </row>
    <row r="900" spans="1:10" x14ac:dyDescent="0.3">
      <c r="A900" t="str">
        <f t="shared" si="43"/>
        <v>3350091</v>
      </c>
      <c r="B900" t="s">
        <v>2741</v>
      </c>
      <c r="C900" t="s">
        <v>960</v>
      </c>
      <c r="D900" t="s">
        <v>2819</v>
      </c>
      <c r="E900" t="s">
        <v>2820</v>
      </c>
      <c r="F900" t="s">
        <v>2821</v>
      </c>
      <c r="G900">
        <f t="shared" si="44"/>
        <v>40</v>
      </c>
      <c r="H900">
        <f>IF(LEN(I900)&gt;0,1+MAX($H$1:H899),0)</f>
        <v>0</v>
      </c>
      <c r="I900" t="str">
        <f>IF(B900=LEFT('Debt Worksheet'!$C$7,2),'Selected Unit Finder +Unit List'!F900,"")</f>
        <v/>
      </c>
      <c r="J900" t="str">
        <f t="shared" si="42"/>
        <v>3350091</v>
      </c>
    </row>
    <row r="901" spans="1:10" x14ac:dyDescent="0.3">
      <c r="A901" t="str">
        <f t="shared" si="43"/>
        <v>3350293</v>
      </c>
      <c r="B901" t="s">
        <v>2741</v>
      </c>
      <c r="C901" t="s">
        <v>960</v>
      </c>
      <c r="D901" t="s">
        <v>2822</v>
      </c>
      <c r="E901" t="s">
        <v>2823</v>
      </c>
      <c r="F901" t="s">
        <v>2824</v>
      </c>
      <c r="G901">
        <f t="shared" si="44"/>
        <v>40</v>
      </c>
      <c r="H901">
        <f>IF(LEN(I901)&gt;0,1+MAX($H$1:H900),0)</f>
        <v>0</v>
      </c>
      <c r="I901" t="str">
        <f>IF(B901=LEFT('Debt Worksheet'!$C$7,2),'Selected Unit Finder +Unit List'!F901,"")</f>
        <v/>
      </c>
      <c r="J901" t="str">
        <f t="shared" si="42"/>
        <v>3350293</v>
      </c>
    </row>
    <row r="902" spans="1:10" x14ac:dyDescent="0.3">
      <c r="A902" t="str">
        <f t="shared" si="43"/>
        <v>3361071</v>
      </c>
      <c r="B902" t="s">
        <v>2741</v>
      </c>
      <c r="C902" t="s">
        <v>966</v>
      </c>
      <c r="D902" t="s">
        <v>2825</v>
      </c>
      <c r="E902" t="s">
        <v>2826</v>
      </c>
      <c r="F902" t="s">
        <v>2826</v>
      </c>
      <c r="G902">
        <f t="shared" si="44"/>
        <v>40</v>
      </c>
      <c r="H902">
        <f>IF(LEN(I902)&gt;0,1+MAX($H$1:H901),0)</f>
        <v>0</v>
      </c>
      <c r="I902" t="str">
        <f>IF(B902=LEFT('Debt Worksheet'!$C$7,2),'Selected Unit Finder +Unit List'!F902,"")</f>
        <v/>
      </c>
      <c r="J902" t="str">
        <f t="shared" si="42"/>
        <v>3361071</v>
      </c>
    </row>
    <row r="903" spans="1:10" x14ac:dyDescent="0.3">
      <c r="A903" t="str">
        <f t="shared" si="43"/>
        <v>3370034</v>
      </c>
      <c r="B903" t="s">
        <v>2741</v>
      </c>
      <c r="C903" t="s">
        <v>1260</v>
      </c>
      <c r="D903" t="s">
        <v>1717</v>
      </c>
      <c r="E903" t="s">
        <v>2827</v>
      </c>
      <c r="F903" t="s">
        <v>2828</v>
      </c>
      <c r="G903">
        <f t="shared" si="44"/>
        <v>40</v>
      </c>
      <c r="H903">
        <f>IF(LEN(I903)&gt;0,1+MAX($H$1:H902),0)</f>
        <v>0</v>
      </c>
      <c r="I903" t="str">
        <f>IF(B903=LEFT('Debt Worksheet'!$C$7,2),'Selected Unit Finder +Unit List'!F903,"")</f>
        <v/>
      </c>
      <c r="J903" t="str">
        <f t="shared" si="42"/>
        <v>3370034</v>
      </c>
    </row>
    <row r="904" spans="1:10" x14ac:dyDescent="0.3">
      <c r="A904" t="str">
        <f t="shared" si="43"/>
        <v>3410000</v>
      </c>
      <c r="B904" t="s">
        <v>2829</v>
      </c>
      <c r="C904" t="s">
        <v>896</v>
      </c>
      <c r="D904" t="s">
        <v>897</v>
      </c>
      <c r="E904" t="s">
        <v>2830</v>
      </c>
      <c r="F904" t="s">
        <v>2831</v>
      </c>
      <c r="G904">
        <f t="shared" si="44"/>
        <v>23</v>
      </c>
      <c r="H904">
        <f>IF(LEN(I904)&gt;0,1+MAX($H$1:H903),0)</f>
        <v>0</v>
      </c>
      <c r="I904" t="str">
        <f>IF(B904=LEFT('Debt Worksheet'!$C$7,2),'Selected Unit Finder +Unit List'!F904,"")</f>
        <v/>
      </c>
      <c r="J904" t="str">
        <f t="shared" si="42"/>
        <v>3410000</v>
      </c>
    </row>
    <row r="905" spans="1:10" x14ac:dyDescent="0.3">
      <c r="A905" t="str">
        <f t="shared" si="43"/>
        <v>3420001</v>
      </c>
      <c r="B905" t="s">
        <v>2829</v>
      </c>
      <c r="C905" t="s">
        <v>900</v>
      </c>
      <c r="D905" t="s">
        <v>901</v>
      </c>
      <c r="E905" t="s">
        <v>1116</v>
      </c>
      <c r="F905" t="s">
        <v>1117</v>
      </c>
      <c r="G905">
        <f t="shared" si="44"/>
        <v>23</v>
      </c>
      <c r="H905">
        <f>IF(LEN(I905)&gt;0,1+MAX($H$1:H904),0)</f>
        <v>0</v>
      </c>
      <c r="I905" t="str">
        <f>IF(B905=LEFT('Debt Worksheet'!$C$7,2),'Selected Unit Finder +Unit List'!F905,"")</f>
        <v/>
      </c>
      <c r="J905" t="str">
        <f t="shared" si="42"/>
        <v>3420001</v>
      </c>
    </row>
    <row r="906" spans="1:10" x14ac:dyDescent="0.3">
      <c r="A906" t="str">
        <f t="shared" si="43"/>
        <v>3420002</v>
      </c>
      <c r="B906" t="s">
        <v>2829</v>
      </c>
      <c r="C906" t="s">
        <v>900</v>
      </c>
      <c r="D906" t="s">
        <v>904</v>
      </c>
      <c r="E906" t="s">
        <v>1062</v>
      </c>
      <c r="F906" t="s">
        <v>1063</v>
      </c>
      <c r="G906">
        <f t="shared" si="44"/>
        <v>23</v>
      </c>
      <c r="H906">
        <f>IF(LEN(I906)&gt;0,1+MAX($H$1:H905),0)</f>
        <v>0</v>
      </c>
      <c r="I906" t="str">
        <f>IF(B906=LEFT('Debt Worksheet'!$C$7,2),'Selected Unit Finder +Unit List'!F906,"")</f>
        <v/>
      </c>
      <c r="J906" t="str">
        <f t="shared" si="42"/>
        <v>3420002</v>
      </c>
    </row>
    <row r="907" spans="1:10" x14ac:dyDescent="0.3">
      <c r="A907" t="str">
        <f t="shared" si="43"/>
        <v>3420003</v>
      </c>
      <c r="B907" t="s">
        <v>2829</v>
      </c>
      <c r="C907" t="s">
        <v>900</v>
      </c>
      <c r="D907" t="s">
        <v>907</v>
      </c>
      <c r="E907" t="s">
        <v>2832</v>
      </c>
      <c r="F907" t="s">
        <v>2833</v>
      </c>
      <c r="G907">
        <f t="shared" si="44"/>
        <v>23</v>
      </c>
      <c r="H907">
        <f>IF(LEN(I907)&gt;0,1+MAX($H$1:H906),0)</f>
        <v>0</v>
      </c>
      <c r="I907" t="str">
        <f>IF(B907=LEFT('Debt Worksheet'!$C$7,2),'Selected Unit Finder +Unit List'!F907,"")</f>
        <v/>
      </c>
      <c r="J907" t="str">
        <f t="shared" si="42"/>
        <v>3420003</v>
      </c>
    </row>
    <row r="908" spans="1:10" x14ac:dyDescent="0.3">
      <c r="A908" t="str">
        <f t="shared" si="43"/>
        <v>3420004</v>
      </c>
      <c r="B908" t="s">
        <v>2829</v>
      </c>
      <c r="C908" t="s">
        <v>900</v>
      </c>
      <c r="D908" t="s">
        <v>910</v>
      </c>
      <c r="E908" t="s">
        <v>1072</v>
      </c>
      <c r="F908" t="s">
        <v>1073</v>
      </c>
      <c r="G908">
        <f t="shared" si="44"/>
        <v>23</v>
      </c>
      <c r="H908">
        <f>IF(LEN(I908)&gt;0,1+MAX($H$1:H907),0)</f>
        <v>0</v>
      </c>
      <c r="I908" t="str">
        <f>IF(B908=LEFT('Debt Worksheet'!$C$7,2),'Selected Unit Finder +Unit List'!F908,"")</f>
        <v/>
      </c>
      <c r="J908" t="str">
        <f t="shared" si="42"/>
        <v>3420004</v>
      </c>
    </row>
    <row r="909" spans="1:10" x14ac:dyDescent="0.3">
      <c r="A909" t="str">
        <f t="shared" si="43"/>
        <v>3420005</v>
      </c>
      <c r="B909" t="s">
        <v>2829</v>
      </c>
      <c r="C909" t="s">
        <v>900</v>
      </c>
      <c r="D909" t="s">
        <v>913</v>
      </c>
      <c r="E909" t="s">
        <v>2834</v>
      </c>
      <c r="F909" t="s">
        <v>2835</v>
      </c>
      <c r="G909">
        <f t="shared" si="44"/>
        <v>23</v>
      </c>
      <c r="H909">
        <f>IF(LEN(I909)&gt;0,1+MAX($H$1:H908),0)</f>
        <v>0</v>
      </c>
      <c r="I909" t="str">
        <f>IF(B909=LEFT('Debt Worksheet'!$C$7,2),'Selected Unit Finder +Unit List'!F909,"")</f>
        <v/>
      </c>
      <c r="J909" t="str">
        <f t="shared" si="42"/>
        <v>3420005</v>
      </c>
    </row>
    <row r="910" spans="1:10" x14ac:dyDescent="0.3">
      <c r="A910" t="str">
        <f t="shared" si="43"/>
        <v>3420006</v>
      </c>
      <c r="B910" t="s">
        <v>2829</v>
      </c>
      <c r="C910" t="s">
        <v>900</v>
      </c>
      <c r="D910" t="s">
        <v>916</v>
      </c>
      <c r="E910" t="s">
        <v>2836</v>
      </c>
      <c r="F910" t="s">
        <v>2837</v>
      </c>
      <c r="G910">
        <f t="shared" si="44"/>
        <v>23</v>
      </c>
      <c r="H910">
        <f>IF(LEN(I910)&gt;0,1+MAX($H$1:H909),0)</f>
        <v>0</v>
      </c>
      <c r="I910" t="str">
        <f>IF(B910=LEFT('Debt Worksheet'!$C$7,2),'Selected Unit Finder +Unit List'!F910,"")</f>
        <v/>
      </c>
      <c r="J910" t="str">
        <f t="shared" si="42"/>
        <v>3420006</v>
      </c>
    </row>
    <row r="911" spans="1:10" x14ac:dyDescent="0.3">
      <c r="A911" t="str">
        <f t="shared" si="43"/>
        <v>3420007</v>
      </c>
      <c r="B911" t="s">
        <v>2829</v>
      </c>
      <c r="C911" t="s">
        <v>900</v>
      </c>
      <c r="D911" t="s">
        <v>919</v>
      </c>
      <c r="E911" t="s">
        <v>981</v>
      </c>
      <c r="F911" t="s">
        <v>982</v>
      </c>
      <c r="G911">
        <f t="shared" si="44"/>
        <v>23</v>
      </c>
      <c r="H911">
        <f>IF(LEN(I911)&gt;0,1+MAX($H$1:H910),0)</f>
        <v>0</v>
      </c>
      <c r="I911" t="str">
        <f>IF(B911=LEFT('Debt Worksheet'!$C$7,2),'Selected Unit Finder +Unit List'!F911,"")</f>
        <v/>
      </c>
      <c r="J911" t="str">
        <f t="shared" si="42"/>
        <v>3420007</v>
      </c>
    </row>
    <row r="912" spans="1:10" x14ac:dyDescent="0.3">
      <c r="A912" t="str">
        <f t="shared" si="43"/>
        <v>3420008</v>
      </c>
      <c r="B912" t="s">
        <v>2829</v>
      </c>
      <c r="C912" t="s">
        <v>900</v>
      </c>
      <c r="D912" t="s">
        <v>922</v>
      </c>
      <c r="E912" t="s">
        <v>1275</v>
      </c>
      <c r="F912" t="s">
        <v>1276</v>
      </c>
      <c r="G912">
        <f t="shared" si="44"/>
        <v>23</v>
      </c>
      <c r="H912">
        <f>IF(LEN(I912)&gt;0,1+MAX($H$1:H911),0)</f>
        <v>0</v>
      </c>
      <c r="I912" t="str">
        <f>IF(B912=LEFT('Debt Worksheet'!$C$7,2),'Selected Unit Finder +Unit List'!F912,"")</f>
        <v/>
      </c>
      <c r="J912" t="str">
        <f t="shared" si="42"/>
        <v>3420008</v>
      </c>
    </row>
    <row r="913" spans="1:10" x14ac:dyDescent="0.3">
      <c r="A913" t="str">
        <f t="shared" si="43"/>
        <v>3420009</v>
      </c>
      <c r="B913" t="s">
        <v>2829</v>
      </c>
      <c r="C913" t="s">
        <v>900</v>
      </c>
      <c r="D913" t="s">
        <v>925</v>
      </c>
      <c r="E913" t="s">
        <v>917</v>
      </c>
      <c r="F913" t="s">
        <v>918</v>
      </c>
      <c r="G913">
        <f t="shared" si="44"/>
        <v>23</v>
      </c>
      <c r="H913">
        <f>IF(LEN(I913)&gt;0,1+MAX($H$1:H912),0)</f>
        <v>0</v>
      </c>
      <c r="I913" t="str">
        <f>IF(B913=LEFT('Debt Worksheet'!$C$7,2),'Selected Unit Finder +Unit List'!F913,"")</f>
        <v/>
      </c>
      <c r="J913" t="str">
        <f t="shared" si="42"/>
        <v>3420009</v>
      </c>
    </row>
    <row r="914" spans="1:10" x14ac:dyDescent="0.3">
      <c r="A914" t="str">
        <f t="shared" si="43"/>
        <v>3420010</v>
      </c>
      <c r="B914" t="s">
        <v>2829</v>
      </c>
      <c r="C914" t="s">
        <v>900</v>
      </c>
      <c r="D914" t="s">
        <v>928</v>
      </c>
      <c r="E914" t="s">
        <v>2406</v>
      </c>
      <c r="F914" t="s">
        <v>2407</v>
      </c>
      <c r="G914">
        <f t="shared" si="44"/>
        <v>23</v>
      </c>
      <c r="H914">
        <f>IF(LEN(I914)&gt;0,1+MAX($H$1:H913),0)</f>
        <v>0</v>
      </c>
      <c r="I914" t="str">
        <f>IF(B914=LEFT('Debt Worksheet'!$C$7,2),'Selected Unit Finder +Unit List'!F914,"")</f>
        <v/>
      </c>
      <c r="J914" t="str">
        <f t="shared" si="42"/>
        <v>3420010</v>
      </c>
    </row>
    <row r="915" spans="1:10" x14ac:dyDescent="0.3">
      <c r="A915" t="str">
        <f t="shared" si="43"/>
        <v>3420011</v>
      </c>
      <c r="B915" t="s">
        <v>2829</v>
      </c>
      <c r="C915" t="s">
        <v>900</v>
      </c>
      <c r="D915" t="s">
        <v>931</v>
      </c>
      <c r="E915" t="s">
        <v>929</v>
      </c>
      <c r="F915" t="s">
        <v>930</v>
      </c>
      <c r="G915">
        <f t="shared" si="44"/>
        <v>23</v>
      </c>
      <c r="H915">
        <f>IF(LEN(I915)&gt;0,1+MAX($H$1:H914),0)</f>
        <v>0</v>
      </c>
      <c r="I915" t="str">
        <f>IF(B915=LEFT('Debt Worksheet'!$C$7,2),'Selected Unit Finder +Unit List'!F915,"")</f>
        <v/>
      </c>
      <c r="J915" t="str">
        <f t="shared" si="42"/>
        <v>3420011</v>
      </c>
    </row>
    <row r="916" spans="1:10" x14ac:dyDescent="0.3">
      <c r="A916" t="str">
        <f t="shared" si="43"/>
        <v>3430110</v>
      </c>
      <c r="B916" t="s">
        <v>2829</v>
      </c>
      <c r="C916" t="s">
        <v>937</v>
      </c>
      <c r="D916" t="s">
        <v>2838</v>
      </c>
      <c r="E916" t="s">
        <v>2839</v>
      </c>
      <c r="F916" t="s">
        <v>2840</v>
      </c>
      <c r="G916">
        <f t="shared" si="44"/>
        <v>23</v>
      </c>
      <c r="H916">
        <f>IF(LEN(I916)&gt;0,1+MAX($H$1:H915),0)</f>
        <v>0</v>
      </c>
      <c r="I916" t="str">
        <f>IF(B916=LEFT('Debt Worksheet'!$C$7,2),'Selected Unit Finder +Unit List'!F916,"")</f>
        <v/>
      </c>
      <c r="J916" t="str">
        <f t="shared" si="42"/>
        <v>3430110</v>
      </c>
    </row>
    <row r="917" spans="1:10" x14ac:dyDescent="0.3">
      <c r="A917" t="str">
        <f t="shared" si="43"/>
        <v>3430681</v>
      </c>
      <c r="B917" t="s">
        <v>2829</v>
      </c>
      <c r="C917" t="s">
        <v>937</v>
      </c>
      <c r="D917" t="s">
        <v>2841</v>
      </c>
      <c r="E917" t="s">
        <v>2842</v>
      </c>
      <c r="F917" t="s">
        <v>2843</v>
      </c>
      <c r="G917">
        <f t="shared" si="44"/>
        <v>23</v>
      </c>
      <c r="H917">
        <f>IF(LEN(I917)&gt;0,1+MAX($H$1:H916),0)</f>
        <v>0</v>
      </c>
      <c r="I917" t="str">
        <f>IF(B917=LEFT('Debt Worksheet'!$C$7,2),'Selected Unit Finder +Unit List'!F917,"")</f>
        <v/>
      </c>
      <c r="J917" t="str">
        <f t="shared" si="42"/>
        <v>3430681</v>
      </c>
    </row>
    <row r="918" spans="1:10" x14ac:dyDescent="0.3">
      <c r="A918" t="str">
        <f t="shared" si="43"/>
        <v>3430682</v>
      </c>
      <c r="B918" t="s">
        <v>2829</v>
      </c>
      <c r="C918" t="s">
        <v>937</v>
      </c>
      <c r="D918" t="s">
        <v>2844</v>
      </c>
      <c r="E918" t="s">
        <v>2845</v>
      </c>
      <c r="F918" t="s">
        <v>2846</v>
      </c>
      <c r="G918">
        <f t="shared" si="44"/>
        <v>23</v>
      </c>
      <c r="H918">
        <f>IF(LEN(I918)&gt;0,1+MAX($H$1:H917),0)</f>
        <v>0</v>
      </c>
      <c r="I918" t="str">
        <f>IF(B918=LEFT('Debt Worksheet'!$C$7,2),'Selected Unit Finder +Unit List'!F918,"")</f>
        <v/>
      </c>
      <c r="J918" t="str">
        <f t="shared" si="42"/>
        <v>3430682</v>
      </c>
    </row>
    <row r="919" spans="1:10" x14ac:dyDescent="0.3">
      <c r="A919" t="str">
        <f t="shared" si="43"/>
        <v>3443460</v>
      </c>
      <c r="B919" t="s">
        <v>2829</v>
      </c>
      <c r="C919" t="s">
        <v>950</v>
      </c>
      <c r="D919" t="s">
        <v>2847</v>
      </c>
      <c r="E919" t="s">
        <v>2848</v>
      </c>
      <c r="F919" t="s">
        <v>2849</v>
      </c>
      <c r="G919">
        <f t="shared" si="44"/>
        <v>23</v>
      </c>
      <c r="H919">
        <f>IF(LEN(I919)&gt;0,1+MAX($H$1:H918),0)</f>
        <v>0</v>
      </c>
      <c r="I919" t="str">
        <f>IF(B919=LEFT('Debt Worksheet'!$C$7,2),'Selected Unit Finder +Unit List'!F919,"")</f>
        <v/>
      </c>
      <c r="J919" t="str">
        <f t="shared" si="42"/>
        <v>3443460</v>
      </c>
    </row>
    <row r="920" spans="1:10" x14ac:dyDescent="0.3">
      <c r="A920" t="str">
        <f t="shared" si="43"/>
        <v>3443470</v>
      </c>
      <c r="B920" t="s">
        <v>2829</v>
      </c>
      <c r="C920" t="s">
        <v>950</v>
      </c>
      <c r="D920" t="s">
        <v>2850</v>
      </c>
      <c r="E920" t="s">
        <v>2851</v>
      </c>
      <c r="F920" t="s">
        <v>2852</v>
      </c>
      <c r="G920">
        <f t="shared" si="44"/>
        <v>23</v>
      </c>
      <c r="H920">
        <f>IF(LEN(I920)&gt;0,1+MAX($H$1:H919),0)</f>
        <v>0</v>
      </c>
      <c r="I920" t="str">
        <f>IF(B920=LEFT('Debt Worksheet'!$C$7,2),'Selected Unit Finder +Unit List'!F920,"")</f>
        <v/>
      </c>
      <c r="J920" t="str">
        <f t="shared" si="42"/>
        <v>3443470</v>
      </c>
    </row>
    <row r="921" spans="1:10" x14ac:dyDescent="0.3">
      <c r="A921" t="str">
        <f t="shared" si="43"/>
        <v>3443480</v>
      </c>
      <c r="B921" t="s">
        <v>2829</v>
      </c>
      <c r="C921" t="s">
        <v>950</v>
      </c>
      <c r="D921" t="s">
        <v>2853</v>
      </c>
      <c r="E921" t="s">
        <v>2854</v>
      </c>
      <c r="F921" t="s">
        <v>2855</v>
      </c>
      <c r="G921">
        <f t="shared" si="44"/>
        <v>23</v>
      </c>
      <c r="H921">
        <f>IF(LEN(I921)&gt;0,1+MAX($H$1:H920),0)</f>
        <v>0</v>
      </c>
      <c r="I921" t="str">
        <f>IF(B921=LEFT('Debt Worksheet'!$C$7,2),'Selected Unit Finder +Unit List'!F921,"")</f>
        <v/>
      </c>
      <c r="J921" t="str">
        <f t="shared" si="42"/>
        <v>3443480</v>
      </c>
    </row>
    <row r="922" spans="1:10" x14ac:dyDescent="0.3">
      <c r="A922" t="str">
        <f t="shared" si="43"/>
        <v>3443490</v>
      </c>
      <c r="B922" t="s">
        <v>2829</v>
      </c>
      <c r="C922" t="s">
        <v>950</v>
      </c>
      <c r="D922" t="s">
        <v>2856</v>
      </c>
      <c r="E922" t="s">
        <v>2857</v>
      </c>
      <c r="F922" t="s">
        <v>2858</v>
      </c>
      <c r="G922">
        <f t="shared" si="44"/>
        <v>23</v>
      </c>
      <c r="H922">
        <f>IF(LEN(I922)&gt;0,1+MAX($H$1:H921),0)</f>
        <v>0</v>
      </c>
      <c r="I922" t="str">
        <f>IF(B922=LEFT('Debt Worksheet'!$C$7,2),'Selected Unit Finder +Unit List'!F922,"")</f>
        <v/>
      </c>
      <c r="J922" t="str">
        <f t="shared" si="42"/>
        <v>3443490</v>
      </c>
    </row>
    <row r="923" spans="1:10" x14ac:dyDescent="0.3">
      <c r="A923" t="str">
        <f t="shared" si="43"/>
        <v>3443500</v>
      </c>
      <c r="B923" t="s">
        <v>2829</v>
      </c>
      <c r="C923" t="s">
        <v>950</v>
      </c>
      <c r="D923" t="s">
        <v>2859</v>
      </c>
      <c r="E923" t="s">
        <v>2860</v>
      </c>
      <c r="F923" t="s">
        <v>2860</v>
      </c>
      <c r="G923">
        <f t="shared" si="44"/>
        <v>23</v>
      </c>
      <c r="H923">
        <f>IF(LEN(I923)&gt;0,1+MAX($H$1:H922),0)</f>
        <v>0</v>
      </c>
      <c r="I923" t="str">
        <f>IF(B923=LEFT('Debt Worksheet'!$C$7,2),'Selected Unit Finder +Unit List'!F923,"")</f>
        <v/>
      </c>
      <c r="J923" t="str">
        <f t="shared" si="42"/>
        <v>3443500</v>
      </c>
    </row>
    <row r="924" spans="1:10" x14ac:dyDescent="0.3">
      <c r="A924" t="str">
        <f t="shared" si="43"/>
        <v>3450094</v>
      </c>
      <c r="B924" t="s">
        <v>2829</v>
      </c>
      <c r="C924" t="s">
        <v>960</v>
      </c>
      <c r="D924" t="s">
        <v>2861</v>
      </c>
      <c r="E924" t="s">
        <v>2862</v>
      </c>
      <c r="F924" t="s">
        <v>2863</v>
      </c>
      <c r="G924">
        <f t="shared" si="44"/>
        <v>23</v>
      </c>
      <c r="H924">
        <f>IF(LEN(I924)&gt;0,1+MAX($H$1:H923),0)</f>
        <v>0</v>
      </c>
      <c r="I924" t="str">
        <f>IF(B924=LEFT('Debt Worksheet'!$C$7,2),'Selected Unit Finder +Unit List'!F924,"")</f>
        <v/>
      </c>
      <c r="J924" t="str">
        <f t="shared" si="42"/>
        <v>3450094</v>
      </c>
    </row>
    <row r="925" spans="1:10" x14ac:dyDescent="0.3">
      <c r="A925" t="str">
        <f t="shared" si="43"/>
        <v>3450282</v>
      </c>
      <c r="B925" t="s">
        <v>2829</v>
      </c>
      <c r="C925" t="s">
        <v>960</v>
      </c>
      <c r="D925" t="s">
        <v>223</v>
      </c>
      <c r="E925" t="s">
        <v>2864</v>
      </c>
      <c r="F925" t="s">
        <v>2865</v>
      </c>
      <c r="G925">
        <f t="shared" si="44"/>
        <v>23</v>
      </c>
      <c r="H925">
        <f>IF(LEN(I925)&gt;0,1+MAX($H$1:H924),0)</f>
        <v>0</v>
      </c>
      <c r="I925" t="str">
        <f>IF(B925=LEFT('Debt Worksheet'!$C$7,2),'Selected Unit Finder +Unit List'!F925,"")</f>
        <v/>
      </c>
      <c r="J925" t="str">
        <f t="shared" si="42"/>
        <v>3450282</v>
      </c>
    </row>
    <row r="926" spans="1:10" x14ac:dyDescent="0.3">
      <c r="A926" t="str">
        <f t="shared" si="43"/>
        <v>3461027</v>
      </c>
      <c r="B926" t="s">
        <v>2829</v>
      </c>
      <c r="C926" t="s">
        <v>966</v>
      </c>
      <c r="D926" t="s">
        <v>2866</v>
      </c>
      <c r="E926" t="s">
        <v>2867</v>
      </c>
      <c r="F926" t="s">
        <v>2868</v>
      </c>
      <c r="G926">
        <f t="shared" si="44"/>
        <v>23</v>
      </c>
      <c r="H926">
        <f>IF(LEN(I926)&gt;0,1+MAX($H$1:H925),0)</f>
        <v>0</v>
      </c>
      <c r="I926" t="str">
        <f>IF(B926=LEFT('Debt Worksheet'!$C$7,2),'Selected Unit Finder +Unit List'!F926,"")</f>
        <v/>
      </c>
      <c r="J926" t="str">
        <f t="shared" si="42"/>
        <v>3461027</v>
      </c>
    </row>
    <row r="927" spans="1:10" x14ac:dyDescent="0.3">
      <c r="A927" t="str">
        <f t="shared" si="43"/>
        <v>3510000</v>
      </c>
      <c r="B927" t="s">
        <v>2869</v>
      </c>
      <c r="C927" t="s">
        <v>896</v>
      </c>
      <c r="D927" t="s">
        <v>897</v>
      </c>
      <c r="E927" t="s">
        <v>2870</v>
      </c>
      <c r="F927" t="s">
        <v>2871</v>
      </c>
      <c r="G927">
        <f t="shared" si="44"/>
        <v>24</v>
      </c>
      <c r="H927">
        <f>IF(LEN(I927)&gt;0,1+MAX($H$1:H926),0)</f>
        <v>0</v>
      </c>
      <c r="I927" t="str">
        <f>IF(B927=LEFT('Debt Worksheet'!$C$7,2),'Selected Unit Finder +Unit List'!F927,"")</f>
        <v/>
      </c>
      <c r="J927" t="str">
        <f t="shared" si="42"/>
        <v>3510000</v>
      </c>
    </row>
    <row r="928" spans="1:10" x14ac:dyDescent="0.3">
      <c r="A928" t="str">
        <f t="shared" si="43"/>
        <v>3520001</v>
      </c>
      <c r="B928" t="s">
        <v>2869</v>
      </c>
      <c r="C928" t="s">
        <v>900</v>
      </c>
      <c r="D928" t="s">
        <v>901</v>
      </c>
      <c r="E928" t="s">
        <v>2872</v>
      </c>
      <c r="F928" t="s">
        <v>2873</v>
      </c>
      <c r="G928">
        <f t="shared" si="44"/>
        <v>24</v>
      </c>
      <c r="H928">
        <f>IF(LEN(I928)&gt;0,1+MAX($H$1:H927),0)</f>
        <v>0</v>
      </c>
      <c r="I928" t="str">
        <f>IF(B928=LEFT('Debt Worksheet'!$C$7,2),'Selected Unit Finder +Unit List'!F928,"")</f>
        <v/>
      </c>
      <c r="J928" t="str">
        <f t="shared" si="42"/>
        <v>3520001</v>
      </c>
    </row>
    <row r="929" spans="1:10" x14ac:dyDescent="0.3">
      <c r="A929" t="str">
        <f t="shared" si="43"/>
        <v>3520002</v>
      </c>
      <c r="B929" t="s">
        <v>2869</v>
      </c>
      <c r="C929" t="s">
        <v>900</v>
      </c>
      <c r="D929" t="s">
        <v>904</v>
      </c>
      <c r="E929" t="s">
        <v>2874</v>
      </c>
      <c r="F929" t="s">
        <v>2875</v>
      </c>
      <c r="G929">
        <f t="shared" si="44"/>
        <v>24</v>
      </c>
      <c r="H929">
        <f>IF(LEN(I929)&gt;0,1+MAX($H$1:H928),0)</f>
        <v>0</v>
      </c>
      <c r="I929" t="str">
        <f>IF(B929=LEFT('Debt Worksheet'!$C$7,2),'Selected Unit Finder +Unit List'!F929,"")</f>
        <v/>
      </c>
      <c r="J929" t="str">
        <f t="shared" si="42"/>
        <v>3520002</v>
      </c>
    </row>
    <row r="930" spans="1:10" x14ac:dyDescent="0.3">
      <c r="A930" t="str">
        <f t="shared" si="43"/>
        <v>3520003</v>
      </c>
      <c r="B930" t="s">
        <v>2869</v>
      </c>
      <c r="C930" t="s">
        <v>900</v>
      </c>
      <c r="D930" t="s">
        <v>907</v>
      </c>
      <c r="E930" t="s">
        <v>2876</v>
      </c>
      <c r="F930" t="s">
        <v>2877</v>
      </c>
      <c r="G930">
        <f t="shared" si="44"/>
        <v>24</v>
      </c>
      <c r="H930">
        <f>IF(LEN(I930)&gt;0,1+MAX($H$1:H929),0)</f>
        <v>0</v>
      </c>
      <c r="I930" t="str">
        <f>IF(B930=LEFT('Debt Worksheet'!$C$7,2),'Selected Unit Finder +Unit List'!F930,"")</f>
        <v/>
      </c>
      <c r="J930" t="str">
        <f t="shared" si="42"/>
        <v>3520003</v>
      </c>
    </row>
    <row r="931" spans="1:10" x14ac:dyDescent="0.3">
      <c r="A931" t="str">
        <f t="shared" si="43"/>
        <v>3520004</v>
      </c>
      <c r="B931" t="s">
        <v>2869</v>
      </c>
      <c r="C931" t="s">
        <v>900</v>
      </c>
      <c r="D931" t="s">
        <v>910</v>
      </c>
      <c r="E931" t="s">
        <v>981</v>
      </c>
      <c r="F931" t="s">
        <v>982</v>
      </c>
      <c r="G931">
        <f t="shared" si="44"/>
        <v>24</v>
      </c>
      <c r="H931">
        <f>IF(LEN(I931)&gt;0,1+MAX($H$1:H930),0)</f>
        <v>0</v>
      </c>
      <c r="I931" t="str">
        <f>IF(B931=LEFT('Debt Worksheet'!$C$7,2),'Selected Unit Finder +Unit List'!F931,"")</f>
        <v/>
      </c>
      <c r="J931" t="str">
        <f t="shared" si="42"/>
        <v>3520004</v>
      </c>
    </row>
    <row r="932" spans="1:10" x14ac:dyDescent="0.3">
      <c r="A932" t="str">
        <f t="shared" si="43"/>
        <v>3520005</v>
      </c>
      <c r="B932" t="s">
        <v>2869</v>
      </c>
      <c r="C932" t="s">
        <v>900</v>
      </c>
      <c r="D932" t="s">
        <v>913</v>
      </c>
      <c r="E932" t="s">
        <v>911</v>
      </c>
      <c r="F932" t="s">
        <v>912</v>
      </c>
      <c r="G932">
        <f t="shared" si="44"/>
        <v>24</v>
      </c>
      <c r="H932">
        <f>IF(LEN(I932)&gt;0,1+MAX($H$1:H931),0)</f>
        <v>0</v>
      </c>
      <c r="I932" t="str">
        <f>IF(B932=LEFT('Debt Worksheet'!$C$7,2),'Selected Unit Finder +Unit List'!F932,"")</f>
        <v/>
      </c>
      <c r="J932" t="str">
        <f t="shared" si="42"/>
        <v>3520005</v>
      </c>
    </row>
    <row r="933" spans="1:10" x14ac:dyDescent="0.3">
      <c r="A933" t="str">
        <f t="shared" si="43"/>
        <v>3520006</v>
      </c>
      <c r="B933" t="s">
        <v>2869</v>
      </c>
      <c r="C933" t="s">
        <v>900</v>
      </c>
      <c r="D933" t="s">
        <v>916</v>
      </c>
      <c r="E933" t="s">
        <v>2878</v>
      </c>
      <c r="F933" t="s">
        <v>2879</v>
      </c>
      <c r="G933">
        <f t="shared" si="44"/>
        <v>24</v>
      </c>
      <c r="H933">
        <f>IF(LEN(I933)&gt;0,1+MAX($H$1:H932),0)</f>
        <v>0</v>
      </c>
      <c r="I933" t="str">
        <f>IF(B933=LEFT('Debt Worksheet'!$C$7,2),'Selected Unit Finder +Unit List'!F933,"")</f>
        <v/>
      </c>
      <c r="J933" t="str">
        <f t="shared" si="42"/>
        <v>3520006</v>
      </c>
    </row>
    <row r="934" spans="1:10" x14ac:dyDescent="0.3">
      <c r="A934" t="str">
        <f t="shared" si="43"/>
        <v>3520007</v>
      </c>
      <c r="B934" t="s">
        <v>2869</v>
      </c>
      <c r="C934" t="s">
        <v>900</v>
      </c>
      <c r="D934" t="s">
        <v>919</v>
      </c>
      <c r="E934" t="s">
        <v>2880</v>
      </c>
      <c r="F934" t="s">
        <v>2881</v>
      </c>
      <c r="G934">
        <f t="shared" si="44"/>
        <v>24</v>
      </c>
      <c r="H934">
        <f>IF(LEN(I934)&gt;0,1+MAX($H$1:H933),0)</f>
        <v>0</v>
      </c>
      <c r="I934" t="str">
        <f>IF(B934=LEFT('Debt Worksheet'!$C$7,2),'Selected Unit Finder +Unit List'!F934,"")</f>
        <v/>
      </c>
      <c r="J934" t="str">
        <f t="shared" si="42"/>
        <v>3520007</v>
      </c>
    </row>
    <row r="935" spans="1:10" x14ac:dyDescent="0.3">
      <c r="A935" t="str">
        <f t="shared" si="43"/>
        <v>3520008</v>
      </c>
      <c r="B935" t="s">
        <v>2869</v>
      </c>
      <c r="C935" t="s">
        <v>900</v>
      </c>
      <c r="D935" t="s">
        <v>922</v>
      </c>
      <c r="E935" t="s">
        <v>1277</v>
      </c>
      <c r="F935" t="s">
        <v>1278</v>
      </c>
      <c r="G935">
        <f t="shared" si="44"/>
        <v>24</v>
      </c>
      <c r="H935">
        <f>IF(LEN(I935)&gt;0,1+MAX($H$1:H934),0)</f>
        <v>0</v>
      </c>
      <c r="I935" t="str">
        <f>IF(B935=LEFT('Debt Worksheet'!$C$7,2),'Selected Unit Finder +Unit List'!F935,"")</f>
        <v/>
      </c>
      <c r="J935" t="str">
        <f t="shared" si="42"/>
        <v>3520008</v>
      </c>
    </row>
    <row r="936" spans="1:10" x14ac:dyDescent="0.3">
      <c r="A936" t="str">
        <f t="shared" si="43"/>
        <v>3520009</v>
      </c>
      <c r="B936" t="s">
        <v>2869</v>
      </c>
      <c r="C936" t="s">
        <v>900</v>
      </c>
      <c r="D936" t="s">
        <v>925</v>
      </c>
      <c r="E936" t="s">
        <v>2882</v>
      </c>
      <c r="F936" t="s">
        <v>2883</v>
      </c>
      <c r="G936">
        <f t="shared" si="44"/>
        <v>24</v>
      </c>
      <c r="H936">
        <f>IF(LEN(I936)&gt;0,1+MAX($H$1:H935),0)</f>
        <v>0</v>
      </c>
      <c r="I936" t="str">
        <f>IF(B936=LEFT('Debt Worksheet'!$C$7,2),'Selected Unit Finder +Unit List'!F936,"")</f>
        <v/>
      </c>
      <c r="J936" t="str">
        <f t="shared" si="42"/>
        <v>3520009</v>
      </c>
    </row>
    <row r="937" spans="1:10" x14ac:dyDescent="0.3">
      <c r="A937" t="str">
        <f t="shared" si="43"/>
        <v>3520010</v>
      </c>
      <c r="B937" t="s">
        <v>2869</v>
      </c>
      <c r="C937" t="s">
        <v>900</v>
      </c>
      <c r="D937" t="s">
        <v>928</v>
      </c>
      <c r="E937" t="s">
        <v>929</v>
      </c>
      <c r="F937" t="s">
        <v>930</v>
      </c>
      <c r="G937">
        <f t="shared" si="44"/>
        <v>24</v>
      </c>
      <c r="H937">
        <f>IF(LEN(I937)&gt;0,1+MAX($H$1:H936),0)</f>
        <v>0</v>
      </c>
      <c r="I937" t="str">
        <f>IF(B937=LEFT('Debt Worksheet'!$C$7,2),'Selected Unit Finder +Unit List'!F937,"")</f>
        <v/>
      </c>
      <c r="J937" t="str">
        <f t="shared" si="42"/>
        <v>3520010</v>
      </c>
    </row>
    <row r="938" spans="1:10" x14ac:dyDescent="0.3">
      <c r="A938" t="str">
        <f t="shared" si="43"/>
        <v>3520011</v>
      </c>
      <c r="B938" t="s">
        <v>2869</v>
      </c>
      <c r="C938" t="s">
        <v>900</v>
      </c>
      <c r="D938" t="s">
        <v>931</v>
      </c>
      <c r="E938" t="s">
        <v>1513</v>
      </c>
      <c r="F938" t="s">
        <v>1514</v>
      </c>
      <c r="G938">
        <f t="shared" si="44"/>
        <v>24</v>
      </c>
      <c r="H938">
        <f>IF(LEN(I938)&gt;0,1+MAX($H$1:H937),0)</f>
        <v>0</v>
      </c>
      <c r="I938" t="str">
        <f>IF(B938=LEFT('Debt Worksheet'!$C$7,2),'Selected Unit Finder +Unit List'!F938,"")</f>
        <v/>
      </c>
      <c r="J938" t="str">
        <f t="shared" si="42"/>
        <v>3520011</v>
      </c>
    </row>
    <row r="939" spans="1:10" x14ac:dyDescent="0.3">
      <c r="A939" t="str">
        <f t="shared" si="43"/>
        <v>3520012</v>
      </c>
      <c r="B939" t="s">
        <v>2869</v>
      </c>
      <c r="C939" t="s">
        <v>900</v>
      </c>
      <c r="D939" t="s">
        <v>934</v>
      </c>
      <c r="E939" t="s">
        <v>1012</v>
      </c>
      <c r="F939" t="s">
        <v>1013</v>
      </c>
      <c r="G939">
        <f t="shared" si="44"/>
        <v>24</v>
      </c>
      <c r="H939">
        <f>IF(LEN(I939)&gt;0,1+MAX($H$1:H938),0)</f>
        <v>0</v>
      </c>
      <c r="I939" t="str">
        <f>IF(B939=LEFT('Debt Worksheet'!$C$7,2),'Selected Unit Finder +Unit List'!F939,"")</f>
        <v/>
      </c>
      <c r="J939" t="str">
        <f t="shared" si="42"/>
        <v>3520012</v>
      </c>
    </row>
    <row r="940" spans="1:10" x14ac:dyDescent="0.3">
      <c r="A940" t="str">
        <f t="shared" si="43"/>
        <v>3530307</v>
      </c>
      <c r="B940" t="s">
        <v>2869</v>
      </c>
      <c r="C940" t="s">
        <v>937</v>
      </c>
      <c r="D940" t="s">
        <v>2884</v>
      </c>
      <c r="E940" t="s">
        <v>2885</v>
      </c>
      <c r="F940" t="s">
        <v>2886</v>
      </c>
      <c r="G940">
        <f t="shared" si="44"/>
        <v>24</v>
      </c>
      <c r="H940">
        <f>IF(LEN(I940)&gt;0,1+MAX($H$1:H939),0)</f>
        <v>0</v>
      </c>
      <c r="I940" t="str">
        <f>IF(B940=LEFT('Debt Worksheet'!$C$7,2),'Selected Unit Finder +Unit List'!F940,"")</f>
        <v/>
      </c>
      <c r="J940" t="str">
        <f t="shared" si="42"/>
        <v>3530307</v>
      </c>
    </row>
    <row r="941" spans="1:10" x14ac:dyDescent="0.3">
      <c r="A941" t="str">
        <f t="shared" si="43"/>
        <v>3530683</v>
      </c>
      <c r="B941" t="s">
        <v>2869</v>
      </c>
      <c r="C941" t="s">
        <v>937</v>
      </c>
      <c r="D941" t="s">
        <v>2887</v>
      </c>
      <c r="E941" t="s">
        <v>2888</v>
      </c>
      <c r="F941" t="s">
        <v>2889</v>
      </c>
      <c r="G941">
        <f t="shared" si="44"/>
        <v>24</v>
      </c>
      <c r="H941">
        <f>IF(LEN(I941)&gt;0,1+MAX($H$1:H940),0)</f>
        <v>0</v>
      </c>
      <c r="I941" t="str">
        <f>IF(B941=LEFT('Debt Worksheet'!$C$7,2),'Selected Unit Finder +Unit List'!F941,"")</f>
        <v/>
      </c>
      <c r="J941" t="str">
        <f t="shared" si="42"/>
        <v>3530683</v>
      </c>
    </row>
    <row r="942" spans="1:10" x14ac:dyDescent="0.3">
      <c r="A942" t="str">
        <f t="shared" si="43"/>
        <v>3530685</v>
      </c>
      <c r="B942" t="s">
        <v>2869</v>
      </c>
      <c r="C942" t="s">
        <v>937</v>
      </c>
      <c r="D942" t="s">
        <v>2890</v>
      </c>
      <c r="E942" t="s">
        <v>2891</v>
      </c>
      <c r="F942" t="s">
        <v>2892</v>
      </c>
      <c r="G942">
        <f t="shared" si="44"/>
        <v>24</v>
      </c>
      <c r="H942">
        <f>IF(LEN(I942)&gt;0,1+MAX($H$1:H941),0)</f>
        <v>0</v>
      </c>
      <c r="I942" t="str">
        <f>IF(B942=LEFT('Debt Worksheet'!$C$7,2),'Selected Unit Finder +Unit List'!F942,"")</f>
        <v/>
      </c>
      <c r="J942" t="str">
        <f t="shared" si="42"/>
        <v>3530685</v>
      </c>
    </row>
    <row r="943" spans="1:10" x14ac:dyDescent="0.3">
      <c r="A943" t="str">
        <f t="shared" si="43"/>
        <v>3530686</v>
      </c>
      <c r="B943" t="s">
        <v>2869</v>
      </c>
      <c r="C943" t="s">
        <v>937</v>
      </c>
      <c r="D943" t="s">
        <v>2893</v>
      </c>
      <c r="E943" t="s">
        <v>2894</v>
      </c>
      <c r="F943" t="s">
        <v>2895</v>
      </c>
      <c r="G943">
        <f t="shared" si="44"/>
        <v>24</v>
      </c>
      <c r="H943">
        <f>IF(LEN(I943)&gt;0,1+MAX($H$1:H942),0)</f>
        <v>0</v>
      </c>
      <c r="I943" t="str">
        <f>IF(B943=LEFT('Debt Worksheet'!$C$7,2),'Selected Unit Finder +Unit List'!F943,"")</f>
        <v/>
      </c>
      <c r="J943" t="str">
        <f t="shared" si="42"/>
        <v>3530686</v>
      </c>
    </row>
    <row r="944" spans="1:10" x14ac:dyDescent="0.3">
      <c r="A944" t="str">
        <f t="shared" si="43"/>
        <v>3530687</v>
      </c>
      <c r="B944" t="s">
        <v>2869</v>
      </c>
      <c r="C944" t="s">
        <v>937</v>
      </c>
      <c r="D944" t="s">
        <v>2896</v>
      </c>
      <c r="E944" t="s">
        <v>2897</v>
      </c>
      <c r="F944" t="s">
        <v>2898</v>
      </c>
      <c r="G944">
        <f t="shared" si="44"/>
        <v>24</v>
      </c>
      <c r="H944">
        <f>IF(LEN(I944)&gt;0,1+MAX($H$1:H943),0)</f>
        <v>0</v>
      </c>
      <c r="I944" t="str">
        <f>IF(B944=LEFT('Debt Worksheet'!$C$7,2),'Selected Unit Finder +Unit List'!F944,"")</f>
        <v/>
      </c>
      <c r="J944" t="str">
        <f t="shared" si="42"/>
        <v>3530687</v>
      </c>
    </row>
    <row r="945" spans="1:10" x14ac:dyDescent="0.3">
      <c r="A945" t="str">
        <f t="shared" si="43"/>
        <v>3543625</v>
      </c>
      <c r="B945" t="s">
        <v>2869</v>
      </c>
      <c r="C945" t="s">
        <v>950</v>
      </c>
      <c r="D945" t="s">
        <v>2899</v>
      </c>
      <c r="E945" t="s">
        <v>2900</v>
      </c>
      <c r="F945" t="s">
        <v>2901</v>
      </c>
      <c r="G945">
        <f t="shared" si="44"/>
        <v>24</v>
      </c>
      <c r="H945">
        <f>IF(LEN(I945)&gt;0,1+MAX($H$1:H944),0)</f>
        <v>0</v>
      </c>
      <c r="I945" t="str">
        <f>IF(B945=LEFT('Debt Worksheet'!$C$7,2),'Selected Unit Finder +Unit List'!F945,"")</f>
        <v/>
      </c>
      <c r="J945" t="str">
        <f t="shared" si="42"/>
        <v>3543625</v>
      </c>
    </row>
    <row r="946" spans="1:10" x14ac:dyDescent="0.3">
      <c r="A946" t="str">
        <f t="shared" si="43"/>
        <v>3550096</v>
      </c>
      <c r="B946" t="s">
        <v>2869</v>
      </c>
      <c r="C946" t="s">
        <v>960</v>
      </c>
      <c r="D946" t="s">
        <v>2902</v>
      </c>
      <c r="E946" t="s">
        <v>2903</v>
      </c>
      <c r="F946" t="s">
        <v>2904</v>
      </c>
      <c r="G946">
        <f t="shared" si="44"/>
        <v>24</v>
      </c>
      <c r="H946">
        <f>IF(LEN(I946)&gt;0,1+MAX($H$1:H945),0)</f>
        <v>0</v>
      </c>
      <c r="I946" t="str">
        <f>IF(B946=LEFT('Debt Worksheet'!$C$7,2),'Selected Unit Finder +Unit List'!F946,"")</f>
        <v/>
      </c>
      <c r="J946" t="str">
        <f t="shared" si="42"/>
        <v>3550096</v>
      </c>
    </row>
    <row r="947" spans="1:10" x14ac:dyDescent="0.3">
      <c r="A947" t="str">
        <f t="shared" si="43"/>
        <v>3550098</v>
      </c>
      <c r="B947" t="s">
        <v>2869</v>
      </c>
      <c r="C947" t="s">
        <v>960</v>
      </c>
      <c r="D947" t="s">
        <v>2905</v>
      </c>
      <c r="E947" t="s">
        <v>2906</v>
      </c>
      <c r="F947" t="s">
        <v>2907</v>
      </c>
      <c r="G947">
        <f t="shared" si="44"/>
        <v>24</v>
      </c>
      <c r="H947">
        <f>IF(LEN(I947)&gt;0,1+MAX($H$1:H946),0)</f>
        <v>0</v>
      </c>
      <c r="I947" t="str">
        <f>IF(B947=LEFT('Debt Worksheet'!$C$7,2),'Selected Unit Finder +Unit List'!F947,"")</f>
        <v/>
      </c>
      <c r="J947" t="str">
        <f t="shared" si="42"/>
        <v>3550098</v>
      </c>
    </row>
    <row r="948" spans="1:10" x14ac:dyDescent="0.3">
      <c r="A948" t="str">
        <f t="shared" si="43"/>
        <v>3550099</v>
      </c>
      <c r="B948" t="s">
        <v>2869</v>
      </c>
      <c r="C948" t="s">
        <v>960</v>
      </c>
      <c r="D948" t="s">
        <v>2908</v>
      </c>
      <c r="E948" t="s">
        <v>2909</v>
      </c>
      <c r="F948" t="s">
        <v>2910</v>
      </c>
      <c r="G948">
        <f t="shared" si="44"/>
        <v>24</v>
      </c>
      <c r="H948">
        <f>IF(LEN(I948)&gt;0,1+MAX($H$1:H947),0)</f>
        <v>0</v>
      </c>
      <c r="I948" t="str">
        <f>IF(B948=LEFT('Debt Worksheet'!$C$7,2),'Selected Unit Finder +Unit List'!F948,"")</f>
        <v/>
      </c>
      <c r="J948" t="str">
        <f t="shared" si="42"/>
        <v>3550099</v>
      </c>
    </row>
    <row r="949" spans="1:10" x14ac:dyDescent="0.3">
      <c r="A949" t="str">
        <f t="shared" si="43"/>
        <v>3550302</v>
      </c>
      <c r="B949" t="s">
        <v>2869</v>
      </c>
      <c r="C949" t="s">
        <v>960</v>
      </c>
      <c r="D949" t="s">
        <v>2911</v>
      </c>
      <c r="E949" t="s">
        <v>2912</v>
      </c>
      <c r="F949" t="s">
        <v>2913</v>
      </c>
      <c r="G949">
        <f t="shared" si="44"/>
        <v>24</v>
      </c>
      <c r="H949">
        <f>IF(LEN(I949)&gt;0,1+MAX($H$1:H948),0)</f>
        <v>0</v>
      </c>
      <c r="I949" t="str">
        <f>IF(B949=LEFT('Debt Worksheet'!$C$7,2),'Selected Unit Finder +Unit List'!F949,"")</f>
        <v/>
      </c>
      <c r="J949" t="str">
        <f t="shared" si="42"/>
        <v>3550302</v>
      </c>
    </row>
    <row r="950" spans="1:10" x14ac:dyDescent="0.3">
      <c r="A950" t="str">
        <f t="shared" si="43"/>
        <v>3561055</v>
      </c>
      <c r="B950" t="s">
        <v>2869</v>
      </c>
      <c r="C950" t="s">
        <v>966</v>
      </c>
      <c r="D950" t="s">
        <v>2914</v>
      </c>
      <c r="E950" t="s">
        <v>2915</v>
      </c>
      <c r="F950" t="s">
        <v>2916</v>
      </c>
      <c r="G950">
        <f t="shared" si="44"/>
        <v>24</v>
      </c>
      <c r="H950">
        <f>IF(LEN(I950)&gt;0,1+MAX($H$1:H949),0)</f>
        <v>0</v>
      </c>
      <c r="I950" t="str">
        <f>IF(B950=LEFT('Debt Worksheet'!$C$7,2),'Selected Unit Finder +Unit List'!F950,"")</f>
        <v/>
      </c>
      <c r="J950" t="str">
        <f t="shared" si="42"/>
        <v>3561055</v>
      </c>
    </row>
    <row r="951" spans="1:10" x14ac:dyDescent="0.3">
      <c r="A951" t="str">
        <f t="shared" si="43"/>
        <v>3610000</v>
      </c>
      <c r="B951" t="s">
        <v>2917</v>
      </c>
      <c r="C951" t="s">
        <v>896</v>
      </c>
      <c r="D951" t="s">
        <v>897</v>
      </c>
      <c r="E951" t="s">
        <v>2918</v>
      </c>
      <c r="F951" t="s">
        <v>2919</v>
      </c>
      <c r="G951">
        <f t="shared" si="44"/>
        <v>34</v>
      </c>
      <c r="H951">
        <f>IF(LEN(I951)&gt;0,1+MAX($H$1:H950),0)</f>
        <v>0</v>
      </c>
      <c r="I951" t="str">
        <f>IF(B951=LEFT('Debt Worksheet'!$C$7,2),'Selected Unit Finder +Unit List'!F951,"")</f>
        <v/>
      </c>
      <c r="J951" t="str">
        <f t="shared" si="42"/>
        <v>3610000</v>
      </c>
    </row>
    <row r="952" spans="1:10" x14ac:dyDescent="0.3">
      <c r="A952" t="str">
        <f t="shared" si="43"/>
        <v>3620001</v>
      </c>
      <c r="B952" t="s">
        <v>2917</v>
      </c>
      <c r="C952" t="s">
        <v>900</v>
      </c>
      <c r="D952" t="s">
        <v>901</v>
      </c>
      <c r="E952" t="s">
        <v>2920</v>
      </c>
      <c r="F952" t="s">
        <v>2921</v>
      </c>
      <c r="G952">
        <f t="shared" si="44"/>
        <v>34</v>
      </c>
      <c r="H952">
        <f>IF(LEN(I952)&gt;0,1+MAX($H$1:H951),0)</f>
        <v>0</v>
      </c>
      <c r="I952" t="str">
        <f>IF(B952=LEFT('Debt Worksheet'!$C$7,2),'Selected Unit Finder +Unit List'!F952,"")</f>
        <v/>
      </c>
      <c r="J952" t="str">
        <f t="shared" si="42"/>
        <v>3620001</v>
      </c>
    </row>
    <row r="953" spans="1:10" x14ac:dyDescent="0.3">
      <c r="A953" t="str">
        <f t="shared" si="43"/>
        <v>3620002</v>
      </c>
      <c r="B953" t="s">
        <v>2917</v>
      </c>
      <c r="C953" t="s">
        <v>900</v>
      </c>
      <c r="D953" t="s">
        <v>904</v>
      </c>
      <c r="E953" t="s">
        <v>1371</v>
      </c>
      <c r="F953" t="s">
        <v>1372</v>
      </c>
      <c r="G953">
        <f t="shared" si="44"/>
        <v>34</v>
      </c>
      <c r="H953">
        <f>IF(LEN(I953)&gt;0,1+MAX($H$1:H952),0)</f>
        <v>0</v>
      </c>
      <c r="I953" t="str">
        <f>IF(B953=LEFT('Debt Worksheet'!$C$7,2),'Selected Unit Finder +Unit List'!F953,"")</f>
        <v/>
      </c>
      <c r="J953" t="str">
        <f t="shared" si="42"/>
        <v>3620002</v>
      </c>
    </row>
    <row r="954" spans="1:10" x14ac:dyDescent="0.3">
      <c r="A954" t="str">
        <f t="shared" si="43"/>
        <v>3620003</v>
      </c>
      <c r="B954" t="s">
        <v>2917</v>
      </c>
      <c r="C954" t="s">
        <v>900</v>
      </c>
      <c r="D954" t="s">
        <v>907</v>
      </c>
      <c r="E954" t="s">
        <v>2922</v>
      </c>
      <c r="F954" t="s">
        <v>2923</v>
      </c>
      <c r="G954">
        <f t="shared" si="44"/>
        <v>34</v>
      </c>
      <c r="H954">
        <f>IF(LEN(I954)&gt;0,1+MAX($H$1:H953),0)</f>
        <v>0</v>
      </c>
      <c r="I954" t="str">
        <f>IF(B954=LEFT('Debt Worksheet'!$C$7,2),'Selected Unit Finder +Unit List'!F954,"")</f>
        <v/>
      </c>
      <c r="J954" t="str">
        <f t="shared" si="42"/>
        <v>3620003</v>
      </c>
    </row>
    <row r="955" spans="1:10" x14ac:dyDescent="0.3">
      <c r="A955" t="str">
        <f t="shared" si="43"/>
        <v>3620004</v>
      </c>
      <c r="B955" t="s">
        <v>2917</v>
      </c>
      <c r="C955" t="s">
        <v>900</v>
      </c>
      <c r="D955" t="s">
        <v>910</v>
      </c>
      <c r="E955" t="s">
        <v>2924</v>
      </c>
      <c r="F955" t="s">
        <v>2925</v>
      </c>
      <c r="G955">
        <f t="shared" si="44"/>
        <v>34</v>
      </c>
      <c r="H955">
        <f>IF(LEN(I955)&gt;0,1+MAX($H$1:H954),0)</f>
        <v>0</v>
      </c>
      <c r="I955" t="str">
        <f>IF(B955=LEFT('Debt Worksheet'!$C$7,2),'Selected Unit Finder +Unit List'!F955,"")</f>
        <v/>
      </c>
      <c r="J955" t="str">
        <f t="shared" si="42"/>
        <v>3620004</v>
      </c>
    </row>
    <row r="956" spans="1:10" x14ac:dyDescent="0.3">
      <c r="A956" t="str">
        <f t="shared" si="43"/>
        <v>3620005</v>
      </c>
      <c r="B956" t="s">
        <v>2917</v>
      </c>
      <c r="C956" t="s">
        <v>900</v>
      </c>
      <c r="D956" t="s">
        <v>913</v>
      </c>
      <c r="E956" t="s">
        <v>1841</v>
      </c>
      <c r="F956" t="s">
        <v>1842</v>
      </c>
      <c r="G956">
        <f t="shared" si="44"/>
        <v>34</v>
      </c>
      <c r="H956">
        <f>IF(LEN(I956)&gt;0,1+MAX($H$1:H955),0)</f>
        <v>0</v>
      </c>
      <c r="I956" t="str">
        <f>IF(B956=LEFT('Debt Worksheet'!$C$7,2),'Selected Unit Finder +Unit List'!F956,"")</f>
        <v/>
      </c>
      <c r="J956" t="str">
        <f t="shared" si="42"/>
        <v>3620005</v>
      </c>
    </row>
    <row r="957" spans="1:10" x14ac:dyDescent="0.3">
      <c r="A957" t="str">
        <f t="shared" si="43"/>
        <v>3620006</v>
      </c>
      <c r="B957" t="s">
        <v>2917</v>
      </c>
      <c r="C957" t="s">
        <v>900</v>
      </c>
      <c r="D957" t="s">
        <v>916</v>
      </c>
      <c r="E957" t="s">
        <v>981</v>
      </c>
      <c r="F957" t="s">
        <v>982</v>
      </c>
      <c r="G957">
        <f t="shared" si="44"/>
        <v>34</v>
      </c>
      <c r="H957">
        <f>IF(LEN(I957)&gt;0,1+MAX($H$1:H956),0)</f>
        <v>0</v>
      </c>
      <c r="I957" t="str">
        <f>IF(B957=LEFT('Debt Worksheet'!$C$7,2),'Selected Unit Finder +Unit List'!F957,"")</f>
        <v/>
      </c>
      <c r="J957" t="str">
        <f t="shared" si="42"/>
        <v>3620006</v>
      </c>
    </row>
    <row r="958" spans="1:10" x14ac:dyDescent="0.3">
      <c r="A958" t="str">
        <f t="shared" si="43"/>
        <v>3620007</v>
      </c>
      <c r="B958" t="s">
        <v>2917</v>
      </c>
      <c r="C958" t="s">
        <v>900</v>
      </c>
      <c r="D958" t="s">
        <v>919</v>
      </c>
      <c r="E958" t="s">
        <v>1379</v>
      </c>
      <c r="F958" t="s">
        <v>1380</v>
      </c>
      <c r="G958">
        <f t="shared" si="44"/>
        <v>34</v>
      </c>
      <c r="H958">
        <f>IF(LEN(I958)&gt;0,1+MAX($H$1:H957),0)</f>
        <v>0</v>
      </c>
      <c r="I958" t="str">
        <f>IF(B958=LEFT('Debt Worksheet'!$C$7,2),'Selected Unit Finder +Unit List'!F958,"")</f>
        <v/>
      </c>
      <c r="J958" t="str">
        <f t="shared" si="42"/>
        <v>3620007</v>
      </c>
    </row>
    <row r="959" spans="1:10" x14ac:dyDescent="0.3">
      <c r="A959" t="str">
        <f t="shared" si="43"/>
        <v>3620008</v>
      </c>
      <c r="B959" t="s">
        <v>2917</v>
      </c>
      <c r="C959" t="s">
        <v>900</v>
      </c>
      <c r="D959" t="s">
        <v>922</v>
      </c>
      <c r="E959" t="s">
        <v>2926</v>
      </c>
      <c r="F959" t="s">
        <v>2927</v>
      </c>
      <c r="G959">
        <f t="shared" si="44"/>
        <v>34</v>
      </c>
      <c r="H959">
        <f>IF(LEN(I959)&gt;0,1+MAX($H$1:H958),0)</f>
        <v>0</v>
      </c>
      <c r="I959" t="str">
        <f>IF(B959=LEFT('Debt Worksheet'!$C$7,2),'Selected Unit Finder +Unit List'!F959,"")</f>
        <v/>
      </c>
      <c r="J959" t="str">
        <f t="shared" si="42"/>
        <v>3620008</v>
      </c>
    </row>
    <row r="960" spans="1:10" x14ac:dyDescent="0.3">
      <c r="A960" t="str">
        <f t="shared" si="43"/>
        <v>3620009</v>
      </c>
      <c r="B960" t="s">
        <v>2917</v>
      </c>
      <c r="C960" t="s">
        <v>900</v>
      </c>
      <c r="D960" t="s">
        <v>925</v>
      </c>
      <c r="E960" t="s">
        <v>2928</v>
      </c>
      <c r="F960" t="s">
        <v>2929</v>
      </c>
      <c r="G960">
        <f t="shared" si="44"/>
        <v>34</v>
      </c>
      <c r="H960">
        <f>IF(LEN(I960)&gt;0,1+MAX($H$1:H959),0)</f>
        <v>0</v>
      </c>
      <c r="I960" t="str">
        <f>IF(B960=LEFT('Debt Worksheet'!$C$7,2),'Selected Unit Finder +Unit List'!F960,"")</f>
        <v/>
      </c>
      <c r="J960" t="str">
        <f t="shared" si="42"/>
        <v>3620009</v>
      </c>
    </row>
    <row r="961" spans="1:10" x14ac:dyDescent="0.3">
      <c r="A961" t="str">
        <f t="shared" si="43"/>
        <v>3620010</v>
      </c>
      <c r="B961" t="s">
        <v>2917</v>
      </c>
      <c r="C961" t="s">
        <v>900</v>
      </c>
      <c r="D961" t="s">
        <v>928</v>
      </c>
      <c r="E961" t="s">
        <v>2177</v>
      </c>
      <c r="F961" t="s">
        <v>2178</v>
      </c>
      <c r="G961">
        <f t="shared" si="44"/>
        <v>34</v>
      </c>
      <c r="H961">
        <f>IF(LEN(I961)&gt;0,1+MAX($H$1:H960),0)</f>
        <v>0</v>
      </c>
      <c r="I961" t="str">
        <f>IF(B961=LEFT('Debt Worksheet'!$C$7,2),'Selected Unit Finder +Unit List'!F961,"")</f>
        <v/>
      </c>
      <c r="J961" t="str">
        <f t="shared" si="42"/>
        <v>3620010</v>
      </c>
    </row>
    <row r="962" spans="1:10" x14ac:dyDescent="0.3">
      <c r="A962" t="str">
        <f t="shared" si="43"/>
        <v>3620011</v>
      </c>
      <c r="B962" t="s">
        <v>2917</v>
      </c>
      <c r="C962" t="s">
        <v>900</v>
      </c>
      <c r="D962" t="s">
        <v>931</v>
      </c>
      <c r="E962" t="s">
        <v>2538</v>
      </c>
      <c r="F962" t="s">
        <v>2539</v>
      </c>
      <c r="G962">
        <f t="shared" si="44"/>
        <v>34</v>
      </c>
      <c r="H962">
        <f>IF(LEN(I962)&gt;0,1+MAX($H$1:H961),0)</f>
        <v>0</v>
      </c>
      <c r="I962" t="str">
        <f>IF(B962=LEFT('Debt Worksheet'!$C$7,2),'Selected Unit Finder +Unit List'!F962,"")</f>
        <v/>
      </c>
      <c r="J962" t="str">
        <f t="shared" ref="J962:J1025" si="45">A962</f>
        <v>3620011</v>
      </c>
    </row>
    <row r="963" spans="1:10" x14ac:dyDescent="0.3">
      <c r="A963" t="str">
        <f t="shared" ref="A963:A1026" si="46">CONCATENATE(B963,C963,D963)</f>
        <v>3620012</v>
      </c>
      <c r="B963" t="s">
        <v>2917</v>
      </c>
      <c r="C963" t="s">
        <v>900</v>
      </c>
      <c r="D963" t="s">
        <v>934</v>
      </c>
      <c r="E963" t="s">
        <v>935</v>
      </c>
      <c r="F963" t="s">
        <v>936</v>
      </c>
      <c r="G963">
        <f t="shared" ref="G963:G1026" si="47">COUNTIF(B:B,B963)</f>
        <v>34</v>
      </c>
      <c r="H963">
        <f>IF(LEN(I963)&gt;0,1+MAX($H$1:H962),0)</f>
        <v>0</v>
      </c>
      <c r="I963" t="str">
        <f>IF(B963=LEFT('Debt Worksheet'!$C$7,2),'Selected Unit Finder +Unit List'!F963,"")</f>
        <v/>
      </c>
      <c r="J963" t="str">
        <f t="shared" si="45"/>
        <v>3620012</v>
      </c>
    </row>
    <row r="964" spans="1:10" x14ac:dyDescent="0.3">
      <c r="A964" t="str">
        <f t="shared" si="46"/>
        <v>3630314</v>
      </c>
      <c r="B964" t="s">
        <v>2917</v>
      </c>
      <c r="C964" t="s">
        <v>937</v>
      </c>
      <c r="D964" t="s">
        <v>2930</v>
      </c>
      <c r="E964" t="s">
        <v>2931</v>
      </c>
      <c r="F964" t="s">
        <v>2932</v>
      </c>
      <c r="G964">
        <f t="shared" si="47"/>
        <v>34</v>
      </c>
      <c r="H964">
        <f>IF(LEN(I964)&gt;0,1+MAX($H$1:H963),0)</f>
        <v>0</v>
      </c>
      <c r="I964" t="str">
        <f>IF(B964=LEFT('Debt Worksheet'!$C$7,2),'Selected Unit Finder +Unit List'!F964,"")</f>
        <v/>
      </c>
      <c r="J964" t="str">
        <f t="shared" si="45"/>
        <v>3630314</v>
      </c>
    </row>
    <row r="965" spans="1:10" x14ac:dyDescent="0.3">
      <c r="A965" t="str">
        <f t="shared" si="46"/>
        <v>3630688</v>
      </c>
      <c r="B965" t="s">
        <v>2917</v>
      </c>
      <c r="C965" t="s">
        <v>937</v>
      </c>
      <c r="D965" t="s">
        <v>2933</v>
      </c>
      <c r="E965" t="s">
        <v>2934</v>
      </c>
      <c r="F965" t="s">
        <v>2935</v>
      </c>
      <c r="G965">
        <f t="shared" si="47"/>
        <v>34</v>
      </c>
      <c r="H965">
        <f>IF(LEN(I965)&gt;0,1+MAX($H$1:H964),0)</f>
        <v>0</v>
      </c>
      <c r="I965" t="str">
        <f>IF(B965=LEFT('Debt Worksheet'!$C$7,2),'Selected Unit Finder +Unit List'!F965,"")</f>
        <v/>
      </c>
      <c r="J965" t="str">
        <f t="shared" si="45"/>
        <v>3630688</v>
      </c>
    </row>
    <row r="966" spans="1:10" x14ac:dyDescent="0.3">
      <c r="A966" t="str">
        <f t="shared" si="46"/>
        <v>3630689</v>
      </c>
      <c r="B966" t="s">
        <v>2917</v>
      </c>
      <c r="C966" t="s">
        <v>937</v>
      </c>
      <c r="D966" t="s">
        <v>2936</v>
      </c>
      <c r="E966" t="s">
        <v>2937</v>
      </c>
      <c r="F966" t="s">
        <v>2938</v>
      </c>
      <c r="G966">
        <f t="shared" si="47"/>
        <v>34</v>
      </c>
      <c r="H966">
        <f>IF(LEN(I966)&gt;0,1+MAX($H$1:H965),0)</f>
        <v>0</v>
      </c>
      <c r="I966" t="str">
        <f>IF(B966=LEFT('Debt Worksheet'!$C$7,2),'Selected Unit Finder +Unit List'!F966,"")</f>
        <v/>
      </c>
      <c r="J966" t="str">
        <f t="shared" si="45"/>
        <v>3630689</v>
      </c>
    </row>
    <row r="967" spans="1:10" x14ac:dyDescent="0.3">
      <c r="A967" t="str">
        <f t="shared" si="46"/>
        <v>3630690</v>
      </c>
      <c r="B967" t="s">
        <v>2917</v>
      </c>
      <c r="C967" t="s">
        <v>937</v>
      </c>
      <c r="D967" t="s">
        <v>2939</v>
      </c>
      <c r="E967" t="s">
        <v>2940</v>
      </c>
      <c r="F967" t="s">
        <v>2941</v>
      </c>
      <c r="G967">
        <f t="shared" si="47"/>
        <v>34</v>
      </c>
      <c r="H967">
        <f>IF(LEN(I967)&gt;0,1+MAX($H$1:H966),0)</f>
        <v>0</v>
      </c>
      <c r="I967" t="str">
        <f>IF(B967=LEFT('Debt Worksheet'!$C$7,2),'Selected Unit Finder +Unit List'!F967,"")</f>
        <v/>
      </c>
      <c r="J967" t="str">
        <f t="shared" si="45"/>
        <v>3630690</v>
      </c>
    </row>
    <row r="968" spans="1:10" x14ac:dyDescent="0.3">
      <c r="A968" t="str">
        <f t="shared" si="46"/>
        <v>3643640</v>
      </c>
      <c r="B968" t="s">
        <v>2917</v>
      </c>
      <c r="C968" t="s">
        <v>950</v>
      </c>
      <c r="D968" t="s">
        <v>2942</v>
      </c>
      <c r="E968" t="s">
        <v>2943</v>
      </c>
      <c r="F968" t="s">
        <v>2944</v>
      </c>
      <c r="G968">
        <f t="shared" si="47"/>
        <v>34</v>
      </c>
      <c r="H968">
        <f>IF(LEN(I968)&gt;0,1+MAX($H$1:H967),0)</f>
        <v>0</v>
      </c>
      <c r="I968" t="str">
        <f>IF(B968=LEFT('Debt Worksheet'!$C$7,2),'Selected Unit Finder +Unit List'!F968,"")</f>
        <v/>
      </c>
      <c r="J968" t="str">
        <f t="shared" si="45"/>
        <v>3643640</v>
      </c>
    </row>
    <row r="969" spans="1:10" x14ac:dyDescent="0.3">
      <c r="A969" t="str">
        <f t="shared" si="46"/>
        <v>3643675</v>
      </c>
      <c r="B969" t="s">
        <v>2917</v>
      </c>
      <c r="C969" t="s">
        <v>950</v>
      </c>
      <c r="D969" t="s">
        <v>2945</v>
      </c>
      <c r="E969" t="s">
        <v>2946</v>
      </c>
      <c r="F969" t="s">
        <v>2947</v>
      </c>
      <c r="G969">
        <f t="shared" si="47"/>
        <v>34</v>
      </c>
      <c r="H969">
        <f>IF(LEN(I969)&gt;0,1+MAX($H$1:H968),0)</f>
        <v>0</v>
      </c>
      <c r="I969" t="str">
        <f>IF(B969=LEFT('Debt Worksheet'!$C$7,2),'Selected Unit Finder +Unit List'!F969,"")</f>
        <v/>
      </c>
      <c r="J969" t="str">
        <f t="shared" si="45"/>
        <v>3643675</v>
      </c>
    </row>
    <row r="970" spans="1:10" x14ac:dyDescent="0.3">
      <c r="A970" t="str">
        <f t="shared" si="46"/>
        <v>3643695</v>
      </c>
      <c r="B970" t="s">
        <v>2917</v>
      </c>
      <c r="C970" t="s">
        <v>950</v>
      </c>
      <c r="D970" t="s">
        <v>2948</v>
      </c>
      <c r="E970" t="s">
        <v>2949</v>
      </c>
      <c r="F970" t="s">
        <v>2950</v>
      </c>
      <c r="G970">
        <f t="shared" si="47"/>
        <v>34</v>
      </c>
      <c r="H970">
        <f>IF(LEN(I970)&gt;0,1+MAX($H$1:H969),0)</f>
        <v>0</v>
      </c>
      <c r="I970" t="str">
        <f>IF(B970=LEFT('Debt Worksheet'!$C$7,2),'Selected Unit Finder +Unit List'!F970,"")</f>
        <v/>
      </c>
      <c r="J970" t="str">
        <f t="shared" si="45"/>
        <v>3643695</v>
      </c>
    </row>
    <row r="971" spans="1:10" x14ac:dyDescent="0.3">
      <c r="A971" t="str">
        <f t="shared" si="46"/>
        <v>3643710</v>
      </c>
      <c r="B971" t="s">
        <v>2917</v>
      </c>
      <c r="C971" t="s">
        <v>950</v>
      </c>
      <c r="D971" t="s">
        <v>2951</v>
      </c>
      <c r="E971" t="s">
        <v>2952</v>
      </c>
      <c r="F971" t="s">
        <v>2953</v>
      </c>
      <c r="G971">
        <f t="shared" si="47"/>
        <v>34</v>
      </c>
      <c r="H971">
        <f>IF(LEN(I971)&gt;0,1+MAX($H$1:H970),0)</f>
        <v>0</v>
      </c>
      <c r="I971" t="str">
        <f>IF(B971=LEFT('Debt Worksheet'!$C$7,2),'Selected Unit Finder +Unit List'!F971,"")</f>
        <v/>
      </c>
      <c r="J971" t="str">
        <f t="shared" si="45"/>
        <v>3643710</v>
      </c>
    </row>
    <row r="972" spans="1:10" x14ac:dyDescent="0.3">
      <c r="A972" t="str">
        <f t="shared" si="46"/>
        <v>3650100</v>
      </c>
      <c r="B972" t="s">
        <v>2917</v>
      </c>
      <c r="C972" t="s">
        <v>960</v>
      </c>
      <c r="D972" t="s">
        <v>1014</v>
      </c>
      <c r="E972" t="s">
        <v>2954</v>
      </c>
      <c r="F972" t="s">
        <v>2955</v>
      </c>
      <c r="G972">
        <f t="shared" si="47"/>
        <v>34</v>
      </c>
      <c r="H972">
        <f>IF(LEN(I972)&gt;0,1+MAX($H$1:H971),0)</f>
        <v>0</v>
      </c>
      <c r="I972" t="str">
        <f>IF(B972=LEFT('Debt Worksheet'!$C$7,2),'Selected Unit Finder +Unit List'!F972,"")</f>
        <v/>
      </c>
      <c r="J972" t="str">
        <f t="shared" si="45"/>
        <v>3650100</v>
      </c>
    </row>
    <row r="973" spans="1:10" x14ac:dyDescent="0.3">
      <c r="A973" t="str">
        <f t="shared" si="46"/>
        <v>3650289</v>
      </c>
      <c r="B973" t="s">
        <v>2917</v>
      </c>
      <c r="C973" t="s">
        <v>960</v>
      </c>
      <c r="D973" t="s">
        <v>2956</v>
      </c>
      <c r="E973" t="s">
        <v>2957</v>
      </c>
      <c r="F973" t="s">
        <v>2958</v>
      </c>
      <c r="G973">
        <f t="shared" si="47"/>
        <v>34</v>
      </c>
      <c r="H973">
        <f>IF(LEN(I973)&gt;0,1+MAX($H$1:H972),0)</f>
        <v>0</v>
      </c>
      <c r="I973" t="str">
        <f>IF(B973=LEFT('Debt Worksheet'!$C$7,2),'Selected Unit Finder +Unit List'!F973,"")</f>
        <v/>
      </c>
      <c r="J973" t="str">
        <f t="shared" si="45"/>
        <v>3650289</v>
      </c>
    </row>
    <row r="974" spans="1:10" x14ac:dyDescent="0.3">
      <c r="A974" t="str">
        <f t="shared" si="46"/>
        <v>3660339</v>
      </c>
      <c r="B974" t="s">
        <v>2917</v>
      </c>
      <c r="C974" t="s">
        <v>966</v>
      </c>
      <c r="D974" t="s">
        <v>2959</v>
      </c>
      <c r="E974" t="s">
        <v>2960</v>
      </c>
      <c r="F974" t="s">
        <v>2960</v>
      </c>
      <c r="G974">
        <f t="shared" si="47"/>
        <v>34</v>
      </c>
      <c r="H974">
        <f>IF(LEN(I974)&gt;0,1+MAX($H$1:H973),0)</f>
        <v>0</v>
      </c>
      <c r="I974" t="str">
        <f>IF(B974=LEFT('Debt Worksheet'!$C$7,2),'Selected Unit Finder +Unit List'!F974,"")</f>
        <v/>
      </c>
      <c r="J974" t="str">
        <f t="shared" si="45"/>
        <v>3660339</v>
      </c>
    </row>
    <row r="975" spans="1:10" x14ac:dyDescent="0.3">
      <c r="A975" t="str">
        <f t="shared" si="46"/>
        <v>3660940</v>
      </c>
      <c r="B975" t="s">
        <v>2917</v>
      </c>
      <c r="C975" t="s">
        <v>966</v>
      </c>
      <c r="D975" t="s">
        <v>2961</v>
      </c>
      <c r="E975" t="s">
        <v>2962</v>
      </c>
      <c r="F975" t="s">
        <v>2963</v>
      </c>
      <c r="G975">
        <f t="shared" si="47"/>
        <v>34</v>
      </c>
      <c r="H975">
        <f>IF(LEN(I975)&gt;0,1+MAX($H$1:H974),0)</f>
        <v>0</v>
      </c>
      <c r="I975" t="str">
        <f>IF(B975=LEFT('Debt Worksheet'!$C$7,2),'Selected Unit Finder +Unit List'!F975,"")</f>
        <v/>
      </c>
      <c r="J975" t="str">
        <f t="shared" si="45"/>
        <v>3660940</v>
      </c>
    </row>
    <row r="976" spans="1:10" x14ac:dyDescent="0.3">
      <c r="A976" t="str">
        <f t="shared" si="46"/>
        <v>3661014</v>
      </c>
      <c r="B976" t="s">
        <v>2917</v>
      </c>
      <c r="C976" t="s">
        <v>966</v>
      </c>
      <c r="D976" t="s">
        <v>2964</v>
      </c>
      <c r="E976" t="s">
        <v>2965</v>
      </c>
      <c r="F976" t="s">
        <v>2966</v>
      </c>
      <c r="G976">
        <f t="shared" si="47"/>
        <v>34</v>
      </c>
      <c r="H976">
        <f>IF(LEN(I976)&gt;0,1+MAX($H$1:H975),0)</f>
        <v>0</v>
      </c>
      <c r="I976" t="str">
        <f>IF(B976=LEFT('Debt Worksheet'!$C$7,2),'Selected Unit Finder +Unit List'!F976,"")</f>
        <v/>
      </c>
      <c r="J976" t="str">
        <f t="shared" si="45"/>
        <v>3661014</v>
      </c>
    </row>
    <row r="977" spans="1:10" x14ac:dyDescent="0.3">
      <c r="A977" t="str">
        <f t="shared" si="46"/>
        <v>3661081</v>
      </c>
      <c r="B977" t="s">
        <v>2917</v>
      </c>
      <c r="C977" t="s">
        <v>966</v>
      </c>
      <c r="D977" t="s">
        <v>2967</v>
      </c>
      <c r="E977" t="s">
        <v>2968</v>
      </c>
      <c r="F977" t="s">
        <v>2969</v>
      </c>
      <c r="G977">
        <f t="shared" si="47"/>
        <v>34</v>
      </c>
      <c r="H977">
        <f>IF(LEN(I977)&gt;0,1+MAX($H$1:H976),0)</f>
        <v>0</v>
      </c>
      <c r="I977" t="str">
        <f>IF(B977=LEFT('Debt Worksheet'!$C$7,2),'Selected Unit Finder +Unit List'!F977,"")</f>
        <v/>
      </c>
      <c r="J977" t="str">
        <f t="shared" si="45"/>
        <v>3661081</v>
      </c>
    </row>
    <row r="978" spans="1:10" x14ac:dyDescent="0.3">
      <c r="A978" t="str">
        <f t="shared" si="46"/>
        <v>3661083</v>
      </c>
      <c r="B978" t="s">
        <v>2917</v>
      </c>
      <c r="C978" t="s">
        <v>966</v>
      </c>
      <c r="D978" t="s">
        <v>2970</v>
      </c>
      <c r="E978" t="s">
        <v>2971</v>
      </c>
      <c r="F978" t="s">
        <v>2972</v>
      </c>
      <c r="G978">
        <f t="shared" si="47"/>
        <v>34</v>
      </c>
      <c r="H978">
        <f>IF(LEN(I978)&gt;0,1+MAX($H$1:H977),0)</f>
        <v>0</v>
      </c>
      <c r="I978" t="str">
        <f>IF(B978=LEFT('Debt Worksheet'!$C$7,2),'Selected Unit Finder +Unit List'!F978,"")</f>
        <v/>
      </c>
      <c r="J978" t="str">
        <f t="shared" si="45"/>
        <v>3661083</v>
      </c>
    </row>
    <row r="979" spans="1:10" x14ac:dyDescent="0.3">
      <c r="A979" t="str">
        <f t="shared" si="46"/>
        <v>3661084</v>
      </c>
      <c r="B979" t="s">
        <v>2917</v>
      </c>
      <c r="C979" t="s">
        <v>966</v>
      </c>
      <c r="D979" t="s">
        <v>2973</v>
      </c>
      <c r="E979" t="s">
        <v>2974</v>
      </c>
      <c r="F979" t="s">
        <v>2975</v>
      </c>
      <c r="G979">
        <f t="shared" si="47"/>
        <v>34</v>
      </c>
      <c r="H979">
        <f>IF(LEN(I979)&gt;0,1+MAX($H$1:H978),0)</f>
        <v>0</v>
      </c>
      <c r="I979" t="str">
        <f>IF(B979=LEFT('Debt Worksheet'!$C$7,2),'Selected Unit Finder +Unit List'!F979,"")</f>
        <v/>
      </c>
      <c r="J979" t="str">
        <f t="shared" si="45"/>
        <v>3661084</v>
      </c>
    </row>
    <row r="980" spans="1:10" x14ac:dyDescent="0.3">
      <c r="A980" t="str">
        <f t="shared" si="46"/>
        <v>3661085</v>
      </c>
      <c r="B980" t="s">
        <v>2917</v>
      </c>
      <c r="C980" t="s">
        <v>966</v>
      </c>
      <c r="D980" t="s">
        <v>2976</v>
      </c>
      <c r="E980" t="s">
        <v>2977</v>
      </c>
      <c r="F980" t="s">
        <v>2978</v>
      </c>
      <c r="G980">
        <f t="shared" si="47"/>
        <v>34</v>
      </c>
      <c r="H980">
        <f>IF(LEN(I980)&gt;0,1+MAX($H$1:H979),0)</f>
        <v>0</v>
      </c>
      <c r="I980" t="str">
        <f>IF(B980=LEFT('Debt Worksheet'!$C$7,2),'Selected Unit Finder +Unit List'!F980,"")</f>
        <v/>
      </c>
      <c r="J980" t="str">
        <f t="shared" si="45"/>
        <v>3661085</v>
      </c>
    </row>
    <row r="981" spans="1:10" x14ac:dyDescent="0.3">
      <c r="A981" t="str">
        <f t="shared" si="46"/>
        <v>3661086</v>
      </c>
      <c r="B981" t="s">
        <v>2917</v>
      </c>
      <c r="C981" t="s">
        <v>966</v>
      </c>
      <c r="D981" t="s">
        <v>2979</v>
      </c>
      <c r="E981" t="s">
        <v>2980</v>
      </c>
      <c r="F981" t="s">
        <v>2981</v>
      </c>
      <c r="G981">
        <f t="shared" si="47"/>
        <v>34</v>
      </c>
      <c r="H981">
        <f>IF(LEN(I981)&gt;0,1+MAX($H$1:H980),0)</f>
        <v>0</v>
      </c>
      <c r="I981" t="str">
        <f>IF(B981=LEFT('Debt Worksheet'!$C$7,2),'Selected Unit Finder +Unit List'!F981,"")</f>
        <v/>
      </c>
      <c r="J981" t="str">
        <f t="shared" si="45"/>
        <v>3661086</v>
      </c>
    </row>
    <row r="982" spans="1:10" x14ac:dyDescent="0.3">
      <c r="A982" t="str">
        <f t="shared" si="46"/>
        <v>3661087</v>
      </c>
      <c r="B982" t="s">
        <v>2917</v>
      </c>
      <c r="C982" t="s">
        <v>966</v>
      </c>
      <c r="D982" t="s">
        <v>2651</v>
      </c>
      <c r="E982" t="s">
        <v>2982</v>
      </c>
      <c r="F982" t="s">
        <v>2983</v>
      </c>
      <c r="G982">
        <f t="shared" si="47"/>
        <v>34</v>
      </c>
      <c r="H982">
        <f>IF(LEN(I982)&gt;0,1+MAX($H$1:H981),0)</f>
        <v>0</v>
      </c>
      <c r="I982" t="str">
        <f>IF(B982=LEFT('Debt Worksheet'!$C$7,2),'Selected Unit Finder +Unit List'!F982,"")</f>
        <v/>
      </c>
      <c r="J982" t="str">
        <f t="shared" si="45"/>
        <v>3661087</v>
      </c>
    </row>
    <row r="983" spans="1:10" x14ac:dyDescent="0.3">
      <c r="A983" t="str">
        <f t="shared" si="46"/>
        <v>3661088</v>
      </c>
      <c r="B983" t="s">
        <v>2917</v>
      </c>
      <c r="C983" t="s">
        <v>966</v>
      </c>
      <c r="D983" t="s">
        <v>2984</v>
      </c>
      <c r="E983" t="s">
        <v>2985</v>
      </c>
      <c r="F983" t="s">
        <v>2986</v>
      </c>
      <c r="G983">
        <f t="shared" si="47"/>
        <v>34</v>
      </c>
      <c r="H983">
        <f>IF(LEN(I983)&gt;0,1+MAX($H$1:H982),0)</f>
        <v>0</v>
      </c>
      <c r="I983" t="str">
        <f>IF(B983=LEFT('Debt Worksheet'!$C$7,2),'Selected Unit Finder +Unit List'!F983,"")</f>
        <v/>
      </c>
      <c r="J983" t="str">
        <f t="shared" si="45"/>
        <v>3661088</v>
      </c>
    </row>
    <row r="984" spans="1:10" x14ac:dyDescent="0.3">
      <c r="A984" t="str">
        <f t="shared" si="46"/>
        <v>3661089</v>
      </c>
      <c r="B984" t="s">
        <v>2917</v>
      </c>
      <c r="C984" t="s">
        <v>966</v>
      </c>
      <c r="D984" t="s">
        <v>2987</v>
      </c>
      <c r="E984" t="s">
        <v>2988</v>
      </c>
      <c r="F984" t="s">
        <v>2989</v>
      </c>
      <c r="G984">
        <f t="shared" si="47"/>
        <v>34</v>
      </c>
      <c r="H984">
        <f>IF(LEN(I984)&gt;0,1+MAX($H$1:H983),0)</f>
        <v>0</v>
      </c>
      <c r="I984" t="str">
        <f>IF(B984=LEFT('Debt Worksheet'!$C$7,2),'Selected Unit Finder +Unit List'!F984,"")</f>
        <v/>
      </c>
      <c r="J984" t="str">
        <f t="shared" si="45"/>
        <v>3661089</v>
      </c>
    </row>
    <row r="985" spans="1:10" x14ac:dyDescent="0.3">
      <c r="A985" t="str">
        <f t="shared" si="46"/>
        <v>3710000</v>
      </c>
      <c r="B985" t="s">
        <v>2990</v>
      </c>
      <c r="C985" t="s">
        <v>896</v>
      </c>
      <c r="D985" t="s">
        <v>897</v>
      </c>
      <c r="E985" t="s">
        <v>2991</v>
      </c>
      <c r="F985" t="s">
        <v>2992</v>
      </c>
      <c r="G985">
        <f t="shared" si="47"/>
        <v>25</v>
      </c>
      <c r="H985">
        <f>IF(LEN(I985)&gt;0,1+MAX($H$1:H984),0)</f>
        <v>0</v>
      </c>
      <c r="I985" t="str">
        <f>IF(B985=LEFT('Debt Worksheet'!$C$7,2),'Selected Unit Finder +Unit List'!F985,"")</f>
        <v/>
      </c>
      <c r="J985" t="str">
        <f t="shared" si="45"/>
        <v>3710000</v>
      </c>
    </row>
    <row r="986" spans="1:10" x14ac:dyDescent="0.3">
      <c r="A986" t="str">
        <f t="shared" si="46"/>
        <v>3720001</v>
      </c>
      <c r="B986" t="s">
        <v>2990</v>
      </c>
      <c r="C986" t="s">
        <v>900</v>
      </c>
      <c r="D986" t="s">
        <v>901</v>
      </c>
      <c r="E986" t="s">
        <v>2993</v>
      </c>
      <c r="F986" t="s">
        <v>2994</v>
      </c>
      <c r="G986">
        <f t="shared" si="47"/>
        <v>25</v>
      </c>
      <c r="H986">
        <f>IF(LEN(I986)&gt;0,1+MAX($H$1:H985),0)</f>
        <v>0</v>
      </c>
      <c r="I986" t="str">
        <f>IF(B986=LEFT('Debt Worksheet'!$C$7,2),'Selected Unit Finder +Unit List'!F986,"")</f>
        <v/>
      </c>
      <c r="J986" t="str">
        <f t="shared" si="45"/>
        <v>3720001</v>
      </c>
    </row>
    <row r="987" spans="1:10" x14ac:dyDescent="0.3">
      <c r="A987" t="str">
        <f t="shared" si="46"/>
        <v>3720002</v>
      </c>
      <c r="B987" t="s">
        <v>2990</v>
      </c>
      <c r="C987" t="s">
        <v>900</v>
      </c>
      <c r="D987" t="s">
        <v>904</v>
      </c>
      <c r="E987" t="s">
        <v>2995</v>
      </c>
      <c r="F987" t="s">
        <v>2996</v>
      </c>
      <c r="G987">
        <f t="shared" si="47"/>
        <v>25</v>
      </c>
      <c r="H987">
        <f>IF(LEN(I987)&gt;0,1+MAX($H$1:H986),0)</f>
        <v>0</v>
      </c>
      <c r="I987" t="str">
        <f>IF(B987=LEFT('Debt Worksheet'!$C$7,2),'Selected Unit Finder +Unit List'!F987,"")</f>
        <v/>
      </c>
      <c r="J987" t="str">
        <f t="shared" si="45"/>
        <v>3720002</v>
      </c>
    </row>
    <row r="988" spans="1:10" x14ac:dyDescent="0.3">
      <c r="A988" t="str">
        <f t="shared" si="46"/>
        <v>3720003</v>
      </c>
      <c r="B988" t="s">
        <v>2990</v>
      </c>
      <c r="C988" t="s">
        <v>900</v>
      </c>
      <c r="D988" t="s">
        <v>907</v>
      </c>
      <c r="E988" t="s">
        <v>2997</v>
      </c>
      <c r="F988" t="s">
        <v>2998</v>
      </c>
      <c r="G988">
        <f t="shared" si="47"/>
        <v>25</v>
      </c>
      <c r="H988">
        <f>IF(LEN(I988)&gt;0,1+MAX($H$1:H987),0)</f>
        <v>0</v>
      </c>
      <c r="I988" t="str">
        <f>IF(B988=LEFT('Debt Worksheet'!$C$7,2),'Selected Unit Finder +Unit List'!F988,"")</f>
        <v/>
      </c>
      <c r="J988" t="str">
        <f t="shared" si="45"/>
        <v>3720003</v>
      </c>
    </row>
    <row r="989" spans="1:10" x14ac:dyDescent="0.3">
      <c r="A989" t="str">
        <f t="shared" si="46"/>
        <v>3720004</v>
      </c>
      <c r="B989" t="s">
        <v>2990</v>
      </c>
      <c r="C989" t="s">
        <v>900</v>
      </c>
      <c r="D989" t="s">
        <v>910</v>
      </c>
      <c r="E989" t="s">
        <v>2999</v>
      </c>
      <c r="F989" t="s">
        <v>3000</v>
      </c>
      <c r="G989">
        <f t="shared" si="47"/>
        <v>25</v>
      </c>
      <c r="H989">
        <f>IF(LEN(I989)&gt;0,1+MAX($H$1:H988),0)</f>
        <v>0</v>
      </c>
      <c r="I989" t="str">
        <f>IF(B989=LEFT('Debt Worksheet'!$C$7,2),'Selected Unit Finder +Unit List'!F989,"")</f>
        <v/>
      </c>
      <c r="J989" t="str">
        <f t="shared" si="45"/>
        <v>3720004</v>
      </c>
    </row>
    <row r="990" spans="1:10" x14ac:dyDescent="0.3">
      <c r="A990" t="str">
        <f t="shared" si="46"/>
        <v>3720005</v>
      </c>
      <c r="B990" t="s">
        <v>2990</v>
      </c>
      <c r="C990" t="s">
        <v>900</v>
      </c>
      <c r="D990" t="s">
        <v>913</v>
      </c>
      <c r="E990" t="s">
        <v>3001</v>
      </c>
      <c r="F990" t="s">
        <v>3002</v>
      </c>
      <c r="G990">
        <f t="shared" si="47"/>
        <v>25</v>
      </c>
      <c r="H990">
        <f>IF(LEN(I990)&gt;0,1+MAX($H$1:H989),0)</f>
        <v>0</v>
      </c>
      <c r="I990" t="str">
        <f>IF(B990=LEFT('Debt Worksheet'!$C$7,2),'Selected Unit Finder +Unit List'!F990,"")</f>
        <v/>
      </c>
      <c r="J990" t="str">
        <f t="shared" si="45"/>
        <v>3720005</v>
      </c>
    </row>
    <row r="991" spans="1:10" x14ac:dyDescent="0.3">
      <c r="A991" t="str">
        <f t="shared" si="46"/>
        <v>3720006</v>
      </c>
      <c r="B991" t="s">
        <v>2990</v>
      </c>
      <c r="C991" t="s">
        <v>900</v>
      </c>
      <c r="D991" t="s">
        <v>916</v>
      </c>
      <c r="E991" t="s">
        <v>3003</v>
      </c>
      <c r="F991" t="s">
        <v>3004</v>
      </c>
      <c r="G991">
        <f t="shared" si="47"/>
        <v>25</v>
      </c>
      <c r="H991">
        <f>IF(LEN(I991)&gt;0,1+MAX($H$1:H990),0)</f>
        <v>0</v>
      </c>
      <c r="I991" t="str">
        <f>IF(B991=LEFT('Debt Worksheet'!$C$7,2),'Selected Unit Finder +Unit List'!F991,"")</f>
        <v/>
      </c>
      <c r="J991" t="str">
        <f t="shared" si="45"/>
        <v>3720006</v>
      </c>
    </row>
    <row r="992" spans="1:10" x14ac:dyDescent="0.3">
      <c r="A992" t="str">
        <f t="shared" si="46"/>
        <v>3720007</v>
      </c>
      <c r="B992" t="s">
        <v>2990</v>
      </c>
      <c r="C992" t="s">
        <v>900</v>
      </c>
      <c r="D992" t="s">
        <v>919</v>
      </c>
      <c r="E992" t="s">
        <v>3005</v>
      </c>
      <c r="F992" t="s">
        <v>3006</v>
      </c>
      <c r="G992">
        <f t="shared" si="47"/>
        <v>25</v>
      </c>
      <c r="H992">
        <f>IF(LEN(I992)&gt;0,1+MAX($H$1:H991),0)</f>
        <v>0</v>
      </c>
      <c r="I992" t="str">
        <f>IF(B992=LEFT('Debt Worksheet'!$C$7,2),'Selected Unit Finder +Unit List'!F992,"")</f>
        <v/>
      </c>
      <c r="J992" t="str">
        <f t="shared" si="45"/>
        <v>3720007</v>
      </c>
    </row>
    <row r="993" spans="1:10" x14ac:dyDescent="0.3">
      <c r="A993" t="str">
        <f t="shared" si="46"/>
        <v>3720008</v>
      </c>
      <c r="B993" t="s">
        <v>2990</v>
      </c>
      <c r="C993" t="s">
        <v>900</v>
      </c>
      <c r="D993" t="s">
        <v>922</v>
      </c>
      <c r="E993" t="s">
        <v>989</v>
      </c>
      <c r="F993" t="s">
        <v>990</v>
      </c>
      <c r="G993">
        <f t="shared" si="47"/>
        <v>25</v>
      </c>
      <c r="H993">
        <f>IF(LEN(I993)&gt;0,1+MAX($H$1:H992),0)</f>
        <v>0</v>
      </c>
      <c r="I993" t="str">
        <f>IF(B993=LEFT('Debt Worksheet'!$C$7,2),'Selected Unit Finder +Unit List'!F993,"")</f>
        <v/>
      </c>
      <c r="J993" t="str">
        <f t="shared" si="45"/>
        <v>3720008</v>
      </c>
    </row>
    <row r="994" spans="1:10" x14ac:dyDescent="0.3">
      <c r="A994" t="str">
        <f t="shared" si="46"/>
        <v>3720009</v>
      </c>
      <c r="B994" t="s">
        <v>2990</v>
      </c>
      <c r="C994" t="s">
        <v>900</v>
      </c>
      <c r="D994" t="s">
        <v>925</v>
      </c>
      <c r="E994" t="s">
        <v>3007</v>
      </c>
      <c r="F994" t="s">
        <v>3008</v>
      </c>
      <c r="G994">
        <f t="shared" si="47"/>
        <v>25</v>
      </c>
      <c r="H994">
        <f>IF(LEN(I994)&gt;0,1+MAX($H$1:H993),0)</f>
        <v>0</v>
      </c>
      <c r="I994" t="str">
        <f>IF(B994=LEFT('Debt Worksheet'!$C$7,2),'Selected Unit Finder +Unit List'!F994,"")</f>
        <v/>
      </c>
      <c r="J994" t="str">
        <f t="shared" si="45"/>
        <v>3720009</v>
      </c>
    </row>
    <row r="995" spans="1:10" x14ac:dyDescent="0.3">
      <c r="A995" t="str">
        <f t="shared" si="46"/>
        <v>3720010</v>
      </c>
      <c r="B995" t="s">
        <v>2990</v>
      </c>
      <c r="C995" t="s">
        <v>900</v>
      </c>
      <c r="D995" t="s">
        <v>928</v>
      </c>
      <c r="E995" t="s">
        <v>3009</v>
      </c>
      <c r="F995" t="s">
        <v>3010</v>
      </c>
      <c r="G995">
        <f t="shared" si="47"/>
        <v>25</v>
      </c>
      <c r="H995">
        <f>IF(LEN(I995)&gt;0,1+MAX($H$1:H994),0)</f>
        <v>0</v>
      </c>
      <c r="I995" t="str">
        <f>IF(B995=LEFT('Debt Worksheet'!$C$7,2),'Selected Unit Finder +Unit List'!F995,"")</f>
        <v/>
      </c>
      <c r="J995" t="str">
        <f t="shared" si="45"/>
        <v>3720010</v>
      </c>
    </row>
    <row r="996" spans="1:10" x14ac:dyDescent="0.3">
      <c r="A996" t="str">
        <f t="shared" si="46"/>
        <v>3720011</v>
      </c>
      <c r="B996" t="s">
        <v>2990</v>
      </c>
      <c r="C996" t="s">
        <v>900</v>
      </c>
      <c r="D996" t="s">
        <v>931</v>
      </c>
      <c r="E996" t="s">
        <v>929</v>
      </c>
      <c r="F996" t="s">
        <v>930</v>
      </c>
      <c r="G996">
        <f t="shared" si="47"/>
        <v>25</v>
      </c>
      <c r="H996">
        <f>IF(LEN(I996)&gt;0,1+MAX($H$1:H995),0)</f>
        <v>0</v>
      </c>
      <c r="I996" t="str">
        <f>IF(B996=LEFT('Debt Worksheet'!$C$7,2),'Selected Unit Finder +Unit List'!F996,"")</f>
        <v/>
      </c>
      <c r="J996" t="str">
        <f t="shared" si="45"/>
        <v>3720011</v>
      </c>
    </row>
    <row r="997" spans="1:10" x14ac:dyDescent="0.3">
      <c r="A997" t="str">
        <f t="shared" si="46"/>
        <v>3720012</v>
      </c>
      <c r="B997" t="s">
        <v>2990</v>
      </c>
      <c r="C997" t="s">
        <v>900</v>
      </c>
      <c r="D997" t="s">
        <v>934</v>
      </c>
      <c r="E997" t="s">
        <v>3011</v>
      </c>
      <c r="F997" t="s">
        <v>3012</v>
      </c>
      <c r="G997">
        <f t="shared" si="47"/>
        <v>25</v>
      </c>
      <c r="H997">
        <f>IF(LEN(I997)&gt;0,1+MAX($H$1:H996),0)</f>
        <v>0</v>
      </c>
      <c r="I997" t="str">
        <f>IF(B997=LEFT('Debt Worksheet'!$C$7,2),'Selected Unit Finder +Unit List'!F997,"")</f>
        <v/>
      </c>
      <c r="J997" t="str">
        <f t="shared" si="45"/>
        <v>3720012</v>
      </c>
    </row>
    <row r="998" spans="1:10" x14ac:dyDescent="0.3">
      <c r="A998" t="str">
        <f t="shared" si="46"/>
        <v>3720013</v>
      </c>
      <c r="B998" t="s">
        <v>2990</v>
      </c>
      <c r="C998" t="s">
        <v>900</v>
      </c>
      <c r="D998" t="s">
        <v>995</v>
      </c>
      <c r="E998" t="s">
        <v>3013</v>
      </c>
      <c r="F998" t="s">
        <v>3014</v>
      </c>
      <c r="G998">
        <f t="shared" si="47"/>
        <v>25</v>
      </c>
      <c r="H998">
        <f>IF(LEN(I998)&gt;0,1+MAX($H$1:H997),0)</f>
        <v>0</v>
      </c>
      <c r="I998" t="str">
        <f>IF(B998=LEFT('Debt Worksheet'!$C$7,2),'Selected Unit Finder +Unit List'!F998,"")</f>
        <v/>
      </c>
      <c r="J998" t="str">
        <f t="shared" si="45"/>
        <v>3720013</v>
      </c>
    </row>
    <row r="999" spans="1:10" x14ac:dyDescent="0.3">
      <c r="A999" t="str">
        <f t="shared" si="46"/>
        <v>3730437</v>
      </c>
      <c r="B999" t="s">
        <v>2990</v>
      </c>
      <c r="C999" t="s">
        <v>937</v>
      </c>
      <c r="D999" t="s">
        <v>3015</v>
      </c>
      <c r="E999" t="s">
        <v>3016</v>
      </c>
      <c r="F999" t="s">
        <v>3017</v>
      </c>
      <c r="G999">
        <f t="shared" si="47"/>
        <v>25</v>
      </c>
      <c r="H999">
        <f>IF(LEN(I999)&gt;0,1+MAX($H$1:H998),0)</f>
        <v>0</v>
      </c>
      <c r="I999" t="str">
        <f>IF(B999=LEFT('Debt Worksheet'!$C$7,2),'Selected Unit Finder +Unit List'!F999,"")</f>
        <v/>
      </c>
      <c r="J999" t="str">
        <f t="shared" si="45"/>
        <v>3730437</v>
      </c>
    </row>
    <row r="1000" spans="1:10" x14ac:dyDescent="0.3">
      <c r="A1000" t="str">
        <f t="shared" si="46"/>
        <v>3730691</v>
      </c>
      <c r="B1000" t="s">
        <v>2990</v>
      </c>
      <c r="C1000" t="s">
        <v>937</v>
      </c>
      <c r="D1000" t="s">
        <v>3018</v>
      </c>
      <c r="E1000" t="s">
        <v>3019</v>
      </c>
      <c r="F1000" t="s">
        <v>3020</v>
      </c>
      <c r="G1000">
        <f t="shared" si="47"/>
        <v>25</v>
      </c>
      <c r="H1000">
        <f>IF(LEN(I1000)&gt;0,1+MAX($H$1:H999),0)</f>
        <v>0</v>
      </c>
      <c r="I1000" t="str">
        <f>IF(B1000=LEFT('Debt Worksheet'!$C$7,2),'Selected Unit Finder +Unit List'!F1000,"")</f>
        <v/>
      </c>
      <c r="J1000" t="str">
        <f t="shared" si="45"/>
        <v>3730691</v>
      </c>
    </row>
    <row r="1001" spans="1:10" x14ac:dyDescent="0.3">
      <c r="A1001" t="str">
        <f t="shared" si="46"/>
        <v>3730692</v>
      </c>
      <c r="B1001" t="s">
        <v>2990</v>
      </c>
      <c r="C1001" t="s">
        <v>937</v>
      </c>
      <c r="D1001" t="s">
        <v>3021</v>
      </c>
      <c r="E1001" t="s">
        <v>3022</v>
      </c>
      <c r="F1001" t="s">
        <v>3023</v>
      </c>
      <c r="G1001">
        <f t="shared" si="47"/>
        <v>25</v>
      </c>
      <c r="H1001">
        <f>IF(LEN(I1001)&gt;0,1+MAX($H$1:H1000),0)</f>
        <v>0</v>
      </c>
      <c r="I1001" t="str">
        <f>IF(B1001=LEFT('Debt Worksheet'!$C$7,2),'Selected Unit Finder +Unit List'!F1001,"")</f>
        <v/>
      </c>
      <c r="J1001" t="str">
        <f t="shared" si="45"/>
        <v>3730692</v>
      </c>
    </row>
    <row r="1002" spans="1:10" x14ac:dyDescent="0.3">
      <c r="A1002" t="str">
        <f t="shared" si="46"/>
        <v>3730693</v>
      </c>
      <c r="B1002" t="s">
        <v>2990</v>
      </c>
      <c r="C1002" t="s">
        <v>937</v>
      </c>
      <c r="D1002" t="s">
        <v>3024</v>
      </c>
      <c r="E1002" t="s">
        <v>3025</v>
      </c>
      <c r="F1002" t="s">
        <v>3026</v>
      </c>
      <c r="G1002">
        <f t="shared" si="47"/>
        <v>25</v>
      </c>
      <c r="H1002">
        <f>IF(LEN(I1002)&gt;0,1+MAX($H$1:H1001),0)</f>
        <v>0</v>
      </c>
      <c r="I1002" t="str">
        <f>IF(B1002=LEFT('Debt Worksheet'!$C$7,2),'Selected Unit Finder +Unit List'!F1002,"")</f>
        <v/>
      </c>
      <c r="J1002" t="str">
        <f t="shared" si="45"/>
        <v>3730693</v>
      </c>
    </row>
    <row r="1003" spans="1:10" x14ac:dyDescent="0.3">
      <c r="A1003" t="str">
        <f t="shared" si="46"/>
        <v>3743785</v>
      </c>
      <c r="B1003" t="s">
        <v>2990</v>
      </c>
      <c r="C1003" t="s">
        <v>950</v>
      </c>
      <c r="D1003" t="s">
        <v>3027</v>
      </c>
      <c r="E1003" t="s">
        <v>3028</v>
      </c>
      <c r="F1003" t="s">
        <v>3029</v>
      </c>
      <c r="G1003">
        <f t="shared" si="47"/>
        <v>25</v>
      </c>
      <c r="H1003">
        <f>IF(LEN(I1003)&gt;0,1+MAX($H$1:H1002),0)</f>
        <v>0</v>
      </c>
      <c r="I1003" t="str">
        <f>IF(B1003=LEFT('Debt Worksheet'!$C$7,2),'Selected Unit Finder +Unit List'!F1003,"")</f>
        <v/>
      </c>
      <c r="J1003" t="str">
        <f t="shared" si="45"/>
        <v>3743785</v>
      </c>
    </row>
    <row r="1004" spans="1:10" x14ac:dyDescent="0.3">
      <c r="A1004" t="str">
        <f t="shared" si="46"/>
        <v>3743815</v>
      </c>
      <c r="B1004" t="s">
        <v>2990</v>
      </c>
      <c r="C1004" t="s">
        <v>950</v>
      </c>
      <c r="D1004" t="s">
        <v>3030</v>
      </c>
      <c r="E1004" t="s">
        <v>3031</v>
      </c>
      <c r="F1004" t="s">
        <v>3032</v>
      </c>
      <c r="G1004">
        <f t="shared" si="47"/>
        <v>25</v>
      </c>
      <c r="H1004">
        <f>IF(LEN(I1004)&gt;0,1+MAX($H$1:H1003),0)</f>
        <v>0</v>
      </c>
      <c r="I1004" t="str">
        <f>IF(B1004=LEFT('Debt Worksheet'!$C$7,2),'Selected Unit Finder +Unit List'!F1004,"")</f>
        <v/>
      </c>
      <c r="J1004" t="str">
        <f t="shared" si="45"/>
        <v>3743815</v>
      </c>
    </row>
    <row r="1005" spans="1:10" x14ac:dyDescent="0.3">
      <c r="A1005" t="str">
        <f t="shared" si="46"/>
        <v>3750103</v>
      </c>
      <c r="B1005" t="s">
        <v>2990</v>
      </c>
      <c r="C1005" t="s">
        <v>960</v>
      </c>
      <c r="D1005" t="s">
        <v>3033</v>
      </c>
      <c r="E1005" t="s">
        <v>3034</v>
      </c>
      <c r="F1005" t="s">
        <v>3035</v>
      </c>
      <c r="G1005">
        <f t="shared" si="47"/>
        <v>25</v>
      </c>
      <c r="H1005">
        <f>IF(LEN(I1005)&gt;0,1+MAX($H$1:H1004),0)</f>
        <v>0</v>
      </c>
      <c r="I1005" t="str">
        <f>IF(B1005=LEFT('Debt Worksheet'!$C$7,2),'Selected Unit Finder +Unit List'!F1005,"")</f>
        <v/>
      </c>
      <c r="J1005" t="str">
        <f t="shared" si="45"/>
        <v>3750103</v>
      </c>
    </row>
    <row r="1006" spans="1:10" x14ac:dyDescent="0.3">
      <c r="A1006" t="str">
        <f t="shared" si="46"/>
        <v>3750266</v>
      </c>
      <c r="B1006" t="s">
        <v>2990</v>
      </c>
      <c r="C1006" t="s">
        <v>960</v>
      </c>
      <c r="D1006" t="s">
        <v>3036</v>
      </c>
      <c r="E1006" t="s">
        <v>3037</v>
      </c>
      <c r="F1006" t="s">
        <v>3038</v>
      </c>
      <c r="G1006">
        <f t="shared" si="47"/>
        <v>25</v>
      </c>
      <c r="H1006">
        <f>IF(LEN(I1006)&gt;0,1+MAX($H$1:H1005),0)</f>
        <v>0</v>
      </c>
      <c r="I1006" t="str">
        <f>IF(B1006=LEFT('Debt Worksheet'!$C$7,2),'Selected Unit Finder +Unit List'!F1006,"")</f>
        <v/>
      </c>
      <c r="J1006" t="str">
        <f t="shared" si="45"/>
        <v>3750266</v>
      </c>
    </row>
    <row r="1007" spans="1:10" x14ac:dyDescent="0.3">
      <c r="A1007" t="str">
        <f t="shared" si="46"/>
        <v>3760328</v>
      </c>
      <c r="B1007" t="s">
        <v>2990</v>
      </c>
      <c r="C1007" t="s">
        <v>966</v>
      </c>
      <c r="D1007" t="s">
        <v>3039</v>
      </c>
      <c r="E1007" t="s">
        <v>3040</v>
      </c>
      <c r="F1007" t="s">
        <v>3040</v>
      </c>
      <c r="G1007">
        <f t="shared" si="47"/>
        <v>25</v>
      </c>
      <c r="H1007">
        <f>IF(LEN(I1007)&gt;0,1+MAX($H$1:H1006),0)</f>
        <v>0</v>
      </c>
      <c r="I1007" t="str">
        <f>IF(B1007=LEFT('Debt Worksheet'!$C$7,2),'Selected Unit Finder +Unit List'!F1007,"")</f>
        <v/>
      </c>
      <c r="J1007" t="str">
        <f t="shared" si="45"/>
        <v>3760328</v>
      </c>
    </row>
    <row r="1008" spans="1:10" x14ac:dyDescent="0.3">
      <c r="A1008" t="str">
        <f t="shared" si="46"/>
        <v>3761062</v>
      </c>
      <c r="B1008" t="s">
        <v>2990</v>
      </c>
      <c r="C1008" t="s">
        <v>966</v>
      </c>
      <c r="D1008" t="s">
        <v>3041</v>
      </c>
      <c r="E1008" t="s">
        <v>3042</v>
      </c>
      <c r="F1008" t="s">
        <v>3043</v>
      </c>
      <c r="G1008">
        <f t="shared" si="47"/>
        <v>25</v>
      </c>
      <c r="H1008">
        <f>IF(LEN(I1008)&gt;0,1+MAX($H$1:H1007),0)</f>
        <v>0</v>
      </c>
      <c r="I1008" t="str">
        <f>IF(B1008=LEFT('Debt Worksheet'!$C$7,2),'Selected Unit Finder +Unit List'!F1008,"")</f>
        <v/>
      </c>
      <c r="J1008" t="str">
        <f t="shared" si="45"/>
        <v>3761062</v>
      </c>
    </row>
    <row r="1009" spans="1:10" x14ac:dyDescent="0.3">
      <c r="A1009" t="str">
        <f t="shared" si="46"/>
        <v>3770098</v>
      </c>
      <c r="B1009" t="s">
        <v>2990</v>
      </c>
      <c r="C1009" t="s">
        <v>1260</v>
      </c>
      <c r="D1009" t="s">
        <v>2905</v>
      </c>
      <c r="E1009" t="s">
        <v>3044</v>
      </c>
      <c r="F1009" t="s">
        <v>3045</v>
      </c>
      <c r="G1009">
        <f t="shared" si="47"/>
        <v>25</v>
      </c>
      <c r="H1009">
        <f>IF(LEN(I1009)&gt;0,1+MAX($H$1:H1008),0)</f>
        <v>0</v>
      </c>
      <c r="I1009" t="str">
        <f>IF(B1009=LEFT('Debt Worksheet'!$C$7,2),'Selected Unit Finder +Unit List'!F1009,"")</f>
        <v/>
      </c>
      <c r="J1009" t="str">
        <f t="shared" si="45"/>
        <v>3770098</v>
      </c>
    </row>
    <row r="1010" spans="1:10" x14ac:dyDescent="0.3">
      <c r="A1010" t="str">
        <f t="shared" si="46"/>
        <v>3810000</v>
      </c>
      <c r="B1010" t="s">
        <v>3046</v>
      </c>
      <c r="C1010" t="s">
        <v>896</v>
      </c>
      <c r="D1010" t="s">
        <v>897</v>
      </c>
      <c r="E1010" t="s">
        <v>3047</v>
      </c>
      <c r="F1010" t="s">
        <v>3048</v>
      </c>
      <c r="G1010">
        <f t="shared" si="47"/>
        <v>24</v>
      </c>
      <c r="H1010">
        <f>IF(LEN(I1010)&gt;0,1+MAX($H$1:H1009),0)</f>
        <v>0</v>
      </c>
      <c r="I1010" t="str">
        <f>IF(B1010=LEFT('Debt Worksheet'!$C$7,2),'Selected Unit Finder +Unit List'!F1010,"")</f>
        <v/>
      </c>
      <c r="J1010" t="str">
        <f t="shared" si="45"/>
        <v>3810000</v>
      </c>
    </row>
    <row r="1011" spans="1:10" x14ac:dyDescent="0.3">
      <c r="A1011" t="str">
        <f t="shared" si="46"/>
        <v>3820001</v>
      </c>
      <c r="B1011" t="s">
        <v>3046</v>
      </c>
      <c r="C1011" t="s">
        <v>900</v>
      </c>
      <c r="D1011" t="s">
        <v>901</v>
      </c>
      <c r="E1011" t="s">
        <v>3049</v>
      </c>
      <c r="F1011" t="s">
        <v>3050</v>
      </c>
      <c r="G1011">
        <f t="shared" si="47"/>
        <v>24</v>
      </c>
      <c r="H1011">
        <f>IF(LEN(I1011)&gt;0,1+MAX($H$1:H1010),0)</f>
        <v>0</v>
      </c>
      <c r="I1011" t="str">
        <f>IF(B1011=LEFT('Debt Worksheet'!$C$7,2),'Selected Unit Finder +Unit List'!F1011,"")</f>
        <v/>
      </c>
      <c r="J1011" t="str">
        <f t="shared" si="45"/>
        <v>3820001</v>
      </c>
    </row>
    <row r="1012" spans="1:10" x14ac:dyDescent="0.3">
      <c r="A1012" t="str">
        <f t="shared" si="46"/>
        <v>3820002</v>
      </c>
      <c r="B1012" t="s">
        <v>3046</v>
      </c>
      <c r="C1012" t="s">
        <v>900</v>
      </c>
      <c r="D1012" t="s">
        <v>904</v>
      </c>
      <c r="E1012" t="s">
        <v>3051</v>
      </c>
      <c r="F1012" t="s">
        <v>3052</v>
      </c>
      <c r="G1012">
        <f t="shared" si="47"/>
        <v>24</v>
      </c>
      <c r="H1012">
        <f>IF(LEN(I1012)&gt;0,1+MAX($H$1:H1011),0)</f>
        <v>0</v>
      </c>
      <c r="I1012" t="str">
        <f>IF(B1012=LEFT('Debt Worksheet'!$C$7,2),'Selected Unit Finder +Unit List'!F1012,"")</f>
        <v/>
      </c>
      <c r="J1012" t="str">
        <f t="shared" si="45"/>
        <v>3820002</v>
      </c>
    </row>
    <row r="1013" spans="1:10" x14ac:dyDescent="0.3">
      <c r="A1013" t="str">
        <f t="shared" si="46"/>
        <v>3820003</v>
      </c>
      <c r="B1013" t="s">
        <v>3046</v>
      </c>
      <c r="C1013" t="s">
        <v>900</v>
      </c>
      <c r="D1013" t="s">
        <v>907</v>
      </c>
      <c r="E1013" t="s">
        <v>981</v>
      </c>
      <c r="F1013" t="s">
        <v>982</v>
      </c>
      <c r="G1013">
        <f t="shared" si="47"/>
        <v>24</v>
      </c>
      <c r="H1013">
        <f>IF(LEN(I1013)&gt;0,1+MAX($H$1:H1012),0)</f>
        <v>0</v>
      </c>
      <c r="I1013" t="str">
        <f>IF(B1013=LEFT('Debt Worksheet'!$C$7,2),'Selected Unit Finder +Unit List'!F1013,"")</f>
        <v/>
      </c>
      <c r="J1013" t="str">
        <f t="shared" si="45"/>
        <v>3820003</v>
      </c>
    </row>
    <row r="1014" spans="1:10" x14ac:dyDescent="0.3">
      <c r="A1014" t="str">
        <f t="shared" si="46"/>
        <v>3820004</v>
      </c>
      <c r="B1014" t="s">
        <v>3046</v>
      </c>
      <c r="C1014" t="s">
        <v>900</v>
      </c>
      <c r="D1014" t="s">
        <v>910</v>
      </c>
      <c r="E1014" t="s">
        <v>911</v>
      </c>
      <c r="F1014" t="s">
        <v>912</v>
      </c>
      <c r="G1014">
        <f t="shared" si="47"/>
        <v>24</v>
      </c>
      <c r="H1014">
        <f>IF(LEN(I1014)&gt;0,1+MAX($H$1:H1013),0)</f>
        <v>0</v>
      </c>
      <c r="I1014" t="str">
        <f>IF(B1014=LEFT('Debt Worksheet'!$C$7,2),'Selected Unit Finder +Unit List'!F1014,"")</f>
        <v/>
      </c>
      <c r="J1014" t="str">
        <f t="shared" si="45"/>
        <v>3820004</v>
      </c>
    </row>
    <row r="1015" spans="1:10" x14ac:dyDescent="0.3">
      <c r="A1015" t="str">
        <f t="shared" si="46"/>
        <v>3820005</v>
      </c>
      <c r="B1015" t="s">
        <v>3046</v>
      </c>
      <c r="C1015" t="s">
        <v>900</v>
      </c>
      <c r="D1015" t="s">
        <v>913</v>
      </c>
      <c r="E1015" t="s">
        <v>3053</v>
      </c>
      <c r="F1015" t="s">
        <v>3054</v>
      </c>
      <c r="G1015">
        <f t="shared" si="47"/>
        <v>24</v>
      </c>
      <c r="H1015">
        <f>IF(LEN(I1015)&gt;0,1+MAX($H$1:H1014),0)</f>
        <v>0</v>
      </c>
      <c r="I1015" t="str">
        <f>IF(B1015=LEFT('Debt Worksheet'!$C$7,2),'Selected Unit Finder +Unit List'!F1015,"")</f>
        <v/>
      </c>
      <c r="J1015" t="str">
        <f t="shared" si="45"/>
        <v>3820005</v>
      </c>
    </row>
    <row r="1016" spans="1:10" x14ac:dyDescent="0.3">
      <c r="A1016" t="str">
        <f t="shared" si="46"/>
        <v>3820006</v>
      </c>
      <c r="B1016" t="s">
        <v>3046</v>
      </c>
      <c r="C1016" t="s">
        <v>900</v>
      </c>
      <c r="D1016" t="s">
        <v>916</v>
      </c>
      <c r="E1016" t="s">
        <v>987</v>
      </c>
      <c r="F1016" t="s">
        <v>988</v>
      </c>
      <c r="G1016">
        <f t="shared" si="47"/>
        <v>24</v>
      </c>
      <c r="H1016">
        <f>IF(LEN(I1016)&gt;0,1+MAX($H$1:H1015),0)</f>
        <v>0</v>
      </c>
      <c r="I1016" t="str">
        <f>IF(B1016=LEFT('Debt Worksheet'!$C$7,2),'Selected Unit Finder +Unit List'!F1016,"")</f>
        <v/>
      </c>
      <c r="J1016" t="str">
        <f t="shared" si="45"/>
        <v>3820006</v>
      </c>
    </row>
    <row r="1017" spans="1:10" x14ac:dyDescent="0.3">
      <c r="A1017" t="str">
        <f t="shared" si="46"/>
        <v>3820007</v>
      </c>
      <c r="B1017" t="s">
        <v>3046</v>
      </c>
      <c r="C1017" t="s">
        <v>900</v>
      </c>
      <c r="D1017" t="s">
        <v>919</v>
      </c>
      <c r="E1017" t="s">
        <v>1321</v>
      </c>
      <c r="F1017" t="s">
        <v>1322</v>
      </c>
      <c r="G1017">
        <f t="shared" si="47"/>
        <v>24</v>
      </c>
      <c r="H1017">
        <f>IF(LEN(I1017)&gt;0,1+MAX($H$1:H1016),0)</f>
        <v>0</v>
      </c>
      <c r="I1017" t="str">
        <f>IF(B1017=LEFT('Debt Worksheet'!$C$7,2),'Selected Unit Finder +Unit List'!F1017,"")</f>
        <v/>
      </c>
      <c r="J1017" t="str">
        <f t="shared" si="45"/>
        <v>3820007</v>
      </c>
    </row>
    <row r="1018" spans="1:10" x14ac:dyDescent="0.3">
      <c r="A1018" t="str">
        <f t="shared" si="46"/>
        <v>3820008</v>
      </c>
      <c r="B1018" t="s">
        <v>3046</v>
      </c>
      <c r="C1018" t="s">
        <v>900</v>
      </c>
      <c r="D1018" t="s">
        <v>922</v>
      </c>
      <c r="E1018" t="s">
        <v>3055</v>
      </c>
      <c r="F1018" t="s">
        <v>3056</v>
      </c>
      <c r="G1018">
        <f t="shared" si="47"/>
        <v>24</v>
      </c>
      <c r="H1018">
        <f>IF(LEN(I1018)&gt;0,1+MAX($H$1:H1017),0)</f>
        <v>0</v>
      </c>
      <c r="I1018" t="str">
        <f>IF(B1018=LEFT('Debt Worksheet'!$C$7,2),'Selected Unit Finder +Unit List'!F1018,"")</f>
        <v/>
      </c>
      <c r="J1018" t="str">
        <f t="shared" si="45"/>
        <v>3820008</v>
      </c>
    </row>
    <row r="1019" spans="1:10" x14ac:dyDescent="0.3">
      <c r="A1019" t="str">
        <f t="shared" si="46"/>
        <v>3820009</v>
      </c>
      <c r="B1019" t="s">
        <v>3046</v>
      </c>
      <c r="C1019" t="s">
        <v>900</v>
      </c>
      <c r="D1019" t="s">
        <v>925</v>
      </c>
      <c r="E1019" t="s">
        <v>3057</v>
      </c>
      <c r="F1019" t="s">
        <v>3058</v>
      </c>
      <c r="G1019">
        <f t="shared" si="47"/>
        <v>24</v>
      </c>
      <c r="H1019">
        <f>IF(LEN(I1019)&gt;0,1+MAX($H$1:H1018),0)</f>
        <v>0</v>
      </c>
      <c r="I1019" t="str">
        <f>IF(B1019=LEFT('Debt Worksheet'!$C$7,2),'Selected Unit Finder +Unit List'!F1019,"")</f>
        <v/>
      </c>
      <c r="J1019" t="str">
        <f t="shared" si="45"/>
        <v>3820009</v>
      </c>
    </row>
    <row r="1020" spans="1:10" x14ac:dyDescent="0.3">
      <c r="A1020" t="str">
        <f t="shared" si="46"/>
        <v>3820010</v>
      </c>
      <c r="B1020" t="s">
        <v>3046</v>
      </c>
      <c r="C1020" t="s">
        <v>900</v>
      </c>
      <c r="D1020" t="s">
        <v>928</v>
      </c>
      <c r="E1020" t="s">
        <v>1130</v>
      </c>
      <c r="F1020" t="s">
        <v>1131</v>
      </c>
      <c r="G1020">
        <f t="shared" si="47"/>
        <v>24</v>
      </c>
      <c r="H1020">
        <f>IF(LEN(I1020)&gt;0,1+MAX($H$1:H1019),0)</f>
        <v>0</v>
      </c>
      <c r="I1020" t="str">
        <f>IF(B1020=LEFT('Debt Worksheet'!$C$7,2),'Selected Unit Finder +Unit List'!F1020,"")</f>
        <v/>
      </c>
      <c r="J1020" t="str">
        <f t="shared" si="45"/>
        <v>3820010</v>
      </c>
    </row>
    <row r="1021" spans="1:10" x14ac:dyDescent="0.3">
      <c r="A1021" t="str">
        <f t="shared" si="46"/>
        <v>3820011</v>
      </c>
      <c r="B1021" t="s">
        <v>3046</v>
      </c>
      <c r="C1021" t="s">
        <v>900</v>
      </c>
      <c r="D1021" t="s">
        <v>931</v>
      </c>
      <c r="E1021" t="s">
        <v>932</v>
      </c>
      <c r="F1021" t="s">
        <v>933</v>
      </c>
      <c r="G1021">
        <f t="shared" si="47"/>
        <v>24</v>
      </c>
      <c r="H1021">
        <f>IF(LEN(I1021)&gt;0,1+MAX($H$1:H1020),0)</f>
        <v>0</v>
      </c>
      <c r="I1021" t="str">
        <f>IF(B1021=LEFT('Debt Worksheet'!$C$7,2),'Selected Unit Finder +Unit List'!F1021,"")</f>
        <v/>
      </c>
      <c r="J1021" t="str">
        <f t="shared" si="45"/>
        <v>3820011</v>
      </c>
    </row>
    <row r="1022" spans="1:10" x14ac:dyDescent="0.3">
      <c r="A1022" t="str">
        <f t="shared" si="46"/>
        <v>3820012</v>
      </c>
      <c r="B1022" t="s">
        <v>3046</v>
      </c>
      <c r="C1022" t="s">
        <v>900</v>
      </c>
      <c r="D1022" t="s">
        <v>934</v>
      </c>
      <c r="E1022" t="s">
        <v>1012</v>
      </c>
      <c r="F1022" t="s">
        <v>1013</v>
      </c>
      <c r="G1022">
        <f t="shared" si="47"/>
        <v>24</v>
      </c>
      <c r="H1022">
        <f>IF(LEN(I1022)&gt;0,1+MAX($H$1:H1021),0)</f>
        <v>0</v>
      </c>
      <c r="I1022" t="str">
        <f>IF(B1022=LEFT('Debt Worksheet'!$C$7,2),'Selected Unit Finder +Unit List'!F1022,"")</f>
        <v/>
      </c>
      <c r="J1022" t="str">
        <f t="shared" si="45"/>
        <v>3820012</v>
      </c>
    </row>
    <row r="1023" spans="1:10" x14ac:dyDescent="0.3">
      <c r="A1023" t="str">
        <f t="shared" si="46"/>
        <v>3830417</v>
      </c>
      <c r="B1023" t="s">
        <v>3046</v>
      </c>
      <c r="C1023" t="s">
        <v>937</v>
      </c>
      <c r="D1023" t="s">
        <v>3059</v>
      </c>
      <c r="E1023" t="s">
        <v>3060</v>
      </c>
      <c r="F1023" t="s">
        <v>3061</v>
      </c>
      <c r="G1023">
        <f t="shared" si="47"/>
        <v>24</v>
      </c>
      <c r="H1023">
        <f>IF(LEN(I1023)&gt;0,1+MAX($H$1:H1022),0)</f>
        <v>0</v>
      </c>
      <c r="I1023" t="str">
        <f>IF(B1023=LEFT('Debt Worksheet'!$C$7,2),'Selected Unit Finder +Unit List'!F1023,"")</f>
        <v/>
      </c>
      <c r="J1023" t="str">
        <f t="shared" si="45"/>
        <v>3830417</v>
      </c>
    </row>
    <row r="1024" spans="1:10" x14ac:dyDescent="0.3">
      <c r="A1024" t="str">
        <f t="shared" si="46"/>
        <v>3830450</v>
      </c>
      <c r="B1024" t="s">
        <v>3046</v>
      </c>
      <c r="C1024" t="s">
        <v>937</v>
      </c>
      <c r="D1024" t="s">
        <v>3062</v>
      </c>
      <c r="E1024" t="s">
        <v>3063</v>
      </c>
      <c r="F1024" t="s">
        <v>3064</v>
      </c>
      <c r="G1024">
        <f t="shared" si="47"/>
        <v>24</v>
      </c>
      <c r="H1024">
        <f>IF(LEN(I1024)&gt;0,1+MAX($H$1:H1023),0)</f>
        <v>0</v>
      </c>
      <c r="I1024" t="str">
        <f>IF(B1024=LEFT('Debt Worksheet'!$C$7,2),'Selected Unit Finder +Unit List'!F1024,"")</f>
        <v/>
      </c>
      <c r="J1024" t="str">
        <f t="shared" si="45"/>
        <v>3830450</v>
      </c>
    </row>
    <row r="1025" spans="1:10" x14ac:dyDescent="0.3">
      <c r="A1025" t="str">
        <f t="shared" si="46"/>
        <v>3830694</v>
      </c>
      <c r="B1025" t="s">
        <v>3046</v>
      </c>
      <c r="C1025" t="s">
        <v>937</v>
      </c>
      <c r="D1025" t="s">
        <v>3065</v>
      </c>
      <c r="E1025" t="s">
        <v>3066</v>
      </c>
      <c r="F1025" t="s">
        <v>3067</v>
      </c>
      <c r="G1025">
        <f t="shared" si="47"/>
        <v>24</v>
      </c>
      <c r="H1025">
        <f>IF(LEN(I1025)&gt;0,1+MAX($H$1:H1024),0)</f>
        <v>0</v>
      </c>
      <c r="I1025" t="str">
        <f>IF(B1025=LEFT('Debt Worksheet'!$C$7,2),'Selected Unit Finder +Unit List'!F1025,"")</f>
        <v/>
      </c>
      <c r="J1025" t="str">
        <f t="shared" si="45"/>
        <v>3830694</v>
      </c>
    </row>
    <row r="1026" spans="1:10" x14ac:dyDescent="0.3">
      <c r="A1026" t="str">
        <f t="shared" si="46"/>
        <v>3830695</v>
      </c>
      <c r="B1026" t="s">
        <v>3046</v>
      </c>
      <c r="C1026" t="s">
        <v>937</v>
      </c>
      <c r="D1026" t="s">
        <v>3068</v>
      </c>
      <c r="E1026" t="s">
        <v>3069</v>
      </c>
      <c r="F1026" t="s">
        <v>3070</v>
      </c>
      <c r="G1026">
        <f t="shared" si="47"/>
        <v>24</v>
      </c>
      <c r="H1026">
        <f>IF(LEN(I1026)&gt;0,1+MAX($H$1:H1025),0)</f>
        <v>0</v>
      </c>
      <c r="I1026" t="str">
        <f>IF(B1026=LEFT('Debt Worksheet'!$C$7,2),'Selected Unit Finder +Unit List'!F1026,"")</f>
        <v/>
      </c>
      <c r="J1026" t="str">
        <f t="shared" ref="J1026:J1089" si="48">A1026</f>
        <v>3830695</v>
      </c>
    </row>
    <row r="1027" spans="1:10" x14ac:dyDescent="0.3">
      <c r="A1027" t="str">
        <f t="shared" ref="A1027:A1090" si="49">CONCATENATE(B1027,C1027,D1027)</f>
        <v>3830696</v>
      </c>
      <c r="B1027" t="s">
        <v>3046</v>
      </c>
      <c r="C1027" t="s">
        <v>937</v>
      </c>
      <c r="D1027" t="s">
        <v>3071</v>
      </c>
      <c r="E1027" t="s">
        <v>3072</v>
      </c>
      <c r="F1027" t="s">
        <v>3073</v>
      </c>
      <c r="G1027">
        <f t="shared" ref="G1027:G1090" si="50">COUNTIF(B:B,B1027)</f>
        <v>24</v>
      </c>
      <c r="H1027">
        <f>IF(LEN(I1027)&gt;0,1+MAX($H$1:H1026),0)</f>
        <v>0</v>
      </c>
      <c r="I1027" t="str">
        <f>IF(B1027=LEFT('Debt Worksheet'!$C$7,2),'Selected Unit Finder +Unit List'!F1027,"")</f>
        <v/>
      </c>
      <c r="J1027" t="str">
        <f t="shared" si="48"/>
        <v>3830696</v>
      </c>
    </row>
    <row r="1028" spans="1:10" x14ac:dyDescent="0.3">
      <c r="A1028" t="str">
        <f t="shared" si="49"/>
        <v>3830697</v>
      </c>
      <c r="B1028" t="s">
        <v>3046</v>
      </c>
      <c r="C1028" t="s">
        <v>937</v>
      </c>
      <c r="D1028" t="s">
        <v>3074</v>
      </c>
      <c r="E1028" t="s">
        <v>3075</v>
      </c>
      <c r="F1028" t="s">
        <v>3076</v>
      </c>
      <c r="G1028">
        <f t="shared" si="50"/>
        <v>24</v>
      </c>
      <c r="H1028">
        <f>IF(LEN(I1028)&gt;0,1+MAX($H$1:H1027),0)</f>
        <v>0</v>
      </c>
      <c r="I1028" t="str">
        <f>IF(B1028=LEFT('Debt Worksheet'!$C$7,2),'Selected Unit Finder +Unit List'!F1028,"")</f>
        <v/>
      </c>
      <c r="J1028" t="str">
        <f t="shared" si="48"/>
        <v>3830697</v>
      </c>
    </row>
    <row r="1029" spans="1:10" x14ac:dyDescent="0.3">
      <c r="A1029" t="str">
        <f t="shared" si="49"/>
        <v>3843945</v>
      </c>
      <c r="B1029" t="s">
        <v>3046</v>
      </c>
      <c r="C1029" t="s">
        <v>950</v>
      </c>
      <c r="D1029" t="s">
        <v>3077</v>
      </c>
      <c r="E1029" t="s">
        <v>3078</v>
      </c>
      <c r="F1029" t="s">
        <v>3079</v>
      </c>
      <c r="G1029">
        <f t="shared" si="50"/>
        <v>24</v>
      </c>
      <c r="H1029">
        <f>IF(LEN(I1029)&gt;0,1+MAX($H$1:H1028),0)</f>
        <v>0</v>
      </c>
      <c r="I1029" t="str">
        <f>IF(B1029=LEFT('Debt Worksheet'!$C$7,2),'Selected Unit Finder +Unit List'!F1029,"")</f>
        <v/>
      </c>
      <c r="J1029" t="str">
        <f t="shared" si="48"/>
        <v>3843945</v>
      </c>
    </row>
    <row r="1030" spans="1:10" x14ac:dyDescent="0.3">
      <c r="A1030" t="str">
        <f t="shared" si="49"/>
        <v>3850106</v>
      </c>
      <c r="B1030" t="s">
        <v>3046</v>
      </c>
      <c r="C1030" t="s">
        <v>960</v>
      </c>
      <c r="D1030" t="s">
        <v>3080</v>
      </c>
      <c r="E1030" t="s">
        <v>3081</v>
      </c>
      <c r="F1030" t="s">
        <v>3082</v>
      </c>
      <c r="G1030">
        <f t="shared" si="50"/>
        <v>24</v>
      </c>
      <c r="H1030">
        <f>IF(LEN(I1030)&gt;0,1+MAX($H$1:H1029),0)</f>
        <v>0</v>
      </c>
      <c r="I1030" t="str">
        <f>IF(B1030=LEFT('Debt Worksheet'!$C$7,2),'Selected Unit Finder +Unit List'!F1030,"")</f>
        <v/>
      </c>
      <c r="J1030" t="str">
        <f t="shared" si="48"/>
        <v>3850106</v>
      </c>
    </row>
    <row r="1031" spans="1:10" x14ac:dyDescent="0.3">
      <c r="A1031" t="str">
        <f t="shared" si="49"/>
        <v>3850107</v>
      </c>
      <c r="B1031" t="s">
        <v>3046</v>
      </c>
      <c r="C1031" t="s">
        <v>960</v>
      </c>
      <c r="D1031" t="s">
        <v>1847</v>
      </c>
      <c r="E1031" t="s">
        <v>3083</v>
      </c>
      <c r="F1031" t="s">
        <v>3084</v>
      </c>
      <c r="G1031">
        <f t="shared" si="50"/>
        <v>24</v>
      </c>
      <c r="H1031">
        <f>IF(LEN(I1031)&gt;0,1+MAX($H$1:H1030),0)</f>
        <v>0</v>
      </c>
      <c r="I1031" t="str">
        <f>IF(B1031=LEFT('Debt Worksheet'!$C$7,2),'Selected Unit Finder +Unit List'!F1031,"")</f>
        <v/>
      </c>
      <c r="J1031" t="str">
        <f t="shared" si="48"/>
        <v>3850107</v>
      </c>
    </row>
    <row r="1032" spans="1:10" x14ac:dyDescent="0.3">
      <c r="A1032" t="str">
        <f t="shared" si="49"/>
        <v>3850267</v>
      </c>
      <c r="B1032" t="s">
        <v>3046</v>
      </c>
      <c r="C1032" t="s">
        <v>960</v>
      </c>
      <c r="D1032" t="s">
        <v>3085</v>
      </c>
      <c r="E1032" t="s">
        <v>3086</v>
      </c>
      <c r="F1032" t="s">
        <v>3087</v>
      </c>
      <c r="G1032">
        <f t="shared" si="50"/>
        <v>24</v>
      </c>
      <c r="H1032">
        <f>IF(LEN(I1032)&gt;0,1+MAX($H$1:H1031),0)</f>
        <v>0</v>
      </c>
      <c r="I1032" t="str">
        <f>IF(B1032=LEFT('Debt Worksheet'!$C$7,2),'Selected Unit Finder +Unit List'!F1032,"")</f>
        <v/>
      </c>
      <c r="J1032" t="str">
        <f t="shared" si="48"/>
        <v>3850267</v>
      </c>
    </row>
    <row r="1033" spans="1:10" x14ac:dyDescent="0.3">
      <c r="A1033" t="str">
        <f t="shared" si="49"/>
        <v>3861090</v>
      </c>
      <c r="B1033" t="s">
        <v>3046</v>
      </c>
      <c r="C1033" t="s">
        <v>966</v>
      </c>
      <c r="D1033" t="s">
        <v>3088</v>
      </c>
      <c r="E1033" t="s">
        <v>3089</v>
      </c>
      <c r="F1033" t="s">
        <v>3090</v>
      </c>
      <c r="G1033">
        <f t="shared" si="50"/>
        <v>24</v>
      </c>
      <c r="H1033">
        <f>IF(LEN(I1033)&gt;0,1+MAX($H$1:H1032),0)</f>
        <v>0</v>
      </c>
      <c r="I1033" t="str">
        <f>IF(B1033=LEFT('Debt Worksheet'!$C$7,2),'Selected Unit Finder +Unit List'!F1033,"")</f>
        <v/>
      </c>
      <c r="J1033" t="str">
        <f t="shared" si="48"/>
        <v>3861090</v>
      </c>
    </row>
    <row r="1034" spans="1:10" x14ac:dyDescent="0.3">
      <c r="A1034" t="str">
        <f t="shared" si="49"/>
        <v>3910000</v>
      </c>
      <c r="B1034" t="s">
        <v>3091</v>
      </c>
      <c r="C1034" t="s">
        <v>896</v>
      </c>
      <c r="D1034" t="s">
        <v>897</v>
      </c>
      <c r="E1034" t="s">
        <v>3092</v>
      </c>
      <c r="F1034" t="s">
        <v>3093</v>
      </c>
      <c r="G1034">
        <f t="shared" si="50"/>
        <v>18</v>
      </c>
      <c r="H1034">
        <f>IF(LEN(I1034)&gt;0,1+MAX($H$1:H1033),0)</f>
        <v>0</v>
      </c>
      <c r="I1034" t="str">
        <f>IF(B1034=LEFT('Debt Worksheet'!$C$7,2),'Selected Unit Finder +Unit List'!F1034,"")</f>
        <v/>
      </c>
      <c r="J1034" t="str">
        <f t="shared" si="48"/>
        <v>3910000</v>
      </c>
    </row>
    <row r="1035" spans="1:10" x14ac:dyDescent="0.3">
      <c r="A1035" t="str">
        <f t="shared" si="49"/>
        <v>3920001</v>
      </c>
      <c r="B1035" t="s">
        <v>3091</v>
      </c>
      <c r="C1035" t="s">
        <v>900</v>
      </c>
      <c r="D1035" t="s">
        <v>901</v>
      </c>
      <c r="E1035" t="s">
        <v>3094</v>
      </c>
      <c r="F1035" t="s">
        <v>3095</v>
      </c>
      <c r="G1035">
        <f t="shared" si="50"/>
        <v>18</v>
      </c>
      <c r="H1035">
        <f>IF(LEN(I1035)&gt;0,1+MAX($H$1:H1034),0)</f>
        <v>0</v>
      </c>
      <c r="I1035" t="str">
        <f>IF(B1035=LEFT('Debt Worksheet'!$C$7,2),'Selected Unit Finder +Unit List'!F1035,"")</f>
        <v/>
      </c>
      <c r="J1035" t="str">
        <f t="shared" si="48"/>
        <v>3920001</v>
      </c>
    </row>
    <row r="1036" spans="1:10" x14ac:dyDescent="0.3">
      <c r="A1036" t="str">
        <f t="shared" si="49"/>
        <v>3920002</v>
      </c>
      <c r="B1036" t="s">
        <v>3091</v>
      </c>
      <c r="C1036" t="s">
        <v>900</v>
      </c>
      <c r="D1036" t="s">
        <v>904</v>
      </c>
      <c r="E1036" t="s">
        <v>3096</v>
      </c>
      <c r="F1036" t="s">
        <v>3097</v>
      </c>
      <c r="G1036">
        <f t="shared" si="50"/>
        <v>18</v>
      </c>
      <c r="H1036">
        <f>IF(LEN(I1036)&gt;0,1+MAX($H$1:H1035),0)</f>
        <v>0</v>
      </c>
      <c r="I1036" t="str">
        <f>IF(B1036=LEFT('Debt Worksheet'!$C$7,2),'Selected Unit Finder +Unit List'!F1036,"")</f>
        <v/>
      </c>
      <c r="J1036" t="str">
        <f t="shared" si="48"/>
        <v>3920002</v>
      </c>
    </row>
    <row r="1037" spans="1:10" x14ac:dyDescent="0.3">
      <c r="A1037" t="str">
        <f t="shared" si="49"/>
        <v>3920003</v>
      </c>
      <c r="B1037" t="s">
        <v>3091</v>
      </c>
      <c r="C1037" t="s">
        <v>900</v>
      </c>
      <c r="D1037" t="s">
        <v>907</v>
      </c>
      <c r="E1037" t="s">
        <v>2878</v>
      </c>
      <c r="F1037" t="s">
        <v>2879</v>
      </c>
      <c r="G1037">
        <f t="shared" si="50"/>
        <v>18</v>
      </c>
      <c r="H1037">
        <f>IF(LEN(I1037)&gt;0,1+MAX($H$1:H1036),0)</f>
        <v>0</v>
      </c>
      <c r="I1037" t="str">
        <f>IF(B1037=LEFT('Debt Worksheet'!$C$7,2),'Selected Unit Finder +Unit List'!F1037,"")</f>
        <v/>
      </c>
      <c r="J1037" t="str">
        <f t="shared" si="48"/>
        <v>3920003</v>
      </c>
    </row>
    <row r="1038" spans="1:10" x14ac:dyDescent="0.3">
      <c r="A1038" t="str">
        <f t="shared" si="49"/>
        <v>3920004</v>
      </c>
      <c r="B1038" t="s">
        <v>3091</v>
      </c>
      <c r="C1038" t="s">
        <v>900</v>
      </c>
      <c r="D1038" t="s">
        <v>910</v>
      </c>
      <c r="E1038" t="s">
        <v>987</v>
      </c>
      <c r="F1038" t="s">
        <v>988</v>
      </c>
      <c r="G1038">
        <f t="shared" si="50"/>
        <v>18</v>
      </c>
      <c r="H1038">
        <f>IF(LEN(I1038)&gt;0,1+MAX($H$1:H1037),0)</f>
        <v>0</v>
      </c>
      <c r="I1038" t="str">
        <f>IF(B1038=LEFT('Debt Worksheet'!$C$7,2),'Selected Unit Finder +Unit List'!F1038,"")</f>
        <v/>
      </c>
      <c r="J1038" t="str">
        <f t="shared" si="48"/>
        <v>3920004</v>
      </c>
    </row>
    <row r="1039" spans="1:10" x14ac:dyDescent="0.3">
      <c r="A1039" t="str">
        <f t="shared" si="49"/>
        <v>3920005</v>
      </c>
      <c r="B1039" t="s">
        <v>3091</v>
      </c>
      <c r="C1039" t="s">
        <v>900</v>
      </c>
      <c r="D1039" t="s">
        <v>913</v>
      </c>
      <c r="E1039" t="s">
        <v>3098</v>
      </c>
      <c r="F1039" t="s">
        <v>3099</v>
      </c>
      <c r="G1039">
        <f t="shared" si="50"/>
        <v>18</v>
      </c>
      <c r="H1039">
        <f>IF(LEN(I1039)&gt;0,1+MAX($H$1:H1038),0)</f>
        <v>0</v>
      </c>
      <c r="I1039" t="str">
        <f>IF(B1039=LEFT('Debt Worksheet'!$C$7,2),'Selected Unit Finder +Unit List'!F1039,"")</f>
        <v/>
      </c>
      <c r="J1039" t="str">
        <f t="shared" si="48"/>
        <v>3920005</v>
      </c>
    </row>
    <row r="1040" spans="1:10" x14ac:dyDescent="0.3">
      <c r="A1040" t="str">
        <f t="shared" si="49"/>
        <v>3920006</v>
      </c>
      <c r="B1040" t="s">
        <v>3091</v>
      </c>
      <c r="C1040" t="s">
        <v>900</v>
      </c>
      <c r="D1040" t="s">
        <v>916</v>
      </c>
      <c r="E1040" t="s">
        <v>917</v>
      </c>
      <c r="F1040" t="s">
        <v>918</v>
      </c>
      <c r="G1040">
        <f t="shared" si="50"/>
        <v>18</v>
      </c>
      <c r="H1040">
        <f>IF(LEN(I1040)&gt;0,1+MAX($H$1:H1039),0)</f>
        <v>0</v>
      </c>
      <c r="I1040" t="str">
        <f>IF(B1040=LEFT('Debt Worksheet'!$C$7,2),'Selected Unit Finder +Unit List'!F1040,"")</f>
        <v/>
      </c>
      <c r="J1040" t="str">
        <f t="shared" si="48"/>
        <v>3920006</v>
      </c>
    </row>
    <row r="1041" spans="1:10" x14ac:dyDescent="0.3">
      <c r="A1041" t="str">
        <f t="shared" si="49"/>
        <v>3920007</v>
      </c>
      <c r="B1041" t="s">
        <v>3091</v>
      </c>
      <c r="C1041" t="s">
        <v>900</v>
      </c>
      <c r="D1041" t="s">
        <v>919</v>
      </c>
      <c r="E1041" t="s">
        <v>3100</v>
      </c>
      <c r="F1041" t="s">
        <v>3101</v>
      </c>
      <c r="G1041">
        <f t="shared" si="50"/>
        <v>18</v>
      </c>
      <c r="H1041">
        <f>IF(LEN(I1041)&gt;0,1+MAX($H$1:H1040),0)</f>
        <v>0</v>
      </c>
      <c r="I1041" t="str">
        <f>IF(B1041=LEFT('Debt Worksheet'!$C$7,2),'Selected Unit Finder +Unit List'!F1041,"")</f>
        <v/>
      </c>
      <c r="J1041" t="str">
        <f t="shared" si="48"/>
        <v>3920007</v>
      </c>
    </row>
    <row r="1042" spans="1:10" x14ac:dyDescent="0.3">
      <c r="A1042" t="str">
        <f t="shared" si="49"/>
        <v>3920008</v>
      </c>
      <c r="B1042" t="s">
        <v>3091</v>
      </c>
      <c r="C1042" t="s">
        <v>900</v>
      </c>
      <c r="D1042" t="s">
        <v>922</v>
      </c>
      <c r="E1042" t="s">
        <v>3102</v>
      </c>
      <c r="F1042" t="s">
        <v>3103</v>
      </c>
      <c r="G1042">
        <f t="shared" si="50"/>
        <v>18</v>
      </c>
      <c r="H1042">
        <f>IF(LEN(I1042)&gt;0,1+MAX($H$1:H1041),0)</f>
        <v>0</v>
      </c>
      <c r="I1042" t="str">
        <f>IF(B1042=LEFT('Debt Worksheet'!$C$7,2),'Selected Unit Finder +Unit List'!F1042,"")</f>
        <v/>
      </c>
      <c r="J1042" t="str">
        <f t="shared" si="48"/>
        <v>3920008</v>
      </c>
    </row>
    <row r="1043" spans="1:10" x14ac:dyDescent="0.3">
      <c r="A1043" t="str">
        <f t="shared" si="49"/>
        <v>3920009</v>
      </c>
      <c r="B1043" t="s">
        <v>3091</v>
      </c>
      <c r="C1043" t="s">
        <v>900</v>
      </c>
      <c r="D1043" t="s">
        <v>925</v>
      </c>
      <c r="E1043" t="s">
        <v>3104</v>
      </c>
      <c r="F1043" t="s">
        <v>3105</v>
      </c>
      <c r="G1043">
        <f t="shared" si="50"/>
        <v>18</v>
      </c>
      <c r="H1043">
        <f>IF(LEN(I1043)&gt;0,1+MAX($H$1:H1042),0)</f>
        <v>0</v>
      </c>
      <c r="I1043" t="str">
        <f>IF(B1043=LEFT('Debt Worksheet'!$C$7,2),'Selected Unit Finder +Unit List'!F1043,"")</f>
        <v/>
      </c>
      <c r="J1043" t="str">
        <f t="shared" si="48"/>
        <v>3920009</v>
      </c>
    </row>
    <row r="1044" spans="1:10" x14ac:dyDescent="0.3">
      <c r="A1044" t="str">
        <f t="shared" si="49"/>
        <v>3920010</v>
      </c>
      <c r="B1044" t="s">
        <v>3091</v>
      </c>
      <c r="C1044" t="s">
        <v>900</v>
      </c>
      <c r="D1044" t="s">
        <v>928</v>
      </c>
      <c r="E1044" t="s">
        <v>3106</v>
      </c>
      <c r="F1044" t="s">
        <v>3107</v>
      </c>
      <c r="G1044">
        <f t="shared" si="50"/>
        <v>18</v>
      </c>
      <c r="H1044">
        <f>IF(LEN(I1044)&gt;0,1+MAX($H$1:H1043),0)</f>
        <v>0</v>
      </c>
      <c r="I1044" t="str">
        <f>IF(B1044=LEFT('Debt Worksheet'!$C$7,2),'Selected Unit Finder +Unit List'!F1044,"")</f>
        <v/>
      </c>
      <c r="J1044" t="str">
        <f t="shared" si="48"/>
        <v>3920010</v>
      </c>
    </row>
    <row r="1045" spans="1:10" x14ac:dyDescent="0.3">
      <c r="A1045" t="str">
        <f t="shared" si="49"/>
        <v>3930316</v>
      </c>
      <c r="B1045" t="s">
        <v>3091</v>
      </c>
      <c r="C1045" t="s">
        <v>937</v>
      </c>
      <c r="D1045" t="s">
        <v>3108</v>
      </c>
      <c r="E1045" t="s">
        <v>3109</v>
      </c>
      <c r="F1045" t="s">
        <v>3110</v>
      </c>
      <c r="G1045">
        <f t="shared" si="50"/>
        <v>18</v>
      </c>
      <c r="H1045">
        <f>IF(LEN(I1045)&gt;0,1+MAX($H$1:H1044),0)</f>
        <v>0</v>
      </c>
      <c r="I1045" t="str">
        <f>IF(B1045=LEFT('Debt Worksheet'!$C$7,2),'Selected Unit Finder +Unit List'!F1045,"")</f>
        <v/>
      </c>
      <c r="J1045" t="str">
        <f t="shared" si="48"/>
        <v>3930316</v>
      </c>
    </row>
    <row r="1046" spans="1:10" x14ac:dyDescent="0.3">
      <c r="A1046" t="str">
        <f t="shared" si="49"/>
        <v>3930698</v>
      </c>
      <c r="B1046" t="s">
        <v>3091</v>
      </c>
      <c r="C1046" t="s">
        <v>937</v>
      </c>
      <c r="D1046" t="s">
        <v>3111</v>
      </c>
      <c r="E1046" t="s">
        <v>3112</v>
      </c>
      <c r="F1046" t="s">
        <v>3113</v>
      </c>
      <c r="G1046">
        <f t="shared" si="50"/>
        <v>18</v>
      </c>
      <c r="H1046">
        <f>IF(LEN(I1046)&gt;0,1+MAX($H$1:H1045),0)</f>
        <v>0</v>
      </c>
      <c r="I1046" t="str">
        <f>IF(B1046=LEFT('Debt Worksheet'!$C$7,2),'Selected Unit Finder +Unit List'!F1046,"")</f>
        <v/>
      </c>
      <c r="J1046" t="str">
        <f t="shared" si="48"/>
        <v>3930698</v>
      </c>
    </row>
    <row r="1047" spans="1:10" x14ac:dyDescent="0.3">
      <c r="A1047" t="str">
        <f t="shared" si="49"/>
        <v>3930699</v>
      </c>
      <c r="B1047" t="s">
        <v>3091</v>
      </c>
      <c r="C1047" t="s">
        <v>937</v>
      </c>
      <c r="D1047" t="s">
        <v>3114</v>
      </c>
      <c r="E1047" t="s">
        <v>3115</v>
      </c>
      <c r="F1047" t="s">
        <v>3116</v>
      </c>
      <c r="G1047">
        <f t="shared" si="50"/>
        <v>18</v>
      </c>
      <c r="H1047">
        <f>IF(LEN(I1047)&gt;0,1+MAX($H$1:H1046),0)</f>
        <v>0</v>
      </c>
      <c r="I1047" t="str">
        <f>IF(B1047=LEFT('Debt Worksheet'!$C$7,2),'Selected Unit Finder +Unit List'!F1047,"")</f>
        <v/>
      </c>
      <c r="J1047" t="str">
        <f t="shared" si="48"/>
        <v>3930699</v>
      </c>
    </row>
    <row r="1048" spans="1:10" x14ac:dyDescent="0.3">
      <c r="A1048" t="str">
        <f t="shared" si="49"/>
        <v>3930700</v>
      </c>
      <c r="B1048" t="s">
        <v>3091</v>
      </c>
      <c r="C1048" t="s">
        <v>937</v>
      </c>
      <c r="D1048" t="s">
        <v>3117</v>
      </c>
      <c r="E1048" t="s">
        <v>3118</v>
      </c>
      <c r="F1048" t="s">
        <v>3119</v>
      </c>
      <c r="G1048">
        <f t="shared" si="50"/>
        <v>18</v>
      </c>
      <c r="H1048">
        <f>IF(LEN(I1048)&gt;0,1+MAX($H$1:H1047),0)</f>
        <v>0</v>
      </c>
      <c r="I1048" t="str">
        <f>IF(B1048=LEFT('Debt Worksheet'!$C$7,2),'Selected Unit Finder +Unit List'!F1048,"")</f>
        <v/>
      </c>
      <c r="J1048" t="str">
        <f t="shared" si="48"/>
        <v>3930700</v>
      </c>
    </row>
    <row r="1049" spans="1:10" x14ac:dyDescent="0.3">
      <c r="A1049" t="str">
        <f t="shared" si="49"/>
        <v>3943995</v>
      </c>
      <c r="B1049" t="s">
        <v>3091</v>
      </c>
      <c r="C1049" t="s">
        <v>950</v>
      </c>
      <c r="D1049" t="s">
        <v>3120</v>
      </c>
      <c r="E1049" t="s">
        <v>3121</v>
      </c>
      <c r="F1049" t="s">
        <v>3122</v>
      </c>
      <c r="G1049">
        <f t="shared" si="50"/>
        <v>18</v>
      </c>
      <c r="H1049">
        <f>IF(LEN(I1049)&gt;0,1+MAX($H$1:H1048),0)</f>
        <v>0</v>
      </c>
      <c r="I1049" t="str">
        <f>IF(B1049=LEFT('Debt Worksheet'!$C$7,2),'Selected Unit Finder +Unit List'!F1049,"")</f>
        <v/>
      </c>
      <c r="J1049" t="str">
        <f t="shared" si="48"/>
        <v>3943995</v>
      </c>
    </row>
    <row r="1050" spans="1:10" x14ac:dyDescent="0.3">
      <c r="A1050" t="str">
        <f t="shared" si="49"/>
        <v>3944000</v>
      </c>
      <c r="B1050" t="s">
        <v>3091</v>
      </c>
      <c r="C1050" t="s">
        <v>950</v>
      </c>
      <c r="D1050" t="s">
        <v>3123</v>
      </c>
      <c r="E1050" t="s">
        <v>3124</v>
      </c>
      <c r="F1050" t="s">
        <v>3125</v>
      </c>
      <c r="G1050">
        <f t="shared" si="50"/>
        <v>18</v>
      </c>
      <c r="H1050">
        <f>IF(LEN(I1050)&gt;0,1+MAX($H$1:H1049),0)</f>
        <v>0</v>
      </c>
      <c r="I1050" t="str">
        <f>IF(B1050=LEFT('Debt Worksheet'!$C$7,2),'Selected Unit Finder +Unit List'!F1050,"")</f>
        <v/>
      </c>
      <c r="J1050" t="str">
        <f t="shared" si="48"/>
        <v>3944000</v>
      </c>
    </row>
    <row r="1051" spans="1:10" x14ac:dyDescent="0.3">
      <c r="A1051" t="str">
        <f t="shared" si="49"/>
        <v>3950109</v>
      </c>
      <c r="B1051" t="s">
        <v>3091</v>
      </c>
      <c r="C1051" t="s">
        <v>960</v>
      </c>
      <c r="D1051" t="s">
        <v>3126</v>
      </c>
      <c r="E1051" t="s">
        <v>3127</v>
      </c>
      <c r="F1051" t="s">
        <v>3128</v>
      </c>
      <c r="G1051">
        <f t="shared" si="50"/>
        <v>18</v>
      </c>
      <c r="H1051">
        <f>IF(LEN(I1051)&gt;0,1+MAX($H$1:H1050),0)</f>
        <v>0</v>
      </c>
      <c r="I1051" t="str">
        <f>IF(B1051=LEFT('Debt Worksheet'!$C$7,2),'Selected Unit Finder +Unit List'!F1051,"")</f>
        <v/>
      </c>
      <c r="J1051" t="str">
        <f t="shared" si="48"/>
        <v>3950109</v>
      </c>
    </row>
    <row r="1052" spans="1:10" x14ac:dyDescent="0.3">
      <c r="A1052" t="str">
        <f t="shared" si="49"/>
        <v>4010000</v>
      </c>
      <c r="B1052" t="s">
        <v>3129</v>
      </c>
      <c r="C1052" t="s">
        <v>896</v>
      </c>
      <c r="D1052" t="s">
        <v>897</v>
      </c>
      <c r="E1052" t="s">
        <v>3130</v>
      </c>
      <c r="F1052" t="s">
        <v>3131</v>
      </c>
      <c r="G1052">
        <f t="shared" si="50"/>
        <v>16</v>
      </c>
      <c r="H1052">
        <f>IF(LEN(I1052)&gt;0,1+MAX($H$1:H1051),0)</f>
        <v>0</v>
      </c>
      <c r="I1052" t="str">
        <f>IF(B1052=LEFT('Debt Worksheet'!$C$7,2),'Selected Unit Finder +Unit List'!F1052,"")</f>
        <v/>
      </c>
      <c r="J1052" t="str">
        <f t="shared" si="48"/>
        <v>4010000</v>
      </c>
    </row>
    <row r="1053" spans="1:10" x14ac:dyDescent="0.3">
      <c r="A1053" t="str">
        <f t="shared" si="49"/>
        <v>4020001</v>
      </c>
      <c r="B1053" t="s">
        <v>3129</v>
      </c>
      <c r="C1053" t="s">
        <v>900</v>
      </c>
      <c r="D1053" t="s">
        <v>901</v>
      </c>
      <c r="E1053" t="s">
        <v>3132</v>
      </c>
      <c r="F1053" t="s">
        <v>3133</v>
      </c>
      <c r="G1053">
        <f t="shared" si="50"/>
        <v>16</v>
      </c>
      <c r="H1053">
        <f>IF(LEN(I1053)&gt;0,1+MAX($H$1:H1052),0)</f>
        <v>0</v>
      </c>
      <c r="I1053" t="str">
        <f>IF(B1053=LEFT('Debt Worksheet'!$C$7,2),'Selected Unit Finder +Unit List'!F1053,"")</f>
        <v/>
      </c>
      <c r="J1053" t="str">
        <f t="shared" si="48"/>
        <v>4020001</v>
      </c>
    </row>
    <row r="1054" spans="1:10" x14ac:dyDescent="0.3">
      <c r="A1054" t="str">
        <f t="shared" si="49"/>
        <v>4020002</v>
      </c>
      <c r="B1054" t="s">
        <v>3129</v>
      </c>
      <c r="C1054" t="s">
        <v>900</v>
      </c>
      <c r="D1054" t="s">
        <v>904</v>
      </c>
      <c r="E1054" t="s">
        <v>3134</v>
      </c>
      <c r="F1054" t="s">
        <v>3135</v>
      </c>
      <c r="G1054">
        <f t="shared" si="50"/>
        <v>16</v>
      </c>
      <c r="H1054">
        <f>IF(LEN(I1054)&gt;0,1+MAX($H$1:H1053),0)</f>
        <v>0</v>
      </c>
      <c r="I1054" t="str">
        <f>IF(B1054=LEFT('Debt Worksheet'!$C$7,2),'Selected Unit Finder +Unit List'!F1054,"")</f>
        <v/>
      </c>
      <c r="J1054" t="str">
        <f t="shared" si="48"/>
        <v>4020002</v>
      </c>
    </row>
    <row r="1055" spans="1:10" x14ac:dyDescent="0.3">
      <c r="A1055" t="str">
        <f t="shared" si="49"/>
        <v>4020003</v>
      </c>
      <c r="B1055" t="s">
        <v>3129</v>
      </c>
      <c r="C1055" t="s">
        <v>900</v>
      </c>
      <c r="D1055" t="s">
        <v>907</v>
      </c>
      <c r="E1055" t="s">
        <v>1116</v>
      </c>
      <c r="F1055" t="s">
        <v>1117</v>
      </c>
      <c r="G1055">
        <f t="shared" si="50"/>
        <v>16</v>
      </c>
      <c r="H1055">
        <f>IF(LEN(I1055)&gt;0,1+MAX($H$1:H1054),0)</f>
        <v>0</v>
      </c>
      <c r="I1055" t="str">
        <f>IF(B1055=LEFT('Debt Worksheet'!$C$7,2),'Selected Unit Finder +Unit List'!F1055,"")</f>
        <v/>
      </c>
      <c r="J1055" t="str">
        <f t="shared" si="48"/>
        <v>4020003</v>
      </c>
    </row>
    <row r="1056" spans="1:10" x14ac:dyDescent="0.3">
      <c r="A1056" t="str">
        <f t="shared" si="49"/>
        <v>4020004</v>
      </c>
      <c r="B1056" t="s">
        <v>3129</v>
      </c>
      <c r="C1056" t="s">
        <v>900</v>
      </c>
      <c r="D1056" t="s">
        <v>910</v>
      </c>
      <c r="E1056" t="s">
        <v>1908</v>
      </c>
      <c r="F1056" t="s">
        <v>1909</v>
      </c>
      <c r="G1056">
        <f t="shared" si="50"/>
        <v>16</v>
      </c>
      <c r="H1056">
        <f>IF(LEN(I1056)&gt;0,1+MAX($H$1:H1055),0)</f>
        <v>0</v>
      </c>
      <c r="I1056" t="str">
        <f>IF(B1056=LEFT('Debt Worksheet'!$C$7,2),'Selected Unit Finder +Unit List'!F1056,"")</f>
        <v/>
      </c>
      <c r="J1056" t="str">
        <f t="shared" si="48"/>
        <v>4020004</v>
      </c>
    </row>
    <row r="1057" spans="1:10" x14ac:dyDescent="0.3">
      <c r="A1057" t="str">
        <f t="shared" si="49"/>
        <v>4020005</v>
      </c>
      <c r="B1057" t="s">
        <v>3129</v>
      </c>
      <c r="C1057" t="s">
        <v>900</v>
      </c>
      <c r="D1057" t="s">
        <v>913</v>
      </c>
      <c r="E1057" t="s">
        <v>3136</v>
      </c>
      <c r="F1057" t="s">
        <v>3137</v>
      </c>
      <c r="G1057">
        <f t="shared" si="50"/>
        <v>16</v>
      </c>
      <c r="H1057">
        <f>IF(LEN(I1057)&gt;0,1+MAX($H$1:H1056),0)</f>
        <v>0</v>
      </c>
      <c r="I1057" t="str">
        <f>IF(B1057=LEFT('Debt Worksheet'!$C$7,2),'Selected Unit Finder +Unit List'!F1057,"")</f>
        <v/>
      </c>
      <c r="J1057" t="str">
        <f t="shared" si="48"/>
        <v>4020005</v>
      </c>
    </row>
    <row r="1058" spans="1:10" x14ac:dyDescent="0.3">
      <c r="A1058" t="str">
        <f t="shared" si="49"/>
        <v>4020006</v>
      </c>
      <c r="B1058" t="s">
        <v>3129</v>
      </c>
      <c r="C1058" t="s">
        <v>900</v>
      </c>
      <c r="D1058" t="s">
        <v>916</v>
      </c>
      <c r="E1058" t="s">
        <v>3138</v>
      </c>
      <c r="F1058" t="s">
        <v>3139</v>
      </c>
      <c r="G1058">
        <f t="shared" si="50"/>
        <v>16</v>
      </c>
      <c r="H1058">
        <f>IF(LEN(I1058)&gt;0,1+MAX($H$1:H1057),0)</f>
        <v>0</v>
      </c>
      <c r="I1058" t="str">
        <f>IF(B1058=LEFT('Debt Worksheet'!$C$7,2),'Selected Unit Finder +Unit List'!F1058,"")</f>
        <v/>
      </c>
      <c r="J1058" t="str">
        <f t="shared" si="48"/>
        <v>4020006</v>
      </c>
    </row>
    <row r="1059" spans="1:10" x14ac:dyDescent="0.3">
      <c r="A1059" t="str">
        <f t="shared" si="49"/>
        <v>4020007</v>
      </c>
      <c r="B1059" t="s">
        <v>3129</v>
      </c>
      <c r="C1059" t="s">
        <v>900</v>
      </c>
      <c r="D1059" t="s">
        <v>919</v>
      </c>
      <c r="E1059" t="s">
        <v>989</v>
      </c>
      <c r="F1059" t="s">
        <v>990</v>
      </c>
      <c r="G1059">
        <f t="shared" si="50"/>
        <v>16</v>
      </c>
      <c r="H1059">
        <f>IF(LEN(I1059)&gt;0,1+MAX($H$1:H1058),0)</f>
        <v>0</v>
      </c>
      <c r="I1059" t="str">
        <f>IF(B1059=LEFT('Debt Worksheet'!$C$7,2),'Selected Unit Finder +Unit List'!F1059,"")</f>
        <v/>
      </c>
      <c r="J1059" t="str">
        <f t="shared" si="48"/>
        <v>4020007</v>
      </c>
    </row>
    <row r="1060" spans="1:10" x14ac:dyDescent="0.3">
      <c r="A1060" t="str">
        <f t="shared" si="49"/>
        <v>4020008</v>
      </c>
      <c r="B1060" t="s">
        <v>3129</v>
      </c>
      <c r="C1060" t="s">
        <v>900</v>
      </c>
      <c r="D1060" t="s">
        <v>922</v>
      </c>
      <c r="E1060" t="s">
        <v>2254</v>
      </c>
      <c r="F1060" t="s">
        <v>2255</v>
      </c>
      <c r="G1060">
        <f t="shared" si="50"/>
        <v>16</v>
      </c>
      <c r="H1060">
        <f>IF(LEN(I1060)&gt;0,1+MAX($H$1:H1059),0)</f>
        <v>0</v>
      </c>
      <c r="I1060" t="str">
        <f>IF(B1060=LEFT('Debt Worksheet'!$C$7,2),'Selected Unit Finder +Unit List'!F1060,"")</f>
        <v/>
      </c>
      <c r="J1060" t="str">
        <f t="shared" si="48"/>
        <v>4020008</v>
      </c>
    </row>
    <row r="1061" spans="1:10" x14ac:dyDescent="0.3">
      <c r="A1061" t="str">
        <f t="shared" si="49"/>
        <v>4020009</v>
      </c>
      <c r="B1061" t="s">
        <v>3129</v>
      </c>
      <c r="C1061" t="s">
        <v>900</v>
      </c>
      <c r="D1061" t="s">
        <v>925</v>
      </c>
      <c r="E1061" t="s">
        <v>3140</v>
      </c>
      <c r="F1061" t="s">
        <v>3141</v>
      </c>
      <c r="G1061">
        <f t="shared" si="50"/>
        <v>16</v>
      </c>
      <c r="H1061">
        <f>IF(LEN(I1061)&gt;0,1+MAX($H$1:H1060),0)</f>
        <v>0</v>
      </c>
      <c r="I1061" t="str">
        <f>IF(B1061=LEFT('Debt Worksheet'!$C$7,2),'Selected Unit Finder +Unit List'!F1061,"")</f>
        <v/>
      </c>
      <c r="J1061" t="str">
        <f t="shared" si="48"/>
        <v>4020009</v>
      </c>
    </row>
    <row r="1062" spans="1:10" x14ac:dyDescent="0.3">
      <c r="A1062" t="str">
        <f t="shared" si="49"/>
        <v>4020010</v>
      </c>
      <c r="B1062" t="s">
        <v>3129</v>
      </c>
      <c r="C1062" t="s">
        <v>900</v>
      </c>
      <c r="D1062" t="s">
        <v>928</v>
      </c>
      <c r="E1062" t="s">
        <v>1780</v>
      </c>
      <c r="F1062" t="s">
        <v>1781</v>
      </c>
      <c r="G1062">
        <f t="shared" si="50"/>
        <v>16</v>
      </c>
      <c r="H1062">
        <f>IF(LEN(I1062)&gt;0,1+MAX($H$1:H1061),0)</f>
        <v>0</v>
      </c>
      <c r="I1062" t="str">
        <f>IF(B1062=LEFT('Debt Worksheet'!$C$7,2),'Selected Unit Finder +Unit List'!F1062,"")</f>
        <v/>
      </c>
      <c r="J1062" t="str">
        <f t="shared" si="48"/>
        <v>4020010</v>
      </c>
    </row>
    <row r="1063" spans="1:10" x14ac:dyDescent="0.3">
      <c r="A1063" t="str">
        <f t="shared" si="49"/>
        <v>4020011</v>
      </c>
      <c r="B1063" t="s">
        <v>3129</v>
      </c>
      <c r="C1063" t="s">
        <v>900</v>
      </c>
      <c r="D1063" t="s">
        <v>931</v>
      </c>
      <c r="E1063" t="s">
        <v>2538</v>
      </c>
      <c r="F1063" t="s">
        <v>2539</v>
      </c>
      <c r="G1063">
        <f t="shared" si="50"/>
        <v>16</v>
      </c>
      <c r="H1063">
        <f>IF(LEN(I1063)&gt;0,1+MAX($H$1:H1062),0)</f>
        <v>0</v>
      </c>
      <c r="I1063" t="str">
        <f>IF(B1063=LEFT('Debt Worksheet'!$C$7,2),'Selected Unit Finder +Unit List'!F1063,"")</f>
        <v/>
      </c>
      <c r="J1063" t="str">
        <f t="shared" si="48"/>
        <v>4020011</v>
      </c>
    </row>
    <row r="1064" spans="1:10" x14ac:dyDescent="0.3">
      <c r="A1064" t="str">
        <f t="shared" si="49"/>
        <v>4030441</v>
      </c>
      <c r="B1064" t="s">
        <v>3129</v>
      </c>
      <c r="C1064" t="s">
        <v>937</v>
      </c>
      <c r="D1064" t="s">
        <v>3142</v>
      </c>
      <c r="E1064" t="s">
        <v>3143</v>
      </c>
      <c r="F1064" t="s">
        <v>3144</v>
      </c>
      <c r="G1064">
        <f t="shared" si="50"/>
        <v>16</v>
      </c>
      <c r="H1064">
        <f>IF(LEN(I1064)&gt;0,1+MAX($H$1:H1063),0)</f>
        <v>0</v>
      </c>
      <c r="I1064" t="str">
        <f>IF(B1064=LEFT('Debt Worksheet'!$C$7,2),'Selected Unit Finder +Unit List'!F1064,"")</f>
        <v/>
      </c>
      <c r="J1064" t="str">
        <f t="shared" si="48"/>
        <v>4030441</v>
      </c>
    </row>
    <row r="1065" spans="1:10" x14ac:dyDescent="0.3">
      <c r="A1065" t="str">
        <f t="shared" si="49"/>
        <v>4030701</v>
      </c>
      <c r="B1065" t="s">
        <v>3129</v>
      </c>
      <c r="C1065" t="s">
        <v>937</v>
      </c>
      <c r="D1065" t="s">
        <v>3145</v>
      </c>
      <c r="E1065" t="s">
        <v>3146</v>
      </c>
      <c r="F1065" t="s">
        <v>3147</v>
      </c>
      <c r="G1065">
        <f t="shared" si="50"/>
        <v>16</v>
      </c>
      <c r="H1065">
        <f>IF(LEN(I1065)&gt;0,1+MAX($H$1:H1064),0)</f>
        <v>0</v>
      </c>
      <c r="I1065" t="str">
        <f>IF(B1065=LEFT('Debt Worksheet'!$C$7,2),'Selected Unit Finder +Unit List'!F1065,"")</f>
        <v/>
      </c>
      <c r="J1065" t="str">
        <f t="shared" si="48"/>
        <v>4030701</v>
      </c>
    </row>
    <row r="1066" spans="1:10" x14ac:dyDescent="0.3">
      <c r="A1066" t="str">
        <f t="shared" si="49"/>
        <v>4044015</v>
      </c>
      <c r="B1066" t="s">
        <v>3129</v>
      </c>
      <c r="C1066" t="s">
        <v>950</v>
      </c>
      <c r="D1066" t="s">
        <v>3148</v>
      </c>
      <c r="E1066" t="s">
        <v>3149</v>
      </c>
      <c r="F1066" t="s">
        <v>3150</v>
      </c>
      <c r="G1066">
        <f t="shared" si="50"/>
        <v>16</v>
      </c>
      <c r="H1066">
        <f>IF(LEN(I1066)&gt;0,1+MAX($H$1:H1065),0)</f>
        <v>0</v>
      </c>
      <c r="I1066" t="str">
        <f>IF(B1066=LEFT('Debt Worksheet'!$C$7,2),'Selected Unit Finder +Unit List'!F1066,"")</f>
        <v/>
      </c>
      <c r="J1066" t="str">
        <f t="shared" si="48"/>
        <v>4044015</v>
      </c>
    </row>
    <row r="1067" spans="1:10" x14ac:dyDescent="0.3">
      <c r="A1067" t="str">
        <f t="shared" si="49"/>
        <v>4050110</v>
      </c>
      <c r="B1067" t="s">
        <v>3129</v>
      </c>
      <c r="C1067" t="s">
        <v>960</v>
      </c>
      <c r="D1067" t="s">
        <v>2838</v>
      </c>
      <c r="E1067" t="s">
        <v>3151</v>
      </c>
      <c r="F1067" t="s">
        <v>3152</v>
      </c>
      <c r="G1067">
        <f t="shared" si="50"/>
        <v>16</v>
      </c>
      <c r="H1067">
        <f>IF(LEN(I1067)&gt;0,1+MAX($H$1:H1066),0)</f>
        <v>0</v>
      </c>
      <c r="I1067" t="str">
        <f>IF(B1067=LEFT('Debt Worksheet'!$C$7,2),'Selected Unit Finder +Unit List'!F1067,"")</f>
        <v/>
      </c>
      <c r="J1067" t="str">
        <f t="shared" si="48"/>
        <v>4050110</v>
      </c>
    </row>
    <row r="1068" spans="1:10" x14ac:dyDescent="0.3">
      <c r="A1068" t="str">
        <f t="shared" si="49"/>
        <v>4110000</v>
      </c>
      <c r="B1068" t="s">
        <v>3153</v>
      </c>
      <c r="C1068" t="s">
        <v>896</v>
      </c>
      <c r="D1068" t="s">
        <v>897</v>
      </c>
      <c r="E1068" t="s">
        <v>3154</v>
      </c>
      <c r="F1068" t="s">
        <v>3155</v>
      </c>
      <c r="G1068">
        <f t="shared" si="50"/>
        <v>36</v>
      </c>
      <c r="H1068">
        <f>IF(LEN(I1068)&gt;0,1+MAX($H$1:H1067),0)</f>
        <v>0</v>
      </c>
      <c r="I1068" t="str">
        <f>IF(B1068=LEFT('Debt Worksheet'!$C$7,2),'Selected Unit Finder +Unit List'!F1068,"")</f>
        <v/>
      </c>
      <c r="J1068" t="str">
        <f t="shared" si="48"/>
        <v>4110000</v>
      </c>
    </row>
    <row r="1069" spans="1:10" x14ac:dyDescent="0.3">
      <c r="A1069" t="str">
        <f t="shared" si="49"/>
        <v>4120001</v>
      </c>
      <c r="B1069" t="s">
        <v>3153</v>
      </c>
      <c r="C1069" t="s">
        <v>900</v>
      </c>
      <c r="D1069" t="s">
        <v>901</v>
      </c>
      <c r="E1069" t="s">
        <v>2530</v>
      </c>
      <c r="F1069" t="s">
        <v>2531</v>
      </c>
      <c r="G1069">
        <f t="shared" si="50"/>
        <v>36</v>
      </c>
      <c r="H1069">
        <f>IF(LEN(I1069)&gt;0,1+MAX($H$1:H1068),0)</f>
        <v>0</v>
      </c>
      <c r="I1069" t="str">
        <f>IF(B1069=LEFT('Debt Worksheet'!$C$7,2),'Selected Unit Finder +Unit List'!F1069,"")</f>
        <v/>
      </c>
      <c r="J1069" t="str">
        <f t="shared" si="48"/>
        <v>4120001</v>
      </c>
    </row>
    <row r="1070" spans="1:10" x14ac:dyDescent="0.3">
      <c r="A1070" t="str">
        <f t="shared" si="49"/>
        <v>4120002</v>
      </c>
      <c r="B1070" t="s">
        <v>3153</v>
      </c>
      <c r="C1070" t="s">
        <v>900</v>
      </c>
      <c r="D1070" t="s">
        <v>904</v>
      </c>
      <c r="E1070" t="s">
        <v>3156</v>
      </c>
      <c r="F1070" t="s">
        <v>3157</v>
      </c>
      <c r="G1070">
        <f t="shared" si="50"/>
        <v>36</v>
      </c>
      <c r="H1070">
        <f>IF(LEN(I1070)&gt;0,1+MAX($H$1:H1069),0)</f>
        <v>0</v>
      </c>
      <c r="I1070" t="str">
        <f>IF(B1070=LEFT('Debt Worksheet'!$C$7,2),'Selected Unit Finder +Unit List'!F1070,"")</f>
        <v/>
      </c>
      <c r="J1070" t="str">
        <f t="shared" si="48"/>
        <v>4120002</v>
      </c>
    </row>
    <row r="1071" spans="1:10" x14ac:dyDescent="0.3">
      <c r="A1071" t="str">
        <f t="shared" si="49"/>
        <v>4120003</v>
      </c>
      <c r="B1071" t="s">
        <v>3153</v>
      </c>
      <c r="C1071" t="s">
        <v>900</v>
      </c>
      <c r="D1071" t="s">
        <v>907</v>
      </c>
      <c r="E1071" t="s">
        <v>1772</v>
      </c>
      <c r="F1071" t="s">
        <v>1773</v>
      </c>
      <c r="G1071">
        <f t="shared" si="50"/>
        <v>36</v>
      </c>
      <c r="H1071">
        <f>IF(LEN(I1071)&gt;0,1+MAX($H$1:H1070),0)</f>
        <v>0</v>
      </c>
      <c r="I1071" t="str">
        <f>IF(B1071=LEFT('Debt Worksheet'!$C$7,2),'Selected Unit Finder +Unit List'!F1071,"")</f>
        <v/>
      </c>
      <c r="J1071" t="str">
        <f t="shared" si="48"/>
        <v>4120003</v>
      </c>
    </row>
    <row r="1072" spans="1:10" x14ac:dyDescent="0.3">
      <c r="A1072" t="str">
        <f t="shared" si="49"/>
        <v>4120004</v>
      </c>
      <c r="B1072" t="s">
        <v>3153</v>
      </c>
      <c r="C1072" t="s">
        <v>900</v>
      </c>
      <c r="D1072" t="s">
        <v>910</v>
      </c>
      <c r="E1072" t="s">
        <v>3158</v>
      </c>
      <c r="F1072" t="s">
        <v>3159</v>
      </c>
      <c r="G1072">
        <f t="shared" si="50"/>
        <v>36</v>
      </c>
      <c r="H1072">
        <f>IF(LEN(I1072)&gt;0,1+MAX($H$1:H1071),0)</f>
        <v>0</v>
      </c>
      <c r="I1072" t="str">
        <f>IF(B1072=LEFT('Debt Worksheet'!$C$7,2),'Selected Unit Finder +Unit List'!F1072,"")</f>
        <v/>
      </c>
      <c r="J1072" t="str">
        <f t="shared" si="48"/>
        <v>4120004</v>
      </c>
    </row>
    <row r="1073" spans="1:10" x14ac:dyDescent="0.3">
      <c r="A1073" t="str">
        <f t="shared" si="49"/>
        <v>4120006</v>
      </c>
      <c r="B1073" t="s">
        <v>3153</v>
      </c>
      <c r="C1073" t="s">
        <v>900</v>
      </c>
      <c r="D1073" t="s">
        <v>916</v>
      </c>
      <c r="E1073" t="s">
        <v>3160</v>
      </c>
      <c r="F1073" t="s">
        <v>3161</v>
      </c>
      <c r="G1073">
        <f t="shared" si="50"/>
        <v>36</v>
      </c>
      <c r="H1073">
        <f>IF(LEN(I1073)&gt;0,1+MAX($H$1:H1072),0)</f>
        <v>0</v>
      </c>
      <c r="I1073" t="str">
        <f>IF(B1073=LEFT('Debt Worksheet'!$C$7,2),'Selected Unit Finder +Unit List'!F1073,"")</f>
        <v/>
      </c>
      <c r="J1073" t="str">
        <f t="shared" si="48"/>
        <v>4120006</v>
      </c>
    </row>
    <row r="1074" spans="1:10" x14ac:dyDescent="0.3">
      <c r="A1074" t="str">
        <f t="shared" si="49"/>
        <v>4120007</v>
      </c>
      <c r="B1074" t="s">
        <v>3153</v>
      </c>
      <c r="C1074" t="s">
        <v>900</v>
      </c>
      <c r="D1074" t="s">
        <v>919</v>
      </c>
      <c r="E1074" t="s">
        <v>999</v>
      </c>
      <c r="F1074" t="s">
        <v>1000</v>
      </c>
      <c r="G1074">
        <f t="shared" si="50"/>
        <v>36</v>
      </c>
      <c r="H1074">
        <f>IF(LEN(I1074)&gt;0,1+MAX($H$1:H1073),0)</f>
        <v>0</v>
      </c>
      <c r="I1074" t="str">
        <f>IF(B1074=LEFT('Debt Worksheet'!$C$7,2),'Selected Unit Finder +Unit List'!F1074,"")</f>
        <v/>
      </c>
      <c r="J1074" t="str">
        <f t="shared" si="48"/>
        <v>4120007</v>
      </c>
    </row>
    <row r="1075" spans="1:10" x14ac:dyDescent="0.3">
      <c r="A1075" t="str">
        <f t="shared" si="49"/>
        <v>4120009</v>
      </c>
      <c r="B1075" t="s">
        <v>3153</v>
      </c>
      <c r="C1075" t="s">
        <v>900</v>
      </c>
      <c r="D1075" t="s">
        <v>925</v>
      </c>
      <c r="E1075" t="s">
        <v>2256</v>
      </c>
      <c r="F1075" t="s">
        <v>2257</v>
      </c>
      <c r="G1075">
        <f t="shared" si="50"/>
        <v>36</v>
      </c>
      <c r="H1075">
        <f>IF(LEN(I1075)&gt;0,1+MAX($H$1:H1074),0)</f>
        <v>0</v>
      </c>
      <c r="I1075" t="str">
        <f>IF(B1075=LEFT('Debt Worksheet'!$C$7,2),'Selected Unit Finder +Unit List'!F1075,"")</f>
        <v/>
      </c>
      <c r="J1075" t="str">
        <f t="shared" si="48"/>
        <v>4120009</v>
      </c>
    </row>
    <row r="1076" spans="1:10" x14ac:dyDescent="0.3">
      <c r="A1076" t="str">
        <f t="shared" si="49"/>
        <v>4130317</v>
      </c>
      <c r="B1076" t="s">
        <v>3153</v>
      </c>
      <c r="C1076" t="s">
        <v>937</v>
      </c>
      <c r="D1076" t="s">
        <v>3162</v>
      </c>
      <c r="E1076" t="s">
        <v>3163</v>
      </c>
      <c r="F1076" t="s">
        <v>3164</v>
      </c>
      <c r="G1076">
        <f t="shared" si="50"/>
        <v>36</v>
      </c>
      <c r="H1076">
        <f>IF(LEN(I1076)&gt;0,1+MAX($H$1:H1075),0)</f>
        <v>0</v>
      </c>
      <c r="I1076" t="str">
        <f>IF(B1076=LEFT('Debt Worksheet'!$C$7,2),'Selected Unit Finder +Unit List'!F1076,"")</f>
        <v/>
      </c>
      <c r="J1076" t="str">
        <f t="shared" si="48"/>
        <v>4130317</v>
      </c>
    </row>
    <row r="1077" spans="1:10" x14ac:dyDescent="0.3">
      <c r="A1077" t="str">
        <f t="shared" si="49"/>
        <v>4130318</v>
      </c>
      <c r="B1077" t="s">
        <v>3153</v>
      </c>
      <c r="C1077" t="s">
        <v>937</v>
      </c>
      <c r="D1077" t="s">
        <v>3165</v>
      </c>
      <c r="E1077" t="s">
        <v>3166</v>
      </c>
      <c r="F1077" t="s">
        <v>3167</v>
      </c>
      <c r="G1077">
        <f t="shared" si="50"/>
        <v>36</v>
      </c>
      <c r="H1077">
        <f>IF(LEN(I1077)&gt;0,1+MAX($H$1:H1076),0)</f>
        <v>0</v>
      </c>
      <c r="I1077" t="str">
        <f>IF(B1077=LEFT('Debt Worksheet'!$C$7,2),'Selected Unit Finder +Unit List'!F1077,"")</f>
        <v/>
      </c>
      <c r="J1077" t="str">
        <f t="shared" si="48"/>
        <v>4130318</v>
      </c>
    </row>
    <row r="1078" spans="1:10" x14ac:dyDescent="0.3">
      <c r="A1078" t="str">
        <f t="shared" si="49"/>
        <v>4130702</v>
      </c>
      <c r="B1078" t="s">
        <v>3153</v>
      </c>
      <c r="C1078" t="s">
        <v>937</v>
      </c>
      <c r="D1078" t="s">
        <v>3168</v>
      </c>
      <c r="E1078" t="s">
        <v>3169</v>
      </c>
      <c r="F1078" t="s">
        <v>3170</v>
      </c>
      <c r="G1078">
        <f t="shared" si="50"/>
        <v>36</v>
      </c>
      <c r="H1078">
        <f>IF(LEN(I1078)&gt;0,1+MAX($H$1:H1077),0)</f>
        <v>0</v>
      </c>
      <c r="I1078" t="str">
        <f>IF(B1078=LEFT('Debt Worksheet'!$C$7,2),'Selected Unit Finder +Unit List'!F1078,"")</f>
        <v/>
      </c>
      <c r="J1078" t="str">
        <f t="shared" si="48"/>
        <v>4130702</v>
      </c>
    </row>
    <row r="1079" spans="1:10" x14ac:dyDescent="0.3">
      <c r="A1079" t="str">
        <f t="shared" si="49"/>
        <v>4130703</v>
      </c>
      <c r="B1079" t="s">
        <v>3153</v>
      </c>
      <c r="C1079" t="s">
        <v>937</v>
      </c>
      <c r="D1079" t="s">
        <v>3171</v>
      </c>
      <c r="E1079" t="s">
        <v>3172</v>
      </c>
      <c r="F1079" t="s">
        <v>3173</v>
      </c>
      <c r="G1079">
        <f t="shared" si="50"/>
        <v>36</v>
      </c>
      <c r="H1079">
        <f>IF(LEN(I1079)&gt;0,1+MAX($H$1:H1078),0)</f>
        <v>0</v>
      </c>
      <c r="I1079" t="str">
        <f>IF(B1079=LEFT('Debt Worksheet'!$C$7,2),'Selected Unit Finder +Unit List'!F1079,"")</f>
        <v/>
      </c>
      <c r="J1079" t="str">
        <f t="shared" si="48"/>
        <v>4130703</v>
      </c>
    </row>
    <row r="1080" spans="1:10" x14ac:dyDescent="0.3">
      <c r="A1080" t="str">
        <f t="shared" si="49"/>
        <v>4130704</v>
      </c>
      <c r="B1080" t="s">
        <v>3153</v>
      </c>
      <c r="C1080" t="s">
        <v>937</v>
      </c>
      <c r="D1080" t="s">
        <v>3174</v>
      </c>
      <c r="E1080" t="s">
        <v>3175</v>
      </c>
      <c r="F1080" t="s">
        <v>3176</v>
      </c>
      <c r="G1080">
        <f t="shared" si="50"/>
        <v>36</v>
      </c>
      <c r="H1080">
        <f>IF(LEN(I1080)&gt;0,1+MAX($H$1:H1079),0)</f>
        <v>0</v>
      </c>
      <c r="I1080" t="str">
        <f>IF(B1080=LEFT('Debt Worksheet'!$C$7,2),'Selected Unit Finder +Unit List'!F1080,"")</f>
        <v/>
      </c>
      <c r="J1080" t="str">
        <f t="shared" si="48"/>
        <v>4130704</v>
      </c>
    </row>
    <row r="1081" spans="1:10" x14ac:dyDescent="0.3">
      <c r="A1081" t="str">
        <f t="shared" si="49"/>
        <v>4130705</v>
      </c>
      <c r="B1081" t="s">
        <v>3153</v>
      </c>
      <c r="C1081" t="s">
        <v>937</v>
      </c>
      <c r="D1081" t="s">
        <v>3177</v>
      </c>
      <c r="E1081" t="s">
        <v>3178</v>
      </c>
      <c r="F1081" t="s">
        <v>3179</v>
      </c>
      <c r="G1081">
        <f t="shared" si="50"/>
        <v>36</v>
      </c>
      <c r="H1081">
        <f>IF(LEN(I1081)&gt;0,1+MAX($H$1:H1080),0)</f>
        <v>0</v>
      </c>
      <c r="I1081" t="str">
        <f>IF(B1081=LEFT('Debt Worksheet'!$C$7,2),'Selected Unit Finder +Unit List'!F1081,"")</f>
        <v/>
      </c>
      <c r="J1081" t="str">
        <f t="shared" si="48"/>
        <v>4130705</v>
      </c>
    </row>
    <row r="1082" spans="1:10" x14ac:dyDescent="0.3">
      <c r="A1082" t="str">
        <f t="shared" si="49"/>
        <v>4130706</v>
      </c>
      <c r="B1082" t="s">
        <v>3153</v>
      </c>
      <c r="C1082" t="s">
        <v>937</v>
      </c>
      <c r="D1082" t="s">
        <v>3180</v>
      </c>
      <c r="E1082" t="s">
        <v>3181</v>
      </c>
      <c r="F1082" t="s">
        <v>3182</v>
      </c>
      <c r="G1082">
        <f t="shared" si="50"/>
        <v>36</v>
      </c>
      <c r="H1082">
        <f>IF(LEN(I1082)&gt;0,1+MAX($H$1:H1081),0)</f>
        <v>0</v>
      </c>
      <c r="I1082" t="str">
        <f>IF(B1082=LEFT('Debt Worksheet'!$C$7,2),'Selected Unit Finder +Unit List'!F1082,"")</f>
        <v/>
      </c>
      <c r="J1082" t="str">
        <f t="shared" si="48"/>
        <v>4130706</v>
      </c>
    </row>
    <row r="1083" spans="1:10" x14ac:dyDescent="0.3">
      <c r="A1083" t="str">
        <f t="shared" si="49"/>
        <v>4130707</v>
      </c>
      <c r="B1083" t="s">
        <v>3153</v>
      </c>
      <c r="C1083" t="s">
        <v>937</v>
      </c>
      <c r="D1083" t="s">
        <v>3183</v>
      </c>
      <c r="E1083" t="s">
        <v>3184</v>
      </c>
      <c r="F1083" t="s">
        <v>3185</v>
      </c>
      <c r="G1083">
        <f t="shared" si="50"/>
        <v>36</v>
      </c>
      <c r="H1083">
        <f>IF(LEN(I1083)&gt;0,1+MAX($H$1:H1082),0)</f>
        <v>0</v>
      </c>
      <c r="I1083" t="str">
        <f>IF(B1083=LEFT('Debt Worksheet'!$C$7,2),'Selected Unit Finder +Unit List'!F1083,"")</f>
        <v/>
      </c>
      <c r="J1083" t="str">
        <f t="shared" si="48"/>
        <v>4130707</v>
      </c>
    </row>
    <row r="1084" spans="1:10" x14ac:dyDescent="0.3">
      <c r="A1084" t="str">
        <f t="shared" si="49"/>
        <v>4144145</v>
      </c>
      <c r="B1084" t="s">
        <v>3153</v>
      </c>
      <c r="C1084" t="s">
        <v>950</v>
      </c>
      <c r="D1084" t="s">
        <v>3186</v>
      </c>
      <c r="E1084" t="s">
        <v>3187</v>
      </c>
      <c r="F1084" t="s">
        <v>3188</v>
      </c>
      <c r="G1084">
        <f t="shared" si="50"/>
        <v>36</v>
      </c>
      <c r="H1084">
        <f>IF(LEN(I1084)&gt;0,1+MAX($H$1:H1083),0)</f>
        <v>0</v>
      </c>
      <c r="I1084" t="str">
        <f>IF(B1084=LEFT('Debt Worksheet'!$C$7,2),'Selected Unit Finder +Unit List'!F1084,"")</f>
        <v/>
      </c>
      <c r="J1084" t="str">
        <f t="shared" si="48"/>
        <v>4144145</v>
      </c>
    </row>
    <row r="1085" spans="1:10" x14ac:dyDescent="0.3">
      <c r="A1085" t="str">
        <f t="shared" si="49"/>
        <v>4144205</v>
      </c>
      <c r="B1085" t="s">
        <v>3153</v>
      </c>
      <c r="C1085" t="s">
        <v>950</v>
      </c>
      <c r="D1085" t="s">
        <v>3189</v>
      </c>
      <c r="E1085" t="s">
        <v>3190</v>
      </c>
      <c r="F1085" t="s">
        <v>3191</v>
      </c>
      <c r="G1085">
        <f t="shared" si="50"/>
        <v>36</v>
      </c>
      <c r="H1085">
        <f>IF(LEN(I1085)&gt;0,1+MAX($H$1:H1084),0)</f>
        <v>0</v>
      </c>
      <c r="I1085" t="str">
        <f>IF(B1085=LEFT('Debt Worksheet'!$C$7,2),'Selected Unit Finder +Unit List'!F1085,"")</f>
        <v/>
      </c>
      <c r="J1085" t="str">
        <f t="shared" si="48"/>
        <v>4144205</v>
      </c>
    </row>
    <row r="1086" spans="1:10" x14ac:dyDescent="0.3">
      <c r="A1086" t="str">
        <f t="shared" si="49"/>
        <v>4144215</v>
      </c>
      <c r="B1086" t="s">
        <v>3153</v>
      </c>
      <c r="C1086" t="s">
        <v>950</v>
      </c>
      <c r="D1086" t="s">
        <v>3192</v>
      </c>
      <c r="E1086" t="s">
        <v>3193</v>
      </c>
      <c r="F1086" t="s">
        <v>3194</v>
      </c>
      <c r="G1086">
        <f t="shared" si="50"/>
        <v>36</v>
      </c>
      <c r="H1086">
        <f>IF(LEN(I1086)&gt;0,1+MAX($H$1:H1085),0)</f>
        <v>0</v>
      </c>
      <c r="I1086" t="str">
        <f>IF(B1086=LEFT('Debt Worksheet'!$C$7,2),'Selected Unit Finder +Unit List'!F1086,"")</f>
        <v/>
      </c>
      <c r="J1086" t="str">
        <f t="shared" si="48"/>
        <v>4144215</v>
      </c>
    </row>
    <row r="1087" spans="1:10" x14ac:dyDescent="0.3">
      <c r="A1087" t="str">
        <f t="shared" si="49"/>
        <v>4144225</v>
      </c>
      <c r="B1087" t="s">
        <v>3153</v>
      </c>
      <c r="C1087" t="s">
        <v>950</v>
      </c>
      <c r="D1087" t="s">
        <v>3195</v>
      </c>
      <c r="E1087" t="s">
        <v>3196</v>
      </c>
      <c r="F1087" t="s">
        <v>3197</v>
      </c>
      <c r="G1087">
        <f t="shared" si="50"/>
        <v>36</v>
      </c>
      <c r="H1087">
        <f>IF(LEN(I1087)&gt;0,1+MAX($H$1:H1086),0)</f>
        <v>0</v>
      </c>
      <c r="I1087" t="str">
        <f>IF(B1087=LEFT('Debt Worksheet'!$C$7,2),'Selected Unit Finder +Unit List'!F1087,"")</f>
        <v/>
      </c>
      <c r="J1087" t="str">
        <f t="shared" si="48"/>
        <v>4144225</v>
      </c>
    </row>
    <row r="1088" spans="1:10" x14ac:dyDescent="0.3">
      <c r="A1088" t="str">
        <f t="shared" si="49"/>
        <v>4144245</v>
      </c>
      <c r="B1088" t="s">
        <v>3153</v>
      </c>
      <c r="C1088" t="s">
        <v>950</v>
      </c>
      <c r="D1088" t="s">
        <v>3198</v>
      </c>
      <c r="E1088" t="s">
        <v>3199</v>
      </c>
      <c r="F1088" t="s">
        <v>3200</v>
      </c>
      <c r="G1088">
        <f t="shared" si="50"/>
        <v>36</v>
      </c>
      <c r="H1088">
        <f>IF(LEN(I1088)&gt;0,1+MAX($H$1:H1087),0)</f>
        <v>0</v>
      </c>
      <c r="I1088" t="str">
        <f>IF(B1088=LEFT('Debt Worksheet'!$C$7,2),'Selected Unit Finder +Unit List'!F1088,"")</f>
        <v/>
      </c>
      <c r="J1088" t="str">
        <f t="shared" si="48"/>
        <v>4144245</v>
      </c>
    </row>
    <row r="1089" spans="1:10" x14ac:dyDescent="0.3">
      <c r="A1089" t="str">
        <f t="shared" si="49"/>
        <v>4144255</v>
      </c>
      <c r="B1089" t="s">
        <v>3153</v>
      </c>
      <c r="C1089" t="s">
        <v>950</v>
      </c>
      <c r="D1089" t="s">
        <v>3201</v>
      </c>
      <c r="E1089" t="s">
        <v>3202</v>
      </c>
      <c r="F1089" t="s">
        <v>3203</v>
      </c>
      <c r="G1089">
        <f t="shared" si="50"/>
        <v>36</v>
      </c>
      <c r="H1089">
        <f>IF(LEN(I1089)&gt;0,1+MAX($H$1:H1088),0)</f>
        <v>0</v>
      </c>
      <c r="I1089" t="str">
        <f>IF(B1089=LEFT('Debt Worksheet'!$C$7,2),'Selected Unit Finder +Unit List'!F1089,"")</f>
        <v/>
      </c>
      <c r="J1089" t="str">
        <f t="shared" si="48"/>
        <v>4144255</v>
      </c>
    </row>
    <row r="1090" spans="1:10" x14ac:dyDescent="0.3">
      <c r="A1090" t="str">
        <f t="shared" si="49"/>
        <v>4150111</v>
      </c>
      <c r="B1090" t="s">
        <v>3153</v>
      </c>
      <c r="C1090" t="s">
        <v>960</v>
      </c>
      <c r="D1090" t="s">
        <v>3204</v>
      </c>
      <c r="E1090" t="s">
        <v>3205</v>
      </c>
      <c r="F1090" t="s">
        <v>3206</v>
      </c>
      <c r="G1090">
        <f t="shared" si="50"/>
        <v>36</v>
      </c>
      <c r="H1090">
        <f>IF(LEN(I1090)&gt;0,1+MAX($H$1:H1089),0)</f>
        <v>0</v>
      </c>
      <c r="I1090" t="str">
        <f>IF(B1090=LEFT('Debt Worksheet'!$C$7,2),'Selected Unit Finder +Unit List'!F1090,"")</f>
        <v/>
      </c>
      <c r="J1090" t="str">
        <f t="shared" ref="J1090:J1153" si="51">A1090</f>
        <v>4150111</v>
      </c>
    </row>
    <row r="1091" spans="1:10" x14ac:dyDescent="0.3">
      <c r="A1091" t="str">
        <f t="shared" ref="A1091:A1154" si="52">CONCATENATE(B1091,C1091,D1091)</f>
        <v>4150112</v>
      </c>
      <c r="B1091" t="s">
        <v>3153</v>
      </c>
      <c r="C1091" t="s">
        <v>960</v>
      </c>
      <c r="D1091" t="s">
        <v>1981</v>
      </c>
      <c r="E1091" t="s">
        <v>3207</v>
      </c>
      <c r="F1091" t="s">
        <v>3208</v>
      </c>
      <c r="G1091">
        <f t="shared" ref="G1091:G1154" si="53">COUNTIF(B:B,B1091)</f>
        <v>36</v>
      </c>
      <c r="H1091">
        <f>IF(LEN(I1091)&gt;0,1+MAX($H$1:H1090),0)</f>
        <v>0</v>
      </c>
      <c r="I1091" t="str">
        <f>IF(B1091=LEFT('Debt Worksheet'!$C$7,2),'Selected Unit Finder +Unit List'!F1091,"")</f>
        <v/>
      </c>
      <c r="J1091" t="str">
        <f t="shared" si="51"/>
        <v>4150112</v>
      </c>
    </row>
    <row r="1092" spans="1:10" x14ac:dyDescent="0.3">
      <c r="A1092" t="str">
        <f t="shared" si="52"/>
        <v>4150113</v>
      </c>
      <c r="B1092" t="s">
        <v>3153</v>
      </c>
      <c r="C1092" t="s">
        <v>960</v>
      </c>
      <c r="D1092" t="s">
        <v>3209</v>
      </c>
      <c r="E1092" t="s">
        <v>3210</v>
      </c>
      <c r="F1092" t="s">
        <v>3211</v>
      </c>
      <c r="G1092">
        <f t="shared" si="53"/>
        <v>36</v>
      </c>
      <c r="H1092">
        <f>IF(LEN(I1092)&gt;0,1+MAX($H$1:H1091),0)</f>
        <v>0</v>
      </c>
      <c r="I1092" t="str">
        <f>IF(B1092=LEFT('Debt Worksheet'!$C$7,2),'Selected Unit Finder +Unit List'!F1092,"")</f>
        <v/>
      </c>
      <c r="J1092" t="str">
        <f t="shared" si="51"/>
        <v>4150113</v>
      </c>
    </row>
    <row r="1093" spans="1:10" x14ac:dyDescent="0.3">
      <c r="A1093" t="str">
        <f t="shared" si="52"/>
        <v>4160970</v>
      </c>
      <c r="B1093" t="s">
        <v>3153</v>
      </c>
      <c r="C1093" t="s">
        <v>966</v>
      </c>
      <c r="D1093" t="s">
        <v>3212</v>
      </c>
      <c r="E1093" t="s">
        <v>3213</v>
      </c>
      <c r="F1093" t="s">
        <v>3214</v>
      </c>
      <c r="G1093">
        <f t="shared" si="53"/>
        <v>36</v>
      </c>
      <c r="H1093">
        <f>IF(LEN(I1093)&gt;0,1+MAX($H$1:H1092),0)</f>
        <v>0</v>
      </c>
      <c r="I1093" t="str">
        <f>IF(B1093=LEFT('Debt Worksheet'!$C$7,2),'Selected Unit Finder +Unit List'!F1093,"")</f>
        <v/>
      </c>
      <c r="J1093" t="str">
        <f t="shared" si="51"/>
        <v>4160970</v>
      </c>
    </row>
    <row r="1094" spans="1:10" x14ac:dyDescent="0.3">
      <c r="A1094" t="str">
        <f t="shared" si="52"/>
        <v>4160974</v>
      </c>
      <c r="B1094" t="s">
        <v>3153</v>
      </c>
      <c r="C1094" t="s">
        <v>966</v>
      </c>
      <c r="D1094" t="s">
        <v>3215</v>
      </c>
      <c r="E1094" t="s">
        <v>3216</v>
      </c>
      <c r="F1094" t="s">
        <v>3217</v>
      </c>
      <c r="G1094">
        <f t="shared" si="53"/>
        <v>36</v>
      </c>
      <c r="H1094">
        <f>IF(LEN(I1094)&gt;0,1+MAX($H$1:H1093),0)</f>
        <v>0</v>
      </c>
      <c r="I1094" t="str">
        <f>IF(B1094=LEFT('Debt Worksheet'!$C$7,2),'Selected Unit Finder +Unit List'!F1094,"")</f>
        <v/>
      </c>
      <c r="J1094" t="str">
        <f t="shared" si="51"/>
        <v>4160974</v>
      </c>
    </row>
    <row r="1095" spans="1:10" x14ac:dyDescent="0.3">
      <c r="A1095" t="str">
        <f t="shared" si="52"/>
        <v>4160979</v>
      </c>
      <c r="B1095" t="s">
        <v>3153</v>
      </c>
      <c r="C1095" t="s">
        <v>966</v>
      </c>
      <c r="D1095" t="s">
        <v>3218</v>
      </c>
      <c r="E1095" t="s">
        <v>3219</v>
      </c>
      <c r="F1095" t="s">
        <v>3220</v>
      </c>
      <c r="G1095">
        <f t="shared" si="53"/>
        <v>36</v>
      </c>
      <c r="H1095">
        <f>IF(LEN(I1095)&gt;0,1+MAX($H$1:H1094),0)</f>
        <v>0</v>
      </c>
      <c r="I1095" t="str">
        <f>IF(B1095=LEFT('Debt Worksheet'!$C$7,2),'Selected Unit Finder +Unit List'!F1095,"")</f>
        <v/>
      </c>
      <c r="J1095" t="str">
        <f t="shared" si="51"/>
        <v>4160979</v>
      </c>
    </row>
    <row r="1096" spans="1:10" x14ac:dyDescent="0.3">
      <c r="A1096" t="str">
        <f t="shared" si="52"/>
        <v>4160991</v>
      </c>
      <c r="B1096" t="s">
        <v>3153</v>
      </c>
      <c r="C1096" t="s">
        <v>966</v>
      </c>
      <c r="D1096" t="s">
        <v>3221</v>
      </c>
      <c r="E1096" t="s">
        <v>3222</v>
      </c>
      <c r="F1096" t="s">
        <v>3223</v>
      </c>
      <c r="G1096">
        <f t="shared" si="53"/>
        <v>36</v>
      </c>
      <c r="H1096">
        <f>IF(LEN(I1096)&gt;0,1+MAX($H$1:H1095),0)</f>
        <v>0</v>
      </c>
      <c r="I1096" t="str">
        <f>IF(B1096=LEFT('Debt Worksheet'!$C$7,2),'Selected Unit Finder +Unit List'!F1096,"")</f>
        <v/>
      </c>
      <c r="J1096" t="str">
        <f t="shared" si="51"/>
        <v>4160991</v>
      </c>
    </row>
    <row r="1097" spans="1:10" x14ac:dyDescent="0.3">
      <c r="A1097" t="str">
        <f t="shared" si="52"/>
        <v>4161028</v>
      </c>
      <c r="B1097" t="s">
        <v>3153</v>
      </c>
      <c r="C1097" t="s">
        <v>966</v>
      </c>
      <c r="D1097" t="s">
        <v>3224</v>
      </c>
      <c r="E1097" t="s">
        <v>3225</v>
      </c>
      <c r="F1097" t="s">
        <v>3226</v>
      </c>
      <c r="G1097">
        <f t="shared" si="53"/>
        <v>36</v>
      </c>
      <c r="H1097">
        <f>IF(LEN(I1097)&gt;0,1+MAX($H$1:H1096),0)</f>
        <v>0</v>
      </c>
      <c r="I1097" t="str">
        <f>IF(B1097=LEFT('Debt Worksheet'!$C$7,2),'Selected Unit Finder +Unit List'!F1097,"")</f>
        <v/>
      </c>
      <c r="J1097" t="str">
        <f t="shared" si="51"/>
        <v>4161028</v>
      </c>
    </row>
    <row r="1098" spans="1:10" x14ac:dyDescent="0.3">
      <c r="A1098" t="str">
        <f t="shared" si="52"/>
        <v>4161030</v>
      </c>
      <c r="B1098" t="s">
        <v>3153</v>
      </c>
      <c r="C1098" t="s">
        <v>966</v>
      </c>
      <c r="D1098" t="s">
        <v>1954</v>
      </c>
      <c r="E1098" t="s">
        <v>3227</v>
      </c>
      <c r="F1098" t="s">
        <v>3228</v>
      </c>
      <c r="G1098">
        <f t="shared" si="53"/>
        <v>36</v>
      </c>
      <c r="H1098">
        <f>IF(LEN(I1098)&gt;0,1+MAX($H$1:H1097),0)</f>
        <v>0</v>
      </c>
      <c r="I1098" t="str">
        <f>IF(B1098=LEFT('Debt Worksheet'!$C$7,2),'Selected Unit Finder +Unit List'!F1098,"")</f>
        <v/>
      </c>
      <c r="J1098" t="str">
        <f t="shared" si="51"/>
        <v>4161030</v>
      </c>
    </row>
    <row r="1099" spans="1:10" x14ac:dyDescent="0.3">
      <c r="A1099" t="str">
        <f t="shared" si="52"/>
        <v>4161035</v>
      </c>
      <c r="B1099" t="s">
        <v>3153</v>
      </c>
      <c r="C1099" t="s">
        <v>966</v>
      </c>
      <c r="D1099" t="s">
        <v>3229</v>
      </c>
      <c r="E1099" t="s">
        <v>3230</v>
      </c>
      <c r="F1099" t="s">
        <v>3231</v>
      </c>
      <c r="G1099">
        <f t="shared" si="53"/>
        <v>36</v>
      </c>
      <c r="H1099">
        <f>IF(LEN(I1099)&gt;0,1+MAX($H$1:H1098),0)</f>
        <v>0</v>
      </c>
      <c r="I1099" t="str">
        <f>IF(B1099=LEFT('Debt Worksheet'!$C$7,2),'Selected Unit Finder +Unit List'!F1099,"")</f>
        <v/>
      </c>
      <c r="J1099" t="str">
        <f t="shared" si="51"/>
        <v>4161035</v>
      </c>
    </row>
    <row r="1100" spans="1:10" x14ac:dyDescent="0.3">
      <c r="A1100" t="str">
        <f t="shared" si="52"/>
        <v>4170012</v>
      </c>
      <c r="B1100" t="s">
        <v>3153</v>
      </c>
      <c r="C1100" t="s">
        <v>1260</v>
      </c>
      <c r="D1100" t="s">
        <v>934</v>
      </c>
      <c r="E1100" t="s">
        <v>3232</v>
      </c>
      <c r="F1100" t="s">
        <v>3233</v>
      </c>
      <c r="G1100">
        <f t="shared" si="53"/>
        <v>36</v>
      </c>
      <c r="H1100">
        <f>IF(LEN(I1100)&gt;0,1+MAX($H$1:H1099),0)</f>
        <v>0</v>
      </c>
      <c r="I1100" t="str">
        <f>IF(B1100=LEFT('Debt Worksheet'!$C$7,2),'Selected Unit Finder +Unit List'!F1100,"")</f>
        <v/>
      </c>
      <c r="J1100" t="str">
        <f t="shared" si="51"/>
        <v>4170012</v>
      </c>
    </row>
    <row r="1101" spans="1:10" x14ac:dyDescent="0.3">
      <c r="A1101" t="str">
        <f t="shared" si="52"/>
        <v>4170079</v>
      </c>
      <c r="B1101" t="s">
        <v>3153</v>
      </c>
      <c r="C1101" t="s">
        <v>1260</v>
      </c>
      <c r="D1101" t="s">
        <v>2519</v>
      </c>
      <c r="E1101" t="s">
        <v>3234</v>
      </c>
      <c r="F1101" t="s">
        <v>3235</v>
      </c>
      <c r="G1101">
        <f t="shared" si="53"/>
        <v>36</v>
      </c>
      <c r="H1101">
        <f>IF(LEN(I1101)&gt;0,1+MAX($H$1:H1100),0)</f>
        <v>0</v>
      </c>
      <c r="I1101" t="str">
        <f>IF(B1101=LEFT('Debt Worksheet'!$C$7,2),'Selected Unit Finder +Unit List'!F1101,"")</f>
        <v/>
      </c>
      <c r="J1101" t="str">
        <f t="shared" si="51"/>
        <v>4170079</v>
      </c>
    </row>
    <row r="1102" spans="1:10" x14ac:dyDescent="0.3">
      <c r="A1102" t="str">
        <f t="shared" si="52"/>
        <v>4170081</v>
      </c>
      <c r="B1102" t="s">
        <v>3153</v>
      </c>
      <c r="C1102" t="s">
        <v>1260</v>
      </c>
      <c r="D1102" t="s">
        <v>2578</v>
      </c>
      <c r="E1102" t="s">
        <v>3236</v>
      </c>
      <c r="F1102" t="s">
        <v>3237</v>
      </c>
      <c r="G1102">
        <f t="shared" si="53"/>
        <v>36</v>
      </c>
      <c r="H1102">
        <f>IF(LEN(I1102)&gt;0,1+MAX($H$1:H1101),0)</f>
        <v>0</v>
      </c>
      <c r="I1102" t="str">
        <f>IF(B1102=LEFT('Debt Worksheet'!$C$7,2),'Selected Unit Finder +Unit List'!F1102,"")</f>
        <v/>
      </c>
      <c r="J1102" t="str">
        <f t="shared" si="51"/>
        <v>4170081</v>
      </c>
    </row>
    <row r="1103" spans="1:10" x14ac:dyDescent="0.3">
      <c r="A1103" t="str">
        <f t="shared" si="52"/>
        <v>4170100</v>
      </c>
      <c r="B1103" t="s">
        <v>3153</v>
      </c>
      <c r="C1103" t="s">
        <v>1260</v>
      </c>
      <c r="D1103" t="s">
        <v>1014</v>
      </c>
      <c r="E1103" t="s">
        <v>3238</v>
      </c>
      <c r="F1103" t="s">
        <v>3239</v>
      </c>
      <c r="G1103">
        <f t="shared" si="53"/>
        <v>36</v>
      </c>
      <c r="H1103">
        <f>IF(LEN(I1103)&gt;0,1+MAX($H$1:H1102),0)</f>
        <v>0</v>
      </c>
      <c r="I1103" t="str">
        <f>IF(B1103=LEFT('Debt Worksheet'!$C$7,2),'Selected Unit Finder +Unit List'!F1103,"")</f>
        <v/>
      </c>
      <c r="J1103" t="str">
        <f t="shared" si="51"/>
        <v>4170100</v>
      </c>
    </row>
    <row r="1104" spans="1:10" x14ac:dyDescent="0.3">
      <c r="A1104" t="str">
        <f t="shared" si="52"/>
        <v>4210000</v>
      </c>
      <c r="B1104" t="s">
        <v>3240</v>
      </c>
      <c r="C1104" t="s">
        <v>896</v>
      </c>
      <c r="D1104" t="s">
        <v>897</v>
      </c>
      <c r="E1104" t="s">
        <v>3241</v>
      </c>
      <c r="F1104" t="s">
        <v>3242</v>
      </c>
      <c r="G1104">
        <f t="shared" si="53"/>
        <v>31</v>
      </c>
      <c r="H1104">
        <f>IF(LEN(I1104)&gt;0,1+MAX($H$1:H1103),0)</f>
        <v>0</v>
      </c>
      <c r="I1104" t="str">
        <f>IF(B1104=LEFT('Debt Worksheet'!$C$7,2),'Selected Unit Finder +Unit List'!F1104,"")</f>
        <v/>
      </c>
      <c r="J1104" t="str">
        <f t="shared" si="51"/>
        <v>4210000</v>
      </c>
    </row>
    <row r="1105" spans="1:10" x14ac:dyDescent="0.3">
      <c r="A1105" t="str">
        <f t="shared" si="52"/>
        <v>4220001</v>
      </c>
      <c r="B1105" t="s">
        <v>3240</v>
      </c>
      <c r="C1105" t="s">
        <v>900</v>
      </c>
      <c r="D1105" t="s">
        <v>901</v>
      </c>
      <c r="E1105" t="s">
        <v>3243</v>
      </c>
      <c r="F1105" t="s">
        <v>3244</v>
      </c>
      <c r="G1105">
        <f t="shared" si="53"/>
        <v>31</v>
      </c>
      <c r="H1105">
        <f>IF(LEN(I1105)&gt;0,1+MAX($H$1:H1104),0)</f>
        <v>0</v>
      </c>
      <c r="I1105" t="str">
        <f>IF(B1105=LEFT('Debt Worksheet'!$C$7,2),'Selected Unit Finder +Unit List'!F1105,"")</f>
        <v/>
      </c>
      <c r="J1105" t="str">
        <f t="shared" si="51"/>
        <v>4220001</v>
      </c>
    </row>
    <row r="1106" spans="1:10" x14ac:dyDescent="0.3">
      <c r="A1106" t="str">
        <f t="shared" si="52"/>
        <v>4220002</v>
      </c>
      <c r="B1106" t="s">
        <v>3240</v>
      </c>
      <c r="C1106" t="s">
        <v>900</v>
      </c>
      <c r="D1106" t="s">
        <v>904</v>
      </c>
      <c r="E1106" t="s">
        <v>3245</v>
      </c>
      <c r="F1106" t="s">
        <v>3246</v>
      </c>
      <c r="G1106">
        <f t="shared" si="53"/>
        <v>31</v>
      </c>
      <c r="H1106">
        <f>IF(LEN(I1106)&gt;0,1+MAX($H$1:H1105),0)</f>
        <v>0</v>
      </c>
      <c r="I1106" t="str">
        <f>IF(B1106=LEFT('Debt Worksheet'!$C$7,2),'Selected Unit Finder +Unit List'!F1106,"")</f>
        <v/>
      </c>
      <c r="J1106" t="str">
        <f t="shared" si="51"/>
        <v>4220002</v>
      </c>
    </row>
    <row r="1107" spans="1:10" x14ac:dyDescent="0.3">
      <c r="A1107" t="str">
        <f t="shared" si="52"/>
        <v>4220003</v>
      </c>
      <c r="B1107" t="s">
        <v>3240</v>
      </c>
      <c r="C1107" t="s">
        <v>900</v>
      </c>
      <c r="D1107" t="s">
        <v>907</v>
      </c>
      <c r="E1107" t="s">
        <v>1072</v>
      </c>
      <c r="F1107" t="s">
        <v>1073</v>
      </c>
      <c r="G1107">
        <f t="shared" si="53"/>
        <v>31</v>
      </c>
      <c r="H1107">
        <f>IF(LEN(I1107)&gt;0,1+MAX($H$1:H1106),0)</f>
        <v>0</v>
      </c>
      <c r="I1107" t="str">
        <f>IF(B1107=LEFT('Debt Worksheet'!$C$7,2),'Selected Unit Finder +Unit List'!F1107,"")</f>
        <v/>
      </c>
      <c r="J1107" t="str">
        <f t="shared" si="51"/>
        <v>4220003</v>
      </c>
    </row>
    <row r="1108" spans="1:10" x14ac:dyDescent="0.3">
      <c r="A1108" t="str">
        <f t="shared" si="52"/>
        <v>4220004</v>
      </c>
      <c r="B1108" t="s">
        <v>3240</v>
      </c>
      <c r="C1108" t="s">
        <v>900</v>
      </c>
      <c r="D1108" t="s">
        <v>910</v>
      </c>
      <c r="E1108" t="s">
        <v>1505</v>
      </c>
      <c r="F1108" t="s">
        <v>1506</v>
      </c>
      <c r="G1108">
        <f t="shared" si="53"/>
        <v>31</v>
      </c>
      <c r="H1108">
        <f>IF(LEN(I1108)&gt;0,1+MAX($H$1:H1107),0)</f>
        <v>0</v>
      </c>
      <c r="I1108" t="str">
        <f>IF(B1108=LEFT('Debt Worksheet'!$C$7,2),'Selected Unit Finder +Unit List'!F1108,"")</f>
        <v/>
      </c>
      <c r="J1108" t="str">
        <f t="shared" si="51"/>
        <v>4220004</v>
      </c>
    </row>
    <row r="1109" spans="1:10" x14ac:dyDescent="0.3">
      <c r="A1109" t="str">
        <f t="shared" si="52"/>
        <v>4220005</v>
      </c>
      <c r="B1109" t="s">
        <v>3240</v>
      </c>
      <c r="C1109" t="s">
        <v>900</v>
      </c>
      <c r="D1109" t="s">
        <v>913</v>
      </c>
      <c r="E1109" t="s">
        <v>3247</v>
      </c>
      <c r="F1109" t="s">
        <v>3248</v>
      </c>
      <c r="G1109">
        <f t="shared" si="53"/>
        <v>31</v>
      </c>
      <c r="H1109">
        <f>IF(LEN(I1109)&gt;0,1+MAX($H$1:H1108),0)</f>
        <v>0</v>
      </c>
      <c r="I1109" t="str">
        <f>IF(B1109=LEFT('Debt Worksheet'!$C$7,2),'Selected Unit Finder +Unit List'!F1109,"")</f>
        <v/>
      </c>
      <c r="J1109" t="str">
        <f t="shared" si="51"/>
        <v>4220005</v>
      </c>
    </row>
    <row r="1110" spans="1:10" x14ac:dyDescent="0.3">
      <c r="A1110" t="str">
        <f t="shared" si="52"/>
        <v>4220006</v>
      </c>
      <c r="B1110" t="s">
        <v>3240</v>
      </c>
      <c r="C1110" t="s">
        <v>900</v>
      </c>
      <c r="D1110" t="s">
        <v>916</v>
      </c>
      <c r="E1110" t="s">
        <v>3249</v>
      </c>
      <c r="F1110" t="s">
        <v>3250</v>
      </c>
      <c r="G1110">
        <f t="shared" si="53"/>
        <v>31</v>
      </c>
      <c r="H1110">
        <f>IF(LEN(I1110)&gt;0,1+MAX($H$1:H1109),0)</f>
        <v>0</v>
      </c>
      <c r="I1110" t="str">
        <f>IF(B1110=LEFT('Debt Worksheet'!$C$7,2),'Selected Unit Finder +Unit List'!F1110,"")</f>
        <v/>
      </c>
      <c r="J1110" t="str">
        <f t="shared" si="51"/>
        <v>4220006</v>
      </c>
    </row>
    <row r="1111" spans="1:10" x14ac:dyDescent="0.3">
      <c r="A1111" t="str">
        <f t="shared" si="52"/>
        <v>4220007</v>
      </c>
      <c r="B1111" t="s">
        <v>3240</v>
      </c>
      <c r="C1111" t="s">
        <v>900</v>
      </c>
      <c r="D1111" t="s">
        <v>919</v>
      </c>
      <c r="E1111" t="s">
        <v>3251</v>
      </c>
      <c r="F1111" t="s">
        <v>3252</v>
      </c>
      <c r="G1111">
        <f t="shared" si="53"/>
        <v>31</v>
      </c>
      <c r="H1111">
        <f>IF(LEN(I1111)&gt;0,1+MAX($H$1:H1110),0)</f>
        <v>0</v>
      </c>
      <c r="I1111" t="str">
        <f>IF(B1111=LEFT('Debt Worksheet'!$C$7,2),'Selected Unit Finder +Unit List'!F1111,"")</f>
        <v/>
      </c>
      <c r="J1111" t="str">
        <f t="shared" si="51"/>
        <v>4220007</v>
      </c>
    </row>
    <row r="1112" spans="1:10" x14ac:dyDescent="0.3">
      <c r="A1112" t="str">
        <f t="shared" si="52"/>
        <v>4220008</v>
      </c>
      <c r="B1112" t="s">
        <v>3240</v>
      </c>
      <c r="C1112" t="s">
        <v>900</v>
      </c>
      <c r="D1112" t="s">
        <v>922</v>
      </c>
      <c r="E1112" t="s">
        <v>3253</v>
      </c>
      <c r="F1112" t="s">
        <v>3254</v>
      </c>
      <c r="G1112">
        <f t="shared" si="53"/>
        <v>31</v>
      </c>
      <c r="H1112">
        <f>IF(LEN(I1112)&gt;0,1+MAX($H$1:H1111),0)</f>
        <v>0</v>
      </c>
      <c r="I1112" t="str">
        <f>IF(B1112=LEFT('Debt Worksheet'!$C$7,2),'Selected Unit Finder +Unit List'!F1112,"")</f>
        <v/>
      </c>
      <c r="J1112" t="str">
        <f t="shared" si="51"/>
        <v>4220008</v>
      </c>
    </row>
    <row r="1113" spans="1:10" x14ac:dyDescent="0.3">
      <c r="A1113" t="str">
        <f t="shared" si="52"/>
        <v>4220009</v>
      </c>
      <c r="B1113" t="s">
        <v>3240</v>
      </c>
      <c r="C1113" t="s">
        <v>900</v>
      </c>
      <c r="D1113" t="s">
        <v>925</v>
      </c>
      <c r="E1113" t="s">
        <v>935</v>
      </c>
      <c r="F1113" t="s">
        <v>936</v>
      </c>
      <c r="G1113">
        <f t="shared" si="53"/>
        <v>31</v>
      </c>
      <c r="H1113">
        <f>IF(LEN(I1113)&gt;0,1+MAX($H$1:H1112),0)</f>
        <v>0</v>
      </c>
      <c r="I1113" t="str">
        <f>IF(B1113=LEFT('Debt Worksheet'!$C$7,2),'Selected Unit Finder +Unit List'!F1113,"")</f>
        <v/>
      </c>
      <c r="J1113" t="str">
        <f t="shared" si="51"/>
        <v>4220009</v>
      </c>
    </row>
    <row r="1114" spans="1:10" x14ac:dyDescent="0.3">
      <c r="A1114" t="str">
        <f t="shared" si="52"/>
        <v>4220010</v>
      </c>
      <c r="B1114" t="s">
        <v>3240</v>
      </c>
      <c r="C1114" t="s">
        <v>900</v>
      </c>
      <c r="D1114" t="s">
        <v>928</v>
      </c>
      <c r="E1114" t="s">
        <v>3255</v>
      </c>
      <c r="F1114" t="s">
        <v>3256</v>
      </c>
      <c r="G1114">
        <f t="shared" si="53"/>
        <v>31</v>
      </c>
      <c r="H1114">
        <f>IF(LEN(I1114)&gt;0,1+MAX($H$1:H1113),0)</f>
        <v>0</v>
      </c>
      <c r="I1114" t="str">
        <f>IF(B1114=LEFT('Debt Worksheet'!$C$7,2),'Selected Unit Finder +Unit List'!F1114,"")</f>
        <v/>
      </c>
      <c r="J1114" t="str">
        <f t="shared" si="51"/>
        <v>4220010</v>
      </c>
    </row>
    <row r="1115" spans="1:10" x14ac:dyDescent="0.3">
      <c r="A1115" t="str">
        <f t="shared" si="52"/>
        <v>4230300</v>
      </c>
      <c r="B1115" t="s">
        <v>3240</v>
      </c>
      <c r="C1115" t="s">
        <v>937</v>
      </c>
      <c r="D1115" t="s">
        <v>2153</v>
      </c>
      <c r="E1115" t="s">
        <v>3257</v>
      </c>
      <c r="F1115" t="s">
        <v>3258</v>
      </c>
      <c r="G1115">
        <f t="shared" si="53"/>
        <v>31</v>
      </c>
      <c r="H1115">
        <f>IF(LEN(I1115)&gt;0,1+MAX($H$1:H1114),0)</f>
        <v>0</v>
      </c>
      <c r="I1115" t="str">
        <f>IF(B1115=LEFT('Debt Worksheet'!$C$7,2),'Selected Unit Finder +Unit List'!F1115,"")</f>
        <v/>
      </c>
      <c r="J1115" t="str">
        <f t="shared" si="51"/>
        <v>4230300</v>
      </c>
    </row>
    <row r="1116" spans="1:10" x14ac:dyDescent="0.3">
      <c r="A1116" t="str">
        <f t="shared" si="52"/>
        <v>4230448</v>
      </c>
      <c r="B1116" t="s">
        <v>3240</v>
      </c>
      <c r="C1116" t="s">
        <v>937</v>
      </c>
      <c r="D1116" t="s">
        <v>3259</v>
      </c>
      <c r="E1116" t="s">
        <v>3260</v>
      </c>
      <c r="F1116" t="s">
        <v>3261</v>
      </c>
      <c r="G1116">
        <f t="shared" si="53"/>
        <v>31</v>
      </c>
      <c r="H1116">
        <f>IF(LEN(I1116)&gt;0,1+MAX($H$1:H1115),0)</f>
        <v>0</v>
      </c>
      <c r="I1116" t="str">
        <f>IF(B1116=LEFT('Debt Worksheet'!$C$7,2),'Selected Unit Finder +Unit List'!F1116,"")</f>
        <v/>
      </c>
      <c r="J1116" t="str">
        <f t="shared" si="51"/>
        <v>4230448</v>
      </c>
    </row>
    <row r="1117" spans="1:10" x14ac:dyDescent="0.3">
      <c r="A1117" t="str">
        <f t="shared" si="52"/>
        <v>4230708</v>
      </c>
      <c r="B1117" t="s">
        <v>3240</v>
      </c>
      <c r="C1117" t="s">
        <v>937</v>
      </c>
      <c r="D1117" t="s">
        <v>3262</v>
      </c>
      <c r="E1117" t="s">
        <v>3263</v>
      </c>
      <c r="F1117" t="s">
        <v>3264</v>
      </c>
      <c r="G1117">
        <f t="shared" si="53"/>
        <v>31</v>
      </c>
      <c r="H1117">
        <f>IF(LEN(I1117)&gt;0,1+MAX($H$1:H1116),0)</f>
        <v>0</v>
      </c>
      <c r="I1117" t="str">
        <f>IF(B1117=LEFT('Debt Worksheet'!$C$7,2),'Selected Unit Finder +Unit List'!F1117,"")</f>
        <v/>
      </c>
      <c r="J1117" t="str">
        <f t="shared" si="51"/>
        <v>4230708</v>
      </c>
    </row>
    <row r="1118" spans="1:10" x14ac:dyDescent="0.3">
      <c r="A1118" t="str">
        <f t="shared" si="52"/>
        <v>4230709</v>
      </c>
      <c r="B1118" t="s">
        <v>3240</v>
      </c>
      <c r="C1118" t="s">
        <v>937</v>
      </c>
      <c r="D1118" t="s">
        <v>3265</v>
      </c>
      <c r="E1118" t="s">
        <v>3266</v>
      </c>
      <c r="F1118" t="s">
        <v>3267</v>
      </c>
      <c r="G1118">
        <f t="shared" si="53"/>
        <v>31</v>
      </c>
      <c r="H1118">
        <f>IF(LEN(I1118)&gt;0,1+MAX($H$1:H1117),0)</f>
        <v>0</v>
      </c>
      <c r="I1118" t="str">
        <f>IF(B1118=LEFT('Debt Worksheet'!$C$7,2),'Selected Unit Finder +Unit List'!F1118,"")</f>
        <v/>
      </c>
      <c r="J1118" t="str">
        <f t="shared" si="51"/>
        <v>4230709</v>
      </c>
    </row>
    <row r="1119" spans="1:10" x14ac:dyDescent="0.3">
      <c r="A1119" t="str">
        <f t="shared" si="52"/>
        <v>4230710</v>
      </c>
      <c r="B1119" t="s">
        <v>3240</v>
      </c>
      <c r="C1119" t="s">
        <v>937</v>
      </c>
      <c r="D1119" t="s">
        <v>3268</v>
      </c>
      <c r="E1119" t="s">
        <v>3269</v>
      </c>
      <c r="F1119" t="s">
        <v>3270</v>
      </c>
      <c r="G1119">
        <f t="shared" si="53"/>
        <v>31</v>
      </c>
      <c r="H1119">
        <f>IF(LEN(I1119)&gt;0,1+MAX($H$1:H1118),0)</f>
        <v>0</v>
      </c>
      <c r="I1119" t="str">
        <f>IF(B1119=LEFT('Debt Worksheet'!$C$7,2),'Selected Unit Finder +Unit List'!F1119,"")</f>
        <v/>
      </c>
      <c r="J1119" t="str">
        <f t="shared" si="51"/>
        <v>4230710</v>
      </c>
    </row>
    <row r="1120" spans="1:10" x14ac:dyDescent="0.3">
      <c r="A1120" t="str">
        <f t="shared" si="52"/>
        <v>4230711</v>
      </c>
      <c r="B1120" t="s">
        <v>3240</v>
      </c>
      <c r="C1120" t="s">
        <v>937</v>
      </c>
      <c r="D1120" t="s">
        <v>3271</v>
      </c>
      <c r="E1120" t="s">
        <v>3272</v>
      </c>
      <c r="F1120" t="s">
        <v>3273</v>
      </c>
      <c r="G1120">
        <f t="shared" si="53"/>
        <v>31</v>
      </c>
      <c r="H1120">
        <f>IF(LEN(I1120)&gt;0,1+MAX($H$1:H1119),0)</f>
        <v>0</v>
      </c>
      <c r="I1120" t="str">
        <f>IF(B1120=LEFT('Debt Worksheet'!$C$7,2),'Selected Unit Finder +Unit List'!F1120,"")</f>
        <v/>
      </c>
      <c r="J1120" t="str">
        <f t="shared" si="51"/>
        <v>4230711</v>
      </c>
    </row>
    <row r="1121" spans="1:10" x14ac:dyDescent="0.3">
      <c r="A1121" t="str">
        <f t="shared" si="52"/>
        <v>4230712</v>
      </c>
      <c r="B1121" t="s">
        <v>3240</v>
      </c>
      <c r="C1121" t="s">
        <v>937</v>
      </c>
      <c r="D1121" t="s">
        <v>3274</v>
      </c>
      <c r="E1121" t="s">
        <v>3275</v>
      </c>
      <c r="F1121" t="s">
        <v>3276</v>
      </c>
      <c r="G1121">
        <f t="shared" si="53"/>
        <v>31</v>
      </c>
      <c r="H1121">
        <f>IF(LEN(I1121)&gt;0,1+MAX($H$1:H1120),0)</f>
        <v>0</v>
      </c>
      <c r="I1121" t="str">
        <f>IF(B1121=LEFT('Debt Worksheet'!$C$7,2),'Selected Unit Finder +Unit List'!F1121,"")</f>
        <v/>
      </c>
      <c r="J1121" t="str">
        <f t="shared" si="51"/>
        <v>4230712</v>
      </c>
    </row>
    <row r="1122" spans="1:10" x14ac:dyDescent="0.3">
      <c r="A1122" t="str">
        <f t="shared" si="52"/>
        <v>4230713</v>
      </c>
      <c r="B1122" t="s">
        <v>3240</v>
      </c>
      <c r="C1122" t="s">
        <v>937</v>
      </c>
      <c r="D1122" t="s">
        <v>3277</v>
      </c>
      <c r="E1122" t="s">
        <v>3278</v>
      </c>
      <c r="F1122" t="s">
        <v>3279</v>
      </c>
      <c r="G1122">
        <f t="shared" si="53"/>
        <v>31</v>
      </c>
      <c r="H1122">
        <f>IF(LEN(I1122)&gt;0,1+MAX($H$1:H1121),0)</f>
        <v>0</v>
      </c>
      <c r="I1122" t="str">
        <f>IF(B1122=LEFT('Debt Worksheet'!$C$7,2),'Selected Unit Finder +Unit List'!F1122,"")</f>
        <v/>
      </c>
      <c r="J1122" t="str">
        <f t="shared" si="51"/>
        <v>4230713</v>
      </c>
    </row>
    <row r="1123" spans="1:10" x14ac:dyDescent="0.3">
      <c r="A1123" t="str">
        <f t="shared" si="52"/>
        <v>4230714</v>
      </c>
      <c r="B1123" t="s">
        <v>3240</v>
      </c>
      <c r="C1123" t="s">
        <v>937</v>
      </c>
      <c r="D1123" t="s">
        <v>3280</v>
      </c>
      <c r="E1123" t="s">
        <v>3281</v>
      </c>
      <c r="F1123" t="s">
        <v>3282</v>
      </c>
      <c r="G1123">
        <f t="shared" si="53"/>
        <v>31</v>
      </c>
      <c r="H1123">
        <f>IF(LEN(I1123)&gt;0,1+MAX($H$1:H1122),0)</f>
        <v>0</v>
      </c>
      <c r="I1123" t="str">
        <f>IF(B1123=LEFT('Debt Worksheet'!$C$7,2),'Selected Unit Finder +Unit List'!F1123,"")</f>
        <v/>
      </c>
      <c r="J1123" t="str">
        <f t="shared" si="51"/>
        <v>4230714</v>
      </c>
    </row>
    <row r="1124" spans="1:10" x14ac:dyDescent="0.3">
      <c r="A1124" t="str">
        <f t="shared" si="52"/>
        <v>4244315</v>
      </c>
      <c r="B1124" t="s">
        <v>3240</v>
      </c>
      <c r="C1124" t="s">
        <v>950</v>
      </c>
      <c r="D1124" t="s">
        <v>3283</v>
      </c>
      <c r="E1124" t="s">
        <v>3284</v>
      </c>
      <c r="F1124" t="s">
        <v>3285</v>
      </c>
      <c r="G1124">
        <f t="shared" si="53"/>
        <v>31</v>
      </c>
      <c r="H1124">
        <f>IF(LEN(I1124)&gt;0,1+MAX($H$1:H1123),0)</f>
        <v>0</v>
      </c>
      <c r="I1124" t="str">
        <f>IF(B1124=LEFT('Debt Worksheet'!$C$7,2),'Selected Unit Finder +Unit List'!F1124,"")</f>
        <v/>
      </c>
      <c r="J1124" t="str">
        <f t="shared" si="51"/>
        <v>4244315</v>
      </c>
    </row>
    <row r="1125" spans="1:10" x14ac:dyDescent="0.3">
      <c r="A1125" t="str">
        <f t="shared" si="52"/>
        <v>4244325</v>
      </c>
      <c r="B1125" t="s">
        <v>3240</v>
      </c>
      <c r="C1125" t="s">
        <v>950</v>
      </c>
      <c r="D1125" t="s">
        <v>3286</v>
      </c>
      <c r="E1125" t="s">
        <v>3287</v>
      </c>
      <c r="F1125" t="s">
        <v>3288</v>
      </c>
      <c r="G1125">
        <f t="shared" si="53"/>
        <v>31</v>
      </c>
      <c r="H1125">
        <f>IF(LEN(I1125)&gt;0,1+MAX($H$1:H1124),0)</f>
        <v>0</v>
      </c>
      <c r="I1125" t="str">
        <f>IF(B1125=LEFT('Debt Worksheet'!$C$7,2),'Selected Unit Finder +Unit List'!F1125,"")</f>
        <v/>
      </c>
      <c r="J1125" t="str">
        <f t="shared" si="51"/>
        <v>4244325</v>
      </c>
    </row>
    <row r="1126" spans="1:10" x14ac:dyDescent="0.3">
      <c r="A1126" t="str">
        <f t="shared" si="52"/>
        <v>4244335</v>
      </c>
      <c r="B1126" t="s">
        <v>3240</v>
      </c>
      <c r="C1126" t="s">
        <v>950</v>
      </c>
      <c r="D1126" t="s">
        <v>3289</v>
      </c>
      <c r="E1126" t="s">
        <v>3290</v>
      </c>
      <c r="F1126" t="s">
        <v>3291</v>
      </c>
      <c r="G1126">
        <f t="shared" si="53"/>
        <v>31</v>
      </c>
      <c r="H1126">
        <f>IF(LEN(I1126)&gt;0,1+MAX($H$1:H1125),0)</f>
        <v>0</v>
      </c>
      <c r="I1126" t="str">
        <f>IF(B1126=LEFT('Debt Worksheet'!$C$7,2),'Selected Unit Finder +Unit List'!F1126,"")</f>
        <v/>
      </c>
      <c r="J1126" t="str">
        <f t="shared" si="51"/>
        <v>4244335</v>
      </c>
    </row>
    <row r="1127" spans="1:10" x14ac:dyDescent="0.3">
      <c r="A1127" t="str">
        <f t="shared" si="52"/>
        <v>4250114</v>
      </c>
      <c r="B1127" t="s">
        <v>3240</v>
      </c>
      <c r="C1127" t="s">
        <v>960</v>
      </c>
      <c r="D1127" t="s">
        <v>2327</v>
      </c>
      <c r="E1127" t="s">
        <v>3292</v>
      </c>
      <c r="F1127" t="s">
        <v>3293</v>
      </c>
      <c r="G1127">
        <f t="shared" si="53"/>
        <v>31</v>
      </c>
      <c r="H1127">
        <f>IF(LEN(I1127)&gt;0,1+MAX($H$1:H1126),0)</f>
        <v>0</v>
      </c>
      <c r="I1127" t="str">
        <f>IF(B1127=LEFT('Debt Worksheet'!$C$7,2),'Selected Unit Finder +Unit List'!F1127,"")</f>
        <v/>
      </c>
      <c r="J1127" t="str">
        <f t="shared" si="51"/>
        <v>4250114</v>
      </c>
    </row>
    <row r="1128" spans="1:10" x14ac:dyDescent="0.3">
      <c r="A1128" t="str">
        <f t="shared" si="52"/>
        <v>4250116</v>
      </c>
      <c r="B1128" t="s">
        <v>3240</v>
      </c>
      <c r="C1128" t="s">
        <v>960</v>
      </c>
      <c r="D1128" t="s">
        <v>2073</v>
      </c>
      <c r="E1128" t="s">
        <v>3294</v>
      </c>
      <c r="F1128" t="s">
        <v>3295</v>
      </c>
      <c r="G1128">
        <f t="shared" si="53"/>
        <v>31</v>
      </c>
      <c r="H1128">
        <f>IF(LEN(I1128)&gt;0,1+MAX($H$1:H1127),0)</f>
        <v>0</v>
      </c>
      <c r="I1128" t="str">
        <f>IF(B1128=LEFT('Debt Worksheet'!$C$7,2),'Selected Unit Finder +Unit List'!F1128,"")</f>
        <v/>
      </c>
      <c r="J1128" t="str">
        <f t="shared" si="51"/>
        <v>4250116</v>
      </c>
    </row>
    <row r="1129" spans="1:10" x14ac:dyDescent="0.3">
      <c r="A1129" t="str">
        <f t="shared" si="52"/>
        <v>4260936</v>
      </c>
      <c r="B1129" t="s">
        <v>3240</v>
      </c>
      <c r="C1129" t="s">
        <v>966</v>
      </c>
      <c r="D1129" t="s">
        <v>3296</v>
      </c>
      <c r="E1129" t="s">
        <v>3297</v>
      </c>
      <c r="F1129" t="s">
        <v>3298</v>
      </c>
      <c r="G1129">
        <f t="shared" si="53"/>
        <v>31</v>
      </c>
      <c r="H1129">
        <f>IF(LEN(I1129)&gt;0,1+MAX($H$1:H1128),0)</f>
        <v>0</v>
      </c>
      <c r="I1129" t="str">
        <f>IF(B1129=LEFT('Debt Worksheet'!$C$7,2),'Selected Unit Finder +Unit List'!F1129,"")</f>
        <v/>
      </c>
      <c r="J1129" t="str">
        <f t="shared" si="51"/>
        <v>4260936</v>
      </c>
    </row>
    <row r="1130" spans="1:10" x14ac:dyDescent="0.3">
      <c r="A1130" t="str">
        <f t="shared" si="52"/>
        <v>4260952</v>
      </c>
      <c r="B1130" t="s">
        <v>3240</v>
      </c>
      <c r="C1130" t="s">
        <v>966</v>
      </c>
      <c r="D1130" t="s">
        <v>2193</v>
      </c>
      <c r="E1130" t="s">
        <v>3299</v>
      </c>
      <c r="F1130" t="s">
        <v>3300</v>
      </c>
      <c r="G1130">
        <f t="shared" si="53"/>
        <v>31</v>
      </c>
      <c r="H1130">
        <f>IF(LEN(I1130)&gt;0,1+MAX($H$1:H1129),0)</f>
        <v>0</v>
      </c>
      <c r="I1130" t="str">
        <f>IF(B1130=LEFT('Debt Worksheet'!$C$7,2),'Selected Unit Finder +Unit List'!F1130,"")</f>
        <v/>
      </c>
      <c r="J1130" t="str">
        <f t="shared" si="51"/>
        <v>4260952</v>
      </c>
    </row>
    <row r="1131" spans="1:10" x14ac:dyDescent="0.3">
      <c r="A1131" t="str">
        <f t="shared" si="52"/>
        <v>4260953</v>
      </c>
      <c r="B1131" t="s">
        <v>3240</v>
      </c>
      <c r="C1131" t="s">
        <v>966</v>
      </c>
      <c r="D1131" t="s">
        <v>3301</v>
      </c>
      <c r="E1131" t="s">
        <v>3302</v>
      </c>
      <c r="F1131" t="s">
        <v>3303</v>
      </c>
      <c r="G1131">
        <f t="shared" si="53"/>
        <v>31</v>
      </c>
      <c r="H1131">
        <f>IF(LEN(I1131)&gt;0,1+MAX($H$1:H1130),0)</f>
        <v>0</v>
      </c>
      <c r="I1131" t="str">
        <f>IF(B1131=LEFT('Debt Worksheet'!$C$7,2),'Selected Unit Finder +Unit List'!F1131,"")</f>
        <v/>
      </c>
      <c r="J1131" t="str">
        <f t="shared" si="51"/>
        <v>4260953</v>
      </c>
    </row>
    <row r="1132" spans="1:10" x14ac:dyDescent="0.3">
      <c r="A1132" t="str">
        <f t="shared" si="52"/>
        <v>4260954</v>
      </c>
      <c r="B1132" t="s">
        <v>3240</v>
      </c>
      <c r="C1132" t="s">
        <v>966</v>
      </c>
      <c r="D1132" t="s">
        <v>3304</v>
      </c>
      <c r="E1132" t="s">
        <v>3305</v>
      </c>
      <c r="F1132" t="s">
        <v>3306</v>
      </c>
      <c r="G1132">
        <f t="shared" si="53"/>
        <v>31</v>
      </c>
      <c r="H1132">
        <f>IF(LEN(I1132)&gt;0,1+MAX($H$1:H1131),0)</f>
        <v>0</v>
      </c>
      <c r="I1132" t="str">
        <f>IF(B1132=LEFT('Debt Worksheet'!$C$7,2),'Selected Unit Finder +Unit List'!F1132,"")</f>
        <v/>
      </c>
      <c r="J1132" t="str">
        <f t="shared" si="51"/>
        <v>4260954</v>
      </c>
    </row>
    <row r="1133" spans="1:10" x14ac:dyDescent="0.3">
      <c r="A1133" t="str">
        <f t="shared" si="52"/>
        <v>4261056</v>
      </c>
      <c r="B1133" t="s">
        <v>3240</v>
      </c>
      <c r="C1133" t="s">
        <v>966</v>
      </c>
      <c r="D1133" t="s">
        <v>3307</v>
      </c>
      <c r="E1133" t="s">
        <v>3308</v>
      </c>
      <c r="F1133" t="s">
        <v>3309</v>
      </c>
      <c r="G1133">
        <f t="shared" si="53"/>
        <v>31</v>
      </c>
      <c r="H1133">
        <f>IF(LEN(I1133)&gt;0,1+MAX($H$1:H1132),0)</f>
        <v>0</v>
      </c>
      <c r="I1133" t="str">
        <f>IF(B1133=LEFT('Debt Worksheet'!$C$7,2),'Selected Unit Finder +Unit List'!F1133,"")</f>
        <v/>
      </c>
      <c r="J1133" t="str">
        <f t="shared" si="51"/>
        <v>4261056</v>
      </c>
    </row>
    <row r="1134" spans="1:10" x14ac:dyDescent="0.3">
      <c r="A1134" t="str">
        <f t="shared" si="52"/>
        <v>4270013</v>
      </c>
      <c r="B1134" t="s">
        <v>3240</v>
      </c>
      <c r="C1134" t="s">
        <v>1260</v>
      </c>
      <c r="D1134" t="s">
        <v>995</v>
      </c>
      <c r="E1134" t="s">
        <v>3310</v>
      </c>
      <c r="F1134" t="s">
        <v>3311</v>
      </c>
      <c r="G1134">
        <f t="shared" si="53"/>
        <v>31</v>
      </c>
      <c r="H1134">
        <f>IF(LEN(I1134)&gt;0,1+MAX($H$1:H1133),0)</f>
        <v>0</v>
      </c>
      <c r="I1134" t="str">
        <f>IF(B1134=LEFT('Debt Worksheet'!$C$7,2),'Selected Unit Finder +Unit List'!F1134,"")</f>
        <v/>
      </c>
      <c r="J1134" t="str">
        <f t="shared" si="51"/>
        <v>4270013</v>
      </c>
    </row>
    <row r="1135" spans="1:10" x14ac:dyDescent="0.3">
      <c r="A1135" t="str">
        <f t="shared" si="52"/>
        <v>4310000</v>
      </c>
      <c r="B1135" t="s">
        <v>3312</v>
      </c>
      <c r="C1135" t="s">
        <v>896</v>
      </c>
      <c r="D1135" t="s">
        <v>897</v>
      </c>
      <c r="E1135" t="s">
        <v>3313</v>
      </c>
      <c r="F1135" t="s">
        <v>3314</v>
      </c>
      <c r="G1135">
        <f t="shared" si="53"/>
        <v>43</v>
      </c>
      <c r="H1135">
        <f>IF(LEN(I1135)&gt;0,1+MAX($H$1:H1134),0)</f>
        <v>0</v>
      </c>
      <c r="I1135" t="str">
        <f>IF(B1135=LEFT('Debt Worksheet'!$C$7,2),'Selected Unit Finder +Unit List'!F1135,"")</f>
        <v/>
      </c>
      <c r="J1135" t="str">
        <f t="shared" si="51"/>
        <v>4310000</v>
      </c>
    </row>
    <row r="1136" spans="1:10" x14ac:dyDescent="0.3">
      <c r="A1136" t="str">
        <f t="shared" si="52"/>
        <v>4320001</v>
      </c>
      <c r="B1136" t="s">
        <v>3312</v>
      </c>
      <c r="C1136" t="s">
        <v>900</v>
      </c>
      <c r="D1136" t="s">
        <v>901</v>
      </c>
      <c r="E1136" t="s">
        <v>1062</v>
      </c>
      <c r="F1136" t="s">
        <v>1063</v>
      </c>
      <c r="G1136">
        <f t="shared" si="53"/>
        <v>43</v>
      </c>
      <c r="H1136">
        <f>IF(LEN(I1136)&gt;0,1+MAX($H$1:H1135),0)</f>
        <v>0</v>
      </c>
      <c r="I1136" t="str">
        <f>IF(B1136=LEFT('Debt Worksheet'!$C$7,2),'Selected Unit Finder +Unit List'!F1136,"")</f>
        <v/>
      </c>
      <c r="J1136" t="str">
        <f t="shared" si="51"/>
        <v>4320001</v>
      </c>
    </row>
    <row r="1137" spans="1:10" x14ac:dyDescent="0.3">
      <c r="A1137" t="str">
        <f t="shared" si="52"/>
        <v>4320002</v>
      </c>
      <c r="B1137" t="s">
        <v>3312</v>
      </c>
      <c r="C1137" t="s">
        <v>900</v>
      </c>
      <c r="D1137" t="s">
        <v>904</v>
      </c>
      <c r="E1137" t="s">
        <v>3315</v>
      </c>
      <c r="F1137" t="s">
        <v>3316</v>
      </c>
      <c r="G1137">
        <f t="shared" si="53"/>
        <v>43</v>
      </c>
      <c r="H1137">
        <f>IF(LEN(I1137)&gt;0,1+MAX($H$1:H1136),0)</f>
        <v>0</v>
      </c>
      <c r="I1137" t="str">
        <f>IF(B1137=LEFT('Debt Worksheet'!$C$7,2),'Selected Unit Finder +Unit List'!F1137,"")</f>
        <v/>
      </c>
      <c r="J1137" t="str">
        <f t="shared" si="51"/>
        <v>4320002</v>
      </c>
    </row>
    <row r="1138" spans="1:10" x14ac:dyDescent="0.3">
      <c r="A1138" t="str">
        <f t="shared" si="52"/>
        <v>4320003</v>
      </c>
      <c r="B1138" t="s">
        <v>3312</v>
      </c>
      <c r="C1138" t="s">
        <v>900</v>
      </c>
      <c r="D1138" t="s">
        <v>907</v>
      </c>
      <c r="E1138" t="s">
        <v>1772</v>
      </c>
      <c r="F1138" t="s">
        <v>1773</v>
      </c>
      <c r="G1138">
        <f t="shared" si="53"/>
        <v>43</v>
      </c>
      <c r="H1138">
        <f>IF(LEN(I1138)&gt;0,1+MAX($H$1:H1137),0)</f>
        <v>0</v>
      </c>
      <c r="I1138" t="str">
        <f>IF(B1138=LEFT('Debt Worksheet'!$C$7,2),'Selected Unit Finder +Unit List'!F1138,"")</f>
        <v/>
      </c>
      <c r="J1138" t="str">
        <f t="shared" si="51"/>
        <v>4320003</v>
      </c>
    </row>
    <row r="1139" spans="1:10" x14ac:dyDescent="0.3">
      <c r="A1139" t="str">
        <f t="shared" si="52"/>
        <v>4320004</v>
      </c>
      <c r="B1139" t="s">
        <v>3312</v>
      </c>
      <c r="C1139" t="s">
        <v>900</v>
      </c>
      <c r="D1139" t="s">
        <v>910</v>
      </c>
      <c r="E1139" t="s">
        <v>1072</v>
      </c>
      <c r="F1139" t="s">
        <v>1073</v>
      </c>
      <c r="G1139">
        <f t="shared" si="53"/>
        <v>43</v>
      </c>
      <c r="H1139">
        <f>IF(LEN(I1139)&gt;0,1+MAX($H$1:H1138),0)</f>
        <v>0</v>
      </c>
      <c r="I1139" t="str">
        <f>IF(B1139=LEFT('Debt Worksheet'!$C$7,2),'Selected Unit Finder +Unit List'!F1139,"")</f>
        <v/>
      </c>
      <c r="J1139" t="str">
        <f t="shared" si="51"/>
        <v>4320004</v>
      </c>
    </row>
    <row r="1140" spans="1:10" x14ac:dyDescent="0.3">
      <c r="A1140" t="str">
        <f t="shared" si="52"/>
        <v>4320005</v>
      </c>
      <c r="B1140" t="s">
        <v>3312</v>
      </c>
      <c r="C1140" t="s">
        <v>900</v>
      </c>
      <c r="D1140" t="s">
        <v>913</v>
      </c>
      <c r="E1140" t="s">
        <v>981</v>
      </c>
      <c r="F1140" t="s">
        <v>982</v>
      </c>
      <c r="G1140">
        <f t="shared" si="53"/>
        <v>43</v>
      </c>
      <c r="H1140">
        <f>IF(LEN(I1140)&gt;0,1+MAX($H$1:H1139),0)</f>
        <v>0</v>
      </c>
      <c r="I1140" t="str">
        <f>IF(B1140=LEFT('Debt Worksheet'!$C$7,2),'Selected Unit Finder +Unit List'!F1140,"")</f>
        <v/>
      </c>
      <c r="J1140" t="str">
        <f t="shared" si="51"/>
        <v>4320005</v>
      </c>
    </row>
    <row r="1141" spans="1:10" x14ac:dyDescent="0.3">
      <c r="A1141" t="str">
        <f t="shared" si="52"/>
        <v>4320006</v>
      </c>
      <c r="B1141" t="s">
        <v>3312</v>
      </c>
      <c r="C1141" t="s">
        <v>900</v>
      </c>
      <c r="D1141" t="s">
        <v>916</v>
      </c>
      <c r="E1141" t="s">
        <v>911</v>
      </c>
      <c r="F1141" t="s">
        <v>912</v>
      </c>
      <c r="G1141">
        <f t="shared" si="53"/>
        <v>43</v>
      </c>
      <c r="H1141">
        <f>IF(LEN(I1141)&gt;0,1+MAX($H$1:H1140),0)</f>
        <v>0</v>
      </c>
      <c r="I1141" t="str">
        <f>IF(B1141=LEFT('Debt Worksheet'!$C$7,2),'Selected Unit Finder +Unit List'!F1141,"")</f>
        <v/>
      </c>
      <c r="J1141" t="str">
        <f t="shared" si="51"/>
        <v>4320006</v>
      </c>
    </row>
    <row r="1142" spans="1:10" x14ac:dyDescent="0.3">
      <c r="A1142" t="str">
        <f t="shared" si="52"/>
        <v>4320007</v>
      </c>
      <c r="B1142" t="s">
        <v>3312</v>
      </c>
      <c r="C1142" t="s">
        <v>900</v>
      </c>
      <c r="D1142" t="s">
        <v>919</v>
      </c>
      <c r="E1142" t="s">
        <v>985</v>
      </c>
      <c r="F1142" t="s">
        <v>986</v>
      </c>
      <c r="G1142">
        <f t="shared" si="53"/>
        <v>43</v>
      </c>
      <c r="H1142">
        <f>IF(LEN(I1142)&gt;0,1+MAX($H$1:H1141),0)</f>
        <v>0</v>
      </c>
      <c r="I1142" t="str">
        <f>IF(B1142=LEFT('Debt Worksheet'!$C$7,2),'Selected Unit Finder +Unit List'!F1142,"")</f>
        <v/>
      </c>
      <c r="J1142" t="str">
        <f t="shared" si="51"/>
        <v>4320007</v>
      </c>
    </row>
    <row r="1143" spans="1:10" x14ac:dyDescent="0.3">
      <c r="A1143" t="str">
        <f t="shared" si="52"/>
        <v>4320008</v>
      </c>
      <c r="B1143" t="s">
        <v>3312</v>
      </c>
      <c r="C1143" t="s">
        <v>900</v>
      </c>
      <c r="D1143" t="s">
        <v>922</v>
      </c>
      <c r="E1143" t="s">
        <v>917</v>
      </c>
      <c r="F1143" t="s">
        <v>918</v>
      </c>
      <c r="G1143">
        <f t="shared" si="53"/>
        <v>43</v>
      </c>
      <c r="H1143">
        <f>IF(LEN(I1143)&gt;0,1+MAX($H$1:H1142),0)</f>
        <v>0</v>
      </c>
      <c r="I1143" t="str">
        <f>IF(B1143=LEFT('Debt Worksheet'!$C$7,2),'Selected Unit Finder +Unit List'!F1143,"")</f>
        <v/>
      </c>
      <c r="J1143" t="str">
        <f t="shared" si="51"/>
        <v>4320008</v>
      </c>
    </row>
    <row r="1144" spans="1:10" x14ac:dyDescent="0.3">
      <c r="A1144" t="str">
        <f t="shared" si="52"/>
        <v>4320009</v>
      </c>
      <c r="B1144" t="s">
        <v>3312</v>
      </c>
      <c r="C1144" t="s">
        <v>900</v>
      </c>
      <c r="D1144" t="s">
        <v>925</v>
      </c>
      <c r="E1144" t="s">
        <v>3317</v>
      </c>
      <c r="F1144" t="s">
        <v>3318</v>
      </c>
      <c r="G1144">
        <f t="shared" si="53"/>
        <v>43</v>
      </c>
      <c r="H1144">
        <f>IF(LEN(I1144)&gt;0,1+MAX($H$1:H1143),0)</f>
        <v>0</v>
      </c>
      <c r="I1144" t="str">
        <f>IF(B1144=LEFT('Debt Worksheet'!$C$7,2),'Selected Unit Finder +Unit List'!F1144,"")</f>
        <v/>
      </c>
      <c r="J1144" t="str">
        <f t="shared" si="51"/>
        <v>4320009</v>
      </c>
    </row>
    <row r="1145" spans="1:10" x14ac:dyDescent="0.3">
      <c r="A1145" t="str">
        <f t="shared" si="52"/>
        <v>4320010</v>
      </c>
      <c r="B1145" t="s">
        <v>3312</v>
      </c>
      <c r="C1145" t="s">
        <v>900</v>
      </c>
      <c r="D1145" t="s">
        <v>928</v>
      </c>
      <c r="E1145" t="s">
        <v>2748</v>
      </c>
      <c r="F1145" t="s">
        <v>2749</v>
      </c>
      <c r="G1145">
        <f t="shared" si="53"/>
        <v>43</v>
      </c>
      <c r="H1145">
        <f>IF(LEN(I1145)&gt;0,1+MAX($H$1:H1144),0)</f>
        <v>0</v>
      </c>
      <c r="I1145" t="str">
        <f>IF(B1145=LEFT('Debt Worksheet'!$C$7,2),'Selected Unit Finder +Unit List'!F1145,"")</f>
        <v/>
      </c>
      <c r="J1145" t="str">
        <f t="shared" si="51"/>
        <v>4320010</v>
      </c>
    </row>
    <row r="1146" spans="1:10" x14ac:dyDescent="0.3">
      <c r="A1146" t="str">
        <f t="shared" si="52"/>
        <v>4320011</v>
      </c>
      <c r="B1146" t="s">
        <v>3312</v>
      </c>
      <c r="C1146" t="s">
        <v>900</v>
      </c>
      <c r="D1146" t="s">
        <v>931</v>
      </c>
      <c r="E1146" t="s">
        <v>3319</v>
      </c>
      <c r="F1146" t="s">
        <v>3320</v>
      </c>
      <c r="G1146">
        <f t="shared" si="53"/>
        <v>43</v>
      </c>
      <c r="H1146">
        <f>IF(LEN(I1146)&gt;0,1+MAX($H$1:H1145),0)</f>
        <v>0</v>
      </c>
      <c r="I1146" t="str">
        <f>IF(B1146=LEFT('Debt Worksheet'!$C$7,2),'Selected Unit Finder +Unit List'!F1146,"")</f>
        <v/>
      </c>
      <c r="J1146" t="str">
        <f t="shared" si="51"/>
        <v>4320011</v>
      </c>
    </row>
    <row r="1147" spans="1:10" x14ac:dyDescent="0.3">
      <c r="A1147" t="str">
        <f t="shared" si="52"/>
        <v>4320012</v>
      </c>
      <c r="B1147" t="s">
        <v>3312</v>
      </c>
      <c r="C1147" t="s">
        <v>900</v>
      </c>
      <c r="D1147" t="s">
        <v>934</v>
      </c>
      <c r="E1147" t="s">
        <v>3321</v>
      </c>
      <c r="F1147" t="s">
        <v>3322</v>
      </c>
      <c r="G1147">
        <f t="shared" si="53"/>
        <v>43</v>
      </c>
      <c r="H1147">
        <f>IF(LEN(I1147)&gt;0,1+MAX($H$1:H1146),0)</f>
        <v>0</v>
      </c>
      <c r="I1147" t="str">
        <f>IF(B1147=LEFT('Debt Worksheet'!$C$7,2),'Selected Unit Finder +Unit List'!F1147,"")</f>
        <v/>
      </c>
      <c r="J1147" t="str">
        <f t="shared" si="51"/>
        <v>4320012</v>
      </c>
    </row>
    <row r="1148" spans="1:10" x14ac:dyDescent="0.3">
      <c r="A1148" t="str">
        <f t="shared" si="52"/>
        <v>4320013</v>
      </c>
      <c r="B1148" t="s">
        <v>3312</v>
      </c>
      <c r="C1148" t="s">
        <v>900</v>
      </c>
      <c r="D1148" t="s">
        <v>995</v>
      </c>
      <c r="E1148" t="s">
        <v>1279</v>
      </c>
      <c r="F1148" t="s">
        <v>1280</v>
      </c>
      <c r="G1148">
        <f t="shared" si="53"/>
        <v>43</v>
      </c>
      <c r="H1148">
        <f>IF(LEN(I1148)&gt;0,1+MAX($H$1:H1147),0)</f>
        <v>0</v>
      </c>
      <c r="I1148" t="str">
        <f>IF(B1148=LEFT('Debt Worksheet'!$C$7,2),'Selected Unit Finder +Unit List'!F1148,"")</f>
        <v/>
      </c>
      <c r="J1148" t="str">
        <f t="shared" si="51"/>
        <v>4320013</v>
      </c>
    </row>
    <row r="1149" spans="1:10" x14ac:dyDescent="0.3">
      <c r="A1149" t="str">
        <f t="shared" si="52"/>
        <v>4320014</v>
      </c>
      <c r="B1149" t="s">
        <v>3312</v>
      </c>
      <c r="C1149" t="s">
        <v>900</v>
      </c>
      <c r="D1149" t="s">
        <v>996</v>
      </c>
      <c r="E1149" t="s">
        <v>3323</v>
      </c>
      <c r="F1149" t="s">
        <v>3324</v>
      </c>
      <c r="G1149">
        <f t="shared" si="53"/>
        <v>43</v>
      </c>
      <c r="H1149">
        <f>IF(LEN(I1149)&gt;0,1+MAX($H$1:H1148),0)</f>
        <v>0</v>
      </c>
      <c r="I1149" t="str">
        <f>IF(B1149=LEFT('Debt Worksheet'!$C$7,2),'Selected Unit Finder +Unit List'!F1149,"")</f>
        <v/>
      </c>
      <c r="J1149" t="str">
        <f t="shared" si="51"/>
        <v>4320014</v>
      </c>
    </row>
    <row r="1150" spans="1:10" x14ac:dyDescent="0.3">
      <c r="A1150" t="str">
        <f t="shared" si="52"/>
        <v>4320015</v>
      </c>
      <c r="B1150" t="s">
        <v>3312</v>
      </c>
      <c r="C1150" t="s">
        <v>900</v>
      </c>
      <c r="D1150" t="s">
        <v>951</v>
      </c>
      <c r="E1150" t="s">
        <v>1245</v>
      </c>
      <c r="F1150" t="s">
        <v>1246</v>
      </c>
      <c r="G1150">
        <f t="shared" si="53"/>
        <v>43</v>
      </c>
      <c r="H1150">
        <f>IF(LEN(I1150)&gt;0,1+MAX($H$1:H1149),0)</f>
        <v>0</v>
      </c>
      <c r="I1150" t="str">
        <f>IF(B1150=LEFT('Debt Worksheet'!$C$7,2),'Selected Unit Finder +Unit List'!F1150,"")</f>
        <v/>
      </c>
      <c r="J1150" t="str">
        <f t="shared" si="51"/>
        <v>4320015</v>
      </c>
    </row>
    <row r="1151" spans="1:10" x14ac:dyDescent="0.3">
      <c r="A1151" t="str">
        <f t="shared" si="52"/>
        <v>4320016</v>
      </c>
      <c r="B1151" t="s">
        <v>3312</v>
      </c>
      <c r="C1151" t="s">
        <v>900</v>
      </c>
      <c r="D1151" t="s">
        <v>1001</v>
      </c>
      <c r="E1151" t="s">
        <v>935</v>
      </c>
      <c r="F1151" t="s">
        <v>936</v>
      </c>
      <c r="G1151">
        <f t="shared" si="53"/>
        <v>43</v>
      </c>
      <c r="H1151">
        <f>IF(LEN(I1151)&gt;0,1+MAX($H$1:H1150),0)</f>
        <v>0</v>
      </c>
      <c r="I1151" t="str">
        <f>IF(B1151=LEFT('Debt Worksheet'!$C$7,2),'Selected Unit Finder +Unit List'!F1151,"")</f>
        <v/>
      </c>
      <c r="J1151" t="str">
        <f t="shared" si="51"/>
        <v>4320016</v>
      </c>
    </row>
    <row r="1152" spans="1:10" x14ac:dyDescent="0.3">
      <c r="A1152" t="str">
        <f t="shared" si="52"/>
        <v>4320017</v>
      </c>
      <c r="B1152" t="s">
        <v>3312</v>
      </c>
      <c r="C1152" t="s">
        <v>900</v>
      </c>
      <c r="D1152" t="s">
        <v>1004</v>
      </c>
      <c r="E1152" t="s">
        <v>1012</v>
      </c>
      <c r="F1152" t="s">
        <v>1013</v>
      </c>
      <c r="G1152">
        <f t="shared" si="53"/>
        <v>43</v>
      </c>
      <c r="H1152">
        <f>IF(LEN(I1152)&gt;0,1+MAX($H$1:H1151),0)</f>
        <v>0</v>
      </c>
      <c r="I1152" t="str">
        <f>IF(B1152=LEFT('Debt Worksheet'!$C$7,2),'Selected Unit Finder +Unit List'!F1152,"")</f>
        <v/>
      </c>
      <c r="J1152" t="str">
        <f t="shared" si="51"/>
        <v>4320017</v>
      </c>
    </row>
    <row r="1153" spans="1:10" x14ac:dyDescent="0.3">
      <c r="A1153" t="str">
        <f t="shared" si="52"/>
        <v>4330414</v>
      </c>
      <c r="B1153" t="s">
        <v>3312</v>
      </c>
      <c r="C1153" t="s">
        <v>937</v>
      </c>
      <c r="D1153" t="s">
        <v>3325</v>
      </c>
      <c r="E1153" t="s">
        <v>3326</v>
      </c>
      <c r="F1153" t="s">
        <v>3327</v>
      </c>
      <c r="G1153">
        <f t="shared" si="53"/>
        <v>43</v>
      </c>
      <c r="H1153">
        <f>IF(LEN(I1153)&gt;0,1+MAX($H$1:H1152),0)</f>
        <v>0</v>
      </c>
      <c r="I1153" t="str">
        <f>IF(B1153=LEFT('Debt Worksheet'!$C$7,2),'Selected Unit Finder +Unit List'!F1153,"")</f>
        <v/>
      </c>
      <c r="J1153" t="str">
        <f t="shared" si="51"/>
        <v>4330414</v>
      </c>
    </row>
    <row r="1154" spans="1:10" x14ac:dyDescent="0.3">
      <c r="A1154" t="str">
        <f t="shared" si="52"/>
        <v>4330715</v>
      </c>
      <c r="B1154" t="s">
        <v>3312</v>
      </c>
      <c r="C1154" t="s">
        <v>937</v>
      </c>
      <c r="D1154" t="s">
        <v>3328</v>
      </c>
      <c r="E1154" t="s">
        <v>3329</v>
      </c>
      <c r="F1154" t="s">
        <v>3330</v>
      </c>
      <c r="G1154">
        <f t="shared" si="53"/>
        <v>43</v>
      </c>
      <c r="H1154">
        <f>IF(LEN(I1154)&gt;0,1+MAX($H$1:H1153),0)</f>
        <v>0</v>
      </c>
      <c r="I1154" t="str">
        <f>IF(B1154=LEFT('Debt Worksheet'!$C$7,2),'Selected Unit Finder +Unit List'!F1154,"")</f>
        <v/>
      </c>
      <c r="J1154" t="str">
        <f t="shared" ref="J1154:J1217" si="54">A1154</f>
        <v>4330715</v>
      </c>
    </row>
    <row r="1155" spans="1:10" x14ac:dyDescent="0.3">
      <c r="A1155" t="str">
        <f t="shared" ref="A1155:A1218" si="55">CONCATENATE(B1155,C1155,D1155)</f>
        <v>4330716</v>
      </c>
      <c r="B1155" t="s">
        <v>3312</v>
      </c>
      <c r="C1155" t="s">
        <v>937</v>
      </c>
      <c r="D1155" t="s">
        <v>3331</v>
      </c>
      <c r="E1155" t="s">
        <v>3332</v>
      </c>
      <c r="F1155" t="s">
        <v>3333</v>
      </c>
      <c r="G1155">
        <f t="shared" ref="G1155:G1218" si="56">COUNTIF(B:B,B1155)</f>
        <v>43</v>
      </c>
      <c r="H1155">
        <f>IF(LEN(I1155)&gt;0,1+MAX($H$1:H1154),0)</f>
        <v>0</v>
      </c>
      <c r="I1155" t="str">
        <f>IF(B1155=LEFT('Debt Worksheet'!$C$7,2),'Selected Unit Finder +Unit List'!F1155,"")</f>
        <v/>
      </c>
      <c r="J1155" t="str">
        <f t="shared" si="54"/>
        <v>4330716</v>
      </c>
    </row>
    <row r="1156" spans="1:10" x14ac:dyDescent="0.3">
      <c r="A1156" t="str">
        <f t="shared" si="55"/>
        <v>4330717</v>
      </c>
      <c r="B1156" t="s">
        <v>3312</v>
      </c>
      <c r="C1156" t="s">
        <v>937</v>
      </c>
      <c r="D1156" t="s">
        <v>3334</v>
      </c>
      <c r="E1156" t="s">
        <v>3335</v>
      </c>
      <c r="F1156" t="s">
        <v>3336</v>
      </c>
      <c r="G1156">
        <f t="shared" si="56"/>
        <v>43</v>
      </c>
      <c r="H1156">
        <f>IF(LEN(I1156)&gt;0,1+MAX($H$1:H1155),0)</f>
        <v>0</v>
      </c>
      <c r="I1156" t="str">
        <f>IF(B1156=LEFT('Debt Worksheet'!$C$7,2),'Selected Unit Finder +Unit List'!F1156,"")</f>
        <v/>
      </c>
      <c r="J1156" t="str">
        <f t="shared" si="54"/>
        <v>4330717</v>
      </c>
    </row>
    <row r="1157" spans="1:10" x14ac:dyDescent="0.3">
      <c r="A1157" t="str">
        <f t="shared" si="55"/>
        <v>4330718</v>
      </c>
      <c r="B1157" t="s">
        <v>3312</v>
      </c>
      <c r="C1157" t="s">
        <v>937</v>
      </c>
      <c r="D1157" t="s">
        <v>3337</v>
      </c>
      <c r="E1157" t="s">
        <v>3338</v>
      </c>
      <c r="F1157" t="s">
        <v>3339</v>
      </c>
      <c r="G1157">
        <f t="shared" si="56"/>
        <v>43</v>
      </c>
      <c r="H1157">
        <f>IF(LEN(I1157)&gt;0,1+MAX($H$1:H1156),0)</f>
        <v>0</v>
      </c>
      <c r="I1157" t="str">
        <f>IF(B1157=LEFT('Debt Worksheet'!$C$7,2),'Selected Unit Finder +Unit List'!F1157,"")</f>
        <v/>
      </c>
      <c r="J1157" t="str">
        <f t="shared" si="54"/>
        <v>4330718</v>
      </c>
    </row>
    <row r="1158" spans="1:10" x14ac:dyDescent="0.3">
      <c r="A1158" t="str">
        <f t="shared" si="55"/>
        <v>4330719</v>
      </c>
      <c r="B1158" t="s">
        <v>3312</v>
      </c>
      <c r="C1158" t="s">
        <v>937</v>
      </c>
      <c r="D1158" t="s">
        <v>3340</v>
      </c>
      <c r="E1158" t="s">
        <v>3341</v>
      </c>
      <c r="F1158" t="s">
        <v>3342</v>
      </c>
      <c r="G1158">
        <f t="shared" si="56"/>
        <v>43</v>
      </c>
      <c r="H1158">
        <f>IF(LEN(I1158)&gt;0,1+MAX($H$1:H1157),0)</f>
        <v>0</v>
      </c>
      <c r="I1158" t="str">
        <f>IF(B1158=LEFT('Debt Worksheet'!$C$7,2),'Selected Unit Finder +Unit List'!F1158,"")</f>
        <v/>
      </c>
      <c r="J1158" t="str">
        <f t="shared" si="54"/>
        <v>4330719</v>
      </c>
    </row>
    <row r="1159" spans="1:10" x14ac:dyDescent="0.3">
      <c r="A1159" t="str">
        <f t="shared" si="55"/>
        <v>4330720</v>
      </c>
      <c r="B1159" t="s">
        <v>3312</v>
      </c>
      <c r="C1159" t="s">
        <v>937</v>
      </c>
      <c r="D1159" t="s">
        <v>3343</v>
      </c>
      <c r="E1159" t="s">
        <v>3344</v>
      </c>
      <c r="F1159" t="s">
        <v>3345</v>
      </c>
      <c r="G1159">
        <f t="shared" si="56"/>
        <v>43</v>
      </c>
      <c r="H1159">
        <f>IF(LEN(I1159)&gt;0,1+MAX($H$1:H1158),0)</f>
        <v>0</v>
      </c>
      <c r="I1159" t="str">
        <f>IF(B1159=LEFT('Debt Worksheet'!$C$7,2),'Selected Unit Finder +Unit List'!F1159,"")</f>
        <v/>
      </c>
      <c r="J1159" t="str">
        <f t="shared" si="54"/>
        <v>4330720</v>
      </c>
    </row>
    <row r="1160" spans="1:10" x14ac:dyDescent="0.3">
      <c r="A1160" t="str">
        <f t="shared" si="55"/>
        <v>4330721</v>
      </c>
      <c r="B1160" t="s">
        <v>3312</v>
      </c>
      <c r="C1160" t="s">
        <v>937</v>
      </c>
      <c r="D1160" t="s">
        <v>3346</v>
      </c>
      <c r="E1160" t="s">
        <v>3347</v>
      </c>
      <c r="F1160" t="s">
        <v>3348</v>
      </c>
      <c r="G1160">
        <f t="shared" si="56"/>
        <v>43</v>
      </c>
      <c r="H1160">
        <f>IF(LEN(I1160)&gt;0,1+MAX($H$1:H1159),0)</f>
        <v>0</v>
      </c>
      <c r="I1160" t="str">
        <f>IF(B1160=LEFT('Debt Worksheet'!$C$7,2),'Selected Unit Finder +Unit List'!F1160,"")</f>
        <v/>
      </c>
      <c r="J1160" t="str">
        <f t="shared" si="54"/>
        <v>4330721</v>
      </c>
    </row>
    <row r="1161" spans="1:10" x14ac:dyDescent="0.3">
      <c r="A1161" t="str">
        <f t="shared" si="55"/>
        <v>4330722</v>
      </c>
      <c r="B1161" t="s">
        <v>3312</v>
      </c>
      <c r="C1161" t="s">
        <v>937</v>
      </c>
      <c r="D1161" t="s">
        <v>3349</v>
      </c>
      <c r="E1161" t="s">
        <v>3350</v>
      </c>
      <c r="F1161" t="s">
        <v>3351</v>
      </c>
      <c r="G1161">
        <f t="shared" si="56"/>
        <v>43</v>
      </c>
      <c r="H1161">
        <f>IF(LEN(I1161)&gt;0,1+MAX($H$1:H1160),0)</f>
        <v>0</v>
      </c>
      <c r="I1161" t="str">
        <f>IF(B1161=LEFT('Debt Worksheet'!$C$7,2),'Selected Unit Finder +Unit List'!F1161,"")</f>
        <v/>
      </c>
      <c r="J1161" t="str">
        <f t="shared" si="54"/>
        <v>4330722</v>
      </c>
    </row>
    <row r="1162" spans="1:10" x14ac:dyDescent="0.3">
      <c r="A1162" t="str">
        <f t="shared" si="55"/>
        <v>4330723</v>
      </c>
      <c r="B1162" t="s">
        <v>3312</v>
      </c>
      <c r="C1162" t="s">
        <v>937</v>
      </c>
      <c r="D1162" t="s">
        <v>3352</v>
      </c>
      <c r="E1162" t="s">
        <v>3353</v>
      </c>
      <c r="F1162" t="s">
        <v>3354</v>
      </c>
      <c r="G1162">
        <f t="shared" si="56"/>
        <v>43</v>
      </c>
      <c r="H1162">
        <f>IF(LEN(I1162)&gt;0,1+MAX($H$1:H1161),0)</f>
        <v>0</v>
      </c>
      <c r="I1162" t="str">
        <f>IF(B1162=LEFT('Debt Worksheet'!$C$7,2),'Selected Unit Finder +Unit List'!F1162,"")</f>
        <v/>
      </c>
      <c r="J1162" t="str">
        <f t="shared" si="54"/>
        <v>4330723</v>
      </c>
    </row>
    <row r="1163" spans="1:10" x14ac:dyDescent="0.3">
      <c r="A1163" t="str">
        <f t="shared" si="55"/>
        <v>4330724</v>
      </c>
      <c r="B1163" t="s">
        <v>3312</v>
      </c>
      <c r="C1163" t="s">
        <v>937</v>
      </c>
      <c r="D1163" t="s">
        <v>3355</v>
      </c>
      <c r="E1163" t="s">
        <v>3356</v>
      </c>
      <c r="F1163" t="s">
        <v>3357</v>
      </c>
      <c r="G1163">
        <f t="shared" si="56"/>
        <v>43</v>
      </c>
      <c r="H1163">
        <f>IF(LEN(I1163)&gt;0,1+MAX($H$1:H1162),0)</f>
        <v>0</v>
      </c>
      <c r="I1163" t="str">
        <f>IF(B1163=LEFT('Debt Worksheet'!$C$7,2),'Selected Unit Finder +Unit List'!F1163,"")</f>
        <v/>
      </c>
      <c r="J1163" t="str">
        <f t="shared" si="54"/>
        <v>4330724</v>
      </c>
    </row>
    <row r="1164" spans="1:10" x14ac:dyDescent="0.3">
      <c r="A1164" t="str">
        <f t="shared" si="55"/>
        <v>4330725</v>
      </c>
      <c r="B1164" t="s">
        <v>3312</v>
      </c>
      <c r="C1164" t="s">
        <v>937</v>
      </c>
      <c r="D1164" t="s">
        <v>3358</v>
      </c>
      <c r="E1164" t="s">
        <v>3359</v>
      </c>
      <c r="F1164" t="s">
        <v>3360</v>
      </c>
      <c r="G1164">
        <f t="shared" si="56"/>
        <v>43</v>
      </c>
      <c r="H1164">
        <f>IF(LEN(I1164)&gt;0,1+MAX($H$1:H1163),0)</f>
        <v>0</v>
      </c>
      <c r="I1164" t="str">
        <f>IF(B1164=LEFT('Debt Worksheet'!$C$7,2),'Selected Unit Finder +Unit List'!F1164,"")</f>
        <v/>
      </c>
      <c r="J1164" t="str">
        <f t="shared" si="54"/>
        <v>4330725</v>
      </c>
    </row>
    <row r="1165" spans="1:10" x14ac:dyDescent="0.3">
      <c r="A1165" t="str">
        <f t="shared" si="55"/>
        <v>4330726</v>
      </c>
      <c r="B1165" t="s">
        <v>3312</v>
      </c>
      <c r="C1165" t="s">
        <v>937</v>
      </c>
      <c r="D1165" t="s">
        <v>3361</v>
      </c>
      <c r="E1165" t="s">
        <v>3362</v>
      </c>
      <c r="F1165" t="s">
        <v>3363</v>
      </c>
      <c r="G1165">
        <f t="shared" si="56"/>
        <v>43</v>
      </c>
      <c r="H1165">
        <f>IF(LEN(I1165)&gt;0,1+MAX($H$1:H1164),0)</f>
        <v>0</v>
      </c>
      <c r="I1165" t="str">
        <f>IF(B1165=LEFT('Debt Worksheet'!$C$7,2),'Selected Unit Finder +Unit List'!F1165,"")</f>
        <v/>
      </c>
      <c r="J1165" t="str">
        <f t="shared" si="54"/>
        <v>4330726</v>
      </c>
    </row>
    <row r="1166" spans="1:10" x14ac:dyDescent="0.3">
      <c r="A1166" t="str">
        <f t="shared" si="55"/>
        <v>4344345</v>
      </c>
      <c r="B1166" t="s">
        <v>3312</v>
      </c>
      <c r="C1166" t="s">
        <v>950</v>
      </c>
      <c r="D1166" t="s">
        <v>3364</v>
      </c>
      <c r="E1166" t="s">
        <v>3365</v>
      </c>
      <c r="F1166" t="s">
        <v>3366</v>
      </c>
      <c r="G1166">
        <f t="shared" si="56"/>
        <v>43</v>
      </c>
      <c r="H1166">
        <f>IF(LEN(I1166)&gt;0,1+MAX($H$1:H1165),0)</f>
        <v>0</v>
      </c>
      <c r="I1166" t="str">
        <f>IF(B1166=LEFT('Debt Worksheet'!$C$7,2),'Selected Unit Finder +Unit List'!F1166,"")</f>
        <v/>
      </c>
      <c r="J1166" t="str">
        <f t="shared" si="54"/>
        <v>4344345</v>
      </c>
    </row>
    <row r="1167" spans="1:10" x14ac:dyDescent="0.3">
      <c r="A1167" t="str">
        <f t="shared" si="55"/>
        <v>4344415</v>
      </c>
      <c r="B1167" t="s">
        <v>3312</v>
      </c>
      <c r="C1167" t="s">
        <v>950</v>
      </c>
      <c r="D1167" t="s">
        <v>3367</v>
      </c>
      <c r="E1167" t="s">
        <v>3368</v>
      </c>
      <c r="F1167" t="s">
        <v>3369</v>
      </c>
      <c r="G1167">
        <f t="shared" si="56"/>
        <v>43</v>
      </c>
      <c r="H1167">
        <f>IF(LEN(I1167)&gt;0,1+MAX($H$1:H1166),0)</f>
        <v>0</v>
      </c>
      <c r="I1167" t="str">
        <f>IF(B1167=LEFT('Debt Worksheet'!$C$7,2),'Selected Unit Finder +Unit List'!F1167,"")</f>
        <v/>
      </c>
      <c r="J1167" t="str">
        <f t="shared" si="54"/>
        <v>4344415</v>
      </c>
    </row>
    <row r="1168" spans="1:10" x14ac:dyDescent="0.3">
      <c r="A1168" t="str">
        <f t="shared" si="55"/>
        <v>4344445</v>
      </c>
      <c r="B1168" t="s">
        <v>3312</v>
      </c>
      <c r="C1168" t="s">
        <v>950</v>
      </c>
      <c r="D1168" t="s">
        <v>3370</v>
      </c>
      <c r="E1168" t="s">
        <v>3371</v>
      </c>
      <c r="F1168" t="s">
        <v>3372</v>
      </c>
      <c r="G1168">
        <f t="shared" si="56"/>
        <v>43</v>
      </c>
      <c r="H1168">
        <f>IF(LEN(I1168)&gt;0,1+MAX($H$1:H1167),0)</f>
        <v>0</v>
      </c>
      <c r="I1168" t="str">
        <f>IF(B1168=LEFT('Debt Worksheet'!$C$7,2),'Selected Unit Finder +Unit List'!F1168,"")</f>
        <v/>
      </c>
      <c r="J1168" t="str">
        <f t="shared" si="54"/>
        <v>4344445</v>
      </c>
    </row>
    <row r="1169" spans="1:10" x14ac:dyDescent="0.3">
      <c r="A1169" t="str">
        <f t="shared" si="55"/>
        <v>4344455</v>
      </c>
      <c r="B1169" t="s">
        <v>3312</v>
      </c>
      <c r="C1169" t="s">
        <v>950</v>
      </c>
      <c r="D1169" t="s">
        <v>3373</v>
      </c>
      <c r="E1169" t="s">
        <v>3374</v>
      </c>
      <c r="F1169" t="s">
        <v>3375</v>
      </c>
      <c r="G1169">
        <f t="shared" si="56"/>
        <v>43</v>
      </c>
      <c r="H1169">
        <f>IF(LEN(I1169)&gt;0,1+MAX($H$1:H1168),0)</f>
        <v>0</v>
      </c>
      <c r="I1169" t="str">
        <f>IF(B1169=LEFT('Debt Worksheet'!$C$7,2),'Selected Unit Finder +Unit List'!F1169,"")</f>
        <v/>
      </c>
      <c r="J1169" t="str">
        <f t="shared" si="54"/>
        <v>4344455</v>
      </c>
    </row>
    <row r="1170" spans="1:10" x14ac:dyDescent="0.3">
      <c r="A1170" t="str">
        <f t="shared" si="55"/>
        <v>4350118</v>
      </c>
      <c r="B1170" t="s">
        <v>3312</v>
      </c>
      <c r="C1170" t="s">
        <v>960</v>
      </c>
      <c r="D1170" t="s">
        <v>3376</v>
      </c>
      <c r="E1170" t="s">
        <v>3377</v>
      </c>
      <c r="F1170" t="s">
        <v>3378</v>
      </c>
      <c r="G1170">
        <f t="shared" si="56"/>
        <v>43</v>
      </c>
      <c r="H1170">
        <f>IF(LEN(I1170)&gt;0,1+MAX($H$1:H1169),0)</f>
        <v>0</v>
      </c>
      <c r="I1170" t="str">
        <f>IF(B1170=LEFT('Debt Worksheet'!$C$7,2),'Selected Unit Finder +Unit List'!F1170,"")</f>
        <v/>
      </c>
      <c r="J1170" t="str">
        <f t="shared" si="54"/>
        <v>4350118</v>
      </c>
    </row>
    <row r="1171" spans="1:10" x14ac:dyDescent="0.3">
      <c r="A1171" t="str">
        <f t="shared" si="55"/>
        <v>4350119</v>
      </c>
      <c r="B1171" t="s">
        <v>3312</v>
      </c>
      <c r="C1171" t="s">
        <v>960</v>
      </c>
      <c r="D1171" t="s">
        <v>3379</v>
      </c>
      <c r="E1171" t="s">
        <v>3380</v>
      </c>
      <c r="F1171" t="s">
        <v>3381</v>
      </c>
      <c r="G1171">
        <f t="shared" si="56"/>
        <v>43</v>
      </c>
      <c r="H1171">
        <f>IF(LEN(I1171)&gt;0,1+MAX($H$1:H1170),0)</f>
        <v>0</v>
      </c>
      <c r="I1171" t="str">
        <f>IF(B1171=LEFT('Debt Worksheet'!$C$7,2),'Selected Unit Finder +Unit List'!F1171,"")</f>
        <v/>
      </c>
      <c r="J1171" t="str">
        <f t="shared" si="54"/>
        <v>4350119</v>
      </c>
    </row>
    <row r="1172" spans="1:10" x14ac:dyDescent="0.3">
      <c r="A1172" t="str">
        <f t="shared" si="55"/>
        <v>4350120</v>
      </c>
      <c r="B1172" t="s">
        <v>3312</v>
      </c>
      <c r="C1172" t="s">
        <v>960</v>
      </c>
      <c r="D1172" t="s">
        <v>3382</v>
      </c>
      <c r="E1172" t="s">
        <v>3383</v>
      </c>
      <c r="F1172" t="s">
        <v>3384</v>
      </c>
      <c r="G1172">
        <f t="shared" si="56"/>
        <v>43</v>
      </c>
      <c r="H1172">
        <f>IF(LEN(I1172)&gt;0,1+MAX($H$1:H1171),0)</f>
        <v>0</v>
      </c>
      <c r="I1172" t="str">
        <f>IF(B1172=LEFT('Debt Worksheet'!$C$7,2),'Selected Unit Finder +Unit List'!F1172,"")</f>
        <v/>
      </c>
      <c r="J1172" t="str">
        <f t="shared" si="54"/>
        <v>4350120</v>
      </c>
    </row>
    <row r="1173" spans="1:10" x14ac:dyDescent="0.3">
      <c r="A1173" t="str">
        <f t="shared" si="55"/>
        <v>4350121</v>
      </c>
      <c r="B1173" t="s">
        <v>3312</v>
      </c>
      <c r="C1173" t="s">
        <v>960</v>
      </c>
      <c r="D1173" t="s">
        <v>3385</v>
      </c>
      <c r="E1173" t="s">
        <v>3386</v>
      </c>
      <c r="F1173" t="s">
        <v>3387</v>
      </c>
      <c r="G1173">
        <f t="shared" si="56"/>
        <v>43</v>
      </c>
      <c r="H1173">
        <f>IF(LEN(I1173)&gt;0,1+MAX($H$1:H1172),0)</f>
        <v>0</v>
      </c>
      <c r="I1173" t="str">
        <f>IF(B1173=LEFT('Debt Worksheet'!$C$7,2),'Selected Unit Finder +Unit List'!F1173,"")</f>
        <v/>
      </c>
      <c r="J1173" t="str">
        <f t="shared" si="54"/>
        <v>4350121</v>
      </c>
    </row>
    <row r="1174" spans="1:10" x14ac:dyDescent="0.3">
      <c r="A1174" t="str">
        <f t="shared" si="55"/>
        <v>4350268</v>
      </c>
      <c r="B1174" t="s">
        <v>3312</v>
      </c>
      <c r="C1174" t="s">
        <v>960</v>
      </c>
      <c r="D1174" t="s">
        <v>3388</v>
      </c>
      <c r="E1174" t="s">
        <v>3389</v>
      </c>
      <c r="F1174" t="s">
        <v>3390</v>
      </c>
      <c r="G1174">
        <f t="shared" si="56"/>
        <v>43</v>
      </c>
      <c r="H1174">
        <f>IF(LEN(I1174)&gt;0,1+MAX($H$1:H1173),0)</f>
        <v>0</v>
      </c>
      <c r="I1174" t="str">
        <f>IF(B1174=LEFT('Debt Worksheet'!$C$7,2),'Selected Unit Finder +Unit List'!F1174,"")</f>
        <v/>
      </c>
      <c r="J1174" t="str">
        <f t="shared" si="54"/>
        <v>4350268</v>
      </c>
    </row>
    <row r="1175" spans="1:10" x14ac:dyDescent="0.3">
      <c r="A1175" t="str">
        <f t="shared" si="55"/>
        <v>4350303</v>
      </c>
      <c r="B1175" t="s">
        <v>3312</v>
      </c>
      <c r="C1175" t="s">
        <v>960</v>
      </c>
      <c r="D1175" t="s">
        <v>3391</v>
      </c>
      <c r="E1175" t="s">
        <v>3392</v>
      </c>
      <c r="F1175" t="s">
        <v>3393</v>
      </c>
      <c r="G1175">
        <f t="shared" si="56"/>
        <v>43</v>
      </c>
      <c r="H1175">
        <f>IF(LEN(I1175)&gt;0,1+MAX($H$1:H1174),0)</f>
        <v>0</v>
      </c>
      <c r="I1175" t="str">
        <f>IF(B1175=LEFT('Debt Worksheet'!$C$7,2),'Selected Unit Finder +Unit List'!F1175,"")</f>
        <v/>
      </c>
      <c r="J1175" t="str">
        <f t="shared" si="54"/>
        <v>4350303</v>
      </c>
    </row>
    <row r="1176" spans="1:10" x14ac:dyDescent="0.3">
      <c r="A1176" t="str">
        <f t="shared" si="55"/>
        <v>4361057</v>
      </c>
      <c r="B1176" t="s">
        <v>3312</v>
      </c>
      <c r="C1176" t="s">
        <v>966</v>
      </c>
      <c r="D1176" t="s">
        <v>3394</v>
      </c>
      <c r="E1176" t="s">
        <v>3395</v>
      </c>
      <c r="F1176" t="s">
        <v>3396</v>
      </c>
      <c r="G1176">
        <f t="shared" si="56"/>
        <v>43</v>
      </c>
      <c r="H1176">
        <f>IF(LEN(I1176)&gt;0,1+MAX($H$1:H1175),0)</f>
        <v>0</v>
      </c>
      <c r="I1176" t="str">
        <f>IF(B1176=LEFT('Debt Worksheet'!$C$7,2),'Selected Unit Finder +Unit List'!F1176,"")</f>
        <v/>
      </c>
      <c r="J1176" t="str">
        <f t="shared" si="54"/>
        <v>4361057</v>
      </c>
    </row>
    <row r="1177" spans="1:10" x14ac:dyDescent="0.3">
      <c r="A1177" t="str">
        <f t="shared" si="55"/>
        <v>4370047</v>
      </c>
      <c r="B1177" t="s">
        <v>3312</v>
      </c>
      <c r="C1177" t="s">
        <v>1260</v>
      </c>
      <c r="D1177" t="s">
        <v>2032</v>
      </c>
      <c r="E1177" t="s">
        <v>3397</v>
      </c>
      <c r="F1177" t="s">
        <v>3398</v>
      </c>
      <c r="G1177">
        <f t="shared" si="56"/>
        <v>43</v>
      </c>
      <c r="H1177">
        <f>IF(LEN(I1177)&gt;0,1+MAX($H$1:H1176),0)</f>
        <v>0</v>
      </c>
      <c r="I1177" t="str">
        <f>IF(B1177=LEFT('Debt Worksheet'!$C$7,2),'Selected Unit Finder +Unit List'!F1177,"")</f>
        <v/>
      </c>
      <c r="J1177" t="str">
        <f t="shared" si="54"/>
        <v>4370047</v>
      </c>
    </row>
    <row r="1178" spans="1:10" x14ac:dyDescent="0.3">
      <c r="A1178" t="str">
        <f t="shared" si="55"/>
        <v>4410000</v>
      </c>
      <c r="B1178" t="s">
        <v>3399</v>
      </c>
      <c r="C1178" t="s">
        <v>896</v>
      </c>
      <c r="D1178" t="s">
        <v>897</v>
      </c>
      <c r="E1178" t="s">
        <v>3400</v>
      </c>
      <c r="F1178" t="s">
        <v>3401</v>
      </c>
      <c r="G1178">
        <f t="shared" si="56"/>
        <v>19</v>
      </c>
      <c r="H1178">
        <f>IF(LEN(I1178)&gt;0,1+MAX($H$1:H1177),0)</f>
        <v>0</v>
      </c>
      <c r="I1178" t="str">
        <f>IF(B1178=LEFT('Debt Worksheet'!$C$7,2),'Selected Unit Finder +Unit List'!F1178,"")</f>
        <v/>
      </c>
      <c r="J1178" t="str">
        <f t="shared" si="54"/>
        <v>4410000</v>
      </c>
    </row>
    <row r="1179" spans="1:10" x14ac:dyDescent="0.3">
      <c r="A1179" t="str">
        <f t="shared" si="55"/>
        <v>4420001</v>
      </c>
      <c r="B1179" t="s">
        <v>3399</v>
      </c>
      <c r="C1179" t="s">
        <v>900</v>
      </c>
      <c r="D1179" t="s">
        <v>901</v>
      </c>
      <c r="E1179" t="s">
        <v>3402</v>
      </c>
      <c r="F1179" t="s">
        <v>3403</v>
      </c>
      <c r="G1179">
        <f t="shared" si="56"/>
        <v>19</v>
      </c>
      <c r="H1179">
        <f>IF(LEN(I1179)&gt;0,1+MAX($H$1:H1178),0)</f>
        <v>0</v>
      </c>
      <c r="I1179" t="str">
        <f>IF(B1179=LEFT('Debt Worksheet'!$C$7,2),'Selected Unit Finder +Unit List'!F1179,"")</f>
        <v/>
      </c>
      <c r="J1179" t="str">
        <f t="shared" si="54"/>
        <v>4420001</v>
      </c>
    </row>
    <row r="1180" spans="1:10" x14ac:dyDescent="0.3">
      <c r="A1180" t="str">
        <f t="shared" si="55"/>
        <v>4420002</v>
      </c>
      <c r="B1180" t="s">
        <v>3399</v>
      </c>
      <c r="C1180" t="s">
        <v>900</v>
      </c>
      <c r="D1180" t="s">
        <v>904</v>
      </c>
      <c r="E1180" t="s">
        <v>1062</v>
      </c>
      <c r="F1180" t="s">
        <v>1063</v>
      </c>
      <c r="G1180">
        <f t="shared" si="56"/>
        <v>19</v>
      </c>
      <c r="H1180">
        <f>IF(LEN(I1180)&gt;0,1+MAX($H$1:H1179),0)</f>
        <v>0</v>
      </c>
      <c r="I1180" t="str">
        <f>IF(B1180=LEFT('Debt Worksheet'!$C$7,2),'Selected Unit Finder +Unit List'!F1180,"")</f>
        <v/>
      </c>
      <c r="J1180" t="str">
        <f t="shared" si="54"/>
        <v>4420002</v>
      </c>
    </row>
    <row r="1181" spans="1:10" x14ac:dyDescent="0.3">
      <c r="A1181" t="str">
        <f t="shared" si="55"/>
        <v>4420003</v>
      </c>
      <c r="B1181" t="s">
        <v>3399</v>
      </c>
      <c r="C1181" t="s">
        <v>900</v>
      </c>
      <c r="D1181" t="s">
        <v>907</v>
      </c>
      <c r="E1181" t="s">
        <v>3404</v>
      </c>
      <c r="F1181" t="s">
        <v>3405</v>
      </c>
      <c r="G1181">
        <f t="shared" si="56"/>
        <v>19</v>
      </c>
      <c r="H1181">
        <f>IF(LEN(I1181)&gt;0,1+MAX($H$1:H1180),0)</f>
        <v>0</v>
      </c>
      <c r="I1181" t="str">
        <f>IF(B1181=LEFT('Debt Worksheet'!$C$7,2),'Selected Unit Finder +Unit List'!F1181,"")</f>
        <v/>
      </c>
      <c r="J1181" t="str">
        <f t="shared" si="54"/>
        <v>4420003</v>
      </c>
    </row>
    <row r="1182" spans="1:10" x14ac:dyDescent="0.3">
      <c r="A1182" t="str">
        <f t="shared" si="55"/>
        <v>4420004</v>
      </c>
      <c r="B1182" t="s">
        <v>3399</v>
      </c>
      <c r="C1182" t="s">
        <v>900</v>
      </c>
      <c r="D1182" t="s">
        <v>910</v>
      </c>
      <c r="E1182" t="s">
        <v>3406</v>
      </c>
      <c r="F1182" t="s">
        <v>3407</v>
      </c>
      <c r="G1182">
        <f t="shared" si="56"/>
        <v>19</v>
      </c>
      <c r="H1182">
        <f>IF(LEN(I1182)&gt;0,1+MAX($H$1:H1181),0)</f>
        <v>0</v>
      </c>
      <c r="I1182" t="str">
        <f>IF(B1182=LEFT('Debt Worksheet'!$C$7,2),'Selected Unit Finder +Unit List'!F1182,"")</f>
        <v/>
      </c>
      <c r="J1182" t="str">
        <f t="shared" si="54"/>
        <v>4420004</v>
      </c>
    </row>
    <row r="1183" spans="1:10" x14ac:dyDescent="0.3">
      <c r="A1183" t="str">
        <f t="shared" si="55"/>
        <v>4420005</v>
      </c>
      <c r="B1183" t="s">
        <v>3399</v>
      </c>
      <c r="C1183" t="s">
        <v>900</v>
      </c>
      <c r="D1183" t="s">
        <v>913</v>
      </c>
      <c r="E1183" t="s">
        <v>3408</v>
      </c>
      <c r="F1183" t="s">
        <v>3409</v>
      </c>
      <c r="G1183">
        <f t="shared" si="56"/>
        <v>19</v>
      </c>
      <c r="H1183">
        <f>IF(LEN(I1183)&gt;0,1+MAX($H$1:H1182),0)</f>
        <v>0</v>
      </c>
      <c r="I1183" t="str">
        <f>IF(B1183=LEFT('Debt Worksheet'!$C$7,2),'Selected Unit Finder +Unit List'!F1183,"")</f>
        <v/>
      </c>
      <c r="J1183" t="str">
        <f t="shared" si="54"/>
        <v>4420005</v>
      </c>
    </row>
    <row r="1184" spans="1:10" x14ac:dyDescent="0.3">
      <c r="A1184" t="str">
        <f t="shared" si="55"/>
        <v>4420006</v>
      </c>
      <c r="B1184" t="s">
        <v>3399</v>
      </c>
      <c r="C1184" t="s">
        <v>900</v>
      </c>
      <c r="D1184" t="s">
        <v>916</v>
      </c>
      <c r="E1184" t="s">
        <v>1505</v>
      </c>
      <c r="F1184" t="s">
        <v>1506</v>
      </c>
      <c r="G1184">
        <f t="shared" si="56"/>
        <v>19</v>
      </c>
      <c r="H1184">
        <f>IF(LEN(I1184)&gt;0,1+MAX($H$1:H1183),0)</f>
        <v>0</v>
      </c>
      <c r="I1184" t="str">
        <f>IF(B1184=LEFT('Debt Worksheet'!$C$7,2),'Selected Unit Finder +Unit List'!F1184,"")</f>
        <v/>
      </c>
      <c r="J1184" t="str">
        <f t="shared" si="54"/>
        <v>4420006</v>
      </c>
    </row>
    <row r="1185" spans="1:10" x14ac:dyDescent="0.3">
      <c r="A1185" t="str">
        <f t="shared" si="55"/>
        <v>4420007</v>
      </c>
      <c r="B1185" t="s">
        <v>3399</v>
      </c>
      <c r="C1185" t="s">
        <v>900</v>
      </c>
      <c r="D1185" t="s">
        <v>919</v>
      </c>
      <c r="E1185" t="s">
        <v>3410</v>
      </c>
      <c r="F1185" t="s">
        <v>3411</v>
      </c>
      <c r="G1185">
        <f t="shared" si="56"/>
        <v>19</v>
      </c>
      <c r="H1185">
        <f>IF(LEN(I1185)&gt;0,1+MAX($H$1:H1184),0)</f>
        <v>0</v>
      </c>
      <c r="I1185" t="str">
        <f>IF(B1185=LEFT('Debt Worksheet'!$C$7,2),'Selected Unit Finder +Unit List'!F1185,"")</f>
        <v/>
      </c>
      <c r="J1185" t="str">
        <f t="shared" si="54"/>
        <v>4420007</v>
      </c>
    </row>
    <row r="1186" spans="1:10" x14ac:dyDescent="0.3">
      <c r="A1186" t="str">
        <f t="shared" si="55"/>
        <v>4420008</v>
      </c>
      <c r="B1186" t="s">
        <v>3399</v>
      </c>
      <c r="C1186" t="s">
        <v>900</v>
      </c>
      <c r="D1186" t="s">
        <v>922</v>
      </c>
      <c r="E1186" t="s">
        <v>3412</v>
      </c>
      <c r="F1186" t="s">
        <v>3413</v>
      </c>
      <c r="G1186">
        <f t="shared" si="56"/>
        <v>19</v>
      </c>
      <c r="H1186">
        <f>IF(LEN(I1186)&gt;0,1+MAX($H$1:H1185),0)</f>
        <v>0</v>
      </c>
      <c r="I1186" t="str">
        <f>IF(B1186=LEFT('Debt Worksheet'!$C$7,2),'Selected Unit Finder +Unit List'!F1186,"")</f>
        <v/>
      </c>
      <c r="J1186" t="str">
        <f t="shared" si="54"/>
        <v>4420008</v>
      </c>
    </row>
    <row r="1187" spans="1:10" x14ac:dyDescent="0.3">
      <c r="A1187" t="str">
        <f t="shared" si="55"/>
        <v>4420009</v>
      </c>
      <c r="B1187" t="s">
        <v>3399</v>
      </c>
      <c r="C1187" t="s">
        <v>900</v>
      </c>
      <c r="D1187" t="s">
        <v>925</v>
      </c>
      <c r="E1187" t="s">
        <v>3414</v>
      </c>
      <c r="F1187" t="s">
        <v>3415</v>
      </c>
      <c r="G1187">
        <f t="shared" si="56"/>
        <v>19</v>
      </c>
      <c r="H1187">
        <f>IF(LEN(I1187)&gt;0,1+MAX($H$1:H1186),0)</f>
        <v>0</v>
      </c>
      <c r="I1187" t="str">
        <f>IF(B1187=LEFT('Debt Worksheet'!$C$7,2),'Selected Unit Finder +Unit List'!F1187,"")</f>
        <v/>
      </c>
      <c r="J1187" t="str">
        <f t="shared" si="54"/>
        <v>4420009</v>
      </c>
    </row>
    <row r="1188" spans="1:10" x14ac:dyDescent="0.3">
      <c r="A1188" t="str">
        <f t="shared" si="55"/>
        <v>4420010</v>
      </c>
      <c r="B1188" t="s">
        <v>3399</v>
      </c>
      <c r="C1188" t="s">
        <v>900</v>
      </c>
      <c r="D1188" t="s">
        <v>928</v>
      </c>
      <c r="E1188" t="s">
        <v>1005</v>
      </c>
      <c r="F1188" t="s">
        <v>1006</v>
      </c>
      <c r="G1188">
        <f t="shared" si="56"/>
        <v>19</v>
      </c>
      <c r="H1188">
        <f>IF(LEN(I1188)&gt;0,1+MAX($H$1:H1187),0)</f>
        <v>0</v>
      </c>
      <c r="I1188" t="str">
        <f>IF(B1188=LEFT('Debt Worksheet'!$C$7,2),'Selected Unit Finder +Unit List'!F1188,"")</f>
        <v/>
      </c>
      <c r="J1188" t="str">
        <f t="shared" si="54"/>
        <v>4420010</v>
      </c>
    </row>
    <row r="1189" spans="1:10" x14ac:dyDescent="0.3">
      <c r="A1189" t="str">
        <f t="shared" si="55"/>
        <v>4420011</v>
      </c>
      <c r="B1189" t="s">
        <v>3399</v>
      </c>
      <c r="C1189" t="s">
        <v>900</v>
      </c>
      <c r="D1189" t="s">
        <v>931</v>
      </c>
      <c r="E1189" t="s">
        <v>1245</v>
      </c>
      <c r="F1189" t="s">
        <v>1246</v>
      </c>
      <c r="G1189">
        <f t="shared" si="56"/>
        <v>19</v>
      </c>
      <c r="H1189">
        <f>IF(LEN(I1189)&gt;0,1+MAX($H$1:H1188),0)</f>
        <v>0</v>
      </c>
      <c r="I1189" t="str">
        <f>IF(B1189=LEFT('Debt Worksheet'!$C$7,2),'Selected Unit Finder +Unit List'!F1189,"")</f>
        <v/>
      </c>
      <c r="J1189" t="str">
        <f t="shared" si="54"/>
        <v>4420011</v>
      </c>
    </row>
    <row r="1190" spans="1:10" x14ac:dyDescent="0.3">
      <c r="A1190" t="str">
        <f t="shared" si="55"/>
        <v>4430727</v>
      </c>
      <c r="B1190" t="s">
        <v>3399</v>
      </c>
      <c r="C1190" t="s">
        <v>937</v>
      </c>
      <c r="D1190" t="s">
        <v>3416</v>
      </c>
      <c r="E1190" t="s">
        <v>3417</v>
      </c>
      <c r="F1190" t="s">
        <v>3418</v>
      </c>
      <c r="G1190">
        <f t="shared" si="56"/>
        <v>19</v>
      </c>
      <c r="H1190">
        <f>IF(LEN(I1190)&gt;0,1+MAX($H$1:H1189),0)</f>
        <v>0</v>
      </c>
      <c r="I1190" t="str">
        <f>IF(B1190=LEFT('Debt Worksheet'!$C$7,2),'Selected Unit Finder +Unit List'!F1190,"")</f>
        <v/>
      </c>
      <c r="J1190" t="str">
        <f t="shared" si="54"/>
        <v>4430727</v>
      </c>
    </row>
    <row r="1191" spans="1:10" x14ac:dyDescent="0.3">
      <c r="A1191" t="str">
        <f t="shared" si="55"/>
        <v>4430728</v>
      </c>
      <c r="B1191" t="s">
        <v>3399</v>
      </c>
      <c r="C1191" t="s">
        <v>937</v>
      </c>
      <c r="D1191" t="s">
        <v>3419</v>
      </c>
      <c r="E1191" t="s">
        <v>3420</v>
      </c>
      <c r="F1191" t="s">
        <v>3421</v>
      </c>
      <c r="G1191">
        <f t="shared" si="56"/>
        <v>19</v>
      </c>
      <c r="H1191">
        <f>IF(LEN(I1191)&gt;0,1+MAX($H$1:H1190),0)</f>
        <v>0</v>
      </c>
      <c r="I1191" t="str">
        <f>IF(B1191=LEFT('Debt Worksheet'!$C$7,2),'Selected Unit Finder +Unit List'!F1191,"")</f>
        <v/>
      </c>
      <c r="J1191" t="str">
        <f t="shared" si="54"/>
        <v>4430728</v>
      </c>
    </row>
    <row r="1192" spans="1:10" x14ac:dyDescent="0.3">
      <c r="A1192" t="str">
        <f t="shared" si="55"/>
        <v>4430729</v>
      </c>
      <c r="B1192" t="s">
        <v>3399</v>
      </c>
      <c r="C1192" t="s">
        <v>937</v>
      </c>
      <c r="D1192" t="s">
        <v>3422</v>
      </c>
      <c r="E1192" t="s">
        <v>3423</v>
      </c>
      <c r="F1192" t="s">
        <v>3424</v>
      </c>
      <c r="G1192">
        <f t="shared" si="56"/>
        <v>19</v>
      </c>
      <c r="H1192">
        <f>IF(LEN(I1192)&gt;0,1+MAX($H$1:H1191),0)</f>
        <v>0</v>
      </c>
      <c r="I1192" t="str">
        <f>IF(B1192=LEFT('Debt Worksheet'!$C$7,2),'Selected Unit Finder +Unit List'!F1192,"")</f>
        <v/>
      </c>
      <c r="J1192" t="str">
        <f t="shared" si="54"/>
        <v>4430729</v>
      </c>
    </row>
    <row r="1193" spans="1:10" x14ac:dyDescent="0.3">
      <c r="A1193" t="str">
        <f t="shared" si="55"/>
        <v>4430811</v>
      </c>
      <c r="B1193" t="s">
        <v>3399</v>
      </c>
      <c r="C1193" t="s">
        <v>937</v>
      </c>
      <c r="D1193" t="s">
        <v>3425</v>
      </c>
      <c r="E1193" t="s">
        <v>3426</v>
      </c>
      <c r="F1193" t="s">
        <v>3427</v>
      </c>
      <c r="G1193">
        <f t="shared" si="56"/>
        <v>19</v>
      </c>
      <c r="H1193">
        <f>IF(LEN(I1193)&gt;0,1+MAX($H$1:H1192),0)</f>
        <v>0</v>
      </c>
      <c r="I1193" t="str">
        <f>IF(B1193=LEFT('Debt Worksheet'!$C$7,2),'Selected Unit Finder +Unit List'!F1193,"")</f>
        <v/>
      </c>
      <c r="J1193" t="str">
        <f t="shared" si="54"/>
        <v>4430811</v>
      </c>
    </row>
    <row r="1194" spans="1:10" x14ac:dyDescent="0.3">
      <c r="A1194" t="str">
        <f t="shared" si="55"/>
        <v>4444525</v>
      </c>
      <c r="B1194" t="s">
        <v>3399</v>
      </c>
      <c r="C1194" t="s">
        <v>950</v>
      </c>
      <c r="D1194" t="s">
        <v>3428</v>
      </c>
      <c r="E1194" t="s">
        <v>3429</v>
      </c>
      <c r="F1194" t="s">
        <v>3430</v>
      </c>
      <c r="G1194">
        <f t="shared" si="56"/>
        <v>19</v>
      </c>
      <c r="H1194">
        <f>IF(LEN(I1194)&gt;0,1+MAX($H$1:H1193),0)</f>
        <v>0</v>
      </c>
      <c r="I1194" t="str">
        <f>IF(B1194=LEFT('Debt Worksheet'!$C$7,2),'Selected Unit Finder +Unit List'!F1194,"")</f>
        <v/>
      </c>
      <c r="J1194" t="str">
        <f t="shared" si="54"/>
        <v>4444525</v>
      </c>
    </row>
    <row r="1195" spans="1:10" x14ac:dyDescent="0.3">
      <c r="A1195" t="str">
        <f t="shared" si="55"/>
        <v>4444535</v>
      </c>
      <c r="B1195" t="s">
        <v>3399</v>
      </c>
      <c r="C1195" t="s">
        <v>950</v>
      </c>
      <c r="D1195" t="s">
        <v>3431</v>
      </c>
      <c r="E1195" t="s">
        <v>3432</v>
      </c>
      <c r="F1195" t="s">
        <v>3433</v>
      </c>
      <c r="G1195">
        <f t="shared" si="56"/>
        <v>19</v>
      </c>
      <c r="H1195">
        <f>IF(LEN(I1195)&gt;0,1+MAX($H$1:H1194),0)</f>
        <v>0</v>
      </c>
      <c r="I1195" t="str">
        <f>IF(B1195=LEFT('Debt Worksheet'!$C$7,2),'Selected Unit Finder +Unit List'!F1195,"")</f>
        <v/>
      </c>
      <c r="J1195" t="str">
        <f t="shared" si="54"/>
        <v>4444535</v>
      </c>
    </row>
    <row r="1196" spans="1:10" x14ac:dyDescent="0.3">
      <c r="A1196" t="str">
        <f t="shared" si="55"/>
        <v>4450122</v>
      </c>
      <c r="B1196" t="s">
        <v>3399</v>
      </c>
      <c r="C1196" t="s">
        <v>960</v>
      </c>
      <c r="D1196" t="s">
        <v>3434</v>
      </c>
      <c r="E1196" t="s">
        <v>3435</v>
      </c>
      <c r="F1196" t="s">
        <v>3436</v>
      </c>
      <c r="G1196">
        <f t="shared" si="56"/>
        <v>19</v>
      </c>
      <c r="H1196">
        <f>IF(LEN(I1196)&gt;0,1+MAX($H$1:H1195),0)</f>
        <v>0</v>
      </c>
      <c r="I1196" t="str">
        <f>IF(B1196=LEFT('Debt Worksheet'!$C$7,2),'Selected Unit Finder +Unit List'!F1196,"")</f>
        <v/>
      </c>
      <c r="J1196" t="str">
        <f t="shared" si="54"/>
        <v>4450122</v>
      </c>
    </row>
    <row r="1197" spans="1:10" x14ac:dyDescent="0.3">
      <c r="A1197" t="str">
        <f t="shared" si="55"/>
        <v>4510000</v>
      </c>
      <c r="B1197" t="s">
        <v>3437</v>
      </c>
      <c r="C1197" t="s">
        <v>896</v>
      </c>
      <c r="D1197" t="s">
        <v>897</v>
      </c>
      <c r="E1197" t="s">
        <v>3438</v>
      </c>
      <c r="F1197" t="s">
        <v>3439</v>
      </c>
      <c r="G1197">
        <f t="shared" si="56"/>
        <v>71</v>
      </c>
      <c r="H1197">
        <f>IF(LEN(I1197)&gt;0,1+MAX($H$1:H1196),0)</f>
        <v>0</v>
      </c>
      <c r="I1197" t="str">
        <f>IF(B1197=LEFT('Debt Worksheet'!$C$7,2),'Selected Unit Finder +Unit List'!F1197,"")</f>
        <v/>
      </c>
      <c r="J1197" t="str">
        <f t="shared" si="54"/>
        <v>4510000</v>
      </c>
    </row>
    <row r="1198" spans="1:10" x14ac:dyDescent="0.3">
      <c r="A1198" t="str">
        <f t="shared" si="55"/>
        <v>4520001</v>
      </c>
      <c r="B1198" t="s">
        <v>3437</v>
      </c>
      <c r="C1198" t="s">
        <v>900</v>
      </c>
      <c r="D1198" t="s">
        <v>901</v>
      </c>
      <c r="E1198" t="s">
        <v>3440</v>
      </c>
      <c r="F1198" t="s">
        <v>3441</v>
      </c>
      <c r="G1198">
        <f t="shared" si="56"/>
        <v>71</v>
      </c>
      <c r="H1198">
        <f>IF(LEN(I1198)&gt;0,1+MAX($H$1:H1197),0)</f>
        <v>0</v>
      </c>
      <c r="I1198" t="str">
        <f>IF(B1198=LEFT('Debt Worksheet'!$C$7,2),'Selected Unit Finder +Unit List'!F1198,"")</f>
        <v/>
      </c>
      <c r="J1198" t="str">
        <f t="shared" si="54"/>
        <v>4520001</v>
      </c>
    </row>
    <row r="1199" spans="1:10" x14ac:dyDescent="0.3">
      <c r="A1199" t="str">
        <f t="shared" si="55"/>
        <v>4520002</v>
      </c>
      <c r="B1199" t="s">
        <v>3437</v>
      </c>
      <c r="C1199" t="s">
        <v>900</v>
      </c>
      <c r="D1199" t="s">
        <v>904</v>
      </c>
      <c r="E1199" t="s">
        <v>977</v>
      </c>
      <c r="F1199" t="s">
        <v>978</v>
      </c>
      <c r="G1199">
        <f t="shared" si="56"/>
        <v>71</v>
      </c>
      <c r="H1199">
        <f>IF(LEN(I1199)&gt;0,1+MAX($H$1:H1198),0)</f>
        <v>0</v>
      </c>
      <c r="I1199" t="str">
        <f>IF(B1199=LEFT('Debt Worksheet'!$C$7,2),'Selected Unit Finder +Unit List'!F1199,"")</f>
        <v/>
      </c>
      <c r="J1199" t="str">
        <f t="shared" si="54"/>
        <v>4520002</v>
      </c>
    </row>
    <row r="1200" spans="1:10" x14ac:dyDescent="0.3">
      <c r="A1200" t="str">
        <f t="shared" si="55"/>
        <v>4520003</v>
      </c>
      <c r="B1200" t="s">
        <v>3437</v>
      </c>
      <c r="C1200" t="s">
        <v>900</v>
      </c>
      <c r="D1200" t="s">
        <v>907</v>
      </c>
      <c r="E1200" t="s">
        <v>1116</v>
      </c>
      <c r="F1200" t="s">
        <v>1117</v>
      </c>
      <c r="G1200">
        <f t="shared" si="56"/>
        <v>71</v>
      </c>
      <c r="H1200">
        <f>IF(LEN(I1200)&gt;0,1+MAX($H$1:H1199),0)</f>
        <v>0</v>
      </c>
      <c r="I1200" t="str">
        <f>IF(B1200=LEFT('Debt Worksheet'!$C$7,2),'Selected Unit Finder +Unit List'!F1200,"")</f>
        <v/>
      </c>
      <c r="J1200" t="str">
        <f t="shared" si="54"/>
        <v>4520003</v>
      </c>
    </row>
    <row r="1201" spans="1:10" x14ac:dyDescent="0.3">
      <c r="A1201" t="str">
        <f t="shared" si="55"/>
        <v>4520004</v>
      </c>
      <c r="B1201" t="s">
        <v>3437</v>
      </c>
      <c r="C1201" t="s">
        <v>900</v>
      </c>
      <c r="D1201" t="s">
        <v>910</v>
      </c>
      <c r="E1201" t="s">
        <v>3442</v>
      </c>
      <c r="F1201" t="s">
        <v>3443</v>
      </c>
      <c r="G1201">
        <f t="shared" si="56"/>
        <v>71</v>
      </c>
      <c r="H1201">
        <f>IF(LEN(I1201)&gt;0,1+MAX($H$1:H1200),0)</f>
        <v>0</v>
      </c>
      <c r="I1201" t="str">
        <f>IF(B1201=LEFT('Debt Worksheet'!$C$7,2),'Selected Unit Finder +Unit List'!F1201,"")</f>
        <v/>
      </c>
      <c r="J1201" t="str">
        <f t="shared" si="54"/>
        <v>4520004</v>
      </c>
    </row>
    <row r="1202" spans="1:10" x14ac:dyDescent="0.3">
      <c r="A1202" t="str">
        <f t="shared" si="55"/>
        <v>4520005</v>
      </c>
      <c r="B1202" t="s">
        <v>3437</v>
      </c>
      <c r="C1202" t="s">
        <v>900</v>
      </c>
      <c r="D1202" t="s">
        <v>913</v>
      </c>
      <c r="E1202" t="s">
        <v>3096</v>
      </c>
      <c r="F1202" t="s">
        <v>3097</v>
      </c>
      <c r="G1202">
        <f t="shared" si="56"/>
        <v>71</v>
      </c>
      <c r="H1202">
        <f>IF(LEN(I1202)&gt;0,1+MAX($H$1:H1201),0)</f>
        <v>0</v>
      </c>
      <c r="I1202" t="str">
        <f>IF(B1202=LEFT('Debt Worksheet'!$C$7,2),'Selected Unit Finder +Unit List'!F1202,"")</f>
        <v/>
      </c>
      <c r="J1202" t="str">
        <f t="shared" si="54"/>
        <v>4520005</v>
      </c>
    </row>
    <row r="1203" spans="1:10" x14ac:dyDescent="0.3">
      <c r="A1203" t="str">
        <f t="shared" si="55"/>
        <v>4520006</v>
      </c>
      <c r="B1203" t="s">
        <v>3437</v>
      </c>
      <c r="C1203" t="s">
        <v>900</v>
      </c>
      <c r="D1203" t="s">
        <v>916</v>
      </c>
      <c r="E1203" t="s">
        <v>3444</v>
      </c>
      <c r="F1203" t="s">
        <v>3445</v>
      </c>
      <c r="G1203">
        <f t="shared" si="56"/>
        <v>71</v>
      </c>
      <c r="H1203">
        <f>IF(LEN(I1203)&gt;0,1+MAX($H$1:H1202),0)</f>
        <v>0</v>
      </c>
      <c r="I1203" t="str">
        <f>IF(B1203=LEFT('Debt Worksheet'!$C$7,2),'Selected Unit Finder +Unit List'!F1203,"")</f>
        <v/>
      </c>
      <c r="J1203" t="str">
        <f t="shared" si="54"/>
        <v>4520006</v>
      </c>
    </row>
    <row r="1204" spans="1:10" x14ac:dyDescent="0.3">
      <c r="A1204" t="str">
        <f t="shared" si="55"/>
        <v>4520007</v>
      </c>
      <c r="B1204" t="s">
        <v>3437</v>
      </c>
      <c r="C1204" t="s">
        <v>900</v>
      </c>
      <c r="D1204" t="s">
        <v>919</v>
      </c>
      <c r="E1204" t="s">
        <v>3446</v>
      </c>
      <c r="F1204" t="s">
        <v>3447</v>
      </c>
      <c r="G1204">
        <f t="shared" si="56"/>
        <v>71</v>
      </c>
      <c r="H1204">
        <f>IF(LEN(I1204)&gt;0,1+MAX($H$1:H1203),0)</f>
        <v>0</v>
      </c>
      <c r="I1204" t="str">
        <f>IF(B1204=LEFT('Debt Worksheet'!$C$7,2),'Selected Unit Finder +Unit List'!F1204,"")</f>
        <v/>
      </c>
      <c r="J1204" t="str">
        <f t="shared" si="54"/>
        <v>4520007</v>
      </c>
    </row>
    <row r="1205" spans="1:10" x14ac:dyDescent="0.3">
      <c r="A1205" t="str">
        <f t="shared" si="55"/>
        <v>4520008</v>
      </c>
      <c r="B1205" t="s">
        <v>3437</v>
      </c>
      <c r="C1205" t="s">
        <v>900</v>
      </c>
      <c r="D1205" t="s">
        <v>922</v>
      </c>
      <c r="E1205" t="s">
        <v>1511</v>
      </c>
      <c r="F1205" t="s">
        <v>1512</v>
      </c>
      <c r="G1205">
        <f t="shared" si="56"/>
        <v>71</v>
      </c>
      <c r="H1205">
        <f>IF(LEN(I1205)&gt;0,1+MAX($H$1:H1204),0)</f>
        <v>0</v>
      </c>
      <c r="I1205" t="str">
        <f>IF(B1205=LEFT('Debt Worksheet'!$C$7,2),'Selected Unit Finder +Unit List'!F1205,"")</f>
        <v/>
      </c>
      <c r="J1205" t="str">
        <f t="shared" si="54"/>
        <v>4520008</v>
      </c>
    </row>
    <row r="1206" spans="1:10" x14ac:dyDescent="0.3">
      <c r="A1206" t="str">
        <f t="shared" si="55"/>
        <v>4520009</v>
      </c>
      <c r="B1206" t="s">
        <v>3437</v>
      </c>
      <c r="C1206" t="s">
        <v>900</v>
      </c>
      <c r="D1206" t="s">
        <v>925</v>
      </c>
      <c r="E1206" t="s">
        <v>3448</v>
      </c>
      <c r="F1206" t="s">
        <v>3449</v>
      </c>
      <c r="G1206">
        <f t="shared" si="56"/>
        <v>71</v>
      </c>
      <c r="H1206">
        <f>IF(LEN(I1206)&gt;0,1+MAX($H$1:H1205),0)</f>
        <v>0</v>
      </c>
      <c r="I1206" t="str">
        <f>IF(B1206=LEFT('Debt Worksheet'!$C$7,2),'Selected Unit Finder +Unit List'!F1206,"")</f>
        <v/>
      </c>
      <c r="J1206" t="str">
        <f t="shared" si="54"/>
        <v>4520009</v>
      </c>
    </row>
    <row r="1207" spans="1:10" x14ac:dyDescent="0.3">
      <c r="A1207" t="str">
        <f t="shared" si="55"/>
        <v>4520010</v>
      </c>
      <c r="B1207" t="s">
        <v>3437</v>
      </c>
      <c r="C1207" t="s">
        <v>900</v>
      </c>
      <c r="D1207" t="s">
        <v>928</v>
      </c>
      <c r="E1207" t="s">
        <v>3450</v>
      </c>
      <c r="F1207" t="s">
        <v>3451</v>
      </c>
      <c r="G1207">
        <f t="shared" si="56"/>
        <v>71</v>
      </c>
      <c r="H1207">
        <f>IF(LEN(I1207)&gt;0,1+MAX($H$1:H1206),0)</f>
        <v>0</v>
      </c>
      <c r="I1207" t="str">
        <f>IF(B1207=LEFT('Debt Worksheet'!$C$7,2),'Selected Unit Finder +Unit List'!F1207,"")</f>
        <v/>
      </c>
      <c r="J1207" t="str">
        <f t="shared" si="54"/>
        <v>4520010</v>
      </c>
    </row>
    <row r="1208" spans="1:10" x14ac:dyDescent="0.3">
      <c r="A1208" t="str">
        <f t="shared" si="55"/>
        <v>4520011</v>
      </c>
      <c r="B1208" t="s">
        <v>3437</v>
      </c>
      <c r="C1208" t="s">
        <v>900</v>
      </c>
      <c r="D1208" t="s">
        <v>931</v>
      </c>
      <c r="E1208" t="s">
        <v>3452</v>
      </c>
      <c r="F1208" t="s">
        <v>3453</v>
      </c>
      <c r="G1208">
        <f t="shared" si="56"/>
        <v>71</v>
      </c>
      <c r="H1208">
        <f>IF(LEN(I1208)&gt;0,1+MAX($H$1:H1207),0)</f>
        <v>0</v>
      </c>
      <c r="I1208" t="str">
        <f>IF(B1208=LEFT('Debt Worksheet'!$C$7,2),'Selected Unit Finder +Unit List'!F1208,"")</f>
        <v/>
      </c>
      <c r="J1208" t="str">
        <f t="shared" si="54"/>
        <v>4520011</v>
      </c>
    </row>
    <row r="1209" spans="1:10" x14ac:dyDescent="0.3">
      <c r="A1209" t="str">
        <f t="shared" si="55"/>
        <v>4530101</v>
      </c>
      <c r="B1209" t="s">
        <v>3437</v>
      </c>
      <c r="C1209" t="s">
        <v>937</v>
      </c>
      <c r="D1209" t="s">
        <v>3454</v>
      </c>
      <c r="E1209" t="s">
        <v>3455</v>
      </c>
      <c r="F1209" t="s">
        <v>3456</v>
      </c>
      <c r="G1209">
        <f t="shared" si="56"/>
        <v>71</v>
      </c>
      <c r="H1209">
        <f>IF(LEN(I1209)&gt;0,1+MAX($H$1:H1208),0)</f>
        <v>0</v>
      </c>
      <c r="I1209" t="str">
        <f>IF(B1209=LEFT('Debt Worksheet'!$C$7,2),'Selected Unit Finder +Unit List'!F1209,"")</f>
        <v/>
      </c>
      <c r="J1209" t="str">
        <f t="shared" si="54"/>
        <v>4530101</v>
      </c>
    </row>
    <row r="1210" spans="1:10" x14ac:dyDescent="0.3">
      <c r="A1210" t="str">
        <f t="shared" si="55"/>
        <v>4530104</v>
      </c>
      <c r="B1210" t="s">
        <v>3437</v>
      </c>
      <c r="C1210" t="s">
        <v>937</v>
      </c>
      <c r="D1210" t="s">
        <v>3457</v>
      </c>
      <c r="E1210" t="s">
        <v>3458</v>
      </c>
      <c r="F1210" t="s">
        <v>3459</v>
      </c>
      <c r="G1210">
        <f t="shared" si="56"/>
        <v>71</v>
      </c>
      <c r="H1210">
        <f>IF(LEN(I1210)&gt;0,1+MAX($H$1:H1209),0)</f>
        <v>0</v>
      </c>
      <c r="I1210" t="str">
        <f>IF(B1210=LEFT('Debt Worksheet'!$C$7,2),'Selected Unit Finder +Unit List'!F1210,"")</f>
        <v/>
      </c>
      <c r="J1210" t="str">
        <f t="shared" si="54"/>
        <v>4530104</v>
      </c>
    </row>
    <row r="1211" spans="1:10" x14ac:dyDescent="0.3">
      <c r="A1211" t="str">
        <f t="shared" si="55"/>
        <v>4530108</v>
      </c>
      <c r="B1211" t="s">
        <v>3437</v>
      </c>
      <c r="C1211" t="s">
        <v>937</v>
      </c>
      <c r="D1211" t="s">
        <v>3460</v>
      </c>
      <c r="E1211" t="s">
        <v>3461</v>
      </c>
      <c r="F1211" t="s">
        <v>3462</v>
      </c>
      <c r="G1211">
        <f t="shared" si="56"/>
        <v>71</v>
      </c>
      <c r="H1211">
        <f>IF(LEN(I1211)&gt;0,1+MAX($H$1:H1210),0)</f>
        <v>0</v>
      </c>
      <c r="I1211" t="str">
        <f>IF(B1211=LEFT('Debt Worksheet'!$C$7,2),'Selected Unit Finder +Unit List'!F1211,"")</f>
        <v/>
      </c>
      <c r="J1211" t="str">
        <f t="shared" si="54"/>
        <v>4530108</v>
      </c>
    </row>
    <row r="1212" spans="1:10" x14ac:dyDescent="0.3">
      <c r="A1212" t="str">
        <f t="shared" si="55"/>
        <v>4530202</v>
      </c>
      <c r="B1212" t="s">
        <v>3437</v>
      </c>
      <c r="C1212" t="s">
        <v>937</v>
      </c>
      <c r="D1212" t="s">
        <v>3463</v>
      </c>
      <c r="E1212" t="s">
        <v>3464</v>
      </c>
      <c r="F1212" t="s">
        <v>3465</v>
      </c>
      <c r="G1212">
        <f t="shared" si="56"/>
        <v>71</v>
      </c>
      <c r="H1212">
        <f>IF(LEN(I1212)&gt;0,1+MAX($H$1:H1211),0)</f>
        <v>0</v>
      </c>
      <c r="I1212" t="str">
        <f>IF(B1212=LEFT('Debt Worksheet'!$C$7,2),'Selected Unit Finder +Unit List'!F1212,"")</f>
        <v/>
      </c>
      <c r="J1212" t="str">
        <f t="shared" si="54"/>
        <v>4530202</v>
      </c>
    </row>
    <row r="1213" spans="1:10" x14ac:dyDescent="0.3">
      <c r="A1213" t="str">
        <f t="shared" si="55"/>
        <v>4530321</v>
      </c>
      <c r="B1213" t="s">
        <v>3437</v>
      </c>
      <c r="C1213" t="s">
        <v>937</v>
      </c>
      <c r="D1213" t="s">
        <v>3466</v>
      </c>
      <c r="E1213" t="s">
        <v>3467</v>
      </c>
      <c r="F1213" t="s">
        <v>3468</v>
      </c>
      <c r="G1213">
        <f t="shared" si="56"/>
        <v>71</v>
      </c>
      <c r="H1213">
        <f>IF(LEN(I1213)&gt;0,1+MAX($H$1:H1212),0)</f>
        <v>0</v>
      </c>
      <c r="I1213" t="str">
        <f>IF(B1213=LEFT('Debt Worksheet'!$C$7,2),'Selected Unit Finder +Unit List'!F1213,"")</f>
        <v/>
      </c>
      <c r="J1213" t="str">
        <f t="shared" si="54"/>
        <v>4530321</v>
      </c>
    </row>
    <row r="1214" spans="1:10" x14ac:dyDescent="0.3">
      <c r="A1214" t="str">
        <f t="shared" si="55"/>
        <v>4530322</v>
      </c>
      <c r="B1214" t="s">
        <v>3437</v>
      </c>
      <c r="C1214" t="s">
        <v>937</v>
      </c>
      <c r="D1214" t="s">
        <v>3469</v>
      </c>
      <c r="E1214" t="s">
        <v>3470</v>
      </c>
      <c r="F1214" t="s">
        <v>3471</v>
      </c>
      <c r="G1214">
        <f t="shared" si="56"/>
        <v>71</v>
      </c>
      <c r="H1214">
        <f>IF(LEN(I1214)&gt;0,1+MAX($H$1:H1213),0)</f>
        <v>0</v>
      </c>
      <c r="I1214" t="str">
        <f>IF(B1214=LEFT('Debt Worksheet'!$C$7,2),'Selected Unit Finder +Unit List'!F1214,"")</f>
        <v/>
      </c>
      <c r="J1214" t="str">
        <f t="shared" si="54"/>
        <v>4530322</v>
      </c>
    </row>
    <row r="1215" spans="1:10" x14ac:dyDescent="0.3">
      <c r="A1215" t="str">
        <f t="shared" si="55"/>
        <v>4530401</v>
      </c>
      <c r="B1215" t="s">
        <v>3437</v>
      </c>
      <c r="C1215" t="s">
        <v>937</v>
      </c>
      <c r="D1215" t="s">
        <v>3472</v>
      </c>
      <c r="E1215" t="s">
        <v>3473</v>
      </c>
      <c r="F1215" t="s">
        <v>3474</v>
      </c>
      <c r="G1215">
        <f t="shared" si="56"/>
        <v>71</v>
      </c>
      <c r="H1215">
        <f>IF(LEN(I1215)&gt;0,1+MAX($H$1:H1214),0)</f>
        <v>0</v>
      </c>
      <c r="I1215" t="str">
        <f>IF(B1215=LEFT('Debt Worksheet'!$C$7,2),'Selected Unit Finder +Unit List'!F1215,"")</f>
        <v/>
      </c>
      <c r="J1215" t="str">
        <f t="shared" si="54"/>
        <v>4530401</v>
      </c>
    </row>
    <row r="1216" spans="1:10" x14ac:dyDescent="0.3">
      <c r="A1216" t="str">
        <f t="shared" si="55"/>
        <v>4530504</v>
      </c>
      <c r="B1216" t="s">
        <v>3437</v>
      </c>
      <c r="C1216" t="s">
        <v>937</v>
      </c>
      <c r="D1216" t="s">
        <v>3475</v>
      </c>
      <c r="E1216" t="s">
        <v>3476</v>
      </c>
      <c r="F1216" t="s">
        <v>3477</v>
      </c>
      <c r="G1216">
        <f t="shared" si="56"/>
        <v>71</v>
      </c>
      <c r="H1216">
        <f>IF(LEN(I1216)&gt;0,1+MAX($H$1:H1215),0)</f>
        <v>0</v>
      </c>
      <c r="I1216" t="str">
        <f>IF(B1216=LEFT('Debt Worksheet'!$C$7,2),'Selected Unit Finder +Unit List'!F1216,"")</f>
        <v/>
      </c>
      <c r="J1216" t="str">
        <f t="shared" si="54"/>
        <v>4530504</v>
      </c>
    </row>
    <row r="1217" spans="1:10" x14ac:dyDescent="0.3">
      <c r="A1217" t="str">
        <f t="shared" si="55"/>
        <v>4530505</v>
      </c>
      <c r="B1217" t="s">
        <v>3437</v>
      </c>
      <c r="C1217" t="s">
        <v>937</v>
      </c>
      <c r="D1217" t="s">
        <v>3478</v>
      </c>
      <c r="E1217" t="s">
        <v>3479</v>
      </c>
      <c r="F1217" t="s">
        <v>3480</v>
      </c>
      <c r="G1217">
        <f t="shared" si="56"/>
        <v>71</v>
      </c>
      <c r="H1217">
        <f>IF(LEN(I1217)&gt;0,1+MAX($H$1:H1216),0)</f>
        <v>0</v>
      </c>
      <c r="I1217" t="str">
        <f>IF(B1217=LEFT('Debt Worksheet'!$C$7,2),'Selected Unit Finder +Unit List'!F1217,"")</f>
        <v/>
      </c>
      <c r="J1217" t="str">
        <f t="shared" si="54"/>
        <v>4530505</v>
      </c>
    </row>
    <row r="1218" spans="1:10" x14ac:dyDescent="0.3">
      <c r="A1218" t="str">
        <f t="shared" si="55"/>
        <v>4530506</v>
      </c>
      <c r="B1218" t="s">
        <v>3437</v>
      </c>
      <c r="C1218" t="s">
        <v>937</v>
      </c>
      <c r="D1218" t="s">
        <v>3481</v>
      </c>
      <c r="E1218" t="s">
        <v>3482</v>
      </c>
      <c r="F1218" t="s">
        <v>3483</v>
      </c>
      <c r="G1218">
        <f t="shared" si="56"/>
        <v>71</v>
      </c>
      <c r="H1218">
        <f>IF(LEN(I1218)&gt;0,1+MAX($H$1:H1217),0)</f>
        <v>0</v>
      </c>
      <c r="I1218" t="str">
        <f>IF(B1218=LEFT('Debt Worksheet'!$C$7,2),'Selected Unit Finder +Unit List'!F1218,"")</f>
        <v/>
      </c>
      <c r="J1218" t="str">
        <f t="shared" ref="J1218:J1281" si="57">A1218</f>
        <v>4530506</v>
      </c>
    </row>
    <row r="1219" spans="1:10" x14ac:dyDescent="0.3">
      <c r="A1219" t="str">
        <f t="shared" ref="A1219:A1282" si="58">CONCATENATE(B1219,C1219,D1219)</f>
        <v>4530507</v>
      </c>
      <c r="B1219" t="s">
        <v>3437</v>
      </c>
      <c r="C1219" t="s">
        <v>937</v>
      </c>
      <c r="D1219" t="s">
        <v>3484</v>
      </c>
      <c r="E1219" t="s">
        <v>3485</v>
      </c>
      <c r="F1219" t="s">
        <v>3486</v>
      </c>
      <c r="G1219">
        <f t="shared" ref="G1219:G1282" si="59">COUNTIF(B:B,B1219)</f>
        <v>71</v>
      </c>
      <c r="H1219">
        <f>IF(LEN(I1219)&gt;0,1+MAX($H$1:H1218),0)</f>
        <v>0</v>
      </c>
      <c r="I1219" t="str">
        <f>IF(B1219=LEFT('Debt Worksheet'!$C$7,2),'Selected Unit Finder +Unit List'!F1219,"")</f>
        <v/>
      </c>
      <c r="J1219" t="str">
        <f t="shared" si="57"/>
        <v>4530507</v>
      </c>
    </row>
    <row r="1220" spans="1:10" x14ac:dyDescent="0.3">
      <c r="A1220" t="str">
        <f t="shared" si="58"/>
        <v>4530512</v>
      </c>
      <c r="B1220" t="s">
        <v>3437</v>
      </c>
      <c r="C1220" t="s">
        <v>937</v>
      </c>
      <c r="D1220" t="s">
        <v>3487</v>
      </c>
      <c r="E1220" t="s">
        <v>3488</v>
      </c>
      <c r="F1220" t="s">
        <v>3489</v>
      </c>
      <c r="G1220">
        <f t="shared" si="59"/>
        <v>71</v>
      </c>
      <c r="H1220">
        <f>IF(LEN(I1220)&gt;0,1+MAX($H$1:H1219),0)</f>
        <v>0</v>
      </c>
      <c r="I1220" t="str">
        <f>IF(B1220=LEFT('Debt Worksheet'!$C$7,2),'Selected Unit Finder +Unit List'!F1220,"")</f>
        <v/>
      </c>
      <c r="J1220" t="str">
        <f t="shared" si="57"/>
        <v>4530512</v>
      </c>
    </row>
    <row r="1221" spans="1:10" x14ac:dyDescent="0.3">
      <c r="A1221" t="str">
        <f t="shared" si="58"/>
        <v>4530730</v>
      </c>
      <c r="B1221" t="s">
        <v>3437</v>
      </c>
      <c r="C1221" t="s">
        <v>937</v>
      </c>
      <c r="D1221" t="s">
        <v>3490</v>
      </c>
      <c r="E1221" t="s">
        <v>3491</v>
      </c>
      <c r="F1221" t="s">
        <v>3492</v>
      </c>
      <c r="G1221">
        <f t="shared" si="59"/>
        <v>71</v>
      </c>
      <c r="H1221">
        <f>IF(LEN(I1221)&gt;0,1+MAX($H$1:H1220),0)</f>
        <v>0</v>
      </c>
      <c r="I1221" t="str">
        <f>IF(B1221=LEFT('Debt Worksheet'!$C$7,2),'Selected Unit Finder +Unit List'!F1221,"")</f>
        <v/>
      </c>
      <c r="J1221" t="str">
        <f t="shared" si="57"/>
        <v>4530730</v>
      </c>
    </row>
    <row r="1222" spans="1:10" x14ac:dyDescent="0.3">
      <c r="A1222" t="str">
        <f t="shared" si="58"/>
        <v>4530731</v>
      </c>
      <c r="B1222" t="s">
        <v>3437</v>
      </c>
      <c r="C1222" t="s">
        <v>937</v>
      </c>
      <c r="D1222" t="s">
        <v>3493</v>
      </c>
      <c r="E1222" t="s">
        <v>3494</v>
      </c>
      <c r="F1222" t="s">
        <v>3495</v>
      </c>
      <c r="G1222">
        <f t="shared" si="59"/>
        <v>71</v>
      </c>
      <c r="H1222">
        <f>IF(LEN(I1222)&gt;0,1+MAX($H$1:H1221),0)</f>
        <v>0</v>
      </c>
      <c r="I1222" t="str">
        <f>IF(B1222=LEFT('Debt Worksheet'!$C$7,2),'Selected Unit Finder +Unit List'!F1222,"")</f>
        <v/>
      </c>
      <c r="J1222" t="str">
        <f t="shared" si="57"/>
        <v>4530731</v>
      </c>
    </row>
    <row r="1223" spans="1:10" x14ac:dyDescent="0.3">
      <c r="A1223" t="str">
        <f t="shared" si="58"/>
        <v>4530732</v>
      </c>
      <c r="B1223" t="s">
        <v>3437</v>
      </c>
      <c r="C1223" t="s">
        <v>937</v>
      </c>
      <c r="D1223" t="s">
        <v>3496</v>
      </c>
      <c r="E1223" t="s">
        <v>3497</v>
      </c>
      <c r="F1223" t="s">
        <v>3498</v>
      </c>
      <c r="G1223">
        <f t="shared" si="59"/>
        <v>71</v>
      </c>
      <c r="H1223">
        <f>IF(LEN(I1223)&gt;0,1+MAX($H$1:H1222),0)</f>
        <v>0</v>
      </c>
      <c r="I1223" t="str">
        <f>IF(B1223=LEFT('Debt Worksheet'!$C$7,2),'Selected Unit Finder +Unit List'!F1223,"")</f>
        <v/>
      </c>
      <c r="J1223" t="str">
        <f t="shared" si="57"/>
        <v>4530732</v>
      </c>
    </row>
    <row r="1224" spans="1:10" x14ac:dyDescent="0.3">
      <c r="A1224" t="str">
        <f t="shared" si="58"/>
        <v>4530733</v>
      </c>
      <c r="B1224" t="s">
        <v>3437</v>
      </c>
      <c r="C1224" t="s">
        <v>937</v>
      </c>
      <c r="D1224" t="s">
        <v>3499</v>
      </c>
      <c r="E1224" t="s">
        <v>3500</v>
      </c>
      <c r="F1224" t="s">
        <v>3501</v>
      </c>
      <c r="G1224">
        <f t="shared" si="59"/>
        <v>71</v>
      </c>
      <c r="H1224">
        <f>IF(LEN(I1224)&gt;0,1+MAX($H$1:H1223),0)</f>
        <v>0</v>
      </c>
      <c r="I1224" t="str">
        <f>IF(B1224=LEFT('Debt Worksheet'!$C$7,2),'Selected Unit Finder +Unit List'!F1224,"")</f>
        <v/>
      </c>
      <c r="J1224" t="str">
        <f t="shared" si="57"/>
        <v>4530733</v>
      </c>
    </row>
    <row r="1225" spans="1:10" x14ac:dyDescent="0.3">
      <c r="A1225" t="str">
        <f t="shared" si="58"/>
        <v>4530734</v>
      </c>
      <c r="B1225" t="s">
        <v>3437</v>
      </c>
      <c r="C1225" t="s">
        <v>937</v>
      </c>
      <c r="D1225" t="s">
        <v>3502</v>
      </c>
      <c r="E1225" t="s">
        <v>3503</v>
      </c>
      <c r="F1225" t="s">
        <v>3504</v>
      </c>
      <c r="G1225">
        <f t="shared" si="59"/>
        <v>71</v>
      </c>
      <c r="H1225">
        <f>IF(LEN(I1225)&gt;0,1+MAX($H$1:H1224),0)</f>
        <v>0</v>
      </c>
      <c r="I1225" t="str">
        <f>IF(B1225=LEFT('Debt Worksheet'!$C$7,2),'Selected Unit Finder +Unit List'!F1225,"")</f>
        <v/>
      </c>
      <c r="J1225" t="str">
        <f t="shared" si="57"/>
        <v>4530734</v>
      </c>
    </row>
    <row r="1226" spans="1:10" x14ac:dyDescent="0.3">
      <c r="A1226" t="str">
        <f t="shared" si="58"/>
        <v>4530735</v>
      </c>
      <c r="B1226" t="s">
        <v>3437</v>
      </c>
      <c r="C1226" t="s">
        <v>937</v>
      </c>
      <c r="D1226" t="s">
        <v>3505</v>
      </c>
      <c r="E1226" t="s">
        <v>3506</v>
      </c>
      <c r="F1226" t="s">
        <v>3507</v>
      </c>
      <c r="G1226">
        <f t="shared" si="59"/>
        <v>71</v>
      </c>
      <c r="H1226">
        <f>IF(LEN(I1226)&gt;0,1+MAX($H$1:H1225),0)</f>
        <v>0</v>
      </c>
      <c r="I1226" t="str">
        <f>IF(B1226=LEFT('Debt Worksheet'!$C$7,2),'Selected Unit Finder +Unit List'!F1226,"")</f>
        <v/>
      </c>
      <c r="J1226" t="str">
        <f t="shared" si="57"/>
        <v>4530735</v>
      </c>
    </row>
    <row r="1227" spans="1:10" x14ac:dyDescent="0.3">
      <c r="A1227" t="str">
        <f t="shared" si="58"/>
        <v>4530736</v>
      </c>
      <c r="B1227" t="s">
        <v>3437</v>
      </c>
      <c r="C1227" t="s">
        <v>937</v>
      </c>
      <c r="D1227" t="s">
        <v>3508</v>
      </c>
      <c r="E1227" t="s">
        <v>3509</v>
      </c>
      <c r="F1227" t="s">
        <v>3510</v>
      </c>
      <c r="G1227">
        <f t="shared" si="59"/>
        <v>71</v>
      </c>
      <c r="H1227">
        <f>IF(LEN(I1227)&gt;0,1+MAX($H$1:H1226),0)</f>
        <v>0</v>
      </c>
      <c r="I1227" t="str">
        <f>IF(B1227=LEFT('Debt Worksheet'!$C$7,2),'Selected Unit Finder +Unit List'!F1227,"")</f>
        <v/>
      </c>
      <c r="J1227" t="str">
        <f t="shared" si="57"/>
        <v>4530736</v>
      </c>
    </row>
    <row r="1228" spans="1:10" x14ac:dyDescent="0.3">
      <c r="A1228" t="str">
        <f t="shared" si="58"/>
        <v>4544580</v>
      </c>
      <c r="B1228" t="s">
        <v>3437</v>
      </c>
      <c r="C1228" t="s">
        <v>950</v>
      </c>
      <c r="D1228" t="s">
        <v>3511</v>
      </c>
      <c r="E1228" t="s">
        <v>3512</v>
      </c>
      <c r="F1228" t="s">
        <v>3513</v>
      </c>
      <c r="G1228">
        <f t="shared" si="59"/>
        <v>71</v>
      </c>
      <c r="H1228">
        <f>IF(LEN(I1228)&gt;0,1+MAX($H$1:H1227),0)</f>
        <v>0</v>
      </c>
      <c r="I1228" t="str">
        <f>IF(B1228=LEFT('Debt Worksheet'!$C$7,2),'Selected Unit Finder +Unit List'!F1228,"")</f>
        <v/>
      </c>
      <c r="J1228" t="str">
        <f t="shared" si="57"/>
        <v>4544580</v>
      </c>
    </row>
    <row r="1229" spans="1:10" x14ac:dyDescent="0.3">
      <c r="A1229" t="str">
        <f t="shared" si="58"/>
        <v>4544590</v>
      </c>
      <c r="B1229" t="s">
        <v>3437</v>
      </c>
      <c r="C1229" t="s">
        <v>950</v>
      </c>
      <c r="D1229" t="s">
        <v>3514</v>
      </c>
      <c r="E1229" t="s">
        <v>3515</v>
      </c>
      <c r="F1229" t="s">
        <v>3516</v>
      </c>
      <c r="G1229">
        <f t="shared" si="59"/>
        <v>71</v>
      </c>
      <c r="H1229">
        <f>IF(LEN(I1229)&gt;0,1+MAX($H$1:H1228),0)</f>
        <v>0</v>
      </c>
      <c r="I1229" t="str">
        <f>IF(B1229=LEFT('Debt Worksheet'!$C$7,2),'Selected Unit Finder +Unit List'!F1229,"")</f>
        <v/>
      </c>
      <c r="J1229" t="str">
        <f t="shared" si="57"/>
        <v>4544590</v>
      </c>
    </row>
    <row r="1230" spans="1:10" x14ac:dyDescent="0.3">
      <c r="A1230" t="str">
        <f t="shared" si="58"/>
        <v>4544600</v>
      </c>
      <c r="B1230" t="s">
        <v>3437</v>
      </c>
      <c r="C1230" t="s">
        <v>950</v>
      </c>
      <c r="D1230" t="s">
        <v>3517</v>
      </c>
      <c r="E1230" t="s">
        <v>3518</v>
      </c>
      <c r="F1230" t="s">
        <v>3519</v>
      </c>
      <c r="G1230">
        <f t="shared" si="59"/>
        <v>71</v>
      </c>
      <c r="H1230">
        <f>IF(LEN(I1230)&gt;0,1+MAX($H$1:H1229),0)</f>
        <v>0</v>
      </c>
      <c r="I1230" t="str">
        <f>IF(B1230=LEFT('Debt Worksheet'!$C$7,2),'Selected Unit Finder +Unit List'!F1230,"")</f>
        <v/>
      </c>
      <c r="J1230" t="str">
        <f t="shared" si="57"/>
        <v>4544600</v>
      </c>
    </row>
    <row r="1231" spans="1:10" x14ac:dyDescent="0.3">
      <c r="A1231" t="str">
        <f t="shared" si="58"/>
        <v>4544615</v>
      </c>
      <c r="B1231" t="s">
        <v>3437</v>
      </c>
      <c r="C1231" t="s">
        <v>950</v>
      </c>
      <c r="D1231" t="s">
        <v>3520</v>
      </c>
      <c r="E1231" t="s">
        <v>3521</v>
      </c>
      <c r="F1231" t="s">
        <v>3522</v>
      </c>
      <c r="G1231">
        <f t="shared" si="59"/>
        <v>71</v>
      </c>
      <c r="H1231">
        <f>IF(LEN(I1231)&gt;0,1+MAX($H$1:H1230),0)</f>
        <v>0</v>
      </c>
      <c r="I1231" t="str">
        <f>IF(B1231=LEFT('Debt Worksheet'!$C$7,2),'Selected Unit Finder +Unit List'!F1231,"")</f>
        <v/>
      </c>
      <c r="J1231" t="str">
        <f t="shared" si="57"/>
        <v>4544615</v>
      </c>
    </row>
    <row r="1232" spans="1:10" x14ac:dyDescent="0.3">
      <c r="A1232" t="str">
        <f t="shared" si="58"/>
        <v>4544645</v>
      </c>
      <c r="B1232" t="s">
        <v>3437</v>
      </c>
      <c r="C1232" t="s">
        <v>950</v>
      </c>
      <c r="D1232" t="s">
        <v>3523</v>
      </c>
      <c r="E1232" t="s">
        <v>3524</v>
      </c>
      <c r="F1232" t="s">
        <v>3525</v>
      </c>
      <c r="G1232">
        <f t="shared" si="59"/>
        <v>71</v>
      </c>
      <c r="H1232">
        <f>IF(LEN(I1232)&gt;0,1+MAX($H$1:H1231),0)</f>
        <v>0</v>
      </c>
      <c r="I1232" t="str">
        <f>IF(B1232=LEFT('Debt Worksheet'!$C$7,2),'Selected Unit Finder +Unit List'!F1232,"")</f>
        <v/>
      </c>
      <c r="J1232" t="str">
        <f t="shared" si="57"/>
        <v>4544645</v>
      </c>
    </row>
    <row r="1233" spans="1:10" x14ac:dyDescent="0.3">
      <c r="A1233" t="str">
        <f t="shared" si="58"/>
        <v>4544650</v>
      </c>
      <c r="B1233" t="s">
        <v>3437</v>
      </c>
      <c r="C1233" t="s">
        <v>950</v>
      </c>
      <c r="D1233" t="s">
        <v>3526</v>
      </c>
      <c r="E1233" t="s">
        <v>3527</v>
      </c>
      <c r="F1233" t="s">
        <v>3528</v>
      </c>
      <c r="G1233">
        <f t="shared" si="59"/>
        <v>71</v>
      </c>
      <c r="H1233">
        <f>IF(LEN(I1233)&gt;0,1+MAX($H$1:H1232),0)</f>
        <v>0</v>
      </c>
      <c r="I1233" t="str">
        <f>IF(B1233=LEFT('Debt Worksheet'!$C$7,2),'Selected Unit Finder +Unit List'!F1233,"")</f>
        <v/>
      </c>
      <c r="J1233" t="str">
        <f t="shared" si="57"/>
        <v>4544650</v>
      </c>
    </row>
    <row r="1234" spans="1:10" x14ac:dyDescent="0.3">
      <c r="A1234" t="str">
        <f t="shared" si="58"/>
        <v>4544660</v>
      </c>
      <c r="B1234" t="s">
        <v>3437</v>
      </c>
      <c r="C1234" t="s">
        <v>950</v>
      </c>
      <c r="D1234" t="s">
        <v>3529</v>
      </c>
      <c r="E1234" t="s">
        <v>3530</v>
      </c>
      <c r="F1234" t="s">
        <v>3531</v>
      </c>
      <c r="G1234">
        <f t="shared" si="59"/>
        <v>71</v>
      </c>
      <c r="H1234">
        <f>IF(LEN(I1234)&gt;0,1+MAX($H$1:H1233),0)</f>
        <v>0</v>
      </c>
      <c r="I1234" t="str">
        <f>IF(B1234=LEFT('Debt Worksheet'!$C$7,2),'Selected Unit Finder +Unit List'!F1234,"")</f>
        <v/>
      </c>
      <c r="J1234" t="str">
        <f t="shared" si="57"/>
        <v>4544660</v>
      </c>
    </row>
    <row r="1235" spans="1:10" x14ac:dyDescent="0.3">
      <c r="A1235" t="str">
        <f t="shared" si="58"/>
        <v>4544670</v>
      </c>
      <c r="B1235" t="s">
        <v>3437</v>
      </c>
      <c r="C1235" t="s">
        <v>950</v>
      </c>
      <c r="D1235" t="s">
        <v>3532</v>
      </c>
      <c r="E1235" t="s">
        <v>3533</v>
      </c>
      <c r="F1235" t="s">
        <v>3534</v>
      </c>
      <c r="G1235">
        <f t="shared" si="59"/>
        <v>71</v>
      </c>
      <c r="H1235">
        <f>IF(LEN(I1235)&gt;0,1+MAX($H$1:H1234),0)</f>
        <v>0</v>
      </c>
      <c r="I1235" t="str">
        <f>IF(B1235=LEFT('Debt Worksheet'!$C$7,2),'Selected Unit Finder +Unit List'!F1235,"")</f>
        <v/>
      </c>
      <c r="J1235" t="str">
        <f t="shared" si="57"/>
        <v>4544670</v>
      </c>
    </row>
    <row r="1236" spans="1:10" x14ac:dyDescent="0.3">
      <c r="A1236" t="str">
        <f t="shared" si="58"/>
        <v>4544680</v>
      </c>
      <c r="B1236" t="s">
        <v>3437</v>
      </c>
      <c r="C1236" t="s">
        <v>950</v>
      </c>
      <c r="D1236" t="s">
        <v>3535</v>
      </c>
      <c r="E1236" t="s">
        <v>3536</v>
      </c>
      <c r="F1236" t="s">
        <v>3537</v>
      </c>
      <c r="G1236">
        <f t="shared" si="59"/>
        <v>71</v>
      </c>
      <c r="H1236">
        <f>IF(LEN(I1236)&gt;0,1+MAX($H$1:H1235),0)</f>
        <v>0</v>
      </c>
      <c r="I1236" t="str">
        <f>IF(B1236=LEFT('Debt Worksheet'!$C$7,2),'Selected Unit Finder +Unit List'!F1236,"")</f>
        <v/>
      </c>
      <c r="J1236" t="str">
        <f t="shared" si="57"/>
        <v>4544680</v>
      </c>
    </row>
    <row r="1237" spans="1:10" x14ac:dyDescent="0.3">
      <c r="A1237" t="str">
        <f t="shared" si="58"/>
        <v>4544690</v>
      </c>
      <c r="B1237" t="s">
        <v>3437</v>
      </c>
      <c r="C1237" t="s">
        <v>950</v>
      </c>
      <c r="D1237" t="s">
        <v>3538</v>
      </c>
      <c r="E1237" t="s">
        <v>3539</v>
      </c>
      <c r="F1237" t="s">
        <v>3540</v>
      </c>
      <c r="G1237">
        <f t="shared" si="59"/>
        <v>71</v>
      </c>
      <c r="H1237">
        <f>IF(LEN(I1237)&gt;0,1+MAX($H$1:H1236),0)</f>
        <v>0</v>
      </c>
      <c r="I1237" t="str">
        <f>IF(B1237=LEFT('Debt Worksheet'!$C$7,2),'Selected Unit Finder +Unit List'!F1237,"")</f>
        <v/>
      </c>
      <c r="J1237" t="str">
        <f t="shared" si="57"/>
        <v>4544690</v>
      </c>
    </row>
    <row r="1238" spans="1:10" x14ac:dyDescent="0.3">
      <c r="A1238" t="str">
        <f t="shared" si="58"/>
        <v>4544700</v>
      </c>
      <c r="B1238" t="s">
        <v>3437</v>
      </c>
      <c r="C1238" t="s">
        <v>950</v>
      </c>
      <c r="D1238" t="s">
        <v>3541</v>
      </c>
      <c r="E1238" t="s">
        <v>3542</v>
      </c>
      <c r="F1238" t="s">
        <v>3543</v>
      </c>
      <c r="G1238">
        <f t="shared" si="59"/>
        <v>71</v>
      </c>
      <c r="H1238">
        <f>IF(LEN(I1238)&gt;0,1+MAX($H$1:H1237),0)</f>
        <v>0</v>
      </c>
      <c r="I1238" t="str">
        <f>IF(B1238=LEFT('Debt Worksheet'!$C$7,2),'Selected Unit Finder +Unit List'!F1238,"")</f>
        <v/>
      </c>
      <c r="J1238" t="str">
        <f t="shared" si="57"/>
        <v>4544700</v>
      </c>
    </row>
    <row r="1239" spans="1:10" x14ac:dyDescent="0.3">
      <c r="A1239" t="str">
        <f t="shared" si="58"/>
        <v>4544710</v>
      </c>
      <c r="B1239" t="s">
        <v>3437</v>
      </c>
      <c r="C1239" t="s">
        <v>950</v>
      </c>
      <c r="D1239" t="s">
        <v>3544</v>
      </c>
      <c r="E1239" t="s">
        <v>3545</v>
      </c>
      <c r="F1239" t="s">
        <v>3546</v>
      </c>
      <c r="G1239">
        <f t="shared" si="59"/>
        <v>71</v>
      </c>
      <c r="H1239">
        <f>IF(LEN(I1239)&gt;0,1+MAX($H$1:H1238),0)</f>
        <v>0</v>
      </c>
      <c r="I1239" t="str">
        <f>IF(B1239=LEFT('Debt Worksheet'!$C$7,2),'Selected Unit Finder +Unit List'!F1239,"")</f>
        <v/>
      </c>
      <c r="J1239" t="str">
        <f t="shared" si="57"/>
        <v>4544710</v>
      </c>
    </row>
    <row r="1240" spans="1:10" x14ac:dyDescent="0.3">
      <c r="A1240" t="str">
        <f t="shared" si="58"/>
        <v>4544720</v>
      </c>
      <c r="B1240" t="s">
        <v>3437</v>
      </c>
      <c r="C1240" t="s">
        <v>950</v>
      </c>
      <c r="D1240" t="s">
        <v>3547</v>
      </c>
      <c r="E1240" t="s">
        <v>3548</v>
      </c>
      <c r="F1240" t="s">
        <v>3549</v>
      </c>
      <c r="G1240">
        <f t="shared" si="59"/>
        <v>71</v>
      </c>
      <c r="H1240">
        <f>IF(LEN(I1240)&gt;0,1+MAX($H$1:H1239),0)</f>
        <v>0</v>
      </c>
      <c r="I1240" t="str">
        <f>IF(B1240=LEFT('Debt Worksheet'!$C$7,2),'Selected Unit Finder +Unit List'!F1240,"")</f>
        <v/>
      </c>
      <c r="J1240" t="str">
        <f t="shared" si="57"/>
        <v>4544720</v>
      </c>
    </row>
    <row r="1241" spans="1:10" x14ac:dyDescent="0.3">
      <c r="A1241" t="str">
        <f t="shared" si="58"/>
        <v>4544730</v>
      </c>
      <c r="B1241" t="s">
        <v>3437</v>
      </c>
      <c r="C1241" t="s">
        <v>950</v>
      </c>
      <c r="D1241" t="s">
        <v>3550</v>
      </c>
      <c r="E1241" t="s">
        <v>3551</v>
      </c>
      <c r="F1241" t="s">
        <v>3552</v>
      </c>
      <c r="G1241">
        <f t="shared" si="59"/>
        <v>71</v>
      </c>
      <c r="H1241">
        <f>IF(LEN(I1241)&gt;0,1+MAX($H$1:H1240),0)</f>
        <v>0</v>
      </c>
      <c r="I1241" t="str">
        <f>IF(B1241=LEFT('Debt Worksheet'!$C$7,2),'Selected Unit Finder +Unit List'!F1241,"")</f>
        <v/>
      </c>
      <c r="J1241" t="str">
        <f t="shared" si="57"/>
        <v>4544730</v>
      </c>
    </row>
    <row r="1242" spans="1:10" x14ac:dyDescent="0.3">
      <c r="A1242" t="str">
        <f t="shared" si="58"/>
        <v>4544740</v>
      </c>
      <c r="B1242" t="s">
        <v>3437</v>
      </c>
      <c r="C1242" t="s">
        <v>950</v>
      </c>
      <c r="D1242" t="s">
        <v>3553</v>
      </c>
      <c r="E1242" t="s">
        <v>3554</v>
      </c>
      <c r="F1242" t="s">
        <v>3555</v>
      </c>
      <c r="G1242">
        <f t="shared" si="59"/>
        <v>71</v>
      </c>
      <c r="H1242">
        <f>IF(LEN(I1242)&gt;0,1+MAX($H$1:H1241),0)</f>
        <v>0</v>
      </c>
      <c r="I1242" t="str">
        <f>IF(B1242=LEFT('Debt Worksheet'!$C$7,2),'Selected Unit Finder +Unit List'!F1242,"")</f>
        <v/>
      </c>
      <c r="J1242" t="str">
        <f t="shared" si="57"/>
        <v>4544740</v>
      </c>
    </row>
    <row r="1243" spans="1:10" x14ac:dyDescent="0.3">
      <c r="A1243" t="str">
        <f t="shared" si="58"/>
        <v>4544760</v>
      </c>
      <c r="B1243" t="s">
        <v>3437</v>
      </c>
      <c r="C1243" t="s">
        <v>950</v>
      </c>
      <c r="D1243" t="s">
        <v>3556</v>
      </c>
      <c r="E1243" t="s">
        <v>3557</v>
      </c>
      <c r="F1243" t="s">
        <v>3558</v>
      </c>
      <c r="G1243">
        <f t="shared" si="59"/>
        <v>71</v>
      </c>
      <c r="H1243">
        <f>IF(LEN(I1243)&gt;0,1+MAX($H$1:H1242),0)</f>
        <v>0</v>
      </c>
      <c r="I1243" t="str">
        <f>IF(B1243=LEFT('Debt Worksheet'!$C$7,2),'Selected Unit Finder +Unit List'!F1243,"")</f>
        <v/>
      </c>
      <c r="J1243" t="str">
        <f t="shared" si="57"/>
        <v>4544760</v>
      </c>
    </row>
    <row r="1244" spans="1:10" x14ac:dyDescent="0.3">
      <c r="A1244" t="str">
        <f t="shared" si="58"/>
        <v>4550124</v>
      </c>
      <c r="B1244" t="s">
        <v>3437</v>
      </c>
      <c r="C1244" t="s">
        <v>960</v>
      </c>
      <c r="D1244" t="s">
        <v>3559</v>
      </c>
      <c r="E1244" t="s">
        <v>3560</v>
      </c>
      <c r="F1244" t="s">
        <v>3561</v>
      </c>
      <c r="G1244">
        <f t="shared" si="59"/>
        <v>71</v>
      </c>
      <c r="H1244">
        <f>IF(LEN(I1244)&gt;0,1+MAX($H$1:H1243),0)</f>
        <v>0</v>
      </c>
      <c r="I1244" t="str">
        <f>IF(B1244=LEFT('Debt Worksheet'!$C$7,2),'Selected Unit Finder +Unit List'!F1244,"")</f>
        <v/>
      </c>
      <c r="J1244" t="str">
        <f t="shared" si="57"/>
        <v>4550124</v>
      </c>
    </row>
    <row r="1245" spans="1:10" x14ac:dyDescent="0.3">
      <c r="A1245" t="str">
        <f t="shared" si="58"/>
        <v>4550125</v>
      </c>
      <c r="B1245" t="s">
        <v>3437</v>
      </c>
      <c r="C1245" t="s">
        <v>960</v>
      </c>
      <c r="D1245" t="s">
        <v>1035</v>
      </c>
      <c r="E1245" t="s">
        <v>3562</v>
      </c>
      <c r="F1245" t="s">
        <v>3563</v>
      </c>
      <c r="G1245">
        <f t="shared" si="59"/>
        <v>71</v>
      </c>
      <c r="H1245">
        <f>IF(LEN(I1245)&gt;0,1+MAX($H$1:H1244),0)</f>
        <v>0</v>
      </c>
      <c r="I1245" t="str">
        <f>IF(B1245=LEFT('Debt Worksheet'!$C$7,2),'Selected Unit Finder +Unit List'!F1245,"")</f>
        <v/>
      </c>
      <c r="J1245" t="str">
        <f t="shared" si="57"/>
        <v>4550125</v>
      </c>
    </row>
    <row r="1246" spans="1:10" x14ac:dyDescent="0.3">
      <c r="A1246" t="str">
        <f t="shared" si="58"/>
        <v>4550126</v>
      </c>
      <c r="B1246" t="s">
        <v>3437</v>
      </c>
      <c r="C1246" t="s">
        <v>960</v>
      </c>
      <c r="D1246" t="s">
        <v>3564</v>
      </c>
      <c r="E1246" t="s">
        <v>3565</v>
      </c>
      <c r="F1246" t="s">
        <v>3566</v>
      </c>
      <c r="G1246">
        <f t="shared" si="59"/>
        <v>71</v>
      </c>
      <c r="H1246">
        <f>IF(LEN(I1246)&gt;0,1+MAX($H$1:H1245),0)</f>
        <v>0</v>
      </c>
      <c r="I1246" t="str">
        <f>IF(B1246=LEFT('Debt Worksheet'!$C$7,2),'Selected Unit Finder +Unit List'!F1246,"")</f>
        <v/>
      </c>
      <c r="J1246" t="str">
        <f t="shared" si="57"/>
        <v>4550126</v>
      </c>
    </row>
    <row r="1247" spans="1:10" x14ac:dyDescent="0.3">
      <c r="A1247" t="str">
        <f t="shared" si="58"/>
        <v>4550127</v>
      </c>
      <c r="B1247" t="s">
        <v>3437</v>
      </c>
      <c r="C1247" t="s">
        <v>960</v>
      </c>
      <c r="D1247" t="s">
        <v>3567</v>
      </c>
      <c r="E1247" t="s">
        <v>3568</v>
      </c>
      <c r="F1247" t="s">
        <v>3569</v>
      </c>
      <c r="G1247">
        <f t="shared" si="59"/>
        <v>71</v>
      </c>
      <c r="H1247">
        <f>IF(LEN(I1247)&gt;0,1+MAX($H$1:H1246),0)</f>
        <v>0</v>
      </c>
      <c r="I1247" t="str">
        <f>IF(B1247=LEFT('Debt Worksheet'!$C$7,2),'Selected Unit Finder +Unit List'!F1247,"")</f>
        <v/>
      </c>
      <c r="J1247" t="str">
        <f t="shared" si="57"/>
        <v>4550127</v>
      </c>
    </row>
    <row r="1248" spans="1:10" x14ac:dyDescent="0.3">
      <c r="A1248" t="str">
        <f t="shared" si="58"/>
        <v>4550128</v>
      </c>
      <c r="B1248" t="s">
        <v>3437</v>
      </c>
      <c r="C1248" t="s">
        <v>960</v>
      </c>
      <c r="D1248" t="s">
        <v>3570</v>
      </c>
      <c r="E1248" t="s">
        <v>3571</v>
      </c>
      <c r="F1248" t="s">
        <v>3572</v>
      </c>
      <c r="G1248">
        <f t="shared" si="59"/>
        <v>71</v>
      </c>
      <c r="H1248">
        <f>IF(LEN(I1248)&gt;0,1+MAX($H$1:H1247),0)</f>
        <v>0</v>
      </c>
      <c r="I1248" t="str">
        <f>IF(B1248=LEFT('Debt Worksheet'!$C$7,2),'Selected Unit Finder +Unit List'!F1248,"")</f>
        <v/>
      </c>
      <c r="J1248" t="str">
        <f t="shared" si="57"/>
        <v>4550128</v>
      </c>
    </row>
    <row r="1249" spans="1:10" x14ac:dyDescent="0.3">
      <c r="A1249" t="str">
        <f t="shared" si="58"/>
        <v>4550129</v>
      </c>
      <c r="B1249" t="s">
        <v>3437</v>
      </c>
      <c r="C1249" t="s">
        <v>960</v>
      </c>
      <c r="D1249" t="s">
        <v>3573</v>
      </c>
      <c r="E1249" t="s">
        <v>3574</v>
      </c>
      <c r="F1249" t="s">
        <v>3575</v>
      </c>
      <c r="G1249">
        <f t="shared" si="59"/>
        <v>71</v>
      </c>
      <c r="H1249">
        <f>IF(LEN(I1249)&gt;0,1+MAX($H$1:H1248),0)</f>
        <v>0</v>
      </c>
      <c r="I1249" t="str">
        <f>IF(B1249=LEFT('Debt Worksheet'!$C$7,2),'Selected Unit Finder +Unit List'!F1249,"")</f>
        <v/>
      </c>
      <c r="J1249" t="str">
        <f t="shared" si="57"/>
        <v>4550129</v>
      </c>
    </row>
    <row r="1250" spans="1:10" x14ac:dyDescent="0.3">
      <c r="A1250" t="str">
        <f t="shared" si="58"/>
        <v>4550276</v>
      </c>
      <c r="B1250" t="s">
        <v>3437</v>
      </c>
      <c r="C1250" t="s">
        <v>960</v>
      </c>
      <c r="D1250" t="s">
        <v>3576</v>
      </c>
      <c r="E1250" t="s">
        <v>3577</v>
      </c>
      <c r="F1250" t="s">
        <v>3578</v>
      </c>
      <c r="G1250">
        <f t="shared" si="59"/>
        <v>71</v>
      </c>
      <c r="H1250">
        <f>IF(LEN(I1250)&gt;0,1+MAX($H$1:H1249),0)</f>
        <v>0</v>
      </c>
      <c r="I1250" t="str">
        <f>IF(B1250=LEFT('Debt Worksheet'!$C$7,2),'Selected Unit Finder +Unit List'!F1250,"")</f>
        <v/>
      </c>
      <c r="J1250" t="str">
        <f t="shared" si="57"/>
        <v>4550276</v>
      </c>
    </row>
    <row r="1251" spans="1:10" x14ac:dyDescent="0.3">
      <c r="A1251" t="str">
        <f t="shared" si="58"/>
        <v>4560808</v>
      </c>
      <c r="B1251" t="s">
        <v>3437</v>
      </c>
      <c r="C1251" t="s">
        <v>966</v>
      </c>
      <c r="D1251" t="s">
        <v>3579</v>
      </c>
      <c r="E1251" t="s">
        <v>3580</v>
      </c>
      <c r="F1251" t="s">
        <v>3581</v>
      </c>
      <c r="G1251">
        <f t="shared" si="59"/>
        <v>71</v>
      </c>
      <c r="H1251">
        <f>IF(LEN(I1251)&gt;0,1+MAX($H$1:H1250),0)</f>
        <v>0</v>
      </c>
      <c r="I1251" t="str">
        <f>IF(B1251=LEFT('Debt Worksheet'!$C$7,2),'Selected Unit Finder +Unit List'!F1251,"")</f>
        <v/>
      </c>
      <c r="J1251" t="str">
        <f t="shared" si="57"/>
        <v>4560808</v>
      </c>
    </row>
    <row r="1252" spans="1:10" x14ac:dyDescent="0.3">
      <c r="A1252" t="str">
        <f t="shared" si="58"/>
        <v>4560810</v>
      </c>
      <c r="B1252" t="s">
        <v>3437</v>
      </c>
      <c r="C1252" t="s">
        <v>966</v>
      </c>
      <c r="D1252" t="s">
        <v>3582</v>
      </c>
      <c r="E1252" t="s">
        <v>3583</v>
      </c>
      <c r="F1252" t="s">
        <v>3584</v>
      </c>
      <c r="G1252">
        <f t="shared" si="59"/>
        <v>71</v>
      </c>
      <c r="H1252">
        <f>IF(LEN(I1252)&gt;0,1+MAX($H$1:H1251),0)</f>
        <v>0</v>
      </c>
      <c r="I1252" t="str">
        <f>IF(B1252=LEFT('Debt Worksheet'!$C$7,2),'Selected Unit Finder +Unit List'!F1252,"")</f>
        <v/>
      </c>
      <c r="J1252" t="str">
        <f t="shared" si="57"/>
        <v>4560810</v>
      </c>
    </row>
    <row r="1253" spans="1:10" x14ac:dyDescent="0.3">
      <c r="A1253" t="str">
        <f t="shared" si="58"/>
        <v>4560811</v>
      </c>
      <c r="B1253" t="s">
        <v>3437</v>
      </c>
      <c r="C1253" t="s">
        <v>966</v>
      </c>
      <c r="D1253" t="s">
        <v>3425</v>
      </c>
      <c r="E1253" t="s">
        <v>3585</v>
      </c>
      <c r="F1253" t="s">
        <v>3586</v>
      </c>
      <c r="G1253">
        <f t="shared" si="59"/>
        <v>71</v>
      </c>
      <c r="H1253">
        <f>IF(LEN(I1253)&gt;0,1+MAX($H$1:H1252),0)</f>
        <v>0</v>
      </c>
      <c r="I1253" t="str">
        <f>IF(B1253=LEFT('Debt Worksheet'!$C$7,2),'Selected Unit Finder +Unit List'!F1253,"")</f>
        <v/>
      </c>
      <c r="J1253" t="str">
        <f t="shared" si="57"/>
        <v>4560811</v>
      </c>
    </row>
    <row r="1254" spans="1:10" x14ac:dyDescent="0.3">
      <c r="A1254" t="str">
        <f t="shared" si="58"/>
        <v>4560812</v>
      </c>
      <c r="B1254" t="s">
        <v>3437</v>
      </c>
      <c r="C1254" t="s">
        <v>966</v>
      </c>
      <c r="D1254" t="s">
        <v>3587</v>
      </c>
      <c r="E1254" t="s">
        <v>3588</v>
      </c>
      <c r="F1254" t="s">
        <v>3589</v>
      </c>
      <c r="G1254">
        <f t="shared" si="59"/>
        <v>71</v>
      </c>
      <c r="H1254">
        <f>IF(LEN(I1254)&gt;0,1+MAX($H$1:H1253),0)</f>
        <v>0</v>
      </c>
      <c r="I1254" t="str">
        <f>IF(B1254=LEFT('Debt Worksheet'!$C$7,2),'Selected Unit Finder +Unit List'!F1254,"")</f>
        <v/>
      </c>
      <c r="J1254" t="str">
        <f t="shared" si="57"/>
        <v>4560812</v>
      </c>
    </row>
    <row r="1255" spans="1:10" x14ac:dyDescent="0.3">
      <c r="A1255" t="str">
        <f t="shared" si="58"/>
        <v>4560813</v>
      </c>
      <c r="B1255" t="s">
        <v>3437</v>
      </c>
      <c r="C1255" t="s">
        <v>966</v>
      </c>
      <c r="D1255" t="s">
        <v>3590</v>
      </c>
      <c r="E1255" t="s">
        <v>3591</v>
      </c>
      <c r="F1255" t="s">
        <v>3592</v>
      </c>
      <c r="G1255">
        <f t="shared" si="59"/>
        <v>71</v>
      </c>
      <c r="H1255">
        <f>IF(LEN(I1255)&gt;0,1+MAX($H$1:H1254),0)</f>
        <v>0</v>
      </c>
      <c r="I1255" t="str">
        <f>IF(B1255=LEFT('Debt Worksheet'!$C$7,2),'Selected Unit Finder +Unit List'!F1255,"")</f>
        <v/>
      </c>
      <c r="J1255" t="str">
        <f t="shared" si="57"/>
        <v>4560813</v>
      </c>
    </row>
    <row r="1256" spans="1:10" x14ac:dyDescent="0.3">
      <c r="A1256" t="str">
        <f t="shared" si="58"/>
        <v>4560814</v>
      </c>
      <c r="B1256" t="s">
        <v>3437</v>
      </c>
      <c r="C1256" t="s">
        <v>966</v>
      </c>
      <c r="D1256" t="s">
        <v>3593</v>
      </c>
      <c r="E1256" t="s">
        <v>3594</v>
      </c>
      <c r="F1256" t="s">
        <v>3595</v>
      </c>
      <c r="G1256">
        <f t="shared" si="59"/>
        <v>71</v>
      </c>
      <c r="H1256">
        <f>IF(LEN(I1256)&gt;0,1+MAX($H$1:H1255),0)</f>
        <v>0</v>
      </c>
      <c r="I1256" t="str">
        <f>IF(B1256=LEFT('Debt Worksheet'!$C$7,2),'Selected Unit Finder +Unit List'!F1256,"")</f>
        <v/>
      </c>
      <c r="J1256" t="str">
        <f t="shared" si="57"/>
        <v>4560814</v>
      </c>
    </row>
    <row r="1257" spans="1:10" x14ac:dyDescent="0.3">
      <c r="A1257" t="str">
        <f t="shared" si="58"/>
        <v>4560815</v>
      </c>
      <c r="B1257" t="s">
        <v>3437</v>
      </c>
      <c r="C1257" t="s">
        <v>966</v>
      </c>
      <c r="D1257" t="s">
        <v>1343</v>
      </c>
      <c r="E1257" t="s">
        <v>3596</v>
      </c>
      <c r="F1257" t="s">
        <v>3597</v>
      </c>
      <c r="G1257">
        <f t="shared" si="59"/>
        <v>71</v>
      </c>
      <c r="H1257">
        <f>IF(LEN(I1257)&gt;0,1+MAX($H$1:H1256),0)</f>
        <v>0</v>
      </c>
      <c r="I1257" t="str">
        <f>IF(B1257=LEFT('Debt Worksheet'!$C$7,2),'Selected Unit Finder +Unit List'!F1257,"")</f>
        <v/>
      </c>
      <c r="J1257" t="str">
        <f t="shared" si="57"/>
        <v>4560815</v>
      </c>
    </row>
    <row r="1258" spans="1:10" x14ac:dyDescent="0.3">
      <c r="A1258" t="str">
        <f t="shared" si="58"/>
        <v>4560816</v>
      </c>
      <c r="B1258" t="s">
        <v>3437</v>
      </c>
      <c r="C1258" t="s">
        <v>966</v>
      </c>
      <c r="D1258" t="s">
        <v>3598</v>
      </c>
      <c r="E1258" t="s">
        <v>3599</v>
      </c>
      <c r="F1258" t="s">
        <v>3600</v>
      </c>
      <c r="G1258">
        <f t="shared" si="59"/>
        <v>71</v>
      </c>
      <c r="H1258">
        <f>IF(LEN(I1258)&gt;0,1+MAX($H$1:H1257),0)</f>
        <v>0</v>
      </c>
      <c r="I1258" t="str">
        <f>IF(B1258=LEFT('Debt Worksheet'!$C$7,2),'Selected Unit Finder +Unit List'!F1258,"")</f>
        <v/>
      </c>
      <c r="J1258" t="str">
        <f t="shared" si="57"/>
        <v>4560816</v>
      </c>
    </row>
    <row r="1259" spans="1:10" x14ac:dyDescent="0.3">
      <c r="A1259" t="str">
        <f t="shared" si="58"/>
        <v>4560901</v>
      </c>
      <c r="B1259" t="s">
        <v>3437</v>
      </c>
      <c r="C1259" t="s">
        <v>966</v>
      </c>
      <c r="D1259" t="s">
        <v>3601</v>
      </c>
      <c r="E1259" t="s">
        <v>3602</v>
      </c>
      <c r="F1259" t="s">
        <v>3603</v>
      </c>
      <c r="G1259">
        <f t="shared" si="59"/>
        <v>71</v>
      </c>
      <c r="H1259">
        <f>IF(LEN(I1259)&gt;0,1+MAX($H$1:H1258),0)</f>
        <v>0</v>
      </c>
      <c r="I1259" t="str">
        <f>IF(B1259=LEFT('Debt Worksheet'!$C$7,2),'Selected Unit Finder +Unit List'!F1259,"")</f>
        <v/>
      </c>
      <c r="J1259" t="str">
        <f t="shared" si="57"/>
        <v>4560901</v>
      </c>
    </row>
    <row r="1260" spans="1:10" x14ac:dyDescent="0.3">
      <c r="A1260" t="str">
        <f t="shared" si="58"/>
        <v>4560959</v>
      </c>
      <c r="B1260" t="s">
        <v>3437</v>
      </c>
      <c r="C1260" t="s">
        <v>966</v>
      </c>
      <c r="D1260" t="s">
        <v>3604</v>
      </c>
      <c r="E1260" t="s">
        <v>3605</v>
      </c>
      <c r="F1260" t="s">
        <v>3606</v>
      </c>
      <c r="G1260">
        <f t="shared" si="59"/>
        <v>71</v>
      </c>
      <c r="H1260">
        <f>IF(LEN(I1260)&gt;0,1+MAX($H$1:H1259),0)</f>
        <v>0</v>
      </c>
      <c r="I1260" t="str">
        <f>IF(B1260=LEFT('Debt Worksheet'!$C$7,2),'Selected Unit Finder +Unit List'!F1260,"")</f>
        <v/>
      </c>
      <c r="J1260" t="str">
        <f t="shared" si="57"/>
        <v>4560959</v>
      </c>
    </row>
    <row r="1261" spans="1:10" x14ac:dyDescent="0.3">
      <c r="A1261" t="str">
        <f t="shared" si="58"/>
        <v>4560961</v>
      </c>
      <c r="B1261" t="s">
        <v>3437</v>
      </c>
      <c r="C1261" t="s">
        <v>966</v>
      </c>
      <c r="D1261" t="s">
        <v>3607</v>
      </c>
      <c r="E1261" t="s">
        <v>3608</v>
      </c>
      <c r="F1261" t="s">
        <v>3609</v>
      </c>
      <c r="G1261">
        <f t="shared" si="59"/>
        <v>71</v>
      </c>
      <c r="H1261">
        <f>IF(LEN(I1261)&gt;0,1+MAX($H$1:H1260),0)</f>
        <v>0</v>
      </c>
      <c r="I1261" t="str">
        <f>IF(B1261=LEFT('Debt Worksheet'!$C$7,2),'Selected Unit Finder +Unit List'!F1261,"")</f>
        <v/>
      </c>
      <c r="J1261" t="str">
        <f t="shared" si="57"/>
        <v>4560961</v>
      </c>
    </row>
    <row r="1262" spans="1:10" x14ac:dyDescent="0.3">
      <c r="A1262" t="str">
        <f t="shared" si="58"/>
        <v>4560995</v>
      </c>
      <c r="B1262" t="s">
        <v>3437</v>
      </c>
      <c r="C1262" t="s">
        <v>966</v>
      </c>
      <c r="D1262" t="s">
        <v>3610</v>
      </c>
      <c r="E1262" t="s">
        <v>3611</v>
      </c>
      <c r="F1262" t="s">
        <v>3612</v>
      </c>
      <c r="G1262">
        <f t="shared" si="59"/>
        <v>71</v>
      </c>
      <c r="H1262">
        <f>IF(LEN(I1262)&gt;0,1+MAX($H$1:H1261),0)</f>
        <v>0</v>
      </c>
      <c r="I1262" t="str">
        <f>IF(B1262=LEFT('Debt Worksheet'!$C$7,2),'Selected Unit Finder +Unit List'!F1262,"")</f>
        <v/>
      </c>
      <c r="J1262" t="str">
        <f t="shared" si="57"/>
        <v>4560995</v>
      </c>
    </row>
    <row r="1263" spans="1:10" x14ac:dyDescent="0.3">
      <c r="A1263" t="str">
        <f t="shared" si="58"/>
        <v>4561002</v>
      </c>
      <c r="B1263" t="s">
        <v>3437</v>
      </c>
      <c r="C1263" t="s">
        <v>966</v>
      </c>
      <c r="D1263" t="s">
        <v>3613</v>
      </c>
      <c r="E1263" t="s">
        <v>3614</v>
      </c>
      <c r="F1263" t="s">
        <v>3615</v>
      </c>
      <c r="G1263">
        <f t="shared" si="59"/>
        <v>71</v>
      </c>
      <c r="H1263">
        <f>IF(LEN(I1263)&gt;0,1+MAX($H$1:H1262),0)</f>
        <v>0</v>
      </c>
      <c r="I1263" t="str">
        <f>IF(B1263=LEFT('Debt Worksheet'!$C$7,2),'Selected Unit Finder +Unit List'!F1263,"")</f>
        <v/>
      </c>
      <c r="J1263" t="str">
        <f t="shared" si="57"/>
        <v>4561002</v>
      </c>
    </row>
    <row r="1264" spans="1:10" x14ac:dyDescent="0.3">
      <c r="A1264" t="str">
        <f t="shared" si="58"/>
        <v>4561058</v>
      </c>
      <c r="B1264" t="s">
        <v>3437</v>
      </c>
      <c r="C1264" t="s">
        <v>966</v>
      </c>
      <c r="D1264" t="s">
        <v>3616</v>
      </c>
      <c r="E1264" t="s">
        <v>3617</v>
      </c>
      <c r="F1264" t="s">
        <v>3618</v>
      </c>
      <c r="G1264">
        <f t="shared" si="59"/>
        <v>71</v>
      </c>
      <c r="H1264">
        <f>IF(LEN(I1264)&gt;0,1+MAX($H$1:H1263),0)</f>
        <v>0</v>
      </c>
      <c r="I1264" t="str">
        <f>IF(B1264=LEFT('Debt Worksheet'!$C$7,2),'Selected Unit Finder +Unit List'!F1264,"")</f>
        <v/>
      </c>
      <c r="J1264" t="str">
        <f t="shared" si="57"/>
        <v>4561058</v>
      </c>
    </row>
    <row r="1265" spans="1:10" x14ac:dyDescent="0.3">
      <c r="A1265" t="str">
        <f t="shared" si="58"/>
        <v>4569993</v>
      </c>
      <c r="B1265" t="s">
        <v>3437</v>
      </c>
      <c r="C1265" t="s">
        <v>966</v>
      </c>
      <c r="D1265" t="s">
        <v>3619</v>
      </c>
      <c r="E1265" t="s">
        <v>3620</v>
      </c>
      <c r="F1265" t="s">
        <v>3621</v>
      </c>
      <c r="G1265">
        <f t="shared" si="59"/>
        <v>71</v>
      </c>
      <c r="H1265">
        <f>IF(LEN(I1265)&gt;0,1+MAX($H$1:H1264),0)</f>
        <v>0</v>
      </c>
      <c r="I1265" t="str">
        <f>IF(B1265=LEFT('Debt Worksheet'!$C$7,2),'Selected Unit Finder +Unit List'!F1265,"")</f>
        <v/>
      </c>
      <c r="J1265" t="str">
        <f t="shared" si="57"/>
        <v>4569993</v>
      </c>
    </row>
    <row r="1266" spans="1:10" x14ac:dyDescent="0.3">
      <c r="A1266" t="str">
        <f t="shared" si="58"/>
        <v>4570014</v>
      </c>
      <c r="B1266" t="s">
        <v>3437</v>
      </c>
      <c r="C1266" t="s">
        <v>1260</v>
      </c>
      <c r="D1266" t="s">
        <v>996</v>
      </c>
      <c r="E1266" t="s">
        <v>3622</v>
      </c>
      <c r="F1266" t="s">
        <v>3623</v>
      </c>
      <c r="G1266">
        <f t="shared" si="59"/>
        <v>71</v>
      </c>
      <c r="H1266">
        <f>IF(LEN(I1266)&gt;0,1+MAX($H$1:H1265),0)</f>
        <v>0</v>
      </c>
      <c r="I1266" t="str">
        <f>IF(B1266=LEFT('Debt Worksheet'!$C$7,2),'Selected Unit Finder +Unit List'!F1266,"")</f>
        <v/>
      </c>
      <c r="J1266" t="str">
        <f t="shared" si="57"/>
        <v>4570014</v>
      </c>
    </row>
    <row r="1267" spans="1:10" x14ac:dyDescent="0.3">
      <c r="A1267" t="str">
        <f t="shared" si="58"/>
        <v>4570015</v>
      </c>
      <c r="B1267" t="s">
        <v>3437</v>
      </c>
      <c r="C1267" t="s">
        <v>1260</v>
      </c>
      <c r="D1267" t="s">
        <v>951</v>
      </c>
      <c r="E1267" t="s">
        <v>3624</v>
      </c>
      <c r="F1267" t="s">
        <v>3625</v>
      </c>
      <c r="G1267">
        <f t="shared" si="59"/>
        <v>71</v>
      </c>
      <c r="H1267">
        <f>IF(LEN(I1267)&gt;0,1+MAX($H$1:H1266),0)</f>
        <v>0</v>
      </c>
      <c r="I1267" t="str">
        <f>IF(B1267=LEFT('Debt Worksheet'!$C$7,2),'Selected Unit Finder +Unit List'!F1267,"")</f>
        <v/>
      </c>
      <c r="J1267" t="str">
        <f t="shared" si="57"/>
        <v>4570015</v>
      </c>
    </row>
    <row r="1268" spans="1:10" x14ac:dyDescent="0.3">
      <c r="A1268" t="str">
        <f t="shared" si="58"/>
        <v>4610000</v>
      </c>
      <c r="B1268" t="s">
        <v>3626</v>
      </c>
      <c r="C1268" t="s">
        <v>896</v>
      </c>
      <c r="D1268" t="s">
        <v>897</v>
      </c>
      <c r="E1268" t="s">
        <v>3627</v>
      </c>
      <c r="F1268" t="s">
        <v>3628</v>
      </c>
      <c r="G1268">
        <f t="shared" si="59"/>
        <v>52</v>
      </c>
      <c r="H1268">
        <f>IF(LEN(I1268)&gt;0,1+MAX($H$1:H1267),0)</f>
        <v>0</v>
      </c>
      <c r="I1268" t="str">
        <f>IF(B1268=LEFT('Debt Worksheet'!$C$7,2),'Selected Unit Finder +Unit List'!F1268,"")</f>
        <v/>
      </c>
      <c r="J1268" t="str">
        <f t="shared" si="57"/>
        <v>4610000</v>
      </c>
    </row>
    <row r="1269" spans="1:10" x14ac:dyDescent="0.3">
      <c r="A1269" t="str">
        <f t="shared" si="58"/>
        <v>4620001</v>
      </c>
      <c r="B1269" t="s">
        <v>3626</v>
      </c>
      <c r="C1269" t="s">
        <v>900</v>
      </c>
      <c r="D1269" t="s">
        <v>901</v>
      </c>
      <c r="E1269" t="s">
        <v>1451</v>
      </c>
      <c r="F1269" t="s">
        <v>1452</v>
      </c>
      <c r="G1269">
        <f t="shared" si="59"/>
        <v>52</v>
      </c>
      <c r="H1269">
        <f>IF(LEN(I1269)&gt;0,1+MAX($H$1:H1268),0)</f>
        <v>0</v>
      </c>
      <c r="I1269" t="str">
        <f>IF(B1269=LEFT('Debt Worksheet'!$C$7,2),'Selected Unit Finder +Unit List'!F1269,"")</f>
        <v/>
      </c>
      <c r="J1269" t="str">
        <f t="shared" si="57"/>
        <v>4620001</v>
      </c>
    </row>
    <row r="1270" spans="1:10" x14ac:dyDescent="0.3">
      <c r="A1270" t="str">
        <f t="shared" si="58"/>
        <v>4620002</v>
      </c>
      <c r="B1270" t="s">
        <v>3626</v>
      </c>
      <c r="C1270" t="s">
        <v>900</v>
      </c>
      <c r="D1270" t="s">
        <v>904</v>
      </c>
      <c r="E1270" t="s">
        <v>1116</v>
      </c>
      <c r="F1270" t="s">
        <v>1117</v>
      </c>
      <c r="G1270">
        <f t="shared" si="59"/>
        <v>52</v>
      </c>
      <c r="H1270">
        <f>IF(LEN(I1270)&gt;0,1+MAX($H$1:H1269),0)</f>
        <v>0</v>
      </c>
      <c r="I1270" t="str">
        <f>IF(B1270=LEFT('Debt Worksheet'!$C$7,2),'Selected Unit Finder +Unit List'!F1270,"")</f>
        <v/>
      </c>
      <c r="J1270" t="str">
        <f t="shared" si="57"/>
        <v>4620002</v>
      </c>
    </row>
    <row r="1271" spans="1:10" x14ac:dyDescent="0.3">
      <c r="A1271" t="str">
        <f t="shared" si="58"/>
        <v>4620003</v>
      </c>
      <c r="B1271" t="s">
        <v>3626</v>
      </c>
      <c r="C1271" t="s">
        <v>900</v>
      </c>
      <c r="D1271" t="s">
        <v>907</v>
      </c>
      <c r="E1271" t="s">
        <v>1194</v>
      </c>
      <c r="F1271" t="s">
        <v>1195</v>
      </c>
      <c r="G1271">
        <f t="shared" si="59"/>
        <v>52</v>
      </c>
      <c r="H1271">
        <f>IF(LEN(I1271)&gt;0,1+MAX($H$1:H1270),0)</f>
        <v>0</v>
      </c>
      <c r="I1271" t="str">
        <f>IF(B1271=LEFT('Debt Worksheet'!$C$7,2),'Selected Unit Finder +Unit List'!F1271,"")</f>
        <v/>
      </c>
      <c r="J1271" t="str">
        <f t="shared" si="57"/>
        <v>4620003</v>
      </c>
    </row>
    <row r="1272" spans="1:10" x14ac:dyDescent="0.3">
      <c r="A1272" t="str">
        <f t="shared" si="58"/>
        <v>4620004</v>
      </c>
      <c r="B1272" t="s">
        <v>3626</v>
      </c>
      <c r="C1272" t="s">
        <v>900</v>
      </c>
      <c r="D1272" t="s">
        <v>910</v>
      </c>
      <c r="E1272" t="s">
        <v>3629</v>
      </c>
      <c r="F1272" t="s">
        <v>3630</v>
      </c>
      <c r="G1272">
        <f t="shared" si="59"/>
        <v>52</v>
      </c>
      <c r="H1272">
        <f>IF(LEN(I1272)&gt;0,1+MAX($H$1:H1271),0)</f>
        <v>0</v>
      </c>
      <c r="I1272" t="str">
        <f>IF(B1272=LEFT('Debt Worksheet'!$C$7,2),'Selected Unit Finder +Unit List'!F1272,"")</f>
        <v/>
      </c>
      <c r="J1272" t="str">
        <f t="shared" si="57"/>
        <v>4620004</v>
      </c>
    </row>
    <row r="1273" spans="1:10" x14ac:dyDescent="0.3">
      <c r="A1273" t="str">
        <f t="shared" si="58"/>
        <v>4620005</v>
      </c>
      <c r="B1273" t="s">
        <v>3626</v>
      </c>
      <c r="C1273" t="s">
        <v>900</v>
      </c>
      <c r="D1273" t="s">
        <v>913</v>
      </c>
      <c r="E1273" t="s">
        <v>3631</v>
      </c>
      <c r="F1273" t="s">
        <v>3632</v>
      </c>
      <c r="G1273">
        <f t="shared" si="59"/>
        <v>52</v>
      </c>
      <c r="H1273">
        <f>IF(LEN(I1273)&gt;0,1+MAX($H$1:H1272),0)</f>
        <v>0</v>
      </c>
      <c r="I1273" t="str">
        <f>IF(B1273=LEFT('Debt Worksheet'!$C$7,2),'Selected Unit Finder +Unit List'!F1273,"")</f>
        <v/>
      </c>
      <c r="J1273" t="str">
        <f t="shared" si="57"/>
        <v>4620005</v>
      </c>
    </row>
    <row r="1274" spans="1:10" x14ac:dyDescent="0.3">
      <c r="A1274" t="str">
        <f t="shared" si="58"/>
        <v>4620006</v>
      </c>
      <c r="B1274" t="s">
        <v>3626</v>
      </c>
      <c r="C1274" t="s">
        <v>900</v>
      </c>
      <c r="D1274" t="s">
        <v>916</v>
      </c>
      <c r="E1274" t="s">
        <v>3633</v>
      </c>
      <c r="F1274" t="s">
        <v>3634</v>
      </c>
      <c r="G1274">
        <f t="shared" si="59"/>
        <v>52</v>
      </c>
      <c r="H1274">
        <f>IF(LEN(I1274)&gt;0,1+MAX($H$1:H1273),0)</f>
        <v>0</v>
      </c>
      <c r="I1274" t="str">
        <f>IF(B1274=LEFT('Debt Worksheet'!$C$7,2),'Selected Unit Finder +Unit List'!F1274,"")</f>
        <v/>
      </c>
      <c r="J1274" t="str">
        <f t="shared" si="57"/>
        <v>4620006</v>
      </c>
    </row>
    <row r="1275" spans="1:10" x14ac:dyDescent="0.3">
      <c r="A1275" t="str">
        <f t="shared" si="58"/>
        <v>4620007</v>
      </c>
      <c r="B1275" t="s">
        <v>3626</v>
      </c>
      <c r="C1275" t="s">
        <v>900</v>
      </c>
      <c r="D1275" t="s">
        <v>919</v>
      </c>
      <c r="E1275" t="s">
        <v>3635</v>
      </c>
      <c r="F1275" t="s">
        <v>3636</v>
      </c>
      <c r="G1275">
        <f t="shared" si="59"/>
        <v>52</v>
      </c>
      <c r="H1275">
        <f>IF(LEN(I1275)&gt;0,1+MAX($H$1:H1274),0)</f>
        <v>0</v>
      </c>
      <c r="I1275" t="str">
        <f>IF(B1275=LEFT('Debt Worksheet'!$C$7,2),'Selected Unit Finder +Unit List'!F1275,"")</f>
        <v/>
      </c>
      <c r="J1275" t="str">
        <f t="shared" si="57"/>
        <v>4620007</v>
      </c>
    </row>
    <row r="1276" spans="1:10" x14ac:dyDescent="0.3">
      <c r="A1276" t="str">
        <f t="shared" si="58"/>
        <v>4620008</v>
      </c>
      <c r="B1276" t="s">
        <v>3626</v>
      </c>
      <c r="C1276" t="s">
        <v>900</v>
      </c>
      <c r="D1276" t="s">
        <v>922</v>
      </c>
      <c r="E1276" t="s">
        <v>3637</v>
      </c>
      <c r="F1276" t="s">
        <v>3638</v>
      </c>
      <c r="G1276">
        <f t="shared" si="59"/>
        <v>52</v>
      </c>
      <c r="H1276">
        <f>IF(LEN(I1276)&gt;0,1+MAX($H$1:H1275),0)</f>
        <v>0</v>
      </c>
      <c r="I1276" t="str">
        <f>IF(B1276=LEFT('Debt Worksheet'!$C$7,2),'Selected Unit Finder +Unit List'!F1276,"")</f>
        <v/>
      </c>
      <c r="J1276" t="str">
        <f t="shared" si="57"/>
        <v>4620008</v>
      </c>
    </row>
    <row r="1277" spans="1:10" x14ac:dyDescent="0.3">
      <c r="A1277" t="str">
        <f t="shared" si="58"/>
        <v>4620009</v>
      </c>
      <c r="B1277" t="s">
        <v>3626</v>
      </c>
      <c r="C1277" t="s">
        <v>900</v>
      </c>
      <c r="D1277" t="s">
        <v>925</v>
      </c>
      <c r="E1277" t="s">
        <v>1505</v>
      </c>
      <c r="F1277" t="s">
        <v>1506</v>
      </c>
      <c r="G1277">
        <f t="shared" si="59"/>
        <v>52</v>
      </c>
      <c r="H1277">
        <f>IF(LEN(I1277)&gt;0,1+MAX($H$1:H1276),0)</f>
        <v>0</v>
      </c>
      <c r="I1277" t="str">
        <f>IF(B1277=LEFT('Debt Worksheet'!$C$7,2),'Selected Unit Finder +Unit List'!F1277,"")</f>
        <v/>
      </c>
      <c r="J1277" t="str">
        <f t="shared" si="57"/>
        <v>4620009</v>
      </c>
    </row>
    <row r="1278" spans="1:10" x14ac:dyDescent="0.3">
      <c r="A1278" t="str">
        <f t="shared" si="58"/>
        <v>4620010</v>
      </c>
      <c r="B1278" t="s">
        <v>3626</v>
      </c>
      <c r="C1278" t="s">
        <v>900</v>
      </c>
      <c r="D1278" t="s">
        <v>928</v>
      </c>
      <c r="E1278" t="s">
        <v>3003</v>
      </c>
      <c r="F1278" t="s">
        <v>3004</v>
      </c>
      <c r="G1278">
        <f t="shared" si="59"/>
        <v>52</v>
      </c>
      <c r="H1278">
        <f>IF(LEN(I1278)&gt;0,1+MAX($H$1:H1277),0)</f>
        <v>0</v>
      </c>
      <c r="I1278" t="str">
        <f>IF(B1278=LEFT('Debt Worksheet'!$C$7,2),'Selected Unit Finder +Unit List'!F1278,"")</f>
        <v/>
      </c>
      <c r="J1278" t="str">
        <f t="shared" si="57"/>
        <v>4620010</v>
      </c>
    </row>
    <row r="1279" spans="1:10" x14ac:dyDescent="0.3">
      <c r="A1279" t="str">
        <f t="shared" si="58"/>
        <v>4620011</v>
      </c>
      <c r="B1279" t="s">
        <v>3626</v>
      </c>
      <c r="C1279" t="s">
        <v>900</v>
      </c>
      <c r="D1279" t="s">
        <v>931</v>
      </c>
      <c r="E1279" t="s">
        <v>2659</v>
      </c>
      <c r="F1279" t="s">
        <v>2660</v>
      </c>
      <c r="G1279">
        <f t="shared" si="59"/>
        <v>52</v>
      </c>
      <c r="H1279">
        <f>IF(LEN(I1279)&gt;0,1+MAX($H$1:H1278),0)</f>
        <v>0</v>
      </c>
      <c r="I1279" t="str">
        <f>IF(B1279=LEFT('Debt Worksheet'!$C$7,2),'Selected Unit Finder +Unit List'!F1279,"")</f>
        <v/>
      </c>
      <c r="J1279" t="str">
        <f t="shared" si="57"/>
        <v>4620011</v>
      </c>
    </row>
    <row r="1280" spans="1:10" x14ac:dyDescent="0.3">
      <c r="A1280" t="str">
        <f t="shared" si="58"/>
        <v>4620012</v>
      </c>
      <c r="B1280" t="s">
        <v>3626</v>
      </c>
      <c r="C1280" t="s">
        <v>900</v>
      </c>
      <c r="D1280" t="s">
        <v>934</v>
      </c>
      <c r="E1280" t="s">
        <v>1509</v>
      </c>
      <c r="F1280" t="s">
        <v>1510</v>
      </c>
      <c r="G1280">
        <f t="shared" si="59"/>
        <v>52</v>
      </c>
      <c r="H1280">
        <f>IF(LEN(I1280)&gt;0,1+MAX($H$1:H1279),0)</f>
        <v>0</v>
      </c>
      <c r="I1280" t="str">
        <f>IF(B1280=LEFT('Debt Worksheet'!$C$7,2),'Selected Unit Finder +Unit List'!F1280,"")</f>
        <v/>
      </c>
      <c r="J1280" t="str">
        <f t="shared" si="57"/>
        <v>4620012</v>
      </c>
    </row>
    <row r="1281" spans="1:10" x14ac:dyDescent="0.3">
      <c r="A1281" t="str">
        <f t="shared" si="58"/>
        <v>4620013</v>
      </c>
      <c r="B1281" t="s">
        <v>3626</v>
      </c>
      <c r="C1281" t="s">
        <v>900</v>
      </c>
      <c r="D1281" t="s">
        <v>995</v>
      </c>
      <c r="E1281" t="s">
        <v>3639</v>
      </c>
      <c r="F1281" t="s">
        <v>3640</v>
      </c>
      <c r="G1281">
        <f t="shared" si="59"/>
        <v>52</v>
      </c>
      <c r="H1281">
        <f>IF(LEN(I1281)&gt;0,1+MAX($H$1:H1280),0)</f>
        <v>0</v>
      </c>
      <c r="I1281" t="str">
        <f>IF(B1281=LEFT('Debt Worksheet'!$C$7,2),'Selected Unit Finder +Unit List'!F1281,"")</f>
        <v/>
      </c>
      <c r="J1281" t="str">
        <f t="shared" si="57"/>
        <v>4620013</v>
      </c>
    </row>
    <row r="1282" spans="1:10" x14ac:dyDescent="0.3">
      <c r="A1282" t="str">
        <f t="shared" si="58"/>
        <v>4620014</v>
      </c>
      <c r="B1282" t="s">
        <v>3626</v>
      </c>
      <c r="C1282" t="s">
        <v>900</v>
      </c>
      <c r="D1282" t="s">
        <v>996</v>
      </c>
      <c r="E1282" t="s">
        <v>1321</v>
      </c>
      <c r="F1282" t="s">
        <v>1322</v>
      </c>
      <c r="G1282">
        <f t="shared" si="59"/>
        <v>52</v>
      </c>
      <c r="H1282">
        <f>IF(LEN(I1282)&gt;0,1+MAX($H$1:H1281),0)</f>
        <v>0</v>
      </c>
      <c r="I1282" t="str">
        <f>IF(B1282=LEFT('Debt Worksheet'!$C$7,2),'Selected Unit Finder +Unit List'!F1282,"")</f>
        <v/>
      </c>
      <c r="J1282" t="str">
        <f t="shared" ref="J1282:J1345" si="60">A1282</f>
        <v>4620014</v>
      </c>
    </row>
    <row r="1283" spans="1:10" x14ac:dyDescent="0.3">
      <c r="A1283" t="str">
        <f t="shared" ref="A1283:A1346" si="61">CONCATENATE(B1283,C1283,D1283)</f>
        <v>4620015</v>
      </c>
      <c r="B1283" t="s">
        <v>3626</v>
      </c>
      <c r="C1283" t="s">
        <v>900</v>
      </c>
      <c r="D1283" t="s">
        <v>951</v>
      </c>
      <c r="E1283" t="s">
        <v>999</v>
      </c>
      <c r="F1283" t="s">
        <v>1000</v>
      </c>
      <c r="G1283">
        <f t="shared" ref="G1283:G1346" si="62">COUNTIF(B:B,B1283)</f>
        <v>52</v>
      </c>
      <c r="H1283">
        <f>IF(LEN(I1283)&gt;0,1+MAX($H$1:H1282),0)</f>
        <v>0</v>
      </c>
      <c r="I1283" t="str">
        <f>IF(B1283=LEFT('Debt Worksheet'!$C$7,2),'Selected Unit Finder +Unit List'!F1283,"")</f>
        <v/>
      </c>
      <c r="J1283" t="str">
        <f t="shared" si="60"/>
        <v>4620015</v>
      </c>
    </row>
    <row r="1284" spans="1:10" x14ac:dyDescent="0.3">
      <c r="A1284" t="str">
        <f t="shared" si="61"/>
        <v>4620016</v>
      </c>
      <c r="B1284" t="s">
        <v>3626</v>
      </c>
      <c r="C1284" t="s">
        <v>900</v>
      </c>
      <c r="D1284" t="s">
        <v>1001</v>
      </c>
      <c r="E1284" t="s">
        <v>2748</v>
      </c>
      <c r="F1284" t="s">
        <v>2749</v>
      </c>
      <c r="G1284">
        <f t="shared" si="62"/>
        <v>52</v>
      </c>
      <c r="H1284">
        <f>IF(LEN(I1284)&gt;0,1+MAX($H$1:H1283),0)</f>
        <v>0</v>
      </c>
      <c r="I1284" t="str">
        <f>IF(B1284=LEFT('Debt Worksheet'!$C$7,2),'Selected Unit Finder +Unit List'!F1284,"")</f>
        <v/>
      </c>
      <c r="J1284" t="str">
        <f t="shared" si="60"/>
        <v>4620016</v>
      </c>
    </row>
    <row r="1285" spans="1:10" x14ac:dyDescent="0.3">
      <c r="A1285" t="str">
        <f t="shared" si="61"/>
        <v>4620017</v>
      </c>
      <c r="B1285" t="s">
        <v>3626</v>
      </c>
      <c r="C1285" t="s">
        <v>900</v>
      </c>
      <c r="D1285" t="s">
        <v>1004</v>
      </c>
      <c r="E1285" t="s">
        <v>1002</v>
      </c>
      <c r="F1285" t="s">
        <v>1003</v>
      </c>
      <c r="G1285">
        <f t="shared" si="62"/>
        <v>52</v>
      </c>
      <c r="H1285">
        <f>IF(LEN(I1285)&gt;0,1+MAX($H$1:H1284),0)</f>
        <v>0</v>
      </c>
      <c r="I1285" t="str">
        <f>IF(B1285=LEFT('Debt Worksheet'!$C$7,2),'Selected Unit Finder +Unit List'!F1285,"")</f>
        <v/>
      </c>
      <c r="J1285" t="str">
        <f t="shared" si="60"/>
        <v>4620017</v>
      </c>
    </row>
    <row r="1286" spans="1:10" x14ac:dyDescent="0.3">
      <c r="A1286" t="str">
        <f t="shared" si="61"/>
        <v>4620018</v>
      </c>
      <c r="B1286" t="s">
        <v>3626</v>
      </c>
      <c r="C1286" t="s">
        <v>900</v>
      </c>
      <c r="D1286" t="s">
        <v>1007</v>
      </c>
      <c r="E1286" t="s">
        <v>1005</v>
      </c>
      <c r="F1286" t="s">
        <v>1006</v>
      </c>
      <c r="G1286">
        <f t="shared" si="62"/>
        <v>52</v>
      </c>
      <c r="H1286">
        <f>IF(LEN(I1286)&gt;0,1+MAX($H$1:H1285),0)</f>
        <v>0</v>
      </c>
      <c r="I1286" t="str">
        <f>IF(B1286=LEFT('Debt Worksheet'!$C$7,2),'Selected Unit Finder +Unit List'!F1286,"")</f>
        <v/>
      </c>
      <c r="J1286" t="str">
        <f t="shared" si="60"/>
        <v>4620018</v>
      </c>
    </row>
    <row r="1287" spans="1:10" x14ac:dyDescent="0.3">
      <c r="A1287" t="str">
        <f t="shared" si="61"/>
        <v>4620019</v>
      </c>
      <c r="B1287" t="s">
        <v>3626</v>
      </c>
      <c r="C1287" t="s">
        <v>900</v>
      </c>
      <c r="D1287" t="s">
        <v>1010</v>
      </c>
      <c r="E1287" t="s">
        <v>929</v>
      </c>
      <c r="F1287" t="s">
        <v>930</v>
      </c>
      <c r="G1287">
        <f t="shared" si="62"/>
        <v>52</v>
      </c>
      <c r="H1287">
        <f>IF(LEN(I1287)&gt;0,1+MAX($H$1:H1286),0)</f>
        <v>0</v>
      </c>
      <c r="I1287" t="str">
        <f>IF(B1287=LEFT('Debt Worksheet'!$C$7,2),'Selected Unit Finder +Unit List'!F1287,"")</f>
        <v/>
      </c>
      <c r="J1287" t="str">
        <f t="shared" si="60"/>
        <v>4620019</v>
      </c>
    </row>
    <row r="1288" spans="1:10" x14ac:dyDescent="0.3">
      <c r="A1288" t="str">
        <f t="shared" si="61"/>
        <v>4620020</v>
      </c>
      <c r="B1288" t="s">
        <v>3626</v>
      </c>
      <c r="C1288" t="s">
        <v>900</v>
      </c>
      <c r="D1288" t="s">
        <v>1011</v>
      </c>
      <c r="E1288" t="s">
        <v>935</v>
      </c>
      <c r="F1288" t="s">
        <v>936</v>
      </c>
      <c r="G1288">
        <f t="shared" si="62"/>
        <v>52</v>
      </c>
      <c r="H1288">
        <f>IF(LEN(I1288)&gt;0,1+MAX($H$1:H1287),0)</f>
        <v>0</v>
      </c>
      <c r="I1288" t="str">
        <f>IF(B1288=LEFT('Debt Worksheet'!$C$7,2),'Selected Unit Finder +Unit List'!F1288,"")</f>
        <v/>
      </c>
      <c r="J1288" t="str">
        <f t="shared" si="60"/>
        <v>4620020</v>
      </c>
    </row>
    <row r="1289" spans="1:10" x14ac:dyDescent="0.3">
      <c r="A1289" t="str">
        <f t="shared" si="61"/>
        <v>4620021</v>
      </c>
      <c r="B1289" t="s">
        <v>3626</v>
      </c>
      <c r="C1289" t="s">
        <v>900</v>
      </c>
      <c r="D1289" t="s">
        <v>1348</v>
      </c>
      <c r="E1289" t="s">
        <v>3641</v>
      </c>
      <c r="F1289" t="s">
        <v>3642</v>
      </c>
      <c r="G1289">
        <f t="shared" si="62"/>
        <v>52</v>
      </c>
      <c r="H1289">
        <f>IF(LEN(I1289)&gt;0,1+MAX($H$1:H1288),0)</f>
        <v>0</v>
      </c>
      <c r="I1289" t="str">
        <f>IF(B1289=LEFT('Debt Worksheet'!$C$7,2),'Selected Unit Finder +Unit List'!F1289,"")</f>
        <v/>
      </c>
      <c r="J1289" t="str">
        <f t="shared" si="60"/>
        <v>4620021</v>
      </c>
    </row>
    <row r="1290" spans="1:10" x14ac:dyDescent="0.3">
      <c r="A1290" t="str">
        <f t="shared" si="61"/>
        <v>4630115</v>
      </c>
      <c r="B1290" t="s">
        <v>3626</v>
      </c>
      <c r="C1290" t="s">
        <v>937</v>
      </c>
      <c r="D1290" t="s">
        <v>3643</v>
      </c>
      <c r="E1290" t="s">
        <v>3644</v>
      </c>
      <c r="F1290" t="s">
        <v>3645</v>
      </c>
      <c r="G1290">
        <f t="shared" si="62"/>
        <v>52</v>
      </c>
      <c r="H1290">
        <f>IF(LEN(I1290)&gt;0,1+MAX($H$1:H1289),0)</f>
        <v>0</v>
      </c>
      <c r="I1290" t="str">
        <f>IF(B1290=LEFT('Debt Worksheet'!$C$7,2),'Selected Unit Finder +Unit List'!F1290,"")</f>
        <v/>
      </c>
      <c r="J1290" t="str">
        <f t="shared" si="60"/>
        <v>4630115</v>
      </c>
    </row>
    <row r="1291" spans="1:10" x14ac:dyDescent="0.3">
      <c r="A1291" t="str">
        <f t="shared" si="61"/>
        <v>4630201</v>
      </c>
      <c r="B1291" t="s">
        <v>3626</v>
      </c>
      <c r="C1291" t="s">
        <v>937</v>
      </c>
      <c r="D1291" t="s">
        <v>3646</v>
      </c>
      <c r="E1291" t="s">
        <v>3647</v>
      </c>
      <c r="F1291" t="s">
        <v>3648</v>
      </c>
      <c r="G1291">
        <f t="shared" si="62"/>
        <v>52</v>
      </c>
      <c r="H1291">
        <f>IF(LEN(I1291)&gt;0,1+MAX($H$1:H1290),0)</f>
        <v>0</v>
      </c>
      <c r="I1291" t="str">
        <f>IF(B1291=LEFT('Debt Worksheet'!$C$7,2),'Selected Unit Finder +Unit List'!F1291,"")</f>
        <v/>
      </c>
      <c r="J1291" t="str">
        <f t="shared" si="60"/>
        <v>4630201</v>
      </c>
    </row>
    <row r="1292" spans="1:10" x14ac:dyDescent="0.3">
      <c r="A1292" t="str">
        <f t="shared" si="61"/>
        <v>4630736</v>
      </c>
      <c r="B1292" t="s">
        <v>3626</v>
      </c>
      <c r="C1292" t="s">
        <v>937</v>
      </c>
      <c r="D1292" t="s">
        <v>3508</v>
      </c>
      <c r="E1292" t="s">
        <v>3649</v>
      </c>
      <c r="F1292" t="s">
        <v>3650</v>
      </c>
      <c r="G1292">
        <f t="shared" si="62"/>
        <v>52</v>
      </c>
      <c r="H1292">
        <f>IF(LEN(I1292)&gt;0,1+MAX($H$1:H1291),0)</f>
        <v>0</v>
      </c>
      <c r="I1292" t="str">
        <f>IF(B1292=LEFT('Debt Worksheet'!$C$7,2),'Selected Unit Finder +Unit List'!F1292,"")</f>
        <v/>
      </c>
      <c r="J1292" t="str">
        <f t="shared" si="60"/>
        <v>4630736</v>
      </c>
    </row>
    <row r="1293" spans="1:10" x14ac:dyDescent="0.3">
      <c r="A1293" t="str">
        <f t="shared" si="61"/>
        <v>4630737</v>
      </c>
      <c r="B1293" t="s">
        <v>3626</v>
      </c>
      <c r="C1293" t="s">
        <v>937</v>
      </c>
      <c r="D1293" t="s">
        <v>3651</v>
      </c>
      <c r="E1293" t="s">
        <v>3652</v>
      </c>
      <c r="F1293" t="s">
        <v>3653</v>
      </c>
      <c r="G1293">
        <f t="shared" si="62"/>
        <v>52</v>
      </c>
      <c r="H1293">
        <f>IF(LEN(I1293)&gt;0,1+MAX($H$1:H1292),0)</f>
        <v>0</v>
      </c>
      <c r="I1293" t="str">
        <f>IF(B1293=LEFT('Debt Worksheet'!$C$7,2),'Selected Unit Finder +Unit List'!F1293,"")</f>
        <v/>
      </c>
      <c r="J1293" t="str">
        <f t="shared" si="60"/>
        <v>4630737</v>
      </c>
    </row>
    <row r="1294" spans="1:10" x14ac:dyDescent="0.3">
      <c r="A1294" t="str">
        <f t="shared" si="61"/>
        <v>4630738</v>
      </c>
      <c r="B1294" t="s">
        <v>3626</v>
      </c>
      <c r="C1294" t="s">
        <v>937</v>
      </c>
      <c r="D1294" t="s">
        <v>3654</v>
      </c>
      <c r="E1294" t="s">
        <v>3655</v>
      </c>
      <c r="F1294" t="s">
        <v>3656</v>
      </c>
      <c r="G1294">
        <f t="shared" si="62"/>
        <v>52</v>
      </c>
      <c r="H1294">
        <f>IF(LEN(I1294)&gt;0,1+MAX($H$1:H1293),0)</f>
        <v>0</v>
      </c>
      <c r="I1294" t="str">
        <f>IF(B1294=LEFT('Debt Worksheet'!$C$7,2),'Selected Unit Finder +Unit List'!F1294,"")</f>
        <v/>
      </c>
      <c r="J1294" t="str">
        <f t="shared" si="60"/>
        <v>4630738</v>
      </c>
    </row>
    <row r="1295" spans="1:10" x14ac:dyDescent="0.3">
      <c r="A1295" t="str">
        <f t="shared" si="61"/>
        <v>4630739</v>
      </c>
      <c r="B1295" t="s">
        <v>3626</v>
      </c>
      <c r="C1295" t="s">
        <v>937</v>
      </c>
      <c r="D1295" t="s">
        <v>3657</v>
      </c>
      <c r="E1295" t="s">
        <v>3658</v>
      </c>
      <c r="F1295" t="s">
        <v>3659</v>
      </c>
      <c r="G1295">
        <f t="shared" si="62"/>
        <v>52</v>
      </c>
      <c r="H1295">
        <f>IF(LEN(I1295)&gt;0,1+MAX($H$1:H1294),0)</f>
        <v>0</v>
      </c>
      <c r="I1295" t="str">
        <f>IF(B1295=LEFT('Debt Worksheet'!$C$7,2),'Selected Unit Finder +Unit List'!F1295,"")</f>
        <v/>
      </c>
      <c r="J1295" t="str">
        <f t="shared" si="60"/>
        <v>4630739</v>
      </c>
    </row>
    <row r="1296" spans="1:10" x14ac:dyDescent="0.3">
      <c r="A1296" t="str">
        <f t="shared" si="61"/>
        <v>4630740</v>
      </c>
      <c r="B1296" t="s">
        <v>3626</v>
      </c>
      <c r="C1296" t="s">
        <v>937</v>
      </c>
      <c r="D1296" t="s">
        <v>3660</v>
      </c>
      <c r="E1296" t="s">
        <v>3661</v>
      </c>
      <c r="F1296" t="s">
        <v>3662</v>
      </c>
      <c r="G1296">
        <f t="shared" si="62"/>
        <v>52</v>
      </c>
      <c r="H1296">
        <f>IF(LEN(I1296)&gt;0,1+MAX($H$1:H1295),0)</f>
        <v>0</v>
      </c>
      <c r="I1296" t="str">
        <f>IF(B1296=LEFT('Debt Worksheet'!$C$7,2),'Selected Unit Finder +Unit List'!F1296,"")</f>
        <v/>
      </c>
      <c r="J1296" t="str">
        <f t="shared" si="60"/>
        <v>4630740</v>
      </c>
    </row>
    <row r="1297" spans="1:10" x14ac:dyDescent="0.3">
      <c r="A1297" t="str">
        <f t="shared" si="61"/>
        <v>4630741</v>
      </c>
      <c r="B1297" t="s">
        <v>3626</v>
      </c>
      <c r="C1297" t="s">
        <v>937</v>
      </c>
      <c r="D1297" t="s">
        <v>3663</v>
      </c>
      <c r="E1297" t="s">
        <v>3664</v>
      </c>
      <c r="F1297" t="s">
        <v>3665</v>
      </c>
      <c r="G1297">
        <f t="shared" si="62"/>
        <v>52</v>
      </c>
      <c r="H1297">
        <f>IF(LEN(I1297)&gt;0,1+MAX($H$1:H1296),0)</f>
        <v>0</v>
      </c>
      <c r="I1297" t="str">
        <f>IF(B1297=LEFT('Debt Worksheet'!$C$7,2),'Selected Unit Finder +Unit List'!F1297,"")</f>
        <v/>
      </c>
      <c r="J1297" t="str">
        <f t="shared" si="60"/>
        <v>4630741</v>
      </c>
    </row>
    <row r="1298" spans="1:10" x14ac:dyDescent="0.3">
      <c r="A1298" t="str">
        <f t="shared" si="61"/>
        <v>4630742</v>
      </c>
      <c r="B1298" t="s">
        <v>3626</v>
      </c>
      <c r="C1298" t="s">
        <v>937</v>
      </c>
      <c r="D1298" t="s">
        <v>3666</v>
      </c>
      <c r="E1298" t="s">
        <v>3667</v>
      </c>
      <c r="F1298" t="s">
        <v>3668</v>
      </c>
      <c r="G1298">
        <f t="shared" si="62"/>
        <v>52</v>
      </c>
      <c r="H1298">
        <f>IF(LEN(I1298)&gt;0,1+MAX($H$1:H1297),0)</f>
        <v>0</v>
      </c>
      <c r="I1298" t="str">
        <f>IF(B1298=LEFT('Debt Worksheet'!$C$7,2),'Selected Unit Finder +Unit List'!F1298,"")</f>
        <v/>
      </c>
      <c r="J1298" t="str">
        <f t="shared" si="60"/>
        <v>4630742</v>
      </c>
    </row>
    <row r="1299" spans="1:10" x14ac:dyDescent="0.3">
      <c r="A1299" t="str">
        <f t="shared" si="61"/>
        <v>4630743</v>
      </c>
      <c r="B1299" t="s">
        <v>3626</v>
      </c>
      <c r="C1299" t="s">
        <v>937</v>
      </c>
      <c r="D1299" t="s">
        <v>3669</v>
      </c>
      <c r="E1299" t="s">
        <v>3670</v>
      </c>
      <c r="F1299" t="s">
        <v>3671</v>
      </c>
      <c r="G1299">
        <f t="shared" si="62"/>
        <v>52</v>
      </c>
      <c r="H1299">
        <f>IF(LEN(I1299)&gt;0,1+MAX($H$1:H1298),0)</f>
        <v>0</v>
      </c>
      <c r="I1299" t="str">
        <f>IF(B1299=LEFT('Debt Worksheet'!$C$7,2),'Selected Unit Finder +Unit List'!F1299,"")</f>
        <v/>
      </c>
      <c r="J1299" t="str">
        <f t="shared" si="60"/>
        <v>4630743</v>
      </c>
    </row>
    <row r="1300" spans="1:10" x14ac:dyDescent="0.3">
      <c r="A1300" t="str">
        <f t="shared" si="61"/>
        <v>4630744</v>
      </c>
      <c r="B1300" t="s">
        <v>3626</v>
      </c>
      <c r="C1300" t="s">
        <v>937</v>
      </c>
      <c r="D1300" t="s">
        <v>3672</v>
      </c>
      <c r="E1300" t="s">
        <v>3673</v>
      </c>
      <c r="F1300" t="s">
        <v>3674</v>
      </c>
      <c r="G1300">
        <f t="shared" si="62"/>
        <v>52</v>
      </c>
      <c r="H1300">
        <f>IF(LEN(I1300)&gt;0,1+MAX($H$1:H1299),0)</f>
        <v>0</v>
      </c>
      <c r="I1300" t="str">
        <f>IF(B1300=LEFT('Debt Worksheet'!$C$7,2),'Selected Unit Finder +Unit List'!F1300,"")</f>
        <v/>
      </c>
      <c r="J1300" t="str">
        <f t="shared" si="60"/>
        <v>4630744</v>
      </c>
    </row>
    <row r="1301" spans="1:10" x14ac:dyDescent="0.3">
      <c r="A1301" t="str">
        <f t="shared" si="61"/>
        <v>4644805</v>
      </c>
      <c r="B1301" t="s">
        <v>3626</v>
      </c>
      <c r="C1301" t="s">
        <v>950</v>
      </c>
      <c r="D1301" t="s">
        <v>3675</v>
      </c>
      <c r="E1301" t="s">
        <v>3676</v>
      </c>
      <c r="F1301" t="s">
        <v>3677</v>
      </c>
      <c r="G1301">
        <f t="shared" si="62"/>
        <v>52</v>
      </c>
      <c r="H1301">
        <f>IF(LEN(I1301)&gt;0,1+MAX($H$1:H1300),0)</f>
        <v>0</v>
      </c>
      <c r="I1301" t="str">
        <f>IF(B1301=LEFT('Debt Worksheet'!$C$7,2),'Selected Unit Finder +Unit List'!F1301,"")</f>
        <v/>
      </c>
      <c r="J1301" t="str">
        <f t="shared" si="60"/>
        <v>4644805</v>
      </c>
    </row>
    <row r="1302" spans="1:10" x14ac:dyDescent="0.3">
      <c r="A1302" t="str">
        <f t="shared" si="61"/>
        <v>4644860</v>
      </c>
      <c r="B1302" t="s">
        <v>3626</v>
      </c>
      <c r="C1302" t="s">
        <v>950</v>
      </c>
      <c r="D1302" t="s">
        <v>3678</v>
      </c>
      <c r="E1302" t="s">
        <v>3679</v>
      </c>
      <c r="F1302" t="s">
        <v>3680</v>
      </c>
      <c r="G1302">
        <f t="shared" si="62"/>
        <v>52</v>
      </c>
      <c r="H1302">
        <f>IF(LEN(I1302)&gt;0,1+MAX($H$1:H1301),0)</f>
        <v>0</v>
      </c>
      <c r="I1302" t="str">
        <f>IF(B1302=LEFT('Debt Worksheet'!$C$7,2),'Selected Unit Finder +Unit List'!F1302,"")</f>
        <v/>
      </c>
      <c r="J1302" t="str">
        <f t="shared" si="60"/>
        <v>4644860</v>
      </c>
    </row>
    <row r="1303" spans="1:10" x14ac:dyDescent="0.3">
      <c r="A1303" t="str">
        <f t="shared" si="61"/>
        <v>4644915</v>
      </c>
      <c r="B1303" t="s">
        <v>3626</v>
      </c>
      <c r="C1303" t="s">
        <v>950</v>
      </c>
      <c r="D1303" t="s">
        <v>3681</v>
      </c>
      <c r="E1303" t="s">
        <v>3682</v>
      </c>
      <c r="F1303" t="s">
        <v>3683</v>
      </c>
      <c r="G1303">
        <f t="shared" si="62"/>
        <v>52</v>
      </c>
      <c r="H1303">
        <f>IF(LEN(I1303)&gt;0,1+MAX($H$1:H1302),0)</f>
        <v>0</v>
      </c>
      <c r="I1303" t="str">
        <f>IF(B1303=LEFT('Debt Worksheet'!$C$7,2),'Selected Unit Finder +Unit List'!F1303,"")</f>
        <v/>
      </c>
      <c r="J1303" t="str">
        <f t="shared" si="60"/>
        <v>4644915</v>
      </c>
    </row>
    <row r="1304" spans="1:10" x14ac:dyDescent="0.3">
      <c r="A1304" t="str">
        <f t="shared" si="61"/>
        <v>4644925</v>
      </c>
      <c r="B1304" t="s">
        <v>3626</v>
      </c>
      <c r="C1304" t="s">
        <v>950</v>
      </c>
      <c r="D1304" t="s">
        <v>3684</v>
      </c>
      <c r="E1304" t="s">
        <v>3685</v>
      </c>
      <c r="F1304" t="s">
        <v>3686</v>
      </c>
      <c r="G1304">
        <f t="shared" si="62"/>
        <v>52</v>
      </c>
      <c r="H1304">
        <f>IF(LEN(I1304)&gt;0,1+MAX($H$1:H1303),0)</f>
        <v>0</v>
      </c>
      <c r="I1304" t="str">
        <f>IF(B1304=LEFT('Debt Worksheet'!$C$7,2),'Selected Unit Finder +Unit List'!F1304,"")</f>
        <v/>
      </c>
      <c r="J1304" t="str">
        <f t="shared" si="60"/>
        <v>4644925</v>
      </c>
    </row>
    <row r="1305" spans="1:10" x14ac:dyDescent="0.3">
      <c r="A1305" t="str">
        <f t="shared" si="61"/>
        <v>4644940</v>
      </c>
      <c r="B1305" t="s">
        <v>3626</v>
      </c>
      <c r="C1305" t="s">
        <v>950</v>
      </c>
      <c r="D1305" t="s">
        <v>3687</v>
      </c>
      <c r="E1305" t="s">
        <v>3688</v>
      </c>
      <c r="F1305" t="s">
        <v>3689</v>
      </c>
      <c r="G1305">
        <f t="shared" si="62"/>
        <v>52</v>
      </c>
      <c r="H1305">
        <f>IF(LEN(I1305)&gt;0,1+MAX($H$1:H1304),0)</f>
        <v>0</v>
      </c>
      <c r="I1305" t="str">
        <f>IF(B1305=LEFT('Debt Worksheet'!$C$7,2),'Selected Unit Finder +Unit List'!F1305,"")</f>
        <v/>
      </c>
      <c r="J1305" t="str">
        <f t="shared" si="60"/>
        <v>4644940</v>
      </c>
    </row>
    <row r="1306" spans="1:10" x14ac:dyDescent="0.3">
      <c r="A1306" t="str">
        <f t="shared" si="61"/>
        <v>4644945</v>
      </c>
      <c r="B1306" t="s">
        <v>3626</v>
      </c>
      <c r="C1306" t="s">
        <v>950</v>
      </c>
      <c r="D1306" t="s">
        <v>3690</v>
      </c>
      <c r="E1306" t="s">
        <v>3691</v>
      </c>
      <c r="F1306" t="s">
        <v>3692</v>
      </c>
      <c r="G1306">
        <f t="shared" si="62"/>
        <v>52</v>
      </c>
      <c r="H1306">
        <f>IF(LEN(I1306)&gt;0,1+MAX($H$1:H1305),0)</f>
        <v>0</v>
      </c>
      <c r="I1306" t="str">
        <f>IF(B1306=LEFT('Debt Worksheet'!$C$7,2),'Selected Unit Finder +Unit List'!F1306,"")</f>
        <v/>
      </c>
      <c r="J1306" t="str">
        <f t="shared" si="60"/>
        <v>4644945</v>
      </c>
    </row>
    <row r="1307" spans="1:10" x14ac:dyDescent="0.3">
      <c r="A1307" t="str">
        <f t="shared" si="61"/>
        <v>4650130</v>
      </c>
      <c r="B1307" t="s">
        <v>3626</v>
      </c>
      <c r="C1307" t="s">
        <v>960</v>
      </c>
      <c r="D1307" t="s">
        <v>3693</v>
      </c>
      <c r="E1307" t="s">
        <v>3694</v>
      </c>
      <c r="F1307" t="s">
        <v>3695</v>
      </c>
      <c r="G1307">
        <f t="shared" si="62"/>
        <v>52</v>
      </c>
      <c r="H1307">
        <f>IF(LEN(I1307)&gt;0,1+MAX($H$1:H1306),0)</f>
        <v>0</v>
      </c>
      <c r="I1307" t="str">
        <f>IF(B1307=LEFT('Debt Worksheet'!$C$7,2),'Selected Unit Finder +Unit List'!F1307,"")</f>
        <v/>
      </c>
      <c r="J1307" t="str">
        <f t="shared" si="60"/>
        <v>4650130</v>
      </c>
    </row>
    <row r="1308" spans="1:10" x14ac:dyDescent="0.3">
      <c r="A1308" t="str">
        <f t="shared" si="61"/>
        <v>4650131</v>
      </c>
      <c r="B1308" t="s">
        <v>3626</v>
      </c>
      <c r="C1308" t="s">
        <v>960</v>
      </c>
      <c r="D1308" t="s">
        <v>3696</v>
      </c>
      <c r="E1308" t="s">
        <v>3697</v>
      </c>
      <c r="F1308" t="s">
        <v>3698</v>
      </c>
      <c r="G1308">
        <f t="shared" si="62"/>
        <v>52</v>
      </c>
      <c r="H1308">
        <f>IF(LEN(I1308)&gt;0,1+MAX($H$1:H1307),0)</f>
        <v>0</v>
      </c>
      <c r="I1308" t="str">
        <f>IF(B1308=LEFT('Debt Worksheet'!$C$7,2),'Selected Unit Finder +Unit List'!F1308,"")</f>
        <v/>
      </c>
      <c r="J1308" t="str">
        <f t="shared" si="60"/>
        <v>4650131</v>
      </c>
    </row>
    <row r="1309" spans="1:10" x14ac:dyDescent="0.3">
      <c r="A1309" t="str">
        <f t="shared" si="61"/>
        <v>4650132</v>
      </c>
      <c r="B1309" t="s">
        <v>3626</v>
      </c>
      <c r="C1309" t="s">
        <v>960</v>
      </c>
      <c r="D1309" t="s">
        <v>3699</v>
      </c>
      <c r="E1309" t="s">
        <v>3700</v>
      </c>
      <c r="F1309" t="s">
        <v>3701</v>
      </c>
      <c r="G1309">
        <f t="shared" si="62"/>
        <v>52</v>
      </c>
      <c r="H1309">
        <f>IF(LEN(I1309)&gt;0,1+MAX($H$1:H1308),0)</f>
        <v>0</v>
      </c>
      <c r="I1309" t="str">
        <f>IF(B1309=LEFT('Debt Worksheet'!$C$7,2),'Selected Unit Finder +Unit List'!F1309,"")</f>
        <v/>
      </c>
      <c r="J1309" t="str">
        <f t="shared" si="60"/>
        <v>4650132</v>
      </c>
    </row>
    <row r="1310" spans="1:10" x14ac:dyDescent="0.3">
      <c r="A1310" t="str">
        <f t="shared" si="61"/>
        <v>4650277</v>
      </c>
      <c r="B1310" t="s">
        <v>3626</v>
      </c>
      <c r="C1310" t="s">
        <v>960</v>
      </c>
      <c r="D1310" t="s">
        <v>3702</v>
      </c>
      <c r="E1310" t="s">
        <v>3703</v>
      </c>
      <c r="F1310" t="s">
        <v>3704</v>
      </c>
      <c r="G1310">
        <f t="shared" si="62"/>
        <v>52</v>
      </c>
      <c r="H1310">
        <f>IF(LEN(I1310)&gt;0,1+MAX($H$1:H1309),0)</f>
        <v>0</v>
      </c>
      <c r="I1310" t="str">
        <f>IF(B1310=LEFT('Debt Worksheet'!$C$7,2),'Selected Unit Finder +Unit List'!F1310,"")</f>
        <v/>
      </c>
      <c r="J1310" t="str">
        <f t="shared" si="60"/>
        <v>4650277</v>
      </c>
    </row>
    <row r="1311" spans="1:10" x14ac:dyDescent="0.3">
      <c r="A1311" t="str">
        <f t="shared" si="61"/>
        <v>4650281</v>
      </c>
      <c r="B1311" t="s">
        <v>3626</v>
      </c>
      <c r="C1311" t="s">
        <v>960</v>
      </c>
      <c r="D1311" t="s">
        <v>367</v>
      </c>
      <c r="E1311" t="s">
        <v>3705</v>
      </c>
      <c r="F1311" t="s">
        <v>3706</v>
      </c>
      <c r="G1311">
        <f t="shared" si="62"/>
        <v>52</v>
      </c>
      <c r="H1311">
        <f>IF(LEN(I1311)&gt;0,1+MAX($H$1:H1310),0)</f>
        <v>0</v>
      </c>
      <c r="I1311" t="str">
        <f>IF(B1311=LEFT('Debt Worksheet'!$C$7,2),'Selected Unit Finder +Unit List'!F1311,"")</f>
        <v/>
      </c>
      <c r="J1311" t="str">
        <f t="shared" si="60"/>
        <v>4650281</v>
      </c>
    </row>
    <row r="1312" spans="1:10" x14ac:dyDescent="0.3">
      <c r="A1312" t="str">
        <f t="shared" si="61"/>
        <v>4660665</v>
      </c>
      <c r="B1312" t="s">
        <v>3626</v>
      </c>
      <c r="C1312" t="s">
        <v>966</v>
      </c>
      <c r="D1312" t="s">
        <v>1227</v>
      </c>
      <c r="E1312" t="s">
        <v>3707</v>
      </c>
      <c r="F1312" t="s">
        <v>3708</v>
      </c>
      <c r="G1312">
        <f t="shared" si="62"/>
        <v>52</v>
      </c>
      <c r="H1312">
        <f>IF(LEN(I1312)&gt;0,1+MAX($H$1:H1311),0)</f>
        <v>0</v>
      </c>
      <c r="I1312" t="str">
        <f>IF(B1312=LEFT('Debt Worksheet'!$C$7,2),'Selected Unit Finder +Unit List'!F1312,"")</f>
        <v/>
      </c>
      <c r="J1312" t="str">
        <f t="shared" si="60"/>
        <v>4660665</v>
      </c>
    </row>
    <row r="1313" spans="1:10" x14ac:dyDescent="0.3">
      <c r="A1313" t="str">
        <f t="shared" si="61"/>
        <v>4660817</v>
      </c>
      <c r="B1313" t="s">
        <v>3626</v>
      </c>
      <c r="C1313" t="s">
        <v>966</v>
      </c>
      <c r="D1313" t="s">
        <v>3709</v>
      </c>
      <c r="E1313" t="s">
        <v>3710</v>
      </c>
      <c r="F1313" t="s">
        <v>3711</v>
      </c>
      <c r="G1313">
        <f t="shared" si="62"/>
        <v>52</v>
      </c>
      <c r="H1313">
        <f>IF(LEN(I1313)&gt;0,1+MAX($H$1:H1312),0)</f>
        <v>0</v>
      </c>
      <c r="I1313" t="str">
        <f>IF(B1313=LEFT('Debt Worksheet'!$C$7,2),'Selected Unit Finder +Unit List'!F1313,"")</f>
        <v/>
      </c>
      <c r="J1313" t="str">
        <f t="shared" si="60"/>
        <v>4660817</v>
      </c>
    </row>
    <row r="1314" spans="1:10" x14ac:dyDescent="0.3">
      <c r="A1314" t="str">
        <f t="shared" si="61"/>
        <v>4660978</v>
      </c>
      <c r="B1314" t="s">
        <v>3626</v>
      </c>
      <c r="C1314" t="s">
        <v>966</v>
      </c>
      <c r="D1314" t="s">
        <v>3712</v>
      </c>
      <c r="E1314" t="s">
        <v>3713</v>
      </c>
      <c r="F1314" t="s">
        <v>3714</v>
      </c>
      <c r="G1314">
        <f t="shared" si="62"/>
        <v>52</v>
      </c>
      <c r="H1314">
        <f>IF(LEN(I1314)&gt;0,1+MAX($H$1:H1313),0)</f>
        <v>0</v>
      </c>
      <c r="I1314" t="str">
        <f>IF(B1314=LEFT('Debt Worksheet'!$C$7,2),'Selected Unit Finder +Unit List'!F1314,"")</f>
        <v/>
      </c>
      <c r="J1314" t="str">
        <f t="shared" si="60"/>
        <v>4660978</v>
      </c>
    </row>
    <row r="1315" spans="1:10" x14ac:dyDescent="0.3">
      <c r="A1315" t="str">
        <f t="shared" si="61"/>
        <v>4661017</v>
      </c>
      <c r="B1315" t="s">
        <v>3626</v>
      </c>
      <c r="C1315" t="s">
        <v>966</v>
      </c>
      <c r="D1315" t="s">
        <v>3715</v>
      </c>
      <c r="E1315" t="s">
        <v>3716</v>
      </c>
      <c r="F1315" t="s">
        <v>3717</v>
      </c>
      <c r="G1315">
        <f t="shared" si="62"/>
        <v>52</v>
      </c>
      <c r="H1315">
        <f>IF(LEN(I1315)&gt;0,1+MAX($H$1:H1314),0)</f>
        <v>0</v>
      </c>
      <c r="I1315" t="str">
        <f>IF(B1315=LEFT('Debt Worksheet'!$C$7,2),'Selected Unit Finder +Unit List'!F1315,"")</f>
        <v/>
      </c>
      <c r="J1315" t="str">
        <f t="shared" si="60"/>
        <v>4661017</v>
      </c>
    </row>
    <row r="1316" spans="1:10" x14ac:dyDescent="0.3">
      <c r="A1316" t="str">
        <f t="shared" si="61"/>
        <v>4661020</v>
      </c>
      <c r="B1316" t="s">
        <v>3626</v>
      </c>
      <c r="C1316" t="s">
        <v>966</v>
      </c>
      <c r="D1316" t="s">
        <v>3718</v>
      </c>
      <c r="E1316" t="s">
        <v>3719</v>
      </c>
      <c r="F1316" t="s">
        <v>3720</v>
      </c>
      <c r="G1316">
        <f t="shared" si="62"/>
        <v>52</v>
      </c>
      <c r="H1316">
        <f>IF(LEN(I1316)&gt;0,1+MAX($H$1:H1315),0)</f>
        <v>0</v>
      </c>
      <c r="I1316" t="str">
        <f>IF(B1316=LEFT('Debt Worksheet'!$C$7,2),'Selected Unit Finder +Unit List'!F1316,"")</f>
        <v/>
      </c>
      <c r="J1316" t="str">
        <f t="shared" si="60"/>
        <v>4661020</v>
      </c>
    </row>
    <row r="1317" spans="1:10" x14ac:dyDescent="0.3">
      <c r="A1317" t="str">
        <f t="shared" si="61"/>
        <v>4670070</v>
      </c>
      <c r="B1317" t="s">
        <v>3626</v>
      </c>
      <c r="C1317" t="s">
        <v>1260</v>
      </c>
      <c r="D1317" t="s">
        <v>2392</v>
      </c>
      <c r="E1317" t="s">
        <v>3721</v>
      </c>
      <c r="F1317" t="s">
        <v>3722</v>
      </c>
      <c r="G1317">
        <f t="shared" si="62"/>
        <v>52</v>
      </c>
      <c r="H1317">
        <f>IF(LEN(I1317)&gt;0,1+MAX($H$1:H1316),0)</f>
        <v>0</v>
      </c>
      <c r="I1317" t="str">
        <f>IF(B1317=LEFT('Debt Worksheet'!$C$7,2),'Selected Unit Finder +Unit List'!F1317,"")</f>
        <v/>
      </c>
      <c r="J1317" t="str">
        <f t="shared" si="60"/>
        <v>4670070</v>
      </c>
    </row>
    <row r="1318" spans="1:10" x14ac:dyDescent="0.3">
      <c r="A1318" t="str">
        <f t="shared" si="61"/>
        <v>4670075</v>
      </c>
      <c r="B1318" t="s">
        <v>3626</v>
      </c>
      <c r="C1318" t="s">
        <v>1260</v>
      </c>
      <c r="D1318" t="s">
        <v>2507</v>
      </c>
      <c r="E1318" t="s">
        <v>3723</v>
      </c>
      <c r="F1318" t="s">
        <v>3724</v>
      </c>
      <c r="G1318">
        <f t="shared" si="62"/>
        <v>52</v>
      </c>
      <c r="H1318">
        <f>IF(LEN(I1318)&gt;0,1+MAX($H$1:H1317),0)</f>
        <v>0</v>
      </c>
      <c r="I1318" t="str">
        <f>IF(B1318=LEFT('Debt Worksheet'!$C$7,2),'Selected Unit Finder +Unit List'!F1318,"")</f>
        <v/>
      </c>
      <c r="J1318" t="str">
        <f t="shared" si="60"/>
        <v>4670075</v>
      </c>
    </row>
    <row r="1319" spans="1:10" x14ac:dyDescent="0.3">
      <c r="A1319" t="str">
        <f t="shared" si="61"/>
        <v>4670082</v>
      </c>
      <c r="B1319" t="s">
        <v>3626</v>
      </c>
      <c r="C1319" t="s">
        <v>1260</v>
      </c>
      <c r="D1319" t="s">
        <v>2632</v>
      </c>
      <c r="E1319" t="s">
        <v>3725</v>
      </c>
      <c r="F1319" t="s">
        <v>3726</v>
      </c>
      <c r="G1319">
        <f t="shared" si="62"/>
        <v>52</v>
      </c>
      <c r="H1319">
        <f>IF(LEN(I1319)&gt;0,1+MAX($H$1:H1318),0)</f>
        <v>0</v>
      </c>
      <c r="I1319" t="str">
        <f>IF(B1319=LEFT('Debt Worksheet'!$C$7,2),'Selected Unit Finder +Unit List'!F1319,"")</f>
        <v/>
      </c>
      <c r="J1319" t="str">
        <f t="shared" si="60"/>
        <v>4670082</v>
      </c>
    </row>
    <row r="1320" spans="1:10" x14ac:dyDescent="0.3">
      <c r="A1320" t="str">
        <f t="shared" si="61"/>
        <v>4710000</v>
      </c>
      <c r="B1320" t="s">
        <v>3727</v>
      </c>
      <c r="C1320" t="s">
        <v>896</v>
      </c>
      <c r="D1320" t="s">
        <v>897</v>
      </c>
      <c r="E1320" t="s">
        <v>3728</v>
      </c>
      <c r="F1320" t="s">
        <v>3729</v>
      </c>
      <c r="G1320">
        <f t="shared" si="62"/>
        <v>18</v>
      </c>
      <c r="H1320">
        <f>IF(LEN(I1320)&gt;0,1+MAX($H$1:H1319),0)</f>
        <v>0</v>
      </c>
      <c r="I1320" t="str">
        <f>IF(B1320=LEFT('Debt Worksheet'!$C$7,2),'Selected Unit Finder +Unit List'!F1320,"")</f>
        <v/>
      </c>
      <c r="J1320" t="str">
        <f t="shared" si="60"/>
        <v>4710000</v>
      </c>
    </row>
    <row r="1321" spans="1:10" x14ac:dyDescent="0.3">
      <c r="A1321" t="str">
        <f t="shared" si="61"/>
        <v>4720001</v>
      </c>
      <c r="B1321" t="s">
        <v>3727</v>
      </c>
      <c r="C1321" t="s">
        <v>900</v>
      </c>
      <c r="D1321" t="s">
        <v>901</v>
      </c>
      <c r="E1321" t="s">
        <v>3730</v>
      </c>
      <c r="F1321" t="s">
        <v>3731</v>
      </c>
      <c r="G1321">
        <f t="shared" si="62"/>
        <v>18</v>
      </c>
      <c r="H1321">
        <f>IF(LEN(I1321)&gt;0,1+MAX($H$1:H1320),0)</f>
        <v>0</v>
      </c>
      <c r="I1321" t="str">
        <f>IF(B1321=LEFT('Debt Worksheet'!$C$7,2),'Selected Unit Finder +Unit List'!F1321,"")</f>
        <v/>
      </c>
      <c r="J1321" t="str">
        <f t="shared" si="60"/>
        <v>4720001</v>
      </c>
    </row>
    <row r="1322" spans="1:10" x14ac:dyDescent="0.3">
      <c r="A1322" t="str">
        <f t="shared" si="61"/>
        <v>4720002</v>
      </c>
      <c r="B1322" t="s">
        <v>3727</v>
      </c>
      <c r="C1322" t="s">
        <v>900</v>
      </c>
      <c r="D1322" t="s">
        <v>904</v>
      </c>
      <c r="E1322" t="s">
        <v>3732</v>
      </c>
      <c r="F1322" t="s">
        <v>3733</v>
      </c>
      <c r="G1322">
        <f t="shared" si="62"/>
        <v>18</v>
      </c>
      <c r="H1322">
        <f>IF(LEN(I1322)&gt;0,1+MAX($H$1:H1321),0)</f>
        <v>0</v>
      </c>
      <c r="I1322" t="str">
        <f>IF(B1322=LEFT('Debt Worksheet'!$C$7,2),'Selected Unit Finder +Unit List'!F1322,"")</f>
        <v/>
      </c>
      <c r="J1322" t="str">
        <f t="shared" si="60"/>
        <v>4720002</v>
      </c>
    </row>
    <row r="1323" spans="1:10" x14ac:dyDescent="0.3">
      <c r="A1323" t="str">
        <f t="shared" si="61"/>
        <v>4720003</v>
      </c>
      <c r="B1323" t="s">
        <v>3727</v>
      </c>
      <c r="C1323" t="s">
        <v>900</v>
      </c>
      <c r="D1323" t="s">
        <v>907</v>
      </c>
      <c r="E1323" t="s">
        <v>3734</v>
      </c>
      <c r="F1323" t="s">
        <v>3735</v>
      </c>
      <c r="G1323">
        <f t="shared" si="62"/>
        <v>18</v>
      </c>
      <c r="H1323">
        <f>IF(LEN(I1323)&gt;0,1+MAX($H$1:H1322),0)</f>
        <v>0</v>
      </c>
      <c r="I1323" t="str">
        <f>IF(B1323=LEFT('Debt Worksheet'!$C$7,2),'Selected Unit Finder +Unit List'!F1323,"")</f>
        <v/>
      </c>
      <c r="J1323" t="str">
        <f t="shared" si="60"/>
        <v>4720003</v>
      </c>
    </row>
    <row r="1324" spans="1:10" x14ac:dyDescent="0.3">
      <c r="A1324" t="str">
        <f t="shared" si="61"/>
        <v>4720004</v>
      </c>
      <c r="B1324" t="s">
        <v>3727</v>
      </c>
      <c r="C1324" t="s">
        <v>900</v>
      </c>
      <c r="D1324" t="s">
        <v>910</v>
      </c>
      <c r="E1324" t="s">
        <v>989</v>
      </c>
      <c r="F1324" t="s">
        <v>990</v>
      </c>
      <c r="G1324">
        <f t="shared" si="62"/>
        <v>18</v>
      </c>
      <c r="H1324">
        <f>IF(LEN(I1324)&gt;0,1+MAX($H$1:H1323),0)</f>
        <v>0</v>
      </c>
      <c r="I1324" t="str">
        <f>IF(B1324=LEFT('Debt Worksheet'!$C$7,2),'Selected Unit Finder +Unit List'!F1324,"")</f>
        <v/>
      </c>
      <c r="J1324" t="str">
        <f t="shared" si="60"/>
        <v>4720004</v>
      </c>
    </row>
    <row r="1325" spans="1:10" x14ac:dyDescent="0.3">
      <c r="A1325" t="str">
        <f t="shared" si="61"/>
        <v>4720005</v>
      </c>
      <c r="B1325" t="s">
        <v>3727</v>
      </c>
      <c r="C1325" t="s">
        <v>900</v>
      </c>
      <c r="D1325" t="s">
        <v>913</v>
      </c>
      <c r="E1325" t="s">
        <v>3736</v>
      </c>
      <c r="F1325" t="s">
        <v>3737</v>
      </c>
      <c r="G1325">
        <f t="shared" si="62"/>
        <v>18</v>
      </c>
      <c r="H1325">
        <f>IF(LEN(I1325)&gt;0,1+MAX($H$1:H1324),0)</f>
        <v>0</v>
      </c>
      <c r="I1325" t="str">
        <f>IF(B1325=LEFT('Debt Worksheet'!$C$7,2),'Selected Unit Finder +Unit List'!F1325,"")</f>
        <v/>
      </c>
      <c r="J1325" t="str">
        <f t="shared" si="60"/>
        <v>4720005</v>
      </c>
    </row>
    <row r="1326" spans="1:10" x14ac:dyDescent="0.3">
      <c r="A1326" t="str">
        <f t="shared" si="61"/>
        <v>4720006</v>
      </c>
      <c r="B1326" t="s">
        <v>3727</v>
      </c>
      <c r="C1326" t="s">
        <v>900</v>
      </c>
      <c r="D1326" t="s">
        <v>916</v>
      </c>
      <c r="E1326" t="s">
        <v>997</v>
      </c>
      <c r="F1326" t="s">
        <v>998</v>
      </c>
      <c r="G1326">
        <f t="shared" si="62"/>
        <v>18</v>
      </c>
      <c r="H1326">
        <f>IF(LEN(I1326)&gt;0,1+MAX($H$1:H1325),0)</f>
        <v>0</v>
      </c>
      <c r="I1326" t="str">
        <f>IF(B1326=LEFT('Debt Worksheet'!$C$7,2),'Selected Unit Finder +Unit List'!F1326,"")</f>
        <v/>
      </c>
      <c r="J1326" t="str">
        <f t="shared" si="60"/>
        <v>4720006</v>
      </c>
    </row>
    <row r="1327" spans="1:10" x14ac:dyDescent="0.3">
      <c r="A1327" t="str">
        <f t="shared" si="61"/>
        <v>4720007</v>
      </c>
      <c r="B1327" t="s">
        <v>3727</v>
      </c>
      <c r="C1327" t="s">
        <v>900</v>
      </c>
      <c r="D1327" t="s">
        <v>919</v>
      </c>
      <c r="E1327" t="s">
        <v>3738</v>
      </c>
      <c r="F1327" t="s">
        <v>3739</v>
      </c>
      <c r="G1327">
        <f t="shared" si="62"/>
        <v>18</v>
      </c>
      <c r="H1327">
        <f>IF(LEN(I1327)&gt;0,1+MAX($H$1:H1326),0)</f>
        <v>0</v>
      </c>
      <c r="I1327" t="str">
        <f>IF(B1327=LEFT('Debt Worksheet'!$C$7,2),'Selected Unit Finder +Unit List'!F1327,"")</f>
        <v/>
      </c>
      <c r="J1327" t="str">
        <f t="shared" si="60"/>
        <v>4720007</v>
      </c>
    </row>
    <row r="1328" spans="1:10" x14ac:dyDescent="0.3">
      <c r="A1328" t="str">
        <f t="shared" si="61"/>
        <v>4720008</v>
      </c>
      <c r="B1328" t="s">
        <v>3727</v>
      </c>
      <c r="C1328" t="s">
        <v>900</v>
      </c>
      <c r="D1328" t="s">
        <v>922</v>
      </c>
      <c r="E1328" t="s">
        <v>3740</v>
      </c>
      <c r="F1328" t="s">
        <v>3741</v>
      </c>
      <c r="G1328">
        <f t="shared" si="62"/>
        <v>18</v>
      </c>
      <c r="H1328">
        <f>IF(LEN(I1328)&gt;0,1+MAX($H$1:H1327),0)</f>
        <v>0</v>
      </c>
      <c r="I1328" t="str">
        <f>IF(B1328=LEFT('Debt Worksheet'!$C$7,2),'Selected Unit Finder +Unit List'!F1328,"")</f>
        <v/>
      </c>
      <c r="J1328" t="str">
        <f t="shared" si="60"/>
        <v>4720008</v>
      </c>
    </row>
    <row r="1329" spans="1:10" x14ac:dyDescent="0.3">
      <c r="A1329" t="str">
        <f t="shared" si="61"/>
        <v>4720009</v>
      </c>
      <c r="B1329" t="s">
        <v>3727</v>
      </c>
      <c r="C1329" t="s">
        <v>900</v>
      </c>
      <c r="D1329" t="s">
        <v>925</v>
      </c>
      <c r="E1329" t="s">
        <v>3742</v>
      </c>
      <c r="F1329" t="s">
        <v>3743</v>
      </c>
      <c r="G1329">
        <f t="shared" si="62"/>
        <v>18</v>
      </c>
      <c r="H1329">
        <f>IF(LEN(I1329)&gt;0,1+MAX($H$1:H1328),0)</f>
        <v>0</v>
      </c>
      <c r="I1329" t="str">
        <f>IF(B1329=LEFT('Debt Worksheet'!$C$7,2),'Selected Unit Finder +Unit List'!F1329,"")</f>
        <v/>
      </c>
      <c r="J1329" t="str">
        <f t="shared" si="60"/>
        <v>4720009</v>
      </c>
    </row>
    <row r="1330" spans="1:10" x14ac:dyDescent="0.3">
      <c r="A1330" t="str">
        <f t="shared" si="61"/>
        <v>4730315</v>
      </c>
      <c r="B1330" t="s">
        <v>3727</v>
      </c>
      <c r="C1330" t="s">
        <v>937</v>
      </c>
      <c r="D1330" t="s">
        <v>3744</v>
      </c>
      <c r="E1330" t="s">
        <v>3745</v>
      </c>
      <c r="F1330" t="s">
        <v>3746</v>
      </c>
      <c r="G1330">
        <f t="shared" si="62"/>
        <v>18</v>
      </c>
      <c r="H1330">
        <f>IF(LEN(I1330)&gt;0,1+MAX($H$1:H1329),0)</f>
        <v>0</v>
      </c>
      <c r="I1330" t="str">
        <f>IF(B1330=LEFT('Debt Worksheet'!$C$7,2),'Selected Unit Finder +Unit List'!F1330,"")</f>
        <v/>
      </c>
      <c r="J1330" t="str">
        <f t="shared" si="60"/>
        <v>4730315</v>
      </c>
    </row>
    <row r="1331" spans="1:10" x14ac:dyDescent="0.3">
      <c r="A1331" t="str">
        <f t="shared" si="61"/>
        <v>4730445</v>
      </c>
      <c r="B1331" t="s">
        <v>3727</v>
      </c>
      <c r="C1331" t="s">
        <v>937</v>
      </c>
      <c r="D1331" t="s">
        <v>3747</v>
      </c>
      <c r="E1331" t="s">
        <v>3748</v>
      </c>
      <c r="F1331" t="s">
        <v>3749</v>
      </c>
      <c r="G1331">
        <f t="shared" si="62"/>
        <v>18</v>
      </c>
      <c r="H1331">
        <f>IF(LEN(I1331)&gt;0,1+MAX($H$1:H1330),0)</f>
        <v>0</v>
      </c>
      <c r="I1331" t="str">
        <f>IF(B1331=LEFT('Debt Worksheet'!$C$7,2),'Selected Unit Finder +Unit List'!F1331,"")</f>
        <v/>
      </c>
      <c r="J1331" t="str">
        <f t="shared" si="60"/>
        <v>4730445</v>
      </c>
    </row>
    <row r="1332" spans="1:10" x14ac:dyDescent="0.3">
      <c r="A1332" t="str">
        <f t="shared" si="61"/>
        <v>4730745</v>
      </c>
      <c r="B1332" t="s">
        <v>3727</v>
      </c>
      <c r="C1332" t="s">
        <v>937</v>
      </c>
      <c r="D1332" t="s">
        <v>3750</v>
      </c>
      <c r="E1332" t="s">
        <v>3751</v>
      </c>
      <c r="F1332" t="s">
        <v>3752</v>
      </c>
      <c r="G1332">
        <f t="shared" si="62"/>
        <v>18</v>
      </c>
      <c r="H1332">
        <f>IF(LEN(I1332)&gt;0,1+MAX($H$1:H1331),0)</f>
        <v>0</v>
      </c>
      <c r="I1332" t="str">
        <f>IF(B1332=LEFT('Debt Worksheet'!$C$7,2),'Selected Unit Finder +Unit List'!F1332,"")</f>
        <v/>
      </c>
      <c r="J1332" t="str">
        <f t="shared" si="60"/>
        <v>4730745</v>
      </c>
    </row>
    <row r="1333" spans="1:10" x14ac:dyDescent="0.3">
      <c r="A1333" t="str">
        <f t="shared" si="61"/>
        <v>4745075</v>
      </c>
      <c r="B1333" t="s">
        <v>3727</v>
      </c>
      <c r="C1333" t="s">
        <v>950</v>
      </c>
      <c r="D1333" t="s">
        <v>3753</v>
      </c>
      <c r="E1333" t="s">
        <v>3754</v>
      </c>
      <c r="F1333" t="s">
        <v>3755</v>
      </c>
      <c r="G1333">
        <f t="shared" si="62"/>
        <v>18</v>
      </c>
      <c r="H1333">
        <f>IF(LEN(I1333)&gt;0,1+MAX($H$1:H1332),0)</f>
        <v>0</v>
      </c>
      <c r="I1333" t="str">
        <f>IF(B1333=LEFT('Debt Worksheet'!$C$7,2),'Selected Unit Finder +Unit List'!F1333,"")</f>
        <v/>
      </c>
      <c r="J1333" t="str">
        <f t="shared" si="60"/>
        <v>4745075</v>
      </c>
    </row>
    <row r="1334" spans="1:10" x14ac:dyDescent="0.3">
      <c r="A1334" t="str">
        <f t="shared" si="61"/>
        <v>4745085</v>
      </c>
      <c r="B1334" t="s">
        <v>3727</v>
      </c>
      <c r="C1334" t="s">
        <v>950</v>
      </c>
      <c r="D1334" t="s">
        <v>3756</v>
      </c>
      <c r="E1334" t="s">
        <v>3757</v>
      </c>
      <c r="F1334" t="s">
        <v>3758</v>
      </c>
      <c r="G1334">
        <f t="shared" si="62"/>
        <v>18</v>
      </c>
      <c r="H1334">
        <f>IF(LEN(I1334)&gt;0,1+MAX($H$1:H1333),0)</f>
        <v>0</v>
      </c>
      <c r="I1334" t="str">
        <f>IF(B1334=LEFT('Debt Worksheet'!$C$7,2),'Selected Unit Finder +Unit List'!F1334,"")</f>
        <v/>
      </c>
      <c r="J1334" t="str">
        <f t="shared" si="60"/>
        <v>4745085</v>
      </c>
    </row>
    <row r="1335" spans="1:10" x14ac:dyDescent="0.3">
      <c r="A1335" t="str">
        <f t="shared" si="61"/>
        <v>4750135</v>
      </c>
      <c r="B1335" t="s">
        <v>3727</v>
      </c>
      <c r="C1335" t="s">
        <v>960</v>
      </c>
      <c r="D1335" t="s">
        <v>3759</v>
      </c>
      <c r="E1335" t="s">
        <v>3760</v>
      </c>
      <c r="F1335" t="s">
        <v>3761</v>
      </c>
      <c r="G1335">
        <f t="shared" si="62"/>
        <v>18</v>
      </c>
      <c r="H1335">
        <f>IF(LEN(I1335)&gt;0,1+MAX($H$1:H1334),0)</f>
        <v>0</v>
      </c>
      <c r="I1335" t="str">
        <f>IF(B1335=LEFT('Debt Worksheet'!$C$7,2),'Selected Unit Finder +Unit List'!F1335,"")</f>
        <v/>
      </c>
      <c r="J1335" t="str">
        <f t="shared" si="60"/>
        <v>4750135</v>
      </c>
    </row>
    <row r="1336" spans="1:10" x14ac:dyDescent="0.3">
      <c r="A1336" t="str">
        <f t="shared" si="61"/>
        <v>4750136</v>
      </c>
      <c r="B1336" t="s">
        <v>3727</v>
      </c>
      <c r="C1336" t="s">
        <v>960</v>
      </c>
      <c r="D1336" t="s">
        <v>3762</v>
      </c>
      <c r="E1336" t="s">
        <v>3763</v>
      </c>
      <c r="F1336" t="s">
        <v>3764</v>
      </c>
      <c r="G1336">
        <f t="shared" si="62"/>
        <v>18</v>
      </c>
      <c r="H1336">
        <f>IF(LEN(I1336)&gt;0,1+MAX($H$1:H1335),0)</f>
        <v>0</v>
      </c>
      <c r="I1336" t="str">
        <f>IF(B1336=LEFT('Debt Worksheet'!$C$7,2),'Selected Unit Finder +Unit List'!F1336,"")</f>
        <v/>
      </c>
      <c r="J1336" t="str">
        <f t="shared" si="60"/>
        <v>4750136</v>
      </c>
    </row>
    <row r="1337" spans="1:10" x14ac:dyDescent="0.3">
      <c r="A1337" t="str">
        <f t="shared" si="61"/>
        <v>4761001</v>
      </c>
      <c r="B1337" t="s">
        <v>3727</v>
      </c>
      <c r="C1337" t="s">
        <v>966</v>
      </c>
      <c r="D1337" t="s">
        <v>3765</v>
      </c>
      <c r="E1337" t="s">
        <v>3766</v>
      </c>
      <c r="F1337" t="s">
        <v>3767</v>
      </c>
      <c r="G1337">
        <f t="shared" si="62"/>
        <v>18</v>
      </c>
      <c r="H1337">
        <f>IF(LEN(I1337)&gt;0,1+MAX($H$1:H1336),0)</f>
        <v>0</v>
      </c>
      <c r="I1337" t="str">
        <f>IF(B1337=LEFT('Debt Worksheet'!$C$7,2),'Selected Unit Finder +Unit List'!F1337,"")</f>
        <v/>
      </c>
      <c r="J1337" t="str">
        <f t="shared" si="60"/>
        <v>4761001</v>
      </c>
    </row>
    <row r="1338" spans="1:10" x14ac:dyDescent="0.3">
      <c r="A1338" t="str">
        <f t="shared" si="61"/>
        <v>4810000</v>
      </c>
      <c r="B1338" t="s">
        <v>3768</v>
      </c>
      <c r="C1338" t="s">
        <v>896</v>
      </c>
      <c r="D1338" t="s">
        <v>897</v>
      </c>
      <c r="E1338" t="s">
        <v>3769</v>
      </c>
      <c r="F1338" t="s">
        <v>3770</v>
      </c>
      <c r="G1338">
        <f t="shared" si="62"/>
        <v>41</v>
      </c>
      <c r="H1338">
        <f>IF(LEN(I1338)&gt;0,1+MAX($H$1:H1337),0)</f>
        <v>0</v>
      </c>
      <c r="I1338" t="str">
        <f>IF(B1338=LEFT('Debt Worksheet'!$C$7,2),'Selected Unit Finder +Unit List'!F1338,"")</f>
        <v/>
      </c>
      <c r="J1338" t="str">
        <f t="shared" si="60"/>
        <v>4810000</v>
      </c>
    </row>
    <row r="1339" spans="1:10" x14ac:dyDescent="0.3">
      <c r="A1339" t="str">
        <f t="shared" si="61"/>
        <v>4820001</v>
      </c>
      <c r="B1339" t="s">
        <v>3768</v>
      </c>
      <c r="C1339" t="s">
        <v>900</v>
      </c>
      <c r="D1339" t="s">
        <v>901</v>
      </c>
      <c r="E1339" t="s">
        <v>975</v>
      </c>
      <c r="F1339" t="s">
        <v>976</v>
      </c>
      <c r="G1339">
        <f t="shared" si="62"/>
        <v>41</v>
      </c>
      <c r="H1339">
        <f>IF(LEN(I1339)&gt;0,1+MAX($H$1:H1338),0)</f>
        <v>0</v>
      </c>
      <c r="I1339" t="str">
        <f>IF(B1339=LEFT('Debt Worksheet'!$C$7,2),'Selected Unit Finder +Unit List'!F1339,"")</f>
        <v/>
      </c>
      <c r="J1339" t="str">
        <f t="shared" si="60"/>
        <v>4820001</v>
      </c>
    </row>
    <row r="1340" spans="1:10" x14ac:dyDescent="0.3">
      <c r="A1340" t="str">
        <f t="shared" si="61"/>
        <v>4820002</v>
      </c>
      <c r="B1340" t="s">
        <v>3768</v>
      </c>
      <c r="C1340" t="s">
        <v>900</v>
      </c>
      <c r="D1340" t="s">
        <v>904</v>
      </c>
      <c r="E1340" t="s">
        <v>3771</v>
      </c>
      <c r="F1340" t="s">
        <v>3772</v>
      </c>
      <c r="G1340">
        <f t="shared" si="62"/>
        <v>41</v>
      </c>
      <c r="H1340">
        <f>IF(LEN(I1340)&gt;0,1+MAX($H$1:H1339),0)</f>
        <v>0</v>
      </c>
      <c r="I1340" t="str">
        <f>IF(B1340=LEFT('Debt Worksheet'!$C$7,2),'Selected Unit Finder +Unit List'!F1340,"")</f>
        <v/>
      </c>
      <c r="J1340" t="str">
        <f t="shared" si="60"/>
        <v>4820002</v>
      </c>
    </row>
    <row r="1341" spans="1:10" x14ac:dyDescent="0.3">
      <c r="A1341" t="str">
        <f t="shared" si="61"/>
        <v>4820003</v>
      </c>
      <c r="B1341" t="s">
        <v>3768</v>
      </c>
      <c r="C1341" t="s">
        <v>900</v>
      </c>
      <c r="D1341" t="s">
        <v>907</v>
      </c>
      <c r="E1341" t="s">
        <v>1315</v>
      </c>
      <c r="F1341" t="s">
        <v>1316</v>
      </c>
      <c r="G1341">
        <f t="shared" si="62"/>
        <v>41</v>
      </c>
      <c r="H1341">
        <f>IF(LEN(I1341)&gt;0,1+MAX($H$1:H1340),0)</f>
        <v>0</v>
      </c>
      <c r="I1341" t="str">
        <f>IF(B1341=LEFT('Debt Worksheet'!$C$7,2),'Selected Unit Finder +Unit List'!F1341,"")</f>
        <v/>
      </c>
      <c r="J1341" t="str">
        <f t="shared" si="60"/>
        <v>4820003</v>
      </c>
    </row>
    <row r="1342" spans="1:10" x14ac:dyDescent="0.3">
      <c r="A1342" t="str">
        <f t="shared" si="61"/>
        <v>4820004</v>
      </c>
      <c r="B1342" t="s">
        <v>3768</v>
      </c>
      <c r="C1342" t="s">
        <v>900</v>
      </c>
      <c r="D1342" t="s">
        <v>910</v>
      </c>
      <c r="E1342" t="s">
        <v>3773</v>
      </c>
      <c r="F1342" t="s">
        <v>3774</v>
      </c>
      <c r="G1342">
        <f t="shared" si="62"/>
        <v>41</v>
      </c>
      <c r="H1342">
        <f>IF(LEN(I1342)&gt;0,1+MAX($H$1:H1341),0)</f>
        <v>0</v>
      </c>
      <c r="I1342" t="str">
        <f>IF(B1342=LEFT('Debt Worksheet'!$C$7,2),'Selected Unit Finder +Unit List'!F1342,"")</f>
        <v/>
      </c>
      <c r="J1342" t="str">
        <f t="shared" si="60"/>
        <v>4820004</v>
      </c>
    </row>
    <row r="1343" spans="1:10" x14ac:dyDescent="0.3">
      <c r="A1343" t="str">
        <f t="shared" si="61"/>
        <v>4820005</v>
      </c>
      <c r="B1343" t="s">
        <v>3768</v>
      </c>
      <c r="C1343" t="s">
        <v>900</v>
      </c>
      <c r="D1343" t="s">
        <v>913</v>
      </c>
      <c r="E1343" t="s">
        <v>2461</v>
      </c>
      <c r="F1343" t="s">
        <v>2462</v>
      </c>
      <c r="G1343">
        <f t="shared" si="62"/>
        <v>41</v>
      </c>
      <c r="H1343">
        <f>IF(LEN(I1343)&gt;0,1+MAX($H$1:H1342),0)</f>
        <v>0</v>
      </c>
      <c r="I1343" t="str">
        <f>IF(B1343=LEFT('Debt Worksheet'!$C$7,2),'Selected Unit Finder +Unit List'!F1343,"")</f>
        <v/>
      </c>
      <c r="J1343" t="str">
        <f t="shared" si="60"/>
        <v>4820005</v>
      </c>
    </row>
    <row r="1344" spans="1:10" x14ac:dyDescent="0.3">
      <c r="A1344" t="str">
        <f t="shared" si="61"/>
        <v>4820006</v>
      </c>
      <c r="B1344" t="s">
        <v>3768</v>
      </c>
      <c r="C1344" t="s">
        <v>900</v>
      </c>
      <c r="D1344" t="s">
        <v>916</v>
      </c>
      <c r="E1344" t="s">
        <v>2321</v>
      </c>
      <c r="F1344" t="s">
        <v>2322</v>
      </c>
      <c r="G1344">
        <f t="shared" si="62"/>
        <v>41</v>
      </c>
      <c r="H1344">
        <f>IF(LEN(I1344)&gt;0,1+MAX($H$1:H1343),0)</f>
        <v>0</v>
      </c>
      <c r="I1344" t="str">
        <f>IF(B1344=LEFT('Debt Worksheet'!$C$7,2),'Selected Unit Finder +Unit List'!F1344,"")</f>
        <v/>
      </c>
      <c r="J1344" t="str">
        <f t="shared" si="60"/>
        <v>4820006</v>
      </c>
    </row>
    <row r="1345" spans="1:10" x14ac:dyDescent="0.3">
      <c r="A1345" t="str">
        <f t="shared" si="61"/>
        <v>4820007</v>
      </c>
      <c r="B1345" t="s">
        <v>3768</v>
      </c>
      <c r="C1345" t="s">
        <v>900</v>
      </c>
      <c r="D1345" t="s">
        <v>919</v>
      </c>
      <c r="E1345" t="s">
        <v>981</v>
      </c>
      <c r="F1345" t="s">
        <v>982</v>
      </c>
      <c r="G1345">
        <f t="shared" si="62"/>
        <v>41</v>
      </c>
      <c r="H1345">
        <f>IF(LEN(I1345)&gt;0,1+MAX($H$1:H1344),0)</f>
        <v>0</v>
      </c>
      <c r="I1345" t="str">
        <f>IF(B1345=LEFT('Debt Worksheet'!$C$7,2),'Selected Unit Finder +Unit List'!F1345,"")</f>
        <v/>
      </c>
      <c r="J1345" t="str">
        <f t="shared" si="60"/>
        <v>4820007</v>
      </c>
    </row>
    <row r="1346" spans="1:10" x14ac:dyDescent="0.3">
      <c r="A1346" t="str">
        <f t="shared" si="61"/>
        <v>4820008</v>
      </c>
      <c r="B1346" t="s">
        <v>3768</v>
      </c>
      <c r="C1346" t="s">
        <v>900</v>
      </c>
      <c r="D1346" t="s">
        <v>922</v>
      </c>
      <c r="E1346" t="s">
        <v>983</v>
      </c>
      <c r="F1346" t="s">
        <v>984</v>
      </c>
      <c r="G1346">
        <f t="shared" si="62"/>
        <v>41</v>
      </c>
      <c r="H1346">
        <f>IF(LEN(I1346)&gt;0,1+MAX($H$1:H1345),0)</f>
        <v>0</v>
      </c>
      <c r="I1346" t="str">
        <f>IF(B1346=LEFT('Debt Worksheet'!$C$7,2),'Selected Unit Finder +Unit List'!F1346,"")</f>
        <v/>
      </c>
      <c r="J1346" t="str">
        <f t="shared" ref="J1346:J1409" si="63">A1346</f>
        <v>4820008</v>
      </c>
    </row>
    <row r="1347" spans="1:10" x14ac:dyDescent="0.3">
      <c r="A1347" t="str">
        <f t="shared" ref="A1347:A1410" si="64">CONCATENATE(B1347,C1347,D1347)</f>
        <v>4820009</v>
      </c>
      <c r="B1347" t="s">
        <v>3768</v>
      </c>
      <c r="C1347" t="s">
        <v>900</v>
      </c>
      <c r="D1347" t="s">
        <v>925</v>
      </c>
      <c r="E1347" t="s">
        <v>917</v>
      </c>
      <c r="F1347" t="s">
        <v>918</v>
      </c>
      <c r="G1347">
        <f t="shared" ref="G1347:G1410" si="65">COUNTIF(B:B,B1347)</f>
        <v>41</v>
      </c>
      <c r="H1347">
        <f>IF(LEN(I1347)&gt;0,1+MAX($H$1:H1346),0)</f>
        <v>0</v>
      </c>
      <c r="I1347" t="str">
        <f>IF(B1347=LEFT('Debt Worksheet'!$C$7,2),'Selected Unit Finder +Unit List'!F1347,"")</f>
        <v/>
      </c>
      <c r="J1347" t="str">
        <f t="shared" si="63"/>
        <v>4820009</v>
      </c>
    </row>
    <row r="1348" spans="1:10" x14ac:dyDescent="0.3">
      <c r="A1348" t="str">
        <f t="shared" si="64"/>
        <v>4820010</v>
      </c>
      <c r="B1348" t="s">
        <v>3768</v>
      </c>
      <c r="C1348" t="s">
        <v>900</v>
      </c>
      <c r="D1348" t="s">
        <v>928</v>
      </c>
      <c r="E1348" t="s">
        <v>3775</v>
      </c>
      <c r="F1348" t="s">
        <v>3776</v>
      </c>
      <c r="G1348">
        <f t="shared" si="65"/>
        <v>41</v>
      </c>
      <c r="H1348">
        <f>IF(LEN(I1348)&gt;0,1+MAX($H$1:H1347),0)</f>
        <v>0</v>
      </c>
      <c r="I1348" t="str">
        <f>IF(B1348=LEFT('Debt Worksheet'!$C$7,2),'Selected Unit Finder +Unit List'!F1348,"")</f>
        <v/>
      </c>
      <c r="J1348" t="str">
        <f t="shared" si="63"/>
        <v>4820010</v>
      </c>
    </row>
    <row r="1349" spans="1:10" x14ac:dyDescent="0.3">
      <c r="A1349" t="str">
        <f t="shared" si="64"/>
        <v>4820011</v>
      </c>
      <c r="B1349" t="s">
        <v>3768</v>
      </c>
      <c r="C1349" t="s">
        <v>900</v>
      </c>
      <c r="D1349" t="s">
        <v>931</v>
      </c>
      <c r="E1349" t="s">
        <v>1130</v>
      </c>
      <c r="F1349" t="s">
        <v>1131</v>
      </c>
      <c r="G1349">
        <f t="shared" si="65"/>
        <v>41</v>
      </c>
      <c r="H1349">
        <f>IF(LEN(I1349)&gt;0,1+MAX($H$1:H1348),0)</f>
        <v>0</v>
      </c>
      <c r="I1349" t="str">
        <f>IF(B1349=LEFT('Debt Worksheet'!$C$7,2),'Selected Unit Finder +Unit List'!F1349,"")</f>
        <v/>
      </c>
      <c r="J1349" t="str">
        <f t="shared" si="63"/>
        <v>4820011</v>
      </c>
    </row>
    <row r="1350" spans="1:10" x14ac:dyDescent="0.3">
      <c r="A1350" t="str">
        <f t="shared" si="64"/>
        <v>4820012</v>
      </c>
      <c r="B1350" t="s">
        <v>3768</v>
      </c>
      <c r="C1350" t="s">
        <v>900</v>
      </c>
      <c r="D1350" t="s">
        <v>934</v>
      </c>
      <c r="E1350" t="s">
        <v>3777</v>
      </c>
      <c r="F1350" t="s">
        <v>3778</v>
      </c>
      <c r="G1350">
        <f t="shared" si="65"/>
        <v>41</v>
      </c>
      <c r="H1350">
        <f>IF(LEN(I1350)&gt;0,1+MAX($H$1:H1349),0)</f>
        <v>0</v>
      </c>
      <c r="I1350" t="str">
        <f>IF(B1350=LEFT('Debt Worksheet'!$C$7,2),'Selected Unit Finder +Unit List'!F1350,"")</f>
        <v/>
      </c>
      <c r="J1350" t="str">
        <f t="shared" si="63"/>
        <v>4820012</v>
      </c>
    </row>
    <row r="1351" spans="1:10" x14ac:dyDescent="0.3">
      <c r="A1351" t="str">
        <f t="shared" si="64"/>
        <v>4820013</v>
      </c>
      <c r="B1351" t="s">
        <v>3768</v>
      </c>
      <c r="C1351" t="s">
        <v>900</v>
      </c>
      <c r="D1351" t="s">
        <v>995</v>
      </c>
      <c r="E1351" t="s">
        <v>929</v>
      </c>
      <c r="F1351" t="s">
        <v>930</v>
      </c>
      <c r="G1351">
        <f t="shared" si="65"/>
        <v>41</v>
      </c>
      <c r="H1351">
        <f>IF(LEN(I1351)&gt;0,1+MAX($H$1:H1350),0)</f>
        <v>0</v>
      </c>
      <c r="I1351" t="str">
        <f>IF(B1351=LEFT('Debt Worksheet'!$C$7,2),'Selected Unit Finder +Unit List'!F1351,"")</f>
        <v/>
      </c>
      <c r="J1351" t="str">
        <f t="shared" si="63"/>
        <v>4820013</v>
      </c>
    </row>
    <row r="1352" spans="1:10" x14ac:dyDescent="0.3">
      <c r="A1352" t="str">
        <f t="shared" si="64"/>
        <v>4820014</v>
      </c>
      <c r="B1352" t="s">
        <v>3768</v>
      </c>
      <c r="C1352" t="s">
        <v>900</v>
      </c>
      <c r="D1352" t="s">
        <v>996</v>
      </c>
      <c r="E1352" t="s">
        <v>1245</v>
      </c>
      <c r="F1352" t="s">
        <v>1246</v>
      </c>
      <c r="G1352">
        <f t="shared" si="65"/>
        <v>41</v>
      </c>
      <c r="H1352">
        <f>IF(LEN(I1352)&gt;0,1+MAX($H$1:H1351),0)</f>
        <v>0</v>
      </c>
      <c r="I1352" t="str">
        <f>IF(B1352=LEFT('Debt Worksheet'!$C$7,2),'Selected Unit Finder +Unit List'!F1352,"")</f>
        <v/>
      </c>
      <c r="J1352" t="str">
        <f t="shared" si="63"/>
        <v>4820014</v>
      </c>
    </row>
    <row r="1353" spans="1:10" x14ac:dyDescent="0.3">
      <c r="A1353" t="str">
        <f t="shared" si="64"/>
        <v>4830105</v>
      </c>
      <c r="B1353" t="s">
        <v>3768</v>
      </c>
      <c r="C1353" t="s">
        <v>937</v>
      </c>
      <c r="D1353" t="s">
        <v>3779</v>
      </c>
      <c r="E1353" t="s">
        <v>3780</v>
      </c>
      <c r="F1353" t="s">
        <v>3781</v>
      </c>
      <c r="G1353">
        <f t="shared" si="65"/>
        <v>41</v>
      </c>
      <c r="H1353">
        <f>IF(LEN(I1353)&gt;0,1+MAX($H$1:H1352),0)</f>
        <v>0</v>
      </c>
      <c r="I1353" t="str">
        <f>IF(B1353=LEFT('Debt Worksheet'!$C$7,2),'Selected Unit Finder +Unit List'!F1353,"")</f>
        <v/>
      </c>
      <c r="J1353" t="str">
        <f t="shared" si="63"/>
        <v>4830105</v>
      </c>
    </row>
    <row r="1354" spans="1:10" x14ac:dyDescent="0.3">
      <c r="A1354" t="str">
        <f t="shared" si="64"/>
        <v>4830320</v>
      </c>
      <c r="B1354" t="s">
        <v>3768</v>
      </c>
      <c r="C1354" t="s">
        <v>937</v>
      </c>
      <c r="D1354" t="s">
        <v>3782</v>
      </c>
      <c r="E1354" t="s">
        <v>3783</v>
      </c>
      <c r="F1354" t="s">
        <v>3784</v>
      </c>
      <c r="G1354">
        <f t="shared" si="65"/>
        <v>41</v>
      </c>
      <c r="H1354">
        <f>IF(LEN(I1354)&gt;0,1+MAX($H$1:H1353),0)</f>
        <v>0</v>
      </c>
      <c r="I1354" t="str">
        <f>IF(B1354=LEFT('Debt Worksheet'!$C$7,2),'Selected Unit Finder +Unit List'!F1354,"")</f>
        <v/>
      </c>
      <c r="J1354" t="str">
        <f t="shared" si="63"/>
        <v>4830320</v>
      </c>
    </row>
    <row r="1355" spans="1:10" x14ac:dyDescent="0.3">
      <c r="A1355" t="str">
        <f t="shared" si="64"/>
        <v>4830430</v>
      </c>
      <c r="B1355" t="s">
        <v>3768</v>
      </c>
      <c r="C1355" t="s">
        <v>937</v>
      </c>
      <c r="D1355" t="s">
        <v>3785</v>
      </c>
      <c r="E1355" t="s">
        <v>3786</v>
      </c>
      <c r="F1355" t="s">
        <v>3787</v>
      </c>
      <c r="G1355">
        <f t="shared" si="65"/>
        <v>41</v>
      </c>
      <c r="H1355">
        <f>IF(LEN(I1355)&gt;0,1+MAX($H$1:H1354),0)</f>
        <v>0</v>
      </c>
      <c r="I1355" t="str">
        <f>IF(B1355=LEFT('Debt Worksheet'!$C$7,2),'Selected Unit Finder +Unit List'!F1355,"")</f>
        <v/>
      </c>
      <c r="J1355" t="str">
        <f t="shared" si="63"/>
        <v>4830430</v>
      </c>
    </row>
    <row r="1356" spans="1:10" x14ac:dyDescent="0.3">
      <c r="A1356" t="str">
        <f t="shared" si="64"/>
        <v>4830746</v>
      </c>
      <c r="B1356" t="s">
        <v>3768</v>
      </c>
      <c r="C1356" t="s">
        <v>937</v>
      </c>
      <c r="D1356" t="s">
        <v>3788</v>
      </c>
      <c r="E1356" t="s">
        <v>3789</v>
      </c>
      <c r="F1356" t="s">
        <v>3790</v>
      </c>
      <c r="G1356">
        <f t="shared" si="65"/>
        <v>41</v>
      </c>
      <c r="H1356">
        <f>IF(LEN(I1356)&gt;0,1+MAX($H$1:H1355),0)</f>
        <v>0</v>
      </c>
      <c r="I1356" t="str">
        <f>IF(B1356=LEFT('Debt Worksheet'!$C$7,2),'Selected Unit Finder +Unit List'!F1356,"")</f>
        <v/>
      </c>
      <c r="J1356" t="str">
        <f t="shared" si="63"/>
        <v>4830746</v>
      </c>
    </row>
    <row r="1357" spans="1:10" x14ac:dyDescent="0.3">
      <c r="A1357" t="str">
        <f t="shared" si="64"/>
        <v>4830747</v>
      </c>
      <c r="B1357" t="s">
        <v>3768</v>
      </c>
      <c r="C1357" t="s">
        <v>937</v>
      </c>
      <c r="D1357" t="s">
        <v>3791</v>
      </c>
      <c r="E1357" t="s">
        <v>3792</v>
      </c>
      <c r="F1357" t="s">
        <v>3793</v>
      </c>
      <c r="G1357">
        <f t="shared" si="65"/>
        <v>41</v>
      </c>
      <c r="H1357">
        <f>IF(LEN(I1357)&gt;0,1+MAX($H$1:H1356),0)</f>
        <v>0</v>
      </c>
      <c r="I1357" t="str">
        <f>IF(B1357=LEFT('Debt Worksheet'!$C$7,2),'Selected Unit Finder +Unit List'!F1357,"")</f>
        <v/>
      </c>
      <c r="J1357" t="str">
        <f t="shared" si="63"/>
        <v>4830747</v>
      </c>
    </row>
    <row r="1358" spans="1:10" x14ac:dyDescent="0.3">
      <c r="A1358" t="str">
        <f t="shared" si="64"/>
        <v>4830748</v>
      </c>
      <c r="B1358" t="s">
        <v>3768</v>
      </c>
      <c r="C1358" t="s">
        <v>937</v>
      </c>
      <c r="D1358" t="s">
        <v>3794</v>
      </c>
      <c r="E1358" t="s">
        <v>3795</v>
      </c>
      <c r="F1358" t="s">
        <v>3796</v>
      </c>
      <c r="G1358">
        <f t="shared" si="65"/>
        <v>41</v>
      </c>
      <c r="H1358">
        <f>IF(LEN(I1358)&gt;0,1+MAX($H$1:H1357),0)</f>
        <v>0</v>
      </c>
      <c r="I1358" t="str">
        <f>IF(B1358=LEFT('Debt Worksheet'!$C$7,2),'Selected Unit Finder +Unit List'!F1358,"")</f>
        <v/>
      </c>
      <c r="J1358" t="str">
        <f t="shared" si="63"/>
        <v>4830748</v>
      </c>
    </row>
    <row r="1359" spans="1:10" x14ac:dyDescent="0.3">
      <c r="A1359" t="str">
        <f t="shared" si="64"/>
        <v>4830749</v>
      </c>
      <c r="B1359" t="s">
        <v>3768</v>
      </c>
      <c r="C1359" t="s">
        <v>937</v>
      </c>
      <c r="D1359" t="s">
        <v>3797</v>
      </c>
      <c r="E1359" t="s">
        <v>3798</v>
      </c>
      <c r="F1359" t="s">
        <v>3799</v>
      </c>
      <c r="G1359">
        <f t="shared" si="65"/>
        <v>41</v>
      </c>
      <c r="H1359">
        <f>IF(LEN(I1359)&gt;0,1+MAX($H$1:H1358),0)</f>
        <v>0</v>
      </c>
      <c r="I1359" t="str">
        <f>IF(B1359=LEFT('Debt Worksheet'!$C$7,2),'Selected Unit Finder +Unit List'!F1359,"")</f>
        <v/>
      </c>
      <c r="J1359" t="str">
        <f t="shared" si="63"/>
        <v>4830749</v>
      </c>
    </row>
    <row r="1360" spans="1:10" x14ac:dyDescent="0.3">
      <c r="A1360" t="str">
        <f t="shared" si="64"/>
        <v>4830751</v>
      </c>
      <c r="B1360" t="s">
        <v>3768</v>
      </c>
      <c r="C1360" t="s">
        <v>937</v>
      </c>
      <c r="D1360" t="s">
        <v>3800</v>
      </c>
      <c r="E1360" t="s">
        <v>3801</v>
      </c>
      <c r="F1360" t="s">
        <v>3802</v>
      </c>
      <c r="G1360">
        <f t="shared" si="65"/>
        <v>41</v>
      </c>
      <c r="H1360">
        <f>IF(LEN(I1360)&gt;0,1+MAX($H$1:H1359),0)</f>
        <v>0</v>
      </c>
      <c r="I1360" t="str">
        <f>IF(B1360=LEFT('Debt Worksheet'!$C$7,2),'Selected Unit Finder +Unit List'!F1360,"")</f>
        <v/>
      </c>
      <c r="J1360" t="str">
        <f t="shared" si="63"/>
        <v>4830751</v>
      </c>
    </row>
    <row r="1361" spans="1:10" x14ac:dyDescent="0.3">
      <c r="A1361" t="str">
        <f t="shared" si="64"/>
        <v>4830752</v>
      </c>
      <c r="B1361" t="s">
        <v>3768</v>
      </c>
      <c r="C1361" t="s">
        <v>937</v>
      </c>
      <c r="D1361" t="s">
        <v>3803</v>
      </c>
      <c r="E1361" t="s">
        <v>3804</v>
      </c>
      <c r="F1361" t="s">
        <v>3805</v>
      </c>
      <c r="G1361">
        <f t="shared" si="65"/>
        <v>41</v>
      </c>
      <c r="H1361">
        <f>IF(LEN(I1361)&gt;0,1+MAX($H$1:H1360),0)</f>
        <v>0</v>
      </c>
      <c r="I1361" t="str">
        <f>IF(B1361=LEFT('Debt Worksheet'!$C$7,2),'Selected Unit Finder +Unit List'!F1361,"")</f>
        <v/>
      </c>
      <c r="J1361" t="str">
        <f t="shared" si="63"/>
        <v>4830752</v>
      </c>
    </row>
    <row r="1362" spans="1:10" x14ac:dyDescent="0.3">
      <c r="A1362" t="str">
        <f t="shared" si="64"/>
        <v>4830753</v>
      </c>
      <c r="B1362" t="s">
        <v>3768</v>
      </c>
      <c r="C1362" t="s">
        <v>937</v>
      </c>
      <c r="D1362" t="s">
        <v>3806</v>
      </c>
      <c r="E1362" t="s">
        <v>3807</v>
      </c>
      <c r="F1362" t="s">
        <v>3808</v>
      </c>
      <c r="G1362">
        <f t="shared" si="65"/>
        <v>41</v>
      </c>
      <c r="H1362">
        <f>IF(LEN(I1362)&gt;0,1+MAX($H$1:H1361),0)</f>
        <v>0</v>
      </c>
      <c r="I1362" t="str">
        <f>IF(B1362=LEFT('Debt Worksheet'!$C$7,2),'Selected Unit Finder +Unit List'!F1362,"")</f>
        <v/>
      </c>
      <c r="J1362" t="str">
        <f t="shared" si="63"/>
        <v>4830753</v>
      </c>
    </row>
    <row r="1363" spans="1:10" x14ac:dyDescent="0.3">
      <c r="A1363" t="str">
        <f t="shared" si="64"/>
        <v>4830754</v>
      </c>
      <c r="B1363" t="s">
        <v>3768</v>
      </c>
      <c r="C1363" t="s">
        <v>937</v>
      </c>
      <c r="D1363" t="s">
        <v>3809</v>
      </c>
      <c r="E1363" t="s">
        <v>3810</v>
      </c>
      <c r="F1363" t="s">
        <v>3811</v>
      </c>
      <c r="G1363">
        <f t="shared" si="65"/>
        <v>41</v>
      </c>
      <c r="H1363">
        <f>IF(LEN(I1363)&gt;0,1+MAX($H$1:H1362),0)</f>
        <v>0</v>
      </c>
      <c r="I1363" t="str">
        <f>IF(B1363=LEFT('Debt Worksheet'!$C$7,2),'Selected Unit Finder +Unit List'!F1363,"")</f>
        <v/>
      </c>
      <c r="J1363" t="str">
        <f t="shared" si="63"/>
        <v>4830754</v>
      </c>
    </row>
    <row r="1364" spans="1:10" x14ac:dyDescent="0.3">
      <c r="A1364" t="str">
        <f t="shared" si="64"/>
        <v>4830755</v>
      </c>
      <c r="B1364" t="s">
        <v>3768</v>
      </c>
      <c r="C1364" t="s">
        <v>937</v>
      </c>
      <c r="D1364" t="s">
        <v>1299</v>
      </c>
      <c r="E1364" t="s">
        <v>3812</v>
      </c>
      <c r="F1364" t="s">
        <v>3813</v>
      </c>
      <c r="G1364">
        <f t="shared" si="65"/>
        <v>41</v>
      </c>
      <c r="H1364">
        <f>IF(LEN(I1364)&gt;0,1+MAX($H$1:H1363),0)</f>
        <v>0</v>
      </c>
      <c r="I1364" t="str">
        <f>IF(B1364=LEFT('Debt Worksheet'!$C$7,2),'Selected Unit Finder +Unit List'!F1364,"")</f>
        <v/>
      </c>
      <c r="J1364" t="str">
        <f t="shared" si="63"/>
        <v>4830755</v>
      </c>
    </row>
    <row r="1365" spans="1:10" x14ac:dyDescent="0.3">
      <c r="A1365" t="str">
        <f t="shared" si="64"/>
        <v>4830756</v>
      </c>
      <c r="B1365" t="s">
        <v>3768</v>
      </c>
      <c r="C1365" t="s">
        <v>937</v>
      </c>
      <c r="D1365" t="s">
        <v>3814</v>
      </c>
      <c r="E1365" t="s">
        <v>3815</v>
      </c>
      <c r="F1365" t="s">
        <v>3816</v>
      </c>
      <c r="G1365">
        <f t="shared" si="65"/>
        <v>41</v>
      </c>
      <c r="H1365">
        <f>IF(LEN(I1365)&gt;0,1+MAX($H$1:H1364),0)</f>
        <v>0</v>
      </c>
      <c r="I1365" t="str">
        <f>IF(B1365=LEFT('Debt Worksheet'!$C$7,2),'Selected Unit Finder +Unit List'!F1365,"")</f>
        <v/>
      </c>
      <c r="J1365" t="str">
        <f t="shared" si="63"/>
        <v>4830756</v>
      </c>
    </row>
    <row r="1366" spans="1:10" x14ac:dyDescent="0.3">
      <c r="A1366" t="str">
        <f t="shared" si="64"/>
        <v>4830757</v>
      </c>
      <c r="B1366" t="s">
        <v>3768</v>
      </c>
      <c r="C1366" t="s">
        <v>937</v>
      </c>
      <c r="D1366" t="s">
        <v>3817</v>
      </c>
      <c r="E1366" t="s">
        <v>3818</v>
      </c>
      <c r="F1366" t="s">
        <v>3819</v>
      </c>
      <c r="G1366">
        <f t="shared" si="65"/>
        <v>41</v>
      </c>
      <c r="H1366">
        <f>IF(LEN(I1366)&gt;0,1+MAX($H$1:H1365),0)</f>
        <v>0</v>
      </c>
      <c r="I1366" t="str">
        <f>IF(B1366=LEFT('Debt Worksheet'!$C$7,2),'Selected Unit Finder +Unit List'!F1366,"")</f>
        <v/>
      </c>
      <c r="J1366" t="str">
        <f t="shared" si="63"/>
        <v>4830757</v>
      </c>
    </row>
    <row r="1367" spans="1:10" x14ac:dyDescent="0.3">
      <c r="A1367" t="str">
        <f t="shared" si="64"/>
        <v>4830758</v>
      </c>
      <c r="B1367" t="s">
        <v>3768</v>
      </c>
      <c r="C1367" t="s">
        <v>937</v>
      </c>
      <c r="D1367" t="s">
        <v>3820</v>
      </c>
      <c r="E1367" t="s">
        <v>3821</v>
      </c>
      <c r="F1367" t="s">
        <v>3822</v>
      </c>
      <c r="G1367">
        <f t="shared" si="65"/>
        <v>41</v>
      </c>
      <c r="H1367">
        <f>IF(LEN(I1367)&gt;0,1+MAX($H$1:H1366),0)</f>
        <v>0</v>
      </c>
      <c r="I1367" t="str">
        <f>IF(B1367=LEFT('Debt Worksheet'!$C$7,2),'Selected Unit Finder +Unit List'!F1367,"")</f>
        <v/>
      </c>
      <c r="J1367" t="str">
        <f t="shared" si="63"/>
        <v>4830758</v>
      </c>
    </row>
    <row r="1368" spans="1:10" x14ac:dyDescent="0.3">
      <c r="A1368" t="str">
        <f t="shared" si="64"/>
        <v>4845245</v>
      </c>
      <c r="B1368" t="s">
        <v>3768</v>
      </c>
      <c r="C1368" t="s">
        <v>950</v>
      </c>
      <c r="D1368" t="s">
        <v>3823</v>
      </c>
      <c r="E1368" t="s">
        <v>3824</v>
      </c>
      <c r="F1368" t="s">
        <v>3825</v>
      </c>
      <c r="G1368">
        <f t="shared" si="65"/>
        <v>41</v>
      </c>
      <c r="H1368">
        <f>IF(LEN(I1368)&gt;0,1+MAX($H$1:H1367),0)</f>
        <v>0</v>
      </c>
      <c r="I1368" t="str">
        <f>IF(B1368=LEFT('Debt Worksheet'!$C$7,2),'Selected Unit Finder +Unit List'!F1368,"")</f>
        <v/>
      </c>
      <c r="J1368" t="str">
        <f t="shared" si="63"/>
        <v>4845245</v>
      </c>
    </row>
    <row r="1369" spans="1:10" x14ac:dyDescent="0.3">
      <c r="A1369" t="str">
        <f t="shared" si="64"/>
        <v>4845255</v>
      </c>
      <c r="B1369" t="s">
        <v>3768</v>
      </c>
      <c r="C1369" t="s">
        <v>950</v>
      </c>
      <c r="D1369" t="s">
        <v>3826</v>
      </c>
      <c r="E1369" t="s">
        <v>3827</v>
      </c>
      <c r="F1369" t="s">
        <v>3828</v>
      </c>
      <c r="G1369">
        <f t="shared" si="65"/>
        <v>41</v>
      </c>
      <c r="H1369">
        <f>IF(LEN(I1369)&gt;0,1+MAX($H$1:H1368),0)</f>
        <v>0</v>
      </c>
      <c r="I1369" t="str">
        <f>IF(B1369=LEFT('Debt Worksheet'!$C$7,2),'Selected Unit Finder +Unit List'!F1369,"")</f>
        <v/>
      </c>
      <c r="J1369" t="str">
        <f t="shared" si="63"/>
        <v>4845255</v>
      </c>
    </row>
    <row r="1370" spans="1:10" x14ac:dyDescent="0.3">
      <c r="A1370" t="str">
        <f t="shared" si="64"/>
        <v>4845265</v>
      </c>
      <c r="B1370" t="s">
        <v>3768</v>
      </c>
      <c r="C1370" t="s">
        <v>950</v>
      </c>
      <c r="D1370" t="s">
        <v>3829</v>
      </c>
      <c r="E1370" t="s">
        <v>3830</v>
      </c>
      <c r="F1370" t="s">
        <v>3831</v>
      </c>
      <c r="G1370">
        <f t="shared" si="65"/>
        <v>41</v>
      </c>
      <c r="H1370">
        <f>IF(LEN(I1370)&gt;0,1+MAX($H$1:H1369),0)</f>
        <v>0</v>
      </c>
      <c r="I1370" t="str">
        <f>IF(B1370=LEFT('Debt Worksheet'!$C$7,2),'Selected Unit Finder +Unit List'!F1370,"")</f>
        <v/>
      </c>
      <c r="J1370" t="str">
        <f t="shared" si="63"/>
        <v>4845265</v>
      </c>
    </row>
    <row r="1371" spans="1:10" x14ac:dyDescent="0.3">
      <c r="A1371" t="str">
        <f t="shared" si="64"/>
        <v>4845275</v>
      </c>
      <c r="B1371" t="s">
        <v>3768</v>
      </c>
      <c r="C1371" t="s">
        <v>950</v>
      </c>
      <c r="D1371" t="s">
        <v>3832</v>
      </c>
      <c r="E1371" t="s">
        <v>3833</v>
      </c>
      <c r="F1371" t="s">
        <v>3834</v>
      </c>
      <c r="G1371">
        <f t="shared" si="65"/>
        <v>41</v>
      </c>
      <c r="H1371">
        <f>IF(LEN(I1371)&gt;0,1+MAX($H$1:H1370),0)</f>
        <v>0</v>
      </c>
      <c r="I1371" t="str">
        <f>IF(B1371=LEFT('Debt Worksheet'!$C$7,2),'Selected Unit Finder +Unit List'!F1371,"")</f>
        <v/>
      </c>
      <c r="J1371" t="str">
        <f t="shared" si="63"/>
        <v>4845275</v>
      </c>
    </row>
    <row r="1372" spans="1:10" x14ac:dyDescent="0.3">
      <c r="A1372" t="str">
        <f t="shared" si="64"/>
        <v>4845280</v>
      </c>
      <c r="B1372" t="s">
        <v>3768</v>
      </c>
      <c r="C1372" t="s">
        <v>950</v>
      </c>
      <c r="D1372" t="s">
        <v>3835</v>
      </c>
      <c r="E1372" t="s">
        <v>3836</v>
      </c>
      <c r="F1372" t="s">
        <v>3837</v>
      </c>
      <c r="G1372">
        <f t="shared" si="65"/>
        <v>41</v>
      </c>
      <c r="H1372">
        <f>IF(LEN(I1372)&gt;0,1+MAX($H$1:H1371),0)</f>
        <v>0</v>
      </c>
      <c r="I1372" t="str">
        <f>IF(B1372=LEFT('Debt Worksheet'!$C$7,2),'Selected Unit Finder +Unit List'!F1372,"")</f>
        <v/>
      </c>
      <c r="J1372" t="str">
        <f t="shared" si="63"/>
        <v>4845280</v>
      </c>
    </row>
    <row r="1373" spans="1:10" x14ac:dyDescent="0.3">
      <c r="A1373" t="str">
        <f t="shared" si="64"/>
        <v>4850138</v>
      </c>
      <c r="B1373" t="s">
        <v>3768</v>
      </c>
      <c r="C1373" t="s">
        <v>960</v>
      </c>
      <c r="D1373" t="s">
        <v>3838</v>
      </c>
      <c r="E1373" t="s">
        <v>3839</v>
      </c>
      <c r="F1373" t="s">
        <v>3840</v>
      </c>
      <c r="G1373">
        <f t="shared" si="65"/>
        <v>41</v>
      </c>
      <c r="H1373">
        <f>IF(LEN(I1373)&gt;0,1+MAX($H$1:H1372),0)</f>
        <v>0</v>
      </c>
      <c r="I1373" t="str">
        <f>IF(B1373=LEFT('Debt Worksheet'!$C$7,2),'Selected Unit Finder +Unit List'!F1373,"")</f>
        <v/>
      </c>
      <c r="J1373" t="str">
        <f t="shared" si="63"/>
        <v>4850138</v>
      </c>
    </row>
    <row r="1374" spans="1:10" x14ac:dyDescent="0.3">
      <c r="A1374" t="str">
        <f t="shared" si="64"/>
        <v>4850139</v>
      </c>
      <c r="B1374" t="s">
        <v>3768</v>
      </c>
      <c r="C1374" t="s">
        <v>960</v>
      </c>
      <c r="D1374" t="s">
        <v>3841</v>
      </c>
      <c r="E1374" t="s">
        <v>3842</v>
      </c>
      <c r="F1374" t="s">
        <v>3842</v>
      </c>
      <c r="G1374">
        <f t="shared" si="65"/>
        <v>41</v>
      </c>
      <c r="H1374">
        <f>IF(LEN(I1374)&gt;0,1+MAX($H$1:H1373),0)</f>
        <v>0</v>
      </c>
      <c r="I1374" t="str">
        <f>IF(B1374=LEFT('Debt Worksheet'!$C$7,2),'Selected Unit Finder +Unit List'!F1374,"")</f>
        <v/>
      </c>
      <c r="J1374" t="str">
        <f t="shared" si="63"/>
        <v>4850139</v>
      </c>
    </row>
    <row r="1375" spans="1:10" x14ac:dyDescent="0.3">
      <c r="A1375" t="str">
        <f t="shared" si="64"/>
        <v>4850141</v>
      </c>
      <c r="B1375" t="s">
        <v>3768</v>
      </c>
      <c r="C1375" t="s">
        <v>960</v>
      </c>
      <c r="D1375" t="s">
        <v>3843</v>
      </c>
      <c r="E1375" t="s">
        <v>3844</v>
      </c>
      <c r="F1375" t="s">
        <v>3845</v>
      </c>
      <c r="G1375">
        <f t="shared" si="65"/>
        <v>41</v>
      </c>
      <c r="H1375">
        <f>IF(LEN(I1375)&gt;0,1+MAX($H$1:H1374),0)</f>
        <v>0</v>
      </c>
      <c r="I1375" t="str">
        <f>IF(B1375=LEFT('Debt Worksheet'!$C$7,2),'Selected Unit Finder +Unit List'!F1375,"")</f>
        <v/>
      </c>
      <c r="J1375" t="str">
        <f t="shared" si="63"/>
        <v>4850141</v>
      </c>
    </row>
    <row r="1376" spans="1:10" x14ac:dyDescent="0.3">
      <c r="A1376" t="str">
        <f t="shared" si="64"/>
        <v>4850290</v>
      </c>
      <c r="B1376" t="s">
        <v>3768</v>
      </c>
      <c r="C1376" t="s">
        <v>960</v>
      </c>
      <c r="D1376" t="s">
        <v>3846</v>
      </c>
      <c r="E1376" t="s">
        <v>3847</v>
      </c>
      <c r="F1376" t="s">
        <v>3848</v>
      </c>
      <c r="G1376">
        <f t="shared" si="65"/>
        <v>41</v>
      </c>
      <c r="H1376">
        <f>IF(LEN(I1376)&gt;0,1+MAX($H$1:H1375),0)</f>
        <v>0</v>
      </c>
      <c r="I1376" t="str">
        <f>IF(B1376=LEFT('Debt Worksheet'!$C$7,2),'Selected Unit Finder +Unit List'!F1376,"")</f>
        <v/>
      </c>
      <c r="J1376" t="str">
        <f t="shared" si="63"/>
        <v>4850290</v>
      </c>
    </row>
    <row r="1377" spans="1:10" x14ac:dyDescent="0.3">
      <c r="A1377" t="str">
        <f t="shared" si="64"/>
        <v>4860955</v>
      </c>
      <c r="B1377" t="s">
        <v>3768</v>
      </c>
      <c r="C1377" t="s">
        <v>966</v>
      </c>
      <c r="D1377" t="s">
        <v>3849</v>
      </c>
      <c r="E1377" t="s">
        <v>3850</v>
      </c>
      <c r="F1377" t="s">
        <v>3851</v>
      </c>
      <c r="G1377">
        <f t="shared" si="65"/>
        <v>41</v>
      </c>
      <c r="H1377">
        <f>IF(LEN(I1377)&gt;0,1+MAX($H$1:H1376),0)</f>
        <v>0</v>
      </c>
      <c r="I1377" t="str">
        <f>IF(B1377=LEFT('Debt Worksheet'!$C$7,2),'Selected Unit Finder +Unit List'!F1377,"")</f>
        <v/>
      </c>
      <c r="J1377" t="str">
        <f t="shared" si="63"/>
        <v>4860955</v>
      </c>
    </row>
    <row r="1378" spans="1:10" x14ac:dyDescent="0.3">
      <c r="A1378" t="str">
        <f t="shared" si="64"/>
        <v>4861034</v>
      </c>
      <c r="B1378" t="s">
        <v>3768</v>
      </c>
      <c r="C1378" t="s">
        <v>966</v>
      </c>
      <c r="D1378" t="s">
        <v>3852</v>
      </c>
      <c r="E1378" t="s">
        <v>3853</v>
      </c>
      <c r="F1378" t="s">
        <v>3854</v>
      </c>
      <c r="G1378">
        <f t="shared" si="65"/>
        <v>41</v>
      </c>
      <c r="H1378">
        <f>IF(LEN(I1378)&gt;0,1+MAX($H$1:H1377),0)</f>
        <v>0</v>
      </c>
      <c r="I1378" t="str">
        <f>IF(B1378=LEFT('Debt Worksheet'!$C$7,2),'Selected Unit Finder +Unit List'!F1378,"")</f>
        <v/>
      </c>
      <c r="J1378" t="str">
        <f t="shared" si="63"/>
        <v>4861034</v>
      </c>
    </row>
    <row r="1379" spans="1:10" x14ac:dyDescent="0.3">
      <c r="A1379" t="str">
        <f t="shared" si="64"/>
        <v>4910000</v>
      </c>
      <c r="B1379" t="s">
        <v>3855</v>
      </c>
      <c r="C1379" t="s">
        <v>896</v>
      </c>
      <c r="D1379" t="s">
        <v>897</v>
      </c>
      <c r="E1379" t="s">
        <v>3856</v>
      </c>
      <c r="F1379" t="s">
        <v>3857</v>
      </c>
      <c r="G1379">
        <f t="shared" si="65"/>
        <v>47</v>
      </c>
      <c r="H1379">
        <f>IF(LEN(I1379)&gt;0,1+MAX($H$1:H1378),0)</f>
        <v>0</v>
      </c>
      <c r="I1379" t="str">
        <f>IF(B1379=LEFT('Debt Worksheet'!$C$7,2),'Selected Unit Finder +Unit List'!F1379,"")</f>
        <v/>
      </c>
      <c r="J1379" t="str">
        <f t="shared" si="63"/>
        <v>4910000</v>
      </c>
    </row>
    <row r="1380" spans="1:10" x14ac:dyDescent="0.3">
      <c r="A1380" t="str">
        <f t="shared" si="64"/>
        <v>4920001</v>
      </c>
      <c r="B1380" t="s">
        <v>3855</v>
      </c>
      <c r="C1380" t="s">
        <v>900</v>
      </c>
      <c r="D1380" t="s">
        <v>901</v>
      </c>
      <c r="E1380" t="s">
        <v>1116</v>
      </c>
      <c r="F1380" t="s">
        <v>1117</v>
      </c>
      <c r="G1380">
        <f t="shared" si="65"/>
        <v>47</v>
      </c>
      <c r="H1380">
        <f>IF(LEN(I1380)&gt;0,1+MAX($H$1:H1379),0)</f>
        <v>0</v>
      </c>
      <c r="I1380" t="str">
        <f>IF(B1380=LEFT('Debt Worksheet'!$C$7,2),'Selected Unit Finder +Unit List'!F1380,"")</f>
        <v/>
      </c>
      <c r="J1380" t="str">
        <f t="shared" si="63"/>
        <v>4920001</v>
      </c>
    </row>
    <row r="1381" spans="1:10" x14ac:dyDescent="0.3">
      <c r="A1381" t="str">
        <f t="shared" si="64"/>
        <v>4920002</v>
      </c>
      <c r="B1381" t="s">
        <v>3855</v>
      </c>
      <c r="C1381" t="s">
        <v>900</v>
      </c>
      <c r="D1381" t="s">
        <v>904</v>
      </c>
      <c r="E1381" t="s">
        <v>3858</v>
      </c>
      <c r="F1381" t="s">
        <v>3859</v>
      </c>
      <c r="G1381">
        <f t="shared" si="65"/>
        <v>47</v>
      </c>
      <c r="H1381">
        <f>IF(LEN(I1381)&gt;0,1+MAX($H$1:H1380),0)</f>
        <v>0</v>
      </c>
      <c r="I1381" t="str">
        <f>IF(B1381=LEFT('Debt Worksheet'!$C$7,2),'Selected Unit Finder +Unit List'!F1381,"")</f>
        <v/>
      </c>
      <c r="J1381" t="str">
        <f t="shared" si="63"/>
        <v>4920002</v>
      </c>
    </row>
    <row r="1382" spans="1:10" x14ac:dyDescent="0.3">
      <c r="A1382" t="str">
        <f t="shared" si="64"/>
        <v>4920003</v>
      </c>
      <c r="B1382" t="s">
        <v>3855</v>
      </c>
      <c r="C1382" t="s">
        <v>900</v>
      </c>
      <c r="D1382" t="s">
        <v>907</v>
      </c>
      <c r="E1382" t="s">
        <v>1772</v>
      </c>
      <c r="F1382" t="s">
        <v>1773</v>
      </c>
      <c r="G1382">
        <f t="shared" si="65"/>
        <v>47</v>
      </c>
      <c r="H1382">
        <f>IF(LEN(I1382)&gt;0,1+MAX($H$1:H1381),0)</f>
        <v>0</v>
      </c>
      <c r="I1382" t="str">
        <f>IF(B1382=LEFT('Debt Worksheet'!$C$7,2),'Selected Unit Finder +Unit List'!F1382,"")</f>
        <v/>
      </c>
      <c r="J1382" t="str">
        <f t="shared" si="63"/>
        <v>4920003</v>
      </c>
    </row>
    <row r="1383" spans="1:10" x14ac:dyDescent="0.3">
      <c r="A1383" t="str">
        <f t="shared" si="64"/>
        <v>4920004</v>
      </c>
      <c r="B1383" t="s">
        <v>3855</v>
      </c>
      <c r="C1383" t="s">
        <v>900</v>
      </c>
      <c r="D1383" t="s">
        <v>910</v>
      </c>
      <c r="E1383" t="s">
        <v>3860</v>
      </c>
      <c r="F1383" t="s">
        <v>3861</v>
      </c>
      <c r="G1383">
        <f t="shared" si="65"/>
        <v>47</v>
      </c>
      <c r="H1383">
        <f>IF(LEN(I1383)&gt;0,1+MAX($H$1:H1382),0)</f>
        <v>0</v>
      </c>
      <c r="I1383" t="str">
        <f>IF(B1383=LEFT('Debt Worksheet'!$C$7,2),'Selected Unit Finder +Unit List'!F1383,"")</f>
        <v/>
      </c>
      <c r="J1383" t="str">
        <f t="shared" si="63"/>
        <v>4920004</v>
      </c>
    </row>
    <row r="1384" spans="1:10" x14ac:dyDescent="0.3">
      <c r="A1384" t="str">
        <f t="shared" si="64"/>
        <v>4920005</v>
      </c>
      <c r="B1384" t="s">
        <v>3855</v>
      </c>
      <c r="C1384" t="s">
        <v>900</v>
      </c>
      <c r="D1384" t="s">
        <v>913</v>
      </c>
      <c r="E1384" t="s">
        <v>997</v>
      </c>
      <c r="F1384" t="s">
        <v>998</v>
      </c>
      <c r="G1384">
        <f t="shared" si="65"/>
        <v>47</v>
      </c>
      <c r="H1384">
        <f>IF(LEN(I1384)&gt;0,1+MAX($H$1:H1383),0)</f>
        <v>0</v>
      </c>
      <c r="I1384" t="str">
        <f>IF(B1384=LEFT('Debt Worksheet'!$C$7,2),'Selected Unit Finder +Unit List'!F1384,"")</f>
        <v/>
      </c>
      <c r="J1384" t="str">
        <f t="shared" si="63"/>
        <v>4920005</v>
      </c>
    </row>
    <row r="1385" spans="1:10" x14ac:dyDescent="0.3">
      <c r="A1385" t="str">
        <f t="shared" si="64"/>
        <v>4920006</v>
      </c>
      <c r="B1385" t="s">
        <v>3855</v>
      </c>
      <c r="C1385" t="s">
        <v>900</v>
      </c>
      <c r="D1385" t="s">
        <v>916</v>
      </c>
      <c r="E1385" t="s">
        <v>3057</v>
      </c>
      <c r="F1385" t="s">
        <v>3058</v>
      </c>
      <c r="G1385">
        <f t="shared" si="65"/>
        <v>47</v>
      </c>
      <c r="H1385">
        <f>IF(LEN(I1385)&gt;0,1+MAX($H$1:H1384),0)</f>
        <v>0</v>
      </c>
      <c r="I1385" t="str">
        <f>IF(B1385=LEFT('Debt Worksheet'!$C$7,2),'Selected Unit Finder +Unit List'!F1385,"")</f>
        <v/>
      </c>
      <c r="J1385" t="str">
        <f t="shared" si="63"/>
        <v>4920006</v>
      </c>
    </row>
    <row r="1386" spans="1:10" x14ac:dyDescent="0.3">
      <c r="A1386" t="str">
        <f t="shared" si="64"/>
        <v>4920007</v>
      </c>
      <c r="B1386" t="s">
        <v>3855</v>
      </c>
      <c r="C1386" t="s">
        <v>900</v>
      </c>
      <c r="D1386" t="s">
        <v>919</v>
      </c>
      <c r="E1386" t="s">
        <v>1513</v>
      </c>
      <c r="F1386" t="s">
        <v>1514</v>
      </c>
      <c r="G1386">
        <f t="shared" si="65"/>
        <v>47</v>
      </c>
      <c r="H1386">
        <f>IF(LEN(I1386)&gt;0,1+MAX($H$1:H1385),0)</f>
        <v>0</v>
      </c>
      <c r="I1386" t="str">
        <f>IF(B1386=LEFT('Debt Worksheet'!$C$7,2),'Selected Unit Finder +Unit List'!F1386,"")</f>
        <v/>
      </c>
      <c r="J1386" t="str">
        <f t="shared" si="63"/>
        <v>4920007</v>
      </c>
    </row>
    <row r="1387" spans="1:10" x14ac:dyDescent="0.3">
      <c r="A1387" t="str">
        <f t="shared" si="64"/>
        <v>4920008</v>
      </c>
      <c r="B1387" t="s">
        <v>3855</v>
      </c>
      <c r="C1387" t="s">
        <v>900</v>
      </c>
      <c r="D1387" t="s">
        <v>922</v>
      </c>
      <c r="E1387" t="s">
        <v>935</v>
      </c>
      <c r="F1387" t="s">
        <v>936</v>
      </c>
      <c r="G1387">
        <f t="shared" si="65"/>
        <v>47</v>
      </c>
      <c r="H1387">
        <f>IF(LEN(I1387)&gt;0,1+MAX($H$1:H1386),0)</f>
        <v>0</v>
      </c>
      <c r="I1387" t="str">
        <f>IF(B1387=LEFT('Debt Worksheet'!$C$7,2),'Selected Unit Finder +Unit List'!F1387,"")</f>
        <v/>
      </c>
      <c r="J1387" t="str">
        <f t="shared" si="63"/>
        <v>4920008</v>
      </c>
    </row>
    <row r="1388" spans="1:10" x14ac:dyDescent="0.3">
      <c r="A1388" t="str">
        <f t="shared" si="64"/>
        <v>4920009</v>
      </c>
      <c r="B1388" t="s">
        <v>3855</v>
      </c>
      <c r="C1388" t="s">
        <v>900</v>
      </c>
      <c r="D1388" t="s">
        <v>925</v>
      </c>
      <c r="E1388" t="s">
        <v>1012</v>
      </c>
      <c r="F1388" t="s">
        <v>1013</v>
      </c>
      <c r="G1388">
        <f t="shared" si="65"/>
        <v>47</v>
      </c>
      <c r="H1388">
        <f>IF(LEN(I1388)&gt;0,1+MAX($H$1:H1387),0)</f>
        <v>0</v>
      </c>
      <c r="I1388" t="str">
        <f>IF(B1388=LEFT('Debt Worksheet'!$C$7,2),'Selected Unit Finder +Unit List'!F1388,"")</f>
        <v/>
      </c>
      <c r="J1388" t="str">
        <f t="shared" si="63"/>
        <v>4920009</v>
      </c>
    </row>
    <row r="1389" spans="1:10" x14ac:dyDescent="0.3">
      <c r="A1389" t="str">
        <f t="shared" si="64"/>
        <v>4930306</v>
      </c>
      <c r="B1389" t="s">
        <v>3855</v>
      </c>
      <c r="C1389" t="s">
        <v>937</v>
      </c>
      <c r="D1389" t="s">
        <v>3862</v>
      </c>
      <c r="E1389" t="s">
        <v>3863</v>
      </c>
      <c r="F1389" t="s">
        <v>3864</v>
      </c>
      <c r="G1389">
        <f t="shared" si="65"/>
        <v>47</v>
      </c>
      <c r="H1389">
        <f>IF(LEN(I1389)&gt;0,1+MAX($H$1:H1388),0)</f>
        <v>0</v>
      </c>
      <c r="I1389" t="str">
        <f>IF(B1389=LEFT('Debt Worksheet'!$C$7,2),'Selected Unit Finder +Unit List'!F1389,"")</f>
        <v/>
      </c>
      <c r="J1389" t="str">
        <f t="shared" si="63"/>
        <v>4930306</v>
      </c>
    </row>
    <row r="1390" spans="1:10" x14ac:dyDescent="0.3">
      <c r="A1390" t="str">
        <f t="shared" si="64"/>
        <v>4930312</v>
      </c>
      <c r="B1390" t="s">
        <v>3855</v>
      </c>
      <c r="C1390" t="s">
        <v>937</v>
      </c>
      <c r="D1390" t="s">
        <v>3865</v>
      </c>
      <c r="E1390" t="s">
        <v>3866</v>
      </c>
      <c r="F1390" t="s">
        <v>3867</v>
      </c>
      <c r="G1390">
        <f t="shared" si="65"/>
        <v>47</v>
      </c>
      <c r="H1390">
        <f>IF(LEN(I1390)&gt;0,1+MAX($H$1:H1389),0)</f>
        <v>0</v>
      </c>
      <c r="I1390" t="str">
        <f>IF(B1390=LEFT('Debt Worksheet'!$C$7,2),'Selected Unit Finder +Unit List'!F1390,"")</f>
        <v/>
      </c>
      <c r="J1390" t="str">
        <f t="shared" si="63"/>
        <v>4930312</v>
      </c>
    </row>
    <row r="1391" spans="1:10" x14ac:dyDescent="0.3">
      <c r="A1391" t="str">
        <f t="shared" si="64"/>
        <v>4930459</v>
      </c>
      <c r="B1391" t="s">
        <v>3855</v>
      </c>
      <c r="C1391" t="s">
        <v>937</v>
      </c>
      <c r="D1391" t="s">
        <v>3868</v>
      </c>
      <c r="E1391" t="s">
        <v>3869</v>
      </c>
      <c r="F1391" t="s">
        <v>3870</v>
      </c>
      <c r="G1391">
        <f t="shared" si="65"/>
        <v>47</v>
      </c>
      <c r="H1391">
        <f>IF(LEN(I1391)&gt;0,1+MAX($H$1:H1390),0)</f>
        <v>0</v>
      </c>
      <c r="I1391" t="str">
        <f>IF(B1391=LEFT('Debt Worksheet'!$C$7,2),'Selected Unit Finder +Unit List'!F1391,"")</f>
        <v/>
      </c>
      <c r="J1391" t="str">
        <f t="shared" si="63"/>
        <v>4930459</v>
      </c>
    </row>
    <row r="1392" spans="1:10" x14ac:dyDescent="0.3">
      <c r="A1392" t="str">
        <f t="shared" si="64"/>
        <v>4930508</v>
      </c>
      <c r="B1392" t="s">
        <v>3855</v>
      </c>
      <c r="C1392" t="s">
        <v>937</v>
      </c>
      <c r="D1392" t="s">
        <v>3871</v>
      </c>
      <c r="E1392" t="s">
        <v>3872</v>
      </c>
      <c r="F1392" t="s">
        <v>3873</v>
      </c>
      <c r="G1392">
        <f t="shared" si="65"/>
        <v>47</v>
      </c>
      <c r="H1392">
        <f>IF(LEN(I1392)&gt;0,1+MAX($H$1:H1391),0)</f>
        <v>0</v>
      </c>
      <c r="I1392" t="str">
        <f>IF(B1392=LEFT('Debt Worksheet'!$C$7,2),'Selected Unit Finder +Unit List'!F1392,"")</f>
        <v/>
      </c>
      <c r="J1392" t="str">
        <f t="shared" si="63"/>
        <v>4930508</v>
      </c>
    </row>
    <row r="1393" spans="1:10" x14ac:dyDescent="0.3">
      <c r="A1393" t="str">
        <f t="shared" si="64"/>
        <v>4930760</v>
      </c>
      <c r="B1393" t="s">
        <v>3855</v>
      </c>
      <c r="C1393" t="s">
        <v>937</v>
      </c>
      <c r="D1393" t="s">
        <v>3874</v>
      </c>
      <c r="E1393" t="s">
        <v>3875</v>
      </c>
      <c r="F1393" t="s">
        <v>3876</v>
      </c>
      <c r="G1393">
        <f t="shared" si="65"/>
        <v>47</v>
      </c>
      <c r="H1393">
        <f>IF(LEN(I1393)&gt;0,1+MAX($H$1:H1392),0)</f>
        <v>0</v>
      </c>
      <c r="I1393" t="str">
        <f>IF(B1393=LEFT('Debt Worksheet'!$C$7,2),'Selected Unit Finder +Unit List'!F1393,"")</f>
        <v/>
      </c>
      <c r="J1393" t="str">
        <f t="shared" si="63"/>
        <v>4930760</v>
      </c>
    </row>
    <row r="1394" spans="1:10" x14ac:dyDescent="0.3">
      <c r="A1394" t="str">
        <f t="shared" si="64"/>
        <v>4930764</v>
      </c>
      <c r="B1394" t="s">
        <v>3855</v>
      </c>
      <c r="C1394" t="s">
        <v>937</v>
      </c>
      <c r="D1394" t="s">
        <v>3877</v>
      </c>
      <c r="E1394" t="s">
        <v>3878</v>
      </c>
      <c r="F1394" t="s">
        <v>3879</v>
      </c>
      <c r="G1394">
        <f t="shared" si="65"/>
        <v>47</v>
      </c>
      <c r="H1394">
        <f>IF(LEN(I1394)&gt;0,1+MAX($H$1:H1393),0)</f>
        <v>0</v>
      </c>
      <c r="I1394" t="str">
        <f>IF(B1394=LEFT('Debt Worksheet'!$C$7,2),'Selected Unit Finder +Unit List'!F1394,"")</f>
        <v/>
      </c>
      <c r="J1394" t="str">
        <f t="shared" si="63"/>
        <v>4930764</v>
      </c>
    </row>
    <row r="1395" spans="1:10" x14ac:dyDescent="0.3">
      <c r="A1395" t="str">
        <f t="shared" si="64"/>
        <v>4930766</v>
      </c>
      <c r="B1395" t="s">
        <v>3855</v>
      </c>
      <c r="C1395" t="s">
        <v>937</v>
      </c>
      <c r="D1395" t="s">
        <v>3880</v>
      </c>
      <c r="E1395" t="s">
        <v>3881</v>
      </c>
      <c r="F1395" t="s">
        <v>3882</v>
      </c>
      <c r="G1395">
        <f t="shared" si="65"/>
        <v>47</v>
      </c>
      <c r="H1395">
        <f>IF(LEN(I1395)&gt;0,1+MAX($H$1:H1394),0)</f>
        <v>0</v>
      </c>
      <c r="I1395" t="str">
        <f>IF(B1395=LEFT('Debt Worksheet'!$C$7,2),'Selected Unit Finder +Unit List'!F1395,"")</f>
        <v/>
      </c>
      <c r="J1395" t="str">
        <f t="shared" si="63"/>
        <v>4930766</v>
      </c>
    </row>
    <row r="1396" spans="1:10" x14ac:dyDescent="0.3">
      <c r="A1396" t="str">
        <f t="shared" si="64"/>
        <v>4930769</v>
      </c>
      <c r="B1396" t="s">
        <v>3855</v>
      </c>
      <c r="C1396" t="s">
        <v>937</v>
      </c>
      <c r="D1396" t="s">
        <v>3883</v>
      </c>
      <c r="E1396" t="s">
        <v>3884</v>
      </c>
      <c r="F1396" t="s">
        <v>3885</v>
      </c>
      <c r="G1396">
        <f t="shared" si="65"/>
        <v>47</v>
      </c>
      <c r="H1396">
        <f>IF(LEN(I1396)&gt;0,1+MAX($H$1:H1395),0)</f>
        <v>0</v>
      </c>
      <c r="I1396" t="str">
        <f>IF(B1396=LEFT('Debt Worksheet'!$C$7,2),'Selected Unit Finder +Unit List'!F1396,"")</f>
        <v/>
      </c>
      <c r="J1396" t="str">
        <f t="shared" si="63"/>
        <v>4930769</v>
      </c>
    </row>
    <row r="1397" spans="1:10" x14ac:dyDescent="0.3">
      <c r="A1397" t="str">
        <f t="shared" si="64"/>
        <v>4930772</v>
      </c>
      <c r="B1397" t="s">
        <v>3855</v>
      </c>
      <c r="C1397" t="s">
        <v>937</v>
      </c>
      <c r="D1397" t="s">
        <v>3886</v>
      </c>
      <c r="E1397" t="s">
        <v>3887</v>
      </c>
      <c r="F1397" t="s">
        <v>3888</v>
      </c>
      <c r="G1397">
        <f t="shared" si="65"/>
        <v>47</v>
      </c>
      <c r="H1397">
        <f>IF(LEN(I1397)&gt;0,1+MAX($H$1:H1396),0)</f>
        <v>0</v>
      </c>
      <c r="I1397" t="str">
        <f>IF(B1397=LEFT('Debt Worksheet'!$C$7,2),'Selected Unit Finder +Unit List'!F1397,"")</f>
        <v/>
      </c>
      <c r="J1397" t="str">
        <f t="shared" si="63"/>
        <v>4930772</v>
      </c>
    </row>
    <row r="1398" spans="1:10" x14ac:dyDescent="0.3">
      <c r="A1398" t="str">
        <f t="shared" si="64"/>
        <v>4930773</v>
      </c>
      <c r="B1398" t="s">
        <v>3855</v>
      </c>
      <c r="C1398" t="s">
        <v>937</v>
      </c>
      <c r="D1398" t="s">
        <v>3889</v>
      </c>
      <c r="E1398" t="s">
        <v>3890</v>
      </c>
      <c r="F1398" t="s">
        <v>3891</v>
      </c>
      <c r="G1398">
        <f t="shared" si="65"/>
        <v>47</v>
      </c>
      <c r="H1398">
        <f>IF(LEN(I1398)&gt;0,1+MAX($H$1:H1397),0)</f>
        <v>0</v>
      </c>
      <c r="I1398" t="str">
        <f>IF(B1398=LEFT('Debt Worksheet'!$C$7,2),'Selected Unit Finder +Unit List'!F1398,"")</f>
        <v/>
      </c>
      <c r="J1398" t="str">
        <f t="shared" si="63"/>
        <v>4930773</v>
      </c>
    </row>
    <row r="1399" spans="1:10" x14ac:dyDescent="0.3">
      <c r="A1399" t="str">
        <f t="shared" si="64"/>
        <v>4930774</v>
      </c>
      <c r="B1399" t="s">
        <v>3855</v>
      </c>
      <c r="C1399" t="s">
        <v>937</v>
      </c>
      <c r="D1399" t="s">
        <v>3892</v>
      </c>
      <c r="E1399" t="s">
        <v>3893</v>
      </c>
      <c r="F1399" t="s">
        <v>3894</v>
      </c>
      <c r="G1399">
        <f t="shared" si="65"/>
        <v>47</v>
      </c>
      <c r="H1399">
        <f>IF(LEN(I1399)&gt;0,1+MAX($H$1:H1398),0)</f>
        <v>0</v>
      </c>
      <c r="I1399" t="str">
        <f>IF(B1399=LEFT('Debt Worksheet'!$C$7,2),'Selected Unit Finder +Unit List'!F1399,"")</f>
        <v/>
      </c>
      <c r="J1399" t="str">
        <f t="shared" si="63"/>
        <v>4930774</v>
      </c>
    </row>
    <row r="1400" spans="1:10" x14ac:dyDescent="0.3">
      <c r="A1400" t="str">
        <f t="shared" si="64"/>
        <v>4930971</v>
      </c>
      <c r="B1400" t="s">
        <v>3855</v>
      </c>
      <c r="C1400" t="s">
        <v>937</v>
      </c>
      <c r="D1400" t="s">
        <v>1429</v>
      </c>
      <c r="E1400" t="s">
        <v>3895</v>
      </c>
      <c r="F1400" t="s">
        <v>3896</v>
      </c>
      <c r="G1400">
        <f t="shared" si="65"/>
        <v>47</v>
      </c>
      <c r="H1400">
        <f>IF(LEN(I1400)&gt;0,1+MAX($H$1:H1399),0)</f>
        <v>0</v>
      </c>
      <c r="I1400" t="str">
        <f>IF(B1400=LEFT('Debt Worksheet'!$C$7,2),'Selected Unit Finder +Unit List'!F1400,"")</f>
        <v/>
      </c>
      <c r="J1400" t="str">
        <f t="shared" si="63"/>
        <v>4930971</v>
      </c>
    </row>
    <row r="1401" spans="1:10" x14ac:dyDescent="0.3">
      <c r="A1401" t="str">
        <f t="shared" si="64"/>
        <v>4945300</v>
      </c>
      <c r="B1401" t="s">
        <v>3855</v>
      </c>
      <c r="C1401" t="s">
        <v>950</v>
      </c>
      <c r="D1401" t="s">
        <v>3897</v>
      </c>
      <c r="E1401" t="s">
        <v>3898</v>
      </c>
      <c r="F1401" t="s">
        <v>3899</v>
      </c>
      <c r="G1401">
        <f t="shared" si="65"/>
        <v>47</v>
      </c>
      <c r="H1401">
        <f>IF(LEN(I1401)&gt;0,1+MAX($H$1:H1400),0)</f>
        <v>0</v>
      </c>
      <c r="I1401" t="str">
        <f>IF(B1401=LEFT('Debt Worksheet'!$C$7,2),'Selected Unit Finder +Unit List'!F1401,"")</f>
        <v/>
      </c>
      <c r="J1401" t="str">
        <f t="shared" si="63"/>
        <v>4945300</v>
      </c>
    </row>
    <row r="1402" spans="1:10" x14ac:dyDescent="0.3">
      <c r="A1402" t="str">
        <f t="shared" si="64"/>
        <v>4945310</v>
      </c>
      <c r="B1402" t="s">
        <v>3855</v>
      </c>
      <c r="C1402" t="s">
        <v>950</v>
      </c>
      <c r="D1402" t="s">
        <v>3900</v>
      </c>
      <c r="E1402" t="s">
        <v>3901</v>
      </c>
      <c r="F1402" t="s">
        <v>3902</v>
      </c>
      <c r="G1402">
        <f t="shared" si="65"/>
        <v>47</v>
      </c>
      <c r="H1402">
        <f>IF(LEN(I1402)&gt;0,1+MAX($H$1:H1401),0)</f>
        <v>0</v>
      </c>
      <c r="I1402" t="str">
        <f>IF(B1402=LEFT('Debt Worksheet'!$C$7,2),'Selected Unit Finder +Unit List'!F1402,"")</f>
        <v/>
      </c>
      <c r="J1402" t="str">
        <f t="shared" si="63"/>
        <v>4945310</v>
      </c>
    </row>
    <row r="1403" spans="1:10" x14ac:dyDescent="0.3">
      <c r="A1403" t="str">
        <f t="shared" si="64"/>
        <v>4945330</v>
      </c>
      <c r="B1403" t="s">
        <v>3855</v>
      </c>
      <c r="C1403" t="s">
        <v>950</v>
      </c>
      <c r="D1403" t="s">
        <v>3903</v>
      </c>
      <c r="E1403" t="s">
        <v>3904</v>
      </c>
      <c r="F1403" t="s">
        <v>3905</v>
      </c>
      <c r="G1403">
        <f t="shared" si="65"/>
        <v>47</v>
      </c>
      <c r="H1403">
        <f>IF(LEN(I1403)&gt;0,1+MAX($H$1:H1402),0)</f>
        <v>0</v>
      </c>
      <c r="I1403" t="str">
        <f>IF(B1403=LEFT('Debt Worksheet'!$C$7,2),'Selected Unit Finder +Unit List'!F1403,"")</f>
        <v/>
      </c>
      <c r="J1403" t="str">
        <f t="shared" si="63"/>
        <v>4945330</v>
      </c>
    </row>
    <row r="1404" spans="1:10" x14ac:dyDescent="0.3">
      <c r="A1404" t="str">
        <f t="shared" si="64"/>
        <v>4945340</v>
      </c>
      <c r="B1404" t="s">
        <v>3855</v>
      </c>
      <c r="C1404" t="s">
        <v>950</v>
      </c>
      <c r="D1404" t="s">
        <v>3906</v>
      </c>
      <c r="E1404" t="s">
        <v>3907</v>
      </c>
      <c r="F1404" t="s">
        <v>3908</v>
      </c>
      <c r="G1404">
        <f t="shared" si="65"/>
        <v>47</v>
      </c>
      <c r="H1404">
        <f>IF(LEN(I1404)&gt;0,1+MAX($H$1:H1403),0)</f>
        <v>0</v>
      </c>
      <c r="I1404" t="str">
        <f>IF(B1404=LEFT('Debt Worksheet'!$C$7,2),'Selected Unit Finder +Unit List'!F1404,"")</f>
        <v/>
      </c>
      <c r="J1404" t="str">
        <f t="shared" si="63"/>
        <v>4945340</v>
      </c>
    </row>
    <row r="1405" spans="1:10" x14ac:dyDescent="0.3">
      <c r="A1405" t="str">
        <f t="shared" si="64"/>
        <v>4945350</v>
      </c>
      <c r="B1405" t="s">
        <v>3855</v>
      </c>
      <c r="C1405" t="s">
        <v>950</v>
      </c>
      <c r="D1405" t="s">
        <v>3909</v>
      </c>
      <c r="E1405" t="s">
        <v>3910</v>
      </c>
      <c r="F1405" t="s">
        <v>3911</v>
      </c>
      <c r="G1405">
        <f t="shared" si="65"/>
        <v>47</v>
      </c>
      <c r="H1405">
        <f>IF(LEN(I1405)&gt;0,1+MAX($H$1:H1404),0)</f>
        <v>0</v>
      </c>
      <c r="I1405" t="str">
        <f>IF(B1405=LEFT('Debt Worksheet'!$C$7,2),'Selected Unit Finder +Unit List'!F1405,"")</f>
        <v/>
      </c>
      <c r="J1405" t="str">
        <f t="shared" si="63"/>
        <v>4945350</v>
      </c>
    </row>
    <row r="1406" spans="1:10" x14ac:dyDescent="0.3">
      <c r="A1406" t="str">
        <f t="shared" si="64"/>
        <v>4945360</v>
      </c>
      <c r="B1406" t="s">
        <v>3855</v>
      </c>
      <c r="C1406" t="s">
        <v>950</v>
      </c>
      <c r="D1406" t="s">
        <v>3912</v>
      </c>
      <c r="E1406" t="s">
        <v>3913</v>
      </c>
      <c r="F1406" t="s">
        <v>3914</v>
      </c>
      <c r="G1406">
        <f t="shared" si="65"/>
        <v>47</v>
      </c>
      <c r="H1406">
        <f>IF(LEN(I1406)&gt;0,1+MAX($H$1:H1405),0)</f>
        <v>0</v>
      </c>
      <c r="I1406" t="str">
        <f>IF(B1406=LEFT('Debt Worksheet'!$C$7,2),'Selected Unit Finder +Unit List'!F1406,"")</f>
        <v/>
      </c>
      <c r="J1406" t="str">
        <f t="shared" si="63"/>
        <v>4945360</v>
      </c>
    </row>
    <row r="1407" spans="1:10" x14ac:dyDescent="0.3">
      <c r="A1407" t="str">
        <f t="shared" si="64"/>
        <v>4945370</v>
      </c>
      <c r="B1407" t="s">
        <v>3855</v>
      </c>
      <c r="C1407" t="s">
        <v>950</v>
      </c>
      <c r="D1407" t="s">
        <v>3915</v>
      </c>
      <c r="E1407" t="s">
        <v>3916</v>
      </c>
      <c r="F1407" t="s">
        <v>3917</v>
      </c>
      <c r="G1407">
        <f t="shared" si="65"/>
        <v>47</v>
      </c>
      <c r="H1407">
        <f>IF(LEN(I1407)&gt;0,1+MAX($H$1:H1406),0)</f>
        <v>0</v>
      </c>
      <c r="I1407" t="str">
        <f>IF(B1407=LEFT('Debt Worksheet'!$C$7,2),'Selected Unit Finder +Unit List'!F1407,"")</f>
        <v/>
      </c>
      <c r="J1407" t="str">
        <f t="shared" si="63"/>
        <v>4945370</v>
      </c>
    </row>
    <row r="1408" spans="1:10" x14ac:dyDescent="0.3">
      <c r="A1408" t="str">
        <f t="shared" si="64"/>
        <v>4945375</v>
      </c>
      <c r="B1408" t="s">
        <v>3855</v>
      </c>
      <c r="C1408" t="s">
        <v>950</v>
      </c>
      <c r="D1408" t="s">
        <v>3918</v>
      </c>
      <c r="E1408" t="s">
        <v>3919</v>
      </c>
      <c r="F1408" t="s">
        <v>3920</v>
      </c>
      <c r="G1408">
        <f t="shared" si="65"/>
        <v>47</v>
      </c>
      <c r="H1408">
        <f>IF(LEN(I1408)&gt;0,1+MAX($H$1:H1407),0)</f>
        <v>0</v>
      </c>
      <c r="I1408" t="str">
        <f>IF(B1408=LEFT('Debt Worksheet'!$C$7,2),'Selected Unit Finder +Unit List'!F1408,"")</f>
        <v/>
      </c>
      <c r="J1408" t="str">
        <f t="shared" si="63"/>
        <v>4945375</v>
      </c>
    </row>
    <row r="1409" spans="1:10" x14ac:dyDescent="0.3">
      <c r="A1409" t="str">
        <f t="shared" si="64"/>
        <v>4945380</v>
      </c>
      <c r="B1409" t="s">
        <v>3855</v>
      </c>
      <c r="C1409" t="s">
        <v>950</v>
      </c>
      <c r="D1409" t="s">
        <v>3921</v>
      </c>
      <c r="E1409" t="s">
        <v>3922</v>
      </c>
      <c r="F1409" t="s">
        <v>3923</v>
      </c>
      <c r="G1409">
        <f t="shared" si="65"/>
        <v>47</v>
      </c>
      <c r="H1409">
        <f>IF(LEN(I1409)&gt;0,1+MAX($H$1:H1408),0)</f>
        <v>0</v>
      </c>
      <c r="I1409" t="str">
        <f>IF(B1409=LEFT('Debt Worksheet'!$C$7,2),'Selected Unit Finder +Unit List'!F1409,"")</f>
        <v/>
      </c>
      <c r="J1409" t="str">
        <f t="shared" si="63"/>
        <v>4945380</v>
      </c>
    </row>
    <row r="1410" spans="1:10" x14ac:dyDescent="0.3">
      <c r="A1410" t="str">
        <f t="shared" si="64"/>
        <v>4945385</v>
      </c>
      <c r="B1410" t="s">
        <v>3855</v>
      </c>
      <c r="C1410" t="s">
        <v>950</v>
      </c>
      <c r="D1410" t="s">
        <v>3924</v>
      </c>
      <c r="E1410" t="s">
        <v>3925</v>
      </c>
      <c r="F1410" t="s">
        <v>3926</v>
      </c>
      <c r="G1410">
        <f t="shared" si="65"/>
        <v>47</v>
      </c>
      <c r="H1410">
        <f>IF(LEN(I1410)&gt;0,1+MAX($H$1:H1409),0)</f>
        <v>0</v>
      </c>
      <c r="I1410" t="str">
        <f>IF(B1410=LEFT('Debt Worksheet'!$C$7,2),'Selected Unit Finder +Unit List'!F1410,"")</f>
        <v/>
      </c>
      <c r="J1410" t="str">
        <f t="shared" ref="J1410:J1473" si="66">A1410</f>
        <v>4945385</v>
      </c>
    </row>
    <row r="1411" spans="1:10" x14ac:dyDescent="0.3">
      <c r="A1411" t="str">
        <f t="shared" ref="A1411:A1474" si="67">CONCATENATE(B1411,C1411,D1411)</f>
        <v>4945400</v>
      </c>
      <c r="B1411" t="s">
        <v>3855</v>
      </c>
      <c r="C1411" t="s">
        <v>950</v>
      </c>
      <c r="D1411" t="s">
        <v>3927</v>
      </c>
      <c r="E1411" t="s">
        <v>3928</v>
      </c>
      <c r="F1411" t="s">
        <v>3929</v>
      </c>
      <c r="G1411">
        <f t="shared" ref="G1411:G1474" si="68">COUNTIF(B:B,B1411)</f>
        <v>47</v>
      </c>
      <c r="H1411">
        <f>IF(LEN(I1411)&gt;0,1+MAX($H$1:H1410),0)</f>
        <v>0</v>
      </c>
      <c r="I1411" t="str">
        <f>IF(B1411=LEFT('Debt Worksheet'!$C$7,2),'Selected Unit Finder +Unit List'!F1411,"")</f>
        <v/>
      </c>
      <c r="J1411" t="str">
        <f t="shared" si="66"/>
        <v>4945400</v>
      </c>
    </row>
    <row r="1412" spans="1:10" x14ac:dyDescent="0.3">
      <c r="A1412" t="str">
        <f t="shared" si="67"/>
        <v>4950143</v>
      </c>
      <c r="B1412" t="s">
        <v>3855</v>
      </c>
      <c r="C1412" t="s">
        <v>960</v>
      </c>
      <c r="D1412" t="s">
        <v>3930</v>
      </c>
      <c r="E1412" t="s">
        <v>3931</v>
      </c>
      <c r="F1412" t="s">
        <v>3932</v>
      </c>
      <c r="G1412">
        <f t="shared" si="68"/>
        <v>47</v>
      </c>
      <c r="H1412">
        <f>IF(LEN(I1412)&gt;0,1+MAX($H$1:H1411),0)</f>
        <v>0</v>
      </c>
      <c r="I1412" t="str">
        <f>IF(B1412=LEFT('Debt Worksheet'!$C$7,2),'Selected Unit Finder +Unit List'!F1412,"")</f>
        <v/>
      </c>
      <c r="J1412" t="str">
        <f t="shared" si="66"/>
        <v>4950143</v>
      </c>
    </row>
    <row r="1413" spans="1:10" x14ac:dyDescent="0.3">
      <c r="A1413" t="str">
        <f t="shared" si="67"/>
        <v>4950144</v>
      </c>
      <c r="B1413" t="s">
        <v>3855</v>
      </c>
      <c r="C1413" t="s">
        <v>960</v>
      </c>
      <c r="D1413" t="s">
        <v>3933</v>
      </c>
      <c r="E1413" t="s">
        <v>3934</v>
      </c>
      <c r="F1413" t="s">
        <v>3935</v>
      </c>
      <c r="G1413">
        <f t="shared" si="68"/>
        <v>47</v>
      </c>
      <c r="H1413">
        <f>IF(LEN(I1413)&gt;0,1+MAX($H$1:H1412),0)</f>
        <v>0</v>
      </c>
      <c r="I1413" t="str">
        <f>IF(B1413=LEFT('Debt Worksheet'!$C$7,2),'Selected Unit Finder +Unit List'!F1413,"")</f>
        <v/>
      </c>
      <c r="J1413" t="str">
        <f t="shared" si="66"/>
        <v>4950144</v>
      </c>
    </row>
    <row r="1414" spans="1:10" x14ac:dyDescent="0.3">
      <c r="A1414" t="str">
        <f t="shared" si="67"/>
        <v>4960820</v>
      </c>
      <c r="B1414" t="s">
        <v>3855</v>
      </c>
      <c r="C1414" t="s">
        <v>966</v>
      </c>
      <c r="D1414" t="s">
        <v>3936</v>
      </c>
      <c r="E1414" t="s">
        <v>3937</v>
      </c>
      <c r="F1414" t="s">
        <v>3938</v>
      </c>
      <c r="G1414">
        <f t="shared" si="68"/>
        <v>47</v>
      </c>
      <c r="H1414">
        <f>IF(LEN(I1414)&gt;0,1+MAX($H$1:H1413),0)</f>
        <v>0</v>
      </c>
      <c r="I1414" t="str">
        <f>IF(B1414=LEFT('Debt Worksheet'!$C$7,2),'Selected Unit Finder +Unit List'!F1414,"")</f>
        <v/>
      </c>
      <c r="J1414" t="str">
        <f t="shared" si="66"/>
        <v>4960820</v>
      </c>
    </row>
    <row r="1415" spans="1:10" x14ac:dyDescent="0.3">
      <c r="A1415" t="str">
        <f t="shared" si="67"/>
        <v>4960821</v>
      </c>
      <c r="B1415" t="s">
        <v>3855</v>
      </c>
      <c r="C1415" t="s">
        <v>966</v>
      </c>
      <c r="D1415" t="s">
        <v>3939</v>
      </c>
      <c r="E1415" t="s">
        <v>3940</v>
      </c>
      <c r="F1415" t="s">
        <v>3941</v>
      </c>
      <c r="G1415">
        <f t="shared" si="68"/>
        <v>47</v>
      </c>
      <c r="H1415">
        <f>IF(LEN(I1415)&gt;0,1+MAX($H$1:H1414),0)</f>
        <v>0</v>
      </c>
      <c r="I1415" t="str">
        <f>IF(B1415=LEFT('Debt Worksheet'!$C$7,2),'Selected Unit Finder +Unit List'!F1415,"")</f>
        <v/>
      </c>
      <c r="J1415" t="str">
        <f t="shared" si="66"/>
        <v>4960821</v>
      </c>
    </row>
    <row r="1416" spans="1:10" x14ac:dyDescent="0.3">
      <c r="A1416" t="str">
        <f t="shared" si="67"/>
        <v>4960822</v>
      </c>
      <c r="B1416" t="s">
        <v>3855</v>
      </c>
      <c r="C1416" t="s">
        <v>966</v>
      </c>
      <c r="D1416" t="s">
        <v>3942</v>
      </c>
      <c r="E1416" t="s">
        <v>3943</v>
      </c>
      <c r="F1416" t="s">
        <v>3944</v>
      </c>
      <c r="G1416">
        <f t="shared" si="68"/>
        <v>47</v>
      </c>
      <c r="H1416">
        <f>IF(LEN(I1416)&gt;0,1+MAX($H$1:H1415),0)</f>
        <v>0</v>
      </c>
      <c r="I1416" t="str">
        <f>IF(B1416=LEFT('Debt Worksheet'!$C$7,2),'Selected Unit Finder +Unit List'!F1416,"")</f>
        <v/>
      </c>
      <c r="J1416" t="str">
        <f t="shared" si="66"/>
        <v>4960822</v>
      </c>
    </row>
    <row r="1417" spans="1:10" x14ac:dyDescent="0.3">
      <c r="A1417" t="str">
        <f t="shared" si="67"/>
        <v>4960877</v>
      </c>
      <c r="B1417" t="s">
        <v>3855</v>
      </c>
      <c r="C1417" t="s">
        <v>966</v>
      </c>
      <c r="D1417" t="s">
        <v>3945</v>
      </c>
      <c r="E1417" t="s">
        <v>3946</v>
      </c>
      <c r="F1417" t="s">
        <v>3947</v>
      </c>
      <c r="G1417">
        <f t="shared" si="68"/>
        <v>47</v>
      </c>
      <c r="H1417">
        <f>IF(LEN(I1417)&gt;0,1+MAX($H$1:H1416),0)</f>
        <v>0</v>
      </c>
      <c r="I1417" t="str">
        <f>IF(B1417=LEFT('Debt Worksheet'!$C$7,2),'Selected Unit Finder +Unit List'!F1417,"")</f>
        <v/>
      </c>
      <c r="J1417" t="str">
        <f t="shared" si="66"/>
        <v>4960877</v>
      </c>
    </row>
    <row r="1418" spans="1:10" x14ac:dyDescent="0.3">
      <c r="A1418" t="str">
        <f t="shared" si="67"/>
        <v>4960890</v>
      </c>
      <c r="B1418" t="s">
        <v>3855</v>
      </c>
      <c r="C1418" t="s">
        <v>966</v>
      </c>
      <c r="D1418" t="s">
        <v>3948</v>
      </c>
      <c r="E1418" t="s">
        <v>3949</v>
      </c>
      <c r="F1418" t="s">
        <v>3950</v>
      </c>
      <c r="G1418">
        <f t="shared" si="68"/>
        <v>47</v>
      </c>
      <c r="H1418">
        <f>IF(LEN(I1418)&gt;0,1+MAX($H$1:H1417),0)</f>
        <v>0</v>
      </c>
      <c r="I1418" t="str">
        <f>IF(B1418=LEFT('Debt Worksheet'!$C$7,2),'Selected Unit Finder +Unit List'!F1418,"")</f>
        <v/>
      </c>
      <c r="J1418" t="str">
        <f t="shared" si="66"/>
        <v>4960890</v>
      </c>
    </row>
    <row r="1419" spans="1:10" x14ac:dyDescent="0.3">
      <c r="A1419" t="str">
        <f t="shared" si="67"/>
        <v>4960894</v>
      </c>
      <c r="B1419" t="s">
        <v>3855</v>
      </c>
      <c r="C1419" t="s">
        <v>966</v>
      </c>
      <c r="D1419" t="s">
        <v>3951</v>
      </c>
      <c r="E1419" t="s">
        <v>3952</v>
      </c>
      <c r="F1419" t="s">
        <v>3952</v>
      </c>
      <c r="G1419">
        <f t="shared" si="68"/>
        <v>47</v>
      </c>
      <c r="H1419">
        <f>IF(LEN(I1419)&gt;0,1+MAX($H$1:H1418),0)</f>
        <v>0</v>
      </c>
      <c r="I1419" t="str">
        <f>IF(B1419=LEFT('Debt Worksheet'!$C$7,2),'Selected Unit Finder +Unit List'!F1419,"")</f>
        <v/>
      </c>
      <c r="J1419" t="str">
        <f t="shared" si="66"/>
        <v>4960894</v>
      </c>
    </row>
    <row r="1420" spans="1:10" x14ac:dyDescent="0.3">
      <c r="A1420" t="str">
        <f t="shared" si="67"/>
        <v>4960919</v>
      </c>
      <c r="B1420" t="s">
        <v>3855</v>
      </c>
      <c r="C1420" t="s">
        <v>966</v>
      </c>
      <c r="D1420" t="s">
        <v>3953</v>
      </c>
      <c r="E1420" t="s">
        <v>3954</v>
      </c>
      <c r="F1420" t="s">
        <v>3955</v>
      </c>
      <c r="G1420">
        <f t="shared" si="68"/>
        <v>47</v>
      </c>
      <c r="H1420">
        <f>IF(LEN(I1420)&gt;0,1+MAX($H$1:H1419),0)</f>
        <v>0</v>
      </c>
      <c r="I1420" t="str">
        <f>IF(B1420=LEFT('Debt Worksheet'!$C$7,2),'Selected Unit Finder +Unit List'!F1420,"")</f>
        <v/>
      </c>
      <c r="J1420" t="str">
        <f t="shared" si="66"/>
        <v>4960919</v>
      </c>
    </row>
    <row r="1421" spans="1:10" x14ac:dyDescent="0.3">
      <c r="A1421" t="str">
        <f t="shared" si="67"/>
        <v>4960938</v>
      </c>
      <c r="B1421" t="s">
        <v>3855</v>
      </c>
      <c r="C1421" t="s">
        <v>966</v>
      </c>
      <c r="D1421" t="s">
        <v>3956</v>
      </c>
      <c r="E1421" t="s">
        <v>3957</v>
      </c>
      <c r="F1421" t="s">
        <v>3958</v>
      </c>
      <c r="G1421">
        <f t="shared" si="68"/>
        <v>47</v>
      </c>
      <c r="H1421">
        <f>IF(LEN(I1421)&gt;0,1+MAX($H$1:H1420),0)</f>
        <v>0</v>
      </c>
      <c r="I1421" t="str">
        <f>IF(B1421=LEFT('Debt Worksheet'!$C$7,2),'Selected Unit Finder +Unit List'!F1421,"")</f>
        <v/>
      </c>
      <c r="J1421" t="str">
        <f t="shared" si="66"/>
        <v>4960938</v>
      </c>
    </row>
    <row r="1422" spans="1:10" x14ac:dyDescent="0.3">
      <c r="A1422" t="str">
        <f t="shared" si="67"/>
        <v>4960939</v>
      </c>
      <c r="B1422" t="s">
        <v>3855</v>
      </c>
      <c r="C1422" t="s">
        <v>966</v>
      </c>
      <c r="D1422" t="s">
        <v>3959</v>
      </c>
      <c r="E1422" t="s">
        <v>3960</v>
      </c>
      <c r="F1422" t="s">
        <v>3961</v>
      </c>
      <c r="G1422">
        <f t="shared" si="68"/>
        <v>47</v>
      </c>
      <c r="H1422">
        <f>IF(LEN(I1422)&gt;0,1+MAX($H$1:H1421),0)</f>
        <v>0</v>
      </c>
      <c r="I1422" t="str">
        <f>IF(B1422=LEFT('Debt Worksheet'!$C$7,2),'Selected Unit Finder +Unit List'!F1422,"")</f>
        <v/>
      </c>
      <c r="J1422" t="str">
        <f t="shared" si="66"/>
        <v>4960939</v>
      </c>
    </row>
    <row r="1423" spans="1:10" x14ac:dyDescent="0.3">
      <c r="A1423" t="str">
        <f t="shared" si="67"/>
        <v>4961105</v>
      </c>
      <c r="B1423" t="s">
        <v>3855</v>
      </c>
      <c r="C1423" t="s">
        <v>966</v>
      </c>
      <c r="D1423" t="s">
        <v>3962</v>
      </c>
      <c r="E1423" t="s">
        <v>3963</v>
      </c>
      <c r="F1423" t="s">
        <v>3964</v>
      </c>
      <c r="G1423">
        <f t="shared" si="68"/>
        <v>47</v>
      </c>
      <c r="H1423">
        <f>IF(LEN(I1423)&gt;0,1+MAX($H$1:H1422),0)</f>
        <v>0</v>
      </c>
      <c r="I1423" t="str">
        <f>IF(B1423=LEFT('Debt Worksheet'!$C$7,2),'Selected Unit Finder +Unit List'!F1423,"")</f>
        <v/>
      </c>
      <c r="J1423" t="str">
        <f t="shared" si="66"/>
        <v>4961105</v>
      </c>
    </row>
    <row r="1424" spans="1:10" x14ac:dyDescent="0.3">
      <c r="A1424" t="str">
        <f t="shared" si="67"/>
        <v>4970016</v>
      </c>
      <c r="B1424" t="s">
        <v>3855</v>
      </c>
      <c r="C1424" t="s">
        <v>1260</v>
      </c>
      <c r="D1424" t="s">
        <v>1001</v>
      </c>
      <c r="E1424" t="s">
        <v>3965</v>
      </c>
      <c r="F1424" t="s">
        <v>3966</v>
      </c>
      <c r="G1424">
        <f t="shared" si="68"/>
        <v>47</v>
      </c>
      <c r="H1424">
        <f>IF(LEN(I1424)&gt;0,1+MAX($H$1:H1423),0)</f>
        <v>0</v>
      </c>
      <c r="I1424" t="str">
        <f>IF(B1424=LEFT('Debt Worksheet'!$C$7,2),'Selected Unit Finder +Unit List'!F1424,"")</f>
        <v/>
      </c>
      <c r="J1424" t="str">
        <f t="shared" si="66"/>
        <v>4970016</v>
      </c>
    </row>
    <row r="1425" spans="1:10" x14ac:dyDescent="0.3">
      <c r="A1425" t="str">
        <f t="shared" si="67"/>
        <v>4970076</v>
      </c>
      <c r="B1425" t="s">
        <v>3855</v>
      </c>
      <c r="C1425" t="s">
        <v>1260</v>
      </c>
      <c r="D1425" t="s">
        <v>2510</v>
      </c>
      <c r="E1425" t="s">
        <v>3967</v>
      </c>
      <c r="F1425" t="s">
        <v>3968</v>
      </c>
      <c r="G1425">
        <f t="shared" si="68"/>
        <v>47</v>
      </c>
      <c r="H1425">
        <f>IF(LEN(I1425)&gt;0,1+MAX($H$1:H1424),0)</f>
        <v>0</v>
      </c>
      <c r="I1425" t="str">
        <f>IF(B1425=LEFT('Debt Worksheet'!$C$7,2),'Selected Unit Finder +Unit List'!F1425,"")</f>
        <v/>
      </c>
      <c r="J1425" t="str">
        <f t="shared" si="66"/>
        <v>4970076</v>
      </c>
    </row>
    <row r="1426" spans="1:10" x14ac:dyDescent="0.3">
      <c r="A1426" t="str">
        <f t="shared" si="67"/>
        <v>5010000</v>
      </c>
      <c r="B1426" t="s">
        <v>3969</v>
      </c>
      <c r="C1426" t="s">
        <v>896</v>
      </c>
      <c r="D1426" t="s">
        <v>897</v>
      </c>
      <c r="E1426" t="s">
        <v>3970</v>
      </c>
      <c r="F1426" t="s">
        <v>3971</v>
      </c>
      <c r="G1426">
        <f t="shared" si="68"/>
        <v>31</v>
      </c>
      <c r="H1426">
        <f>IF(LEN(I1426)&gt;0,1+MAX($H$1:H1425),0)</f>
        <v>0</v>
      </c>
      <c r="I1426" t="str">
        <f>IF(B1426=LEFT('Debt Worksheet'!$C$7,2),'Selected Unit Finder +Unit List'!F1426,"")</f>
        <v/>
      </c>
      <c r="J1426" t="str">
        <f t="shared" si="66"/>
        <v>5010000</v>
      </c>
    </row>
    <row r="1427" spans="1:10" x14ac:dyDescent="0.3">
      <c r="A1427" t="str">
        <f t="shared" si="67"/>
        <v>5020001</v>
      </c>
      <c r="B1427" t="s">
        <v>3969</v>
      </c>
      <c r="C1427" t="s">
        <v>900</v>
      </c>
      <c r="D1427" t="s">
        <v>901</v>
      </c>
      <c r="E1427" t="s">
        <v>3972</v>
      </c>
      <c r="F1427" t="s">
        <v>3973</v>
      </c>
      <c r="G1427">
        <f t="shared" si="68"/>
        <v>31</v>
      </c>
      <c r="H1427">
        <f>IF(LEN(I1427)&gt;0,1+MAX($H$1:H1426),0)</f>
        <v>0</v>
      </c>
      <c r="I1427" t="str">
        <f>IF(B1427=LEFT('Debt Worksheet'!$C$7,2),'Selected Unit Finder +Unit List'!F1427,"")</f>
        <v/>
      </c>
      <c r="J1427" t="str">
        <f t="shared" si="66"/>
        <v>5020001</v>
      </c>
    </row>
    <row r="1428" spans="1:10" x14ac:dyDescent="0.3">
      <c r="A1428" t="str">
        <f t="shared" si="67"/>
        <v>5020002</v>
      </c>
      <c r="B1428" t="s">
        <v>3969</v>
      </c>
      <c r="C1428" t="s">
        <v>900</v>
      </c>
      <c r="D1428" t="s">
        <v>904</v>
      </c>
      <c r="E1428" t="s">
        <v>1116</v>
      </c>
      <c r="F1428" t="s">
        <v>1117</v>
      </c>
      <c r="G1428">
        <f t="shared" si="68"/>
        <v>31</v>
      </c>
      <c r="H1428">
        <f>IF(LEN(I1428)&gt;0,1+MAX($H$1:H1427),0)</f>
        <v>0</v>
      </c>
      <c r="I1428" t="str">
        <f>IF(B1428=LEFT('Debt Worksheet'!$C$7,2),'Selected Unit Finder +Unit List'!F1428,"")</f>
        <v/>
      </c>
      <c r="J1428" t="str">
        <f t="shared" si="66"/>
        <v>5020002</v>
      </c>
    </row>
    <row r="1429" spans="1:10" x14ac:dyDescent="0.3">
      <c r="A1429" t="str">
        <f t="shared" si="67"/>
        <v>5020003</v>
      </c>
      <c r="B1429" t="s">
        <v>3969</v>
      </c>
      <c r="C1429" t="s">
        <v>900</v>
      </c>
      <c r="D1429" t="s">
        <v>907</v>
      </c>
      <c r="E1429" t="s">
        <v>1070</v>
      </c>
      <c r="F1429" t="s">
        <v>1071</v>
      </c>
      <c r="G1429">
        <f t="shared" si="68"/>
        <v>31</v>
      </c>
      <c r="H1429">
        <f>IF(LEN(I1429)&gt;0,1+MAX($H$1:H1428),0)</f>
        <v>0</v>
      </c>
      <c r="I1429" t="str">
        <f>IF(B1429=LEFT('Debt Worksheet'!$C$7,2),'Selected Unit Finder +Unit List'!F1429,"")</f>
        <v/>
      </c>
      <c r="J1429" t="str">
        <f t="shared" si="66"/>
        <v>5020003</v>
      </c>
    </row>
    <row r="1430" spans="1:10" x14ac:dyDescent="0.3">
      <c r="A1430" t="str">
        <f t="shared" si="67"/>
        <v>5020004</v>
      </c>
      <c r="B1430" t="s">
        <v>3969</v>
      </c>
      <c r="C1430" t="s">
        <v>900</v>
      </c>
      <c r="D1430" t="s">
        <v>910</v>
      </c>
      <c r="E1430" t="s">
        <v>2321</v>
      </c>
      <c r="F1430" t="s">
        <v>2322</v>
      </c>
      <c r="G1430">
        <f t="shared" si="68"/>
        <v>31</v>
      </c>
      <c r="H1430">
        <f>IF(LEN(I1430)&gt;0,1+MAX($H$1:H1429),0)</f>
        <v>0</v>
      </c>
      <c r="I1430" t="str">
        <f>IF(B1430=LEFT('Debt Worksheet'!$C$7,2),'Selected Unit Finder +Unit List'!F1430,"")</f>
        <v/>
      </c>
      <c r="J1430" t="str">
        <f t="shared" si="66"/>
        <v>5020004</v>
      </c>
    </row>
    <row r="1431" spans="1:10" x14ac:dyDescent="0.3">
      <c r="A1431" t="str">
        <f t="shared" si="67"/>
        <v>5020005</v>
      </c>
      <c r="B1431" t="s">
        <v>3969</v>
      </c>
      <c r="C1431" t="s">
        <v>900</v>
      </c>
      <c r="D1431" t="s">
        <v>913</v>
      </c>
      <c r="E1431" t="s">
        <v>3446</v>
      </c>
      <c r="F1431" t="s">
        <v>3447</v>
      </c>
      <c r="G1431">
        <f t="shared" si="68"/>
        <v>31</v>
      </c>
      <c r="H1431">
        <f>IF(LEN(I1431)&gt;0,1+MAX($H$1:H1430),0)</f>
        <v>0</v>
      </c>
      <c r="I1431" t="str">
        <f>IF(B1431=LEFT('Debt Worksheet'!$C$7,2),'Selected Unit Finder +Unit List'!F1431,"")</f>
        <v/>
      </c>
      <c r="J1431" t="str">
        <f t="shared" si="66"/>
        <v>5020005</v>
      </c>
    </row>
    <row r="1432" spans="1:10" x14ac:dyDescent="0.3">
      <c r="A1432" t="str">
        <f t="shared" si="67"/>
        <v>5020006</v>
      </c>
      <c r="B1432" t="s">
        <v>3969</v>
      </c>
      <c r="C1432" t="s">
        <v>900</v>
      </c>
      <c r="D1432" t="s">
        <v>916</v>
      </c>
      <c r="E1432" t="s">
        <v>2880</v>
      </c>
      <c r="F1432" t="s">
        <v>2881</v>
      </c>
      <c r="G1432">
        <f t="shared" si="68"/>
        <v>31</v>
      </c>
      <c r="H1432">
        <f>IF(LEN(I1432)&gt;0,1+MAX($H$1:H1431),0)</f>
        <v>0</v>
      </c>
      <c r="I1432" t="str">
        <f>IF(B1432=LEFT('Debt Worksheet'!$C$7,2),'Selected Unit Finder +Unit List'!F1432,"")</f>
        <v/>
      </c>
      <c r="J1432" t="str">
        <f t="shared" si="66"/>
        <v>5020006</v>
      </c>
    </row>
    <row r="1433" spans="1:10" x14ac:dyDescent="0.3">
      <c r="A1433" t="str">
        <f t="shared" si="67"/>
        <v>5020007</v>
      </c>
      <c r="B1433" t="s">
        <v>3969</v>
      </c>
      <c r="C1433" t="s">
        <v>900</v>
      </c>
      <c r="D1433" t="s">
        <v>919</v>
      </c>
      <c r="E1433" t="s">
        <v>1279</v>
      </c>
      <c r="F1433" t="s">
        <v>1280</v>
      </c>
      <c r="G1433">
        <f t="shared" si="68"/>
        <v>31</v>
      </c>
      <c r="H1433">
        <f>IF(LEN(I1433)&gt;0,1+MAX($H$1:H1432),0)</f>
        <v>0</v>
      </c>
      <c r="I1433" t="str">
        <f>IF(B1433=LEFT('Debt Worksheet'!$C$7,2),'Selected Unit Finder +Unit List'!F1433,"")</f>
        <v/>
      </c>
      <c r="J1433" t="str">
        <f t="shared" si="66"/>
        <v>5020007</v>
      </c>
    </row>
    <row r="1434" spans="1:10" x14ac:dyDescent="0.3">
      <c r="A1434" t="str">
        <f t="shared" si="67"/>
        <v>5020008</v>
      </c>
      <c r="B1434" t="s">
        <v>3969</v>
      </c>
      <c r="C1434" t="s">
        <v>900</v>
      </c>
      <c r="D1434" t="s">
        <v>922</v>
      </c>
      <c r="E1434" t="s">
        <v>929</v>
      </c>
      <c r="F1434" t="s">
        <v>930</v>
      </c>
      <c r="G1434">
        <f t="shared" si="68"/>
        <v>31</v>
      </c>
      <c r="H1434">
        <f>IF(LEN(I1434)&gt;0,1+MAX($H$1:H1433),0)</f>
        <v>0</v>
      </c>
      <c r="I1434" t="str">
        <f>IF(B1434=LEFT('Debt Worksheet'!$C$7,2),'Selected Unit Finder +Unit List'!F1434,"")</f>
        <v/>
      </c>
      <c r="J1434" t="str">
        <f t="shared" si="66"/>
        <v>5020008</v>
      </c>
    </row>
    <row r="1435" spans="1:10" x14ac:dyDescent="0.3">
      <c r="A1435" t="str">
        <f t="shared" si="67"/>
        <v>5020009</v>
      </c>
      <c r="B1435" t="s">
        <v>3969</v>
      </c>
      <c r="C1435" t="s">
        <v>900</v>
      </c>
      <c r="D1435" t="s">
        <v>925</v>
      </c>
      <c r="E1435" t="s">
        <v>3974</v>
      </c>
      <c r="F1435" t="s">
        <v>3975</v>
      </c>
      <c r="G1435">
        <f t="shared" si="68"/>
        <v>31</v>
      </c>
      <c r="H1435">
        <f>IF(LEN(I1435)&gt;0,1+MAX($H$1:H1434),0)</f>
        <v>0</v>
      </c>
      <c r="I1435" t="str">
        <f>IF(B1435=LEFT('Debt Worksheet'!$C$7,2),'Selected Unit Finder +Unit List'!F1435,"")</f>
        <v/>
      </c>
      <c r="J1435" t="str">
        <f t="shared" si="66"/>
        <v>5020009</v>
      </c>
    </row>
    <row r="1436" spans="1:10" x14ac:dyDescent="0.3">
      <c r="A1436" t="str">
        <f t="shared" si="67"/>
        <v>5020010</v>
      </c>
      <c r="B1436" t="s">
        <v>3969</v>
      </c>
      <c r="C1436" t="s">
        <v>900</v>
      </c>
      <c r="D1436" t="s">
        <v>928</v>
      </c>
      <c r="E1436" t="s">
        <v>3976</v>
      </c>
      <c r="F1436" t="s">
        <v>3977</v>
      </c>
      <c r="G1436">
        <f t="shared" si="68"/>
        <v>31</v>
      </c>
      <c r="H1436">
        <f>IF(LEN(I1436)&gt;0,1+MAX($H$1:H1435),0)</f>
        <v>0</v>
      </c>
      <c r="I1436" t="str">
        <f>IF(B1436=LEFT('Debt Worksheet'!$C$7,2),'Selected Unit Finder +Unit List'!F1436,"")</f>
        <v/>
      </c>
      <c r="J1436" t="str">
        <f t="shared" si="66"/>
        <v>5020010</v>
      </c>
    </row>
    <row r="1437" spans="1:10" x14ac:dyDescent="0.3">
      <c r="A1437" t="str">
        <f t="shared" si="67"/>
        <v>5030412</v>
      </c>
      <c r="B1437" t="s">
        <v>3969</v>
      </c>
      <c r="C1437" t="s">
        <v>937</v>
      </c>
      <c r="D1437" t="s">
        <v>3978</v>
      </c>
      <c r="E1437" t="s">
        <v>3979</v>
      </c>
      <c r="F1437" t="s">
        <v>3980</v>
      </c>
      <c r="G1437">
        <f t="shared" si="68"/>
        <v>31</v>
      </c>
      <c r="H1437">
        <f>IF(LEN(I1437)&gt;0,1+MAX($H$1:H1436),0)</f>
        <v>0</v>
      </c>
      <c r="I1437" t="str">
        <f>IF(B1437=LEFT('Debt Worksheet'!$C$7,2),'Selected Unit Finder +Unit List'!F1437,"")</f>
        <v/>
      </c>
      <c r="J1437" t="str">
        <f t="shared" si="66"/>
        <v>5030412</v>
      </c>
    </row>
    <row r="1438" spans="1:10" x14ac:dyDescent="0.3">
      <c r="A1438" t="str">
        <f t="shared" si="67"/>
        <v>5030775</v>
      </c>
      <c r="B1438" t="s">
        <v>3969</v>
      </c>
      <c r="C1438" t="s">
        <v>937</v>
      </c>
      <c r="D1438" t="s">
        <v>1340</v>
      </c>
      <c r="E1438" t="s">
        <v>3981</v>
      </c>
      <c r="F1438" t="s">
        <v>3982</v>
      </c>
      <c r="G1438">
        <f t="shared" si="68"/>
        <v>31</v>
      </c>
      <c r="H1438">
        <f>IF(LEN(I1438)&gt;0,1+MAX($H$1:H1437),0)</f>
        <v>0</v>
      </c>
      <c r="I1438" t="str">
        <f>IF(B1438=LEFT('Debt Worksheet'!$C$7,2),'Selected Unit Finder +Unit List'!F1438,"")</f>
        <v/>
      </c>
      <c r="J1438" t="str">
        <f t="shared" si="66"/>
        <v>5030775</v>
      </c>
    </row>
    <row r="1439" spans="1:10" x14ac:dyDescent="0.3">
      <c r="A1439" t="str">
        <f t="shared" si="67"/>
        <v>5030776</v>
      </c>
      <c r="B1439" t="s">
        <v>3969</v>
      </c>
      <c r="C1439" t="s">
        <v>937</v>
      </c>
      <c r="D1439" t="s">
        <v>3983</v>
      </c>
      <c r="E1439" t="s">
        <v>3984</v>
      </c>
      <c r="F1439" t="s">
        <v>3985</v>
      </c>
      <c r="G1439">
        <f t="shared" si="68"/>
        <v>31</v>
      </c>
      <c r="H1439">
        <f>IF(LEN(I1439)&gt;0,1+MAX($H$1:H1438),0)</f>
        <v>0</v>
      </c>
      <c r="I1439" t="str">
        <f>IF(B1439=LEFT('Debt Worksheet'!$C$7,2),'Selected Unit Finder +Unit List'!F1439,"")</f>
        <v/>
      </c>
      <c r="J1439" t="str">
        <f t="shared" si="66"/>
        <v>5030776</v>
      </c>
    </row>
    <row r="1440" spans="1:10" x14ac:dyDescent="0.3">
      <c r="A1440" t="str">
        <f t="shared" si="67"/>
        <v>5030777</v>
      </c>
      <c r="B1440" t="s">
        <v>3969</v>
      </c>
      <c r="C1440" t="s">
        <v>937</v>
      </c>
      <c r="D1440" t="s">
        <v>3986</v>
      </c>
      <c r="E1440" t="s">
        <v>3987</v>
      </c>
      <c r="F1440" t="s">
        <v>3988</v>
      </c>
      <c r="G1440">
        <f t="shared" si="68"/>
        <v>31</v>
      </c>
      <c r="H1440">
        <f>IF(LEN(I1440)&gt;0,1+MAX($H$1:H1439),0)</f>
        <v>0</v>
      </c>
      <c r="I1440" t="str">
        <f>IF(B1440=LEFT('Debt Worksheet'!$C$7,2),'Selected Unit Finder +Unit List'!F1440,"")</f>
        <v/>
      </c>
      <c r="J1440" t="str">
        <f t="shared" si="66"/>
        <v>5030777</v>
      </c>
    </row>
    <row r="1441" spans="1:10" x14ac:dyDescent="0.3">
      <c r="A1441" t="str">
        <f t="shared" si="67"/>
        <v>5030778</v>
      </c>
      <c r="B1441" t="s">
        <v>3969</v>
      </c>
      <c r="C1441" t="s">
        <v>937</v>
      </c>
      <c r="D1441" t="s">
        <v>3989</v>
      </c>
      <c r="E1441" t="s">
        <v>3990</v>
      </c>
      <c r="F1441" t="s">
        <v>3991</v>
      </c>
      <c r="G1441">
        <f t="shared" si="68"/>
        <v>31</v>
      </c>
      <c r="H1441">
        <f>IF(LEN(I1441)&gt;0,1+MAX($H$1:H1440),0)</f>
        <v>0</v>
      </c>
      <c r="I1441" t="str">
        <f>IF(B1441=LEFT('Debt Worksheet'!$C$7,2),'Selected Unit Finder +Unit List'!F1441,"")</f>
        <v/>
      </c>
      <c r="J1441" t="str">
        <f t="shared" si="66"/>
        <v>5030778</v>
      </c>
    </row>
    <row r="1442" spans="1:10" x14ac:dyDescent="0.3">
      <c r="A1442" t="str">
        <f t="shared" si="67"/>
        <v>5030779</v>
      </c>
      <c r="B1442" t="s">
        <v>3969</v>
      </c>
      <c r="C1442" t="s">
        <v>937</v>
      </c>
      <c r="D1442" t="s">
        <v>3992</v>
      </c>
      <c r="E1442" t="s">
        <v>3993</v>
      </c>
      <c r="F1442" t="s">
        <v>3994</v>
      </c>
      <c r="G1442">
        <f t="shared" si="68"/>
        <v>31</v>
      </c>
      <c r="H1442">
        <f>IF(LEN(I1442)&gt;0,1+MAX($H$1:H1441),0)</f>
        <v>0</v>
      </c>
      <c r="I1442" t="str">
        <f>IF(B1442=LEFT('Debt Worksheet'!$C$7,2),'Selected Unit Finder +Unit List'!F1442,"")</f>
        <v/>
      </c>
      <c r="J1442" t="str">
        <f t="shared" si="66"/>
        <v>5030779</v>
      </c>
    </row>
    <row r="1443" spans="1:10" x14ac:dyDescent="0.3">
      <c r="A1443" t="str">
        <f t="shared" si="67"/>
        <v>5045455</v>
      </c>
      <c r="B1443" t="s">
        <v>3969</v>
      </c>
      <c r="C1443" t="s">
        <v>950</v>
      </c>
      <c r="D1443" t="s">
        <v>3995</v>
      </c>
      <c r="E1443" t="s">
        <v>3996</v>
      </c>
      <c r="F1443" t="s">
        <v>3997</v>
      </c>
      <c r="G1443">
        <f t="shared" si="68"/>
        <v>31</v>
      </c>
      <c r="H1443">
        <f>IF(LEN(I1443)&gt;0,1+MAX($H$1:H1442),0)</f>
        <v>0</v>
      </c>
      <c r="I1443" t="str">
        <f>IF(B1443=LEFT('Debt Worksheet'!$C$7,2),'Selected Unit Finder +Unit List'!F1443,"")</f>
        <v/>
      </c>
      <c r="J1443" t="str">
        <f t="shared" si="66"/>
        <v>5045455</v>
      </c>
    </row>
    <row r="1444" spans="1:10" x14ac:dyDescent="0.3">
      <c r="A1444" t="str">
        <f t="shared" si="67"/>
        <v>5045470</v>
      </c>
      <c r="B1444" t="s">
        <v>3969</v>
      </c>
      <c r="C1444" t="s">
        <v>950</v>
      </c>
      <c r="D1444" t="s">
        <v>3998</v>
      </c>
      <c r="E1444" t="s">
        <v>3999</v>
      </c>
      <c r="F1444" t="s">
        <v>4000</v>
      </c>
      <c r="G1444">
        <f t="shared" si="68"/>
        <v>31</v>
      </c>
      <c r="H1444">
        <f>IF(LEN(I1444)&gt;0,1+MAX($H$1:H1443),0)</f>
        <v>0</v>
      </c>
      <c r="I1444" t="str">
        <f>IF(B1444=LEFT('Debt Worksheet'!$C$7,2),'Selected Unit Finder +Unit List'!F1444,"")</f>
        <v/>
      </c>
      <c r="J1444" t="str">
        <f t="shared" si="66"/>
        <v>5045470</v>
      </c>
    </row>
    <row r="1445" spans="1:10" x14ac:dyDescent="0.3">
      <c r="A1445" t="str">
        <f t="shared" si="67"/>
        <v>5045480</v>
      </c>
      <c r="B1445" t="s">
        <v>3969</v>
      </c>
      <c r="C1445" t="s">
        <v>950</v>
      </c>
      <c r="D1445" t="s">
        <v>4001</v>
      </c>
      <c r="E1445" t="s">
        <v>4002</v>
      </c>
      <c r="F1445" t="s">
        <v>4003</v>
      </c>
      <c r="G1445">
        <f t="shared" si="68"/>
        <v>31</v>
      </c>
      <c r="H1445">
        <f>IF(LEN(I1445)&gt;0,1+MAX($H$1:H1444),0)</f>
        <v>0</v>
      </c>
      <c r="I1445" t="str">
        <f>IF(B1445=LEFT('Debt Worksheet'!$C$7,2),'Selected Unit Finder +Unit List'!F1445,"")</f>
        <v/>
      </c>
      <c r="J1445" t="str">
        <f t="shared" si="66"/>
        <v>5045480</v>
      </c>
    </row>
    <row r="1446" spans="1:10" x14ac:dyDescent="0.3">
      <c r="A1446" t="str">
        <f t="shared" si="67"/>
        <v>5045485</v>
      </c>
      <c r="B1446" t="s">
        <v>3969</v>
      </c>
      <c r="C1446" t="s">
        <v>950</v>
      </c>
      <c r="D1446" t="s">
        <v>4004</v>
      </c>
      <c r="E1446" t="s">
        <v>4005</v>
      </c>
      <c r="F1446" t="s">
        <v>4006</v>
      </c>
      <c r="G1446">
        <f t="shared" si="68"/>
        <v>31</v>
      </c>
      <c r="H1446">
        <f>IF(LEN(I1446)&gt;0,1+MAX($H$1:H1445),0)</f>
        <v>0</v>
      </c>
      <c r="I1446" t="str">
        <f>IF(B1446=LEFT('Debt Worksheet'!$C$7,2),'Selected Unit Finder +Unit List'!F1446,"")</f>
        <v/>
      </c>
      <c r="J1446" t="str">
        <f t="shared" si="66"/>
        <v>5045485</v>
      </c>
    </row>
    <row r="1447" spans="1:10" x14ac:dyDescent="0.3">
      <c r="A1447" t="str">
        <f t="shared" si="67"/>
        <v>5045495</v>
      </c>
      <c r="B1447" t="s">
        <v>3969</v>
      </c>
      <c r="C1447" t="s">
        <v>950</v>
      </c>
      <c r="D1447" t="s">
        <v>4007</v>
      </c>
      <c r="E1447" t="s">
        <v>4008</v>
      </c>
      <c r="F1447" t="s">
        <v>4009</v>
      </c>
      <c r="G1447">
        <f t="shared" si="68"/>
        <v>31</v>
      </c>
      <c r="H1447">
        <f>IF(LEN(I1447)&gt;0,1+MAX($H$1:H1446),0)</f>
        <v>0</v>
      </c>
      <c r="I1447" t="str">
        <f>IF(B1447=LEFT('Debt Worksheet'!$C$7,2),'Selected Unit Finder +Unit List'!F1447,"")</f>
        <v/>
      </c>
      <c r="J1447" t="str">
        <f t="shared" si="66"/>
        <v>5045495</v>
      </c>
    </row>
    <row r="1448" spans="1:10" x14ac:dyDescent="0.3">
      <c r="A1448" t="str">
        <f t="shared" si="67"/>
        <v>5047215</v>
      </c>
      <c r="B1448" t="s">
        <v>3969</v>
      </c>
      <c r="C1448" t="s">
        <v>950</v>
      </c>
      <c r="D1448" t="s">
        <v>4010</v>
      </c>
      <c r="E1448" t="s">
        <v>4011</v>
      </c>
      <c r="F1448" t="s">
        <v>4012</v>
      </c>
      <c r="G1448">
        <f t="shared" si="68"/>
        <v>31</v>
      </c>
      <c r="H1448">
        <f>IF(LEN(I1448)&gt;0,1+MAX($H$1:H1447),0)</f>
        <v>0</v>
      </c>
      <c r="I1448" t="str">
        <f>IF(B1448=LEFT('Debt Worksheet'!$C$7,2),'Selected Unit Finder +Unit List'!F1448,"")</f>
        <v/>
      </c>
      <c r="J1448" t="str">
        <f t="shared" si="66"/>
        <v>5047215</v>
      </c>
    </row>
    <row r="1449" spans="1:10" x14ac:dyDescent="0.3">
      <c r="A1449" t="str">
        <f t="shared" si="67"/>
        <v>5050145</v>
      </c>
      <c r="B1449" t="s">
        <v>3969</v>
      </c>
      <c r="C1449" t="s">
        <v>960</v>
      </c>
      <c r="D1449" t="s">
        <v>4013</v>
      </c>
      <c r="E1449" t="s">
        <v>4014</v>
      </c>
      <c r="F1449" t="s">
        <v>4015</v>
      </c>
      <c r="G1449">
        <f t="shared" si="68"/>
        <v>31</v>
      </c>
      <c r="H1449">
        <f>IF(LEN(I1449)&gt;0,1+MAX($H$1:H1448),0)</f>
        <v>0</v>
      </c>
      <c r="I1449" t="str">
        <f>IF(B1449=LEFT('Debt Worksheet'!$C$7,2),'Selected Unit Finder +Unit List'!F1449,"")</f>
        <v/>
      </c>
      <c r="J1449" t="str">
        <f t="shared" si="66"/>
        <v>5050145</v>
      </c>
    </row>
    <row r="1450" spans="1:10" x14ac:dyDescent="0.3">
      <c r="A1450" t="str">
        <f t="shared" si="67"/>
        <v>5050146</v>
      </c>
      <c r="B1450" t="s">
        <v>3969</v>
      </c>
      <c r="C1450" t="s">
        <v>960</v>
      </c>
      <c r="D1450" t="s">
        <v>4016</v>
      </c>
      <c r="E1450" t="s">
        <v>4017</v>
      </c>
      <c r="F1450" t="s">
        <v>4018</v>
      </c>
      <c r="G1450">
        <f t="shared" si="68"/>
        <v>31</v>
      </c>
      <c r="H1450">
        <f>IF(LEN(I1450)&gt;0,1+MAX($H$1:H1449),0)</f>
        <v>0</v>
      </c>
      <c r="I1450" t="str">
        <f>IF(B1450=LEFT('Debt Worksheet'!$C$7,2),'Selected Unit Finder +Unit List'!F1450,"")</f>
        <v/>
      </c>
      <c r="J1450" t="str">
        <f t="shared" si="66"/>
        <v>5050146</v>
      </c>
    </row>
    <row r="1451" spans="1:10" x14ac:dyDescent="0.3">
      <c r="A1451" t="str">
        <f t="shared" si="67"/>
        <v>5050147</v>
      </c>
      <c r="B1451" t="s">
        <v>3969</v>
      </c>
      <c r="C1451" t="s">
        <v>960</v>
      </c>
      <c r="D1451" t="s">
        <v>4019</v>
      </c>
      <c r="E1451" t="s">
        <v>4020</v>
      </c>
      <c r="F1451" t="s">
        <v>4021</v>
      </c>
      <c r="G1451">
        <f t="shared" si="68"/>
        <v>31</v>
      </c>
      <c r="H1451">
        <f>IF(LEN(I1451)&gt;0,1+MAX($H$1:H1450),0)</f>
        <v>0</v>
      </c>
      <c r="I1451" t="str">
        <f>IF(B1451=LEFT('Debt Worksheet'!$C$7,2),'Selected Unit Finder +Unit List'!F1451,"")</f>
        <v/>
      </c>
      <c r="J1451" t="str">
        <f t="shared" si="66"/>
        <v>5050147</v>
      </c>
    </row>
    <row r="1452" spans="1:10" x14ac:dyDescent="0.3">
      <c r="A1452" t="str">
        <f t="shared" si="67"/>
        <v>5050148</v>
      </c>
      <c r="B1452" t="s">
        <v>3969</v>
      </c>
      <c r="C1452" t="s">
        <v>960</v>
      </c>
      <c r="D1452" t="s">
        <v>4022</v>
      </c>
      <c r="E1452" t="s">
        <v>4023</v>
      </c>
      <c r="F1452" t="s">
        <v>4024</v>
      </c>
      <c r="G1452">
        <f t="shared" si="68"/>
        <v>31</v>
      </c>
      <c r="H1452">
        <f>IF(LEN(I1452)&gt;0,1+MAX($H$1:H1451),0)</f>
        <v>0</v>
      </c>
      <c r="I1452" t="str">
        <f>IF(B1452=LEFT('Debt Worksheet'!$C$7,2),'Selected Unit Finder +Unit List'!F1452,"")</f>
        <v/>
      </c>
      <c r="J1452" t="str">
        <f t="shared" si="66"/>
        <v>5050148</v>
      </c>
    </row>
    <row r="1453" spans="1:10" x14ac:dyDescent="0.3">
      <c r="A1453" t="str">
        <f t="shared" si="67"/>
        <v>5050149</v>
      </c>
      <c r="B1453" t="s">
        <v>3969</v>
      </c>
      <c r="C1453" t="s">
        <v>960</v>
      </c>
      <c r="D1453" t="s">
        <v>4025</v>
      </c>
      <c r="E1453" t="s">
        <v>4026</v>
      </c>
      <c r="F1453" t="s">
        <v>4027</v>
      </c>
      <c r="G1453">
        <f t="shared" si="68"/>
        <v>31</v>
      </c>
      <c r="H1453">
        <f>IF(LEN(I1453)&gt;0,1+MAX($H$1:H1452),0)</f>
        <v>0</v>
      </c>
      <c r="I1453" t="str">
        <f>IF(B1453=LEFT('Debt Worksheet'!$C$7,2),'Selected Unit Finder +Unit List'!F1453,"")</f>
        <v/>
      </c>
      <c r="J1453" t="str">
        <f t="shared" si="66"/>
        <v>5050149</v>
      </c>
    </row>
    <row r="1454" spans="1:10" x14ac:dyDescent="0.3">
      <c r="A1454" t="str">
        <f t="shared" si="67"/>
        <v>5061004</v>
      </c>
      <c r="B1454" t="s">
        <v>3969</v>
      </c>
      <c r="C1454" t="s">
        <v>966</v>
      </c>
      <c r="D1454" t="s">
        <v>4028</v>
      </c>
      <c r="E1454" t="s">
        <v>4029</v>
      </c>
      <c r="F1454" t="s">
        <v>4030</v>
      </c>
      <c r="G1454">
        <f t="shared" si="68"/>
        <v>31</v>
      </c>
      <c r="H1454">
        <f>IF(LEN(I1454)&gt;0,1+MAX($H$1:H1453),0)</f>
        <v>0</v>
      </c>
      <c r="I1454" t="str">
        <f>IF(B1454=LEFT('Debt Worksheet'!$C$7,2),'Selected Unit Finder +Unit List'!F1454,"")</f>
        <v/>
      </c>
      <c r="J1454" t="str">
        <f t="shared" si="66"/>
        <v>5061004</v>
      </c>
    </row>
    <row r="1455" spans="1:10" x14ac:dyDescent="0.3">
      <c r="A1455" t="str">
        <f t="shared" si="67"/>
        <v>5070001</v>
      </c>
      <c r="B1455" t="s">
        <v>3969</v>
      </c>
      <c r="C1455" t="s">
        <v>1260</v>
      </c>
      <c r="D1455" t="s">
        <v>901</v>
      </c>
      <c r="E1455" t="s">
        <v>4031</v>
      </c>
      <c r="F1455" t="s">
        <v>4032</v>
      </c>
      <c r="G1455">
        <f t="shared" si="68"/>
        <v>31</v>
      </c>
      <c r="H1455">
        <f>IF(LEN(I1455)&gt;0,1+MAX($H$1:H1454),0)</f>
        <v>0</v>
      </c>
      <c r="I1455" t="str">
        <f>IF(B1455=LEFT('Debt Worksheet'!$C$7,2),'Selected Unit Finder +Unit List'!F1455,"")</f>
        <v/>
      </c>
      <c r="J1455" t="str">
        <f t="shared" si="66"/>
        <v>5070001</v>
      </c>
    </row>
    <row r="1456" spans="1:10" x14ac:dyDescent="0.3">
      <c r="A1456" t="str">
        <f t="shared" si="67"/>
        <v>5070346</v>
      </c>
      <c r="B1456" t="s">
        <v>3969</v>
      </c>
      <c r="C1456" t="s">
        <v>1260</v>
      </c>
      <c r="D1456" t="s">
        <v>4033</v>
      </c>
      <c r="E1456" t="s">
        <v>4034</v>
      </c>
      <c r="F1456" t="s">
        <v>4034</v>
      </c>
      <c r="G1456">
        <f t="shared" si="68"/>
        <v>31</v>
      </c>
      <c r="H1456">
        <f>IF(LEN(I1456)&gt;0,1+MAX($H$1:H1455),0)</f>
        <v>0</v>
      </c>
      <c r="I1456" t="str">
        <f>IF(B1456=LEFT('Debt Worksheet'!$C$7,2),'Selected Unit Finder +Unit List'!F1456,"")</f>
        <v/>
      </c>
      <c r="J1456" t="str">
        <f t="shared" si="66"/>
        <v>5070346</v>
      </c>
    </row>
    <row r="1457" spans="1:10" x14ac:dyDescent="0.3">
      <c r="A1457" t="str">
        <f t="shared" si="67"/>
        <v>5110000</v>
      </c>
      <c r="B1457" t="s">
        <v>4035</v>
      </c>
      <c r="C1457" t="s">
        <v>896</v>
      </c>
      <c r="D1457" t="s">
        <v>897</v>
      </c>
      <c r="E1457" t="s">
        <v>4036</v>
      </c>
      <c r="F1457" t="s">
        <v>4037</v>
      </c>
      <c r="G1457">
        <f t="shared" si="68"/>
        <v>15</v>
      </c>
      <c r="H1457">
        <f>IF(LEN(I1457)&gt;0,1+MAX($H$1:H1456),0)</f>
        <v>0</v>
      </c>
      <c r="I1457" t="str">
        <f>IF(B1457=LEFT('Debt Worksheet'!$C$7,2),'Selected Unit Finder +Unit List'!F1457,"")</f>
        <v/>
      </c>
      <c r="J1457" t="str">
        <f t="shared" si="66"/>
        <v>5110000</v>
      </c>
    </row>
    <row r="1458" spans="1:10" x14ac:dyDescent="0.3">
      <c r="A1458" t="str">
        <f t="shared" si="67"/>
        <v>5120001</v>
      </c>
      <c r="B1458" t="s">
        <v>4035</v>
      </c>
      <c r="C1458" t="s">
        <v>900</v>
      </c>
      <c r="D1458" t="s">
        <v>901</v>
      </c>
      <c r="E1458" t="s">
        <v>1116</v>
      </c>
      <c r="F1458" t="s">
        <v>1117</v>
      </c>
      <c r="G1458">
        <f t="shared" si="68"/>
        <v>15</v>
      </c>
      <c r="H1458">
        <f>IF(LEN(I1458)&gt;0,1+MAX($H$1:H1457),0)</f>
        <v>0</v>
      </c>
      <c r="I1458" t="str">
        <f>IF(B1458=LEFT('Debt Worksheet'!$C$7,2),'Selected Unit Finder +Unit List'!F1458,"")</f>
        <v/>
      </c>
      <c r="J1458" t="str">
        <f t="shared" si="66"/>
        <v>5120001</v>
      </c>
    </row>
    <row r="1459" spans="1:10" x14ac:dyDescent="0.3">
      <c r="A1459" t="str">
        <f t="shared" si="67"/>
        <v>5120002</v>
      </c>
      <c r="B1459" t="s">
        <v>4035</v>
      </c>
      <c r="C1459" t="s">
        <v>900</v>
      </c>
      <c r="D1459" t="s">
        <v>904</v>
      </c>
      <c r="E1459" t="s">
        <v>4038</v>
      </c>
      <c r="F1459" t="s">
        <v>4039</v>
      </c>
      <c r="G1459">
        <f t="shared" si="68"/>
        <v>15</v>
      </c>
      <c r="H1459">
        <f>IF(LEN(I1459)&gt;0,1+MAX($H$1:H1458),0)</f>
        <v>0</v>
      </c>
      <c r="I1459" t="str">
        <f>IF(B1459=LEFT('Debt Worksheet'!$C$7,2),'Selected Unit Finder +Unit List'!F1459,"")</f>
        <v/>
      </c>
      <c r="J1459" t="str">
        <f t="shared" si="66"/>
        <v>5120002</v>
      </c>
    </row>
    <row r="1460" spans="1:10" x14ac:dyDescent="0.3">
      <c r="A1460" t="str">
        <f t="shared" si="67"/>
        <v>5120003</v>
      </c>
      <c r="B1460" t="s">
        <v>4035</v>
      </c>
      <c r="C1460" t="s">
        <v>900</v>
      </c>
      <c r="D1460" t="s">
        <v>907</v>
      </c>
      <c r="E1460" t="s">
        <v>4040</v>
      </c>
      <c r="F1460" t="s">
        <v>4041</v>
      </c>
      <c r="G1460">
        <f t="shared" si="68"/>
        <v>15</v>
      </c>
      <c r="H1460">
        <f>IF(LEN(I1460)&gt;0,1+MAX($H$1:H1459),0)</f>
        <v>0</v>
      </c>
      <c r="I1460" t="str">
        <f>IF(B1460=LEFT('Debt Worksheet'!$C$7,2),'Selected Unit Finder +Unit List'!F1460,"")</f>
        <v/>
      </c>
      <c r="J1460" t="str">
        <f t="shared" si="66"/>
        <v>5120003</v>
      </c>
    </row>
    <row r="1461" spans="1:10" x14ac:dyDescent="0.3">
      <c r="A1461" t="str">
        <f t="shared" si="67"/>
        <v>5120004</v>
      </c>
      <c r="B1461" t="s">
        <v>4035</v>
      </c>
      <c r="C1461" t="s">
        <v>900</v>
      </c>
      <c r="D1461" t="s">
        <v>910</v>
      </c>
      <c r="E1461" t="s">
        <v>4042</v>
      </c>
      <c r="F1461" t="s">
        <v>4043</v>
      </c>
      <c r="G1461">
        <f t="shared" si="68"/>
        <v>15</v>
      </c>
      <c r="H1461">
        <f>IF(LEN(I1461)&gt;0,1+MAX($H$1:H1460),0)</f>
        <v>0</v>
      </c>
      <c r="I1461" t="str">
        <f>IF(B1461=LEFT('Debt Worksheet'!$C$7,2),'Selected Unit Finder +Unit List'!F1461,"")</f>
        <v/>
      </c>
      <c r="J1461" t="str">
        <f t="shared" si="66"/>
        <v>5120004</v>
      </c>
    </row>
    <row r="1462" spans="1:10" x14ac:dyDescent="0.3">
      <c r="A1462" t="str">
        <f t="shared" si="67"/>
        <v>5120005</v>
      </c>
      <c r="B1462" t="s">
        <v>4035</v>
      </c>
      <c r="C1462" t="s">
        <v>900</v>
      </c>
      <c r="D1462" t="s">
        <v>913</v>
      </c>
      <c r="E1462" t="s">
        <v>997</v>
      </c>
      <c r="F1462" t="s">
        <v>998</v>
      </c>
      <c r="G1462">
        <f t="shared" si="68"/>
        <v>15</v>
      </c>
      <c r="H1462">
        <f>IF(LEN(I1462)&gt;0,1+MAX($H$1:H1461),0)</f>
        <v>0</v>
      </c>
      <c r="I1462" t="str">
        <f>IF(B1462=LEFT('Debt Worksheet'!$C$7,2),'Selected Unit Finder +Unit List'!F1462,"")</f>
        <v/>
      </c>
      <c r="J1462" t="str">
        <f t="shared" si="66"/>
        <v>5120005</v>
      </c>
    </row>
    <row r="1463" spans="1:10" x14ac:dyDescent="0.3">
      <c r="A1463" t="str">
        <f t="shared" si="67"/>
        <v>5120006</v>
      </c>
      <c r="B1463" t="s">
        <v>4035</v>
      </c>
      <c r="C1463" t="s">
        <v>900</v>
      </c>
      <c r="D1463" t="s">
        <v>916</v>
      </c>
      <c r="E1463" t="s">
        <v>4044</v>
      </c>
      <c r="F1463" t="s">
        <v>4045</v>
      </c>
      <c r="G1463">
        <f t="shared" si="68"/>
        <v>15</v>
      </c>
      <c r="H1463">
        <f>IF(LEN(I1463)&gt;0,1+MAX($H$1:H1462),0)</f>
        <v>0</v>
      </c>
      <c r="I1463" t="str">
        <f>IF(B1463=LEFT('Debt Worksheet'!$C$7,2),'Selected Unit Finder +Unit List'!F1463,"")</f>
        <v/>
      </c>
      <c r="J1463" t="str">
        <f t="shared" si="66"/>
        <v>5120006</v>
      </c>
    </row>
    <row r="1464" spans="1:10" x14ac:dyDescent="0.3">
      <c r="A1464" t="str">
        <f t="shared" si="67"/>
        <v>5130454</v>
      </c>
      <c r="B1464" t="s">
        <v>4035</v>
      </c>
      <c r="C1464" t="s">
        <v>937</v>
      </c>
      <c r="D1464" t="s">
        <v>4046</v>
      </c>
      <c r="E1464" t="s">
        <v>4047</v>
      </c>
      <c r="F1464" t="s">
        <v>4048</v>
      </c>
      <c r="G1464">
        <f t="shared" si="68"/>
        <v>15</v>
      </c>
      <c r="H1464">
        <f>IF(LEN(I1464)&gt;0,1+MAX($H$1:H1463),0)</f>
        <v>0</v>
      </c>
      <c r="I1464" t="str">
        <f>IF(B1464=LEFT('Debt Worksheet'!$C$7,2),'Selected Unit Finder +Unit List'!F1464,"")</f>
        <v/>
      </c>
      <c r="J1464" t="str">
        <f t="shared" si="66"/>
        <v>5130454</v>
      </c>
    </row>
    <row r="1465" spans="1:10" x14ac:dyDescent="0.3">
      <c r="A1465" t="str">
        <f t="shared" si="67"/>
        <v>5130780</v>
      </c>
      <c r="B1465" t="s">
        <v>4035</v>
      </c>
      <c r="C1465" t="s">
        <v>937</v>
      </c>
      <c r="D1465" t="s">
        <v>4049</v>
      </c>
      <c r="E1465" t="s">
        <v>4050</v>
      </c>
      <c r="F1465" t="s">
        <v>4051</v>
      </c>
      <c r="G1465">
        <f t="shared" si="68"/>
        <v>15</v>
      </c>
      <c r="H1465">
        <f>IF(LEN(I1465)&gt;0,1+MAX($H$1:H1464),0)</f>
        <v>0</v>
      </c>
      <c r="I1465" t="str">
        <f>IF(B1465=LEFT('Debt Worksheet'!$C$7,2),'Selected Unit Finder +Unit List'!F1465,"")</f>
        <v/>
      </c>
      <c r="J1465" t="str">
        <f t="shared" si="66"/>
        <v>5130780</v>
      </c>
    </row>
    <row r="1466" spans="1:10" x14ac:dyDescent="0.3">
      <c r="A1466" t="str">
        <f t="shared" si="67"/>
        <v>5130781</v>
      </c>
      <c r="B1466" t="s">
        <v>4035</v>
      </c>
      <c r="C1466" t="s">
        <v>937</v>
      </c>
      <c r="D1466" t="s">
        <v>4052</v>
      </c>
      <c r="E1466" t="s">
        <v>4053</v>
      </c>
      <c r="F1466" t="s">
        <v>4054</v>
      </c>
      <c r="G1466">
        <f t="shared" si="68"/>
        <v>15</v>
      </c>
      <c r="H1466">
        <f>IF(LEN(I1466)&gt;0,1+MAX($H$1:H1465),0)</f>
        <v>0</v>
      </c>
      <c r="I1466" t="str">
        <f>IF(B1466=LEFT('Debt Worksheet'!$C$7,2),'Selected Unit Finder +Unit List'!F1466,"")</f>
        <v/>
      </c>
      <c r="J1466" t="str">
        <f t="shared" si="66"/>
        <v>5130781</v>
      </c>
    </row>
    <row r="1467" spans="1:10" x14ac:dyDescent="0.3">
      <c r="A1467" t="str">
        <f t="shared" si="67"/>
        <v>5145520</v>
      </c>
      <c r="B1467" t="s">
        <v>4035</v>
      </c>
      <c r="C1467" t="s">
        <v>950</v>
      </c>
      <c r="D1467" t="s">
        <v>4055</v>
      </c>
      <c r="E1467" t="s">
        <v>4056</v>
      </c>
      <c r="F1467" t="s">
        <v>4057</v>
      </c>
      <c r="G1467">
        <f t="shared" si="68"/>
        <v>15</v>
      </c>
      <c r="H1467">
        <f>IF(LEN(I1467)&gt;0,1+MAX($H$1:H1466),0)</f>
        <v>0</v>
      </c>
      <c r="I1467" t="str">
        <f>IF(B1467=LEFT('Debt Worksheet'!$C$7,2),'Selected Unit Finder +Unit List'!F1467,"")</f>
        <v/>
      </c>
      <c r="J1467" t="str">
        <f t="shared" si="66"/>
        <v>5145520</v>
      </c>
    </row>
    <row r="1468" spans="1:10" x14ac:dyDescent="0.3">
      <c r="A1468" t="str">
        <f t="shared" si="67"/>
        <v>5145525</v>
      </c>
      <c r="B1468" t="s">
        <v>4035</v>
      </c>
      <c r="C1468" t="s">
        <v>950</v>
      </c>
      <c r="D1468" t="s">
        <v>4058</v>
      </c>
      <c r="E1468" t="s">
        <v>4059</v>
      </c>
      <c r="F1468" t="s">
        <v>4060</v>
      </c>
      <c r="G1468">
        <f t="shared" si="68"/>
        <v>15</v>
      </c>
      <c r="H1468">
        <f>IF(LEN(I1468)&gt;0,1+MAX($H$1:H1467),0)</f>
        <v>0</v>
      </c>
      <c r="I1468" t="str">
        <f>IF(B1468=LEFT('Debt Worksheet'!$C$7,2),'Selected Unit Finder +Unit List'!F1468,"")</f>
        <v/>
      </c>
      <c r="J1468" t="str">
        <f t="shared" si="66"/>
        <v>5145525</v>
      </c>
    </row>
    <row r="1469" spans="1:10" x14ac:dyDescent="0.3">
      <c r="A1469" t="str">
        <f t="shared" si="67"/>
        <v>5150150</v>
      </c>
      <c r="B1469" t="s">
        <v>4035</v>
      </c>
      <c r="C1469" t="s">
        <v>960</v>
      </c>
      <c r="D1469" t="s">
        <v>4061</v>
      </c>
      <c r="E1469" t="s">
        <v>4062</v>
      </c>
      <c r="F1469" t="s">
        <v>4063</v>
      </c>
      <c r="G1469">
        <f t="shared" si="68"/>
        <v>15</v>
      </c>
      <c r="H1469">
        <f>IF(LEN(I1469)&gt;0,1+MAX($H$1:H1468),0)</f>
        <v>0</v>
      </c>
      <c r="I1469" t="str">
        <f>IF(B1469=LEFT('Debt Worksheet'!$C$7,2),'Selected Unit Finder +Unit List'!F1469,"")</f>
        <v/>
      </c>
      <c r="J1469" t="str">
        <f t="shared" si="66"/>
        <v>5150150</v>
      </c>
    </row>
    <row r="1470" spans="1:10" x14ac:dyDescent="0.3">
      <c r="A1470" t="str">
        <f t="shared" si="67"/>
        <v>5150151</v>
      </c>
      <c r="B1470" t="s">
        <v>4035</v>
      </c>
      <c r="C1470" t="s">
        <v>960</v>
      </c>
      <c r="D1470" t="s">
        <v>4064</v>
      </c>
      <c r="E1470" t="s">
        <v>4065</v>
      </c>
      <c r="F1470" t="s">
        <v>4066</v>
      </c>
      <c r="G1470">
        <f t="shared" si="68"/>
        <v>15</v>
      </c>
      <c r="H1470">
        <f>IF(LEN(I1470)&gt;0,1+MAX($H$1:H1469),0)</f>
        <v>0</v>
      </c>
      <c r="I1470" t="str">
        <f>IF(B1470=LEFT('Debt Worksheet'!$C$7,2),'Selected Unit Finder +Unit List'!F1470,"")</f>
        <v/>
      </c>
      <c r="J1470" t="str">
        <f t="shared" si="66"/>
        <v>5150151</v>
      </c>
    </row>
    <row r="1471" spans="1:10" x14ac:dyDescent="0.3">
      <c r="A1471" t="str">
        <f t="shared" si="67"/>
        <v>5161059</v>
      </c>
      <c r="B1471" t="s">
        <v>4035</v>
      </c>
      <c r="C1471" t="s">
        <v>966</v>
      </c>
      <c r="D1471" t="s">
        <v>4067</v>
      </c>
      <c r="E1471" t="s">
        <v>4068</v>
      </c>
      <c r="F1471" t="s">
        <v>4069</v>
      </c>
      <c r="G1471">
        <f t="shared" si="68"/>
        <v>15</v>
      </c>
      <c r="H1471">
        <f>IF(LEN(I1471)&gt;0,1+MAX($H$1:H1470),0)</f>
        <v>0</v>
      </c>
      <c r="I1471" t="str">
        <f>IF(B1471=LEFT('Debt Worksheet'!$C$7,2),'Selected Unit Finder +Unit List'!F1471,"")</f>
        <v/>
      </c>
      <c r="J1471" t="str">
        <f t="shared" si="66"/>
        <v>5161059</v>
      </c>
    </row>
    <row r="1472" spans="1:10" x14ac:dyDescent="0.3">
      <c r="A1472" t="str">
        <f t="shared" si="67"/>
        <v>5210000</v>
      </c>
      <c r="B1472" t="s">
        <v>4070</v>
      </c>
      <c r="C1472" t="s">
        <v>896</v>
      </c>
      <c r="D1472" t="s">
        <v>897</v>
      </c>
      <c r="E1472" t="s">
        <v>4071</v>
      </c>
      <c r="F1472" t="s">
        <v>4072</v>
      </c>
      <c r="G1472">
        <f t="shared" si="68"/>
        <v>27</v>
      </c>
      <c r="H1472">
        <f>IF(LEN(I1472)&gt;0,1+MAX($H$1:H1471),0)</f>
        <v>0</v>
      </c>
      <c r="I1472" t="str">
        <f>IF(B1472=LEFT('Debt Worksheet'!$C$7,2),'Selected Unit Finder +Unit List'!F1472,"")</f>
        <v/>
      </c>
      <c r="J1472" t="str">
        <f t="shared" si="66"/>
        <v>5210000</v>
      </c>
    </row>
    <row r="1473" spans="1:10" x14ac:dyDescent="0.3">
      <c r="A1473" t="str">
        <f t="shared" si="67"/>
        <v>5220001</v>
      </c>
      <c r="B1473" t="s">
        <v>4070</v>
      </c>
      <c r="C1473" t="s">
        <v>900</v>
      </c>
      <c r="D1473" t="s">
        <v>901</v>
      </c>
      <c r="E1473" t="s">
        <v>4073</v>
      </c>
      <c r="F1473" t="s">
        <v>4074</v>
      </c>
      <c r="G1473">
        <f t="shared" si="68"/>
        <v>27</v>
      </c>
      <c r="H1473">
        <f>IF(LEN(I1473)&gt;0,1+MAX($H$1:H1472),0)</f>
        <v>0</v>
      </c>
      <c r="I1473" t="str">
        <f>IF(B1473=LEFT('Debt Worksheet'!$C$7,2),'Selected Unit Finder +Unit List'!F1473,"")</f>
        <v/>
      </c>
      <c r="J1473" t="str">
        <f t="shared" si="66"/>
        <v>5220001</v>
      </c>
    </row>
    <row r="1474" spans="1:10" x14ac:dyDescent="0.3">
      <c r="A1474" t="str">
        <f t="shared" si="67"/>
        <v>5220002</v>
      </c>
      <c r="B1474" t="s">
        <v>4070</v>
      </c>
      <c r="C1474" t="s">
        <v>900</v>
      </c>
      <c r="D1474" t="s">
        <v>904</v>
      </c>
      <c r="E1474" t="s">
        <v>1766</v>
      </c>
      <c r="F1474" t="s">
        <v>1767</v>
      </c>
      <c r="G1474">
        <f t="shared" si="68"/>
        <v>27</v>
      </c>
      <c r="H1474">
        <f>IF(LEN(I1474)&gt;0,1+MAX($H$1:H1473),0)</f>
        <v>0</v>
      </c>
      <c r="I1474" t="str">
        <f>IF(B1474=LEFT('Debt Worksheet'!$C$7,2),'Selected Unit Finder +Unit List'!F1474,"")</f>
        <v/>
      </c>
      <c r="J1474" t="str">
        <f t="shared" ref="J1474:J1537" si="69">A1474</f>
        <v>5220002</v>
      </c>
    </row>
    <row r="1475" spans="1:10" x14ac:dyDescent="0.3">
      <c r="A1475" t="str">
        <f t="shared" ref="A1475:A1538" si="70">CONCATENATE(B1475,C1475,D1475)</f>
        <v>5220003</v>
      </c>
      <c r="B1475" t="s">
        <v>4070</v>
      </c>
      <c r="C1475" t="s">
        <v>900</v>
      </c>
      <c r="D1475" t="s">
        <v>907</v>
      </c>
      <c r="E1475" t="s">
        <v>1062</v>
      </c>
      <c r="F1475" t="s">
        <v>1063</v>
      </c>
      <c r="G1475">
        <f t="shared" ref="G1475:G1538" si="71">COUNTIF(B:B,B1475)</f>
        <v>27</v>
      </c>
      <c r="H1475">
        <f>IF(LEN(I1475)&gt;0,1+MAX($H$1:H1474),0)</f>
        <v>0</v>
      </c>
      <c r="I1475" t="str">
        <f>IF(B1475=LEFT('Debt Worksheet'!$C$7,2),'Selected Unit Finder +Unit List'!F1475,"")</f>
        <v/>
      </c>
      <c r="J1475" t="str">
        <f t="shared" si="69"/>
        <v>5220003</v>
      </c>
    </row>
    <row r="1476" spans="1:10" x14ac:dyDescent="0.3">
      <c r="A1476" t="str">
        <f t="shared" si="70"/>
        <v>5220004</v>
      </c>
      <c r="B1476" t="s">
        <v>4070</v>
      </c>
      <c r="C1476" t="s">
        <v>900</v>
      </c>
      <c r="D1476" t="s">
        <v>910</v>
      </c>
      <c r="E1476" t="s">
        <v>1271</v>
      </c>
      <c r="F1476" t="s">
        <v>1272</v>
      </c>
      <c r="G1476">
        <f t="shared" si="71"/>
        <v>27</v>
      </c>
      <c r="H1476">
        <f>IF(LEN(I1476)&gt;0,1+MAX($H$1:H1475),0)</f>
        <v>0</v>
      </c>
      <c r="I1476" t="str">
        <f>IF(B1476=LEFT('Debt Worksheet'!$C$7,2),'Selected Unit Finder +Unit List'!F1476,"")</f>
        <v/>
      </c>
      <c r="J1476" t="str">
        <f t="shared" si="69"/>
        <v>5220004</v>
      </c>
    </row>
    <row r="1477" spans="1:10" x14ac:dyDescent="0.3">
      <c r="A1477" t="str">
        <f t="shared" si="70"/>
        <v>5220005</v>
      </c>
      <c r="B1477" t="s">
        <v>4070</v>
      </c>
      <c r="C1477" t="s">
        <v>900</v>
      </c>
      <c r="D1477" t="s">
        <v>913</v>
      </c>
      <c r="E1477" t="s">
        <v>4075</v>
      </c>
      <c r="F1477" t="s">
        <v>4076</v>
      </c>
      <c r="G1477">
        <f t="shared" si="71"/>
        <v>27</v>
      </c>
      <c r="H1477">
        <f>IF(LEN(I1477)&gt;0,1+MAX($H$1:H1476),0)</f>
        <v>0</v>
      </c>
      <c r="I1477" t="str">
        <f>IF(B1477=LEFT('Debt Worksheet'!$C$7,2),'Selected Unit Finder +Unit List'!F1477,"")</f>
        <v/>
      </c>
      <c r="J1477" t="str">
        <f t="shared" si="69"/>
        <v>5220005</v>
      </c>
    </row>
    <row r="1478" spans="1:10" x14ac:dyDescent="0.3">
      <c r="A1478" t="str">
        <f t="shared" si="70"/>
        <v>5220006</v>
      </c>
      <c r="B1478" t="s">
        <v>4070</v>
      </c>
      <c r="C1478" t="s">
        <v>900</v>
      </c>
      <c r="D1478" t="s">
        <v>916</v>
      </c>
      <c r="E1478" t="s">
        <v>1072</v>
      </c>
      <c r="F1478" t="s">
        <v>1073</v>
      </c>
      <c r="G1478">
        <f t="shared" si="71"/>
        <v>27</v>
      </c>
      <c r="H1478">
        <f>IF(LEN(I1478)&gt;0,1+MAX($H$1:H1477),0)</f>
        <v>0</v>
      </c>
      <c r="I1478" t="str">
        <f>IF(B1478=LEFT('Debt Worksheet'!$C$7,2),'Selected Unit Finder +Unit List'!F1478,"")</f>
        <v/>
      </c>
      <c r="J1478" t="str">
        <f t="shared" si="69"/>
        <v>5220006</v>
      </c>
    </row>
    <row r="1479" spans="1:10" x14ac:dyDescent="0.3">
      <c r="A1479" t="str">
        <f t="shared" si="70"/>
        <v>5220007</v>
      </c>
      <c r="B1479" t="s">
        <v>4070</v>
      </c>
      <c r="C1479" t="s">
        <v>900</v>
      </c>
      <c r="D1479" t="s">
        <v>919</v>
      </c>
      <c r="E1479" t="s">
        <v>981</v>
      </c>
      <c r="F1479" t="s">
        <v>982</v>
      </c>
      <c r="G1479">
        <f t="shared" si="71"/>
        <v>27</v>
      </c>
      <c r="H1479">
        <f>IF(LEN(I1479)&gt;0,1+MAX($H$1:H1478),0)</f>
        <v>0</v>
      </c>
      <c r="I1479" t="str">
        <f>IF(B1479=LEFT('Debt Worksheet'!$C$7,2),'Selected Unit Finder +Unit List'!F1479,"")</f>
        <v/>
      </c>
      <c r="J1479" t="str">
        <f t="shared" si="69"/>
        <v>5220007</v>
      </c>
    </row>
    <row r="1480" spans="1:10" x14ac:dyDescent="0.3">
      <c r="A1480" t="str">
        <f t="shared" si="70"/>
        <v>5220008</v>
      </c>
      <c r="B1480" t="s">
        <v>4070</v>
      </c>
      <c r="C1480" t="s">
        <v>900</v>
      </c>
      <c r="D1480" t="s">
        <v>922</v>
      </c>
      <c r="E1480" t="s">
        <v>911</v>
      </c>
      <c r="F1480" t="s">
        <v>912</v>
      </c>
      <c r="G1480">
        <f t="shared" si="71"/>
        <v>27</v>
      </c>
      <c r="H1480">
        <f>IF(LEN(I1480)&gt;0,1+MAX($H$1:H1479),0)</f>
        <v>0</v>
      </c>
      <c r="I1480" t="str">
        <f>IF(B1480=LEFT('Debt Worksheet'!$C$7,2),'Selected Unit Finder +Unit List'!F1480,"")</f>
        <v/>
      </c>
      <c r="J1480" t="str">
        <f t="shared" si="69"/>
        <v>5220008</v>
      </c>
    </row>
    <row r="1481" spans="1:10" x14ac:dyDescent="0.3">
      <c r="A1481" t="str">
        <f t="shared" si="70"/>
        <v>5220009</v>
      </c>
      <c r="B1481" t="s">
        <v>4070</v>
      </c>
      <c r="C1481" t="s">
        <v>900</v>
      </c>
      <c r="D1481" t="s">
        <v>925</v>
      </c>
      <c r="E1481" t="s">
        <v>997</v>
      </c>
      <c r="F1481" t="s">
        <v>998</v>
      </c>
      <c r="G1481">
        <f t="shared" si="71"/>
        <v>27</v>
      </c>
      <c r="H1481">
        <f>IF(LEN(I1481)&gt;0,1+MAX($H$1:H1480),0)</f>
        <v>0</v>
      </c>
      <c r="I1481" t="str">
        <f>IF(B1481=LEFT('Debt Worksheet'!$C$7,2),'Selected Unit Finder +Unit List'!F1481,"")</f>
        <v/>
      </c>
      <c r="J1481" t="str">
        <f t="shared" si="69"/>
        <v>5220009</v>
      </c>
    </row>
    <row r="1482" spans="1:10" x14ac:dyDescent="0.3">
      <c r="A1482" t="str">
        <f t="shared" si="70"/>
        <v>5220010</v>
      </c>
      <c r="B1482" t="s">
        <v>4070</v>
      </c>
      <c r="C1482" t="s">
        <v>900</v>
      </c>
      <c r="D1482" t="s">
        <v>928</v>
      </c>
      <c r="E1482" t="s">
        <v>4077</v>
      </c>
      <c r="F1482" t="s">
        <v>4078</v>
      </c>
      <c r="G1482">
        <f t="shared" si="71"/>
        <v>27</v>
      </c>
      <c r="H1482">
        <f>IF(LEN(I1482)&gt;0,1+MAX($H$1:H1481),0)</f>
        <v>0</v>
      </c>
      <c r="I1482" t="str">
        <f>IF(B1482=LEFT('Debt Worksheet'!$C$7,2),'Selected Unit Finder +Unit List'!F1482,"")</f>
        <v/>
      </c>
      <c r="J1482" t="str">
        <f t="shared" si="69"/>
        <v>5220010</v>
      </c>
    </row>
    <row r="1483" spans="1:10" x14ac:dyDescent="0.3">
      <c r="A1483" t="str">
        <f t="shared" si="70"/>
        <v>5220011</v>
      </c>
      <c r="B1483" t="s">
        <v>4070</v>
      </c>
      <c r="C1483" t="s">
        <v>900</v>
      </c>
      <c r="D1483" t="s">
        <v>931</v>
      </c>
      <c r="E1483" t="s">
        <v>3775</v>
      </c>
      <c r="F1483" t="s">
        <v>3776</v>
      </c>
      <c r="G1483">
        <f t="shared" si="71"/>
        <v>27</v>
      </c>
      <c r="H1483">
        <f>IF(LEN(I1483)&gt;0,1+MAX($H$1:H1482),0)</f>
        <v>0</v>
      </c>
      <c r="I1483" t="str">
        <f>IF(B1483=LEFT('Debt Worksheet'!$C$7,2),'Selected Unit Finder +Unit List'!F1483,"")</f>
        <v/>
      </c>
      <c r="J1483" t="str">
        <f t="shared" si="69"/>
        <v>5220011</v>
      </c>
    </row>
    <row r="1484" spans="1:10" x14ac:dyDescent="0.3">
      <c r="A1484" t="str">
        <f t="shared" si="70"/>
        <v>5220012</v>
      </c>
      <c r="B1484" t="s">
        <v>4070</v>
      </c>
      <c r="C1484" t="s">
        <v>900</v>
      </c>
      <c r="D1484" t="s">
        <v>934</v>
      </c>
      <c r="E1484" t="s">
        <v>1130</v>
      </c>
      <c r="F1484" t="s">
        <v>1131</v>
      </c>
      <c r="G1484">
        <f t="shared" si="71"/>
        <v>27</v>
      </c>
      <c r="H1484">
        <f>IF(LEN(I1484)&gt;0,1+MAX($H$1:H1483),0)</f>
        <v>0</v>
      </c>
      <c r="I1484" t="str">
        <f>IF(B1484=LEFT('Debt Worksheet'!$C$7,2),'Selected Unit Finder +Unit List'!F1484,"")</f>
        <v/>
      </c>
      <c r="J1484" t="str">
        <f t="shared" si="69"/>
        <v>5220012</v>
      </c>
    </row>
    <row r="1485" spans="1:10" x14ac:dyDescent="0.3">
      <c r="A1485" t="str">
        <f t="shared" si="70"/>
        <v>5220013</v>
      </c>
      <c r="B1485" t="s">
        <v>4070</v>
      </c>
      <c r="C1485" t="s">
        <v>900</v>
      </c>
      <c r="D1485" t="s">
        <v>995</v>
      </c>
      <c r="E1485" t="s">
        <v>929</v>
      </c>
      <c r="F1485" t="s">
        <v>930</v>
      </c>
      <c r="G1485">
        <f t="shared" si="71"/>
        <v>27</v>
      </c>
      <c r="H1485">
        <f>IF(LEN(I1485)&gt;0,1+MAX($H$1:H1484),0)</f>
        <v>0</v>
      </c>
      <c r="I1485" t="str">
        <f>IF(B1485=LEFT('Debt Worksheet'!$C$7,2),'Selected Unit Finder +Unit List'!F1485,"")</f>
        <v/>
      </c>
      <c r="J1485" t="str">
        <f t="shared" si="69"/>
        <v>5220013</v>
      </c>
    </row>
    <row r="1486" spans="1:10" x14ac:dyDescent="0.3">
      <c r="A1486" t="str">
        <f t="shared" si="70"/>
        <v>5220014</v>
      </c>
      <c r="B1486" t="s">
        <v>4070</v>
      </c>
      <c r="C1486" t="s">
        <v>900</v>
      </c>
      <c r="D1486" t="s">
        <v>996</v>
      </c>
      <c r="E1486" t="s">
        <v>935</v>
      </c>
      <c r="F1486" t="s">
        <v>936</v>
      </c>
      <c r="G1486">
        <f t="shared" si="71"/>
        <v>27</v>
      </c>
      <c r="H1486">
        <f>IF(LEN(I1486)&gt;0,1+MAX($H$1:H1485),0)</f>
        <v>0</v>
      </c>
      <c r="I1486" t="str">
        <f>IF(B1486=LEFT('Debt Worksheet'!$C$7,2),'Selected Unit Finder +Unit List'!F1486,"")</f>
        <v/>
      </c>
      <c r="J1486" t="str">
        <f t="shared" si="69"/>
        <v>5220014</v>
      </c>
    </row>
    <row r="1487" spans="1:10" x14ac:dyDescent="0.3">
      <c r="A1487" t="str">
        <f t="shared" si="70"/>
        <v>5230310</v>
      </c>
      <c r="B1487" t="s">
        <v>4070</v>
      </c>
      <c r="C1487" t="s">
        <v>937</v>
      </c>
      <c r="D1487" t="s">
        <v>4079</v>
      </c>
      <c r="E1487" t="s">
        <v>4080</v>
      </c>
      <c r="F1487" t="s">
        <v>4081</v>
      </c>
      <c r="G1487">
        <f t="shared" si="71"/>
        <v>27</v>
      </c>
      <c r="H1487">
        <f>IF(LEN(I1487)&gt;0,1+MAX($H$1:H1486),0)</f>
        <v>0</v>
      </c>
      <c r="I1487" t="str">
        <f>IF(B1487=LEFT('Debt Worksheet'!$C$7,2),'Selected Unit Finder +Unit List'!F1487,"")</f>
        <v/>
      </c>
      <c r="J1487" t="str">
        <f t="shared" si="69"/>
        <v>5230310</v>
      </c>
    </row>
    <row r="1488" spans="1:10" x14ac:dyDescent="0.3">
      <c r="A1488" t="str">
        <f t="shared" si="70"/>
        <v>5230782</v>
      </c>
      <c r="B1488" t="s">
        <v>4070</v>
      </c>
      <c r="C1488" t="s">
        <v>937</v>
      </c>
      <c r="D1488" t="s">
        <v>4082</v>
      </c>
      <c r="E1488" t="s">
        <v>4083</v>
      </c>
      <c r="F1488" t="s">
        <v>4084</v>
      </c>
      <c r="G1488">
        <f t="shared" si="71"/>
        <v>27</v>
      </c>
      <c r="H1488">
        <f>IF(LEN(I1488)&gt;0,1+MAX($H$1:H1487),0)</f>
        <v>0</v>
      </c>
      <c r="I1488" t="str">
        <f>IF(B1488=LEFT('Debt Worksheet'!$C$7,2),'Selected Unit Finder +Unit List'!F1488,"")</f>
        <v/>
      </c>
      <c r="J1488" t="str">
        <f t="shared" si="69"/>
        <v>5230782</v>
      </c>
    </row>
    <row r="1489" spans="1:10" x14ac:dyDescent="0.3">
      <c r="A1489" t="str">
        <f t="shared" si="70"/>
        <v>5230783</v>
      </c>
      <c r="B1489" t="s">
        <v>4070</v>
      </c>
      <c r="C1489" t="s">
        <v>937</v>
      </c>
      <c r="D1489" t="s">
        <v>4085</v>
      </c>
      <c r="E1489" t="s">
        <v>4086</v>
      </c>
      <c r="F1489" t="s">
        <v>4087</v>
      </c>
      <c r="G1489">
        <f t="shared" si="71"/>
        <v>27</v>
      </c>
      <c r="H1489">
        <f>IF(LEN(I1489)&gt;0,1+MAX($H$1:H1488),0)</f>
        <v>0</v>
      </c>
      <c r="I1489" t="str">
        <f>IF(B1489=LEFT('Debt Worksheet'!$C$7,2),'Selected Unit Finder +Unit List'!F1489,"")</f>
        <v/>
      </c>
      <c r="J1489" t="str">
        <f t="shared" si="69"/>
        <v>5230783</v>
      </c>
    </row>
    <row r="1490" spans="1:10" x14ac:dyDescent="0.3">
      <c r="A1490" t="str">
        <f t="shared" si="70"/>
        <v>5230784</v>
      </c>
      <c r="B1490" t="s">
        <v>4070</v>
      </c>
      <c r="C1490" t="s">
        <v>937</v>
      </c>
      <c r="D1490" t="s">
        <v>4088</v>
      </c>
      <c r="E1490" t="s">
        <v>4089</v>
      </c>
      <c r="F1490" t="s">
        <v>4090</v>
      </c>
      <c r="G1490">
        <f t="shared" si="71"/>
        <v>27</v>
      </c>
      <c r="H1490">
        <f>IF(LEN(I1490)&gt;0,1+MAX($H$1:H1489),0)</f>
        <v>0</v>
      </c>
      <c r="I1490" t="str">
        <f>IF(B1490=LEFT('Debt Worksheet'!$C$7,2),'Selected Unit Finder +Unit List'!F1490,"")</f>
        <v/>
      </c>
      <c r="J1490" t="str">
        <f t="shared" si="69"/>
        <v>5230784</v>
      </c>
    </row>
    <row r="1491" spans="1:10" x14ac:dyDescent="0.3">
      <c r="A1491" t="str">
        <f t="shared" si="70"/>
        <v>5230785</v>
      </c>
      <c r="B1491" t="s">
        <v>4070</v>
      </c>
      <c r="C1491" t="s">
        <v>937</v>
      </c>
      <c r="D1491" t="s">
        <v>4091</v>
      </c>
      <c r="E1491" t="s">
        <v>4092</v>
      </c>
      <c r="F1491" t="s">
        <v>4093</v>
      </c>
      <c r="G1491">
        <f t="shared" si="71"/>
        <v>27</v>
      </c>
      <c r="H1491">
        <f>IF(LEN(I1491)&gt;0,1+MAX($H$1:H1490),0)</f>
        <v>0</v>
      </c>
      <c r="I1491" t="str">
        <f>IF(B1491=LEFT('Debt Worksheet'!$C$7,2),'Selected Unit Finder +Unit List'!F1491,"")</f>
        <v/>
      </c>
      <c r="J1491" t="str">
        <f t="shared" si="69"/>
        <v>5230785</v>
      </c>
    </row>
    <row r="1492" spans="1:10" x14ac:dyDescent="0.3">
      <c r="A1492" t="str">
        <f t="shared" si="70"/>
        <v>5230786</v>
      </c>
      <c r="B1492" t="s">
        <v>4070</v>
      </c>
      <c r="C1492" t="s">
        <v>937</v>
      </c>
      <c r="D1492" t="s">
        <v>4094</v>
      </c>
      <c r="E1492" t="s">
        <v>4095</v>
      </c>
      <c r="F1492" t="s">
        <v>4096</v>
      </c>
      <c r="G1492">
        <f t="shared" si="71"/>
        <v>27</v>
      </c>
      <c r="H1492">
        <f>IF(LEN(I1492)&gt;0,1+MAX($H$1:H1491),0)</f>
        <v>0</v>
      </c>
      <c r="I1492" t="str">
        <f>IF(B1492=LEFT('Debt Worksheet'!$C$7,2),'Selected Unit Finder +Unit List'!F1492,"")</f>
        <v/>
      </c>
      <c r="J1492" t="str">
        <f t="shared" si="69"/>
        <v>5230786</v>
      </c>
    </row>
    <row r="1493" spans="1:10" x14ac:dyDescent="0.3">
      <c r="A1493" t="str">
        <f t="shared" si="70"/>
        <v>5245615</v>
      </c>
      <c r="B1493" t="s">
        <v>4070</v>
      </c>
      <c r="C1493" t="s">
        <v>950</v>
      </c>
      <c r="D1493" t="s">
        <v>4097</v>
      </c>
      <c r="E1493" t="s">
        <v>4098</v>
      </c>
      <c r="F1493" t="s">
        <v>4099</v>
      </c>
      <c r="G1493">
        <f t="shared" si="71"/>
        <v>27</v>
      </c>
      <c r="H1493">
        <f>IF(LEN(I1493)&gt;0,1+MAX($H$1:H1492),0)</f>
        <v>0</v>
      </c>
      <c r="I1493" t="str">
        <f>IF(B1493=LEFT('Debt Worksheet'!$C$7,2),'Selected Unit Finder +Unit List'!F1493,"")</f>
        <v/>
      </c>
      <c r="J1493" t="str">
        <f t="shared" si="69"/>
        <v>5245615</v>
      </c>
    </row>
    <row r="1494" spans="1:10" x14ac:dyDescent="0.3">
      <c r="A1494" t="str">
        <f t="shared" si="70"/>
        <v>5245620</v>
      </c>
      <c r="B1494" t="s">
        <v>4070</v>
      </c>
      <c r="C1494" t="s">
        <v>950</v>
      </c>
      <c r="D1494" t="s">
        <v>4100</v>
      </c>
      <c r="E1494" t="s">
        <v>4101</v>
      </c>
      <c r="F1494" t="s">
        <v>4102</v>
      </c>
      <c r="G1494">
        <f t="shared" si="71"/>
        <v>27</v>
      </c>
      <c r="H1494">
        <f>IF(LEN(I1494)&gt;0,1+MAX($H$1:H1493),0)</f>
        <v>0</v>
      </c>
      <c r="I1494" t="str">
        <f>IF(B1494=LEFT('Debt Worksheet'!$C$7,2),'Selected Unit Finder +Unit List'!F1494,"")</f>
        <v/>
      </c>
      <c r="J1494" t="str">
        <f t="shared" si="69"/>
        <v>5245620</v>
      </c>
    </row>
    <row r="1495" spans="1:10" x14ac:dyDescent="0.3">
      <c r="A1495" t="str">
        <f t="shared" si="70"/>
        <v>5245635</v>
      </c>
      <c r="B1495" t="s">
        <v>4070</v>
      </c>
      <c r="C1495" t="s">
        <v>950</v>
      </c>
      <c r="D1495" t="s">
        <v>4103</v>
      </c>
      <c r="E1495" t="s">
        <v>4104</v>
      </c>
      <c r="F1495" t="s">
        <v>4105</v>
      </c>
      <c r="G1495">
        <f t="shared" si="71"/>
        <v>27</v>
      </c>
      <c r="H1495">
        <f>IF(LEN(I1495)&gt;0,1+MAX($H$1:H1494),0)</f>
        <v>0</v>
      </c>
      <c r="I1495" t="str">
        <f>IF(B1495=LEFT('Debt Worksheet'!$C$7,2),'Selected Unit Finder +Unit List'!F1495,"")</f>
        <v/>
      </c>
      <c r="J1495" t="str">
        <f t="shared" si="69"/>
        <v>5245635</v>
      </c>
    </row>
    <row r="1496" spans="1:10" x14ac:dyDescent="0.3">
      <c r="A1496" t="str">
        <f t="shared" si="70"/>
        <v>5250152</v>
      </c>
      <c r="B1496" t="s">
        <v>4070</v>
      </c>
      <c r="C1496" t="s">
        <v>960</v>
      </c>
      <c r="D1496" t="s">
        <v>4106</v>
      </c>
      <c r="E1496" t="s">
        <v>4107</v>
      </c>
      <c r="F1496" t="s">
        <v>4108</v>
      </c>
      <c r="G1496">
        <f t="shared" si="71"/>
        <v>27</v>
      </c>
      <c r="H1496">
        <f>IF(LEN(I1496)&gt;0,1+MAX($H$1:H1495),0)</f>
        <v>0</v>
      </c>
      <c r="I1496" t="str">
        <f>IF(B1496=LEFT('Debt Worksheet'!$C$7,2),'Selected Unit Finder +Unit List'!F1496,"")</f>
        <v/>
      </c>
      <c r="J1496" t="str">
        <f t="shared" si="69"/>
        <v>5250152</v>
      </c>
    </row>
    <row r="1497" spans="1:10" x14ac:dyDescent="0.3">
      <c r="A1497" t="str">
        <f t="shared" si="70"/>
        <v>5250153</v>
      </c>
      <c r="B1497" t="s">
        <v>4070</v>
      </c>
      <c r="C1497" t="s">
        <v>960</v>
      </c>
      <c r="D1497" t="s">
        <v>4109</v>
      </c>
      <c r="E1497" t="s">
        <v>4110</v>
      </c>
      <c r="F1497" t="s">
        <v>4111</v>
      </c>
      <c r="G1497">
        <f t="shared" si="71"/>
        <v>27</v>
      </c>
      <c r="H1497">
        <f>IF(LEN(I1497)&gt;0,1+MAX($H$1:H1496),0)</f>
        <v>0</v>
      </c>
      <c r="I1497" t="str">
        <f>IF(B1497=LEFT('Debt Worksheet'!$C$7,2),'Selected Unit Finder +Unit List'!F1497,"")</f>
        <v/>
      </c>
      <c r="J1497" t="str">
        <f t="shared" si="69"/>
        <v>5250153</v>
      </c>
    </row>
    <row r="1498" spans="1:10" x14ac:dyDescent="0.3">
      <c r="A1498" t="str">
        <f t="shared" si="70"/>
        <v>5261060</v>
      </c>
      <c r="B1498" t="s">
        <v>4070</v>
      </c>
      <c r="C1498" t="s">
        <v>966</v>
      </c>
      <c r="D1498" t="s">
        <v>4112</v>
      </c>
      <c r="E1498" t="s">
        <v>4113</v>
      </c>
      <c r="F1498" t="s">
        <v>4114</v>
      </c>
      <c r="G1498">
        <f t="shared" si="71"/>
        <v>27</v>
      </c>
      <c r="H1498">
        <f>IF(LEN(I1498)&gt;0,1+MAX($H$1:H1497),0)</f>
        <v>0</v>
      </c>
      <c r="I1498" t="str">
        <f>IF(B1498=LEFT('Debt Worksheet'!$C$7,2),'Selected Unit Finder +Unit List'!F1498,"")</f>
        <v/>
      </c>
      <c r="J1498" t="str">
        <f t="shared" si="69"/>
        <v>5261060</v>
      </c>
    </row>
    <row r="1499" spans="1:10" x14ac:dyDescent="0.3">
      <c r="A1499" t="str">
        <f t="shared" si="70"/>
        <v>5310000</v>
      </c>
      <c r="B1499" t="s">
        <v>4115</v>
      </c>
      <c r="C1499" t="s">
        <v>896</v>
      </c>
      <c r="D1499" t="s">
        <v>897</v>
      </c>
      <c r="E1499" t="s">
        <v>4116</v>
      </c>
      <c r="F1499" t="s">
        <v>4117</v>
      </c>
      <c r="G1499">
        <f t="shared" si="71"/>
        <v>22</v>
      </c>
      <c r="H1499">
        <f>IF(LEN(I1499)&gt;0,1+MAX($H$1:H1498),0)</f>
        <v>0</v>
      </c>
      <c r="I1499" t="str">
        <f>IF(B1499=LEFT('Debt Worksheet'!$C$7,2),'Selected Unit Finder +Unit List'!F1499,"")</f>
        <v/>
      </c>
      <c r="J1499" t="str">
        <f t="shared" si="69"/>
        <v>5310000</v>
      </c>
    </row>
    <row r="1500" spans="1:10" x14ac:dyDescent="0.3">
      <c r="A1500" t="str">
        <f t="shared" si="70"/>
        <v>5320001</v>
      </c>
      <c r="B1500" t="s">
        <v>4115</v>
      </c>
      <c r="C1500" t="s">
        <v>900</v>
      </c>
      <c r="D1500" t="s">
        <v>901</v>
      </c>
      <c r="E1500" t="s">
        <v>4118</v>
      </c>
      <c r="F1500" t="s">
        <v>4119</v>
      </c>
      <c r="G1500">
        <f t="shared" si="71"/>
        <v>22</v>
      </c>
      <c r="H1500">
        <f>IF(LEN(I1500)&gt;0,1+MAX($H$1:H1499),0)</f>
        <v>0</v>
      </c>
      <c r="I1500" t="str">
        <f>IF(B1500=LEFT('Debt Worksheet'!$C$7,2),'Selected Unit Finder +Unit List'!F1500,"")</f>
        <v/>
      </c>
      <c r="J1500" t="str">
        <f t="shared" si="69"/>
        <v>5320001</v>
      </c>
    </row>
    <row r="1501" spans="1:10" x14ac:dyDescent="0.3">
      <c r="A1501" t="str">
        <f t="shared" si="70"/>
        <v>5320002</v>
      </c>
      <c r="B1501" t="s">
        <v>4115</v>
      </c>
      <c r="C1501" t="s">
        <v>900</v>
      </c>
      <c r="D1501" t="s">
        <v>904</v>
      </c>
      <c r="E1501" t="s">
        <v>1967</v>
      </c>
      <c r="F1501" t="s">
        <v>1968</v>
      </c>
      <c r="G1501">
        <f t="shared" si="71"/>
        <v>22</v>
      </c>
      <c r="H1501">
        <f>IF(LEN(I1501)&gt;0,1+MAX($H$1:H1500),0)</f>
        <v>0</v>
      </c>
      <c r="I1501" t="str">
        <f>IF(B1501=LEFT('Debt Worksheet'!$C$7,2),'Selected Unit Finder +Unit List'!F1501,"")</f>
        <v/>
      </c>
      <c r="J1501" t="str">
        <f t="shared" si="69"/>
        <v>5320002</v>
      </c>
    </row>
    <row r="1502" spans="1:10" x14ac:dyDescent="0.3">
      <c r="A1502" t="str">
        <f t="shared" si="70"/>
        <v>5320003</v>
      </c>
      <c r="B1502" t="s">
        <v>4115</v>
      </c>
      <c r="C1502" t="s">
        <v>900</v>
      </c>
      <c r="D1502" t="s">
        <v>907</v>
      </c>
      <c r="E1502" t="s">
        <v>4120</v>
      </c>
      <c r="F1502" t="s">
        <v>4121</v>
      </c>
      <c r="G1502">
        <f t="shared" si="71"/>
        <v>22</v>
      </c>
      <c r="H1502">
        <f>IF(LEN(I1502)&gt;0,1+MAX($H$1:H1501),0)</f>
        <v>0</v>
      </c>
      <c r="I1502" t="str">
        <f>IF(B1502=LEFT('Debt Worksheet'!$C$7,2),'Selected Unit Finder +Unit List'!F1502,"")</f>
        <v/>
      </c>
      <c r="J1502" t="str">
        <f t="shared" si="69"/>
        <v>5320003</v>
      </c>
    </row>
    <row r="1503" spans="1:10" x14ac:dyDescent="0.3">
      <c r="A1503" t="str">
        <f t="shared" si="70"/>
        <v>5320004</v>
      </c>
      <c r="B1503" t="s">
        <v>4115</v>
      </c>
      <c r="C1503" t="s">
        <v>900</v>
      </c>
      <c r="D1503" t="s">
        <v>910</v>
      </c>
      <c r="E1503" t="s">
        <v>2872</v>
      </c>
      <c r="F1503" t="s">
        <v>2873</v>
      </c>
      <c r="G1503">
        <f t="shared" si="71"/>
        <v>22</v>
      </c>
      <c r="H1503">
        <f>IF(LEN(I1503)&gt;0,1+MAX($H$1:H1502),0)</f>
        <v>0</v>
      </c>
      <c r="I1503" t="str">
        <f>IF(B1503=LEFT('Debt Worksheet'!$C$7,2),'Selected Unit Finder +Unit List'!F1503,"")</f>
        <v/>
      </c>
      <c r="J1503" t="str">
        <f t="shared" si="69"/>
        <v>5320004</v>
      </c>
    </row>
    <row r="1504" spans="1:10" x14ac:dyDescent="0.3">
      <c r="A1504" t="str">
        <f t="shared" si="70"/>
        <v>5320005</v>
      </c>
      <c r="B1504" t="s">
        <v>4115</v>
      </c>
      <c r="C1504" t="s">
        <v>900</v>
      </c>
      <c r="D1504" t="s">
        <v>913</v>
      </c>
      <c r="E1504" t="s">
        <v>3734</v>
      </c>
      <c r="F1504" t="s">
        <v>3735</v>
      </c>
      <c r="G1504">
        <f t="shared" si="71"/>
        <v>22</v>
      </c>
      <c r="H1504">
        <f>IF(LEN(I1504)&gt;0,1+MAX($H$1:H1503),0)</f>
        <v>0</v>
      </c>
      <c r="I1504" t="str">
        <f>IF(B1504=LEFT('Debt Worksheet'!$C$7,2),'Selected Unit Finder +Unit List'!F1504,"")</f>
        <v/>
      </c>
      <c r="J1504" t="str">
        <f t="shared" si="69"/>
        <v>5320005</v>
      </c>
    </row>
    <row r="1505" spans="1:10" x14ac:dyDescent="0.3">
      <c r="A1505" t="str">
        <f t="shared" si="70"/>
        <v>5320006</v>
      </c>
      <c r="B1505" t="s">
        <v>4115</v>
      </c>
      <c r="C1505" t="s">
        <v>900</v>
      </c>
      <c r="D1505" t="s">
        <v>916</v>
      </c>
      <c r="E1505" t="s">
        <v>997</v>
      </c>
      <c r="F1505" t="s">
        <v>998</v>
      </c>
      <c r="G1505">
        <f t="shared" si="71"/>
        <v>22</v>
      </c>
      <c r="H1505">
        <f>IF(LEN(I1505)&gt;0,1+MAX($H$1:H1504),0)</f>
        <v>0</v>
      </c>
      <c r="I1505" t="str">
        <f>IF(B1505=LEFT('Debt Worksheet'!$C$7,2),'Selected Unit Finder +Unit List'!F1505,"")</f>
        <v/>
      </c>
      <c r="J1505" t="str">
        <f t="shared" si="69"/>
        <v>5320006</v>
      </c>
    </row>
    <row r="1506" spans="1:10" x14ac:dyDescent="0.3">
      <c r="A1506" t="str">
        <f t="shared" si="70"/>
        <v>5320007</v>
      </c>
      <c r="B1506" t="s">
        <v>4115</v>
      </c>
      <c r="C1506" t="s">
        <v>900</v>
      </c>
      <c r="D1506" t="s">
        <v>919</v>
      </c>
      <c r="E1506" t="s">
        <v>2880</v>
      </c>
      <c r="F1506" t="s">
        <v>2881</v>
      </c>
      <c r="G1506">
        <f t="shared" si="71"/>
        <v>22</v>
      </c>
      <c r="H1506">
        <f>IF(LEN(I1506)&gt;0,1+MAX($H$1:H1505),0)</f>
        <v>0</v>
      </c>
      <c r="I1506" t="str">
        <f>IF(B1506=LEFT('Debt Worksheet'!$C$7,2),'Selected Unit Finder +Unit List'!F1506,"")</f>
        <v/>
      </c>
      <c r="J1506" t="str">
        <f t="shared" si="69"/>
        <v>5320007</v>
      </c>
    </row>
    <row r="1507" spans="1:10" x14ac:dyDescent="0.3">
      <c r="A1507" t="str">
        <f t="shared" si="70"/>
        <v>5320008</v>
      </c>
      <c r="B1507" t="s">
        <v>4115</v>
      </c>
      <c r="C1507" t="s">
        <v>900</v>
      </c>
      <c r="D1507" t="s">
        <v>922</v>
      </c>
      <c r="E1507" t="s">
        <v>1130</v>
      </c>
      <c r="F1507" t="s">
        <v>1131</v>
      </c>
      <c r="G1507">
        <f t="shared" si="71"/>
        <v>22</v>
      </c>
      <c r="H1507">
        <f>IF(LEN(I1507)&gt;0,1+MAX($H$1:H1506),0)</f>
        <v>0</v>
      </c>
      <c r="I1507" t="str">
        <f>IF(B1507=LEFT('Debt Worksheet'!$C$7,2),'Selected Unit Finder +Unit List'!F1507,"")</f>
        <v/>
      </c>
      <c r="J1507" t="str">
        <f t="shared" si="69"/>
        <v>5320008</v>
      </c>
    </row>
    <row r="1508" spans="1:10" x14ac:dyDescent="0.3">
      <c r="A1508" t="str">
        <f t="shared" si="70"/>
        <v>5320009</v>
      </c>
      <c r="B1508" t="s">
        <v>4115</v>
      </c>
      <c r="C1508" t="s">
        <v>900</v>
      </c>
      <c r="D1508" t="s">
        <v>925</v>
      </c>
      <c r="E1508" t="s">
        <v>2177</v>
      </c>
      <c r="F1508" t="s">
        <v>2178</v>
      </c>
      <c r="G1508">
        <f t="shared" si="71"/>
        <v>22</v>
      </c>
      <c r="H1508">
        <f>IF(LEN(I1508)&gt;0,1+MAX($H$1:H1507),0)</f>
        <v>0</v>
      </c>
      <c r="I1508" t="str">
        <f>IF(B1508=LEFT('Debt Worksheet'!$C$7,2),'Selected Unit Finder +Unit List'!F1508,"")</f>
        <v/>
      </c>
      <c r="J1508" t="str">
        <f t="shared" si="69"/>
        <v>5320009</v>
      </c>
    </row>
    <row r="1509" spans="1:10" x14ac:dyDescent="0.3">
      <c r="A1509" t="str">
        <f t="shared" si="70"/>
        <v>5320010</v>
      </c>
      <c r="B1509" t="s">
        <v>4115</v>
      </c>
      <c r="C1509" t="s">
        <v>900</v>
      </c>
      <c r="D1509" t="s">
        <v>928</v>
      </c>
      <c r="E1509" t="s">
        <v>1245</v>
      </c>
      <c r="F1509" t="s">
        <v>1246</v>
      </c>
      <c r="G1509">
        <f t="shared" si="71"/>
        <v>22</v>
      </c>
      <c r="H1509">
        <f>IF(LEN(I1509)&gt;0,1+MAX($H$1:H1508),0)</f>
        <v>0</v>
      </c>
      <c r="I1509" t="str">
        <f>IF(B1509=LEFT('Debt Worksheet'!$C$7,2),'Selected Unit Finder +Unit List'!F1509,"")</f>
        <v/>
      </c>
      <c r="J1509" t="str">
        <f t="shared" si="69"/>
        <v>5320010</v>
      </c>
    </row>
    <row r="1510" spans="1:10" x14ac:dyDescent="0.3">
      <c r="A1510" t="str">
        <f t="shared" si="70"/>
        <v>5320011</v>
      </c>
      <c r="B1510" t="s">
        <v>4115</v>
      </c>
      <c r="C1510" t="s">
        <v>900</v>
      </c>
      <c r="D1510" t="s">
        <v>931</v>
      </c>
      <c r="E1510" t="s">
        <v>935</v>
      </c>
      <c r="F1510" t="s">
        <v>936</v>
      </c>
      <c r="G1510">
        <f t="shared" si="71"/>
        <v>22</v>
      </c>
      <c r="H1510">
        <f>IF(LEN(I1510)&gt;0,1+MAX($H$1:H1509),0)</f>
        <v>0</v>
      </c>
      <c r="I1510" t="str">
        <f>IF(B1510=LEFT('Debt Worksheet'!$C$7,2),'Selected Unit Finder +Unit List'!F1510,"")</f>
        <v/>
      </c>
      <c r="J1510" t="str">
        <f t="shared" si="69"/>
        <v>5320011</v>
      </c>
    </row>
    <row r="1511" spans="1:10" x14ac:dyDescent="0.3">
      <c r="A1511" t="str">
        <f t="shared" si="70"/>
        <v>5330113</v>
      </c>
      <c r="B1511" t="s">
        <v>4115</v>
      </c>
      <c r="C1511" t="s">
        <v>937</v>
      </c>
      <c r="D1511" t="s">
        <v>3209</v>
      </c>
      <c r="E1511" t="s">
        <v>4122</v>
      </c>
      <c r="F1511" t="s">
        <v>4123</v>
      </c>
      <c r="G1511">
        <f t="shared" si="71"/>
        <v>22</v>
      </c>
      <c r="H1511">
        <f>IF(LEN(I1511)&gt;0,1+MAX($H$1:H1510),0)</f>
        <v>0</v>
      </c>
      <c r="I1511" t="str">
        <f>IF(B1511=LEFT('Debt Worksheet'!$C$7,2),'Selected Unit Finder +Unit List'!F1511,"")</f>
        <v/>
      </c>
      <c r="J1511" t="str">
        <f t="shared" si="69"/>
        <v>5330113</v>
      </c>
    </row>
    <row r="1512" spans="1:10" x14ac:dyDescent="0.3">
      <c r="A1512" t="str">
        <f t="shared" si="70"/>
        <v>5330788</v>
      </c>
      <c r="B1512" t="s">
        <v>4115</v>
      </c>
      <c r="C1512" t="s">
        <v>937</v>
      </c>
      <c r="D1512" t="s">
        <v>4124</v>
      </c>
      <c r="E1512" t="s">
        <v>4125</v>
      </c>
      <c r="F1512" t="s">
        <v>4126</v>
      </c>
      <c r="G1512">
        <f t="shared" si="71"/>
        <v>22</v>
      </c>
      <c r="H1512">
        <f>IF(LEN(I1512)&gt;0,1+MAX($H$1:H1511),0)</f>
        <v>0</v>
      </c>
      <c r="I1512" t="str">
        <f>IF(B1512=LEFT('Debt Worksheet'!$C$7,2),'Selected Unit Finder +Unit List'!F1512,"")</f>
        <v/>
      </c>
      <c r="J1512" t="str">
        <f t="shared" si="69"/>
        <v>5330788</v>
      </c>
    </row>
    <row r="1513" spans="1:10" x14ac:dyDescent="0.3">
      <c r="A1513" t="str">
        <f t="shared" si="70"/>
        <v>5330789</v>
      </c>
      <c r="B1513" t="s">
        <v>4115</v>
      </c>
      <c r="C1513" t="s">
        <v>937</v>
      </c>
      <c r="D1513" t="s">
        <v>4127</v>
      </c>
      <c r="E1513" t="s">
        <v>4128</v>
      </c>
      <c r="F1513" t="s">
        <v>4129</v>
      </c>
      <c r="G1513">
        <f t="shared" si="71"/>
        <v>22</v>
      </c>
      <c r="H1513">
        <f>IF(LEN(I1513)&gt;0,1+MAX($H$1:H1512),0)</f>
        <v>0</v>
      </c>
      <c r="I1513" t="str">
        <f>IF(B1513=LEFT('Debt Worksheet'!$C$7,2),'Selected Unit Finder +Unit List'!F1513,"")</f>
        <v/>
      </c>
      <c r="J1513" t="str">
        <f t="shared" si="69"/>
        <v>5330789</v>
      </c>
    </row>
    <row r="1514" spans="1:10" x14ac:dyDescent="0.3">
      <c r="A1514" t="str">
        <f t="shared" si="70"/>
        <v>5345705</v>
      </c>
      <c r="B1514" t="s">
        <v>4115</v>
      </c>
      <c r="C1514" t="s">
        <v>950</v>
      </c>
      <c r="D1514" t="s">
        <v>4130</v>
      </c>
      <c r="E1514" t="s">
        <v>4131</v>
      </c>
      <c r="F1514" t="s">
        <v>4132</v>
      </c>
      <c r="G1514">
        <f t="shared" si="71"/>
        <v>22</v>
      </c>
      <c r="H1514">
        <f>IF(LEN(I1514)&gt;0,1+MAX($H$1:H1513),0)</f>
        <v>0</v>
      </c>
      <c r="I1514" t="str">
        <f>IF(B1514=LEFT('Debt Worksheet'!$C$7,2),'Selected Unit Finder +Unit List'!F1514,"")</f>
        <v/>
      </c>
      <c r="J1514" t="str">
        <f t="shared" si="69"/>
        <v>5345705</v>
      </c>
    </row>
    <row r="1515" spans="1:10" x14ac:dyDescent="0.3">
      <c r="A1515" t="str">
        <f t="shared" si="70"/>
        <v>5345740</v>
      </c>
      <c r="B1515" t="s">
        <v>4115</v>
      </c>
      <c r="C1515" t="s">
        <v>950</v>
      </c>
      <c r="D1515" t="s">
        <v>4133</v>
      </c>
      <c r="E1515" t="s">
        <v>4134</v>
      </c>
      <c r="F1515" t="s">
        <v>4135</v>
      </c>
      <c r="G1515">
        <f t="shared" si="71"/>
        <v>22</v>
      </c>
      <c r="H1515">
        <f>IF(LEN(I1515)&gt;0,1+MAX($H$1:H1514),0)</f>
        <v>0</v>
      </c>
      <c r="I1515" t="str">
        <f>IF(B1515=LEFT('Debt Worksheet'!$C$7,2),'Selected Unit Finder +Unit List'!F1515,"")</f>
        <v/>
      </c>
      <c r="J1515" t="str">
        <f t="shared" si="69"/>
        <v>5345740</v>
      </c>
    </row>
    <row r="1516" spans="1:10" x14ac:dyDescent="0.3">
      <c r="A1516" t="str">
        <f t="shared" si="70"/>
        <v>5350154</v>
      </c>
      <c r="B1516" t="s">
        <v>4115</v>
      </c>
      <c r="C1516" t="s">
        <v>960</v>
      </c>
      <c r="D1516" t="s">
        <v>4136</v>
      </c>
      <c r="E1516" t="s">
        <v>4137</v>
      </c>
      <c r="F1516" t="s">
        <v>4138</v>
      </c>
      <c r="G1516">
        <f t="shared" si="71"/>
        <v>22</v>
      </c>
      <c r="H1516">
        <f>IF(LEN(I1516)&gt;0,1+MAX($H$1:H1515),0)</f>
        <v>0</v>
      </c>
      <c r="I1516" t="str">
        <f>IF(B1516=LEFT('Debt Worksheet'!$C$7,2),'Selected Unit Finder +Unit List'!F1516,"")</f>
        <v/>
      </c>
      <c r="J1516" t="str">
        <f t="shared" si="69"/>
        <v>5350154</v>
      </c>
    </row>
    <row r="1517" spans="1:10" x14ac:dyDescent="0.3">
      <c r="A1517" t="str">
        <f t="shared" si="70"/>
        <v>5360951</v>
      </c>
      <c r="B1517" t="s">
        <v>4115</v>
      </c>
      <c r="C1517" t="s">
        <v>966</v>
      </c>
      <c r="D1517" t="s">
        <v>1178</v>
      </c>
      <c r="E1517" t="s">
        <v>4139</v>
      </c>
      <c r="F1517" t="s">
        <v>4140</v>
      </c>
      <c r="G1517">
        <f t="shared" si="71"/>
        <v>22</v>
      </c>
      <c r="H1517">
        <f>IF(LEN(I1517)&gt;0,1+MAX($H$1:H1516),0)</f>
        <v>0</v>
      </c>
      <c r="I1517" t="str">
        <f>IF(B1517=LEFT('Debt Worksheet'!$C$7,2),'Selected Unit Finder +Unit List'!F1517,"")</f>
        <v/>
      </c>
      <c r="J1517" t="str">
        <f t="shared" si="69"/>
        <v>5360951</v>
      </c>
    </row>
    <row r="1518" spans="1:10" x14ac:dyDescent="0.3">
      <c r="A1518" t="str">
        <f t="shared" si="70"/>
        <v>5360972</v>
      </c>
      <c r="B1518" t="s">
        <v>4115</v>
      </c>
      <c r="C1518" t="s">
        <v>966</v>
      </c>
      <c r="D1518" t="s">
        <v>1432</v>
      </c>
      <c r="E1518" t="s">
        <v>4141</v>
      </c>
      <c r="F1518" t="s">
        <v>4141</v>
      </c>
      <c r="G1518">
        <f t="shared" si="71"/>
        <v>22</v>
      </c>
      <c r="H1518">
        <f>IF(LEN(I1518)&gt;0,1+MAX($H$1:H1517),0)</f>
        <v>0</v>
      </c>
      <c r="I1518" t="str">
        <f>IF(B1518=LEFT('Debt Worksheet'!$C$7,2),'Selected Unit Finder +Unit List'!F1518,"")</f>
        <v/>
      </c>
      <c r="J1518" t="str">
        <f t="shared" si="69"/>
        <v>5360972</v>
      </c>
    </row>
    <row r="1519" spans="1:10" x14ac:dyDescent="0.3">
      <c r="A1519" t="str">
        <f t="shared" si="70"/>
        <v>5360990</v>
      </c>
      <c r="B1519" t="s">
        <v>4115</v>
      </c>
      <c r="C1519" t="s">
        <v>966</v>
      </c>
      <c r="D1519" t="s">
        <v>4142</v>
      </c>
      <c r="E1519" t="s">
        <v>4143</v>
      </c>
      <c r="F1519" t="s">
        <v>4144</v>
      </c>
      <c r="G1519">
        <f t="shared" si="71"/>
        <v>22</v>
      </c>
      <c r="H1519">
        <f>IF(LEN(I1519)&gt;0,1+MAX($H$1:H1518),0)</f>
        <v>0</v>
      </c>
      <c r="I1519" t="str">
        <f>IF(B1519=LEFT('Debt Worksheet'!$C$7,2),'Selected Unit Finder +Unit List'!F1519,"")</f>
        <v/>
      </c>
      <c r="J1519" t="str">
        <f t="shared" si="69"/>
        <v>5360990</v>
      </c>
    </row>
    <row r="1520" spans="1:10" x14ac:dyDescent="0.3">
      <c r="A1520" t="str">
        <f t="shared" si="70"/>
        <v>5370055</v>
      </c>
      <c r="B1520" t="s">
        <v>4115</v>
      </c>
      <c r="C1520" t="s">
        <v>1260</v>
      </c>
      <c r="D1520" t="s">
        <v>2230</v>
      </c>
      <c r="E1520" t="s">
        <v>4145</v>
      </c>
      <c r="F1520" t="s">
        <v>4146</v>
      </c>
      <c r="G1520">
        <f t="shared" si="71"/>
        <v>22</v>
      </c>
      <c r="H1520">
        <f>IF(LEN(I1520)&gt;0,1+MAX($H$1:H1519),0)</f>
        <v>0</v>
      </c>
      <c r="I1520" t="str">
        <f>IF(B1520=LEFT('Debt Worksheet'!$C$7,2),'Selected Unit Finder +Unit List'!F1520,"")</f>
        <v/>
      </c>
      <c r="J1520" t="str">
        <f t="shared" si="69"/>
        <v>5370055</v>
      </c>
    </row>
    <row r="1521" spans="1:10" x14ac:dyDescent="0.3">
      <c r="A1521" t="str">
        <f t="shared" si="70"/>
        <v>5410000</v>
      </c>
      <c r="B1521" t="s">
        <v>4147</v>
      </c>
      <c r="C1521" t="s">
        <v>896</v>
      </c>
      <c r="D1521" t="s">
        <v>897</v>
      </c>
      <c r="E1521" t="s">
        <v>4148</v>
      </c>
      <c r="F1521" t="s">
        <v>4149</v>
      </c>
      <c r="G1521">
        <f t="shared" si="71"/>
        <v>33</v>
      </c>
      <c r="H1521">
        <f>IF(LEN(I1521)&gt;0,1+MAX($H$1:H1520),0)</f>
        <v>0</v>
      </c>
      <c r="I1521" t="str">
        <f>IF(B1521=LEFT('Debt Worksheet'!$C$7,2),'Selected Unit Finder +Unit List'!F1521,"")</f>
        <v/>
      </c>
      <c r="J1521" t="str">
        <f t="shared" si="69"/>
        <v>5410000</v>
      </c>
    </row>
    <row r="1522" spans="1:10" x14ac:dyDescent="0.3">
      <c r="A1522" t="str">
        <f t="shared" si="70"/>
        <v>5420001</v>
      </c>
      <c r="B1522" t="s">
        <v>4147</v>
      </c>
      <c r="C1522" t="s">
        <v>900</v>
      </c>
      <c r="D1522" t="s">
        <v>901</v>
      </c>
      <c r="E1522" t="s">
        <v>2534</v>
      </c>
      <c r="F1522" t="s">
        <v>2535</v>
      </c>
      <c r="G1522">
        <f t="shared" si="71"/>
        <v>33</v>
      </c>
      <c r="H1522">
        <f>IF(LEN(I1522)&gt;0,1+MAX($H$1:H1521),0)</f>
        <v>0</v>
      </c>
      <c r="I1522" t="str">
        <f>IF(B1522=LEFT('Debt Worksheet'!$C$7,2),'Selected Unit Finder +Unit List'!F1522,"")</f>
        <v/>
      </c>
      <c r="J1522" t="str">
        <f t="shared" si="69"/>
        <v>5420001</v>
      </c>
    </row>
    <row r="1523" spans="1:10" x14ac:dyDescent="0.3">
      <c r="A1523" t="str">
        <f t="shared" si="70"/>
        <v>5420002</v>
      </c>
      <c r="B1523" t="s">
        <v>4147</v>
      </c>
      <c r="C1523" t="s">
        <v>900</v>
      </c>
      <c r="D1523" t="s">
        <v>904</v>
      </c>
      <c r="E1523" t="s">
        <v>3156</v>
      </c>
      <c r="F1523" t="s">
        <v>3157</v>
      </c>
      <c r="G1523">
        <f t="shared" si="71"/>
        <v>33</v>
      </c>
      <c r="H1523">
        <f>IF(LEN(I1523)&gt;0,1+MAX($H$1:H1522),0)</f>
        <v>0</v>
      </c>
      <c r="I1523" t="str">
        <f>IF(B1523=LEFT('Debt Worksheet'!$C$7,2),'Selected Unit Finder +Unit List'!F1523,"")</f>
        <v/>
      </c>
      <c r="J1523" t="str">
        <f t="shared" si="69"/>
        <v>5420002</v>
      </c>
    </row>
    <row r="1524" spans="1:10" x14ac:dyDescent="0.3">
      <c r="A1524" t="str">
        <f t="shared" si="70"/>
        <v>5420003</v>
      </c>
      <c r="B1524" t="s">
        <v>4147</v>
      </c>
      <c r="C1524" t="s">
        <v>900</v>
      </c>
      <c r="D1524" t="s">
        <v>907</v>
      </c>
      <c r="E1524" t="s">
        <v>4150</v>
      </c>
      <c r="F1524" t="s">
        <v>4151</v>
      </c>
      <c r="G1524">
        <f t="shared" si="71"/>
        <v>33</v>
      </c>
      <c r="H1524">
        <f>IF(LEN(I1524)&gt;0,1+MAX($H$1:H1523),0)</f>
        <v>0</v>
      </c>
      <c r="I1524" t="str">
        <f>IF(B1524=LEFT('Debt Worksheet'!$C$7,2),'Selected Unit Finder +Unit List'!F1524,"")</f>
        <v/>
      </c>
      <c r="J1524" t="str">
        <f t="shared" si="69"/>
        <v>5420003</v>
      </c>
    </row>
    <row r="1525" spans="1:10" x14ac:dyDescent="0.3">
      <c r="A1525" t="str">
        <f t="shared" si="70"/>
        <v>5420004</v>
      </c>
      <c r="B1525" t="s">
        <v>4147</v>
      </c>
      <c r="C1525" t="s">
        <v>900</v>
      </c>
      <c r="D1525" t="s">
        <v>910</v>
      </c>
      <c r="E1525" t="s">
        <v>1772</v>
      </c>
      <c r="F1525" t="s">
        <v>1773</v>
      </c>
      <c r="G1525">
        <f t="shared" si="71"/>
        <v>33</v>
      </c>
      <c r="H1525">
        <f>IF(LEN(I1525)&gt;0,1+MAX($H$1:H1524),0)</f>
        <v>0</v>
      </c>
      <c r="I1525" t="str">
        <f>IF(B1525=LEFT('Debt Worksheet'!$C$7,2),'Selected Unit Finder +Unit List'!F1525,"")</f>
        <v/>
      </c>
      <c r="J1525" t="str">
        <f t="shared" si="69"/>
        <v>5420004</v>
      </c>
    </row>
    <row r="1526" spans="1:10" x14ac:dyDescent="0.3">
      <c r="A1526" t="str">
        <f t="shared" si="70"/>
        <v>5420005</v>
      </c>
      <c r="B1526" t="s">
        <v>4147</v>
      </c>
      <c r="C1526" t="s">
        <v>900</v>
      </c>
      <c r="D1526" t="s">
        <v>913</v>
      </c>
      <c r="E1526" t="s">
        <v>987</v>
      </c>
      <c r="F1526" t="s">
        <v>988</v>
      </c>
      <c r="G1526">
        <f t="shared" si="71"/>
        <v>33</v>
      </c>
      <c r="H1526">
        <f>IF(LEN(I1526)&gt;0,1+MAX($H$1:H1525),0)</f>
        <v>0</v>
      </c>
      <c r="I1526" t="str">
        <f>IF(B1526=LEFT('Debt Worksheet'!$C$7,2),'Selected Unit Finder +Unit List'!F1526,"")</f>
        <v/>
      </c>
      <c r="J1526" t="str">
        <f t="shared" si="69"/>
        <v>5420005</v>
      </c>
    </row>
    <row r="1527" spans="1:10" x14ac:dyDescent="0.3">
      <c r="A1527" t="str">
        <f t="shared" si="70"/>
        <v>5420006</v>
      </c>
      <c r="B1527" t="s">
        <v>4147</v>
      </c>
      <c r="C1527" t="s">
        <v>900</v>
      </c>
      <c r="D1527" t="s">
        <v>916</v>
      </c>
      <c r="E1527" t="s">
        <v>4152</v>
      </c>
      <c r="F1527" t="s">
        <v>4153</v>
      </c>
      <c r="G1527">
        <f t="shared" si="71"/>
        <v>33</v>
      </c>
      <c r="H1527">
        <f>IF(LEN(I1527)&gt;0,1+MAX($H$1:H1526),0)</f>
        <v>0</v>
      </c>
      <c r="I1527" t="str">
        <f>IF(B1527=LEFT('Debt Worksheet'!$C$7,2),'Selected Unit Finder +Unit List'!F1527,"")</f>
        <v/>
      </c>
      <c r="J1527" t="str">
        <f t="shared" si="69"/>
        <v>5420006</v>
      </c>
    </row>
    <row r="1528" spans="1:10" x14ac:dyDescent="0.3">
      <c r="A1528" t="str">
        <f t="shared" si="70"/>
        <v>5420007</v>
      </c>
      <c r="B1528" t="s">
        <v>4147</v>
      </c>
      <c r="C1528" t="s">
        <v>900</v>
      </c>
      <c r="D1528" t="s">
        <v>919</v>
      </c>
      <c r="E1528" t="s">
        <v>3319</v>
      </c>
      <c r="F1528" t="s">
        <v>3320</v>
      </c>
      <c r="G1528">
        <f t="shared" si="71"/>
        <v>33</v>
      </c>
      <c r="H1528">
        <f>IF(LEN(I1528)&gt;0,1+MAX($H$1:H1527),0)</f>
        <v>0</v>
      </c>
      <c r="I1528" t="str">
        <f>IF(B1528=LEFT('Debt Worksheet'!$C$7,2),'Selected Unit Finder +Unit List'!F1528,"")</f>
        <v/>
      </c>
      <c r="J1528" t="str">
        <f t="shared" si="69"/>
        <v>5420007</v>
      </c>
    </row>
    <row r="1529" spans="1:10" x14ac:dyDescent="0.3">
      <c r="A1529" t="str">
        <f t="shared" si="70"/>
        <v>5420008</v>
      </c>
      <c r="B1529" t="s">
        <v>4147</v>
      </c>
      <c r="C1529" t="s">
        <v>900</v>
      </c>
      <c r="D1529" t="s">
        <v>922</v>
      </c>
      <c r="E1529" t="s">
        <v>1196</v>
      </c>
      <c r="F1529" t="s">
        <v>1197</v>
      </c>
      <c r="G1529">
        <f t="shared" si="71"/>
        <v>33</v>
      </c>
      <c r="H1529">
        <f>IF(LEN(I1529)&gt;0,1+MAX($H$1:H1528),0)</f>
        <v>0</v>
      </c>
      <c r="I1529" t="str">
        <f>IF(B1529=LEFT('Debt Worksheet'!$C$7,2),'Selected Unit Finder +Unit List'!F1529,"")</f>
        <v/>
      </c>
      <c r="J1529" t="str">
        <f t="shared" si="69"/>
        <v>5420008</v>
      </c>
    </row>
    <row r="1530" spans="1:10" x14ac:dyDescent="0.3">
      <c r="A1530" t="str">
        <f t="shared" si="70"/>
        <v>5420009</v>
      </c>
      <c r="B1530" t="s">
        <v>4147</v>
      </c>
      <c r="C1530" t="s">
        <v>900</v>
      </c>
      <c r="D1530" t="s">
        <v>925</v>
      </c>
      <c r="E1530" t="s">
        <v>929</v>
      </c>
      <c r="F1530" t="s">
        <v>930</v>
      </c>
      <c r="G1530">
        <f t="shared" si="71"/>
        <v>33</v>
      </c>
      <c r="H1530">
        <f>IF(LEN(I1530)&gt;0,1+MAX($H$1:H1529),0)</f>
        <v>0</v>
      </c>
      <c r="I1530" t="str">
        <f>IF(B1530=LEFT('Debt Worksheet'!$C$7,2),'Selected Unit Finder +Unit List'!F1530,"")</f>
        <v/>
      </c>
      <c r="J1530" t="str">
        <f t="shared" si="69"/>
        <v>5420009</v>
      </c>
    </row>
    <row r="1531" spans="1:10" x14ac:dyDescent="0.3">
      <c r="A1531" t="str">
        <f t="shared" si="70"/>
        <v>5420010</v>
      </c>
      <c r="B1531" t="s">
        <v>4147</v>
      </c>
      <c r="C1531" t="s">
        <v>900</v>
      </c>
      <c r="D1531" t="s">
        <v>928</v>
      </c>
      <c r="E1531" t="s">
        <v>3974</v>
      </c>
      <c r="F1531" t="s">
        <v>3975</v>
      </c>
      <c r="G1531">
        <f t="shared" si="71"/>
        <v>33</v>
      </c>
      <c r="H1531">
        <f>IF(LEN(I1531)&gt;0,1+MAX($H$1:H1530),0)</f>
        <v>0</v>
      </c>
      <c r="I1531" t="str">
        <f>IF(B1531=LEFT('Debt Worksheet'!$C$7,2),'Selected Unit Finder +Unit List'!F1531,"")</f>
        <v/>
      </c>
      <c r="J1531" t="str">
        <f t="shared" si="69"/>
        <v>5420010</v>
      </c>
    </row>
    <row r="1532" spans="1:10" x14ac:dyDescent="0.3">
      <c r="A1532" t="str">
        <f t="shared" si="70"/>
        <v>5420011</v>
      </c>
      <c r="B1532" t="s">
        <v>4147</v>
      </c>
      <c r="C1532" t="s">
        <v>900</v>
      </c>
      <c r="D1532" t="s">
        <v>931</v>
      </c>
      <c r="E1532" t="s">
        <v>1012</v>
      </c>
      <c r="F1532" t="s">
        <v>1013</v>
      </c>
      <c r="G1532">
        <f t="shared" si="71"/>
        <v>33</v>
      </c>
      <c r="H1532">
        <f>IF(LEN(I1532)&gt;0,1+MAX($H$1:H1531),0)</f>
        <v>0</v>
      </c>
      <c r="I1532" t="str">
        <f>IF(B1532=LEFT('Debt Worksheet'!$C$7,2),'Selected Unit Finder +Unit List'!F1532,"")</f>
        <v/>
      </c>
      <c r="J1532" t="str">
        <f t="shared" si="69"/>
        <v>5420011</v>
      </c>
    </row>
    <row r="1533" spans="1:10" x14ac:dyDescent="0.3">
      <c r="A1533" t="str">
        <f t="shared" si="70"/>
        <v>5430311</v>
      </c>
      <c r="B1533" t="s">
        <v>4147</v>
      </c>
      <c r="C1533" t="s">
        <v>937</v>
      </c>
      <c r="D1533" t="s">
        <v>4154</v>
      </c>
      <c r="E1533" t="s">
        <v>4155</v>
      </c>
      <c r="F1533" t="s">
        <v>4156</v>
      </c>
      <c r="G1533">
        <f t="shared" si="71"/>
        <v>33</v>
      </c>
      <c r="H1533">
        <f>IF(LEN(I1533)&gt;0,1+MAX($H$1:H1532),0)</f>
        <v>0</v>
      </c>
      <c r="I1533" t="str">
        <f>IF(B1533=LEFT('Debt Worksheet'!$C$7,2),'Selected Unit Finder +Unit List'!F1533,"")</f>
        <v/>
      </c>
      <c r="J1533" t="str">
        <f t="shared" si="69"/>
        <v>5430311</v>
      </c>
    </row>
    <row r="1534" spans="1:10" x14ac:dyDescent="0.3">
      <c r="A1534" t="str">
        <f t="shared" si="70"/>
        <v>5430790</v>
      </c>
      <c r="B1534" t="s">
        <v>4147</v>
      </c>
      <c r="C1534" t="s">
        <v>937</v>
      </c>
      <c r="D1534" t="s">
        <v>4157</v>
      </c>
      <c r="E1534" t="s">
        <v>4158</v>
      </c>
      <c r="F1534" t="s">
        <v>4159</v>
      </c>
      <c r="G1534">
        <f t="shared" si="71"/>
        <v>33</v>
      </c>
      <c r="H1534">
        <f>IF(LEN(I1534)&gt;0,1+MAX($H$1:H1533),0)</f>
        <v>0</v>
      </c>
      <c r="I1534" t="str">
        <f>IF(B1534=LEFT('Debt Worksheet'!$C$7,2),'Selected Unit Finder +Unit List'!F1534,"")</f>
        <v/>
      </c>
      <c r="J1534" t="str">
        <f t="shared" si="69"/>
        <v>5430790</v>
      </c>
    </row>
    <row r="1535" spans="1:10" x14ac:dyDescent="0.3">
      <c r="A1535" t="str">
        <f t="shared" si="70"/>
        <v>5430791</v>
      </c>
      <c r="B1535" t="s">
        <v>4147</v>
      </c>
      <c r="C1535" t="s">
        <v>937</v>
      </c>
      <c r="D1535" t="s">
        <v>4160</v>
      </c>
      <c r="E1535" t="s">
        <v>4161</v>
      </c>
      <c r="F1535" t="s">
        <v>4162</v>
      </c>
      <c r="G1535">
        <f t="shared" si="71"/>
        <v>33</v>
      </c>
      <c r="H1535">
        <f>IF(LEN(I1535)&gt;0,1+MAX($H$1:H1534),0)</f>
        <v>0</v>
      </c>
      <c r="I1535" t="str">
        <f>IF(B1535=LEFT('Debt Worksheet'!$C$7,2),'Selected Unit Finder +Unit List'!F1535,"")</f>
        <v/>
      </c>
      <c r="J1535" t="str">
        <f t="shared" si="69"/>
        <v>5430791</v>
      </c>
    </row>
    <row r="1536" spans="1:10" x14ac:dyDescent="0.3">
      <c r="A1536" t="str">
        <f t="shared" si="70"/>
        <v>5430792</v>
      </c>
      <c r="B1536" t="s">
        <v>4147</v>
      </c>
      <c r="C1536" t="s">
        <v>937</v>
      </c>
      <c r="D1536" t="s">
        <v>4163</v>
      </c>
      <c r="E1536" t="s">
        <v>4164</v>
      </c>
      <c r="F1536" t="s">
        <v>4165</v>
      </c>
      <c r="G1536">
        <f t="shared" si="71"/>
        <v>33</v>
      </c>
      <c r="H1536">
        <f>IF(LEN(I1536)&gt;0,1+MAX($H$1:H1535),0)</f>
        <v>0</v>
      </c>
      <c r="I1536" t="str">
        <f>IF(B1536=LEFT('Debt Worksheet'!$C$7,2),'Selected Unit Finder +Unit List'!F1536,"")</f>
        <v/>
      </c>
      <c r="J1536" t="str">
        <f t="shared" si="69"/>
        <v>5430792</v>
      </c>
    </row>
    <row r="1537" spans="1:10" x14ac:dyDescent="0.3">
      <c r="A1537" t="str">
        <f t="shared" si="70"/>
        <v>5430793</v>
      </c>
      <c r="B1537" t="s">
        <v>4147</v>
      </c>
      <c r="C1537" t="s">
        <v>937</v>
      </c>
      <c r="D1537" t="s">
        <v>4166</v>
      </c>
      <c r="E1537" t="s">
        <v>4167</v>
      </c>
      <c r="F1537" t="s">
        <v>4168</v>
      </c>
      <c r="G1537">
        <f t="shared" si="71"/>
        <v>33</v>
      </c>
      <c r="H1537">
        <f>IF(LEN(I1537)&gt;0,1+MAX($H$1:H1536),0)</f>
        <v>0</v>
      </c>
      <c r="I1537" t="str">
        <f>IF(B1537=LEFT('Debt Worksheet'!$C$7,2),'Selected Unit Finder +Unit List'!F1537,"")</f>
        <v/>
      </c>
      <c r="J1537" t="str">
        <f t="shared" si="69"/>
        <v>5430793</v>
      </c>
    </row>
    <row r="1538" spans="1:10" x14ac:dyDescent="0.3">
      <c r="A1538" t="str">
        <f t="shared" si="70"/>
        <v>5430794</v>
      </c>
      <c r="B1538" t="s">
        <v>4147</v>
      </c>
      <c r="C1538" t="s">
        <v>937</v>
      </c>
      <c r="D1538" t="s">
        <v>4169</v>
      </c>
      <c r="E1538" t="s">
        <v>4170</v>
      </c>
      <c r="F1538" t="s">
        <v>4171</v>
      </c>
      <c r="G1538">
        <f t="shared" si="71"/>
        <v>33</v>
      </c>
      <c r="H1538">
        <f>IF(LEN(I1538)&gt;0,1+MAX($H$1:H1537),0)</f>
        <v>0</v>
      </c>
      <c r="I1538" t="str">
        <f>IF(B1538=LEFT('Debt Worksheet'!$C$7,2),'Selected Unit Finder +Unit List'!F1538,"")</f>
        <v/>
      </c>
      <c r="J1538" t="str">
        <f t="shared" ref="J1538:J1601" si="72">A1538</f>
        <v>5430794</v>
      </c>
    </row>
    <row r="1539" spans="1:10" x14ac:dyDescent="0.3">
      <c r="A1539" t="str">
        <f t="shared" ref="A1539:A1602" si="73">CONCATENATE(B1539,C1539,D1539)</f>
        <v>5430795</v>
      </c>
      <c r="B1539" t="s">
        <v>4147</v>
      </c>
      <c r="C1539" t="s">
        <v>937</v>
      </c>
      <c r="D1539" t="s">
        <v>4172</v>
      </c>
      <c r="E1539" t="s">
        <v>4173</v>
      </c>
      <c r="F1539" t="s">
        <v>4174</v>
      </c>
      <c r="G1539">
        <f t="shared" ref="G1539:G1602" si="74">COUNTIF(B:B,B1539)</f>
        <v>33</v>
      </c>
      <c r="H1539">
        <f>IF(LEN(I1539)&gt;0,1+MAX($H$1:H1538),0)</f>
        <v>0</v>
      </c>
      <c r="I1539" t="str">
        <f>IF(B1539=LEFT('Debt Worksheet'!$C$7,2),'Selected Unit Finder +Unit List'!F1539,"")</f>
        <v/>
      </c>
      <c r="J1539" t="str">
        <f t="shared" si="72"/>
        <v>5430795</v>
      </c>
    </row>
    <row r="1540" spans="1:10" x14ac:dyDescent="0.3">
      <c r="A1540" t="str">
        <f t="shared" si="73"/>
        <v>5430796</v>
      </c>
      <c r="B1540" t="s">
        <v>4147</v>
      </c>
      <c r="C1540" t="s">
        <v>937</v>
      </c>
      <c r="D1540" t="s">
        <v>4175</v>
      </c>
      <c r="E1540" t="s">
        <v>4176</v>
      </c>
      <c r="F1540" t="s">
        <v>4177</v>
      </c>
      <c r="G1540">
        <f t="shared" si="74"/>
        <v>33</v>
      </c>
      <c r="H1540">
        <f>IF(LEN(I1540)&gt;0,1+MAX($H$1:H1539),0)</f>
        <v>0</v>
      </c>
      <c r="I1540" t="str">
        <f>IF(B1540=LEFT('Debt Worksheet'!$C$7,2),'Selected Unit Finder +Unit List'!F1540,"")</f>
        <v/>
      </c>
      <c r="J1540" t="str">
        <f t="shared" si="72"/>
        <v>5430796</v>
      </c>
    </row>
    <row r="1541" spans="1:10" x14ac:dyDescent="0.3">
      <c r="A1541" t="str">
        <f t="shared" si="73"/>
        <v>5430797</v>
      </c>
      <c r="B1541" t="s">
        <v>4147</v>
      </c>
      <c r="C1541" t="s">
        <v>937</v>
      </c>
      <c r="D1541" t="s">
        <v>4178</v>
      </c>
      <c r="E1541" t="s">
        <v>4179</v>
      </c>
      <c r="F1541" t="s">
        <v>4180</v>
      </c>
      <c r="G1541">
        <f t="shared" si="74"/>
        <v>33</v>
      </c>
      <c r="H1541">
        <f>IF(LEN(I1541)&gt;0,1+MAX($H$1:H1540),0)</f>
        <v>0</v>
      </c>
      <c r="I1541" t="str">
        <f>IF(B1541=LEFT('Debt Worksheet'!$C$7,2),'Selected Unit Finder +Unit List'!F1541,"")</f>
        <v/>
      </c>
      <c r="J1541" t="str">
        <f t="shared" si="72"/>
        <v>5430797</v>
      </c>
    </row>
    <row r="1542" spans="1:10" x14ac:dyDescent="0.3">
      <c r="A1542" t="str">
        <f t="shared" si="73"/>
        <v>5430959</v>
      </c>
      <c r="B1542" t="s">
        <v>4147</v>
      </c>
      <c r="C1542" t="s">
        <v>937</v>
      </c>
      <c r="D1542" t="s">
        <v>3604</v>
      </c>
      <c r="E1542" t="s">
        <v>4181</v>
      </c>
      <c r="F1542" t="s">
        <v>4182</v>
      </c>
      <c r="G1542">
        <f t="shared" si="74"/>
        <v>33</v>
      </c>
      <c r="H1542">
        <f>IF(LEN(I1542)&gt;0,1+MAX($H$1:H1541),0)</f>
        <v>0</v>
      </c>
      <c r="I1542" t="str">
        <f>IF(B1542=LEFT('Debt Worksheet'!$C$7,2),'Selected Unit Finder +Unit List'!F1542,"")</f>
        <v/>
      </c>
      <c r="J1542" t="str">
        <f t="shared" si="72"/>
        <v>5430959</v>
      </c>
    </row>
    <row r="1543" spans="1:10" x14ac:dyDescent="0.3">
      <c r="A1543" t="str">
        <f t="shared" si="73"/>
        <v>5430960</v>
      </c>
      <c r="B1543" t="s">
        <v>4147</v>
      </c>
      <c r="C1543" t="s">
        <v>937</v>
      </c>
      <c r="D1543" t="s">
        <v>1053</v>
      </c>
      <c r="E1543" t="s">
        <v>4183</v>
      </c>
      <c r="F1543" t="s">
        <v>4184</v>
      </c>
      <c r="G1543">
        <f t="shared" si="74"/>
        <v>33</v>
      </c>
      <c r="H1543">
        <f>IF(LEN(I1543)&gt;0,1+MAX($H$1:H1542),0)</f>
        <v>0</v>
      </c>
      <c r="I1543" t="str">
        <f>IF(B1543=LEFT('Debt Worksheet'!$C$7,2),'Selected Unit Finder +Unit List'!F1543,"")</f>
        <v/>
      </c>
      <c r="J1543" t="str">
        <f t="shared" si="72"/>
        <v>5430960</v>
      </c>
    </row>
    <row r="1544" spans="1:10" x14ac:dyDescent="0.3">
      <c r="A1544" t="str">
        <f t="shared" si="73"/>
        <v>5445835</v>
      </c>
      <c r="B1544" t="s">
        <v>4147</v>
      </c>
      <c r="C1544" t="s">
        <v>950</v>
      </c>
      <c r="D1544" t="s">
        <v>4185</v>
      </c>
      <c r="E1544" t="s">
        <v>4186</v>
      </c>
      <c r="F1544" t="s">
        <v>4187</v>
      </c>
      <c r="G1544">
        <f t="shared" si="74"/>
        <v>33</v>
      </c>
      <c r="H1544">
        <f>IF(LEN(I1544)&gt;0,1+MAX($H$1:H1543),0)</f>
        <v>0</v>
      </c>
      <c r="I1544" t="str">
        <f>IF(B1544=LEFT('Debt Worksheet'!$C$7,2),'Selected Unit Finder +Unit List'!F1544,"")</f>
        <v/>
      </c>
      <c r="J1544" t="str">
        <f t="shared" si="72"/>
        <v>5445835</v>
      </c>
    </row>
    <row r="1545" spans="1:10" x14ac:dyDescent="0.3">
      <c r="A1545" t="str">
        <f t="shared" si="73"/>
        <v>5445845</v>
      </c>
      <c r="B1545" t="s">
        <v>4147</v>
      </c>
      <c r="C1545" t="s">
        <v>950</v>
      </c>
      <c r="D1545" t="s">
        <v>4188</v>
      </c>
      <c r="E1545" t="s">
        <v>4189</v>
      </c>
      <c r="F1545" t="s">
        <v>4190</v>
      </c>
      <c r="G1545">
        <f t="shared" si="74"/>
        <v>33</v>
      </c>
      <c r="H1545">
        <f>IF(LEN(I1545)&gt;0,1+MAX($H$1:H1544),0)</f>
        <v>0</v>
      </c>
      <c r="I1545" t="str">
        <f>IF(B1545=LEFT('Debt Worksheet'!$C$7,2),'Selected Unit Finder +Unit List'!F1545,"")</f>
        <v/>
      </c>
      <c r="J1545" t="str">
        <f t="shared" si="72"/>
        <v>5445845</v>
      </c>
    </row>
    <row r="1546" spans="1:10" x14ac:dyDescent="0.3">
      <c r="A1546" t="str">
        <f t="shared" si="73"/>
        <v>5445855</v>
      </c>
      <c r="B1546" t="s">
        <v>4147</v>
      </c>
      <c r="C1546" t="s">
        <v>950</v>
      </c>
      <c r="D1546" t="s">
        <v>4191</v>
      </c>
      <c r="E1546" t="s">
        <v>4192</v>
      </c>
      <c r="F1546" t="s">
        <v>4193</v>
      </c>
      <c r="G1546">
        <f t="shared" si="74"/>
        <v>33</v>
      </c>
      <c r="H1546">
        <f>IF(LEN(I1546)&gt;0,1+MAX($H$1:H1545),0)</f>
        <v>0</v>
      </c>
      <c r="I1546" t="str">
        <f>IF(B1546=LEFT('Debt Worksheet'!$C$7,2),'Selected Unit Finder +Unit List'!F1546,"")</f>
        <v/>
      </c>
      <c r="J1546" t="str">
        <f t="shared" si="72"/>
        <v>5445855</v>
      </c>
    </row>
    <row r="1547" spans="1:10" x14ac:dyDescent="0.3">
      <c r="A1547" t="str">
        <f t="shared" si="73"/>
        <v>5450155</v>
      </c>
      <c r="B1547" t="s">
        <v>4147</v>
      </c>
      <c r="C1547" t="s">
        <v>960</v>
      </c>
      <c r="D1547" t="s">
        <v>4194</v>
      </c>
      <c r="E1547" t="s">
        <v>4195</v>
      </c>
      <c r="F1547" t="s">
        <v>4196</v>
      </c>
      <c r="G1547">
        <f t="shared" si="74"/>
        <v>33</v>
      </c>
      <c r="H1547">
        <f>IF(LEN(I1547)&gt;0,1+MAX($H$1:H1546),0)</f>
        <v>0</v>
      </c>
      <c r="I1547" t="str">
        <f>IF(B1547=LEFT('Debt Worksheet'!$C$7,2),'Selected Unit Finder +Unit List'!F1547,"")</f>
        <v/>
      </c>
      <c r="J1547" t="str">
        <f t="shared" si="72"/>
        <v>5450155</v>
      </c>
    </row>
    <row r="1548" spans="1:10" x14ac:dyDescent="0.3">
      <c r="A1548" t="str">
        <f t="shared" si="73"/>
        <v>5450156</v>
      </c>
      <c r="B1548" t="s">
        <v>4147</v>
      </c>
      <c r="C1548" t="s">
        <v>960</v>
      </c>
      <c r="D1548" t="s">
        <v>4197</v>
      </c>
      <c r="E1548" t="s">
        <v>4198</v>
      </c>
      <c r="F1548" t="s">
        <v>4199</v>
      </c>
      <c r="G1548">
        <f t="shared" si="74"/>
        <v>33</v>
      </c>
      <c r="H1548">
        <f>IF(LEN(I1548)&gt;0,1+MAX($H$1:H1547),0)</f>
        <v>0</v>
      </c>
      <c r="I1548" t="str">
        <f>IF(B1548=LEFT('Debt Worksheet'!$C$7,2),'Selected Unit Finder +Unit List'!F1548,"")</f>
        <v/>
      </c>
      <c r="J1548" t="str">
        <f t="shared" si="72"/>
        <v>5450156</v>
      </c>
    </row>
    <row r="1549" spans="1:10" x14ac:dyDescent="0.3">
      <c r="A1549" t="str">
        <f t="shared" si="73"/>
        <v>5450157</v>
      </c>
      <c r="B1549" t="s">
        <v>4147</v>
      </c>
      <c r="C1549" t="s">
        <v>960</v>
      </c>
      <c r="D1549" t="s">
        <v>4200</v>
      </c>
      <c r="E1549" t="s">
        <v>4201</v>
      </c>
      <c r="F1549" t="s">
        <v>4202</v>
      </c>
      <c r="G1549">
        <f t="shared" si="74"/>
        <v>33</v>
      </c>
      <c r="H1549">
        <f>IF(LEN(I1549)&gt;0,1+MAX($H$1:H1548),0)</f>
        <v>0</v>
      </c>
      <c r="I1549" t="str">
        <f>IF(B1549=LEFT('Debt Worksheet'!$C$7,2),'Selected Unit Finder +Unit List'!F1549,"")</f>
        <v/>
      </c>
      <c r="J1549" t="str">
        <f t="shared" si="72"/>
        <v>5450157</v>
      </c>
    </row>
    <row r="1550" spans="1:10" x14ac:dyDescent="0.3">
      <c r="A1550" t="str">
        <f t="shared" si="73"/>
        <v>5450158</v>
      </c>
      <c r="B1550" t="s">
        <v>4147</v>
      </c>
      <c r="C1550" t="s">
        <v>960</v>
      </c>
      <c r="D1550" t="s">
        <v>4203</v>
      </c>
      <c r="E1550" t="s">
        <v>4204</v>
      </c>
      <c r="F1550" t="s">
        <v>4205</v>
      </c>
      <c r="G1550">
        <f t="shared" si="74"/>
        <v>33</v>
      </c>
      <c r="H1550">
        <f>IF(LEN(I1550)&gt;0,1+MAX($H$1:H1549),0)</f>
        <v>0</v>
      </c>
      <c r="I1550" t="str">
        <f>IF(B1550=LEFT('Debt Worksheet'!$C$7,2),'Selected Unit Finder +Unit List'!F1550,"")</f>
        <v/>
      </c>
      <c r="J1550" t="str">
        <f t="shared" si="72"/>
        <v>5450158</v>
      </c>
    </row>
    <row r="1551" spans="1:10" x14ac:dyDescent="0.3">
      <c r="A1551" t="str">
        <f t="shared" si="73"/>
        <v>5450159</v>
      </c>
      <c r="B1551" t="s">
        <v>4147</v>
      </c>
      <c r="C1551" t="s">
        <v>960</v>
      </c>
      <c r="D1551" t="s">
        <v>4206</v>
      </c>
      <c r="E1551" t="s">
        <v>4207</v>
      </c>
      <c r="F1551" t="s">
        <v>4208</v>
      </c>
      <c r="G1551">
        <f t="shared" si="74"/>
        <v>33</v>
      </c>
      <c r="H1551">
        <f>IF(LEN(I1551)&gt;0,1+MAX($H$1:H1550),0)</f>
        <v>0</v>
      </c>
      <c r="I1551" t="str">
        <f>IF(B1551=LEFT('Debt Worksheet'!$C$7,2),'Selected Unit Finder +Unit List'!F1551,"")</f>
        <v/>
      </c>
      <c r="J1551" t="str">
        <f t="shared" si="72"/>
        <v>5450159</v>
      </c>
    </row>
    <row r="1552" spans="1:10" x14ac:dyDescent="0.3">
      <c r="A1552" t="str">
        <f t="shared" si="73"/>
        <v>5460039</v>
      </c>
      <c r="B1552" t="s">
        <v>4147</v>
      </c>
      <c r="C1552" t="s">
        <v>966</v>
      </c>
      <c r="D1552" t="s">
        <v>1830</v>
      </c>
      <c r="E1552" t="s">
        <v>4209</v>
      </c>
      <c r="F1552" t="s">
        <v>4210</v>
      </c>
      <c r="G1552">
        <f t="shared" si="74"/>
        <v>33</v>
      </c>
      <c r="H1552">
        <f>IF(LEN(I1552)&gt;0,1+MAX($H$1:H1551),0)</f>
        <v>0</v>
      </c>
      <c r="I1552" t="str">
        <f>IF(B1552=LEFT('Debt Worksheet'!$C$7,2),'Selected Unit Finder +Unit List'!F1552,"")</f>
        <v/>
      </c>
      <c r="J1552" t="str">
        <f t="shared" si="72"/>
        <v>5460039</v>
      </c>
    </row>
    <row r="1553" spans="1:10" x14ac:dyDescent="0.3">
      <c r="A1553" t="str">
        <f t="shared" si="73"/>
        <v>5472000</v>
      </c>
      <c r="B1553" t="s">
        <v>4147</v>
      </c>
      <c r="C1553" t="s">
        <v>1260</v>
      </c>
      <c r="D1553" t="s">
        <v>4211</v>
      </c>
      <c r="E1553" t="s">
        <v>4212</v>
      </c>
      <c r="F1553" t="s">
        <v>4213</v>
      </c>
      <c r="G1553">
        <f t="shared" si="74"/>
        <v>33</v>
      </c>
      <c r="H1553">
        <f>IF(LEN(I1553)&gt;0,1+MAX($H$1:H1552),0)</f>
        <v>0</v>
      </c>
      <c r="I1553" t="str">
        <f>IF(B1553=LEFT('Debt Worksheet'!$C$7,2),'Selected Unit Finder +Unit List'!F1553,"")</f>
        <v/>
      </c>
      <c r="J1553" t="str">
        <f t="shared" si="72"/>
        <v>5472000</v>
      </c>
    </row>
    <row r="1554" spans="1:10" x14ac:dyDescent="0.3">
      <c r="A1554" t="str">
        <f t="shared" si="73"/>
        <v>5510000</v>
      </c>
      <c r="B1554" t="s">
        <v>4214</v>
      </c>
      <c r="C1554" t="s">
        <v>896</v>
      </c>
      <c r="D1554" t="s">
        <v>897</v>
      </c>
      <c r="E1554" t="s">
        <v>4215</v>
      </c>
      <c r="F1554" t="s">
        <v>4216</v>
      </c>
      <c r="G1554">
        <f t="shared" si="74"/>
        <v>36</v>
      </c>
      <c r="H1554">
        <f>IF(LEN(I1554)&gt;0,1+MAX($H$1:H1553),0)</f>
        <v>0</v>
      </c>
      <c r="I1554" t="str">
        <f>IF(B1554=LEFT('Debt Worksheet'!$C$7,2),'Selected Unit Finder +Unit List'!F1554,"")</f>
        <v/>
      </c>
      <c r="J1554" t="str">
        <f t="shared" si="72"/>
        <v>5510000</v>
      </c>
    </row>
    <row r="1555" spans="1:10" x14ac:dyDescent="0.3">
      <c r="A1555" t="str">
        <f t="shared" si="73"/>
        <v>5520001</v>
      </c>
      <c r="B1555" t="s">
        <v>4214</v>
      </c>
      <c r="C1555" t="s">
        <v>900</v>
      </c>
      <c r="D1555" t="s">
        <v>901</v>
      </c>
      <c r="E1555" t="s">
        <v>975</v>
      </c>
      <c r="F1555" t="s">
        <v>976</v>
      </c>
      <c r="G1555">
        <f t="shared" si="74"/>
        <v>36</v>
      </c>
      <c r="H1555">
        <f>IF(LEN(I1555)&gt;0,1+MAX($H$1:H1554),0)</f>
        <v>0</v>
      </c>
      <c r="I1555" t="str">
        <f>IF(B1555=LEFT('Debt Worksheet'!$C$7,2),'Selected Unit Finder +Unit List'!F1555,"")</f>
        <v/>
      </c>
      <c r="J1555" t="str">
        <f t="shared" si="72"/>
        <v>5520001</v>
      </c>
    </row>
    <row r="1556" spans="1:10" x14ac:dyDescent="0.3">
      <c r="A1556" t="str">
        <f t="shared" si="73"/>
        <v>5520002</v>
      </c>
      <c r="B1556" t="s">
        <v>4214</v>
      </c>
      <c r="C1556" t="s">
        <v>900</v>
      </c>
      <c r="D1556" t="s">
        <v>904</v>
      </c>
      <c r="E1556" t="s">
        <v>4217</v>
      </c>
      <c r="F1556" t="s">
        <v>4218</v>
      </c>
      <c r="G1556">
        <f t="shared" si="74"/>
        <v>36</v>
      </c>
      <c r="H1556">
        <f>IF(LEN(I1556)&gt;0,1+MAX($H$1:H1555),0)</f>
        <v>0</v>
      </c>
      <c r="I1556" t="str">
        <f>IF(B1556=LEFT('Debt Worksheet'!$C$7,2),'Selected Unit Finder +Unit List'!F1556,"")</f>
        <v/>
      </c>
      <c r="J1556" t="str">
        <f t="shared" si="72"/>
        <v>5520002</v>
      </c>
    </row>
    <row r="1557" spans="1:10" x14ac:dyDescent="0.3">
      <c r="A1557" t="str">
        <f t="shared" si="73"/>
        <v>5520003</v>
      </c>
      <c r="B1557" t="s">
        <v>4214</v>
      </c>
      <c r="C1557" t="s">
        <v>900</v>
      </c>
      <c r="D1557" t="s">
        <v>907</v>
      </c>
      <c r="E1557" t="s">
        <v>4219</v>
      </c>
      <c r="F1557" t="s">
        <v>4220</v>
      </c>
      <c r="G1557">
        <f t="shared" si="74"/>
        <v>36</v>
      </c>
      <c r="H1557">
        <f>IF(LEN(I1557)&gt;0,1+MAX($H$1:H1556),0)</f>
        <v>0</v>
      </c>
      <c r="I1557" t="str">
        <f>IF(B1557=LEFT('Debt Worksheet'!$C$7,2),'Selected Unit Finder +Unit List'!F1557,"")</f>
        <v/>
      </c>
      <c r="J1557" t="str">
        <f t="shared" si="72"/>
        <v>5520003</v>
      </c>
    </row>
    <row r="1558" spans="1:10" x14ac:dyDescent="0.3">
      <c r="A1558" t="str">
        <f t="shared" si="73"/>
        <v>5520004</v>
      </c>
      <c r="B1558" t="s">
        <v>4214</v>
      </c>
      <c r="C1558" t="s">
        <v>900</v>
      </c>
      <c r="D1558" t="s">
        <v>910</v>
      </c>
      <c r="E1558" t="s">
        <v>2534</v>
      </c>
      <c r="F1558" t="s">
        <v>2535</v>
      </c>
      <c r="G1558">
        <f t="shared" si="74"/>
        <v>36</v>
      </c>
      <c r="H1558">
        <f>IF(LEN(I1558)&gt;0,1+MAX($H$1:H1557),0)</f>
        <v>0</v>
      </c>
      <c r="I1558" t="str">
        <f>IF(B1558=LEFT('Debt Worksheet'!$C$7,2),'Selected Unit Finder +Unit List'!F1558,"")</f>
        <v/>
      </c>
      <c r="J1558" t="str">
        <f t="shared" si="72"/>
        <v>5520004</v>
      </c>
    </row>
    <row r="1559" spans="1:10" x14ac:dyDescent="0.3">
      <c r="A1559" t="str">
        <f t="shared" si="73"/>
        <v>5520005</v>
      </c>
      <c r="B1559" t="s">
        <v>4214</v>
      </c>
      <c r="C1559" t="s">
        <v>900</v>
      </c>
      <c r="D1559" t="s">
        <v>913</v>
      </c>
      <c r="E1559" t="s">
        <v>1062</v>
      </c>
      <c r="F1559" t="s">
        <v>1063</v>
      </c>
      <c r="G1559">
        <f t="shared" si="74"/>
        <v>36</v>
      </c>
      <c r="H1559">
        <f>IF(LEN(I1559)&gt;0,1+MAX($H$1:H1558),0)</f>
        <v>0</v>
      </c>
      <c r="I1559" t="str">
        <f>IF(B1559=LEFT('Debt Worksheet'!$C$7,2),'Selected Unit Finder +Unit List'!F1559,"")</f>
        <v/>
      </c>
      <c r="J1559" t="str">
        <f t="shared" si="72"/>
        <v>5520005</v>
      </c>
    </row>
    <row r="1560" spans="1:10" x14ac:dyDescent="0.3">
      <c r="A1560" t="str">
        <f t="shared" si="73"/>
        <v>5520006</v>
      </c>
      <c r="B1560" t="s">
        <v>4214</v>
      </c>
      <c r="C1560" t="s">
        <v>900</v>
      </c>
      <c r="D1560" t="s">
        <v>916</v>
      </c>
      <c r="E1560" t="s">
        <v>2321</v>
      </c>
      <c r="F1560" t="s">
        <v>2322</v>
      </c>
      <c r="G1560">
        <f t="shared" si="74"/>
        <v>36</v>
      </c>
      <c r="H1560">
        <f>IF(LEN(I1560)&gt;0,1+MAX($H$1:H1559),0)</f>
        <v>0</v>
      </c>
      <c r="I1560" t="str">
        <f>IF(B1560=LEFT('Debt Worksheet'!$C$7,2),'Selected Unit Finder +Unit List'!F1560,"")</f>
        <v/>
      </c>
      <c r="J1560" t="str">
        <f t="shared" si="72"/>
        <v>5520006</v>
      </c>
    </row>
    <row r="1561" spans="1:10" x14ac:dyDescent="0.3">
      <c r="A1561" t="str">
        <f t="shared" si="73"/>
        <v>5520007</v>
      </c>
      <c r="B1561" t="s">
        <v>4214</v>
      </c>
      <c r="C1561" t="s">
        <v>900</v>
      </c>
      <c r="D1561" t="s">
        <v>919</v>
      </c>
      <c r="E1561" t="s">
        <v>4221</v>
      </c>
      <c r="F1561" t="s">
        <v>4222</v>
      </c>
      <c r="G1561">
        <f t="shared" si="74"/>
        <v>36</v>
      </c>
      <c r="H1561">
        <f>IF(LEN(I1561)&gt;0,1+MAX($H$1:H1560),0)</f>
        <v>0</v>
      </c>
      <c r="I1561" t="str">
        <f>IF(B1561=LEFT('Debt Worksheet'!$C$7,2),'Selected Unit Finder +Unit List'!F1561,"")</f>
        <v/>
      </c>
      <c r="J1561" t="str">
        <f t="shared" si="72"/>
        <v>5520007</v>
      </c>
    </row>
    <row r="1562" spans="1:10" x14ac:dyDescent="0.3">
      <c r="A1562" t="str">
        <f t="shared" si="73"/>
        <v>5520008</v>
      </c>
      <c r="B1562" t="s">
        <v>4214</v>
      </c>
      <c r="C1562" t="s">
        <v>900</v>
      </c>
      <c r="D1562" t="s">
        <v>922</v>
      </c>
      <c r="E1562" t="s">
        <v>1072</v>
      </c>
      <c r="F1562" t="s">
        <v>1073</v>
      </c>
      <c r="G1562">
        <f t="shared" si="74"/>
        <v>36</v>
      </c>
      <c r="H1562">
        <f>IF(LEN(I1562)&gt;0,1+MAX($H$1:H1561),0)</f>
        <v>0</v>
      </c>
      <c r="I1562" t="str">
        <f>IF(B1562=LEFT('Debt Worksheet'!$C$7,2),'Selected Unit Finder +Unit List'!F1562,"")</f>
        <v/>
      </c>
      <c r="J1562" t="str">
        <f t="shared" si="72"/>
        <v>5520008</v>
      </c>
    </row>
    <row r="1563" spans="1:10" x14ac:dyDescent="0.3">
      <c r="A1563" t="str">
        <f t="shared" si="73"/>
        <v>5520009</v>
      </c>
      <c r="B1563" t="s">
        <v>4214</v>
      </c>
      <c r="C1563" t="s">
        <v>900</v>
      </c>
      <c r="D1563" t="s">
        <v>925</v>
      </c>
      <c r="E1563" t="s">
        <v>981</v>
      </c>
      <c r="F1563" t="s">
        <v>982</v>
      </c>
      <c r="G1563">
        <f t="shared" si="74"/>
        <v>36</v>
      </c>
      <c r="H1563">
        <f>IF(LEN(I1563)&gt;0,1+MAX($H$1:H1562),0)</f>
        <v>0</v>
      </c>
      <c r="I1563" t="str">
        <f>IF(B1563=LEFT('Debt Worksheet'!$C$7,2),'Selected Unit Finder +Unit List'!F1563,"")</f>
        <v/>
      </c>
      <c r="J1563" t="str">
        <f t="shared" si="72"/>
        <v>5520009</v>
      </c>
    </row>
    <row r="1564" spans="1:10" x14ac:dyDescent="0.3">
      <c r="A1564" t="str">
        <f t="shared" si="73"/>
        <v>5520010</v>
      </c>
      <c r="B1564" t="s">
        <v>4214</v>
      </c>
      <c r="C1564" t="s">
        <v>900</v>
      </c>
      <c r="D1564" t="s">
        <v>928</v>
      </c>
      <c r="E1564" t="s">
        <v>911</v>
      </c>
      <c r="F1564" t="s">
        <v>912</v>
      </c>
      <c r="G1564">
        <f t="shared" si="74"/>
        <v>36</v>
      </c>
      <c r="H1564">
        <f>IF(LEN(I1564)&gt;0,1+MAX($H$1:H1563),0)</f>
        <v>0</v>
      </c>
      <c r="I1564" t="str">
        <f>IF(B1564=LEFT('Debt Worksheet'!$C$7,2),'Selected Unit Finder +Unit List'!F1564,"")</f>
        <v/>
      </c>
      <c r="J1564" t="str">
        <f t="shared" si="72"/>
        <v>5520010</v>
      </c>
    </row>
    <row r="1565" spans="1:10" x14ac:dyDescent="0.3">
      <c r="A1565" t="str">
        <f t="shared" si="73"/>
        <v>5520011</v>
      </c>
      <c r="B1565" t="s">
        <v>4214</v>
      </c>
      <c r="C1565" t="s">
        <v>900</v>
      </c>
      <c r="D1565" t="s">
        <v>931</v>
      </c>
      <c r="E1565" t="s">
        <v>987</v>
      </c>
      <c r="F1565" t="s">
        <v>988</v>
      </c>
      <c r="G1565">
        <f t="shared" si="74"/>
        <v>36</v>
      </c>
      <c r="H1565">
        <f>IF(LEN(I1565)&gt;0,1+MAX($H$1:H1564),0)</f>
        <v>0</v>
      </c>
      <c r="I1565" t="str">
        <f>IF(B1565=LEFT('Debt Worksheet'!$C$7,2),'Selected Unit Finder +Unit List'!F1565,"")</f>
        <v/>
      </c>
      <c r="J1565" t="str">
        <f t="shared" si="72"/>
        <v>5520011</v>
      </c>
    </row>
    <row r="1566" spans="1:10" x14ac:dyDescent="0.3">
      <c r="A1566" t="str">
        <f t="shared" si="73"/>
        <v>5520012</v>
      </c>
      <c r="B1566" t="s">
        <v>4214</v>
      </c>
      <c r="C1566" t="s">
        <v>900</v>
      </c>
      <c r="D1566" t="s">
        <v>934</v>
      </c>
      <c r="E1566" t="s">
        <v>917</v>
      </c>
      <c r="F1566" t="s">
        <v>918</v>
      </c>
      <c r="G1566">
        <f t="shared" si="74"/>
        <v>36</v>
      </c>
      <c r="H1566">
        <f>IF(LEN(I1566)&gt;0,1+MAX($H$1:H1565),0)</f>
        <v>0</v>
      </c>
      <c r="I1566" t="str">
        <f>IF(B1566=LEFT('Debt Worksheet'!$C$7,2),'Selected Unit Finder +Unit List'!F1566,"")</f>
        <v/>
      </c>
      <c r="J1566" t="str">
        <f t="shared" si="72"/>
        <v>5520012</v>
      </c>
    </row>
    <row r="1567" spans="1:10" x14ac:dyDescent="0.3">
      <c r="A1567" t="str">
        <f t="shared" si="73"/>
        <v>5520013</v>
      </c>
      <c r="B1567" t="s">
        <v>4214</v>
      </c>
      <c r="C1567" t="s">
        <v>900</v>
      </c>
      <c r="D1567" t="s">
        <v>995</v>
      </c>
      <c r="E1567" t="s">
        <v>2175</v>
      </c>
      <c r="F1567" t="s">
        <v>2176</v>
      </c>
      <c r="G1567">
        <f t="shared" si="74"/>
        <v>36</v>
      </c>
      <c r="H1567">
        <f>IF(LEN(I1567)&gt;0,1+MAX($H$1:H1566),0)</f>
        <v>0</v>
      </c>
      <c r="I1567" t="str">
        <f>IF(B1567=LEFT('Debt Worksheet'!$C$7,2),'Selected Unit Finder +Unit List'!F1567,"")</f>
        <v/>
      </c>
      <c r="J1567" t="str">
        <f t="shared" si="72"/>
        <v>5520013</v>
      </c>
    </row>
    <row r="1568" spans="1:10" x14ac:dyDescent="0.3">
      <c r="A1568" t="str">
        <f t="shared" si="73"/>
        <v>5520014</v>
      </c>
      <c r="B1568" t="s">
        <v>4214</v>
      </c>
      <c r="C1568" t="s">
        <v>900</v>
      </c>
      <c r="D1568" t="s">
        <v>996</v>
      </c>
      <c r="E1568" t="s">
        <v>935</v>
      </c>
      <c r="F1568" t="s">
        <v>936</v>
      </c>
      <c r="G1568">
        <f t="shared" si="74"/>
        <v>36</v>
      </c>
      <c r="H1568">
        <f>IF(LEN(I1568)&gt;0,1+MAX($H$1:H1567),0)</f>
        <v>0</v>
      </c>
      <c r="I1568" t="str">
        <f>IF(B1568=LEFT('Debt Worksheet'!$C$7,2),'Selected Unit Finder +Unit List'!F1568,"")</f>
        <v/>
      </c>
      <c r="J1568" t="str">
        <f t="shared" si="72"/>
        <v>5520014</v>
      </c>
    </row>
    <row r="1569" spans="1:10" x14ac:dyDescent="0.3">
      <c r="A1569" t="str">
        <f t="shared" si="73"/>
        <v>5530403</v>
      </c>
      <c r="B1569" t="s">
        <v>4214</v>
      </c>
      <c r="C1569" t="s">
        <v>937</v>
      </c>
      <c r="D1569" t="s">
        <v>4223</v>
      </c>
      <c r="E1569" t="s">
        <v>4224</v>
      </c>
      <c r="F1569" t="s">
        <v>4225</v>
      </c>
      <c r="G1569">
        <f t="shared" si="74"/>
        <v>36</v>
      </c>
      <c r="H1569">
        <f>IF(LEN(I1569)&gt;0,1+MAX($H$1:H1568),0)</f>
        <v>0</v>
      </c>
      <c r="I1569" t="str">
        <f>IF(B1569=LEFT('Debt Worksheet'!$C$7,2),'Selected Unit Finder +Unit List'!F1569,"")</f>
        <v/>
      </c>
      <c r="J1569" t="str">
        <f t="shared" si="72"/>
        <v>5530403</v>
      </c>
    </row>
    <row r="1570" spans="1:10" x14ac:dyDescent="0.3">
      <c r="A1570" t="str">
        <f t="shared" si="73"/>
        <v>5530509</v>
      </c>
      <c r="B1570" t="s">
        <v>4214</v>
      </c>
      <c r="C1570" t="s">
        <v>937</v>
      </c>
      <c r="D1570" t="s">
        <v>4226</v>
      </c>
      <c r="E1570" t="s">
        <v>4227</v>
      </c>
      <c r="F1570" t="s">
        <v>4228</v>
      </c>
      <c r="G1570">
        <f t="shared" si="74"/>
        <v>36</v>
      </c>
      <c r="H1570">
        <f>IF(LEN(I1570)&gt;0,1+MAX($H$1:H1569),0)</f>
        <v>0</v>
      </c>
      <c r="I1570" t="str">
        <f>IF(B1570=LEFT('Debt Worksheet'!$C$7,2),'Selected Unit Finder +Unit List'!F1570,"")</f>
        <v/>
      </c>
      <c r="J1570" t="str">
        <f t="shared" si="72"/>
        <v>5530509</v>
      </c>
    </row>
    <row r="1571" spans="1:10" x14ac:dyDescent="0.3">
      <c r="A1571" t="str">
        <f t="shared" si="73"/>
        <v>5530798</v>
      </c>
      <c r="B1571" t="s">
        <v>4214</v>
      </c>
      <c r="C1571" t="s">
        <v>937</v>
      </c>
      <c r="D1571" t="s">
        <v>4229</v>
      </c>
      <c r="E1571" t="s">
        <v>4230</v>
      </c>
      <c r="F1571" t="s">
        <v>4231</v>
      </c>
      <c r="G1571">
        <f t="shared" si="74"/>
        <v>36</v>
      </c>
      <c r="H1571">
        <f>IF(LEN(I1571)&gt;0,1+MAX($H$1:H1570),0)</f>
        <v>0</v>
      </c>
      <c r="I1571" t="str">
        <f>IF(B1571=LEFT('Debt Worksheet'!$C$7,2),'Selected Unit Finder +Unit List'!F1571,"")</f>
        <v/>
      </c>
      <c r="J1571" t="str">
        <f t="shared" si="72"/>
        <v>5530798</v>
      </c>
    </row>
    <row r="1572" spans="1:10" x14ac:dyDescent="0.3">
      <c r="A1572" t="str">
        <f t="shared" si="73"/>
        <v>5530799</v>
      </c>
      <c r="B1572" t="s">
        <v>4214</v>
      </c>
      <c r="C1572" t="s">
        <v>937</v>
      </c>
      <c r="D1572" t="s">
        <v>4232</v>
      </c>
      <c r="E1572" t="s">
        <v>4233</v>
      </c>
      <c r="F1572" t="s">
        <v>4234</v>
      </c>
      <c r="G1572">
        <f t="shared" si="74"/>
        <v>36</v>
      </c>
      <c r="H1572">
        <f>IF(LEN(I1572)&gt;0,1+MAX($H$1:H1571),0)</f>
        <v>0</v>
      </c>
      <c r="I1572" t="str">
        <f>IF(B1572=LEFT('Debt Worksheet'!$C$7,2),'Selected Unit Finder +Unit List'!F1572,"")</f>
        <v/>
      </c>
      <c r="J1572" t="str">
        <f t="shared" si="72"/>
        <v>5530799</v>
      </c>
    </row>
    <row r="1573" spans="1:10" x14ac:dyDescent="0.3">
      <c r="A1573" t="str">
        <f t="shared" si="73"/>
        <v>5530800</v>
      </c>
      <c r="B1573" t="s">
        <v>4214</v>
      </c>
      <c r="C1573" t="s">
        <v>937</v>
      </c>
      <c r="D1573" t="s">
        <v>1050</v>
      </c>
      <c r="E1573" t="s">
        <v>4235</v>
      </c>
      <c r="F1573" t="s">
        <v>4236</v>
      </c>
      <c r="G1573">
        <f t="shared" si="74"/>
        <v>36</v>
      </c>
      <c r="H1573">
        <f>IF(LEN(I1573)&gt;0,1+MAX($H$1:H1572),0)</f>
        <v>0</v>
      </c>
      <c r="I1573" t="str">
        <f>IF(B1573=LEFT('Debt Worksheet'!$C$7,2),'Selected Unit Finder +Unit List'!F1573,"")</f>
        <v/>
      </c>
      <c r="J1573" t="str">
        <f t="shared" si="72"/>
        <v>5530800</v>
      </c>
    </row>
    <row r="1574" spans="1:10" x14ac:dyDescent="0.3">
      <c r="A1574" t="str">
        <f t="shared" si="73"/>
        <v>5530801</v>
      </c>
      <c r="B1574" t="s">
        <v>4214</v>
      </c>
      <c r="C1574" t="s">
        <v>937</v>
      </c>
      <c r="D1574" t="s">
        <v>4237</v>
      </c>
      <c r="E1574" t="s">
        <v>4238</v>
      </c>
      <c r="F1574" t="s">
        <v>4239</v>
      </c>
      <c r="G1574">
        <f t="shared" si="74"/>
        <v>36</v>
      </c>
      <c r="H1574">
        <f>IF(LEN(I1574)&gt;0,1+MAX($H$1:H1573),0)</f>
        <v>0</v>
      </c>
      <c r="I1574" t="str">
        <f>IF(B1574=LEFT('Debt Worksheet'!$C$7,2),'Selected Unit Finder +Unit List'!F1574,"")</f>
        <v/>
      </c>
      <c r="J1574" t="str">
        <f t="shared" si="72"/>
        <v>5530801</v>
      </c>
    </row>
    <row r="1575" spans="1:10" x14ac:dyDescent="0.3">
      <c r="A1575" t="str">
        <f t="shared" si="73"/>
        <v>5530970</v>
      </c>
      <c r="B1575" t="s">
        <v>4214</v>
      </c>
      <c r="C1575" t="s">
        <v>937</v>
      </c>
      <c r="D1575" t="s">
        <v>3212</v>
      </c>
      <c r="E1575" t="s">
        <v>4240</v>
      </c>
      <c r="F1575" t="s">
        <v>4241</v>
      </c>
      <c r="G1575">
        <f t="shared" si="74"/>
        <v>36</v>
      </c>
      <c r="H1575">
        <f>IF(LEN(I1575)&gt;0,1+MAX($H$1:H1574),0)</f>
        <v>0</v>
      </c>
      <c r="I1575" t="str">
        <f>IF(B1575=LEFT('Debt Worksheet'!$C$7,2),'Selected Unit Finder +Unit List'!F1575,"")</f>
        <v/>
      </c>
      <c r="J1575" t="str">
        <f t="shared" si="72"/>
        <v>5530970</v>
      </c>
    </row>
    <row r="1576" spans="1:10" x14ac:dyDescent="0.3">
      <c r="A1576" t="str">
        <f t="shared" si="73"/>
        <v>5545900</v>
      </c>
      <c r="B1576" t="s">
        <v>4214</v>
      </c>
      <c r="C1576" t="s">
        <v>950</v>
      </c>
      <c r="D1576" t="s">
        <v>4242</v>
      </c>
      <c r="E1576" t="s">
        <v>4243</v>
      </c>
      <c r="F1576" t="s">
        <v>4244</v>
      </c>
      <c r="G1576">
        <f t="shared" si="74"/>
        <v>36</v>
      </c>
      <c r="H1576">
        <f>IF(LEN(I1576)&gt;0,1+MAX($H$1:H1575),0)</f>
        <v>0</v>
      </c>
      <c r="I1576" t="str">
        <f>IF(B1576=LEFT('Debt Worksheet'!$C$7,2),'Selected Unit Finder +Unit List'!F1576,"")</f>
        <v/>
      </c>
      <c r="J1576" t="str">
        <f t="shared" si="72"/>
        <v>5545900</v>
      </c>
    </row>
    <row r="1577" spans="1:10" x14ac:dyDescent="0.3">
      <c r="A1577" t="str">
        <f t="shared" si="73"/>
        <v>5545910</v>
      </c>
      <c r="B1577" t="s">
        <v>4214</v>
      </c>
      <c r="C1577" t="s">
        <v>950</v>
      </c>
      <c r="D1577" t="s">
        <v>4245</v>
      </c>
      <c r="E1577" t="s">
        <v>4246</v>
      </c>
      <c r="F1577" t="s">
        <v>4247</v>
      </c>
      <c r="G1577">
        <f t="shared" si="74"/>
        <v>36</v>
      </c>
      <c r="H1577">
        <f>IF(LEN(I1577)&gt;0,1+MAX($H$1:H1576),0)</f>
        <v>0</v>
      </c>
      <c r="I1577" t="str">
        <f>IF(B1577=LEFT('Debt Worksheet'!$C$7,2),'Selected Unit Finder +Unit List'!F1577,"")</f>
        <v/>
      </c>
      <c r="J1577" t="str">
        <f t="shared" si="72"/>
        <v>5545910</v>
      </c>
    </row>
    <row r="1578" spans="1:10" x14ac:dyDescent="0.3">
      <c r="A1578" t="str">
        <f t="shared" si="73"/>
        <v>5545925</v>
      </c>
      <c r="B1578" t="s">
        <v>4214</v>
      </c>
      <c r="C1578" t="s">
        <v>950</v>
      </c>
      <c r="D1578" t="s">
        <v>4248</v>
      </c>
      <c r="E1578" t="s">
        <v>4249</v>
      </c>
      <c r="F1578" t="s">
        <v>4250</v>
      </c>
      <c r="G1578">
        <f t="shared" si="74"/>
        <v>36</v>
      </c>
      <c r="H1578">
        <f>IF(LEN(I1578)&gt;0,1+MAX($H$1:H1577),0)</f>
        <v>0</v>
      </c>
      <c r="I1578" t="str">
        <f>IF(B1578=LEFT('Debt Worksheet'!$C$7,2),'Selected Unit Finder +Unit List'!F1578,"")</f>
        <v/>
      </c>
      <c r="J1578" t="str">
        <f t="shared" si="72"/>
        <v>5545925</v>
      </c>
    </row>
    <row r="1579" spans="1:10" x14ac:dyDescent="0.3">
      <c r="A1579" t="str">
        <f t="shared" si="73"/>
        <v>5545930</v>
      </c>
      <c r="B1579" t="s">
        <v>4214</v>
      </c>
      <c r="C1579" t="s">
        <v>950</v>
      </c>
      <c r="D1579" t="s">
        <v>4251</v>
      </c>
      <c r="E1579" t="s">
        <v>4252</v>
      </c>
      <c r="F1579" t="s">
        <v>4253</v>
      </c>
      <c r="G1579">
        <f t="shared" si="74"/>
        <v>36</v>
      </c>
      <c r="H1579">
        <f>IF(LEN(I1579)&gt;0,1+MAX($H$1:H1578),0)</f>
        <v>0</v>
      </c>
      <c r="I1579" t="str">
        <f>IF(B1579=LEFT('Debt Worksheet'!$C$7,2),'Selected Unit Finder +Unit List'!F1579,"")</f>
        <v/>
      </c>
      <c r="J1579" t="str">
        <f t="shared" si="72"/>
        <v>5545930</v>
      </c>
    </row>
    <row r="1580" spans="1:10" x14ac:dyDescent="0.3">
      <c r="A1580" t="str">
        <f t="shared" si="73"/>
        <v>5550160</v>
      </c>
      <c r="B1580" t="s">
        <v>4214</v>
      </c>
      <c r="C1580" t="s">
        <v>960</v>
      </c>
      <c r="D1580" t="s">
        <v>4254</v>
      </c>
      <c r="E1580" t="s">
        <v>4255</v>
      </c>
      <c r="F1580" t="s">
        <v>4256</v>
      </c>
      <c r="G1580">
        <f t="shared" si="74"/>
        <v>36</v>
      </c>
      <c r="H1580">
        <f>IF(LEN(I1580)&gt;0,1+MAX($H$1:H1579),0)</f>
        <v>0</v>
      </c>
      <c r="I1580" t="str">
        <f>IF(B1580=LEFT('Debt Worksheet'!$C$7,2),'Selected Unit Finder +Unit List'!F1580,"")</f>
        <v/>
      </c>
      <c r="J1580" t="str">
        <f t="shared" si="72"/>
        <v>5550160</v>
      </c>
    </row>
    <row r="1581" spans="1:10" x14ac:dyDescent="0.3">
      <c r="A1581" t="str">
        <f t="shared" si="73"/>
        <v>5550161</v>
      </c>
      <c r="B1581" t="s">
        <v>4214</v>
      </c>
      <c r="C1581" t="s">
        <v>960</v>
      </c>
      <c r="D1581" t="s">
        <v>4257</v>
      </c>
      <c r="E1581" t="s">
        <v>4258</v>
      </c>
      <c r="F1581" t="s">
        <v>4259</v>
      </c>
      <c r="G1581">
        <f t="shared" si="74"/>
        <v>36</v>
      </c>
      <c r="H1581">
        <f>IF(LEN(I1581)&gt;0,1+MAX($H$1:H1580),0)</f>
        <v>0</v>
      </c>
      <c r="I1581" t="str">
        <f>IF(B1581=LEFT('Debt Worksheet'!$C$7,2),'Selected Unit Finder +Unit List'!F1581,"")</f>
        <v/>
      </c>
      <c r="J1581" t="str">
        <f t="shared" si="72"/>
        <v>5550161</v>
      </c>
    </row>
    <row r="1582" spans="1:10" x14ac:dyDescent="0.3">
      <c r="A1582" t="str">
        <f t="shared" si="73"/>
        <v>5560963</v>
      </c>
      <c r="B1582" t="s">
        <v>4214</v>
      </c>
      <c r="C1582" t="s">
        <v>966</v>
      </c>
      <c r="D1582" t="s">
        <v>1865</v>
      </c>
      <c r="E1582" t="s">
        <v>4260</v>
      </c>
      <c r="F1582" t="s">
        <v>4261</v>
      </c>
      <c r="G1582">
        <f t="shared" si="74"/>
        <v>36</v>
      </c>
      <c r="H1582">
        <f>IF(LEN(I1582)&gt;0,1+MAX($H$1:H1581),0)</f>
        <v>0</v>
      </c>
      <c r="I1582" t="str">
        <f>IF(B1582=LEFT('Debt Worksheet'!$C$7,2),'Selected Unit Finder +Unit List'!F1582,"")</f>
        <v/>
      </c>
      <c r="J1582" t="str">
        <f t="shared" si="72"/>
        <v>5560963</v>
      </c>
    </row>
    <row r="1583" spans="1:10" x14ac:dyDescent="0.3">
      <c r="A1583" t="str">
        <f t="shared" si="73"/>
        <v>5561085</v>
      </c>
      <c r="B1583" t="s">
        <v>4214</v>
      </c>
      <c r="C1583" t="s">
        <v>966</v>
      </c>
      <c r="D1583" t="s">
        <v>2976</v>
      </c>
      <c r="E1583" t="s">
        <v>4262</v>
      </c>
      <c r="F1583" t="s">
        <v>4263</v>
      </c>
      <c r="G1583">
        <f t="shared" si="74"/>
        <v>36</v>
      </c>
      <c r="H1583">
        <f>IF(LEN(I1583)&gt;0,1+MAX($H$1:H1582),0)</f>
        <v>0</v>
      </c>
      <c r="I1583" t="str">
        <f>IF(B1583=LEFT('Debt Worksheet'!$C$7,2),'Selected Unit Finder +Unit List'!F1583,"")</f>
        <v/>
      </c>
      <c r="J1583" t="str">
        <f t="shared" si="72"/>
        <v>5561085</v>
      </c>
    </row>
    <row r="1584" spans="1:10" x14ac:dyDescent="0.3">
      <c r="A1584" t="str">
        <f t="shared" si="73"/>
        <v>5570017</v>
      </c>
      <c r="B1584" t="s">
        <v>4214</v>
      </c>
      <c r="C1584" t="s">
        <v>1260</v>
      </c>
      <c r="D1584" t="s">
        <v>1004</v>
      </c>
      <c r="E1584" t="s">
        <v>4264</v>
      </c>
      <c r="F1584" t="s">
        <v>4265</v>
      </c>
      <c r="G1584">
        <f t="shared" si="74"/>
        <v>36</v>
      </c>
      <c r="H1584">
        <f>IF(LEN(I1584)&gt;0,1+MAX($H$1:H1583),0)</f>
        <v>0</v>
      </c>
      <c r="I1584" t="str">
        <f>IF(B1584=LEFT('Debt Worksheet'!$C$7,2),'Selected Unit Finder +Unit List'!F1584,"")</f>
        <v/>
      </c>
      <c r="J1584" t="str">
        <f t="shared" si="72"/>
        <v>5570017</v>
      </c>
    </row>
    <row r="1585" spans="1:10" x14ac:dyDescent="0.3">
      <c r="A1585" t="str">
        <f t="shared" si="73"/>
        <v>5570101</v>
      </c>
      <c r="B1585" t="s">
        <v>4214</v>
      </c>
      <c r="C1585" t="s">
        <v>1260</v>
      </c>
      <c r="D1585" t="s">
        <v>3454</v>
      </c>
      <c r="E1585" t="s">
        <v>4266</v>
      </c>
      <c r="F1585" t="s">
        <v>4267</v>
      </c>
      <c r="G1585">
        <f t="shared" si="74"/>
        <v>36</v>
      </c>
      <c r="H1585">
        <f>IF(LEN(I1585)&gt;0,1+MAX($H$1:H1584),0)</f>
        <v>0</v>
      </c>
      <c r="I1585" t="str">
        <f>IF(B1585=LEFT('Debt Worksheet'!$C$7,2),'Selected Unit Finder +Unit List'!F1585,"")</f>
        <v/>
      </c>
      <c r="J1585" t="str">
        <f t="shared" si="72"/>
        <v>5570101</v>
      </c>
    </row>
    <row r="1586" spans="1:10" x14ac:dyDescent="0.3">
      <c r="A1586" t="str">
        <f t="shared" si="73"/>
        <v>5570103</v>
      </c>
      <c r="B1586" t="s">
        <v>4214</v>
      </c>
      <c r="C1586" t="s">
        <v>1260</v>
      </c>
      <c r="D1586" t="s">
        <v>3033</v>
      </c>
      <c r="E1586" t="s">
        <v>4268</v>
      </c>
      <c r="F1586" t="s">
        <v>4269</v>
      </c>
      <c r="G1586">
        <f t="shared" si="74"/>
        <v>36</v>
      </c>
      <c r="H1586">
        <f>IF(LEN(I1586)&gt;0,1+MAX($H$1:H1585),0)</f>
        <v>0</v>
      </c>
      <c r="I1586" t="str">
        <f>IF(B1586=LEFT('Debt Worksheet'!$C$7,2),'Selected Unit Finder +Unit List'!F1586,"")</f>
        <v/>
      </c>
      <c r="J1586" t="str">
        <f t="shared" si="72"/>
        <v>5570103</v>
      </c>
    </row>
    <row r="1587" spans="1:10" x14ac:dyDescent="0.3">
      <c r="A1587" t="str">
        <f t="shared" si="73"/>
        <v>5570106</v>
      </c>
      <c r="B1587" t="s">
        <v>4214</v>
      </c>
      <c r="C1587" t="s">
        <v>1260</v>
      </c>
      <c r="D1587" t="s">
        <v>3080</v>
      </c>
      <c r="E1587" t="s">
        <v>4270</v>
      </c>
      <c r="F1587" t="s">
        <v>4270</v>
      </c>
      <c r="G1587">
        <f t="shared" si="74"/>
        <v>36</v>
      </c>
      <c r="H1587">
        <f>IF(LEN(I1587)&gt;0,1+MAX($H$1:H1586),0)</f>
        <v>0</v>
      </c>
      <c r="I1587" t="str">
        <f>IF(B1587=LEFT('Debt Worksheet'!$C$7,2),'Selected Unit Finder +Unit List'!F1587,"")</f>
        <v/>
      </c>
      <c r="J1587" t="str">
        <f t="shared" si="72"/>
        <v>5570106</v>
      </c>
    </row>
    <row r="1588" spans="1:10" x14ac:dyDescent="0.3">
      <c r="A1588" t="str">
        <f t="shared" si="73"/>
        <v>5570325</v>
      </c>
      <c r="B1588" t="s">
        <v>4214</v>
      </c>
      <c r="C1588" t="s">
        <v>1260</v>
      </c>
      <c r="D1588" t="s">
        <v>4271</v>
      </c>
      <c r="E1588" t="s">
        <v>4272</v>
      </c>
      <c r="F1588" t="s">
        <v>4273</v>
      </c>
      <c r="G1588">
        <f t="shared" si="74"/>
        <v>36</v>
      </c>
      <c r="H1588">
        <f>IF(LEN(I1588)&gt;0,1+MAX($H$1:H1587),0)</f>
        <v>0</v>
      </c>
      <c r="I1588" t="str">
        <f>IF(B1588=LEFT('Debt Worksheet'!$C$7,2),'Selected Unit Finder +Unit List'!F1588,"")</f>
        <v/>
      </c>
      <c r="J1588" t="str">
        <f t="shared" si="72"/>
        <v>5570325</v>
      </c>
    </row>
    <row r="1589" spans="1:10" x14ac:dyDescent="0.3">
      <c r="A1589" t="str">
        <f t="shared" si="73"/>
        <v>5570345</v>
      </c>
      <c r="B1589" t="s">
        <v>4214</v>
      </c>
      <c r="C1589" t="s">
        <v>1260</v>
      </c>
      <c r="D1589" t="s">
        <v>4274</v>
      </c>
      <c r="E1589" t="s">
        <v>4275</v>
      </c>
      <c r="F1589" t="s">
        <v>4275</v>
      </c>
      <c r="G1589">
        <f t="shared" si="74"/>
        <v>36</v>
      </c>
      <c r="H1589">
        <f>IF(LEN(I1589)&gt;0,1+MAX($H$1:H1588),0)</f>
        <v>0</v>
      </c>
      <c r="I1589" t="str">
        <f>IF(B1589=LEFT('Debt Worksheet'!$C$7,2),'Selected Unit Finder +Unit List'!F1589,"")</f>
        <v/>
      </c>
      <c r="J1589" t="str">
        <f t="shared" si="72"/>
        <v>5570345</v>
      </c>
    </row>
    <row r="1590" spans="1:10" x14ac:dyDescent="0.3">
      <c r="A1590" t="str">
        <f t="shared" si="73"/>
        <v>5610000</v>
      </c>
      <c r="B1590" t="s">
        <v>4276</v>
      </c>
      <c r="C1590" t="s">
        <v>896</v>
      </c>
      <c r="D1590" t="s">
        <v>897</v>
      </c>
      <c r="E1590" t="s">
        <v>4277</v>
      </c>
      <c r="F1590" t="s">
        <v>4278</v>
      </c>
      <c r="G1590">
        <f t="shared" si="74"/>
        <v>24</v>
      </c>
      <c r="H1590">
        <f>IF(LEN(I1590)&gt;0,1+MAX($H$1:H1589),0)</f>
        <v>0</v>
      </c>
      <c r="I1590" t="str">
        <f>IF(B1590=LEFT('Debt Worksheet'!$C$7,2),'Selected Unit Finder +Unit List'!F1590,"")</f>
        <v/>
      </c>
      <c r="J1590" t="str">
        <f t="shared" si="72"/>
        <v>5610000</v>
      </c>
    </row>
    <row r="1591" spans="1:10" x14ac:dyDescent="0.3">
      <c r="A1591" t="str">
        <f t="shared" si="73"/>
        <v>5620001</v>
      </c>
      <c r="B1591" t="s">
        <v>4276</v>
      </c>
      <c r="C1591" t="s">
        <v>900</v>
      </c>
      <c r="D1591" t="s">
        <v>901</v>
      </c>
      <c r="E1591" t="s">
        <v>4279</v>
      </c>
      <c r="F1591" t="s">
        <v>4280</v>
      </c>
      <c r="G1591">
        <f t="shared" si="74"/>
        <v>24</v>
      </c>
      <c r="H1591">
        <f>IF(LEN(I1591)&gt;0,1+MAX($H$1:H1590),0)</f>
        <v>0</v>
      </c>
      <c r="I1591" t="str">
        <f>IF(B1591=LEFT('Debt Worksheet'!$C$7,2),'Selected Unit Finder +Unit List'!F1591,"")</f>
        <v/>
      </c>
      <c r="J1591" t="str">
        <f t="shared" si="72"/>
        <v>5620001</v>
      </c>
    </row>
    <row r="1592" spans="1:10" x14ac:dyDescent="0.3">
      <c r="A1592" t="str">
        <f t="shared" si="73"/>
        <v>5620002</v>
      </c>
      <c r="B1592" t="s">
        <v>4276</v>
      </c>
      <c r="C1592" t="s">
        <v>900</v>
      </c>
      <c r="D1592" t="s">
        <v>904</v>
      </c>
      <c r="E1592" t="s">
        <v>4281</v>
      </c>
      <c r="F1592" t="s">
        <v>4282</v>
      </c>
      <c r="G1592">
        <f t="shared" si="74"/>
        <v>24</v>
      </c>
      <c r="H1592">
        <f>IF(LEN(I1592)&gt;0,1+MAX($H$1:H1591),0)</f>
        <v>0</v>
      </c>
      <c r="I1592" t="str">
        <f>IF(B1592=LEFT('Debt Worksheet'!$C$7,2),'Selected Unit Finder +Unit List'!F1592,"")</f>
        <v/>
      </c>
      <c r="J1592" t="str">
        <f t="shared" si="72"/>
        <v>5620002</v>
      </c>
    </row>
    <row r="1593" spans="1:10" x14ac:dyDescent="0.3">
      <c r="A1593" t="str">
        <f t="shared" si="73"/>
        <v>5620003</v>
      </c>
      <c r="B1593" t="s">
        <v>4276</v>
      </c>
      <c r="C1593" t="s">
        <v>900</v>
      </c>
      <c r="D1593" t="s">
        <v>907</v>
      </c>
      <c r="E1593" t="s">
        <v>1120</v>
      </c>
      <c r="F1593" t="s">
        <v>1121</v>
      </c>
      <c r="G1593">
        <f t="shared" si="74"/>
        <v>24</v>
      </c>
      <c r="H1593">
        <f>IF(LEN(I1593)&gt;0,1+MAX($H$1:H1592),0)</f>
        <v>0</v>
      </c>
      <c r="I1593" t="str">
        <f>IF(B1593=LEFT('Debt Worksheet'!$C$7,2),'Selected Unit Finder +Unit List'!F1593,"")</f>
        <v/>
      </c>
      <c r="J1593" t="str">
        <f t="shared" si="72"/>
        <v>5620003</v>
      </c>
    </row>
    <row r="1594" spans="1:10" x14ac:dyDescent="0.3">
      <c r="A1594" t="str">
        <f t="shared" si="73"/>
        <v>5620004</v>
      </c>
      <c r="B1594" t="s">
        <v>4276</v>
      </c>
      <c r="C1594" t="s">
        <v>900</v>
      </c>
      <c r="D1594" t="s">
        <v>910</v>
      </c>
      <c r="E1594" t="s">
        <v>4283</v>
      </c>
      <c r="F1594" t="s">
        <v>4284</v>
      </c>
      <c r="G1594">
        <f t="shared" si="74"/>
        <v>24</v>
      </c>
      <c r="H1594">
        <f>IF(LEN(I1594)&gt;0,1+MAX($H$1:H1593),0)</f>
        <v>0</v>
      </c>
      <c r="I1594" t="str">
        <f>IF(B1594=LEFT('Debt Worksheet'!$C$7,2),'Selected Unit Finder +Unit List'!F1594,"")</f>
        <v/>
      </c>
      <c r="J1594" t="str">
        <f t="shared" si="72"/>
        <v>5620004</v>
      </c>
    </row>
    <row r="1595" spans="1:10" x14ac:dyDescent="0.3">
      <c r="A1595" t="str">
        <f t="shared" si="73"/>
        <v>5620005</v>
      </c>
      <c r="B1595" t="s">
        <v>4276</v>
      </c>
      <c r="C1595" t="s">
        <v>900</v>
      </c>
      <c r="D1595" t="s">
        <v>913</v>
      </c>
      <c r="E1595" t="s">
        <v>981</v>
      </c>
      <c r="F1595" t="s">
        <v>982</v>
      </c>
      <c r="G1595">
        <f t="shared" si="74"/>
        <v>24</v>
      </c>
      <c r="H1595">
        <f>IF(LEN(I1595)&gt;0,1+MAX($H$1:H1594),0)</f>
        <v>0</v>
      </c>
      <c r="I1595" t="str">
        <f>IF(B1595=LEFT('Debt Worksheet'!$C$7,2),'Selected Unit Finder +Unit List'!F1595,"")</f>
        <v/>
      </c>
      <c r="J1595" t="str">
        <f t="shared" si="72"/>
        <v>5620005</v>
      </c>
    </row>
    <row r="1596" spans="1:10" x14ac:dyDescent="0.3">
      <c r="A1596" t="str">
        <f t="shared" si="73"/>
        <v>5620006</v>
      </c>
      <c r="B1596" t="s">
        <v>4276</v>
      </c>
      <c r="C1596" t="s">
        <v>900</v>
      </c>
      <c r="D1596" t="s">
        <v>916</v>
      </c>
      <c r="E1596" t="s">
        <v>911</v>
      </c>
      <c r="F1596" t="s">
        <v>912</v>
      </c>
      <c r="G1596">
        <f t="shared" si="74"/>
        <v>24</v>
      </c>
      <c r="H1596">
        <f>IF(LEN(I1596)&gt;0,1+MAX($H$1:H1595),0)</f>
        <v>0</v>
      </c>
      <c r="I1596" t="str">
        <f>IF(B1596=LEFT('Debt Worksheet'!$C$7,2),'Selected Unit Finder +Unit List'!F1596,"")</f>
        <v/>
      </c>
      <c r="J1596" t="str">
        <f t="shared" si="72"/>
        <v>5620006</v>
      </c>
    </row>
    <row r="1597" spans="1:10" x14ac:dyDescent="0.3">
      <c r="A1597" t="str">
        <f t="shared" si="73"/>
        <v>5620007</v>
      </c>
      <c r="B1597" t="s">
        <v>4276</v>
      </c>
      <c r="C1597" t="s">
        <v>900</v>
      </c>
      <c r="D1597" t="s">
        <v>919</v>
      </c>
      <c r="E1597" t="s">
        <v>985</v>
      </c>
      <c r="F1597" t="s">
        <v>986</v>
      </c>
      <c r="G1597">
        <f t="shared" si="74"/>
        <v>24</v>
      </c>
      <c r="H1597">
        <f>IF(LEN(I1597)&gt;0,1+MAX($H$1:H1596),0)</f>
        <v>0</v>
      </c>
      <c r="I1597" t="str">
        <f>IF(B1597=LEFT('Debt Worksheet'!$C$7,2),'Selected Unit Finder +Unit List'!F1597,"")</f>
        <v/>
      </c>
      <c r="J1597" t="str">
        <f t="shared" si="72"/>
        <v>5620007</v>
      </c>
    </row>
    <row r="1598" spans="1:10" x14ac:dyDescent="0.3">
      <c r="A1598" t="str">
        <f t="shared" si="73"/>
        <v>5620008</v>
      </c>
      <c r="B1598" t="s">
        <v>4276</v>
      </c>
      <c r="C1598" t="s">
        <v>900</v>
      </c>
      <c r="D1598" t="s">
        <v>922</v>
      </c>
      <c r="E1598" t="s">
        <v>2659</v>
      </c>
      <c r="F1598" t="s">
        <v>2660</v>
      </c>
      <c r="G1598">
        <f t="shared" si="74"/>
        <v>24</v>
      </c>
      <c r="H1598">
        <f>IF(LEN(I1598)&gt;0,1+MAX($H$1:H1597),0)</f>
        <v>0</v>
      </c>
      <c r="I1598" t="str">
        <f>IF(B1598=LEFT('Debt Worksheet'!$C$7,2),'Selected Unit Finder +Unit List'!F1598,"")</f>
        <v/>
      </c>
      <c r="J1598" t="str">
        <f t="shared" si="72"/>
        <v>5620008</v>
      </c>
    </row>
    <row r="1599" spans="1:10" x14ac:dyDescent="0.3">
      <c r="A1599" t="str">
        <f t="shared" si="73"/>
        <v>5620009</v>
      </c>
      <c r="B1599" t="s">
        <v>4276</v>
      </c>
      <c r="C1599" t="s">
        <v>900</v>
      </c>
      <c r="D1599" t="s">
        <v>925</v>
      </c>
      <c r="E1599" t="s">
        <v>4285</v>
      </c>
      <c r="F1599" t="s">
        <v>4286</v>
      </c>
      <c r="G1599">
        <f t="shared" si="74"/>
        <v>24</v>
      </c>
      <c r="H1599">
        <f>IF(LEN(I1599)&gt;0,1+MAX($H$1:H1598),0)</f>
        <v>0</v>
      </c>
      <c r="I1599" t="str">
        <f>IF(B1599=LEFT('Debt Worksheet'!$C$7,2),'Selected Unit Finder +Unit List'!F1599,"")</f>
        <v/>
      </c>
      <c r="J1599" t="str">
        <f t="shared" si="72"/>
        <v>5620009</v>
      </c>
    </row>
    <row r="1600" spans="1:10" x14ac:dyDescent="0.3">
      <c r="A1600" t="str">
        <f t="shared" si="73"/>
        <v>5620010</v>
      </c>
      <c r="B1600" t="s">
        <v>4276</v>
      </c>
      <c r="C1600" t="s">
        <v>900</v>
      </c>
      <c r="D1600" t="s">
        <v>928</v>
      </c>
      <c r="E1600" t="s">
        <v>935</v>
      </c>
      <c r="F1600" t="s">
        <v>936</v>
      </c>
      <c r="G1600">
        <f t="shared" si="74"/>
        <v>24</v>
      </c>
      <c r="H1600">
        <f>IF(LEN(I1600)&gt;0,1+MAX($H$1:H1599),0)</f>
        <v>0</v>
      </c>
      <c r="I1600" t="str">
        <f>IF(B1600=LEFT('Debt Worksheet'!$C$7,2),'Selected Unit Finder +Unit List'!F1600,"")</f>
        <v/>
      </c>
      <c r="J1600" t="str">
        <f t="shared" si="72"/>
        <v>5620010</v>
      </c>
    </row>
    <row r="1601" spans="1:10" x14ac:dyDescent="0.3">
      <c r="A1601" t="str">
        <f t="shared" si="73"/>
        <v>5630802</v>
      </c>
      <c r="B1601" t="s">
        <v>4276</v>
      </c>
      <c r="C1601" t="s">
        <v>937</v>
      </c>
      <c r="D1601" t="s">
        <v>1421</v>
      </c>
      <c r="E1601" t="s">
        <v>4287</v>
      </c>
      <c r="F1601" t="s">
        <v>4288</v>
      </c>
      <c r="G1601">
        <f t="shared" si="74"/>
        <v>24</v>
      </c>
      <c r="H1601">
        <f>IF(LEN(I1601)&gt;0,1+MAX($H$1:H1600),0)</f>
        <v>0</v>
      </c>
      <c r="I1601" t="str">
        <f>IF(B1601=LEFT('Debt Worksheet'!$C$7,2),'Selected Unit Finder +Unit List'!F1601,"")</f>
        <v/>
      </c>
      <c r="J1601" t="str">
        <f t="shared" si="72"/>
        <v>5630802</v>
      </c>
    </row>
    <row r="1602" spans="1:10" x14ac:dyDescent="0.3">
      <c r="A1602" t="str">
        <f t="shared" si="73"/>
        <v>5630803</v>
      </c>
      <c r="B1602" t="s">
        <v>4276</v>
      </c>
      <c r="C1602" t="s">
        <v>937</v>
      </c>
      <c r="D1602" t="s">
        <v>4289</v>
      </c>
      <c r="E1602" t="s">
        <v>4290</v>
      </c>
      <c r="F1602" t="s">
        <v>4291</v>
      </c>
      <c r="G1602">
        <f t="shared" si="74"/>
        <v>24</v>
      </c>
      <c r="H1602">
        <f>IF(LEN(I1602)&gt;0,1+MAX($H$1:H1601),0)</f>
        <v>0</v>
      </c>
      <c r="I1602" t="str">
        <f>IF(B1602=LEFT('Debt Worksheet'!$C$7,2),'Selected Unit Finder +Unit List'!F1602,"")</f>
        <v/>
      </c>
      <c r="J1602" t="str">
        <f t="shared" ref="J1602:J1665" si="75">A1602</f>
        <v>5630803</v>
      </c>
    </row>
    <row r="1603" spans="1:10" x14ac:dyDescent="0.3">
      <c r="A1603" t="str">
        <f t="shared" ref="A1603:A1666" si="76">CONCATENATE(B1603,C1603,D1603)</f>
        <v>5630804</v>
      </c>
      <c r="B1603" t="s">
        <v>4276</v>
      </c>
      <c r="C1603" t="s">
        <v>937</v>
      </c>
      <c r="D1603" t="s">
        <v>4292</v>
      </c>
      <c r="E1603" t="s">
        <v>4293</v>
      </c>
      <c r="F1603" t="s">
        <v>4294</v>
      </c>
      <c r="G1603">
        <f t="shared" ref="G1603:G1666" si="77">COUNTIF(B:B,B1603)</f>
        <v>24</v>
      </c>
      <c r="H1603">
        <f>IF(LEN(I1603)&gt;0,1+MAX($H$1:H1602),0)</f>
        <v>0</v>
      </c>
      <c r="I1603" t="str">
        <f>IF(B1603=LEFT('Debt Worksheet'!$C$7,2),'Selected Unit Finder +Unit List'!F1603,"")</f>
        <v/>
      </c>
      <c r="J1603" t="str">
        <f t="shared" si="75"/>
        <v>5630804</v>
      </c>
    </row>
    <row r="1604" spans="1:10" x14ac:dyDescent="0.3">
      <c r="A1604" t="str">
        <f t="shared" si="76"/>
        <v>5630805</v>
      </c>
      <c r="B1604" t="s">
        <v>4276</v>
      </c>
      <c r="C1604" t="s">
        <v>937</v>
      </c>
      <c r="D1604" t="s">
        <v>4295</v>
      </c>
      <c r="E1604" t="s">
        <v>4296</v>
      </c>
      <c r="F1604" t="s">
        <v>4297</v>
      </c>
      <c r="G1604">
        <f t="shared" si="77"/>
        <v>24</v>
      </c>
      <c r="H1604">
        <f>IF(LEN(I1604)&gt;0,1+MAX($H$1:H1603),0)</f>
        <v>0</v>
      </c>
      <c r="I1604" t="str">
        <f>IF(B1604=LEFT('Debt Worksheet'!$C$7,2),'Selected Unit Finder +Unit List'!F1604,"")</f>
        <v/>
      </c>
      <c r="J1604" t="str">
        <f t="shared" si="75"/>
        <v>5630805</v>
      </c>
    </row>
    <row r="1605" spans="1:10" x14ac:dyDescent="0.3">
      <c r="A1605" t="str">
        <f t="shared" si="76"/>
        <v>5630806</v>
      </c>
      <c r="B1605" t="s">
        <v>4276</v>
      </c>
      <c r="C1605" t="s">
        <v>937</v>
      </c>
      <c r="D1605" t="s">
        <v>1895</v>
      </c>
      <c r="E1605" t="s">
        <v>4298</v>
      </c>
      <c r="F1605" t="s">
        <v>4299</v>
      </c>
      <c r="G1605">
        <f t="shared" si="77"/>
        <v>24</v>
      </c>
      <c r="H1605">
        <f>IF(LEN(I1605)&gt;0,1+MAX($H$1:H1604),0)</f>
        <v>0</v>
      </c>
      <c r="I1605" t="str">
        <f>IF(B1605=LEFT('Debt Worksheet'!$C$7,2),'Selected Unit Finder +Unit List'!F1605,"")</f>
        <v/>
      </c>
      <c r="J1605" t="str">
        <f t="shared" si="75"/>
        <v>5630806</v>
      </c>
    </row>
    <row r="1606" spans="1:10" x14ac:dyDescent="0.3">
      <c r="A1606" t="str">
        <f t="shared" si="76"/>
        <v>5645945</v>
      </c>
      <c r="B1606" t="s">
        <v>4276</v>
      </c>
      <c r="C1606" t="s">
        <v>950</v>
      </c>
      <c r="D1606" t="s">
        <v>4300</v>
      </c>
      <c r="E1606" t="s">
        <v>4301</v>
      </c>
      <c r="F1606" t="s">
        <v>4302</v>
      </c>
      <c r="G1606">
        <f t="shared" si="77"/>
        <v>24</v>
      </c>
      <c r="H1606">
        <f>IF(LEN(I1606)&gt;0,1+MAX($H$1:H1605),0)</f>
        <v>0</v>
      </c>
      <c r="I1606" t="str">
        <f>IF(B1606=LEFT('Debt Worksheet'!$C$7,2),'Selected Unit Finder +Unit List'!F1606,"")</f>
        <v/>
      </c>
      <c r="J1606" t="str">
        <f t="shared" si="75"/>
        <v>5645945</v>
      </c>
    </row>
    <row r="1607" spans="1:10" x14ac:dyDescent="0.3">
      <c r="A1607" t="str">
        <f t="shared" si="76"/>
        <v>5645995</v>
      </c>
      <c r="B1607" t="s">
        <v>4276</v>
      </c>
      <c r="C1607" t="s">
        <v>950</v>
      </c>
      <c r="D1607" t="s">
        <v>4303</v>
      </c>
      <c r="E1607" t="s">
        <v>4304</v>
      </c>
      <c r="F1607" t="s">
        <v>4305</v>
      </c>
      <c r="G1607">
        <f t="shared" si="77"/>
        <v>24</v>
      </c>
      <c r="H1607">
        <f>IF(LEN(I1607)&gt;0,1+MAX($H$1:H1606),0)</f>
        <v>0</v>
      </c>
      <c r="I1607" t="str">
        <f>IF(B1607=LEFT('Debt Worksheet'!$C$7,2),'Selected Unit Finder +Unit List'!F1607,"")</f>
        <v/>
      </c>
      <c r="J1607" t="str">
        <f t="shared" si="75"/>
        <v>5645995</v>
      </c>
    </row>
    <row r="1608" spans="1:10" x14ac:dyDescent="0.3">
      <c r="A1608" t="str">
        <f t="shared" si="76"/>
        <v>5650162</v>
      </c>
      <c r="B1608" t="s">
        <v>4276</v>
      </c>
      <c r="C1608" t="s">
        <v>960</v>
      </c>
      <c r="D1608" t="s">
        <v>4306</v>
      </c>
      <c r="E1608" t="s">
        <v>4307</v>
      </c>
      <c r="F1608" t="s">
        <v>4308</v>
      </c>
      <c r="G1608">
        <f t="shared" si="77"/>
        <v>24</v>
      </c>
      <c r="H1608">
        <f>IF(LEN(I1608)&gt;0,1+MAX($H$1:H1607),0)</f>
        <v>0</v>
      </c>
      <c r="I1608" t="str">
        <f>IF(B1608=LEFT('Debt Worksheet'!$C$7,2),'Selected Unit Finder +Unit List'!F1608,"")</f>
        <v/>
      </c>
      <c r="J1608" t="str">
        <f t="shared" si="75"/>
        <v>5650162</v>
      </c>
    </row>
    <row r="1609" spans="1:10" x14ac:dyDescent="0.3">
      <c r="A1609" t="str">
        <f t="shared" si="76"/>
        <v>5650163</v>
      </c>
      <c r="B1609" t="s">
        <v>4276</v>
      </c>
      <c r="C1609" t="s">
        <v>960</v>
      </c>
      <c r="D1609" t="s">
        <v>4309</v>
      </c>
      <c r="E1609" t="s">
        <v>4310</v>
      </c>
      <c r="F1609" t="s">
        <v>4311</v>
      </c>
      <c r="G1609">
        <f t="shared" si="77"/>
        <v>24</v>
      </c>
      <c r="H1609">
        <f>IF(LEN(I1609)&gt;0,1+MAX($H$1:H1608),0)</f>
        <v>0</v>
      </c>
      <c r="I1609" t="str">
        <f>IF(B1609=LEFT('Debt Worksheet'!$C$7,2),'Selected Unit Finder +Unit List'!F1609,"")</f>
        <v/>
      </c>
      <c r="J1609" t="str">
        <f t="shared" si="75"/>
        <v>5650163</v>
      </c>
    </row>
    <row r="1610" spans="1:10" x14ac:dyDescent="0.3">
      <c r="A1610" t="str">
        <f t="shared" si="76"/>
        <v>5650164</v>
      </c>
      <c r="B1610" t="s">
        <v>4276</v>
      </c>
      <c r="C1610" t="s">
        <v>960</v>
      </c>
      <c r="D1610" t="s">
        <v>4312</v>
      </c>
      <c r="E1610" t="s">
        <v>4313</v>
      </c>
      <c r="F1610" t="s">
        <v>4314</v>
      </c>
      <c r="G1610">
        <f t="shared" si="77"/>
        <v>24</v>
      </c>
      <c r="H1610">
        <f>IF(LEN(I1610)&gt;0,1+MAX($H$1:H1609),0)</f>
        <v>0</v>
      </c>
      <c r="I1610" t="str">
        <f>IF(B1610=LEFT('Debt Worksheet'!$C$7,2),'Selected Unit Finder +Unit List'!F1610,"")</f>
        <v/>
      </c>
      <c r="J1610" t="str">
        <f t="shared" si="75"/>
        <v>5650164</v>
      </c>
    </row>
    <row r="1611" spans="1:10" x14ac:dyDescent="0.3">
      <c r="A1611" t="str">
        <f t="shared" si="76"/>
        <v>5650166</v>
      </c>
      <c r="B1611" t="s">
        <v>4276</v>
      </c>
      <c r="C1611" t="s">
        <v>960</v>
      </c>
      <c r="D1611" t="s">
        <v>4315</v>
      </c>
      <c r="E1611" t="s">
        <v>4316</v>
      </c>
      <c r="F1611" t="s">
        <v>4317</v>
      </c>
      <c r="G1611">
        <f t="shared" si="77"/>
        <v>24</v>
      </c>
      <c r="H1611">
        <f>IF(LEN(I1611)&gt;0,1+MAX($H$1:H1610),0)</f>
        <v>0</v>
      </c>
      <c r="I1611" t="str">
        <f>IF(B1611=LEFT('Debt Worksheet'!$C$7,2),'Selected Unit Finder +Unit List'!F1611,"")</f>
        <v/>
      </c>
      <c r="J1611" t="str">
        <f t="shared" si="75"/>
        <v>5650166</v>
      </c>
    </row>
    <row r="1612" spans="1:10" x14ac:dyDescent="0.3">
      <c r="A1612" t="str">
        <f t="shared" si="76"/>
        <v>5670019</v>
      </c>
      <c r="B1612" t="s">
        <v>4276</v>
      </c>
      <c r="C1612" t="s">
        <v>1260</v>
      </c>
      <c r="D1612" t="s">
        <v>1010</v>
      </c>
      <c r="E1612" t="s">
        <v>4318</v>
      </c>
      <c r="F1612" t="s">
        <v>4319</v>
      </c>
      <c r="G1612">
        <f t="shared" si="77"/>
        <v>24</v>
      </c>
      <c r="H1612">
        <f>IF(LEN(I1612)&gt;0,1+MAX($H$1:H1611),0)</f>
        <v>0</v>
      </c>
      <c r="I1612" t="str">
        <f>IF(B1612=LEFT('Debt Worksheet'!$C$7,2),'Selected Unit Finder +Unit List'!F1612,"")</f>
        <v/>
      </c>
      <c r="J1612" t="str">
        <f t="shared" si="75"/>
        <v>5670019</v>
      </c>
    </row>
    <row r="1613" spans="1:10" x14ac:dyDescent="0.3">
      <c r="A1613" t="str">
        <f t="shared" si="76"/>
        <v>5670052</v>
      </c>
      <c r="B1613" t="s">
        <v>4276</v>
      </c>
      <c r="C1613" t="s">
        <v>1260</v>
      </c>
      <c r="D1613" t="s">
        <v>2147</v>
      </c>
      <c r="E1613" t="s">
        <v>4320</v>
      </c>
      <c r="F1613" t="s">
        <v>4321</v>
      </c>
      <c r="G1613">
        <f t="shared" si="77"/>
        <v>24</v>
      </c>
      <c r="H1613">
        <f>IF(LEN(I1613)&gt;0,1+MAX($H$1:H1612),0)</f>
        <v>0</v>
      </c>
      <c r="I1613" t="str">
        <f>IF(B1613=LEFT('Debt Worksheet'!$C$7,2),'Selected Unit Finder +Unit List'!F1613,"")</f>
        <v/>
      </c>
      <c r="J1613" t="str">
        <f t="shared" si="75"/>
        <v>5670052</v>
      </c>
    </row>
    <row r="1614" spans="1:10" x14ac:dyDescent="0.3">
      <c r="A1614" t="str">
        <f t="shared" si="76"/>
        <v>5710000</v>
      </c>
      <c r="B1614" t="s">
        <v>4322</v>
      </c>
      <c r="C1614" t="s">
        <v>896</v>
      </c>
      <c r="D1614" t="s">
        <v>897</v>
      </c>
      <c r="E1614" t="s">
        <v>4323</v>
      </c>
      <c r="F1614" t="s">
        <v>4324</v>
      </c>
      <c r="G1614">
        <f t="shared" si="77"/>
        <v>27</v>
      </c>
      <c r="H1614">
        <f>IF(LEN(I1614)&gt;0,1+MAX($H$1:H1613),0)</f>
        <v>0</v>
      </c>
      <c r="I1614" t="str">
        <f>IF(B1614=LEFT('Debt Worksheet'!$C$7,2),'Selected Unit Finder +Unit List'!F1614,"")</f>
        <v/>
      </c>
      <c r="J1614" t="str">
        <f t="shared" si="75"/>
        <v>5710000</v>
      </c>
    </row>
    <row r="1615" spans="1:10" x14ac:dyDescent="0.3">
      <c r="A1615" t="str">
        <f t="shared" si="76"/>
        <v>5720001</v>
      </c>
      <c r="B1615" t="s">
        <v>4322</v>
      </c>
      <c r="C1615" t="s">
        <v>900</v>
      </c>
      <c r="D1615" t="s">
        <v>901</v>
      </c>
      <c r="E1615" t="s">
        <v>4325</v>
      </c>
      <c r="F1615" t="s">
        <v>4326</v>
      </c>
      <c r="G1615">
        <f t="shared" si="77"/>
        <v>27</v>
      </c>
      <c r="H1615">
        <f>IF(LEN(I1615)&gt;0,1+MAX($H$1:H1614),0)</f>
        <v>0</v>
      </c>
      <c r="I1615" t="str">
        <f>IF(B1615=LEFT('Debt Worksheet'!$C$7,2),'Selected Unit Finder +Unit List'!F1615,"")</f>
        <v/>
      </c>
      <c r="J1615" t="str">
        <f t="shared" si="75"/>
        <v>5720001</v>
      </c>
    </row>
    <row r="1616" spans="1:10" x14ac:dyDescent="0.3">
      <c r="A1616" t="str">
        <f t="shared" si="76"/>
        <v>5720002</v>
      </c>
      <c r="B1616" t="s">
        <v>4322</v>
      </c>
      <c r="C1616" t="s">
        <v>900</v>
      </c>
      <c r="D1616" t="s">
        <v>904</v>
      </c>
      <c r="E1616" t="s">
        <v>4073</v>
      </c>
      <c r="F1616" t="s">
        <v>4074</v>
      </c>
      <c r="G1616">
        <f t="shared" si="77"/>
        <v>27</v>
      </c>
      <c r="H1616">
        <f>IF(LEN(I1616)&gt;0,1+MAX($H$1:H1615),0)</f>
        <v>0</v>
      </c>
      <c r="I1616" t="str">
        <f>IF(B1616=LEFT('Debt Worksheet'!$C$7,2),'Selected Unit Finder +Unit List'!F1616,"")</f>
        <v/>
      </c>
      <c r="J1616" t="str">
        <f t="shared" si="75"/>
        <v>5720002</v>
      </c>
    </row>
    <row r="1617" spans="1:10" x14ac:dyDescent="0.3">
      <c r="A1617" t="str">
        <f t="shared" si="76"/>
        <v>5720003</v>
      </c>
      <c r="B1617" t="s">
        <v>4322</v>
      </c>
      <c r="C1617" t="s">
        <v>900</v>
      </c>
      <c r="D1617" t="s">
        <v>907</v>
      </c>
      <c r="E1617" t="s">
        <v>1971</v>
      </c>
      <c r="F1617" t="s">
        <v>1972</v>
      </c>
      <c r="G1617">
        <f t="shared" si="77"/>
        <v>27</v>
      </c>
      <c r="H1617">
        <f>IF(LEN(I1617)&gt;0,1+MAX($H$1:H1616),0)</f>
        <v>0</v>
      </c>
      <c r="I1617" t="str">
        <f>IF(B1617=LEFT('Debt Worksheet'!$C$7,2),'Selected Unit Finder +Unit List'!F1617,"")</f>
        <v/>
      </c>
      <c r="J1617" t="str">
        <f t="shared" si="75"/>
        <v>5720003</v>
      </c>
    </row>
    <row r="1618" spans="1:10" x14ac:dyDescent="0.3">
      <c r="A1618" t="str">
        <f t="shared" si="76"/>
        <v>5720004</v>
      </c>
      <c r="B1618" t="s">
        <v>4322</v>
      </c>
      <c r="C1618" t="s">
        <v>900</v>
      </c>
      <c r="D1618" t="s">
        <v>910</v>
      </c>
      <c r="E1618" t="s">
        <v>2321</v>
      </c>
      <c r="F1618" t="s">
        <v>2322</v>
      </c>
      <c r="G1618">
        <f t="shared" si="77"/>
        <v>27</v>
      </c>
      <c r="H1618">
        <f>IF(LEN(I1618)&gt;0,1+MAX($H$1:H1617),0)</f>
        <v>0</v>
      </c>
      <c r="I1618" t="str">
        <f>IF(B1618=LEFT('Debt Worksheet'!$C$7,2),'Selected Unit Finder +Unit List'!F1618,"")</f>
        <v/>
      </c>
      <c r="J1618" t="str">
        <f t="shared" si="75"/>
        <v>5720004</v>
      </c>
    </row>
    <row r="1619" spans="1:10" x14ac:dyDescent="0.3">
      <c r="A1619" t="str">
        <f t="shared" si="76"/>
        <v>5720005</v>
      </c>
      <c r="B1619" t="s">
        <v>4322</v>
      </c>
      <c r="C1619" t="s">
        <v>900</v>
      </c>
      <c r="D1619" t="s">
        <v>913</v>
      </c>
      <c r="E1619" t="s">
        <v>911</v>
      </c>
      <c r="F1619" t="s">
        <v>912</v>
      </c>
      <c r="G1619">
        <f t="shared" si="77"/>
        <v>27</v>
      </c>
      <c r="H1619">
        <f>IF(LEN(I1619)&gt;0,1+MAX($H$1:H1618),0)</f>
        <v>0</v>
      </c>
      <c r="I1619" t="str">
        <f>IF(B1619=LEFT('Debt Worksheet'!$C$7,2),'Selected Unit Finder +Unit List'!F1619,"")</f>
        <v/>
      </c>
      <c r="J1619" t="str">
        <f t="shared" si="75"/>
        <v>5720005</v>
      </c>
    </row>
    <row r="1620" spans="1:10" x14ac:dyDescent="0.3">
      <c r="A1620" t="str">
        <f t="shared" si="76"/>
        <v>5720006</v>
      </c>
      <c r="B1620" t="s">
        <v>4322</v>
      </c>
      <c r="C1620" t="s">
        <v>900</v>
      </c>
      <c r="D1620" t="s">
        <v>916</v>
      </c>
      <c r="E1620" t="s">
        <v>1321</v>
      </c>
      <c r="F1620" t="s">
        <v>1322</v>
      </c>
      <c r="G1620">
        <f t="shared" si="77"/>
        <v>27</v>
      </c>
      <c r="H1620">
        <f>IF(LEN(I1620)&gt;0,1+MAX($H$1:H1619),0)</f>
        <v>0</v>
      </c>
      <c r="I1620" t="str">
        <f>IF(B1620=LEFT('Debt Worksheet'!$C$7,2),'Selected Unit Finder +Unit List'!F1620,"")</f>
        <v/>
      </c>
      <c r="J1620" t="str">
        <f t="shared" si="75"/>
        <v>5720006</v>
      </c>
    </row>
    <row r="1621" spans="1:10" x14ac:dyDescent="0.3">
      <c r="A1621" t="str">
        <f t="shared" si="76"/>
        <v>5720007</v>
      </c>
      <c r="B1621" t="s">
        <v>4322</v>
      </c>
      <c r="C1621" t="s">
        <v>900</v>
      </c>
      <c r="D1621" t="s">
        <v>919</v>
      </c>
      <c r="E1621" t="s">
        <v>2053</v>
      </c>
      <c r="F1621" t="s">
        <v>2054</v>
      </c>
      <c r="G1621">
        <f t="shared" si="77"/>
        <v>27</v>
      </c>
      <c r="H1621">
        <f>IF(LEN(I1621)&gt;0,1+MAX($H$1:H1620),0)</f>
        <v>0</v>
      </c>
      <c r="I1621" t="str">
        <f>IF(B1621=LEFT('Debt Worksheet'!$C$7,2),'Selected Unit Finder +Unit List'!F1621,"")</f>
        <v/>
      </c>
      <c r="J1621" t="str">
        <f t="shared" si="75"/>
        <v>5720007</v>
      </c>
    </row>
    <row r="1622" spans="1:10" x14ac:dyDescent="0.3">
      <c r="A1622" t="str">
        <f t="shared" si="76"/>
        <v>5720008</v>
      </c>
      <c r="B1622" t="s">
        <v>4322</v>
      </c>
      <c r="C1622" t="s">
        <v>900</v>
      </c>
      <c r="D1622" t="s">
        <v>922</v>
      </c>
      <c r="E1622" t="s">
        <v>997</v>
      </c>
      <c r="F1622" t="s">
        <v>998</v>
      </c>
      <c r="G1622">
        <f t="shared" si="77"/>
        <v>27</v>
      </c>
      <c r="H1622">
        <f>IF(LEN(I1622)&gt;0,1+MAX($H$1:H1621),0)</f>
        <v>0</v>
      </c>
      <c r="I1622" t="str">
        <f>IF(B1622=LEFT('Debt Worksheet'!$C$7,2),'Selected Unit Finder +Unit List'!F1622,"")</f>
        <v/>
      </c>
      <c r="J1622" t="str">
        <f t="shared" si="75"/>
        <v>5720008</v>
      </c>
    </row>
    <row r="1623" spans="1:10" x14ac:dyDescent="0.3">
      <c r="A1623" t="str">
        <f t="shared" si="76"/>
        <v>5720009</v>
      </c>
      <c r="B1623" t="s">
        <v>4322</v>
      </c>
      <c r="C1623" t="s">
        <v>900</v>
      </c>
      <c r="D1623" t="s">
        <v>925</v>
      </c>
      <c r="E1623" t="s">
        <v>1682</v>
      </c>
      <c r="F1623" t="s">
        <v>1683</v>
      </c>
      <c r="G1623">
        <f t="shared" si="77"/>
        <v>27</v>
      </c>
      <c r="H1623">
        <f>IF(LEN(I1623)&gt;0,1+MAX($H$1:H1622),0)</f>
        <v>0</v>
      </c>
      <c r="I1623" t="str">
        <f>IF(B1623=LEFT('Debt Worksheet'!$C$7,2),'Selected Unit Finder +Unit List'!F1623,"")</f>
        <v/>
      </c>
      <c r="J1623" t="str">
        <f t="shared" si="75"/>
        <v>5720009</v>
      </c>
    </row>
    <row r="1624" spans="1:10" x14ac:dyDescent="0.3">
      <c r="A1624" t="str">
        <f t="shared" si="76"/>
        <v>5720010</v>
      </c>
      <c r="B1624" t="s">
        <v>4322</v>
      </c>
      <c r="C1624" t="s">
        <v>900</v>
      </c>
      <c r="D1624" t="s">
        <v>928</v>
      </c>
      <c r="E1624" t="s">
        <v>4327</v>
      </c>
      <c r="F1624" t="s">
        <v>4328</v>
      </c>
      <c r="G1624">
        <f t="shared" si="77"/>
        <v>27</v>
      </c>
      <c r="H1624">
        <f>IF(LEN(I1624)&gt;0,1+MAX($H$1:H1623),0)</f>
        <v>0</v>
      </c>
      <c r="I1624" t="str">
        <f>IF(B1624=LEFT('Debt Worksheet'!$C$7,2),'Selected Unit Finder +Unit List'!F1624,"")</f>
        <v/>
      </c>
      <c r="J1624" t="str">
        <f t="shared" si="75"/>
        <v>5720010</v>
      </c>
    </row>
    <row r="1625" spans="1:10" x14ac:dyDescent="0.3">
      <c r="A1625" t="str">
        <f t="shared" si="76"/>
        <v>5720011</v>
      </c>
      <c r="B1625" t="s">
        <v>4322</v>
      </c>
      <c r="C1625" t="s">
        <v>900</v>
      </c>
      <c r="D1625" t="s">
        <v>931</v>
      </c>
      <c r="E1625" t="s">
        <v>935</v>
      </c>
      <c r="F1625" t="s">
        <v>936</v>
      </c>
      <c r="G1625">
        <f t="shared" si="77"/>
        <v>27</v>
      </c>
      <c r="H1625">
        <f>IF(LEN(I1625)&gt;0,1+MAX($H$1:H1624),0)</f>
        <v>0</v>
      </c>
      <c r="I1625" t="str">
        <f>IF(B1625=LEFT('Debt Worksheet'!$C$7,2),'Selected Unit Finder +Unit List'!F1625,"")</f>
        <v/>
      </c>
      <c r="J1625" t="str">
        <f t="shared" si="75"/>
        <v>5720011</v>
      </c>
    </row>
    <row r="1626" spans="1:10" x14ac:dyDescent="0.3">
      <c r="A1626" t="str">
        <f t="shared" si="76"/>
        <v>5720012</v>
      </c>
      <c r="B1626" t="s">
        <v>4322</v>
      </c>
      <c r="C1626" t="s">
        <v>900</v>
      </c>
      <c r="D1626" t="s">
        <v>934</v>
      </c>
      <c r="E1626" t="s">
        <v>1012</v>
      </c>
      <c r="F1626" t="s">
        <v>1013</v>
      </c>
      <c r="G1626">
        <f t="shared" si="77"/>
        <v>27</v>
      </c>
      <c r="H1626">
        <f>IF(LEN(I1626)&gt;0,1+MAX($H$1:H1625),0)</f>
        <v>0</v>
      </c>
      <c r="I1626" t="str">
        <f>IF(B1626=LEFT('Debt Worksheet'!$C$7,2),'Selected Unit Finder +Unit List'!F1626,"")</f>
        <v/>
      </c>
      <c r="J1626" t="str">
        <f t="shared" si="75"/>
        <v>5720012</v>
      </c>
    </row>
    <row r="1627" spans="1:10" x14ac:dyDescent="0.3">
      <c r="A1627" t="str">
        <f t="shared" si="76"/>
        <v>5720013</v>
      </c>
      <c r="B1627" t="s">
        <v>4322</v>
      </c>
      <c r="C1627" t="s">
        <v>900</v>
      </c>
      <c r="D1627" t="s">
        <v>995</v>
      </c>
      <c r="E1627" t="s">
        <v>1132</v>
      </c>
      <c r="F1627" t="s">
        <v>1133</v>
      </c>
      <c r="G1627">
        <f t="shared" si="77"/>
        <v>27</v>
      </c>
      <c r="H1627">
        <f>IF(LEN(I1627)&gt;0,1+MAX($H$1:H1626),0)</f>
        <v>0</v>
      </c>
      <c r="I1627" t="str">
        <f>IF(B1627=LEFT('Debt Worksheet'!$C$7,2),'Selected Unit Finder +Unit List'!F1627,"")</f>
        <v/>
      </c>
      <c r="J1627" t="str">
        <f t="shared" si="75"/>
        <v>5720013</v>
      </c>
    </row>
    <row r="1628" spans="1:10" x14ac:dyDescent="0.3">
      <c r="A1628" t="str">
        <f t="shared" si="76"/>
        <v>5730418</v>
      </c>
      <c r="B1628" t="s">
        <v>4322</v>
      </c>
      <c r="C1628" t="s">
        <v>937</v>
      </c>
      <c r="D1628" t="s">
        <v>4329</v>
      </c>
      <c r="E1628" t="s">
        <v>4330</v>
      </c>
      <c r="F1628" t="s">
        <v>4331</v>
      </c>
      <c r="G1628">
        <f t="shared" si="77"/>
        <v>27</v>
      </c>
      <c r="H1628">
        <f>IF(LEN(I1628)&gt;0,1+MAX($H$1:H1627),0)</f>
        <v>0</v>
      </c>
      <c r="I1628" t="str">
        <f>IF(B1628=LEFT('Debt Worksheet'!$C$7,2),'Selected Unit Finder +Unit List'!F1628,"")</f>
        <v/>
      </c>
      <c r="J1628" t="str">
        <f t="shared" si="75"/>
        <v>5730418</v>
      </c>
    </row>
    <row r="1629" spans="1:10" x14ac:dyDescent="0.3">
      <c r="A1629" t="str">
        <f t="shared" si="76"/>
        <v>5730452</v>
      </c>
      <c r="B1629" t="s">
        <v>4322</v>
      </c>
      <c r="C1629" t="s">
        <v>937</v>
      </c>
      <c r="D1629" t="s">
        <v>4332</v>
      </c>
      <c r="E1629" t="s">
        <v>4333</v>
      </c>
      <c r="F1629" t="s">
        <v>4334</v>
      </c>
      <c r="G1629">
        <f t="shared" si="77"/>
        <v>27</v>
      </c>
      <c r="H1629">
        <f>IF(LEN(I1629)&gt;0,1+MAX($H$1:H1628),0)</f>
        <v>0</v>
      </c>
      <c r="I1629" t="str">
        <f>IF(B1629=LEFT('Debt Worksheet'!$C$7,2),'Selected Unit Finder +Unit List'!F1629,"")</f>
        <v/>
      </c>
      <c r="J1629" t="str">
        <f t="shared" si="75"/>
        <v>5730452</v>
      </c>
    </row>
    <row r="1630" spans="1:10" x14ac:dyDescent="0.3">
      <c r="A1630" t="str">
        <f t="shared" si="76"/>
        <v>5730807</v>
      </c>
      <c r="B1630" t="s">
        <v>4322</v>
      </c>
      <c r="C1630" t="s">
        <v>937</v>
      </c>
      <c r="D1630" t="s">
        <v>2089</v>
      </c>
      <c r="E1630" t="s">
        <v>4335</v>
      </c>
      <c r="F1630" t="s">
        <v>4336</v>
      </c>
      <c r="G1630">
        <f t="shared" si="77"/>
        <v>27</v>
      </c>
      <c r="H1630">
        <f>IF(LEN(I1630)&gt;0,1+MAX($H$1:H1629),0)</f>
        <v>0</v>
      </c>
      <c r="I1630" t="str">
        <f>IF(B1630=LEFT('Debt Worksheet'!$C$7,2),'Selected Unit Finder +Unit List'!F1630,"")</f>
        <v/>
      </c>
      <c r="J1630" t="str">
        <f t="shared" si="75"/>
        <v>5730807</v>
      </c>
    </row>
    <row r="1631" spans="1:10" x14ac:dyDescent="0.3">
      <c r="A1631" t="str">
        <f t="shared" si="76"/>
        <v>5730808</v>
      </c>
      <c r="B1631" t="s">
        <v>4322</v>
      </c>
      <c r="C1631" t="s">
        <v>937</v>
      </c>
      <c r="D1631" t="s">
        <v>3579</v>
      </c>
      <c r="E1631" t="s">
        <v>4337</v>
      </c>
      <c r="F1631" t="s">
        <v>4338</v>
      </c>
      <c r="G1631">
        <f t="shared" si="77"/>
        <v>27</v>
      </c>
      <c r="H1631">
        <f>IF(LEN(I1631)&gt;0,1+MAX($H$1:H1630),0)</f>
        <v>0</v>
      </c>
      <c r="I1631" t="str">
        <f>IF(B1631=LEFT('Debt Worksheet'!$C$7,2),'Selected Unit Finder +Unit List'!F1631,"")</f>
        <v/>
      </c>
      <c r="J1631" t="str">
        <f t="shared" si="75"/>
        <v>5730808</v>
      </c>
    </row>
    <row r="1632" spans="1:10" x14ac:dyDescent="0.3">
      <c r="A1632" t="str">
        <f t="shared" si="76"/>
        <v>5730809</v>
      </c>
      <c r="B1632" t="s">
        <v>4322</v>
      </c>
      <c r="C1632" t="s">
        <v>937</v>
      </c>
      <c r="D1632" t="s">
        <v>4339</v>
      </c>
      <c r="E1632" t="s">
        <v>4340</v>
      </c>
      <c r="F1632" t="s">
        <v>4341</v>
      </c>
      <c r="G1632">
        <f t="shared" si="77"/>
        <v>27</v>
      </c>
      <c r="H1632">
        <f>IF(LEN(I1632)&gt;0,1+MAX($H$1:H1631),0)</f>
        <v>0</v>
      </c>
      <c r="I1632" t="str">
        <f>IF(B1632=LEFT('Debt Worksheet'!$C$7,2),'Selected Unit Finder +Unit List'!F1632,"")</f>
        <v/>
      </c>
      <c r="J1632" t="str">
        <f t="shared" si="75"/>
        <v>5730809</v>
      </c>
    </row>
    <row r="1633" spans="1:10" x14ac:dyDescent="0.3">
      <c r="A1633" t="str">
        <f t="shared" si="76"/>
        <v>5730810</v>
      </c>
      <c r="B1633" t="s">
        <v>4322</v>
      </c>
      <c r="C1633" t="s">
        <v>937</v>
      </c>
      <c r="D1633" t="s">
        <v>3582</v>
      </c>
      <c r="E1633" t="s">
        <v>4342</v>
      </c>
      <c r="F1633" t="s">
        <v>4343</v>
      </c>
      <c r="G1633">
        <f t="shared" si="77"/>
        <v>27</v>
      </c>
      <c r="H1633">
        <f>IF(LEN(I1633)&gt;0,1+MAX($H$1:H1632),0)</f>
        <v>0</v>
      </c>
      <c r="I1633" t="str">
        <f>IF(B1633=LEFT('Debt Worksheet'!$C$7,2),'Selected Unit Finder +Unit List'!F1633,"")</f>
        <v/>
      </c>
      <c r="J1633" t="str">
        <f t="shared" si="75"/>
        <v>5730810</v>
      </c>
    </row>
    <row r="1634" spans="1:10" x14ac:dyDescent="0.3">
      <c r="A1634" t="str">
        <f t="shared" si="76"/>
        <v>5746055</v>
      </c>
      <c r="B1634" t="s">
        <v>4322</v>
      </c>
      <c r="C1634" t="s">
        <v>950</v>
      </c>
      <c r="D1634" t="s">
        <v>4344</v>
      </c>
      <c r="E1634" t="s">
        <v>4345</v>
      </c>
      <c r="F1634" t="s">
        <v>4346</v>
      </c>
      <c r="G1634">
        <f t="shared" si="77"/>
        <v>27</v>
      </c>
      <c r="H1634">
        <f>IF(LEN(I1634)&gt;0,1+MAX($H$1:H1633),0)</f>
        <v>0</v>
      </c>
      <c r="I1634" t="str">
        <f>IF(B1634=LEFT('Debt Worksheet'!$C$7,2),'Selected Unit Finder +Unit List'!F1634,"")</f>
        <v/>
      </c>
      <c r="J1634" t="str">
        <f t="shared" si="75"/>
        <v>5746055</v>
      </c>
    </row>
    <row r="1635" spans="1:10" x14ac:dyDescent="0.3">
      <c r="A1635" t="str">
        <f t="shared" si="76"/>
        <v>5746060</v>
      </c>
      <c r="B1635" t="s">
        <v>4322</v>
      </c>
      <c r="C1635" t="s">
        <v>950</v>
      </c>
      <c r="D1635" t="s">
        <v>4347</v>
      </c>
      <c r="E1635" t="s">
        <v>4348</v>
      </c>
      <c r="F1635" t="s">
        <v>4349</v>
      </c>
      <c r="G1635">
        <f t="shared" si="77"/>
        <v>27</v>
      </c>
      <c r="H1635">
        <f>IF(LEN(I1635)&gt;0,1+MAX($H$1:H1634),0)</f>
        <v>0</v>
      </c>
      <c r="I1635" t="str">
        <f>IF(B1635=LEFT('Debt Worksheet'!$C$7,2),'Selected Unit Finder +Unit List'!F1635,"")</f>
        <v/>
      </c>
      <c r="J1635" t="str">
        <f t="shared" si="75"/>
        <v>5746060</v>
      </c>
    </row>
    <row r="1636" spans="1:10" x14ac:dyDescent="0.3">
      <c r="A1636" t="str">
        <f t="shared" si="76"/>
        <v>5746065</v>
      </c>
      <c r="B1636" t="s">
        <v>4322</v>
      </c>
      <c r="C1636" t="s">
        <v>950</v>
      </c>
      <c r="D1636" t="s">
        <v>4350</v>
      </c>
      <c r="E1636" t="s">
        <v>4351</v>
      </c>
      <c r="F1636" t="s">
        <v>4352</v>
      </c>
      <c r="G1636">
        <f t="shared" si="77"/>
        <v>27</v>
      </c>
      <c r="H1636">
        <f>IF(LEN(I1636)&gt;0,1+MAX($H$1:H1635),0)</f>
        <v>0</v>
      </c>
      <c r="I1636" t="str">
        <f>IF(B1636=LEFT('Debt Worksheet'!$C$7,2),'Selected Unit Finder +Unit List'!F1636,"")</f>
        <v/>
      </c>
      <c r="J1636" t="str">
        <f t="shared" si="75"/>
        <v>5746065</v>
      </c>
    </row>
    <row r="1637" spans="1:10" x14ac:dyDescent="0.3">
      <c r="A1637" t="str">
        <f t="shared" si="76"/>
        <v>5750167</v>
      </c>
      <c r="B1637" t="s">
        <v>4322</v>
      </c>
      <c r="C1637" t="s">
        <v>960</v>
      </c>
      <c r="D1637" t="s">
        <v>4353</v>
      </c>
      <c r="E1637" t="s">
        <v>4354</v>
      </c>
      <c r="F1637" t="s">
        <v>4355</v>
      </c>
      <c r="G1637">
        <f t="shared" si="77"/>
        <v>27</v>
      </c>
      <c r="H1637">
        <f>IF(LEN(I1637)&gt;0,1+MAX($H$1:H1636),0)</f>
        <v>0</v>
      </c>
      <c r="I1637" t="str">
        <f>IF(B1637=LEFT('Debt Worksheet'!$C$7,2),'Selected Unit Finder +Unit List'!F1637,"")</f>
        <v/>
      </c>
      <c r="J1637" t="str">
        <f t="shared" si="75"/>
        <v>5750167</v>
      </c>
    </row>
    <row r="1638" spans="1:10" x14ac:dyDescent="0.3">
      <c r="A1638" t="str">
        <f t="shared" si="76"/>
        <v>5750168</v>
      </c>
      <c r="B1638" t="s">
        <v>4322</v>
      </c>
      <c r="C1638" t="s">
        <v>960</v>
      </c>
      <c r="D1638" t="s">
        <v>4356</v>
      </c>
      <c r="E1638" t="s">
        <v>4357</v>
      </c>
      <c r="F1638" t="s">
        <v>4358</v>
      </c>
      <c r="G1638">
        <f t="shared" si="77"/>
        <v>27</v>
      </c>
      <c r="H1638">
        <f>IF(LEN(I1638)&gt;0,1+MAX($H$1:H1637),0)</f>
        <v>0</v>
      </c>
      <c r="I1638" t="str">
        <f>IF(B1638=LEFT('Debt Worksheet'!$C$7,2),'Selected Unit Finder +Unit List'!F1638,"")</f>
        <v/>
      </c>
      <c r="J1638" t="str">
        <f t="shared" si="75"/>
        <v>5750168</v>
      </c>
    </row>
    <row r="1639" spans="1:10" x14ac:dyDescent="0.3">
      <c r="A1639" t="str">
        <f t="shared" si="76"/>
        <v>5750169</v>
      </c>
      <c r="B1639" t="s">
        <v>4322</v>
      </c>
      <c r="C1639" t="s">
        <v>960</v>
      </c>
      <c r="D1639" t="s">
        <v>4359</v>
      </c>
      <c r="E1639" t="s">
        <v>4360</v>
      </c>
      <c r="F1639" t="s">
        <v>4361</v>
      </c>
      <c r="G1639">
        <f t="shared" si="77"/>
        <v>27</v>
      </c>
      <c r="H1639">
        <f>IF(LEN(I1639)&gt;0,1+MAX($H$1:H1638),0)</f>
        <v>0</v>
      </c>
      <c r="I1639" t="str">
        <f>IF(B1639=LEFT('Debt Worksheet'!$C$7,2),'Selected Unit Finder +Unit List'!F1639,"")</f>
        <v/>
      </c>
      <c r="J1639" t="str">
        <f t="shared" si="75"/>
        <v>5750169</v>
      </c>
    </row>
    <row r="1640" spans="1:10" x14ac:dyDescent="0.3">
      <c r="A1640" t="str">
        <f t="shared" si="76"/>
        <v>5770054</v>
      </c>
      <c r="B1640" t="s">
        <v>4322</v>
      </c>
      <c r="C1640" t="s">
        <v>1260</v>
      </c>
      <c r="D1640" t="s">
        <v>2199</v>
      </c>
      <c r="E1640" t="s">
        <v>4362</v>
      </c>
      <c r="F1640" t="s">
        <v>4363</v>
      </c>
      <c r="G1640">
        <f t="shared" si="77"/>
        <v>27</v>
      </c>
      <c r="H1640">
        <f>IF(LEN(I1640)&gt;0,1+MAX($H$1:H1639),0)</f>
        <v>0</v>
      </c>
      <c r="I1640" t="str">
        <f>IF(B1640=LEFT('Debt Worksheet'!$C$7,2),'Selected Unit Finder +Unit List'!F1640,"")</f>
        <v/>
      </c>
      <c r="J1640" t="str">
        <f t="shared" si="75"/>
        <v>5770054</v>
      </c>
    </row>
    <row r="1641" spans="1:10" x14ac:dyDescent="0.3">
      <c r="A1641" t="str">
        <f t="shared" si="76"/>
        <v>5810000</v>
      </c>
      <c r="B1641" t="s">
        <v>4364</v>
      </c>
      <c r="C1641" t="s">
        <v>896</v>
      </c>
      <c r="D1641" t="s">
        <v>897</v>
      </c>
      <c r="E1641" t="s">
        <v>4365</v>
      </c>
      <c r="F1641" t="s">
        <v>4366</v>
      </c>
      <c r="G1641">
        <f t="shared" si="77"/>
        <v>8</v>
      </c>
      <c r="H1641">
        <f>IF(LEN(I1641)&gt;0,1+MAX($H$1:H1640),0)</f>
        <v>0</v>
      </c>
      <c r="I1641" t="str">
        <f>IF(B1641=LEFT('Debt Worksheet'!$C$7,2),'Selected Unit Finder +Unit List'!F1641,"")</f>
        <v/>
      </c>
      <c r="J1641" t="str">
        <f t="shared" si="75"/>
        <v>5810000</v>
      </c>
    </row>
    <row r="1642" spans="1:10" x14ac:dyDescent="0.3">
      <c r="A1642" t="str">
        <f t="shared" si="76"/>
        <v>5820001</v>
      </c>
      <c r="B1642" t="s">
        <v>4364</v>
      </c>
      <c r="C1642" t="s">
        <v>900</v>
      </c>
      <c r="D1642" t="s">
        <v>901</v>
      </c>
      <c r="E1642" t="s">
        <v>1451</v>
      </c>
      <c r="F1642" t="s">
        <v>1452</v>
      </c>
      <c r="G1642">
        <f t="shared" si="77"/>
        <v>8</v>
      </c>
      <c r="H1642">
        <f>IF(LEN(I1642)&gt;0,1+MAX($H$1:H1641),0)</f>
        <v>0</v>
      </c>
      <c r="I1642" t="str">
        <f>IF(B1642=LEFT('Debt Worksheet'!$C$7,2),'Selected Unit Finder +Unit List'!F1642,"")</f>
        <v/>
      </c>
      <c r="J1642" t="str">
        <f t="shared" si="75"/>
        <v>5820001</v>
      </c>
    </row>
    <row r="1643" spans="1:10" x14ac:dyDescent="0.3">
      <c r="A1643" t="str">
        <f t="shared" si="76"/>
        <v>5820002</v>
      </c>
      <c r="B1643" t="s">
        <v>4364</v>
      </c>
      <c r="C1643" t="s">
        <v>900</v>
      </c>
      <c r="D1643" t="s">
        <v>904</v>
      </c>
      <c r="E1643" t="s">
        <v>3057</v>
      </c>
      <c r="F1643" t="s">
        <v>3058</v>
      </c>
      <c r="G1643">
        <f t="shared" si="77"/>
        <v>8</v>
      </c>
      <c r="H1643">
        <f>IF(LEN(I1643)&gt;0,1+MAX($H$1:H1642),0)</f>
        <v>0</v>
      </c>
      <c r="I1643" t="str">
        <f>IF(B1643=LEFT('Debt Worksheet'!$C$7,2),'Selected Unit Finder +Unit List'!F1643,"")</f>
        <v/>
      </c>
      <c r="J1643" t="str">
        <f t="shared" si="75"/>
        <v>5820002</v>
      </c>
    </row>
    <row r="1644" spans="1:10" x14ac:dyDescent="0.3">
      <c r="A1644" t="str">
        <f t="shared" si="76"/>
        <v>5820003</v>
      </c>
      <c r="B1644" t="s">
        <v>4364</v>
      </c>
      <c r="C1644" t="s">
        <v>900</v>
      </c>
      <c r="D1644" t="s">
        <v>907</v>
      </c>
      <c r="E1644" t="s">
        <v>4367</v>
      </c>
      <c r="F1644" t="s">
        <v>4368</v>
      </c>
      <c r="G1644">
        <f t="shared" si="77"/>
        <v>8</v>
      </c>
      <c r="H1644">
        <f>IF(LEN(I1644)&gt;0,1+MAX($H$1:H1643),0)</f>
        <v>0</v>
      </c>
      <c r="I1644" t="str">
        <f>IF(B1644=LEFT('Debt Worksheet'!$C$7,2),'Selected Unit Finder +Unit List'!F1644,"")</f>
        <v/>
      </c>
      <c r="J1644" t="str">
        <f t="shared" si="75"/>
        <v>5820003</v>
      </c>
    </row>
    <row r="1645" spans="1:10" x14ac:dyDescent="0.3">
      <c r="A1645" t="str">
        <f t="shared" si="76"/>
        <v>5820004</v>
      </c>
      <c r="B1645" t="s">
        <v>4364</v>
      </c>
      <c r="C1645" t="s">
        <v>900</v>
      </c>
      <c r="D1645" t="s">
        <v>910</v>
      </c>
      <c r="E1645" t="s">
        <v>929</v>
      </c>
      <c r="F1645" t="s">
        <v>930</v>
      </c>
      <c r="G1645">
        <f t="shared" si="77"/>
        <v>8</v>
      </c>
      <c r="H1645">
        <f>IF(LEN(I1645)&gt;0,1+MAX($H$1:H1644),0)</f>
        <v>0</v>
      </c>
      <c r="I1645" t="str">
        <f>IF(B1645=LEFT('Debt Worksheet'!$C$7,2),'Selected Unit Finder +Unit List'!F1645,"")</f>
        <v/>
      </c>
      <c r="J1645" t="str">
        <f t="shared" si="75"/>
        <v>5820004</v>
      </c>
    </row>
    <row r="1646" spans="1:10" x14ac:dyDescent="0.3">
      <c r="A1646" t="str">
        <f t="shared" si="76"/>
        <v>5830462</v>
      </c>
      <c r="B1646" t="s">
        <v>4364</v>
      </c>
      <c r="C1646" t="s">
        <v>937</v>
      </c>
      <c r="D1646" t="s">
        <v>4369</v>
      </c>
      <c r="E1646" t="s">
        <v>4370</v>
      </c>
      <c r="F1646" t="s">
        <v>4371</v>
      </c>
      <c r="G1646">
        <f t="shared" si="77"/>
        <v>8</v>
      </c>
      <c r="H1646">
        <f>IF(LEN(I1646)&gt;0,1+MAX($H$1:H1645),0)</f>
        <v>0</v>
      </c>
      <c r="I1646" t="str">
        <f>IF(B1646=LEFT('Debt Worksheet'!$C$7,2),'Selected Unit Finder +Unit List'!F1646,"")</f>
        <v/>
      </c>
      <c r="J1646" t="str">
        <f t="shared" si="75"/>
        <v>5830462</v>
      </c>
    </row>
    <row r="1647" spans="1:10" x14ac:dyDescent="0.3">
      <c r="A1647" t="str">
        <f t="shared" si="76"/>
        <v>5846080</v>
      </c>
      <c r="B1647" t="s">
        <v>4364</v>
      </c>
      <c r="C1647" t="s">
        <v>950</v>
      </c>
      <c r="D1647" t="s">
        <v>4372</v>
      </c>
      <c r="E1647" t="s">
        <v>4373</v>
      </c>
      <c r="F1647" t="s">
        <v>4374</v>
      </c>
      <c r="G1647">
        <f t="shared" si="77"/>
        <v>8</v>
      </c>
      <c r="H1647">
        <f>IF(LEN(I1647)&gt;0,1+MAX($H$1:H1646),0)</f>
        <v>0</v>
      </c>
      <c r="I1647" t="str">
        <f>IF(B1647=LEFT('Debt Worksheet'!$C$7,2),'Selected Unit Finder +Unit List'!F1647,"")</f>
        <v/>
      </c>
      <c r="J1647" t="str">
        <f t="shared" si="75"/>
        <v>5846080</v>
      </c>
    </row>
    <row r="1648" spans="1:10" x14ac:dyDescent="0.3">
      <c r="A1648" t="str">
        <f t="shared" si="76"/>
        <v>5850170</v>
      </c>
      <c r="B1648" t="s">
        <v>4364</v>
      </c>
      <c r="C1648" t="s">
        <v>960</v>
      </c>
      <c r="D1648" t="s">
        <v>4375</v>
      </c>
      <c r="E1648" t="s">
        <v>4376</v>
      </c>
      <c r="F1648" t="s">
        <v>4377</v>
      </c>
      <c r="G1648">
        <f t="shared" si="77"/>
        <v>8</v>
      </c>
      <c r="H1648">
        <f>IF(LEN(I1648)&gt;0,1+MAX($H$1:H1647),0)</f>
        <v>0</v>
      </c>
      <c r="I1648" t="str">
        <f>IF(B1648=LEFT('Debt Worksheet'!$C$7,2),'Selected Unit Finder +Unit List'!F1648,"")</f>
        <v/>
      </c>
      <c r="J1648" t="str">
        <f t="shared" si="75"/>
        <v>5850170</v>
      </c>
    </row>
    <row r="1649" spans="1:10" x14ac:dyDescent="0.3">
      <c r="A1649" t="str">
        <f t="shared" si="76"/>
        <v>5910000</v>
      </c>
      <c r="B1649" t="s">
        <v>4378</v>
      </c>
      <c r="C1649" t="s">
        <v>896</v>
      </c>
      <c r="D1649" t="s">
        <v>897</v>
      </c>
      <c r="E1649" t="s">
        <v>4379</v>
      </c>
      <c r="F1649" t="s">
        <v>4380</v>
      </c>
      <c r="G1649">
        <f t="shared" si="77"/>
        <v>24</v>
      </c>
      <c r="H1649">
        <f>IF(LEN(I1649)&gt;0,1+MAX($H$1:H1648),0)</f>
        <v>0</v>
      </c>
      <c r="I1649" t="str">
        <f>IF(B1649=LEFT('Debt Worksheet'!$C$7,2),'Selected Unit Finder +Unit List'!F1649,"")</f>
        <v/>
      </c>
      <c r="J1649" t="str">
        <f t="shared" si="75"/>
        <v>5910000</v>
      </c>
    </row>
    <row r="1650" spans="1:10" x14ac:dyDescent="0.3">
      <c r="A1650" t="str">
        <f t="shared" si="76"/>
        <v>5920001</v>
      </c>
      <c r="B1650" t="s">
        <v>4378</v>
      </c>
      <c r="C1650" t="s">
        <v>900</v>
      </c>
      <c r="D1650" t="s">
        <v>901</v>
      </c>
      <c r="E1650" t="s">
        <v>4381</v>
      </c>
      <c r="F1650" t="s">
        <v>4382</v>
      </c>
      <c r="G1650">
        <f t="shared" si="77"/>
        <v>24</v>
      </c>
      <c r="H1650">
        <f>IF(LEN(I1650)&gt;0,1+MAX($H$1:H1649),0)</f>
        <v>0</v>
      </c>
      <c r="I1650" t="str">
        <f>IF(B1650=LEFT('Debt Worksheet'!$C$7,2),'Selected Unit Finder +Unit List'!F1650,"")</f>
        <v/>
      </c>
      <c r="J1650" t="str">
        <f t="shared" si="75"/>
        <v>5920001</v>
      </c>
    </row>
    <row r="1651" spans="1:10" x14ac:dyDescent="0.3">
      <c r="A1651" t="str">
        <f t="shared" si="76"/>
        <v>5920002</v>
      </c>
      <c r="B1651" t="s">
        <v>4378</v>
      </c>
      <c r="C1651" t="s">
        <v>900</v>
      </c>
      <c r="D1651" t="s">
        <v>904</v>
      </c>
      <c r="E1651" t="s">
        <v>3408</v>
      </c>
      <c r="F1651" t="s">
        <v>3409</v>
      </c>
      <c r="G1651">
        <f t="shared" si="77"/>
        <v>24</v>
      </c>
      <c r="H1651">
        <f>IF(LEN(I1651)&gt;0,1+MAX($H$1:H1650),0)</f>
        <v>0</v>
      </c>
      <c r="I1651" t="str">
        <f>IF(B1651=LEFT('Debt Worksheet'!$C$7,2),'Selected Unit Finder +Unit List'!F1651,"")</f>
        <v/>
      </c>
      <c r="J1651" t="str">
        <f t="shared" si="75"/>
        <v>5920002</v>
      </c>
    </row>
    <row r="1652" spans="1:10" x14ac:dyDescent="0.3">
      <c r="A1652" t="str">
        <f t="shared" si="76"/>
        <v>5920003</v>
      </c>
      <c r="B1652" t="s">
        <v>4378</v>
      </c>
      <c r="C1652" t="s">
        <v>900</v>
      </c>
      <c r="D1652" t="s">
        <v>907</v>
      </c>
      <c r="E1652" t="s">
        <v>981</v>
      </c>
      <c r="F1652" t="s">
        <v>982</v>
      </c>
      <c r="G1652">
        <f t="shared" si="77"/>
        <v>24</v>
      </c>
      <c r="H1652">
        <f>IF(LEN(I1652)&gt;0,1+MAX($H$1:H1651),0)</f>
        <v>0</v>
      </c>
      <c r="I1652" t="str">
        <f>IF(B1652=LEFT('Debt Worksheet'!$C$7,2),'Selected Unit Finder +Unit List'!F1652,"")</f>
        <v/>
      </c>
      <c r="J1652" t="str">
        <f t="shared" si="75"/>
        <v>5920003</v>
      </c>
    </row>
    <row r="1653" spans="1:10" x14ac:dyDescent="0.3">
      <c r="A1653" t="str">
        <f t="shared" si="76"/>
        <v>5920004</v>
      </c>
      <c r="B1653" t="s">
        <v>4378</v>
      </c>
      <c r="C1653" t="s">
        <v>900</v>
      </c>
      <c r="D1653" t="s">
        <v>910</v>
      </c>
      <c r="E1653" t="s">
        <v>4383</v>
      </c>
      <c r="F1653" t="s">
        <v>4384</v>
      </c>
      <c r="G1653">
        <f t="shared" si="77"/>
        <v>24</v>
      </c>
      <c r="H1653">
        <f>IF(LEN(I1653)&gt;0,1+MAX($H$1:H1652),0)</f>
        <v>0</v>
      </c>
      <c r="I1653" t="str">
        <f>IF(B1653=LEFT('Debt Worksheet'!$C$7,2),'Selected Unit Finder +Unit List'!F1653,"")</f>
        <v/>
      </c>
      <c r="J1653" t="str">
        <f t="shared" si="75"/>
        <v>5920004</v>
      </c>
    </row>
    <row r="1654" spans="1:10" x14ac:dyDescent="0.3">
      <c r="A1654" t="str">
        <f t="shared" si="76"/>
        <v>5920005</v>
      </c>
      <c r="B1654" t="s">
        <v>4378</v>
      </c>
      <c r="C1654" t="s">
        <v>900</v>
      </c>
      <c r="D1654" t="s">
        <v>913</v>
      </c>
      <c r="E1654" t="s">
        <v>4385</v>
      </c>
      <c r="F1654" t="s">
        <v>4386</v>
      </c>
      <c r="G1654">
        <f t="shared" si="77"/>
        <v>24</v>
      </c>
      <c r="H1654">
        <f>IF(LEN(I1654)&gt;0,1+MAX($H$1:H1653),0)</f>
        <v>0</v>
      </c>
      <c r="I1654" t="str">
        <f>IF(B1654=LEFT('Debt Worksheet'!$C$7,2),'Selected Unit Finder +Unit List'!F1654,"")</f>
        <v/>
      </c>
      <c r="J1654" t="str">
        <f t="shared" si="75"/>
        <v>5920005</v>
      </c>
    </row>
    <row r="1655" spans="1:10" x14ac:dyDescent="0.3">
      <c r="A1655" t="str">
        <f t="shared" si="76"/>
        <v>5920006</v>
      </c>
      <c r="B1655" t="s">
        <v>4378</v>
      </c>
      <c r="C1655" t="s">
        <v>900</v>
      </c>
      <c r="D1655" t="s">
        <v>916</v>
      </c>
      <c r="E1655" t="s">
        <v>4387</v>
      </c>
      <c r="F1655" t="s">
        <v>4388</v>
      </c>
      <c r="G1655">
        <f t="shared" si="77"/>
        <v>24</v>
      </c>
      <c r="H1655">
        <f>IF(LEN(I1655)&gt;0,1+MAX($H$1:H1654),0)</f>
        <v>0</v>
      </c>
      <c r="I1655" t="str">
        <f>IF(B1655=LEFT('Debt Worksheet'!$C$7,2),'Selected Unit Finder +Unit List'!F1655,"")</f>
        <v/>
      </c>
      <c r="J1655" t="str">
        <f t="shared" si="75"/>
        <v>5920006</v>
      </c>
    </row>
    <row r="1656" spans="1:10" x14ac:dyDescent="0.3">
      <c r="A1656" t="str">
        <f t="shared" si="76"/>
        <v>5920007</v>
      </c>
      <c r="B1656" t="s">
        <v>4378</v>
      </c>
      <c r="C1656" t="s">
        <v>900</v>
      </c>
      <c r="D1656" t="s">
        <v>919</v>
      </c>
      <c r="E1656" t="s">
        <v>4389</v>
      </c>
      <c r="F1656" t="s">
        <v>4390</v>
      </c>
      <c r="G1656">
        <f t="shared" si="77"/>
        <v>24</v>
      </c>
      <c r="H1656">
        <f>IF(LEN(I1656)&gt;0,1+MAX($H$1:H1655),0)</f>
        <v>0</v>
      </c>
      <c r="I1656" t="str">
        <f>IF(B1656=LEFT('Debt Worksheet'!$C$7,2),'Selected Unit Finder +Unit List'!F1656,"")</f>
        <v/>
      </c>
      <c r="J1656" t="str">
        <f t="shared" si="75"/>
        <v>5920007</v>
      </c>
    </row>
    <row r="1657" spans="1:10" x14ac:dyDescent="0.3">
      <c r="A1657" t="str">
        <f t="shared" si="76"/>
        <v>5920008</v>
      </c>
      <c r="B1657" t="s">
        <v>4378</v>
      </c>
      <c r="C1657" t="s">
        <v>900</v>
      </c>
      <c r="D1657" t="s">
        <v>922</v>
      </c>
      <c r="E1657" t="s">
        <v>4391</v>
      </c>
      <c r="F1657" t="s">
        <v>4392</v>
      </c>
      <c r="G1657">
        <f t="shared" si="77"/>
        <v>24</v>
      </c>
      <c r="H1657">
        <f>IF(LEN(I1657)&gt;0,1+MAX($H$1:H1656),0)</f>
        <v>0</v>
      </c>
      <c r="I1657" t="str">
        <f>IF(B1657=LEFT('Debt Worksheet'!$C$7,2),'Selected Unit Finder +Unit List'!F1657,"")</f>
        <v/>
      </c>
      <c r="J1657" t="str">
        <f t="shared" si="75"/>
        <v>5920008</v>
      </c>
    </row>
    <row r="1658" spans="1:10" x14ac:dyDescent="0.3">
      <c r="A1658" t="str">
        <f t="shared" si="76"/>
        <v>5920009</v>
      </c>
      <c r="B1658" t="s">
        <v>4378</v>
      </c>
      <c r="C1658" t="s">
        <v>900</v>
      </c>
      <c r="D1658" t="s">
        <v>925</v>
      </c>
      <c r="E1658" t="s">
        <v>4393</v>
      </c>
      <c r="F1658" t="s">
        <v>4394</v>
      </c>
      <c r="G1658">
        <f t="shared" si="77"/>
        <v>24</v>
      </c>
      <c r="H1658">
        <f>IF(LEN(I1658)&gt;0,1+MAX($H$1:H1657),0)</f>
        <v>0</v>
      </c>
      <c r="I1658" t="str">
        <f>IF(B1658=LEFT('Debt Worksheet'!$C$7,2),'Selected Unit Finder +Unit List'!F1658,"")</f>
        <v/>
      </c>
      <c r="J1658" t="str">
        <f t="shared" si="75"/>
        <v>5920009</v>
      </c>
    </row>
    <row r="1659" spans="1:10" x14ac:dyDescent="0.3">
      <c r="A1659" t="str">
        <f t="shared" si="76"/>
        <v>5920010</v>
      </c>
      <c r="B1659" t="s">
        <v>4378</v>
      </c>
      <c r="C1659" t="s">
        <v>900</v>
      </c>
      <c r="D1659" t="s">
        <v>928</v>
      </c>
      <c r="E1659" t="s">
        <v>4395</v>
      </c>
      <c r="F1659" t="s">
        <v>4396</v>
      </c>
      <c r="G1659">
        <f t="shared" si="77"/>
        <v>24</v>
      </c>
      <c r="H1659">
        <f>IF(LEN(I1659)&gt;0,1+MAX($H$1:H1658),0)</f>
        <v>0</v>
      </c>
      <c r="I1659" t="str">
        <f>IF(B1659=LEFT('Debt Worksheet'!$C$7,2),'Selected Unit Finder +Unit List'!F1659,"")</f>
        <v/>
      </c>
      <c r="J1659" t="str">
        <f t="shared" si="75"/>
        <v>5920010</v>
      </c>
    </row>
    <row r="1660" spans="1:10" x14ac:dyDescent="0.3">
      <c r="A1660" t="str">
        <f t="shared" si="76"/>
        <v>5930812</v>
      </c>
      <c r="B1660" t="s">
        <v>4378</v>
      </c>
      <c r="C1660" t="s">
        <v>937</v>
      </c>
      <c r="D1660" t="s">
        <v>3587</v>
      </c>
      <c r="E1660" t="s">
        <v>4397</v>
      </c>
      <c r="F1660" t="s">
        <v>4398</v>
      </c>
      <c r="G1660">
        <f t="shared" si="77"/>
        <v>24</v>
      </c>
      <c r="H1660">
        <f>IF(LEN(I1660)&gt;0,1+MAX($H$1:H1659),0)</f>
        <v>0</v>
      </c>
      <c r="I1660" t="str">
        <f>IF(B1660=LEFT('Debt Worksheet'!$C$7,2),'Selected Unit Finder +Unit List'!F1660,"")</f>
        <v/>
      </c>
      <c r="J1660" t="str">
        <f t="shared" si="75"/>
        <v>5930812</v>
      </c>
    </row>
    <row r="1661" spans="1:10" x14ac:dyDescent="0.3">
      <c r="A1661" t="str">
        <f t="shared" si="76"/>
        <v>5930813</v>
      </c>
      <c r="B1661" t="s">
        <v>4378</v>
      </c>
      <c r="C1661" t="s">
        <v>937</v>
      </c>
      <c r="D1661" t="s">
        <v>3590</v>
      </c>
      <c r="E1661" t="s">
        <v>4399</v>
      </c>
      <c r="F1661" t="s">
        <v>4400</v>
      </c>
      <c r="G1661">
        <f t="shared" si="77"/>
        <v>24</v>
      </c>
      <c r="H1661">
        <f>IF(LEN(I1661)&gt;0,1+MAX($H$1:H1660),0)</f>
        <v>0</v>
      </c>
      <c r="I1661" t="str">
        <f>IF(B1661=LEFT('Debt Worksheet'!$C$7,2),'Selected Unit Finder +Unit List'!F1661,"")</f>
        <v/>
      </c>
      <c r="J1661" t="str">
        <f t="shared" si="75"/>
        <v>5930813</v>
      </c>
    </row>
    <row r="1662" spans="1:10" x14ac:dyDescent="0.3">
      <c r="A1662" t="str">
        <f t="shared" si="76"/>
        <v>5930814</v>
      </c>
      <c r="B1662" t="s">
        <v>4378</v>
      </c>
      <c r="C1662" t="s">
        <v>937</v>
      </c>
      <c r="D1662" t="s">
        <v>3593</v>
      </c>
      <c r="E1662" t="s">
        <v>4401</v>
      </c>
      <c r="F1662" t="s">
        <v>4402</v>
      </c>
      <c r="G1662">
        <f t="shared" si="77"/>
        <v>24</v>
      </c>
      <c r="H1662">
        <f>IF(LEN(I1662)&gt;0,1+MAX($H$1:H1661),0)</f>
        <v>0</v>
      </c>
      <c r="I1662" t="str">
        <f>IF(B1662=LEFT('Debt Worksheet'!$C$7,2),'Selected Unit Finder +Unit List'!F1662,"")</f>
        <v/>
      </c>
      <c r="J1662" t="str">
        <f t="shared" si="75"/>
        <v>5930814</v>
      </c>
    </row>
    <row r="1663" spans="1:10" x14ac:dyDescent="0.3">
      <c r="A1663" t="str">
        <f t="shared" si="76"/>
        <v>5930815</v>
      </c>
      <c r="B1663" t="s">
        <v>4378</v>
      </c>
      <c r="C1663" t="s">
        <v>937</v>
      </c>
      <c r="D1663" t="s">
        <v>1343</v>
      </c>
      <c r="E1663" t="s">
        <v>4403</v>
      </c>
      <c r="F1663" t="s">
        <v>4404</v>
      </c>
      <c r="G1663">
        <f t="shared" si="77"/>
        <v>24</v>
      </c>
      <c r="H1663">
        <f>IF(LEN(I1663)&gt;0,1+MAX($H$1:H1662),0)</f>
        <v>0</v>
      </c>
      <c r="I1663" t="str">
        <f>IF(B1663=LEFT('Debt Worksheet'!$C$7,2),'Selected Unit Finder +Unit List'!F1663,"")</f>
        <v/>
      </c>
      <c r="J1663" t="str">
        <f t="shared" si="75"/>
        <v>5930815</v>
      </c>
    </row>
    <row r="1664" spans="1:10" x14ac:dyDescent="0.3">
      <c r="A1664" t="str">
        <f t="shared" si="76"/>
        <v>5946145</v>
      </c>
      <c r="B1664" t="s">
        <v>4378</v>
      </c>
      <c r="C1664" t="s">
        <v>950</v>
      </c>
      <c r="D1664" t="s">
        <v>4405</v>
      </c>
      <c r="E1664" t="s">
        <v>4406</v>
      </c>
      <c r="F1664" t="s">
        <v>4406</v>
      </c>
      <c r="G1664">
        <f t="shared" si="77"/>
        <v>24</v>
      </c>
      <c r="H1664">
        <f>IF(LEN(I1664)&gt;0,1+MAX($H$1:H1663),0)</f>
        <v>0</v>
      </c>
      <c r="I1664" t="str">
        <f>IF(B1664=LEFT('Debt Worksheet'!$C$7,2),'Selected Unit Finder +Unit List'!F1664,"")</f>
        <v/>
      </c>
      <c r="J1664" t="str">
        <f t="shared" si="75"/>
        <v>5946145</v>
      </c>
    </row>
    <row r="1665" spans="1:10" x14ac:dyDescent="0.3">
      <c r="A1665" t="str">
        <f t="shared" si="76"/>
        <v>5946155</v>
      </c>
      <c r="B1665" t="s">
        <v>4378</v>
      </c>
      <c r="C1665" t="s">
        <v>950</v>
      </c>
      <c r="D1665" t="s">
        <v>4407</v>
      </c>
      <c r="E1665" t="s">
        <v>4408</v>
      </c>
      <c r="F1665" t="s">
        <v>4408</v>
      </c>
      <c r="G1665">
        <f t="shared" si="77"/>
        <v>24</v>
      </c>
      <c r="H1665">
        <f>IF(LEN(I1665)&gt;0,1+MAX($H$1:H1664),0)</f>
        <v>0</v>
      </c>
      <c r="I1665" t="str">
        <f>IF(B1665=LEFT('Debt Worksheet'!$C$7,2),'Selected Unit Finder +Unit List'!F1665,"")</f>
        <v/>
      </c>
      <c r="J1665" t="str">
        <f t="shared" si="75"/>
        <v>5946155</v>
      </c>
    </row>
    <row r="1666" spans="1:10" x14ac:dyDescent="0.3">
      <c r="A1666" t="str">
        <f t="shared" si="76"/>
        <v>5946160</v>
      </c>
      <c r="B1666" t="s">
        <v>4378</v>
      </c>
      <c r="C1666" t="s">
        <v>950</v>
      </c>
      <c r="D1666" t="s">
        <v>4409</v>
      </c>
      <c r="E1666" t="s">
        <v>4410</v>
      </c>
      <c r="F1666" t="s">
        <v>4410</v>
      </c>
      <c r="G1666">
        <f t="shared" si="77"/>
        <v>24</v>
      </c>
      <c r="H1666">
        <f>IF(LEN(I1666)&gt;0,1+MAX($H$1:H1665),0)</f>
        <v>0</v>
      </c>
      <c r="I1666" t="str">
        <f>IF(B1666=LEFT('Debt Worksheet'!$C$7,2),'Selected Unit Finder +Unit List'!F1666,"")</f>
        <v/>
      </c>
      <c r="J1666" t="str">
        <f t="shared" ref="J1666:J1729" si="78">A1666</f>
        <v>5946160</v>
      </c>
    </row>
    <row r="1667" spans="1:10" x14ac:dyDescent="0.3">
      <c r="A1667" t="str">
        <f t="shared" ref="A1667:A1730" si="79">CONCATENATE(B1667,C1667,D1667)</f>
        <v>5950171</v>
      </c>
      <c r="B1667" t="s">
        <v>4378</v>
      </c>
      <c r="C1667" t="s">
        <v>960</v>
      </c>
      <c r="D1667" t="s">
        <v>4411</v>
      </c>
      <c r="E1667" t="s">
        <v>4412</v>
      </c>
      <c r="F1667" t="s">
        <v>4413</v>
      </c>
      <c r="G1667">
        <f t="shared" ref="G1667:G1730" si="80">COUNTIF(B:B,B1667)</f>
        <v>24</v>
      </c>
      <c r="H1667">
        <f>IF(LEN(I1667)&gt;0,1+MAX($H$1:H1666),0)</f>
        <v>0</v>
      </c>
      <c r="I1667" t="str">
        <f>IF(B1667=LEFT('Debt Worksheet'!$C$7,2),'Selected Unit Finder +Unit List'!F1667,"")</f>
        <v/>
      </c>
      <c r="J1667" t="str">
        <f t="shared" si="78"/>
        <v>5950171</v>
      </c>
    </row>
    <row r="1668" spans="1:10" x14ac:dyDescent="0.3">
      <c r="A1668" t="str">
        <f t="shared" si="79"/>
        <v>5950172</v>
      </c>
      <c r="B1668" t="s">
        <v>4378</v>
      </c>
      <c r="C1668" t="s">
        <v>960</v>
      </c>
      <c r="D1668" t="s">
        <v>4414</v>
      </c>
      <c r="E1668" t="s">
        <v>4415</v>
      </c>
      <c r="F1668" t="s">
        <v>4416</v>
      </c>
      <c r="G1668">
        <f t="shared" si="80"/>
        <v>24</v>
      </c>
      <c r="H1668">
        <f>IF(LEN(I1668)&gt;0,1+MAX($H$1:H1667),0)</f>
        <v>0</v>
      </c>
      <c r="I1668" t="str">
        <f>IF(B1668=LEFT('Debt Worksheet'!$C$7,2),'Selected Unit Finder +Unit List'!F1668,"")</f>
        <v/>
      </c>
      <c r="J1668" t="str">
        <f t="shared" si="78"/>
        <v>5950172</v>
      </c>
    </row>
    <row r="1669" spans="1:10" x14ac:dyDescent="0.3">
      <c r="A1669" t="str">
        <f t="shared" si="79"/>
        <v>5950173</v>
      </c>
      <c r="B1669" t="s">
        <v>4378</v>
      </c>
      <c r="C1669" t="s">
        <v>960</v>
      </c>
      <c r="D1669" t="s">
        <v>4417</v>
      </c>
      <c r="E1669" t="s">
        <v>4418</v>
      </c>
      <c r="F1669" t="s">
        <v>4419</v>
      </c>
      <c r="G1669">
        <f t="shared" si="80"/>
        <v>24</v>
      </c>
      <c r="H1669">
        <f>IF(LEN(I1669)&gt;0,1+MAX($H$1:H1668),0)</f>
        <v>0</v>
      </c>
      <c r="I1669" t="str">
        <f>IF(B1669=LEFT('Debt Worksheet'!$C$7,2),'Selected Unit Finder +Unit List'!F1669,"")</f>
        <v/>
      </c>
      <c r="J1669" t="str">
        <f t="shared" si="78"/>
        <v>5950173</v>
      </c>
    </row>
    <row r="1670" spans="1:10" x14ac:dyDescent="0.3">
      <c r="A1670" t="str">
        <f t="shared" si="79"/>
        <v>5960992</v>
      </c>
      <c r="B1670" t="s">
        <v>4378</v>
      </c>
      <c r="C1670" t="s">
        <v>966</v>
      </c>
      <c r="D1670" t="s">
        <v>4420</v>
      </c>
      <c r="E1670" t="s">
        <v>4421</v>
      </c>
      <c r="F1670" t="s">
        <v>4422</v>
      </c>
      <c r="G1670">
        <f t="shared" si="80"/>
        <v>24</v>
      </c>
      <c r="H1670">
        <f>IF(LEN(I1670)&gt;0,1+MAX($H$1:H1669),0)</f>
        <v>0</v>
      </c>
      <c r="I1670" t="str">
        <f>IF(B1670=LEFT('Debt Worksheet'!$C$7,2),'Selected Unit Finder +Unit List'!F1670,"")</f>
        <v/>
      </c>
      <c r="J1670" t="str">
        <f t="shared" si="78"/>
        <v>5960992</v>
      </c>
    </row>
    <row r="1671" spans="1:10" x14ac:dyDescent="0.3">
      <c r="A1671" t="str">
        <f t="shared" si="79"/>
        <v>5961063</v>
      </c>
      <c r="B1671" t="s">
        <v>4378</v>
      </c>
      <c r="C1671" t="s">
        <v>966</v>
      </c>
      <c r="D1671" t="s">
        <v>4423</v>
      </c>
      <c r="E1671" t="s">
        <v>4424</v>
      </c>
      <c r="F1671" t="s">
        <v>4425</v>
      </c>
      <c r="G1671">
        <f t="shared" si="80"/>
        <v>24</v>
      </c>
      <c r="H1671">
        <f>IF(LEN(I1671)&gt;0,1+MAX($H$1:H1670),0)</f>
        <v>0</v>
      </c>
      <c r="I1671" t="str">
        <f>IF(B1671=LEFT('Debt Worksheet'!$C$7,2),'Selected Unit Finder +Unit List'!F1671,"")</f>
        <v/>
      </c>
      <c r="J1671" t="str">
        <f t="shared" si="78"/>
        <v>5961063</v>
      </c>
    </row>
    <row r="1672" spans="1:10" x14ac:dyDescent="0.3">
      <c r="A1672" t="str">
        <f t="shared" si="79"/>
        <v>5970021</v>
      </c>
      <c r="B1672" t="s">
        <v>4378</v>
      </c>
      <c r="C1672" t="s">
        <v>1260</v>
      </c>
      <c r="D1672" t="s">
        <v>1348</v>
      </c>
      <c r="E1672" t="s">
        <v>4426</v>
      </c>
      <c r="F1672" t="s">
        <v>4427</v>
      </c>
      <c r="G1672">
        <f t="shared" si="80"/>
        <v>24</v>
      </c>
      <c r="H1672">
        <f>IF(LEN(I1672)&gt;0,1+MAX($H$1:H1671),0)</f>
        <v>0</v>
      </c>
      <c r="I1672" t="str">
        <f>IF(B1672=LEFT('Debt Worksheet'!$C$7,2),'Selected Unit Finder +Unit List'!F1672,"")</f>
        <v/>
      </c>
      <c r="J1672" t="str">
        <f t="shared" si="78"/>
        <v>5970021</v>
      </c>
    </row>
    <row r="1673" spans="1:10" x14ac:dyDescent="0.3">
      <c r="A1673" t="str">
        <f t="shared" si="79"/>
        <v>6010000</v>
      </c>
      <c r="B1673" t="s">
        <v>4428</v>
      </c>
      <c r="C1673" t="s">
        <v>896</v>
      </c>
      <c r="D1673" t="s">
        <v>897</v>
      </c>
      <c r="E1673" t="s">
        <v>4429</v>
      </c>
      <c r="F1673" t="s">
        <v>4430</v>
      </c>
      <c r="G1673">
        <f t="shared" si="80"/>
        <v>20</v>
      </c>
      <c r="H1673">
        <f>IF(LEN(I1673)&gt;0,1+MAX($H$1:H1672),0)</f>
        <v>0</v>
      </c>
      <c r="I1673" t="str">
        <f>IF(B1673=LEFT('Debt Worksheet'!$C$7,2),'Selected Unit Finder +Unit List'!F1673,"")</f>
        <v/>
      </c>
      <c r="J1673" t="str">
        <f t="shared" si="78"/>
        <v>6010000</v>
      </c>
    </row>
    <row r="1674" spans="1:10" x14ac:dyDescent="0.3">
      <c r="A1674" t="str">
        <f t="shared" si="79"/>
        <v>6020001</v>
      </c>
      <c r="B1674" t="s">
        <v>4428</v>
      </c>
      <c r="C1674" t="s">
        <v>900</v>
      </c>
      <c r="D1674" t="s">
        <v>901</v>
      </c>
      <c r="E1674" t="s">
        <v>1062</v>
      </c>
      <c r="F1674" t="s">
        <v>1063</v>
      </c>
      <c r="G1674">
        <f t="shared" si="80"/>
        <v>20</v>
      </c>
      <c r="H1674">
        <f>IF(LEN(I1674)&gt;0,1+MAX($H$1:H1673),0)</f>
        <v>0</v>
      </c>
      <c r="I1674" t="str">
        <f>IF(B1674=LEFT('Debt Worksheet'!$C$7,2),'Selected Unit Finder +Unit List'!F1674,"")</f>
        <v/>
      </c>
      <c r="J1674" t="str">
        <f t="shared" si="78"/>
        <v>6020001</v>
      </c>
    </row>
    <row r="1675" spans="1:10" x14ac:dyDescent="0.3">
      <c r="A1675" t="str">
        <f t="shared" si="79"/>
        <v>6020002</v>
      </c>
      <c r="B1675" t="s">
        <v>4428</v>
      </c>
      <c r="C1675" t="s">
        <v>900</v>
      </c>
      <c r="D1675" t="s">
        <v>904</v>
      </c>
      <c r="E1675" t="s">
        <v>1772</v>
      </c>
      <c r="F1675" t="s">
        <v>1773</v>
      </c>
      <c r="G1675">
        <f t="shared" si="80"/>
        <v>20</v>
      </c>
      <c r="H1675">
        <f>IF(LEN(I1675)&gt;0,1+MAX($H$1:H1674),0)</f>
        <v>0</v>
      </c>
      <c r="I1675" t="str">
        <f>IF(B1675=LEFT('Debt Worksheet'!$C$7,2),'Selected Unit Finder +Unit List'!F1675,"")</f>
        <v/>
      </c>
      <c r="J1675" t="str">
        <f t="shared" si="78"/>
        <v>6020002</v>
      </c>
    </row>
    <row r="1676" spans="1:10" x14ac:dyDescent="0.3">
      <c r="A1676" t="str">
        <f t="shared" si="79"/>
        <v>6020003</v>
      </c>
      <c r="B1676" t="s">
        <v>4428</v>
      </c>
      <c r="C1676" t="s">
        <v>900</v>
      </c>
      <c r="D1676" t="s">
        <v>907</v>
      </c>
      <c r="E1676" t="s">
        <v>1072</v>
      </c>
      <c r="F1676" t="s">
        <v>1073</v>
      </c>
      <c r="G1676">
        <f t="shared" si="80"/>
        <v>20</v>
      </c>
      <c r="H1676">
        <f>IF(LEN(I1676)&gt;0,1+MAX($H$1:H1675),0)</f>
        <v>0</v>
      </c>
      <c r="I1676" t="str">
        <f>IF(B1676=LEFT('Debt Worksheet'!$C$7,2),'Selected Unit Finder +Unit List'!F1676,"")</f>
        <v/>
      </c>
      <c r="J1676" t="str">
        <f t="shared" si="78"/>
        <v>6020003</v>
      </c>
    </row>
    <row r="1677" spans="1:10" x14ac:dyDescent="0.3">
      <c r="A1677" t="str">
        <f t="shared" si="79"/>
        <v>6020004</v>
      </c>
      <c r="B1677" t="s">
        <v>4428</v>
      </c>
      <c r="C1677" t="s">
        <v>900</v>
      </c>
      <c r="D1677" t="s">
        <v>910</v>
      </c>
      <c r="E1677" t="s">
        <v>981</v>
      </c>
      <c r="F1677" t="s">
        <v>982</v>
      </c>
      <c r="G1677">
        <f t="shared" si="80"/>
        <v>20</v>
      </c>
      <c r="H1677">
        <f>IF(LEN(I1677)&gt;0,1+MAX($H$1:H1676),0)</f>
        <v>0</v>
      </c>
      <c r="I1677" t="str">
        <f>IF(B1677=LEFT('Debt Worksheet'!$C$7,2),'Selected Unit Finder +Unit List'!F1677,"")</f>
        <v/>
      </c>
      <c r="J1677" t="str">
        <f t="shared" si="78"/>
        <v>6020004</v>
      </c>
    </row>
    <row r="1678" spans="1:10" x14ac:dyDescent="0.3">
      <c r="A1678" t="str">
        <f t="shared" si="79"/>
        <v>6020005</v>
      </c>
      <c r="B1678" t="s">
        <v>4428</v>
      </c>
      <c r="C1678" t="s">
        <v>900</v>
      </c>
      <c r="D1678" t="s">
        <v>913</v>
      </c>
      <c r="E1678" t="s">
        <v>911</v>
      </c>
      <c r="F1678" t="s">
        <v>912</v>
      </c>
      <c r="G1678">
        <f t="shared" si="80"/>
        <v>20</v>
      </c>
      <c r="H1678">
        <f>IF(LEN(I1678)&gt;0,1+MAX($H$1:H1677),0)</f>
        <v>0</v>
      </c>
      <c r="I1678" t="str">
        <f>IF(B1678=LEFT('Debt Worksheet'!$C$7,2),'Selected Unit Finder +Unit List'!F1678,"")</f>
        <v/>
      </c>
      <c r="J1678" t="str">
        <f t="shared" si="78"/>
        <v>6020005</v>
      </c>
    </row>
    <row r="1679" spans="1:10" x14ac:dyDescent="0.3">
      <c r="A1679" t="str">
        <f t="shared" si="79"/>
        <v>6020006</v>
      </c>
      <c r="B1679" t="s">
        <v>4428</v>
      </c>
      <c r="C1679" t="s">
        <v>900</v>
      </c>
      <c r="D1679" t="s">
        <v>916</v>
      </c>
      <c r="E1679" t="s">
        <v>1564</v>
      </c>
      <c r="F1679" t="s">
        <v>1565</v>
      </c>
      <c r="G1679">
        <f t="shared" si="80"/>
        <v>20</v>
      </c>
      <c r="H1679">
        <f>IF(LEN(I1679)&gt;0,1+MAX($H$1:H1678),0)</f>
        <v>0</v>
      </c>
      <c r="I1679" t="str">
        <f>IF(B1679=LEFT('Debt Worksheet'!$C$7,2),'Selected Unit Finder +Unit List'!F1679,"")</f>
        <v/>
      </c>
      <c r="J1679" t="str">
        <f t="shared" si="78"/>
        <v>6020006</v>
      </c>
    </row>
    <row r="1680" spans="1:10" x14ac:dyDescent="0.3">
      <c r="A1680" t="str">
        <f t="shared" si="79"/>
        <v>6020007</v>
      </c>
      <c r="B1680" t="s">
        <v>4428</v>
      </c>
      <c r="C1680" t="s">
        <v>900</v>
      </c>
      <c r="D1680" t="s">
        <v>919</v>
      </c>
      <c r="E1680" t="s">
        <v>983</v>
      </c>
      <c r="F1680" t="s">
        <v>984</v>
      </c>
      <c r="G1680">
        <f t="shared" si="80"/>
        <v>20</v>
      </c>
      <c r="H1680">
        <f>IF(LEN(I1680)&gt;0,1+MAX($H$1:H1679),0)</f>
        <v>0</v>
      </c>
      <c r="I1680" t="str">
        <f>IF(B1680=LEFT('Debt Worksheet'!$C$7,2),'Selected Unit Finder +Unit List'!F1680,"")</f>
        <v/>
      </c>
      <c r="J1680" t="str">
        <f t="shared" si="78"/>
        <v>6020007</v>
      </c>
    </row>
    <row r="1681" spans="1:10" x14ac:dyDescent="0.3">
      <c r="A1681" t="str">
        <f t="shared" si="79"/>
        <v>6020008</v>
      </c>
      <c r="B1681" t="s">
        <v>4428</v>
      </c>
      <c r="C1681" t="s">
        <v>900</v>
      </c>
      <c r="D1681" t="s">
        <v>922</v>
      </c>
      <c r="E1681" t="s">
        <v>989</v>
      </c>
      <c r="F1681" t="s">
        <v>990</v>
      </c>
      <c r="G1681">
        <f t="shared" si="80"/>
        <v>20</v>
      </c>
      <c r="H1681">
        <f>IF(LEN(I1681)&gt;0,1+MAX($H$1:H1680),0)</f>
        <v>0</v>
      </c>
      <c r="I1681" t="str">
        <f>IF(B1681=LEFT('Debt Worksheet'!$C$7,2),'Selected Unit Finder +Unit List'!F1681,"")</f>
        <v/>
      </c>
      <c r="J1681" t="str">
        <f t="shared" si="78"/>
        <v>6020008</v>
      </c>
    </row>
    <row r="1682" spans="1:10" x14ac:dyDescent="0.3">
      <c r="A1682" t="str">
        <f t="shared" si="79"/>
        <v>6020009</v>
      </c>
      <c r="B1682" t="s">
        <v>4428</v>
      </c>
      <c r="C1682" t="s">
        <v>900</v>
      </c>
      <c r="D1682" t="s">
        <v>925</v>
      </c>
      <c r="E1682" t="s">
        <v>2254</v>
      </c>
      <c r="F1682" t="s">
        <v>2255</v>
      </c>
      <c r="G1682">
        <f t="shared" si="80"/>
        <v>20</v>
      </c>
      <c r="H1682">
        <f>IF(LEN(I1682)&gt;0,1+MAX($H$1:H1681),0)</f>
        <v>0</v>
      </c>
      <c r="I1682" t="str">
        <f>IF(B1682=LEFT('Debt Worksheet'!$C$7,2),'Selected Unit Finder +Unit List'!F1682,"")</f>
        <v/>
      </c>
      <c r="J1682" t="str">
        <f t="shared" si="78"/>
        <v>6020009</v>
      </c>
    </row>
    <row r="1683" spans="1:10" x14ac:dyDescent="0.3">
      <c r="A1683" t="str">
        <f t="shared" si="79"/>
        <v>6020010</v>
      </c>
      <c r="B1683" t="s">
        <v>4428</v>
      </c>
      <c r="C1683" t="s">
        <v>900</v>
      </c>
      <c r="D1683" t="s">
        <v>928</v>
      </c>
      <c r="E1683" t="s">
        <v>2589</v>
      </c>
      <c r="F1683" t="s">
        <v>2590</v>
      </c>
      <c r="G1683">
        <f t="shared" si="80"/>
        <v>20</v>
      </c>
      <c r="H1683">
        <f>IF(LEN(I1683)&gt;0,1+MAX($H$1:H1682),0)</f>
        <v>0</v>
      </c>
      <c r="I1683" t="str">
        <f>IF(B1683=LEFT('Debt Worksheet'!$C$7,2),'Selected Unit Finder +Unit List'!F1683,"")</f>
        <v/>
      </c>
      <c r="J1683" t="str">
        <f t="shared" si="78"/>
        <v>6020010</v>
      </c>
    </row>
    <row r="1684" spans="1:10" x14ac:dyDescent="0.3">
      <c r="A1684" t="str">
        <f t="shared" si="79"/>
        <v>6020011</v>
      </c>
      <c r="B1684" t="s">
        <v>4428</v>
      </c>
      <c r="C1684" t="s">
        <v>900</v>
      </c>
      <c r="D1684" t="s">
        <v>931</v>
      </c>
      <c r="E1684" t="s">
        <v>2406</v>
      </c>
      <c r="F1684" t="s">
        <v>2407</v>
      </c>
      <c r="G1684">
        <f t="shared" si="80"/>
        <v>20</v>
      </c>
      <c r="H1684">
        <f>IF(LEN(I1684)&gt;0,1+MAX($H$1:H1683),0)</f>
        <v>0</v>
      </c>
      <c r="I1684" t="str">
        <f>IF(B1684=LEFT('Debt Worksheet'!$C$7,2),'Selected Unit Finder +Unit List'!F1684,"")</f>
        <v/>
      </c>
      <c r="J1684" t="str">
        <f t="shared" si="78"/>
        <v>6020011</v>
      </c>
    </row>
    <row r="1685" spans="1:10" x14ac:dyDescent="0.3">
      <c r="A1685" t="str">
        <f t="shared" si="79"/>
        <v>6020012</v>
      </c>
      <c r="B1685" t="s">
        <v>4428</v>
      </c>
      <c r="C1685" t="s">
        <v>900</v>
      </c>
      <c r="D1685" t="s">
        <v>934</v>
      </c>
      <c r="E1685" t="s">
        <v>935</v>
      </c>
      <c r="F1685" t="s">
        <v>936</v>
      </c>
      <c r="G1685">
        <f t="shared" si="80"/>
        <v>20</v>
      </c>
      <c r="H1685">
        <f>IF(LEN(I1685)&gt;0,1+MAX($H$1:H1684),0)</f>
        <v>0</v>
      </c>
      <c r="I1685" t="str">
        <f>IF(B1685=LEFT('Debt Worksheet'!$C$7,2),'Selected Unit Finder +Unit List'!F1685,"")</f>
        <v/>
      </c>
      <c r="J1685" t="str">
        <f t="shared" si="78"/>
        <v>6020012</v>
      </c>
    </row>
    <row r="1686" spans="1:10" x14ac:dyDescent="0.3">
      <c r="A1686" t="str">
        <f t="shared" si="79"/>
        <v>6020013</v>
      </c>
      <c r="B1686" t="s">
        <v>4428</v>
      </c>
      <c r="C1686" t="s">
        <v>900</v>
      </c>
      <c r="D1686" t="s">
        <v>995</v>
      </c>
      <c r="E1686" t="s">
        <v>1012</v>
      </c>
      <c r="F1686" t="s">
        <v>1013</v>
      </c>
      <c r="G1686">
        <f t="shared" si="80"/>
        <v>20</v>
      </c>
      <c r="H1686">
        <f>IF(LEN(I1686)&gt;0,1+MAX($H$1:H1685),0)</f>
        <v>0</v>
      </c>
      <c r="I1686" t="str">
        <f>IF(B1686=LEFT('Debt Worksheet'!$C$7,2),'Selected Unit Finder +Unit List'!F1686,"")</f>
        <v/>
      </c>
      <c r="J1686" t="str">
        <f t="shared" si="78"/>
        <v>6020013</v>
      </c>
    </row>
    <row r="1687" spans="1:10" x14ac:dyDescent="0.3">
      <c r="A1687" t="str">
        <f t="shared" si="79"/>
        <v>6030816</v>
      </c>
      <c r="B1687" t="s">
        <v>4428</v>
      </c>
      <c r="C1687" t="s">
        <v>937</v>
      </c>
      <c r="D1687" t="s">
        <v>3598</v>
      </c>
      <c r="E1687" t="s">
        <v>4431</v>
      </c>
      <c r="F1687" t="s">
        <v>4432</v>
      </c>
      <c r="G1687">
        <f t="shared" si="80"/>
        <v>20</v>
      </c>
      <c r="H1687">
        <f>IF(LEN(I1687)&gt;0,1+MAX($H$1:H1686),0)</f>
        <v>0</v>
      </c>
      <c r="I1687" t="str">
        <f>IF(B1687=LEFT('Debt Worksheet'!$C$7,2),'Selected Unit Finder +Unit List'!F1687,"")</f>
        <v/>
      </c>
      <c r="J1687" t="str">
        <f t="shared" si="78"/>
        <v>6030816</v>
      </c>
    </row>
    <row r="1688" spans="1:10" x14ac:dyDescent="0.3">
      <c r="A1688" t="str">
        <f t="shared" si="79"/>
        <v>6030817</v>
      </c>
      <c r="B1688" t="s">
        <v>4428</v>
      </c>
      <c r="C1688" t="s">
        <v>937</v>
      </c>
      <c r="D1688" t="s">
        <v>3709</v>
      </c>
      <c r="E1688" t="s">
        <v>4433</v>
      </c>
      <c r="F1688" t="s">
        <v>4434</v>
      </c>
      <c r="G1688">
        <f t="shared" si="80"/>
        <v>20</v>
      </c>
      <c r="H1688">
        <f>IF(LEN(I1688)&gt;0,1+MAX($H$1:H1687),0)</f>
        <v>0</v>
      </c>
      <c r="I1688" t="str">
        <f>IF(B1688=LEFT('Debt Worksheet'!$C$7,2),'Selected Unit Finder +Unit List'!F1688,"")</f>
        <v/>
      </c>
      <c r="J1688" t="str">
        <f t="shared" si="78"/>
        <v>6030817</v>
      </c>
    </row>
    <row r="1689" spans="1:10" x14ac:dyDescent="0.3">
      <c r="A1689" t="str">
        <f t="shared" si="79"/>
        <v>6046195</v>
      </c>
      <c r="B1689" t="s">
        <v>4428</v>
      </c>
      <c r="C1689" t="s">
        <v>950</v>
      </c>
      <c r="D1689" t="s">
        <v>4435</v>
      </c>
      <c r="E1689" t="s">
        <v>4436</v>
      </c>
      <c r="F1689" t="s">
        <v>4437</v>
      </c>
      <c r="G1689">
        <f t="shared" si="80"/>
        <v>20</v>
      </c>
      <c r="H1689">
        <f>IF(LEN(I1689)&gt;0,1+MAX($H$1:H1688),0)</f>
        <v>0</v>
      </c>
      <c r="I1689" t="str">
        <f>IF(B1689=LEFT('Debt Worksheet'!$C$7,2),'Selected Unit Finder +Unit List'!F1689,"")</f>
        <v/>
      </c>
      <c r="J1689" t="str">
        <f t="shared" si="78"/>
        <v>6046195</v>
      </c>
    </row>
    <row r="1690" spans="1:10" x14ac:dyDescent="0.3">
      <c r="A1690" t="str">
        <f t="shared" si="79"/>
        <v>6050264</v>
      </c>
      <c r="B1690" t="s">
        <v>4428</v>
      </c>
      <c r="C1690" t="s">
        <v>960</v>
      </c>
      <c r="D1690" t="s">
        <v>4438</v>
      </c>
      <c r="E1690" t="s">
        <v>4439</v>
      </c>
      <c r="F1690" t="s">
        <v>4440</v>
      </c>
      <c r="G1690">
        <f t="shared" si="80"/>
        <v>20</v>
      </c>
      <c r="H1690">
        <f>IF(LEN(I1690)&gt;0,1+MAX($H$1:H1689),0)</f>
        <v>0</v>
      </c>
      <c r="I1690" t="str">
        <f>IF(B1690=LEFT('Debt Worksheet'!$C$7,2),'Selected Unit Finder +Unit List'!F1690,"")</f>
        <v/>
      </c>
      <c r="J1690" t="str">
        <f t="shared" si="78"/>
        <v>6050264</v>
      </c>
    </row>
    <row r="1691" spans="1:10" x14ac:dyDescent="0.3">
      <c r="A1691" t="str">
        <f t="shared" si="79"/>
        <v>6061186</v>
      </c>
      <c r="B1691" t="s">
        <v>4428</v>
      </c>
      <c r="C1691" t="s">
        <v>966</v>
      </c>
      <c r="D1691" t="s">
        <v>222</v>
      </c>
      <c r="E1691" t="s">
        <v>4441</v>
      </c>
      <c r="F1691" t="s">
        <v>4442</v>
      </c>
      <c r="G1691">
        <f t="shared" si="80"/>
        <v>20</v>
      </c>
      <c r="H1691">
        <f>IF(LEN(I1691)&gt;0,1+MAX($H$1:H1690),0)</f>
        <v>0</v>
      </c>
      <c r="I1691" t="str">
        <f>IF(B1691=LEFT('Debt Worksheet'!$C$7,2),'Selected Unit Finder +Unit List'!F1691,"")</f>
        <v/>
      </c>
      <c r="J1691" t="str">
        <f t="shared" si="78"/>
        <v>6061186</v>
      </c>
    </row>
    <row r="1692" spans="1:10" x14ac:dyDescent="0.3">
      <c r="A1692" t="str">
        <f t="shared" si="79"/>
        <v>6070102</v>
      </c>
      <c r="B1692" t="s">
        <v>4428</v>
      </c>
      <c r="C1692" t="s">
        <v>1260</v>
      </c>
      <c r="D1692" t="s">
        <v>4443</v>
      </c>
      <c r="E1692" t="s">
        <v>4444</v>
      </c>
      <c r="F1692" t="s">
        <v>4445</v>
      </c>
      <c r="G1692">
        <f t="shared" si="80"/>
        <v>20</v>
      </c>
      <c r="H1692">
        <f>IF(LEN(I1692)&gt;0,1+MAX($H$1:H1691),0)</f>
        <v>0</v>
      </c>
      <c r="I1692" t="str">
        <f>IF(B1692=LEFT('Debt Worksheet'!$C$7,2),'Selected Unit Finder +Unit List'!F1692,"")</f>
        <v/>
      </c>
      <c r="J1692" t="str">
        <f t="shared" si="78"/>
        <v>6070102</v>
      </c>
    </row>
    <row r="1693" spans="1:10" x14ac:dyDescent="0.3">
      <c r="A1693" t="str">
        <f t="shared" si="79"/>
        <v>6110000</v>
      </c>
      <c r="B1693" t="s">
        <v>4446</v>
      </c>
      <c r="C1693" t="s">
        <v>896</v>
      </c>
      <c r="D1693" t="s">
        <v>897</v>
      </c>
      <c r="E1693" t="s">
        <v>4447</v>
      </c>
      <c r="F1693" t="s">
        <v>4448</v>
      </c>
      <c r="G1693">
        <f t="shared" si="80"/>
        <v>25</v>
      </c>
      <c r="H1693">
        <f>IF(LEN(I1693)&gt;0,1+MAX($H$1:H1692),0)</f>
        <v>0</v>
      </c>
      <c r="I1693" t="str">
        <f>IF(B1693=LEFT('Debt Worksheet'!$C$7,2),'Selected Unit Finder +Unit List'!F1693,"")</f>
        <v/>
      </c>
      <c r="J1693" t="str">
        <f t="shared" si="78"/>
        <v>6110000</v>
      </c>
    </row>
    <row r="1694" spans="1:10" x14ac:dyDescent="0.3">
      <c r="A1694" t="str">
        <f t="shared" si="79"/>
        <v>6120001</v>
      </c>
      <c r="B1694" t="s">
        <v>4446</v>
      </c>
      <c r="C1694" t="s">
        <v>900</v>
      </c>
      <c r="D1694" t="s">
        <v>901</v>
      </c>
      <c r="E1694" t="s">
        <v>975</v>
      </c>
      <c r="F1694" t="s">
        <v>976</v>
      </c>
      <c r="G1694">
        <f t="shared" si="80"/>
        <v>25</v>
      </c>
      <c r="H1694">
        <f>IF(LEN(I1694)&gt;0,1+MAX($H$1:H1693),0)</f>
        <v>0</v>
      </c>
      <c r="I1694" t="str">
        <f>IF(B1694=LEFT('Debt Worksheet'!$C$7,2),'Selected Unit Finder +Unit List'!F1694,"")</f>
        <v/>
      </c>
      <c r="J1694" t="str">
        <f t="shared" si="78"/>
        <v>6120001</v>
      </c>
    </row>
    <row r="1695" spans="1:10" x14ac:dyDescent="0.3">
      <c r="A1695" t="str">
        <f t="shared" si="79"/>
        <v>6120002</v>
      </c>
      <c r="B1695" t="s">
        <v>4446</v>
      </c>
      <c r="C1695" t="s">
        <v>900</v>
      </c>
      <c r="D1695" t="s">
        <v>904</v>
      </c>
      <c r="E1695" t="s">
        <v>4449</v>
      </c>
      <c r="F1695" t="s">
        <v>4450</v>
      </c>
      <c r="G1695">
        <f t="shared" si="80"/>
        <v>25</v>
      </c>
      <c r="H1695">
        <f>IF(LEN(I1695)&gt;0,1+MAX($H$1:H1694),0)</f>
        <v>0</v>
      </c>
      <c r="I1695" t="str">
        <f>IF(B1695=LEFT('Debt Worksheet'!$C$7,2),'Selected Unit Finder +Unit List'!F1695,"")</f>
        <v/>
      </c>
      <c r="J1695" t="str">
        <f t="shared" si="78"/>
        <v>6120002</v>
      </c>
    </row>
    <row r="1696" spans="1:10" x14ac:dyDescent="0.3">
      <c r="A1696" t="str">
        <f t="shared" si="79"/>
        <v>6120003</v>
      </c>
      <c r="B1696" t="s">
        <v>4446</v>
      </c>
      <c r="C1696" t="s">
        <v>900</v>
      </c>
      <c r="D1696" t="s">
        <v>907</v>
      </c>
      <c r="E1696" t="s">
        <v>3051</v>
      </c>
      <c r="F1696" t="s">
        <v>3052</v>
      </c>
      <c r="G1696">
        <f t="shared" si="80"/>
        <v>25</v>
      </c>
      <c r="H1696">
        <f>IF(LEN(I1696)&gt;0,1+MAX($H$1:H1695),0)</f>
        <v>0</v>
      </c>
      <c r="I1696" t="str">
        <f>IF(B1696=LEFT('Debt Worksheet'!$C$7,2),'Selected Unit Finder +Unit List'!F1696,"")</f>
        <v/>
      </c>
      <c r="J1696" t="str">
        <f t="shared" si="78"/>
        <v>6120003</v>
      </c>
    </row>
    <row r="1697" spans="1:10" x14ac:dyDescent="0.3">
      <c r="A1697" t="str">
        <f t="shared" si="79"/>
        <v>6120004</v>
      </c>
      <c r="B1697" t="s">
        <v>4446</v>
      </c>
      <c r="C1697" t="s">
        <v>900</v>
      </c>
      <c r="D1697" t="s">
        <v>910</v>
      </c>
      <c r="E1697" t="s">
        <v>2836</v>
      </c>
      <c r="F1697" t="s">
        <v>2837</v>
      </c>
      <c r="G1697">
        <f t="shared" si="80"/>
        <v>25</v>
      </c>
      <c r="H1697">
        <f>IF(LEN(I1697)&gt;0,1+MAX($H$1:H1696),0)</f>
        <v>0</v>
      </c>
      <c r="I1697" t="str">
        <f>IF(B1697=LEFT('Debt Worksheet'!$C$7,2),'Selected Unit Finder +Unit List'!F1697,"")</f>
        <v/>
      </c>
      <c r="J1697" t="str">
        <f t="shared" si="78"/>
        <v>6120004</v>
      </c>
    </row>
    <row r="1698" spans="1:10" x14ac:dyDescent="0.3">
      <c r="A1698" t="str">
        <f t="shared" si="79"/>
        <v>6120005</v>
      </c>
      <c r="B1698" t="s">
        <v>4446</v>
      </c>
      <c r="C1698" t="s">
        <v>900</v>
      </c>
      <c r="D1698" t="s">
        <v>913</v>
      </c>
      <c r="E1698" t="s">
        <v>981</v>
      </c>
      <c r="F1698" t="s">
        <v>982</v>
      </c>
      <c r="G1698">
        <f t="shared" si="80"/>
        <v>25</v>
      </c>
      <c r="H1698">
        <f>IF(LEN(I1698)&gt;0,1+MAX($H$1:H1697),0)</f>
        <v>0</v>
      </c>
      <c r="I1698" t="str">
        <f>IF(B1698=LEFT('Debt Worksheet'!$C$7,2),'Selected Unit Finder +Unit List'!F1698,"")</f>
        <v/>
      </c>
      <c r="J1698" t="str">
        <f t="shared" si="78"/>
        <v>6120005</v>
      </c>
    </row>
    <row r="1699" spans="1:10" x14ac:dyDescent="0.3">
      <c r="A1699" t="str">
        <f t="shared" si="79"/>
        <v>6120006</v>
      </c>
      <c r="B1699" t="s">
        <v>4446</v>
      </c>
      <c r="C1699" t="s">
        <v>900</v>
      </c>
      <c r="D1699" t="s">
        <v>916</v>
      </c>
      <c r="E1699" t="s">
        <v>1275</v>
      </c>
      <c r="F1699" t="s">
        <v>1276</v>
      </c>
      <c r="G1699">
        <f t="shared" si="80"/>
        <v>25</v>
      </c>
      <c r="H1699">
        <f>IF(LEN(I1699)&gt;0,1+MAX($H$1:H1698),0)</f>
        <v>0</v>
      </c>
      <c r="I1699" t="str">
        <f>IF(B1699=LEFT('Debt Worksheet'!$C$7,2),'Selected Unit Finder +Unit List'!F1699,"")</f>
        <v/>
      </c>
      <c r="J1699" t="str">
        <f t="shared" si="78"/>
        <v>6120006</v>
      </c>
    </row>
    <row r="1700" spans="1:10" x14ac:dyDescent="0.3">
      <c r="A1700" t="str">
        <f t="shared" si="79"/>
        <v>6120007</v>
      </c>
      <c r="B1700" t="s">
        <v>4446</v>
      </c>
      <c r="C1700" t="s">
        <v>900</v>
      </c>
      <c r="D1700" t="s">
        <v>919</v>
      </c>
      <c r="E1700" t="s">
        <v>3055</v>
      </c>
      <c r="F1700" t="s">
        <v>3056</v>
      </c>
      <c r="G1700">
        <f t="shared" si="80"/>
        <v>25</v>
      </c>
      <c r="H1700">
        <f>IF(LEN(I1700)&gt;0,1+MAX($H$1:H1699),0)</f>
        <v>0</v>
      </c>
      <c r="I1700" t="str">
        <f>IF(B1700=LEFT('Debt Worksheet'!$C$7,2),'Selected Unit Finder +Unit List'!F1700,"")</f>
        <v/>
      </c>
      <c r="J1700" t="str">
        <f t="shared" si="78"/>
        <v>6120007</v>
      </c>
    </row>
    <row r="1701" spans="1:10" x14ac:dyDescent="0.3">
      <c r="A1701" t="str">
        <f t="shared" si="79"/>
        <v>6120008</v>
      </c>
      <c r="B1701" t="s">
        <v>4446</v>
      </c>
      <c r="C1701" t="s">
        <v>900</v>
      </c>
      <c r="D1701" t="s">
        <v>922</v>
      </c>
      <c r="E1701" t="s">
        <v>4451</v>
      </c>
      <c r="F1701" t="s">
        <v>4452</v>
      </c>
      <c r="G1701">
        <f t="shared" si="80"/>
        <v>25</v>
      </c>
      <c r="H1701">
        <f>IF(LEN(I1701)&gt;0,1+MAX($H$1:H1700),0)</f>
        <v>0</v>
      </c>
      <c r="I1701" t="str">
        <f>IF(B1701=LEFT('Debt Worksheet'!$C$7,2),'Selected Unit Finder +Unit List'!F1701,"")</f>
        <v/>
      </c>
      <c r="J1701" t="str">
        <f t="shared" si="78"/>
        <v>6120008</v>
      </c>
    </row>
    <row r="1702" spans="1:10" x14ac:dyDescent="0.3">
      <c r="A1702" t="str">
        <f t="shared" si="79"/>
        <v>6120009</v>
      </c>
      <c r="B1702" t="s">
        <v>4446</v>
      </c>
      <c r="C1702" t="s">
        <v>900</v>
      </c>
      <c r="D1702" t="s">
        <v>925</v>
      </c>
      <c r="E1702" t="s">
        <v>4453</v>
      </c>
      <c r="F1702" t="s">
        <v>4454</v>
      </c>
      <c r="G1702">
        <f t="shared" si="80"/>
        <v>25</v>
      </c>
      <c r="H1702">
        <f>IF(LEN(I1702)&gt;0,1+MAX($H$1:H1701),0)</f>
        <v>0</v>
      </c>
      <c r="I1702" t="str">
        <f>IF(B1702=LEFT('Debt Worksheet'!$C$7,2),'Selected Unit Finder +Unit List'!F1702,"")</f>
        <v/>
      </c>
      <c r="J1702" t="str">
        <f t="shared" si="78"/>
        <v>6120009</v>
      </c>
    </row>
    <row r="1703" spans="1:10" x14ac:dyDescent="0.3">
      <c r="A1703" t="str">
        <f t="shared" si="79"/>
        <v>6120010</v>
      </c>
      <c r="B1703" t="s">
        <v>4446</v>
      </c>
      <c r="C1703" t="s">
        <v>900</v>
      </c>
      <c r="D1703" t="s">
        <v>928</v>
      </c>
      <c r="E1703" t="s">
        <v>1196</v>
      </c>
      <c r="F1703" t="s">
        <v>1197</v>
      </c>
      <c r="G1703">
        <f t="shared" si="80"/>
        <v>25</v>
      </c>
      <c r="H1703">
        <f>IF(LEN(I1703)&gt;0,1+MAX($H$1:H1702),0)</f>
        <v>0</v>
      </c>
      <c r="I1703" t="str">
        <f>IF(B1703=LEFT('Debt Worksheet'!$C$7,2),'Selected Unit Finder +Unit List'!F1703,"")</f>
        <v/>
      </c>
      <c r="J1703" t="str">
        <f t="shared" si="78"/>
        <v>6120010</v>
      </c>
    </row>
    <row r="1704" spans="1:10" x14ac:dyDescent="0.3">
      <c r="A1704" t="str">
        <f t="shared" si="79"/>
        <v>6120011</v>
      </c>
      <c r="B1704" t="s">
        <v>4446</v>
      </c>
      <c r="C1704" t="s">
        <v>900</v>
      </c>
      <c r="D1704" t="s">
        <v>931</v>
      </c>
      <c r="E1704" t="s">
        <v>929</v>
      </c>
      <c r="F1704" t="s">
        <v>930</v>
      </c>
      <c r="G1704">
        <f t="shared" si="80"/>
        <v>25</v>
      </c>
      <c r="H1704">
        <f>IF(LEN(I1704)&gt;0,1+MAX($H$1:H1703),0)</f>
        <v>0</v>
      </c>
      <c r="I1704" t="str">
        <f>IF(B1704=LEFT('Debt Worksheet'!$C$7,2),'Selected Unit Finder +Unit List'!F1704,"")</f>
        <v/>
      </c>
      <c r="J1704" t="str">
        <f t="shared" si="78"/>
        <v>6120011</v>
      </c>
    </row>
    <row r="1705" spans="1:10" x14ac:dyDescent="0.3">
      <c r="A1705" t="str">
        <f t="shared" si="79"/>
        <v>6120012</v>
      </c>
      <c r="B1705" t="s">
        <v>4446</v>
      </c>
      <c r="C1705" t="s">
        <v>900</v>
      </c>
      <c r="D1705" t="s">
        <v>934</v>
      </c>
      <c r="E1705" t="s">
        <v>932</v>
      </c>
      <c r="F1705" t="s">
        <v>933</v>
      </c>
      <c r="G1705">
        <f t="shared" si="80"/>
        <v>25</v>
      </c>
      <c r="H1705">
        <f>IF(LEN(I1705)&gt;0,1+MAX($H$1:H1704),0)</f>
        <v>0</v>
      </c>
      <c r="I1705" t="str">
        <f>IF(B1705=LEFT('Debt Worksheet'!$C$7,2),'Selected Unit Finder +Unit List'!F1705,"")</f>
        <v/>
      </c>
      <c r="J1705" t="str">
        <f t="shared" si="78"/>
        <v>6120012</v>
      </c>
    </row>
    <row r="1706" spans="1:10" x14ac:dyDescent="0.3">
      <c r="A1706" t="str">
        <f t="shared" si="79"/>
        <v>6120013</v>
      </c>
      <c r="B1706" t="s">
        <v>4446</v>
      </c>
      <c r="C1706" t="s">
        <v>900</v>
      </c>
      <c r="D1706" t="s">
        <v>995</v>
      </c>
      <c r="E1706" t="s">
        <v>935</v>
      </c>
      <c r="F1706" t="s">
        <v>936</v>
      </c>
      <c r="G1706">
        <f t="shared" si="80"/>
        <v>25</v>
      </c>
      <c r="H1706">
        <f>IF(LEN(I1706)&gt;0,1+MAX($H$1:H1705),0)</f>
        <v>0</v>
      </c>
      <c r="I1706" t="str">
        <f>IF(B1706=LEFT('Debt Worksheet'!$C$7,2),'Selected Unit Finder +Unit List'!F1706,"")</f>
        <v/>
      </c>
      <c r="J1706" t="str">
        <f t="shared" si="78"/>
        <v>6120013</v>
      </c>
    </row>
    <row r="1707" spans="1:10" x14ac:dyDescent="0.3">
      <c r="A1707" t="str">
        <f t="shared" si="79"/>
        <v>6130818</v>
      </c>
      <c r="B1707" t="s">
        <v>4446</v>
      </c>
      <c r="C1707" t="s">
        <v>937</v>
      </c>
      <c r="D1707" t="s">
        <v>4455</v>
      </c>
      <c r="E1707" t="s">
        <v>4456</v>
      </c>
      <c r="F1707" t="s">
        <v>4457</v>
      </c>
      <c r="G1707">
        <f t="shared" si="80"/>
        <v>25</v>
      </c>
      <c r="H1707">
        <f>IF(LEN(I1707)&gt;0,1+MAX($H$1:H1706),0)</f>
        <v>0</v>
      </c>
      <c r="I1707" t="str">
        <f>IF(B1707=LEFT('Debt Worksheet'!$C$7,2),'Selected Unit Finder +Unit List'!F1707,"")</f>
        <v/>
      </c>
      <c r="J1707" t="str">
        <f t="shared" si="78"/>
        <v>6130818</v>
      </c>
    </row>
    <row r="1708" spans="1:10" x14ac:dyDescent="0.3">
      <c r="A1708" t="str">
        <f t="shared" si="79"/>
        <v>6130820</v>
      </c>
      <c r="B1708" t="s">
        <v>4446</v>
      </c>
      <c r="C1708" t="s">
        <v>937</v>
      </c>
      <c r="D1708" t="s">
        <v>3936</v>
      </c>
      <c r="E1708" t="s">
        <v>4458</v>
      </c>
      <c r="F1708" t="s">
        <v>4459</v>
      </c>
      <c r="G1708">
        <f t="shared" si="80"/>
        <v>25</v>
      </c>
      <c r="H1708">
        <f>IF(LEN(I1708)&gt;0,1+MAX($H$1:H1707),0)</f>
        <v>0</v>
      </c>
      <c r="I1708" t="str">
        <f>IF(B1708=LEFT('Debt Worksheet'!$C$7,2),'Selected Unit Finder +Unit List'!F1708,"")</f>
        <v/>
      </c>
      <c r="J1708" t="str">
        <f t="shared" si="78"/>
        <v>6130820</v>
      </c>
    </row>
    <row r="1709" spans="1:10" x14ac:dyDescent="0.3">
      <c r="A1709" t="str">
        <f t="shared" si="79"/>
        <v>6130821</v>
      </c>
      <c r="B1709" t="s">
        <v>4446</v>
      </c>
      <c r="C1709" t="s">
        <v>937</v>
      </c>
      <c r="D1709" t="s">
        <v>3939</v>
      </c>
      <c r="E1709" t="s">
        <v>4460</v>
      </c>
      <c r="F1709" t="s">
        <v>4461</v>
      </c>
      <c r="G1709">
        <f t="shared" si="80"/>
        <v>25</v>
      </c>
      <c r="H1709">
        <f>IF(LEN(I1709)&gt;0,1+MAX($H$1:H1708),0)</f>
        <v>0</v>
      </c>
      <c r="I1709" t="str">
        <f>IF(B1709=LEFT('Debt Worksheet'!$C$7,2),'Selected Unit Finder +Unit List'!F1709,"")</f>
        <v/>
      </c>
      <c r="J1709" t="str">
        <f t="shared" si="78"/>
        <v>6130821</v>
      </c>
    </row>
    <row r="1710" spans="1:10" x14ac:dyDescent="0.3">
      <c r="A1710" t="str">
        <f t="shared" si="79"/>
        <v>6130822</v>
      </c>
      <c r="B1710" t="s">
        <v>4446</v>
      </c>
      <c r="C1710" t="s">
        <v>937</v>
      </c>
      <c r="D1710" t="s">
        <v>3942</v>
      </c>
      <c r="E1710" t="s">
        <v>4462</v>
      </c>
      <c r="F1710" t="s">
        <v>4463</v>
      </c>
      <c r="G1710">
        <f t="shared" si="80"/>
        <v>25</v>
      </c>
      <c r="H1710">
        <f>IF(LEN(I1710)&gt;0,1+MAX($H$1:H1709),0)</f>
        <v>0</v>
      </c>
      <c r="I1710" t="str">
        <f>IF(B1710=LEFT('Debt Worksheet'!$C$7,2),'Selected Unit Finder +Unit List'!F1710,"")</f>
        <v/>
      </c>
      <c r="J1710" t="str">
        <f t="shared" si="78"/>
        <v>6130822</v>
      </c>
    </row>
    <row r="1711" spans="1:10" x14ac:dyDescent="0.3">
      <c r="A1711" t="str">
        <f t="shared" si="79"/>
        <v>6130823</v>
      </c>
      <c r="B1711" t="s">
        <v>4446</v>
      </c>
      <c r="C1711" t="s">
        <v>937</v>
      </c>
      <c r="D1711" t="s">
        <v>4464</v>
      </c>
      <c r="E1711" t="s">
        <v>4465</v>
      </c>
      <c r="F1711" t="s">
        <v>4466</v>
      </c>
      <c r="G1711">
        <f t="shared" si="80"/>
        <v>25</v>
      </c>
      <c r="H1711">
        <f>IF(LEN(I1711)&gt;0,1+MAX($H$1:H1710),0)</f>
        <v>0</v>
      </c>
      <c r="I1711" t="str">
        <f>IF(B1711=LEFT('Debt Worksheet'!$C$7,2),'Selected Unit Finder +Unit List'!F1711,"")</f>
        <v/>
      </c>
      <c r="J1711" t="str">
        <f t="shared" si="78"/>
        <v>6130823</v>
      </c>
    </row>
    <row r="1712" spans="1:10" x14ac:dyDescent="0.3">
      <c r="A1712" t="str">
        <f t="shared" si="79"/>
        <v>6130954</v>
      </c>
      <c r="B1712" t="s">
        <v>4446</v>
      </c>
      <c r="C1712" t="s">
        <v>937</v>
      </c>
      <c r="D1712" t="s">
        <v>3304</v>
      </c>
      <c r="E1712" t="s">
        <v>4467</v>
      </c>
      <c r="F1712" t="s">
        <v>4468</v>
      </c>
      <c r="G1712">
        <f t="shared" si="80"/>
        <v>25</v>
      </c>
      <c r="H1712">
        <f>IF(LEN(I1712)&gt;0,1+MAX($H$1:H1711),0)</f>
        <v>0</v>
      </c>
      <c r="I1712" t="str">
        <f>IF(B1712=LEFT('Debt Worksheet'!$C$7,2),'Selected Unit Finder +Unit List'!F1712,"")</f>
        <v/>
      </c>
      <c r="J1712" t="str">
        <f t="shared" si="78"/>
        <v>6130954</v>
      </c>
    </row>
    <row r="1713" spans="1:10" x14ac:dyDescent="0.3">
      <c r="A1713" t="str">
        <f t="shared" si="79"/>
        <v>6146260</v>
      </c>
      <c r="B1713" t="s">
        <v>4446</v>
      </c>
      <c r="C1713" t="s">
        <v>950</v>
      </c>
      <c r="D1713" t="s">
        <v>4469</v>
      </c>
      <c r="E1713" t="s">
        <v>4470</v>
      </c>
      <c r="F1713" t="s">
        <v>4471</v>
      </c>
      <c r="G1713">
        <f t="shared" si="80"/>
        <v>25</v>
      </c>
      <c r="H1713">
        <f>IF(LEN(I1713)&gt;0,1+MAX($H$1:H1712),0)</f>
        <v>0</v>
      </c>
      <c r="I1713" t="str">
        <f>IF(B1713=LEFT('Debt Worksheet'!$C$7,2),'Selected Unit Finder +Unit List'!F1713,"")</f>
        <v/>
      </c>
      <c r="J1713" t="str">
        <f t="shared" si="78"/>
        <v>6146260</v>
      </c>
    </row>
    <row r="1714" spans="1:10" x14ac:dyDescent="0.3">
      <c r="A1714" t="str">
        <f t="shared" si="79"/>
        <v>6146375</v>
      </c>
      <c r="B1714" t="s">
        <v>4446</v>
      </c>
      <c r="C1714" t="s">
        <v>950</v>
      </c>
      <c r="D1714" t="s">
        <v>4472</v>
      </c>
      <c r="E1714" t="s">
        <v>4473</v>
      </c>
      <c r="F1714" t="s">
        <v>4473</v>
      </c>
      <c r="G1714">
        <f t="shared" si="80"/>
        <v>25</v>
      </c>
      <c r="H1714">
        <f>IF(LEN(I1714)&gt;0,1+MAX($H$1:H1713),0)</f>
        <v>0</v>
      </c>
      <c r="I1714" t="str">
        <f>IF(B1714=LEFT('Debt Worksheet'!$C$7,2),'Selected Unit Finder +Unit List'!F1714,"")</f>
        <v/>
      </c>
      <c r="J1714" t="str">
        <f t="shared" si="78"/>
        <v>6146375</v>
      </c>
    </row>
    <row r="1715" spans="1:10" x14ac:dyDescent="0.3">
      <c r="A1715" t="str">
        <f t="shared" si="79"/>
        <v>6150176</v>
      </c>
      <c r="B1715" t="s">
        <v>4446</v>
      </c>
      <c r="C1715" t="s">
        <v>960</v>
      </c>
      <c r="D1715" t="s">
        <v>4474</v>
      </c>
      <c r="E1715" t="s">
        <v>4475</v>
      </c>
      <c r="F1715" t="s">
        <v>4476</v>
      </c>
      <c r="G1715">
        <f t="shared" si="80"/>
        <v>25</v>
      </c>
      <c r="H1715">
        <f>IF(LEN(I1715)&gt;0,1+MAX($H$1:H1714),0)</f>
        <v>0</v>
      </c>
      <c r="I1715" t="str">
        <f>IF(B1715=LEFT('Debt Worksheet'!$C$7,2),'Selected Unit Finder +Unit List'!F1715,"")</f>
        <v/>
      </c>
      <c r="J1715" t="str">
        <f t="shared" si="78"/>
        <v>6150176</v>
      </c>
    </row>
    <row r="1716" spans="1:10" x14ac:dyDescent="0.3">
      <c r="A1716" t="str">
        <f t="shared" si="79"/>
        <v>6150292</v>
      </c>
      <c r="B1716" t="s">
        <v>4446</v>
      </c>
      <c r="C1716" t="s">
        <v>960</v>
      </c>
      <c r="D1716" t="s">
        <v>4477</v>
      </c>
      <c r="E1716" t="s">
        <v>4478</v>
      </c>
      <c r="F1716" t="s">
        <v>4478</v>
      </c>
      <c r="G1716">
        <f t="shared" si="80"/>
        <v>25</v>
      </c>
      <c r="H1716">
        <f>IF(LEN(I1716)&gt;0,1+MAX($H$1:H1715),0)</f>
        <v>0</v>
      </c>
      <c r="I1716" t="str">
        <f>IF(B1716=LEFT('Debt Worksheet'!$C$7,2),'Selected Unit Finder +Unit List'!F1716,"")</f>
        <v/>
      </c>
      <c r="J1716" t="str">
        <f t="shared" si="78"/>
        <v>6150292</v>
      </c>
    </row>
    <row r="1717" spans="1:10" x14ac:dyDescent="0.3">
      <c r="A1717" t="str">
        <f t="shared" si="79"/>
        <v>6170022</v>
      </c>
      <c r="B1717" t="s">
        <v>4446</v>
      </c>
      <c r="C1717" t="s">
        <v>1260</v>
      </c>
      <c r="D1717" t="s">
        <v>1351</v>
      </c>
      <c r="E1717" t="s">
        <v>4479</v>
      </c>
      <c r="F1717" t="s">
        <v>4480</v>
      </c>
      <c r="G1717">
        <f t="shared" si="80"/>
        <v>25</v>
      </c>
      <c r="H1717">
        <f>IF(LEN(I1717)&gt;0,1+MAX($H$1:H1716),0)</f>
        <v>0</v>
      </c>
      <c r="I1717" t="str">
        <f>IF(B1717=LEFT('Debt Worksheet'!$C$7,2),'Selected Unit Finder +Unit List'!F1717,"")</f>
        <v/>
      </c>
      <c r="J1717" t="str">
        <f t="shared" si="78"/>
        <v>6170022</v>
      </c>
    </row>
    <row r="1718" spans="1:10" x14ac:dyDescent="0.3">
      <c r="A1718" t="str">
        <f t="shared" si="79"/>
        <v>6210000</v>
      </c>
      <c r="B1718" t="s">
        <v>4481</v>
      </c>
      <c r="C1718" t="s">
        <v>896</v>
      </c>
      <c r="D1718" t="s">
        <v>897</v>
      </c>
      <c r="E1718" t="s">
        <v>4482</v>
      </c>
      <c r="F1718" t="s">
        <v>4483</v>
      </c>
      <c r="G1718">
        <f t="shared" si="80"/>
        <v>18</v>
      </c>
      <c r="H1718">
        <f>IF(LEN(I1718)&gt;0,1+MAX($H$1:H1717),0)</f>
        <v>0</v>
      </c>
      <c r="I1718" t="str">
        <f>IF(B1718=LEFT('Debt Worksheet'!$C$7,2),'Selected Unit Finder +Unit List'!F1718,"")</f>
        <v/>
      </c>
      <c r="J1718" t="str">
        <f t="shared" si="78"/>
        <v>6210000</v>
      </c>
    </row>
    <row r="1719" spans="1:10" x14ac:dyDescent="0.3">
      <c r="A1719" t="str">
        <f t="shared" si="79"/>
        <v>6220001</v>
      </c>
      <c r="B1719" t="s">
        <v>4481</v>
      </c>
      <c r="C1719" t="s">
        <v>900</v>
      </c>
      <c r="D1719" t="s">
        <v>901</v>
      </c>
      <c r="E1719" t="s">
        <v>3771</v>
      </c>
      <c r="F1719" t="s">
        <v>3772</v>
      </c>
      <c r="G1719">
        <f t="shared" si="80"/>
        <v>18</v>
      </c>
      <c r="H1719">
        <f>IF(LEN(I1719)&gt;0,1+MAX($H$1:H1718),0)</f>
        <v>0</v>
      </c>
      <c r="I1719" t="str">
        <f>IF(B1719=LEFT('Debt Worksheet'!$C$7,2),'Selected Unit Finder +Unit List'!F1719,"")</f>
        <v/>
      </c>
      <c r="J1719" t="str">
        <f t="shared" si="78"/>
        <v>6220001</v>
      </c>
    </row>
    <row r="1720" spans="1:10" x14ac:dyDescent="0.3">
      <c r="A1720" t="str">
        <f t="shared" si="79"/>
        <v>6220002</v>
      </c>
      <c r="B1720" t="s">
        <v>4481</v>
      </c>
      <c r="C1720" t="s">
        <v>900</v>
      </c>
      <c r="D1720" t="s">
        <v>904</v>
      </c>
      <c r="E1720" t="s">
        <v>3156</v>
      </c>
      <c r="F1720" t="s">
        <v>3157</v>
      </c>
      <c r="G1720">
        <f t="shared" si="80"/>
        <v>18</v>
      </c>
      <c r="H1720">
        <f>IF(LEN(I1720)&gt;0,1+MAX($H$1:H1719),0)</f>
        <v>0</v>
      </c>
      <c r="I1720" t="str">
        <f>IF(B1720=LEFT('Debt Worksheet'!$C$7,2),'Selected Unit Finder +Unit List'!F1720,"")</f>
        <v/>
      </c>
      <c r="J1720" t="str">
        <f t="shared" si="78"/>
        <v>6220002</v>
      </c>
    </row>
    <row r="1721" spans="1:10" x14ac:dyDescent="0.3">
      <c r="A1721" t="str">
        <f t="shared" si="79"/>
        <v>6220003</v>
      </c>
      <c r="B1721" t="s">
        <v>4481</v>
      </c>
      <c r="C1721" t="s">
        <v>900</v>
      </c>
      <c r="D1721" t="s">
        <v>907</v>
      </c>
      <c r="E1721" t="s">
        <v>4484</v>
      </c>
      <c r="F1721" t="s">
        <v>4485</v>
      </c>
      <c r="G1721">
        <f t="shared" si="80"/>
        <v>18</v>
      </c>
      <c r="H1721">
        <f>IF(LEN(I1721)&gt;0,1+MAX($H$1:H1720),0)</f>
        <v>0</v>
      </c>
      <c r="I1721" t="str">
        <f>IF(B1721=LEFT('Debt Worksheet'!$C$7,2),'Selected Unit Finder +Unit List'!F1721,"")</f>
        <v/>
      </c>
      <c r="J1721" t="str">
        <f t="shared" si="78"/>
        <v>6220003</v>
      </c>
    </row>
    <row r="1722" spans="1:10" x14ac:dyDescent="0.3">
      <c r="A1722" t="str">
        <f t="shared" si="79"/>
        <v>6220004</v>
      </c>
      <c r="B1722" t="s">
        <v>4481</v>
      </c>
      <c r="C1722" t="s">
        <v>900</v>
      </c>
      <c r="D1722" t="s">
        <v>910</v>
      </c>
      <c r="E1722" t="s">
        <v>4486</v>
      </c>
      <c r="F1722" t="s">
        <v>4487</v>
      </c>
      <c r="G1722">
        <f t="shared" si="80"/>
        <v>18</v>
      </c>
      <c r="H1722">
        <f>IF(LEN(I1722)&gt;0,1+MAX($H$1:H1721),0)</f>
        <v>0</v>
      </c>
      <c r="I1722" t="str">
        <f>IF(B1722=LEFT('Debt Worksheet'!$C$7,2),'Selected Unit Finder +Unit List'!F1722,"")</f>
        <v/>
      </c>
      <c r="J1722" t="str">
        <f t="shared" si="78"/>
        <v>6220004</v>
      </c>
    </row>
    <row r="1723" spans="1:10" x14ac:dyDescent="0.3">
      <c r="A1723" t="str">
        <f t="shared" si="79"/>
        <v>6220005</v>
      </c>
      <c r="B1723" t="s">
        <v>4481</v>
      </c>
      <c r="C1723" t="s">
        <v>900</v>
      </c>
      <c r="D1723" t="s">
        <v>913</v>
      </c>
      <c r="E1723" t="s">
        <v>4488</v>
      </c>
      <c r="F1723" t="s">
        <v>4489</v>
      </c>
      <c r="G1723">
        <f t="shared" si="80"/>
        <v>18</v>
      </c>
      <c r="H1723">
        <f>IF(LEN(I1723)&gt;0,1+MAX($H$1:H1722),0)</f>
        <v>0</v>
      </c>
      <c r="I1723" t="str">
        <f>IF(B1723=LEFT('Debt Worksheet'!$C$7,2),'Selected Unit Finder +Unit List'!F1723,"")</f>
        <v/>
      </c>
      <c r="J1723" t="str">
        <f t="shared" si="78"/>
        <v>6220005</v>
      </c>
    </row>
    <row r="1724" spans="1:10" x14ac:dyDescent="0.3">
      <c r="A1724" t="str">
        <f t="shared" si="79"/>
        <v>6220006</v>
      </c>
      <c r="B1724" t="s">
        <v>4481</v>
      </c>
      <c r="C1724" t="s">
        <v>900</v>
      </c>
      <c r="D1724" t="s">
        <v>916</v>
      </c>
      <c r="E1724" t="s">
        <v>1784</v>
      </c>
      <c r="F1724" t="s">
        <v>1785</v>
      </c>
      <c r="G1724">
        <f t="shared" si="80"/>
        <v>18</v>
      </c>
      <c r="H1724">
        <f>IF(LEN(I1724)&gt;0,1+MAX($H$1:H1723),0)</f>
        <v>0</v>
      </c>
      <c r="I1724" t="str">
        <f>IF(B1724=LEFT('Debt Worksheet'!$C$7,2),'Selected Unit Finder +Unit List'!F1724,"")</f>
        <v/>
      </c>
      <c r="J1724" t="str">
        <f t="shared" si="78"/>
        <v>6220006</v>
      </c>
    </row>
    <row r="1725" spans="1:10" x14ac:dyDescent="0.3">
      <c r="A1725" t="str">
        <f t="shared" si="79"/>
        <v>6220007</v>
      </c>
      <c r="B1725" t="s">
        <v>4481</v>
      </c>
      <c r="C1725" t="s">
        <v>900</v>
      </c>
      <c r="D1725" t="s">
        <v>919</v>
      </c>
      <c r="E1725" t="s">
        <v>929</v>
      </c>
      <c r="F1725" t="s">
        <v>930</v>
      </c>
      <c r="G1725">
        <f t="shared" si="80"/>
        <v>18</v>
      </c>
      <c r="H1725">
        <f>IF(LEN(I1725)&gt;0,1+MAX($H$1:H1724),0)</f>
        <v>0</v>
      </c>
      <c r="I1725" t="str">
        <f>IF(B1725=LEFT('Debt Worksheet'!$C$7,2),'Selected Unit Finder +Unit List'!F1725,"")</f>
        <v/>
      </c>
      <c r="J1725" t="str">
        <f t="shared" si="78"/>
        <v>6220007</v>
      </c>
    </row>
    <row r="1726" spans="1:10" x14ac:dyDescent="0.3">
      <c r="A1726" t="str">
        <f t="shared" si="79"/>
        <v>6230411</v>
      </c>
      <c r="B1726" t="s">
        <v>4481</v>
      </c>
      <c r="C1726" t="s">
        <v>937</v>
      </c>
      <c r="D1726" t="s">
        <v>4490</v>
      </c>
      <c r="E1726" t="s">
        <v>4491</v>
      </c>
      <c r="F1726" t="s">
        <v>4492</v>
      </c>
      <c r="G1726">
        <f t="shared" si="80"/>
        <v>18</v>
      </c>
      <c r="H1726">
        <f>IF(LEN(I1726)&gt;0,1+MAX($H$1:H1725),0)</f>
        <v>0</v>
      </c>
      <c r="I1726" t="str">
        <f>IF(B1726=LEFT('Debt Worksheet'!$C$7,2),'Selected Unit Finder +Unit List'!F1726,"")</f>
        <v/>
      </c>
      <c r="J1726" t="str">
        <f t="shared" si="78"/>
        <v>6230411</v>
      </c>
    </row>
    <row r="1727" spans="1:10" x14ac:dyDescent="0.3">
      <c r="A1727" t="str">
        <f t="shared" si="79"/>
        <v>6230463</v>
      </c>
      <c r="B1727" t="s">
        <v>4481</v>
      </c>
      <c r="C1727" t="s">
        <v>937</v>
      </c>
      <c r="D1727" t="s">
        <v>4493</v>
      </c>
      <c r="E1727" t="s">
        <v>4494</v>
      </c>
      <c r="F1727" t="s">
        <v>4495</v>
      </c>
      <c r="G1727">
        <f t="shared" si="80"/>
        <v>18</v>
      </c>
      <c r="H1727">
        <f>IF(LEN(I1727)&gt;0,1+MAX($H$1:H1726),0)</f>
        <v>0</v>
      </c>
      <c r="I1727" t="str">
        <f>IF(B1727=LEFT('Debt Worksheet'!$C$7,2),'Selected Unit Finder +Unit List'!F1727,"")</f>
        <v/>
      </c>
      <c r="J1727" t="str">
        <f t="shared" si="78"/>
        <v>6230463</v>
      </c>
    </row>
    <row r="1728" spans="1:10" x14ac:dyDescent="0.3">
      <c r="A1728" t="str">
        <f t="shared" si="79"/>
        <v>6230824</v>
      </c>
      <c r="B1728" t="s">
        <v>4481</v>
      </c>
      <c r="C1728" t="s">
        <v>937</v>
      </c>
      <c r="D1728" t="s">
        <v>4496</v>
      </c>
      <c r="E1728" t="s">
        <v>4497</v>
      </c>
      <c r="F1728" t="s">
        <v>4498</v>
      </c>
      <c r="G1728">
        <f t="shared" si="80"/>
        <v>18</v>
      </c>
      <c r="H1728">
        <f>IF(LEN(I1728)&gt;0,1+MAX($H$1:H1727),0)</f>
        <v>0</v>
      </c>
      <c r="I1728" t="str">
        <f>IF(B1728=LEFT('Debt Worksheet'!$C$7,2),'Selected Unit Finder +Unit List'!F1728,"")</f>
        <v/>
      </c>
      <c r="J1728" t="str">
        <f t="shared" si="78"/>
        <v>6230824</v>
      </c>
    </row>
    <row r="1729" spans="1:10" x14ac:dyDescent="0.3">
      <c r="A1729" t="str">
        <f t="shared" si="79"/>
        <v>6246325</v>
      </c>
      <c r="B1729" t="s">
        <v>4481</v>
      </c>
      <c r="C1729" t="s">
        <v>950</v>
      </c>
      <c r="D1729" t="s">
        <v>4499</v>
      </c>
      <c r="E1729" t="s">
        <v>4500</v>
      </c>
      <c r="F1729" t="s">
        <v>4501</v>
      </c>
      <c r="G1729">
        <f t="shared" si="80"/>
        <v>18</v>
      </c>
      <c r="H1729">
        <f>IF(LEN(I1729)&gt;0,1+MAX($H$1:H1728),0)</f>
        <v>0</v>
      </c>
      <c r="I1729" t="str">
        <f>IF(B1729=LEFT('Debt Worksheet'!$C$7,2),'Selected Unit Finder +Unit List'!F1729,"")</f>
        <v/>
      </c>
      <c r="J1729" t="str">
        <f t="shared" si="78"/>
        <v>6246325</v>
      </c>
    </row>
    <row r="1730" spans="1:10" x14ac:dyDescent="0.3">
      <c r="A1730" t="str">
        <f t="shared" si="79"/>
        <v>6246340</v>
      </c>
      <c r="B1730" t="s">
        <v>4481</v>
      </c>
      <c r="C1730" t="s">
        <v>950</v>
      </c>
      <c r="D1730" t="s">
        <v>4502</v>
      </c>
      <c r="E1730" t="s">
        <v>4503</v>
      </c>
      <c r="F1730" t="s">
        <v>4504</v>
      </c>
      <c r="G1730">
        <f t="shared" si="80"/>
        <v>18</v>
      </c>
      <c r="H1730">
        <f>IF(LEN(I1730)&gt;0,1+MAX($H$1:H1729),0)</f>
        <v>0</v>
      </c>
      <c r="I1730" t="str">
        <f>IF(B1730=LEFT('Debt Worksheet'!$C$7,2),'Selected Unit Finder +Unit List'!F1730,"")</f>
        <v/>
      </c>
      <c r="J1730" t="str">
        <f t="shared" ref="J1730:J1793" si="81">A1730</f>
        <v>6246340</v>
      </c>
    </row>
    <row r="1731" spans="1:10" x14ac:dyDescent="0.3">
      <c r="A1731" t="str">
        <f t="shared" ref="A1731:A1794" si="82">CONCATENATE(B1731,C1731,D1731)</f>
        <v>6246350</v>
      </c>
      <c r="B1731" t="s">
        <v>4481</v>
      </c>
      <c r="C1731" t="s">
        <v>950</v>
      </c>
      <c r="D1731" t="s">
        <v>4505</v>
      </c>
      <c r="E1731" t="s">
        <v>4506</v>
      </c>
      <c r="F1731" t="s">
        <v>4507</v>
      </c>
      <c r="G1731">
        <f t="shared" ref="G1731:G1794" si="83">COUNTIF(B:B,B1731)</f>
        <v>18</v>
      </c>
      <c r="H1731">
        <f>IF(LEN(I1731)&gt;0,1+MAX($H$1:H1730),0)</f>
        <v>0</v>
      </c>
      <c r="I1731" t="str">
        <f>IF(B1731=LEFT('Debt Worksheet'!$C$7,2),'Selected Unit Finder +Unit List'!F1731,"")</f>
        <v/>
      </c>
      <c r="J1731" t="str">
        <f t="shared" si="81"/>
        <v>6246350</v>
      </c>
    </row>
    <row r="1732" spans="1:10" x14ac:dyDescent="0.3">
      <c r="A1732" t="str">
        <f t="shared" si="82"/>
        <v>6250324</v>
      </c>
      <c r="B1732" t="s">
        <v>4481</v>
      </c>
      <c r="C1732" t="s">
        <v>960</v>
      </c>
      <c r="D1732" t="s">
        <v>4508</v>
      </c>
      <c r="E1732" t="s">
        <v>4509</v>
      </c>
      <c r="F1732" t="s">
        <v>4510</v>
      </c>
      <c r="G1732">
        <f t="shared" si="83"/>
        <v>18</v>
      </c>
      <c r="H1732">
        <f>IF(LEN(I1732)&gt;0,1+MAX($H$1:H1731),0)</f>
        <v>0</v>
      </c>
      <c r="I1732" t="str">
        <f>IF(B1732=LEFT('Debt Worksheet'!$C$7,2),'Selected Unit Finder +Unit List'!F1732,"")</f>
        <v/>
      </c>
      <c r="J1732" t="str">
        <f t="shared" si="81"/>
        <v>6250324</v>
      </c>
    </row>
    <row r="1733" spans="1:10" x14ac:dyDescent="0.3">
      <c r="A1733" t="str">
        <f t="shared" si="82"/>
        <v>6260993</v>
      </c>
      <c r="B1733" t="s">
        <v>4481</v>
      </c>
      <c r="C1733" t="s">
        <v>966</v>
      </c>
      <c r="D1733" t="s">
        <v>4511</v>
      </c>
      <c r="E1733" t="s">
        <v>4512</v>
      </c>
      <c r="F1733" t="s">
        <v>4513</v>
      </c>
      <c r="G1733">
        <f t="shared" si="83"/>
        <v>18</v>
      </c>
      <c r="H1733">
        <f>IF(LEN(I1733)&gt;0,1+MAX($H$1:H1732),0)</f>
        <v>0</v>
      </c>
      <c r="I1733" t="str">
        <f>IF(B1733=LEFT('Debt Worksheet'!$C$7,2),'Selected Unit Finder +Unit List'!F1733,"")</f>
        <v/>
      </c>
      <c r="J1733" t="str">
        <f t="shared" si="81"/>
        <v>6260993</v>
      </c>
    </row>
    <row r="1734" spans="1:10" x14ac:dyDescent="0.3">
      <c r="A1734" t="str">
        <f t="shared" si="82"/>
        <v>6261064</v>
      </c>
      <c r="B1734" t="s">
        <v>4481</v>
      </c>
      <c r="C1734" t="s">
        <v>966</v>
      </c>
      <c r="D1734" t="s">
        <v>4514</v>
      </c>
      <c r="E1734" t="s">
        <v>4515</v>
      </c>
      <c r="F1734" t="s">
        <v>4516</v>
      </c>
      <c r="G1734">
        <f t="shared" si="83"/>
        <v>18</v>
      </c>
      <c r="H1734">
        <f>IF(LEN(I1734)&gt;0,1+MAX($H$1:H1733),0)</f>
        <v>0</v>
      </c>
      <c r="I1734" t="str">
        <f>IF(B1734=LEFT('Debt Worksheet'!$C$7,2),'Selected Unit Finder +Unit List'!F1734,"")</f>
        <v/>
      </c>
      <c r="J1734" t="str">
        <f t="shared" si="81"/>
        <v>6261064</v>
      </c>
    </row>
    <row r="1735" spans="1:10" x14ac:dyDescent="0.3">
      <c r="A1735" t="str">
        <f t="shared" si="82"/>
        <v>6270023</v>
      </c>
      <c r="B1735" t="s">
        <v>4481</v>
      </c>
      <c r="C1735" t="s">
        <v>1260</v>
      </c>
      <c r="D1735" t="s">
        <v>1354</v>
      </c>
      <c r="E1735" t="s">
        <v>4517</v>
      </c>
      <c r="F1735" t="s">
        <v>4518</v>
      </c>
      <c r="G1735">
        <f t="shared" si="83"/>
        <v>18</v>
      </c>
      <c r="H1735">
        <f>IF(LEN(I1735)&gt;0,1+MAX($H$1:H1734),0)</f>
        <v>0</v>
      </c>
      <c r="I1735" t="str">
        <f>IF(B1735=LEFT('Debt Worksheet'!$C$7,2),'Selected Unit Finder +Unit List'!F1735,"")</f>
        <v/>
      </c>
      <c r="J1735" t="str">
        <f t="shared" si="81"/>
        <v>6270023</v>
      </c>
    </row>
    <row r="1736" spans="1:10" x14ac:dyDescent="0.3">
      <c r="A1736" t="str">
        <f t="shared" si="82"/>
        <v>6310000</v>
      </c>
      <c r="B1736" t="s">
        <v>4519</v>
      </c>
      <c r="C1736" t="s">
        <v>896</v>
      </c>
      <c r="D1736" t="s">
        <v>897</v>
      </c>
      <c r="E1736" t="s">
        <v>4520</v>
      </c>
      <c r="F1736" t="s">
        <v>4521</v>
      </c>
      <c r="G1736">
        <f t="shared" si="83"/>
        <v>19</v>
      </c>
      <c r="H1736">
        <f>IF(LEN(I1736)&gt;0,1+MAX($H$1:H1735),0)</f>
        <v>0</v>
      </c>
      <c r="I1736" t="str">
        <f>IF(B1736=LEFT('Debt Worksheet'!$C$7,2),'Selected Unit Finder +Unit List'!F1736,"")</f>
        <v/>
      </c>
      <c r="J1736" t="str">
        <f t="shared" si="81"/>
        <v>6310000</v>
      </c>
    </row>
    <row r="1737" spans="1:10" x14ac:dyDescent="0.3">
      <c r="A1737" t="str">
        <f t="shared" si="82"/>
        <v>6320001</v>
      </c>
      <c r="B1737" t="s">
        <v>4519</v>
      </c>
      <c r="C1737" t="s">
        <v>900</v>
      </c>
      <c r="D1737" t="s">
        <v>901</v>
      </c>
      <c r="E1737" t="s">
        <v>1062</v>
      </c>
      <c r="F1737" t="s">
        <v>1063</v>
      </c>
      <c r="G1737">
        <f t="shared" si="83"/>
        <v>19</v>
      </c>
      <c r="H1737">
        <f>IF(LEN(I1737)&gt;0,1+MAX($H$1:H1736),0)</f>
        <v>0</v>
      </c>
      <c r="I1737" t="str">
        <f>IF(B1737=LEFT('Debt Worksheet'!$C$7,2),'Selected Unit Finder +Unit List'!F1737,"")</f>
        <v/>
      </c>
      <c r="J1737" t="str">
        <f t="shared" si="81"/>
        <v>6320001</v>
      </c>
    </row>
    <row r="1738" spans="1:10" x14ac:dyDescent="0.3">
      <c r="A1738" t="str">
        <f t="shared" si="82"/>
        <v>6320002</v>
      </c>
      <c r="B1738" t="s">
        <v>4519</v>
      </c>
      <c r="C1738" t="s">
        <v>900</v>
      </c>
      <c r="D1738" t="s">
        <v>904</v>
      </c>
      <c r="E1738" t="s">
        <v>911</v>
      </c>
      <c r="F1738" t="s">
        <v>912</v>
      </c>
      <c r="G1738">
        <f t="shared" si="83"/>
        <v>19</v>
      </c>
      <c r="H1738">
        <f>IF(LEN(I1738)&gt;0,1+MAX($H$1:H1737),0)</f>
        <v>0</v>
      </c>
      <c r="I1738" t="str">
        <f>IF(B1738=LEFT('Debt Worksheet'!$C$7,2),'Selected Unit Finder +Unit List'!F1738,"")</f>
        <v/>
      </c>
      <c r="J1738" t="str">
        <f t="shared" si="81"/>
        <v>6320002</v>
      </c>
    </row>
    <row r="1739" spans="1:10" x14ac:dyDescent="0.3">
      <c r="A1739" t="str">
        <f t="shared" si="82"/>
        <v>6320003</v>
      </c>
      <c r="B1739" t="s">
        <v>4519</v>
      </c>
      <c r="C1739" t="s">
        <v>900</v>
      </c>
      <c r="D1739" t="s">
        <v>907</v>
      </c>
      <c r="E1739" t="s">
        <v>4522</v>
      </c>
      <c r="F1739" t="s">
        <v>4523</v>
      </c>
      <c r="G1739">
        <f t="shared" si="83"/>
        <v>19</v>
      </c>
      <c r="H1739">
        <f>IF(LEN(I1739)&gt;0,1+MAX($H$1:H1738),0)</f>
        <v>0</v>
      </c>
      <c r="I1739" t="str">
        <f>IF(B1739=LEFT('Debt Worksheet'!$C$7,2),'Selected Unit Finder +Unit List'!F1739,"")</f>
        <v/>
      </c>
      <c r="J1739" t="str">
        <f t="shared" si="81"/>
        <v>6320003</v>
      </c>
    </row>
    <row r="1740" spans="1:10" x14ac:dyDescent="0.3">
      <c r="A1740" t="str">
        <f t="shared" si="82"/>
        <v>6320004</v>
      </c>
      <c r="B1740" t="s">
        <v>4519</v>
      </c>
      <c r="C1740" t="s">
        <v>900</v>
      </c>
      <c r="D1740" t="s">
        <v>910</v>
      </c>
      <c r="E1740" t="s">
        <v>1676</v>
      </c>
      <c r="F1740" t="s">
        <v>1677</v>
      </c>
      <c r="G1740">
        <f t="shared" si="83"/>
        <v>19</v>
      </c>
      <c r="H1740">
        <f>IF(LEN(I1740)&gt;0,1+MAX($H$1:H1739),0)</f>
        <v>0</v>
      </c>
      <c r="I1740" t="str">
        <f>IF(B1740=LEFT('Debt Worksheet'!$C$7,2),'Selected Unit Finder +Unit List'!F1740,"")</f>
        <v/>
      </c>
      <c r="J1740" t="str">
        <f t="shared" si="81"/>
        <v>6320004</v>
      </c>
    </row>
    <row r="1741" spans="1:10" x14ac:dyDescent="0.3">
      <c r="A1741" t="str">
        <f t="shared" si="82"/>
        <v>6320005</v>
      </c>
      <c r="B1741" t="s">
        <v>4519</v>
      </c>
      <c r="C1741" t="s">
        <v>900</v>
      </c>
      <c r="D1741" t="s">
        <v>913</v>
      </c>
      <c r="E1741" t="s">
        <v>987</v>
      </c>
      <c r="F1741" t="s">
        <v>988</v>
      </c>
      <c r="G1741">
        <f t="shared" si="83"/>
        <v>19</v>
      </c>
      <c r="H1741">
        <f>IF(LEN(I1741)&gt;0,1+MAX($H$1:H1740),0)</f>
        <v>0</v>
      </c>
      <c r="I1741" t="str">
        <f>IF(B1741=LEFT('Debt Worksheet'!$C$7,2),'Selected Unit Finder +Unit List'!F1741,"")</f>
        <v/>
      </c>
      <c r="J1741" t="str">
        <f t="shared" si="81"/>
        <v>6320005</v>
      </c>
    </row>
    <row r="1742" spans="1:10" x14ac:dyDescent="0.3">
      <c r="A1742" t="str">
        <f t="shared" si="82"/>
        <v>6320006</v>
      </c>
      <c r="B1742" t="s">
        <v>4519</v>
      </c>
      <c r="C1742" t="s">
        <v>900</v>
      </c>
      <c r="D1742" t="s">
        <v>916</v>
      </c>
      <c r="E1742" t="s">
        <v>989</v>
      </c>
      <c r="F1742" t="s">
        <v>990</v>
      </c>
      <c r="G1742">
        <f t="shared" si="83"/>
        <v>19</v>
      </c>
      <c r="H1742">
        <f>IF(LEN(I1742)&gt;0,1+MAX($H$1:H1741),0)</f>
        <v>0</v>
      </c>
      <c r="I1742" t="str">
        <f>IF(B1742=LEFT('Debt Worksheet'!$C$7,2),'Selected Unit Finder +Unit List'!F1742,"")</f>
        <v/>
      </c>
      <c r="J1742" t="str">
        <f t="shared" si="81"/>
        <v>6320006</v>
      </c>
    </row>
    <row r="1743" spans="1:10" x14ac:dyDescent="0.3">
      <c r="A1743" t="str">
        <f t="shared" si="82"/>
        <v>6320007</v>
      </c>
      <c r="B1743" t="s">
        <v>4519</v>
      </c>
      <c r="C1743" t="s">
        <v>900</v>
      </c>
      <c r="D1743" t="s">
        <v>919</v>
      </c>
      <c r="E1743" t="s">
        <v>917</v>
      </c>
      <c r="F1743" t="s">
        <v>918</v>
      </c>
      <c r="G1743">
        <f t="shared" si="83"/>
        <v>19</v>
      </c>
      <c r="H1743">
        <f>IF(LEN(I1743)&gt;0,1+MAX($H$1:H1742),0)</f>
        <v>0</v>
      </c>
      <c r="I1743" t="str">
        <f>IF(B1743=LEFT('Debt Worksheet'!$C$7,2),'Selected Unit Finder +Unit List'!F1743,"")</f>
        <v/>
      </c>
      <c r="J1743" t="str">
        <f t="shared" si="81"/>
        <v>6320007</v>
      </c>
    </row>
    <row r="1744" spans="1:10" x14ac:dyDescent="0.3">
      <c r="A1744" t="str">
        <f t="shared" si="82"/>
        <v>6320008</v>
      </c>
      <c r="B1744" t="s">
        <v>4519</v>
      </c>
      <c r="C1744" t="s">
        <v>900</v>
      </c>
      <c r="D1744" t="s">
        <v>922</v>
      </c>
      <c r="E1744" t="s">
        <v>1566</v>
      </c>
      <c r="F1744" t="s">
        <v>1567</v>
      </c>
      <c r="G1744">
        <f t="shared" si="83"/>
        <v>19</v>
      </c>
      <c r="H1744">
        <f>IF(LEN(I1744)&gt;0,1+MAX($H$1:H1743),0)</f>
        <v>0</v>
      </c>
      <c r="I1744" t="str">
        <f>IF(B1744=LEFT('Debt Worksheet'!$C$7,2),'Selected Unit Finder +Unit List'!F1744,"")</f>
        <v/>
      </c>
      <c r="J1744" t="str">
        <f t="shared" si="81"/>
        <v>6320008</v>
      </c>
    </row>
    <row r="1745" spans="1:10" x14ac:dyDescent="0.3">
      <c r="A1745" t="str">
        <f t="shared" si="82"/>
        <v>6320009</v>
      </c>
      <c r="B1745" t="s">
        <v>4519</v>
      </c>
      <c r="C1745" t="s">
        <v>900</v>
      </c>
      <c r="D1745" t="s">
        <v>925</v>
      </c>
      <c r="E1745" t="s">
        <v>935</v>
      </c>
      <c r="F1745" t="s">
        <v>936</v>
      </c>
      <c r="G1745">
        <f t="shared" si="83"/>
        <v>19</v>
      </c>
      <c r="H1745">
        <f>IF(LEN(I1745)&gt;0,1+MAX($H$1:H1744),0)</f>
        <v>0</v>
      </c>
      <c r="I1745" t="str">
        <f>IF(B1745=LEFT('Debt Worksheet'!$C$7,2),'Selected Unit Finder +Unit List'!F1745,"")</f>
        <v/>
      </c>
      <c r="J1745" t="str">
        <f t="shared" si="81"/>
        <v>6320009</v>
      </c>
    </row>
    <row r="1746" spans="1:10" x14ac:dyDescent="0.3">
      <c r="A1746" t="str">
        <f t="shared" si="82"/>
        <v>6330455</v>
      </c>
      <c r="B1746" t="s">
        <v>4519</v>
      </c>
      <c r="C1746" t="s">
        <v>937</v>
      </c>
      <c r="D1746" t="s">
        <v>4524</v>
      </c>
      <c r="E1746" t="s">
        <v>4525</v>
      </c>
      <c r="F1746" t="s">
        <v>4526</v>
      </c>
      <c r="G1746">
        <f t="shared" si="83"/>
        <v>19</v>
      </c>
      <c r="H1746">
        <f>IF(LEN(I1746)&gt;0,1+MAX($H$1:H1745),0)</f>
        <v>0</v>
      </c>
      <c r="I1746" t="str">
        <f>IF(B1746=LEFT('Debt Worksheet'!$C$7,2),'Selected Unit Finder +Unit List'!F1746,"")</f>
        <v/>
      </c>
      <c r="J1746" t="str">
        <f t="shared" si="81"/>
        <v>6330455</v>
      </c>
    </row>
    <row r="1747" spans="1:10" x14ac:dyDescent="0.3">
      <c r="A1747" t="str">
        <f t="shared" si="82"/>
        <v>6330825</v>
      </c>
      <c r="B1747" t="s">
        <v>4519</v>
      </c>
      <c r="C1747" t="s">
        <v>937</v>
      </c>
      <c r="D1747" t="s">
        <v>4527</v>
      </c>
      <c r="E1747" t="s">
        <v>4528</v>
      </c>
      <c r="F1747" t="s">
        <v>4529</v>
      </c>
      <c r="G1747">
        <f t="shared" si="83"/>
        <v>19</v>
      </c>
      <c r="H1747">
        <f>IF(LEN(I1747)&gt;0,1+MAX($H$1:H1746),0)</f>
        <v>0</v>
      </c>
      <c r="I1747" t="str">
        <f>IF(B1747=LEFT('Debt Worksheet'!$C$7,2),'Selected Unit Finder +Unit List'!F1747,"")</f>
        <v/>
      </c>
      <c r="J1747" t="str">
        <f t="shared" si="81"/>
        <v>6330825</v>
      </c>
    </row>
    <row r="1748" spans="1:10" x14ac:dyDescent="0.3">
      <c r="A1748" t="str">
        <f t="shared" si="82"/>
        <v>6330826</v>
      </c>
      <c r="B1748" t="s">
        <v>4519</v>
      </c>
      <c r="C1748" t="s">
        <v>937</v>
      </c>
      <c r="D1748" t="s">
        <v>4530</v>
      </c>
      <c r="E1748" t="s">
        <v>4531</v>
      </c>
      <c r="F1748" t="s">
        <v>4532</v>
      </c>
      <c r="G1748">
        <f t="shared" si="83"/>
        <v>19</v>
      </c>
      <c r="H1748">
        <f>IF(LEN(I1748)&gt;0,1+MAX($H$1:H1747),0)</f>
        <v>0</v>
      </c>
      <c r="I1748" t="str">
        <f>IF(B1748=LEFT('Debt Worksheet'!$C$7,2),'Selected Unit Finder +Unit List'!F1748,"")</f>
        <v/>
      </c>
      <c r="J1748" t="str">
        <f t="shared" si="81"/>
        <v>6330826</v>
      </c>
    </row>
    <row r="1749" spans="1:10" x14ac:dyDescent="0.3">
      <c r="A1749" t="str">
        <f t="shared" si="82"/>
        <v>6346445</v>
      </c>
      <c r="B1749" t="s">
        <v>4519</v>
      </c>
      <c r="C1749" t="s">
        <v>950</v>
      </c>
      <c r="D1749" t="s">
        <v>4533</v>
      </c>
      <c r="E1749" t="s">
        <v>4534</v>
      </c>
      <c r="F1749" t="s">
        <v>4535</v>
      </c>
      <c r="G1749">
        <f t="shared" si="83"/>
        <v>19</v>
      </c>
      <c r="H1749">
        <f>IF(LEN(I1749)&gt;0,1+MAX($H$1:H1748),0)</f>
        <v>0</v>
      </c>
      <c r="I1749" t="str">
        <f>IF(B1749=LEFT('Debt Worksheet'!$C$7,2),'Selected Unit Finder +Unit List'!F1749,"")</f>
        <v/>
      </c>
      <c r="J1749" t="str">
        <f t="shared" si="81"/>
        <v>6346445</v>
      </c>
    </row>
    <row r="1750" spans="1:10" x14ac:dyDescent="0.3">
      <c r="A1750" t="str">
        <f t="shared" si="82"/>
        <v>6350288</v>
      </c>
      <c r="B1750" t="s">
        <v>4519</v>
      </c>
      <c r="C1750" t="s">
        <v>960</v>
      </c>
      <c r="D1750" t="s">
        <v>4536</v>
      </c>
      <c r="E1750" t="s">
        <v>4537</v>
      </c>
      <c r="F1750" t="s">
        <v>4538</v>
      </c>
      <c r="G1750">
        <f t="shared" si="83"/>
        <v>19</v>
      </c>
      <c r="H1750">
        <f>IF(LEN(I1750)&gt;0,1+MAX($H$1:H1749),0)</f>
        <v>0</v>
      </c>
      <c r="I1750" t="str">
        <f>IF(B1750=LEFT('Debt Worksheet'!$C$7,2),'Selected Unit Finder +Unit List'!F1750,"")</f>
        <v/>
      </c>
      <c r="J1750" t="str">
        <f t="shared" si="81"/>
        <v>6350288</v>
      </c>
    </row>
    <row r="1751" spans="1:10" x14ac:dyDescent="0.3">
      <c r="A1751" t="str">
        <f t="shared" si="82"/>
        <v>6360964</v>
      </c>
      <c r="B1751" t="s">
        <v>4519</v>
      </c>
      <c r="C1751" t="s">
        <v>966</v>
      </c>
      <c r="D1751" t="s">
        <v>4539</v>
      </c>
      <c r="E1751" t="s">
        <v>4540</v>
      </c>
      <c r="F1751" t="s">
        <v>4541</v>
      </c>
      <c r="G1751">
        <f t="shared" si="83"/>
        <v>19</v>
      </c>
      <c r="H1751">
        <f>IF(LEN(I1751)&gt;0,1+MAX($H$1:H1750),0)</f>
        <v>0</v>
      </c>
      <c r="I1751" t="str">
        <f>IF(B1751=LEFT('Debt Worksheet'!$C$7,2),'Selected Unit Finder +Unit List'!F1751,"")</f>
        <v/>
      </c>
      <c r="J1751" t="str">
        <f t="shared" si="81"/>
        <v>6360964</v>
      </c>
    </row>
    <row r="1752" spans="1:10" x14ac:dyDescent="0.3">
      <c r="A1752" t="str">
        <f t="shared" si="82"/>
        <v>6360968</v>
      </c>
      <c r="B1752" t="s">
        <v>4519</v>
      </c>
      <c r="C1752" t="s">
        <v>966</v>
      </c>
      <c r="D1752" t="s">
        <v>1032</v>
      </c>
      <c r="E1752" t="s">
        <v>4542</v>
      </c>
      <c r="F1752" t="s">
        <v>4543</v>
      </c>
      <c r="G1752">
        <f t="shared" si="83"/>
        <v>19</v>
      </c>
      <c r="H1752">
        <f>IF(LEN(I1752)&gt;0,1+MAX($H$1:H1751),0)</f>
        <v>0</v>
      </c>
      <c r="I1752" t="str">
        <f>IF(B1752=LEFT('Debt Worksheet'!$C$7,2),'Selected Unit Finder +Unit List'!F1752,"")</f>
        <v/>
      </c>
      <c r="J1752" t="str">
        <f t="shared" si="81"/>
        <v>6360968</v>
      </c>
    </row>
    <row r="1753" spans="1:10" x14ac:dyDescent="0.3">
      <c r="A1753" t="str">
        <f t="shared" si="82"/>
        <v>6361065</v>
      </c>
      <c r="B1753" t="s">
        <v>4519</v>
      </c>
      <c r="C1753" t="s">
        <v>966</v>
      </c>
      <c r="D1753" t="s">
        <v>4544</v>
      </c>
      <c r="E1753" t="s">
        <v>4545</v>
      </c>
      <c r="F1753" t="s">
        <v>4546</v>
      </c>
      <c r="G1753">
        <f t="shared" si="83"/>
        <v>19</v>
      </c>
      <c r="H1753">
        <f>IF(LEN(I1753)&gt;0,1+MAX($H$1:H1752),0)</f>
        <v>0</v>
      </c>
      <c r="I1753" t="str">
        <f>IF(B1753=LEFT('Debt Worksheet'!$C$7,2),'Selected Unit Finder +Unit List'!F1753,"")</f>
        <v/>
      </c>
      <c r="J1753" t="str">
        <f t="shared" si="81"/>
        <v>6361065</v>
      </c>
    </row>
    <row r="1754" spans="1:10" x14ac:dyDescent="0.3">
      <c r="A1754" t="str">
        <f t="shared" si="82"/>
        <v>6370024</v>
      </c>
      <c r="B1754" t="s">
        <v>4519</v>
      </c>
      <c r="C1754" t="s">
        <v>1260</v>
      </c>
      <c r="D1754" t="s">
        <v>4547</v>
      </c>
      <c r="E1754" t="s">
        <v>4548</v>
      </c>
      <c r="F1754" t="s">
        <v>4549</v>
      </c>
      <c r="G1754">
        <f t="shared" si="83"/>
        <v>19</v>
      </c>
      <c r="H1754">
        <f>IF(LEN(I1754)&gt;0,1+MAX($H$1:H1753),0)</f>
        <v>0</v>
      </c>
      <c r="I1754" t="str">
        <f>IF(B1754=LEFT('Debt Worksheet'!$C$7,2),'Selected Unit Finder +Unit List'!F1754,"")</f>
        <v/>
      </c>
      <c r="J1754" t="str">
        <f t="shared" si="81"/>
        <v>6370024</v>
      </c>
    </row>
    <row r="1755" spans="1:10" x14ac:dyDescent="0.3">
      <c r="A1755" t="str">
        <f t="shared" si="82"/>
        <v>6410000</v>
      </c>
      <c r="B1755" t="s">
        <v>4550</v>
      </c>
      <c r="C1755" t="s">
        <v>896</v>
      </c>
      <c r="D1755" t="s">
        <v>897</v>
      </c>
      <c r="E1755" t="s">
        <v>4551</v>
      </c>
      <c r="F1755" t="s">
        <v>4552</v>
      </c>
      <c r="G1755">
        <f t="shared" si="83"/>
        <v>42</v>
      </c>
      <c r="H1755">
        <f>IF(LEN(I1755)&gt;0,1+MAX($H$1:H1754),0)</f>
        <v>0</v>
      </c>
      <c r="I1755" t="str">
        <f>IF(B1755=LEFT('Debt Worksheet'!$C$7,2),'Selected Unit Finder +Unit List'!F1755,"")</f>
        <v/>
      </c>
      <c r="J1755" t="str">
        <f t="shared" si="81"/>
        <v>6410000</v>
      </c>
    </row>
    <row r="1756" spans="1:10" x14ac:dyDescent="0.3">
      <c r="A1756" t="str">
        <f t="shared" si="82"/>
        <v>6420001</v>
      </c>
      <c r="B1756" t="s">
        <v>4550</v>
      </c>
      <c r="C1756" t="s">
        <v>900</v>
      </c>
      <c r="D1756" t="s">
        <v>901</v>
      </c>
      <c r="E1756" t="s">
        <v>1315</v>
      </c>
      <c r="F1756" t="s">
        <v>1316</v>
      </c>
      <c r="G1756">
        <f t="shared" si="83"/>
        <v>42</v>
      </c>
      <c r="H1756">
        <f>IF(LEN(I1756)&gt;0,1+MAX($H$1:H1755),0)</f>
        <v>0</v>
      </c>
      <c r="I1756" t="str">
        <f>IF(B1756=LEFT('Debt Worksheet'!$C$7,2),'Selected Unit Finder +Unit List'!F1756,"")</f>
        <v/>
      </c>
      <c r="J1756" t="str">
        <f t="shared" si="81"/>
        <v>6420001</v>
      </c>
    </row>
    <row r="1757" spans="1:10" x14ac:dyDescent="0.3">
      <c r="A1757" t="str">
        <f t="shared" si="82"/>
        <v>6420002</v>
      </c>
      <c r="B1757" t="s">
        <v>4550</v>
      </c>
      <c r="C1757" t="s">
        <v>900</v>
      </c>
      <c r="D1757" t="s">
        <v>904</v>
      </c>
      <c r="E1757" t="s">
        <v>1116</v>
      </c>
      <c r="F1757" t="s">
        <v>1117</v>
      </c>
      <c r="G1757">
        <f t="shared" si="83"/>
        <v>42</v>
      </c>
      <c r="H1757">
        <f>IF(LEN(I1757)&gt;0,1+MAX($H$1:H1756),0)</f>
        <v>0</v>
      </c>
      <c r="I1757" t="str">
        <f>IF(B1757=LEFT('Debt Worksheet'!$C$7,2),'Selected Unit Finder +Unit List'!F1757,"")</f>
        <v/>
      </c>
      <c r="J1757" t="str">
        <f t="shared" si="81"/>
        <v>6420002</v>
      </c>
    </row>
    <row r="1758" spans="1:10" x14ac:dyDescent="0.3">
      <c r="A1758" t="str">
        <f t="shared" si="82"/>
        <v>6420003</v>
      </c>
      <c r="B1758" t="s">
        <v>4550</v>
      </c>
      <c r="C1758" t="s">
        <v>900</v>
      </c>
      <c r="D1758" t="s">
        <v>907</v>
      </c>
      <c r="E1758" t="s">
        <v>981</v>
      </c>
      <c r="F1758" t="s">
        <v>982</v>
      </c>
      <c r="G1758">
        <f t="shared" si="83"/>
        <v>42</v>
      </c>
      <c r="H1758">
        <f>IF(LEN(I1758)&gt;0,1+MAX($H$1:H1757),0)</f>
        <v>0</v>
      </c>
      <c r="I1758" t="str">
        <f>IF(B1758=LEFT('Debt Worksheet'!$C$7,2),'Selected Unit Finder +Unit List'!F1758,"")</f>
        <v/>
      </c>
      <c r="J1758" t="str">
        <f t="shared" si="81"/>
        <v>6420003</v>
      </c>
    </row>
    <row r="1759" spans="1:10" x14ac:dyDescent="0.3">
      <c r="A1759" t="str">
        <f t="shared" si="82"/>
        <v>6420004</v>
      </c>
      <c r="B1759" t="s">
        <v>4550</v>
      </c>
      <c r="C1759" t="s">
        <v>900</v>
      </c>
      <c r="D1759" t="s">
        <v>910</v>
      </c>
      <c r="E1759" t="s">
        <v>1275</v>
      </c>
      <c r="F1759" t="s">
        <v>1276</v>
      </c>
      <c r="G1759">
        <f t="shared" si="83"/>
        <v>42</v>
      </c>
      <c r="H1759">
        <f>IF(LEN(I1759)&gt;0,1+MAX($H$1:H1758),0)</f>
        <v>0</v>
      </c>
      <c r="I1759" t="str">
        <f>IF(B1759=LEFT('Debt Worksheet'!$C$7,2),'Selected Unit Finder +Unit List'!F1759,"")</f>
        <v/>
      </c>
      <c r="J1759" t="str">
        <f t="shared" si="81"/>
        <v>6420004</v>
      </c>
    </row>
    <row r="1760" spans="1:10" x14ac:dyDescent="0.3">
      <c r="A1760" t="str">
        <f t="shared" si="82"/>
        <v>6420005</v>
      </c>
      <c r="B1760" t="s">
        <v>4550</v>
      </c>
      <c r="C1760" t="s">
        <v>900</v>
      </c>
      <c r="D1760" t="s">
        <v>913</v>
      </c>
      <c r="E1760" t="s">
        <v>2589</v>
      </c>
      <c r="F1760" t="s">
        <v>2590</v>
      </c>
      <c r="G1760">
        <f t="shared" si="83"/>
        <v>42</v>
      </c>
      <c r="H1760">
        <f>IF(LEN(I1760)&gt;0,1+MAX($H$1:H1759),0)</f>
        <v>0</v>
      </c>
      <c r="I1760" t="str">
        <f>IF(B1760=LEFT('Debt Worksheet'!$C$7,2),'Selected Unit Finder +Unit List'!F1760,"")</f>
        <v/>
      </c>
      <c r="J1760" t="str">
        <f t="shared" si="81"/>
        <v>6420005</v>
      </c>
    </row>
    <row r="1761" spans="1:10" x14ac:dyDescent="0.3">
      <c r="A1761" t="str">
        <f t="shared" si="82"/>
        <v>6420006</v>
      </c>
      <c r="B1761" t="s">
        <v>4550</v>
      </c>
      <c r="C1761" t="s">
        <v>900</v>
      </c>
      <c r="D1761" t="s">
        <v>916</v>
      </c>
      <c r="E1761" t="s">
        <v>1128</v>
      </c>
      <c r="F1761" t="s">
        <v>1129</v>
      </c>
      <c r="G1761">
        <f t="shared" si="83"/>
        <v>42</v>
      </c>
      <c r="H1761">
        <f>IF(LEN(I1761)&gt;0,1+MAX($H$1:H1760),0)</f>
        <v>0</v>
      </c>
      <c r="I1761" t="str">
        <f>IF(B1761=LEFT('Debt Worksheet'!$C$7,2),'Selected Unit Finder +Unit List'!F1761,"")</f>
        <v/>
      </c>
      <c r="J1761" t="str">
        <f t="shared" si="81"/>
        <v>6420006</v>
      </c>
    </row>
    <row r="1762" spans="1:10" x14ac:dyDescent="0.3">
      <c r="A1762" t="str">
        <f t="shared" si="82"/>
        <v>6420007</v>
      </c>
      <c r="B1762" t="s">
        <v>4550</v>
      </c>
      <c r="C1762" t="s">
        <v>900</v>
      </c>
      <c r="D1762" t="s">
        <v>919</v>
      </c>
      <c r="E1762" t="s">
        <v>999</v>
      </c>
      <c r="F1762" t="s">
        <v>1000</v>
      </c>
      <c r="G1762">
        <f t="shared" si="83"/>
        <v>42</v>
      </c>
      <c r="H1762">
        <f>IF(LEN(I1762)&gt;0,1+MAX($H$1:H1761),0)</f>
        <v>0</v>
      </c>
      <c r="I1762" t="str">
        <f>IF(B1762=LEFT('Debt Worksheet'!$C$7,2),'Selected Unit Finder +Unit List'!F1762,"")</f>
        <v/>
      </c>
      <c r="J1762" t="str">
        <f t="shared" si="81"/>
        <v>6420007</v>
      </c>
    </row>
    <row r="1763" spans="1:10" x14ac:dyDescent="0.3">
      <c r="A1763" t="str">
        <f t="shared" si="82"/>
        <v>6420008</v>
      </c>
      <c r="B1763" t="s">
        <v>4550</v>
      </c>
      <c r="C1763" t="s">
        <v>900</v>
      </c>
      <c r="D1763" t="s">
        <v>922</v>
      </c>
      <c r="E1763" t="s">
        <v>4553</v>
      </c>
      <c r="F1763" t="s">
        <v>4554</v>
      </c>
      <c r="G1763">
        <f t="shared" si="83"/>
        <v>42</v>
      </c>
      <c r="H1763">
        <f>IF(LEN(I1763)&gt;0,1+MAX($H$1:H1762),0)</f>
        <v>0</v>
      </c>
      <c r="I1763" t="str">
        <f>IF(B1763=LEFT('Debt Worksheet'!$C$7,2),'Selected Unit Finder +Unit List'!F1763,"")</f>
        <v/>
      </c>
      <c r="J1763" t="str">
        <f t="shared" si="81"/>
        <v>6420008</v>
      </c>
    </row>
    <row r="1764" spans="1:10" x14ac:dyDescent="0.3">
      <c r="A1764" t="str">
        <f t="shared" si="82"/>
        <v>6420009</v>
      </c>
      <c r="B1764" t="s">
        <v>4550</v>
      </c>
      <c r="C1764" t="s">
        <v>900</v>
      </c>
      <c r="D1764" t="s">
        <v>925</v>
      </c>
      <c r="E1764" t="s">
        <v>4555</v>
      </c>
      <c r="F1764" t="s">
        <v>4556</v>
      </c>
      <c r="G1764">
        <f t="shared" si="83"/>
        <v>42</v>
      </c>
      <c r="H1764">
        <f>IF(LEN(I1764)&gt;0,1+MAX($H$1:H1763),0)</f>
        <v>0</v>
      </c>
      <c r="I1764" t="str">
        <f>IF(B1764=LEFT('Debt Worksheet'!$C$7,2),'Selected Unit Finder +Unit List'!F1764,"")</f>
        <v/>
      </c>
      <c r="J1764" t="str">
        <f t="shared" si="81"/>
        <v>6420009</v>
      </c>
    </row>
    <row r="1765" spans="1:10" x14ac:dyDescent="0.3">
      <c r="A1765" t="str">
        <f t="shared" si="82"/>
        <v>6420010</v>
      </c>
      <c r="B1765" t="s">
        <v>4550</v>
      </c>
      <c r="C1765" t="s">
        <v>900</v>
      </c>
      <c r="D1765" t="s">
        <v>928</v>
      </c>
      <c r="E1765" t="s">
        <v>929</v>
      </c>
      <c r="F1765" t="s">
        <v>930</v>
      </c>
      <c r="G1765">
        <f t="shared" si="83"/>
        <v>42</v>
      </c>
      <c r="H1765">
        <f>IF(LEN(I1765)&gt;0,1+MAX($H$1:H1764),0)</f>
        <v>0</v>
      </c>
      <c r="I1765" t="str">
        <f>IF(B1765=LEFT('Debt Worksheet'!$C$7,2),'Selected Unit Finder +Unit List'!F1765,"")</f>
        <v/>
      </c>
      <c r="J1765" t="str">
        <f t="shared" si="81"/>
        <v>6420010</v>
      </c>
    </row>
    <row r="1766" spans="1:10" x14ac:dyDescent="0.3">
      <c r="A1766" t="str">
        <f t="shared" si="82"/>
        <v>6420011</v>
      </c>
      <c r="B1766" t="s">
        <v>4550</v>
      </c>
      <c r="C1766" t="s">
        <v>900</v>
      </c>
      <c r="D1766" t="s">
        <v>931</v>
      </c>
      <c r="E1766" t="s">
        <v>935</v>
      </c>
      <c r="F1766" t="s">
        <v>936</v>
      </c>
      <c r="G1766">
        <f t="shared" si="83"/>
        <v>42</v>
      </c>
      <c r="H1766">
        <f>IF(LEN(I1766)&gt;0,1+MAX($H$1:H1765),0)</f>
        <v>0</v>
      </c>
      <c r="I1766" t="str">
        <f>IF(B1766=LEFT('Debt Worksheet'!$C$7,2),'Selected Unit Finder +Unit List'!F1766,"")</f>
        <v/>
      </c>
      <c r="J1766" t="str">
        <f t="shared" si="81"/>
        <v>6420011</v>
      </c>
    </row>
    <row r="1767" spans="1:10" x14ac:dyDescent="0.3">
      <c r="A1767" t="str">
        <f t="shared" si="82"/>
        <v>6420012</v>
      </c>
      <c r="B1767" t="s">
        <v>4550</v>
      </c>
      <c r="C1767" t="s">
        <v>900</v>
      </c>
      <c r="D1767" t="s">
        <v>934</v>
      </c>
      <c r="E1767" t="s">
        <v>4557</v>
      </c>
      <c r="F1767" t="s">
        <v>4558</v>
      </c>
      <c r="G1767">
        <f t="shared" si="83"/>
        <v>42</v>
      </c>
      <c r="H1767">
        <f>IF(LEN(I1767)&gt;0,1+MAX($H$1:H1766),0)</f>
        <v>0</v>
      </c>
      <c r="I1767" t="str">
        <f>IF(B1767=LEFT('Debt Worksheet'!$C$7,2),'Selected Unit Finder +Unit List'!F1767,"")</f>
        <v/>
      </c>
      <c r="J1767" t="str">
        <f t="shared" si="81"/>
        <v>6420012</v>
      </c>
    </row>
    <row r="1768" spans="1:10" x14ac:dyDescent="0.3">
      <c r="A1768" t="str">
        <f t="shared" si="82"/>
        <v>6430204</v>
      </c>
      <c r="B1768" t="s">
        <v>4550</v>
      </c>
      <c r="C1768" t="s">
        <v>937</v>
      </c>
      <c r="D1768" t="s">
        <v>4559</v>
      </c>
      <c r="E1768" t="s">
        <v>4560</v>
      </c>
      <c r="F1768" t="s">
        <v>4561</v>
      </c>
      <c r="G1768">
        <f t="shared" si="83"/>
        <v>42</v>
      </c>
      <c r="H1768">
        <f>IF(LEN(I1768)&gt;0,1+MAX($H$1:H1767),0)</f>
        <v>0</v>
      </c>
      <c r="I1768" t="str">
        <f>IF(B1768=LEFT('Debt Worksheet'!$C$7,2),'Selected Unit Finder +Unit List'!F1768,"")</f>
        <v/>
      </c>
      <c r="J1768" t="str">
        <f t="shared" si="81"/>
        <v>6430204</v>
      </c>
    </row>
    <row r="1769" spans="1:10" x14ac:dyDescent="0.3">
      <c r="A1769" t="str">
        <f t="shared" si="82"/>
        <v>6430303</v>
      </c>
      <c r="B1769" t="s">
        <v>4550</v>
      </c>
      <c r="C1769" t="s">
        <v>937</v>
      </c>
      <c r="D1769" t="s">
        <v>3391</v>
      </c>
      <c r="E1769" t="s">
        <v>4562</v>
      </c>
      <c r="F1769" t="s">
        <v>4563</v>
      </c>
      <c r="G1769">
        <f t="shared" si="83"/>
        <v>42</v>
      </c>
      <c r="H1769">
        <f>IF(LEN(I1769)&gt;0,1+MAX($H$1:H1768),0)</f>
        <v>0</v>
      </c>
      <c r="I1769" t="str">
        <f>IF(B1769=LEFT('Debt Worksheet'!$C$7,2),'Selected Unit Finder +Unit List'!F1769,"")</f>
        <v/>
      </c>
      <c r="J1769" t="str">
        <f t="shared" si="81"/>
        <v>6430303</v>
      </c>
    </row>
    <row r="1770" spans="1:10" x14ac:dyDescent="0.3">
      <c r="A1770" t="str">
        <f t="shared" si="82"/>
        <v>6430510</v>
      </c>
      <c r="B1770" t="s">
        <v>4550</v>
      </c>
      <c r="C1770" t="s">
        <v>937</v>
      </c>
      <c r="D1770" t="s">
        <v>4564</v>
      </c>
      <c r="E1770" t="s">
        <v>4565</v>
      </c>
      <c r="F1770" t="s">
        <v>4566</v>
      </c>
      <c r="G1770">
        <f t="shared" si="83"/>
        <v>42</v>
      </c>
      <c r="H1770">
        <f>IF(LEN(I1770)&gt;0,1+MAX($H$1:H1769),0)</f>
        <v>0</v>
      </c>
      <c r="I1770" t="str">
        <f>IF(B1770=LEFT('Debt Worksheet'!$C$7,2),'Selected Unit Finder +Unit List'!F1770,"")</f>
        <v/>
      </c>
      <c r="J1770" t="str">
        <f t="shared" si="81"/>
        <v>6430510</v>
      </c>
    </row>
    <row r="1771" spans="1:10" x14ac:dyDescent="0.3">
      <c r="A1771" t="str">
        <f t="shared" si="82"/>
        <v>6430827</v>
      </c>
      <c r="B1771" t="s">
        <v>4550</v>
      </c>
      <c r="C1771" t="s">
        <v>937</v>
      </c>
      <c r="D1771" t="s">
        <v>4567</v>
      </c>
      <c r="E1771" t="s">
        <v>4568</v>
      </c>
      <c r="F1771" t="s">
        <v>4569</v>
      </c>
      <c r="G1771">
        <f t="shared" si="83"/>
        <v>42</v>
      </c>
      <c r="H1771">
        <f>IF(LEN(I1771)&gt;0,1+MAX($H$1:H1770),0)</f>
        <v>0</v>
      </c>
      <c r="I1771" t="str">
        <f>IF(B1771=LEFT('Debt Worksheet'!$C$7,2),'Selected Unit Finder +Unit List'!F1771,"")</f>
        <v/>
      </c>
      <c r="J1771" t="str">
        <f t="shared" si="81"/>
        <v>6430827</v>
      </c>
    </row>
    <row r="1772" spans="1:10" x14ac:dyDescent="0.3">
      <c r="A1772" t="str">
        <f t="shared" si="82"/>
        <v>6430828</v>
      </c>
      <c r="B1772" t="s">
        <v>4550</v>
      </c>
      <c r="C1772" t="s">
        <v>937</v>
      </c>
      <c r="D1772" t="s">
        <v>4570</v>
      </c>
      <c r="E1772" t="s">
        <v>4571</v>
      </c>
      <c r="F1772" t="s">
        <v>4572</v>
      </c>
      <c r="G1772">
        <f t="shared" si="83"/>
        <v>42</v>
      </c>
      <c r="H1772">
        <f>IF(LEN(I1772)&gt;0,1+MAX($H$1:H1771),0)</f>
        <v>0</v>
      </c>
      <c r="I1772" t="str">
        <f>IF(B1772=LEFT('Debt Worksheet'!$C$7,2),'Selected Unit Finder +Unit List'!F1772,"")</f>
        <v/>
      </c>
      <c r="J1772" t="str">
        <f t="shared" si="81"/>
        <v>6430828</v>
      </c>
    </row>
    <row r="1773" spans="1:10" x14ac:dyDescent="0.3">
      <c r="A1773" t="str">
        <f t="shared" si="82"/>
        <v>6430829</v>
      </c>
      <c r="B1773" t="s">
        <v>4550</v>
      </c>
      <c r="C1773" t="s">
        <v>937</v>
      </c>
      <c r="D1773" t="s">
        <v>4573</v>
      </c>
      <c r="E1773" t="s">
        <v>4574</v>
      </c>
      <c r="F1773" t="s">
        <v>4575</v>
      </c>
      <c r="G1773">
        <f t="shared" si="83"/>
        <v>42</v>
      </c>
      <c r="H1773">
        <f>IF(LEN(I1773)&gt;0,1+MAX($H$1:H1772),0)</f>
        <v>0</v>
      </c>
      <c r="I1773" t="str">
        <f>IF(B1773=LEFT('Debt Worksheet'!$C$7,2),'Selected Unit Finder +Unit List'!F1773,"")</f>
        <v/>
      </c>
      <c r="J1773" t="str">
        <f t="shared" si="81"/>
        <v>6430829</v>
      </c>
    </row>
    <row r="1774" spans="1:10" x14ac:dyDescent="0.3">
      <c r="A1774" t="str">
        <f t="shared" si="82"/>
        <v>6430830</v>
      </c>
      <c r="B1774" t="s">
        <v>4550</v>
      </c>
      <c r="C1774" t="s">
        <v>937</v>
      </c>
      <c r="D1774" t="s">
        <v>4576</v>
      </c>
      <c r="E1774" t="s">
        <v>4577</v>
      </c>
      <c r="F1774" t="s">
        <v>4578</v>
      </c>
      <c r="G1774">
        <f t="shared" si="83"/>
        <v>42</v>
      </c>
      <c r="H1774">
        <f>IF(LEN(I1774)&gt;0,1+MAX($H$1:H1773),0)</f>
        <v>0</v>
      </c>
      <c r="I1774" t="str">
        <f>IF(B1774=LEFT('Debt Worksheet'!$C$7,2),'Selected Unit Finder +Unit List'!F1774,"")</f>
        <v/>
      </c>
      <c r="J1774" t="str">
        <f t="shared" si="81"/>
        <v>6430830</v>
      </c>
    </row>
    <row r="1775" spans="1:10" x14ac:dyDescent="0.3">
      <c r="A1775" t="str">
        <f t="shared" si="82"/>
        <v>6430831</v>
      </c>
      <c r="B1775" t="s">
        <v>4550</v>
      </c>
      <c r="C1775" t="s">
        <v>937</v>
      </c>
      <c r="D1775" t="s">
        <v>4579</v>
      </c>
      <c r="E1775" t="s">
        <v>4580</v>
      </c>
      <c r="F1775" t="s">
        <v>4581</v>
      </c>
      <c r="G1775">
        <f t="shared" si="83"/>
        <v>42</v>
      </c>
      <c r="H1775">
        <f>IF(LEN(I1775)&gt;0,1+MAX($H$1:H1774),0)</f>
        <v>0</v>
      </c>
      <c r="I1775" t="str">
        <f>IF(B1775=LEFT('Debt Worksheet'!$C$7,2),'Selected Unit Finder +Unit List'!F1775,"")</f>
        <v/>
      </c>
      <c r="J1775" t="str">
        <f t="shared" si="81"/>
        <v>6430831</v>
      </c>
    </row>
    <row r="1776" spans="1:10" x14ac:dyDescent="0.3">
      <c r="A1776" t="str">
        <f t="shared" si="82"/>
        <v>6430832</v>
      </c>
      <c r="B1776" t="s">
        <v>4550</v>
      </c>
      <c r="C1776" t="s">
        <v>937</v>
      </c>
      <c r="D1776" t="s">
        <v>4582</v>
      </c>
      <c r="E1776" t="s">
        <v>4583</v>
      </c>
      <c r="F1776" t="s">
        <v>4584</v>
      </c>
      <c r="G1776">
        <f t="shared" si="83"/>
        <v>42</v>
      </c>
      <c r="H1776">
        <f>IF(LEN(I1776)&gt;0,1+MAX($H$1:H1775),0)</f>
        <v>0</v>
      </c>
      <c r="I1776" t="str">
        <f>IF(B1776=LEFT('Debt Worksheet'!$C$7,2),'Selected Unit Finder +Unit List'!F1776,"")</f>
        <v/>
      </c>
      <c r="J1776" t="str">
        <f t="shared" si="81"/>
        <v>6430832</v>
      </c>
    </row>
    <row r="1777" spans="1:10" x14ac:dyDescent="0.3">
      <c r="A1777" t="str">
        <f t="shared" si="82"/>
        <v>6430833</v>
      </c>
      <c r="B1777" t="s">
        <v>4550</v>
      </c>
      <c r="C1777" t="s">
        <v>937</v>
      </c>
      <c r="D1777" t="s">
        <v>4585</v>
      </c>
      <c r="E1777" t="s">
        <v>4586</v>
      </c>
      <c r="F1777" t="s">
        <v>4587</v>
      </c>
      <c r="G1777">
        <f t="shared" si="83"/>
        <v>42</v>
      </c>
      <c r="H1777">
        <f>IF(LEN(I1777)&gt;0,1+MAX($H$1:H1776),0)</f>
        <v>0</v>
      </c>
      <c r="I1777" t="str">
        <f>IF(B1777=LEFT('Debt Worksheet'!$C$7,2),'Selected Unit Finder +Unit List'!F1777,"")</f>
        <v/>
      </c>
      <c r="J1777" t="str">
        <f t="shared" si="81"/>
        <v>6430833</v>
      </c>
    </row>
    <row r="1778" spans="1:10" x14ac:dyDescent="0.3">
      <c r="A1778" t="str">
        <f t="shared" si="82"/>
        <v>6430834</v>
      </c>
      <c r="B1778" t="s">
        <v>4550</v>
      </c>
      <c r="C1778" t="s">
        <v>937</v>
      </c>
      <c r="D1778" t="s">
        <v>4588</v>
      </c>
      <c r="E1778" t="s">
        <v>4589</v>
      </c>
      <c r="F1778" t="s">
        <v>4590</v>
      </c>
      <c r="G1778">
        <f t="shared" si="83"/>
        <v>42</v>
      </c>
      <c r="H1778">
        <f>IF(LEN(I1778)&gt;0,1+MAX($H$1:H1777),0)</f>
        <v>0</v>
      </c>
      <c r="I1778" t="str">
        <f>IF(B1778=LEFT('Debt Worksheet'!$C$7,2),'Selected Unit Finder +Unit List'!F1778,"")</f>
        <v/>
      </c>
      <c r="J1778" t="str">
        <f t="shared" si="81"/>
        <v>6430834</v>
      </c>
    </row>
    <row r="1779" spans="1:10" x14ac:dyDescent="0.3">
      <c r="A1779" t="str">
        <f t="shared" si="82"/>
        <v>6446460</v>
      </c>
      <c r="B1779" t="s">
        <v>4550</v>
      </c>
      <c r="C1779" t="s">
        <v>950</v>
      </c>
      <c r="D1779" t="s">
        <v>4591</v>
      </c>
      <c r="E1779" t="s">
        <v>4592</v>
      </c>
      <c r="F1779" t="s">
        <v>4593</v>
      </c>
      <c r="G1779">
        <f t="shared" si="83"/>
        <v>42</v>
      </c>
      <c r="H1779">
        <f>IF(LEN(I1779)&gt;0,1+MAX($H$1:H1778),0)</f>
        <v>0</v>
      </c>
      <c r="I1779" t="str">
        <f>IF(B1779=LEFT('Debt Worksheet'!$C$7,2),'Selected Unit Finder +Unit List'!F1779,"")</f>
        <v/>
      </c>
      <c r="J1779" t="str">
        <f t="shared" si="81"/>
        <v>6446460</v>
      </c>
    </row>
    <row r="1780" spans="1:10" x14ac:dyDescent="0.3">
      <c r="A1780" t="str">
        <f t="shared" si="82"/>
        <v>6446470</v>
      </c>
      <c r="B1780" t="s">
        <v>4550</v>
      </c>
      <c r="C1780" t="s">
        <v>950</v>
      </c>
      <c r="D1780" t="s">
        <v>4594</v>
      </c>
      <c r="E1780" t="s">
        <v>4595</v>
      </c>
      <c r="F1780" t="s">
        <v>4596</v>
      </c>
      <c r="G1780">
        <f t="shared" si="83"/>
        <v>42</v>
      </c>
      <c r="H1780">
        <f>IF(LEN(I1780)&gt;0,1+MAX($H$1:H1779),0)</f>
        <v>0</v>
      </c>
      <c r="I1780" t="str">
        <f>IF(B1780=LEFT('Debt Worksheet'!$C$7,2),'Selected Unit Finder +Unit List'!F1780,"")</f>
        <v/>
      </c>
      <c r="J1780" t="str">
        <f t="shared" si="81"/>
        <v>6446470</v>
      </c>
    </row>
    <row r="1781" spans="1:10" x14ac:dyDescent="0.3">
      <c r="A1781" t="str">
        <f t="shared" si="82"/>
        <v>6446510</v>
      </c>
      <c r="B1781" t="s">
        <v>4550</v>
      </c>
      <c r="C1781" t="s">
        <v>950</v>
      </c>
      <c r="D1781" t="s">
        <v>4597</v>
      </c>
      <c r="E1781" t="s">
        <v>4598</v>
      </c>
      <c r="F1781" t="s">
        <v>4599</v>
      </c>
      <c r="G1781">
        <f t="shared" si="83"/>
        <v>42</v>
      </c>
      <c r="H1781">
        <f>IF(LEN(I1781)&gt;0,1+MAX($H$1:H1780),0)</f>
        <v>0</v>
      </c>
      <c r="I1781" t="str">
        <f>IF(B1781=LEFT('Debt Worksheet'!$C$7,2),'Selected Unit Finder +Unit List'!F1781,"")</f>
        <v/>
      </c>
      <c r="J1781" t="str">
        <f t="shared" si="81"/>
        <v>6446510</v>
      </c>
    </row>
    <row r="1782" spans="1:10" x14ac:dyDescent="0.3">
      <c r="A1782" t="str">
        <f t="shared" si="82"/>
        <v>6446520</v>
      </c>
      <c r="B1782" t="s">
        <v>4550</v>
      </c>
      <c r="C1782" t="s">
        <v>950</v>
      </c>
      <c r="D1782" t="s">
        <v>4600</v>
      </c>
      <c r="E1782" t="s">
        <v>4601</v>
      </c>
      <c r="F1782" t="s">
        <v>4602</v>
      </c>
      <c r="G1782">
        <f t="shared" si="83"/>
        <v>42</v>
      </c>
      <c r="H1782">
        <f>IF(LEN(I1782)&gt;0,1+MAX($H$1:H1781),0)</f>
        <v>0</v>
      </c>
      <c r="I1782" t="str">
        <f>IF(B1782=LEFT('Debt Worksheet'!$C$7,2),'Selected Unit Finder +Unit List'!F1782,"")</f>
        <v/>
      </c>
      <c r="J1782" t="str">
        <f t="shared" si="81"/>
        <v>6446520</v>
      </c>
    </row>
    <row r="1783" spans="1:10" x14ac:dyDescent="0.3">
      <c r="A1783" t="str">
        <f t="shared" si="82"/>
        <v>6446530</v>
      </c>
      <c r="B1783" t="s">
        <v>4550</v>
      </c>
      <c r="C1783" t="s">
        <v>950</v>
      </c>
      <c r="D1783" t="s">
        <v>4603</v>
      </c>
      <c r="E1783" t="s">
        <v>4604</v>
      </c>
      <c r="F1783" t="s">
        <v>4605</v>
      </c>
      <c r="G1783">
        <f t="shared" si="83"/>
        <v>42</v>
      </c>
      <c r="H1783">
        <f>IF(LEN(I1783)&gt;0,1+MAX($H$1:H1782),0)</f>
        <v>0</v>
      </c>
      <c r="I1783" t="str">
        <f>IF(B1783=LEFT('Debt Worksheet'!$C$7,2),'Selected Unit Finder +Unit List'!F1783,"")</f>
        <v/>
      </c>
      <c r="J1783" t="str">
        <f t="shared" si="81"/>
        <v>6446530</v>
      </c>
    </row>
    <row r="1784" spans="1:10" x14ac:dyDescent="0.3">
      <c r="A1784" t="str">
        <f t="shared" si="82"/>
        <v>6446550</v>
      </c>
      <c r="B1784" t="s">
        <v>4550</v>
      </c>
      <c r="C1784" t="s">
        <v>950</v>
      </c>
      <c r="D1784" t="s">
        <v>4606</v>
      </c>
      <c r="E1784" t="s">
        <v>4607</v>
      </c>
      <c r="F1784" t="s">
        <v>4608</v>
      </c>
      <c r="G1784">
        <f t="shared" si="83"/>
        <v>42</v>
      </c>
      <c r="H1784">
        <f>IF(LEN(I1784)&gt;0,1+MAX($H$1:H1783),0)</f>
        <v>0</v>
      </c>
      <c r="I1784" t="str">
        <f>IF(B1784=LEFT('Debt Worksheet'!$C$7,2),'Selected Unit Finder +Unit List'!F1784,"")</f>
        <v/>
      </c>
      <c r="J1784" t="str">
        <f t="shared" si="81"/>
        <v>6446550</v>
      </c>
    </row>
    <row r="1785" spans="1:10" x14ac:dyDescent="0.3">
      <c r="A1785" t="str">
        <f t="shared" si="82"/>
        <v>6446560</v>
      </c>
      <c r="B1785" t="s">
        <v>4550</v>
      </c>
      <c r="C1785" t="s">
        <v>950</v>
      </c>
      <c r="D1785" t="s">
        <v>4609</v>
      </c>
      <c r="E1785" t="s">
        <v>4610</v>
      </c>
      <c r="F1785" t="s">
        <v>4611</v>
      </c>
      <c r="G1785">
        <f t="shared" si="83"/>
        <v>42</v>
      </c>
      <c r="H1785">
        <f>IF(LEN(I1785)&gt;0,1+MAX($H$1:H1784),0)</f>
        <v>0</v>
      </c>
      <c r="I1785" t="str">
        <f>IF(B1785=LEFT('Debt Worksheet'!$C$7,2),'Selected Unit Finder +Unit List'!F1785,"")</f>
        <v/>
      </c>
      <c r="J1785" t="str">
        <f t="shared" si="81"/>
        <v>6446560</v>
      </c>
    </row>
    <row r="1786" spans="1:10" x14ac:dyDescent="0.3">
      <c r="A1786" t="str">
        <f t="shared" si="82"/>
        <v>6450184</v>
      </c>
      <c r="B1786" t="s">
        <v>4550</v>
      </c>
      <c r="C1786" t="s">
        <v>960</v>
      </c>
      <c r="D1786" t="s">
        <v>171</v>
      </c>
      <c r="E1786" t="s">
        <v>4612</v>
      </c>
      <c r="F1786" t="s">
        <v>4613</v>
      </c>
      <c r="G1786">
        <f t="shared" si="83"/>
        <v>42</v>
      </c>
      <c r="H1786">
        <f>IF(LEN(I1786)&gt;0,1+MAX($H$1:H1785),0)</f>
        <v>0</v>
      </c>
      <c r="I1786" t="str">
        <f>IF(B1786=LEFT('Debt Worksheet'!$C$7,2),'Selected Unit Finder +Unit List'!F1786,"")</f>
        <v/>
      </c>
      <c r="J1786" t="str">
        <f t="shared" si="81"/>
        <v>6450184</v>
      </c>
    </row>
    <row r="1787" spans="1:10" x14ac:dyDescent="0.3">
      <c r="A1787" t="str">
        <f t="shared" si="82"/>
        <v>6450185</v>
      </c>
      <c r="B1787" t="s">
        <v>4550</v>
      </c>
      <c r="C1787" t="s">
        <v>960</v>
      </c>
      <c r="D1787" t="s">
        <v>194</v>
      </c>
      <c r="E1787" t="s">
        <v>4614</v>
      </c>
      <c r="F1787" t="s">
        <v>4615</v>
      </c>
      <c r="G1787">
        <f t="shared" si="83"/>
        <v>42</v>
      </c>
      <c r="H1787">
        <f>IF(LEN(I1787)&gt;0,1+MAX($H$1:H1786),0)</f>
        <v>0</v>
      </c>
      <c r="I1787" t="str">
        <f>IF(B1787=LEFT('Debt Worksheet'!$C$7,2),'Selected Unit Finder +Unit List'!F1787,"")</f>
        <v/>
      </c>
      <c r="J1787" t="str">
        <f t="shared" si="81"/>
        <v>6450185</v>
      </c>
    </row>
    <row r="1788" spans="1:10" x14ac:dyDescent="0.3">
      <c r="A1788" t="str">
        <f t="shared" si="82"/>
        <v>6460975</v>
      </c>
      <c r="B1788" t="s">
        <v>4550</v>
      </c>
      <c r="C1788" t="s">
        <v>966</v>
      </c>
      <c r="D1788" t="s">
        <v>4616</v>
      </c>
      <c r="E1788" t="s">
        <v>4617</v>
      </c>
      <c r="F1788" t="s">
        <v>4618</v>
      </c>
      <c r="G1788">
        <f t="shared" si="83"/>
        <v>42</v>
      </c>
      <c r="H1788">
        <f>IF(LEN(I1788)&gt;0,1+MAX($H$1:H1787),0)</f>
        <v>0</v>
      </c>
      <c r="I1788" t="str">
        <f>IF(B1788=LEFT('Debt Worksheet'!$C$7,2),'Selected Unit Finder +Unit List'!F1788,"")</f>
        <v/>
      </c>
      <c r="J1788" t="str">
        <f t="shared" si="81"/>
        <v>6460975</v>
      </c>
    </row>
    <row r="1789" spans="1:10" x14ac:dyDescent="0.3">
      <c r="A1789" t="str">
        <f t="shared" si="82"/>
        <v>6461066</v>
      </c>
      <c r="B1789" t="s">
        <v>4550</v>
      </c>
      <c r="C1789" t="s">
        <v>966</v>
      </c>
      <c r="D1789" t="s">
        <v>4619</v>
      </c>
      <c r="E1789" t="s">
        <v>4620</v>
      </c>
      <c r="F1789" t="s">
        <v>4621</v>
      </c>
      <c r="G1789">
        <f t="shared" si="83"/>
        <v>42</v>
      </c>
      <c r="H1789">
        <f>IF(LEN(I1789)&gt;0,1+MAX($H$1:H1788),0)</f>
        <v>0</v>
      </c>
      <c r="I1789" t="str">
        <f>IF(B1789=LEFT('Debt Worksheet'!$C$7,2),'Selected Unit Finder +Unit List'!F1789,"")</f>
        <v/>
      </c>
      <c r="J1789" t="str">
        <f t="shared" si="81"/>
        <v>6461066</v>
      </c>
    </row>
    <row r="1790" spans="1:10" x14ac:dyDescent="0.3">
      <c r="A1790" t="str">
        <f t="shared" si="82"/>
        <v>6461084</v>
      </c>
      <c r="B1790" t="s">
        <v>4550</v>
      </c>
      <c r="C1790" t="s">
        <v>966</v>
      </c>
      <c r="D1790" t="s">
        <v>2973</v>
      </c>
      <c r="E1790" t="s">
        <v>4622</v>
      </c>
      <c r="F1790" t="s">
        <v>4623</v>
      </c>
      <c r="G1790">
        <f t="shared" si="83"/>
        <v>42</v>
      </c>
      <c r="H1790">
        <f>IF(LEN(I1790)&gt;0,1+MAX($H$1:H1789),0)</f>
        <v>0</v>
      </c>
      <c r="I1790" t="str">
        <f>IF(B1790=LEFT('Debt Worksheet'!$C$7,2),'Selected Unit Finder +Unit List'!F1790,"")</f>
        <v/>
      </c>
      <c r="J1790" t="str">
        <f t="shared" si="81"/>
        <v>6461084</v>
      </c>
    </row>
    <row r="1791" spans="1:10" x14ac:dyDescent="0.3">
      <c r="A1791" t="str">
        <f t="shared" si="82"/>
        <v>6470025</v>
      </c>
      <c r="B1791" t="s">
        <v>4550</v>
      </c>
      <c r="C1791" t="s">
        <v>1260</v>
      </c>
      <c r="D1791" t="s">
        <v>954</v>
      </c>
      <c r="E1791" t="s">
        <v>4624</v>
      </c>
      <c r="F1791" t="s">
        <v>4625</v>
      </c>
      <c r="G1791">
        <f t="shared" si="83"/>
        <v>42</v>
      </c>
      <c r="H1791">
        <f>IF(LEN(I1791)&gt;0,1+MAX($H$1:H1790),0)</f>
        <v>0</v>
      </c>
      <c r="I1791" t="str">
        <f>IF(B1791=LEFT('Debt Worksheet'!$C$7,2),'Selected Unit Finder +Unit List'!F1791,"")</f>
        <v/>
      </c>
      <c r="J1791" t="str">
        <f t="shared" si="81"/>
        <v>6470025</v>
      </c>
    </row>
    <row r="1792" spans="1:10" x14ac:dyDescent="0.3">
      <c r="A1792" t="str">
        <f t="shared" si="82"/>
        <v>6470026</v>
      </c>
      <c r="B1792" t="s">
        <v>4550</v>
      </c>
      <c r="C1792" t="s">
        <v>1260</v>
      </c>
      <c r="D1792" t="s">
        <v>1488</v>
      </c>
      <c r="E1792" t="s">
        <v>4626</v>
      </c>
      <c r="F1792" t="s">
        <v>4627</v>
      </c>
      <c r="G1792">
        <f t="shared" si="83"/>
        <v>42</v>
      </c>
      <c r="H1792">
        <f>IF(LEN(I1792)&gt;0,1+MAX($H$1:H1791),0)</f>
        <v>0</v>
      </c>
      <c r="I1792" t="str">
        <f>IF(B1792=LEFT('Debt Worksheet'!$C$7,2),'Selected Unit Finder +Unit List'!F1792,"")</f>
        <v/>
      </c>
      <c r="J1792" t="str">
        <f t="shared" si="81"/>
        <v>6470026</v>
      </c>
    </row>
    <row r="1793" spans="1:10" x14ac:dyDescent="0.3">
      <c r="A1793" t="str">
        <f t="shared" si="82"/>
        <v>6470027</v>
      </c>
      <c r="B1793" t="s">
        <v>4550</v>
      </c>
      <c r="C1793" t="s">
        <v>1260</v>
      </c>
      <c r="D1793" t="s">
        <v>1544</v>
      </c>
      <c r="E1793" t="s">
        <v>4628</v>
      </c>
      <c r="F1793" t="s">
        <v>4629</v>
      </c>
      <c r="G1793">
        <f t="shared" si="83"/>
        <v>42</v>
      </c>
      <c r="H1793">
        <f>IF(LEN(I1793)&gt;0,1+MAX($H$1:H1792),0)</f>
        <v>0</v>
      </c>
      <c r="I1793" t="str">
        <f>IF(B1793=LEFT('Debt Worksheet'!$C$7,2),'Selected Unit Finder +Unit List'!F1793,"")</f>
        <v/>
      </c>
      <c r="J1793" t="str">
        <f t="shared" si="81"/>
        <v>6470027</v>
      </c>
    </row>
    <row r="1794" spans="1:10" x14ac:dyDescent="0.3">
      <c r="A1794" t="str">
        <f t="shared" si="82"/>
        <v>6470028</v>
      </c>
      <c r="B1794" t="s">
        <v>4550</v>
      </c>
      <c r="C1794" t="s">
        <v>1260</v>
      </c>
      <c r="D1794" t="s">
        <v>1547</v>
      </c>
      <c r="E1794" t="s">
        <v>4630</v>
      </c>
      <c r="F1794" t="s">
        <v>4631</v>
      </c>
      <c r="G1794">
        <f t="shared" si="83"/>
        <v>42</v>
      </c>
      <c r="H1794">
        <f>IF(LEN(I1794)&gt;0,1+MAX($H$1:H1793),0)</f>
        <v>0</v>
      </c>
      <c r="I1794" t="str">
        <f>IF(B1794=LEFT('Debt Worksheet'!$C$7,2),'Selected Unit Finder +Unit List'!F1794,"")</f>
        <v/>
      </c>
      <c r="J1794" t="str">
        <f t="shared" ref="J1794:J1857" si="84">A1794</f>
        <v>6470028</v>
      </c>
    </row>
    <row r="1795" spans="1:10" x14ac:dyDescent="0.3">
      <c r="A1795" t="str">
        <f t="shared" ref="A1795:A1858" si="85">CONCATENATE(B1795,C1795,D1795)</f>
        <v>6470059</v>
      </c>
      <c r="B1795" t="s">
        <v>4550</v>
      </c>
      <c r="C1795" t="s">
        <v>1260</v>
      </c>
      <c r="D1795" t="s">
        <v>2297</v>
      </c>
      <c r="E1795" t="s">
        <v>4632</v>
      </c>
      <c r="F1795" t="s">
        <v>4633</v>
      </c>
      <c r="G1795">
        <f t="shared" ref="G1795:G1858" si="86">COUNTIF(B:B,B1795)</f>
        <v>42</v>
      </c>
      <c r="H1795">
        <f>IF(LEN(I1795)&gt;0,1+MAX($H$1:H1794),0)</f>
        <v>0</v>
      </c>
      <c r="I1795" t="str">
        <f>IF(B1795=LEFT('Debt Worksheet'!$C$7,2),'Selected Unit Finder +Unit List'!F1795,"")</f>
        <v/>
      </c>
      <c r="J1795" t="str">
        <f t="shared" si="84"/>
        <v>6470059</v>
      </c>
    </row>
    <row r="1796" spans="1:10" x14ac:dyDescent="0.3">
      <c r="A1796" t="str">
        <f t="shared" si="85"/>
        <v>6470099</v>
      </c>
      <c r="B1796" t="s">
        <v>4550</v>
      </c>
      <c r="C1796" t="s">
        <v>1260</v>
      </c>
      <c r="D1796" t="s">
        <v>2908</v>
      </c>
      <c r="E1796" t="s">
        <v>4634</v>
      </c>
      <c r="F1796" t="s">
        <v>4635</v>
      </c>
      <c r="G1796">
        <f t="shared" si="86"/>
        <v>42</v>
      </c>
      <c r="H1796">
        <f>IF(LEN(I1796)&gt;0,1+MAX($H$1:H1795),0)</f>
        <v>0</v>
      </c>
      <c r="I1796" t="str">
        <f>IF(B1796=LEFT('Debt Worksheet'!$C$7,2),'Selected Unit Finder +Unit List'!F1796,"")</f>
        <v/>
      </c>
      <c r="J1796" t="str">
        <f t="shared" si="84"/>
        <v>6470099</v>
      </c>
    </row>
    <row r="1797" spans="1:10" x14ac:dyDescent="0.3">
      <c r="A1797" t="str">
        <f t="shared" si="85"/>
        <v>6510000</v>
      </c>
      <c r="B1797" t="s">
        <v>4636</v>
      </c>
      <c r="C1797" t="s">
        <v>896</v>
      </c>
      <c r="D1797" t="s">
        <v>897</v>
      </c>
      <c r="E1797" t="s">
        <v>4637</v>
      </c>
      <c r="F1797" t="s">
        <v>4638</v>
      </c>
      <c r="G1797">
        <f t="shared" si="86"/>
        <v>24</v>
      </c>
      <c r="H1797">
        <f>IF(LEN(I1797)&gt;0,1+MAX($H$1:H1796),0)</f>
        <v>0</v>
      </c>
      <c r="I1797" t="str">
        <f>IF(B1797=LEFT('Debt Worksheet'!$C$7,2),'Selected Unit Finder +Unit List'!F1797,"")</f>
        <v/>
      </c>
      <c r="J1797" t="str">
        <f t="shared" si="84"/>
        <v>6510000</v>
      </c>
    </row>
    <row r="1798" spans="1:10" x14ac:dyDescent="0.3">
      <c r="A1798" t="str">
        <f t="shared" si="85"/>
        <v>6520001</v>
      </c>
      <c r="B1798" t="s">
        <v>4636</v>
      </c>
      <c r="C1798" t="s">
        <v>900</v>
      </c>
      <c r="D1798" t="s">
        <v>901</v>
      </c>
      <c r="E1798" t="s">
        <v>4639</v>
      </c>
      <c r="F1798" t="s">
        <v>4640</v>
      </c>
      <c r="G1798">
        <f t="shared" si="86"/>
        <v>24</v>
      </c>
      <c r="H1798">
        <f>IF(LEN(I1798)&gt;0,1+MAX($H$1:H1797),0)</f>
        <v>0</v>
      </c>
      <c r="I1798" t="str">
        <f>IF(B1798=LEFT('Debt Worksheet'!$C$7,2),'Selected Unit Finder +Unit List'!F1798,"")</f>
        <v/>
      </c>
      <c r="J1798" t="str">
        <f t="shared" si="84"/>
        <v>6520001</v>
      </c>
    </row>
    <row r="1799" spans="1:10" x14ac:dyDescent="0.3">
      <c r="A1799" t="str">
        <f t="shared" si="85"/>
        <v>6520002</v>
      </c>
      <c r="B1799" t="s">
        <v>4636</v>
      </c>
      <c r="C1799" t="s">
        <v>900</v>
      </c>
      <c r="D1799" t="s">
        <v>904</v>
      </c>
      <c r="E1799" t="s">
        <v>4641</v>
      </c>
      <c r="F1799" t="s">
        <v>4642</v>
      </c>
      <c r="G1799">
        <f t="shared" si="86"/>
        <v>24</v>
      </c>
      <c r="H1799">
        <f>IF(LEN(I1799)&gt;0,1+MAX($H$1:H1798),0)</f>
        <v>0</v>
      </c>
      <c r="I1799" t="str">
        <f>IF(B1799=LEFT('Debt Worksheet'!$C$7,2),'Selected Unit Finder +Unit List'!F1799,"")</f>
        <v/>
      </c>
      <c r="J1799" t="str">
        <f t="shared" si="84"/>
        <v>6520002</v>
      </c>
    </row>
    <row r="1800" spans="1:10" x14ac:dyDescent="0.3">
      <c r="A1800" t="str">
        <f t="shared" si="85"/>
        <v>6520003</v>
      </c>
      <c r="B1800" t="s">
        <v>4636</v>
      </c>
      <c r="C1800" t="s">
        <v>900</v>
      </c>
      <c r="D1800" t="s">
        <v>907</v>
      </c>
      <c r="E1800" t="s">
        <v>1116</v>
      </c>
      <c r="F1800" t="s">
        <v>1117</v>
      </c>
      <c r="G1800">
        <f t="shared" si="86"/>
        <v>24</v>
      </c>
      <c r="H1800">
        <f>IF(LEN(I1800)&gt;0,1+MAX($H$1:H1799),0)</f>
        <v>0</v>
      </c>
      <c r="I1800" t="str">
        <f>IF(B1800=LEFT('Debt Worksheet'!$C$7,2),'Selected Unit Finder +Unit List'!F1800,"")</f>
        <v/>
      </c>
      <c r="J1800" t="str">
        <f t="shared" si="84"/>
        <v>6520003</v>
      </c>
    </row>
    <row r="1801" spans="1:10" x14ac:dyDescent="0.3">
      <c r="A1801" t="str">
        <f t="shared" si="85"/>
        <v>6520004</v>
      </c>
      <c r="B1801" t="s">
        <v>4636</v>
      </c>
      <c r="C1801" t="s">
        <v>900</v>
      </c>
      <c r="D1801" t="s">
        <v>910</v>
      </c>
      <c r="E1801" t="s">
        <v>4643</v>
      </c>
      <c r="F1801" t="s">
        <v>4644</v>
      </c>
      <c r="G1801">
        <f t="shared" si="86"/>
        <v>24</v>
      </c>
      <c r="H1801">
        <f>IF(LEN(I1801)&gt;0,1+MAX($H$1:H1800),0)</f>
        <v>0</v>
      </c>
      <c r="I1801" t="str">
        <f>IF(B1801=LEFT('Debt Worksheet'!$C$7,2),'Selected Unit Finder +Unit List'!F1801,"")</f>
        <v/>
      </c>
      <c r="J1801" t="str">
        <f t="shared" si="84"/>
        <v>6520004</v>
      </c>
    </row>
    <row r="1802" spans="1:10" x14ac:dyDescent="0.3">
      <c r="A1802" t="str">
        <f t="shared" si="85"/>
        <v>6520005</v>
      </c>
      <c r="B1802" t="s">
        <v>4636</v>
      </c>
      <c r="C1802" t="s">
        <v>900</v>
      </c>
      <c r="D1802" t="s">
        <v>913</v>
      </c>
      <c r="E1802" t="s">
        <v>4645</v>
      </c>
      <c r="F1802" t="s">
        <v>4646</v>
      </c>
      <c r="G1802">
        <f t="shared" si="86"/>
        <v>24</v>
      </c>
      <c r="H1802">
        <f>IF(LEN(I1802)&gt;0,1+MAX($H$1:H1801),0)</f>
        <v>0</v>
      </c>
      <c r="I1802" t="str">
        <f>IF(B1802=LEFT('Debt Worksheet'!$C$7,2),'Selected Unit Finder +Unit List'!F1802,"")</f>
        <v/>
      </c>
      <c r="J1802" t="str">
        <f t="shared" si="84"/>
        <v>6520005</v>
      </c>
    </row>
    <row r="1803" spans="1:10" x14ac:dyDescent="0.3">
      <c r="A1803" t="str">
        <f t="shared" si="85"/>
        <v>6520006</v>
      </c>
      <c r="B1803" t="s">
        <v>4636</v>
      </c>
      <c r="C1803" t="s">
        <v>900</v>
      </c>
      <c r="D1803" t="s">
        <v>916</v>
      </c>
      <c r="E1803" t="s">
        <v>4647</v>
      </c>
      <c r="F1803" t="s">
        <v>4648</v>
      </c>
      <c r="G1803">
        <f t="shared" si="86"/>
        <v>24</v>
      </c>
      <c r="H1803">
        <f>IF(LEN(I1803)&gt;0,1+MAX($H$1:H1802),0)</f>
        <v>0</v>
      </c>
      <c r="I1803" t="str">
        <f>IF(B1803=LEFT('Debt Worksheet'!$C$7,2),'Selected Unit Finder +Unit List'!F1803,"")</f>
        <v/>
      </c>
      <c r="J1803" t="str">
        <f t="shared" si="84"/>
        <v>6520006</v>
      </c>
    </row>
    <row r="1804" spans="1:10" x14ac:dyDescent="0.3">
      <c r="A1804" t="str">
        <f t="shared" si="85"/>
        <v>6520007</v>
      </c>
      <c r="B1804" t="s">
        <v>4636</v>
      </c>
      <c r="C1804" t="s">
        <v>900</v>
      </c>
      <c r="D1804" t="s">
        <v>919</v>
      </c>
      <c r="E1804" t="s">
        <v>4649</v>
      </c>
      <c r="F1804" t="s">
        <v>4650</v>
      </c>
      <c r="G1804">
        <f t="shared" si="86"/>
        <v>24</v>
      </c>
      <c r="H1804">
        <f>IF(LEN(I1804)&gt;0,1+MAX($H$1:H1803),0)</f>
        <v>0</v>
      </c>
      <c r="I1804" t="str">
        <f>IF(B1804=LEFT('Debt Worksheet'!$C$7,2),'Selected Unit Finder +Unit List'!F1804,"")</f>
        <v/>
      </c>
      <c r="J1804" t="str">
        <f t="shared" si="84"/>
        <v>6520007</v>
      </c>
    </row>
    <row r="1805" spans="1:10" x14ac:dyDescent="0.3">
      <c r="A1805" t="str">
        <f t="shared" si="85"/>
        <v>6520008</v>
      </c>
      <c r="B1805" t="s">
        <v>4636</v>
      </c>
      <c r="C1805" t="s">
        <v>900</v>
      </c>
      <c r="D1805" t="s">
        <v>922</v>
      </c>
      <c r="E1805" t="s">
        <v>4651</v>
      </c>
      <c r="F1805" t="s">
        <v>4652</v>
      </c>
      <c r="G1805">
        <f t="shared" si="86"/>
        <v>24</v>
      </c>
      <c r="H1805">
        <f>IF(LEN(I1805)&gt;0,1+MAX($H$1:H1804),0)</f>
        <v>0</v>
      </c>
      <c r="I1805" t="str">
        <f>IF(B1805=LEFT('Debt Worksheet'!$C$7,2),'Selected Unit Finder +Unit List'!F1805,"")</f>
        <v/>
      </c>
      <c r="J1805" t="str">
        <f t="shared" si="84"/>
        <v>6520008</v>
      </c>
    </row>
    <row r="1806" spans="1:10" x14ac:dyDescent="0.3">
      <c r="A1806" t="str">
        <f t="shared" si="85"/>
        <v>6520009</v>
      </c>
      <c r="B1806" t="s">
        <v>4636</v>
      </c>
      <c r="C1806" t="s">
        <v>900</v>
      </c>
      <c r="D1806" t="s">
        <v>925</v>
      </c>
      <c r="E1806" t="s">
        <v>4653</v>
      </c>
      <c r="F1806" t="s">
        <v>4654</v>
      </c>
      <c r="G1806">
        <f t="shared" si="86"/>
        <v>24</v>
      </c>
      <c r="H1806">
        <f>IF(LEN(I1806)&gt;0,1+MAX($H$1:H1805),0)</f>
        <v>0</v>
      </c>
      <c r="I1806" t="str">
        <f>IF(B1806=LEFT('Debt Worksheet'!$C$7,2),'Selected Unit Finder +Unit List'!F1806,"")</f>
        <v/>
      </c>
      <c r="J1806" t="str">
        <f t="shared" si="84"/>
        <v>6520009</v>
      </c>
    </row>
    <row r="1807" spans="1:10" x14ac:dyDescent="0.3">
      <c r="A1807" t="str">
        <f t="shared" si="85"/>
        <v>6520010</v>
      </c>
      <c r="B1807" t="s">
        <v>4636</v>
      </c>
      <c r="C1807" t="s">
        <v>900</v>
      </c>
      <c r="D1807" t="s">
        <v>928</v>
      </c>
      <c r="E1807" t="s">
        <v>2402</v>
      </c>
      <c r="F1807" t="s">
        <v>2403</v>
      </c>
      <c r="G1807">
        <f t="shared" si="86"/>
        <v>24</v>
      </c>
      <c r="H1807">
        <f>IF(LEN(I1807)&gt;0,1+MAX($H$1:H1806),0)</f>
        <v>0</v>
      </c>
      <c r="I1807" t="str">
        <f>IF(B1807=LEFT('Debt Worksheet'!$C$7,2),'Selected Unit Finder +Unit List'!F1807,"")</f>
        <v/>
      </c>
      <c r="J1807" t="str">
        <f t="shared" si="84"/>
        <v>6520010</v>
      </c>
    </row>
    <row r="1808" spans="1:10" x14ac:dyDescent="0.3">
      <c r="A1808" t="str">
        <f t="shared" si="85"/>
        <v>6530419</v>
      </c>
      <c r="B1808" t="s">
        <v>4636</v>
      </c>
      <c r="C1808" t="s">
        <v>937</v>
      </c>
      <c r="D1808" t="s">
        <v>4655</v>
      </c>
      <c r="E1808" t="s">
        <v>4656</v>
      </c>
      <c r="F1808" t="s">
        <v>4657</v>
      </c>
      <c r="G1808">
        <f t="shared" si="86"/>
        <v>24</v>
      </c>
      <c r="H1808">
        <f>IF(LEN(I1808)&gt;0,1+MAX($H$1:H1807),0)</f>
        <v>0</v>
      </c>
      <c r="I1808" t="str">
        <f>IF(B1808=LEFT('Debt Worksheet'!$C$7,2),'Selected Unit Finder +Unit List'!F1808,"")</f>
        <v/>
      </c>
      <c r="J1808" t="str">
        <f t="shared" si="84"/>
        <v>6530419</v>
      </c>
    </row>
    <row r="1809" spans="1:10" x14ac:dyDescent="0.3">
      <c r="A1809" t="str">
        <f t="shared" si="85"/>
        <v>6530835</v>
      </c>
      <c r="B1809" t="s">
        <v>4636</v>
      </c>
      <c r="C1809" t="s">
        <v>937</v>
      </c>
      <c r="D1809" t="s">
        <v>4658</v>
      </c>
      <c r="E1809" t="s">
        <v>4659</v>
      </c>
      <c r="F1809" t="s">
        <v>4660</v>
      </c>
      <c r="G1809">
        <f t="shared" si="86"/>
        <v>24</v>
      </c>
      <c r="H1809">
        <f>IF(LEN(I1809)&gt;0,1+MAX($H$1:H1808),0)</f>
        <v>0</v>
      </c>
      <c r="I1809" t="str">
        <f>IF(B1809=LEFT('Debt Worksheet'!$C$7,2),'Selected Unit Finder +Unit List'!F1809,"")</f>
        <v/>
      </c>
      <c r="J1809" t="str">
        <f t="shared" si="84"/>
        <v>6530835</v>
      </c>
    </row>
    <row r="1810" spans="1:10" x14ac:dyDescent="0.3">
      <c r="A1810" t="str">
        <f t="shared" si="85"/>
        <v>6530836</v>
      </c>
      <c r="B1810" t="s">
        <v>4636</v>
      </c>
      <c r="C1810" t="s">
        <v>937</v>
      </c>
      <c r="D1810" t="s">
        <v>4661</v>
      </c>
      <c r="E1810" t="s">
        <v>4662</v>
      </c>
      <c r="F1810" t="s">
        <v>4663</v>
      </c>
      <c r="G1810">
        <f t="shared" si="86"/>
        <v>24</v>
      </c>
      <c r="H1810">
        <f>IF(LEN(I1810)&gt;0,1+MAX($H$1:H1809),0)</f>
        <v>0</v>
      </c>
      <c r="I1810" t="str">
        <f>IF(B1810=LEFT('Debt Worksheet'!$C$7,2),'Selected Unit Finder +Unit List'!F1810,"")</f>
        <v/>
      </c>
      <c r="J1810" t="str">
        <f t="shared" si="84"/>
        <v>6530836</v>
      </c>
    </row>
    <row r="1811" spans="1:10" x14ac:dyDescent="0.3">
      <c r="A1811" t="str">
        <f t="shared" si="85"/>
        <v>6530837</v>
      </c>
      <c r="B1811" t="s">
        <v>4636</v>
      </c>
      <c r="C1811" t="s">
        <v>937</v>
      </c>
      <c r="D1811" t="s">
        <v>4664</v>
      </c>
      <c r="E1811" t="s">
        <v>4665</v>
      </c>
      <c r="F1811" t="s">
        <v>4666</v>
      </c>
      <c r="G1811">
        <f t="shared" si="86"/>
        <v>24</v>
      </c>
      <c r="H1811">
        <f>IF(LEN(I1811)&gt;0,1+MAX($H$1:H1810),0)</f>
        <v>0</v>
      </c>
      <c r="I1811" t="str">
        <f>IF(B1811=LEFT('Debt Worksheet'!$C$7,2),'Selected Unit Finder +Unit List'!F1811,"")</f>
        <v/>
      </c>
      <c r="J1811" t="str">
        <f t="shared" si="84"/>
        <v>6530837</v>
      </c>
    </row>
    <row r="1812" spans="1:10" x14ac:dyDescent="0.3">
      <c r="A1812" t="str">
        <f t="shared" si="85"/>
        <v>6530838</v>
      </c>
      <c r="B1812" t="s">
        <v>4636</v>
      </c>
      <c r="C1812" t="s">
        <v>937</v>
      </c>
      <c r="D1812" t="s">
        <v>4667</v>
      </c>
      <c r="E1812" t="s">
        <v>4668</v>
      </c>
      <c r="F1812" t="s">
        <v>4669</v>
      </c>
      <c r="G1812">
        <f t="shared" si="86"/>
        <v>24</v>
      </c>
      <c r="H1812">
        <f>IF(LEN(I1812)&gt;0,1+MAX($H$1:H1811),0)</f>
        <v>0</v>
      </c>
      <c r="I1812" t="str">
        <f>IF(B1812=LEFT('Debt Worksheet'!$C$7,2),'Selected Unit Finder +Unit List'!F1812,"")</f>
        <v/>
      </c>
      <c r="J1812" t="str">
        <f t="shared" si="84"/>
        <v>6530838</v>
      </c>
    </row>
    <row r="1813" spans="1:10" x14ac:dyDescent="0.3">
      <c r="A1813" t="str">
        <f t="shared" si="85"/>
        <v>6546590</v>
      </c>
      <c r="B1813" t="s">
        <v>4636</v>
      </c>
      <c r="C1813" t="s">
        <v>950</v>
      </c>
      <c r="D1813" t="s">
        <v>4670</v>
      </c>
      <c r="E1813" t="s">
        <v>4671</v>
      </c>
      <c r="F1813" t="s">
        <v>4672</v>
      </c>
      <c r="G1813">
        <f t="shared" si="86"/>
        <v>24</v>
      </c>
      <c r="H1813">
        <f>IF(LEN(I1813)&gt;0,1+MAX($H$1:H1812),0)</f>
        <v>0</v>
      </c>
      <c r="I1813" t="str">
        <f>IF(B1813=LEFT('Debt Worksheet'!$C$7,2),'Selected Unit Finder +Unit List'!F1813,"")</f>
        <v/>
      </c>
      <c r="J1813" t="str">
        <f t="shared" si="84"/>
        <v>6546590</v>
      </c>
    </row>
    <row r="1814" spans="1:10" x14ac:dyDescent="0.3">
      <c r="A1814" t="str">
        <f t="shared" si="85"/>
        <v>6546600</v>
      </c>
      <c r="B1814" t="s">
        <v>4636</v>
      </c>
      <c r="C1814" t="s">
        <v>950</v>
      </c>
      <c r="D1814" t="s">
        <v>4673</v>
      </c>
      <c r="E1814" t="s">
        <v>4674</v>
      </c>
      <c r="F1814" t="s">
        <v>4675</v>
      </c>
      <c r="G1814">
        <f t="shared" si="86"/>
        <v>24</v>
      </c>
      <c r="H1814">
        <f>IF(LEN(I1814)&gt;0,1+MAX($H$1:H1813),0)</f>
        <v>0</v>
      </c>
      <c r="I1814" t="str">
        <f>IF(B1814=LEFT('Debt Worksheet'!$C$7,2),'Selected Unit Finder +Unit List'!F1814,"")</f>
        <v/>
      </c>
      <c r="J1814" t="str">
        <f t="shared" si="84"/>
        <v>6546600</v>
      </c>
    </row>
    <row r="1815" spans="1:10" x14ac:dyDescent="0.3">
      <c r="A1815" t="str">
        <f t="shared" si="85"/>
        <v>6550187</v>
      </c>
      <c r="B1815" t="s">
        <v>4636</v>
      </c>
      <c r="C1815" t="s">
        <v>960</v>
      </c>
      <c r="D1815" t="s">
        <v>422</v>
      </c>
      <c r="E1815" t="s">
        <v>4676</v>
      </c>
      <c r="F1815" t="s">
        <v>4677</v>
      </c>
      <c r="G1815">
        <f t="shared" si="86"/>
        <v>24</v>
      </c>
      <c r="H1815">
        <f>IF(LEN(I1815)&gt;0,1+MAX($H$1:H1814),0)</f>
        <v>0</v>
      </c>
      <c r="I1815" t="str">
        <f>IF(B1815=LEFT('Debt Worksheet'!$C$7,2),'Selected Unit Finder +Unit List'!F1815,"")</f>
        <v/>
      </c>
      <c r="J1815" t="str">
        <f t="shared" si="84"/>
        <v>6550187</v>
      </c>
    </row>
    <row r="1816" spans="1:10" x14ac:dyDescent="0.3">
      <c r="A1816" t="str">
        <f t="shared" si="85"/>
        <v>6550188</v>
      </c>
      <c r="B1816" t="s">
        <v>4636</v>
      </c>
      <c r="C1816" t="s">
        <v>960</v>
      </c>
      <c r="D1816" t="s">
        <v>4678</v>
      </c>
      <c r="E1816" t="s">
        <v>4679</v>
      </c>
      <c r="F1816" t="s">
        <v>4680</v>
      </c>
      <c r="G1816">
        <f t="shared" si="86"/>
        <v>24</v>
      </c>
      <c r="H1816">
        <f>IF(LEN(I1816)&gt;0,1+MAX($H$1:H1815),0)</f>
        <v>0</v>
      </c>
      <c r="I1816" t="str">
        <f>IF(B1816=LEFT('Debt Worksheet'!$C$7,2),'Selected Unit Finder +Unit List'!F1816,"")</f>
        <v/>
      </c>
      <c r="J1816" t="str">
        <f t="shared" si="84"/>
        <v>6550188</v>
      </c>
    </row>
    <row r="1817" spans="1:10" x14ac:dyDescent="0.3">
      <c r="A1817" t="str">
        <f t="shared" si="85"/>
        <v>6550269</v>
      </c>
      <c r="B1817" t="s">
        <v>4636</v>
      </c>
      <c r="C1817" t="s">
        <v>960</v>
      </c>
      <c r="D1817" t="s">
        <v>4681</v>
      </c>
      <c r="E1817" t="s">
        <v>4682</v>
      </c>
      <c r="F1817" t="s">
        <v>4683</v>
      </c>
      <c r="G1817">
        <f t="shared" si="86"/>
        <v>24</v>
      </c>
      <c r="H1817">
        <f>IF(LEN(I1817)&gt;0,1+MAX($H$1:H1816),0)</f>
        <v>0</v>
      </c>
      <c r="I1817" t="str">
        <f>IF(B1817=LEFT('Debt Worksheet'!$C$7,2),'Selected Unit Finder +Unit List'!F1817,"")</f>
        <v/>
      </c>
      <c r="J1817" t="str">
        <f t="shared" si="84"/>
        <v>6550269</v>
      </c>
    </row>
    <row r="1818" spans="1:10" x14ac:dyDescent="0.3">
      <c r="A1818" t="str">
        <f t="shared" si="85"/>
        <v>6560920</v>
      </c>
      <c r="B1818" t="s">
        <v>4636</v>
      </c>
      <c r="C1818" t="s">
        <v>966</v>
      </c>
      <c r="D1818" t="s">
        <v>4684</v>
      </c>
      <c r="E1818" t="s">
        <v>4685</v>
      </c>
      <c r="F1818" t="s">
        <v>4686</v>
      </c>
      <c r="G1818">
        <f t="shared" si="86"/>
        <v>24</v>
      </c>
      <c r="H1818">
        <f>IF(LEN(I1818)&gt;0,1+MAX($H$1:H1817),0)</f>
        <v>0</v>
      </c>
      <c r="I1818" t="str">
        <f>IF(B1818=LEFT('Debt Worksheet'!$C$7,2),'Selected Unit Finder +Unit List'!F1818,"")</f>
        <v/>
      </c>
      <c r="J1818" t="str">
        <f t="shared" si="84"/>
        <v>6560920</v>
      </c>
    </row>
    <row r="1819" spans="1:10" x14ac:dyDescent="0.3">
      <c r="A1819" t="str">
        <f t="shared" si="85"/>
        <v>6560957</v>
      </c>
      <c r="B1819" t="s">
        <v>4636</v>
      </c>
      <c r="C1819" t="s">
        <v>966</v>
      </c>
      <c r="D1819" t="s">
        <v>4687</v>
      </c>
      <c r="E1819" t="s">
        <v>4688</v>
      </c>
      <c r="F1819" t="s">
        <v>4689</v>
      </c>
      <c r="G1819">
        <f t="shared" si="86"/>
        <v>24</v>
      </c>
      <c r="H1819">
        <f>IF(LEN(I1819)&gt;0,1+MAX($H$1:H1818),0)</f>
        <v>0</v>
      </c>
      <c r="I1819" t="str">
        <f>IF(B1819=LEFT('Debt Worksheet'!$C$7,2),'Selected Unit Finder +Unit List'!F1819,"")</f>
        <v/>
      </c>
      <c r="J1819" t="str">
        <f t="shared" si="84"/>
        <v>6560957</v>
      </c>
    </row>
    <row r="1820" spans="1:10" x14ac:dyDescent="0.3">
      <c r="A1820" t="str">
        <f t="shared" si="85"/>
        <v>6561067</v>
      </c>
      <c r="B1820" t="s">
        <v>4636</v>
      </c>
      <c r="C1820" t="s">
        <v>966</v>
      </c>
      <c r="D1820" t="s">
        <v>4690</v>
      </c>
      <c r="E1820" t="s">
        <v>4691</v>
      </c>
      <c r="F1820" t="s">
        <v>4692</v>
      </c>
      <c r="G1820">
        <f t="shared" si="86"/>
        <v>24</v>
      </c>
      <c r="H1820">
        <f>IF(LEN(I1820)&gt;0,1+MAX($H$1:H1819),0)</f>
        <v>0</v>
      </c>
      <c r="I1820" t="str">
        <f>IF(B1820=LEFT('Debt Worksheet'!$C$7,2),'Selected Unit Finder +Unit List'!F1820,"")</f>
        <v/>
      </c>
      <c r="J1820" t="str">
        <f t="shared" si="84"/>
        <v>6561067</v>
      </c>
    </row>
    <row r="1821" spans="1:10" x14ac:dyDescent="0.3">
      <c r="A1821" t="str">
        <f t="shared" si="85"/>
        <v>6610000</v>
      </c>
      <c r="B1821" t="s">
        <v>4693</v>
      </c>
      <c r="C1821" t="s">
        <v>896</v>
      </c>
      <c r="D1821" t="s">
        <v>897</v>
      </c>
      <c r="E1821" t="s">
        <v>4694</v>
      </c>
      <c r="F1821" t="s">
        <v>4695</v>
      </c>
      <c r="G1821">
        <f t="shared" si="86"/>
        <v>22</v>
      </c>
      <c r="H1821">
        <f>IF(LEN(I1821)&gt;0,1+MAX($H$1:H1820),0)</f>
        <v>0</v>
      </c>
      <c r="I1821" t="str">
        <f>IF(B1821=LEFT('Debt Worksheet'!$C$7,2),'Selected Unit Finder +Unit List'!F1821,"")</f>
        <v/>
      </c>
      <c r="J1821" t="str">
        <f t="shared" si="84"/>
        <v>6610000</v>
      </c>
    </row>
    <row r="1822" spans="1:10" x14ac:dyDescent="0.3">
      <c r="A1822" t="str">
        <f t="shared" si="85"/>
        <v>6620001</v>
      </c>
      <c r="B1822" t="s">
        <v>4693</v>
      </c>
      <c r="C1822" t="s">
        <v>900</v>
      </c>
      <c r="D1822" t="s">
        <v>901</v>
      </c>
      <c r="E1822" t="s">
        <v>4279</v>
      </c>
      <c r="F1822" t="s">
        <v>4280</v>
      </c>
      <c r="G1822">
        <f t="shared" si="86"/>
        <v>22</v>
      </c>
      <c r="H1822">
        <f>IF(LEN(I1822)&gt;0,1+MAX($H$1:H1821),0)</f>
        <v>0</v>
      </c>
      <c r="I1822" t="str">
        <f>IF(B1822=LEFT('Debt Worksheet'!$C$7,2),'Selected Unit Finder +Unit List'!F1822,"")</f>
        <v/>
      </c>
      <c r="J1822" t="str">
        <f t="shared" si="84"/>
        <v>6620001</v>
      </c>
    </row>
    <row r="1823" spans="1:10" x14ac:dyDescent="0.3">
      <c r="A1823" t="str">
        <f t="shared" si="85"/>
        <v>6620002</v>
      </c>
      <c r="B1823" t="s">
        <v>4693</v>
      </c>
      <c r="C1823" t="s">
        <v>900</v>
      </c>
      <c r="D1823" t="s">
        <v>904</v>
      </c>
      <c r="E1823" t="s">
        <v>1451</v>
      </c>
      <c r="F1823" t="s">
        <v>1452</v>
      </c>
      <c r="G1823">
        <f t="shared" si="86"/>
        <v>22</v>
      </c>
      <c r="H1823">
        <f>IF(LEN(I1823)&gt;0,1+MAX($H$1:H1822),0)</f>
        <v>0</v>
      </c>
      <c r="I1823" t="str">
        <f>IF(B1823=LEFT('Debt Worksheet'!$C$7,2),'Selected Unit Finder +Unit List'!F1823,"")</f>
        <v/>
      </c>
      <c r="J1823" t="str">
        <f t="shared" si="84"/>
        <v>6620002</v>
      </c>
    </row>
    <row r="1824" spans="1:10" x14ac:dyDescent="0.3">
      <c r="A1824" t="str">
        <f t="shared" si="85"/>
        <v>6620003</v>
      </c>
      <c r="B1824" t="s">
        <v>4693</v>
      </c>
      <c r="C1824" t="s">
        <v>900</v>
      </c>
      <c r="D1824" t="s">
        <v>907</v>
      </c>
      <c r="E1824" t="s">
        <v>1772</v>
      </c>
      <c r="F1824" t="s">
        <v>1773</v>
      </c>
      <c r="G1824">
        <f t="shared" si="86"/>
        <v>22</v>
      </c>
      <c r="H1824">
        <f>IF(LEN(I1824)&gt;0,1+MAX($H$1:H1823),0)</f>
        <v>0</v>
      </c>
      <c r="I1824" t="str">
        <f>IF(B1824=LEFT('Debt Worksheet'!$C$7,2),'Selected Unit Finder +Unit List'!F1824,"")</f>
        <v/>
      </c>
      <c r="J1824" t="str">
        <f t="shared" si="84"/>
        <v>6620003</v>
      </c>
    </row>
    <row r="1825" spans="1:10" x14ac:dyDescent="0.3">
      <c r="A1825" t="str">
        <f t="shared" si="85"/>
        <v>6620004</v>
      </c>
      <c r="B1825" t="s">
        <v>4693</v>
      </c>
      <c r="C1825" t="s">
        <v>900</v>
      </c>
      <c r="D1825" t="s">
        <v>910</v>
      </c>
      <c r="E1825" t="s">
        <v>1072</v>
      </c>
      <c r="F1825" t="s">
        <v>1073</v>
      </c>
      <c r="G1825">
        <f t="shared" si="86"/>
        <v>22</v>
      </c>
      <c r="H1825">
        <f>IF(LEN(I1825)&gt;0,1+MAX($H$1:H1824),0)</f>
        <v>0</v>
      </c>
      <c r="I1825" t="str">
        <f>IF(B1825=LEFT('Debt Worksheet'!$C$7,2),'Selected Unit Finder +Unit List'!F1825,"")</f>
        <v/>
      </c>
      <c r="J1825" t="str">
        <f t="shared" si="84"/>
        <v>6620004</v>
      </c>
    </row>
    <row r="1826" spans="1:10" x14ac:dyDescent="0.3">
      <c r="A1826" t="str">
        <f t="shared" si="85"/>
        <v>6620005</v>
      </c>
      <c r="B1826" t="s">
        <v>4693</v>
      </c>
      <c r="C1826" t="s">
        <v>900</v>
      </c>
      <c r="D1826" t="s">
        <v>913</v>
      </c>
      <c r="E1826" t="s">
        <v>3734</v>
      </c>
      <c r="F1826" t="s">
        <v>3735</v>
      </c>
      <c r="G1826">
        <f t="shared" si="86"/>
        <v>22</v>
      </c>
      <c r="H1826">
        <f>IF(LEN(I1826)&gt;0,1+MAX($H$1:H1825),0)</f>
        <v>0</v>
      </c>
      <c r="I1826" t="str">
        <f>IF(B1826=LEFT('Debt Worksheet'!$C$7,2),'Selected Unit Finder +Unit List'!F1826,"")</f>
        <v/>
      </c>
      <c r="J1826" t="str">
        <f t="shared" si="84"/>
        <v>6620005</v>
      </c>
    </row>
    <row r="1827" spans="1:10" x14ac:dyDescent="0.3">
      <c r="A1827" t="str">
        <f t="shared" si="85"/>
        <v>6620006</v>
      </c>
      <c r="B1827" t="s">
        <v>4693</v>
      </c>
      <c r="C1827" t="s">
        <v>900</v>
      </c>
      <c r="D1827" t="s">
        <v>916</v>
      </c>
      <c r="E1827" t="s">
        <v>911</v>
      </c>
      <c r="F1827" t="s">
        <v>912</v>
      </c>
      <c r="G1827">
        <f t="shared" si="86"/>
        <v>22</v>
      </c>
      <c r="H1827">
        <f>IF(LEN(I1827)&gt;0,1+MAX($H$1:H1826),0)</f>
        <v>0</v>
      </c>
      <c r="I1827" t="str">
        <f>IF(B1827=LEFT('Debt Worksheet'!$C$7,2),'Selected Unit Finder +Unit List'!F1827,"")</f>
        <v/>
      </c>
      <c r="J1827" t="str">
        <f t="shared" si="84"/>
        <v>6620006</v>
      </c>
    </row>
    <row r="1828" spans="1:10" x14ac:dyDescent="0.3">
      <c r="A1828" t="str">
        <f t="shared" si="85"/>
        <v>6620007</v>
      </c>
      <c r="B1828" t="s">
        <v>4693</v>
      </c>
      <c r="C1828" t="s">
        <v>900</v>
      </c>
      <c r="D1828" t="s">
        <v>919</v>
      </c>
      <c r="E1828" t="s">
        <v>917</v>
      </c>
      <c r="F1828" t="s">
        <v>918</v>
      </c>
      <c r="G1828">
        <f t="shared" si="86"/>
        <v>22</v>
      </c>
      <c r="H1828">
        <f>IF(LEN(I1828)&gt;0,1+MAX($H$1:H1827),0)</f>
        <v>0</v>
      </c>
      <c r="I1828" t="str">
        <f>IF(B1828=LEFT('Debt Worksheet'!$C$7,2),'Selected Unit Finder +Unit List'!F1828,"")</f>
        <v/>
      </c>
      <c r="J1828" t="str">
        <f t="shared" si="84"/>
        <v>6620007</v>
      </c>
    </row>
    <row r="1829" spans="1:10" x14ac:dyDescent="0.3">
      <c r="A1829" t="str">
        <f t="shared" si="85"/>
        <v>6620008</v>
      </c>
      <c r="B1829" t="s">
        <v>4693</v>
      </c>
      <c r="C1829" t="s">
        <v>900</v>
      </c>
      <c r="D1829" t="s">
        <v>922</v>
      </c>
      <c r="E1829" t="s">
        <v>4696</v>
      </c>
      <c r="F1829" t="s">
        <v>4697</v>
      </c>
      <c r="G1829">
        <f t="shared" si="86"/>
        <v>22</v>
      </c>
      <c r="H1829">
        <f>IF(LEN(I1829)&gt;0,1+MAX($H$1:H1828),0)</f>
        <v>0</v>
      </c>
      <c r="I1829" t="str">
        <f>IF(B1829=LEFT('Debt Worksheet'!$C$7,2),'Selected Unit Finder +Unit List'!F1829,"")</f>
        <v/>
      </c>
      <c r="J1829" t="str">
        <f t="shared" si="84"/>
        <v>6620008</v>
      </c>
    </row>
    <row r="1830" spans="1:10" x14ac:dyDescent="0.3">
      <c r="A1830" t="str">
        <f t="shared" si="85"/>
        <v>6620009</v>
      </c>
      <c r="B1830" t="s">
        <v>4693</v>
      </c>
      <c r="C1830" t="s">
        <v>900</v>
      </c>
      <c r="D1830" t="s">
        <v>925</v>
      </c>
      <c r="E1830" t="s">
        <v>1845</v>
      </c>
      <c r="F1830" t="s">
        <v>1846</v>
      </c>
      <c r="G1830">
        <f t="shared" si="86"/>
        <v>22</v>
      </c>
      <c r="H1830">
        <f>IF(LEN(I1830)&gt;0,1+MAX($H$1:H1829),0)</f>
        <v>0</v>
      </c>
      <c r="I1830" t="str">
        <f>IF(B1830=LEFT('Debt Worksheet'!$C$7,2),'Selected Unit Finder +Unit List'!F1830,"")</f>
        <v/>
      </c>
      <c r="J1830" t="str">
        <f t="shared" si="84"/>
        <v>6620009</v>
      </c>
    </row>
    <row r="1831" spans="1:10" x14ac:dyDescent="0.3">
      <c r="A1831" t="str">
        <f t="shared" si="85"/>
        <v>6620010</v>
      </c>
      <c r="B1831" t="s">
        <v>4693</v>
      </c>
      <c r="C1831" t="s">
        <v>900</v>
      </c>
      <c r="D1831" t="s">
        <v>928</v>
      </c>
      <c r="E1831" t="s">
        <v>1279</v>
      </c>
      <c r="F1831" t="s">
        <v>1280</v>
      </c>
      <c r="G1831">
        <f t="shared" si="86"/>
        <v>22</v>
      </c>
      <c r="H1831">
        <f>IF(LEN(I1831)&gt;0,1+MAX($H$1:H1830),0)</f>
        <v>0</v>
      </c>
      <c r="I1831" t="str">
        <f>IF(B1831=LEFT('Debt Worksheet'!$C$7,2),'Selected Unit Finder +Unit List'!F1831,"")</f>
        <v/>
      </c>
      <c r="J1831" t="str">
        <f t="shared" si="84"/>
        <v>6620010</v>
      </c>
    </row>
    <row r="1832" spans="1:10" x14ac:dyDescent="0.3">
      <c r="A1832" t="str">
        <f t="shared" si="85"/>
        <v>6620011</v>
      </c>
      <c r="B1832" t="s">
        <v>4693</v>
      </c>
      <c r="C1832" t="s">
        <v>900</v>
      </c>
      <c r="D1832" t="s">
        <v>931</v>
      </c>
      <c r="E1832" t="s">
        <v>1245</v>
      </c>
      <c r="F1832" t="s">
        <v>1246</v>
      </c>
      <c r="G1832">
        <f t="shared" si="86"/>
        <v>22</v>
      </c>
      <c r="H1832">
        <f>IF(LEN(I1832)&gt;0,1+MAX($H$1:H1831),0)</f>
        <v>0</v>
      </c>
      <c r="I1832" t="str">
        <f>IF(B1832=LEFT('Debt Worksheet'!$C$7,2),'Selected Unit Finder +Unit List'!F1832,"")</f>
        <v/>
      </c>
      <c r="J1832" t="str">
        <f t="shared" si="84"/>
        <v>6620011</v>
      </c>
    </row>
    <row r="1833" spans="1:10" x14ac:dyDescent="0.3">
      <c r="A1833" t="str">
        <f t="shared" si="85"/>
        <v>6620012</v>
      </c>
      <c r="B1833" t="s">
        <v>4693</v>
      </c>
      <c r="C1833" t="s">
        <v>900</v>
      </c>
      <c r="D1833" t="s">
        <v>934</v>
      </c>
      <c r="E1833" t="s">
        <v>4698</v>
      </c>
      <c r="F1833" t="s">
        <v>4699</v>
      </c>
      <c r="G1833">
        <f t="shared" si="86"/>
        <v>22</v>
      </c>
      <c r="H1833">
        <f>IF(LEN(I1833)&gt;0,1+MAX($H$1:H1832),0)</f>
        <v>0</v>
      </c>
      <c r="I1833" t="str">
        <f>IF(B1833=LEFT('Debt Worksheet'!$C$7,2),'Selected Unit Finder +Unit List'!F1833,"")</f>
        <v/>
      </c>
      <c r="J1833" t="str">
        <f t="shared" si="84"/>
        <v>6620012</v>
      </c>
    </row>
    <row r="1834" spans="1:10" x14ac:dyDescent="0.3">
      <c r="A1834" t="str">
        <f t="shared" si="85"/>
        <v>6630839</v>
      </c>
      <c r="B1834" t="s">
        <v>4693</v>
      </c>
      <c r="C1834" t="s">
        <v>937</v>
      </c>
      <c r="D1834" t="s">
        <v>4700</v>
      </c>
      <c r="E1834" t="s">
        <v>4701</v>
      </c>
      <c r="F1834" t="s">
        <v>4702</v>
      </c>
      <c r="G1834">
        <f t="shared" si="86"/>
        <v>22</v>
      </c>
      <c r="H1834">
        <f>IF(LEN(I1834)&gt;0,1+MAX($H$1:H1833),0)</f>
        <v>0</v>
      </c>
      <c r="I1834" t="str">
        <f>IF(B1834=LEFT('Debt Worksheet'!$C$7,2),'Selected Unit Finder +Unit List'!F1834,"")</f>
        <v/>
      </c>
      <c r="J1834" t="str">
        <f t="shared" si="84"/>
        <v>6630839</v>
      </c>
    </row>
    <row r="1835" spans="1:10" x14ac:dyDescent="0.3">
      <c r="A1835" t="str">
        <f t="shared" si="85"/>
        <v>6630840</v>
      </c>
      <c r="B1835" t="s">
        <v>4693</v>
      </c>
      <c r="C1835" t="s">
        <v>937</v>
      </c>
      <c r="D1835" t="s">
        <v>4703</v>
      </c>
      <c r="E1835" t="s">
        <v>4704</v>
      </c>
      <c r="F1835" t="s">
        <v>4705</v>
      </c>
      <c r="G1835">
        <f t="shared" si="86"/>
        <v>22</v>
      </c>
      <c r="H1835">
        <f>IF(LEN(I1835)&gt;0,1+MAX($H$1:H1834),0)</f>
        <v>0</v>
      </c>
      <c r="I1835" t="str">
        <f>IF(B1835=LEFT('Debt Worksheet'!$C$7,2),'Selected Unit Finder +Unit List'!F1835,"")</f>
        <v/>
      </c>
      <c r="J1835" t="str">
        <f t="shared" si="84"/>
        <v>6630840</v>
      </c>
    </row>
    <row r="1836" spans="1:10" x14ac:dyDescent="0.3">
      <c r="A1836" t="str">
        <f t="shared" si="85"/>
        <v>6630841</v>
      </c>
      <c r="B1836" t="s">
        <v>4693</v>
      </c>
      <c r="C1836" t="s">
        <v>937</v>
      </c>
      <c r="D1836" t="s">
        <v>4706</v>
      </c>
      <c r="E1836" t="s">
        <v>4707</v>
      </c>
      <c r="F1836" t="s">
        <v>4708</v>
      </c>
      <c r="G1836">
        <f t="shared" si="86"/>
        <v>22</v>
      </c>
      <c r="H1836">
        <f>IF(LEN(I1836)&gt;0,1+MAX($H$1:H1835),0)</f>
        <v>0</v>
      </c>
      <c r="I1836" t="str">
        <f>IF(B1836=LEFT('Debt Worksheet'!$C$7,2),'Selected Unit Finder +Unit List'!F1836,"")</f>
        <v/>
      </c>
      <c r="J1836" t="str">
        <f t="shared" si="84"/>
        <v>6630841</v>
      </c>
    </row>
    <row r="1837" spans="1:10" x14ac:dyDescent="0.3">
      <c r="A1837" t="str">
        <f t="shared" si="85"/>
        <v>6630842</v>
      </c>
      <c r="B1837" t="s">
        <v>4693</v>
      </c>
      <c r="C1837" t="s">
        <v>937</v>
      </c>
      <c r="D1837" t="s">
        <v>4709</v>
      </c>
      <c r="E1837" t="s">
        <v>4710</v>
      </c>
      <c r="F1837" t="s">
        <v>4711</v>
      </c>
      <c r="G1837">
        <f t="shared" si="86"/>
        <v>22</v>
      </c>
      <c r="H1837">
        <f>IF(LEN(I1837)&gt;0,1+MAX($H$1:H1836),0)</f>
        <v>0</v>
      </c>
      <c r="I1837" t="str">
        <f>IF(B1837=LEFT('Debt Worksheet'!$C$7,2),'Selected Unit Finder +Unit List'!F1837,"")</f>
        <v/>
      </c>
      <c r="J1837" t="str">
        <f t="shared" si="84"/>
        <v>6630842</v>
      </c>
    </row>
    <row r="1838" spans="1:10" x14ac:dyDescent="0.3">
      <c r="A1838" t="str">
        <f t="shared" si="85"/>
        <v>6646620</v>
      </c>
      <c r="B1838" t="s">
        <v>4693</v>
      </c>
      <c r="C1838" t="s">
        <v>950</v>
      </c>
      <c r="D1838" t="s">
        <v>4712</v>
      </c>
      <c r="E1838" t="s">
        <v>4713</v>
      </c>
      <c r="F1838" t="s">
        <v>4714</v>
      </c>
      <c r="G1838">
        <f t="shared" si="86"/>
        <v>22</v>
      </c>
      <c r="H1838">
        <f>IF(LEN(I1838)&gt;0,1+MAX($H$1:H1837),0)</f>
        <v>0</v>
      </c>
      <c r="I1838" t="str">
        <f>IF(B1838=LEFT('Debt Worksheet'!$C$7,2),'Selected Unit Finder +Unit List'!F1838,"")</f>
        <v/>
      </c>
      <c r="J1838" t="str">
        <f t="shared" si="84"/>
        <v>6646620</v>
      </c>
    </row>
    <row r="1839" spans="1:10" x14ac:dyDescent="0.3">
      <c r="A1839" t="str">
        <f t="shared" si="85"/>
        <v>6646630</v>
      </c>
      <c r="B1839" t="s">
        <v>4693</v>
      </c>
      <c r="C1839" t="s">
        <v>950</v>
      </c>
      <c r="D1839" t="s">
        <v>4715</v>
      </c>
      <c r="E1839" t="s">
        <v>4716</v>
      </c>
      <c r="F1839" t="s">
        <v>4717</v>
      </c>
      <c r="G1839">
        <f t="shared" si="86"/>
        <v>22</v>
      </c>
      <c r="H1839">
        <f>IF(LEN(I1839)&gt;0,1+MAX($H$1:H1838),0)</f>
        <v>0</v>
      </c>
      <c r="I1839" t="str">
        <f>IF(B1839=LEFT('Debt Worksheet'!$C$7,2),'Selected Unit Finder +Unit List'!F1839,"")</f>
        <v/>
      </c>
      <c r="J1839" t="str">
        <f t="shared" si="84"/>
        <v>6646630</v>
      </c>
    </row>
    <row r="1840" spans="1:10" x14ac:dyDescent="0.3">
      <c r="A1840" t="str">
        <f t="shared" si="85"/>
        <v>6650189</v>
      </c>
      <c r="B1840" t="s">
        <v>4693</v>
      </c>
      <c r="C1840" t="s">
        <v>960</v>
      </c>
      <c r="D1840" t="s">
        <v>4718</v>
      </c>
      <c r="E1840" t="s">
        <v>4719</v>
      </c>
      <c r="F1840" t="s">
        <v>4720</v>
      </c>
      <c r="G1840">
        <f t="shared" si="86"/>
        <v>22</v>
      </c>
      <c r="H1840">
        <f>IF(LEN(I1840)&gt;0,1+MAX($H$1:H1839),0)</f>
        <v>0</v>
      </c>
      <c r="I1840" t="str">
        <f>IF(B1840=LEFT('Debt Worksheet'!$C$7,2),'Selected Unit Finder +Unit List'!F1840,"")</f>
        <v/>
      </c>
      <c r="J1840" t="str">
        <f t="shared" si="84"/>
        <v>6650189</v>
      </c>
    </row>
    <row r="1841" spans="1:10" x14ac:dyDescent="0.3">
      <c r="A1841" t="str">
        <f t="shared" si="85"/>
        <v>6650190</v>
      </c>
      <c r="B1841" t="s">
        <v>4693</v>
      </c>
      <c r="C1841" t="s">
        <v>960</v>
      </c>
      <c r="D1841" t="s">
        <v>4721</v>
      </c>
      <c r="E1841" t="s">
        <v>4722</v>
      </c>
      <c r="F1841" t="s">
        <v>4723</v>
      </c>
      <c r="G1841">
        <f t="shared" si="86"/>
        <v>22</v>
      </c>
      <c r="H1841">
        <f>IF(LEN(I1841)&gt;0,1+MAX($H$1:H1840),0)</f>
        <v>0</v>
      </c>
      <c r="I1841" t="str">
        <f>IF(B1841=LEFT('Debt Worksheet'!$C$7,2),'Selected Unit Finder +Unit List'!F1841,"")</f>
        <v/>
      </c>
      <c r="J1841" t="str">
        <f t="shared" si="84"/>
        <v>6650190</v>
      </c>
    </row>
    <row r="1842" spans="1:10" x14ac:dyDescent="0.3">
      <c r="A1842" t="str">
        <f t="shared" si="85"/>
        <v>6650191</v>
      </c>
      <c r="B1842" t="s">
        <v>4693</v>
      </c>
      <c r="C1842" t="s">
        <v>960</v>
      </c>
      <c r="D1842" t="s">
        <v>4724</v>
      </c>
      <c r="E1842" t="s">
        <v>4725</v>
      </c>
      <c r="F1842" t="s">
        <v>4726</v>
      </c>
      <c r="G1842">
        <f t="shared" si="86"/>
        <v>22</v>
      </c>
      <c r="H1842">
        <f>IF(LEN(I1842)&gt;0,1+MAX($H$1:H1841),0)</f>
        <v>0</v>
      </c>
      <c r="I1842" t="str">
        <f>IF(B1842=LEFT('Debt Worksheet'!$C$7,2),'Selected Unit Finder +Unit List'!F1842,"")</f>
        <v/>
      </c>
      <c r="J1842" t="str">
        <f t="shared" si="84"/>
        <v>6650191</v>
      </c>
    </row>
    <row r="1843" spans="1:10" x14ac:dyDescent="0.3">
      <c r="A1843" t="str">
        <f t="shared" si="85"/>
        <v>6710000</v>
      </c>
      <c r="B1843" t="s">
        <v>4727</v>
      </c>
      <c r="C1843" t="s">
        <v>896</v>
      </c>
      <c r="D1843" t="s">
        <v>897</v>
      </c>
      <c r="E1843" t="s">
        <v>4728</v>
      </c>
      <c r="F1843" t="s">
        <v>4729</v>
      </c>
      <c r="G1843">
        <f t="shared" si="86"/>
        <v>34</v>
      </c>
      <c r="H1843">
        <f>IF(LEN(I1843)&gt;0,1+MAX($H$1:H1842),0)</f>
        <v>0</v>
      </c>
      <c r="I1843" t="str">
        <f>IF(B1843=LEFT('Debt Worksheet'!$C$7,2),'Selected Unit Finder +Unit List'!F1843,"")</f>
        <v/>
      </c>
      <c r="J1843" t="str">
        <f t="shared" si="84"/>
        <v>6710000</v>
      </c>
    </row>
    <row r="1844" spans="1:10" x14ac:dyDescent="0.3">
      <c r="A1844" t="str">
        <f t="shared" si="85"/>
        <v>6720001</v>
      </c>
      <c r="B1844" t="s">
        <v>4727</v>
      </c>
      <c r="C1844" t="s">
        <v>900</v>
      </c>
      <c r="D1844" t="s">
        <v>901</v>
      </c>
      <c r="E1844" t="s">
        <v>1194</v>
      </c>
      <c r="F1844" t="s">
        <v>1195</v>
      </c>
      <c r="G1844">
        <f t="shared" si="86"/>
        <v>34</v>
      </c>
      <c r="H1844">
        <f>IF(LEN(I1844)&gt;0,1+MAX($H$1:H1843),0)</f>
        <v>0</v>
      </c>
      <c r="I1844" t="str">
        <f>IF(B1844=LEFT('Debt Worksheet'!$C$7,2),'Selected Unit Finder +Unit List'!F1844,"")</f>
        <v/>
      </c>
      <c r="J1844" t="str">
        <f t="shared" si="84"/>
        <v>6720001</v>
      </c>
    </row>
    <row r="1845" spans="1:10" x14ac:dyDescent="0.3">
      <c r="A1845" t="str">
        <f t="shared" si="85"/>
        <v>6720002</v>
      </c>
      <c r="B1845" t="s">
        <v>4727</v>
      </c>
      <c r="C1845" t="s">
        <v>900</v>
      </c>
      <c r="D1845" t="s">
        <v>904</v>
      </c>
      <c r="E1845" t="s">
        <v>4730</v>
      </c>
      <c r="F1845" t="s">
        <v>4731</v>
      </c>
      <c r="G1845">
        <f t="shared" si="86"/>
        <v>34</v>
      </c>
      <c r="H1845">
        <f>IF(LEN(I1845)&gt;0,1+MAX($H$1:H1844),0)</f>
        <v>0</v>
      </c>
      <c r="I1845" t="str">
        <f>IF(B1845=LEFT('Debt Worksheet'!$C$7,2),'Selected Unit Finder +Unit List'!F1845,"")</f>
        <v/>
      </c>
      <c r="J1845" t="str">
        <f t="shared" si="84"/>
        <v>6720002</v>
      </c>
    </row>
    <row r="1846" spans="1:10" x14ac:dyDescent="0.3">
      <c r="A1846" t="str">
        <f t="shared" si="85"/>
        <v>6720003</v>
      </c>
      <c r="B1846" t="s">
        <v>4727</v>
      </c>
      <c r="C1846" t="s">
        <v>900</v>
      </c>
      <c r="D1846" t="s">
        <v>907</v>
      </c>
      <c r="E1846" t="s">
        <v>4732</v>
      </c>
      <c r="F1846" t="s">
        <v>4733</v>
      </c>
      <c r="G1846">
        <f t="shared" si="86"/>
        <v>34</v>
      </c>
      <c r="H1846">
        <f>IF(LEN(I1846)&gt;0,1+MAX($H$1:H1845),0)</f>
        <v>0</v>
      </c>
      <c r="I1846" t="str">
        <f>IF(B1846=LEFT('Debt Worksheet'!$C$7,2),'Selected Unit Finder +Unit List'!F1846,"")</f>
        <v/>
      </c>
      <c r="J1846" t="str">
        <f t="shared" si="84"/>
        <v>6720003</v>
      </c>
    </row>
    <row r="1847" spans="1:10" x14ac:dyDescent="0.3">
      <c r="A1847" t="str">
        <f t="shared" si="85"/>
        <v>6720004</v>
      </c>
      <c r="B1847" t="s">
        <v>4727</v>
      </c>
      <c r="C1847" t="s">
        <v>900</v>
      </c>
      <c r="D1847" t="s">
        <v>910</v>
      </c>
      <c r="E1847" t="s">
        <v>1772</v>
      </c>
      <c r="F1847" t="s">
        <v>1773</v>
      </c>
      <c r="G1847">
        <f t="shared" si="86"/>
        <v>34</v>
      </c>
      <c r="H1847">
        <f>IF(LEN(I1847)&gt;0,1+MAX($H$1:H1846),0)</f>
        <v>0</v>
      </c>
      <c r="I1847" t="str">
        <f>IF(B1847=LEFT('Debt Worksheet'!$C$7,2),'Selected Unit Finder +Unit List'!F1847,"")</f>
        <v/>
      </c>
      <c r="J1847" t="str">
        <f t="shared" si="84"/>
        <v>6720004</v>
      </c>
    </row>
    <row r="1848" spans="1:10" x14ac:dyDescent="0.3">
      <c r="A1848" t="str">
        <f t="shared" si="85"/>
        <v>6720005</v>
      </c>
      <c r="B1848" t="s">
        <v>4727</v>
      </c>
      <c r="C1848" t="s">
        <v>900</v>
      </c>
      <c r="D1848" t="s">
        <v>913</v>
      </c>
      <c r="E1848" t="s">
        <v>4734</v>
      </c>
      <c r="F1848" t="s">
        <v>4735</v>
      </c>
      <c r="G1848">
        <f t="shared" si="86"/>
        <v>34</v>
      </c>
      <c r="H1848">
        <f>IF(LEN(I1848)&gt;0,1+MAX($H$1:H1847),0)</f>
        <v>0</v>
      </c>
      <c r="I1848" t="str">
        <f>IF(B1848=LEFT('Debt Worksheet'!$C$7,2),'Selected Unit Finder +Unit List'!F1848,"")</f>
        <v/>
      </c>
      <c r="J1848" t="str">
        <f t="shared" si="84"/>
        <v>6720005</v>
      </c>
    </row>
    <row r="1849" spans="1:10" x14ac:dyDescent="0.3">
      <c r="A1849" t="str">
        <f t="shared" si="85"/>
        <v>6720006</v>
      </c>
      <c r="B1849" t="s">
        <v>4727</v>
      </c>
      <c r="C1849" t="s">
        <v>900</v>
      </c>
      <c r="D1849" t="s">
        <v>916</v>
      </c>
      <c r="E1849" t="s">
        <v>981</v>
      </c>
      <c r="F1849" t="s">
        <v>982</v>
      </c>
      <c r="G1849">
        <f t="shared" si="86"/>
        <v>34</v>
      </c>
      <c r="H1849">
        <f>IF(LEN(I1849)&gt;0,1+MAX($H$1:H1848),0)</f>
        <v>0</v>
      </c>
      <c r="I1849" t="str">
        <f>IF(B1849=LEFT('Debt Worksheet'!$C$7,2),'Selected Unit Finder +Unit List'!F1849,"")</f>
        <v/>
      </c>
      <c r="J1849" t="str">
        <f t="shared" si="84"/>
        <v>6720006</v>
      </c>
    </row>
    <row r="1850" spans="1:10" x14ac:dyDescent="0.3">
      <c r="A1850" t="str">
        <f t="shared" si="85"/>
        <v>6720007</v>
      </c>
      <c r="B1850" t="s">
        <v>4727</v>
      </c>
      <c r="C1850" t="s">
        <v>900</v>
      </c>
      <c r="D1850" t="s">
        <v>919</v>
      </c>
      <c r="E1850" t="s">
        <v>911</v>
      </c>
      <c r="F1850" t="s">
        <v>912</v>
      </c>
      <c r="G1850">
        <f t="shared" si="86"/>
        <v>34</v>
      </c>
      <c r="H1850">
        <f>IF(LEN(I1850)&gt;0,1+MAX($H$1:H1849),0)</f>
        <v>0</v>
      </c>
      <c r="I1850" t="str">
        <f>IF(B1850=LEFT('Debt Worksheet'!$C$7,2),'Selected Unit Finder +Unit List'!F1850,"")</f>
        <v/>
      </c>
      <c r="J1850" t="str">
        <f t="shared" si="84"/>
        <v>6720007</v>
      </c>
    </row>
    <row r="1851" spans="1:10" x14ac:dyDescent="0.3">
      <c r="A1851" t="str">
        <f t="shared" si="85"/>
        <v>6720008</v>
      </c>
      <c r="B1851" t="s">
        <v>4727</v>
      </c>
      <c r="C1851" t="s">
        <v>900</v>
      </c>
      <c r="D1851" t="s">
        <v>922</v>
      </c>
      <c r="E1851" t="s">
        <v>987</v>
      </c>
      <c r="F1851" t="s">
        <v>988</v>
      </c>
      <c r="G1851">
        <f t="shared" si="86"/>
        <v>34</v>
      </c>
      <c r="H1851">
        <f>IF(LEN(I1851)&gt;0,1+MAX($H$1:H1850),0)</f>
        <v>0</v>
      </c>
      <c r="I1851" t="str">
        <f>IF(B1851=LEFT('Debt Worksheet'!$C$7,2),'Selected Unit Finder +Unit List'!F1851,"")</f>
        <v/>
      </c>
      <c r="J1851" t="str">
        <f t="shared" si="84"/>
        <v>6720008</v>
      </c>
    </row>
    <row r="1852" spans="1:10" x14ac:dyDescent="0.3">
      <c r="A1852" t="str">
        <f t="shared" si="85"/>
        <v>6720009</v>
      </c>
      <c r="B1852" t="s">
        <v>4727</v>
      </c>
      <c r="C1852" t="s">
        <v>900</v>
      </c>
      <c r="D1852" t="s">
        <v>925</v>
      </c>
      <c r="E1852" t="s">
        <v>989</v>
      </c>
      <c r="F1852" t="s">
        <v>990</v>
      </c>
      <c r="G1852">
        <f t="shared" si="86"/>
        <v>34</v>
      </c>
      <c r="H1852">
        <f>IF(LEN(I1852)&gt;0,1+MAX($H$1:H1851),0)</f>
        <v>0</v>
      </c>
      <c r="I1852" t="str">
        <f>IF(B1852=LEFT('Debt Worksheet'!$C$7,2),'Selected Unit Finder +Unit List'!F1852,"")</f>
        <v/>
      </c>
      <c r="J1852" t="str">
        <f t="shared" si="84"/>
        <v>6720009</v>
      </c>
    </row>
    <row r="1853" spans="1:10" x14ac:dyDescent="0.3">
      <c r="A1853" t="str">
        <f t="shared" si="85"/>
        <v>6720010</v>
      </c>
      <c r="B1853" t="s">
        <v>4727</v>
      </c>
      <c r="C1853" t="s">
        <v>900</v>
      </c>
      <c r="D1853" t="s">
        <v>928</v>
      </c>
      <c r="E1853" t="s">
        <v>917</v>
      </c>
      <c r="F1853" t="s">
        <v>918</v>
      </c>
      <c r="G1853">
        <f t="shared" si="86"/>
        <v>34</v>
      </c>
      <c r="H1853">
        <f>IF(LEN(I1853)&gt;0,1+MAX($H$1:H1852),0)</f>
        <v>0</v>
      </c>
      <c r="I1853" t="str">
        <f>IF(B1853=LEFT('Debt Worksheet'!$C$7,2),'Selected Unit Finder +Unit List'!F1853,"")</f>
        <v/>
      </c>
      <c r="J1853" t="str">
        <f t="shared" si="84"/>
        <v>6720010</v>
      </c>
    </row>
    <row r="1854" spans="1:10" x14ac:dyDescent="0.3">
      <c r="A1854" t="str">
        <f t="shared" si="85"/>
        <v>6720011</v>
      </c>
      <c r="B1854" t="s">
        <v>4727</v>
      </c>
      <c r="C1854" t="s">
        <v>900</v>
      </c>
      <c r="D1854" t="s">
        <v>931</v>
      </c>
      <c r="E1854" t="s">
        <v>4736</v>
      </c>
      <c r="F1854" t="s">
        <v>4737</v>
      </c>
      <c r="G1854">
        <f t="shared" si="86"/>
        <v>34</v>
      </c>
      <c r="H1854">
        <f>IF(LEN(I1854)&gt;0,1+MAX($H$1:H1853),0)</f>
        <v>0</v>
      </c>
      <c r="I1854" t="str">
        <f>IF(B1854=LEFT('Debt Worksheet'!$C$7,2),'Selected Unit Finder +Unit List'!F1854,"")</f>
        <v/>
      </c>
      <c r="J1854" t="str">
        <f t="shared" si="84"/>
        <v>6720011</v>
      </c>
    </row>
    <row r="1855" spans="1:10" x14ac:dyDescent="0.3">
      <c r="A1855" t="str">
        <f t="shared" si="85"/>
        <v>6720012</v>
      </c>
      <c r="B1855" t="s">
        <v>4727</v>
      </c>
      <c r="C1855" t="s">
        <v>900</v>
      </c>
      <c r="D1855" t="s">
        <v>934</v>
      </c>
      <c r="E1855" t="s">
        <v>1513</v>
      </c>
      <c r="F1855" t="s">
        <v>1514</v>
      </c>
      <c r="G1855">
        <f t="shared" si="86"/>
        <v>34</v>
      </c>
      <c r="H1855">
        <f>IF(LEN(I1855)&gt;0,1+MAX($H$1:H1854),0)</f>
        <v>0</v>
      </c>
      <c r="I1855" t="str">
        <f>IF(B1855=LEFT('Debt Worksheet'!$C$7,2),'Selected Unit Finder +Unit List'!F1855,"")</f>
        <v/>
      </c>
      <c r="J1855" t="str">
        <f t="shared" si="84"/>
        <v>6720012</v>
      </c>
    </row>
    <row r="1856" spans="1:10" x14ac:dyDescent="0.3">
      <c r="A1856" t="str">
        <f t="shared" si="85"/>
        <v>6720013</v>
      </c>
      <c r="B1856" t="s">
        <v>4727</v>
      </c>
      <c r="C1856" t="s">
        <v>900</v>
      </c>
      <c r="D1856" t="s">
        <v>995</v>
      </c>
      <c r="E1856" t="s">
        <v>935</v>
      </c>
      <c r="F1856" t="s">
        <v>936</v>
      </c>
      <c r="G1856">
        <f t="shared" si="86"/>
        <v>34</v>
      </c>
      <c r="H1856">
        <f>IF(LEN(I1856)&gt;0,1+MAX($H$1:H1855),0)</f>
        <v>0</v>
      </c>
      <c r="I1856" t="str">
        <f>IF(B1856=LEFT('Debt Worksheet'!$C$7,2),'Selected Unit Finder +Unit List'!F1856,"")</f>
        <v/>
      </c>
      <c r="J1856" t="str">
        <f t="shared" si="84"/>
        <v>6720013</v>
      </c>
    </row>
    <row r="1857" spans="1:10" x14ac:dyDescent="0.3">
      <c r="A1857" t="str">
        <f t="shared" si="85"/>
        <v>6730404</v>
      </c>
      <c r="B1857" t="s">
        <v>4727</v>
      </c>
      <c r="C1857" t="s">
        <v>937</v>
      </c>
      <c r="D1857" t="s">
        <v>4738</v>
      </c>
      <c r="E1857" t="s">
        <v>4739</v>
      </c>
      <c r="F1857" t="s">
        <v>4740</v>
      </c>
      <c r="G1857">
        <f t="shared" si="86"/>
        <v>34</v>
      </c>
      <c r="H1857">
        <f>IF(LEN(I1857)&gt;0,1+MAX($H$1:H1856),0)</f>
        <v>0</v>
      </c>
      <c r="I1857" t="str">
        <f>IF(B1857=LEFT('Debt Worksheet'!$C$7,2),'Selected Unit Finder +Unit List'!F1857,"")</f>
        <v/>
      </c>
      <c r="J1857" t="str">
        <f t="shared" si="84"/>
        <v>6730404</v>
      </c>
    </row>
    <row r="1858" spans="1:10" x14ac:dyDescent="0.3">
      <c r="A1858" t="str">
        <f t="shared" si="85"/>
        <v>6730843</v>
      </c>
      <c r="B1858" t="s">
        <v>4727</v>
      </c>
      <c r="C1858" t="s">
        <v>937</v>
      </c>
      <c r="D1858" t="s">
        <v>4741</v>
      </c>
      <c r="E1858" t="s">
        <v>4742</v>
      </c>
      <c r="F1858" t="s">
        <v>4743</v>
      </c>
      <c r="G1858">
        <f t="shared" si="86"/>
        <v>34</v>
      </c>
      <c r="H1858">
        <f>IF(LEN(I1858)&gt;0,1+MAX($H$1:H1857),0)</f>
        <v>0</v>
      </c>
      <c r="I1858" t="str">
        <f>IF(B1858=LEFT('Debt Worksheet'!$C$7,2),'Selected Unit Finder +Unit List'!F1858,"")</f>
        <v/>
      </c>
      <c r="J1858" t="str">
        <f t="shared" ref="J1858:J1921" si="87">A1858</f>
        <v>6730843</v>
      </c>
    </row>
    <row r="1859" spans="1:10" x14ac:dyDescent="0.3">
      <c r="A1859" t="str">
        <f t="shared" ref="A1859:A1922" si="88">CONCATENATE(B1859,C1859,D1859)</f>
        <v>6730844</v>
      </c>
      <c r="B1859" t="s">
        <v>4727</v>
      </c>
      <c r="C1859" t="s">
        <v>937</v>
      </c>
      <c r="D1859" t="s">
        <v>4744</v>
      </c>
      <c r="E1859" t="s">
        <v>4745</v>
      </c>
      <c r="F1859" t="s">
        <v>4746</v>
      </c>
      <c r="G1859">
        <f t="shared" ref="G1859:G1922" si="89">COUNTIF(B:B,B1859)</f>
        <v>34</v>
      </c>
      <c r="H1859">
        <f>IF(LEN(I1859)&gt;0,1+MAX($H$1:H1858),0)</f>
        <v>0</v>
      </c>
      <c r="I1859" t="str">
        <f>IF(B1859=LEFT('Debt Worksheet'!$C$7,2),'Selected Unit Finder +Unit List'!F1859,"")</f>
        <v/>
      </c>
      <c r="J1859" t="str">
        <f t="shared" si="87"/>
        <v>6730844</v>
      </c>
    </row>
    <row r="1860" spans="1:10" x14ac:dyDescent="0.3">
      <c r="A1860" t="str">
        <f t="shared" si="88"/>
        <v>6730845</v>
      </c>
      <c r="B1860" t="s">
        <v>4727</v>
      </c>
      <c r="C1860" t="s">
        <v>937</v>
      </c>
      <c r="D1860" t="s">
        <v>4747</v>
      </c>
      <c r="E1860" t="s">
        <v>4748</v>
      </c>
      <c r="F1860" t="s">
        <v>4749</v>
      </c>
      <c r="G1860">
        <f t="shared" si="89"/>
        <v>34</v>
      </c>
      <c r="H1860">
        <f>IF(LEN(I1860)&gt;0,1+MAX($H$1:H1859),0)</f>
        <v>0</v>
      </c>
      <c r="I1860" t="str">
        <f>IF(B1860=LEFT('Debt Worksheet'!$C$7,2),'Selected Unit Finder +Unit List'!F1860,"")</f>
        <v/>
      </c>
      <c r="J1860" t="str">
        <f t="shared" si="87"/>
        <v>6730845</v>
      </c>
    </row>
    <row r="1861" spans="1:10" x14ac:dyDescent="0.3">
      <c r="A1861" t="str">
        <f t="shared" si="88"/>
        <v>6730846</v>
      </c>
      <c r="B1861" t="s">
        <v>4727</v>
      </c>
      <c r="C1861" t="s">
        <v>937</v>
      </c>
      <c r="D1861" t="s">
        <v>4750</v>
      </c>
      <c r="E1861" t="s">
        <v>4751</v>
      </c>
      <c r="F1861" t="s">
        <v>4752</v>
      </c>
      <c r="G1861">
        <f t="shared" si="89"/>
        <v>34</v>
      </c>
      <c r="H1861">
        <f>IF(LEN(I1861)&gt;0,1+MAX($H$1:H1860),0)</f>
        <v>0</v>
      </c>
      <c r="I1861" t="str">
        <f>IF(B1861=LEFT('Debt Worksheet'!$C$7,2),'Selected Unit Finder +Unit List'!F1861,"")</f>
        <v/>
      </c>
      <c r="J1861" t="str">
        <f t="shared" si="87"/>
        <v>6730846</v>
      </c>
    </row>
    <row r="1862" spans="1:10" x14ac:dyDescent="0.3">
      <c r="A1862" t="str">
        <f t="shared" si="88"/>
        <v>6730965</v>
      </c>
      <c r="B1862" t="s">
        <v>4727</v>
      </c>
      <c r="C1862" t="s">
        <v>937</v>
      </c>
      <c r="D1862" t="s">
        <v>1590</v>
      </c>
      <c r="E1862" t="s">
        <v>4753</v>
      </c>
      <c r="F1862" t="s">
        <v>4754</v>
      </c>
      <c r="G1862">
        <f t="shared" si="89"/>
        <v>34</v>
      </c>
      <c r="H1862">
        <f>IF(LEN(I1862)&gt;0,1+MAX($H$1:H1861),0)</f>
        <v>0</v>
      </c>
      <c r="I1862" t="str">
        <f>IF(B1862=LEFT('Debt Worksheet'!$C$7,2),'Selected Unit Finder +Unit List'!F1862,"")</f>
        <v/>
      </c>
      <c r="J1862" t="str">
        <f t="shared" si="87"/>
        <v>6730965</v>
      </c>
    </row>
    <row r="1863" spans="1:10" x14ac:dyDescent="0.3">
      <c r="A1863" t="str">
        <f t="shared" si="88"/>
        <v>6746705</v>
      </c>
      <c r="B1863" t="s">
        <v>4727</v>
      </c>
      <c r="C1863" t="s">
        <v>950</v>
      </c>
      <c r="D1863" t="s">
        <v>4755</v>
      </c>
      <c r="E1863" t="s">
        <v>4756</v>
      </c>
      <c r="F1863" t="s">
        <v>4757</v>
      </c>
      <c r="G1863">
        <f t="shared" si="89"/>
        <v>34</v>
      </c>
      <c r="H1863">
        <f>IF(LEN(I1863)&gt;0,1+MAX($H$1:H1862),0)</f>
        <v>0</v>
      </c>
      <c r="I1863" t="str">
        <f>IF(B1863=LEFT('Debt Worksheet'!$C$7,2),'Selected Unit Finder +Unit List'!F1863,"")</f>
        <v/>
      </c>
      <c r="J1863" t="str">
        <f t="shared" si="87"/>
        <v>6746705</v>
      </c>
    </row>
    <row r="1864" spans="1:10" x14ac:dyDescent="0.3">
      <c r="A1864" t="str">
        <f t="shared" si="88"/>
        <v>6746715</v>
      </c>
      <c r="B1864" t="s">
        <v>4727</v>
      </c>
      <c r="C1864" t="s">
        <v>950</v>
      </c>
      <c r="D1864" t="s">
        <v>4758</v>
      </c>
      <c r="E1864" t="s">
        <v>4759</v>
      </c>
      <c r="F1864" t="s">
        <v>4760</v>
      </c>
      <c r="G1864">
        <f t="shared" si="89"/>
        <v>34</v>
      </c>
      <c r="H1864">
        <f>IF(LEN(I1864)&gt;0,1+MAX($H$1:H1863),0)</f>
        <v>0</v>
      </c>
      <c r="I1864" t="str">
        <f>IF(B1864=LEFT('Debt Worksheet'!$C$7,2),'Selected Unit Finder +Unit List'!F1864,"")</f>
        <v/>
      </c>
      <c r="J1864" t="str">
        <f t="shared" si="87"/>
        <v>6746715</v>
      </c>
    </row>
    <row r="1865" spans="1:10" x14ac:dyDescent="0.3">
      <c r="A1865" t="str">
        <f t="shared" si="88"/>
        <v>6746750</v>
      </c>
      <c r="B1865" t="s">
        <v>4727</v>
      </c>
      <c r="C1865" t="s">
        <v>950</v>
      </c>
      <c r="D1865" t="s">
        <v>4761</v>
      </c>
      <c r="E1865" t="s">
        <v>4762</v>
      </c>
      <c r="F1865" t="s">
        <v>4763</v>
      </c>
      <c r="G1865">
        <f t="shared" si="89"/>
        <v>34</v>
      </c>
      <c r="H1865">
        <f>IF(LEN(I1865)&gt;0,1+MAX($H$1:H1864),0)</f>
        <v>0</v>
      </c>
      <c r="I1865" t="str">
        <f>IF(B1865=LEFT('Debt Worksheet'!$C$7,2),'Selected Unit Finder +Unit List'!F1865,"")</f>
        <v/>
      </c>
      <c r="J1865" t="str">
        <f t="shared" si="87"/>
        <v>6746750</v>
      </c>
    </row>
    <row r="1866" spans="1:10" x14ac:dyDescent="0.3">
      <c r="A1866" t="str">
        <f t="shared" si="88"/>
        <v>6746755</v>
      </c>
      <c r="B1866" t="s">
        <v>4727</v>
      </c>
      <c r="C1866" t="s">
        <v>950</v>
      </c>
      <c r="D1866" t="s">
        <v>4764</v>
      </c>
      <c r="E1866" t="s">
        <v>4765</v>
      </c>
      <c r="F1866" t="s">
        <v>4766</v>
      </c>
      <c r="G1866">
        <f t="shared" si="89"/>
        <v>34</v>
      </c>
      <c r="H1866">
        <f>IF(LEN(I1866)&gt;0,1+MAX($H$1:H1865),0)</f>
        <v>0</v>
      </c>
      <c r="I1866" t="str">
        <f>IF(B1866=LEFT('Debt Worksheet'!$C$7,2),'Selected Unit Finder +Unit List'!F1866,"")</f>
        <v/>
      </c>
      <c r="J1866" t="str">
        <f t="shared" si="87"/>
        <v>6746755</v>
      </c>
    </row>
    <row r="1867" spans="1:10" x14ac:dyDescent="0.3">
      <c r="A1867" t="str">
        <f t="shared" si="88"/>
        <v>6750192</v>
      </c>
      <c r="B1867" t="s">
        <v>4727</v>
      </c>
      <c r="C1867" t="s">
        <v>960</v>
      </c>
      <c r="D1867" t="s">
        <v>4767</v>
      </c>
      <c r="E1867" t="s">
        <v>4768</v>
      </c>
      <c r="F1867" t="s">
        <v>4769</v>
      </c>
      <c r="G1867">
        <f t="shared" si="89"/>
        <v>34</v>
      </c>
      <c r="H1867">
        <f>IF(LEN(I1867)&gt;0,1+MAX($H$1:H1866),0)</f>
        <v>0</v>
      </c>
      <c r="I1867" t="str">
        <f>IF(B1867=LEFT('Debt Worksheet'!$C$7,2),'Selected Unit Finder +Unit List'!F1867,"")</f>
        <v/>
      </c>
      <c r="J1867" t="str">
        <f t="shared" si="87"/>
        <v>6750192</v>
      </c>
    </row>
    <row r="1868" spans="1:10" x14ac:dyDescent="0.3">
      <c r="A1868" t="str">
        <f t="shared" si="88"/>
        <v>6750193</v>
      </c>
      <c r="B1868" t="s">
        <v>4727</v>
      </c>
      <c r="C1868" t="s">
        <v>960</v>
      </c>
      <c r="D1868" t="s">
        <v>4770</v>
      </c>
      <c r="E1868" t="s">
        <v>4771</v>
      </c>
      <c r="F1868" t="s">
        <v>4772</v>
      </c>
      <c r="G1868">
        <f t="shared" si="89"/>
        <v>34</v>
      </c>
      <c r="H1868">
        <f>IF(LEN(I1868)&gt;0,1+MAX($H$1:H1867),0)</f>
        <v>0</v>
      </c>
      <c r="I1868" t="str">
        <f>IF(B1868=LEFT('Debt Worksheet'!$C$7,2),'Selected Unit Finder +Unit List'!F1868,"")</f>
        <v/>
      </c>
      <c r="J1868" t="str">
        <f t="shared" si="87"/>
        <v>6750193</v>
      </c>
    </row>
    <row r="1869" spans="1:10" x14ac:dyDescent="0.3">
      <c r="A1869" t="str">
        <f t="shared" si="88"/>
        <v>6760337</v>
      </c>
      <c r="B1869" t="s">
        <v>4727</v>
      </c>
      <c r="C1869" t="s">
        <v>966</v>
      </c>
      <c r="D1869" t="s">
        <v>4773</v>
      </c>
      <c r="E1869" t="s">
        <v>4774</v>
      </c>
      <c r="F1869" t="s">
        <v>4774</v>
      </c>
      <c r="G1869">
        <f t="shared" si="89"/>
        <v>34</v>
      </c>
      <c r="H1869">
        <f>IF(LEN(I1869)&gt;0,1+MAX($H$1:H1868),0)</f>
        <v>0</v>
      </c>
      <c r="I1869" t="str">
        <f>IF(B1869=LEFT('Debt Worksheet'!$C$7,2),'Selected Unit Finder +Unit List'!F1869,"")</f>
        <v/>
      </c>
      <c r="J1869" t="str">
        <f t="shared" si="87"/>
        <v>6760337</v>
      </c>
    </row>
    <row r="1870" spans="1:10" x14ac:dyDescent="0.3">
      <c r="A1870" t="str">
        <f t="shared" si="88"/>
        <v>6760976</v>
      </c>
      <c r="B1870" t="s">
        <v>4727</v>
      </c>
      <c r="C1870" t="s">
        <v>966</v>
      </c>
      <c r="D1870" t="s">
        <v>4775</v>
      </c>
      <c r="E1870" t="s">
        <v>4776</v>
      </c>
      <c r="F1870" t="s">
        <v>4777</v>
      </c>
      <c r="G1870">
        <f t="shared" si="89"/>
        <v>34</v>
      </c>
      <c r="H1870">
        <f>IF(LEN(I1870)&gt;0,1+MAX($H$1:H1869),0)</f>
        <v>0</v>
      </c>
      <c r="I1870" t="str">
        <f>IF(B1870=LEFT('Debt Worksheet'!$C$7,2),'Selected Unit Finder +Unit List'!F1870,"")</f>
        <v/>
      </c>
      <c r="J1870" t="str">
        <f t="shared" si="87"/>
        <v>6760976</v>
      </c>
    </row>
    <row r="1871" spans="1:10" x14ac:dyDescent="0.3">
      <c r="A1871" t="str">
        <f t="shared" si="88"/>
        <v>6760977</v>
      </c>
      <c r="B1871" t="s">
        <v>4727</v>
      </c>
      <c r="C1871" t="s">
        <v>966</v>
      </c>
      <c r="D1871" t="s">
        <v>4778</v>
      </c>
      <c r="E1871" t="s">
        <v>4779</v>
      </c>
      <c r="F1871" t="s">
        <v>4780</v>
      </c>
      <c r="G1871">
        <f t="shared" si="89"/>
        <v>34</v>
      </c>
      <c r="H1871">
        <f>IF(LEN(I1871)&gt;0,1+MAX($H$1:H1870),0)</f>
        <v>0</v>
      </c>
      <c r="I1871" t="str">
        <f>IF(B1871=LEFT('Debt Worksheet'!$C$7,2),'Selected Unit Finder +Unit List'!F1871,"")</f>
        <v/>
      </c>
      <c r="J1871" t="str">
        <f t="shared" si="87"/>
        <v>6760977</v>
      </c>
    </row>
    <row r="1872" spans="1:10" x14ac:dyDescent="0.3">
      <c r="A1872" t="str">
        <f t="shared" si="88"/>
        <v>6760978</v>
      </c>
      <c r="B1872" t="s">
        <v>4727</v>
      </c>
      <c r="C1872" t="s">
        <v>966</v>
      </c>
      <c r="D1872" t="s">
        <v>3712</v>
      </c>
      <c r="E1872" t="s">
        <v>4781</v>
      </c>
      <c r="F1872" t="s">
        <v>4782</v>
      </c>
      <c r="G1872">
        <f t="shared" si="89"/>
        <v>34</v>
      </c>
      <c r="H1872">
        <f>IF(LEN(I1872)&gt;0,1+MAX($H$1:H1871),0)</f>
        <v>0</v>
      </c>
      <c r="I1872" t="str">
        <f>IF(B1872=LEFT('Debt Worksheet'!$C$7,2),'Selected Unit Finder +Unit List'!F1872,"")</f>
        <v/>
      </c>
      <c r="J1872" t="str">
        <f t="shared" si="87"/>
        <v>6760978</v>
      </c>
    </row>
    <row r="1873" spans="1:10" x14ac:dyDescent="0.3">
      <c r="A1873" t="str">
        <f t="shared" si="88"/>
        <v>6761079</v>
      </c>
      <c r="B1873" t="s">
        <v>4727</v>
      </c>
      <c r="C1873" t="s">
        <v>966</v>
      </c>
      <c r="D1873" t="s">
        <v>4783</v>
      </c>
      <c r="E1873" t="s">
        <v>4784</v>
      </c>
      <c r="F1873" t="s">
        <v>4785</v>
      </c>
      <c r="G1873">
        <f t="shared" si="89"/>
        <v>34</v>
      </c>
      <c r="H1873">
        <f>IF(LEN(I1873)&gt;0,1+MAX($H$1:H1872),0)</f>
        <v>0</v>
      </c>
      <c r="I1873" t="str">
        <f>IF(B1873=LEFT('Debt Worksheet'!$C$7,2),'Selected Unit Finder +Unit List'!F1873,"")</f>
        <v/>
      </c>
      <c r="J1873" t="str">
        <f t="shared" si="87"/>
        <v>6761079</v>
      </c>
    </row>
    <row r="1874" spans="1:10" x14ac:dyDescent="0.3">
      <c r="A1874" t="str">
        <f t="shared" si="88"/>
        <v>6770030</v>
      </c>
      <c r="B1874" t="s">
        <v>4727</v>
      </c>
      <c r="C1874" t="s">
        <v>1260</v>
      </c>
      <c r="D1874" t="s">
        <v>1587</v>
      </c>
      <c r="E1874" t="s">
        <v>4786</v>
      </c>
      <c r="F1874" t="s">
        <v>4787</v>
      </c>
      <c r="G1874">
        <f t="shared" si="89"/>
        <v>34</v>
      </c>
      <c r="H1874">
        <f>IF(LEN(I1874)&gt;0,1+MAX($H$1:H1873),0)</f>
        <v>0</v>
      </c>
      <c r="I1874" t="str">
        <f>IF(B1874=LEFT('Debt Worksheet'!$C$7,2),'Selected Unit Finder +Unit List'!F1874,"")</f>
        <v/>
      </c>
      <c r="J1874" t="str">
        <f t="shared" si="87"/>
        <v>6770030</v>
      </c>
    </row>
    <row r="1875" spans="1:10" x14ac:dyDescent="0.3">
      <c r="A1875" t="str">
        <f t="shared" si="88"/>
        <v>6770031</v>
      </c>
      <c r="B1875" t="s">
        <v>4727</v>
      </c>
      <c r="C1875" t="s">
        <v>1260</v>
      </c>
      <c r="D1875" t="s">
        <v>1648</v>
      </c>
      <c r="E1875" t="s">
        <v>4788</v>
      </c>
      <c r="F1875" t="s">
        <v>4789</v>
      </c>
      <c r="G1875">
        <f t="shared" si="89"/>
        <v>34</v>
      </c>
      <c r="H1875">
        <f>IF(LEN(I1875)&gt;0,1+MAX($H$1:H1874),0)</f>
        <v>0</v>
      </c>
      <c r="I1875" t="str">
        <f>IF(B1875=LEFT('Debt Worksheet'!$C$7,2),'Selected Unit Finder +Unit List'!F1875,"")</f>
        <v/>
      </c>
      <c r="J1875" t="str">
        <f t="shared" si="87"/>
        <v>6770031</v>
      </c>
    </row>
    <row r="1876" spans="1:10" x14ac:dyDescent="0.3">
      <c r="A1876" t="str">
        <f t="shared" si="88"/>
        <v>6779996</v>
      </c>
      <c r="B1876" t="s">
        <v>4727</v>
      </c>
      <c r="C1876" t="s">
        <v>1260</v>
      </c>
      <c r="D1876" t="s">
        <v>4790</v>
      </c>
      <c r="E1876" t="s">
        <v>4791</v>
      </c>
      <c r="F1876" t="s">
        <v>4792</v>
      </c>
      <c r="G1876">
        <f t="shared" si="89"/>
        <v>34</v>
      </c>
      <c r="H1876">
        <f>IF(LEN(I1876)&gt;0,1+MAX($H$1:H1875),0)</f>
        <v>0</v>
      </c>
      <c r="I1876" t="str">
        <f>IF(B1876=LEFT('Debt Worksheet'!$C$7,2),'Selected Unit Finder +Unit List'!F1876,"")</f>
        <v/>
      </c>
      <c r="J1876" t="str">
        <f t="shared" si="87"/>
        <v>6779996</v>
      </c>
    </row>
    <row r="1877" spans="1:10" x14ac:dyDescent="0.3">
      <c r="A1877" t="str">
        <f t="shared" si="88"/>
        <v>6810000</v>
      </c>
      <c r="B1877" t="s">
        <v>4793</v>
      </c>
      <c r="C1877" t="s">
        <v>896</v>
      </c>
      <c r="D1877" t="s">
        <v>897</v>
      </c>
      <c r="E1877" t="s">
        <v>4794</v>
      </c>
      <c r="F1877" t="s">
        <v>4795</v>
      </c>
      <c r="G1877">
        <f t="shared" si="89"/>
        <v>32</v>
      </c>
      <c r="H1877">
        <f>IF(LEN(I1877)&gt;0,1+MAX($H$1:H1876),0)</f>
        <v>0</v>
      </c>
      <c r="I1877" t="str">
        <f>IF(B1877=LEFT('Debt Worksheet'!$C$7,2),'Selected Unit Finder +Unit List'!F1877,"")</f>
        <v/>
      </c>
      <c r="J1877" t="str">
        <f t="shared" si="87"/>
        <v>6810000</v>
      </c>
    </row>
    <row r="1878" spans="1:10" x14ac:dyDescent="0.3">
      <c r="A1878" t="str">
        <f t="shared" si="88"/>
        <v>6820001</v>
      </c>
      <c r="B1878" t="s">
        <v>4793</v>
      </c>
      <c r="C1878" t="s">
        <v>900</v>
      </c>
      <c r="D1878" t="s">
        <v>901</v>
      </c>
      <c r="E1878" t="s">
        <v>1772</v>
      </c>
      <c r="F1878" t="s">
        <v>1773</v>
      </c>
      <c r="G1878">
        <f t="shared" si="89"/>
        <v>32</v>
      </c>
      <c r="H1878">
        <f>IF(LEN(I1878)&gt;0,1+MAX($H$1:H1877),0)</f>
        <v>0</v>
      </c>
      <c r="I1878" t="str">
        <f>IF(B1878=LEFT('Debt Worksheet'!$C$7,2),'Selected Unit Finder +Unit List'!F1878,"")</f>
        <v/>
      </c>
      <c r="J1878" t="str">
        <f t="shared" si="87"/>
        <v>6820001</v>
      </c>
    </row>
    <row r="1879" spans="1:10" x14ac:dyDescent="0.3">
      <c r="A1879" t="str">
        <f t="shared" si="88"/>
        <v>6820002</v>
      </c>
      <c r="B1879" t="s">
        <v>4793</v>
      </c>
      <c r="C1879" t="s">
        <v>900</v>
      </c>
      <c r="D1879" t="s">
        <v>904</v>
      </c>
      <c r="E1879" t="s">
        <v>2321</v>
      </c>
      <c r="F1879" t="s">
        <v>2322</v>
      </c>
      <c r="G1879">
        <f t="shared" si="89"/>
        <v>32</v>
      </c>
      <c r="H1879">
        <f>IF(LEN(I1879)&gt;0,1+MAX($H$1:H1878),0)</f>
        <v>0</v>
      </c>
      <c r="I1879" t="str">
        <f>IF(B1879=LEFT('Debt Worksheet'!$C$7,2),'Selected Unit Finder +Unit List'!F1879,"")</f>
        <v/>
      </c>
      <c r="J1879" t="str">
        <f t="shared" si="87"/>
        <v>6820002</v>
      </c>
    </row>
    <row r="1880" spans="1:10" x14ac:dyDescent="0.3">
      <c r="A1880" t="str">
        <f t="shared" si="88"/>
        <v>6820003</v>
      </c>
      <c r="B1880" t="s">
        <v>4793</v>
      </c>
      <c r="C1880" t="s">
        <v>900</v>
      </c>
      <c r="D1880" t="s">
        <v>907</v>
      </c>
      <c r="E1880" t="s">
        <v>4796</v>
      </c>
      <c r="F1880" t="s">
        <v>4797</v>
      </c>
      <c r="G1880">
        <f t="shared" si="89"/>
        <v>32</v>
      </c>
      <c r="H1880">
        <f>IF(LEN(I1880)&gt;0,1+MAX($H$1:H1879),0)</f>
        <v>0</v>
      </c>
      <c r="I1880" t="str">
        <f>IF(B1880=LEFT('Debt Worksheet'!$C$7,2),'Selected Unit Finder +Unit List'!F1880,"")</f>
        <v/>
      </c>
      <c r="J1880" t="str">
        <f t="shared" si="87"/>
        <v>6820003</v>
      </c>
    </row>
    <row r="1881" spans="1:10" x14ac:dyDescent="0.3">
      <c r="A1881" t="str">
        <f t="shared" si="88"/>
        <v>6820004</v>
      </c>
      <c r="B1881" t="s">
        <v>4793</v>
      </c>
      <c r="C1881" t="s">
        <v>900</v>
      </c>
      <c r="D1881" t="s">
        <v>910</v>
      </c>
      <c r="E1881" t="s">
        <v>981</v>
      </c>
      <c r="F1881" t="s">
        <v>982</v>
      </c>
      <c r="G1881">
        <f t="shared" si="89"/>
        <v>32</v>
      </c>
      <c r="H1881">
        <f>IF(LEN(I1881)&gt;0,1+MAX($H$1:H1880),0)</f>
        <v>0</v>
      </c>
      <c r="I1881" t="str">
        <f>IF(B1881=LEFT('Debt Worksheet'!$C$7,2),'Selected Unit Finder +Unit List'!F1881,"")</f>
        <v/>
      </c>
      <c r="J1881" t="str">
        <f t="shared" si="87"/>
        <v>6820004</v>
      </c>
    </row>
    <row r="1882" spans="1:10" x14ac:dyDescent="0.3">
      <c r="A1882" t="str">
        <f t="shared" si="88"/>
        <v>6820005</v>
      </c>
      <c r="B1882" t="s">
        <v>4793</v>
      </c>
      <c r="C1882" t="s">
        <v>900</v>
      </c>
      <c r="D1882" t="s">
        <v>913</v>
      </c>
      <c r="E1882" t="s">
        <v>917</v>
      </c>
      <c r="F1882" t="s">
        <v>918</v>
      </c>
      <c r="G1882">
        <f t="shared" si="89"/>
        <v>32</v>
      </c>
      <c r="H1882">
        <f>IF(LEN(I1882)&gt;0,1+MAX($H$1:H1881),0)</f>
        <v>0</v>
      </c>
      <c r="I1882" t="str">
        <f>IF(B1882=LEFT('Debt Worksheet'!$C$7,2),'Selected Unit Finder +Unit List'!F1882,"")</f>
        <v/>
      </c>
      <c r="J1882" t="str">
        <f t="shared" si="87"/>
        <v>6820005</v>
      </c>
    </row>
    <row r="1883" spans="1:10" x14ac:dyDescent="0.3">
      <c r="A1883" t="str">
        <f t="shared" si="88"/>
        <v>6820006</v>
      </c>
      <c r="B1883" t="s">
        <v>4793</v>
      </c>
      <c r="C1883" t="s">
        <v>900</v>
      </c>
      <c r="D1883" t="s">
        <v>916</v>
      </c>
      <c r="E1883" t="s">
        <v>2752</v>
      </c>
      <c r="F1883" t="s">
        <v>2753</v>
      </c>
      <c r="G1883">
        <f t="shared" si="89"/>
        <v>32</v>
      </c>
      <c r="H1883">
        <f>IF(LEN(I1883)&gt;0,1+MAX($H$1:H1882),0)</f>
        <v>0</v>
      </c>
      <c r="I1883" t="str">
        <f>IF(B1883=LEFT('Debt Worksheet'!$C$7,2),'Selected Unit Finder +Unit List'!F1883,"")</f>
        <v/>
      </c>
      <c r="J1883" t="str">
        <f t="shared" si="87"/>
        <v>6820006</v>
      </c>
    </row>
    <row r="1884" spans="1:10" x14ac:dyDescent="0.3">
      <c r="A1884" t="str">
        <f t="shared" si="88"/>
        <v>6820007</v>
      </c>
      <c r="B1884" t="s">
        <v>4793</v>
      </c>
      <c r="C1884" t="s">
        <v>900</v>
      </c>
      <c r="D1884" t="s">
        <v>919</v>
      </c>
      <c r="E1884" t="s">
        <v>929</v>
      </c>
      <c r="F1884" t="s">
        <v>930</v>
      </c>
      <c r="G1884">
        <f t="shared" si="89"/>
        <v>32</v>
      </c>
      <c r="H1884">
        <f>IF(LEN(I1884)&gt;0,1+MAX($H$1:H1883),0)</f>
        <v>0</v>
      </c>
      <c r="I1884" t="str">
        <f>IF(B1884=LEFT('Debt Worksheet'!$C$7,2),'Selected Unit Finder +Unit List'!F1884,"")</f>
        <v/>
      </c>
      <c r="J1884" t="str">
        <f t="shared" si="87"/>
        <v>6820007</v>
      </c>
    </row>
    <row r="1885" spans="1:10" x14ac:dyDescent="0.3">
      <c r="A1885" t="str">
        <f t="shared" si="88"/>
        <v>6820008</v>
      </c>
      <c r="B1885" t="s">
        <v>4793</v>
      </c>
      <c r="C1885" t="s">
        <v>900</v>
      </c>
      <c r="D1885" t="s">
        <v>922</v>
      </c>
      <c r="E1885" t="s">
        <v>4798</v>
      </c>
      <c r="F1885" t="s">
        <v>4799</v>
      </c>
      <c r="G1885">
        <f t="shared" si="89"/>
        <v>32</v>
      </c>
      <c r="H1885">
        <f>IF(LEN(I1885)&gt;0,1+MAX($H$1:H1884),0)</f>
        <v>0</v>
      </c>
      <c r="I1885" t="str">
        <f>IF(B1885=LEFT('Debt Worksheet'!$C$7,2),'Selected Unit Finder +Unit List'!F1885,"")</f>
        <v/>
      </c>
      <c r="J1885" t="str">
        <f t="shared" si="87"/>
        <v>6820008</v>
      </c>
    </row>
    <row r="1886" spans="1:10" x14ac:dyDescent="0.3">
      <c r="A1886" t="str">
        <f t="shared" si="88"/>
        <v>6820009</v>
      </c>
      <c r="B1886" t="s">
        <v>4793</v>
      </c>
      <c r="C1886" t="s">
        <v>900</v>
      </c>
      <c r="D1886" t="s">
        <v>925</v>
      </c>
      <c r="E1886" t="s">
        <v>935</v>
      </c>
      <c r="F1886" t="s">
        <v>936</v>
      </c>
      <c r="G1886">
        <f t="shared" si="89"/>
        <v>32</v>
      </c>
      <c r="H1886">
        <f>IF(LEN(I1886)&gt;0,1+MAX($H$1:H1885),0)</f>
        <v>0</v>
      </c>
      <c r="I1886" t="str">
        <f>IF(B1886=LEFT('Debt Worksheet'!$C$7,2),'Selected Unit Finder +Unit List'!F1886,"")</f>
        <v/>
      </c>
      <c r="J1886" t="str">
        <f t="shared" si="87"/>
        <v>6820009</v>
      </c>
    </row>
    <row r="1887" spans="1:10" x14ac:dyDescent="0.3">
      <c r="A1887" t="str">
        <f t="shared" si="88"/>
        <v>6820010</v>
      </c>
      <c r="B1887" t="s">
        <v>4793</v>
      </c>
      <c r="C1887" t="s">
        <v>900</v>
      </c>
      <c r="D1887" t="s">
        <v>928</v>
      </c>
      <c r="E1887" t="s">
        <v>1012</v>
      </c>
      <c r="F1887" t="s">
        <v>1013</v>
      </c>
      <c r="G1887">
        <f t="shared" si="89"/>
        <v>32</v>
      </c>
      <c r="H1887">
        <f>IF(LEN(I1887)&gt;0,1+MAX($H$1:H1886),0)</f>
        <v>0</v>
      </c>
      <c r="I1887" t="str">
        <f>IF(B1887=LEFT('Debt Worksheet'!$C$7,2),'Selected Unit Finder +Unit List'!F1887,"")</f>
        <v/>
      </c>
      <c r="J1887" t="str">
        <f t="shared" si="87"/>
        <v>6820010</v>
      </c>
    </row>
    <row r="1888" spans="1:10" x14ac:dyDescent="0.3">
      <c r="A1888" t="str">
        <f t="shared" si="88"/>
        <v>6820011</v>
      </c>
      <c r="B1888" t="s">
        <v>4793</v>
      </c>
      <c r="C1888" t="s">
        <v>900</v>
      </c>
      <c r="D1888" t="s">
        <v>931</v>
      </c>
      <c r="E1888" t="s">
        <v>2256</v>
      </c>
      <c r="F1888" t="s">
        <v>2257</v>
      </c>
      <c r="G1888">
        <f t="shared" si="89"/>
        <v>32</v>
      </c>
      <c r="H1888">
        <f>IF(LEN(I1888)&gt;0,1+MAX($H$1:H1887),0)</f>
        <v>0</v>
      </c>
      <c r="I1888" t="str">
        <f>IF(B1888=LEFT('Debt Worksheet'!$C$7,2),'Selected Unit Finder +Unit List'!F1888,"")</f>
        <v/>
      </c>
      <c r="J1888" t="str">
        <f t="shared" si="87"/>
        <v>6820011</v>
      </c>
    </row>
    <row r="1889" spans="1:10" x14ac:dyDescent="0.3">
      <c r="A1889" t="str">
        <f t="shared" si="88"/>
        <v>6830425</v>
      </c>
      <c r="B1889" t="s">
        <v>4793</v>
      </c>
      <c r="C1889" t="s">
        <v>937</v>
      </c>
      <c r="D1889" t="s">
        <v>4800</v>
      </c>
      <c r="E1889" t="s">
        <v>4801</v>
      </c>
      <c r="F1889" t="s">
        <v>4802</v>
      </c>
      <c r="G1889">
        <f t="shared" si="89"/>
        <v>32</v>
      </c>
      <c r="H1889">
        <f>IF(LEN(I1889)&gt;0,1+MAX($H$1:H1888),0)</f>
        <v>0</v>
      </c>
      <c r="I1889" t="str">
        <f>IF(B1889=LEFT('Debt Worksheet'!$C$7,2),'Selected Unit Finder +Unit List'!F1889,"")</f>
        <v/>
      </c>
      <c r="J1889" t="str">
        <f t="shared" si="87"/>
        <v>6830425</v>
      </c>
    </row>
    <row r="1890" spans="1:10" x14ac:dyDescent="0.3">
      <c r="A1890" t="str">
        <f t="shared" si="88"/>
        <v>6830446</v>
      </c>
      <c r="B1890" t="s">
        <v>4793</v>
      </c>
      <c r="C1890" t="s">
        <v>937</v>
      </c>
      <c r="D1890" t="s">
        <v>4803</v>
      </c>
      <c r="E1890" t="s">
        <v>4804</v>
      </c>
      <c r="F1890" t="s">
        <v>4805</v>
      </c>
      <c r="G1890">
        <f t="shared" si="89"/>
        <v>32</v>
      </c>
      <c r="H1890">
        <f>IF(LEN(I1890)&gt;0,1+MAX($H$1:H1889),0)</f>
        <v>0</v>
      </c>
      <c r="I1890" t="str">
        <f>IF(B1890=LEFT('Debt Worksheet'!$C$7,2),'Selected Unit Finder +Unit List'!F1890,"")</f>
        <v/>
      </c>
      <c r="J1890" t="str">
        <f t="shared" si="87"/>
        <v>6830446</v>
      </c>
    </row>
    <row r="1891" spans="1:10" x14ac:dyDescent="0.3">
      <c r="A1891" t="str">
        <f t="shared" si="88"/>
        <v>6830847</v>
      </c>
      <c r="B1891" t="s">
        <v>4793</v>
      </c>
      <c r="C1891" t="s">
        <v>937</v>
      </c>
      <c r="D1891" t="s">
        <v>4806</v>
      </c>
      <c r="E1891" t="s">
        <v>4807</v>
      </c>
      <c r="F1891" t="s">
        <v>4808</v>
      </c>
      <c r="G1891">
        <f t="shared" si="89"/>
        <v>32</v>
      </c>
      <c r="H1891">
        <f>IF(LEN(I1891)&gt;0,1+MAX($H$1:H1890),0)</f>
        <v>0</v>
      </c>
      <c r="I1891" t="str">
        <f>IF(B1891=LEFT('Debt Worksheet'!$C$7,2),'Selected Unit Finder +Unit List'!F1891,"")</f>
        <v/>
      </c>
      <c r="J1891" t="str">
        <f t="shared" si="87"/>
        <v>6830847</v>
      </c>
    </row>
    <row r="1892" spans="1:10" x14ac:dyDescent="0.3">
      <c r="A1892" t="str">
        <f t="shared" si="88"/>
        <v>6830848</v>
      </c>
      <c r="B1892" t="s">
        <v>4793</v>
      </c>
      <c r="C1892" t="s">
        <v>937</v>
      </c>
      <c r="D1892" t="s">
        <v>4809</v>
      </c>
      <c r="E1892" t="s">
        <v>4810</v>
      </c>
      <c r="F1892" t="s">
        <v>4811</v>
      </c>
      <c r="G1892">
        <f t="shared" si="89"/>
        <v>32</v>
      </c>
      <c r="H1892">
        <f>IF(LEN(I1892)&gt;0,1+MAX($H$1:H1891),0)</f>
        <v>0</v>
      </c>
      <c r="I1892" t="str">
        <f>IF(B1892=LEFT('Debt Worksheet'!$C$7,2),'Selected Unit Finder +Unit List'!F1892,"")</f>
        <v/>
      </c>
      <c r="J1892" t="str">
        <f t="shared" si="87"/>
        <v>6830848</v>
      </c>
    </row>
    <row r="1893" spans="1:10" x14ac:dyDescent="0.3">
      <c r="A1893" t="str">
        <f t="shared" si="88"/>
        <v>6830849</v>
      </c>
      <c r="B1893" t="s">
        <v>4793</v>
      </c>
      <c r="C1893" t="s">
        <v>937</v>
      </c>
      <c r="D1893" t="s">
        <v>4812</v>
      </c>
      <c r="E1893" t="s">
        <v>4813</v>
      </c>
      <c r="F1893" t="s">
        <v>4814</v>
      </c>
      <c r="G1893">
        <f t="shared" si="89"/>
        <v>32</v>
      </c>
      <c r="H1893">
        <f>IF(LEN(I1893)&gt;0,1+MAX($H$1:H1892),0)</f>
        <v>0</v>
      </c>
      <c r="I1893" t="str">
        <f>IF(B1893=LEFT('Debt Worksheet'!$C$7,2),'Selected Unit Finder +Unit List'!F1893,"")</f>
        <v/>
      </c>
      <c r="J1893" t="str">
        <f t="shared" si="87"/>
        <v>6830849</v>
      </c>
    </row>
    <row r="1894" spans="1:10" x14ac:dyDescent="0.3">
      <c r="A1894" t="str">
        <f t="shared" si="88"/>
        <v>6830850</v>
      </c>
      <c r="B1894" t="s">
        <v>4793</v>
      </c>
      <c r="C1894" t="s">
        <v>937</v>
      </c>
      <c r="D1894" t="s">
        <v>4815</v>
      </c>
      <c r="E1894" t="s">
        <v>4816</v>
      </c>
      <c r="F1894" t="s">
        <v>4817</v>
      </c>
      <c r="G1894">
        <f t="shared" si="89"/>
        <v>32</v>
      </c>
      <c r="H1894">
        <f>IF(LEN(I1894)&gt;0,1+MAX($H$1:H1893),0)</f>
        <v>0</v>
      </c>
      <c r="I1894" t="str">
        <f>IF(B1894=LEFT('Debt Worksheet'!$C$7,2),'Selected Unit Finder +Unit List'!F1894,"")</f>
        <v/>
      </c>
      <c r="J1894" t="str">
        <f t="shared" si="87"/>
        <v>6830850</v>
      </c>
    </row>
    <row r="1895" spans="1:10" x14ac:dyDescent="0.3">
      <c r="A1895" t="str">
        <f t="shared" si="88"/>
        <v>6830851</v>
      </c>
      <c r="B1895" t="s">
        <v>4793</v>
      </c>
      <c r="C1895" t="s">
        <v>937</v>
      </c>
      <c r="D1895" t="s">
        <v>4818</v>
      </c>
      <c r="E1895" t="s">
        <v>4819</v>
      </c>
      <c r="F1895" t="s">
        <v>4820</v>
      </c>
      <c r="G1895">
        <f t="shared" si="89"/>
        <v>32</v>
      </c>
      <c r="H1895">
        <f>IF(LEN(I1895)&gt;0,1+MAX($H$1:H1894),0)</f>
        <v>0</v>
      </c>
      <c r="I1895" t="str">
        <f>IF(B1895=LEFT('Debt Worksheet'!$C$7,2),'Selected Unit Finder +Unit List'!F1895,"")</f>
        <v/>
      </c>
      <c r="J1895" t="str">
        <f t="shared" si="87"/>
        <v>6830851</v>
      </c>
    </row>
    <row r="1896" spans="1:10" x14ac:dyDescent="0.3">
      <c r="A1896" t="str">
        <f t="shared" si="88"/>
        <v>6830852</v>
      </c>
      <c r="B1896" t="s">
        <v>4793</v>
      </c>
      <c r="C1896" t="s">
        <v>937</v>
      </c>
      <c r="D1896" t="s">
        <v>4821</v>
      </c>
      <c r="E1896" t="s">
        <v>4822</v>
      </c>
      <c r="F1896" t="s">
        <v>4823</v>
      </c>
      <c r="G1896">
        <f t="shared" si="89"/>
        <v>32</v>
      </c>
      <c r="H1896">
        <f>IF(LEN(I1896)&gt;0,1+MAX($H$1:H1895),0)</f>
        <v>0</v>
      </c>
      <c r="I1896" t="str">
        <f>IF(B1896=LEFT('Debt Worksheet'!$C$7,2),'Selected Unit Finder +Unit List'!F1896,"")</f>
        <v/>
      </c>
      <c r="J1896" t="str">
        <f t="shared" si="87"/>
        <v>6830852</v>
      </c>
    </row>
    <row r="1897" spans="1:10" x14ac:dyDescent="0.3">
      <c r="A1897" t="str">
        <f t="shared" si="88"/>
        <v>6830853</v>
      </c>
      <c r="B1897" t="s">
        <v>4793</v>
      </c>
      <c r="C1897" t="s">
        <v>937</v>
      </c>
      <c r="D1897" t="s">
        <v>4824</v>
      </c>
      <c r="E1897" t="s">
        <v>4825</v>
      </c>
      <c r="F1897" t="s">
        <v>4826</v>
      </c>
      <c r="G1897">
        <f t="shared" si="89"/>
        <v>32</v>
      </c>
      <c r="H1897">
        <f>IF(LEN(I1897)&gt;0,1+MAX($H$1:H1896),0)</f>
        <v>0</v>
      </c>
      <c r="I1897" t="str">
        <f>IF(B1897=LEFT('Debt Worksheet'!$C$7,2),'Selected Unit Finder +Unit List'!F1897,"")</f>
        <v/>
      </c>
      <c r="J1897" t="str">
        <f t="shared" si="87"/>
        <v>6830853</v>
      </c>
    </row>
    <row r="1898" spans="1:10" x14ac:dyDescent="0.3">
      <c r="A1898" t="str">
        <f t="shared" si="88"/>
        <v>6846795</v>
      </c>
      <c r="B1898" t="s">
        <v>4793</v>
      </c>
      <c r="C1898" t="s">
        <v>950</v>
      </c>
      <c r="D1898" t="s">
        <v>4827</v>
      </c>
      <c r="E1898" t="s">
        <v>4828</v>
      </c>
      <c r="F1898" t="s">
        <v>4829</v>
      </c>
      <c r="G1898">
        <f t="shared" si="89"/>
        <v>32</v>
      </c>
      <c r="H1898">
        <f>IF(LEN(I1898)&gt;0,1+MAX($H$1:H1897),0)</f>
        <v>0</v>
      </c>
      <c r="I1898" t="str">
        <f>IF(B1898=LEFT('Debt Worksheet'!$C$7,2),'Selected Unit Finder +Unit List'!F1898,"")</f>
        <v/>
      </c>
      <c r="J1898" t="str">
        <f t="shared" si="87"/>
        <v>6846795</v>
      </c>
    </row>
    <row r="1899" spans="1:10" x14ac:dyDescent="0.3">
      <c r="A1899" t="str">
        <f t="shared" si="88"/>
        <v>6846805</v>
      </c>
      <c r="B1899" t="s">
        <v>4793</v>
      </c>
      <c r="C1899" t="s">
        <v>950</v>
      </c>
      <c r="D1899" t="s">
        <v>4830</v>
      </c>
      <c r="E1899" t="s">
        <v>4831</v>
      </c>
      <c r="F1899" t="s">
        <v>4832</v>
      </c>
      <c r="G1899">
        <f t="shared" si="89"/>
        <v>32</v>
      </c>
      <c r="H1899">
        <f>IF(LEN(I1899)&gt;0,1+MAX($H$1:H1898),0)</f>
        <v>0</v>
      </c>
      <c r="I1899" t="str">
        <f>IF(B1899=LEFT('Debt Worksheet'!$C$7,2),'Selected Unit Finder +Unit List'!F1899,"")</f>
        <v/>
      </c>
      <c r="J1899" t="str">
        <f t="shared" si="87"/>
        <v>6846805</v>
      </c>
    </row>
    <row r="1900" spans="1:10" x14ac:dyDescent="0.3">
      <c r="A1900" t="str">
        <f t="shared" si="88"/>
        <v>6846820</v>
      </c>
      <c r="B1900" t="s">
        <v>4793</v>
      </c>
      <c r="C1900" t="s">
        <v>950</v>
      </c>
      <c r="D1900" t="s">
        <v>4833</v>
      </c>
      <c r="E1900" t="s">
        <v>4834</v>
      </c>
      <c r="F1900" t="s">
        <v>4835</v>
      </c>
      <c r="G1900">
        <f t="shared" si="89"/>
        <v>32</v>
      </c>
      <c r="H1900">
        <f>IF(LEN(I1900)&gt;0,1+MAX($H$1:H1899),0)</f>
        <v>0</v>
      </c>
      <c r="I1900" t="str">
        <f>IF(B1900=LEFT('Debt Worksheet'!$C$7,2),'Selected Unit Finder +Unit List'!F1900,"")</f>
        <v/>
      </c>
      <c r="J1900" t="str">
        <f t="shared" si="87"/>
        <v>6846820</v>
      </c>
    </row>
    <row r="1901" spans="1:10" x14ac:dyDescent="0.3">
      <c r="A1901" t="str">
        <f t="shared" si="88"/>
        <v>6846825</v>
      </c>
      <c r="B1901" t="s">
        <v>4793</v>
      </c>
      <c r="C1901" t="s">
        <v>950</v>
      </c>
      <c r="D1901" t="s">
        <v>4836</v>
      </c>
      <c r="E1901" t="s">
        <v>4837</v>
      </c>
      <c r="F1901" t="s">
        <v>4838</v>
      </c>
      <c r="G1901">
        <f t="shared" si="89"/>
        <v>32</v>
      </c>
      <c r="H1901">
        <f>IF(LEN(I1901)&gt;0,1+MAX($H$1:H1900),0)</f>
        <v>0</v>
      </c>
      <c r="I1901" t="str">
        <f>IF(B1901=LEFT('Debt Worksheet'!$C$7,2),'Selected Unit Finder +Unit List'!F1901,"")</f>
        <v/>
      </c>
      <c r="J1901" t="str">
        <f t="shared" si="87"/>
        <v>6846825</v>
      </c>
    </row>
    <row r="1902" spans="1:10" x14ac:dyDescent="0.3">
      <c r="A1902" t="str">
        <f t="shared" si="88"/>
        <v>6846835</v>
      </c>
      <c r="B1902" t="s">
        <v>4793</v>
      </c>
      <c r="C1902" t="s">
        <v>950</v>
      </c>
      <c r="D1902" t="s">
        <v>4839</v>
      </c>
      <c r="E1902" t="s">
        <v>4840</v>
      </c>
      <c r="F1902" t="s">
        <v>4841</v>
      </c>
      <c r="G1902">
        <f t="shared" si="89"/>
        <v>32</v>
      </c>
      <c r="H1902">
        <f>IF(LEN(I1902)&gt;0,1+MAX($H$1:H1901),0)</f>
        <v>0</v>
      </c>
      <c r="I1902" t="str">
        <f>IF(B1902=LEFT('Debt Worksheet'!$C$7,2),'Selected Unit Finder +Unit List'!F1902,"")</f>
        <v/>
      </c>
      <c r="J1902" t="str">
        <f t="shared" si="87"/>
        <v>6846835</v>
      </c>
    </row>
    <row r="1903" spans="1:10" x14ac:dyDescent="0.3">
      <c r="A1903" t="str">
        <f t="shared" si="88"/>
        <v>6850194</v>
      </c>
      <c r="B1903" t="s">
        <v>4793</v>
      </c>
      <c r="C1903" t="s">
        <v>960</v>
      </c>
      <c r="D1903" t="s">
        <v>4842</v>
      </c>
      <c r="E1903" t="s">
        <v>4843</v>
      </c>
      <c r="F1903" t="s">
        <v>4844</v>
      </c>
      <c r="G1903">
        <f t="shared" si="89"/>
        <v>32</v>
      </c>
      <c r="H1903">
        <f>IF(LEN(I1903)&gt;0,1+MAX($H$1:H1902),0)</f>
        <v>0</v>
      </c>
      <c r="I1903" t="str">
        <f>IF(B1903=LEFT('Debt Worksheet'!$C$7,2),'Selected Unit Finder +Unit List'!F1903,"")</f>
        <v/>
      </c>
      <c r="J1903" t="str">
        <f t="shared" si="87"/>
        <v>6850194</v>
      </c>
    </row>
    <row r="1904" spans="1:10" x14ac:dyDescent="0.3">
      <c r="A1904" t="str">
        <f t="shared" si="88"/>
        <v>6850195</v>
      </c>
      <c r="B1904" t="s">
        <v>4793</v>
      </c>
      <c r="C1904" t="s">
        <v>960</v>
      </c>
      <c r="D1904" t="s">
        <v>4845</v>
      </c>
      <c r="E1904" t="s">
        <v>4846</v>
      </c>
      <c r="F1904" t="s">
        <v>4847</v>
      </c>
      <c r="G1904">
        <f t="shared" si="89"/>
        <v>32</v>
      </c>
      <c r="H1904">
        <f>IF(LEN(I1904)&gt;0,1+MAX($H$1:H1903),0)</f>
        <v>0</v>
      </c>
      <c r="I1904" t="str">
        <f>IF(B1904=LEFT('Debt Worksheet'!$C$7,2),'Selected Unit Finder +Unit List'!F1904,"")</f>
        <v/>
      </c>
      <c r="J1904" t="str">
        <f t="shared" si="87"/>
        <v>6850195</v>
      </c>
    </row>
    <row r="1905" spans="1:10" x14ac:dyDescent="0.3">
      <c r="A1905" t="str">
        <f t="shared" si="88"/>
        <v>6850196</v>
      </c>
      <c r="B1905" t="s">
        <v>4793</v>
      </c>
      <c r="C1905" t="s">
        <v>960</v>
      </c>
      <c r="D1905" t="s">
        <v>4848</v>
      </c>
      <c r="E1905" t="s">
        <v>4849</v>
      </c>
      <c r="F1905" t="s">
        <v>4850</v>
      </c>
      <c r="G1905">
        <f t="shared" si="89"/>
        <v>32</v>
      </c>
      <c r="H1905">
        <f>IF(LEN(I1905)&gt;0,1+MAX($H$1:H1904),0)</f>
        <v>0</v>
      </c>
      <c r="I1905" t="str">
        <f>IF(B1905=LEFT('Debt Worksheet'!$C$7,2),'Selected Unit Finder +Unit List'!F1905,"")</f>
        <v/>
      </c>
      <c r="J1905" t="str">
        <f t="shared" si="87"/>
        <v>6850196</v>
      </c>
    </row>
    <row r="1906" spans="1:10" x14ac:dyDescent="0.3">
      <c r="A1906" t="str">
        <f t="shared" si="88"/>
        <v>6850197</v>
      </c>
      <c r="B1906" t="s">
        <v>4793</v>
      </c>
      <c r="C1906" t="s">
        <v>960</v>
      </c>
      <c r="D1906" t="s">
        <v>4851</v>
      </c>
      <c r="E1906" t="s">
        <v>4852</v>
      </c>
      <c r="F1906" t="s">
        <v>4853</v>
      </c>
      <c r="G1906">
        <f t="shared" si="89"/>
        <v>32</v>
      </c>
      <c r="H1906">
        <f>IF(LEN(I1906)&gt;0,1+MAX($H$1:H1905),0)</f>
        <v>0</v>
      </c>
      <c r="I1906" t="str">
        <f>IF(B1906=LEFT('Debt Worksheet'!$C$7,2),'Selected Unit Finder +Unit List'!F1906,"")</f>
        <v/>
      </c>
      <c r="J1906" t="str">
        <f t="shared" si="87"/>
        <v>6850197</v>
      </c>
    </row>
    <row r="1907" spans="1:10" x14ac:dyDescent="0.3">
      <c r="A1907" t="str">
        <f t="shared" si="88"/>
        <v>6850198</v>
      </c>
      <c r="B1907" t="s">
        <v>4793</v>
      </c>
      <c r="C1907" t="s">
        <v>960</v>
      </c>
      <c r="D1907" t="s">
        <v>4854</v>
      </c>
      <c r="E1907" t="s">
        <v>4855</v>
      </c>
      <c r="F1907" t="s">
        <v>4856</v>
      </c>
      <c r="G1907">
        <f t="shared" si="89"/>
        <v>32</v>
      </c>
      <c r="H1907">
        <f>IF(LEN(I1907)&gt;0,1+MAX($H$1:H1906),0)</f>
        <v>0</v>
      </c>
      <c r="I1907" t="str">
        <f>IF(B1907=LEFT('Debt Worksheet'!$C$7,2),'Selected Unit Finder +Unit List'!F1907,"")</f>
        <v/>
      </c>
      <c r="J1907" t="str">
        <f t="shared" si="87"/>
        <v>6850198</v>
      </c>
    </row>
    <row r="1908" spans="1:10" x14ac:dyDescent="0.3">
      <c r="A1908" t="str">
        <f t="shared" si="88"/>
        <v>6861099</v>
      </c>
      <c r="B1908" t="s">
        <v>4793</v>
      </c>
      <c r="C1908" t="s">
        <v>966</v>
      </c>
      <c r="D1908" t="s">
        <v>4857</v>
      </c>
      <c r="E1908" t="s">
        <v>4858</v>
      </c>
      <c r="F1908" t="s">
        <v>4859</v>
      </c>
      <c r="G1908">
        <f t="shared" si="89"/>
        <v>32</v>
      </c>
      <c r="H1908">
        <f>IF(LEN(I1908)&gt;0,1+MAX($H$1:H1907),0)</f>
        <v>0</v>
      </c>
      <c r="I1908" t="str">
        <f>IF(B1908=LEFT('Debt Worksheet'!$C$7,2),'Selected Unit Finder +Unit List'!F1908,"")</f>
        <v/>
      </c>
      <c r="J1908" t="str">
        <f t="shared" si="87"/>
        <v>6861099</v>
      </c>
    </row>
    <row r="1909" spans="1:10" x14ac:dyDescent="0.3">
      <c r="A1909" t="str">
        <f t="shared" si="88"/>
        <v>6910000</v>
      </c>
      <c r="B1909" t="s">
        <v>4860</v>
      </c>
      <c r="C1909" t="s">
        <v>896</v>
      </c>
      <c r="D1909" t="s">
        <v>897</v>
      </c>
      <c r="E1909" t="s">
        <v>4861</v>
      </c>
      <c r="F1909" t="s">
        <v>4862</v>
      </c>
      <c r="G1909">
        <f t="shared" si="89"/>
        <v>26</v>
      </c>
      <c r="H1909">
        <f>IF(LEN(I1909)&gt;0,1+MAX($H$1:H1908),0)</f>
        <v>0</v>
      </c>
      <c r="I1909" t="str">
        <f>IF(B1909=LEFT('Debt Worksheet'!$C$7,2),'Selected Unit Finder +Unit List'!F1909,"")</f>
        <v/>
      </c>
      <c r="J1909" t="str">
        <f t="shared" si="87"/>
        <v>6910000</v>
      </c>
    </row>
    <row r="1910" spans="1:10" x14ac:dyDescent="0.3">
      <c r="A1910" t="str">
        <f t="shared" si="88"/>
        <v>6920001</v>
      </c>
      <c r="B1910" t="s">
        <v>4860</v>
      </c>
      <c r="C1910" t="s">
        <v>900</v>
      </c>
      <c r="D1910" t="s">
        <v>901</v>
      </c>
      <c r="E1910" t="s">
        <v>975</v>
      </c>
      <c r="F1910" t="s">
        <v>976</v>
      </c>
      <c r="G1910">
        <f t="shared" si="89"/>
        <v>26</v>
      </c>
      <c r="H1910">
        <f>IF(LEN(I1910)&gt;0,1+MAX($H$1:H1909),0)</f>
        <v>0</v>
      </c>
      <c r="I1910" t="str">
        <f>IF(B1910=LEFT('Debt Worksheet'!$C$7,2),'Selected Unit Finder +Unit List'!F1910,"")</f>
        <v/>
      </c>
      <c r="J1910" t="str">
        <f t="shared" si="87"/>
        <v>6920001</v>
      </c>
    </row>
    <row r="1911" spans="1:10" x14ac:dyDescent="0.3">
      <c r="A1911" t="str">
        <f t="shared" si="88"/>
        <v>6920002</v>
      </c>
      <c r="B1911" t="s">
        <v>4860</v>
      </c>
      <c r="C1911" t="s">
        <v>900</v>
      </c>
      <c r="D1911" t="s">
        <v>904</v>
      </c>
      <c r="E1911" t="s">
        <v>2534</v>
      </c>
      <c r="F1911" t="s">
        <v>2535</v>
      </c>
      <c r="G1911">
        <f t="shared" si="89"/>
        <v>26</v>
      </c>
      <c r="H1911">
        <f>IF(LEN(I1911)&gt;0,1+MAX($H$1:H1910),0)</f>
        <v>0</v>
      </c>
      <c r="I1911" t="str">
        <f>IF(B1911=LEFT('Debt Worksheet'!$C$7,2),'Selected Unit Finder +Unit List'!F1911,"")</f>
        <v/>
      </c>
      <c r="J1911" t="str">
        <f t="shared" si="87"/>
        <v>6920002</v>
      </c>
    </row>
    <row r="1912" spans="1:10" x14ac:dyDescent="0.3">
      <c r="A1912" t="str">
        <f t="shared" si="88"/>
        <v>6920003</v>
      </c>
      <c r="B1912" t="s">
        <v>4860</v>
      </c>
      <c r="C1912" t="s">
        <v>900</v>
      </c>
      <c r="D1912" t="s">
        <v>907</v>
      </c>
      <c r="E1912" t="s">
        <v>1116</v>
      </c>
      <c r="F1912" t="s">
        <v>1117</v>
      </c>
      <c r="G1912">
        <f t="shared" si="89"/>
        <v>26</v>
      </c>
      <c r="H1912">
        <f>IF(LEN(I1912)&gt;0,1+MAX($H$1:H1911),0)</f>
        <v>0</v>
      </c>
      <c r="I1912" t="str">
        <f>IF(B1912=LEFT('Debt Worksheet'!$C$7,2),'Selected Unit Finder +Unit List'!F1912,"")</f>
        <v/>
      </c>
      <c r="J1912" t="str">
        <f t="shared" si="87"/>
        <v>6920003</v>
      </c>
    </row>
    <row r="1913" spans="1:10" x14ac:dyDescent="0.3">
      <c r="A1913" t="str">
        <f t="shared" si="88"/>
        <v>6920004</v>
      </c>
      <c r="B1913" t="s">
        <v>4860</v>
      </c>
      <c r="C1913" t="s">
        <v>900</v>
      </c>
      <c r="D1913" t="s">
        <v>910</v>
      </c>
      <c r="E1913" t="s">
        <v>1839</v>
      </c>
      <c r="F1913" t="s">
        <v>1840</v>
      </c>
      <c r="G1913">
        <f t="shared" si="89"/>
        <v>26</v>
      </c>
      <c r="H1913">
        <f>IF(LEN(I1913)&gt;0,1+MAX($H$1:H1912),0)</f>
        <v>0</v>
      </c>
      <c r="I1913" t="str">
        <f>IF(B1913=LEFT('Debt Worksheet'!$C$7,2),'Selected Unit Finder +Unit List'!F1913,"")</f>
        <v/>
      </c>
      <c r="J1913" t="str">
        <f t="shared" si="87"/>
        <v>6920004</v>
      </c>
    </row>
    <row r="1914" spans="1:10" x14ac:dyDescent="0.3">
      <c r="A1914" t="str">
        <f t="shared" si="88"/>
        <v>6920005</v>
      </c>
      <c r="B1914" t="s">
        <v>4860</v>
      </c>
      <c r="C1914" t="s">
        <v>900</v>
      </c>
      <c r="D1914" t="s">
        <v>913</v>
      </c>
      <c r="E1914" t="s">
        <v>1772</v>
      </c>
      <c r="F1914" t="s">
        <v>1773</v>
      </c>
      <c r="G1914">
        <f t="shared" si="89"/>
        <v>26</v>
      </c>
      <c r="H1914">
        <f>IF(LEN(I1914)&gt;0,1+MAX($H$1:H1913),0)</f>
        <v>0</v>
      </c>
      <c r="I1914" t="str">
        <f>IF(B1914=LEFT('Debt Worksheet'!$C$7,2),'Selected Unit Finder +Unit List'!F1914,"")</f>
        <v/>
      </c>
      <c r="J1914" t="str">
        <f t="shared" si="87"/>
        <v>6920005</v>
      </c>
    </row>
    <row r="1915" spans="1:10" x14ac:dyDescent="0.3">
      <c r="A1915" t="str">
        <f t="shared" si="88"/>
        <v>6920006</v>
      </c>
      <c r="B1915" t="s">
        <v>4860</v>
      </c>
      <c r="C1915" t="s">
        <v>900</v>
      </c>
      <c r="D1915" t="s">
        <v>916</v>
      </c>
      <c r="E1915" t="s">
        <v>981</v>
      </c>
      <c r="F1915" t="s">
        <v>982</v>
      </c>
      <c r="G1915">
        <f t="shared" si="89"/>
        <v>26</v>
      </c>
      <c r="H1915">
        <f>IF(LEN(I1915)&gt;0,1+MAX($H$1:H1914),0)</f>
        <v>0</v>
      </c>
      <c r="I1915" t="str">
        <f>IF(B1915=LEFT('Debt Worksheet'!$C$7,2),'Selected Unit Finder +Unit List'!F1915,"")</f>
        <v/>
      </c>
      <c r="J1915" t="str">
        <f t="shared" si="87"/>
        <v>6920006</v>
      </c>
    </row>
    <row r="1916" spans="1:10" x14ac:dyDescent="0.3">
      <c r="A1916" t="str">
        <f t="shared" si="88"/>
        <v>6920007</v>
      </c>
      <c r="B1916" t="s">
        <v>4860</v>
      </c>
      <c r="C1916" t="s">
        <v>900</v>
      </c>
      <c r="D1916" t="s">
        <v>919</v>
      </c>
      <c r="E1916" t="s">
        <v>1505</v>
      </c>
      <c r="F1916" t="s">
        <v>1506</v>
      </c>
      <c r="G1916">
        <f t="shared" si="89"/>
        <v>26</v>
      </c>
      <c r="H1916">
        <f>IF(LEN(I1916)&gt;0,1+MAX($H$1:H1915),0)</f>
        <v>0</v>
      </c>
      <c r="I1916" t="str">
        <f>IF(B1916=LEFT('Debt Worksheet'!$C$7,2),'Selected Unit Finder +Unit List'!F1916,"")</f>
        <v/>
      </c>
      <c r="J1916" t="str">
        <f t="shared" si="87"/>
        <v>6920007</v>
      </c>
    </row>
    <row r="1917" spans="1:10" x14ac:dyDescent="0.3">
      <c r="A1917" t="str">
        <f t="shared" si="88"/>
        <v>6920008</v>
      </c>
      <c r="B1917" t="s">
        <v>4860</v>
      </c>
      <c r="C1917" t="s">
        <v>900</v>
      </c>
      <c r="D1917" t="s">
        <v>922</v>
      </c>
      <c r="E1917" t="s">
        <v>4863</v>
      </c>
      <c r="F1917" t="s">
        <v>4864</v>
      </c>
      <c r="G1917">
        <f t="shared" si="89"/>
        <v>26</v>
      </c>
      <c r="H1917">
        <f>IF(LEN(I1917)&gt;0,1+MAX($H$1:H1916),0)</f>
        <v>0</v>
      </c>
      <c r="I1917" t="str">
        <f>IF(B1917=LEFT('Debt Worksheet'!$C$7,2),'Selected Unit Finder +Unit List'!F1917,"")</f>
        <v/>
      </c>
      <c r="J1917" t="str">
        <f t="shared" si="87"/>
        <v>6920008</v>
      </c>
    </row>
    <row r="1918" spans="1:10" x14ac:dyDescent="0.3">
      <c r="A1918" t="str">
        <f t="shared" si="88"/>
        <v>6920009</v>
      </c>
      <c r="B1918" t="s">
        <v>4860</v>
      </c>
      <c r="C1918" t="s">
        <v>900</v>
      </c>
      <c r="D1918" t="s">
        <v>925</v>
      </c>
      <c r="E1918" t="s">
        <v>4865</v>
      </c>
      <c r="F1918" t="s">
        <v>4866</v>
      </c>
      <c r="G1918">
        <f t="shared" si="89"/>
        <v>26</v>
      </c>
      <c r="H1918">
        <f>IF(LEN(I1918)&gt;0,1+MAX($H$1:H1917),0)</f>
        <v>0</v>
      </c>
      <c r="I1918" t="str">
        <f>IF(B1918=LEFT('Debt Worksheet'!$C$7,2),'Selected Unit Finder +Unit List'!F1918,"")</f>
        <v/>
      </c>
      <c r="J1918" t="str">
        <f t="shared" si="87"/>
        <v>6920009</v>
      </c>
    </row>
    <row r="1919" spans="1:10" x14ac:dyDescent="0.3">
      <c r="A1919" t="str">
        <f t="shared" si="88"/>
        <v>6920010</v>
      </c>
      <c r="B1919" t="s">
        <v>4860</v>
      </c>
      <c r="C1919" t="s">
        <v>900</v>
      </c>
      <c r="D1919" t="s">
        <v>928</v>
      </c>
      <c r="E1919" t="s">
        <v>3104</v>
      </c>
      <c r="F1919" t="s">
        <v>3105</v>
      </c>
      <c r="G1919">
        <f t="shared" si="89"/>
        <v>26</v>
      </c>
      <c r="H1919">
        <f>IF(LEN(I1919)&gt;0,1+MAX($H$1:H1918),0)</f>
        <v>0</v>
      </c>
      <c r="I1919" t="str">
        <f>IF(B1919=LEFT('Debt Worksheet'!$C$7,2),'Selected Unit Finder +Unit List'!F1919,"")</f>
        <v/>
      </c>
      <c r="J1919" t="str">
        <f t="shared" si="87"/>
        <v>6920010</v>
      </c>
    </row>
    <row r="1920" spans="1:10" x14ac:dyDescent="0.3">
      <c r="A1920" t="str">
        <f t="shared" si="88"/>
        <v>6920011</v>
      </c>
      <c r="B1920" t="s">
        <v>4860</v>
      </c>
      <c r="C1920" t="s">
        <v>900</v>
      </c>
      <c r="D1920" t="s">
        <v>931</v>
      </c>
      <c r="E1920" t="s">
        <v>935</v>
      </c>
      <c r="F1920" t="s">
        <v>936</v>
      </c>
      <c r="G1920">
        <f t="shared" si="89"/>
        <v>26</v>
      </c>
      <c r="H1920">
        <f>IF(LEN(I1920)&gt;0,1+MAX($H$1:H1919),0)</f>
        <v>0</v>
      </c>
      <c r="I1920" t="str">
        <f>IF(B1920=LEFT('Debt Worksheet'!$C$7,2),'Selected Unit Finder +Unit List'!F1920,"")</f>
        <v/>
      </c>
      <c r="J1920" t="str">
        <f t="shared" si="87"/>
        <v>6920011</v>
      </c>
    </row>
    <row r="1921" spans="1:10" x14ac:dyDescent="0.3">
      <c r="A1921" t="str">
        <f t="shared" si="88"/>
        <v>6930447</v>
      </c>
      <c r="B1921" t="s">
        <v>4860</v>
      </c>
      <c r="C1921" t="s">
        <v>937</v>
      </c>
      <c r="D1921" t="s">
        <v>4867</v>
      </c>
      <c r="E1921" t="s">
        <v>4868</v>
      </c>
      <c r="F1921" t="s">
        <v>4869</v>
      </c>
      <c r="G1921">
        <f t="shared" si="89"/>
        <v>26</v>
      </c>
      <c r="H1921">
        <f>IF(LEN(I1921)&gt;0,1+MAX($H$1:H1920),0)</f>
        <v>0</v>
      </c>
      <c r="I1921" t="str">
        <f>IF(B1921=LEFT('Debt Worksheet'!$C$7,2),'Selected Unit Finder +Unit List'!F1921,"")</f>
        <v/>
      </c>
      <c r="J1921" t="str">
        <f t="shared" si="87"/>
        <v>6930447</v>
      </c>
    </row>
    <row r="1922" spans="1:10" x14ac:dyDescent="0.3">
      <c r="A1922" t="str">
        <f t="shared" si="88"/>
        <v>6930854</v>
      </c>
      <c r="B1922" t="s">
        <v>4860</v>
      </c>
      <c r="C1922" t="s">
        <v>937</v>
      </c>
      <c r="D1922" t="s">
        <v>4870</v>
      </c>
      <c r="E1922" t="s">
        <v>4871</v>
      </c>
      <c r="F1922" t="s">
        <v>4872</v>
      </c>
      <c r="G1922">
        <f t="shared" si="89"/>
        <v>26</v>
      </c>
      <c r="H1922">
        <f>IF(LEN(I1922)&gt;0,1+MAX($H$1:H1921),0)</f>
        <v>0</v>
      </c>
      <c r="I1922" t="str">
        <f>IF(B1922=LEFT('Debt Worksheet'!$C$7,2),'Selected Unit Finder +Unit List'!F1922,"")</f>
        <v/>
      </c>
      <c r="J1922" t="str">
        <f t="shared" ref="J1922:J1985" si="90">A1922</f>
        <v>6930854</v>
      </c>
    </row>
    <row r="1923" spans="1:10" x14ac:dyDescent="0.3">
      <c r="A1923" t="str">
        <f t="shared" ref="A1923:A1986" si="91">CONCATENATE(B1923,C1923,D1923)</f>
        <v>6930855</v>
      </c>
      <c r="B1923" t="s">
        <v>4860</v>
      </c>
      <c r="C1923" t="s">
        <v>937</v>
      </c>
      <c r="D1923" t="s">
        <v>4873</v>
      </c>
      <c r="E1923" t="s">
        <v>4874</v>
      </c>
      <c r="F1923" t="s">
        <v>4875</v>
      </c>
      <c r="G1923">
        <f t="shared" ref="G1923:G1986" si="92">COUNTIF(B:B,B1923)</f>
        <v>26</v>
      </c>
      <c r="H1923">
        <f>IF(LEN(I1923)&gt;0,1+MAX($H$1:H1922),0)</f>
        <v>0</v>
      </c>
      <c r="I1923" t="str">
        <f>IF(B1923=LEFT('Debt Worksheet'!$C$7,2),'Selected Unit Finder +Unit List'!F1923,"")</f>
        <v/>
      </c>
      <c r="J1923" t="str">
        <f t="shared" si="90"/>
        <v>6930855</v>
      </c>
    </row>
    <row r="1924" spans="1:10" x14ac:dyDescent="0.3">
      <c r="A1924" t="str">
        <f t="shared" si="91"/>
        <v>6930856</v>
      </c>
      <c r="B1924" t="s">
        <v>4860</v>
      </c>
      <c r="C1924" t="s">
        <v>937</v>
      </c>
      <c r="D1924" t="s">
        <v>4876</v>
      </c>
      <c r="E1924" t="s">
        <v>4877</v>
      </c>
      <c r="F1924" t="s">
        <v>4878</v>
      </c>
      <c r="G1924">
        <f t="shared" si="92"/>
        <v>26</v>
      </c>
      <c r="H1924">
        <f>IF(LEN(I1924)&gt;0,1+MAX($H$1:H1923),0)</f>
        <v>0</v>
      </c>
      <c r="I1924" t="str">
        <f>IF(B1924=LEFT('Debt Worksheet'!$C$7,2),'Selected Unit Finder +Unit List'!F1924,"")</f>
        <v/>
      </c>
      <c r="J1924" t="str">
        <f t="shared" si="90"/>
        <v>6930856</v>
      </c>
    </row>
    <row r="1925" spans="1:10" x14ac:dyDescent="0.3">
      <c r="A1925" t="str">
        <f t="shared" si="91"/>
        <v>6930857</v>
      </c>
      <c r="B1925" t="s">
        <v>4860</v>
      </c>
      <c r="C1925" t="s">
        <v>937</v>
      </c>
      <c r="D1925" t="s">
        <v>4879</v>
      </c>
      <c r="E1925" t="s">
        <v>4880</v>
      </c>
      <c r="F1925" t="s">
        <v>4881</v>
      </c>
      <c r="G1925">
        <f t="shared" si="92"/>
        <v>26</v>
      </c>
      <c r="H1925">
        <f>IF(LEN(I1925)&gt;0,1+MAX($H$1:H1924),0)</f>
        <v>0</v>
      </c>
      <c r="I1925" t="str">
        <f>IF(B1925=LEFT('Debt Worksheet'!$C$7,2),'Selected Unit Finder +Unit List'!F1925,"")</f>
        <v/>
      </c>
      <c r="J1925" t="str">
        <f t="shared" si="90"/>
        <v>6930857</v>
      </c>
    </row>
    <row r="1926" spans="1:10" x14ac:dyDescent="0.3">
      <c r="A1926" t="str">
        <f t="shared" si="91"/>
        <v>6930858</v>
      </c>
      <c r="B1926" t="s">
        <v>4860</v>
      </c>
      <c r="C1926" t="s">
        <v>937</v>
      </c>
      <c r="D1926" t="s">
        <v>4882</v>
      </c>
      <c r="E1926" t="s">
        <v>4883</v>
      </c>
      <c r="F1926" t="s">
        <v>4884</v>
      </c>
      <c r="G1926">
        <f t="shared" si="92"/>
        <v>26</v>
      </c>
      <c r="H1926">
        <f>IF(LEN(I1926)&gt;0,1+MAX($H$1:H1925),0)</f>
        <v>0</v>
      </c>
      <c r="I1926" t="str">
        <f>IF(B1926=LEFT('Debt Worksheet'!$C$7,2),'Selected Unit Finder +Unit List'!F1926,"")</f>
        <v/>
      </c>
      <c r="J1926" t="str">
        <f t="shared" si="90"/>
        <v>6930858</v>
      </c>
    </row>
    <row r="1927" spans="1:10" x14ac:dyDescent="0.3">
      <c r="A1927" t="str">
        <f t="shared" si="91"/>
        <v>6930955</v>
      </c>
      <c r="B1927" t="s">
        <v>4860</v>
      </c>
      <c r="C1927" t="s">
        <v>937</v>
      </c>
      <c r="D1927" t="s">
        <v>3849</v>
      </c>
      <c r="E1927" t="s">
        <v>4885</v>
      </c>
      <c r="F1927" t="s">
        <v>4886</v>
      </c>
      <c r="G1927">
        <f t="shared" si="92"/>
        <v>26</v>
      </c>
      <c r="H1927">
        <f>IF(LEN(I1927)&gt;0,1+MAX($H$1:H1926),0)</f>
        <v>0</v>
      </c>
      <c r="I1927" t="str">
        <f>IF(B1927=LEFT('Debt Worksheet'!$C$7,2),'Selected Unit Finder +Unit List'!F1927,"")</f>
        <v/>
      </c>
      <c r="J1927" t="str">
        <f t="shared" si="90"/>
        <v>6930955</v>
      </c>
    </row>
    <row r="1928" spans="1:10" x14ac:dyDescent="0.3">
      <c r="A1928" t="str">
        <f t="shared" si="91"/>
        <v>6946865</v>
      </c>
      <c r="B1928" t="s">
        <v>4860</v>
      </c>
      <c r="C1928" t="s">
        <v>950</v>
      </c>
      <c r="D1928" t="s">
        <v>4887</v>
      </c>
      <c r="E1928" t="s">
        <v>4888</v>
      </c>
      <c r="F1928" t="s">
        <v>4889</v>
      </c>
      <c r="G1928">
        <f t="shared" si="92"/>
        <v>26</v>
      </c>
      <c r="H1928">
        <f>IF(LEN(I1928)&gt;0,1+MAX($H$1:H1927),0)</f>
        <v>0</v>
      </c>
      <c r="I1928" t="str">
        <f>IF(B1928=LEFT('Debt Worksheet'!$C$7,2),'Selected Unit Finder +Unit List'!F1928,"")</f>
        <v/>
      </c>
      <c r="J1928" t="str">
        <f t="shared" si="90"/>
        <v>6946865</v>
      </c>
    </row>
    <row r="1929" spans="1:10" x14ac:dyDescent="0.3">
      <c r="A1929" t="str">
        <f t="shared" si="91"/>
        <v>6946895</v>
      </c>
      <c r="B1929" t="s">
        <v>4860</v>
      </c>
      <c r="C1929" t="s">
        <v>950</v>
      </c>
      <c r="D1929" t="s">
        <v>4890</v>
      </c>
      <c r="E1929" t="s">
        <v>4891</v>
      </c>
      <c r="F1929" t="s">
        <v>4892</v>
      </c>
      <c r="G1929">
        <f t="shared" si="92"/>
        <v>26</v>
      </c>
      <c r="H1929">
        <f>IF(LEN(I1929)&gt;0,1+MAX($H$1:H1928),0)</f>
        <v>0</v>
      </c>
      <c r="I1929" t="str">
        <f>IF(B1929=LEFT('Debt Worksheet'!$C$7,2),'Selected Unit Finder +Unit List'!F1929,"")</f>
        <v/>
      </c>
      <c r="J1929" t="str">
        <f t="shared" si="90"/>
        <v>6946895</v>
      </c>
    </row>
    <row r="1930" spans="1:10" x14ac:dyDescent="0.3">
      <c r="A1930" t="str">
        <f t="shared" si="91"/>
        <v>6946900</v>
      </c>
      <c r="B1930" t="s">
        <v>4860</v>
      </c>
      <c r="C1930" t="s">
        <v>950</v>
      </c>
      <c r="D1930" t="s">
        <v>4893</v>
      </c>
      <c r="E1930" t="s">
        <v>4894</v>
      </c>
      <c r="F1930" t="s">
        <v>4895</v>
      </c>
      <c r="G1930">
        <f t="shared" si="92"/>
        <v>26</v>
      </c>
      <c r="H1930">
        <f>IF(LEN(I1930)&gt;0,1+MAX($H$1:H1929),0)</f>
        <v>0</v>
      </c>
      <c r="I1930" t="str">
        <f>IF(B1930=LEFT('Debt Worksheet'!$C$7,2),'Selected Unit Finder +Unit List'!F1930,"")</f>
        <v/>
      </c>
      <c r="J1930" t="str">
        <f t="shared" si="90"/>
        <v>6946900</v>
      </c>
    </row>
    <row r="1931" spans="1:10" x14ac:dyDescent="0.3">
      <c r="A1931" t="str">
        <f t="shared" si="91"/>
        <v>6946910</v>
      </c>
      <c r="B1931" t="s">
        <v>4860</v>
      </c>
      <c r="C1931" t="s">
        <v>950</v>
      </c>
      <c r="D1931" t="s">
        <v>4896</v>
      </c>
      <c r="E1931" t="s">
        <v>4897</v>
      </c>
      <c r="F1931" t="s">
        <v>4898</v>
      </c>
      <c r="G1931">
        <f t="shared" si="92"/>
        <v>26</v>
      </c>
      <c r="H1931">
        <f>IF(LEN(I1931)&gt;0,1+MAX($H$1:H1930),0)</f>
        <v>0</v>
      </c>
      <c r="I1931" t="str">
        <f>IF(B1931=LEFT('Debt Worksheet'!$C$7,2),'Selected Unit Finder +Unit List'!F1931,"")</f>
        <v/>
      </c>
      <c r="J1931" t="str">
        <f t="shared" si="90"/>
        <v>6946910</v>
      </c>
    </row>
    <row r="1932" spans="1:10" x14ac:dyDescent="0.3">
      <c r="A1932" t="str">
        <f t="shared" si="91"/>
        <v>6950199</v>
      </c>
      <c r="B1932" t="s">
        <v>4860</v>
      </c>
      <c r="C1932" t="s">
        <v>960</v>
      </c>
      <c r="D1932" t="s">
        <v>4899</v>
      </c>
      <c r="E1932" t="s">
        <v>4900</v>
      </c>
      <c r="F1932" t="s">
        <v>4901</v>
      </c>
      <c r="G1932">
        <f t="shared" si="92"/>
        <v>26</v>
      </c>
      <c r="H1932">
        <f>IF(LEN(I1932)&gt;0,1+MAX($H$1:H1931),0)</f>
        <v>0</v>
      </c>
      <c r="I1932" t="str">
        <f>IF(B1932=LEFT('Debt Worksheet'!$C$7,2),'Selected Unit Finder +Unit List'!F1932,"")</f>
        <v/>
      </c>
      <c r="J1932" t="str">
        <f t="shared" si="90"/>
        <v>6950199</v>
      </c>
    </row>
    <row r="1933" spans="1:10" x14ac:dyDescent="0.3">
      <c r="A1933" t="str">
        <f t="shared" si="91"/>
        <v>6950200</v>
      </c>
      <c r="B1933" t="s">
        <v>4860</v>
      </c>
      <c r="C1933" t="s">
        <v>960</v>
      </c>
      <c r="D1933" t="s">
        <v>1082</v>
      </c>
      <c r="E1933" t="s">
        <v>4902</v>
      </c>
      <c r="F1933" t="s">
        <v>4903</v>
      </c>
      <c r="G1933">
        <f t="shared" si="92"/>
        <v>26</v>
      </c>
      <c r="H1933">
        <f>IF(LEN(I1933)&gt;0,1+MAX($H$1:H1932),0)</f>
        <v>0</v>
      </c>
      <c r="I1933" t="str">
        <f>IF(B1933=LEFT('Debt Worksheet'!$C$7,2),'Selected Unit Finder +Unit List'!F1933,"")</f>
        <v/>
      </c>
      <c r="J1933" t="str">
        <f t="shared" si="90"/>
        <v>6950200</v>
      </c>
    </row>
    <row r="1934" spans="1:10" x14ac:dyDescent="0.3">
      <c r="A1934" t="str">
        <f t="shared" si="91"/>
        <v>6961006</v>
      </c>
      <c r="B1934" t="s">
        <v>4860</v>
      </c>
      <c r="C1934" t="s">
        <v>966</v>
      </c>
      <c r="D1934" t="s">
        <v>4904</v>
      </c>
      <c r="E1934" t="s">
        <v>4905</v>
      </c>
      <c r="F1934" t="s">
        <v>4906</v>
      </c>
      <c r="G1934">
        <f t="shared" si="92"/>
        <v>26</v>
      </c>
      <c r="H1934">
        <f>IF(LEN(I1934)&gt;0,1+MAX($H$1:H1933),0)</f>
        <v>0</v>
      </c>
      <c r="I1934" t="str">
        <f>IF(B1934=LEFT('Debt Worksheet'!$C$7,2),'Selected Unit Finder +Unit List'!F1934,"")</f>
        <v/>
      </c>
      <c r="J1934" t="str">
        <f t="shared" si="90"/>
        <v>6961006</v>
      </c>
    </row>
    <row r="1935" spans="1:10" x14ac:dyDescent="0.3">
      <c r="A1935" t="str">
        <f t="shared" si="91"/>
        <v>7010000</v>
      </c>
      <c r="B1935" t="s">
        <v>4907</v>
      </c>
      <c r="C1935" t="s">
        <v>896</v>
      </c>
      <c r="D1935" t="s">
        <v>897</v>
      </c>
      <c r="E1935" t="s">
        <v>4908</v>
      </c>
      <c r="F1935" t="s">
        <v>4909</v>
      </c>
      <c r="G1935">
        <f t="shared" si="92"/>
        <v>20</v>
      </c>
      <c r="H1935">
        <f>IF(LEN(I1935)&gt;0,1+MAX($H$1:H1934),0)</f>
        <v>0</v>
      </c>
      <c r="I1935" t="str">
        <f>IF(B1935=LEFT('Debt Worksheet'!$C$7,2),'Selected Unit Finder +Unit List'!F1935,"")</f>
        <v/>
      </c>
      <c r="J1935" t="str">
        <f t="shared" si="90"/>
        <v>7010000</v>
      </c>
    </row>
    <row r="1936" spans="1:10" x14ac:dyDescent="0.3">
      <c r="A1936" t="str">
        <f t="shared" si="91"/>
        <v>7020001</v>
      </c>
      <c r="B1936" t="s">
        <v>4907</v>
      </c>
      <c r="C1936" t="s">
        <v>900</v>
      </c>
      <c r="D1936" t="s">
        <v>901</v>
      </c>
      <c r="E1936" t="s">
        <v>3771</v>
      </c>
      <c r="F1936" t="s">
        <v>3772</v>
      </c>
      <c r="G1936">
        <f t="shared" si="92"/>
        <v>20</v>
      </c>
      <c r="H1936">
        <f>IF(LEN(I1936)&gt;0,1+MAX($H$1:H1935),0)</f>
        <v>0</v>
      </c>
      <c r="I1936" t="str">
        <f>IF(B1936=LEFT('Debt Worksheet'!$C$7,2),'Selected Unit Finder +Unit List'!F1936,"")</f>
        <v/>
      </c>
      <c r="J1936" t="str">
        <f t="shared" si="90"/>
        <v>7020001</v>
      </c>
    </row>
    <row r="1937" spans="1:10" x14ac:dyDescent="0.3">
      <c r="A1937" t="str">
        <f t="shared" si="91"/>
        <v>7020002</v>
      </c>
      <c r="B1937" t="s">
        <v>4907</v>
      </c>
      <c r="C1937" t="s">
        <v>900</v>
      </c>
      <c r="D1937" t="s">
        <v>904</v>
      </c>
      <c r="E1937" t="s">
        <v>1116</v>
      </c>
      <c r="F1937" t="s">
        <v>1117</v>
      </c>
      <c r="G1937">
        <f t="shared" si="92"/>
        <v>20</v>
      </c>
      <c r="H1937">
        <f>IF(LEN(I1937)&gt;0,1+MAX($H$1:H1936),0)</f>
        <v>0</v>
      </c>
      <c r="I1937" t="str">
        <f>IF(B1937=LEFT('Debt Worksheet'!$C$7,2),'Selected Unit Finder +Unit List'!F1937,"")</f>
        <v/>
      </c>
      <c r="J1937" t="str">
        <f t="shared" si="90"/>
        <v>7020002</v>
      </c>
    </row>
    <row r="1938" spans="1:10" x14ac:dyDescent="0.3">
      <c r="A1938" t="str">
        <f t="shared" si="91"/>
        <v>7020003</v>
      </c>
      <c r="B1938" t="s">
        <v>4907</v>
      </c>
      <c r="C1938" t="s">
        <v>900</v>
      </c>
      <c r="D1938" t="s">
        <v>907</v>
      </c>
      <c r="E1938" t="s">
        <v>981</v>
      </c>
      <c r="F1938" t="s">
        <v>982</v>
      </c>
      <c r="G1938">
        <f t="shared" si="92"/>
        <v>20</v>
      </c>
      <c r="H1938">
        <f>IF(LEN(I1938)&gt;0,1+MAX($H$1:H1937),0)</f>
        <v>0</v>
      </c>
      <c r="I1938" t="str">
        <f>IF(B1938=LEFT('Debt Worksheet'!$C$7,2),'Selected Unit Finder +Unit List'!F1938,"")</f>
        <v/>
      </c>
      <c r="J1938" t="str">
        <f t="shared" si="90"/>
        <v>7020003</v>
      </c>
    </row>
    <row r="1939" spans="1:10" x14ac:dyDescent="0.3">
      <c r="A1939" t="str">
        <f t="shared" si="91"/>
        <v>7020004</v>
      </c>
      <c r="B1939" t="s">
        <v>4907</v>
      </c>
      <c r="C1939" t="s">
        <v>900</v>
      </c>
      <c r="D1939" t="s">
        <v>910</v>
      </c>
      <c r="E1939" t="s">
        <v>1321</v>
      </c>
      <c r="F1939" t="s">
        <v>1322</v>
      </c>
      <c r="G1939">
        <f t="shared" si="92"/>
        <v>20</v>
      </c>
      <c r="H1939">
        <f>IF(LEN(I1939)&gt;0,1+MAX($H$1:H1938),0)</f>
        <v>0</v>
      </c>
      <c r="I1939" t="str">
        <f>IF(B1939=LEFT('Debt Worksheet'!$C$7,2),'Selected Unit Finder +Unit List'!F1939,"")</f>
        <v/>
      </c>
      <c r="J1939" t="str">
        <f t="shared" si="90"/>
        <v>7020004</v>
      </c>
    </row>
    <row r="1940" spans="1:10" x14ac:dyDescent="0.3">
      <c r="A1940" t="str">
        <f t="shared" si="91"/>
        <v>7020005</v>
      </c>
      <c r="B1940" t="s">
        <v>4907</v>
      </c>
      <c r="C1940" t="s">
        <v>900</v>
      </c>
      <c r="D1940" t="s">
        <v>913</v>
      </c>
      <c r="E1940" t="s">
        <v>2053</v>
      </c>
      <c r="F1940" t="s">
        <v>2054</v>
      </c>
      <c r="G1940">
        <f t="shared" si="92"/>
        <v>20</v>
      </c>
      <c r="H1940">
        <f>IF(LEN(I1940)&gt;0,1+MAX($H$1:H1939),0)</f>
        <v>0</v>
      </c>
      <c r="I1940" t="str">
        <f>IF(B1940=LEFT('Debt Worksheet'!$C$7,2),'Selected Unit Finder +Unit List'!F1940,"")</f>
        <v/>
      </c>
      <c r="J1940" t="str">
        <f t="shared" si="90"/>
        <v>7020005</v>
      </c>
    </row>
    <row r="1941" spans="1:10" x14ac:dyDescent="0.3">
      <c r="A1941" t="str">
        <f t="shared" si="91"/>
        <v>7020006</v>
      </c>
      <c r="B1941" t="s">
        <v>4907</v>
      </c>
      <c r="C1941" t="s">
        <v>900</v>
      </c>
      <c r="D1941" t="s">
        <v>916</v>
      </c>
      <c r="E1941" t="s">
        <v>1457</v>
      </c>
      <c r="F1941" t="s">
        <v>1458</v>
      </c>
      <c r="G1941">
        <f t="shared" si="92"/>
        <v>20</v>
      </c>
      <c r="H1941">
        <f>IF(LEN(I1941)&gt;0,1+MAX($H$1:H1940),0)</f>
        <v>0</v>
      </c>
      <c r="I1941" t="str">
        <f>IF(B1941=LEFT('Debt Worksheet'!$C$7,2),'Selected Unit Finder +Unit List'!F1941,"")</f>
        <v/>
      </c>
      <c r="J1941" t="str">
        <f t="shared" si="90"/>
        <v>7020006</v>
      </c>
    </row>
    <row r="1942" spans="1:10" x14ac:dyDescent="0.3">
      <c r="A1942" t="str">
        <f t="shared" si="91"/>
        <v>7020007</v>
      </c>
      <c r="B1942" t="s">
        <v>4907</v>
      </c>
      <c r="C1942" t="s">
        <v>900</v>
      </c>
      <c r="D1942" t="s">
        <v>919</v>
      </c>
      <c r="E1942" t="s">
        <v>1130</v>
      </c>
      <c r="F1942" t="s">
        <v>1131</v>
      </c>
      <c r="G1942">
        <f t="shared" si="92"/>
        <v>20</v>
      </c>
      <c r="H1942">
        <f>IF(LEN(I1942)&gt;0,1+MAX($H$1:H1941),0)</f>
        <v>0</v>
      </c>
      <c r="I1942" t="str">
        <f>IF(B1942=LEFT('Debt Worksheet'!$C$7,2),'Selected Unit Finder +Unit List'!F1942,"")</f>
        <v/>
      </c>
      <c r="J1942" t="str">
        <f t="shared" si="90"/>
        <v>7020007</v>
      </c>
    </row>
    <row r="1943" spans="1:10" x14ac:dyDescent="0.3">
      <c r="A1943" t="str">
        <f t="shared" si="91"/>
        <v>7020008</v>
      </c>
      <c r="B1943" t="s">
        <v>4907</v>
      </c>
      <c r="C1943" t="s">
        <v>900</v>
      </c>
      <c r="D1943" t="s">
        <v>922</v>
      </c>
      <c r="E1943" t="s">
        <v>4152</v>
      </c>
      <c r="F1943" t="s">
        <v>4153</v>
      </c>
      <c r="G1943">
        <f t="shared" si="92"/>
        <v>20</v>
      </c>
      <c r="H1943">
        <f>IF(LEN(I1943)&gt;0,1+MAX($H$1:H1942),0)</f>
        <v>0</v>
      </c>
      <c r="I1943" t="str">
        <f>IF(B1943=LEFT('Debt Worksheet'!$C$7,2),'Selected Unit Finder +Unit List'!F1943,"")</f>
        <v/>
      </c>
      <c r="J1943" t="str">
        <f t="shared" si="90"/>
        <v>7020008</v>
      </c>
    </row>
    <row r="1944" spans="1:10" x14ac:dyDescent="0.3">
      <c r="A1944" t="str">
        <f t="shared" si="91"/>
        <v>7020009</v>
      </c>
      <c r="B1944" t="s">
        <v>4907</v>
      </c>
      <c r="C1944" t="s">
        <v>900</v>
      </c>
      <c r="D1944" t="s">
        <v>925</v>
      </c>
      <c r="E1944" t="s">
        <v>4910</v>
      </c>
      <c r="F1944" t="s">
        <v>4911</v>
      </c>
      <c r="G1944">
        <f t="shared" si="92"/>
        <v>20</v>
      </c>
      <c r="H1944">
        <f>IF(LEN(I1944)&gt;0,1+MAX($H$1:H1943),0)</f>
        <v>0</v>
      </c>
      <c r="I1944" t="str">
        <f>IF(B1944=LEFT('Debt Worksheet'!$C$7,2),'Selected Unit Finder +Unit List'!F1944,"")</f>
        <v/>
      </c>
      <c r="J1944" t="str">
        <f t="shared" si="90"/>
        <v>7020009</v>
      </c>
    </row>
    <row r="1945" spans="1:10" x14ac:dyDescent="0.3">
      <c r="A1945" t="str">
        <f t="shared" si="91"/>
        <v>7020010</v>
      </c>
      <c r="B1945" t="s">
        <v>4907</v>
      </c>
      <c r="C1945" t="s">
        <v>900</v>
      </c>
      <c r="D1945" t="s">
        <v>928</v>
      </c>
      <c r="E1945" t="s">
        <v>929</v>
      </c>
      <c r="F1945" t="s">
        <v>930</v>
      </c>
      <c r="G1945">
        <f t="shared" si="92"/>
        <v>20</v>
      </c>
      <c r="H1945">
        <f>IF(LEN(I1945)&gt;0,1+MAX($H$1:H1944),0)</f>
        <v>0</v>
      </c>
      <c r="I1945" t="str">
        <f>IF(B1945=LEFT('Debt Worksheet'!$C$7,2),'Selected Unit Finder +Unit List'!F1945,"")</f>
        <v/>
      </c>
      <c r="J1945" t="str">
        <f t="shared" si="90"/>
        <v>7020010</v>
      </c>
    </row>
    <row r="1946" spans="1:10" x14ac:dyDescent="0.3">
      <c r="A1946" t="str">
        <f t="shared" si="91"/>
        <v>7020011</v>
      </c>
      <c r="B1946" t="s">
        <v>4907</v>
      </c>
      <c r="C1946" t="s">
        <v>900</v>
      </c>
      <c r="D1946" t="s">
        <v>931</v>
      </c>
      <c r="E1946" t="s">
        <v>3011</v>
      </c>
      <c r="F1946" t="s">
        <v>3012</v>
      </c>
      <c r="G1946">
        <f t="shared" si="92"/>
        <v>20</v>
      </c>
      <c r="H1946">
        <f>IF(LEN(I1946)&gt;0,1+MAX($H$1:H1945),0)</f>
        <v>0</v>
      </c>
      <c r="I1946" t="str">
        <f>IF(B1946=LEFT('Debt Worksheet'!$C$7,2),'Selected Unit Finder +Unit List'!F1946,"")</f>
        <v/>
      </c>
      <c r="J1946" t="str">
        <f t="shared" si="90"/>
        <v>7020011</v>
      </c>
    </row>
    <row r="1947" spans="1:10" x14ac:dyDescent="0.3">
      <c r="A1947" t="str">
        <f t="shared" si="91"/>
        <v>7020012</v>
      </c>
      <c r="B1947" t="s">
        <v>4907</v>
      </c>
      <c r="C1947" t="s">
        <v>900</v>
      </c>
      <c r="D1947" t="s">
        <v>934</v>
      </c>
      <c r="E1947" t="s">
        <v>935</v>
      </c>
      <c r="F1947" t="s">
        <v>936</v>
      </c>
      <c r="G1947">
        <f t="shared" si="92"/>
        <v>20</v>
      </c>
      <c r="H1947">
        <f>IF(LEN(I1947)&gt;0,1+MAX($H$1:H1946),0)</f>
        <v>0</v>
      </c>
      <c r="I1947" t="str">
        <f>IF(B1947=LEFT('Debt Worksheet'!$C$7,2),'Selected Unit Finder +Unit List'!F1947,"")</f>
        <v/>
      </c>
      <c r="J1947" t="str">
        <f t="shared" si="90"/>
        <v>7020012</v>
      </c>
    </row>
    <row r="1948" spans="1:10" x14ac:dyDescent="0.3">
      <c r="A1948" t="str">
        <f t="shared" si="91"/>
        <v>7030420</v>
      </c>
      <c r="B1948" t="s">
        <v>4907</v>
      </c>
      <c r="C1948" t="s">
        <v>937</v>
      </c>
      <c r="D1948" t="s">
        <v>4912</v>
      </c>
      <c r="E1948" t="s">
        <v>4913</v>
      </c>
      <c r="F1948" t="s">
        <v>4914</v>
      </c>
      <c r="G1948">
        <f t="shared" si="92"/>
        <v>20</v>
      </c>
      <c r="H1948">
        <f>IF(LEN(I1948)&gt;0,1+MAX($H$1:H1947),0)</f>
        <v>0</v>
      </c>
      <c r="I1948" t="str">
        <f>IF(B1948=LEFT('Debt Worksheet'!$C$7,2),'Selected Unit Finder +Unit List'!F1948,"")</f>
        <v/>
      </c>
      <c r="J1948" t="str">
        <f t="shared" si="90"/>
        <v>7030420</v>
      </c>
    </row>
    <row r="1949" spans="1:10" x14ac:dyDescent="0.3">
      <c r="A1949" t="str">
        <f t="shared" si="91"/>
        <v>7030859</v>
      </c>
      <c r="B1949" t="s">
        <v>4907</v>
      </c>
      <c r="C1949" t="s">
        <v>937</v>
      </c>
      <c r="D1949" t="s">
        <v>4915</v>
      </c>
      <c r="E1949" t="s">
        <v>4916</v>
      </c>
      <c r="F1949" t="s">
        <v>4917</v>
      </c>
      <c r="G1949">
        <f t="shared" si="92"/>
        <v>20</v>
      </c>
      <c r="H1949">
        <f>IF(LEN(I1949)&gt;0,1+MAX($H$1:H1948),0)</f>
        <v>0</v>
      </c>
      <c r="I1949" t="str">
        <f>IF(B1949=LEFT('Debt Worksheet'!$C$7,2),'Selected Unit Finder +Unit List'!F1949,"")</f>
        <v/>
      </c>
      <c r="J1949" t="str">
        <f t="shared" si="90"/>
        <v>7030859</v>
      </c>
    </row>
    <row r="1950" spans="1:10" x14ac:dyDescent="0.3">
      <c r="A1950" t="str">
        <f t="shared" si="91"/>
        <v>7030860</v>
      </c>
      <c r="B1950" t="s">
        <v>4907</v>
      </c>
      <c r="C1950" t="s">
        <v>937</v>
      </c>
      <c r="D1950" t="s">
        <v>4918</v>
      </c>
      <c r="E1950" t="s">
        <v>4919</v>
      </c>
      <c r="F1950" t="s">
        <v>4920</v>
      </c>
      <c r="G1950">
        <f t="shared" si="92"/>
        <v>20</v>
      </c>
      <c r="H1950">
        <f>IF(LEN(I1950)&gt;0,1+MAX($H$1:H1949),0)</f>
        <v>0</v>
      </c>
      <c r="I1950" t="str">
        <f>IF(B1950=LEFT('Debt Worksheet'!$C$7,2),'Selected Unit Finder +Unit List'!F1950,"")</f>
        <v/>
      </c>
      <c r="J1950" t="str">
        <f t="shared" si="90"/>
        <v>7030860</v>
      </c>
    </row>
    <row r="1951" spans="1:10" x14ac:dyDescent="0.3">
      <c r="A1951" t="str">
        <f t="shared" si="91"/>
        <v>7046995</v>
      </c>
      <c r="B1951" t="s">
        <v>4907</v>
      </c>
      <c r="C1951" t="s">
        <v>950</v>
      </c>
      <c r="D1951" t="s">
        <v>4921</v>
      </c>
      <c r="E1951" t="s">
        <v>4922</v>
      </c>
      <c r="F1951" t="s">
        <v>4923</v>
      </c>
      <c r="G1951">
        <f t="shared" si="92"/>
        <v>20</v>
      </c>
      <c r="H1951">
        <f>IF(LEN(I1951)&gt;0,1+MAX($H$1:H1950),0)</f>
        <v>0</v>
      </c>
      <c r="I1951" t="str">
        <f>IF(B1951=LEFT('Debt Worksheet'!$C$7,2),'Selected Unit Finder +Unit List'!F1951,"")</f>
        <v/>
      </c>
      <c r="J1951" t="str">
        <f t="shared" si="90"/>
        <v>7046995</v>
      </c>
    </row>
    <row r="1952" spans="1:10" x14ac:dyDescent="0.3">
      <c r="A1952" t="str">
        <f t="shared" si="91"/>
        <v>7050201</v>
      </c>
      <c r="B1952" t="s">
        <v>4907</v>
      </c>
      <c r="C1952" t="s">
        <v>960</v>
      </c>
      <c r="D1952" t="s">
        <v>3646</v>
      </c>
      <c r="E1952" t="s">
        <v>4924</v>
      </c>
      <c r="F1952" t="s">
        <v>4925</v>
      </c>
      <c r="G1952">
        <f t="shared" si="92"/>
        <v>20</v>
      </c>
      <c r="H1952">
        <f>IF(LEN(I1952)&gt;0,1+MAX($H$1:H1951),0)</f>
        <v>0</v>
      </c>
      <c r="I1952" t="str">
        <f>IF(B1952=LEFT('Debt Worksheet'!$C$7,2),'Selected Unit Finder +Unit List'!F1952,"")</f>
        <v/>
      </c>
      <c r="J1952" t="str">
        <f t="shared" si="90"/>
        <v>7050201</v>
      </c>
    </row>
    <row r="1953" spans="1:10" x14ac:dyDescent="0.3">
      <c r="A1953" t="str">
        <f t="shared" si="91"/>
        <v>7050202</v>
      </c>
      <c r="B1953" t="s">
        <v>4907</v>
      </c>
      <c r="C1953" t="s">
        <v>960</v>
      </c>
      <c r="D1953" t="s">
        <v>3463</v>
      </c>
      <c r="E1953" t="s">
        <v>4926</v>
      </c>
      <c r="F1953" t="s">
        <v>4927</v>
      </c>
      <c r="G1953">
        <f t="shared" si="92"/>
        <v>20</v>
      </c>
      <c r="H1953">
        <f>IF(LEN(I1953)&gt;0,1+MAX($H$1:H1952),0)</f>
        <v>0</v>
      </c>
      <c r="I1953" t="str">
        <f>IF(B1953=LEFT('Debt Worksheet'!$C$7,2),'Selected Unit Finder +Unit List'!F1953,"")</f>
        <v/>
      </c>
      <c r="J1953" t="str">
        <f t="shared" si="90"/>
        <v>7050202</v>
      </c>
    </row>
    <row r="1954" spans="1:10" x14ac:dyDescent="0.3">
      <c r="A1954" t="str">
        <f t="shared" si="91"/>
        <v>7061183</v>
      </c>
      <c r="B1954" t="s">
        <v>4907</v>
      </c>
      <c r="C1954" t="s">
        <v>966</v>
      </c>
      <c r="D1954" t="s">
        <v>457</v>
      </c>
      <c r="E1954" t="s">
        <v>4928</v>
      </c>
      <c r="F1954" t="s">
        <v>4929</v>
      </c>
      <c r="G1954">
        <f t="shared" si="92"/>
        <v>20</v>
      </c>
      <c r="H1954">
        <f>IF(LEN(I1954)&gt;0,1+MAX($H$1:H1953),0)</f>
        <v>0</v>
      </c>
      <c r="I1954" t="str">
        <f>IF(B1954=LEFT('Debt Worksheet'!$C$7,2),'Selected Unit Finder +Unit List'!F1954,"")</f>
        <v/>
      </c>
      <c r="J1954" t="str">
        <f t="shared" si="90"/>
        <v>7061183</v>
      </c>
    </row>
    <row r="1955" spans="1:10" x14ac:dyDescent="0.3">
      <c r="A1955" t="str">
        <f t="shared" si="91"/>
        <v>7110000</v>
      </c>
      <c r="B1955" t="s">
        <v>4930</v>
      </c>
      <c r="C1955" t="s">
        <v>896</v>
      </c>
      <c r="D1955" t="s">
        <v>897</v>
      </c>
      <c r="E1955" t="s">
        <v>4931</v>
      </c>
      <c r="F1955" t="s">
        <v>4932</v>
      </c>
      <c r="G1955">
        <f t="shared" si="92"/>
        <v>34</v>
      </c>
      <c r="H1955">
        <f>IF(LEN(I1955)&gt;0,1+MAX($H$1:H1954),0)</f>
        <v>0</v>
      </c>
      <c r="I1955" t="str">
        <f>IF(B1955=LEFT('Debt Worksheet'!$C$7,2),'Selected Unit Finder +Unit List'!F1955,"")</f>
        <v/>
      </c>
      <c r="J1955" t="str">
        <f t="shared" si="90"/>
        <v>7110000</v>
      </c>
    </row>
    <row r="1956" spans="1:10" x14ac:dyDescent="0.3">
      <c r="A1956" t="str">
        <f t="shared" si="91"/>
        <v>7120001</v>
      </c>
      <c r="B1956" t="s">
        <v>4930</v>
      </c>
      <c r="C1956" t="s">
        <v>900</v>
      </c>
      <c r="D1956" t="s">
        <v>901</v>
      </c>
      <c r="E1956" t="s">
        <v>4933</v>
      </c>
      <c r="F1956" t="s">
        <v>4934</v>
      </c>
      <c r="G1956">
        <f t="shared" si="92"/>
        <v>34</v>
      </c>
      <c r="H1956">
        <f>IF(LEN(I1956)&gt;0,1+MAX($H$1:H1955),0)</f>
        <v>0</v>
      </c>
      <c r="I1956" t="str">
        <f>IF(B1956=LEFT('Debt Worksheet'!$C$7,2),'Selected Unit Finder +Unit List'!F1956,"")</f>
        <v/>
      </c>
      <c r="J1956" t="str">
        <f t="shared" si="90"/>
        <v>7120001</v>
      </c>
    </row>
    <row r="1957" spans="1:10" x14ac:dyDescent="0.3">
      <c r="A1957" t="str">
        <f t="shared" si="91"/>
        <v>7120002</v>
      </c>
      <c r="B1957" t="s">
        <v>4930</v>
      </c>
      <c r="C1957" t="s">
        <v>900</v>
      </c>
      <c r="D1957" t="s">
        <v>904</v>
      </c>
      <c r="E1957" t="s">
        <v>1062</v>
      </c>
      <c r="F1957" t="s">
        <v>1063</v>
      </c>
      <c r="G1957">
        <f t="shared" si="92"/>
        <v>34</v>
      </c>
      <c r="H1957">
        <f>IF(LEN(I1957)&gt;0,1+MAX($H$1:H1956),0)</f>
        <v>0</v>
      </c>
      <c r="I1957" t="str">
        <f>IF(B1957=LEFT('Debt Worksheet'!$C$7,2),'Selected Unit Finder +Unit List'!F1957,"")</f>
        <v/>
      </c>
      <c r="J1957" t="str">
        <f t="shared" si="90"/>
        <v>7120002</v>
      </c>
    </row>
    <row r="1958" spans="1:10" x14ac:dyDescent="0.3">
      <c r="A1958" t="str">
        <f t="shared" si="91"/>
        <v>7120003</v>
      </c>
      <c r="B1958" t="s">
        <v>4930</v>
      </c>
      <c r="C1958" t="s">
        <v>900</v>
      </c>
      <c r="D1958" t="s">
        <v>907</v>
      </c>
      <c r="E1958" t="s">
        <v>1070</v>
      </c>
      <c r="F1958" t="s">
        <v>1071</v>
      </c>
      <c r="G1958">
        <f t="shared" si="92"/>
        <v>34</v>
      </c>
      <c r="H1958">
        <f>IF(LEN(I1958)&gt;0,1+MAX($H$1:H1957),0)</f>
        <v>0</v>
      </c>
      <c r="I1958" t="str">
        <f>IF(B1958=LEFT('Debt Worksheet'!$C$7,2),'Selected Unit Finder +Unit List'!F1958,"")</f>
        <v/>
      </c>
      <c r="J1958" t="str">
        <f t="shared" si="90"/>
        <v>7120003</v>
      </c>
    </row>
    <row r="1959" spans="1:10" x14ac:dyDescent="0.3">
      <c r="A1959" t="str">
        <f t="shared" si="91"/>
        <v>7120004</v>
      </c>
      <c r="B1959" t="s">
        <v>4930</v>
      </c>
      <c r="C1959" t="s">
        <v>900</v>
      </c>
      <c r="D1959" t="s">
        <v>910</v>
      </c>
      <c r="E1959" t="s">
        <v>3051</v>
      </c>
      <c r="F1959" t="s">
        <v>3052</v>
      </c>
      <c r="G1959">
        <f t="shared" si="92"/>
        <v>34</v>
      </c>
      <c r="H1959">
        <f>IF(LEN(I1959)&gt;0,1+MAX($H$1:H1958),0)</f>
        <v>0</v>
      </c>
      <c r="I1959" t="str">
        <f>IF(B1959=LEFT('Debt Worksheet'!$C$7,2),'Selected Unit Finder +Unit List'!F1959,"")</f>
        <v/>
      </c>
      <c r="J1959" t="str">
        <f t="shared" si="90"/>
        <v>7120004</v>
      </c>
    </row>
    <row r="1960" spans="1:10" x14ac:dyDescent="0.3">
      <c r="A1960" t="str">
        <f t="shared" si="91"/>
        <v>7120005</v>
      </c>
      <c r="B1960" t="s">
        <v>4930</v>
      </c>
      <c r="C1960" t="s">
        <v>900</v>
      </c>
      <c r="D1960" t="s">
        <v>913</v>
      </c>
      <c r="E1960" t="s">
        <v>4935</v>
      </c>
      <c r="F1960" t="s">
        <v>4936</v>
      </c>
      <c r="G1960">
        <f t="shared" si="92"/>
        <v>34</v>
      </c>
      <c r="H1960">
        <f>IF(LEN(I1960)&gt;0,1+MAX($H$1:H1959),0)</f>
        <v>0</v>
      </c>
      <c r="I1960" t="str">
        <f>IF(B1960=LEFT('Debt Worksheet'!$C$7,2),'Selected Unit Finder +Unit List'!F1960,"")</f>
        <v/>
      </c>
      <c r="J1960" t="str">
        <f t="shared" si="90"/>
        <v>7120005</v>
      </c>
    </row>
    <row r="1961" spans="1:10" x14ac:dyDescent="0.3">
      <c r="A1961" t="str">
        <f t="shared" si="91"/>
        <v>7120006</v>
      </c>
      <c r="B1961" t="s">
        <v>4930</v>
      </c>
      <c r="C1961" t="s">
        <v>900</v>
      </c>
      <c r="D1961" t="s">
        <v>916</v>
      </c>
      <c r="E1961" t="s">
        <v>1275</v>
      </c>
      <c r="F1961" t="s">
        <v>1276</v>
      </c>
      <c r="G1961">
        <f t="shared" si="92"/>
        <v>34</v>
      </c>
      <c r="H1961">
        <f>IF(LEN(I1961)&gt;0,1+MAX($H$1:H1960),0)</f>
        <v>0</v>
      </c>
      <c r="I1961" t="str">
        <f>IF(B1961=LEFT('Debt Worksheet'!$C$7,2),'Selected Unit Finder +Unit List'!F1961,"")</f>
        <v/>
      </c>
      <c r="J1961" t="str">
        <f t="shared" si="90"/>
        <v>7120006</v>
      </c>
    </row>
    <row r="1962" spans="1:10" x14ac:dyDescent="0.3">
      <c r="A1962" t="str">
        <f t="shared" si="91"/>
        <v>7120007</v>
      </c>
      <c r="B1962" t="s">
        <v>4930</v>
      </c>
      <c r="C1962" t="s">
        <v>900</v>
      </c>
      <c r="D1962" t="s">
        <v>919</v>
      </c>
      <c r="E1962" t="s">
        <v>2659</v>
      </c>
      <c r="F1962" t="s">
        <v>2660</v>
      </c>
      <c r="G1962">
        <f t="shared" si="92"/>
        <v>34</v>
      </c>
      <c r="H1962">
        <f>IF(LEN(I1962)&gt;0,1+MAX($H$1:H1961),0)</f>
        <v>0</v>
      </c>
      <c r="I1962" t="str">
        <f>IF(B1962=LEFT('Debt Worksheet'!$C$7,2),'Selected Unit Finder +Unit List'!F1962,"")</f>
        <v/>
      </c>
      <c r="J1962" t="str">
        <f t="shared" si="90"/>
        <v>7120007</v>
      </c>
    </row>
    <row r="1963" spans="1:10" x14ac:dyDescent="0.3">
      <c r="A1963" t="str">
        <f t="shared" si="91"/>
        <v>7120008</v>
      </c>
      <c r="B1963" t="s">
        <v>4930</v>
      </c>
      <c r="C1963" t="s">
        <v>900</v>
      </c>
      <c r="D1963" t="s">
        <v>922</v>
      </c>
      <c r="E1963" t="s">
        <v>987</v>
      </c>
      <c r="F1963" t="s">
        <v>988</v>
      </c>
      <c r="G1963">
        <f t="shared" si="92"/>
        <v>34</v>
      </c>
      <c r="H1963">
        <f>IF(LEN(I1963)&gt;0,1+MAX($H$1:H1962),0)</f>
        <v>0</v>
      </c>
      <c r="I1963" t="str">
        <f>IF(B1963=LEFT('Debt Worksheet'!$C$7,2),'Selected Unit Finder +Unit List'!F1963,"")</f>
        <v/>
      </c>
      <c r="J1963" t="str">
        <f t="shared" si="90"/>
        <v>7120008</v>
      </c>
    </row>
    <row r="1964" spans="1:10" x14ac:dyDescent="0.3">
      <c r="A1964" t="str">
        <f t="shared" si="91"/>
        <v>7120009</v>
      </c>
      <c r="B1964" t="s">
        <v>4930</v>
      </c>
      <c r="C1964" t="s">
        <v>900</v>
      </c>
      <c r="D1964" t="s">
        <v>925</v>
      </c>
      <c r="E1964" t="s">
        <v>1977</v>
      </c>
      <c r="F1964" t="s">
        <v>1978</v>
      </c>
      <c r="G1964">
        <f t="shared" si="92"/>
        <v>34</v>
      </c>
      <c r="H1964">
        <f>IF(LEN(I1964)&gt;0,1+MAX($H$1:H1963),0)</f>
        <v>0</v>
      </c>
      <c r="I1964" t="str">
        <f>IF(B1964=LEFT('Debt Worksheet'!$C$7,2),'Selected Unit Finder +Unit List'!F1964,"")</f>
        <v/>
      </c>
      <c r="J1964" t="str">
        <f t="shared" si="90"/>
        <v>7120009</v>
      </c>
    </row>
    <row r="1965" spans="1:10" x14ac:dyDescent="0.3">
      <c r="A1965" t="str">
        <f t="shared" si="91"/>
        <v>7120010</v>
      </c>
      <c r="B1965" t="s">
        <v>4930</v>
      </c>
      <c r="C1965" t="s">
        <v>900</v>
      </c>
      <c r="D1965" t="s">
        <v>928</v>
      </c>
      <c r="E1965" t="s">
        <v>3055</v>
      </c>
      <c r="F1965" t="s">
        <v>3056</v>
      </c>
      <c r="G1965">
        <f t="shared" si="92"/>
        <v>34</v>
      </c>
      <c r="H1965">
        <f>IF(LEN(I1965)&gt;0,1+MAX($H$1:H1964),0)</f>
        <v>0</v>
      </c>
      <c r="I1965" t="str">
        <f>IF(B1965=LEFT('Debt Worksheet'!$C$7,2),'Selected Unit Finder +Unit List'!F1965,"")</f>
        <v/>
      </c>
      <c r="J1965" t="str">
        <f t="shared" si="90"/>
        <v>7120010</v>
      </c>
    </row>
    <row r="1966" spans="1:10" x14ac:dyDescent="0.3">
      <c r="A1966" t="str">
        <f t="shared" si="91"/>
        <v>7120011</v>
      </c>
      <c r="B1966" t="s">
        <v>4930</v>
      </c>
      <c r="C1966" t="s">
        <v>900</v>
      </c>
      <c r="D1966" t="s">
        <v>931</v>
      </c>
      <c r="E1966" t="s">
        <v>4553</v>
      </c>
      <c r="F1966" t="s">
        <v>4554</v>
      </c>
      <c r="G1966">
        <f t="shared" si="92"/>
        <v>34</v>
      </c>
      <c r="H1966">
        <f>IF(LEN(I1966)&gt;0,1+MAX($H$1:H1965),0)</f>
        <v>0</v>
      </c>
      <c r="I1966" t="str">
        <f>IF(B1966=LEFT('Debt Worksheet'!$C$7,2),'Selected Unit Finder +Unit List'!F1966,"")</f>
        <v/>
      </c>
      <c r="J1966" t="str">
        <f t="shared" si="90"/>
        <v>7120011</v>
      </c>
    </row>
    <row r="1967" spans="1:10" x14ac:dyDescent="0.3">
      <c r="A1967" t="str">
        <f t="shared" si="91"/>
        <v>7120012</v>
      </c>
      <c r="B1967" t="s">
        <v>4930</v>
      </c>
      <c r="C1967" t="s">
        <v>900</v>
      </c>
      <c r="D1967" t="s">
        <v>934</v>
      </c>
      <c r="E1967" t="s">
        <v>929</v>
      </c>
      <c r="F1967" t="s">
        <v>930</v>
      </c>
      <c r="G1967">
        <f t="shared" si="92"/>
        <v>34</v>
      </c>
      <c r="H1967">
        <f>IF(LEN(I1967)&gt;0,1+MAX($H$1:H1966),0)</f>
        <v>0</v>
      </c>
      <c r="I1967" t="str">
        <f>IF(B1967=LEFT('Debt Worksheet'!$C$7,2),'Selected Unit Finder +Unit List'!F1967,"")</f>
        <v/>
      </c>
      <c r="J1967" t="str">
        <f t="shared" si="90"/>
        <v>7120012</v>
      </c>
    </row>
    <row r="1968" spans="1:10" x14ac:dyDescent="0.3">
      <c r="A1968" t="str">
        <f t="shared" si="91"/>
        <v>7120013</v>
      </c>
      <c r="B1968" t="s">
        <v>4930</v>
      </c>
      <c r="C1968" t="s">
        <v>900</v>
      </c>
      <c r="D1968" t="s">
        <v>995</v>
      </c>
      <c r="E1968" t="s">
        <v>1513</v>
      </c>
      <c r="F1968" t="s">
        <v>1514</v>
      </c>
      <c r="G1968">
        <f t="shared" si="92"/>
        <v>34</v>
      </c>
      <c r="H1968">
        <f>IF(LEN(I1968)&gt;0,1+MAX($H$1:H1967),0)</f>
        <v>0</v>
      </c>
      <c r="I1968" t="str">
        <f>IF(B1968=LEFT('Debt Worksheet'!$C$7,2),'Selected Unit Finder +Unit List'!F1968,"")</f>
        <v/>
      </c>
      <c r="J1968" t="str">
        <f t="shared" si="90"/>
        <v>7120013</v>
      </c>
    </row>
    <row r="1969" spans="1:10" x14ac:dyDescent="0.3">
      <c r="A1969" t="str">
        <f t="shared" si="91"/>
        <v>7130103</v>
      </c>
      <c r="B1969" t="s">
        <v>4930</v>
      </c>
      <c r="C1969" t="s">
        <v>937</v>
      </c>
      <c r="D1969" t="s">
        <v>3033</v>
      </c>
      <c r="E1969" t="s">
        <v>4937</v>
      </c>
      <c r="F1969" t="s">
        <v>4938</v>
      </c>
      <c r="G1969">
        <f t="shared" si="92"/>
        <v>34</v>
      </c>
      <c r="H1969">
        <f>IF(LEN(I1969)&gt;0,1+MAX($H$1:H1968),0)</f>
        <v>0</v>
      </c>
      <c r="I1969" t="str">
        <f>IF(B1969=LEFT('Debt Worksheet'!$C$7,2),'Selected Unit Finder +Unit List'!F1969,"")</f>
        <v/>
      </c>
      <c r="J1969" t="str">
        <f t="shared" si="90"/>
        <v>7130103</v>
      </c>
    </row>
    <row r="1970" spans="1:10" x14ac:dyDescent="0.3">
      <c r="A1970" t="str">
        <f t="shared" si="91"/>
        <v>7130117</v>
      </c>
      <c r="B1970" t="s">
        <v>4930</v>
      </c>
      <c r="C1970" t="s">
        <v>937</v>
      </c>
      <c r="D1970" t="s">
        <v>4939</v>
      </c>
      <c r="E1970" t="s">
        <v>4940</v>
      </c>
      <c r="F1970" t="s">
        <v>4941</v>
      </c>
      <c r="G1970">
        <f t="shared" si="92"/>
        <v>34</v>
      </c>
      <c r="H1970">
        <f>IF(LEN(I1970)&gt;0,1+MAX($H$1:H1969),0)</f>
        <v>0</v>
      </c>
      <c r="I1970" t="str">
        <f>IF(B1970=LEFT('Debt Worksheet'!$C$7,2),'Selected Unit Finder +Unit List'!F1970,"")</f>
        <v/>
      </c>
      <c r="J1970" t="str">
        <f t="shared" si="90"/>
        <v>7130117</v>
      </c>
    </row>
    <row r="1971" spans="1:10" x14ac:dyDescent="0.3">
      <c r="A1971" t="str">
        <f t="shared" si="91"/>
        <v>7130861</v>
      </c>
      <c r="B1971" t="s">
        <v>4930</v>
      </c>
      <c r="C1971" t="s">
        <v>937</v>
      </c>
      <c r="D1971" t="s">
        <v>4942</v>
      </c>
      <c r="E1971" t="s">
        <v>4943</v>
      </c>
      <c r="F1971" t="s">
        <v>4944</v>
      </c>
      <c r="G1971">
        <f t="shared" si="92"/>
        <v>34</v>
      </c>
      <c r="H1971">
        <f>IF(LEN(I1971)&gt;0,1+MAX($H$1:H1970),0)</f>
        <v>0</v>
      </c>
      <c r="I1971" t="str">
        <f>IF(B1971=LEFT('Debt Worksheet'!$C$7,2),'Selected Unit Finder +Unit List'!F1971,"")</f>
        <v/>
      </c>
      <c r="J1971" t="str">
        <f t="shared" si="90"/>
        <v>7130861</v>
      </c>
    </row>
    <row r="1972" spans="1:10" x14ac:dyDescent="0.3">
      <c r="A1972" t="str">
        <f t="shared" si="91"/>
        <v>7130862</v>
      </c>
      <c r="B1972" t="s">
        <v>4930</v>
      </c>
      <c r="C1972" t="s">
        <v>937</v>
      </c>
      <c r="D1972" t="s">
        <v>4945</v>
      </c>
      <c r="E1972" t="s">
        <v>4946</v>
      </c>
      <c r="F1972" t="s">
        <v>4947</v>
      </c>
      <c r="G1972">
        <f t="shared" si="92"/>
        <v>34</v>
      </c>
      <c r="H1972">
        <f>IF(LEN(I1972)&gt;0,1+MAX($H$1:H1971),0)</f>
        <v>0</v>
      </c>
      <c r="I1972" t="str">
        <f>IF(B1972=LEFT('Debt Worksheet'!$C$7,2),'Selected Unit Finder +Unit List'!F1972,"")</f>
        <v/>
      </c>
      <c r="J1972" t="str">
        <f t="shared" si="90"/>
        <v>7130862</v>
      </c>
    </row>
    <row r="1973" spans="1:10" x14ac:dyDescent="0.3">
      <c r="A1973" t="str">
        <f t="shared" si="91"/>
        <v>7130863</v>
      </c>
      <c r="B1973" t="s">
        <v>4930</v>
      </c>
      <c r="C1973" t="s">
        <v>937</v>
      </c>
      <c r="D1973" t="s">
        <v>4948</v>
      </c>
      <c r="E1973" t="s">
        <v>4949</v>
      </c>
      <c r="F1973" t="s">
        <v>4950</v>
      </c>
      <c r="G1973">
        <f t="shared" si="92"/>
        <v>34</v>
      </c>
      <c r="H1973">
        <f>IF(LEN(I1973)&gt;0,1+MAX($H$1:H1972),0)</f>
        <v>0</v>
      </c>
      <c r="I1973" t="str">
        <f>IF(B1973=LEFT('Debt Worksheet'!$C$7,2),'Selected Unit Finder +Unit List'!F1973,"")</f>
        <v/>
      </c>
      <c r="J1973" t="str">
        <f t="shared" si="90"/>
        <v>7130863</v>
      </c>
    </row>
    <row r="1974" spans="1:10" x14ac:dyDescent="0.3">
      <c r="A1974" t="str">
        <f t="shared" si="91"/>
        <v>7130864</v>
      </c>
      <c r="B1974" t="s">
        <v>4930</v>
      </c>
      <c r="C1974" t="s">
        <v>937</v>
      </c>
      <c r="D1974" t="s">
        <v>4951</v>
      </c>
      <c r="E1974" t="s">
        <v>4952</v>
      </c>
      <c r="F1974" t="s">
        <v>4953</v>
      </c>
      <c r="G1974">
        <f t="shared" si="92"/>
        <v>34</v>
      </c>
      <c r="H1974">
        <f>IF(LEN(I1974)&gt;0,1+MAX($H$1:H1973),0)</f>
        <v>0</v>
      </c>
      <c r="I1974" t="str">
        <f>IF(B1974=LEFT('Debt Worksheet'!$C$7,2),'Selected Unit Finder +Unit List'!F1974,"")</f>
        <v/>
      </c>
      <c r="J1974" t="str">
        <f t="shared" si="90"/>
        <v>7130864</v>
      </c>
    </row>
    <row r="1975" spans="1:10" x14ac:dyDescent="0.3">
      <c r="A1975" t="str">
        <f t="shared" si="91"/>
        <v>7130865</v>
      </c>
      <c r="B1975" t="s">
        <v>4930</v>
      </c>
      <c r="C1975" t="s">
        <v>937</v>
      </c>
      <c r="D1975" t="s">
        <v>4954</v>
      </c>
      <c r="E1975" t="s">
        <v>4955</v>
      </c>
      <c r="F1975" t="s">
        <v>4956</v>
      </c>
      <c r="G1975">
        <f t="shared" si="92"/>
        <v>34</v>
      </c>
      <c r="H1975">
        <f>IF(LEN(I1975)&gt;0,1+MAX($H$1:H1974),0)</f>
        <v>0</v>
      </c>
      <c r="I1975" t="str">
        <f>IF(B1975=LEFT('Debt Worksheet'!$C$7,2),'Selected Unit Finder +Unit List'!F1975,"")</f>
        <v/>
      </c>
      <c r="J1975" t="str">
        <f t="shared" si="90"/>
        <v>7130865</v>
      </c>
    </row>
    <row r="1976" spans="1:10" x14ac:dyDescent="0.3">
      <c r="A1976" t="str">
        <f t="shared" si="91"/>
        <v>7130866</v>
      </c>
      <c r="B1976" t="s">
        <v>4930</v>
      </c>
      <c r="C1976" t="s">
        <v>937</v>
      </c>
      <c r="D1976" t="s">
        <v>4957</v>
      </c>
      <c r="E1976" t="s">
        <v>4958</v>
      </c>
      <c r="F1976" t="s">
        <v>4959</v>
      </c>
      <c r="G1976">
        <f t="shared" si="92"/>
        <v>34</v>
      </c>
      <c r="H1976">
        <f>IF(LEN(I1976)&gt;0,1+MAX($H$1:H1975),0)</f>
        <v>0</v>
      </c>
      <c r="I1976" t="str">
        <f>IF(B1976=LEFT('Debt Worksheet'!$C$7,2),'Selected Unit Finder +Unit List'!F1976,"")</f>
        <v/>
      </c>
      <c r="J1976" t="str">
        <f t="shared" si="90"/>
        <v>7130866</v>
      </c>
    </row>
    <row r="1977" spans="1:10" x14ac:dyDescent="0.3">
      <c r="A1977" t="str">
        <f t="shared" si="91"/>
        <v>7130867</v>
      </c>
      <c r="B1977" t="s">
        <v>4930</v>
      </c>
      <c r="C1977" t="s">
        <v>937</v>
      </c>
      <c r="D1977" t="s">
        <v>4960</v>
      </c>
      <c r="E1977" t="s">
        <v>4961</v>
      </c>
      <c r="F1977" t="s">
        <v>4962</v>
      </c>
      <c r="G1977">
        <f t="shared" si="92"/>
        <v>34</v>
      </c>
      <c r="H1977">
        <f>IF(LEN(I1977)&gt;0,1+MAX($H$1:H1976),0)</f>
        <v>0</v>
      </c>
      <c r="I1977" t="str">
        <f>IF(B1977=LEFT('Debt Worksheet'!$C$7,2),'Selected Unit Finder +Unit List'!F1977,"")</f>
        <v/>
      </c>
      <c r="J1977" t="str">
        <f t="shared" si="90"/>
        <v>7130867</v>
      </c>
    </row>
    <row r="1978" spans="1:10" x14ac:dyDescent="0.3">
      <c r="A1978" t="str">
        <f t="shared" si="91"/>
        <v>7147150</v>
      </c>
      <c r="B1978" t="s">
        <v>4930</v>
      </c>
      <c r="C1978" t="s">
        <v>950</v>
      </c>
      <c r="D1978" t="s">
        <v>4963</v>
      </c>
      <c r="E1978" t="s">
        <v>4964</v>
      </c>
      <c r="F1978" t="s">
        <v>4965</v>
      </c>
      <c r="G1978">
        <f t="shared" si="92"/>
        <v>34</v>
      </c>
      <c r="H1978">
        <f>IF(LEN(I1978)&gt;0,1+MAX($H$1:H1977),0)</f>
        <v>0</v>
      </c>
      <c r="I1978" t="str">
        <f>IF(B1978=LEFT('Debt Worksheet'!$C$7,2),'Selected Unit Finder +Unit List'!F1978,"")</f>
        <v/>
      </c>
      <c r="J1978" t="str">
        <f t="shared" si="90"/>
        <v>7147150</v>
      </c>
    </row>
    <row r="1979" spans="1:10" x14ac:dyDescent="0.3">
      <c r="A1979" t="str">
        <f t="shared" si="91"/>
        <v>7147175</v>
      </c>
      <c r="B1979" t="s">
        <v>4930</v>
      </c>
      <c r="C1979" t="s">
        <v>950</v>
      </c>
      <c r="D1979" t="s">
        <v>4966</v>
      </c>
      <c r="E1979" t="s">
        <v>4967</v>
      </c>
      <c r="F1979" t="s">
        <v>4968</v>
      </c>
      <c r="G1979">
        <f t="shared" si="92"/>
        <v>34</v>
      </c>
      <c r="H1979">
        <f>IF(LEN(I1979)&gt;0,1+MAX($H$1:H1978),0)</f>
        <v>0</v>
      </c>
      <c r="I1979" t="str">
        <f>IF(B1979=LEFT('Debt Worksheet'!$C$7,2),'Selected Unit Finder +Unit List'!F1979,"")</f>
        <v/>
      </c>
      <c r="J1979" t="str">
        <f t="shared" si="90"/>
        <v>7147175</v>
      </c>
    </row>
    <row r="1980" spans="1:10" x14ac:dyDescent="0.3">
      <c r="A1980" t="str">
        <f t="shared" si="91"/>
        <v>7147200</v>
      </c>
      <c r="B1980" t="s">
        <v>4930</v>
      </c>
      <c r="C1980" t="s">
        <v>950</v>
      </c>
      <c r="D1980" t="s">
        <v>4969</v>
      </c>
      <c r="E1980" t="s">
        <v>4970</v>
      </c>
      <c r="F1980" t="s">
        <v>4971</v>
      </c>
      <c r="G1980">
        <f t="shared" si="92"/>
        <v>34</v>
      </c>
      <c r="H1980">
        <f>IF(LEN(I1980)&gt;0,1+MAX($H$1:H1979),0)</f>
        <v>0</v>
      </c>
      <c r="I1980" t="str">
        <f>IF(B1980=LEFT('Debt Worksheet'!$C$7,2),'Selected Unit Finder +Unit List'!F1980,"")</f>
        <v/>
      </c>
      <c r="J1980" t="str">
        <f t="shared" si="90"/>
        <v>7147200</v>
      </c>
    </row>
    <row r="1981" spans="1:10" x14ac:dyDescent="0.3">
      <c r="A1981" t="str">
        <f t="shared" si="91"/>
        <v>7147205</v>
      </c>
      <c r="B1981" t="s">
        <v>4930</v>
      </c>
      <c r="C1981" t="s">
        <v>950</v>
      </c>
      <c r="D1981" t="s">
        <v>4972</v>
      </c>
      <c r="E1981" t="s">
        <v>4973</v>
      </c>
      <c r="F1981" t="s">
        <v>4974</v>
      </c>
      <c r="G1981">
        <f t="shared" si="92"/>
        <v>34</v>
      </c>
      <c r="H1981">
        <f>IF(LEN(I1981)&gt;0,1+MAX($H$1:H1980),0)</f>
        <v>0</v>
      </c>
      <c r="I1981" t="str">
        <f>IF(B1981=LEFT('Debt Worksheet'!$C$7,2),'Selected Unit Finder +Unit List'!F1981,"")</f>
        <v/>
      </c>
      <c r="J1981" t="str">
        <f t="shared" si="90"/>
        <v>7147205</v>
      </c>
    </row>
    <row r="1982" spans="1:10" x14ac:dyDescent="0.3">
      <c r="A1982" t="str">
        <f t="shared" si="91"/>
        <v>7150203</v>
      </c>
      <c r="B1982" t="s">
        <v>4930</v>
      </c>
      <c r="C1982" t="s">
        <v>960</v>
      </c>
      <c r="D1982" t="s">
        <v>2754</v>
      </c>
      <c r="E1982" t="s">
        <v>4975</v>
      </c>
      <c r="F1982" t="s">
        <v>4976</v>
      </c>
      <c r="G1982">
        <f t="shared" si="92"/>
        <v>34</v>
      </c>
      <c r="H1982">
        <f>IF(LEN(I1982)&gt;0,1+MAX($H$1:H1981),0)</f>
        <v>0</v>
      </c>
      <c r="I1982" t="str">
        <f>IF(B1982=LEFT('Debt Worksheet'!$C$7,2),'Selected Unit Finder +Unit List'!F1982,"")</f>
        <v/>
      </c>
      <c r="J1982" t="str">
        <f t="shared" si="90"/>
        <v>7150203</v>
      </c>
    </row>
    <row r="1983" spans="1:10" x14ac:dyDescent="0.3">
      <c r="A1983" t="str">
        <f t="shared" si="91"/>
        <v>7150204</v>
      </c>
      <c r="B1983" t="s">
        <v>4930</v>
      </c>
      <c r="C1983" t="s">
        <v>960</v>
      </c>
      <c r="D1983" t="s">
        <v>4559</v>
      </c>
      <c r="E1983" t="s">
        <v>4977</v>
      </c>
      <c r="F1983" t="s">
        <v>4978</v>
      </c>
      <c r="G1983">
        <f t="shared" si="92"/>
        <v>34</v>
      </c>
      <c r="H1983">
        <f>IF(LEN(I1983)&gt;0,1+MAX($H$1:H1982),0)</f>
        <v>0</v>
      </c>
      <c r="I1983" t="str">
        <f>IF(B1983=LEFT('Debt Worksheet'!$C$7,2),'Selected Unit Finder +Unit List'!F1983,"")</f>
        <v/>
      </c>
      <c r="J1983" t="str">
        <f t="shared" si="90"/>
        <v>7150204</v>
      </c>
    </row>
    <row r="1984" spans="1:10" x14ac:dyDescent="0.3">
      <c r="A1984" t="str">
        <f t="shared" si="91"/>
        <v>7150205</v>
      </c>
      <c r="B1984" t="s">
        <v>4930</v>
      </c>
      <c r="C1984" t="s">
        <v>960</v>
      </c>
      <c r="D1984" t="s">
        <v>1387</v>
      </c>
      <c r="E1984" t="s">
        <v>4979</v>
      </c>
      <c r="F1984" t="s">
        <v>4980</v>
      </c>
      <c r="G1984">
        <f t="shared" si="92"/>
        <v>34</v>
      </c>
      <c r="H1984">
        <f>IF(LEN(I1984)&gt;0,1+MAX($H$1:H1983),0)</f>
        <v>0</v>
      </c>
      <c r="I1984" t="str">
        <f>IF(B1984=LEFT('Debt Worksheet'!$C$7,2),'Selected Unit Finder +Unit List'!F1984,"")</f>
        <v/>
      </c>
      <c r="J1984" t="str">
        <f t="shared" si="90"/>
        <v>7150205</v>
      </c>
    </row>
    <row r="1985" spans="1:10" x14ac:dyDescent="0.3">
      <c r="A1985" t="str">
        <f t="shared" si="91"/>
        <v>7150206</v>
      </c>
      <c r="B1985" t="s">
        <v>4930</v>
      </c>
      <c r="C1985" t="s">
        <v>960</v>
      </c>
      <c r="D1985" t="s">
        <v>4981</v>
      </c>
      <c r="E1985" t="s">
        <v>4982</v>
      </c>
      <c r="F1985" t="s">
        <v>4983</v>
      </c>
      <c r="G1985">
        <f t="shared" si="92"/>
        <v>34</v>
      </c>
      <c r="H1985">
        <f>IF(LEN(I1985)&gt;0,1+MAX($H$1:H1984),0)</f>
        <v>0</v>
      </c>
      <c r="I1985" t="str">
        <f>IF(B1985=LEFT('Debt Worksheet'!$C$7,2),'Selected Unit Finder +Unit List'!F1985,"")</f>
        <v/>
      </c>
      <c r="J1985" t="str">
        <f t="shared" si="90"/>
        <v>7150206</v>
      </c>
    </row>
    <row r="1986" spans="1:10" x14ac:dyDescent="0.3">
      <c r="A1986" t="str">
        <f t="shared" si="91"/>
        <v>7160866</v>
      </c>
      <c r="B1986" t="s">
        <v>4930</v>
      </c>
      <c r="C1986" t="s">
        <v>966</v>
      </c>
      <c r="D1986" t="s">
        <v>4957</v>
      </c>
      <c r="E1986" t="s">
        <v>4984</v>
      </c>
      <c r="F1986" t="s">
        <v>4985</v>
      </c>
      <c r="G1986">
        <f t="shared" si="92"/>
        <v>34</v>
      </c>
      <c r="H1986">
        <f>IF(LEN(I1986)&gt;0,1+MAX($H$1:H1985),0)</f>
        <v>0</v>
      </c>
      <c r="I1986" t="str">
        <f>IF(B1986=LEFT('Debt Worksheet'!$C$7,2),'Selected Unit Finder +Unit List'!F1986,"")</f>
        <v/>
      </c>
      <c r="J1986" t="str">
        <f t="shared" ref="J1986:J2049" si="93">A1986</f>
        <v>7160866</v>
      </c>
    </row>
    <row r="1987" spans="1:10" x14ac:dyDescent="0.3">
      <c r="A1987" t="str">
        <f t="shared" ref="A1987:A2050" si="94">CONCATENATE(B1987,C1987,D1987)</f>
        <v>7160867</v>
      </c>
      <c r="B1987" t="s">
        <v>4930</v>
      </c>
      <c r="C1987" t="s">
        <v>966</v>
      </c>
      <c r="D1987" t="s">
        <v>4960</v>
      </c>
      <c r="E1987" t="s">
        <v>4986</v>
      </c>
      <c r="F1987" t="s">
        <v>4987</v>
      </c>
      <c r="G1987">
        <f t="shared" ref="G1987:G2050" si="95">COUNTIF(B:B,B1987)</f>
        <v>34</v>
      </c>
      <c r="H1987">
        <f>IF(LEN(I1987)&gt;0,1+MAX($H$1:H1986),0)</f>
        <v>0</v>
      </c>
      <c r="I1987" t="str">
        <f>IF(B1987=LEFT('Debt Worksheet'!$C$7,2),'Selected Unit Finder +Unit List'!F1987,"")</f>
        <v/>
      </c>
      <c r="J1987" t="str">
        <f t="shared" si="93"/>
        <v>7160867</v>
      </c>
    </row>
    <row r="1988" spans="1:10" x14ac:dyDescent="0.3">
      <c r="A1988" t="str">
        <f t="shared" si="94"/>
        <v>7161008</v>
      </c>
      <c r="B1988" t="s">
        <v>4930</v>
      </c>
      <c r="C1988" t="s">
        <v>966</v>
      </c>
      <c r="D1988" t="s">
        <v>4988</v>
      </c>
      <c r="E1988" t="s">
        <v>4989</v>
      </c>
      <c r="F1988" t="s">
        <v>4990</v>
      </c>
      <c r="G1988">
        <f t="shared" si="95"/>
        <v>34</v>
      </c>
      <c r="H1988">
        <f>IF(LEN(I1988)&gt;0,1+MAX($H$1:H1987),0)</f>
        <v>0</v>
      </c>
      <c r="I1988" t="str">
        <f>IF(B1988=LEFT('Debt Worksheet'!$C$7,2),'Selected Unit Finder +Unit List'!F1988,"")</f>
        <v/>
      </c>
      <c r="J1988" t="str">
        <f t="shared" si="93"/>
        <v>7161008</v>
      </c>
    </row>
    <row r="1989" spans="1:10" x14ac:dyDescent="0.3">
      <c r="A1989" t="str">
        <f t="shared" si="94"/>
        <v>7210000</v>
      </c>
      <c r="B1989" t="s">
        <v>4991</v>
      </c>
      <c r="C1989" t="s">
        <v>896</v>
      </c>
      <c r="D1989" t="s">
        <v>897</v>
      </c>
      <c r="E1989" t="s">
        <v>4992</v>
      </c>
      <c r="F1989" t="s">
        <v>4993</v>
      </c>
      <c r="G1989">
        <f t="shared" si="95"/>
        <v>12</v>
      </c>
      <c r="H1989">
        <f>IF(LEN(I1989)&gt;0,1+MAX($H$1:H1988),0)</f>
        <v>0</v>
      </c>
      <c r="I1989" t="str">
        <f>IF(B1989=LEFT('Debt Worksheet'!$C$7,2),'Selected Unit Finder +Unit List'!F1989,"")</f>
        <v/>
      </c>
      <c r="J1989" t="str">
        <f t="shared" si="93"/>
        <v>7210000</v>
      </c>
    </row>
    <row r="1990" spans="1:10" x14ac:dyDescent="0.3">
      <c r="A1990" t="str">
        <f t="shared" si="94"/>
        <v>7220001</v>
      </c>
      <c r="B1990" t="s">
        <v>4991</v>
      </c>
      <c r="C1990" t="s">
        <v>900</v>
      </c>
      <c r="D1990" t="s">
        <v>901</v>
      </c>
      <c r="E1990" t="s">
        <v>4994</v>
      </c>
      <c r="F1990" t="s">
        <v>4995</v>
      </c>
      <c r="G1990">
        <f t="shared" si="95"/>
        <v>12</v>
      </c>
      <c r="H1990">
        <f>IF(LEN(I1990)&gt;0,1+MAX($H$1:H1989),0)</f>
        <v>0</v>
      </c>
      <c r="I1990" t="str">
        <f>IF(B1990=LEFT('Debt Worksheet'!$C$7,2),'Selected Unit Finder +Unit List'!F1990,"")</f>
        <v/>
      </c>
      <c r="J1990" t="str">
        <f t="shared" si="93"/>
        <v>7220001</v>
      </c>
    </row>
    <row r="1991" spans="1:10" x14ac:dyDescent="0.3">
      <c r="A1991" t="str">
        <f t="shared" si="94"/>
        <v>7220002</v>
      </c>
      <c r="B1991" t="s">
        <v>4991</v>
      </c>
      <c r="C1991" t="s">
        <v>900</v>
      </c>
      <c r="D1991" t="s">
        <v>904</v>
      </c>
      <c r="E1991" t="s">
        <v>1564</v>
      </c>
      <c r="F1991" t="s">
        <v>1565</v>
      </c>
      <c r="G1991">
        <f t="shared" si="95"/>
        <v>12</v>
      </c>
      <c r="H1991">
        <f>IF(LEN(I1991)&gt;0,1+MAX($H$1:H1990),0)</f>
        <v>0</v>
      </c>
      <c r="I1991" t="str">
        <f>IF(B1991=LEFT('Debt Worksheet'!$C$7,2),'Selected Unit Finder +Unit List'!F1991,"")</f>
        <v/>
      </c>
      <c r="J1991" t="str">
        <f t="shared" si="93"/>
        <v>7220002</v>
      </c>
    </row>
    <row r="1992" spans="1:10" x14ac:dyDescent="0.3">
      <c r="A1992" t="str">
        <f t="shared" si="94"/>
        <v>7220003</v>
      </c>
      <c r="B1992" t="s">
        <v>4991</v>
      </c>
      <c r="C1992" t="s">
        <v>900</v>
      </c>
      <c r="D1992" t="s">
        <v>907</v>
      </c>
      <c r="E1992" t="s">
        <v>1505</v>
      </c>
      <c r="F1992" t="s">
        <v>1506</v>
      </c>
      <c r="G1992">
        <f t="shared" si="95"/>
        <v>12</v>
      </c>
      <c r="H1992">
        <f>IF(LEN(I1992)&gt;0,1+MAX($H$1:H1991),0)</f>
        <v>0</v>
      </c>
      <c r="I1992" t="str">
        <f>IF(B1992=LEFT('Debt Worksheet'!$C$7,2),'Selected Unit Finder +Unit List'!F1992,"")</f>
        <v/>
      </c>
      <c r="J1992" t="str">
        <f t="shared" si="93"/>
        <v>7220003</v>
      </c>
    </row>
    <row r="1993" spans="1:10" x14ac:dyDescent="0.3">
      <c r="A1993" t="str">
        <f t="shared" si="94"/>
        <v>7220004</v>
      </c>
      <c r="B1993" t="s">
        <v>4991</v>
      </c>
      <c r="C1993" t="s">
        <v>900</v>
      </c>
      <c r="D1993" t="s">
        <v>910</v>
      </c>
      <c r="E1993" t="s">
        <v>4996</v>
      </c>
      <c r="F1993" t="s">
        <v>4997</v>
      </c>
      <c r="G1993">
        <f t="shared" si="95"/>
        <v>12</v>
      </c>
      <c r="H1993">
        <f>IF(LEN(I1993)&gt;0,1+MAX($H$1:H1992),0)</f>
        <v>0</v>
      </c>
      <c r="I1993" t="str">
        <f>IF(B1993=LEFT('Debt Worksheet'!$C$7,2),'Selected Unit Finder +Unit List'!F1993,"")</f>
        <v/>
      </c>
      <c r="J1993" t="str">
        <f t="shared" si="93"/>
        <v>7220004</v>
      </c>
    </row>
    <row r="1994" spans="1:10" x14ac:dyDescent="0.3">
      <c r="A1994" t="str">
        <f t="shared" si="94"/>
        <v>7220005</v>
      </c>
      <c r="B1994" t="s">
        <v>4991</v>
      </c>
      <c r="C1994" t="s">
        <v>900</v>
      </c>
      <c r="D1994" t="s">
        <v>913</v>
      </c>
      <c r="E1994" t="s">
        <v>4998</v>
      </c>
      <c r="F1994" t="s">
        <v>4999</v>
      </c>
      <c r="G1994">
        <f t="shared" si="95"/>
        <v>12</v>
      </c>
      <c r="H1994">
        <f>IF(LEN(I1994)&gt;0,1+MAX($H$1:H1993),0)</f>
        <v>0</v>
      </c>
      <c r="I1994" t="str">
        <f>IF(B1994=LEFT('Debt Worksheet'!$C$7,2),'Selected Unit Finder +Unit List'!F1994,"")</f>
        <v/>
      </c>
      <c r="J1994" t="str">
        <f t="shared" si="93"/>
        <v>7220005</v>
      </c>
    </row>
    <row r="1995" spans="1:10" x14ac:dyDescent="0.3">
      <c r="A1995" t="str">
        <f t="shared" si="94"/>
        <v>7230435</v>
      </c>
      <c r="B1995" t="s">
        <v>4991</v>
      </c>
      <c r="C1995" t="s">
        <v>937</v>
      </c>
      <c r="D1995" t="s">
        <v>5000</v>
      </c>
      <c r="E1995" t="s">
        <v>5001</v>
      </c>
      <c r="F1995" t="s">
        <v>5002</v>
      </c>
      <c r="G1995">
        <f t="shared" si="95"/>
        <v>12</v>
      </c>
      <c r="H1995">
        <f>IF(LEN(I1995)&gt;0,1+MAX($H$1:H1994),0)</f>
        <v>0</v>
      </c>
      <c r="I1995" t="str">
        <f>IF(B1995=LEFT('Debt Worksheet'!$C$7,2),'Selected Unit Finder +Unit List'!F1995,"")</f>
        <v/>
      </c>
      <c r="J1995" t="str">
        <f t="shared" si="93"/>
        <v>7230435</v>
      </c>
    </row>
    <row r="1996" spans="1:10" x14ac:dyDescent="0.3">
      <c r="A1996" t="str">
        <f t="shared" si="94"/>
        <v>7230868</v>
      </c>
      <c r="B1996" t="s">
        <v>4991</v>
      </c>
      <c r="C1996" t="s">
        <v>937</v>
      </c>
      <c r="D1996" t="s">
        <v>5003</v>
      </c>
      <c r="E1996" t="s">
        <v>5004</v>
      </c>
      <c r="F1996" t="s">
        <v>5005</v>
      </c>
      <c r="G1996">
        <f t="shared" si="95"/>
        <v>12</v>
      </c>
      <c r="H1996">
        <f>IF(LEN(I1996)&gt;0,1+MAX($H$1:H1995),0)</f>
        <v>0</v>
      </c>
      <c r="I1996" t="str">
        <f>IF(B1996=LEFT('Debt Worksheet'!$C$7,2),'Selected Unit Finder +Unit List'!F1996,"")</f>
        <v/>
      </c>
      <c r="J1996" t="str">
        <f t="shared" si="93"/>
        <v>7230868</v>
      </c>
    </row>
    <row r="1997" spans="1:10" x14ac:dyDescent="0.3">
      <c r="A1997" t="str">
        <f t="shared" si="94"/>
        <v>7247230</v>
      </c>
      <c r="B1997" t="s">
        <v>4991</v>
      </c>
      <c r="C1997" t="s">
        <v>950</v>
      </c>
      <c r="D1997" t="s">
        <v>5006</v>
      </c>
      <c r="E1997" t="s">
        <v>5007</v>
      </c>
      <c r="F1997" t="s">
        <v>5008</v>
      </c>
      <c r="G1997">
        <f t="shared" si="95"/>
        <v>12</v>
      </c>
      <c r="H1997">
        <f>IF(LEN(I1997)&gt;0,1+MAX($H$1:H1996),0)</f>
        <v>0</v>
      </c>
      <c r="I1997" t="str">
        <f>IF(B1997=LEFT('Debt Worksheet'!$C$7,2),'Selected Unit Finder +Unit List'!F1997,"")</f>
        <v/>
      </c>
      <c r="J1997" t="str">
        <f t="shared" si="93"/>
        <v>7247230</v>
      </c>
    </row>
    <row r="1998" spans="1:10" x14ac:dyDescent="0.3">
      <c r="A1998" t="str">
        <f t="shared" si="94"/>
        <v>7247255</v>
      </c>
      <c r="B1998" t="s">
        <v>4991</v>
      </c>
      <c r="C1998" t="s">
        <v>950</v>
      </c>
      <c r="D1998" t="s">
        <v>5009</v>
      </c>
      <c r="E1998" t="s">
        <v>5010</v>
      </c>
      <c r="F1998" t="s">
        <v>5011</v>
      </c>
      <c r="G1998">
        <f t="shared" si="95"/>
        <v>12</v>
      </c>
      <c r="H1998">
        <f>IF(LEN(I1998)&gt;0,1+MAX($H$1:H1997),0)</f>
        <v>0</v>
      </c>
      <c r="I1998" t="str">
        <f>IF(B1998=LEFT('Debt Worksheet'!$C$7,2),'Selected Unit Finder +Unit List'!F1998,"")</f>
        <v/>
      </c>
      <c r="J1998" t="str">
        <f t="shared" si="93"/>
        <v>7247255</v>
      </c>
    </row>
    <row r="1999" spans="1:10" x14ac:dyDescent="0.3">
      <c r="A1999" t="str">
        <f t="shared" si="94"/>
        <v>7250207</v>
      </c>
      <c r="B1999" t="s">
        <v>4991</v>
      </c>
      <c r="C1999" t="s">
        <v>960</v>
      </c>
      <c r="D1999" t="s">
        <v>5012</v>
      </c>
      <c r="E1999" t="s">
        <v>5013</v>
      </c>
      <c r="F1999" t="s">
        <v>5014</v>
      </c>
      <c r="G1999">
        <f t="shared" si="95"/>
        <v>12</v>
      </c>
      <c r="H1999">
        <f>IF(LEN(I1999)&gt;0,1+MAX($H$1:H1998),0)</f>
        <v>0</v>
      </c>
      <c r="I1999" t="str">
        <f>IF(B1999=LEFT('Debt Worksheet'!$C$7,2),'Selected Unit Finder +Unit List'!F1999,"")</f>
        <v/>
      </c>
      <c r="J1999" t="str">
        <f t="shared" si="93"/>
        <v>7250207</v>
      </c>
    </row>
    <row r="2000" spans="1:10" x14ac:dyDescent="0.3">
      <c r="A2000" t="str">
        <f t="shared" si="94"/>
        <v>7270035</v>
      </c>
      <c r="B2000" t="s">
        <v>4991</v>
      </c>
      <c r="C2000" t="s">
        <v>1260</v>
      </c>
      <c r="D2000" t="s">
        <v>957</v>
      </c>
      <c r="E2000" t="s">
        <v>5015</v>
      </c>
      <c r="F2000" t="s">
        <v>5016</v>
      </c>
      <c r="G2000">
        <f t="shared" si="95"/>
        <v>12</v>
      </c>
      <c r="H2000">
        <f>IF(LEN(I2000)&gt;0,1+MAX($H$1:H1999),0)</f>
        <v>0</v>
      </c>
      <c r="I2000" t="str">
        <f>IF(B2000=LEFT('Debt Worksheet'!$C$7,2),'Selected Unit Finder +Unit List'!F2000,"")</f>
        <v/>
      </c>
      <c r="J2000" t="str">
        <f t="shared" si="93"/>
        <v>7270035</v>
      </c>
    </row>
    <row r="2001" spans="1:10" x14ac:dyDescent="0.3">
      <c r="A2001" t="str">
        <f t="shared" si="94"/>
        <v>7310000</v>
      </c>
      <c r="B2001" t="s">
        <v>5017</v>
      </c>
      <c r="C2001" t="s">
        <v>896</v>
      </c>
      <c r="D2001" t="s">
        <v>897</v>
      </c>
      <c r="E2001" t="s">
        <v>5018</v>
      </c>
      <c r="F2001" t="s">
        <v>5019</v>
      </c>
      <c r="G2001">
        <f t="shared" si="95"/>
        <v>25</v>
      </c>
      <c r="H2001">
        <f>IF(LEN(I2001)&gt;0,1+MAX($H$1:H2000),0)</f>
        <v>0</v>
      </c>
      <c r="I2001" t="str">
        <f>IF(B2001=LEFT('Debt Worksheet'!$C$7,2),'Selected Unit Finder +Unit List'!F2001,"")</f>
        <v/>
      </c>
      <c r="J2001" t="str">
        <f t="shared" si="93"/>
        <v>7310000</v>
      </c>
    </row>
    <row r="2002" spans="1:10" x14ac:dyDescent="0.3">
      <c r="A2002" t="str">
        <f t="shared" si="94"/>
        <v>7320001</v>
      </c>
      <c r="B2002" t="s">
        <v>5017</v>
      </c>
      <c r="C2002" t="s">
        <v>900</v>
      </c>
      <c r="D2002" t="s">
        <v>901</v>
      </c>
      <c r="E2002" t="s">
        <v>5020</v>
      </c>
      <c r="F2002" t="s">
        <v>5021</v>
      </c>
      <c r="G2002">
        <f t="shared" si="95"/>
        <v>25</v>
      </c>
      <c r="H2002">
        <f>IF(LEN(I2002)&gt;0,1+MAX($H$1:H2001),0)</f>
        <v>0</v>
      </c>
      <c r="I2002" t="str">
        <f>IF(B2002=LEFT('Debt Worksheet'!$C$7,2),'Selected Unit Finder +Unit List'!F2002,"")</f>
        <v/>
      </c>
      <c r="J2002" t="str">
        <f t="shared" si="93"/>
        <v>7320001</v>
      </c>
    </row>
    <row r="2003" spans="1:10" x14ac:dyDescent="0.3">
      <c r="A2003" t="str">
        <f t="shared" si="94"/>
        <v>7320002</v>
      </c>
      <c r="B2003" t="s">
        <v>5017</v>
      </c>
      <c r="C2003" t="s">
        <v>900</v>
      </c>
      <c r="D2003" t="s">
        <v>904</v>
      </c>
      <c r="E2003" t="s">
        <v>2532</v>
      </c>
      <c r="F2003" t="s">
        <v>2533</v>
      </c>
      <c r="G2003">
        <f t="shared" si="95"/>
        <v>25</v>
      </c>
      <c r="H2003">
        <f>IF(LEN(I2003)&gt;0,1+MAX($H$1:H2002),0)</f>
        <v>0</v>
      </c>
      <c r="I2003" t="str">
        <f>IF(B2003=LEFT('Debt Worksheet'!$C$7,2),'Selected Unit Finder +Unit List'!F2003,"")</f>
        <v/>
      </c>
      <c r="J2003" t="str">
        <f t="shared" si="93"/>
        <v>7320002</v>
      </c>
    </row>
    <row r="2004" spans="1:10" x14ac:dyDescent="0.3">
      <c r="A2004" t="str">
        <f t="shared" si="94"/>
        <v>7320003</v>
      </c>
      <c r="B2004" t="s">
        <v>5017</v>
      </c>
      <c r="C2004" t="s">
        <v>900</v>
      </c>
      <c r="D2004" t="s">
        <v>907</v>
      </c>
      <c r="E2004" t="s">
        <v>3096</v>
      </c>
      <c r="F2004" t="s">
        <v>3097</v>
      </c>
      <c r="G2004">
        <f t="shared" si="95"/>
        <v>25</v>
      </c>
      <c r="H2004">
        <f>IF(LEN(I2004)&gt;0,1+MAX($H$1:H2003),0)</f>
        <v>0</v>
      </c>
      <c r="I2004" t="str">
        <f>IF(B2004=LEFT('Debt Worksheet'!$C$7,2),'Selected Unit Finder +Unit List'!F2004,"")</f>
        <v/>
      </c>
      <c r="J2004" t="str">
        <f t="shared" si="93"/>
        <v>7320003</v>
      </c>
    </row>
    <row r="2005" spans="1:10" x14ac:dyDescent="0.3">
      <c r="A2005" t="str">
        <f t="shared" si="94"/>
        <v>7320004</v>
      </c>
      <c r="B2005" t="s">
        <v>5017</v>
      </c>
      <c r="C2005" t="s">
        <v>900</v>
      </c>
      <c r="D2005" t="s">
        <v>910</v>
      </c>
      <c r="E2005" t="s">
        <v>5022</v>
      </c>
      <c r="F2005" t="s">
        <v>5023</v>
      </c>
      <c r="G2005">
        <f t="shared" si="95"/>
        <v>25</v>
      </c>
      <c r="H2005">
        <f>IF(LEN(I2005)&gt;0,1+MAX($H$1:H2004),0)</f>
        <v>0</v>
      </c>
      <c r="I2005" t="str">
        <f>IF(B2005=LEFT('Debt Worksheet'!$C$7,2),'Selected Unit Finder +Unit List'!F2005,"")</f>
        <v/>
      </c>
      <c r="J2005" t="str">
        <f t="shared" si="93"/>
        <v>7320004</v>
      </c>
    </row>
    <row r="2006" spans="1:10" x14ac:dyDescent="0.3">
      <c r="A2006" t="str">
        <f t="shared" si="94"/>
        <v>7320005</v>
      </c>
      <c r="B2006" t="s">
        <v>5017</v>
      </c>
      <c r="C2006" t="s">
        <v>900</v>
      </c>
      <c r="D2006" t="s">
        <v>913</v>
      </c>
      <c r="E2006" t="s">
        <v>981</v>
      </c>
      <c r="F2006" t="s">
        <v>982</v>
      </c>
      <c r="G2006">
        <f t="shared" si="95"/>
        <v>25</v>
      </c>
      <c r="H2006">
        <f>IF(LEN(I2006)&gt;0,1+MAX($H$1:H2005),0)</f>
        <v>0</v>
      </c>
      <c r="I2006" t="str">
        <f>IF(B2006=LEFT('Debt Worksheet'!$C$7,2),'Selected Unit Finder +Unit List'!F2006,"")</f>
        <v/>
      </c>
      <c r="J2006" t="str">
        <f t="shared" si="93"/>
        <v>7320005</v>
      </c>
    </row>
    <row r="2007" spans="1:10" x14ac:dyDescent="0.3">
      <c r="A2007" t="str">
        <f t="shared" si="94"/>
        <v>7320006</v>
      </c>
      <c r="B2007" t="s">
        <v>5017</v>
      </c>
      <c r="C2007" t="s">
        <v>900</v>
      </c>
      <c r="D2007" t="s">
        <v>916</v>
      </c>
      <c r="E2007" t="s">
        <v>1275</v>
      </c>
      <c r="F2007" t="s">
        <v>1276</v>
      </c>
      <c r="G2007">
        <f t="shared" si="95"/>
        <v>25</v>
      </c>
      <c r="H2007">
        <f>IF(LEN(I2007)&gt;0,1+MAX($H$1:H2006),0)</f>
        <v>0</v>
      </c>
      <c r="I2007" t="str">
        <f>IF(B2007=LEFT('Debt Worksheet'!$C$7,2),'Selected Unit Finder +Unit List'!F2007,"")</f>
        <v/>
      </c>
      <c r="J2007" t="str">
        <f t="shared" si="93"/>
        <v>7320006</v>
      </c>
    </row>
    <row r="2008" spans="1:10" x14ac:dyDescent="0.3">
      <c r="A2008" t="str">
        <f t="shared" si="94"/>
        <v>7320007</v>
      </c>
      <c r="B2008" t="s">
        <v>5017</v>
      </c>
      <c r="C2008" t="s">
        <v>900</v>
      </c>
      <c r="D2008" t="s">
        <v>919</v>
      </c>
      <c r="E2008" t="s">
        <v>989</v>
      </c>
      <c r="F2008" t="s">
        <v>990</v>
      </c>
      <c r="G2008">
        <f t="shared" si="95"/>
        <v>25</v>
      </c>
      <c r="H2008">
        <f>IF(LEN(I2008)&gt;0,1+MAX($H$1:H2007),0)</f>
        <v>0</v>
      </c>
      <c r="I2008" t="str">
        <f>IF(B2008=LEFT('Debt Worksheet'!$C$7,2),'Selected Unit Finder +Unit List'!F2008,"")</f>
        <v/>
      </c>
      <c r="J2008" t="str">
        <f t="shared" si="93"/>
        <v>7320007</v>
      </c>
    </row>
    <row r="2009" spans="1:10" x14ac:dyDescent="0.3">
      <c r="A2009" t="str">
        <f t="shared" si="94"/>
        <v>7320008</v>
      </c>
      <c r="B2009" t="s">
        <v>5017</v>
      </c>
      <c r="C2009" t="s">
        <v>900</v>
      </c>
      <c r="D2009" t="s">
        <v>922</v>
      </c>
      <c r="E2009" t="s">
        <v>5024</v>
      </c>
      <c r="F2009" t="s">
        <v>5025</v>
      </c>
      <c r="G2009">
        <f t="shared" si="95"/>
        <v>25</v>
      </c>
      <c r="H2009">
        <f>IF(LEN(I2009)&gt;0,1+MAX($H$1:H2008),0)</f>
        <v>0</v>
      </c>
      <c r="I2009" t="str">
        <f>IF(B2009=LEFT('Debt Worksheet'!$C$7,2),'Selected Unit Finder +Unit List'!F2009,"")</f>
        <v/>
      </c>
      <c r="J2009" t="str">
        <f t="shared" si="93"/>
        <v>7320008</v>
      </c>
    </row>
    <row r="2010" spans="1:10" x14ac:dyDescent="0.3">
      <c r="A2010" t="str">
        <f t="shared" si="94"/>
        <v>7320009</v>
      </c>
      <c r="B2010" t="s">
        <v>5017</v>
      </c>
      <c r="C2010" t="s">
        <v>900</v>
      </c>
      <c r="D2010" t="s">
        <v>925</v>
      </c>
      <c r="E2010" t="s">
        <v>1321</v>
      </c>
      <c r="F2010" t="s">
        <v>1322</v>
      </c>
      <c r="G2010">
        <f t="shared" si="95"/>
        <v>25</v>
      </c>
      <c r="H2010">
        <f>IF(LEN(I2010)&gt;0,1+MAX($H$1:H2009),0)</f>
        <v>0</v>
      </c>
      <c r="I2010" t="str">
        <f>IF(B2010=LEFT('Debt Worksheet'!$C$7,2),'Selected Unit Finder +Unit List'!F2010,"")</f>
        <v/>
      </c>
      <c r="J2010" t="str">
        <f t="shared" si="93"/>
        <v>7320009</v>
      </c>
    </row>
    <row r="2011" spans="1:10" x14ac:dyDescent="0.3">
      <c r="A2011" t="str">
        <f t="shared" si="94"/>
        <v>7320010</v>
      </c>
      <c r="B2011" t="s">
        <v>5017</v>
      </c>
      <c r="C2011" t="s">
        <v>900</v>
      </c>
      <c r="D2011" t="s">
        <v>928</v>
      </c>
      <c r="E2011" t="s">
        <v>3104</v>
      </c>
      <c r="F2011" t="s">
        <v>3105</v>
      </c>
      <c r="G2011">
        <f t="shared" si="95"/>
        <v>25</v>
      </c>
      <c r="H2011">
        <f>IF(LEN(I2011)&gt;0,1+MAX($H$1:H2010),0)</f>
        <v>0</v>
      </c>
      <c r="I2011" t="str">
        <f>IF(B2011=LEFT('Debt Worksheet'!$C$7,2),'Selected Unit Finder +Unit List'!F2011,"")</f>
        <v/>
      </c>
      <c r="J2011" t="str">
        <f t="shared" si="93"/>
        <v>7320010</v>
      </c>
    </row>
    <row r="2012" spans="1:10" x14ac:dyDescent="0.3">
      <c r="A2012" t="str">
        <f t="shared" si="94"/>
        <v>7320011</v>
      </c>
      <c r="B2012" t="s">
        <v>5017</v>
      </c>
      <c r="C2012" t="s">
        <v>900</v>
      </c>
      <c r="D2012" t="s">
        <v>931</v>
      </c>
      <c r="E2012" t="s">
        <v>1196</v>
      </c>
      <c r="F2012" t="s">
        <v>1197</v>
      </c>
      <c r="G2012">
        <f t="shared" si="95"/>
        <v>25</v>
      </c>
      <c r="H2012">
        <f>IF(LEN(I2012)&gt;0,1+MAX($H$1:H2011),0)</f>
        <v>0</v>
      </c>
      <c r="I2012" t="str">
        <f>IF(B2012=LEFT('Debt Worksheet'!$C$7,2),'Selected Unit Finder +Unit List'!F2012,"")</f>
        <v/>
      </c>
      <c r="J2012" t="str">
        <f t="shared" si="93"/>
        <v>7320011</v>
      </c>
    </row>
    <row r="2013" spans="1:10" x14ac:dyDescent="0.3">
      <c r="A2013" t="str">
        <f t="shared" si="94"/>
        <v>7320012</v>
      </c>
      <c r="B2013" t="s">
        <v>5017</v>
      </c>
      <c r="C2013" t="s">
        <v>900</v>
      </c>
      <c r="D2013" t="s">
        <v>934</v>
      </c>
      <c r="E2013" t="s">
        <v>929</v>
      </c>
      <c r="F2013" t="s">
        <v>930</v>
      </c>
      <c r="G2013">
        <f t="shared" si="95"/>
        <v>25</v>
      </c>
      <c r="H2013">
        <f>IF(LEN(I2013)&gt;0,1+MAX($H$1:H2012),0)</f>
        <v>0</v>
      </c>
      <c r="I2013" t="str">
        <f>IF(B2013=LEFT('Debt Worksheet'!$C$7,2),'Selected Unit Finder +Unit List'!F2013,"")</f>
        <v/>
      </c>
      <c r="J2013" t="str">
        <f t="shared" si="93"/>
        <v>7320012</v>
      </c>
    </row>
    <row r="2014" spans="1:10" x14ac:dyDescent="0.3">
      <c r="A2014" t="str">
        <f t="shared" si="94"/>
        <v>7320013</v>
      </c>
      <c r="B2014" t="s">
        <v>5017</v>
      </c>
      <c r="C2014" t="s">
        <v>900</v>
      </c>
      <c r="D2014" t="s">
        <v>995</v>
      </c>
      <c r="E2014" t="s">
        <v>1245</v>
      </c>
      <c r="F2014" t="s">
        <v>1246</v>
      </c>
      <c r="G2014">
        <f t="shared" si="95"/>
        <v>25</v>
      </c>
      <c r="H2014">
        <f>IF(LEN(I2014)&gt;0,1+MAX($H$1:H2013),0)</f>
        <v>0</v>
      </c>
      <c r="I2014" t="str">
        <f>IF(B2014=LEFT('Debt Worksheet'!$C$7,2),'Selected Unit Finder +Unit List'!F2014,"")</f>
        <v/>
      </c>
      <c r="J2014" t="str">
        <f t="shared" si="93"/>
        <v>7320013</v>
      </c>
    </row>
    <row r="2015" spans="1:10" x14ac:dyDescent="0.3">
      <c r="A2015" t="str">
        <f t="shared" si="94"/>
        <v>7320014</v>
      </c>
      <c r="B2015" t="s">
        <v>5017</v>
      </c>
      <c r="C2015" t="s">
        <v>900</v>
      </c>
      <c r="D2015" t="s">
        <v>996</v>
      </c>
      <c r="E2015" t="s">
        <v>935</v>
      </c>
      <c r="F2015" t="s">
        <v>936</v>
      </c>
      <c r="G2015">
        <f t="shared" si="95"/>
        <v>25</v>
      </c>
      <c r="H2015">
        <f>IF(LEN(I2015)&gt;0,1+MAX($H$1:H2014),0)</f>
        <v>0</v>
      </c>
      <c r="I2015" t="str">
        <f>IF(B2015=LEFT('Debt Worksheet'!$C$7,2),'Selected Unit Finder +Unit List'!F2015,"")</f>
        <v/>
      </c>
      <c r="J2015" t="str">
        <f t="shared" si="93"/>
        <v>7320014</v>
      </c>
    </row>
    <row r="2016" spans="1:10" x14ac:dyDescent="0.3">
      <c r="A2016" t="str">
        <f t="shared" si="94"/>
        <v>7330308</v>
      </c>
      <c r="B2016" t="s">
        <v>5017</v>
      </c>
      <c r="C2016" t="s">
        <v>937</v>
      </c>
      <c r="D2016" t="s">
        <v>5026</v>
      </c>
      <c r="E2016" t="s">
        <v>5027</v>
      </c>
      <c r="F2016" t="s">
        <v>5028</v>
      </c>
      <c r="G2016">
        <f t="shared" si="95"/>
        <v>25</v>
      </c>
      <c r="H2016">
        <f>IF(LEN(I2016)&gt;0,1+MAX($H$1:H2015),0)</f>
        <v>0</v>
      </c>
      <c r="I2016" t="str">
        <f>IF(B2016=LEFT('Debt Worksheet'!$C$7,2),'Selected Unit Finder +Unit List'!F2016,"")</f>
        <v/>
      </c>
      <c r="J2016" t="str">
        <f t="shared" si="93"/>
        <v>7330308</v>
      </c>
    </row>
    <row r="2017" spans="1:10" x14ac:dyDescent="0.3">
      <c r="A2017" t="str">
        <f t="shared" si="94"/>
        <v>7330869</v>
      </c>
      <c r="B2017" t="s">
        <v>5017</v>
      </c>
      <c r="C2017" t="s">
        <v>937</v>
      </c>
      <c r="D2017" t="s">
        <v>5029</v>
      </c>
      <c r="E2017" t="s">
        <v>5030</v>
      </c>
      <c r="F2017" t="s">
        <v>5031</v>
      </c>
      <c r="G2017">
        <f t="shared" si="95"/>
        <v>25</v>
      </c>
      <c r="H2017">
        <f>IF(LEN(I2017)&gt;0,1+MAX($H$1:H2016),0)</f>
        <v>0</v>
      </c>
      <c r="I2017" t="str">
        <f>IF(B2017=LEFT('Debt Worksheet'!$C$7,2),'Selected Unit Finder +Unit List'!F2017,"")</f>
        <v/>
      </c>
      <c r="J2017" t="str">
        <f t="shared" si="93"/>
        <v>7330869</v>
      </c>
    </row>
    <row r="2018" spans="1:10" x14ac:dyDescent="0.3">
      <c r="A2018" t="str">
        <f t="shared" si="94"/>
        <v>7330972</v>
      </c>
      <c r="B2018" t="s">
        <v>5017</v>
      </c>
      <c r="C2018" t="s">
        <v>937</v>
      </c>
      <c r="D2018" t="s">
        <v>1432</v>
      </c>
      <c r="E2018" t="s">
        <v>5032</v>
      </c>
      <c r="F2018" t="s">
        <v>5033</v>
      </c>
      <c r="G2018">
        <f t="shared" si="95"/>
        <v>25</v>
      </c>
      <c r="H2018">
        <f>IF(LEN(I2018)&gt;0,1+MAX($H$1:H2017),0)</f>
        <v>0</v>
      </c>
      <c r="I2018" t="str">
        <f>IF(B2018=LEFT('Debt Worksheet'!$C$7,2),'Selected Unit Finder +Unit List'!F2018,"")</f>
        <v/>
      </c>
      <c r="J2018" t="str">
        <f t="shared" si="93"/>
        <v>7330972</v>
      </c>
    </row>
    <row r="2019" spans="1:10" x14ac:dyDescent="0.3">
      <c r="A2019" t="str">
        <f t="shared" si="94"/>
        <v>7347285</v>
      </c>
      <c r="B2019" t="s">
        <v>5017</v>
      </c>
      <c r="C2019" t="s">
        <v>950</v>
      </c>
      <c r="D2019" t="s">
        <v>5034</v>
      </c>
      <c r="E2019" t="s">
        <v>5035</v>
      </c>
      <c r="F2019" t="s">
        <v>5036</v>
      </c>
      <c r="G2019">
        <f t="shared" si="95"/>
        <v>25</v>
      </c>
      <c r="H2019">
        <f>IF(LEN(I2019)&gt;0,1+MAX($H$1:H2018),0)</f>
        <v>0</v>
      </c>
      <c r="I2019" t="str">
        <f>IF(B2019=LEFT('Debt Worksheet'!$C$7,2),'Selected Unit Finder +Unit List'!F2019,"")</f>
        <v/>
      </c>
      <c r="J2019" t="str">
        <f t="shared" si="93"/>
        <v>7347285</v>
      </c>
    </row>
    <row r="2020" spans="1:10" x14ac:dyDescent="0.3">
      <c r="A2020" t="str">
        <f t="shared" si="94"/>
        <v>7347350</v>
      </c>
      <c r="B2020" t="s">
        <v>5017</v>
      </c>
      <c r="C2020" t="s">
        <v>950</v>
      </c>
      <c r="D2020" t="s">
        <v>5037</v>
      </c>
      <c r="E2020" t="s">
        <v>5038</v>
      </c>
      <c r="F2020" t="s">
        <v>5039</v>
      </c>
      <c r="G2020">
        <f t="shared" si="95"/>
        <v>25</v>
      </c>
      <c r="H2020">
        <f>IF(LEN(I2020)&gt;0,1+MAX($H$1:H2019),0)</f>
        <v>0</v>
      </c>
      <c r="I2020" t="str">
        <f>IF(B2020=LEFT('Debt Worksheet'!$C$7,2),'Selected Unit Finder +Unit List'!F2020,"")</f>
        <v/>
      </c>
      <c r="J2020" t="str">
        <f t="shared" si="93"/>
        <v>7347350</v>
      </c>
    </row>
    <row r="2021" spans="1:10" x14ac:dyDescent="0.3">
      <c r="A2021" t="str">
        <f t="shared" si="94"/>
        <v>7347360</v>
      </c>
      <c r="B2021" t="s">
        <v>5017</v>
      </c>
      <c r="C2021" t="s">
        <v>950</v>
      </c>
      <c r="D2021" t="s">
        <v>5040</v>
      </c>
      <c r="E2021" t="s">
        <v>5041</v>
      </c>
      <c r="F2021" t="s">
        <v>5042</v>
      </c>
      <c r="G2021">
        <f t="shared" si="95"/>
        <v>25</v>
      </c>
      <c r="H2021">
        <f>IF(LEN(I2021)&gt;0,1+MAX($H$1:H2020),0)</f>
        <v>0</v>
      </c>
      <c r="I2021" t="str">
        <f>IF(B2021=LEFT('Debt Worksheet'!$C$7,2),'Selected Unit Finder +Unit List'!F2021,"")</f>
        <v/>
      </c>
      <c r="J2021" t="str">
        <f t="shared" si="93"/>
        <v>7347360</v>
      </c>
    </row>
    <row r="2022" spans="1:10" x14ac:dyDescent="0.3">
      <c r="A2022" t="str">
        <f t="shared" si="94"/>
        <v>7347365</v>
      </c>
      <c r="B2022" t="s">
        <v>5017</v>
      </c>
      <c r="C2022" t="s">
        <v>950</v>
      </c>
      <c r="D2022" t="s">
        <v>5043</v>
      </c>
      <c r="E2022" t="s">
        <v>5044</v>
      </c>
      <c r="F2022" t="s">
        <v>5045</v>
      </c>
      <c r="G2022">
        <f t="shared" si="95"/>
        <v>25</v>
      </c>
      <c r="H2022">
        <f>IF(LEN(I2022)&gt;0,1+MAX($H$1:H2021),0)</f>
        <v>0</v>
      </c>
      <c r="I2022" t="str">
        <f>IF(B2022=LEFT('Debt Worksheet'!$C$7,2),'Selected Unit Finder +Unit List'!F2022,"")</f>
        <v/>
      </c>
      <c r="J2022" t="str">
        <f t="shared" si="93"/>
        <v>7347365</v>
      </c>
    </row>
    <row r="2023" spans="1:10" x14ac:dyDescent="0.3">
      <c r="A2023" t="str">
        <f t="shared" si="94"/>
        <v>7350208</v>
      </c>
      <c r="B2023" t="s">
        <v>5017</v>
      </c>
      <c r="C2023" t="s">
        <v>960</v>
      </c>
      <c r="D2023" t="s">
        <v>5046</v>
      </c>
      <c r="E2023" t="s">
        <v>5047</v>
      </c>
      <c r="F2023" t="s">
        <v>5048</v>
      </c>
      <c r="G2023">
        <f t="shared" si="95"/>
        <v>25</v>
      </c>
      <c r="H2023">
        <f>IF(LEN(I2023)&gt;0,1+MAX($H$1:H2022),0)</f>
        <v>0</v>
      </c>
      <c r="I2023" t="str">
        <f>IF(B2023=LEFT('Debt Worksheet'!$C$7,2),'Selected Unit Finder +Unit List'!F2023,"")</f>
        <v/>
      </c>
      <c r="J2023" t="str">
        <f t="shared" si="93"/>
        <v>7350208</v>
      </c>
    </row>
    <row r="2024" spans="1:10" x14ac:dyDescent="0.3">
      <c r="A2024" t="str">
        <f t="shared" si="94"/>
        <v>7361013</v>
      </c>
      <c r="B2024" t="s">
        <v>5017</v>
      </c>
      <c r="C2024" t="s">
        <v>966</v>
      </c>
      <c r="D2024" t="s">
        <v>5049</v>
      </c>
      <c r="E2024" t="s">
        <v>5050</v>
      </c>
      <c r="F2024" t="s">
        <v>5051</v>
      </c>
      <c r="G2024">
        <f t="shared" si="95"/>
        <v>25</v>
      </c>
      <c r="H2024">
        <f>IF(LEN(I2024)&gt;0,1+MAX($H$1:H2023),0)</f>
        <v>0</v>
      </c>
      <c r="I2024" t="str">
        <f>IF(B2024=LEFT('Debt Worksheet'!$C$7,2),'Selected Unit Finder +Unit List'!F2024,"")</f>
        <v/>
      </c>
      <c r="J2024" t="str">
        <f t="shared" si="93"/>
        <v>7361013</v>
      </c>
    </row>
    <row r="2025" spans="1:10" x14ac:dyDescent="0.3">
      <c r="A2025" t="str">
        <f t="shared" si="94"/>
        <v>7370036</v>
      </c>
      <c r="B2025" t="s">
        <v>5017</v>
      </c>
      <c r="C2025" t="s">
        <v>1260</v>
      </c>
      <c r="D2025" t="s">
        <v>1821</v>
      </c>
      <c r="E2025" t="s">
        <v>5052</v>
      </c>
      <c r="F2025" t="s">
        <v>5053</v>
      </c>
      <c r="G2025">
        <f t="shared" si="95"/>
        <v>25</v>
      </c>
      <c r="H2025">
        <f>IF(LEN(I2025)&gt;0,1+MAX($H$1:H2024),0)</f>
        <v>0</v>
      </c>
      <c r="I2025" t="str">
        <f>IF(B2025=LEFT('Debt Worksheet'!$C$7,2),'Selected Unit Finder +Unit List'!F2025,"")</f>
        <v/>
      </c>
      <c r="J2025" t="str">
        <f t="shared" si="93"/>
        <v>7370036</v>
      </c>
    </row>
    <row r="2026" spans="1:10" x14ac:dyDescent="0.3">
      <c r="A2026" t="str">
        <f t="shared" si="94"/>
        <v>7410000</v>
      </c>
      <c r="B2026" t="s">
        <v>5054</v>
      </c>
      <c r="C2026" t="s">
        <v>896</v>
      </c>
      <c r="D2026" t="s">
        <v>897</v>
      </c>
      <c r="E2026" t="s">
        <v>5055</v>
      </c>
      <c r="F2026" t="s">
        <v>5056</v>
      </c>
      <c r="G2026">
        <f t="shared" si="95"/>
        <v>23</v>
      </c>
      <c r="H2026">
        <f>IF(LEN(I2026)&gt;0,1+MAX($H$1:H2025),0)</f>
        <v>0</v>
      </c>
      <c r="I2026" t="str">
        <f>IF(B2026=LEFT('Debt Worksheet'!$C$7,2),'Selected Unit Finder +Unit List'!F2026,"")</f>
        <v/>
      </c>
      <c r="J2026" t="str">
        <f t="shared" si="93"/>
        <v>7410000</v>
      </c>
    </row>
    <row r="2027" spans="1:10" x14ac:dyDescent="0.3">
      <c r="A2027" t="str">
        <f t="shared" si="94"/>
        <v>7420001</v>
      </c>
      <c r="B2027" t="s">
        <v>5054</v>
      </c>
      <c r="C2027" t="s">
        <v>900</v>
      </c>
      <c r="D2027" t="s">
        <v>901</v>
      </c>
      <c r="E2027" t="s">
        <v>5057</v>
      </c>
      <c r="F2027" t="s">
        <v>5058</v>
      </c>
      <c r="G2027">
        <f t="shared" si="95"/>
        <v>23</v>
      </c>
      <c r="H2027">
        <f>IF(LEN(I2027)&gt;0,1+MAX($H$1:H2026),0)</f>
        <v>0</v>
      </c>
      <c r="I2027" t="str">
        <f>IF(B2027=LEFT('Debt Worksheet'!$C$7,2),'Selected Unit Finder +Unit List'!F2027,"")</f>
        <v/>
      </c>
      <c r="J2027" t="str">
        <f t="shared" si="93"/>
        <v>7420001</v>
      </c>
    </row>
    <row r="2028" spans="1:10" x14ac:dyDescent="0.3">
      <c r="A2028" t="str">
        <f t="shared" si="94"/>
        <v>7420002</v>
      </c>
      <c r="B2028" t="s">
        <v>5054</v>
      </c>
      <c r="C2028" t="s">
        <v>900</v>
      </c>
      <c r="D2028" t="s">
        <v>904</v>
      </c>
      <c r="E2028" t="s">
        <v>1062</v>
      </c>
      <c r="F2028" t="s">
        <v>1063</v>
      </c>
      <c r="G2028">
        <f t="shared" si="95"/>
        <v>23</v>
      </c>
      <c r="H2028">
        <f>IF(LEN(I2028)&gt;0,1+MAX($H$1:H2027),0)</f>
        <v>0</v>
      </c>
      <c r="I2028" t="str">
        <f>IF(B2028=LEFT('Debt Worksheet'!$C$7,2),'Selected Unit Finder +Unit List'!F2028,"")</f>
        <v/>
      </c>
      <c r="J2028" t="str">
        <f t="shared" si="93"/>
        <v>7420002</v>
      </c>
    </row>
    <row r="2029" spans="1:10" x14ac:dyDescent="0.3">
      <c r="A2029" t="str">
        <f t="shared" si="94"/>
        <v>7420003</v>
      </c>
      <c r="B2029" t="s">
        <v>5054</v>
      </c>
      <c r="C2029" t="s">
        <v>900</v>
      </c>
      <c r="D2029" t="s">
        <v>907</v>
      </c>
      <c r="E2029" t="s">
        <v>5059</v>
      </c>
      <c r="F2029" t="s">
        <v>5060</v>
      </c>
      <c r="G2029">
        <f t="shared" si="95"/>
        <v>23</v>
      </c>
      <c r="H2029">
        <f>IF(LEN(I2029)&gt;0,1+MAX($H$1:H2028),0)</f>
        <v>0</v>
      </c>
      <c r="I2029" t="str">
        <f>IF(B2029=LEFT('Debt Worksheet'!$C$7,2),'Selected Unit Finder +Unit List'!F2029,"")</f>
        <v/>
      </c>
      <c r="J2029" t="str">
        <f t="shared" si="93"/>
        <v>7420003</v>
      </c>
    </row>
    <row r="2030" spans="1:10" x14ac:dyDescent="0.3">
      <c r="A2030" t="str">
        <f t="shared" si="94"/>
        <v>7420004</v>
      </c>
      <c r="B2030" t="s">
        <v>5054</v>
      </c>
      <c r="C2030" t="s">
        <v>900</v>
      </c>
      <c r="D2030" t="s">
        <v>910</v>
      </c>
      <c r="E2030" t="s">
        <v>5061</v>
      </c>
      <c r="F2030" t="s">
        <v>5062</v>
      </c>
      <c r="G2030">
        <f t="shared" si="95"/>
        <v>23</v>
      </c>
      <c r="H2030">
        <f>IF(LEN(I2030)&gt;0,1+MAX($H$1:H2029),0)</f>
        <v>0</v>
      </c>
      <c r="I2030" t="str">
        <f>IF(B2030=LEFT('Debt Worksheet'!$C$7,2),'Selected Unit Finder +Unit List'!F2030,"")</f>
        <v/>
      </c>
      <c r="J2030" t="str">
        <f t="shared" si="93"/>
        <v>7420004</v>
      </c>
    </row>
    <row r="2031" spans="1:10" x14ac:dyDescent="0.3">
      <c r="A2031" t="str">
        <f t="shared" si="94"/>
        <v>7420005</v>
      </c>
      <c r="B2031" t="s">
        <v>5054</v>
      </c>
      <c r="C2031" t="s">
        <v>900</v>
      </c>
      <c r="D2031" t="s">
        <v>913</v>
      </c>
      <c r="E2031" t="s">
        <v>1072</v>
      </c>
      <c r="F2031" t="s">
        <v>1073</v>
      </c>
      <c r="G2031">
        <f t="shared" si="95"/>
        <v>23</v>
      </c>
      <c r="H2031">
        <f>IF(LEN(I2031)&gt;0,1+MAX($H$1:H2030),0)</f>
        <v>0</v>
      </c>
      <c r="I2031" t="str">
        <f>IF(B2031=LEFT('Debt Worksheet'!$C$7,2),'Selected Unit Finder +Unit List'!F2031,"")</f>
        <v/>
      </c>
      <c r="J2031" t="str">
        <f t="shared" si="93"/>
        <v>7420005</v>
      </c>
    </row>
    <row r="2032" spans="1:10" x14ac:dyDescent="0.3">
      <c r="A2032" t="str">
        <f t="shared" si="94"/>
        <v>7420006</v>
      </c>
      <c r="B2032" t="s">
        <v>5054</v>
      </c>
      <c r="C2032" t="s">
        <v>900</v>
      </c>
      <c r="D2032" t="s">
        <v>916</v>
      </c>
      <c r="E2032" t="s">
        <v>5063</v>
      </c>
      <c r="F2032" t="s">
        <v>5064</v>
      </c>
      <c r="G2032">
        <f t="shared" si="95"/>
        <v>23</v>
      </c>
      <c r="H2032">
        <f>IF(LEN(I2032)&gt;0,1+MAX($H$1:H2031),0)</f>
        <v>0</v>
      </c>
      <c r="I2032" t="str">
        <f>IF(B2032=LEFT('Debt Worksheet'!$C$7,2),'Selected Unit Finder +Unit List'!F2032,"")</f>
        <v/>
      </c>
      <c r="J2032" t="str">
        <f t="shared" si="93"/>
        <v>7420006</v>
      </c>
    </row>
    <row r="2033" spans="1:10" x14ac:dyDescent="0.3">
      <c r="A2033" t="str">
        <f t="shared" si="94"/>
        <v>7420007</v>
      </c>
      <c r="B2033" t="s">
        <v>5054</v>
      </c>
      <c r="C2033" t="s">
        <v>900</v>
      </c>
      <c r="D2033" t="s">
        <v>919</v>
      </c>
      <c r="E2033" t="s">
        <v>981</v>
      </c>
      <c r="F2033" t="s">
        <v>982</v>
      </c>
      <c r="G2033">
        <f t="shared" si="95"/>
        <v>23</v>
      </c>
      <c r="H2033">
        <f>IF(LEN(I2033)&gt;0,1+MAX($H$1:H2032),0)</f>
        <v>0</v>
      </c>
      <c r="I2033" t="str">
        <f>IF(B2033=LEFT('Debt Worksheet'!$C$7,2),'Selected Unit Finder +Unit List'!F2033,"")</f>
        <v/>
      </c>
      <c r="J2033" t="str">
        <f t="shared" si="93"/>
        <v>7420007</v>
      </c>
    </row>
    <row r="2034" spans="1:10" x14ac:dyDescent="0.3">
      <c r="A2034" t="str">
        <f t="shared" si="94"/>
        <v>7420008</v>
      </c>
      <c r="B2034" t="s">
        <v>5054</v>
      </c>
      <c r="C2034" t="s">
        <v>900</v>
      </c>
      <c r="D2034" t="s">
        <v>922</v>
      </c>
      <c r="E2034" t="s">
        <v>5065</v>
      </c>
      <c r="F2034" t="s">
        <v>5066</v>
      </c>
      <c r="G2034">
        <f t="shared" si="95"/>
        <v>23</v>
      </c>
      <c r="H2034">
        <f>IF(LEN(I2034)&gt;0,1+MAX($H$1:H2033),0)</f>
        <v>0</v>
      </c>
      <c r="I2034" t="str">
        <f>IF(B2034=LEFT('Debt Worksheet'!$C$7,2),'Selected Unit Finder +Unit List'!F2034,"")</f>
        <v/>
      </c>
      <c r="J2034" t="str">
        <f t="shared" si="93"/>
        <v>7420008</v>
      </c>
    </row>
    <row r="2035" spans="1:10" x14ac:dyDescent="0.3">
      <c r="A2035" t="str">
        <f t="shared" si="94"/>
        <v>7420009</v>
      </c>
      <c r="B2035" t="s">
        <v>5054</v>
      </c>
      <c r="C2035" t="s">
        <v>900</v>
      </c>
      <c r="D2035" t="s">
        <v>925</v>
      </c>
      <c r="E2035" t="s">
        <v>1076</v>
      </c>
      <c r="F2035" t="s">
        <v>1077</v>
      </c>
      <c r="G2035">
        <f t="shared" si="95"/>
        <v>23</v>
      </c>
      <c r="H2035">
        <f>IF(LEN(I2035)&gt;0,1+MAX($H$1:H2034),0)</f>
        <v>0</v>
      </c>
      <c r="I2035" t="str">
        <f>IF(B2035=LEFT('Debt Worksheet'!$C$7,2),'Selected Unit Finder +Unit List'!F2035,"")</f>
        <v/>
      </c>
      <c r="J2035" t="str">
        <f t="shared" si="93"/>
        <v>7420009</v>
      </c>
    </row>
    <row r="2036" spans="1:10" x14ac:dyDescent="0.3">
      <c r="A2036" t="str">
        <f t="shared" si="94"/>
        <v>7430458</v>
      </c>
      <c r="B2036" t="s">
        <v>5054</v>
      </c>
      <c r="C2036" t="s">
        <v>937</v>
      </c>
      <c r="D2036" t="s">
        <v>5067</v>
      </c>
      <c r="E2036" t="s">
        <v>5068</v>
      </c>
      <c r="F2036" t="s">
        <v>5069</v>
      </c>
      <c r="G2036">
        <f t="shared" si="95"/>
        <v>23</v>
      </c>
      <c r="H2036">
        <f>IF(LEN(I2036)&gt;0,1+MAX($H$1:H2035),0)</f>
        <v>0</v>
      </c>
      <c r="I2036" t="str">
        <f>IF(B2036=LEFT('Debt Worksheet'!$C$7,2),'Selected Unit Finder +Unit List'!F2036,"")</f>
        <v/>
      </c>
      <c r="J2036" t="str">
        <f t="shared" si="93"/>
        <v>7430458</v>
      </c>
    </row>
    <row r="2037" spans="1:10" x14ac:dyDescent="0.3">
      <c r="A2037" t="str">
        <f t="shared" si="94"/>
        <v>7430870</v>
      </c>
      <c r="B2037" t="s">
        <v>5054</v>
      </c>
      <c r="C2037" t="s">
        <v>937</v>
      </c>
      <c r="D2037" t="s">
        <v>5070</v>
      </c>
      <c r="E2037" t="s">
        <v>5071</v>
      </c>
      <c r="F2037" t="s">
        <v>5072</v>
      </c>
      <c r="G2037">
        <f t="shared" si="95"/>
        <v>23</v>
      </c>
      <c r="H2037">
        <f>IF(LEN(I2037)&gt;0,1+MAX($H$1:H2036),0)</f>
        <v>0</v>
      </c>
      <c r="I2037" t="str">
        <f>IF(B2037=LEFT('Debt Worksheet'!$C$7,2),'Selected Unit Finder +Unit List'!F2037,"")</f>
        <v/>
      </c>
      <c r="J2037" t="str">
        <f t="shared" si="93"/>
        <v>7430870</v>
      </c>
    </row>
    <row r="2038" spans="1:10" x14ac:dyDescent="0.3">
      <c r="A2038" t="str">
        <f t="shared" si="94"/>
        <v>7430871</v>
      </c>
      <c r="B2038" t="s">
        <v>5054</v>
      </c>
      <c r="C2038" t="s">
        <v>937</v>
      </c>
      <c r="D2038" t="s">
        <v>5073</v>
      </c>
      <c r="E2038" t="s">
        <v>5074</v>
      </c>
      <c r="F2038" t="s">
        <v>5075</v>
      </c>
      <c r="G2038">
        <f t="shared" si="95"/>
        <v>23</v>
      </c>
      <c r="H2038">
        <f>IF(LEN(I2038)&gt;0,1+MAX($H$1:H2037),0)</f>
        <v>0</v>
      </c>
      <c r="I2038" t="str">
        <f>IF(B2038=LEFT('Debt Worksheet'!$C$7,2),'Selected Unit Finder +Unit List'!F2038,"")</f>
        <v/>
      </c>
      <c r="J2038" t="str">
        <f t="shared" si="93"/>
        <v>7430871</v>
      </c>
    </row>
    <row r="2039" spans="1:10" x14ac:dyDescent="0.3">
      <c r="A2039" t="str">
        <f t="shared" si="94"/>
        <v>7430872</v>
      </c>
      <c r="B2039" t="s">
        <v>5054</v>
      </c>
      <c r="C2039" t="s">
        <v>937</v>
      </c>
      <c r="D2039" t="s">
        <v>5076</v>
      </c>
      <c r="E2039" t="s">
        <v>5077</v>
      </c>
      <c r="F2039" t="s">
        <v>5078</v>
      </c>
      <c r="G2039">
        <f t="shared" si="95"/>
        <v>23</v>
      </c>
      <c r="H2039">
        <f>IF(LEN(I2039)&gt;0,1+MAX($H$1:H2038),0)</f>
        <v>0</v>
      </c>
      <c r="I2039" t="str">
        <f>IF(B2039=LEFT('Debt Worksheet'!$C$7,2),'Selected Unit Finder +Unit List'!F2039,"")</f>
        <v/>
      </c>
      <c r="J2039" t="str">
        <f t="shared" si="93"/>
        <v>7430872</v>
      </c>
    </row>
    <row r="2040" spans="1:10" x14ac:dyDescent="0.3">
      <c r="A2040" t="str">
        <f t="shared" si="94"/>
        <v>7430873</v>
      </c>
      <c r="B2040" t="s">
        <v>5054</v>
      </c>
      <c r="C2040" t="s">
        <v>937</v>
      </c>
      <c r="D2040" t="s">
        <v>5079</v>
      </c>
      <c r="E2040" t="s">
        <v>5080</v>
      </c>
      <c r="F2040" t="s">
        <v>5081</v>
      </c>
      <c r="G2040">
        <f t="shared" si="95"/>
        <v>23</v>
      </c>
      <c r="H2040">
        <f>IF(LEN(I2040)&gt;0,1+MAX($H$1:H2039),0)</f>
        <v>0</v>
      </c>
      <c r="I2040" t="str">
        <f>IF(B2040=LEFT('Debt Worksheet'!$C$7,2),'Selected Unit Finder +Unit List'!F2040,"")</f>
        <v/>
      </c>
      <c r="J2040" t="str">
        <f t="shared" si="93"/>
        <v>7430873</v>
      </c>
    </row>
    <row r="2041" spans="1:10" x14ac:dyDescent="0.3">
      <c r="A2041" t="str">
        <f t="shared" si="94"/>
        <v>7430874</v>
      </c>
      <c r="B2041" t="s">
        <v>5054</v>
      </c>
      <c r="C2041" t="s">
        <v>937</v>
      </c>
      <c r="D2041" t="s">
        <v>5082</v>
      </c>
      <c r="E2041" t="s">
        <v>5083</v>
      </c>
      <c r="F2041" t="s">
        <v>5084</v>
      </c>
      <c r="G2041">
        <f t="shared" si="95"/>
        <v>23</v>
      </c>
      <c r="H2041">
        <f>IF(LEN(I2041)&gt;0,1+MAX($H$1:H2040),0)</f>
        <v>0</v>
      </c>
      <c r="I2041" t="str">
        <f>IF(B2041=LEFT('Debt Worksheet'!$C$7,2),'Selected Unit Finder +Unit List'!F2041,"")</f>
        <v/>
      </c>
      <c r="J2041" t="str">
        <f t="shared" si="93"/>
        <v>7430874</v>
      </c>
    </row>
    <row r="2042" spans="1:10" x14ac:dyDescent="0.3">
      <c r="A2042" t="str">
        <f t="shared" si="94"/>
        <v>7430973</v>
      </c>
      <c r="B2042" t="s">
        <v>5054</v>
      </c>
      <c r="C2042" t="s">
        <v>937</v>
      </c>
      <c r="D2042" t="s">
        <v>2639</v>
      </c>
      <c r="E2042" t="s">
        <v>5085</v>
      </c>
      <c r="F2042" t="s">
        <v>5086</v>
      </c>
      <c r="G2042">
        <f t="shared" si="95"/>
        <v>23</v>
      </c>
      <c r="H2042">
        <f>IF(LEN(I2042)&gt;0,1+MAX($H$1:H2041),0)</f>
        <v>0</v>
      </c>
      <c r="I2042" t="str">
        <f>IF(B2042=LEFT('Debt Worksheet'!$C$7,2),'Selected Unit Finder +Unit List'!F2042,"")</f>
        <v/>
      </c>
      <c r="J2042" t="str">
        <f t="shared" si="93"/>
        <v>7430973</v>
      </c>
    </row>
    <row r="2043" spans="1:10" x14ac:dyDescent="0.3">
      <c r="A2043" t="str">
        <f t="shared" si="94"/>
        <v>7447385</v>
      </c>
      <c r="B2043" t="s">
        <v>5054</v>
      </c>
      <c r="C2043" t="s">
        <v>950</v>
      </c>
      <c r="D2043" t="s">
        <v>5087</v>
      </c>
      <c r="E2043" t="s">
        <v>5088</v>
      </c>
      <c r="F2043" t="s">
        <v>5089</v>
      </c>
      <c r="G2043">
        <f t="shared" si="95"/>
        <v>23</v>
      </c>
      <c r="H2043">
        <f>IF(LEN(I2043)&gt;0,1+MAX($H$1:H2042),0)</f>
        <v>0</v>
      </c>
      <c r="I2043" t="str">
        <f>IF(B2043=LEFT('Debt Worksheet'!$C$7,2),'Selected Unit Finder +Unit List'!F2043,"")</f>
        <v/>
      </c>
      <c r="J2043" t="str">
        <f t="shared" si="93"/>
        <v>7447385</v>
      </c>
    </row>
    <row r="2044" spans="1:10" x14ac:dyDescent="0.3">
      <c r="A2044" t="str">
        <f t="shared" si="94"/>
        <v>7447445</v>
      </c>
      <c r="B2044" t="s">
        <v>5054</v>
      </c>
      <c r="C2044" t="s">
        <v>950</v>
      </c>
      <c r="D2044" t="s">
        <v>5090</v>
      </c>
      <c r="E2044" t="s">
        <v>5091</v>
      </c>
      <c r="F2044" t="s">
        <v>5092</v>
      </c>
      <c r="G2044">
        <f t="shared" si="95"/>
        <v>23</v>
      </c>
      <c r="H2044">
        <f>IF(LEN(I2044)&gt;0,1+MAX($H$1:H2043),0)</f>
        <v>0</v>
      </c>
      <c r="I2044" t="str">
        <f>IF(B2044=LEFT('Debt Worksheet'!$C$7,2),'Selected Unit Finder +Unit List'!F2044,"")</f>
        <v/>
      </c>
      <c r="J2044" t="str">
        <f t="shared" si="93"/>
        <v>7447445</v>
      </c>
    </row>
    <row r="2045" spans="1:10" x14ac:dyDescent="0.3">
      <c r="A2045" t="str">
        <f t="shared" si="94"/>
        <v>7450294</v>
      </c>
      <c r="B2045" t="s">
        <v>5054</v>
      </c>
      <c r="C2045" t="s">
        <v>960</v>
      </c>
      <c r="D2045" t="s">
        <v>5093</v>
      </c>
      <c r="E2045" t="s">
        <v>5094</v>
      </c>
      <c r="F2045" t="s">
        <v>5095</v>
      </c>
      <c r="G2045">
        <f t="shared" si="95"/>
        <v>23</v>
      </c>
      <c r="H2045">
        <f>IF(LEN(I2045)&gt;0,1+MAX($H$1:H2044),0)</f>
        <v>0</v>
      </c>
      <c r="I2045" t="str">
        <f>IF(B2045=LEFT('Debt Worksheet'!$C$7,2),'Selected Unit Finder +Unit List'!F2045,"")</f>
        <v/>
      </c>
      <c r="J2045" t="str">
        <f t="shared" si="93"/>
        <v>7450294</v>
      </c>
    </row>
    <row r="2046" spans="1:10" x14ac:dyDescent="0.3">
      <c r="A2046" t="str">
        <f t="shared" si="94"/>
        <v>7450301</v>
      </c>
      <c r="B2046" t="s">
        <v>5054</v>
      </c>
      <c r="C2046" t="s">
        <v>960</v>
      </c>
      <c r="D2046" t="s">
        <v>1325</v>
      </c>
      <c r="E2046" t="s">
        <v>5096</v>
      </c>
      <c r="F2046" t="s">
        <v>5097</v>
      </c>
      <c r="G2046">
        <f t="shared" si="95"/>
        <v>23</v>
      </c>
      <c r="H2046">
        <f>IF(LEN(I2046)&gt;0,1+MAX($H$1:H2045),0)</f>
        <v>0</v>
      </c>
      <c r="I2046" t="str">
        <f>IF(B2046=LEFT('Debt Worksheet'!$C$7,2),'Selected Unit Finder +Unit List'!F2046,"")</f>
        <v/>
      </c>
      <c r="J2046" t="str">
        <f t="shared" si="93"/>
        <v>7450301</v>
      </c>
    </row>
    <row r="2047" spans="1:10" x14ac:dyDescent="0.3">
      <c r="A2047" t="str">
        <f t="shared" si="94"/>
        <v>7460960</v>
      </c>
      <c r="B2047" t="s">
        <v>5054</v>
      </c>
      <c r="C2047" t="s">
        <v>966</v>
      </c>
      <c r="D2047" t="s">
        <v>1053</v>
      </c>
      <c r="E2047" t="s">
        <v>5098</v>
      </c>
      <c r="F2047" t="s">
        <v>5099</v>
      </c>
      <c r="G2047">
        <f t="shared" si="95"/>
        <v>23</v>
      </c>
      <c r="H2047">
        <f>IF(LEN(I2047)&gt;0,1+MAX($H$1:H2046),0)</f>
        <v>0</v>
      </c>
      <c r="I2047" t="str">
        <f>IF(B2047=LEFT('Debt Worksheet'!$C$7,2),'Selected Unit Finder +Unit List'!F2047,"")</f>
        <v/>
      </c>
      <c r="J2047" t="str">
        <f t="shared" si="93"/>
        <v>7460960</v>
      </c>
    </row>
    <row r="2048" spans="1:10" x14ac:dyDescent="0.3">
      <c r="A2048" t="str">
        <f t="shared" si="94"/>
        <v>7461068</v>
      </c>
      <c r="B2048" t="s">
        <v>5054</v>
      </c>
      <c r="C2048" t="s">
        <v>966</v>
      </c>
      <c r="D2048" t="s">
        <v>5100</v>
      </c>
      <c r="E2048" t="s">
        <v>5101</v>
      </c>
      <c r="F2048" t="s">
        <v>5102</v>
      </c>
      <c r="G2048">
        <f t="shared" si="95"/>
        <v>23</v>
      </c>
      <c r="H2048">
        <f>IF(LEN(I2048)&gt;0,1+MAX($H$1:H2047),0)</f>
        <v>0</v>
      </c>
      <c r="I2048" t="str">
        <f>IF(B2048=LEFT('Debt Worksheet'!$C$7,2),'Selected Unit Finder +Unit List'!F2048,"")</f>
        <v/>
      </c>
      <c r="J2048" t="str">
        <f t="shared" si="93"/>
        <v>7461068</v>
      </c>
    </row>
    <row r="2049" spans="1:10" x14ac:dyDescent="0.3">
      <c r="A2049" t="str">
        <f t="shared" si="94"/>
        <v>7510000</v>
      </c>
      <c r="B2049" t="s">
        <v>5103</v>
      </c>
      <c r="C2049" t="s">
        <v>896</v>
      </c>
      <c r="D2049" t="s">
        <v>897</v>
      </c>
      <c r="E2049" t="s">
        <v>5104</v>
      </c>
      <c r="F2049" t="s">
        <v>5105</v>
      </c>
      <c r="G2049">
        <f t="shared" si="95"/>
        <v>22</v>
      </c>
      <c r="H2049">
        <f>IF(LEN(I2049)&gt;0,1+MAX($H$1:H2048),0)</f>
        <v>0</v>
      </c>
      <c r="I2049" t="str">
        <f>IF(B2049=LEFT('Debt Worksheet'!$C$7,2),'Selected Unit Finder +Unit List'!F2049,"")</f>
        <v/>
      </c>
      <c r="J2049" t="str">
        <f t="shared" si="93"/>
        <v>7510000</v>
      </c>
    </row>
    <row r="2050" spans="1:10" x14ac:dyDescent="0.3">
      <c r="A2050" t="str">
        <f t="shared" si="94"/>
        <v>7520001</v>
      </c>
      <c r="B2050" t="s">
        <v>5103</v>
      </c>
      <c r="C2050" t="s">
        <v>900</v>
      </c>
      <c r="D2050" t="s">
        <v>901</v>
      </c>
      <c r="E2050" t="s">
        <v>5106</v>
      </c>
      <c r="F2050" t="s">
        <v>5107</v>
      </c>
      <c r="G2050">
        <f t="shared" si="95"/>
        <v>22</v>
      </c>
      <c r="H2050">
        <f>IF(LEN(I2050)&gt;0,1+MAX($H$1:H2049),0)</f>
        <v>0</v>
      </c>
      <c r="I2050" t="str">
        <f>IF(B2050=LEFT('Debt Worksheet'!$C$7,2),'Selected Unit Finder +Unit List'!F2050,"")</f>
        <v/>
      </c>
      <c r="J2050" t="str">
        <f t="shared" ref="J2050:J2113" si="96">A2050</f>
        <v>7520001</v>
      </c>
    </row>
    <row r="2051" spans="1:10" x14ac:dyDescent="0.3">
      <c r="A2051" t="str">
        <f t="shared" ref="A2051:A2114" si="97">CONCATENATE(B2051,C2051,D2051)</f>
        <v>7520002</v>
      </c>
      <c r="B2051" t="s">
        <v>5103</v>
      </c>
      <c r="C2051" t="s">
        <v>900</v>
      </c>
      <c r="D2051" t="s">
        <v>904</v>
      </c>
      <c r="E2051" t="s">
        <v>1116</v>
      </c>
      <c r="F2051" t="s">
        <v>1117</v>
      </c>
      <c r="G2051">
        <f t="shared" ref="G2051:G2114" si="98">COUNTIF(B:B,B2051)</f>
        <v>22</v>
      </c>
      <c r="H2051">
        <f>IF(LEN(I2051)&gt;0,1+MAX($H$1:H2050),0)</f>
        <v>0</v>
      </c>
      <c r="I2051" t="str">
        <f>IF(B2051=LEFT('Debt Worksheet'!$C$7,2),'Selected Unit Finder +Unit List'!F2051,"")</f>
        <v/>
      </c>
      <c r="J2051" t="str">
        <f t="shared" si="96"/>
        <v>7520002</v>
      </c>
    </row>
    <row r="2052" spans="1:10" x14ac:dyDescent="0.3">
      <c r="A2052" t="str">
        <f t="shared" si="97"/>
        <v>7520003</v>
      </c>
      <c r="B2052" t="s">
        <v>5103</v>
      </c>
      <c r="C2052" t="s">
        <v>900</v>
      </c>
      <c r="D2052" t="s">
        <v>907</v>
      </c>
      <c r="E2052" t="s">
        <v>2106</v>
      </c>
      <c r="F2052" t="s">
        <v>2107</v>
      </c>
      <c r="G2052">
        <f t="shared" si="98"/>
        <v>22</v>
      </c>
      <c r="H2052">
        <f>IF(LEN(I2052)&gt;0,1+MAX($H$1:H2051),0)</f>
        <v>0</v>
      </c>
      <c r="I2052" t="str">
        <f>IF(B2052=LEFT('Debt Worksheet'!$C$7,2),'Selected Unit Finder +Unit List'!F2052,"")</f>
        <v/>
      </c>
      <c r="J2052" t="str">
        <f t="shared" si="96"/>
        <v>7520003</v>
      </c>
    </row>
    <row r="2053" spans="1:10" x14ac:dyDescent="0.3">
      <c r="A2053" t="str">
        <f t="shared" si="97"/>
        <v>7520004</v>
      </c>
      <c r="B2053" t="s">
        <v>5103</v>
      </c>
      <c r="C2053" t="s">
        <v>900</v>
      </c>
      <c r="D2053" t="s">
        <v>910</v>
      </c>
      <c r="E2053" t="s">
        <v>981</v>
      </c>
      <c r="F2053" t="s">
        <v>982</v>
      </c>
      <c r="G2053">
        <f t="shared" si="98"/>
        <v>22</v>
      </c>
      <c r="H2053">
        <f>IF(LEN(I2053)&gt;0,1+MAX($H$1:H2052),0)</f>
        <v>0</v>
      </c>
      <c r="I2053" t="str">
        <f>IF(B2053=LEFT('Debt Worksheet'!$C$7,2),'Selected Unit Finder +Unit List'!F2053,"")</f>
        <v/>
      </c>
      <c r="J2053" t="str">
        <f t="shared" si="96"/>
        <v>7520004</v>
      </c>
    </row>
    <row r="2054" spans="1:10" x14ac:dyDescent="0.3">
      <c r="A2054" t="str">
        <f t="shared" si="97"/>
        <v>7520005</v>
      </c>
      <c r="B2054" t="s">
        <v>5103</v>
      </c>
      <c r="C2054" t="s">
        <v>900</v>
      </c>
      <c r="D2054" t="s">
        <v>913</v>
      </c>
      <c r="E2054" t="s">
        <v>5108</v>
      </c>
      <c r="F2054" t="s">
        <v>5109</v>
      </c>
      <c r="G2054">
        <f t="shared" si="98"/>
        <v>22</v>
      </c>
      <c r="H2054">
        <f>IF(LEN(I2054)&gt;0,1+MAX($H$1:H2053),0)</f>
        <v>0</v>
      </c>
      <c r="I2054" t="str">
        <f>IF(B2054=LEFT('Debt Worksheet'!$C$7,2),'Selected Unit Finder +Unit List'!F2054,"")</f>
        <v/>
      </c>
      <c r="J2054" t="str">
        <f t="shared" si="96"/>
        <v>7520005</v>
      </c>
    </row>
    <row r="2055" spans="1:10" x14ac:dyDescent="0.3">
      <c r="A2055" t="str">
        <f t="shared" si="97"/>
        <v>7520006</v>
      </c>
      <c r="B2055" t="s">
        <v>5103</v>
      </c>
      <c r="C2055" t="s">
        <v>900</v>
      </c>
      <c r="D2055" t="s">
        <v>916</v>
      </c>
      <c r="E2055" t="s">
        <v>1377</v>
      </c>
      <c r="F2055" t="s">
        <v>1378</v>
      </c>
      <c r="G2055">
        <f t="shared" si="98"/>
        <v>22</v>
      </c>
      <c r="H2055">
        <f>IF(LEN(I2055)&gt;0,1+MAX($H$1:H2054),0)</f>
        <v>0</v>
      </c>
      <c r="I2055" t="str">
        <f>IF(B2055=LEFT('Debt Worksheet'!$C$7,2),'Selected Unit Finder +Unit List'!F2055,"")</f>
        <v/>
      </c>
      <c r="J2055" t="str">
        <f t="shared" si="96"/>
        <v>7520006</v>
      </c>
    </row>
    <row r="2056" spans="1:10" x14ac:dyDescent="0.3">
      <c r="A2056" t="str">
        <f t="shared" si="97"/>
        <v>7520007</v>
      </c>
      <c r="B2056" t="s">
        <v>5103</v>
      </c>
      <c r="C2056" t="s">
        <v>900</v>
      </c>
      <c r="D2056" t="s">
        <v>919</v>
      </c>
      <c r="E2056" t="s">
        <v>5110</v>
      </c>
      <c r="F2056" t="s">
        <v>5111</v>
      </c>
      <c r="G2056">
        <f t="shared" si="98"/>
        <v>22</v>
      </c>
      <c r="H2056">
        <f>IF(LEN(I2056)&gt;0,1+MAX($H$1:H2055),0)</f>
        <v>0</v>
      </c>
      <c r="I2056" t="str">
        <f>IF(B2056=LEFT('Debt Worksheet'!$C$7,2),'Selected Unit Finder +Unit List'!F2056,"")</f>
        <v/>
      </c>
      <c r="J2056" t="str">
        <f t="shared" si="96"/>
        <v>7520007</v>
      </c>
    </row>
    <row r="2057" spans="1:10" x14ac:dyDescent="0.3">
      <c r="A2057" t="str">
        <f t="shared" si="97"/>
        <v>7520008</v>
      </c>
      <c r="B2057" t="s">
        <v>5103</v>
      </c>
      <c r="C2057" t="s">
        <v>900</v>
      </c>
      <c r="D2057" t="s">
        <v>922</v>
      </c>
      <c r="E2057" t="s">
        <v>935</v>
      </c>
      <c r="F2057" t="s">
        <v>936</v>
      </c>
      <c r="G2057">
        <f t="shared" si="98"/>
        <v>22</v>
      </c>
      <c r="H2057">
        <f>IF(LEN(I2057)&gt;0,1+MAX($H$1:H2056),0)</f>
        <v>0</v>
      </c>
      <c r="I2057" t="str">
        <f>IF(B2057=LEFT('Debt Worksheet'!$C$7,2),'Selected Unit Finder +Unit List'!F2057,"")</f>
        <v/>
      </c>
      <c r="J2057" t="str">
        <f t="shared" si="96"/>
        <v>7520008</v>
      </c>
    </row>
    <row r="2058" spans="1:10" x14ac:dyDescent="0.3">
      <c r="A2058" t="str">
        <f t="shared" si="97"/>
        <v>7520009</v>
      </c>
      <c r="B2058" t="s">
        <v>5103</v>
      </c>
      <c r="C2058" t="s">
        <v>900</v>
      </c>
      <c r="D2058" t="s">
        <v>925</v>
      </c>
      <c r="E2058" t="s">
        <v>1012</v>
      </c>
      <c r="F2058" t="s">
        <v>1013</v>
      </c>
      <c r="G2058">
        <f t="shared" si="98"/>
        <v>22</v>
      </c>
      <c r="H2058">
        <f>IF(LEN(I2058)&gt;0,1+MAX($H$1:H2057),0)</f>
        <v>0</v>
      </c>
      <c r="I2058" t="str">
        <f>IF(B2058=LEFT('Debt Worksheet'!$C$7,2),'Selected Unit Finder +Unit List'!F2058,"")</f>
        <v/>
      </c>
      <c r="J2058" t="str">
        <f t="shared" si="96"/>
        <v>7520009</v>
      </c>
    </row>
    <row r="2059" spans="1:10" x14ac:dyDescent="0.3">
      <c r="A2059" t="str">
        <f t="shared" si="97"/>
        <v>7530449</v>
      </c>
      <c r="B2059" t="s">
        <v>5103</v>
      </c>
      <c r="C2059" t="s">
        <v>937</v>
      </c>
      <c r="D2059" t="s">
        <v>5112</v>
      </c>
      <c r="E2059" t="s">
        <v>5113</v>
      </c>
      <c r="F2059" t="s">
        <v>5114</v>
      </c>
      <c r="G2059">
        <f t="shared" si="98"/>
        <v>22</v>
      </c>
      <c r="H2059">
        <f>IF(LEN(I2059)&gt;0,1+MAX($H$1:H2058),0)</f>
        <v>0</v>
      </c>
      <c r="I2059" t="str">
        <f>IF(B2059=LEFT('Debt Worksheet'!$C$7,2),'Selected Unit Finder +Unit List'!F2059,"")</f>
        <v/>
      </c>
      <c r="J2059" t="str">
        <f t="shared" si="96"/>
        <v>7530449</v>
      </c>
    </row>
    <row r="2060" spans="1:10" x14ac:dyDescent="0.3">
      <c r="A2060" t="str">
        <f t="shared" si="97"/>
        <v>7530875</v>
      </c>
      <c r="B2060" t="s">
        <v>5103</v>
      </c>
      <c r="C2060" t="s">
        <v>937</v>
      </c>
      <c r="D2060" t="s">
        <v>1345</v>
      </c>
      <c r="E2060" t="s">
        <v>5115</v>
      </c>
      <c r="F2060" t="s">
        <v>5116</v>
      </c>
      <c r="G2060">
        <f t="shared" si="98"/>
        <v>22</v>
      </c>
      <c r="H2060">
        <f>IF(LEN(I2060)&gt;0,1+MAX($H$1:H2059),0)</f>
        <v>0</v>
      </c>
      <c r="I2060" t="str">
        <f>IF(B2060=LEFT('Debt Worksheet'!$C$7,2),'Selected Unit Finder +Unit List'!F2060,"")</f>
        <v/>
      </c>
      <c r="J2060" t="str">
        <f t="shared" si="96"/>
        <v>7530875</v>
      </c>
    </row>
    <row r="2061" spans="1:10" x14ac:dyDescent="0.3">
      <c r="A2061" t="str">
        <f t="shared" si="97"/>
        <v>7530876</v>
      </c>
      <c r="B2061" t="s">
        <v>5103</v>
      </c>
      <c r="C2061" t="s">
        <v>937</v>
      </c>
      <c r="D2061" t="s">
        <v>5117</v>
      </c>
      <c r="E2061" t="s">
        <v>5118</v>
      </c>
      <c r="F2061" t="s">
        <v>5119</v>
      </c>
      <c r="G2061">
        <f t="shared" si="98"/>
        <v>22</v>
      </c>
      <c r="H2061">
        <f>IF(LEN(I2061)&gt;0,1+MAX($H$1:H2060),0)</f>
        <v>0</v>
      </c>
      <c r="I2061" t="str">
        <f>IF(B2061=LEFT('Debt Worksheet'!$C$7,2),'Selected Unit Finder +Unit List'!F2061,"")</f>
        <v/>
      </c>
      <c r="J2061" t="str">
        <f t="shared" si="96"/>
        <v>7530876</v>
      </c>
    </row>
    <row r="2062" spans="1:10" x14ac:dyDescent="0.3">
      <c r="A2062" t="str">
        <f t="shared" si="97"/>
        <v>7547495</v>
      </c>
      <c r="B2062" t="s">
        <v>5103</v>
      </c>
      <c r="C2062" t="s">
        <v>950</v>
      </c>
      <c r="D2062" t="s">
        <v>5120</v>
      </c>
      <c r="E2062" t="s">
        <v>5121</v>
      </c>
      <c r="F2062" t="s">
        <v>5122</v>
      </c>
      <c r="G2062">
        <f t="shared" si="98"/>
        <v>22</v>
      </c>
      <c r="H2062">
        <f>IF(LEN(I2062)&gt;0,1+MAX($H$1:H2061),0)</f>
        <v>0</v>
      </c>
      <c r="I2062" t="str">
        <f>IF(B2062=LEFT('Debt Worksheet'!$C$7,2),'Selected Unit Finder +Unit List'!F2062,"")</f>
        <v/>
      </c>
      <c r="J2062" t="str">
        <f t="shared" si="96"/>
        <v>7547495</v>
      </c>
    </row>
    <row r="2063" spans="1:10" x14ac:dyDescent="0.3">
      <c r="A2063" t="str">
        <f t="shared" si="97"/>
        <v>7547515</v>
      </c>
      <c r="B2063" t="s">
        <v>5103</v>
      </c>
      <c r="C2063" t="s">
        <v>950</v>
      </c>
      <c r="D2063" t="s">
        <v>5123</v>
      </c>
      <c r="E2063" t="s">
        <v>5124</v>
      </c>
      <c r="F2063" t="s">
        <v>5125</v>
      </c>
      <c r="G2063">
        <f t="shared" si="98"/>
        <v>22</v>
      </c>
      <c r="H2063">
        <f>IF(LEN(I2063)&gt;0,1+MAX($H$1:H2062),0)</f>
        <v>0</v>
      </c>
      <c r="I2063" t="str">
        <f>IF(B2063=LEFT('Debt Worksheet'!$C$7,2),'Selected Unit Finder +Unit List'!F2063,"")</f>
        <v/>
      </c>
      <c r="J2063" t="str">
        <f t="shared" si="96"/>
        <v>7547515</v>
      </c>
    </row>
    <row r="2064" spans="1:10" x14ac:dyDescent="0.3">
      <c r="A2064" t="str">
        <f t="shared" si="97"/>
        <v>7547525</v>
      </c>
      <c r="B2064" t="s">
        <v>5103</v>
      </c>
      <c r="C2064" t="s">
        <v>950</v>
      </c>
      <c r="D2064" t="s">
        <v>5126</v>
      </c>
      <c r="E2064" t="s">
        <v>5127</v>
      </c>
      <c r="F2064" t="s">
        <v>5128</v>
      </c>
      <c r="G2064">
        <f t="shared" si="98"/>
        <v>22</v>
      </c>
      <c r="H2064">
        <f>IF(LEN(I2064)&gt;0,1+MAX($H$1:H2063),0)</f>
        <v>0</v>
      </c>
      <c r="I2064" t="str">
        <f>IF(B2064=LEFT('Debt Worksheet'!$C$7,2),'Selected Unit Finder +Unit List'!F2064,"")</f>
        <v/>
      </c>
      <c r="J2064" t="str">
        <f t="shared" si="96"/>
        <v>7547525</v>
      </c>
    </row>
    <row r="2065" spans="1:10" x14ac:dyDescent="0.3">
      <c r="A2065" t="str">
        <f t="shared" si="97"/>
        <v>7550213</v>
      </c>
      <c r="B2065" t="s">
        <v>5103</v>
      </c>
      <c r="C2065" t="s">
        <v>960</v>
      </c>
      <c r="D2065" t="s">
        <v>5129</v>
      </c>
      <c r="E2065" t="s">
        <v>5130</v>
      </c>
      <c r="F2065" t="s">
        <v>5131</v>
      </c>
      <c r="G2065">
        <f t="shared" si="98"/>
        <v>22</v>
      </c>
      <c r="H2065">
        <f>IF(LEN(I2065)&gt;0,1+MAX($H$1:H2064),0)</f>
        <v>0</v>
      </c>
      <c r="I2065" t="str">
        <f>IF(B2065=LEFT('Debt Worksheet'!$C$7,2),'Selected Unit Finder +Unit List'!F2065,"")</f>
        <v/>
      </c>
      <c r="J2065" t="str">
        <f t="shared" si="96"/>
        <v>7550213</v>
      </c>
    </row>
    <row r="2066" spans="1:10" x14ac:dyDescent="0.3">
      <c r="A2066" t="str">
        <f t="shared" si="97"/>
        <v>7550214</v>
      </c>
      <c r="B2066" t="s">
        <v>5103</v>
      </c>
      <c r="C2066" t="s">
        <v>960</v>
      </c>
      <c r="D2066" t="s">
        <v>5132</v>
      </c>
      <c r="E2066" t="s">
        <v>5133</v>
      </c>
      <c r="F2066" t="s">
        <v>5134</v>
      </c>
      <c r="G2066">
        <f t="shared" si="98"/>
        <v>22</v>
      </c>
      <c r="H2066">
        <f>IF(LEN(I2066)&gt;0,1+MAX($H$1:H2065),0)</f>
        <v>0</v>
      </c>
      <c r="I2066" t="str">
        <f>IF(B2066=LEFT('Debt Worksheet'!$C$7,2),'Selected Unit Finder +Unit List'!F2066,"")</f>
        <v/>
      </c>
      <c r="J2066" t="str">
        <f t="shared" si="96"/>
        <v>7550214</v>
      </c>
    </row>
    <row r="2067" spans="1:10" x14ac:dyDescent="0.3">
      <c r="A2067" t="str">
        <f t="shared" si="97"/>
        <v>7560977</v>
      </c>
      <c r="B2067" t="s">
        <v>5103</v>
      </c>
      <c r="C2067" t="s">
        <v>966</v>
      </c>
      <c r="D2067" t="s">
        <v>4778</v>
      </c>
      <c r="E2067" t="s">
        <v>5135</v>
      </c>
      <c r="F2067" t="s">
        <v>5136</v>
      </c>
      <c r="G2067">
        <f t="shared" si="98"/>
        <v>22</v>
      </c>
      <c r="H2067">
        <f>IF(LEN(I2067)&gt;0,1+MAX($H$1:H2066),0)</f>
        <v>0</v>
      </c>
      <c r="I2067" t="str">
        <f>IF(B2067=LEFT('Debt Worksheet'!$C$7,2),'Selected Unit Finder +Unit List'!F2067,"")</f>
        <v/>
      </c>
      <c r="J2067" t="str">
        <f t="shared" si="96"/>
        <v>7560977</v>
      </c>
    </row>
    <row r="2068" spans="1:10" x14ac:dyDescent="0.3">
      <c r="A2068" t="str">
        <f t="shared" si="97"/>
        <v>7561069</v>
      </c>
      <c r="B2068" t="s">
        <v>5103</v>
      </c>
      <c r="C2068" t="s">
        <v>966</v>
      </c>
      <c r="D2068" t="s">
        <v>5137</v>
      </c>
      <c r="E2068" t="s">
        <v>5138</v>
      </c>
      <c r="F2068" t="s">
        <v>5139</v>
      </c>
      <c r="G2068">
        <f t="shared" si="98"/>
        <v>22</v>
      </c>
      <c r="H2068">
        <f>IF(LEN(I2068)&gt;0,1+MAX($H$1:H2067),0)</f>
        <v>0</v>
      </c>
      <c r="I2068" t="str">
        <f>IF(B2068=LEFT('Debt Worksheet'!$C$7,2),'Selected Unit Finder +Unit List'!F2068,"")</f>
        <v/>
      </c>
      <c r="J2068" t="str">
        <f t="shared" si="96"/>
        <v>7561069</v>
      </c>
    </row>
    <row r="2069" spans="1:10" x14ac:dyDescent="0.3">
      <c r="A2069" t="str">
        <f t="shared" si="97"/>
        <v>7570037</v>
      </c>
      <c r="B2069" t="s">
        <v>5103</v>
      </c>
      <c r="C2069" t="s">
        <v>1260</v>
      </c>
      <c r="D2069" t="s">
        <v>1824</v>
      </c>
      <c r="E2069" t="s">
        <v>5140</v>
      </c>
      <c r="F2069" t="s">
        <v>5141</v>
      </c>
      <c r="G2069">
        <f t="shared" si="98"/>
        <v>22</v>
      </c>
      <c r="H2069">
        <f>IF(LEN(I2069)&gt;0,1+MAX($H$1:H2068),0)</f>
        <v>0</v>
      </c>
      <c r="I2069" t="str">
        <f>IF(B2069=LEFT('Debt Worksheet'!$C$7,2),'Selected Unit Finder +Unit List'!F2069,"")</f>
        <v/>
      </c>
      <c r="J2069" t="str">
        <f t="shared" si="96"/>
        <v>7570037</v>
      </c>
    </row>
    <row r="2070" spans="1:10" x14ac:dyDescent="0.3">
      <c r="A2070" t="str">
        <f t="shared" si="97"/>
        <v>7570344</v>
      </c>
      <c r="B2070" t="s">
        <v>5103</v>
      </c>
      <c r="C2070" t="s">
        <v>1260</v>
      </c>
      <c r="D2070" t="s">
        <v>5142</v>
      </c>
      <c r="E2070" t="s">
        <v>5143</v>
      </c>
      <c r="F2070" t="s">
        <v>5143</v>
      </c>
      <c r="G2070">
        <f t="shared" si="98"/>
        <v>22</v>
      </c>
      <c r="H2070">
        <f>IF(LEN(I2070)&gt;0,1+MAX($H$1:H2069),0)</f>
        <v>0</v>
      </c>
      <c r="I2070" t="str">
        <f>IF(B2070=LEFT('Debt Worksheet'!$C$7,2),'Selected Unit Finder +Unit List'!F2070,"")</f>
        <v/>
      </c>
      <c r="J2070" t="str">
        <f t="shared" si="96"/>
        <v>7570344</v>
      </c>
    </row>
    <row r="2071" spans="1:10" x14ac:dyDescent="0.3">
      <c r="A2071" t="str">
        <f t="shared" si="97"/>
        <v>7610000</v>
      </c>
      <c r="B2071" t="s">
        <v>5144</v>
      </c>
      <c r="C2071" t="s">
        <v>896</v>
      </c>
      <c r="D2071" t="s">
        <v>897</v>
      </c>
      <c r="E2071" t="s">
        <v>5145</v>
      </c>
      <c r="F2071" t="s">
        <v>5146</v>
      </c>
      <c r="G2071">
        <f t="shared" si="98"/>
        <v>26</v>
      </c>
      <c r="H2071">
        <f>IF(LEN(I2071)&gt;0,1+MAX($H$1:H2070),0)</f>
        <v>0</v>
      </c>
      <c r="I2071" t="str">
        <f>IF(B2071=LEFT('Debt Worksheet'!$C$7,2),'Selected Unit Finder +Unit List'!F2071,"")</f>
        <v/>
      </c>
      <c r="J2071" t="str">
        <f t="shared" si="96"/>
        <v>7610000</v>
      </c>
    </row>
    <row r="2072" spans="1:10" x14ac:dyDescent="0.3">
      <c r="A2072" t="str">
        <f t="shared" si="97"/>
        <v>7620001</v>
      </c>
      <c r="B2072" t="s">
        <v>5144</v>
      </c>
      <c r="C2072" t="s">
        <v>900</v>
      </c>
      <c r="D2072" t="s">
        <v>901</v>
      </c>
      <c r="E2072" t="s">
        <v>5147</v>
      </c>
      <c r="F2072" t="s">
        <v>5148</v>
      </c>
      <c r="G2072">
        <f t="shared" si="98"/>
        <v>26</v>
      </c>
      <c r="H2072">
        <f>IF(LEN(I2072)&gt;0,1+MAX($H$1:H2071),0)</f>
        <v>0</v>
      </c>
      <c r="I2072" t="str">
        <f>IF(B2072=LEFT('Debt Worksheet'!$C$7,2),'Selected Unit Finder +Unit List'!F2072,"")</f>
        <v/>
      </c>
      <c r="J2072" t="str">
        <f t="shared" si="96"/>
        <v>7620001</v>
      </c>
    </row>
    <row r="2073" spans="1:10" x14ac:dyDescent="0.3">
      <c r="A2073" t="str">
        <f t="shared" si="97"/>
        <v>7620002</v>
      </c>
      <c r="B2073" t="s">
        <v>5144</v>
      </c>
      <c r="C2073" t="s">
        <v>900</v>
      </c>
      <c r="D2073" t="s">
        <v>904</v>
      </c>
      <c r="E2073" t="s">
        <v>5149</v>
      </c>
      <c r="F2073" t="s">
        <v>5150</v>
      </c>
      <c r="G2073">
        <f t="shared" si="98"/>
        <v>26</v>
      </c>
      <c r="H2073">
        <f>IF(LEN(I2073)&gt;0,1+MAX($H$1:H2072),0)</f>
        <v>0</v>
      </c>
      <c r="I2073" t="str">
        <f>IF(B2073=LEFT('Debt Worksheet'!$C$7,2),'Selected Unit Finder +Unit List'!F2073,"")</f>
        <v/>
      </c>
      <c r="J2073" t="str">
        <f t="shared" si="96"/>
        <v>7620002</v>
      </c>
    </row>
    <row r="2074" spans="1:10" x14ac:dyDescent="0.3">
      <c r="A2074" t="str">
        <f t="shared" si="97"/>
        <v>7620003</v>
      </c>
      <c r="B2074" t="s">
        <v>5144</v>
      </c>
      <c r="C2074" t="s">
        <v>900</v>
      </c>
      <c r="D2074" t="s">
        <v>907</v>
      </c>
      <c r="E2074" t="s">
        <v>981</v>
      </c>
      <c r="F2074" t="s">
        <v>982</v>
      </c>
      <c r="G2074">
        <f t="shared" si="98"/>
        <v>26</v>
      </c>
      <c r="H2074">
        <f>IF(LEN(I2074)&gt;0,1+MAX($H$1:H2073),0)</f>
        <v>0</v>
      </c>
      <c r="I2074" t="str">
        <f>IF(B2074=LEFT('Debt Worksheet'!$C$7,2),'Selected Unit Finder +Unit List'!F2074,"")</f>
        <v/>
      </c>
      <c r="J2074" t="str">
        <f t="shared" si="96"/>
        <v>7620003</v>
      </c>
    </row>
    <row r="2075" spans="1:10" x14ac:dyDescent="0.3">
      <c r="A2075" t="str">
        <f t="shared" si="97"/>
        <v>7620004</v>
      </c>
      <c r="B2075" t="s">
        <v>5144</v>
      </c>
      <c r="C2075" t="s">
        <v>900</v>
      </c>
      <c r="D2075" t="s">
        <v>910</v>
      </c>
      <c r="E2075" t="s">
        <v>5151</v>
      </c>
      <c r="F2075" t="s">
        <v>5152</v>
      </c>
      <c r="G2075">
        <f t="shared" si="98"/>
        <v>26</v>
      </c>
      <c r="H2075">
        <f>IF(LEN(I2075)&gt;0,1+MAX($H$1:H2074),0)</f>
        <v>0</v>
      </c>
      <c r="I2075" t="str">
        <f>IF(B2075=LEFT('Debt Worksheet'!$C$7,2),'Selected Unit Finder +Unit List'!F2075,"")</f>
        <v/>
      </c>
      <c r="J2075" t="str">
        <f t="shared" si="96"/>
        <v>7620004</v>
      </c>
    </row>
    <row r="2076" spans="1:10" x14ac:dyDescent="0.3">
      <c r="A2076" t="str">
        <f t="shared" si="97"/>
        <v>7620005</v>
      </c>
      <c r="B2076" t="s">
        <v>5144</v>
      </c>
      <c r="C2076" t="s">
        <v>900</v>
      </c>
      <c r="D2076" t="s">
        <v>913</v>
      </c>
      <c r="E2076" t="s">
        <v>5153</v>
      </c>
      <c r="F2076" t="s">
        <v>5154</v>
      </c>
      <c r="G2076">
        <f t="shared" si="98"/>
        <v>26</v>
      </c>
      <c r="H2076">
        <f>IF(LEN(I2076)&gt;0,1+MAX($H$1:H2075),0)</f>
        <v>0</v>
      </c>
      <c r="I2076" t="str">
        <f>IF(B2076=LEFT('Debt Worksheet'!$C$7,2),'Selected Unit Finder +Unit List'!F2076,"")</f>
        <v/>
      </c>
      <c r="J2076" t="str">
        <f t="shared" si="96"/>
        <v>7620005</v>
      </c>
    </row>
    <row r="2077" spans="1:10" x14ac:dyDescent="0.3">
      <c r="A2077" t="str">
        <f t="shared" si="97"/>
        <v>7620006</v>
      </c>
      <c r="B2077" t="s">
        <v>5144</v>
      </c>
      <c r="C2077" t="s">
        <v>900</v>
      </c>
      <c r="D2077" t="s">
        <v>916</v>
      </c>
      <c r="E2077" t="s">
        <v>5155</v>
      </c>
      <c r="F2077" t="s">
        <v>5156</v>
      </c>
      <c r="G2077">
        <f t="shared" si="98"/>
        <v>26</v>
      </c>
      <c r="H2077">
        <f>IF(LEN(I2077)&gt;0,1+MAX($H$1:H2076),0)</f>
        <v>0</v>
      </c>
      <c r="I2077" t="str">
        <f>IF(B2077=LEFT('Debt Worksheet'!$C$7,2),'Selected Unit Finder +Unit List'!F2077,"")</f>
        <v/>
      </c>
      <c r="J2077" t="str">
        <f t="shared" si="96"/>
        <v>7620006</v>
      </c>
    </row>
    <row r="2078" spans="1:10" x14ac:dyDescent="0.3">
      <c r="A2078" t="str">
        <f t="shared" si="97"/>
        <v>7620007</v>
      </c>
      <c r="B2078" t="s">
        <v>5144</v>
      </c>
      <c r="C2078" t="s">
        <v>900</v>
      </c>
      <c r="D2078" t="s">
        <v>919</v>
      </c>
      <c r="E2078" t="s">
        <v>999</v>
      </c>
      <c r="F2078" t="s">
        <v>1000</v>
      </c>
      <c r="G2078">
        <f t="shared" si="98"/>
        <v>26</v>
      </c>
      <c r="H2078">
        <f>IF(LEN(I2078)&gt;0,1+MAX($H$1:H2077),0)</f>
        <v>0</v>
      </c>
      <c r="I2078" t="str">
        <f>IF(B2078=LEFT('Debt Worksheet'!$C$7,2),'Selected Unit Finder +Unit List'!F2078,"")</f>
        <v/>
      </c>
      <c r="J2078" t="str">
        <f t="shared" si="96"/>
        <v>7620007</v>
      </c>
    </row>
    <row r="2079" spans="1:10" x14ac:dyDescent="0.3">
      <c r="A2079" t="str">
        <f t="shared" si="97"/>
        <v>7620008</v>
      </c>
      <c r="B2079" t="s">
        <v>5144</v>
      </c>
      <c r="C2079" t="s">
        <v>900</v>
      </c>
      <c r="D2079" t="s">
        <v>922</v>
      </c>
      <c r="E2079" t="s">
        <v>1130</v>
      </c>
      <c r="F2079" t="s">
        <v>1131</v>
      </c>
      <c r="G2079">
        <f t="shared" si="98"/>
        <v>26</v>
      </c>
      <c r="H2079">
        <f>IF(LEN(I2079)&gt;0,1+MAX($H$1:H2078),0)</f>
        <v>0</v>
      </c>
      <c r="I2079" t="str">
        <f>IF(B2079=LEFT('Debt Worksheet'!$C$7,2),'Selected Unit Finder +Unit List'!F2079,"")</f>
        <v/>
      </c>
      <c r="J2079" t="str">
        <f t="shared" si="96"/>
        <v>7620008</v>
      </c>
    </row>
    <row r="2080" spans="1:10" x14ac:dyDescent="0.3">
      <c r="A2080" t="str">
        <f t="shared" si="97"/>
        <v>7620009</v>
      </c>
      <c r="B2080" t="s">
        <v>5144</v>
      </c>
      <c r="C2080" t="s">
        <v>900</v>
      </c>
      <c r="D2080" t="s">
        <v>925</v>
      </c>
      <c r="E2080" t="s">
        <v>1845</v>
      </c>
      <c r="F2080" t="s">
        <v>1846</v>
      </c>
      <c r="G2080">
        <f t="shared" si="98"/>
        <v>26</v>
      </c>
      <c r="H2080">
        <f>IF(LEN(I2080)&gt;0,1+MAX($H$1:H2079),0)</f>
        <v>0</v>
      </c>
      <c r="I2080" t="str">
        <f>IF(B2080=LEFT('Debt Worksheet'!$C$7,2),'Selected Unit Finder +Unit List'!F2080,"")</f>
        <v/>
      </c>
      <c r="J2080" t="str">
        <f t="shared" si="96"/>
        <v>7620009</v>
      </c>
    </row>
    <row r="2081" spans="1:10" x14ac:dyDescent="0.3">
      <c r="A2081" t="str">
        <f t="shared" si="97"/>
        <v>7620010</v>
      </c>
      <c r="B2081" t="s">
        <v>5144</v>
      </c>
      <c r="C2081" t="s">
        <v>900</v>
      </c>
      <c r="D2081" t="s">
        <v>928</v>
      </c>
      <c r="E2081" t="s">
        <v>3319</v>
      </c>
      <c r="F2081" t="s">
        <v>3320</v>
      </c>
      <c r="G2081">
        <f t="shared" si="98"/>
        <v>26</v>
      </c>
      <c r="H2081">
        <f>IF(LEN(I2081)&gt;0,1+MAX($H$1:H2080),0)</f>
        <v>0</v>
      </c>
      <c r="I2081" t="str">
        <f>IF(B2081=LEFT('Debt Worksheet'!$C$7,2),'Selected Unit Finder +Unit List'!F2081,"")</f>
        <v/>
      </c>
      <c r="J2081" t="str">
        <f t="shared" si="96"/>
        <v>7620010</v>
      </c>
    </row>
    <row r="2082" spans="1:10" x14ac:dyDescent="0.3">
      <c r="A2082" t="str">
        <f t="shared" si="97"/>
        <v>7620011</v>
      </c>
      <c r="B2082" t="s">
        <v>5144</v>
      </c>
      <c r="C2082" t="s">
        <v>900</v>
      </c>
      <c r="D2082" t="s">
        <v>931</v>
      </c>
      <c r="E2082" t="s">
        <v>5157</v>
      </c>
      <c r="F2082" t="s">
        <v>5158</v>
      </c>
      <c r="G2082">
        <f t="shared" si="98"/>
        <v>26</v>
      </c>
      <c r="H2082">
        <f>IF(LEN(I2082)&gt;0,1+MAX($H$1:H2081),0)</f>
        <v>0</v>
      </c>
      <c r="I2082" t="str">
        <f>IF(B2082=LEFT('Debt Worksheet'!$C$7,2),'Selected Unit Finder +Unit List'!F2082,"")</f>
        <v/>
      </c>
      <c r="J2082" t="str">
        <f t="shared" si="96"/>
        <v>7620011</v>
      </c>
    </row>
    <row r="2083" spans="1:10" x14ac:dyDescent="0.3">
      <c r="A2083" t="str">
        <f t="shared" si="97"/>
        <v>7620012</v>
      </c>
      <c r="B2083" t="s">
        <v>5144</v>
      </c>
      <c r="C2083" t="s">
        <v>900</v>
      </c>
      <c r="D2083" t="s">
        <v>934</v>
      </c>
      <c r="E2083" t="s">
        <v>1132</v>
      </c>
      <c r="F2083" t="s">
        <v>1133</v>
      </c>
      <c r="G2083">
        <f t="shared" si="98"/>
        <v>26</v>
      </c>
      <c r="H2083">
        <f>IF(LEN(I2083)&gt;0,1+MAX($H$1:H2082),0)</f>
        <v>0</v>
      </c>
      <c r="I2083" t="str">
        <f>IF(B2083=LEFT('Debt Worksheet'!$C$7,2),'Selected Unit Finder +Unit List'!F2083,"")</f>
        <v/>
      </c>
      <c r="J2083" t="str">
        <f t="shared" si="96"/>
        <v>7620012</v>
      </c>
    </row>
    <row r="2084" spans="1:10" x14ac:dyDescent="0.3">
      <c r="A2084" t="str">
        <f t="shared" si="97"/>
        <v>7630429</v>
      </c>
      <c r="B2084" t="s">
        <v>5144</v>
      </c>
      <c r="C2084" t="s">
        <v>937</v>
      </c>
      <c r="D2084" t="s">
        <v>5159</v>
      </c>
      <c r="E2084" t="s">
        <v>5160</v>
      </c>
      <c r="F2084" t="s">
        <v>5161</v>
      </c>
      <c r="G2084">
        <f t="shared" si="98"/>
        <v>26</v>
      </c>
      <c r="H2084">
        <f>IF(LEN(I2084)&gt;0,1+MAX($H$1:H2083),0)</f>
        <v>0</v>
      </c>
      <c r="I2084" t="str">
        <f>IF(B2084=LEFT('Debt Worksheet'!$C$7,2),'Selected Unit Finder +Unit List'!F2084,"")</f>
        <v/>
      </c>
      <c r="J2084" t="str">
        <f t="shared" si="96"/>
        <v>7630429</v>
      </c>
    </row>
    <row r="2085" spans="1:10" x14ac:dyDescent="0.3">
      <c r="A2085" t="str">
        <f t="shared" si="97"/>
        <v>7630877</v>
      </c>
      <c r="B2085" t="s">
        <v>5144</v>
      </c>
      <c r="C2085" t="s">
        <v>937</v>
      </c>
      <c r="D2085" t="s">
        <v>3945</v>
      </c>
      <c r="E2085" t="s">
        <v>5162</v>
      </c>
      <c r="F2085" t="s">
        <v>5163</v>
      </c>
      <c r="G2085">
        <f t="shared" si="98"/>
        <v>26</v>
      </c>
      <c r="H2085">
        <f>IF(LEN(I2085)&gt;0,1+MAX($H$1:H2084),0)</f>
        <v>0</v>
      </c>
      <c r="I2085" t="str">
        <f>IF(B2085=LEFT('Debt Worksheet'!$C$7,2),'Selected Unit Finder +Unit List'!F2085,"")</f>
        <v/>
      </c>
      <c r="J2085" t="str">
        <f t="shared" si="96"/>
        <v>7630877</v>
      </c>
    </row>
    <row r="2086" spans="1:10" x14ac:dyDescent="0.3">
      <c r="A2086" t="str">
        <f t="shared" si="97"/>
        <v>7630878</v>
      </c>
      <c r="B2086" t="s">
        <v>5144</v>
      </c>
      <c r="C2086" t="s">
        <v>937</v>
      </c>
      <c r="D2086" t="s">
        <v>5164</v>
      </c>
      <c r="E2086" t="s">
        <v>5165</v>
      </c>
      <c r="F2086" t="s">
        <v>5166</v>
      </c>
      <c r="G2086">
        <f t="shared" si="98"/>
        <v>26</v>
      </c>
      <c r="H2086">
        <f>IF(LEN(I2086)&gt;0,1+MAX($H$1:H2085),0)</f>
        <v>0</v>
      </c>
      <c r="I2086" t="str">
        <f>IF(B2086=LEFT('Debt Worksheet'!$C$7,2),'Selected Unit Finder +Unit List'!F2086,"")</f>
        <v/>
      </c>
      <c r="J2086" t="str">
        <f t="shared" si="96"/>
        <v>7630878</v>
      </c>
    </row>
    <row r="2087" spans="1:10" x14ac:dyDescent="0.3">
      <c r="A2087" t="str">
        <f t="shared" si="97"/>
        <v>7630879</v>
      </c>
      <c r="B2087" t="s">
        <v>5144</v>
      </c>
      <c r="C2087" t="s">
        <v>937</v>
      </c>
      <c r="D2087" t="s">
        <v>5167</v>
      </c>
      <c r="E2087" t="s">
        <v>5168</v>
      </c>
      <c r="F2087" t="s">
        <v>5169</v>
      </c>
      <c r="G2087">
        <f t="shared" si="98"/>
        <v>26</v>
      </c>
      <c r="H2087">
        <f>IF(LEN(I2087)&gt;0,1+MAX($H$1:H2086),0)</f>
        <v>0</v>
      </c>
      <c r="I2087" t="str">
        <f>IF(B2087=LEFT('Debt Worksheet'!$C$7,2),'Selected Unit Finder +Unit List'!F2087,"")</f>
        <v/>
      </c>
      <c r="J2087" t="str">
        <f t="shared" si="96"/>
        <v>7630879</v>
      </c>
    </row>
    <row r="2088" spans="1:10" x14ac:dyDescent="0.3">
      <c r="A2088" t="str">
        <f t="shared" si="97"/>
        <v>7630880</v>
      </c>
      <c r="B2088" t="s">
        <v>5144</v>
      </c>
      <c r="C2088" t="s">
        <v>937</v>
      </c>
      <c r="D2088" t="s">
        <v>5170</v>
      </c>
      <c r="E2088" t="s">
        <v>5171</v>
      </c>
      <c r="F2088" t="s">
        <v>5172</v>
      </c>
      <c r="G2088">
        <f t="shared" si="98"/>
        <v>26</v>
      </c>
      <c r="H2088">
        <f>IF(LEN(I2088)&gt;0,1+MAX($H$1:H2087),0)</f>
        <v>0</v>
      </c>
      <c r="I2088" t="str">
        <f>IF(B2088=LEFT('Debt Worksheet'!$C$7,2),'Selected Unit Finder +Unit List'!F2088,"")</f>
        <v/>
      </c>
      <c r="J2088" t="str">
        <f t="shared" si="96"/>
        <v>7630880</v>
      </c>
    </row>
    <row r="2089" spans="1:10" x14ac:dyDescent="0.3">
      <c r="A2089" t="str">
        <f t="shared" si="97"/>
        <v>7630881</v>
      </c>
      <c r="B2089" t="s">
        <v>5144</v>
      </c>
      <c r="C2089" t="s">
        <v>937</v>
      </c>
      <c r="D2089" t="s">
        <v>5173</v>
      </c>
      <c r="E2089" t="s">
        <v>5174</v>
      </c>
      <c r="F2089" t="s">
        <v>5175</v>
      </c>
      <c r="G2089">
        <f t="shared" si="98"/>
        <v>26</v>
      </c>
      <c r="H2089">
        <f>IF(LEN(I2089)&gt;0,1+MAX($H$1:H2088),0)</f>
        <v>0</v>
      </c>
      <c r="I2089" t="str">
        <f>IF(B2089=LEFT('Debt Worksheet'!$C$7,2),'Selected Unit Finder +Unit List'!F2089,"")</f>
        <v/>
      </c>
      <c r="J2089" t="str">
        <f t="shared" si="96"/>
        <v>7630881</v>
      </c>
    </row>
    <row r="2090" spans="1:10" x14ac:dyDescent="0.3">
      <c r="A2090" t="str">
        <f t="shared" si="97"/>
        <v>7644515</v>
      </c>
      <c r="B2090" t="s">
        <v>5144</v>
      </c>
      <c r="C2090" t="s">
        <v>950</v>
      </c>
      <c r="D2090" t="s">
        <v>5176</v>
      </c>
      <c r="E2090" t="s">
        <v>5177</v>
      </c>
      <c r="F2090" t="s">
        <v>5178</v>
      </c>
      <c r="G2090">
        <f t="shared" si="98"/>
        <v>26</v>
      </c>
      <c r="H2090">
        <f>IF(LEN(I2090)&gt;0,1+MAX($H$1:H2089),0)</f>
        <v>0</v>
      </c>
      <c r="I2090" t="str">
        <f>IF(B2090=LEFT('Debt Worksheet'!$C$7,2),'Selected Unit Finder +Unit List'!F2090,"")</f>
        <v/>
      </c>
      <c r="J2090" t="str">
        <f t="shared" si="96"/>
        <v>7644515</v>
      </c>
    </row>
    <row r="2091" spans="1:10" x14ac:dyDescent="0.3">
      <c r="A2091" t="str">
        <f t="shared" si="97"/>
        <v>7647605</v>
      </c>
      <c r="B2091" t="s">
        <v>5144</v>
      </c>
      <c r="C2091" t="s">
        <v>950</v>
      </c>
      <c r="D2091" t="s">
        <v>5179</v>
      </c>
      <c r="E2091" t="s">
        <v>5180</v>
      </c>
      <c r="F2091" t="s">
        <v>5181</v>
      </c>
      <c r="G2091">
        <f t="shared" si="98"/>
        <v>26</v>
      </c>
      <c r="H2091">
        <f>IF(LEN(I2091)&gt;0,1+MAX($H$1:H2090),0)</f>
        <v>0</v>
      </c>
      <c r="I2091" t="str">
        <f>IF(B2091=LEFT('Debt Worksheet'!$C$7,2),'Selected Unit Finder +Unit List'!F2091,"")</f>
        <v/>
      </c>
      <c r="J2091" t="str">
        <f t="shared" si="96"/>
        <v>7647605</v>
      </c>
    </row>
    <row r="2092" spans="1:10" x14ac:dyDescent="0.3">
      <c r="A2092" t="str">
        <f t="shared" si="97"/>
        <v>7647610</v>
      </c>
      <c r="B2092" t="s">
        <v>5144</v>
      </c>
      <c r="C2092" t="s">
        <v>950</v>
      </c>
      <c r="D2092" t="s">
        <v>5182</v>
      </c>
      <c r="E2092" t="s">
        <v>5183</v>
      </c>
      <c r="F2092" t="s">
        <v>5184</v>
      </c>
      <c r="G2092">
        <f t="shared" si="98"/>
        <v>26</v>
      </c>
      <c r="H2092">
        <f>IF(LEN(I2092)&gt;0,1+MAX($H$1:H2091),0)</f>
        <v>0</v>
      </c>
      <c r="I2092" t="str">
        <f>IF(B2092=LEFT('Debt Worksheet'!$C$7,2),'Selected Unit Finder +Unit List'!F2092,"")</f>
        <v/>
      </c>
      <c r="J2092" t="str">
        <f t="shared" si="96"/>
        <v>7647610</v>
      </c>
    </row>
    <row r="2093" spans="1:10" x14ac:dyDescent="0.3">
      <c r="A2093" t="str">
        <f t="shared" si="97"/>
        <v>7647615</v>
      </c>
      <c r="B2093" t="s">
        <v>5144</v>
      </c>
      <c r="C2093" t="s">
        <v>950</v>
      </c>
      <c r="D2093" t="s">
        <v>5185</v>
      </c>
      <c r="E2093" t="s">
        <v>5186</v>
      </c>
      <c r="F2093" t="s">
        <v>5187</v>
      </c>
      <c r="G2093">
        <f t="shared" si="98"/>
        <v>26</v>
      </c>
      <c r="H2093">
        <f>IF(LEN(I2093)&gt;0,1+MAX($H$1:H2092),0)</f>
        <v>0</v>
      </c>
      <c r="I2093" t="str">
        <f>IF(B2093=LEFT('Debt Worksheet'!$C$7,2),'Selected Unit Finder +Unit List'!F2093,"")</f>
        <v/>
      </c>
      <c r="J2093" t="str">
        <f t="shared" si="96"/>
        <v>7647615</v>
      </c>
    </row>
    <row r="2094" spans="1:10" x14ac:dyDescent="0.3">
      <c r="A2094" t="str">
        <f t="shared" si="97"/>
        <v>7650215</v>
      </c>
      <c r="B2094" t="s">
        <v>5144</v>
      </c>
      <c r="C2094" t="s">
        <v>960</v>
      </c>
      <c r="D2094" t="s">
        <v>5188</v>
      </c>
      <c r="E2094" t="s">
        <v>5189</v>
      </c>
      <c r="F2094" t="s">
        <v>5190</v>
      </c>
      <c r="G2094">
        <f t="shared" si="98"/>
        <v>26</v>
      </c>
      <c r="H2094">
        <f>IF(LEN(I2094)&gt;0,1+MAX($H$1:H2093),0)</f>
        <v>0</v>
      </c>
      <c r="I2094" t="str">
        <f>IF(B2094=LEFT('Debt Worksheet'!$C$7,2),'Selected Unit Finder +Unit List'!F2094,"")</f>
        <v/>
      </c>
      <c r="J2094" t="str">
        <f t="shared" si="96"/>
        <v>7650215</v>
      </c>
    </row>
    <row r="2095" spans="1:10" x14ac:dyDescent="0.3">
      <c r="A2095" t="str">
        <f t="shared" si="97"/>
        <v>7650216</v>
      </c>
      <c r="B2095" t="s">
        <v>5144</v>
      </c>
      <c r="C2095" t="s">
        <v>960</v>
      </c>
      <c r="D2095" t="s">
        <v>5191</v>
      </c>
      <c r="E2095" t="s">
        <v>5192</v>
      </c>
      <c r="F2095" t="s">
        <v>5193</v>
      </c>
      <c r="G2095">
        <f t="shared" si="98"/>
        <v>26</v>
      </c>
      <c r="H2095">
        <f>IF(LEN(I2095)&gt;0,1+MAX($H$1:H2094),0)</f>
        <v>0</v>
      </c>
      <c r="I2095" t="str">
        <f>IF(B2095=LEFT('Debt Worksheet'!$C$7,2),'Selected Unit Finder +Unit List'!F2095,"")</f>
        <v/>
      </c>
      <c r="J2095" t="str">
        <f t="shared" si="96"/>
        <v>7650216</v>
      </c>
    </row>
    <row r="2096" spans="1:10" x14ac:dyDescent="0.3">
      <c r="A2096" t="str">
        <f t="shared" si="97"/>
        <v>7660994</v>
      </c>
      <c r="B2096" t="s">
        <v>5144</v>
      </c>
      <c r="C2096" t="s">
        <v>966</v>
      </c>
      <c r="D2096" t="s">
        <v>5194</v>
      </c>
      <c r="E2096" t="s">
        <v>5195</v>
      </c>
      <c r="F2096" t="s">
        <v>5196</v>
      </c>
      <c r="G2096">
        <f t="shared" si="98"/>
        <v>26</v>
      </c>
      <c r="H2096">
        <f>IF(LEN(I2096)&gt;0,1+MAX($H$1:H2095),0)</f>
        <v>0</v>
      </c>
      <c r="I2096" t="str">
        <f>IF(B2096=LEFT('Debt Worksheet'!$C$7,2),'Selected Unit Finder +Unit List'!F2096,"")</f>
        <v/>
      </c>
      <c r="J2096" t="str">
        <f t="shared" si="96"/>
        <v>7660994</v>
      </c>
    </row>
    <row r="2097" spans="1:10" x14ac:dyDescent="0.3">
      <c r="A2097" t="str">
        <f t="shared" si="97"/>
        <v>7710000</v>
      </c>
      <c r="B2097" t="s">
        <v>5197</v>
      </c>
      <c r="C2097" t="s">
        <v>896</v>
      </c>
      <c r="D2097" t="s">
        <v>897</v>
      </c>
      <c r="E2097" t="s">
        <v>5198</v>
      </c>
      <c r="F2097" t="s">
        <v>5199</v>
      </c>
      <c r="G2097">
        <f t="shared" si="98"/>
        <v>23</v>
      </c>
      <c r="H2097">
        <f>IF(LEN(I2097)&gt;0,1+MAX($H$1:H2096),0)</f>
        <v>0</v>
      </c>
      <c r="I2097" t="str">
        <f>IF(B2097=LEFT('Debt Worksheet'!$C$7,2),'Selected Unit Finder +Unit List'!F2097,"")</f>
        <v/>
      </c>
      <c r="J2097" t="str">
        <f t="shared" si="96"/>
        <v>7710000</v>
      </c>
    </row>
    <row r="2098" spans="1:10" x14ac:dyDescent="0.3">
      <c r="A2098" t="str">
        <f t="shared" si="97"/>
        <v>7720001</v>
      </c>
      <c r="B2098" t="s">
        <v>5197</v>
      </c>
      <c r="C2098" t="s">
        <v>900</v>
      </c>
      <c r="D2098" t="s">
        <v>901</v>
      </c>
      <c r="E2098" t="s">
        <v>1451</v>
      </c>
      <c r="F2098" t="s">
        <v>1452</v>
      </c>
      <c r="G2098">
        <f t="shared" si="98"/>
        <v>23</v>
      </c>
      <c r="H2098">
        <f>IF(LEN(I2098)&gt;0,1+MAX($H$1:H2097),0)</f>
        <v>0</v>
      </c>
      <c r="I2098" t="str">
        <f>IF(B2098=LEFT('Debt Worksheet'!$C$7,2),'Selected Unit Finder +Unit List'!F2098,"")</f>
        <v/>
      </c>
      <c r="J2098" t="str">
        <f t="shared" si="96"/>
        <v>7720001</v>
      </c>
    </row>
    <row r="2099" spans="1:10" x14ac:dyDescent="0.3">
      <c r="A2099" t="str">
        <f t="shared" si="97"/>
        <v>7720002</v>
      </c>
      <c r="B2099" t="s">
        <v>5197</v>
      </c>
      <c r="C2099" t="s">
        <v>900</v>
      </c>
      <c r="D2099" t="s">
        <v>904</v>
      </c>
      <c r="E2099" t="s">
        <v>5200</v>
      </c>
      <c r="F2099" t="s">
        <v>5201</v>
      </c>
      <c r="G2099">
        <f t="shared" si="98"/>
        <v>23</v>
      </c>
      <c r="H2099">
        <f>IF(LEN(I2099)&gt;0,1+MAX($H$1:H2098),0)</f>
        <v>0</v>
      </c>
      <c r="I2099" t="str">
        <f>IF(B2099=LEFT('Debt Worksheet'!$C$7,2),'Selected Unit Finder +Unit List'!F2099,"")</f>
        <v/>
      </c>
      <c r="J2099" t="str">
        <f t="shared" si="96"/>
        <v>7720002</v>
      </c>
    </row>
    <row r="2100" spans="1:10" x14ac:dyDescent="0.3">
      <c r="A2100" t="str">
        <f t="shared" si="97"/>
        <v>7720003</v>
      </c>
      <c r="B2100" t="s">
        <v>5197</v>
      </c>
      <c r="C2100" t="s">
        <v>900</v>
      </c>
      <c r="D2100" t="s">
        <v>907</v>
      </c>
      <c r="E2100" t="s">
        <v>5202</v>
      </c>
      <c r="F2100" t="s">
        <v>5203</v>
      </c>
      <c r="G2100">
        <f t="shared" si="98"/>
        <v>23</v>
      </c>
      <c r="H2100">
        <f>IF(LEN(I2100)&gt;0,1+MAX($H$1:H2099),0)</f>
        <v>0</v>
      </c>
      <c r="I2100" t="str">
        <f>IF(B2100=LEFT('Debt Worksheet'!$C$7,2),'Selected Unit Finder +Unit List'!F2100,"")</f>
        <v/>
      </c>
      <c r="J2100" t="str">
        <f t="shared" si="96"/>
        <v>7720003</v>
      </c>
    </row>
    <row r="2101" spans="1:10" x14ac:dyDescent="0.3">
      <c r="A2101" t="str">
        <f t="shared" si="97"/>
        <v>7720004</v>
      </c>
      <c r="B2101" t="s">
        <v>5197</v>
      </c>
      <c r="C2101" t="s">
        <v>900</v>
      </c>
      <c r="D2101" t="s">
        <v>910</v>
      </c>
      <c r="E2101" t="s">
        <v>5204</v>
      </c>
      <c r="F2101" t="s">
        <v>5205</v>
      </c>
      <c r="G2101">
        <f t="shared" si="98"/>
        <v>23</v>
      </c>
      <c r="H2101">
        <f>IF(LEN(I2101)&gt;0,1+MAX($H$1:H2100),0)</f>
        <v>0</v>
      </c>
      <c r="I2101" t="str">
        <f>IF(B2101=LEFT('Debt Worksheet'!$C$7,2),'Selected Unit Finder +Unit List'!F2101,"")</f>
        <v/>
      </c>
      <c r="J2101" t="str">
        <f t="shared" si="96"/>
        <v>7720004</v>
      </c>
    </row>
    <row r="2102" spans="1:10" x14ac:dyDescent="0.3">
      <c r="A2102" t="str">
        <f t="shared" si="97"/>
        <v>7720005</v>
      </c>
      <c r="B2102" t="s">
        <v>5197</v>
      </c>
      <c r="C2102" t="s">
        <v>900</v>
      </c>
      <c r="D2102" t="s">
        <v>913</v>
      </c>
      <c r="E2102" t="s">
        <v>5206</v>
      </c>
      <c r="F2102" t="s">
        <v>5207</v>
      </c>
      <c r="G2102">
        <f t="shared" si="98"/>
        <v>23</v>
      </c>
      <c r="H2102">
        <f>IF(LEN(I2102)&gt;0,1+MAX($H$1:H2101),0)</f>
        <v>0</v>
      </c>
      <c r="I2102" t="str">
        <f>IF(B2102=LEFT('Debt Worksheet'!$C$7,2),'Selected Unit Finder +Unit List'!F2102,"")</f>
        <v/>
      </c>
      <c r="J2102" t="str">
        <f t="shared" si="96"/>
        <v>7720005</v>
      </c>
    </row>
    <row r="2103" spans="1:10" x14ac:dyDescent="0.3">
      <c r="A2103" t="str">
        <f t="shared" si="97"/>
        <v>7720006</v>
      </c>
      <c r="B2103" t="s">
        <v>5197</v>
      </c>
      <c r="C2103" t="s">
        <v>900</v>
      </c>
      <c r="D2103" t="s">
        <v>916</v>
      </c>
      <c r="E2103" t="s">
        <v>1841</v>
      </c>
      <c r="F2103" t="s">
        <v>1842</v>
      </c>
      <c r="G2103">
        <f t="shared" si="98"/>
        <v>23</v>
      </c>
      <c r="H2103">
        <f>IF(LEN(I2103)&gt;0,1+MAX($H$1:H2102),0)</f>
        <v>0</v>
      </c>
      <c r="I2103" t="str">
        <f>IF(B2103=LEFT('Debt Worksheet'!$C$7,2),'Selected Unit Finder +Unit List'!F2103,"")</f>
        <v/>
      </c>
      <c r="J2103" t="str">
        <f t="shared" si="96"/>
        <v>7720006</v>
      </c>
    </row>
    <row r="2104" spans="1:10" x14ac:dyDescent="0.3">
      <c r="A2104" t="str">
        <f t="shared" si="97"/>
        <v>7720007</v>
      </c>
      <c r="B2104" t="s">
        <v>5197</v>
      </c>
      <c r="C2104" t="s">
        <v>900</v>
      </c>
      <c r="D2104" t="s">
        <v>919</v>
      </c>
      <c r="E2104" t="s">
        <v>981</v>
      </c>
      <c r="F2104" t="s">
        <v>982</v>
      </c>
      <c r="G2104">
        <f t="shared" si="98"/>
        <v>23</v>
      </c>
      <c r="H2104">
        <f>IF(LEN(I2104)&gt;0,1+MAX($H$1:H2103),0)</f>
        <v>0</v>
      </c>
      <c r="I2104" t="str">
        <f>IF(B2104=LEFT('Debt Worksheet'!$C$7,2),'Selected Unit Finder +Unit List'!F2104,"")</f>
        <v/>
      </c>
      <c r="J2104" t="str">
        <f t="shared" si="96"/>
        <v>7720007</v>
      </c>
    </row>
    <row r="2105" spans="1:10" x14ac:dyDescent="0.3">
      <c r="A2105" t="str">
        <f t="shared" si="97"/>
        <v>7720008</v>
      </c>
      <c r="B2105" t="s">
        <v>5197</v>
      </c>
      <c r="C2105" t="s">
        <v>900</v>
      </c>
      <c r="D2105" t="s">
        <v>922</v>
      </c>
      <c r="E2105" t="s">
        <v>911</v>
      </c>
      <c r="F2105" t="s">
        <v>912</v>
      </c>
      <c r="G2105">
        <f t="shared" si="98"/>
        <v>23</v>
      </c>
      <c r="H2105">
        <f>IF(LEN(I2105)&gt;0,1+MAX($H$1:H2104),0)</f>
        <v>0</v>
      </c>
      <c r="I2105" t="str">
        <f>IF(B2105=LEFT('Debt Worksheet'!$C$7,2),'Selected Unit Finder +Unit List'!F2105,"")</f>
        <v/>
      </c>
      <c r="J2105" t="str">
        <f t="shared" si="96"/>
        <v>7720008</v>
      </c>
    </row>
    <row r="2106" spans="1:10" x14ac:dyDescent="0.3">
      <c r="A2106" t="str">
        <f t="shared" si="97"/>
        <v>7720009</v>
      </c>
      <c r="B2106" t="s">
        <v>5197</v>
      </c>
      <c r="C2106" t="s">
        <v>900</v>
      </c>
      <c r="D2106" t="s">
        <v>925</v>
      </c>
      <c r="E2106" t="s">
        <v>5208</v>
      </c>
      <c r="F2106" t="s">
        <v>5209</v>
      </c>
      <c r="G2106">
        <f t="shared" si="98"/>
        <v>23</v>
      </c>
      <c r="H2106">
        <f>IF(LEN(I2106)&gt;0,1+MAX($H$1:H2105),0)</f>
        <v>0</v>
      </c>
      <c r="I2106" t="str">
        <f>IF(B2106=LEFT('Debt Worksheet'!$C$7,2),'Selected Unit Finder +Unit List'!F2106,"")</f>
        <v/>
      </c>
      <c r="J2106" t="str">
        <f t="shared" si="96"/>
        <v>7720009</v>
      </c>
    </row>
    <row r="2107" spans="1:10" x14ac:dyDescent="0.3">
      <c r="A2107" t="str">
        <f t="shared" si="97"/>
        <v>7730438</v>
      </c>
      <c r="B2107" t="s">
        <v>5197</v>
      </c>
      <c r="C2107" t="s">
        <v>937</v>
      </c>
      <c r="D2107" t="s">
        <v>5210</v>
      </c>
      <c r="E2107" t="s">
        <v>5211</v>
      </c>
      <c r="F2107" t="s">
        <v>5212</v>
      </c>
      <c r="G2107">
        <f t="shared" si="98"/>
        <v>23</v>
      </c>
      <c r="H2107">
        <f>IF(LEN(I2107)&gt;0,1+MAX($H$1:H2106),0)</f>
        <v>0</v>
      </c>
      <c r="I2107" t="str">
        <f>IF(B2107=LEFT('Debt Worksheet'!$C$7,2),'Selected Unit Finder +Unit List'!F2107,"")</f>
        <v/>
      </c>
      <c r="J2107" t="str">
        <f t="shared" si="96"/>
        <v>7730438</v>
      </c>
    </row>
    <row r="2108" spans="1:10" x14ac:dyDescent="0.3">
      <c r="A2108" t="str">
        <f t="shared" si="97"/>
        <v>7730882</v>
      </c>
      <c r="B2108" t="s">
        <v>5197</v>
      </c>
      <c r="C2108" t="s">
        <v>937</v>
      </c>
      <c r="D2108" t="s">
        <v>5213</v>
      </c>
      <c r="E2108" t="s">
        <v>5214</v>
      </c>
      <c r="F2108" t="s">
        <v>5215</v>
      </c>
      <c r="G2108">
        <f t="shared" si="98"/>
        <v>23</v>
      </c>
      <c r="H2108">
        <f>IF(LEN(I2108)&gt;0,1+MAX($H$1:H2107),0)</f>
        <v>0</v>
      </c>
      <c r="I2108" t="str">
        <f>IF(B2108=LEFT('Debt Worksheet'!$C$7,2),'Selected Unit Finder +Unit List'!F2108,"")</f>
        <v/>
      </c>
      <c r="J2108" t="str">
        <f t="shared" si="96"/>
        <v>7730882</v>
      </c>
    </row>
    <row r="2109" spans="1:10" x14ac:dyDescent="0.3">
      <c r="A2109" t="str">
        <f t="shared" si="97"/>
        <v>7730883</v>
      </c>
      <c r="B2109" t="s">
        <v>5197</v>
      </c>
      <c r="C2109" t="s">
        <v>937</v>
      </c>
      <c r="D2109" t="s">
        <v>5216</v>
      </c>
      <c r="E2109" t="s">
        <v>5217</v>
      </c>
      <c r="F2109" t="s">
        <v>5218</v>
      </c>
      <c r="G2109">
        <f t="shared" si="98"/>
        <v>23</v>
      </c>
      <c r="H2109">
        <f>IF(LEN(I2109)&gt;0,1+MAX($H$1:H2108),0)</f>
        <v>0</v>
      </c>
      <c r="I2109" t="str">
        <f>IF(B2109=LEFT('Debt Worksheet'!$C$7,2),'Selected Unit Finder +Unit List'!F2109,"")</f>
        <v/>
      </c>
      <c r="J2109" t="str">
        <f t="shared" si="96"/>
        <v>7730883</v>
      </c>
    </row>
    <row r="2110" spans="1:10" x14ac:dyDescent="0.3">
      <c r="A2110" t="str">
        <f t="shared" si="97"/>
        <v>7730884</v>
      </c>
      <c r="B2110" t="s">
        <v>5197</v>
      </c>
      <c r="C2110" t="s">
        <v>937</v>
      </c>
      <c r="D2110" t="s">
        <v>5219</v>
      </c>
      <c r="E2110" t="s">
        <v>5220</v>
      </c>
      <c r="F2110" t="s">
        <v>5221</v>
      </c>
      <c r="G2110">
        <f t="shared" si="98"/>
        <v>23</v>
      </c>
      <c r="H2110">
        <f>IF(LEN(I2110)&gt;0,1+MAX($H$1:H2109),0)</f>
        <v>0</v>
      </c>
      <c r="I2110" t="str">
        <f>IF(B2110=LEFT('Debt Worksheet'!$C$7,2),'Selected Unit Finder +Unit List'!F2110,"")</f>
        <v/>
      </c>
      <c r="J2110" t="str">
        <f t="shared" si="96"/>
        <v>7730884</v>
      </c>
    </row>
    <row r="2111" spans="1:10" x14ac:dyDescent="0.3">
      <c r="A2111" t="str">
        <f t="shared" si="97"/>
        <v>7730885</v>
      </c>
      <c r="B2111" t="s">
        <v>5197</v>
      </c>
      <c r="C2111" t="s">
        <v>937</v>
      </c>
      <c r="D2111" t="s">
        <v>5222</v>
      </c>
      <c r="E2111" t="s">
        <v>5223</v>
      </c>
      <c r="F2111" t="s">
        <v>5224</v>
      </c>
      <c r="G2111">
        <f t="shared" si="98"/>
        <v>23</v>
      </c>
      <c r="H2111">
        <f>IF(LEN(I2111)&gt;0,1+MAX($H$1:H2110),0)</f>
        <v>0</v>
      </c>
      <c r="I2111" t="str">
        <f>IF(B2111=LEFT('Debt Worksheet'!$C$7,2),'Selected Unit Finder +Unit List'!F2111,"")</f>
        <v/>
      </c>
      <c r="J2111" t="str">
        <f t="shared" si="96"/>
        <v>7730885</v>
      </c>
    </row>
    <row r="2112" spans="1:10" x14ac:dyDescent="0.3">
      <c r="A2112" t="str">
        <f t="shared" si="97"/>
        <v>7730886</v>
      </c>
      <c r="B2112" t="s">
        <v>5197</v>
      </c>
      <c r="C2112" t="s">
        <v>937</v>
      </c>
      <c r="D2112" t="s">
        <v>5225</v>
      </c>
      <c r="E2112" t="s">
        <v>5226</v>
      </c>
      <c r="F2112" t="s">
        <v>5227</v>
      </c>
      <c r="G2112">
        <f t="shared" si="98"/>
        <v>23</v>
      </c>
      <c r="H2112">
        <f>IF(LEN(I2112)&gt;0,1+MAX($H$1:H2111),0)</f>
        <v>0</v>
      </c>
      <c r="I2112" t="str">
        <f>IF(B2112=LEFT('Debt Worksheet'!$C$7,2),'Selected Unit Finder +Unit List'!F2112,"")</f>
        <v/>
      </c>
      <c r="J2112" t="str">
        <f t="shared" si="96"/>
        <v>7730886</v>
      </c>
    </row>
    <row r="2113" spans="1:10" x14ac:dyDescent="0.3">
      <c r="A2113" t="str">
        <f t="shared" si="97"/>
        <v>7730887</v>
      </c>
      <c r="B2113" t="s">
        <v>5197</v>
      </c>
      <c r="C2113" t="s">
        <v>937</v>
      </c>
      <c r="D2113" t="s">
        <v>5228</v>
      </c>
      <c r="E2113" t="s">
        <v>5229</v>
      </c>
      <c r="F2113" t="s">
        <v>5230</v>
      </c>
      <c r="G2113">
        <f t="shared" si="98"/>
        <v>23</v>
      </c>
      <c r="H2113">
        <f>IF(LEN(I2113)&gt;0,1+MAX($H$1:H2112),0)</f>
        <v>0</v>
      </c>
      <c r="I2113" t="str">
        <f>IF(B2113=LEFT('Debt Worksheet'!$C$7,2),'Selected Unit Finder +Unit List'!F2113,"")</f>
        <v/>
      </c>
      <c r="J2113" t="str">
        <f t="shared" si="96"/>
        <v>7730887</v>
      </c>
    </row>
    <row r="2114" spans="1:10" x14ac:dyDescent="0.3">
      <c r="A2114" t="str">
        <f t="shared" si="97"/>
        <v>7747645</v>
      </c>
      <c r="B2114" t="s">
        <v>5197</v>
      </c>
      <c r="C2114" t="s">
        <v>950</v>
      </c>
      <c r="D2114" t="s">
        <v>5231</v>
      </c>
      <c r="E2114" t="s">
        <v>5232</v>
      </c>
      <c r="F2114" t="s">
        <v>5233</v>
      </c>
      <c r="G2114">
        <f t="shared" si="98"/>
        <v>23</v>
      </c>
      <c r="H2114">
        <f>IF(LEN(I2114)&gt;0,1+MAX($H$1:H2113),0)</f>
        <v>0</v>
      </c>
      <c r="I2114" t="str">
        <f>IF(B2114=LEFT('Debt Worksheet'!$C$7,2),'Selected Unit Finder +Unit List'!F2114,"")</f>
        <v/>
      </c>
      <c r="J2114" t="str">
        <f t="shared" ref="J2114:J2177" si="99">A2114</f>
        <v>7747645</v>
      </c>
    </row>
    <row r="2115" spans="1:10" x14ac:dyDescent="0.3">
      <c r="A2115" t="str">
        <f t="shared" ref="A2115:A2178" si="100">CONCATENATE(B2115,C2115,D2115)</f>
        <v>7747715</v>
      </c>
      <c r="B2115" t="s">
        <v>5197</v>
      </c>
      <c r="C2115" t="s">
        <v>950</v>
      </c>
      <c r="D2115" t="s">
        <v>5234</v>
      </c>
      <c r="E2115" t="s">
        <v>5235</v>
      </c>
      <c r="F2115" t="s">
        <v>5236</v>
      </c>
      <c r="G2115">
        <f t="shared" ref="G2115:G2178" si="101">COUNTIF(B:B,B2115)</f>
        <v>23</v>
      </c>
      <c r="H2115">
        <f>IF(LEN(I2115)&gt;0,1+MAX($H$1:H2114),0)</f>
        <v>0</v>
      </c>
      <c r="I2115" t="str">
        <f>IF(B2115=LEFT('Debt Worksheet'!$C$7,2),'Selected Unit Finder +Unit List'!F2115,"")</f>
        <v/>
      </c>
      <c r="J2115" t="str">
        <f t="shared" si="99"/>
        <v>7747715</v>
      </c>
    </row>
    <row r="2116" spans="1:10" x14ac:dyDescent="0.3">
      <c r="A2116" t="str">
        <f t="shared" si="100"/>
        <v>7750217</v>
      </c>
      <c r="B2116" t="s">
        <v>5197</v>
      </c>
      <c r="C2116" t="s">
        <v>960</v>
      </c>
      <c r="D2116" t="s">
        <v>5237</v>
      </c>
      <c r="E2116" t="s">
        <v>5238</v>
      </c>
      <c r="F2116" t="s">
        <v>5239</v>
      </c>
      <c r="G2116">
        <f t="shared" si="101"/>
        <v>23</v>
      </c>
      <c r="H2116">
        <f>IF(LEN(I2116)&gt;0,1+MAX($H$1:H2115),0)</f>
        <v>0</v>
      </c>
      <c r="I2116" t="str">
        <f>IF(B2116=LEFT('Debt Worksheet'!$C$7,2),'Selected Unit Finder +Unit List'!F2116,"")</f>
        <v/>
      </c>
      <c r="J2116" t="str">
        <f t="shared" si="99"/>
        <v>7750217</v>
      </c>
    </row>
    <row r="2117" spans="1:10" x14ac:dyDescent="0.3">
      <c r="A2117" t="str">
        <f t="shared" si="100"/>
        <v>7761070</v>
      </c>
      <c r="B2117" t="s">
        <v>5197</v>
      </c>
      <c r="C2117" t="s">
        <v>966</v>
      </c>
      <c r="D2117" t="s">
        <v>5240</v>
      </c>
      <c r="E2117" t="s">
        <v>5241</v>
      </c>
      <c r="F2117" t="s">
        <v>5242</v>
      </c>
      <c r="G2117">
        <f t="shared" si="101"/>
        <v>23</v>
      </c>
      <c r="H2117">
        <f>IF(LEN(I2117)&gt;0,1+MAX($H$1:H2116),0)</f>
        <v>0</v>
      </c>
      <c r="I2117" t="str">
        <f>IF(B2117=LEFT('Debt Worksheet'!$C$7,2),'Selected Unit Finder +Unit List'!F2117,"")</f>
        <v/>
      </c>
      <c r="J2117" t="str">
        <f t="shared" si="99"/>
        <v>7761070</v>
      </c>
    </row>
    <row r="2118" spans="1:10" x14ac:dyDescent="0.3">
      <c r="A2118" t="str">
        <f t="shared" si="100"/>
        <v>7770038</v>
      </c>
      <c r="B2118" t="s">
        <v>5197</v>
      </c>
      <c r="C2118" t="s">
        <v>1260</v>
      </c>
      <c r="D2118" t="s">
        <v>1827</v>
      </c>
      <c r="E2118" t="s">
        <v>5243</v>
      </c>
      <c r="F2118" t="s">
        <v>5244</v>
      </c>
      <c r="G2118">
        <f t="shared" si="101"/>
        <v>23</v>
      </c>
      <c r="H2118">
        <f>IF(LEN(I2118)&gt;0,1+MAX($H$1:H2117),0)</f>
        <v>0</v>
      </c>
      <c r="I2118" t="str">
        <f>IF(B2118=LEFT('Debt Worksheet'!$C$7,2),'Selected Unit Finder +Unit List'!F2118,"")</f>
        <v/>
      </c>
      <c r="J2118" t="str">
        <f t="shared" si="99"/>
        <v>7770038</v>
      </c>
    </row>
    <row r="2119" spans="1:10" x14ac:dyDescent="0.3">
      <c r="A2119" t="str">
        <f t="shared" si="100"/>
        <v>7770039</v>
      </c>
      <c r="B2119" t="s">
        <v>5197</v>
      </c>
      <c r="C2119" t="s">
        <v>1260</v>
      </c>
      <c r="D2119" t="s">
        <v>1830</v>
      </c>
      <c r="E2119" t="s">
        <v>5245</v>
      </c>
      <c r="F2119" t="s">
        <v>5246</v>
      </c>
      <c r="G2119">
        <f t="shared" si="101"/>
        <v>23</v>
      </c>
      <c r="H2119">
        <f>IF(LEN(I2119)&gt;0,1+MAX($H$1:H2118),0)</f>
        <v>0</v>
      </c>
      <c r="I2119" t="str">
        <f>IF(B2119=LEFT('Debt Worksheet'!$C$7,2),'Selected Unit Finder +Unit List'!F2119,"")</f>
        <v/>
      </c>
      <c r="J2119" t="str">
        <f t="shared" si="99"/>
        <v>7770039</v>
      </c>
    </row>
    <row r="2120" spans="1:10" x14ac:dyDescent="0.3">
      <c r="A2120" t="str">
        <f t="shared" si="100"/>
        <v>7810000</v>
      </c>
      <c r="B2120" t="s">
        <v>5247</v>
      </c>
      <c r="C2120" t="s">
        <v>896</v>
      </c>
      <c r="D2120" t="s">
        <v>897</v>
      </c>
      <c r="E2120" t="s">
        <v>5248</v>
      </c>
      <c r="F2120" t="s">
        <v>5249</v>
      </c>
      <c r="G2120">
        <f t="shared" si="101"/>
        <v>11</v>
      </c>
      <c r="H2120">
        <f>IF(LEN(I2120)&gt;0,1+MAX($H$1:H2119),0)</f>
        <v>0</v>
      </c>
      <c r="I2120" t="str">
        <f>IF(B2120=LEFT('Debt Worksheet'!$C$7,2),'Selected Unit Finder +Unit List'!F2120,"")</f>
        <v/>
      </c>
      <c r="J2120" t="str">
        <f t="shared" si="99"/>
        <v>7810000</v>
      </c>
    </row>
    <row r="2121" spans="1:10" x14ac:dyDescent="0.3">
      <c r="A2121" t="str">
        <f t="shared" si="100"/>
        <v>7820001</v>
      </c>
      <c r="B2121" t="s">
        <v>5247</v>
      </c>
      <c r="C2121" t="s">
        <v>900</v>
      </c>
      <c r="D2121" t="s">
        <v>901</v>
      </c>
      <c r="E2121" t="s">
        <v>5250</v>
      </c>
      <c r="F2121" t="s">
        <v>5251</v>
      </c>
      <c r="G2121">
        <f t="shared" si="101"/>
        <v>11</v>
      </c>
      <c r="H2121">
        <f>IF(LEN(I2121)&gt;0,1+MAX($H$1:H2120),0)</f>
        <v>0</v>
      </c>
      <c r="I2121" t="str">
        <f>IF(B2121=LEFT('Debt Worksheet'!$C$7,2),'Selected Unit Finder +Unit List'!F2121,"")</f>
        <v/>
      </c>
      <c r="J2121" t="str">
        <f t="shared" si="99"/>
        <v>7820001</v>
      </c>
    </row>
    <row r="2122" spans="1:10" x14ac:dyDescent="0.3">
      <c r="A2122" t="str">
        <f t="shared" si="100"/>
        <v>7820002</v>
      </c>
      <c r="B2122" t="s">
        <v>5247</v>
      </c>
      <c r="C2122" t="s">
        <v>900</v>
      </c>
      <c r="D2122" t="s">
        <v>904</v>
      </c>
      <c r="E2122" t="s">
        <v>5252</v>
      </c>
      <c r="F2122" t="s">
        <v>5253</v>
      </c>
      <c r="G2122">
        <f t="shared" si="101"/>
        <v>11</v>
      </c>
      <c r="H2122">
        <f>IF(LEN(I2122)&gt;0,1+MAX($H$1:H2121),0)</f>
        <v>0</v>
      </c>
      <c r="I2122" t="str">
        <f>IF(B2122=LEFT('Debt Worksheet'!$C$7,2),'Selected Unit Finder +Unit List'!F2122,"")</f>
        <v/>
      </c>
      <c r="J2122" t="str">
        <f t="shared" si="99"/>
        <v>7820002</v>
      </c>
    </row>
    <row r="2123" spans="1:10" x14ac:dyDescent="0.3">
      <c r="A2123" t="str">
        <f t="shared" si="100"/>
        <v>7820003</v>
      </c>
      <c r="B2123" t="s">
        <v>5247</v>
      </c>
      <c r="C2123" t="s">
        <v>900</v>
      </c>
      <c r="D2123" t="s">
        <v>907</v>
      </c>
      <c r="E2123" t="s">
        <v>911</v>
      </c>
      <c r="F2123" t="s">
        <v>912</v>
      </c>
      <c r="G2123">
        <f t="shared" si="101"/>
        <v>11</v>
      </c>
      <c r="H2123">
        <f>IF(LEN(I2123)&gt;0,1+MAX($H$1:H2122),0)</f>
        <v>0</v>
      </c>
      <c r="I2123" t="str">
        <f>IF(B2123=LEFT('Debt Worksheet'!$C$7,2),'Selected Unit Finder +Unit List'!F2123,"")</f>
        <v/>
      </c>
      <c r="J2123" t="str">
        <f t="shared" si="99"/>
        <v>7820003</v>
      </c>
    </row>
    <row r="2124" spans="1:10" x14ac:dyDescent="0.3">
      <c r="A2124" t="str">
        <f t="shared" si="100"/>
        <v>7820004</v>
      </c>
      <c r="B2124" t="s">
        <v>5247</v>
      </c>
      <c r="C2124" t="s">
        <v>900</v>
      </c>
      <c r="D2124" t="s">
        <v>910</v>
      </c>
      <c r="E2124" t="s">
        <v>999</v>
      </c>
      <c r="F2124" t="s">
        <v>1000</v>
      </c>
      <c r="G2124">
        <f t="shared" si="101"/>
        <v>11</v>
      </c>
      <c r="H2124">
        <f>IF(LEN(I2124)&gt;0,1+MAX($H$1:H2123),0)</f>
        <v>0</v>
      </c>
      <c r="I2124" t="str">
        <f>IF(B2124=LEFT('Debt Worksheet'!$C$7,2),'Selected Unit Finder +Unit List'!F2124,"")</f>
        <v/>
      </c>
      <c r="J2124" t="str">
        <f t="shared" si="99"/>
        <v>7820004</v>
      </c>
    </row>
    <row r="2125" spans="1:10" x14ac:dyDescent="0.3">
      <c r="A2125" t="str">
        <f t="shared" si="100"/>
        <v>7820005</v>
      </c>
      <c r="B2125" t="s">
        <v>5247</v>
      </c>
      <c r="C2125" t="s">
        <v>900</v>
      </c>
      <c r="D2125" t="s">
        <v>913</v>
      </c>
      <c r="E2125" t="s">
        <v>1457</v>
      </c>
      <c r="F2125" t="s">
        <v>1458</v>
      </c>
      <c r="G2125">
        <f t="shared" si="101"/>
        <v>11</v>
      </c>
      <c r="H2125">
        <f>IF(LEN(I2125)&gt;0,1+MAX($H$1:H2124),0)</f>
        <v>0</v>
      </c>
      <c r="I2125" t="str">
        <f>IF(B2125=LEFT('Debt Worksheet'!$C$7,2),'Selected Unit Finder +Unit List'!F2125,"")</f>
        <v/>
      </c>
      <c r="J2125" t="str">
        <f t="shared" si="99"/>
        <v>7820005</v>
      </c>
    </row>
    <row r="2126" spans="1:10" x14ac:dyDescent="0.3">
      <c r="A2126" t="str">
        <f t="shared" si="100"/>
        <v>7820006</v>
      </c>
      <c r="B2126" t="s">
        <v>5247</v>
      </c>
      <c r="C2126" t="s">
        <v>900</v>
      </c>
      <c r="D2126" t="s">
        <v>916</v>
      </c>
      <c r="E2126" t="s">
        <v>1132</v>
      </c>
      <c r="F2126" t="s">
        <v>1133</v>
      </c>
      <c r="G2126">
        <f t="shared" si="101"/>
        <v>11</v>
      </c>
      <c r="H2126">
        <f>IF(LEN(I2126)&gt;0,1+MAX($H$1:H2125),0)</f>
        <v>0</v>
      </c>
      <c r="I2126" t="str">
        <f>IF(B2126=LEFT('Debt Worksheet'!$C$7,2),'Selected Unit Finder +Unit List'!F2126,"")</f>
        <v/>
      </c>
      <c r="J2126" t="str">
        <f t="shared" si="99"/>
        <v>7820006</v>
      </c>
    </row>
    <row r="2127" spans="1:10" x14ac:dyDescent="0.3">
      <c r="A2127" t="str">
        <f t="shared" si="100"/>
        <v>7830888</v>
      </c>
      <c r="B2127" t="s">
        <v>5247</v>
      </c>
      <c r="C2127" t="s">
        <v>937</v>
      </c>
      <c r="D2127" t="s">
        <v>5254</v>
      </c>
      <c r="E2127" t="s">
        <v>5255</v>
      </c>
      <c r="F2127" t="s">
        <v>5256</v>
      </c>
      <c r="G2127">
        <f t="shared" si="101"/>
        <v>11</v>
      </c>
      <c r="H2127">
        <f>IF(LEN(I2127)&gt;0,1+MAX($H$1:H2126),0)</f>
        <v>0</v>
      </c>
      <c r="I2127" t="str">
        <f>IF(B2127=LEFT('Debt Worksheet'!$C$7,2),'Selected Unit Finder +Unit List'!F2127,"")</f>
        <v/>
      </c>
      <c r="J2127" t="str">
        <f t="shared" si="99"/>
        <v>7830888</v>
      </c>
    </row>
    <row r="2128" spans="1:10" x14ac:dyDescent="0.3">
      <c r="A2128" t="str">
        <f t="shared" si="100"/>
        <v>7830889</v>
      </c>
      <c r="B2128" t="s">
        <v>5247</v>
      </c>
      <c r="C2128" t="s">
        <v>937</v>
      </c>
      <c r="D2128" t="s">
        <v>5257</v>
      </c>
      <c r="E2128" t="s">
        <v>5258</v>
      </c>
      <c r="F2128" t="s">
        <v>5259</v>
      </c>
      <c r="G2128">
        <f t="shared" si="101"/>
        <v>11</v>
      </c>
      <c r="H2128">
        <f>IF(LEN(I2128)&gt;0,1+MAX($H$1:H2127),0)</f>
        <v>0</v>
      </c>
      <c r="I2128" t="str">
        <f>IF(B2128=LEFT('Debt Worksheet'!$C$7,2),'Selected Unit Finder +Unit List'!F2128,"")</f>
        <v/>
      </c>
      <c r="J2128" t="str">
        <f t="shared" si="99"/>
        <v>7830889</v>
      </c>
    </row>
    <row r="2129" spans="1:10" x14ac:dyDescent="0.3">
      <c r="A2129" t="str">
        <f t="shared" si="100"/>
        <v>7847775</v>
      </c>
      <c r="B2129" t="s">
        <v>5247</v>
      </c>
      <c r="C2129" t="s">
        <v>950</v>
      </c>
      <c r="D2129" t="s">
        <v>5260</v>
      </c>
      <c r="E2129" t="s">
        <v>5261</v>
      </c>
      <c r="F2129" t="s">
        <v>5262</v>
      </c>
      <c r="G2129">
        <f t="shared" si="101"/>
        <v>11</v>
      </c>
      <c r="H2129">
        <f>IF(LEN(I2129)&gt;0,1+MAX($H$1:H2128),0)</f>
        <v>0</v>
      </c>
      <c r="I2129" t="str">
        <f>IF(B2129=LEFT('Debt Worksheet'!$C$7,2),'Selected Unit Finder +Unit List'!F2129,"")</f>
        <v/>
      </c>
      <c r="J2129" t="str">
        <f t="shared" si="99"/>
        <v>7847775</v>
      </c>
    </row>
    <row r="2130" spans="1:10" x14ac:dyDescent="0.3">
      <c r="A2130" t="str">
        <f t="shared" si="100"/>
        <v>7850218</v>
      </c>
      <c r="B2130" t="s">
        <v>5247</v>
      </c>
      <c r="C2130" t="s">
        <v>960</v>
      </c>
      <c r="D2130" t="s">
        <v>5263</v>
      </c>
      <c r="E2130" t="s">
        <v>5264</v>
      </c>
      <c r="F2130" t="s">
        <v>5265</v>
      </c>
      <c r="G2130">
        <f t="shared" si="101"/>
        <v>11</v>
      </c>
      <c r="H2130">
        <f>IF(LEN(I2130)&gt;0,1+MAX($H$1:H2129),0)</f>
        <v>0</v>
      </c>
      <c r="I2130" t="str">
        <f>IF(B2130=LEFT('Debt Worksheet'!$C$7,2),'Selected Unit Finder +Unit List'!F2130,"")</f>
        <v/>
      </c>
      <c r="J2130" t="str">
        <f t="shared" si="99"/>
        <v>7850218</v>
      </c>
    </row>
    <row r="2131" spans="1:10" x14ac:dyDescent="0.3">
      <c r="A2131" t="str">
        <f t="shared" si="100"/>
        <v>7910000</v>
      </c>
      <c r="B2131" t="s">
        <v>5266</v>
      </c>
      <c r="C2131" t="s">
        <v>896</v>
      </c>
      <c r="D2131" t="s">
        <v>897</v>
      </c>
      <c r="E2131" t="s">
        <v>5267</v>
      </c>
      <c r="F2131" t="s">
        <v>5268</v>
      </c>
      <c r="G2131">
        <f t="shared" si="101"/>
        <v>30</v>
      </c>
      <c r="H2131">
        <f>IF(LEN(I2131)&gt;0,1+MAX($H$1:H2130),0)</f>
        <v>0</v>
      </c>
      <c r="I2131" t="str">
        <f>IF(B2131=LEFT('Debt Worksheet'!$C$7,2),'Selected Unit Finder +Unit List'!F2131,"")</f>
        <v/>
      </c>
      <c r="J2131" t="str">
        <f t="shared" si="99"/>
        <v>7910000</v>
      </c>
    </row>
    <row r="2132" spans="1:10" x14ac:dyDescent="0.3">
      <c r="A2132" t="str">
        <f t="shared" si="100"/>
        <v>7920001</v>
      </c>
      <c r="B2132" t="s">
        <v>5266</v>
      </c>
      <c r="C2132" t="s">
        <v>900</v>
      </c>
      <c r="D2132" t="s">
        <v>901</v>
      </c>
      <c r="E2132" t="s">
        <v>1770</v>
      </c>
      <c r="F2132" t="s">
        <v>1771</v>
      </c>
      <c r="G2132">
        <f t="shared" si="101"/>
        <v>30</v>
      </c>
      <c r="H2132">
        <f>IF(LEN(I2132)&gt;0,1+MAX($H$1:H2131),0)</f>
        <v>0</v>
      </c>
      <c r="I2132" t="str">
        <f>IF(B2132=LEFT('Debt Worksheet'!$C$7,2),'Selected Unit Finder +Unit List'!F2132,"")</f>
        <v/>
      </c>
      <c r="J2132" t="str">
        <f t="shared" si="99"/>
        <v>7920001</v>
      </c>
    </row>
    <row r="2133" spans="1:10" x14ac:dyDescent="0.3">
      <c r="A2133" t="str">
        <f t="shared" si="100"/>
        <v>7920002</v>
      </c>
      <c r="B2133" t="s">
        <v>5266</v>
      </c>
      <c r="C2133" t="s">
        <v>900</v>
      </c>
      <c r="D2133" t="s">
        <v>904</v>
      </c>
      <c r="E2133" t="s">
        <v>981</v>
      </c>
      <c r="F2133" t="s">
        <v>982</v>
      </c>
      <c r="G2133">
        <f t="shared" si="101"/>
        <v>30</v>
      </c>
      <c r="H2133">
        <f>IF(LEN(I2133)&gt;0,1+MAX($H$1:H2132),0)</f>
        <v>0</v>
      </c>
      <c r="I2133" t="str">
        <f>IF(B2133=LEFT('Debt Worksheet'!$C$7,2),'Selected Unit Finder +Unit List'!F2133,"")</f>
        <v/>
      </c>
      <c r="J2133" t="str">
        <f t="shared" si="99"/>
        <v>7920002</v>
      </c>
    </row>
    <row r="2134" spans="1:10" x14ac:dyDescent="0.3">
      <c r="A2134" t="str">
        <f t="shared" si="100"/>
        <v>7920003</v>
      </c>
      <c r="B2134" t="s">
        <v>5266</v>
      </c>
      <c r="C2134" t="s">
        <v>900</v>
      </c>
      <c r="D2134" t="s">
        <v>907</v>
      </c>
      <c r="E2134" t="s">
        <v>5269</v>
      </c>
      <c r="F2134" t="s">
        <v>5270</v>
      </c>
      <c r="G2134">
        <f t="shared" si="101"/>
        <v>30</v>
      </c>
      <c r="H2134">
        <f>IF(LEN(I2134)&gt;0,1+MAX($H$1:H2133),0)</f>
        <v>0</v>
      </c>
      <c r="I2134" t="str">
        <f>IF(B2134=LEFT('Debt Worksheet'!$C$7,2),'Selected Unit Finder +Unit List'!F2134,"")</f>
        <v/>
      </c>
      <c r="J2134" t="str">
        <f t="shared" si="99"/>
        <v>7920003</v>
      </c>
    </row>
    <row r="2135" spans="1:10" x14ac:dyDescent="0.3">
      <c r="A2135" t="str">
        <f t="shared" si="100"/>
        <v>7920004</v>
      </c>
      <c r="B2135" t="s">
        <v>5266</v>
      </c>
      <c r="C2135" t="s">
        <v>900</v>
      </c>
      <c r="D2135" t="s">
        <v>910</v>
      </c>
      <c r="E2135" t="s">
        <v>997</v>
      </c>
      <c r="F2135" t="s">
        <v>998</v>
      </c>
      <c r="G2135">
        <f t="shared" si="101"/>
        <v>30</v>
      </c>
      <c r="H2135">
        <f>IF(LEN(I2135)&gt;0,1+MAX($H$1:H2134),0)</f>
        <v>0</v>
      </c>
      <c r="I2135" t="str">
        <f>IF(B2135=LEFT('Debt Worksheet'!$C$7,2),'Selected Unit Finder +Unit List'!F2135,"")</f>
        <v/>
      </c>
      <c r="J2135" t="str">
        <f t="shared" si="99"/>
        <v>7920004</v>
      </c>
    </row>
    <row r="2136" spans="1:10" x14ac:dyDescent="0.3">
      <c r="A2136" t="str">
        <f t="shared" si="100"/>
        <v>7920005</v>
      </c>
      <c r="B2136" t="s">
        <v>5266</v>
      </c>
      <c r="C2136" t="s">
        <v>900</v>
      </c>
      <c r="D2136" t="s">
        <v>913</v>
      </c>
      <c r="E2136" t="s">
        <v>4367</v>
      </c>
      <c r="F2136" t="s">
        <v>4368</v>
      </c>
      <c r="G2136">
        <f t="shared" si="101"/>
        <v>30</v>
      </c>
      <c r="H2136">
        <f>IF(LEN(I2136)&gt;0,1+MAX($H$1:H2135),0)</f>
        <v>0</v>
      </c>
      <c r="I2136" t="str">
        <f>IF(B2136=LEFT('Debt Worksheet'!$C$7,2),'Selected Unit Finder +Unit List'!F2136,"")</f>
        <v/>
      </c>
      <c r="J2136" t="str">
        <f t="shared" si="99"/>
        <v>7920005</v>
      </c>
    </row>
    <row r="2137" spans="1:10" x14ac:dyDescent="0.3">
      <c r="A2137" t="str">
        <f t="shared" si="100"/>
        <v>7920006</v>
      </c>
      <c r="B2137" t="s">
        <v>5266</v>
      </c>
      <c r="C2137" t="s">
        <v>900</v>
      </c>
      <c r="D2137" t="s">
        <v>916</v>
      </c>
      <c r="E2137" t="s">
        <v>5271</v>
      </c>
      <c r="F2137" t="s">
        <v>5272</v>
      </c>
      <c r="G2137">
        <f t="shared" si="101"/>
        <v>30</v>
      </c>
      <c r="H2137">
        <f>IF(LEN(I2137)&gt;0,1+MAX($H$1:H2136),0)</f>
        <v>0</v>
      </c>
      <c r="I2137" t="str">
        <f>IF(B2137=LEFT('Debt Worksheet'!$C$7,2),'Selected Unit Finder +Unit List'!F2137,"")</f>
        <v/>
      </c>
      <c r="J2137" t="str">
        <f t="shared" si="99"/>
        <v>7920006</v>
      </c>
    </row>
    <row r="2138" spans="1:10" x14ac:dyDescent="0.3">
      <c r="A2138" t="str">
        <f t="shared" si="100"/>
        <v>7920007</v>
      </c>
      <c r="B2138" t="s">
        <v>5266</v>
      </c>
      <c r="C2138" t="s">
        <v>900</v>
      </c>
      <c r="D2138" t="s">
        <v>919</v>
      </c>
      <c r="E2138" t="s">
        <v>3104</v>
      </c>
      <c r="F2138" t="s">
        <v>3105</v>
      </c>
      <c r="G2138">
        <f t="shared" si="101"/>
        <v>30</v>
      </c>
      <c r="H2138">
        <f>IF(LEN(I2138)&gt;0,1+MAX($H$1:H2137),0)</f>
        <v>0</v>
      </c>
      <c r="I2138" t="str">
        <f>IF(B2138=LEFT('Debt Worksheet'!$C$7,2),'Selected Unit Finder +Unit List'!F2138,"")</f>
        <v/>
      </c>
      <c r="J2138" t="str">
        <f t="shared" si="99"/>
        <v>7920007</v>
      </c>
    </row>
    <row r="2139" spans="1:10" x14ac:dyDescent="0.3">
      <c r="A2139" t="str">
        <f t="shared" si="100"/>
        <v>7920008</v>
      </c>
      <c r="B2139" t="s">
        <v>5266</v>
      </c>
      <c r="C2139" t="s">
        <v>900</v>
      </c>
      <c r="D2139" t="s">
        <v>922</v>
      </c>
      <c r="E2139" t="s">
        <v>1279</v>
      </c>
      <c r="F2139" t="s">
        <v>1280</v>
      </c>
      <c r="G2139">
        <f t="shared" si="101"/>
        <v>30</v>
      </c>
      <c r="H2139">
        <f>IF(LEN(I2139)&gt;0,1+MAX($H$1:H2138),0)</f>
        <v>0</v>
      </c>
      <c r="I2139" t="str">
        <f>IF(B2139=LEFT('Debt Worksheet'!$C$7,2),'Selected Unit Finder +Unit List'!F2139,"")</f>
        <v/>
      </c>
      <c r="J2139" t="str">
        <f t="shared" si="99"/>
        <v>7920008</v>
      </c>
    </row>
    <row r="2140" spans="1:10" x14ac:dyDescent="0.3">
      <c r="A2140" t="str">
        <f t="shared" si="100"/>
        <v>7920009</v>
      </c>
      <c r="B2140" t="s">
        <v>5266</v>
      </c>
      <c r="C2140" t="s">
        <v>900</v>
      </c>
      <c r="D2140" t="s">
        <v>925</v>
      </c>
      <c r="E2140" t="s">
        <v>929</v>
      </c>
      <c r="F2140" t="s">
        <v>930</v>
      </c>
      <c r="G2140">
        <f t="shared" si="101"/>
        <v>30</v>
      </c>
      <c r="H2140">
        <f>IF(LEN(I2140)&gt;0,1+MAX($H$1:H2139),0)</f>
        <v>0</v>
      </c>
      <c r="I2140" t="str">
        <f>IF(B2140=LEFT('Debt Worksheet'!$C$7,2),'Selected Unit Finder +Unit List'!F2140,"")</f>
        <v/>
      </c>
      <c r="J2140" t="str">
        <f t="shared" si="99"/>
        <v>7920009</v>
      </c>
    </row>
    <row r="2141" spans="1:10" x14ac:dyDescent="0.3">
      <c r="A2141" t="str">
        <f t="shared" si="100"/>
        <v>7920010</v>
      </c>
      <c r="B2141" t="s">
        <v>5266</v>
      </c>
      <c r="C2141" t="s">
        <v>900</v>
      </c>
      <c r="D2141" t="s">
        <v>928</v>
      </c>
      <c r="E2141" t="s">
        <v>932</v>
      </c>
      <c r="F2141" t="s">
        <v>933</v>
      </c>
      <c r="G2141">
        <f t="shared" si="101"/>
        <v>30</v>
      </c>
      <c r="H2141">
        <f>IF(LEN(I2141)&gt;0,1+MAX($H$1:H2140),0)</f>
        <v>0</v>
      </c>
      <c r="I2141" t="str">
        <f>IF(B2141=LEFT('Debt Worksheet'!$C$7,2),'Selected Unit Finder +Unit List'!F2141,"")</f>
        <v/>
      </c>
      <c r="J2141" t="str">
        <f t="shared" si="99"/>
        <v>7920010</v>
      </c>
    </row>
    <row r="2142" spans="1:10" x14ac:dyDescent="0.3">
      <c r="A2142" t="str">
        <f t="shared" si="100"/>
        <v>7920011</v>
      </c>
      <c r="B2142" t="s">
        <v>5266</v>
      </c>
      <c r="C2142" t="s">
        <v>900</v>
      </c>
      <c r="D2142" t="s">
        <v>931</v>
      </c>
      <c r="E2142" t="s">
        <v>935</v>
      </c>
      <c r="F2142" t="s">
        <v>936</v>
      </c>
      <c r="G2142">
        <f t="shared" si="101"/>
        <v>30</v>
      </c>
      <c r="H2142">
        <f>IF(LEN(I2142)&gt;0,1+MAX($H$1:H2141),0)</f>
        <v>0</v>
      </c>
      <c r="I2142" t="str">
        <f>IF(B2142=LEFT('Debt Worksheet'!$C$7,2),'Selected Unit Finder +Unit List'!F2142,"")</f>
        <v/>
      </c>
      <c r="J2142" t="str">
        <f t="shared" si="99"/>
        <v>7920011</v>
      </c>
    </row>
    <row r="2143" spans="1:10" x14ac:dyDescent="0.3">
      <c r="A2143" t="str">
        <f t="shared" si="100"/>
        <v>7920012</v>
      </c>
      <c r="B2143" t="s">
        <v>5266</v>
      </c>
      <c r="C2143" t="s">
        <v>900</v>
      </c>
      <c r="D2143" t="s">
        <v>934</v>
      </c>
      <c r="E2143" t="s">
        <v>1012</v>
      </c>
      <c r="F2143" t="s">
        <v>1013</v>
      </c>
      <c r="G2143">
        <f t="shared" si="101"/>
        <v>30</v>
      </c>
      <c r="H2143">
        <f>IF(LEN(I2143)&gt;0,1+MAX($H$1:H2142),0)</f>
        <v>0</v>
      </c>
      <c r="I2143" t="str">
        <f>IF(B2143=LEFT('Debt Worksheet'!$C$7,2),'Selected Unit Finder +Unit List'!F2143,"")</f>
        <v/>
      </c>
      <c r="J2143" t="str">
        <f t="shared" si="99"/>
        <v>7920012</v>
      </c>
    </row>
    <row r="2144" spans="1:10" x14ac:dyDescent="0.3">
      <c r="A2144" t="str">
        <f t="shared" si="100"/>
        <v>7920013</v>
      </c>
      <c r="B2144" t="s">
        <v>5266</v>
      </c>
      <c r="C2144" t="s">
        <v>900</v>
      </c>
      <c r="D2144" t="s">
        <v>995</v>
      </c>
      <c r="E2144" t="s">
        <v>5273</v>
      </c>
      <c r="F2144" t="s">
        <v>5274</v>
      </c>
      <c r="G2144">
        <f t="shared" si="101"/>
        <v>30</v>
      </c>
      <c r="H2144">
        <f>IF(LEN(I2144)&gt;0,1+MAX($H$1:H2143),0)</f>
        <v>0</v>
      </c>
      <c r="I2144" t="str">
        <f>IF(B2144=LEFT('Debt Worksheet'!$C$7,2),'Selected Unit Finder +Unit List'!F2144,"")</f>
        <v/>
      </c>
      <c r="J2144" t="str">
        <f t="shared" si="99"/>
        <v>7920013</v>
      </c>
    </row>
    <row r="2145" spans="1:10" x14ac:dyDescent="0.3">
      <c r="A2145" t="str">
        <f t="shared" si="100"/>
        <v>7930109</v>
      </c>
      <c r="B2145" t="s">
        <v>5266</v>
      </c>
      <c r="C2145" t="s">
        <v>937</v>
      </c>
      <c r="D2145" t="s">
        <v>3126</v>
      </c>
      <c r="E2145" t="s">
        <v>5275</v>
      </c>
      <c r="F2145" t="s">
        <v>5276</v>
      </c>
      <c r="G2145">
        <f t="shared" si="101"/>
        <v>30</v>
      </c>
      <c r="H2145">
        <f>IF(LEN(I2145)&gt;0,1+MAX($H$1:H2144),0)</f>
        <v>0</v>
      </c>
      <c r="I2145" t="str">
        <f>IF(B2145=LEFT('Debt Worksheet'!$C$7,2),'Selected Unit Finder +Unit List'!F2145,"")</f>
        <v/>
      </c>
      <c r="J2145" t="str">
        <f t="shared" si="99"/>
        <v>7930109</v>
      </c>
    </row>
    <row r="2146" spans="1:10" x14ac:dyDescent="0.3">
      <c r="A2146" t="str">
        <f t="shared" si="100"/>
        <v>7930302</v>
      </c>
      <c r="B2146" t="s">
        <v>5266</v>
      </c>
      <c r="C2146" t="s">
        <v>937</v>
      </c>
      <c r="D2146" t="s">
        <v>2911</v>
      </c>
      <c r="E2146" t="s">
        <v>5277</v>
      </c>
      <c r="F2146" t="s">
        <v>5278</v>
      </c>
      <c r="G2146">
        <f t="shared" si="101"/>
        <v>30</v>
      </c>
      <c r="H2146">
        <f>IF(LEN(I2146)&gt;0,1+MAX($H$1:H2145),0)</f>
        <v>0</v>
      </c>
      <c r="I2146" t="str">
        <f>IF(B2146=LEFT('Debt Worksheet'!$C$7,2),'Selected Unit Finder +Unit List'!F2146,"")</f>
        <v/>
      </c>
      <c r="J2146" t="str">
        <f t="shared" si="99"/>
        <v>7930302</v>
      </c>
    </row>
    <row r="2147" spans="1:10" x14ac:dyDescent="0.3">
      <c r="A2147" t="str">
        <f t="shared" si="100"/>
        <v>7930890</v>
      </c>
      <c r="B2147" t="s">
        <v>5266</v>
      </c>
      <c r="C2147" t="s">
        <v>937</v>
      </c>
      <c r="D2147" t="s">
        <v>3948</v>
      </c>
      <c r="E2147" t="s">
        <v>5279</v>
      </c>
      <c r="F2147" t="s">
        <v>5280</v>
      </c>
      <c r="G2147">
        <f t="shared" si="101"/>
        <v>30</v>
      </c>
      <c r="H2147">
        <f>IF(LEN(I2147)&gt;0,1+MAX($H$1:H2146),0)</f>
        <v>0</v>
      </c>
      <c r="I2147" t="str">
        <f>IF(B2147=LEFT('Debt Worksheet'!$C$7,2),'Selected Unit Finder +Unit List'!F2147,"")</f>
        <v/>
      </c>
      <c r="J2147" t="str">
        <f t="shared" si="99"/>
        <v>7930890</v>
      </c>
    </row>
    <row r="2148" spans="1:10" x14ac:dyDescent="0.3">
      <c r="A2148" t="str">
        <f t="shared" si="100"/>
        <v>7930891</v>
      </c>
      <c r="B2148" t="s">
        <v>5266</v>
      </c>
      <c r="C2148" t="s">
        <v>937</v>
      </c>
      <c r="D2148" t="s">
        <v>5281</v>
      </c>
      <c r="E2148" t="s">
        <v>5282</v>
      </c>
      <c r="F2148" t="s">
        <v>5283</v>
      </c>
      <c r="G2148">
        <f t="shared" si="101"/>
        <v>30</v>
      </c>
      <c r="H2148">
        <f>IF(LEN(I2148)&gt;0,1+MAX($H$1:H2147),0)</f>
        <v>0</v>
      </c>
      <c r="I2148" t="str">
        <f>IF(B2148=LEFT('Debt Worksheet'!$C$7,2),'Selected Unit Finder +Unit List'!F2148,"")</f>
        <v/>
      </c>
      <c r="J2148" t="str">
        <f t="shared" si="99"/>
        <v>7930891</v>
      </c>
    </row>
    <row r="2149" spans="1:10" x14ac:dyDescent="0.3">
      <c r="A2149" t="str">
        <f t="shared" si="100"/>
        <v>7930957</v>
      </c>
      <c r="B2149" t="s">
        <v>5266</v>
      </c>
      <c r="C2149" t="s">
        <v>937</v>
      </c>
      <c r="D2149" t="s">
        <v>4687</v>
      </c>
      <c r="E2149" t="s">
        <v>5284</v>
      </c>
      <c r="F2149" t="s">
        <v>5285</v>
      </c>
      <c r="G2149">
        <f t="shared" si="101"/>
        <v>30</v>
      </c>
      <c r="H2149">
        <f>IF(LEN(I2149)&gt;0,1+MAX($H$1:H2148),0)</f>
        <v>0</v>
      </c>
      <c r="I2149" t="str">
        <f>IF(B2149=LEFT('Debt Worksheet'!$C$7,2),'Selected Unit Finder +Unit List'!F2149,"")</f>
        <v/>
      </c>
      <c r="J2149" t="str">
        <f t="shared" si="99"/>
        <v>7930957</v>
      </c>
    </row>
    <row r="2150" spans="1:10" x14ac:dyDescent="0.3">
      <c r="A2150" t="str">
        <f t="shared" si="100"/>
        <v>7930964</v>
      </c>
      <c r="B2150" t="s">
        <v>5266</v>
      </c>
      <c r="C2150" t="s">
        <v>937</v>
      </c>
      <c r="D2150" t="s">
        <v>4539</v>
      </c>
      <c r="E2150" t="s">
        <v>5286</v>
      </c>
      <c r="F2150" t="s">
        <v>5287</v>
      </c>
      <c r="G2150">
        <f t="shared" si="101"/>
        <v>30</v>
      </c>
      <c r="H2150">
        <f>IF(LEN(I2150)&gt;0,1+MAX($H$1:H2149),0)</f>
        <v>0</v>
      </c>
      <c r="I2150" t="str">
        <f>IF(B2150=LEFT('Debt Worksheet'!$C$7,2),'Selected Unit Finder +Unit List'!F2150,"")</f>
        <v/>
      </c>
      <c r="J2150" t="str">
        <f t="shared" si="99"/>
        <v>7930964</v>
      </c>
    </row>
    <row r="2151" spans="1:10" x14ac:dyDescent="0.3">
      <c r="A2151" t="str">
        <f t="shared" si="100"/>
        <v>7947855</v>
      </c>
      <c r="B2151" t="s">
        <v>5266</v>
      </c>
      <c r="C2151" t="s">
        <v>950</v>
      </c>
      <c r="D2151" t="s">
        <v>5288</v>
      </c>
      <c r="E2151" t="s">
        <v>5289</v>
      </c>
      <c r="F2151" t="s">
        <v>5290</v>
      </c>
      <c r="G2151">
        <f t="shared" si="101"/>
        <v>30</v>
      </c>
      <c r="H2151">
        <f>IF(LEN(I2151)&gt;0,1+MAX($H$1:H2150),0)</f>
        <v>0</v>
      </c>
      <c r="I2151" t="str">
        <f>IF(B2151=LEFT('Debt Worksheet'!$C$7,2),'Selected Unit Finder +Unit List'!F2151,"")</f>
        <v/>
      </c>
      <c r="J2151" t="str">
        <f t="shared" si="99"/>
        <v>7947855</v>
      </c>
    </row>
    <row r="2152" spans="1:10" x14ac:dyDescent="0.3">
      <c r="A2152" t="str">
        <f t="shared" si="100"/>
        <v>7947865</v>
      </c>
      <c r="B2152" t="s">
        <v>5266</v>
      </c>
      <c r="C2152" t="s">
        <v>950</v>
      </c>
      <c r="D2152" t="s">
        <v>5291</v>
      </c>
      <c r="E2152" t="s">
        <v>5292</v>
      </c>
      <c r="F2152" t="s">
        <v>5293</v>
      </c>
      <c r="G2152">
        <f t="shared" si="101"/>
        <v>30</v>
      </c>
      <c r="H2152">
        <f>IF(LEN(I2152)&gt;0,1+MAX($H$1:H2151),0)</f>
        <v>0</v>
      </c>
      <c r="I2152" t="str">
        <f>IF(B2152=LEFT('Debt Worksheet'!$C$7,2),'Selected Unit Finder +Unit List'!F2152,"")</f>
        <v/>
      </c>
      <c r="J2152" t="str">
        <f t="shared" si="99"/>
        <v>7947865</v>
      </c>
    </row>
    <row r="2153" spans="1:10" x14ac:dyDescent="0.3">
      <c r="A2153" t="str">
        <f t="shared" si="100"/>
        <v>7947875</v>
      </c>
      <c r="B2153" t="s">
        <v>5266</v>
      </c>
      <c r="C2153" t="s">
        <v>950</v>
      </c>
      <c r="D2153" t="s">
        <v>5294</v>
      </c>
      <c r="E2153" t="s">
        <v>5295</v>
      </c>
      <c r="F2153" t="s">
        <v>5296</v>
      </c>
      <c r="G2153">
        <f t="shared" si="101"/>
        <v>30</v>
      </c>
      <c r="H2153">
        <f>IF(LEN(I2153)&gt;0,1+MAX($H$1:H2152),0)</f>
        <v>0</v>
      </c>
      <c r="I2153" t="str">
        <f>IF(B2153=LEFT('Debt Worksheet'!$C$7,2),'Selected Unit Finder +Unit List'!F2153,"")</f>
        <v/>
      </c>
      <c r="J2153" t="str">
        <f t="shared" si="99"/>
        <v>7947875</v>
      </c>
    </row>
    <row r="2154" spans="1:10" x14ac:dyDescent="0.3">
      <c r="A2154" t="str">
        <f t="shared" si="100"/>
        <v>7950221</v>
      </c>
      <c r="B2154" t="s">
        <v>5266</v>
      </c>
      <c r="C2154" t="s">
        <v>960</v>
      </c>
      <c r="D2154" t="s">
        <v>5297</v>
      </c>
      <c r="E2154" t="s">
        <v>5298</v>
      </c>
      <c r="F2154" t="s">
        <v>5299</v>
      </c>
      <c r="G2154">
        <f t="shared" si="101"/>
        <v>30</v>
      </c>
      <c r="H2154">
        <f>IF(LEN(I2154)&gt;0,1+MAX($H$1:H2153),0)</f>
        <v>0</v>
      </c>
      <c r="I2154" t="str">
        <f>IF(B2154=LEFT('Debt Worksheet'!$C$7,2),'Selected Unit Finder +Unit List'!F2154,"")</f>
        <v/>
      </c>
      <c r="J2154" t="str">
        <f t="shared" si="99"/>
        <v>7950221</v>
      </c>
    </row>
    <row r="2155" spans="1:10" x14ac:dyDescent="0.3">
      <c r="A2155" t="str">
        <f t="shared" si="100"/>
        <v>7950280</v>
      </c>
      <c r="B2155" t="s">
        <v>5266</v>
      </c>
      <c r="C2155" t="s">
        <v>960</v>
      </c>
      <c r="D2155" t="s">
        <v>436</v>
      </c>
      <c r="E2155" t="s">
        <v>5300</v>
      </c>
      <c r="F2155" t="s">
        <v>5301</v>
      </c>
      <c r="G2155">
        <f t="shared" si="101"/>
        <v>30</v>
      </c>
      <c r="H2155">
        <f>IF(LEN(I2155)&gt;0,1+MAX($H$1:H2154),0)</f>
        <v>0</v>
      </c>
      <c r="I2155" t="str">
        <f>IF(B2155=LEFT('Debt Worksheet'!$C$7,2),'Selected Unit Finder +Unit List'!F2155,"")</f>
        <v/>
      </c>
      <c r="J2155" t="str">
        <f t="shared" si="99"/>
        <v>7950280</v>
      </c>
    </row>
    <row r="2156" spans="1:10" x14ac:dyDescent="0.3">
      <c r="A2156" t="str">
        <f t="shared" si="100"/>
        <v>7960330</v>
      </c>
      <c r="B2156" t="s">
        <v>5266</v>
      </c>
      <c r="C2156" t="s">
        <v>966</v>
      </c>
      <c r="D2156" t="s">
        <v>5302</v>
      </c>
      <c r="E2156" t="s">
        <v>5303</v>
      </c>
      <c r="F2156" t="s">
        <v>5303</v>
      </c>
      <c r="G2156">
        <f t="shared" si="101"/>
        <v>30</v>
      </c>
      <c r="H2156">
        <f>IF(LEN(I2156)&gt;0,1+MAX($H$1:H2155),0)</f>
        <v>0</v>
      </c>
      <c r="I2156" t="str">
        <f>IF(B2156=LEFT('Debt Worksheet'!$C$7,2),'Selected Unit Finder +Unit List'!F2156,"")</f>
        <v/>
      </c>
      <c r="J2156" t="str">
        <f t="shared" si="99"/>
        <v>7960330</v>
      </c>
    </row>
    <row r="2157" spans="1:10" x14ac:dyDescent="0.3">
      <c r="A2157" t="str">
        <f t="shared" si="100"/>
        <v>7960868</v>
      </c>
      <c r="B2157" t="s">
        <v>5266</v>
      </c>
      <c r="C2157" t="s">
        <v>966</v>
      </c>
      <c r="D2157" t="s">
        <v>5003</v>
      </c>
      <c r="E2157" t="s">
        <v>5304</v>
      </c>
      <c r="F2157" t="s">
        <v>5305</v>
      </c>
      <c r="G2157">
        <f t="shared" si="101"/>
        <v>30</v>
      </c>
      <c r="H2157">
        <f>IF(LEN(I2157)&gt;0,1+MAX($H$1:H2156),0)</f>
        <v>0</v>
      </c>
      <c r="I2157" t="str">
        <f>IF(B2157=LEFT('Debt Worksheet'!$C$7,2),'Selected Unit Finder +Unit List'!F2157,"")</f>
        <v/>
      </c>
      <c r="J2157" t="str">
        <f t="shared" si="99"/>
        <v>7960868</v>
      </c>
    </row>
    <row r="2158" spans="1:10" x14ac:dyDescent="0.3">
      <c r="A2158" t="str">
        <f t="shared" si="100"/>
        <v>7961188</v>
      </c>
      <c r="B2158" t="s">
        <v>5266</v>
      </c>
      <c r="C2158" t="s">
        <v>966</v>
      </c>
      <c r="D2158" t="s">
        <v>5306</v>
      </c>
      <c r="E2158" t="s">
        <v>5307</v>
      </c>
      <c r="F2158" t="s">
        <v>5308</v>
      </c>
      <c r="G2158">
        <f t="shared" si="101"/>
        <v>30</v>
      </c>
      <c r="H2158">
        <f>IF(LEN(I2158)&gt;0,1+MAX($H$1:H2157),0)</f>
        <v>0</v>
      </c>
      <c r="I2158" t="str">
        <f>IF(B2158=LEFT('Debt Worksheet'!$C$7,2),'Selected Unit Finder +Unit List'!F2158,"")</f>
        <v/>
      </c>
      <c r="J2158" t="str">
        <f t="shared" si="99"/>
        <v>7961188</v>
      </c>
    </row>
    <row r="2159" spans="1:10" x14ac:dyDescent="0.3">
      <c r="A2159" t="str">
        <f t="shared" si="100"/>
        <v>7970040</v>
      </c>
      <c r="B2159" t="s">
        <v>5266</v>
      </c>
      <c r="C2159" t="s">
        <v>1260</v>
      </c>
      <c r="D2159" t="s">
        <v>1889</v>
      </c>
      <c r="E2159" t="s">
        <v>5309</v>
      </c>
      <c r="F2159" t="s">
        <v>5310</v>
      </c>
      <c r="G2159">
        <f t="shared" si="101"/>
        <v>30</v>
      </c>
      <c r="H2159">
        <f>IF(LEN(I2159)&gt;0,1+MAX($H$1:H2158),0)</f>
        <v>0</v>
      </c>
      <c r="I2159" t="str">
        <f>IF(B2159=LEFT('Debt Worksheet'!$C$7,2),'Selected Unit Finder +Unit List'!F2159,"")</f>
        <v/>
      </c>
      <c r="J2159" t="str">
        <f t="shared" si="99"/>
        <v>7970040</v>
      </c>
    </row>
    <row r="2160" spans="1:10" x14ac:dyDescent="0.3">
      <c r="A2160" t="str">
        <f t="shared" si="100"/>
        <v>7970041</v>
      </c>
      <c r="B2160" t="s">
        <v>5266</v>
      </c>
      <c r="C2160" t="s">
        <v>1260</v>
      </c>
      <c r="D2160" t="s">
        <v>1892</v>
      </c>
      <c r="E2160" t="s">
        <v>5311</v>
      </c>
      <c r="F2160" t="s">
        <v>5312</v>
      </c>
      <c r="G2160">
        <f t="shared" si="101"/>
        <v>30</v>
      </c>
      <c r="H2160">
        <f>IF(LEN(I2160)&gt;0,1+MAX($H$1:H2159),0)</f>
        <v>0</v>
      </c>
      <c r="I2160" t="str">
        <f>IF(B2160=LEFT('Debt Worksheet'!$C$7,2),'Selected Unit Finder +Unit List'!F2160,"")</f>
        <v/>
      </c>
      <c r="J2160" t="str">
        <f t="shared" si="99"/>
        <v>7970041</v>
      </c>
    </row>
    <row r="2161" spans="1:10" x14ac:dyDescent="0.3">
      <c r="A2161" t="str">
        <f t="shared" si="100"/>
        <v>8010000</v>
      </c>
      <c r="B2161" t="s">
        <v>5313</v>
      </c>
      <c r="C2161" t="s">
        <v>896</v>
      </c>
      <c r="D2161" t="s">
        <v>897</v>
      </c>
      <c r="E2161" t="s">
        <v>5314</v>
      </c>
      <c r="F2161" t="s">
        <v>5315</v>
      </c>
      <c r="G2161">
        <f t="shared" si="101"/>
        <v>15</v>
      </c>
      <c r="H2161">
        <f>IF(LEN(I2161)&gt;0,1+MAX($H$1:H2160),0)</f>
        <v>0</v>
      </c>
      <c r="I2161" t="str">
        <f>IF(B2161=LEFT('Debt Worksheet'!$C$7,2),'Selected Unit Finder +Unit List'!F2161,"")</f>
        <v/>
      </c>
      <c r="J2161" t="str">
        <f t="shared" si="99"/>
        <v>8010000</v>
      </c>
    </row>
    <row r="2162" spans="1:10" x14ac:dyDescent="0.3">
      <c r="A2162" t="str">
        <f t="shared" si="100"/>
        <v>8020001</v>
      </c>
      <c r="B2162" t="s">
        <v>5313</v>
      </c>
      <c r="C2162" t="s">
        <v>900</v>
      </c>
      <c r="D2162" t="s">
        <v>901</v>
      </c>
      <c r="E2162" t="s">
        <v>5316</v>
      </c>
      <c r="F2162" t="s">
        <v>5317</v>
      </c>
      <c r="G2162">
        <f t="shared" si="101"/>
        <v>15</v>
      </c>
      <c r="H2162">
        <f>IF(LEN(I2162)&gt;0,1+MAX($H$1:H2161),0)</f>
        <v>0</v>
      </c>
      <c r="I2162" t="str">
        <f>IF(B2162=LEFT('Debt Worksheet'!$C$7,2),'Selected Unit Finder +Unit List'!F2162,"")</f>
        <v/>
      </c>
      <c r="J2162" t="str">
        <f t="shared" si="99"/>
        <v>8020001</v>
      </c>
    </row>
    <row r="2163" spans="1:10" x14ac:dyDescent="0.3">
      <c r="A2163" t="str">
        <f t="shared" si="100"/>
        <v>8020002</v>
      </c>
      <c r="B2163" t="s">
        <v>5313</v>
      </c>
      <c r="C2163" t="s">
        <v>900</v>
      </c>
      <c r="D2163" t="s">
        <v>904</v>
      </c>
      <c r="E2163" t="s">
        <v>911</v>
      </c>
      <c r="F2163" t="s">
        <v>912</v>
      </c>
      <c r="G2163">
        <f t="shared" si="101"/>
        <v>15</v>
      </c>
      <c r="H2163">
        <f>IF(LEN(I2163)&gt;0,1+MAX($H$1:H2162),0)</f>
        <v>0</v>
      </c>
      <c r="I2163" t="str">
        <f>IF(B2163=LEFT('Debt Worksheet'!$C$7,2),'Selected Unit Finder +Unit List'!F2163,"")</f>
        <v/>
      </c>
      <c r="J2163" t="str">
        <f t="shared" si="99"/>
        <v>8020002</v>
      </c>
    </row>
    <row r="2164" spans="1:10" x14ac:dyDescent="0.3">
      <c r="A2164" t="str">
        <f t="shared" si="100"/>
        <v>8020003</v>
      </c>
      <c r="B2164" t="s">
        <v>5313</v>
      </c>
      <c r="C2164" t="s">
        <v>900</v>
      </c>
      <c r="D2164" t="s">
        <v>907</v>
      </c>
      <c r="E2164" t="s">
        <v>1275</v>
      </c>
      <c r="F2164" t="s">
        <v>1276</v>
      </c>
      <c r="G2164">
        <f t="shared" si="101"/>
        <v>15</v>
      </c>
      <c r="H2164">
        <f>IF(LEN(I2164)&gt;0,1+MAX($H$1:H2163),0)</f>
        <v>0</v>
      </c>
      <c r="I2164" t="str">
        <f>IF(B2164=LEFT('Debt Worksheet'!$C$7,2),'Selected Unit Finder +Unit List'!F2164,"")</f>
        <v/>
      </c>
      <c r="J2164" t="str">
        <f t="shared" si="99"/>
        <v>8020003</v>
      </c>
    </row>
    <row r="2165" spans="1:10" x14ac:dyDescent="0.3">
      <c r="A2165" t="str">
        <f t="shared" si="100"/>
        <v>8020004</v>
      </c>
      <c r="B2165" t="s">
        <v>5313</v>
      </c>
      <c r="C2165" t="s">
        <v>900</v>
      </c>
      <c r="D2165" t="s">
        <v>910</v>
      </c>
      <c r="E2165" t="s">
        <v>987</v>
      </c>
      <c r="F2165" t="s">
        <v>988</v>
      </c>
      <c r="G2165">
        <f t="shared" si="101"/>
        <v>15</v>
      </c>
      <c r="H2165">
        <f>IF(LEN(I2165)&gt;0,1+MAX($H$1:H2164),0)</f>
        <v>0</v>
      </c>
      <c r="I2165" t="str">
        <f>IF(B2165=LEFT('Debt Worksheet'!$C$7,2),'Selected Unit Finder +Unit List'!F2165,"")</f>
        <v/>
      </c>
      <c r="J2165" t="str">
        <f t="shared" si="99"/>
        <v>8020004</v>
      </c>
    </row>
    <row r="2166" spans="1:10" x14ac:dyDescent="0.3">
      <c r="A2166" t="str">
        <f t="shared" si="100"/>
        <v>8020005</v>
      </c>
      <c r="B2166" t="s">
        <v>5313</v>
      </c>
      <c r="C2166" t="s">
        <v>900</v>
      </c>
      <c r="D2166" t="s">
        <v>913</v>
      </c>
      <c r="E2166" t="s">
        <v>2748</v>
      </c>
      <c r="F2166" t="s">
        <v>2749</v>
      </c>
      <c r="G2166">
        <f t="shared" si="101"/>
        <v>15</v>
      </c>
      <c r="H2166">
        <f>IF(LEN(I2166)&gt;0,1+MAX($H$1:H2165),0)</f>
        <v>0</v>
      </c>
      <c r="I2166" t="str">
        <f>IF(B2166=LEFT('Debt Worksheet'!$C$7,2),'Selected Unit Finder +Unit List'!F2166,"")</f>
        <v/>
      </c>
      <c r="J2166" t="str">
        <f t="shared" si="99"/>
        <v>8020005</v>
      </c>
    </row>
    <row r="2167" spans="1:10" x14ac:dyDescent="0.3">
      <c r="A2167" t="str">
        <f t="shared" si="100"/>
        <v>8020006</v>
      </c>
      <c r="B2167" t="s">
        <v>5313</v>
      </c>
      <c r="C2167" t="s">
        <v>900</v>
      </c>
      <c r="D2167" t="s">
        <v>916</v>
      </c>
      <c r="E2167" t="s">
        <v>5318</v>
      </c>
      <c r="F2167" t="s">
        <v>5319</v>
      </c>
      <c r="G2167">
        <f t="shared" si="101"/>
        <v>15</v>
      </c>
      <c r="H2167">
        <f>IF(LEN(I2167)&gt;0,1+MAX($H$1:H2166),0)</f>
        <v>0</v>
      </c>
      <c r="I2167" t="str">
        <f>IF(B2167=LEFT('Debt Worksheet'!$C$7,2),'Selected Unit Finder +Unit List'!F2167,"")</f>
        <v/>
      </c>
      <c r="J2167" t="str">
        <f t="shared" si="99"/>
        <v>8020006</v>
      </c>
    </row>
    <row r="2168" spans="1:10" x14ac:dyDescent="0.3">
      <c r="A2168" t="str">
        <f t="shared" si="100"/>
        <v>8030428</v>
      </c>
      <c r="B2168" t="s">
        <v>5313</v>
      </c>
      <c r="C2168" t="s">
        <v>937</v>
      </c>
      <c r="D2168" t="s">
        <v>5320</v>
      </c>
      <c r="E2168" t="s">
        <v>5321</v>
      </c>
      <c r="F2168" t="s">
        <v>5322</v>
      </c>
      <c r="G2168">
        <f t="shared" si="101"/>
        <v>15</v>
      </c>
      <c r="H2168">
        <f>IF(LEN(I2168)&gt;0,1+MAX($H$1:H2167),0)</f>
        <v>0</v>
      </c>
      <c r="I2168" t="str">
        <f>IF(B2168=LEFT('Debt Worksheet'!$C$7,2),'Selected Unit Finder +Unit List'!F2168,"")</f>
        <v/>
      </c>
      <c r="J2168" t="str">
        <f t="shared" si="99"/>
        <v>8030428</v>
      </c>
    </row>
    <row r="2169" spans="1:10" x14ac:dyDescent="0.3">
      <c r="A2169" t="str">
        <f t="shared" si="100"/>
        <v>8030892</v>
      </c>
      <c r="B2169" t="s">
        <v>5313</v>
      </c>
      <c r="C2169" t="s">
        <v>937</v>
      </c>
      <c r="D2169" t="s">
        <v>5323</v>
      </c>
      <c r="E2169" t="s">
        <v>5324</v>
      </c>
      <c r="F2169" t="s">
        <v>5325</v>
      </c>
      <c r="G2169">
        <f t="shared" si="101"/>
        <v>15</v>
      </c>
      <c r="H2169">
        <f>IF(LEN(I2169)&gt;0,1+MAX($H$1:H2168),0)</f>
        <v>0</v>
      </c>
      <c r="I2169" t="str">
        <f>IF(B2169=LEFT('Debt Worksheet'!$C$7,2),'Selected Unit Finder +Unit List'!F2169,"")</f>
        <v/>
      </c>
      <c r="J2169" t="str">
        <f t="shared" si="99"/>
        <v>8030892</v>
      </c>
    </row>
    <row r="2170" spans="1:10" x14ac:dyDescent="0.3">
      <c r="A2170" t="str">
        <f t="shared" si="100"/>
        <v>8030893</v>
      </c>
      <c r="B2170" t="s">
        <v>5313</v>
      </c>
      <c r="C2170" t="s">
        <v>937</v>
      </c>
      <c r="D2170" t="s">
        <v>5326</v>
      </c>
      <c r="E2170" t="s">
        <v>5327</v>
      </c>
      <c r="F2170" t="s">
        <v>5328</v>
      </c>
      <c r="G2170">
        <f t="shared" si="101"/>
        <v>15</v>
      </c>
      <c r="H2170">
        <f>IF(LEN(I2170)&gt;0,1+MAX($H$1:H2169),0)</f>
        <v>0</v>
      </c>
      <c r="I2170" t="str">
        <f>IF(B2170=LEFT('Debt Worksheet'!$C$7,2),'Selected Unit Finder +Unit List'!F2170,"")</f>
        <v/>
      </c>
      <c r="J2170" t="str">
        <f t="shared" si="99"/>
        <v>8030893</v>
      </c>
    </row>
    <row r="2171" spans="1:10" x14ac:dyDescent="0.3">
      <c r="A2171" t="str">
        <f t="shared" si="100"/>
        <v>8030894</v>
      </c>
      <c r="B2171" t="s">
        <v>5313</v>
      </c>
      <c r="C2171" t="s">
        <v>937</v>
      </c>
      <c r="D2171" t="s">
        <v>3951</v>
      </c>
      <c r="E2171" t="s">
        <v>5329</v>
      </c>
      <c r="F2171" t="s">
        <v>5330</v>
      </c>
      <c r="G2171">
        <f t="shared" si="101"/>
        <v>15</v>
      </c>
      <c r="H2171">
        <f>IF(LEN(I2171)&gt;0,1+MAX($H$1:H2170),0)</f>
        <v>0</v>
      </c>
      <c r="I2171" t="str">
        <f>IF(B2171=LEFT('Debt Worksheet'!$C$7,2),'Selected Unit Finder +Unit List'!F2171,"")</f>
        <v/>
      </c>
      <c r="J2171" t="str">
        <f t="shared" si="99"/>
        <v>8030894</v>
      </c>
    </row>
    <row r="2172" spans="1:10" x14ac:dyDescent="0.3">
      <c r="A2172" t="str">
        <f t="shared" si="100"/>
        <v>8047935</v>
      </c>
      <c r="B2172" t="s">
        <v>5313</v>
      </c>
      <c r="C2172" t="s">
        <v>950</v>
      </c>
      <c r="D2172" t="s">
        <v>5331</v>
      </c>
      <c r="E2172" t="s">
        <v>5332</v>
      </c>
      <c r="F2172" t="s">
        <v>5333</v>
      </c>
      <c r="G2172">
        <f t="shared" si="101"/>
        <v>15</v>
      </c>
      <c r="H2172">
        <f>IF(LEN(I2172)&gt;0,1+MAX($H$1:H2171),0)</f>
        <v>0</v>
      </c>
      <c r="I2172" t="str">
        <f>IF(B2172=LEFT('Debt Worksheet'!$C$7,2),'Selected Unit Finder +Unit List'!F2172,"")</f>
        <v/>
      </c>
      <c r="J2172" t="str">
        <f t="shared" si="99"/>
        <v>8047935</v>
      </c>
    </row>
    <row r="2173" spans="1:10" x14ac:dyDescent="0.3">
      <c r="A2173" t="str">
        <f t="shared" si="100"/>
        <v>8047945</v>
      </c>
      <c r="B2173" t="s">
        <v>5313</v>
      </c>
      <c r="C2173" t="s">
        <v>950</v>
      </c>
      <c r="D2173" t="s">
        <v>5334</v>
      </c>
      <c r="E2173" t="s">
        <v>5335</v>
      </c>
      <c r="F2173" t="s">
        <v>5336</v>
      </c>
      <c r="G2173">
        <f t="shared" si="101"/>
        <v>15</v>
      </c>
      <c r="H2173">
        <f>IF(LEN(I2173)&gt;0,1+MAX($H$1:H2172),0)</f>
        <v>0</v>
      </c>
      <c r="I2173" t="str">
        <f>IF(B2173=LEFT('Debt Worksheet'!$C$7,2),'Selected Unit Finder +Unit List'!F2173,"")</f>
        <v/>
      </c>
      <c r="J2173" t="str">
        <f t="shared" si="99"/>
        <v>8047945</v>
      </c>
    </row>
    <row r="2174" spans="1:10" x14ac:dyDescent="0.3">
      <c r="A2174" t="str">
        <f t="shared" si="100"/>
        <v>8050222</v>
      </c>
      <c r="B2174" t="s">
        <v>5313</v>
      </c>
      <c r="C2174" t="s">
        <v>960</v>
      </c>
      <c r="D2174" t="s">
        <v>5337</v>
      </c>
      <c r="E2174" t="s">
        <v>5338</v>
      </c>
      <c r="F2174" t="s">
        <v>5339</v>
      </c>
      <c r="G2174">
        <f t="shared" si="101"/>
        <v>15</v>
      </c>
      <c r="H2174">
        <f>IF(LEN(I2174)&gt;0,1+MAX($H$1:H2173),0)</f>
        <v>0</v>
      </c>
      <c r="I2174" t="str">
        <f>IF(B2174=LEFT('Debt Worksheet'!$C$7,2),'Selected Unit Finder +Unit List'!F2174,"")</f>
        <v/>
      </c>
      <c r="J2174" t="str">
        <f t="shared" si="99"/>
        <v>8050222</v>
      </c>
    </row>
    <row r="2175" spans="1:10" x14ac:dyDescent="0.3">
      <c r="A2175" t="str">
        <f t="shared" si="100"/>
        <v>8061037</v>
      </c>
      <c r="B2175" t="s">
        <v>5313</v>
      </c>
      <c r="C2175" t="s">
        <v>966</v>
      </c>
      <c r="D2175" t="s">
        <v>5340</v>
      </c>
      <c r="E2175" t="s">
        <v>5341</v>
      </c>
      <c r="F2175" t="s">
        <v>5342</v>
      </c>
      <c r="G2175">
        <f t="shared" si="101"/>
        <v>15</v>
      </c>
      <c r="H2175">
        <f>IF(LEN(I2175)&gt;0,1+MAX($H$1:H2174),0)</f>
        <v>0</v>
      </c>
      <c r="I2175" t="str">
        <f>IF(B2175=LEFT('Debt Worksheet'!$C$7,2),'Selected Unit Finder +Unit List'!F2175,"")</f>
        <v/>
      </c>
      <c r="J2175" t="str">
        <f t="shared" si="99"/>
        <v>8061037</v>
      </c>
    </row>
    <row r="2176" spans="1:10" x14ac:dyDescent="0.3">
      <c r="A2176" t="str">
        <f t="shared" si="100"/>
        <v>8110000</v>
      </c>
      <c r="B2176" t="s">
        <v>5343</v>
      </c>
      <c r="C2176" t="s">
        <v>896</v>
      </c>
      <c r="D2176" t="s">
        <v>897</v>
      </c>
      <c r="E2176" t="s">
        <v>5344</v>
      </c>
      <c r="F2176" t="s">
        <v>5345</v>
      </c>
      <c r="G2176">
        <f t="shared" si="101"/>
        <v>11</v>
      </c>
      <c r="H2176">
        <f>IF(LEN(I2176)&gt;0,1+MAX($H$1:H2175),0)</f>
        <v>0</v>
      </c>
      <c r="I2176" t="str">
        <f>IF(B2176=LEFT('Debt Worksheet'!$C$7,2),'Selected Unit Finder +Unit List'!F2176,"")</f>
        <v/>
      </c>
      <c r="J2176" t="str">
        <f t="shared" si="99"/>
        <v>8110000</v>
      </c>
    </row>
    <row r="2177" spans="1:10" x14ac:dyDescent="0.3">
      <c r="A2177" t="str">
        <f t="shared" si="100"/>
        <v>8120001</v>
      </c>
      <c r="B2177" t="s">
        <v>5343</v>
      </c>
      <c r="C2177" t="s">
        <v>900</v>
      </c>
      <c r="D2177" t="s">
        <v>901</v>
      </c>
      <c r="E2177" t="s">
        <v>5346</v>
      </c>
      <c r="F2177" t="s">
        <v>5347</v>
      </c>
      <c r="G2177">
        <f t="shared" si="101"/>
        <v>11</v>
      </c>
      <c r="H2177">
        <f>IF(LEN(I2177)&gt;0,1+MAX($H$1:H2176),0)</f>
        <v>0</v>
      </c>
      <c r="I2177" t="str">
        <f>IF(B2177=LEFT('Debt Worksheet'!$C$7,2),'Selected Unit Finder +Unit List'!F2177,"")</f>
        <v/>
      </c>
      <c r="J2177" t="str">
        <f t="shared" si="99"/>
        <v>8120001</v>
      </c>
    </row>
    <row r="2178" spans="1:10" x14ac:dyDescent="0.3">
      <c r="A2178" t="str">
        <f t="shared" si="100"/>
        <v>8120002</v>
      </c>
      <c r="B2178" t="s">
        <v>5343</v>
      </c>
      <c r="C2178" t="s">
        <v>900</v>
      </c>
      <c r="D2178" t="s">
        <v>904</v>
      </c>
      <c r="E2178" t="s">
        <v>1116</v>
      </c>
      <c r="F2178" t="s">
        <v>1117</v>
      </c>
      <c r="G2178">
        <f t="shared" si="101"/>
        <v>11</v>
      </c>
      <c r="H2178">
        <f>IF(LEN(I2178)&gt;0,1+MAX($H$1:H2177),0)</f>
        <v>0</v>
      </c>
      <c r="I2178" t="str">
        <f>IF(B2178=LEFT('Debt Worksheet'!$C$7,2),'Selected Unit Finder +Unit List'!F2178,"")</f>
        <v/>
      </c>
      <c r="J2178" t="str">
        <f t="shared" ref="J2178:J2241" si="102">A2178</f>
        <v>8120002</v>
      </c>
    </row>
    <row r="2179" spans="1:10" x14ac:dyDescent="0.3">
      <c r="A2179" t="str">
        <f t="shared" ref="A2179:A2242" si="103">CONCATENATE(B2179,C2179,D2179)</f>
        <v>8120003</v>
      </c>
      <c r="B2179" t="s">
        <v>5343</v>
      </c>
      <c r="C2179" t="s">
        <v>900</v>
      </c>
      <c r="D2179" t="s">
        <v>907</v>
      </c>
      <c r="E2179" t="s">
        <v>4643</v>
      </c>
      <c r="F2179" t="s">
        <v>4644</v>
      </c>
      <c r="G2179">
        <f t="shared" ref="G2179:G2242" si="104">COUNTIF(B:B,B2179)</f>
        <v>11</v>
      </c>
      <c r="H2179">
        <f>IF(LEN(I2179)&gt;0,1+MAX($H$1:H2178),0)</f>
        <v>0</v>
      </c>
      <c r="I2179" t="str">
        <f>IF(B2179=LEFT('Debt Worksheet'!$C$7,2),'Selected Unit Finder +Unit List'!F2179,"")</f>
        <v/>
      </c>
      <c r="J2179" t="str">
        <f t="shared" si="102"/>
        <v>8120003</v>
      </c>
    </row>
    <row r="2180" spans="1:10" x14ac:dyDescent="0.3">
      <c r="A2180" t="str">
        <f t="shared" si="103"/>
        <v>8120004</v>
      </c>
      <c r="B2180" t="s">
        <v>5343</v>
      </c>
      <c r="C2180" t="s">
        <v>900</v>
      </c>
      <c r="D2180" t="s">
        <v>910</v>
      </c>
      <c r="E2180" t="s">
        <v>1072</v>
      </c>
      <c r="F2180" t="s">
        <v>1073</v>
      </c>
      <c r="G2180">
        <f t="shared" si="104"/>
        <v>11</v>
      </c>
      <c r="H2180">
        <f>IF(LEN(I2180)&gt;0,1+MAX($H$1:H2179),0)</f>
        <v>0</v>
      </c>
      <c r="I2180" t="str">
        <f>IF(B2180=LEFT('Debt Worksheet'!$C$7,2),'Selected Unit Finder +Unit List'!F2180,"")</f>
        <v/>
      </c>
      <c r="J2180" t="str">
        <f t="shared" si="102"/>
        <v>8120004</v>
      </c>
    </row>
    <row r="2181" spans="1:10" x14ac:dyDescent="0.3">
      <c r="A2181" t="str">
        <f t="shared" si="103"/>
        <v>8120005</v>
      </c>
      <c r="B2181" t="s">
        <v>5343</v>
      </c>
      <c r="C2181" t="s">
        <v>900</v>
      </c>
      <c r="D2181" t="s">
        <v>913</v>
      </c>
      <c r="E2181" t="s">
        <v>1275</v>
      </c>
      <c r="F2181" t="s">
        <v>1276</v>
      </c>
      <c r="G2181">
        <f t="shared" si="104"/>
        <v>11</v>
      </c>
      <c r="H2181">
        <f>IF(LEN(I2181)&gt;0,1+MAX($H$1:H2180),0)</f>
        <v>0</v>
      </c>
      <c r="I2181" t="str">
        <f>IF(B2181=LEFT('Debt Worksheet'!$C$7,2),'Selected Unit Finder +Unit List'!F2181,"")</f>
        <v/>
      </c>
      <c r="J2181" t="str">
        <f t="shared" si="102"/>
        <v>8120005</v>
      </c>
    </row>
    <row r="2182" spans="1:10" x14ac:dyDescent="0.3">
      <c r="A2182" t="str">
        <f t="shared" si="103"/>
        <v>8120006</v>
      </c>
      <c r="B2182" t="s">
        <v>5343</v>
      </c>
      <c r="C2182" t="s">
        <v>900</v>
      </c>
      <c r="D2182" t="s">
        <v>916</v>
      </c>
      <c r="E2182" t="s">
        <v>929</v>
      </c>
      <c r="F2182" t="s">
        <v>930</v>
      </c>
      <c r="G2182">
        <f t="shared" si="104"/>
        <v>11</v>
      </c>
      <c r="H2182">
        <f>IF(LEN(I2182)&gt;0,1+MAX($H$1:H2181),0)</f>
        <v>0</v>
      </c>
      <c r="I2182" t="str">
        <f>IF(B2182=LEFT('Debt Worksheet'!$C$7,2),'Selected Unit Finder +Unit List'!F2182,"")</f>
        <v/>
      </c>
      <c r="J2182" t="str">
        <f t="shared" si="102"/>
        <v>8120006</v>
      </c>
    </row>
    <row r="2183" spans="1:10" x14ac:dyDescent="0.3">
      <c r="A2183" t="str">
        <f t="shared" si="103"/>
        <v>8130895</v>
      </c>
      <c r="B2183" t="s">
        <v>5343</v>
      </c>
      <c r="C2183" t="s">
        <v>937</v>
      </c>
      <c r="D2183" t="s">
        <v>5348</v>
      </c>
      <c r="E2183" t="s">
        <v>5349</v>
      </c>
      <c r="F2183" t="s">
        <v>5350</v>
      </c>
      <c r="G2183">
        <f t="shared" si="104"/>
        <v>11</v>
      </c>
      <c r="H2183">
        <f>IF(LEN(I2183)&gt;0,1+MAX($H$1:H2182),0)</f>
        <v>0</v>
      </c>
      <c r="I2183" t="str">
        <f>IF(B2183=LEFT('Debt Worksheet'!$C$7,2),'Selected Unit Finder +Unit List'!F2183,"")</f>
        <v/>
      </c>
      <c r="J2183" t="str">
        <f t="shared" si="102"/>
        <v>8130895</v>
      </c>
    </row>
    <row r="2184" spans="1:10" x14ac:dyDescent="0.3">
      <c r="A2184" t="str">
        <f t="shared" si="103"/>
        <v>8130896</v>
      </c>
      <c r="B2184" t="s">
        <v>5343</v>
      </c>
      <c r="C2184" t="s">
        <v>937</v>
      </c>
      <c r="D2184" t="s">
        <v>5351</v>
      </c>
      <c r="E2184" t="s">
        <v>5352</v>
      </c>
      <c r="F2184" t="s">
        <v>5353</v>
      </c>
      <c r="G2184">
        <f t="shared" si="104"/>
        <v>11</v>
      </c>
      <c r="H2184">
        <f>IF(LEN(I2184)&gt;0,1+MAX($H$1:H2183),0)</f>
        <v>0</v>
      </c>
      <c r="I2184" t="str">
        <f>IF(B2184=LEFT('Debt Worksheet'!$C$7,2),'Selected Unit Finder +Unit List'!F2184,"")</f>
        <v/>
      </c>
      <c r="J2184" t="str">
        <f t="shared" si="102"/>
        <v>8130896</v>
      </c>
    </row>
    <row r="2185" spans="1:10" x14ac:dyDescent="0.3">
      <c r="A2185" t="str">
        <f t="shared" si="103"/>
        <v>8147950</v>
      </c>
      <c r="B2185" t="s">
        <v>5343</v>
      </c>
      <c r="C2185" t="s">
        <v>950</v>
      </c>
      <c r="D2185" t="s">
        <v>5354</v>
      </c>
      <c r="E2185" t="s">
        <v>5355</v>
      </c>
      <c r="F2185" t="s">
        <v>5356</v>
      </c>
      <c r="G2185">
        <f t="shared" si="104"/>
        <v>11</v>
      </c>
      <c r="H2185">
        <f>IF(LEN(I2185)&gt;0,1+MAX($H$1:H2184),0)</f>
        <v>0</v>
      </c>
      <c r="I2185" t="str">
        <f>IF(B2185=LEFT('Debt Worksheet'!$C$7,2),'Selected Unit Finder +Unit List'!F2185,"")</f>
        <v/>
      </c>
      <c r="J2185" t="str">
        <f t="shared" si="102"/>
        <v>8147950</v>
      </c>
    </row>
    <row r="2186" spans="1:10" x14ac:dyDescent="0.3">
      <c r="A2186" t="str">
        <f t="shared" si="103"/>
        <v>8150223</v>
      </c>
      <c r="B2186" t="s">
        <v>5343</v>
      </c>
      <c r="C2186" t="s">
        <v>960</v>
      </c>
      <c r="D2186" t="s">
        <v>5357</v>
      </c>
      <c r="E2186" t="s">
        <v>5358</v>
      </c>
      <c r="F2186" t="s">
        <v>5359</v>
      </c>
      <c r="G2186">
        <f t="shared" si="104"/>
        <v>11</v>
      </c>
      <c r="H2186">
        <f>IF(LEN(I2186)&gt;0,1+MAX($H$1:H2185),0)</f>
        <v>0</v>
      </c>
      <c r="I2186" t="str">
        <f>IF(B2186=LEFT('Debt Worksheet'!$C$7,2),'Selected Unit Finder +Unit List'!F2186,"")</f>
        <v/>
      </c>
      <c r="J2186" t="str">
        <f t="shared" si="102"/>
        <v>8150223</v>
      </c>
    </row>
    <row r="2187" spans="1:10" x14ac:dyDescent="0.3">
      <c r="A2187" t="str">
        <f t="shared" si="103"/>
        <v>8210000</v>
      </c>
      <c r="B2187" t="s">
        <v>5360</v>
      </c>
      <c r="C2187" t="s">
        <v>896</v>
      </c>
      <c r="D2187" t="s">
        <v>897</v>
      </c>
      <c r="E2187" t="s">
        <v>5361</v>
      </c>
      <c r="F2187" t="s">
        <v>5362</v>
      </c>
      <c r="G2187">
        <f t="shared" si="104"/>
        <v>16</v>
      </c>
      <c r="H2187">
        <f>IF(LEN(I2187)&gt;0,1+MAX($H$1:H2186),0)</f>
        <v>0</v>
      </c>
      <c r="I2187" t="str">
        <f>IF(B2187=LEFT('Debt Worksheet'!$C$7,2),'Selected Unit Finder +Unit List'!F2187,"")</f>
        <v/>
      </c>
      <c r="J2187" t="str">
        <f t="shared" si="102"/>
        <v>8210000</v>
      </c>
    </row>
    <row r="2188" spans="1:10" x14ac:dyDescent="0.3">
      <c r="A2188" t="str">
        <f t="shared" si="103"/>
        <v>8220001</v>
      </c>
      <c r="B2188" t="s">
        <v>5360</v>
      </c>
      <c r="C2188" t="s">
        <v>900</v>
      </c>
      <c r="D2188" t="s">
        <v>901</v>
      </c>
      <c r="E2188" t="s">
        <v>5363</v>
      </c>
      <c r="F2188" t="s">
        <v>5364</v>
      </c>
      <c r="G2188">
        <f t="shared" si="104"/>
        <v>16</v>
      </c>
      <c r="H2188">
        <f>IF(LEN(I2188)&gt;0,1+MAX($H$1:H2187),0)</f>
        <v>0</v>
      </c>
      <c r="I2188" t="str">
        <f>IF(B2188=LEFT('Debt Worksheet'!$C$7,2),'Selected Unit Finder +Unit List'!F2188,"")</f>
        <v/>
      </c>
      <c r="J2188" t="str">
        <f t="shared" si="102"/>
        <v>8220001</v>
      </c>
    </row>
    <row r="2189" spans="1:10" x14ac:dyDescent="0.3">
      <c r="A2189" t="str">
        <f t="shared" si="103"/>
        <v>8220002</v>
      </c>
      <c r="B2189" t="s">
        <v>5360</v>
      </c>
      <c r="C2189" t="s">
        <v>900</v>
      </c>
      <c r="D2189" t="s">
        <v>904</v>
      </c>
      <c r="E2189" t="s">
        <v>1116</v>
      </c>
      <c r="F2189" t="s">
        <v>1117</v>
      </c>
      <c r="G2189">
        <f t="shared" si="104"/>
        <v>16</v>
      </c>
      <c r="H2189">
        <f>IF(LEN(I2189)&gt;0,1+MAX($H$1:H2188),0)</f>
        <v>0</v>
      </c>
      <c r="I2189" t="str">
        <f>IF(B2189=LEFT('Debt Worksheet'!$C$7,2),'Selected Unit Finder +Unit List'!F2189,"")</f>
        <v/>
      </c>
      <c r="J2189" t="str">
        <f t="shared" si="102"/>
        <v>8220002</v>
      </c>
    </row>
    <row r="2190" spans="1:10" x14ac:dyDescent="0.3">
      <c r="A2190" t="str">
        <f t="shared" si="103"/>
        <v>8220003</v>
      </c>
      <c r="B2190" t="s">
        <v>5360</v>
      </c>
      <c r="C2190" t="s">
        <v>900</v>
      </c>
      <c r="D2190" t="s">
        <v>907</v>
      </c>
      <c r="E2190" t="s">
        <v>1070</v>
      </c>
      <c r="F2190" t="s">
        <v>1071</v>
      </c>
      <c r="G2190">
        <f t="shared" si="104"/>
        <v>16</v>
      </c>
      <c r="H2190">
        <f>IF(LEN(I2190)&gt;0,1+MAX($H$1:H2189),0)</f>
        <v>0</v>
      </c>
      <c r="I2190" t="str">
        <f>IF(B2190=LEFT('Debt Worksheet'!$C$7,2),'Selected Unit Finder +Unit List'!F2190,"")</f>
        <v/>
      </c>
      <c r="J2190" t="str">
        <f t="shared" si="102"/>
        <v>8220003</v>
      </c>
    </row>
    <row r="2191" spans="1:10" x14ac:dyDescent="0.3">
      <c r="A2191" t="str">
        <f t="shared" si="103"/>
        <v>8220004</v>
      </c>
      <c r="B2191" t="s">
        <v>5360</v>
      </c>
      <c r="C2191" t="s">
        <v>900</v>
      </c>
      <c r="D2191" t="s">
        <v>910</v>
      </c>
      <c r="E2191" t="s">
        <v>997</v>
      </c>
      <c r="F2191" t="s">
        <v>998</v>
      </c>
      <c r="G2191">
        <f t="shared" si="104"/>
        <v>16</v>
      </c>
      <c r="H2191">
        <f>IF(LEN(I2191)&gt;0,1+MAX($H$1:H2190),0)</f>
        <v>0</v>
      </c>
      <c r="I2191" t="str">
        <f>IF(B2191=LEFT('Debt Worksheet'!$C$7,2),'Selected Unit Finder +Unit List'!F2191,"")</f>
        <v/>
      </c>
      <c r="J2191" t="str">
        <f t="shared" si="102"/>
        <v>8220004</v>
      </c>
    </row>
    <row r="2192" spans="1:10" x14ac:dyDescent="0.3">
      <c r="A2192" t="str">
        <f t="shared" si="103"/>
        <v>8220005</v>
      </c>
      <c r="B2192" t="s">
        <v>5360</v>
      </c>
      <c r="C2192" t="s">
        <v>900</v>
      </c>
      <c r="D2192" t="s">
        <v>913</v>
      </c>
      <c r="E2192" t="s">
        <v>5365</v>
      </c>
      <c r="F2192" t="s">
        <v>5366</v>
      </c>
      <c r="G2192">
        <f t="shared" si="104"/>
        <v>16</v>
      </c>
      <c r="H2192">
        <f>IF(LEN(I2192)&gt;0,1+MAX($H$1:H2191),0)</f>
        <v>0</v>
      </c>
      <c r="I2192" t="str">
        <f>IF(B2192=LEFT('Debt Worksheet'!$C$7,2),'Selected Unit Finder +Unit List'!F2192,"")</f>
        <v/>
      </c>
      <c r="J2192" t="str">
        <f t="shared" si="102"/>
        <v>8220005</v>
      </c>
    </row>
    <row r="2193" spans="1:10" x14ac:dyDescent="0.3">
      <c r="A2193" t="str">
        <f t="shared" si="103"/>
        <v>8220006</v>
      </c>
      <c r="B2193" t="s">
        <v>5360</v>
      </c>
      <c r="C2193" t="s">
        <v>900</v>
      </c>
      <c r="D2193" t="s">
        <v>916</v>
      </c>
      <c r="E2193" t="s">
        <v>5367</v>
      </c>
      <c r="F2193" t="s">
        <v>5368</v>
      </c>
      <c r="G2193">
        <f t="shared" si="104"/>
        <v>16</v>
      </c>
      <c r="H2193">
        <f>IF(LEN(I2193)&gt;0,1+MAX($H$1:H2192),0)</f>
        <v>0</v>
      </c>
      <c r="I2193" t="str">
        <f>IF(B2193=LEFT('Debt Worksheet'!$C$7,2),'Selected Unit Finder +Unit List'!F2193,"")</f>
        <v/>
      </c>
      <c r="J2193" t="str">
        <f t="shared" si="102"/>
        <v>8220006</v>
      </c>
    </row>
    <row r="2194" spans="1:10" x14ac:dyDescent="0.3">
      <c r="A2194" t="str">
        <f t="shared" si="103"/>
        <v>8220007</v>
      </c>
      <c r="B2194" t="s">
        <v>5360</v>
      </c>
      <c r="C2194" t="s">
        <v>900</v>
      </c>
      <c r="D2194" t="s">
        <v>919</v>
      </c>
      <c r="E2194" t="s">
        <v>3319</v>
      </c>
      <c r="F2194" t="s">
        <v>3320</v>
      </c>
      <c r="G2194">
        <f t="shared" si="104"/>
        <v>16</v>
      </c>
      <c r="H2194">
        <f>IF(LEN(I2194)&gt;0,1+MAX($H$1:H2193),0)</f>
        <v>0</v>
      </c>
      <c r="I2194" t="str">
        <f>IF(B2194=LEFT('Debt Worksheet'!$C$7,2),'Selected Unit Finder +Unit List'!F2194,"")</f>
        <v/>
      </c>
      <c r="J2194" t="str">
        <f t="shared" si="102"/>
        <v>8220007</v>
      </c>
    </row>
    <row r="2195" spans="1:10" x14ac:dyDescent="0.3">
      <c r="A2195" t="str">
        <f t="shared" si="103"/>
        <v>8220008</v>
      </c>
      <c r="B2195" t="s">
        <v>5360</v>
      </c>
      <c r="C2195" t="s">
        <v>900</v>
      </c>
      <c r="D2195" t="s">
        <v>922</v>
      </c>
      <c r="E2195" t="s">
        <v>929</v>
      </c>
      <c r="F2195" t="s">
        <v>930</v>
      </c>
      <c r="G2195">
        <f t="shared" si="104"/>
        <v>16</v>
      </c>
      <c r="H2195">
        <f>IF(LEN(I2195)&gt;0,1+MAX($H$1:H2194),0)</f>
        <v>0</v>
      </c>
      <c r="I2195" t="str">
        <f>IF(B2195=LEFT('Debt Worksheet'!$C$7,2),'Selected Unit Finder +Unit List'!F2195,"")</f>
        <v/>
      </c>
      <c r="J2195" t="str">
        <f t="shared" si="102"/>
        <v>8220008</v>
      </c>
    </row>
    <row r="2196" spans="1:10" x14ac:dyDescent="0.3">
      <c r="A2196" t="str">
        <f t="shared" si="103"/>
        <v>8230102</v>
      </c>
      <c r="B2196" t="s">
        <v>5360</v>
      </c>
      <c r="C2196" t="s">
        <v>937</v>
      </c>
      <c r="D2196" t="s">
        <v>4443</v>
      </c>
      <c r="E2196" t="s">
        <v>5369</v>
      </c>
      <c r="F2196" t="s">
        <v>5370</v>
      </c>
      <c r="G2196">
        <f t="shared" si="104"/>
        <v>16</v>
      </c>
      <c r="H2196">
        <f>IF(LEN(I2196)&gt;0,1+MAX($H$1:H2195),0)</f>
        <v>0</v>
      </c>
      <c r="I2196" t="str">
        <f>IF(B2196=LEFT('Debt Worksheet'!$C$7,2),'Selected Unit Finder +Unit List'!F2196,"")</f>
        <v/>
      </c>
      <c r="J2196" t="str">
        <f t="shared" si="102"/>
        <v>8230102</v>
      </c>
    </row>
    <row r="2197" spans="1:10" x14ac:dyDescent="0.3">
      <c r="A2197" t="str">
        <f t="shared" si="103"/>
        <v>8230958</v>
      </c>
      <c r="B2197" t="s">
        <v>5360</v>
      </c>
      <c r="C2197" t="s">
        <v>937</v>
      </c>
      <c r="D2197" t="s">
        <v>5371</v>
      </c>
      <c r="E2197" t="s">
        <v>5372</v>
      </c>
      <c r="F2197" t="s">
        <v>5373</v>
      </c>
      <c r="G2197">
        <f t="shared" si="104"/>
        <v>16</v>
      </c>
      <c r="H2197">
        <f>IF(LEN(I2197)&gt;0,1+MAX($H$1:H2196),0)</f>
        <v>0</v>
      </c>
      <c r="I2197" t="str">
        <f>IF(B2197=LEFT('Debt Worksheet'!$C$7,2),'Selected Unit Finder +Unit List'!F2197,"")</f>
        <v/>
      </c>
      <c r="J2197" t="str">
        <f t="shared" si="102"/>
        <v>8230958</v>
      </c>
    </row>
    <row r="2198" spans="1:10" x14ac:dyDescent="0.3">
      <c r="A2198" t="str">
        <f t="shared" si="103"/>
        <v>8247995</v>
      </c>
      <c r="B2198" t="s">
        <v>5360</v>
      </c>
      <c r="C2198" t="s">
        <v>950</v>
      </c>
      <c r="D2198" t="s">
        <v>5374</v>
      </c>
      <c r="E2198" t="s">
        <v>5375</v>
      </c>
      <c r="F2198" t="s">
        <v>5376</v>
      </c>
      <c r="G2198">
        <f t="shared" si="104"/>
        <v>16</v>
      </c>
      <c r="H2198">
        <f>IF(LEN(I2198)&gt;0,1+MAX($H$1:H2197),0)</f>
        <v>0</v>
      </c>
      <c r="I2198" t="str">
        <f>IF(B2198=LEFT('Debt Worksheet'!$C$7,2),'Selected Unit Finder +Unit List'!F2198,"")</f>
        <v/>
      </c>
      <c r="J2198" t="str">
        <f t="shared" si="102"/>
        <v>8247995</v>
      </c>
    </row>
    <row r="2199" spans="1:10" x14ac:dyDescent="0.3">
      <c r="A2199" t="str">
        <f t="shared" si="103"/>
        <v>8250265</v>
      </c>
      <c r="B2199" t="s">
        <v>5360</v>
      </c>
      <c r="C2199" t="s">
        <v>960</v>
      </c>
      <c r="D2199" t="s">
        <v>5377</v>
      </c>
      <c r="E2199" t="s">
        <v>5378</v>
      </c>
      <c r="F2199" t="s">
        <v>5379</v>
      </c>
      <c r="G2199">
        <f t="shared" si="104"/>
        <v>16</v>
      </c>
      <c r="H2199">
        <f>IF(LEN(I2199)&gt;0,1+MAX($H$1:H2198),0)</f>
        <v>0</v>
      </c>
      <c r="I2199" t="str">
        <f>IF(B2199=LEFT('Debt Worksheet'!$C$7,2),'Selected Unit Finder +Unit List'!F2199,"")</f>
        <v/>
      </c>
      <c r="J2199" t="str">
        <f t="shared" si="102"/>
        <v>8250265</v>
      </c>
    </row>
    <row r="2200" spans="1:10" x14ac:dyDescent="0.3">
      <c r="A2200" t="str">
        <f t="shared" si="103"/>
        <v>8261072</v>
      </c>
      <c r="B2200" t="s">
        <v>5360</v>
      </c>
      <c r="C2200" t="s">
        <v>966</v>
      </c>
      <c r="D2200" t="s">
        <v>5380</v>
      </c>
      <c r="E2200" t="s">
        <v>5381</v>
      </c>
      <c r="F2200" t="s">
        <v>5382</v>
      </c>
      <c r="G2200">
        <f t="shared" si="104"/>
        <v>16</v>
      </c>
      <c r="H2200">
        <f>IF(LEN(I2200)&gt;0,1+MAX($H$1:H2199),0)</f>
        <v>0</v>
      </c>
      <c r="I2200" t="str">
        <f>IF(B2200=LEFT('Debt Worksheet'!$C$7,2),'Selected Unit Finder +Unit List'!F2200,"")</f>
        <v/>
      </c>
      <c r="J2200" t="str">
        <f t="shared" si="102"/>
        <v>8261072</v>
      </c>
    </row>
    <row r="2201" spans="1:10" x14ac:dyDescent="0.3">
      <c r="A2201" t="str">
        <f t="shared" si="103"/>
        <v>8261102</v>
      </c>
      <c r="B2201" t="s">
        <v>5360</v>
      </c>
      <c r="C2201" t="s">
        <v>966</v>
      </c>
      <c r="D2201" t="s">
        <v>5383</v>
      </c>
      <c r="E2201" t="s">
        <v>5384</v>
      </c>
      <c r="F2201" t="s">
        <v>5385</v>
      </c>
      <c r="G2201">
        <f t="shared" si="104"/>
        <v>16</v>
      </c>
      <c r="H2201">
        <f>IF(LEN(I2201)&gt;0,1+MAX($H$1:H2200),0)</f>
        <v>0</v>
      </c>
      <c r="I2201" t="str">
        <f>IF(B2201=LEFT('Debt Worksheet'!$C$7,2),'Selected Unit Finder +Unit List'!F2201,"")</f>
        <v/>
      </c>
      <c r="J2201" t="str">
        <f t="shared" si="102"/>
        <v>8261102</v>
      </c>
    </row>
    <row r="2202" spans="1:10" x14ac:dyDescent="0.3">
      <c r="A2202" t="str">
        <f t="shared" si="103"/>
        <v>8261190</v>
      </c>
      <c r="B2202" t="s">
        <v>5360</v>
      </c>
      <c r="C2202" t="s">
        <v>966</v>
      </c>
      <c r="D2202" t="s">
        <v>5386</v>
      </c>
      <c r="E2202" t="s">
        <v>5387</v>
      </c>
      <c r="F2202" t="s">
        <v>5388</v>
      </c>
      <c r="G2202">
        <f t="shared" si="104"/>
        <v>16</v>
      </c>
      <c r="H2202">
        <f>IF(LEN(I2202)&gt;0,1+MAX($H$1:H2201),0)</f>
        <v>0</v>
      </c>
      <c r="I2202" t="str">
        <f>IF(B2202=LEFT('Debt Worksheet'!$C$7,2),'Selected Unit Finder +Unit List'!F2202,"")</f>
        <v/>
      </c>
      <c r="J2202" t="str">
        <f t="shared" si="102"/>
        <v>8261190</v>
      </c>
    </row>
    <row r="2203" spans="1:10" x14ac:dyDescent="0.3">
      <c r="A2203" t="str">
        <f t="shared" si="103"/>
        <v>8310000</v>
      </c>
      <c r="B2203" t="s">
        <v>5389</v>
      </c>
      <c r="C2203" t="s">
        <v>896</v>
      </c>
      <c r="D2203" t="s">
        <v>897</v>
      </c>
      <c r="E2203" t="s">
        <v>5390</v>
      </c>
      <c r="F2203" t="s">
        <v>5391</v>
      </c>
      <c r="G2203">
        <f t="shared" si="104"/>
        <v>18</v>
      </c>
      <c r="H2203">
        <f>IF(LEN(I2203)&gt;0,1+MAX($H$1:H2202),0)</f>
        <v>0</v>
      </c>
      <c r="I2203" t="str">
        <f>IF(B2203=LEFT('Debt Worksheet'!$C$7,2),'Selected Unit Finder +Unit List'!F2203,"")</f>
        <v/>
      </c>
      <c r="J2203" t="str">
        <f t="shared" si="102"/>
        <v>8310000</v>
      </c>
    </row>
    <row r="2204" spans="1:10" x14ac:dyDescent="0.3">
      <c r="A2204" t="str">
        <f t="shared" si="103"/>
        <v>8320001</v>
      </c>
      <c r="B2204" t="s">
        <v>5389</v>
      </c>
      <c r="C2204" t="s">
        <v>900</v>
      </c>
      <c r="D2204" t="s">
        <v>901</v>
      </c>
      <c r="E2204" t="s">
        <v>1194</v>
      </c>
      <c r="F2204" t="s">
        <v>1195</v>
      </c>
      <c r="G2204">
        <f t="shared" si="104"/>
        <v>18</v>
      </c>
      <c r="H2204">
        <f>IF(LEN(I2204)&gt;0,1+MAX($H$1:H2203),0)</f>
        <v>0</v>
      </c>
      <c r="I2204" t="str">
        <f>IF(B2204=LEFT('Debt Worksheet'!$C$7,2),'Selected Unit Finder +Unit List'!F2204,"")</f>
        <v/>
      </c>
      <c r="J2204" t="str">
        <f t="shared" si="102"/>
        <v>8320001</v>
      </c>
    </row>
    <row r="2205" spans="1:10" x14ac:dyDescent="0.3">
      <c r="A2205" t="str">
        <f t="shared" si="103"/>
        <v>8320002</v>
      </c>
      <c r="B2205" t="s">
        <v>5389</v>
      </c>
      <c r="C2205" t="s">
        <v>900</v>
      </c>
      <c r="D2205" t="s">
        <v>904</v>
      </c>
      <c r="E2205" t="s">
        <v>5392</v>
      </c>
      <c r="F2205" t="s">
        <v>5393</v>
      </c>
      <c r="G2205">
        <f t="shared" si="104"/>
        <v>18</v>
      </c>
      <c r="H2205">
        <f>IF(LEN(I2205)&gt;0,1+MAX($H$1:H2204),0)</f>
        <v>0</v>
      </c>
      <c r="I2205" t="str">
        <f>IF(B2205=LEFT('Debt Worksheet'!$C$7,2),'Selected Unit Finder +Unit List'!F2205,"")</f>
        <v/>
      </c>
      <c r="J2205" t="str">
        <f t="shared" si="102"/>
        <v>8320002</v>
      </c>
    </row>
    <row r="2206" spans="1:10" x14ac:dyDescent="0.3">
      <c r="A2206" t="str">
        <f t="shared" si="103"/>
        <v>8320003</v>
      </c>
      <c r="B2206" t="s">
        <v>5389</v>
      </c>
      <c r="C2206" t="s">
        <v>900</v>
      </c>
      <c r="D2206" t="s">
        <v>907</v>
      </c>
      <c r="E2206" t="s">
        <v>5394</v>
      </c>
      <c r="F2206" t="s">
        <v>5395</v>
      </c>
      <c r="G2206">
        <f t="shared" si="104"/>
        <v>18</v>
      </c>
      <c r="H2206">
        <f>IF(LEN(I2206)&gt;0,1+MAX($H$1:H2205),0)</f>
        <v>0</v>
      </c>
      <c r="I2206" t="str">
        <f>IF(B2206=LEFT('Debt Worksheet'!$C$7,2),'Selected Unit Finder +Unit List'!F2206,"")</f>
        <v/>
      </c>
      <c r="J2206" t="str">
        <f t="shared" si="102"/>
        <v>8320003</v>
      </c>
    </row>
    <row r="2207" spans="1:10" x14ac:dyDescent="0.3">
      <c r="A2207" t="str">
        <f t="shared" si="103"/>
        <v>8320004</v>
      </c>
      <c r="B2207" t="s">
        <v>5389</v>
      </c>
      <c r="C2207" t="s">
        <v>900</v>
      </c>
      <c r="D2207" t="s">
        <v>910</v>
      </c>
      <c r="E2207" t="s">
        <v>2169</v>
      </c>
      <c r="F2207" t="s">
        <v>2170</v>
      </c>
      <c r="G2207">
        <f t="shared" si="104"/>
        <v>18</v>
      </c>
      <c r="H2207">
        <f>IF(LEN(I2207)&gt;0,1+MAX($H$1:H2206),0)</f>
        <v>0</v>
      </c>
      <c r="I2207" t="str">
        <f>IF(B2207=LEFT('Debt Worksheet'!$C$7,2),'Selected Unit Finder +Unit List'!F2207,"")</f>
        <v/>
      </c>
      <c r="J2207" t="str">
        <f t="shared" si="102"/>
        <v>8320004</v>
      </c>
    </row>
    <row r="2208" spans="1:10" x14ac:dyDescent="0.3">
      <c r="A2208" t="str">
        <f t="shared" si="103"/>
        <v>8320005</v>
      </c>
      <c r="B2208" t="s">
        <v>5389</v>
      </c>
      <c r="C2208" t="s">
        <v>900</v>
      </c>
      <c r="D2208" t="s">
        <v>913</v>
      </c>
      <c r="E2208" t="s">
        <v>5396</v>
      </c>
      <c r="F2208" t="s">
        <v>5397</v>
      </c>
      <c r="G2208">
        <f t="shared" si="104"/>
        <v>18</v>
      </c>
      <c r="H2208">
        <f>IF(LEN(I2208)&gt;0,1+MAX($H$1:H2207),0)</f>
        <v>0</v>
      </c>
      <c r="I2208" t="str">
        <f>IF(B2208=LEFT('Debt Worksheet'!$C$7,2),'Selected Unit Finder +Unit List'!F2208,"")</f>
        <v/>
      </c>
      <c r="J2208" t="str">
        <f t="shared" si="102"/>
        <v>8320005</v>
      </c>
    </row>
    <row r="2209" spans="1:10" x14ac:dyDescent="0.3">
      <c r="A2209" t="str">
        <f t="shared" si="103"/>
        <v>8330427</v>
      </c>
      <c r="B2209" t="s">
        <v>5389</v>
      </c>
      <c r="C2209" t="s">
        <v>937</v>
      </c>
      <c r="D2209" t="s">
        <v>5398</v>
      </c>
      <c r="E2209" t="s">
        <v>5399</v>
      </c>
      <c r="F2209" t="s">
        <v>5400</v>
      </c>
      <c r="G2209">
        <f t="shared" si="104"/>
        <v>18</v>
      </c>
      <c r="H2209">
        <f>IF(LEN(I2209)&gt;0,1+MAX($H$1:H2208),0)</f>
        <v>0</v>
      </c>
      <c r="I2209" t="str">
        <f>IF(B2209=LEFT('Debt Worksheet'!$C$7,2),'Selected Unit Finder +Unit List'!F2209,"")</f>
        <v/>
      </c>
      <c r="J2209" t="str">
        <f t="shared" si="102"/>
        <v>8330427</v>
      </c>
    </row>
    <row r="2210" spans="1:10" x14ac:dyDescent="0.3">
      <c r="A2210" t="str">
        <f t="shared" si="103"/>
        <v>8330897</v>
      </c>
      <c r="B2210" t="s">
        <v>5389</v>
      </c>
      <c r="C2210" t="s">
        <v>937</v>
      </c>
      <c r="D2210" t="s">
        <v>5401</v>
      </c>
      <c r="E2210" t="s">
        <v>5402</v>
      </c>
      <c r="F2210" t="s">
        <v>5403</v>
      </c>
      <c r="G2210">
        <f t="shared" si="104"/>
        <v>18</v>
      </c>
      <c r="H2210">
        <f>IF(LEN(I2210)&gt;0,1+MAX($H$1:H2209),0)</f>
        <v>0</v>
      </c>
      <c r="I2210" t="str">
        <f>IF(B2210=LEFT('Debt Worksheet'!$C$7,2),'Selected Unit Finder +Unit List'!F2210,"")</f>
        <v/>
      </c>
      <c r="J2210" t="str">
        <f t="shared" si="102"/>
        <v>8330897</v>
      </c>
    </row>
    <row r="2211" spans="1:10" x14ac:dyDescent="0.3">
      <c r="A2211" t="str">
        <f t="shared" si="103"/>
        <v>8330898</v>
      </c>
      <c r="B2211" t="s">
        <v>5389</v>
      </c>
      <c r="C2211" t="s">
        <v>937</v>
      </c>
      <c r="D2211" t="s">
        <v>5404</v>
      </c>
      <c r="E2211" t="s">
        <v>5405</v>
      </c>
      <c r="F2211" t="s">
        <v>5406</v>
      </c>
      <c r="G2211">
        <f t="shared" si="104"/>
        <v>18</v>
      </c>
      <c r="H2211">
        <f>IF(LEN(I2211)&gt;0,1+MAX($H$1:H2210),0)</f>
        <v>0</v>
      </c>
      <c r="I2211" t="str">
        <f>IF(B2211=LEFT('Debt Worksheet'!$C$7,2),'Selected Unit Finder +Unit List'!F2211,"")</f>
        <v/>
      </c>
      <c r="J2211" t="str">
        <f t="shared" si="102"/>
        <v>8330898</v>
      </c>
    </row>
    <row r="2212" spans="1:10" x14ac:dyDescent="0.3">
      <c r="A2212" t="str">
        <f t="shared" si="103"/>
        <v>8330899</v>
      </c>
      <c r="B2212" t="s">
        <v>5389</v>
      </c>
      <c r="C2212" t="s">
        <v>937</v>
      </c>
      <c r="D2212" t="s">
        <v>5407</v>
      </c>
      <c r="E2212" t="s">
        <v>5408</v>
      </c>
      <c r="F2212" t="s">
        <v>5409</v>
      </c>
      <c r="G2212">
        <f t="shared" si="104"/>
        <v>18</v>
      </c>
      <c r="H2212">
        <f>IF(LEN(I2212)&gt;0,1+MAX($H$1:H2211),0)</f>
        <v>0</v>
      </c>
      <c r="I2212" t="str">
        <f>IF(B2212=LEFT('Debt Worksheet'!$C$7,2),'Selected Unit Finder +Unit List'!F2212,"")</f>
        <v/>
      </c>
      <c r="J2212" t="str">
        <f t="shared" si="102"/>
        <v>8330899</v>
      </c>
    </row>
    <row r="2213" spans="1:10" x14ac:dyDescent="0.3">
      <c r="A2213" t="str">
        <f t="shared" si="103"/>
        <v>8330900</v>
      </c>
      <c r="B2213" t="s">
        <v>5389</v>
      </c>
      <c r="C2213" t="s">
        <v>937</v>
      </c>
      <c r="D2213" t="s">
        <v>5410</v>
      </c>
      <c r="E2213" t="s">
        <v>5411</v>
      </c>
      <c r="F2213" t="s">
        <v>5412</v>
      </c>
      <c r="G2213">
        <f t="shared" si="104"/>
        <v>18</v>
      </c>
      <c r="H2213">
        <f>IF(LEN(I2213)&gt;0,1+MAX($H$1:H2212),0)</f>
        <v>0</v>
      </c>
      <c r="I2213" t="str">
        <f>IF(B2213=LEFT('Debt Worksheet'!$C$7,2),'Selected Unit Finder +Unit List'!F2213,"")</f>
        <v/>
      </c>
      <c r="J2213" t="str">
        <f t="shared" si="102"/>
        <v>8330900</v>
      </c>
    </row>
    <row r="2214" spans="1:10" x14ac:dyDescent="0.3">
      <c r="A2214" t="str">
        <f t="shared" si="103"/>
        <v>8330901</v>
      </c>
      <c r="B2214" t="s">
        <v>5389</v>
      </c>
      <c r="C2214" t="s">
        <v>937</v>
      </c>
      <c r="D2214" t="s">
        <v>3601</v>
      </c>
      <c r="E2214" t="s">
        <v>5413</v>
      </c>
      <c r="F2214" t="s">
        <v>5414</v>
      </c>
      <c r="G2214">
        <f t="shared" si="104"/>
        <v>18</v>
      </c>
      <c r="H2214">
        <f>IF(LEN(I2214)&gt;0,1+MAX($H$1:H2213),0)</f>
        <v>0</v>
      </c>
      <c r="I2214" t="str">
        <f>IF(B2214=LEFT('Debt Worksheet'!$C$7,2),'Selected Unit Finder +Unit List'!F2214,"")</f>
        <v/>
      </c>
      <c r="J2214" t="str">
        <f t="shared" si="102"/>
        <v>8330901</v>
      </c>
    </row>
    <row r="2215" spans="1:10" x14ac:dyDescent="0.3">
      <c r="A2215" t="str">
        <f t="shared" si="103"/>
        <v>8330902</v>
      </c>
      <c r="B2215" t="s">
        <v>5389</v>
      </c>
      <c r="C2215" t="s">
        <v>937</v>
      </c>
      <c r="D2215" t="s">
        <v>5415</v>
      </c>
      <c r="E2215" t="s">
        <v>5416</v>
      </c>
      <c r="F2215" t="s">
        <v>5417</v>
      </c>
      <c r="G2215">
        <f t="shared" si="104"/>
        <v>18</v>
      </c>
      <c r="H2215">
        <f>IF(LEN(I2215)&gt;0,1+MAX($H$1:H2214),0)</f>
        <v>0</v>
      </c>
      <c r="I2215" t="str">
        <f>IF(B2215=LEFT('Debt Worksheet'!$C$7,2),'Selected Unit Finder +Unit List'!F2215,"")</f>
        <v/>
      </c>
      <c r="J2215" t="str">
        <f t="shared" si="102"/>
        <v>8330902</v>
      </c>
    </row>
    <row r="2216" spans="1:10" x14ac:dyDescent="0.3">
      <c r="A2216" t="str">
        <f t="shared" si="103"/>
        <v>8348010</v>
      </c>
      <c r="B2216" t="s">
        <v>5389</v>
      </c>
      <c r="C2216" t="s">
        <v>950</v>
      </c>
      <c r="D2216" t="s">
        <v>5418</v>
      </c>
      <c r="E2216" t="s">
        <v>5419</v>
      </c>
      <c r="F2216" t="s">
        <v>5420</v>
      </c>
      <c r="G2216">
        <f t="shared" si="104"/>
        <v>18</v>
      </c>
      <c r="H2216">
        <f>IF(LEN(I2216)&gt;0,1+MAX($H$1:H2215),0)</f>
        <v>0</v>
      </c>
      <c r="I2216" t="str">
        <f>IF(B2216=LEFT('Debt Worksheet'!$C$7,2),'Selected Unit Finder +Unit List'!F2216,"")</f>
        <v/>
      </c>
      <c r="J2216" t="str">
        <f t="shared" si="102"/>
        <v>8348010</v>
      </c>
    </row>
    <row r="2217" spans="1:10" x14ac:dyDescent="0.3">
      <c r="A2217" t="str">
        <f t="shared" si="103"/>
        <v>8348020</v>
      </c>
      <c r="B2217" t="s">
        <v>5389</v>
      </c>
      <c r="C2217" t="s">
        <v>950</v>
      </c>
      <c r="D2217" t="s">
        <v>5421</v>
      </c>
      <c r="E2217" t="s">
        <v>5422</v>
      </c>
      <c r="F2217" t="s">
        <v>5423</v>
      </c>
      <c r="G2217">
        <f t="shared" si="104"/>
        <v>18</v>
      </c>
      <c r="H2217">
        <f>IF(LEN(I2217)&gt;0,1+MAX($H$1:H2216),0)</f>
        <v>0</v>
      </c>
      <c r="I2217" t="str">
        <f>IF(B2217=LEFT('Debt Worksheet'!$C$7,2),'Selected Unit Finder +Unit List'!F2217,"")</f>
        <v/>
      </c>
      <c r="J2217" t="str">
        <f t="shared" si="102"/>
        <v>8348020</v>
      </c>
    </row>
    <row r="2218" spans="1:10" x14ac:dyDescent="0.3">
      <c r="A2218" t="str">
        <f t="shared" si="103"/>
        <v>8350227</v>
      </c>
      <c r="B2218" t="s">
        <v>5389</v>
      </c>
      <c r="C2218" t="s">
        <v>960</v>
      </c>
      <c r="D2218" t="s">
        <v>5424</v>
      </c>
      <c r="E2218" t="s">
        <v>5425</v>
      </c>
      <c r="F2218" t="s">
        <v>5426</v>
      </c>
      <c r="G2218">
        <f t="shared" si="104"/>
        <v>18</v>
      </c>
      <c r="H2218">
        <f>IF(LEN(I2218)&gt;0,1+MAX($H$1:H2217),0)</f>
        <v>0</v>
      </c>
      <c r="I2218" t="str">
        <f>IF(B2218=LEFT('Debt Worksheet'!$C$7,2),'Selected Unit Finder +Unit List'!F2218,"")</f>
        <v/>
      </c>
      <c r="J2218" t="str">
        <f t="shared" si="102"/>
        <v>8350227</v>
      </c>
    </row>
    <row r="2219" spans="1:10" x14ac:dyDescent="0.3">
      <c r="A2219" t="str">
        <f t="shared" si="103"/>
        <v>8350228</v>
      </c>
      <c r="B2219" t="s">
        <v>5389</v>
      </c>
      <c r="C2219" t="s">
        <v>960</v>
      </c>
      <c r="D2219" t="s">
        <v>5427</v>
      </c>
      <c r="E2219" t="s">
        <v>5428</v>
      </c>
      <c r="F2219" t="s">
        <v>5429</v>
      </c>
      <c r="G2219">
        <f t="shared" si="104"/>
        <v>18</v>
      </c>
      <c r="H2219">
        <f>IF(LEN(I2219)&gt;0,1+MAX($H$1:H2218),0)</f>
        <v>0</v>
      </c>
      <c r="I2219" t="str">
        <f>IF(B2219=LEFT('Debt Worksheet'!$C$7,2),'Selected Unit Finder +Unit List'!F2219,"")</f>
        <v/>
      </c>
      <c r="J2219" t="str">
        <f t="shared" si="102"/>
        <v>8350228</v>
      </c>
    </row>
    <row r="2220" spans="1:10" x14ac:dyDescent="0.3">
      <c r="A2220" t="str">
        <f t="shared" si="103"/>
        <v>8361073</v>
      </c>
      <c r="B2220" t="s">
        <v>5389</v>
      </c>
      <c r="C2220" t="s">
        <v>966</v>
      </c>
      <c r="D2220" t="s">
        <v>5430</v>
      </c>
      <c r="E2220" t="s">
        <v>5431</v>
      </c>
      <c r="F2220" t="s">
        <v>5432</v>
      </c>
      <c r="G2220">
        <f t="shared" si="104"/>
        <v>18</v>
      </c>
      <c r="H2220">
        <f>IF(LEN(I2220)&gt;0,1+MAX($H$1:H2219),0)</f>
        <v>0</v>
      </c>
      <c r="I2220" t="str">
        <f>IF(B2220=LEFT('Debt Worksheet'!$C$7,2),'Selected Unit Finder +Unit List'!F2220,"")</f>
        <v/>
      </c>
      <c r="J2220" t="str">
        <f t="shared" si="102"/>
        <v>8361073</v>
      </c>
    </row>
    <row r="2221" spans="1:10" x14ac:dyDescent="0.3">
      <c r="A2221" t="str">
        <f t="shared" si="103"/>
        <v>8410000</v>
      </c>
      <c r="B2221" t="s">
        <v>5433</v>
      </c>
      <c r="C2221" t="s">
        <v>896</v>
      </c>
      <c r="D2221" t="s">
        <v>897</v>
      </c>
      <c r="E2221" t="s">
        <v>5434</v>
      </c>
      <c r="F2221" t="s">
        <v>5435</v>
      </c>
      <c r="G2221">
        <f t="shared" si="104"/>
        <v>33</v>
      </c>
      <c r="H2221">
        <f>IF(LEN(I2221)&gt;0,1+MAX($H$1:H2220),0)</f>
        <v>0</v>
      </c>
      <c r="I2221" t="str">
        <f>IF(B2221=LEFT('Debt Worksheet'!$C$7,2),'Selected Unit Finder +Unit List'!F2221,"")</f>
        <v/>
      </c>
      <c r="J2221" t="str">
        <f t="shared" si="102"/>
        <v>8410000</v>
      </c>
    </row>
    <row r="2222" spans="1:10" x14ac:dyDescent="0.3">
      <c r="A2222" t="str">
        <f t="shared" si="103"/>
        <v>8420001</v>
      </c>
      <c r="B2222" t="s">
        <v>5433</v>
      </c>
      <c r="C2222" t="s">
        <v>900</v>
      </c>
      <c r="D2222" t="s">
        <v>901</v>
      </c>
      <c r="E2222" t="s">
        <v>5436</v>
      </c>
      <c r="F2222" t="s">
        <v>5437</v>
      </c>
      <c r="G2222">
        <f t="shared" si="104"/>
        <v>33</v>
      </c>
      <c r="H2222">
        <f>IF(LEN(I2222)&gt;0,1+MAX($H$1:H2221),0)</f>
        <v>0</v>
      </c>
      <c r="I2222" t="str">
        <f>IF(B2222=LEFT('Debt Worksheet'!$C$7,2),'Selected Unit Finder +Unit List'!F2222,"")</f>
        <v/>
      </c>
      <c r="J2222" t="str">
        <f t="shared" si="102"/>
        <v>8420001</v>
      </c>
    </row>
    <row r="2223" spans="1:10" x14ac:dyDescent="0.3">
      <c r="A2223" t="str">
        <f t="shared" si="103"/>
        <v>8420002</v>
      </c>
      <c r="B2223" t="s">
        <v>5433</v>
      </c>
      <c r="C2223" t="s">
        <v>900</v>
      </c>
      <c r="D2223" t="s">
        <v>904</v>
      </c>
      <c r="E2223" t="s">
        <v>1072</v>
      </c>
      <c r="F2223" t="s">
        <v>1073</v>
      </c>
      <c r="G2223">
        <f t="shared" si="104"/>
        <v>33</v>
      </c>
      <c r="H2223">
        <f>IF(LEN(I2223)&gt;0,1+MAX($H$1:H2222),0)</f>
        <v>0</v>
      </c>
      <c r="I2223" t="str">
        <f>IF(B2223=LEFT('Debt Worksheet'!$C$7,2),'Selected Unit Finder +Unit List'!F2223,"")</f>
        <v/>
      </c>
      <c r="J2223" t="str">
        <f t="shared" si="102"/>
        <v>8420002</v>
      </c>
    </row>
    <row r="2224" spans="1:10" x14ac:dyDescent="0.3">
      <c r="A2224" t="str">
        <f t="shared" si="103"/>
        <v>8420003</v>
      </c>
      <c r="B2224" t="s">
        <v>5433</v>
      </c>
      <c r="C2224" t="s">
        <v>900</v>
      </c>
      <c r="D2224" t="s">
        <v>907</v>
      </c>
      <c r="E2224" t="s">
        <v>2834</v>
      </c>
      <c r="F2224" t="s">
        <v>2835</v>
      </c>
      <c r="G2224">
        <f t="shared" si="104"/>
        <v>33</v>
      </c>
      <c r="H2224">
        <f>IF(LEN(I2224)&gt;0,1+MAX($H$1:H2223),0)</f>
        <v>0</v>
      </c>
      <c r="I2224" t="str">
        <f>IF(B2224=LEFT('Debt Worksheet'!$C$7,2),'Selected Unit Finder +Unit List'!F2224,"")</f>
        <v/>
      </c>
      <c r="J2224" t="str">
        <f t="shared" si="102"/>
        <v>8420003</v>
      </c>
    </row>
    <row r="2225" spans="1:10" x14ac:dyDescent="0.3">
      <c r="A2225" t="str">
        <f t="shared" si="103"/>
        <v>8420004</v>
      </c>
      <c r="B2225" t="s">
        <v>5433</v>
      </c>
      <c r="C2225" t="s">
        <v>900</v>
      </c>
      <c r="D2225" t="s">
        <v>910</v>
      </c>
      <c r="E2225" t="s">
        <v>5438</v>
      </c>
      <c r="F2225" t="s">
        <v>5439</v>
      </c>
      <c r="G2225">
        <f t="shared" si="104"/>
        <v>33</v>
      </c>
      <c r="H2225">
        <f>IF(LEN(I2225)&gt;0,1+MAX($H$1:H2224),0)</f>
        <v>0</v>
      </c>
      <c r="I2225" t="str">
        <f>IF(B2225=LEFT('Debt Worksheet'!$C$7,2),'Selected Unit Finder +Unit List'!F2225,"")</f>
        <v/>
      </c>
      <c r="J2225" t="str">
        <f t="shared" si="102"/>
        <v>8420004</v>
      </c>
    </row>
    <row r="2226" spans="1:10" x14ac:dyDescent="0.3">
      <c r="A2226" t="str">
        <f t="shared" si="103"/>
        <v>8420005</v>
      </c>
      <c r="B2226" t="s">
        <v>5433</v>
      </c>
      <c r="C2226" t="s">
        <v>900</v>
      </c>
      <c r="D2226" t="s">
        <v>913</v>
      </c>
      <c r="E2226" t="s">
        <v>5440</v>
      </c>
      <c r="F2226" t="s">
        <v>5441</v>
      </c>
      <c r="G2226">
        <f t="shared" si="104"/>
        <v>33</v>
      </c>
      <c r="H2226">
        <f>IF(LEN(I2226)&gt;0,1+MAX($H$1:H2225),0)</f>
        <v>0</v>
      </c>
      <c r="I2226" t="str">
        <f>IF(B2226=LEFT('Debt Worksheet'!$C$7,2),'Selected Unit Finder +Unit List'!F2226,"")</f>
        <v/>
      </c>
      <c r="J2226" t="str">
        <f t="shared" si="102"/>
        <v>8420005</v>
      </c>
    </row>
    <row r="2227" spans="1:10" x14ac:dyDescent="0.3">
      <c r="A2227" t="str">
        <f t="shared" si="103"/>
        <v>8420006</v>
      </c>
      <c r="B2227" t="s">
        <v>5433</v>
      </c>
      <c r="C2227" t="s">
        <v>900</v>
      </c>
      <c r="D2227" t="s">
        <v>916</v>
      </c>
      <c r="E2227" t="s">
        <v>5442</v>
      </c>
      <c r="F2227" t="s">
        <v>5443</v>
      </c>
      <c r="G2227">
        <f t="shared" si="104"/>
        <v>33</v>
      </c>
      <c r="H2227">
        <f>IF(LEN(I2227)&gt;0,1+MAX($H$1:H2226),0)</f>
        <v>0</v>
      </c>
      <c r="I2227" t="str">
        <f>IF(B2227=LEFT('Debt Worksheet'!$C$7,2),'Selected Unit Finder +Unit List'!F2227,"")</f>
        <v/>
      </c>
      <c r="J2227" t="str">
        <f t="shared" si="102"/>
        <v>8420006</v>
      </c>
    </row>
    <row r="2228" spans="1:10" x14ac:dyDescent="0.3">
      <c r="A2228" t="str">
        <f t="shared" si="103"/>
        <v>8420007</v>
      </c>
      <c r="B2228" t="s">
        <v>5433</v>
      </c>
      <c r="C2228" t="s">
        <v>900</v>
      </c>
      <c r="D2228" t="s">
        <v>919</v>
      </c>
      <c r="E2228" t="s">
        <v>4865</v>
      </c>
      <c r="F2228" t="s">
        <v>4866</v>
      </c>
      <c r="G2228">
        <f t="shared" si="104"/>
        <v>33</v>
      </c>
      <c r="H2228">
        <f>IF(LEN(I2228)&gt;0,1+MAX($H$1:H2227),0)</f>
        <v>0</v>
      </c>
      <c r="I2228" t="str">
        <f>IF(B2228=LEFT('Debt Worksheet'!$C$7,2),'Selected Unit Finder +Unit List'!F2228,"")</f>
        <v/>
      </c>
      <c r="J2228" t="str">
        <f t="shared" si="102"/>
        <v>8420007</v>
      </c>
    </row>
    <row r="2229" spans="1:10" x14ac:dyDescent="0.3">
      <c r="A2229" t="str">
        <f t="shared" si="103"/>
        <v>8420008</v>
      </c>
      <c r="B2229" t="s">
        <v>5433</v>
      </c>
      <c r="C2229" t="s">
        <v>900</v>
      </c>
      <c r="D2229" t="s">
        <v>922</v>
      </c>
      <c r="E2229" t="s">
        <v>5444</v>
      </c>
      <c r="F2229" t="s">
        <v>5445</v>
      </c>
      <c r="G2229">
        <f t="shared" si="104"/>
        <v>33</v>
      </c>
      <c r="H2229">
        <f>IF(LEN(I2229)&gt;0,1+MAX($H$1:H2228),0)</f>
        <v>0</v>
      </c>
      <c r="I2229" t="str">
        <f>IF(B2229=LEFT('Debt Worksheet'!$C$7,2),'Selected Unit Finder +Unit List'!F2229,"")</f>
        <v/>
      </c>
      <c r="J2229" t="str">
        <f t="shared" si="102"/>
        <v>8420008</v>
      </c>
    </row>
    <row r="2230" spans="1:10" x14ac:dyDescent="0.3">
      <c r="A2230" t="str">
        <f t="shared" si="103"/>
        <v>8420009</v>
      </c>
      <c r="B2230" t="s">
        <v>5433</v>
      </c>
      <c r="C2230" t="s">
        <v>900</v>
      </c>
      <c r="D2230" t="s">
        <v>925</v>
      </c>
      <c r="E2230" t="s">
        <v>5446</v>
      </c>
      <c r="F2230" t="s">
        <v>5447</v>
      </c>
      <c r="G2230">
        <f t="shared" si="104"/>
        <v>33</v>
      </c>
      <c r="H2230">
        <f>IF(LEN(I2230)&gt;0,1+MAX($H$1:H2229),0)</f>
        <v>0</v>
      </c>
      <c r="I2230" t="str">
        <f>IF(B2230=LEFT('Debt Worksheet'!$C$7,2),'Selected Unit Finder +Unit List'!F2230,"")</f>
        <v/>
      </c>
      <c r="J2230" t="str">
        <f t="shared" si="102"/>
        <v>8420009</v>
      </c>
    </row>
    <row r="2231" spans="1:10" x14ac:dyDescent="0.3">
      <c r="A2231" t="str">
        <f t="shared" si="103"/>
        <v>8420010</v>
      </c>
      <c r="B2231" t="s">
        <v>5433</v>
      </c>
      <c r="C2231" t="s">
        <v>900</v>
      </c>
      <c r="D2231" t="s">
        <v>928</v>
      </c>
      <c r="E2231" t="s">
        <v>5448</v>
      </c>
      <c r="F2231" t="s">
        <v>5449</v>
      </c>
      <c r="G2231">
        <f t="shared" si="104"/>
        <v>33</v>
      </c>
      <c r="H2231">
        <f>IF(LEN(I2231)&gt;0,1+MAX($H$1:H2230),0)</f>
        <v>0</v>
      </c>
      <c r="I2231" t="str">
        <f>IF(B2231=LEFT('Debt Worksheet'!$C$7,2),'Selected Unit Finder +Unit List'!F2231,"")</f>
        <v/>
      </c>
      <c r="J2231" t="str">
        <f t="shared" si="102"/>
        <v>8420010</v>
      </c>
    </row>
    <row r="2232" spans="1:10" x14ac:dyDescent="0.3">
      <c r="A2232" t="str">
        <f t="shared" si="103"/>
        <v>8420011</v>
      </c>
      <c r="B2232" t="s">
        <v>5433</v>
      </c>
      <c r="C2232" t="s">
        <v>900</v>
      </c>
      <c r="D2232" t="s">
        <v>931</v>
      </c>
      <c r="E2232" t="s">
        <v>5450</v>
      </c>
      <c r="F2232" t="s">
        <v>5451</v>
      </c>
      <c r="G2232">
        <f t="shared" si="104"/>
        <v>33</v>
      </c>
      <c r="H2232">
        <f>IF(LEN(I2232)&gt;0,1+MAX($H$1:H2231),0)</f>
        <v>0</v>
      </c>
      <c r="I2232" t="str">
        <f>IF(B2232=LEFT('Debt Worksheet'!$C$7,2),'Selected Unit Finder +Unit List'!F2232,"")</f>
        <v/>
      </c>
      <c r="J2232" t="str">
        <f t="shared" si="102"/>
        <v>8420011</v>
      </c>
    </row>
    <row r="2233" spans="1:10" x14ac:dyDescent="0.3">
      <c r="A2233" t="str">
        <f t="shared" si="103"/>
        <v>8420012</v>
      </c>
      <c r="B2233" t="s">
        <v>5433</v>
      </c>
      <c r="C2233" t="s">
        <v>900</v>
      </c>
      <c r="D2233" t="s">
        <v>934</v>
      </c>
      <c r="E2233" t="s">
        <v>1196</v>
      </c>
      <c r="F2233" t="s">
        <v>1197</v>
      </c>
      <c r="G2233">
        <f t="shared" si="104"/>
        <v>33</v>
      </c>
      <c r="H2233">
        <f>IF(LEN(I2233)&gt;0,1+MAX($H$1:H2232),0)</f>
        <v>0</v>
      </c>
      <c r="I2233" t="str">
        <f>IF(B2233=LEFT('Debt Worksheet'!$C$7,2),'Selected Unit Finder +Unit List'!F2233,"")</f>
        <v/>
      </c>
      <c r="J2233" t="str">
        <f t="shared" si="102"/>
        <v>8420012</v>
      </c>
    </row>
    <row r="2234" spans="1:10" x14ac:dyDescent="0.3">
      <c r="A2234" t="str">
        <f t="shared" si="103"/>
        <v>8430106</v>
      </c>
      <c r="B2234" t="s">
        <v>5433</v>
      </c>
      <c r="C2234" t="s">
        <v>937</v>
      </c>
      <c r="D2234" t="s">
        <v>3080</v>
      </c>
      <c r="E2234" t="s">
        <v>5452</v>
      </c>
      <c r="F2234" t="s">
        <v>5453</v>
      </c>
      <c r="G2234">
        <f t="shared" si="104"/>
        <v>33</v>
      </c>
      <c r="H2234">
        <f>IF(LEN(I2234)&gt;0,1+MAX($H$1:H2233),0)</f>
        <v>0</v>
      </c>
      <c r="I2234" t="str">
        <f>IF(B2234=LEFT('Debt Worksheet'!$C$7,2),'Selected Unit Finder +Unit List'!F2234,"")</f>
        <v/>
      </c>
      <c r="J2234" t="str">
        <f t="shared" si="102"/>
        <v>8430106</v>
      </c>
    </row>
    <row r="2235" spans="1:10" x14ac:dyDescent="0.3">
      <c r="A2235" t="str">
        <f t="shared" si="103"/>
        <v>8430903</v>
      </c>
      <c r="B2235" t="s">
        <v>5433</v>
      </c>
      <c r="C2235" t="s">
        <v>937</v>
      </c>
      <c r="D2235" t="s">
        <v>5454</v>
      </c>
      <c r="E2235" t="s">
        <v>5455</v>
      </c>
      <c r="F2235" t="s">
        <v>5456</v>
      </c>
      <c r="G2235">
        <f t="shared" si="104"/>
        <v>33</v>
      </c>
      <c r="H2235">
        <f>IF(LEN(I2235)&gt;0,1+MAX($H$1:H2234),0)</f>
        <v>0</v>
      </c>
      <c r="I2235" t="str">
        <f>IF(B2235=LEFT('Debt Worksheet'!$C$7,2),'Selected Unit Finder +Unit List'!F2235,"")</f>
        <v/>
      </c>
      <c r="J2235" t="str">
        <f t="shared" si="102"/>
        <v>8430903</v>
      </c>
    </row>
    <row r="2236" spans="1:10" x14ac:dyDescent="0.3">
      <c r="A2236" t="str">
        <f t="shared" si="103"/>
        <v>8430904</v>
      </c>
      <c r="B2236" t="s">
        <v>5433</v>
      </c>
      <c r="C2236" t="s">
        <v>937</v>
      </c>
      <c r="D2236" t="s">
        <v>5457</v>
      </c>
      <c r="E2236" t="s">
        <v>5458</v>
      </c>
      <c r="F2236" t="s">
        <v>5459</v>
      </c>
      <c r="G2236">
        <f t="shared" si="104"/>
        <v>33</v>
      </c>
      <c r="H2236">
        <f>IF(LEN(I2236)&gt;0,1+MAX($H$1:H2235),0)</f>
        <v>0</v>
      </c>
      <c r="I2236" t="str">
        <f>IF(B2236=LEFT('Debt Worksheet'!$C$7,2),'Selected Unit Finder +Unit List'!F2236,"")</f>
        <v/>
      </c>
      <c r="J2236" t="str">
        <f t="shared" si="102"/>
        <v>8430904</v>
      </c>
    </row>
    <row r="2237" spans="1:10" x14ac:dyDescent="0.3">
      <c r="A2237" t="str">
        <f t="shared" si="103"/>
        <v>8430905</v>
      </c>
      <c r="B2237" t="s">
        <v>5433</v>
      </c>
      <c r="C2237" t="s">
        <v>937</v>
      </c>
      <c r="D2237" t="s">
        <v>5460</v>
      </c>
      <c r="E2237" t="s">
        <v>5461</v>
      </c>
      <c r="F2237" t="s">
        <v>5462</v>
      </c>
      <c r="G2237">
        <f t="shared" si="104"/>
        <v>33</v>
      </c>
      <c r="H2237">
        <f>IF(LEN(I2237)&gt;0,1+MAX($H$1:H2236),0)</f>
        <v>0</v>
      </c>
      <c r="I2237" t="str">
        <f>IF(B2237=LEFT('Debt Worksheet'!$C$7,2),'Selected Unit Finder +Unit List'!F2237,"")</f>
        <v/>
      </c>
      <c r="J2237" t="str">
        <f t="shared" si="102"/>
        <v>8430905</v>
      </c>
    </row>
    <row r="2238" spans="1:10" x14ac:dyDescent="0.3">
      <c r="A2238" t="str">
        <f t="shared" si="103"/>
        <v>8448030</v>
      </c>
      <c r="B2238" t="s">
        <v>5433</v>
      </c>
      <c r="C2238" t="s">
        <v>950</v>
      </c>
      <c r="D2238" t="s">
        <v>5463</v>
      </c>
      <c r="E2238" t="s">
        <v>5464</v>
      </c>
      <c r="F2238" t="s">
        <v>5465</v>
      </c>
      <c r="G2238">
        <f t="shared" si="104"/>
        <v>33</v>
      </c>
      <c r="H2238">
        <f>IF(LEN(I2238)&gt;0,1+MAX($H$1:H2237),0)</f>
        <v>0</v>
      </c>
      <c r="I2238" t="str">
        <f>IF(B2238=LEFT('Debt Worksheet'!$C$7,2),'Selected Unit Finder +Unit List'!F2238,"")</f>
        <v/>
      </c>
      <c r="J2238" t="str">
        <f t="shared" si="102"/>
        <v>8448030</v>
      </c>
    </row>
    <row r="2239" spans="1:10" x14ac:dyDescent="0.3">
      <c r="A2239" t="str">
        <f t="shared" si="103"/>
        <v>8450229</v>
      </c>
      <c r="B2239" t="s">
        <v>5433</v>
      </c>
      <c r="C2239" t="s">
        <v>960</v>
      </c>
      <c r="D2239" t="s">
        <v>5466</v>
      </c>
      <c r="E2239" t="s">
        <v>5467</v>
      </c>
      <c r="F2239" t="s">
        <v>5468</v>
      </c>
      <c r="G2239">
        <f t="shared" si="104"/>
        <v>33</v>
      </c>
      <c r="H2239">
        <f>IF(LEN(I2239)&gt;0,1+MAX($H$1:H2238),0)</f>
        <v>0</v>
      </c>
      <c r="I2239" t="str">
        <f>IF(B2239=LEFT('Debt Worksheet'!$C$7,2),'Selected Unit Finder +Unit List'!F2239,"")</f>
        <v/>
      </c>
      <c r="J2239" t="str">
        <f t="shared" si="102"/>
        <v>8450229</v>
      </c>
    </row>
    <row r="2240" spans="1:10" x14ac:dyDescent="0.3">
      <c r="A2240" t="str">
        <f t="shared" si="103"/>
        <v>8460334</v>
      </c>
      <c r="B2240" t="s">
        <v>5433</v>
      </c>
      <c r="C2240" t="s">
        <v>966</v>
      </c>
      <c r="D2240" t="s">
        <v>5469</v>
      </c>
      <c r="E2240" t="s">
        <v>5470</v>
      </c>
      <c r="F2240" t="s">
        <v>5470</v>
      </c>
      <c r="G2240">
        <f t="shared" si="104"/>
        <v>33</v>
      </c>
      <c r="H2240">
        <f>IF(LEN(I2240)&gt;0,1+MAX($H$1:H2239),0)</f>
        <v>0</v>
      </c>
      <c r="I2240" t="str">
        <f>IF(B2240=LEFT('Debt Worksheet'!$C$7,2),'Selected Unit Finder +Unit List'!F2240,"")</f>
        <v/>
      </c>
      <c r="J2240" t="str">
        <f t="shared" si="102"/>
        <v>8460334</v>
      </c>
    </row>
    <row r="2241" spans="1:10" x14ac:dyDescent="0.3">
      <c r="A2241" t="str">
        <f t="shared" si="103"/>
        <v>8460871</v>
      </c>
      <c r="B2241" t="s">
        <v>5433</v>
      </c>
      <c r="C2241" t="s">
        <v>966</v>
      </c>
      <c r="D2241" t="s">
        <v>5073</v>
      </c>
      <c r="E2241" t="s">
        <v>5471</v>
      </c>
      <c r="F2241" t="s">
        <v>5472</v>
      </c>
      <c r="G2241">
        <f t="shared" si="104"/>
        <v>33</v>
      </c>
      <c r="H2241">
        <f>IF(LEN(I2241)&gt;0,1+MAX($H$1:H2240),0)</f>
        <v>0</v>
      </c>
      <c r="I2241" t="str">
        <f>IF(B2241=LEFT('Debt Worksheet'!$C$7,2),'Selected Unit Finder +Unit List'!F2241,"")</f>
        <v/>
      </c>
      <c r="J2241" t="str">
        <f t="shared" si="102"/>
        <v>8460871</v>
      </c>
    </row>
    <row r="2242" spans="1:10" x14ac:dyDescent="0.3">
      <c r="A2242" t="str">
        <f t="shared" si="103"/>
        <v>8460872</v>
      </c>
      <c r="B2242" t="s">
        <v>5433</v>
      </c>
      <c r="C2242" t="s">
        <v>966</v>
      </c>
      <c r="D2242" t="s">
        <v>5076</v>
      </c>
      <c r="E2242" t="s">
        <v>5473</v>
      </c>
      <c r="F2242" t="s">
        <v>5474</v>
      </c>
      <c r="G2242">
        <f t="shared" si="104"/>
        <v>33</v>
      </c>
      <c r="H2242">
        <f>IF(LEN(I2242)&gt;0,1+MAX($H$1:H2241),0)</f>
        <v>0</v>
      </c>
      <c r="I2242" t="str">
        <f>IF(B2242=LEFT('Debt Worksheet'!$C$7,2),'Selected Unit Finder +Unit List'!F2242,"")</f>
        <v/>
      </c>
      <c r="J2242" t="str">
        <f t="shared" ref="J2242:J2305" si="105">A2242</f>
        <v>8460872</v>
      </c>
    </row>
    <row r="2243" spans="1:10" x14ac:dyDescent="0.3">
      <c r="A2243" t="str">
        <f t="shared" ref="A2243:A2306" si="106">CONCATENATE(B2243,C2243,D2243)</f>
        <v>8460958</v>
      </c>
      <c r="B2243" t="s">
        <v>5433</v>
      </c>
      <c r="C2243" t="s">
        <v>966</v>
      </c>
      <c r="D2243" t="s">
        <v>5371</v>
      </c>
      <c r="E2243" t="s">
        <v>5475</v>
      </c>
      <c r="F2243" t="s">
        <v>5476</v>
      </c>
      <c r="G2243">
        <f t="shared" ref="G2243:G2306" si="107">COUNTIF(B:B,B2243)</f>
        <v>33</v>
      </c>
      <c r="H2243">
        <f>IF(LEN(I2243)&gt;0,1+MAX($H$1:H2242),0)</f>
        <v>0</v>
      </c>
      <c r="I2243" t="str">
        <f>IF(B2243=LEFT('Debt Worksheet'!$C$7,2),'Selected Unit Finder +Unit List'!F2243,"")</f>
        <v/>
      </c>
      <c r="J2243" t="str">
        <f t="shared" si="105"/>
        <v>8460958</v>
      </c>
    </row>
    <row r="2244" spans="1:10" x14ac:dyDescent="0.3">
      <c r="A2244" t="str">
        <f t="shared" si="106"/>
        <v>8460970</v>
      </c>
      <c r="B2244" t="s">
        <v>5433</v>
      </c>
      <c r="C2244" t="s">
        <v>966</v>
      </c>
      <c r="D2244" t="s">
        <v>3212</v>
      </c>
      <c r="E2244" t="s">
        <v>5477</v>
      </c>
      <c r="F2244" t="s">
        <v>5478</v>
      </c>
      <c r="G2244">
        <f t="shared" si="107"/>
        <v>33</v>
      </c>
      <c r="H2244">
        <f>IF(LEN(I2244)&gt;0,1+MAX($H$1:H2243),0)</f>
        <v>0</v>
      </c>
      <c r="I2244" t="str">
        <f>IF(B2244=LEFT('Debt Worksheet'!$C$7,2),'Selected Unit Finder +Unit List'!F2244,"")</f>
        <v/>
      </c>
      <c r="J2244" t="str">
        <f t="shared" si="105"/>
        <v>8460970</v>
      </c>
    </row>
    <row r="2245" spans="1:10" x14ac:dyDescent="0.3">
      <c r="A2245" t="str">
        <f t="shared" si="106"/>
        <v>8460981</v>
      </c>
      <c r="B2245" t="s">
        <v>5433</v>
      </c>
      <c r="C2245" t="s">
        <v>966</v>
      </c>
      <c r="D2245" t="s">
        <v>5479</v>
      </c>
      <c r="E2245" t="s">
        <v>5480</v>
      </c>
      <c r="F2245" t="s">
        <v>5481</v>
      </c>
      <c r="G2245">
        <f t="shared" si="107"/>
        <v>33</v>
      </c>
      <c r="H2245">
        <f>IF(LEN(I2245)&gt;0,1+MAX($H$1:H2244),0)</f>
        <v>0</v>
      </c>
      <c r="I2245" t="str">
        <f>IF(B2245=LEFT('Debt Worksheet'!$C$7,2),'Selected Unit Finder +Unit List'!F2245,"")</f>
        <v/>
      </c>
      <c r="J2245" t="str">
        <f t="shared" si="105"/>
        <v>8460981</v>
      </c>
    </row>
    <row r="2246" spans="1:10" x14ac:dyDescent="0.3">
      <c r="A2246" t="str">
        <f t="shared" si="106"/>
        <v>8461005</v>
      </c>
      <c r="B2246" t="s">
        <v>5433</v>
      </c>
      <c r="C2246" t="s">
        <v>966</v>
      </c>
      <c r="D2246" t="s">
        <v>5482</v>
      </c>
      <c r="E2246" t="s">
        <v>5483</v>
      </c>
      <c r="F2246" t="s">
        <v>5484</v>
      </c>
      <c r="G2246">
        <f t="shared" si="107"/>
        <v>33</v>
      </c>
      <c r="H2246">
        <f>IF(LEN(I2246)&gt;0,1+MAX($H$1:H2245),0)</f>
        <v>0</v>
      </c>
      <c r="I2246" t="str">
        <f>IF(B2246=LEFT('Debt Worksheet'!$C$7,2),'Selected Unit Finder +Unit List'!F2246,"")</f>
        <v/>
      </c>
      <c r="J2246" t="str">
        <f t="shared" si="105"/>
        <v>8461005</v>
      </c>
    </row>
    <row r="2247" spans="1:10" x14ac:dyDescent="0.3">
      <c r="A2247" t="str">
        <f t="shared" si="106"/>
        <v>8461023</v>
      </c>
      <c r="B2247" t="s">
        <v>5433</v>
      </c>
      <c r="C2247" t="s">
        <v>966</v>
      </c>
      <c r="D2247" t="s">
        <v>5485</v>
      </c>
      <c r="E2247" t="s">
        <v>5486</v>
      </c>
      <c r="F2247" t="s">
        <v>5487</v>
      </c>
      <c r="G2247">
        <f t="shared" si="107"/>
        <v>33</v>
      </c>
      <c r="H2247">
        <f>IF(LEN(I2247)&gt;0,1+MAX($H$1:H2246),0)</f>
        <v>0</v>
      </c>
      <c r="I2247" t="str">
        <f>IF(B2247=LEFT('Debt Worksheet'!$C$7,2),'Selected Unit Finder +Unit List'!F2247,"")</f>
        <v/>
      </c>
      <c r="J2247" t="str">
        <f t="shared" si="105"/>
        <v>8461023</v>
      </c>
    </row>
    <row r="2248" spans="1:10" x14ac:dyDescent="0.3">
      <c r="A2248" t="str">
        <f t="shared" si="106"/>
        <v>8461086</v>
      </c>
      <c r="B2248" t="s">
        <v>5433</v>
      </c>
      <c r="C2248" t="s">
        <v>966</v>
      </c>
      <c r="D2248" t="s">
        <v>2979</v>
      </c>
      <c r="E2248" t="s">
        <v>5488</v>
      </c>
      <c r="F2248" t="s">
        <v>5489</v>
      </c>
      <c r="G2248">
        <f t="shared" si="107"/>
        <v>33</v>
      </c>
      <c r="H2248">
        <f>IF(LEN(I2248)&gt;0,1+MAX($H$1:H2247),0)</f>
        <v>0</v>
      </c>
      <c r="I2248" t="str">
        <f>IF(B2248=LEFT('Debt Worksheet'!$C$7,2),'Selected Unit Finder +Unit List'!F2248,"")</f>
        <v/>
      </c>
      <c r="J2248" t="str">
        <f t="shared" si="105"/>
        <v>8461086</v>
      </c>
    </row>
    <row r="2249" spans="1:10" x14ac:dyDescent="0.3">
      <c r="A2249" t="str">
        <f t="shared" si="106"/>
        <v>8470042</v>
      </c>
      <c r="B2249" t="s">
        <v>5433</v>
      </c>
      <c r="C2249" t="s">
        <v>1260</v>
      </c>
      <c r="D2249" t="s">
        <v>1945</v>
      </c>
      <c r="E2249" t="s">
        <v>5490</v>
      </c>
      <c r="F2249" t="s">
        <v>5491</v>
      </c>
      <c r="G2249">
        <f t="shared" si="107"/>
        <v>33</v>
      </c>
      <c r="H2249">
        <f>IF(LEN(I2249)&gt;0,1+MAX($H$1:H2248),0)</f>
        <v>0</v>
      </c>
      <c r="I2249" t="str">
        <f>IF(B2249=LEFT('Debt Worksheet'!$C$7,2),'Selected Unit Finder +Unit List'!F2249,"")</f>
        <v/>
      </c>
      <c r="J2249" t="str">
        <f t="shared" si="105"/>
        <v>8470042</v>
      </c>
    </row>
    <row r="2250" spans="1:10" x14ac:dyDescent="0.3">
      <c r="A2250" t="str">
        <f t="shared" si="106"/>
        <v>8470049</v>
      </c>
      <c r="B2250" t="s">
        <v>5433</v>
      </c>
      <c r="C2250" t="s">
        <v>1260</v>
      </c>
      <c r="D2250" t="s">
        <v>1760</v>
      </c>
      <c r="E2250" t="s">
        <v>5492</v>
      </c>
      <c r="F2250" t="s">
        <v>5493</v>
      </c>
      <c r="G2250">
        <f t="shared" si="107"/>
        <v>33</v>
      </c>
      <c r="H2250">
        <f>IF(LEN(I2250)&gt;0,1+MAX($H$1:H2249),0)</f>
        <v>0</v>
      </c>
      <c r="I2250" t="str">
        <f>IF(B2250=LEFT('Debt Worksheet'!$C$7,2),'Selected Unit Finder +Unit List'!F2250,"")</f>
        <v/>
      </c>
      <c r="J2250" t="str">
        <f t="shared" si="105"/>
        <v>8470049</v>
      </c>
    </row>
    <row r="2251" spans="1:10" x14ac:dyDescent="0.3">
      <c r="A2251" t="str">
        <f t="shared" si="106"/>
        <v>8470104</v>
      </c>
      <c r="B2251" t="s">
        <v>5433</v>
      </c>
      <c r="C2251" t="s">
        <v>1260</v>
      </c>
      <c r="D2251" t="s">
        <v>3457</v>
      </c>
      <c r="E2251" t="s">
        <v>5494</v>
      </c>
      <c r="F2251" t="s">
        <v>5494</v>
      </c>
      <c r="G2251">
        <f t="shared" si="107"/>
        <v>33</v>
      </c>
      <c r="H2251">
        <f>IF(LEN(I2251)&gt;0,1+MAX($H$1:H2250),0)</f>
        <v>0</v>
      </c>
      <c r="I2251" t="str">
        <f>IF(B2251=LEFT('Debt Worksheet'!$C$7,2),'Selected Unit Finder +Unit List'!F2251,"")</f>
        <v/>
      </c>
      <c r="J2251" t="str">
        <f t="shared" si="105"/>
        <v>8470104</v>
      </c>
    </row>
    <row r="2252" spans="1:10" x14ac:dyDescent="0.3">
      <c r="A2252" t="str">
        <f t="shared" si="106"/>
        <v>8470332</v>
      </c>
      <c r="B2252" t="s">
        <v>5433</v>
      </c>
      <c r="C2252" t="s">
        <v>1260</v>
      </c>
      <c r="D2252" t="s">
        <v>5495</v>
      </c>
      <c r="E2252" t="s">
        <v>5496</v>
      </c>
      <c r="F2252" t="s">
        <v>5496</v>
      </c>
      <c r="G2252">
        <f t="shared" si="107"/>
        <v>33</v>
      </c>
      <c r="H2252">
        <f>IF(LEN(I2252)&gt;0,1+MAX($H$1:H2251),0)</f>
        <v>0</v>
      </c>
      <c r="I2252" t="str">
        <f>IF(B2252=LEFT('Debt Worksheet'!$C$7,2),'Selected Unit Finder +Unit List'!F2252,"")</f>
        <v/>
      </c>
      <c r="J2252" t="str">
        <f t="shared" si="105"/>
        <v>8470332</v>
      </c>
    </row>
    <row r="2253" spans="1:10" x14ac:dyDescent="0.3">
      <c r="A2253" t="str">
        <f t="shared" si="106"/>
        <v>8470847</v>
      </c>
      <c r="B2253" t="s">
        <v>5433</v>
      </c>
      <c r="C2253" t="s">
        <v>1260</v>
      </c>
      <c r="D2253" t="s">
        <v>4806</v>
      </c>
      <c r="E2253" t="s">
        <v>5497</v>
      </c>
      <c r="F2253" t="s">
        <v>5498</v>
      </c>
      <c r="G2253">
        <f t="shared" si="107"/>
        <v>33</v>
      </c>
      <c r="H2253">
        <f>IF(LEN(I2253)&gt;0,1+MAX($H$1:H2252),0)</f>
        <v>0</v>
      </c>
      <c r="I2253" t="str">
        <f>IF(B2253=LEFT('Debt Worksheet'!$C$7,2),'Selected Unit Finder +Unit List'!F2253,"")</f>
        <v/>
      </c>
      <c r="J2253" t="str">
        <f t="shared" si="105"/>
        <v>8470847</v>
      </c>
    </row>
    <row r="2254" spans="1:10" x14ac:dyDescent="0.3">
      <c r="A2254" t="str">
        <f t="shared" si="106"/>
        <v>8510000</v>
      </c>
      <c r="B2254" t="s">
        <v>5499</v>
      </c>
      <c r="C2254" t="s">
        <v>896</v>
      </c>
      <c r="D2254" t="s">
        <v>897</v>
      </c>
      <c r="E2254" t="s">
        <v>5500</v>
      </c>
      <c r="F2254" t="s">
        <v>5501</v>
      </c>
      <c r="G2254">
        <f t="shared" si="107"/>
        <v>20</v>
      </c>
      <c r="H2254">
        <f>IF(LEN(I2254)&gt;0,1+MAX($H$1:H2253),0)</f>
        <v>0</v>
      </c>
      <c r="I2254" t="str">
        <f>IF(B2254=LEFT('Debt Worksheet'!$C$7,2),'Selected Unit Finder +Unit List'!F2254,"")</f>
        <v/>
      </c>
      <c r="J2254" t="str">
        <f t="shared" si="105"/>
        <v>8510000</v>
      </c>
    </row>
    <row r="2255" spans="1:10" x14ac:dyDescent="0.3">
      <c r="A2255" t="str">
        <f t="shared" si="106"/>
        <v>8520001</v>
      </c>
      <c r="B2255" t="s">
        <v>5499</v>
      </c>
      <c r="C2255" t="s">
        <v>900</v>
      </c>
      <c r="D2255" t="s">
        <v>901</v>
      </c>
      <c r="E2255" t="s">
        <v>5502</v>
      </c>
      <c r="F2255" t="s">
        <v>5503</v>
      </c>
      <c r="G2255">
        <f t="shared" si="107"/>
        <v>20</v>
      </c>
      <c r="H2255">
        <f>IF(LEN(I2255)&gt;0,1+MAX($H$1:H2254),0)</f>
        <v>0</v>
      </c>
      <c r="I2255" t="str">
        <f>IF(B2255=LEFT('Debt Worksheet'!$C$7,2),'Selected Unit Finder +Unit List'!F2255,"")</f>
        <v/>
      </c>
      <c r="J2255" t="str">
        <f t="shared" si="105"/>
        <v>8520001</v>
      </c>
    </row>
    <row r="2256" spans="1:10" x14ac:dyDescent="0.3">
      <c r="A2256" t="str">
        <f t="shared" si="106"/>
        <v>8520002</v>
      </c>
      <c r="B2256" t="s">
        <v>5499</v>
      </c>
      <c r="C2256" t="s">
        <v>900</v>
      </c>
      <c r="D2256" t="s">
        <v>904</v>
      </c>
      <c r="E2256" t="s">
        <v>5504</v>
      </c>
      <c r="F2256" t="s">
        <v>5505</v>
      </c>
      <c r="G2256">
        <f t="shared" si="107"/>
        <v>20</v>
      </c>
      <c r="H2256">
        <f>IF(LEN(I2256)&gt;0,1+MAX($H$1:H2255),0)</f>
        <v>0</v>
      </c>
      <c r="I2256" t="str">
        <f>IF(B2256=LEFT('Debt Worksheet'!$C$7,2),'Selected Unit Finder +Unit List'!F2256,"")</f>
        <v/>
      </c>
      <c r="J2256" t="str">
        <f t="shared" si="105"/>
        <v>8520002</v>
      </c>
    </row>
    <row r="2257" spans="1:10" x14ac:dyDescent="0.3">
      <c r="A2257" t="str">
        <f t="shared" si="106"/>
        <v>8520003</v>
      </c>
      <c r="B2257" t="s">
        <v>5499</v>
      </c>
      <c r="C2257" t="s">
        <v>900</v>
      </c>
      <c r="D2257" t="s">
        <v>907</v>
      </c>
      <c r="E2257" t="s">
        <v>1275</v>
      </c>
      <c r="F2257" t="s">
        <v>1276</v>
      </c>
      <c r="G2257">
        <f t="shared" si="107"/>
        <v>20</v>
      </c>
      <c r="H2257">
        <f>IF(LEN(I2257)&gt;0,1+MAX($H$1:H2256),0)</f>
        <v>0</v>
      </c>
      <c r="I2257" t="str">
        <f>IF(B2257=LEFT('Debt Worksheet'!$C$7,2),'Selected Unit Finder +Unit List'!F2257,"")</f>
        <v/>
      </c>
      <c r="J2257" t="str">
        <f t="shared" si="105"/>
        <v>8520003</v>
      </c>
    </row>
    <row r="2258" spans="1:10" x14ac:dyDescent="0.3">
      <c r="A2258" t="str">
        <f t="shared" si="106"/>
        <v>8520004</v>
      </c>
      <c r="B2258" t="s">
        <v>5499</v>
      </c>
      <c r="C2258" t="s">
        <v>900</v>
      </c>
      <c r="D2258" t="s">
        <v>910</v>
      </c>
      <c r="E2258" t="s">
        <v>1321</v>
      </c>
      <c r="F2258" t="s">
        <v>1322</v>
      </c>
      <c r="G2258">
        <f t="shared" si="107"/>
        <v>20</v>
      </c>
      <c r="H2258">
        <f>IF(LEN(I2258)&gt;0,1+MAX($H$1:H2257),0)</f>
        <v>0</v>
      </c>
      <c r="I2258" t="str">
        <f>IF(B2258=LEFT('Debt Worksheet'!$C$7,2),'Selected Unit Finder +Unit List'!F2258,"")</f>
        <v/>
      </c>
      <c r="J2258" t="str">
        <f t="shared" si="105"/>
        <v>8520004</v>
      </c>
    </row>
    <row r="2259" spans="1:10" x14ac:dyDescent="0.3">
      <c r="A2259" t="str">
        <f t="shared" si="106"/>
        <v>8520005</v>
      </c>
      <c r="B2259" t="s">
        <v>5499</v>
      </c>
      <c r="C2259" t="s">
        <v>900</v>
      </c>
      <c r="D2259" t="s">
        <v>913</v>
      </c>
      <c r="E2259" t="s">
        <v>5506</v>
      </c>
      <c r="F2259" t="s">
        <v>5507</v>
      </c>
      <c r="G2259">
        <f t="shared" si="107"/>
        <v>20</v>
      </c>
      <c r="H2259">
        <f>IF(LEN(I2259)&gt;0,1+MAX($H$1:H2258),0)</f>
        <v>0</v>
      </c>
      <c r="I2259" t="str">
        <f>IF(B2259=LEFT('Debt Worksheet'!$C$7,2),'Selected Unit Finder +Unit List'!F2259,"")</f>
        <v/>
      </c>
      <c r="J2259" t="str">
        <f t="shared" si="105"/>
        <v>8520005</v>
      </c>
    </row>
    <row r="2260" spans="1:10" x14ac:dyDescent="0.3">
      <c r="A2260" t="str">
        <f t="shared" si="106"/>
        <v>8520006</v>
      </c>
      <c r="B2260" t="s">
        <v>5499</v>
      </c>
      <c r="C2260" t="s">
        <v>900</v>
      </c>
      <c r="D2260" t="s">
        <v>916</v>
      </c>
      <c r="E2260" t="s">
        <v>999</v>
      </c>
      <c r="F2260" t="s">
        <v>1000</v>
      </c>
      <c r="G2260">
        <f t="shared" si="107"/>
        <v>20</v>
      </c>
      <c r="H2260">
        <f>IF(LEN(I2260)&gt;0,1+MAX($H$1:H2259),0)</f>
        <v>0</v>
      </c>
      <c r="I2260" t="str">
        <f>IF(B2260=LEFT('Debt Worksheet'!$C$7,2),'Selected Unit Finder +Unit List'!F2260,"")</f>
        <v/>
      </c>
      <c r="J2260" t="str">
        <f t="shared" si="105"/>
        <v>8520006</v>
      </c>
    </row>
    <row r="2261" spans="1:10" x14ac:dyDescent="0.3">
      <c r="A2261" t="str">
        <f t="shared" si="106"/>
        <v>8520007</v>
      </c>
      <c r="B2261" t="s">
        <v>5499</v>
      </c>
      <c r="C2261" t="s">
        <v>900</v>
      </c>
      <c r="D2261" t="s">
        <v>919</v>
      </c>
      <c r="E2261" t="s">
        <v>5508</v>
      </c>
      <c r="F2261" t="s">
        <v>5509</v>
      </c>
      <c r="G2261">
        <f t="shared" si="107"/>
        <v>20</v>
      </c>
      <c r="H2261">
        <f>IF(LEN(I2261)&gt;0,1+MAX($H$1:H2260),0)</f>
        <v>0</v>
      </c>
      <c r="I2261" t="str">
        <f>IF(B2261=LEFT('Debt Worksheet'!$C$7,2),'Selected Unit Finder +Unit List'!F2261,"")</f>
        <v/>
      </c>
      <c r="J2261" t="str">
        <f t="shared" si="105"/>
        <v>8520007</v>
      </c>
    </row>
    <row r="2262" spans="1:10" x14ac:dyDescent="0.3">
      <c r="A2262" t="str">
        <f t="shared" si="106"/>
        <v>8530313</v>
      </c>
      <c r="B2262" t="s">
        <v>5499</v>
      </c>
      <c r="C2262" t="s">
        <v>937</v>
      </c>
      <c r="D2262" t="s">
        <v>5510</v>
      </c>
      <c r="E2262" t="s">
        <v>5511</v>
      </c>
      <c r="F2262" t="s">
        <v>5512</v>
      </c>
      <c r="G2262">
        <f t="shared" si="107"/>
        <v>20</v>
      </c>
      <c r="H2262">
        <f>IF(LEN(I2262)&gt;0,1+MAX($H$1:H2261),0)</f>
        <v>0</v>
      </c>
      <c r="I2262" t="str">
        <f>IF(B2262=LEFT('Debt Worksheet'!$C$7,2),'Selected Unit Finder +Unit List'!F2262,"")</f>
        <v/>
      </c>
      <c r="J2262" t="str">
        <f t="shared" si="105"/>
        <v>8530313</v>
      </c>
    </row>
    <row r="2263" spans="1:10" x14ac:dyDescent="0.3">
      <c r="A2263" t="str">
        <f t="shared" si="106"/>
        <v>8530511</v>
      </c>
      <c r="B2263" t="s">
        <v>5499</v>
      </c>
      <c r="C2263" t="s">
        <v>937</v>
      </c>
      <c r="D2263" t="s">
        <v>5513</v>
      </c>
      <c r="E2263" t="s">
        <v>5514</v>
      </c>
      <c r="F2263" t="s">
        <v>5515</v>
      </c>
      <c r="G2263">
        <f t="shared" si="107"/>
        <v>20</v>
      </c>
      <c r="H2263">
        <f>IF(LEN(I2263)&gt;0,1+MAX($H$1:H2262),0)</f>
        <v>0</v>
      </c>
      <c r="I2263" t="str">
        <f>IF(B2263=LEFT('Debt Worksheet'!$C$7,2),'Selected Unit Finder +Unit List'!F2263,"")</f>
        <v/>
      </c>
      <c r="J2263" t="str">
        <f t="shared" si="105"/>
        <v>8530511</v>
      </c>
    </row>
    <row r="2264" spans="1:10" x14ac:dyDescent="0.3">
      <c r="A2264" t="str">
        <f t="shared" si="106"/>
        <v>8530906</v>
      </c>
      <c r="B2264" t="s">
        <v>5499</v>
      </c>
      <c r="C2264" t="s">
        <v>937</v>
      </c>
      <c r="D2264" t="s">
        <v>5516</v>
      </c>
      <c r="E2264" t="s">
        <v>5517</v>
      </c>
      <c r="F2264" t="s">
        <v>5518</v>
      </c>
      <c r="G2264">
        <f t="shared" si="107"/>
        <v>20</v>
      </c>
      <c r="H2264">
        <f>IF(LEN(I2264)&gt;0,1+MAX($H$1:H2263),0)</f>
        <v>0</v>
      </c>
      <c r="I2264" t="str">
        <f>IF(B2264=LEFT('Debt Worksheet'!$C$7,2),'Selected Unit Finder +Unit List'!F2264,"")</f>
        <v/>
      </c>
      <c r="J2264" t="str">
        <f t="shared" si="105"/>
        <v>8530906</v>
      </c>
    </row>
    <row r="2265" spans="1:10" x14ac:dyDescent="0.3">
      <c r="A2265" t="str">
        <f t="shared" si="106"/>
        <v>8530907</v>
      </c>
      <c r="B2265" t="s">
        <v>5499</v>
      </c>
      <c r="C2265" t="s">
        <v>937</v>
      </c>
      <c r="D2265" t="s">
        <v>5519</v>
      </c>
      <c r="E2265" t="s">
        <v>5520</v>
      </c>
      <c r="F2265" t="s">
        <v>5521</v>
      </c>
      <c r="G2265">
        <f t="shared" si="107"/>
        <v>20</v>
      </c>
      <c r="H2265">
        <f>IF(LEN(I2265)&gt;0,1+MAX($H$1:H2264),0)</f>
        <v>0</v>
      </c>
      <c r="I2265" t="str">
        <f>IF(B2265=LEFT('Debt Worksheet'!$C$7,2),'Selected Unit Finder +Unit List'!F2265,"")</f>
        <v/>
      </c>
      <c r="J2265" t="str">
        <f t="shared" si="105"/>
        <v>8530907</v>
      </c>
    </row>
    <row r="2266" spans="1:10" x14ac:dyDescent="0.3">
      <c r="A2266" t="str">
        <f t="shared" si="106"/>
        <v>8530908</v>
      </c>
      <c r="B2266" t="s">
        <v>5499</v>
      </c>
      <c r="C2266" t="s">
        <v>937</v>
      </c>
      <c r="D2266" t="s">
        <v>5522</v>
      </c>
      <c r="E2266" t="s">
        <v>5523</v>
      </c>
      <c r="F2266" t="s">
        <v>5524</v>
      </c>
      <c r="G2266">
        <f t="shared" si="107"/>
        <v>20</v>
      </c>
      <c r="H2266">
        <f>IF(LEN(I2266)&gt;0,1+MAX($H$1:H2265),0)</f>
        <v>0</v>
      </c>
      <c r="I2266" t="str">
        <f>IF(B2266=LEFT('Debt Worksheet'!$C$7,2),'Selected Unit Finder +Unit List'!F2266,"")</f>
        <v/>
      </c>
      <c r="J2266" t="str">
        <f t="shared" si="105"/>
        <v>8530908</v>
      </c>
    </row>
    <row r="2267" spans="1:10" x14ac:dyDescent="0.3">
      <c r="A2267" t="str">
        <f t="shared" si="106"/>
        <v>8548045</v>
      </c>
      <c r="B2267" t="s">
        <v>5499</v>
      </c>
      <c r="C2267" t="s">
        <v>950</v>
      </c>
      <c r="D2267" t="s">
        <v>5525</v>
      </c>
      <c r="E2267" t="s">
        <v>5526</v>
      </c>
      <c r="F2267" t="s">
        <v>5527</v>
      </c>
      <c r="G2267">
        <f t="shared" si="107"/>
        <v>20</v>
      </c>
      <c r="H2267">
        <f>IF(LEN(I2267)&gt;0,1+MAX($H$1:H2266),0)</f>
        <v>0</v>
      </c>
      <c r="I2267" t="str">
        <f>IF(B2267=LEFT('Debt Worksheet'!$C$7,2),'Selected Unit Finder +Unit List'!F2267,"")</f>
        <v/>
      </c>
      <c r="J2267" t="str">
        <f t="shared" si="105"/>
        <v>8548045</v>
      </c>
    </row>
    <row r="2268" spans="1:10" x14ac:dyDescent="0.3">
      <c r="A2268" t="str">
        <f t="shared" si="106"/>
        <v>8548050</v>
      </c>
      <c r="B2268" t="s">
        <v>5499</v>
      </c>
      <c r="C2268" t="s">
        <v>950</v>
      </c>
      <c r="D2268" t="s">
        <v>5528</v>
      </c>
      <c r="E2268" t="s">
        <v>5529</v>
      </c>
      <c r="F2268" t="s">
        <v>5530</v>
      </c>
      <c r="G2268">
        <f t="shared" si="107"/>
        <v>20</v>
      </c>
      <c r="H2268">
        <f>IF(LEN(I2268)&gt;0,1+MAX($H$1:H2267),0)</f>
        <v>0</v>
      </c>
      <c r="I2268" t="str">
        <f>IF(B2268=LEFT('Debt Worksheet'!$C$7,2),'Selected Unit Finder +Unit List'!F2268,"")</f>
        <v/>
      </c>
      <c r="J2268" t="str">
        <f t="shared" si="105"/>
        <v>8548050</v>
      </c>
    </row>
    <row r="2269" spans="1:10" x14ac:dyDescent="0.3">
      <c r="A2269" t="str">
        <f t="shared" si="106"/>
        <v>8548060</v>
      </c>
      <c r="B2269" t="s">
        <v>5499</v>
      </c>
      <c r="C2269" t="s">
        <v>950</v>
      </c>
      <c r="D2269" t="s">
        <v>5531</v>
      </c>
      <c r="E2269" t="s">
        <v>5532</v>
      </c>
      <c r="F2269" t="s">
        <v>5533</v>
      </c>
      <c r="G2269">
        <f t="shared" si="107"/>
        <v>20</v>
      </c>
      <c r="H2269">
        <f>IF(LEN(I2269)&gt;0,1+MAX($H$1:H2268),0)</f>
        <v>0</v>
      </c>
      <c r="I2269" t="str">
        <f>IF(B2269=LEFT('Debt Worksheet'!$C$7,2),'Selected Unit Finder +Unit List'!F2269,"")</f>
        <v/>
      </c>
      <c r="J2269" t="str">
        <f t="shared" si="105"/>
        <v>8548060</v>
      </c>
    </row>
    <row r="2270" spans="1:10" x14ac:dyDescent="0.3">
      <c r="A2270" t="str">
        <f t="shared" si="106"/>
        <v>8550230</v>
      </c>
      <c r="B2270" t="s">
        <v>5499</v>
      </c>
      <c r="C2270" t="s">
        <v>960</v>
      </c>
      <c r="D2270" t="s">
        <v>5534</v>
      </c>
      <c r="E2270" t="s">
        <v>5535</v>
      </c>
      <c r="F2270" t="s">
        <v>5536</v>
      </c>
      <c r="G2270">
        <f t="shared" si="107"/>
        <v>20</v>
      </c>
      <c r="H2270">
        <f>IF(LEN(I2270)&gt;0,1+MAX($H$1:H2269),0)</f>
        <v>0</v>
      </c>
      <c r="I2270" t="str">
        <f>IF(B2270=LEFT('Debt Worksheet'!$C$7,2),'Selected Unit Finder +Unit List'!F2270,"")</f>
        <v/>
      </c>
      <c r="J2270" t="str">
        <f t="shared" si="105"/>
        <v>8550230</v>
      </c>
    </row>
    <row r="2271" spans="1:10" x14ac:dyDescent="0.3">
      <c r="A2271" t="str">
        <f t="shared" si="106"/>
        <v>8550231</v>
      </c>
      <c r="B2271" t="s">
        <v>5499</v>
      </c>
      <c r="C2271" t="s">
        <v>960</v>
      </c>
      <c r="D2271" t="s">
        <v>5537</v>
      </c>
      <c r="E2271" t="s">
        <v>5538</v>
      </c>
      <c r="F2271" t="s">
        <v>5539</v>
      </c>
      <c r="G2271">
        <f t="shared" si="107"/>
        <v>20</v>
      </c>
      <c r="H2271">
        <f>IF(LEN(I2271)&gt;0,1+MAX($H$1:H2270),0)</f>
        <v>0</v>
      </c>
      <c r="I2271" t="str">
        <f>IF(B2271=LEFT('Debt Worksheet'!$C$7,2),'Selected Unit Finder +Unit List'!F2271,"")</f>
        <v/>
      </c>
      <c r="J2271" t="str">
        <f t="shared" si="105"/>
        <v>8550231</v>
      </c>
    </row>
    <row r="2272" spans="1:10" x14ac:dyDescent="0.3">
      <c r="A2272" t="str">
        <f t="shared" si="106"/>
        <v>8550232</v>
      </c>
      <c r="B2272" t="s">
        <v>5499</v>
      </c>
      <c r="C2272" t="s">
        <v>960</v>
      </c>
      <c r="D2272" t="s">
        <v>5540</v>
      </c>
      <c r="E2272" t="s">
        <v>5541</v>
      </c>
      <c r="F2272" t="s">
        <v>5542</v>
      </c>
      <c r="G2272">
        <f t="shared" si="107"/>
        <v>20</v>
      </c>
      <c r="H2272">
        <f>IF(LEN(I2272)&gt;0,1+MAX($H$1:H2271),0)</f>
        <v>0</v>
      </c>
      <c r="I2272" t="str">
        <f>IF(B2272=LEFT('Debt Worksheet'!$C$7,2),'Selected Unit Finder +Unit List'!F2272,"")</f>
        <v/>
      </c>
      <c r="J2272" t="str">
        <f t="shared" si="105"/>
        <v>8550232</v>
      </c>
    </row>
    <row r="2273" spans="1:10" x14ac:dyDescent="0.3">
      <c r="A2273" t="str">
        <f t="shared" si="106"/>
        <v>8561075</v>
      </c>
      <c r="B2273" t="s">
        <v>5499</v>
      </c>
      <c r="C2273" t="s">
        <v>966</v>
      </c>
      <c r="D2273" t="s">
        <v>5543</v>
      </c>
      <c r="E2273" t="s">
        <v>5544</v>
      </c>
      <c r="F2273" t="s">
        <v>5545</v>
      </c>
      <c r="G2273">
        <f t="shared" si="107"/>
        <v>20</v>
      </c>
      <c r="H2273">
        <f>IF(LEN(I2273)&gt;0,1+MAX($H$1:H2272),0)</f>
        <v>0</v>
      </c>
      <c r="I2273" t="str">
        <f>IF(B2273=LEFT('Debt Worksheet'!$C$7,2),'Selected Unit Finder +Unit List'!F2273,"")</f>
        <v/>
      </c>
      <c r="J2273" t="str">
        <f t="shared" si="105"/>
        <v>8561075</v>
      </c>
    </row>
    <row r="2274" spans="1:10" x14ac:dyDescent="0.3">
      <c r="A2274" t="str">
        <f t="shared" si="106"/>
        <v>8610000</v>
      </c>
      <c r="B2274" t="s">
        <v>5546</v>
      </c>
      <c r="C2274" t="s">
        <v>896</v>
      </c>
      <c r="D2274" t="s">
        <v>897</v>
      </c>
      <c r="E2274" t="s">
        <v>5547</v>
      </c>
      <c r="F2274" t="s">
        <v>5548</v>
      </c>
      <c r="G2274">
        <f t="shared" si="107"/>
        <v>23</v>
      </c>
      <c r="H2274">
        <f>IF(LEN(I2274)&gt;0,1+MAX($H$1:H2273),0)</f>
        <v>0</v>
      </c>
      <c r="I2274" t="str">
        <f>IF(B2274=LEFT('Debt Worksheet'!$C$7,2),'Selected Unit Finder +Unit List'!F2274,"")</f>
        <v/>
      </c>
      <c r="J2274" t="str">
        <f t="shared" si="105"/>
        <v>8610000</v>
      </c>
    </row>
    <row r="2275" spans="1:10" x14ac:dyDescent="0.3">
      <c r="A2275" t="str">
        <f t="shared" si="106"/>
        <v>8620001</v>
      </c>
      <c r="B2275" t="s">
        <v>5546</v>
      </c>
      <c r="C2275" t="s">
        <v>900</v>
      </c>
      <c r="D2275" t="s">
        <v>901</v>
      </c>
      <c r="E2275" t="s">
        <v>975</v>
      </c>
      <c r="F2275" t="s">
        <v>976</v>
      </c>
      <c r="G2275">
        <f t="shared" si="107"/>
        <v>23</v>
      </c>
      <c r="H2275">
        <f>IF(LEN(I2275)&gt;0,1+MAX($H$1:H2274),0)</f>
        <v>0</v>
      </c>
      <c r="I2275" t="str">
        <f>IF(B2275=LEFT('Debt Worksheet'!$C$7,2),'Selected Unit Finder +Unit List'!F2275,"")</f>
        <v/>
      </c>
      <c r="J2275" t="str">
        <f t="shared" si="105"/>
        <v>8620001</v>
      </c>
    </row>
    <row r="2276" spans="1:10" x14ac:dyDescent="0.3">
      <c r="A2276" t="str">
        <f t="shared" si="106"/>
        <v>8620002</v>
      </c>
      <c r="B2276" t="s">
        <v>5546</v>
      </c>
      <c r="C2276" t="s">
        <v>900</v>
      </c>
      <c r="D2276" t="s">
        <v>904</v>
      </c>
      <c r="E2276" t="s">
        <v>3001</v>
      </c>
      <c r="F2276" t="s">
        <v>3002</v>
      </c>
      <c r="G2276">
        <f t="shared" si="107"/>
        <v>23</v>
      </c>
      <c r="H2276">
        <f>IF(LEN(I2276)&gt;0,1+MAX($H$1:H2275),0)</f>
        <v>0</v>
      </c>
      <c r="I2276" t="str">
        <f>IF(B2276=LEFT('Debt Worksheet'!$C$7,2),'Selected Unit Finder +Unit List'!F2276,"")</f>
        <v/>
      </c>
      <c r="J2276" t="str">
        <f t="shared" si="105"/>
        <v>8620002</v>
      </c>
    </row>
    <row r="2277" spans="1:10" x14ac:dyDescent="0.3">
      <c r="A2277" t="str">
        <f t="shared" si="106"/>
        <v>8620003</v>
      </c>
      <c r="B2277" t="s">
        <v>5546</v>
      </c>
      <c r="C2277" t="s">
        <v>900</v>
      </c>
      <c r="D2277" t="s">
        <v>907</v>
      </c>
      <c r="E2277" t="s">
        <v>5549</v>
      </c>
      <c r="F2277" t="s">
        <v>5550</v>
      </c>
      <c r="G2277">
        <f t="shared" si="107"/>
        <v>23</v>
      </c>
      <c r="H2277">
        <f>IF(LEN(I2277)&gt;0,1+MAX($H$1:H2276),0)</f>
        <v>0</v>
      </c>
      <c r="I2277" t="str">
        <f>IF(B2277=LEFT('Debt Worksheet'!$C$7,2),'Selected Unit Finder +Unit List'!F2277,"")</f>
        <v/>
      </c>
      <c r="J2277" t="str">
        <f t="shared" si="105"/>
        <v>8620003</v>
      </c>
    </row>
    <row r="2278" spans="1:10" x14ac:dyDescent="0.3">
      <c r="A2278" t="str">
        <f t="shared" si="106"/>
        <v>8620004</v>
      </c>
      <c r="B2278" t="s">
        <v>5546</v>
      </c>
      <c r="C2278" t="s">
        <v>900</v>
      </c>
      <c r="D2278" t="s">
        <v>910</v>
      </c>
      <c r="E2278" t="s">
        <v>1275</v>
      </c>
      <c r="F2278" t="s">
        <v>1276</v>
      </c>
      <c r="G2278">
        <f t="shared" si="107"/>
        <v>23</v>
      </c>
      <c r="H2278">
        <f>IF(LEN(I2278)&gt;0,1+MAX($H$1:H2277),0)</f>
        <v>0</v>
      </c>
      <c r="I2278" t="str">
        <f>IF(B2278=LEFT('Debt Worksheet'!$C$7,2),'Selected Unit Finder +Unit List'!F2278,"")</f>
        <v/>
      </c>
      <c r="J2278" t="str">
        <f t="shared" si="105"/>
        <v>8620004</v>
      </c>
    </row>
    <row r="2279" spans="1:10" x14ac:dyDescent="0.3">
      <c r="A2279" t="str">
        <f t="shared" si="106"/>
        <v>8620005</v>
      </c>
      <c r="B2279" t="s">
        <v>5546</v>
      </c>
      <c r="C2279" t="s">
        <v>900</v>
      </c>
      <c r="D2279" t="s">
        <v>913</v>
      </c>
      <c r="E2279" t="s">
        <v>5551</v>
      </c>
      <c r="F2279" t="s">
        <v>5552</v>
      </c>
      <c r="G2279">
        <f t="shared" si="107"/>
        <v>23</v>
      </c>
      <c r="H2279">
        <f>IF(LEN(I2279)&gt;0,1+MAX($H$1:H2278),0)</f>
        <v>0</v>
      </c>
      <c r="I2279" t="str">
        <f>IF(B2279=LEFT('Debt Worksheet'!$C$7,2),'Selected Unit Finder +Unit List'!F2279,"")</f>
        <v/>
      </c>
      <c r="J2279" t="str">
        <f t="shared" si="105"/>
        <v>8620005</v>
      </c>
    </row>
    <row r="2280" spans="1:10" x14ac:dyDescent="0.3">
      <c r="A2280" t="str">
        <f t="shared" si="106"/>
        <v>8620006</v>
      </c>
      <c r="B2280" t="s">
        <v>5546</v>
      </c>
      <c r="C2280" t="s">
        <v>900</v>
      </c>
      <c r="D2280" t="s">
        <v>916</v>
      </c>
      <c r="E2280" t="s">
        <v>5553</v>
      </c>
      <c r="F2280" t="s">
        <v>5554</v>
      </c>
      <c r="G2280">
        <f t="shared" si="107"/>
        <v>23</v>
      </c>
      <c r="H2280">
        <f>IF(LEN(I2280)&gt;0,1+MAX($H$1:H2279),0)</f>
        <v>0</v>
      </c>
      <c r="I2280" t="str">
        <f>IF(B2280=LEFT('Debt Worksheet'!$C$7,2),'Selected Unit Finder +Unit List'!F2280,"")</f>
        <v/>
      </c>
      <c r="J2280" t="str">
        <f t="shared" si="105"/>
        <v>8620006</v>
      </c>
    </row>
    <row r="2281" spans="1:10" x14ac:dyDescent="0.3">
      <c r="A2281" t="str">
        <f t="shared" si="106"/>
        <v>8620007</v>
      </c>
      <c r="B2281" t="s">
        <v>5546</v>
      </c>
      <c r="C2281" t="s">
        <v>900</v>
      </c>
      <c r="D2281" t="s">
        <v>919</v>
      </c>
      <c r="E2281" t="s">
        <v>3057</v>
      </c>
      <c r="F2281" t="s">
        <v>3058</v>
      </c>
      <c r="G2281">
        <f t="shared" si="107"/>
        <v>23</v>
      </c>
      <c r="H2281">
        <f>IF(LEN(I2281)&gt;0,1+MAX($H$1:H2280),0)</f>
        <v>0</v>
      </c>
      <c r="I2281" t="str">
        <f>IF(B2281=LEFT('Debt Worksheet'!$C$7,2),'Selected Unit Finder +Unit List'!F2281,"")</f>
        <v/>
      </c>
      <c r="J2281" t="str">
        <f t="shared" si="105"/>
        <v>8620007</v>
      </c>
    </row>
    <row r="2282" spans="1:10" x14ac:dyDescent="0.3">
      <c r="A2282" t="str">
        <f t="shared" si="106"/>
        <v>8620008</v>
      </c>
      <c r="B2282" t="s">
        <v>5546</v>
      </c>
      <c r="C2282" t="s">
        <v>900</v>
      </c>
      <c r="D2282" t="s">
        <v>922</v>
      </c>
      <c r="E2282" t="s">
        <v>1128</v>
      </c>
      <c r="F2282" t="s">
        <v>1129</v>
      </c>
      <c r="G2282">
        <f t="shared" si="107"/>
        <v>23</v>
      </c>
      <c r="H2282">
        <f>IF(LEN(I2282)&gt;0,1+MAX($H$1:H2281),0)</f>
        <v>0</v>
      </c>
      <c r="I2282" t="str">
        <f>IF(B2282=LEFT('Debt Worksheet'!$C$7,2),'Selected Unit Finder +Unit List'!F2282,"")</f>
        <v/>
      </c>
      <c r="J2282" t="str">
        <f t="shared" si="105"/>
        <v>8620008</v>
      </c>
    </row>
    <row r="2283" spans="1:10" x14ac:dyDescent="0.3">
      <c r="A2283" t="str">
        <f t="shared" si="106"/>
        <v>8620009</v>
      </c>
      <c r="B2283" t="s">
        <v>5546</v>
      </c>
      <c r="C2283" t="s">
        <v>900</v>
      </c>
      <c r="D2283" t="s">
        <v>925</v>
      </c>
      <c r="E2283" t="s">
        <v>2748</v>
      </c>
      <c r="F2283" t="s">
        <v>2749</v>
      </c>
      <c r="G2283">
        <f t="shared" si="107"/>
        <v>23</v>
      </c>
      <c r="H2283">
        <f>IF(LEN(I2283)&gt;0,1+MAX($H$1:H2282),0)</f>
        <v>0</v>
      </c>
      <c r="I2283" t="str">
        <f>IF(B2283=LEFT('Debt Worksheet'!$C$7,2),'Selected Unit Finder +Unit List'!F2283,"")</f>
        <v/>
      </c>
      <c r="J2283" t="str">
        <f t="shared" si="105"/>
        <v>8620009</v>
      </c>
    </row>
    <row r="2284" spans="1:10" x14ac:dyDescent="0.3">
      <c r="A2284" t="str">
        <f t="shared" si="106"/>
        <v>8620010</v>
      </c>
      <c r="B2284" t="s">
        <v>5546</v>
      </c>
      <c r="C2284" t="s">
        <v>900</v>
      </c>
      <c r="D2284" t="s">
        <v>928</v>
      </c>
      <c r="E2284" t="s">
        <v>5157</v>
      </c>
      <c r="F2284" t="s">
        <v>5158</v>
      </c>
      <c r="G2284">
        <f t="shared" si="107"/>
        <v>23</v>
      </c>
      <c r="H2284">
        <f>IF(LEN(I2284)&gt;0,1+MAX($H$1:H2283),0)</f>
        <v>0</v>
      </c>
      <c r="I2284" t="str">
        <f>IF(B2284=LEFT('Debt Worksheet'!$C$7,2),'Selected Unit Finder +Unit List'!F2284,"")</f>
        <v/>
      </c>
      <c r="J2284" t="str">
        <f t="shared" si="105"/>
        <v>8620010</v>
      </c>
    </row>
    <row r="2285" spans="1:10" x14ac:dyDescent="0.3">
      <c r="A2285" t="str">
        <f t="shared" si="106"/>
        <v>8620011</v>
      </c>
      <c r="B2285" t="s">
        <v>5546</v>
      </c>
      <c r="C2285" t="s">
        <v>900</v>
      </c>
      <c r="D2285" t="s">
        <v>931</v>
      </c>
      <c r="E2285" t="s">
        <v>1513</v>
      </c>
      <c r="F2285" t="s">
        <v>1514</v>
      </c>
      <c r="G2285">
        <f t="shared" si="107"/>
        <v>23</v>
      </c>
      <c r="H2285">
        <f>IF(LEN(I2285)&gt;0,1+MAX($H$1:H2284),0)</f>
        <v>0</v>
      </c>
      <c r="I2285" t="str">
        <f>IF(B2285=LEFT('Debt Worksheet'!$C$7,2),'Selected Unit Finder +Unit List'!F2285,"")</f>
        <v/>
      </c>
      <c r="J2285" t="str">
        <f t="shared" si="105"/>
        <v>8620011</v>
      </c>
    </row>
    <row r="2286" spans="1:10" x14ac:dyDescent="0.3">
      <c r="A2286" t="str">
        <f t="shared" si="106"/>
        <v>8620012</v>
      </c>
      <c r="B2286" t="s">
        <v>5546</v>
      </c>
      <c r="C2286" t="s">
        <v>900</v>
      </c>
      <c r="D2286" t="s">
        <v>934</v>
      </c>
      <c r="E2286" t="s">
        <v>935</v>
      </c>
      <c r="F2286" t="s">
        <v>936</v>
      </c>
      <c r="G2286">
        <f t="shared" si="107"/>
        <v>23</v>
      </c>
      <c r="H2286">
        <f>IF(LEN(I2286)&gt;0,1+MAX($H$1:H2285),0)</f>
        <v>0</v>
      </c>
      <c r="I2286" t="str">
        <f>IF(B2286=LEFT('Debt Worksheet'!$C$7,2),'Selected Unit Finder +Unit List'!F2286,"")</f>
        <v/>
      </c>
      <c r="J2286" t="str">
        <f t="shared" si="105"/>
        <v>8620012</v>
      </c>
    </row>
    <row r="2287" spans="1:10" x14ac:dyDescent="0.3">
      <c r="A2287" t="str">
        <f t="shared" si="106"/>
        <v>8630909</v>
      </c>
      <c r="B2287" t="s">
        <v>5546</v>
      </c>
      <c r="C2287" t="s">
        <v>937</v>
      </c>
      <c r="D2287" t="s">
        <v>5555</v>
      </c>
      <c r="E2287" t="s">
        <v>5556</v>
      </c>
      <c r="F2287" t="s">
        <v>5557</v>
      </c>
      <c r="G2287">
        <f t="shared" si="107"/>
        <v>23</v>
      </c>
      <c r="H2287">
        <f>IF(LEN(I2287)&gt;0,1+MAX($H$1:H2286),0)</f>
        <v>0</v>
      </c>
      <c r="I2287" t="str">
        <f>IF(B2287=LEFT('Debt Worksheet'!$C$7,2),'Selected Unit Finder +Unit List'!F2287,"")</f>
        <v/>
      </c>
      <c r="J2287" t="str">
        <f t="shared" si="105"/>
        <v>8630909</v>
      </c>
    </row>
    <row r="2288" spans="1:10" x14ac:dyDescent="0.3">
      <c r="A2288" t="str">
        <f t="shared" si="106"/>
        <v>8630910</v>
      </c>
      <c r="B2288" t="s">
        <v>5546</v>
      </c>
      <c r="C2288" t="s">
        <v>937</v>
      </c>
      <c r="D2288" t="s">
        <v>5558</v>
      </c>
      <c r="E2288" t="s">
        <v>5559</v>
      </c>
      <c r="F2288" t="s">
        <v>5560</v>
      </c>
      <c r="G2288">
        <f t="shared" si="107"/>
        <v>23</v>
      </c>
      <c r="H2288">
        <f>IF(LEN(I2288)&gt;0,1+MAX($H$1:H2287),0)</f>
        <v>0</v>
      </c>
      <c r="I2288" t="str">
        <f>IF(B2288=LEFT('Debt Worksheet'!$C$7,2),'Selected Unit Finder +Unit List'!F2288,"")</f>
        <v/>
      </c>
      <c r="J2288" t="str">
        <f t="shared" si="105"/>
        <v>8630910</v>
      </c>
    </row>
    <row r="2289" spans="1:10" x14ac:dyDescent="0.3">
      <c r="A2289" t="str">
        <f t="shared" si="106"/>
        <v>8630911</v>
      </c>
      <c r="B2289" t="s">
        <v>5546</v>
      </c>
      <c r="C2289" t="s">
        <v>937</v>
      </c>
      <c r="D2289" t="s">
        <v>5561</v>
      </c>
      <c r="E2289" t="s">
        <v>5562</v>
      </c>
      <c r="F2289" t="s">
        <v>5563</v>
      </c>
      <c r="G2289">
        <f t="shared" si="107"/>
        <v>23</v>
      </c>
      <c r="H2289">
        <f>IF(LEN(I2289)&gt;0,1+MAX($H$1:H2288),0)</f>
        <v>0</v>
      </c>
      <c r="I2289" t="str">
        <f>IF(B2289=LEFT('Debt Worksheet'!$C$7,2),'Selected Unit Finder +Unit List'!F2289,"")</f>
        <v/>
      </c>
      <c r="J2289" t="str">
        <f t="shared" si="105"/>
        <v>8630911</v>
      </c>
    </row>
    <row r="2290" spans="1:10" x14ac:dyDescent="0.3">
      <c r="A2290" t="str">
        <f t="shared" si="106"/>
        <v>8630912</v>
      </c>
      <c r="B2290" t="s">
        <v>5546</v>
      </c>
      <c r="C2290" t="s">
        <v>937</v>
      </c>
      <c r="D2290" t="s">
        <v>5564</v>
      </c>
      <c r="E2290" t="s">
        <v>5565</v>
      </c>
      <c r="F2290" t="s">
        <v>5566</v>
      </c>
      <c r="G2290">
        <f t="shared" si="107"/>
        <v>23</v>
      </c>
      <c r="H2290">
        <f>IF(LEN(I2290)&gt;0,1+MAX($H$1:H2289),0)</f>
        <v>0</v>
      </c>
      <c r="I2290" t="str">
        <f>IF(B2290=LEFT('Debt Worksheet'!$C$7,2),'Selected Unit Finder +Unit List'!F2290,"")</f>
        <v/>
      </c>
      <c r="J2290" t="str">
        <f t="shared" si="105"/>
        <v>8630912</v>
      </c>
    </row>
    <row r="2291" spans="1:10" x14ac:dyDescent="0.3">
      <c r="A2291" t="str">
        <f t="shared" si="106"/>
        <v>8648115</v>
      </c>
      <c r="B2291" t="s">
        <v>5546</v>
      </c>
      <c r="C2291" t="s">
        <v>950</v>
      </c>
      <c r="D2291" t="s">
        <v>5567</v>
      </c>
      <c r="E2291" t="s">
        <v>5568</v>
      </c>
      <c r="F2291" t="s">
        <v>5569</v>
      </c>
      <c r="G2291">
        <f t="shared" si="107"/>
        <v>23</v>
      </c>
      <c r="H2291">
        <f>IF(LEN(I2291)&gt;0,1+MAX($H$1:H2290),0)</f>
        <v>0</v>
      </c>
      <c r="I2291" t="str">
        <f>IF(B2291=LEFT('Debt Worksheet'!$C$7,2),'Selected Unit Finder +Unit List'!F2291,"")</f>
        <v/>
      </c>
      <c r="J2291" t="str">
        <f t="shared" si="105"/>
        <v>8648115</v>
      </c>
    </row>
    <row r="2292" spans="1:10" x14ac:dyDescent="0.3">
      <c r="A2292" t="str">
        <f t="shared" si="106"/>
        <v>8650233</v>
      </c>
      <c r="B2292" t="s">
        <v>5546</v>
      </c>
      <c r="C2292" t="s">
        <v>960</v>
      </c>
      <c r="D2292" t="s">
        <v>5570</v>
      </c>
      <c r="E2292" t="s">
        <v>5571</v>
      </c>
      <c r="F2292" t="s">
        <v>5572</v>
      </c>
      <c r="G2292">
        <f t="shared" si="107"/>
        <v>23</v>
      </c>
      <c r="H2292">
        <f>IF(LEN(I2292)&gt;0,1+MAX($H$1:H2291),0)</f>
        <v>0</v>
      </c>
      <c r="I2292" t="str">
        <f>IF(B2292=LEFT('Debt Worksheet'!$C$7,2),'Selected Unit Finder +Unit List'!F2292,"")</f>
        <v/>
      </c>
      <c r="J2292" t="str">
        <f t="shared" si="105"/>
        <v>8650233</v>
      </c>
    </row>
    <row r="2293" spans="1:10" x14ac:dyDescent="0.3">
      <c r="A2293" t="str">
        <f t="shared" si="106"/>
        <v>8650234</v>
      </c>
      <c r="B2293" t="s">
        <v>5546</v>
      </c>
      <c r="C2293" t="s">
        <v>960</v>
      </c>
      <c r="D2293" t="s">
        <v>5573</v>
      </c>
      <c r="E2293" t="s">
        <v>5574</v>
      </c>
      <c r="F2293" t="s">
        <v>5575</v>
      </c>
      <c r="G2293">
        <f t="shared" si="107"/>
        <v>23</v>
      </c>
      <c r="H2293">
        <f>IF(LEN(I2293)&gt;0,1+MAX($H$1:H2292),0)</f>
        <v>0</v>
      </c>
      <c r="I2293" t="str">
        <f>IF(B2293=LEFT('Debt Worksheet'!$C$7,2),'Selected Unit Finder +Unit List'!F2293,"")</f>
        <v/>
      </c>
      <c r="J2293" t="str">
        <f t="shared" si="105"/>
        <v>8650234</v>
      </c>
    </row>
    <row r="2294" spans="1:10" x14ac:dyDescent="0.3">
      <c r="A2294" t="str">
        <f t="shared" si="106"/>
        <v>8661033</v>
      </c>
      <c r="B2294" t="s">
        <v>5546</v>
      </c>
      <c r="C2294" t="s">
        <v>966</v>
      </c>
      <c r="D2294" t="s">
        <v>5576</v>
      </c>
      <c r="E2294" t="s">
        <v>5577</v>
      </c>
      <c r="F2294" t="s">
        <v>5578</v>
      </c>
      <c r="G2294">
        <f t="shared" si="107"/>
        <v>23</v>
      </c>
      <c r="H2294">
        <f>IF(LEN(I2294)&gt;0,1+MAX($H$1:H2293),0)</f>
        <v>0</v>
      </c>
      <c r="I2294" t="str">
        <f>IF(B2294=LEFT('Debt Worksheet'!$C$7,2),'Selected Unit Finder +Unit List'!F2294,"")</f>
        <v/>
      </c>
      <c r="J2294" t="str">
        <f t="shared" si="105"/>
        <v>8661033</v>
      </c>
    </row>
    <row r="2295" spans="1:10" x14ac:dyDescent="0.3">
      <c r="A2295" t="str">
        <f t="shared" si="106"/>
        <v>8670043</v>
      </c>
      <c r="B2295" t="s">
        <v>5546</v>
      </c>
      <c r="C2295" t="s">
        <v>1260</v>
      </c>
      <c r="D2295" t="s">
        <v>1948</v>
      </c>
      <c r="E2295" t="s">
        <v>5579</v>
      </c>
      <c r="F2295" t="s">
        <v>5580</v>
      </c>
      <c r="G2295">
        <f t="shared" si="107"/>
        <v>23</v>
      </c>
      <c r="H2295">
        <f>IF(LEN(I2295)&gt;0,1+MAX($H$1:H2294),0)</f>
        <v>0</v>
      </c>
      <c r="I2295" t="str">
        <f>IF(B2295=LEFT('Debt Worksheet'!$C$7,2),'Selected Unit Finder +Unit List'!F2295,"")</f>
        <v/>
      </c>
      <c r="J2295" t="str">
        <f t="shared" si="105"/>
        <v>8670043</v>
      </c>
    </row>
    <row r="2296" spans="1:10" x14ac:dyDescent="0.3">
      <c r="A2296" t="str">
        <f t="shared" si="106"/>
        <v>8670044</v>
      </c>
      <c r="B2296" t="s">
        <v>5546</v>
      </c>
      <c r="C2296" t="s">
        <v>1260</v>
      </c>
      <c r="D2296" t="s">
        <v>2023</v>
      </c>
      <c r="E2296" t="s">
        <v>5581</v>
      </c>
      <c r="F2296" t="s">
        <v>5582</v>
      </c>
      <c r="G2296">
        <f t="shared" si="107"/>
        <v>23</v>
      </c>
      <c r="H2296">
        <f>IF(LEN(I2296)&gt;0,1+MAX($H$1:H2295),0)</f>
        <v>0</v>
      </c>
      <c r="I2296" t="str">
        <f>IF(B2296=LEFT('Debt Worksheet'!$C$7,2),'Selected Unit Finder +Unit List'!F2296,"")</f>
        <v/>
      </c>
      <c r="J2296" t="str">
        <f t="shared" si="105"/>
        <v>8670044</v>
      </c>
    </row>
    <row r="2297" spans="1:10" x14ac:dyDescent="0.3">
      <c r="A2297" t="str">
        <f t="shared" si="106"/>
        <v>8710000</v>
      </c>
      <c r="B2297" t="s">
        <v>5583</v>
      </c>
      <c r="C2297" t="s">
        <v>896</v>
      </c>
      <c r="D2297" t="s">
        <v>897</v>
      </c>
      <c r="E2297" t="s">
        <v>5584</v>
      </c>
      <c r="F2297" t="s">
        <v>5585</v>
      </c>
      <c r="G2297">
        <f t="shared" si="107"/>
        <v>21</v>
      </c>
      <c r="H2297">
        <f>IF(LEN(I2297)&gt;0,1+MAX($H$1:H2296),0)</f>
        <v>0</v>
      </c>
      <c r="I2297" t="str">
        <f>IF(B2297=LEFT('Debt Worksheet'!$C$7,2),'Selected Unit Finder +Unit List'!F2297,"")</f>
        <v/>
      </c>
      <c r="J2297" t="str">
        <f t="shared" si="105"/>
        <v>8710000</v>
      </c>
    </row>
    <row r="2298" spans="1:10" x14ac:dyDescent="0.3">
      <c r="A2298" t="str">
        <f t="shared" si="106"/>
        <v>8720001</v>
      </c>
      <c r="B2298" t="s">
        <v>5583</v>
      </c>
      <c r="C2298" t="s">
        <v>900</v>
      </c>
      <c r="D2298" t="s">
        <v>901</v>
      </c>
      <c r="E2298" t="s">
        <v>3771</v>
      </c>
      <c r="F2298" t="s">
        <v>3772</v>
      </c>
      <c r="G2298">
        <f t="shared" si="107"/>
        <v>21</v>
      </c>
      <c r="H2298">
        <f>IF(LEN(I2298)&gt;0,1+MAX($H$1:H2297),0)</f>
        <v>0</v>
      </c>
      <c r="I2298" t="str">
        <f>IF(B2298=LEFT('Debt Worksheet'!$C$7,2),'Selected Unit Finder +Unit List'!F2298,"")</f>
        <v/>
      </c>
      <c r="J2298" t="str">
        <f t="shared" si="105"/>
        <v>8720001</v>
      </c>
    </row>
    <row r="2299" spans="1:10" x14ac:dyDescent="0.3">
      <c r="A2299" t="str">
        <f t="shared" si="106"/>
        <v>8720002</v>
      </c>
      <c r="B2299" t="s">
        <v>5583</v>
      </c>
      <c r="C2299" t="s">
        <v>900</v>
      </c>
      <c r="D2299" t="s">
        <v>904</v>
      </c>
      <c r="E2299" t="s">
        <v>5586</v>
      </c>
      <c r="F2299" t="s">
        <v>5587</v>
      </c>
      <c r="G2299">
        <f t="shared" si="107"/>
        <v>21</v>
      </c>
      <c r="H2299">
        <f>IF(LEN(I2299)&gt;0,1+MAX($H$1:H2298),0)</f>
        <v>0</v>
      </c>
      <c r="I2299" t="str">
        <f>IF(B2299=LEFT('Debt Worksheet'!$C$7,2),'Selected Unit Finder +Unit List'!F2299,"")</f>
        <v/>
      </c>
      <c r="J2299" t="str">
        <f t="shared" si="105"/>
        <v>8720002</v>
      </c>
    </row>
    <row r="2300" spans="1:10" x14ac:dyDescent="0.3">
      <c r="A2300" t="str">
        <f t="shared" si="106"/>
        <v>8720003</v>
      </c>
      <c r="B2300" t="s">
        <v>5583</v>
      </c>
      <c r="C2300" t="s">
        <v>900</v>
      </c>
      <c r="D2300" t="s">
        <v>907</v>
      </c>
      <c r="E2300" t="s">
        <v>3134</v>
      </c>
      <c r="F2300" t="s">
        <v>3135</v>
      </c>
      <c r="G2300">
        <f t="shared" si="107"/>
        <v>21</v>
      </c>
      <c r="H2300">
        <f>IF(LEN(I2300)&gt;0,1+MAX($H$1:H2299),0)</f>
        <v>0</v>
      </c>
      <c r="I2300" t="str">
        <f>IF(B2300=LEFT('Debt Worksheet'!$C$7,2),'Selected Unit Finder +Unit List'!F2300,"")</f>
        <v/>
      </c>
      <c r="J2300" t="str">
        <f t="shared" si="105"/>
        <v>8720003</v>
      </c>
    </row>
    <row r="2301" spans="1:10" x14ac:dyDescent="0.3">
      <c r="A2301" t="str">
        <f t="shared" si="106"/>
        <v>8720004</v>
      </c>
      <c r="B2301" t="s">
        <v>5583</v>
      </c>
      <c r="C2301" t="s">
        <v>900</v>
      </c>
      <c r="D2301" t="s">
        <v>910</v>
      </c>
      <c r="E2301" t="s">
        <v>5588</v>
      </c>
      <c r="F2301" t="s">
        <v>5589</v>
      </c>
      <c r="G2301">
        <f t="shared" si="107"/>
        <v>21</v>
      </c>
      <c r="H2301">
        <f>IF(LEN(I2301)&gt;0,1+MAX($H$1:H2300),0)</f>
        <v>0</v>
      </c>
      <c r="I2301" t="str">
        <f>IF(B2301=LEFT('Debt Worksheet'!$C$7,2),'Selected Unit Finder +Unit List'!F2301,"")</f>
        <v/>
      </c>
      <c r="J2301" t="str">
        <f t="shared" si="105"/>
        <v>8720004</v>
      </c>
    </row>
    <row r="2302" spans="1:10" x14ac:dyDescent="0.3">
      <c r="A2302" t="str">
        <f t="shared" si="106"/>
        <v>8720005</v>
      </c>
      <c r="B2302" t="s">
        <v>5583</v>
      </c>
      <c r="C2302" t="s">
        <v>900</v>
      </c>
      <c r="D2302" t="s">
        <v>913</v>
      </c>
      <c r="E2302" t="s">
        <v>5590</v>
      </c>
      <c r="F2302" t="s">
        <v>5591</v>
      </c>
      <c r="G2302">
        <f t="shared" si="107"/>
        <v>21</v>
      </c>
      <c r="H2302">
        <f>IF(LEN(I2302)&gt;0,1+MAX($H$1:H2301),0)</f>
        <v>0</v>
      </c>
      <c r="I2302" t="str">
        <f>IF(B2302=LEFT('Debt Worksheet'!$C$7,2),'Selected Unit Finder +Unit List'!F2302,"")</f>
        <v/>
      </c>
      <c r="J2302" t="str">
        <f t="shared" si="105"/>
        <v>8720005</v>
      </c>
    </row>
    <row r="2303" spans="1:10" x14ac:dyDescent="0.3">
      <c r="A2303" t="str">
        <f t="shared" si="106"/>
        <v>8720006</v>
      </c>
      <c r="B2303" t="s">
        <v>5583</v>
      </c>
      <c r="C2303" t="s">
        <v>900</v>
      </c>
      <c r="D2303" t="s">
        <v>916</v>
      </c>
      <c r="E2303" t="s">
        <v>5592</v>
      </c>
      <c r="F2303" t="s">
        <v>5593</v>
      </c>
      <c r="G2303">
        <f t="shared" si="107"/>
        <v>21</v>
      </c>
      <c r="H2303">
        <f>IF(LEN(I2303)&gt;0,1+MAX($H$1:H2302),0)</f>
        <v>0</v>
      </c>
      <c r="I2303" t="str">
        <f>IF(B2303=LEFT('Debt Worksheet'!$C$7,2),'Selected Unit Finder +Unit List'!F2303,"")</f>
        <v/>
      </c>
      <c r="J2303" t="str">
        <f t="shared" si="105"/>
        <v>8720006</v>
      </c>
    </row>
    <row r="2304" spans="1:10" x14ac:dyDescent="0.3">
      <c r="A2304" t="str">
        <f t="shared" si="106"/>
        <v>8720007</v>
      </c>
      <c r="B2304" t="s">
        <v>5583</v>
      </c>
      <c r="C2304" t="s">
        <v>900</v>
      </c>
      <c r="D2304" t="s">
        <v>919</v>
      </c>
      <c r="E2304" t="s">
        <v>1076</v>
      </c>
      <c r="F2304" t="s">
        <v>1077</v>
      </c>
      <c r="G2304">
        <f t="shared" si="107"/>
        <v>21</v>
      </c>
      <c r="H2304">
        <f>IF(LEN(I2304)&gt;0,1+MAX($H$1:H2303),0)</f>
        <v>0</v>
      </c>
      <c r="I2304" t="str">
        <f>IF(B2304=LEFT('Debt Worksheet'!$C$7,2),'Selected Unit Finder +Unit List'!F2304,"")</f>
        <v/>
      </c>
      <c r="J2304" t="str">
        <f t="shared" si="105"/>
        <v>8720007</v>
      </c>
    </row>
    <row r="2305" spans="1:10" x14ac:dyDescent="0.3">
      <c r="A2305" t="str">
        <f t="shared" si="106"/>
        <v>8720008</v>
      </c>
      <c r="B2305" t="s">
        <v>5583</v>
      </c>
      <c r="C2305" t="s">
        <v>900</v>
      </c>
      <c r="D2305" t="s">
        <v>922</v>
      </c>
      <c r="E2305" t="s">
        <v>1379</v>
      </c>
      <c r="F2305" t="s">
        <v>1380</v>
      </c>
      <c r="G2305">
        <f t="shared" si="107"/>
        <v>21</v>
      </c>
      <c r="H2305">
        <f>IF(LEN(I2305)&gt;0,1+MAX($H$1:H2304),0)</f>
        <v>0</v>
      </c>
      <c r="I2305" t="str">
        <f>IF(B2305=LEFT('Debt Worksheet'!$C$7,2),'Selected Unit Finder +Unit List'!F2305,"")</f>
        <v/>
      </c>
      <c r="J2305" t="str">
        <f t="shared" si="105"/>
        <v>8720008</v>
      </c>
    </row>
    <row r="2306" spans="1:10" x14ac:dyDescent="0.3">
      <c r="A2306" t="str">
        <f t="shared" si="106"/>
        <v>8720009</v>
      </c>
      <c r="B2306" t="s">
        <v>5583</v>
      </c>
      <c r="C2306" t="s">
        <v>900</v>
      </c>
      <c r="D2306" t="s">
        <v>925</v>
      </c>
      <c r="E2306" t="s">
        <v>5367</v>
      </c>
      <c r="F2306" t="s">
        <v>5368</v>
      </c>
      <c r="G2306">
        <f t="shared" si="107"/>
        <v>21</v>
      </c>
      <c r="H2306">
        <f>IF(LEN(I2306)&gt;0,1+MAX($H$1:H2305),0)</f>
        <v>0</v>
      </c>
      <c r="I2306" t="str">
        <f>IF(B2306=LEFT('Debt Worksheet'!$C$7,2),'Selected Unit Finder +Unit List'!F2306,"")</f>
        <v/>
      </c>
      <c r="J2306" t="str">
        <f t="shared" ref="J2306:J2369" si="108">A2306</f>
        <v>8720009</v>
      </c>
    </row>
    <row r="2307" spans="1:10" x14ac:dyDescent="0.3">
      <c r="A2307" t="str">
        <f t="shared" ref="A2307:A2370" si="109">CONCATENATE(B2307,C2307,D2307)</f>
        <v>8720010</v>
      </c>
      <c r="B2307" t="s">
        <v>5583</v>
      </c>
      <c r="C2307" t="s">
        <v>900</v>
      </c>
      <c r="D2307" t="s">
        <v>928</v>
      </c>
      <c r="E2307" t="s">
        <v>5594</v>
      </c>
      <c r="F2307" t="s">
        <v>5595</v>
      </c>
      <c r="G2307">
        <f t="shared" ref="G2307:G2370" si="110">COUNTIF(B:B,B2307)</f>
        <v>21</v>
      </c>
      <c r="H2307">
        <f>IF(LEN(I2307)&gt;0,1+MAX($H$1:H2306),0)</f>
        <v>0</v>
      </c>
      <c r="I2307" t="str">
        <f>IF(B2307=LEFT('Debt Worksheet'!$C$7,2),'Selected Unit Finder +Unit List'!F2307,"")</f>
        <v/>
      </c>
      <c r="J2307" t="str">
        <f t="shared" si="108"/>
        <v>8720010</v>
      </c>
    </row>
    <row r="2308" spans="1:10" x14ac:dyDescent="0.3">
      <c r="A2308" t="str">
        <f t="shared" si="109"/>
        <v>8730423</v>
      </c>
      <c r="B2308" t="s">
        <v>5583</v>
      </c>
      <c r="C2308" t="s">
        <v>937</v>
      </c>
      <c r="D2308" t="s">
        <v>5596</v>
      </c>
      <c r="E2308" t="s">
        <v>5597</v>
      </c>
      <c r="F2308" t="s">
        <v>5598</v>
      </c>
      <c r="G2308">
        <f t="shared" si="110"/>
        <v>21</v>
      </c>
      <c r="H2308">
        <f>IF(LEN(I2308)&gt;0,1+MAX($H$1:H2307),0)</f>
        <v>0</v>
      </c>
      <c r="I2308" t="str">
        <f>IF(B2308=LEFT('Debt Worksheet'!$C$7,2),'Selected Unit Finder +Unit List'!F2308,"")</f>
        <v/>
      </c>
      <c r="J2308" t="str">
        <f t="shared" si="108"/>
        <v>8730423</v>
      </c>
    </row>
    <row r="2309" spans="1:10" x14ac:dyDescent="0.3">
      <c r="A2309" t="str">
        <f t="shared" si="109"/>
        <v>8730913</v>
      </c>
      <c r="B2309" t="s">
        <v>5583</v>
      </c>
      <c r="C2309" t="s">
        <v>937</v>
      </c>
      <c r="D2309" t="s">
        <v>5599</v>
      </c>
      <c r="E2309" t="s">
        <v>5600</v>
      </c>
      <c r="F2309" t="s">
        <v>5601</v>
      </c>
      <c r="G2309">
        <f t="shared" si="110"/>
        <v>21</v>
      </c>
      <c r="H2309">
        <f>IF(LEN(I2309)&gt;0,1+MAX($H$1:H2308),0)</f>
        <v>0</v>
      </c>
      <c r="I2309" t="str">
        <f>IF(B2309=LEFT('Debt Worksheet'!$C$7,2),'Selected Unit Finder +Unit List'!F2309,"")</f>
        <v/>
      </c>
      <c r="J2309" t="str">
        <f t="shared" si="108"/>
        <v>8730913</v>
      </c>
    </row>
    <row r="2310" spans="1:10" x14ac:dyDescent="0.3">
      <c r="A2310" t="str">
        <f t="shared" si="109"/>
        <v>8730914</v>
      </c>
      <c r="B2310" t="s">
        <v>5583</v>
      </c>
      <c r="C2310" t="s">
        <v>937</v>
      </c>
      <c r="D2310" t="s">
        <v>5602</v>
      </c>
      <c r="E2310" t="s">
        <v>5603</v>
      </c>
      <c r="F2310" t="s">
        <v>5604</v>
      </c>
      <c r="G2310">
        <f t="shared" si="110"/>
        <v>21</v>
      </c>
      <c r="H2310">
        <f>IF(LEN(I2310)&gt;0,1+MAX($H$1:H2309),0)</f>
        <v>0</v>
      </c>
      <c r="I2310" t="str">
        <f>IF(B2310=LEFT('Debt Worksheet'!$C$7,2),'Selected Unit Finder +Unit List'!F2310,"")</f>
        <v/>
      </c>
      <c r="J2310" t="str">
        <f t="shared" si="108"/>
        <v>8730914</v>
      </c>
    </row>
    <row r="2311" spans="1:10" x14ac:dyDescent="0.3">
      <c r="A2311" t="str">
        <f t="shared" si="109"/>
        <v>8730915</v>
      </c>
      <c r="B2311" t="s">
        <v>5583</v>
      </c>
      <c r="C2311" t="s">
        <v>937</v>
      </c>
      <c r="D2311" t="s">
        <v>5605</v>
      </c>
      <c r="E2311" t="s">
        <v>5606</v>
      </c>
      <c r="F2311" t="s">
        <v>5607</v>
      </c>
      <c r="G2311">
        <f t="shared" si="110"/>
        <v>21</v>
      </c>
      <c r="H2311">
        <f>IF(LEN(I2311)&gt;0,1+MAX($H$1:H2310),0)</f>
        <v>0</v>
      </c>
      <c r="I2311" t="str">
        <f>IF(B2311=LEFT('Debt Worksheet'!$C$7,2),'Selected Unit Finder +Unit List'!F2311,"")</f>
        <v/>
      </c>
      <c r="J2311" t="str">
        <f t="shared" si="108"/>
        <v>8730915</v>
      </c>
    </row>
    <row r="2312" spans="1:10" x14ac:dyDescent="0.3">
      <c r="A2312" t="str">
        <f t="shared" si="109"/>
        <v>8730916</v>
      </c>
      <c r="B2312" t="s">
        <v>5583</v>
      </c>
      <c r="C2312" t="s">
        <v>937</v>
      </c>
      <c r="D2312" t="s">
        <v>5608</v>
      </c>
      <c r="E2312" t="s">
        <v>5609</v>
      </c>
      <c r="F2312" t="s">
        <v>5610</v>
      </c>
      <c r="G2312">
        <f t="shared" si="110"/>
        <v>21</v>
      </c>
      <c r="H2312">
        <f>IF(LEN(I2312)&gt;0,1+MAX($H$1:H2311),0)</f>
        <v>0</v>
      </c>
      <c r="I2312" t="str">
        <f>IF(B2312=LEFT('Debt Worksheet'!$C$7,2),'Selected Unit Finder +Unit List'!F2312,"")</f>
        <v/>
      </c>
      <c r="J2312" t="str">
        <f t="shared" si="108"/>
        <v>8730916</v>
      </c>
    </row>
    <row r="2313" spans="1:10" x14ac:dyDescent="0.3">
      <c r="A2313" t="str">
        <f t="shared" si="109"/>
        <v>8730917</v>
      </c>
      <c r="B2313" t="s">
        <v>5583</v>
      </c>
      <c r="C2313" t="s">
        <v>937</v>
      </c>
      <c r="D2313" t="s">
        <v>5611</v>
      </c>
      <c r="E2313" t="s">
        <v>5612</v>
      </c>
      <c r="F2313" t="s">
        <v>5613</v>
      </c>
      <c r="G2313">
        <f t="shared" si="110"/>
        <v>21</v>
      </c>
      <c r="H2313">
        <f>IF(LEN(I2313)&gt;0,1+MAX($H$1:H2312),0)</f>
        <v>0</v>
      </c>
      <c r="I2313" t="str">
        <f>IF(B2313=LEFT('Debt Worksheet'!$C$7,2),'Selected Unit Finder +Unit List'!F2313,"")</f>
        <v/>
      </c>
      <c r="J2313" t="str">
        <f t="shared" si="108"/>
        <v>8730917</v>
      </c>
    </row>
    <row r="2314" spans="1:10" x14ac:dyDescent="0.3">
      <c r="A2314" t="str">
        <f t="shared" si="109"/>
        <v>8748130</v>
      </c>
      <c r="B2314" t="s">
        <v>5583</v>
      </c>
      <c r="C2314" t="s">
        <v>950</v>
      </c>
      <c r="D2314" t="s">
        <v>5614</v>
      </c>
      <c r="E2314" t="s">
        <v>5615</v>
      </c>
      <c r="F2314" t="s">
        <v>5616</v>
      </c>
      <c r="G2314">
        <f t="shared" si="110"/>
        <v>21</v>
      </c>
      <c r="H2314">
        <f>IF(LEN(I2314)&gt;0,1+MAX($H$1:H2313),0)</f>
        <v>0</v>
      </c>
      <c r="I2314" t="str">
        <f>IF(B2314=LEFT('Debt Worksheet'!$C$7,2),'Selected Unit Finder +Unit List'!F2314,"")</f>
        <v/>
      </c>
      <c r="J2314" t="str">
        <f t="shared" si="108"/>
        <v>8748130</v>
      </c>
    </row>
    <row r="2315" spans="1:10" x14ac:dyDescent="0.3">
      <c r="A2315" t="str">
        <f t="shared" si="109"/>
        <v>8750235</v>
      </c>
      <c r="B2315" t="s">
        <v>5583</v>
      </c>
      <c r="C2315" t="s">
        <v>960</v>
      </c>
      <c r="D2315" t="s">
        <v>1041</v>
      </c>
      <c r="E2315" t="s">
        <v>5617</v>
      </c>
      <c r="F2315" t="s">
        <v>5617</v>
      </c>
      <c r="G2315">
        <f t="shared" si="110"/>
        <v>21</v>
      </c>
      <c r="H2315">
        <f>IF(LEN(I2315)&gt;0,1+MAX($H$1:H2314),0)</f>
        <v>0</v>
      </c>
      <c r="I2315" t="str">
        <f>IF(B2315=LEFT('Debt Worksheet'!$C$7,2),'Selected Unit Finder +Unit List'!F2315,"")</f>
        <v/>
      </c>
      <c r="J2315" t="str">
        <f t="shared" si="108"/>
        <v>8750235</v>
      </c>
    </row>
    <row r="2316" spans="1:10" x14ac:dyDescent="0.3">
      <c r="A2316" t="str">
        <f t="shared" si="109"/>
        <v>8750236</v>
      </c>
      <c r="B2316" t="s">
        <v>5583</v>
      </c>
      <c r="C2316" t="s">
        <v>960</v>
      </c>
      <c r="D2316" t="s">
        <v>5618</v>
      </c>
      <c r="E2316" t="s">
        <v>5619</v>
      </c>
      <c r="F2316" t="s">
        <v>5620</v>
      </c>
      <c r="G2316">
        <f t="shared" si="110"/>
        <v>21</v>
      </c>
      <c r="H2316">
        <f>IF(LEN(I2316)&gt;0,1+MAX($H$1:H2315),0)</f>
        <v>0</v>
      </c>
      <c r="I2316" t="str">
        <f>IF(B2316=LEFT('Debt Worksheet'!$C$7,2),'Selected Unit Finder +Unit List'!F2316,"")</f>
        <v/>
      </c>
      <c r="J2316" t="str">
        <f t="shared" si="108"/>
        <v>8750236</v>
      </c>
    </row>
    <row r="2317" spans="1:10" x14ac:dyDescent="0.3">
      <c r="A2317" t="str">
        <f t="shared" si="109"/>
        <v>8761032</v>
      </c>
      <c r="B2317" t="s">
        <v>5583</v>
      </c>
      <c r="C2317" t="s">
        <v>966</v>
      </c>
      <c r="D2317" t="s">
        <v>5621</v>
      </c>
      <c r="E2317" t="s">
        <v>5622</v>
      </c>
      <c r="F2317" t="s">
        <v>5623</v>
      </c>
      <c r="G2317">
        <f t="shared" si="110"/>
        <v>21</v>
      </c>
      <c r="H2317">
        <f>IF(LEN(I2317)&gt;0,1+MAX($H$1:H2316),0)</f>
        <v>0</v>
      </c>
      <c r="I2317" t="str">
        <f>IF(B2317=LEFT('Debt Worksheet'!$C$7,2),'Selected Unit Finder +Unit List'!F2317,"")</f>
        <v/>
      </c>
      <c r="J2317" t="str">
        <f t="shared" si="108"/>
        <v>8761032</v>
      </c>
    </row>
    <row r="2318" spans="1:10" x14ac:dyDescent="0.3">
      <c r="A2318" t="str">
        <f t="shared" si="109"/>
        <v>8810000</v>
      </c>
      <c r="B2318" t="s">
        <v>5624</v>
      </c>
      <c r="C2318" t="s">
        <v>896</v>
      </c>
      <c r="D2318" t="s">
        <v>897</v>
      </c>
      <c r="E2318" t="s">
        <v>5625</v>
      </c>
      <c r="F2318" t="s">
        <v>5626</v>
      </c>
      <c r="G2318">
        <f t="shared" si="110"/>
        <v>30</v>
      </c>
      <c r="H2318">
        <f>IF(LEN(I2318)&gt;0,1+MAX($H$1:H2317),0)</f>
        <v>0</v>
      </c>
      <c r="I2318" t="str">
        <f>IF(B2318=LEFT('Debt Worksheet'!$C$7,2),'Selected Unit Finder +Unit List'!F2318,"")</f>
        <v/>
      </c>
      <c r="J2318" t="str">
        <f t="shared" si="108"/>
        <v>8810000</v>
      </c>
    </row>
    <row r="2319" spans="1:10" x14ac:dyDescent="0.3">
      <c r="A2319" t="str">
        <f t="shared" si="109"/>
        <v>8820001</v>
      </c>
      <c r="B2319" t="s">
        <v>5624</v>
      </c>
      <c r="C2319" t="s">
        <v>900</v>
      </c>
      <c r="D2319" t="s">
        <v>901</v>
      </c>
      <c r="E2319" t="s">
        <v>2534</v>
      </c>
      <c r="F2319" t="s">
        <v>2535</v>
      </c>
      <c r="G2319">
        <f t="shared" si="110"/>
        <v>30</v>
      </c>
      <c r="H2319">
        <f>IF(LEN(I2319)&gt;0,1+MAX($H$1:H2318),0)</f>
        <v>0</v>
      </c>
      <c r="I2319" t="str">
        <f>IF(B2319=LEFT('Debt Worksheet'!$C$7,2),'Selected Unit Finder +Unit List'!F2319,"")</f>
        <v/>
      </c>
      <c r="J2319" t="str">
        <f t="shared" si="108"/>
        <v>8820001</v>
      </c>
    </row>
    <row r="2320" spans="1:10" x14ac:dyDescent="0.3">
      <c r="A2320" t="str">
        <f t="shared" si="109"/>
        <v>8820002</v>
      </c>
      <c r="B2320" t="s">
        <v>5624</v>
      </c>
      <c r="C2320" t="s">
        <v>900</v>
      </c>
      <c r="D2320" t="s">
        <v>904</v>
      </c>
      <c r="E2320" t="s">
        <v>1772</v>
      </c>
      <c r="F2320" t="s">
        <v>1773</v>
      </c>
      <c r="G2320">
        <f t="shared" si="110"/>
        <v>30</v>
      </c>
      <c r="H2320">
        <f>IF(LEN(I2320)&gt;0,1+MAX($H$1:H2319),0)</f>
        <v>0</v>
      </c>
      <c r="I2320" t="str">
        <f>IF(B2320=LEFT('Debt Worksheet'!$C$7,2),'Selected Unit Finder +Unit List'!F2320,"")</f>
        <v/>
      </c>
      <c r="J2320" t="str">
        <f t="shared" si="108"/>
        <v>8820002</v>
      </c>
    </row>
    <row r="2321" spans="1:10" x14ac:dyDescent="0.3">
      <c r="A2321" t="str">
        <f t="shared" si="109"/>
        <v>8820003</v>
      </c>
      <c r="B2321" t="s">
        <v>5624</v>
      </c>
      <c r="C2321" t="s">
        <v>900</v>
      </c>
      <c r="D2321" t="s">
        <v>907</v>
      </c>
      <c r="E2321" t="s">
        <v>5627</v>
      </c>
      <c r="F2321" t="s">
        <v>5628</v>
      </c>
      <c r="G2321">
        <f t="shared" si="110"/>
        <v>30</v>
      </c>
      <c r="H2321">
        <f>IF(LEN(I2321)&gt;0,1+MAX($H$1:H2320),0)</f>
        <v>0</v>
      </c>
      <c r="I2321" t="str">
        <f>IF(B2321=LEFT('Debt Worksheet'!$C$7,2),'Selected Unit Finder +Unit List'!F2321,"")</f>
        <v/>
      </c>
      <c r="J2321" t="str">
        <f t="shared" si="108"/>
        <v>8820003</v>
      </c>
    </row>
    <row r="2322" spans="1:10" x14ac:dyDescent="0.3">
      <c r="A2322" t="str">
        <f t="shared" si="109"/>
        <v>8820004</v>
      </c>
      <c r="B2322" t="s">
        <v>5624</v>
      </c>
      <c r="C2322" t="s">
        <v>900</v>
      </c>
      <c r="D2322" t="s">
        <v>910</v>
      </c>
      <c r="E2322" t="s">
        <v>2836</v>
      </c>
      <c r="F2322" t="s">
        <v>2837</v>
      </c>
      <c r="G2322">
        <f t="shared" si="110"/>
        <v>30</v>
      </c>
      <c r="H2322">
        <f>IF(LEN(I2322)&gt;0,1+MAX($H$1:H2321),0)</f>
        <v>0</v>
      </c>
      <c r="I2322" t="str">
        <f>IF(B2322=LEFT('Debt Worksheet'!$C$7,2),'Selected Unit Finder +Unit List'!F2322,"")</f>
        <v/>
      </c>
      <c r="J2322" t="str">
        <f t="shared" si="108"/>
        <v>8820004</v>
      </c>
    </row>
    <row r="2323" spans="1:10" x14ac:dyDescent="0.3">
      <c r="A2323" t="str">
        <f t="shared" si="109"/>
        <v>8820005</v>
      </c>
      <c r="B2323" t="s">
        <v>5624</v>
      </c>
      <c r="C2323" t="s">
        <v>900</v>
      </c>
      <c r="D2323" t="s">
        <v>913</v>
      </c>
      <c r="E2323" t="s">
        <v>981</v>
      </c>
      <c r="F2323" t="s">
        <v>982</v>
      </c>
      <c r="G2323">
        <f t="shared" si="110"/>
        <v>30</v>
      </c>
      <c r="H2323">
        <f>IF(LEN(I2323)&gt;0,1+MAX($H$1:H2322),0)</f>
        <v>0</v>
      </c>
      <c r="I2323" t="str">
        <f>IF(B2323=LEFT('Debt Worksheet'!$C$7,2),'Selected Unit Finder +Unit List'!F2323,"")</f>
        <v/>
      </c>
      <c r="J2323" t="str">
        <f t="shared" si="108"/>
        <v>8820005</v>
      </c>
    </row>
    <row r="2324" spans="1:10" x14ac:dyDescent="0.3">
      <c r="A2324" t="str">
        <f t="shared" si="109"/>
        <v>8820006</v>
      </c>
      <c r="B2324" t="s">
        <v>5624</v>
      </c>
      <c r="C2324" t="s">
        <v>900</v>
      </c>
      <c r="D2324" t="s">
        <v>916</v>
      </c>
      <c r="E2324" t="s">
        <v>911</v>
      </c>
      <c r="F2324" t="s">
        <v>912</v>
      </c>
      <c r="G2324">
        <f t="shared" si="110"/>
        <v>30</v>
      </c>
      <c r="H2324">
        <f>IF(LEN(I2324)&gt;0,1+MAX($H$1:H2323),0)</f>
        <v>0</v>
      </c>
      <c r="I2324" t="str">
        <f>IF(B2324=LEFT('Debt Worksheet'!$C$7,2),'Selected Unit Finder +Unit List'!F2324,"")</f>
        <v/>
      </c>
      <c r="J2324" t="str">
        <f t="shared" si="108"/>
        <v>8820006</v>
      </c>
    </row>
    <row r="2325" spans="1:10" x14ac:dyDescent="0.3">
      <c r="A2325" t="str">
        <f t="shared" si="109"/>
        <v>8820007</v>
      </c>
      <c r="B2325" t="s">
        <v>5624</v>
      </c>
      <c r="C2325" t="s">
        <v>900</v>
      </c>
      <c r="D2325" t="s">
        <v>919</v>
      </c>
      <c r="E2325" t="s">
        <v>987</v>
      </c>
      <c r="F2325" t="s">
        <v>988</v>
      </c>
      <c r="G2325">
        <f t="shared" si="110"/>
        <v>30</v>
      </c>
      <c r="H2325">
        <f>IF(LEN(I2325)&gt;0,1+MAX($H$1:H2324),0)</f>
        <v>0</v>
      </c>
      <c r="I2325" t="str">
        <f>IF(B2325=LEFT('Debt Worksheet'!$C$7,2),'Selected Unit Finder +Unit List'!F2325,"")</f>
        <v/>
      </c>
      <c r="J2325" t="str">
        <f t="shared" si="108"/>
        <v>8820007</v>
      </c>
    </row>
    <row r="2326" spans="1:10" x14ac:dyDescent="0.3">
      <c r="A2326" t="str">
        <f t="shared" si="109"/>
        <v>8820008</v>
      </c>
      <c r="B2326" t="s">
        <v>5624</v>
      </c>
      <c r="C2326" t="s">
        <v>900</v>
      </c>
      <c r="D2326" t="s">
        <v>922</v>
      </c>
      <c r="E2326" t="s">
        <v>917</v>
      </c>
      <c r="F2326" t="s">
        <v>918</v>
      </c>
      <c r="G2326">
        <f t="shared" si="110"/>
        <v>30</v>
      </c>
      <c r="H2326">
        <f>IF(LEN(I2326)&gt;0,1+MAX($H$1:H2325),0)</f>
        <v>0</v>
      </c>
      <c r="I2326" t="str">
        <f>IF(B2326=LEFT('Debt Worksheet'!$C$7,2),'Selected Unit Finder +Unit List'!F2326,"")</f>
        <v/>
      </c>
      <c r="J2326" t="str">
        <f t="shared" si="108"/>
        <v>8820008</v>
      </c>
    </row>
    <row r="2327" spans="1:10" x14ac:dyDescent="0.3">
      <c r="A2327" t="str">
        <f t="shared" si="109"/>
        <v>8820009</v>
      </c>
      <c r="B2327" t="s">
        <v>5624</v>
      </c>
      <c r="C2327" t="s">
        <v>900</v>
      </c>
      <c r="D2327" t="s">
        <v>925</v>
      </c>
      <c r="E2327" t="s">
        <v>5629</v>
      </c>
      <c r="F2327" t="s">
        <v>5630</v>
      </c>
      <c r="G2327">
        <f t="shared" si="110"/>
        <v>30</v>
      </c>
      <c r="H2327">
        <f>IF(LEN(I2327)&gt;0,1+MAX($H$1:H2326),0)</f>
        <v>0</v>
      </c>
      <c r="I2327" t="str">
        <f>IF(B2327=LEFT('Debt Worksheet'!$C$7,2),'Selected Unit Finder +Unit List'!F2327,"")</f>
        <v/>
      </c>
      <c r="J2327" t="str">
        <f t="shared" si="108"/>
        <v>8820009</v>
      </c>
    </row>
    <row r="2328" spans="1:10" x14ac:dyDescent="0.3">
      <c r="A2328" t="str">
        <f t="shared" si="109"/>
        <v>8820010</v>
      </c>
      <c r="B2328" t="s">
        <v>5624</v>
      </c>
      <c r="C2328" t="s">
        <v>900</v>
      </c>
      <c r="D2328" t="s">
        <v>928</v>
      </c>
      <c r="E2328" t="s">
        <v>2880</v>
      </c>
      <c r="F2328" t="s">
        <v>2881</v>
      </c>
      <c r="G2328">
        <f t="shared" si="110"/>
        <v>30</v>
      </c>
      <c r="H2328">
        <f>IF(LEN(I2328)&gt;0,1+MAX($H$1:H2327),0)</f>
        <v>0</v>
      </c>
      <c r="I2328" t="str">
        <f>IF(B2328=LEFT('Debt Worksheet'!$C$7,2),'Selected Unit Finder +Unit List'!F2328,"")</f>
        <v/>
      </c>
      <c r="J2328" t="str">
        <f t="shared" si="108"/>
        <v>8820010</v>
      </c>
    </row>
    <row r="2329" spans="1:10" x14ac:dyDescent="0.3">
      <c r="A2329" t="str">
        <f t="shared" si="109"/>
        <v>8820011</v>
      </c>
      <c r="B2329" t="s">
        <v>5624</v>
      </c>
      <c r="C2329" t="s">
        <v>900</v>
      </c>
      <c r="D2329" t="s">
        <v>931</v>
      </c>
      <c r="E2329" t="s">
        <v>1457</v>
      </c>
      <c r="F2329" t="s">
        <v>1458</v>
      </c>
      <c r="G2329">
        <f t="shared" si="110"/>
        <v>30</v>
      </c>
      <c r="H2329">
        <f>IF(LEN(I2329)&gt;0,1+MAX($H$1:H2328),0)</f>
        <v>0</v>
      </c>
      <c r="I2329" t="str">
        <f>IF(B2329=LEFT('Debt Worksheet'!$C$7,2),'Selected Unit Finder +Unit List'!F2329,"")</f>
        <v/>
      </c>
      <c r="J2329" t="str">
        <f t="shared" si="108"/>
        <v>8820011</v>
      </c>
    </row>
    <row r="2330" spans="1:10" x14ac:dyDescent="0.3">
      <c r="A2330" t="str">
        <f t="shared" si="109"/>
        <v>8820012</v>
      </c>
      <c r="B2330" t="s">
        <v>5624</v>
      </c>
      <c r="C2330" t="s">
        <v>900</v>
      </c>
      <c r="D2330" t="s">
        <v>934</v>
      </c>
      <c r="E2330" t="s">
        <v>2538</v>
      </c>
      <c r="F2330" t="s">
        <v>2539</v>
      </c>
      <c r="G2330">
        <f t="shared" si="110"/>
        <v>30</v>
      </c>
      <c r="H2330">
        <f>IF(LEN(I2330)&gt;0,1+MAX($H$1:H2329),0)</f>
        <v>0</v>
      </c>
      <c r="I2330" t="str">
        <f>IF(B2330=LEFT('Debt Worksheet'!$C$7,2),'Selected Unit Finder +Unit List'!F2330,"")</f>
        <v/>
      </c>
      <c r="J2330" t="str">
        <f t="shared" si="108"/>
        <v>8820012</v>
      </c>
    </row>
    <row r="2331" spans="1:10" x14ac:dyDescent="0.3">
      <c r="A2331" t="str">
        <f t="shared" si="109"/>
        <v>8820013</v>
      </c>
      <c r="B2331" t="s">
        <v>5624</v>
      </c>
      <c r="C2331" t="s">
        <v>900</v>
      </c>
      <c r="D2331" t="s">
        <v>995</v>
      </c>
      <c r="E2331" t="s">
        <v>935</v>
      </c>
      <c r="F2331" t="s">
        <v>936</v>
      </c>
      <c r="G2331">
        <f t="shared" si="110"/>
        <v>30</v>
      </c>
      <c r="H2331">
        <f>IF(LEN(I2331)&gt;0,1+MAX($H$1:H2330),0)</f>
        <v>0</v>
      </c>
      <c r="I2331" t="str">
        <f>IF(B2331=LEFT('Debt Worksheet'!$C$7,2),'Selected Unit Finder +Unit List'!F2331,"")</f>
        <v/>
      </c>
      <c r="J2331" t="str">
        <f t="shared" si="108"/>
        <v>8820013</v>
      </c>
    </row>
    <row r="2332" spans="1:10" x14ac:dyDescent="0.3">
      <c r="A2332" t="str">
        <f t="shared" si="109"/>
        <v>8830431</v>
      </c>
      <c r="B2332" t="s">
        <v>5624</v>
      </c>
      <c r="C2332" t="s">
        <v>937</v>
      </c>
      <c r="D2332" t="s">
        <v>5631</v>
      </c>
      <c r="E2332" t="s">
        <v>5632</v>
      </c>
      <c r="F2332" t="s">
        <v>5633</v>
      </c>
      <c r="G2332">
        <f t="shared" si="110"/>
        <v>30</v>
      </c>
      <c r="H2332">
        <f>IF(LEN(I2332)&gt;0,1+MAX($H$1:H2331),0)</f>
        <v>0</v>
      </c>
      <c r="I2332" t="str">
        <f>IF(B2332=LEFT('Debt Worksheet'!$C$7,2),'Selected Unit Finder +Unit List'!F2332,"")</f>
        <v/>
      </c>
      <c r="J2332" t="str">
        <f t="shared" si="108"/>
        <v>8830431</v>
      </c>
    </row>
    <row r="2333" spans="1:10" x14ac:dyDescent="0.3">
      <c r="A2333" t="str">
        <f t="shared" si="109"/>
        <v>8830918</v>
      </c>
      <c r="B2333" t="s">
        <v>5624</v>
      </c>
      <c r="C2333" t="s">
        <v>937</v>
      </c>
      <c r="D2333" t="s">
        <v>5634</v>
      </c>
      <c r="E2333" t="s">
        <v>5635</v>
      </c>
      <c r="F2333" t="s">
        <v>5636</v>
      </c>
      <c r="G2333">
        <f t="shared" si="110"/>
        <v>30</v>
      </c>
      <c r="H2333">
        <f>IF(LEN(I2333)&gt;0,1+MAX($H$1:H2332),0)</f>
        <v>0</v>
      </c>
      <c r="I2333" t="str">
        <f>IF(B2333=LEFT('Debt Worksheet'!$C$7,2),'Selected Unit Finder +Unit List'!F2333,"")</f>
        <v/>
      </c>
      <c r="J2333" t="str">
        <f t="shared" si="108"/>
        <v>8830918</v>
      </c>
    </row>
    <row r="2334" spans="1:10" x14ac:dyDescent="0.3">
      <c r="A2334" t="str">
        <f t="shared" si="109"/>
        <v>8830921</v>
      </c>
      <c r="B2334" t="s">
        <v>5624</v>
      </c>
      <c r="C2334" t="s">
        <v>937</v>
      </c>
      <c r="D2334" t="s">
        <v>5637</v>
      </c>
      <c r="E2334" t="s">
        <v>5638</v>
      </c>
      <c r="F2334" t="s">
        <v>5639</v>
      </c>
      <c r="G2334">
        <f t="shared" si="110"/>
        <v>30</v>
      </c>
      <c r="H2334">
        <f>IF(LEN(I2334)&gt;0,1+MAX($H$1:H2333),0)</f>
        <v>0</v>
      </c>
      <c r="I2334" t="str">
        <f>IF(B2334=LEFT('Debt Worksheet'!$C$7,2),'Selected Unit Finder +Unit List'!F2334,"")</f>
        <v/>
      </c>
      <c r="J2334" t="str">
        <f t="shared" si="108"/>
        <v>8830921</v>
      </c>
    </row>
    <row r="2335" spans="1:10" x14ac:dyDescent="0.3">
      <c r="A2335" t="str">
        <f t="shared" si="109"/>
        <v>8830922</v>
      </c>
      <c r="B2335" t="s">
        <v>5624</v>
      </c>
      <c r="C2335" t="s">
        <v>937</v>
      </c>
      <c r="D2335" t="s">
        <v>1951</v>
      </c>
      <c r="E2335" t="s">
        <v>5640</v>
      </c>
      <c r="F2335" t="s">
        <v>5641</v>
      </c>
      <c r="G2335">
        <f t="shared" si="110"/>
        <v>30</v>
      </c>
      <c r="H2335">
        <f>IF(LEN(I2335)&gt;0,1+MAX($H$1:H2334),0)</f>
        <v>0</v>
      </c>
      <c r="I2335" t="str">
        <f>IF(B2335=LEFT('Debt Worksheet'!$C$7,2),'Selected Unit Finder +Unit List'!F2335,"")</f>
        <v/>
      </c>
      <c r="J2335" t="str">
        <f t="shared" si="108"/>
        <v>8830922</v>
      </c>
    </row>
    <row r="2336" spans="1:10" x14ac:dyDescent="0.3">
      <c r="A2336" t="str">
        <f t="shared" si="109"/>
        <v>8830923</v>
      </c>
      <c r="B2336" t="s">
        <v>5624</v>
      </c>
      <c r="C2336" t="s">
        <v>937</v>
      </c>
      <c r="D2336" t="s">
        <v>5642</v>
      </c>
      <c r="E2336" t="s">
        <v>5643</v>
      </c>
      <c r="F2336" t="s">
        <v>5644</v>
      </c>
      <c r="G2336">
        <f t="shared" si="110"/>
        <v>30</v>
      </c>
      <c r="H2336">
        <f>IF(LEN(I2336)&gt;0,1+MAX($H$1:H2335),0)</f>
        <v>0</v>
      </c>
      <c r="I2336" t="str">
        <f>IF(B2336=LEFT('Debt Worksheet'!$C$7,2),'Selected Unit Finder +Unit List'!F2336,"")</f>
        <v/>
      </c>
      <c r="J2336" t="str">
        <f t="shared" si="108"/>
        <v>8830923</v>
      </c>
    </row>
    <row r="2337" spans="1:10" x14ac:dyDescent="0.3">
      <c r="A2337" t="str">
        <f t="shared" si="109"/>
        <v>8830924</v>
      </c>
      <c r="B2337" t="s">
        <v>5624</v>
      </c>
      <c r="C2337" t="s">
        <v>937</v>
      </c>
      <c r="D2337" t="s">
        <v>5645</v>
      </c>
      <c r="E2337" t="s">
        <v>5646</v>
      </c>
      <c r="F2337" t="s">
        <v>5647</v>
      </c>
      <c r="G2337">
        <f t="shared" si="110"/>
        <v>30</v>
      </c>
      <c r="H2337">
        <f>IF(LEN(I2337)&gt;0,1+MAX($H$1:H2336),0)</f>
        <v>0</v>
      </c>
      <c r="I2337" t="str">
        <f>IF(B2337=LEFT('Debt Worksheet'!$C$7,2),'Selected Unit Finder +Unit List'!F2337,"")</f>
        <v/>
      </c>
      <c r="J2337" t="str">
        <f t="shared" si="108"/>
        <v>8830924</v>
      </c>
    </row>
    <row r="2338" spans="1:10" x14ac:dyDescent="0.3">
      <c r="A2338" t="str">
        <f t="shared" si="109"/>
        <v>8848205</v>
      </c>
      <c r="B2338" t="s">
        <v>5624</v>
      </c>
      <c r="C2338" t="s">
        <v>950</v>
      </c>
      <c r="D2338" t="s">
        <v>5648</v>
      </c>
      <c r="E2338" t="s">
        <v>5649</v>
      </c>
      <c r="F2338" t="s">
        <v>5650</v>
      </c>
      <c r="G2338">
        <f t="shared" si="110"/>
        <v>30</v>
      </c>
      <c r="H2338">
        <f>IF(LEN(I2338)&gt;0,1+MAX($H$1:H2337),0)</f>
        <v>0</v>
      </c>
      <c r="I2338" t="str">
        <f>IF(B2338=LEFT('Debt Worksheet'!$C$7,2),'Selected Unit Finder +Unit List'!F2338,"")</f>
        <v/>
      </c>
      <c r="J2338" t="str">
        <f t="shared" si="108"/>
        <v>8848205</v>
      </c>
    </row>
    <row r="2339" spans="1:10" x14ac:dyDescent="0.3">
      <c r="A2339" t="str">
        <f t="shared" si="109"/>
        <v>8848215</v>
      </c>
      <c r="B2339" t="s">
        <v>5624</v>
      </c>
      <c r="C2339" t="s">
        <v>950</v>
      </c>
      <c r="D2339" t="s">
        <v>5651</v>
      </c>
      <c r="E2339" t="s">
        <v>5652</v>
      </c>
      <c r="F2339" t="s">
        <v>5653</v>
      </c>
      <c r="G2339">
        <f t="shared" si="110"/>
        <v>30</v>
      </c>
      <c r="H2339">
        <f>IF(LEN(I2339)&gt;0,1+MAX($H$1:H2338),0)</f>
        <v>0</v>
      </c>
      <c r="I2339" t="str">
        <f>IF(B2339=LEFT('Debt Worksheet'!$C$7,2),'Selected Unit Finder +Unit List'!F2339,"")</f>
        <v/>
      </c>
      <c r="J2339" t="str">
        <f t="shared" si="108"/>
        <v>8848215</v>
      </c>
    </row>
    <row r="2340" spans="1:10" x14ac:dyDescent="0.3">
      <c r="A2340" t="str">
        <f t="shared" si="109"/>
        <v>8848220</v>
      </c>
      <c r="B2340" t="s">
        <v>5624</v>
      </c>
      <c r="C2340" t="s">
        <v>950</v>
      </c>
      <c r="D2340" t="s">
        <v>5654</v>
      </c>
      <c r="E2340" t="s">
        <v>5655</v>
      </c>
      <c r="F2340" t="s">
        <v>5656</v>
      </c>
      <c r="G2340">
        <f t="shared" si="110"/>
        <v>30</v>
      </c>
      <c r="H2340">
        <f>IF(LEN(I2340)&gt;0,1+MAX($H$1:H2339),0)</f>
        <v>0</v>
      </c>
      <c r="I2340" t="str">
        <f>IF(B2340=LEFT('Debt Worksheet'!$C$7,2),'Selected Unit Finder +Unit List'!F2340,"")</f>
        <v/>
      </c>
      <c r="J2340" t="str">
        <f t="shared" si="108"/>
        <v>8848220</v>
      </c>
    </row>
    <row r="2341" spans="1:10" x14ac:dyDescent="0.3">
      <c r="A2341" t="str">
        <f t="shared" si="109"/>
        <v>8850237</v>
      </c>
      <c r="B2341" t="s">
        <v>5624</v>
      </c>
      <c r="C2341" t="s">
        <v>960</v>
      </c>
      <c r="D2341" t="s">
        <v>5657</v>
      </c>
      <c r="E2341" t="s">
        <v>5658</v>
      </c>
      <c r="F2341" t="s">
        <v>5659</v>
      </c>
      <c r="G2341">
        <f t="shared" si="110"/>
        <v>30</v>
      </c>
      <c r="H2341">
        <f>IF(LEN(I2341)&gt;0,1+MAX($H$1:H2340),0)</f>
        <v>0</v>
      </c>
      <c r="I2341" t="str">
        <f>IF(B2341=LEFT('Debt Worksheet'!$C$7,2),'Selected Unit Finder +Unit List'!F2341,"")</f>
        <v/>
      </c>
      <c r="J2341" t="str">
        <f t="shared" si="108"/>
        <v>8850237</v>
      </c>
    </row>
    <row r="2342" spans="1:10" x14ac:dyDescent="0.3">
      <c r="A2342" t="str">
        <f t="shared" si="109"/>
        <v>8861025</v>
      </c>
      <c r="B2342" t="s">
        <v>5624</v>
      </c>
      <c r="C2342" t="s">
        <v>966</v>
      </c>
      <c r="D2342" t="s">
        <v>5660</v>
      </c>
      <c r="E2342" t="s">
        <v>5661</v>
      </c>
      <c r="F2342" t="s">
        <v>5662</v>
      </c>
      <c r="G2342">
        <f t="shared" si="110"/>
        <v>30</v>
      </c>
      <c r="H2342">
        <f>IF(LEN(I2342)&gt;0,1+MAX($H$1:H2341),0)</f>
        <v>0</v>
      </c>
      <c r="I2342" t="str">
        <f>IF(B2342=LEFT('Debt Worksheet'!$C$7,2),'Selected Unit Finder +Unit List'!F2342,"")</f>
        <v/>
      </c>
      <c r="J2342" t="str">
        <f t="shared" si="108"/>
        <v>8861025</v>
      </c>
    </row>
    <row r="2343" spans="1:10" x14ac:dyDescent="0.3">
      <c r="A2343" t="str">
        <f t="shared" si="109"/>
        <v>8861026</v>
      </c>
      <c r="B2343" t="s">
        <v>5624</v>
      </c>
      <c r="C2343" t="s">
        <v>966</v>
      </c>
      <c r="D2343" t="s">
        <v>5663</v>
      </c>
      <c r="E2343" t="s">
        <v>5664</v>
      </c>
      <c r="F2343" t="s">
        <v>5665</v>
      </c>
      <c r="G2343">
        <f t="shared" si="110"/>
        <v>30</v>
      </c>
      <c r="H2343">
        <f>IF(LEN(I2343)&gt;0,1+MAX($H$1:H2342),0)</f>
        <v>0</v>
      </c>
      <c r="I2343" t="str">
        <f>IF(B2343=LEFT('Debt Worksheet'!$C$7,2),'Selected Unit Finder +Unit List'!F2343,"")</f>
        <v/>
      </c>
      <c r="J2343" t="str">
        <f t="shared" si="108"/>
        <v>8861026</v>
      </c>
    </row>
    <row r="2344" spans="1:10" x14ac:dyDescent="0.3">
      <c r="A2344" t="str">
        <f t="shared" si="109"/>
        <v>8861083</v>
      </c>
      <c r="B2344" t="s">
        <v>5624</v>
      </c>
      <c r="C2344" t="s">
        <v>966</v>
      </c>
      <c r="D2344" t="s">
        <v>2970</v>
      </c>
      <c r="E2344" t="s">
        <v>5666</v>
      </c>
      <c r="F2344" t="s">
        <v>5667</v>
      </c>
      <c r="G2344">
        <f t="shared" si="110"/>
        <v>30</v>
      </c>
      <c r="H2344">
        <f>IF(LEN(I2344)&gt;0,1+MAX($H$1:H2343),0)</f>
        <v>0</v>
      </c>
      <c r="I2344" t="str">
        <f>IF(B2344=LEFT('Debt Worksheet'!$C$7,2),'Selected Unit Finder +Unit List'!F2344,"")</f>
        <v/>
      </c>
      <c r="J2344" t="str">
        <f t="shared" si="108"/>
        <v>8861083</v>
      </c>
    </row>
    <row r="2345" spans="1:10" x14ac:dyDescent="0.3">
      <c r="A2345" t="str">
        <f t="shared" si="109"/>
        <v>8870045</v>
      </c>
      <c r="B2345" t="s">
        <v>5624</v>
      </c>
      <c r="C2345" t="s">
        <v>1260</v>
      </c>
      <c r="D2345" t="s">
        <v>2026</v>
      </c>
      <c r="E2345" t="s">
        <v>5668</v>
      </c>
      <c r="F2345" t="s">
        <v>5669</v>
      </c>
      <c r="G2345">
        <f t="shared" si="110"/>
        <v>30</v>
      </c>
      <c r="H2345">
        <f>IF(LEN(I2345)&gt;0,1+MAX($H$1:H2344),0)</f>
        <v>0</v>
      </c>
      <c r="I2345" t="str">
        <f>IF(B2345=LEFT('Debt Worksheet'!$C$7,2),'Selected Unit Finder +Unit List'!F2345,"")</f>
        <v/>
      </c>
      <c r="J2345" t="str">
        <f t="shared" si="108"/>
        <v>8870045</v>
      </c>
    </row>
    <row r="2346" spans="1:10" x14ac:dyDescent="0.3">
      <c r="A2346" t="str">
        <f t="shared" si="109"/>
        <v>8870046</v>
      </c>
      <c r="B2346" t="s">
        <v>5624</v>
      </c>
      <c r="C2346" t="s">
        <v>1260</v>
      </c>
      <c r="D2346" t="s">
        <v>2029</v>
      </c>
      <c r="E2346" t="s">
        <v>5670</v>
      </c>
      <c r="F2346" t="s">
        <v>5671</v>
      </c>
      <c r="G2346">
        <f t="shared" si="110"/>
        <v>30</v>
      </c>
      <c r="H2346">
        <f>IF(LEN(I2346)&gt;0,1+MAX($H$1:H2345),0)</f>
        <v>0</v>
      </c>
      <c r="I2346" t="str">
        <f>IF(B2346=LEFT('Debt Worksheet'!$C$7,2),'Selected Unit Finder +Unit List'!F2346,"")</f>
        <v/>
      </c>
      <c r="J2346" t="str">
        <f t="shared" si="108"/>
        <v>8870046</v>
      </c>
    </row>
    <row r="2347" spans="1:10" x14ac:dyDescent="0.3">
      <c r="A2347" t="str">
        <f t="shared" si="109"/>
        <v>8870047</v>
      </c>
      <c r="B2347" t="s">
        <v>5624</v>
      </c>
      <c r="C2347" t="s">
        <v>1260</v>
      </c>
      <c r="D2347" t="s">
        <v>2032</v>
      </c>
      <c r="E2347" t="s">
        <v>5672</v>
      </c>
      <c r="F2347" t="s">
        <v>5673</v>
      </c>
      <c r="G2347">
        <f t="shared" si="110"/>
        <v>30</v>
      </c>
      <c r="H2347">
        <f>IF(LEN(I2347)&gt;0,1+MAX($H$1:H2346),0)</f>
        <v>0</v>
      </c>
      <c r="I2347" t="str">
        <f>IF(B2347=LEFT('Debt Worksheet'!$C$7,2),'Selected Unit Finder +Unit List'!F2347,"")</f>
        <v/>
      </c>
      <c r="J2347" t="str">
        <f t="shared" si="108"/>
        <v>8870047</v>
      </c>
    </row>
    <row r="2348" spans="1:10" x14ac:dyDescent="0.3">
      <c r="A2348" t="str">
        <f t="shared" si="109"/>
        <v>8910000</v>
      </c>
      <c r="B2348" t="s">
        <v>5674</v>
      </c>
      <c r="C2348" t="s">
        <v>896</v>
      </c>
      <c r="D2348" t="s">
        <v>897</v>
      </c>
      <c r="E2348" t="s">
        <v>5675</v>
      </c>
      <c r="F2348" t="s">
        <v>5676</v>
      </c>
      <c r="G2348">
        <f t="shared" si="110"/>
        <v>43</v>
      </c>
      <c r="H2348">
        <f>IF(LEN(I2348)&gt;0,1+MAX($H$1:H2347),0)</f>
        <v>0</v>
      </c>
      <c r="I2348" t="str">
        <f>IF(B2348=LEFT('Debt Worksheet'!$C$7,2),'Selected Unit Finder +Unit List'!F2348,"")</f>
        <v/>
      </c>
      <c r="J2348" t="str">
        <f t="shared" si="108"/>
        <v>8910000</v>
      </c>
    </row>
    <row r="2349" spans="1:10" x14ac:dyDescent="0.3">
      <c r="A2349" t="str">
        <f t="shared" si="109"/>
        <v>8920001</v>
      </c>
      <c r="B2349" t="s">
        <v>5674</v>
      </c>
      <c r="C2349" t="s">
        <v>900</v>
      </c>
      <c r="D2349" t="s">
        <v>901</v>
      </c>
      <c r="E2349" t="s">
        <v>5677</v>
      </c>
      <c r="F2349" t="s">
        <v>5678</v>
      </c>
      <c r="G2349">
        <f t="shared" si="110"/>
        <v>43</v>
      </c>
      <c r="H2349">
        <f>IF(LEN(I2349)&gt;0,1+MAX($H$1:H2348),0)</f>
        <v>0</v>
      </c>
      <c r="I2349" t="str">
        <f>IF(B2349=LEFT('Debt Worksheet'!$C$7,2),'Selected Unit Finder +Unit List'!F2349,"")</f>
        <v/>
      </c>
      <c r="J2349" t="str">
        <f t="shared" si="108"/>
        <v>8920001</v>
      </c>
    </row>
    <row r="2350" spans="1:10" x14ac:dyDescent="0.3">
      <c r="A2350" t="str">
        <f t="shared" si="109"/>
        <v>8920002</v>
      </c>
      <c r="B2350" t="s">
        <v>5674</v>
      </c>
      <c r="C2350" t="s">
        <v>900</v>
      </c>
      <c r="D2350" t="s">
        <v>904</v>
      </c>
      <c r="E2350" t="s">
        <v>5679</v>
      </c>
      <c r="F2350" t="s">
        <v>5680</v>
      </c>
      <c r="G2350">
        <f t="shared" si="110"/>
        <v>43</v>
      </c>
      <c r="H2350">
        <f>IF(LEN(I2350)&gt;0,1+MAX($H$1:H2349),0)</f>
        <v>0</v>
      </c>
      <c r="I2350" t="str">
        <f>IF(B2350=LEFT('Debt Worksheet'!$C$7,2),'Selected Unit Finder +Unit List'!F2350,"")</f>
        <v/>
      </c>
      <c r="J2350" t="str">
        <f t="shared" si="108"/>
        <v>8920002</v>
      </c>
    </row>
    <row r="2351" spans="1:10" x14ac:dyDescent="0.3">
      <c r="A2351" t="str">
        <f t="shared" si="109"/>
        <v>8920003</v>
      </c>
      <c r="B2351" t="s">
        <v>5674</v>
      </c>
      <c r="C2351" t="s">
        <v>900</v>
      </c>
      <c r="D2351" t="s">
        <v>907</v>
      </c>
      <c r="E2351" t="s">
        <v>1116</v>
      </c>
      <c r="F2351" t="s">
        <v>1117</v>
      </c>
      <c r="G2351">
        <f t="shared" si="110"/>
        <v>43</v>
      </c>
      <c r="H2351">
        <f>IF(LEN(I2351)&gt;0,1+MAX($H$1:H2350),0)</f>
        <v>0</v>
      </c>
      <c r="I2351" t="str">
        <f>IF(B2351=LEFT('Debt Worksheet'!$C$7,2),'Selected Unit Finder +Unit List'!F2351,"")</f>
        <v/>
      </c>
      <c r="J2351" t="str">
        <f t="shared" si="108"/>
        <v>8920003</v>
      </c>
    </row>
    <row r="2352" spans="1:10" x14ac:dyDescent="0.3">
      <c r="A2352" t="str">
        <f t="shared" si="109"/>
        <v>8920004</v>
      </c>
      <c r="B2352" t="s">
        <v>5674</v>
      </c>
      <c r="C2352" t="s">
        <v>900</v>
      </c>
      <c r="D2352" t="s">
        <v>910</v>
      </c>
      <c r="E2352" t="s">
        <v>1062</v>
      </c>
      <c r="F2352" t="s">
        <v>1063</v>
      </c>
      <c r="G2352">
        <f t="shared" si="110"/>
        <v>43</v>
      </c>
      <c r="H2352">
        <f>IF(LEN(I2352)&gt;0,1+MAX($H$1:H2351),0)</f>
        <v>0</v>
      </c>
      <c r="I2352" t="str">
        <f>IF(B2352=LEFT('Debt Worksheet'!$C$7,2),'Selected Unit Finder +Unit List'!F2352,"")</f>
        <v/>
      </c>
      <c r="J2352" t="str">
        <f t="shared" si="108"/>
        <v>8920004</v>
      </c>
    </row>
    <row r="2353" spans="1:10" x14ac:dyDescent="0.3">
      <c r="A2353" t="str">
        <f t="shared" si="109"/>
        <v>8920005</v>
      </c>
      <c r="B2353" t="s">
        <v>5674</v>
      </c>
      <c r="C2353" t="s">
        <v>900</v>
      </c>
      <c r="D2353" t="s">
        <v>913</v>
      </c>
      <c r="E2353" t="s">
        <v>5681</v>
      </c>
      <c r="F2353" t="s">
        <v>5682</v>
      </c>
      <c r="G2353">
        <f t="shared" si="110"/>
        <v>43</v>
      </c>
      <c r="H2353">
        <f>IF(LEN(I2353)&gt;0,1+MAX($H$1:H2352),0)</f>
        <v>0</v>
      </c>
      <c r="I2353" t="str">
        <f>IF(B2353=LEFT('Debt Worksheet'!$C$7,2),'Selected Unit Finder +Unit List'!F2353,"")</f>
        <v/>
      </c>
      <c r="J2353" t="str">
        <f t="shared" si="108"/>
        <v>8920005</v>
      </c>
    </row>
    <row r="2354" spans="1:10" x14ac:dyDescent="0.3">
      <c r="A2354" t="str">
        <f t="shared" si="109"/>
        <v>8920006</v>
      </c>
      <c r="B2354" t="s">
        <v>5674</v>
      </c>
      <c r="C2354" t="s">
        <v>900</v>
      </c>
      <c r="D2354" t="s">
        <v>916</v>
      </c>
      <c r="E2354" t="s">
        <v>1772</v>
      </c>
      <c r="F2354" t="s">
        <v>1773</v>
      </c>
      <c r="G2354">
        <f t="shared" si="110"/>
        <v>43</v>
      </c>
      <c r="H2354">
        <f>IF(LEN(I2354)&gt;0,1+MAX($H$1:H2353),0)</f>
        <v>0</v>
      </c>
      <c r="I2354" t="str">
        <f>IF(B2354=LEFT('Debt Worksheet'!$C$7,2),'Selected Unit Finder +Unit List'!F2354,"")</f>
        <v/>
      </c>
      <c r="J2354" t="str">
        <f t="shared" si="108"/>
        <v>8920006</v>
      </c>
    </row>
    <row r="2355" spans="1:10" x14ac:dyDescent="0.3">
      <c r="A2355" t="str">
        <f t="shared" si="109"/>
        <v>8920007</v>
      </c>
      <c r="B2355" t="s">
        <v>5674</v>
      </c>
      <c r="C2355" t="s">
        <v>900</v>
      </c>
      <c r="D2355" t="s">
        <v>919</v>
      </c>
      <c r="E2355" t="s">
        <v>3051</v>
      </c>
      <c r="F2355" t="s">
        <v>3052</v>
      </c>
      <c r="G2355">
        <f t="shared" si="110"/>
        <v>43</v>
      </c>
      <c r="H2355">
        <f>IF(LEN(I2355)&gt;0,1+MAX($H$1:H2354),0)</f>
        <v>0</v>
      </c>
      <c r="I2355" t="str">
        <f>IF(B2355=LEFT('Debt Worksheet'!$C$7,2),'Selected Unit Finder +Unit List'!F2355,"")</f>
        <v/>
      </c>
      <c r="J2355" t="str">
        <f t="shared" si="108"/>
        <v>8920007</v>
      </c>
    </row>
    <row r="2356" spans="1:10" x14ac:dyDescent="0.3">
      <c r="A2356" t="str">
        <f t="shared" si="109"/>
        <v>8920008</v>
      </c>
      <c r="B2356" t="s">
        <v>5674</v>
      </c>
      <c r="C2356" t="s">
        <v>900</v>
      </c>
      <c r="D2356" t="s">
        <v>922</v>
      </c>
      <c r="E2356" t="s">
        <v>1072</v>
      </c>
      <c r="F2356" t="s">
        <v>1073</v>
      </c>
      <c r="G2356">
        <f t="shared" si="110"/>
        <v>43</v>
      </c>
      <c r="H2356">
        <f>IF(LEN(I2356)&gt;0,1+MAX($H$1:H2355),0)</f>
        <v>0</v>
      </c>
      <c r="I2356" t="str">
        <f>IF(B2356=LEFT('Debt Worksheet'!$C$7,2),'Selected Unit Finder +Unit List'!F2356,"")</f>
        <v/>
      </c>
      <c r="J2356" t="str">
        <f t="shared" si="108"/>
        <v>8920008</v>
      </c>
    </row>
    <row r="2357" spans="1:10" x14ac:dyDescent="0.3">
      <c r="A2357" t="str">
        <f t="shared" si="109"/>
        <v>8920009</v>
      </c>
      <c r="B2357" t="s">
        <v>5674</v>
      </c>
      <c r="C2357" t="s">
        <v>900</v>
      </c>
      <c r="D2357" t="s">
        <v>925</v>
      </c>
      <c r="E2357" t="s">
        <v>981</v>
      </c>
      <c r="F2357" t="s">
        <v>982</v>
      </c>
      <c r="G2357">
        <f t="shared" si="110"/>
        <v>43</v>
      </c>
      <c r="H2357">
        <f>IF(LEN(I2357)&gt;0,1+MAX($H$1:H2356),0)</f>
        <v>0</v>
      </c>
      <c r="I2357" t="str">
        <f>IF(B2357=LEFT('Debt Worksheet'!$C$7,2),'Selected Unit Finder +Unit List'!F2357,"")</f>
        <v/>
      </c>
      <c r="J2357" t="str">
        <f t="shared" si="108"/>
        <v>8920009</v>
      </c>
    </row>
    <row r="2358" spans="1:10" x14ac:dyDescent="0.3">
      <c r="A2358" t="str">
        <f t="shared" si="109"/>
        <v>8920010</v>
      </c>
      <c r="B2358" t="s">
        <v>5674</v>
      </c>
      <c r="C2358" t="s">
        <v>900</v>
      </c>
      <c r="D2358" t="s">
        <v>928</v>
      </c>
      <c r="E2358" t="s">
        <v>911</v>
      </c>
      <c r="F2358" t="s">
        <v>912</v>
      </c>
      <c r="G2358">
        <f t="shared" si="110"/>
        <v>43</v>
      </c>
      <c r="H2358">
        <f>IF(LEN(I2358)&gt;0,1+MAX($H$1:H2357),0)</f>
        <v>0</v>
      </c>
      <c r="I2358" t="str">
        <f>IF(B2358=LEFT('Debt Worksheet'!$C$7,2),'Selected Unit Finder +Unit List'!F2358,"")</f>
        <v/>
      </c>
      <c r="J2358" t="str">
        <f t="shared" si="108"/>
        <v>8920010</v>
      </c>
    </row>
    <row r="2359" spans="1:10" x14ac:dyDescent="0.3">
      <c r="A2359" t="str">
        <f t="shared" si="109"/>
        <v>8920011</v>
      </c>
      <c r="B2359" t="s">
        <v>5674</v>
      </c>
      <c r="C2359" t="s">
        <v>900</v>
      </c>
      <c r="D2359" t="s">
        <v>931</v>
      </c>
      <c r="E2359" t="s">
        <v>5683</v>
      </c>
      <c r="F2359" t="s">
        <v>5684</v>
      </c>
      <c r="G2359">
        <f t="shared" si="110"/>
        <v>43</v>
      </c>
      <c r="H2359">
        <f>IF(LEN(I2359)&gt;0,1+MAX($H$1:H2358),0)</f>
        <v>0</v>
      </c>
      <c r="I2359" t="str">
        <f>IF(B2359=LEFT('Debt Worksheet'!$C$7,2),'Selected Unit Finder +Unit List'!F2359,"")</f>
        <v/>
      </c>
      <c r="J2359" t="str">
        <f t="shared" si="108"/>
        <v>8920011</v>
      </c>
    </row>
    <row r="2360" spans="1:10" x14ac:dyDescent="0.3">
      <c r="A2360" t="str">
        <f t="shared" si="109"/>
        <v>8920012</v>
      </c>
      <c r="B2360" t="s">
        <v>5674</v>
      </c>
      <c r="C2360" t="s">
        <v>900</v>
      </c>
      <c r="D2360" t="s">
        <v>934</v>
      </c>
      <c r="E2360" t="s">
        <v>997</v>
      </c>
      <c r="F2360" t="s">
        <v>998</v>
      </c>
      <c r="G2360">
        <f t="shared" si="110"/>
        <v>43</v>
      </c>
      <c r="H2360">
        <f>IF(LEN(I2360)&gt;0,1+MAX($H$1:H2359),0)</f>
        <v>0</v>
      </c>
      <c r="I2360" t="str">
        <f>IF(B2360=LEFT('Debt Worksheet'!$C$7,2),'Selected Unit Finder +Unit List'!F2360,"")</f>
        <v/>
      </c>
      <c r="J2360" t="str">
        <f t="shared" si="108"/>
        <v>8920012</v>
      </c>
    </row>
    <row r="2361" spans="1:10" x14ac:dyDescent="0.3">
      <c r="A2361" t="str">
        <f t="shared" si="109"/>
        <v>8920013</v>
      </c>
      <c r="B2361" t="s">
        <v>5674</v>
      </c>
      <c r="C2361" t="s">
        <v>900</v>
      </c>
      <c r="D2361" t="s">
        <v>995</v>
      </c>
      <c r="E2361" t="s">
        <v>935</v>
      </c>
      <c r="F2361" t="s">
        <v>936</v>
      </c>
      <c r="G2361">
        <f t="shared" si="110"/>
        <v>43</v>
      </c>
      <c r="H2361">
        <f>IF(LEN(I2361)&gt;0,1+MAX($H$1:H2360),0)</f>
        <v>0</v>
      </c>
      <c r="I2361" t="str">
        <f>IF(B2361=LEFT('Debt Worksheet'!$C$7,2),'Selected Unit Finder +Unit List'!F2361,"")</f>
        <v/>
      </c>
      <c r="J2361" t="str">
        <f t="shared" si="108"/>
        <v>8920013</v>
      </c>
    </row>
    <row r="2362" spans="1:10" x14ac:dyDescent="0.3">
      <c r="A2362" t="str">
        <f t="shared" si="109"/>
        <v>8920014</v>
      </c>
      <c r="B2362" t="s">
        <v>5674</v>
      </c>
      <c r="C2362" t="s">
        <v>900</v>
      </c>
      <c r="D2362" t="s">
        <v>996</v>
      </c>
      <c r="E2362" t="s">
        <v>1012</v>
      </c>
      <c r="F2362" t="s">
        <v>1013</v>
      </c>
      <c r="G2362">
        <f t="shared" si="110"/>
        <v>43</v>
      </c>
      <c r="H2362">
        <f>IF(LEN(I2362)&gt;0,1+MAX($H$1:H2361),0)</f>
        <v>0</v>
      </c>
      <c r="I2362" t="str">
        <f>IF(B2362=LEFT('Debt Worksheet'!$C$7,2),'Selected Unit Finder +Unit List'!F2362,"")</f>
        <v/>
      </c>
      <c r="J2362" t="str">
        <f t="shared" si="108"/>
        <v>8920014</v>
      </c>
    </row>
    <row r="2363" spans="1:10" x14ac:dyDescent="0.3">
      <c r="A2363" t="str">
        <f t="shared" si="109"/>
        <v>8920015</v>
      </c>
      <c r="B2363" t="s">
        <v>5674</v>
      </c>
      <c r="C2363" t="s">
        <v>900</v>
      </c>
      <c r="D2363" t="s">
        <v>951</v>
      </c>
      <c r="E2363" t="s">
        <v>2591</v>
      </c>
      <c r="F2363" t="s">
        <v>2592</v>
      </c>
      <c r="G2363">
        <f t="shared" si="110"/>
        <v>43</v>
      </c>
      <c r="H2363">
        <f>IF(LEN(I2363)&gt;0,1+MAX($H$1:H2362),0)</f>
        <v>0</v>
      </c>
      <c r="I2363" t="str">
        <f>IF(B2363=LEFT('Debt Worksheet'!$C$7,2),'Selected Unit Finder +Unit List'!F2363,"")</f>
        <v/>
      </c>
      <c r="J2363" t="str">
        <f t="shared" si="108"/>
        <v>8920015</v>
      </c>
    </row>
    <row r="2364" spans="1:10" x14ac:dyDescent="0.3">
      <c r="A2364" t="str">
        <f t="shared" si="109"/>
        <v>8930111</v>
      </c>
      <c r="B2364" t="s">
        <v>5674</v>
      </c>
      <c r="C2364" t="s">
        <v>937</v>
      </c>
      <c r="D2364" t="s">
        <v>3204</v>
      </c>
      <c r="E2364" t="s">
        <v>5685</v>
      </c>
      <c r="F2364" t="s">
        <v>5686</v>
      </c>
      <c r="G2364">
        <f t="shared" si="110"/>
        <v>43</v>
      </c>
      <c r="H2364">
        <f>IF(LEN(I2364)&gt;0,1+MAX($H$1:H2363),0)</f>
        <v>0</v>
      </c>
      <c r="I2364" t="str">
        <f>IF(B2364=LEFT('Debt Worksheet'!$C$7,2),'Selected Unit Finder +Unit List'!F2364,"")</f>
        <v/>
      </c>
      <c r="J2364" t="str">
        <f t="shared" si="108"/>
        <v>8930111</v>
      </c>
    </row>
    <row r="2365" spans="1:10" x14ac:dyDescent="0.3">
      <c r="A2365" t="str">
        <f t="shared" si="109"/>
        <v>8930925</v>
      </c>
      <c r="B2365" t="s">
        <v>5674</v>
      </c>
      <c r="C2365" t="s">
        <v>937</v>
      </c>
      <c r="D2365" t="s">
        <v>5687</v>
      </c>
      <c r="E2365" t="s">
        <v>5688</v>
      </c>
      <c r="F2365" t="s">
        <v>5689</v>
      </c>
      <c r="G2365">
        <f t="shared" si="110"/>
        <v>43</v>
      </c>
      <c r="H2365">
        <f>IF(LEN(I2365)&gt;0,1+MAX($H$1:H2364),0)</f>
        <v>0</v>
      </c>
      <c r="I2365" t="str">
        <f>IF(B2365=LEFT('Debt Worksheet'!$C$7,2),'Selected Unit Finder +Unit List'!F2365,"")</f>
        <v/>
      </c>
      <c r="J2365" t="str">
        <f t="shared" si="108"/>
        <v>8930925</v>
      </c>
    </row>
    <row r="2366" spans="1:10" x14ac:dyDescent="0.3">
      <c r="A2366" t="str">
        <f t="shared" si="109"/>
        <v>8930926</v>
      </c>
      <c r="B2366" t="s">
        <v>5674</v>
      </c>
      <c r="C2366" t="s">
        <v>937</v>
      </c>
      <c r="D2366" t="s">
        <v>5690</v>
      </c>
      <c r="E2366" t="s">
        <v>5691</v>
      </c>
      <c r="F2366" t="s">
        <v>5692</v>
      </c>
      <c r="G2366">
        <f t="shared" si="110"/>
        <v>43</v>
      </c>
      <c r="H2366">
        <f>IF(LEN(I2366)&gt;0,1+MAX($H$1:H2365),0)</f>
        <v>0</v>
      </c>
      <c r="I2366" t="str">
        <f>IF(B2366=LEFT('Debt Worksheet'!$C$7,2),'Selected Unit Finder +Unit List'!F2366,"")</f>
        <v/>
      </c>
      <c r="J2366" t="str">
        <f t="shared" si="108"/>
        <v>8930926</v>
      </c>
    </row>
    <row r="2367" spans="1:10" x14ac:dyDescent="0.3">
      <c r="A2367" t="str">
        <f t="shared" si="109"/>
        <v>8930927</v>
      </c>
      <c r="B2367" t="s">
        <v>5674</v>
      </c>
      <c r="C2367" t="s">
        <v>937</v>
      </c>
      <c r="D2367" t="s">
        <v>5693</v>
      </c>
      <c r="E2367" t="s">
        <v>5694</v>
      </c>
      <c r="F2367" t="s">
        <v>5695</v>
      </c>
      <c r="G2367">
        <f t="shared" si="110"/>
        <v>43</v>
      </c>
      <c r="H2367">
        <f>IF(LEN(I2367)&gt;0,1+MAX($H$1:H2366),0)</f>
        <v>0</v>
      </c>
      <c r="I2367" t="str">
        <f>IF(B2367=LEFT('Debt Worksheet'!$C$7,2),'Selected Unit Finder +Unit List'!F2367,"")</f>
        <v/>
      </c>
      <c r="J2367" t="str">
        <f t="shared" si="108"/>
        <v>8930927</v>
      </c>
    </row>
    <row r="2368" spans="1:10" x14ac:dyDescent="0.3">
      <c r="A2368" t="str">
        <f t="shared" si="109"/>
        <v>8930928</v>
      </c>
      <c r="B2368" t="s">
        <v>5674</v>
      </c>
      <c r="C2368" t="s">
        <v>937</v>
      </c>
      <c r="D2368" t="s">
        <v>5696</v>
      </c>
      <c r="E2368" t="s">
        <v>5697</v>
      </c>
      <c r="F2368" t="s">
        <v>5698</v>
      </c>
      <c r="G2368">
        <f t="shared" si="110"/>
        <v>43</v>
      </c>
      <c r="H2368">
        <f>IF(LEN(I2368)&gt;0,1+MAX($H$1:H2367),0)</f>
        <v>0</v>
      </c>
      <c r="I2368" t="str">
        <f>IF(B2368=LEFT('Debt Worksheet'!$C$7,2),'Selected Unit Finder +Unit List'!F2368,"")</f>
        <v/>
      </c>
      <c r="J2368" t="str">
        <f t="shared" si="108"/>
        <v>8930928</v>
      </c>
    </row>
    <row r="2369" spans="1:10" x14ac:dyDescent="0.3">
      <c r="A2369" t="str">
        <f t="shared" si="109"/>
        <v>8930929</v>
      </c>
      <c r="B2369" t="s">
        <v>5674</v>
      </c>
      <c r="C2369" t="s">
        <v>937</v>
      </c>
      <c r="D2369" t="s">
        <v>5699</v>
      </c>
      <c r="E2369" t="s">
        <v>5700</v>
      </c>
      <c r="F2369" t="s">
        <v>5701</v>
      </c>
      <c r="G2369">
        <f t="shared" si="110"/>
        <v>43</v>
      </c>
      <c r="H2369">
        <f>IF(LEN(I2369)&gt;0,1+MAX($H$1:H2368),0)</f>
        <v>0</v>
      </c>
      <c r="I2369" t="str">
        <f>IF(B2369=LEFT('Debt Worksheet'!$C$7,2),'Selected Unit Finder +Unit List'!F2369,"")</f>
        <v/>
      </c>
      <c r="J2369" t="str">
        <f t="shared" si="108"/>
        <v>8930929</v>
      </c>
    </row>
    <row r="2370" spans="1:10" x14ac:dyDescent="0.3">
      <c r="A2370" t="str">
        <f t="shared" si="109"/>
        <v>8930930</v>
      </c>
      <c r="B2370" t="s">
        <v>5674</v>
      </c>
      <c r="C2370" t="s">
        <v>937</v>
      </c>
      <c r="D2370" t="s">
        <v>5702</v>
      </c>
      <c r="E2370" t="s">
        <v>5703</v>
      </c>
      <c r="F2370" t="s">
        <v>5704</v>
      </c>
      <c r="G2370">
        <f t="shared" si="110"/>
        <v>43</v>
      </c>
      <c r="H2370">
        <f>IF(LEN(I2370)&gt;0,1+MAX($H$1:H2369),0)</f>
        <v>0</v>
      </c>
      <c r="I2370" t="str">
        <f>IF(B2370=LEFT('Debt Worksheet'!$C$7,2),'Selected Unit Finder +Unit List'!F2370,"")</f>
        <v/>
      </c>
      <c r="J2370" t="str">
        <f t="shared" ref="J2370:J2433" si="111">A2370</f>
        <v>8930930</v>
      </c>
    </row>
    <row r="2371" spans="1:10" x14ac:dyDescent="0.3">
      <c r="A2371" t="str">
        <f t="shared" ref="A2371:A2434" si="112">CONCATENATE(B2371,C2371,D2371)</f>
        <v>8930931</v>
      </c>
      <c r="B2371" t="s">
        <v>5674</v>
      </c>
      <c r="C2371" t="s">
        <v>937</v>
      </c>
      <c r="D2371" t="s">
        <v>5705</v>
      </c>
      <c r="E2371" t="s">
        <v>5706</v>
      </c>
      <c r="F2371" t="s">
        <v>5707</v>
      </c>
      <c r="G2371">
        <f t="shared" ref="G2371:G2434" si="113">COUNTIF(B:B,B2371)</f>
        <v>43</v>
      </c>
      <c r="H2371">
        <f>IF(LEN(I2371)&gt;0,1+MAX($H$1:H2370),0)</f>
        <v>0</v>
      </c>
      <c r="I2371" t="str">
        <f>IF(B2371=LEFT('Debt Worksheet'!$C$7,2),'Selected Unit Finder +Unit List'!F2371,"")</f>
        <v/>
      </c>
      <c r="J2371" t="str">
        <f t="shared" si="111"/>
        <v>8930931</v>
      </c>
    </row>
    <row r="2372" spans="1:10" x14ac:dyDescent="0.3">
      <c r="A2372" t="str">
        <f t="shared" si="112"/>
        <v>8930932</v>
      </c>
      <c r="B2372" t="s">
        <v>5674</v>
      </c>
      <c r="C2372" t="s">
        <v>937</v>
      </c>
      <c r="D2372" t="s">
        <v>2308</v>
      </c>
      <c r="E2372" t="s">
        <v>5708</v>
      </c>
      <c r="F2372" t="s">
        <v>5709</v>
      </c>
      <c r="G2372">
        <f t="shared" si="113"/>
        <v>43</v>
      </c>
      <c r="H2372">
        <f>IF(LEN(I2372)&gt;0,1+MAX($H$1:H2371),0)</f>
        <v>0</v>
      </c>
      <c r="I2372" t="str">
        <f>IF(B2372=LEFT('Debt Worksheet'!$C$7,2),'Selected Unit Finder +Unit List'!F2372,"")</f>
        <v/>
      </c>
      <c r="J2372" t="str">
        <f t="shared" si="111"/>
        <v>8930932</v>
      </c>
    </row>
    <row r="2373" spans="1:10" x14ac:dyDescent="0.3">
      <c r="A2373" t="str">
        <f t="shared" si="112"/>
        <v>8930933</v>
      </c>
      <c r="B2373" t="s">
        <v>5674</v>
      </c>
      <c r="C2373" t="s">
        <v>937</v>
      </c>
      <c r="D2373" t="s">
        <v>5710</v>
      </c>
      <c r="E2373" t="s">
        <v>5711</v>
      </c>
      <c r="F2373" t="s">
        <v>5712</v>
      </c>
      <c r="G2373">
        <f t="shared" si="113"/>
        <v>43</v>
      </c>
      <c r="H2373">
        <f>IF(LEN(I2373)&gt;0,1+MAX($H$1:H2372),0)</f>
        <v>0</v>
      </c>
      <c r="I2373" t="str">
        <f>IF(B2373=LEFT('Debt Worksheet'!$C$7,2),'Selected Unit Finder +Unit List'!F2373,"")</f>
        <v/>
      </c>
      <c r="J2373" t="str">
        <f t="shared" si="111"/>
        <v>8930933</v>
      </c>
    </row>
    <row r="2374" spans="1:10" x14ac:dyDescent="0.3">
      <c r="A2374" t="str">
        <f t="shared" si="112"/>
        <v>8930934</v>
      </c>
      <c r="B2374" t="s">
        <v>5674</v>
      </c>
      <c r="C2374" t="s">
        <v>937</v>
      </c>
      <c r="D2374" t="s">
        <v>5713</v>
      </c>
      <c r="E2374" t="s">
        <v>5714</v>
      </c>
      <c r="F2374" t="s">
        <v>5715</v>
      </c>
      <c r="G2374">
        <f t="shared" si="113"/>
        <v>43</v>
      </c>
      <c r="H2374">
        <f>IF(LEN(I2374)&gt;0,1+MAX($H$1:H2373),0)</f>
        <v>0</v>
      </c>
      <c r="I2374" t="str">
        <f>IF(B2374=LEFT('Debt Worksheet'!$C$7,2),'Selected Unit Finder +Unit List'!F2374,"")</f>
        <v/>
      </c>
      <c r="J2374" t="str">
        <f t="shared" si="111"/>
        <v>8930934</v>
      </c>
    </row>
    <row r="2375" spans="1:10" x14ac:dyDescent="0.3">
      <c r="A2375" t="str">
        <f t="shared" si="112"/>
        <v>8930935</v>
      </c>
      <c r="B2375" t="s">
        <v>5674</v>
      </c>
      <c r="C2375" t="s">
        <v>937</v>
      </c>
      <c r="D2375" t="s">
        <v>1405</v>
      </c>
      <c r="E2375" t="s">
        <v>5716</v>
      </c>
      <c r="F2375" t="s">
        <v>5717</v>
      </c>
      <c r="G2375">
        <f t="shared" si="113"/>
        <v>43</v>
      </c>
      <c r="H2375">
        <f>IF(LEN(I2375)&gt;0,1+MAX($H$1:H2374),0)</f>
        <v>0</v>
      </c>
      <c r="I2375" t="str">
        <f>IF(B2375=LEFT('Debt Worksheet'!$C$7,2),'Selected Unit Finder +Unit List'!F2375,"")</f>
        <v/>
      </c>
      <c r="J2375" t="str">
        <f t="shared" si="111"/>
        <v>8930935</v>
      </c>
    </row>
    <row r="2376" spans="1:10" x14ac:dyDescent="0.3">
      <c r="A2376" t="str">
        <f t="shared" si="112"/>
        <v>8930936</v>
      </c>
      <c r="B2376" t="s">
        <v>5674</v>
      </c>
      <c r="C2376" t="s">
        <v>937</v>
      </c>
      <c r="D2376" t="s">
        <v>3296</v>
      </c>
      <c r="E2376" t="s">
        <v>5718</v>
      </c>
      <c r="F2376" t="s">
        <v>5719</v>
      </c>
      <c r="G2376">
        <f t="shared" si="113"/>
        <v>43</v>
      </c>
      <c r="H2376">
        <f>IF(LEN(I2376)&gt;0,1+MAX($H$1:H2375),0)</f>
        <v>0</v>
      </c>
      <c r="I2376" t="str">
        <f>IF(B2376=LEFT('Debt Worksheet'!$C$7,2),'Selected Unit Finder +Unit List'!F2376,"")</f>
        <v/>
      </c>
      <c r="J2376" t="str">
        <f t="shared" si="111"/>
        <v>8930936</v>
      </c>
    </row>
    <row r="2377" spans="1:10" x14ac:dyDescent="0.3">
      <c r="A2377" t="str">
        <f t="shared" si="112"/>
        <v>8930937</v>
      </c>
      <c r="B2377" t="s">
        <v>5674</v>
      </c>
      <c r="C2377" t="s">
        <v>937</v>
      </c>
      <c r="D2377" t="s">
        <v>5720</v>
      </c>
      <c r="E2377" t="s">
        <v>5721</v>
      </c>
      <c r="F2377" t="s">
        <v>5722</v>
      </c>
      <c r="G2377">
        <f t="shared" si="113"/>
        <v>43</v>
      </c>
      <c r="H2377">
        <f>IF(LEN(I2377)&gt;0,1+MAX($H$1:H2376),0)</f>
        <v>0</v>
      </c>
      <c r="I2377" t="str">
        <f>IF(B2377=LEFT('Debt Worksheet'!$C$7,2),'Selected Unit Finder +Unit List'!F2377,"")</f>
        <v/>
      </c>
      <c r="J2377" t="str">
        <f t="shared" si="111"/>
        <v>8930937</v>
      </c>
    </row>
    <row r="2378" spans="1:10" x14ac:dyDescent="0.3">
      <c r="A2378" t="str">
        <f t="shared" si="112"/>
        <v>8948305</v>
      </c>
      <c r="B2378" t="s">
        <v>5674</v>
      </c>
      <c r="C2378" t="s">
        <v>950</v>
      </c>
      <c r="D2378" t="s">
        <v>5723</v>
      </c>
      <c r="E2378" t="s">
        <v>5724</v>
      </c>
      <c r="F2378" t="s">
        <v>5725</v>
      </c>
      <c r="G2378">
        <f t="shared" si="113"/>
        <v>43</v>
      </c>
      <c r="H2378">
        <f>IF(LEN(I2378)&gt;0,1+MAX($H$1:H2377),0)</f>
        <v>0</v>
      </c>
      <c r="I2378" t="str">
        <f>IF(B2378=LEFT('Debt Worksheet'!$C$7,2),'Selected Unit Finder +Unit List'!F2378,"")</f>
        <v/>
      </c>
      <c r="J2378" t="str">
        <f t="shared" si="111"/>
        <v>8948305</v>
      </c>
    </row>
    <row r="2379" spans="1:10" x14ac:dyDescent="0.3">
      <c r="A2379" t="str">
        <f t="shared" si="112"/>
        <v>8948355</v>
      </c>
      <c r="B2379" t="s">
        <v>5674</v>
      </c>
      <c r="C2379" t="s">
        <v>950</v>
      </c>
      <c r="D2379" t="s">
        <v>5726</v>
      </c>
      <c r="E2379" t="s">
        <v>5727</v>
      </c>
      <c r="F2379" t="s">
        <v>5728</v>
      </c>
      <c r="G2379">
        <f t="shared" si="113"/>
        <v>43</v>
      </c>
      <c r="H2379">
        <f>IF(LEN(I2379)&gt;0,1+MAX($H$1:H2378),0)</f>
        <v>0</v>
      </c>
      <c r="I2379" t="str">
        <f>IF(B2379=LEFT('Debt Worksheet'!$C$7,2),'Selected Unit Finder +Unit List'!F2379,"")</f>
        <v/>
      </c>
      <c r="J2379" t="str">
        <f t="shared" si="111"/>
        <v>8948355</v>
      </c>
    </row>
    <row r="2380" spans="1:10" x14ac:dyDescent="0.3">
      <c r="A2380" t="str">
        <f t="shared" si="112"/>
        <v>8948360</v>
      </c>
      <c r="B2380" t="s">
        <v>5674</v>
      </c>
      <c r="C2380" t="s">
        <v>950</v>
      </c>
      <c r="D2380" t="s">
        <v>5729</v>
      </c>
      <c r="E2380" t="s">
        <v>5730</v>
      </c>
      <c r="F2380" t="s">
        <v>5731</v>
      </c>
      <c r="G2380">
        <f t="shared" si="113"/>
        <v>43</v>
      </c>
      <c r="H2380">
        <f>IF(LEN(I2380)&gt;0,1+MAX($H$1:H2379),0)</f>
        <v>0</v>
      </c>
      <c r="I2380" t="str">
        <f>IF(B2380=LEFT('Debt Worksheet'!$C$7,2),'Selected Unit Finder +Unit List'!F2380,"")</f>
        <v/>
      </c>
      <c r="J2380" t="str">
        <f t="shared" si="111"/>
        <v>8948360</v>
      </c>
    </row>
    <row r="2381" spans="1:10" x14ac:dyDescent="0.3">
      <c r="A2381" t="str">
        <f t="shared" si="112"/>
        <v>8948375</v>
      </c>
      <c r="B2381" t="s">
        <v>5674</v>
      </c>
      <c r="C2381" t="s">
        <v>950</v>
      </c>
      <c r="D2381" t="s">
        <v>5732</v>
      </c>
      <c r="E2381" t="s">
        <v>5733</v>
      </c>
      <c r="F2381" t="s">
        <v>5734</v>
      </c>
      <c r="G2381">
        <f t="shared" si="113"/>
        <v>43</v>
      </c>
      <c r="H2381">
        <f>IF(LEN(I2381)&gt;0,1+MAX($H$1:H2380),0)</f>
        <v>0</v>
      </c>
      <c r="I2381" t="str">
        <f>IF(B2381=LEFT('Debt Worksheet'!$C$7,2),'Selected Unit Finder +Unit List'!F2381,"")</f>
        <v/>
      </c>
      <c r="J2381" t="str">
        <f t="shared" si="111"/>
        <v>8948375</v>
      </c>
    </row>
    <row r="2382" spans="1:10" x14ac:dyDescent="0.3">
      <c r="A2382" t="str">
        <f t="shared" si="112"/>
        <v>8948385</v>
      </c>
      <c r="B2382" t="s">
        <v>5674</v>
      </c>
      <c r="C2382" t="s">
        <v>950</v>
      </c>
      <c r="D2382" t="s">
        <v>5735</v>
      </c>
      <c r="E2382" t="s">
        <v>5736</v>
      </c>
      <c r="F2382" t="s">
        <v>5737</v>
      </c>
      <c r="G2382">
        <f t="shared" si="113"/>
        <v>43</v>
      </c>
      <c r="H2382">
        <f>IF(LEN(I2382)&gt;0,1+MAX($H$1:H2381),0)</f>
        <v>0</v>
      </c>
      <c r="I2382" t="str">
        <f>IF(B2382=LEFT('Debt Worksheet'!$C$7,2),'Selected Unit Finder +Unit List'!F2382,"")</f>
        <v/>
      </c>
      <c r="J2382" t="str">
        <f t="shared" si="111"/>
        <v>8948385</v>
      </c>
    </row>
    <row r="2383" spans="1:10" x14ac:dyDescent="0.3">
      <c r="A2383" t="str">
        <f t="shared" si="112"/>
        <v>8950238</v>
      </c>
      <c r="B2383" t="s">
        <v>5674</v>
      </c>
      <c r="C2383" t="s">
        <v>960</v>
      </c>
      <c r="D2383" t="s">
        <v>5738</v>
      </c>
      <c r="E2383" t="s">
        <v>5739</v>
      </c>
      <c r="F2383" t="s">
        <v>5740</v>
      </c>
      <c r="G2383">
        <f t="shared" si="113"/>
        <v>43</v>
      </c>
      <c r="H2383">
        <f>IF(LEN(I2383)&gt;0,1+MAX($H$1:H2382),0)</f>
        <v>0</v>
      </c>
      <c r="I2383" t="str">
        <f>IF(B2383=LEFT('Debt Worksheet'!$C$7,2),'Selected Unit Finder +Unit List'!F2383,"")</f>
        <v/>
      </c>
      <c r="J2383" t="str">
        <f t="shared" si="111"/>
        <v>8950238</v>
      </c>
    </row>
    <row r="2384" spans="1:10" x14ac:dyDescent="0.3">
      <c r="A2384" t="str">
        <f t="shared" si="112"/>
        <v>8950239</v>
      </c>
      <c r="B2384" t="s">
        <v>5674</v>
      </c>
      <c r="C2384" t="s">
        <v>960</v>
      </c>
      <c r="D2384" t="s">
        <v>5741</v>
      </c>
      <c r="E2384" t="s">
        <v>5742</v>
      </c>
      <c r="F2384" t="s">
        <v>5742</v>
      </c>
      <c r="G2384">
        <f t="shared" si="113"/>
        <v>43</v>
      </c>
      <c r="H2384">
        <f>IF(LEN(I2384)&gt;0,1+MAX($H$1:H2383),0)</f>
        <v>0</v>
      </c>
      <c r="I2384" t="str">
        <f>IF(B2384=LEFT('Debt Worksheet'!$C$7,2),'Selected Unit Finder +Unit List'!F2384,"")</f>
        <v/>
      </c>
      <c r="J2384" t="str">
        <f t="shared" si="111"/>
        <v>8950239</v>
      </c>
    </row>
    <row r="2385" spans="1:10" x14ac:dyDescent="0.3">
      <c r="A2385" t="str">
        <f t="shared" si="112"/>
        <v>8950240</v>
      </c>
      <c r="B2385" t="s">
        <v>5674</v>
      </c>
      <c r="C2385" t="s">
        <v>960</v>
      </c>
      <c r="D2385" t="s">
        <v>5743</v>
      </c>
      <c r="E2385" t="s">
        <v>5744</v>
      </c>
      <c r="F2385" t="s">
        <v>5745</v>
      </c>
      <c r="G2385">
        <f t="shared" si="113"/>
        <v>43</v>
      </c>
      <c r="H2385">
        <f>IF(LEN(I2385)&gt;0,1+MAX($H$1:H2384),0)</f>
        <v>0</v>
      </c>
      <c r="I2385" t="str">
        <f>IF(B2385=LEFT('Debt Worksheet'!$C$7,2),'Selected Unit Finder +Unit List'!F2385,"")</f>
        <v/>
      </c>
      <c r="J2385" t="str">
        <f t="shared" si="111"/>
        <v>8950240</v>
      </c>
    </row>
    <row r="2386" spans="1:10" x14ac:dyDescent="0.3">
      <c r="A2386" t="str">
        <f t="shared" si="112"/>
        <v>8950241</v>
      </c>
      <c r="B2386" t="s">
        <v>5674</v>
      </c>
      <c r="C2386" t="s">
        <v>960</v>
      </c>
      <c r="D2386" t="s">
        <v>5746</v>
      </c>
      <c r="E2386" t="s">
        <v>5747</v>
      </c>
      <c r="F2386" t="s">
        <v>5748</v>
      </c>
      <c r="G2386">
        <f t="shared" si="113"/>
        <v>43</v>
      </c>
      <c r="H2386">
        <f>IF(LEN(I2386)&gt;0,1+MAX($H$1:H2385),0)</f>
        <v>0</v>
      </c>
      <c r="I2386" t="str">
        <f>IF(B2386=LEFT('Debt Worksheet'!$C$7,2),'Selected Unit Finder +Unit List'!F2386,"")</f>
        <v/>
      </c>
      <c r="J2386" t="str">
        <f t="shared" si="111"/>
        <v>8950241</v>
      </c>
    </row>
    <row r="2387" spans="1:10" x14ac:dyDescent="0.3">
      <c r="A2387" t="str">
        <f t="shared" si="112"/>
        <v>8950242</v>
      </c>
      <c r="B2387" t="s">
        <v>5674</v>
      </c>
      <c r="C2387" t="s">
        <v>960</v>
      </c>
      <c r="D2387" t="s">
        <v>5749</v>
      </c>
      <c r="E2387" t="s">
        <v>5750</v>
      </c>
      <c r="F2387" t="s">
        <v>5751</v>
      </c>
      <c r="G2387">
        <f t="shared" si="113"/>
        <v>43</v>
      </c>
      <c r="H2387">
        <f>IF(LEN(I2387)&gt;0,1+MAX($H$1:H2386),0)</f>
        <v>0</v>
      </c>
      <c r="I2387" t="str">
        <f>IF(B2387=LEFT('Debt Worksheet'!$C$7,2),'Selected Unit Finder +Unit List'!F2387,"")</f>
        <v/>
      </c>
      <c r="J2387" t="str">
        <f t="shared" si="111"/>
        <v>8950242</v>
      </c>
    </row>
    <row r="2388" spans="1:10" x14ac:dyDescent="0.3">
      <c r="A2388" t="str">
        <f t="shared" si="112"/>
        <v>8950243</v>
      </c>
      <c r="B2388" t="s">
        <v>5674</v>
      </c>
      <c r="C2388" t="s">
        <v>960</v>
      </c>
      <c r="D2388" t="s">
        <v>5752</v>
      </c>
      <c r="E2388" t="s">
        <v>5753</v>
      </c>
      <c r="F2388" t="s">
        <v>5754</v>
      </c>
      <c r="G2388">
        <f t="shared" si="113"/>
        <v>43</v>
      </c>
      <c r="H2388">
        <f>IF(LEN(I2388)&gt;0,1+MAX($H$1:H2387),0)</f>
        <v>0</v>
      </c>
      <c r="I2388" t="str">
        <f>IF(B2388=LEFT('Debt Worksheet'!$C$7,2),'Selected Unit Finder +Unit List'!F2388,"")</f>
        <v/>
      </c>
      <c r="J2388" t="str">
        <f t="shared" si="111"/>
        <v>8950243</v>
      </c>
    </row>
    <row r="2389" spans="1:10" x14ac:dyDescent="0.3">
      <c r="A2389" t="str">
        <f t="shared" si="112"/>
        <v>8960909</v>
      </c>
      <c r="B2389" t="s">
        <v>5674</v>
      </c>
      <c r="C2389" t="s">
        <v>966</v>
      </c>
      <c r="D2389" t="s">
        <v>5555</v>
      </c>
      <c r="E2389" t="s">
        <v>5755</v>
      </c>
      <c r="F2389" t="s">
        <v>5756</v>
      </c>
      <c r="G2389">
        <f t="shared" si="113"/>
        <v>43</v>
      </c>
      <c r="H2389">
        <f>IF(LEN(I2389)&gt;0,1+MAX($H$1:H2388),0)</f>
        <v>0</v>
      </c>
      <c r="I2389" t="str">
        <f>IF(B2389=LEFT('Debt Worksheet'!$C$7,2),'Selected Unit Finder +Unit List'!F2389,"")</f>
        <v/>
      </c>
      <c r="J2389" t="str">
        <f t="shared" si="111"/>
        <v>8960909</v>
      </c>
    </row>
    <row r="2390" spans="1:10" x14ac:dyDescent="0.3">
      <c r="A2390" t="str">
        <f t="shared" si="112"/>
        <v>8961074</v>
      </c>
      <c r="B2390" t="s">
        <v>5674</v>
      </c>
      <c r="C2390" t="s">
        <v>966</v>
      </c>
      <c r="D2390" t="s">
        <v>5757</v>
      </c>
      <c r="E2390" t="s">
        <v>5758</v>
      </c>
      <c r="F2390" t="s">
        <v>5759</v>
      </c>
      <c r="G2390">
        <f t="shared" si="113"/>
        <v>43</v>
      </c>
      <c r="H2390">
        <f>IF(LEN(I2390)&gt;0,1+MAX($H$1:H2389),0)</f>
        <v>0</v>
      </c>
      <c r="I2390" t="str">
        <f>IF(B2390=LEFT('Debt Worksheet'!$C$7,2),'Selected Unit Finder +Unit List'!F2390,"")</f>
        <v/>
      </c>
      <c r="J2390" t="str">
        <f t="shared" si="111"/>
        <v>8961074</v>
      </c>
    </row>
    <row r="2391" spans="1:10" x14ac:dyDescent="0.3">
      <c r="A2391" t="str">
        <f t="shared" si="112"/>
        <v>9010000</v>
      </c>
      <c r="B2391" t="s">
        <v>5760</v>
      </c>
      <c r="C2391" t="s">
        <v>896</v>
      </c>
      <c r="D2391" t="s">
        <v>897</v>
      </c>
      <c r="E2391" t="s">
        <v>5761</v>
      </c>
      <c r="F2391" t="s">
        <v>5762</v>
      </c>
      <c r="G2391">
        <f t="shared" si="113"/>
        <v>23</v>
      </c>
      <c r="H2391">
        <f>IF(LEN(I2391)&gt;0,1+MAX($H$1:H2390),0)</f>
        <v>0</v>
      </c>
      <c r="I2391" t="str">
        <f>IF(B2391=LEFT('Debt Worksheet'!$C$7,2),'Selected Unit Finder +Unit List'!F2391,"")</f>
        <v/>
      </c>
      <c r="J2391" t="str">
        <f t="shared" si="111"/>
        <v>9010000</v>
      </c>
    </row>
    <row r="2392" spans="1:10" x14ac:dyDescent="0.3">
      <c r="A2392" t="str">
        <f t="shared" si="112"/>
        <v>9020001</v>
      </c>
      <c r="B2392" t="s">
        <v>5760</v>
      </c>
      <c r="C2392" t="s">
        <v>900</v>
      </c>
      <c r="D2392" t="s">
        <v>901</v>
      </c>
      <c r="E2392" t="s">
        <v>5502</v>
      </c>
      <c r="F2392" t="s">
        <v>5503</v>
      </c>
      <c r="G2392">
        <f t="shared" si="113"/>
        <v>23</v>
      </c>
      <c r="H2392">
        <f>IF(LEN(I2392)&gt;0,1+MAX($H$1:H2391),0)</f>
        <v>0</v>
      </c>
      <c r="I2392" t="str">
        <f>IF(B2392=LEFT('Debt Worksheet'!$C$7,2),'Selected Unit Finder +Unit List'!F2392,"")</f>
        <v/>
      </c>
      <c r="J2392" t="str">
        <f t="shared" si="111"/>
        <v>9020001</v>
      </c>
    </row>
    <row r="2393" spans="1:10" x14ac:dyDescent="0.3">
      <c r="A2393" t="str">
        <f t="shared" si="112"/>
        <v>9020002</v>
      </c>
      <c r="B2393" t="s">
        <v>5760</v>
      </c>
      <c r="C2393" t="s">
        <v>900</v>
      </c>
      <c r="D2393" t="s">
        <v>904</v>
      </c>
      <c r="E2393" t="s">
        <v>1072</v>
      </c>
      <c r="F2393" t="s">
        <v>1073</v>
      </c>
      <c r="G2393">
        <f t="shared" si="113"/>
        <v>23</v>
      </c>
      <c r="H2393">
        <f>IF(LEN(I2393)&gt;0,1+MAX($H$1:H2392),0)</f>
        <v>0</v>
      </c>
      <c r="I2393" t="str">
        <f>IF(B2393=LEFT('Debt Worksheet'!$C$7,2),'Selected Unit Finder +Unit List'!F2393,"")</f>
        <v/>
      </c>
      <c r="J2393" t="str">
        <f t="shared" si="111"/>
        <v>9020002</v>
      </c>
    </row>
    <row r="2394" spans="1:10" x14ac:dyDescent="0.3">
      <c r="A2394" t="str">
        <f t="shared" si="112"/>
        <v>9020003</v>
      </c>
      <c r="B2394" t="s">
        <v>5760</v>
      </c>
      <c r="C2394" t="s">
        <v>900</v>
      </c>
      <c r="D2394" t="s">
        <v>907</v>
      </c>
      <c r="E2394" t="s">
        <v>981</v>
      </c>
      <c r="F2394" t="s">
        <v>982</v>
      </c>
      <c r="G2394">
        <f t="shared" si="113"/>
        <v>23</v>
      </c>
      <c r="H2394">
        <f>IF(LEN(I2394)&gt;0,1+MAX($H$1:H2393),0)</f>
        <v>0</v>
      </c>
      <c r="I2394" t="str">
        <f>IF(B2394=LEFT('Debt Worksheet'!$C$7,2),'Selected Unit Finder +Unit List'!F2394,"")</f>
        <v/>
      </c>
      <c r="J2394" t="str">
        <f t="shared" si="111"/>
        <v>9020003</v>
      </c>
    </row>
    <row r="2395" spans="1:10" x14ac:dyDescent="0.3">
      <c r="A2395" t="str">
        <f t="shared" si="112"/>
        <v>9020004</v>
      </c>
      <c r="B2395" t="s">
        <v>5760</v>
      </c>
      <c r="C2395" t="s">
        <v>900</v>
      </c>
      <c r="D2395" t="s">
        <v>910</v>
      </c>
      <c r="E2395" t="s">
        <v>911</v>
      </c>
      <c r="F2395" t="s">
        <v>912</v>
      </c>
      <c r="G2395">
        <f t="shared" si="113"/>
        <v>23</v>
      </c>
      <c r="H2395">
        <f>IF(LEN(I2395)&gt;0,1+MAX($H$1:H2394),0)</f>
        <v>0</v>
      </c>
      <c r="I2395" t="str">
        <f>IF(B2395=LEFT('Debt Worksheet'!$C$7,2),'Selected Unit Finder +Unit List'!F2395,"")</f>
        <v/>
      </c>
      <c r="J2395" t="str">
        <f t="shared" si="111"/>
        <v>9020004</v>
      </c>
    </row>
    <row r="2396" spans="1:10" x14ac:dyDescent="0.3">
      <c r="A2396" t="str">
        <f t="shared" si="112"/>
        <v>9020005</v>
      </c>
      <c r="B2396" t="s">
        <v>5760</v>
      </c>
      <c r="C2396" t="s">
        <v>900</v>
      </c>
      <c r="D2396" t="s">
        <v>913</v>
      </c>
      <c r="E2396" t="s">
        <v>2878</v>
      </c>
      <c r="F2396" t="s">
        <v>2879</v>
      </c>
      <c r="G2396">
        <f t="shared" si="113"/>
        <v>23</v>
      </c>
      <c r="H2396">
        <f>IF(LEN(I2396)&gt;0,1+MAX($H$1:H2395),0)</f>
        <v>0</v>
      </c>
      <c r="I2396" t="str">
        <f>IF(B2396=LEFT('Debt Worksheet'!$C$7,2),'Selected Unit Finder +Unit List'!F2396,"")</f>
        <v/>
      </c>
      <c r="J2396" t="str">
        <f t="shared" si="111"/>
        <v>9020005</v>
      </c>
    </row>
    <row r="2397" spans="1:10" x14ac:dyDescent="0.3">
      <c r="A2397" t="str">
        <f t="shared" si="112"/>
        <v>9020006</v>
      </c>
      <c r="B2397" t="s">
        <v>5760</v>
      </c>
      <c r="C2397" t="s">
        <v>900</v>
      </c>
      <c r="D2397" t="s">
        <v>916</v>
      </c>
      <c r="E2397" t="s">
        <v>1275</v>
      </c>
      <c r="F2397" t="s">
        <v>1276</v>
      </c>
      <c r="G2397">
        <f t="shared" si="113"/>
        <v>23</v>
      </c>
      <c r="H2397">
        <f>IF(LEN(I2397)&gt;0,1+MAX($H$1:H2396),0)</f>
        <v>0</v>
      </c>
      <c r="I2397" t="str">
        <f>IF(B2397=LEFT('Debt Worksheet'!$C$7,2),'Selected Unit Finder +Unit List'!F2397,"")</f>
        <v/>
      </c>
      <c r="J2397" t="str">
        <f t="shared" si="111"/>
        <v>9020006</v>
      </c>
    </row>
    <row r="2398" spans="1:10" x14ac:dyDescent="0.3">
      <c r="A2398" t="str">
        <f t="shared" si="112"/>
        <v>9020007</v>
      </c>
      <c r="B2398" t="s">
        <v>5760</v>
      </c>
      <c r="C2398" t="s">
        <v>900</v>
      </c>
      <c r="D2398" t="s">
        <v>919</v>
      </c>
      <c r="E2398" t="s">
        <v>5763</v>
      </c>
      <c r="F2398" t="s">
        <v>5764</v>
      </c>
      <c r="G2398">
        <f t="shared" si="113"/>
        <v>23</v>
      </c>
      <c r="H2398">
        <f>IF(LEN(I2398)&gt;0,1+MAX($H$1:H2397),0)</f>
        <v>0</v>
      </c>
      <c r="I2398" t="str">
        <f>IF(B2398=LEFT('Debt Worksheet'!$C$7,2),'Selected Unit Finder +Unit List'!F2398,"")</f>
        <v/>
      </c>
      <c r="J2398" t="str">
        <f t="shared" si="111"/>
        <v>9020007</v>
      </c>
    </row>
    <row r="2399" spans="1:10" x14ac:dyDescent="0.3">
      <c r="A2399" t="str">
        <f t="shared" si="112"/>
        <v>9020008</v>
      </c>
      <c r="B2399" t="s">
        <v>5760</v>
      </c>
      <c r="C2399" t="s">
        <v>900</v>
      </c>
      <c r="D2399" t="s">
        <v>922</v>
      </c>
      <c r="E2399" t="s">
        <v>1078</v>
      </c>
      <c r="F2399" t="s">
        <v>1079</v>
      </c>
      <c r="G2399">
        <f t="shared" si="113"/>
        <v>23</v>
      </c>
      <c r="H2399">
        <f>IF(LEN(I2399)&gt;0,1+MAX($H$1:H2398),0)</f>
        <v>0</v>
      </c>
      <c r="I2399" t="str">
        <f>IF(B2399=LEFT('Debt Worksheet'!$C$7,2),'Selected Unit Finder +Unit List'!F2399,"")</f>
        <v/>
      </c>
      <c r="J2399" t="str">
        <f t="shared" si="111"/>
        <v>9020008</v>
      </c>
    </row>
    <row r="2400" spans="1:10" x14ac:dyDescent="0.3">
      <c r="A2400" t="str">
        <f t="shared" si="112"/>
        <v>9020009</v>
      </c>
      <c r="B2400" t="s">
        <v>5760</v>
      </c>
      <c r="C2400" t="s">
        <v>900</v>
      </c>
      <c r="D2400" t="s">
        <v>925</v>
      </c>
      <c r="E2400" t="s">
        <v>929</v>
      </c>
      <c r="F2400" t="s">
        <v>930</v>
      </c>
      <c r="G2400">
        <f t="shared" si="113"/>
        <v>23</v>
      </c>
      <c r="H2400">
        <f>IF(LEN(I2400)&gt;0,1+MAX($H$1:H2399),0)</f>
        <v>0</v>
      </c>
      <c r="I2400" t="str">
        <f>IF(B2400=LEFT('Debt Worksheet'!$C$7,2),'Selected Unit Finder +Unit List'!F2400,"")</f>
        <v/>
      </c>
      <c r="J2400" t="str">
        <f t="shared" si="111"/>
        <v>9020009</v>
      </c>
    </row>
    <row r="2401" spans="1:10" x14ac:dyDescent="0.3">
      <c r="A2401" t="str">
        <f t="shared" si="112"/>
        <v>9030408</v>
      </c>
      <c r="B2401" t="s">
        <v>5760</v>
      </c>
      <c r="C2401" t="s">
        <v>937</v>
      </c>
      <c r="D2401" t="s">
        <v>5765</v>
      </c>
      <c r="E2401" t="s">
        <v>5766</v>
      </c>
      <c r="F2401" t="s">
        <v>5767</v>
      </c>
      <c r="G2401">
        <f t="shared" si="113"/>
        <v>23</v>
      </c>
      <c r="H2401">
        <f>IF(LEN(I2401)&gt;0,1+MAX($H$1:H2400),0)</f>
        <v>0</v>
      </c>
      <c r="I2401" t="str">
        <f>IF(B2401=LEFT('Debt Worksheet'!$C$7,2),'Selected Unit Finder +Unit List'!F2401,"")</f>
        <v/>
      </c>
      <c r="J2401" t="str">
        <f t="shared" si="111"/>
        <v>9030408</v>
      </c>
    </row>
    <row r="2402" spans="1:10" x14ac:dyDescent="0.3">
      <c r="A2402" t="str">
        <f t="shared" si="112"/>
        <v>9030476</v>
      </c>
      <c r="B2402" t="s">
        <v>5760</v>
      </c>
      <c r="C2402" t="s">
        <v>937</v>
      </c>
      <c r="D2402" t="s">
        <v>5768</v>
      </c>
      <c r="E2402" t="s">
        <v>5769</v>
      </c>
      <c r="F2402" t="s">
        <v>5770</v>
      </c>
      <c r="G2402">
        <f t="shared" si="113"/>
        <v>23</v>
      </c>
      <c r="H2402">
        <f>IF(LEN(I2402)&gt;0,1+MAX($H$1:H2401),0)</f>
        <v>0</v>
      </c>
      <c r="I2402" t="str">
        <f>IF(B2402=LEFT('Debt Worksheet'!$C$7,2),'Selected Unit Finder +Unit List'!F2402,"")</f>
        <v/>
      </c>
      <c r="J2402" t="str">
        <f t="shared" si="111"/>
        <v>9030476</v>
      </c>
    </row>
    <row r="2403" spans="1:10" x14ac:dyDescent="0.3">
      <c r="A2403" t="str">
        <f t="shared" si="112"/>
        <v>9030684</v>
      </c>
      <c r="B2403" t="s">
        <v>5760</v>
      </c>
      <c r="C2403" t="s">
        <v>937</v>
      </c>
      <c r="D2403" t="s">
        <v>5771</v>
      </c>
      <c r="E2403" t="s">
        <v>5772</v>
      </c>
      <c r="F2403" t="s">
        <v>5773</v>
      </c>
      <c r="G2403">
        <f t="shared" si="113"/>
        <v>23</v>
      </c>
      <c r="H2403">
        <f>IF(LEN(I2403)&gt;0,1+MAX($H$1:H2402),0)</f>
        <v>0</v>
      </c>
      <c r="I2403" t="str">
        <f>IF(B2403=LEFT('Debt Worksheet'!$C$7,2),'Selected Unit Finder +Unit List'!F2403,"")</f>
        <v/>
      </c>
      <c r="J2403" t="str">
        <f t="shared" si="111"/>
        <v>9030684</v>
      </c>
    </row>
    <row r="2404" spans="1:10" x14ac:dyDescent="0.3">
      <c r="A2404" t="str">
        <f t="shared" si="112"/>
        <v>9030938</v>
      </c>
      <c r="B2404" t="s">
        <v>5760</v>
      </c>
      <c r="C2404" t="s">
        <v>937</v>
      </c>
      <c r="D2404" t="s">
        <v>3956</v>
      </c>
      <c r="E2404" t="s">
        <v>5774</v>
      </c>
      <c r="F2404" t="s">
        <v>5775</v>
      </c>
      <c r="G2404">
        <f t="shared" si="113"/>
        <v>23</v>
      </c>
      <c r="H2404">
        <f>IF(LEN(I2404)&gt;0,1+MAX($H$1:H2403),0)</f>
        <v>0</v>
      </c>
      <c r="I2404" t="str">
        <f>IF(B2404=LEFT('Debt Worksheet'!$C$7,2),'Selected Unit Finder +Unit List'!F2404,"")</f>
        <v/>
      </c>
      <c r="J2404" t="str">
        <f t="shared" si="111"/>
        <v>9030938</v>
      </c>
    </row>
    <row r="2405" spans="1:10" x14ac:dyDescent="0.3">
      <c r="A2405" t="str">
        <f t="shared" si="112"/>
        <v>9030939</v>
      </c>
      <c r="B2405" t="s">
        <v>5760</v>
      </c>
      <c r="C2405" t="s">
        <v>937</v>
      </c>
      <c r="D2405" t="s">
        <v>3959</v>
      </c>
      <c r="E2405" t="s">
        <v>5776</v>
      </c>
      <c r="F2405" t="s">
        <v>5777</v>
      </c>
      <c r="G2405">
        <f t="shared" si="113"/>
        <v>23</v>
      </c>
      <c r="H2405">
        <f>IF(LEN(I2405)&gt;0,1+MAX($H$1:H2404),0)</f>
        <v>0</v>
      </c>
      <c r="I2405" t="str">
        <f>IF(B2405=LEFT('Debt Worksheet'!$C$7,2),'Selected Unit Finder +Unit List'!F2405,"")</f>
        <v/>
      </c>
      <c r="J2405" t="str">
        <f t="shared" si="111"/>
        <v>9030939</v>
      </c>
    </row>
    <row r="2406" spans="1:10" x14ac:dyDescent="0.3">
      <c r="A2406" t="str">
        <f t="shared" si="112"/>
        <v>9030940</v>
      </c>
      <c r="B2406" t="s">
        <v>5760</v>
      </c>
      <c r="C2406" t="s">
        <v>937</v>
      </c>
      <c r="D2406" t="s">
        <v>2961</v>
      </c>
      <c r="E2406" t="s">
        <v>5778</v>
      </c>
      <c r="F2406" t="s">
        <v>5779</v>
      </c>
      <c r="G2406">
        <f t="shared" si="113"/>
        <v>23</v>
      </c>
      <c r="H2406">
        <f>IF(LEN(I2406)&gt;0,1+MAX($H$1:H2405),0)</f>
        <v>0</v>
      </c>
      <c r="I2406" t="str">
        <f>IF(B2406=LEFT('Debt Worksheet'!$C$7,2),'Selected Unit Finder +Unit List'!F2406,"")</f>
        <v/>
      </c>
      <c r="J2406" t="str">
        <f t="shared" si="111"/>
        <v>9030940</v>
      </c>
    </row>
    <row r="2407" spans="1:10" x14ac:dyDescent="0.3">
      <c r="A2407" t="str">
        <f t="shared" si="112"/>
        <v>9030941</v>
      </c>
      <c r="B2407" t="s">
        <v>5760</v>
      </c>
      <c r="C2407" t="s">
        <v>937</v>
      </c>
      <c r="D2407" t="s">
        <v>5780</v>
      </c>
      <c r="E2407" t="s">
        <v>5781</v>
      </c>
      <c r="F2407" t="s">
        <v>5782</v>
      </c>
      <c r="G2407">
        <f t="shared" si="113"/>
        <v>23</v>
      </c>
      <c r="H2407">
        <f>IF(LEN(I2407)&gt;0,1+MAX($H$1:H2406),0)</f>
        <v>0</v>
      </c>
      <c r="I2407" t="str">
        <f>IF(B2407=LEFT('Debt Worksheet'!$C$7,2),'Selected Unit Finder +Unit List'!F2407,"")</f>
        <v/>
      </c>
      <c r="J2407" t="str">
        <f t="shared" si="111"/>
        <v>9030941</v>
      </c>
    </row>
    <row r="2408" spans="1:10" x14ac:dyDescent="0.3">
      <c r="A2408" t="str">
        <f t="shared" si="112"/>
        <v>9048425</v>
      </c>
      <c r="B2408" t="s">
        <v>5760</v>
      </c>
      <c r="C2408" t="s">
        <v>950</v>
      </c>
      <c r="D2408" t="s">
        <v>5783</v>
      </c>
      <c r="E2408" t="s">
        <v>5784</v>
      </c>
      <c r="F2408" t="s">
        <v>5785</v>
      </c>
      <c r="G2408">
        <f t="shared" si="113"/>
        <v>23</v>
      </c>
      <c r="H2408">
        <f>IF(LEN(I2408)&gt;0,1+MAX($H$1:H2407),0)</f>
        <v>0</v>
      </c>
      <c r="I2408" t="str">
        <f>IF(B2408=LEFT('Debt Worksheet'!$C$7,2),'Selected Unit Finder +Unit List'!F2408,"")</f>
        <v/>
      </c>
      <c r="J2408" t="str">
        <f t="shared" si="111"/>
        <v>9048425</v>
      </c>
    </row>
    <row r="2409" spans="1:10" x14ac:dyDescent="0.3">
      <c r="A2409" t="str">
        <f t="shared" si="112"/>
        <v>9048435</v>
      </c>
      <c r="B2409" t="s">
        <v>5760</v>
      </c>
      <c r="C2409" t="s">
        <v>950</v>
      </c>
      <c r="D2409" t="s">
        <v>5786</v>
      </c>
      <c r="E2409" t="s">
        <v>5787</v>
      </c>
      <c r="F2409" t="s">
        <v>5788</v>
      </c>
      <c r="G2409">
        <f t="shared" si="113"/>
        <v>23</v>
      </c>
      <c r="H2409">
        <f>IF(LEN(I2409)&gt;0,1+MAX($H$1:H2408),0)</f>
        <v>0</v>
      </c>
      <c r="I2409" t="str">
        <f>IF(B2409=LEFT('Debt Worksheet'!$C$7,2),'Selected Unit Finder +Unit List'!F2409,"")</f>
        <v/>
      </c>
      <c r="J2409" t="str">
        <f t="shared" si="111"/>
        <v>9048435</v>
      </c>
    </row>
    <row r="2410" spans="1:10" x14ac:dyDescent="0.3">
      <c r="A2410" t="str">
        <f t="shared" si="112"/>
        <v>9048445</v>
      </c>
      <c r="B2410" t="s">
        <v>5760</v>
      </c>
      <c r="C2410" t="s">
        <v>950</v>
      </c>
      <c r="D2410" t="s">
        <v>5789</v>
      </c>
      <c r="E2410" t="s">
        <v>5790</v>
      </c>
      <c r="F2410" t="s">
        <v>5791</v>
      </c>
      <c r="G2410">
        <f t="shared" si="113"/>
        <v>23</v>
      </c>
      <c r="H2410">
        <f>IF(LEN(I2410)&gt;0,1+MAX($H$1:H2409),0)</f>
        <v>0</v>
      </c>
      <c r="I2410" t="str">
        <f>IF(B2410=LEFT('Debt Worksheet'!$C$7,2),'Selected Unit Finder +Unit List'!F2410,"")</f>
        <v/>
      </c>
      <c r="J2410" t="str">
        <f t="shared" si="111"/>
        <v>9048445</v>
      </c>
    </row>
    <row r="2411" spans="1:10" x14ac:dyDescent="0.3">
      <c r="A2411" t="str">
        <f t="shared" si="112"/>
        <v>9050244</v>
      </c>
      <c r="B2411" t="s">
        <v>5760</v>
      </c>
      <c r="C2411" t="s">
        <v>960</v>
      </c>
      <c r="D2411" t="s">
        <v>5792</v>
      </c>
      <c r="E2411" t="s">
        <v>5793</v>
      </c>
      <c r="F2411" t="s">
        <v>5794</v>
      </c>
      <c r="G2411">
        <f t="shared" si="113"/>
        <v>23</v>
      </c>
      <c r="H2411">
        <f>IF(LEN(I2411)&gt;0,1+MAX($H$1:H2410),0)</f>
        <v>0</v>
      </c>
      <c r="I2411" t="str">
        <f>IF(B2411=LEFT('Debt Worksheet'!$C$7,2),'Selected Unit Finder +Unit List'!F2411,"")</f>
        <v/>
      </c>
      <c r="J2411" t="str">
        <f t="shared" si="111"/>
        <v>9050244</v>
      </c>
    </row>
    <row r="2412" spans="1:10" x14ac:dyDescent="0.3">
      <c r="A2412" t="str">
        <f t="shared" si="112"/>
        <v>9061091</v>
      </c>
      <c r="B2412" t="s">
        <v>5760</v>
      </c>
      <c r="C2412" t="s">
        <v>966</v>
      </c>
      <c r="D2412" t="s">
        <v>5795</v>
      </c>
      <c r="E2412" t="s">
        <v>5796</v>
      </c>
      <c r="F2412" t="s">
        <v>5797</v>
      </c>
      <c r="G2412">
        <f t="shared" si="113"/>
        <v>23</v>
      </c>
      <c r="H2412">
        <f>IF(LEN(I2412)&gt;0,1+MAX($H$1:H2411),0)</f>
        <v>0</v>
      </c>
      <c r="I2412" t="str">
        <f>IF(B2412=LEFT('Debt Worksheet'!$C$7,2),'Selected Unit Finder +Unit List'!F2412,"")</f>
        <v/>
      </c>
      <c r="J2412" t="str">
        <f t="shared" si="111"/>
        <v>9061091</v>
      </c>
    </row>
    <row r="2413" spans="1:10" x14ac:dyDescent="0.3">
      <c r="A2413" t="str">
        <f t="shared" si="112"/>
        <v>9070048</v>
      </c>
      <c r="B2413" t="s">
        <v>5760</v>
      </c>
      <c r="C2413" t="s">
        <v>1260</v>
      </c>
      <c r="D2413" t="s">
        <v>2035</v>
      </c>
      <c r="E2413" t="s">
        <v>5798</v>
      </c>
      <c r="F2413" t="s">
        <v>5799</v>
      </c>
      <c r="G2413">
        <f t="shared" si="113"/>
        <v>23</v>
      </c>
      <c r="H2413">
        <f>IF(LEN(I2413)&gt;0,1+MAX($H$1:H2412),0)</f>
        <v>0</v>
      </c>
      <c r="I2413" t="str">
        <f>IF(B2413=LEFT('Debt Worksheet'!$C$7,2),'Selected Unit Finder +Unit List'!F2413,"")</f>
        <v/>
      </c>
      <c r="J2413" t="str">
        <f t="shared" si="111"/>
        <v>9070048</v>
      </c>
    </row>
    <row r="2414" spans="1:10" x14ac:dyDescent="0.3">
      <c r="A2414" t="str">
        <f t="shared" si="112"/>
        <v>9110000</v>
      </c>
      <c r="B2414" t="s">
        <v>5800</v>
      </c>
      <c r="C2414" t="s">
        <v>896</v>
      </c>
      <c r="D2414" t="s">
        <v>897</v>
      </c>
      <c r="E2414" t="s">
        <v>5801</v>
      </c>
      <c r="F2414" t="s">
        <v>5802</v>
      </c>
      <c r="G2414">
        <f t="shared" si="113"/>
        <v>28</v>
      </c>
      <c r="H2414">
        <f>IF(LEN(I2414)&gt;0,1+MAX($H$1:H2413),0)</f>
        <v>0</v>
      </c>
      <c r="I2414" t="str">
        <f>IF(B2414=LEFT('Debt Worksheet'!$C$7,2),'Selected Unit Finder +Unit List'!F2414,"")</f>
        <v/>
      </c>
      <c r="J2414" t="str">
        <f t="shared" si="111"/>
        <v>9110000</v>
      </c>
    </row>
    <row r="2415" spans="1:10" x14ac:dyDescent="0.3">
      <c r="A2415" t="str">
        <f t="shared" si="112"/>
        <v>9120001</v>
      </c>
      <c r="B2415" t="s">
        <v>5800</v>
      </c>
      <c r="C2415" t="s">
        <v>900</v>
      </c>
      <c r="D2415" t="s">
        <v>901</v>
      </c>
      <c r="E2415" t="s">
        <v>5803</v>
      </c>
      <c r="F2415" t="s">
        <v>5804</v>
      </c>
      <c r="G2415">
        <f t="shared" si="113"/>
        <v>28</v>
      </c>
      <c r="H2415">
        <f>IF(LEN(I2415)&gt;0,1+MAX($H$1:H2414),0)</f>
        <v>0</v>
      </c>
      <c r="I2415" t="str">
        <f>IF(B2415=LEFT('Debt Worksheet'!$C$7,2),'Selected Unit Finder +Unit List'!F2415,"")</f>
        <v/>
      </c>
      <c r="J2415" t="str">
        <f t="shared" si="111"/>
        <v>9120001</v>
      </c>
    </row>
    <row r="2416" spans="1:10" x14ac:dyDescent="0.3">
      <c r="A2416" t="str">
        <f t="shared" si="112"/>
        <v>9120002</v>
      </c>
      <c r="B2416" t="s">
        <v>5800</v>
      </c>
      <c r="C2416" t="s">
        <v>900</v>
      </c>
      <c r="D2416" t="s">
        <v>904</v>
      </c>
      <c r="E2416" t="s">
        <v>1451</v>
      </c>
      <c r="F2416" t="s">
        <v>1452</v>
      </c>
      <c r="G2416">
        <f t="shared" si="113"/>
        <v>28</v>
      </c>
      <c r="H2416">
        <f>IF(LEN(I2416)&gt;0,1+MAX($H$1:H2415),0)</f>
        <v>0</v>
      </c>
      <c r="I2416" t="str">
        <f>IF(B2416=LEFT('Debt Worksheet'!$C$7,2),'Selected Unit Finder +Unit List'!F2416,"")</f>
        <v/>
      </c>
      <c r="J2416" t="str">
        <f t="shared" si="111"/>
        <v>9120002</v>
      </c>
    </row>
    <row r="2417" spans="1:10" x14ac:dyDescent="0.3">
      <c r="A2417" t="str">
        <f t="shared" si="112"/>
        <v>9120003</v>
      </c>
      <c r="B2417" t="s">
        <v>5800</v>
      </c>
      <c r="C2417" t="s">
        <v>900</v>
      </c>
      <c r="D2417" t="s">
        <v>907</v>
      </c>
      <c r="E2417" t="s">
        <v>2834</v>
      </c>
      <c r="F2417" t="s">
        <v>2835</v>
      </c>
      <c r="G2417">
        <f t="shared" si="113"/>
        <v>28</v>
      </c>
      <c r="H2417">
        <f>IF(LEN(I2417)&gt;0,1+MAX($H$1:H2416),0)</f>
        <v>0</v>
      </c>
      <c r="I2417" t="str">
        <f>IF(B2417=LEFT('Debt Worksheet'!$C$7,2),'Selected Unit Finder +Unit List'!F2417,"")</f>
        <v/>
      </c>
      <c r="J2417" t="str">
        <f t="shared" si="111"/>
        <v>9120003</v>
      </c>
    </row>
    <row r="2418" spans="1:10" x14ac:dyDescent="0.3">
      <c r="A2418" t="str">
        <f t="shared" si="112"/>
        <v>9120004</v>
      </c>
      <c r="B2418" t="s">
        <v>5800</v>
      </c>
      <c r="C2418" t="s">
        <v>900</v>
      </c>
      <c r="D2418" t="s">
        <v>910</v>
      </c>
      <c r="E2418" t="s">
        <v>981</v>
      </c>
      <c r="F2418" t="s">
        <v>982</v>
      </c>
      <c r="G2418">
        <f t="shared" si="113"/>
        <v>28</v>
      </c>
      <c r="H2418">
        <f>IF(LEN(I2418)&gt;0,1+MAX($H$1:H2417),0)</f>
        <v>0</v>
      </c>
      <c r="I2418" t="str">
        <f>IF(B2418=LEFT('Debt Worksheet'!$C$7,2),'Selected Unit Finder +Unit List'!F2418,"")</f>
        <v/>
      </c>
      <c r="J2418" t="str">
        <f t="shared" si="111"/>
        <v>9120004</v>
      </c>
    </row>
    <row r="2419" spans="1:10" x14ac:dyDescent="0.3">
      <c r="A2419" t="str">
        <f t="shared" si="112"/>
        <v>9120005</v>
      </c>
      <c r="B2419" t="s">
        <v>5800</v>
      </c>
      <c r="C2419" t="s">
        <v>900</v>
      </c>
      <c r="D2419" t="s">
        <v>913</v>
      </c>
      <c r="E2419" t="s">
        <v>1275</v>
      </c>
      <c r="F2419" t="s">
        <v>1276</v>
      </c>
      <c r="G2419">
        <f t="shared" si="113"/>
        <v>28</v>
      </c>
      <c r="H2419">
        <f>IF(LEN(I2419)&gt;0,1+MAX($H$1:H2418),0)</f>
        <v>0</v>
      </c>
      <c r="I2419" t="str">
        <f>IF(B2419=LEFT('Debt Worksheet'!$C$7,2),'Selected Unit Finder +Unit List'!F2419,"")</f>
        <v/>
      </c>
      <c r="J2419" t="str">
        <f t="shared" si="111"/>
        <v>9120005</v>
      </c>
    </row>
    <row r="2420" spans="1:10" x14ac:dyDescent="0.3">
      <c r="A2420" t="str">
        <f t="shared" si="112"/>
        <v>9120006</v>
      </c>
      <c r="B2420" t="s">
        <v>5800</v>
      </c>
      <c r="C2420" t="s">
        <v>900</v>
      </c>
      <c r="D2420" t="s">
        <v>916</v>
      </c>
      <c r="E2420" t="s">
        <v>2659</v>
      </c>
      <c r="F2420" t="s">
        <v>2660</v>
      </c>
      <c r="G2420">
        <f t="shared" si="113"/>
        <v>28</v>
      </c>
      <c r="H2420">
        <f>IF(LEN(I2420)&gt;0,1+MAX($H$1:H2419),0)</f>
        <v>0</v>
      </c>
      <c r="I2420" t="str">
        <f>IF(B2420=LEFT('Debt Worksheet'!$C$7,2),'Selected Unit Finder +Unit List'!F2420,"")</f>
        <v/>
      </c>
      <c r="J2420" t="str">
        <f t="shared" si="111"/>
        <v>9120006</v>
      </c>
    </row>
    <row r="2421" spans="1:10" x14ac:dyDescent="0.3">
      <c r="A2421" t="str">
        <f t="shared" si="112"/>
        <v>9120007</v>
      </c>
      <c r="B2421" t="s">
        <v>5800</v>
      </c>
      <c r="C2421" t="s">
        <v>900</v>
      </c>
      <c r="D2421" t="s">
        <v>919</v>
      </c>
      <c r="E2421" t="s">
        <v>5805</v>
      </c>
      <c r="F2421" t="s">
        <v>5806</v>
      </c>
      <c r="G2421">
        <f t="shared" si="113"/>
        <v>28</v>
      </c>
      <c r="H2421">
        <f>IF(LEN(I2421)&gt;0,1+MAX($H$1:H2420),0)</f>
        <v>0</v>
      </c>
      <c r="I2421" t="str">
        <f>IF(B2421=LEFT('Debt Worksheet'!$C$7,2),'Selected Unit Finder +Unit List'!F2421,"")</f>
        <v/>
      </c>
      <c r="J2421" t="str">
        <f t="shared" si="111"/>
        <v>9120007</v>
      </c>
    </row>
    <row r="2422" spans="1:10" x14ac:dyDescent="0.3">
      <c r="A2422" t="str">
        <f t="shared" si="112"/>
        <v>9120008</v>
      </c>
      <c r="B2422" t="s">
        <v>5800</v>
      </c>
      <c r="C2422" t="s">
        <v>900</v>
      </c>
      <c r="D2422" t="s">
        <v>922</v>
      </c>
      <c r="E2422" t="s">
        <v>2748</v>
      </c>
      <c r="F2422" t="s">
        <v>2749</v>
      </c>
      <c r="G2422">
        <f t="shared" si="113"/>
        <v>28</v>
      </c>
      <c r="H2422">
        <f>IF(LEN(I2422)&gt;0,1+MAX($H$1:H2421),0)</f>
        <v>0</v>
      </c>
      <c r="I2422" t="str">
        <f>IF(B2422=LEFT('Debt Worksheet'!$C$7,2),'Selected Unit Finder +Unit List'!F2422,"")</f>
        <v/>
      </c>
      <c r="J2422" t="str">
        <f t="shared" si="111"/>
        <v>9120008</v>
      </c>
    </row>
    <row r="2423" spans="1:10" x14ac:dyDescent="0.3">
      <c r="A2423" t="str">
        <f t="shared" si="112"/>
        <v>9120009</v>
      </c>
      <c r="B2423" t="s">
        <v>5800</v>
      </c>
      <c r="C2423" t="s">
        <v>900</v>
      </c>
      <c r="D2423" t="s">
        <v>925</v>
      </c>
      <c r="E2423" t="s">
        <v>5807</v>
      </c>
      <c r="F2423" t="s">
        <v>5808</v>
      </c>
      <c r="G2423">
        <f t="shared" si="113"/>
        <v>28</v>
      </c>
      <c r="H2423">
        <f>IF(LEN(I2423)&gt;0,1+MAX($H$1:H2422),0)</f>
        <v>0</v>
      </c>
      <c r="I2423" t="str">
        <f>IF(B2423=LEFT('Debt Worksheet'!$C$7,2),'Selected Unit Finder +Unit List'!F2423,"")</f>
        <v/>
      </c>
      <c r="J2423" t="str">
        <f t="shared" si="111"/>
        <v>9120009</v>
      </c>
    </row>
    <row r="2424" spans="1:10" x14ac:dyDescent="0.3">
      <c r="A2424" t="str">
        <f t="shared" si="112"/>
        <v>9120010</v>
      </c>
      <c r="B2424" t="s">
        <v>5800</v>
      </c>
      <c r="C2424" t="s">
        <v>900</v>
      </c>
      <c r="D2424" t="s">
        <v>928</v>
      </c>
      <c r="E2424" t="s">
        <v>5809</v>
      </c>
      <c r="F2424" t="s">
        <v>5810</v>
      </c>
      <c r="G2424">
        <f t="shared" si="113"/>
        <v>28</v>
      </c>
      <c r="H2424">
        <f>IF(LEN(I2424)&gt;0,1+MAX($H$1:H2423),0)</f>
        <v>0</v>
      </c>
      <c r="I2424" t="str">
        <f>IF(B2424=LEFT('Debt Worksheet'!$C$7,2),'Selected Unit Finder +Unit List'!F2424,"")</f>
        <v/>
      </c>
      <c r="J2424" t="str">
        <f t="shared" si="111"/>
        <v>9120010</v>
      </c>
    </row>
    <row r="2425" spans="1:10" x14ac:dyDescent="0.3">
      <c r="A2425" t="str">
        <f t="shared" si="112"/>
        <v>9120011</v>
      </c>
      <c r="B2425" t="s">
        <v>5800</v>
      </c>
      <c r="C2425" t="s">
        <v>900</v>
      </c>
      <c r="D2425" t="s">
        <v>931</v>
      </c>
      <c r="E2425" t="s">
        <v>929</v>
      </c>
      <c r="F2425" t="s">
        <v>930</v>
      </c>
      <c r="G2425">
        <f t="shared" si="113"/>
        <v>28</v>
      </c>
      <c r="H2425">
        <f>IF(LEN(I2425)&gt;0,1+MAX($H$1:H2424),0)</f>
        <v>0</v>
      </c>
      <c r="I2425" t="str">
        <f>IF(B2425=LEFT('Debt Worksheet'!$C$7,2),'Selected Unit Finder +Unit List'!F2425,"")</f>
        <v/>
      </c>
      <c r="J2425" t="str">
        <f t="shared" si="111"/>
        <v>9120011</v>
      </c>
    </row>
    <row r="2426" spans="1:10" x14ac:dyDescent="0.3">
      <c r="A2426" t="str">
        <f t="shared" si="112"/>
        <v>9120012</v>
      </c>
      <c r="B2426" t="s">
        <v>5800</v>
      </c>
      <c r="C2426" t="s">
        <v>900</v>
      </c>
      <c r="D2426" t="s">
        <v>934</v>
      </c>
      <c r="E2426" t="s">
        <v>5811</v>
      </c>
      <c r="F2426" t="s">
        <v>5812</v>
      </c>
      <c r="G2426">
        <f t="shared" si="113"/>
        <v>28</v>
      </c>
      <c r="H2426">
        <f>IF(LEN(I2426)&gt;0,1+MAX($H$1:H2425),0)</f>
        <v>0</v>
      </c>
      <c r="I2426" t="str">
        <f>IF(B2426=LEFT('Debt Worksheet'!$C$7,2),'Selected Unit Finder +Unit List'!F2426,"")</f>
        <v/>
      </c>
      <c r="J2426" t="str">
        <f t="shared" si="111"/>
        <v>9120012</v>
      </c>
    </row>
    <row r="2427" spans="1:10" x14ac:dyDescent="0.3">
      <c r="A2427" t="str">
        <f t="shared" si="112"/>
        <v>9130433</v>
      </c>
      <c r="B2427" t="s">
        <v>5800</v>
      </c>
      <c r="C2427" t="s">
        <v>937</v>
      </c>
      <c r="D2427" t="s">
        <v>5813</v>
      </c>
      <c r="E2427" t="s">
        <v>5814</v>
      </c>
      <c r="F2427" t="s">
        <v>5815</v>
      </c>
      <c r="G2427">
        <f t="shared" si="113"/>
        <v>28</v>
      </c>
      <c r="H2427">
        <f>IF(LEN(I2427)&gt;0,1+MAX($H$1:H2426),0)</f>
        <v>0</v>
      </c>
      <c r="I2427" t="str">
        <f>IF(B2427=LEFT('Debt Worksheet'!$C$7,2),'Selected Unit Finder +Unit List'!F2427,"")</f>
        <v/>
      </c>
      <c r="J2427" t="str">
        <f t="shared" si="111"/>
        <v>9130433</v>
      </c>
    </row>
    <row r="2428" spans="1:10" x14ac:dyDescent="0.3">
      <c r="A2428" t="str">
        <f t="shared" si="112"/>
        <v>9130942</v>
      </c>
      <c r="B2428" t="s">
        <v>5800</v>
      </c>
      <c r="C2428" t="s">
        <v>937</v>
      </c>
      <c r="D2428" t="s">
        <v>5816</v>
      </c>
      <c r="E2428" t="s">
        <v>5817</v>
      </c>
      <c r="F2428" t="s">
        <v>5818</v>
      </c>
      <c r="G2428">
        <f t="shared" si="113"/>
        <v>28</v>
      </c>
      <c r="H2428">
        <f>IF(LEN(I2428)&gt;0,1+MAX($H$1:H2427),0)</f>
        <v>0</v>
      </c>
      <c r="I2428" t="str">
        <f>IF(B2428=LEFT('Debt Worksheet'!$C$7,2),'Selected Unit Finder +Unit List'!F2428,"")</f>
        <v/>
      </c>
      <c r="J2428" t="str">
        <f t="shared" si="111"/>
        <v>9130942</v>
      </c>
    </row>
    <row r="2429" spans="1:10" x14ac:dyDescent="0.3">
      <c r="A2429" t="str">
        <f t="shared" si="112"/>
        <v>9130943</v>
      </c>
      <c r="B2429" t="s">
        <v>5800</v>
      </c>
      <c r="C2429" t="s">
        <v>937</v>
      </c>
      <c r="D2429" t="s">
        <v>5819</v>
      </c>
      <c r="E2429" t="s">
        <v>5820</v>
      </c>
      <c r="F2429" t="s">
        <v>5821</v>
      </c>
      <c r="G2429">
        <f t="shared" si="113"/>
        <v>28</v>
      </c>
      <c r="H2429">
        <f>IF(LEN(I2429)&gt;0,1+MAX($H$1:H2428),0)</f>
        <v>0</v>
      </c>
      <c r="I2429" t="str">
        <f>IF(B2429=LEFT('Debt Worksheet'!$C$7,2),'Selected Unit Finder +Unit List'!F2429,"")</f>
        <v/>
      </c>
      <c r="J2429" t="str">
        <f t="shared" si="111"/>
        <v>9130943</v>
      </c>
    </row>
    <row r="2430" spans="1:10" x14ac:dyDescent="0.3">
      <c r="A2430" t="str">
        <f t="shared" si="112"/>
        <v>9130944</v>
      </c>
      <c r="B2430" t="s">
        <v>5800</v>
      </c>
      <c r="C2430" t="s">
        <v>937</v>
      </c>
      <c r="D2430" t="s">
        <v>5822</v>
      </c>
      <c r="E2430" t="s">
        <v>5823</v>
      </c>
      <c r="F2430" t="s">
        <v>5824</v>
      </c>
      <c r="G2430">
        <f t="shared" si="113"/>
        <v>28</v>
      </c>
      <c r="H2430">
        <f>IF(LEN(I2430)&gt;0,1+MAX($H$1:H2429),0)</f>
        <v>0</v>
      </c>
      <c r="I2430" t="str">
        <f>IF(B2430=LEFT('Debt Worksheet'!$C$7,2),'Selected Unit Finder +Unit List'!F2430,"")</f>
        <v/>
      </c>
      <c r="J2430" t="str">
        <f t="shared" si="111"/>
        <v>9130944</v>
      </c>
    </row>
    <row r="2431" spans="1:10" x14ac:dyDescent="0.3">
      <c r="A2431" t="str">
        <f t="shared" si="112"/>
        <v>9130945</v>
      </c>
      <c r="B2431" t="s">
        <v>5800</v>
      </c>
      <c r="C2431" t="s">
        <v>937</v>
      </c>
      <c r="D2431" t="s">
        <v>1408</v>
      </c>
      <c r="E2431" t="s">
        <v>5825</v>
      </c>
      <c r="F2431" t="s">
        <v>5826</v>
      </c>
      <c r="G2431">
        <f t="shared" si="113"/>
        <v>28</v>
      </c>
      <c r="H2431">
        <f>IF(LEN(I2431)&gt;0,1+MAX($H$1:H2430),0)</f>
        <v>0</v>
      </c>
      <c r="I2431" t="str">
        <f>IF(B2431=LEFT('Debt Worksheet'!$C$7,2),'Selected Unit Finder +Unit List'!F2431,"")</f>
        <v/>
      </c>
      <c r="J2431" t="str">
        <f t="shared" si="111"/>
        <v>9130945</v>
      </c>
    </row>
    <row r="2432" spans="1:10" x14ac:dyDescent="0.3">
      <c r="A2432" t="str">
        <f t="shared" si="112"/>
        <v>9130946</v>
      </c>
      <c r="B2432" t="s">
        <v>5800</v>
      </c>
      <c r="C2432" t="s">
        <v>937</v>
      </c>
      <c r="D2432" t="s">
        <v>5827</v>
      </c>
      <c r="E2432" t="s">
        <v>5828</v>
      </c>
      <c r="F2432" t="s">
        <v>5829</v>
      </c>
      <c r="G2432">
        <f t="shared" si="113"/>
        <v>28</v>
      </c>
      <c r="H2432">
        <f>IF(LEN(I2432)&gt;0,1+MAX($H$1:H2431),0)</f>
        <v>0</v>
      </c>
      <c r="I2432" t="str">
        <f>IF(B2432=LEFT('Debt Worksheet'!$C$7,2),'Selected Unit Finder +Unit List'!F2432,"")</f>
        <v/>
      </c>
      <c r="J2432" t="str">
        <f t="shared" si="111"/>
        <v>9130946</v>
      </c>
    </row>
    <row r="2433" spans="1:10" x14ac:dyDescent="0.3">
      <c r="A2433" t="str">
        <f t="shared" si="112"/>
        <v>9130947</v>
      </c>
      <c r="B2433" t="s">
        <v>5800</v>
      </c>
      <c r="C2433" t="s">
        <v>937</v>
      </c>
      <c r="D2433" t="s">
        <v>5830</v>
      </c>
      <c r="E2433" t="s">
        <v>5831</v>
      </c>
      <c r="F2433" t="s">
        <v>5832</v>
      </c>
      <c r="G2433">
        <f t="shared" si="113"/>
        <v>28</v>
      </c>
      <c r="H2433">
        <f>IF(LEN(I2433)&gt;0,1+MAX($H$1:H2432),0)</f>
        <v>0</v>
      </c>
      <c r="I2433" t="str">
        <f>IF(B2433=LEFT('Debt Worksheet'!$C$7,2),'Selected Unit Finder +Unit List'!F2433,"")</f>
        <v/>
      </c>
      <c r="J2433" t="str">
        <f t="shared" si="111"/>
        <v>9130947</v>
      </c>
    </row>
    <row r="2434" spans="1:10" x14ac:dyDescent="0.3">
      <c r="A2434" t="str">
        <f t="shared" si="112"/>
        <v>9148515</v>
      </c>
      <c r="B2434" t="s">
        <v>5800</v>
      </c>
      <c r="C2434" t="s">
        <v>950</v>
      </c>
      <c r="D2434" t="s">
        <v>5833</v>
      </c>
      <c r="E2434" t="s">
        <v>5834</v>
      </c>
      <c r="F2434" t="s">
        <v>5835</v>
      </c>
      <c r="G2434">
        <f t="shared" si="113"/>
        <v>28</v>
      </c>
      <c r="H2434">
        <f>IF(LEN(I2434)&gt;0,1+MAX($H$1:H2433),0)</f>
        <v>0</v>
      </c>
      <c r="I2434" t="str">
        <f>IF(B2434=LEFT('Debt Worksheet'!$C$7,2),'Selected Unit Finder +Unit List'!F2434,"")</f>
        <v/>
      </c>
      <c r="J2434" t="str">
        <f t="shared" ref="J2434:J2461" si="114">A2434</f>
        <v>9148515</v>
      </c>
    </row>
    <row r="2435" spans="1:10" x14ac:dyDescent="0.3">
      <c r="A2435" t="str">
        <f t="shared" ref="A2435:A2461" si="115">CONCATENATE(B2435,C2435,D2435)</f>
        <v>9148525</v>
      </c>
      <c r="B2435" t="s">
        <v>5800</v>
      </c>
      <c r="C2435" t="s">
        <v>950</v>
      </c>
      <c r="D2435" t="s">
        <v>5836</v>
      </c>
      <c r="E2435" t="s">
        <v>5837</v>
      </c>
      <c r="F2435" t="s">
        <v>5838</v>
      </c>
      <c r="G2435">
        <f t="shared" ref="G2435:G2461" si="116">COUNTIF(B:B,B2435)</f>
        <v>28</v>
      </c>
      <c r="H2435">
        <f>IF(LEN(I2435)&gt;0,1+MAX($H$1:H2434),0)</f>
        <v>0</v>
      </c>
      <c r="I2435" t="str">
        <f>IF(B2435=LEFT('Debt Worksheet'!$C$7,2),'Selected Unit Finder +Unit List'!F2435,"")</f>
        <v/>
      </c>
      <c r="J2435" t="str">
        <f t="shared" si="114"/>
        <v>9148525</v>
      </c>
    </row>
    <row r="2436" spans="1:10" x14ac:dyDescent="0.3">
      <c r="A2436" t="str">
        <f t="shared" si="115"/>
        <v>9148535</v>
      </c>
      <c r="B2436" t="s">
        <v>5800</v>
      </c>
      <c r="C2436" t="s">
        <v>950</v>
      </c>
      <c r="D2436" t="s">
        <v>5839</v>
      </c>
      <c r="E2436" t="s">
        <v>5840</v>
      </c>
      <c r="F2436" t="s">
        <v>5841</v>
      </c>
      <c r="G2436">
        <f t="shared" si="116"/>
        <v>28</v>
      </c>
      <c r="H2436">
        <f>IF(LEN(I2436)&gt;0,1+MAX($H$1:H2435),0)</f>
        <v>0</v>
      </c>
      <c r="I2436" t="str">
        <f>IF(B2436=LEFT('Debt Worksheet'!$C$7,2),'Selected Unit Finder +Unit List'!F2436,"")</f>
        <v/>
      </c>
      <c r="J2436" t="str">
        <f t="shared" si="114"/>
        <v>9148535</v>
      </c>
    </row>
    <row r="2437" spans="1:10" x14ac:dyDescent="0.3">
      <c r="A2437" t="str">
        <f t="shared" si="115"/>
        <v>9148565</v>
      </c>
      <c r="B2437" t="s">
        <v>5800</v>
      </c>
      <c r="C2437" t="s">
        <v>950</v>
      </c>
      <c r="D2437" t="s">
        <v>5842</v>
      </c>
      <c r="E2437" t="s">
        <v>5843</v>
      </c>
      <c r="F2437" t="s">
        <v>5844</v>
      </c>
      <c r="G2437">
        <f t="shared" si="116"/>
        <v>28</v>
      </c>
      <c r="H2437">
        <f>IF(LEN(I2437)&gt;0,1+MAX($H$1:H2436),0)</f>
        <v>0</v>
      </c>
      <c r="I2437" t="str">
        <f>IF(B2437=LEFT('Debt Worksheet'!$C$7,2),'Selected Unit Finder +Unit List'!F2437,"")</f>
        <v/>
      </c>
      <c r="J2437" t="str">
        <f t="shared" si="114"/>
        <v>9148565</v>
      </c>
    </row>
    <row r="2438" spans="1:10" x14ac:dyDescent="0.3">
      <c r="A2438" t="str">
        <f t="shared" si="115"/>
        <v>9150245</v>
      </c>
      <c r="B2438" t="s">
        <v>5800</v>
      </c>
      <c r="C2438" t="s">
        <v>960</v>
      </c>
      <c r="D2438" t="s">
        <v>5845</v>
      </c>
      <c r="E2438" t="s">
        <v>5846</v>
      </c>
      <c r="F2438" t="s">
        <v>5847</v>
      </c>
      <c r="G2438">
        <f t="shared" si="116"/>
        <v>28</v>
      </c>
      <c r="H2438">
        <f>IF(LEN(I2438)&gt;0,1+MAX($H$1:H2437),0)</f>
        <v>0</v>
      </c>
      <c r="I2438" t="str">
        <f>IF(B2438=LEFT('Debt Worksheet'!$C$7,2),'Selected Unit Finder +Unit List'!F2438,"")</f>
        <v/>
      </c>
      <c r="J2438" t="str">
        <f t="shared" si="114"/>
        <v>9150245</v>
      </c>
    </row>
    <row r="2439" spans="1:10" x14ac:dyDescent="0.3">
      <c r="A2439" t="str">
        <f t="shared" si="115"/>
        <v>9150246</v>
      </c>
      <c r="B2439" t="s">
        <v>5800</v>
      </c>
      <c r="C2439" t="s">
        <v>960</v>
      </c>
      <c r="D2439" t="s">
        <v>5848</v>
      </c>
      <c r="E2439" t="s">
        <v>5849</v>
      </c>
      <c r="F2439" t="s">
        <v>5850</v>
      </c>
      <c r="G2439">
        <f t="shared" si="116"/>
        <v>28</v>
      </c>
      <c r="H2439">
        <f>IF(LEN(I2439)&gt;0,1+MAX($H$1:H2438),0)</f>
        <v>0</v>
      </c>
      <c r="I2439" t="str">
        <f>IF(B2439=LEFT('Debt Worksheet'!$C$7,2),'Selected Unit Finder +Unit List'!F2439,"")</f>
        <v/>
      </c>
      <c r="J2439" t="str">
        <f t="shared" si="114"/>
        <v>9150246</v>
      </c>
    </row>
    <row r="2440" spans="1:10" x14ac:dyDescent="0.3">
      <c r="A2440" t="str">
        <f t="shared" si="115"/>
        <v>9150247</v>
      </c>
      <c r="B2440" t="s">
        <v>5800</v>
      </c>
      <c r="C2440" t="s">
        <v>960</v>
      </c>
      <c r="D2440" t="s">
        <v>5851</v>
      </c>
      <c r="E2440" t="s">
        <v>5852</v>
      </c>
      <c r="F2440" t="s">
        <v>5853</v>
      </c>
      <c r="G2440">
        <f t="shared" si="116"/>
        <v>28</v>
      </c>
      <c r="H2440">
        <f>IF(LEN(I2440)&gt;0,1+MAX($H$1:H2439),0)</f>
        <v>0</v>
      </c>
      <c r="I2440" t="str">
        <f>IF(B2440=LEFT('Debt Worksheet'!$C$7,2),'Selected Unit Finder +Unit List'!F2440,"")</f>
        <v/>
      </c>
      <c r="J2440" t="str">
        <f t="shared" si="114"/>
        <v>9150247</v>
      </c>
    </row>
    <row r="2441" spans="1:10" x14ac:dyDescent="0.3">
      <c r="A2441" t="str">
        <f t="shared" si="115"/>
        <v>9150248</v>
      </c>
      <c r="B2441" t="s">
        <v>5800</v>
      </c>
      <c r="C2441" t="s">
        <v>960</v>
      </c>
      <c r="D2441" t="s">
        <v>5854</v>
      </c>
      <c r="E2441" t="s">
        <v>5855</v>
      </c>
      <c r="F2441" t="s">
        <v>5856</v>
      </c>
      <c r="G2441">
        <f t="shared" si="116"/>
        <v>28</v>
      </c>
      <c r="H2441">
        <f>IF(LEN(I2441)&gt;0,1+MAX($H$1:H2440),0)</f>
        <v>0</v>
      </c>
      <c r="I2441" t="str">
        <f>IF(B2441=LEFT('Debt Worksheet'!$C$7,2),'Selected Unit Finder +Unit List'!F2441,"")</f>
        <v/>
      </c>
      <c r="J2441" t="str">
        <f t="shared" si="114"/>
        <v>9150248</v>
      </c>
    </row>
    <row r="2442" spans="1:10" x14ac:dyDescent="0.3">
      <c r="A2442" t="str">
        <f t="shared" si="115"/>
        <v>9210000</v>
      </c>
      <c r="B2442" t="s">
        <v>5857</v>
      </c>
      <c r="C2442" t="s">
        <v>896</v>
      </c>
      <c r="D2442" t="s">
        <v>897</v>
      </c>
      <c r="E2442" t="s">
        <v>5858</v>
      </c>
      <c r="F2442" t="s">
        <v>5859</v>
      </c>
      <c r="G2442">
        <f t="shared" si="116"/>
        <v>20</v>
      </c>
      <c r="H2442">
        <f>IF(LEN(I2442)&gt;0,1+MAX($H$1:H2441),0)</f>
        <v>0</v>
      </c>
      <c r="I2442" t="str">
        <f>IF(B2442=LEFT('Debt Worksheet'!$C$7,2),'Selected Unit Finder +Unit List'!F2442,"")</f>
        <v/>
      </c>
      <c r="J2442" t="str">
        <f t="shared" si="114"/>
        <v>9210000</v>
      </c>
    </row>
    <row r="2443" spans="1:10" x14ac:dyDescent="0.3">
      <c r="A2443" t="str">
        <f t="shared" si="115"/>
        <v>9220001</v>
      </c>
      <c r="B2443" t="s">
        <v>5857</v>
      </c>
      <c r="C2443" t="s">
        <v>900</v>
      </c>
      <c r="D2443" t="s">
        <v>901</v>
      </c>
      <c r="E2443" t="s">
        <v>1969</v>
      </c>
      <c r="F2443" t="s">
        <v>1970</v>
      </c>
      <c r="G2443">
        <f t="shared" si="116"/>
        <v>20</v>
      </c>
      <c r="H2443">
        <f>IF(LEN(I2443)&gt;0,1+MAX($H$1:H2442),0)</f>
        <v>0</v>
      </c>
      <c r="I2443" t="str">
        <f>IF(B2443=LEFT('Debt Worksheet'!$C$7,2),'Selected Unit Finder +Unit List'!F2443,"")</f>
        <v/>
      </c>
      <c r="J2443" t="str">
        <f t="shared" si="114"/>
        <v>9220001</v>
      </c>
    </row>
    <row r="2444" spans="1:10" x14ac:dyDescent="0.3">
      <c r="A2444" t="str">
        <f t="shared" si="115"/>
        <v>9220002</v>
      </c>
      <c r="B2444" t="s">
        <v>5857</v>
      </c>
      <c r="C2444" t="s">
        <v>900</v>
      </c>
      <c r="D2444" t="s">
        <v>904</v>
      </c>
      <c r="E2444" t="s">
        <v>1908</v>
      </c>
      <c r="F2444" t="s">
        <v>1909</v>
      </c>
      <c r="G2444">
        <f t="shared" si="116"/>
        <v>20</v>
      </c>
      <c r="H2444">
        <f>IF(LEN(I2444)&gt;0,1+MAX($H$1:H2443),0)</f>
        <v>0</v>
      </c>
      <c r="I2444" t="str">
        <f>IF(B2444=LEFT('Debt Worksheet'!$C$7,2),'Selected Unit Finder +Unit List'!F2444,"")</f>
        <v/>
      </c>
      <c r="J2444" t="str">
        <f t="shared" si="114"/>
        <v>9220002</v>
      </c>
    </row>
    <row r="2445" spans="1:10" x14ac:dyDescent="0.3">
      <c r="A2445" t="str">
        <f t="shared" si="115"/>
        <v>9220003</v>
      </c>
      <c r="B2445" t="s">
        <v>5857</v>
      </c>
      <c r="C2445" t="s">
        <v>900</v>
      </c>
      <c r="D2445" t="s">
        <v>907</v>
      </c>
      <c r="E2445" t="s">
        <v>5860</v>
      </c>
      <c r="F2445" t="s">
        <v>5861</v>
      </c>
      <c r="G2445">
        <f t="shared" si="116"/>
        <v>20</v>
      </c>
      <c r="H2445">
        <f>IF(LEN(I2445)&gt;0,1+MAX($H$1:H2444),0)</f>
        <v>0</v>
      </c>
      <c r="I2445" t="str">
        <f>IF(B2445=LEFT('Debt Worksheet'!$C$7,2),'Selected Unit Finder +Unit List'!F2445,"")</f>
        <v/>
      </c>
      <c r="J2445" t="str">
        <f t="shared" si="114"/>
        <v>9220003</v>
      </c>
    </row>
    <row r="2446" spans="1:10" x14ac:dyDescent="0.3">
      <c r="A2446" t="str">
        <f t="shared" si="115"/>
        <v>9220004</v>
      </c>
      <c r="B2446" t="s">
        <v>5857</v>
      </c>
      <c r="C2446" t="s">
        <v>900</v>
      </c>
      <c r="D2446" t="s">
        <v>910</v>
      </c>
      <c r="E2446" t="s">
        <v>911</v>
      </c>
      <c r="F2446" t="s">
        <v>912</v>
      </c>
      <c r="G2446">
        <f t="shared" si="116"/>
        <v>20</v>
      </c>
      <c r="H2446">
        <f>IF(LEN(I2446)&gt;0,1+MAX($H$1:H2445),0)</f>
        <v>0</v>
      </c>
      <c r="I2446" t="str">
        <f>IF(B2446=LEFT('Debt Worksheet'!$C$7,2),'Selected Unit Finder +Unit List'!F2446,"")</f>
        <v/>
      </c>
      <c r="J2446" t="str">
        <f t="shared" si="114"/>
        <v>9220004</v>
      </c>
    </row>
    <row r="2447" spans="1:10" x14ac:dyDescent="0.3">
      <c r="A2447" t="str">
        <f t="shared" si="115"/>
        <v>9220005</v>
      </c>
      <c r="B2447" t="s">
        <v>5857</v>
      </c>
      <c r="C2447" t="s">
        <v>900</v>
      </c>
      <c r="D2447" t="s">
        <v>913</v>
      </c>
      <c r="E2447" t="s">
        <v>1130</v>
      </c>
      <c r="F2447" t="s">
        <v>1131</v>
      </c>
      <c r="G2447">
        <f t="shared" si="116"/>
        <v>20</v>
      </c>
      <c r="H2447">
        <f>IF(LEN(I2447)&gt;0,1+MAX($H$1:H2446),0)</f>
        <v>0</v>
      </c>
      <c r="I2447" t="str">
        <f>IF(B2447=LEFT('Debt Worksheet'!$C$7,2),'Selected Unit Finder +Unit List'!F2447,"")</f>
        <v/>
      </c>
      <c r="J2447" t="str">
        <f t="shared" si="114"/>
        <v>9220005</v>
      </c>
    </row>
    <row r="2448" spans="1:10" x14ac:dyDescent="0.3">
      <c r="A2448" t="str">
        <f t="shared" si="115"/>
        <v>9220006</v>
      </c>
      <c r="B2448" t="s">
        <v>5857</v>
      </c>
      <c r="C2448" t="s">
        <v>900</v>
      </c>
      <c r="D2448" t="s">
        <v>916</v>
      </c>
      <c r="E2448" t="s">
        <v>2402</v>
      </c>
      <c r="F2448" t="s">
        <v>2403</v>
      </c>
      <c r="G2448">
        <f t="shared" si="116"/>
        <v>20</v>
      </c>
      <c r="H2448">
        <f>IF(LEN(I2448)&gt;0,1+MAX($H$1:H2447),0)</f>
        <v>0</v>
      </c>
      <c r="I2448" t="str">
        <f>IF(B2448=LEFT('Debt Worksheet'!$C$7,2),'Selected Unit Finder +Unit List'!F2448,"")</f>
        <v/>
      </c>
      <c r="J2448" t="str">
        <f t="shared" si="114"/>
        <v>9220006</v>
      </c>
    </row>
    <row r="2449" spans="1:10" x14ac:dyDescent="0.3">
      <c r="A2449" t="str">
        <f t="shared" si="115"/>
        <v>9220007</v>
      </c>
      <c r="B2449" t="s">
        <v>5857</v>
      </c>
      <c r="C2449" t="s">
        <v>900</v>
      </c>
      <c r="D2449" t="s">
        <v>919</v>
      </c>
      <c r="E2449" t="s">
        <v>5862</v>
      </c>
      <c r="F2449" t="s">
        <v>5863</v>
      </c>
      <c r="G2449">
        <f t="shared" si="116"/>
        <v>20</v>
      </c>
      <c r="H2449">
        <f>IF(LEN(I2449)&gt;0,1+MAX($H$1:H2448),0)</f>
        <v>0</v>
      </c>
      <c r="I2449" t="str">
        <f>IF(B2449=LEFT('Debt Worksheet'!$C$7,2),'Selected Unit Finder +Unit List'!F2449,"")</f>
        <v/>
      </c>
      <c r="J2449" t="str">
        <f t="shared" si="114"/>
        <v>9220007</v>
      </c>
    </row>
    <row r="2450" spans="1:10" x14ac:dyDescent="0.3">
      <c r="A2450" t="str">
        <f t="shared" si="115"/>
        <v>9220008</v>
      </c>
      <c r="B2450" t="s">
        <v>5857</v>
      </c>
      <c r="C2450" t="s">
        <v>900</v>
      </c>
      <c r="D2450" t="s">
        <v>922</v>
      </c>
      <c r="E2450" t="s">
        <v>929</v>
      </c>
      <c r="F2450" t="s">
        <v>930</v>
      </c>
      <c r="G2450">
        <f t="shared" si="116"/>
        <v>20</v>
      </c>
      <c r="H2450">
        <f>IF(LEN(I2450)&gt;0,1+MAX($H$1:H2449),0)</f>
        <v>0</v>
      </c>
      <c r="I2450" t="str">
        <f>IF(B2450=LEFT('Debt Worksheet'!$C$7,2),'Selected Unit Finder +Unit List'!F2450,"")</f>
        <v/>
      </c>
      <c r="J2450" t="str">
        <f t="shared" si="114"/>
        <v>9220008</v>
      </c>
    </row>
    <row r="2451" spans="1:10" x14ac:dyDescent="0.3">
      <c r="A2451" t="str">
        <f t="shared" si="115"/>
        <v>9220009</v>
      </c>
      <c r="B2451" t="s">
        <v>5857</v>
      </c>
      <c r="C2451" t="s">
        <v>900</v>
      </c>
      <c r="D2451" t="s">
        <v>925</v>
      </c>
      <c r="E2451" t="s">
        <v>935</v>
      </c>
      <c r="F2451" t="s">
        <v>936</v>
      </c>
      <c r="G2451">
        <f t="shared" si="116"/>
        <v>20</v>
      </c>
      <c r="H2451">
        <f>IF(LEN(I2451)&gt;0,1+MAX($H$1:H2450),0)</f>
        <v>0</v>
      </c>
      <c r="I2451" t="str">
        <f>IF(B2451=LEFT('Debt Worksheet'!$C$7,2),'Selected Unit Finder +Unit List'!F2451,"")</f>
        <v/>
      </c>
      <c r="J2451" t="str">
        <f t="shared" si="114"/>
        <v>9220009</v>
      </c>
    </row>
    <row r="2452" spans="1:10" x14ac:dyDescent="0.3">
      <c r="A2452" t="str">
        <f t="shared" si="115"/>
        <v>9230432</v>
      </c>
      <c r="B2452" t="s">
        <v>5857</v>
      </c>
      <c r="C2452" t="s">
        <v>937</v>
      </c>
      <c r="D2452" t="s">
        <v>5864</v>
      </c>
      <c r="E2452" t="s">
        <v>5865</v>
      </c>
      <c r="F2452" t="s">
        <v>5866</v>
      </c>
      <c r="G2452">
        <f t="shared" si="116"/>
        <v>20</v>
      </c>
      <c r="H2452">
        <f>IF(LEN(I2452)&gt;0,1+MAX($H$1:H2451),0)</f>
        <v>0</v>
      </c>
      <c r="I2452" t="str">
        <f>IF(B2452=LEFT('Debt Worksheet'!$C$7,2),'Selected Unit Finder +Unit List'!F2452,"")</f>
        <v/>
      </c>
      <c r="J2452" t="str">
        <f t="shared" si="114"/>
        <v>9230432</v>
      </c>
    </row>
    <row r="2453" spans="1:10" x14ac:dyDescent="0.3">
      <c r="A2453" t="str">
        <f t="shared" si="115"/>
        <v>9230948</v>
      </c>
      <c r="B2453" t="s">
        <v>5857</v>
      </c>
      <c r="C2453" t="s">
        <v>937</v>
      </c>
      <c r="D2453" t="s">
        <v>5867</v>
      </c>
      <c r="E2453" t="s">
        <v>5868</v>
      </c>
      <c r="F2453" t="s">
        <v>5869</v>
      </c>
      <c r="G2453">
        <f t="shared" si="116"/>
        <v>20</v>
      </c>
      <c r="H2453">
        <f>IF(LEN(I2453)&gt;0,1+MAX($H$1:H2452),0)</f>
        <v>0</v>
      </c>
      <c r="I2453" t="str">
        <f>IF(B2453=LEFT('Debt Worksheet'!$C$7,2),'Selected Unit Finder +Unit List'!F2453,"")</f>
        <v/>
      </c>
      <c r="J2453" t="str">
        <f t="shared" si="114"/>
        <v>9230948</v>
      </c>
    </row>
    <row r="2454" spans="1:10" x14ac:dyDescent="0.3">
      <c r="A2454" t="str">
        <f t="shared" si="115"/>
        <v>9230949</v>
      </c>
      <c r="B2454" t="s">
        <v>5857</v>
      </c>
      <c r="C2454" t="s">
        <v>937</v>
      </c>
      <c r="D2454" t="s">
        <v>5870</v>
      </c>
      <c r="E2454" t="s">
        <v>5871</v>
      </c>
      <c r="F2454" t="s">
        <v>5872</v>
      </c>
      <c r="G2454">
        <f t="shared" si="116"/>
        <v>20</v>
      </c>
      <c r="H2454">
        <f>IF(LEN(I2454)&gt;0,1+MAX($H$1:H2453),0)</f>
        <v>0</v>
      </c>
      <c r="I2454" t="str">
        <f>IF(B2454=LEFT('Debt Worksheet'!$C$7,2),'Selected Unit Finder +Unit List'!F2454,"")</f>
        <v/>
      </c>
      <c r="J2454" t="str">
        <f t="shared" si="114"/>
        <v>9230949</v>
      </c>
    </row>
    <row r="2455" spans="1:10" x14ac:dyDescent="0.3">
      <c r="A2455" t="str">
        <f t="shared" si="115"/>
        <v>9230950</v>
      </c>
      <c r="B2455" t="s">
        <v>5857</v>
      </c>
      <c r="C2455" t="s">
        <v>937</v>
      </c>
      <c r="D2455" t="s">
        <v>5873</v>
      </c>
      <c r="E2455" t="s">
        <v>5874</v>
      </c>
      <c r="F2455" t="s">
        <v>5875</v>
      </c>
      <c r="G2455">
        <f t="shared" si="116"/>
        <v>20</v>
      </c>
      <c r="H2455">
        <f>IF(LEN(I2455)&gt;0,1+MAX($H$1:H2454),0)</f>
        <v>0</v>
      </c>
      <c r="I2455" t="str">
        <f>IF(B2455=LEFT('Debt Worksheet'!$C$7,2),'Selected Unit Finder +Unit List'!F2455,"")</f>
        <v/>
      </c>
      <c r="J2455" t="str">
        <f t="shared" si="114"/>
        <v>9230950</v>
      </c>
    </row>
    <row r="2456" spans="1:10" x14ac:dyDescent="0.3">
      <c r="A2456" t="str">
        <f t="shared" si="115"/>
        <v>9248625</v>
      </c>
      <c r="B2456" t="s">
        <v>5857</v>
      </c>
      <c r="C2456" t="s">
        <v>950</v>
      </c>
      <c r="D2456" t="s">
        <v>5876</v>
      </c>
      <c r="E2456" t="s">
        <v>5877</v>
      </c>
      <c r="F2456" t="s">
        <v>5878</v>
      </c>
      <c r="G2456">
        <f t="shared" si="116"/>
        <v>20</v>
      </c>
      <c r="H2456">
        <f>IF(LEN(I2456)&gt;0,1+MAX($H$1:H2455),0)</f>
        <v>0</v>
      </c>
      <c r="I2456" t="str">
        <f>IF(B2456=LEFT('Debt Worksheet'!$C$7,2),'Selected Unit Finder +Unit List'!F2456,"")</f>
        <v/>
      </c>
      <c r="J2456" t="str">
        <f t="shared" si="114"/>
        <v>9248625</v>
      </c>
    </row>
    <row r="2457" spans="1:10" x14ac:dyDescent="0.3">
      <c r="A2457" t="str">
        <f t="shared" si="115"/>
        <v>9248665</v>
      </c>
      <c r="B2457" t="s">
        <v>5857</v>
      </c>
      <c r="C2457" t="s">
        <v>950</v>
      </c>
      <c r="D2457" t="s">
        <v>5879</v>
      </c>
      <c r="E2457" t="s">
        <v>5880</v>
      </c>
      <c r="F2457" t="s">
        <v>5881</v>
      </c>
      <c r="G2457">
        <f t="shared" si="116"/>
        <v>20</v>
      </c>
      <c r="H2457">
        <f>IF(LEN(I2457)&gt;0,1+MAX($H$1:H2456),0)</f>
        <v>0</v>
      </c>
      <c r="I2457" t="str">
        <f>IF(B2457=LEFT('Debt Worksheet'!$C$7,2),'Selected Unit Finder +Unit List'!F2457,"")</f>
        <v/>
      </c>
      <c r="J2457" t="str">
        <f t="shared" si="114"/>
        <v>9248665</v>
      </c>
    </row>
    <row r="2458" spans="1:10" x14ac:dyDescent="0.3">
      <c r="A2458" t="str">
        <f t="shared" si="115"/>
        <v>9250249</v>
      </c>
      <c r="B2458" t="s">
        <v>5857</v>
      </c>
      <c r="C2458" t="s">
        <v>960</v>
      </c>
      <c r="D2458" t="s">
        <v>5882</v>
      </c>
      <c r="E2458" t="s">
        <v>5883</v>
      </c>
      <c r="F2458" t="s">
        <v>5884</v>
      </c>
      <c r="G2458">
        <f t="shared" si="116"/>
        <v>20</v>
      </c>
      <c r="H2458">
        <f>IF(LEN(I2458)&gt;0,1+MAX($H$1:H2457),0)</f>
        <v>0</v>
      </c>
      <c r="I2458" t="str">
        <f>IF(B2458=LEFT('Debt Worksheet'!$C$7,2),'Selected Unit Finder +Unit List'!F2458,"")</f>
        <v/>
      </c>
      <c r="J2458" t="str">
        <f t="shared" si="114"/>
        <v>9250249</v>
      </c>
    </row>
    <row r="2459" spans="1:10" x14ac:dyDescent="0.3">
      <c r="A2459" t="str">
        <f t="shared" si="115"/>
        <v>9250250</v>
      </c>
      <c r="B2459" t="s">
        <v>5857</v>
      </c>
      <c r="C2459" t="s">
        <v>960</v>
      </c>
      <c r="D2459" t="s">
        <v>5885</v>
      </c>
      <c r="E2459" t="s">
        <v>5886</v>
      </c>
      <c r="F2459" t="s">
        <v>5887</v>
      </c>
      <c r="G2459">
        <f t="shared" si="116"/>
        <v>20</v>
      </c>
      <c r="H2459">
        <f>IF(LEN(I2459)&gt;0,1+MAX($H$1:H2458),0)</f>
        <v>0</v>
      </c>
      <c r="I2459" t="str">
        <f>IF(B2459=LEFT('Debt Worksheet'!$C$7,2),'Selected Unit Finder +Unit List'!F2459,"")</f>
        <v/>
      </c>
      <c r="J2459" t="str">
        <f t="shared" si="114"/>
        <v>9250250</v>
      </c>
    </row>
    <row r="2460" spans="1:10" x14ac:dyDescent="0.3">
      <c r="A2460" t="str">
        <f t="shared" si="115"/>
        <v>9250251</v>
      </c>
      <c r="B2460" t="s">
        <v>5857</v>
      </c>
      <c r="C2460" t="s">
        <v>960</v>
      </c>
      <c r="D2460" t="s">
        <v>5888</v>
      </c>
      <c r="E2460" t="s">
        <v>5889</v>
      </c>
      <c r="F2460" t="s">
        <v>5889</v>
      </c>
      <c r="G2460">
        <f t="shared" si="116"/>
        <v>20</v>
      </c>
      <c r="H2460">
        <f>IF(LEN(I2460)&gt;0,1+MAX($H$1:H2459),0)</f>
        <v>0</v>
      </c>
      <c r="I2460" t="str">
        <f>IF(B2460=LEFT('Debt Worksheet'!$C$7,2),'Selected Unit Finder +Unit List'!F2460,"")</f>
        <v/>
      </c>
      <c r="J2460" t="str">
        <f t="shared" si="114"/>
        <v>9250251</v>
      </c>
    </row>
    <row r="2461" spans="1:10" x14ac:dyDescent="0.3">
      <c r="A2461" t="str">
        <f t="shared" si="115"/>
        <v>9261078</v>
      </c>
      <c r="B2461" t="s">
        <v>5857</v>
      </c>
      <c r="C2461" t="s">
        <v>966</v>
      </c>
      <c r="D2461" t="s">
        <v>5890</v>
      </c>
      <c r="E2461" t="s">
        <v>5891</v>
      </c>
      <c r="F2461" t="s">
        <v>7</v>
      </c>
      <c r="G2461">
        <f t="shared" si="116"/>
        <v>20</v>
      </c>
      <c r="H2461">
        <f>IF(LEN(I2461)&gt;0,1+MAX($H$1:H2460),0)</f>
        <v>0</v>
      </c>
      <c r="I2461" t="str">
        <f>IF(B2461=LEFT('Debt Worksheet'!$C$7,2),'Selected Unit Finder +Unit List'!F2461,"")</f>
        <v/>
      </c>
      <c r="J2461" t="str">
        <f t="shared" si="114"/>
        <v>9261078</v>
      </c>
    </row>
  </sheetData>
  <autoFilter ref="A1:J1" xr:uid="{34243EB0-AD73-4D54-BBB0-DDE14C26E0AC}"/>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D7E30-C7D4-4064-8772-6DAB6FA5F92D}">
  <sheetPr>
    <tabColor rgb="FF00B0F0"/>
  </sheetPr>
  <dimension ref="A1:I965"/>
  <sheetViews>
    <sheetView topLeftCell="A954" workbookViewId="0">
      <selection activeCell="J975" sqref="J975"/>
    </sheetView>
  </sheetViews>
  <sheetFormatPr defaultRowHeight="14.4" x14ac:dyDescent="0.3"/>
  <cols>
    <col min="1" max="1" width="12" style="2" bestFit="1" customWidth="1"/>
    <col min="2" max="5" width="9.21875" style="2"/>
    <col min="6" max="9" width="14.21875" style="5" bestFit="1" customWidth="1"/>
  </cols>
  <sheetData>
    <row r="1" spans="1:9" x14ac:dyDescent="0.3">
      <c r="A1" s="2" t="s">
        <v>5892</v>
      </c>
      <c r="B1" s="2" t="s">
        <v>5893</v>
      </c>
      <c r="C1" s="2" t="s">
        <v>5894</v>
      </c>
      <c r="D1" s="2" t="s">
        <v>5895</v>
      </c>
      <c r="E1" s="2" t="s">
        <v>5896</v>
      </c>
      <c r="F1" s="5" t="s">
        <v>5897</v>
      </c>
      <c r="G1" s="5" t="s">
        <v>5898</v>
      </c>
      <c r="H1" s="5" t="s">
        <v>5899</v>
      </c>
      <c r="I1" s="5" t="s">
        <v>5900</v>
      </c>
    </row>
    <row r="2" spans="1:9" x14ac:dyDescent="0.3">
      <c r="A2" s="2" t="s">
        <v>5901</v>
      </c>
      <c r="B2" s="2" t="s">
        <v>895</v>
      </c>
      <c r="C2" s="2" t="s">
        <v>951</v>
      </c>
      <c r="D2" s="2" t="s">
        <v>950</v>
      </c>
      <c r="E2" s="2" t="s">
        <v>159</v>
      </c>
      <c r="F2" s="5">
        <v>1723053</v>
      </c>
      <c r="G2" s="5">
        <v>1723575</v>
      </c>
      <c r="H2" s="5">
        <v>2731150</v>
      </c>
      <c r="I2" s="5">
        <v>408772</v>
      </c>
    </row>
    <row r="3" spans="1:9" x14ac:dyDescent="0.3">
      <c r="A3" s="2" t="s">
        <v>5902</v>
      </c>
      <c r="B3" s="2" t="s">
        <v>895</v>
      </c>
      <c r="C3" s="2" t="s">
        <v>954</v>
      </c>
      <c r="D3" s="2" t="s">
        <v>950</v>
      </c>
      <c r="E3" s="2" t="s">
        <v>159</v>
      </c>
      <c r="F3" s="5">
        <v>2125725</v>
      </c>
      <c r="G3" s="5">
        <v>2124325</v>
      </c>
      <c r="H3" s="5">
        <v>4249850</v>
      </c>
      <c r="I3" s="5">
        <v>595801</v>
      </c>
    </row>
    <row r="4" spans="1:9" x14ac:dyDescent="0.3">
      <c r="A4" s="2" t="s">
        <v>5903</v>
      </c>
      <c r="B4" s="2" t="s">
        <v>895</v>
      </c>
      <c r="C4" s="2" t="s">
        <v>957</v>
      </c>
      <c r="D4" s="2" t="s">
        <v>950</v>
      </c>
      <c r="E4" s="2" t="s">
        <v>159</v>
      </c>
      <c r="F4" s="5">
        <v>1237347</v>
      </c>
      <c r="G4" s="5">
        <v>1176262</v>
      </c>
      <c r="H4" s="5">
        <v>2357275</v>
      </c>
      <c r="I4" s="5">
        <v>933891</v>
      </c>
    </row>
    <row r="5" spans="1:9" x14ac:dyDescent="0.3">
      <c r="A5" s="2" t="s">
        <v>5904</v>
      </c>
      <c r="B5" s="2" t="s">
        <v>970</v>
      </c>
      <c r="C5" s="2" t="s">
        <v>934</v>
      </c>
      <c r="D5" s="2" t="s">
        <v>900</v>
      </c>
      <c r="E5" s="2" t="s">
        <v>164</v>
      </c>
      <c r="F5" s="5">
        <v>60738</v>
      </c>
      <c r="G5" s="5">
        <v>60738</v>
      </c>
      <c r="H5" s="5">
        <v>121476</v>
      </c>
      <c r="I5" s="5">
        <v>18221</v>
      </c>
    </row>
    <row r="6" spans="1:9" x14ac:dyDescent="0.3">
      <c r="A6" s="2" t="s">
        <v>5905</v>
      </c>
      <c r="B6" s="2" t="s">
        <v>970</v>
      </c>
      <c r="C6" s="2" t="s">
        <v>1010</v>
      </c>
      <c r="D6" s="2" t="s">
        <v>900</v>
      </c>
      <c r="E6" s="2" t="s">
        <v>159</v>
      </c>
      <c r="F6" s="5">
        <v>0</v>
      </c>
      <c r="G6" s="5">
        <v>0</v>
      </c>
      <c r="H6" s="5">
        <v>0</v>
      </c>
      <c r="I6" s="5">
        <v>0</v>
      </c>
    </row>
    <row r="7" spans="1:9" x14ac:dyDescent="0.3">
      <c r="A7" s="2" t="s">
        <v>5906</v>
      </c>
      <c r="B7" s="2" t="s">
        <v>970</v>
      </c>
      <c r="C7" s="2" t="s">
        <v>1035</v>
      </c>
      <c r="D7" s="2" t="s">
        <v>950</v>
      </c>
      <c r="E7" s="2" t="s">
        <v>159</v>
      </c>
      <c r="F7" s="5">
        <v>11491103</v>
      </c>
      <c r="G7" s="5">
        <v>11482682</v>
      </c>
      <c r="H7" s="5">
        <v>21634639</v>
      </c>
      <c r="I7" s="5">
        <v>3335995</v>
      </c>
    </row>
    <row r="8" spans="1:9" x14ac:dyDescent="0.3">
      <c r="A8" s="2" t="s">
        <v>5907</v>
      </c>
      <c r="B8" s="2" t="s">
        <v>970</v>
      </c>
      <c r="C8" s="2" t="s">
        <v>1038</v>
      </c>
      <c r="D8" s="2" t="s">
        <v>950</v>
      </c>
      <c r="E8" s="2" t="s">
        <v>159</v>
      </c>
      <c r="F8" s="5">
        <v>12479459</v>
      </c>
      <c r="G8" s="5">
        <v>11442500</v>
      </c>
      <c r="H8" s="5">
        <v>19561500</v>
      </c>
      <c r="I8" s="5">
        <v>3274532</v>
      </c>
    </row>
    <row r="9" spans="1:9" x14ac:dyDescent="0.3">
      <c r="A9" s="2" t="s">
        <v>5908</v>
      </c>
      <c r="B9" s="2" t="s">
        <v>970</v>
      </c>
      <c r="C9" s="2" t="s">
        <v>1038</v>
      </c>
      <c r="D9" s="2" t="s">
        <v>950</v>
      </c>
      <c r="E9" s="2" t="s">
        <v>175</v>
      </c>
      <c r="F9" s="5">
        <v>1324000</v>
      </c>
      <c r="G9" s="5">
        <v>1324000</v>
      </c>
      <c r="H9" s="5">
        <v>2651000</v>
      </c>
      <c r="I9" s="5">
        <v>397350</v>
      </c>
    </row>
    <row r="10" spans="1:9" x14ac:dyDescent="0.3">
      <c r="A10" s="2" t="s">
        <v>5909</v>
      </c>
      <c r="B10" s="2" t="s">
        <v>970</v>
      </c>
      <c r="C10" s="2" t="s">
        <v>1041</v>
      </c>
      <c r="D10" s="2" t="s">
        <v>950</v>
      </c>
      <c r="E10" s="2" t="s">
        <v>159</v>
      </c>
      <c r="F10" s="5">
        <v>12403800</v>
      </c>
      <c r="G10" s="5">
        <v>12390163</v>
      </c>
      <c r="H10" s="5">
        <v>12954727</v>
      </c>
      <c r="I10" s="5">
        <v>1221020</v>
      </c>
    </row>
    <row r="11" spans="1:9" x14ac:dyDescent="0.3">
      <c r="A11" s="2" t="s">
        <v>5910</v>
      </c>
      <c r="B11" s="2" t="s">
        <v>970</v>
      </c>
      <c r="C11" s="2" t="s">
        <v>1041</v>
      </c>
      <c r="D11" s="2" t="s">
        <v>950</v>
      </c>
      <c r="E11" s="2" t="s">
        <v>175</v>
      </c>
      <c r="F11" s="5">
        <v>12543500</v>
      </c>
      <c r="G11" s="5">
        <v>12543500</v>
      </c>
      <c r="H11" s="5">
        <v>23839000</v>
      </c>
      <c r="I11" s="5">
        <v>5954200</v>
      </c>
    </row>
    <row r="12" spans="1:9" x14ac:dyDescent="0.3">
      <c r="A12" s="2" t="s">
        <v>5911</v>
      </c>
      <c r="B12" s="2" t="s">
        <v>970</v>
      </c>
      <c r="C12" s="2" t="s">
        <v>1044</v>
      </c>
      <c r="D12" s="2" t="s">
        <v>950</v>
      </c>
      <c r="E12" s="2" t="s">
        <v>159</v>
      </c>
      <c r="F12" s="5">
        <v>15350050</v>
      </c>
      <c r="G12" s="5">
        <v>12814675</v>
      </c>
      <c r="H12" s="5">
        <v>18999425</v>
      </c>
      <c r="I12" s="5">
        <v>3585708</v>
      </c>
    </row>
    <row r="13" spans="1:9" x14ac:dyDescent="0.3">
      <c r="A13" s="2" t="s">
        <v>10895</v>
      </c>
      <c r="B13" s="2" t="s">
        <v>970</v>
      </c>
      <c r="C13" s="2" t="s">
        <v>1047</v>
      </c>
      <c r="D13" s="2" t="s">
        <v>960</v>
      </c>
      <c r="E13" s="2" t="s">
        <v>159</v>
      </c>
      <c r="F13" s="5">
        <v>2179084</v>
      </c>
      <c r="G13" s="5">
        <v>2174100</v>
      </c>
      <c r="H13" s="5">
        <v>1916750</v>
      </c>
      <c r="I13" s="5">
        <v>0</v>
      </c>
    </row>
    <row r="14" spans="1:9" x14ac:dyDescent="0.3">
      <c r="A14" s="2" t="s">
        <v>10896</v>
      </c>
      <c r="B14" s="2" t="s">
        <v>970</v>
      </c>
      <c r="C14" s="2" t="s">
        <v>1017</v>
      </c>
      <c r="D14" s="2" t="s">
        <v>937</v>
      </c>
      <c r="E14" s="2" t="s">
        <v>159</v>
      </c>
      <c r="F14" s="5">
        <v>190500</v>
      </c>
      <c r="G14" s="5">
        <v>208300</v>
      </c>
      <c r="H14" s="5">
        <v>422600</v>
      </c>
      <c r="I14" s="5">
        <v>64590</v>
      </c>
    </row>
    <row r="15" spans="1:9" x14ac:dyDescent="0.3">
      <c r="A15" s="2" t="s">
        <v>5912</v>
      </c>
      <c r="B15" s="2" t="s">
        <v>970</v>
      </c>
      <c r="C15" s="2" t="s">
        <v>1017</v>
      </c>
      <c r="D15" s="2" t="s">
        <v>937</v>
      </c>
      <c r="E15" s="2" t="s">
        <v>170</v>
      </c>
      <c r="F15" s="5">
        <v>9994</v>
      </c>
      <c r="G15" s="5">
        <v>109994</v>
      </c>
      <c r="H15" s="5">
        <v>118368</v>
      </c>
      <c r="I15" s="5">
        <v>8369</v>
      </c>
    </row>
    <row r="16" spans="1:9" x14ac:dyDescent="0.3">
      <c r="A16" s="2" t="s">
        <v>5913</v>
      </c>
      <c r="B16" s="2" t="s">
        <v>970</v>
      </c>
      <c r="C16" s="2" t="s">
        <v>1017</v>
      </c>
      <c r="D16" s="2" t="s">
        <v>937</v>
      </c>
      <c r="E16" s="2" t="s">
        <v>171</v>
      </c>
      <c r="F16" s="5">
        <v>114300</v>
      </c>
      <c r="G16" s="5">
        <v>113150</v>
      </c>
      <c r="H16" s="5">
        <v>225450</v>
      </c>
      <c r="I16" s="5">
        <v>33461</v>
      </c>
    </row>
    <row r="17" spans="1:9" x14ac:dyDescent="0.3">
      <c r="A17" s="2" t="s">
        <v>5914</v>
      </c>
      <c r="B17" s="2" t="s">
        <v>970</v>
      </c>
      <c r="C17" s="2" t="s">
        <v>1017</v>
      </c>
      <c r="D17" s="2" t="s">
        <v>937</v>
      </c>
      <c r="E17" s="2" t="s">
        <v>167</v>
      </c>
      <c r="F17" s="5">
        <v>262500</v>
      </c>
      <c r="G17" s="5">
        <v>262500</v>
      </c>
      <c r="H17" s="5">
        <v>512000</v>
      </c>
      <c r="I17" s="5">
        <v>77850</v>
      </c>
    </row>
    <row r="18" spans="1:9" x14ac:dyDescent="0.3">
      <c r="A18" s="2" t="s">
        <v>5915</v>
      </c>
      <c r="B18" s="2" t="s">
        <v>970</v>
      </c>
      <c r="C18" s="2" t="s">
        <v>1017</v>
      </c>
      <c r="D18" s="2" t="s">
        <v>937</v>
      </c>
      <c r="E18" s="2" t="s">
        <v>168</v>
      </c>
      <c r="F18" s="5">
        <v>166500</v>
      </c>
      <c r="G18" s="5">
        <v>166500</v>
      </c>
      <c r="H18" s="5">
        <v>336000</v>
      </c>
      <c r="I18" s="5">
        <v>166500</v>
      </c>
    </row>
    <row r="19" spans="1:9" x14ac:dyDescent="0.3">
      <c r="A19" s="2" t="s">
        <v>5916</v>
      </c>
      <c r="B19" s="2" t="s">
        <v>970</v>
      </c>
      <c r="C19" s="2" t="s">
        <v>1017</v>
      </c>
      <c r="D19" s="2" t="s">
        <v>937</v>
      </c>
      <c r="E19" s="2" t="s">
        <v>169</v>
      </c>
      <c r="F19" s="5">
        <v>68532</v>
      </c>
      <c r="G19" s="5">
        <v>77157</v>
      </c>
      <c r="H19" s="5">
        <v>142389</v>
      </c>
      <c r="I19" s="5">
        <v>20863</v>
      </c>
    </row>
    <row r="20" spans="1:9" x14ac:dyDescent="0.3">
      <c r="A20" s="2" t="s">
        <v>5917</v>
      </c>
      <c r="B20" s="2" t="s">
        <v>970</v>
      </c>
      <c r="C20" s="2" t="s">
        <v>1026</v>
      </c>
      <c r="D20" s="2" t="s">
        <v>937</v>
      </c>
      <c r="E20" s="2" t="s">
        <v>167</v>
      </c>
      <c r="F20" s="5">
        <v>54760</v>
      </c>
      <c r="G20" s="5">
        <v>54074</v>
      </c>
      <c r="H20" s="5">
        <v>106089</v>
      </c>
      <c r="I20" s="5">
        <v>56634</v>
      </c>
    </row>
    <row r="21" spans="1:9" x14ac:dyDescent="0.3">
      <c r="A21" s="2" t="s">
        <v>5918</v>
      </c>
      <c r="B21" s="2" t="s">
        <v>970</v>
      </c>
      <c r="C21" s="2" t="s">
        <v>1053</v>
      </c>
      <c r="D21" s="2" t="s">
        <v>966</v>
      </c>
      <c r="E21" s="2" t="s">
        <v>179</v>
      </c>
      <c r="F21" s="5">
        <v>438615</v>
      </c>
      <c r="G21" s="5">
        <v>437615</v>
      </c>
      <c r="H21" s="5">
        <v>876830</v>
      </c>
      <c r="I21" s="5">
        <v>131450</v>
      </c>
    </row>
    <row r="22" spans="1:9" x14ac:dyDescent="0.3">
      <c r="A22" s="2" t="s">
        <v>5919</v>
      </c>
      <c r="B22" s="2" t="s">
        <v>970</v>
      </c>
      <c r="C22" s="2" t="s">
        <v>1053</v>
      </c>
      <c r="D22" s="2" t="s">
        <v>966</v>
      </c>
      <c r="E22" s="2" t="s">
        <v>170</v>
      </c>
      <c r="F22" s="5">
        <v>521163</v>
      </c>
      <c r="G22" s="5">
        <v>520613</v>
      </c>
      <c r="H22" s="5">
        <v>1049201</v>
      </c>
      <c r="I22" s="5">
        <v>158359</v>
      </c>
    </row>
    <row r="23" spans="1:9" x14ac:dyDescent="0.3">
      <c r="A23" s="2" t="s">
        <v>5920</v>
      </c>
      <c r="B23" s="2" t="s">
        <v>1059</v>
      </c>
      <c r="C23" s="2" t="s">
        <v>897</v>
      </c>
      <c r="D23" s="2" t="s">
        <v>896</v>
      </c>
      <c r="E23" s="2" t="s">
        <v>159</v>
      </c>
      <c r="F23" s="5">
        <v>904000</v>
      </c>
      <c r="G23" s="5">
        <v>904000</v>
      </c>
      <c r="H23" s="5">
        <v>0</v>
      </c>
      <c r="I23" s="5">
        <v>0</v>
      </c>
    </row>
    <row r="24" spans="1:9" x14ac:dyDescent="0.3">
      <c r="A24" s="2" t="s">
        <v>5921</v>
      </c>
      <c r="B24" s="2" t="s">
        <v>1059</v>
      </c>
      <c r="C24" s="2" t="s">
        <v>901</v>
      </c>
      <c r="D24" s="2" t="s">
        <v>900</v>
      </c>
      <c r="E24" s="2" t="s">
        <v>164</v>
      </c>
      <c r="F24" s="5">
        <v>0</v>
      </c>
      <c r="G24" s="5">
        <v>0</v>
      </c>
      <c r="H24" s="5">
        <v>0</v>
      </c>
      <c r="I24" s="5">
        <v>0</v>
      </c>
    </row>
    <row r="25" spans="1:9" x14ac:dyDescent="0.3">
      <c r="A25" s="2" t="s">
        <v>5922</v>
      </c>
      <c r="B25" s="2" t="s">
        <v>1059</v>
      </c>
      <c r="C25" s="2" t="s">
        <v>925</v>
      </c>
      <c r="D25" s="2" t="s">
        <v>900</v>
      </c>
      <c r="E25" s="2" t="s">
        <v>159</v>
      </c>
      <c r="F25" s="5">
        <v>31669</v>
      </c>
      <c r="G25" s="5">
        <v>31669</v>
      </c>
      <c r="H25" s="5">
        <v>275202</v>
      </c>
      <c r="I25" s="5">
        <v>2153</v>
      </c>
    </row>
    <row r="26" spans="1:9" x14ac:dyDescent="0.3">
      <c r="A26" s="2" t="s">
        <v>5923</v>
      </c>
      <c r="B26" s="2" t="s">
        <v>1059</v>
      </c>
      <c r="C26" s="2" t="s">
        <v>1082</v>
      </c>
      <c r="D26" s="2" t="s">
        <v>937</v>
      </c>
      <c r="E26" s="2" t="s">
        <v>159</v>
      </c>
      <c r="F26" s="5">
        <v>328925</v>
      </c>
      <c r="G26" s="5">
        <v>337400</v>
      </c>
      <c r="H26" s="5">
        <v>666800</v>
      </c>
      <c r="I26" s="5">
        <v>329200</v>
      </c>
    </row>
    <row r="27" spans="1:9" x14ac:dyDescent="0.3">
      <c r="A27" s="2" t="s">
        <v>5924</v>
      </c>
      <c r="B27" s="2" t="s">
        <v>1059</v>
      </c>
      <c r="C27" s="2" t="s">
        <v>1082</v>
      </c>
      <c r="D27" s="2" t="s">
        <v>937</v>
      </c>
      <c r="E27" s="2" t="s">
        <v>168</v>
      </c>
      <c r="F27" s="5">
        <v>204471</v>
      </c>
      <c r="G27" s="5">
        <v>194078</v>
      </c>
      <c r="H27" s="5">
        <v>392367</v>
      </c>
      <c r="I27" s="5">
        <v>59428</v>
      </c>
    </row>
    <row r="28" spans="1:9" x14ac:dyDescent="0.3">
      <c r="A28" s="2" t="s">
        <v>5925</v>
      </c>
      <c r="B28" s="2" t="s">
        <v>1059</v>
      </c>
      <c r="C28" s="2" t="s">
        <v>1100</v>
      </c>
      <c r="D28" s="2" t="s">
        <v>950</v>
      </c>
      <c r="E28" s="2" t="s">
        <v>159</v>
      </c>
      <c r="F28" s="5">
        <v>10245197</v>
      </c>
      <c r="G28" s="5">
        <v>10234944</v>
      </c>
      <c r="H28" s="5">
        <v>16758513</v>
      </c>
      <c r="I28" s="5">
        <v>2670113</v>
      </c>
    </row>
    <row r="29" spans="1:9" x14ac:dyDescent="0.3">
      <c r="A29" s="2" t="s">
        <v>5926</v>
      </c>
      <c r="B29" s="2" t="s">
        <v>1059</v>
      </c>
      <c r="C29" s="2" t="s">
        <v>1100</v>
      </c>
      <c r="D29" s="2" t="s">
        <v>950</v>
      </c>
      <c r="E29" s="2" t="s">
        <v>422</v>
      </c>
      <c r="F29" s="5">
        <v>3186100</v>
      </c>
      <c r="G29" s="5">
        <v>3185000</v>
      </c>
      <c r="H29" s="5">
        <v>6390000</v>
      </c>
      <c r="I29" s="5">
        <v>3212500</v>
      </c>
    </row>
    <row r="30" spans="1:9" x14ac:dyDescent="0.3">
      <c r="A30" s="2" t="s">
        <v>5927</v>
      </c>
      <c r="B30" s="2" t="s">
        <v>1059</v>
      </c>
      <c r="C30" s="2" t="s">
        <v>1103</v>
      </c>
      <c r="D30" s="2" t="s">
        <v>950</v>
      </c>
      <c r="E30" s="2" t="s">
        <v>159</v>
      </c>
      <c r="F30" s="5">
        <v>318810</v>
      </c>
      <c r="G30" s="5">
        <v>318730</v>
      </c>
      <c r="H30" s="5">
        <v>592000</v>
      </c>
      <c r="I30" s="5">
        <v>167835</v>
      </c>
    </row>
    <row r="31" spans="1:9" x14ac:dyDescent="0.3">
      <c r="A31" s="2" t="s">
        <v>5928</v>
      </c>
      <c r="B31" s="2" t="s">
        <v>1059</v>
      </c>
      <c r="C31" s="2" t="s">
        <v>1103</v>
      </c>
      <c r="D31" s="2" t="s">
        <v>950</v>
      </c>
      <c r="E31" s="2" t="s">
        <v>422</v>
      </c>
      <c r="F31" s="5">
        <v>760000</v>
      </c>
      <c r="G31" s="5">
        <v>760000</v>
      </c>
      <c r="H31" s="5">
        <v>1520000</v>
      </c>
      <c r="I31" s="5">
        <v>760000</v>
      </c>
    </row>
    <row r="32" spans="1:9" x14ac:dyDescent="0.3">
      <c r="A32" s="2" t="s">
        <v>5929</v>
      </c>
      <c r="B32" s="2" t="s">
        <v>1111</v>
      </c>
      <c r="C32" s="2" t="s">
        <v>925</v>
      </c>
      <c r="D32" s="2" t="s">
        <v>960</v>
      </c>
      <c r="E32" s="2" t="s">
        <v>159</v>
      </c>
      <c r="F32" s="5">
        <v>58750</v>
      </c>
      <c r="G32" s="5">
        <v>57500</v>
      </c>
      <c r="H32" s="5">
        <v>114000</v>
      </c>
      <c r="I32" s="5">
        <v>16950</v>
      </c>
    </row>
    <row r="33" spans="1:9" x14ac:dyDescent="0.3">
      <c r="A33" s="2" t="s">
        <v>5930</v>
      </c>
      <c r="B33" s="2" t="s">
        <v>1111</v>
      </c>
      <c r="C33" s="2" t="s">
        <v>1152</v>
      </c>
      <c r="D33" s="2" t="s">
        <v>950</v>
      </c>
      <c r="E33" s="2" t="s">
        <v>159</v>
      </c>
      <c r="F33" s="5">
        <v>1870444</v>
      </c>
      <c r="G33" s="5">
        <v>1873313</v>
      </c>
      <c r="H33" s="5">
        <v>3182000</v>
      </c>
      <c r="I33" s="5">
        <v>477450</v>
      </c>
    </row>
    <row r="34" spans="1:9" x14ac:dyDescent="0.3">
      <c r="A34" s="2" t="s">
        <v>5931</v>
      </c>
      <c r="B34" s="2" t="s">
        <v>1167</v>
      </c>
      <c r="C34" s="2" t="s">
        <v>897</v>
      </c>
      <c r="D34" s="2" t="s">
        <v>896</v>
      </c>
      <c r="E34" s="2" t="s">
        <v>185</v>
      </c>
      <c r="F34" s="5">
        <v>334536</v>
      </c>
      <c r="G34" s="5">
        <v>332568</v>
      </c>
      <c r="H34" s="5">
        <v>665150</v>
      </c>
      <c r="I34" s="5">
        <v>99600</v>
      </c>
    </row>
    <row r="35" spans="1:9" x14ac:dyDescent="0.3">
      <c r="A35" s="2" t="s">
        <v>5932</v>
      </c>
      <c r="B35" s="2" t="s">
        <v>1167</v>
      </c>
      <c r="C35" s="2" t="s">
        <v>995</v>
      </c>
      <c r="D35" s="2" t="s">
        <v>960</v>
      </c>
      <c r="E35" s="2" t="s">
        <v>159</v>
      </c>
      <c r="F35" s="5">
        <v>55765</v>
      </c>
      <c r="G35" s="5">
        <v>54815</v>
      </c>
      <c r="H35" s="5">
        <v>113105</v>
      </c>
      <c r="I35" s="5">
        <v>16560</v>
      </c>
    </row>
    <row r="36" spans="1:9" x14ac:dyDescent="0.3">
      <c r="A36" s="2" t="s">
        <v>5933</v>
      </c>
      <c r="B36" s="2" t="s">
        <v>1167</v>
      </c>
      <c r="C36" s="2" t="s">
        <v>1172</v>
      </c>
      <c r="D36" s="2" t="s">
        <v>937</v>
      </c>
      <c r="E36" s="2" t="s">
        <v>159</v>
      </c>
      <c r="F36" s="5">
        <v>101500</v>
      </c>
      <c r="G36" s="5">
        <v>101500</v>
      </c>
      <c r="H36" s="5">
        <v>208000</v>
      </c>
      <c r="I36" s="5">
        <v>30300</v>
      </c>
    </row>
    <row r="37" spans="1:9" x14ac:dyDescent="0.3">
      <c r="A37" s="2" t="s">
        <v>5934</v>
      </c>
      <c r="B37" s="2" t="s">
        <v>1167</v>
      </c>
      <c r="C37" s="2" t="s">
        <v>1175</v>
      </c>
      <c r="D37" s="2" t="s">
        <v>937</v>
      </c>
      <c r="E37" s="2" t="s">
        <v>159</v>
      </c>
      <c r="F37" s="5">
        <v>64751</v>
      </c>
      <c r="G37" s="5">
        <v>68797</v>
      </c>
      <c r="H37" s="5">
        <v>137571</v>
      </c>
      <c r="I37" s="5">
        <v>20633</v>
      </c>
    </row>
    <row r="38" spans="1:9" x14ac:dyDescent="0.3">
      <c r="A38" s="2" t="s">
        <v>5935</v>
      </c>
      <c r="B38" s="2" t="s">
        <v>1167</v>
      </c>
      <c r="C38" s="2" t="s">
        <v>1181</v>
      </c>
      <c r="D38" s="2" t="s">
        <v>950</v>
      </c>
      <c r="E38" s="2" t="s">
        <v>159</v>
      </c>
      <c r="F38" s="5">
        <v>1616067</v>
      </c>
      <c r="G38" s="5">
        <v>1616434</v>
      </c>
      <c r="H38" s="5">
        <v>3228189</v>
      </c>
      <c r="I38" s="5">
        <v>483842</v>
      </c>
    </row>
    <row r="39" spans="1:9" x14ac:dyDescent="0.3">
      <c r="A39" s="2" t="s">
        <v>5936</v>
      </c>
      <c r="B39" s="2" t="s">
        <v>1191</v>
      </c>
      <c r="C39" s="2" t="s">
        <v>897</v>
      </c>
      <c r="D39" s="2" t="s">
        <v>896</v>
      </c>
      <c r="E39" s="2" t="s">
        <v>159</v>
      </c>
      <c r="F39" s="5">
        <v>491027</v>
      </c>
      <c r="G39" s="5">
        <v>487883</v>
      </c>
      <c r="H39" s="5">
        <v>886350</v>
      </c>
      <c r="I39" s="5">
        <v>125787</v>
      </c>
    </row>
    <row r="40" spans="1:9" x14ac:dyDescent="0.3">
      <c r="A40" s="2" t="s">
        <v>5937</v>
      </c>
      <c r="B40" s="2" t="s">
        <v>1191</v>
      </c>
      <c r="C40" s="2" t="s">
        <v>951</v>
      </c>
      <c r="D40" s="2" t="s">
        <v>960</v>
      </c>
      <c r="E40" s="2" t="s">
        <v>167</v>
      </c>
      <c r="F40" s="5">
        <v>332650</v>
      </c>
      <c r="G40" s="5">
        <v>331200</v>
      </c>
      <c r="H40" s="5">
        <v>664850</v>
      </c>
      <c r="I40" s="5">
        <v>98978</v>
      </c>
    </row>
    <row r="41" spans="1:9" x14ac:dyDescent="0.3">
      <c r="A41" s="2" t="s">
        <v>5938</v>
      </c>
      <c r="B41" s="2" t="s">
        <v>1191</v>
      </c>
      <c r="C41" s="2" t="s">
        <v>1234</v>
      </c>
      <c r="D41" s="2" t="s">
        <v>960</v>
      </c>
      <c r="E41" s="2" t="s">
        <v>159</v>
      </c>
      <c r="F41" s="5">
        <v>300034</v>
      </c>
      <c r="G41" s="5">
        <v>298587</v>
      </c>
      <c r="H41" s="5">
        <v>599768</v>
      </c>
      <c r="I41" s="5">
        <v>90108</v>
      </c>
    </row>
    <row r="42" spans="1:9" x14ac:dyDescent="0.3">
      <c r="A42" s="2" t="s">
        <v>5939</v>
      </c>
      <c r="B42" s="2" t="s">
        <v>1191</v>
      </c>
      <c r="C42" s="2" t="s">
        <v>1200</v>
      </c>
      <c r="D42" s="2" t="s">
        <v>937</v>
      </c>
      <c r="E42" s="2" t="s">
        <v>159</v>
      </c>
      <c r="F42" s="5">
        <v>72144</v>
      </c>
      <c r="G42" s="5">
        <v>70760</v>
      </c>
      <c r="H42" s="5">
        <v>0</v>
      </c>
      <c r="I42" s="5">
        <v>0</v>
      </c>
    </row>
    <row r="43" spans="1:9" x14ac:dyDescent="0.3">
      <c r="A43" s="2" t="s">
        <v>5940</v>
      </c>
      <c r="B43" s="2" t="s">
        <v>1191</v>
      </c>
      <c r="C43" s="2" t="s">
        <v>1200</v>
      </c>
      <c r="D43" s="2" t="s">
        <v>937</v>
      </c>
      <c r="E43" s="2" t="s">
        <v>170</v>
      </c>
      <c r="F43" s="5">
        <v>184826</v>
      </c>
      <c r="G43" s="5">
        <v>183195</v>
      </c>
      <c r="H43" s="5">
        <v>372603</v>
      </c>
      <c r="I43" s="5">
        <v>55201</v>
      </c>
    </row>
    <row r="44" spans="1:9" x14ac:dyDescent="0.3">
      <c r="A44" s="2" t="s">
        <v>5941</v>
      </c>
      <c r="B44" s="2" t="s">
        <v>1191</v>
      </c>
      <c r="C44" s="2" t="s">
        <v>1200</v>
      </c>
      <c r="D44" s="2" t="s">
        <v>937</v>
      </c>
      <c r="E44" s="2" t="s">
        <v>194</v>
      </c>
      <c r="F44" s="5">
        <v>218425</v>
      </c>
      <c r="G44" s="5">
        <v>218050</v>
      </c>
      <c r="H44" s="5">
        <v>432475</v>
      </c>
      <c r="I44" s="5">
        <v>61309</v>
      </c>
    </row>
    <row r="45" spans="1:9" x14ac:dyDescent="0.3">
      <c r="A45" s="2" t="s">
        <v>5942</v>
      </c>
      <c r="B45" s="2" t="s">
        <v>1191</v>
      </c>
      <c r="C45" s="2" t="s">
        <v>1200</v>
      </c>
      <c r="D45" s="2" t="s">
        <v>937</v>
      </c>
      <c r="E45" s="2" t="s">
        <v>168</v>
      </c>
      <c r="F45" s="5">
        <v>195551</v>
      </c>
      <c r="G45" s="5">
        <v>190822</v>
      </c>
      <c r="H45" s="5">
        <v>392266</v>
      </c>
      <c r="I45" s="5">
        <v>0</v>
      </c>
    </row>
    <row r="46" spans="1:9" x14ac:dyDescent="0.3">
      <c r="A46" s="2" t="s">
        <v>5943</v>
      </c>
      <c r="B46" s="2" t="s">
        <v>1191</v>
      </c>
      <c r="C46" s="2" t="s">
        <v>1200</v>
      </c>
      <c r="D46" s="2" t="s">
        <v>937</v>
      </c>
      <c r="E46" s="2" t="s">
        <v>195</v>
      </c>
      <c r="F46" s="5">
        <v>253884</v>
      </c>
      <c r="G46" s="5">
        <v>249400</v>
      </c>
      <c r="H46" s="5">
        <v>503874</v>
      </c>
      <c r="I46" s="5">
        <v>248789</v>
      </c>
    </row>
    <row r="47" spans="1:9" x14ac:dyDescent="0.3">
      <c r="A47" s="2" t="s">
        <v>5944</v>
      </c>
      <c r="B47" s="2" t="s">
        <v>1191</v>
      </c>
      <c r="C47" s="2" t="s">
        <v>1215</v>
      </c>
      <c r="D47" s="2" t="s">
        <v>937</v>
      </c>
      <c r="E47" s="2" t="s">
        <v>179</v>
      </c>
      <c r="F47" s="5">
        <v>210000</v>
      </c>
      <c r="G47" s="5">
        <v>206000</v>
      </c>
      <c r="H47" s="5">
        <v>417000</v>
      </c>
      <c r="I47" s="5">
        <v>62550</v>
      </c>
    </row>
    <row r="48" spans="1:9" x14ac:dyDescent="0.3">
      <c r="A48" s="2" t="s">
        <v>5945</v>
      </c>
      <c r="B48" s="2" t="s">
        <v>1191</v>
      </c>
      <c r="C48" s="2" t="s">
        <v>1215</v>
      </c>
      <c r="D48" s="2" t="s">
        <v>937</v>
      </c>
      <c r="E48" s="2" t="s">
        <v>168</v>
      </c>
      <c r="F48" s="5">
        <v>182000</v>
      </c>
      <c r="G48" s="5">
        <v>182000</v>
      </c>
      <c r="H48" s="5">
        <v>362000</v>
      </c>
      <c r="I48" s="5">
        <v>54450</v>
      </c>
    </row>
    <row r="49" spans="1:9" x14ac:dyDescent="0.3">
      <c r="A49" s="2" t="s">
        <v>5946</v>
      </c>
      <c r="B49" s="2" t="s">
        <v>1191</v>
      </c>
      <c r="C49" s="2" t="s">
        <v>1218</v>
      </c>
      <c r="D49" s="2" t="s">
        <v>937</v>
      </c>
      <c r="E49" s="2" t="s">
        <v>185</v>
      </c>
      <c r="F49" s="5">
        <v>193455</v>
      </c>
      <c r="G49" s="5">
        <v>191645</v>
      </c>
      <c r="H49" s="5">
        <v>387770</v>
      </c>
      <c r="I49" s="5">
        <v>57775</v>
      </c>
    </row>
    <row r="50" spans="1:9" x14ac:dyDescent="0.3">
      <c r="A50" s="2" t="s">
        <v>5947</v>
      </c>
      <c r="B50" s="2" t="s">
        <v>1191</v>
      </c>
      <c r="C50" s="2" t="s">
        <v>1218</v>
      </c>
      <c r="D50" s="2" t="s">
        <v>937</v>
      </c>
      <c r="E50" s="2" t="s">
        <v>179</v>
      </c>
      <c r="F50" s="5">
        <v>406049</v>
      </c>
      <c r="G50" s="5">
        <v>406663</v>
      </c>
      <c r="H50" s="5">
        <v>809918</v>
      </c>
      <c r="I50" s="5">
        <v>121720</v>
      </c>
    </row>
    <row r="51" spans="1:9" x14ac:dyDescent="0.3">
      <c r="A51" s="2" t="s">
        <v>5948</v>
      </c>
      <c r="B51" s="2" t="s">
        <v>1191</v>
      </c>
      <c r="C51" s="2" t="s">
        <v>1218</v>
      </c>
      <c r="D51" s="2" t="s">
        <v>937</v>
      </c>
      <c r="E51" s="2" t="s">
        <v>170</v>
      </c>
      <c r="F51" s="5">
        <v>307100</v>
      </c>
      <c r="G51" s="5">
        <v>303500</v>
      </c>
      <c r="H51" s="5">
        <v>601200</v>
      </c>
      <c r="I51" s="5">
        <v>90210</v>
      </c>
    </row>
    <row r="52" spans="1:9" x14ac:dyDescent="0.3">
      <c r="A52" s="2" t="s">
        <v>5949</v>
      </c>
      <c r="B52" s="2" t="s">
        <v>1191</v>
      </c>
      <c r="C52" s="2" t="s">
        <v>1218</v>
      </c>
      <c r="D52" s="2" t="s">
        <v>937</v>
      </c>
      <c r="E52" s="2" t="s">
        <v>164</v>
      </c>
      <c r="F52" s="5">
        <v>0</v>
      </c>
      <c r="G52" s="5">
        <v>0</v>
      </c>
      <c r="H52" s="5">
        <v>0</v>
      </c>
      <c r="I52" s="5">
        <v>0</v>
      </c>
    </row>
    <row r="53" spans="1:9" x14ac:dyDescent="0.3">
      <c r="A53" s="2" t="s">
        <v>5950</v>
      </c>
      <c r="B53" s="2" t="s">
        <v>1191</v>
      </c>
      <c r="C53" s="2" t="s">
        <v>1221</v>
      </c>
      <c r="D53" s="2" t="s">
        <v>950</v>
      </c>
      <c r="E53" s="2" t="s">
        <v>159</v>
      </c>
      <c r="F53" s="5">
        <v>2996930</v>
      </c>
      <c r="G53" s="5">
        <v>2986678</v>
      </c>
      <c r="H53" s="5">
        <v>5934641</v>
      </c>
      <c r="I53" s="5">
        <v>1975384</v>
      </c>
    </row>
    <row r="54" spans="1:9" x14ac:dyDescent="0.3">
      <c r="A54" s="2" t="s">
        <v>5951</v>
      </c>
      <c r="B54" s="2" t="s">
        <v>1191</v>
      </c>
      <c r="C54" s="2" t="s">
        <v>1224</v>
      </c>
      <c r="D54" s="2" t="s">
        <v>950</v>
      </c>
      <c r="E54" s="2" t="s">
        <v>159</v>
      </c>
      <c r="F54" s="5">
        <v>19292000</v>
      </c>
      <c r="G54" s="5">
        <v>19307375</v>
      </c>
      <c r="H54" s="5">
        <v>21481000</v>
      </c>
      <c r="I54" s="5">
        <v>6974000</v>
      </c>
    </row>
    <row r="55" spans="1:9" x14ac:dyDescent="0.3">
      <c r="A55" s="2" t="s">
        <v>5952</v>
      </c>
      <c r="B55" s="2" t="s">
        <v>1191</v>
      </c>
      <c r="C55" s="2" t="s">
        <v>1224</v>
      </c>
      <c r="D55" s="2" t="s">
        <v>950</v>
      </c>
      <c r="E55" s="2" t="s">
        <v>175</v>
      </c>
      <c r="F55" s="5">
        <v>3068500</v>
      </c>
      <c r="G55" s="5">
        <v>3068500</v>
      </c>
      <c r="H55" s="5">
        <v>6134000</v>
      </c>
      <c r="I55" s="5">
        <v>921150</v>
      </c>
    </row>
    <row r="56" spans="1:9" x14ac:dyDescent="0.3">
      <c r="A56" s="2" t="s">
        <v>5953</v>
      </c>
      <c r="B56" s="2" t="s">
        <v>1191</v>
      </c>
      <c r="C56" s="2" t="s">
        <v>1227</v>
      </c>
      <c r="D56" s="2" t="s">
        <v>950</v>
      </c>
      <c r="E56" s="2" t="s">
        <v>159</v>
      </c>
      <c r="F56" s="5">
        <v>6976500</v>
      </c>
      <c r="G56" s="5">
        <v>6977375</v>
      </c>
      <c r="H56" s="5">
        <v>10565875</v>
      </c>
      <c r="I56" s="5">
        <v>1585631</v>
      </c>
    </row>
    <row r="57" spans="1:9" x14ac:dyDescent="0.3">
      <c r="A57" s="2" t="s">
        <v>5954</v>
      </c>
      <c r="B57" s="2" t="s">
        <v>1191</v>
      </c>
      <c r="C57" s="2" t="s">
        <v>1227</v>
      </c>
      <c r="D57" s="2" t="s">
        <v>950</v>
      </c>
      <c r="E57" s="2" t="s">
        <v>175</v>
      </c>
      <c r="F57" s="5">
        <v>3762500</v>
      </c>
      <c r="G57" s="5">
        <v>3762500</v>
      </c>
      <c r="H57" s="5">
        <v>7525000</v>
      </c>
      <c r="I57" s="5">
        <v>1129050</v>
      </c>
    </row>
    <row r="58" spans="1:9" x14ac:dyDescent="0.3">
      <c r="A58" s="2" t="s">
        <v>5955</v>
      </c>
      <c r="B58" s="2" t="s">
        <v>1240</v>
      </c>
      <c r="C58" s="2" t="s">
        <v>897</v>
      </c>
      <c r="D58" s="2" t="s">
        <v>896</v>
      </c>
      <c r="E58" s="2" t="s">
        <v>185</v>
      </c>
      <c r="F58" s="5">
        <v>544075</v>
      </c>
      <c r="G58" s="5">
        <v>545500</v>
      </c>
      <c r="H58" s="5">
        <v>1094575</v>
      </c>
      <c r="I58" s="5">
        <v>164726</v>
      </c>
    </row>
    <row r="59" spans="1:9" x14ac:dyDescent="0.3">
      <c r="A59" s="2" t="s">
        <v>5956</v>
      </c>
      <c r="B59" s="2" t="s">
        <v>1240</v>
      </c>
      <c r="C59" s="2" t="s">
        <v>897</v>
      </c>
      <c r="D59" s="2" t="s">
        <v>896</v>
      </c>
      <c r="E59" s="2" t="s">
        <v>600</v>
      </c>
      <c r="F59" s="5">
        <v>284500</v>
      </c>
      <c r="G59" s="5">
        <v>284500</v>
      </c>
      <c r="H59" s="5">
        <v>558000</v>
      </c>
      <c r="I59" s="5">
        <v>280500</v>
      </c>
    </row>
    <row r="60" spans="1:9" x14ac:dyDescent="0.3">
      <c r="A60" s="2" t="s">
        <v>5957</v>
      </c>
      <c r="B60" s="2" t="s">
        <v>1240</v>
      </c>
      <c r="C60" s="2" t="s">
        <v>1250</v>
      </c>
      <c r="D60" s="2" t="s">
        <v>950</v>
      </c>
      <c r="E60" s="2" t="s">
        <v>159</v>
      </c>
      <c r="F60" s="5">
        <v>2363850</v>
      </c>
      <c r="G60" s="5">
        <v>2358250</v>
      </c>
      <c r="H60" s="5">
        <v>4728600</v>
      </c>
      <c r="I60" s="5">
        <v>286650</v>
      </c>
    </row>
    <row r="61" spans="1:9" x14ac:dyDescent="0.3">
      <c r="A61" s="2" t="s">
        <v>5958</v>
      </c>
      <c r="B61" s="2" t="s">
        <v>1264</v>
      </c>
      <c r="C61" s="2" t="s">
        <v>1011</v>
      </c>
      <c r="D61" s="2" t="s">
        <v>960</v>
      </c>
      <c r="E61" s="2" t="s">
        <v>159</v>
      </c>
      <c r="F61" s="5">
        <v>0</v>
      </c>
      <c r="G61" s="5">
        <v>0</v>
      </c>
      <c r="H61" s="5">
        <v>0</v>
      </c>
      <c r="I61" s="5">
        <v>0</v>
      </c>
    </row>
    <row r="62" spans="1:9" x14ac:dyDescent="0.3">
      <c r="A62" s="2" t="s">
        <v>5959</v>
      </c>
      <c r="B62" s="2" t="s">
        <v>1264</v>
      </c>
      <c r="C62" s="2" t="s">
        <v>1296</v>
      </c>
      <c r="D62" s="2" t="s">
        <v>950</v>
      </c>
      <c r="E62" s="2" t="s">
        <v>159</v>
      </c>
      <c r="F62" s="5">
        <v>1002036</v>
      </c>
      <c r="G62" s="5">
        <v>997269</v>
      </c>
      <c r="H62" s="5">
        <v>1902091</v>
      </c>
      <c r="I62" s="5">
        <v>217380</v>
      </c>
    </row>
    <row r="63" spans="1:9" x14ac:dyDescent="0.3">
      <c r="A63" s="2" t="s">
        <v>5960</v>
      </c>
      <c r="B63" s="2" t="s">
        <v>1264</v>
      </c>
      <c r="C63" s="2" t="s">
        <v>1299</v>
      </c>
      <c r="D63" s="2" t="s">
        <v>950</v>
      </c>
      <c r="E63" s="2" t="s">
        <v>159</v>
      </c>
      <c r="F63" s="5">
        <v>1644943</v>
      </c>
      <c r="G63" s="5">
        <v>1633919</v>
      </c>
      <c r="H63" s="5">
        <v>3194500</v>
      </c>
      <c r="I63" s="5">
        <v>204933</v>
      </c>
    </row>
    <row r="64" spans="1:9" x14ac:dyDescent="0.3">
      <c r="A64" s="2" t="s">
        <v>5961</v>
      </c>
      <c r="B64" s="2" t="s">
        <v>1310</v>
      </c>
      <c r="C64" s="2" t="s">
        <v>897</v>
      </c>
      <c r="D64" s="2" t="s">
        <v>896</v>
      </c>
      <c r="E64" s="2" t="s">
        <v>170</v>
      </c>
      <c r="F64" s="5">
        <v>0</v>
      </c>
      <c r="G64" s="5">
        <v>0</v>
      </c>
      <c r="H64" s="5">
        <v>0</v>
      </c>
      <c r="I64" s="5">
        <v>0</v>
      </c>
    </row>
    <row r="65" spans="1:9" x14ac:dyDescent="0.3">
      <c r="A65" s="2" t="s">
        <v>10897</v>
      </c>
      <c r="B65" s="2" t="s">
        <v>1310</v>
      </c>
      <c r="C65" s="2" t="s">
        <v>897</v>
      </c>
      <c r="D65" s="2" t="s">
        <v>896</v>
      </c>
      <c r="E65" s="2" t="s">
        <v>171</v>
      </c>
      <c r="F65" s="5">
        <v>393870</v>
      </c>
      <c r="G65" s="5">
        <v>394521</v>
      </c>
      <c r="H65" s="5">
        <v>926792</v>
      </c>
      <c r="I65" s="5">
        <v>138756</v>
      </c>
    </row>
    <row r="66" spans="1:9" x14ac:dyDescent="0.3">
      <c r="A66" s="2" t="s">
        <v>5962</v>
      </c>
      <c r="B66" s="2" t="s">
        <v>1310</v>
      </c>
      <c r="C66" s="2" t="s">
        <v>1354</v>
      </c>
      <c r="D66" s="2" t="s">
        <v>960</v>
      </c>
      <c r="E66" s="2" t="s">
        <v>159</v>
      </c>
      <c r="F66" s="5">
        <v>0</v>
      </c>
      <c r="G66" s="5">
        <v>0</v>
      </c>
      <c r="H66" s="5">
        <v>0</v>
      </c>
      <c r="I66" s="5">
        <v>0</v>
      </c>
    </row>
    <row r="67" spans="1:9" x14ac:dyDescent="0.3">
      <c r="A67" s="2" t="s">
        <v>5963</v>
      </c>
      <c r="B67" s="2" t="s">
        <v>1310</v>
      </c>
      <c r="C67" s="2" t="s">
        <v>1325</v>
      </c>
      <c r="D67" s="2" t="s">
        <v>937</v>
      </c>
      <c r="E67" s="2" t="s">
        <v>159</v>
      </c>
      <c r="F67" s="5">
        <v>150500</v>
      </c>
      <c r="G67" s="5">
        <v>150500</v>
      </c>
      <c r="H67" s="5">
        <v>304000</v>
      </c>
      <c r="I67" s="5">
        <v>151000</v>
      </c>
    </row>
    <row r="68" spans="1:9" x14ac:dyDescent="0.3">
      <c r="A68" s="2" t="s">
        <v>5964</v>
      </c>
      <c r="B68" s="2" t="s">
        <v>1310</v>
      </c>
      <c r="C68" s="2" t="s">
        <v>1325</v>
      </c>
      <c r="D68" s="2" t="s">
        <v>937</v>
      </c>
      <c r="E68" s="2" t="s">
        <v>179</v>
      </c>
      <c r="F68" s="5">
        <v>200222</v>
      </c>
      <c r="G68" s="5">
        <v>196703</v>
      </c>
      <c r="H68" s="5">
        <v>397746</v>
      </c>
      <c r="I68" s="5">
        <v>60426</v>
      </c>
    </row>
    <row r="69" spans="1:9" x14ac:dyDescent="0.3">
      <c r="A69" s="2" t="s">
        <v>5965</v>
      </c>
      <c r="B69" s="2" t="s">
        <v>1310</v>
      </c>
      <c r="C69" s="2" t="s">
        <v>1340</v>
      </c>
      <c r="D69" s="2" t="s">
        <v>950</v>
      </c>
      <c r="E69" s="2" t="s">
        <v>159</v>
      </c>
      <c r="F69" s="5">
        <v>713134</v>
      </c>
      <c r="G69" s="5">
        <v>764794</v>
      </c>
      <c r="H69" s="5">
        <v>1430317</v>
      </c>
      <c r="I69" s="5">
        <v>213793</v>
      </c>
    </row>
    <row r="70" spans="1:9" x14ac:dyDescent="0.3">
      <c r="A70" s="2" t="s">
        <v>5966</v>
      </c>
      <c r="B70" s="2" t="s">
        <v>1310</v>
      </c>
      <c r="C70" s="2" t="s">
        <v>1340</v>
      </c>
      <c r="D70" s="2" t="s">
        <v>950</v>
      </c>
      <c r="E70" s="2" t="s">
        <v>190</v>
      </c>
      <c r="F70" s="5">
        <v>79014</v>
      </c>
      <c r="G70" s="5">
        <v>76554</v>
      </c>
      <c r="H70" s="5">
        <v>0</v>
      </c>
      <c r="I70" s="5">
        <v>0</v>
      </c>
    </row>
    <row r="71" spans="1:9" x14ac:dyDescent="0.3">
      <c r="A71" s="2" t="s">
        <v>5967</v>
      </c>
      <c r="B71" s="2" t="s">
        <v>1310</v>
      </c>
      <c r="C71" s="2" t="s">
        <v>1343</v>
      </c>
      <c r="D71" s="2" t="s">
        <v>950</v>
      </c>
      <c r="E71" s="2" t="s">
        <v>159</v>
      </c>
      <c r="F71" s="5">
        <v>1203999</v>
      </c>
      <c r="G71" s="5">
        <v>1206877</v>
      </c>
      <c r="H71" s="5">
        <v>2414112</v>
      </c>
      <c r="I71" s="5">
        <v>362247</v>
      </c>
    </row>
    <row r="72" spans="1:9" x14ac:dyDescent="0.3">
      <c r="A72" s="2" t="s">
        <v>5968</v>
      </c>
      <c r="B72" s="2" t="s">
        <v>1310</v>
      </c>
      <c r="C72" s="2" t="s">
        <v>1345</v>
      </c>
      <c r="D72" s="2" t="s">
        <v>950</v>
      </c>
      <c r="E72" s="2" t="s">
        <v>159</v>
      </c>
      <c r="F72" s="5">
        <v>2299328</v>
      </c>
      <c r="G72" s="5">
        <v>2286950</v>
      </c>
      <c r="H72" s="5">
        <v>4573850</v>
      </c>
      <c r="I72" s="5">
        <v>604328</v>
      </c>
    </row>
    <row r="73" spans="1:9" x14ac:dyDescent="0.3">
      <c r="A73" s="2" t="s">
        <v>5969</v>
      </c>
      <c r="B73" s="2" t="s">
        <v>1310</v>
      </c>
      <c r="C73" s="2" t="s">
        <v>1360</v>
      </c>
      <c r="D73" s="2" t="s">
        <v>966</v>
      </c>
      <c r="E73" s="2" t="s">
        <v>159</v>
      </c>
      <c r="F73" s="5">
        <v>60198</v>
      </c>
      <c r="G73" s="5">
        <v>59073</v>
      </c>
      <c r="H73" s="5">
        <v>120810</v>
      </c>
      <c r="I73" s="5">
        <v>9257</v>
      </c>
    </row>
    <row r="74" spans="1:9" x14ac:dyDescent="0.3">
      <c r="A74" s="2" t="s">
        <v>5970</v>
      </c>
      <c r="B74" s="2" t="s">
        <v>1310</v>
      </c>
      <c r="C74" s="2" t="s">
        <v>1360</v>
      </c>
      <c r="D74" s="2" t="s">
        <v>966</v>
      </c>
      <c r="E74" s="2" t="s">
        <v>179</v>
      </c>
      <c r="F74" s="5">
        <v>67419</v>
      </c>
      <c r="G74" s="5">
        <v>66212</v>
      </c>
      <c r="H74" s="5">
        <v>138664</v>
      </c>
      <c r="I74" s="5">
        <v>20744</v>
      </c>
    </row>
    <row r="75" spans="1:9" x14ac:dyDescent="0.3">
      <c r="A75" s="2" t="s">
        <v>5971</v>
      </c>
      <c r="B75" s="2" t="s">
        <v>1310</v>
      </c>
      <c r="C75" s="2" t="s">
        <v>1363</v>
      </c>
      <c r="D75" s="2" t="s">
        <v>966</v>
      </c>
      <c r="E75" s="2" t="s">
        <v>218</v>
      </c>
      <c r="F75" s="5">
        <v>68294</v>
      </c>
      <c r="G75" s="5">
        <v>68294</v>
      </c>
      <c r="H75" s="5">
        <v>136588</v>
      </c>
      <c r="I75" s="5">
        <v>20488</v>
      </c>
    </row>
    <row r="76" spans="1:9" x14ac:dyDescent="0.3">
      <c r="A76" s="2" t="s">
        <v>5972</v>
      </c>
      <c r="B76" s="2" t="s">
        <v>1310</v>
      </c>
      <c r="C76" s="2" t="s">
        <v>1363</v>
      </c>
      <c r="D76" s="2" t="s">
        <v>966</v>
      </c>
      <c r="E76" s="2" t="s">
        <v>219</v>
      </c>
      <c r="F76" s="5">
        <v>0</v>
      </c>
      <c r="G76" s="5">
        <v>0</v>
      </c>
      <c r="H76" s="5">
        <v>0</v>
      </c>
      <c r="I76" s="5">
        <v>0</v>
      </c>
    </row>
    <row r="77" spans="1:9" x14ac:dyDescent="0.3">
      <c r="A77" s="2" t="s">
        <v>5973</v>
      </c>
      <c r="B77" s="2" t="s">
        <v>1368</v>
      </c>
      <c r="C77" s="2" t="s">
        <v>897</v>
      </c>
      <c r="D77" s="2" t="s">
        <v>896</v>
      </c>
      <c r="E77" s="2" t="s">
        <v>179</v>
      </c>
      <c r="F77" s="5">
        <v>0</v>
      </c>
      <c r="G77" s="5">
        <v>0</v>
      </c>
      <c r="H77" s="5">
        <v>0</v>
      </c>
      <c r="I77" s="5">
        <v>0</v>
      </c>
    </row>
    <row r="78" spans="1:9" x14ac:dyDescent="0.3">
      <c r="A78" s="2" t="s">
        <v>5974</v>
      </c>
      <c r="B78" s="2" t="s">
        <v>1368</v>
      </c>
      <c r="C78" s="2" t="s">
        <v>897</v>
      </c>
      <c r="D78" s="2" t="s">
        <v>896</v>
      </c>
      <c r="E78" s="2" t="s">
        <v>194</v>
      </c>
      <c r="F78" s="5">
        <v>449500</v>
      </c>
      <c r="G78" s="5">
        <v>451000</v>
      </c>
      <c r="H78" s="5">
        <v>901500</v>
      </c>
      <c r="I78" s="5">
        <v>134850</v>
      </c>
    </row>
    <row r="79" spans="1:9" x14ac:dyDescent="0.3">
      <c r="A79" s="2" t="s">
        <v>5975</v>
      </c>
      <c r="B79" s="2" t="s">
        <v>1368</v>
      </c>
      <c r="C79" s="2" t="s">
        <v>897</v>
      </c>
      <c r="D79" s="2" t="s">
        <v>896</v>
      </c>
      <c r="E79" s="2" t="s">
        <v>223</v>
      </c>
      <c r="F79" s="5">
        <v>595250</v>
      </c>
      <c r="G79" s="5">
        <v>593400</v>
      </c>
      <c r="H79" s="5">
        <v>1163775</v>
      </c>
      <c r="I79" s="5">
        <v>0</v>
      </c>
    </row>
    <row r="80" spans="1:9" x14ac:dyDescent="0.3">
      <c r="A80" s="2" t="s">
        <v>5976</v>
      </c>
      <c r="B80" s="2" t="s">
        <v>1368</v>
      </c>
      <c r="C80" s="2" t="s">
        <v>897</v>
      </c>
      <c r="D80" s="2" t="s">
        <v>896</v>
      </c>
      <c r="E80" s="2" t="s">
        <v>221</v>
      </c>
      <c r="F80" s="5">
        <v>133878</v>
      </c>
      <c r="G80" s="5">
        <v>132628</v>
      </c>
      <c r="H80" s="5">
        <v>265603</v>
      </c>
      <c r="I80" s="5">
        <v>132566</v>
      </c>
    </row>
    <row r="81" spans="1:9" x14ac:dyDescent="0.3">
      <c r="A81" s="2" t="s">
        <v>5977</v>
      </c>
      <c r="B81" s="2" t="s">
        <v>1368</v>
      </c>
      <c r="C81" s="2" t="s">
        <v>897</v>
      </c>
      <c r="D81" s="2" t="s">
        <v>896</v>
      </c>
      <c r="E81" s="2" t="s">
        <v>222</v>
      </c>
      <c r="F81" s="5">
        <v>287500</v>
      </c>
      <c r="G81" s="5">
        <v>286000</v>
      </c>
      <c r="H81" s="5">
        <v>0</v>
      </c>
      <c r="I81" s="5">
        <v>0</v>
      </c>
    </row>
    <row r="82" spans="1:9" x14ac:dyDescent="0.3">
      <c r="A82" s="2" t="s">
        <v>5978</v>
      </c>
      <c r="B82" s="2" t="s">
        <v>1368</v>
      </c>
      <c r="C82" s="2" t="s">
        <v>954</v>
      </c>
      <c r="D82" s="2" t="s">
        <v>960</v>
      </c>
      <c r="E82" s="2" t="s">
        <v>185</v>
      </c>
      <c r="F82" s="5">
        <v>243827</v>
      </c>
      <c r="G82" s="5">
        <v>246696</v>
      </c>
      <c r="H82" s="5">
        <v>487824</v>
      </c>
      <c r="I82" s="5">
        <v>73357</v>
      </c>
    </row>
    <row r="83" spans="1:9" x14ac:dyDescent="0.3">
      <c r="A83" s="2" t="s">
        <v>5979</v>
      </c>
      <c r="B83" s="2" t="s">
        <v>1368</v>
      </c>
      <c r="C83" s="2" t="s">
        <v>1405</v>
      </c>
      <c r="D83" s="2" t="s">
        <v>950</v>
      </c>
      <c r="E83" s="2" t="s">
        <v>159</v>
      </c>
      <c r="F83" s="5">
        <v>2553870</v>
      </c>
      <c r="G83" s="5">
        <v>3642133</v>
      </c>
      <c r="H83" s="5">
        <v>4629870</v>
      </c>
      <c r="I83" s="5">
        <v>694931</v>
      </c>
    </row>
    <row r="84" spans="1:9" x14ac:dyDescent="0.3">
      <c r="A84" s="2" t="s">
        <v>5980</v>
      </c>
      <c r="B84" s="2" t="s">
        <v>1368</v>
      </c>
      <c r="C84" s="2" t="s">
        <v>1408</v>
      </c>
      <c r="D84" s="2" t="s">
        <v>950</v>
      </c>
      <c r="E84" s="2" t="s">
        <v>159</v>
      </c>
      <c r="F84" s="5">
        <v>3662983</v>
      </c>
      <c r="G84" s="5">
        <v>3648320</v>
      </c>
      <c r="H84" s="5">
        <v>7306829</v>
      </c>
      <c r="I84" s="5">
        <v>1095962</v>
      </c>
    </row>
    <row r="85" spans="1:9" x14ac:dyDescent="0.3">
      <c r="A85" s="2" t="s">
        <v>5981</v>
      </c>
      <c r="B85" s="2" t="s">
        <v>1368</v>
      </c>
      <c r="C85" s="2" t="s">
        <v>1408</v>
      </c>
      <c r="D85" s="2" t="s">
        <v>950</v>
      </c>
      <c r="E85" s="2" t="s">
        <v>185</v>
      </c>
      <c r="F85" s="5">
        <v>1177618</v>
      </c>
      <c r="G85" s="5">
        <v>1176936</v>
      </c>
      <c r="H85" s="5">
        <v>2080000</v>
      </c>
      <c r="I85" s="5">
        <v>312000</v>
      </c>
    </row>
    <row r="86" spans="1:9" x14ac:dyDescent="0.3">
      <c r="A86" s="2" t="s">
        <v>5982</v>
      </c>
      <c r="B86" s="2" t="s">
        <v>1368</v>
      </c>
      <c r="C86" s="2" t="s">
        <v>1402</v>
      </c>
      <c r="D86" s="2" t="s">
        <v>966</v>
      </c>
      <c r="E86" s="2" t="s">
        <v>159</v>
      </c>
      <c r="F86" s="5">
        <v>16422</v>
      </c>
      <c r="G86" s="5">
        <v>171422</v>
      </c>
      <c r="H86" s="5">
        <v>188566</v>
      </c>
      <c r="I86" s="5">
        <v>12075</v>
      </c>
    </row>
    <row r="87" spans="1:9" x14ac:dyDescent="0.3">
      <c r="A87" s="2" t="s">
        <v>5983</v>
      </c>
      <c r="B87" s="2" t="s">
        <v>1368</v>
      </c>
      <c r="C87" s="2" t="s">
        <v>1426</v>
      </c>
      <c r="D87" s="2" t="s">
        <v>966</v>
      </c>
      <c r="E87" s="2" t="s">
        <v>159</v>
      </c>
      <c r="F87" s="5">
        <v>84425</v>
      </c>
      <c r="G87" s="5">
        <v>83523</v>
      </c>
      <c r="H87" s="5">
        <v>173045</v>
      </c>
      <c r="I87" s="5">
        <v>25930</v>
      </c>
    </row>
    <row r="88" spans="1:9" x14ac:dyDescent="0.3">
      <c r="A88" s="2" t="s">
        <v>5984</v>
      </c>
      <c r="B88" s="2" t="s">
        <v>1368</v>
      </c>
      <c r="C88" s="2" t="s">
        <v>1426</v>
      </c>
      <c r="D88" s="2" t="s">
        <v>966</v>
      </c>
      <c r="E88" s="2" t="s">
        <v>167</v>
      </c>
      <c r="F88" s="5">
        <v>509000</v>
      </c>
      <c r="G88" s="5">
        <v>509000</v>
      </c>
      <c r="H88" s="5">
        <v>1013000</v>
      </c>
      <c r="I88" s="5">
        <v>151950</v>
      </c>
    </row>
    <row r="89" spans="1:9" x14ac:dyDescent="0.3">
      <c r="A89" s="2" t="s">
        <v>5985</v>
      </c>
      <c r="B89" s="2" t="s">
        <v>1368</v>
      </c>
      <c r="C89" s="2" t="s">
        <v>1429</v>
      </c>
      <c r="D89" s="2" t="s">
        <v>966</v>
      </c>
      <c r="E89" s="2" t="s">
        <v>219</v>
      </c>
      <c r="F89" s="5">
        <v>2408</v>
      </c>
      <c r="G89" s="5">
        <v>67408</v>
      </c>
      <c r="H89" s="5">
        <v>68212</v>
      </c>
      <c r="I89" s="5">
        <v>803</v>
      </c>
    </row>
    <row r="90" spans="1:9" x14ac:dyDescent="0.3">
      <c r="A90" s="2" t="s">
        <v>5986</v>
      </c>
      <c r="B90" s="2" t="s">
        <v>1368</v>
      </c>
      <c r="C90" s="2" t="s">
        <v>1432</v>
      </c>
      <c r="D90" s="2" t="s">
        <v>966</v>
      </c>
      <c r="E90" s="2" t="s">
        <v>159</v>
      </c>
      <c r="F90" s="5">
        <v>45003</v>
      </c>
      <c r="G90" s="5">
        <v>44423</v>
      </c>
      <c r="H90" s="5">
        <v>92106</v>
      </c>
      <c r="I90" s="5">
        <v>14185</v>
      </c>
    </row>
    <row r="91" spans="1:9" x14ac:dyDescent="0.3">
      <c r="A91" s="2" t="s">
        <v>5987</v>
      </c>
      <c r="B91" s="2" t="s">
        <v>1368</v>
      </c>
      <c r="C91" s="2" t="s">
        <v>1411</v>
      </c>
      <c r="D91" s="2" t="s">
        <v>950</v>
      </c>
      <c r="E91" s="2" t="s">
        <v>159</v>
      </c>
      <c r="F91" s="5">
        <v>2141735</v>
      </c>
      <c r="G91" s="5">
        <v>2141681</v>
      </c>
      <c r="H91" s="5">
        <v>3604198</v>
      </c>
      <c r="I91" s="5">
        <v>478647</v>
      </c>
    </row>
    <row r="92" spans="1:9" x14ac:dyDescent="0.3">
      <c r="A92" s="2" t="s">
        <v>5988</v>
      </c>
      <c r="B92" s="2" t="s">
        <v>1368</v>
      </c>
      <c r="C92" s="2" t="s">
        <v>1414</v>
      </c>
      <c r="D92" s="2" t="s">
        <v>950</v>
      </c>
      <c r="E92" s="2" t="s">
        <v>159</v>
      </c>
      <c r="F92" s="5">
        <v>20027774</v>
      </c>
      <c r="G92" s="5">
        <v>19101735</v>
      </c>
      <c r="H92" s="5">
        <v>39042379</v>
      </c>
      <c r="I92" s="5">
        <v>5637598</v>
      </c>
    </row>
    <row r="93" spans="1:9" x14ac:dyDescent="0.3">
      <c r="A93" s="2" t="s">
        <v>5989</v>
      </c>
      <c r="B93" s="2" t="s">
        <v>1446</v>
      </c>
      <c r="C93" s="2" t="s">
        <v>1488</v>
      </c>
      <c r="D93" s="2" t="s">
        <v>960</v>
      </c>
      <c r="E93" s="2" t="s">
        <v>159</v>
      </c>
      <c r="F93" s="5">
        <v>0</v>
      </c>
      <c r="G93" s="5">
        <v>0</v>
      </c>
      <c r="H93" s="5">
        <v>0</v>
      </c>
      <c r="I93" s="5">
        <v>0</v>
      </c>
    </row>
    <row r="94" spans="1:9" x14ac:dyDescent="0.3">
      <c r="A94" s="2" t="s">
        <v>5990</v>
      </c>
      <c r="B94" s="2" t="s">
        <v>1446</v>
      </c>
      <c r="C94" s="2" t="s">
        <v>1461</v>
      </c>
      <c r="D94" s="2" t="s">
        <v>937</v>
      </c>
      <c r="E94" s="2" t="s">
        <v>159</v>
      </c>
      <c r="F94" s="5">
        <v>200342</v>
      </c>
      <c r="G94" s="5">
        <v>201634</v>
      </c>
      <c r="H94" s="5">
        <v>517287</v>
      </c>
      <c r="I94" s="5">
        <v>0</v>
      </c>
    </row>
    <row r="95" spans="1:9" x14ac:dyDescent="0.3">
      <c r="A95" s="2" t="s">
        <v>5991</v>
      </c>
      <c r="B95" s="2" t="s">
        <v>1446</v>
      </c>
      <c r="C95" s="2" t="s">
        <v>1461</v>
      </c>
      <c r="D95" s="2" t="s">
        <v>937</v>
      </c>
      <c r="E95" s="2" t="s">
        <v>185</v>
      </c>
      <c r="F95" s="5">
        <v>13108</v>
      </c>
      <c r="G95" s="5">
        <v>13078</v>
      </c>
      <c r="H95" s="5">
        <v>263890</v>
      </c>
      <c r="I95" s="5">
        <v>117218</v>
      </c>
    </row>
    <row r="96" spans="1:9" x14ac:dyDescent="0.3">
      <c r="A96" s="2" t="s">
        <v>5992</v>
      </c>
      <c r="B96" s="2" t="s">
        <v>1446</v>
      </c>
      <c r="C96" s="2" t="s">
        <v>1461</v>
      </c>
      <c r="D96" s="2" t="s">
        <v>937</v>
      </c>
      <c r="E96" s="2" t="s">
        <v>170</v>
      </c>
      <c r="F96" s="5">
        <v>353000</v>
      </c>
      <c r="G96" s="5">
        <v>0</v>
      </c>
      <c r="H96" s="5">
        <v>0</v>
      </c>
      <c r="I96" s="5">
        <v>0</v>
      </c>
    </row>
    <row r="97" spans="1:9" x14ac:dyDescent="0.3">
      <c r="A97" s="2" t="s">
        <v>10899</v>
      </c>
      <c r="B97" s="2" t="s">
        <v>1446</v>
      </c>
      <c r="C97" s="2" t="s">
        <v>1461</v>
      </c>
      <c r="D97" s="2" t="s">
        <v>937</v>
      </c>
      <c r="E97" s="2" t="s">
        <v>171</v>
      </c>
      <c r="F97" s="5">
        <v>0</v>
      </c>
      <c r="G97" s="5">
        <v>271000</v>
      </c>
      <c r="H97" s="5">
        <v>324000</v>
      </c>
      <c r="I97" s="5">
        <v>48300</v>
      </c>
    </row>
    <row r="98" spans="1:9" x14ac:dyDescent="0.3">
      <c r="A98" s="2" t="s">
        <v>5993</v>
      </c>
      <c r="B98" s="2" t="s">
        <v>1446</v>
      </c>
      <c r="C98" s="2" t="s">
        <v>1482</v>
      </c>
      <c r="D98" s="2" t="s">
        <v>950</v>
      </c>
      <c r="E98" s="2" t="s">
        <v>159</v>
      </c>
      <c r="F98" s="5">
        <v>2196750</v>
      </c>
      <c r="G98" s="5">
        <v>2197100</v>
      </c>
      <c r="H98" s="5">
        <v>4393950</v>
      </c>
      <c r="I98" s="5">
        <v>584093</v>
      </c>
    </row>
    <row r="99" spans="1:9" x14ac:dyDescent="0.3">
      <c r="A99" s="2" t="s">
        <v>5994</v>
      </c>
      <c r="B99" s="2" t="s">
        <v>1446</v>
      </c>
      <c r="C99" s="2" t="s">
        <v>1485</v>
      </c>
      <c r="D99" s="2" t="s">
        <v>950</v>
      </c>
      <c r="E99" s="2" t="s">
        <v>159</v>
      </c>
      <c r="F99" s="5">
        <v>412480</v>
      </c>
      <c r="G99" s="5">
        <v>414367</v>
      </c>
      <c r="H99" s="5">
        <v>827285</v>
      </c>
      <c r="I99" s="5">
        <v>120208</v>
      </c>
    </row>
    <row r="100" spans="1:9" x14ac:dyDescent="0.3">
      <c r="A100" s="2" t="s">
        <v>5995</v>
      </c>
      <c r="B100" s="2" t="s">
        <v>1446</v>
      </c>
      <c r="C100" s="2" t="s">
        <v>1485</v>
      </c>
      <c r="D100" s="2" t="s">
        <v>950</v>
      </c>
      <c r="E100" s="2" t="s">
        <v>190</v>
      </c>
      <c r="F100" s="5">
        <v>85074</v>
      </c>
      <c r="G100" s="5">
        <v>87614</v>
      </c>
      <c r="H100" s="5">
        <v>0</v>
      </c>
      <c r="I100" s="5">
        <v>0</v>
      </c>
    </row>
    <row r="101" spans="1:9" x14ac:dyDescent="0.3">
      <c r="A101" s="2" t="s">
        <v>5996</v>
      </c>
      <c r="B101" s="2" t="s">
        <v>1500</v>
      </c>
      <c r="C101" s="2" t="s">
        <v>897</v>
      </c>
      <c r="D101" s="2" t="s">
        <v>896</v>
      </c>
      <c r="E101" s="2" t="s">
        <v>159</v>
      </c>
      <c r="F101" s="5">
        <v>284380</v>
      </c>
      <c r="G101" s="5">
        <v>284732</v>
      </c>
      <c r="H101" s="5">
        <v>0</v>
      </c>
      <c r="I101" s="5">
        <v>0</v>
      </c>
    </row>
    <row r="102" spans="1:9" x14ac:dyDescent="0.3">
      <c r="A102" s="2" t="s">
        <v>5997</v>
      </c>
      <c r="B102" s="2" t="s">
        <v>1500</v>
      </c>
      <c r="C102" s="2" t="s">
        <v>897</v>
      </c>
      <c r="D102" s="2" t="s">
        <v>896</v>
      </c>
      <c r="E102" s="2" t="s">
        <v>185</v>
      </c>
      <c r="F102" s="5">
        <v>952500</v>
      </c>
      <c r="G102" s="5">
        <v>952500</v>
      </c>
      <c r="H102" s="5">
        <v>1911000</v>
      </c>
      <c r="I102" s="5">
        <v>286500</v>
      </c>
    </row>
    <row r="103" spans="1:9" x14ac:dyDescent="0.3">
      <c r="A103" s="2" t="s">
        <v>5998</v>
      </c>
      <c r="B103" s="2" t="s">
        <v>1500</v>
      </c>
      <c r="C103" s="2" t="s">
        <v>1544</v>
      </c>
      <c r="D103" s="2" t="s">
        <v>960</v>
      </c>
      <c r="E103" s="2" t="s">
        <v>167</v>
      </c>
      <c r="F103" s="5">
        <v>45494</v>
      </c>
      <c r="G103" s="5">
        <v>44855</v>
      </c>
      <c r="H103" s="5">
        <v>87795</v>
      </c>
      <c r="I103" s="5">
        <v>13536</v>
      </c>
    </row>
    <row r="104" spans="1:9" x14ac:dyDescent="0.3">
      <c r="A104" s="2" t="s">
        <v>5999</v>
      </c>
      <c r="B104" s="2" t="s">
        <v>1500</v>
      </c>
      <c r="C104" s="2" t="s">
        <v>1550</v>
      </c>
      <c r="D104" s="2" t="s">
        <v>960</v>
      </c>
      <c r="E104" s="2" t="s">
        <v>167</v>
      </c>
      <c r="F104" s="5">
        <v>33935</v>
      </c>
      <c r="G104" s="5">
        <v>32550</v>
      </c>
      <c r="H104" s="5">
        <v>64785</v>
      </c>
      <c r="I104" s="5">
        <v>9538</v>
      </c>
    </row>
    <row r="105" spans="1:9" x14ac:dyDescent="0.3">
      <c r="A105" s="2" t="s">
        <v>6000</v>
      </c>
      <c r="B105" s="2" t="s">
        <v>1500</v>
      </c>
      <c r="C105" s="2" t="s">
        <v>1515</v>
      </c>
      <c r="D105" s="2" t="s">
        <v>937</v>
      </c>
      <c r="E105" s="2" t="s">
        <v>159</v>
      </c>
      <c r="F105" s="5">
        <v>436000</v>
      </c>
      <c r="G105" s="5">
        <v>436000</v>
      </c>
      <c r="H105" s="5">
        <v>875000</v>
      </c>
      <c r="I105" s="5">
        <v>131550</v>
      </c>
    </row>
    <row r="106" spans="1:9" x14ac:dyDescent="0.3">
      <c r="A106" s="2" t="s">
        <v>6001</v>
      </c>
      <c r="B106" s="2" t="s">
        <v>1500</v>
      </c>
      <c r="C106" s="2" t="s">
        <v>1533</v>
      </c>
      <c r="D106" s="2" t="s">
        <v>950</v>
      </c>
      <c r="E106" s="2" t="s">
        <v>159</v>
      </c>
      <c r="F106" s="5">
        <v>1211919</v>
      </c>
      <c r="G106" s="5">
        <v>1216513</v>
      </c>
      <c r="H106" s="5">
        <v>1953375</v>
      </c>
      <c r="I106" s="5">
        <v>245006</v>
      </c>
    </row>
    <row r="107" spans="1:9" x14ac:dyDescent="0.3">
      <c r="A107" s="2" t="s">
        <v>6002</v>
      </c>
      <c r="B107" s="2" t="s">
        <v>1500</v>
      </c>
      <c r="C107" s="2" t="s">
        <v>1536</v>
      </c>
      <c r="D107" s="2" t="s">
        <v>950</v>
      </c>
      <c r="E107" s="2" t="s">
        <v>159</v>
      </c>
      <c r="F107" s="5">
        <v>1078504</v>
      </c>
      <c r="G107" s="5">
        <v>1074927</v>
      </c>
      <c r="H107" s="5">
        <v>2154030</v>
      </c>
      <c r="I107" s="5">
        <v>324012</v>
      </c>
    </row>
    <row r="108" spans="1:9" x14ac:dyDescent="0.3">
      <c r="A108" s="2" t="s">
        <v>6003</v>
      </c>
      <c r="B108" s="2" t="s">
        <v>1500</v>
      </c>
      <c r="C108" s="2" t="s">
        <v>1539</v>
      </c>
      <c r="D108" s="2" t="s">
        <v>950</v>
      </c>
      <c r="E108" s="2" t="s">
        <v>159</v>
      </c>
      <c r="F108" s="5">
        <v>2223857</v>
      </c>
      <c r="G108" s="5">
        <v>2217362</v>
      </c>
      <c r="H108" s="5">
        <v>3285600</v>
      </c>
      <c r="I108" s="5">
        <v>493725</v>
      </c>
    </row>
    <row r="109" spans="1:9" x14ac:dyDescent="0.3">
      <c r="A109" s="2" t="s">
        <v>6004</v>
      </c>
      <c r="B109" s="2" t="s">
        <v>1500</v>
      </c>
      <c r="C109" s="2" t="s">
        <v>1539</v>
      </c>
      <c r="D109" s="2" t="s">
        <v>950</v>
      </c>
      <c r="E109" s="2" t="s">
        <v>175</v>
      </c>
      <c r="F109" s="5">
        <v>1047500</v>
      </c>
      <c r="G109" s="5">
        <v>1047500</v>
      </c>
      <c r="H109" s="5">
        <v>2090000</v>
      </c>
      <c r="I109" s="5">
        <v>313650</v>
      </c>
    </row>
    <row r="110" spans="1:9" x14ac:dyDescent="0.3">
      <c r="A110" s="2" t="s">
        <v>6005</v>
      </c>
      <c r="B110" s="2" t="s">
        <v>1500</v>
      </c>
      <c r="C110" s="2" t="s">
        <v>218</v>
      </c>
      <c r="D110" s="2" t="s">
        <v>950</v>
      </c>
      <c r="E110" s="2" t="s">
        <v>159</v>
      </c>
      <c r="F110" s="5">
        <v>779920</v>
      </c>
      <c r="G110" s="5">
        <v>778468</v>
      </c>
      <c r="H110" s="5">
        <v>1557838</v>
      </c>
      <c r="I110" s="5">
        <v>213275</v>
      </c>
    </row>
    <row r="111" spans="1:9" x14ac:dyDescent="0.3">
      <c r="A111" s="2" t="s">
        <v>6006</v>
      </c>
      <c r="B111" s="2" t="s">
        <v>1561</v>
      </c>
      <c r="C111" s="2" t="s">
        <v>1584</v>
      </c>
      <c r="D111" s="2" t="s">
        <v>950</v>
      </c>
      <c r="E111" s="2" t="s">
        <v>159</v>
      </c>
      <c r="F111" s="5">
        <v>959388</v>
      </c>
      <c r="G111" s="5">
        <v>857532</v>
      </c>
      <c r="H111" s="5">
        <v>1718381</v>
      </c>
      <c r="I111" s="5">
        <v>258208</v>
      </c>
    </row>
    <row r="112" spans="1:9" x14ac:dyDescent="0.3">
      <c r="A112" s="2" t="s">
        <v>6007</v>
      </c>
      <c r="B112" s="2" t="s">
        <v>1603</v>
      </c>
      <c r="C112" s="2" t="s">
        <v>1618</v>
      </c>
      <c r="D112" s="2" t="s">
        <v>937</v>
      </c>
      <c r="E112" s="2" t="s">
        <v>159</v>
      </c>
      <c r="F112" s="5">
        <v>242707</v>
      </c>
      <c r="G112" s="5">
        <v>243278</v>
      </c>
      <c r="H112" s="5">
        <v>477960</v>
      </c>
      <c r="I112" s="5">
        <v>71913</v>
      </c>
    </row>
    <row r="113" spans="1:9" x14ac:dyDescent="0.3">
      <c r="A113" s="2" t="s">
        <v>6008</v>
      </c>
      <c r="B113" s="2" t="s">
        <v>1603</v>
      </c>
      <c r="C113" s="2" t="s">
        <v>1639</v>
      </c>
      <c r="D113" s="2" t="s">
        <v>950</v>
      </c>
      <c r="E113" s="2" t="s">
        <v>159</v>
      </c>
      <c r="F113" s="5">
        <v>869000</v>
      </c>
      <c r="G113" s="5">
        <v>872250</v>
      </c>
      <c r="H113" s="5">
        <v>1751100</v>
      </c>
      <c r="I113" s="5">
        <v>262313</v>
      </c>
    </row>
    <row r="114" spans="1:9" x14ac:dyDescent="0.3">
      <c r="A114" s="2" t="s">
        <v>6009</v>
      </c>
      <c r="B114" s="2" t="s">
        <v>1603</v>
      </c>
      <c r="C114" s="2" t="s">
        <v>1642</v>
      </c>
      <c r="D114" s="2" t="s">
        <v>950</v>
      </c>
      <c r="E114" s="2" t="s">
        <v>159</v>
      </c>
      <c r="F114" s="5">
        <v>804475</v>
      </c>
      <c r="G114" s="5">
        <v>799000</v>
      </c>
      <c r="H114" s="5">
        <v>1605000</v>
      </c>
      <c r="I114" s="5">
        <v>239700</v>
      </c>
    </row>
    <row r="115" spans="1:9" x14ac:dyDescent="0.3">
      <c r="A115" s="2" t="s">
        <v>6010</v>
      </c>
      <c r="B115" s="2" t="s">
        <v>1603</v>
      </c>
      <c r="C115" s="2" t="s">
        <v>1645</v>
      </c>
      <c r="D115" s="2" t="s">
        <v>950</v>
      </c>
      <c r="E115" s="2" t="s">
        <v>159</v>
      </c>
      <c r="F115" s="5">
        <v>1565188</v>
      </c>
      <c r="G115" s="5">
        <v>1349079</v>
      </c>
      <c r="H115" s="5">
        <v>2991622</v>
      </c>
      <c r="I115" s="5">
        <v>809800</v>
      </c>
    </row>
    <row r="116" spans="1:9" x14ac:dyDescent="0.3">
      <c r="A116" s="2" t="s">
        <v>6011</v>
      </c>
      <c r="B116" s="2" t="s">
        <v>1665</v>
      </c>
      <c r="C116" s="2" t="s">
        <v>1705</v>
      </c>
      <c r="D116" s="2" t="s">
        <v>950</v>
      </c>
      <c r="E116" s="2" t="s">
        <v>159</v>
      </c>
      <c r="F116" s="5">
        <v>5646289</v>
      </c>
      <c r="G116" s="5">
        <v>3919088</v>
      </c>
      <c r="H116" s="5">
        <v>7836348</v>
      </c>
      <c r="I116" s="5">
        <v>1176207</v>
      </c>
    </row>
    <row r="117" spans="1:9" x14ac:dyDescent="0.3">
      <c r="A117" s="2" t="s">
        <v>6013</v>
      </c>
      <c r="B117" s="2" t="s">
        <v>1665</v>
      </c>
      <c r="C117" s="2" t="s">
        <v>1708</v>
      </c>
      <c r="D117" s="2" t="s">
        <v>950</v>
      </c>
      <c r="E117" s="2" t="s">
        <v>159</v>
      </c>
      <c r="F117" s="5">
        <v>2775806</v>
      </c>
      <c r="G117" s="5">
        <v>2693750</v>
      </c>
      <c r="H117" s="5">
        <v>5354545</v>
      </c>
      <c r="I117" s="5">
        <v>709350</v>
      </c>
    </row>
    <row r="118" spans="1:9" x14ac:dyDescent="0.3">
      <c r="A118" s="2" t="s">
        <v>6014</v>
      </c>
      <c r="B118" s="2" t="s">
        <v>1665</v>
      </c>
      <c r="C118" s="2" t="s">
        <v>1711</v>
      </c>
      <c r="D118" s="2" t="s">
        <v>950</v>
      </c>
      <c r="E118" s="2" t="s">
        <v>159</v>
      </c>
      <c r="F118" s="5">
        <v>2019450</v>
      </c>
      <c r="G118" s="5">
        <v>2013000</v>
      </c>
      <c r="H118" s="5">
        <v>2456750</v>
      </c>
      <c r="I118" s="5">
        <v>368813</v>
      </c>
    </row>
    <row r="119" spans="1:9" x14ac:dyDescent="0.3">
      <c r="A119" s="2" t="s">
        <v>6015</v>
      </c>
      <c r="B119" s="2" t="s">
        <v>1725</v>
      </c>
      <c r="C119" s="2" t="s">
        <v>957</v>
      </c>
      <c r="D119" s="2" t="s">
        <v>960</v>
      </c>
      <c r="E119" s="2" t="s">
        <v>159</v>
      </c>
      <c r="F119" s="5">
        <v>60991</v>
      </c>
      <c r="G119" s="5">
        <v>59891</v>
      </c>
      <c r="H119" s="5">
        <v>117882</v>
      </c>
      <c r="I119" s="5">
        <v>17982</v>
      </c>
    </row>
    <row r="120" spans="1:9" x14ac:dyDescent="0.3">
      <c r="A120" s="2" t="s">
        <v>6016</v>
      </c>
      <c r="B120" s="2" t="s">
        <v>1725</v>
      </c>
      <c r="C120" s="2" t="s">
        <v>1732</v>
      </c>
      <c r="D120" s="2" t="s">
        <v>937</v>
      </c>
      <c r="E120" s="2" t="s">
        <v>179</v>
      </c>
      <c r="F120" s="5">
        <v>363000</v>
      </c>
      <c r="G120" s="5">
        <v>363000</v>
      </c>
      <c r="H120" s="5">
        <v>730000</v>
      </c>
      <c r="I120" s="5">
        <v>109950</v>
      </c>
    </row>
    <row r="121" spans="1:9" x14ac:dyDescent="0.3">
      <c r="A121" s="2" t="s">
        <v>6017</v>
      </c>
      <c r="B121" s="2" t="s">
        <v>1725</v>
      </c>
      <c r="C121" s="2" t="s">
        <v>1732</v>
      </c>
      <c r="D121" s="2" t="s">
        <v>937</v>
      </c>
      <c r="E121" s="2" t="s">
        <v>170</v>
      </c>
      <c r="F121" s="5">
        <v>452000</v>
      </c>
      <c r="G121" s="5">
        <v>452000</v>
      </c>
      <c r="H121" s="5">
        <v>904000</v>
      </c>
      <c r="I121" s="5">
        <v>135450</v>
      </c>
    </row>
    <row r="122" spans="1:9" x14ac:dyDescent="0.3">
      <c r="A122" s="2" t="s">
        <v>6018</v>
      </c>
      <c r="B122" s="2" t="s">
        <v>1725</v>
      </c>
      <c r="C122" s="2" t="s">
        <v>1747</v>
      </c>
      <c r="D122" s="2" t="s">
        <v>950</v>
      </c>
      <c r="E122" s="2" t="s">
        <v>159</v>
      </c>
      <c r="F122" s="5">
        <v>1843000</v>
      </c>
      <c r="G122" s="5">
        <v>1850000</v>
      </c>
      <c r="H122" s="5">
        <v>4093000</v>
      </c>
      <c r="I122" s="5">
        <v>916950</v>
      </c>
    </row>
    <row r="123" spans="1:9" x14ac:dyDescent="0.3">
      <c r="A123" s="2" t="s">
        <v>6019</v>
      </c>
      <c r="B123" s="2" t="s">
        <v>1725</v>
      </c>
      <c r="C123" s="2" t="s">
        <v>1747</v>
      </c>
      <c r="D123" s="2" t="s">
        <v>950</v>
      </c>
      <c r="E123" s="2" t="s">
        <v>190</v>
      </c>
      <c r="F123" s="5">
        <v>0</v>
      </c>
      <c r="G123" s="5">
        <v>0</v>
      </c>
      <c r="H123" s="5">
        <v>0</v>
      </c>
      <c r="I123" s="5">
        <v>0</v>
      </c>
    </row>
    <row r="124" spans="1:9" x14ac:dyDescent="0.3">
      <c r="A124" s="2" t="s">
        <v>6020</v>
      </c>
      <c r="B124" s="2" t="s">
        <v>1725</v>
      </c>
      <c r="C124" s="2" t="s">
        <v>1750</v>
      </c>
      <c r="D124" s="2" t="s">
        <v>950</v>
      </c>
      <c r="E124" s="2" t="s">
        <v>159</v>
      </c>
      <c r="F124" s="5">
        <v>1387750</v>
      </c>
      <c r="G124" s="5">
        <v>1398550</v>
      </c>
      <c r="H124" s="5">
        <v>2783950</v>
      </c>
      <c r="I124" s="5">
        <v>366600</v>
      </c>
    </row>
    <row r="125" spans="1:9" x14ac:dyDescent="0.3">
      <c r="A125" s="2" t="s">
        <v>6021</v>
      </c>
      <c r="B125" s="2" t="s">
        <v>1763</v>
      </c>
      <c r="C125" s="2" t="s">
        <v>897</v>
      </c>
      <c r="D125" s="2" t="s">
        <v>896</v>
      </c>
      <c r="E125" s="2" t="s">
        <v>159</v>
      </c>
      <c r="F125" s="5">
        <v>107850</v>
      </c>
      <c r="G125" s="5">
        <v>111100</v>
      </c>
      <c r="H125" s="5">
        <v>224000</v>
      </c>
      <c r="I125" s="5">
        <v>109850</v>
      </c>
    </row>
    <row r="126" spans="1:9" x14ac:dyDescent="0.3">
      <c r="A126" s="2" t="s">
        <v>6022</v>
      </c>
      <c r="B126" s="2" t="s">
        <v>1763</v>
      </c>
      <c r="C126" s="2" t="s">
        <v>913</v>
      </c>
      <c r="D126" s="2" t="s">
        <v>900</v>
      </c>
      <c r="E126" s="2" t="s">
        <v>219</v>
      </c>
      <c r="F126" s="5">
        <v>65940</v>
      </c>
      <c r="G126" s="5">
        <v>65940</v>
      </c>
      <c r="H126" s="5">
        <v>131880</v>
      </c>
      <c r="I126" s="5">
        <v>0</v>
      </c>
    </row>
    <row r="127" spans="1:9" x14ac:dyDescent="0.3">
      <c r="A127" s="2" t="s">
        <v>6023</v>
      </c>
      <c r="B127" s="2" t="s">
        <v>1763</v>
      </c>
      <c r="C127" s="2" t="s">
        <v>1827</v>
      </c>
      <c r="D127" s="2" t="s">
        <v>960</v>
      </c>
      <c r="E127" s="2" t="s">
        <v>159</v>
      </c>
      <c r="F127" s="5">
        <v>100033</v>
      </c>
      <c r="G127" s="5">
        <v>100789</v>
      </c>
      <c r="H127" s="5">
        <v>203641</v>
      </c>
      <c r="I127" s="5">
        <v>30660</v>
      </c>
    </row>
    <row r="128" spans="1:9" x14ac:dyDescent="0.3">
      <c r="A128" s="2" t="s">
        <v>6024</v>
      </c>
      <c r="B128" s="2" t="s">
        <v>1763</v>
      </c>
      <c r="C128" s="2" t="s">
        <v>1830</v>
      </c>
      <c r="D128" s="2" t="s">
        <v>960</v>
      </c>
      <c r="E128" s="2" t="s">
        <v>159</v>
      </c>
      <c r="F128" s="5">
        <v>28525</v>
      </c>
      <c r="G128" s="5">
        <v>27775</v>
      </c>
      <c r="H128" s="5">
        <v>54050</v>
      </c>
      <c r="I128" s="5">
        <v>26025</v>
      </c>
    </row>
    <row r="129" spans="1:9" x14ac:dyDescent="0.3">
      <c r="A129" s="2" t="s">
        <v>6025</v>
      </c>
      <c r="B129" s="2" t="s">
        <v>1763</v>
      </c>
      <c r="C129" s="2" t="s">
        <v>1788</v>
      </c>
      <c r="D129" s="2" t="s">
        <v>937</v>
      </c>
      <c r="E129" s="2" t="s">
        <v>159</v>
      </c>
      <c r="F129" s="5">
        <v>187200</v>
      </c>
      <c r="G129" s="5">
        <v>189000</v>
      </c>
      <c r="H129" s="5">
        <v>537600</v>
      </c>
      <c r="I129" s="5">
        <v>82335</v>
      </c>
    </row>
    <row r="130" spans="1:9" x14ac:dyDescent="0.3">
      <c r="A130" s="2" t="s">
        <v>6026</v>
      </c>
      <c r="B130" s="2" t="s">
        <v>1763</v>
      </c>
      <c r="C130" s="2" t="s">
        <v>1812</v>
      </c>
      <c r="D130" s="2" t="s">
        <v>950</v>
      </c>
      <c r="E130" s="2" t="s">
        <v>159</v>
      </c>
      <c r="F130" s="5">
        <v>1085423</v>
      </c>
      <c r="G130" s="5">
        <v>970928</v>
      </c>
      <c r="H130" s="5">
        <v>2057088</v>
      </c>
      <c r="I130" s="5">
        <v>241505</v>
      </c>
    </row>
    <row r="131" spans="1:9" x14ac:dyDescent="0.3">
      <c r="A131" s="2" t="s">
        <v>6027</v>
      </c>
      <c r="B131" s="2" t="s">
        <v>1763</v>
      </c>
      <c r="C131" s="2" t="s">
        <v>1815</v>
      </c>
      <c r="D131" s="2" t="s">
        <v>950</v>
      </c>
      <c r="E131" s="2" t="s">
        <v>159</v>
      </c>
      <c r="F131" s="5">
        <v>2632779</v>
      </c>
      <c r="G131" s="5">
        <v>2143418</v>
      </c>
      <c r="H131" s="5">
        <v>4106007</v>
      </c>
      <c r="I131" s="5">
        <v>1361769</v>
      </c>
    </row>
    <row r="132" spans="1:9" x14ac:dyDescent="0.3">
      <c r="A132" s="2" t="s">
        <v>6028</v>
      </c>
      <c r="B132" s="2" t="s">
        <v>1763</v>
      </c>
      <c r="C132" s="2" t="s">
        <v>1818</v>
      </c>
      <c r="D132" s="2" t="s">
        <v>950</v>
      </c>
      <c r="E132" s="2" t="s">
        <v>159</v>
      </c>
      <c r="F132" s="5">
        <v>3406617</v>
      </c>
      <c r="G132" s="5">
        <v>3412225</v>
      </c>
      <c r="H132" s="5">
        <v>5349850</v>
      </c>
      <c r="I132" s="5">
        <v>803228</v>
      </c>
    </row>
    <row r="133" spans="1:9" x14ac:dyDescent="0.3">
      <c r="A133" s="2" t="s">
        <v>6029</v>
      </c>
      <c r="B133" s="2" t="s">
        <v>1836</v>
      </c>
      <c r="C133" s="2" t="s">
        <v>916</v>
      </c>
      <c r="D133" s="2" t="s">
        <v>900</v>
      </c>
      <c r="E133" s="2" t="s">
        <v>219</v>
      </c>
      <c r="F133" s="5">
        <v>131021</v>
      </c>
      <c r="G133" s="5">
        <v>131021</v>
      </c>
      <c r="H133" s="5">
        <v>154384</v>
      </c>
      <c r="I133" s="5">
        <v>23158</v>
      </c>
    </row>
    <row r="134" spans="1:9" x14ac:dyDescent="0.3">
      <c r="A134" s="2" t="s">
        <v>6030</v>
      </c>
      <c r="B134" s="2" t="s">
        <v>1836</v>
      </c>
      <c r="C134" s="2" t="s">
        <v>1892</v>
      </c>
      <c r="D134" s="2" t="s">
        <v>960</v>
      </c>
      <c r="E134" s="2" t="s">
        <v>159</v>
      </c>
      <c r="F134" s="5">
        <v>84575</v>
      </c>
      <c r="G134" s="5">
        <v>83100</v>
      </c>
      <c r="H134" s="5">
        <v>163175</v>
      </c>
      <c r="I134" s="5">
        <v>24551</v>
      </c>
    </row>
    <row r="135" spans="1:9" x14ac:dyDescent="0.3">
      <c r="A135" s="2" t="s">
        <v>6031</v>
      </c>
      <c r="B135" s="2" t="s">
        <v>1836</v>
      </c>
      <c r="C135" s="2" t="s">
        <v>1847</v>
      </c>
      <c r="D135" s="2" t="s">
        <v>937</v>
      </c>
      <c r="E135" s="2" t="s">
        <v>168</v>
      </c>
      <c r="F135" s="5">
        <v>75650</v>
      </c>
      <c r="G135" s="5">
        <v>78925</v>
      </c>
      <c r="H135" s="5">
        <v>160450</v>
      </c>
      <c r="I135" s="5">
        <v>76075</v>
      </c>
    </row>
    <row r="136" spans="1:9" x14ac:dyDescent="0.3">
      <c r="A136" s="2" t="s">
        <v>6032</v>
      </c>
      <c r="B136" s="2" t="s">
        <v>1836</v>
      </c>
      <c r="C136" s="2" t="s">
        <v>1862</v>
      </c>
      <c r="D136" s="2" t="s">
        <v>937</v>
      </c>
      <c r="E136" s="2" t="s">
        <v>167</v>
      </c>
      <c r="F136" s="5">
        <v>356000</v>
      </c>
      <c r="G136" s="5">
        <v>356000</v>
      </c>
      <c r="H136" s="5">
        <v>720000</v>
      </c>
      <c r="I136" s="5">
        <v>108150</v>
      </c>
    </row>
    <row r="137" spans="1:9" x14ac:dyDescent="0.3">
      <c r="A137" s="2" t="s">
        <v>6033</v>
      </c>
      <c r="B137" s="2" t="s">
        <v>1836</v>
      </c>
      <c r="C137" s="2" t="s">
        <v>1868</v>
      </c>
      <c r="D137" s="2" t="s">
        <v>950</v>
      </c>
      <c r="E137" s="2" t="s">
        <v>159</v>
      </c>
      <c r="F137" s="5">
        <v>1901375</v>
      </c>
      <c r="G137" s="5">
        <v>1901000</v>
      </c>
      <c r="H137" s="5">
        <v>3799375</v>
      </c>
      <c r="I137" s="5">
        <v>569906</v>
      </c>
    </row>
    <row r="138" spans="1:9" x14ac:dyDescent="0.3">
      <c r="A138" s="2" t="s">
        <v>6034</v>
      </c>
      <c r="B138" s="2" t="s">
        <v>1836</v>
      </c>
      <c r="C138" s="2" t="s">
        <v>1871</v>
      </c>
      <c r="D138" s="2" t="s">
        <v>950</v>
      </c>
      <c r="E138" s="2" t="s">
        <v>159</v>
      </c>
      <c r="F138" s="5">
        <v>1189464</v>
      </c>
      <c r="G138" s="5">
        <v>897264</v>
      </c>
      <c r="H138" s="5">
        <v>1578366</v>
      </c>
      <c r="I138" s="5">
        <v>228329</v>
      </c>
    </row>
    <row r="139" spans="1:9" x14ac:dyDescent="0.3">
      <c r="A139" s="2" t="s">
        <v>6035</v>
      </c>
      <c r="B139" s="2" t="s">
        <v>1836</v>
      </c>
      <c r="C139" s="2" t="s">
        <v>1874</v>
      </c>
      <c r="D139" s="2" t="s">
        <v>950</v>
      </c>
      <c r="E139" s="2" t="s">
        <v>159</v>
      </c>
      <c r="F139" s="5">
        <v>497146</v>
      </c>
      <c r="G139" s="5">
        <v>495372</v>
      </c>
      <c r="H139" s="5">
        <v>675373</v>
      </c>
      <c r="I139" s="5">
        <v>100660</v>
      </c>
    </row>
    <row r="140" spans="1:9" x14ac:dyDescent="0.3">
      <c r="A140" s="2" t="s">
        <v>6036</v>
      </c>
      <c r="B140" s="2" t="s">
        <v>1836</v>
      </c>
      <c r="C140" s="2" t="s">
        <v>1877</v>
      </c>
      <c r="D140" s="2" t="s">
        <v>950</v>
      </c>
      <c r="E140" s="2" t="s">
        <v>159</v>
      </c>
      <c r="F140" s="5">
        <v>610198</v>
      </c>
      <c r="G140" s="5">
        <v>612367</v>
      </c>
      <c r="H140" s="5">
        <v>1215658</v>
      </c>
      <c r="I140" s="5">
        <v>181467</v>
      </c>
    </row>
    <row r="141" spans="1:9" x14ac:dyDescent="0.3">
      <c r="A141" s="2" t="s">
        <v>6037</v>
      </c>
      <c r="B141" s="2" t="s">
        <v>1836</v>
      </c>
      <c r="C141" s="2" t="s">
        <v>1880</v>
      </c>
      <c r="D141" s="2" t="s">
        <v>950</v>
      </c>
      <c r="E141" s="2" t="s">
        <v>159</v>
      </c>
      <c r="F141" s="5">
        <v>1769225</v>
      </c>
      <c r="G141" s="5">
        <v>1751750</v>
      </c>
      <c r="H141" s="5">
        <v>3517900</v>
      </c>
      <c r="I141" s="5">
        <v>573828</v>
      </c>
    </row>
    <row r="142" spans="1:9" x14ac:dyDescent="0.3">
      <c r="A142" s="2" t="s">
        <v>6038</v>
      </c>
      <c r="B142" s="2" t="s">
        <v>1836</v>
      </c>
      <c r="C142" s="2" t="s">
        <v>1883</v>
      </c>
      <c r="D142" s="2" t="s">
        <v>950</v>
      </c>
      <c r="E142" s="2" t="s">
        <v>159</v>
      </c>
      <c r="F142" s="5">
        <v>1083060</v>
      </c>
      <c r="G142" s="5">
        <v>1065625</v>
      </c>
      <c r="H142" s="5">
        <v>1107050</v>
      </c>
      <c r="I142" s="5">
        <v>63900</v>
      </c>
    </row>
    <row r="143" spans="1:9" x14ac:dyDescent="0.3">
      <c r="A143" s="2" t="s">
        <v>6039</v>
      </c>
      <c r="B143" s="2" t="s">
        <v>1836</v>
      </c>
      <c r="C143" s="2" t="s">
        <v>1886</v>
      </c>
      <c r="D143" s="2" t="s">
        <v>950</v>
      </c>
      <c r="E143" s="2" t="s">
        <v>159</v>
      </c>
      <c r="F143" s="5">
        <v>4275650</v>
      </c>
      <c r="G143" s="5">
        <v>4338600</v>
      </c>
      <c r="H143" s="5">
        <v>6754250</v>
      </c>
      <c r="I143" s="5">
        <v>1233000</v>
      </c>
    </row>
    <row r="144" spans="1:9" x14ac:dyDescent="0.3">
      <c r="A144" s="2" t="s">
        <v>6040</v>
      </c>
      <c r="B144" s="2" t="s">
        <v>1903</v>
      </c>
      <c r="C144" s="2" t="s">
        <v>1945</v>
      </c>
      <c r="D144" s="2" t="s">
        <v>960</v>
      </c>
      <c r="E144" s="2" t="s">
        <v>175</v>
      </c>
      <c r="F144" s="5">
        <v>296000</v>
      </c>
      <c r="G144" s="5">
        <v>276000</v>
      </c>
      <c r="H144" s="5">
        <v>575000</v>
      </c>
      <c r="I144" s="5">
        <v>86550</v>
      </c>
    </row>
    <row r="145" spans="1:9" x14ac:dyDescent="0.3">
      <c r="A145" s="2" t="s">
        <v>6041</v>
      </c>
      <c r="B145" s="2" t="s">
        <v>1903</v>
      </c>
      <c r="C145" s="2" t="s">
        <v>1948</v>
      </c>
      <c r="D145" s="2" t="s">
        <v>960</v>
      </c>
      <c r="E145" s="2" t="s">
        <v>179</v>
      </c>
      <c r="F145" s="5">
        <v>174950</v>
      </c>
      <c r="G145" s="5">
        <v>176800</v>
      </c>
      <c r="H145" s="5">
        <v>350000</v>
      </c>
      <c r="I145" s="5">
        <v>81298</v>
      </c>
    </row>
    <row r="146" spans="1:9" x14ac:dyDescent="0.3">
      <c r="A146" s="2" t="s">
        <v>6042</v>
      </c>
      <c r="B146" s="2" t="s">
        <v>1903</v>
      </c>
      <c r="C146" s="2" t="s">
        <v>1916</v>
      </c>
      <c r="D146" s="2" t="s">
        <v>937</v>
      </c>
      <c r="E146" s="2" t="s">
        <v>159</v>
      </c>
      <c r="F146" s="5">
        <v>373045</v>
      </c>
      <c r="G146" s="5">
        <v>371231</v>
      </c>
      <c r="H146" s="5">
        <v>746528</v>
      </c>
      <c r="I146" s="5">
        <v>0</v>
      </c>
    </row>
    <row r="147" spans="1:9" x14ac:dyDescent="0.3">
      <c r="A147" s="2" t="s">
        <v>6043</v>
      </c>
      <c r="B147" s="2" t="s">
        <v>1903</v>
      </c>
      <c r="C147" s="2" t="s">
        <v>1931</v>
      </c>
      <c r="D147" s="2" t="s">
        <v>950</v>
      </c>
      <c r="E147" s="2" t="s">
        <v>159</v>
      </c>
      <c r="F147" s="5">
        <v>651150</v>
      </c>
      <c r="G147" s="5">
        <v>639500</v>
      </c>
      <c r="H147" s="5">
        <v>1205000</v>
      </c>
      <c r="I147" s="5">
        <v>161700</v>
      </c>
    </row>
    <row r="148" spans="1:9" x14ac:dyDescent="0.3">
      <c r="A148" s="2" t="s">
        <v>6045</v>
      </c>
      <c r="B148" s="2" t="s">
        <v>1903</v>
      </c>
      <c r="C148" s="2" t="s">
        <v>1934</v>
      </c>
      <c r="D148" s="2" t="s">
        <v>950</v>
      </c>
      <c r="E148" s="2" t="s">
        <v>159</v>
      </c>
      <c r="F148" s="5">
        <v>1198905</v>
      </c>
      <c r="G148" s="5">
        <v>1148558</v>
      </c>
      <c r="H148" s="5">
        <v>2168300</v>
      </c>
      <c r="I148" s="5">
        <v>234585</v>
      </c>
    </row>
    <row r="149" spans="1:9" x14ac:dyDescent="0.3">
      <c r="A149" s="2" t="s">
        <v>6046</v>
      </c>
      <c r="B149" s="2" t="s">
        <v>1903</v>
      </c>
      <c r="C149" s="2" t="s">
        <v>1937</v>
      </c>
      <c r="D149" s="2" t="s">
        <v>950</v>
      </c>
      <c r="E149" s="2" t="s">
        <v>159</v>
      </c>
      <c r="F149" s="5">
        <v>1282625</v>
      </c>
      <c r="G149" s="5">
        <v>1208875</v>
      </c>
      <c r="H149" s="5">
        <v>2270375</v>
      </c>
      <c r="I149" s="5">
        <v>340838</v>
      </c>
    </row>
    <row r="150" spans="1:9" x14ac:dyDescent="0.3">
      <c r="A150" s="2" t="s">
        <v>6047</v>
      </c>
      <c r="B150" s="2" t="s">
        <v>1903</v>
      </c>
      <c r="C150" s="2" t="s">
        <v>1937</v>
      </c>
      <c r="D150" s="2" t="s">
        <v>950</v>
      </c>
      <c r="E150" s="2" t="s">
        <v>175</v>
      </c>
      <c r="F150" s="5">
        <v>1093904</v>
      </c>
      <c r="G150" s="5">
        <v>1080654</v>
      </c>
      <c r="H150" s="5">
        <v>1606012</v>
      </c>
      <c r="I150" s="5">
        <v>271170</v>
      </c>
    </row>
    <row r="151" spans="1:9" x14ac:dyDescent="0.3">
      <c r="A151" s="2" t="s">
        <v>6048</v>
      </c>
      <c r="B151" s="2" t="s">
        <v>1903</v>
      </c>
      <c r="C151" s="2" t="s">
        <v>1940</v>
      </c>
      <c r="D151" s="2" t="s">
        <v>950</v>
      </c>
      <c r="E151" s="2" t="s">
        <v>159</v>
      </c>
      <c r="F151" s="5">
        <v>5959625</v>
      </c>
      <c r="G151" s="5">
        <v>5285250</v>
      </c>
      <c r="H151" s="5">
        <v>11198875</v>
      </c>
      <c r="I151" s="5">
        <v>1679175</v>
      </c>
    </row>
    <row r="152" spans="1:9" x14ac:dyDescent="0.3">
      <c r="A152" s="2" t="s">
        <v>6049</v>
      </c>
      <c r="B152" s="2" t="s">
        <v>1962</v>
      </c>
      <c r="C152" s="2" t="s">
        <v>907</v>
      </c>
      <c r="D152" s="2" t="s">
        <v>900</v>
      </c>
      <c r="E152" s="2" t="s">
        <v>164</v>
      </c>
      <c r="F152" s="5">
        <v>166045</v>
      </c>
      <c r="G152" s="5">
        <v>164502</v>
      </c>
      <c r="H152" s="5">
        <v>329378</v>
      </c>
      <c r="I152" s="5">
        <v>49959</v>
      </c>
    </row>
    <row r="153" spans="1:9" x14ac:dyDescent="0.3">
      <c r="A153" s="2" t="s">
        <v>6050</v>
      </c>
      <c r="B153" s="2" t="s">
        <v>1962</v>
      </c>
      <c r="C153" s="2" t="s">
        <v>931</v>
      </c>
      <c r="D153" s="2" t="s">
        <v>900</v>
      </c>
      <c r="E153" s="2" t="s">
        <v>164</v>
      </c>
      <c r="F153" s="5">
        <v>97138</v>
      </c>
      <c r="G153" s="5">
        <v>96498</v>
      </c>
      <c r="H153" s="5">
        <v>190956</v>
      </c>
      <c r="I153" s="5">
        <v>28967</v>
      </c>
    </row>
    <row r="154" spans="1:9" x14ac:dyDescent="0.3">
      <c r="A154" s="2" t="s">
        <v>6051</v>
      </c>
      <c r="B154" s="2" t="s">
        <v>1962</v>
      </c>
      <c r="C154" s="2" t="s">
        <v>2026</v>
      </c>
      <c r="D154" s="2" t="s">
        <v>960</v>
      </c>
      <c r="E154" s="2" t="s">
        <v>159</v>
      </c>
      <c r="F154" s="5">
        <v>233094</v>
      </c>
      <c r="G154" s="5">
        <v>237294</v>
      </c>
      <c r="H154" s="5">
        <v>470913</v>
      </c>
      <c r="I154" s="5">
        <v>70649</v>
      </c>
    </row>
    <row r="155" spans="1:9" x14ac:dyDescent="0.3">
      <c r="A155" s="2" t="s">
        <v>6052</v>
      </c>
      <c r="B155" s="2" t="s">
        <v>1962</v>
      </c>
      <c r="C155" s="2" t="s">
        <v>2029</v>
      </c>
      <c r="D155" s="2" t="s">
        <v>960</v>
      </c>
      <c r="E155" s="2" t="s">
        <v>159</v>
      </c>
      <c r="F155" s="5">
        <v>477750</v>
      </c>
      <c r="G155" s="5">
        <v>479750</v>
      </c>
      <c r="H155" s="5">
        <v>958900</v>
      </c>
      <c r="I155" s="5">
        <v>78630</v>
      </c>
    </row>
    <row r="156" spans="1:9" x14ac:dyDescent="0.3">
      <c r="A156" s="2" t="s">
        <v>8753</v>
      </c>
      <c r="B156" s="2" t="s">
        <v>1962</v>
      </c>
      <c r="C156" s="2" t="s">
        <v>2032</v>
      </c>
      <c r="D156" s="2" t="s">
        <v>960</v>
      </c>
      <c r="E156" s="2" t="s">
        <v>159</v>
      </c>
      <c r="F156" s="5">
        <v>207579</v>
      </c>
      <c r="G156" s="5">
        <v>206556</v>
      </c>
      <c r="H156" s="5">
        <v>416887</v>
      </c>
      <c r="I156" s="5">
        <v>62742</v>
      </c>
    </row>
    <row r="157" spans="1:9" x14ac:dyDescent="0.3">
      <c r="A157" s="2" t="s">
        <v>6053</v>
      </c>
      <c r="B157" s="2" t="s">
        <v>1962</v>
      </c>
      <c r="C157" s="2" t="s">
        <v>1981</v>
      </c>
      <c r="D157" s="2" t="s">
        <v>937</v>
      </c>
      <c r="E157" s="2" t="s">
        <v>168</v>
      </c>
      <c r="F157" s="5">
        <v>367950</v>
      </c>
      <c r="G157" s="5">
        <v>356500</v>
      </c>
      <c r="H157" s="5">
        <v>724350</v>
      </c>
      <c r="I157" s="5">
        <v>359838</v>
      </c>
    </row>
    <row r="158" spans="1:9" x14ac:dyDescent="0.3">
      <c r="A158" s="2" t="s">
        <v>6054</v>
      </c>
      <c r="B158" s="2" t="s">
        <v>1962</v>
      </c>
      <c r="C158" s="2" t="s">
        <v>1984</v>
      </c>
      <c r="D158" s="2" t="s">
        <v>937</v>
      </c>
      <c r="E158" s="2" t="s">
        <v>159</v>
      </c>
      <c r="F158" s="5">
        <v>183600</v>
      </c>
      <c r="G158" s="5">
        <v>187700</v>
      </c>
      <c r="H158" s="5">
        <v>369550</v>
      </c>
      <c r="I158" s="5">
        <v>55849</v>
      </c>
    </row>
    <row r="159" spans="1:9" x14ac:dyDescent="0.3">
      <c r="A159" s="2" t="s">
        <v>6055</v>
      </c>
      <c r="B159" s="2" t="s">
        <v>1962</v>
      </c>
      <c r="C159" s="2" t="s">
        <v>1987</v>
      </c>
      <c r="D159" s="2" t="s">
        <v>937</v>
      </c>
      <c r="E159" s="2" t="s">
        <v>159</v>
      </c>
      <c r="F159" s="5">
        <v>208449</v>
      </c>
      <c r="G159" s="5">
        <v>207979</v>
      </c>
      <c r="H159" s="5">
        <v>416262</v>
      </c>
      <c r="I159" s="5">
        <v>62472</v>
      </c>
    </row>
    <row r="160" spans="1:9" x14ac:dyDescent="0.3">
      <c r="A160" s="2" t="s">
        <v>6056</v>
      </c>
      <c r="B160" s="2" t="s">
        <v>1962</v>
      </c>
      <c r="C160" s="2" t="s">
        <v>1990</v>
      </c>
      <c r="D160" s="2" t="s">
        <v>937</v>
      </c>
      <c r="E160" s="2" t="s">
        <v>159</v>
      </c>
      <c r="F160" s="5">
        <v>181128</v>
      </c>
      <c r="G160" s="5">
        <v>181015</v>
      </c>
      <c r="H160" s="5">
        <v>362457</v>
      </c>
      <c r="I160" s="5">
        <v>54336</v>
      </c>
    </row>
    <row r="161" spans="1:9" x14ac:dyDescent="0.3">
      <c r="A161" s="2" t="s">
        <v>6057</v>
      </c>
      <c r="B161" s="2" t="s">
        <v>1962</v>
      </c>
      <c r="C161" s="2" t="s">
        <v>1993</v>
      </c>
      <c r="D161" s="2" t="s">
        <v>937</v>
      </c>
      <c r="E161" s="2" t="s">
        <v>179</v>
      </c>
      <c r="F161" s="5">
        <v>98912</v>
      </c>
      <c r="G161" s="5">
        <v>97925</v>
      </c>
      <c r="H161" s="5">
        <v>190887</v>
      </c>
      <c r="I161" s="5">
        <v>29153</v>
      </c>
    </row>
    <row r="162" spans="1:9" x14ac:dyDescent="0.3">
      <c r="A162" s="2" t="s">
        <v>6058</v>
      </c>
      <c r="B162" s="2" t="s">
        <v>1962</v>
      </c>
      <c r="C162" s="2" t="s">
        <v>2002</v>
      </c>
      <c r="D162" s="2" t="s">
        <v>950</v>
      </c>
      <c r="E162" s="2" t="s">
        <v>159</v>
      </c>
      <c r="F162" s="5">
        <v>3831225</v>
      </c>
      <c r="G162" s="5">
        <v>3828925</v>
      </c>
      <c r="H162" s="5">
        <v>7009100</v>
      </c>
      <c r="I162" s="5">
        <v>1345226</v>
      </c>
    </row>
    <row r="163" spans="1:9" x14ac:dyDescent="0.3">
      <c r="A163" s="2" t="s">
        <v>6059</v>
      </c>
      <c r="B163" s="2" t="s">
        <v>1962</v>
      </c>
      <c r="C163" s="2" t="s">
        <v>2005</v>
      </c>
      <c r="D163" s="2" t="s">
        <v>950</v>
      </c>
      <c r="E163" s="2" t="s">
        <v>159</v>
      </c>
      <c r="F163" s="5">
        <v>3227889</v>
      </c>
      <c r="G163" s="5">
        <v>3228000</v>
      </c>
      <c r="H163" s="5">
        <v>5121700</v>
      </c>
      <c r="I163" s="5">
        <v>499950</v>
      </c>
    </row>
    <row r="164" spans="1:9" x14ac:dyDescent="0.3">
      <c r="A164" s="2" t="s">
        <v>6060</v>
      </c>
      <c r="B164" s="2" t="s">
        <v>1962</v>
      </c>
      <c r="C164" s="2" t="s">
        <v>2008</v>
      </c>
      <c r="D164" s="2" t="s">
        <v>950</v>
      </c>
      <c r="E164" s="2" t="s">
        <v>159</v>
      </c>
      <c r="F164" s="5">
        <v>10031000</v>
      </c>
      <c r="G164" s="5">
        <v>9691750</v>
      </c>
      <c r="H164" s="5">
        <v>16889000</v>
      </c>
      <c r="I164" s="5">
        <v>5742650</v>
      </c>
    </row>
    <row r="165" spans="1:9" x14ac:dyDescent="0.3">
      <c r="A165" s="2" t="s">
        <v>6061</v>
      </c>
      <c r="B165" s="2" t="s">
        <v>1962</v>
      </c>
      <c r="C165" s="2" t="s">
        <v>2011</v>
      </c>
      <c r="D165" s="2" t="s">
        <v>950</v>
      </c>
      <c r="E165" s="2" t="s">
        <v>159</v>
      </c>
      <c r="F165" s="5">
        <v>8504125</v>
      </c>
      <c r="G165" s="5">
        <v>8491750</v>
      </c>
      <c r="H165" s="5">
        <v>14177125</v>
      </c>
      <c r="I165" s="5">
        <v>3673100</v>
      </c>
    </row>
    <row r="166" spans="1:9" x14ac:dyDescent="0.3">
      <c r="A166" s="2" t="s">
        <v>6062</v>
      </c>
      <c r="B166" s="2" t="s">
        <v>1962</v>
      </c>
      <c r="C166" s="2" t="s">
        <v>2014</v>
      </c>
      <c r="D166" s="2" t="s">
        <v>950</v>
      </c>
      <c r="E166" s="2" t="s">
        <v>159</v>
      </c>
      <c r="F166" s="5">
        <v>3307500</v>
      </c>
      <c r="G166" s="5">
        <v>3307500</v>
      </c>
      <c r="H166" s="5">
        <v>6873800</v>
      </c>
      <c r="I166" s="5">
        <v>935400</v>
      </c>
    </row>
    <row r="167" spans="1:9" x14ac:dyDescent="0.3">
      <c r="A167" s="2" t="s">
        <v>6063</v>
      </c>
      <c r="B167" s="2" t="s">
        <v>1962</v>
      </c>
      <c r="C167" s="2" t="s">
        <v>2017</v>
      </c>
      <c r="D167" s="2" t="s">
        <v>950</v>
      </c>
      <c r="E167" s="2" t="s">
        <v>159</v>
      </c>
      <c r="F167" s="5">
        <v>8037011</v>
      </c>
      <c r="G167" s="5">
        <v>7621809</v>
      </c>
      <c r="H167" s="5">
        <v>13046754</v>
      </c>
      <c r="I167" s="5">
        <v>1909132</v>
      </c>
    </row>
    <row r="168" spans="1:9" x14ac:dyDescent="0.3">
      <c r="A168" s="2" t="s">
        <v>6064</v>
      </c>
      <c r="B168" s="2" t="s">
        <v>1962</v>
      </c>
      <c r="C168" s="2" t="s">
        <v>2017</v>
      </c>
      <c r="D168" s="2" t="s">
        <v>950</v>
      </c>
      <c r="E168" s="2" t="s">
        <v>190</v>
      </c>
      <c r="F168" s="5">
        <v>1553694</v>
      </c>
      <c r="G168" s="5">
        <v>1564644</v>
      </c>
      <c r="H168" s="5">
        <v>1565025</v>
      </c>
      <c r="I168" s="5">
        <v>0</v>
      </c>
    </row>
    <row r="169" spans="1:9" x14ac:dyDescent="0.3">
      <c r="A169" s="2" t="s">
        <v>6065</v>
      </c>
      <c r="B169" s="2" t="s">
        <v>1962</v>
      </c>
      <c r="C169" s="2" t="s">
        <v>2017</v>
      </c>
      <c r="D169" s="2" t="s">
        <v>950</v>
      </c>
      <c r="E169" s="2" t="s">
        <v>175</v>
      </c>
      <c r="F169" s="5">
        <v>689500</v>
      </c>
      <c r="G169" s="5">
        <v>689500</v>
      </c>
      <c r="H169" s="5">
        <v>1382000</v>
      </c>
      <c r="I169" s="5">
        <v>207300</v>
      </c>
    </row>
    <row r="170" spans="1:9" x14ac:dyDescent="0.3">
      <c r="A170" s="2" t="s">
        <v>6066</v>
      </c>
      <c r="B170" s="2" t="s">
        <v>1962</v>
      </c>
      <c r="C170" s="2" t="s">
        <v>2020</v>
      </c>
      <c r="D170" s="2" t="s">
        <v>950</v>
      </c>
      <c r="E170" s="2" t="s">
        <v>159</v>
      </c>
      <c r="F170" s="5">
        <v>5826626</v>
      </c>
      <c r="G170" s="5">
        <v>5822847</v>
      </c>
      <c r="H170" s="5">
        <v>10054661</v>
      </c>
      <c r="I170" s="5">
        <v>2101350</v>
      </c>
    </row>
    <row r="171" spans="1:9" x14ac:dyDescent="0.3">
      <c r="A171" s="2" t="s">
        <v>6067</v>
      </c>
      <c r="B171" s="2" t="s">
        <v>1962</v>
      </c>
      <c r="C171" s="2" t="s">
        <v>2020</v>
      </c>
      <c r="D171" s="2" t="s">
        <v>950</v>
      </c>
      <c r="E171" s="2" t="s">
        <v>175</v>
      </c>
      <c r="F171" s="5">
        <v>1714000</v>
      </c>
      <c r="G171" s="5">
        <v>3178500</v>
      </c>
      <c r="H171" s="5">
        <v>7825500</v>
      </c>
      <c r="I171" s="5">
        <v>1397700</v>
      </c>
    </row>
    <row r="172" spans="1:9" x14ac:dyDescent="0.3">
      <c r="A172" s="2" t="s">
        <v>6068</v>
      </c>
      <c r="B172" s="2" t="s">
        <v>2046</v>
      </c>
      <c r="C172" s="2" t="s">
        <v>897</v>
      </c>
      <c r="D172" s="2" t="s">
        <v>896</v>
      </c>
      <c r="E172" s="2" t="s">
        <v>159</v>
      </c>
      <c r="F172" s="5">
        <v>221000</v>
      </c>
      <c r="G172" s="5">
        <v>221000</v>
      </c>
      <c r="H172" s="5">
        <v>440000</v>
      </c>
      <c r="I172" s="5">
        <v>0</v>
      </c>
    </row>
    <row r="173" spans="1:9" x14ac:dyDescent="0.3">
      <c r="A173" s="2" t="s">
        <v>6069</v>
      </c>
      <c r="B173" s="2" t="s">
        <v>2046</v>
      </c>
      <c r="C173" s="2" t="s">
        <v>963</v>
      </c>
      <c r="D173" s="2" t="s">
        <v>937</v>
      </c>
      <c r="E173" s="2" t="s">
        <v>159</v>
      </c>
      <c r="F173" s="5">
        <v>89941</v>
      </c>
      <c r="G173" s="5">
        <v>93846</v>
      </c>
      <c r="H173" s="5">
        <v>184134</v>
      </c>
      <c r="I173" s="5">
        <v>27658</v>
      </c>
    </row>
    <row r="174" spans="1:9" x14ac:dyDescent="0.3">
      <c r="A174" s="2" t="s">
        <v>6070</v>
      </c>
      <c r="B174" s="2" t="s">
        <v>2046</v>
      </c>
      <c r="C174" s="2" t="s">
        <v>963</v>
      </c>
      <c r="D174" s="2" t="s">
        <v>937</v>
      </c>
      <c r="E174" s="2" t="s">
        <v>179</v>
      </c>
      <c r="F174" s="5">
        <v>827251</v>
      </c>
      <c r="G174" s="5">
        <v>822490</v>
      </c>
      <c r="H174" s="5">
        <v>1649668</v>
      </c>
      <c r="I174" s="5">
        <v>247871</v>
      </c>
    </row>
    <row r="175" spans="1:9" x14ac:dyDescent="0.3">
      <c r="A175" s="2" t="s">
        <v>6071</v>
      </c>
      <c r="B175" s="2" t="s">
        <v>2046</v>
      </c>
      <c r="C175" s="2" t="s">
        <v>2059</v>
      </c>
      <c r="D175" s="2" t="s">
        <v>950</v>
      </c>
      <c r="E175" s="2" t="s">
        <v>159</v>
      </c>
      <c r="F175" s="5">
        <v>1922310</v>
      </c>
      <c r="G175" s="5">
        <v>1926152</v>
      </c>
      <c r="H175" s="5">
        <v>2536750</v>
      </c>
      <c r="I175" s="5">
        <v>305325</v>
      </c>
    </row>
    <row r="176" spans="1:9" x14ac:dyDescent="0.3">
      <c r="A176" s="2" t="s">
        <v>6072</v>
      </c>
      <c r="B176" s="2" t="s">
        <v>2064</v>
      </c>
      <c r="C176" s="2" t="s">
        <v>897</v>
      </c>
      <c r="D176" s="2" t="s">
        <v>896</v>
      </c>
      <c r="E176" s="2" t="s">
        <v>159</v>
      </c>
      <c r="F176" s="5">
        <v>0</v>
      </c>
      <c r="G176" s="5">
        <v>0</v>
      </c>
      <c r="H176" s="5">
        <v>0</v>
      </c>
      <c r="I176" s="5">
        <v>0</v>
      </c>
    </row>
    <row r="177" spans="1:9" x14ac:dyDescent="0.3">
      <c r="A177" s="2" t="s">
        <v>8754</v>
      </c>
      <c r="B177" s="2" t="s">
        <v>2064</v>
      </c>
      <c r="C177" s="2" t="s">
        <v>897</v>
      </c>
      <c r="D177" s="2" t="s">
        <v>896</v>
      </c>
      <c r="E177" s="2" t="s">
        <v>179</v>
      </c>
      <c r="F177" s="5">
        <v>230124</v>
      </c>
      <c r="G177" s="5">
        <v>232117</v>
      </c>
      <c r="H177" s="5">
        <v>459633</v>
      </c>
      <c r="I177" s="5">
        <v>68480</v>
      </c>
    </row>
    <row r="178" spans="1:9" x14ac:dyDescent="0.3">
      <c r="A178" s="2" t="s">
        <v>6073</v>
      </c>
      <c r="B178" s="2" t="s">
        <v>2064</v>
      </c>
      <c r="C178" s="2" t="s">
        <v>219</v>
      </c>
      <c r="D178" s="2" t="s">
        <v>966</v>
      </c>
      <c r="E178" s="2" t="s">
        <v>295</v>
      </c>
      <c r="F178" s="5">
        <v>81588</v>
      </c>
      <c r="G178" s="5">
        <v>80013</v>
      </c>
      <c r="H178" s="5">
        <v>160301</v>
      </c>
      <c r="I178" s="5">
        <v>79332</v>
      </c>
    </row>
    <row r="179" spans="1:9" x14ac:dyDescent="0.3">
      <c r="A179" s="2" t="s">
        <v>6074</v>
      </c>
      <c r="B179" s="2" t="s">
        <v>2064</v>
      </c>
      <c r="C179" s="2" t="s">
        <v>6075</v>
      </c>
      <c r="D179" s="2" t="s">
        <v>966</v>
      </c>
      <c r="E179" s="2" t="s">
        <v>159</v>
      </c>
      <c r="F179" s="5">
        <v>75517</v>
      </c>
      <c r="G179" s="5">
        <v>75236</v>
      </c>
      <c r="H179" s="5">
        <v>149611</v>
      </c>
      <c r="I179" s="5">
        <v>74215</v>
      </c>
    </row>
    <row r="180" spans="1:9" x14ac:dyDescent="0.3">
      <c r="A180" s="2" t="s">
        <v>6076</v>
      </c>
      <c r="B180" s="2" t="s">
        <v>2064</v>
      </c>
      <c r="C180" s="2" t="s">
        <v>2082</v>
      </c>
      <c r="D180" s="2" t="s">
        <v>950</v>
      </c>
      <c r="E180" s="2" t="s">
        <v>159</v>
      </c>
      <c r="F180" s="5">
        <v>14046400</v>
      </c>
      <c r="G180" s="5">
        <v>11947550</v>
      </c>
      <c r="H180" s="5">
        <v>15785625</v>
      </c>
      <c r="I180" s="5">
        <v>1977150</v>
      </c>
    </row>
    <row r="181" spans="1:9" x14ac:dyDescent="0.3">
      <c r="A181" s="2" t="s">
        <v>6077</v>
      </c>
      <c r="B181" s="2" t="s">
        <v>2064</v>
      </c>
      <c r="C181" s="2" t="s">
        <v>2082</v>
      </c>
      <c r="D181" s="2" t="s">
        <v>950</v>
      </c>
      <c r="E181" s="2" t="s">
        <v>175</v>
      </c>
      <c r="F181" s="5">
        <v>3309000</v>
      </c>
      <c r="G181" s="5">
        <v>3309000</v>
      </c>
      <c r="H181" s="5">
        <v>6616000</v>
      </c>
      <c r="I181" s="5">
        <v>992850</v>
      </c>
    </row>
    <row r="182" spans="1:9" x14ac:dyDescent="0.3">
      <c r="A182" s="2" t="s">
        <v>6078</v>
      </c>
      <c r="B182" s="2" t="s">
        <v>2101</v>
      </c>
      <c r="C182" s="2" t="s">
        <v>2153</v>
      </c>
      <c r="D182" s="2" t="s">
        <v>960</v>
      </c>
      <c r="E182" s="2" t="s">
        <v>167</v>
      </c>
      <c r="F182" s="5">
        <v>50002</v>
      </c>
      <c r="G182" s="5">
        <v>48980</v>
      </c>
      <c r="H182" s="5">
        <v>101373</v>
      </c>
      <c r="I182" s="5">
        <v>14814</v>
      </c>
    </row>
    <row r="183" spans="1:9" x14ac:dyDescent="0.3">
      <c r="A183" s="2" t="s">
        <v>6079</v>
      </c>
      <c r="B183" s="2" t="s">
        <v>2101</v>
      </c>
      <c r="C183" s="2" t="s">
        <v>2114</v>
      </c>
      <c r="D183" s="2" t="s">
        <v>937</v>
      </c>
      <c r="E183" s="2" t="s">
        <v>159</v>
      </c>
      <c r="F183" s="5">
        <v>54785</v>
      </c>
      <c r="G183" s="5">
        <v>55783</v>
      </c>
      <c r="H183" s="5">
        <v>111404</v>
      </c>
      <c r="I183" s="5">
        <v>16657</v>
      </c>
    </row>
    <row r="184" spans="1:9" x14ac:dyDescent="0.3">
      <c r="A184" s="2" t="s">
        <v>6080</v>
      </c>
      <c r="B184" s="2" t="s">
        <v>2101</v>
      </c>
      <c r="C184" s="2" t="s">
        <v>2138</v>
      </c>
      <c r="D184" s="2" t="s">
        <v>950</v>
      </c>
      <c r="E184" s="2" t="s">
        <v>159</v>
      </c>
      <c r="F184" s="5">
        <v>1076500</v>
      </c>
      <c r="G184" s="5">
        <v>1076500</v>
      </c>
      <c r="H184" s="5">
        <v>2151000</v>
      </c>
      <c r="I184" s="5">
        <v>322800</v>
      </c>
    </row>
    <row r="185" spans="1:9" x14ac:dyDescent="0.3">
      <c r="A185" s="2" t="s">
        <v>6081</v>
      </c>
      <c r="B185" s="2" t="s">
        <v>2101</v>
      </c>
      <c r="C185" s="2" t="s">
        <v>2141</v>
      </c>
      <c r="D185" s="2" t="s">
        <v>950</v>
      </c>
      <c r="E185" s="2" t="s">
        <v>159</v>
      </c>
      <c r="F185" s="5">
        <v>969360</v>
      </c>
      <c r="G185" s="5">
        <v>959039</v>
      </c>
      <c r="H185" s="5">
        <v>1231450</v>
      </c>
      <c r="I185" s="5">
        <v>136848</v>
      </c>
    </row>
    <row r="186" spans="1:9" x14ac:dyDescent="0.3">
      <c r="A186" s="2" t="s">
        <v>6082</v>
      </c>
      <c r="B186" s="2" t="s">
        <v>2101</v>
      </c>
      <c r="C186" s="2" t="s">
        <v>2144</v>
      </c>
      <c r="D186" s="2" t="s">
        <v>950</v>
      </c>
      <c r="E186" s="2" t="s">
        <v>159</v>
      </c>
      <c r="F186" s="5">
        <v>998500</v>
      </c>
      <c r="G186" s="5">
        <v>997000</v>
      </c>
      <c r="H186" s="5">
        <v>1997000</v>
      </c>
      <c r="I186" s="5">
        <v>299700</v>
      </c>
    </row>
    <row r="187" spans="1:9" x14ac:dyDescent="0.3">
      <c r="A187" s="2" t="s">
        <v>6083</v>
      </c>
      <c r="B187" s="2" t="s">
        <v>2160</v>
      </c>
      <c r="C187" s="2" t="s">
        <v>897</v>
      </c>
      <c r="D187" s="2" t="s">
        <v>896</v>
      </c>
      <c r="E187" s="2" t="s">
        <v>179</v>
      </c>
      <c r="F187" s="5">
        <v>309514</v>
      </c>
      <c r="G187" s="5">
        <v>302257</v>
      </c>
      <c r="H187" s="5">
        <v>0</v>
      </c>
      <c r="I187" s="5">
        <v>0</v>
      </c>
    </row>
    <row r="188" spans="1:9" x14ac:dyDescent="0.3">
      <c r="A188" s="2" t="s">
        <v>6084</v>
      </c>
      <c r="B188" s="2" t="s">
        <v>2160</v>
      </c>
      <c r="C188" s="2" t="s">
        <v>2193</v>
      </c>
      <c r="D188" s="2" t="s">
        <v>937</v>
      </c>
      <c r="E188" s="2" t="s">
        <v>159</v>
      </c>
      <c r="F188" s="5">
        <v>65000</v>
      </c>
      <c r="G188" s="5">
        <v>65000</v>
      </c>
      <c r="H188" s="5">
        <v>132000</v>
      </c>
      <c r="I188" s="5">
        <v>20100</v>
      </c>
    </row>
    <row r="189" spans="1:9" x14ac:dyDescent="0.3">
      <c r="A189" s="2" t="s">
        <v>6085</v>
      </c>
      <c r="B189" s="2" t="s">
        <v>2160</v>
      </c>
      <c r="C189" s="2" t="s">
        <v>2196</v>
      </c>
      <c r="D189" s="2" t="s">
        <v>950</v>
      </c>
      <c r="E189" s="2" t="s">
        <v>159</v>
      </c>
      <c r="F189" s="5">
        <v>3073974</v>
      </c>
      <c r="G189" s="5">
        <v>2875875</v>
      </c>
      <c r="H189" s="5">
        <v>1075820</v>
      </c>
      <c r="I189" s="5">
        <v>206868</v>
      </c>
    </row>
    <row r="190" spans="1:9" x14ac:dyDescent="0.3">
      <c r="A190" s="2" t="s">
        <v>6086</v>
      </c>
      <c r="B190" s="2" t="s">
        <v>2202</v>
      </c>
      <c r="C190" s="2" t="s">
        <v>897</v>
      </c>
      <c r="D190" s="2" t="s">
        <v>896</v>
      </c>
      <c r="E190" s="2" t="s">
        <v>159</v>
      </c>
      <c r="F190" s="5">
        <v>301650</v>
      </c>
      <c r="G190" s="5">
        <v>297950</v>
      </c>
      <c r="H190" s="5">
        <v>0</v>
      </c>
      <c r="I190" s="5">
        <v>0</v>
      </c>
    </row>
    <row r="191" spans="1:9" x14ac:dyDescent="0.3">
      <c r="A191" s="2" t="s">
        <v>6087</v>
      </c>
      <c r="B191" s="2" t="s">
        <v>2202</v>
      </c>
      <c r="C191" s="2" t="s">
        <v>1443</v>
      </c>
      <c r="D191" s="2" t="s">
        <v>960</v>
      </c>
      <c r="E191" s="2" t="s">
        <v>159</v>
      </c>
      <c r="F191" s="5">
        <v>33550</v>
      </c>
      <c r="G191" s="5">
        <v>32500</v>
      </c>
      <c r="H191" s="5">
        <v>69000</v>
      </c>
      <c r="I191" s="5">
        <v>35750</v>
      </c>
    </row>
    <row r="192" spans="1:9" x14ac:dyDescent="0.3">
      <c r="A192" s="2" t="s">
        <v>6088</v>
      </c>
      <c r="B192" s="2" t="s">
        <v>2202</v>
      </c>
      <c r="C192" s="2" t="s">
        <v>2235</v>
      </c>
      <c r="D192" s="2" t="s">
        <v>960</v>
      </c>
      <c r="E192" s="2" t="s">
        <v>159</v>
      </c>
      <c r="F192" s="5">
        <v>234633</v>
      </c>
      <c r="G192" s="5">
        <v>110770</v>
      </c>
      <c r="H192" s="5">
        <v>217415</v>
      </c>
      <c r="I192" s="5">
        <v>32537</v>
      </c>
    </row>
    <row r="193" spans="1:9" x14ac:dyDescent="0.3">
      <c r="A193" s="2" t="s">
        <v>10901</v>
      </c>
      <c r="B193" s="2" t="s">
        <v>2202</v>
      </c>
      <c r="C193" s="2" t="s">
        <v>2213</v>
      </c>
      <c r="D193" s="2" t="s">
        <v>937</v>
      </c>
      <c r="E193" s="2" t="s">
        <v>159</v>
      </c>
      <c r="F193" s="5">
        <v>168705</v>
      </c>
      <c r="G193" s="5">
        <v>169806</v>
      </c>
      <c r="H193" s="5">
        <v>338354</v>
      </c>
      <c r="I193" s="5">
        <v>50522</v>
      </c>
    </row>
    <row r="194" spans="1:9" x14ac:dyDescent="0.3">
      <c r="A194" s="2" t="s">
        <v>6089</v>
      </c>
      <c r="B194" s="2" t="s">
        <v>2202</v>
      </c>
      <c r="C194" s="2" t="s">
        <v>2224</v>
      </c>
      <c r="D194" s="2" t="s">
        <v>950</v>
      </c>
      <c r="E194" s="2" t="s">
        <v>159</v>
      </c>
      <c r="F194" s="5">
        <v>1794307</v>
      </c>
      <c r="G194" s="5">
        <v>1720990</v>
      </c>
      <c r="H194" s="5">
        <v>3441605</v>
      </c>
      <c r="I194" s="5">
        <v>759897</v>
      </c>
    </row>
    <row r="195" spans="1:9" x14ac:dyDescent="0.3">
      <c r="A195" s="2" t="s">
        <v>6090</v>
      </c>
      <c r="B195" s="2" t="s">
        <v>2202</v>
      </c>
      <c r="C195" s="2" t="s">
        <v>2227</v>
      </c>
      <c r="D195" s="2" t="s">
        <v>950</v>
      </c>
      <c r="E195" s="2" t="s">
        <v>159</v>
      </c>
      <c r="F195" s="5">
        <v>378500</v>
      </c>
      <c r="G195" s="5">
        <v>378500</v>
      </c>
      <c r="H195" s="5">
        <v>756000</v>
      </c>
      <c r="I195" s="5">
        <v>113100</v>
      </c>
    </row>
    <row r="196" spans="1:9" x14ac:dyDescent="0.3">
      <c r="A196" s="2" t="s">
        <v>10902</v>
      </c>
      <c r="B196" s="2" t="s">
        <v>2249</v>
      </c>
      <c r="C196" s="2" t="s">
        <v>916</v>
      </c>
      <c r="D196" s="2" t="s">
        <v>900</v>
      </c>
      <c r="E196" s="2" t="s">
        <v>159</v>
      </c>
      <c r="F196" s="5">
        <v>131967</v>
      </c>
      <c r="G196" s="5">
        <v>134481</v>
      </c>
      <c r="H196" s="5">
        <v>268975</v>
      </c>
      <c r="I196" s="5">
        <v>40045</v>
      </c>
    </row>
    <row r="197" spans="1:9" x14ac:dyDescent="0.3">
      <c r="A197" s="2" t="s">
        <v>6091</v>
      </c>
      <c r="B197" s="2" t="s">
        <v>2249</v>
      </c>
      <c r="C197" s="2" t="s">
        <v>928</v>
      </c>
      <c r="D197" s="2" t="s">
        <v>900</v>
      </c>
      <c r="E197" s="2" t="s">
        <v>219</v>
      </c>
      <c r="F197" s="5">
        <v>24025</v>
      </c>
      <c r="G197" s="5">
        <v>24025</v>
      </c>
      <c r="H197" s="5">
        <v>48050</v>
      </c>
      <c r="I197" s="5">
        <v>7208</v>
      </c>
    </row>
    <row r="198" spans="1:9" x14ac:dyDescent="0.3">
      <c r="A198" s="2" t="s">
        <v>6092</v>
      </c>
      <c r="B198" s="2" t="s">
        <v>2249</v>
      </c>
      <c r="C198" s="2" t="s">
        <v>2305</v>
      </c>
      <c r="D198" s="2" t="s">
        <v>960</v>
      </c>
      <c r="E198" s="2" t="s">
        <v>159</v>
      </c>
      <c r="F198" s="5">
        <v>157900</v>
      </c>
      <c r="G198" s="5">
        <v>155925</v>
      </c>
      <c r="H198" s="5">
        <v>312525</v>
      </c>
      <c r="I198" s="5">
        <v>47400</v>
      </c>
    </row>
    <row r="199" spans="1:9" x14ac:dyDescent="0.3">
      <c r="A199" s="2" t="s">
        <v>6093</v>
      </c>
      <c r="B199" s="2" t="s">
        <v>2249</v>
      </c>
      <c r="C199" s="2" t="s">
        <v>2258</v>
      </c>
      <c r="D199" s="2" t="s">
        <v>937</v>
      </c>
      <c r="E199" s="2" t="s">
        <v>159</v>
      </c>
      <c r="F199" s="5">
        <v>49000</v>
      </c>
      <c r="G199" s="5">
        <v>49000</v>
      </c>
      <c r="H199" s="5">
        <v>0</v>
      </c>
      <c r="I199" s="5">
        <v>0</v>
      </c>
    </row>
    <row r="200" spans="1:9" x14ac:dyDescent="0.3">
      <c r="A200" s="2" t="s">
        <v>8756</v>
      </c>
      <c r="B200" s="2" t="s">
        <v>2249</v>
      </c>
      <c r="C200" s="2" t="s">
        <v>2258</v>
      </c>
      <c r="D200" s="2" t="s">
        <v>937</v>
      </c>
      <c r="E200" s="2" t="s">
        <v>185</v>
      </c>
      <c r="F200" s="5">
        <v>54206</v>
      </c>
      <c r="G200" s="5">
        <v>55780</v>
      </c>
      <c r="H200" s="5">
        <v>128400</v>
      </c>
      <c r="I200" s="5">
        <v>19365</v>
      </c>
    </row>
    <row r="201" spans="1:9" x14ac:dyDescent="0.3">
      <c r="A201" s="2" t="s">
        <v>6094</v>
      </c>
      <c r="B201" s="2" t="s">
        <v>2249</v>
      </c>
      <c r="C201" s="2" t="s">
        <v>2261</v>
      </c>
      <c r="D201" s="2" t="s">
        <v>937</v>
      </c>
      <c r="E201" s="2" t="s">
        <v>159</v>
      </c>
      <c r="F201" s="5">
        <v>36100</v>
      </c>
      <c r="G201" s="5">
        <v>34300</v>
      </c>
      <c r="H201" s="5">
        <v>66800</v>
      </c>
      <c r="I201" s="5">
        <v>9660</v>
      </c>
    </row>
    <row r="202" spans="1:9" x14ac:dyDescent="0.3">
      <c r="A202" s="2" t="s">
        <v>6095</v>
      </c>
      <c r="B202" s="2" t="s">
        <v>2249</v>
      </c>
      <c r="C202" s="2" t="s">
        <v>2288</v>
      </c>
      <c r="D202" s="2" t="s">
        <v>950</v>
      </c>
      <c r="E202" s="2" t="s">
        <v>159</v>
      </c>
      <c r="F202" s="5">
        <v>87150</v>
      </c>
      <c r="G202" s="5">
        <v>78000</v>
      </c>
      <c r="H202" s="5">
        <v>158000</v>
      </c>
      <c r="I202" s="5">
        <v>23550</v>
      </c>
    </row>
    <row r="203" spans="1:9" x14ac:dyDescent="0.3">
      <c r="A203" s="2" t="s">
        <v>6096</v>
      </c>
      <c r="B203" s="2" t="s">
        <v>2249</v>
      </c>
      <c r="C203" s="2" t="s">
        <v>2291</v>
      </c>
      <c r="D203" s="2" t="s">
        <v>950</v>
      </c>
      <c r="E203" s="2" t="s">
        <v>159</v>
      </c>
      <c r="F203" s="5">
        <v>3464567</v>
      </c>
      <c r="G203" s="5">
        <v>3407600</v>
      </c>
      <c r="H203" s="5">
        <v>5047600</v>
      </c>
      <c r="I203" s="5">
        <v>2080005</v>
      </c>
    </row>
    <row r="204" spans="1:9" x14ac:dyDescent="0.3">
      <c r="A204" s="2" t="s">
        <v>6097</v>
      </c>
      <c r="B204" s="2" t="s">
        <v>2249</v>
      </c>
      <c r="C204" s="2" t="s">
        <v>2294</v>
      </c>
      <c r="D204" s="2" t="s">
        <v>950</v>
      </c>
      <c r="E204" s="2" t="s">
        <v>159</v>
      </c>
      <c r="F204" s="5">
        <v>1531000</v>
      </c>
      <c r="G204" s="5">
        <v>1468500</v>
      </c>
      <c r="H204" s="5">
        <v>2942500</v>
      </c>
      <c r="I204" s="5">
        <v>125610</v>
      </c>
    </row>
    <row r="205" spans="1:9" x14ac:dyDescent="0.3">
      <c r="A205" s="2" t="s">
        <v>6098</v>
      </c>
      <c r="B205" s="2" t="s">
        <v>2316</v>
      </c>
      <c r="C205" s="2" t="s">
        <v>897</v>
      </c>
      <c r="D205" s="2" t="s">
        <v>896</v>
      </c>
      <c r="E205" s="2" t="s">
        <v>159</v>
      </c>
      <c r="F205" s="5">
        <v>344843</v>
      </c>
      <c r="G205" s="5">
        <v>346155</v>
      </c>
      <c r="H205" s="5">
        <v>690953</v>
      </c>
      <c r="I205" s="5">
        <v>102831</v>
      </c>
    </row>
    <row r="206" spans="1:9" x14ac:dyDescent="0.3">
      <c r="A206" s="2" t="s">
        <v>6099</v>
      </c>
      <c r="B206" s="2" t="s">
        <v>2316</v>
      </c>
      <c r="C206" s="2" t="s">
        <v>919</v>
      </c>
      <c r="D206" s="2" t="s">
        <v>900</v>
      </c>
      <c r="E206" s="2" t="s">
        <v>219</v>
      </c>
      <c r="F206" s="5">
        <v>40682</v>
      </c>
      <c r="G206" s="5">
        <v>41026</v>
      </c>
      <c r="H206" s="5">
        <v>82029</v>
      </c>
      <c r="I206" s="5">
        <v>12345</v>
      </c>
    </row>
    <row r="207" spans="1:9" x14ac:dyDescent="0.3">
      <c r="A207" s="2" t="s">
        <v>6100</v>
      </c>
      <c r="B207" s="2" t="s">
        <v>2316</v>
      </c>
      <c r="C207" s="2" t="s">
        <v>2327</v>
      </c>
      <c r="D207" s="2" t="s">
        <v>937</v>
      </c>
      <c r="E207" s="2" t="s">
        <v>159</v>
      </c>
      <c r="F207" s="5">
        <v>111094</v>
      </c>
      <c r="G207" s="5">
        <v>109519</v>
      </c>
      <c r="H207" s="5">
        <v>214313</v>
      </c>
      <c r="I207" s="5">
        <v>32641</v>
      </c>
    </row>
    <row r="208" spans="1:9" x14ac:dyDescent="0.3">
      <c r="A208" s="2" t="s">
        <v>6101</v>
      </c>
      <c r="B208" s="2" t="s">
        <v>2316</v>
      </c>
      <c r="C208" s="2" t="s">
        <v>2327</v>
      </c>
      <c r="D208" s="2" t="s">
        <v>937</v>
      </c>
      <c r="E208" s="2" t="s">
        <v>168</v>
      </c>
      <c r="F208" s="5">
        <v>180288</v>
      </c>
      <c r="G208" s="5">
        <v>180400</v>
      </c>
      <c r="H208" s="5">
        <v>357872</v>
      </c>
      <c r="I208" s="5">
        <v>53557</v>
      </c>
    </row>
    <row r="209" spans="1:9" x14ac:dyDescent="0.3">
      <c r="A209" s="2" t="s">
        <v>10903</v>
      </c>
      <c r="B209" s="2" t="s">
        <v>2316</v>
      </c>
      <c r="C209" s="2" t="s">
        <v>2347</v>
      </c>
      <c r="D209" s="2" t="s">
        <v>937</v>
      </c>
      <c r="E209" s="2" t="s">
        <v>159</v>
      </c>
      <c r="F209" s="5">
        <v>55476</v>
      </c>
      <c r="G209" s="5">
        <v>54186</v>
      </c>
      <c r="H209" s="5">
        <v>109802</v>
      </c>
      <c r="I209" s="5">
        <v>16176</v>
      </c>
    </row>
    <row r="210" spans="1:9" x14ac:dyDescent="0.3">
      <c r="A210" s="2" t="s">
        <v>10904</v>
      </c>
      <c r="B210" s="2" t="s">
        <v>2316</v>
      </c>
      <c r="C210" s="2" t="s">
        <v>2350</v>
      </c>
      <c r="D210" s="2" t="s">
        <v>937</v>
      </c>
      <c r="E210" s="2" t="s">
        <v>806</v>
      </c>
      <c r="F210" s="5">
        <v>139000</v>
      </c>
      <c r="G210" s="5">
        <v>139000</v>
      </c>
      <c r="H210" s="5">
        <v>280000</v>
      </c>
      <c r="I210" s="5">
        <v>41400</v>
      </c>
    </row>
    <row r="211" spans="1:9" x14ac:dyDescent="0.3">
      <c r="A211" s="2" t="s">
        <v>6103</v>
      </c>
      <c r="B211" s="2" t="s">
        <v>2316</v>
      </c>
      <c r="C211" s="2" t="s">
        <v>2356</v>
      </c>
      <c r="D211" s="2" t="s">
        <v>950</v>
      </c>
      <c r="E211" s="2" t="s">
        <v>159</v>
      </c>
      <c r="F211" s="5">
        <v>1341018</v>
      </c>
      <c r="G211" s="5">
        <v>1057548</v>
      </c>
      <c r="H211" s="5">
        <v>1824531</v>
      </c>
      <c r="I211" s="5">
        <v>229763</v>
      </c>
    </row>
    <row r="212" spans="1:9" x14ac:dyDescent="0.3">
      <c r="A212" s="2" t="s">
        <v>6104</v>
      </c>
      <c r="B212" s="2" t="s">
        <v>2316</v>
      </c>
      <c r="C212" s="2" t="s">
        <v>2359</v>
      </c>
      <c r="D212" s="2" t="s">
        <v>950</v>
      </c>
      <c r="E212" s="2" t="s">
        <v>159</v>
      </c>
      <c r="F212" s="5">
        <v>1187088</v>
      </c>
      <c r="G212" s="5">
        <v>1284723</v>
      </c>
      <c r="H212" s="5">
        <v>2319656</v>
      </c>
      <c r="I212" s="5">
        <v>579855</v>
      </c>
    </row>
    <row r="213" spans="1:9" x14ac:dyDescent="0.3">
      <c r="A213" s="2" t="s">
        <v>6105</v>
      </c>
      <c r="B213" s="2" t="s">
        <v>2316</v>
      </c>
      <c r="C213" s="2" t="s">
        <v>2362</v>
      </c>
      <c r="D213" s="2" t="s">
        <v>950</v>
      </c>
      <c r="E213" s="2" t="s">
        <v>159</v>
      </c>
      <c r="F213" s="5">
        <v>1434234</v>
      </c>
      <c r="G213" s="5">
        <v>1251384</v>
      </c>
      <c r="H213" s="5">
        <v>2412618</v>
      </c>
      <c r="I213" s="5">
        <v>289613</v>
      </c>
    </row>
    <row r="214" spans="1:9" x14ac:dyDescent="0.3">
      <c r="A214" s="2" t="s">
        <v>6106</v>
      </c>
      <c r="B214" s="2" t="s">
        <v>2316</v>
      </c>
      <c r="C214" s="2" t="s">
        <v>2365</v>
      </c>
      <c r="D214" s="2" t="s">
        <v>950</v>
      </c>
      <c r="E214" s="2" t="s">
        <v>159</v>
      </c>
      <c r="F214" s="5">
        <v>2803646</v>
      </c>
      <c r="G214" s="5">
        <v>2800575</v>
      </c>
      <c r="H214" s="5">
        <v>5092729</v>
      </c>
      <c r="I214" s="5">
        <v>690777</v>
      </c>
    </row>
    <row r="215" spans="1:9" x14ac:dyDescent="0.3">
      <c r="A215" s="2" t="s">
        <v>6107</v>
      </c>
      <c r="B215" s="2" t="s">
        <v>2316</v>
      </c>
      <c r="C215" s="2" t="s">
        <v>2368</v>
      </c>
      <c r="D215" s="2" t="s">
        <v>950</v>
      </c>
      <c r="E215" s="2" t="s">
        <v>159</v>
      </c>
      <c r="F215" s="5">
        <v>1771806</v>
      </c>
      <c r="G215" s="5">
        <v>1761155</v>
      </c>
      <c r="H215" s="5">
        <v>2716662</v>
      </c>
      <c r="I215" s="5">
        <v>378298</v>
      </c>
    </row>
    <row r="216" spans="1:9" x14ac:dyDescent="0.3">
      <c r="A216" s="2" t="s">
        <v>6108</v>
      </c>
      <c r="B216" s="2" t="s">
        <v>2395</v>
      </c>
      <c r="C216" s="2" t="s">
        <v>995</v>
      </c>
      <c r="D216" s="2" t="s">
        <v>900</v>
      </c>
      <c r="E216" s="2" t="s">
        <v>167</v>
      </c>
      <c r="F216" s="5">
        <v>23000</v>
      </c>
      <c r="G216" s="5">
        <v>23000</v>
      </c>
      <c r="H216" s="5">
        <v>46000</v>
      </c>
      <c r="I216" s="5">
        <v>23000</v>
      </c>
    </row>
    <row r="217" spans="1:9" x14ac:dyDescent="0.3">
      <c r="A217" s="2" t="s">
        <v>6109</v>
      </c>
      <c r="B217" s="2" t="s">
        <v>2395</v>
      </c>
      <c r="C217" s="2" t="s">
        <v>2431</v>
      </c>
      <c r="D217" s="2" t="s">
        <v>950</v>
      </c>
      <c r="E217" s="2" t="s">
        <v>159</v>
      </c>
      <c r="F217" s="5">
        <v>552000</v>
      </c>
      <c r="G217" s="5">
        <v>552000</v>
      </c>
      <c r="H217" s="5">
        <v>1108000</v>
      </c>
      <c r="I217" s="5">
        <v>139950</v>
      </c>
    </row>
    <row r="218" spans="1:9" x14ac:dyDescent="0.3">
      <c r="A218" s="2" t="s">
        <v>6110</v>
      </c>
      <c r="B218" s="2" t="s">
        <v>2395</v>
      </c>
      <c r="C218" s="2" t="s">
        <v>2434</v>
      </c>
      <c r="D218" s="2" t="s">
        <v>950</v>
      </c>
      <c r="E218" s="2" t="s">
        <v>159</v>
      </c>
      <c r="F218" s="5">
        <v>1351575</v>
      </c>
      <c r="G218" s="5">
        <v>910275</v>
      </c>
      <c r="H218" s="5">
        <v>1804700</v>
      </c>
      <c r="I218" s="5">
        <v>592074</v>
      </c>
    </row>
    <row r="219" spans="1:9" x14ac:dyDescent="0.3">
      <c r="A219" s="2" t="s">
        <v>6111</v>
      </c>
      <c r="B219" s="2" t="s">
        <v>2395</v>
      </c>
      <c r="C219" s="2" t="s">
        <v>2436</v>
      </c>
      <c r="D219" s="2" t="s">
        <v>950</v>
      </c>
      <c r="E219" s="2" t="s">
        <v>159</v>
      </c>
      <c r="F219" s="5">
        <v>1307579</v>
      </c>
      <c r="G219" s="5">
        <v>861893</v>
      </c>
      <c r="H219" s="5">
        <v>2043815</v>
      </c>
      <c r="I219" s="5">
        <v>241974</v>
      </c>
    </row>
    <row r="220" spans="1:9" x14ac:dyDescent="0.3">
      <c r="A220" s="2" t="s">
        <v>6112</v>
      </c>
      <c r="B220" s="2" t="s">
        <v>2395</v>
      </c>
      <c r="C220" s="2" t="s">
        <v>2439</v>
      </c>
      <c r="D220" s="2" t="s">
        <v>950</v>
      </c>
      <c r="E220" s="2" t="s">
        <v>159</v>
      </c>
      <c r="F220" s="5">
        <v>620000</v>
      </c>
      <c r="G220" s="5">
        <v>617000</v>
      </c>
      <c r="H220" s="5">
        <v>1224000</v>
      </c>
      <c r="I220" s="5">
        <v>156300</v>
      </c>
    </row>
    <row r="221" spans="1:9" x14ac:dyDescent="0.3">
      <c r="A221" s="2" t="s">
        <v>6113</v>
      </c>
      <c r="B221" s="2" t="s">
        <v>2458</v>
      </c>
      <c r="C221" s="2" t="s">
        <v>897</v>
      </c>
      <c r="D221" s="2" t="s">
        <v>896</v>
      </c>
      <c r="E221" s="2" t="s">
        <v>159</v>
      </c>
      <c r="F221" s="5">
        <v>1338000</v>
      </c>
      <c r="G221" s="5">
        <v>1338000</v>
      </c>
      <c r="H221" s="5">
        <v>2674000</v>
      </c>
      <c r="I221" s="5">
        <v>1336000</v>
      </c>
    </row>
    <row r="222" spans="1:9" x14ac:dyDescent="0.3">
      <c r="A222" s="2" t="s">
        <v>6114</v>
      </c>
      <c r="B222" s="2" t="s">
        <v>2458</v>
      </c>
      <c r="C222" s="2" t="s">
        <v>897</v>
      </c>
      <c r="D222" s="2" t="s">
        <v>896</v>
      </c>
      <c r="E222" s="2" t="s">
        <v>185</v>
      </c>
      <c r="F222" s="5">
        <v>8918774</v>
      </c>
      <c r="G222" s="5">
        <v>8926038</v>
      </c>
      <c r="H222" s="5">
        <v>12303076</v>
      </c>
      <c r="I222" s="5">
        <v>2838628</v>
      </c>
    </row>
    <row r="223" spans="1:9" x14ac:dyDescent="0.3">
      <c r="A223" s="2" t="s">
        <v>6115</v>
      </c>
      <c r="B223" s="2" t="s">
        <v>2458</v>
      </c>
      <c r="C223" s="2" t="s">
        <v>897</v>
      </c>
      <c r="D223" s="2" t="s">
        <v>896</v>
      </c>
      <c r="E223" s="2" t="s">
        <v>222</v>
      </c>
      <c r="F223" s="5">
        <v>1106500</v>
      </c>
      <c r="G223" s="5">
        <v>0</v>
      </c>
      <c r="H223" s="5">
        <v>0</v>
      </c>
      <c r="I223" s="5">
        <v>0</v>
      </c>
    </row>
    <row r="224" spans="1:9" x14ac:dyDescent="0.3">
      <c r="A224" s="2" t="s">
        <v>6116</v>
      </c>
      <c r="B224" s="2" t="s">
        <v>2458</v>
      </c>
      <c r="C224" s="2" t="s">
        <v>904</v>
      </c>
      <c r="D224" s="2" t="s">
        <v>900</v>
      </c>
      <c r="E224" s="2" t="s">
        <v>159</v>
      </c>
      <c r="F224" s="5">
        <v>1857710</v>
      </c>
      <c r="G224" s="5">
        <v>1847923</v>
      </c>
      <c r="H224" s="5">
        <v>3702182</v>
      </c>
      <c r="I224" s="5">
        <v>554959</v>
      </c>
    </row>
    <row r="225" spans="1:9" x14ac:dyDescent="0.3">
      <c r="A225" s="2" t="s">
        <v>6117</v>
      </c>
      <c r="B225" s="2" t="s">
        <v>2458</v>
      </c>
      <c r="C225" s="2" t="s">
        <v>904</v>
      </c>
      <c r="D225" s="2" t="s">
        <v>900</v>
      </c>
      <c r="E225" s="2" t="s">
        <v>164</v>
      </c>
      <c r="F225" s="5">
        <v>1802500</v>
      </c>
      <c r="G225" s="5">
        <v>1797500</v>
      </c>
      <c r="H225" s="5">
        <v>3594000</v>
      </c>
      <c r="I225" s="5">
        <v>538050</v>
      </c>
    </row>
    <row r="226" spans="1:9" x14ac:dyDescent="0.3">
      <c r="A226" s="2" t="s">
        <v>6118</v>
      </c>
      <c r="B226" s="2" t="s">
        <v>2458</v>
      </c>
      <c r="C226" s="2" t="s">
        <v>907</v>
      </c>
      <c r="D226" s="2" t="s">
        <v>900</v>
      </c>
      <c r="E226" s="2" t="s">
        <v>159</v>
      </c>
      <c r="F226" s="5">
        <v>394211</v>
      </c>
      <c r="G226" s="5">
        <v>391466</v>
      </c>
      <c r="H226" s="5">
        <v>783333</v>
      </c>
      <c r="I226" s="5">
        <v>117489</v>
      </c>
    </row>
    <row r="227" spans="1:9" x14ac:dyDescent="0.3">
      <c r="A227" s="2" t="s">
        <v>10905</v>
      </c>
      <c r="B227" s="2" t="s">
        <v>2458</v>
      </c>
      <c r="C227" s="2" t="s">
        <v>913</v>
      </c>
      <c r="D227" s="2" t="s">
        <v>900</v>
      </c>
      <c r="E227" s="2" t="s">
        <v>167</v>
      </c>
      <c r="F227" s="5">
        <v>255614</v>
      </c>
      <c r="G227" s="5">
        <v>255614</v>
      </c>
      <c r="H227" s="5">
        <v>512342</v>
      </c>
      <c r="I227" s="5">
        <v>76601</v>
      </c>
    </row>
    <row r="228" spans="1:9" x14ac:dyDescent="0.3">
      <c r="A228" s="2" t="s">
        <v>6119</v>
      </c>
      <c r="B228" s="2" t="s">
        <v>2458</v>
      </c>
      <c r="C228" s="2" t="s">
        <v>913</v>
      </c>
      <c r="D228" s="2" t="s">
        <v>900</v>
      </c>
      <c r="E228" s="2" t="s">
        <v>219</v>
      </c>
      <c r="F228" s="5">
        <v>63204</v>
      </c>
      <c r="G228" s="5">
        <v>63204</v>
      </c>
      <c r="H228" s="5">
        <v>126408</v>
      </c>
      <c r="I228" s="5">
        <v>18961</v>
      </c>
    </row>
    <row r="229" spans="1:9" x14ac:dyDescent="0.3">
      <c r="A229" s="2" t="s">
        <v>10906</v>
      </c>
      <c r="B229" s="2" t="s">
        <v>2458</v>
      </c>
      <c r="C229" s="2" t="s">
        <v>913</v>
      </c>
      <c r="D229" s="2" t="s">
        <v>900</v>
      </c>
      <c r="E229" s="2" t="s">
        <v>457</v>
      </c>
      <c r="F229" s="5">
        <v>202886</v>
      </c>
      <c r="G229" s="5">
        <v>202886</v>
      </c>
      <c r="H229" s="5">
        <v>406658</v>
      </c>
      <c r="I229" s="5">
        <v>60800</v>
      </c>
    </row>
    <row r="230" spans="1:9" x14ac:dyDescent="0.3">
      <c r="A230" s="2" t="s">
        <v>6120</v>
      </c>
      <c r="B230" s="2" t="s">
        <v>2458</v>
      </c>
      <c r="C230" s="2" t="s">
        <v>919</v>
      </c>
      <c r="D230" s="2" t="s">
        <v>900</v>
      </c>
      <c r="E230" s="2" t="s">
        <v>159</v>
      </c>
      <c r="F230" s="5">
        <v>525489</v>
      </c>
      <c r="G230" s="5">
        <v>524435</v>
      </c>
      <c r="H230" s="5">
        <v>1057183</v>
      </c>
      <c r="I230" s="5">
        <v>158825</v>
      </c>
    </row>
    <row r="231" spans="1:9" x14ac:dyDescent="0.3">
      <c r="A231" s="2" t="s">
        <v>6121</v>
      </c>
      <c r="B231" s="2" t="s">
        <v>2458</v>
      </c>
      <c r="C231" s="2" t="s">
        <v>922</v>
      </c>
      <c r="D231" s="2" t="s">
        <v>900</v>
      </c>
      <c r="E231" s="2" t="s">
        <v>159</v>
      </c>
      <c r="F231" s="5">
        <v>72480</v>
      </c>
      <c r="G231" s="5">
        <v>72381</v>
      </c>
      <c r="H231" s="5">
        <v>144411</v>
      </c>
      <c r="I231" s="5">
        <v>21727</v>
      </c>
    </row>
    <row r="232" spans="1:9" x14ac:dyDescent="0.3">
      <c r="A232" s="2" t="s">
        <v>6122</v>
      </c>
      <c r="B232" s="2" t="s">
        <v>2458</v>
      </c>
      <c r="C232" s="2" t="s">
        <v>922</v>
      </c>
      <c r="D232" s="2" t="s">
        <v>900</v>
      </c>
      <c r="E232" s="2" t="s">
        <v>219</v>
      </c>
      <c r="F232" s="5">
        <v>27868</v>
      </c>
      <c r="G232" s="5">
        <v>27868</v>
      </c>
      <c r="H232" s="5">
        <v>27868</v>
      </c>
      <c r="I232" s="5">
        <v>0</v>
      </c>
    </row>
    <row r="233" spans="1:9" x14ac:dyDescent="0.3">
      <c r="A233" s="2" t="s">
        <v>6123</v>
      </c>
      <c r="B233" s="2" t="s">
        <v>2458</v>
      </c>
      <c r="C233" s="2" t="s">
        <v>925</v>
      </c>
      <c r="D233" s="2" t="s">
        <v>900</v>
      </c>
      <c r="E233" s="2" t="s">
        <v>164</v>
      </c>
      <c r="F233" s="5">
        <v>129000</v>
      </c>
      <c r="G233" s="5">
        <v>127000</v>
      </c>
      <c r="H233" s="5">
        <v>253000</v>
      </c>
      <c r="I233" s="5">
        <v>37800</v>
      </c>
    </row>
    <row r="234" spans="1:9" x14ac:dyDescent="0.3">
      <c r="A234" s="2" t="s">
        <v>6124</v>
      </c>
      <c r="B234" s="2" t="s">
        <v>2458</v>
      </c>
      <c r="C234" s="2" t="s">
        <v>2507</v>
      </c>
      <c r="D234" s="2" t="s">
        <v>960</v>
      </c>
      <c r="E234" s="2" t="s">
        <v>159</v>
      </c>
      <c r="F234" s="5">
        <v>70334</v>
      </c>
      <c r="G234" s="5">
        <v>74518</v>
      </c>
      <c r="H234" s="5">
        <v>146401</v>
      </c>
      <c r="I234" s="5">
        <v>22924</v>
      </c>
    </row>
    <row r="235" spans="1:9" x14ac:dyDescent="0.3">
      <c r="A235" s="2" t="s">
        <v>6125</v>
      </c>
      <c r="B235" s="2" t="s">
        <v>2458</v>
      </c>
      <c r="C235" s="2" t="s">
        <v>2507</v>
      </c>
      <c r="D235" s="2" t="s">
        <v>960</v>
      </c>
      <c r="E235" s="2" t="s">
        <v>179</v>
      </c>
      <c r="F235" s="5">
        <v>65994</v>
      </c>
      <c r="G235" s="5">
        <v>65906</v>
      </c>
      <c r="H235" s="5">
        <v>130150</v>
      </c>
      <c r="I235" s="5">
        <v>18510</v>
      </c>
    </row>
    <row r="236" spans="1:9" x14ac:dyDescent="0.3">
      <c r="A236" s="2" t="s">
        <v>6126</v>
      </c>
      <c r="B236" s="2" t="s">
        <v>2458</v>
      </c>
      <c r="C236" s="2" t="s">
        <v>2510</v>
      </c>
      <c r="D236" s="2" t="s">
        <v>960</v>
      </c>
      <c r="E236" s="2" t="s">
        <v>167</v>
      </c>
      <c r="F236" s="5">
        <v>1114150</v>
      </c>
      <c r="G236" s="5">
        <v>1109000</v>
      </c>
      <c r="H236" s="5">
        <v>2224875</v>
      </c>
      <c r="I236" s="5">
        <v>333881</v>
      </c>
    </row>
    <row r="237" spans="1:9" x14ac:dyDescent="0.3">
      <c r="A237" s="2" t="s">
        <v>6127</v>
      </c>
      <c r="B237" s="2" t="s">
        <v>2458</v>
      </c>
      <c r="C237" s="2" t="s">
        <v>2513</v>
      </c>
      <c r="D237" s="2" t="s">
        <v>960</v>
      </c>
      <c r="E237" s="2" t="s">
        <v>167</v>
      </c>
      <c r="F237" s="5">
        <v>1556050</v>
      </c>
      <c r="G237" s="5">
        <v>1557050</v>
      </c>
      <c r="H237" s="5">
        <v>3115750</v>
      </c>
      <c r="I237" s="5">
        <v>467363</v>
      </c>
    </row>
    <row r="238" spans="1:9" x14ac:dyDescent="0.3">
      <c r="A238" s="2" t="s">
        <v>10907</v>
      </c>
      <c r="B238" s="2" t="s">
        <v>2458</v>
      </c>
      <c r="C238" s="2" t="s">
        <v>2516</v>
      </c>
      <c r="D238" s="2" t="s">
        <v>960</v>
      </c>
      <c r="E238" s="2" t="s">
        <v>159</v>
      </c>
      <c r="F238" s="5">
        <v>79642</v>
      </c>
      <c r="G238" s="5">
        <v>56218</v>
      </c>
      <c r="H238" s="5">
        <v>201700</v>
      </c>
      <c r="I238" s="5">
        <v>32789</v>
      </c>
    </row>
    <row r="239" spans="1:9" x14ac:dyDescent="0.3">
      <c r="A239" s="2" t="s">
        <v>6128</v>
      </c>
      <c r="B239" s="2" t="s">
        <v>2458</v>
      </c>
      <c r="C239" s="2" t="s">
        <v>2516</v>
      </c>
      <c r="D239" s="2" t="s">
        <v>960</v>
      </c>
      <c r="E239" s="2" t="s">
        <v>167</v>
      </c>
      <c r="F239" s="5">
        <v>78000</v>
      </c>
      <c r="G239" s="5">
        <v>77500</v>
      </c>
      <c r="H239" s="5">
        <v>77500</v>
      </c>
      <c r="I239" s="5">
        <v>0</v>
      </c>
    </row>
    <row r="240" spans="1:9" x14ac:dyDescent="0.3">
      <c r="A240" s="2" t="s">
        <v>6129</v>
      </c>
      <c r="B240" s="2" t="s">
        <v>2458</v>
      </c>
      <c r="C240" s="2" t="s">
        <v>2519</v>
      </c>
      <c r="D240" s="2" t="s">
        <v>960</v>
      </c>
      <c r="E240" s="2" t="s">
        <v>159</v>
      </c>
      <c r="F240" s="5">
        <v>727550</v>
      </c>
      <c r="G240" s="5">
        <v>730950</v>
      </c>
      <c r="H240" s="5">
        <v>1499900</v>
      </c>
      <c r="I240" s="5">
        <v>233805</v>
      </c>
    </row>
    <row r="241" spans="1:9" x14ac:dyDescent="0.3">
      <c r="A241" s="2" t="s">
        <v>6130</v>
      </c>
      <c r="B241" s="2" t="s">
        <v>2458</v>
      </c>
      <c r="C241" s="2" t="s">
        <v>2465</v>
      </c>
      <c r="D241" s="2" t="s">
        <v>937</v>
      </c>
      <c r="E241" s="2" t="s">
        <v>159</v>
      </c>
      <c r="F241" s="5">
        <v>744065</v>
      </c>
      <c r="G241" s="5">
        <v>741465</v>
      </c>
      <c r="H241" s="5">
        <v>1484130</v>
      </c>
      <c r="I241" s="5">
        <v>222529</v>
      </c>
    </row>
    <row r="242" spans="1:9" x14ac:dyDescent="0.3">
      <c r="A242" s="2" t="s">
        <v>6131</v>
      </c>
      <c r="B242" s="2" t="s">
        <v>2458</v>
      </c>
      <c r="C242" s="2" t="s">
        <v>2465</v>
      </c>
      <c r="D242" s="2" t="s">
        <v>937</v>
      </c>
      <c r="E242" s="2" t="s">
        <v>185</v>
      </c>
      <c r="F242" s="5">
        <v>2148000</v>
      </c>
      <c r="G242" s="5">
        <v>2148000</v>
      </c>
      <c r="H242" s="5">
        <v>4296000</v>
      </c>
      <c r="I242" s="5">
        <v>645300</v>
      </c>
    </row>
    <row r="243" spans="1:9" x14ac:dyDescent="0.3">
      <c r="A243" s="2" t="s">
        <v>6132</v>
      </c>
      <c r="B243" s="2" t="s">
        <v>2458</v>
      </c>
      <c r="C243" s="2" t="s">
        <v>2465</v>
      </c>
      <c r="D243" s="2" t="s">
        <v>937</v>
      </c>
      <c r="E243" s="2" t="s">
        <v>179</v>
      </c>
      <c r="F243" s="5">
        <v>2347500</v>
      </c>
      <c r="G243" s="5">
        <v>2347500</v>
      </c>
      <c r="H243" s="5">
        <v>4699000</v>
      </c>
      <c r="I243" s="5">
        <v>704400</v>
      </c>
    </row>
    <row r="244" spans="1:9" x14ac:dyDescent="0.3">
      <c r="A244" s="2" t="s">
        <v>6133</v>
      </c>
      <c r="B244" s="2" t="s">
        <v>2458</v>
      </c>
      <c r="C244" s="2" t="s">
        <v>2465</v>
      </c>
      <c r="D244" s="2" t="s">
        <v>937</v>
      </c>
      <c r="E244" s="2" t="s">
        <v>170</v>
      </c>
      <c r="F244" s="5">
        <v>2873000</v>
      </c>
      <c r="G244" s="5">
        <v>2873000</v>
      </c>
      <c r="H244" s="5">
        <v>6048500</v>
      </c>
      <c r="I244" s="5">
        <v>1017150</v>
      </c>
    </row>
    <row r="245" spans="1:9" x14ac:dyDescent="0.3">
      <c r="A245" s="2" t="s">
        <v>6134</v>
      </c>
      <c r="B245" s="2" t="s">
        <v>2458</v>
      </c>
      <c r="C245" s="2" t="s">
        <v>2465</v>
      </c>
      <c r="D245" s="2" t="s">
        <v>937</v>
      </c>
      <c r="E245" s="2" t="s">
        <v>171</v>
      </c>
      <c r="F245" s="5">
        <v>1373675</v>
      </c>
      <c r="G245" s="5">
        <v>1318050</v>
      </c>
      <c r="H245" s="5">
        <v>2392975</v>
      </c>
      <c r="I245" s="5">
        <v>248044</v>
      </c>
    </row>
    <row r="246" spans="1:9" x14ac:dyDescent="0.3">
      <c r="A246" s="2" t="s">
        <v>6135</v>
      </c>
      <c r="B246" s="2" t="s">
        <v>2458</v>
      </c>
      <c r="C246" s="2" t="s">
        <v>2468</v>
      </c>
      <c r="D246" s="2" t="s">
        <v>937</v>
      </c>
      <c r="E246" s="2" t="s">
        <v>159</v>
      </c>
      <c r="F246" s="5">
        <v>0</v>
      </c>
      <c r="G246" s="5">
        <v>0</v>
      </c>
      <c r="H246" s="5">
        <v>0</v>
      </c>
      <c r="I246" s="5">
        <v>0</v>
      </c>
    </row>
    <row r="247" spans="1:9" x14ac:dyDescent="0.3">
      <c r="A247" s="2" t="s">
        <v>6136</v>
      </c>
      <c r="B247" s="2" t="s">
        <v>2458</v>
      </c>
      <c r="C247" s="2" t="s">
        <v>2468</v>
      </c>
      <c r="D247" s="2" t="s">
        <v>937</v>
      </c>
      <c r="E247" s="2" t="s">
        <v>185</v>
      </c>
      <c r="F247" s="5">
        <v>4417687</v>
      </c>
      <c r="G247" s="5">
        <v>4399984</v>
      </c>
      <c r="H247" s="5">
        <v>8806495</v>
      </c>
      <c r="I247" s="5">
        <v>1320304</v>
      </c>
    </row>
    <row r="248" spans="1:9" x14ac:dyDescent="0.3">
      <c r="A248" s="2" t="s">
        <v>6137</v>
      </c>
      <c r="B248" s="2" t="s">
        <v>2458</v>
      </c>
      <c r="C248" s="2" t="s">
        <v>2468</v>
      </c>
      <c r="D248" s="2" t="s">
        <v>937</v>
      </c>
      <c r="E248" s="2" t="s">
        <v>179</v>
      </c>
      <c r="F248" s="5">
        <v>1312500</v>
      </c>
      <c r="G248" s="5">
        <v>1314500</v>
      </c>
      <c r="H248" s="5">
        <v>2614000</v>
      </c>
      <c r="I248" s="5">
        <v>1139500</v>
      </c>
    </row>
    <row r="249" spans="1:9" x14ac:dyDescent="0.3">
      <c r="A249" s="2" t="s">
        <v>6138</v>
      </c>
      <c r="B249" s="2" t="s">
        <v>2458</v>
      </c>
      <c r="C249" s="2" t="s">
        <v>2477</v>
      </c>
      <c r="D249" s="2" t="s">
        <v>937</v>
      </c>
      <c r="E249" s="2" t="s">
        <v>167</v>
      </c>
      <c r="F249" s="5">
        <v>120274</v>
      </c>
      <c r="G249" s="5">
        <v>121566</v>
      </c>
      <c r="H249" s="5">
        <v>249363</v>
      </c>
      <c r="I249" s="5">
        <v>37308</v>
      </c>
    </row>
    <row r="250" spans="1:9" x14ac:dyDescent="0.3">
      <c r="A250" s="2" t="s">
        <v>6139</v>
      </c>
      <c r="B250" s="2" t="s">
        <v>2458</v>
      </c>
      <c r="C250" s="2" t="s">
        <v>2480</v>
      </c>
      <c r="D250" s="2" t="s">
        <v>937</v>
      </c>
      <c r="E250" s="2" t="s">
        <v>185</v>
      </c>
      <c r="F250" s="5">
        <v>1824032</v>
      </c>
      <c r="G250" s="5">
        <v>1817988</v>
      </c>
      <c r="H250" s="5">
        <v>3474857</v>
      </c>
      <c r="I250" s="5">
        <v>1741461</v>
      </c>
    </row>
    <row r="251" spans="1:9" x14ac:dyDescent="0.3">
      <c r="A251" s="2" t="s">
        <v>6140</v>
      </c>
      <c r="B251" s="2" t="s">
        <v>2458</v>
      </c>
      <c r="C251" s="2" t="s">
        <v>2480</v>
      </c>
      <c r="D251" s="2" t="s">
        <v>937</v>
      </c>
      <c r="E251" s="2" t="s">
        <v>171</v>
      </c>
      <c r="F251" s="5">
        <v>7116039</v>
      </c>
      <c r="G251" s="5">
        <v>7125626</v>
      </c>
      <c r="H251" s="5">
        <v>14247596</v>
      </c>
      <c r="I251" s="5">
        <v>2422936</v>
      </c>
    </row>
    <row r="252" spans="1:9" x14ac:dyDescent="0.3">
      <c r="A252" s="2" t="s">
        <v>6141</v>
      </c>
      <c r="B252" s="2" t="s">
        <v>2458</v>
      </c>
      <c r="C252" s="2" t="s">
        <v>2480</v>
      </c>
      <c r="D252" s="2" t="s">
        <v>937</v>
      </c>
      <c r="E252" s="2" t="s">
        <v>194</v>
      </c>
      <c r="F252" s="5">
        <v>230450</v>
      </c>
      <c r="G252" s="5">
        <v>224450</v>
      </c>
      <c r="H252" s="5">
        <v>456775</v>
      </c>
      <c r="I252" s="5">
        <v>226950</v>
      </c>
    </row>
    <row r="253" spans="1:9" x14ac:dyDescent="0.3">
      <c r="A253" s="2" t="s">
        <v>6142</v>
      </c>
      <c r="B253" s="2" t="s">
        <v>2458</v>
      </c>
      <c r="C253" s="2" t="s">
        <v>2483</v>
      </c>
      <c r="D253" s="2" t="s">
        <v>937</v>
      </c>
      <c r="E253" s="2" t="s">
        <v>159</v>
      </c>
      <c r="F253" s="5">
        <v>85520</v>
      </c>
      <c r="G253" s="5">
        <v>85940</v>
      </c>
      <c r="H253" s="5">
        <v>171000</v>
      </c>
      <c r="I253" s="5">
        <v>0</v>
      </c>
    </row>
    <row r="254" spans="1:9" x14ac:dyDescent="0.3">
      <c r="A254" s="2" t="s">
        <v>6143</v>
      </c>
      <c r="B254" s="2" t="s">
        <v>2458</v>
      </c>
      <c r="C254" s="2" t="s">
        <v>2486</v>
      </c>
      <c r="D254" s="2" t="s">
        <v>937</v>
      </c>
      <c r="E254" s="2" t="s">
        <v>159</v>
      </c>
      <c r="F254" s="5">
        <v>465500</v>
      </c>
      <c r="G254" s="5">
        <v>465500</v>
      </c>
      <c r="H254" s="5">
        <v>931000</v>
      </c>
      <c r="I254" s="5">
        <v>139500</v>
      </c>
    </row>
    <row r="255" spans="1:9" x14ac:dyDescent="0.3">
      <c r="A255" s="2" t="s">
        <v>6144</v>
      </c>
      <c r="B255" s="2" t="s">
        <v>2458</v>
      </c>
      <c r="C255" s="2" t="s">
        <v>2486</v>
      </c>
      <c r="D255" s="2" t="s">
        <v>937</v>
      </c>
      <c r="E255" s="2" t="s">
        <v>185</v>
      </c>
      <c r="F255" s="5">
        <v>605125</v>
      </c>
      <c r="G255" s="5">
        <v>609750</v>
      </c>
      <c r="H255" s="5">
        <v>1217000</v>
      </c>
      <c r="I255" s="5">
        <v>182070</v>
      </c>
    </row>
    <row r="256" spans="1:9" x14ac:dyDescent="0.3">
      <c r="A256" s="2" t="s">
        <v>6145</v>
      </c>
      <c r="B256" s="2" t="s">
        <v>2458</v>
      </c>
      <c r="C256" s="2" t="s">
        <v>2486</v>
      </c>
      <c r="D256" s="2" t="s">
        <v>937</v>
      </c>
      <c r="E256" s="2" t="s">
        <v>179</v>
      </c>
      <c r="F256" s="5">
        <v>597375</v>
      </c>
      <c r="G256" s="5">
        <v>600125</v>
      </c>
      <c r="H256" s="5">
        <v>1197125</v>
      </c>
      <c r="I256" s="5">
        <v>179869</v>
      </c>
    </row>
    <row r="257" spans="1:9" x14ac:dyDescent="0.3">
      <c r="A257" s="2" t="s">
        <v>6146</v>
      </c>
      <c r="B257" s="2" t="s">
        <v>2458</v>
      </c>
      <c r="C257" s="2" t="s">
        <v>2486</v>
      </c>
      <c r="D257" s="2" t="s">
        <v>937</v>
      </c>
      <c r="E257" s="2" t="s">
        <v>170</v>
      </c>
      <c r="F257" s="5">
        <v>425500</v>
      </c>
      <c r="G257" s="5">
        <v>425500</v>
      </c>
      <c r="H257" s="5">
        <v>1433000</v>
      </c>
      <c r="I257" s="5">
        <v>214950</v>
      </c>
    </row>
    <row r="258" spans="1:9" x14ac:dyDescent="0.3">
      <c r="A258" s="2" t="s">
        <v>6147</v>
      </c>
      <c r="B258" s="2" t="s">
        <v>2458</v>
      </c>
      <c r="C258" s="2" t="s">
        <v>2486</v>
      </c>
      <c r="D258" s="2" t="s">
        <v>937</v>
      </c>
      <c r="E258" s="2" t="s">
        <v>171</v>
      </c>
      <c r="F258" s="5">
        <v>0</v>
      </c>
      <c r="G258" s="5">
        <v>0</v>
      </c>
      <c r="H258" s="5">
        <v>0</v>
      </c>
      <c r="I258" s="5">
        <v>0</v>
      </c>
    </row>
    <row r="259" spans="1:9" x14ac:dyDescent="0.3">
      <c r="A259" s="2" t="s">
        <v>6148</v>
      </c>
      <c r="B259" s="2" t="s">
        <v>2458</v>
      </c>
      <c r="C259" s="2" t="s">
        <v>2486</v>
      </c>
      <c r="D259" s="2" t="s">
        <v>937</v>
      </c>
      <c r="E259" s="2" t="s">
        <v>194</v>
      </c>
      <c r="F259" s="5">
        <v>2426000</v>
      </c>
      <c r="G259" s="5">
        <v>2426000</v>
      </c>
      <c r="H259" s="5">
        <v>0</v>
      </c>
      <c r="I259" s="5">
        <v>0</v>
      </c>
    </row>
    <row r="260" spans="1:9" x14ac:dyDescent="0.3">
      <c r="A260" s="2" t="s">
        <v>10908</v>
      </c>
      <c r="B260" s="2" t="s">
        <v>2458</v>
      </c>
      <c r="C260" s="2" t="s">
        <v>2486</v>
      </c>
      <c r="D260" s="2" t="s">
        <v>937</v>
      </c>
      <c r="E260" s="2" t="s">
        <v>167</v>
      </c>
      <c r="F260" s="5">
        <v>289000</v>
      </c>
      <c r="G260" s="5">
        <v>289000</v>
      </c>
      <c r="H260" s="5">
        <v>577000</v>
      </c>
      <c r="I260" s="5">
        <v>151800</v>
      </c>
    </row>
    <row r="261" spans="1:9" x14ac:dyDescent="0.3">
      <c r="A261" s="2" t="s">
        <v>6149</v>
      </c>
      <c r="B261" s="2" t="s">
        <v>2458</v>
      </c>
      <c r="C261" s="2" t="s">
        <v>2489</v>
      </c>
      <c r="D261" s="2" t="s">
        <v>950</v>
      </c>
      <c r="E261" s="2" t="s">
        <v>159</v>
      </c>
      <c r="F261" s="5">
        <v>23766912</v>
      </c>
      <c r="G261" s="5">
        <v>23362231</v>
      </c>
      <c r="H261" s="5">
        <v>29025506</v>
      </c>
      <c r="I261" s="5">
        <v>2889980</v>
      </c>
    </row>
    <row r="262" spans="1:9" x14ac:dyDescent="0.3">
      <c r="A262" s="2" t="s">
        <v>6150</v>
      </c>
      <c r="B262" s="2" t="s">
        <v>2458</v>
      </c>
      <c r="C262" s="2" t="s">
        <v>2489</v>
      </c>
      <c r="D262" s="2" t="s">
        <v>950</v>
      </c>
      <c r="E262" s="2" t="s">
        <v>175</v>
      </c>
      <c r="F262" s="5">
        <v>6205000</v>
      </c>
      <c r="G262" s="5">
        <v>6205000</v>
      </c>
      <c r="H262" s="5">
        <v>12407000</v>
      </c>
      <c r="I262" s="5">
        <v>4371850</v>
      </c>
    </row>
    <row r="263" spans="1:9" x14ac:dyDescent="0.3">
      <c r="A263" s="2" t="s">
        <v>6151</v>
      </c>
      <c r="B263" s="2" t="s">
        <v>2458</v>
      </c>
      <c r="C263" s="2" t="s">
        <v>2492</v>
      </c>
      <c r="D263" s="2" t="s">
        <v>950</v>
      </c>
      <c r="E263" s="2" t="s">
        <v>159</v>
      </c>
      <c r="F263" s="5">
        <v>5358125</v>
      </c>
      <c r="G263" s="5">
        <v>5188250</v>
      </c>
      <c r="H263" s="5">
        <v>9975625</v>
      </c>
      <c r="I263" s="5">
        <v>1250400</v>
      </c>
    </row>
    <row r="264" spans="1:9" x14ac:dyDescent="0.3">
      <c r="A264" s="2" t="s">
        <v>6152</v>
      </c>
      <c r="B264" s="2" t="s">
        <v>2458</v>
      </c>
      <c r="C264" s="2" t="s">
        <v>2495</v>
      </c>
      <c r="D264" s="2" t="s">
        <v>950</v>
      </c>
      <c r="E264" s="2" t="s">
        <v>159</v>
      </c>
      <c r="F264" s="5">
        <v>24427236</v>
      </c>
      <c r="G264" s="5">
        <v>23722193</v>
      </c>
      <c r="H264" s="5">
        <v>51028872</v>
      </c>
      <c r="I264" s="5">
        <v>8165394</v>
      </c>
    </row>
    <row r="265" spans="1:9" x14ac:dyDescent="0.3">
      <c r="A265" s="2" t="s">
        <v>6153</v>
      </c>
      <c r="B265" s="2" t="s">
        <v>2458</v>
      </c>
      <c r="C265" s="2" t="s">
        <v>2495</v>
      </c>
      <c r="D265" s="2" t="s">
        <v>950</v>
      </c>
      <c r="E265" s="2" t="s">
        <v>175</v>
      </c>
      <c r="F265" s="5">
        <v>6775500</v>
      </c>
      <c r="G265" s="5">
        <v>6775500</v>
      </c>
      <c r="H265" s="5">
        <v>13547000</v>
      </c>
      <c r="I265" s="5">
        <v>2031600</v>
      </c>
    </row>
    <row r="266" spans="1:9" x14ac:dyDescent="0.3">
      <c r="A266" s="2" t="s">
        <v>6154</v>
      </c>
      <c r="B266" s="2" t="s">
        <v>2458</v>
      </c>
      <c r="C266" s="2" t="s">
        <v>2498</v>
      </c>
      <c r="D266" s="2" t="s">
        <v>950</v>
      </c>
      <c r="E266" s="2" t="s">
        <v>159</v>
      </c>
      <c r="F266" s="5">
        <v>2215727</v>
      </c>
      <c r="G266" s="5">
        <v>2212976</v>
      </c>
      <c r="H266" s="5">
        <v>4424873</v>
      </c>
      <c r="I266" s="5">
        <v>1387617</v>
      </c>
    </row>
    <row r="267" spans="1:9" x14ac:dyDescent="0.3">
      <c r="A267" s="2" t="s">
        <v>6155</v>
      </c>
      <c r="B267" s="2" t="s">
        <v>2458</v>
      </c>
      <c r="C267" s="2" t="s">
        <v>2498</v>
      </c>
      <c r="D267" s="2" t="s">
        <v>950</v>
      </c>
      <c r="E267" s="2" t="s">
        <v>190</v>
      </c>
      <c r="F267" s="5">
        <v>19789</v>
      </c>
      <c r="G267" s="5">
        <v>19174</v>
      </c>
      <c r="H267" s="5">
        <v>0</v>
      </c>
      <c r="I267" s="5">
        <v>0</v>
      </c>
    </row>
    <row r="268" spans="1:9" x14ac:dyDescent="0.3">
      <c r="A268" s="2" t="s">
        <v>6156</v>
      </c>
      <c r="B268" s="2" t="s">
        <v>2458</v>
      </c>
      <c r="C268" s="2" t="s">
        <v>2501</v>
      </c>
      <c r="D268" s="2" t="s">
        <v>950</v>
      </c>
      <c r="E268" s="2" t="s">
        <v>159</v>
      </c>
      <c r="F268" s="5">
        <v>21188275</v>
      </c>
      <c r="G268" s="5">
        <v>21181325</v>
      </c>
      <c r="H268" s="5">
        <v>33910875</v>
      </c>
      <c r="I268" s="5">
        <v>5086031</v>
      </c>
    </row>
    <row r="269" spans="1:9" x14ac:dyDescent="0.3">
      <c r="A269" s="2" t="s">
        <v>6157</v>
      </c>
      <c r="B269" s="2" t="s">
        <v>2458</v>
      </c>
      <c r="C269" s="2" t="s">
        <v>2504</v>
      </c>
      <c r="D269" s="2" t="s">
        <v>950</v>
      </c>
      <c r="E269" s="2" t="s">
        <v>159</v>
      </c>
      <c r="F269" s="5">
        <v>15196975</v>
      </c>
      <c r="G269" s="5">
        <v>15196725</v>
      </c>
      <c r="H269" s="5">
        <v>23496075</v>
      </c>
      <c r="I269" s="5">
        <v>2712196</v>
      </c>
    </row>
    <row r="270" spans="1:9" x14ac:dyDescent="0.3">
      <c r="A270" s="2" t="s">
        <v>6158</v>
      </c>
      <c r="B270" s="2" t="s">
        <v>2458</v>
      </c>
      <c r="C270" s="2" t="s">
        <v>2504</v>
      </c>
      <c r="D270" s="2" t="s">
        <v>950</v>
      </c>
      <c r="E270" s="2" t="s">
        <v>175</v>
      </c>
      <c r="F270" s="5">
        <v>5249500</v>
      </c>
      <c r="G270" s="5">
        <v>5252500</v>
      </c>
      <c r="H270" s="5">
        <v>10587000</v>
      </c>
      <c r="I270" s="5">
        <v>5293500</v>
      </c>
    </row>
    <row r="271" spans="1:9" x14ac:dyDescent="0.3">
      <c r="A271" s="2" t="s">
        <v>6159</v>
      </c>
      <c r="B271" s="2" t="s">
        <v>2527</v>
      </c>
      <c r="C271" s="2" t="s">
        <v>897</v>
      </c>
      <c r="D271" s="2" t="s">
        <v>896</v>
      </c>
      <c r="E271" s="2" t="s">
        <v>159</v>
      </c>
      <c r="F271" s="5">
        <v>325850</v>
      </c>
      <c r="G271" s="5">
        <v>331250</v>
      </c>
      <c r="H271" s="5">
        <v>659850</v>
      </c>
      <c r="I271" s="5">
        <v>99300</v>
      </c>
    </row>
    <row r="272" spans="1:9" x14ac:dyDescent="0.3">
      <c r="A272" s="2" t="s">
        <v>6160</v>
      </c>
      <c r="B272" s="2" t="s">
        <v>2527</v>
      </c>
      <c r="C272" s="2" t="s">
        <v>897</v>
      </c>
      <c r="D272" s="2" t="s">
        <v>896</v>
      </c>
      <c r="E272" s="2" t="s">
        <v>185</v>
      </c>
      <c r="F272" s="5">
        <v>322500</v>
      </c>
      <c r="G272" s="5">
        <v>329500</v>
      </c>
      <c r="H272" s="5">
        <v>659700</v>
      </c>
      <c r="I272" s="5">
        <v>103035</v>
      </c>
    </row>
    <row r="273" spans="1:9" x14ac:dyDescent="0.3">
      <c r="A273" s="2" t="s">
        <v>6161</v>
      </c>
      <c r="B273" s="2" t="s">
        <v>2527</v>
      </c>
      <c r="C273" s="2" t="s">
        <v>897</v>
      </c>
      <c r="D273" s="2" t="s">
        <v>896</v>
      </c>
      <c r="E273" s="2" t="s">
        <v>179</v>
      </c>
      <c r="F273" s="5">
        <v>342761</v>
      </c>
      <c r="G273" s="5">
        <v>348144</v>
      </c>
      <c r="H273" s="5">
        <v>691924</v>
      </c>
      <c r="I273" s="5">
        <v>103089</v>
      </c>
    </row>
    <row r="274" spans="1:9" x14ac:dyDescent="0.3">
      <c r="A274" s="2" t="s">
        <v>6162</v>
      </c>
      <c r="B274" s="2" t="s">
        <v>2527</v>
      </c>
      <c r="C274" s="2" t="s">
        <v>897</v>
      </c>
      <c r="D274" s="2" t="s">
        <v>896</v>
      </c>
      <c r="E274" s="2" t="s">
        <v>170</v>
      </c>
      <c r="F274" s="5">
        <v>346500</v>
      </c>
      <c r="G274" s="5">
        <v>351000</v>
      </c>
      <c r="H274" s="5">
        <v>696900</v>
      </c>
      <c r="I274" s="5">
        <v>105795</v>
      </c>
    </row>
    <row r="275" spans="1:9" x14ac:dyDescent="0.3">
      <c r="A275" s="2" t="s">
        <v>10909</v>
      </c>
      <c r="B275" s="2" t="s">
        <v>2527</v>
      </c>
      <c r="C275" s="2" t="s">
        <v>897</v>
      </c>
      <c r="D275" s="2" t="s">
        <v>896</v>
      </c>
      <c r="E275" s="2" t="s">
        <v>171</v>
      </c>
      <c r="F275" s="5">
        <v>181306</v>
      </c>
      <c r="G275" s="5">
        <v>130000</v>
      </c>
      <c r="H275" s="5">
        <v>869650</v>
      </c>
      <c r="I275" s="5">
        <v>129728</v>
      </c>
    </row>
    <row r="276" spans="1:9" x14ac:dyDescent="0.3">
      <c r="A276" s="2" t="s">
        <v>6163</v>
      </c>
      <c r="B276" s="2" t="s">
        <v>2527</v>
      </c>
      <c r="C276" s="2" t="s">
        <v>910</v>
      </c>
      <c r="D276" s="2" t="s">
        <v>900</v>
      </c>
      <c r="E276" s="2" t="s">
        <v>164</v>
      </c>
      <c r="F276" s="5">
        <v>0</v>
      </c>
      <c r="G276" s="5">
        <v>0</v>
      </c>
      <c r="H276" s="5">
        <v>0</v>
      </c>
      <c r="I276" s="5">
        <v>0</v>
      </c>
    </row>
    <row r="277" spans="1:9" x14ac:dyDescent="0.3">
      <c r="A277" s="2" t="s">
        <v>6164</v>
      </c>
      <c r="B277" s="2" t="s">
        <v>2527</v>
      </c>
      <c r="C277" s="2" t="s">
        <v>910</v>
      </c>
      <c r="D277" s="2" t="s">
        <v>900</v>
      </c>
      <c r="E277" s="2" t="s">
        <v>219</v>
      </c>
      <c r="F277" s="5">
        <v>120505</v>
      </c>
      <c r="G277" s="5">
        <v>124255</v>
      </c>
      <c r="H277" s="5">
        <v>247710</v>
      </c>
      <c r="I277" s="5">
        <v>36759</v>
      </c>
    </row>
    <row r="278" spans="1:9" x14ac:dyDescent="0.3">
      <c r="A278" s="2" t="s">
        <v>6165</v>
      </c>
      <c r="B278" s="2" t="s">
        <v>2527</v>
      </c>
      <c r="C278" s="2" t="s">
        <v>916</v>
      </c>
      <c r="D278" s="2" t="s">
        <v>900</v>
      </c>
      <c r="E278" s="2" t="s">
        <v>219</v>
      </c>
      <c r="F278" s="5">
        <v>34792</v>
      </c>
      <c r="G278" s="5">
        <v>34792</v>
      </c>
      <c r="H278" s="5">
        <v>69584</v>
      </c>
      <c r="I278" s="5">
        <v>10438</v>
      </c>
    </row>
    <row r="279" spans="1:9" x14ac:dyDescent="0.3">
      <c r="A279" s="2" t="s">
        <v>6166</v>
      </c>
      <c r="B279" s="2" t="s">
        <v>2527</v>
      </c>
      <c r="C279" s="2" t="s">
        <v>922</v>
      </c>
      <c r="D279" s="2" t="s">
        <v>900</v>
      </c>
      <c r="E279" s="2" t="s">
        <v>159</v>
      </c>
      <c r="F279" s="5">
        <v>116499</v>
      </c>
      <c r="G279" s="5">
        <v>120766</v>
      </c>
      <c r="H279" s="5">
        <v>0</v>
      </c>
      <c r="I279" s="5">
        <v>0</v>
      </c>
    </row>
    <row r="280" spans="1:9" x14ac:dyDescent="0.3">
      <c r="A280" s="2" t="s">
        <v>6167</v>
      </c>
      <c r="B280" s="2" t="s">
        <v>2527</v>
      </c>
      <c r="C280" s="2" t="s">
        <v>925</v>
      </c>
      <c r="D280" s="2" t="s">
        <v>900</v>
      </c>
      <c r="E280" s="2" t="s">
        <v>164</v>
      </c>
      <c r="F280" s="5">
        <v>230500</v>
      </c>
      <c r="G280" s="5">
        <v>228500</v>
      </c>
      <c r="H280" s="5">
        <v>456000</v>
      </c>
      <c r="I280" s="5">
        <v>69000</v>
      </c>
    </row>
    <row r="281" spans="1:9" x14ac:dyDescent="0.3">
      <c r="A281" s="2" t="s">
        <v>6168</v>
      </c>
      <c r="B281" s="2" t="s">
        <v>2527</v>
      </c>
      <c r="C281" s="2" t="s">
        <v>925</v>
      </c>
      <c r="D281" s="2" t="s">
        <v>900</v>
      </c>
      <c r="E281" s="2" t="s">
        <v>295</v>
      </c>
      <c r="F281" s="5">
        <v>317500</v>
      </c>
      <c r="G281" s="5">
        <v>315500</v>
      </c>
      <c r="H281" s="5">
        <v>627000</v>
      </c>
      <c r="I281" s="5">
        <v>94800</v>
      </c>
    </row>
    <row r="282" spans="1:9" x14ac:dyDescent="0.3">
      <c r="A282" s="2" t="s">
        <v>6169</v>
      </c>
      <c r="B282" s="2" t="s">
        <v>2527</v>
      </c>
      <c r="C282" s="2" t="s">
        <v>2578</v>
      </c>
      <c r="D282" s="2" t="s">
        <v>960</v>
      </c>
      <c r="E282" s="2" t="s">
        <v>179</v>
      </c>
      <c r="F282" s="5">
        <v>166188</v>
      </c>
      <c r="G282" s="5">
        <v>173938</v>
      </c>
      <c r="H282" s="5">
        <v>343076</v>
      </c>
      <c r="I282" s="5">
        <v>51881</v>
      </c>
    </row>
    <row r="283" spans="1:9" x14ac:dyDescent="0.3">
      <c r="A283" s="2" t="s">
        <v>6170</v>
      </c>
      <c r="B283" s="2" t="s">
        <v>2527</v>
      </c>
      <c r="C283" s="2" t="s">
        <v>2540</v>
      </c>
      <c r="D283" s="2" t="s">
        <v>937</v>
      </c>
      <c r="E283" s="2" t="s">
        <v>167</v>
      </c>
      <c r="F283" s="5">
        <v>168000</v>
      </c>
      <c r="G283" s="5">
        <v>168000</v>
      </c>
      <c r="H283" s="5">
        <v>335000</v>
      </c>
      <c r="I283" s="5">
        <v>50100</v>
      </c>
    </row>
    <row r="284" spans="1:9" x14ac:dyDescent="0.3">
      <c r="A284" s="2" t="s">
        <v>6171</v>
      </c>
      <c r="B284" s="2" t="s">
        <v>2527</v>
      </c>
      <c r="C284" s="2" t="s">
        <v>2540</v>
      </c>
      <c r="D284" s="2" t="s">
        <v>937</v>
      </c>
      <c r="E284" s="2" t="s">
        <v>164</v>
      </c>
      <c r="F284" s="5">
        <v>148913</v>
      </c>
      <c r="G284" s="5">
        <v>152613</v>
      </c>
      <c r="H284" s="5">
        <v>300163</v>
      </c>
      <c r="I284" s="5">
        <v>45503</v>
      </c>
    </row>
    <row r="285" spans="1:9" x14ac:dyDescent="0.3">
      <c r="A285" s="2" t="s">
        <v>6172</v>
      </c>
      <c r="B285" s="2" t="s">
        <v>2527</v>
      </c>
      <c r="C285" s="2" t="s">
        <v>2540</v>
      </c>
      <c r="D285" s="2" t="s">
        <v>937</v>
      </c>
      <c r="E285" s="2" t="s">
        <v>168</v>
      </c>
      <c r="F285" s="5">
        <v>113295</v>
      </c>
      <c r="G285" s="5">
        <v>117051</v>
      </c>
      <c r="H285" s="5">
        <v>245132</v>
      </c>
      <c r="I285" s="5">
        <v>38176</v>
      </c>
    </row>
    <row r="286" spans="1:9" x14ac:dyDescent="0.3">
      <c r="A286" s="2" t="s">
        <v>6173</v>
      </c>
      <c r="B286" s="2" t="s">
        <v>2527</v>
      </c>
      <c r="C286" s="2" t="s">
        <v>2540</v>
      </c>
      <c r="D286" s="2" t="s">
        <v>937</v>
      </c>
      <c r="E286" s="2" t="s">
        <v>169</v>
      </c>
      <c r="F286" s="5">
        <v>130375</v>
      </c>
      <c r="G286" s="5">
        <v>128875</v>
      </c>
      <c r="H286" s="5">
        <v>253250</v>
      </c>
      <c r="I286" s="5">
        <v>37838</v>
      </c>
    </row>
    <row r="287" spans="1:9" x14ac:dyDescent="0.3">
      <c r="A287" s="2" t="s">
        <v>6174</v>
      </c>
      <c r="B287" s="2" t="s">
        <v>2527</v>
      </c>
      <c r="C287" s="2" t="s">
        <v>2543</v>
      </c>
      <c r="D287" s="2" t="s">
        <v>937</v>
      </c>
      <c r="E287" s="2" t="s">
        <v>179</v>
      </c>
      <c r="F287" s="5">
        <v>58293</v>
      </c>
      <c r="G287" s="5">
        <v>57674</v>
      </c>
      <c r="H287" s="5">
        <v>113436</v>
      </c>
      <c r="I287" s="5">
        <v>9110</v>
      </c>
    </row>
    <row r="288" spans="1:9" x14ac:dyDescent="0.3">
      <c r="A288" s="2" t="s">
        <v>6175</v>
      </c>
      <c r="B288" s="2" t="s">
        <v>2527</v>
      </c>
      <c r="C288" s="2" t="s">
        <v>2543</v>
      </c>
      <c r="D288" s="2" t="s">
        <v>937</v>
      </c>
      <c r="E288" s="2" t="s">
        <v>170</v>
      </c>
      <c r="F288" s="5">
        <v>118000</v>
      </c>
      <c r="G288" s="5">
        <v>118500</v>
      </c>
      <c r="H288" s="5">
        <v>237000</v>
      </c>
      <c r="I288" s="5">
        <v>35550</v>
      </c>
    </row>
    <row r="289" spans="1:9" x14ac:dyDescent="0.3">
      <c r="A289" s="2" t="s">
        <v>6176</v>
      </c>
      <c r="B289" s="2" t="s">
        <v>2527</v>
      </c>
      <c r="C289" s="2" t="s">
        <v>2558</v>
      </c>
      <c r="D289" s="2" t="s">
        <v>937</v>
      </c>
      <c r="E289" s="2" t="s">
        <v>159</v>
      </c>
      <c r="F289" s="5">
        <v>200960</v>
      </c>
      <c r="G289" s="5">
        <v>203569</v>
      </c>
      <c r="H289" s="5">
        <v>399694</v>
      </c>
      <c r="I289" s="5">
        <v>61451</v>
      </c>
    </row>
    <row r="290" spans="1:9" x14ac:dyDescent="0.3">
      <c r="A290" s="2" t="s">
        <v>6177</v>
      </c>
      <c r="B290" s="2" t="s">
        <v>2527</v>
      </c>
      <c r="C290" s="2" t="s">
        <v>1593</v>
      </c>
      <c r="D290" s="2" t="s">
        <v>937</v>
      </c>
      <c r="E290" s="2" t="s">
        <v>185</v>
      </c>
      <c r="F290" s="5">
        <v>366111</v>
      </c>
      <c r="G290" s="5">
        <v>359206</v>
      </c>
      <c r="H290" s="5">
        <v>721450</v>
      </c>
      <c r="I290" s="5">
        <v>0</v>
      </c>
    </row>
    <row r="291" spans="1:9" x14ac:dyDescent="0.3">
      <c r="A291" s="2" t="s">
        <v>6178</v>
      </c>
      <c r="B291" s="2" t="s">
        <v>2527</v>
      </c>
      <c r="C291" s="2" t="s">
        <v>2563</v>
      </c>
      <c r="D291" s="2" t="s">
        <v>950</v>
      </c>
      <c r="E291" s="2" t="s">
        <v>159</v>
      </c>
      <c r="F291" s="5">
        <v>6074750</v>
      </c>
      <c r="G291" s="5">
        <v>6073625</v>
      </c>
      <c r="H291" s="5">
        <v>7286750</v>
      </c>
      <c r="I291" s="5">
        <v>1846206</v>
      </c>
    </row>
    <row r="292" spans="1:9" x14ac:dyDescent="0.3">
      <c r="A292" s="2" t="s">
        <v>6179</v>
      </c>
      <c r="B292" s="2" t="s">
        <v>2527</v>
      </c>
      <c r="C292" s="2" t="s">
        <v>2566</v>
      </c>
      <c r="D292" s="2" t="s">
        <v>950</v>
      </c>
      <c r="E292" s="2" t="s">
        <v>159</v>
      </c>
      <c r="F292" s="5">
        <v>9378750</v>
      </c>
      <c r="G292" s="5">
        <v>9376250</v>
      </c>
      <c r="H292" s="5">
        <v>12326500</v>
      </c>
      <c r="I292" s="5">
        <v>4413400</v>
      </c>
    </row>
    <row r="293" spans="1:9" x14ac:dyDescent="0.3">
      <c r="A293" s="2" t="s">
        <v>6180</v>
      </c>
      <c r="B293" s="2" t="s">
        <v>2527</v>
      </c>
      <c r="C293" s="2" t="s">
        <v>2569</v>
      </c>
      <c r="D293" s="2" t="s">
        <v>950</v>
      </c>
      <c r="E293" s="2" t="s">
        <v>159</v>
      </c>
      <c r="F293" s="5">
        <v>9511081</v>
      </c>
      <c r="G293" s="5">
        <v>9430410</v>
      </c>
      <c r="H293" s="5">
        <v>19165244</v>
      </c>
      <c r="I293" s="5">
        <v>5934002</v>
      </c>
    </row>
    <row r="294" spans="1:9" x14ac:dyDescent="0.3">
      <c r="A294" s="2" t="s">
        <v>6181</v>
      </c>
      <c r="B294" s="2" t="s">
        <v>2527</v>
      </c>
      <c r="C294" s="2" t="s">
        <v>2569</v>
      </c>
      <c r="D294" s="2" t="s">
        <v>950</v>
      </c>
      <c r="E294" s="2" t="s">
        <v>190</v>
      </c>
      <c r="F294" s="5">
        <v>244671</v>
      </c>
      <c r="G294" s="5">
        <v>247445</v>
      </c>
      <c r="H294" s="5">
        <v>128844</v>
      </c>
      <c r="I294" s="5">
        <v>0</v>
      </c>
    </row>
    <row r="295" spans="1:9" x14ac:dyDescent="0.3">
      <c r="A295" s="2" t="s">
        <v>6182</v>
      </c>
      <c r="B295" s="2" t="s">
        <v>2527</v>
      </c>
      <c r="C295" s="2" t="s">
        <v>2572</v>
      </c>
      <c r="D295" s="2" t="s">
        <v>950</v>
      </c>
      <c r="E295" s="2" t="s">
        <v>159</v>
      </c>
      <c r="F295" s="5">
        <v>1268250</v>
      </c>
      <c r="G295" s="5">
        <v>1264000</v>
      </c>
      <c r="H295" s="5">
        <v>1336000</v>
      </c>
      <c r="I295" s="5">
        <v>514550</v>
      </c>
    </row>
    <row r="296" spans="1:9" x14ac:dyDescent="0.3">
      <c r="A296" s="2" t="s">
        <v>6183</v>
      </c>
      <c r="B296" s="2" t="s">
        <v>2584</v>
      </c>
      <c r="C296" s="2" t="s">
        <v>2596</v>
      </c>
      <c r="D296" s="2" t="s">
        <v>937</v>
      </c>
      <c r="E296" s="2" t="s">
        <v>159</v>
      </c>
      <c r="F296" s="5">
        <v>42131</v>
      </c>
      <c r="G296" s="5">
        <v>46701</v>
      </c>
      <c r="H296" s="5">
        <v>91952</v>
      </c>
      <c r="I296" s="5">
        <v>0</v>
      </c>
    </row>
    <row r="297" spans="1:9" x14ac:dyDescent="0.3">
      <c r="A297" s="2" t="s">
        <v>6184</v>
      </c>
      <c r="B297" s="2" t="s">
        <v>2584</v>
      </c>
      <c r="C297" s="2" t="s">
        <v>2639</v>
      </c>
      <c r="D297" s="2" t="s">
        <v>966</v>
      </c>
      <c r="E297" s="2" t="s">
        <v>159</v>
      </c>
      <c r="F297" s="5">
        <v>109254</v>
      </c>
      <c r="G297" s="5">
        <v>108838</v>
      </c>
      <c r="H297" s="5">
        <v>217362</v>
      </c>
      <c r="I297" s="5">
        <v>32607</v>
      </c>
    </row>
    <row r="298" spans="1:9" x14ac:dyDescent="0.3">
      <c r="A298" s="2" t="s">
        <v>6185</v>
      </c>
      <c r="B298" s="2" t="s">
        <v>2584</v>
      </c>
      <c r="C298" s="2" t="s">
        <v>2623</v>
      </c>
      <c r="D298" s="2" t="s">
        <v>950</v>
      </c>
      <c r="E298" s="2" t="s">
        <v>159</v>
      </c>
      <c r="F298" s="5">
        <v>381559</v>
      </c>
      <c r="G298" s="5">
        <v>380100</v>
      </c>
      <c r="H298" s="5">
        <v>763750</v>
      </c>
      <c r="I298" s="5">
        <v>96908</v>
      </c>
    </row>
    <row r="299" spans="1:9" x14ac:dyDescent="0.3">
      <c r="A299" s="2" t="s">
        <v>6186</v>
      </c>
      <c r="B299" s="2" t="s">
        <v>2584</v>
      </c>
      <c r="C299" s="2" t="s">
        <v>2626</v>
      </c>
      <c r="D299" s="2" t="s">
        <v>950</v>
      </c>
      <c r="E299" s="2" t="s">
        <v>159</v>
      </c>
      <c r="F299" s="5">
        <v>1546731</v>
      </c>
      <c r="G299" s="5">
        <v>1472106</v>
      </c>
      <c r="H299" s="5">
        <v>2949137</v>
      </c>
      <c r="I299" s="5">
        <v>622720</v>
      </c>
    </row>
    <row r="300" spans="1:9" x14ac:dyDescent="0.3">
      <c r="A300" s="2" t="s">
        <v>6187</v>
      </c>
      <c r="B300" s="2" t="s">
        <v>2584</v>
      </c>
      <c r="C300" s="2" t="s">
        <v>2629</v>
      </c>
      <c r="D300" s="2" t="s">
        <v>950</v>
      </c>
      <c r="E300" s="2" t="s">
        <v>159</v>
      </c>
      <c r="F300" s="5">
        <v>1964000</v>
      </c>
      <c r="G300" s="5">
        <v>1956000</v>
      </c>
      <c r="H300" s="5">
        <v>3920000</v>
      </c>
      <c r="I300" s="5">
        <v>588000</v>
      </c>
    </row>
    <row r="301" spans="1:9" x14ac:dyDescent="0.3">
      <c r="A301" s="2" t="s">
        <v>6188</v>
      </c>
      <c r="B301" s="2" t="s">
        <v>2654</v>
      </c>
      <c r="C301" s="2" t="s">
        <v>897</v>
      </c>
      <c r="D301" s="2" t="s">
        <v>896</v>
      </c>
      <c r="E301" s="2" t="s">
        <v>185</v>
      </c>
      <c r="F301" s="5">
        <v>736928</v>
      </c>
      <c r="G301" s="5">
        <v>734120</v>
      </c>
      <c r="H301" s="5">
        <v>1470105</v>
      </c>
      <c r="I301" s="5">
        <v>220395</v>
      </c>
    </row>
    <row r="302" spans="1:9" x14ac:dyDescent="0.3">
      <c r="A302" s="2" t="s">
        <v>6189</v>
      </c>
      <c r="B302" s="2" t="s">
        <v>2654</v>
      </c>
      <c r="C302" s="2" t="s">
        <v>897</v>
      </c>
      <c r="D302" s="2" t="s">
        <v>896</v>
      </c>
      <c r="E302" s="2" t="s">
        <v>367</v>
      </c>
      <c r="F302" s="5">
        <v>696750</v>
      </c>
      <c r="G302" s="5">
        <v>695500</v>
      </c>
      <c r="H302" s="5">
        <v>1395000</v>
      </c>
      <c r="I302" s="5">
        <v>0</v>
      </c>
    </row>
    <row r="303" spans="1:9" x14ac:dyDescent="0.3">
      <c r="A303" s="2" t="s">
        <v>6190</v>
      </c>
      <c r="B303" s="2" t="s">
        <v>2654</v>
      </c>
      <c r="C303" s="2" t="s">
        <v>928</v>
      </c>
      <c r="D303" s="2" t="s">
        <v>900</v>
      </c>
      <c r="E303" s="2" t="s">
        <v>219</v>
      </c>
      <c r="F303" s="5">
        <v>0</v>
      </c>
      <c r="G303" s="5">
        <v>0</v>
      </c>
      <c r="H303" s="5">
        <v>0</v>
      </c>
      <c r="I303" s="5">
        <v>0</v>
      </c>
    </row>
    <row r="304" spans="1:9" x14ac:dyDescent="0.3">
      <c r="A304" s="2" t="s">
        <v>6191</v>
      </c>
      <c r="B304" s="2" t="s">
        <v>2654</v>
      </c>
      <c r="C304" s="2" t="s">
        <v>934</v>
      </c>
      <c r="D304" s="2" t="s">
        <v>900</v>
      </c>
      <c r="E304" s="2" t="s">
        <v>164</v>
      </c>
      <c r="F304" s="5">
        <v>629000</v>
      </c>
      <c r="G304" s="5">
        <v>629000</v>
      </c>
      <c r="H304" s="5">
        <v>1265000</v>
      </c>
      <c r="I304" s="5">
        <v>188850</v>
      </c>
    </row>
    <row r="305" spans="1:9" x14ac:dyDescent="0.3">
      <c r="A305" s="2" t="s">
        <v>6192</v>
      </c>
      <c r="B305" s="2" t="s">
        <v>2654</v>
      </c>
      <c r="C305" s="2" t="s">
        <v>934</v>
      </c>
      <c r="D305" s="2" t="s">
        <v>900</v>
      </c>
      <c r="E305" s="2" t="s">
        <v>169</v>
      </c>
      <c r="F305" s="5">
        <v>645000</v>
      </c>
      <c r="G305" s="5">
        <v>645000</v>
      </c>
      <c r="H305" s="5">
        <v>1291000</v>
      </c>
      <c r="I305" s="5">
        <v>193650</v>
      </c>
    </row>
    <row r="306" spans="1:9" x14ac:dyDescent="0.3">
      <c r="A306" s="2" t="s">
        <v>6193</v>
      </c>
      <c r="B306" s="2" t="s">
        <v>2654</v>
      </c>
      <c r="C306" s="2" t="s">
        <v>2712</v>
      </c>
      <c r="D306" s="2" t="s">
        <v>960</v>
      </c>
      <c r="E306" s="2" t="s">
        <v>159</v>
      </c>
      <c r="F306" s="5">
        <v>259950</v>
      </c>
      <c r="G306" s="5">
        <v>255800</v>
      </c>
      <c r="H306" s="5">
        <v>518075</v>
      </c>
      <c r="I306" s="5">
        <v>77982</v>
      </c>
    </row>
    <row r="307" spans="1:9" x14ac:dyDescent="0.3">
      <c r="A307" s="2" t="s">
        <v>6194</v>
      </c>
      <c r="B307" s="2" t="s">
        <v>2654</v>
      </c>
      <c r="C307" s="2" t="s">
        <v>2715</v>
      </c>
      <c r="D307" s="2" t="s">
        <v>960</v>
      </c>
      <c r="E307" s="2" t="s">
        <v>167</v>
      </c>
      <c r="F307" s="5">
        <v>339998</v>
      </c>
      <c r="G307" s="5">
        <v>335834</v>
      </c>
      <c r="H307" s="5">
        <v>678969</v>
      </c>
      <c r="I307" s="5">
        <v>101452</v>
      </c>
    </row>
    <row r="308" spans="1:9" x14ac:dyDescent="0.3">
      <c r="A308" s="2" t="s">
        <v>6195</v>
      </c>
      <c r="B308" s="2" t="s">
        <v>2654</v>
      </c>
      <c r="C308" s="2" t="s">
        <v>2721</v>
      </c>
      <c r="D308" s="2" t="s">
        <v>960</v>
      </c>
      <c r="E308" s="2" t="s">
        <v>159</v>
      </c>
      <c r="F308" s="5">
        <v>58500</v>
      </c>
      <c r="G308" s="5">
        <v>58500</v>
      </c>
      <c r="H308" s="5">
        <v>0</v>
      </c>
      <c r="I308" s="5">
        <v>0</v>
      </c>
    </row>
    <row r="309" spans="1:9" x14ac:dyDescent="0.3">
      <c r="A309" s="2" t="s">
        <v>6196</v>
      </c>
      <c r="B309" s="2" t="s">
        <v>2654</v>
      </c>
      <c r="C309" s="2" t="s">
        <v>2724</v>
      </c>
      <c r="D309" s="2" t="s">
        <v>960</v>
      </c>
      <c r="E309" s="2" t="s">
        <v>159</v>
      </c>
      <c r="F309" s="5">
        <v>113375</v>
      </c>
      <c r="G309" s="5">
        <v>116725</v>
      </c>
      <c r="H309" s="5">
        <v>0</v>
      </c>
      <c r="I309" s="5">
        <v>0</v>
      </c>
    </row>
    <row r="310" spans="1:9" x14ac:dyDescent="0.3">
      <c r="A310" s="2" t="s">
        <v>6197</v>
      </c>
      <c r="B310" s="2" t="s">
        <v>2654</v>
      </c>
      <c r="C310" s="2" t="s">
        <v>2727</v>
      </c>
      <c r="D310" s="2" t="s">
        <v>960</v>
      </c>
      <c r="E310" s="2" t="s">
        <v>159</v>
      </c>
      <c r="F310" s="5">
        <v>313650</v>
      </c>
      <c r="G310" s="5">
        <v>310150</v>
      </c>
      <c r="H310" s="5">
        <v>626950</v>
      </c>
      <c r="I310" s="5">
        <v>93720</v>
      </c>
    </row>
    <row r="311" spans="1:9" x14ac:dyDescent="0.3">
      <c r="A311" s="2" t="s">
        <v>6198</v>
      </c>
      <c r="B311" s="2" t="s">
        <v>2654</v>
      </c>
      <c r="C311" s="2" t="s">
        <v>2738</v>
      </c>
      <c r="D311" s="2" t="s">
        <v>1260</v>
      </c>
      <c r="E311" s="2" t="s">
        <v>159</v>
      </c>
      <c r="F311" s="5">
        <v>12797</v>
      </c>
      <c r="G311" s="5">
        <v>4657</v>
      </c>
      <c r="H311" s="5">
        <v>17186</v>
      </c>
      <c r="I311" s="5">
        <v>2535</v>
      </c>
    </row>
    <row r="312" spans="1:9" x14ac:dyDescent="0.3">
      <c r="A312" s="2" t="s">
        <v>6199</v>
      </c>
      <c r="B312" s="2" t="s">
        <v>2654</v>
      </c>
      <c r="C312" s="2" t="s">
        <v>2663</v>
      </c>
      <c r="D312" s="2" t="s">
        <v>937</v>
      </c>
      <c r="E312" s="2" t="s">
        <v>159</v>
      </c>
      <c r="F312" s="5">
        <v>0</v>
      </c>
      <c r="G312" s="5">
        <v>750</v>
      </c>
      <c r="H312" s="5">
        <v>0</v>
      </c>
      <c r="I312" s="5">
        <v>0</v>
      </c>
    </row>
    <row r="313" spans="1:9" x14ac:dyDescent="0.3">
      <c r="A313" s="2" t="s">
        <v>6200</v>
      </c>
      <c r="B313" s="2" t="s">
        <v>2654</v>
      </c>
      <c r="C313" s="2" t="s">
        <v>2663</v>
      </c>
      <c r="D313" s="2" t="s">
        <v>937</v>
      </c>
      <c r="E313" s="2" t="s">
        <v>185</v>
      </c>
      <c r="F313" s="5">
        <v>227000</v>
      </c>
      <c r="G313" s="5">
        <v>225500</v>
      </c>
      <c r="H313" s="5">
        <v>448000</v>
      </c>
      <c r="I313" s="5">
        <v>68400</v>
      </c>
    </row>
    <row r="314" spans="1:9" x14ac:dyDescent="0.3">
      <c r="A314" s="2" t="s">
        <v>6201</v>
      </c>
      <c r="B314" s="2" t="s">
        <v>2654</v>
      </c>
      <c r="C314" s="2" t="s">
        <v>2663</v>
      </c>
      <c r="D314" s="2" t="s">
        <v>937</v>
      </c>
      <c r="E314" s="2" t="s">
        <v>179</v>
      </c>
      <c r="F314" s="5">
        <v>109725</v>
      </c>
      <c r="G314" s="5">
        <v>111650</v>
      </c>
      <c r="H314" s="5">
        <v>0</v>
      </c>
      <c r="I314" s="5">
        <v>0</v>
      </c>
    </row>
    <row r="315" spans="1:9" x14ac:dyDescent="0.3">
      <c r="A315" s="2" t="s">
        <v>6202</v>
      </c>
      <c r="B315" s="2" t="s">
        <v>2654</v>
      </c>
      <c r="C315" s="2" t="s">
        <v>2663</v>
      </c>
      <c r="D315" s="2" t="s">
        <v>937</v>
      </c>
      <c r="E315" s="2" t="s">
        <v>171</v>
      </c>
      <c r="F315" s="5">
        <v>83775</v>
      </c>
      <c r="G315" s="5">
        <v>86150</v>
      </c>
      <c r="H315" s="5">
        <v>168700</v>
      </c>
      <c r="I315" s="5">
        <v>26074</v>
      </c>
    </row>
    <row r="316" spans="1:9" x14ac:dyDescent="0.3">
      <c r="A316" s="2" t="s">
        <v>6203</v>
      </c>
      <c r="B316" s="2" t="s">
        <v>2654</v>
      </c>
      <c r="C316" s="2" t="s">
        <v>2663</v>
      </c>
      <c r="D316" s="2" t="s">
        <v>937</v>
      </c>
      <c r="E316" s="2" t="s">
        <v>194</v>
      </c>
      <c r="F316" s="5">
        <v>172100</v>
      </c>
      <c r="G316" s="5">
        <v>173275</v>
      </c>
      <c r="H316" s="5">
        <v>255025</v>
      </c>
      <c r="I316" s="5">
        <v>37935</v>
      </c>
    </row>
    <row r="317" spans="1:9" x14ac:dyDescent="0.3">
      <c r="A317" s="2" t="s">
        <v>6204</v>
      </c>
      <c r="B317" s="2" t="s">
        <v>2654</v>
      </c>
      <c r="C317" s="2" t="s">
        <v>2663</v>
      </c>
      <c r="D317" s="2" t="s">
        <v>937</v>
      </c>
      <c r="E317" s="2" t="s">
        <v>367</v>
      </c>
      <c r="F317" s="5">
        <v>297350</v>
      </c>
      <c r="G317" s="5">
        <v>297950</v>
      </c>
      <c r="H317" s="5">
        <v>0</v>
      </c>
      <c r="I317" s="5">
        <v>0</v>
      </c>
    </row>
    <row r="318" spans="1:9" x14ac:dyDescent="0.3">
      <c r="A318" s="2" t="s">
        <v>6205</v>
      </c>
      <c r="B318" s="2" t="s">
        <v>2654</v>
      </c>
      <c r="C318" s="2" t="s">
        <v>2663</v>
      </c>
      <c r="D318" s="2" t="s">
        <v>937</v>
      </c>
      <c r="E318" s="2" t="s">
        <v>223</v>
      </c>
      <c r="F318" s="5">
        <v>878673</v>
      </c>
      <c r="G318" s="5">
        <v>875608</v>
      </c>
      <c r="H318" s="5">
        <v>551475</v>
      </c>
      <c r="I318" s="5">
        <v>81747</v>
      </c>
    </row>
    <row r="319" spans="1:9" x14ac:dyDescent="0.3">
      <c r="A319" s="2" t="s">
        <v>6206</v>
      </c>
      <c r="B319" s="2" t="s">
        <v>2654</v>
      </c>
      <c r="C319" s="2" t="s">
        <v>2663</v>
      </c>
      <c r="D319" s="2" t="s">
        <v>937</v>
      </c>
      <c r="E319" s="2" t="s">
        <v>168</v>
      </c>
      <c r="F319" s="5">
        <v>231781</v>
      </c>
      <c r="G319" s="5">
        <v>232506</v>
      </c>
      <c r="H319" s="5">
        <v>461462</v>
      </c>
      <c r="I319" s="5">
        <v>69414</v>
      </c>
    </row>
    <row r="320" spans="1:9" x14ac:dyDescent="0.3">
      <c r="A320" s="2" t="s">
        <v>6207</v>
      </c>
      <c r="B320" s="2" t="s">
        <v>2654</v>
      </c>
      <c r="C320" s="2" t="s">
        <v>2666</v>
      </c>
      <c r="D320" s="2" t="s">
        <v>937</v>
      </c>
      <c r="E320" s="2" t="s">
        <v>179</v>
      </c>
      <c r="F320" s="5">
        <v>962077</v>
      </c>
      <c r="G320" s="5">
        <v>953188</v>
      </c>
      <c r="H320" s="5">
        <v>956573</v>
      </c>
      <c r="I320" s="5">
        <v>143681</v>
      </c>
    </row>
    <row r="321" spans="1:9" x14ac:dyDescent="0.3">
      <c r="A321" s="2" t="s">
        <v>6208</v>
      </c>
      <c r="B321" s="2" t="s">
        <v>2654</v>
      </c>
      <c r="C321" s="2" t="s">
        <v>2666</v>
      </c>
      <c r="D321" s="2" t="s">
        <v>937</v>
      </c>
      <c r="E321" s="2" t="s">
        <v>170</v>
      </c>
      <c r="F321" s="5">
        <v>788207</v>
      </c>
      <c r="G321" s="5">
        <v>790650</v>
      </c>
      <c r="H321" s="5">
        <v>1721675</v>
      </c>
      <c r="I321" s="5">
        <v>258150</v>
      </c>
    </row>
    <row r="322" spans="1:9" x14ac:dyDescent="0.3">
      <c r="A322" s="2" t="s">
        <v>6210</v>
      </c>
      <c r="B322" s="2" t="s">
        <v>2654</v>
      </c>
      <c r="C322" s="2" t="s">
        <v>2666</v>
      </c>
      <c r="D322" s="2" t="s">
        <v>937</v>
      </c>
      <c r="E322" s="2" t="s">
        <v>168</v>
      </c>
      <c r="F322" s="5">
        <v>1167504</v>
      </c>
      <c r="G322" s="5">
        <v>1164582</v>
      </c>
      <c r="H322" s="5">
        <v>2330814</v>
      </c>
      <c r="I322" s="5">
        <v>443960</v>
      </c>
    </row>
    <row r="323" spans="1:9" x14ac:dyDescent="0.3">
      <c r="A323" s="2" t="s">
        <v>6211</v>
      </c>
      <c r="B323" s="2" t="s">
        <v>2654</v>
      </c>
      <c r="C323" s="2" t="s">
        <v>2678</v>
      </c>
      <c r="D323" s="2" t="s">
        <v>937</v>
      </c>
      <c r="E323" s="2" t="s">
        <v>159</v>
      </c>
      <c r="F323" s="5">
        <v>97878</v>
      </c>
      <c r="G323" s="5">
        <v>96394</v>
      </c>
      <c r="H323" s="5">
        <v>198230</v>
      </c>
      <c r="I323" s="5">
        <v>29531</v>
      </c>
    </row>
    <row r="324" spans="1:9" x14ac:dyDescent="0.3">
      <c r="A324" s="2" t="s">
        <v>10910</v>
      </c>
      <c r="B324" s="2" t="s">
        <v>2654</v>
      </c>
      <c r="C324" s="2" t="s">
        <v>2678</v>
      </c>
      <c r="D324" s="2" t="s">
        <v>937</v>
      </c>
      <c r="E324" s="2" t="s">
        <v>179</v>
      </c>
      <c r="F324" s="5">
        <v>146188</v>
      </c>
      <c r="G324" s="5">
        <v>149335</v>
      </c>
      <c r="H324" s="5">
        <v>297820</v>
      </c>
      <c r="I324" s="5">
        <v>44209</v>
      </c>
    </row>
    <row r="325" spans="1:9" x14ac:dyDescent="0.3">
      <c r="A325" s="2" t="s">
        <v>6212</v>
      </c>
      <c r="B325" s="2" t="s">
        <v>2654</v>
      </c>
      <c r="C325" s="2" t="s">
        <v>2678</v>
      </c>
      <c r="D325" s="2" t="s">
        <v>937</v>
      </c>
      <c r="E325" s="2" t="s">
        <v>168</v>
      </c>
      <c r="F325" s="5">
        <v>90039</v>
      </c>
      <c r="G325" s="5">
        <v>89956</v>
      </c>
      <c r="H325" s="5">
        <v>182600</v>
      </c>
      <c r="I325" s="5">
        <v>27901</v>
      </c>
    </row>
    <row r="326" spans="1:9" x14ac:dyDescent="0.3">
      <c r="A326" s="2" t="s">
        <v>10911</v>
      </c>
      <c r="B326" s="2" t="s">
        <v>2654</v>
      </c>
      <c r="C326" s="2" t="s">
        <v>2678</v>
      </c>
      <c r="D326" s="2" t="s">
        <v>937</v>
      </c>
      <c r="E326" s="2" t="s">
        <v>169</v>
      </c>
      <c r="F326" s="5">
        <v>204747</v>
      </c>
      <c r="G326" s="5">
        <v>203605</v>
      </c>
      <c r="H326" s="5">
        <v>385329</v>
      </c>
      <c r="I326" s="5">
        <v>57956</v>
      </c>
    </row>
    <row r="327" spans="1:9" x14ac:dyDescent="0.3">
      <c r="A327" s="2" t="s">
        <v>6213</v>
      </c>
      <c r="B327" s="2" t="s">
        <v>2654</v>
      </c>
      <c r="C327" s="2" t="s">
        <v>1227</v>
      </c>
      <c r="D327" s="2" t="s">
        <v>937</v>
      </c>
      <c r="E327" s="2" t="s">
        <v>159</v>
      </c>
      <c r="F327" s="5">
        <v>238563</v>
      </c>
      <c r="G327" s="5">
        <v>240932</v>
      </c>
      <c r="H327" s="5">
        <v>307838</v>
      </c>
      <c r="I327" s="5">
        <v>0</v>
      </c>
    </row>
    <row r="328" spans="1:9" x14ac:dyDescent="0.3">
      <c r="A328" s="2" t="s">
        <v>6214</v>
      </c>
      <c r="B328" s="2" t="s">
        <v>2654</v>
      </c>
      <c r="C328" s="2" t="s">
        <v>1056</v>
      </c>
      <c r="D328" s="2" t="s">
        <v>937</v>
      </c>
      <c r="E328" s="2" t="s">
        <v>185</v>
      </c>
      <c r="F328" s="5">
        <v>127592</v>
      </c>
      <c r="G328" s="5">
        <v>126146</v>
      </c>
      <c r="H328" s="5">
        <v>267833</v>
      </c>
      <c r="I328" s="5">
        <v>65784</v>
      </c>
    </row>
    <row r="329" spans="1:9" x14ac:dyDescent="0.3">
      <c r="A329" s="2" t="s">
        <v>6215</v>
      </c>
      <c r="B329" s="2" t="s">
        <v>2654</v>
      </c>
      <c r="C329" s="2" t="s">
        <v>1056</v>
      </c>
      <c r="D329" s="2" t="s">
        <v>937</v>
      </c>
      <c r="E329" s="2" t="s">
        <v>179</v>
      </c>
      <c r="F329" s="5">
        <v>110000</v>
      </c>
      <c r="G329" s="5">
        <v>119600</v>
      </c>
      <c r="H329" s="5">
        <v>233400</v>
      </c>
      <c r="I329" s="5">
        <v>34050</v>
      </c>
    </row>
    <row r="330" spans="1:9" x14ac:dyDescent="0.3">
      <c r="A330" s="2" t="s">
        <v>6216</v>
      </c>
      <c r="B330" s="2" t="s">
        <v>2654</v>
      </c>
      <c r="C330" s="2" t="s">
        <v>2694</v>
      </c>
      <c r="D330" s="2" t="s">
        <v>950</v>
      </c>
      <c r="E330" s="2" t="s">
        <v>159</v>
      </c>
      <c r="F330" s="5">
        <v>6333793</v>
      </c>
      <c r="G330" s="5">
        <v>5551485</v>
      </c>
      <c r="H330" s="5">
        <v>11487090</v>
      </c>
      <c r="I330" s="5">
        <v>4273734</v>
      </c>
    </row>
    <row r="331" spans="1:9" x14ac:dyDescent="0.3">
      <c r="A331" s="2" t="s">
        <v>6217</v>
      </c>
      <c r="B331" s="2" t="s">
        <v>2654</v>
      </c>
      <c r="C331" s="2" t="s">
        <v>2697</v>
      </c>
      <c r="D331" s="2" t="s">
        <v>950</v>
      </c>
      <c r="E331" s="2" t="s">
        <v>159</v>
      </c>
      <c r="F331" s="5">
        <v>24953872</v>
      </c>
      <c r="G331" s="5">
        <v>23191537</v>
      </c>
      <c r="H331" s="5">
        <v>48119808</v>
      </c>
      <c r="I331" s="5">
        <v>8307207</v>
      </c>
    </row>
    <row r="332" spans="1:9" x14ac:dyDescent="0.3">
      <c r="A332" s="2" t="s">
        <v>6218</v>
      </c>
      <c r="B332" s="2" t="s">
        <v>2654</v>
      </c>
      <c r="C332" s="2" t="s">
        <v>2700</v>
      </c>
      <c r="D332" s="2" t="s">
        <v>950</v>
      </c>
      <c r="E332" s="2" t="s">
        <v>159</v>
      </c>
      <c r="F332" s="5">
        <v>20690139</v>
      </c>
      <c r="G332" s="5">
        <v>20683443</v>
      </c>
      <c r="H332" s="5">
        <v>43222500</v>
      </c>
      <c r="I332" s="5">
        <v>9212179</v>
      </c>
    </row>
    <row r="333" spans="1:9" x14ac:dyDescent="0.3">
      <c r="A333" s="2" t="s">
        <v>6219</v>
      </c>
      <c r="B333" s="2" t="s">
        <v>2654</v>
      </c>
      <c r="C333" s="2" t="s">
        <v>2703</v>
      </c>
      <c r="D333" s="2" t="s">
        <v>950</v>
      </c>
      <c r="E333" s="2" t="s">
        <v>159</v>
      </c>
      <c r="F333" s="5">
        <v>6924958</v>
      </c>
      <c r="G333" s="5">
        <v>6471845</v>
      </c>
      <c r="H333" s="5">
        <v>14102617</v>
      </c>
      <c r="I333" s="5">
        <v>1980354</v>
      </c>
    </row>
    <row r="334" spans="1:9" x14ac:dyDescent="0.3">
      <c r="A334" s="2" t="s">
        <v>6220</v>
      </c>
      <c r="B334" s="2" t="s">
        <v>2654</v>
      </c>
      <c r="C334" s="2" t="s">
        <v>2706</v>
      </c>
      <c r="D334" s="2" t="s">
        <v>950</v>
      </c>
      <c r="E334" s="2" t="s">
        <v>159</v>
      </c>
      <c r="F334" s="5">
        <v>9762505</v>
      </c>
      <c r="G334" s="5">
        <v>9641200</v>
      </c>
      <c r="H334" s="5">
        <v>19306555</v>
      </c>
      <c r="I334" s="5">
        <v>5260004</v>
      </c>
    </row>
    <row r="335" spans="1:9" x14ac:dyDescent="0.3">
      <c r="A335" s="2" t="s">
        <v>6221</v>
      </c>
      <c r="B335" s="2" t="s">
        <v>2654</v>
      </c>
      <c r="C335" s="2" t="s">
        <v>2709</v>
      </c>
      <c r="D335" s="2" t="s">
        <v>950</v>
      </c>
      <c r="E335" s="2" t="s">
        <v>159</v>
      </c>
      <c r="F335" s="5">
        <v>3108020</v>
      </c>
      <c r="G335" s="5">
        <v>3108483</v>
      </c>
      <c r="H335" s="5">
        <v>5045660</v>
      </c>
      <c r="I335" s="5">
        <v>795525</v>
      </c>
    </row>
    <row r="336" spans="1:9" x14ac:dyDescent="0.3">
      <c r="A336" s="2" t="s">
        <v>6222</v>
      </c>
      <c r="B336" s="2" t="s">
        <v>2741</v>
      </c>
      <c r="C336" s="2" t="s">
        <v>897</v>
      </c>
      <c r="D336" s="2" t="s">
        <v>896</v>
      </c>
      <c r="E336" s="2" t="s">
        <v>170</v>
      </c>
      <c r="F336" s="5">
        <v>929746</v>
      </c>
      <c r="G336" s="5">
        <v>927518</v>
      </c>
      <c r="H336" s="5">
        <v>0</v>
      </c>
      <c r="I336" s="5">
        <v>0</v>
      </c>
    </row>
    <row r="337" spans="1:9" x14ac:dyDescent="0.3">
      <c r="A337" s="2" t="s">
        <v>10912</v>
      </c>
      <c r="B337" s="2" t="s">
        <v>2741</v>
      </c>
      <c r="C337" s="2" t="s">
        <v>907</v>
      </c>
      <c r="D337" s="2" t="s">
        <v>900</v>
      </c>
      <c r="E337" s="2" t="s">
        <v>159</v>
      </c>
      <c r="F337" s="5">
        <v>20812</v>
      </c>
      <c r="G337" s="5">
        <v>21630</v>
      </c>
      <c r="H337" s="5">
        <v>42261</v>
      </c>
      <c r="I337" s="5">
        <v>6435</v>
      </c>
    </row>
    <row r="338" spans="1:9" x14ac:dyDescent="0.3">
      <c r="A338" s="2" t="s">
        <v>10913</v>
      </c>
      <c r="B338" s="2" t="s">
        <v>2741</v>
      </c>
      <c r="C338" s="2" t="s">
        <v>907</v>
      </c>
      <c r="D338" s="2" t="s">
        <v>900</v>
      </c>
      <c r="E338" s="2" t="s">
        <v>457</v>
      </c>
      <c r="F338" s="5">
        <v>47516</v>
      </c>
      <c r="G338" s="5">
        <v>48482</v>
      </c>
      <c r="H338" s="5">
        <v>97333</v>
      </c>
      <c r="I338" s="5">
        <v>14355</v>
      </c>
    </row>
    <row r="339" spans="1:9" x14ac:dyDescent="0.3">
      <c r="A339" s="2" t="s">
        <v>6223</v>
      </c>
      <c r="B339" s="2" t="s">
        <v>2741</v>
      </c>
      <c r="C339" s="2" t="s">
        <v>2754</v>
      </c>
      <c r="D339" s="2" t="s">
        <v>937</v>
      </c>
      <c r="E339" s="2" t="s">
        <v>159</v>
      </c>
      <c r="F339" s="5">
        <v>233829</v>
      </c>
      <c r="G339" s="5">
        <v>239462</v>
      </c>
      <c r="H339" s="5">
        <v>474852</v>
      </c>
      <c r="I339" s="5">
        <v>71268</v>
      </c>
    </row>
    <row r="340" spans="1:9" x14ac:dyDescent="0.3">
      <c r="A340" s="2" t="s">
        <v>6224</v>
      </c>
      <c r="B340" s="2" t="s">
        <v>2741</v>
      </c>
      <c r="C340" s="2" t="s">
        <v>2754</v>
      </c>
      <c r="D340" s="2" t="s">
        <v>937</v>
      </c>
      <c r="E340" s="2" t="s">
        <v>168</v>
      </c>
      <c r="F340" s="5">
        <v>87208</v>
      </c>
      <c r="G340" s="5">
        <v>86588</v>
      </c>
      <c r="H340" s="5">
        <v>176316</v>
      </c>
      <c r="I340" s="5">
        <v>26064</v>
      </c>
    </row>
    <row r="341" spans="1:9" x14ac:dyDescent="0.3">
      <c r="A341" s="2" t="s">
        <v>6225</v>
      </c>
      <c r="B341" s="2" t="s">
        <v>2741</v>
      </c>
      <c r="C341" s="2" t="s">
        <v>2822</v>
      </c>
      <c r="D341" s="2" t="s">
        <v>960</v>
      </c>
      <c r="E341" s="2" t="s">
        <v>159</v>
      </c>
      <c r="F341" s="5">
        <v>485069</v>
      </c>
      <c r="G341" s="5">
        <v>484194</v>
      </c>
      <c r="H341" s="5">
        <v>967263</v>
      </c>
      <c r="I341" s="5">
        <v>145296</v>
      </c>
    </row>
    <row r="342" spans="1:9" x14ac:dyDescent="0.3">
      <c r="A342" s="2" t="s">
        <v>6226</v>
      </c>
      <c r="B342" s="2" t="s">
        <v>2741</v>
      </c>
      <c r="C342" s="2" t="s">
        <v>2777</v>
      </c>
      <c r="D342" s="2" t="s">
        <v>937</v>
      </c>
      <c r="E342" s="2" t="s">
        <v>167</v>
      </c>
      <c r="F342" s="5">
        <v>45500</v>
      </c>
      <c r="G342" s="5">
        <v>45500</v>
      </c>
      <c r="H342" s="5">
        <v>93000</v>
      </c>
      <c r="I342" s="5">
        <v>47000</v>
      </c>
    </row>
    <row r="343" spans="1:9" x14ac:dyDescent="0.3">
      <c r="A343" s="2" t="s">
        <v>6227</v>
      </c>
      <c r="B343" s="2" t="s">
        <v>2741</v>
      </c>
      <c r="C343" s="2" t="s">
        <v>2798</v>
      </c>
      <c r="D343" s="2" t="s">
        <v>950</v>
      </c>
      <c r="E343" s="2" t="s">
        <v>159</v>
      </c>
      <c r="F343" s="5">
        <v>956650</v>
      </c>
      <c r="G343" s="5">
        <v>956789</v>
      </c>
      <c r="H343" s="5">
        <v>812412</v>
      </c>
      <c r="I343" s="5">
        <v>122129</v>
      </c>
    </row>
    <row r="344" spans="1:9" x14ac:dyDescent="0.3">
      <c r="A344" s="2" t="s">
        <v>6228</v>
      </c>
      <c r="B344" s="2" t="s">
        <v>2741</v>
      </c>
      <c r="C344" s="2" t="s">
        <v>2801</v>
      </c>
      <c r="D344" s="2" t="s">
        <v>950</v>
      </c>
      <c r="E344" s="2" t="s">
        <v>159</v>
      </c>
      <c r="F344" s="5">
        <v>794741</v>
      </c>
      <c r="G344" s="5">
        <v>753893</v>
      </c>
      <c r="H344" s="5">
        <v>1446336</v>
      </c>
      <c r="I344" s="5">
        <v>259133</v>
      </c>
    </row>
    <row r="345" spans="1:9" x14ac:dyDescent="0.3">
      <c r="A345" s="2" t="s">
        <v>6229</v>
      </c>
      <c r="B345" s="2" t="s">
        <v>2741</v>
      </c>
      <c r="C345" s="2" t="s">
        <v>2804</v>
      </c>
      <c r="D345" s="2" t="s">
        <v>950</v>
      </c>
      <c r="E345" s="2" t="s">
        <v>159</v>
      </c>
      <c r="F345" s="5">
        <v>1113648</v>
      </c>
      <c r="G345" s="5">
        <v>940000</v>
      </c>
      <c r="H345" s="5">
        <v>2032125</v>
      </c>
      <c r="I345" s="5">
        <v>587015</v>
      </c>
    </row>
    <row r="346" spans="1:9" x14ac:dyDescent="0.3">
      <c r="A346" s="2" t="s">
        <v>6230</v>
      </c>
      <c r="B346" s="2" t="s">
        <v>2741</v>
      </c>
      <c r="C346" s="2" t="s">
        <v>2807</v>
      </c>
      <c r="D346" s="2" t="s">
        <v>950</v>
      </c>
      <c r="E346" s="2" t="s">
        <v>159</v>
      </c>
      <c r="F346" s="5">
        <v>1681500</v>
      </c>
      <c r="G346" s="5">
        <v>1683125</v>
      </c>
      <c r="H346" s="5">
        <v>3503500</v>
      </c>
      <c r="I346" s="5">
        <v>577500</v>
      </c>
    </row>
    <row r="347" spans="1:9" x14ac:dyDescent="0.3">
      <c r="A347" s="2" t="s">
        <v>6231</v>
      </c>
      <c r="B347" s="2" t="s">
        <v>2741</v>
      </c>
      <c r="C347" s="2" t="s">
        <v>2810</v>
      </c>
      <c r="D347" s="2" t="s">
        <v>950</v>
      </c>
      <c r="E347" s="2" t="s">
        <v>159</v>
      </c>
      <c r="F347" s="5">
        <v>1860996</v>
      </c>
      <c r="G347" s="5">
        <v>1856682</v>
      </c>
      <c r="H347" s="5">
        <v>1676332</v>
      </c>
      <c r="I347" s="5">
        <v>375564</v>
      </c>
    </row>
    <row r="348" spans="1:9" x14ac:dyDescent="0.3">
      <c r="A348" s="2" t="s">
        <v>6232</v>
      </c>
      <c r="B348" s="2" t="s">
        <v>2829</v>
      </c>
      <c r="C348" s="2" t="s">
        <v>928</v>
      </c>
      <c r="D348" s="2" t="s">
        <v>900</v>
      </c>
      <c r="E348" s="2" t="s">
        <v>219</v>
      </c>
      <c r="F348" s="5">
        <v>56160</v>
      </c>
      <c r="G348" s="5">
        <v>56160</v>
      </c>
      <c r="H348" s="5">
        <v>0</v>
      </c>
      <c r="I348" s="5">
        <v>0</v>
      </c>
    </row>
    <row r="349" spans="1:9" x14ac:dyDescent="0.3">
      <c r="A349" s="2" t="s">
        <v>6233</v>
      </c>
      <c r="B349" s="2" t="s">
        <v>2829</v>
      </c>
      <c r="C349" s="2" t="s">
        <v>2847</v>
      </c>
      <c r="D349" s="2" t="s">
        <v>950</v>
      </c>
      <c r="E349" s="2" t="s">
        <v>159</v>
      </c>
      <c r="F349" s="5">
        <v>1819290</v>
      </c>
      <c r="G349" s="5">
        <v>1829805</v>
      </c>
      <c r="H349" s="5">
        <v>3651140</v>
      </c>
      <c r="I349" s="5">
        <v>495715</v>
      </c>
    </row>
    <row r="350" spans="1:9" x14ac:dyDescent="0.3">
      <c r="A350" s="2" t="s">
        <v>6234</v>
      </c>
      <c r="B350" s="2" t="s">
        <v>2829</v>
      </c>
      <c r="C350" s="2" t="s">
        <v>2850</v>
      </c>
      <c r="D350" s="2" t="s">
        <v>950</v>
      </c>
      <c r="E350" s="2" t="s">
        <v>159</v>
      </c>
      <c r="F350" s="5">
        <v>2375992</v>
      </c>
      <c r="G350" s="5">
        <v>2364395</v>
      </c>
      <c r="H350" s="5">
        <v>4709875</v>
      </c>
      <c r="I350" s="5">
        <v>682100</v>
      </c>
    </row>
    <row r="351" spans="1:9" x14ac:dyDescent="0.3">
      <c r="A351" s="2" t="s">
        <v>6235</v>
      </c>
      <c r="B351" s="2" t="s">
        <v>2829</v>
      </c>
      <c r="C351" s="2" t="s">
        <v>2853</v>
      </c>
      <c r="D351" s="2" t="s">
        <v>950</v>
      </c>
      <c r="E351" s="2" t="s">
        <v>159</v>
      </c>
      <c r="F351" s="5">
        <v>1812388</v>
      </c>
      <c r="G351" s="5">
        <v>1817113</v>
      </c>
      <c r="H351" s="5">
        <v>3633763</v>
      </c>
      <c r="I351" s="5">
        <v>818634</v>
      </c>
    </row>
    <row r="352" spans="1:9" x14ac:dyDescent="0.3">
      <c r="A352" s="2" t="s">
        <v>6236</v>
      </c>
      <c r="B352" s="2" t="s">
        <v>2829</v>
      </c>
      <c r="C352" s="2" t="s">
        <v>2856</v>
      </c>
      <c r="D352" s="2" t="s">
        <v>950</v>
      </c>
      <c r="E352" s="2" t="s">
        <v>159</v>
      </c>
      <c r="F352" s="5">
        <v>2432666</v>
      </c>
      <c r="G352" s="5">
        <v>2436341</v>
      </c>
      <c r="H352" s="5">
        <v>4598000</v>
      </c>
      <c r="I352" s="5">
        <v>1177750</v>
      </c>
    </row>
    <row r="353" spans="1:9" x14ac:dyDescent="0.3">
      <c r="A353" s="2" t="s">
        <v>6237</v>
      </c>
      <c r="B353" s="2" t="s">
        <v>2829</v>
      </c>
      <c r="C353" s="2" t="s">
        <v>2859</v>
      </c>
      <c r="D353" s="2" t="s">
        <v>950</v>
      </c>
      <c r="E353" s="2" t="s">
        <v>159</v>
      </c>
      <c r="F353" s="5">
        <v>6620027</v>
      </c>
      <c r="G353" s="5">
        <v>6269225</v>
      </c>
      <c r="H353" s="5">
        <v>10633575</v>
      </c>
      <c r="I353" s="5">
        <v>1482394</v>
      </c>
    </row>
    <row r="354" spans="1:9" x14ac:dyDescent="0.3">
      <c r="A354" s="2" t="s">
        <v>6238</v>
      </c>
      <c r="B354" s="2" t="s">
        <v>2869</v>
      </c>
      <c r="C354" s="2" t="s">
        <v>928</v>
      </c>
      <c r="D354" s="2" t="s">
        <v>900</v>
      </c>
      <c r="E354" s="2" t="s">
        <v>219</v>
      </c>
      <c r="F354" s="5">
        <v>0</v>
      </c>
      <c r="G354" s="5">
        <v>0</v>
      </c>
      <c r="H354" s="5">
        <v>0</v>
      </c>
      <c r="I354" s="5">
        <v>0</v>
      </c>
    </row>
    <row r="355" spans="1:9" x14ac:dyDescent="0.3">
      <c r="A355" s="2" t="s">
        <v>6239</v>
      </c>
      <c r="B355" s="2" t="s">
        <v>2869</v>
      </c>
      <c r="C355" s="2" t="s">
        <v>2884</v>
      </c>
      <c r="D355" s="2" t="s">
        <v>937</v>
      </c>
      <c r="E355" s="2" t="s">
        <v>159</v>
      </c>
      <c r="F355" s="5">
        <v>148359</v>
      </c>
      <c r="G355" s="5">
        <v>146859</v>
      </c>
      <c r="H355" s="5">
        <v>289218</v>
      </c>
      <c r="I355" s="5">
        <v>43964</v>
      </c>
    </row>
    <row r="356" spans="1:9" x14ac:dyDescent="0.3">
      <c r="A356" s="2" t="s">
        <v>6240</v>
      </c>
      <c r="B356" s="2" t="s">
        <v>2869</v>
      </c>
      <c r="C356" s="2" t="s">
        <v>2884</v>
      </c>
      <c r="D356" s="2" t="s">
        <v>937</v>
      </c>
      <c r="E356" s="2" t="s">
        <v>179</v>
      </c>
      <c r="F356" s="5">
        <v>194500</v>
      </c>
      <c r="G356" s="5">
        <v>192500</v>
      </c>
      <c r="H356" s="5">
        <v>386000</v>
      </c>
      <c r="I356" s="5">
        <v>58125</v>
      </c>
    </row>
    <row r="357" spans="1:9" x14ac:dyDescent="0.3">
      <c r="A357" s="2" t="s">
        <v>6241</v>
      </c>
      <c r="B357" s="2" t="s">
        <v>2869</v>
      </c>
      <c r="C357" s="2" t="s">
        <v>2884</v>
      </c>
      <c r="D357" s="2" t="s">
        <v>937</v>
      </c>
      <c r="E357" s="2" t="s">
        <v>170</v>
      </c>
      <c r="F357" s="5">
        <v>566500</v>
      </c>
      <c r="G357" s="5">
        <v>566500</v>
      </c>
      <c r="H357" s="5">
        <v>1134000</v>
      </c>
      <c r="I357" s="5">
        <v>170700</v>
      </c>
    </row>
    <row r="358" spans="1:9" x14ac:dyDescent="0.3">
      <c r="A358" s="2" t="s">
        <v>10914</v>
      </c>
      <c r="B358" s="2" t="s">
        <v>2869</v>
      </c>
      <c r="C358" s="2" t="s">
        <v>2884</v>
      </c>
      <c r="D358" s="2" t="s">
        <v>937</v>
      </c>
      <c r="E358" s="2" t="s">
        <v>171</v>
      </c>
      <c r="F358" s="5">
        <v>0</v>
      </c>
      <c r="G358" s="5">
        <v>522383</v>
      </c>
      <c r="H358" s="5">
        <v>1048066</v>
      </c>
      <c r="I358" s="5">
        <v>157799</v>
      </c>
    </row>
    <row r="359" spans="1:9" x14ac:dyDescent="0.3">
      <c r="A359" s="2" t="s">
        <v>6242</v>
      </c>
      <c r="B359" s="2" t="s">
        <v>2869</v>
      </c>
      <c r="C359" s="2" t="s">
        <v>2884</v>
      </c>
      <c r="D359" s="2" t="s">
        <v>937</v>
      </c>
      <c r="E359" s="2" t="s">
        <v>406</v>
      </c>
      <c r="F359" s="5">
        <v>154700</v>
      </c>
      <c r="G359" s="5">
        <v>153550</v>
      </c>
      <c r="H359" s="5">
        <v>308650</v>
      </c>
      <c r="I359" s="5">
        <v>46335</v>
      </c>
    </row>
    <row r="360" spans="1:9" x14ac:dyDescent="0.3">
      <c r="A360" s="2" t="s">
        <v>6243</v>
      </c>
      <c r="B360" s="2" t="s">
        <v>2869</v>
      </c>
      <c r="C360" s="2" t="s">
        <v>2899</v>
      </c>
      <c r="D360" s="2" t="s">
        <v>950</v>
      </c>
      <c r="E360" s="2" t="s">
        <v>159</v>
      </c>
      <c r="F360" s="5">
        <v>5397282</v>
      </c>
      <c r="G360" s="5">
        <v>5388600</v>
      </c>
      <c r="H360" s="5">
        <v>5689900</v>
      </c>
      <c r="I360" s="5">
        <v>853335</v>
      </c>
    </row>
    <row r="361" spans="1:9" x14ac:dyDescent="0.3">
      <c r="A361" s="2" t="s">
        <v>6244</v>
      </c>
      <c r="B361" s="2" t="s">
        <v>2917</v>
      </c>
      <c r="C361" s="2" t="s">
        <v>897</v>
      </c>
      <c r="D361" s="2" t="s">
        <v>896</v>
      </c>
      <c r="E361" s="2" t="s">
        <v>167</v>
      </c>
      <c r="F361" s="5">
        <v>208000</v>
      </c>
      <c r="G361" s="5">
        <v>208000</v>
      </c>
      <c r="H361" s="5">
        <v>420000</v>
      </c>
      <c r="I361" s="5">
        <v>63300</v>
      </c>
    </row>
    <row r="362" spans="1:9" x14ac:dyDescent="0.3">
      <c r="A362" s="2" t="s">
        <v>6245</v>
      </c>
      <c r="B362" s="2" t="s">
        <v>2917</v>
      </c>
      <c r="C362" s="2" t="s">
        <v>897</v>
      </c>
      <c r="D362" s="2" t="s">
        <v>896</v>
      </c>
      <c r="E362" s="2" t="s">
        <v>409</v>
      </c>
      <c r="F362" s="5">
        <v>562597</v>
      </c>
      <c r="G362" s="5">
        <v>562750</v>
      </c>
      <c r="H362" s="5">
        <v>1268875</v>
      </c>
      <c r="I362" s="5">
        <v>193200</v>
      </c>
    </row>
    <row r="363" spans="1:9" x14ac:dyDescent="0.3">
      <c r="A363" s="2" t="s">
        <v>6246</v>
      </c>
      <c r="B363" s="2" t="s">
        <v>2917</v>
      </c>
      <c r="C363" s="2" t="s">
        <v>2930</v>
      </c>
      <c r="D363" s="2" t="s">
        <v>937</v>
      </c>
      <c r="E363" s="2" t="s">
        <v>159</v>
      </c>
      <c r="F363" s="5">
        <v>764795</v>
      </c>
      <c r="G363" s="5">
        <v>764771</v>
      </c>
      <c r="H363" s="5">
        <v>681000</v>
      </c>
      <c r="I363" s="5">
        <v>101550</v>
      </c>
    </row>
    <row r="364" spans="1:9" x14ac:dyDescent="0.3">
      <c r="A364" s="2" t="s">
        <v>6247</v>
      </c>
      <c r="B364" s="2" t="s">
        <v>2917</v>
      </c>
      <c r="C364" s="2" t="s">
        <v>2933</v>
      </c>
      <c r="D364" s="2" t="s">
        <v>937</v>
      </c>
      <c r="E364" s="2" t="s">
        <v>159</v>
      </c>
      <c r="F364" s="5">
        <v>21264</v>
      </c>
      <c r="G364" s="5">
        <v>21101</v>
      </c>
      <c r="H364" s="5">
        <v>41764</v>
      </c>
      <c r="I364" s="5">
        <v>6168</v>
      </c>
    </row>
    <row r="365" spans="1:9" x14ac:dyDescent="0.3">
      <c r="A365" s="2" t="s">
        <v>6248</v>
      </c>
      <c r="B365" s="2" t="s">
        <v>2917</v>
      </c>
      <c r="C365" s="2" t="s">
        <v>2970</v>
      </c>
      <c r="D365" s="2" t="s">
        <v>966</v>
      </c>
      <c r="E365" s="2" t="s">
        <v>295</v>
      </c>
      <c r="F365" s="5">
        <v>28365</v>
      </c>
      <c r="G365" s="5">
        <v>27760</v>
      </c>
      <c r="H365" s="5">
        <v>55679</v>
      </c>
      <c r="I365" s="5">
        <v>8861</v>
      </c>
    </row>
    <row r="366" spans="1:9" x14ac:dyDescent="0.3">
      <c r="A366" s="2" t="s">
        <v>6249</v>
      </c>
      <c r="B366" s="2" t="s">
        <v>2917</v>
      </c>
      <c r="C366" s="2" t="s">
        <v>2973</v>
      </c>
      <c r="D366" s="2" t="s">
        <v>966</v>
      </c>
      <c r="E366" s="2" t="s">
        <v>295</v>
      </c>
      <c r="F366" s="5">
        <v>57173</v>
      </c>
      <c r="G366" s="5">
        <v>56928</v>
      </c>
      <c r="H366" s="5">
        <v>114999</v>
      </c>
      <c r="I366" s="5">
        <v>0</v>
      </c>
    </row>
    <row r="367" spans="1:9" x14ac:dyDescent="0.3">
      <c r="A367" s="2" t="s">
        <v>6250</v>
      </c>
      <c r="B367" s="2" t="s">
        <v>2917</v>
      </c>
      <c r="C367" s="2" t="s">
        <v>2651</v>
      </c>
      <c r="D367" s="2" t="s">
        <v>966</v>
      </c>
      <c r="E367" s="2" t="s">
        <v>295</v>
      </c>
      <c r="F367" s="5">
        <v>36572</v>
      </c>
      <c r="G367" s="5">
        <v>36337</v>
      </c>
      <c r="H367" s="5">
        <v>71927</v>
      </c>
      <c r="I367" s="5">
        <v>10628</v>
      </c>
    </row>
    <row r="368" spans="1:9" x14ac:dyDescent="0.3">
      <c r="A368" s="2" t="s">
        <v>6251</v>
      </c>
      <c r="B368" s="2" t="s">
        <v>2917</v>
      </c>
      <c r="C368" s="2" t="s">
        <v>2942</v>
      </c>
      <c r="D368" s="2" t="s">
        <v>950</v>
      </c>
      <c r="E368" s="2" t="s">
        <v>159</v>
      </c>
      <c r="F368" s="5">
        <v>150000</v>
      </c>
      <c r="G368" s="5">
        <v>150000</v>
      </c>
      <c r="H368" s="5">
        <v>300000</v>
      </c>
      <c r="I368" s="5">
        <v>45000</v>
      </c>
    </row>
    <row r="369" spans="1:9" x14ac:dyDescent="0.3">
      <c r="A369" s="2" t="s">
        <v>6252</v>
      </c>
      <c r="B369" s="2" t="s">
        <v>2917</v>
      </c>
      <c r="C369" s="2" t="s">
        <v>2945</v>
      </c>
      <c r="D369" s="2" t="s">
        <v>950</v>
      </c>
      <c r="E369" s="2" t="s">
        <v>159</v>
      </c>
      <c r="F369" s="5">
        <v>2268706</v>
      </c>
      <c r="G369" s="5">
        <v>2265890</v>
      </c>
      <c r="H369" s="5">
        <v>9024908</v>
      </c>
      <c r="I369" s="5">
        <v>647814</v>
      </c>
    </row>
    <row r="370" spans="1:9" x14ac:dyDescent="0.3">
      <c r="A370" s="2" t="s">
        <v>6253</v>
      </c>
      <c r="B370" s="2" t="s">
        <v>2917</v>
      </c>
      <c r="C370" s="2" t="s">
        <v>2948</v>
      </c>
      <c r="D370" s="2" t="s">
        <v>950</v>
      </c>
      <c r="E370" s="2" t="s">
        <v>159</v>
      </c>
      <c r="F370" s="5">
        <v>1512541</v>
      </c>
      <c r="G370" s="5">
        <v>1514430</v>
      </c>
      <c r="H370" s="5">
        <v>3019630</v>
      </c>
      <c r="I370" s="5">
        <v>442208</v>
      </c>
    </row>
    <row r="371" spans="1:9" x14ac:dyDescent="0.3">
      <c r="A371" s="2" t="s">
        <v>6254</v>
      </c>
      <c r="B371" s="2" t="s">
        <v>2917</v>
      </c>
      <c r="C371" s="2" t="s">
        <v>2951</v>
      </c>
      <c r="D371" s="2" t="s">
        <v>950</v>
      </c>
      <c r="E371" s="2" t="s">
        <v>159</v>
      </c>
      <c r="F371" s="5">
        <v>1088000</v>
      </c>
      <c r="G371" s="5">
        <v>744000</v>
      </c>
      <c r="H371" s="5">
        <v>1488000</v>
      </c>
      <c r="I371" s="5">
        <v>454900</v>
      </c>
    </row>
    <row r="372" spans="1:9" x14ac:dyDescent="0.3">
      <c r="A372" s="2" t="s">
        <v>6255</v>
      </c>
      <c r="B372" s="2" t="s">
        <v>2917</v>
      </c>
      <c r="C372" s="2" t="s">
        <v>2951</v>
      </c>
      <c r="D372" s="2" t="s">
        <v>950</v>
      </c>
      <c r="E372" s="2" t="s">
        <v>190</v>
      </c>
      <c r="F372" s="5">
        <v>101779</v>
      </c>
      <c r="G372" s="5">
        <v>98589</v>
      </c>
      <c r="H372" s="5">
        <v>100399</v>
      </c>
      <c r="I372" s="5">
        <v>0</v>
      </c>
    </row>
    <row r="373" spans="1:9" x14ac:dyDescent="0.3">
      <c r="A373" s="2" t="s">
        <v>10915</v>
      </c>
      <c r="B373" s="2" t="s">
        <v>2990</v>
      </c>
      <c r="C373" s="2" t="s">
        <v>3036</v>
      </c>
      <c r="D373" s="2" t="s">
        <v>960</v>
      </c>
      <c r="E373" s="2" t="s">
        <v>159</v>
      </c>
      <c r="F373" s="5">
        <v>265904</v>
      </c>
      <c r="G373" s="5">
        <v>268958</v>
      </c>
      <c r="H373" s="5">
        <v>531663</v>
      </c>
      <c r="I373" s="5">
        <v>79698</v>
      </c>
    </row>
    <row r="374" spans="1:9" x14ac:dyDescent="0.3">
      <c r="A374" s="2" t="s">
        <v>6256</v>
      </c>
      <c r="B374" s="2" t="s">
        <v>2990</v>
      </c>
      <c r="C374" s="2" t="s">
        <v>3015</v>
      </c>
      <c r="D374" s="2" t="s">
        <v>937</v>
      </c>
      <c r="E374" s="2" t="s">
        <v>185</v>
      </c>
      <c r="F374" s="5">
        <v>56175</v>
      </c>
      <c r="G374" s="5">
        <v>54988</v>
      </c>
      <c r="H374" s="5">
        <v>111413</v>
      </c>
      <c r="I374" s="5">
        <v>28153</v>
      </c>
    </row>
    <row r="375" spans="1:9" x14ac:dyDescent="0.3">
      <c r="A375" s="2" t="s">
        <v>6257</v>
      </c>
      <c r="B375" s="2" t="s">
        <v>2990</v>
      </c>
      <c r="C375" s="2" t="s">
        <v>3018</v>
      </c>
      <c r="D375" s="2" t="s">
        <v>937</v>
      </c>
      <c r="E375" s="2" t="s">
        <v>167</v>
      </c>
      <c r="F375" s="5">
        <v>74900</v>
      </c>
      <c r="G375" s="5">
        <v>72000</v>
      </c>
      <c r="H375" s="5">
        <v>142000</v>
      </c>
      <c r="I375" s="5">
        <v>70000</v>
      </c>
    </row>
    <row r="376" spans="1:9" x14ac:dyDescent="0.3">
      <c r="A376" s="2" t="s">
        <v>6258</v>
      </c>
      <c r="B376" s="2" t="s">
        <v>2990</v>
      </c>
      <c r="C376" s="2" t="s">
        <v>3027</v>
      </c>
      <c r="D376" s="2" t="s">
        <v>950</v>
      </c>
      <c r="E376" s="2" t="s">
        <v>159</v>
      </c>
      <c r="F376" s="5">
        <v>2012125</v>
      </c>
      <c r="G376" s="5">
        <v>2012550</v>
      </c>
      <c r="H376" s="5">
        <v>3208525</v>
      </c>
      <c r="I376" s="5">
        <v>496140</v>
      </c>
    </row>
    <row r="377" spans="1:9" x14ac:dyDescent="0.3">
      <c r="A377" s="2" t="s">
        <v>6259</v>
      </c>
      <c r="B377" s="2" t="s">
        <v>2990</v>
      </c>
      <c r="C377" s="2" t="s">
        <v>3027</v>
      </c>
      <c r="D377" s="2" t="s">
        <v>950</v>
      </c>
      <c r="E377" s="2" t="s">
        <v>422</v>
      </c>
      <c r="F377" s="5">
        <v>1893350</v>
      </c>
      <c r="G377" s="5">
        <v>1887500</v>
      </c>
      <c r="H377" s="5">
        <v>3683000</v>
      </c>
      <c r="I377" s="5">
        <v>1791000</v>
      </c>
    </row>
    <row r="378" spans="1:9" x14ac:dyDescent="0.3">
      <c r="A378" s="2" t="s">
        <v>6260</v>
      </c>
      <c r="B378" s="2" t="s">
        <v>2990</v>
      </c>
      <c r="C378" s="2" t="s">
        <v>3030</v>
      </c>
      <c r="D378" s="2" t="s">
        <v>950</v>
      </c>
      <c r="E378" s="2" t="s">
        <v>159</v>
      </c>
      <c r="F378" s="5">
        <v>650250</v>
      </c>
      <c r="G378" s="5">
        <v>647900</v>
      </c>
      <c r="H378" s="5">
        <v>1301950</v>
      </c>
      <c r="I378" s="5">
        <v>195668</v>
      </c>
    </row>
    <row r="379" spans="1:9" x14ac:dyDescent="0.3">
      <c r="A379" s="2" t="s">
        <v>6261</v>
      </c>
      <c r="B379" s="2" t="s">
        <v>2990</v>
      </c>
      <c r="C379" s="2" t="s">
        <v>3030</v>
      </c>
      <c r="D379" s="2" t="s">
        <v>950</v>
      </c>
      <c r="E379" s="2" t="s">
        <v>175</v>
      </c>
      <c r="F379" s="5">
        <v>579000</v>
      </c>
      <c r="G379" s="5">
        <v>579000</v>
      </c>
      <c r="H379" s="5">
        <v>1134000</v>
      </c>
      <c r="I379" s="5">
        <v>555000</v>
      </c>
    </row>
    <row r="380" spans="1:9" x14ac:dyDescent="0.3">
      <c r="A380" s="2" t="s">
        <v>6262</v>
      </c>
      <c r="B380" s="2" t="s">
        <v>3046</v>
      </c>
      <c r="C380" s="2" t="s">
        <v>897</v>
      </c>
      <c r="D380" s="2" t="s">
        <v>896</v>
      </c>
      <c r="E380" s="2" t="s">
        <v>422</v>
      </c>
      <c r="F380" s="5">
        <v>365500</v>
      </c>
      <c r="G380" s="5">
        <v>365500</v>
      </c>
      <c r="H380" s="5">
        <v>735000</v>
      </c>
      <c r="I380" s="5">
        <v>366500</v>
      </c>
    </row>
    <row r="381" spans="1:9" x14ac:dyDescent="0.3">
      <c r="A381" s="2" t="s">
        <v>6263</v>
      </c>
      <c r="B381" s="2" t="s">
        <v>3046</v>
      </c>
      <c r="C381" s="2" t="s">
        <v>3059</v>
      </c>
      <c r="D381" s="2" t="s">
        <v>937</v>
      </c>
      <c r="E381" s="2" t="s">
        <v>168</v>
      </c>
      <c r="F381" s="5">
        <v>124675</v>
      </c>
      <c r="G381" s="5">
        <v>7950</v>
      </c>
      <c r="H381" s="5">
        <v>139025</v>
      </c>
      <c r="I381" s="5">
        <v>67638</v>
      </c>
    </row>
    <row r="382" spans="1:9" x14ac:dyDescent="0.3">
      <c r="A382" s="2" t="s">
        <v>6264</v>
      </c>
      <c r="B382" s="2" t="s">
        <v>3046</v>
      </c>
      <c r="C382" s="2" t="s">
        <v>3077</v>
      </c>
      <c r="D382" s="2" t="s">
        <v>950</v>
      </c>
      <c r="E382" s="2" t="s">
        <v>159</v>
      </c>
      <c r="F382" s="5">
        <v>3364143</v>
      </c>
      <c r="G382" s="5">
        <v>3215518</v>
      </c>
      <c r="H382" s="5">
        <v>5695729</v>
      </c>
      <c r="I382" s="5">
        <v>629533</v>
      </c>
    </row>
    <row r="383" spans="1:9" x14ac:dyDescent="0.3">
      <c r="A383" s="2" t="s">
        <v>6265</v>
      </c>
      <c r="B383" s="2" t="s">
        <v>3091</v>
      </c>
      <c r="C383" s="2" t="s">
        <v>3108</v>
      </c>
      <c r="D383" s="2" t="s">
        <v>937</v>
      </c>
      <c r="E383" s="2" t="s">
        <v>159</v>
      </c>
      <c r="F383" s="5">
        <v>109375</v>
      </c>
      <c r="G383" s="5">
        <v>112625</v>
      </c>
      <c r="H383" s="5">
        <v>219625</v>
      </c>
      <c r="I383" s="5">
        <v>33300</v>
      </c>
    </row>
    <row r="384" spans="1:9" x14ac:dyDescent="0.3">
      <c r="A384" s="2" t="s">
        <v>6266</v>
      </c>
      <c r="B384" s="2" t="s">
        <v>3091</v>
      </c>
      <c r="C384" s="2" t="s">
        <v>3108</v>
      </c>
      <c r="D384" s="2" t="s">
        <v>937</v>
      </c>
      <c r="E384" s="2" t="s">
        <v>167</v>
      </c>
      <c r="F384" s="5">
        <v>201000</v>
      </c>
      <c r="G384" s="5">
        <v>201000</v>
      </c>
      <c r="H384" s="5">
        <v>398000</v>
      </c>
      <c r="I384" s="5">
        <v>59850</v>
      </c>
    </row>
    <row r="385" spans="1:9" x14ac:dyDescent="0.3">
      <c r="A385" s="2" t="s">
        <v>6267</v>
      </c>
      <c r="B385" s="2" t="s">
        <v>3091</v>
      </c>
      <c r="C385" s="2" t="s">
        <v>3120</v>
      </c>
      <c r="D385" s="2" t="s">
        <v>950</v>
      </c>
      <c r="E385" s="2" t="s">
        <v>159</v>
      </c>
      <c r="F385" s="5">
        <v>2928075</v>
      </c>
      <c r="G385" s="5">
        <v>2575800</v>
      </c>
      <c r="H385" s="5">
        <v>3746650</v>
      </c>
      <c r="I385" s="5">
        <v>561612</v>
      </c>
    </row>
    <row r="386" spans="1:9" x14ac:dyDescent="0.3">
      <c r="A386" s="2" t="s">
        <v>6268</v>
      </c>
      <c r="B386" s="2" t="s">
        <v>3091</v>
      </c>
      <c r="C386" s="2" t="s">
        <v>3123</v>
      </c>
      <c r="D386" s="2" t="s">
        <v>950</v>
      </c>
      <c r="E386" s="2" t="s">
        <v>159</v>
      </c>
      <c r="F386" s="5">
        <v>619569</v>
      </c>
      <c r="G386" s="5">
        <v>437463</v>
      </c>
      <c r="H386" s="5">
        <v>839712</v>
      </c>
      <c r="I386" s="5">
        <v>182270</v>
      </c>
    </row>
    <row r="387" spans="1:9" x14ac:dyDescent="0.3">
      <c r="A387" s="2" t="s">
        <v>6269</v>
      </c>
      <c r="B387" s="2" t="s">
        <v>3129</v>
      </c>
      <c r="C387" s="2" t="s">
        <v>897</v>
      </c>
      <c r="D387" s="2" t="s">
        <v>896</v>
      </c>
      <c r="E387" s="2" t="s">
        <v>179</v>
      </c>
      <c r="F387" s="5">
        <v>209342</v>
      </c>
      <c r="G387" s="5">
        <v>215440</v>
      </c>
      <c r="H387" s="5">
        <v>423503</v>
      </c>
      <c r="I387" s="5">
        <v>64000</v>
      </c>
    </row>
    <row r="388" spans="1:9" x14ac:dyDescent="0.3">
      <c r="A388" s="2" t="s">
        <v>6270</v>
      </c>
      <c r="B388" s="2" t="s">
        <v>3129</v>
      </c>
      <c r="C388" s="2" t="s">
        <v>897</v>
      </c>
      <c r="D388" s="2" t="s">
        <v>896</v>
      </c>
      <c r="E388" s="2" t="s">
        <v>170</v>
      </c>
      <c r="F388" s="5">
        <v>0</v>
      </c>
      <c r="G388" s="5">
        <v>0</v>
      </c>
      <c r="H388" s="5">
        <v>0</v>
      </c>
      <c r="I388" s="5">
        <v>0</v>
      </c>
    </row>
    <row r="389" spans="1:9" x14ac:dyDescent="0.3">
      <c r="A389" s="2" t="s">
        <v>6271</v>
      </c>
      <c r="B389" s="2" t="s">
        <v>3129</v>
      </c>
      <c r="C389" s="2" t="s">
        <v>3148</v>
      </c>
      <c r="D389" s="2" t="s">
        <v>950</v>
      </c>
      <c r="E389" s="2" t="s">
        <v>159</v>
      </c>
      <c r="F389" s="5">
        <v>2560283</v>
      </c>
      <c r="G389" s="5">
        <v>2549110</v>
      </c>
      <c r="H389" s="5">
        <v>3855619</v>
      </c>
      <c r="I389" s="5">
        <v>453118</v>
      </c>
    </row>
    <row r="390" spans="1:9" x14ac:dyDescent="0.3">
      <c r="A390" s="2" t="s">
        <v>6272</v>
      </c>
      <c r="B390" s="2" t="s">
        <v>3153</v>
      </c>
      <c r="C390" s="2" t="s">
        <v>897</v>
      </c>
      <c r="D390" s="2" t="s">
        <v>896</v>
      </c>
      <c r="E390" s="2" t="s">
        <v>170</v>
      </c>
      <c r="F390" s="5">
        <v>3847181</v>
      </c>
      <c r="G390" s="5">
        <v>3841500</v>
      </c>
      <c r="H390" s="5">
        <v>757500</v>
      </c>
      <c r="I390" s="5">
        <v>0</v>
      </c>
    </row>
    <row r="391" spans="1:9" x14ac:dyDescent="0.3">
      <c r="A391" s="2" t="s">
        <v>6273</v>
      </c>
      <c r="B391" s="2" t="s">
        <v>3153</v>
      </c>
      <c r="C391" s="2" t="s">
        <v>1981</v>
      </c>
      <c r="D391" s="2" t="s">
        <v>960</v>
      </c>
      <c r="E391" s="2" t="s">
        <v>179</v>
      </c>
      <c r="F391" s="5">
        <v>305705</v>
      </c>
      <c r="G391" s="5">
        <v>300533</v>
      </c>
      <c r="H391" s="5">
        <v>476966</v>
      </c>
      <c r="I391" s="5">
        <v>71121</v>
      </c>
    </row>
    <row r="392" spans="1:9" x14ac:dyDescent="0.3">
      <c r="A392" s="2" t="s">
        <v>6274</v>
      </c>
      <c r="B392" s="2" t="s">
        <v>3153</v>
      </c>
      <c r="C392" s="2" t="s">
        <v>3209</v>
      </c>
      <c r="D392" s="2" t="s">
        <v>960</v>
      </c>
      <c r="E392" s="2" t="s">
        <v>159</v>
      </c>
      <c r="F392" s="5">
        <v>666400</v>
      </c>
      <c r="G392" s="5">
        <v>669700</v>
      </c>
      <c r="H392" s="5">
        <v>1340150</v>
      </c>
      <c r="I392" s="5">
        <v>0</v>
      </c>
    </row>
    <row r="393" spans="1:9" x14ac:dyDescent="0.3">
      <c r="A393" s="2" t="s">
        <v>6275</v>
      </c>
      <c r="B393" s="2" t="s">
        <v>3153</v>
      </c>
      <c r="C393" s="2" t="s">
        <v>3162</v>
      </c>
      <c r="D393" s="2" t="s">
        <v>937</v>
      </c>
      <c r="E393" s="2" t="s">
        <v>436</v>
      </c>
      <c r="F393" s="5">
        <v>120025</v>
      </c>
      <c r="G393" s="5">
        <v>116325</v>
      </c>
      <c r="H393" s="5">
        <v>227925</v>
      </c>
      <c r="I393" s="5">
        <v>113275</v>
      </c>
    </row>
    <row r="394" spans="1:9" x14ac:dyDescent="0.3">
      <c r="A394" s="2" t="s">
        <v>6276</v>
      </c>
      <c r="B394" s="2" t="s">
        <v>3153</v>
      </c>
      <c r="C394" s="2" t="s">
        <v>3162</v>
      </c>
      <c r="D394" s="2" t="s">
        <v>937</v>
      </c>
      <c r="E394" s="2" t="s">
        <v>168</v>
      </c>
      <c r="F394" s="5">
        <v>13813</v>
      </c>
      <c r="G394" s="5">
        <v>308813</v>
      </c>
      <c r="H394" s="5">
        <v>0</v>
      </c>
      <c r="I394" s="5">
        <v>0</v>
      </c>
    </row>
    <row r="395" spans="1:9" x14ac:dyDescent="0.3">
      <c r="A395" s="2" t="s">
        <v>6277</v>
      </c>
      <c r="B395" s="2" t="s">
        <v>3153</v>
      </c>
      <c r="C395" s="2" t="s">
        <v>3165</v>
      </c>
      <c r="D395" s="2" t="s">
        <v>937</v>
      </c>
      <c r="E395" s="2" t="s">
        <v>159</v>
      </c>
      <c r="F395" s="5">
        <v>783601</v>
      </c>
      <c r="G395" s="5">
        <v>784097</v>
      </c>
      <c r="H395" s="5">
        <v>784563</v>
      </c>
      <c r="I395" s="5">
        <v>0</v>
      </c>
    </row>
    <row r="396" spans="1:9" x14ac:dyDescent="0.3">
      <c r="A396" s="2" t="s">
        <v>6278</v>
      </c>
      <c r="B396" s="2" t="s">
        <v>3153</v>
      </c>
      <c r="C396" s="2" t="s">
        <v>3165</v>
      </c>
      <c r="D396" s="2" t="s">
        <v>937</v>
      </c>
      <c r="E396" s="2" t="s">
        <v>185</v>
      </c>
      <c r="F396" s="5">
        <v>4022689</v>
      </c>
      <c r="G396" s="5">
        <v>3949880</v>
      </c>
      <c r="H396" s="5">
        <v>0</v>
      </c>
      <c r="I396" s="5">
        <v>0</v>
      </c>
    </row>
    <row r="397" spans="1:9" x14ac:dyDescent="0.3">
      <c r="A397" s="2" t="s">
        <v>6279</v>
      </c>
      <c r="B397" s="2" t="s">
        <v>3153</v>
      </c>
      <c r="C397" s="2" t="s">
        <v>3165</v>
      </c>
      <c r="D397" s="2" t="s">
        <v>937</v>
      </c>
      <c r="E397" s="2" t="s">
        <v>171</v>
      </c>
      <c r="F397" s="5">
        <v>215500</v>
      </c>
      <c r="G397" s="5">
        <v>215500</v>
      </c>
      <c r="H397" s="5">
        <v>436000</v>
      </c>
      <c r="I397" s="5">
        <v>66900</v>
      </c>
    </row>
    <row r="398" spans="1:9" x14ac:dyDescent="0.3">
      <c r="A398" s="2" t="s">
        <v>6280</v>
      </c>
      <c r="B398" s="2" t="s">
        <v>3153</v>
      </c>
      <c r="C398" s="2" t="s">
        <v>3165</v>
      </c>
      <c r="D398" s="2" t="s">
        <v>937</v>
      </c>
      <c r="E398" s="2" t="s">
        <v>194</v>
      </c>
      <c r="F398" s="5">
        <v>567853</v>
      </c>
      <c r="G398" s="5">
        <v>0</v>
      </c>
      <c r="H398" s="5">
        <v>0</v>
      </c>
      <c r="I398" s="5">
        <v>0</v>
      </c>
    </row>
    <row r="399" spans="1:9" x14ac:dyDescent="0.3">
      <c r="A399" s="2" t="s">
        <v>6281</v>
      </c>
      <c r="B399" s="2" t="s">
        <v>3153</v>
      </c>
      <c r="C399" s="2" t="s">
        <v>3165</v>
      </c>
      <c r="D399" s="2" t="s">
        <v>937</v>
      </c>
      <c r="E399" s="2" t="s">
        <v>168</v>
      </c>
      <c r="F399" s="5">
        <v>75961</v>
      </c>
      <c r="G399" s="5">
        <v>80164</v>
      </c>
      <c r="H399" s="5">
        <v>152719</v>
      </c>
      <c r="I399" s="5">
        <v>72510</v>
      </c>
    </row>
    <row r="400" spans="1:9" x14ac:dyDescent="0.3">
      <c r="A400" s="2" t="s">
        <v>6282</v>
      </c>
      <c r="B400" s="2" t="s">
        <v>3153</v>
      </c>
      <c r="C400" s="2" t="s">
        <v>3168</v>
      </c>
      <c r="D400" s="2" t="s">
        <v>937</v>
      </c>
      <c r="E400" s="2" t="s">
        <v>159</v>
      </c>
      <c r="F400" s="5">
        <v>92550</v>
      </c>
      <c r="G400" s="5">
        <v>91650</v>
      </c>
      <c r="H400" s="5">
        <v>180600</v>
      </c>
      <c r="I400" s="5">
        <v>26550</v>
      </c>
    </row>
    <row r="401" spans="1:9" x14ac:dyDescent="0.3">
      <c r="A401" s="2" t="s">
        <v>10916</v>
      </c>
      <c r="B401" s="2" t="s">
        <v>3153</v>
      </c>
      <c r="C401" s="2" t="s">
        <v>3168</v>
      </c>
      <c r="D401" s="2" t="s">
        <v>937</v>
      </c>
      <c r="E401" s="2" t="s">
        <v>185</v>
      </c>
      <c r="F401" s="5">
        <v>159706</v>
      </c>
      <c r="G401" s="5">
        <v>156542</v>
      </c>
      <c r="H401" s="5">
        <v>316861</v>
      </c>
      <c r="I401" s="5">
        <v>47738</v>
      </c>
    </row>
    <row r="402" spans="1:9" x14ac:dyDescent="0.3">
      <c r="A402" s="2" t="s">
        <v>6283</v>
      </c>
      <c r="B402" s="2" t="s">
        <v>3153</v>
      </c>
      <c r="C402" s="2" t="s">
        <v>3168</v>
      </c>
      <c r="D402" s="2" t="s">
        <v>937</v>
      </c>
      <c r="E402" s="2" t="s">
        <v>179</v>
      </c>
      <c r="F402" s="5">
        <v>150540</v>
      </c>
      <c r="G402" s="5">
        <v>148808</v>
      </c>
      <c r="H402" s="5">
        <v>302335</v>
      </c>
      <c r="I402" s="5">
        <v>45011</v>
      </c>
    </row>
    <row r="403" spans="1:9" x14ac:dyDescent="0.3">
      <c r="A403" s="2" t="s">
        <v>6284</v>
      </c>
      <c r="B403" s="2" t="s">
        <v>3153</v>
      </c>
      <c r="C403" s="2" t="s">
        <v>3168</v>
      </c>
      <c r="D403" s="2" t="s">
        <v>937</v>
      </c>
      <c r="E403" s="2" t="s">
        <v>170</v>
      </c>
      <c r="F403" s="5">
        <v>142493</v>
      </c>
      <c r="G403" s="5">
        <v>140303</v>
      </c>
      <c r="H403" s="5">
        <v>283945</v>
      </c>
      <c r="I403" s="5">
        <v>42709</v>
      </c>
    </row>
    <row r="404" spans="1:9" x14ac:dyDescent="0.3">
      <c r="A404" s="2" t="s">
        <v>6286</v>
      </c>
      <c r="B404" s="2" t="s">
        <v>3153</v>
      </c>
      <c r="C404" s="2" t="s">
        <v>3168</v>
      </c>
      <c r="D404" s="2" t="s">
        <v>937</v>
      </c>
      <c r="E404" s="2" t="s">
        <v>194</v>
      </c>
      <c r="F404" s="5">
        <v>248290</v>
      </c>
      <c r="G404" s="5">
        <v>248780</v>
      </c>
      <c r="H404" s="5">
        <v>493621</v>
      </c>
      <c r="I404" s="5">
        <v>73449</v>
      </c>
    </row>
    <row r="405" spans="1:9" x14ac:dyDescent="0.3">
      <c r="A405" s="2" t="s">
        <v>6287</v>
      </c>
      <c r="B405" s="2" t="s">
        <v>3153</v>
      </c>
      <c r="C405" s="2" t="s">
        <v>3171</v>
      </c>
      <c r="D405" s="2" t="s">
        <v>937</v>
      </c>
      <c r="E405" s="2" t="s">
        <v>159</v>
      </c>
      <c r="F405" s="5">
        <v>175643</v>
      </c>
      <c r="G405" s="5">
        <v>175335</v>
      </c>
      <c r="H405" s="5">
        <v>351455</v>
      </c>
      <c r="I405" s="5">
        <v>52695</v>
      </c>
    </row>
    <row r="406" spans="1:9" x14ac:dyDescent="0.3">
      <c r="A406" s="2" t="s">
        <v>6288</v>
      </c>
      <c r="B406" s="2" t="s">
        <v>3153</v>
      </c>
      <c r="C406" s="2" t="s">
        <v>3180</v>
      </c>
      <c r="D406" s="2" t="s">
        <v>937</v>
      </c>
      <c r="E406" s="2" t="s">
        <v>167</v>
      </c>
      <c r="F406" s="5">
        <v>23500</v>
      </c>
      <c r="G406" s="5">
        <v>26000</v>
      </c>
      <c r="H406" s="5">
        <v>50000</v>
      </c>
      <c r="I406" s="5">
        <v>24000</v>
      </c>
    </row>
    <row r="407" spans="1:9" x14ac:dyDescent="0.3">
      <c r="A407" s="2" t="s">
        <v>6289</v>
      </c>
      <c r="B407" s="2" t="s">
        <v>3153</v>
      </c>
      <c r="C407" s="2" t="s">
        <v>3183</v>
      </c>
      <c r="D407" s="2" t="s">
        <v>937</v>
      </c>
      <c r="E407" s="2" t="s">
        <v>159</v>
      </c>
      <c r="F407" s="5">
        <v>76589</v>
      </c>
      <c r="G407" s="5">
        <v>80021</v>
      </c>
      <c r="H407" s="5">
        <v>160091</v>
      </c>
      <c r="I407" s="5">
        <v>0</v>
      </c>
    </row>
    <row r="408" spans="1:9" x14ac:dyDescent="0.3">
      <c r="A408" s="2" t="s">
        <v>10917</v>
      </c>
      <c r="B408" s="2" t="s">
        <v>3153</v>
      </c>
      <c r="C408" s="2" t="s">
        <v>3183</v>
      </c>
      <c r="D408" s="2" t="s">
        <v>937</v>
      </c>
      <c r="E408" s="2" t="s">
        <v>219</v>
      </c>
      <c r="F408" s="5">
        <v>95273</v>
      </c>
      <c r="G408" s="5">
        <v>101991</v>
      </c>
      <c r="H408" s="5">
        <v>199268</v>
      </c>
      <c r="I408" s="5">
        <v>29697</v>
      </c>
    </row>
    <row r="409" spans="1:9" x14ac:dyDescent="0.3">
      <c r="A409" s="2" t="s">
        <v>6290</v>
      </c>
      <c r="B409" s="2" t="s">
        <v>3153</v>
      </c>
      <c r="C409" s="2" t="s">
        <v>3224</v>
      </c>
      <c r="D409" s="2" t="s">
        <v>966</v>
      </c>
      <c r="E409" s="2" t="s">
        <v>295</v>
      </c>
      <c r="F409" s="5">
        <v>697906</v>
      </c>
      <c r="G409" s="5">
        <v>702632</v>
      </c>
      <c r="H409" s="5">
        <v>794850</v>
      </c>
      <c r="I409" s="5">
        <v>61092</v>
      </c>
    </row>
    <row r="410" spans="1:9" x14ac:dyDescent="0.3">
      <c r="A410" s="2" t="s">
        <v>6291</v>
      </c>
      <c r="B410" s="2" t="s">
        <v>3153</v>
      </c>
      <c r="C410" s="2" t="s">
        <v>1954</v>
      </c>
      <c r="D410" s="2" t="s">
        <v>966</v>
      </c>
      <c r="E410" s="2" t="s">
        <v>164</v>
      </c>
      <c r="F410" s="5">
        <v>101928</v>
      </c>
      <c r="G410" s="5">
        <v>101928</v>
      </c>
      <c r="H410" s="5">
        <v>0</v>
      </c>
      <c r="I410" s="5">
        <v>0</v>
      </c>
    </row>
    <row r="411" spans="1:9" x14ac:dyDescent="0.3">
      <c r="A411" s="2" t="s">
        <v>6292</v>
      </c>
      <c r="B411" s="2" t="s">
        <v>3153</v>
      </c>
      <c r="C411" s="2" t="s">
        <v>3229</v>
      </c>
      <c r="D411" s="2" t="s">
        <v>966</v>
      </c>
      <c r="E411" s="2" t="s">
        <v>159</v>
      </c>
      <c r="F411" s="5">
        <v>122144</v>
      </c>
      <c r="G411" s="5">
        <v>120019</v>
      </c>
      <c r="H411" s="5">
        <v>240913</v>
      </c>
      <c r="I411" s="5">
        <v>36006</v>
      </c>
    </row>
    <row r="412" spans="1:9" x14ac:dyDescent="0.3">
      <c r="A412" s="2" t="s">
        <v>6293</v>
      </c>
      <c r="B412" s="2" t="s">
        <v>3153</v>
      </c>
      <c r="C412" s="2" t="s">
        <v>3186</v>
      </c>
      <c r="D412" s="2" t="s">
        <v>950</v>
      </c>
      <c r="E412" s="2" t="s">
        <v>159</v>
      </c>
      <c r="F412" s="5">
        <v>13179514</v>
      </c>
      <c r="G412" s="5">
        <v>12356000</v>
      </c>
      <c r="H412" s="5">
        <v>28856000</v>
      </c>
      <c r="I412" s="5">
        <v>4944750</v>
      </c>
    </row>
    <row r="413" spans="1:9" x14ac:dyDescent="0.3">
      <c r="A413" s="2" t="s">
        <v>6294</v>
      </c>
      <c r="B413" s="2" t="s">
        <v>3153</v>
      </c>
      <c r="C413" s="2" t="s">
        <v>3189</v>
      </c>
      <c r="D413" s="2" t="s">
        <v>950</v>
      </c>
      <c r="E413" s="2" t="s">
        <v>159</v>
      </c>
      <c r="F413" s="5">
        <v>17668275</v>
      </c>
      <c r="G413" s="5">
        <v>17194925</v>
      </c>
      <c r="H413" s="5">
        <v>25828100</v>
      </c>
      <c r="I413" s="5">
        <v>4778600</v>
      </c>
    </row>
    <row r="414" spans="1:9" x14ac:dyDescent="0.3">
      <c r="A414" s="2" t="s">
        <v>6295</v>
      </c>
      <c r="B414" s="2" t="s">
        <v>3153</v>
      </c>
      <c r="C414" s="2" t="s">
        <v>3192</v>
      </c>
      <c r="D414" s="2" t="s">
        <v>950</v>
      </c>
      <c r="E414" s="2" t="s">
        <v>159</v>
      </c>
      <c r="F414" s="5">
        <v>863263</v>
      </c>
      <c r="G414" s="5">
        <v>826175</v>
      </c>
      <c r="H414" s="5">
        <v>1595000</v>
      </c>
      <c r="I414" s="5">
        <v>66750</v>
      </c>
    </row>
    <row r="415" spans="1:9" x14ac:dyDescent="0.3">
      <c r="A415" s="2" t="s">
        <v>6296</v>
      </c>
      <c r="B415" s="2" t="s">
        <v>3153</v>
      </c>
      <c r="C415" s="2" t="s">
        <v>3195</v>
      </c>
      <c r="D415" s="2" t="s">
        <v>950</v>
      </c>
      <c r="E415" s="2" t="s">
        <v>159</v>
      </c>
      <c r="F415" s="5">
        <v>10416700</v>
      </c>
      <c r="G415" s="5">
        <v>9337000</v>
      </c>
      <c r="H415" s="5">
        <v>11251000</v>
      </c>
      <c r="I415" s="5">
        <v>2547750</v>
      </c>
    </row>
    <row r="416" spans="1:9" x14ac:dyDescent="0.3">
      <c r="A416" s="2" t="s">
        <v>6297</v>
      </c>
      <c r="B416" s="2" t="s">
        <v>3153</v>
      </c>
      <c r="C416" s="2" t="s">
        <v>3198</v>
      </c>
      <c r="D416" s="2" t="s">
        <v>950</v>
      </c>
      <c r="E416" s="2" t="s">
        <v>159</v>
      </c>
      <c r="F416" s="5">
        <v>3201500</v>
      </c>
      <c r="G416" s="5">
        <v>3194000</v>
      </c>
      <c r="H416" s="5">
        <v>6485000</v>
      </c>
      <c r="I416" s="5">
        <v>973800</v>
      </c>
    </row>
    <row r="417" spans="1:9" x14ac:dyDescent="0.3">
      <c r="A417" s="2" t="s">
        <v>6298</v>
      </c>
      <c r="B417" s="2" t="s">
        <v>3153</v>
      </c>
      <c r="C417" s="2" t="s">
        <v>3201</v>
      </c>
      <c r="D417" s="2" t="s">
        <v>950</v>
      </c>
      <c r="E417" s="2" t="s">
        <v>159</v>
      </c>
      <c r="F417" s="5">
        <v>3856881</v>
      </c>
      <c r="G417" s="5">
        <v>3457407</v>
      </c>
      <c r="H417" s="5">
        <v>5984988</v>
      </c>
      <c r="I417" s="5">
        <v>810583</v>
      </c>
    </row>
    <row r="418" spans="1:9" x14ac:dyDescent="0.3">
      <c r="A418" s="2" t="s">
        <v>6299</v>
      </c>
      <c r="B418" s="2" t="s">
        <v>3240</v>
      </c>
      <c r="C418" s="2" t="s">
        <v>901</v>
      </c>
      <c r="D418" s="2" t="s">
        <v>900</v>
      </c>
      <c r="E418" s="2" t="s">
        <v>159</v>
      </c>
      <c r="F418" s="5">
        <v>37756</v>
      </c>
      <c r="G418" s="5">
        <v>37756</v>
      </c>
      <c r="H418" s="5">
        <v>75512</v>
      </c>
      <c r="I418" s="5">
        <v>11327</v>
      </c>
    </row>
    <row r="419" spans="1:9" x14ac:dyDescent="0.3">
      <c r="A419" s="2" t="s">
        <v>6300</v>
      </c>
      <c r="B419" s="2" t="s">
        <v>3240</v>
      </c>
      <c r="C419" s="2" t="s">
        <v>907</v>
      </c>
      <c r="D419" s="2" t="s">
        <v>900</v>
      </c>
      <c r="E419" s="2" t="s">
        <v>219</v>
      </c>
      <c r="F419" s="5">
        <v>62795</v>
      </c>
      <c r="G419" s="5">
        <v>62795</v>
      </c>
      <c r="H419" s="5">
        <v>0</v>
      </c>
      <c r="I419" s="5">
        <v>0</v>
      </c>
    </row>
    <row r="420" spans="1:9" x14ac:dyDescent="0.3">
      <c r="A420" s="2" t="s">
        <v>6301</v>
      </c>
      <c r="B420" s="2" t="s">
        <v>3240</v>
      </c>
      <c r="C420" s="2" t="s">
        <v>913</v>
      </c>
      <c r="D420" s="2" t="s">
        <v>900</v>
      </c>
      <c r="E420" s="2" t="s">
        <v>219</v>
      </c>
      <c r="F420" s="5">
        <v>39957</v>
      </c>
      <c r="G420" s="5">
        <v>39957</v>
      </c>
      <c r="H420" s="5">
        <v>79914</v>
      </c>
      <c r="I420" s="5">
        <v>11987</v>
      </c>
    </row>
    <row r="421" spans="1:9" x14ac:dyDescent="0.3">
      <c r="A421" s="2" t="s">
        <v>6302</v>
      </c>
      <c r="B421" s="2" t="s">
        <v>3240</v>
      </c>
      <c r="C421" s="2" t="s">
        <v>2153</v>
      </c>
      <c r="D421" s="2" t="s">
        <v>937</v>
      </c>
      <c r="E421" s="2" t="s">
        <v>179</v>
      </c>
      <c r="F421" s="5">
        <v>416600</v>
      </c>
      <c r="G421" s="5">
        <v>413900</v>
      </c>
      <c r="H421" s="5">
        <v>829200</v>
      </c>
      <c r="I421" s="5">
        <v>0</v>
      </c>
    </row>
    <row r="422" spans="1:9" x14ac:dyDescent="0.3">
      <c r="A422" s="2" t="s">
        <v>6303</v>
      </c>
      <c r="B422" s="2" t="s">
        <v>3240</v>
      </c>
      <c r="C422" s="2" t="s">
        <v>2153</v>
      </c>
      <c r="D422" s="2" t="s">
        <v>937</v>
      </c>
      <c r="E422" s="2" t="s">
        <v>175</v>
      </c>
      <c r="F422" s="5">
        <v>143000</v>
      </c>
      <c r="G422" s="5">
        <v>143000</v>
      </c>
      <c r="H422" s="5">
        <v>288000</v>
      </c>
      <c r="I422" s="5">
        <v>144500</v>
      </c>
    </row>
    <row r="423" spans="1:9" x14ac:dyDescent="0.3">
      <c r="A423" s="2" t="s">
        <v>6304</v>
      </c>
      <c r="B423" s="2" t="s">
        <v>3240</v>
      </c>
      <c r="C423" s="2" t="s">
        <v>2153</v>
      </c>
      <c r="D423" s="2" t="s">
        <v>937</v>
      </c>
      <c r="E423" s="2" t="s">
        <v>457</v>
      </c>
      <c r="F423" s="5">
        <v>126492</v>
      </c>
      <c r="G423" s="5">
        <v>130761</v>
      </c>
      <c r="H423" s="5">
        <v>0</v>
      </c>
      <c r="I423" s="5">
        <v>0</v>
      </c>
    </row>
    <row r="424" spans="1:9" x14ac:dyDescent="0.3">
      <c r="A424" s="2" t="s">
        <v>6305</v>
      </c>
      <c r="B424" s="2" t="s">
        <v>3240</v>
      </c>
      <c r="C424" s="2" t="s">
        <v>3280</v>
      </c>
      <c r="D424" s="2" t="s">
        <v>937</v>
      </c>
      <c r="E424" s="2" t="s">
        <v>159</v>
      </c>
      <c r="F424" s="5">
        <v>52500</v>
      </c>
      <c r="G424" s="5">
        <v>52500</v>
      </c>
      <c r="H424" s="5">
        <v>105000</v>
      </c>
      <c r="I424" s="5">
        <v>15750</v>
      </c>
    </row>
    <row r="425" spans="1:9" x14ac:dyDescent="0.3">
      <c r="A425" s="2" t="s">
        <v>6306</v>
      </c>
      <c r="B425" s="2" t="s">
        <v>3240</v>
      </c>
      <c r="C425" s="2" t="s">
        <v>3296</v>
      </c>
      <c r="D425" s="2" t="s">
        <v>966</v>
      </c>
      <c r="E425" s="2" t="s">
        <v>295</v>
      </c>
      <c r="F425" s="5">
        <v>320447</v>
      </c>
      <c r="G425" s="5">
        <v>320447</v>
      </c>
      <c r="H425" s="5">
        <v>467626</v>
      </c>
      <c r="I425" s="5">
        <v>70144</v>
      </c>
    </row>
    <row r="426" spans="1:9" x14ac:dyDescent="0.3">
      <c r="A426" s="2" t="s">
        <v>6307</v>
      </c>
      <c r="B426" s="2" t="s">
        <v>3240</v>
      </c>
      <c r="C426" s="2" t="s">
        <v>3304</v>
      </c>
      <c r="D426" s="2" t="s">
        <v>966</v>
      </c>
      <c r="E426" s="2" t="s">
        <v>295</v>
      </c>
      <c r="F426" s="5">
        <v>46022</v>
      </c>
      <c r="G426" s="5">
        <v>46022</v>
      </c>
      <c r="H426" s="5">
        <v>92044</v>
      </c>
      <c r="I426" s="5">
        <v>13807</v>
      </c>
    </row>
    <row r="427" spans="1:9" x14ac:dyDescent="0.3">
      <c r="A427" s="2" t="s">
        <v>6308</v>
      </c>
      <c r="B427" s="2" t="s">
        <v>3240</v>
      </c>
      <c r="C427" s="2" t="s">
        <v>3283</v>
      </c>
      <c r="D427" s="2" t="s">
        <v>950</v>
      </c>
      <c r="E427" s="2" t="s">
        <v>159</v>
      </c>
      <c r="F427" s="5">
        <v>1066000</v>
      </c>
      <c r="G427" s="5">
        <v>1026000</v>
      </c>
      <c r="H427" s="5">
        <v>2050000</v>
      </c>
      <c r="I427" s="5">
        <v>466200</v>
      </c>
    </row>
    <row r="428" spans="1:9" x14ac:dyDescent="0.3">
      <c r="A428" s="2" t="s">
        <v>6309</v>
      </c>
      <c r="B428" s="2" t="s">
        <v>3240</v>
      </c>
      <c r="C428" s="2" t="s">
        <v>3286</v>
      </c>
      <c r="D428" s="2" t="s">
        <v>950</v>
      </c>
      <c r="E428" s="2" t="s">
        <v>159</v>
      </c>
      <c r="F428" s="5">
        <v>659250</v>
      </c>
      <c r="G428" s="5">
        <v>556500</v>
      </c>
      <c r="H428" s="5">
        <v>1113000</v>
      </c>
      <c r="I428" s="5">
        <v>166950</v>
      </c>
    </row>
    <row r="429" spans="1:9" x14ac:dyDescent="0.3">
      <c r="A429" s="2" t="s">
        <v>6310</v>
      </c>
      <c r="B429" s="2" t="s">
        <v>3240</v>
      </c>
      <c r="C429" s="2" t="s">
        <v>3289</v>
      </c>
      <c r="D429" s="2" t="s">
        <v>950</v>
      </c>
      <c r="E429" s="2" t="s">
        <v>159</v>
      </c>
      <c r="F429" s="5">
        <v>3225000</v>
      </c>
      <c r="G429" s="5">
        <v>2496000</v>
      </c>
      <c r="H429" s="5">
        <v>5008000</v>
      </c>
      <c r="I429" s="5">
        <v>1500050</v>
      </c>
    </row>
    <row r="430" spans="1:9" x14ac:dyDescent="0.3">
      <c r="A430" s="2" t="s">
        <v>6311</v>
      </c>
      <c r="B430" s="2" t="s">
        <v>3312</v>
      </c>
      <c r="C430" s="2" t="s">
        <v>3388</v>
      </c>
      <c r="D430" s="2" t="s">
        <v>960</v>
      </c>
      <c r="E430" s="2" t="s">
        <v>159</v>
      </c>
      <c r="F430" s="5">
        <v>21134</v>
      </c>
      <c r="G430" s="5">
        <v>20491</v>
      </c>
      <c r="H430" s="5">
        <v>40731</v>
      </c>
      <c r="I430" s="5">
        <v>6735</v>
      </c>
    </row>
    <row r="431" spans="1:9" x14ac:dyDescent="0.3">
      <c r="A431" s="2" t="s">
        <v>6312</v>
      </c>
      <c r="B431" s="2" t="s">
        <v>3312</v>
      </c>
      <c r="C431" s="2" t="s">
        <v>3391</v>
      </c>
      <c r="D431" s="2" t="s">
        <v>960</v>
      </c>
      <c r="E431" s="2" t="s">
        <v>159</v>
      </c>
      <c r="F431" s="5">
        <v>149860</v>
      </c>
      <c r="G431" s="5">
        <v>153059</v>
      </c>
      <c r="H431" s="5">
        <v>299219</v>
      </c>
      <c r="I431" s="5">
        <v>45048</v>
      </c>
    </row>
    <row r="432" spans="1:9" x14ac:dyDescent="0.3">
      <c r="A432" s="2" t="s">
        <v>6313</v>
      </c>
      <c r="B432" s="2" t="s">
        <v>3312</v>
      </c>
      <c r="C432" s="2" t="s">
        <v>3325</v>
      </c>
      <c r="D432" s="2" t="s">
        <v>937</v>
      </c>
      <c r="E432" s="2" t="s">
        <v>159</v>
      </c>
      <c r="F432" s="5">
        <v>128000</v>
      </c>
      <c r="G432" s="5">
        <v>130500</v>
      </c>
      <c r="H432" s="5">
        <v>260200</v>
      </c>
      <c r="I432" s="5">
        <v>39225</v>
      </c>
    </row>
    <row r="433" spans="1:9" x14ac:dyDescent="0.3">
      <c r="A433" s="2" t="s">
        <v>6314</v>
      </c>
      <c r="B433" s="2" t="s">
        <v>3312</v>
      </c>
      <c r="C433" s="2" t="s">
        <v>3325</v>
      </c>
      <c r="D433" s="2" t="s">
        <v>937</v>
      </c>
      <c r="E433" s="2" t="s">
        <v>168</v>
      </c>
      <c r="F433" s="5">
        <v>168750</v>
      </c>
      <c r="G433" s="5">
        <v>171375</v>
      </c>
      <c r="H433" s="5">
        <v>342125</v>
      </c>
      <c r="I433" s="5">
        <v>51525</v>
      </c>
    </row>
    <row r="434" spans="1:9" x14ac:dyDescent="0.3">
      <c r="A434" s="2" t="s">
        <v>10919</v>
      </c>
      <c r="B434" s="2" t="s">
        <v>3312</v>
      </c>
      <c r="C434" s="2" t="s">
        <v>3325</v>
      </c>
      <c r="D434" s="2" t="s">
        <v>937</v>
      </c>
      <c r="E434" s="2" t="s">
        <v>806</v>
      </c>
      <c r="F434" s="5">
        <v>673000</v>
      </c>
      <c r="G434" s="5">
        <v>538000</v>
      </c>
      <c r="H434" s="5">
        <v>1074000</v>
      </c>
      <c r="I434" s="5">
        <v>161250</v>
      </c>
    </row>
    <row r="435" spans="1:9" x14ac:dyDescent="0.3">
      <c r="A435" s="2" t="s">
        <v>6315</v>
      </c>
      <c r="B435" s="2" t="s">
        <v>3312</v>
      </c>
      <c r="C435" s="2" t="s">
        <v>3364</v>
      </c>
      <c r="D435" s="2" t="s">
        <v>950</v>
      </c>
      <c r="E435" s="2" t="s">
        <v>159</v>
      </c>
      <c r="F435" s="5">
        <v>7102875</v>
      </c>
      <c r="G435" s="5">
        <v>7100550</v>
      </c>
      <c r="H435" s="5">
        <v>13569300</v>
      </c>
      <c r="I435" s="5">
        <v>2140340</v>
      </c>
    </row>
    <row r="436" spans="1:9" x14ac:dyDescent="0.3">
      <c r="A436" s="2" t="s">
        <v>6316</v>
      </c>
      <c r="B436" s="2" t="s">
        <v>3312</v>
      </c>
      <c r="C436" s="2" t="s">
        <v>3367</v>
      </c>
      <c r="D436" s="2" t="s">
        <v>950</v>
      </c>
      <c r="E436" s="2" t="s">
        <v>159</v>
      </c>
      <c r="F436" s="5">
        <v>8817321</v>
      </c>
      <c r="G436" s="5">
        <v>8822869</v>
      </c>
      <c r="H436" s="5">
        <v>11685194</v>
      </c>
      <c r="I436" s="5">
        <v>1616129</v>
      </c>
    </row>
    <row r="437" spans="1:9" x14ac:dyDescent="0.3">
      <c r="A437" s="2" t="s">
        <v>6317</v>
      </c>
      <c r="B437" s="2" t="s">
        <v>3312</v>
      </c>
      <c r="C437" s="2" t="s">
        <v>3367</v>
      </c>
      <c r="D437" s="2" t="s">
        <v>950</v>
      </c>
      <c r="E437" s="2" t="s">
        <v>175</v>
      </c>
      <c r="F437" s="5">
        <v>2780500</v>
      </c>
      <c r="G437" s="5">
        <v>2780500</v>
      </c>
      <c r="H437" s="5">
        <v>5557000</v>
      </c>
      <c r="I437" s="5">
        <v>834300</v>
      </c>
    </row>
    <row r="438" spans="1:9" x14ac:dyDescent="0.3">
      <c r="A438" s="2" t="s">
        <v>6318</v>
      </c>
      <c r="B438" s="2" t="s">
        <v>3312</v>
      </c>
      <c r="C438" s="2" t="s">
        <v>3370</v>
      </c>
      <c r="D438" s="2" t="s">
        <v>950</v>
      </c>
      <c r="E438" s="2" t="s">
        <v>159</v>
      </c>
      <c r="F438" s="5">
        <v>1699100</v>
      </c>
      <c r="G438" s="5">
        <v>1702100</v>
      </c>
      <c r="H438" s="5">
        <v>3338000</v>
      </c>
      <c r="I438" s="5">
        <v>525600</v>
      </c>
    </row>
    <row r="439" spans="1:9" x14ac:dyDescent="0.3">
      <c r="A439" s="2" t="s">
        <v>6319</v>
      </c>
      <c r="B439" s="2" t="s">
        <v>3312</v>
      </c>
      <c r="C439" s="2" t="s">
        <v>3373</v>
      </c>
      <c r="D439" s="2" t="s">
        <v>950</v>
      </c>
      <c r="E439" s="2" t="s">
        <v>159</v>
      </c>
      <c r="F439" s="5">
        <v>1974700</v>
      </c>
      <c r="G439" s="5">
        <v>1970475</v>
      </c>
      <c r="H439" s="5">
        <v>3938500</v>
      </c>
      <c r="I439" s="5">
        <v>1296251</v>
      </c>
    </row>
    <row r="440" spans="1:9" x14ac:dyDescent="0.3">
      <c r="A440" s="2" t="s">
        <v>6320</v>
      </c>
      <c r="B440" s="2" t="s">
        <v>3399</v>
      </c>
      <c r="C440" s="2" t="s">
        <v>3434</v>
      </c>
      <c r="D440" s="2" t="s">
        <v>960</v>
      </c>
      <c r="E440" s="2" t="s">
        <v>159</v>
      </c>
      <c r="F440" s="5">
        <v>287419</v>
      </c>
      <c r="G440" s="5">
        <v>283194</v>
      </c>
      <c r="H440" s="5">
        <v>568303</v>
      </c>
      <c r="I440" s="5">
        <v>279801</v>
      </c>
    </row>
    <row r="441" spans="1:9" x14ac:dyDescent="0.3">
      <c r="A441" s="2" t="s">
        <v>6321</v>
      </c>
      <c r="B441" s="2" t="s">
        <v>3399</v>
      </c>
      <c r="C441" s="2" t="s">
        <v>3428</v>
      </c>
      <c r="D441" s="2" t="s">
        <v>950</v>
      </c>
      <c r="E441" s="2" t="s">
        <v>159</v>
      </c>
      <c r="F441" s="5">
        <v>1021750</v>
      </c>
      <c r="G441" s="5">
        <v>1029450</v>
      </c>
      <c r="H441" s="5">
        <v>1967450</v>
      </c>
      <c r="I441" s="5">
        <v>0</v>
      </c>
    </row>
    <row r="442" spans="1:9" x14ac:dyDescent="0.3">
      <c r="A442" s="2" t="s">
        <v>6322</v>
      </c>
      <c r="B442" s="2" t="s">
        <v>3399</v>
      </c>
      <c r="C442" s="2" t="s">
        <v>3428</v>
      </c>
      <c r="D442" s="2" t="s">
        <v>950</v>
      </c>
      <c r="E442" s="2" t="s">
        <v>190</v>
      </c>
      <c r="F442" s="5">
        <v>143772</v>
      </c>
      <c r="G442" s="5">
        <v>144466</v>
      </c>
      <c r="H442" s="5">
        <v>0</v>
      </c>
      <c r="I442" s="5">
        <v>0</v>
      </c>
    </row>
    <row r="443" spans="1:9" x14ac:dyDescent="0.3">
      <c r="A443" s="2" t="s">
        <v>6323</v>
      </c>
      <c r="B443" s="2" t="s">
        <v>3399</v>
      </c>
      <c r="C443" s="2" t="s">
        <v>3431</v>
      </c>
      <c r="D443" s="2" t="s">
        <v>950</v>
      </c>
      <c r="E443" s="2" t="s">
        <v>159</v>
      </c>
      <c r="F443" s="5">
        <v>1501165</v>
      </c>
      <c r="G443" s="5">
        <v>1495189</v>
      </c>
      <c r="H443" s="5">
        <v>2187036</v>
      </c>
      <c r="I443" s="5">
        <v>558987</v>
      </c>
    </row>
    <row r="444" spans="1:9" x14ac:dyDescent="0.3">
      <c r="A444" s="2" t="s">
        <v>6324</v>
      </c>
      <c r="B444" s="2" t="s">
        <v>3437</v>
      </c>
      <c r="C444" s="2" t="s">
        <v>897</v>
      </c>
      <c r="D444" s="2" t="s">
        <v>896</v>
      </c>
      <c r="E444" s="2" t="s">
        <v>159</v>
      </c>
      <c r="F444" s="5">
        <v>2413397</v>
      </c>
      <c r="G444" s="5">
        <v>1325750</v>
      </c>
      <c r="H444" s="5">
        <v>2637436</v>
      </c>
      <c r="I444" s="5">
        <v>196610</v>
      </c>
    </row>
    <row r="445" spans="1:9" x14ac:dyDescent="0.3">
      <c r="A445" s="2" t="s">
        <v>6325</v>
      </c>
      <c r="B445" s="2" t="s">
        <v>3437</v>
      </c>
      <c r="C445" s="2" t="s">
        <v>897</v>
      </c>
      <c r="D445" s="2" t="s">
        <v>896</v>
      </c>
      <c r="E445" s="2" t="s">
        <v>168</v>
      </c>
      <c r="F445" s="5">
        <v>537244</v>
      </c>
      <c r="G445" s="5">
        <v>537303</v>
      </c>
      <c r="H445" s="5">
        <v>1074275</v>
      </c>
      <c r="I445" s="5">
        <v>161606</v>
      </c>
    </row>
    <row r="446" spans="1:9" x14ac:dyDescent="0.3">
      <c r="A446" s="2" t="s">
        <v>6326</v>
      </c>
      <c r="B446" s="2" t="s">
        <v>3437</v>
      </c>
      <c r="C446" s="2" t="s">
        <v>897</v>
      </c>
      <c r="D446" s="2" t="s">
        <v>896</v>
      </c>
      <c r="E446" s="2" t="s">
        <v>169</v>
      </c>
      <c r="F446" s="5">
        <v>1240833</v>
      </c>
      <c r="G446" s="5">
        <v>1242783</v>
      </c>
      <c r="H446" s="5">
        <v>2499469</v>
      </c>
      <c r="I446" s="5">
        <v>1251198</v>
      </c>
    </row>
    <row r="447" spans="1:9" x14ac:dyDescent="0.3">
      <c r="A447" s="2" t="s">
        <v>6327</v>
      </c>
      <c r="B447" s="2" t="s">
        <v>3437</v>
      </c>
      <c r="C447" s="2" t="s">
        <v>996</v>
      </c>
      <c r="D447" s="2" t="s">
        <v>1260</v>
      </c>
      <c r="E447" s="2" t="s">
        <v>159</v>
      </c>
      <c r="F447" s="5">
        <v>1560738</v>
      </c>
      <c r="G447" s="5">
        <v>1561538</v>
      </c>
      <c r="H447" s="5">
        <v>2590776</v>
      </c>
      <c r="I447" s="5">
        <v>457857</v>
      </c>
    </row>
    <row r="448" spans="1:9" x14ac:dyDescent="0.3">
      <c r="A448" s="2" t="s">
        <v>6328</v>
      </c>
      <c r="B448" s="2" t="s">
        <v>3437</v>
      </c>
      <c r="C448" s="2" t="s">
        <v>3457</v>
      </c>
      <c r="D448" s="2" t="s">
        <v>937</v>
      </c>
      <c r="E448" s="2" t="s">
        <v>159</v>
      </c>
      <c r="F448" s="5">
        <v>471044</v>
      </c>
      <c r="G448" s="5">
        <v>469544</v>
      </c>
      <c r="H448" s="5">
        <v>940162</v>
      </c>
      <c r="I448" s="5">
        <v>141756</v>
      </c>
    </row>
    <row r="449" spans="1:9" x14ac:dyDescent="0.3">
      <c r="A449" s="2" t="s">
        <v>6330</v>
      </c>
      <c r="B449" s="2" t="s">
        <v>3437</v>
      </c>
      <c r="C449" s="2" t="s">
        <v>3457</v>
      </c>
      <c r="D449" s="2" t="s">
        <v>937</v>
      </c>
      <c r="E449" s="2" t="s">
        <v>169</v>
      </c>
      <c r="F449" s="5">
        <v>523435</v>
      </c>
      <c r="G449" s="5">
        <v>520092</v>
      </c>
      <c r="H449" s="5">
        <v>1043464</v>
      </c>
      <c r="I449" s="5">
        <v>156498</v>
      </c>
    </row>
    <row r="450" spans="1:9" x14ac:dyDescent="0.3">
      <c r="A450" s="2" t="s">
        <v>6331</v>
      </c>
      <c r="B450" s="2" t="s">
        <v>3437</v>
      </c>
      <c r="C450" s="2" t="s">
        <v>3463</v>
      </c>
      <c r="D450" s="2" t="s">
        <v>937</v>
      </c>
      <c r="E450" s="2" t="s">
        <v>159</v>
      </c>
      <c r="F450" s="5">
        <v>672850</v>
      </c>
      <c r="G450" s="5">
        <v>677025</v>
      </c>
      <c r="H450" s="5">
        <v>482125</v>
      </c>
      <c r="I450" s="5">
        <v>0</v>
      </c>
    </row>
    <row r="451" spans="1:9" x14ac:dyDescent="0.3">
      <c r="A451" s="2" t="s">
        <v>6332</v>
      </c>
      <c r="B451" s="2" t="s">
        <v>3437</v>
      </c>
      <c r="C451" s="2" t="s">
        <v>3463</v>
      </c>
      <c r="D451" s="2" t="s">
        <v>937</v>
      </c>
      <c r="E451" s="2" t="s">
        <v>170</v>
      </c>
      <c r="F451" s="5">
        <v>325000</v>
      </c>
      <c r="G451" s="5">
        <v>325000</v>
      </c>
      <c r="H451" s="5">
        <v>655000</v>
      </c>
      <c r="I451" s="5">
        <v>98250</v>
      </c>
    </row>
    <row r="452" spans="1:9" x14ac:dyDescent="0.3">
      <c r="A452" s="2" t="s">
        <v>10920</v>
      </c>
      <c r="B452" s="2" t="s">
        <v>3437</v>
      </c>
      <c r="C452" s="2" t="s">
        <v>3463</v>
      </c>
      <c r="D452" s="2" t="s">
        <v>937</v>
      </c>
      <c r="E452" s="2" t="s">
        <v>168</v>
      </c>
      <c r="F452" s="5">
        <v>140080</v>
      </c>
      <c r="G452" s="5">
        <v>104624</v>
      </c>
      <c r="H452" s="5">
        <v>1340009</v>
      </c>
      <c r="I452" s="5">
        <v>272772</v>
      </c>
    </row>
    <row r="453" spans="1:9" x14ac:dyDescent="0.3">
      <c r="A453" s="2" t="s">
        <v>6333</v>
      </c>
      <c r="B453" s="2" t="s">
        <v>3437</v>
      </c>
      <c r="C453" s="2" t="s">
        <v>3576</v>
      </c>
      <c r="D453" s="2" t="s">
        <v>960</v>
      </c>
      <c r="E453" s="2" t="s">
        <v>159</v>
      </c>
      <c r="F453" s="5">
        <v>437550</v>
      </c>
      <c r="G453" s="5">
        <v>438600</v>
      </c>
      <c r="H453" s="5">
        <v>880150</v>
      </c>
      <c r="I453" s="5">
        <v>425200</v>
      </c>
    </row>
    <row r="454" spans="1:9" x14ac:dyDescent="0.3">
      <c r="A454" s="2" t="s">
        <v>6334</v>
      </c>
      <c r="B454" s="2" t="s">
        <v>3437</v>
      </c>
      <c r="C454" s="2" t="s">
        <v>3466</v>
      </c>
      <c r="D454" s="2" t="s">
        <v>937</v>
      </c>
      <c r="E454" s="2" t="s">
        <v>159</v>
      </c>
      <c r="F454" s="5">
        <v>135900</v>
      </c>
      <c r="G454" s="5">
        <v>144200</v>
      </c>
      <c r="H454" s="5">
        <v>284600</v>
      </c>
      <c r="I454" s="5">
        <v>0</v>
      </c>
    </row>
    <row r="455" spans="1:9" x14ac:dyDescent="0.3">
      <c r="A455" s="2" t="s">
        <v>6335</v>
      </c>
      <c r="B455" s="2" t="s">
        <v>3437</v>
      </c>
      <c r="C455" s="2" t="s">
        <v>3466</v>
      </c>
      <c r="D455" s="2" t="s">
        <v>937</v>
      </c>
      <c r="E455" s="2" t="s">
        <v>185</v>
      </c>
      <c r="F455" s="5">
        <v>138100</v>
      </c>
      <c r="G455" s="5">
        <v>137300</v>
      </c>
      <c r="H455" s="5">
        <v>280200</v>
      </c>
      <c r="I455" s="5">
        <v>42705</v>
      </c>
    </row>
    <row r="456" spans="1:9" x14ac:dyDescent="0.3">
      <c r="A456" s="2" t="s">
        <v>6336</v>
      </c>
      <c r="B456" s="2" t="s">
        <v>3437</v>
      </c>
      <c r="C456" s="2" t="s">
        <v>3466</v>
      </c>
      <c r="D456" s="2" t="s">
        <v>937</v>
      </c>
      <c r="E456" s="2" t="s">
        <v>179</v>
      </c>
      <c r="F456" s="5">
        <v>150132</v>
      </c>
      <c r="G456" s="5">
        <v>148582</v>
      </c>
      <c r="H456" s="5">
        <v>293914</v>
      </c>
      <c r="I456" s="5">
        <v>43367</v>
      </c>
    </row>
    <row r="457" spans="1:9" x14ac:dyDescent="0.3">
      <c r="A457" s="2" t="s">
        <v>6337</v>
      </c>
      <c r="B457" s="2" t="s">
        <v>3437</v>
      </c>
      <c r="C457" s="2" t="s">
        <v>3466</v>
      </c>
      <c r="D457" s="2" t="s">
        <v>937</v>
      </c>
      <c r="E457" s="2" t="s">
        <v>170</v>
      </c>
      <c r="F457" s="5">
        <v>170511</v>
      </c>
      <c r="G457" s="5">
        <v>168307</v>
      </c>
      <c r="H457" s="5">
        <v>340004</v>
      </c>
      <c r="I457" s="5">
        <v>51102</v>
      </c>
    </row>
    <row r="458" spans="1:9" x14ac:dyDescent="0.3">
      <c r="A458" s="2" t="s">
        <v>6338</v>
      </c>
      <c r="B458" s="2" t="s">
        <v>3437</v>
      </c>
      <c r="C458" s="2" t="s">
        <v>3466</v>
      </c>
      <c r="D458" s="2" t="s">
        <v>937</v>
      </c>
      <c r="E458" s="2" t="s">
        <v>171</v>
      </c>
      <c r="F458" s="5">
        <v>406200</v>
      </c>
      <c r="G458" s="5">
        <v>409400</v>
      </c>
      <c r="H458" s="5">
        <v>826000</v>
      </c>
      <c r="I458" s="5">
        <v>125220</v>
      </c>
    </row>
    <row r="459" spans="1:9" x14ac:dyDescent="0.3">
      <c r="A459" s="2" t="s">
        <v>10921</v>
      </c>
      <c r="B459" s="2" t="s">
        <v>3437</v>
      </c>
      <c r="C459" s="2" t="s">
        <v>3466</v>
      </c>
      <c r="D459" s="2" t="s">
        <v>937</v>
      </c>
      <c r="E459" s="2" t="s">
        <v>194</v>
      </c>
      <c r="F459" s="5">
        <v>261563</v>
      </c>
      <c r="G459" s="5">
        <v>260200</v>
      </c>
      <c r="H459" s="5">
        <v>522075</v>
      </c>
      <c r="I459" s="5">
        <v>78611</v>
      </c>
    </row>
    <row r="460" spans="1:9" x14ac:dyDescent="0.3">
      <c r="A460" s="2" t="s">
        <v>6339</v>
      </c>
      <c r="B460" s="2" t="s">
        <v>3437</v>
      </c>
      <c r="C460" s="2" t="s">
        <v>3472</v>
      </c>
      <c r="D460" s="2" t="s">
        <v>937</v>
      </c>
      <c r="E460" s="2" t="s">
        <v>159</v>
      </c>
      <c r="F460" s="5">
        <v>466700</v>
      </c>
      <c r="G460" s="5">
        <v>465500</v>
      </c>
      <c r="H460" s="5">
        <v>927000</v>
      </c>
      <c r="I460" s="5">
        <v>465500</v>
      </c>
    </row>
    <row r="461" spans="1:9" x14ac:dyDescent="0.3">
      <c r="A461" s="2" t="s">
        <v>6340</v>
      </c>
      <c r="B461" s="2" t="s">
        <v>3437</v>
      </c>
      <c r="C461" s="2" t="s">
        <v>3475</v>
      </c>
      <c r="D461" s="2" t="s">
        <v>937</v>
      </c>
      <c r="E461" s="2" t="s">
        <v>159</v>
      </c>
      <c r="F461" s="5">
        <v>716500</v>
      </c>
      <c r="G461" s="5">
        <v>716500</v>
      </c>
      <c r="H461" s="5">
        <v>1432000</v>
      </c>
      <c r="I461" s="5">
        <v>214500</v>
      </c>
    </row>
    <row r="462" spans="1:9" x14ac:dyDescent="0.3">
      <c r="A462" s="2" t="s">
        <v>6341</v>
      </c>
      <c r="B462" s="2" t="s">
        <v>3437</v>
      </c>
      <c r="C462" s="2" t="s">
        <v>3475</v>
      </c>
      <c r="D462" s="2" t="s">
        <v>937</v>
      </c>
      <c r="E462" s="2" t="s">
        <v>179</v>
      </c>
      <c r="F462" s="5">
        <v>163760</v>
      </c>
      <c r="G462" s="5">
        <v>161296</v>
      </c>
      <c r="H462" s="5">
        <v>325088</v>
      </c>
      <c r="I462" s="5">
        <v>49451</v>
      </c>
    </row>
    <row r="463" spans="1:9" x14ac:dyDescent="0.3">
      <c r="A463" s="2" t="s">
        <v>6342</v>
      </c>
      <c r="B463" s="2" t="s">
        <v>3437</v>
      </c>
      <c r="C463" s="2" t="s">
        <v>3475</v>
      </c>
      <c r="D463" s="2" t="s">
        <v>937</v>
      </c>
      <c r="E463" s="2" t="s">
        <v>167</v>
      </c>
      <c r="F463" s="5">
        <v>421000</v>
      </c>
      <c r="G463" s="5">
        <v>421000</v>
      </c>
      <c r="H463" s="5">
        <v>0</v>
      </c>
      <c r="I463" s="5">
        <v>0</v>
      </c>
    </row>
    <row r="464" spans="1:9" x14ac:dyDescent="0.3">
      <c r="A464" s="2" t="s">
        <v>6343</v>
      </c>
      <c r="B464" s="2" t="s">
        <v>3437</v>
      </c>
      <c r="C464" s="2" t="s">
        <v>3475</v>
      </c>
      <c r="D464" s="2" t="s">
        <v>937</v>
      </c>
      <c r="E464" s="2" t="s">
        <v>806</v>
      </c>
      <c r="F464" s="5">
        <v>82800</v>
      </c>
      <c r="G464" s="5">
        <v>83800</v>
      </c>
      <c r="H464" s="5">
        <v>169100</v>
      </c>
      <c r="I464" s="5">
        <v>84550</v>
      </c>
    </row>
    <row r="465" spans="1:9" x14ac:dyDescent="0.3">
      <c r="A465" s="2" t="s">
        <v>6344</v>
      </c>
      <c r="B465" s="2" t="s">
        <v>3437</v>
      </c>
      <c r="C465" s="2" t="s">
        <v>3478</v>
      </c>
      <c r="D465" s="2" t="s">
        <v>937</v>
      </c>
      <c r="E465" s="2" t="s">
        <v>159</v>
      </c>
      <c r="F465" s="5">
        <v>130273</v>
      </c>
      <c r="G465" s="5">
        <v>129096</v>
      </c>
      <c r="H465" s="5">
        <v>264593</v>
      </c>
      <c r="I465" s="5">
        <v>38941</v>
      </c>
    </row>
    <row r="466" spans="1:9" x14ac:dyDescent="0.3">
      <c r="A466" s="2" t="s">
        <v>6346</v>
      </c>
      <c r="B466" s="2" t="s">
        <v>3437</v>
      </c>
      <c r="C466" s="2" t="s">
        <v>3478</v>
      </c>
      <c r="D466" s="2" t="s">
        <v>937</v>
      </c>
      <c r="E466" s="2" t="s">
        <v>179</v>
      </c>
      <c r="F466" s="5">
        <v>467000</v>
      </c>
      <c r="G466" s="5">
        <v>467050</v>
      </c>
      <c r="H466" s="5">
        <v>933950</v>
      </c>
      <c r="I466" s="5">
        <v>139988</v>
      </c>
    </row>
    <row r="467" spans="1:9" x14ac:dyDescent="0.3">
      <c r="A467" s="2" t="s">
        <v>6347</v>
      </c>
      <c r="B467" s="2" t="s">
        <v>3437</v>
      </c>
      <c r="C467" s="2" t="s">
        <v>3478</v>
      </c>
      <c r="D467" s="2" t="s">
        <v>937</v>
      </c>
      <c r="E467" s="2" t="s">
        <v>170</v>
      </c>
      <c r="F467" s="5">
        <v>766000</v>
      </c>
      <c r="G467" s="5">
        <v>758000</v>
      </c>
      <c r="H467" s="5">
        <v>1526000</v>
      </c>
      <c r="I467" s="5">
        <v>228600</v>
      </c>
    </row>
    <row r="468" spans="1:9" x14ac:dyDescent="0.3">
      <c r="A468" s="2" t="s">
        <v>6348</v>
      </c>
      <c r="B468" s="2" t="s">
        <v>3437</v>
      </c>
      <c r="C468" s="2" t="s">
        <v>3478</v>
      </c>
      <c r="D468" s="2" t="s">
        <v>937</v>
      </c>
      <c r="E468" s="2" t="s">
        <v>171</v>
      </c>
      <c r="F468" s="5">
        <v>166953</v>
      </c>
      <c r="G468" s="5">
        <v>167176</v>
      </c>
      <c r="H468" s="5">
        <v>334816</v>
      </c>
      <c r="I468" s="5">
        <v>50264</v>
      </c>
    </row>
    <row r="469" spans="1:9" x14ac:dyDescent="0.3">
      <c r="A469" s="2" t="s">
        <v>6349</v>
      </c>
      <c r="B469" s="2" t="s">
        <v>3437</v>
      </c>
      <c r="C469" s="2" t="s">
        <v>3478</v>
      </c>
      <c r="D469" s="2" t="s">
        <v>937</v>
      </c>
      <c r="E469" s="2" t="s">
        <v>194</v>
      </c>
      <c r="F469" s="5">
        <v>196855</v>
      </c>
      <c r="G469" s="5">
        <v>198735</v>
      </c>
      <c r="H469" s="5">
        <v>407721</v>
      </c>
      <c r="I469" s="5">
        <v>62817</v>
      </c>
    </row>
    <row r="470" spans="1:9" x14ac:dyDescent="0.3">
      <c r="A470" s="2" t="s">
        <v>6351</v>
      </c>
      <c r="B470" s="2" t="s">
        <v>3437</v>
      </c>
      <c r="C470" s="2" t="s">
        <v>3481</v>
      </c>
      <c r="D470" s="2" t="s">
        <v>937</v>
      </c>
      <c r="E470" s="2" t="s">
        <v>159</v>
      </c>
      <c r="F470" s="5">
        <v>357000</v>
      </c>
      <c r="G470" s="5">
        <v>347000</v>
      </c>
      <c r="H470" s="5">
        <v>684000</v>
      </c>
      <c r="I470" s="5">
        <v>99600</v>
      </c>
    </row>
    <row r="471" spans="1:9" x14ac:dyDescent="0.3">
      <c r="A471" s="2" t="s">
        <v>6352</v>
      </c>
      <c r="B471" s="2" t="s">
        <v>3437</v>
      </c>
      <c r="C471" s="2" t="s">
        <v>3481</v>
      </c>
      <c r="D471" s="2" t="s">
        <v>937</v>
      </c>
      <c r="E471" s="2" t="s">
        <v>168</v>
      </c>
      <c r="F471" s="5">
        <v>964543</v>
      </c>
      <c r="G471" s="5">
        <v>355933</v>
      </c>
      <c r="H471" s="5">
        <v>1188216</v>
      </c>
      <c r="I471" s="5">
        <v>367612</v>
      </c>
    </row>
    <row r="472" spans="1:9" x14ac:dyDescent="0.3">
      <c r="A472" s="2" t="s">
        <v>6353</v>
      </c>
      <c r="B472" s="2" t="s">
        <v>3437</v>
      </c>
      <c r="C472" s="2" t="s">
        <v>3484</v>
      </c>
      <c r="D472" s="2" t="s">
        <v>937</v>
      </c>
      <c r="E472" s="2" t="s">
        <v>159</v>
      </c>
      <c r="F472" s="5">
        <v>1953991</v>
      </c>
      <c r="G472" s="5">
        <v>1914873</v>
      </c>
      <c r="H472" s="5">
        <v>3173640</v>
      </c>
      <c r="I472" s="5">
        <v>342197</v>
      </c>
    </row>
    <row r="473" spans="1:9" x14ac:dyDescent="0.3">
      <c r="A473" s="2" t="s">
        <v>8762</v>
      </c>
      <c r="B473" s="2" t="s">
        <v>3437</v>
      </c>
      <c r="C473" s="2" t="s">
        <v>3484</v>
      </c>
      <c r="D473" s="2" t="s">
        <v>937</v>
      </c>
      <c r="E473" s="2" t="s">
        <v>168</v>
      </c>
      <c r="F473" s="5">
        <v>94963</v>
      </c>
      <c r="G473" s="5">
        <v>83293</v>
      </c>
      <c r="H473" s="5">
        <v>535648</v>
      </c>
      <c r="I473" s="5">
        <v>81156</v>
      </c>
    </row>
    <row r="474" spans="1:9" x14ac:dyDescent="0.3">
      <c r="A474" s="2" t="s">
        <v>6355</v>
      </c>
      <c r="B474" s="2" t="s">
        <v>3437</v>
      </c>
      <c r="C474" s="2" t="s">
        <v>3484</v>
      </c>
      <c r="D474" s="2" t="s">
        <v>937</v>
      </c>
      <c r="E474" s="2" t="s">
        <v>806</v>
      </c>
      <c r="F474" s="5">
        <v>336369</v>
      </c>
      <c r="G474" s="5">
        <v>329469</v>
      </c>
      <c r="H474" s="5">
        <v>0</v>
      </c>
      <c r="I474" s="5">
        <v>0</v>
      </c>
    </row>
    <row r="475" spans="1:9" x14ac:dyDescent="0.3">
      <c r="A475" s="2" t="s">
        <v>6356</v>
      </c>
      <c r="B475" s="2" t="s">
        <v>3437</v>
      </c>
      <c r="C475" s="2" t="s">
        <v>3487</v>
      </c>
      <c r="D475" s="2" t="s">
        <v>937</v>
      </c>
      <c r="E475" s="2" t="s">
        <v>159</v>
      </c>
      <c r="F475" s="5">
        <v>492800</v>
      </c>
      <c r="G475" s="5">
        <v>489350</v>
      </c>
      <c r="H475" s="5">
        <v>994250</v>
      </c>
      <c r="I475" s="5">
        <v>151598</v>
      </c>
    </row>
    <row r="476" spans="1:9" x14ac:dyDescent="0.3">
      <c r="A476" s="2" t="s">
        <v>10922</v>
      </c>
      <c r="B476" s="2" t="s">
        <v>3437</v>
      </c>
      <c r="C476" s="2" t="s">
        <v>3487</v>
      </c>
      <c r="D476" s="2" t="s">
        <v>937</v>
      </c>
      <c r="E476" s="2" t="s">
        <v>179</v>
      </c>
      <c r="F476" s="5">
        <v>283333</v>
      </c>
      <c r="G476" s="5">
        <v>286250</v>
      </c>
      <c r="H476" s="5">
        <v>654350</v>
      </c>
      <c r="I476" s="5">
        <v>97928</v>
      </c>
    </row>
    <row r="477" spans="1:9" x14ac:dyDescent="0.3">
      <c r="A477" s="2" t="s">
        <v>6357</v>
      </c>
      <c r="B477" s="2" t="s">
        <v>3437</v>
      </c>
      <c r="C477" s="2" t="s">
        <v>3487</v>
      </c>
      <c r="D477" s="2" t="s">
        <v>937</v>
      </c>
      <c r="E477" s="2" t="s">
        <v>171</v>
      </c>
      <c r="F477" s="5">
        <v>341525</v>
      </c>
      <c r="G477" s="5">
        <v>336525</v>
      </c>
      <c r="H477" s="5">
        <v>685250</v>
      </c>
      <c r="I477" s="5">
        <v>101483</v>
      </c>
    </row>
    <row r="478" spans="1:9" x14ac:dyDescent="0.3">
      <c r="A478" s="2" t="s">
        <v>6358</v>
      </c>
      <c r="B478" s="2" t="s">
        <v>3437</v>
      </c>
      <c r="C478" s="2" t="s">
        <v>3487</v>
      </c>
      <c r="D478" s="2" t="s">
        <v>937</v>
      </c>
      <c r="E478" s="2" t="s">
        <v>167</v>
      </c>
      <c r="F478" s="5">
        <v>850500</v>
      </c>
      <c r="G478" s="5">
        <v>850500</v>
      </c>
      <c r="H478" s="5">
        <v>1696000</v>
      </c>
      <c r="I478" s="5">
        <v>253050</v>
      </c>
    </row>
    <row r="479" spans="1:9" x14ac:dyDescent="0.3">
      <c r="A479" s="2" t="s">
        <v>6359</v>
      </c>
      <c r="B479" s="2" t="s">
        <v>3437</v>
      </c>
      <c r="C479" s="2" t="s">
        <v>3487</v>
      </c>
      <c r="D479" s="2" t="s">
        <v>937</v>
      </c>
      <c r="E479" s="2" t="s">
        <v>806</v>
      </c>
      <c r="F479" s="5">
        <v>704875</v>
      </c>
      <c r="G479" s="5">
        <v>690375</v>
      </c>
      <c r="H479" s="5">
        <v>1391625</v>
      </c>
      <c r="I479" s="5">
        <v>208519</v>
      </c>
    </row>
    <row r="480" spans="1:9" x14ac:dyDescent="0.3">
      <c r="A480" s="2" t="s">
        <v>6360</v>
      </c>
      <c r="B480" s="2" t="s">
        <v>3437</v>
      </c>
      <c r="C480" s="2" t="s">
        <v>3490</v>
      </c>
      <c r="D480" s="2" t="s">
        <v>937</v>
      </c>
      <c r="E480" s="2" t="s">
        <v>159</v>
      </c>
      <c r="F480" s="5">
        <v>438413</v>
      </c>
      <c r="G480" s="5">
        <v>439168</v>
      </c>
      <c r="H480" s="5">
        <v>439696</v>
      </c>
      <c r="I480" s="5">
        <v>0</v>
      </c>
    </row>
    <row r="481" spans="1:9" x14ac:dyDescent="0.3">
      <c r="A481" s="2" t="s">
        <v>6361</v>
      </c>
      <c r="B481" s="2" t="s">
        <v>3437</v>
      </c>
      <c r="C481" s="2" t="s">
        <v>3490</v>
      </c>
      <c r="D481" s="2" t="s">
        <v>937</v>
      </c>
      <c r="E481" s="2" t="s">
        <v>179</v>
      </c>
      <c r="F481" s="5">
        <v>802057</v>
      </c>
      <c r="G481" s="5">
        <v>793572</v>
      </c>
      <c r="H481" s="5">
        <v>0</v>
      </c>
      <c r="I481" s="5">
        <v>0</v>
      </c>
    </row>
    <row r="482" spans="1:9" x14ac:dyDescent="0.3">
      <c r="A482" s="2" t="s">
        <v>6362</v>
      </c>
      <c r="B482" s="2" t="s">
        <v>3437</v>
      </c>
      <c r="C482" s="2" t="s">
        <v>3490</v>
      </c>
      <c r="D482" s="2" t="s">
        <v>937</v>
      </c>
      <c r="E482" s="2" t="s">
        <v>170</v>
      </c>
      <c r="F482" s="5">
        <v>522748</v>
      </c>
      <c r="G482" s="5">
        <v>523961</v>
      </c>
      <c r="H482" s="5">
        <v>0</v>
      </c>
      <c r="I482" s="5">
        <v>0</v>
      </c>
    </row>
    <row r="483" spans="1:9" x14ac:dyDescent="0.3">
      <c r="A483" s="2" t="s">
        <v>8763</v>
      </c>
      <c r="B483" s="2" t="s">
        <v>3437</v>
      </c>
      <c r="C483" s="2" t="s">
        <v>3490</v>
      </c>
      <c r="D483" s="2" t="s">
        <v>937</v>
      </c>
      <c r="E483" s="2" t="s">
        <v>171</v>
      </c>
      <c r="F483" s="5">
        <v>1263204</v>
      </c>
      <c r="G483" s="5">
        <v>1264035</v>
      </c>
      <c r="H483" s="5">
        <v>310804</v>
      </c>
      <c r="I483" s="5">
        <v>46009</v>
      </c>
    </row>
    <row r="484" spans="1:9" x14ac:dyDescent="0.3">
      <c r="A484" s="2" t="s">
        <v>6363</v>
      </c>
      <c r="B484" s="2" t="s">
        <v>3437</v>
      </c>
      <c r="C484" s="2" t="s">
        <v>3490</v>
      </c>
      <c r="D484" s="2" t="s">
        <v>937</v>
      </c>
      <c r="E484" s="2" t="s">
        <v>168</v>
      </c>
      <c r="F484" s="5">
        <v>272589</v>
      </c>
      <c r="G484" s="5">
        <v>271839</v>
      </c>
      <c r="H484" s="5">
        <v>270976</v>
      </c>
      <c r="I484" s="5">
        <v>0</v>
      </c>
    </row>
    <row r="485" spans="1:9" x14ac:dyDescent="0.3">
      <c r="A485" s="2" t="s">
        <v>6364</v>
      </c>
      <c r="B485" s="2" t="s">
        <v>3437</v>
      </c>
      <c r="C485" s="2" t="s">
        <v>3490</v>
      </c>
      <c r="D485" s="2" t="s">
        <v>937</v>
      </c>
      <c r="E485" s="2" t="s">
        <v>806</v>
      </c>
      <c r="F485" s="5">
        <v>215250</v>
      </c>
      <c r="G485" s="5">
        <v>215250</v>
      </c>
      <c r="H485" s="5">
        <v>0</v>
      </c>
      <c r="I485" s="5">
        <v>0</v>
      </c>
    </row>
    <row r="486" spans="1:9" x14ac:dyDescent="0.3">
      <c r="A486" s="2" t="s">
        <v>6365</v>
      </c>
      <c r="B486" s="2" t="s">
        <v>3437</v>
      </c>
      <c r="C486" s="2" t="s">
        <v>3493</v>
      </c>
      <c r="D486" s="2" t="s">
        <v>937</v>
      </c>
      <c r="E486" s="2" t="s">
        <v>179</v>
      </c>
      <c r="F486" s="5">
        <v>82260</v>
      </c>
      <c r="G486" s="5">
        <v>81340</v>
      </c>
      <c r="H486" s="5">
        <v>162379</v>
      </c>
      <c r="I486" s="5">
        <v>0</v>
      </c>
    </row>
    <row r="487" spans="1:9" x14ac:dyDescent="0.3">
      <c r="A487" s="2" t="s">
        <v>6366</v>
      </c>
      <c r="B487" s="2" t="s">
        <v>3437</v>
      </c>
      <c r="C487" s="2" t="s">
        <v>3493</v>
      </c>
      <c r="D487" s="2" t="s">
        <v>937</v>
      </c>
      <c r="E487" s="2" t="s">
        <v>170</v>
      </c>
      <c r="F487" s="5">
        <v>348909</v>
      </c>
      <c r="G487" s="5">
        <v>342611</v>
      </c>
      <c r="H487" s="5">
        <v>696006</v>
      </c>
      <c r="I487" s="5">
        <v>104132</v>
      </c>
    </row>
    <row r="488" spans="1:9" x14ac:dyDescent="0.3">
      <c r="A488" s="2" t="s">
        <v>6367</v>
      </c>
      <c r="B488" s="2" t="s">
        <v>3437</v>
      </c>
      <c r="C488" s="2" t="s">
        <v>3499</v>
      </c>
      <c r="D488" s="2" t="s">
        <v>937</v>
      </c>
      <c r="E488" s="2" t="s">
        <v>159</v>
      </c>
      <c r="F488" s="5">
        <v>467922</v>
      </c>
      <c r="G488" s="5">
        <v>475647</v>
      </c>
      <c r="H488" s="5">
        <v>949044</v>
      </c>
      <c r="I488" s="5">
        <v>144660</v>
      </c>
    </row>
    <row r="489" spans="1:9" x14ac:dyDescent="0.3">
      <c r="A489" s="2" t="s">
        <v>6368</v>
      </c>
      <c r="B489" s="2" t="s">
        <v>3437</v>
      </c>
      <c r="C489" s="2" t="s">
        <v>3499</v>
      </c>
      <c r="D489" s="2" t="s">
        <v>937</v>
      </c>
      <c r="E489" s="2" t="s">
        <v>167</v>
      </c>
      <c r="F489" s="5">
        <v>612500</v>
      </c>
      <c r="G489" s="5">
        <v>533500</v>
      </c>
      <c r="H489" s="5">
        <v>1204000</v>
      </c>
      <c r="I489" s="5">
        <v>187950</v>
      </c>
    </row>
    <row r="490" spans="1:9" x14ac:dyDescent="0.3">
      <c r="A490" s="2" t="s">
        <v>6369</v>
      </c>
      <c r="B490" s="2" t="s">
        <v>3437</v>
      </c>
      <c r="C490" s="2" t="s">
        <v>3502</v>
      </c>
      <c r="D490" s="2" t="s">
        <v>937</v>
      </c>
      <c r="E490" s="2" t="s">
        <v>185</v>
      </c>
      <c r="F490" s="5">
        <v>110688</v>
      </c>
      <c r="G490" s="5">
        <v>114350</v>
      </c>
      <c r="H490" s="5">
        <v>112425</v>
      </c>
      <c r="I490" s="5">
        <v>0</v>
      </c>
    </row>
    <row r="491" spans="1:9" x14ac:dyDescent="0.3">
      <c r="A491" s="2" t="s">
        <v>6370</v>
      </c>
      <c r="B491" s="2" t="s">
        <v>3437</v>
      </c>
      <c r="C491" s="2" t="s">
        <v>3502</v>
      </c>
      <c r="D491" s="2" t="s">
        <v>937</v>
      </c>
      <c r="E491" s="2" t="s">
        <v>168</v>
      </c>
      <c r="F491" s="5">
        <v>130865</v>
      </c>
      <c r="G491" s="5">
        <v>3990</v>
      </c>
      <c r="H491" s="5">
        <v>132990</v>
      </c>
      <c r="I491" s="5">
        <v>0</v>
      </c>
    </row>
    <row r="492" spans="1:9" x14ac:dyDescent="0.3">
      <c r="A492" s="2" t="s">
        <v>6371</v>
      </c>
      <c r="B492" s="2" t="s">
        <v>3437</v>
      </c>
      <c r="C492" s="2" t="s">
        <v>3502</v>
      </c>
      <c r="D492" s="2" t="s">
        <v>937</v>
      </c>
      <c r="E492" s="2" t="s">
        <v>169</v>
      </c>
      <c r="F492" s="5">
        <v>401103</v>
      </c>
      <c r="G492" s="5">
        <v>0</v>
      </c>
      <c r="H492" s="5">
        <v>0</v>
      </c>
      <c r="I492" s="5">
        <v>0</v>
      </c>
    </row>
    <row r="493" spans="1:9" x14ac:dyDescent="0.3">
      <c r="A493" s="2" t="s">
        <v>6372</v>
      </c>
      <c r="B493" s="2" t="s">
        <v>3437</v>
      </c>
      <c r="C493" s="2" t="s">
        <v>3508</v>
      </c>
      <c r="D493" s="2" t="s">
        <v>937</v>
      </c>
      <c r="E493" s="2" t="s">
        <v>159</v>
      </c>
      <c r="F493" s="5">
        <v>509521</v>
      </c>
      <c r="G493" s="5">
        <v>510851</v>
      </c>
      <c r="H493" s="5">
        <v>1024822</v>
      </c>
      <c r="I493" s="5">
        <v>87232</v>
      </c>
    </row>
    <row r="494" spans="1:9" x14ac:dyDescent="0.3">
      <c r="A494" s="2" t="s">
        <v>6373</v>
      </c>
      <c r="B494" s="2" t="s">
        <v>3437</v>
      </c>
      <c r="C494" s="2" t="s">
        <v>3508</v>
      </c>
      <c r="D494" s="2" t="s">
        <v>937</v>
      </c>
      <c r="E494" s="2" t="s">
        <v>167</v>
      </c>
      <c r="F494" s="5">
        <v>568750</v>
      </c>
      <c r="G494" s="5">
        <v>568750</v>
      </c>
      <c r="H494" s="5">
        <v>1141500</v>
      </c>
      <c r="I494" s="5">
        <v>172126</v>
      </c>
    </row>
    <row r="495" spans="1:9" x14ac:dyDescent="0.3">
      <c r="A495" s="2" t="s">
        <v>6374</v>
      </c>
      <c r="B495" s="2" t="s">
        <v>3437</v>
      </c>
      <c r="C495" s="2" t="s">
        <v>3508</v>
      </c>
      <c r="D495" s="2" t="s">
        <v>937</v>
      </c>
      <c r="E495" s="2" t="s">
        <v>806</v>
      </c>
      <c r="F495" s="5">
        <v>106000</v>
      </c>
      <c r="G495" s="5">
        <v>106000</v>
      </c>
      <c r="H495" s="5">
        <v>220000</v>
      </c>
      <c r="I495" s="5">
        <v>32400</v>
      </c>
    </row>
    <row r="496" spans="1:9" x14ac:dyDescent="0.3">
      <c r="A496" s="2" t="s">
        <v>6375</v>
      </c>
      <c r="B496" s="2" t="s">
        <v>3437</v>
      </c>
      <c r="C496" s="2" t="s">
        <v>3582</v>
      </c>
      <c r="D496" s="2" t="s">
        <v>966</v>
      </c>
      <c r="E496" s="2" t="s">
        <v>689</v>
      </c>
      <c r="F496" s="5">
        <v>4003064</v>
      </c>
      <c r="G496" s="5">
        <v>3760527</v>
      </c>
      <c r="H496" s="5">
        <v>6943973</v>
      </c>
      <c r="I496" s="5">
        <v>2639106</v>
      </c>
    </row>
    <row r="497" spans="1:9" x14ac:dyDescent="0.3">
      <c r="A497" s="2" t="s">
        <v>6376</v>
      </c>
      <c r="B497" s="2" t="s">
        <v>3437</v>
      </c>
      <c r="C497" s="2" t="s">
        <v>3425</v>
      </c>
      <c r="D497" s="2" t="s">
        <v>966</v>
      </c>
      <c r="E497" s="2" t="s">
        <v>689</v>
      </c>
      <c r="F497" s="5">
        <v>1036191</v>
      </c>
      <c r="G497" s="5">
        <v>1120099</v>
      </c>
      <c r="H497" s="5">
        <v>2196582</v>
      </c>
      <c r="I497" s="5">
        <v>501684</v>
      </c>
    </row>
    <row r="498" spans="1:9" x14ac:dyDescent="0.3">
      <c r="A498" s="2" t="s">
        <v>6377</v>
      </c>
      <c r="B498" s="2" t="s">
        <v>3437</v>
      </c>
      <c r="C498" s="2" t="s">
        <v>3601</v>
      </c>
      <c r="D498" s="2" t="s">
        <v>966</v>
      </c>
      <c r="E498" s="2" t="s">
        <v>815</v>
      </c>
      <c r="F498" s="5">
        <v>99062</v>
      </c>
      <c r="G498" s="5">
        <v>96855</v>
      </c>
      <c r="H498" s="5">
        <v>192587</v>
      </c>
      <c r="I498" s="5">
        <v>28610</v>
      </c>
    </row>
    <row r="499" spans="1:9" x14ac:dyDescent="0.3">
      <c r="A499" s="2" t="s">
        <v>6378</v>
      </c>
      <c r="B499" s="2" t="s">
        <v>3437</v>
      </c>
      <c r="C499" s="2" t="s">
        <v>3511</v>
      </c>
      <c r="D499" s="2" t="s">
        <v>950</v>
      </c>
      <c r="E499" s="2" t="s">
        <v>159</v>
      </c>
      <c r="F499" s="5">
        <v>5349125</v>
      </c>
      <c r="G499" s="5">
        <v>5339341</v>
      </c>
      <c r="H499" s="5">
        <v>6104667</v>
      </c>
      <c r="I499" s="5">
        <v>2690837</v>
      </c>
    </row>
    <row r="500" spans="1:9" x14ac:dyDescent="0.3">
      <c r="A500" s="2" t="s">
        <v>6379</v>
      </c>
      <c r="B500" s="2" t="s">
        <v>3437</v>
      </c>
      <c r="C500" s="2" t="s">
        <v>3511</v>
      </c>
      <c r="D500" s="2" t="s">
        <v>950</v>
      </c>
      <c r="E500" s="2" t="s">
        <v>175</v>
      </c>
      <c r="F500" s="5">
        <v>1444500</v>
      </c>
      <c r="G500" s="5">
        <v>1444500</v>
      </c>
      <c r="H500" s="5">
        <v>2910000</v>
      </c>
      <c r="I500" s="5">
        <v>438750</v>
      </c>
    </row>
    <row r="501" spans="1:9" x14ac:dyDescent="0.3">
      <c r="A501" s="2" t="s">
        <v>6380</v>
      </c>
      <c r="B501" s="2" t="s">
        <v>3437</v>
      </c>
      <c r="C501" s="2" t="s">
        <v>3514</v>
      </c>
      <c r="D501" s="2" t="s">
        <v>950</v>
      </c>
      <c r="E501" s="2" t="s">
        <v>159</v>
      </c>
      <c r="F501" s="5">
        <v>1068639</v>
      </c>
      <c r="G501" s="5">
        <v>1060289</v>
      </c>
      <c r="H501" s="5">
        <v>1472674</v>
      </c>
      <c r="I501" s="5">
        <v>446198</v>
      </c>
    </row>
    <row r="502" spans="1:9" x14ac:dyDescent="0.3">
      <c r="A502" s="2" t="s">
        <v>6381</v>
      </c>
      <c r="B502" s="2" t="s">
        <v>3437</v>
      </c>
      <c r="C502" s="2" t="s">
        <v>3517</v>
      </c>
      <c r="D502" s="2" t="s">
        <v>950</v>
      </c>
      <c r="E502" s="2" t="s">
        <v>159</v>
      </c>
      <c r="F502" s="5">
        <v>10634595</v>
      </c>
      <c r="G502" s="5">
        <v>10640350</v>
      </c>
      <c r="H502" s="5">
        <v>21281100</v>
      </c>
      <c r="I502" s="5">
        <v>4936994</v>
      </c>
    </row>
    <row r="503" spans="1:9" x14ac:dyDescent="0.3">
      <c r="A503" s="2" t="s">
        <v>6382</v>
      </c>
      <c r="B503" s="2" t="s">
        <v>3437</v>
      </c>
      <c r="C503" s="2" t="s">
        <v>3517</v>
      </c>
      <c r="D503" s="2" t="s">
        <v>950</v>
      </c>
      <c r="E503" s="2" t="s">
        <v>190</v>
      </c>
      <c r="F503" s="5">
        <v>223760</v>
      </c>
      <c r="G503" s="5">
        <v>227040</v>
      </c>
      <c r="H503" s="5">
        <v>0</v>
      </c>
      <c r="I503" s="5">
        <v>0</v>
      </c>
    </row>
    <row r="504" spans="1:9" x14ac:dyDescent="0.3">
      <c r="A504" s="2" t="s">
        <v>6383</v>
      </c>
      <c r="B504" s="2" t="s">
        <v>3437</v>
      </c>
      <c r="C504" s="2" t="s">
        <v>3520</v>
      </c>
      <c r="D504" s="2" t="s">
        <v>950</v>
      </c>
      <c r="E504" s="2" t="s">
        <v>159</v>
      </c>
      <c r="F504" s="5">
        <v>4678753</v>
      </c>
      <c r="G504" s="5">
        <v>4633214</v>
      </c>
      <c r="H504" s="5">
        <v>5458180</v>
      </c>
      <c r="I504" s="5">
        <v>1050143</v>
      </c>
    </row>
    <row r="505" spans="1:9" x14ac:dyDescent="0.3">
      <c r="A505" s="2" t="s">
        <v>6384</v>
      </c>
      <c r="B505" s="2" t="s">
        <v>3437</v>
      </c>
      <c r="C505" s="2" t="s">
        <v>3520</v>
      </c>
      <c r="D505" s="2" t="s">
        <v>950</v>
      </c>
      <c r="E505" s="2" t="s">
        <v>175</v>
      </c>
      <c r="F505" s="5">
        <v>6163500</v>
      </c>
      <c r="G505" s="5">
        <v>6723000</v>
      </c>
      <c r="H505" s="5">
        <v>13333500</v>
      </c>
      <c r="I505" s="5">
        <v>6610000</v>
      </c>
    </row>
    <row r="506" spans="1:9" x14ac:dyDescent="0.3">
      <c r="A506" s="2" t="s">
        <v>6385</v>
      </c>
      <c r="B506" s="2" t="s">
        <v>3437</v>
      </c>
      <c r="C506" s="2" t="s">
        <v>3523</v>
      </c>
      <c r="D506" s="2" t="s">
        <v>950</v>
      </c>
      <c r="E506" s="2" t="s">
        <v>159</v>
      </c>
      <c r="F506" s="5">
        <v>7613936</v>
      </c>
      <c r="G506" s="5">
        <v>7559934</v>
      </c>
      <c r="H506" s="5">
        <v>15369701</v>
      </c>
      <c r="I506" s="5">
        <v>2913440</v>
      </c>
    </row>
    <row r="507" spans="1:9" x14ac:dyDescent="0.3">
      <c r="A507" s="2" t="s">
        <v>6386</v>
      </c>
      <c r="B507" s="2" t="s">
        <v>3437</v>
      </c>
      <c r="C507" s="2" t="s">
        <v>3523</v>
      </c>
      <c r="D507" s="2" t="s">
        <v>950</v>
      </c>
      <c r="E507" s="2" t="s">
        <v>190</v>
      </c>
      <c r="F507" s="5">
        <v>45230</v>
      </c>
      <c r="G507" s="5">
        <v>48954</v>
      </c>
      <c r="H507" s="5">
        <v>93591</v>
      </c>
      <c r="I507" s="5">
        <v>48822</v>
      </c>
    </row>
    <row r="508" spans="1:9" x14ac:dyDescent="0.3">
      <c r="A508" s="2" t="s">
        <v>6387</v>
      </c>
      <c r="B508" s="2" t="s">
        <v>3437</v>
      </c>
      <c r="C508" s="2" t="s">
        <v>3526</v>
      </c>
      <c r="D508" s="2" t="s">
        <v>950</v>
      </c>
      <c r="E508" s="2" t="s">
        <v>159</v>
      </c>
      <c r="F508" s="5">
        <v>1931354</v>
      </c>
      <c r="G508" s="5">
        <v>1894680</v>
      </c>
      <c r="H508" s="5">
        <v>3770689</v>
      </c>
      <c r="I508" s="5">
        <v>1233311</v>
      </c>
    </row>
    <row r="509" spans="1:9" x14ac:dyDescent="0.3">
      <c r="A509" s="2" t="s">
        <v>6388</v>
      </c>
      <c r="B509" s="2" t="s">
        <v>3437</v>
      </c>
      <c r="C509" s="2" t="s">
        <v>3529</v>
      </c>
      <c r="D509" s="2" t="s">
        <v>950</v>
      </c>
      <c r="E509" s="2" t="s">
        <v>159</v>
      </c>
      <c r="F509" s="5">
        <v>16499500</v>
      </c>
      <c r="G509" s="5">
        <v>15965000</v>
      </c>
      <c r="H509" s="5">
        <v>31930000</v>
      </c>
      <c r="I509" s="5">
        <v>4789500</v>
      </c>
    </row>
    <row r="510" spans="1:9" x14ac:dyDescent="0.3">
      <c r="A510" s="2" t="s">
        <v>6389</v>
      </c>
      <c r="B510" s="2" t="s">
        <v>3437</v>
      </c>
      <c r="C510" s="2" t="s">
        <v>3532</v>
      </c>
      <c r="D510" s="2" t="s">
        <v>950</v>
      </c>
      <c r="E510" s="2" t="s">
        <v>159</v>
      </c>
      <c r="F510" s="5">
        <v>1541867</v>
      </c>
      <c r="G510" s="5">
        <v>1542232</v>
      </c>
      <c r="H510" s="5">
        <v>3075107</v>
      </c>
      <c r="I510" s="5">
        <v>460390</v>
      </c>
    </row>
    <row r="511" spans="1:9" x14ac:dyDescent="0.3">
      <c r="A511" s="2" t="s">
        <v>6390</v>
      </c>
      <c r="B511" s="2" t="s">
        <v>3437</v>
      </c>
      <c r="C511" s="2" t="s">
        <v>3535</v>
      </c>
      <c r="D511" s="2" t="s">
        <v>950</v>
      </c>
      <c r="E511" s="2" t="s">
        <v>159</v>
      </c>
      <c r="F511" s="5">
        <v>771283</v>
      </c>
      <c r="G511" s="5">
        <v>766867</v>
      </c>
      <c r="H511" s="5">
        <v>1536590</v>
      </c>
      <c r="I511" s="5">
        <v>767117</v>
      </c>
    </row>
    <row r="512" spans="1:9" x14ac:dyDescent="0.3">
      <c r="A512" s="2" t="s">
        <v>6391</v>
      </c>
      <c r="B512" s="2" t="s">
        <v>3437</v>
      </c>
      <c r="C512" s="2" t="s">
        <v>3538</v>
      </c>
      <c r="D512" s="2" t="s">
        <v>950</v>
      </c>
      <c r="E512" s="2" t="s">
        <v>159</v>
      </c>
      <c r="F512" s="5">
        <v>5682741</v>
      </c>
      <c r="G512" s="5">
        <v>5671651</v>
      </c>
      <c r="H512" s="5">
        <v>10125282</v>
      </c>
      <c r="I512" s="5">
        <v>3392539</v>
      </c>
    </row>
    <row r="513" spans="1:9" x14ac:dyDescent="0.3">
      <c r="A513" s="2" t="s">
        <v>6392</v>
      </c>
      <c r="B513" s="2" t="s">
        <v>3437</v>
      </c>
      <c r="C513" s="2" t="s">
        <v>3541</v>
      </c>
      <c r="D513" s="2" t="s">
        <v>950</v>
      </c>
      <c r="E513" s="2" t="s">
        <v>159</v>
      </c>
      <c r="F513" s="5">
        <v>3487821</v>
      </c>
      <c r="G513" s="5">
        <v>3475130</v>
      </c>
      <c r="H513" s="5">
        <v>7111234</v>
      </c>
      <c r="I513" s="5">
        <v>937877</v>
      </c>
    </row>
    <row r="514" spans="1:9" x14ac:dyDescent="0.3">
      <c r="A514" s="2" t="s">
        <v>6393</v>
      </c>
      <c r="B514" s="2" t="s">
        <v>3437</v>
      </c>
      <c r="C514" s="2" t="s">
        <v>3544</v>
      </c>
      <c r="D514" s="2" t="s">
        <v>950</v>
      </c>
      <c r="E514" s="2" t="s">
        <v>159</v>
      </c>
      <c r="F514" s="5">
        <v>7414878</v>
      </c>
      <c r="G514" s="5">
        <v>7398671</v>
      </c>
      <c r="H514" s="5">
        <v>11258092</v>
      </c>
      <c r="I514" s="5">
        <v>2729187</v>
      </c>
    </row>
    <row r="515" spans="1:9" x14ac:dyDescent="0.3">
      <c r="A515" s="2" t="s">
        <v>6394</v>
      </c>
      <c r="B515" s="2" t="s">
        <v>3437</v>
      </c>
      <c r="C515" s="2" t="s">
        <v>3544</v>
      </c>
      <c r="D515" s="2" t="s">
        <v>950</v>
      </c>
      <c r="E515" s="2" t="s">
        <v>175</v>
      </c>
      <c r="F515" s="5">
        <v>4091100</v>
      </c>
      <c r="G515" s="5">
        <v>4087100</v>
      </c>
      <c r="H515" s="5">
        <v>8174200</v>
      </c>
      <c r="I515" s="5">
        <v>1226130</v>
      </c>
    </row>
    <row r="516" spans="1:9" x14ac:dyDescent="0.3">
      <c r="A516" s="2" t="s">
        <v>6395</v>
      </c>
      <c r="B516" s="2" t="s">
        <v>3437</v>
      </c>
      <c r="C516" s="2" t="s">
        <v>3547</v>
      </c>
      <c r="D516" s="2" t="s">
        <v>950</v>
      </c>
      <c r="E516" s="2" t="s">
        <v>159</v>
      </c>
      <c r="F516" s="5">
        <v>4961590</v>
      </c>
      <c r="G516" s="5">
        <v>4968966</v>
      </c>
      <c r="H516" s="5">
        <v>2315307</v>
      </c>
      <c r="I516" s="5">
        <v>337753</v>
      </c>
    </row>
    <row r="517" spans="1:9" x14ac:dyDescent="0.3">
      <c r="A517" s="2" t="s">
        <v>6396</v>
      </c>
      <c r="B517" s="2" t="s">
        <v>3437</v>
      </c>
      <c r="C517" s="2" t="s">
        <v>3550</v>
      </c>
      <c r="D517" s="2" t="s">
        <v>950</v>
      </c>
      <c r="E517" s="2" t="s">
        <v>159</v>
      </c>
      <c r="F517" s="5">
        <v>4786650</v>
      </c>
      <c r="G517" s="5">
        <v>4591625</v>
      </c>
      <c r="H517" s="5">
        <v>9631125</v>
      </c>
      <c r="I517" s="5">
        <v>3956650</v>
      </c>
    </row>
    <row r="518" spans="1:9" x14ac:dyDescent="0.3">
      <c r="A518" s="2" t="s">
        <v>6397</v>
      </c>
      <c r="B518" s="2" t="s">
        <v>3437</v>
      </c>
      <c r="C518" s="2" t="s">
        <v>3550</v>
      </c>
      <c r="D518" s="2" t="s">
        <v>950</v>
      </c>
      <c r="E518" s="2" t="s">
        <v>175</v>
      </c>
      <c r="F518" s="5">
        <v>891875</v>
      </c>
      <c r="G518" s="5">
        <v>890500</v>
      </c>
      <c r="H518" s="5">
        <v>1781000</v>
      </c>
      <c r="I518" s="5">
        <v>267150</v>
      </c>
    </row>
    <row r="519" spans="1:9" x14ac:dyDescent="0.3">
      <c r="A519" s="2" t="s">
        <v>6398</v>
      </c>
      <c r="B519" s="2" t="s">
        <v>3437</v>
      </c>
      <c r="C519" s="2" t="s">
        <v>3553</v>
      </c>
      <c r="D519" s="2" t="s">
        <v>950</v>
      </c>
      <c r="E519" s="2" t="s">
        <v>159</v>
      </c>
      <c r="F519" s="5">
        <v>4678750</v>
      </c>
      <c r="G519" s="5">
        <v>4608850</v>
      </c>
      <c r="H519" s="5">
        <v>6330700</v>
      </c>
      <c r="I519" s="5">
        <v>1376670</v>
      </c>
    </row>
    <row r="520" spans="1:9" x14ac:dyDescent="0.3">
      <c r="A520" s="2" t="s">
        <v>6399</v>
      </c>
      <c r="B520" s="2" t="s">
        <v>3437</v>
      </c>
      <c r="C520" s="2" t="s">
        <v>3553</v>
      </c>
      <c r="D520" s="2" t="s">
        <v>950</v>
      </c>
      <c r="E520" s="2" t="s">
        <v>190</v>
      </c>
      <c r="F520" s="5">
        <v>314994</v>
      </c>
      <c r="G520" s="5">
        <v>315538</v>
      </c>
      <c r="H520" s="5">
        <v>0</v>
      </c>
      <c r="I520" s="5">
        <v>0</v>
      </c>
    </row>
    <row r="521" spans="1:9" x14ac:dyDescent="0.3">
      <c r="A521" s="2" t="s">
        <v>6400</v>
      </c>
      <c r="B521" s="2" t="s">
        <v>3437</v>
      </c>
      <c r="C521" s="2" t="s">
        <v>3553</v>
      </c>
      <c r="D521" s="2" t="s">
        <v>950</v>
      </c>
      <c r="E521" s="2" t="s">
        <v>175</v>
      </c>
      <c r="F521" s="5">
        <v>2108500</v>
      </c>
      <c r="G521" s="5">
        <v>2103500</v>
      </c>
      <c r="H521" s="5">
        <v>4216000</v>
      </c>
      <c r="I521" s="5">
        <v>632700</v>
      </c>
    </row>
    <row r="522" spans="1:9" x14ac:dyDescent="0.3">
      <c r="A522" s="2" t="s">
        <v>6401</v>
      </c>
      <c r="B522" s="2" t="s">
        <v>3437</v>
      </c>
      <c r="C522" s="2" t="s">
        <v>3556</v>
      </c>
      <c r="D522" s="2" t="s">
        <v>950</v>
      </c>
      <c r="E522" s="2" t="s">
        <v>159</v>
      </c>
      <c r="F522" s="5">
        <v>699243</v>
      </c>
      <c r="G522" s="5">
        <v>697783</v>
      </c>
      <c r="H522" s="5">
        <v>1136384</v>
      </c>
      <c r="I522" s="5">
        <v>170883</v>
      </c>
    </row>
    <row r="523" spans="1:9" x14ac:dyDescent="0.3">
      <c r="A523" s="2" t="s">
        <v>6402</v>
      </c>
      <c r="B523" s="2" t="s">
        <v>3437</v>
      </c>
      <c r="C523" s="2" t="s">
        <v>3619</v>
      </c>
      <c r="D523" s="2" t="s">
        <v>966</v>
      </c>
      <c r="E523" s="2" t="s">
        <v>815</v>
      </c>
      <c r="F523" s="5">
        <v>384975</v>
      </c>
      <c r="G523" s="5">
        <v>383350</v>
      </c>
      <c r="H523" s="5">
        <v>771800</v>
      </c>
      <c r="I523" s="5">
        <v>115530</v>
      </c>
    </row>
    <row r="524" spans="1:9" x14ac:dyDescent="0.3">
      <c r="A524" s="2" t="s">
        <v>6403</v>
      </c>
      <c r="B524" s="2" t="s">
        <v>3626</v>
      </c>
      <c r="C524" s="2" t="s">
        <v>904</v>
      </c>
      <c r="D524" s="2" t="s">
        <v>900</v>
      </c>
      <c r="E524" s="2" t="s">
        <v>159</v>
      </c>
      <c r="F524" s="5">
        <v>132650</v>
      </c>
      <c r="G524" s="5">
        <v>136350</v>
      </c>
      <c r="H524" s="5">
        <v>0</v>
      </c>
      <c r="I524" s="5">
        <v>0</v>
      </c>
    </row>
    <row r="525" spans="1:9" x14ac:dyDescent="0.3">
      <c r="A525" s="2" t="s">
        <v>6404</v>
      </c>
      <c r="B525" s="2" t="s">
        <v>3626</v>
      </c>
      <c r="C525" s="2" t="s">
        <v>928</v>
      </c>
      <c r="D525" s="2" t="s">
        <v>900</v>
      </c>
      <c r="E525" s="2" t="s">
        <v>218</v>
      </c>
      <c r="F525" s="5">
        <v>50000</v>
      </c>
      <c r="G525" s="5">
        <v>50000</v>
      </c>
      <c r="H525" s="5">
        <v>412634</v>
      </c>
      <c r="I525" s="5">
        <v>0</v>
      </c>
    </row>
    <row r="526" spans="1:9" x14ac:dyDescent="0.3">
      <c r="A526" s="2" t="s">
        <v>6405</v>
      </c>
      <c r="B526" s="2" t="s">
        <v>3626</v>
      </c>
      <c r="C526" s="2" t="s">
        <v>931</v>
      </c>
      <c r="D526" s="2" t="s">
        <v>900</v>
      </c>
      <c r="E526" s="2" t="s">
        <v>219</v>
      </c>
      <c r="F526" s="5">
        <v>67050</v>
      </c>
      <c r="G526" s="5">
        <v>67050</v>
      </c>
      <c r="H526" s="5">
        <v>134100</v>
      </c>
      <c r="I526" s="5">
        <v>20115</v>
      </c>
    </row>
    <row r="527" spans="1:9" x14ac:dyDescent="0.3">
      <c r="A527" s="2" t="s">
        <v>6406</v>
      </c>
      <c r="B527" s="2" t="s">
        <v>3626</v>
      </c>
      <c r="C527" s="2" t="s">
        <v>951</v>
      </c>
      <c r="D527" s="2" t="s">
        <v>900</v>
      </c>
      <c r="E527" s="2" t="s">
        <v>219</v>
      </c>
      <c r="F527" s="5">
        <v>86722</v>
      </c>
      <c r="G527" s="5">
        <v>86723</v>
      </c>
      <c r="H527" s="5">
        <v>173444</v>
      </c>
      <c r="I527" s="5">
        <v>26017</v>
      </c>
    </row>
    <row r="528" spans="1:9" x14ac:dyDescent="0.3">
      <c r="A528" s="2" t="s">
        <v>6407</v>
      </c>
      <c r="B528" s="2" t="s">
        <v>3626</v>
      </c>
      <c r="C528" s="2" t="s">
        <v>1004</v>
      </c>
      <c r="D528" s="2" t="s">
        <v>900</v>
      </c>
      <c r="E528" s="2" t="s">
        <v>164</v>
      </c>
      <c r="F528" s="5">
        <v>84000</v>
      </c>
      <c r="G528" s="5">
        <v>84000</v>
      </c>
      <c r="H528" s="5">
        <v>164000</v>
      </c>
      <c r="I528" s="5">
        <v>24900</v>
      </c>
    </row>
    <row r="529" spans="1:9" x14ac:dyDescent="0.3">
      <c r="A529" s="2" t="s">
        <v>6408</v>
      </c>
      <c r="B529" s="2" t="s">
        <v>3626</v>
      </c>
      <c r="C529" s="2" t="s">
        <v>1007</v>
      </c>
      <c r="D529" s="2" t="s">
        <v>900</v>
      </c>
      <c r="E529" s="2" t="s">
        <v>219</v>
      </c>
      <c r="F529" s="5">
        <v>47087</v>
      </c>
      <c r="G529" s="5">
        <v>47087</v>
      </c>
      <c r="H529" s="5">
        <v>94174</v>
      </c>
      <c r="I529" s="5">
        <v>14524</v>
      </c>
    </row>
    <row r="530" spans="1:9" x14ac:dyDescent="0.3">
      <c r="A530" s="2" t="s">
        <v>6409</v>
      </c>
      <c r="B530" s="2" t="s">
        <v>3626</v>
      </c>
      <c r="C530" s="2" t="s">
        <v>3646</v>
      </c>
      <c r="D530" s="2" t="s">
        <v>937</v>
      </c>
      <c r="E530" s="2" t="s">
        <v>179</v>
      </c>
      <c r="F530" s="5">
        <v>289195</v>
      </c>
      <c r="G530" s="5">
        <v>286924</v>
      </c>
      <c r="H530" s="5">
        <v>583197</v>
      </c>
      <c r="I530" s="5">
        <v>289890</v>
      </c>
    </row>
    <row r="531" spans="1:9" x14ac:dyDescent="0.3">
      <c r="A531" s="2" t="s">
        <v>6410</v>
      </c>
      <c r="B531" s="2" t="s">
        <v>3626</v>
      </c>
      <c r="C531" s="2" t="s">
        <v>3646</v>
      </c>
      <c r="D531" s="2" t="s">
        <v>937</v>
      </c>
      <c r="E531" s="2" t="s">
        <v>367</v>
      </c>
      <c r="F531" s="5">
        <v>171500</v>
      </c>
      <c r="G531" s="5">
        <v>48500</v>
      </c>
      <c r="H531" s="5">
        <v>231000</v>
      </c>
      <c r="I531" s="5">
        <v>54750</v>
      </c>
    </row>
    <row r="532" spans="1:9" x14ac:dyDescent="0.3">
      <c r="A532" s="2" t="s">
        <v>6411</v>
      </c>
      <c r="B532" s="2" t="s">
        <v>3626</v>
      </c>
      <c r="C532" s="2" t="s">
        <v>3702</v>
      </c>
      <c r="D532" s="2" t="s">
        <v>960</v>
      </c>
      <c r="E532" s="2" t="s">
        <v>159</v>
      </c>
      <c r="F532" s="5">
        <v>414960</v>
      </c>
      <c r="G532" s="5">
        <v>410635</v>
      </c>
      <c r="H532" s="5">
        <v>826545</v>
      </c>
      <c r="I532" s="5">
        <v>124046</v>
      </c>
    </row>
    <row r="533" spans="1:9" x14ac:dyDescent="0.3">
      <c r="A533" s="2" t="s">
        <v>6412</v>
      </c>
      <c r="B533" s="2" t="s">
        <v>3626</v>
      </c>
      <c r="C533" s="2" t="s">
        <v>367</v>
      </c>
      <c r="D533" s="2" t="s">
        <v>960</v>
      </c>
      <c r="E533" s="2" t="s">
        <v>167</v>
      </c>
      <c r="F533" s="5">
        <v>26500</v>
      </c>
      <c r="G533" s="5">
        <v>26500</v>
      </c>
      <c r="H533" s="5">
        <v>55000</v>
      </c>
      <c r="I533" s="5">
        <v>0</v>
      </c>
    </row>
    <row r="534" spans="1:9" x14ac:dyDescent="0.3">
      <c r="A534" s="2" t="s">
        <v>6413</v>
      </c>
      <c r="B534" s="2" t="s">
        <v>3626</v>
      </c>
      <c r="C534" s="2" t="s">
        <v>3657</v>
      </c>
      <c r="D534" s="2" t="s">
        <v>937</v>
      </c>
      <c r="E534" s="2" t="s">
        <v>159</v>
      </c>
      <c r="F534" s="5">
        <v>171103</v>
      </c>
      <c r="G534" s="5">
        <v>174803</v>
      </c>
      <c r="H534" s="5">
        <v>262000</v>
      </c>
      <c r="I534" s="5">
        <v>39150</v>
      </c>
    </row>
    <row r="535" spans="1:9" x14ac:dyDescent="0.3">
      <c r="A535" s="2" t="s">
        <v>6414</v>
      </c>
      <c r="B535" s="2" t="s">
        <v>3626</v>
      </c>
      <c r="C535" s="2" t="s">
        <v>3712</v>
      </c>
      <c r="D535" s="2" t="s">
        <v>966</v>
      </c>
      <c r="E535" s="2" t="s">
        <v>159</v>
      </c>
      <c r="F535" s="5">
        <v>60463</v>
      </c>
      <c r="G535" s="5">
        <v>58775</v>
      </c>
      <c r="H535" s="5">
        <v>115976</v>
      </c>
      <c r="I535" s="5">
        <v>57088</v>
      </c>
    </row>
    <row r="536" spans="1:9" x14ac:dyDescent="0.3">
      <c r="A536" s="2" t="s">
        <v>6415</v>
      </c>
      <c r="B536" s="2" t="s">
        <v>3626</v>
      </c>
      <c r="C536" s="2" t="s">
        <v>3715</v>
      </c>
      <c r="D536" s="2" t="s">
        <v>966</v>
      </c>
      <c r="E536" s="2" t="s">
        <v>487</v>
      </c>
      <c r="F536" s="5">
        <v>141650</v>
      </c>
      <c r="G536" s="5">
        <v>139125</v>
      </c>
      <c r="H536" s="5">
        <v>142600</v>
      </c>
      <c r="I536" s="5">
        <v>0</v>
      </c>
    </row>
    <row r="537" spans="1:9" x14ac:dyDescent="0.3">
      <c r="A537" s="2" t="s">
        <v>6416</v>
      </c>
      <c r="B537" s="2" t="s">
        <v>3626</v>
      </c>
      <c r="C537" s="2" t="s">
        <v>3675</v>
      </c>
      <c r="D537" s="2" t="s">
        <v>950</v>
      </c>
      <c r="E537" s="2" t="s">
        <v>159</v>
      </c>
      <c r="F537" s="5">
        <v>881150</v>
      </c>
      <c r="G537" s="5">
        <v>564000</v>
      </c>
      <c r="H537" s="5">
        <v>1135650</v>
      </c>
      <c r="I537" s="5">
        <v>129660</v>
      </c>
    </row>
    <row r="538" spans="1:9" x14ac:dyDescent="0.3">
      <c r="A538" s="2" t="s">
        <v>6417</v>
      </c>
      <c r="B538" s="2" t="s">
        <v>3626</v>
      </c>
      <c r="C538" s="2" t="s">
        <v>3675</v>
      </c>
      <c r="D538" s="2" t="s">
        <v>950</v>
      </c>
      <c r="E538" s="2" t="s">
        <v>175</v>
      </c>
      <c r="F538" s="5">
        <v>2501500</v>
      </c>
      <c r="G538" s="5">
        <v>2760000</v>
      </c>
      <c r="H538" s="5">
        <v>5520000</v>
      </c>
      <c r="I538" s="5">
        <v>827625</v>
      </c>
    </row>
    <row r="539" spans="1:9" x14ac:dyDescent="0.3">
      <c r="A539" s="2" t="s">
        <v>6418</v>
      </c>
      <c r="B539" s="2" t="s">
        <v>3626</v>
      </c>
      <c r="C539" s="2" t="s">
        <v>3678</v>
      </c>
      <c r="D539" s="2" t="s">
        <v>950</v>
      </c>
      <c r="E539" s="2" t="s">
        <v>159</v>
      </c>
      <c r="F539" s="5">
        <v>1122063</v>
      </c>
      <c r="G539" s="5">
        <v>1096302</v>
      </c>
      <c r="H539" s="5">
        <v>1308119</v>
      </c>
      <c r="I539" s="5">
        <v>134469</v>
      </c>
    </row>
    <row r="540" spans="1:9" x14ac:dyDescent="0.3">
      <c r="A540" s="2" t="s">
        <v>6419</v>
      </c>
      <c r="B540" s="2" t="s">
        <v>3626</v>
      </c>
      <c r="C540" s="2" t="s">
        <v>3678</v>
      </c>
      <c r="D540" s="2" t="s">
        <v>950</v>
      </c>
      <c r="E540" s="2" t="s">
        <v>190</v>
      </c>
      <c r="F540" s="5">
        <v>49568</v>
      </c>
      <c r="G540" s="5">
        <v>47973</v>
      </c>
      <c r="H540" s="5">
        <v>0</v>
      </c>
      <c r="I540" s="5">
        <v>0</v>
      </c>
    </row>
    <row r="541" spans="1:9" x14ac:dyDescent="0.3">
      <c r="A541" s="2" t="s">
        <v>6420</v>
      </c>
      <c r="B541" s="2" t="s">
        <v>3626</v>
      </c>
      <c r="C541" s="2" t="s">
        <v>3681</v>
      </c>
      <c r="D541" s="2" t="s">
        <v>950</v>
      </c>
      <c r="E541" s="2" t="s">
        <v>159</v>
      </c>
      <c r="F541" s="5">
        <v>438000</v>
      </c>
      <c r="G541" s="5">
        <v>438000</v>
      </c>
      <c r="H541" s="5">
        <v>871000</v>
      </c>
      <c r="I541" s="5">
        <v>109050</v>
      </c>
    </row>
    <row r="542" spans="1:9" x14ac:dyDescent="0.3">
      <c r="A542" s="2" t="s">
        <v>6421</v>
      </c>
      <c r="B542" s="2" t="s">
        <v>3626</v>
      </c>
      <c r="C542" s="2" t="s">
        <v>3684</v>
      </c>
      <c r="D542" s="2" t="s">
        <v>950</v>
      </c>
      <c r="E542" s="2" t="s">
        <v>159</v>
      </c>
      <c r="F542" s="5">
        <v>8374083</v>
      </c>
      <c r="G542" s="5">
        <v>7872384</v>
      </c>
      <c r="H542" s="5">
        <v>8399083</v>
      </c>
      <c r="I542" s="5">
        <v>633677</v>
      </c>
    </row>
    <row r="543" spans="1:9" x14ac:dyDescent="0.3">
      <c r="A543" s="2" t="s">
        <v>6422</v>
      </c>
      <c r="B543" s="2" t="s">
        <v>3626</v>
      </c>
      <c r="C543" s="2" t="s">
        <v>3687</v>
      </c>
      <c r="D543" s="2" t="s">
        <v>950</v>
      </c>
      <c r="E543" s="2" t="s">
        <v>159</v>
      </c>
      <c r="F543" s="5">
        <v>931500</v>
      </c>
      <c r="G543" s="5">
        <v>931500</v>
      </c>
      <c r="H543" s="5">
        <v>1861000</v>
      </c>
      <c r="I543" s="5">
        <v>263850</v>
      </c>
    </row>
    <row r="544" spans="1:9" x14ac:dyDescent="0.3">
      <c r="A544" s="2" t="s">
        <v>6423</v>
      </c>
      <c r="B544" s="2" t="s">
        <v>3626</v>
      </c>
      <c r="C544" s="2" t="s">
        <v>3687</v>
      </c>
      <c r="D544" s="2" t="s">
        <v>950</v>
      </c>
      <c r="E544" s="2" t="s">
        <v>190</v>
      </c>
      <c r="F544" s="5">
        <v>44540</v>
      </c>
      <c r="G544" s="5">
        <v>43105</v>
      </c>
      <c r="H544" s="5">
        <v>0</v>
      </c>
      <c r="I544" s="5">
        <v>0</v>
      </c>
    </row>
    <row r="545" spans="1:9" x14ac:dyDescent="0.3">
      <c r="A545" s="2" t="s">
        <v>6424</v>
      </c>
      <c r="B545" s="2" t="s">
        <v>3626</v>
      </c>
      <c r="C545" s="2" t="s">
        <v>3690</v>
      </c>
      <c r="D545" s="2" t="s">
        <v>950</v>
      </c>
      <c r="E545" s="2" t="s">
        <v>159</v>
      </c>
      <c r="F545" s="5">
        <v>4993213</v>
      </c>
      <c r="G545" s="5">
        <v>5000791</v>
      </c>
      <c r="H545" s="5">
        <v>9995843</v>
      </c>
      <c r="I545" s="5">
        <v>1145498</v>
      </c>
    </row>
    <row r="546" spans="1:9" x14ac:dyDescent="0.3">
      <c r="A546" s="2" t="s">
        <v>10923</v>
      </c>
      <c r="B546" s="2" t="s">
        <v>3727</v>
      </c>
      <c r="C546" s="2" t="s">
        <v>910</v>
      </c>
      <c r="D546" s="2" t="s">
        <v>900</v>
      </c>
      <c r="E546" s="2" t="s">
        <v>164</v>
      </c>
      <c r="F546" s="5">
        <v>97918</v>
      </c>
      <c r="G546" s="5">
        <v>97918</v>
      </c>
      <c r="H546" s="5">
        <v>195836</v>
      </c>
      <c r="I546" s="5">
        <v>29375</v>
      </c>
    </row>
    <row r="547" spans="1:9" x14ac:dyDescent="0.3">
      <c r="A547" s="2" t="s">
        <v>6425</v>
      </c>
      <c r="B547" s="2" t="s">
        <v>3727</v>
      </c>
      <c r="C547" s="2" t="s">
        <v>3762</v>
      </c>
      <c r="D547" s="2" t="s">
        <v>960</v>
      </c>
      <c r="E547" s="2" t="s">
        <v>179</v>
      </c>
      <c r="F547" s="5">
        <v>86193</v>
      </c>
      <c r="G547" s="5">
        <v>84313</v>
      </c>
      <c r="H547" s="5">
        <v>174399</v>
      </c>
      <c r="I547" s="5">
        <v>0</v>
      </c>
    </row>
    <row r="548" spans="1:9" x14ac:dyDescent="0.3">
      <c r="A548" s="2" t="s">
        <v>6426</v>
      </c>
      <c r="B548" s="2" t="s">
        <v>3727</v>
      </c>
      <c r="C548" s="2" t="s">
        <v>3747</v>
      </c>
      <c r="D548" s="2" t="s">
        <v>937</v>
      </c>
      <c r="E548" s="2" t="s">
        <v>159</v>
      </c>
      <c r="F548" s="5">
        <v>146500</v>
      </c>
      <c r="G548" s="5">
        <v>145500</v>
      </c>
      <c r="H548" s="5">
        <v>145500</v>
      </c>
      <c r="I548" s="5">
        <v>0</v>
      </c>
    </row>
    <row r="549" spans="1:9" x14ac:dyDescent="0.3">
      <c r="A549" s="2" t="s">
        <v>6427</v>
      </c>
      <c r="B549" s="2" t="s">
        <v>3727</v>
      </c>
      <c r="C549" s="2" t="s">
        <v>3753</v>
      </c>
      <c r="D549" s="2" t="s">
        <v>950</v>
      </c>
      <c r="E549" s="2" t="s">
        <v>159</v>
      </c>
      <c r="F549" s="5">
        <v>4017275</v>
      </c>
      <c r="G549" s="5">
        <v>3932725</v>
      </c>
      <c r="H549" s="5">
        <v>7961325</v>
      </c>
      <c r="I549" s="5">
        <v>671700</v>
      </c>
    </row>
    <row r="550" spans="1:9" x14ac:dyDescent="0.3">
      <c r="A550" s="2" t="s">
        <v>6428</v>
      </c>
      <c r="B550" s="2" t="s">
        <v>3727</v>
      </c>
      <c r="C550" s="2" t="s">
        <v>3753</v>
      </c>
      <c r="D550" s="2" t="s">
        <v>950</v>
      </c>
      <c r="E550" s="2" t="s">
        <v>190</v>
      </c>
      <c r="F550" s="5">
        <v>0</v>
      </c>
      <c r="G550" s="5">
        <v>0</v>
      </c>
      <c r="H550" s="5">
        <v>0</v>
      </c>
      <c r="I550" s="5">
        <v>0</v>
      </c>
    </row>
    <row r="551" spans="1:9" x14ac:dyDescent="0.3">
      <c r="A551" s="2" t="s">
        <v>6429</v>
      </c>
      <c r="B551" s="2" t="s">
        <v>3727</v>
      </c>
      <c r="C551" s="2" t="s">
        <v>3756</v>
      </c>
      <c r="D551" s="2" t="s">
        <v>950</v>
      </c>
      <c r="E551" s="2" t="s">
        <v>159</v>
      </c>
      <c r="F551" s="5">
        <v>1826500</v>
      </c>
      <c r="G551" s="5">
        <v>1826500</v>
      </c>
      <c r="H551" s="5">
        <v>4002000</v>
      </c>
      <c r="I551" s="5">
        <v>538500</v>
      </c>
    </row>
    <row r="552" spans="1:9" x14ac:dyDescent="0.3">
      <c r="A552" s="2" t="s">
        <v>8769</v>
      </c>
      <c r="B552" s="2" t="s">
        <v>3768</v>
      </c>
      <c r="C552" s="2" t="s">
        <v>922</v>
      </c>
      <c r="D552" s="2" t="s">
        <v>900</v>
      </c>
      <c r="E552" s="2" t="s">
        <v>219</v>
      </c>
      <c r="F552" s="5">
        <v>0</v>
      </c>
      <c r="G552" s="5">
        <v>47026</v>
      </c>
      <c r="H552" s="5">
        <v>94052</v>
      </c>
      <c r="I552" s="5">
        <v>14108</v>
      </c>
    </row>
    <row r="553" spans="1:9" x14ac:dyDescent="0.3">
      <c r="A553" s="2" t="s">
        <v>6430</v>
      </c>
      <c r="B553" s="2" t="s">
        <v>3768</v>
      </c>
      <c r="C553" s="2" t="s">
        <v>928</v>
      </c>
      <c r="D553" s="2" t="s">
        <v>900</v>
      </c>
      <c r="E553" s="2" t="s">
        <v>219</v>
      </c>
      <c r="F553" s="5">
        <v>15277</v>
      </c>
      <c r="G553" s="5">
        <v>0</v>
      </c>
      <c r="H553" s="5">
        <v>0</v>
      </c>
      <c r="I553" s="5">
        <v>0</v>
      </c>
    </row>
    <row r="554" spans="1:9" x14ac:dyDescent="0.3">
      <c r="A554" s="2" t="s">
        <v>6431</v>
      </c>
      <c r="B554" s="2" t="s">
        <v>3768</v>
      </c>
      <c r="C554" s="2" t="s">
        <v>931</v>
      </c>
      <c r="D554" s="2" t="s">
        <v>900</v>
      </c>
      <c r="E554" s="2" t="s">
        <v>219</v>
      </c>
      <c r="F554" s="5">
        <v>68860</v>
      </c>
      <c r="G554" s="5">
        <v>68860</v>
      </c>
      <c r="H554" s="5">
        <v>137280</v>
      </c>
      <c r="I554" s="5">
        <v>20658</v>
      </c>
    </row>
    <row r="555" spans="1:9" x14ac:dyDescent="0.3">
      <c r="A555" s="2" t="s">
        <v>6432</v>
      </c>
      <c r="B555" s="2" t="s">
        <v>3768</v>
      </c>
      <c r="C555" s="2" t="s">
        <v>934</v>
      </c>
      <c r="D555" s="2" t="s">
        <v>900</v>
      </c>
      <c r="E555" s="2" t="s">
        <v>164</v>
      </c>
      <c r="F555" s="5">
        <v>46851</v>
      </c>
      <c r="G555" s="5">
        <v>45601</v>
      </c>
      <c r="H555" s="5">
        <v>90302</v>
      </c>
      <c r="I555" s="5">
        <v>46504</v>
      </c>
    </row>
    <row r="556" spans="1:9" x14ac:dyDescent="0.3">
      <c r="A556" s="2" t="s">
        <v>6433</v>
      </c>
      <c r="B556" s="2" t="s">
        <v>3768</v>
      </c>
      <c r="C556" s="2" t="s">
        <v>934</v>
      </c>
      <c r="D556" s="2" t="s">
        <v>900</v>
      </c>
      <c r="E556" s="2" t="s">
        <v>219</v>
      </c>
      <c r="F556" s="5">
        <v>55775</v>
      </c>
      <c r="G556" s="5">
        <v>55775</v>
      </c>
      <c r="H556" s="5">
        <v>0</v>
      </c>
      <c r="I556" s="5">
        <v>0</v>
      </c>
    </row>
    <row r="557" spans="1:9" x14ac:dyDescent="0.3">
      <c r="A557" s="2" t="s">
        <v>6434</v>
      </c>
      <c r="B557" s="2" t="s">
        <v>3768</v>
      </c>
      <c r="C557" s="2" t="s">
        <v>995</v>
      </c>
      <c r="D557" s="2" t="s">
        <v>900</v>
      </c>
      <c r="E557" s="2" t="s">
        <v>219</v>
      </c>
      <c r="F557" s="5">
        <v>87640</v>
      </c>
      <c r="G557" s="5">
        <v>87640</v>
      </c>
      <c r="H557" s="5">
        <v>174720</v>
      </c>
      <c r="I557" s="5">
        <v>26292</v>
      </c>
    </row>
    <row r="558" spans="1:9" x14ac:dyDescent="0.3">
      <c r="A558" s="2" t="s">
        <v>6435</v>
      </c>
      <c r="B558" s="2" t="s">
        <v>3768</v>
      </c>
      <c r="C558" s="2" t="s">
        <v>996</v>
      </c>
      <c r="D558" s="2" t="s">
        <v>900</v>
      </c>
      <c r="E558" s="2" t="s">
        <v>219</v>
      </c>
      <c r="F558" s="5">
        <v>47686</v>
      </c>
      <c r="G558" s="5">
        <v>47686</v>
      </c>
      <c r="H558" s="5">
        <v>95372</v>
      </c>
      <c r="I558" s="5">
        <v>14306</v>
      </c>
    </row>
    <row r="559" spans="1:9" x14ac:dyDescent="0.3">
      <c r="A559" s="2" t="s">
        <v>6436</v>
      </c>
      <c r="B559" s="2" t="s">
        <v>3768</v>
      </c>
      <c r="C559" s="2" t="s">
        <v>3779</v>
      </c>
      <c r="D559" s="2" t="s">
        <v>937</v>
      </c>
      <c r="E559" s="2" t="s">
        <v>179</v>
      </c>
      <c r="F559" s="5">
        <v>383050</v>
      </c>
      <c r="G559" s="5">
        <v>383925</v>
      </c>
      <c r="H559" s="5">
        <v>769975</v>
      </c>
      <c r="I559" s="5">
        <v>115796</v>
      </c>
    </row>
    <row r="560" spans="1:9" x14ac:dyDescent="0.3">
      <c r="A560" s="2" t="s">
        <v>6437</v>
      </c>
      <c r="B560" s="2" t="s">
        <v>3768</v>
      </c>
      <c r="C560" s="2" t="s">
        <v>3779</v>
      </c>
      <c r="D560" s="2" t="s">
        <v>937</v>
      </c>
      <c r="E560" s="2" t="s">
        <v>168</v>
      </c>
      <c r="F560" s="5">
        <v>101500</v>
      </c>
      <c r="G560" s="5">
        <v>100520</v>
      </c>
      <c r="H560" s="5">
        <v>198100</v>
      </c>
      <c r="I560" s="5">
        <v>30617</v>
      </c>
    </row>
    <row r="561" spans="1:9" x14ac:dyDescent="0.3">
      <c r="A561" s="2" t="s">
        <v>6438</v>
      </c>
      <c r="B561" s="2" t="s">
        <v>3768</v>
      </c>
      <c r="C561" s="2" t="s">
        <v>3843</v>
      </c>
      <c r="D561" s="2" t="s">
        <v>960</v>
      </c>
      <c r="E561" s="2" t="s">
        <v>185</v>
      </c>
      <c r="F561" s="5">
        <v>239500</v>
      </c>
      <c r="G561" s="5">
        <v>237050</v>
      </c>
      <c r="H561" s="5">
        <v>477900</v>
      </c>
      <c r="I561" s="5">
        <v>71865</v>
      </c>
    </row>
    <row r="562" spans="1:9" x14ac:dyDescent="0.3">
      <c r="A562" s="2" t="s">
        <v>6439</v>
      </c>
      <c r="B562" s="2" t="s">
        <v>3768</v>
      </c>
      <c r="C562" s="2" t="s">
        <v>3782</v>
      </c>
      <c r="D562" s="2" t="s">
        <v>937</v>
      </c>
      <c r="E562" s="2" t="s">
        <v>179</v>
      </c>
      <c r="F562" s="5">
        <v>0</v>
      </c>
      <c r="G562" s="5">
        <v>0</v>
      </c>
      <c r="H562" s="5">
        <v>0</v>
      </c>
      <c r="I562" s="5">
        <v>0</v>
      </c>
    </row>
    <row r="563" spans="1:9" x14ac:dyDescent="0.3">
      <c r="A563" s="2" t="s">
        <v>6440</v>
      </c>
      <c r="B563" s="2" t="s">
        <v>3768</v>
      </c>
      <c r="C563" s="2" t="s">
        <v>3782</v>
      </c>
      <c r="D563" s="2" t="s">
        <v>937</v>
      </c>
      <c r="E563" s="2" t="s">
        <v>167</v>
      </c>
      <c r="F563" s="5">
        <v>376500</v>
      </c>
      <c r="G563" s="5">
        <v>376500</v>
      </c>
      <c r="H563" s="5">
        <v>371000</v>
      </c>
      <c r="I563" s="5">
        <v>55650</v>
      </c>
    </row>
    <row r="564" spans="1:9" x14ac:dyDescent="0.3">
      <c r="A564" s="2" t="s">
        <v>6441</v>
      </c>
      <c r="B564" s="2" t="s">
        <v>3768</v>
      </c>
      <c r="C564" s="2" t="s">
        <v>3782</v>
      </c>
      <c r="D564" s="2" t="s">
        <v>937</v>
      </c>
      <c r="E564" s="2" t="s">
        <v>409</v>
      </c>
      <c r="F564" s="5">
        <v>227879</v>
      </c>
      <c r="G564" s="5">
        <v>228563</v>
      </c>
      <c r="H564" s="5">
        <v>458769</v>
      </c>
      <c r="I564" s="5">
        <v>0</v>
      </c>
    </row>
    <row r="565" spans="1:9" x14ac:dyDescent="0.3">
      <c r="A565" s="2" t="s">
        <v>6442</v>
      </c>
      <c r="B565" s="2" t="s">
        <v>3768</v>
      </c>
      <c r="C565" s="2" t="s">
        <v>3797</v>
      </c>
      <c r="D565" s="2" t="s">
        <v>937</v>
      </c>
      <c r="E565" s="2" t="s">
        <v>406</v>
      </c>
      <c r="F565" s="5">
        <v>68544</v>
      </c>
      <c r="G565" s="5">
        <v>67752</v>
      </c>
      <c r="H565" s="5">
        <v>133128</v>
      </c>
      <c r="I565" s="5">
        <v>19494</v>
      </c>
    </row>
    <row r="566" spans="1:9" x14ac:dyDescent="0.3">
      <c r="A566" s="2" t="s">
        <v>6443</v>
      </c>
      <c r="B566" s="2" t="s">
        <v>3768</v>
      </c>
      <c r="C566" s="2" t="s">
        <v>3803</v>
      </c>
      <c r="D566" s="2" t="s">
        <v>937</v>
      </c>
      <c r="E566" s="2" t="s">
        <v>159</v>
      </c>
      <c r="F566" s="5">
        <v>28253</v>
      </c>
      <c r="G566" s="5">
        <v>27700</v>
      </c>
      <c r="H566" s="5">
        <v>55743</v>
      </c>
      <c r="I566" s="5">
        <v>0</v>
      </c>
    </row>
    <row r="567" spans="1:9" x14ac:dyDescent="0.3">
      <c r="A567" s="2" t="s">
        <v>6444</v>
      </c>
      <c r="B567" s="2" t="s">
        <v>3768</v>
      </c>
      <c r="C567" s="2" t="s">
        <v>1299</v>
      </c>
      <c r="D567" s="2" t="s">
        <v>937</v>
      </c>
      <c r="E567" s="2" t="s">
        <v>179</v>
      </c>
      <c r="F567" s="5">
        <v>51275</v>
      </c>
      <c r="G567" s="5">
        <v>50625</v>
      </c>
      <c r="H567" s="5">
        <v>99300</v>
      </c>
      <c r="I567" s="5">
        <v>14505</v>
      </c>
    </row>
    <row r="568" spans="1:9" x14ac:dyDescent="0.3">
      <c r="A568" s="2" t="s">
        <v>6445</v>
      </c>
      <c r="B568" s="2" t="s">
        <v>3768</v>
      </c>
      <c r="C568" s="2" t="s">
        <v>1299</v>
      </c>
      <c r="D568" s="2" t="s">
        <v>937</v>
      </c>
      <c r="E568" s="2" t="s">
        <v>168</v>
      </c>
      <c r="F568" s="5">
        <v>124646</v>
      </c>
      <c r="G568" s="5">
        <v>124445</v>
      </c>
      <c r="H568" s="5">
        <v>249215</v>
      </c>
      <c r="I568" s="5">
        <v>37371</v>
      </c>
    </row>
    <row r="569" spans="1:9" x14ac:dyDescent="0.3">
      <c r="A569" s="2" t="s">
        <v>6446</v>
      </c>
      <c r="B569" s="2" t="s">
        <v>3768</v>
      </c>
      <c r="C569" s="2" t="s">
        <v>1299</v>
      </c>
      <c r="D569" s="2" t="s">
        <v>937</v>
      </c>
      <c r="E569" s="2" t="s">
        <v>169</v>
      </c>
      <c r="F569" s="5">
        <v>120000</v>
      </c>
      <c r="G569" s="5">
        <v>119500</v>
      </c>
      <c r="H569" s="5">
        <v>239000</v>
      </c>
      <c r="I569" s="5">
        <v>36150</v>
      </c>
    </row>
    <row r="570" spans="1:9" x14ac:dyDescent="0.3">
      <c r="A570" s="2" t="s">
        <v>6447</v>
      </c>
      <c r="B570" s="2" t="s">
        <v>3768</v>
      </c>
      <c r="C570" s="2" t="s">
        <v>3823</v>
      </c>
      <c r="D570" s="2" t="s">
        <v>950</v>
      </c>
      <c r="E570" s="2" t="s">
        <v>159</v>
      </c>
      <c r="F570" s="5">
        <v>3178400</v>
      </c>
      <c r="G570" s="5">
        <v>2758500</v>
      </c>
      <c r="H570" s="5">
        <v>3945000</v>
      </c>
      <c r="I570" s="5">
        <v>130950</v>
      </c>
    </row>
    <row r="571" spans="1:9" x14ac:dyDescent="0.3">
      <c r="A571" s="2" t="s">
        <v>6448</v>
      </c>
      <c r="B571" s="2" t="s">
        <v>3768</v>
      </c>
      <c r="C571" s="2" t="s">
        <v>3826</v>
      </c>
      <c r="D571" s="2" t="s">
        <v>950</v>
      </c>
      <c r="E571" s="2" t="s">
        <v>159</v>
      </c>
      <c r="F571" s="5">
        <v>4495158</v>
      </c>
      <c r="G571" s="5">
        <v>3958101</v>
      </c>
      <c r="H571" s="5">
        <v>7898610</v>
      </c>
      <c r="I571" s="5">
        <v>2261310</v>
      </c>
    </row>
    <row r="572" spans="1:9" x14ac:dyDescent="0.3">
      <c r="A572" s="2" t="s">
        <v>6449</v>
      </c>
      <c r="B572" s="2" t="s">
        <v>3768</v>
      </c>
      <c r="C572" s="2" t="s">
        <v>3829</v>
      </c>
      <c r="D572" s="2" t="s">
        <v>950</v>
      </c>
      <c r="E572" s="2" t="s">
        <v>159</v>
      </c>
      <c r="F572" s="5">
        <v>375380</v>
      </c>
      <c r="G572" s="5">
        <v>374287</v>
      </c>
      <c r="H572" s="5">
        <v>422975</v>
      </c>
      <c r="I572" s="5">
        <v>94676</v>
      </c>
    </row>
    <row r="573" spans="1:9" x14ac:dyDescent="0.3">
      <c r="A573" s="2" t="s">
        <v>6450</v>
      </c>
      <c r="B573" s="2" t="s">
        <v>3768</v>
      </c>
      <c r="C573" s="2" t="s">
        <v>3829</v>
      </c>
      <c r="D573" s="2" t="s">
        <v>950</v>
      </c>
      <c r="E573" s="2" t="s">
        <v>175</v>
      </c>
      <c r="F573" s="5">
        <v>715500</v>
      </c>
      <c r="G573" s="5">
        <v>715500</v>
      </c>
      <c r="H573" s="5">
        <v>1425000</v>
      </c>
      <c r="I573" s="5">
        <v>213450</v>
      </c>
    </row>
    <row r="574" spans="1:9" x14ac:dyDescent="0.3">
      <c r="A574" s="2" t="s">
        <v>6451</v>
      </c>
      <c r="B574" s="2" t="s">
        <v>3768</v>
      </c>
      <c r="C574" s="2" t="s">
        <v>3832</v>
      </c>
      <c r="D574" s="2" t="s">
        <v>950</v>
      </c>
      <c r="E574" s="2" t="s">
        <v>159</v>
      </c>
      <c r="F574" s="5">
        <v>4006500</v>
      </c>
      <c r="G574" s="5">
        <v>4001500</v>
      </c>
      <c r="H574" s="5">
        <v>7401000</v>
      </c>
      <c r="I574" s="5">
        <v>2348400</v>
      </c>
    </row>
    <row r="575" spans="1:9" x14ac:dyDescent="0.3">
      <c r="A575" s="2" t="s">
        <v>6452</v>
      </c>
      <c r="B575" s="2" t="s">
        <v>3768</v>
      </c>
      <c r="C575" s="2" t="s">
        <v>3832</v>
      </c>
      <c r="D575" s="2" t="s">
        <v>950</v>
      </c>
      <c r="E575" s="2" t="s">
        <v>190</v>
      </c>
      <c r="F575" s="5">
        <v>1245423</v>
      </c>
      <c r="G575" s="5">
        <v>1234973</v>
      </c>
      <c r="H575" s="5">
        <v>2473033</v>
      </c>
      <c r="I575" s="5">
        <v>1236348</v>
      </c>
    </row>
    <row r="576" spans="1:9" x14ac:dyDescent="0.3">
      <c r="A576" s="2" t="s">
        <v>6453</v>
      </c>
      <c r="B576" s="2" t="s">
        <v>3768</v>
      </c>
      <c r="C576" s="2" t="s">
        <v>3832</v>
      </c>
      <c r="D576" s="2" t="s">
        <v>950</v>
      </c>
      <c r="E576" s="2" t="s">
        <v>175</v>
      </c>
      <c r="F576" s="5">
        <v>1561000</v>
      </c>
      <c r="G576" s="5">
        <v>1557500</v>
      </c>
      <c r="H576" s="5">
        <v>3112000</v>
      </c>
      <c r="I576" s="5">
        <v>443250</v>
      </c>
    </row>
    <row r="577" spans="1:9" x14ac:dyDescent="0.3">
      <c r="A577" s="2" t="s">
        <v>6454</v>
      </c>
      <c r="B577" s="2" t="s">
        <v>3768</v>
      </c>
      <c r="C577" s="2" t="s">
        <v>3835</v>
      </c>
      <c r="D577" s="2" t="s">
        <v>950</v>
      </c>
      <c r="E577" s="2" t="s">
        <v>159</v>
      </c>
      <c r="F577" s="5">
        <v>1269928</v>
      </c>
      <c r="G577" s="5">
        <v>1273558</v>
      </c>
      <c r="H577" s="5">
        <v>2489828</v>
      </c>
      <c r="I577" s="5">
        <v>492513</v>
      </c>
    </row>
    <row r="578" spans="1:9" x14ac:dyDescent="0.3">
      <c r="A578" s="2" t="s">
        <v>6455</v>
      </c>
      <c r="B578" s="2" t="s">
        <v>3855</v>
      </c>
      <c r="C578" s="2" t="s">
        <v>897</v>
      </c>
      <c r="D578" s="2" t="s">
        <v>896</v>
      </c>
      <c r="E578" s="2" t="s">
        <v>409</v>
      </c>
      <c r="F578" s="5">
        <v>534286</v>
      </c>
      <c r="G578" s="5">
        <v>530000</v>
      </c>
      <c r="H578" s="5">
        <v>1060000</v>
      </c>
      <c r="I578" s="5">
        <v>159000</v>
      </c>
    </row>
    <row r="579" spans="1:9" x14ac:dyDescent="0.3">
      <c r="A579" s="2" t="s">
        <v>6456</v>
      </c>
      <c r="B579" s="2" t="s">
        <v>3855</v>
      </c>
      <c r="C579" s="2" t="s">
        <v>910</v>
      </c>
      <c r="D579" s="2" t="s">
        <v>900</v>
      </c>
      <c r="E579" s="2" t="s">
        <v>179</v>
      </c>
      <c r="F579" s="5">
        <v>4410</v>
      </c>
      <c r="G579" s="5">
        <v>114410</v>
      </c>
      <c r="H579" s="5">
        <v>122390</v>
      </c>
      <c r="I579" s="5">
        <v>2890</v>
      </c>
    </row>
    <row r="580" spans="1:9" x14ac:dyDescent="0.3">
      <c r="A580" s="2" t="s">
        <v>6457</v>
      </c>
      <c r="B580" s="2" t="s">
        <v>3855</v>
      </c>
      <c r="C580" s="2" t="s">
        <v>910</v>
      </c>
      <c r="D580" s="2" t="s">
        <v>900</v>
      </c>
      <c r="E580" s="2" t="s">
        <v>170</v>
      </c>
      <c r="F580" s="5">
        <v>65628</v>
      </c>
      <c r="G580" s="5">
        <v>69824</v>
      </c>
      <c r="H580" s="5">
        <v>136934</v>
      </c>
      <c r="I580" s="5">
        <v>19997</v>
      </c>
    </row>
    <row r="581" spans="1:9" x14ac:dyDescent="0.3">
      <c r="A581" s="2" t="s">
        <v>6458</v>
      </c>
      <c r="B581" s="2" t="s">
        <v>3855</v>
      </c>
      <c r="C581" s="2" t="s">
        <v>3933</v>
      </c>
      <c r="D581" s="2" t="s">
        <v>960</v>
      </c>
      <c r="E581" s="2" t="s">
        <v>179</v>
      </c>
      <c r="F581" s="5">
        <v>10513994</v>
      </c>
      <c r="G581" s="5">
        <v>10526472</v>
      </c>
      <c r="H581" s="5">
        <v>18950460</v>
      </c>
      <c r="I581" s="5">
        <v>1231533</v>
      </c>
    </row>
    <row r="582" spans="1:9" x14ac:dyDescent="0.3">
      <c r="A582" s="2" t="s">
        <v>6459</v>
      </c>
      <c r="B582" s="2" t="s">
        <v>3855</v>
      </c>
      <c r="C582" s="2" t="s">
        <v>3862</v>
      </c>
      <c r="D582" s="2" t="s">
        <v>937</v>
      </c>
      <c r="E582" s="2" t="s">
        <v>159</v>
      </c>
      <c r="F582" s="5">
        <v>494224</v>
      </c>
      <c r="G582" s="5">
        <v>491322</v>
      </c>
      <c r="H582" s="5">
        <v>983389</v>
      </c>
      <c r="I582" s="5">
        <v>147737</v>
      </c>
    </row>
    <row r="583" spans="1:9" x14ac:dyDescent="0.3">
      <c r="A583" s="2" t="s">
        <v>6460</v>
      </c>
      <c r="B583" s="2" t="s">
        <v>3855</v>
      </c>
      <c r="C583" s="2" t="s">
        <v>3862</v>
      </c>
      <c r="D583" s="2" t="s">
        <v>937</v>
      </c>
      <c r="E583" s="2" t="s">
        <v>170</v>
      </c>
      <c r="F583" s="5">
        <v>455000</v>
      </c>
      <c r="G583" s="5">
        <v>455000</v>
      </c>
      <c r="H583" s="5">
        <v>912000</v>
      </c>
      <c r="I583" s="5">
        <v>136650</v>
      </c>
    </row>
    <row r="584" spans="1:9" x14ac:dyDescent="0.3">
      <c r="A584" s="2" t="s">
        <v>6461</v>
      </c>
      <c r="B584" s="2" t="s">
        <v>3855</v>
      </c>
      <c r="C584" s="2" t="s">
        <v>3862</v>
      </c>
      <c r="D584" s="2" t="s">
        <v>937</v>
      </c>
      <c r="E584" s="2" t="s">
        <v>164</v>
      </c>
      <c r="F584" s="5">
        <v>407000</v>
      </c>
      <c r="G584" s="5">
        <v>407000</v>
      </c>
      <c r="H584" s="5">
        <v>817000</v>
      </c>
      <c r="I584" s="5">
        <v>122250</v>
      </c>
    </row>
    <row r="585" spans="1:9" x14ac:dyDescent="0.3">
      <c r="A585" s="2" t="s">
        <v>6462</v>
      </c>
      <c r="B585" s="2" t="s">
        <v>3855</v>
      </c>
      <c r="C585" s="2" t="s">
        <v>3865</v>
      </c>
      <c r="D585" s="2" t="s">
        <v>937</v>
      </c>
      <c r="E585" s="2" t="s">
        <v>167</v>
      </c>
      <c r="F585" s="5">
        <v>538500</v>
      </c>
      <c r="G585" s="5">
        <v>538500</v>
      </c>
      <c r="H585" s="5">
        <v>1074000</v>
      </c>
      <c r="I585" s="5">
        <v>161250</v>
      </c>
    </row>
    <row r="586" spans="1:9" x14ac:dyDescent="0.3">
      <c r="A586" s="2" t="s">
        <v>6463</v>
      </c>
      <c r="B586" s="2" t="s">
        <v>3855</v>
      </c>
      <c r="C586" s="2" t="s">
        <v>3868</v>
      </c>
      <c r="D586" s="2" t="s">
        <v>937</v>
      </c>
      <c r="E586" s="2" t="s">
        <v>179</v>
      </c>
      <c r="F586" s="5">
        <v>52500</v>
      </c>
      <c r="G586" s="5">
        <v>52500</v>
      </c>
      <c r="H586" s="5">
        <v>103000</v>
      </c>
      <c r="I586" s="5">
        <v>15750</v>
      </c>
    </row>
    <row r="587" spans="1:9" x14ac:dyDescent="0.3">
      <c r="A587" s="2" t="s">
        <v>6464</v>
      </c>
      <c r="B587" s="2" t="s">
        <v>3855</v>
      </c>
      <c r="C587" s="2" t="s">
        <v>3871</v>
      </c>
      <c r="D587" s="2" t="s">
        <v>937</v>
      </c>
      <c r="E587" s="2" t="s">
        <v>185</v>
      </c>
      <c r="F587" s="5">
        <v>299200</v>
      </c>
      <c r="G587" s="5">
        <v>298000</v>
      </c>
      <c r="H587" s="5">
        <v>598000</v>
      </c>
      <c r="I587" s="5">
        <v>89250</v>
      </c>
    </row>
    <row r="588" spans="1:9" x14ac:dyDescent="0.3">
      <c r="A588" s="2" t="s">
        <v>6465</v>
      </c>
      <c r="B588" s="2" t="s">
        <v>3855</v>
      </c>
      <c r="C588" s="2" t="s">
        <v>3871</v>
      </c>
      <c r="D588" s="2" t="s">
        <v>937</v>
      </c>
      <c r="E588" s="2" t="s">
        <v>170</v>
      </c>
      <c r="F588" s="5">
        <v>445476</v>
      </c>
      <c r="G588" s="5">
        <v>443373</v>
      </c>
      <c r="H588" s="5">
        <v>884974</v>
      </c>
      <c r="I588" s="5">
        <v>132777</v>
      </c>
    </row>
    <row r="589" spans="1:9" x14ac:dyDescent="0.3">
      <c r="A589" s="2" t="s">
        <v>6466</v>
      </c>
      <c r="B589" s="2" t="s">
        <v>3855</v>
      </c>
      <c r="C589" s="2" t="s">
        <v>3871</v>
      </c>
      <c r="D589" s="2" t="s">
        <v>937</v>
      </c>
      <c r="E589" s="2" t="s">
        <v>168</v>
      </c>
      <c r="F589" s="5">
        <v>131721</v>
      </c>
      <c r="G589" s="5">
        <v>122687</v>
      </c>
      <c r="H589" s="5">
        <v>242059</v>
      </c>
      <c r="I589" s="5">
        <v>26544</v>
      </c>
    </row>
    <row r="590" spans="1:9" x14ac:dyDescent="0.3">
      <c r="A590" s="2" t="s">
        <v>6467</v>
      </c>
      <c r="B590" s="2" t="s">
        <v>3855</v>
      </c>
      <c r="C590" s="2" t="s">
        <v>3948</v>
      </c>
      <c r="D590" s="2" t="s">
        <v>966</v>
      </c>
      <c r="E590" s="2" t="s">
        <v>422</v>
      </c>
      <c r="F590" s="5">
        <v>40562534</v>
      </c>
      <c r="G590" s="5">
        <v>54067534</v>
      </c>
      <c r="H590" s="5">
        <v>94091708</v>
      </c>
      <c r="I590" s="5">
        <v>39420478</v>
      </c>
    </row>
    <row r="591" spans="1:9" x14ac:dyDescent="0.3">
      <c r="A591" s="2" t="s">
        <v>6468</v>
      </c>
      <c r="B591" s="2" t="s">
        <v>3855</v>
      </c>
      <c r="C591" s="2" t="s">
        <v>3948</v>
      </c>
      <c r="D591" s="2" t="s">
        <v>966</v>
      </c>
      <c r="E591" s="2" t="s">
        <v>822</v>
      </c>
      <c r="F591" s="5">
        <v>1151328</v>
      </c>
      <c r="G591" s="5">
        <v>1150849</v>
      </c>
      <c r="H591" s="5">
        <v>0</v>
      </c>
      <c r="I591" s="5">
        <v>0</v>
      </c>
    </row>
    <row r="592" spans="1:9" x14ac:dyDescent="0.3">
      <c r="A592" s="2" t="s">
        <v>6469</v>
      </c>
      <c r="B592" s="2" t="s">
        <v>3855</v>
      </c>
      <c r="C592" s="2" t="s">
        <v>3956</v>
      </c>
      <c r="D592" s="2" t="s">
        <v>966</v>
      </c>
      <c r="E592" s="2" t="s">
        <v>825</v>
      </c>
      <c r="F592" s="5">
        <v>1787572</v>
      </c>
      <c r="G592" s="5">
        <v>5339116</v>
      </c>
      <c r="H592" s="5">
        <v>7341326</v>
      </c>
      <c r="I592" s="5">
        <v>954970</v>
      </c>
    </row>
    <row r="593" spans="1:9" x14ac:dyDescent="0.3">
      <c r="A593" s="2" t="s">
        <v>6470</v>
      </c>
      <c r="B593" s="2" t="s">
        <v>3855</v>
      </c>
      <c r="C593" s="2" t="s">
        <v>3959</v>
      </c>
      <c r="D593" s="2" t="s">
        <v>966</v>
      </c>
      <c r="E593" s="2" t="s">
        <v>828</v>
      </c>
      <c r="F593" s="5">
        <v>979133</v>
      </c>
      <c r="G593" s="5">
        <v>1884525</v>
      </c>
      <c r="H593" s="5">
        <v>2829550</v>
      </c>
      <c r="I593" s="5">
        <v>430208</v>
      </c>
    </row>
    <row r="594" spans="1:9" x14ac:dyDescent="0.3">
      <c r="A594" s="2" t="s">
        <v>6471</v>
      </c>
      <c r="B594" s="2" t="s">
        <v>3855</v>
      </c>
      <c r="C594" s="2" t="s">
        <v>3959</v>
      </c>
      <c r="D594" s="2" t="s">
        <v>966</v>
      </c>
      <c r="E594" s="2" t="s">
        <v>831</v>
      </c>
      <c r="F594" s="5">
        <v>4433483</v>
      </c>
      <c r="G594" s="5">
        <v>16315516</v>
      </c>
      <c r="H594" s="5">
        <v>19887597</v>
      </c>
      <c r="I594" s="5">
        <v>2307481</v>
      </c>
    </row>
    <row r="595" spans="1:9" x14ac:dyDescent="0.3">
      <c r="A595" s="2" t="s">
        <v>6472</v>
      </c>
      <c r="B595" s="2" t="s">
        <v>3855</v>
      </c>
      <c r="C595" s="2" t="s">
        <v>3959</v>
      </c>
      <c r="D595" s="2" t="s">
        <v>966</v>
      </c>
      <c r="E595" s="2" t="s">
        <v>834</v>
      </c>
      <c r="F595" s="5">
        <v>2632020</v>
      </c>
      <c r="G595" s="5">
        <v>4761011</v>
      </c>
      <c r="H595" s="5">
        <v>5668656</v>
      </c>
      <c r="I595" s="5">
        <v>719146</v>
      </c>
    </row>
    <row r="596" spans="1:9" x14ac:dyDescent="0.3">
      <c r="A596" s="2" t="s">
        <v>6473</v>
      </c>
      <c r="B596" s="2" t="s">
        <v>3855</v>
      </c>
      <c r="C596" s="2" t="s">
        <v>3962</v>
      </c>
      <c r="D596" s="2" t="s">
        <v>966</v>
      </c>
      <c r="E596" s="2" t="s">
        <v>159</v>
      </c>
      <c r="F596" s="5">
        <v>15584009</v>
      </c>
      <c r="G596" s="5">
        <v>15662991</v>
      </c>
      <c r="H596" s="5">
        <v>29126450</v>
      </c>
      <c r="I596" s="5">
        <v>13858120</v>
      </c>
    </row>
    <row r="597" spans="1:9" x14ac:dyDescent="0.3">
      <c r="A597" s="2" t="s">
        <v>6474</v>
      </c>
      <c r="B597" s="2" t="s">
        <v>3855</v>
      </c>
      <c r="C597" s="2" t="s">
        <v>3897</v>
      </c>
      <c r="D597" s="2" t="s">
        <v>950</v>
      </c>
      <c r="E597" s="2" t="s">
        <v>159</v>
      </c>
      <c r="F597" s="5">
        <v>14173035</v>
      </c>
      <c r="G597" s="5">
        <v>14174475</v>
      </c>
      <c r="H597" s="5">
        <v>24294750</v>
      </c>
      <c r="I597" s="5">
        <v>11709669</v>
      </c>
    </row>
    <row r="598" spans="1:9" x14ac:dyDescent="0.3">
      <c r="A598" s="2" t="s">
        <v>6475</v>
      </c>
      <c r="B598" s="2" t="s">
        <v>3855</v>
      </c>
      <c r="C598" s="2" t="s">
        <v>3900</v>
      </c>
      <c r="D598" s="2" t="s">
        <v>950</v>
      </c>
      <c r="E598" s="2" t="s">
        <v>159</v>
      </c>
      <c r="F598" s="5">
        <v>17995300</v>
      </c>
      <c r="G598" s="5">
        <v>16865750</v>
      </c>
      <c r="H598" s="5">
        <v>32531050</v>
      </c>
      <c r="I598" s="5">
        <v>8259100</v>
      </c>
    </row>
    <row r="599" spans="1:9" x14ac:dyDescent="0.3">
      <c r="A599" s="2" t="s">
        <v>6476</v>
      </c>
      <c r="B599" s="2" t="s">
        <v>3855</v>
      </c>
      <c r="C599" s="2" t="s">
        <v>3903</v>
      </c>
      <c r="D599" s="2" t="s">
        <v>950</v>
      </c>
      <c r="E599" s="2" t="s">
        <v>159</v>
      </c>
      <c r="F599" s="5">
        <v>17490078</v>
      </c>
      <c r="G599" s="5">
        <v>16321028</v>
      </c>
      <c r="H599" s="5">
        <v>32405614</v>
      </c>
      <c r="I599" s="5">
        <v>4594749</v>
      </c>
    </row>
    <row r="600" spans="1:9" x14ac:dyDescent="0.3">
      <c r="A600" s="2" t="s">
        <v>6477</v>
      </c>
      <c r="B600" s="2" t="s">
        <v>3855</v>
      </c>
      <c r="C600" s="2" t="s">
        <v>3903</v>
      </c>
      <c r="D600" s="2" t="s">
        <v>950</v>
      </c>
      <c r="E600" s="2" t="s">
        <v>190</v>
      </c>
      <c r="F600" s="5">
        <v>499550</v>
      </c>
      <c r="G600" s="5">
        <v>492275</v>
      </c>
      <c r="H600" s="5">
        <v>0</v>
      </c>
      <c r="I600" s="5">
        <v>0</v>
      </c>
    </row>
    <row r="601" spans="1:9" x14ac:dyDescent="0.3">
      <c r="A601" s="2" t="s">
        <v>6478</v>
      </c>
      <c r="B601" s="2" t="s">
        <v>3855</v>
      </c>
      <c r="C601" s="2" t="s">
        <v>3903</v>
      </c>
      <c r="D601" s="2" t="s">
        <v>950</v>
      </c>
      <c r="E601" s="2" t="s">
        <v>175</v>
      </c>
      <c r="F601" s="5">
        <v>6914000</v>
      </c>
      <c r="G601" s="5">
        <v>6914000</v>
      </c>
      <c r="H601" s="5">
        <v>13828000</v>
      </c>
      <c r="I601" s="5">
        <v>2074650</v>
      </c>
    </row>
    <row r="602" spans="1:9" x14ac:dyDescent="0.3">
      <c r="A602" s="2" t="s">
        <v>6479</v>
      </c>
      <c r="B602" s="2" t="s">
        <v>3855</v>
      </c>
      <c r="C602" s="2" t="s">
        <v>3906</v>
      </c>
      <c r="D602" s="2" t="s">
        <v>950</v>
      </c>
      <c r="E602" s="2" t="s">
        <v>159</v>
      </c>
      <c r="F602" s="5">
        <v>11383834</v>
      </c>
      <c r="G602" s="5">
        <v>11369925</v>
      </c>
      <c r="H602" s="5">
        <v>12338500</v>
      </c>
      <c r="I602" s="5">
        <v>0</v>
      </c>
    </row>
    <row r="603" spans="1:9" x14ac:dyDescent="0.3">
      <c r="A603" s="2" t="s">
        <v>6480</v>
      </c>
      <c r="B603" s="2" t="s">
        <v>3855</v>
      </c>
      <c r="C603" s="2" t="s">
        <v>3906</v>
      </c>
      <c r="D603" s="2" t="s">
        <v>950</v>
      </c>
      <c r="E603" s="2" t="s">
        <v>175</v>
      </c>
      <c r="F603" s="5">
        <v>3939500</v>
      </c>
      <c r="G603" s="5">
        <v>3931500</v>
      </c>
      <c r="H603" s="5">
        <v>7866000</v>
      </c>
      <c r="I603" s="5">
        <v>2356400</v>
      </c>
    </row>
    <row r="604" spans="1:9" x14ac:dyDescent="0.3">
      <c r="A604" s="2" t="s">
        <v>6481</v>
      </c>
      <c r="B604" s="2" t="s">
        <v>3855</v>
      </c>
      <c r="C604" s="2" t="s">
        <v>3909</v>
      </c>
      <c r="D604" s="2" t="s">
        <v>950</v>
      </c>
      <c r="E604" s="2" t="s">
        <v>159</v>
      </c>
      <c r="F604" s="5">
        <v>5638100</v>
      </c>
      <c r="G604" s="5">
        <v>5631000</v>
      </c>
      <c r="H604" s="5">
        <v>7110250</v>
      </c>
      <c r="I604" s="5">
        <v>824079</v>
      </c>
    </row>
    <row r="605" spans="1:9" x14ac:dyDescent="0.3">
      <c r="A605" s="2" t="s">
        <v>6482</v>
      </c>
      <c r="B605" s="2" t="s">
        <v>3855</v>
      </c>
      <c r="C605" s="2" t="s">
        <v>3912</v>
      </c>
      <c r="D605" s="2" t="s">
        <v>950</v>
      </c>
      <c r="E605" s="2" t="s">
        <v>159</v>
      </c>
      <c r="F605" s="5">
        <v>13394500</v>
      </c>
      <c r="G605" s="5">
        <v>7966875</v>
      </c>
      <c r="H605" s="5">
        <v>14442000</v>
      </c>
      <c r="I605" s="5">
        <v>5726500</v>
      </c>
    </row>
    <row r="606" spans="1:9" x14ac:dyDescent="0.3">
      <c r="A606" s="2" t="s">
        <v>6483</v>
      </c>
      <c r="B606" s="2" t="s">
        <v>3855</v>
      </c>
      <c r="C606" s="2" t="s">
        <v>3915</v>
      </c>
      <c r="D606" s="2" t="s">
        <v>950</v>
      </c>
      <c r="E606" s="2" t="s">
        <v>159</v>
      </c>
      <c r="F606" s="5">
        <v>5089817</v>
      </c>
      <c r="G606" s="5">
        <v>5078561</v>
      </c>
      <c r="H606" s="5">
        <v>9983775</v>
      </c>
      <c r="I606" s="5">
        <v>993895</v>
      </c>
    </row>
    <row r="607" spans="1:9" x14ac:dyDescent="0.3">
      <c r="A607" s="2" t="s">
        <v>6484</v>
      </c>
      <c r="B607" s="2" t="s">
        <v>3855</v>
      </c>
      <c r="C607" s="2" t="s">
        <v>3915</v>
      </c>
      <c r="D607" s="2" t="s">
        <v>950</v>
      </c>
      <c r="E607" s="2" t="s">
        <v>175</v>
      </c>
      <c r="F607" s="5">
        <v>16048000</v>
      </c>
      <c r="G607" s="5">
        <v>16038000</v>
      </c>
      <c r="H607" s="5">
        <v>32075000</v>
      </c>
      <c r="I607" s="5">
        <v>4811550</v>
      </c>
    </row>
    <row r="608" spans="1:9" x14ac:dyDescent="0.3">
      <c r="A608" s="2" t="s">
        <v>6485</v>
      </c>
      <c r="B608" s="2" t="s">
        <v>3855</v>
      </c>
      <c r="C608" s="2" t="s">
        <v>3918</v>
      </c>
      <c r="D608" s="2" t="s">
        <v>950</v>
      </c>
      <c r="E608" s="2" t="s">
        <v>159</v>
      </c>
      <c r="F608" s="5">
        <v>21877661</v>
      </c>
      <c r="G608" s="5">
        <v>21008050</v>
      </c>
      <c r="H608" s="5">
        <v>34612050</v>
      </c>
      <c r="I608" s="5">
        <v>12697523</v>
      </c>
    </row>
    <row r="609" spans="1:9" x14ac:dyDescent="0.3">
      <c r="A609" s="2" t="s">
        <v>6486</v>
      </c>
      <c r="B609" s="2" t="s">
        <v>3855</v>
      </c>
      <c r="C609" s="2" t="s">
        <v>3921</v>
      </c>
      <c r="D609" s="2" t="s">
        <v>950</v>
      </c>
      <c r="E609" s="2" t="s">
        <v>159</v>
      </c>
      <c r="F609" s="5">
        <v>3512922</v>
      </c>
      <c r="G609" s="5">
        <v>2165104</v>
      </c>
      <c r="H609" s="5">
        <v>5200703</v>
      </c>
      <c r="I609" s="5">
        <v>1836115</v>
      </c>
    </row>
    <row r="610" spans="1:9" x14ac:dyDescent="0.3">
      <c r="A610" s="2" t="s">
        <v>6487</v>
      </c>
      <c r="B610" s="2" t="s">
        <v>3855</v>
      </c>
      <c r="C610" s="2" t="s">
        <v>3921</v>
      </c>
      <c r="D610" s="2" t="s">
        <v>950</v>
      </c>
      <c r="E610" s="2" t="s">
        <v>175</v>
      </c>
      <c r="F610" s="5">
        <v>901000</v>
      </c>
      <c r="G610" s="5">
        <v>901000</v>
      </c>
      <c r="H610" s="5">
        <v>1801000</v>
      </c>
      <c r="I610" s="5">
        <v>270750</v>
      </c>
    </row>
    <row r="611" spans="1:9" x14ac:dyDescent="0.3">
      <c r="A611" s="2" t="s">
        <v>6488</v>
      </c>
      <c r="B611" s="2" t="s">
        <v>3855</v>
      </c>
      <c r="C611" s="2" t="s">
        <v>3924</v>
      </c>
      <c r="D611" s="2" t="s">
        <v>950</v>
      </c>
      <c r="E611" s="2" t="s">
        <v>159</v>
      </c>
      <c r="F611" s="5">
        <v>32154025</v>
      </c>
      <c r="G611" s="5">
        <v>30358400</v>
      </c>
      <c r="H611" s="5">
        <v>56848275</v>
      </c>
      <c r="I611" s="5">
        <v>17457900</v>
      </c>
    </row>
    <row r="612" spans="1:9" x14ac:dyDescent="0.3">
      <c r="A612" s="2" t="s">
        <v>6489</v>
      </c>
      <c r="B612" s="2" t="s">
        <v>3855</v>
      </c>
      <c r="C612" s="2" t="s">
        <v>3924</v>
      </c>
      <c r="D612" s="2" t="s">
        <v>950</v>
      </c>
      <c r="E612" s="2" t="s">
        <v>422</v>
      </c>
      <c r="F612" s="5">
        <v>7633000</v>
      </c>
      <c r="G612" s="5">
        <v>8367000</v>
      </c>
      <c r="H612" s="5">
        <v>16727500</v>
      </c>
      <c r="I612" s="5">
        <v>8355000</v>
      </c>
    </row>
    <row r="613" spans="1:9" x14ac:dyDescent="0.3">
      <c r="A613" s="2" t="s">
        <v>6490</v>
      </c>
      <c r="B613" s="2" t="s">
        <v>3855</v>
      </c>
      <c r="C613" s="2" t="s">
        <v>3924</v>
      </c>
      <c r="D613" s="2" t="s">
        <v>950</v>
      </c>
      <c r="E613" s="2" t="s">
        <v>175</v>
      </c>
      <c r="F613" s="5">
        <v>11933500</v>
      </c>
      <c r="G613" s="5">
        <v>11932000</v>
      </c>
      <c r="H613" s="5">
        <v>23866500</v>
      </c>
      <c r="I613" s="5">
        <v>11934000</v>
      </c>
    </row>
    <row r="614" spans="1:9" x14ac:dyDescent="0.3">
      <c r="A614" s="2" t="s">
        <v>6491</v>
      </c>
      <c r="B614" s="2" t="s">
        <v>3855</v>
      </c>
      <c r="C614" s="2" t="s">
        <v>3927</v>
      </c>
      <c r="D614" s="2" t="s">
        <v>950</v>
      </c>
      <c r="E614" s="2" t="s">
        <v>159</v>
      </c>
      <c r="F614" s="5">
        <v>1547500</v>
      </c>
      <c r="G614" s="5">
        <v>1542500</v>
      </c>
      <c r="H614" s="5">
        <v>3159000</v>
      </c>
      <c r="I614" s="5">
        <v>474300</v>
      </c>
    </row>
    <row r="615" spans="1:9" x14ac:dyDescent="0.3">
      <c r="A615" s="2" t="s">
        <v>6492</v>
      </c>
      <c r="B615" s="2" t="s">
        <v>3969</v>
      </c>
      <c r="C615" s="2" t="s">
        <v>4019</v>
      </c>
      <c r="D615" s="2" t="s">
        <v>960</v>
      </c>
      <c r="E615" s="2" t="s">
        <v>159</v>
      </c>
      <c r="F615" s="5">
        <v>88450</v>
      </c>
      <c r="G615" s="5">
        <v>93300</v>
      </c>
      <c r="H615" s="5">
        <v>184000</v>
      </c>
      <c r="I615" s="5">
        <v>27180</v>
      </c>
    </row>
    <row r="616" spans="1:9" x14ac:dyDescent="0.3">
      <c r="A616" s="2" t="s">
        <v>6493</v>
      </c>
      <c r="B616" s="2" t="s">
        <v>3969</v>
      </c>
      <c r="C616" s="2" t="s">
        <v>4022</v>
      </c>
      <c r="D616" s="2" t="s">
        <v>960</v>
      </c>
      <c r="E616" s="2" t="s">
        <v>159</v>
      </c>
      <c r="F616" s="5">
        <v>67954</v>
      </c>
      <c r="G616" s="5">
        <v>67483</v>
      </c>
      <c r="H616" s="5">
        <v>133517</v>
      </c>
      <c r="I616" s="5">
        <v>19730</v>
      </c>
    </row>
    <row r="617" spans="1:9" x14ac:dyDescent="0.3">
      <c r="A617" s="2" t="s">
        <v>6494</v>
      </c>
      <c r="B617" s="2" t="s">
        <v>3969</v>
      </c>
      <c r="C617" s="2" t="s">
        <v>3986</v>
      </c>
      <c r="D617" s="2" t="s">
        <v>937</v>
      </c>
      <c r="E617" s="2" t="s">
        <v>159</v>
      </c>
      <c r="F617" s="5">
        <v>51350</v>
      </c>
      <c r="G617" s="5">
        <v>50825</v>
      </c>
      <c r="H617" s="5">
        <v>100075</v>
      </c>
      <c r="I617" s="5">
        <v>15446</v>
      </c>
    </row>
    <row r="618" spans="1:9" x14ac:dyDescent="0.3">
      <c r="A618" s="2" t="s">
        <v>6495</v>
      </c>
      <c r="B618" s="2" t="s">
        <v>3969</v>
      </c>
      <c r="C618" s="2" t="s">
        <v>3989</v>
      </c>
      <c r="D618" s="2" t="s">
        <v>937</v>
      </c>
      <c r="E618" s="2" t="s">
        <v>159</v>
      </c>
      <c r="F618" s="5">
        <v>73895</v>
      </c>
      <c r="G618" s="5">
        <v>72917</v>
      </c>
      <c r="H618" s="5">
        <v>145882</v>
      </c>
      <c r="I618" s="5">
        <v>21873</v>
      </c>
    </row>
    <row r="619" spans="1:9" x14ac:dyDescent="0.3">
      <c r="A619" s="2" t="s">
        <v>6496</v>
      </c>
      <c r="B619" s="2" t="s">
        <v>3969</v>
      </c>
      <c r="C619" s="2" t="s">
        <v>3995</v>
      </c>
      <c r="D619" s="2" t="s">
        <v>950</v>
      </c>
      <c r="E619" s="2" t="s">
        <v>159</v>
      </c>
      <c r="F619" s="5">
        <v>1062478</v>
      </c>
      <c r="G619" s="5">
        <v>1332725</v>
      </c>
      <c r="H619" s="5">
        <v>2426850</v>
      </c>
      <c r="I619" s="5">
        <v>200896</v>
      </c>
    </row>
    <row r="620" spans="1:9" x14ac:dyDescent="0.3">
      <c r="A620" s="2" t="s">
        <v>6497</v>
      </c>
      <c r="B620" s="2" t="s">
        <v>3969</v>
      </c>
      <c r="C620" s="2" t="s">
        <v>3998</v>
      </c>
      <c r="D620" s="2" t="s">
        <v>950</v>
      </c>
      <c r="E620" s="2" t="s">
        <v>159</v>
      </c>
      <c r="F620" s="5">
        <v>636673</v>
      </c>
      <c r="G620" s="5">
        <v>652515</v>
      </c>
      <c r="H620" s="5">
        <v>956000</v>
      </c>
      <c r="I620" s="5">
        <v>117900</v>
      </c>
    </row>
    <row r="621" spans="1:9" x14ac:dyDescent="0.3">
      <c r="A621" s="2" t="s">
        <v>6498</v>
      </c>
      <c r="B621" s="2" t="s">
        <v>3969</v>
      </c>
      <c r="C621" s="2" t="s">
        <v>4001</v>
      </c>
      <c r="D621" s="2" t="s">
        <v>950</v>
      </c>
      <c r="E621" s="2" t="s">
        <v>159</v>
      </c>
      <c r="F621" s="5">
        <v>1142000</v>
      </c>
      <c r="G621" s="5">
        <v>1137000</v>
      </c>
      <c r="H621" s="5">
        <v>2355000</v>
      </c>
      <c r="I621" s="5">
        <v>253350</v>
      </c>
    </row>
    <row r="622" spans="1:9" x14ac:dyDescent="0.3">
      <c r="A622" s="2" t="s">
        <v>6499</v>
      </c>
      <c r="B622" s="2" t="s">
        <v>3969</v>
      </c>
      <c r="C622" s="2" t="s">
        <v>4004</v>
      </c>
      <c r="D622" s="2" t="s">
        <v>950</v>
      </c>
      <c r="E622" s="2" t="s">
        <v>159</v>
      </c>
      <c r="F622" s="5">
        <v>2951900</v>
      </c>
      <c r="G622" s="5">
        <v>2945700</v>
      </c>
      <c r="H622" s="5">
        <v>5004800</v>
      </c>
      <c r="I622" s="5">
        <v>659588</v>
      </c>
    </row>
    <row r="623" spans="1:9" x14ac:dyDescent="0.3">
      <c r="A623" s="2" t="s">
        <v>6500</v>
      </c>
      <c r="B623" s="2" t="s">
        <v>3969</v>
      </c>
      <c r="C623" s="2" t="s">
        <v>4007</v>
      </c>
      <c r="D623" s="2" t="s">
        <v>950</v>
      </c>
      <c r="E623" s="2" t="s">
        <v>159</v>
      </c>
      <c r="F623" s="5">
        <v>885400</v>
      </c>
      <c r="G623" s="5">
        <v>884800</v>
      </c>
      <c r="H623" s="5">
        <v>1035900</v>
      </c>
      <c r="I623" s="5">
        <v>100425</v>
      </c>
    </row>
    <row r="624" spans="1:9" x14ac:dyDescent="0.3">
      <c r="A624" s="2" t="s">
        <v>6501</v>
      </c>
      <c r="B624" s="2" t="s">
        <v>3969</v>
      </c>
      <c r="C624" s="2" t="s">
        <v>4010</v>
      </c>
      <c r="D624" s="2" t="s">
        <v>950</v>
      </c>
      <c r="E624" s="2" t="s">
        <v>159</v>
      </c>
      <c r="F624" s="5">
        <v>1440533</v>
      </c>
      <c r="G624" s="5">
        <v>1440109</v>
      </c>
      <c r="H624" s="5">
        <v>1708000</v>
      </c>
      <c r="I624" s="5">
        <v>256800</v>
      </c>
    </row>
    <row r="625" spans="1:9" x14ac:dyDescent="0.3">
      <c r="A625" s="2" t="s">
        <v>6502</v>
      </c>
      <c r="B625" s="2" t="s">
        <v>4035</v>
      </c>
      <c r="C625" s="2" t="s">
        <v>4055</v>
      </c>
      <c r="D625" s="2" t="s">
        <v>950</v>
      </c>
      <c r="E625" s="2" t="s">
        <v>159</v>
      </c>
      <c r="F625" s="5">
        <v>533333</v>
      </c>
      <c r="G625" s="5">
        <v>530400</v>
      </c>
      <c r="H625" s="5">
        <v>0</v>
      </c>
      <c r="I625" s="5">
        <v>0</v>
      </c>
    </row>
    <row r="626" spans="1:9" x14ac:dyDescent="0.3">
      <c r="A626" s="2" t="s">
        <v>6503</v>
      </c>
      <c r="B626" s="2" t="s">
        <v>4035</v>
      </c>
      <c r="C626" s="2" t="s">
        <v>4058</v>
      </c>
      <c r="D626" s="2" t="s">
        <v>950</v>
      </c>
      <c r="E626" s="2" t="s">
        <v>159</v>
      </c>
      <c r="F626" s="5">
        <v>831118</v>
      </c>
      <c r="G626" s="5">
        <v>816119</v>
      </c>
      <c r="H626" s="5">
        <v>1498271</v>
      </c>
      <c r="I626" s="5">
        <v>223350</v>
      </c>
    </row>
    <row r="627" spans="1:9" x14ac:dyDescent="0.3">
      <c r="A627" s="2" t="s">
        <v>6504</v>
      </c>
      <c r="B627" s="2" t="s">
        <v>4070</v>
      </c>
      <c r="C627" s="2" t="s">
        <v>922</v>
      </c>
      <c r="D627" s="2" t="s">
        <v>900</v>
      </c>
      <c r="E627" s="2" t="s">
        <v>159</v>
      </c>
      <c r="F627" s="5">
        <v>4397</v>
      </c>
      <c r="G627" s="5">
        <v>0</v>
      </c>
      <c r="H627" s="5">
        <v>0</v>
      </c>
      <c r="I627" s="5">
        <v>0</v>
      </c>
    </row>
    <row r="628" spans="1:9" x14ac:dyDescent="0.3">
      <c r="A628" s="2" t="s">
        <v>8773</v>
      </c>
      <c r="B628" s="2" t="s">
        <v>4070</v>
      </c>
      <c r="C628" s="2" t="s">
        <v>996</v>
      </c>
      <c r="D628" s="2" t="s">
        <v>900</v>
      </c>
      <c r="E628" s="2" t="s">
        <v>159</v>
      </c>
      <c r="F628" s="5">
        <v>0</v>
      </c>
      <c r="G628" s="5">
        <v>0</v>
      </c>
      <c r="H628" s="5">
        <v>0</v>
      </c>
      <c r="I628" s="5">
        <v>0</v>
      </c>
    </row>
    <row r="629" spans="1:9" x14ac:dyDescent="0.3">
      <c r="A629" s="2" t="s">
        <v>6505</v>
      </c>
      <c r="B629" s="2" t="s">
        <v>4070</v>
      </c>
      <c r="C629" s="2" t="s">
        <v>4079</v>
      </c>
      <c r="D629" s="2" t="s">
        <v>937</v>
      </c>
      <c r="E629" s="2" t="s">
        <v>159</v>
      </c>
      <c r="F629" s="5">
        <v>105625</v>
      </c>
      <c r="G629" s="5">
        <v>104545</v>
      </c>
      <c r="H629" s="5">
        <v>0</v>
      </c>
      <c r="I629" s="5">
        <v>0</v>
      </c>
    </row>
    <row r="630" spans="1:9" x14ac:dyDescent="0.3">
      <c r="A630" s="2" t="s">
        <v>6506</v>
      </c>
      <c r="B630" s="2" t="s">
        <v>4070</v>
      </c>
      <c r="C630" s="2" t="s">
        <v>4079</v>
      </c>
      <c r="D630" s="2" t="s">
        <v>937</v>
      </c>
      <c r="E630" s="2" t="s">
        <v>168</v>
      </c>
      <c r="F630" s="5">
        <v>49373</v>
      </c>
      <c r="G630" s="5">
        <v>49345</v>
      </c>
      <c r="H630" s="5">
        <v>152608</v>
      </c>
      <c r="I630" s="5">
        <v>37482</v>
      </c>
    </row>
    <row r="631" spans="1:9" x14ac:dyDescent="0.3">
      <c r="A631" s="2" t="s">
        <v>6507</v>
      </c>
      <c r="B631" s="2" t="s">
        <v>4070</v>
      </c>
      <c r="C631" s="2" t="s">
        <v>4097</v>
      </c>
      <c r="D631" s="2" t="s">
        <v>950</v>
      </c>
      <c r="E631" s="2" t="s">
        <v>159</v>
      </c>
      <c r="F631" s="5">
        <v>1709550</v>
      </c>
      <c r="G631" s="5">
        <v>1447800</v>
      </c>
      <c r="H631" s="5">
        <v>1652050</v>
      </c>
      <c r="I631" s="5">
        <v>121474</v>
      </c>
    </row>
    <row r="632" spans="1:9" x14ac:dyDescent="0.3">
      <c r="A632" s="2" t="s">
        <v>6508</v>
      </c>
      <c r="B632" s="2" t="s">
        <v>4070</v>
      </c>
      <c r="C632" s="2" t="s">
        <v>4100</v>
      </c>
      <c r="D632" s="2" t="s">
        <v>950</v>
      </c>
      <c r="E632" s="2" t="s">
        <v>159</v>
      </c>
      <c r="F632" s="5">
        <v>1022632</v>
      </c>
      <c r="G632" s="5">
        <v>997564</v>
      </c>
      <c r="H632" s="5">
        <v>1153667</v>
      </c>
      <c r="I632" s="5">
        <v>174423</v>
      </c>
    </row>
    <row r="633" spans="1:9" x14ac:dyDescent="0.3">
      <c r="A633" s="2" t="s">
        <v>6509</v>
      </c>
      <c r="B633" s="2" t="s">
        <v>4070</v>
      </c>
      <c r="C633" s="2" t="s">
        <v>4103</v>
      </c>
      <c r="D633" s="2" t="s">
        <v>950</v>
      </c>
      <c r="E633" s="2" t="s">
        <v>159</v>
      </c>
      <c r="F633" s="5">
        <v>2256258</v>
      </c>
      <c r="G633" s="5">
        <v>1895357</v>
      </c>
      <c r="H633" s="5">
        <v>3761275</v>
      </c>
      <c r="I633" s="5">
        <v>368205</v>
      </c>
    </row>
    <row r="634" spans="1:9" x14ac:dyDescent="0.3">
      <c r="A634" s="2" t="s">
        <v>6510</v>
      </c>
      <c r="B634" s="2" t="s">
        <v>4115</v>
      </c>
      <c r="C634" s="2" t="s">
        <v>897</v>
      </c>
      <c r="D634" s="2" t="s">
        <v>896</v>
      </c>
      <c r="E634" s="2" t="s">
        <v>159</v>
      </c>
      <c r="F634" s="5">
        <v>460320</v>
      </c>
      <c r="G634" s="5">
        <v>470880</v>
      </c>
      <c r="H634" s="5">
        <v>952400</v>
      </c>
      <c r="I634" s="5">
        <v>144828</v>
      </c>
    </row>
    <row r="635" spans="1:9" x14ac:dyDescent="0.3">
      <c r="A635" s="2" t="s">
        <v>6512</v>
      </c>
      <c r="B635" s="2" t="s">
        <v>4115</v>
      </c>
      <c r="C635" s="2" t="s">
        <v>3209</v>
      </c>
      <c r="D635" s="2" t="s">
        <v>937</v>
      </c>
      <c r="E635" s="2" t="s">
        <v>179</v>
      </c>
      <c r="F635" s="5">
        <v>403663</v>
      </c>
      <c r="G635" s="5">
        <v>385275</v>
      </c>
      <c r="H635" s="5">
        <v>801200</v>
      </c>
      <c r="I635" s="5">
        <v>119479</v>
      </c>
    </row>
    <row r="636" spans="1:9" x14ac:dyDescent="0.3">
      <c r="A636" s="2" t="s">
        <v>6513</v>
      </c>
      <c r="B636" s="2" t="s">
        <v>4115</v>
      </c>
      <c r="C636" s="2" t="s">
        <v>3209</v>
      </c>
      <c r="D636" s="2" t="s">
        <v>937</v>
      </c>
      <c r="E636" s="2" t="s">
        <v>170</v>
      </c>
      <c r="F636" s="5">
        <v>256259</v>
      </c>
      <c r="G636" s="5">
        <v>245634</v>
      </c>
      <c r="H636" s="5">
        <v>515793</v>
      </c>
      <c r="I636" s="5">
        <v>77189</v>
      </c>
    </row>
    <row r="637" spans="1:9" x14ac:dyDescent="0.3">
      <c r="A637" s="2" t="s">
        <v>6514</v>
      </c>
      <c r="B637" s="2" t="s">
        <v>4115</v>
      </c>
      <c r="C637" s="2" t="s">
        <v>3209</v>
      </c>
      <c r="D637" s="2" t="s">
        <v>937</v>
      </c>
      <c r="E637" s="2" t="s">
        <v>171</v>
      </c>
      <c r="F637" s="5">
        <v>561979</v>
      </c>
      <c r="G637" s="5">
        <v>558944</v>
      </c>
      <c r="H637" s="5">
        <v>1116515</v>
      </c>
      <c r="I637" s="5">
        <v>83606</v>
      </c>
    </row>
    <row r="638" spans="1:9" x14ac:dyDescent="0.3">
      <c r="A638" s="2" t="s">
        <v>6515</v>
      </c>
      <c r="B638" s="2" t="s">
        <v>4115</v>
      </c>
      <c r="C638" s="2" t="s">
        <v>3209</v>
      </c>
      <c r="D638" s="2" t="s">
        <v>937</v>
      </c>
      <c r="E638" s="2" t="s">
        <v>194</v>
      </c>
      <c r="F638" s="5">
        <v>298435</v>
      </c>
      <c r="G638" s="5">
        <v>297767</v>
      </c>
      <c r="H638" s="5">
        <v>0</v>
      </c>
      <c r="I638" s="5">
        <v>0</v>
      </c>
    </row>
    <row r="639" spans="1:9" x14ac:dyDescent="0.3">
      <c r="A639" s="2" t="s">
        <v>6516</v>
      </c>
      <c r="B639" s="2" t="s">
        <v>4115</v>
      </c>
      <c r="C639" s="2" t="s">
        <v>3209</v>
      </c>
      <c r="D639" s="2" t="s">
        <v>937</v>
      </c>
      <c r="E639" s="2" t="s">
        <v>168</v>
      </c>
      <c r="F639" s="5">
        <v>370091</v>
      </c>
      <c r="G639" s="5">
        <v>363041</v>
      </c>
      <c r="H639" s="5">
        <v>733732</v>
      </c>
      <c r="I639" s="5">
        <v>109745</v>
      </c>
    </row>
    <row r="640" spans="1:9" x14ac:dyDescent="0.3">
      <c r="A640" s="2" t="s">
        <v>6517</v>
      </c>
      <c r="B640" s="2" t="s">
        <v>4115</v>
      </c>
      <c r="C640" s="2" t="s">
        <v>3209</v>
      </c>
      <c r="D640" s="2" t="s">
        <v>937</v>
      </c>
      <c r="E640" s="2" t="s">
        <v>169</v>
      </c>
      <c r="F640" s="5">
        <v>561979</v>
      </c>
      <c r="G640" s="5">
        <v>558944</v>
      </c>
      <c r="H640" s="5">
        <v>1116515</v>
      </c>
      <c r="I640" s="5">
        <v>83606</v>
      </c>
    </row>
    <row r="641" spans="1:9" x14ac:dyDescent="0.3">
      <c r="A641" s="2" t="s">
        <v>6518</v>
      </c>
      <c r="B641" s="2" t="s">
        <v>4115</v>
      </c>
      <c r="C641" s="2" t="s">
        <v>4136</v>
      </c>
      <c r="D641" s="2" t="s">
        <v>960</v>
      </c>
      <c r="E641" s="2" t="s">
        <v>159</v>
      </c>
      <c r="F641" s="5">
        <v>316557</v>
      </c>
      <c r="G641" s="5">
        <v>317331</v>
      </c>
      <c r="H641" s="5">
        <v>640713</v>
      </c>
      <c r="I641" s="5">
        <v>55292</v>
      </c>
    </row>
    <row r="642" spans="1:9" x14ac:dyDescent="0.3">
      <c r="A642" s="2" t="s">
        <v>6519</v>
      </c>
      <c r="B642" s="2" t="s">
        <v>4115</v>
      </c>
      <c r="C642" s="2" t="s">
        <v>4124</v>
      </c>
      <c r="D642" s="2" t="s">
        <v>937</v>
      </c>
      <c r="E642" s="2" t="s">
        <v>159</v>
      </c>
      <c r="F642" s="5">
        <v>56176</v>
      </c>
      <c r="G642" s="5">
        <v>60629</v>
      </c>
      <c r="H642" s="5">
        <v>119341</v>
      </c>
      <c r="I642" s="5">
        <v>17518</v>
      </c>
    </row>
    <row r="643" spans="1:9" x14ac:dyDescent="0.3">
      <c r="A643" s="2" t="s">
        <v>6520</v>
      </c>
      <c r="B643" s="2" t="s">
        <v>4115</v>
      </c>
      <c r="C643" s="2" t="s">
        <v>4124</v>
      </c>
      <c r="D643" s="2" t="s">
        <v>937</v>
      </c>
      <c r="E643" s="2" t="s">
        <v>167</v>
      </c>
      <c r="F643" s="5">
        <v>131700</v>
      </c>
      <c r="G643" s="5">
        <v>131000</v>
      </c>
      <c r="H643" s="5">
        <v>260000</v>
      </c>
      <c r="I643" s="5">
        <v>38850</v>
      </c>
    </row>
    <row r="644" spans="1:9" x14ac:dyDescent="0.3">
      <c r="A644" s="2" t="s">
        <v>6521</v>
      </c>
      <c r="B644" s="2" t="s">
        <v>4115</v>
      </c>
      <c r="C644" s="2" t="s">
        <v>4142</v>
      </c>
      <c r="D644" s="2" t="s">
        <v>966</v>
      </c>
      <c r="E644" s="2" t="s">
        <v>534</v>
      </c>
      <c r="F644" s="5">
        <v>155385</v>
      </c>
      <c r="G644" s="5">
        <v>153060</v>
      </c>
      <c r="H644" s="5">
        <v>136485</v>
      </c>
      <c r="I644" s="5">
        <v>0</v>
      </c>
    </row>
    <row r="645" spans="1:9" x14ac:dyDescent="0.3">
      <c r="A645" s="2" t="s">
        <v>6522</v>
      </c>
      <c r="B645" s="2" t="s">
        <v>4115</v>
      </c>
      <c r="C645" s="2" t="s">
        <v>4130</v>
      </c>
      <c r="D645" s="2" t="s">
        <v>950</v>
      </c>
      <c r="E645" s="2" t="s">
        <v>159</v>
      </c>
      <c r="F645" s="5">
        <v>5305557</v>
      </c>
      <c r="G645" s="5">
        <v>5293775</v>
      </c>
      <c r="H645" s="5">
        <v>9897476</v>
      </c>
      <c r="I645" s="5">
        <v>1337400</v>
      </c>
    </row>
    <row r="646" spans="1:9" x14ac:dyDescent="0.3">
      <c r="A646" s="2" t="s">
        <v>6523</v>
      </c>
      <c r="B646" s="2" t="s">
        <v>4115</v>
      </c>
      <c r="C646" s="2" t="s">
        <v>4133</v>
      </c>
      <c r="D646" s="2" t="s">
        <v>950</v>
      </c>
      <c r="E646" s="2" t="s">
        <v>159</v>
      </c>
      <c r="F646" s="5">
        <v>10501786</v>
      </c>
      <c r="G646" s="5">
        <v>10038228</v>
      </c>
      <c r="H646" s="5">
        <v>19381426</v>
      </c>
      <c r="I646" s="5">
        <v>4040402</v>
      </c>
    </row>
    <row r="647" spans="1:9" x14ac:dyDescent="0.3">
      <c r="A647" s="2" t="s">
        <v>6524</v>
      </c>
      <c r="B647" s="2" t="s">
        <v>4115</v>
      </c>
      <c r="C647" s="2" t="s">
        <v>4133</v>
      </c>
      <c r="D647" s="2" t="s">
        <v>950</v>
      </c>
      <c r="E647" s="2" t="s">
        <v>190</v>
      </c>
      <c r="F647" s="5">
        <v>505784</v>
      </c>
      <c r="G647" s="5">
        <v>505631</v>
      </c>
      <c r="H647" s="5">
        <v>0</v>
      </c>
      <c r="I647" s="5">
        <v>0</v>
      </c>
    </row>
    <row r="648" spans="1:9" x14ac:dyDescent="0.3">
      <c r="A648" s="2" t="s">
        <v>6525</v>
      </c>
      <c r="B648" s="2" t="s">
        <v>4147</v>
      </c>
      <c r="C648" s="2" t="s">
        <v>897</v>
      </c>
      <c r="D648" s="2" t="s">
        <v>896</v>
      </c>
      <c r="E648" s="2" t="s">
        <v>185</v>
      </c>
      <c r="F648" s="5">
        <v>109209</v>
      </c>
      <c r="G648" s="5">
        <v>108791</v>
      </c>
      <c r="H648" s="5">
        <v>217043</v>
      </c>
      <c r="I648" s="5">
        <v>32495</v>
      </c>
    </row>
    <row r="649" spans="1:9" x14ac:dyDescent="0.3">
      <c r="A649" s="2" t="s">
        <v>6526</v>
      </c>
      <c r="B649" s="2" t="s">
        <v>4147</v>
      </c>
      <c r="C649" s="2" t="s">
        <v>897</v>
      </c>
      <c r="D649" s="2" t="s">
        <v>896</v>
      </c>
      <c r="E649" s="2" t="s">
        <v>367</v>
      </c>
      <c r="F649" s="5">
        <v>587500</v>
      </c>
      <c r="G649" s="5">
        <v>585500</v>
      </c>
      <c r="H649" s="5">
        <v>1174000</v>
      </c>
      <c r="I649" s="5">
        <v>176250</v>
      </c>
    </row>
    <row r="650" spans="1:9" x14ac:dyDescent="0.3">
      <c r="A650" s="2" t="s">
        <v>6527</v>
      </c>
      <c r="B650" s="2" t="s">
        <v>4147</v>
      </c>
      <c r="C650" s="2" t="s">
        <v>916</v>
      </c>
      <c r="D650" s="2" t="s">
        <v>900</v>
      </c>
      <c r="E650" s="2" t="s">
        <v>219</v>
      </c>
      <c r="F650" s="5">
        <v>30577</v>
      </c>
      <c r="G650" s="5">
        <v>30577</v>
      </c>
      <c r="H650" s="5">
        <v>61154</v>
      </c>
      <c r="I650" s="5">
        <v>4586</v>
      </c>
    </row>
    <row r="651" spans="1:9" x14ac:dyDescent="0.3">
      <c r="A651" s="2" t="s">
        <v>6528</v>
      </c>
      <c r="B651" s="2" t="s">
        <v>4147</v>
      </c>
      <c r="C651" s="2" t="s">
        <v>4194</v>
      </c>
      <c r="D651" s="2" t="s">
        <v>960</v>
      </c>
      <c r="E651" s="2" t="s">
        <v>167</v>
      </c>
      <c r="F651" s="5">
        <v>0</v>
      </c>
      <c r="G651" s="5">
        <v>0</v>
      </c>
      <c r="H651" s="5">
        <v>0</v>
      </c>
      <c r="I651" s="5">
        <v>0</v>
      </c>
    </row>
    <row r="652" spans="1:9" x14ac:dyDescent="0.3">
      <c r="A652" s="2" t="s">
        <v>6529</v>
      </c>
      <c r="B652" s="2" t="s">
        <v>4147</v>
      </c>
      <c r="C652" s="2" t="s">
        <v>4203</v>
      </c>
      <c r="D652" s="2" t="s">
        <v>960</v>
      </c>
      <c r="E652" s="2" t="s">
        <v>167</v>
      </c>
      <c r="F652" s="5">
        <v>37885</v>
      </c>
      <c r="G652" s="5">
        <v>0</v>
      </c>
      <c r="H652" s="5">
        <v>0</v>
      </c>
      <c r="I652" s="5">
        <v>0</v>
      </c>
    </row>
    <row r="653" spans="1:9" x14ac:dyDescent="0.3">
      <c r="A653" s="2" t="s">
        <v>6530</v>
      </c>
      <c r="B653" s="2" t="s">
        <v>4147</v>
      </c>
      <c r="C653" s="2" t="s">
        <v>4154</v>
      </c>
      <c r="D653" s="2" t="s">
        <v>937</v>
      </c>
      <c r="E653" s="2" t="s">
        <v>179</v>
      </c>
      <c r="F653" s="5">
        <v>160000</v>
      </c>
      <c r="G653" s="5">
        <v>160000</v>
      </c>
      <c r="H653" s="5">
        <v>320000</v>
      </c>
      <c r="I653" s="5">
        <v>48750</v>
      </c>
    </row>
    <row r="654" spans="1:9" x14ac:dyDescent="0.3">
      <c r="A654" s="2" t="s">
        <v>6531</v>
      </c>
      <c r="B654" s="2" t="s">
        <v>4147</v>
      </c>
      <c r="C654" s="2" t="s">
        <v>4185</v>
      </c>
      <c r="D654" s="2" t="s">
        <v>950</v>
      </c>
      <c r="E654" s="2" t="s">
        <v>159</v>
      </c>
      <c r="F654" s="5">
        <v>1730248</v>
      </c>
      <c r="G654" s="5">
        <v>1725779</v>
      </c>
      <c r="H654" s="5">
        <v>3094120</v>
      </c>
      <c r="I654" s="5">
        <v>464118</v>
      </c>
    </row>
    <row r="655" spans="1:9" x14ac:dyDescent="0.3">
      <c r="A655" s="2" t="s">
        <v>6532</v>
      </c>
      <c r="B655" s="2" t="s">
        <v>4147</v>
      </c>
      <c r="C655" s="2" t="s">
        <v>4188</v>
      </c>
      <c r="D655" s="2" t="s">
        <v>950</v>
      </c>
      <c r="E655" s="2" t="s">
        <v>159</v>
      </c>
      <c r="F655" s="5">
        <v>2615375</v>
      </c>
      <c r="G655" s="5">
        <v>2615875</v>
      </c>
      <c r="H655" s="5">
        <v>4314000</v>
      </c>
      <c r="I655" s="5">
        <v>503700</v>
      </c>
    </row>
    <row r="656" spans="1:9" x14ac:dyDescent="0.3">
      <c r="A656" s="2" t="s">
        <v>6533</v>
      </c>
      <c r="B656" s="2" t="s">
        <v>4147</v>
      </c>
      <c r="C656" s="2" t="s">
        <v>4191</v>
      </c>
      <c r="D656" s="2" t="s">
        <v>950</v>
      </c>
      <c r="E656" s="2" t="s">
        <v>159</v>
      </c>
      <c r="F656" s="5">
        <v>2234041</v>
      </c>
      <c r="G656" s="5">
        <v>2221149</v>
      </c>
      <c r="H656" s="5">
        <v>4094336</v>
      </c>
      <c r="I656" s="5">
        <v>448434</v>
      </c>
    </row>
    <row r="657" spans="1:9" x14ac:dyDescent="0.3">
      <c r="A657" s="2" t="s">
        <v>6534</v>
      </c>
      <c r="B657" s="2" t="s">
        <v>4147</v>
      </c>
      <c r="C657" s="2" t="s">
        <v>4191</v>
      </c>
      <c r="D657" s="2" t="s">
        <v>950</v>
      </c>
      <c r="E657" s="2" t="s">
        <v>175</v>
      </c>
      <c r="F657" s="5">
        <v>1178500</v>
      </c>
      <c r="G657" s="5">
        <v>1178500</v>
      </c>
      <c r="H657" s="5">
        <v>2356000</v>
      </c>
      <c r="I657" s="5">
        <v>1178000</v>
      </c>
    </row>
    <row r="658" spans="1:9" x14ac:dyDescent="0.3">
      <c r="A658" s="2" t="s">
        <v>6535</v>
      </c>
      <c r="B658" s="2" t="s">
        <v>4214</v>
      </c>
      <c r="C658" s="2" t="s">
        <v>897</v>
      </c>
      <c r="D658" s="2" t="s">
        <v>896</v>
      </c>
      <c r="E658" s="2" t="s">
        <v>159</v>
      </c>
      <c r="F658" s="5">
        <v>3194150</v>
      </c>
      <c r="G658" s="5">
        <v>3198650</v>
      </c>
      <c r="H658" s="5">
        <v>6394400</v>
      </c>
      <c r="I658" s="5">
        <v>958875</v>
      </c>
    </row>
    <row r="659" spans="1:9" x14ac:dyDescent="0.3">
      <c r="A659" s="2" t="s">
        <v>6536</v>
      </c>
      <c r="B659" s="2" t="s">
        <v>4214</v>
      </c>
      <c r="C659" s="2" t="s">
        <v>910</v>
      </c>
      <c r="D659" s="2" t="s">
        <v>900</v>
      </c>
      <c r="E659" s="2" t="s">
        <v>219</v>
      </c>
      <c r="F659" s="5">
        <v>108508</v>
      </c>
      <c r="G659" s="5">
        <v>108508</v>
      </c>
      <c r="H659" s="5">
        <v>0</v>
      </c>
      <c r="I659" s="5">
        <v>0</v>
      </c>
    </row>
    <row r="660" spans="1:9" x14ac:dyDescent="0.3">
      <c r="A660" s="2" t="s">
        <v>6537</v>
      </c>
      <c r="B660" s="2" t="s">
        <v>4214</v>
      </c>
      <c r="C660" s="2" t="s">
        <v>910</v>
      </c>
      <c r="D660" s="2" t="s">
        <v>900</v>
      </c>
      <c r="E660" s="2" t="s">
        <v>457</v>
      </c>
      <c r="F660" s="5">
        <v>13749</v>
      </c>
      <c r="G660" s="5">
        <v>13749</v>
      </c>
      <c r="H660" s="5">
        <v>27498</v>
      </c>
      <c r="I660" s="5">
        <v>4125</v>
      </c>
    </row>
    <row r="661" spans="1:9" x14ac:dyDescent="0.3">
      <c r="A661" s="2" t="s">
        <v>6538</v>
      </c>
      <c r="B661" s="2" t="s">
        <v>4214</v>
      </c>
      <c r="C661" s="2" t="s">
        <v>931</v>
      </c>
      <c r="D661" s="2" t="s">
        <v>900</v>
      </c>
      <c r="E661" s="2" t="s">
        <v>219</v>
      </c>
      <c r="F661" s="5">
        <v>0</v>
      </c>
      <c r="G661" s="5">
        <v>0</v>
      </c>
      <c r="H661" s="5">
        <v>0</v>
      </c>
      <c r="I661" s="5">
        <v>0</v>
      </c>
    </row>
    <row r="662" spans="1:9" x14ac:dyDescent="0.3">
      <c r="A662" s="2" t="s">
        <v>6539</v>
      </c>
      <c r="B662" s="2" t="s">
        <v>4214</v>
      </c>
      <c r="C662" s="2" t="s">
        <v>4254</v>
      </c>
      <c r="D662" s="2" t="s">
        <v>960</v>
      </c>
      <c r="E662" s="2" t="s">
        <v>185</v>
      </c>
      <c r="F662" s="5">
        <v>111843</v>
      </c>
      <c r="G662" s="5">
        <v>114867</v>
      </c>
      <c r="H662" s="5">
        <v>230735</v>
      </c>
      <c r="I662" s="5">
        <v>35153</v>
      </c>
    </row>
    <row r="663" spans="1:9" x14ac:dyDescent="0.3">
      <c r="A663" s="2" t="s">
        <v>10924</v>
      </c>
      <c r="B663" s="2" t="s">
        <v>4214</v>
      </c>
      <c r="C663" s="2" t="s">
        <v>4257</v>
      </c>
      <c r="D663" s="2" t="s">
        <v>960</v>
      </c>
      <c r="E663" s="2" t="s">
        <v>159</v>
      </c>
      <c r="F663" s="5">
        <v>234907</v>
      </c>
      <c r="G663" s="5">
        <v>237581</v>
      </c>
      <c r="H663" s="5">
        <v>471613</v>
      </c>
      <c r="I663" s="5">
        <v>70536</v>
      </c>
    </row>
    <row r="664" spans="1:9" x14ac:dyDescent="0.3">
      <c r="A664" s="2" t="s">
        <v>6541</v>
      </c>
      <c r="B664" s="2" t="s">
        <v>4214</v>
      </c>
      <c r="C664" s="2" t="s">
        <v>4271</v>
      </c>
      <c r="D664" s="2" t="s">
        <v>1260</v>
      </c>
      <c r="E664" s="2" t="s">
        <v>159</v>
      </c>
      <c r="F664" s="5">
        <v>3250</v>
      </c>
      <c r="G664" s="5">
        <v>38250</v>
      </c>
      <c r="H664" s="5">
        <v>40626</v>
      </c>
      <c r="I664" s="5">
        <v>2375</v>
      </c>
    </row>
    <row r="665" spans="1:9" x14ac:dyDescent="0.3">
      <c r="A665" s="2" t="s">
        <v>6542</v>
      </c>
      <c r="B665" s="2" t="s">
        <v>4214</v>
      </c>
      <c r="C665" s="2" t="s">
        <v>4223</v>
      </c>
      <c r="D665" s="2" t="s">
        <v>937</v>
      </c>
      <c r="E665" s="2" t="s">
        <v>159</v>
      </c>
      <c r="F665" s="5">
        <v>0</v>
      </c>
      <c r="G665" s="5">
        <v>0</v>
      </c>
      <c r="H665" s="5">
        <v>0</v>
      </c>
      <c r="I665" s="5">
        <v>0</v>
      </c>
    </row>
    <row r="666" spans="1:9" x14ac:dyDescent="0.3">
      <c r="A666" s="2" t="s">
        <v>6543</v>
      </c>
      <c r="B666" s="2" t="s">
        <v>4214</v>
      </c>
      <c r="C666" s="2" t="s">
        <v>4223</v>
      </c>
      <c r="D666" s="2" t="s">
        <v>937</v>
      </c>
      <c r="E666" s="2" t="s">
        <v>170</v>
      </c>
      <c r="F666" s="5">
        <v>0</v>
      </c>
      <c r="G666" s="5">
        <v>0</v>
      </c>
      <c r="H666" s="5">
        <v>0</v>
      </c>
      <c r="I666" s="5">
        <v>0</v>
      </c>
    </row>
    <row r="667" spans="1:9" x14ac:dyDescent="0.3">
      <c r="A667" s="2" t="s">
        <v>6544</v>
      </c>
      <c r="B667" s="2" t="s">
        <v>4214</v>
      </c>
      <c r="C667" s="2" t="s">
        <v>4223</v>
      </c>
      <c r="D667" s="2" t="s">
        <v>937</v>
      </c>
      <c r="E667" s="2" t="s">
        <v>171</v>
      </c>
      <c r="F667" s="5">
        <v>401000</v>
      </c>
      <c r="G667" s="5">
        <v>401000</v>
      </c>
      <c r="H667" s="5">
        <v>804000</v>
      </c>
      <c r="I667" s="5">
        <v>120900</v>
      </c>
    </row>
    <row r="668" spans="1:9" x14ac:dyDescent="0.3">
      <c r="A668" s="2" t="s">
        <v>6545</v>
      </c>
      <c r="B668" s="2" t="s">
        <v>4214</v>
      </c>
      <c r="C668" s="2" t="s">
        <v>4223</v>
      </c>
      <c r="D668" s="2" t="s">
        <v>937</v>
      </c>
      <c r="E668" s="2" t="s">
        <v>194</v>
      </c>
      <c r="F668" s="5">
        <v>202000</v>
      </c>
      <c r="G668" s="5">
        <v>201000</v>
      </c>
      <c r="H668" s="5">
        <v>0</v>
      </c>
      <c r="I668" s="5">
        <v>0</v>
      </c>
    </row>
    <row r="669" spans="1:9" x14ac:dyDescent="0.3">
      <c r="A669" s="2" t="s">
        <v>6546</v>
      </c>
      <c r="B669" s="2" t="s">
        <v>4214</v>
      </c>
      <c r="C669" s="2" t="s">
        <v>4223</v>
      </c>
      <c r="D669" s="2" t="s">
        <v>937</v>
      </c>
      <c r="E669" s="2" t="s">
        <v>167</v>
      </c>
      <c r="F669" s="5">
        <v>225500</v>
      </c>
      <c r="G669" s="5">
        <v>225500</v>
      </c>
      <c r="H669" s="5">
        <v>451000</v>
      </c>
      <c r="I669" s="5">
        <v>67650</v>
      </c>
    </row>
    <row r="670" spans="1:9" x14ac:dyDescent="0.3">
      <c r="A670" s="2" t="s">
        <v>6547</v>
      </c>
      <c r="B670" s="2" t="s">
        <v>4214</v>
      </c>
      <c r="C670" s="2" t="s">
        <v>4223</v>
      </c>
      <c r="D670" s="2" t="s">
        <v>937</v>
      </c>
      <c r="E670" s="2" t="s">
        <v>168</v>
      </c>
      <c r="F670" s="5">
        <v>51635</v>
      </c>
      <c r="G670" s="5">
        <v>50818</v>
      </c>
      <c r="H670" s="5">
        <v>0</v>
      </c>
      <c r="I670" s="5">
        <v>0</v>
      </c>
    </row>
    <row r="671" spans="1:9" x14ac:dyDescent="0.3">
      <c r="A671" s="2" t="s">
        <v>6548</v>
      </c>
      <c r="B671" s="2" t="s">
        <v>4214</v>
      </c>
      <c r="C671" s="2" t="s">
        <v>2976</v>
      </c>
      <c r="D671" s="2" t="s">
        <v>966</v>
      </c>
      <c r="E671" s="2" t="s">
        <v>295</v>
      </c>
      <c r="F671" s="5">
        <v>55053</v>
      </c>
      <c r="G671" s="5">
        <v>55053</v>
      </c>
      <c r="H671" s="5">
        <v>0</v>
      </c>
      <c r="I671" s="5">
        <v>0</v>
      </c>
    </row>
    <row r="672" spans="1:9" x14ac:dyDescent="0.3">
      <c r="A672" s="2" t="s">
        <v>6549</v>
      </c>
      <c r="B672" s="2" t="s">
        <v>4214</v>
      </c>
      <c r="C672" s="2" t="s">
        <v>4242</v>
      </c>
      <c r="D672" s="2" t="s">
        <v>950</v>
      </c>
      <c r="E672" s="2" t="s">
        <v>159</v>
      </c>
      <c r="F672" s="5">
        <v>2712490</v>
      </c>
      <c r="G672" s="5">
        <v>2713784</v>
      </c>
      <c r="H672" s="5">
        <v>3318170</v>
      </c>
      <c r="I672" s="5">
        <v>494414</v>
      </c>
    </row>
    <row r="673" spans="1:9" x14ac:dyDescent="0.3">
      <c r="A673" s="2" t="s">
        <v>6550</v>
      </c>
      <c r="B673" s="2" t="s">
        <v>4214</v>
      </c>
      <c r="C673" s="2" t="s">
        <v>4245</v>
      </c>
      <c r="D673" s="2" t="s">
        <v>950</v>
      </c>
      <c r="E673" s="2" t="s">
        <v>159</v>
      </c>
      <c r="F673" s="5">
        <v>0</v>
      </c>
      <c r="G673" s="5">
        <v>396000</v>
      </c>
      <c r="H673" s="5">
        <v>393000</v>
      </c>
      <c r="I673" s="5">
        <v>59400</v>
      </c>
    </row>
    <row r="674" spans="1:9" x14ac:dyDescent="0.3">
      <c r="A674" s="2" t="s">
        <v>6551</v>
      </c>
      <c r="B674" s="2" t="s">
        <v>4214</v>
      </c>
      <c r="C674" s="2" t="s">
        <v>4248</v>
      </c>
      <c r="D674" s="2" t="s">
        <v>950</v>
      </c>
      <c r="E674" s="2" t="s">
        <v>159</v>
      </c>
      <c r="F674" s="5">
        <v>4441450</v>
      </c>
      <c r="G674" s="5">
        <v>4437200</v>
      </c>
      <c r="H674" s="5">
        <v>9279300</v>
      </c>
      <c r="I674" s="5">
        <v>1332690</v>
      </c>
    </row>
    <row r="675" spans="1:9" x14ac:dyDescent="0.3">
      <c r="A675" s="2" t="s">
        <v>6552</v>
      </c>
      <c r="B675" s="2" t="s">
        <v>4214</v>
      </c>
      <c r="C675" s="2" t="s">
        <v>4251</v>
      </c>
      <c r="D675" s="2" t="s">
        <v>950</v>
      </c>
      <c r="E675" s="2" t="s">
        <v>159</v>
      </c>
      <c r="F675" s="5">
        <v>4169666</v>
      </c>
      <c r="G675" s="5">
        <v>4119845</v>
      </c>
      <c r="H675" s="5">
        <v>8056634</v>
      </c>
      <c r="I675" s="5">
        <v>2192813</v>
      </c>
    </row>
    <row r="676" spans="1:9" x14ac:dyDescent="0.3">
      <c r="A676" s="2" t="s">
        <v>6553</v>
      </c>
      <c r="B676" s="2" t="s">
        <v>4276</v>
      </c>
      <c r="C676" s="2" t="s">
        <v>4315</v>
      </c>
      <c r="D676" s="2" t="s">
        <v>960</v>
      </c>
      <c r="E676" s="2" t="s">
        <v>179</v>
      </c>
      <c r="F676" s="5">
        <v>138401</v>
      </c>
      <c r="G676" s="5">
        <v>140228</v>
      </c>
      <c r="H676" s="5">
        <v>277585</v>
      </c>
      <c r="I676" s="5">
        <v>10278</v>
      </c>
    </row>
    <row r="677" spans="1:9" x14ac:dyDescent="0.3">
      <c r="A677" s="2" t="s">
        <v>6554</v>
      </c>
      <c r="B677" s="2" t="s">
        <v>4276</v>
      </c>
      <c r="C677" s="2" t="s">
        <v>4300</v>
      </c>
      <c r="D677" s="2" t="s">
        <v>950</v>
      </c>
      <c r="E677" s="2" t="s">
        <v>159</v>
      </c>
      <c r="F677" s="5">
        <v>1254622</v>
      </c>
      <c r="G677" s="5">
        <v>1248595</v>
      </c>
      <c r="H677" s="5">
        <v>2199410</v>
      </c>
      <c r="I677" s="5">
        <v>810716</v>
      </c>
    </row>
    <row r="678" spans="1:9" x14ac:dyDescent="0.3">
      <c r="A678" s="2" t="s">
        <v>6555</v>
      </c>
      <c r="B678" s="2" t="s">
        <v>4276</v>
      </c>
      <c r="C678" s="2" t="s">
        <v>4303</v>
      </c>
      <c r="D678" s="2" t="s">
        <v>950</v>
      </c>
      <c r="E678" s="2" t="s">
        <v>159</v>
      </c>
      <c r="F678" s="5">
        <v>636250</v>
      </c>
      <c r="G678" s="5">
        <v>628250</v>
      </c>
      <c r="H678" s="5">
        <v>1272550</v>
      </c>
      <c r="I678" s="5">
        <v>179175</v>
      </c>
    </row>
    <row r="679" spans="1:9" x14ac:dyDescent="0.3">
      <c r="A679" s="2" t="s">
        <v>6556</v>
      </c>
      <c r="B679" s="2" t="s">
        <v>4322</v>
      </c>
      <c r="C679" s="2" t="s">
        <v>897</v>
      </c>
      <c r="D679" s="2" t="s">
        <v>896</v>
      </c>
      <c r="E679" s="2" t="s">
        <v>159</v>
      </c>
      <c r="F679" s="5">
        <v>456609</v>
      </c>
      <c r="G679" s="5">
        <v>457459</v>
      </c>
      <c r="H679" s="5">
        <v>914518</v>
      </c>
      <c r="I679" s="5">
        <v>136570</v>
      </c>
    </row>
    <row r="680" spans="1:9" x14ac:dyDescent="0.3">
      <c r="A680" s="2" t="s">
        <v>6557</v>
      </c>
      <c r="B680" s="2" t="s">
        <v>4322</v>
      </c>
      <c r="C680" s="2" t="s">
        <v>916</v>
      </c>
      <c r="D680" s="2" t="s">
        <v>900</v>
      </c>
      <c r="E680" s="2" t="s">
        <v>219</v>
      </c>
      <c r="F680" s="5">
        <v>215528</v>
      </c>
      <c r="G680" s="5">
        <v>215528</v>
      </c>
      <c r="H680" s="5">
        <v>387640</v>
      </c>
      <c r="I680" s="5">
        <v>58146</v>
      </c>
    </row>
    <row r="681" spans="1:9" x14ac:dyDescent="0.3">
      <c r="A681" s="2" t="s">
        <v>6558</v>
      </c>
      <c r="B681" s="2" t="s">
        <v>4322</v>
      </c>
      <c r="C681" s="2" t="s">
        <v>919</v>
      </c>
      <c r="D681" s="2" t="s">
        <v>900</v>
      </c>
      <c r="E681" s="2" t="s">
        <v>164</v>
      </c>
      <c r="F681" s="5">
        <v>0</v>
      </c>
      <c r="G681" s="5">
        <v>0</v>
      </c>
      <c r="H681" s="5">
        <v>0</v>
      </c>
      <c r="I681" s="5">
        <v>0</v>
      </c>
    </row>
    <row r="682" spans="1:9" x14ac:dyDescent="0.3">
      <c r="A682" s="2" t="s">
        <v>6559</v>
      </c>
      <c r="B682" s="2" t="s">
        <v>4322</v>
      </c>
      <c r="C682" s="2" t="s">
        <v>925</v>
      </c>
      <c r="D682" s="2" t="s">
        <v>900</v>
      </c>
      <c r="E682" s="2" t="s">
        <v>164</v>
      </c>
      <c r="F682" s="5">
        <v>42103</v>
      </c>
      <c r="G682" s="5">
        <v>42103</v>
      </c>
      <c r="H682" s="5">
        <v>84206</v>
      </c>
      <c r="I682" s="5">
        <v>12631</v>
      </c>
    </row>
    <row r="683" spans="1:9" x14ac:dyDescent="0.3">
      <c r="A683" s="2" t="s">
        <v>6560</v>
      </c>
      <c r="B683" s="2" t="s">
        <v>4322</v>
      </c>
      <c r="C683" s="2" t="s">
        <v>4353</v>
      </c>
      <c r="D683" s="2" t="s">
        <v>960</v>
      </c>
      <c r="E683" s="2" t="s">
        <v>159</v>
      </c>
      <c r="F683" s="5">
        <v>210489</v>
      </c>
      <c r="G683" s="5">
        <v>212876</v>
      </c>
      <c r="H683" s="5">
        <v>422503</v>
      </c>
      <c r="I683" s="5">
        <v>63164</v>
      </c>
    </row>
    <row r="684" spans="1:9" x14ac:dyDescent="0.3">
      <c r="A684" s="2" t="s">
        <v>6561</v>
      </c>
      <c r="B684" s="2" t="s">
        <v>4322</v>
      </c>
      <c r="C684" s="2" t="s">
        <v>4356</v>
      </c>
      <c r="D684" s="2" t="s">
        <v>960</v>
      </c>
      <c r="E684" s="2" t="s">
        <v>159</v>
      </c>
      <c r="F684" s="5">
        <v>56975</v>
      </c>
      <c r="G684" s="5">
        <v>60925</v>
      </c>
      <c r="H684" s="5">
        <v>118813</v>
      </c>
      <c r="I684" s="5">
        <v>57888</v>
      </c>
    </row>
    <row r="685" spans="1:9" x14ac:dyDescent="0.3">
      <c r="A685" s="2" t="s">
        <v>6562</v>
      </c>
      <c r="B685" s="2" t="s">
        <v>4322</v>
      </c>
      <c r="C685" s="2" t="s">
        <v>4359</v>
      </c>
      <c r="D685" s="2" t="s">
        <v>960</v>
      </c>
      <c r="E685" s="2" t="s">
        <v>159</v>
      </c>
      <c r="F685" s="5">
        <v>191675</v>
      </c>
      <c r="G685" s="5">
        <v>193175</v>
      </c>
      <c r="H685" s="5">
        <v>368100</v>
      </c>
      <c r="I685" s="5">
        <v>0</v>
      </c>
    </row>
    <row r="686" spans="1:9" x14ac:dyDescent="0.3">
      <c r="A686" s="2" t="s">
        <v>6563</v>
      </c>
      <c r="B686" s="2" t="s">
        <v>4322</v>
      </c>
      <c r="C686" s="2" t="s">
        <v>4332</v>
      </c>
      <c r="D686" s="2" t="s">
        <v>937</v>
      </c>
      <c r="E686" s="2" t="s">
        <v>159</v>
      </c>
      <c r="F686" s="5">
        <v>253783</v>
      </c>
      <c r="G686" s="5">
        <v>252477</v>
      </c>
      <c r="H686" s="5">
        <v>505019</v>
      </c>
      <c r="I686" s="5">
        <v>75848</v>
      </c>
    </row>
    <row r="687" spans="1:9" x14ac:dyDescent="0.3">
      <c r="A687" s="2" t="s">
        <v>6564</v>
      </c>
      <c r="B687" s="2" t="s">
        <v>4322</v>
      </c>
      <c r="C687" s="2" t="s">
        <v>4344</v>
      </c>
      <c r="D687" s="2" t="s">
        <v>950</v>
      </c>
      <c r="E687" s="2" t="s">
        <v>159</v>
      </c>
      <c r="F687" s="5">
        <v>1180070</v>
      </c>
      <c r="G687" s="5">
        <v>1158805</v>
      </c>
      <c r="H687" s="5">
        <v>2333357</v>
      </c>
      <c r="I687" s="5">
        <v>285666</v>
      </c>
    </row>
    <row r="688" spans="1:9" x14ac:dyDescent="0.3">
      <c r="A688" s="2" t="s">
        <v>6565</v>
      </c>
      <c r="B688" s="2" t="s">
        <v>4322</v>
      </c>
      <c r="C688" s="2" t="s">
        <v>4347</v>
      </c>
      <c r="D688" s="2" t="s">
        <v>950</v>
      </c>
      <c r="E688" s="2" t="s">
        <v>159</v>
      </c>
      <c r="F688" s="5">
        <v>854444</v>
      </c>
      <c r="G688" s="5">
        <v>851250</v>
      </c>
      <c r="H688" s="5">
        <v>1818694</v>
      </c>
      <c r="I688" s="5">
        <v>171600</v>
      </c>
    </row>
    <row r="689" spans="1:9" x14ac:dyDescent="0.3">
      <c r="A689" s="2" t="s">
        <v>6566</v>
      </c>
      <c r="B689" s="2" t="s">
        <v>4322</v>
      </c>
      <c r="C689" s="2" t="s">
        <v>4347</v>
      </c>
      <c r="D689" s="2" t="s">
        <v>950</v>
      </c>
      <c r="E689" s="2" t="s">
        <v>175</v>
      </c>
      <c r="F689" s="5">
        <v>1580500</v>
      </c>
      <c r="G689" s="5">
        <v>1580500</v>
      </c>
      <c r="H689" s="5">
        <v>3164000</v>
      </c>
      <c r="I689" s="5">
        <v>474150</v>
      </c>
    </row>
    <row r="690" spans="1:9" x14ac:dyDescent="0.3">
      <c r="A690" s="2" t="s">
        <v>6567</v>
      </c>
      <c r="B690" s="2" t="s">
        <v>4322</v>
      </c>
      <c r="C690" s="2" t="s">
        <v>4350</v>
      </c>
      <c r="D690" s="2" t="s">
        <v>950</v>
      </c>
      <c r="E690" s="2" t="s">
        <v>159</v>
      </c>
      <c r="F690" s="5">
        <v>1282869</v>
      </c>
      <c r="G690" s="5">
        <v>1503665</v>
      </c>
      <c r="H690" s="5">
        <v>2138989</v>
      </c>
      <c r="I690" s="5">
        <v>266701</v>
      </c>
    </row>
    <row r="691" spans="1:9" x14ac:dyDescent="0.3">
      <c r="A691" s="2" t="s">
        <v>6568</v>
      </c>
      <c r="B691" s="2" t="s">
        <v>4364</v>
      </c>
      <c r="C691" s="2" t="s">
        <v>4372</v>
      </c>
      <c r="D691" s="2" t="s">
        <v>950</v>
      </c>
      <c r="E691" s="2" t="s">
        <v>159</v>
      </c>
      <c r="F691" s="5">
        <v>1236159</v>
      </c>
      <c r="G691" s="5">
        <v>1222290</v>
      </c>
      <c r="H691" s="5">
        <v>2058278</v>
      </c>
      <c r="I691" s="5">
        <v>305901</v>
      </c>
    </row>
    <row r="692" spans="1:9" x14ac:dyDescent="0.3">
      <c r="A692" s="2" t="s">
        <v>6569</v>
      </c>
      <c r="B692" s="2" t="s">
        <v>4378</v>
      </c>
      <c r="C692" s="2" t="s">
        <v>4411</v>
      </c>
      <c r="D692" s="2" t="s">
        <v>960</v>
      </c>
      <c r="E692" s="2" t="s">
        <v>167</v>
      </c>
      <c r="F692" s="5">
        <v>44388</v>
      </c>
      <c r="G692" s="5">
        <v>41050</v>
      </c>
      <c r="H692" s="5">
        <v>81088</v>
      </c>
      <c r="I692" s="5">
        <v>11910</v>
      </c>
    </row>
    <row r="693" spans="1:9" x14ac:dyDescent="0.3">
      <c r="A693" s="2" t="s">
        <v>6570</v>
      </c>
      <c r="B693" s="2" t="s">
        <v>4378</v>
      </c>
      <c r="C693" s="2" t="s">
        <v>4414</v>
      </c>
      <c r="D693" s="2" t="s">
        <v>960</v>
      </c>
      <c r="E693" s="2" t="s">
        <v>167</v>
      </c>
      <c r="F693" s="5">
        <v>83000</v>
      </c>
      <c r="G693" s="5">
        <v>82000</v>
      </c>
      <c r="H693" s="5">
        <v>164000</v>
      </c>
      <c r="I693" s="5">
        <v>82000</v>
      </c>
    </row>
    <row r="694" spans="1:9" x14ac:dyDescent="0.3">
      <c r="A694" s="2" t="s">
        <v>6571</v>
      </c>
      <c r="B694" s="2" t="s">
        <v>4378</v>
      </c>
      <c r="C694" s="2" t="s">
        <v>4417</v>
      </c>
      <c r="D694" s="2" t="s">
        <v>960</v>
      </c>
      <c r="E694" s="2" t="s">
        <v>159</v>
      </c>
      <c r="F694" s="5">
        <v>75500</v>
      </c>
      <c r="G694" s="5">
        <v>74500</v>
      </c>
      <c r="H694" s="5">
        <v>151000</v>
      </c>
      <c r="I694" s="5">
        <v>22800</v>
      </c>
    </row>
    <row r="695" spans="1:9" x14ac:dyDescent="0.3">
      <c r="A695" s="2" t="s">
        <v>6572</v>
      </c>
      <c r="B695" s="2" t="s">
        <v>4378</v>
      </c>
      <c r="C695" s="2" t="s">
        <v>3587</v>
      </c>
      <c r="D695" s="2" t="s">
        <v>937</v>
      </c>
      <c r="E695" s="2" t="s">
        <v>159</v>
      </c>
      <c r="F695" s="5">
        <v>27000</v>
      </c>
      <c r="G695" s="5">
        <v>27000</v>
      </c>
      <c r="H695" s="5">
        <v>55000</v>
      </c>
      <c r="I695" s="5">
        <v>27000</v>
      </c>
    </row>
    <row r="696" spans="1:9" x14ac:dyDescent="0.3">
      <c r="A696" s="2" t="s">
        <v>6573</v>
      </c>
      <c r="B696" s="2" t="s">
        <v>4378</v>
      </c>
      <c r="C696" s="2" t="s">
        <v>4405</v>
      </c>
      <c r="D696" s="2" t="s">
        <v>950</v>
      </c>
      <c r="E696" s="2" t="s">
        <v>159</v>
      </c>
      <c r="F696" s="5">
        <v>751000</v>
      </c>
      <c r="G696" s="5">
        <v>743000</v>
      </c>
      <c r="H696" s="5">
        <v>1202000</v>
      </c>
      <c r="I696" s="5">
        <v>325900</v>
      </c>
    </row>
    <row r="697" spans="1:9" x14ac:dyDescent="0.3">
      <c r="A697" s="2" t="s">
        <v>6574</v>
      </c>
      <c r="B697" s="2" t="s">
        <v>4378</v>
      </c>
      <c r="C697" s="2" t="s">
        <v>4407</v>
      </c>
      <c r="D697" s="2" t="s">
        <v>950</v>
      </c>
      <c r="E697" s="2" t="s">
        <v>159</v>
      </c>
      <c r="F697" s="5">
        <v>890505</v>
      </c>
      <c r="G697" s="5">
        <v>883443</v>
      </c>
      <c r="H697" s="5">
        <v>1591714</v>
      </c>
      <c r="I697" s="5">
        <v>458662</v>
      </c>
    </row>
    <row r="698" spans="1:9" x14ac:dyDescent="0.3">
      <c r="A698" s="2" t="s">
        <v>6575</v>
      </c>
      <c r="B698" s="2" t="s">
        <v>4378</v>
      </c>
      <c r="C698" s="2" t="s">
        <v>4409</v>
      </c>
      <c r="D698" s="2" t="s">
        <v>950</v>
      </c>
      <c r="E698" s="2" t="s">
        <v>159</v>
      </c>
      <c r="F698" s="5">
        <v>545076</v>
      </c>
      <c r="G698" s="5">
        <v>543321</v>
      </c>
      <c r="H698" s="5">
        <v>1093259</v>
      </c>
      <c r="I698" s="5">
        <v>462233</v>
      </c>
    </row>
    <row r="699" spans="1:9" x14ac:dyDescent="0.3">
      <c r="A699" s="2" t="s">
        <v>6576</v>
      </c>
      <c r="B699" s="2" t="s">
        <v>4428</v>
      </c>
      <c r="C699" s="2" t="s">
        <v>4438</v>
      </c>
      <c r="D699" s="2" t="s">
        <v>960</v>
      </c>
      <c r="E699" s="2" t="s">
        <v>167</v>
      </c>
      <c r="F699" s="5">
        <v>91100</v>
      </c>
      <c r="G699" s="5">
        <v>89150</v>
      </c>
      <c r="H699" s="5">
        <v>179700</v>
      </c>
      <c r="I699" s="5">
        <v>26213</v>
      </c>
    </row>
    <row r="700" spans="1:9" x14ac:dyDescent="0.3">
      <c r="A700" s="2" t="s">
        <v>6577</v>
      </c>
      <c r="B700" s="2" t="s">
        <v>4428</v>
      </c>
      <c r="C700" s="2" t="s">
        <v>4435</v>
      </c>
      <c r="D700" s="2" t="s">
        <v>950</v>
      </c>
      <c r="E700" s="2" t="s">
        <v>159</v>
      </c>
      <c r="F700" s="5">
        <v>1684500</v>
      </c>
      <c r="G700" s="5">
        <v>1675200</v>
      </c>
      <c r="H700" s="5">
        <v>3356700</v>
      </c>
      <c r="I700" s="5">
        <v>643050</v>
      </c>
    </row>
    <row r="701" spans="1:9" x14ac:dyDescent="0.3">
      <c r="A701" s="2" t="s">
        <v>6578</v>
      </c>
      <c r="B701" s="2" t="s">
        <v>4446</v>
      </c>
      <c r="C701" s="2" t="s">
        <v>897</v>
      </c>
      <c r="D701" s="2" t="s">
        <v>896</v>
      </c>
      <c r="E701" s="2" t="s">
        <v>159</v>
      </c>
      <c r="F701" s="5">
        <v>113422</v>
      </c>
      <c r="G701" s="5">
        <v>113422</v>
      </c>
      <c r="H701" s="5">
        <v>0</v>
      </c>
      <c r="I701" s="5">
        <v>0</v>
      </c>
    </row>
    <row r="702" spans="1:9" x14ac:dyDescent="0.3">
      <c r="A702" s="2" t="s">
        <v>6579</v>
      </c>
      <c r="B702" s="2" t="s">
        <v>4446</v>
      </c>
      <c r="C702" s="2" t="s">
        <v>901</v>
      </c>
      <c r="D702" s="2" t="s">
        <v>900</v>
      </c>
      <c r="E702" s="2" t="s">
        <v>219</v>
      </c>
      <c r="F702" s="5">
        <v>73875</v>
      </c>
      <c r="G702" s="5">
        <v>73875</v>
      </c>
      <c r="H702" s="5">
        <v>147750</v>
      </c>
      <c r="I702" s="5">
        <v>22163</v>
      </c>
    </row>
    <row r="703" spans="1:9" x14ac:dyDescent="0.3">
      <c r="A703" s="2" t="s">
        <v>6580</v>
      </c>
      <c r="B703" s="2" t="s">
        <v>4446</v>
      </c>
      <c r="C703" s="2" t="s">
        <v>931</v>
      </c>
      <c r="D703" s="2" t="s">
        <v>900</v>
      </c>
      <c r="E703" s="2" t="s">
        <v>219</v>
      </c>
      <c r="F703" s="5">
        <v>49105</v>
      </c>
      <c r="G703" s="5">
        <v>0</v>
      </c>
      <c r="H703" s="5">
        <v>0</v>
      </c>
      <c r="I703" s="5">
        <v>0</v>
      </c>
    </row>
    <row r="704" spans="1:9" x14ac:dyDescent="0.3">
      <c r="A704" s="2" t="s">
        <v>6581</v>
      </c>
      <c r="B704" s="2" t="s">
        <v>4446</v>
      </c>
      <c r="C704" s="2" t="s">
        <v>3939</v>
      </c>
      <c r="D704" s="2" t="s">
        <v>937</v>
      </c>
      <c r="E704" s="2" t="s">
        <v>295</v>
      </c>
      <c r="F704" s="5">
        <v>13077</v>
      </c>
      <c r="G704" s="5">
        <v>13077</v>
      </c>
      <c r="H704" s="5">
        <v>13077</v>
      </c>
      <c r="I704" s="5">
        <v>0</v>
      </c>
    </row>
    <row r="705" spans="1:9" x14ac:dyDescent="0.3">
      <c r="A705" s="2" t="s">
        <v>6582</v>
      </c>
      <c r="B705" s="2" t="s">
        <v>4446</v>
      </c>
      <c r="C705" s="2" t="s">
        <v>4469</v>
      </c>
      <c r="D705" s="2" t="s">
        <v>950</v>
      </c>
      <c r="E705" s="2" t="s">
        <v>159</v>
      </c>
      <c r="F705" s="5">
        <v>676000</v>
      </c>
      <c r="G705" s="5">
        <v>676000</v>
      </c>
      <c r="H705" s="5">
        <v>1352000</v>
      </c>
      <c r="I705" s="5">
        <v>202800</v>
      </c>
    </row>
    <row r="706" spans="1:9" x14ac:dyDescent="0.3">
      <c r="A706" s="2" t="s">
        <v>6583</v>
      </c>
      <c r="B706" s="2" t="s">
        <v>4446</v>
      </c>
      <c r="C706" s="2" t="s">
        <v>4472</v>
      </c>
      <c r="D706" s="2" t="s">
        <v>950</v>
      </c>
      <c r="E706" s="2" t="s">
        <v>159</v>
      </c>
      <c r="F706" s="5">
        <v>488468</v>
      </c>
      <c r="G706" s="5">
        <v>487545</v>
      </c>
      <c r="H706" s="5">
        <v>729153</v>
      </c>
      <c r="I706" s="5">
        <v>48075</v>
      </c>
    </row>
    <row r="707" spans="1:9" x14ac:dyDescent="0.3">
      <c r="A707" s="2" t="s">
        <v>6584</v>
      </c>
      <c r="B707" s="2" t="s">
        <v>4446</v>
      </c>
      <c r="C707" s="2" t="s">
        <v>4472</v>
      </c>
      <c r="D707" s="2" t="s">
        <v>950</v>
      </c>
      <c r="E707" s="2" t="s">
        <v>185</v>
      </c>
      <c r="F707" s="5">
        <v>491500</v>
      </c>
      <c r="G707" s="5">
        <v>489000</v>
      </c>
      <c r="H707" s="5">
        <v>489000</v>
      </c>
      <c r="I707" s="5">
        <v>0</v>
      </c>
    </row>
    <row r="708" spans="1:9" x14ac:dyDescent="0.3">
      <c r="A708" s="2" t="s">
        <v>6585</v>
      </c>
      <c r="B708" s="2" t="s">
        <v>4481</v>
      </c>
      <c r="C708" s="2" t="s">
        <v>4490</v>
      </c>
      <c r="D708" s="2" t="s">
        <v>937</v>
      </c>
      <c r="E708" s="2" t="s">
        <v>159</v>
      </c>
      <c r="F708" s="5">
        <v>60500</v>
      </c>
      <c r="G708" s="5">
        <v>60500</v>
      </c>
      <c r="H708" s="5">
        <v>119000</v>
      </c>
      <c r="I708" s="5">
        <v>18300</v>
      </c>
    </row>
    <row r="709" spans="1:9" x14ac:dyDescent="0.3">
      <c r="A709" s="2" t="s">
        <v>6586</v>
      </c>
      <c r="B709" s="2" t="s">
        <v>4481</v>
      </c>
      <c r="C709" s="2" t="s">
        <v>4499</v>
      </c>
      <c r="D709" s="2" t="s">
        <v>950</v>
      </c>
      <c r="E709" s="2" t="s">
        <v>159</v>
      </c>
      <c r="F709" s="5">
        <v>859144</v>
      </c>
      <c r="G709" s="5">
        <v>862539</v>
      </c>
      <c r="H709" s="5">
        <v>1820255</v>
      </c>
      <c r="I709" s="5">
        <v>261732</v>
      </c>
    </row>
    <row r="710" spans="1:9" x14ac:dyDescent="0.3">
      <c r="A710" s="2" t="s">
        <v>6587</v>
      </c>
      <c r="B710" s="2" t="s">
        <v>4481</v>
      </c>
      <c r="C710" s="2" t="s">
        <v>4502</v>
      </c>
      <c r="D710" s="2" t="s">
        <v>950</v>
      </c>
      <c r="E710" s="2" t="s">
        <v>159</v>
      </c>
      <c r="F710" s="5">
        <v>126000</v>
      </c>
      <c r="G710" s="5">
        <v>125875</v>
      </c>
      <c r="H710" s="5">
        <v>251375</v>
      </c>
      <c r="I710" s="5">
        <v>116806</v>
      </c>
    </row>
    <row r="711" spans="1:9" x14ac:dyDescent="0.3">
      <c r="A711" s="2" t="s">
        <v>6588</v>
      </c>
      <c r="B711" s="2" t="s">
        <v>4481</v>
      </c>
      <c r="C711" s="2" t="s">
        <v>4505</v>
      </c>
      <c r="D711" s="2" t="s">
        <v>950</v>
      </c>
      <c r="E711" s="2" t="s">
        <v>159</v>
      </c>
      <c r="F711" s="5">
        <v>1506750</v>
      </c>
      <c r="G711" s="5">
        <v>1404250</v>
      </c>
      <c r="H711" s="5">
        <v>2805500</v>
      </c>
      <c r="I711" s="5">
        <v>400000</v>
      </c>
    </row>
    <row r="712" spans="1:9" x14ac:dyDescent="0.3">
      <c r="A712" s="2" t="s">
        <v>6589</v>
      </c>
      <c r="B712" s="2" t="s">
        <v>4519</v>
      </c>
      <c r="C712" s="2" t="s">
        <v>1032</v>
      </c>
      <c r="D712" s="2" t="s">
        <v>966</v>
      </c>
      <c r="E712" s="2" t="s">
        <v>159</v>
      </c>
      <c r="F712" s="5">
        <v>27835</v>
      </c>
      <c r="G712" s="5">
        <v>27835</v>
      </c>
      <c r="H712" s="5">
        <v>55670</v>
      </c>
      <c r="I712" s="5">
        <v>8351</v>
      </c>
    </row>
    <row r="713" spans="1:9" x14ac:dyDescent="0.3">
      <c r="A713" s="2" t="s">
        <v>6590</v>
      </c>
      <c r="B713" s="2" t="s">
        <v>4519</v>
      </c>
      <c r="C713" s="2" t="s">
        <v>4533</v>
      </c>
      <c r="D713" s="2" t="s">
        <v>950</v>
      </c>
      <c r="E713" s="2" t="s">
        <v>159</v>
      </c>
      <c r="F713" s="5">
        <v>1178625</v>
      </c>
      <c r="G713" s="5">
        <v>1177235</v>
      </c>
      <c r="H713" s="5">
        <v>1902445</v>
      </c>
      <c r="I713" s="5">
        <v>285191</v>
      </c>
    </row>
    <row r="714" spans="1:9" x14ac:dyDescent="0.3">
      <c r="A714" s="2" t="s">
        <v>6591</v>
      </c>
      <c r="B714" s="2" t="s">
        <v>4550</v>
      </c>
      <c r="C714" s="2" t="s">
        <v>897</v>
      </c>
      <c r="D714" s="2" t="s">
        <v>896</v>
      </c>
      <c r="E714" s="2" t="s">
        <v>171</v>
      </c>
      <c r="F714" s="5">
        <v>906025</v>
      </c>
      <c r="G714" s="5">
        <v>910525</v>
      </c>
      <c r="H714" s="5">
        <v>1818175</v>
      </c>
      <c r="I714" s="5">
        <v>272651</v>
      </c>
    </row>
    <row r="715" spans="1:9" x14ac:dyDescent="0.3">
      <c r="A715" s="2" t="s">
        <v>6592</v>
      </c>
      <c r="B715" s="2" t="s">
        <v>4550</v>
      </c>
      <c r="C715" s="2" t="s">
        <v>897</v>
      </c>
      <c r="D715" s="2" t="s">
        <v>896</v>
      </c>
      <c r="E715" s="2" t="s">
        <v>194</v>
      </c>
      <c r="F715" s="5">
        <v>913950</v>
      </c>
      <c r="G715" s="5">
        <v>914325</v>
      </c>
      <c r="H715" s="5">
        <v>1828775</v>
      </c>
      <c r="I715" s="5">
        <v>274091</v>
      </c>
    </row>
    <row r="716" spans="1:9" x14ac:dyDescent="0.3">
      <c r="A716" s="2" t="s">
        <v>6593</v>
      </c>
      <c r="B716" s="2" t="s">
        <v>4550</v>
      </c>
      <c r="C716" s="2" t="s">
        <v>922</v>
      </c>
      <c r="D716" s="2" t="s">
        <v>900</v>
      </c>
      <c r="E716" s="2" t="s">
        <v>179</v>
      </c>
      <c r="F716" s="5">
        <v>113970</v>
      </c>
      <c r="G716" s="5">
        <v>111770</v>
      </c>
      <c r="H716" s="5">
        <v>226830</v>
      </c>
      <c r="I716" s="5">
        <v>34872</v>
      </c>
    </row>
    <row r="717" spans="1:9" x14ac:dyDescent="0.3">
      <c r="A717" s="2" t="s">
        <v>6594</v>
      </c>
      <c r="B717" s="2" t="s">
        <v>4550</v>
      </c>
      <c r="C717" s="2" t="s">
        <v>922</v>
      </c>
      <c r="D717" s="2" t="s">
        <v>900</v>
      </c>
      <c r="E717" s="2" t="s">
        <v>171</v>
      </c>
      <c r="F717" s="5">
        <v>216813</v>
      </c>
      <c r="G717" s="5">
        <v>219263</v>
      </c>
      <c r="H717" s="5">
        <v>435651</v>
      </c>
      <c r="I717" s="5">
        <v>65239</v>
      </c>
    </row>
    <row r="718" spans="1:9" x14ac:dyDescent="0.3">
      <c r="A718" s="2" t="s">
        <v>6595</v>
      </c>
      <c r="B718" s="2" t="s">
        <v>4550</v>
      </c>
      <c r="C718" s="2" t="s">
        <v>922</v>
      </c>
      <c r="D718" s="2" t="s">
        <v>900</v>
      </c>
      <c r="E718" s="2" t="s">
        <v>194</v>
      </c>
      <c r="F718" s="5">
        <v>323096</v>
      </c>
      <c r="G718" s="5">
        <v>320296</v>
      </c>
      <c r="H718" s="5">
        <v>642142</v>
      </c>
      <c r="I718" s="5">
        <v>96104</v>
      </c>
    </row>
    <row r="719" spans="1:9" x14ac:dyDescent="0.3">
      <c r="A719" s="2" t="s">
        <v>6596</v>
      </c>
      <c r="B719" s="2" t="s">
        <v>4550</v>
      </c>
      <c r="C719" s="2" t="s">
        <v>922</v>
      </c>
      <c r="D719" s="2" t="s">
        <v>900</v>
      </c>
      <c r="E719" s="2" t="s">
        <v>169</v>
      </c>
      <c r="F719" s="5">
        <v>390600</v>
      </c>
      <c r="G719" s="5">
        <v>394200</v>
      </c>
      <c r="H719" s="5">
        <v>783500</v>
      </c>
      <c r="I719" s="5">
        <v>117930</v>
      </c>
    </row>
    <row r="720" spans="1:9" x14ac:dyDescent="0.3">
      <c r="A720" s="2" t="s">
        <v>6597</v>
      </c>
      <c r="B720" s="2" t="s">
        <v>4550</v>
      </c>
      <c r="C720" s="2" t="s">
        <v>931</v>
      </c>
      <c r="D720" s="2" t="s">
        <v>900</v>
      </c>
      <c r="E720" s="2" t="s">
        <v>219</v>
      </c>
      <c r="F720" s="5">
        <v>37621</v>
      </c>
      <c r="G720" s="5">
        <v>37621</v>
      </c>
      <c r="H720" s="5">
        <v>75242</v>
      </c>
      <c r="I720" s="5">
        <v>5643</v>
      </c>
    </row>
    <row r="721" spans="1:9" x14ac:dyDescent="0.3">
      <c r="A721" s="2" t="s">
        <v>6598</v>
      </c>
      <c r="B721" s="2" t="s">
        <v>4550</v>
      </c>
      <c r="C721" s="2" t="s">
        <v>1547</v>
      </c>
      <c r="D721" s="2" t="s">
        <v>1260</v>
      </c>
      <c r="E721" s="2" t="s">
        <v>159</v>
      </c>
      <c r="F721" s="5">
        <v>204948</v>
      </c>
      <c r="G721" s="5">
        <v>207959</v>
      </c>
      <c r="H721" s="5">
        <v>409648</v>
      </c>
      <c r="I721" s="5">
        <v>201641</v>
      </c>
    </row>
    <row r="722" spans="1:9" x14ac:dyDescent="0.3">
      <c r="A722" s="2" t="s">
        <v>6599</v>
      </c>
      <c r="B722" s="2" t="s">
        <v>4550</v>
      </c>
      <c r="C722" s="2" t="s">
        <v>4559</v>
      </c>
      <c r="D722" s="2" t="s">
        <v>937</v>
      </c>
      <c r="E722" s="2" t="s">
        <v>159</v>
      </c>
      <c r="F722" s="5">
        <v>722982</v>
      </c>
      <c r="G722" s="5">
        <v>724982</v>
      </c>
      <c r="H722" s="5">
        <v>1113564</v>
      </c>
      <c r="I722" s="5">
        <v>303095</v>
      </c>
    </row>
    <row r="723" spans="1:9" x14ac:dyDescent="0.3">
      <c r="A723" s="2" t="s">
        <v>6600</v>
      </c>
      <c r="B723" s="2" t="s">
        <v>4550</v>
      </c>
      <c r="C723" s="2" t="s">
        <v>4559</v>
      </c>
      <c r="D723" s="2" t="s">
        <v>937</v>
      </c>
      <c r="E723" s="2" t="s">
        <v>179</v>
      </c>
      <c r="F723" s="5">
        <v>491001</v>
      </c>
      <c r="G723" s="5">
        <v>492706</v>
      </c>
      <c r="H723" s="5">
        <v>979837</v>
      </c>
      <c r="I723" s="5">
        <v>146952</v>
      </c>
    </row>
    <row r="724" spans="1:9" x14ac:dyDescent="0.3">
      <c r="A724" s="2" t="s">
        <v>6601</v>
      </c>
      <c r="B724" s="2" t="s">
        <v>4550</v>
      </c>
      <c r="C724" s="2" t="s">
        <v>3391</v>
      </c>
      <c r="D724" s="2" t="s">
        <v>937</v>
      </c>
      <c r="E724" s="2" t="s">
        <v>159</v>
      </c>
      <c r="F724" s="5">
        <v>277975</v>
      </c>
      <c r="G724" s="5">
        <v>278938</v>
      </c>
      <c r="H724" s="5">
        <v>560338</v>
      </c>
      <c r="I724" s="5">
        <v>84437</v>
      </c>
    </row>
    <row r="725" spans="1:9" x14ac:dyDescent="0.3">
      <c r="A725" s="2" t="s">
        <v>6602</v>
      </c>
      <c r="B725" s="2" t="s">
        <v>4550</v>
      </c>
      <c r="C725" s="2" t="s">
        <v>3391</v>
      </c>
      <c r="D725" s="2" t="s">
        <v>937</v>
      </c>
      <c r="E725" s="2" t="s">
        <v>179</v>
      </c>
      <c r="F725" s="5">
        <v>0</v>
      </c>
      <c r="G725" s="5">
        <v>0</v>
      </c>
      <c r="H725" s="5">
        <v>0</v>
      </c>
      <c r="I725" s="5">
        <v>0</v>
      </c>
    </row>
    <row r="726" spans="1:9" x14ac:dyDescent="0.3">
      <c r="A726" s="2" t="s">
        <v>6603</v>
      </c>
      <c r="B726" s="2" t="s">
        <v>4550</v>
      </c>
      <c r="C726" s="2" t="s">
        <v>3391</v>
      </c>
      <c r="D726" s="2" t="s">
        <v>937</v>
      </c>
      <c r="E726" s="2" t="s">
        <v>170</v>
      </c>
      <c r="F726" s="5">
        <v>1090811</v>
      </c>
      <c r="G726" s="5">
        <v>1093573</v>
      </c>
      <c r="H726" s="5">
        <v>2184165</v>
      </c>
      <c r="I726" s="5">
        <v>0</v>
      </c>
    </row>
    <row r="727" spans="1:9" x14ac:dyDescent="0.3">
      <c r="A727" s="2" t="s">
        <v>8777</v>
      </c>
      <c r="B727" s="2" t="s">
        <v>4550</v>
      </c>
      <c r="C727" s="2" t="s">
        <v>3391</v>
      </c>
      <c r="D727" s="2" t="s">
        <v>937</v>
      </c>
      <c r="E727" s="2" t="s">
        <v>171</v>
      </c>
      <c r="F727" s="5">
        <v>126877</v>
      </c>
      <c r="G727" s="5">
        <v>117118</v>
      </c>
      <c r="H727" s="5">
        <v>234236</v>
      </c>
      <c r="I727" s="5">
        <v>313260</v>
      </c>
    </row>
    <row r="728" spans="1:9" x14ac:dyDescent="0.3">
      <c r="A728" s="2" t="s">
        <v>8778</v>
      </c>
      <c r="B728" s="2" t="s">
        <v>4550</v>
      </c>
      <c r="C728" s="2" t="s">
        <v>4564</v>
      </c>
      <c r="D728" s="2" t="s">
        <v>937</v>
      </c>
      <c r="E728" s="2" t="s">
        <v>159</v>
      </c>
      <c r="F728" s="5">
        <v>52084</v>
      </c>
      <c r="G728" s="5">
        <v>52084</v>
      </c>
      <c r="H728" s="5">
        <v>104168</v>
      </c>
      <c r="I728" s="5">
        <v>15625</v>
      </c>
    </row>
    <row r="729" spans="1:9" x14ac:dyDescent="0.3">
      <c r="A729" s="2" t="s">
        <v>6604</v>
      </c>
      <c r="B729" s="2" t="s">
        <v>4550</v>
      </c>
      <c r="C729" s="2" t="s">
        <v>4564</v>
      </c>
      <c r="D729" s="2" t="s">
        <v>937</v>
      </c>
      <c r="E729" s="2" t="s">
        <v>185</v>
      </c>
      <c r="F729" s="5">
        <v>91890</v>
      </c>
      <c r="G729" s="5">
        <v>0</v>
      </c>
      <c r="H729" s="5">
        <v>0</v>
      </c>
      <c r="I729" s="5">
        <v>0</v>
      </c>
    </row>
    <row r="730" spans="1:9" x14ac:dyDescent="0.3">
      <c r="A730" s="2" t="s">
        <v>6605</v>
      </c>
      <c r="B730" s="2" t="s">
        <v>4550</v>
      </c>
      <c r="C730" s="2" t="s">
        <v>4564</v>
      </c>
      <c r="D730" s="2" t="s">
        <v>937</v>
      </c>
      <c r="E730" s="2" t="s">
        <v>170</v>
      </c>
      <c r="F730" s="5">
        <v>166027</v>
      </c>
      <c r="G730" s="5">
        <v>162879</v>
      </c>
      <c r="H730" s="5">
        <v>328298</v>
      </c>
      <c r="I730" s="5">
        <v>49260</v>
      </c>
    </row>
    <row r="731" spans="1:9" x14ac:dyDescent="0.3">
      <c r="A731" s="2" t="s">
        <v>6606</v>
      </c>
      <c r="B731" s="2" t="s">
        <v>4550</v>
      </c>
      <c r="C731" s="2" t="s">
        <v>4564</v>
      </c>
      <c r="D731" s="2" t="s">
        <v>937</v>
      </c>
      <c r="E731" s="2" t="s">
        <v>171</v>
      </c>
      <c r="F731" s="5">
        <v>196752</v>
      </c>
      <c r="G731" s="5">
        <v>193426</v>
      </c>
      <c r="H731" s="5">
        <v>390740</v>
      </c>
      <c r="I731" s="5">
        <v>58616</v>
      </c>
    </row>
    <row r="732" spans="1:9" x14ac:dyDescent="0.3">
      <c r="A732" s="2" t="s">
        <v>8779</v>
      </c>
      <c r="B732" s="2" t="s">
        <v>4550</v>
      </c>
      <c r="C732" s="2" t="s">
        <v>4564</v>
      </c>
      <c r="D732" s="2" t="s">
        <v>937</v>
      </c>
      <c r="E732" s="2" t="s">
        <v>194</v>
      </c>
      <c r="F732" s="5">
        <v>189889</v>
      </c>
      <c r="G732" s="5">
        <v>192100</v>
      </c>
      <c r="H732" s="5">
        <v>379900</v>
      </c>
      <c r="I732" s="5">
        <v>56580</v>
      </c>
    </row>
    <row r="733" spans="1:9" x14ac:dyDescent="0.3">
      <c r="A733" s="2" t="s">
        <v>6607</v>
      </c>
      <c r="B733" s="2" t="s">
        <v>4550</v>
      </c>
      <c r="C733" s="2" t="s">
        <v>4564</v>
      </c>
      <c r="D733" s="2" t="s">
        <v>937</v>
      </c>
      <c r="E733" s="2" t="s">
        <v>406</v>
      </c>
      <c r="F733" s="5">
        <v>5488</v>
      </c>
      <c r="G733" s="5">
        <v>105488</v>
      </c>
      <c r="H733" s="5">
        <v>111426</v>
      </c>
      <c r="I733" s="5">
        <v>3872</v>
      </c>
    </row>
    <row r="734" spans="1:9" x14ac:dyDescent="0.3">
      <c r="A734" s="2" t="s">
        <v>6608</v>
      </c>
      <c r="B734" s="2" t="s">
        <v>4550</v>
      </c>
      <c r="C734" s="2" t="s">
        <v>4564</v>
      </c>
      <c r="D734" s="2" t="s">
        <v>937</v>
      </c>
      <c r="E734" s="2" t="s">
        <v>169</v>
      </c>
      <c r="F734" s="5">
        <v>0</v>
      </c>
      <c r="G734" s="5">
        <v>0</v>
      </c>
      <c r="H734" s="5">
        <v>0</v>
      </c>
      <c r="I734" s="5">
        <v>0</v>
      </c>
    </row>
    <row r="735" spans="1:9" x14ac:dyDescent="0.3">
      <c r="A735" s="2" t="s">
        <v>6609</v>
      </c>
      <c r="B735" s="2" t="s">
        <v>4550</v>
      </c>
      <c r="C735" s="2" t="s">
        <v>4567</v>
      </c>
      <c r="D735" s="2" t="s">
        <v>937</v>
      </c>
      <c r="E735" s="2" t="s">
        <v>159</v>
      </c>
      <c r="F735" s="5">
        <v>79050</v>
      </c>
      <c r="G735" s="5">
        <v>77325</v>
      </c>
      <c r="H735" s="5">
        <v>81200</v>
      </c>
      <c r="I735" s="5">
        <v>0</v>
      </c>
    </row>
    <row r="736" spans="1:9" x14ac:dyDescent="0.3">
      <c r="A736" s="2" t="s">
        <v>6610</v>
      </c>
      <c r="B736" s="2" t="s">
        <v>4550</v>
      </c>
      <c r="C736" s="2" t="s">
        <v>4567</v>
      </c>
      <c r="D736" s="2" t="s">
        <v>937</v>
      </c>
      <c r="E736" s="2" t="s">
        <v>167</v>
      </c>
      <c r="F736" s="5">
        <v>201500</v>
      </c>
      <c r="G736" s="5">
        <v>203000</v>
      </c>
      <c r="H736" s="5">
        <v>404500</v>
      </c>
      <c r="I736" s="5">
        <v>60450</v>
      </c>
    </row>
    <row r="737" spans="1:9" x14ac:dyDescent="0.3">
      <c r="A737" s="2" t="s">
        <v>6611</v>
      </c>
      <c r="B737" s="2" t="s">
        <v>4550</v>
      </c>
      <c r="C737" s="2" t="s">
        <v>4585</v>
      </c>
      <c r="D737" s="2" t="s">
        <v>937</v>
      </c>
      <c r="E737" s="2" t="s">
        <v>159</v>
      </c>
      <c r="F737" s="5">
        <v>44024</v>
      </c>
      <c r="G737" s="5">
        <v>43424</v>
      </c>
      <c r="H737" s="5">
        <v>90008</v>
      </c>
      <c r="I737" s="5">
        <v>13836</v>
      </c>
    </row>
    <row r="738" spans="1:9" x14ac:dyDescent="0.3">
      <c r="A738" s="2" t="s">
        <v>6612</v>
      </c>
      <c r="B738" s="2" t="s">
        <v>4550</v>
      </c>
      <c r="C738" s="2" t="s">
        <v>4591</v>
      </c>
      <c r="D738" s="2" t="s">
        <v>950</v>
      </c>
      <c r="E738" s="2" t="s">
        <v>159</v>
      </c>
      <c r="F738" s="5">
        <v>1529179</v>
      </c>
      <c r="G738" s="5">
        <v>1522271</v>
      </c>
      <c r="H738" s="5">
        <v>3218645</v>
      </c>
      <c r="I738" s="5">
        <v>865450</v>
      </c>
    </row>
    <row r="739" spans="1:9" x14ac:dyDescent="0.3">
      <c r="A739" s="2" t="s">
        <v>6613</v>
      </c>
      <c r="B739" s="2" t="s">
        <v>4550</v>
      </c>
      <c r="C739" s="2" t="s">
        <v>4594</v>
      </c>
      <c r="D739" s="2" t="s">
        <v>950</v>
      </c>
      <c r="E739" s="2" t="s">
        <v>159</v>
      </c>
      <c r="F739" s="5">
        <v>7572222</v>
      </c>
      <c r="G739" s="5">
        <v>7671578</v>
      </c>
      <c r="H739" s="5">
        <v>15239324</v>
      </c>
      <c r="I739" s="5">
        <v>2285522</v>
      </c>
    </row>
    <row r="740" spans="1:9" x14ac:dyDescent="0.3">
      <c r="A740" s="2" t="s">
        <v>6614</v>
      </c>
      <c r="B740" s="2" t="s">
        <v>4550</v>
      </c>
      <c r="C740" s="2" t="s">
        <v>4597</v>
      </c>
      <c r="D740" s="2" t="s">
        <v>950</v>
      </c>
      <c r="E740" s="2" t="s">
        <v>159</v>
      </c>
      <c r="F740" s="5">
        <v>5110372</v>
      </c>
      <c r="G740" s="5">
        <v>4669404</v>
      </c>
      <c r="H740" s="5">
        <v>6368616</v>
      </c>
      <c r="I740" s="5">
        <v>413603</v>
      </c>
    </row>
    <row r="741" spans="1:9" x14ac:dyDescent="0.3">
      <c r="A741" s="2" t="s">
        <v>6615</v>
      </c>
      <c r="B741" s="2" t="s">
        <v>4550</v>
      </c>
      <c r="C741" s="2" t="s">
        <v>4600</v>
      </c>
      <c r="D741" s="2" t="s">
        <v>950</v>
      </c>
      <c r="E741" s="2" t="s">
        <v>159</v>
      </c>
      <c r="F741" s="5">
        <v>3423666</v>
      </c>
      <c r="G741" s="5">
        <v>3020460</v>
      </c>
      <c r="H741" s="5">
        <v>4907433</v>
      </c>
      <c r="I741" s="5">
        <v>1049394</v>
      </c>
    </row>
    <row r="742" spans="1:9" x14ac:dyDescent="0.3">
      <c r="A742" s="2" t="s">
        <v>6616</v>
      </c>
      <c r="B742" s="2" t="s">
        <v>4550</v>
      </c>
      <c r="C742" s="2" t="s">
        <v>4603</v>
      </c>
      <c r="D742" s="2" t="s">
        <v>950</v>
      </c>
      <c r="E742" s="2" t="s">
        <v>159</v>
      </c>
      <c r="F742" s="5">
        <v>2432509</v>
      </c>
      <c r="G742" s="5">
        <v>2305650</v>
      </c>
      <c r="H742" s="5">
        <v>4384900</v>
      </c>
      <c r="I742" s="5">
        <v>623779</v>
      </c>
    </row>
    <row r="743" spans="1:9" x14ac:dyDescent="0.3">
      <c r="A743" s="2" t="s">
        <v>6617</v>
      </c>
      <c r="B743" s="2" t="s">
        <v>4550</v>
      </c>
      <c r="C743" s="2" t="s">
        <v>4603</v>
      </c>
      <c r="D743" s="2" t="s">
        <v>950</v>
      </c>
      <c r="E743" s="2" t="s">
        <v>190</v>
      </c>
      <c r="F743" s="5">
        <v>44315</v>
      </c>
      <c r="G743" s="5">
        <v>42880</v>
      </c>
      <c r="H743" s="5">
        <v>0</v>
      </c>
      <c r="I743" s="5">
        <v>0</v>
      </c>
    </row>
    <row r="744" spans="1:9" x14ac:dyDescent="0.3">
      <c r="A744" s="2" t="s">
        <v>6618</v>
      </c>
      <c r="B744" s="2" t="s">
        <v>4550</v>
      </c>
      <c r="C744" s="2" t="s">
        <v>4606</v>
      </c>
      <c r="D744" s="2" t="s">
        <v>950</v>
      </c>
      <c r="E744" s="2" t="s">
        <v>159</v>
      </c>
      <c r="F744" s="5">
        <v>5661406</v>
      </c>
      <c r="G744" s="5">
        <v>5674299</v>
      </c>
      <c r="H744" s="5">
        <v>8131150</v>
      </c>
      <c r="I744" s="5">
        <v>1882418</v>
      </c>
    </row>
    <row r="745" spans="1:9" x14ac:dyDescent="0.3">
      <c r="A745" s="2" t="s">
        <v>6619</v>
      </c>
      <c r="B745" s="2" t="s">
        <v>4550</v>
      </c>
      <c r="C745" s="2" t="s">
        <v>4606</v>
      </c>
      <c r="D745" s="2" t="s">
        <v>950</v>
      </c>
      <c r="E745" s="2" t="s">
        <v>190</v>
      </c>
      <c r="F745" s="5">
        <v>331561</v>
      </c>
      <c r="G745" s="5">
        <v>330715</v>
      </c>
      <c r="H745" s="5">
        <v>0</v>
      </c>
      <c r="I745" s="5">
        <v>0</v>
      </c>
    </row>
    <row r="746" spans="1:9" x14ac:dyDescent="0.3">
      <c r="A746" s="2" t="s">
        <v>6620</v>
      </c>
      <c r="B746" s="2" t="s">
        <v>4550</v>
      </c>
      <c r="C746" s="2" t="s">
        <v>4609</v>
      </c>
      <c r="D746" s="2" t="s">
        <v>950</v>
      </c>
      <c r="E746" s="2" t="s">
        <v>159</v>
      </c>
      <c r="F746" s="5">
        <v>4806943</v>
      </c>
      <c r="G746" s="5">
        <v>2938993</v>
      </c>
      <c r="H746" s="5">
        <v>2094070</v>
      </c>
      <c r="I746" s="5">
        <v>444827</v>
      </c>
    </row>
    <row r="747" spans="1:9" x14ac:dyDescent="0.3">
      <c r="A747" s="2" t="s">
        <v>6621</v>
      </c>
      <c r="B747" s="2" t="s">
        <v>4550</v>
      </c>
      <c r="C747" s="2" t="s">
        <v>4609</v>
      </c>
      <c r="D747" s="2" t="s">
        <v>950</v>
      </c>
      <c r="E747" s="2" t="s">
        <v>190</v>
      </c>
      <c r="F747" s="5">
        <v>702962</v>
      </c>
      <c r="G747" s="5">
        <v>0</v>
      </c>
      <c r="H747" s="5">
        <v>0</v>
      </c>
      <c r="I747" s="5">
        <v>0</v>
      </c>
    </row>
    <row r="748" spans="1:9" x14ac:dyDescent="0.3">
      <c r="A748" s="2" t="s">
        <v>6622</v>
      </c>
      <c r="B748" s="2" t="s">
        <v>4550</v>
      </c>
      <c r="C748" s="2" t="s">
        <v>4609</v>
      </c>
      <c r="D748" s="2" t="s">
        <v>950</v>
      </c>
      <c r="E748" s="2" t="s">
        <v>175</v>
      </c>
      <c r="F748" s="5">
        <v>11362501</v>
      </c>
      <c r="G748" s="5">
        <v>10851001</v>
      </c>
      <c r="H748" s="5">
        <v>25933002</v>
      </c>
      <c r="I748" s="5">
        <v>4088401</v>
      </c>
    </row>
    <row r="749" spans="1:9" x14ac:dyDescent="0.3">
      <c r="A749" s="2" t="s">
        <v>6623</v>
      </c>
      <c r="B749" s="2" t="s">
        <v>4636</v>
      </c>
      <c r="C749" s="2" t="s">
        <v>910</v>
      </c>
      <c r="D749" s="2" t="s">
        <v>900</v>
      </c>
      <c r="E749" s="2" t="s">
        <v>219</v>
      </c>
      <c r="F749" s="5">
        <v>67374</v>
      </c>
      <c r="G749" s="5">
        <v>67374</v>
      </c>
      <c r="H749" s="5">
        <v>134748</v>
      </c>
      <c r="I749" s="5">
        <v>20212</v>
      </c>
    </row>
    <row r="750" spans="1:9" x14ac:dyDescent="0.3">
      <c r="A750" s="2" t="s">
        <v>6624</v>
      </c>
      <c r="B750" s="2" t="s">
        <v>4636</v>
      </c>
      <c r="C750" s="2" t="s">
        <v>4678</v>
      </c>
      <c r="D750" s="2" t="s">
        <v>960</v>
      </c>
      <c r="E750" s="2" t="s">
        <v>159</v>
      </c>
      <c r="F750" s="5">
        <v>21300</v>
      </c>
      <c r="G750" s="5">
        <v>25695</v>
      </c>
      <c r="H750" s="5">
        <v>50720</v>
      </c>
      <c r="I750" s="5">
        <v>7404</v>
      </c>
    </row>
    <row r="751" spans="1:9" x14ac:dyDescent="0.3">
      <c r="A751" s="2" t="s">
        <v>6625</v>
      </c>
      <c r="B751" s="2" t="s">
        <v>4636</v>
      </c>
      <c r="C751" s="2" t="s">
        <v>4655</v>
      </c>
      <c r="D751" s="2" t="s">
        <v>937</v>
      </c>
      <c r="E751" s="2" t="s">
        <v>159</v>
      </c>
      <c r="F751" s="5">
        <v>267590</v>
      </c>
      <c r="G751" s="5">
        <v>267363</v>
      </c>
      <c r="H751" s="5">
        <v>535597</v>
      </c>
      <c r="I751" s="5">
        <v>0</v>
      </c>
    </row>
    <row r="752" spans="1:9" x14ac:dyDescent="0.3">
      <c r="A752" s="2" t="s">
        <v>6626</v>
      </c>
      <c r="B752" s="2" t="s">
        <v>4636</v>
      </c>
      <c r="C752" s="2" t="s">
        <v>4667</v>
      </c>
      <c r="D752" s="2" t="s">
        <v>937</v>
      </c>
      <c r="E752" s="2" t="s">
        <v>167</v>
      </c>
      <c r="F752" s="5">
        <v>21000</v>
      </c>
      <c r="G752" s="5">
        <v>20000</v>
      </c>
      <c r="H752" s="5">
        <v>40000</v>
      </c>
      <c r="I752" s="5">
        <v>19250</v>
      </c>
    </row>
    <row r="753" spans="1:9" x14ac:dyDescent="0.3">
      <c r="A753" s="2" t="s">
        <v>6627</v>
      </c>
      <c r="B753" s="2" t="s">
        <v>4636</v>
      </c>
      <c r="C753" s="2" t="s">
        <v>4670</v>
      </c>
      <c r="D753" s="2" t="s">
        <v>950</v>
      </c>
      <c r="E753" s="2" t="s">
        <v>159</v>
      </c>
      <c r="F753" s="5">
        <v>1112000</v>
      </c>
      <c r="G753" s="5">
        <v>1112000</v>
      </c>
      <c r="H753" s="5">
        <v>1553000</v>
      </c>
      <c r="I753" s="5">
        <v>2550</v>
      </c>
    </row>
    <row r="754" spans="1:9" x14ac:dyDescent="0.3">
      <c r="A754" s="2" t="s">
        <v>6628</v>
      </c>
      <c r="B754" s="2" t="s">
        <v>4636</v>
      </c>
      <c r="C754" s="2" t="s">
        <v>4673</v>
      </c>
      <c r="D754" s="2" t="s">
        <v>950</v>
      </c>
      <c r="E754" s="2" t="s">
        <v>159</v>
      </c>
      <c r="F754" s="5">
        <v>1757376</v>
      </c>
      <c r="G754" s="5">
        <v>1759288</v>
      </c>
      <c r="H754" s="5">
        <v>3521785</v>
      </c>
      <c r="I754" s="5">
        <v>528653</v>
      </c>
    </row>
    <row r="755" spans="1:9" x14ac:dyDescent="0.3">
      <c r="A755" s="2" t="s">
        <v>6630</v>
      </c>
      <c r="B755" s="2" t="s">
        <v>4693</v>
      </c>
      <c r="C755" s="2" t="s">
        <v>897</v>
      </c>
      <c r="D755" s="2" t="s">
        <v>896</v>
      </c>
      <c r="E755" s="2" t="s">
        <v>221</v>
      </c>
      <c r="F755" s="5">
        <v>508500</v>
      </c>
      <c r="G755" s="5">
        <v>508500</v>
      </c>
      <c r="H755" s="5">
        <v>1014000</v>
      </c>
      <c r="I755" s="5">
        <v>151500</v>
      </c>
    </row>
    <row r="756" spans="1:9" x14ac:dyDescent="0.3">
      <c r="A756" s="2" t="s">
        <v>6631</v>
      </c>
      <c r="B756" s="2" t="s">
        <v>4693</v>
      </c>
      <c r="C756" s="2" t="s">
        <v>897</v>
      </c>
      <c r="D756" s="2" t="s">
        <v>896</v>
      </c>
      <c r="E756" s="2" t="s">
        <v>600</v>
      </c>
      <c r="F756" s="5">
        <v>166872</v>
      </c>
      <c r="G756" s="5">
        <v>170072</v>
      </c>
      <c r="H756" s="5">
        <v>339519</v>
      </c>
      <c r="I756" s="5">
        <v>50519</v>
      </c>
    </row>
    <row r="757" spans="1:9" x14ac:dyDescent="0.3">
      <c r="A757" s="2" t="s">
        <v>6632</v>
      </c>
      <c r="B757" s="2" t="s">
        <v>4693</v>
      </c>
      <c r="C757" s="2" t="s">
        <v>4718</v>
      </c>
      <c r="D757" s="2" t="s">
        <v>960</v>
      </c>
      <c r="E757" s="2" t="s">
        <v>167</v>
      </c>
      <c r="F757" s="5">
        <v>25488</v>
      </c>
      <c r="G757" s="5">
        <v>25313</v>
      </c>
      <c r="H757" s="5">
        <v>50101</v>
      </c>
      <c r="I757" s="5">
        <v>7410</v>
      </c>
    </row>
    <row r="758" spans="1:9" x14ac:dyDescent="0.3">
      <c r="A758" s="2" t="s">
        <v>6633</v>
      </c>
      <c r="B758" s="2" t="s">
        <v>4693</v>
      </c>
      <c r="C758" s="2" t="s">
        <v>4721</v>
      </c>
      <c r="D758" s="2" t="s">
        <v>960</v>
      </c>
      <c r="E758" s="2" t="s">
        <v>159</v>
      </c>
      <c r="F758" s="5">
        <v>15365</v>
      </c>
      <c r="G758" s="5">
        <v>14152</v>
      </c>
      <c r="H758" s="5">
        <v>29709</v>
      </c>
      <c r="I758" s="5">
        <v>4478</v>
      </c>
    </row>
    <row r="759" spans="1:9" x14ac:dyDescent="0.3">
      <c r="A759" s="2" t="s">
        <v>6634</v>
      </c>
      <c r="B759" s="2" t="s">
        <v>4693</v>
      </c>
      <c r="C759" s="2" t="s">
        <v>4724</v>
      </c>
      <c r="D759" s="2" t="s">
        <v>960</v>
      </c>
      <c r="E759" s="2" t="s">
        <v>159</v>
      </c>
      <c r="F759" s="5">
        <v>68219</v>
      </c>
      <c r="G759" s="5">
        <v>67719</v>
      </c>
      <c r="H759" s="5">
        <v>133938</v>
      </c>
      <c r="I759" s="5">
        <v>19791</v>
      </c>
    </row>
    <row r="760" spans="1:9" x14ac:dyDescent="0.3">
      <c r="A760" s="2" t="s">
        <v>6635</v>
      </c>
      <c r="B760" s="2" t="s">
        <v>4693</v>
      </c>
      <c r="C760" s="2" t="s">
        <v>4712</v>
      </c>
      <c r="D760" s="2" t="s">
        <v>950</v>
      </c>
      <c r="E760" s="2" t="s">
        <v>159</v>
      </c>
      <c r="F760" s="5">
        <v>561500</v>
      </c>
      <c r="G760" s="5">
        <v>561500</v>
      </c>
      <c r="H760" s="5">
        <v>1124000</v>
      </c>
      <c r="I760" s="5">
        <v>168600</v>
      </c>
    </row>
    <row r="761" spans="1:9" x14ac:dyDescent="0.3">
      <c r="A761" s="2" t="s">
        <v>6636</v>
      </c>
      <c r="B761" s="2" t="s">
        <v>4693</v>
      </c>
      <c r="C761" s="2" t="s">
        <v>4715</v>
      </c>
      <c r="D761" s="2" t="s">
        <v>950</v>
      </c>
      <c r="E761" s="2" t="s">
        <v>159</v>
      </c>
      <c r="F761" s="5">
        <v>546000</v>
      </c>
      <c r="G761" s="5">
        <v>545000</v>
      </c>
      <c r="H761" s="5">
        <v>1094000</v>
      </c>
      <c r="I761" s="5">
        <v>238950</v>
      </c>
    </row>
    <row r="762" spans="1:9" x14ac:dyDescent="0.3">
      <c r="A762" s="2" t="s">
        <v>6638</v>
      </c>
      <c r="B762" s="2" t="s">
        <v>4727</v>
      </c>
      <c r="C762" s="2" t="s">
        <v>904</v>
      </c>
      <c r="D762" s="2" t="s">
        <v>900</v>
      </c>
      <c r="E762" s="2" t="s">
        <v>159</v>
      </c>
      <c r="F762" s="5">
        <v>42031</v>
      </c>
      <c r="G762" s="5">
        <v>42236</v>
      </c>
      <c r="H762" s="5">
        <v>83999</v>
      </c>
      <c r="I762" s="5">
        <v>12544</v>
      </c>
    </row>
    <row r="763" spans="1:9" x14ac:dyDescent="0.3">
      <c r="A763" s="2" t="s">
        <v>6639</v>
      </c>
      <c r="B763" s="2" t="s">
        <v>4727</v>
      </c>
      <c r="C763" s="2" t="s">
        <v>995</v>
      </c>
      <c r="D763" s="2" t="s">
        <v>900</v>
      </c>
      <c r="E763" s="2" t="s">
        <v>219</v>
      </c>
      <c r="F763" s="5">
        <v>0</v>
      </c>
      <c r="G763" s="5">
        <v>0</v>
      </c>
      <c r="H763" s="5">
        <v>0</v>
      </c>
      <c r="I763" s="5">
        <v>0</v>
      </c>
    </row>
    <row r="764" spans="1:9" x14ac:dyDescent="0.3">
      <c r="A764" s="2" t="s">
        <v>10925</v>
      </c>
      <c r="B764" s="2" t="s">
        <v>4727</v>
      </c>
      <c r="C764" s="2" t="s">
        <v>4767</v>
      </c>
      <c r="D764" s="2" t="s">
        <v>960</v>
      </c>
      <c r="E764" s="2" t="s">
        <v>159</v>
      </c>
      <c r="F764" s="5">
        <v>75500</v>
      </c>
      <c r="G764" s="5">
        <v>75500</v>
      </c>
      <c r="H764" s="5">
        <v>148000</v>
      </c>
      <c r="I764" s="5">
        <v>22500</v>
      </c>
    </row>
    <row r="765" spans="1:9" x14ac:dyDescent="0.3">
      <c r="A765" s="2" t="s">
        <v>6640</v>
      </c>
      <c r="B765" s="2" t="s">
        <v>4727</v>
      </c>
      <c r="C765" s="2" t="s">
        <v>4738</v>
      </c>
      <c r="D765" s="2" t="s">
        <v>937</v>
      </c>
      <c r="E765" s="2" t="s">
        <v>170</v>
      </c>
      <c r="F765" s="5">
        <v>49600</v>
      </c>
      <c r="G765" s="5">
        <v>54075</v>
      </c>
      <c r="H765" s="5">
        <v>101600</v>
      </c>
      <c r="I765" s="5">
        <v>15758</v>
      </c>
    </row>
    <row r="766" spans="1:9" x14ac:dyDescent="0.3">
      <c r="A766" s="2" t="s">
        <v>6641</v>
      </c>
      <c r="B766" s="2" t="s">
        <v>4727</v>
      </c>
      <c r="C766" s="2" t="s">
        <v>3712</v>
      </c>
      <c r="D766" s="2" t="s">
        <v>966</v>
      </c>
      <c r="E766" s="2" t="s">
        <v>295</v>
      </c>
      <c r="F766" s="5">
        <v>20420</v>
      </c>
      <c r="G766" s="5">
        <v>20420</v>
      </c>
      <c r="H766" s="5">
        <v>40840</v>
      </c>
      <c r="I766" s="5">
        <v>6126</v>
      </c>
    </row>
    <row r="767" spans="1:9" x14ac:dyDescent="0.3">
      <c r="A767" s="2" t="s">
        <v>6642</v>
      </c>
      <c r="B767" s="2" t="s">
        <v>4727</v>
      </c>
      <c r="C767" s="2" t="s">
        <v>4755</v>
      </c>
      <c r="D767" s="2" t="s">
        <v>950</v>
      </c>
      <c r="E767" s="2" t="s">
        <v>159</v>
      </c>
      <c r="F767" s="5">
        <v>1886125</v>
      </c>
      <c r="G767" s="5">
        <v>1886950</v>
      </c>
      <c r="H767" s="5">
        <v>3680575</v>
      </c>
      <c r="I767" s="5">
        <v>439343</v>
      </c>
    </row>
    <row r="768" spans="1:9" x14ac:dyDescent="0.3">
      <c r="A768" s="2" t="s">
        <v>6644</v>
      </c>
      <c r="B768" s="2" t="s">
        <v>4727</v>
      </c>
      <c r="C768" s="2" t="s">
        <v>4758</v>
      </c>
      <c r="D768" s="2" t="s">
        <v>950</v>
      </c>
      <c r="E768" s="2" t="s">
        <v>159</v>
      </c>
      <c r="F768" s="5">
        <v>3467068</v>
      </c>
      <c r="G768" s="5">
        <v>3460368</v>
      </c>
      <c r="H768" s="5">
        <v>6949311</v>
      </c>
      <c r="I768" s="5">
        <v>1040323</v>
      </c>
    </row>
    <row r="769" spans="1:9" x14ac:dyDescent="0.3">
      <c r="A769" s="2" t="s">
        <v>6645</v>
      </c>
      <c r="B769" s="2" t="s">
        <v>4727</v>
      </c>
      <c r="C769" s="2" t="s">
        <v>4761</v>
      </c>
      <c r="D769" s="2" t="s">
        <v>950</v>
      </c>
      <c r="E769" s="2" t="s">
        <v>159</v>
      </c>
      <c r="F769" s="5">
        <v>702375</v>
      </c>
      <c r="G769" s="5">
        <v>705625</v>
      </c>
      <c r="H769" s="5">
        <v>1327625</v>
      </c>
      <c r="I769" s="5">
        <v>213150</v>
      </c>
    </row>
    <row r="770" spans="1:9" x14ac:dyDescent="0.3">
      <c r="A770" s="2" t="s">
        <v>6646</v>
      </c>
      <c r="B770" s="2" t="s">
        <v>4727</v>
      </c>
      <c r="C770" s="2" t="s">
        <v>4761</v>
      </c>
      <c r="D770" s="2" t="s">
        <v>950</v>
      </c>
      <c r="E770" s="2" t="s">
        <v>190</v>
      </c>
      <c r="F770" s="5">
        <v>84283</v>
      </c>
      <c r="G770" s="5">
        <v>82801</v>
      </c>
      <c r="H770" s="5">
        <v>171060</v>
      </c>
      <c r="I770" s="5">
        <v>82370</v>
      </c>
    </row>
    <row r="771" spans="1:9" x14ac:dyDescent="0.3">
      <c r="A771" s="2" t="s">
        <v>6647</v>
      </c>
      <c r="B771" s="2" t="s">
        <v>4727</v>
      </c>
      <c r="C771" s="2" t="s">
        <v>4764</v>
      </c>
      <c r="D771" s="2" t="s">
        <v>950</v>
      </c>
      <c r="E771" s="2" t="s">
        <v>159</v>
      </c>
      <c r="F771" s="5">
        <v>2119602</v>
      </c>
      <c r="G771" s="5">
        <v>2070456</v>
      </c>
      <c r="H771" s="5">
        <v>3544775</v>
      </c>
      <c r="I771" s="5">
        <v>515498</v>
      </c>
    </row>
    <row r="772" spans="1:9" x14ac:dyDescent="0.3">
      <c r="A772" s="2" t="s">
        <v>10926</v>
      </c>
      <c r="B772" s="2" t="s">
        <v>4793</v>
      </c>
      <c r="C772" s="2" t="s">
        <v>4803</v>
      </c>
      <c r="D772" s="2" t="s">
        <v>937</v>
      </c>
      <c r="E772" s="2" t="s">
        <v>159</v>
      </c>
      <c r="F772" s="5">
        <v>100611</v>
      </c>
      <c r="G772" s="5">
        <v>102073</v>
      </c>
      <c r="H772" s="5">
        <v>201279</v>
      </c>
      <c r="I772" s="5">
        <v>30187</v>
      </c>
    </row>
    <row r="773" spans="1:9" x14ac:dyDescent="0.3">
      <c r="A773" s="2" t="s">
        <v>6648</v>
      </c>
      <c r="B773" s="2" t="s">
        <v>4793</v>
      </c>
      <c r="C773" s="2" t="s">
        <v>4812</v>
      </c>
      <c r="D773" s="2" t="s">
        <v>937</v>
      </c>
      <c r="E773" s="2" t="s">
        <v>457</v>
      </c>
      <c r="F773" s="5">
        <v>0</v>
      </c>
      <c r="G773" s="5">
        <v>0</v>
      </c>
      <c r="H773" s="5">
        <v>0</v>
      </c>
      <c r="I773" s="5">
        <v>0</v>
      </c>
    </row>
    <row r="774" spans="1:9" x14ac:dyDescent="0.3">
      <c r="A774" s="2" t="s">
        <v>6649</v>
      </c>
      <c r="B774" s="2" t="s">
        <v>4793</v>
      </c>
      <c r="C774" s="2" t="s">
        <v>4827</v>
      </c>
      <c r="D774" s="2" t="s">
        <v>950</v>
      </c>
      <c r="E774" s="2" t="s">
        <v>159</v>
      </c>
      <c r="F774" s="5">
        <v>435050</v>
      </c>
      <c r="G774" s="5">
        <v>438500</v>
      </c>
      <c r="H774" s="5">
        <v>447950</v>
      </c>
      <c r="I774" s="5">
        <v>66818</v>
      </c>
    </row>
    <row r="775" spans="1:9" x14ac:dyDescent="0.3">
      <c r="A775" s="2" t="s">
        <v>6650</v>
      </c>
      <c r="B775" s="2" t="s">
        <v>4793</v>
      </c>
      <c r="C775" s="2" t="s">
        <v>4830</v>
      </c>
      <c r="D775" s="2" t="s">
        <v>950</v>
      </c>
      <c r="E775" s="2" t="s">
        <v>159</v>
      </c>
      <c r="F775" s="5">
        <v>314430</v>
      </c>
      <c r="G775" s="5">
        <v>310440</v>
      </c>
      <c r="H775" s="5">
        <v>0</v>
      </c>
      <c r="I775" s="5">
        <v>0</v>
      </c>
    </row>
    <row r="776" spans="1:9" x14ac:dyDescent="0.3">
      <c r="A776" s="2" t="s">
        <v>6651</v>
      </c>
      <c r="B776" s="2" t="s">
        <v>4793</v>
      </c>
      <c r="C776" s="2" t="s">
        <v>4833</v>
      </c>
      <c r="D776" s="2" t="s">
        <v>950</v>
      </c>
      <c r="E776" s="2" t="s">
        <v>159</v>
      </c>
      <c r="F776" s="5">
        <v>660792</v>
      </c>
      <c r="G776" s="5">
        <v>734187</v>
      </c>
      <c r="H776" s="5">
        <v>1551186</v>
      </c>
      <c r="I776" s="5">
        <v>198842</v>
      </c>
    </row>
    <row r="777" spans="1:9" x14ac:dyDescent="0.3">
      <c r="A777" s="2" t="s">
        <v>6652</v>
      </c>
      <c r="B777" s="2" t="s">
        <v>4793</v>
      </c>
      <c r="C777" s="2" t="s">
        <v>4836</v>
      </c>
      <c r="D777" s="2" t="s">
        <v>950</v>
      </c>
      <c r="E777" s="2" t="s">
        <v>159</v>
      </c>
      <c r="F777" s="5">
        <v>1513319</v>
      </c>
      <c r="G777" s="5">
        <v>1498034</v>
      </c>
      <c r="H777" s="5">
        <v>3001615</v>
      </c>
      <c r="I777" s="5">
        <v>726388</v>
      </c>
    </row>
    <row r="778" spans="1:9" x14ac:dyDescent="0.3">
      <c r="A778" s="2" t="s">
        <v>6653</v>
      </c>
      <c r="B778" s="2" t="s">
        <v>4793</v>
      </c>
      <c r="C778" s="2" t="s">
        <v>4839</v>
      </c>
      <c r="D778" s="2" t="s">
        <v>950</v>
      </c>
      <c r="E778" s="2" t="s">
        <v>159</v>
      </c>
      <c r="F778" s="5">
        <v>769739</v>
      </c>
      <c r="G778" s="5">
        <v>627926</v>
      </c>
      <c r="H778" s="5">
        <v>1300427</v>
      </c>
      <c r="I778" s="5">
        <v>314228</v>
      </c>
    </row>
    <row r="779" spans="1:9" x14ac:dyDescent="0.3">
      <c r="A779" s="2" t="s">
        <v>10927</v>
      </c>
      <c r="B779" s="2" t="s">
        <v>4860</v>
      </c>
      <c r="C779" s="2" t="s">
        <v>4899</v>
      </c>
      <c r="D779" s="2" t="s">
        <v>960</v>
      </c>
      <c r="E779" s="2" t="s">
        <v>159</v>
      </c>
      <c r="F779" s="5">
        <v>245000</v>
      </c>
      <c r="G779" s="5">
        <v>239000</v>
      </c>
      <c r="H779" s="5">
        <v>483000</v>
      </c>
      <c r="I779" s="5">
        <v>72300</v>
      </c>
    </row>
    <row r="780" spans="1:9" x14ac:dyDescent="0.3">
      <c r="A780" s="2" t="s">
        <v>6654</v>
      </c>
      <c r="B780" s="2" t="s">
        <v>4860</v>
      </c>
      <c r="C780" s="2" t="s">
        <v>4887</v>
      </c>
      <c r="D780" s="2" t="s">
        <v>950</v>
      </c>
      <c r="E780" s="2" t="s">
        <v>159</v>
      </c>
      <c r="F780" s="5">
        <v>835000</v>
      </c>
      <c r="G780" s="5">
        <v>835000</v>
      </c>
      <c r="H780" s="5">
        <v>1670000</v>
      </c>
      <c r="I780" s="5">
        <v>789500</v>
      </c>
    </row>
    <row r="781" spans="1:9" x14ac:dyDescent="0.3">
      <c r="A781" s="2" t="s">
        <v>6655</v>
      </c>
      <c r="B781" s="2" t="s">
        <v>4860</v>
      </c>
      <c r="C781" s="2" t="s">
        <v>4890</v>
      </c>
      <c r="D781" s="2" t="s">
        <v>950</v>
      </c>
      <c r="E781" s="2" t="s">
        <v>159</v>
      </c>
      <c r="F781" s="5">
        <v>2321294</v>
      </c>
      <c r="G781" s="5">
        <v>2261475</v>
      </c>
      <c r="H781" s="5">
        <v>4583275</v>
      </c>
      <c r="I781" s="5">
        <v>1165566</v>
      </c>
    </row>
    <row r="782" spans="1:9" x14ac:dyDescent="0.3">
      <c r="A782" s="2" t="s">
        <v>6656</v>
      </c>
      <c r="B782" s="2" t="s">
        <v>4860</v>
      </c>
      <c r="C782" s="2" t="s">
        <v>4893</v>
      </c>
      <c r="D782" s="2" t="s">
        <v>950</v>
      </c>
      <c r="E782" s="2" t="s">
        <v>159</v>
      </c>
      <c r="F782" s="5">
        <v>606271</v>
      </c>
      <c r="G782" s="5">
        <v>626675</v>
      </c>
      <c r="H782" s="5">
        <v>1240142</v>
      </c>
      <c r="I782" s="5">
        <v>354100</v>
      </c>
    </row>
    <row r="783" spans="1:9" x14ac:dyDescent="0.3">
      <c r="A783" s="2" t="s">
        <v>6657</v>
      </c>
      <c r="B783" s="2" t="s">
        <v>4860</v>
      </c>
      <c r="C783" s="2" t="s">
        <v>4896</v>
      </c>
      <c r="D783" s="2" t="s">
        <v>950</v>
      </c>
      <c r="E783" s="2" t="s">
        <v>159</v>
      </c>
      <c r="F783" s="5">
        <v>813680</v>
      </c>
      <c r="G783" s="5">
        <v>857570</v>
      </c>
      <c r="H783" s="5">
        <v>1683226</v>
      </c>
      <c r="I783" s="5">
        <v>243953</v>
      </c>
    </row>
    <row r="784" spans="1:9" x14ac:dyDescent="0.3">
      <c r="A784" s="2" t="s">
        <v>6658</v>
      </c>
      <c r="B784" s="2" t="s">
        <v>4907</v>
      </c>
      <c r="C784" s="2" t="s">
        <v>897</v>
      </c>
      <c r="D784" s="2" t="s">
        <v>896</v>
      </c>
      <c r="E784" s="2" t="s">
        <v>185</v>
      </c>
      <c r="F784" s="5">
        <v>118540</v>
      </c>
      <c r="G784" s="5">
        <v>123040</v>
      </c>
      <c r="H784" s="5">
        <v>239376</v>
      </c>
      <c r="I784" s="5">
        <v>35533</v>
      </c>
    </row>
    <row r="785" spans="1:9" x14ac:dyDescent="0.3">
      <c r="A785" s="2" t="s">
        <v>6659</v>
      </c>
      <c r="B785" s="2" t="s">
        <v>4907</v>
      </c>
      <c r="C785" s="2" t="s">
        <v>916</v>
      </c>
      <c r="D785" s="2" t="s">
        <v>900</v>
      </c>
      <c r="E785" s="2" t="s">
        <v>219</v>
      </c>
      <c r="F785" s="5">
        <v>13609</v>
      </c>
      <c r="G785" s="5">
        <v>0</v>
      </c>
      <c r="H785" s="5">
        <v>0</v>
      </c>
      <c r="I785" s="5">
        <v>0</v>
      </c>
    </row>
    <row r="786" spans="1:9" x14ac:dyDescent="0.3">
      <c r="A786" s="2" t="s">
        <v>6660</v>
      </c>
      <c r="B786" s="2" t="s">
        <v>4907</v>
      </c>
      <c r="C786" s="2" t="s">
        <v>3463</v>
      </c>
      <c r="D786" s="2" t="s">
        <v>960</v>
      </c>
      <c r="E786" s="2" t="s">
        <v>159</v>
      </c>
      <c r="F786" s="5">
        <v>92500</v>
      </c>
      <c r="G786" s="5">
        <v>92500</v>
      </c>
      <c r="H786" s="5">
        <v>186000</v>
      </c>
      <c r="I786" s="5">
        <v>27300</v>
      </c>
    </row>
    <row r="787" spans="1:9" x14ac:dyDescent="0.3">
      <c r="A787" s="2" t="s">
        <v>6661</v>
      </c>
      <c r="B787" s="2" t="s">
        <v>4907</v>
      </c>
      <c r="C787" s="2" t="s">
        <v>4912</v>
      </c>
      <c r="D787" s="2" t="s">
        <v>937</v>
      </c>
      <c r="E787" s="2" t="s">
        <v>185</v>
      </c>
      <c r="F787" s="5">
        <v>0</v>
      </c>
      <c r="G787" s="5">
        <v>101000</v>
      </c>
      <c r="H787" s="5">
        <v>105000</v>
      </c>
      <c r="I787" s="5">
        <v>0</v>
      </c>
    </row>
    <row r="788" spans="1:9" x14ac:dyDescent="0.3">
      <c r="A788" s="2" t="s">
        <v>6662</v>
      </c>
      <c r="B788" s="2" t="s">
        <v>4907</v>
      </c>
      <c r="C788" s="2" t="s">
        <v>4912</v>
      </c>
      <c r="D788" s="2" t="s">
        <v>937</v>
      </c>
      <c r="E788" s="2" t="s">
        <v>179</v>
      </c>
      <c r="F788" s="5">
        <v>28625</v>
      </c>
      <c r="G788" s="5">
        <v>28375</v>
      </c>
      <c r="H788" s="5">
        <v>56000</v>
      </c>
      <c r="I788" s="5">
        <v>8250</v>
      </c>
    </row>
    <row r="789" spans="1:9" x14ac:dyDescent="0.3">
      <c r="A789" s="2" t="s">
        <v>6663</v>
      </c>
      <c r="B789" s="2" t="s">
        <v>4907</v>
      </c>
      <c r="C789" s="2" t="s">
        <v>4912</v>
      </c>
      <c r="D789" s="2" t="s">
        <v>937</v>
      </c>
      <c r="E789" s="2" t="s">
        <v>170</v>
      </c>
      <c r="F789" s="5">
        <v>36688</v>
      </c>
      <c r="G789" s="5">
        <v>36375</v>
      </c>
      <c r="H789" s="5">
        <v>71813</v>
      </c>
      <c r="I789" s="5">
        <v>10584</v>
      </c>
    </row>
    <row r="790" spans="1:9" x14ac:dyDescent="0.3">
      <c r="A790" s="2" t="s">
        <v>6664</v>
      </c>
      <c r="B790" s="2" t="s">
        <v>4907</v>
      </c>
      <c r="C790" s="2" t="s">
        <v>4912</v>
      </c>
      <c r="D790" s="2" t="s">
        <v>937</v>
      </c>
      <c r="E790" s="2" t="s">
        <v>171</v>
      </c>
      <c r="F790" s="5">
        <v>36688</v>
      </c>
      <c r="G790" s="5">
        <v>36375</v>
      </c>
      <c r="H790" s="5">
        <v>71813</v>
      </c>
      <c r="I790" s="5">
        <v>10584</v>
      </c>
    </row>
    <row r="791" spans="1:9" x14ac:dyDescent="0.3">
      <c r="A791" s="2" t="s">
        <v>6665</v>
      </c>
      <c r="B791" s="2" t="s">
        <v>4907</v>
      </c>
      <c r="C791" s="2" t="s">
        <v>4912</v>
      </c>
      <c r="D791" s="2" t="s">
        <v>937</v>
      </c>
      <c r="E791" s="2" t="s">
        <v>194</v>
      </c>
      <c r="F791" s="5">
        <v>135000</v>
      </c>
      <c r="G791" s="5">
        <v>135000</v>
      </c>
      <c r="H791" s="5">
        <v>270000</v>
      </c>
      <c r="I791" s="5">
        <v>40500</v>
      </c>
    </row>
    <row r="792" spans="1:9" x14ac:dyDescent="0.3">
      <c r="A792" s="2" t="s">
        <v>6666</v>
      </c>
      <c r="B792" s="2" t="s">
        <v>4907</v>
      </c>
      <c r="C792" s="2" t="s">
        <v>4912</v>
      </c>
      <c r="D792" s="2" t="s">
        <v>937</v>
      </c>
      <c r="E792" s="2" t="s">
        <v>367</v>
      </c>
      <c r="F792" s="5">
        <v>184000</v>
      </c>
      <c r="G792" s="5">
        <v>184000</v>
      </c>
      <c r="H792" s="5">
        <v>369000</v>
      </c>
      <c r="I792" s="5">
        <v>55500</v>
      </c>
    </row>
    <row r="793" spans="1:9" x14ac:dyDescent="0.3">
      <c r="A793" s="2" t="s">
        <v>6667</v>
      </c>
      <c r="B793" s="2" t="s">
        <v>4907</v>
      </c>
      <c r="C793" s="2" t="s">
        <v>4921</v>
      </c>
      <c r="D793" s="2" t="s">
        <v>950</v>
      </c>
      <c r="E793" s="2" t="s">
        <v>159</v>
      </c>
      <c r="F793" s="5">
        <v>2005444</v>
      </c>
      <c r="G793" s="5">
        <v>1997794</v>
      </c>
      <c r="H793" s="5">
        <v>3995638</v>
      </c>
      <c r="I793" s="5">
        <v>1354331</v>
      </c>
    </row>
    <row r="794" spans="1:9" x14ac:dyDescent="0.3">
      <c r="A794" s="2" t="s">
        <v>6668</v>
      </c>
      <c r="B794" s="2" t="s">
        <v>4930</v>
      </c>
      <c r="C794" s="2" t="s">
        <v>897</v>
      </c>
      <c r="D794" s="2" t="s">
        <v>896</v>
      </c>
      <c r="E794" s="2" t="s">
        <v>159</v>
      </c>
      <c r="F794" s="5">
        <v>433900</v>
      </c>
      <c r="G794" s="5">
        <v>435022</v>
      </c>
      <c r="H794" s="5">
        <v>872265</v>
      </c>
      <c r="I794" s="5">
        <v>131096</v>
      </c>
    </row>
    <row r="795" spans="1:9" x14ac:dyDescent="0.3">
      <c r="A795" s="2" t="s">
        <v>8780</v>
      </c>
      <c r="B795" s="2" t="s">
        <v>4930</v>
      </c>
      <c r="C795" s="2" t="s">
        <v>897</v>
      </c>
      <c r="D795" s="2" t="s">
        <v>896</v>
      </c>
      <c r="E795" s="2" t="s">
        <v>179</v>
      </c>
      <c r="F795" s="5">
        <v>524111</v>
      </c>
      <c r="G795" s="5">
        <v>625000</v>
      </c>
      <c r="H795" s="5">
        <v>1256000</v>
      </c>
      <c r="I795" s="5">
        <v>189855</v>
      </c>
    </row>
    <row r="796" spans="1:9" x14ac:dyDescent="0.3">
      <c r="A796" s="2" t="s">
        <v>8781</v>
      </c>
      <c r="B796" s="2" t="s">
        <v>4930</v>
      </c>
      <c r="C796" s="2" t="s">
        <v>897</v>
      </c>
      <c r="D796" s="2" t="s">
        <v>896</v>
      </c>
      <c r="E796" s="2" t="s">
        <v>168</v>
      </c>
      <c r="F796" s="5">
        <v>314438</v>
      </c>
      <c r="G796" s="5">
        <v>286250</v>
      </c>
      <c r="H796" s="5">
        <v>568125</v>
      </c>
      <c r="I796" s="5">
        <v>84788</v>
      </c>
    </row>
    <row r="797" spans="1:9" x14ac:dyDescent="0.3">
      <c r="A797" s="2" t="s">
        <v>6669</v>
      </c>
      <c r="B797" s="2" t="s">
        <v>4930</v>
      </c>
      <c r="C797" s="2" t="s">
        <v>928</v>
      </c>
      <c r="D797" s="2" t="s">
        <v>900</v>
      </c>
      <c r="E797" s="2" t="s">
        <v>159</v>
      </c>
      <c r="F797" s="5">
        <v>316250</v>
      </c>
      <c r="G797" s="5">
        <v>318150</v>
      </c>
      <c r="H797" s="5">
        <v>0</v>
      </c>
      <c r="I797" s="5">
        <v>0</v>
      </c>
    </row>
    <row r="798" spans="1:9" x14ac:dyDescent="0.3">
      <c r="A798" s="2" t="s">
        <v>6670</v>
      </c>
      <c r="B798" s="2" t="s">
        <v>4930</v>
      </c>
      <c r="C798" s="2" t="s">
        <v>931</v>
      </c>
      <c r="D798" s="2" t="s">
        <v>900</v>
      </c>
      <c r="E798" s="2" t="s">
        <v>159</v>
      </c>
      <c r="F798" s="5">
        <v>933800</v>
      </c>
      <c r="G798" s="5">
        <v>932482</v>
      </c>
      <c r="H798" s="5">
        <v>1864696</v>
      </c>
      <c r="I798" s="5">
        <v>114239</v>
      </c>
    </row>
    <row r="799" spans="1:9" x14ac:dyDescent="0.3">
      <c r="A799" s="2" t="s">
        <v>6671</v>
      </c>
      <c r="B799" s="2" t="s">
        <v>4930</v>
      </c>
      <c r="C799" s="2" t="s">
        <v>934</v>
      </c>
      <c r="D799" s="2" t="s">
        <v>900</v>
      </c>
      <c r="E799" s="2" t="s">
        <v>164</v>
      </c>
      <c r="F799" s="5">
        <v>81500</v>
      </c>
      <c r="G799" s="5">
        <v>81500</v>
      </c>
      <c r="H799" s="5">
        <v>164000</v>
      </c>
      <c r="I799" s="5">
        <v>24750</v>
      </c>
    </row>
    <row r="800" spans="1:9" x14ac:dyDescent="0.3">
      <c r="A800" s="2" t="s">
        <v>6672</v>
      </c>
      <c r="B800" s="2" t="s">
        <v>4930</v>
      </c>
      <c r="C800" s="2" t="s">
        <v>934</v>
      </c>
      <c r="D800" s="2" t="s">
        <v>900</v>
      </c>
      <c r="E800" s="2" t="s">
        <v>219</v>
      </c>
      <c r="F800" s="5">
        <v>44914</v>
      </c>
      <c r="G800" s="5">
        <v>44914</v>
      </c>
      <c r="H800" s="5">
        <v>0</v>
      </c>
      <c r="I800" s="5">
        <v>0</v>
      </c>
    </row>
    <row r="801" spans="1:9" x14ac:dyDescent="0.3">
      <c r="A801" s="2" t="s">
        <v>10928</v>
      </c>
      <c r="B801" s="2" t="s">
        <v>4930</v>
      </c>
      <c r="C801" s="2" t="s">
        <v>934</v>
      </c>
      <c r="D801" s="2" t="s">
        <v>900</v>
      </c>
      <c r="E801" s="2" t="s">
        <v>797</v>
      </c>
      <c r="F801" s="5">
        <v>192619</v>
      </c>
      <c r="G801" s="5">
        <v>199346</v>
      </c>
      <c r="H801" s="5">
        <v>428009</v>
      </c>
      <c r="I801" s="5">
        <v>65598</v>
      </c>
    </row>
    <row r="802" spans="1:9" x14ac:dyDescent="0.3">
      <c r="A802" s="2" t="s">
        <v>6673</v>
      </c>
      <c r="B802" s="2" t="s">
        <v>4930</v>
      </c>
      <c r="C802" s="2" t="s">
        <v>995</v>
      </c>
      <c r="D802" s="2" t="s">
        <v>900</v>
      </c>
      <c r="E802" s="2" t="s">
        <v>164</v>
      </c>
      <c r="F802" s="5">
        <v>478500</v>
      </c>
      <c r="G802" s="5">
        <v>476000</v>
      </c>
      <c r="H802" s="5">
        <v>950000</v>
      </c>
      <c r="I802" s="5">
        <v>143400</v>
      </c>
    </row>
    <row r="803" spans="1:9" x14ac:dyDescent="0.3">
      <c r="A803" s="2" t="s">
        <v>6674</v>
      </c>
      <c r="B803" s="2" t="s">
        <v>4930</v>
      </c>
      <c r="C803" s="2" t="s">
        <v>995</v>
      </c>
      <c r="D803" s="2" t="s">
        <v>900</v>
      </c>
      <c r="E803" s="2" t="s">
        <v>219</v>
      </c>
      <c r="F803" s="5">
        <v>82274</v>
      </c>
      <c r="G803" s="5">
        <v>85837</v>
      </c>
      <c r="H803" s="5">
        <v>167003</v>
      </c>
      <c r="I803" s="5">
        <v>25598</v>
      </c>
    </row>
    <row r="804" spans="1:9" x14ac:dyDescent="0.3">
      <c r="A804" s="2" t="s">
        <v>6675</v>
      </c>
      <c r="B804" s="2" t="s">
        <v>4930</v>
      </c>
      <c r="C804" s="2" t="s">
        <v>3033</v>
      </c>
      <c r="D804" s="2" t="s">
        <v>937</v>
      </c>
      <c r="E804" s="2" t="s">
        <v>168</v>
      </c>
      <c r="F804" s="5">
        <v>575109</v>
      </c>
      <c r="G804" s="5">
        <v>598284</v>
      </c>
      <c r="H804" s="5">
        <v>1179893</v>
      </c>
      <c r="I804" s="5">
        <v>176325</v>
      </c>
    </row>
    <row r="805" spans="1:9" x14ac:dyDescent="0.3">
      <c r="A805" s="2" t="s">
        <v>6676</v>
      </c>
      <c r="B805" s="2" t="s">
        <v>4930</v>
      </c>
      <c r="C805" s="2" t="s">
        <v>2754</v>
      </c>
      <c r="D805" s="2" t="s">
        <v>960</v>
      </c>
      <c r="E805" s="2" t="s">
        <v>159</v>
      </c>
      <c r="F805" s="5">
        <v>441353</v>
      </c>
      <c r="G805" s="5">
        <v>435477</v>
      </c>
      <c r="H805" s="5">
        <v>878055</v>
      </c>
      <c r="I805" s="5">
        <v>130975</v>
      </c>
    </row>
    <row r="806" spans="1:9" x14ac:dyDescent="0.3">
      <c r="A806" s="2" t="s">
        <v>6677</v>
      </c>
      <c r="B806" s="2" t="s">
        <v>4930</v>
      </c>
      <c r="C806" s="2" t="s">
        <v>4559</v>
      </c>
      <c r="D806" s="2" t="s">
        <v>960</v>
      </c>
      <c r="E806" s="2" t="s">
        <v>159</v>
      </c>
      <c r="F806" s="5">
        <v>48538</v>
      </c>
      <c r="G806" s="5">
        <v>48488</v>
      </c>
      <c r="H806" s="5">
        <v>95426</v>
      </c>
      <c r="I806" s="5">
        <v>14074</v>
      </c>
    </row>
    <row r="807" spans="1:9" x14ac:dyDescent="0.3">
      <c r="A807" s="2" t="s">
        <v>6678</v>
      </c>
      <c r="B807" s="2" t="s">
        <v>4930</v>
      </c>
      <c r="C807" s="2" t="s">
        <v>1387</v>
      </c>
      <c r="D807" s="2" t="s">
        <v>960</v>
      </c>
      <c r="E807" s="2" t="s">
        <v>159</v>
      </c>
      <c r="F807" s="5">
        <v>42625</v>
      </c>
      <c r="G807" s="5">
        <v>47525</v>
      </c>
      <c r="H807" s="5">
        <v>92525</v>
      </c>
      <c r="I807" s="5">
        <v>0</v>
      </c>
    </row>
    <row r="808" spans="1:9" x14ac:dyDescent="0.3">
      <c r="A808" s="2" t="s">
        <v>6679</v>
      </c>
      <c r="B808" s="2" t="s">
        <v>4930</v>
      </c>
      <c r="C808" s="2" t="s">
        <v>4981</v>
      </c>
      <c r="D808" s="2" t="s">
        <v>960</v>
      </c>
      <c r="E808" s="2" t="s">
        <v>159</v>
      </c>
      <c r="F808" s="5">
        <v>824954</v>
      </c>
      <c r="G808" s="5">
        <v>772187</v>
      </c>
      <c r="H808" s="5">
        <v>1582307</v>
      </c>
      <c r="I808" s="5">
        <v>238407</v>
      </c>
    </row>
    <row r="809" spans="1:9" x14ac:dyDescent="0.3">
      <c r="A809" s="2" t="s">
        <v>6680</v>
      </c>
      <c r="B809" s="2" t="s">
        <v>4930</v>
      </c>
      <c r="C809" s="2" t="s">
        <v>4948</v>
      </c>
      <c r="D809" s="2" t="s">
        <v>937</v>
      </c>
      <c r="E809" s="2" t="s">
        <v>159</v>
      </c>
      <c r="F809" s="5">
        <v>57670</v>
      </c>
      <c r="G809" s="5">
        <v>60805</v>
      </c>
      <c r="H809" s="5">
        <v>118686</v>
      </c>
      <c r="I809" s="5">
        <v>17218</v>
      </c>
    </row>
    <row r="810" spans="1:9" x14ac:dyDescent="0.3">
      <c r="A810" s="2" t="s">
        <v>6681</v>
      </c>
      <c r="B810" s="2" t="s">
        <v>4930</v>
      </c>
      <c r="C810" s="2" t="s">
        <v>4951</v>
      </c>
      <c r="D810" s="2" t="s">
        <v>937</v>
      </c>
      <c r="E810" s="2" t="s">
        <v>159</v>
      </c>
      <c r="F810" s="5">
        <v>64000</v>
      </c>
      <c r="G810" s="5">
        <v>64000</v>
      </c>
      <c r="H810" s="5">
        <v>129000</v>
      </c>
      <c r="I810" s="5">
        <v>19350</v>
      </c>
    </row>
    <row r="811" spans="1:9" x14ac:dyDescent="0.3">
      <c r="A811" s="2" t="s">
        <v>6682</v>
      </c>
      <c r="B811" s="2" t="s">
        <v>4930</v>
      </c>
      <c r="C811" s="2" t="s">
        <v>4957</v>
      </c>
      <c r="D811" s="2" t="s">
        <v>966</v>
      </c>
      <c r="E811" s="2" t="s">
        <v>159</v>
      </c>
      <c r="F811" s="5">
        <v>291220</v>
      </c>
      <c r="G811" s="5">
        <v>290670</v>
      </c>
      <c r="H811" s="5">
        <v>580540</v>
      </c>
      <c r="I811" s="5">
        <v>87471</v>
      </c>
    </row>
    <row r="812" spans="1:9" x14ac:dyDescent="0.3">
      <c r="A812" s="2" t="s">
        <v>6683</v>
      </c>
      <c r="B812" s="2" t="s">
        <v>4930</v>
      </c>
      <c r="C812" s="2" t="s">
        <v>4957</v>
      </c>
      <c r="D812" s="2" t="s">
        <v>966</v>
      </c>
      <c r="E812" s="2" t="s">
        <v>6684</v>
      </c>
      <c r="F812" s="5">
        <v>562884</v>
      </c>
      <c r="G812" s="5">
        <v>561084</v>
      </c>
      <c r="H812" s="5">
        <v>1120140</v>
      </c>
      <c r="I812" s="5">
        <v>280014</v>
      </c>
    </row>
    <row r="813" spans="1:9" x14ac:dyDescent="0.3">
      <c r="A813" s="2" t="s">
        <v>6685</v>
      </c>
      <c r="B813" s="2" t="s">
        <v>4930</v>
      </c>
      <c r="C813" s="2" t="s">
        <v>4960</v>
      </c>
      <c r="D813" s="2" t="s">
        <v>937</v>
      </c>
      <c r="E813" s="2" t="s">
        <v>159</v>
      </c>
      <c r="F813" s="5">
        <v>45250</v>
      </c>
      <c r="G813" s="5">
        <v>100625</v>
      </c>
      <c r="H813" s="5">
        <v>0</v>
      </c>
      <c r="I813" s="5">
        <v>0</v>
      </c>
    </row>
    <row r="814" spans="1:9" x14ac:dyDescent="0.3">
      <c r="A814" s="2" t="s">
        <v>6686</v>
      </c>
      <c r="B814" s="2" t="s">
        <v>4930</v>
      </c>
      <c r="C814" s="2" t="s">
        <v>4960</v>
      </c>
      <c r="D814" s="2" t="s">
        <v>937</v>
      </c>
      <c r="E814" s="2" t="s">
        <v>185</v>
      </c>
      <c r="F814" s="5">
        <v>70250</v>
      </c>
      <c r="G814" s="5">
        <v>69000</v>
      </c>
      <c r="H814" s="5">
        <v>134000</v>
      </c>
      <c r="I814" s="5">
        <v>67000</v>
      </c>
    </row>
    <row r="815" spans="1:9" x14ac:dyDescent="0.3">
      <c r="A815" s="2" t="s">
        <v>6687</v>
      </c>
      <c r="B815" s="2" t="s">
        <v>4930</v>
      </c>
      <c r="C815" s="2" t="s">
        <v>4960</v>
      </c>
      <c r="D815" s="2" t="s">
        <v>937</v>
      </c>
      <c r="E815" s="2" t="s">
        <v>168</v>
      </c>
      <c r="F815" s="5">
        <v>47353</v>
      </c>
      <c r="G815" s="5">
        <v>0</v>
      </c>
      <c r="H815" s="5">
        <v>0</v>
      </c>
      <c r="I815" s="5">
        <v>0</v>
      </c>
    </row>
    <row r="816" spans="1:9" x14ac:dyDescent="0.3">
      <c r="A816" s="2" t="s">
        <v>6688</v>
      </c>
      <c r="B816" s="2" t="s">
        <v>4930</v>
      </c>
      <c r="C816" s="2" t="s">
        <v>4963</v>
      </c>
      <c r="D816" s="2" t="s">
        <v>950</v>
      </c>
      <c r="E816" s="2" t="s">
        <v>159</v>
      </c>
      <c r="F816" s="5">
        <v>1214357</v>
      </c>
      <c r="G816" s="5">
        <v>1209045</v>
      </c>
      <c r="H816" s="5">
        <v>2439074</v>
      </c>
      <c r="I816" s="5">
        <v>165300</v>
      </c>
    </row>
    <row r="817" spans="1:9" x14ac:dyDescent="0.3">
      <c r="A817" s="2" t="s">
        <v>6689</v>
      </c>
      <c r="B817" s="2" t="s">
        <v>4930</v>
      </c>
      <c r="C817" s="2" t="s">
        <v>4963</v>
      </c>
      <c r="D817" s="2" t="s">
        <v>950</v>
      </c>
      <c r="E817" s="2" t="s">
        <v>185</v>
      </c>
      <c r="F817" s="5">
        <v>290500</v>
      </c>
      <c r="G817" s="5">
        <v>290500</v>
      </c>
      <c r="H817" s="5">
        <v>583000</v>
      </c>
      <c r="I817" s="5">
        <v>120150</v>
      </c>
    </row>
    <row r="818" spans="1:9" x14ac:dyDescent="0.3">
      <c r="A818" s="2" t="s">
        <v>6690</v>
      </c>
      <c r="B818" s="2" t="s">
        <v>4930</v>
      </c>
      <c r="C818" s="2" t="s">
        <v>4966</v>
      </c>
      <c r="D818" s="2" t="s">
        <v>950</v>
      </c>
      <c r="E818" s="2" t="s">
        <v>159</v>
      </c>
      <c r="F818" s="5">
        <v>9104521</v>
      </c>
      <c r="G818" s="5">
        <v>8748035</v>
      </c>
      <c r="H818" s="5">
        <v>14405009</v>
      </c>
      <c r="I818" s="5">
        <v>2280255</v>
      </c>
    </row>
    <row r="819" spans="1:9" x14ac:dyDescent="0.3">
      <c r="A819" s="2" t="s">
        <v>6691</v>
      </c>
      <c r="B819" s="2" t="s">
        <v>4930</v>
      </c>
      <c r="C819" s="2" t="s">
        <v>4969</v>
      </c>
      <c r="D819" s="2" t="s">
        <v>950</v>
      </c>
      <c r="E819" s="2" t="s">
        <v>159</v>
      </c>
      <c r="F819" s="5">
        <v>4029510</v>
      </c>
      <c r="G819" s="5">
        <v>2940959</v>
      </c>
      <c r="H819" s="5">
        <v>6417387</v>
      </c>
      <c r="I819" s="5">
        <v>852296</v>
      </c>
    </row>
    <row r="820" spans="1:9" x14ac:dyDescent="0.3">
      <c r="A820" s="2" t="s">
        <v>6692</v>
      </c>
      <c r="B820" s="2" t="s">
        <v>4930</v>
      </c>
      <c r="C820" s="2" t="s">
        <v>4969</v>
      </c>
      <c r="D820" s="2" t="s">
        <v>950</v>
      </c>
      <c r="E820" s="2" t="s">
        <v>175</v>
      </c>
      <c r="F820" s="5">
        <v>571500</v>
      </c>
      <c r="G820" s="5">
        <v>571500</v>
      </c>
      <c r="H820" s="5">
        <v>1145000</v>
      </c>
      <c r="I820" s="5">
        <v>171900</v>
      </c>
    </row>
    <row r="821" spans="1:9" x14ac:dyDescent="0.3">
      <c r="A821" s="2" t="s">
        <v>6693</v>
      </c>
      <c r="B821" s="2" t="s">
        <v>4930</v>
      </c>
      <c r="C821" s="2" t="s">
        <v>4972</v>
      </c>
      <c r="D821" s="2" t="s">
        <v>950</v>
      </c>
      <c r="E821" s="2" t="s">
        <v>159</v>
      </c>
      <c r="F821" s="5">
        <v>4020320</v>
      </c>
      <c r="G821" s="5">
        <v>3638587</v>
      </c>
      <c r="H821" s="5">
        <v>4353760</v>
      </c>
      <c r="I821" s="5">
        <v>1515248</v>
      </c>
    </row>
    <row r="822" spans="1:9" x14ac:dyDescent="0.3">
      <c r="A822" s="2" t="s">
        <v>6694</v>
      </c>
      <c r="B822" s="2" t="s">
        <v>4930</v>
      </c>
      <c r="C822" s="2" t="s">
        <v>4972</v>
      </c>
      <c r="D822" s="2" t="s">
        <v>950</v>
      </c>
      <c r="E822" s="2" t="s">
        <v>185</v>
      </c>
      <c r="F822" s="5">
        <v>5108367</v>
      </c>
      <c r="G822" s="5">
        <v>5104571</v>
      </c>
      <c r="H822" s="5">
        <v>2800558</v>
      </c>
      <c r="I822" s="5">
        <v>420008</v>
      </c>
    </row>
    <row r="823" spans="1:9" x14ac:dyDescent="0.3">
      <c r="A823" s="2" t="s">
        <v>6695</v>
      </c>
      <c r="B823" s="2" t="s">
        <v>4930</v>
      </c>
      <c r="C823" s="2" t="s">
        <v>4972</v>
      </c>
      <c r="D823" s="2" t="s">
        <v>950</v>
      </c>
      <c r="E823" s="2" t="s">
        <v>175</v>
      </c>
      <c r="F823" s="5">
        <v>1901500</v>
      </c>
      <c r="G823" s="5">
        <v>1901500</v>
      </c>
      <c r="H823" s="5">
        <v>3805000</v>
      </c>
      <c r="I823" s="5">
        <v>571050</v>
      </c>
    </row>
    <row r="824" spans="1:9" x14ac:dyDescent="0.3">
      <c r="A824" s="2" t="s">
        <v>10929</v>
      </c>
      <c r="B824" s="2" t="s">
        <v>4991</v>
      </c>
      <c r="C824" s="2" t="s">
        <v>897</v>
      </c>
      <c r="D824" s="2" t="s">
        <v>896</v>
      </c>
      <c r="E824" s="2" t="s">
        <v>159</v>
      </c>
      <c r="F824" s="5">
        <v>211641</v>
      </c>
      <c r="G824" s="5">
        <v>213000</v>
      </c>
      <c r="H824" s="5">
        <v>424532</v>
      </c>
      <c r="I824" s="5">
        <v>63821</v>
      </c>
    </row>
    <row r="825" spans="1:9" x14ac:dyDescent="0.3">
      <c r="A825" s="2" t="s">
        <v>6696</v>
      </c>
      <c r="B825" s="2" t="s">
        <v>4991</v>
      </c>
      <c r="C825" s="2" t="s">
        <v>5006</v>
      </c>
      <c r="D825" s="2" t="s">
        <v>950</v>
      </c>
      <c r="E825" s="2" t="s">
        <v>159</v>
      </c>
      <c r="F825" s="5">
        <v>493037</v>
      </c>
      <c r="G825" s="5">
        <v>229171</v>
      </c>
      <c r="H825" s="5">
        <v>548732</v>
      </c>
      <c r="I825" s="5">
        <v>82385</v>
      </c>
    </row>
    <row r="826" spans="1:9" x14ac:dyDescent="0.3">
      <c r="A826" s="2" t="s">
        <v>6697</v>
      </c>
      <c r="B826" s="2" t="s">
        <v>4991</v>
      </c>
      <c r="C826" s="2" t="s">
        <v>5006</v>
      </c>
      <c r="D826" s="2" t="s">
        <v>950</v>
      </c>
      <c r="E826" s="2" t="s">
        <v>175</v>
      </c>
      <c r="F826" s="5">
        <v>679500</v>
      </c>
      <c r="G826" s="5">
        <v>679500</v>
      </c>
      <c r="H826" s="5">
        <v>1611000</v>
      </c>
      <c r="I826" s="5">
        <v>241350</v>
      </c>
    </row>
    <row r="827" spans="1:9" x14ac:dyDescent="0.3">
      <c r="A827" s="2" t="s">
        <v>6698</v>
      </c>
      <c r="B827" s="2" t="s">
        <v>4991</v>
      </c>
      <c r="C827" s="2" t="s">
        <v>5009</v>
      </c>
      <c r="D827" s="2" t="s">
        <v>950</v>
      </c>
      <c r="E827" s="2" t="s">
        <v>159</v>
      </c>
      <c r="F827" s="5">
        <v>1183735</v>
      </c>
      <c r="G827" s="5">
        <v>1481065</v>
      </c>
      <c r="H827" s="5">
        <v>2979727</v>
      </c>
      <c r="I827" s="5">
        <v>380056</v>
      </c>
    </row>
    <row r="828" spans="1:9" x14ac:dyDescent="0.3">
      <c r="A828" s="2" t="s">
        <v>6699</v>
      </c>
      <c r="B828" s="2" t="s">
        <v>5017</v>
      </c>
      <c r="C828" s="2" t="s">
        <v>897</v>
      </c>
      <c r="D828" s="2" t="s">
        <v>896</v>
      </c>
      <c r="E828" s="2" t="s">
        <v>159</v>
      </c>
      <c r="F828" s="5">
        <v>253750</v>
      </c>
      <c r="G828" s="5">
        <v>255903</v>
      </c>
      <c r="H828" s="5">
        <v>508012</v>
      </c>
      <c r="I828" s="5">
        <v>76643</v>
      </c>
    </row>
    <row r="829" spans="1:9" x14ac:dyDescent="0.3">
      <c r="A829" s="2" t="s">
        <v>6700</v>
      </c>
      <c r="B829" s="2" t="s">
        <v>5017</v>
      </c>
      <c r="C829" s="2" t="s">
        <v>897</v>
      </c>
      <c r="D829" s="2" t="s">
        <v>896</v>
      </c>
      <c r="E829" s="2" t="s">
        <v>436</v>
      </c>
      <c r="F829" s="5">
        <v>206950</v>
      </c>
      <c r="G829" s="5">
        <v>210550</v>
      </c>
      <c r="H829" s="5">
        <v>420550</v>
      </c>
      <c r="I829" s="5">
        <v>62760</v>
      </c>
    </row>
    <row r="830" spans="1:9" x14ac:dyDescent="0.3">
      <c r="A830" s="2" t="s">
        <v>6701</v>
      </c>
      <c r="B830" s="2" t="s">
        <v>5017</v>
      </c>
      <c r="C830" s="2" t="s">
        <v>5046</v>
      </c>
      <c r="D830" s="2" t="s">
        <v>960</v>
      </c>
      <c r="E830" s="2" t="s">
        <v>159</v>
      </c>
      <c r="F830" s="5">
        <v>180887</v>
      </c>
      <c r="G830" s="5">
        <v>175700</v>
      </c>
      <c r="H830" s="5">
        <v>370500</v>
      </c>
      <c r="I830" s="5">
        <v>56025</v>
      </c>
    </row>
    <row r="831" spans="1:9" x14ac:dyDescent="0.3">
      <c r="A831" s="2" t="s">
        <v>6702</v>
      </c>
      <c r="B831" s="2" t="s">
        <v>5017</v>
      </c>
      <c r="C831" s="2" t="s">
        <v>5026</v>
      </c>
      <c r="D831" s="2" t="s">
        <v>937</v>
      </c>
      <c r="E831" s="2" t="s">
        <v>159</v>
      </c>
      <c r="F831" s="5">
        <v>118998</v>
      </c>
      <c r="G831" s="5">
        <v>7320</v>
      </c>
      <c r="H831" s="5">
        <v>122963</v>
      </c>
      <c r="I831" s="5">
        <v>19418</v>
      </c>
    </row>
    <row r="832" spans="1:9" x14ac:dyDescent="0.3">
      <c r="A832" s="2" t="s">
        <v>6703</v>
      </c>
      <c r="B832" s="2" t="s">
        <v>5017</v>
      </c>
      <c r="C832" s="2" t="s">
        <v>5026</v>
      </c>
      <c r="D832" s="2" t="s">
        <v>937</v>
      </c>
      <c r="E832" s="2" t="s">
        <v>185</v>
      </c>
      <c r="F832" s="5">
        <v>474510</v>
      </c>
      <c r="G832" s="5">
        <v>474962</v>
      </c>
      <c r="H832" s="5">
        <v>950401</v>
      </c>
      <c r="I832" s="5">
        <v>0</v>
      </c>
    </row>
    <row r="833" spans="1:9" x14ac:dyDescent="0.3">
      <c r="A833" s="2" t="s">
        <v>6704</v>
      </c>
      <c r="B833" s="2" t="s">
        <v>5017</v>
      </c>
      <c r="C833" s="2" t="s">
        <v>5026</v>
      </c>
      <c r="D833" s="2" t="s">
        <v>937</v>
      </c>
      <c r="E833" s="2" t="s">
        <v>170</v>
      </c>
      <c r="F833" s="5">
        <v>82128</v>
      </c>
      <c r="G833" s="5">
        <v>11228</v>
      </c>
      <c r="H833" s="5">
        <v>94731</v>
      </c>
      <c r="I833" s="5">
        <v>47928</v>
      </c>
    </row>
    <row r="834" spans="1:9" x14ac:dyDescent="0.3">
      <c r="A834" s="2" t="s">
        <v>6705</v>
      </c>
      <c r="B834" s="2" t="s">
        <v>5017</v>
      </c>
      <c r="C834" s="2" t="s">
        <v>5026</v>
      </c>
      <c r="D834" s="2" t="s">
        <v>937</v>
      </c>
      <c r="E834" s="2" t="s">
        <v>194</v>
      </c>
      <c r="F834" s="5">
        <v>89856</v>
      </c>
      <c r="G834" s="5">
        <v>88832</v>
      </c>
      <c r="H834" s="5">
        <v>184528</v>
      </c>
      <c r="I834" s="5">
        <v>27026</v>
      </c>
    </row>
    <row r="835" spans="1:9" x14ac:dyDescent="0.3">
      <c r="A835" s="2" t="s">
        <v>6706</v>
      </c>
      <c r="B835" s="2" t="s">
        <v>5017</v>
      </c>
      <c r="C835" s="2" t="s">
        <v>5026</v>
      </c>
      <c r="D835" s="2" t="s">
        <v>937</v>
      </c>
      <c r="E835" s="2" t="s">
        <v>806</v>
      </c>
      <c r="F835" s="5">
        <v>93435</v>
      </c>
      <c r="G835" s="5">
        <v>12285</v>
      </c>
      <c r="H835" s="5">
        <v>101820</v>
      </c>
      <c r="I835" s="5">
        <v>51348</v>
      </c>
    </row>
    <row r="836" spans="1:9" x14ac:dyDescent="0.3">
      <c r="A836" s="2" t="s">
        <v>6707</v>
      </c>
      <c r="B836" s="2" t="s">
        <v>5017</v>
      </c>
      <c r="C836" s="2" t="s">
        <v>5049</v>
      </c>
      <c r="D836" s="2" t="s">
        <v>966</v>
      </c>
      <c r="E836" s="2" t="s">
        <v>159</v>
      </c>
      <c r="F836" s="5">
        <v>136664</v>
      </c>
      <c r="G836" s="5">
        <v>135198</v>
      </c>
      <c r="H836" s="5">
        <v>270997</v>
      </c>
      <c r="I836" s="5">
        <v>40481</v>
      </c>
    </row>
    <row r="837" spans="1:9" x14ac:dyDescent="0.3">
      <c r="A837" s="2" t="s">
        <v>6708</v>
      </c>
      <c r="B837" s="2" t="s">
        <v>5017</v>
      </c>
      <c r="C837" s="2" t="s">
        <v>5034</v>
      </c>
      <c r="D837" s="2" t="s">
        <v>950</v>
      </c>
      <c r="E837" s="2" t="s">
        <v>159</v>
      </c>
      <c r="F837" s="5">
        <v>2003056</v>
      </c>
      <c r="G837" s="5">
        <v>2005699</v>
      </c>
      <c r="H837" s="5">
        <v>4079554</v>
      </c>
      <c r="I837" s="5">
        <v>460819</v>
      </c>
    </row>
    <row r="838" spans="1:9" x14ac:dyDescent="0.3">
      <c r="A838" s="2" t="s">
        <v>6709</v>
      </c>
      <c r="B838" s="2" t="s">
        <v>5017</v>
      </c>
      <c r="C838" s="2" t="s">
        <v>5037</v>
      </c>
      <c r="D838" s="2" t="s">
        <v>950</v>
      </c>
      <c r="E838" s="2" t="s">
        <v>159</v>
      </c>
      <c r="F838" s="5">
        <v>1658000</v>
      </c>
      <c r="G838" s="5">
        <v>1997000</v>
      </c>
      <c r="H838" s="5">
        <v>3188000</v>
      </c>
      <c r="I838" s="5">
        <v>496350</v>
      </c>
    </row>
    <row r="839" spans="1:9" x14ac:dyDescent="0.3">
      <c r="A839" s="2" t="s">
        <v>6710</v>
      </c>
      <c r="B839" s="2" t="s">
        <v>5017</v>
      </c>
      <c r="C839" s="2" t="s">
        <v>5040</v>
      </c>
      <c r="D839" s="2" t="s">
        <v>950</v>
      </c>
      <c r="E839" s="2" t="s">
        <v>159</v>
      </c>
      <c r="F839" s="5">
        <v>741325</v>
      </c>
      <c r="G839" s="5">
        <v>742400</v>
      </c>
      <c r="H839" s="5">
        <v>1483125</v>
      </c>
      <c r="I839" s="5">
        <v>222604</v>
      </c>
    </row>
    <row r="840" spans="1:9" x14ac:dyDescent="0.3">
      <c r="A840" s="2" t="s">
        <v>6711</v>
      </c>
      <c r="B840" s="2" t="s">
        <v>5017</v>
      </c>
      <c r="C840" s="2" t="s">
        <v>5043</v>
      </c>
      <c r="D840" s="2" t="s">
        <v>950</v>
      </c>
      <c r="E840" s="2" t="s">
        <v>159</v>
      </c>
      <c r="F840" s="5">
        <v>5270675</v>
      </c>
      <c r="G840" s="5">
        <v>5257650</v>
      </c>
      <c r="H840" s="5">
        <v>8137750</v>
      </c>
      <c r="I840" s="5">
        <v>1222571</v>
      </c>
    </row>
    <row r="841" spans="1:9" x14ac:dyDescent="0.3">
      <c r="A841" s="2" t="s">
        <v>6712</v>
      </c>
      <c r="B841" s="2" t="s">
        <v>5054</v>
      </c>
      <c r="C841" s="2" t="s">
        <v>925</v>
      </c>
      <c r="D841" s="2" t="s">
        <v>900</v>
      </c>
      <c r="E841" s="2" t="s">
        <v>219</v>
      </c>
      <c r="F841" s="5">
        <v>61870</v>
      </c>
      <c r="G841" s="5">
        <v>0</v>
      </c>
      <c r="H841" s="5">
        <v>0</v>
      </c>
      <c r="I841" s="5">
        <v>0</v>
      </c>
    </row>
    <row r="842" spans="1:9" x14ac:dyDescent="0.3">
      <c r="A842" s="2" t="s">
        <v>6713</v>
      </c>
      <c r="B842" s="2" t="s">
        <v>5054</v>
      </c>
      <c r="C842" s="2" t="s">
        <v>5087</v>
      </c>
      <c r="D842" s="2" t="s">
        <v>950</v>
      </c>
      <c r="E842" s="2" t="s">
        <v>159</v>
      </c>
      <c r="F842" s="5">
        <v>1732500</v>
      </c>
      <c r="G842" s="5">
        <v>1732500</v>
      </c>
      <c r="H842" s="5">
        <v>3148000</v>
      </c>
      <c r="I842" s="5">
        <v>472200</v>
      </c>
    </row>
    <row r="843" spans="1:9" x14ac:dyDescent="0.3">
      <c r="A843" s="2" t="s">
        <v>6714</v>
      </c>
      <c r="B843" s="2" t="s">
        <v>5054</v>
      </c>
      <c r="C843" s="2" t="s">
        <v>5090</v>
      </c>
      <c r="D843" s="2" t="s">
        <v>950</v>
      </c>
      <c r="E843" s="2" t="s">
        <v>159</v>
      </c>
      <c r="F843" s="5">
        <v>730000</v>
      </c>
      <c r="G843" s="5">
        <v>730000</v>
      </c>
      <c r="H843" s="5">
        <v>1461000</v>
      </c>
      <c r="I843" s="5">
        <v>218700</v>
      </c>
    </row>
    <row r="844" spans="1:9" x14ac:dyDescent="0.3">
      <c r="A844" s="2" t="s">
        <v>6715</v>
      </c>
      <c r="B844" s="2" t="s">
        <v>5103</v>
      </c>
      <c r="C844" s="2" t="s">
        <v>904</v>
      </c>
      <c r="D844" s="2" t="s">
        <v>900</v>
      </c>
      <c r="E844" s="2" t="s">
        <v>219</v>
      </c>
      <c r="F844" s="5">
        <v>19636</v>
      </c>
      <c r="G844" s="5">
        <v>21005</v>
      </c>
      <c r="H844" s="5">
        <v>41015</v>
      </c>
      <c r="I844" s="5">
        <v>0</v>
      </c>
    </row>
    <row r="845" spans="1:9" x14ac:dyDescent="0.3">
      <c r="A845" s="2" t="s">
        <v>6716</v>
      </c>
      <c r="B845" s="2" t="s">
        <v>5103</v>
      </c>
      <c r="C845" s="2" t="s">
        <v>907</v>
      </c>
      <c r="D845" s="2" t="s">
        <v>900</v>
      </c>
      <c r="E845" s="2" t="s">
        <v>164</v>
      </c>
      <c r="F845" s="5">
        <v>35500</v>
      </c>
      <c r="G845" s="5">
        <v>35500</v>
      </c>
      <c r="H845" s="5">
        <v>69000</v>
      </c>
      <c r="I845" s="5">
        <v>10050</v>
      </c>
    </row>
    <row r="846" spans="1:9" x14ac:dyDescent="0.3">
      <c r="A846" s="2" t="s">
        <v>6717</v>
      </c>
      <c r="B846" s="2" t="s">
        <v>5103</v>
      </c>
      <c r="C846" s="2" t="s">
        <v>922</v>
      </c>
      <c r="D846" s="2" t="s">
        <v>900</v>
      </c>
      <c r="E846" s="2" t="s">
        <v>219</v>
      </c>
      <c r="F846" s="5">
        <v>33460</v>
      </c>
      <c r="G846" s="5">
        <v>33460</v>
      </c>
      <c r="H846" s="5">
        <v>0</v>
      </c>
      <c r="I846" s="5">
        <v>0</v>
      </c>
    </row>
    <row r="847" spans="1:9" x14ac:dyDescent="0.3">
      <c r="A847" s="2" t="s">
        <v>6718</v>
      </c>
      <c r="B847" s="2" t="s">
        <v>5103</v>
      </c>
      <c r="C847" s="2" t="s">
        <v>5132</v>
      </c>
      <c r="D847" s="2" t="s">
        <v>960</v>
      </c>
      <c r="E847" s="2" t="s">
        <v>167</v>
      </c>
      <c r="F847" s="5">
        <v>61680</v>
      </c>
      <c r="G847" s="5">
        <v>65768</v>
      </c>
      <c r="H847" s="5">
        <v>128524</v>
      </c>
      <c r="I847" s="5">
        <v>62756</v>
      </c>
    </row>
    <row r="848" spans="1:9" x14ac:dyDescent="0.3">
      <c r="A848" s="2" t="s">
        <v>6719</v>
      </c>
      <c r="B848" s="2" t="s">
        <v>5103</v>
      </c>
      <c r="C848" s="2" t="s">
        <v>5112</v>
      </c>
      <c r="D848" s="2" t="s">
        <v>937</v>
      </c>
      <c r="E848" s="2" t="s">
        <v>457</v>
      </c>
      <c r="F848" s="5">
        <v>59109</v>
      </c>
      <c r="G848" s="5">
        <v>63015</v>
      </c>
      <c r="H848" s="5">
        <v>123045</v>
      </c>
      <c r="I848" s="5">
        <v>0</v>
      </c>
    </row>
    <row r="849" spans="1:9" x14ac:dyDescent="0.3">
      <c r="A849" s="2" t="s">
        <v>6720</v>
      </c>
      <c r="B849" s="2" t="s">
        <v>5103</v>
      </c>
      <c r="C849" s="2" t="s">
        <v>5120</v>
      </c>
      <c r="D849" s="2" t="s">
        <v>950</v>
      </c>
      <c r="E849" s="2" t="s">
        <v>159</v>
      </c>
      <c r="F849" s="5">
        <v>519625</v>
      </c>
      <c r="G849" s="5">
        <v>520813</v>
      </c>
      <c r="H849" s="5">
        <v>901000</v>
      </c>
      <c r="I849" s="5">
        <v>134850</v>
      </c>
    </row>
    <row r="850" spans="1:9" x14ac:dyDescent="0.3">
      <c r="A850" s="2" t="s">
        <v>6721</v>
      </c>
      <c r="B850" s="2" t="s">
        <v>5103</v>
      </c>
      <c r="C850" s="2" t="s">
        <v>5123</v>
      </c>
      <c r="D850" s="2" t="s">
        <v>950</v>
      </c>
      <c r="E850" s="2" t="s">
        <v>159</v>
      </c>
      <c r="F850" s="5">
        <v>716200</v>
      </c>
      <c r="G850" s="5">
        <v>710000</v>
      </c>
      <c r="H850" s="5">
        <v>1318000</v>
      </c>
      <c r="I850" s="5">
        <v>197595</v>
      </c>
    </row>
    <row r="851" spans="1:9" x14ac:dyDescent="0.3">
      <c r="A851" s="2" t="s">
        <v>6722</v>
      </c>
      <c r="B851" s="2" t="s">
        <v>5103</v>
      </c>
      <c r="C851" s="2" t="s">
        <v>5123</v>
      </c>
      <c r="D851" s="2" t="s">
        <v>950</v>
      </c>
      <c r="E851" s="2" t="s">
        <v>190</v>
      </c>
      <c r="F851" s="5">
        <v>35774</v>
      </c>
      <c r="G851" s="5">
        <v>34658</v>
      </c>
      <c r="H851" s="5">
        <v>33541</v>
      </c>
      <c r="I851" s="5">
        <v>0</v>
      </c>
    </row>
    <row r="852" spans="1:9" x14ac:dyDescent="0.3">
      <c r="A852" s="2" t="s">
        <v>6723</v>
      </c>
      <c r="B852" s="2" t="s">
        <v>5103</v>
      </c>
      <c r="C852" s="2" t="s">
        <v>5126</v>
      </c>
      <c r="D852" s="2" t="s">
        <v>950</v>
      </c>
      <c r="E852" s="2" t="s">
        <v>159</v>
      </c>
      <c r="F852" s="5">
        <v>1414125</v>
      </c>
      <c r="G852" s="5">
        <v>1321375</v>
      </c>
      <c r="H852" s="5">
        <v>2707625</v>
      </c>
      <c r="I852" s="5">
        <v>406838</v>
      </c>
    </row>
    <row r="853" spans="1:9" x14ac:dyDescent="0.3">
      <c r="A853" s="2" t="s">
        <v>6724</v>
      </c>
      <c r="B853" s="2" t="s">
        <v>5144</v>
      </c>
      <c r="C853" s="2" t="s">
        <v>897</v>
      </c>
      <c r="D853" s="2" t="s">
        <v>896</v>
      </c>
      <c r="E853" s="2" t="s">
        <v>167</v>
      </c>
      <c r="F853" s="5">
        <v>1199000</v>
      </c>
      <c r="G853" s="5">
        <v>1197500</v>
      </c>
      <c r="H853" s="5">
        <v>2395000</v>
      </c>
      <c r="I853" s="5">
        <v>359400</v>
      </c>
    </row>
    <row r="854" spans="1:9" x14ac:dyDescent="0.3">
      <c r="A854" s="2" t="s">
        <v>6725</v>
      </c>
      <c r="B854" s="2" t="s">
        <v>5144</v>
      </c>
      <c r="C854" s="2" t="s">
        <v>5188</v>
      </c>
      <c r="D854" s="2" t="s">
        <v>960</v>
      </c>
      <c r="E854" s="2" t="s">
        <v>159</v>
      </c>
      <c r="F854" s="5">
        <v>126087</v>
      </c>
      <c r="G854" s="5">
        <v>125862</v>
      </c>
      <c r="H854" s="5">
        <v>249591</v>
      </c>
      <c r="I854" s="5">
        <v>37801</v>
      </c>
    </row>
    <row r="855" spans="1:9" x14ac:dyDescent="0.3">
      <c r="A855" s="2" t="s">
        <v>6726</v>
      </c>
      <c r="B855" s="2" t="s">
        <v>5144</v>
      </c>
      <c r="C855" s="2" t="s">
        <v>5164</v>
      </c>
      <c r="D855" s="2" t="s">
        <v>937</v>
      </c>
      <c r="E855" s="2" t="s">
        <v>167</v>
      </c>
      <c r="F855" s="5">
        <v>47375</v>
      </c>
      <c r="G855" s="5">
        <v>46375</v>
      </c>
      <c r="H855" s="5">
        <v>89750</v>
      </c>
      <c r="I855" s="5">
        <v>47813</v>
      </c>
    </row>
    <row r="856" spans="1:9" x14ac:dyDescent="0.3">
      <c r="A856" s="2" t="s">
        <v>6727</v>
      </c>
      <c r="B856" s="2" t="s">
        <v>5144</v>
      </c>
      <c r="C856" s="2" t="s">
        <v>5176</v>
      </c>
      <c r="D856" s="2" t="s">
        <v>950</v>
      </c>
      <c r="E856" s="2" t="s">
        <v>159</v>
      </c>
      <c r="F856" s="5">
        <v>586950</v>
      </c>
      <c r="G856" s="5">
        <v>532750</v>
      </c>
      <c r="H856" s="5">
        <v>1861000</v>
      </c>
      <c r="I856" s="5">
        <v>308850</v>
      </c>
    </row>
    <row r="857" spans="1:9" x14ac:dyDescent="0.3">
      <c r="A857" s="2" t="s">
        <v>6728</v>
      </c>
      <c r="B857" s="2" t="s">
        <v>5144</v>
      </c>
      <c r="C857" s="2" t="s">
        <v>5179</v>
      </c>
      <c r="D857" s="2" t="s">
        <v>950</v>
      </c>
      <c r="E857" s="2" t="s">
        <v>159</v>
      </c>
      <c r="F857" s="5">
        <v>895814</v>
      </c>
      <c r="G857" s="5">
        <v>896304</v>
      </c>
      <c r="H857" s="5">
        <v>1789608</v>
      </c>
      <c r="I857" s="5">
        <v>173615</v>
      </c>
    </row>
    <row r="858" spans="1:9" x14ac:dyDescent="0.3">
      <c r="A858" s="2" t="s">
        <v>6729</v>
      </c>
      <c r="B858" s="2" t="s">
        <v>5144</v>
      </c>
      <c r="C858" s="2" t="s">
        <v>5182</v>
      </c>
      <c r="D858" s="2" t="s">
        <v>950</v>
      </c>
      <c r="E858" s="2" t="s">
        <v>159</v>
      </c>
      <c r="F858" s="5">
        <v>137655</v>
      </c>
      <c r="G858" s="5">
        <v>136236</v>
      </c>
      <c r="H858" s="5">
        <v>276315</v>
      </c>
      <c r="I858" s="5">
        <v>40988</v>
      </c>
    </row>
    <row r="859" spans="1:9" x14ac:dyDescent="0.3">
      <c r="A859" s="2" t="s">
        <v>6730</v>
      </c>
      <c r="B859" s="2" t="s">
        <v>5144</v>
      </c>
      <c r="C859" s="2" t="s">
        <v>5185</v>
      </c>
      <c r="D859" s="2" t="s">
        <v>950</v>
      </c>
      <c r="E859" s="2" t="s">
        <v>159</v>
      </c>
      <c r="F859" s="5">
        <v>2635049</v>
      </c>
      <c r="G859" s="5">
        <v>2589842</v>
      </c>
      <c r="H859" s="5">
        <v>5175870</v>
      </c>
      <c r="I859" s="5">
        <v>768100</v>
      </c>
    </row>
    <row r="860" spans="1:9" x14ac:dyDescent="0.3">
      <c r="A860" s="2" t="s">
        <v>6731</v>
      </c>
      <c r="B860" s="2" t="s">
        <v>5197</v>
      </c>
      <c r="C860" s="2" t="s">
        <v>901</v>
      </c>
      <c r="D860" s="2" t="s">
        <v>900</v>
      </c>
      <c r="E860" s="2" t="s">
        <v>159</v>
      </c>
      <c r="F860" s="5">
        <v>20817</v>
      </c>
      <c r="G860" s="5">
        <v>20817</v>
      </c>
      <c r="H860" s="5">
        <v>41634</v>
      </c>
      <c r="I860" s="5">
        <v>6245</v>
      </c>
    </row>
    <row r="861" spans="1:9" x14ac:dyDescent="0.3">
      <c r="A861" s="2" t="s">
        <v>6732</v>
      </c>
      <c r="B861" s="2" t="s">
        <v>5197</v>
      </c>
      <c r="C861" s="2" t="s">
        <v>5231</v>
      </c>
      <c r="D861" s="2" t="s">
        <v>950</v>
      </c>
      <c r="E861" s="2" t="s">
        <v>159</v>
      </c>
      <c r="F861" s="5">
        <v>506965</v>
      </c>
      <c r="G861" s="5">
        <v>488928</v>
      </c>
      <c r="H861" s="5">
        <v>980637</v>
      </c>
      <c r="I861" s="5">
        <v>100050</v>
      </c>
    </row>
    <row r="862" spans="1:9" x14ac:dyDescent="0.3">
      <c r="A862" s="2" t="s">
        <v>6733</v>
      </c>
      <c r="B862" s="2" t="s">
        <v>5197</v>
      </c>
      <c r="C862" s="2" t="s">
        <v>5231</v>
      </c>
      <c r="D862" s="2" t="s">
        <v>950</v>
      </c>
      <c r="E862" s="2" t="s">
        <v>190</v>
      </c>
      <c r="F862" s="5">
        <v>170368</v>
      </c>
      <c r="G862" s="5">
        <v>170264</v>
      </c>
      <c r="H862" s="5">
        <v>0</v>
      </c>
      <c r="I862" s="5">
        <v>0</v>
      </c>
    </row>
    <row r="863" spans="1:9" x14ac:dyDescent="0.3">
      <c r="A863" s="2" t="s">
        <v>6734</v>
      </c>
      <c r="B863" s="2" t="s">
        <v>5197</v>
      </c>
      <c r="C863" s="2" t="s">
        <v>5234</v>
      </c>
      <c r="D863" s="2" t="s">
        <v>950</v>
      </c>
      <c r="E863" s="2" t="s">
        <v>159</v>
      </c>
      <c r="F863" s="5">
        <v>1052525</v>
      </c>
      <c r="G863" s="5">
        <v>1037450</v>
      </c>
      <c r="H863" s="5">
        <v>616000</v>
      </c>
      <c r="I863" s="5">
        <v>92550</v>
      </c>
    </row>
    <row r="864" spans="1:9" x14ac:dyDescent="0.3">
      <c r="A864" s="2" t="s">
        <v>6735</v>
      </c>
      <c r="B864" s="2" t="s">
        <v>5247</v>
      </c>
      <c r="C864" s="2" t="s">
        <v>5260</v>
      </c>
      <c r="D864" s="2" t="s">
        <v>950</v>
      </c>
      <c r="E864" s="2" t="s">
        <v>159</v>
      </c>
      <c r="F864" s="5">
        <v>308000</v>
      </c>
      <c r="G864" s="5">
        <v>308000</v>
      </c>
      <c r="H864" s="5">
        <v>614000</v>
      </c>
      <c r="I864" s="5">
        <v>92400</v>
      </c>
    </row>
    <row r="865" spans="1:9" x14ac:dyDescent="0.3">
      <c r="A865" s="2" t="s">
        <v>6736</v>
      </c>
      <c r="B865" s="2" t="s">
        <v>5266</v>
      </c>
      <c r="C865" s="2" t="s">
        <v>897</v>
      </c>
      <c r="D865" s="2" t="s">
        <v>896</v>
      </c>
      <c r="E865" s="2" t="s">
        <v>167</v>
      </c>
      <c r="F865" s="5">
        <v>656226</v>
      </c>
      <c r="G865" s="5">
        <v>655983</v>
      </c>
      <c r="H865" s="5">
        <v>1311041</v>
      </c>
      <c r="I865" s="5">
        <v>196422</v>
      </c>
    </row>
    <row r="866" spans="1:9" x14ac:dyDescent="0.3">
      <c r="A866" s="2" t="s">
        <v>10930</v>
      </c>
      <c r="B866" s="2" t="s">
        <v>5266</v>
      </c>
      <c r="C866" s="2" t="s">
        <v>913</v>
      </c>
      <c r="D866" s="2" t="s">
        <v>900</v>
      </c>
      <c r="E866" s="2" t="s">
        <v>219</v>
      </c>
      <c r="F866" s="5">
        <v>57710</v>
      </c>
      <c r="G866" s="5">
        <v>57710</v>
      </c>
      <c r="H866" s="5">
        <v>115420</v>
      </c>
      <c r="I866" s="5">
        <v>17313</v>
      </c>
    </row>
    <row r="867" spans="1:9" x14ac:dyDescent="0.3">
      <c r="A867" s="2" t="s">
        <v>6737</v>
      </c>
      <c r="B867" s="2" t="s">
        <v>5266</v>
      </c>
      <c r="C867" s="2" t="s">
        <v>922</v>
      </c>
      <c r="D867" s="2" t="s">
        <v>900</v>
      </c>
      <c r="E867" s="2" t="s">
        <v>219</v>
      </c>
      <c r="F867" s="5">
        <v>58045</v>
      </c>
      <c r="G867" s="5">
        <v>58045</v>
      </c>
      <c r="H867" s="5">
        <v>58045</v>
      </c>
      <c r="I867" s="5">
        <v>0</v>
      </c>
    </row>
    <row r="868" spans="1:9" x14ac:dyDescent="0.3">
      <c r="A868" s="2" t="s">
        <v>6738</v>
      </c>
      <c r="B868" s="2" t="s">
        <v>5266</v>
      </c>
      <c r="C868" s="2" t="s">
        <v>928</v>
      </c>
      <c r="D868" s="2" t="s">
        <v>900</v>
      </c>
      <c r="E868" s="2" t="s">
        <v>219</v>
      </c>
      <c r="F868" s="5">
        <v>303340</v>
      </c>
      <c r="G868" s="5">
        <v>303340</v>
      </c>
      <c r="H868" s="5">
        <v>606680</v>
      </c>
      <c r="I868" s="5">
        <v>0</v>
      </c>
    </row>
    <row r="869" spans="1:9" x14ac:dyDescent="0.3">
      <c r="A869" s="2" t="s">
        <v>6739</v>
      </c>
      <c r="B869" s="2" t="s">
        <v>5266</v>
      </c>
      <c r="C869" s="2" t="s">
        <v>995</v>
      </c>
      <c r="D869" s="2" t="s">
        <v>900</v>
      </c>
      <c r="E869" s="2" t="s">
        <v>219</v>
      </c>
      <c r="F869" s="5">
        <v>65446</v>
      </c>
      <c r="G869" s="5">
        <v>65924</v>
      </c>
      <c r="H869" s="5">
        <v>131257</v>
      </c>
      <c r="I869" s="5">
        <v>19666</v>
      </c>
    </row>
    <row r="870" spans="1:9" x14ac:dyDescent="0.3">
      <c r="A870" s="2" t="s">
        <v>6740</v>
      </c>
      <c r="B870" s="2" t="s">
        <v>5266</v>
      </c>
      <c r="C870" s="2" t="s">
        <v>3126</v>
      </c>
      <c r="D870" s="2" t="s">
        <v>937</v>
      </c>
      <c r="E870" s="2" t="s">
        <v>168</v>
      </c>
      <c r="F870" s="5">
        <v>1120574</v>
      </c>
      <c r="G870" s="5">
        <v>1115744</v>
      </c>
      <c r="H870" s="5">
        <v>2232898</v>
      </c>
      <c r="I870" s="5">
        <v>335055</v>
      </c>
    </row>
    <row r="871" spans="1:9" x14ac:dyDescent="0.3">
      <c r="A871" s="2" t="s">
        <v>6741</v>
      </c>
      <c r="B871" s="2" t="s">
        <v>5266</v>
      </c>
      <c r="C871" s="2" t="s">
        <v>5297</v>
      </c>
      <c r="D871" s="2" t="s">
        <v>960</v>
      </c>
      <c r="E871" s="2" t="s">
        <v>159</v>
      </c>
      <c r="F871" s="5">
        <v>445400</v>
      </c>
      <c r="G871" s="5">
        <v>446700</v>
      </c>
      <c r="H871" s="5">
        <v>890675</v>
      </c>
      <c r="I871" s="5">
        <v>102900</v>
      </c>
    </row>
    <row r="872" spans="1:9" x14ac:dyDescent="0.3">
      <c r="A872" s="2" t="s">
        <v>6742</v>
      </c>
      <c r="B872" s="2" t="s">
        <v>5266</v>
      </c>
      <c r="C872" s="2" t="s">
        <v>436</v>
      </c>
      <c r="D872" s="2" t="s">
        <v>960</v>
      </c>
      <c r="E872" s="2" t="s">
        <v>159</v>
      </c>
      <c r="F872" s="5">
        <v>339343</v>
      </c>
      <c r="G872" s="5">
        <v>332167</v>
      </c>
      <c r="H872" s="5">
        <v>674348</v>
      </c>
      <c r="I872" s="5">
        <v>101267</v>
      </c>
    </row>
    <row r="873" spans="1:9" x14ac:dyDescent="0.3">
      <c r="A873" s="2" t="s">
        <v>6743</v>
      </c>
      <c r="B873" s="2" t="s">
        <v>5266</v>
      </c>
      <c r="C873" s="2" t="s">
        <v>5288</v>
      </c>
      <c r="D873" s="2" t="s">
        <v>950</v>
      </c>
      <c r="E873" s="2" t="s">
        <v>159</v>
      </c>
      <c r="F873" s="5">
        <v>5976417</v>
      </c>
      <c r="G873" s="5">
        <v>5773375</v>
      </c>
      <c r="H873" s="5">
        <v>11542750</v>
      </c>
      <c r="I873" s="5">
        <v>2487906</v>
      </c>
    </row>
    <row r="874" spans="1:9" x14ac:dyDescent="0.3">
      <c r="A874" s="2" t="s">
        <v>6744</v>
      </c>
      <c r="B874" s="2" t="s">
        <v>5266</v>
      </c>
      <c r="C874" s="2" t="s">
        <v>5291</v>
      </c>
      <c r="D874" s="2" t="s">
        <v>950</v>
      </c>
      <c r="E874" s="2" t="s">
        <v>159</v>
      </c>
      <c r="F874" s="5">
        <v>20476806</v>
      </c>
      <c r="G874" s="5">
        <v>20200625</v>
      </c>
      <c r="H874" s="5">
        <v>24887000</v>
      </c>
      <c r="I874" s="5">
        <v>3733200</v>
      </c>
    </row>
    <row r="875" spans="1:9" x14ac:dyDescent="0.3">
      <c r="A875" s="2" t="s">
        <v>6745</v>
      </c>
      <c r="B875" s="2" t="s">
        <v>5266</v>
      </c>
      <c r="C875" s="2" t="s">
        <v>5294</v>
      </c>
      <c r="D875" s="2" t="s">
        <v>950</v>
      </c>
      <c r="E875" s="2" t="s">
        <v>159</v>
      </c>
      <c r="F875" s="5">
        <v>3553958</v>
      </c>
      <c r="G875" s="5">
        <v>3542739</v>
      </c>
      <c r="H875" s="5">
        <v>7035375</v>
      </c>
      <c r="I875" s="5">
        <v>1054988</v>
      </c>
    </row>
    <row r="876" spans="1:9" x14ac:dyDescent="0.3">
      <c r="A876" s="2" t="s">
        <v>6746</v>
      </c>
      <c r="B876" s="2" t="s">
        <v>5313</v>
      </c>
      <c r="C876" s="2" t="s">
        <v>5320</v>
      </c>
      <c r="D876" s="2" t="s">
        <v>937</v>
      </c>
      <c r="E876" s="2" t="s">
        <v>159</v>
      </c>
      <c r="F876" s="5">
        <v>177140</v>
      </c>
      <c r="G876" s="5">
        <v>173570</v>
      </c>
      <c r="H876" s="5">
        <v>0</v>
      </c>
      <c r="I876" s="5">
        <v>0</v>
      </c>
    </row>
    <row r="877" spans="1:9" x14ac:dyDescent="0.3">
      <c r="A877" s="2" t="s">
        <v>6747</v>
      </c>
      <c r="B877" s="2" t="s">
        <v>5313</v>
      </c>
      <c r="C877" s="2" t="s">
        <v>5320</v>
      </c>
      <c r="D877" s="2" t="s">
        <v>937</v>
      </c>
      <c r="E877" s="2" t="s">
        <v>179</v>
      </c>
      <c r="F877" s="5">
        <v>77000</v>
      </c>
      <c r="G877" s="5">
        <v>77000</v>
      </c>
      <c r="H877" s="5">
        <v>155000</v>
      </c>
      <c r="I877" s="5">
        <v>23100</v>
      </c>
    </row>
    <row r="878" spans="1:9" x14ac:dyDescent="0.3">
      <c r="A878" s="2" t="s">
        <v>10931</v>
      </c>
      <c r="B878" s="2" t="s">
        <v>5313</v>
      </c>
      <c r="C878" s="2" t="s">
        <v>5320</v>
      </c>
      <c r="D878" s="2" t="s">
        <v>937</v>
      </c>
      <c r="E878" s="2" t="s">
        <v>170</v>
      </c>
      <c r="F878" s="5">
        <v>114704</v>
      </c>
      <c r="G878" s="5">
        <v>113271</v>
      </c>
      <c r="H878" s="5">
        <v>197367</v>
      </c>
      <c r="I878" s="5">
        <v>29600</v>
      </c>
    </row>
    <row r="879" spans="1:9" x14ac:dyDescent="0.3">
      <c r="A879" s="2" t="s">
        <v>6748</v>
      </c>
      <c r="B879" s="2" t="s">
        <v>5313</v>
      </c>
      <c r="C879" s="2" t="s">
        <v>3951</v>
      </c>
      <c r="D879" s="2" t="s">
        <v>937</v>
      </c>
      <c r="E879" s="2" t="s">
        <v>159</v>
      </c>
      <c r="F879" s="5">
        <v>12750</v>
      </c>
      <c r="G879" s="5">
        <v>12750</v>
      </c>
      <c r="H879" s="5">
        <v>29500</v>
      </c>
      <c r="I879" s="5">
        <v>14000</v>
      </c>
    </row>
    <row r="880" spans="1:9" x14ac:dyDescent="0.3">
      <c r="A880" s="2" t="s">
        <v>6749</v>
      </c>
      <c r="B880" s="2" t="s">
        <v>5313</v>
      </c>
      <c r="C880" s="2" t="s">
        <v>5331</v>
      </c>
      <c r="D880" s="2" t="s">
        <v>950</v>
      </c>
      <c r="E880" s="2" t="s">
        <v>159</v>
      </c>
      <c r="F880" s="5">
        <v>1234149</v>
      </c>
      <c r="G880" s="5">
        <v>1243465</v>
      </c>
      <c r="H880" s="5">
        <v>2654363</v>
      </c>
      <c r="I880" s="5">
        <v>191180</v>
      </c>
    </row>
    <row r="881" spans="1:9" x14ac:dyDescent="0.3">
      <c r="A881" s="2" t="s">
        <v>6750</v>
      </c>
      <c r="B881" s="2" t="s">
        <v>5313</v>
      </c>
      <c r="C881" s="2" t="s">
        <v>5334</v>
      </c>
      <c r="D881" s="2" t="s">
        <v>950</v>
      </c>
      <c r="E881" s="2" t="s">
        <v>159</v>
      </c>
      <c r="F881" s="5">
        <v>1866570</v>
      </c>
      <c r="G881" s="5">
        <v>1861300</v>
      </c>
      <c r="H881" s="5">
        <v>3766975</v>
      </c>
      <c r="I881" s="5">
        <v>565557</v>
      </c>
    </row>
    <row r="882" spans="1:9" x14ac:dyDescent="0.3">
      <c r="A882" s="2" t="s">
        <v>6751</v>
      </c>
      <c r="B882" s="2" t="s">
        <v>5343</v>
      </c>
      <c r="C882" s="2" t="s">
        <v>5357</v>
      </c>
      <c r="D882" s="2" t="s">
        <v>960</v>
      </c>
      <c r="E882" s="2" t="s">
        <v>179</v>
      </c>
      <c r="F882" s="5">
        <v>235575</v>
      </c>
      <c r="G882" s="5">
        <v>233675</v>
      </c>
      <c r="H882" s="5">
        <v>468150</v>
      </c>
      <c r="I882" s="5">
        <v>69203</v>
      </c>
    </row>
    <row r="883" spans="1:9" x14ac:dyDescent="0.3">
      <c r="A883" s="2" t="s">
        <v>6752</v>
      </c>
      <c r="B883" s="2" t="s">
        <v>5343</v>
      </c>
      <c r="C883" s="2" t="s">
        <v>5354</v>
      </c>
      <c r="D883" s="2" t="s">
        <v>950</v>
      </c>
      <c r="E883" s="2" t="s">
        <v>159</v>
      </c>
      <c r="F883" s="5">
        <v>965500</v>
      </c>
      <c r="G883" s="5">
        <v>965500</v>
      </c>
      <c r="H883" s="5">
        <v>1932000</v>
      </c>
      <c r="I883" s="5">
        <v>230100</v>
      </c>
    </row>
    <row r="884" spans="1:9" x14ac:dyDescent="0.3">
      <c r="A884" s="2" t="s">
        <v>6753</v>
      </c>
      <c r="B884" s="2" t="s">
        <v>5360</v>
      </c>
      <c r="C884" s="2" t="s">
        <v>897</v>
      </c>
      <c r="D884" s="2" t="s">
        <v>896</v>
      </c>
      <c r="E884" s="2" t="s">
        <v>600</v>
      </c>
      <c r="F884" s="5">
        <v>1179550</v>
      </c>
      <c r="G884" s="5">
        <v>1171000</v>
      </c>
      <c r="H884" s="5">
        <v>2344000</v>
      </c>
      <c r="I884" s="5">
        <v>0</v>
      </c>
    </row>
    <row r="885" spans="1:9" x14ac:dyDescent="0.3">
      <c r="A885" s="2" t="s">
        <v>6754</v>
      </c>
      <c r="B885" s="2" t="s">
        <v>5360</v>
      </c>
      <c r="C885" s="2" t="s">
        <v>919</v>
      </c>
      <c r="D885" s="2" t="s">
        <v>900</v>
      </c>
      <c r="E885" s="2" t="s">
        <v>164</v>
      </c>
      <c r="F885" s="5">
        <v>0</v>
      </c>
      <c r="G885" s="5">
        <v>0</v>
      </c>
      <c r="H885" s="5">
        <v>0</v>
      </c>
      <c r="I885" s="5">
        <v>0</v>
      </c>
    </row>
    <row r="886" spans="1:9" x14ac:dyDescent="0.3">
      <c r="A886" s="2" t="s">
        <v>6755</v>
      </c>
      <c r="B886" s="2" t="s">
        <v>5360</v>
      </c>
      <c r="C886" s="2" t="s">
        <v>919</v>
      </c>
      <c r="D886" s="2" t="s">
        <v>900</v>
      </c>
      <c r="E886" s="2" t="s">
        <v>168</v>
      </c>
      <c r="F886" s="5">
        <v>0</v>
      </c>
      <c r="G886" s="5">
        <v>0</v>
      </c>
      <c r="H886" s="5">
        <v>0</v>
      </c>
      <c r="I886" s="5">
        <v>0</v>
      </c>
    </row>
    <row r="887" spans="1:9" x14ac:dyDescent="0.3">
      <c r="A887" s="2" t="s">
        <v>6756</v>
      </c>
      <c r="B887" s="2" t="s">
        <v>5360</v>
      </c>
      <c r="C887" s="2" t="s">
        <v>4443</v>
      </c>
      <c r="D887" s="2" t="s">
        <v>937</v>
      </c>
      <c r="E887" s="2" t="s">
        <v>159</v>
      </c>
      <c r="F887" s="5">
        <v>352875</v>
      </c>
      <c r="G887" s="5">
        <v>353250</v>
      </c>
      <c r="H887" s="5">
        <v>707125</v>
      </c>
      <c r="I887" s="5">
        <v>106069</v>
      </c>
    </row>
    <row r="888" spans="1:9" x14ac:dyDescent="0.3">
      <c r="A888" s="2" t="s">
        <v>6757</v>
      </c>
      <c r="B888" s="2" t="s">
        <v>5360</v>
      </c>
      <c r="C888" s="2" t="s">
        <v>4443</v>
      </c>
      <c r="D888" s="2" t="s">
        <v>937</v>
      </c>
      <c r="E888" s="2" t="s">
        <v>168</v>
      </c>
      <c r="F888" s="5">
        <v>511481</v>
      </c>
      <c r="G888" s="5">
        <v>502856</v>
      </c>
      <c r="H888" s="5">
        <v>1002337</v>
      </c>
      <c r="I888" s="5">
        <v>150744</v>
      </c>
    </row>
    <row r="889" spans="1:9" x14ac:dyDescent="0.3">
      <c r="A889" s="2" t="s">
        <v>6758</v>
      </c>
      <c r="B889" s="2" t="s">
        <v>5360</v>
      </c>
      <c r="C889" s="2" t="s">
        <v>4443</v>
      </c>
      <c r="D889" s="2" t="s">
        <v>937</v>
      </c>
      <c r="E889" s="2" t="s">
        <v>169</v>
      </c>
      <c r="F889" s="5">
        <v>949875</v>
      </c>
      <c r="G889" s="5">
        <v>947375</v>
      </c>
      <c r="H889" s="5">
        <v>1901125</v>
      </c>
      <c r="I889" s="5">
        <v>284588</v>
      </c>
    </row>
    <row r="890" spans="1:9" x14ac:dyDescent="0.3">
      <c r="A890" s="2" t="s">
        <v>6759</v>
      </c>
      <c r="B890" s="2" t="s">
        <v>5360</v>
      </c>
      <c r="C890" s="2" t="s">
        <v>5377</v>
      </c>
      <c r="D890" s="2" t="s">
        <v>960</v>
      </c>
      <c r="E890" s="2" t="s">
        <v>159</v>
      </c>
      <c r="F890" s="5">
        <v>1820544</v>
      </c>
      <c r="G890" s="5">
        <v>1815593</v>
      </c>
      <c r="H890" s="5">
        <v>3447860</v>
      </c>
      <c r="I890" s="5">
        <v>331637</v>
      </c>
    </row>
    <row r="891" spans="1:9" x14ac:dyDescent="0.3">
      <c r="A891" s="2" t="s">
        <v>6760</v>
      </c>
      <c r="B891" s="2" t="s">
        <v>5360</v>
      </c>
      <c r="C891" s="2" t="s">
        <v>5371</v>
      </c>
      <c r="D891" s="2" t="s">
        <v>937</v>
      </c>
      <c r="E891" s="2" t="s">
        <v>159</v>
      </c>
      <c r="F891" s="5">
        <v>77000</v>
      </c>
      <c r="G891" s="5">
        <v>77000</v>
      </c>
      <c r="H891" s="5">
        <v>151000</v>
      </c>
      <c r="I891" s="5">
        <v>22050</v>
      </c>
    </row>
    <row r="892" spans="1:9" x14ac:dyDescent="0.3">
      <c r="A892" s="2" t="s">
        <v>6761</v>
      </c>
      <c r="B892" s="2" t="s">
        <v>5360</v>
      </c>
      <c r="C892" s="2" t="s">
        <v>5374</v>
      </c>
      <c r="D892" s="2" t="s">
        <v>950</v>
      </c>
      <c r="E892" s="2" t="s">
        <v>159</v>
      </c>
      <c r="F892" s="5">
        <v>7744816</v>
      </c>
      <c r="G892" s="5">
        <v>7284181</v>
      </c>
      <c r="H892" s="5">
        <v>12204235</v>
      </c>
      <c r="I892" s="5">
        <v>1583890</v>
      </c>
    </row>
    <row r="893" spans="1:9" x14ac:dyDescent="0.3">
      <c r="A893" s="2" t="s">
        <v>6762</v>
      </c>
      <c r="B893" s="2" t="s">
        <v>5360</v>
      </c>
      <c r="C893" s="2" t="s">
        <v>5374</v>
      </c>
      <c r="D893" s="2" t="s">
        <v>950</v>
      </c>
      <c r="E893" s="2" t="s">
        <v>422</v>
      </c>
      <c r="F893" s="5">
        <v>8041000</v>
      </c>
      <c r="G893" s="5">
        <v>7965000</v>
      </c>
      <c r="H893" s="5">
        <v>15802000</v>
      </c>
      <c r="I893" s="5">
        <v>6997000</v>
      </c>
    </row>
    <row r="894" spans="1:9" x14ac:dyDescent="0.3">
      <c r="A894" s="2" t="s">
        <v>6763</v>
      </c>
      <c r="B894" s="2" t="s">
        <v>5389</v>
      </c>
      <c r="C894" s="2" t="s">
        <v>901</v>
      </c>
      <c r="D894" s="2" t="s">
        <v>900</v>
      </c>
      <c r="E894" s="2" t="s">
        <v>159</v>
      </c>
      <c r="F894" s="5">
        <v>33200</v>
      </c>
      <c r="G894" s="5">
        <v>33200</v>
      </c>
      <c r="H894" s="5">
        <v>0</v>
      </c>
      <c r="I894" s="5">
        <v>0</v>
      </c>
    </row>
    <row r="895" spans="1:9" x14ac:dyDescent="0.3">
      <c r="A895" s="2" t="s">
        <v>6764</v>
      </c>
      <c r="B895" s="2" t="s">
        <v>5389</v>
      </c>
      <c r="C895" s="2" t="s">
        <v>5424</v>
      </c>
      <c r="D895" s="2" t="s">
        <v>960</v>
      </c>
      <c r="E895" s="2" t="s">
        <v>159</v>
      </c>
      <c r="F895" s="5">
        <v>28949</v>
      </c>
      <c r="G895" s="5">
        <v>33339</v>
      </c>
      <c r="H895" s="5">
        <v>61583</v>
      </c>
      <c r="I895" s="5">
        <v>9866</v>
      </c>
    </row>
    <row r="896" spans="1:9" x14ac:dyDescent="0.3">
      <c r="A896" s="2" t="s">
        <v>6765</v>
      </c>
      <c r="B896" s="2" t="s">
        <v>5389</v>
      </c>
      <c r="C896" s="2" t="s">
        <v>5398</v>
      </c>
      <c r="D896" s="2" t="s">
        <v>937</v>
      </c>
      <c r="E896" s="2" t="s">
        <v>159</v>
      </c>
      <c r="F896" s="5">
        <v>77096</v>
      </c>
      <c r="G896" s="5">
        <v>76709</v>
      </c>
      <c r="H896" s="5">
        <v>152979</v>
      </c>
      <c r="I896" s="5">
        <v>27779</v>
      </c>
    </row>
    <row r="897" spans="1:9" x14ac:dyDescent="0.3">
      <c r="A897" s="2" t="s">
        <v>6766</v>
      </c>
      <c r="B897" s="2" t="s">
        <v>5389</v>
      </c>
      <c r="C897" s="2" t="s">
        <v>5418</v>
      </c>
      <c r="D897" s="2" t="s">
        <v>950</v>
      </c>
      <c r="E897" s="2" t="s">
        <v>159</v>
      </c>
      <c r="F897" s="5">
        <v>766227</v>
      </c>
      <c r="G897" s="5">
        <v>637823</v>
      </c>
      <c r="H897" s="5">
        <v>1406405</v>
      </c>
      <c r="I897" s="5">
        <v>242608</v>
      </c>
    </row>
    <row r="898" spans="1:9" x14ac:dyDescent="0.3">
      <c r="A898" s="2" t="s">
        <v>6767</v>
      </c>
      <c r="B898" s="2" t="s">
        <v>5389</v>
      </c>
      <c r="C898" s="2" t="s">
        <v>5421</v>
      </c>
      <c r="D898" s="2" t="s">
        <v>950</v>
      </c>
      <c r="E898" s="2" t="s">
        <v>159</v>
      </c>
      <c r="F898" s="5">
        <v>1323225</v>
      </c>
      <c r="G898" s="5">
        <v>1321975</v>
      </c>
      <c r="H898" s="5">
        <v>2643200</v>
      </c>
      <c r="I898" s="5">
        <v>397035</v>
      </c>
    </row>
    <row r="899" spans="1:9" x14ac:dyDescent="0.3">
      <c r="A899" s="2" t="s">
        <v>6768</v>
      </c>
      <c r="B899" s="2" t="s">
        <v>5433</v>
      </c>
      <c r="C899" s="2" t="s">
        <v>919</v>
      </c>
      <c r="D899" s="2" t="s">
        <v>900</v>
      </c>
      <c r="E899" s="2" t="s">
        <v>167</v>
      </c>
      <c r="F899" s="5">
        <v>68000</v>
      </c>
      <c r="G899" s="5">
        <v>68000</v>
      </c>
      <c r="H899" s="5">
        <v>137000</v>
      </c>
      <c r="I899" s="5">
        <v>69000</v>
      </c>
    </row>
    <row r="900" spans="1:9" x14ac:dyDescent="0.3">
      <c r="A900" s="2" t="s">
        <v>6769</v>
      </c>
      <c r="B900" s="2" t="s">
        <v>5433</v>
      </c>
      <c r="C900" s="2" t="s">
        <v>922</v>
      </c>
      <c r="D900" s="2" t="s">
        <v>900</v>
      </c>
      <c r="E900" s="2" t="s">
        <v>159</v>
      </c>
      <c r="F900" s="5">
        <v>39032</v>
      </c>
      <c r="G900" s="5">
        <v>39032</v>
      </c>
      <c r="H900" s="5">
        <v>78064</v>
      </c>
      <c r="I900" s="5">
        <v>11710</v>
      </c>
    </row>
    <row r="901" spans="1:9" x14ac:dyDescent="0.3">
      <c r="A901" s="2" t="s">
        <v>6770</v>
      </c>
      <c r="B901" s="2" t="s">
        <v>5433</v>
      </c>
      <c r="C901" s="2" t="s">
        <v>5073</v>
      </c>
      <c r="D901" s="2" t="s">
        <v>966</v>
      </c>
      <c r="E901" s="2" t="s">
        <v>689</v>
      </c>
      <c r="F901" s="5">
        <v>2118190</v>
      </c>
      <c r="G901" s="5">
        <v>2119000</v>
      </c>
      <c r="H901" s="5">
        <v>4237191</v>
      </c>
      <c r="I901" s="5">
        <v>635509</v>
      </c>
    </row>
    <row r="902" spans="1:9" x14ac:dyDescent="0.3">
      <c r="A902" s="2" t="s">
        <v>6771</v>
      </c>
      <c r="B902" s="2" t="s">
        <v>5433</v>
      </c>
      <c r="C902" s="2" t="s">
        <v>5371</v>
      </c>
      <c r="D902" s="2" t="s">
        <v>966</v>
      </c>
      <c r="E902" s="2" t="s">
        <v>159</v>
      </c>
      <c r="F902" s="5">
        <v>87303</v>
      </c>
      <c r="G902" s="5">
        <v>87303</v>
      </c>
      <c r="H902" s="5">
        <v>0</v>
      </c>
      <c r="I902" s="5">
        <v>0</v>
      </c>
    </row>
    <row r="903" spans="1:9" x14ac:dyDescent="0.3">
      <c r="A903" s="2" t="s">
        <v>6772</v>
      </c>
      <c r="B903" s="2" t="s">
        <v>5433</v>
      </c>
      <c r="C903" s="2" t="s">
        <v>3212</v>
      </c>
      <c r="D903" s="2" t="s">
        <v>966</v>
      </c>
      <c r="E903" s="2" t="s">
        <v>295</v>
      </c>
      <c r="F903" s="5">
        <v>31934</v>
      </c>
      <c r="G903" s="5">
        <v>31934</v>
      </c>
      <c r="H903" s="5">
        <v>63868</v>
      </c>
      <c r="I903" s="5">
        <v>9575</v>
      </c>
    </row>
    <row r="904" spans="1:9" x14ac:dyDescent="0.3">
      <c r="A904" s="2" t="s">
        <v>6774</v>
      </c>
      <c r="B904" s="2" t="s">
        <v>5433</v>
      </c>
      <c r="C904" s="2" t="s">
        <v>5485</v>
      </c>
      <c r="D904" s="2" t="s">
        <v>966</v>
      </c>
      <c r="E904" s="2" t="s">
        <v>295</v>
      </c>
      <c r="F904" s="5">
        <v>40672</v>
      </c>
      <c r="G904" s="5">
        <v>40672</v>
      </c>
      <c r="H904" s="5">
        <v>81344</v>
      </c>
      <c r="I904" s="5">
        <v>12202</v>
      </c>
    </row>
    <row r="905" spans="1:9" x14ac:dyDescent="0.3">
      <c r="A905" s="2" t="s">
        <v>6775</v>
      </c>
      <c r="B905" s="2" t="s">
        <v>5433</v>
      </c>
      <c r="C905" s="2" t="s">
        <v>2979</v>
      </c>
      <c r="D905" s="2" t="s">
        <v>966</v>
      </c>
      <c r="E905" s="2" t="s">
        <v>295</v>
      </c>
      <c r="F905" s="5">
        <v>155162</v>
      </c>
      <c r="G905" s="5">
        <v>296111</v>
      </c>
      <c r="H905" s="5">
        <v>296111</v>
      </c>
      <c r="I905" s="5">
        <v>0</v>
      </c>
    </row>
    <row r="906" spans="1:9" x14ac:dyDescent="0.3">
      <c r="A906" s="2" t="s">
        <v>6776</v>
      </c>
      <c r="B906" s="2" t="s">
        <v>5433</v>
      </c>
      <c r="C906" s="2" t="s">
        <v>5463</v>
      </c>
      <c r="D906" s="2" t="s">
        <v>950</v>
      </c>
      <c r="E906" s="2" t="s">
        <v>159</v>
      </c>
      <c r="F906" s="5">
        <v>7141450</v>
      </c>
      <c r="G906" s="5">
        <v>7133250</v>
      </c>
      <c r="H906" s="5">
        <v>11881100</v>
      </c>
      <c r="I906" s="5">
        <v>1026825</v>
      </c>
    </row>
    <row r="907" spans="1:9" x14ac:dyDescent="0.3">
      <c r="A907" s="2" t="s">
        <v>6777</v>
      </c>
      <c r="B907" s="2" t="s">
        <v>5499</v>
      </c>
      <c r="C907" s="2" t="s">
        <v>5540</v>
      </c>
      <c r="D907" s="2" t="s">
        <v>960</v>
      </c>
      <c r="E907" s="2" t="s">
        <v>159</v>
      </c>
      <c r="F907" s="5">
        <v>90300</v>
      </c>
      <c r="G907" s="5">
        <v>93800</v>
      </c>
      <c r="H907" s="5">
        <v>184225</v>
      </c>
      <c r="I907" s="5">
        <v>27634</v>
      </c>
    </row>
    <row r="908" spans="1:9" x14ac:dyDescent="0.3">
      <c r="A908" s="2" t="s">
        <v>6778</v>
      </c>
      <c r="B908" s="2" t="s">
        <v>5499</v>
      </c>
      <c r="C908" s="2" t="s">
        <v>5513</v>
      </c>
      <c r="D908" s="2" t="s">
        <v>937</v>
      </c>
      <c r="E908" s="2" t="s">
        <v>159</v>
      </c>
      <c r="F908" s="5">
        <v>92538</v>
      </c>
      <c r="G908" s="5">
        <v>91838</v>
      </c>
      <c r="H908" s="5">
        <v>179176</v>
      </c>
      <c r="I908" s="5">
        <v>74378</v>
      </c>
    </row>
    <row r="909" spans="1:9" x14ac:dyDescent="0.3">
      <c r="A909" s="2" t="s">
        <v>6779</v>
      </c>
      <c r="B909" s="2" t="s">
        <v>5499</v>
      </c>
      <c r="C909" s="2" t="s">
        <v>5525</v>
      </c>
      <c r="D909" s="2" t="s">
        <v>950</v>
      </c>
      <c r="E909" s="2" t="s">
        <v>159</v>
      </c>
      <c r="F909" s="5">
        <v>1588306</v>
      </c>
      <c r="G909" s="5">
        <v>1446306</v>
      </c>
      <c r="H909" s="5">
        <v>2612600</v>
      </c>
      <c r="I909" s="5">
        <v>225165</v>
      </c>
    </row>
    <row r="910" spans="1:9" x14ac:dyDescent="0.3">
      <c r="A910" s="2" t="s">
        <v>6780</v>
      </c>
      <c r="B910" s="2" t="s">
        <v>5499</v>
      </c>
      <c r="C910" s="2" t="s">
        <v>5528</v>
      </c>
      <c r="D910" s="2" t="s">
        <v>950</v>
      </c>
      <c r="E910" s="2" t="s">
        <v>159</v>
      </c>
      <c r="F910" s="5">
        <v>4075160</v>
      </c>
      <c r="G910" s="5">
        <v>4073785</v>
      </c>
      <c r="H910" s="5">
        <v>3795841</v>
      </c>
      <c r="I910" s="5">
        <v>570210</v>
      </c>
    </row>
    <row r="911" spans="1:9" x14ac:dyDescent="0.3">
      <c r="A911" s="2" t="s">
        <v>6781</v>
      </c>
      <c r="B911" s="2" t="s">
        <v>5499</v>
      </c>
      <c r="C911" s="2" t="s">
        <v>5531</v>
      </c>
      <c r="D911" s="2" t="s">
        <v>950</v>
      </c>
      <c r="E911" s="2" t="s">
        <v>159</v>
      </c>
      <c r="F911" s="5">
        <v>1102500</v>
      </c>
      <c r="G911" s="5">
        <v>1097250</v>
      </c>
      <c r="H911" s="5">
        <v>2012750</v>
      </c>
      <c r="I911" s="5">
        <v>352350</v>
      </c>
    </row>
    <row r="912" spans="1:9" x14ac:dyDescent="0.3">
      <c r="A912" s="2" t="s">
        <v>6782</v>
      </c>
      <c r="B912" s="2" t="s">
        <v>5546</v>
      </c>
      <c r="C912" s="2" t="s">
        <v>5570</v>
      </c>
      <c r="D912" s="2" t="s">
        <v>960</v>
      </c>
      <c r="E912" s="2" t="s">
        <v>159</v>
      </c>
      <c r="F912" s="5">
        <v>25000</v>
      </c>
      <c r="G912" s="5">
        <v>25000</v>
      </c>
      <c r="H912" s="5">
        <v>0</v>
      </c>
      <c r="I912" s="5">
        <v>0</v>
      </c>
    </row>
    <row r="913" spans="1:9" x14ac:dyDescent="0.3">
      <c r="A913" s="2" t="s">
        <v>6783</v>
      </c>
      <c r="B913" s="2" t="s">
        <v>5546</v>
      </c>
      <c r="C913" s="2" t="s">
        <v>5573</v>
      </c>
      <c r="D913" s="2" t="s">
        <v>960</v>
      </c>
      <c r="E913" s="2" t="s">
        <v>159</v>
      </c>
      <c r="F913" s="5">
        <v>13102</v>
      </c>
      <c r="G913" s="5">
        <v>13976</v>
      </c>
      <c r="H913" s="5">
        <v>27533</v>
      </c>
      <c r="I913" s="5">
        <v>4046</v>
      </c>
    </row>
    <row r="914" spans="1:9" x14ac:dyDescent="0.3">
      <c r="A914" s="2" t="s">
        <v>6784</v>
      </c>
      <c r="B914" s="2" t="s">
        <v>5546</v>
      </c>
      <c r="C914" s="2" t="s">
        <v>5567</v>
      </c>
      <c r="D914" s="2" t="s">
        <v>950</v>
      </c>
      <c r="E914" s="2" t="s">
        <v>159</v>
      </c>
      <c r="F914" s="5">
        <v>1697106</v>
      </c>
      <c r="G914" s="5">
        <v>1673756</v>
      </c>
      <c r="H914" s="5">
        <v>3015000</v>
      </c>
      <c r="I914" s="5">
        <v>452700</v>
      </c>
    </row>
    <row r="915" spans="1:9" x14ac:dyDescent="0.3">
      <c r="A915" s="2" t="s">
        <v>6785</v>
      </c>
      <c r="B915" s="2" t="s">
        <v>5583</v>
      </c>
      <c r="C915" s="2" t="s">
        <v>897</v>
      </c>
      <c r="D915" s="2" t="s">
        <v>896</v>
      </c>
      <c r="E915" s="2" t="s">
        <v>170</v>
      </c>
      <c r="F915" s="5">
        <v>313794</v>
      </c>
      <c r="G915" s="5">
        <v>312977</v>
      </c>
      <c r="H915" s="5">
        <v>0</v>
      </c>
      <c r="I915" s="5">
        <v>0</v>
      </c>
    </row>
    <row r="916" spans="1:9" x14ac:dyDescent="0.3">
      <c r="A916" s="2" t="s">
        <v>6786</v>
      </c>
      <c r="B916" s="2" t="s">
        <v>5583</v>
      </c>
      <c r="C916" s="2" t="s">
        <v>897</v>
      </c>
      <c r="D916" s="2" t="s">
        <v>896</v>
      </c>
      <c r="E916" s="2" t="s">
        <v>169</v>
      </c>
      <c r="F916" s="5">
        <v>77431</v>
      </c>
      <c r="G916" s="5">
        <v>79931</v>
      </c>
      <c r="H916" s="5">
        <v>154912</v>
      </c>
      <c r="I916" s="5">
        <v>23724</v>
      </c>
    </row>
    <row r="917" spans="1:9" x14ac:dyDescent="0.3">
      <c r="A917" s="2" t="s">
        <v>6787</v>
      </c>
      <c r="B917" s="2" t="s">
        <v>5583</v>
      </c>
      <c r="C917" s="2" t="s">
        <v>919</v>
      </c>
      <c r="D917" s="2" t="s">
        <v>900</v>
      </c>
      <c r="E917" s="2" t="s">
        <v>159</v>
      </c>
      <c r="F917" s="5">
        <v>936451</v>
      </c>
      <c r="G917" s="5">
        <v>941121</v>
      </c>
      <c r="H917" s="5">
        <v>1874975</v>
      </c>
      <c r="I917" s="5">
        <v>281264</v>
      </c>
    </row>
    <row r="918" spans="1:9" x14ac:dyDescent="0.3">
      <c r="A918" s="2" t="s">
        <v>6788</v>
      </c>
      <c r="B918" s="2" t="s">
        <v>5583</v>
      </c>
      <c r="C918" s="2" t="s">
        <v>919</v>
      </c>
      <c r="D918" s="2" t="s">
        <v>900</v>
      </c>
      <c r="E918" s="2" t="s">
        <v>219</v>
      </c>
      <c r="F918" s="5">
        <v>177025</v>
      </c>
      <c r="G918" s="5">
        <v>177025</v>
      </c>
      <c r="H918" s="5">
        <v>354050</v>
      </c>
      <c r="I918" s="5">
        <v>0</v>
      </c>
    </row>
    <row r="919" spans="1:9" x14ac:dyDescent="0.3">
      <c r="A919" s="2" t="s">
        <v>6789</v>
      </c>
      <c r="B919" s="2" t="s">
        <v>5583</v>
      </c>
      <c r="C919" s="2" t="s">
        <v>1041</v>
      </c>
      <c r="D919" s="2" t="s">
        <v>960</v>
      </c>
      <c r="E919" s="2" t="s">
        <v>167</v>
      </c>
      <c r="F919" s="5">
        <v>339030</v>
      </c>
      <c r="G919" s="5">
        <v>337905</v>
      </c>
      <c r="H919" s="5">
        <v>678810</v>
      </c>
      <c r="I919" s="5">
        <v>101934</v>
      </c>
    </row>
    <row r="920" spans="1:9" x14ac:dyDescent="0.3">
      <c r="A920" s="2" t="s">
        <v>6790</v>
      </c>
      <c r="B920" s="2" t="s">
        <v>5583</v>
      </c>
      <c r="C920" s="2" t="s">
        <v>5596</v>
      </c>
      <c r="D920" s="2" t="s">
        <v>937</v>
      </c>
      <c r="E920" s="2" t="s">
        <v>179</v>
      </c>
      <c r="F920" s="5">
        <v>425000</v>
      </c>
      <c r="G920" s="5">
        <v>429000</v>
      </c>
      <c r="H920" s="5">
        <v>856500</v>
      </c>
      <c r="I920" s="5">
        <v>127950</v>
      </c>
    </row>
    <row r="921" spans="1:9" x14ac:dyDescent="0.3">
      <c r="A921" s="2" t="s">
        <v>10932</v>
      </c>
      <c r="B921" s="2" t="s">
        <v>5583</v>
      </c>
      <c r="C921" s="2" t="s">
        <v>5596</v>
      </c>
      <c r="D921" s="2" t="s">
        <v>937</v>
      </c>
      <c r="E921" s="2" t="s">
        <v>170</v>
      </c>
      <c r="F921" s="5">
        <v>57993</v>
      </c>
      <c r="G921" s="5">
        <v>60625</v>
      </c>
      <c r="H921" s="5">
        <v>120575</v>
      </c>
      <c r="I921" s="5">
        <v>17951</v>
      </c>
    </row>
    <row r="922" spans="1:9" x14ac:dyDescent="0.3">
      <c r="A922" s="2" t="s">
        <v>6791</v>
      </c>
      <c r="B922" s="2" t="s">
        <v>5583</v>
      </c>
      <c r="C922" s="2" t="s">
        <v>5596</v>
      </c>
      <c r="D922" s="2" t="s">
        <v>937</v>
      </c>
      <c r="E922" s="2" t="s">
        <v>167</v>
      </c>
      <c r="F922" s="5">
        <v>277000</v>
      </c>
      <c r="G922" s="5">
        <v>274000</v>
      </c>
      <c r="H922" s="5">
        <v>549500</v>
      </c>
      <c r="I922" s="5">
        <v>82875</v>
      </c>
    </row>
    <row r="923" spans="1:9" x14ac:dyDescent="0.3">
      <c r="A923" s="2" t="s">
        <v>6792</v>
      </c>
      <c r="B923" s="2" t="s">
        <v>5583</v>
      </c>
      <c r="C923" s="2" t="s">
        <v>5596</v>
      </c>
      <c r="D923" s="2" t="s">
        <v>937</v>
      </c>
      <c r="E923" s="2" t="s">
        <v>169</v>
      </c>
      <c r="F923" s="5">
        <v>41775</v>
      </c>
      <c r="G923" s="5">
        <v>42075</v>
      </c>
      <c r="H923" s="5">
        <v>87050</v>
      </c>
      <c r="I923" s="5">
        <v>12765</v>
      </c>
    </row>
    <row r="924" spans="1:9" x14ac:dyDescent="0.3">
      <c r="A924" s="2" t="s">
        <v>6793</v>
      </c>
      <c r="B924" s="2" t="s">
        <v>5583</v>
      </c>
      <c r="C924" s="2" t="s">
        <v>5596</v>
      </c>
      <c r="D924" s="2" t="s">
        <v>937</v>
      </c>
      <c r="E924" s="2" t="s">
        <v>487</v>
      </c>
      <c r="F924" s="5">
        <v>147500</v>
      </c>
      <c r="G924" s="5">
        <v>147500</v>
      </c>
      <c r="H924" s="5">
        <v>295000</v>
      </c>
      <c r="I924" s="5">
        <v>44250</v>
      </c>
    </row>
    <row r="925" spans="1:9" x14ac:dyDescent="0.3">
      <c r="A925" s="2" t="s">
        <v>6794</v>
      </c>
      <c r="B925" s="2" t="s">
        <v>5583</v>
      </c>
      <c r="C925" s="2" t="s">
        <v>5599</v>
      </c>
      <c r="D925" s="2" t="s">
        <v>937</v>
      </c>
      <c r="E925" s="2" t="s">
        <v>159</v>
      </c>
      <c r="F925" s="5">
        <v>21498</v>
      </c>
      <c r="G925" s="5">
        <v>20885</v>
      </c>
      <c r="H925" s="5">
        <v>42333</v>
      </c>
      <c r="I925" s="5">
        <v>6335</v>
      </c>
    </row>
    <row r="926" spans="1:9" x14ac:dyDescent="0.3">
      <c r="A926" s="2" t="s">
        <v>6795</v>
      </c>
      <c r="B926" s="2" t="s">
        <v>5583</v>
      </c>
      <c r="C926" s="2" t="s">
        <v>5599</v>
      </c>
      <c r="D926" s="2" t="s">
        <v>937</v>
      </c>
      <c r="E926" s="2" t="s">
        <v>185</v>
      </c>
      <c r="F926" s="5">
        <v>33620</v>
      </c>
      <c r="G926" s="5">
        <v>35081</v>
      </c>
      <c r="H926" s="5">
        <v>69392</v>
      </c>
      <c r="I926" s="5">
        <v>10343</v>
      </c>
    </row>
    <row r="927" spans="1:9" x14ac:dyDescent="0.3">
      <c r="A927" s="2" t="s">
        <v>6796</v>
      </c>
      <c r="B927" s="2" t="s">
        <v>5583</v>
      </c>
      <c r="C927" s="2" t="s">
        <v>5605</v>
      </c>
      <c r="D927" s="2" t="s">
        <v>937</v>
      </c>
      <c r="E927" s="2" t="s">
        <v>167</v>
      </c>
      <c r="F927" s="5">
        <v>50000</v>
      </c>
      <c r="G927" s="5">
        <v>50000</v>
      </c>
      <c r="H927" s="5">
        <v>98000</v>
      </c>
      <c r="I927" s="5">
        <v>15150</v>
      </c>
    </row>
    <row r="928" spans="1:9" x14ac:dyDescent="0.3">
      <c r="A928" s="2" t="s">
        <v>6797</v>
      </c>
      <c r="B928" s="2" t="s">
        <v>5583</v>
      </c>
      <c r="C928" s="2" t="s">
        <v>5608</v>
      </c>
      <c r="D928" s="2" t="s">
        <v>937</v>
      </c>
      <c r="E928" s="2" t="s">
        <v>159</v>
      </c>
      <c r="F928" s="5">
        <v>82000</v>
      </c>
      <c r="G928" s="5">
        <v>80000</v>
      </c>
      <c r="H928" s="5">
        <v>162500</v>
      </c>
      <c r="I928" s="5">
        <v>81250</v>
      </c>
    </row>
    <row r="929" spans="1:9" x14ac:dyDescent="0.3">
      <c r="A929" s="2" t="s">
        <v>6798</v>
      </c>
      <c r="B929" s="2" t="s">
        <v>5583</v>
      </c>
      <c r="C929" s="2" t="s">
        <v>5608</v>
      </c>
      <c r="D929" s="2" t="s">
        <v>937</v>
      </c>
      <c r="E929" s="2" t="s">
        <v>185</v>
      </c>
      <c r="F929" s="5">
        <v>70500</v>
      </c>
      <c r="G929" s="5">
        <v>70500</v>
      </c>
      <c r="H929" s="5">
        <v>139000</v>
      </c>
      <c r="I929" s="5">
        <v>20550</v>
      </c>
    </row>
    <row r="930" spans="1:9" x14ac:dyDescent="0.3">
      <c r="A930" s="2" t="s">
        <v>6799</v>
      </c>
      <c r="B930" s="2" t="s">
        <v>5583</v>
      </c>
      <c r="C930" s="2" t="s">
        <v>5608</v>
      </c>
      <c r="D930" s="2" t="s">
        <v>937</v>
      </c>
      <c r="E930" s="2" t="s">
        <v>179</v>
      </c>
      <c r="F930" s="5">
        <v>160500</v>
      </c>
      <c r="G930" s="5">
        <v>160500</v>
      </c>
      <c r="H930" s="5">
        <v>319000</v>
      </c>
      <c r="I930" s="5">
        <v>47550</v>
      </c>
    </row>
    <row r="931" spans="1:9" x14ac:dyDescent="0.3">
      <c r="A931" s="2" t="s">
        <v>6800</v>
      </c>
      <c r="B931" s="2" t="s">
        <v>5583</v>
      </c>
      <c r="C931" s="2" t="s">
        <v>5614</v>
      </c>
      <c r="D931" s="2" t="s">
        <v>950</v>
      </c>
      <c r="E931" s="2" t="s">
        <v>159</v>
      </c>
      <c r="F931" s="5">
        <v>3701539</v>
      </c>
      <c r="G931" s="5">
        <v>3622900</v>
      </c>
      <c r="H931" s="5">
        <v>7168300</v>
      </c>
      <c r="I931" s="5">
        <v>751748</v>
      </c>
    </row>
    <row r="932" spans="1:9" x14ac:dyDescent="0.3">
      <c r="A932" s="2" t="s">
        <v>6801</v>
      </c>
      <c r="B932" s="2" t="s">
        <v>5624</v>
      </c>
      <c r="C932" s="2" t="s">
        <v>897</v>
      </c>
      <c r="D932" s="2" t="s">
        <v>896</v>
      </c>
      <c r="E932" s="2" t="s">
        <v>179</v>
      </c>
      <c r="F932" s="5">
        <v>236500</v>
      </c>
      <c r="G932" s="5">
        <v>238000</v>
      </c>
      <c r="H932" s="5">
        <v>475000</v>
      </c>
      <c r="I932" s="5">
        <v>70875</v>
      </c>
    </row>
    <row r="933" spans="1:9" x14ac:dyDescent="0.3">
      <c r="A933" s="2" t="s">
        <v>6802</v>
      </c>
      <c r="B933" s="2" t="s">
        <v>5624</v>
      </c>
      <c r="C933" s="2" t="s">
        <v>897</v>
      </c>
      <c r="D933" s="2" t="s">
        <v>896</v>
      </c>
      <c r="E933" s="2" t="s">
        <v>222</v>
      </c>
      <c r="F933" s="5">
        <v>410000</v>
      </c>
      <c r="G933" s="5">
        <v>410500</v>
      </c>
      <c r="H933" s="5">
        <v>824000</v>
      </c>
      <c r="I933" s="5">
        <v>411250</v>
      </c>
    </row>
    <row r="934" spans="1:9" x14ac:dyDescent="0.3">
      <c r="A934" s="2" t="s">
        <v>6803</v>
      </c>
      <c r="B934" s="2" t="s">
        <v>5624</v>
      </c>
      <c r="C934" s="2" t="s">
        <v>5631</v>
      </c>
      <c r="D934" s="2" t="s">
        <v>937</v>
      </c>
      <c r="E934" s="2" t="s">
        <v>159</v>
      </c>
      <c r="F934" s="5">
        <v>0</v>
      </c>
      <c r="G934" s="5">
        <v>0</v>
      </c>
      <c r="H934" s="5">
        <v>0</v>
      </c>
      <c r="I934" s="5">
        <v>0</v>
      </c>
    </row>
    <row r="935" spans="1:9" x14ac:dyDescent="0.3">
      <c r="A935" s="2" t="s">
        <v>10933</v>
      </c>
      <c r="B935" s="2" t="s">
        <v>5624</v>
      </c>
      <c r="C935" s="2" t="s">
        <v>5631</v>
      </c>
      <c r="D935" s="2" t="s">
        <v>937</v>
      </c>
      <c r="E935" s="2" t="s">
        <v>179</v>
      </c>
      <c r="F935" s="5">
        <v>204402</v>
      </c>
      <c r="G935" s="5">
        <v>203662</v>
      </c>
      <c r="H935" s="5">
        <v>421673</v>
      </c>
      <c r="I935" s="5">
        <v>63239</v>
      </c>
    </row>
    <row r="936" spans="1:9" x14ac:dyDescent="0.3">
      <c r="A936" s="2" t="s">
        <v>6804</v>
      </c>
      <c r="B936" s="2" t="s">
        <v>5624</v>
      </c>
      <c r="C936" s="2" t="s">
        <v>5648</v>
      </c>
      <c r="D936" s="2" t="s">
        <v>950</v>
      </c>
      <c r="E936" s="2" t="s">
        <v>159</v>
      </c>
      <c r="F936" s="5">
        <v>1652500</v>
      </c>
      <c r="G936" s="5">
        <v>1743575</v>
      </c>
      <c r="H936" s="5">
        <v>2738450</v>
      </c>
      <c r="I936" s="5">
        <v>433643</v>
      </c>
    </row>
    <row r="937" spans="1:9" x14ac:dyDescent="0.3">
      <c r="A937" s="2" t="s">
        <v>6805</v>
      </c>
      <c r="B937" s="2" t="s">
        <v>5624</v>
      </c>
      <c r="C937" s="2" t="s">
        <v>5651</v>
      </c>
      <c r="D937" s="2" t="s">
        <v>950</v>
      </c>
      <c r="E937" s="2" t="s">
        <v>159</v>
      </c>
      <c r="F937" s="5">
        <v>1191657</v>
      </c>
      <c r="G937" s="5">
        <v>1188301</v>
      </c>
      <c r="H937" s="5">
        <v>2372371</v>
      </c>
      <c r="I937" s="5">
        <v>530516</v>
      </c>
    </row>
    <row r="938" spans="1:9" x14ac:dyDescent="0.3">
      <c r="A938" s="2" t="s">
        <v>6806</v>
      </c>
      <c r="B938" s="2" t="s">
        <v>5624</v>
      </c>
      <c r="C938" s="2" t="s">
        <v>5654</v>
      </c>
      <c r="D938" s="2" t="s">
        <v>950</v>
      </c>
      <c r="E938" s="2" t="s">
        <v>159</v>
      </c>
      <c r="F938" s="5">
        <v>336293</v>
      </c>
      <c r="G938" s="5">
        <v>365960</v>
      </c>
      <c r="H938" s="5">
        <v>748074</v>
      </c>
      <c r="I938" s="5">
        <v>206969</v>
      </c>
    </row>
    <row r="939" spans="1:9" x14ac:dyDescent="0.3">
      <c r="A939" s="2" t="s">
        <v>6807</v>
      </c>
      <c r="B939" s="2" t="s">
        <v>5674</v>
      </c>
      <c r="C939" s="2" t="s">
        <v>5738</v>
      </c>
      <c r="D939" s="2" t="s">
        <v>960</v>
      </c>
      <c r="E939" s="2" t="s">
        <v>159</v>
      </c>
      <c r="F939" s="5">
        <v>93500</v>
      </c>
      <c r="G939" s="5">
        <v>93500</v>
      </c>
      <c r="H939" s="5">
        <v>189000</v>
      </c>
      <c r="I939" s="5">
        <v>90500</v>
      </c>
    </row>
    <row r="940" spans="1:9" x14ac:dyDescent="0.3">
      <c r="A940" s="2" t="s">
        <v>6808</v>
      </c>
      <c r="B940" s="2" t="s">
        <v>5674</v>
      </c>
      <c r="C940" s="2" t="s">
        <v>5741</v>
      </c>
      <c r="D940" s="2" t="s">
        <v>960</v>
      </c>
      <c r="E940" s="2" t="s">
        <v>159</v>
      </c>
      <c r="F940" s="5">
        <v>79404</v>
      </c>
      <c r="G940" s="5">
        <v>78528</v>
      </c>
      <c r="H940" s="5">
        <v>160416</v>
      </c>
      <c r="I940" s="5">
        <v>24421</v>
      </c>
    </row>
    <row r="941" spans="1:9" x14ac:dyDescent="0.3">
      <c r="A941" s="2" t="s">
        <v>6809</v>
      </c>
      <c r="B941" s="2" t="s">
        <v>5674</v>
      </c>
      <c r="C941" s="2" t="s">
        <v>5693</v>
      </c>
      <c r="D941" s="2" t="s">
        <v>937</v>
      </c>
      <c r="E941" s="2" t="s">
        <v>159</v>
      </c>
      <c r="F941" s="5">
        <v>26464</v>
      </c>
      <c r="G941" s="5">
        <v>26464</v>
      </c>
      <c r="H941" s="5">
        <v>26464</v>
      </c>
      <c r="I941" s="5">
        <v>0</v>
      </c>
    </row>
    <row r="942" spans="1:9" x14ac:dyDescent="0.3">
      <c r="A942" s="2" t="s">
        <v>6810</v>
      </c>
      <c r="B942" s="2" t="s">
        <v>5674</v>
      </c>
      <c r="C942" s="2" t="s">
        <v>5723</v>
      </c>
      <c r="D942" s="2" t="s">
        <v>950</v>
      </c>
      <c r="E942" s="2" t="s">
        <v>159</v>
      </c>
      <c r="F942" s="5">
        <v>790327</v>
      </c>
      <c r="G942" s="5">
        <v>792041</v>
      </c>
      <c r="H942" s="5">
        <v>1086955</v>
      </c>
      <c r="I942" s="5">
        <v>233103</v>
      </c>
    </row>
    <row r="943" spans="1:9" x14ac:dyDescent="0.3">
      <c r="A943" s="2" t="s">
        <v>6811</v>
      </c>
      <c r="B943" s="2" t="s">
        <v>5674</v>
      </c>
      <c r="C943" s="2" t="s">
        <v>5726</v>
      </c>
      <c r="D943" s="2" t="s">
        <v>950</v>
      </c>
      <c r="E943" s="2" t="s">
        <v>159</v>
      </c>
      <c r="F943" s="5">
        <v>760168</v>
      </c>
      <c r="G943" s="5">
        <v>755301</v>
      </c>
      <c r="H943" s="5">
        <v>1514255</v>
      </c>
      <c r="I943" s="5">
        <v>155368</v>
      </c>
    </row>
    <row r="944" spans="1:9" x14ac:dyDescent="0.3">
      <c r="A944" s="2" t="s">
        <v>6812</v>
      </c>
      <c r="B944" s="2" t="s">
        <v>5674</v>
      </c>
      <c r="C944" s="2" t="s">
        <v>5729</v>
      </c>
      <c r="D944" s="2" t="s">
        <v>950</v>
      </c>
      <c r="E944" s="2" t="s">
        <v>159</v>
      </c>
      <c r="F944" s="5">
        <v>977053</v>
      </c>
      <c r="G944" s="5">
        <v>973834</v>
      </c>
      <c r="H944" s="5">
        <v>1919114</v>
      </c>
      <c r="I944" s="5">
        <v>400809</v>
      </c>
    </row>
    <row r="945" spans="1:9" x14ac:dyDescent="0.3">
      <c r="A945" s="2" t="s">
        <v>6813</v>
      </c>
      <c r="B945" s="2" t="s">
        <v>5674</v>
      </c>
      <c r="C945" s="2" t="s">
        <v>5732</v>
      </c>
      <c r="D945" s="2" t="s">
        <v>950</v>
      </c>
      <c r="E945" s="2" t="s">
        <v>159</v>
      </c>
      <c r="F945" s="5">
        <v>797168</v>
      </c>
      <c r="G945" s="5">
        <v>797168</v>
      </c>
      <c r="H945" s="5">
        <v>1519336</v>
      </c>
      <c r="I945" s="5">
        <v>625084</v>
      </c>
    </row>
    <row r="946" spans="1:9" x14ac:dyDescent="0.3">
      <c r="A946" s="2" t="s">
        <v>6814</v>
      </c>
      <c r="B946" s="2" t="s">
        <v>5674</v>
      </c>
      <c r="C946" s="2" t="s">
        <v>5735</v>
      </c>
      <c r="D946" s="2" t="s">
        <v>950</v>
      </c>
      <c r="E946" s="2" t="s">
        <v>159</v>
      </c>
      <c r="F946" s="5">
        <v>1771750</v>
      </c>
      <c r="G946" s="5">
        <v>1752900</v>
      </c>
      <c r="H946" s="5">
        <v>2455025</v>
      </c>
      <c r="I946" s="5">
        <v>368835</v>
      </c>
    </row>
    <row r="947" spans="1:9" x14ac:dyDescent="0.3">
      <c r="A947" s="2" t="s">
        <v>6816</v>
      </c>
      <c r="B947" s="2" t="s">
        <v>5760</v>
      </c>
      <c r="C947" s="2" t="s">
        <v>919</v>
      </c>
      <c r="D947" s="2" t="s">
        <v>900</v>
      </c>
      <c r="E947" s="2" t="s">
        <v>219</v>
      </c>
      <c r="F947" s="5">
        <v>6271</v>
      </c>
      <c r="G947" s="5">
        <v>6271</v>
      </c>
      <c r="H947" s="5">
        <v>12542</v>
      </c>
      <c r="I947" s="5">
        <v>0</v>
      </c>
    </row>
    <row r="948" spans="1:9" x14ac:dyDescent="0.3">
      <c r="A948" s="2" t="s">
        <v>6817</v>
      </c>
      <c r="B948" s="2" t="s">
        <v>5760</v>
      </c>
      <c r="C948" s="2" t="s">
        <v>922</v>
      </c>
      <c r="D948" s="2" t="s">
        <v>900</v>
      </c>
      <c r="E948" s="2" t="s">
        <v>219</v>
      </c>
      <c r="F948" s="5">
        <v>0</v>
      </c>
      <c r="G948" s="5">
        <v>0</v>
      </c>
      <c r="H948" s="5">
        <v>0</v>
      </c>
      <c r="I948" s="5">
        <v>0</v>
      </c>
    </row>
    <row r="949" spans="1:9" x14ac:dyDescent="0.3">
      <c r="A949" s="2" t="s">
        <v>6818</v>
      </c>
      <c r="B949" s="2" t="s">
        <v>5760</v>
      </c>
      <c r="C949" s="2" t="s">
        <v>925</v>
      </c>
      <c r="D949" s="2" t="s">
        <v>900</v>
      </c>
      <c r="E949" s="2" t="s">
        <v>219</v>
      </c>
      <c r="F949" s="5">
        <v>0</v>
      </c>
      <c r="G949" s="5">
        <v>0</v>
      </c>
      <c r="H949" s="5">
        <v>0</v>
      </c>
      <c r="I949" s="5">
        <v>0</v>
      </c>
    </row>
    <row r="950" spans="1:9" x14ac:dyDescent="0.3">
      <c r="A950" s="2" t="s">
        <v>6819</v>
      </c>
      <c r="B950" s="2" t="s">
        <v>5760</v>
      </c>
      <c r="C950" s="2" t="s">
        <v>5792</v>
      </c>
      <c r="D950" s="2" t="s">
        <v>960</v>
      </c>
      <c r="E950" s="2" t="s">
        <v>159</v>
      </c>
      <c r="F950" s="5">
        <v>179725</v>
      </c>
      <c r="G950" s="5">
        <v>181975</v>
      </c>
      <c r="H950" s="5">
        <v>361875</v>
      </c>
      <c r="I950" s="5">
        <v>54263</v>
      </c>
    </row>
    <row r="951" spans="1:9" x14ac:dyDescent="0.3">
      <c r="A951" s="2" t="s">
        <v>6820</v>
      </c>
      <c r="B951" s="2" t="s">
        <v>5760</v>
      </c>
      <c r="C951" s="2" t="s">
        <v>5783</v>
      </c>
      <c r="D951" s="2" t="s">
        <v>950</v>
      </c>
      <c r="E951" s="2" t="s">
        <v>159</v>
      </c>
      <c r="F951" s="5">
        <v>821038</v>
      </c>
      <c r="G951" s="5">
        <v>769913</v>
      </c>
      <c r="H951" s="5">
        <v>1571873</v>
      </c>
      <c r="I951" s="5">
        <v>210150</v>
      </c>
    </row>
    <row r="952" spans="1:9" x14ac:dyDescent="0.3">
      <c r="A952" s="2" t="s">
        <v>6821</v>
      </c>
      <c r="B952" s="2" t="s">
        <v>5760</v>
      </c>
      <c r="C952" s="2" t="s">
        <v>5786</v>
      </c>
      <c r="D952" s="2" t="s">
        <v>950</v>
      </c>
      <c r="E952" s="2" t="s">
        <v>159</v>
      </c>
      <c r="F952" s="5">
        <v>2822864</v>
      </c>
      <c r="G952" s="5">
        <v>2819215</v>
      </c>
      <c r="H952" s="5">
        <v>5273435</v>
      </c>
      <c r="I952" s="5">
        <v>711501</v>
      </c>
    </row>
    <row r="953" spans="1:9" x14ac:dyDescent="0.3">
      <c r="A953" s="2" t="s">
        <v>6822</v>
      </c>
      <c r="B953" s="2" t="s">
        <v>5760</v>
      </c>
      <c r="C953" s="2" t="s">
        <v>5786</v>
      </c>
      <c r="D953" s="2" t="s">
        <v>950</v>
      </c>
      <c r="E953" s="2" t="s">
        <v>175</v>
      </c>
      <c r="F953" s="5">
        <v>497500</v>
      </c>
      <c r="G953" s="5">
        <v>496000</v>
      </c>
      <c r="H953" s="5">
        <v>988000</v>
      </c>
      <c r="I953" s="5">
        <v>495000</v>
      </c>
    </row>
    <row r="954" spans="1:9" x14ac:dyDescent="0.3">
      <c r="A954" s="2" t="s">
        <v>6823</v>
      </c>
      <c r="B954" s="2" t="s">
        <v>5760</v>
      </c>
      <c r="C954" s="2" t="s">
        <v>5789</v>
      </c>
      <c r="D954" s="2" t="s">
        <v>950</v>
      </c>
      <c r="E954" s="2" t="s">
        <v>159</v>
      </c>
      <c r="F954" s="5">
        <v>1696200</v>
      </c>
      <c r="G954" s="5">
        <v>1815950</v>
      </c>
      <c r="H954" s="5">
        <v>3555150</v>
      </c>
      <c r="I954" s="5">
        <v>391080</v>
      </c>
    </row>
    <row r="955" spans="1:9" x14ac:dyDescent="0.3">
      <c r="A955" s="2" t="s">
        <v>6824</v>
      </c>
      <c r="B955" s="2" t="s">
        <v>5800</v>
      </c>
      <c r="C955" s="2" t="s">
        <v>5851</v>
      </c>
      <c r="D955" s="2" t="s">
        <v>960</v>
      </c>
      <c r="E955" s="2" t="s">
        <v>159</v>
      </c>
      <c r="F955" s="5">
        <v>426500</v>
      </c>
      <c r="G955" s="5">
        <v>426500</v>
      </c>
      <c r="H955" s="5">
        <v>850000</v>
      </c>
      <c r="I955" s="5">
        <v>127650</v>
      </c>
    </row>
    <row r="956" spans="1:9" x14ac:dyDescent="0.3">
      <c r="A956" s="2" t="s">
        <v>6825</v>
      </c>
      <c r="B956" s="2" t="s">
        <v>5800</v>
      </c>
      <c r="C956" s="2" t="s">
        <v>5833</v>
      </c>
      <c r="D956" s="2" t="s">
        <v>950</v>
      </c>
      <c r="E956" s="2" t="s">
        <v>159</v>
      </c>
      <c r="F956" s="5">
        <v>675000</v>
      </c>
      <c r="G956" s="5">
        <v>675000</v>
      </c>
      <c r="H956" s="5">
        <v>1347000</v>
      </c>
      <c r="I956" s="5">
        <v>86550</v>
      </c>
    </row>
    <row r="957" spans="1:9" x14ac:dyDescent="0.3">
      <c r="A957" s="2" t="s">
        <v>6826</v>
      </c>
      <c r="B957" s="2" t="s">
        <v>5800</v>
      </c>
      <c r="C957" s="2" t="s">
        <v>5836</v>
      </c>
      <c r="D957" s="2" t="s">
        <v>950</v>
      </c>
      <c r="E957" s="2" t="s">
        <v>159</v>
      </c>
      <c r="F957" s="5">
        <v>535000</v>
      </c>
      <c r="G957" s="5">
        <v>475000</v>
      </c>
      <c r="H957" s="5">
        <v>954000</v>
      </c>
      <c r="I957" s="5">
        <v>144150</v>
      </c>
    </row>
    <row r="958" spans="1:9" x14ac:dyDescent="0.3">
      <c r="A958" s="2" t="s">
        <v>6827</v>
      </c>
      <c r="B958" s="2" t="s">
        <v>5800</v>
      </c>
      <c r="C958" s="2" t="s">
        <v>5839</v>
      </c>
      <c r="D958" s="2" t="s">
        <v>950</v>
      </c>
      <c r="E958" s="2" t="s">
        <v>159</v>
      </c>
      <c r="F958" s="5">
        <v>931500</v>
      </c>
      <c r="G958" s="5">
        <v>931500</v>
      </c>
      <c r="H958" s="5">
        <v>1861000</v>
      </c>
      <c r="I958" s="5">
        <v>278550</v>
      </c>
    </row>
    <row r="959" spans="1:9" x14ac:dyDescent="0.3">
      <c r="A959" s="2" t="s">
        <v>6828</v>
      </c>
      <c r="B959" s="2" t="s">
        <v>5800</v>
      </c>
      <c r="C959" s="2" t="s">
        <v>5842</v>
      </c>
      <c r="D959" s="2" t="s">
        <v>950</v>
      </c>
      <c r="E959" s="2" t="s">
        <v>159</v>
      </c>
      <c r="F959" s="5">
        <v>2677000</v>
      </c>
      <c r="G959" s="5">
        <v>2679000</v>
      </c>
      <c r="H959" s="5">
        <v>3549000</v>
      </c>
      <c r="I959" s="5">
        <v>531900</v>
      </c>
    </row>
    <row r="960" spans="1:9" x14ac:dyDescent="0.3">
      <c r="A960" s="2" t="s">
        <v>6829</v>
      </c>
      <c r="B960" s="2" t="s">
        <v>5857</v>
      </c>
      <c r="C960" s="2" t="s">
        <v>919</v>
      </c>
      <c r="D960" s="2" t="s">
        <v>900</v>
      </c>
      <c r="E960" s="2" t="s">
        <v>159</v>
      </c>
      <c r="F960" s="5">
        <v>131349</v>
      </c>
      <c r="G960" s="5">
        <v>134175</v>
      </c>
      <c r="H960" s="5">
        <v>266546</v>
      </c>
      <c r="I960" s="5">
        <v>40079</v>
      </c>
    </row>
    <row r="961" spans="1:9" x14ac:dyDescent="0.3">
      <c r="A961" s="2" t="s">
        <v>6830</v>
      </c>
      <c r="B961" s="2" t="s">
        <v>5857</v>
      </c>
      <c r="C961" s="2" t="s">
        <v>5867</v>
      </c>
      <c r="D961" s="2" t="s">
        <v>937</v>
      </c>
      <c r="E961" s="2" t="s">
        <v>159</v>
      </c>
      <c r="F961" s="5">
        <v>60221</v>
      </c>
      <c r="G961" s="5">
        <v>58998</v>
      </c>
      <c r="H961" s="5">
        <v>124155</v>
      </c>
      <c r="I961" s="5">
        <v>0</v>
      </c>
    </row>
    <row r="962" spans="1:9" x14ac:dyDescent="0.3">
      <c r="A962" s="2" t="s">
        <v>6831</v>
      </c>
      <c r="B962" s="2" t="s">
        <v>5857</v>
      </c>
      <c r="C962" s="2" t="s">
        <v>5876</v>
      </c>
      <c r="D962" s="2" t="s">
        <v>950</v>
      </c>
      <c r="E962" s="2" t="s">
        <v>159</v>
      </c>
      <c r="F962" s="5">
        <v>824426</v>
      </c>
      <c r="G962" s="5">
        <v>805684</v>
      </c>
      <c r="H962" s="5">
        <v>1631078</v>
      </c>
      <c r="I962" s="5">
        <v>372572</v>
      </c>
    </row>
    <row r="963" spans="1:9" x14ac:dyDescent="0.3">
      <c r="A963" s="2" t="s">
        <v>6832</v>
      </c>
      <c r="B963" s="2" t="s">
        <v>5857</v>
      </c>
      <c r="C963" s="2" t="s">
        <v>5879</v>
      </c>
      <c r="D963" s="2" t="s">
        <v>950</v>
      </c>
      <c r="E963" s="2" t="s">
        <v>159</v>
      </c>
      <c r="F963" s="5">
        <v>2721115</v>
      </c>
      <c r="G963" s="5">
        <v>2648597</v>
      </c>
      <c r="H963" s="5">
        <v>465000</v>
      </c>
      <c r="I963" s="5">
        <v>69750</v>
      </c>
    </row>
    <row r="964" spans="1:9" x14ac:dyDescent="0.3">
      <c r="A964" s="2" t="s">
        <v>6833</v>
      </c>
      <c r="B964" s="2" t="s">
        <v>5857</v>
      </c>
      <c r="C964" s="2" t="s">
        <v>5879</v>
      </c>
      <c r="D964" s="2" t="s">
        <v>950</v>
      </c>
      <c r="E964" s="2" t="s">
        <v>190</v>
      </c>
      <c r="F964" s="5">
        <v>106891</v>
      </c>
      <c r="G964" s="5">
        <v>103541</v>
      </c>
      <c r="H964" s="5">
        <v>105192</v>
      </c>
      <c r="I964" s="5">
        <v>0</v>
      </c>
    </row>
    <row r="965" spans="1:9" x14ac:dyDescent="0.3">
      <c r="A965" s="2" t="s">
        <v>6834</v>
      </c>
      <c r="B965" s="2" t="s">
        <v>5857</v>
      </c>
      <c r="C965" s="2" t="s">
        <v>5879</v>
      </c>
      <c r="D965" s="2" t="s">
        <v>950</v>
      </c>
      <c r="E965" s="2" t="s">
        <v>175</v>
      </c>
      <c r="F965" s="5">
        <v>3235500</v>
      </c>
      <c r="G965" s="5">
        <v>3231000</v>
      </c>
      <c r="H965" s="5">
        <v>6550000</v>
      </c>
      <c r="I965" s="5">
        <v>982050</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6FE7A9-EB8C-4E17-8ACA-6CAF1EF3ABDC}">
  <sheetPr>
    <tabColor rgb="FF00FFFF"/>
  </sheetPr>
  <dimension ref="A1:J7210"/>
  <sheetViews>
    <sheetView topLeftCell="A841" zoomScaleNormal="100" workbookViewId="0">
      <selection activeCell="C1" sqref="C1:H855"/>
    </sheetView>
  </sheetViews>
  <sheetFormatPr defaultRowHeight="14.4" x14ac:dyDescent="0.3"/>
  <cols>
    <col min="2" max="2" width="13.77734375" customWidth="1"/>
    <col min="4" max="5" width="9.21875" style="2"/>
    <col min="7" max="8" width="23" customWidth="1"/>
    <col min="10" max="10" width="13.77734375" customWidth="1"/>
  </cols>
  <sheetData>
    <row r="1" spans="1:10" x14ac:dyDescent="0.3">
      <c r="A1" s="1" t="s">
        <v>150</v>
      </c>
      <c r="B1" s="1" t="s">
        <v>151</v>
      </c>
      <c r="C1" s="3" t="s">
        <v>152</v>
      </c>
      <c r="D1" s="4" t="s">
        <v>153</v>
      </c>
      <c r="E1" s="4" t="s">
        <v>154</v>
      </c>
      <c r="F1" s="3" t="s">
        <v>155</v>
      </c>
      <c r="G1" s="3" t="s">
        <v>156</v>
      </c>
      <c r="H1" s="3" t="s">
        <v>157</v>
      </c>
      <c r="I1" s="1" t="s">
        <v>150</v>
      </c>
      <c r="J1" s="1" t="s">
        <v>151</v>
      </c>
    </row>
    <row r="2" spans="1:10" x14ac:dyDescent="0.3">
      <c r="A2" t="str">
        <f>IF(D2="","",VLOOKUP(D2,'Source CC List'!B:C,2,FALSE))</f>
        <v>0140015</v>
      </c>
      <c r="B2" t="str">
        <f>IF(E2="","",CONCATENATE(I2,TEXT(E2,"0000")))</f>
        <v>01400150180</v>
      </c>
      <c r="C2">
        <v>2026</v>
      </c>
      <c r="D2" s="2" t="s">
        <v>158</v>
      </c>
      <c r="E2" s="2" t="s">
        <v>159</v>
      </c>
      <c r="F2" t="s">
        <v>160</v>
      </c>
      <c r="G2">
        <v>6</v>
      </c>
      <c r="H2">
        <v>1944039.23</v>
      </c>
      <c r="I2" t="str">
        <f>IF(D2="","",VLOOKUP(D2,'Source CC List'!B:C,2,FALSE))</f>
        <v>0140015</v>
      </c>
      <c r="J2" t="str">
        <f>IF(D2="","",CONCATENATE(I2,TEXT(E2,"0000")))</f>
        <v>01400150180</v>
      </c>
    </row>
    <row r="3" spans="1:10" x14ac:dyDescent="0.3">
      <c r="A3" t="str">
        <f>IF(D3="","",VLOOKUP(D3,'Source CC List'!B:C,2,FALSE))</f>
        <v>0140025</v>
      </c>
      <c r="B3" t="str">
        <f t="shared" ref="B3:B66" si="0">IF(E3="","",CONCATENATE(I3,TEXT(E3,"0000")))</f>
        <v>01400250180</v>
      </c>
      <c r="C3">
        <v>2026</v>
      </c>
      <c r="D3" s="2" t="s">
        <v>161</v>
      </c>
      <c r="E3" s="2" t="s">
        <v>159</v>
      </c>
      <c r="F3" t="s">
        <v>160</v>
      </c>
      <c r="G3">
        <v>6</v>
      </c>
      <c r="H3">
        <v>2153090.0499999998</v>
      </c>
      <c r="I3" t="str">
        <f>IF(D3="","",VLOOKUP(D3,'Source CC List'!B:C,2,FALSE))</f>
        <v>0140025</v>
      </c>
      <c r="J3" t="str">
        <f t="shared" ref="J3:J66" si="1">IF(D3="","",CONCATENATE(I3,TEXT(E3,"0000")))</f>
        <v>01400250180</v>
      </c>
    </row>
    <row r="4" spans="1:10" x14ac:dyDescent="0.3">
      <c r="A4" t="str">
        <f>IF(D4="","",VLOOKUP(D4,'Source CC List'!B:C,2,FALSE))</f>
        <v>0140035</v>
      </c>
      <c r="B4" t="str">
        <f t="shared" si="0"/>
        <v>01400350180</v>
      </c>
      <c r="C4">
        <v>2026</v>
      </c>
      <c r="D4" s="2" t="s">
        <v>162</v>
      </c>
      <c r="E4" s="2" t="s">
        <v>159</v>
      </c>
      <c r="F4" t="s">
        <v>160</v>
      </c>
      <c r="G4">
        <v>6</v>
      </c>
      <c r="H4">
        <v>1249501.56</v>
      </c>
      <c r="I4" t="str">
        <f>IF(D4="","",VLOOKUP(D4,'Source CC List'!B:C,2,FALSE))</f>
        <v>0140035</v>
      </c>
      <c r="J4" t="str">
        <f t="shared" si="1"/>
        <v>01400350180</v>
      </c>
    </row>
    <row r="5" spans="1:10" x14ac:dyDescent="0.3">
      <c r="A5" t="str">
        <f>IF(D5="","",VLOOKUP(D5,'Source CC List'!B:C,2,FALSE))</f>
        <v>0220012</v>
      </c>
      <c r="B5" t="str">
        <f t="shared" si="0"/>
        <v>02200121181</v>
      </c>
      <c r="C5">
        <v>2026</v>
      </c>
      <c r="D5" s="2" t="s">
        <v>163</v>
      </c>
      <c r="E5" s="2" t="s">
        <v>164</v>
      </c>
      <c r="F5" t="s">
        <v>160</v>
      </c>
      <c r="G5">
        <v>6</v>
      </c>
      <c r="H5">
        <v>66958.2</v>
      </c>
      <c r="I5" t="str">
        <f>IF(D5="","",VLOOKUP(D5,'Source CC List'!B:C,2,FALSE))</f>
        <v>0220012</v>
      </c>
      <c r="J5" t="str">
        <f t="shared" si="1"/>
        <v>02200121181</v>
      </c>
    </row>
    <row r="6" spans="1:10" x14ac:dyDescent="0.3">
      <c r="A6" t="str">
        <f>IF(D6="","",VLOOKUP(D6,'Source CC List'!B:C,2,FALSE))</f>
        <v>0230424</v>
      </c>
      <c r="B6" t="str">
        <f t="shared" si="0"/>
        <v>02304240180</v>
      </c>
      <c r="C6">
        <v>2026</v>
      </c>
      <c r="D6" s="2" t="s">
        <v>166</v>
      </c>
      <c r="E6" s="2" t="s">
        <v>159</v>
      </c>
      <c r="F6" t="s">
        <v>160</v>
      </c>
      <c r="G6">
        <v>6</v>
      </c>
      <c r="H6">
        <v>239136.17</v>
      </c>
      <c r="I6" t="str">
        <f>IF(D6="","",VLOOKUP(D6,'Source CC List'!B:C,2,FALSE))</f>
        <v>0230424</v>
      </c>
      <c r="J6" t="str">
        <f t="shared" si="1"/>
        <v>02304240180</v>
      </c>
    </row>
    <row r="7" spans="1:10" x14ac:dyDescent="0.3">
      <c r="A7" t="str">
        <f>IF(D7="","",VLOOKUP(D7,'Source CC List'!B:C,2,FALSE))</f>
        <v>0230424</v>
      </c>
      <c r="B7" t="str">
        <f t="shared" si="0"/>
        <v>02304240283</v>
      </c>
      <c r="C7">
        <v>2026</v>
      </c>
      <c r="D7" s="2" t="s">
        <v>166</v>
      </c>
      <c r="E7" s="2" t="s">
        <v>167</v>
      </c>
      <c r="F7" t="s">
        <v>160</v>
      </c>
      <c r="G7">
        <v>6</v>
      </c>
      <c r="H7">
        <v>268205.7</v>
      </c>
      <c r="I7" t="str">
        <f>IF(D7="","",VLOOKUP(D7,'Source CC List'!B:C,2,FALSE))</f>
        <v>0230424</v>
      </c>
      <c r="J7" t="str">
        <f t="shared" si="1"/>
        <v>02304240283</v>
      </c>
    </row>
    <row r="8" spans="1:10" x14ac:dyDescent="0.3">
      <c r="A8" t="str">
        <f>IF(D8="","",VLOOKUP(D8,'Source CC List'!B:C,2,FALSE))</f>
        <v>0230424</v>
      </c>
      <c r="B8" t="str">
        <f t="shared" si="0"/>
        <v>02304241380</v>
      </c>
      <c r="C8">
        <v>2026</v>
      </c>
      <c r="D8" s="2" t="s">
        <v>166</v>
      </c>
      <c r="E8" s="2" t="s">
        <v>168</v>
      </c>
      <c r="F8" t="s">
        <v>160</v>
      </c>
      <c r="G8">
        <v>6</v>
      </c>
      <c r="H8">
        <v>177708.74</v>
      </c>
      <c r="I8" t="str">
        <f>IF(D8="","",VLOOKUP(D8,'Source CC List'!B:C,2,FALSE))</f>
        <v>0230424</v>
      </c>
      <c r="J8" t="str">
        <f t="shared" si="1"/>
        <v>02304241380</v>
      </c>
    </row>
    <row r="9" spans="1:10" x14ac:dyDescent="0.3">
      <c r="A9" t="str">
        <f>IF(D9="","",VLOOKUP(D9,'Source CC List'!B:C,2,FALSE))</f>
        <v>0230424</v>
      </c>
      <c r="B9" t="str">
        <f t="shared" si="0"/>
        <v>02304241381</v>
      </c>
      <c r="C9">
        <v>2026</v>
      </c>
      <c r="D9" s="2" t="s">
        <v>166</v>
      </c>
      <c r="E9" s="2" t="s">
        <v>169</v>
      </c>
      <c r="F9" t="s">
        <v>160</v>
      </c>
      <c r="G9">
        <v>6</v>
      </c>
      <c r="H9">
        <v>76811.100000000006</v>
      </c>
      <c r="I9" t="str">
        <f>IF(D9="","",VLOOKUP(D9,'Source CC List'!B:C,2,FALSE))</f>
        <v>0230424</v>
      </c>
      <c r="J9" t="str">
        <f t="shared" si="1"/>
        <v>02304241381</v>
      </c>
    </row>
    <row r="10" spans="1:10" x14ac:dyDescent="0.3">
      <c r="A10" t="str">
        <f>IF(D10="","",VLOOKUP(D10,'Source CC List'!B:C,2,FALSE))</f>
        <v>0230424</v>
      </c>
      <c r="B10" t="str">
        <f t="shared" si="0"/>
        <v>02304240183</v>
      </c>
      <c r="C10">
        <v>2026</v>
      </c>
      <c r="D10" s="2" t="s">
        <v>166</v>
      </c>
      <c r="E10" s="2" t="s">
        <v>170</v>
      </c>
      <c r="F10" t="s">
        <v>160</v>
      </c>
      <c r="G10">
        <v>6</v>
      </c>
      <c r="H10">
        <v>61119.45</v>
      </c>
      <c r="I10" t="str">
        <f>IF(D10="","",VLOOKUP(D10,'Source CC List'!B:C,2,FALSE))</f>
        <v>0230424</v>
      </c>
      <c r="J10" t="str">
        <f t="shared" si="1"/>
        <v>02304240183</v>
      </c>
    </row>
    <row r="11" spans="1:10" x14ac:dyDescent="0.3">
      <c r="A11" t="str">
        <f>IF(D11="","",VLOOKUP(D11,'Source CC List'!B:C,2,FALSE))</f>
        <v>0230424</v>
      </c>
      <c r="B11" t="str">
        <f t="shared" si="0"/>
        <v>02304240184</v>
      </c>
      <c r="C11">
        <v>2026</v>
      </c>
      <c r="D11" s="2" t="s">
        <v>166</v>
      </c>
      <c r="E11" s="2" t="s">
        <v>171</v>
      </c>
      <c r="F11" t="s">
        <v>160</v>
      </c>
      <c r="G11">
        <v>6</v>
      </c>
      <c r="H11">
        <v>119250.13</v>
      </c>
      <c r="I11" t="str">
        <f>IF(D11="","",VLOOKUP(D11,'Source CC List'!B:C,2,FALSE))</f>
        <v>0230424</v>
      </c>
      <c r="J11" t="str">
        <f t="shared" si="1"/>
        <v>02304240184</v>
      </c>
    </row>
    <row r="12" spans="1:10" x14ac:dyDescent="0.3">
      <c r="A12" t="str">
        <f>IF(D12="","",VLOOKUP(D12,'Source CC List'!B:C,2,FALSE))</f>
        <v>0230523</v>
      </c>
      <c r="B12" t="str">
        <f t="shared" si="0"/>
        <v>02305230283</v>
      </c>
      <c r="C12">
        <v>2026</v>
      </c>
      <c r="D12" s="2" t="s">
        <v>172</v>
      </c>
      <c r="E12" s="2" t="s">
        <v>167</v>
      </c>
      <c r="F12" t="s">
        <v>160</v>
      </c>
      <c r="G12">
        <v>6</v>
      </c>
      <c r="H12">
        <v>54448.85</v>
      </c>
      <c r="I12" t="str">
        <f>IF(D12="","",VLOOKUP(D12,'Source CC List'!B:C,2,FALSE))</f>
        <v>0230523</v>
      </c>
      <c r="J12" t="str">
        <f t="shared" si="1"/>
        <v>02305230283</v>
      </c>
    </row>
    <row r="13" spans="1:10" x14ac:dyDescent="0.3">
      <c r="A13" t="str">
        <f>IF(D13="","",VLOOKUP(D13,'Source CC List'!B:C,2,FALSE))</f>
        <v>0240125</v>
      </c>
      <c r="B13" t="str">
        <f t="shared" si="0"/>
        <v>02401250180</v>
      </c>
      <c r="C13">
        <v>2026</v>
      </c>
      <c r="D13" s="2" t="s">
        <v>173</v>
      </c>
      <c r="E13" s="2" t="s">
        <v>159</v>
      </c>
      <c r="F13" t="s">
        <v>160</v>
      </c>
      <c r="G13">
        <v>6</v>
      </c>
      <c r="H13">
        <v>12204401.42</v>
      </c>
      <c r="I13" t="str">
        <f>IF(D13="","",VLOOKUP(D13,'Source CC List'!B:C,2,FALSE))</f>
        <v>0240125</v>
      </c>
      <c r="J13" t="str">
        <f t="shared" si="1"/>
        <v>02401250180</v>
      </c>
    </row>
    <row r="14" spans="1:10" x14ac:dyDescent="0.3">
      <c r="A14" t="str">
        <f>IF(D14="","",VLOOKUP(D14,'Source CC List'!B:C,2,FALSE))</f>
        <v>0240225</v>
      </c>
      <c r="B14" t="str">
        <f t="shared" si="0"/>
        <v>02402250287</v>
      </c>
      <c r="C14">
        <v>2026</v>
      </c>
      <c r="D14" s="2" t="s">
        <v>174</v>
      </c>
      <c r="E14" s="2" t="s">
        <v>175</v>
      </c>
      <c r="F14" t="s">
        <v>160</v>
      </c>
      <c r="G14">
        <v>6</v>
      </c>
      <c r="H14">
        <v>1410138.33</v>
      </c>
      <c r="I14" t="str">
        <f>IF(D14="","",VLOOKUP(D14,'Source CC List'!B:C,2,FALSE))</f>
        <v>0240225</v>
      </c>
      <c r="J14" t="str">
        <f t="shared" si="1"/>
        <v>02402250287</v>
      </c>
    </row>
    <row r="15" spans="1:10" x14ac:dyDescent="0.3">
      <c r="A15" t="str">
        <f>IF(D15="","",VLOOKUP(D15,'Source CC List'!B:C,2,FALSE))</f>
        <v>0240225</v>
      </c>
      <c r="B15" t="str">
        <f t="shared" si="0"/>
        <v>02402250180</v>
      </c>
      <c r="C15">
        <v>2026</v>
      </c>
      <c r="D15" s="2" t="s">
        <v>174</v>
      </c>
      <c r="E15" s="2" t="s">
        <v>159</v>
      </c>
      <c r="F15" t="s">
        <v>160</v>
      </c>
      <c r="G15">
        <v>6</v>
      </c>
      <c r="H15">
        <v>12380831.630000001</v>
      </c>
      <c r="I15" t="str">
        <f>IF(D15="","",VLOOKUP(D15,'Source CC List'!B:C,2,FALSE))</f>
        <v>0240225</v>
      </c>
      <c r="J15" t="str">
        <f t="shared" si="1"/>
        <v>02402250180</v>
      </c>
    </row>
    <row r="16" spans="1:10" x14ac:dyDescent="0.3">
      <c r="A16" t="str">
        <f>IF(D16="","",VLOOKUP(D16,'Source CC List'!B:C,2,FALSE))</f>
        <v>0240235</v>
      </c>
      <c r="B16" t="str">
        <f t="shared" si="0"/>
        <v>02402350287</v>
      </c>
      <c r="C16">
        <v>2026</v>
      </c>
      <c r="D16" s="2" t="s">
        <v>176</v>
      </c>
      <c r="E16" s="2" t="s">
        <v>175</v>
      </c>
      <c r="F16" t="s">
        <v>160</v>
      </c>
      <c r="G16">
        <v>6</v>
      </c>
      <c r="H16">
        <v>13470127.550000001</v>
      </c>
      <c r="I16" t="str">
        <f>IF(D16="","",VLOOKUP(D16,'Source CC List'!B:C,2,FALSE))</f>
        <v>0240235</v>
      </c>
      <c r="J16" t="str">
        <f t="shared" si="1"/>
        <v>02402350287</v>
      </c>
    </row>
    <row r="17" spans="1:10" x14ac:dyDescent="0.3">
      <c r="A17" t="str">
        <f>IF(D17="","",VLOOKUP(D17,'Source CC List'!B:C,2,FALSE))</f>
        <v>0240235</v>
      </c>
      <c r="B17" t="str">
        <f t="shared" si="0"/>
        <v>02402350180</v>
      </c>
      <c r="C17">
        <v>2026</v>
      </c>
      <c r="D17" s="2" t="s">
        <v>176</v>
      </c>
      <c r="E17" s="2" t="s">
        <v>159</v>
      </c>
      <c r="F17" t="s">
        <v>160</v>
      </c>
      <c r="G17">
        <v>6</v>
      </c>
      <c r="H17">
        <v>13861325.65</v>
      </c>
      <c r="I17" t="str">
        <f>IF(D17="","",VLOOKUP(D17,'Source CC List'!B:C,2,FALSE))</f>
        <v>0240235</v>
      </c>
      <c r="J17" t="str">
        <f t="shared" si="1"/>
        <v>02402350180</v>
      </c>
    </row>
    <row r="18" spans="1:10" x14ac:dyDescent="0.3">
      <c r="A18" t="str">
        <f>IF(D18="","",VLOOKUP(D18,'Source CC List'!B:C,2,FALSE))</f>
        <v>0240255</v>
      </c>
      <c r="B18" t="str">
        <f t="shared" si="0"/>
        <v>02402550180</v>
      </c>
      <c r="C18">
        <v>2026</v>
      </c>
      <c r="D18" s="2" t="s">
        <v>177</v>
      </c>
      <c r="E18" s="2" t="s">
        <v>159</v>
      </c>
      <c r="F18" t="s">
        <v>160</v>
      </c>
      <c r="G18">
        <v>6</v>
      </c>
      <c r="H18">
        <v>15071048</v>
      </c>
      <c r="I18" t="str">
        <f>IF(D18="","",VLOOKUP(D18,'Source CC List'!B:C,2,FALSE))</f>
        <v>0240255</v>
      </c>
      <c r="J18" t="str">
        <f t="shared" si="1"/>
        <v>02402550180</v>
      </c>
    </row>
    <row r="19" spans="1:10" x14ac:dyDescent="0.3">
      <c r="A19" t="str">
        <f>IF(D19="","",VLOOKUP(D19,'Source CC List'!B:C,2,FALSE))</f>
        <v>0250260</v>
      </c>
      <c r="B19" t="str">
        <f t="shared" si="0"/>
        <v>02502600180</v>
      </c>
      <c r="C19">
        <v>2026</v>
      </c>
      <c r="D19" s="2" t="s">
        <v>8824</v>
      </c>
      <c r="E19" s="2" t="s">
        <v>159</v>
      </c>
      <c r="F19" t="s">
        <v>160</v>
      </c>
      <c r="G19">
        <v>6</v>
      </c>
      <c r="H19">
        <v>2460240.2999999998</v>
      </c>
      <c r="I19" t="str">
        <f>IF(D19="","",VLOOKUP(D19,'Source CC List'!B:C,2,FALSE))</f>
        <v>0250260</v>
      </c>
      <c r="J19" t="str">
        <f t="shared" si="1"/>
        <v>02502600180</v>
      </c>
    </row>
    <row r="20" spans="1:10" x14ac:dyDescent="0.3">
      <c r="A20" t="str">
        <f>IF(D20="","",VLOOKUP(D20,'Source CC List'!B:C,2,FALSE))</f>
        <v>0260960</v>
      </c>
      <c r="B20" t="str">
        <f t="shared" si="0"/>
        <v>02609600182</v>
      </c>
      <c r="C20">
        <v>2026</v>
      </c>
      <c r="D20" s="2" t="s">
        <v>178</v>
      </c>
      <c r="E20" s="2" t="s">
        <v>179</v>
      </c>
      <c r="F20" t="s">
        <v>160</v>
      </c>
      <c r="G20">
        <v>6</v>
      </c>
      <c r="H20">
        <v>477334.91</v>
      </c>
      <c r="I20" t="str">
        <f>IF(D20="","",VLOOKUP(D20,'Source CC List'!B:C,2,FALSE))</f>
        <v>0260960</v>
      </c>
      <c r="J20" t="str">
        <f t="shared" si="1"/>
        <v>02609600182</v>
      </c>
    </row>
    <row r="21" spans="1:10" x14ac:dyDescent="0.3">
      <c r="A21" t="str">
        <f>IF(D21="","",VLOOKUP(D21,'Source CC List'!B:C,2,FALSE))</f>
        <v>0260960</v>
      </c>
      <c r="B21" t="str">
        <f t="shared" si="0"/>
        <v>02609600183</v>
      </c>
      <c r="C21">
        <v>2026</v>
      </c>
      <c r="D21" s="2" t="s">
        <v>178</v>
      </c>
      <c r="E21" s="2" t="s">
        <v>170</v>
      </c>
      <c r="F21" t="s">
        <v>160</v>
      </c>
      <c r="G21">
        <v>6</v>
      </c>
      <c r="H21">
        <v>569975.34</v>
      </c>
      <c r="I21" t="str">
        <f>IF(D21="","",VLOOKUP(D21,'Source CC List'!B:C,2,FALSE))</f>
        <v>0260960</v>
      </c>
      <c r="J21" t="str">
        <f t="shared" si="1"/>
        <v>02609600183</v>
      </c>
    </row>
    <row r="22" spans="1:10" x14ac:dyDescent="0.3">
      <c r="A22" t="str">
        <f>IF(D22="","",VLOOKUP(D22,'Source CC List'!B:C,2,FALSE))</f>
        <v>0310000</v>
      </c>
      <c r="B22" t="str">
        <f t="shared" si="0"/>
        <v>03100000180</v>
      </c>
      <c r="C22">
        <v>2026</v>
      </c>
      <c r="D22" s="2" t="s">
        <v>8836</v>
      </c>
      <c r="E22" s="2" t="s">
        <v>159</v>
      </c>
      <c r="F22" t="s">
        <v>160</v>
      </c>
      <c r="G22">
        <v>6</v>
      </c>
      <c r="H22">
        <v>516946.08</v>
      </c>
      <c r="I22" t="str">
        <f>IF(D22="","",VLOOKUP(D22,'Source CC List'!B:C,2,FALSE))</f>
        <v>0310000</v>
      </c>
      <c r="J22" t="str">
        <f t="shared" si="1"/>
        <v>03100000180</v>
      </c>
    </row>
    <row r="23" spans="1:10" x14ac:dyDescent="0.3">
      <c r="A23" t="str">
        <f>IF(D23="","",VLOOKUP(D23,'Source CC List'!B:C,2,FALSE))</f>
        <v>0320009</v>
      </c>
      <c r="B23" t="str">
        <f t="shared" si="0"/>
        <v>03200090180</v>
      </c>
      <c r="C23">
        <v>2026</v>
      </c>
      <c r="D23" s="2" t="s">
        <v>8846</v>
      </c>
      <c r="E23" s="2" t="s">
        <v>159</v>
      </c>
      <c r="F23" t="s">
        <v>160</v>
      </c>
      <c r="G23">
        <v>6</v>
      </c>
      <c r="H23">
        <v>26677.33</v>
      </c>
      <c r="I23" t="str">
        <f>IF(D23="","",VLOOKUP(D23,'Source CC List'!B:C,2,FALSE))</f>
        <v>0320009</v>
      </c>
      <c r="J23" t="str">
        <f t="shared" si="1"/>
        <v>03200090180</v>
      </c>
    </row>
    <row r="24" spans="1:10" x14ac:dyDescent="0.3">
      <c r="A24" t="str">
        <f>IF(D24="","",VLOOKUP(D24,'Source CC List'!B:C,2,FALSE))</f>
        <v>0330200</v>
      </c>
      <c r="B24" t="str">
        <f t="shared" si="0"/>
        <v>03302000180</v>
      </c>
      <c r="C24">
        <v>2026</v>
      </c>
      <c r="D24" s="2" t="s">
        <v>8852</v>
      </c>
      <c r="E24" s="2" t="s">
        <v>159</v>
      </c>
      <c r="F24" t="s">
        <v>160</v>
      </c>
      <c r="G24">
        <v>6</v>
      </c>
      <c r="H24">
        <v>351453.57</v>
      </c>
      <c r="I24" t="str">
        <f>IF(D24="","",VLOOKUP(D24,'Source CC List'!B:C,2,FALSE))</f>
        <v>0330200</v>
      </c>
      <c r="J24" t="str">
        <f t="shared" si="1"/>
        <v>03302000180</v>
      </c>
    </row>
    <row r="25" spans="1:10" x14ac:dyDescent="0.3">
      <c r="A25" t="str">
        <f>IF(D25="","",VLOOKUP(D25,'Source CC List'!B:C,2,FALSE))</f>
        <v>0330200</v>
      </c>
      <c r="B25" t="str">
        <f t="shared" si="0"/>
        <v>03302001380</v>
      </c>
      <c r="C25">
        <v>2026</v>
      </c>
      <c r="D25" s="2" t="s">
        <v>8852</v>
      </c>
      <c r="E25" s="2" t="s">
        <v>168</v>
      </c>
      <c r="F25" t="s">
        <v>160</v>
      </c>
      <c r="G25">
        <v>6</v>
      </c>
      <c r="H25">
        <v>210350.75</v>
      </c>
      <c r="I25" t="str">
        <f>IF(D25="","",VLOOKUP(D25,'Source CC List'!B:C,2,FALSE))</f>
        <v>0330200</v>
      </c>
      <c r="J25" t="str">
        <f t="shared" si="1"/>
        <v>03302001380</v>
      </c>
    </row>
    <row r="26" spans="1:10" x14ac:dyDescent="0.3">
      <c r="A26" t="str">
        <f>IF(D26="","",VLOOKUP(D26,'Source CC List'!B:C,2,FALSE))</f>
        <v>4130703</v>
      </c>
      <c r="B26" t="str">
        <f t="shared" si="0"/>
        <v>41307030180</v>
      </c>
      <c r="C26">
        <v>2026</v>
      </c>
      <c r="D26" s="2" t="s">
        <v>8860</v>
      </c>
      <c r="E26" s="2" t="s">
        <v>159</v>
      </c>
      <c r="F26" t="s">
        <v>160</v>
      </c>
      <c r="G26">
        <v>6</v>
      </c>
      <c r="H26">
        <v>59685.599999999999</v>
      </c>
      <c r="I26" t="str">
        <f>IF(D26="","",VLOOKUP(D26,'Source CC List'!B:C,2,FALSE))</f>
        <v>4130703</v>
      </c>
      <c r="J26" t="str">
        <f t="shared" si="1"/>
        <v>41307030180</v>
      </c>
    </row>
    <row r="27" spans="1:10" x14ac:dyDescent="0.3">
      <c r="A27" t="str">
        <f>IF(D27="","",VLOOKUP(D27,'Source CC List'!B:C,2,FALSE))</f>
        <v>0340365</v>
      </c>
      <c r="B27" t="str">
        <f t="shared" si="0"/>
        <v>03403650180</v>
      </c>
      <c r="C27">
        <v>2026</v>
      </c>
      <c r="D27" s="2" t="s">
        <v>8853</v>
      </c>
      <c r="E27" s="2" t="s">
        <v>159</v>
      </c>
      <c r="F27" t="s">
        <v>160</v>
      </c>
      <c r="G27">
        <v>6</v>
      </c>
      <c r="H27">
        <v>13672640.970000001</v>
      </c>
      <c r="I27" t="str">
        <f>IF(D27="","",VLOOKUP(D27,'Source CC List'!B:C,2,FALSE))</f>
        <v>0340365</v>
      </c>
      <c r="J27" t="str">
        <f t="shared" si="1"/>
        <v>03403650180</v>
      </c>
    </row>
    <row r="28" spans="1:10" x14ac:dyDescent="0.3">
      <c r="A28" t="str">
        <f>IF(D28="","",VLOOKUP(D28,'Source CC List'!B:C,2,FALSE))</f>
        <v>0340365</v>
      </c>
      <c r="B28" t="str">
        <f t="shared" si="0"/>
        <v>03403650187</v>
      </c>
      <c r="C28">
        <v>2026</v>
      </c>
      <c r="D28" s="2" t="s">
        <v>8853</v>
      </c>
      <c r="E28" s="2" t="s">
        <v>422</v>
      </c>
      <c r="F28" t="s">
        <v>160</v>
      </c>
      <c r="G28">
        <v>6</v>
      </c>
      <c r="H28">
        <v>4125922.36</v>
      </c>
      <c r="I28" t="str">
        <f>IF(D28="","",VLOOKUP(D28,'Source CC List'!B:C,2,FALSE))</f>
        <v>0340365</v>
      </c>
      <c r="J28" t="str">
        <f t="shared" si="1"/>
        <v>03403650187</v>
      </c>
    </row>
    <row r="29" spans="1:10" x14ac:dyDescent="0.3">
      <c r="A29" t="str">
        <f>IF(D29="","",VLOOKUP(D29,'Source CC List'!B:C,2,FALSE))</f>
        <v>0340370</v>
      </c>
      <c r="B29" t="str">
        <f t="shared" si="0"/>
        <v>03403700180</v>
      </c>
      <c r="C29">
        <v>2026</v>
      </c>
      <c r="D29" s="2" t="s">
        <v>8854</v>
      </c>
      <c r="E29" s="2" t="s">
        <v>159</v>
      </c>
      <c r="F29" t="s">
        <v>160</v>
      </c>
      <c r="G29">
        <v>6</v>
      </c>
      <c r="H29">
        <v>365325.55</v>
      </c>
      <c r="I29" t="str">
        <f>IF(D29="","",VLOOKUP(D29,'Source CC List'!B:C,2,FALSE))</f>
        <v>0340370</v>
      </c>
      <c r="J29" t="str">
        <f t="shared" si="1"/>
        <v>03403700180</v>
      </c>
    </row>
    <row r="30" spans="1:10" x14ac:dyDescent="0.3">
      <c r="A30" t="str">
        <f>IF(D30="","",VLOOKUP(D30,'Source CC List'!B:C,2,FALSE))</f>
        <v>0340370</v>
      </c>
      <c r="B30" t="str">
        <f t="shared" si="0"/>
        <v>03403700187</v>
      </c>
      <c r="C30">
        <v>2026</v>
      </c>
      <c r="D30" s="2" t="s">
        <v>8854</v>
      </c>
      <c r="E30" s="2" t="s">
        <v>422</v>
      </c>
      <c r="F30" t="s">
        <v>160</v>
      </c>
      <c r="G30">
        <v>6</v>
      </c>
      <c r="H30">
        <v>617110.79</v>
      </c>
      <c r="I30" t="str">
        <f>IF(D30="","",VLOOKUP(D30,'Source CC List'!B:C,2,FALSE))</f>
        <v>0340370</v>
      </c>
      <c r="J30" t="str">
        <f t="shared" si="1"/>
        <v>03403700187</v>
      </c>
    </row>
    <row r="31" spans="1:10" x14ac:dyDescent="0.3">
      <c r="A31" t="str">
        <f>IF(D31="","",VLOOKUP(D31,'Source CC List'!B:C,2,FALSE))</f>
        <v>4144215</v>
      </c>
      <c r="B31" t="str">
        <f t="shared" si="0"/>
        <v>41442150180</v>
      </c>
      <c r="C31">
        <v>2026</v>
      </c>
      <c r="D31" s="2" t="s">
        <v>8862</v>
      </c>
      <c r="E31" s="2" t="s">
        <v>159</v>
      </c>
      <c r="F31" t="s">
        <v>160</v>
      </c>
      <c r="G31">
        <v>6</v>
      </c>
      <c r="H31">
        <v>34913.300000000003</v>
      </c>
      <c r="I31" t="str">
        <f>IF(D31="","",VLOOKUP(D31,'Source CC List'!B:C,2,FALSE))</f>
        <v>4144215</v>
      </c>
      <c r="J31" t="str">
        <f t="shared" si="1"/>
        <v>41442150180</v>
      </c>
    </row>
    <row r="32" spans="1:10" x14ac:dyDescent="0.3">
      <c r="A32" t="str">
        <f>IF(D32="","",VLOOKUP(D32,'Source CC List'!B:C,2,FALSE))</f>
        <v>0440395</v>
      </c>
      <c r="B32" t="str">
        <f t="shared" si="0"/>
        <v>04403950180</v>
      </c>
      <c r="C32">
        <v>2026</v>
      </c>
      <c r="D32" s="2" t="s">
        <v>180</v>
      </c>
      <c r="E32" s="2" t="s">
        <v>159</v>
      </c>
      <c r="F32" t="s">
        <v>160</v>
      </c>
      <c r="G32">
        <v>6</v>
      </c>
      <c r="H32">
        <v>1395942.09</v>
      </c>
      <c r="I32" t="str">
        <f>IF(D32="","",VLOOKUP(D32,'Source CC List'!B:C,2,FALSE))</f>
        <v>0440395</v>
      </c>
      <c r="J32" t="str">
        <f t="shared" si="1"/>
        <v>04403950180</v>
      </c>
    </row>
    <row r="33" spans="1:10" x14ac:dyDescent="0.3">
      <c r="A33" t="str">
        <f>IF(D33="","",VLOOKUP(D33,'Source CC List'!B:C,2,FALSE))</f>
        <v>5645995</v>
      </c>
      <c r="B33" t="str">
        <f t="shared" si="0"/>
        <v>56459950180</v>
      </c>
      <c r="C33">
        <v>2026</v>
      </c>
      <c r="D33" s="2" t="s">
        <v>181</v>
      </c>
      <c r="E33" s="2" t="s">
        <v>159</v>
      </c>
      <c r="F33" t="s">
        <v>160</v>
      </c>
      <c r="G33">
        <v>6</v>
      </c>
      <c r="H33">
        <v>134716.99</v>
      </c>
      <c r="I33" t="str">
        <f>IF(D33="","",VLOOKUP(D33,'Source CC List'!B:C,2,FALSE))</f>
        <v>5645995</v>
      </c>
      <c r="J33" t="str">
        <f t="shared" si="1"/>
        <v>56459950180</v>
      </c>
    </row>
    <row r="34" spans="1:10" x14ac:dyDescent="0.3">
      <c r="A34" t="str">
        <f>IF(D34="","",VLOOKUP(D34,'Source CC List'!B:C,2,FALSE))</f>
        <v>9148535</v>
      </c>
      <c r="B34" t="str">
        <f t="shared" si="0"/>
        <v>91485350180</v>
      </c>
      <c r="C34">
        <v>2026</v>
      </c>
      <c r="D34" s="2" t="s">
        <v>182</v>
      </c>
      <c r="E34" s="2" t="s">
        <v>159</v>
      </c>
      <c r="F34" t="s">
        <v>160</v>
      </c>
      <c r="G34">
        <v>6</v>
      </c>
      <c r="H34">
        <v>94071.87</v>
      </c>
      <c r="I34" t="str">
        <f>IF(D34="","",VLOOKUP(D34,'Source CC List'!B:C,2,FALSE))</f>
        <v>9148535</v>
      </c>
      <c r="J34" t="str">
        <f t="shared" si="1"/>
        <v>91485350180</v>
      </c>
    </row>
    <row r="35" spans="1:10" x14ac:dyDescent="0.3">
      <c r="A35" t="str">
        <f>IF(D35="","",VLOOKUP(D35,'Source CC List'!B:C,2,FALSE))</f>
        <v>0450009</v>
      </c>
      <c r="B35" t="str">
        <f t="shared" si="0"/>
        <v>04500090180</v>
      </c>
      <c r="C35">
        <v>2026</v>
      </c>
      <c r="D35" s="2" t="s">
        <v>183</v>
      </c>
      <c r="E35" s="2" t="s">
        <v>159</v>
      </c>
      <c r="F35" t="s">
        <v>160</v>
      </c>
      <c r="G35">
        <v>6</v>
      </c>
      <c r="H35">
        <v>64435.98</v>
      </c>
      <c r="I35" t="str">
        <f>IF(D35="","",VLOOKUP(D35,'Source CC List'!B:C,2,FALSE))</f>
        <v>0450009</v>
      </c>
      <c r="J35" t="str">
        <f t="shared" si="1"/>
        <v>04500090180</v>
      </c>
    </row>
    <row r="36" spans="1:10" x14ac:dyDescent="0.3">
      <c r="A36" t="str">
        <f>IF(D36="","",VLOOKUP(D36,'Source CC List'!B:C,2,FALSE))</f>
        <v>0510000</v>
      </c>
      <c r="B36" t="str">
        <f t="shared" si="0"/>
        <v>05100000181</v>
      </c>
      <c r="C36">
        <v>2026</v>
      </c>
      <c r="D36" s="2" t="s">
        <v>184</v>
      </c>
      <c r="E36" s="2" t="s">
        <v>185</v>
      </c>
      <c r="F36" t="s">
        <v>160</v>
      </c>
      <c r="G36">
        <v>6</v>
      </c>
      <c r="H36">
        <v>366803.15</v>
      </c>
      <c r="I36" t="str">
        <f>IF(D36="","",VLOOKUP(D36,'Source CC List'!B:C,2,FALSE))</f>
        <v>0510000</v>
      </c>
      <c r="J36" t="str">
        <f t="shared" si="1"/>
        <v>05100000181</v>
      </c>
    </row>
    <row r="37" spans="1:10" x14ac:dyDescent="0.3">
      <c r="A37" t="str">
        <f>IF(D37="","",VLOOKUP(D37,'Source CC List'!B:C,2,FALSE))</f>
        <v>0530409</v>
      </c>
      <c r="B37" t="str">
        <f t="shared" si="0"/>
        <v>05304090180</v>
      </c>
      <c r="C37">
        <v>2026</v>
      </c>
      <c r="D37" s="2" t="s">
        <v>186</v>
      </c>
      <c r="E37" s="2" t="s">
        <v>159</v>
      </c>
      <c r="F37" t="s">
        <v>160</v>
      </c>
      <c r="G37">
        <v>6</v>
      </c>
      <c r="H37">
        <v>90168.17</v>
      </c>
      <c r="I37" t="str">
        <f>IF(D37="","",VLOOKUP(D37,'Source CC List'!B:C,2,FALSE))</f>
        <v>0530409</v>
      </c>
      <c r="J37" t="str">
        <f t="shared" si="1"/>
        <v>05304090180</v>
      </c>
    </row>
    <row r="38" spans="1:10" x14ac:dyDescent="0.3">
      <c r="A38" t="str">
        <f>IF(D38="","",VLOOKUP(D38,'Source CC List'!B:C,2,FALSE))</f>
        <v>0530464</v>
      </c>
      <c r="B38" t="str">
        <f t="shared" si="0"/>
        <v>05304640180</v>
      </c>
      <c r="C38">
        <v>2026</v>
      </c>
      <c r="D38" s="2" t="s">
        <v>187</v>
      </c>
      <c r="E38" s="2" t="s">
        <v>159</v>
      </c>
      <c r="F38" t="s">
        <v>160</v>
      </c>
      <c r="G38">
        <v>6</v>
      </c>
      <c r="H38">
        <v>94111.63</v>
      </c>
      <c r="I38" t="str">
        <f>IF(D38="","",VLOOKUP(D38,'Source CC List'!B:C,2,FALSE))</f>
        <v>0530464</v>
      </c>
      <c r="J38" t="str">
        <f t="shared" si="1"/>
        <v>05304640180</v>
      </c>
    </row>
    <row r="39" spans="1:10" x14ac:dyDescent="0.3">
      <c r="A39" t="str">
        <f>IF(D39="","",VLOOKUP(D39,'Source CC List'!B:C,2,FALSE))</f>
        <v>0540515</v>
      </c>
      <c r="B39" t="str">
        <f t="shared" si="0"/>
        <v>05405150180</v>
      </c>
      <c r="C39">
        <v>2026</v>
      </c>
      <c r="D39" s="2" t="s">
        <v>188</v>
      </c>
      <c r="E39" s="2" t="s">
        <v>159</v>
      </c>
      <c r="F39" t="s">
        <v>160</v>
      </c>
      <c r="G39">
        <v>6</v>
      </c>
      <c r="H39">
        <v>1888333.32</v>
      </c>
      <c r="I39" t="str">
        <f>IF(D39="","",VLOOKUP(D39,'Source CC List'!B:C,2,FALSE))</f>
        <v>0540515</v>
      </c>
      <c r="J39" t="str">
        <f t="shared" si="1"/>
        <v>05405150180</v>
      </c>
    </row>
    <row r="40" spans="1:10" x14ac:dyDescent="0.3">
      <c r="A40" t="str">
        <f>IF(D40="","",VLOOKUP(D40,'Source CC List'!B:C,2,FALSE))</f>
        <v>3843945</v>
      </c>
      <c r="B40" t="str">
        <f t="shared" si="0"/>
        <v>38439450180</v>
      </c>
      <c r="C40">
        <v>2026</v>
      </c>
      <c r="D40" s="2" t="s">
        <v>189</v>
      </c>
      <c r="E40" s="2" t="s">
        <v>159</v>
      </c>
      <c r="F40" t="s">
        <v>160</v>
      </c>
      <c r="G40">
        <v>6</v>
      </c>
      <c r="H40">
        <v>5363.35</v>
      </c>
      <c r="I40" t="str">
        <f>IF(D40="","",VLOOKUP(D40,'Source CC List'!B:C,2,FALSE))</f>
        <v>3843945</v>
      </c>
      <c r="J40" t="str">
        <f t="shared" si="1"/>
        <v>38439450180</v>
      </c>
    </row>
    <row r="41" spans="1:10" x14ac:dyDescent="0.3">
      <c r="A41" t="str">
        <f>IF(D41="","",VLOOKUP(D41,'Source CC List'!B:C,2,FALSE))</f>
        <v>0550013</v>
      </c>
      <c r="B41" t="str">
        <f t="shared" si="0"/>
        <v>05500130180</v>
      </c>
      <c r="C41">
        <v>2026</v>
      </c>
      <c r="D41" s="2" t="s">
        <v>191</v>
      </c>
      <c r="E41" s="2" t="s">
        <v>159</v>
      </c>
      <c r="F41" t="s">
        <v>160</v>
      </c>
      <c r="G41">
        <v>6</v>
      </c>
      <c r="H41">
        <v>56860.14</v>
      </c>
      <c r="I41" t="str">
        <f>IF(D41="","",VLOOKUP(D41,'Source CC List'!B:C,2,FALSE))</f>
        <v>0550013</v>
      </c>
      <c r="J41" t="str">
        <f t="shared" si="1"/>
        <v>05500130180</v>
      </c>
    </row>
    <row r="42" spans="1:10" x14ac:dyDescent="0.3">
      <c r="A42" t="str">
        <f>IF(D42="","",VLOOKUP(D42,'Source CC List'!B:C,2,FALSE))</f>
        <v>0610000</v>
      </c>
      <c r="B42" t="str">
        <f t="shared" si="0"/>
        <v>06100000180</v>
      </c>
      <c r="C42">
        <v>2026</v>
      </c>
      <c r="D42" s="2" t="s">
        <v>192</v>
      </c>
      <c r="E42" s="2" t="s">
        <v>159</v>
      </c>
      <c r="F42" t="s">
        <v>160</v>
      </c>
      <c r="G42">
        <v>6</v>
      </c>
      <c r="H42">
        <v>602565</v>
      </c>
      <c r="I42" t="str">
        <f>IF(D42="","",VLOOKUP(D42,'Source CC List'!B:C,2,FALSE))</f>
        <v>0610000</v>
      </c>
      <c r="J42" t="str">
        <f t="shared" si="1"/>
        <v>06100000180</v>
      </c>
    </row>
    <row r="43" spans="1:10" x14ac:dyDescent="0.3">
      <c r="A43" t="str">
        <f>IF(D43="","",VLOOKUP(D43,'Source CC List'!B:C,2,FALSE))</f>
        <v>0630402</v>
      </c>
      <c r="B43" t="str">
        <f t="shared" si="0"/>
        <v>06304020183</v>
      </c>
      <c r="C43">
        <v>2026</v>
      </c>
      <c r="D43" s="2" t="s">
        <v>193</v>
      </c>
      <c r="E43" s="2" t="s">
        <v>170</v>
      </c>
      <c r="F43" t="s">
        <v>160</v>
      </c>
      <c r="G43">
        <v>6</v>
      </c>
      <c r="H43">
        <v>192703.41</v>
      </c>
      <c r="I43" t="str">
        <f>IF(D43="","",VLOOKUP(D43,'Source CC List'!B:C,2,FALSE))</f>
        <v>0630402</v>
      </c>
      <c r="J43" t="str">
        <f t="shared" si="1"/>
        <v>06304020183</v>
      </c>
    </row>
    <row r="44" spans="1:10" x14ac:dyDescent="0.3">
      <c r="A44" t="str">
        <f>IF(D44="","",VLOOKUP(D44,'Source CC List'!B:C,2,FALSE))</f>
        <v>0630402</v>
      </c>
      <c r="B44" t="str">
        <f t="shared" si="0"/>
        <v>06304020185</v>
      </c>
      <c r="C44">
        <v>2026</v>
      </c>
      <c r="D44" s="2" t="s">
        <v>193</v>
      </c>
      <c r="E44" s="2" t="s">
        <v>194</v>
      </c>
      <c r="F44" t="s">
        <v>160</v>
      </c>
      <c r="G44">
        <v>6</v>
      </c>
      <c r="H44">
        <v>241586.35</v>
      </c>
      <c r="I44" t="str">
        <f>IF(D44="","",VLOOKUP(D44,'Source CC List'!B:C,2,FALSE))</f>
        <v>0630402</v>
      </c>
      <c r="J44" t="str">
        <f t="shared" si="1"/>
        <v>06304020185</v>
      </c>
    </row>
    <row r="45" spans="1:10" x14ac:dyDescent="0.3">
      <c r="A45" t="str">
        <f>IF(D45="","",VLOOKUP(D45,'Source CC List'!B:C,2,FALSE))</f>
        <v>0630402</v>
      </c>
      <c r="B45" t="str">
        <f t="shared" si="0"/>
        <v>06304020180</v>
      </c>
      <c r="C45">
        <v>2026</v>
      </c>
      <c r="D45" s="2" t="s">
        <v>193</v>
      </c>
      <c r="E45" s="2" t="s">
        <v>159</v>
      </c>
      <c r="F45" t="s">
        <v>160</v>
      </c>
      <c r="G45">
        <v>6</v>
      </c>
      <c r="H45">
        <v>64520.24</v>
      </c>
      <c r="I45" t="str">
        <f>IF(D45="","",VLOOKUP(D45,'Source CC List'!B:C,2,FALSE))</f>
        <v>0630402</v>
      </c>
      <c r="J45" t="str">
        <f t="shared" si="1"/>
        <v>06304020180</v>
      </c>
    </row>
    <row r="46" spans="1:10" x14ac:dyDescent="0.3">
      <c r="A46" t="str">
        <f>IF(D46="","",VLOOKUP(D46,'Source CC List'!B:C,2,FALSE))</f>
        <v>0630402</v>
      </c>
      <c r="B46" t="str">
        <f t="shared" si="0"/>
        <v>06304021380</v>
      </c>
      <c r="C46">
        <v>2026</v>
      </c>
      <c r="D46" s="2" t="s">
        <v>193</v>
      </c>
      <c r="E46" s="2" t="s">
        <v>168</v>
      </c>
      <c r="F46" t="s">
        <v>160</v>
      </c>
      <c r="G46">
        <v>6</v>
      </c>
      <c r="H46">
        <v>206731.85</v>
      </c>
      <c r="I46" t="str">
        <f>IF(D46="","",VLOOKUP(D46,'Source CC List'!B:C,2,FALSE))</f>
        <v>0630402</v>
      </c>
      <c r="J46" t="str">
        <f t="shared" si="1"/>
        <v>06304021380</v>
      </c>
    </row>
    <row r="47" spans="1:10" x14ac:dyDescent="0.3">
      <c r="A47" t="str">
        <f>IF(D47="","",VLOOKUP(D47,'Source CC List'!B:C,2,FALSE))</f>
        <v>0630402</v>
      </c>
      <c r="B47" t="str">
        <f t="shared" si="0"/>
        <v>06304026280</v>
      </c>
      <c r="C47">
        <v>2026</v>
      </c>
      <c r="D47" s="2" t="s">
        <v>193</v>
      </c>
      <c r="E47" s="2" t="s">
        <v>195</v>
      </c>
      <c r="F47" t="s">
        <v>160</v>
      </c>
      <c r="G47">
        <v>6</v>
      </c>
      <c r="H47">
        <v>229176.63</v>
      </c>
      <c r="I47" t="str">
        <f>IF(D47="","",VLOOKUP(D47,'Source CC List'!B:C,2,FALSE))</f>
        <v>0630402</v>
      </c>
      <c r="J47" t="str">
        <f t="shared" si="1"/>
        <v>06304026280</v>
      </c>
    </row>
    <row r="48" spans="1:10" x14ac:dyDescent="0.3">
      <c r="A48" t="str">
        <f>IF(D48="","",VLOOKUP(D48,'Source CC List'!B:C,2,FALSE))</f>
        <v>0630540</v>
      </c>
      <c r="B48" t="str">
        <f t="shared" si="0"/>
        <v>06305400182</v>
      </c>
      <c r="C48">
        <v>2026</v>
      </c>
      <c r="D48" s="2" t="s">
        <v>196</v>
      </c>
      <c r="E48" s="2" t="s">
        <v>179</v>
      </c>
      <c r="F48" t="s">
        <v>160</v>
      </c>
      <c r="G48">
        <v>6</v>
      </c>
      <c r="H48">
        <v>228469.83</v>
      </c>
      <c r="I48" t="str">
        <f>IF(D48="","",VLOOKUP(D48,'Source CC List'!B:C,2,FALSE))</f>
        <v>0630540</v>
      </c>
      <c r="J48" t="str">
        <f t="shared" si="1"/>
        <v>06305400182</v>
      </c>
    </row>
    <row r="49" spans="1:10" x14ac:dyDescent="0.3">
      <c r="A49" t="str">
        <f>IF(D49="","",VLOOKUP(D49,'Source CC List'!B:C,2,FALSE))</f>
        <v>0630540</v>
      </c>
      <c r="B49" t="str">
        <f t="shared" si="0"/>
        <v>06305401380</v>
      </c>
      <c r="C49">
        <v>2026</v>
      </c>
      <c r="D49" s="2" t="s">
        <v>196</v>
      </c>
      <c r="E49" s="2" t="s">
        <v>168</v>
      </c>
      <c r="F49" t="s">
        <v>160</v>
      </c>
      <c r="G49">
        <v>6</v>
      </c>
      <c r="H49">
        <v>207680.05</v>
      </c>
      <c r="I49" t="str">
        <f>IF(D49="","",VLOOKUP(D49,'Source CC List'!B:C,2,FALSE))</f>
        <v>0630540</v>
      </c>
      <c r="J49" t="str">
        <f t="shared" si="1"/>
        <v>06305401380</v>
      </c>
    </row>
    <row r="50" spans="1:10" x14ac:dyDescent="0.3">
      <c r="A50" t="str">
        <f>IF(D50="","",VLOOKUP(D50,'Source CC List'!B:C,2,FALSE))</f>
        <v>0630541</v>
      </c>
      <c r="B50" t="str">
        <f t="shared" si="0"/>
        <v>06305410182</v>
      </c>
      <c r="C50">
        <v>2026</v>
      </c>
      <c r="D50" s="2" t="s">
        <v>197</v>
      </c>
      <c r="E50" s="2" t="s">
        <v>179</v>
      </c>
      <c r="F50" t="s">
        <v>160</v>
      </c>
      <c r="G50">
        <v>6</v>
      </c>
      <c r="H50">
        <v>435170.15</v>
      </c>
      <c r="I50" t="str">
        <f>IF(D50="","",VLOOKUP(D50,'Source CC List'!B:C,2,FALSE))</f>
        <v>0630541</v>
      </c>
      <c r="J50" t="str">
        <f t="shared" si="1"/>
        <v>06305410182</v>
      </c>
    </row>
    <row r="51" spans="1:10" x14ac:dyDescent="0.3">
      <c r="A51" t="str">
        <f>IF(D51="","",VLOOKUP(D51,'Source CC List'!B:C,2,FALSE))</f>
        <v>0630541</v>
      </c>
      <c r="B51" t="str">
        <f t="shared" si="0"/>
        <v>06305410183</v>
      </c>
      <c r="C51">
        <v>2026</v>
      </c>
      <c r="D51" s="2" t="s">
        <v>197</v>
      </c>
      <c r="E51" s="2" t="s">
        <v>170</v>
      </c>
      <c r="F51" t="s">
        <v>160</v>
      </c>
      <c r="G51">
        <v>6</v>
      </c>
      <c r="H51">
        <v>325906.74</v>
      </c>
      <c r="I51" t="str">
        <f>IF(D51="","",VLOOKUP(D51,'Source CC List'!B:C,2,FALSE))</f>
        <v>0630541</v>
      </c>
      <c r="J51" t="str">
        <f t="shared" si="1"/>
        <v>06305410183</v>
      </c>
    </row>
    <row r="52" spans="1:10" x14ac:dyDescent="0.3">
      <c r="A52" t="str">
        <f>IF(D52="","",VLOOKUP(D52,'Source CC List'!B:C,2,FALSE))</f>
        <v>0630541</v>
      </c>
      <c r="B52" t="str">
        <f t="shared" si="0"/>
        <v>06305410181</v>
      </c>
      <c r="C52">
        <v>2026</v>
      </c>
      <c r="D52" s="2" t="s">
        <v>197</v>
      </c>
      <c r="E52" s="2" t="s">
        <v>185</v>
      </c>
      <c r="F52" t="s">
        <v>160</v>
      </c>
      <c r="G52">
        <v>6</v>
      </c>
      <c r="H52">
        <v>206508.79</v>
      </c>
      <c r="I52" t="str">
        <f>IF(D52="","",VLOOKUP(D52,'Source CC List'!B:C,2,FALSE))</f>
        <v>0630541</v>
      </c>
      <c r="J52" t="str">
        <f t="shared" si="1"/>
        <v>06305410181</v>
      </c>
    </row>
    <row r="53" spans="1:10" x14ac:dyDescent="0.3">
      <c r="A53" t="str">
        <f>IF(D53="","",VLOOKUP(D53,'Source CC List'!B:C,2,FALSE))</f>
        <v>0640615</v>
      </c>
      <c r="B53" t="str">
        <f t="shared" si="0"/>
        <v>06406150180</v>
      </c>
      <c r="C53">
        <v>2026</v>
      </c>
      <c r="D53" s="2" t="s">
        <v>198</v>
      </c>
      <c r="E53" s="2" t="s">
        <v>159</v>
      </c>
      <c r="F53" t="s">
        <v>160</v>
      </c>
      <c r="G53">
        <v>6</v>
      </c>
      <c r="H53">
        <v>3306799.25</v>
      </c>
      <c r="I53" t="str">
        <f>IF(D53="","",VLOOKUP(D53,'Source CC List'!B:C,2,FALSE))</f>
        <v>0640615</v>
      </c>
      <c r="J53" t="str">
        <f t="shared" si="1"/>
        <v>06406150180</v>
      </c>
    </row>
    <row r="54" spans="1:10" x14ac:dyDescent="0.3">
      <c r="A54" t="str">
        <f>IF(D54="","",VLOOKUP(D54,'Source CC List'!B:C,2,FALSE))</f>
        <v>0640630</v>
      </c>
      <c r="B54" t="str">
        <f t="shared" si="0"/>
        <v>06406300180</v>
      </c>
      <c r="C54">
        <v>2026</v>
      </c>
      <c r="D54" s="2" t="s">
        <v>199</v>
      </c>
      <c r="E54" s="2" t="s">
        <v>159</v>
      </c>
      <c r="F54" t="s">
        <v>160</v>
      </c>
      <c r="G54">
        <v>6</v>
      </c>
      <c r="H54">
        <v>19943975.449999999</v>
      </c>
      <c r="I54" t="str">
        <f>IF(D54="","",VLOOKUP(D54,'Source CC List'!B:C,2,FALSE))</f>
        <v>0640630</v>
      </c>
      <c r="J54" t="str">
        <f t="shared" si="1"/>
        <v>06406300180</v>
      </c>
    </row>
    <row r="55" spans="1:10" x14ac:dyDescent="0.3">
      <c r="A55" t="str">
        <f>IF(D55="","",VLOOKUP(D55,'Source CC List'!B:C,2,FALSE))</f>
        <v>0640630</v>
      </c>
      <c r="B55" t="str">
        <f t="shared" si="0"/>
        <v>06406300287</v>
      </c>
      <c r="C55">
        <v>2026</v>
      </c>
      <c r="D55" s="2" t="s">
        <v>199</v>
      </c>
      <c r="E55" s="2" t="s">
        <v>175</v>
      </c>
      <c r="F55" t="s">
        <v>160</v>
      </c>
      <c r="G55">
        <v>6</v>
      </c>
      <c r="H55">
        <v>3242089.04</v>
      </c>
      <c r="I55" t="str">
        <f>IF(D55="","",VLOOKUP(D55,'Source CC List'!B:C,2,FALSE))</f>
        <v>0640630</v>
      </c>
      <c r="J55" t="str">
        <f t="shared" si="1"/>
        <v>06406300287</v>
      </c>
    </row>
    <row r="56" spans="1:10" x14ac:dyDescent="0.3">
      <c r="A56" t="str">
        <f>IF(D56="","",VLOOKUP(D56,'Source CC List'!B:C,2,FALSE))</f>
        <v>0640665</v>
      </c>
      <c r="B56" t="str">
        <f t="shared" si="0"/>
        <v>06406650180</v>
      </c>
      <c r="C56">
        <v>2026</v>
      </c>
      <c r="D56" s="2" t="s">
        <v>200</v>
      </c>
      <c r="E56" s="2" t="s">
        <v>159</v>
      </c>
      <c r="F56" t="s">
        <v>160</v>
      </c>
      <c r="G56">
        <v>6</v>
      </c>
      <c r="H56">
        <v>7878719.6699999999</v>
      </c>
      <c r="I56" t="str">
        <f>IF(D56="","",VLOOKUP(D56,'Source CC List'!B:C,2,FALSE))</f>
        <v>0640665</v>
      </c>
      <c r="J56" t="str">
        <f t="shared" si="1"/>
        <v>06406650180</v>
      </c>
    </row>
    <row r="57" spans="1:10" x14ac:dyDescent="0.3">
      <c r="A57" t="str">
        <f>IF(D57="","",VLOOKUP(D57,'Source CC List'!B:C,2,FALSE))</f>
        <v>0640665</v>
      </c>
      <c r="B57" t="str">
        <f t="shared" si="0"/>
        <v>06406650287</v>
      </c>
      <c r="C57">
        <v>2026</v>
      </c>
      <c r="D57" s="2" t="s">
        <v>200</v>
      </c>
      <c r="E57" s="2" t="s">
        <v>175</v>
      </c>
      <c r="F57" t="s">
        <v>160</v>
      </c>
      <c r="G57">
        <v>6</v>
      </c>
      <c r="H57">
        <v>4077525.4</v>
      </c>
      <c r="I57" t="str">
        <f>IF(D57="","",VLOOKUP(D57,'Source CC List'!B:C,2,FALSE))</f>
        <v>0640665</v>
      </c>
      <c r="J57" t="str">
        <f t="shared" si="1"/>
        <v>06406650287</v>
      </c>
    </row>
    <row r="58" spans="1:10" x14ac:dyDescent="0.3">
      <c r="A58" t="str">
        <f>IF(D58="","",VLOOKUP(D58,'Source CC List'!B:C,2,FALSE))</f>
        <v>2943055</v>
      </c>
      <c r="B58" t="str">
        <f t="shared" si="0"/>
        <v>29430550180</v>
      </c>
      <c r="C58">
        <v>2026</v>
      </c>
      <c r="D58" s="2" t="s">
        <v>201</v>
      </c>
      <c r="E58" s="2" t="s">
        <v>159</v>
      </c>
      <c r="F58" t="s">
        <v>160</v>
      </c>
      <c r="G58">
        <v>6</v>
      </c>
      <c r="H58">
        <v>765108.58</v>
      </c>
      <c r="I58" t="str">
        <f>IF(D58="","",VLOOKUP(D58,'Source CC List'!B:C,2,FALSE))</f>
        <v>2943055</v>
      </c>
      <c r="J58" t="str">
        <f t="shared" si="1"/>
        <v>29430550180</v>
      </c>
    </row>
    <row r="59" spans="1:10" x14ac:dyDescent="0.3">
      <c r="A59" t="str">
        <f>IF(D59="","",VLOOKUP(D59,'Source CC List'!B:C,2,FALSE))</f>
        <v>2943055</v>
      </c>
      <c r="B59" t="str">
        <f t="shared" si="0"/>
        <v>29430550186</v>
      </c>
      <c r="C59">
        <v>2026</v>
      </c>
      <c r="D59" s="2" t="s">
        <v>201</v>
      </c>
      <c r="E59" s="2" t="s">
        <v>190</v>
      </c>
      <c r="F59" t="s">
        <v>160</v>
      </c>
      <c r="G59">
        <v>6</v>
      </c>
      <c r="H59">
        <v>3264.58</v>
      </c>
      <c r="I59" t="str">
        <f>IF(D59="","",VLOOKUP(D59,'Source CC List'!B:C,2,FALSE))</f>
        <v>2943055</v>
      </c>
      <c r="J59" t="str">
        <f t="shared" si="1"/>
        <v>29430550186</v>
      </c>
    </row>
    <row r="60" spans="1:10" x14ac:dyDescent="0.3">
      <c r="A60" t="str">
        <f>IF(D60="","",VLOOKUP(D60,'Source CC List'!B:C,2,FALSE))</f>
        <v>0650015</v>
      </c>
      <c r="B60" t="str">
        <f t="shared" si="0"/>
        <v>06500150283</v>
      </c>
      <c r="C60">
        <v>2026</v>
      </c>
      <c r="D60" s="2" t="s">
        <v>202</v>
      </c>
      <c r="E60" s="2" t="s">
        <v>167</v>
      </c>
      <c r="F60" t="s">
        <v>160</v>
      </c>
      <c r="G60">
        <v>6</v>
      </c>
      <c r="H60">
        <v>336982.18</v>
      </c>
      <c r="I60" t="str">
        <f>IF(D60="","",VLOOKUP(D60,'Source CC List'!B:C,2,FALSE))</f>
        <v>0650015</v>
      </c>
      <c r="J60" t="str">
        <f t="shared" si="1"/>
        <v>06500150283</v>
      </c>
    </row>
    <row r="61" spans="1:10" x14ac:dyDescent="0.3">
      <c r="A61" t="str">
        <f>IF(D61="","",VLOOKUP(D61,'Source CC List'!B:C,2,FALSE))</f>
        <v>0650296</v>
      </c>
      <c r="B61" t="str">
        <f t="shared" si="0"/>
        <v>06502960180</v>
      </c>
      <c r="C61">
        <v>2026</v>
      </c>
      <c r="D61" s="2" t="s">
        <v>203</v>
      </c>
      <c r="E61" s="2" t="s">
        <v>159</v>
      </c>
      <c r="F61" t="s">
        <v>160</v>
      </c>
      <c r="G61">
        <v>6</v>
      </c>
      <c r="H61">
        <v>362288.61</v>
      </c>
      <c r="I61" t="str">
        <f>IF(D61="","",VLOOKUP(D61,'Source CC List'!B:C,2,FALSE))</f>
        <v>0650296</v>
      </c>
      <c r="J61" t="str">
        <f t="shared" si="1"/>
        <v>06502960180</v>
      </c>
    </row>
    <row r="62" spans="1:10" x14ac:dyDescent="0.3">
      <c r="A62" t="str">
        <f>IF(D62="","",VLOOKUP(D62,'Source CC List'!B:C,2,FALSE))</f>
        <v>0710000</v>
      </c>
      <c r="B62" t="str">
        <f t="shared" si="0"/>
        <v>07100000181</v>
      </c>
      <c r="C62">
        <v>2026</v>
      </c>
      <c r="D62" s="2" t="s">
        <v>8918</v>
      </c>
      <c r="E62" s="2" t="s">
        <v>185</v>
      </c>
      <c r="F62" t="s">
        <v>160</v>
      </c>
      <c r="G62">
        <v>6</v>
      </c>
      <c r="H62">
        <v>582116.02</v>
      </c>
      <c r="I62" t="str">
        <f>IF(D62="","",VLOOKUP(D62,'Source CC List'!B:C,2,FALSE))</f>
        <v>0710000</v>
      </c>
      <c r="J62" t="str">
        <f t="shared" si="1"/>
        <v>07100000181</v>
      </c>
    </row>
    <row r="63" spans="1:10" x14ac:dyDescent="0.3">
      <c r="A63" t="str">
        <f>IF(D63="","",VLOOKUP(D63,'Source CC List'!B:C,2,FALSE))</f>
        <v>0710000</v>
      </c>
      <c r="B63" t="str">
        <f t="shared" si="0"/>
        <v>07100001185</v>
      </c>
      <c r="C63">
        <v>2026</v>
      </c>
      <c r="D63" s="2" t="s">
        <v>8918</v>
      </c>
      <c r="E63" s="2" t="s">
        <v>600</v>
      </c>
      <c r="F63" t="s">
        <v>160</v>
      </c>
      <c r="G63">
        <v>6</v>
      </c>
      <c r="H63">
        <v>306901.48</v>
      </c>
      <c r="I63" t="str">
        <f>IF(D63="","",VLOOKUP(D63,'Source CC List'!B:C,2,FALSE))</f>
        <v>0710000</v>
      </c>
      <c r="J63" t="str">
        <f t="shared" si="1"/>
        <v>07100001185</v>
      </c>
    </row>
    <row r="64" spans="1:10" x14ac:dyDescent="0.3">
      <c r="A64" t="str">
        <f>IF(D64="","",VLOOKUP(D64,'Source CC List'!B:C,2,FALSE))</f>
        <v>0740670</v>
      </c>
      <c r="B64" t="str">
        <f t="shared" si="0"/>
        <v>07406700180</v>
      </c>
      <c r="C64">
        <v>2026</v>
      </c>
      <c r="D64" s="2" t="s">
        <v>8928</v>
      </c>
      <c r="E64" s="2" t="s">
        <v>159</v>
      </c>
      <c r="F64" t="s">
        <v>160</v>
      </c>
      <c r="G64">
        <v>6</v>
      </c>
      <c r="H64">
        <v>2567645.4500000002</v>
      </c>
      <c r="I64" t="str">
        <f>IF(D64="","",VLOOKUP(D64,'Source CC List'!B:C,2,FALSE))</f>
        <v>0740670</v>
      </c>
      <c r="J64" t="str">
        <f t="shared" si="1"/>
        <v>07406700180</v>
      </c>
    </row>
    <row r="65" spans="1:10" x14ac:dyDescent="0.3">
      <c r="A65" t="str">
        <f>IF(D65="","",VLOOKUP(D65,'Source CC List'!B:C,2,FALSE))</f>
        <v>0840750</v>
      </c>
      <c r="B65" t="str">
        <f t="shared" si="0"/>
        <v>08407500180</v>
      </c>
      <c r="C65">
        <v>2026</v>
      </c>
      <c r="D65" s="2" t="s">
        <v>204</v>
      </c>
      <c r="E65" s="2" t="s">
        <v>159</v>
      </c>
      <c r="F65" t="s">
        <v>160</v>
      </c>
      <c r="G65">
        <v>6</v>
      </c>
      <c r="H65">
        <v>1111476.76</v>
      </c>
      <c r="I65" t="str">
        <f>IF(D65="","",VLOOKUP(D65,'Source CC List'!B:C,2,FALSE))</f>
        <v>0840750</v>
      </c>
      <c r="J65" t="str">
        <f t="shared" si="1"/>
        <v>08407500180</v>
      </c>
    </row>
    <row r="66" spans="1:10" x14ac:dyDescent="0.3">
      <c r="A66" t="str">
        <f>IF(D66="","",VLOOKUP(D66,'Source CC List'!B:C,2,FALSE))</f>
        <v>0840755</v>
      </c>
      <c r="B66" t="str">
        <f t="shared" si="0"/>
        <v>08407550180</v>
      </c>
      <c r="C66">
        <v>2026</v>
      </c>
      <c r="D66" s="2" t="s">
        <v>205</v>
      </c>
      <c r="E66" s="2" t="s">
        <v>159</v>
      </c>
      <c r="F66" t="s">
        <v>160</v>
      </c>
      <c r="G66">
        <v>6</v>
      </c>
      <c r="H66">
        <v>2257632.9500000002</v>
      </c>
      <c r="I66" t="str">
        <f>IF(D66="","",VLOOKUP(D66,'Source CC List'!B:C,2,FALSE))</f>
        <v>0840755</v>
      </c>
      <c r="J66" t="str">
        <f t="shared" si="1"/>
        <v>08407550180</v>
      </c>
    </row>
    <row r="67" spans="1:10" x14ac:dyDescent="0.3">
      <c r="A67" t="str">
        <f>IF(D67="","",VLOOKUP(D67,'Source CC List'!B:C,2,FALSE))</f>
        <v>1241180</v>
      </c>
      <c r="B67" t="str">
        <f t="shared" ref="B67:B130" si="2">IF(E67="","",CONCATENATE(I67,TEXT(E67,"0000")))</f>
        <v>12411800180</v>
      </c>
      <c r="C67">
        <v>2026</v>
      </c>
      <c r="D67" s="2" t="s">
        <v>206</v>
      </c>
      <c r="E67" s="2" t="s">
        <v>159</v>
      </c>
      <c r="F67" t="s">
        <v>160</v>
      </c>
      <c r="G67">
        <v>6</v>
      </c>
      <c r="H67">
        <v>243204.67</v>
      </c>
      <c r="I67" t="str">
        <f>IF(D67="","",VLOOKUP(D67,'Source CC List'!B:C,2,FALSE))</f>
        <v>1241180</v>
      </c>
      <c r="J67" t="str">
        <f t="shared" ref="J67:J130" si="3">IF(D67="","",CONCATENATE(I67,TEXT(E67,"0000")))</f>
        <v>12411800180</v>
      </c>
    </row>
    <row r="68" spans="1:10" x14ac:dyDescent="0.3">
      <c r="A68" t="str">
        <f>IF(D68="","",VLOOKUP(D68,'Source CC List'!B:C,2,FALSE))</f>
        <v>9148565</v>
      </c>
      <c r="B68" t="str">
        <f t="shared" si="2"/>
        <v>91485650180</v>
      </c>
      <c r="C68">
        <v>2026</v>
      </c>
      <c r="D68" s="2" t="s">
        <v>207</v>
      </c>
      <c r="E68" s="2" t="s">
        <v>159</v>
      </c>
      <c r="F68" t="s">
        <v>160</v>
      </c>
      <c r="G68">
        <v>6</v>
      </c>
      <c r="H68">
        <v>891608.83</v>
      </c>
      <c r="I68" t="str">
        <f>IF(D68="","",VLOOKUP(D68,'Source CC List'!B:C,2,FALSE))</f>
        <v>9148565</v>
      </c>
      <c r="J68" t="str">
        <f t="shared" si="3"/>
        <v>91485650180</v>
      </c>
    </row>
    <row r="69" spans="1:10" x14ac:dyDescent="0.3">
      <c r="A69" t="str">
        <f>IF(D69="","",VLOOKUP(D69,'Source CC List'!B:C,2,FALSE))</f>
        <v>0910000</v>
      </c>
      <c r="B69" t="str">
        <f t="shared" si="2"/>
        <v>09100000184</v>
      </c>
      <c r="C69">
        <v>2026</v>
      </c>
      <c r="D69" s="2" t="s">
        <v>209</v>
      </c>
      <c r="E69" s="2" t="s">
        <v>171</v>
      </c>
      <c r="F69" t="s">
        <v>160</v>
      </c>
      <c r="G69">
        <v>6</v>
      </c>
      <c r="H69">
        <v>520205.05</v>
      </c>
      <c r="I69" t="str">
        <f>IF(D69="","",VLOOKUP(D69,'Source CC List'!B:C,2,FALSE))</f>
        <v>0910000</v>
      </c>
      <c r="J69" t="str">
        <f t="shared" si="3"/>
        <v>09100000184</v>
      </c>
    </row>
    <row r="70" spans="1:10" x14ac:dyDescent="0.3">
      <c r="A70" t="str">
        <f>IF(D70="","",VLOOKUP(D70,'Source CC List'!B:C,2,FALSE))</f>
        <v>0930301</v>
      </c>
      <c r="B70" t="str">
        <f t="shared" si="2"/>
        <v>09303010182</v>
      </c>
      <c r="C70">
        <v>2026</v>
      </c>
      <c r="D70" s="2" t="s">
        <v>210</v>
      </c>
      <c r="E70" s="2" t="s">
        <v>179</v>
      </c>
      <c r="F70" t="s">
        <v>160</v>
      </c>
      <c r="G70">
        <v>6</v>
      </c>
      <c r="H70">
        <v>214231.35</v>
      </c>
      <c r="I70" t="str">
        <f>IF(D70="","",VLOOKUP(D70,'Source CC List'!B:C,2,FALSE))</f>
        <v>0930301</v>
      </c>
      <c r="J70" t="str">
        <f t="shared" si="3"/>
        <v>09303010182</v>
      </c>
    </row>
    <row r="71" spans="1:10" x14ac:dyDescent="0.3">
      <c r="A71" t="str">
        <f>IF(D71="","",VLOOKUP(D71,'Source CC List'!B:C,2,FALSE))</f>
        <v>0930301</v>
      </c>
      <c r="B71" t="str">
        <f t="shared" si="2"/>
        <v>09303010180</v>
      </c>
      <c r="C71">
        <v>2026</v>
      </c>
      <c r="D71" s="2" t="s">
        <v>210</v>
      </c>
      <c r="E71" s="2" t="s">
        <v>159</v>
      </c>
      <c r="F71" t="s">
        <v>160</v>
      </c>
      <c r="G71">
        <v>6</v>
      </c>
      <c r="H71">
        <v>163009.22</v>
      </c>
      <c r="I71" t="str">
        <f>IF(D71="","",VLOOKUP(D71,'Source CC List'!B:C,2,FALSE))</f>
        <v>0930301</v>
      </c>
      <c r="J71" t="str">
        <f t="shared" si="3"/>
        <v>09303010180</v>
      </c>
    </row>
    <row r="72" spans="1:10" x14ac:dyDescent="0.3">
      <c r="A72" t="str">
        <f>IF(D72="","",VLOOKUP(D72,'Source CC List'!B:C,2,FALSE))</f>
        <v>0940775</v>
      </c>
      <c r="B72" t="str">
        <f t="shared" si="2"/>
        <v>09407750180</v>
      </c>
      <c r="C72">
        <v>2026</v>
      </c>
      <c r="D72" s="2" t="s">
        <v>211</v>
      </c>
      <c r="E72" s="2" t="s">
        <v>159</v>
      </c>
      <c r="F72" t="s">
        <v>160</v>
      </c>
      <c r="G72">
        <v>6</v>
      </c>
      <c r="H72">
        <v>698111.3</v>
      </c>
      <c r="I72" t="str">
        <f>IF(D72="","",VLOOKUP(D72,'Source CC List'!B:C,2,FALSE))</f>
        <v>0940775</v>
      </c>
      <c r="J72" t="str">
        <f t="shared" si="3"/>
        <v>09407750180</v>
      </c>
    </row>
    <row r="73" spans="1:10" x14ac:dyDescent="0.3">
      <c r="A73" t="str">
        <f>IF(D73="","",VLOOKUP(D73,'Source CC List'!B:C,2,FALSE))</f>
        <v>0940775</v>
      </c>
      <c r="B73" t="str">
        <f t="shared" si="2"/>
        <v>09407750186</v>
      </c>
      <c r="C73">
        <v>2026</v>
      </c>
      <c r="D73" s="2" t="s">
        <v>211</v>
      </c>
      <c r="E73" s="2" t="s">
        <v>190</v>
      </c>
      <c r="F73" t="s">
        <v>160</v>
      </c>
      <c r="G73">
        <v>6</v>
      </c>
      <c r="H73">
        <v>63106.239999999998</v>
      </c>
      <c r="I73" t="str">
        <f>IF(D73="","",VLOOKUP(D73,'Source CC List'!B:C,2,FALSE))</f>
        <v>0940775</v>
      </c>
      <c r="J73" t="str">
        <f t="shared" si="3"/>
        <v>09407750186</v>
      </c>
    </row>
    <row r="74" spans="1:10" x14ac:dyDescent="0.3">
      <c r="A74" t="str">
        <f>IF(D74="","",VLOOKUP(D74,'Source CC List'!B:C,2,FALSE))</f>
        <v>0940815</v>
      </c>
      <c r="B74" t="str">
        <f t="shared" si="2"/>
        <v>09408150180</v>
      </c>
      <c r="C74">
        <v>2026</v>
      </c>
      <c r="D74" s="2" t="s">
        <v>212</v>
      </c>
      <c r="E74" s="2" t="s">
        <v>159</v>
      </c>
      <c r="F74" t="s">
        <v>160</v>
      </c>
      <c r="G74">
        <v>6</v>
      </c>
      <c r="H74">
        <v>1391486.36</v>
      </c>
      <c r="I74" t="str">
        <f>IF(D74="","",VLOOKUP(D74,'Source CC List'!B:C,2,FALSE))</f>
        <v>0940815</v>
      </c>
      <c r="J74" t="str">
        <f t="shared" si="3"/>
        <v>09408150180</v>
      </c>
    </row>
    <row r="75" spans="1:10" x14ac:dyDescent="0.3">
      <c r="A75" t="str">
        <f>IF(D75="","",VLOOKUP(D75,'Source CC List'!B:C,2,FALSE))</f>
        <v>0940875</v>
      </c>
      <c r="B75" t="str">
        <f t="shared" si="2"/>
        <v>09408750180</v>
      </c>
      <c r="C75">
        <v>2026</v>
      </c>
      <c r="D75" s="2" t="s">
        <v>213</v>
      </c>
      <c r="E75" s="2" t="s">
        <v>159</v>
      </c>
      <c r="F75" t="s">
        <v>160</v>
      </c>
      <c r="G75">
        <v>6</v>
      </c>
      <c r="H75">
        <v>2440738.06</v>
      </c>
      <c r="I75" t="str">
        <f>IF(D75="","",VLOOKUP(D75,'Source CC List'!B:C,2,FALSE))</f>
        <v>0940875</v>
      </c>
      <c r="J75" t="str">
        <f t="shared" si="3"/>
        <v>09408750180</v>
      </c>
    </row>
    <row r="76" spans="1:10" x14ac:dyDescent="0.3">
      <c r="A76" t="str">
        <f>IF(D76="","",VLOOKUP(D76,'Source CC List'!B:C,2,FALSE))</f>
        <v>2542650</v>
      </c>
      <c r="B76" t="str">
        <f t="shared" si="2"/>
        <v>25426500180</v>
      </c>
      <c r="C76">
        <v>2026</v>
      </c>
      <c r="D76" s="2" t="s">
        <v>214</v>
      </c>
      <c r="E76" s="2" t="s">
        <v>159</v>
      </c>
      <c r="F76" t="s">
        <v>160</v>
      </c>
      <c r="G76">
        <v>6</v>
      </c>
      <c r="H76">
        <v>167346.26</v>
      </c>
      <c r="I76" t="str">
        <f>IF(D76="","",VLOOKUP(D76,'Source CC List'!B:C,2,FALSE))</f>
        <v>2542650</v>
      </c>
      <c r="J76" t="str">
        <f t="shared" si="3"/>
        <v>25426500180</v>
      </c>
    </row>
    <row r="77" spans="1:10" x14ac:dyDescent="0.3">
      <c r="A77" t="str">
        <f>IF(D77="","",VLOOKUP(D77,'Source CC List'!B:C,2,FALSE))</f>
        <v>0961101</v>
      </c>
      <c r="B77" t="str">
        <f t="shared" si="2"/>
        <v>09611010180</v>
      </c>
      <c r="C77">
        <v>2026</v>
      </c>
      <c r="D77" s="2" t="s">
        <v>216</v>
      </c>
      <c r="E77" s="2" t="s">
        <v>159</v>
      </c>
      <c r="F77" t="s">
        <v>160</v>
      </c>
      <c r="G77">
        <v>6</v>
      </c>
      <c r="H77">
        <v>67980.05</v>
      </c>
      <c r="I77" t="str">
        <f>IF(D77="","",VLOOKUP(D77,'Source CC List'!B:C,2,FALSE))</f>
        <v>0961101</v>
      </c>
      <c r="J77" t="str">
        <f t="shared" si="3"/>
        <v>09611010180</v>
      </c>
    </row>
    <row r="78" spans="1:10" x14ac:dyDescent="0.3">
      <c r="A78" t="str">
        <f>IF(D78="","",VLOOKUP(D78,'Source CC List'!B:C,2,FALSE))</f>
        <v>0961101</v>
      </c>
      <c r="B78" t="str">
        <f t="shared" si="2"/>
        <v>09611010182</v>
      </c>
      <c r="C78">
        <v>2026</v>
      </c>
      <c r="D78" s="2" t="s">
        <v>216</v>
      </c>
      <c r="E78" s="2" t="s">
        <v>179</v>
      </c>
      <c r="F78" t="s">
        <v>160</v>
      </c>
      <c r="G78">
        <v>6</v>
      </c>
      <c r="H78">
        <v>39144.44</v>
      </c>
      <c r="I78" t="str">
        <f>IF(D78="","",VLOOKUP(D78,'Source CC List'!B:C,2,FALSE))</f>
        <v>0961101</v>
      </c>
      <c r="J78" t="str">
        <f t="shared" si="3"/>
        <v>09611010182</v>
      </c>
    </row>
    <row r="79" spans="1:10" x14ac:dyDescent="0.3">
      <c r="A79" t="str">
        <f>IF(D79="","",VLOOKUP(D79,'Source CC List'!B:C,2,FALSE))</f>
        <v>0962002</v>
      </c>
      <c r="B79" t="str">
        <f t="shared" si="2"/>
        <v>09620021180</v>
      </c>
      <c r="C79">
        <v>2026</v>
      </c>
      <c r="D79" s="2" t="s">
        <v>217</v>
      </c>
      <c r="E79" s="2" t="s">
        <v>218</v>
      </c>
      <c r="F79" t="s">
        <v>160</v>
      </c>
      <c r="G79">
        <v>6</v>
      </c>
      <c r="H79">
        <v>75590.679999999993</v>
      </c>
      <c r="I79" t="str">
        <f>IF(D79="","",VLOOKUP(D79,'Source CC List'!B:C,2,FALSE))</f>
        <v>0962002</v>
      </c>
      <c r="J79" t="str">
        <f t="shared" si="3"/>
        <v>09620021180</v>
      </c>
    </row>
    <row r="80" spans="1:10" x14ac:dyDescent="0.3">
      <c r="A80" t="str">
        <f>IF(D80="","",VLOOKUP(D80,'Source CC List'!B:C,2,FALSE))</f>
        <v>1010000</v>
      </c>
      <c r="B80" t="str">
        <f t="shared" si="2"/>
        <v>10100000185</v>
      </c>
      <c r="C80">
        <v>2026</v>
      </c>
      <c r="D80" s="2" t="s">
        <v>220</v>
      </c>
      <c r="E80" s="2" t="s">
        <v>194</v>
      </c>
      <c r="F80" t="s">
        <v>160</v>
      </c>
      <c r="G80">
        <v>6</v>
      </c>
      <c r="H80">
        <v>526804.34</v>
      </c>
      <c r="I80" t="str">
        <f>IF(D80="","",VLOOKUP(D80,'Source CC List'!B:C,2,FALSE))</f>
        <v>1010000</v>
      </c>
      <c r="J80" t="str">
        <f t="shared" si="3"/>
        <v>10100000185</v>
      </c>
    </row>
    <row r="81" spans="1:10" x14ac:dyDescent="0.3">
      <c r="A81" t="str">
        <f>IF(D81="","",VLOOKUP(D81,'Source CC List'!B:C,2,FALSE))</f>
        <v>1010000</v>
      </c>
      <c r="B81" t="str">
        <f t="shared" si="2"/>
        <v>10100000580</v>
      </c>
      <c r="C81">
        <v>2026</v>
      </c>
      <c r="D81" s="2" t="s">
        <v>220</v>
      </c>
      <c r="E81" s="2" t="s">
        <v>221</v>
      </c>
      <c r="F81" t="s">
        <v>160</v>
      </c>
      <c r="G81">
        <v>6</v>
      </c>
      <c r="H81">
        <v>187094.81</v>
      </c>
      <c r="I81" t="str">
        <f>IF(D81="","",VLOOKUP(D81,'Source CC List'!B:C,2,FALSE))</f>
        <v>1010000</v>
      </c>
      <c r="J81" t="str">
        <f t="shared" si="3"/>
        <v>10100000580</v>
      </c>
    </row>
    <row r="82" spans="1:10" x14ac:dyDescent="0.3">
      <c r="A82" t="str">
        <f>IF(D82="","",VLOOKUP(D82,'Source CC List'!B:C,2,FALSE))</f>
        <v>1010000</v>
      </c>
      <c r="B82" t="str">
        <f t="shared" si="2"/>
        <v>10100001186</v>
      </c>
      <c r="C82">
        <v>2026</v>
      </c>
      <c r="D82" s="2" t="s">
        <v>220</v>
      </c>
      <c r="E82" s="2" t="s">
        <v>222</v>
      </c>
      <c r="F82" t="s">
        <v>160</v>
      </c>
      <c r="G82">
        <v>6</v>
      </c>
      <c r="H82">
        <v>296042.40999999997</v>
      </c>
      <c r="I82" t="str">
        <f>IF(D82="","",VLOOKUP(D82,'Source CC List'!B:C,2,FALSE))</f>
        <v>1010000</v>
      </c>
      <c r="J82" t="str">
        <f t="shared" si="3"/>
        <v>10100001186</v>
      </c>
    </row>
    <row r="83" spans="1:10" x14ac:dyDescent="0.3">
      <c r="A83" t="str">
        <f>IF(D83="","",VLOOKUP(D83,'Source CC List'!B:C,2,FALSE))</f>
        <v>1010000</v>
      </c>
      <c r="B83" t="str">
        <f t="shared" si="2"/>
        <v>10100000282</v>
      </c>
      <c r="C83">
        <v>2026</v>
      </c>
      <c r="D83" s="2" t="s">
        <v>220</v>
      </c>
      <c r="E83" s="2" t="s">
        <v>223</v>
      </c>
      <c r="F83" t="s">
        <v>160</v>
      </c>
      <c r="G83">
        <v>6</v>
      </c>
      <c r="H83">
        <v>685967.13</v>
      </c>
      <c r="I83" t="str">
        <f>IF(D83="","",VLOOKUP(D83,'Source CC List'!B:C,2,FALSE))</f>
        <v>1010000</v>
      </c>
      <c r="J83" t="str">
        <f t="shared" si="3"/>
        <v>10100000282</v>
      </c>
    </row>
    <row r="84" spans="1:10" x14ac:dyDescent="0.3">
      <c r="A84" t="str">
        <f>IF(D84="","",VLOOKUP(D84,'Source CC List'!B:C,2,FALSE))</f>
        <v>1040935</v>
      </c>
      <c r="B84" t="str">
        <f t="shared" si="2"/>
        <v>10409350180</v>
      </c>
      <c r="C84">
        <v>2026</v>
      </c>
      <c r="D84" s="2" t="s">
        <v>224</v>
      </c>
      <c r="E84" s="2" t="s">
        <v>159</v>
      </c>
      <c r="F84" t="s">
        <v>160</v>
      </c>
      <c r="G84">
        <v>6</v>
      </c>
      <c r="H84">
        <v>3375452.87</v>
      </c>
      <c r="I84" t="str">
        <f>IF(D84="","",VLOOKUP(D84,'Source CC List'!B:C,2,FALSE))</f>
        <v>1040935</v>
      </c>
      <c r="J84" t="str">
        <f t="shared" si="3"/>
        <v>10409350180</v>
      </c>
    </row>
    <row r="85" spans="1:10" x14ac:dyDescent="0.3">
      <c r="A85" t="str">
        <f>IF(D85="","",VLOOKUP(D85,'Source CC List'!B:C,2,FALSE))</f>
        <v>1040945</v>
      </c>
      <c r="B85" t="str">
        <f t="shared" si="2"/>
        <v>10409450181</v>
      </c>
      <c r="C85">
        <v>2026</v>
      </c>
      <c r="D85" s="2" t="s">
        <v>225</v>
      </c>
      <c r="E85" s="2" t="s">
        <v>185</v>
      </c>
      <c r="F85" t="s">
        <v>160</v>
      </c>
      <c r="G85">
        <v>6</v>
      </c>
      <c r="H85">
        <v>1303018.76</v>
      </c>
      <c r="I85" t="str">
        <f>IF(D85="","",VLOOKUP(D85,'Source CC List'!B:C,2,FALSE))</f>
        <v>1040945</v>
      </c>
      <c r="J85" t="str">
        <f t="shared" si="3"/>
        <v>10409450181</v>
      </c>
    </row>
    <row r="86" spans="1:10" x14ac:dyDescent="0.3">
      <c r="A86" t="str">
        <f>IF(D86="","",VLOOKUP(D86,'Source CC List'!B:C,2,FALSE))</f>
        <v>1040945</v>
      </c>
      <c r="B86" t="str">
        <f t="shared" si="2"/>
        <v>10409450180</v>
      </c>
      <c r="C86">
        <v>2026</v>
      </c>
      <c r="D86" s="2" t="s">
        <v>225</v>
      </c>
      <c r="E86" s="2" t="s">
        <v>159</v>
      </c>
      <c r="F86" t="s">
        <v>160</v>
      </c>
      <c r="G86">
        <v>6</v>
      </c>
      <c r="H86">
        <v>4433340.3600000003</v>
      </c>
      <c r="I86" t="str">
        <f>IF(D86="","",VLOOKUP(D86,'Source CC List'!B:C,2,FALSE))</f>
        <v>1040945</v>
      </c>
      <c r="J86" t="str">
        <f t="shared" si="3"/>
        <v>10409450180</v>
      </c>
    </row>
    <row r="87" spans="1:10" x14ac:dyDescent="0.3">
      <c r="A87" t="str">
        <f>IF(D87="","",VLOOKUP(D87,'Source CC List'!B:C,2,FALSE))</f>
        <v>1041000</v>
      </c>
      <c r="B87" t="str">
        <f t="shared" si="2"/>
        <v>10410000180</v>
      </c>
      <c r="C87">
        <v>2026</v>
      </c>
      <c r="D87" s="2" t="s">
        <v>226</v>
      </c>
      <c r="E87" s="2" t="s">
        <v>159</v>
      </c>
      <c r="F87" t="s">
        <v>160</v>
      </c>
      <c r="G87">
        <v>6</v>
      </c>
      <c r="H87">
        <v>2476018.36</v>
      </c>
      <c r="I87" t="str">
        <f>IF(D87="","",VLOOKUP(D87,'Source CC List'!B:C,2,FALSE))</f>
        <v>1041000</v>
      </c>
      <c r="J87" t="str">
        <f t="shared" si="3"/>
        <v>10410000180</v>
      </c>
    </row>
    <row r="88" spans="1:10" x14ac:dyDescent="0.3">
      <c r="A88" t="str">
        <f>IF(D88="","",VLOOKUP(D88,'Source CC List'!B:C,2,FALSE))</f>
        <v>1041010</v>
      </c>
      <c r="B88" t="str">
        <f t="shared" si="2"/>
        <v>10410100180</v>
      </c>
      <c r="C88">
        <v>2026</v>
      </c>
      <c r="D88" s="2" t="s">
        <v>227</v>
      </c>
      <c r="E88" s="2" t="s">
        <v>159</v>
      </c>
      <c r="F88" t="s">
        <v>160</v>
      </c>
      <c r="G88">
        <v>6</v>
      </c>
      <c r="H88">
        <v>23291358.5</v>
      </c>
      <c r="I88" t="str">
        <f>IF(D88="","",VLOOKUP(D88,'Source CC List'!B:C,2,FALSE))</f>
        <v>1041010</v>
      </c>
      <c r="J88" t="str">
        <f t="shared" si="3"/>
        <v>10410100180</v>
      </c>
    </row>
    <row r="89" spans="1:10" x14ac:dyDescent="0.3">
      <c r="A89" t="str">
        <f>IF(D89="","",VLOOKUP(D89,'Source CC List'!B:C,2,FALSE))</f>
        <v>1050025</v>
      </c>
      <c r="B89" t="str">
        <f t="shared" si="2"/>
        <v>10500250181</v>
      </c>
      <c r="C89">
        <v>2026</v>
      </c>
      <c r="D89" s="2" t="s">
        <v>228</v>
      </c>
      <c r="E89" s="2" t="s">
        <v>185</v>
      </c>
      <c r="F89" t="s">
        <v>160</v>
      </c>
      <c r="G89">
        <v>6</v>
      </c>
      <c r="H89">
        <v>320926.78999999998</v>
      </c>
      <c r="I89" t="str">
        <f>IF(D89="","",VLOOKUP(D89,'Source CC List'!B:C,2,FALSE))</f>
        <v>1050025</v>
      </c>
      <c r="J89" t="str">
        <f t="shared" si="3"/>
        <v>10500250181</v>
      </c>
    </row>
    <row r="90" spans="1:10" x14ac:dyDescent="0.3">
      <c r="A90" t="str">
        <f>IF(D90="","",VLOOKUP(D90,'Source CC List'!B:C,2,FALSE))</f>
        <v>1060962</v>
      </c>
      <c r="B90" t="str">
        <f t="shared" si="2"/>
        <v>10609620180</v>
      </c>
      <c r="C90">
        <v>2026</v>
      </c>
      <c r="D90" s="2" t="s">
        <v>229</v>
      </c>
      <c r="E90" s="2" t="s">
        <v>159</v>
      </c>
      <c r="F90" t="s">
        <v>160</v>
      </c>
      <c r="G90">
        <v>6</v>
      </c>
      <c r="H90">
        <v>105810.59</v>
      </c>
      <c r="I90" t="str">
        <f>IF(D90="","",VLOOKUP(D90,'Source CC List'!B:C,2,FALSE))</f>
        <v>1060962</v>
      </c>
      <c r="J90" t="str">
        <f t="shared" si="3"/>
        <v>10609620180</v>
      </c>
    </row>
    <row r="91" spans="1:10" x14ac:dyDescent="0.3">
      <c r="A91" t="str">
        <f>IF(D91="","",VLOOKUP(D91,'Source CC List'!B:C,2,FALSE))</f>
        <v>1060967</v>
      </c>
      <c r="B91" t="str">
        <f t="shared" si="2"/>
        <v>10609670283</v>
      </c>
      <c r="C91">
        <v>2026</v>
      </c>
      <c r="D91" s="2" t="s">
        <v>230</v>
      </c>
      <c r="E91" s="2" t="s">
        <v>167</v>
      </c>
      <c r="F91" t="s">
        <v>160</v>
      </c>
      <c r="G91">
        <v>6</v>
      </c>
      <c r="H91">
        <v>569926.21</v>
      </c>
      <c r="I91" t="str">
        <f>IF(D91="","",VLOOKUP(D91,'Source CC List'!B:C,2,FALSE))</f>
        <v>1060967</v>
      </c>
      <c r="J91" t="str">
        <f t="shared" si="3"/>
        <v>10609670283</v>
      </c>
    </row>
    <row r="92" spans="1:10" x14ac:dyDescent="0.3">
      <c r="A92" t="str">
        <f>IF(D92="","",VLOOKUP(D92,'Source CC List'!B:C,2,FALSE))</f>
        <v>1060967</v>
      </c>
      <c r="B92" t="str">
        <f t="shared" si="2"/>
        <v>10609670180</v>
      </c>
      <c r="C92">
        <v>2026</v>
      </c>
      <c r="D92" s="2" t="s">
        <v>230</v>
      </c>
      <c r="E92" s="2" t="s">
        <v>159</v>
      </c>
      <c r="F92" t="s">
        <v>160</v>
      </c>
      <c r="G92">
        <v>6</v>
      </c>
      <c r="H92">
        <v>91235.09</v>
      </c>
      <c r="I92" t="str">
        <f>IF(D92="","",VLOOKUP(D92,'Source CC List'!B:C,2,FALSE))</f>
        <v>1060967</v>
      </c>
      <c r="J92" t="str">
        <f t="shared" si="3"/>
        <v>10609670180</v>
      </c>
    </row>
    <row r="93" spans="1:10" x14ac:dyDescent="0.3">
      <c r="A93" t="str">
        <f>IF(D93="","",VLOOKUP(D93,'Source CC List'!B:C,2,FALSE))</f>
        <v>1060971</v>
      </c>
      <c r="B93" t="str">
        <f t="shared" si="2"/>
        <v>10609711182</v>
      </c>
      <c r="C93">
        <v>2026</v>
      </c>
      <c r="D93" s="2" t="s">
        <v>231</v>
      </c>
      <c r="E93" s="2" t="s">
        <v>219</v>
      </c>
      <c r="F93" t="s">
        <v>160</v>
      </c>
      <c r="G93">
        <v>6</v>
      </c>
      <c r="H93">
        <v>40096.879999999997</v>
      </c>
      <c r="I93" t="str">
        <f>IF(D93="","",VLOOKUP(D93,'Source CC List'!B:C,2,FALSE))</f>
        <v>1060971</v>
      </c>
      <c r="J93" t="str">
        <f t="shared" si="3"/>
        <v>10609711182</v>
      </c>
    </row>
    <row r="94" spans="1:10" x14ac:dyDescent="0.3">
      <c r="A94" t="str">
        <f>IF(D94="","",VLOOKUP(D94,'Source CC List'!B:C,2,FALSE))</f>
        <v>1060972</v>
      </c>
      <c r="B94" t="str">
        <f t="shared" si="2"/>
        <v>10609720180</v>
      </c>
      <c r="C94">
        <v>2026</v>
      </c>
      <c r="D94" s="2" t="s">
        <v>232</v>
      </c>
      <c r="E94" s="2" t="s">
        <v>159</v>
      </c>
      <c r="F94" t="s">
        <v>160</v>
      </c>
      <c r="G94">
        <v>6</v>
      </c>
      <c r="H94">
        <v>26869.759999999998</v>
      </c>
      <c r="I94" t="str">
        <f>IF(D94="","",VLOOKUP(D94,'Source CC List'!B:C,2,FALSE))</f>
        <v>1060972</v>
      </c>
      <c r="J94" t="str">
        <f t="shared" si="3"/>
        <v>10609720180</v>
      </c>
    </row>
    <row r="95" spans="1:10" x14ac:dyDescent="0.3">
      <c r="A95" t="str">
        <f>IF(D95="","",VLOOKUP(D95,'Source CC List'!B:C,2,FALSE))</f>
        <v>1130410</v>
      </c>
      <c r="B95" t="str">
        <f t="shared" si="2"/>
        <v>11304100183</v>
      </c>
      <c r="C95">
        <v>2026</v>
      </c>
      <c r="D95" s="2" t="s">
        <v>233</v>
      </c>
      <c r="E95" s="2" t="s">
        <v>170</v>
      </c>
      <c r="F95" t="s">
        <v>160</v>
      </c>
      <c r="G95">
        <v>6</v>
      </c>
      <c r="H95">
        <v>159601.04</v>
      </c>
      <c r="I95" t="str">
        <f>IF(D95="","",VLOOKUP(D95,'Source CC List'!B:C,2,FALSE))</f>
        <v>1130410</v>
      </c>
      <c r="J95" t="str">
        <f t="shared" si="3"/>
        <v>11304100183</v>
      </c>
    </row>
    <row r="96" spans="1:10" x14ac:dyDescent="0.3">
      <c r="A96" t="str">
        <f>IF(D96="","",VLOOKUP(D96,'Source CC List'!B:C,2,FALSE))</f>
        <v>1130410</v>
      </c>
      <c r="B96" t="str">
        <f t="shared" si="2"/>
        <v>11304100180</v>
      </c>
      <c r="C96">
        <v>2026</v>
      </c>
      <c r="D96" s="2" t="s">
        <v>233</v>
      </c>
      <c r="E96" s="2" t="s">
        <v>159</v>
      </c>
      <c r="F96" t="s">
        <v>160</v>
      </c>
      <c r="G96">
        <v>6</v>
      </c>
      <c r="H96">
        <v>260560.32</v>
      </c>
      <c r="I96" t="str">
        <f>IF(D96="","",VLOOKUP(D96,'Source CC List'!B:C,2,FALSE))</f>
        <v>1130410</v>
      </c>
      <c r="J96" t="str">
        <f t="shared" si="3"/>
        <v>11304100180</v>
      </c>
    </row>
    <row r="97" spans="1:10" x14ac:dyDescent="0.3">
      <c r="A97" t="str">
        <f>IF(D97="","",VLOOKUP(D97,'Source CC List'!B:C,2,FALSE))</f>
        <v>1130410</v>
      </c>
      <c r="B97" t="str">
        <f t="shared" si="2"/>
        <v>11304100181</v>
      </c>
      <c r="C97">
        <v>2026</v>
      </c>
      <c r="D97" s="2" t="s">
        <v>233</v>
      </c>
      <c r="E97" s="2" t="s">
        <v>185</v>
      </c>
      <c r="F97" t="s">
        <v>160</v>
      </c>
      <c r="G97">
        <v>6</v>
      </c>
      <c r="H97">
        <v>8666.4599999999991</v>
      </c>
      <c r="I97" t="str">
        <f>IF(D97="","",VLOOKUP(D97,'Source CC List'!B:C,2,FALSE))</f>
        <v>1130410</v>
      </c>
      <c r="J97" t="str">
        <f t="shared" si="3"/>
        <v>11304100181</v>
      </c>
    </row>
    <row r="98" spans="1:10" x14ac:dyDescent="0.3">
      <c r="A98" t="str">
        <f>IF(D98="","",VLOOKUP(D98,'Source CC List'!B:C,2,FALSE))</f>
        <v>1130410</v>
      </c>
      <c r="B98" t="str">
        <f t="shared" si="2"/>
        <v>11304100184</v>
      </c>
      <c r="C98">
        <v>2026</v>
      </c>
      <c r="D98" s="2" t="s">
        <v>233</v>
      </c>
      <c r="E98" s="2" t="s">
        <v>171</v>
      </c>
      <c r="F98" t="s">
        <v>160</v>
      </c>
      <c r="G98">
        <v>6</v>
      </c>
      <c r="H98">
        <v>147935.47</v>
      </c>
      <c r="I98" t="str">
        <f>IF(D98="","",VLOOKUP(D98,'Source CC List'!B:C,2,FALSE))</f>
        <v>1130410</v>
      </c>
      <c r="J98" t="str">
        <f t="shared" si="3"/>
        <v>11304100184</v>
      </c>
    </row>
    <row r="99" spans="1:10" x14ac:dyDescent="0.3">
      <c r="A99" t="str">
        <f>IF(D99="","",VLOOKUP(D99,'Source CC List'!B:C,2,FALSE))</f>
        <v>1141125</v>
      </c>
      <c r="B99" t="str">
        <f t="shared" si="2"/>
        <v>11411250180</v>
      </c>
      <c r="C99">
        <v>2026</v>
      </c>
      <c r="D99" s="2" t="s">
        <v>234</v>
      </c>
      <c r="E99" s="2" t="s">
        <v>159</v>
      </c>
      <c r="F99" t="s">
        <v>160</v>
      </c>
      <c r="G99">
        <v>6</v>
      </c>
      <c r="H99">
        <v>2366446.73</v>
      </c>
      <c r="I99" t="str">
        <f>IF(D99="","",VLOOKUP(D99,'Source CC List'!B:C,2,FALSE))</f>
        <v>1141125</v>
      </c>
      <c r="J99" t="str">
        <f t="shared" si="3"/>
        <v>11411250180</v>
      </c>
    </row>
    <row r="100" spans="1:10" x14ac:dyDescent="0.3">
      <c r="A100" t="str">
        <f>IF(D100="","",VLOOKUP(D100,'Source CC List'!B:C,2,FALSE))</f>
        <v>1142960</v>
      </c>
      <c r="B100" t="str">
        <f t="shared" si="2"/>
        <v>11429600180</v>
      </c>
      <c r="C100">
        <v>2026</v>
      </c>
      <c r="D100" s="2" t="s">
        <v>235</v>
      </c>
      <c r="E100" s="2" t="s">
        <v>159</v>
      </c>
      <c r="F100" t="s">
        <v>160</v>
      </c>
      <c r="G100">
        <v>6</v>
      </c>
      <c r="H100">
        <v>254254.8</v>
      </c>
      <c r="I100" t="str">
        <f>IF(D100="","",VLOOKUP(D100,'Source CC List'!B:C,2,FALSE))</f>
        <v>1142960</v>
      </c>
      <c r="J100" t="str">
        <f t="shared" si="3"/>
        <v>11429600180</v>
      </c>
    </row>
    <row r="101" spans="1:10" x14ac:dyDescent="0.3">
      <c r="A101" t="str">
        <f>IF(D101="","",VLOOKUP(D101,'Source CC List'!B:C,2,FALSE))</f>
        <v>1142960</v>
      </c>
      <c r="B101" t="str">
        <f t="shared" si="2"/>
        <v>11429600186</v>
      </c>
      <c r="C101">
        <v>2026</v>
      </c>
      <c r="D101" s="2" t="s">
        <v>235</v>
      </c>
      <c r="E101" s="2" t="s">
        <v>190</v>
      </c>
      <c r="F101" t="s">
        <v>160</v>
      </c>
      <c r="G101">
        <v>6</v>
      </c>
      <c r="H101">
        <v>48952.56</v>
      </c>
      <c r="I101" t="str">
        <f>IF(D101="","",VLOOKUP(D101,'Source CC List'!B:C,2,FALSE))</f>
        <v>1142960</v>
      </c>
      <c r="J101" t="str">
        <f t="shared" si="3"/>
        <v>11429600186</v>
      </c>
    </row>
    <row r="102" spans="1:10" x14ac:dyDescent="0.3">
      <c r="A102" t="str">
        <f>IF(D102="","",VLOOKUP(D102,'Source CC List'!B:C,2,FALSE))</f>
        <v>1210000</v>
      </c>
      <c r="B102" t="str">
        <f t="shared" si="2"/>
        <v>12100000180</v>
      </c>
      <c r="C102">
        <v>2026</v>
      </c>
      <c r="D102" s="2" t="s">
        <v>237</v>
      </c>
      <c r="E102" s="2" t="s">
        <v>159</v>
      </c>
      <c r="F102" t="s">
        <v>160</v>
      </c>
      <c r="G102">
        <v>6</v>
      </c>
      <c r="H102">
        <v>263637.63</v>
      </c>
      <c r="I102" t="str">
        <f>IF(D102="","",VLOOKUP(D102,'Source CC List'!B:C,2,FALSE))</f>
        <v>1210000</v>
      </c>
      <c r="J102" t="str">
        <f t="shared" si="3"/>
        <v>12100000180</v>
      </c>
    </row>
    <row r="103" spans="1:10" x14ac:dyDescent="0.3">
      <c r="A103" t="str">
        <f>IF(D103="","",VLOOKUP(D103,'Source CC List'!B:C,2,FALSE))</f>
        <v>1210000</v>
      </c>
      <c r="B103" t="str">
        <f t="shared" si="2"/>
        <v>12100000181</v>
      </c>
      <c r="C103">
        <v>2026</v>
      </c>
      <c r="D103" s="2" t="s">
        <v>237</v>
      </c>
      <c r="E103" s="2" t="s">
        <v>185</v>
      </c>
      <c r="F103" t="s">
        <v>160</v>
      </c>
      <c r="G103">
        <v>6</v>
      </c>
      <c r="H103">
        <v>1034290.67</v>
      </c>
      <c r="I103" t="str">
        <f>IF(D103="","",VLOOKUP(D103,'Source CC List'!B:C,2,FALSE))</f>
        <v>1210000</v>
      </c>
      <c r="J103" t="str">
        <f t="shared" si="3"/>
        <v>12100000181</v>
      </c>
    </row>
    <row r="104" spans="1:10" x14ac:dyDescent="0.3">
      <c r="A104" t="str">
        <f>IF(D104="","",VLOOKUP(D104,'Source CC List'!B:C,2,FALSE))</f>
        <v>1230309</v>
      </c>
      <c r="B104" t="str">
        <f t="shared" si="2"/>
        <v>12303090180</v>
      </c>
      <c r="C104">
        <v>2026</v>
      </c>
      <c r="D104" s="2" t="s">
        <v>238</v>
      </c>
      <c r="E104" s="2" t="s">
        <v>159</v>
      </c>
      <c r="F104" t="s">
        <v>160</v>
      </c>
      <c r="G104">
        <v>6</v>
      </c>
      <c r="H104">
        <v>453850.78</v>
      </c>
      <c r="I104" t="str">
        <f>IF(D104="","",VLOOKUP(D104,'Source CC List'!B:C,2,FALSE))</f>
        <v>1230309</v>
      </c>
      <c r="J104" t="str">
        <f t="shared" si="3"/>
        <v>12303090180</v>
      </c>
    </row>
    <row r="105" spans="1:10" x14ac:dyDescent="0.3">
      <c r="A105" t="str">
        <f>IF(D105="","",VLOOKUP(D105,'Source CC List'!B:C,2,FALSE))</f>
        <v>1241150</v>
      </c>
      <c r="B105" t="str">
        <f t="shared" si="2"/>
        <v>12411500180</v>
      </c>
      <c r="C105">
        <v>2026</v>
      </c>
      <c r="D105" s="2" t="s">
        <v>239</v>
      </c>
      <c r="E105" s="2" t="s">
        <v>159</v>
      </c>
      <c r="F105" t="s">
        <v>160</v>
      </c>
      <c r="G105">
        <v>6</v>
      </c>
      <c r="H105">
        <v>1376083.71</v>
      </c>
      <c r="I105" t="str">
        <f>IF(D105="","",VLOOKUP(D105,'Source CC List'!B:C,2,FALSE))</f>
        <v>1241150</v>
      </c>
      <c r="J105" t="str">
        <f t="shared" si="3"/>
        <v>12411500180</v>
      </c>
    </row>
    <row r="106" spans="1:10" x14ac:dyDescent="0.3">
      <c r="A106" t="str">
        <f>IF(D106="","",VLOOKUP(D106,'Source CC List'!B:C,2,FALSE))</f>
        <v>1241160</v>
      </c>
      <c r="B106" t="str">
        <f t="shared" si="2"/>
        <v>12411600180</v>
      </c>
      <c r="C106">
        <v>2026</v>
      </c>
      <c r="D106" s="2" t="s">
        <v>240</v>
      </c>
      <c r="E106" s="2" t="s">
        <v>159</v>
      </c>
      <c r="F106" t="s">
        <v>160</v>
      </c>
      <c r="G106">
        <v>6</v>
      </c>
      <c r="H106">
        <v>1285467.7</v>
      </c>
      <c r="I106" t="str">
        <f>IF(D106="","",VLOOKUP(D106,'Source CC List'!B:C,2,FALSE))</f>
        <v>1241160</v>
      </c>
      <c r="J106" t="str">
        <f t="shared" si="3"/>
        <v>12411600180</v>
      </c>
    </row>
    <row r="107" spans="1:10" x14ac:dyDescent="0.3">
      <c r="A107" t="str">
        <f>IF(D107="","",VLOOKUP(D107,'Source CC List'!B:C,2,FALSE))</f>
        <v>1241170</v>
      </c>
      <c r="B107" t="str">
        <f t="shared" si="2"/>
        <v>12411700180</v>
      </c>
      <c r="C107">
        <v>2026</v>
      </c>
      <c r="D107" s="2" t="s">
        <v>241</v>
      </c>
      <c r="E107" s="2" t="s">
        <v>159</v>
      </c>
      <c r="F107" t="s">
        <v>160</v>
      </c>
      <c r="G107">
        <v>6</v>
      </c>
      <c r="H107">
        <v>2312886.71</v>
      </c>
      <c r="I107" t="str">
        <f>IF(D107="","",VLOOKUP(D107,'Source CC List'!B:C,2,FALSE))</f>
        <v>1241170</v>
      </c>
      <c r="J107" t="str">
        <f t="shared" si="3"/>
        <v>12411700180</v>
      </c>
    </row>
    <row r="108" spans="1:10" x14ac:dyDescent="0.3">
      <c r="A108" t="str">
        <f>IF(D108="","",VLOOKUP(D108,'Source CC List'!B:C,2,FALSE))</f>
        <v>1241170</v>
      </c>
      <c r="B108" t="str">
        <f t="shared" si="2"/>
        <v>12411700287</v>
      </c>
      <c r="C108">
        <v>2026</v>
      </c>
      <c r="D108" s="2" t="s">
        <v>241</v>
      </c>
      <c r="E108" s="2" t="s">
        <v>175</v>
      </c>
      <c r="F108" t="s">
        <v>160</v>
      </c>
      <c r="G108">
        <v>6</v>
      </c>
      <c r="H108">
        <v>1098650.8500000001</v>
      </c>
      <c r="I108" t="str">
        <f>IF(D108="","",VLOOKUP(D108,'Source CC List'!B:C,2,FALSE))</f>
        <v>1241170</v>
      </c>
      <c r="J108" t="str">
        <f t="shared" si="3"/>
        <v>12411700287</v>
      </c>
    </row>
    <row r="109" spans="1:10" x14ac:dyDescent="0.3">
      <c r="A109" t="str">
        <f>IF(D109="","",VLOOKUP(D109,'Source CC List'!B:C,2,FALSE))</f>
        <v>1241180</v>
      </c>
      <c r="B109" t="str">
        <f t="shared" si="2"/>
        <v>12411800180</v>
      </c>
      <c r="C109">
        <v>2026</v>
      </c>
      <c r="D109" s="2" t="s">
        <v>242</v>
      </c>
      <c r="E109" s="2" t="s">
        <v>159</v>
      </c>
      <c r="F109" t="s">
        <v>160</v>
      </c>
      <c r="G109">
        <v>6</v>
      </c>
      <c r="H109">
        <v>609522.18999999994</v>
      </c>
      <c r="I109" t="str">
        <f>IF(D109="","",VLOOKUP(D109,'Source CC List'!B:C,2,FALSE))</f>
        <v>1241180</v>
      </c>
      <c r="J109" t="str">
        <f t="shared" si="3"/>
        <v>12411800180</v>
      </c>
    </row>
    <row r="110" spans="1:10" x14ac:dyDescent="0.3">
      <c r="A110" t="str">
        <f>IF(D110="","",VLOOKUP(D110,'Source CC List'!B:C,2,FALSE))</f>
        <v>1250027</v>
      </c>
      <c r="B110" t="str">
        <f t="shared" si="2"/>
        <v>12500270283</v>
      </c>
      <c r="C110">
        <v>2026</v>
      </c>
      <c r="D110" s="2" t="s">
        <v>243</v>
      </c>
      <c r="E110" s="2" t="s">
        <v>167</v>
      </c>
      <c r="F110" t="s">
        <v>160</v>
      </c>
      <c r="G110">
        <v>6</v>
      </c>
      <c r="H110">
        <v>54350.26</v>
      </c>
      <c r="I110" t="str">
        <f>IF(D110="","",VLOOKUP(D110,'Source CC List'!B:C,2,FALSE))</f>
        <v>1250027</v>
      </c>
      <c r="J110" t="str">
        <f t="shared" si="3"/>
        <v>12500270283</v>
      </c>
    </row>
    <row r="111" spans="1:10" x14ac:dyDescent="0.3">
      <c r="A111" t="str">
        <f>IF(D111="","",VLOOKUP(D111,'Source CC List'!B:C,2,FALSE))</f>
        <v>1250029</v>
      </c>
      <c r="B111" t="str">
        <f t="shared" si="2"/>
        <v>12500290283</v>
      </c>
      <c r="C111">
        <v>2026</v>
      </c>
      <c r="D111" s="2" t="s">
        <v>244</v>
      </c>
      <c r="E111" s="2" t="s">
        <v>167</v>
      </c>
      <c r="F111" t="s">
        <v>160</v>
      </c>
      <c r="G111">
        <v>6</v>
      </c>
      <c r="H111">
        <v>38942.53</v>
      </c>
      <c r="I111" t="str">
        <f>IF(D111="","",VLOOKUP(D111,'Source CC List'!B:C,2,FALSE))</f>
        <v>1250029</v>
      </c>
      <c r="J111" t="str">
        <f t="shared" si="3"/>
        <v>12500290283</v>
      </c>
    </row>
    <row r="112" spans="1:10" x14ac:dyDescent="0.3">
      <c r="A112" t="str">
        <f>IF(D112="","",VLOOKUP(D112,'Source CC List'!B:C,2,FALSE))</f>
        <v>1430319</v>
      </c>
      <c r="B112" t="str">
        <f t="shared" si="2"/>
        <v>14303190180</v>
      </c>
      <c r="C112">
        <v>2026</v>
      </c>
      <c r="D112" s="2" t="s">
        <v>246</v>
      </c>
      <c r="E112" s="2" t="s">
        <v>159</v>
      </c>
      <c r="F112" t="s">
        <v>160</v>
      </c>
      <c r="G112">
        <v>6</v>
      </c>
      <c r="H112">
        <v>291674.89</v>
      </c>
      <c r="I112" t="str">
        <f>IF(D112="","",VLOOKUP(D112,'Source CC List'!B:C,2,FALSE))</f>
        <v>1430319</v>
      </c>
      <c r="J112" t="str">
        <f t="shared" si="3"/>
        <v>14303190180</v>
      </c>
    </row>
    <row r="113" spans="1:10" x14ac:dyDescent="0.3">
      <c r="A113" t="str">
        <f>IF(D113="","",VLOOKUP(D113,'Source CC List'!B:C,2,FALSE))</f>
        <v>1441315</v>
      </c>
      <c r="B113" t="str">
        <f t="shared" si="2"/>
        <v>14413150180</v>
      </c>
      <c r="C113">
        <v>2026</v>
      </c>
      <c r="D113" s="2" t="s">
        <v>247</v>
      </c>
      <c r="E113" s="2" t="s">
        <v>159</v>
      </c>
      <c r="F113" t="s">
        <v>160</v>
      </c>
      <c r="G113">
        <v>6</v>
      </c>
      <c r="H113">
        <v>910925.15</v>
      </c>
      <c r="I113" t="str">
        <f>IF(D113="","",VLOOKUP(D113,'Source CC List'!B:C,2,FALSE))</f>
        <v>1441315</v>
      </c>
      <c r="J113" t="str">
        <f t="shared" si="3"/>
        <v>14413150180</v>
      </c>
    </row>
    <row r="114" spans="1:10" x14ac:dyDescent="0.3">
      <c r="A114" t="str">
        <f>IF(D114="","",VLOOKUP(D114,'Source CC List'!B:C,2,FALSE))</f>
        <v>1441375</v>
      </c>
      <c r="B114" t="str">
        <f t="shared" si="2"/>
        <v>14413750180</v>
      </c>
      <c r="C114">
        <v>2026</v>
      </c>
      <c r="D114" s="2" t="s">
        <v>248</v>
      </c>
      <c r="E114" s="2" t="s">
        <v>159</v>
      </c>
      <c r="F114" t="s">
        <v>160</v>
      </c>
      <c r="G114">
        <v>6</v>
      </c>
      <c r="H114">
        <v>1059314.57</v>
      </c>
      <c r="I114" t="str">
        <f>IF(D114="","",VLOOKUP(D114,'Source CC List'!B:C,2,FALSE))</f>
        <v>1441375</v>
      </c>
      <c r="J114" t="str">
        <f t="shared" si="3"/>
        <v>14413750180</v>
      </c>
    </row>
    <row r="115" spans="1:10" x14ac:dyDescent="0.3">
      <c r="A115" t="str">
        <f>IF(D115="","",VLOOKUP(D115,'Source CC List'!B:C,2,FALSE))</f>
        <v>1441405</v>
      </c>
      <c r="B115" t="str">
        <f t="shared" si="2"/>
        <v>14414050180</v>
      </c>
      <c r="C115">
        <v>2026</v>
      </c>
      <c r="D115" s="2" t="s">
        <v>249</v>
      </c>
      <c r="E115" s="2" t="s">
        <v>159</v>
      </c>
      <c r="F115" t="s">
        <v>160</v>
      </c>
      <c r="G115">
        <v>6</v>
      </c>
      <c r="H115">
        <v>1654190.1</v>
      </c>
      <c r="I115" t="str">
        <f>IF(D115="","",VLOOKUP(D115,'Source CC List'!B:C,2,FALSE))</f>
        <v>1441405</v>
      </c>
      <c r="J115" t="str">
        <f t="shared" si="3"/>
        <v>14414050180</v>
      </c>
    </row>
    <row r="116" spans="1:10" x14ac:dyDescent="0.3">
      <c r="A116" t="str">
        <f>IF(D116="","",VLOOKUP(D116,'Source CC List'!B:C,2,FALSE))</f>
        <v>1541560</v>
      </c>
      <c r="B116" t="str">
        <f t="shared" si="2"/>
        <v>15415600180</v>
      </c>
      <c r="C116">
        <v>2026</v>
      </c>
      <c r="D116" s="2" t="s">
        <v>250</v>
      </c>
      <c r="E116" s="2" t="s">
        <v>159</v>
      </c>
      <c r="F116" t="s">
        <v>160</v>
      </c>
      <c r="G116">
        <v>6</v>
      </c>
      <c r="H116">
        <v>3909595.24</v>
      </c>
      <c r="I116" t="str">
        <f>IF(D116="","",VLOOKUP(D116,'Source CC List'!B:C,2,FALSE))</f>
        <v>1541560</v>
      </c>
      <c r="J116" t="str">
        <f t="shared" si="3"/>
        <v>15415600180</v>
      </c>
    </row>
    <row r="117" spans="1:10" x14ac:dyDescent="0.3">
      <c r="A117" t="str">
        <f>IF(D117="","",VLOOKUP(D117,'Source CC List'!B:C,2,FALSE))</f>
        <v>1541600</v>
      </c>
      <c r="B117" t="str">
        <f t="shared" si="2"/>
        <v>15416000180</v>
      </c>
      <c r="C117">
        <v>2026</v>
      </c>
      <c r="D117" s="2" t="s">
        <v>251</v>
      </c>
      <c r="E117" s="2" t="s">
        <v>159</v>
      </c>
      <c r="F117" t="s">
        <v>160</v>
      </c>
      <c r="G117">
        <v>6</v>
      </c>
      <c r="H117">
        <v>3249374.96</v>
      </c>
      <c r="I117" t="str">
        <f>IF(D117="","",VLOOKUP(D117,'Source CC List'!B:C,2,FALSE))</f>
        <v>1541600</v>
      </c>
      <c r="J117" t="str">
        <f t="shared" si="3"/>
        <v>15416000180</v>
      </c>
    </row>
    <row r="118" spans="1:10" x14ac:dyDescent="0.3">
      <c r="A118" t="str">
        <f>IF(D118="","",VLOOKUP(D118,'Source CC List'!B:C,2,FALSE))</f>
        <v>1541620</v>
      </c>
      <c r="B118" t="str">
        <f t="shared" si="2"/>
        <v>15416200180</v>
      </c>
      <c r="C118">
        <v>2026</v>
      </c>
      <c r="D118" s="2" t="s">
        <v>252</v>
      </c>
      <c r="E118" s="2" t="s">
        <v>159</v>
      </c>
      <c r="F118" t="s">
        <v>160</v>
      </c>
      <c r="G118">
        <v>6</v>
      </c>
      <c r="H118">
        <v>2072784.85</v>
      </c>
      <c r="I118" t="str">
        <f>IF(D118="","",VLOOKUP(D118,'Source CC List'!B:C,2,FALSE))</f>
        <v>1541620</v>
      </c>
      <c r="J118" t="str">
        <f t="shared" si="3"/>
        <v>15416200180</v>
      </c>
    </row>
    <row r="119" spans="1:10" x14ac:dyDescent="0.3">
      <c r="A119" t="str">
        <f>IF(D119="","",VLOOKUP(D119,'Source CC List'!B:C,2,FALSE))</f>
        <v>1630406</v>
      </c>
      <c r="B119" t="str">
        <f t="shared" si="2"/>
        <v>16304060182</v>
      </c>
      <c r="C119">
        <v>2026</v>
      </c>
      <c r="D119" s="2" t="s">
        <v>253</v>
      </c>
      <c r="E119" s="2" t="s">
        <v>179</v>
      </c>
      <c r="F119" t="s">
        <v>160</v>
      </c>
      <c r="G119">
        <v>6</v>
      </c>
      <c r="H119">
        <v>406527.27</v>
      </c>
      <c r="I119" t="str">
        <f>IF(D119="","",VLOOKUP(D119,'Source CC List'!B:C,2,FALSE))</f>
        <v>1630406</v>
      </c>
      <c r="J119" t="str">
        <f t="shared" si="3"/>
        <v>16304060182</v>
      </c>
    </row>
    <row r="120" spans="1:10" x14ac:dyDescent="0.3">
      <c r="A120" t="str">
        <f>IF(D120="","",VLOOKUP(D120,'Source CC List'!B:C,2,FALSE))</f>
        <v>1630406</v>
      </c>
      <c r="B120" t="str">
        <f t="shared" si="2"/>
        <v>16304060183</v>
      </c>
      <c r="C120">
        <v>2026</v>
      </c>
      <c r="D120" s="2" t="s">
        <v>253</v>
      </c>
      <c r="E120" s="2" t="s">
        <v>170</v>
      </c>
      <c r="F120" t="s">
        <v>160</v>
      </c>
      <c r="G120">
        <v>6</v>
      </c>
      <c r="H120">
        <v>505548.16</v>
      </c>
      <c r="I120" t="str">
        <f>IF(D120="","",VLOOKUP(D120,'Source CC List'!B:C,2,FALSE))</f>
        <v>1630406</v>
      </c>
      <c r="J120" t="str">
        <f t="shared" si="3"/>
        <v>16304060183</v>
      </c>
    </row>
    <row r="121" spans="1:10" x14ac:dyDescent="0.3">
      <c r="A121" t="str">
        <f>IF(D121="","",VLOOKUP(D121,'Source CC List'!B:C,2,FALSE))</f>
        <v>1641655</v>
      </c>
      <c r="B121" t="str">
        <f t="shared" si="2"/>
        <v>16416550180</v>
      </c>
      <c r="C121">
        <v>2026</v>
      </c>
      <c r="D121" s="2" t="s">
        <v>254</v>
      </c>
      <c r="E121" s="2" t="s">
        <v>159</v>
      </c>
      <c r="F121" t="s">
        <v>160</v>
      </c>
      <c r="G121">
        <v>6</v>
      </c>
      <c r="H121">
        <v>2806096.85</v>
      </c>
      <c r="I121" t="str">
        <f>IF(D121="","",VLOOKUP(D121,'Source CC List'!B:C,2,FALSE))</f>
        <v>1641655</v>
      </c>
      <c r="J121" t="str">
        <f t="shared" si="3"/>
        <v>16416550180</v>
      </c>
    </row>
    <row r="122" spans="1:10" x14ac:dyDescent="0.3">
      <c r="A122" t="str">
        <f>IF(D122="","",VLOOKUP(D122,'Source CC List'!B:C,2,FALSE))</f>
        <v>1641730</v>
      </c>
      <c r="B122" t="str">
        <f t="shared" si="2"/>
        <v>16417300180</v>
      </c>
      <c r="C122">
        <v>2026</v>
      </c>
      <c r="D122" s="2" t="s">
        <v>255</v>
      </c>
      <c r="E122" s="2" t="s">
        <v>159</v>
      </c>
      <c r="F122" t="s">
        <v>160</v>
      </c>
      <c r="G122">
        <v>6</v>
      </c>
      <c r="H122">
        <v>1538002.07</v>
      </c>
      <c r="I122" t="str">
        <f>IF(D122="","",VLOOKUP(D122,'Source CC List'!B:C,2,FALSE))</f>
        <v>1641730</v>
      </c>
      <c r="J122" t="str">
        <f t="shared" si="3"/>
        <v>16417300180</v>
      </c>
    </row>
    <row r="123" spans="1:10" x14ac:dyDescent="0.3">
      <c r="A123" t="str">
        <f>IF(D123="","",VLOOKUP(D123,'Source CC List'!B:C,2,FALSE))</f>
        <v>1650035</v>
      </c>
      <c r="B123" t="str">
        <f t="shared" si="2"/>
        <v>16500350180</v>
      </c>
      <c r="C123">
        <v>2026</v>
      </c>
      <c r="D123" s="2" t="s">
        <v>256</v>
      </c>
      <c r="E123" s="2" t="s">
        <v>159</v>
      </c>
      <c r="F123" t="s">
        <v>160</v>
      </c>
      <c r="G123">
        <v>6</v>
      </c>
      <c r="H123">
        <v>66120.289999999994</v>
      </c>
      <c r="I123" t="str">
        <f>IF(D123="","",VLOOKUP(D123,'Source CC List'!B:C,2,FALSE))</f>
        <v>1650035</v>
      </c>
      <c r="J123" t="str">
        <f t="shared" si="3"/>
        <v>16500350180</v>
      </c>
    </row>
    <row r="124" spans="1:10" x14ac:dyDescent="0.3">
      <c r="A124" t="str">
        <f>IF(D124="","",VLOOKUP(D124,'Source CC List'!B:C,2,FALSE))</f>
        <v>1710000</v>
      </c>
      <c r="B124" t="str">
        <f t="shared" si="2"/>
        <v>17100000180</v>
      </c>
      <c r="C124">
        <v>2026</v>
      </c>
      <c r="D124" s="2" t="s">
        <v>257</v>
      </c>
      <c r="E124" s="2" t="s">
        <v>159</v>
      </c>
      <c r="F124" t="s">
        <v>160</v>
      </c>
      <c r="G124">
        <v>6</v>
      </c>
      <c r="H124">
        <v>120738.28</v>
      </c>
      <c r="I124" t="str">
        <f>IF(D124="","",VLOOKUP(D124,'Source CC List'!B:C,2,FALSE))</f>
        <v>1710000</v>
      </c>
      <c r="J124" t="str">
        <f t="shared" si="3"/>
        <v>17100000180</v>
      </c>
    </row>
    <row r="125" spans="1:10" x14ac:dyDescent="0.3">
      <c r="A125" t="str">
        <f>IF(D125="","",VLOOKUP(D125,'Source CC List'!B:C,2,FALSE))</f>
        <v>1720005</v>
      </c>
      <c r="B125" t="str">
        <f t="shared" si="2"/>
        <v>17200051182</v>
      </c>
      <c r="C125">
        <v>2026</v>
      </c>
      <c r="D125" s="2" t="s">
        <v>258</v>
      </c>
      <c r="E125" s="2" t="s">
        <v>219</v>
      </c>
      <c r="F125" t="s">
        <v>160</v>
      </c>
      <c r="G125">
        <v>6</v>
      </c>
      <c r="H125">
        <v>82538.33</v>
      </c>
      <c r="I125" t="str">
        <f>IF(D125="","",VLOOKUP(D125,'Source CC List'!B:C,2,FALSE))</f>
        <v>1720005</v>
      </c>
      <c r="J125" t="str">
        <f t="shared" si="3"/>
        <v>17200051182</v>
      </c>
    </row>
    <row r="126" spans="1:10" x14ac:dyDescent="0.3">
      <c r="A126" t="str">
        <f>IF(D126="","",VLOOKUP(D126,'Source CC List'!B:C,2,FALSE))</f>
        <v>1730416</v>
      </c>
      <c r="B126" t="str">
        <f t="shared" si="2"/>
        <v>17304160180</v>
      </c>
      <c r="C126">
        <v>2026</v>
      </c>
      <c r="D126" s="2" t="s">
        <v>259</v>
      </c>
      <c r="E126" s="2" t="s">
        <v>159</v>
      </c>
      <c r="F126" t="s">
        <v>160</v>
      </c>
      <c r="G126">
        <v>6</v>
      </c>
      <c r="H126">
        <v>222009.97</v>
      </c>
      <c r="I126" t="str">
        <f>IF(D126="","",VLOOKUP(D126,'Source CC List'!B:C,2,FALSE))</f>
        <v>1730416</v>
      </c>
      <c r="J126" t="str">
        <f t="shared" si="3"/>
        <v>17304160180</v>
      </c>
    </row>
    <row r="127" spans="1:10" x14ac:dyDescent="0.3">
      <c r="A127" t="str">
        <f>IF(D127="","",VLOOKUP(D127,'Source CC List'!B:C,2,FALSE))</f>
        <v>1741805</v>
      </c>
      <c r="B127" t="str">
        <f t="shared" si="2"/>
        <v>17418050180</v>
      </c>
      <c r="C127">
        <v>2026</v>
      </c>
      <c r="D127" s="2" t="s">
        <v>260</v>
      </c>
      <c r="E127" s="2" t="s">
        <v>159</v>
      </c>
      <c r="F127" t="s">
        <v>160</v>
      </c>
      <c r="G127">
        <v>6</v>
      </c>
      <c r="H127">
        <v>1195630.72</v>
      </c>
      <c r="I127" t="str">
        <f>IF(D127="","",VLOOKUP(D127,'Source CC List'!B:C,2,FALSE))</f>
        <v>1741805</v>
      </c>
      <c r="J127" t="str">
        <f t="shared" si="3"/>
        <v>17418050180</v>
      </c>
    </row>
    <row r="128" spans="1:10" x14ac:dyDescent="0.3">
      <c r="A128" t="str">
        <f>IF(D128="","",VLOOKUP(D128,'Source CC List'!B:C,2,FALSE))</f>
        <v>1741820</v>
      </c>
      <c r="B128" t="str">
        <f t="shared" si="2"/>
        <v>17418200180</v>
      </c>
      <c r="C128">
        <v>2026</v>
      </c>
      <c r="D128" s="2" t="s">
        <v>261</v>
      </c>
      <c r="E128" s="2" t="s">
        <v>159</v>
      </c>
      <c r="F128" t="s">
        <v>160</v>
      </c>
      <c r="G128">
        <v>6</v>
      </c>
      <c r="H128">
        <v>2285852.06</v>
      </c>
      <c r="I128" t="str">
        <f>IF(D128="","",VLOOKUP(D128,'Source CC List'!B:C,2,FALSE))</f>
        <v>1741820</v>
      </c>
      <c r="J128" t="str">
        <f t="shared" si="3"/>
        <v>17418200180</v>
      </c>
    </row>
    <row r="129" spans="1:10" x14ac:dyDescent="0.3">
      <c r="A129" t="str">
        <f>IF(D129="","",VLOOKUP(D129,'Source CC List'!B:C,2,FALSE))</f>
        <v>1741835</v>
      </c>
      <c r="B129" t="str">
        <f t="shared" si="2"/>
        <v>17418350180</v>
      </c>
      <c r="C129">
        <v>2026</v>
      </c>
      <c r="D129" s="2" t="s">
        <v>262</v>
      </c>
      <c r="E129" s="2" t="s">
        <v>159</v>
      </c>
      <c r="F129" t="s">
        <v>160</v>
      </c>
      <c r="G129">
        <v>6</v>
      </c>
      <c r="H129">
        <v>3507221.1</v>
      </c>
      <c r="I129" t="str">
        <f>IF(D129="","",VLOOKUP(D129,'Source CC List'!B:C,2,FALSE))</f>
        <v>1741835</v>
      </c>
      <c r="J129" t="str">
        <f t="shared" si="3"/>
        <v>17418350180</v>
      </c>
    </row>
    <row r="130" spans="1:10" x14ac:dyDescent="0.3">
      <c r="A130" t="str">
        <f>IF(D130="","",VLOOKUP(D130,'Source CC List'!B:C,2,FALSE))</f>
        <v>7647610</v>
      </c>
      <c r="B130" t="str">
        <f t="shared" si="2"/>
        <v>76476100180</v>
      </c>
      <c r="C130">
        <v>2026</v>
      </c>
      <c r="D130" s="2" t="s">
        <v>263</v>
      </c>
      <c r="E130" s="2" t="s">
        <v>159</v>
      </c>
      <c r="F130" t="s">
        <v>160</v>
      </c>
      <c r="G130">
        <v>6</v>
      </c>
      <c r="H130">
        <v>28490.06</v>
      </c>
      <c r="I130" t="str">
        <f>IF(D130="","",VLOOKUP(D130,'Source CC List'!B:C,2,FALSE))</f>
        <v>7647610</v>
      </c>
      <c r="J130" t="str">
        <f t="shared" si="3"/>
        <v>76476100180</v>
      </c>
    </row>
    <row r="131" spans="1:10" x14ac:dyDescent="0.3">
      <c r="A131" t="str">
        <f>IF(D131="","",VLOOKUP(D131,'Source CC List'!B:C,2,FALSE))</f>
        <v>1750038</v>
      </c>
      <c r="B131" t="str">
        <f t="shared" ref="B131:B194" si="4">IF(E131="","",CONCATENATE(I131,TEXT(E131,"0000")))</f>
        <v>17500380180</v>
      </c>
      <c r="C131">
        <v>2026</v>
      </c>
      <c r="D131" s="2" t="s">
        <v>264</v>
      </c>
      <c r="E131" s="2" t="s">
        <v>159</v>
      </c>
      <c r="F131" t="s">
        <v>160</v>
      </c>
      <c r="G131">
        <v>6</v>
      </c>
      <c r="H131">
        <v>121657.03</v>
      </c>
      <c r="I131" t="str">
        <f>IF(D131="","",VLOOKUP(D131,'Source CC List'!B:C,2,FALSE))</f>
        <v>1750038</v>
      </c>
      <c r="J131" t="str">
        <f t="shared" ref="J131:J194" si="5">IF(D131="","",CONCATENATE(I131,TEXT(E131,"0000")))</f>
        <v>17500380180</v>
      </c>
    </row>
    <row r="132" spans="1:10" x14ac:dyDescent="0.3">
      <c r="A132" t="str">
        <f>IF(D132="","",VLOOKUP(D132,'Source CC List'!B:C,2,FALSE))</f>
        <v>1750039</v>
      </c>
      <c r="B132" t="str">
        <f t="shared" si="4"/>
        <v>17500390180</v>
      </c>
      <c r="C132">
        <v>2026</v>
      </c>
      <c r="D132" s="2" t="s">
        <v>265</v>
      </c>
      <c r="E132" s="2" t="s">
        <v>159</v>
      </c>
      <c r="F132" t="s">
        <v>160</v>
      </c>
      <c r="G132">
        <v>6</v>
      </c>
      <c r="H132">
        <v>30936.14</v>
      </c>
      <c r="I132" t="str">
        <f>IF(D132="","",VLOOKUP(D132,'Source CC List'!B:C,2,FALSE))</f>
        <v>1750039</v>
      </c>
      <c r="J132" t="str">
        <f t="shared" si="5"/>
        <v>17500390180</v>
      </c>
    </row>
    <row r="133" spans="1:10" x14ac:dyDescent="0.3">
      <c r="A133" t="str">
        <f>IF(D133="","",VLOOKUP(D133,'Source CC List'!B:C,2,FALSE))</f>
        <v>1820006</v>
      </c>
      <c r="B133" t="str">
        <f t="shared" si="4"/>
        <v>18200061182</v>
      </c>
      <c r="C133">
        <v>2026</v>
      </c>
      <c r="D133" s="2" t="s">
        <v>9171</v>
      </c>
      <c r="E133" s="2" t="s">
        <v>219</v>
      </c>
      <c r="F133" t="s">
        <v>160</v>
      </c>
      <c r="G133">
        <v>6</v>
      </c>
      <c r="H133">
        <v>151670.67000000001</v>
      </c>
      <c r="I133" t="str">
        <f>IF(D133="","",VLOOKUP(D133,'Source CC List'!B:C,2,FALSE))</f>
        <v>1820006</v>
      </c>
      <c r="J133" t="str">
        <f t="shared" si="5"/>
        <v>18200061182</v>
      </c>
    </row>
    <row r="134" spans="1:10" x14ac:dyDescent="0.3">
      <c r="A134" t="str">
        <f>IF(D134="","",VLOOKUP(D134,'Source CC List'!B:C,2,FALSE))</f>
        <v>1830107</v>
      </c>
      <c r="B134" t="str">
        <f t="shared" si="4"/>
        <v>18301071380</v>
      </c>
      <c r="C134">
        <v>2026</v>
      </c>
      <c r="D134" s="2" t="s">
        <v>9179</v>
      </c>
      <c r="E134" s="2" t="s">
        <v>168</v>
      </c>
      <c r="F134" t="s">
        <v>160</v>
      </c>
      <c r="G134">
        <v>6</v>
      </c>
      <c r="H134">
        <v>84211.74</v>
      </c>
      <c r="I134" t="str">
        <f>IF(D134="","",VLOOKUP(D134,'Source CC List'!B:C,2,FALSE))</f>
        <v>1830107</v>
      </c>
      <c r="J134" t="str">
        <f t="shared" si="5"/>
        <v>18301071380</v>
      </c>
    </row>
    <row r="135" spans="1:10" x14ac:dyDescent="0.3">
      <c r="A135" t="str">
        <f>IF(D135="","",VLOOKUP(D135,'Source CC List'!B:C,2,FALSE))</f>
        <v>1830595</v>
      </c>
      <c r="B135" t="str">
        <f t="shared" si="4"/>
        <v>18305950283</v>
      </c>
      <c r="C135">
        <v>2026</v>
      </c>
      <c r="D135" s="2" t="s">
        <v>9184</v>
      </c>
      <c r="E135" s="2" t="s">
        <v>167</v>
      </c>
      <c r="F135" t="s">
        <v>160</v>
      </c>
      <c r="G135">
        <v>6</v>
      </c>
      <c r="H135">
        <v>404734.46</v>
      </c>
      <c r="I135" t="str">
        <f>IF(D135="","",VLOOKUP(D135,'Source CC List'!B:C,2,FALSE))</f>
        <v>1830595</v>
      </c>
      <c r="J135" t="str">
        <f t="shared" si="5"/>
        <v>18305950283</v>
      </c>
    </row>
    <row r="136" spans="1:10" x14ac:dyDescent="0.3">
      <c r="A136" t="str">
        <f>IF(D136="","",VLOOKUP(D136,'Source CC List'!B:C,2,FALSE))</f>
        <v>1841875</v>
      </c>
      <c r="B136" t="str">
        <f t="shared" si="4"/>
        <v>18418750180</v>
      </c>
      <c r="C136">
        <v>2026</v>
      </c>
      <c r="D136" s="2" t="s">
        <v>9193</v>
      </c>
      <c r="E136" s="2" t="s">
        <v>159</v>
      </c>
      <c r="F136" t="s">
        <v>160</v>
      </c>
      <c r="G136">
        <v>6</v>
      </c>
      <c r="H136">
        <v>2184806.17</v>
      </c>
      <c r="I136" t="str">
        <f>IF(D136="","",VLOOKUP(D136,'Source CC List'!B:C,2,FALSE))</f>
        <v>1841875</v>
      </c>
      <c r="J136" t="str">
        <f t="shared" si="5"/>
        <v>18418750180</v>
      </c>
    </row>
    <row r="137" spans="1:10" x14ac:dyDescent="0.3">
      <c r="A137" t="str">
        <f>IF(D137="","",VLOOKUP(D137,'Source CC List'!B:C,2,FALSE))</f>
        <v>1841885</v>
      </c>
      <c r="B137" t="str">
        <f t="shared" si="4"/>
        <v>18418850180</v>
      </c>
      <c r="C137">
        <v>2026</v>
      </c>
      <c r="D137" s="2" t="s">
        <v>9194</v>
      </c>
      <c r="E137" s="2" t="s">
        <v>159</v>
      </c>
      <c r="F137" t="s">
        <v>160</v>
      </c>
      <c r="G137">
        <v>6</v>
      </c>
      <c r="H137">
        <v>1082077.6299999999</v>
      </c>
      <c r="I137" t="str">
        <f>IF(D137="","",VLOOKUP(D137,'Source CC List'!B:C,2,FALSE))</f>
        <v>1841885</v>
      </c>
      <c r="J137" t="str">
        <f t="shared" si="5"/>
        <v>18418850180</v>
      </c>
    </row>
    <row r="138" spans="1:10" x14ac:dyDescent="0.3">
      <c r="A138" t="str">
        <f>IF(D138="","",VLOOKUP(D138,'Source CC List'!B:C,2,FALSE))</f>
        <v>1841895</v>
      </c>
      <c r="B138" t="str">
        <f t="shared" si="4"/>
        <v>18418950180</v>
      </c>
      <c r="C138">
        <v>2026</v>
      </c>
      <c r="D138" s="2" t="s">
        <v>9195</v>
      </c>
      <c r="E138" s="2" t="s">
        <v>159</v>
      </c>
      <c r="F138" t="s">
        <v>160</v>
      </c>
      <c r="G138">
        <v>6</v>
      </c>
      <c r="H138">
        <v>573195.63</v>
      </c>
      <c r="I138" t="str">
        <f>IF(D138="","",VLOOKUP(D138,'Source CC List'!B:C,2,FALSE))</f>
        <v>1841895</v>
      </c>
      <c r="J138" t="str">
        <f t="shared" si="5"/>
        <v>18418950180</v>
      </c>
    </row>
    <row r="139" spans="1:10" x14ac:dyDescent="0.3">
      <c r="A139" t="str">
        <f>IF(D139="","",VLOOKUP(D139,'Source CC List'!B:C,2,FALSE))</f>
        <v>1841900</v>
      </c>
      <c r="B139" t="str">
        <f t="shared" si="4"/>
        <v>18419000180</v>
      </c>
      <c r="C139">
        <v>2026</v>
      </c>
      <c r="D139" s="2" t="s">
        <v>9196</v>
      </c>
      <c r="E139" s="2" t="s">
        <v>159</v>
      </c>
      <c r="F139" t="s">
        <v>160</v>
      </c>
      <c r="G139">
        <v>6</v>
      </c>
      <c r="H139">
        <v>665404.38</v>
      </c>
      <c r="I139" t="str">
        <f>IF(D139="","",VLOOKUP(D139,'Source CC List'!B:C,2,FALSE))</f>
        <v>1841900</v>
      </c>
      <c r="J139" t="str">
        <f t="shared" si="5"/>
        <v>18419000180</v>
      </c>
    </row>
    <row r="140" spans="1:10" x14ac:dyDescent="0.3">
      <c r="A140" t="str">
        <f>IF(D140="","",VLOOKUP(D140,'Source CC List'!B:C,2,FALSE))</f>
        <v>1841910</v>
      </c>
      <c r="B140" t="str">
        <f t="shared" si="4"/>
        <v>18419100180</v>
      </c>
      <c r="C140">
        <v>2026</v>
      </c>
      <c r="D140" s="2" t="s">
        <v>9197</v>
      </c>
      <c r="E140" s="2" t="s">
        <v>159</v>
      </c>
      <c r="F140" t="s">
        <v>160</v>
      </c>
      <c r="G140">
        <v>6</v>
      </c>
      <c r="H140">
        <v>1922815.41</v>
      </c>
      <c r="I140" t="str">
        <f>IF(D140="","",VLOOKUP(D140,'Source CC List'!B:C,2,FALSE))</f>
        <v>1841910</v>
      </c>
      <c r="J140" t="str">
        <f t="shared" si="5"/>
        <v>18419100180</v>
      </c>
    </row>
    <row r="141" spans="1:10" x14ac:dyDescent="0.3">
      <c r="A141" t="str">
        <f>IF(D141="","",VLOOKUP(D141,'Source CC List'!B:C,2,FALSE))</f>
        <v>1841940</v>
      </c>
      <c r="B141" t="str">
        <f t="shared" si="4"/>
        <v>18419400180</v>
      </c>
      <c r="C141">
        <v>2026</v>
      </c>
      <c r="D141" s="2" t="s">
        <v>9198</v>
      </c>
      <c r="E141" s="2" t="s">
        <v>159</v>
      </c>
      <c r="F141" t="s">
        <v>160</v>
      </c>
      <c r="G141">
        <v>6</v>
      </c>
      <c r="H141">
        <v>1022626.06</v>
      </c>
      <c r="I141" t="str">
        <f>IF(D141="","",VLOOKUP(D141,'Source CC List'!B:C,2,FALSE))</f>
        <v>1841940</v>
      </c>
      <c r="J141" t="str">
        <f t="shared" si="5"/>
        <v>18419400180</v>
      </c>
    </row>
    <row r="142" spans="1:10" x14ac:dyDescent="0.3">
      <c r="A142" t="str">
        <f>IF(D142="","",VLOOKUP(D142,'Source CC List'!B:C,2,FALSE))</f>
        <v>1841970</v>
      </c>
      <c r="B142" t="str">
        <f t="shared" si="4"/>
        <v>18419700180</v>
      </c>
      <c r="C142">
        <v>2026</v>
      </c>
      <c r="D142" s="2" t="s">
        <v>9199</v>
      </c>
      <c r="E142" s="2" t="s">
        <v>159</v>
      </c>
      <c r="F142" t="s">
        <v>160</v>
      </c>
      <c r="G142">
        <v>6</v>
      </c>
      <c r="H142">
        <v>4892665.3899999997</v>
      </c>
      <c r="I142" t="str">
        <f>IF(D142="","",VLOOKUP(D142,'Source CC List'!B:C,2,FALSE))</f>
        <v>1841970</v>
      </c>
      <c r="J142" t="str">
        <f t="shared" si="5"/>
        <v>18419700180</v>
      </c>
    </row>
    <row r="143" spans="1:10" x14ac:dyDescent="0.3">
      <c r="A143" t="str">
        <f>IF(D143="","",VLOOKUP(D143,'Source CC List'!B:C,2,FALSE))</f>
        <v>1850041</v>
      </c>
      <c r="B143" t="str">
        <f t="shared" si="4"/>
        <v>18500410180</v>
      </c>
      <c r="C143">
        <v>2026</v>
      </c>
      <c r="D143" s="2" t="s">
        <v>9178</v>
      </c>
      <c r="E143" s="2" t="s">
        <v>159</v>
      </c>
      <c r="F143" t="s">
        <v>160</v>
      </c>
      <c r="G143">
        <v>6</v>
      </c>
      <c r="H143">
        <v>87312.23</v>
      </c>
      <c r="I143" t="str">
        <f>IF(D143="","",VLOOKUP(D143,'Source CC List'!B:C,2,FALSE))</f>
        <v>1850041</v>
      </c>
      <c r="J143" t="str">
        <f t="shared" si="5"/>
        <v>18500410180</v>
      </c>
    </row>
    <row r="144" spans="1:10" x14ac:dyDescent="0.3">
      <c r="A144" t="str">
        <f>IF(D144="","",VLOOKUP(D144,'Source CC List'!B:C,2,FALSE))</f>
        <v>1930405</v>
      </c>
      <c r="B144" t="str">
        <f t="shared" si="4"/>
        <v>19304050180</v>
      </c>
      <c r="C144">
        <v>2026</v>
      </c>
      <c r="D144" s="2" t="s">
        <v>266</v>
      </c>
      <c r="E144" s="2" t="s">
        <v>159</v>
      </c>
      <c r="F144" t="s">
        <v>160</v>
      </c>
      <c r="G144">
        <v>6</v>
      </c>
      <c r="H144">
        <v>433949.47</v>
      </c>
      <c r="I144" t="str">
        <f>IF(D144="","",VLOOKUP(D144,'Source CC List'!B:C,2,FALSE))</f>
        <v>1930405</v>
      </c>
      <c r="J144" t="str">
        <f t="shared" si="5"/>
        <v>19304050180</v>
      </c>
    </row>
    <row r="145" spans="1:10" x14ac:dyDescent="0.3">
      <c r="A145" t="str">
        <f>IF(D145="","",VLOOKUP(D145,'Source CC List'!B:C,2,FALSE))</f>
        <v>1942040</v>
      </c>
      <c r="B145" t="str">
        <f t="shared" si="4"/>
        <v>19420400180</v>
      </c>
      <c r="C145">
        <v>2026</v>
      </c>
      <c r="D145" s="2" t="s">
        <v>267</v>
      </c>
      <c r="E145" s="2" t="s">
        <v>159</v>
      </c>
      <c r="F145" t="s">
        <v>160</v>
      </c>
      <c r="G145">
        <v>6</v>
      </c>
      <c r="H145">
        <v>811605.44</v>
      </c>
      <c r="I145" t="str">
        <f>IF(D145="","",VLOOKUP(D145,'Source CC List'!B:C,2,FALSE))</f>
        <v>1942040</v>
      </c>
      <c r="J145" t="str">
        <f t="shared" si="5"/>
        <v>19420400180</v>
      </c>
    </row>
    <row r="146" spans="1:10" x14ac:dyDescent="0.3">
      <c r="A146" t="str">
        <f>IF(D146="","",VLOOKUP(D146,'Source CC List'!B:C,2,FALSE))</f>
        <v>1942100</v>
      </c>
      <c r="B146" t="str">
        <f t="shared" si="4"/>
        <v>19421000180</v>
      </c>
      <c r="C146">
        <v>2026</v>
      </c>
      <c r="D146" s="2" t="s">
        <v>268</v>
      </c>
      <c r="E146" s="2" t="s">
        <v>159</v>
      </c>
      <c r="F146" t="s">
        <v>160</v>
      </c>
      <c r="G146">
        <v>6</v>
      </c>
      <c r="H146">
        <v>1335634.43</v>
      </c>
      <c r="I146" t="str">
        <f>IF(D146="","",VLOOKUP(D146,'Source CC List'!B:C,2,FALSE))</f>
        <v>1942100</v>
      </c>
      <c r="J146" t="str">
        <f t="shared" si="5"/>
        <v>19421000180</v>
      </c>
    </row>
    <row r="147" spans="1:10" x14ac:dyDescent="0.3">
      <c r="A147" t="str">
        <f>IF(D147="","",VLOOKUP(D147,'Source CC List'!B:C,2,FALSE))</f>
        <v>1942110</v>
      </c>
      <c r="B147" t="str">
        <f t="shared" si="4"/>
        <v>19421100180</v>
      </c>
      <c r="C147">
        <v>2026</v>
      </c>
      <c r="D147" s="2" t="s">
        <v>269</v>
      </c>
      <c r="E147" s="2" t="s">
        <v>159</v>
      </c>
      <c r="F147" t="s">
        <v>160</v>
      </c>
      <c r="G147">
        <v>6</v>
      </c>
      <c r="H147">
        <v>1484871.38</v>
      </c>
      <c r="I147" t="str">
        <f>IF(D147="","",VLOOKUP(D147,'Source CC List'!B:C,2,FALSE))</f>
        <v>1942110</v>
      </c>
      <c r="J147" t="str">
        <f t="shared" si="5"/>
        <v>19421100180</v>
      </c>
    </row>
    <row r="148" spans="1:10" x14ac:dyDescent="0.3">
      <c r="A148" t="str">
        <f>IF(D148="","",VLOOKUP(D148,'Source CC List'!B:C,2,FALSE))</f>
        <v>1942110</v>
      </c>
      <c r="B148" t="str">
        <f t="shared" si="4"/>
        <v>19421100287</v>
      </c>
      <c r="C148">
        <v>2026</v>
      </c>
      <c r="D148" s="2" t="s">
        <v>269</v>
      </c>
      <c r="E148" s="2" t="s">
        <v>175</v>
      </c>
      <c r="F148" t="s">
        <v>160</v>
      </c>
      <c r="G148">
        <v>6</v>
      </c>
      <c r="H148">
        <v>1153065.6399999999</v>
      </c>
      <c r="I148" t="str">
        <f>IF(D148="","",VLOOKUP(D148,'Source CC List'!B:C,2,FALSE))</f>
        <v>1942110</v>
      </c>
      <c r="J148" t="str">
        <f t="shared" si="5"/>
        <v>19421100287</v>
      </c>
    </row>
    <row r="149" spans="1:10" x14ac:dyDescent="0.3">
      <c r="A149" t="str">
        <f>IF(D149="","",VLOOKUP(D149,'Source CC List'!B:C,2,FALSE))</f>
        <v>1942120</v>
      </c>
      <c r="B149" t="str">
        <f t="shared" si="4"/>
        <v>19421200180</v>
      </c>
      <c r="C149">
        <v>2026</v>
      </c>
      <c r="D149" s="2" t="s">
        <v>270</v>
      </c>
      <c r="E149" s="2" t="s">
        <v>159</v>
      </c>
      <c r="F149" t="s">
        <v>160</v>
      </c>
      <c r="G149">
        <v>6</v>
      </c>
      <c r="H149">
        <v>6368316.75</v>
      </c>
      <c r="I149" t="str">
        <f>IF(D149="","",VLOOKUP(D149,'Source CC List'!B:C,2,FALSE))</f>
        <v>1942120</v>
      </c>
      <c r="J149" t="str">
        <f t="shared" si="5"/>
        <v>19421200180</v>
      </c>
    </row>
    <row r="150" spans="1:10" x14ac:dyDescent="0.3">
      <c r="A150" t="str">
        <f>IF(D150="","",VLOOKUP(D150,'Source CC List'!B:C,2,FALSE))</f>
        <v>1950042</v>
      </c>
      <c r="B150" t="str">
        <f t="shared" si="4"/>
        <v>19500420287</v>
      </c>
      <c r="C150">
        <v>2026</v>
      </c>
      <c r="D150" s="2" t="s">
        <v>271</v>
      </c>
      <c r="E150" s="2" t="s">
        <v>175</v>
      </c>
      <c r="F150" t="s">
        <v>160</v>
      </c>
      <c r="G150">
        <v>6</v>
      </c>
      <c r="H150">
        <v>325895.73</v>
      </c>
      <c r="I150" t="str">
        <f>IF(D150="","",VLOOKUP(D150,'Source CC List'!B:C,2,FALSE))</f>
        <v>1950042</v>
      </c>
      <c r="J150" t="str">
        <f t="shared" si="5"/>
        <v>19500420287</v>
      </c>
    </row>
    <row r="151" spans="1:10" x14ac:dyDescent="0.3">
      <c r="A151" t="str">
        <f>IF(D151="","",VLOOKUP(D151,'Source CC List'!B:C,2,FALSE))</f>
        <v>1950043</v>
      </c>
      <c r="B151" t="str">
        <f t="shared" si="4"/>
        <v>19500430182</v>
      </c>
      <c r="C151">
        <v>2026</v>
      </c>
      <c r="D151" s="2" t="s">
        <v>272</v>
      </c>
      <c r="E151" s="2" t="s">
        <v>179</v>
      </c>
      <c r="F151" t="s">
        <v>160</v>
      </c>
      <c r="G151">
        <v>6</v>
      </c>
      <c r="H151">
        <v>206423.07</v>
      </c>
      <c r="I151" t="str">
        <f>IF(D151="","",VLOOKUP(D151,'Source CC List'!B:C,2,FALSE))</f>
        <v>1950043</v>
      </c>
      <c r="J151" t="str">
        <f t="shared" si="5"/>
        <v>19500430182</v>
      </c>
    </row>
    <row r="152" spans="1:10" x14ac:dyDescent="0.3">
      <c r="A152" t="str">
        <f>IF(D152="","",VLOOKUP(D152,'Source CC List'!B:C,2,FALSE))</f>
        <v>2110000</v>
      </c>
      <c r="B152" t="str">
        <f t="shared" si="4"/>
        <v>21100000180</v>
      </c>
      <c r="C152">
        <v>2026</v>
      </c>
      <c r="D152" s="2" t="s">
        <v>289</v>
      </c>
      <c r="E152" s="2" t="s">
        <v>159</v>
      </c>
      <c r="F152" t="s">
        <v>160</v>
      </c>
      <c r="G152">
        <v>6</v>
      </c>
      <c r="H152">
        <v>256159.54</v>
      </c>
      <c r="I152" t="str">
        <f>IF(D152="","",VLOOKUP(D152,'Source CC List'!B:C,2,FALSE))</f>
        <v>2110000</v>
      </c>
      <c r="J152" t="str">
        <f t="shared" si="5"/>
        <v>21100000180</v>
      </c>
    </row>
    <row r="153" spans="1:10" x14ac:dyDescent="0.3">
      <c r="A153" t="str">
        <f>IF(D153="","",VLOOKUP(D153,'Source CC List'!B:C,2,FALSE))</f>
        <v>2130304</v>
      </c>
      <c r="B153" t="str">
        <f t="shared" si="4"/>
        <v>21303040180</v>
      </c>
      <c r="C153">
        <v>2026</v>
      </c>
      <c r="D153" s="2" t="s">
        <v>290</v>
      </c>
      <c r="E153" s="2" t="s">
        <v>159</v>
      </c>
      <c r="F153" t="s">
        <v>160</v>
      </c>
      <c r="G153">
        <v>6</v>
      </c>
      <c r="H153">
        <v>87675.5</v>
      </c>
      <c r="I153" t="str">
        <f>IF(D153="","",VLOOKUP(D153,'Source CC List'!B:C,2,FALSE))</f>
        <v>2130304</v>
      </c>
      <c r="J153" t="str">
        <f t="shared" si="5"/>
        <v>21303040180</v>
      </c>
    </row>
    <row r="154" spans="1:10" x14ac:dyDescent="0.3">
      <c r="A154" t="str">
        <f>IF(D154="","",VLOOKUP(D154,'Source CC List'!B:C,2,FALSE))</f>
        <v>2130304</v>
      </c>
      <c r="B154" t="str">
        <f t="shared" si="4"/>
        <v>21303040182</v>
      </c>
      <c r="C154">
        <v>2026</v>
      </c>
      <c r="D154" s="2" t="s">
        <v>290</v>
      </c>
      <c r="E154" s="2" t="s">
        <v>179</v>
      </c>
      <c r="F154" t="s">
        <v>160</v>
      </c>
      <c r="G154">
        <v>6</v>
      </c>
      <c r="H154">
        <v>939238.93</v>
      </c>
      <c r="I154" t="str">
        <f>IF(D154="","",VLOOKUP(D154,'Source CC List'!B:C,2,FALSE))</f>
        <v>2130304</v>
      </c>
      <c r="J154" t="str">
        <f t="shared" si="5"/>
        <v>21303040182</v>
      </c>
    </row>
    <row r="155" spans="1:10" x14ac:dyDescent="0.3">
      <c r="A155" t="str">
        <f>IF(D155="","",VLOOKUP(D155,'Source CC List'!B:C,2,FALSE))</f>
        <v>2142395</v>
      </c>
      <c r="B155" t="str">
        <f t="shared" si="4"/>
        <v>21423950180</v>
      </c>
      <c r="C155">
        <v>2026</v>
      </c>
      <c r="D155" s="2" t="s">
        <v>291</v>
      </c>
      <c r="E155" s="2" t="s">
        <v>159</v>
      </c>
      <c r="F155" t="s">
        <v>160</v>
      </c>
      <c r="G155">
        <v>6</v>
      </c>
      <c r="H155">
        <v>2011271.34</v>
      </c>
      <c r="I155" t="str">
        <f>IF(D155="","",VLOOKUP(D155,'Source CC List'!B:C,2,FALSE))</f>
        <v>2142395</v>
      </c>
      <c r="J155" t="str">
        <f t="shared" si="5"/>
        <v>21423950180</v>
      </c>
    </row>
    <row r="156" spans="1:10" x14ac:dyDescent="0.3">
      <c r="A156" t="str">
        <f>IF(D156="","",VLOOKUP(D156,'Source CC List'!B:C,2,FALSE))</f>
        <v>2210000</v>
      </c>
      <c r="B156" t="str">
        <f t="shared" si="4"/>
        <v>22100000182</v>
      </c>
      <c r="C156">
        <v>2026</v>
      </c>
      <c r="D156" s="2" t="s">
        <v>292</v>
      </c>
      <c r="E156" s="2" t="s">
        <v>179</v>
      </c>
      <c r="F156" t="s">
        <v>160</v>
      </c>
      <c r="G156">
        <v>6</v>
      </c>
      <c r="H156">
        <v>291519.69</v>
      </c>
      <c r="I156" t="str">
        <f>IF(D156="","",VLOOKUP(D156,'Source CC List'!B:C,2,FALSE))</f>
        <v>2210000</v>
      </c>
      <c r="J156" t="str">
        <f t="shared" si="5"/>
        <v>22100000182</v>
      </c>
    </row>
    <row r="157" spans="1:10" x14ac:dyDescent="0.3">
      <c r="A157" t="str">
        <f>IF(D157="","",VLOOKUP(D157,'Source CC List'!B:C,2,FALSE))</f>
        <v>2242400</v>
      </c>
      <c r="B157" t="str">
        <f t="shared" si="4"/>
        <v>22424000180</v>
      </c>
      <c r="C157">
        <v>2026</v>
      </c>
      <c r="D157" s="2" t="s">
        <v>293</v>
      </c>
      <c r="E157" s="2" t="s">
        <v>159</v>
      </c>
      <c r="F157" t="s">
        <v>160</v>
      </c>
      <c r="G157">
        <v>6</v>
      </c>
      <c r="H157">
        <v>13395998.779999999</v>
      </c>
      <c r="I157" t="str">
        <f>IF(D157="","",VLOOKUP(D157,'Source CC List'!B:C,2,FALSE))</f>
        <v>2242400</v>
      </c>
      <c r="J157" t="str">
        <f t="shared" si="5"/>
        <v>22424000180</v>
      </c>
    </row>
    <row r="158" spans="1:10" x14ac:dyDescent="0.3">
      <c r="A158" t="str">
        <f>IF(D158="","",VLOOKUP(D158,'Source CC List'!B:C,2,FALSE))</f>
        <v>2242400</v>
      </c>
      <c r="B158" t="str">
        <f t="shared" si="4"/>
        <v>22424000287</v>
      </c>
      <c r="C158">
        <v>2026</v>
      </c>
      <c r="D158" s="2" t="s">
        <v>293</v>
      </c>
      <c r="E158" s="2" t="s">
        <v>175</v>
      </c>
      <c r="F158" t="s">
        <v>160</v>
      </c>
      <c r="G158">
        <v>6</v>
      </c>
      <c r="H158">
        <v>3649847.37</v>
      </c>
      <c r="I158" t="str">
        <f>IF(D158="","",VLOOKUP(D158,'Source CC List'!B:C,2,FALSE))</f>
        <v>2242400</v>
      </c>
      <c r="J158" t="str">
        <f t="shared" si="5"/>
        <v>22424000287</v>
      </c>
    </row>
    <row r="159" spans="1:10" x14ac:dyDescent="0.3">
      <c r="A159" t="str">
        <f>IF(D159="","",VLOOKUP(D159,'Source CC List'!B:C,2,FALSE))</f>
        <v>2261182</v>
      </c>
      <c r="B159" t="str">
        <f t="shared" si="4"/>
        <v>22611828684</v>
      </c>
      <c r="C159">
        <v>2026</v>
      </c>
      <c r="D159" s="2" t="s">
        <v>294</v>
      </c>
      <c r="E159" s="2" t="s">
        <v>295</v>
      </c>
      <c r="F159" t="s">
        <v>160</v>
      </c>
      <c r="G159">
        <v>6</v>
      </c>
      <c r="H159">
        <v>64987.5</v>
      </c>
      <c r="I159" t="str">
        <f>IF(D159="","",VLOOKUP(D159,'Source CC List'!B:C,2,FALSE))</f>
        <v>2261182</v>
      </c>
      <c r="J159" t="str">
        <f t="shared" si="5"/>
        <v>22611828684</v>
      </c>
    </row>
    <row r="160" spans="1:10" x14ac:dyDescent="0.3">
      <c r="A160" t="str">
        <f>IF(D160="","",VLOOKUP(D160,'Source CC List'!B:C,2,FALSE))</f>
        <v>2261195</v>
      </c>
      <c r="B160" t="str">
        <f t="shared" si="4"/>
        <v>22611950180</v>
      </c>
      <c r="C160">
        <v>2026</v>
      </c>
      <c r="D160" s="2" t="s">
        <v>296</v>
      </c>
      <c r="E160" s="2" t="s">
        <v>159</v>
      </c>
      <c r="F160" t="s">
        <v>160</v>
      </c>
      <c r="G160">
        <v>6</v>
      </c>
      <c r="H160">
        <v>86275.9</v>
      </c>
      <c r="I160" t="str">
        <f>IF(D160="","",VLOOKUP(D160,'Source CC List'!B:C,2,FALSE))</f>
        <v>2261195</v>
      </c>
      <c r="J160" t="str">
        <f t="shared" si="5"/>
        <v>22611950180</v>
      </c>
    </row>
    <row r="161" spans="1:10" x14ac:dyDescent="0.3">
      <c r="A161" t="str">
        <f>IF(D161="","",VLOOKUP(D161,'Source CC List'!B:C,2,FALSE))</f>
        <v>2330443</v>
      </c>
      <c r="B161" t="str">
        <f t="shared" si="4"/>
        <v>23304430180</v>
      </c>
      <c r="C161">
        <v>2026</v>
      </c>
      <c r="D161" s="2" t="s">
        <v>297</v>
      </c>
      <c r="E161" s="2" t="s">
        <v>159</v>
      </c>
      <c r="F161" t="s">
        <v>160</v>
      </c>
      <c r="G161">
        <v>6</v>
      </c>
      <c r="H161">
        <v>58400.5</v>
      </c>
      <c r="I161" t="str">
        <f>IF(D161="","",VLOOKUP(D161,'Source CC List'!B:C,2,FALSE))</f>
        <v>2330443</v>
      </c>
      <c r="J161" t="str">
        <f t="shared" si="5"/>
        <v>23304430180</v>
      </c>
    </row>
    <row r="162" spans="1:10" x14ac:dyDescent="0.3">
      <c r="A162" t="str">
        <f>IF(D162="","",VLOOKUP(D162,'Source CC List'!B:C,2,FALSE))</f>
        <v>2342435</v>
      </c>
      <c r="B162" t="str">
        <f t="shared" si="4"/>
        <v>23424350180</v>
      </c>
      <c r="C162">
        <v>2026</v>
      </c>
      <c r="D162" s="2" t="s">
        <v>298</v>
      </c>
      <c r="E162" s="2" t="s">
        <v>159</v>
      </c>
      <c r="F162" t="s">
        <v>160</v>
      </c>
      <c r="G162">
        <v>6</v>
      </c>
      <c r="H162">
        <v>1348676.55</v>
      </c>
      <c r="I162" t="str">
        <f>IF(D162="","",VLOOKUP(D162,'Source CC List'!B:C,2,FALSE))</f>
        <v>2342435</v>
      </c>
      <c r="J162" t="str">
        <f t="shared" si="5"/>
        <v>23424350180</v>
      </c>
    </row>
    <row r="163" spans="1:10" x14ac:dyDescent="0.3">
      <c r="A163" t="str">
        <f>IF(D163="","",VLOOKUP(D163,'Source CC List'!B:C,2,FALSE))</f>
        <v>2342440</v>
      </c>
      <c r="B163" t="str">
        <f t="shared" si="4"/>
        <v>23424400180</v>
      </c>
      <c r="C163">
        <v>2026</v>
      </c>
      <c r="D163" s="2" t="s">
        <v>299</v>
      </c>
      <c r="E163" s="2" t="s">
        <v>159</v>
      </c>
      <c r="F163" t="s">
        <v>160</v>
      </c>
      <c r="G163">
        <v>6</v>
      </c>
      <c r="H163">
        <v>814969.96</v>
      </c>
      <c r="I163" t="str">
        <f>IF(D163="","",VLOOKUP(D163,'Source CC List'!B:C,2,FALSE))</f>
        <v>2342440</v>
      </c>
      <c r="J163" t="str">
        <f t="shared" si="5"/>
        <v>23424400180</v>
      </c>
    </row>
    <row r="164" spans="1:10" x14ac:dyDescent="0.3">
      <c r="A164" t="str">
        <f>IF(D164="","",VLOOKUP(D164,'Source CC List'!B:C,2,FALSE))</f>
        <v>2342455</v>
      </c>
      <c r="B164" t="str">
        <f t="shared" si="4"/>
        <v>23424550180</v>
      </c>
      <c r="C164">
        <v>2026</v>
      </c>
      <c r="D164" s="2" t="s">
        <v>300</v>
      </c>
      <c r="E164" s="2" t="s">
        <v>159</v>
      </c>
      <c r="F164" t="s">
        <v>160</v>
      </c>
      <c r="G164">
        <v>6</v>
      </c>
      <c r="H164">
        <v>1213791.1100000001</v>
      </c>
      <c r="I164" t="str">
        <f>IF(D164="","",VLOOKUP(D164,'Source CC List'!B:C,2,FALSE))</f>
        <v>2342455</v>
      </c>
      <c r="J164" t="str">
        <f t="shared" si="5"/>
        <v>23424550180</v>
      </c>
    </row>
    <row r="165" spans="1:10" x14ac:dyDescent="0.3">
      <c r="A165" t="str">
        <f>IF(D165="","",VLOOKUP(D165,'Source CC List'!B:C,2,FALSE))</f>
        <v>2350300</v>
      </c>
      <c r="B165" t="str">
        <f t="shared" si="4"/>
        <v>23503000283</v>
      </c>
      <c r="C165">
        <v>2026</v>
      </c>
      <c r="D165" s="2" t="s">
        <v>301</v>
      </c>
      <c r="E165" s="2" t="s">
        <v>167</v>
      </c>
      <c r="F165" t="s">
        <v>160</v>
      </c>
      <c r="G165">
        <v>6</v>
      </c>
      <c r="H165">
        <v>54734.23</v>
      </c>
      <c r="I165" t="str">
        <f>IF(D165="","",VLOOKUP(D165,'Source CC List'!B:C,2,FALSE))</f>
        <v>2350300</v>
      </c>
      <c r="J165" t="str">
        <f t="shared" si="5"/>
        <v>23503000283</v>
      </c>
    </row>
    <row r="166" spans="1:10" x14ac:dyDescent="0.3">
      <c r="A166" t="str">
        <f>IF(D166="","",VLOOKUP(D166,'Source CC List'!B:C,2,FALSE))</f>
        <v>2410000</v>
      </c>
      <c r="B166" t="str">
        <f t="shared" si="4"/>
        <v>24100000182</v>
      </c>
      <c r="C166">
        <v>2026</v>
      </c>
      <c r="D166" s="2" t="s">
        <v>302</v>
      </c>
      <c r="E166" s="2" t="s">
        <v>179</v>
      </c>
      <c r="F166" t="s">
        <v>160</v>
      </c>
      <c r="G166">
        <v>6</v>
      </c>
      <c r="H166">
        <v>354180.59</v>
      </c>
      <c r="I166" t="str">
        <f>IF(D166="","",VLOOKUP(D166,'Source CC List'!B:C,2,FALSE))</f>
        <v>2410000</v>
      </c>
      <c r="J166" t="str">
        <f t="shared" si="5"/>
        <v>24100000182</v>
      </c>
    </row>
    <row r="167" spans="1:10" x14ac:dyDescent="0.3">
      <c r="A167" t="str">
        <f>IF(D167="","",VLOOKUP(D167,'Source CC List'!B:C,2,FALSE))</f>
        <v>2430952</v>
      </c>
      <c r="B167" t="str">
        <f t="shared" si="4"/>
        <v>24309520180</v>
      </c>
      <c r="C167">
        <v>2026</v>
      </c>
      <c r="D167" s="2" t="s">
        <v>303</v>
      </c>
      <c r="E167" s="2" t="s">
        <v>159</v>
      </c>
      <c r="F167" t="s">
        <v>160</v>
      </c>
      <c r="G167">
        <v>6</v>
      </c>
      <c r="H167">
        <v>82222.55</v>
      </c>
      <c r="I167" t="str">
        <f>IF(D167="","",VLOOKUP(D167,'Source CC List'!B:C,2,FALSE))</f>
        <v>2430952</v>
      </c>
      <c r="J167" t="str">
        <f t="shared" si="5"/>
        <v>24309520180</v>
      </c>
    </row>
    <row r="168" spans="1:10" x14ac:dyDescent="0.3">
      <c r="A168" t="str">
        <f>IF(D168="","",VLOOKUP(D168,'Source CC List'!B:C,2,FALSE))</f>
        <v>2442475</v>
      </c>
      <c r="B168" t="str">
        <f t="shared" si="4"/>
        <v>24424750180</v>
      </c>
      <c r="C168">
        <v>2026</v>
      </c>
      <c r="D168" s="2" t="s">
        <v>304</v>
      </c>
      <c r="E168" s="2" t="s">
        <v>159</v>
      </c>
      <c r="F168" t="s">
        <v>160</v>
      </c>
      <c r="G168">
        <v>6</v>
      </c>
      <c r="H168">
        <v>3628348.12</v>
      </c>
      <c r="I168" t="str">
        <f>IF(D168="","",VLOOKUP(D168,'Source CC List'!B:C,2,FALSE))</f>
        <v>2442475</v>
      </c>
      <c r="J168" t="str">
        <f t="shared" si="5"/>
        <v>24424750180</v>
      </c>
    </row>
    <row r="169" spans="1:10" x14ac:dyDescent="0.3">
      <c r="A169" t="str">
        <f>IF(D169="","",VLOOKUP(D169,'Source CC List'!B:C,2,FALSE))</f>
        <v>6946895</v>
      </c>
      <c r="B169" t="str">
        <f t="shared" si="4"/>
        <v>69468950180</v>
      </c>
      <c r="C169">
        <v>2026</v>
      </c>
      <c r="D169" s="2" t="s">
        <v>305</v>
      </c>
      <c r="E169" s="2" t="s">
        <v>159</v>
      </c>
      <c r="F169" t="s">
        <v>160</v>
      </c>
      <c r="G169">
        <v>6</v>
      </c>
      <c r="H169">
        <v>1269459.73</v>
      </c>
      <c r="I169" t="str">
        <f>IF(D169="","",VLOOKUP(D169,'Source CC List'!B:C,2,FALSE))</f>
        <v>6946895</v>
      </c>
      <c r="J169" t="str">
        <f t="shared" si="5"/>
        <v>69468950180</v>
      </c>
    </row>
    <row r="170" spans="1:10" x14ac:dyDescent="0.3">
      <c r="A170" t="str">
        <f>IF(D170="","",VLOOKUP(D170,'Source CC List'!B:C,2,FALSE))</f>
        <v>8147950</v>
      </c>
      <c r="B170" t="str">
        <f t="shared" si="4"/>
        <v>81479500180</v>
      </c>
      <c r="C170">
        <v>2026</v>
      </c>
      <c r="D170" s="2" t="s">
        <v>306</v>
      </c>
      <c r="E170" s="2" t="s">
        <v>159</v>
      </c>
      <c r="F170" t="s">
        <v>160</v>
      </c>
      <c r="G170">
        <v>6</v>
      </c>
      <c r="H170">
        <v>115069.87</v>
      </c>
      <c r="I170" t="str">
        <f>IF(D170="","",VLOOKUP(D170,'Source CC List'!B:C,2,FALSE))</f>
        <v>8147950</v>
      </c>
      <c r="J170" t="str">
        <f t="shared" si="5"/>
        <v>81479500180</v>
      </c>
    </row>
    <row r="171" spans="1:10" x14ac:dyDescent="0.3">
      <c r="A171" t="str">
        <f>IF(D171="","",VLOOKUP(D171,'Source CC List'!B:C,2,FALSE))</f>
        <v>6950199</v>
      </c>
      <c r="B171" t="str">
        <f t="shared" si="4"/>
        <v>69501990180</v>
      </c>
      <c r="C171">
        <v>2026</v>
      </c>
      <c r="D171" s="2" t="s">
        <v>9312</v>
      </c>
      <c r="E171" s="2" t="s">
        <v>159</v>
      </c>
      <c r="F171" t="s">
        <v>160</v>
      </c>
      <c r="G171">
        <v>6</v>
      </c>
      <c r="H171">
        <v>137434.85</v>
      </c>
      <c r="I171" t="str">
        <f>IF(D171="","",VLOOKUP(D171,'Source CC List'!B:C,2,FALSE))</f>
        <v>6950199</v>
      </c>
      <c r="J171" t="str">
        <f t="shared" si="5"/>
        <v>69501990180</v>
      </c>
    </row>
    <row r="172" spans="1:10" x14ac:dyDescent="0.3">
      <c r="A172" t="str">
        <f>IF(D172="","",VLOOKUP(D172,'Source CC List'!B:C,2,FALSE))</f>
        <v>2510000</v>
      </c>
      <c r="B172" t="str">
        <f t="shared" si="4"/>
        <v>25100000180</v>
      </c>
      <c r="C172">
        <v>2026</v>
      </c>
      <c r="D172" s="2" t="s">
        <v>307</v>
      </c>
      <c r="E172" s="2" t="s">
        <v>159</v>
      </c>
      <c r="F172" t="s">
        <v>160</v>
      </c>
      <c r="G172">
        <v>6</v>
      </c>
      <c r="H172">
        <v>339413.79</v>
      </c>
      <c r="I172" t="str">
        <f>IF(D172="","",VLOOKUP(D172,'Source CC List'!B:C,2,FALSE))</f>
        <v>2510000</v>
      </c>
      <c r="J172" t="str">
        <f t="shared" si="5"/>
        <v>25100000180</v>
      </c>
    </row>
    <row r="173" spans="1:10" x14ac:dyDescent="0.3">
      <c r="A173" t="str">
        <f>IF(D173="","",VLOOKUP(D173,'Source CC List'!B:C,2,FALSE))</f>
        <v>2530440</v>
      </c>
      <c r="B173" t="str">
        <f t="shared" si="4"/>
        <v>25304400180</v>
      </c>
      <c r="C173">
        <v>2026</v>
      </c>
      <c r="D173" s="2" t="s">
        <v>9333</v>
      </c>
      <c r="E173" s="2" t="s">
        <v>159</v>
      </c>
      <c r="F173" t="s">
        <v>160</v>
      </c>
      <c r="G173">
        <v>6</v>
      </c>
      <c r="H173">
        <v>217722.03</v>
      </c>
      <c r="I173" t="str">
        <f>IF(D173="","",VLOOKUP(D173,'Source CC List'!B:C,2,FALSE))</f>
        <v>2530440</v>
      </c>
      <c r="J173" t="str">
        <f t="shared" si="5"/>
        <v>25304400180</v>
      </c>
    </row>
    <row r="174" spans="1:10" x14ac:dyDescent="0.3">
      <c r="A174" t="str">
        <f>IF(D174="","",VLOOKUP(D174,'Source CC List'!B:C,2,FALSE))</f>
        <v>2542645</v>
      </c>
      <c r="B174" t="str">
        <f t="shared" si="4"/>
        <v>25426450180</v>
      </c>
      <c r="C174">
        <v>2026</v>
      </c>
      <c r="D174" s="2" t="s">
        <v>308</v>
      </c>
      <c r="E174" s="2" t="s">
        <v>159</v>
      </c>
      <c r="F174" t="s">
        <v>160</v>
      </c>
      <c r="G174">
        <v>6</v>
      </c>
      <c r="H174">
        <v>1987978.1</v>
      </c>
      <c r="I174" t="str">
        <f>IF(D174="","",VLOOKUP(D174,'Source CC List'!B:C,2,FALSE))</f>
        <v>2542645</v>
      </c>
      <c r="J174" t="str">
        <f t="shared" si="5"/>
        <v>25426450180</v>
      </c>
    </row>
    <row r="175" spans="1:10" x14ac:dyDescent="0.3">
      <c r="A175" t="str">
        <f>IF(D175="","",VLOOKUP(D175,'Source CC List'!B:C,2,FALSE))</f>
        <v>2542650</v>
      </c>
      <c r="B175" t="str">
        <f t="shared" si="4"/>
        <v>25426500180</v>
      </c>
      <c r="C175">
        <v>2026</v>
      </c>
      <c r="D175" s="2" t="s">
        <v>309</v>
      </c>
      <c r="E175" s="2" t="s">
        <v>159</v>
      </c>
      <c r="F175" t="s">
        <v>160</v>
      </c>
      <c r="G175">
        <v>6</v>
      </c>
      <c r="H175">
        <v>312719.32</v>
      </c>
      <c r="I175" t="str">
        <f>IF(D175="","",VLOOKUP(D175,'Source CC List'!B:C,2,FALSE))</f>
        <v>2542650</v>
      </c>
      <c r="J175" t="str">
        <f t="shared" si="5"/>
        <v>25426500180</v>
      </c>
    </row>
    <row r="176" spans="1:10" x14ac:dyDescent="0.3">
      <c r="A176" t="str">
        <f>IF(D176="","",VLOOKUP(D176,'Source CC List'!B:C,2,FALSE))</f>
        <v>4344445</v>
      </c>
      <c r="B176" t="str">
        <f t="shared" si="4"/>
        <v>43444450180</v>
      </c>
      <c r="C176">
        <v>2026</v>
      </c>
      <c r="D176" s="2" t="s">
        <v>310</v>
      </c>
      <c r="E176" s="2" t="s">
        <v>159</v>
      </c>
      <c r="F176" t="s">
        <v>160</v>
      </c>
      <c r="G176">
        <v>6</v>
      </c>
      <c r="H176">
        <v>632032.28</v>
      </c>
      <c r="I176" t="str">
        <f>IF(D176="","",VLOOKUP(D176,'Source CC List'!B:C,2,FALSE))</f>
        <v>4344445</v>
      </c>
      <c r="J176" t="str">
        <f t="shared" si="5"/>
        <v>43444450180</v>
      </c>
    </row>
    <row r="177" spans="1:10" x14ac:dyDescent="0.3">
      <c r="A177" t="str">
        <f>IF(D177="","",VLOOKUP(D177,'Source CC List'!B:C,2,FALSE))</f>
        <v>5045455</v>
      </c>
      <c r="B177" t="str">
        <f t="shared" si="4"/>
        <v>50454550180</v>
      </c>
      <c r="C177">
        <v>2026</v>
      </c>
      <c r="D177" s="2" t="s">
        <v>311</v>
      </c>
      <c r="E177" s="2" t="s">
        <v>159</v>
      </c>
      <c r="F177" t="s">
        <v>160</v>
      </c>
      <c r="G177">
        <v>6</v>
      </c>
      <c r="H177">
        <v>107685.09</v>
      </c>
      <c r="I177" t="str">
        <f>IF(D177="","",VLOOKUP(D177,'Source CC List'!B:C,2,FALSE))</f>
        <v>5045455</v>
      </c>
      <c r="J177" t="str">
        <f t="shared" si="5"/>
        <v>50454550180</v>
      </c>
    </row>
    <row r="178" spans="1:10" x14ac:dyDescent="0.3">
      <c r="A178" t="str">
        <f>IF(D178="","",VLOOKUP(D178,'Source CC List'!B:C,2,FALSE))</f>
        <v>6646620</v>
      </c>
      <c r="B178" t="str">
        <f t="shared" si="4"/>
        <v>66466200180</v>
      </c>
      <c r="C178">
        <v>2026</v>
      </c>
      <c r="D178" s="2" t="s">
        <v>312</v>
      </c>
      <c r="E178" s="2" t="s">
        <v>159</v>
      </c>
      <c r="F178" t="s">
        <v>160</v>
      </c>
      <c r="G178">
        <v>6</v>
      </c>
      <c r="H178">
        <v>38695.81</v>
      </c>
      <c r="I178" t="str">
        <f>IF(D178="","",VLOOKUP(D178,'Source CC List'!B:C,2,FALSE))</f>
        <v>6646620</v>
      </c>
      <c r="J178" t="str">
        <f t="shared" si="5"/>
        <v>66466200180</v>
      </c>
    </row>
    <row r="179" spans="1:10" x14ac:dyDescent="0.3">
      <c r="A179" t="str">
        <f>IF(D179="","",VLOOKUP(D179,'Source CC List'!B:C,2,FALSE))</f>
        <v>2550056</v>
      </c>
      <c r="B179" t="str">
        <f t="shared" si="4"/>
        <v>25500560180</v>
      </c>
      <c r="C179">
        <v>2026</v>
      </c>
      <c r="D179" s="2" t="s">
        <v>313</v>
      </c>
      <c r="E179" s="2" t="s">
        <v>159</v>
      </c>
      <c r="F179" t="s">
        <v>160</v>
      </c>
      <c r="G179">
        <v>6</v>
      </c>
      <c r="H179">
        <v>32161.98</v>
      </c>
      <c r="I179" t="str">
        <f>IF(D179="","",VLOOKUP(D179,'Source CC List'!B:C,2,FALSE))</f>
        <v>2550056</v>
      </c>
      <c r="J179" t="str">
        <f t="shared" si="5"/>
        <v>25500560180</v>
      </c>
    </row>
    <row r="180" spans="1:10" x14ac:dyDescent="0.3">
      <c r="A180" t="str">
        <f>IF(D180="","",VLOOKUP(D180,'Source CC List'!B:C,2,FALSE))</f>
        <v>2550057</v>
      </c>
      <c r="B180" t="str">
        <f t="shared" si="4"/>
        <v>25500570180</v>
      </c>
      <c r="C180">
        <v>2026</v>
      </c>
      <c r="D180" s="2" t="s">
        <v>314</v>
      </c>
      <c r="E180" s="2" t="s">
        <v>159</v>
      </c>
      <c r="F180" t="s">
        <v>160</v>
      </c>
      <c r="G180">
        <v>6</v>
      </c>
      <c r="H180">
        <v>156856.89000000001</v>
      </c>
      <c r="I180" t="str">
        <f>IF(D180="","",VLOOKUP(D180,'Source CC List'!B:C,2,FALSE))</f>
        <v>2550057</v>
      </c>
      <c r="J180" t="str">
        <f t="shared" si="5"/>
        <v>25500570180</v>
      </c>
    </row>
    <row r="181" spans="1:10" x14ac:dyDescent="0.3">
      <c r="A181" t="str">
        <f>IF(D181="","",VLOOKUP(D181,'Source CC List'!B:C,2,FALSE))</f>
        <v>2620006</v>
      </c>
      <c r="B181" t="str">
        <f t="shared" si="4"/>
        <v>26200060180</v>
      </c>
      <c r="C181">
        <v>2026</v>
      </c>
      <c r="D181" s="2" t="s">
        <v>9346</v>
      </c>
      <c r="E181" s="2" t="s">
        <v>159</v>
      </c>
      <c r="F181" t="s">
        <v>160</v>
      </c>
      <c r="G181">
        <v>6</v>
      </c>
      <c r="H181">
        <v>168973.22</v>
      </c>
      <c r="I181" t="str">
        <f>IF(D181="","",VLOOKUP(D181,'Source CC List'!B:C,2,FALSE))</f>
        <v>2620006</v>
      </c>
      <c r="J181" t="str">
        <f t="shared" si="5"/>
        <v>26200060180</v>
      </c>
    </row>
    <row r="182" spans="1:10" x14ac:dyDescent="0.3">
      <c r="A182" t="str">
        <f>IF(D182="","",VLOOKUP(D182,'Source CC List'!B:C,2,FALSE))</f>
        <v>2620010</v>
      </c>
      <c r="B182" t="str">
        <f t="shared" si="4"/>
        <v>26200101182</v>
      </c>
      <c r="C182">
        <v>2026</v>
      </c>
      <c r="D182" s="2" t="s">
        <v>9351</v>
      </c>
      <c r="E182" s="2" t="s">
        <v>219</v>
      </c>
      <c r="F182" t="s">
        <v>160</v>
      </c>
      <c r="G182">
        <v>6</v>
      </c>
      <c r="H182">
        <v>30556.76</v>
      </c>
      <c r="I182" t="str">
        <f>IF(D182="","",VLOOKUP(D182,'Source CC List'!B:C,2,FALSE))</f>
        <v>2620010</v>
      </c>
      <c r="J182" t="str">
        <f t="shared" si="5"/>
        <v>26200101182</v>
      </c>
    </row>
    <row r="183" spans="1:10" x14ac:dyDescent="0.3">
      <c r="A183" t="str">
        <f>IF(D183="","",VLOOKUP(D183,'Source CC List'!B:C,2,FALSE))</f>
        <v>2630415</v>
      </c>
      <c r="B183" t="str">
        <f t="shared" si="4"/>
        <v>26304150180</v>
      </c>
      <c r="C183">
        <v>2026</v>
      </c>
      <c r="D183" s="2" t="s">
        <v>9356</v>
      </c>
      <c r="E183" s="2" t="s">
        <v>159</v>
      </c>
      <c r="F183" t="s">
        <v>160</v>
      </c>
      <c r="G183">
        <v>6</v>
      </c>
      <c r="H183">
        <v>28934.240000000002</v>
      </c>
      <c r="I183" t="str">
        <f>IF(D183="","",VLOOKUP(D183,'Source CC List'!B:C,2,FALSE))</f>
        <v>2630415</v>
      </c>
      <c r="J183" t="str">
        <f t="shared" si="5"/>
        <v>26304150180</v>
      </c>
    </row>
    <row r="184" spans="1:10" x14ac:dyDescent="0.3">
      <c r="A184" t="str">
        <f>IF(D184="","",VLOOKUP(D184,'Source CC List'!B:C,2,FALSE))</f>
        <v>2630415</v>
      </c>
      <c r="B184" t="str">
        <f t="shared" si="4"/>
        <v>26304150181</v>
      </c>
      <c r="C184">
        <v>2026</v>
      </c>
      <c r="D184" s="2" t="s">
        <v>9356</v>
      </c>
      <c r="E184" s="2" t="s">
        <v>185</v>
      </c>
      <c r="F184" t="s">
        <v>160</v>
      </c>
      <c r="G184">
        <v>6</v>
      </c>
      <c r="H184">
        <v>71842.41</v>
      </c>
      <c r="I184" t="str">
        <f>IF(D184="","",VLOOKUP(D184,'Source CC List'!B:C,2,FALSE))</f>
        <v>2630415</v>
      </c>
      <c r="J184" t="str">
        <f t="shared" si="5"/>
        <v>26304150181</v>
      </c>
    </row>
    <row r="185" spans="1:10" x14ac:dyDescent="0.3">
      <c r="A185" t="str">
        <f>IF(D185="","",VLOOKUP(D185,'Source CC List'!B:C,2,FALSE))</f>
        <v>2630451</v>
      </c>
      <c r="B185" t="str">
        <f t="shared" si="4"/>
        <v>26304510180</v>
      </c>
      <c r="C185">
        <v>2026</v>
      </c>
      <c r="D185" s="2" t="s">
        <v>9357</v>
      </c>
      <c r="E185" s="2" t="s">
        <v>159</v>
      </c>
      <c r="F185" t="s">
        <v>160</v>
      </c>
      <c r="G185">
        <v>6</v>
      </c>
      <c r="H185">
        <v>49261.56</v>
      </c>
      <c r="I185" t="str">
        <f>IF(D185="","",VLOOKUP(D185,'Source CC List'!B:C,2,FALSE))</f>
        <v>2630451</v>
      </c>
      <c r="J185" t="str">
        <f t="shared" si="5"/>
        <v>26304510180</v>
      </c>
    </row>
    <row r="186" spans="1:10" x14ac:dyDescent="0.3">
      <c r="A186" t="str">
        <f>IF(D186="","",VLOOKUP(D186,'Source CC List'!B:C,2,FALSE))</f>
        <v>2642725</v>
      </c>
      <c r="B186" t="str">
        <f t="shared" si="4"/>
        <v>26427250180</v>
      </c>
      <c r="C186">
        <v>2026</v>
      </c>
      <c r="D186" s="2" t="s">
        <v>9368</v>
      </c>
      <c r="E186" s="2" t="s">
        <v>159</v>
      </c>
      <c r="F186" t="s">
        <v>160</v>
      </c>
      <c r="G186">
        <v>6</v>
      </c>
      <c r="H186">
        <v>101334.39999999999</v>
      </c>
      <c r="I186" t="str">
        <f>IF(D186="","",VLOOKUP(D186,'Source CC List'!B:C,2,FALSE))</f>
        <v>2642725</v>
      </c>
      <c r="J186" t="str">
        <f t="shared" si="5"/>
        <v>26427250180</v>
      </c>
    </row>
    <row r="187" spans="1:10" x14ac:dyDescent="0.3">
      <c r="A187" t="str">
        <f>IF(D187="","",VLOOKUP(D187,'Source CC List'!B:C,2,FALSE))</f>
        <v>2642735</v>
      </c>
      <c r="B187" t="str">
        <f t="shared" si="4"/>
        <v>26427350180</v>
      </c>
      <c r="C187">
        <v>2026</v>
      </c>
      <c r="D187" s="2" t="s">
        <v>9369</v>
      </c>
      <c r="E187" s="2" t="s">
        <v>159</v>
      </c>
      <c r="F187" t="s">
        <v>160</v>
      </c>
      <c r="G187">
        <v>6</v>
      </c>
      <c r="H187">
        <v>4259482.0599999996</v>
      </c>
      <c r="I187" t="str">
        <f>IF(D187="","",VLOOKUP(D187,'Source CC List'!B:C,2,FALSE))</f>
        <v>2642735</v>
      </c>
      <c r="J187" t="str">
        <f t="shared" si="5"/>
        <v>26427350180</v>
      </c>
    </row>
    <row r="188" spans="1:10" x14ac:dyDescent="0.3">
      <c r="A188" t="str">
        <f>IF(D188="","",VLOOKUP(D188,'Source CC List'!B:C,2,FALSE))</f>
        <v>2642765</v>
      </c>
      <c r="B188" t="str">
        <f t="shared" si="4"/>
        <v>26427650180</v>
      </c>
      <c r="C188">
        <v>2026</v>
      </c>
      <c r="D188" s="2" t="s">
        <v>9370</v>
      </c>
      <c r="E188" s="2" t="s">
        <v>159</v>
      </c>
      <c r="F188" t="s">
        <v>160</v>
      </c>
      <c r="G188">
        <v>6</v>
      </c>
      <c r="H188">
        <v>2397146.6800000002</v>
      </c>
      <c r="I188" t="str">
        <f>IF(D188="","",VLOOKUP(D188,'Source CC List'!B:C,2,FALSE))</f>
        <v>2642765</v>
      </c>
      <c r="J188" t="str">
        <f t="shared" si="5"/>
        <v>26427650180</v>
      </c>
    </row>
    <row r="189" spans="1:10" x14ac:dyDescent="0.3">
      <c r="A189" t="str">
        <f>IF(D189="","",VLOOKUP(D189,'Source CC List'!B:C,2,FALSE))</f>
        <v>2650274</v>
      </c>
      <c r="B189" t="str">
        <f t="shared" si="4"/>
        <v>26502740180</v>
      </c>
      <c r="C189">
        <v>2026</v>
      </c>
      <c r="D189" s="2" t="s">
        <v>9355</v>
      </c>
      <c r="E189" s="2" t="s">
        <v>159</v>
      </c>
      <c r="F189" t="s">
        <v>160</v>
      </c>
      <c r="G189">
        <v>6</v>
      </c>
      <c r="H189">
        <v>166266.59</v>
      </c>
      <c r="I189" t="str">
        <f>IF(D189="","",VLOOKUP(D189,'Source CC List'!B:C,2,FALSE))</f>
        <v>2650274</v>
      </c>
      <c r="J189" t="str">
        <f t="shared" si="5"/>
        <v>26502740180</v>
      </c>
    </row>
    <row r="190" spans="1:10" x14ac:dyDescent="0.3">
      <c r="A190" t="str">
        <f>IF(D190="","",VLOOKUP(D190,'Source CC List'!B:C,2,FALSE))</f>
        <v>2710000</v>
      </c>
      <c r="B190" t="str">
        <f t="shared" si="4"/>
        <v>27100000180</v>
      </c>
      <c r="C190">
        <v>2026</v>
      </c>
      <c r="D190" s="2" t="s">
        <v>315</v>
      </c>
      <c r="E190" s="2" t="s">
        <v>159</v>
      </c>
      <c r="F190" t="s">
        <v>160</v>
      </c>
      <c r="G190">
        <v>6</v>
      </c>
      <c r="H190">
        <v>374398.75</v>
      </c>
      <c r="I190" t="str">
        <f>IF(D190="","",VLOOKUP(D190,'Source CC List'!B:C,2,FALSE))</f>
        <v>2710000</v>
      </c>
      <c r="J190" t="str">
        <f t="shared" si="5"/>
        <v>27100000180</v>
      </c>
    </row>
    <row r="191" spans="1:10" x14ac:dyDescent="0.3">
      <c r="A191" t="str">
        <f>IF(D191="","",VLOOKUP(D191,'Source CC List'!B:C,2,FALSE))</f>
        <v>2720007</v>
      </c>
      <c r="B191" t="str">
        <f t="shared" si="4"/>
        <v>27200071182</v>
      </c>
      <c r="C191">
        <v>2026</v>
      </c>
      <c r="D191" s="2" t="s">
        <v>316</v>
      </c>
      <c r="E191" s="2" t="s">
        <v>219</v>
      </c>
      <c r="F191" t="s">
        <v>160</v>
      </c>
      <c r="G191">
        <v>6</v>
      </c>
      <c r="H191">
        <v>38067.24</v>
      </c>
      <c r="I191" t="str">
        <f>IF(D191="","",VLOOKUP(D191,'Source CC List'!B:C,2,FALSE))</f>
        <v>2720007</v>
      </c>
      <c r="J191" t="str">
        <f t="shared" si="5"/>
        <v>27200071182</v>
      </c>
    </row>
    <row r="192" spans="1:10" x14ac:dyDescent="0.3">
      <c r="A192" t="str">
        <f>IF(D192="","",VLOOKUP(D192,'Source CC List'!B:C,2,FALSE))</f>
        <v>2730114</v>
      </c>
      <c r="B192" t="str">
        <f t="shared" si="4"/>
        <v>27301140180</v>
      </c>
      <c r="C192">
        <v>2026</v>
      </c>
      <c r="D192" s="2" t="s">
        <v>317</v>
      </c>
      <c r="E192" s="2" t="s">
        <v>159</v>
      </c>
      <c r="F192" t="s">
        <v>160</v>
      </c>
      <c r="G192">
        <v>6</v>
      </c>
      <c r="H192">
        <v>115699.73</v>
      </c>
      <c r="I192" t="str">
        <f>IF(D192="","",VLOOKUP(D192,'Source CC List'!B:C,2,FALSE))</f>
        <v>2730114</v>
      </c>
      <c r="J192" t="str">
        <f t="shared" si="5"/>
        <v>27301140180</v>
      </c>
    </row>
    <row r="193" spans="1:10" x14ac:dyDescent="0.3">
      <c r="A193" t="str">
        <f>IF(D193="","",VLOOKUP(D193,'Source CC List'!B:C,2,FALSE))</f>
        <v>2730114</v>
      </c>
      <c r="B193" t="str">
        <f t="shared" si="4"/>
        <v>27301141380</v>
      </c>
      <c r="C193">
        <v>2026</v>
      </c>
      <c r="D193" s="2" t="s">
        <v>317</v>
      </c>
      <c r="E193" s="2" t="s">
        <v>168</v>
      </c>
      <c r="F193" t="s">
        <v>160</v>
      </c>
      <c r="G193">
        <v>6</v>
      </c>
      <c r="H193">
        <v>216430.43</v>
      </c>
      <c r="I193" t="str">
        <f>IF(D193="","",VLOOKUP(D193,'Source CC List'!B:C,2,FALSE))</f>
        <v>2730114</v>
      </c>
      <c r="J193" t="str">
        <f t="shared" si="5"/>
        <v>27301141380</v>
      </c>
    </row>
    <row r="194" spans="1:10" x14ac:dyDescent="0.3">
      <c r="A194" t="str">
        <f>IF(D194="","",VLOOKUP(D194,'Source CC List'!B:C,2,FALSE))</f>
        <v>2730631</v>
      </c>
      <c r="B194" t="str">
        <f t="shared" si="4"/>
        <v>27306310180</v>
      </c>
      <c r="C194">
        <v>2026</v>
      </c>
      <c r="D194" s="2" t="s">
        <v>9399</v>
      </c>
      <c r="E194" s="2" t="s">
        <v>159</v>
      </c>
      <c r="F194" t="s">
        <v>160</v>
      </c>
      <c r="G194">
        <v>6</v>
      </c>
      <c r="H194">
        <v>67190.259999999995</v>
      </c>
      <c r="I194" t="str">
        <f>IF(D194="","",VLOOKUP(D194,'Source CC List'!B:C,2,FALSE))</f>
        <v>2730631</v>
      </c>
      <c r="J194" t="str">
        <f t="shared" si="5"/>
        <v>27306310180</v>
      </c>
    </row>
    <row r="195" spans="1:10" x14ac:dyDescent="0.3">
      <c r="A195" t="str">
        <f>IF(D195="","",VLOOKUP(D195,'Source CC List'!B:C,2,FALSE))</f>
        <v>2730632</v>
      </c>
      <c r="B195" t="str">
        <f t="shared" ref="B195:B258" si="6">IF(E195="","",CONCATENATE(I195,TEXT(E195,"0000")))</f>
        <v>27306322482</v>
      </c>
      <c r="C195">
        <v>2026</v>
      </c>
      <c r="D195" s="2" t="s">
        <v>9400</v>
      </c>
      <c r="E195" s="2" t="s">
        <v>806</v>
      </c>
      <c r="F195" t="s">
        <v>160</v>
      </c>
      <c r="G195">
        <v>6</v>
      </c>
      <c r="H195">
        <v>179878.55</v>
      </c>
      <c r="I195" t="str">
        <f>IF(D195="","",VLOOKUP(D195,'Source CC List'!B:C,2,FALSE))</f>
        <v>2730632</v>
      </c>
      <c r="J195" t="str">
        <f t="shared" ref="J195:J258" si="7">IF(D195="","",CONCATENATE(I195,TEXT(E195,"0000")))</f>
        <v>27306322482</v>
      </c>
    </row>
    <row r="196" spans="1:10" x14ac:dyDescent="0.3">
      <c r="A196" t="str">
        <f>IF(D196="","",VLOOKUP(D196,'Source CC List'!B:C,2,FALSE))</f>
        <v>2742815</v>
      </c>
      <c r="B196" t="str">
        <f t="shared" si="6"/>
        <v>27428150180</v>
      </c>
      <c r="C196">
        <v>2026</v>
      </c>
      <c r="D196" s="2" t="s">
        <v>318</v>
      </c>
      <c r="E196" s="2" t="s">
        <v>159</v>
      </c>
      <c r="F196" t="s">
        <v>160</v>
      </c>
      <c r="G196">
        <v>6</v>
      </c>
      <c r="H196">
        <v>1292265.75</v>
      </c>
      <c r="I196" t="str">
        <f>IF(D196="","",VLOOKUP(D196,'Source CC List'!B:C,2,FALSE))</f>
        <v>2742815</v>
      </c>
      <c r="J196" t="str">
        <f t="shared" si="7"/>
        <v>27428150180</v>
      </c>
    </row>
    <row r="197" spans="1:10" x14ac:dyDescent="0.3">
      <c r="A197" t="str">
        <f>IF(D197="","",VLOOKUP(D197,'Source CC List'!B:C,2,FALSE))</f>
        <v>2742825</v>
      </c>
      <c r="B197" t="str">
        <f t="shared" si="6"/>
        <v>27428250180</v>
      </c>
      <c r="C197">
        <v>2026</v>
      </c>
      <c r="D197" s="2" t="s">
        <v>319</v>
      </c>
      <c r="E197" s="2" t="s">
        <v>159</v>
      </c>
      <c r="F197" t="s">
        <v>160</v>
      </c>
      <c r="G197">
        <v>6</v>
      </c>
      <c r="H197">
        <v>846234.36</v>
      </c>
      <c r="I197" t="str">
        <f>IF(D197="","",VLOOKUP(D197,'Source CC List'!B:C,2,FALSE))</f>
        <v>2742825</v>
      </c>
      <c r="J197" t="str">
        <f t="shared" si="7"/>
        <v>27428250180</v>
      </c>
    </row>
    <row r="198" spans="1:10" x14ac:dyDescent="0.3">
      <c r="A198" t="str">
        <f>IF(D198="","",VLOOKUP(D198,'Source CC List'!B:C,2,FALSE))</f>
        <v>2742855</v>
      </c>
      <c r="B198" t="str">
        <f t="shared" si="6"/>
        <v>27428550180</v>
      </c>
      <c r="C198">
        <v>2026</v>
      </c>
      <c r="D198" s="2" t="s">
        <v>320</v>
      </c>
      <c r="E198" s="2" t="s">
        <v>159</v>
      </c>
      <c r="F198" t="s">
        <v>160</v>
      </c>
      <c r="G198">
        <v>6</v>
      </c>
      <c r="H198">
        <v>1412630.36</v>
      </c>
      <c r="I198" t="str">
        <f>IF(D198="","",VLOOKUP(D198,'Source CC List'!B:C,2,FALSE))</f>
        <v>2742855</v>
      </c>
      <c r="J198" t="str">
        <f t="shared" si="7"/>
        <v>27428550180</v>
      </c>
    </row>
    <row r="199" spans="1:10" x14ac:dyDescent="0.3">
      <c r="A199" t="str">
        <f>IF(D199="","",VLOOKUP(D199,'Source CC List'!B:C,2,FALSE))</f>
        <v>2742865</v>
      </c>
      <c r="B199" t="str">
        <f t="shared" si="6"/>
        <v>27428650180</v>
      </c>
      <c r="C199">
        <v>2026</v>
      </c>
      <c r="D199" s="2" t="s">
        <v>321</v>
      </c>
      <c r="E199" s="2" t="s">
        <v>159</v>
      </c>
      <c r="F199" t="s">
        <v>160</v>
      </c>
      <c r="G199">
        <v>6</v>
      </c>
      <c r="H199">
        <v>2937939.04</v>
      </c>
      <c r="I199" t="str">
        <f>IF(D199="","",VLOOKUP(D199,'Source CC List'!B:C,2,FALSE))</f>
        <v>2742865</v>
      </c>
      <c r="J199" t="str">
        <f t="shared" si="7"/>
        <v>27428650180</v>
      </c>
    </row>
    <row r="200" spans="1:10" x14ac:dyDescent="0.3">
      <c r="A200" t="str">
        <f>IF(D200="","",VLOOKUP(D200,'Source CC List'!B:C,2,FALSE))</f>
        <v>2745625</v>
      </c>
      <c r="B200" t="str">
        <f t="shared" si="6"/>
        <v>27456250180</v>
      </c>
      <c r="C200">
        <v>2026</v>
      </c>
      <c r="D200" s="2" t="s">
        <v>322</v>
      </c>
      <c r="E200" s="2" t="s">
        <v>159</v>
      </c>
      <c r="F200" t="s">
        <v>160</v>
      </c>
      <c r="G200">
        <v>6</v>
      </c>
      <c r="H200">
        <v>1623682.38</v>
      </c>
      <c r="I200" t="str">
        <f>IF(D200="","",VLOOKUP(D200,'Source CC List'!B:C,2,FALSE))</f>
        <v>2745625</v>
      </c>
      <c r="J200" t="str">
        <f t="shared" si="7"/>
        <v>27456250180</v>
      </c>
    </row>
    <row r="201" spans="1:10" x14ac:dyDescent="0.3">
      <c r="A201" t="str">
        <f>IF(D201="","",VLOOKUP(D201,'Source CC List'!B:C,2,FALSE))</f>
        <v>2820013</v>
      </c>
      <c r="B201" t="str">
        <f t="shared" si="6"/>
        <v>28200130283</v>
      </c>
      <c r="C201">
        <v>2026</v>
      </c>
      <c r="D201" s="2" t="s">
        <v>9419</v>
      </c>
      <c r="E201" s="2" t="s">
        <v>167</v>
      </c>
      <c r="F201" t="s">
        <v>160</v>
      </c>
      <c r="G201">
        <v>6</v>
      </c>
      <c r="H201">
        <v>27733.89</v>
      </c>
      <c r="I201" t="str">
        <f>IF(D201="","",VLOOKUP(D201,'Source CC List'!B:C,2,FALSE))</f>
        <v>2820013</v>
      </c>
      <c r="J201" t="str">
        <f t="shared" si="7"/>
        <v>28200130283</v>
      </c>
    </row>
    <row r="202" spans="1:10" x14ac:dyDescent="0.3">
      <c r="A202" t="str">
        <f>IF(D202="","",VLOOKUP(D202,'Source CC List'!B:C,2,FALSE))</f>
        <v>2842920</v>
      </c>
      <c r="B202" t="str">
        <f t="shared" si="6"/>
        <v>28429200180</v>
      </c>
      <c r="C202">
        <v>2026</v>
      </c>
      <c r="D202" s="2" t="s">
        <v>9436</v>
      </c>
      <c r="E202" s="2" t="s">
        <v>159</v>
      </c>
      <c r="F202" t="s">
        <v>160</v>
      </c>
      <c r="G202">
        <v>6</v>
      </c>
      <c r="H202">
        <v>721061.22</v>
      </c>
      <c r="I202" t="str">
        <f>IF(D202="","",VLOOKUP(D202,'Source CC List'!B:C,2,FALSE))</f>
        <v>2842920</v>
      </c>
      <c r="J202" t="str">
        <f t="shared" si="7"/>
        <v>28429200180</v>
      </c>
    </row>
    <row r="203" spans="1:10" x14ac:dyDescent="0.3">
      <c r="A203" t="str">
        <f>IF(D203="","",VLOOKUP(D203,'Source CC List'!B:C,2,FALSE))</f>
        <v>2842940</v>
      </c>
      <c r="B203" t="str">
        <f t="shared" si="6"/>
        <v>28429400180</v>
      </c>
      <c r="C203">
        <v>2026</v>
      </c>
      <c r="D203" s="2" t="s">
        <v>9437</v>
      </c>
      <c r="E203" s="2" t="s">
        <v>159</v>
      </c>
      <c r="F203" t="s">
        <v>160</v>
      </c>
      <c r="G203">
        <v>6</v>
      </c>
      <c r="H203">
        <v>1177429.82</v>
      </c>
      <c r="I203" t="str">
        <f>IF(D203="","",VLOOKUP(D203,'Source CC List'!B:C,2,FALSE))</f>
        <v>2842940</v>
      </c>
      <c r="J203" t="str">
        <f t="shared" si="7"/>
        <v>28429400180</v>
      </c>
    </row>
    <row r="204" spans="1:10" x14ac:dyDescent="0.3">
      <c r="A204" t="str">
        <f>IF(D204="","",VLOOKUP(D204,'Source CC List'!B:C,2,FALSE))</f>
        <v>2842950</v>
      </c>
      <c r="B204" t="str">
        <f t="shared" si="6"/>
        <v>28429500180</v>
      </c>
      <c r="C204">
        <v>2026</v>
      </c>
      <c r="D204" s="2" t="s">
        <v>9438</v>
      </c>
      <c r="E204" s="2" t="s">
        <v>159</v>
      </c>
      <c r="F204" t="s">
        <v>160</v>
      </c>
      <c r="G204">
        <v>6</v>
      </c>
      <c r="H204">
        <v>1528327.99</v>
      </c>
      <c r="I204" t="str">
        <f>IF(D204="","",VLOOKUP(D204,'Source CC List'!B:C,2,FALSE))</f>
        <v>2842950</v>
      </c>
      <c r="J204" t="str">
        <f t="shared" si="7"/>
        <v>28429500180</v>
      </c>
    </row>
    <row r="205" spans="1:10" x14ac:dyDescent="0.3">
      <c r="A205" t="str">
        <f>IF(D205="","",VLOOKUP(D205,'Source CC List'!B:C,2,FALSE))</f>
        <v>1142960</v>
      </c>
      <c r="B205" t="str">
        <f t="shared" si="6"/>
        <v>11429600180</v>
      </c>
      <c r="C205">
        <v>2026</v>
      </c>
      <c r="D205" s="2" t="s">
        <v>9439</v>
      </c>
      <c r="E205" s="2" t="s">
        <v>159</v>
      </c>
      <c r="F205" t="s">
        <v>160</v>
      </c>
      <c r="G205">
        <v>6</v>
      </c>
      <c r="H205">
        <v>266554.46000000002</v>
      </c>
      <c r="I205" t="str">
        <f>IF(D205="","",VLOOKUP(D205,'Source CC List'!B:C,2,FALSE))</f>
        <v>1142960</v>
      </c>
      <c r="J205" t="str">
        <f t="shared" si="7"/>
        <v>11429600180</v>
      </c>
    </row>
    <row r="206" spans="1:10" x14ac:dyDescent="0.3">
      <c r="A206" t="str">
        <f>IF(D206="","",VLOOKUP(D206,'Source CC List'!B:C,2,FALSE))</f>
        <v>1142960</v>
      </c>
      <c r="B206" t="str">
        <f t="shared" si="6"/>
        <v>11429600186</v>
      </c>
      <c r="C206">
        <v>2026</v>
      </c>
      <c r="D206" s="2" t="s">
        <v>9439</v>
      </c>
      <c r="E206" s="2" t="s">
        <v>190</v>
      </c>
      <c r="F206" t="s">
        <v>160</v>
      </c>
      <c r="G206">
        <v>6</v>
      </c>
      <c r="H206">
        <v>51314.720000000001</v>
      </c>
      <c r="I206" t="str">
        <f>IF(D206="","",VLOOKUP(D206,'Source CC List'!B:C,2,FALSE))</f>
        <v>1142960</v>
      </c>
      <c r="J206" t="str">
        <f t="shared" si="7"/>
        <v>11429600186</v>
      </c>
    </row>
    <row r="207" spans="1:10" x14ac:dyDescent="0.3">
      <c r="A207" t="str">
        <f>IF(D207="","",VLOOKUP(D207,'Source CC List'!B:C,2,FALSE))</f>
        <v>2842980</v>
      </c>
      <c r="B207" t="str">
        <f t="shared" si="6"/>
        <v>28429800180</v>
      </c>
      <c r="C207">
        <v>2026</v>
      </c>
      <c r="D207" s="2" t="s">
        <v>9440</v>
      </c>
      <c r="E207" s="2" t="s">
        <v>159</v>
      </c>
      <c r="F207" t="s">
        <v>160</v>
      </c>
      <c r="G207">
        <v>6</v>
      </c>
      <c r="H207">
        <v>761240.43</v>
      </c>
      <c r="I207" t="str">
        <f>IF(D207="","",VLOOKUP(D207,'Source CC List'!B:C,2,FALSE))</f>
        <v>2842980</v>
      </c>
      <c r="J207" t="str">
        <f t="shared" si="7"/>
        <v>28429800180</v>
      </c>
    </row>
    <row r="208" spans="1:10" x14ac:dyDescent="0.3">
      <c r="A208" t="str">
        <f>IF(D208="","",VLOOKUP(D208,'Source CC List'!B:C,2,FALSE))</f>
        <v>2910000</v>
      </c>
      <c r="B208" t="str">
        <f t="shared" si="6"/>
        <v>29100000180</v>
      </c>
      <c r="C208">
        <v>2026</v>
      </c>
      <c r="D208" s="2" t="s">
        <v>323</v>
      </c>
      <c r="E208" s="2" t="s">
        <v>159</v>
      </c>
      <c r="F208" t="s">
        <v>160</v>
      </c>
      <c r="G208">
        <v>6</v>
      </c>
      <c r="H208">
        <v>1388034.82</v>
      </c>
      <c r="I208" t="str">
        <f>IF(D208="","",VLOOKUP(D208,'Source CC List'!B:C,2,FALSE))</f>
        <v>2910000</v>
      </c>
      <c r="J208" t="str">
        <f t="shared" si="7"/>
        <v>29100000180</v>
      </c>
    </row>
    <row r="209" spans="1:10" x14ac:dyDescent="0.3">
      <c r="A209" t="str">
        <f>IF(D209="","",VLOOKUP(D209,'Source CC List'!B:C,2,FALSE))</f>
        <v>2910000</v>
      </c>
      <c r="B209" t="str">
        <f t="shared" si="6"/>
        <v>29100000181</v>
      </c>
      <c r="C209">
        <v>2026</v>
      </c>
      <c r="D209" s="2" t="s">
        <v>323</v>
      </c>
      <c r="E209" s="2" t="s">
        <v>185</v>
      </c>
      <c r="F209" t="s">
        <v>160</v>
      </c>
      <c r="G209">
        <v>6</v>
      </c>
      <c r="H209">
        <v>9183767.4000000004</v>
      </c>
      <c r="I209" t="str">
        <f>IF(D209="","",VLOOKUP(D209,'Source CC List'!B:C,2,FALSE))</f>
        <v>2910000</v>
      </c>
      <c r="J209" t="str">
        <f t="shared" si="7"/>
        <v>29100000181</v>
      </c>
    </row>
    <row r="210" spans="1:10" x14ac:dyDescent="0.3">
      <c r="A210" t="str">
        <f>IF(D210="","",VLOOKUP(D210,'Source CC List'!B:C,2,FALSE))</f>
        <v>2910000</v>
      </c>
      <c r="B210" t="str">
        <f t="shared" si="6"/>
        <v>29100001186</v>
      </c>
      <c r="C210">
        <v>2026</v>
      </c>
      <c r="D210" s="2" t="s">
        <v>323</v>
      </c>
      <c r="E210" s="2" t="s">
        <v>222</v>
      </c>
      <c r="F210" t="s">
        <v>160</v>
      </c>
      <c r="G210">
        <v>6</v>
      </c>
      <c r="H210">
        <v>301427.55</v>
      </c>
      <c r="I210" t="str">
        <f>IF(D210="","",VLOOKUP(D210,'Source CC List'!B:C,2,FALSE))</f>
        <v>2910000</v>
      </c>
      <c r="J210" t="str">
        <f t="shared" si="7"/>
        <v>29100001186</v>
      </c>
    </row>
    <row r="211" spans="1:10" x14ac:dyDescent="0.3">
      <c r="A211" t="str">
        <f>IF(D211="","",VLOOKUP(D211,'Source CC List'!B:C,2,FALSE))</f>
        <v>2920002</v>
      </c>
      <c r="B211" t="str">
        <f t="shared" si="6"/>
        <v>29200020180</v>
      </c>
      <c r="C211">
        <v>2026</v>
      </c>
      <c r="D211" s="2" t="s">
        <v>324</v>
      </c>
      <c r="E211" s="2" t="s">
        <v>159</v>
      </c>
      <c r="F211" t="s">
        <v>160</v>
      </c>
      <c r="G211">
        <v>6</v>
      </c>
      <c r="H211">
        <v>1989619.72</v>
      </c>
      <c r="I211" t="str">
        <f>IF(D211="","",VLOOKUP(D211,'Source CC List'!B:C,2,FALSE))</f>
        <v>2920002</v>
      </c>
      <c r="J211" t="str">
        <f t="shared" si="7"/>
        <v>29200020180</v>
      </c>
    </row>
    <row r="212" spans="1:10" x14ac:dyDescent="0.3">
      <c r="A212" t="str">
        <f>IF(D212="","",VLOOKUP(D212,'Source CC List'!B:C,2,FALSE))</f>
        <v>2920002</v>
      </c>
      <c r="B212" t="str">
        <f t="shared" si="6"/>
        <v>29200021181</v>
      </c>
      <c r="C212">
        <v>2026</v>
      </c>
      <c r="D212" s="2" t="s">
        <v>324</v>
      </c>
      <c r="E212" s="2" t="s">
        <v>164</v>
      </c>
      <c r="F212" t="s">
        <v>160</v>
      </c>
      <c r="G212">
        <v>6</v>
      </c>
      <c r="H212">
        <v>1969787.75</v>
      </c>
      <c r="I212" t="str">
        <f>IF(D212="","",VLOOKUP(D212,'Source CC List'!B:C,2,FALSE))</f>
        <v>2920002</v>
      </c>
      <c r="J212" t="str">
        <f t="shared" si="7"/>
        <v>29200021181</v>
      </c>
    </row>
    <row r="213" spans="1:10" x14ac:dyDescent="0.3">
      <c r="A213" t="str">
        <f>IF(D213="","",VLOOKUP(D213,'Source CC List'!B:C,2,FALSE))</f>
        <v>2920003</v>
      </c>
      <c r="B213" t="str">
        <f t="shared" si="6"/>
        <v>29200030180</v>
      </c>
      <c r="C213">
        <v>2026</v>
      </c>
      <c r="D213" s="2" t="s">
        <v>325</v>
      </c>
      <c r="E213" s="2" t="s">
        <v>159</v>
      </c>
      <c r="F213" t="s">
        <v>160</v>
      </c>
      <c r="G213">
        <v>6</v>
      </c>
      <c r="H213">
        <v>413545.03</v>
      </c>
      <c r="I213" t="str">
        <f>IF(D213="","",VLOOKUP(D213,'Source CC List'!B:C,2,FALSE))</f>
        <v>2920003</v>
      </c>
      <c r="J213" t="str">
        <f t="shared" si="7"/>
        <v>29200030180</v>
      </c>
    </row>
    <row r="214" spans="1:10" x14ac:dyDescent="0.3">
      <c r="A214" t="str">
        <f>IF(D214="","",VLOOKUP(D214,'Source CC List'!B:C,2,FALSE))</f>
        <v>2920005</v>
      </c>
      <c r="B214" t="str">
        <f t="shared" si="6"/>
        <v>29200051182</v>
      </c>
      <c r="C214">
        <v>2026</v>
      </c>
      <c r="D214" s="2" t="s">
        <v>326</v>
      </c>
      <c r="E214" s="2" t="s">
        <v>219</v>
      </c>
      <c r="F214" t="s">
        <v>160</v>
      </c>
      <c r="G214">
        <v>6</v>
      </c>
      <c r="H214">
        <v>67292.929999999993</v>
      </c>
      <c r="I214" t="str">
        <f>IF(D214="","",VLOOKUP(D214,'Source CC List'!B:C,2,FALSE))</f>
        <v>2920005</v>
      </c>
      <c r="J214" t="str">
        <f t="shared" si="7"/>
        <v>29200051182</v>
      </c>
    </row>
    <row r="215" spans="1:10" x14ac:dyDescent="0.3">
      <c r="A215" t="str">
        <f>IF(D215="","",VLOOKUP(D215,'Source CC List'!B:C,2,FALSE))</f>
        <v>2920005</v>
      </c>
      <c r="B215" t="str">
        <f t="shared" si="6"/>
        <v>29200050283</v>
      </c>
      <c r="C215">
        <v>2026</v>
      </c>
      <c r="D215" s="2" t="s">
        <v>326</v>
      </c>
      <c r="E215" s="2" t="s">
        <v>167</v>
      </c>
      <c r="F215" t="s">
        <v>160</v>
      </c>
      <c r="G215">
        <v>6</v>
      </c>
      <c r="H215">
        <v>281639.45</v>
      </c>
      <c r="I215" t="str">
        <f>IF(D215="","",VLOOKUP(D215,'Source CC List'!B:C,2,FALSE))</f>
        <v>2920005</v>
      </c>
      <c r="J215" t="str">
        <f t="shared" si="7"/>
        <v>29200050283</v>
      </c>
    </row>
    <row r="216" spans="1:10" x14ac:dyDescent="0.3">
      <c r="A216" t="str">
        <f>IF(D216="","",VLOOKUP(D216,'Source CC List'!B:C,2,FALSE))</f>
        <v>2920005</v>
      </c>
      <c r="B216" t="str">
        <f t="shared" si="6"/>
        <v>29200051183</v>
      </c>
      <c r="C216">
        <v>2026</v>
      </c>
      <c r="D216" s="2" t="s">
        <v>326</v>
      </c>
      <c r="E216" s="2" t="s">
        <v>457</v>
      </c>
      <c r="F216" t="s">
        <v>160</v>
      </c>
      <c r="G216">
        <v>6</v>
      </c>
      <c r="H216">
        <v>218901.5</v>
      </c>
      <c r="I216" t="str">
        <f>IF(D216="","",VLOOKUP(D216,'Source CC List'!B:C,2,FALSE))</f>
        <v>2920005</v>
      </c>
      <c r="J216" t="str">
        <f t="shared" si="7"/>
        <v>29200051183</v>
      </c>
    </row>
    <row r="217" spans="1:10" x14ac:dyDescent="0.3">
      <c r="A217" t="str">
        <f>IF(D217="","",VLOOKUP(D217,'Source CC List'!B:C,2,FALSE))</f>
        <v>2920007</v>
      </c>
      <c r="B217" t="str">
        <f t="shared" si="6"/>
        <v>29200070180</v>
      </c>
      <c r="C217">
        <v>2026</v>
      </c>
      <c r="D217" s="2" t="s">
        <v>327</v>
      </c>
      <c r="E217" s="2" t="s">
        <v>159</v>
      </c>
      <c r="F217" t="s">
        <v>160</v>
      </c>
      <c r="G217">
        <v>6</v>
      </c>
      <c r="H217">
        <v>596634.29</v>
      </c>
      <c r="I217" t="str">
        <f>IF(D217="","",VLOOKUP(D217,'Source CC List'!B:C,2,FALSE))</f>
        <v>2920007</v>
      </c>
      <c r="J217" t="str">
        <f t="shared" si="7"/>
        <v>29200070180</v>
      </c>
    </row>
    <row r="218" spans="1:10" x14ac:dyDescent="0.3">
      <c r="A218" t="str">
        <f>IF(D218="","",VLOOKUP(D218,'Source CC List'!B:C,2,FALSE))</f>
        <v>2920008</v>
      </c>
      <c r="B218" t="str">
        <f t="shared" si="6"/>
        <v>29200080180</v>
      </c>
      <c r="C218">
        <v>2026</v>
      </c>
      <c r="D218" s="2" t="s">
        <v>328</v>
      </c>
      <c r="E218" s="2" t="s">
        <v>159</v>
      </c>
      <c r="F218" t="s">
        <v>160</v>
      </c>
      <c r="G218">
        <v>6</v>
      </c>
      <c r="H218">
        <v>75907.83</v>
      </c>
      <c r="I218" t="str">
        <f>IF(D218="","",VLOOKUP(D218,'Source CC List'!B:C,2,FALSE))</f>
        <v>2920008</v>
      </c>
      <c r="J218" t="str">
        <f t="shared" si="7"/>
        <v>29200080180</v>
      </c>
    </row>
    <row r="219" spans="1:10" x14ac:dyDescent="0.3">
      <c r="A219" t="str">
        <f>IF(D219="","",VLOOKUP(D219,'Source CC List'!B:C,2,FALSE))</f>
        <v>2920008</v>
      </c>
      <c r="B219" t="str">
        <f t="shared" si="6"/>
        <v>29200081182</v>
      </c>
      <c r="C219">
        <v>2026</v>
      </c>
      <c r="D219" s="2" t="s">
        <v>328</v>
      </c>
      <c r="E219" s="2" t="s">
        <v>219</v>
      </c>
      <c r="F219" t="s">
        <v>160</v>
      </c>
      <c r="G219">
        <v>6</v>
      </c>
      <c r="H219">
        <v>28197.8</v>
      </c>
      <c r="I219" t="str">
        <f>IF(D219="","",VLOOKUP(D219,'Source CC List'!B:C,2,FALSE))</f>
        <v>2920008</v>
      </c>
      <c r="J219" t="str">
        <f t="shared" si="7"/>
        <v>29200081182</v>
      </c>
    </row>
    <row r="220" spans="1:10" x14ac:dyDescent="0.3">
      <c r="A220" t="str">
        <f>IF(D220="","",VLOOKUP(D220,'Source CC List'!B:C,2,FALSE))</f>
        <v>2920009</v>
      </c>
      <c r="B220" t="str">
        <f t="shared" si="6"/>
        <v>29200091181</v>
      </c>
      <c r="C220">
        <v>2026</v>
      </c>
      <c r="D220" s="2" t="s">
        <v>329</v>
      </c>
      <c r="E220" s="2" t="s">
        <v>164</v>
      </c>
      <c r="F220" t="s">
        <v>160</v>
      </c>
      <c r="G220">
        <v>6</v>
      </c>
      <c r="H220">
        <v>141063.04999999999</v>
      </c>
      <c r="I220" t="str">
        <f>IF(D220="","",VLOOKUP(D220,'Source CC List'!B:C,2,FALSE))</f>
        <v>2920009</v>
      </c>
      <c r="J220" t="str">
        <f t="shared" si="7"/>
        <v>29200091181</v>
      </c>
    </row>
    <row r="221" spans="1:10" x14ac:dyDescent="0.3">
      <c r="A221" t="str">
        <f>IF(D221="","",VLOOKUP(D221,'Source CC List'!B:C,2,FALSE))</f>
        <v>2930323</v>
      </c>
      <c r="B221" t="str">
        <f t="shared" si="6"/>
        <v>29303230180</v>
      </c>
      <c r="C221">
        <v>2026</v>
      </c>
      <c r="D221" s="2" t="s">
        <v>330</v>
      </c>
      <c r="E221" s="2" t="s">
        <v>159</v>
      </c>
      <c r="F221" t="s">
        <v>160</v>
      </c>
      <c r="G221">
        <v>6</v>
      </c>
      <c r="H221">
        <v>809361.06</v>
      </c>
      <c r="I221" t="str">
        <f>IF(D221="","",VLOOKUP(D221,'Source CC List'!B:C,2,FALSE))</f>
        <v>2930323</v>
      </c>
      <c r="J221" t="str">
        <f t="shared" si="7"/>
        <v>29303230180</v>
      </c>
    </row>
    <row r="222" spans="1:10" x14ac:dyDescent="0.3">
      <c r="A222" t="str">
        <f>IF(D222="","",VLOOKUP(D222,'Source CC List'!B:C,2,FALSE))</f>
        <v>2930323</v>
      </c>
      <c r="B222" t="str">
        <f t="shared" si="6"/>
        <v>29303230182</v>
      </c>
      <c r="C222">
        <v>2026</v>
      </c>
      <c r="D222" s="2" t="s">
        <v>330</v>
      </c>
      <c r="E222" s="2" t="s">
        <v>179</v>
      </c>
      <c r="F222" t="s">
        <v>160</v>
      </c>
      <c r="G222">
        <v>6</v>
      </c>
      <c r="H222">
        <v>2514293.61</v>
      </c>
      <c r="I222" t="str">
        <f>IF(D222="","",VLOOKUP(D222,'Source CC List'!B:C,2,FALSE))</f>
        <v>2930323</v>
      </c>
      <c r="J222" t="str">
        <f t="shared" si="7"/>
        <v>29303230182</v>
      </c>
    </row>
    <row r="223" spans="1:10" x14ac:dyDescent="0.3">
      <c r="A223" t="str">
        <f>IF(D223="","",VLOOKUP(D223,'Source CC List'!B:C,2,FALSE))</f>
        <v>2930323</v>
      </c>
      <c r="B223" t="str">
        <f t="shared" si="6"/>
        <v>29303230181</v>
      </c>
      <c r="C223">
        <v>2026</v>
      </c>
      <c r="D223" s="2" t="s">
        <v>330</v>
      </c>
      <c r="E223" s="2" t="s">
        <v>185</v>
      </c>
      <c r="F223" t="s">
        <v>160</v>
      </c>
      <c r="G223">
        <v>6</v>
      </c>
      <c r="H223">
        <v>2401492.2200000002</v>
      </c>
      <c r="I223" t="str">
        <f>IF(D223="","",VLOOKUP(D223,'Source CC List'!B:C,2,FALSE))</f>
        <v>2930323</v>
      </c>
      <c r="J223" t="str">
        <f t="shared" si="7"/>
        <v>29303230181</v>
      </c>
    </row>
    <row r="224" spans="1:10" x14ac:dyDescent="0.3">
      <c r="A224" t="str">
        <f>IF(D224="","",VLOOKUP(D224,'Source CC List'!B:C,2,FALSE))</f>
        <v>2930323</v>
      </c>
      <c r="B224" t="str">
        <f t="shared" si="6"/>
        <v>29303230183</v>
      </c>
      <c r="C224">
        <v>2026</v>
      </c>
      <c r="D224" s="2" t="s">
        <v>330</v>
      </c>
      <c r="E224" s="2" t="s">
        <v>170</v>
      </c>
      <c r="F224" t="s">
        <v>160</v>
      </c>
      <c r="G224">
        <v>6</v>
      </c>
      <c r="H224">
        <v>2627070.27</v>
      </c>
      <c r="I224" t="str">
        <f>IF(D224="","",VLOOKUP(D224,'Source CC List'!B:C,2,FALSE))</f>
        <v>2930323</v>
      </c>
      <c r="J224" t="str">
        <f t="shared" si="7"/>
        <v>29303230183</v>
      </c>
    </row>
    <row r="225" spans="1:10" x14ac:dyDescent="0.3">
      <c r="A225" t="str">
        <f>IF(D225="","",VLOOKUP(D225,'Source CC List'!B:C,2,FALSE))</f>
        <v>2930323</v>
      </c>
      <c r="B225" t="str">
        <f t="shared" si="6"/>
        <v>29303230184</v>
      </c>
      <c r="C225">
        <v>2026</v>
      </c>
      <c r="D225" s="2" t="s">
        <v>330</v>
      </c>
      <c r="E225" s="2" t="s">
        <v>171</v>
      </c>
      <c r="F225" t="s">
        <v>160</v>
      </c>
      <c r="G225">
        <v>6</v>
      </c>
      <c r="H225">
        <v>1505896.02</v>
      </c>
      <c r="I225" t="str">
        <f>IF(D225="","",VLOOKUP(D225,'Source CC List'!B:C,2,FALSE))</f>
        <v>2930323</v>
      </c>
      <c r="J225" t="str">
        <f t="shared" si="7"/>
        <v>29303230184</v>
      </c>
    </row>
    <row r="226" spans="1:10" x14ac:dyDescent="0.3">
      <c r="A226" t="str">
        <f>IF(D226="","",VLOOKUP(D226,'Source CC List'!B:C,2,FALSE))</f>
        <v>2930413</v>
      </c>
      <c r="B226" t="str">
        <f t="shared" si="6"/>
        <v>29304130182</v>
      </c>
      <c r="C226">
        <v>2026</v>
      </c>
      <c r="D226" s="2" t="s">
        <v>331</v>
      </c>
      <c r="E226" s="2" t="s">
        <v>179</v>
      </c>
      <c r="F226" t="s">
        <v>160</v>
      </c>
      <c r="G226">
        <v>6</v>
      </c>
      <c r="H226">
        <v>1017974.93</v>
      </c>
      <c r="I226" t="str">
        <f>IF(D226="","",VLOOKUP(D226,'Source CC List'!B:C,2,FALSE))</f>
        <v>2930413</v>
      </c>
      <c r="J226" t="str">
        <f t="shared" si="7"/>
        <v>29304130182</v>
      </c>
    </row>
    <row r="227" spans="1:10" x14ac:dyDescent="0.3">
      <c r="A227" t="str">
        <f>IF(D227="","",VLOOKUP(D227,'Source CC List'!B:C,2,FALSE))</f>
        <v>2930413</v>
      </c>
      <c r="B227" t="str">
        <f t="shared" si="6"/>
        <v>29304130181</v>
      </c>
      <c r="C227">
        <v>2026</v>
      </c>
      <c r="D227" s="2" t="s">
        <v>331</v>
      </c>
      <c r="E227" s="2" t="s">
        <v>185</v>
      </c>
      <c r="F227" t="s">
        <v>160</v>
      </c>
      <c r="G227">
        <v>6</v>
      </c>
      <c r="H227">
        <v>3571510.44</v>
      </c>
      <c r="I227" t="str">
        <f>IF(D227="","",VLOOKUP(D227,'Source CC List'!B:C,2,FALSE))</f>
        <v>2930413</v>
      </c>
      <c r="J227" t="str">
        <f t="shared" si="7"/>
        <v>29304130181</v>
      </c>
    </row>
    <row r="228" spans="1:10" x14ac:dyDescent="0.3">
      <c r="A228" t="str">
        <f>IF(D228="","",VLOOKUP(D228,'Source CC List'!B:C,2,FALSE))</f>
        <v>2930641</v>
      </c>
      <c r="B228" t="str">
        <f t="shared" si="6"/>
        <v>29306410283</v>
      </c>
      <c r="C228">
        <v>2026</v>
      </c>
      <c r="D228" s="2" t="s">
        <v>332</v>
      </c>
      <c r="E228" s="2" t="s">
        <v>167</v>
      </c>
      <c r="F228" t="s">
        <v>160</v>
      </c>
      <c r="G228">
        <v>6</v>
      </c>
      <c r="H228">
        <v>137481.09</v>
      </c>
      <c r="I228" t="str">
        <f>IF(D228="","",VLOOKUP(D228,'Source CC List'!B:C,2,FALSE))</f>
        <v>2930641</v>
      </c>
      <c r="J228" t="str">
        <f t="shared" si="7"/>
        <v>29306410283</v>
      </c>
    </row>
    <row r="229" spans="1:10" x14ac:dyDescent="0.3">
      <c r="A229" t="str">
        <f>IF(D229="","",VLOOKUP(D229,'Source CC List'!B:C,2,FALSE))</f>
        <v>2930643</v>
      </c>
      <c r="B229" t="str">
        <f t="shared" si="6"/>
        <v>29306430180</v>
      </c>
      <c r="C229">
        <v>2026</v>
      </c>
      <c r="D229" s="2" t="s">
        <v>334</v>
      </c>
      <c r="E229" s="2" t="s">
        <v>159</v>
      </c>
      <c r="F229" t="s">
        <v>160</v>
      </c>
      <c r="G229">
        <v>6</v>
      </c>
      <c r="H229">
        <v>85360.74</v>
      </c>
      <c r="I229" t="str">
        <f>IF(D229="","",VLOOKUP(D229,'Source CC List'!B:C,2,FALSE))</f>
        <v>2930643</v>
      </c>
      <c r="J229" t="str">
        <f t="shared" si="7"/>
        <v>29306430180</v>
      </c>
    </row>
    <row r="230" spans="1:10" x14ac:dyDescent="0.3">
      <c r="A230" t="str">
        <f>IF(D230="","",VLOOKUP(D230,'Source CC List'!B:C,2,FALSE))</f>
        <v>2930644</v>
      </c>
      <c r="B230" t="str">
        <f t="shared" si="6"/>
        <v>29306440283</v>
      </c>
      <c r="C230">
        <v>2026</v>
      </c>
      <c r="D230" s="2" t="s">
        <v>335</v>
      </c>
      <c r="E230" s="2" t="s">
        <v>167</v>
      </c>
      <c r="F230" t="s">
        <v>160</v>
      </c>
      <c r="G230">
        <v>6</v>
      </c>
      <c r="H230">
        <v>338836.76</v>
      </c>
      <c r="I230" t="str">
        <f>IF(D230="","",VLOOKUP(D230,'Source CC List'!B:C,2,FALSE))</f>
        <v>2930644</v>
      </c>
      <c r="J230" t="str">
        <f t="shared" si="7"/>
        <v>29306440283</v>
      </c>
    </row>
    <row r="231" spans="1:10" x14ac:dyDescent="0.3">
      <c r="A231" t="str">
        <f>IF(D231="","",VLOOKUP(D231,'Source CC List'!B:C,2,FALSE))</f>
        <v>2930644</v>
      </c>
      <c r="B231" t="str">
        <f t="shared" si="6"/>
        <v>29306440180</v>
      </c>
      <c r="C231">
        <v>2026</v>
      </c>
      <c r="D231" s="2" t="s">
        <v>335</v>
      </c>
      <c r="E231" s="2" t="s">
        <v>159</v>
      </c>
      <c r="F231" t="s">
        <v>160</v>
      </c>
      <c r="G231">
        <v>6</v>
      </c>
      <c r="H231">
        <v>468671.4</v>
      </c>
      <c r="I231" t="str">
        <f>IF(D231="","",VLOOKUP(D231,'Source CC List'!B:C,2,FALSE))</f>
        <v>2930644</v>
      </c>
      <c r="J231" t="str">
        <f t="shared" si="7"/>
        <v>29306440180</v>
      </c>
    </row>
    <row r="232" spans="1:10" x14ac:dyDescent="0.3">
      <c r="A232" t="str">
        <f>IF(D232="","",VLOOKUP(D232,'Source CC List'!B:C,2,FALSE))</f>
        <v>2930644</v>
      </c>
      <c r="B232" t="str">
        <f t="shared" si="6"/>
        <v>29306440182</v>
      </c>
      <c r="C232">
        <v>2026</v>
      </c>
      <c r="D232" s="2" t="s">
        <v>335</v>
      </c>
      <c r="E232" s="2" t="s">
        <v>179</v>
      </c>
      <c r="F232" t="s">
        <v>160</v>
      </c>
      <c r="G232">
        <v>6</v>
      </c>
      <c r="H232">
        <v>620672.93999999994</v>
      </c>
      <c r="I232" t="str">
        <f>IF(D232="","",VLOOKUP(D232,'Source CC List'!B:C,2,FALSE))</f>
        <v>2930644</v>
      </c>
      <c r="J232" t="str">
        <f t="shared" si="7"/>
        <v>29306440182</v>
      </c>
    </row>
    <row r="233" spans="1:10" x14ac:dyDescent="0.3">
      <c r="A233" t="str">
        <f>IF(D233="","",VLOOKUP(D233,'Source CC List'!B:C,2,FALSE))</f>
        <v>2930644</v>
      </c>
      <c r="B233" t="str">
        <f t="shared" si="6"/>
        <v>29306440181</v>
      </c>
      <c r="C233">
        <v>2026</v>
      </c>
      <c r="D233" s="2" t="s">
        <v>335</v>
      </c>
      <c r="E233" s="2" t="s">
        <v>185</v>
      </c>
      <c r="F233" t="s">
        <v>160</v>
      </c>
      <c r="G233">
        <v>6</v>
      </c>
      <c r="H233">
        <v>595339.35</v>
      </c>
      <c r="I233" t="str">
        <f>IF(D233="","",VLOOKUP(D233,'Source CC List'!B:C,2,FALSE))</f>
        <v>2930644</v>
      </c>
      <c r="J233" t="str">
        <f t="shared" si="7"/>
        <v>29306440181</v>
      </c>
    </row>
    <row r="234" spans="1:10" x14ac:dyDescent="0.3">
      <c r="A234" t="str">
        <f>IF(D234="","",VLOOKUP(D234,'Source CC List'!B:C,2,FALSE))</f>
        <v>2930644</v>
      </c>
      <c r="B234" t="str">
        <f t="shared" si="6"/>
        <v>29306440183</v>
      </c>
      <c r="C234">
        <v>2026</v>
      </c>
      <c r="D234" s="2" t="s">
        <v>335</v>
      </c>
      <c r="E234" s="2" t="s">
        <v>170</v>
      </c>
      <c r="F234" t="s">
        <v>160</v>
      </c>
      <c r="G234">
        <v>6</v>
      </c>
      <c r="H234">
        <v>544672.17000000004</v>
      </c>
      <c r="I234" t="str">
        <f>IF(D234="","",VLOOKUP(D234,'Source CC List'!B:C,2,FALSE))</f>
        <v>2930644</v>
      </c>
      <c r="J234" t="str">
        <f t="shared" si="7"/>
        <v>29306440183</v>
      </c>
    </row>
    <row r="235" spans="1:10" x14ac:dyDescent="0.3">
      <c r="A235" t="str">
        <f>IF(D235="","",VLOOKUP(D235,'Source CC List'!B:C,2,FALSE))</f>
        <v>2930644</v>
      </c>
      <c r="B235" t="str">
        <f t="shared" si="6"/>
        <v>29306440185</v>
      </c>
      <c r="C235">
        <v>2026</v>
      </c>
      <c r="D235" s="2" t="s">
        <v>335</v>
      </c>
      <c r="E235" s="2" t="s">
        <v>194</v>
      </c>
      <c r="F235" t="s">
        <v>160</v>
      </c>
      <c r="G235">
        <v>6</v>
      </c>
      <c r="H235">
        <v>123501.25</v>
      </c>
      <c r="I235" t="str">
        <f>IF(D235="","",VLOOKUP(D235,'Source CC List'!B:C,2,FALSE))</f>
        <v>2930644</v>
      </c>
      <c r="J235" t="str">
        <f t="shared" si="7"/>
        <v>29306440185</v>
      </c>
    </row>
    <row r="236" spans="1:10" x14ac:dyDescent="0.3">
      <c r="A236" t="str">
        <f>IF(D236="","",VLOOKUP(D236,'Source CC List'!B:C,2,FALSE))</f>
        <v>2943005</v>
      </c>
      <c r="B236" t="str">
        <f t="shared" si="6"/>
        <v>29430050180</v>
      </c>
      <c r="C236">
        <v>2026</v>
      </c>
      <c r="D236" s="2" t="s">
        <v>336</v>
      </c>
      <c r="E236" s="2" t="s">
        <v>159</v>
      </c>
      <c r="F236" t="s">
        <v>160</v>
      </c>
      <c r="G236">
        <v>6</v>
      </c>
      <c r="H236">
        <v>32322519.690000001</v>
      </c>
      <c r="I236" t="str">
        <f>IF(D236="","",VLOOKUP(D236,'Source CC List'!B:C,2,FALSE))</f>
        <v>2943005</v>
      </c>
      <c r="J236" t="str">
        <f t="shared" si="7"/>
        <v>29430050180</v>
      </c>
    </row>
    <row r="237" spans="1:10" x14ac:dyDescent="0.3">
      <c r="A237" t="str">
        <f>IF(D237="","",VLOOKUP(D237,'Source CC List'!B:C,2,FALSE))</f>
        <v>2943005</v>
      </c>
      <c r="B237" t="str">
        <f t="shared" si="6"/>
        <v>29430050287</v>
      </c>
      <c r="C237">
        <v>2026</v>
      </c>
      <c r="D237" s="2" t="s">
        <v>336</v>
      </c>
      <c r="E237" s="2" t="s">
        <v>175</v>
      </c>
      <c r="F237" t="s">
        <v>160</v>
      </c>
      <c r="G237">
        <v>6</v>
      </c>
      <c r="H237">
        <v>6685537.1399999997</v>
      </c>
      <c r="I237" t="str">
        <f>IF(D237="","",VLOOKUP(D237,'Source CC List'!B:C,2,FALSE))</f>
        <v>2943005</v>
      </c>
      <c r="J237" t="str">
        <f t="shared" si="7"/>
        <v>29430050287</v>
      </c>
    </row>
    <row r="238" spans="1:10" x14ac:dyDescent="0.3">
      <c r="A238" t="str">
        <f>IF(D238="","",VLOOKUP(D238,'Source CC List'!B:C,2,FALSE))</f>
        <v>2943025</v>
      </c>
      <c r="B238" t="str">
        <f t="shared" si="6"/>
        <v>29430250180</v>
      </c>
      <c r="C238">
        <v>2026</v>
      </c>
      <c r="D238" s="2" t="s">
        <v>337</v>
      </c>
      <c r="E238" s="2" t="s">
        <v>159</v>
      </c>
      <c r="F238" t="s">
        <v>160</v>
      </c>
      <c r="G238">
        <v>6</v>
      </c>
      <c r="H238">
        <v>5413108.7599999998</v>
      </c>
      <c r="I238" t="str">
        <f>IF(D238="","",VLOOKUP(D238,'Source CC List'!B:C,2,FALSE))</f>
        <v>2943025</v>
      </c>
      <c r="J238" t="str">
        <f t="shared" si="7"/>
        <v>29430250180</v>
      </c>
    </row>
    <row r="239" spans="1:10" x14ac:dyDescent="0.3">
      <c r="A239" t="str">
        <f>IF(D239="","",VLOOKUP(D239,'Source CC List'!B:C,2,FALSE))</f>
        <v>2943030</v>
      </c>
      <c r="B239" t="str">
        <f t="shared" si="6"/>
        <v>29430300180</v>
      </c>
      <c r="C239">
        <v>2026</v>
      </c>
      <c r="D239" s="2" t="s">
        <v>338</v>
      </c>
      <c r="E239" s="2" t="s">
        <v>159</v>
      </c>
      <c r="F239" t="s">
        <v>160</v>
      </c>
      <c r="G239">
        <v>6</v>
      </c>
      <c r="H239">
        <v>26944915.890000001</v>
      </c>
      <c r="I239" t="str">
        <f>IF(D239="","",VLOOKUP(D239,'Source CC List'!B:C,2,FALSE))</f>
        <v>2943030</v>
      </c>
      <c r="J239" t="str">
        <f t="shared" si="7"/>
        <v>29430300180</v>
      </c>
    </row>
    <row r="240" spans="1:10" x14ac:dyDescent="0.3">
      <c r="A240" t="str">
        <f>IF(D240="","",VLOOKUP(D240,'Source CC List'!B:C,2,FALSE))</f>
        <v>2943030</v>
      </c>
      <c r="B240" t="str">
        <f t="shared" si="6"/>
        <v>29430300287</v>
      </c>
      <c r="C240">
        <v>2026</v>
      </c>
      <c r="D240" s="2" t="s">
        <v>338</v>
      </c>
      <c r="E240" s="2" t="s">
        <v>175</v>
      </c>
      <c r="F240" t="s">
        <v>160</v>
      </c>
      <c r="G240">
        <v>6</v>
      </c>
      <c r="H240">
        <v>3522554.54</v>
      </c>
      <c r="I240" t="str">
        <f>IF(D240="","",VLOOKUP(D240,'Source CC List'!B:C,2,FALSE))</f>
        <v>2943030</v>
      </c>
      <c r="J240" t="str">
        <f t="shared" si="7"/>
        <v>29430300287</v>
      </c>
    </row>
    <row r="241" spans="1:10" x14ac:dyDescent="0.3">
      <c r="A241" t="str">
        <f>IF(D241="","",VLOOKUP(D241,'Source CC List'!B:C,2,FALSE))</f>
        <v>2943055</v>
      </c>
      <c r="B241" t="str">
        <f t="shared" si="6"/>
        <v>29430550180</v>
      </c>
      <c r="C241">
        <v>2026</v>
      </c>
      <c r="D241" s="2" t="s">
        <v>339</v>
      </c>
      <c r="E241" s="2" t="s">
        <v>159</v>
      </c>
      <c r="F241" t="s">
        <v>160</v>
      </c>
      <c r="G241">
        <v>6</v>
      </c>
      <c r="H241">
        <v>1712138.91</v>
      </c>
      <c r="I241" t="str">
        <f>IF(D241="","",VLOOKUP(D241,'Source CC List'!B:C,2,FALSE))</f>
        <v>2943055</v>
      </c>
      <c r="J241" t="str">
        <f t="shared" si="7"/>
        <v>29430550180</v>
      </c>
    </row>
    <row r="242" spans="1:10" x14ac:dyDescent="0.3">
      <c r="A242" t="str">
        <f>IF(D242="","",VLOOKUP(D242,'Source CC List'!B:C,2,FALSE))</f>
        <v>2943055</v>
      </c>
      <c r="B242" t="str">
        <f t="shared" si="6"/>
        <v>29430550186</v>
      </c>
      <c r="C242">
        <v>2026</v>
      </c>
      <c r="D242" s="2" t="s">
        <v>339</v>
      </c>
      <c r="E242" s="2" t="s">
        <v>190</v>
      </c>
      <c r="F242" t="s">
        <v>160</v>
      </c>
      <c r="G242">
        <v>6</v>
      </c>
      <c r="H242">
        <v>7282.9</v>
      </c>
      <c r="I242" t="str">
        <f>IF(D242="","",VLOOKUP(D242,'Source CC List'!B:C,2,FALSE))</f>
        <v>2943055</v>
      </c>
      <c r="J242" t="str">
        <f t="shared" si="7"/>
        <v>29430550186</v>
      </c>
    </row>
    <row r="243" spans="1:10" x14ac:dyDescent="0.3">
      <c r="A243" t="str">
        <f>IF(D243="","",VLOOKUP(D243,'Source CC List'!B:C,2,FALSE))</f>
        <v>2943060</v>
      </c>
      <c r="B243" t="str">
        <f t="shared" si="6"/>
        <v>29430600180</v>
      </c>
      <c r="C243">
        <v>2026</v>
      </c>
      <c r="D243" s="2" t="s">
        <v>340</v>
      </c>
      <c r="E243" s="2" t="s">
        <v>159</v>
      </c>
      <c r="F243" t="s">
        <v>160</v>
      </c>
      <c r="G243">
        <v>6</v>
      </c>
      <c r="H243">
        <v>22084136.66</v>
      </c>
      <c r="I243" t="str">
        <f>IF(D243="","",VLOOKUP(D243,'Source CC List'!B:C,2,FALSE))</f>
        <v>2943060</v>
      </c>
      <c r="J243" t="str">
        <f t="shared" si="7"/>
        <v>29430600180</v>
      </c>
    </row>
    <row r="244" spans="1:10" x14ac:dyDescent="0.3">
      <c r="A244" t="str">
        <f>IF(D244="","",VLOOKUP(D244,'Source CC List'!B:C,2,FALSE))</f>
        <v>2943070</v>
      </c>
      <c r="B244" t="str">
        <f t="shared" si="6"/>
        <v>29430700180</v>
      </c>
      <c r="C244">
        <v>2026</v>
      </c>
      <c r="D244" s="2" t="s">
        <v>341</v>
      </c>
      <c r="E244" s="2" t="s">
        <v>159</v>
      </c>
      <c r="F244" t="s">
        <v>160</v>
      </c>
      <c r="G244">
        <v>6</v>
      </c>
      <c r="H244">
        <v>14134034.529999999</v>
      </c>
      <c r="I244" t="str">
        <f>IF(D244="","",VLOOKUP(D244,'Source CC List'!B:C,2,FALSE))</f>
        <v>2943070</v>
      </c>
      <c r="J244" t="str">
        <f t="shared" si="7"/>
        <v>29430700180</v>
      </c>
    </row>
    <row r="245" spans="1:10" x14ac:dyDescent="0.3">
      <c r="A245" t="str">
        <f>IF(D245="","",VLOOKUP(D245,'Source CC List'!B:C,2,FALSE))</f>
        <v>2943070</v>
      </c>
      <c r="B245" t="str">
        <f t="shared" si="6"/>
        <v>29430700287</v>
      </c>
      <c r="C245">
        <v>2026</v>
      </c>
      <c r="D245" s="2" t="s">
        <v>341</v>
      </c>
      <c r="E245" s="2" t="s">
        <v>175</v>
      </c>
      <c r="F245" t="s">
        <v>160</v>
      </c>
      <c r="G245">
        <v>6</v>
      </c>
      <c r="H245">
        <v>2930480</v>
      </c>
      <c r="I245" t="str">
        <f>IF(D245="","",VLOOKUP(D245,'Source CC List'!B:C,2,FALSE))</f>
        <v>2943070</v>
      </c>
      <c r="J245" t="str">
        <f t="shared" si="7"/>
        <v>29430700287</v>
      </c>
    </row>
    <row r="246" spans="1:10" x14ac:dyDescent="0.3">
      <c r="A246" t="str">
        <f>IF(D246="","",VLOOKUP(D246,'Source CC List'!B:C,2,FALSE))</f>
        <v>2950075</v>
      </c>
      <c r="B246" t="str">
        <f t="shared" si="6"/>
        <v>29500750180</v>
      </c>
      <c r="C246">
        <v>2026</v>
      </c>
      <c r="D246" s="2" t="s">
        <v>342</v>
      </c>
      <c r="E246" s="2" t="s">
        <v>159</v>
      </c>
      <c r="F246" t="s">
        <v>160</v>
      </c>
      <c r="G246">
        <v>6</v>
      </c>
      <c r="H246">
        <v>74754.149999999994</v>
      </c>
      <c r="I246" t="str">
        <f>IF(D246="","",VLOOKUP(D246,'Source CC List'!B:C,2,FALSE))</f>
        <v>2950075</v>
      </c>
      <c r="J246" t="str">
        <f t="shared" si="7"/>
        <v>29500750180</v>
      </c>
    </row>
    <row r="247" spans="1:10" x14ac:dyDescent="0.3">
      <c r="A247" t="str">
        <f>IF(D247="","",VLOOKUP(D247,'Source CC List'!B:C,2,FALSE))</f>
        <v>2950075</v>
      </c>
      <c r="B247" t="str">
        <f t="shared" si="6"/>
        <v>29500750182</v>
      </c>
      <c r="C247">
        <v>2026</v>
      </c>
      <c r="D247" s="2" t="s">
        <v>342</v>
      </c>
      <c r="E247" s="2" t="s">
        <v>179</v>
      </c>
      <c r="F247" t="s">
        <v>160</v>
      </c>
      <c r="G247">
        <v>6</v>
      </c>
      <c r="H247">
        <v>67595.899999999994</v>
      </c>
      <c r="I247" t="str">
        <f>IF(D247="","",VLOOKUP(D247,'Source CC List'!B:C,2,FALSE))</f>
        <v>2950075</v>
      </c>
      <c r="J247" t="str">
        <f t="shared" si="7"/>
        <v>29500750182</v>
      </c>
    </row>
    <row r="248" spans="1:10" x14ac:dyDescent="0.3">
      <c r="A248" t="str">
        <f>IF(D248="","",VLOOKUP(D248,'Source CC List'!B:C,2,FALSE))</f>
        <v>2950076</v>
      </c>
      <c r="B248" t="str">
        <f t="shared" si="6"/>
        <v>29500760283</v>
      </c>
      <c r="C248">
        <v>2026</v>
      </c>
      <c r="D248" s="2" t="s">
        <v>343</v>
      </c>
      <c r="E248" s="2" t="s">
        <v>167</v>
      </c>
      <c r="F248" t="s">
        <v>160</v>
      </c>
      <c r="G248">
        <v>6</v>
      </c>
      <c r="H248">
        <v>1150146.8700000001</v>
      </c>
      <c r="I248" t="str">
        <f>IF(D248="","",VLOOKUP(D248,'Source CC List'!B:C,2,FALSE))</f>
        <v>2950076</v>
      </c>
      <c r="J248" t="str">
        <f t="shared" si="7"/>
        <v>29500760283</v>
      </c>
    </row>
    <row r="249" spans="1:10" x14ac:dyDescent="0.3">
      <c r="A249" t="str">
        <f>IF(D249="","",VLOOKUP(D249,'Source CC List'!B:C,2,FALSE))</f>
        <v>2950077</v>
      </c>
      <c r="B249" t="str">
        <f t="shared" si="6"/>
        <v>29500770283</v>
      </c>
      <c r="C249">
        <v>2026</v>
      </c>
      <c r="D249" s="2" t="s">
        <v>344</v>
      </c>
      <c r="E249" s="2" t="s">
        <v>167</v>
      </c>
      <c r="F249" t="s">
        <v>160</v>
      </c>
      <c r="G249">
        <v>6</v>
      </c>
      <c r="H249">
        <v>1601690.68</v>
      </c>
      <c r="I249" t="str">
        <f>IF(D249="","",VLOOKUP(D249,'Source CC List'!B:C,2,FALSE))</f>
        <v>2950077</v>
      </c>
      <c r="J249" t="str">
        <f t="shared" si="7"/>
        <v>29500770283</v>
      </c>
    </row>
    <row r="250" spans="1:10" x14ac:dyDescent="0.3">
      <c r="A250" t="str">
        <f>IF(D250="","",VLOOKUP(D250,'Source CC List'!B:C,2,FALSE))</f>
        <v>2950078</v>
      </c>
      <c r="B250" t="str">
        <f t="shared" si="6"/>
        <v>29500780283</v>
      </c>
      <c r="C250">
        <v>2026</v>
      </c>
      <c r="D250" s="2" t="s">
        <v>345</v>
      </c>
      <c r="E250" s="2" t="s">
        <v>167</v>
      </c>
      <c r="F250" t="s">
        <v>160</v>
      </c>
      <c r="G250">
        <v>6</v>
      </c>
      <c r="H250">
        <v>62268.55</v>
      </c>
      <c r="I250" t="str">
        <f>IF(D250="","",VLOOKUP(D250,'Source CC List'!B:C,2,FALSE))</f>
        <v>2950078</v>
      </c>
      <c r="J250" t="str">
        <f t="shared" si="7"/>
        <v>29500780283</v>
      </c>
    </row>
    <row r="251" spans="1:10" x14ac:dyDescent="0.3">
      <c r="A251" t="str">
        <f>IF(D251="","",VLOOKUP(D251,'Source CC List'!B:C,2,FALSE))</f>
        <v>2950078</v>
      </c>
      <c r="B251" t="str">
        <f t="shared" si="6"/>
        <v>29500780180</v>
      </c>
      <c r="C251">
        <v>2026</v>
      </c>
      <c r="D251" s="2" t="s">
        <v>345</v>
      </c>
      <c r="E251" s="2" t="s">
        <v>159</v>
      </c>
      <c r="F251" t="s">
        <v>160</v>
      </c>
      <c r="G251">
        <v>6</v>
      </c>
      <c r="H251">
        <v>78608.710000000006</v>
      </c>
      <c r="I251" t="str">
        <f>IF(D251="","",VLOOKUP(D251,'Source CC List'!B:C,2,FALSE))</f>
        <v>2950078</v>
      </c>
      <c r="J251" t="str">
        <f t="shared" si="7"/>
        <v>29500780180</v>
      </c>
    </row>
    <row r="252" spans="1:10" x14ac:dyDescent="0.3">
      <c r="A252" t="str">
        <f>IF(D252="","",VLOOKUP(D252,'Source CC List'!B:C,2,FALSE))</f>
        <v>2950079</v>
      </c>
      <c r="B252" t="str">
        <f t="shared" si="6"/>
        <v>29500790180</v>
      </c>
      <c r="C252">
        <v>2026</v>
      </c>
      <c r="D252" s="2" t="s">
        <v>346</v>
      </c>
      <c r="E252" s="2" t="s">
        <v>159</v>
      </c>
      <c r="F252" t="s">
        <v>160</v>
      </c>
      <c r="G252">
        <v>6</v>
      </c>
      <c r="H252">
        <v>750764.33</v>
      </c>
      <c r="I252" t="str">
        <f>IF(D252="","",VLOOKUP(D252,'Source CC List'!B:C,2,FALSE))</f>
        <v>2950079</v>
      </c>
      <c r="J252" t="str">
        <f t="shared" si="7"/>
        <v>29500790180</v>
      </c>
    </row>
    <row r="253" spans="1:10" x14ac:dyDescent="0.3">
      <c r="A253" t="str">
        <f>IF(D253="","",VLOOKUP(D253,'Source CC List'!B:C,2,FALSE))</f>
        <v>3010000</v>
      </c>
      <c r="B253" t="str">
        <f t="shared" si="6"/>
        <v>30100000180</v>
      </c>
      <c r="C253">
        <v>2026</v>
      </c>
      <c r="D253" s="2" t="s">
        <v>347</v>
      </c>
      <c r="E253" s="2" t="s">
        <v>159</v>
      </c>
      <c r="F253" t="s">
        <v>160</v>
      </c>
      <c r="G253">
        <v>6</v>
      </c>
      <c r="H253">
        <v>347603.68</v>
      </c>
      <c r="I253" t="str">
        <f>IF(D253="","",VLOOKUP(D253,'Source CC List'!B:C,2,FALSE))</f>
        <v>3010000</v>
      </c>
      <c r="J253" t="str">
        <f t="shared" si="7"/>
        <v>30100000180</v>
      </c>
    </row>
    <row r="254" spans="1:10" x14ac:dyDescent="0.3">
      <c r="A254" t="str">
        <f>IF(D254="","",VLOOKUP(D254,'Source CC List'!B:C,2,FALSE))</f>
        <v>3010000</v>
      </c>
      <c r="B254" t="str">
        <f t="shared" si="6"/>
        <v>30100000183</v>
      </c>
      <c r="C254">
        <v>2026</v>
      </c>
      <c r="D254" s="2" t="s">
        <v>347</v>
      </c>
      <c r="E254" s="2" t="s">
        <v>170</v>
      </c>
      <c r="F254" t="s">
        <v>160</v>
      </c>
      <c r="G254">
        <v>6</v>
      </c>
      <c r="H254">
        <v>367510.4</v>
      </c>
      <c r="I254" t="str">
        <f>IF(D254="","",VLOOKUP(D254,'Source CC List'!B:C,2,FALSE))</f>
        <v>3010000</v>
      </c>
      <c r="J254" t="str">
        <f t="shared" si="7"/>
        <v>30100000183</v>
      </c>
    </row>
    <row r="255" spans="1:10" x14ac:dyDescent="0.3">
      <c r="A255" t="str">
        <f>IF(D255="","",VLOOKUP(D255,'Source CC List'!B:C,2,FALSE))</f>
        <v>3010000</v>
      </c>
      <c r="B255" t="str">
        <f t="shared" si="6"/>
        <v>30100000181</v>
      </c>
      <c r="C255">
        <v>2026</v>
      </c>
      <c r="D255" s="2" t="s">
        <v>347</v>
      </c>
      <c r="E255" s="2" t="s">
        <v>185</v>
      </c>
      <c r="F255" t="s">
        <v>160</v>
      </c>
      <c r="G255">
        <v>6</v>
      </c>
      <c r="H255">
        <v>343667.85</v>
      </c>
      <c r="I255" t="str">
        <f>IF(D255="","",VLOOKUP(D255,'Source CC List'!B:C,2,FALSE))</f>
        <v>3010000</v>
      </c>
      <c r="J255" t="str">
        <f t="shared" si="7"/>
        <v>30100000181</v>
      </c>
    </row>
    <row r="256" spans="1:10" x14ac:dyDescent="0.3">
      <c r="A256" t="str">
        <f>IF(D256="","",VLOOKUP(D256,'Source CC List'!B:C,2,FALSE))</f>
        <v>3010000</v>
      </c>
      <c r="B256" t="str">
        <f t="shared" si="6"/>
        <v>30100000182</v>
      </c>
      <c r="C256">
        <v>2026</v>
      </c>
      <c r="D256" s="2" t="s">
        <v>347</v>
      </c>
      <c r="E256" s="2" t="s">
        <v>179</v>
      </c>
      <c r="F256" t="s">
        <v>160</v>
      </c>
      <c r="G256">
        <v>6</v>
      </c>
      <c r="H256">
        <v>363687.74</v>
      </c>
      <c r="I256" t="str">
        <f>IF(D256="","",VLOOKUP(D256,'Source CC List'!B:C,2,FALSE))</f>
        <v>3010000</v>
      </c>
      <c r="J256" t="str">
        <f t="shared" si="7"/>
        <v>30100000182</v>
      </c>
    </row>
    <row r="257" spans="1:10" x14ac:dyDescent="0.3">
      <c r="A257" t="str">
        <f>IF(D257="","",VLOOKUP(D257,'Source CC List'!B:C,2,FALSE))</f>
        <v>3020004</v>
      </c>
      <c r="B257" t="str">
        <f t="shared" si="6"/>
        <v>30200041182</v>
      </c>
      <c r="C257">
        <v>2026</v>
      </c>
      <c r="D257" s="2" t="s">
        <v>348</v>
      </c>
      <c r="E257" s="2" t="s">
        <v>219</v>
      </c>
      <c r="F257" t="s">
        <v>160</v>
      </c>
      <c r="G257">
        <v>6</v>
      </c>
      <c r="H257">
        <v>149308.48000000001</v>
      </c>
      <c r="I257" t="str">
        <f>IF(D257="","",VLOOKUP(D257,'Source CC List'!B:C,2,FALSE))</f>
        <v>3020004</v>
      </c>
      <c r="J257" t="str">
        <f t="shared" si="7"/>
        <v>30200041182</v>
      </c>
    </row>
    <row r="258" spans="1:10" x14ac:dyDescent="0.3">
      <c r="A258" t="str">
        <f>IF(D258="","",VLOOKUP(D258,'Source CC List'!B:C,2,FALSE))</f>
        <v>3020006</v>
      </c>
      <c r="B258" t="str">
        <f t="shared" si="6"/>
        <v>30200061182</v>
      </c>
      <c r="C258">
        <v>2026</v>
      </c>
      <c r="D258" s="2" t="s">
        <v>349</v>
      </c>
      <c r="E258" s="2" t="s">
        <v>219</v>
      </c>
      <c r="F258" t="s">
        <v>160</v>
      </c>
      <c r="G258">
        <v>6</v>
      </c>
      <c r="H258">
        <v>36596.51</v>
      </c>
      <c r="I258" t="str">
        <f>IF(D258="","",VLOOKUP(D258,'Source CC List'!B:C,2,FALSE))</f>
        <v>3020006</v>
      </c>
      <c r="J258" t="str">
        <f t="shared" si="7"/>
        <v>30200061182</v>
      </c>
    </row>
    <row r="259" spans="1:10" x14ac:dyDescent="0.3">
      <c r="A259" t="str">
        <f>IF(D259="","",VLOOKUP(D259,'Source CC List'!B:C,2,FALSE))</f>
        <v>3020008</v>
      </c>
      <c r="B259" t="str">
        <f t="shared" ref="B259:B322" si="8">IF(E259="","",CONCATENATE(I259,TEXT(E259,"0000")))</f>
        <v>30200080180</v>
      </c>
      <c r="C259">
        <v>2026</v>
      </c>
      <c r="D259" s="2" t="s">
        <v>350</v>
      </c>
      <c r="E259" s="2" t="s">
        <v>159</v>
      </c>
      <c r="F259" t="s">
        <v>160</v>
      </c>
      <c r="G259">
        <v>6</v>
      </c>
      <c r="H259">
        <v>105244.63</v>
      </c>
      <c r="I259" t="str">
        <f>IF(D259="","",VLOOKUP(D259,'Source CC List'!B:C,2,FALSE))</f>
        <v>3020008</v>
      </c>
      <c r="J259" t="str">
        <f t="shared" ref="J259:J322" si="9">IF(D259="","",CONCATENATE(I259,TEXT(E259,"0000")))</f>
        <v>30200080180</v>
      </c>
    </row>
    <row r="260" spans="1:10" x14ac:dyDescent="0.3">
      <c r="A260" t="str">
        <f>IF(D260="","",VLOOKUP(D260,'Source CC List'!B:C,2,FALSE))</f>
        <v>3020009</v>
      </c>
      <c r="B260" t="str">
        <f t="shared" si="8"/>
        <v>30200091181</v>
      </c>
      <c r="C260">
        <v>2026</v>
      </c>
      <c r="D260" s="2" t="s">
        <v>351</v>
      </c>
      <c r="E260" s="2" t="s">
        <v>164</v>
      </c>
      <c r="F260" t="s">
        <v>160</v>
      </c>
      <c r="G260">
        <v>6</v>
      </c>
      <c r="H260">
        <v>236683.29</v>
      </c>
      <c r="I260" t="str">
        <f>IF(D260="","",VLOOKUP(D260,'Source CC List'!B:C,2,FALSE))</f>
        <v>3020009</v>
      </c>
      <c r="J260" t="str">
        <f t="shared" si="9"/>
        <v>30200091181</v>
      </c>
    </row>
    <row r="261" spans="1:10" x14ac:dyDescent="0.3">
      <c r="A261" t="str">
        <f>IF(D261="","",VLOOKUP(D261,'Source CC List'!B:C,2,FALSE))</f>
        <v>3020009</v>
      </c>
      <c r="B261" t="str">
        <f t="shared" si="8"/>
        <v>30200098684</v>
      </c>
      <c r="C261">
        <v>2026</v>
      </c>
      <c r="D261" s="2" t="s">
        <v>351</v>
      </c>
      <c r="E261" s="2" t="s">
        <v>295</v>
      </c>
      <c r="F261" t="s">
        <v>160</v>
      </c>
      <c r="G261">
        <v>6</v>
      </c>
      <c r="H261">
        <v>338068.28</v>
      </c>
      <c r="I261" t="str">
        <f>IF(D261="","",VLOOKUP(D261,'Source CC List'!B:C,2,FALSE))</f>
        <v>3020009</v>
      </c>
      <c r="J261" t="str">
        <f t="shared" si="9"/>
        <v>30200098684</v>
      </c>
    </row>
    <row r="262" spans="1:10" x14ac:dyDescent="0.3">
      <c r="A262" t="str">
        <f>IF(D262="","",VLOOKUP(D262,'Source CC List'!B:C,2,FALSE))</f>
        <v>3030400</v>
      </c>
      <c r="B262" t="str">
        <f t="shared" si="8"/>
        <v>30304001380</v>
      </c>
      <c r="C262">
        <v>2026</v>
      </c>
      <c r="D262" s="2" t="s">
        <v>352</v>
      </c>
      <c r="E262" s="2" t="s">
        <v>168</v>
      </c>
      <c r="F262" t="s">
        <v>160</v>
      </c>
      <c r="G262">
        <v>6</v>
      </c>
      <c r="H262">
        <v>120289.2</v>
      </c>
      <c r="I262" t="str">
        <f>IF(D262="","",VLOOKUP(D262,'Source CC List'!B:C,2,FALSE))</f>
        <v>3030400</v>
      </c>
      <c r="J262" t="str">
        <f t="shared" si="9"/>
        <v>30304001380</v>
      </c>
    </row>
    <row r="263" spans="1:10" x14ac:dyDescent="0.3">
      <c r="A263" t="str">
        <f>IF(D263="","",VLOOKUP(D263,'Source CC List'!B:C,2,FALSE))</f>
        <v>3030400</v>
      </c>
      <c r="B263" t="str">
        <f t="shared" si="8"/>
        <v>30304001181</v>
      </c>
      <c r="C263">
        <v>2026</v>
      </c>
      <c r="D263" s="2" t="s">
        <v>352</v>
      </c>
      <c r="E263" s="2" t="s">
        <v>164</v>
      </c>
      <c r="F263" t="s">
        <v>160</v>
      </c>
      <c r="G263">
        <v>6</v>
      </c>
      <c r="H263">
        <v>158688.99</v>
      </c>
      <c r="I263" t="str">
        <f>IF(D263="","",VLOOKUP(D263,'Source CC List'!B:C,2,FALSE))</f>
        <v>3030400</v>
      </c>
      <c r="J263" t="str">
        <f t="shared" si="9"/>
        <v>30304001181</v>
      </c>
    </row>
    <row r="264" spans="1:10" x14ac:dyDescent="0.3">
      <c r="A264" t="str">
        <f>IF(D264="","",VLOOKUP(D264,'Source CC List'!B:C,2,FALSE))</f>
        <v>3030400</v>
      </c>
      <c r="B264" t="str">
        <f t="shared" si="8"/>
        <v>30304000283</v>
      </c>
      <c r="C264">
        <v>2026</v>
      </c>
      <c r="D264" s="2" t="s">
        <v>352</v>
      </c>
      <c r="E264" s="2" t="s">
        <v>167</v>
      </c>
      <c r="F264" t="s">
        <v>160</v>
      </c>
      <c r="G264">
        <v>6</v>
      </c>
      <c r="H264">
        <v>174871.26</v>
      </c>
      <c r="I264" t="str">
        <f>IF(D264="","",VLOOKUP(D264,'Source CC List'!B:C,2,FALSE))</f>
        <v>3030400</v>
      </c>
      <c r="J264" t="str">
        <f t="shared" si="9"/>
        <v>30304000283</v>
      </c>
    </row>
    <row r="265" spans="1:10" x14ac:dyDescent="0.3">
      <c r="A265" t="str">
        <f>IF(D265="","",VLOOKUP(D265,'Source CC List'!B:C,2,FALSE))</f>
        <v>3030400</v>
      </c>
      <c r="B265" t="str">
        <f t="shared" si="8"/>
        <v>30304001381</v>
      </c>
      <c r="C265">
        <v>2026</v>
      </c>
      <c r="D265" s="2" t="s">
        <v>352</v>
      </c>
      <c r="E265" s="2" t="s">
        <v>169</v>
      </c>
      <c r="F265" t="s">
        <v>160</v>
      </c>
      <c r="G265">
        <v>6</v>
      </c>
      <c r="H265">
        <v>134432.17000000001</v>
      </c>
      <c r="I265" t="str">
        <f>IF(D265="","",VLOOKUP(D265,'Source CC List'!B:C,2,FALSE))</f>
        <v>3030400</v>
      </c>
      <c r="J265" t="str">
        <f t="shared" si="9"/>
        <v>30304001381</v>
      </c>
    </row>
    <row r="266" spans="1:10" x14ac:dyDescent="0.3">
      <c r="A266" t="str">
        <f>IF(D266="","",VLOOKUP(D266,'Source CC List'!B:C,2,FALSE))</f>
        <v>3030645</v>
      </c>
      <c r="B266" t="str">
        <f t="shared" si="8"/>
        <v>30306450182</v>
      </c>
      <c r="C266">
        <v>2026</v>
      </c>
      <c r="D266" s="2" t="s">
        <v>353</v>
      </c>
      <c r="E266" s="2" t="s">
        <v>179</v>
      </c>
      <c r="F266" t="s">
        <v>160</v>
      </c>
      <c r="G266">
        <v>6</v>
      </c>
      <c r="H266">
        <v>48634.42</v>
      </c>
      <c r="I266" t="str">
        <f>IF(D266="","",VLOOKUP(D266,'Source CC List'!B:C,2,FALSE))</f>
        <v>3030645</v>
      </c>
      <c r="J266" t="str">
        <f t="shared" si="9"/>
        <v>30306450182</v>
      </c>
    </row>
    <row r="267" spans="1:10" x14ac:dyDescent="0.3">
      <c r="A267" t="str">
        <f>IF(D267="","",VLOOKUP(D267,'Source CC List'!B:C,2,FALSE))</f>
        <v>3030645</v>
      </c>
      <c r="B267" t="str">
        <f t="shared" si="8"/>
        <v>30306450183</v>
      </c>
      <c r="C267">
        <v>2026</v>
      </c>
      <c r="D267" s="2" t="s">
        <v>353</v>
      </c>
      <c r="E267" s="2" t="s">
        <v>170</v>
      </c>
      <c r="F267" t="s">
        <v>160</v>
      </c>
      <c r="G267">
        <v>6</v>
      </c>
      <c r="H267">
        <v>120844.18</v>
      </c>
      <c r="I267" t="str">
        <f>IF(D267="","",VLOOKUP(D267,'Source CC List'!B:C,2,FALSE))</f>
        <v>3030645</v>
      </c>
      <c r="J267" t="str">
        <f t="shared" si="9"/>
        <v>30306450183</v>
      </c>
    </row>
    <row r="268" spans="1:10" x14ac:dyDescent="0.3">
      <c r="A268" t="str">
        <f>IF(D268="","",VLOOKUP(D268,'Source CC List'!B:C,2,FALSE))</f>
        <v>3030762</v>
      </c>
      <c r="B268" t="str">
        <f t="shared" si="8"/>
        <v>30307620180</v>
      </c>
      <c r="C268">
        <v>2026</v>
      </c>
      <c r="D268" s="2" t="s">
        <v>354</v>
      </c>
      <c r="E268" s="2" t="s">
        <v>159</v>
      </c>
      <c r="F268" t="s">
        <v>160</v>
      </c>
      <c r="G268">
        <v>6</v>
      </c>
      <c r="H268">
        <v>168808.81</v>
      </c>
      <c r="I268" t="str">
        <f>IF(D268="","",VLOOKUP(D268,'Source CC List'!B:C,2,FALSE))</f>
        <v>3030762</v>
      </c>
      <c r="J268" t="str">
        <f t="shared" si="9"/>
        <v>30307620180</v>
      </c>
    </row>
    <row r="269" spans="1:10" x14ac:dyDescent="0.3">
      <c r="A269" t="str">
        <f>IF(D269="","",VLOOKUP(D269,'Source CC List'!B:C,2,FALSE))</f>
        <v>3030966</v>
      </c>
      <c r="B269" t="str">
        <f t="shared" si="8"/>
        <v>30309660181</v>
      </c>
      <c r="C269">
        <v>2026</v>
      </c>
      <c r="D269" s="2" t="s">
        <v>355</v>
      </c>
      <c r="E269" s="2" t="s">
        <v>185</v>
      </c>
      <c r="F269" t="s">
        <v>160</v>
      </c>
      <c r="G269">
        <v>6</v>
      </c>
      <c r="H269">
        <v>361207.84</v>
      </c>
      <c r="I269" t="str">
        <f>IF(D269="","",VLOOKUP(D269,'Source CC List'!B:C,2,FALSE))</f>
        <v>3030966</v>
      </c>
      <c r="J269" t="str">
        <f t="shared" si="9"/>
        <v>30309660181</v>
      </c>
    </row>
    <row r="270" spans="1:10" x14ac:dyDescent="0.3">
      <c r="A270" t="str">
        <f>IF(D270="","",VLOOKUP(D270,'Source CC List'!B:C,2,FALSE))</f>
        <v>3043115</v>
      </c>
      <c r="B270" t="str">
        <f t="shared" si="8"/>
        <v>30431150180</v>
      </c>
      <c r="C270">
        <v>2026</v>
      </c>
      <c r="D270" s="2" t="s">
        <v>356</v>
      </c>
      <c r="E270" s="2" t="s">
        <v>159</v>
      </c>
      <c r="F270" t="s">
        <v>160</v>
      </c>
      <c r="G270">
        <v>6</v>
      </c>
      <c r="H270">
        <v>6448905.2400000002</v>
      </c>
      <c r="I270" t="str">
        <f>IF(D270="","",VLOOKUP(D270,'Source CC List'!B:C,2,FALSE))</f>
        <v>3043115</v>
      </c>
      <c r="J270" t="str">
        <f t="shared" si="9"/>
        <v>30431150180</v>
      </c>
    </row>
    <row r="271" spans="1:10" x14ac:dyDescent="0.3">
      <c r="A271" t="str">
        <f>IF(D271="","",VLOOKUP(D271,'Source CC List'!B:C,2,FALSE))</f>
        <v>3043125</v>
      </c>
      <c r="B271" t="str">
        <f t="shared" si="8"/>
        <v>30431250180</v>
      </c>
      <c r="C271">
        <v>2026</v>
      </c>
      <c r="D271" s="2" t="s">
        <v>357</v>
      </c>
      <c r="E271" s="2" t="s">
        <v>159</v>
      </c>
      <c r="F271" t="s">
        <v>160</v>
      </c>
      <c r="G271">
        <v>6</v>
      </c>
      <c r="H271">
        <v>8835161.7300000004</v>
      </c>
      <c r="I271" t="str">
        <f>IF(D271="","",VLOOKUP(D271,'Source CC List'!B:C,2,FALSE))</f>
        <v>3043125</v>
      </c>
      <c r="J271" t="str">
        <f t="shared" si="9"/>
        <v>30431250180</v>
      </c>
    </row>
    <row r="272" spans="1:10" x14ac:dyDescent="0.3">
      <c r="A272" t="str">
        <f>IF(D272="","",VLOOKUP(D272,'Source CC List'!B:C,2,FALSE))</f>
        <v>3043135</v>
      </c>
      <c r="B272" t="str">
        <f t="shared" si="8"/>
        <v>30431350180</v>
      </c>
      <c r="C272">
        <v>2026</v>
      </c>
      <c r="D272" s="2" t="s">
        <v>358</v>
      </c>
      <c r="E272" s="2" t="s">
        <v>159</v>
      </c>
      <c r="F272" t="s">
        <v>160</v>
      </c>
      <c r="G272">
        <v>6</v>
      </c>
      <c r="H272">
        <v>11317821.189999999</v>
      </c>
      <c r="I272" t="str">
        <f>IF(D272="","",VLOOKUP(D272,'Source CC List'!B:C,2,FALSE))</f>
        <v>3043135</v>
      </c>
      <c r="J272" t="str">
        <f t="shared" si="9"/>
        <v>30431350180</v>
      </c>
    </row>
    <row r="273" spans="1:10" x14ac:dyDescent="0.3">
      <c r="A273" t="str">
        <f>IF(D273="","",VLOOKUP(D273,'Source CC List'!B:C,2,FALSE))</f>
        <v>3043135</v>
      </c>
      <c r="B273" t="str">
        <f t="shared" si="8"/>
        <v>30431350186</v>
      </c>
      <c r="C273">
        <v>2026</v>
      </c>
      <c r="D273" s="2" t="s">
        <v>358</v>
      </c>
      <c r="E273" s="2" t="s">
        <v>190</v>
      </c>
      <c r="F273" t="s">
        <v>160</v>
      </c>
      <c r="G273">
        <v>6</v>
      </c>
      <c r="H273">
        <v>80435.100000000006</v>
      </c>
      <c r="I273" t="str">
        <f>IF(D273="","",VLOOKUP(D273,'Source CC List'!B:C,2,FALSE))</f>
        <v>3043135</v>
      </c>
      <c r="J273" t="str">
        <f t="shared" si="9"/>
        <v>30431350186</v>
      </c>
    </row>
    <row r="274" spans="1:10" x14ac:dyDescent="0.3">
      <c r="A274" t="str">
        <f>IF(D274="","",VLOOKUP(D274,'Source CC List'!B:C,2,FALSE))</f>
        <v>3043145</v>
      </c>
      <c r="B274" t="str">
        <f t="shared" si="8"/>
        <v>30431450180</v>
      </c>
      <c r="C274">
        <v>2026</v>
      </c>
      <c r="D274" s="2" t="s">
        <v>359</v>
      </c>
      <c r="E274" s="2" t="s">
        <v>159</v>
      </c>
      <c r="F274" t="s">
        <v>160</v>
      </c>
      <c r="G274">
        <v>6</v>
      </c>
      <c r="H274">
        <v>1437336.57</v>
      </c>
      <c r="I274" t="str">
        <f>IF(D274="","",VLOOKUP(D274,'Source CC List'!B:C,2,FALSE))</f>
        <v>3043145</v>
      </c>
      <c r="J274" t="str">
        <f t="shared" si="9"/>
        <v>30431450180</v>
      </c>
    </row>
    <row r="275" spans="1:10" x14ac:dyDescent="0.3">
      <c r="A275" t="str">
        <f>IF(D275="","",VLOOKUP(D275,'Source CC List'!B:C,2,FALSE))</f>
        <v>3130650</v>
      </c>
      <c r="B275" t="str">
        <f t="shared" si="8"/>
        <v>31306500180</v>
      </c>
      <c r="C275">
        <v>2026</v>
      </c>
      <c r="D275" s="2" t="s">
        <v>360</v>
      </c>
      <c r="E275" s="2" t="s">
        <v>159</v>
      </c>
      <c r="F275" t="s">
        <v>160</v>
      </c>
      <c r="G275">
        <v>6</v>
      </c>
      <c r="H275">
        <v>75059.33</v>
      </c>
      <c r="I275" t="str">
        <f>IF(D275="","",VLOOKUP(D275,'Source CC List'!B:C,2,FALSE))</f>
        <v>3130650</v>
      </c>
      <c r="J275" t="str">
        <f t="shared" si="9"/>
        <v>31306500180</v>
      </c>
    </row>
    <row r="276" spans="1:10" x14ac:dyDescent="0.3">
      <c r="A276" t="str">
        <f>IF(D276="","",VLOOKUP(D276,'Source CC List'!B:C,2,FALSE))</f>
        <v>1341300</v>
      </c>
      <c r="B276" t="str">
        <f t="shared" si="8"/>
        <v>13413000180</v>
      </c>
      <c r="C276">
        <v>2026</v>
      </c>
      <c r="D276" s="2" t="s">
        <v>361</v>
      </c>
      <c r="E276" s="2" t="s">
        <v>159</v>
      </c>
      <c r="F276" t="s">
        <v>160</v>
      </c>
      <c r="G276">
        <v>6</v>
      </c>
      <c r="H276">
        <v>23521.17</v>
      </c>
      <c r="I276" t="str">
        <f>IF(D276="","",VLOOKUP(D276,'Source CC List'!B:C,2,FALSE))</f>
        <v>1341300</v>
      </c>
      <c r="J276" t="str">
        <f t="shared" si="9"/>
        <v>13413000180</v>
      </c>
    </row>
    <row r="277" spans="1:10" x14ac:dyDescent="0.3">
      <c r="A277" t="str">
        <f>IF(D277="","",VLOOKUP(D277,'Source CC List'!B:C,2,FALSE))</f>
        <v>3143160</v>
      </c>
      <c r="B277" t="str">
        <f t="shared" si="8"/>
        <v>31431600180</v>
      </c>
      <c r="C277">
        <v>2026</v>
      </c>
      <c r="D277" s="2" t="s">
        <v>362</v>
      </c>
      <c r="E277" s="2" t="s">
        <v>159</v>
      </c>
      <c r="F277" t="s">
        <v>160</v>
      </c>
      <c r="G277">
        <v>6</v>
      </c>
      <c r="H277">
        <v>454876.97</v>
      </c>
      <c r="I277" t="str">
        <f>IF(D277="","",VLOOKUP(D277,'Source CC List'!B:C,2,FALSE))</f>
        <v>3143160</v>
      </c>
      <c r="J277" t="str">
        <f t="shared" si="9"/>
        <v>31431600180</v>
      </c>
    </row>
    <row r="278" spans="1:10" x14ac:dyDescent="0.3">
      <c r="A278" t="str">
        <f>IF(D278="","",VLOOKUP(D278,'Source CC List'!B:C,2,FALSE))</f>
        <v>3143180</v>
      </c>
      <c r="B278" t="str">
        <f t="shared" si="8"/>
        <v>31431800180</v>
      </c>
      <c r="C278">
        <v>2026</v>
      </c>
      <c r="D278" s="2" t="s">
        <v>363</v>
      </c>
      <c r="E278" s="2" t="s">
        <v>159</v>
      </c>
      <c r="F278" t="s">
        <v>160</v>
      </c>
      <c r="G278">
        <v>6</v>
      </c>
      <c r="H278">
        <v>1471855.7</v>
      </c>
      <c r="I278" t="str">
        <f>IF(D278="","",VLOOKUP(D278,'Source CC List'!B:C,2,FALSE))</f>
        <v>3143180</v>
      </c>
      <c r="J278" t="str">
        <f t="shared" si="9"/>
        <v>31431800180</v>
      </c>
    </row>
    <row r="279" spans="1:10" x14ac:dyDescent="0.3">
      <c r="A279" t="str">
        <f>IF(D279="","",VLOOKUP(D279,'Source CC List'!B:C,2,FALSE))</f>
        <v>3143190</v>
      </c>
      <c r="B279" t="str">
        <f t="shared" si="8"/>
        <v>31431900180</v>
      </c>
      <c r="C279">
        <v>2026</v>
      </c>
      <c r="D279" s="2" t="s">
        <v>364</v>
      </c>
      <c r="E279" s="2" t="s">
        <v>159</v>
      </c>
      <c r="F279" t="s">
        <v>160</v>
      </c>
      <c r="G279">
        <v>6</v>
      </c>
      <c r="H279">
        <v>1538548.33</v>
      </c>
      <c r="I279" t="str">
        <f>IF(D279="","",VLOOKUP(D279,'Source CC List'!B:C,2,FALSE))</f>
        <v>3143190</v>
      </c>
      <c r="J279" t="str">
        <f t="shared" si="9"/>
        <v>31431900180</v>
      </c>
    </row>
    <row r="280" spans="1:10" x14ac:dyDescent="0.3">
      <c r="A280" t="str">
        <f>IF(D280="","",VLOOKUP(D280,'Source CC List'!B:C,2,FALSE))</f>
        <v>3160973</v>
      </c>
      <c r="B280" t="str">
        <f t="shared" si="8"/>
        <v>31609730180</v>
      </c>
      <c r="C280">
        <v>2026</v>
      </c>
      <c r="D280" s="2" t="s">
        <v>365</v>
      </c>
      <c r="E280" s="2" t="s">
        <v>159</v>
      </c>
      <c r="F280" t="s">
        <v>160</v>
      </c>
      <c r="G280">
        <v>6</v>
      </c>
      <c r="H280">
        <v>131188.32999999999</v>
      </c>
      <c r="I280" t="str">
        <f>IF(D280="","",VLOOKUP(D280,'Source CC List'!B:C,2,FALSE))</f>
        <v>3160973</v>
      </c>
      <c r="J280" t="str">
        <f t="shared" si="9"/>
        <v>31609730180</v>
      </c>
    </row>
    <row r="281" spans="1:10" x14ac:dyDescent="0.3">
      <c r="A281" t="str">
        <f>IF(D281="","",VLOOKUP(D281,'Source CC List'!B:C,2,FALSE))</f>
        <v>3210000</v>
      </c>
      <c r="B281" t="str">
        <f t="shared" si="8"/>
        <v>32100000281</v>
      </c>
      <c r="C281">
        <v>2026</v>
      </c>
      <c r="D281" s="2" t="s">
        <v>366</v>
      </c>
      <c r="E281" s="2" t="s">
        <v>367</v>
      </c>
      <c r="F281" t="s">
        <v>160</v>
      </c>
      <c r="G281">
        <v>6</v>
      </c>
      <c r="H281">
        <v>802333.42</v>
      </c>
      <c r="I281" t="str">
        <f>IF(D281="","",VLOOKUP(D281,'Source CC List'!B:C,2,FALSE))</f>
        <v>3210000</v>
      </c>
      <c r="J281" t="str">
        <f t="shared" si="9"/>
        <v>32100000281</v>
      </c>
    </row>
    <row r="282" spans="1:10" x14ac:dyDescent="0.3">
      <c r="A282" t="str">
        <f>IF(D282="","",VLOOKUP(D282,'Source CC List'!B:C,2,FALSE))</f>
        <v>3210000</v>
      </c>
      <c r="B282" t="str">
        <f t="shared" si="8"/>
        <v>32100000181</v>
      </c>
      <c r="C282">
        <v>2026</v>
      </c>
      <c r="D282" s="2" t="s">
        <v>366</v>
      </c>
      <c r="E282" s="2" t="s">
        <v>185</v>
      </c>
      <c r="F282" t="s">
        <v>160</v>
      </c>
      <c r="G282">
        <v>6</v>
      </c>
      <c r="H282">
        <v>802333.42</v>
      </c>
      <c r="I282" t="str">
        <f>IF(D282="","",VLOOKUP(D282,'Source CC List'!B:C,2,FALSE))</f>
        <v>3210000</v>
      </c>
      <c r="J282" t="str">
        <f t="shared" si="9"/>
        <v>32100000181</v>
      </c>
    </row>
    <row r="283" spans="1:10" x14ac:dyDescent="0.3">
      <c r="A283" t="str">
        <f>IF(D283="","",VLOOKUP(D283,'Source CC List'!B:C,2,FALSE))</f>
        <v>3220012</v>
      </c>
      <c r="B283" t="str">
        <f t="shared" si="8"/>
        <v>32200121181</v>
      </c>
      <c r="C283">
        <v>2026</v>
      </c>
      <c r="D283" s="2" t="s">
        <v>369</v>
      </c>
      <c r="E283" s="2" t="s">
        <v>164</v>
      </c>
      <c r="F283" t="s">
        <v>160</v>
      </c>
      <c r="G283">
        <v>6</v>
      </c>
      <c r="H283">
        <v>730989.89</v>
      </c>
      <c r="I283" t="str">
        <f>IF(D283="","",VLOOKUP(D283,'Source CC List'!B:C,2,FALSE))</f>
        <v>3220012</v>
      </c>
      <c r="J283" t="str">
        <f t="shared" si="9"/>
        <v>32200121181</v>
      </c>
    </row>
    <row r="284" spans="1:10" x14ac:dyDescent="0.3">
      <c r="A284" t="str">
        <f>IF(D284="","",VLOOKUP(D284,'Source CC List'!B:C,2,FALSE))</f>
        <v>3220012</v>
      </c>
      <c r="B284" t="str">
        <f t="shared" si="8"/>
        <v>32200121381</v>
      </c>
      <c r="C284">
        <v>2026</v>
      </c>
      <c r="D284" s="2" t="s">
        <v>369</v>
      </c>
      <c r="E284" s="2" t="s">
        <v>169</v>
      </c>
      <c r="F284" t="s">
        <v>160</v>
      </c>
      <c r="G284">
        <v>6</v>
      </c>
      <c r="H284">
        <v>721853.09</v>
      </c>
      <c r="I284" t="str">
        <f>IF(D284="","",VLOOKUP(D284,'Source CC List'!B:C,2,FALSE))</f>
        <v>3220012</v>
      </c>
      <c r="J284" t="str">
        <f t="shared" si="9"/>
        <v>32200121381</v>
      </c>
    </row>
    <row r="285" spans="1:10" x14ac:dyDescent="0.3">
      <c r="A285" t="str">
        <f>IF(D285="","",VLOOKUP(D285,'Source CC List'!B:C,2,FALSE))</f>
        <v>3230502</v>
      </c>
      <c r="B285" t="str">
        <f t="shared" si="8"/>
        <v>32305020182</v>
      </c>
      <c r="C285">
        <v>2026</v>
      </c>
      <c r="D285" s="2" t="s">
        <v>370</v>
      </c>
      <c r="E285" s="2" t="s">
        <v>179</v>
      </c>
      <c r="F285" t="s">
        <v>160</v>
      </c>
      <c r="G285">
        <v>6</v>
      </c>
      <c r="H285">
        <v>98582.76</v>
      </c>
      <c r="I285" t="str">
        <f>IF(D285="","",VLOOKUP(D285,'Source CC List'!B:C,2,FALSE))</f>
        <v>3230502</v>
      </c>
      <c r="J285" t="str">
        <f t="shared" si="9"/>
        <v>32305020182</v>
      </c>
    </row>
    <row r="286" spans="1:10" x14ac:dyDescent="0.3">
      <c r="A286" t="str">
        <f>IF(D286="","",VLOOKUP(D286,'Source CC List'!B:C,2,FALSE))</f>
        <v>3230502</v>
      </c>
      <c r="B286" t="str">
        <f t="shared" si="8"/>
        <v>32305020184</v>
      </c>
      <c r="C286">
        <v>2026</v>
      </c>
      <c r="D286" s="2" t="s">
        <v>370</v>
      </c>
      <c r="E286" s="2" t="s">
        <v>171</v>
      </c>
      <c r="F286" t="s">
        <v>160</v>
      </c>
      <c r="G286">
        <v>6</v>
      </c>
      <c r="H286">
        <v>87059.8</v>
      </c>
      <c r="I286" t="str">
        <f>IF(D286="","",VLOOKUP(D286,'Source CC List'!B:C,2,FALSE))</f>
        <v>3230502</v>
      </c>
      <c r="J286" t="str">
        <f t="shared" si="9"/>
        <v>32305020184</v>
      </c>
    </row>
    <row r="287" spans="1:10" x14ac:dyDescent="0.3">
      <c r="A287" t="str">
        <f>IF(D287="","",VLOOKUP(D287,'Source CC List'!B:C,2,FALSE))</f>
        <v>3230502</v>
      </c>
      <c r="B287" t="str">
        <f t="shared" si="8"/>
        <v>32305020185</v>
      </c>
      <c r="C287">
        <v>2026</v>
      </c>
      <c r="D287" s="2" t="s">
        <v>370</v>
      </c>
      <c r="E287" s="2" t="s">
        <v>194</v>
      </c>
      <c r="F287" t="s">
        <v>160</v>
      </c>
      <c r="G287">
        <v>6</v>
      </c>
      <c r="H287">
        <v>169862.78</v>
      </c>
      <c r="I287" t="str">
        <f>IF(D287="","",VLOOKUP(D287,'Source CC List'!B:C,2,FALSE))</f>
        <v>3230502</v>
      </c>
      <c r="J287" t="str">
        <f t="shared" si="9"/>
        <v>32305020185</v>
      </c>
    </row>
    <row r="288" spans="1:10" x14ac:dyDescent="0.3">
      <c r="A288" t="str">
        <f>IF(D288="","",VLOOKUP(D288,'Source CC List'!B:C,2,FALSE))</f>
        <v>3230502</v>
      </c>
      <c r="B288" t="str">
        <f t="shared" si="8"/>
        <v>32305020281</v>
      </c>
      <c r="C288">
        <v>2026</v>
      </c>
      <c r="D288" s="2" t="s">
        <v>370</v>
      </c>
      <c r="E288" s="2" t="s">
        <v>367</v>
      </c>
      <c r="F288" t="s">
        <v>160</v>
      </c>
      <c r="G288">
        <v>6</v>
      </c>
      <c r="H288">
        <v>258224.62</v>
      </c>
      <c r="I288" t="str">
        <f>IF(D288="","",VLOOKUP(D288,'Source CC List'!B:C,2,FALSE))</f>
        <v>3230502</v>
      </c>
      <c r="J288" t="str">
        <f t="shared" si="9"/>
        <v>32305020281</v>
      </c>
    </row>
    <row r="289" spans="1:10" x14ac:dyDescent="0.3">
      <c r="A289" t="str">
        <f>IF(D289="","",VLOOKUP(D289,'Source CC List'!B:C,2,FALSE))</f>
        <v>3230502</v>
      </c>
      <c r="B289" t="str">
        <f t="shared" si="8"/>
        <v>32305021380</v>
      </c>
      <c r="C289">
        <v>2026</v>
      </c>
      <c r="D289" s="2" t="s">
        <v>370</v>
      </c>
      <c r="E289" s="2" t="s">
        <v>168</v>
      </c>
      <c r="F289" t="s">
        <v>160</v>
      </c>
      <c r="G289">
        <v>6</v>
      </c>
      <c r="H289">
        <v>237522.93</v>
      </c>
      <c r="I289" t="str">
        <f>IF(D289="","",VLOOKUP(D289,'Source CC List'!B:C,2,FALSE))</f>
        <v>3230502</v>
      </c>
      <c r="J289" t="str">
        <f t="shared" si="9"/>
        <v>32305021380</v>
      </c>
    </row>
    <row r="290" spans="1:10" x14ac:dyDescent="0.3">
      <c r="A290" t="str">
        <f>IF(D290="","",VLOOKUP(D290,'Source CC List'!B:C,2,FALSE))</f>
        <v>3230502</v>
      </c>
      <c r="B290" t="str">
        <f t="shared" si="8"/>
        <v>32305020181</v>
      </c>
      <c r="C290">
        <v>2026</v>
      </c>
      <c r="D290" s="2" t="s">
        <v>370</v>
      </c>
      <c r="E290" s="2" t="s">
        <v>185</v>
      </c>
      <c r="F290" t="s">
        <v>160</v>
      </c>
      <c r="G290">
        <v>6</v>
      </c>
      <c r="H290">
        <v>231121.28</v>
      </c>
      <c r="I290" t="str">
        <f>IF(D290="","",VLOOKUP(D290,'Source CC List'!B:C,2,FALSE))</f>
        <v>3230502</v>
      </c>
      <c r="J290" t="str">
        <f t="shared" si="9"/>
        <v>32305020181</v>
      </c>
    </row>
    <row r="291" spans="1:10" x14ac:dyDescent="0.3">
      <c r="A291" t="str">
        <f>IF(D291="","",VLOOKUP(D291,'Source CC List'!B:C,2,FALSE))</f>
        <v>3230502</v>
      </c>
      <c r="B291" t="str">
        <f t="shared" si="8"/>
        <v>32305020282</v>
      </c>
      <c r="C291">
        <v>2026</v>
      </c>
      <c r="D291" s="2" t="s">
        <v>370</v>
      </c>
      <c r="E291" s="2" t="s">
        <v>223</v>
      </c>
      <c r="F291" t="s">
        <v>160</v>
      </c>
      <c r="G291">
        <v>6</v>
      </c>
      <c r="H291">
        <v>796855.29</v>
      </c>
      <c r="I291" t="str">
        <f>IF(D291="","",VLOOKUP(D291,'Source CC List'!B:C,2,FALSE))</f>
        <v>3230502</v>
      </c>
      <c r="J291" t="str">
        <f t="shared" si="9"/>
        <v>32305020282</v>
      </c>
    </row>
    <row r="292" spans="1:10" x14ac:dyDescent="0.3">
      <c r="A292" t="str">
        <f>IF(D292="","",VLOOKUP(D292,'Source CC List'!B:C,2,FALSE))</f>
        <v>3230503</v>
      </c>
      <c r="B292" t="str">
        <f t="shared" si="8"/>
        <v>32305030182</v>
      </c>
      <c r="C292">
        <v>2026</v>
      </c>
      <c r="D292" s="2" t="s">
        <v>371</v>
      </c>
      <c r="E292" s="2" t="s">
        <v>179</v>
      </c>
      <c r="F292" t="s">
        <v>160</v>
      </c>
      <c r="G292">
        <v>6</v>
      </c>
      <c r="H292">
        <v>995305.68</v>
      </c>
      <c r="I292" t="str">
        <f>IF(D292="","",VLOOKUP(D292,'Source CC List'!B:C,2,FALSE))</f>
        <v>3230503</v>
      </c>
      <c r="J292" t="str">
        <f t="shared" si="9"/>
        <v>32305030182</v>
      </c>
    </row>
    <row r="293" spans="1:10" x14ac:dyDescent="0.3">
      <c r="A293" t="str">
        <f>IF(D293="","",VLOOKUP(D293,'Source CC List'!B:C,2,FALSE))</f>
        <v>3230503</v>
      </c>
      <c r="B293" t="str">
        <f t="shared" si="8"/>
        <v>32305030183</v>
      </c>
      <c r="C293">
        <v>2026</v>
      </c>
      <c r="D293" s="2" t="s">
        <v>371</v>
      </c>
      <c r="E293" s="2" t="s">
        <v>170</v>
      </c>
      <c r="F293" t="s">
        <v>160</v>
      </c>
      <c r="G293">
        <v>6</v>
      </c>
      <c r="H293">
        <v>988599.55</v>
      </c>
      <c r="I293" t="str">
        <f>IF(D293="","",VLOOKUP(D293,'Source CC List'!B:C,2,FALSE))</f>
        <v>3230503</v>
      </c>
      <c r="J293" t="str">
        <f t="shared" si="9"/>
        <v>32305030183</v>
      </c>
    </row>
    <row r="294" spans="1:10" x14ac:dyDescent="0.3">
      <c r="A294" t="str">
        <f>IF(D294="","",VLOOKUP(D294,'Source CC List'!B:C,2,FALSE))</f>
        <v>3230503</v>
      </c>
      <c r="B294" t="str">
        <f t="shared" si="8"/>
        <v>32305031380</v>
      </c>
      <c r="C294">
        <v>2026</v>
      </c>
      <c r="D294" s="2" t="s">
        <v>371</v>
      </c>
      <c r="E294" s="2" t="s">
        <v>168</v>
      </c>
      <c r="F294" t="s">
        <v>160</v>
      </c>
      <c r="G294">
        <v>6</v>
      </c>
      <c r="H294">
        <v>936829.39</v>
      </c>
      <c r="I294" t="str">
        <f>IF(D294="","",VLOOKUP(D294,'Source CC List'!B:C,2,FALSE))</f>
        <v>3230503</v>
      </c>
      <c r="J294" t="str">
        <f t="shared" si="9"/>
        <v>32305031380</v>
      </c>
    </row>
    <row r="295" spans="1:10" x14ac:dyDescent="0.3">
      <c r="A295" t="str">
        <f>IF(D295="","",VLOOKUP(D295,'Source CC List'!B:C,2,FALSE))</f>
        <v>3230662</v>
      </c>
      <c r="B295" t="str">
        <f t="shared" si="8"/>
        <v>32306620182</v>
      </c>
      <c r="C295">
        <v>2026</v>
      </c>
      <c r="D295" s="2" t="s">
        <v>372</v>
      </c>
      <c r="E295" s="2" t="s">
        <v>179</v>
      </c>
      <c r="F295" t="s">
        <v>160</v>
      </c>
      <c r="G295">
        <v>6</v>
      </c>
      <c r="H295">
        <v>126786.7</v>
      </c>
      <c r="I295" t="str">
        <f>IF(D295="","",VLOOKUP(D295,'Source CC List'!B:C,2,FALSE))</f>
        <v>3230662</v>
      </c>
      <c r="J295" t="str">
        <f t="shared" si="9"/>
        <v>32306620182</v>
      </c>
    </row>
    <row r="296" spans="1:10" x14ac:dyDescent="0.3">
      <c r="A296" t="str">
        <f>IF(D296="","",VLOOKUP(D296,'Source CC List'!B:C,2,FALSE))</f>
        <v>3230662</v>
      </c>
      <c r="B296" t="str">
        <f t="shared" si="8"/>
        <v>32306621381</v>
      </c>
      <c r="C296">
        <v>2026</v>
      </c>
      <c r="D296" s="2" t="s">
        <v>372</v>
      </c>
      <c r="E296" s="2" t="s">
        <v>169</v>
      </c>
      <c r="F296" t="s">
        <v>160</v>
      </c>
      <c r="G296">
        <v>6</v>
      </c>
      <c r="H296">
        <v>235270.85</v>
      </c>
      <c r="I296" t="str">
        <f>IF(D296="","",VLOOKUP(D296,'Source CC List'!B:C,2,FALSE))</f>
        <v>3230662</v>
      </c>
      <c r="J296" t="str">
        <f t="shared" si="9"/>
        <v>32306621381</v>
      </c>
    </row>
    <row r="297" spans="1:10" x14ac:dyDescent="0.3">
      <c r="A297" t="str">
        <f>IF(D297="","",VLOOKUP(D297,'Source CC List'!B:C,2,FALSE))</f>
        <v>3230662</v>
      </c>
      <c r="B297" t="str">
        <f t="shared" si="8"/>
        <v>32306620180</v>
      </c>
      <c r="C297">
        <v>2026</v>
      </c>
      <c r="D297" s="2" t="s">
        <v>372</v>
      </c>
      <c r="E297" s="2" t="s">
        <v>159</v>
      </c>
      <c r="F297" t="s">
        <v>160</v>
      </c>
      <c r="G297">
        <v>6</v>
      </c>
      <c r="H297">
        <v>44221.63</v>
      </c>
      <c r="I297" t="str">
        <f>IF(D297="","",VLOOKUP(D297,'Source CC List'!B:C,2,FALSE))</f>
        <v>3230662</v>
      </c>
      <c r="J297" t="str">
        <f t="shared" si="9"/>
        <v>32306620180</v>
      </c>
    </row>
    <row r="298" spans="1:10" x14ac:dyDescent="0.3">
      <c r="A298" t="str">
        <f>IF(D298="","",VLOOKUP(D298,'Source CC List'!B:C,2,FALSE))</f>
        <v>3230662</v>
      </c>
      <c r="B298" t="str">
        <f t="shared" si="8"/>
        <v>32306621380</v>
      </c>
      <c r="C298">
        <v>2026</v>
      </c>
      <c r="D298" s="2" t="s">
        <v>372</v>
      </c>
      <c r="E298" s="2" t="s">
        <v>168</v>
      </c>
      <c r="F298" t="s">
        <v>160</v>
      </c>
      <c r="G298">
        <v>6</v>
      </c>
      <c r="H298">
        <v>30356.35</v>
      </c>
      <c r="I298" t="str">
        <f>IF(D298="","",VLOOKUP(D298,'Source CC List'!B:C,2,FALSE))</f>
        <v>3230662</v>
      </c>
      <c r="J298" t="str">
        <f t="shared" si="9"/>
        <v>32306621380</v>
      </c>
    </row>
    <row r="299" spans="1:10" x14ac:dyDescent="0.3">
      <c r="A299" t="str">
        <f>IF(D299="","",VLOOKUP(D299,'Source CC List'!B:C,2,FALSE))</f>
        <v>3230665</v>
      </c>
      <c r="B299" t="str">
        <f t="shared" si="8"/>
        <v>32306650180</v>
      </c>
      <c r="C299">
        <v>2026</v>
      </c>
      <c r="D299" s="2" t="s">
        <v>373</v>
      </c>
      <c r="E299" s="2" t="s">
        <v>159</v>
      </c>
      <c r="F299" t="s">
        <v>160</v>
      </c>
      <c r="G299">
        <v>6</v>
      </c>
      <c r="H299">
        <v>212330.07</v>
      </c>
      <c r="I299" t="str">
        <f>IF(D299="","",VLOOKUP(D299,'Source CC List'!B:C,2,FALSE))</f>
        <v>3230665</v>
      </c>
      <c r="J299" t="str">
        <f t="shared" si="9"/>
        <v>32306650180</v>
      </c>
    </row>
    <row r="300" spans="1:10" x14ac:dyDescent="0.3">
      <c r="A300" t="str">
        <f>IF(D300="","",VLOOKUP(D300,'Source CC List'!B:C,2,FALSE))</f>
        <v>3230969</v>
      </c>
      <c r="B300" t="str">
        <f t="shared" si="8"/>
        <v>32309690182</v>
      </c>
      <c r="C300">
        <v>2026</v>
      </c>
      <c r="D300" s="2" t="s">
        <v>374</v>
      </c>
      <c r="E300" s="2" t="s">
        <v>179</v>
      </c>
      <c r="F300" t="s">
        <v>160</v>
      </c>
      <c r="G300">
        <v>6</v>
      </c>
      <c r="H300">
        <v>92068.58</v>
      </c>
      <c r="I300" t="str">
        <f>IF(D300="","",VLOOKUP(D300,'Source CC List'!B:C,2,FALSE))</f>
        <v>3230969</v>
      </c>
      <c r="J300" t="str">
        <f t="shared" si="9"/>
        <v>32309690182</v>
      </c>
    </row>
    <row r="301" spans="1:10" x14ac:dyDescent="0.3">
      <c r="A301" t="str">
        <f>IF(D301="","",VLOOKUP(D301,'Source CC List'!B:C,2,FALSE))</f>
        <v>3230969</v>
      </c>
      <c r="B301" t="str">
        <f t="shared" si="8"/>
        <v>32309690181</v>
      </c>
      <c r="C301">
        <v>2026</v>
      </c>
      <c r="D301" s="2" t="s">
        <v>374</v>
      </c>
      <c r="E301" s="2" t="s">
        <v>185</v>
      </c>
      <c r="F301" t="s">
        <v>160</v>
      </c>
      <c r="G301">
        <v>6</v>
      </c>
      <c r="H301">
        <v>135857.43</v>
      </c>
      <c r="I301" t="str">
        <f>IF(D301="","",VLOOKUP(D301,'Source CC List'!B:C,2,FALSE))</f>
        <v>3230969</v>
      </c>
      <c r="J301" t="str">
        <f t="shared" si="9"/>
        <v>32309690181</v>
      </c>
    </row>
    <row r="302" spans="1:10" x14ac:dyDescent="0.3">
      <c r="A302" t="str">
        <f>IF(D302="","",VLOOKUP(D302,'Source CC List'!B:C,2,FALSE))</f>
        <v>3243295</v>
      </c>
      <c r="B302" t="str">
        <f t="shared" si="8"/>
        <v>32432950180</v>
      </c>
      <c r="C302">
        <v>2026</v>
      </c>
      <c r="D302" s="2" t="s">
        <v>375</v>
      </c>
      <c r="E302" s="2" t="s">
        <v>159</v>
      </c>
      <c r="F302" t="s">
        <v>160</v>
      </c>
      <c r="G302">
        <v>6</v>
      </c>
      <c r="H302">
        <v>4199784.26</v>
      </c>
      <c r="I302" t="str">
        <f>IF(D302="","",VLOOKUP(D302,'Source CC List'!B:C,2,FALSE))</f>
        <v>3243295</v>
      </c>
      <c r="J302" t="str">
        <f t="shared" si="9"/>
        <v>32432950180</v>
      </c>
    </row>
    <row r="303" spans="1:10" x14ac:dyDescent="0.3">
      <c r="A303" t="str">
        <f>IF(D303="","",VLOOKUP(D303,'Source CC List'!B:C,2,FALSE))</f>
        <v>3243305</v>
      </c>
      <c r="B303" t="str">
        <f t="shared" si="8"/>
        <v>32433050180</v>
      </c>
      <c r="C303">
        <v>2026</v>
      </c>
      <c r="D303" s="2" t="s">
        <v>376</v>
      </c>
      <c r="E303" s="2" t="s">
        <v>159</v>
      </c>
      <c r="F303" t="s">
        <v>160</v>
      </c>
      <c r="G303">
        <v>6</v>
      </c>
      <c r="H303">
        <v>25457120.800000001</v>
      </c>
      <c r="I303" t="str">
        <f>IF(D303="","",VLOOKUP(D303,'Source CC List'!B:C,2,FALSE))</f>
        <v>3243305</v>
      </c>
      <c r="J303" t="str">
        <f t="shared" si="9"/>
        <v>32433050180</v>
      </c>
    </row>
    <row r="304" spans="1:10" x14ac:dyDescent="0.3">
      <c r="A304" t="str">
        <f>IF(D304="","",VLOOKUP(D304,'Source CC List'!B:C,2,FALSE))</f>
        <v>3243315</v>
      </c>
      <c r="B304" t="str">
        <f t="shared" si="8"/>
        <v>32433150180</v>
      </c>
      <c r="C304">
        <v>2026</v>
      </c>
      <c r="D304" s="2" t="s">
        <v>377</v>
      </c>
      <c r="E304" s="2" t="s">
        <v>159</v>
      </c>
      <c r="F304" t="s">
        <v>160</v>
      </c>
      <c r="G304">
        <v>6</v>
      </c>
      <c r="H304">
        <v>21786067.800000001</v>
      </c>
      <c r="I304" t="str">
        <f>IF(D304="","",VLOOKUP(D304,'Source CC List'!B:C,2,FALSE))</f>
        <v>3243315</v>
      </c>
      <c r="J304" t="str">
        <f t="shared" si="9"/>
        <v>32433150180</v>
      </c>
    </row>
    <row r="305" spans="1:10" x14ac:dyDescent="0.3">
      <c r="A305" t="str">
        <f>IF(D305="","",VLOOKUP(D305,'Source CC List'!B:C,2,FALSE))</f>
        <v>3243325</v>
      </c>
      <c r="B305" t="str">
        <f t="shared" si="8"/>
        <v>32433250180</v>
      </c>
      <c r="C305">
        <v>2026</v>
      </c>
      <c r="D305" s="2" t="s">
        <v>378</v>
      </c>
      <c r="E305" s="2" t="s">
        <v>159</v>
      </c>
      <c r="F305" t="s">
        <v>160</v>
      </c>
      <c r="G305">
        <v>6</v>
      </c>
      <c r="H305">
        <v>7157906.6600000001</v>
      </c>
      <c r="I305" t="str">
        <f>IF(D305="","",VLOOKUP(D305,'Source CC List'!B:C,2,FALSE))</f>
        <v>3243325</v>
      </c>
      <c r="J305" t="str">
        <f t="shared" si="9"/>
        <v>32433250180</v>
      </c>
    </row>
    <row r="306" spans="1:10" x14ac:dyDescent="0.3">
      <c r="A306" t="str">
        <f>IF(D306="","",VLOOKUP(D306,'Source CC List'!B:C,2,FALSE))</f>
        <v>3243330</v>
      </c>
      <c r="B306" t="str">
        <f t="shared" si="8"/>
        <v>32433300180</v>
      </c>
      <c r="C306">
        <v>2026</v>
      </c>
      <c r="D306" s="2" t="s">
        <v>379</v>
      </c>
      <c r="E306" s="2" t="s">
        <v>159</v>
      </c>
      <c r="F306" t="s">
        <v>160</v>
      </c>
      <c r="G306">
        <v>6</v>
      </c>
      <c r="H306">
        <v>10815014.390000001</v>
      </c>
      <c r="I306" t="str">
        <f>IF(D306="","",VLOOKUP(D306,'Source CC List'!B:C,2,FALSE))</f>
        <v>3243330</v>
      </c>
      <c r="J306" t="str">
        <f t="shared" si="9"/>
        <v>32433300180</v>
      </c>
    </row>
    <row r="307" spans="1:10" x14ac:dyDescent="0.3">
      <c r="A307" t="str">
        <f>IF(D307="","",VLOOKUP(D307,'Source CC List'!B:C,2,FALSE))</f>
        <v>3243335</v>
      </c>
      <c r="B307" t="str">
        <f t="shared" si="8"/>
        <v>32433350180</v>
      </c>
      <c r="C307">
        <v>2026</v>
      </c>
      <c r="D307" s="2" t="s">
        <v>380</v>
      </c>
      <c r="E307" s="2" t="s">
        <v>159</v>
      </c>
      <c r="F307" t="s">
        <v>160</v>
      </c>
      <c r="G307">
        <v>6</v>
      </c>
      <c r="H307">
        <v>3229038.41</v>
      </c>
      <c r="I307" t="str">
        <f>IF(D307="","",VLOOKUP(D307,'Source CC List'!B:C,2,FALSE))</f>
        <v>3243335</v>
      </c>
      <c r="J307" t="str">
        <f t="shared" si="9"/>
        <v>32433350180</v>
      </c>
    </row>
    <row r="308" spans="1:10" x14ac:dyDescent="0.3">
      <c r="A308" t="str">
        <f>IF(D308="","",VLOOKUP(D308,'Source CC List'!B:C,2,FALSE))</f>
        <v>3250083</v>
      </c>
      <c r="B308" t="str">
        <f t="shared" si="8"/>
        <v>32500830180</v>
      </c>
      <c r="C308">
        <v>2026</v>
      </c>
      <c r="D308" s="2" t="s">
        <v>381</v>
      </c>
      <c r="E308" s="2" t="s">
        <v>159</v>
      </c>
      <c r="F308" t="s">
        <v>160</v>
      </c>
      <c r="G308">
        <v>6</v>
      </c>
      <c r="H308">
        <v>271561.06</v>
      </c>
      <c r="I308" t="str">
        <f>IF(D308="","",VLOOKUP(D308,'Source CC List'!B:C,2,FALSE))</f>
        <v>3250083</v>
      </c>
      <c r="J308" t="str">
        <f t="shared" si="9"/>
        <v>32500830180</v>
      </c>
    </row>
    <row r="309" spans="1:10" x14ac:dyDescent="0.3">
      <c r="A309" t="str">
        <f>IF(D309="","",VLOOKUP(D309,'Source CC List'!B:C,2,FALSE))</f>
        <v>3250084</v>
      </c>
      <c r="B309" t="str">
        <f t="shared" si="8"/>
        <v>32500840283</v>
      </c>
      <c r="C309">
        <v>2026</v>
      </c>
      <c r="D309" s="2" t="s">
        <v>382</v>
      </c>
      <c r="E309" s="2" t="s">
        <v>167</v>
      </c>
      <c r="F309" t="s">
        <v>160</v>
      </c>
      <c r="G309">
        <v>6</v>
      </c>
      <c r="H309">
        <v>339291.88</v>
      </c>
      <c r="I309" t="str">
        <f>IF(D309="","",VLOOKUP(D309,'Source CC List'!B:C,2,FALSE))</f>
        <v>3250084</v>
      </c>
      <c r="J309" t="str">
        <f t="shared" si="9"/>
        <v>32500840283</v>
      </c>
    </row>
    <row r="310" spans="1:10" x14ac:dyDescent="0.3">
      <c r="A310" t="str">
        <f>IF(D310="","",VLOOKUP(D310,'Source CC List'!B:C,2,FALSE))</f>
        <v>3250086</v>
      </c>
      <c r="B310" t="str">
        <f t="shared" si="8"/>
        <v>32500860180</v>
      </c>
      <c r="C310">
        <v>2026</v>
      </c>
      <c r="D310" s="2" t="s">
        <v>383</v>
      </c>
      <c r="E310" s="2" t="s">
        <v>159</v>
      </c>
      <c r="F310" t="s">
        <v>160</v>
      </c>
      <c r="G310">
        <v>6</v>
      </c>
      <c r="H310">
        <v>31359.62</v>
      </c>
      <c r="I310" t="str">
        <f>IF(D310="","",VLOOKUP(D310,'Source CC List'!B:C,2,FALSE))</f>
        <v>3250086</v>
      </c>
      <c r="J310" t="str">
        <f t="shared" si="9"/>
        <v>32500860180</v>
      </c>
    </row>
    <row r="311" spans="1:10" x14ac:dyDescent="0.3">
      <c r="A311" t="str">
        <f>IF(D311="","",VLOOKUP(D311,'Source CC List'!B:C,2,FALSE))</f>
        <v>3250087</v>
      </c>
      <c r="B311" t="str">
        <f t="shared" si="8"/>
        <v>32500870180</v>
      </c>
      <c r="C311">
        <v>2026</v>
      </c>
      <c r="D311" s="2" t="s">
        <v>384</v>
      </c>
      <c r="E311" s="2" t="s">
        <v>159</v>
      </c>
      <c r="F311" t="s">
        <v>160</v>
      </c>
      <c r="G311">
        <v>6</v>
      </c>
      <c r="H311">
        <v>101950.2</v>
      </c>
      <c r="I311" t="str">
        <f>IF(D311="","",VLOOKUP(D311,'Source CC List'!B:C,2,FALSE))</f>
        <v>3250087</v>
      </c>
      <c r="J311" t="str">
        <f t="shared" si="9"/>
        <v>32500870180</v>
      </c>
    </row>
    <row r="312" spans="1:10" x14ac:dyDescent="0.3">
      <c r="A312" t="str">
        <f>IF(D312="","",VLOOKUP(D312,'Source CC List'!B:C,2,FALSE))</f>
        <v>3250088</v>
      </c>
      <c r="B312" t="str">
        <f t="shared" si="8"/>
        <v>32500880180</v>
      </c>
      <c r="C312">
        <v>2026</v>
      </c>
      <c r="D312" s="2" t="s">
        <v>385</v>
      </c>
      <c r="E312" s="2" t="s">
        <v>159</v>
      </c>
      <c r="F312" t="s">
        <v>160</v>
      </c>
      <c r="G312">
        <v>6</v>
      </c>
      <c r="H312">
        <v>346390.67</v>
      </c>
      <c r="I312" t="str">
        <f>IF(D312="","",VLOOKUP(D312,'Source CC List'!B:C,2,FALSE))</f>
        <v>3250088</v>
      </c>
      <c r="J312" t="str">
        <f t="shared" si="9"/>
        <v>32500880180</v>
      </c>
    </row>
    <row r="313" spans="1:10" x14ac:dyDescent="0.3">
      <c r="A313" t="str">
        <f>IF(D313="","",VLOOKUP(D313,'Source CC List'!B:C,2,FALSE))</f>
        <v>3310000</v>
      </c>
      <c r="B313" t="str">
        <f t="shared" si="8"/>
        <v>33100000183</v>
      </c>
      <c r="C313">
        <v>2026</v>
      </c>
      <c r="D313" s="2" t="s">
        <v>386</v>
      </c>
      <c r="E313" s="2" t="s">
        <v>170</v>
      </c>
      <c r="F313" t="s">
        <v>160</v>
      </c>
      <c r="G313">
        <v>6</v>
      </c>
      <c r="H313">
        <v>866222.07</v>
      </c>
      <c r="I313" t="str">
        <f>IF(D313="","",VLOOKUP(D313,'Source CC List'!B:C,2,FALSE))</f>
        <v>3310000</v>
      </c>
      <c r="J313" t="str">
        <f t="shared" si="9"/>
        <v>33100000183</v>
      </c>
    </row>
    <row r="314" spans="1:10" x14ac:dyDescent="0.3">
      <c r="A314" t="str">
        <f>IF(D314="","",VLOOKUP(D314,'Source CC List'!B:C,2,FALSE))</f>
        <v>3320003</v>
      </c>
      <c r="B314" t="str">
        <f t="shared" si="8"/>
        <v>33200030180</v>
      </c>
      <c r="C314">
        <v>2026</v>
      </c>
      <c r="D314" s="2" t="s">
        <v>387</v>
      </c>
      <c r="E314" s="2" t="s">
        <v>159</v>
      </c>
      <c r="F314" t="s">
        <v>160</v>
      </c>
      <c r="G314">
        <v>6</v>
      </c>
      <c r="H314">
        <v>26810.39</v>
      </c>
      <c r="I314" t="str">
        <f>IF(D314="","",VLOOKUP(D314,'Source CC List'!B:C,2,FALSE))</f>
        <v>3320003</v>
      </c>
      <c r="J314" t="str">
        <f t="shared" si="9"/>
        <v>33200030180</v>
      </c>
    </row>
    <row r="315" spans="1:10" x14ac:dyDescent="0.3">
      <c r="A315" t="str">
        <f>IF(D315="","",VLOOKUP(D315,'Source CC List'!B:C,2,FALSE))</f>
        <v>3320003</v>
      </c>
      <c r="B315" t="str">
        <f t="shared" si="8"/>
        <v>33200031183</v>
      </c>
      <c r="C315">
        <v>2026</v>
      </c>
      <c r="D315" s="2" t="s">
        <v>387</v>
      </c>
      <c r="E315" s="2" t="s">
        <v>457</v>
      </c>
      <c r="F315" t="s">
        <v>160</v>
      </c>
      <c r="G315">
        <v>6</v>
      </c>
      <c r="H315">
        <v>60113.62</v>
      </c>
      <c r="I315" t="str">
        <f>IF(D315="","",VLOOKUP(D315,'Source CC List'!B:C,2,FALSE))</f>
        <v>3320003</v>
      </c>
      <c r="J315" t="str">
        <f t="shared" si="9"/>
        <v>33200031183</v>
      </c>
    </row>
    <row r="316" spans="1:10" x14ac:dyDescent="0.3">
      <c r="A316" t="str">
        <f>IF(D316="","",VLOOKUP(D316,'Source CC List'!B:C,2,FALSE))</f>
        <v>3330203</v>
      </c>
      <c r="B316" t="str">
        <f t="shared" si="8"/>
        <v>33302030180</v>
      </c>
      <c r="C316">
        <v>2026</v>
      </c>
      <c r="D316" s="2" t="s">
        <v>388</v>
      </c>
      <c r="E316" s="2" t="s">
        <v>159</v>
      </c>
      <c r="F316" t="s">
        <v>160</v>
      </c>
      <c r="G316">
        <v>6</v>
      </c>
      <c r="H316">
        <v>254739.98</v>
      </c>
      <c r="I316" t="str">
        <f>IF(D316="","",VLOOKUP(D316,'Source CC List'!B:C,2,FALSE))</f>
        <v>3330203</v>
      </c>
      <c r="J316" t="str">
        <f t="shared" si="9"/>
        <v>33302030180</v>
      </c>
    </row>
    <row r="317" spans="1:10" x14ac:dyDescent="0.3">
      <c r="A317" t="str">
        <f>IF(D317="","",VLOOKUP(D317,'Source CC List'!B:C,2,FALSE))</f>
        <v>3330203</v>
      </c>
      <c r="B317" t="str">
        <f t="shared" si="8"/>
        <v>33302031380</v>
      </c>
      <c r="C317">
        <v>2026</v>
      </c>
      <c r="D317" s="2" t="s">
        <v>388</v>
      </c>
      <c r="E317" s="2" t="s">
        <v>168</v>
      </c>
      <c r="F317" t="s">
        <v>160</v>
      </c>
      <c r="G317">
        <v>6</v>
      </c>
      <c r="H317">
        <v>95798.11</v>
      </c>
      <c r="I317" t="str">
        <f>IF(D317="","",VLOOKUP(D317,'Source CC List'!B:C,2,FALSE))</f>
        <v>3330203</v>
      </c>
      <c r="J317" t="str">
        <f t="shared" si="9"/>
        <v>33302031380</v>
      </c>
    </row>
    <row r="318" spans="1:10" x14ac:dyDescent="0.3">
      <c r="A318" t="str">
        <f>IF(D318="","",VLOOKUP(D318,'Source CC List'!B:C,2,FALSE))</f>
        <v>3330674</v>
      </c>
      <c r="B318" t="str">
        <f t="shared" si="8"/>
        <v>33306740283</v>
      </c>
      <c r="C318">
        <v>2026</v>
      </c>
      <c r="D318" s="2" t="s">
        <v>389</v>
      </c>
      <c r="E318" s="2" t="s">
        <v>167</v>
      </c>
      <c r="F318" t="s">
        <v>160</v>
      </c>
      <c r="G318">
        <v>6</v>
      </c>
      <c r="H318">
        <v>55037.53</v>
      </c>
      <c r="I318" t="str">
        <f>IF(D318="","",VLOOKUP(D318,'Source CC List'!B:C,2,FALSE))</f>
        <v>3330674</v>
      </c>
      <c r="J318" t="str">
        <f t="shared" si="9"/>
        <v>33306740283</v>
      </c>
    </row>
    <row r="319" spans="1:10" x14ac:dyDescent="0.3">
      <c r="A319" t="str">
        <f>IF(D319="","",VLOOKUP(D319,'Source CC List'!B:C,2,FALSE))</f>
        <v>3343405</v>
      </c>
      <c r="B319" t="str">
        <f t="shared" si="8"/>
        <v>33434050180</v>
      </c>
      <c r="C319">
        <v>2026</v>
      </c>
      <c r="D319" s="2" t="s">
        <v>390</v>
      </c>
      <c r="E319" s="2" t="s">
        <v>159</v>
      </c>
      <c r="F319" t="s">
        <v>160</v>
      </c>
      <c r="G319">
        <v>6</v>
      </c>
      <c r="H319">
        <v>890067.23</v>
      </c>
      <c r="I319" t="str">
        <f>IF(D319="","",VLOOKUP(D319,'Source CC List'!B:C,2,FALSE))</f>
        <v>3343405</v>
      </c>
      <c r="J319" t="str">
        <f t="shared" si="9"/>
        <v>33434050180</v>
      </c>
    </row>
    <row r="320" spans="1:10" x14ac:dyDescent="0.3">
      <c r="A320" t="str">
        <f>IF(D320="","",VLOOKUP(D320,'Source CC List'!B:C,2,FALSE))</f>
        <v>3343415</v>
      </c>
      <c r="B320" t="str">
        <f t="shared" si="8"/>
        <v>33434150180</v>
      </c>
      <c r="C320">
        <v>2026</v>
      </c>
      <c r="D320" s="2" t="s">
        <v>391</v>
      </c>
      <c r="E320" s="2" t="s">
        <v>159</v>
      </c>
      <c r="F320" t="s">
        <v>160</v>
      </c>
      <c r="G320">
        <v>6</v>
      </c>
      <c r="H320">
        <v>802421.8</v>
      </c>
      <c r="I320" t="str">
        <f>IF(D320="","",VLOOKUP(D320,'Source CC List'!B:C,2,FALSE))</f>
        <v>3343415</v>
      </c>
      <c r="J320" t="str">
        <f t="shared" si="9"/>
        <v>33434150180</v>
      </c>
    </row>
    <row r="321" spans="1:10" x14ac:dyDescent="0.3">
      <c r="A321" t="str">
        <f>IF(D321="","",VLOOKUP(D321,'Source CC List'!B:C,2,FALSE))</f>
        <v>3343435</v>
      </c>
      <c r="B321" t="str">
        <f t="shared" si="8"/>
        <v>33434350180</v>
      </c>
      <c r="C321">
        <v>2026</v>
      </c>
      <c r="D321" s="2" t="s">
        <v>392</v>
      </c>
      <c r="E321" s="2" t="s">
        <v>159</v>
      </c>
      <c r="F321" t="s">
        <v>160</v>
      </c>
      <c r="G321">
        <v>6</v>
      </c>
      <c r="H321">
        <v>1151297.01</v>
      </c>
      <c r="I321" t="str">
        <f>IF(D321="","",VLOOKUP(D321,'Source CC List'!B:C,2,FALSE))</f>
        <v>3343435</v>
      </c>
      <c r="J321" t="str">
        <f t="shared" si="9"/>
        <v>33434350180</v>
      </c>
    </row>
    <row r="322" spans="1:10" x14ac:dyDescent="0.3">
      <c r="A322" t="str">
        <f>IF(D322="","",VLOOKUP(D322,'Source CC List'!B:C,2,FALSE))</f>
        <v>3343445</v>
      </c>
      <c r="B322" t="str">
        <f t="shared" si="8"/>
        <v>33434450180</v>
      </c>
      <c r="C322">
        <v>2026</v>
      </c>
      <c r="D322" s="2" t="s">
        <v>393</v>
      </c>
      <c r="E322" s="2" t="s">
        <v>159</v>
      </c>
      <c r="F322" t="s">
        <v>160</v>
      </c>
      <c r="G322">
        <v>6</v>
      </c>
      <c r="H322">
        <v>2070594.16</v>
      </c>
      <c r="I322" t="str">
        <f>IF(D322="","",VLOOKUP(D322,'Source CC List'!B:C,2,FALSE))</f>
        <v>3343445</v>
      </c>
      <c r="J322" t="str">
        <f t="shared" si="9"/>
        <v>33434450180</v>
      </c>
    </row>
    <row r="323" spans="1:10" x14ac:dyDescent="0.3">
      <c r="A323" t="str">
        <f>IF(D323="","",VLOOKUP(D323,'Source CC List'!B:C,2,FALSE))</f>
        <v>3343455</v>
      </c>
      <c r="B323" t="str">
        <f t="shared" ref="B323:B386" si="10">IF(E323="","",CONCATENATE(I323,TEXT(E323,"0000")))</f>
        <v>33434550180</v>
      </c>
      <c r="C323">
        <v>2026</v>
      </c>
      <c r="D323" s="2" t="s">
        <v>394</v>
      </c>
      <c r="E323" s="2" t="s">
        <v>159</v>
      </c>
      <c r="F323" t="s">
        <v>160</v>
      </c>
      <c r="G323">
        <v>6</v>
      </c>
      <c r="H323">
        <v>1367976.95</v>
      </c>
      <c r="I323" t="str">
        <f>IF(D323="","",VLOOKUP(D323,'Source CC List'!B:C,2,FALSE))</f>
        <v>3343455</v>
      </c>
      <c r="J323" t="str">
        <f t="shared" ref="J323:J386" si="11">IF(D323="","",CONCATENATE(I323,TEXT(E323,"0000")))</f>
        <v>33434550180</v>
      </c>
    </row>
    <row r="324" spans="1:10" x14ac:dyDescent="0.3">
      <c r="A324" t="str">
        <f>IF(D324="","",VLOOKUP(D324,'Source CC List'!B:C,2,FALSE))</f>
        <v>6846795</v>
      </c>
      <c r="B324" t="str">
        <f t="shared" si="10"/>
        <v>68467950180</v>
      </c>
      <c r="C324">
        <v>2026</v>
      </c>
      <c r="D324" s="2" t="s">
        <v>395</v>
      </c>
      <c r="E324" s="2" t="s">
        <v>159</v>
      </c>
      <c r="F324" t="s">
        <v>160</v>
      </c>
      <c r="G324">
        <v>6</v>
      </c>
      <c r="H324">
        <v>64136.73</v>
      </c>
      <c r="I324" t="str">
        <f>IF(D324="","",VLOOKUP(D324,'Source CC List'!B:C,2,FALSE))</f>
        <v>6846795</v>
      </c>
      <c r="J324" t="str">
        <f t="shared" si="11"/>
        <v>68467950180</v>
      </c>
    </row>
    <row r="325" spans="1:10" x14ac:dyDescent="0.3">
      <c r="A325" t="str">
        <f>IF(D325="","",VLOOKUP(D325,'Source CC List'!B:C,2,FALSE))</f>
        <v>8948305</v>
      </c>
      <c r="B325" t="str">
        <f t="shared" si="10"/>
        <v>89483050180</v>
      </c>
      <c r="C325">
        <v>2026</v>
      </c>
      <c r="D325" s="2" t="s">
        <v>396</v>
      </c>
      <c r="E325" s="2" t="s">
        <v>159</v>
      </c>
      <c r="F325" t="s">
        <v>160</v>
      </c>
      <c r="G325">
        <v>6</v>
      </c>
      <c r="H325">
        <v>100569.09</v>
      </c>
      <c r="I325" t="str">
        <f>IF(D325="","",VLOOKUP(D325,'Source CC List'!B:C,2,FALSE))</f>
        <v>8948305</v>
      </c>
      <c r="J325" t="str">
        <f t="shared" si="11"/>
        <v>89483050180</v>
      </c>
    </row>
    <row r="326" spans="1:10" x14ac:dyDescent="0.3">
      <c r="A326" t="str">
        <f>IF(D326="","",VLOOKUP(D326,'Source CC List'!B:C,2,FALSE))</f>
        <v>3350293</v>
      </c>
      <c r="B326" t="str">
        <f t="shared" si="10"/>
        <v>33502930180</v>
      </c>
      <c r="C326">
        <v>2026</v>
      </c>
      <c r="D326" s="2" t="s">
        <v>397</v>
      </c>
      <c r="E326" s="2" t="s">
        <v>159</v>
      </c>
      <c r="F326" t="s">
        <v>160</v>
      </c>
      <c r="G326">
        <v>6</v>
      </c>
      <c r="H326">
        <v>534724.34</v>
      </c>
      <c r="I326" t="str">
        <f>IF(D326="","",VLOOKUP(D326,'Source CC List'!B:C,2,FALSE))</f>
        <v>3350293</v>
      </c>
      <c r="J326" t="str">
        <f t="shared" si="11"/>
        <v>33502930180</v>
      </c>
    </row>
    <row r="327" spans="1:10" x14ac:dyDescent="0.3">
      <c r="A327" t="str">
        <f>IF(D327="","",VLOOKUP(D327,'Source CC List'!B:C,2,FALSE))</f>
        <v>3420010</v>
      </c>
      <c r="B327" t="str">
        <f t="shared" si="10"/>
        <v>34200101182</v>
      </c>
      <c r="C327">
        <v>2026</v>
      </c>
      <c r="D327" s="2" t="s">
        <v>398</v>
      </c>
      <c r="E327" s="2" t="s">
        <v>219</v>
      </c>
      <c r="F327" t="s">
        <v>160</v>
      </c>
      <c r="G327">
        <v>6</v>
      </c>
      <c r="H327">
        <v>8198.0499999999993</v>
      </c>
      <c r="I327" t="str">
        <f>IF(D327="","",VLOOKUP(D327,'Source CC List'!B:C,2,FALSE))</f>
        <v>3420010</v>
      </c>
      <c r="J327" t="str">
        <f t="shared" si="11"/>
        <v>34200101182</v>
      </c>
    </row>
    <row r="328" spans="1:10" x14ac:dyDescent="0.3">
      <c r="A328" t="str">
        <f>IF(D328="","",VLOOKUP(D328,'Source CC List'!B:C,2,FALSE))</f>
        <v>3443460</v>
      </c>
      <c r="B328" t="str">
        <f t="shared" si="10"/>
        <v>34434600180</v>
      </c>
      <c r="C328">
        <v>2026</v>
      </c>
      <c r="D328" s="2" t="s">
        <v>399</v>
      </c>
      <c r="E328" s="2" t="s">
        <v>159</v>
      </c>
      <c r="F328" t="s">
        <v>160</v>
      </c>
      <c r="G328">
        <v>6</v>
      </c>
      <c r="H328">
        <v>1876572.52</v>
      </c>
      <c r="I328" t="str">
        <f>IF(D328="","",VLOOKUP(D328,'Source CC List'!B:C,2,FALSE))</f>
        <v>3443460</v>
      </c>
      <c r="J328" t="str">
        <f t="shared" si="11"/>
        <v>34434600180</v>
      </c>
    </row>
    <row r="329" spans="1:10" x14ac:dyDescent="0.3">
      <c r="A329" t="str">
        <f>IF(D329="","",VLOOKUP(D329,'Source CC List'!B:C,2,FALSE))</f>
        <v>3443470</v>
      </c>
      <c r="B329" t="str">
        <f t="shared" si="10"/>
        <v>34434700180</v>
      </c>
      <c r="C329">
        <v>2026</v>
      </c>
      <c r="D329" s="2" t="s">
        <v>400</v>
      </c>
      <c r="E329" s="2" t="s">
        <v>159</v>
      </c>
      <c r="F329" t="s">
        <v>160</v>
      </c>
      <c r="G329">
        <v>6</v>
      </c>
      <c r="H329">
        <v>2573829.41</v>
      </c>
      <c r="I329" t="str">
        <f>IF(D329="","",VLOOKUP(D329,'Source CC List'!B:C,2,FALSE))</f>
        <v>3443470</v>
      </c>
      <c r="J329" t="str">
        <f t="shared" si="11"/>
        <v>34434700180</v>
      </c>
    </row>
    <row r="330" spans="1:10" x14ac:dyDescent="0.3">
      <c r="A330" t="str">
        <f>IF(D330="","",VLOOKUP(D330,'Source CC List'!B:C,2,FALSE))</f>
        <v>3443480</v>
      </c>
      <c r="B330" t="str">
        <f t="shared" si="10"/>
        <v>34434800180</v>
      </c>
      <c r="C330">
        <v>2026</v>
      </c>
      <c r="D330" s="2" t="s">
        <v>401</v>
      </c>
      <c r="E330" s="2" t="s">
        <v>159</v>
      </c>
      <c r="F330" t="s">
        <v>160</v>
      </c>
      <c r="G330">
        <v>6</v>
      </c>
      <c r="H330">
        <v>2034490.77</v>
      </c>
      <c r="I330" t="str">
        <f>IF(D330="","",VLOOKUP(D330,'Source CC List'!B:C,2,FALSE))</f>
        <v>3443480</v>
      </c>
      <c r="J330" t="str">
        <f t="shared" si="11"/>
        <v>34434800180</v>
      </c>
    </row>
    <row r="331" spans="1:10" x14ac:dyDescent="0.3">
      <c r="A331" t="str">
        <f>IF(D331="","",VLOOKUP(D331,'Source CC List'!B:C,2,FALSE))</f>
        <v>3443490</v>
      </c>
      <c r="B331" t="str">
        <f t="shared" si="10"/>
        <v>34434900180</v>
      </c>
      <c r="C331">
        <v>2026</v>
      </c>
      <c r="D331" s="2" t="s">
        <v>402</v>
      </c>
      <c r="E331" s="2" t="s">
        <v>159</v>
      </c>
      <c r="F331" t="s">
        <v>160</v>
      </c>
      <c r="G331">
        <v>6</v>
      </c>
      <c r="H331">
        <v>2928635.4</v>
      </c>
      <c r="I331" t="str">
        <f>IF(D331="","",VLOOKUP(D331,'Source CC List'!B:C,2,FALSE))</f>
        <v>3443490</v>
      </c>
      <c r="J331" t="str">
        <f t="shared" si="11"/>
        <v>34434900180</v>
      </c>
    </row>
    <row r="332" spans="1:10" x14ac:dyDescent="0.3">
      <c r="A332" t="str">
        <f>IF(D332="","",VLOOKUP(D332,'Source CC List'!B:C,2,FALSE))</f>
        <v>3443500</v>
      </c>
      <c r="B332" t="str">
        <f t="shared" si="10"/>
        <v>34435000180</v>
      </c>
      <c r="C332">
        <v>2026</v>
      </c>
      <c r="D332" s="2" t="s">
        <v>403</v>
      </c>
      <c r="E332" s="2" t="s">
        <v>159</v>
      </c>
      <c r="F332" t="s">
        <v>160</v>
      </c>
      <c r="G332">
        <v>6</v>
      </c>
      <c r="H332">
        <v>6992269.6399999997</v>
      </c>
      <c r="I332" t="str">
        <f>IF(D332="","",VLOOKUP(D332,'Source CC List'!B:C,2,FALSE))</f>
        <v>3443500</v>
      </c>
      <c r="J332" t="str">
        <f t="shared" si="11"/>
        <v>34435000180</v>
      </c>
    </row>
    <row r="333" spans="1:10" x14ac:dyDescent="0.3">
      <c r="A333" t="str">
        <f>IF(D333="","",VLOOKUP(D333,'Source CC List'!B:C,2,FALSE))</f>
        <v>3530307</v>
      </c>
      <c r="B333" t="str">
        <f t="shared" si="10"/>
        <v>35303070180</v>
      </c>
      <c r="C333">
        <v>2026</v>
      </c>
      <c r="D333" s="2" t="s">
        <v>405</v>
      </c>
      <c r="E333" s="2" t="s">
        <v>159</v>
      </c>
      <c r="F333" t="s">
        <v>160</v>
      </c>
      <c r="G333">
        <v>6</v>
      </c>
      <c r="H333">
        <v>158223.04999999999</v>
      </c>
      <c r="I333" t="str">
        <f>IF(D333="","",VLOOKUP(D333,'Source CC List'!B:C,2,FALSE))</f>
        <v>3530307</v>
      </c>
      <c r="J333" t="str">
        <f t="shared" si="11"/>
        <v>35303070180</v>
      </c>
    </row>
    <row r="334" spans="1:10" x14ac:dyDescent="0.3">
      <c r="A334" t="str">
        <f>IF(D334="","",VLOOKUP(D334,'Source CC List'!B:C,2,FALSE))</f>
        <v>3530307</v>
      </c>
      <c r="B334" t="str">
        <f t="shared" si="10"/>
        <v>35303070182</v>
      </c>
      <c r="C334">
        <v>2026</v>
      </c>
      <c r="D334" s="2" t="s">
        <v>405</v>
      </c>
      <c r="E334" s="2" t="s">
        <v>179</v>
      </c>
      <c r="F334" t="s">
        <v>160</v>
      </c>
      <c r="G334">
        <v>6</v>
      </c>
      <c r="H334">
        <v>208842.47</v>
      </c>
      <c r="I334" t="str">
        <f>IF(D334="","",VLOOKUP(D334,'Source CC List'!B:C,2,FALSE))</f>
        <v>3530307</v>
      </c>
      <c r="J334" t="str">
        <f t="shared" si="11"/>
        <v>35303070182</v>
      </c>
    </row>
    <row r="335" spans="1:10" x14ac:dyDescent="0.3">
      <c r="A335" t="str">
        <f>IF(D335="","",VLOOKUP(D335,'Source CC List'!B:C,2,FALSE))</f>
        <v>3530307</v>
      </c>
      <c r="B335" t="str">
        <f t="shared" si="10"/>
        <v>35303070183</v>
      </c>
      <c r="C335">
        <v>2026</v>
      </c>
      <c r="D335" s="2" t="s">
        <v>405</v>
      </c>
      <c r="E335" s="2" t="s">
        <v>170</v>
      </c>
      <c r="F335" t="s">
        <v>160</v>
      </c>
      <c r="G335">
        <v>6</v>
      </c>
      <c r="H335">
        <v>630287.89</v>
      </c>
      <c r="I335" t="str">
        <f>IF(D335="","",VLOOKUP(D335,'Source CC List'!B:C,2,FALSE))</f>
        <v>3530307</v>
      </c>
      <c r="J335" t="str">
        <f t="shared" si="11"/>
        <v>35303070183</v>
      </c>
    </row>
    <row r="336" spans="1:10" x14ac:dyDescent="0.3">
      <c r="A336" t="str">
        <f>IF(D336="","",VLOOKUP(D336,'Source CC List'!B:C,2,FALSE))</f>
        <v>3530307</v>
      </c>
      <c r="B336" t="str">
        <f t="shared" si="10"/>
        <v>35303070184</v>
      </c>
      <c r="C336">
        <v>2026</v>
      </c>
      <c r="D336" s="2" t="s">
        <v>405</v>
      </c>
      <c r="E336" s="2" t="s">
        <v>171</v>
      </c>
      <c r="F336" t="s">
        <v>160</v>
      </c>
      <c r="G336">
        <v>6</v>
      </c>
      <c r="H336">
        <v>380951.27</v>
      </c>
      <c r="I336" t="str">
        <f>IF(D336="","",VLOOKUP(D336,'Source CC List'!B:C,2,FALSE))</f>
        <v>3530307</v>
      </c>
      <c r="J336" t="str">
        <f t="shared" si="11"/>
        <v>35303070184</v>
      </c>
    </row>
    <row r="337" spans="1:10" x14ac:dyDescent="0.3">
      <c r="A337" t="str">
        <f>IF(D337="","",VLOOKUP(D337,'Source CC List'!B:C,2,FALSE))</f>
        <v>3530307</v>
      </c>
      <c r="B337" t="str">
        <f t="shared" si="10"/>
        <v>35303070986</v>
      </c>
      <c r="C337">
        <v>2026</v>
      </c>
      <c r="D337" s="2" t="s">
        <v>405</v>
      </c>
      <c r="E337" s="2" t="s">
        <v>406</v>
      </c>
      <c r="F337" t="s">
        <v>160</v>
      </c>
      <c r="G337">
        <v>6</v>
      </c>
      <c r="H337">
        <v>166033.64000000001</v>
      </c>
      <c r="I337" t="str">
        <f>IF(D337="","",VLOOKUP(D337,'Source CC List'!B:C,2,FALSE))</f>
        <v>3530307</v>
      </c>
      <c r="J337" t="str">
        <f t="shared" si="11"/>
        <v>35303070986</v>
      </c>
    </row>
    <row r="338" spans="1:10" x14ac:dyDescent="0.3">
      <c r="A338" t="str">
        <f>IF(D338="","",VLOOKUP(D338,'Source CC List'!B:C,2,FALSE))</f>
        <v>3543625</v>
      </c>
      <c r="B338" t="str">
        <f t="shared" si="10"/>
        <v>35436250180</v>
      </c>
      <c r="C338">
        <v>2026</v>
      </c>
      <c r="D338" s="2" t="s">
        <v>407</v>
      </c>
      <c r="E338" s="2" t="s">
        <v>159</v>
      </c>
      <c r="F338" t="s">
        <v>160</v>
      </c>
      <c r="G338">
        <v>6</v>
      </c>
      <c r="H338">
        <v>5926392.5</v>
      </c>
      <c r="I338" t="str">
        <f>IF(D338="","",VLOOKUP(D338,'Source CC List'!B:C,2,FALSE))</f>
        <v>3543625</v>
      </c>
      <c r="J338" t="str">
        <f t="shared" si="11"/>
        <v>35436250180</v>
      </c>
    </row>
    <row r="339" spans="1:10" x14ac:dyDescent="0.3">
      <c r="A339" t="str">
        <f>IF(D339="","",VLOOKUP(D339,'Source CC List'!B:C,2,FALSE))</f>
        <v>3610000</v>
      </c>
      <c r="B339" t="str">
        <f t="shared" si="10"/>
        <v>36100002380</v>
      </c>
      <c r="C339">
        <v>2026</v>
      </c>
      <c r="D339" s="2" t="s">
        <v>408</v>
      </c>
      <c r="E339" s="2" t="s">
        <v>409</v>
      </c>
      <c r="F339" t="s">
        <v>160</v>
      </c>
      <c r="G339">
        <v>6</v>
      </c>
      <c r="H339">
        <v>710330.32</v>
      </c>
      <c r="I339" t="str">
        <f>IF(D339="","",VLOOKUP(D339,'Source CC List'!B:C,2,FALSE))</f>
        <v>3610000</v>
      </c>
      <c r="J339" t="str">
        <f t="shared" si="11"/>
        <v>36100002380</v>
      </c>
    </row>
    <row r="340" spans="1:10" x14ac:dyDescent="0.3">
      <c r="A340" t="str">
        <f>IF(D340="","",VLOOKUP(D340,'Source CC List'!B:C,2,FALSE))</f>
        <v>3610000</v>
      </c>
      <c r="B340" t="str">
        <f t="shared" si="10"/>
        <v>36100000283</v>
      </c>
      <c r="C340">
        <v>2026</v>
      </c>
      <c r="D340" s="2" t="s">
        <v>408</v>
      </c>
      <c r="E340" s="2" t="s">
        <v>167</v>
      </c>
      <c r="F340" t="s">
        <v>160</v>
      </c>
      <c r="G340">
        <v>6</v>
      </c>
      <c r="H340">
        <v>164923.48000000001</v>
      </c>
      <c r="I340" t="str">
        <f>IF(D340="","",VLOOKUP(D340,'Source CC List'!B:C,2,FALSE))</f>
        <v>3610000</v>
      </c>
      <c r="J340" t="str">
        <f t="shared" si="11"/>
        <v>36100000283</v>
      </c>
    </row>
    <row r="341" spans="1:10" x14ac:dyDescent="0.3">
      <c r="A341" t="str">
        <f>IF(D341="","",VLOOKUP(D341,'Source CC List'!B:C,2,FALSE))</f>
        <v>3630314</v>
      </c>
      <c r="B341" t="str">
        <f t="shared" si="10"/>
        <v>36303140180</v>
      </c>
      <c r="C341">
        <v>2026</v>
      </c>
      <c r="D341" s="2" t="s">
        <v>410</v>
      </c>
      <c r="E341" s="2" t="s">
        <v>159</v>
      </c>
      <c r="F341" t="s">
        <v>160</v>
      </c>
      <c r="G341">
        <v>6</v>
      </c>
      <c r="H341">
        <v>739972.53</v>
      </c>
      <c r="I341" t="str">
        <f>IF(D341="","",VLOOKUP(D341,'Source CC List'!B:C,2,FALSE))</f>
        <v>3630314</v>
      </c>
      <c r="J341" t="str">
        <f t="shared" si="11"/>
        <v>36303140180</v>
      </c>
    </row>
    <row r="342" spans="1:10" x14ac:dyDescent="0.3">
      <c r="A342" t="str">
        <f>IF(D342="","",VLOOKUP(D342,'Source CC List'!B:C,2,FALSE))</f>
        <v>3630688</v>
      </c>
      <c r="B342" t="str">
        <f t="shared" si="10"/>
        <v>36306880180</v>
      </c>
      <c r="C342">
        <v>2026</v>
      </c>
      <c r="D342" s="2" t="s">
        <v>411</v>
      </c>
      <c r="E342" s="2" t="s">
        <v>159</v>
      </c>
      <c r="F342" t="s">
        <v>160</v>
      </c>
      <c r="G342">
        <v>6</v>
      </c>
      <c r="H342">
        <v>23235.19</v>
      </c>
      <c r="I342" t="str">
        <f>IF(D342="","",VLOOKUP(D342,'Source CC List'!B:C,2,FALSE))</f>
        <v>3630688</v>
      </c>
      <c r="J342" t="str">
        <f t="shared" si="11"/>
        <v>36306880180</v>
      </c>
    </row>
    <row r="343" spans="1:10" x14ac:dyDescent="0.3">
      <c r="A343" t="str">
        <f>IF(D343="","",VLOOKUP(D343,'Source CC List'!B:C,2,FALSE))</f>
        <v>3643640</v>
      </c>
      <c r="B343" t="str">
        <f t="shared" si="10"/>
        <v>36436400180</v>
      </c>
      <c r="C343">
        <v>2026</v>
      </c>
      <c r="D343" s="2" t="s">
        <v>412</v>
      </c>
      <c r="E343" s="2" t="s">
        <v>159</v>
      </c>
      <c r="F343" t="s">
        <v>160</v>
      </c>
      <c r="G343">
        <v>6</v>
      </c>
      <c r="H343">
        <v>159344.12</v>
      </c>
      <c r="I343" t="str">
        <f>IF(D343="","",VLOOKUP(D343,'Source CC List'!B:C,2,FALSE))</f>
        <v>3643640</v>
      </c>
      <c r="J343" t="str">
        <f t="shared" si="11"/>
        <v>36436400180</v>
      </c>
    </row>
    <row r="344" spans="1:10" x14ac:dyDescent="0.3">
      <c r="A344" t="str">
        <f>IF(D344="","",VLOOKUP(D344,'Source CC List'!B:C,2,FALSE))</f>
        <v>3643675</v>
      </c>
      <c r="B344" t="str">
        <f t="shared" si="10"/>
        <v>36436750180</v>
      </c>
      <c r="C344">
        <v>2026</v>
      </c>
      <c r="D344" s="2" t="s">
        <v>413</v>
      </c>
      <c r="E344" s="2" t="s">
        <v>159</v>
      </c>
      <c r="F344" t="s">
        <v>160</v>
      </c>
      <c r="G344">
        <v>6</v>
      </c>
      <c r="H344">
        <v>5029378.99</v>
      </c>
      <c r="I344" t="str">
        <f>IF(D344="","",VLOOKUP(D344,'Source CC List'!B:C,2,FALSE))</f>
        <v>3643675</v>
      </c>
      <c r="J344" t="str">
        <f t="shared" si="11"/>
        <v>36436750180</v>
      </c>
    </row>
    <row r="345" spans="1:10" x14ac:dyDescent="0.3">
      <c r="A345" t="str">
        <f>IF(D345="","",VLOOKUP(D345,'Source CC List'!B:C,2,FALSE))</f>
        <v>3643695</v>
      </c>
      <c r="B345" t="str">
        <f t="shared" si="10"/>
        <v>36436950180</v>
      </c>
      <c r="C345">
        <v>2026</v>
      </c>
      <c r="D345" s="2" t="s">
        <v>414</v>
      </c>
      <c r="E345" s="2" t="s">
        <v>159</v>
      </c>
      <c r="F345" t="s">
        <v>160</v>
      </c>
      <c r="G345">
        <v>6</v>
      </c>
      <c r="H345">
        <v>1786436.26</v>
      </c>
      <c r="I345" t="str">
        <f>IF(D345="","",VLOOKUP(D345,'Source CC List'!B:C,2,FALSE))</f>
        <v>3643695</v>
      </c>
      <c r="J345" t="str">
        <f t="shared" si="11"/>
        <v>36436950180</v>
      </c>
    </row>
    <row r="346" spans="1:10" x14ac:dyDescent="0.3">
      <c r="A346" t="str">
        <f>IF(D346="","",VLOOKUP(D346,'Source CC List'!B:C,2,FALSE))</f>
        <v>3643710</v>
      </c>
      <c r="B346" t="str">
        <f t="shared" si="10"/>
        <v>36437100180</v>
      </c>
      <c r="C346">
        <v>2026</v>
      </c>
      <c r="D346" s="2" t="s">
        <v>415</v>
      </c>
      <c r="E346" s="2" t="s">
        <v>159</v>
      </c>
      <c r="F346" t="s">
        <v>160</v>
      </c>
      <c r="G346">
        <v>6</v>
      </c>
      <c r="H346">
        <v>986689.51</v>
      </c>
      <c r="I346" t="str">
        <f>IF(D346="","",VLOOKUP(D346,'Source CC List'!B:C,2,FALSE))</f>
        <v>3643710</v>
      </c>
      <c r="J346" t="str">
        <f t="shared" si="11"/>
        <v>36437100180</v>
      </c>
    </row>
    <row r="347" spans="1:10" x14ac:dyDescent="0.3">
      <c r="A347" t="str">
        <f>IF(D347="","",VLOOKUP(D347,'Source CC List'!B:C,2,FALSE))</f>
        <v>3643710</v>
      </c>
      <c r="B347" t="str">
        <f t="shared" si="10"/>
        <v>36437100186</v>
      </c>
      <c r="C347">
        <v>2026</v>
      </c>
      <c r="D347" s="2" t="s">
        <v>415</v>
      </c>
      <c r="E347" s="2" t="s">
        <v>190</v>
      </c>
      <c r="F347" t="s">
        <v>160</v>
      </c>
      <c r="G347">
        <v>6</v>
      </c>
      <c r="H347">
        <v>112472.22</v>
      </c>
      <c r="I347" t="str">
        <f>IF(D347="","",VLOOKUP(D347,'Source CC List'!B:C,2,FALSE))</f>
        <v>3643710</v>
      </c>
      <c r="J347" t="str">
        <f t="shared" si="11"/>
        <v>36437100186</v>
      </c>
    </row>
    <row r="348" spans="1:10" x14ac:dyDescent="0.3">
      <c r="A348" t="str">
        <f>IF(D348="","",VLOOKUP(D348,'Source CC List'!B:C,2,FALSE))</f>
        <v>3661083</v>
      </c>
      <c r="B348" t="str">
        <f t="shared" si="10"/>
        <v>36610838684</v>
      </c>
      <c r="C348">
        <v>2026</v>
      </c>
      <c r="D348" s="2" t="s">
        <v>416</v>
      </c>
      <c r="E348" s="2" t="s">
        <v>295</v>
      </c>
      <c r="F348" t="s">
        <v>160</v>
      </c>
      <c r="G348">
        <v>6</v>
      </c>
      <c r="H348">
        <v>33029.07</v>
      </c>
      <c r="I348" t="str">
        <f>IF(D348="","",VLOOKUP(D348,'Source CC List'!B:C,2,FALSE))</f>
        <v>3661083</v>
      </c>
      <c r="J348" t="str">
        <f t="shared" si="11"/>
        <v>36610838684</v>
      </c>
    </row>
    <row r="349" spans="1:10" x14ac:dyDescent="0.3">
      <c r="A349" t="str">
        <f>IF(D349="","",VLOOKUP(D349,'Source CC List'!B:C,2,FALSE))</f>
        <v>3661084</v>
      </c>
      <c r="B349" t="str">
        <f t="shared" si="10"/>
        <v>36610848684</v>
      </c>
      <c r="C349">
        <v>2026</v>
      </c>
      <c r="D349" s="2" t="s">
        <v>417</v>
      </c>
      <c r="E349" s="2" t="s">
        <v>295</v>
      </c>
      <c r="F349" t="s">
        <v>160</v>
      </c>
      <c r="G349">
        <v>6</v>
      </c>
      <c r="H349">
        <v>38137.919999999998</v>
      </c>
      <c r="I349" t="str">
        <f>IF(D349="","",VLOOKUP(D349,'Source CC List'!B:C,2,FALSE))</f>
        <v>3661084</v>
      </c>
      <c r="J349" t="str">
        <f t="shared" si="11"/>
        <v>36610848684</v>
      </c>
    </row>
    <row r="350" spans="1:10" x14ac:dyDescent="0.3">
      <c r="A350" t="str">
        <f>IF(D350="","",VLOOKUP(D350,'Source CC List'!B:C,2,FALSE))</f>
        <v>3661087</v>
      </c>
      <c r="B350" t="str">
        <f t="shared" si="10"/>
        <v>36610878684</v>
      </c>
      <c r="C350">
        <v>2026</v>
      </c>
      <c r="D350" s="2" t="s">
        <v>418</v>
      </c>
      <c r="E350" s="2" t="s">
        <v>295</v>
      </c>
      <c r="F350" t="s">
        <v>160</v>
      </c>
      <c r="G350">
        <v>6</v>
      </c>
      <c r="H350">
        <v>44675.8</v>
      </c>
      <c r="I350" t="str">
        <f>IF(D350="","",VLOOKUP(D350,'Source CC List'!B:C,2,FALSE))</f>
        <v>3661087</v>
      </c>
      <c r="J350" t="str">
        <f t="shared" si="11"/>
        <v>36610878684</v>
      </c>
    </row>
    <row r="351" spans="1:10" x14ac:dyDescent="0.3">
      <c r="A351" t="str">
        <f>IF(D351="","",VLOOKUP(D351,'Source CC List'!B:C,2,FALSE))</f>
        <v>3730437</v>
      </c>
      <c r="B351" t="str">
        <f t="shared" si="10"/>
        <v>37304370181</v>
      </c>
      <c r="C351">
        <v>2026</v>
      </c>
      <c r="D351" s="2" t="s">
        <v>419</v>
      </c>
      <c r="E351" s="2" t="s">
        <v>185</v>
      </c>
      <c r="F351" t="s">
        <v>160</v>
      </c>
      <c r="G351">
        <v>6</v>
      </c>
      <c r="H351">
        <v>50881.52</v>
      </c>
      <c r="I351" t="str">
        <f>IF(D351="","",VLOOKUP(D351,'Source CC List'!B:C,2,FALSE))</f>
        <v>3730437</v>
      </c>
      <c r="J351" t="str">
        <f t="shared" si="11"/>
        <v>37304370181</v>
      </c>
    </row>
    <row r="352" spans="1:10" x14ac:dyDescent="0.3">
      <c r="A352" t="str">
        <f>IF(D352="","",VLOOKUP(D352,'Source CC List'!B:C,2,FALSE))</f>
        <v>3730691</v>
      </c>
      <c r="B352" t="str">
        <f t="shared" si="10"/>
        <v>37306910283</v>
      </c>
      <c r="C352">
        <v>2026</v>
      </c>
      <c r="D352" s="2" t="s">
        <v>420</v>
      </c>
      <c r="E352" s="2" t="s">
        <v>167</v>
      </c>
      <c r="F352" t="s">
        <v>160</v>
      </c>
      <c r="G352">
        <v>6</v>
      </c>
      <c r="H352">
        <v>72649.94</v>
      </c>
      <c r="I352" t="str">
        <f>IF(D352="","",VLOOKUP(D352,'Source CC List'!B:C,2,FALSE))</f>
        <v>3730691</v>
      </c>
      <c r="J352" t="str">
        <f t="shared" si="11"/>
        <v>37306910283</v>
      </c>
    </row>
    <row r="353" spans="1:10" x14ac:dyDescent="0.3">
      <c r="A353" t="str">
        <f>IF(D353="","",VLOOKUP(D353,'Source CC List'!B:C,2,FALSE))</f>
        <v>3743785</v>
      </c>
      <c r="B353" t="str">
        <f t="shared" si="10"/>
        <v>37437850180</v>
      </c>
      <c r="C353">
        <v>2026</v>
      </c>
      <c r="D353" s="2" t="s">
        <v>421</v>
      </c>
      <c r="E353" s="2" t="s">
        <v>159</v>
      </c>
      <c r="F353" t="s">
        <v>160</v>
      </c>
      <c r="G353">
        <v>6</v>
      </c>
      <c r="H353">
        <v>2194193.79</v>
      </c>
      <c r="I353" t="str">
        <f>IF(D353="","",VLOOKUP(D353,'Source CC List'!B:C,2,FALSE))</f>
        <v>3743785</v>
      </c>
      <c r="J353" t="str">
        <f t="shared" si="11"/>
        <v>37437850180</v>
      </c>
    </row>
    <row r="354" spans="1:10" x14ac:dyDescent="0.3">
      <c r="A354" t="str">
        <f>IF(D354="","",VLOOKUP(D354,'Source CC List'!B:C,2,FALSE))</f>
        <v>3743785</v>
      </c>
      <c r="B354" t="str">
        <f t="shared" si="10"/>
        <v>37437850187</v>
      </c>
      <c r="C354">
        <v>2026</v>
      </c>
      <c r="D354" s="2" t="s">
        <v>421</v>
      </c>
      <c r="E354" s="2" t="s">
        <v>422</v>
      </c>
      <c r="F354" t="s">
        <v>160</v>
      </c>
      <c r="G354">
        <v>6</v>
      </c>
      <c r="H354">
        <v>1994531.59</v>
      </c>
      <c r="I354" t="str">
        <f>IF(D354="","",VLOOKUP(D354,'Source CC List'!B:C,2,FALSE))</f>
        <v>3743785</v>
      </c>
      <c r="J354" t="str">
        <f t="shared" si="11"/>
        <v>37437850187</v>
      </c>
    </row>
    <row r="355" spans="1:10" x14ac:dyDescent="0.3">
      <c r="A355" t="str">
        <f>IF(D355="","",VLOOKUP(D355,'Source CC List'!B:C,2,FALSE))</f>
        <v>3743815</v>
      </c>
      <c r="B355" t="str">
        <f t="shared" si="10"/>
        <v>37438150180</v>
      </c>
      <c r="C355">
        <v>2026</v>
      </c>
      <c r="D355" s="2" t="s">
        <v>423</v>
      </c>
      <c r="E355" s="2" t="s">
        <v>159</v>
      </c>
      <c r="F355" t="s">
        <v>160</v>
      </c>
      <c r="G355">
        <v>6</v>
      </c>
      <c r="H355">
        <v>702914.22</v>
      </c>
      <c r="I355" t="str">
        <f>IF(D355="","",VLOOKUP(D355,'Source CC List'!B:C,2,FALSE))</f>
        <v>3743815</v>
      </c>
      <c r="J355" t="str">
        <f t="shared" si="11"/>
        <v>37438150180</v>
      </c>
    </row>
    <row r="356" spans="1:10" x14ac:dyDescent="0.3">
      <c r="A356" t="str">
        <f>IF(D356="","",VLOOKUP(D356,'Source CC List'!B:C,2,FALSE))</f>
        <v>3743815</v>
      </c>
      <c r="B356" t="str">
        <f t="shared" si="10"/>
        <v>37438150287</v>
      </c>
      <c r="C356">
        <v>2026</v>
      </c>
      <c r="D356" s="2" t="s">
        <v>423</v>
      </c>
      <c r="E356" s="2" t="s">
        <v>175</v>
      </c>
      <c r="F356" t="s">
        <v>160</v>
      </c>
      <c r="G356">
        <v>6</v>
      </c>
      <c r="H356">
        <v>626466.82999999996</v>
      </c>
      <c r="I356" t="str">
        <f>IF(D356="","",VLOOKUP(D356,'Source CC List'!B:C,2,FALSE))</f>
        <v>3743815</v>
      </c>
      <c r="J356" t="str">
        <f t="shared" si="11"/>
        <v>37438150287</v>
      </c>
    </row>
    <row r="357" spans="1:10" x14ac:dyDescent="0.3">
      <c r="A357" t="str">
        <f>IF(D357="","",VLOOKUP(D357,'Source CC List'!B:C,2,FALSE))</f>
        <v>6646630</v>
      </c>
      <c r="B357" t="str">
        <f t="shared" si="10"/>
        <v>66466300180</v>
      </c>
      <c r="C357">
        <v>2026</v>
      </c>
      <c r="D357" s="2" t="s">
        <v>424</v>
      </c>
      <c r="E357" s="2" t="s">
        <v>159</v>
      </c>
      <c r="F357" t="s">
        <v>160</v>
      </c>
      <c r="G357">
        <v>6</v>
      </c>
      <c r="H357">
        <v>107912.17</v>
      </c>
      <c r="I357" t="str">
        <f>IF(D357="","",VLOOKUP(D357,'Source CC List'!B:C,2,FALSE))</f>
        <v>6646630</v>
      </c>
      <c r="J357" t="str">
        <f t="shared" si="11"/>
        <v>66466300180</v>
      </c>
    </row>
    <row r="358" spans="1:10" x14ac:dyDescent="0.3">
      <c r="A358" t="str">
        <f>IF(D358="","",VLOOKUP(D358,'Source CC List'!B:C,2,FALSE))</f>
        <v>9148535</v>
      </c>
      <c r="B358" t="str">
        <f t="shared" si="10"/>
        <v>91485350180</v>
      </c>
      <c r="C358">
        <v>2026</v>
      </c>
      <c r="D358" s="2" t="s">
        <v>425</v>
      </c>
      <c r="E358" s="2" t="s">
        <v>159</v>
      </c>
      <c r="F358" t="s">
        <v>160</v>
      </c>
      <c r="G358">
        <v>6</v>
      </c>
      <c r="H358">
        <v>290127.42</v>
      </c>
      <c r="I358" t="str">
        <f>IF(D358="","",VLOOKUP(D358,'Source CC List'!B:C,2,FALSE))</f>
        <v>9148535</v>
      </c>
      <c r="J358" t="str">
        <f t="shared" si="11"/>
        <v>91485350180</v>
      </c>
    </row>
    <row r="359" spans="1:10" x14ac:dyDescent="0.3">
      <c r="A359" t="str">
        <f>IF(D359="","",VLOOKUP(D359,'Source CC List'!B:C,2,FALSE))</f>
        <v>3750266</v>
      </c>
      <c r="B359" t="str">
        <f t="shared" si="10"/>
        <v>37502660180</v>
      </c>
      <c r="C359">
        <v>2026</v>
      </c>
      <c r="D359" s="2" t="s">
        <v>9626</v>
      </c>
      <c r="E359" s="2" t="s">
        <v>159</v>
      </c>
      <c r="F359" t="s">
        <v>160</v>
      </c>
      <c r="G359">
        <v>6</v>
      </c>
      <c r="H359">
        <v>326370.65000000002</v>
      </c>
      <c r="I359" t="str">
        <f>IF(D359="","",VLOOKUP(D359,'Source CC List'!B:C,2,FALSE))</f>
        <v>3750266</v>
      </c>
      <c r="J359" t="str">
        <f t="shared" si="11"/>
        <v>37502660180</v>
      </c>
    </row>
    <row r="360" spans="1:10" x14ac:dyDescent="0.3">
      <c r="A360" t="str">
        <f>IF(D360="","",VLOOKUP(D360,'Source CC List'!B:C,2,FALSE))</f>
        <v>3810000</v>
      </c>
      <c r="B360" t="str">
        <f t="shared" si="10"/>
        <v>38100000187</v>
      </c>
      <c r="C360">
        <v>2026</v>
      </c>
      <c r="D360" s="2" t="s">
        <v>426</v>
      </c>
      <c r="E360" s="2" t="s">
        <v>422</v>
      </c>
      <c r="F360" t="s">
        <v>160</v>
      </c>
      <c r="G360">
        <v>6</v>
      </c>
      <c r="H360">
        <v>405793.33</v>
      </c>
      <c r="I360" t="str">
        <f>IF(D360="","",VLOOKUP(D360,'Source CC List'!B:C,2,FALSE))</f>
        <v>3810000</v>
      </c>
      <c r="J360" t="str">
        <f t="shared" si="11"/>
        <v>38100000187</v>
      </c>
    </row>
    <row r="361" spans="1:10" x14ac:dyDescent="0.3">
      <c r="A361" t="str">
        <f>IF(D361="","",VLOOKUP(D361,'Source CC List'!B:C,2,FALSE))</f>
        <v>3830417</v>
      </c>
      <c r="B361" t="str">
        <f t="shared" si="10"/>
        <v>38304171380</v>
      </c>
      <c r="C361">
        <v>2026</v>
      </c>
      <c r="D361" s="2" t="s">
        <v>427</v>
      </c>
      <c r="E361" s="2" t="s">
        <v>168</v>
      </c>
      <c r="F361" t="s">
        <v>160</v>
      </c>
      <c r="G361">
        <v>6</v>
      </c>
      <c r="H361">
        <v>70784.12</v>
      </c>
      <c r="I361" t="str">
        <f>IF(D361="","",VLOOKUP(D361,'Source CC List'!B:C,2,FALSE))</f>
        <v>3830417</v>
      </c>
      <c r="J361" t="str">
        <f t="shared" si="11"/>
        <v>38304171380</v>
      </c>
    </row>
    <row r="362" spans="1:10" x14ac:dyDescent="0.3">
      <c r="A362" t="str">
        <f>IF(D362="","",VLOOKUP(D362,'Source CC List'!B:C,2,FALSE))</f>
        <v>3843945</v>
      </c>
      <c r="B362" t="str">
        <f t="shared" si="10"/>
        <v>38439450180</v>
      </c>
      <c r="C362">
        <v>2026</v>
      </c>
      <c r="D362" s="2" t="s">
        <v>428</v>
      </c>
      <c r="E362" s="2" t="s">
        <v>159</v>
      </c>
      <c r="F362" t="s">
        <v>160</v>
      </c>
      <c r="G362">
        <v>6</v>
      </c>
      <c r="H362">
        <v>3305377.37</v>
      </c>
      <c r="I362" t="str">
        <f>IF(D362="","",VLOOKUP(D362,'Source CC List'!B:C,2,FALSE))</f>
        <v>3843945</v>
      </c>
      <c r="J362" t="str">
        <f t="shared" si="11"/>
        <v>38439450180</v>
      </c>
    </row>
    <row r="363" spans="1:10" x14ac:dyDescent="0.3">
      <c r="A363" t="str">
        <f>IF(D363="","",VLOOKUP(D363,'Source CC List'!B:C,2,FALSE))</f>
        <v>3930316</v>
      </c>
      <c r="B363" t="str">
        <f t="shared" si="10"/>
        <v>39303160180</v>
      </c>
      <c r="C363">
        <v>2026</v>
      </c>
      <c r="D363" s="2" t="s">
        <v>429</v>
      </c>
      <c r="E363" s="2" t="s">
        <v>159</v>
      </c>
      <c r="F363" t="s">
        <v>160</v>
      </c>
      <c r="G363">
        <v>6</v>
      </c>
      <c r="H363">
        <v>120955.74</v>
      </c>
      <c r="I363" t="str">
        <f>IF(D363="","",VLOOKUP(D363,'Source CC List'!B:C,2,FALSE))</f>
        <v>3930316</v>
      </c>
      <c r="J363" t="str">
        <f t="shared" si="11"/>
        <v>39303160180</v>
      </c>
    </row>
    <row r="364" spans="1:10" x14ac:dyDescent="0.3">
      <c r="A364" t="str">
        <f>IF(D364="","",VLOOKUP(D364,'Source CC List'!B:C,2,FALSE))</f>
        <v>3930316</v>
      </c>
      <c r="B364" t="str">
        <f t="shared" si="10"/>
        <v>39303160283</v>
      </c>
      <c r="C364">
        <v>2026</v>
      </c>
      <c r="D364" s="2" t="s">
        <v>429</v>
      </c>
      <c r="E364" s="2" t="s">
        <v>167</v>
      </c>
      <c r="F364" t="s">
        <v>160</v>
      </c>
      <c r="G364">
        <v>6</v>
      </c>
      <c r="H364">
        <v>108165.86</v>
      </c>
      <c r="I364" t="str">
        <f>IF(D364="","",VLOOKUP(D364,'Source CC List'!B:C,2,FALSE))</f>
        <v>3930316</v>
      </c>
      <c r="J364" t="str">
        <f t="shared" si="11"/>
        <v>39303160283</v>
      </c>
    </row>
    <row r="365" spans="1:10" x14ac:dyDescent="0.3">
      <c r="A365" t="str">
        <f>IF(D365="","",VLOOKUP(D365,'Source CC List'!B:C,2,FALSE))</f>
        <v>3943995</v>
      </c>
      <c r="B365" t="str">
        <f t="shared" si="10"/>
        <v>39439950180</v>
      </c>
      <c r="C365">
        <v>2026</v>
      </c>
      <c r="D365" s="2" t="s">
        <v>430</v>
      </c>
      <c r="E365" s="2" t="s">
        <v>159</v>
      </c>
      <c r="F365" t="s">
        <v>160</v>
      </c>
      <c r="G365">
        <v>6</v>
      </c>
      <c r="H365">
        <v>3027283.06</v>
      </c>
      <c r="I365" t="str">
        <f>IF(D365="","",VLOOKUP(D365,'Source CC List'!B:C,2,FALSE))</f>
        <v>3943995</v>
      </c>
      <c r="J365" t="str">
        <f t="shared" si="11"/>
        <v>39439950180</v>
      </c>
    </row>
    <row r="366" spans="1:10" x14ac:dyDescent="0.3">
      <c r="A366" t="str">
        <f>IF(D366="","",VLOOKUP(D366,'Source CC List'!B:C,2,FALSE))</f>
        <v>3944000</v>
      </c>
      <c r="B366" t="str">
        <f t="shared" si="10"/>
        <v>39440000180</v>
      </c>
      <c r="C366">
        <v>2026</v>
      </c>
      <c r="D366" s="2" t="s">
        <v>431</v>
      </c>
      <c r="E366" s="2" t="s">
        <v>159</v>
      </c>
      <c r="F366" t="s">
        <v>160</v>
      </c>
      <c r="G366">
        <v>6</v>
      </c>
      <c r="H366">
        <v>604782.66</v>
      </c>
      <c r="I366" t="str">
        <f>IF(D366="","",VLOOKUP(D366,'Source CC List'!B:C,2,FALSE))</f>
        <v>3944000</v>
      </c>
      <c r="J366" t="str">
        <f t="shared" si="11"/>
        <v>39440000180</v>
      </c>
    </row>
    <row r="367" spans="1:10" x14ac:dyDescent="0.3">
      <c r="A367" t="str">
        <f>IF(D367="","",VLOOKUP(D367,'Source CC List'!B:C,2,FALSE))</f>
        <v>4010000</v>
      </c>
      <c r="B367" t="str">
        <f t="shared" si="10"/>
        <v>40100000182</v>
      </c>
      <c r="C367">
        <v>2026</v>
      </c>
      <c r="D367" s="2" t="s">
        <v>432</v>
      </c>
      <c r="E367" s="2" t="s">
        <v>179</v>
      </c>
      <c r="F367" t="s">
        <v>160</v>
      </c>
      <c r="G367">
        <v>6</v>
      </c>
      <c r="H367">
        <v>236707.23</v>
      </c>
      <c r="I367" t="str">
        <f>IF(D367="","",VLOOKUP(D367,'Source CC List'!B:C,2,FALSE))</f>
        <v>4010000</v>
      </c>
      <c r="J367" t="str">
        <f t="shared" si="11"/>
        <v>40100000182</v>
      </c>
    </row>
    <row r="368" spans="1:10" x14ac:dyDescent="0.3">
      <c r="A368" t="str">
        <f>IF(D368="","",VLOOKUP(D368,'Source CC List'!B:C,2,FALSE))</f>
        <v>4044015</v>
      </c>
      <c r="B368" t="str">
        <f t="shared" si="10"/>
        <v>40440150180</v>
      </c>
      <c r="C368">
        <v>2026</v>
      </c>
      <c r="D368" s="2" t="s">
        <v>433</v>
      </c>
      <c r="E368" s="2" t="s">
        <v>159</v>
      </c>
      <c r="F368" t="s">
        <v>160</v>
      </c>
      <c r="G368">
        <v>6</v>
      </c>
      <c r="H368">
        <v>2821241.71</v>
      </c>
      <c r="I368" t="str">
        <f>IF(D368="","",VLOOKUP(D368,'Source CC List'!B:C,2,FALSE))</f>
        <v>4044015</v>
      </c>
      <c r="J368" t="str">
        <f t="shared" si="11"/>
        <v>40440150180</v>
      </c>
    </row>
    <row r="369" spans="1:10" x14ac:dyDescent="0.3">
      <c r="A369" t="str">
        <f>IF(D369="","",VLOOKUP(D369,'Source CC List'!B:C,2,FALSE))</f>
        <v>4110000</v>
      </c>
      <c r="B369" t="str">
        <f t="shared" si="10"/>
        <v>41100000183</v>
      </c>
      <c r="C369">
        <v>2026</v>
      </c>
      <c r="D369" s="2" t="s">
        <v>434</v>
      </c>
      <c r="E369" s="2" t="s">
        <v>170</v>
      </c>
      <c r="F369" t="s">
        <v>160</v>
      </c>
      <c r="G369">
        <v>6</v>
      </c>
      <c r="H369">
        <v>4075489.2799999998</v>
      </c>
      <c r="I369" t="str">
        <f>IF(D369="","",VLOOKUP(D369,'Source CC List'!B:C,2,FALSE))</f>
        <v>4110000</v>
      </c>
      <c r="J369" t="str">
        <f t="shared" si="11"/>
        <v>41100000183</v>
      </c>
    </row>
    <row r="370" spans="1:10" x14ac:dyDescent="0.3">
      <c r="A370" t="str">
        <f>IF(D370="","",VLOOKUP(D370,'Source CC List'!B:C,2,FALSE))</f>
        <v>4130317</v>
      </c>
      <c r="B370" t="str">
        <f t="shared" si="10"/>
        <v>41303170280</v>
      </c>
      <c r="C370">
        <v>2026</v>
      </c>
      <c r="D370" s="2" t="s">
        <v>435</v>
      </c>
      <c r="E370" s="2" t="s">
        <v>436</v>
      </c>
      <c r="F370" t="s">
        <v>160</v>
      </c>
      <c r="G370">
        <v>6</v>
      </c>
      <c r="H370">
        <v>123688.39</v>
      </c>
      <c r="I370" t="str">
        <f>IF(D370="","",VLOOKUP(D370,'Source CC List'!B:C,2,FALSE))</f>
        <v>4130317</v>
      </c>
      <c r="J370" t="str">
        <f t="shared" si="11"/>
        <v>41303170280</v>
      </c>
    </row>
    <row r="371" spans="1:10" x14ac:dyDescent="0.3">
      <c r="A371" t="str">
        <f>IF(D371="","",VLOOKUP(D371,'Source CC List'!B:C,2,FALSE))</f>
        <v>4130317</v>
      </c>
      <c r="B371" t="str">
        <f t="shared" si="10"/>
        <v>41303171380</v>
      </c>
      <c r="C371">
        <v>2026</v>
      </c>
      <c r="D371" s="2" t="s">
        <v>435</v>
      </c>
      <c r="E371" s="2" t="s">
        <v>168</v>
      </c>
      <c r="F371" t="s">
        <v>160</v>
      </c>
      <c r="G371">
        <v>6</v>
      </c>
      <c r="H371">
        <v>167769.43</v>
      </c>
      <c r="I371" t="str">
        <f>IF(D371="","",VLOOKUP(D371,'Source CC List'!B:C,2,FALSE))</f>
        <v>4130317</v>
      </c>
      <c r="J371" t="str">
        <f t="shared" si="11"/>
        <v>41303171380</v>
      </c>
    </row>
    <row r="372" spans="1:10" x14ac:dyDescent="0.3">
      <c r="A372" t="str">
        <f>IF(D372="","",VLOOKUP(D372,'Source CC List'!B:C,2,FALSE))</f>
        <v>4130318</v>
      </c>
      <c r="B372" t="str">
        <f t="shared" si="10"/>
        <v>41303181380</v>
      </c>
      <c r="C372">
        <v>2026</v>
      </c>
      <c r="D372" s="2" t="s">
        <v>437</v>
      </c>
      <c r="E372" s="2" t="s">
        <v>168</v>
      </c>
      <c r="F372" t="s">
        <v>160</v>
      </c>
      <c r="G372">
        <v>6</v>
      </c>
      <c r="H372">
        <v>66547.600000000006</v>
      </c>
      <c r="I372" t="str">
        <f>IF(D372="","",VLOOKUP(D372,'Source CC List'!B:C,2,FALSE))</f>
        <v>4130318</v>
      </c>
      <c r="J372" t="str">
        <f t="shared" si="11"/>
        <v>41303181380</v>
      </c>
    </row>
    <row r="373" spans="1:10" x14ac:dyDescent="0.3">
      <c r="A373" t="str">
        <f>IF(D373="","",VLOOKUP(D373,'Source CC List'!B:C,2,FALSE))</f>
        <v>4130318</v>
      </c>
      <c r="B373" t="str">
        <f t="shared" si="10"/>
        <v>41303180184</v>
      </c>
      <c r="C373">
        <v>2026</v>
      </c>
      <c r="D373" s="2" t="s">
        <v>437</v>
      </c>
      <c r="E373" s="2" t="s">
        <v>171</v>
      </c>
      <c r="F373" t="s">
        <v>160</v>
      </c>
      <c r="G373">
        <v>6</v>
      </c>
      <c r="H373">
        <v>104112.1</v>
      </c>
      <c r="I373" t="str">
        <f>IF(D373="","",VLOOKUP(D373,'Source CC List'!B:C,2,FALSE))</f>
        <v>4130318</v>
      </c>
      <c r="J373" t="str">
        <f t="shared" si="11"/>
        <v>41303180184</v>
      </c>
    </row>
    <row r="374" spans="1:10" x14ac:dyDescent="0.3">
      <c r="A374" t="str">
        <f>IF(D374="","",VLOOKUP(D374,'Source CC List'!B:C,2,FALSE))</f>
        <v>4130318</v>
      </c>
      <c r="B374" t="str">
        <f t="shared" si="10"/>
        <v>41303180180</v>
      </c>
      <c r="C374">
        <v>2026</v>
      </c>
      <c r="D374" s="2" t="s">
        <v>437</v>
      </c>
      <c r="E374" s="2" t="s">
        <v>159</v>
      </c>
      <c r="F374" t="s">
        <v>160</v>
      </c>
      <c r="G374">
        <v>6</v>
      </c>
      <c r="H374">
        <v>451065.65</v>
      </c>
      <c r="I374" t="str">
        <f>IF(D374="","",VLOOKUP(D374,'Source CC List'!B:C,2,FALSE))</f>
        <v>4130318</v>
      </c>
      <c r="J374" t="str">
        <f t="shared" si="11"/>
        <v>41303180180</v>
      </c>
    </row>
    <row r="375" spans="1:10" x14ac:dyDescent="0.3">
      <c r="A375" t="str">
        <f>IF(D375="","",VLOOKUP(D375,'Source CC List'!B:C,2,FALSE))</f>
        <v>4130318</v>
      </c>
      <c r="B375" t="str">
        <f t="shared" si="10"/>
        <v>41303180181</v>
      </c>
      <c r="C375">
        <v>2026</v>
      </c>
      <c r="D375" s="2" t="s">
        <v>437</v>
      </c>
      <c r="E375" s="2" t="s">
        <v>185</v>
      </c>
      <c r="F375" t="s">
        <v>160</v>
      </c>
      <c r="G375">
        <v>6</v>
      </c>
      <c r="H375">
        <v>4326196.58</v>
      </c>
      <c r="I375" t="str">
        <f>IF(D375="","",VLOOKUP(D375,'Source CC List'!B:C,2,FALSE))</f>
        <v>4130318</v>
      </c>
      <c r="J375" t="str">
        <f t="shared" si="11"/>
        <v>41303180181</v>
      </c>
    </row>
    <row r="376" spans="1:10" x14ac:dyDescent="0.3">
      <c r="A376" t="str">
        <f>IF(D376="","",VLOOKUP(D376,'Source CC List'!B:C,2,FALSE))</f>
        <v>4130702</v>
      </c>
      <c r="B376" t="str">
        <f t="shared" si="10"/>
        <v>41307020182</v>
      </c>
      <c r="C376">
        <v>2026</v>
      </c>
      <c r="D376" s="2" t="s">
        <v>438</v>
      </c>
      <c r="E376" s="2" t="s">
        <v>179</v>
      </c>
      <c r="F376" t="s">
        <v>160</v>
      </c>
      <c r="G376">
        <v>6</v>
      </c>
      <c r="H376">
        <v>173860.62</v>
      </c>
      <c r="I376" t="str">
        <f>IF(D376="","",VLOOKUP(D376,'Source CC List'!B:C,2,FALSE))</f>
        <v>4130702</v>
      </c>
      <c r="J376" t="str">
        <f t="shared" si="11"/>
        <v>41307020182</v>
      </c>
    </row>
    <row r="377" spans="1:10" x14ac:dyDescent="0.3">
      <c r="A377" t="str">
        <f>IF(D377="","",VLOOKUP(D377,'Source CC List'!B:C,2,FALSE))</f>
        <v>4130702</v>
      </c>
      <c r="B377" t="str">
        <f t="shared" si="10"/>
        <v>41307020183</v>
      </c>
      <c r="C377">
        <v>2026</v>
      </c>
      <c r="D377" s="2" t="s">
        <v>438</v>
      </c>
      <c r="E377" s="2" t="s">
        <v>170</v>
      </c>
      <c r="F377" t="s">
        <v>160</v>
      </c>
      <c r="G377">
        <v>6</v>
      </c>
      <c r="H377">
        <v>126879.76</v>
      </c>
      <c r="I377" t="str">
        <f>IF(D377="","",VLOOKUP(D377,'Source CC List'!B:C,2,FALSE))</f>
        <v>4130702</v>
      </c>
      <c r="J377" t="str">
        <f t="shared" si="11"/>
        <v>41307020183</v>
      </c>
    </row>
    <row r="378" spans="1:10" x14ac:dyDescent="0.3">
      <c r="A378" t="str">
        <f>IF(D378="","",VLOOKUP(D378,'Source CC List'!B:C,2,FALSE))</f>
        <v>4130702</v>
      </c>
      <c r="B378" t="str">
        <f t="shared" si="10"/>
        <v>41307020185</v>
      </c>
      <c r="C378">
        <v>2026</v>
      </c>
      <c r="D378" s="2" t="s">
        <v>438</v>
      </c>
      <c r="E378" s="2" t="s">
        <v>194</v>
      </c>
      <c r="F378" t="s">
        <v>160</v>
      </c>
      <c r="G378">
        <v>6</v>
      </c>
      <c r="H378">
        <v>310924.81</v>
      </c>
      <c r="I378" t="str">
        <f>IF(D378="","",VLOOKUP(D378,'Source CC List'!B:C,2,FALSE))</f>
        <v>4130702</v>
      </c>
      <c r="J378" t="str">
        <f t="shared" si="11"/>
        <v>41307020185</v>
      </c>
    </row>
    <row r="379" spans="1:10" x14ac:dyDescent="0.3">
      <c r="A379" t="str">
        <f>IF(D379="","",VLOOKUP(D379,'Source CC List'!B:C,2,FALSE))</f>
        <v>4130702</v>
      </c>
      <c r="B379" t="str">
        <f t="shared" si="10"/>
        <v>41307020180</v>
      </c>
      <c r="C379">
        <v>2026</v>
      </c>
      <c r="D379" s="2" t="s">
        <v>438</v>
      </c>
      <c r="E379" s="2" t="s">
        <v>159</v>
      </c>
      <c r="F379" t="s">
        <v>160</v>
      </c>
      <c r="G379">
        <v>6</v>
      </c>
      <c r="H379">
        <v>114745.68</v>
      </c>
      <c r="I379" t="str">
        <f>IF(D379="","",VLOOKUP(D379,'Source CC List'!B:C,2,FALSE))</f>
        <v>4130702</v>
      </c>
      <c r="J379" t="str">
        <f t="shared" si="11"/>
        <v>41307020180</v>
      </c>
    </row>
    <row r="380" spans="1:10" x14ac:dyDescent="0.3">
      <c r="A380" t="str">
        <f>IF(D380="","",VLOOKUP(D380,'Source CC List'!B:C,2,FALSE))</f>
        <v>4130702</v>
      </c>
      <c r="B380" t="str">
        <f t="shared" si="10"/>
        <v>41307020181</v>
      </c>
      <c r="C380">
        <v>2026</v>
      </c>
      <c r="D380" s="2" t="s">
        <v>438</v>
      </c>
      <c r="E380" s="2" t="s">
        <v>185</v>
      </c>
      <c r="F380" t="s">
        <v>160</v>
      </c>
      <c r="G380">
        <v>6</v>
      </c>
      <c r="H380">
        <v>188359.5</v>
      </c>
      <c r="I380" t="str">
        <f>IF(D380="","",VLOOKUP(D380,'Source CC List'!B:C,2,FALSE))</f>
        <v>4130702</v>
      </c>
      <c r="J380" t="str">
        <f t="shared" si="11"/>
        <v>41307020181</v>
      </c>
    </row>
    <row r="381" spans="1:10" x14ac:dyDescent="0.3">
      <c r="A381" t="str">
        <f>IF(D381="","",VLOOKUP(D381,'Source CC List'!B:C,2,FALSE))</f>
        <v>4130703</v>
      </c>
      <c r="B381" t="str">
        <f t="shared" si="10"/>
        <v>41307030180</v>
      </c>
      <c r="C381">
        <v>2026</v>
      </c>
      <c r="D381" s="2" t="s">
        <v>439</v>
      </c>
      <c r="E381" s="2" t="s">
        <v>159</v>
      </c>
      <c r="F381" t="s">
        <v>160</v>
      </c>
      <c r="G381">
        <v>6</v>
      </c>
      <c r="H381">
        <v>118186.97</v>
      </c>
      <c r="I381" t="str">
        <f>IF(D381="","",VLOOKUP(D381,'Source CC List'!B:C,2,FALSE))</f>
        <v>4130703</v>
      </c>
      <c r="J381" t="str">
        <f t="shared" si="11"/>
        <v>41307030180</v>
      </c>
    </row>
    <row r="382" spans="1:10" x14ac:dyDescent="0.3">
      <c r="A382" t="str">
        <f>IF(D382="","",VLOOKUP(D382,'Source CC List'!B:C,2,FALSE))</f>
        <v>4130706</v>
      </c>
      <c r="B382" t="str">
        <f t="shared" si="10"/>
        <v>41307060283</v>
      </c>
      <c r="C382">
        <v>2026</v>
      </c>
      <c r="D382" s="2" t="s">
        <v>440</v>
      </c>
      <c r="E382" s="2" t="s">
        <v>167</v>
      </c>
      <c r="F382" t="s">
        <v>160</v>
      </c>
      <c r="G382">
        <v>6</v>
      </c>
      <c r="H382">
        <v>30329.51</v>
      </c>
      <c r="I382" t="str">
        <f>IF(D382="","",VLOOKUP(D382,'Source CC List'!B:C,2,FALSE))</f>
        <v>4130706</v>
      </c>
      <c r="J382" t="str">
        <f t="shared" si="11"/>
        <v>41307060283</v>
      </c>
    </row>
    <row r="383" spans="1:10" x14ac:dyDescent="0.3">
      <c r="A383" t="str">
        <f>IF(D383="","",VLOOKUP(D383,'Source CC List'!B:C,2,FALSE))</f>
        <v>4130707</v>
      </c>
      <c r="B383" t="str">
        <f t="shared" si="10"/>
        <v>41307071182</v>
      </c>
      <c r="C383">
        <v>2026</v>
      </c>
      <c r="D383" s="2" t="s">
        <v>441</v>
      </c>
      <c r="E383" s="2" t="s">
        <v>219</v>
      </c>
      <c r="F383" t="s">
        <v>160</v>
      </c>
      <c r="G383">
        <v>6</v>
      </c>
      <c r="H383">
        <v>138689.57999999999</v>
      </c>
      <c r="I383" t="str">
        <f>IF(D383="","",VLOOKUP(D383,'Source CC List'!B:C,2,FALSE))</f>
        <v>4130707</v>
      </c>
      <c r="J383" t="str">
        <f t="shared" si="11"/>
        <v>41307071182</v>
      </c>
    </row>
    <row r="384" spans="1:10" x14ac:dyDescent="0.3">
      <c r="A384" t="str">
        <f>IF(D384="","",VLOOKUP(D384,'Source CC List'!B:C,2,FALSE))</f>
        <v>4130707</v>
      </c>
      <c r="B384" t="str">
        <f t="shared" si="10"/>
        <v>41307070180</v>
      </c>
      <c r="C384">
        <v>2026</v>
      </c>
      <c r="D384" s="2" t="s">
        <v>441</v>
      </c>
      <c r="E384" s="2" t="s">
        <v>159</v>
      </c>
      <c r="F384" t="s">
        <v>160</v>
      </c>
      <c r="G384">
        <v>6</v>
      </c>
      <c r="H384">
        <v>46893.48</v>
      </c>
      <c r="I384" t="str">
        <f>IF(D384="","",VLOOKUP(D384,'Source CC List'!B:C,2,FALSE))</f>
        <v>4130707</v>
      </c>
      <c r="J384" t="str">
        <f t="shared" si="11"/>
        <v>41307070180</v>
      </c>
    </row>
    <row r="385" spans="1:10" x14ac:dyDescent="0.3">
      <c r="A385" t="str">
        <f>IF(D385="","",VLOOKUP(D385,'Source CC List'!B:C,2,FALSE))</f>
        <v>4144145</v>
      </c>
      <c r="B385" t="str">
        <f t="shared" si="10"/>
        <v>41441450180</v>
      </c>
      <c r="C385">
        <v>2026</v>
      </c>
      <c r="D385" s="2" t="s">
        <v>442</v>
      </c>
      <c r="E385" s="2" t="s">
        <v>159</v>
      </c>
      <c r="F385" t="s">
        <v>160</v>
      </c>
      <c r="G385">
        <v>6</v>
      </c>
      <c r="H385">
        <v>15275541</v>
      </c>
      <c r="I385" t="str">
        <f>IF(D385="","",VLOOKUP(D385,'Source CC List'!B:C,2,FALSE))</f>
        <v>4144145</v>
      </c>
      <c r="J385" t="str">
        <f t="shared" si="11"/>
        <v>41441450180</v>
      </c>
    </row>
    <row r="386" spans="1:10" x14ac:dyDescent="0.3">
      <c r="A386" t="str">
        <f>IF(D386="","",VLOOKUP(D386,'Source CC List'!B:C,2,FALSE))</f>
        <v>4144205</v>
      </c>
      <c r="B386" t="str">
        <f t="shared" si="10"/>
        <v>41442050180</v>
      </c>
      <c r="C386">
        <v>2026</v>
      </c>
      <c r="D386" s="2" t="s">
        <v>443</v>
      </c>
      <c r="E386" s="2" t="s">
        <v>159</v>
      </c>
      <c r="F386" t="s">
        <v>160</v>
      </c>
      <c r="G386">
        <v>6</v>
      </c>
      <c r="H386">
        <v>21460483.829999998</v>
      </c>
      <c r="I386" t="str">
        <f>IF(D386="","",VLOOKUP(D386,'Source CC List'!B:C,2,FALSE))</f>
        <v>4144205</v>
      </c>
      <c r="J386" t="str">
        <f t="shared" si="11"/>
        <v>41442050180</v>
      </c>
    </row>
    <row r="387" spans="1:10" x14ac:dyDescent="0.3">
      <c r="A387" t="str">
        <f>IF(D387="","",VLOOKUP(D387,'Source CC List'!B:C,2,FALSE))</f>
        <v>4144215</v>
      </c>
      <c r="B387" t="str">
        <f t="shared" ref="B387:B450" si="12">IF(E387="","",CONCATENATE(I387,TEXT(E387,"0000")))</f>
        <v>41442150180</v>
      </c>
      <c r="C387">
        <v>2026</v>
      </c>
      <c r="D387" s="2" t="s">
        <v>444</v>
      </c>
      <c r="E387" s="2" t="s">
        <v>159</v>
      </c>
      <c r="F387" t="s">
        <v>160</v>
      </c>
      <c r="G387">
        <v>6</v>
      </c>
      <c r="H387">
        <v>986607.07</v>
      </c>
      <c r="I387" t="str">
        <f>IF(D387="","",VLOOKUP(D387,'Source CC List'!B:C,2,FALSE))</f>
        <v>4144215</v>
      </c>
      <c r="J387" t="str">
        <f t="shared" ref="J387:J450" si="13">IF(D387="","",CONCATENATE(I387,TEXT(E387,"0000")))</f>
        <v>41442150180</v>
      </c>
    </row>
    <row r="388" spans="1:10" x14ac:dyDescent="0.3">
      <c r="A388" t="str">
        <f>IF(D388="","",VLOOKUP(D388,'Source CC List'!B:C,2,FALSE))</f>
        <v>4144225</v>
      </c>
      <c r="B388" t="str">
        <f t="shared" si="12"/>
        <v>41442250180</v>
      </c>
      <c r="C388">
        <v>2026</v>
      </c>
      <c r="D388" s="2" t="s">
        <v>445</v>
      </c>
      <c r="E388" s="2" t="s">
        <v>159</v>
      </c>
      <c r="F388" t="s">
        <v>160</v>
      </c>
      <c r="G388">
        <v>6</v>
      </c>
      <c r="H388">
        <v>9889813.3399999999</v>
      </c>
      <c r="I388" t="str">
        <f>IF(D388="","",VLOOKUP(D388,'Source CC List'!B:C,2,FALSE))</f>
        <v>4144225</v>
      </c>
      <c r="J388" t="str">
        <f t="shared" si="13"/>
        <v>41442250180</v>
      </c>
    </row>
    <row r="389" spans="1:10" x14ac:dyDescent="0.3">
      <c r="A389" t="str">
        <f>IF(D389="","",VLOOKUP(D389,'Source CC List'!B:C,2,FALSE))</f>
        <v>4144245</v>
      </c>
      <c r="B389" t="str">
        <f t="shared" si="12"/>
        <v>41442450180</v>
      </c>
      <c r="C389">
        <v>2026</v>
      </c>
      <c r="D389" s="2" t="s">
        <v>446</v>
      </c>
      <c r="E389" s="2" t="s">
        <v>159</v>
      </c>
      <c r="F389" t="s">
        <v>160</v>
      </c>
      <c r="G389">
        <v>6</v>
      </c>
      <c r="H389">
        <v>3399339.43</v>
      </c>
      <c r="I389" t="str">
        <f>IF(D389="","",VLOOKUP(D389,'Source CC List'!B:C,2,FALSE))</f>
        <v>4144245</v>
      </c>
      <c r="J389" t="str">
        <f t="shared" si="13"/>
        <v>41442450180</v>
      </c>
    </row>
    <row r="390" spans="1:10" x14ac:dyDescent="0.3">
      <c r="A390" t="str">
        <f>IF(D390="","",VLOOKUP(D390,'Source CC List'!B:C,2,FALSE))</f>
        <v>4144255</v>
      </c>
      <c r="B390" t="str">
        <f t="shared" si="12"/>
        <v>41442550180</v>
      </c>
      <c r="C390">
        <v>2026</v>
      </c>
      <c r="D390" s="2" t="s">
        <v>447</v>
      </c>
      <c r="E390" s="2" t="s">
        <v>159</v>
      </c>
      <c r="F390" t="s">
        <v>160</v>
      </c>
      <c r="G390">
        <v>6</v>
      </c>
      <c r="H390">
        <v>2699759.54</v>
      </c>
      <c r="I390" t="str">
        <f>IF(D390="","",VLOOKUP(D390,'Source CC List'!B:C,2,FALSE))</f>
        <v>4144255</v>
      </c>
      <c r="J390" t="str">
        <f t="shared" si="13"/>
        <v>41442550180</v>
      </c>
    </row>
    <row r="391" spans="1:10" x14ac:dyDescent="0.3">
      <c r="A391" t="str">
        <f>IF(D391="","",VLOOKUP(D391,'Source CC List'!B:C,2,FALSE))</f>
        <v>4150112</v>
      </c>
      <c r="B391" t="str">
        <f t="shared" si="12"/>
        <v>41501120182</v>
      </c>
      <c r="C391">
        <v>2026</v>
      </c>
      <c r="D391" s="2" t="s">
        <v>448</v>
      </c>
      <c r="E391" s="2" t="s">
        <v>179</v>
      </c>
      <c r="F391" t="s">
        <v>160</v>
      </c>
      <c r="G391">
        <v>6</v>
      </c>
      <c r="H391">
        <v>279601.23</v>
      </c>
      <c r="I391" t="str">
        <f>IF(D391="","",VLOOKUP(D391,'Source CC List'!B:C,2,FALSE))</f>
        <v>4150112</v>
      </c>
      <c r="J391" t="str">
        <f t="shared" si="13"/>
        <v>41501120182</v>
      </c>
    </row>
    <row r="392" spans="1:10" x14ac:dyDescent="0.3">
      <c r="A392" t="str">
        <f>IF(D392="","",VLOOKUP(D392,'Source CC List'!B:C,2,FALSE))</f>
        <v>4150113</v>
      </c>
      <c r="B392" t="str">
        <f t="shared" si="12"/>
        <v>41501130180</v>
      </c>
      <c r="C392">
        <v>2026</v>
      </c>
      <c r="D392" s="2" t="s">
        <v>449</v>
      </c>
      <c r="E392" s="2" t="s">
        <v>159</v>
      </c>
      <c r="F392" t="s">
        <v>160</v>
      </c>
      <c r="G392">
        <v>6</v>
      </c>
      <c r="H392">
        <v>757801.81</v>
      </c>
      <c r="I392" t="str">
        <f>IF(D392="","",VLOOKUP(D392,'Source CC List'!B:C,2,FALSE))</f>
        <v>4150113</v>
      </c>
      <c r="J392" t="str">
        <f t="shared" si="13"/>
        <v>41501130180</v>
      </c>
    </row>
    <row r="393" spans="1:10" x14ac:dyDescent="0.3">
      <c r="A393" t="str">
        <f>IF(D393="","",VLOOKUP(D393,'Source CC List'!B:C,2,FALSE))</f>
        <v>4161028</v>
      </c>
      <c r="B393" t="str">
        <f t="shared" si="12"/>
        <v>41610288684</v>
      </c>
      <c r="C393">
        <v>2026</v>
      </c>
      <c r="D393" s="2" t="s">
        <v>450</v>
      </c>
      <c r="E393" s="2" t="s">
        <v>295</v>
      </c>
      <c r="F393" t="s">
        <v>160</v>
      </c>
      <c r="G393">
        <v>6</v>
      </c>
      <c r="H393">
        <v>786697.28</v>
      </c>
      <c r="I393" t="str">
        <f>IF(D393="","",VLOOKUP(D393,'Source CC List'!B:C,2,FALSE))</f>
        <v>4161028</v>
      </c>
      <c r="J393" t="str">
        <f t="shared" si="13"/>
        <v>41610288684</v>
      </c>
    </row>
    <row r="394" spans="1:10" x14ac:dyDescent="0.3">
      <c r="A394" t="str">
        <f>IF(D394="","",VLOOKUP(D394,'Source CC List'!B:C,2,FALSE))</f>
        <v>4161030</v>
      </c>
      <c r="B394" t="str">
        <f t="shared" si="12"/>
        <v>41610301181</v>
      </c>
      <c r="C394">
        <v>2026</v>
      </c>
      <c r="D394" s="2" t="s">
        <v>451</v>
      </c>
      <c r="E394" s="2" t="s">
        <v>164</v>
      </c>
      <c r="F394" t="s">
        <v>160</v>
      </c>
      <c r="G394">
        <v>6</v>
      </c>
      <c r="H394">
        <v>95299.4</v>
      </c>
      <c r="I394" t="str">
        <f>IF(D394="","",VLOOKUP(D394,'Source CC List'!B:C,2,FALSE))</f>
        <v>4161030</v>
      </c>
      <c r="J394" t="str">
        <f t="shared" si="13"/>
        <v>41610301181</v>
      </c>
    </row>
    <row r="395" spans="1:10" x14ac:dyDescent="0.3">
      <c r="A395" t="str">
        <f>IF(D395="","",VLOOKUP(D395,'Source CC List'!B:C,2,FALSE))</f>
        <v>4161035</v>
      </c>
      <c r="B395" t="str">
        <f t="shared" si="12"/>
        <v>41610350180</v>
      </c>
      <c r="C395">
        <v>2026</v>
      </c>
      <c r="D395" s="2" t="s">
        <v>452</v>
      </c>
      <c r="E395" s="2" t="s">
        <v>159</v>
      </c>
      <c r="F395" t="s">
        <v>160</v>
      </c>
      <c r="G395">
        <v>6</v>
      </c>
      <c r="H395">
        <v>123636.95</v>
      </c>
      <c r="I395" t="str">
        <f>IF(D395="","",VLOOKUP(D395,'Source CC List'!B:C,2,FALSE))</f>
        <v>4161035</v>
      </c>
      <c r="J395" t="str">
        <f t="shared" si="13"/>
        <v>41610350180</v>
      </c>
    </row>
    <row r="396" spans="1:10" x14ac:dyDescent="0.3">
      <c r="A396" t="str">
        <f>IF(D396="","",VLOOKUP(D396,'Source CC List'!B:C,2,FALSE))</f>
        <v>4220001</v>
      </c>
      <c r="B396" t="str">
        <f t="shared" si="12"/>
        <v>42200010180</v>
      </c>
      <c r="C396">
        <v>2026</v>
      </c>
      <c r="D396" s="2" t="s">
        <v>453</v>
      </c>
      <c r="E396" s="2" t="s">
        <v>159</v>
      </c>
      <c r="F396" t="s">
        <v>160</v>
      </c>
      <c r="G396">
        <v>6</v>
      </c>
      <c r="H396">
        <v>59779.19</v>
      </c>
      <c r="I396" t="str">
        <f>IF(D396="","",VLOOKUP(D396,'Source CC List'!B:C,2,FALSE))</f>
        <v>4220001</v>
      </c>
      <c r="J396" t="str">
        <f t="shared" si="13"/>
        <v>42200010180</v>
      </c>
    </row>
    <row r="397" spans="1:10" x14ac:dyDescent="0.3">
      <c r="A397" t="str">
        <f>IF(D397="","",VLOOKUP(D397,'Source CC List'!B:C,2,FALSE))</f>
        <v>4220003</v>
      </c>
      <c r="B397" t="str">
        <f t="shared" si="12"/>
        <v>42200031182</v>
      </c>
      <c r="C397">
        <v>2026</v>
      </c>
      <c r="D397" s="2" t="s">
        <v>454</v>
      </c>
      <c r="E397" s="2" t="s">
        <v>219</v>
      </c>
      <c r="F397" t="s">
        <v>160</v>
      </c>
      <c r="G397">
        <v>6</v>
      </c>
      <c r="H397">
        <v>64721.33</v>
      </c>
      <c r="I397" t="str">
        <f>IF(D397="","",VLOOKUP(D397,'Source CC List'!B:C,2,FALSE))</f>
        <v>4220003</v>
      </c>
      <c r="J397" t="str">
        <f t="shared" si="13"/>
        <v>42200031182</v>
      </c>
    </row>
    <row r="398" spans="1:10" x14ac:dyDescent="0.3">
      <c r="A398" t="str">
        <f>IF(D398="","",VLOOKUP(D398,'Source CC List'!B:C,2,FALSE))</f>
        <v>4220005</v>
      </c>
      <c r="B398" t="str">
        <f t="shared" si="12"/>
        <v>42200051182</v>
      </c>
      <c r="C398">
        <v>2026</v>
      </c>
      <c r="D398" s="2" t="s">
        <v>455</v>
      </c>
      <c r="E398" s="2" t="s">
        <v>219</v>
      </c>
      <c r="F398" t="s">
        <v>160</v>
      </c>
      <c r="G398">
        <v>6</v>
      </c>
      <c r="H398">
        <v>48782.69</v>
      </c>
      <c r="I398" t="str">
        <f>IF(D398="","",VLOOKUP(D398,'Source CC List'!B:C,2,FALSE))</f>
        <v>4220005</v>
      </c>
      <c r="J398" t="str">
        <f t="shared" si="13"/>
        <v>42200051182</v>
      </c>
    </row>
    <row r="399" spans="1:10" x14ac:dyDescent="0.3">
      <c r="A399" t="str">
        <f>IF(D399="","",VLOOKUP(D399,'Source CC List'!B:C,2,FALSE))</f>
        <v>4230300</v>
      </c>
      <c r="B399" t="str">
        <f t="shared" si="12"/>
        <v>42303000182</v>
      </c>
      <c r="C399">
        <v>2026</v>
      </c>
      <c r="D399" s="2" t="s">
        <v>456</v>
      </c>
      <c r="E399" s="2" t="s">
        <v>179</v>
      </c>
      <c r="F399" t="s">
        <v>160</v>
      </c>
      <c r="G399">
        <v>6</v>
      </c>
      <c r="H399">
        <v>415182.05</v>
      </c>
      <c r="I399" t="str">
        <f>IF(D399="","",VLOOKUP(D399,'Source CC List'!B:C,2,FALSE))</f>
        <v>4230300</v>
      </c>
      <c r="J399" t="str">
        <f t="shared" si="13"/>
        <v>42303000182</v>
      </c>
    </row>
    <row r="400" spans="1:10" x14ac:dyDescent="0.3">
      <c r="A400" t="str">
        <f>IF(D400="","",VLOOKUP(D400,'Source CC List'!B:C,2,FALSE))</f>
        <v>4230300</v>
      </c>
      <c r="B400" t="str">
        <f t="shared" si="12"/>
        <v>42303000287</v>
      </c>
      <c r="C400">
        <v>2026</v>
      </c>
      <c r="D400" s="2" t="s">
        <v>456</v>
      </c>
      <c r="E400" s="2" t="s">
        <v>175</v>
      </c>
      <c r="F400" t="s">
        <v>160</v>
      </c>
      <c r="G400">
        <v>6</v>
      </c>
      <c r="H400">
        <v>192724.34</v>
      </c>
      <c r="I400" t="str">
        <f>IF(D400="","",VLOOKUP(D400,'Source CC List'!B:C,2,FALSE))</f>
        <v>4230300</v>
      </c>
      <c r="J400" t="str">
        <f t="shared" si="13"/>
        <v>42303000287</v>
      </c>
    </row>
    <row r="401" spans="1:10" x14ac:dyDescent="0.3">
      <c r="A401" t="str">
        <f>IF(D401="","",VLOOKUP(D401,'Source CC List'!B:C,2,FALSE))</f>
        <v>4230300</v>
      </c>
      <c r="B401" t="str">
        <f t="shared" si="12"/>
        <v>42303001183</v>
      </c>
      <c r="C401">
        <v>2026</v>
      </c>
      <c r="D401" s="2" t="s">
        <v>456</v>
      </c>
      <c r="E401" s="2" t="s">
        <v>457</v>
      </c>
      <c r="F401" t="s">
        <v>160</v>
      </c>
      <c r="G401">
        <v>6</v>
      </c>
      <c r="H401">
        <v>134386.66</v>
      </c>
      <c r="I401" t="str">
        <f>IF(D401="","",VLOOKUP(D401,'Source CC List'!B:C,2,FALSE))</f>
        <v>4230300</v>
      </c>
      <c r="J401" t="str">
        <f t="shared" si="13"/>
        <v>42303001183</v>
      </c>
    </row>
    <row r="402" spans="1:10" x14ac:dyDescent="0.3">
      <c r="A402" t="str">
        <f>IF(D402="","",VLOOKUP(D402,'Source CC List'!B:C,2,FALSE))</f>
        <v>4230714</v>
      </c>
      <c r="B402" t="str">
        <f t="shared" si="12"/>
        <v>42307140180</v>
      </c>
      <c r="C402">
        <v>2026</v>
      </c>
      <c r="D402" s="2" t="s">
        <v>458</v>
      </c>
      <c r="E402" s="2" t="s">
        <v>159</v>
      </c>
      <c r="F402" t="s">
        <v>160</v>
      </c>
      <c r="G402">
        <v>6</v>
      </c>
      <c r="H402">
        <v>85771.21</v>
      </c>
      <c r="I402" t="str">
        <f>IF(D402="","",VLOOKUP(D402,'Source CC List'!B:C,2,FALSE))</f>
        <v>4230714</v>
      </c>
      <c r="J402" t="str">
        <f t="shared" si="13"/>
        <v>42307140180</v>
      </c>
    </row>
    <row r="403" spans="1:10" x14ac:dyDescent="0.3">
      <c r="A403" t="str">
        <f>IF(D403="","",VLOOKUP(D403,'Source CC List'!B:C,2,FALSE))</f>
        <v>4244315</v>
      </c>
      <c r="B403" t="str">
        <f t="shared" si="12"/>
        <v>42443150180</v>
      </c>
      <c r="C403">
        <v>2026</v>
      </c>
      <c r="D403" s="2" t="s">
        <v>459</v>
      </c>
      <c r="E403" s="2" t="s">
        <v>159</v>
      </c>
      <c r="F403" t="s">
        <v>160</v>
      </c>
      <c r="G403">
        <v>6</v>
      </c>
      <c r="H403">
        <v>1200559.3999999999</v>
      </c>
      <c r="I403" t="str">
        <f>IF(D403="","",VLOOKUP(D403,'Source CC List'!B:C,2,FALSE))</f>
        <v>4244315</v>
      </c>
      <c r="J403" t="str">
        <f t="shared" si="13"/>
        <v>42443150180</v>
      </c>
    </row>
    <row r="404" spans="1:10" x14ac:dyDescent="0.3">
      <c r="A404" t="str">
        <f>IF(D404="","",VLOOKUP(D404,'Source CC List'!B:C,2,FALSE))</f>
        <v>4244325</v>
      </c>
      <c r="B404" t="str">
        <f t="shared" si="12"/>
        <v>42443250180</v>
      </c>
      <c r="C404">
        <v>2026</v>
      </c>
      <c r="D404" s="2" t="s">
        <v>460</v>
      </c>
      <c r="E404" s="2" t="s">
        <v>159</v>
      </c>
      <c r="F404" t="s">
        <v>160</v>
      </c>
      <c r="G404">
        <v>6</v>
      </c>
      <c r="H404">
        <v>673052.46</v>
      </c>
      <c r="I404" t="str">
        <f>IF(D404="","",VLOOKUP(D404,'Source CC List'!B:C,2,FALSE))</f>
        <v>4244325</v>
      </c>
      <c r="J404" t="str">
        <f t="shared" si="13"/>
        <v>42443250180</v>
      </c>
    </row>
    <row r="405" spans="1:10" x14ac:dyDescent="0.3">
      <c r="A405" t="str">
        <f>IF(D405="","",VLOOKUP(D405,'Source CC List'!B:C,2,FALSE))</f>
        <v>4244335</v>
      </c>
      <c r="B405" t="str">
        <f t="shared" si="12"/>
        <v>42443350180</v>
      </c>
      <c r="C405">
        <v>2026</v>
      </c>
      <c r="D405" s="2" t="s">
        <v>461</v>
      </c>
      <c r="E405" s="2" t="s">
        <v>159</v>
      </c>
      <c r="F405" t="s">
        <v>160</v>
      </c>
      <c r="G405">
        <v>6</v>
      </c>
      <c r="H405">
        <v>3214886.35</v>
      </c>
      <c r="I405" t="str">
        <f>IF(D405="","",VLOOKUP(D405,'Source CC List'!B:C,2,FALSE))</f>
        <v>4244335</v>
      </c>
      <c r="J405" t="str">
        <f t="shared" si="13"/>
        <v>42443350180</v>
      </c>
    </row>
    <row r="406" spans="1:10" x14ac:dyDescent="0.3">
      <c r="A406" t="str">
        <f>IF(D406="","",VLOOKUP(D406,'Source CC List'!B:C,2,FALSE))</f>
        <v>4260936</v>
      </c>
      <c r="B406" t="str">
        <f t="shared" si="12"/>
        <v>42609368684</v>
      </c>
      <c r="C406">
        <v>2026</v>
      </c>
      <c r="D406" s="2" t="s">
        <v>462</v>
      </c>
      <c r="E406" s="2" t="s">
        <v>295</v>
      </c>
      <c r="F406" t="s">
        <v>160</v>
      </c>
      <c r="G406">
        <v>6</v>
      </c>
      <c r="H406">
        <v>321414.34000000003</v>
      </c>
      <c r="I406" t="str">
        <f>IF(D406="","",VLOOKUP(D406,'Source CC List'!B:C,2,FALSE))</f>
        <v>4260936</v>
      </c>
      <c r="J406" t="str">
        <f t="shared" si="13"/>
        <v>42609368684</v>
      </c>
    </row>
    <row r="407" spans="1:10" x14ac:dyDescent="0.3">
      <c r="A407" t="str">
        <f>IF(D407="","",VLOOKUP(D407,'Source CC List'!B:C,2,FALSE))</f>
        <v>4260954</v>
      </c>
      <c r="B407" t="str">
        <f t="shared" si="12"/>
        <v>42609548684</v>
      </c>
      <c r="C407">
        <v>2026</v>
      </c>
      <c r="D407" s="2" t="s">
        <v>463</v>
      </c>
      <c r="E407" s="2" t="s">
        <v>295</v>
      </c>
      <c r="F407" t="s">
        <v>160</v>
      </c>
      <c r="G407">
        <v>6</v>
      </c>
      <c r="H407">
        <v>27704.94</v>
      </c>
      <c r="I407" t="str">
        <f>IF(D407="","",VLOOKUP(D407,'Source CC List'!B:C,2,FALSE))</f>
        <v>4260954</v>
      </c>
      <c r="J407" t="str">
        <f t="shared" si="13"/>
        <v>42609548684</v>
      </c>
    </row>
    <row r="408" spans="1:10" x14ac:dyDescent="0.3">
      <c r="A408" t="str">
        <f>IF(D408="","",VLOOKUP(D408,'Source CC List'!B:C,2,FALSE))</f>
        <v>4330414</v>
      </c>
      <c r="B408" t="str">
        <f t="shared" si="12"/>
        <v>43304140180</v>
      </c>
      <c r="C408">
        <v>2026</v>
      </c>
      <c r="D408" s="2" t="s">
        <v>9748</v>
      </c>
      <c r="E408" s="2" t="s">
        <v>159</v>
      </c>
      <c r="F408" t="s">
        <v>160</v>
      </c>
      <c r="G408">
        <v>6</v>
      </c>
      <c r="H408">
        <v>87789.92</v>
      </c>
      <c r="I408" t="str">
        <f>IF(D408="","",VLOOKUP(D408,'Source CC List'!B:C,2,FALSE))</f>
        <v>4330414</v>
      </c>
      <c r="J408" t="str">
        <f t="shared" si="13"/>
        <v>43304140180</v>
      </c>
    </row>
    <row r="409" spans="1:10" x14ac:dyDescent="0.3">
      <c r="A409" t="str">
        <f>IF(D409="","",VLOOKUP(D409,'Source CC List'!B:C,2,FALSE))</f>
        <v>4330414</v>
      </c>
      <c r="B409" t="str">
        <f t="shared" si="12"/>
        <v>43304142482</v>
      </c>
      <c r="C409">
        <v>2026</v>
      </c>
      <c r="D409" s="2" t="s">
        <v>9748</v>
      </c>
      <c r="E409" s="2" t="s">
        <v>806</v>
      </c>
      <c r="F409" t="s">
        <v>160</v>
      </c>
      <c r="G409">
        <v>6</v>
      </c>
      <c r="H409">
        <v>738355.1</v>
      </c>
      <c r="I409" t="str">
        <f>IF(D409="","",VLOOKUP(D409,'Source CC List'!B:C,2,FALSE))</f>
        <v>4330414</v>
      </c>
      <c r="J409" t="str">
        <f t="shared" si="13"/>
        <v>43304142482</v>
      </c>
    </row>
    <row r="410" spans="1:10" x14ac:dyDescent="0.3">
      <c r="A410" t="str">
        <f>IF(D410="","",VLOOKUP(D410,'Source CC List'!B:C,2,FALSE))</f>
        <v>4330414</v>
      </c>
      <c r="B410" t="str">
        <f t="shared" si="12"/>
        <v>43304141380</v>
      </c>
      <c r="C410">
        <v>2026</v>
      </c>
      <c r="D410" s="2" t="s">
        <v>9748</v>
      </c>
      <c r="E410" s="2" t="s">
        <v>168</v>
      </c>
      <c r="F410" t="s">
        <v>160</v>
      </c>
      <c r="G410">
        <v>6</v>
      </c>
      <c r="H410">
        <v>186825.74</v>
      </c>
      <c r="I410" t="str">
        <f>IF(D410="","",VLOOKUP(D410,'Source CC List'!B:C,2,FALSE))</f>
        <v>4330414</v>
      </c>
      <c r="J410" t="str">
        <f t="shared" si="13"/>
        <v>43304141380</v>
      </c>
    </row>
    <row r="411" spans="1:10" x14ac:dyDescent="0.3">
      <c r="A411" t="str">
        <f>IF(D411="","",VLOOKUP(D411,'Source CC List'!B:C,2,FALSE))</f>
        <v>2030444</v>
      </c>
      <c r="B411" t="str">
        <f t="shared" si="12"/>
        <v>20304440180</v>
      </c>
      <c r="C411">
        <v>2026</v>
      </c>
      <c r="D411" s="2" t="s">
        <v>9749</v>
      </c>
      <c r="E411" s="2" t="s">
        <v>159</v>
      </c>
      <c r="F411" t="s">
        <v>160</v>
      </c>
      <c r="G411">
        <v>6</v>
      </c>
      <c r="H411">
        <v>8015.7</v>
      </c>
      <c r="I411" t="str">
        <f>IF(D411="","",VLOOKUP(D411,'Source CC List'!B:C,2,FALSE))</f>
        <v>2030444</v>
      </c>
      <c r="J411" t="str">
        <f t="shared" si="13"/>
        <v>20304440180</v>
      </c>
    </row>
    <row r="412" spans="1:10" x14ac:dyDescent="0.3">
      <c r="A412" t="str">
        <f>IF(D412="","",VLOOKUP(D412,'Source CC List'!B:C,2,FALSE))</f>
        <v>2042285</v>
      </c>
      <c r="B412" t="str">
        <f t="shared" si="12"/>
        <v>20422850180</v>
      </c>
      <c r="C412">
        <v>2026</v>
      </c>
      <c r="D412" s="2" t="s">
        <v>9762</v>
      </c>
      <c r="E412" s="2" t="s">
        <v>159</v>
      </c>
      <c r="F412" t="s">
        <v>160</v>
      </c>
      <c r="G412">
        <v>6</v>
      </c>
      <c r="H412">
        <v>802738.82</v>
      </c>
      <c r="I412" t="str">
        <f>IF(D412="","",VLOOKUP(D412,'Source CC List'!B:C,2,FALSE))</f>
        <v>2042285</v>
      </c>
      <c r="J412" t="str">
        <f t="shared" si="13"/>
        <v>20422850180</v>
      </c>
    </row>
    <row r="413" spans="1:10" x14ac:dyDescent="0.3">
      <c r="A413" t="str">
        <f>IF(D413="","",VLOOKUP(D413,'Source CC List'!B:C,2,FALSE))</f>
        <v>4344345</v>
      </c>
      <c r="B413" t="str">
        <f t="shared" si="12"/>
        <v>43443450180</v>
      </c>
      <c r="C413">
        <v>2026</v>
      </c>
      <c r="D413" s="2" t="s">
        <v>9763</v>
      </c>
      <c r="E413" s="2" t="s">
        <v>159</v>
      </c>
      <c r="F413" t="s">
        <v>160</v>
      </c>
      <c r="G413">
        <v>6</v>
      </c>
      <c r="H413">
        <v>8662447.4199999999</v>
      </c>
      <c r="I413" t="str">
        <f>IF(D413="","",VLOOKUP(D413,'Source CC List'!B:C,2,FALSE))</f>
        <v>4344345</v>
      </c>
      <c r="J413" t="str">
        <f t="shared" si="13"/>
        <v>43443450180</v>
      </c>
    </row>
    <row r="414" spans="1:10" x14ac:dyDescent="0.3">
      <c r="A414" t="str">
        <f>IF(D414="","",VLOOKUP(D414,'Source CC List'!B:C,2,FALSE))</f>
        <v>4344415</v>
      </c>
      <c r="B414" t="str">
        <f t="shared" si="12"/>
        <v>43444150287</v>
      </c>
      <c r="C414">
        <v>2026</v>
      </c>
      <c r="D414" s="2" t="s">
        <v>9764</v>
      </c>
      <c r="E414" s="2" t="s">
        <v>175</v>
      </c>
      <c r="F414" t="s">
        <v>160</v>
      </c>
      <c r="G414">
        <v>6</v>
      </c>
      <c r="H414">
        <v>1468357.9</v>
      </c>
      <c r="I414" t="str">
        <f>IF(D414="","",VLOOKUP(D414,'Source CC List'!B:C,2,FALSE))</f>
        <v>4344415</v>
      </c>
      <c r="J414" t="str">
        <f t="shared" si="13"/>
        <v>43444150287</v>
      </c>
    </row>
    <row r="415" spans="1:10" x14ac:dyDescent="0.3">
      <c r="A415" t="str">
        <f>IF(D415="","",VLOOKUP(D415,'Source CC List'!B:C,2,FALSE))</f>
        <v>4344415</v>
      </c>
      <c r="B415" t="str">
        <f t="shared" si="12"/>
        <v>43444150180</v>
      </c>
      <c r="C415">
        <v>2026</v>
      </c>
      <c r="D415" s="2" t="s">
        <v>9764</v>
      </c>
      <c r="E415" s="2" t="s">
        <v>159</v>
      </c>
      <c r="F415" t="s">
        <v>160</v>
      </c>
      <c r="G415">
        <v>6</v>
      </c>
      <c r="H415">
        <v>10181861.380000001</v>
      </c>
      <c r="I415" t="str">
        <f>IF(D415="","",VLOOKUP(D415,'Source CC List'!B:C,2,FALSE))</f>
        <v>4344415</v>
      </c>
      <c r="J415" t="str">
        <f t="shared" si="13"/>
        <v>43444150180</v>
      </c>
    </row>
    <row r="416" spans="1:10" x14ac:dyDescent="0.3">
      <c r="A416" t="str">
        <f>IF(D416="","",VLOOKUP(D416,'Source CC List'!B:C,2,FALSE))</f>
        <v>4344445</v>
      </c>
      <c r="B416" t="str">
        <f t="shared" si="12"/>
        <v>43444450180</v>
      </c>
      <c r="C416">
        <v>2026</v>
      </c>
      <c r="D416" s="2" t="s">
        <v>9339</v>
      </c>
      <c r="E416" s="2" t="s">
        <v>159</v>
      </c>
      <c r="F416" t="s">
        <v>160</v>
      </c>
      <c r="G416">
        <v>6</v>
      </c>
      <c r="H416">
        <v>1443382.11</v>
      </c>
      <c r="I416" t="str">
        <f>IF(D416="","",VLOOKUP(D416,'Source CC List'!B:C,2,FALSE))</f>
        <v>4344445</v>
      </c>
      <c r="J416" t="str">
        <f t="shared" si="13"/>
        <v>43444450180</v>
      </c>
    </row>
    <row r="417" spans="1:10" x14ac:dyDescent="0.3">
      <c r="A417" t="str">
        <f>IF(D417="","",VLOOKUP(D417,'Source CC List'!B:C,2,FALSE))</f>
        <v>4344455</v>
      </c>
      <c r="B417" t="str">
        <f t="shared" si="12"/>
        <v>43444550180</v>
      </c>
      <c r="C417">
        <v>2026</v>
      </c>
      <c r="D417" s="2" t="s">
        <v>9765</v>
      </c>
      <c r="E417" s="2" t="s">
        <v>159</v>
      </c>
      <c r="F417" t="s">
        <v>160</v>
      </c>
      <c r="G417">
        <v>6</v>
      </c>
      <c r="H417">
        <v>1291112.28</v>
      </c>
      <c r="I417" t="str">
        <f>IF(D417="","",VLOOKUP(D417,'Source CC List'!B:C,2,FALSE))</f>
        <v>4344455</v>
      </c>
      <c r="J417" t="str">
        <f t="shared" si="13"/>
        <v>43444550180</v>
      </c>
    </row>
    <row r="418" spans="1:10" x14ac:dyDescent="0.3">
      <c r="A418" t="str">
        <f>IF(D418="","",VLOOKUP(D418,'Source CC List'!B:C,2,FALSE))</f>
        <v>5045495</v>
      </c>
      <c r="B418" t="str">
        <f t="shared" si="12"/>
        <v>50454950180</v>
      </c>
      <c r="C418">
        <v>2026</v>
      </c>
      <c r="D418" s="2" t="s">
        <v>9766</v>
      </c>
      <c r="E418" s="2" t="s">
        <v>159</v>
      </c>
      <c r="F418" t="s">
        <v>160</v>
      </c>
      <c r="G418">
        <v>6</v>
      </c>
      <c r="H418">
        <v>260093.99</v>
      </c>
      <c r="I418" t="str">
        <f>IF(D418="","",VLOOKUP(D418,'Source CC List'!B:C,2,FALSE))</f>
        <v>5045495</v>
      </c>
      <c r="J418" t="str">
        <f t="shared" si="13"/>
        <v>50454950180</v>
      </c>
    </row>
    <row r="419" spans="1:10" x14ac:dyDescent="0.3">
      <c r="A419" t="str">
        <f>IF(D419="","",VLOOKUP(D419,'Source CC List'!B:C,2,FALSE))</f>
        <v>2050047</v>
      </c>
      <c r="B419" t="str">
        <f t="shared" si="12"/>
        <v>20500470180</v>
      </c>
      <c r="C419">
        <v>2026</v>
      </c>
      <c r="D419" s="2" t="s">
        <v>9740</v>
      </c>
      <c r="E419" s="2" t="s">
        <v>159</v>
      </c>
      <c r="F419" t="s">
        <v>160</v>
      </c>
      <c r="G419">
        <v>6</v>
      </c>
      <c r="H419">
        <v>39173.300000000003</v>
      </c>
      <c r="I419" t="str">
        <f>IF(D419="","",VLOOKUP(D419,'Source CC List'!B:C,2,FALSE))</f>
        <v>2050047</v>
      </c>
      <c r="J419" t="str">
        <f t="shared" si="13"/>
        <v>20500470180</v>
      </c>
    </row>
    <row r="420" spans="1:10" x14ac:dyDescent="0.3">
      <c r="A420" t="str">
        <f>IF(D420="","",VLOOKUP(D420,'Source CC List'!B:C,2,FALSE))</f>
        <v>4350268</v>
      </c>
      <c r="B420" t="str">
        <f t="shared" si="12"/>
        <v>43502680180</v>
      </c>
      <c r="C420">
        <v>2026</v>
      </c>
      <c r="D420" s="2" t="s">
        <v>9746</v>
      </c>
      <c r="E420" s="2" t="s">
        <v>159</v>
      </c>
      <c r="F420" t="s">
        <v>160</v>
      </c>
      <c r="G420">
        <v>6</v>
      </c>
      <c r="H420">
        <v>22285.86</v>
      </c>
      <c r="I420" t="str">
        <f>IF(D420="","",VLOOKUP(D420,'Source CC List'!B:C,2,FALSE))</f>
        <v>4350268</v>
      </c>
      <c r="J420" t="str">
        <f t="shared" si="13"/>
        <v>43502680180</v>
      </c>
    </row>
    <row r="421" spans="1:10" x14ac:dyDescent="0.3">
      <c r="A421" t="str">
        <f>IF(D421="","",VLOOKUP(D421,'Source CC List'!B:C,2,FALSE))</f>
        <v>4350303</v>
      </c>
      <c r="B421" t="str">
        <f t="shared" si="12"/>
        <v>43503030180</v>
      </c>
      <c r="C421">
        <v>2026</v>
      </c>
      <c r="D421" s="2" t="s">
        <v>9747</v>
      </c>
      <c r="E421" s="2" t="s">
        <v>159</v>
      </c>
      <c r="F421" t="s">
        <v>160</v>
      </c>
      <c r="G421">
        <v>6</v>
      </c>
      <c r="H421">
        <v>172372.69</v>
      </c>
      <c r="I421" t="str">
        <f>IF(D421="","",VLOOKUP(D421,'Source CC List'!B:C,2,FALSE))</f>
        <v>4350303</v>
      </c>
      <c r="J421" t="str">
        <f t="shared" si="13"/>
        <v>43503030180</v>
      </c>
    </row>
    <row r="422" spans="1:10" x14ac:dyDescent="0.3">
      <c r="A422" t="str">
        <f>IF(D422="","",VLOOKUP(D422,'Source CC List'!B:C,2,FALSE))</f>
        <v>7644515</v>
      </c>
      <c r="B422" t="str">
        <f t="shared" si="12"/>
        <v>76445150180</v>
      </c>
      <c r="C422">
        <v>2026</v>
      </c>
      <c r="D422" s="2" t="s">
        <v>464</v>
      </c>
      <c r="E422" s="2" t="s">
        <v>159</v>
      </c>
      <c r="F422" t="s">
        <v>160</v>
      </c>
      <c r="G422">
        <v>6</v>
      </c>
      <c r="H422">
        <v>319018.8</v>
      </c>
      <c r="I422" t="str">
        <f>IF(D422="","",VLOOKUP(D422,'Source CC List'!B:C,2,FALSE))</f>
        <v>7644515</v>
      </c>
      <c r="J422" t="str">
        <f t="shared" si="13"/>
        <v>76445150180</v>
      </c>
    </row>
    <row r="423" spans="1:10" x14ac:dyDescent="0.3">
      <c r="A423" t="str">
        <f>IF(D423="","",VLOOKUP(D423,'Source CC List'!B:C,2,FALSE))</f>
        <v>4444525</v>
      </c>
      <c r="B423" t="str">
        <f t="shared" si="12"/>
        <v>44445250180</v>
      </c>
      <c r="C423">
        <v>2026</v>
      </c>
      <c r="D423" s="2" t="s">
        <v>465</v>
      </c>
      <c r="E423" s="2" t="s">
        <v>159</v>
      </c>
      <c r="F423" t="s">
        <v>160</v>
      </c>
      <c r="G423">
        <v>6</v>
      </c>
      <c r="H423">
        <v>1292839.31</v>
      </c>
      <c r="I423" t="str">
        <f>IF(D423="","",VLOOKUP(D423,'Source CC List'!B:C,2,FALSE))</f>
        <v>4444525</v>
      </c>
      <c r="J423" t="str">
        <f t="shared" si="13"/>
        <v>44445250180</v>
      </c>
    </row>
    <row r="424" spans="1:10" x14ac:dyDescent="0.3">
      <c r="A424" t="str">
        <f>IF(D424="","",VLOOKUP(D424,'Source CC List'!B:C,2,FALSE))</f>
        <v>4444535</v>
      </c>
      <c r="B424" t="str">
        <f t="shared" si="12"/>
        <v>44445350180</v>
      </c>
      <c r="C424">
        <v>2026</v>
      </c>
      <c r="D424" s="2" t="s">
        <v>466</v>
      </c>
      <c r="E424" s="2" t="s">
        <v>159</v>
      </c>
      <c r="F424" t="s">
        <v>160</v>
      </c>
      <c r="G424">
        <v>6</v>
      </c>
      <c r="H424">
        <v>1668456.74</v>
      </c>
      <c r="I424" t="str">
        <f>IF(D424="","",VLOOKUP(D424,'Source CC List'!B:C,2,FALSE))</f>
        <v>4444535</v>
      </c>
      <c r="J424" t="str">
        <f t="shared" si="13"/>
        <v>44445350180</v>
      </c>
    </row>
    <row r="425" spans="1:10" x14ac:dyDescent="0.3">
      <c r="A425" t="str">
        <f>IF(D425="","",VLOOKUP(D425,'Source CC List'!B:C,2,FALSE))</f>
        <v>4450122</v>
      </c>
      <c r="B425" t="str">
        <f t="shared" si="12"/>
        <v>44501220180</v>
      </c>
      <c r="C425">
        <v>2026</v>
      </c>
      <c r="D425" s="2" t="s">
        <v>467</v>
      </c>
      <c r="E425" s="2" t="s">
        <v>159</v>
      </c>
      <c r="F425" t="s">
        <v>160</v>
      </c>
      <c r="G425">
        <v>6</v>
      </c>
      <c r="H425">
        <v>347101.03</v>
      </c>
      <c r="I425" t="str">
        <f>IF(D425="","",VLOOKUP(D425,'Source CC List'!B:C,2,FALSE))</f>
        <v>4450122</v>
      </c>
      <c r="J425" t="str">
        <f t="shared" si="13"/>
        <v>44501220180</v>
      </c>
    </row>
    <row r="426" spans="1:10" x14ac:dyDescent="0.3">
      <c r="A426" t="str">
        <f>IF(D426="","",VLOOKUP(D426,'Source CC List'!B:C,2,FALSE))</f>
        <v>4510000</v>
      </c>
      <c r="B426" t="str">
        <f t="shared" si="12"/>
        <v>45100000180</v>
      </c>
      <c r="C426">
        <v>2026</v>
      </c>
      <c r="D426" s="2" t="s">
        <v>9784</v>
      </c>
      <c r="E426" s="2" t="s">
        <v>159</v>
      </c>
      <c r="F426" t="s">
        <v>160</v>
      </c>
      <c r="G426">
        <v>6</v>
      </c>
      <c r="H426">
        <v>595423.42000000004</v>
      </c>
      <c r="I426" t="str">
        <f>IF(D426="","",VLOOKUP(D426,'Source CC List'!B:C,2,FALSE))</f>
        <v>4510000</v>
      </c>
      <c r="J426" t="str">
        <f t="shared" si="13"/>
        <v>45100000180</v>
      </c>
    </row>
    <row r="427" spans="1:10" x14ac:dyDescent="0.3">
      <c r="A427" t="str">
        <f>IF(D427="","",VLOOKUP(D427,'Source CC List'!B:C,2,FALSE))</f>
        <v>4510000</v>
      </c>
      <c r="B427" t="str">
        <f t="shared" si="12"/>
        <v>45100001380</v>
      </c>
      <c r="C427">
        <v>2026</v>
      </c>
      <c r="D427" s="2" t="s">
        <v>9784</v>
      </c>
      <c r="E427" s="2" t="s">
        <v>168</v>
      </c>
      <c r="F427" t="s">
        <v>160</v>
      </c>
      <c r="G427">
        <v>6</v>
      </c>
      <c r="H427">
        <v>236848.97</v>
      </c>
      <c r="I427" t="str">
        <f>IF(D427="","",VLOOKUP(D427,'Source CC List'!B:C,2,FALSE))</f>
        <v>4510000</v>
      </c>
      <c r="J427" t="str">
        <f t="shared" si="13"/>
        <v>45100001380</v>
      </c>
    </row>
    <row r="428" spans="1:10" x14ac:dyDescent="0.3">
      <c r="A428" t="str">
        <f>IF(D428="","",VLOOKUP(D428,'Source CC List'!B:C,2,FALSE))</f>
        <v>4510000</v>
      </c>
      <c r="B428" t="str">
        <f t="shared" si="12"/>
        <v>45100001381</v>
      </c>
      <c r="C428">
        <v>2026</v>
      </c>
      <c r="D428" s="2" t="s">
        <v>9784</v>
      </c>
      <c r="E428" s="2" t="s">
        <v>169</v>
      </c>
      <c r="F428" t="s">
        <v>160</v>
      </c>
      <c r="G428">
        <v>6</v>
      </c>
      <c r="H428">
        <v>516640.03</v>
      </c>
      <c r="I428" t="str">
        <f>IF(D428="","",VLOOKUP(D428,'Source CC List'!B:C,2,FALSE))</f>
        <v>4510000</v>
      </c>
      <c r="J428" t="str">
        <f t="shared" si="13"/>
        <v>45100001381</v>
      </c>
    </row>
    <row r="429" spans="1:10" x14ac:dyDescent="0.3">
      <c r="A429" t="str">
        <f>IF(D429="","",VLOOKUP(D429,'Source CC List'!B:C,2,FALSE))</f>
        <v>4530104</v>
      </c>
      <c r="B429" t="str">
        <f t="shared" si="12"/>
        <v>45301040180</v>
      </c>
      <c r="C429">
        <v>2026</v>
      </c>
      <c r="D429" s="2" t="s">
        <v>9799</v>
      </c>
      <c r="E429" s="2" t="s">
        <v>159</v>
      </c>
      <c r="F429" t="s">
        <v>160</v>
      </c>
      <c r="G429">
        <v>6</v>
      </c>
      <c r="H429">
        <v>508644.51</v>
      </c>
      <c r="I429" t="str">
        <f>IF(D429="","",VLOOKUP(D429,'Source CC List'!B:C,2,FALSE))</f>
        <v>4530104</v>
      </c>
      <c r="J429" t="str">
        <f t="shared" si="13"/>
        <v>45301040180</v>
      </c>
    </row>
    <row r="430" spans="1:10" x14ac:dyDescent="0.3">
      <c r="A430" t="str">
        <f>IF(D430="","",VLOOKUP(D430,'Source CC List'!B:C,2,FALSE))</f>
        <v>4530104</v>
      </c>
      <c r="B430" t="str">
        <f t="shared" si="12"/>
        <v>45301041381</v>
      </c>
      <c r="C430">
        <v>2026</v>
      </c>
      <c r="D430" s="2" t="s">
        <v>9799</v>
      </c>
      <c r="E430" s="2" t="s">
        <v>169</v>
      </c>
      <c r="F430" t="s">
        <v>160</v>
      </c>
      <c r="G430">
        <v>6</v>
      </c>
      <c r="H430">
        <v>535415.28</v>
      </c>
      <c r="I430" t="str">
        <f>IF(D430="","",VLOOKUP(D430,'Source CC List'!B:C,2,FALSE))</f>
        <v>4530104</v>
      </c>
      <c r="J430" t="str">
        <f t="shared" si="13"/>
        <v>45301041381</v>
      </c>
    </row>
    <row r="431" spans="1:10" x14ac:dyDescent="0.3">
      <c r="A431" t="str">
        <f>IF(D431="","",VLOOKUP(D431,'Source CC List'!B:C,2,FALSE))</f>
        <v>4530202</v>
      </c>
      <c r="B431" t="str">
        <f t="shared" si="12"/>
        <v>45302020180</v>
      </c>
      <c r="C431">
        <v>2026</v>
      </c>
      <c r="D431" s="2" t="s">
        <v>9807</v>
      </c>
      <c r="E431" s="2" t="s">
        <v>159</v>
      </c>
      <c r="F431" t="s">
        <v>160</v>
      </c>
      <c r="G431">
        <v>6</v>
      </c>
      <c r="H431">
        <v>678145.62</v>
      </c>
      <c r="I431" t="str">
        <f>IF(D431="","",VLOOKUP(D431,'Source CC List'!B:C,2,FALSE))</f>
        <v>4530202</v>
      </c>
      <c r="J431" t="str">
        <f t="shared" si="13"/>
        <v>45302020180</v>
      </c>
    </row>
    <row r="432" spans="1:10" x14ac:dyDescent="0.3">
      <c r="A432" t="str">
        <f>IF(D432="","",VLOOKUP(D432,'Source CC List'!B:C,2,FALSE))</f>
        <v>4530202</v>
      </c>
      <c r="B432" t="str">
        <f t="shared" si="12"/>
        <v>45302020183</v>
      </c>
      <c r="C432">
        <v>2026</v>
      </c>
      <c r="D432" s="2" t="s">
        <v>9807</v>
      </c>
      <c r="E432" s="2" t="s">
        <v>170</v>
      </c>
      <c r="F432" t="s">
        <v>160</v>
      </c>
      <c r="G432">
        <v>6</v>
      </c>
      <c r="H432">
        <v>331370.87</v>
      </c>
      <c r="I432" t="str">
        <f>IF(D432="","",VLOOKUP(D432,'Source CC List'!B:C,2,FALSE))</f>
        <v>4530202</v>
      </c>
      <c r="J432" t="str">
        <f t="shared" si="13"/>
        <v>45302020183</v>
      </c>
    </row>
    <row r="433" spans="1:10" x14ac:dyDescent="0.3">
      <c r="A433" t="str">
        <f>IF(D433="","",VLOOKUP(D433,'Source CC List'!B:C,2,FALSE))</f>
        <v>4530202</v>
      </c>
      <c r="B433" t="str">
        <f t="shared" si="12"/>
        <v>45302021380</v>
      </c>
      <c r="C433">
        <v>2026</v>
      </c>
      <c r="D433" s="2" t="s">
        <v>9807</v>
      </c>
      <c r="E433" s="2" t="s">
        <v>168</v>
      </c>
      <c r="F433" t="s">
        <v>160</v>
      </c>
      <c r="G433">
        <v>6</v>
      </c>
      <c r="H433">
        <v>224750.03</v>
      </c>
      <c r="I433" t="str">
        <f>IF(D433="","",VLOOKUP(D433,'Source CC List'!B:C,2,FALSE))</f>
        <v>4530202</v>
      </c>
      <c r="J433" t="str">
        <f t="shared" si="13"/>
        <v>45302021380</v>
      </c>
    </row>
    <row r="434" spans="1:10" x14ac:dyDescent="0.3">
      <c r="A434" t="str">
        <f>IF(D434="","",VLOOKUP(D434,'Source CC List'!B:C,2,FALSE))</f>
        <v>4530321</v>
      </c>
      <c r="B434" t="str">
        <f t="shared" si="12"/>
        <v>45303210180</v>
      </c>
      <c r="C434">
        <v>2026</v>
      </c>
      <c r="D434" s="2" t="s">
        <v>9809</v>
      </c>
      <c r="E434" s="2" t="s">
        <v>159</v>
      </c>
      <c r="F434" t="s">
        <v>160</v>
      </c>
      <c r="G434">
        <v>6</v>
      </c>
      <c r="H434">
        <v>150400.88</v>
      </c>
      <c r="I434" t="str">
        <f>IF(D434="","",VLOOKUP(D434,'Source CC List'!B:C,2,FALSE))</f>
        <v>4530321</v>
      </c>
      <c r="J434" t="str">
        <f t="shared" si="13"/>
        <v>45303210180</v>
      </c>
    </row>
    <row r="435" spans="1:10" x14ac:dyDescent="0.3">
      <c r="A435" t="str">
        <f>IF(D435="","",VLOOKUP(D435,'Source CC List'!B:C,2,FALSE))</f>
        <v>4530321</v>
      </c>
      <c r="B435" t="str">
        <f t="shared" si="12"/>
        <v>45303210181</v>
      </c>
      <c r="C435">
        <v>2026</v>
      </c>
      <c r="D435" s="2" t="s">
        <v>9809</v>
      </c>
      <c r="E435" s="2" t="s">
        <v>185</v>
      </c>
      <c r="F435" t="s">
        <v>160</v>
      </c>
      <c r="G435">
        <v>6</v>
      </c>
      <c r="H435">
        <v>144856.14000000001</v>
      </c>
      <c r="I435" t="str">
        <f>IF(D435="","",VLOOKUP(D435,'Source CC List'!B:C,2,FALSE))</f>
        <v>4530321</v>
      </c>
      <c r="J435" t="str">
        <f t="shared" si="13"/>
        <v>45303210181</v>
      </c>
    </row>
    <row r="436" spans="1:10" x14ac:dyDescent="0.3">
      <c r="A436" t="str">
        <f>IF(D436="","",VLOOKUP(D436,'Source CC List'!B:C,2,FALSE))</f>
        <v>4530321</v>
      </c>
      <c r="B436" t="str">
        <f t="shared" si="12"/>
        <v>45303210182</v>
      </c>
      <c r="C436">
        <v>2026</v>
      </c>
      <c r="D436" s="2" t="s">
        <v>9809</v>
      </c>
      <c r="E436" s="2" t="s">
        <v>179</v>
      </c>
      <c r="F436" t="s">
        <v>160</v>
      </c>
      <c r="G436">
        <v>6</v>
      </c>
      <c r="H436">
        <v>157844.04999999999</v>
      </c>
      <c r="I436" t="str">
        <f>IF(D436="","",VLOOKUP(D436,'Source CC List'!B:C,2,FALSE))</f>
        <v>4530321</v>
      </c>
      <c r="J436" t="str">
        <f t="shared" si="13"/>
        <v>45303210182</v>
      </c>
    </row>
    <row r="437" spans="1:10" x14ac:dyDescent="0.3">
      <c r="A437" t="str">
        <f>IF(D437="","",VLOOKUP(D437,'Source CC List'!B:C,2,FALSE))</f>
        <v>4530321</v>
      </c>
      <c r="B437" t="str">
        <f t="shared" si="12"/>
        <v>45303210183</v>
      </c>
      <c r="C437">
        <v>2026</v>
      </c>
      <c r="D437" s="2" t="s">
        <v>9809</v>
      </c>
      <c r="E437" s="2" t="s">
        <v>170</v>
      </c>
      <c r="F437" t="s">
        <v>160</v>
      </c>
      <c r="G437">
        <v>6</v>
      </c>
      <c r="H437">
        <v>178063.14</v>
      </c>
      <c r="I437" t="str">
        <f>IF(D437="","",VLOOKUP(D437,'Source CC List'!B:C,2,FALSE))</f>
        <v>4530321</v>
      </c>
      <c r="J437" t="str">
        <f t="shared" si="13"/>
        <v>45303210183</v>
      </c>
    </row>
    <row r="438" spans="1:10" x14ac:dyDescent="0.3">
      <c r="A438" t="str">
        <f>IF(D438="","",VLOOKUP(D438,'Source CC List'!B:C,2,FALSE))</f>
        <v>4530321</v>
      </c>
      <c r="B438" t="str">
        <f t="shared" si="12"/>
        <v>45303210184</v>
      </c>
      <c r="C438">
        <v>2026</v>
      </c>
      <c r="D438" s="2" t="s">
        <v>9809</v>
      </c>
      <c r="E438" s="2" t="s">
        <v>171</v>
      </c>
      <c r="F438" t="s">
        <v>160</v>
      </c>
      <c r="G438">
        <v>6</v>
      </c>
      <c r="H438">
        <v>403775.48</v>
      </c>
      <c r="I438" t="str">
        <f>IF(D438="","",VLOOKUP(D438,'Source CC List'!B:C,2,FALSE))</f>
        <v>4530321</v>
      </c>
      <c r="J438" t="str">
        <f t="shared" si="13"/>
        <v>45303210184</v>
      </c>
    </row>
    <row r="439" spans="1:10" x14ac:dyDescent="0.3">
      <c r="A439" t="str">
        <f>IF(D439="","",VLOOKUP(D439,'Source CC List'!B:C,2,FALSE))</f>
        <v>4530321</v>
      </c>
      <c r="B439" t="str">
        <f t="shared" si="12"/>
        <v>45303210185</v>
      </c>
      <c r="C439">
        <v>2026</v>
      </c>
      <c r="D439" s="2" t="s">
        <v>9809</v>
      </c>
      <c r="E439" s="2" t="s">
        <v>194</v>
      </c>
      <c r="F439" t="s">
        <v>160</v>
      </c>
      <c r="G439">
        <v>6</v>
      </c>
      <c r="H439">
        <v>316920.33</v>
      </c>
      <c r="I439" t="str">
        <f>IF(D439="","",VLOOKUP(D439,'Source CC List'!B:C,2,FALSE))</f>
        <v>4530321</v>
      </c>
      <c r="J439" t="str">
        <f t="shared" si="13"/>
        <v>45303210185</v>
      </c>
    </row>
    <row r="440" spans="1:10" x14ac:dyDescent="0.3">
      <c r="A440" t="str">
        <f>IF(D440="","",VLOOKUP(D440,'Source CC List'!B:C,2,FALSE))</f>
        <v>4530401</v>
      </c>
      <c r="B440" t="str">
        <f t="shared" si="12"/>
        <v>45304010180</v>
      </c>
      <c r="C440">
        <v>2026</v>
      </c>
      <c r="D440" s="2" t="s">
        <v>9811</v>
      </c>
      <c r="E440" s="2" t="s">
        <v>159</v>
      </c>
      <c r="F440" t="s">
        <v>160</v>
      </c>
      <c r="G440">
        <v>6</v>
      </c>
      <c r="H440">
        <v>490259.94</v>
      </c>
      <c r="I440" t="str">
        <f>IF(D440="","",VLOOKUP(D440,'Source CC List'!B:C,2,FALSE))</f>
        <v>4530401</v>
      </c>
      <c r="J440" t="str">
        <f t="shared" si="13"/>
        <v>45304010180</v>
      </c>
    </row>
    <row r="441" spans="1:10" x14ac:dyDescent="0.3">
      <c r="A441" t="str">
        <f>IF(D441="","",VLOOKUP(D441,'Source CC List'!B:C,2,FALSE))</f>
        <v>4530504</v>
      </c>
      <c r="B441" t="str">
        <f t="shared" si="12"/>
        <v>45305040180</v>
      </c>
      <c r="C441">
        <v>2026</v>
      </c>
      <c r="D441" s="2" t="s">
        <v>9812</v>
      </c>
      <c r="E441" s="2" t="s">
        <v>159</v>
      </c>
      <c r="F441" t="s">
        <v>160</v>
      </c>
      <c r="G441">
        <v>6</v>
      </c>
      <c r="H441">
        <v>1192807.3700000001</v>
      </c>
      <c r="I441" t="str">
        <f>IF(D441="","",VLOOKUP(D441,'Source CC List'!B:C,2,FALSE))</f>
        <v>4530504</v>
      </c>
      <c r="J441" t="str">
        <f t="shared" si="13"/>
        <v>45305040180</v>
      </c>
    </row>
    <row r="442" spans="1:10" x14ac:dyDescent="0.3">
      <c r="A442" t="str">
        <f>IF(D442="","",VLOOKUP(D442,'Source CC List'!B:C,2,FALSE))</f>
        <v>4530504</v>
      </c>
      <c r="B442" t="str">
        <f t="shared" si="12"/>
        <v>45305040182</v>
      </c>
      <c r="C442">
        <v>2026</v>
      </c>
      <c r="D442" s="2" t="s">
        <v>9812</v>
      </c>
      <c r="E442" s="2" t="s">
        <v>179</v>
      </c>
      <c r="F442" t="s">
        <v>160</v>
      </c>
      <c r="G442">
        <v>6</v>
      </c>
      <c r="H442">
        <v>179872.3</v>
      </c>
      <c r="I442" t="str">
        <f>IF(D442="","",VLOOKUP(D442,'Source CC List'!B:C,2,FALSE))</f>
        <v>4530504</v>
      </c>
      <c r="J442" t="str">
        <f t="shared" si="13"/>
        <v>45305040182</v>
      </c>
    </row>
    <row r="443" spans="1:10" x14ac:dyDescent="0.3">
      <c r="A443" t="str">
        <f>IF(D443="","",VLOOKUP(D443,'Source CC List'!B:C,2,FALSE))</f>
        <v>4530504</v>
      </c>
      <c r="B443" t="str">
        <f t="shared" si="12"/>
        <v>45305042482</v>
      </c>
      <c r="C443">
        <v>2026</v>
      </c>
      <c r="D443" s="2" t="s">
        <v>9812</v>
      </c>
      <c r="E443" s="2" t="s">
        <v>806</v>
      </c>
      <c r="F443" t="s">
        <v>160</v>
      </c>
      <c r="G443">
        <v>6</v>
      </c>
      <c r="H443">
        <v>70259.08</v>
      </c>
      <c r="I443" t="str">
        <f>IF(D443="","",VLOOKUP(D443,'Source CC List'!B:C,2,FALSE))</f>
        <v>4530504</v>
      </c>
      <c r="J443" t="str">
        <f t="shared" si="13"/>
        <v>45305042482</v>
      </c>
    </row>
    <row r="444" spans="1:10" x14ac:dyDescent="0.3">
      <c r="A444" t="str">
        <f>IF(D444="","",VLOOKUP(D444,'Source CC List'!B:C,2,FALSE))</f>
        <v>4530504</v>
      </c>
      <c r="B444" t="str">
        <f t="shared" si="12"/>
        <v>45305040283</v>
      </c>
      <c r="C444">
        <v>2026</v>
      </c>
      <c r="D444" s="2" t="s">
        <v>9812</v>
      </c>
      <c r="E444" s="2" t="s">
        <v>167</v>
      </c>
      <c r="F444" t="s">
        <v>160</v>
      </c>
      <c r="G444">
        <v>6</v>
      </c>
      <c r="H444">
        <v>1012784.85</v>
      </c>
      <c r="I444" t="str">
        <f>IF(D444="","",VLOOKUP(D444,'Source CC List'!B:C,2,FALSE))</f>
        <v>4530504</v>
      </c>
      <c r="J444" t="str">
        <f t="shared" si="13"/>
        <v>45305040283</v>
      </c>
    </row>
    <row r="445" spans="1:10" x14ac:dyDescent="0.3">
      <c r="A445" t="str">
        <f>IF(D445="","",VLOOKUP(D445,'Source CC List'!B:C,2,FALSE))</f>
        <v>4530505</v>
      </c>
      <c r="B445" t="str">
        <f t="shared" si="12"/>
        <v>45305050180</v>
      </c>
      <c r="C445">
        <v>2026</v>
      </c>
      <c r="D445" s="2" t="s">
        <v>9813</v>
      </c>
      <c r="E445" s="2" t="s">
        <v>159</v>
      </c>
      <c r="F445" t="s">
        <v>160</v>
      </c>
      <c r="G445">
        <v>6</v>
      </c>
      <c r="H445">
        <v>139279.87</v>
      </c>
      <c r="I445" t="str">
        <f>IF(D445="","",VLOOKUP(D445,'Source CC List'!B:C,2,FALSE))</f>
        <v>4530505</v>
      </c>
      <c r="J445" t="str">
        <f t="shared" si="13"/>
        <v>45305050180</v>
      </c>
    </row>
    <row r="446" spans="1:10" x14ac:dyDescent="0.3">
      <c r="A446" t="str">
        <f>IF(D446="","",VLOOKUP(D446,'Source CC List'!B:C,2,FALSE))</f>
        <v>4530505</v>
      </c>
      <c r="B446" t="str">
        <f t="shared" si="12"/>
        <v>45305050182</v>
      </c>
      <c r="C446">
        <v>2026</v>
      </c>
      <c r="D446" s="2" t="s">
        <v>9813</v>
      </c>
      <c r="E446" s="2" t="s">
        <v>179</v>
      </c>
      <c r="F446" t="s">
        <v>160</v>
      </c>
      <c r="G446">
        <v>6</v>
      </c>
      <c r="H446">
        <v>500440.84</v>
      </c>
      <c r="I446" t="str">
        <f>IF(D446="","",VLOOKUP(D446,'Source CC List'!B:C,2,FALSE))</f>
        <v>4530505</v>
      </c>
      <c r="J446" t="str">
        <f t="shared" si="13"/>
        <v>45305050182</v>
      </c>
    </row>
    <row r="447" spans="1:10" x14ac:dyDescent="0.3">
      <c r="A447" t="str">
        <f>IF(D447="","",VLOOKUP(D447,'Source CC List'!B:C,2,FALSE))</f>
        <v>4530505</v>
      </c>
      <c r="B447" t="str">
        <f t="shared" si="12"/>
        <v>45305050183</v>
      </c>
      <c r="C447">
        <v>2026</v>
      </c>
      <c r="D447" s="2" t="s">
        <v>9813</v>
      </c>
      <c r="E447" s="2" t="s">
        <v>170</v>
      </c>
      <c r="F447" t="s">
        <v>160</v>
      </c>
      <c r="G447">
        <v>6</v>
      </c>
      <c r="H447">
        <v>815024.72</v>
      </c>
      <c r="I447" t="str">
        <f>IF(D447="","",VLOOKUP(D447,'Source CC List'!B:C,2,FALSE))</f>
        <v>4530505</v>
      </c>
      <c r="J447" t="str">
        <f t="shared" si="13"/>
        <v>45305050183</v>
      </c>
    </row>
    <row r="448" spans="1:10" x14ac:dyDescent="0.3">
      <c r="A448" t="str">
        <f>IF(D448="","",VLOOKUP(D448,'Source CC List'!B:C,2,FALSE))</f>
        <v>4530505</v>
      </c>
      <c r="B448" t="str">
        <f t="shared" si="12"/>
        <v>45305050184</v>
      </c>
      <c r="C448">
        <v>2026</v>
      </c>
      <c r="D448" s="2" t="s">
        <v>9813</v>
      </c>
      <c r="E448" s="2" t="s">
        <v>171</v>
      </c>
      <c r="F448" t="s">
        <v>160</v>
      </c>
      <c r="G448">
        <v>6</v>
      </c>
      <c r="H448">
        <v>140808.14000000001</v>
      </c>
      <c r="I448" t="str">
        <f>IF(D448="","",VLOOKUP(D448,'Source CC List'!B:C,2,FALSE))</f>
        <v>4530505</v>
      </c>
      <c r="J448" t="str">
        <f t="shared" si="13"/>
        <v>45305050184</v>
      </c>
    </row>
    <row r="449" spans="1:10" x14ac:dyDescent="0.3">
      <c r="A449" t="str">
        <f>IF(D449="","",VLOOKUP(D449,'Source CC List'!B:C,2,FALSE))</f>
        <v>4530505</v>
      </c>
      <c r="B449" t="str">
        <f t="shared" si="12"/>
        <v>45305050185</v>
      </c>
      <c r="C449">
        <v>2026</v>
      </c>
      <c r="D449" s="2" t="s">
        <v>9813</v>
      </c>
      <c r="E449" s="2" t="s">
        <v>194</v>
      </c>
      <c r="F449" t="s">
        <v>160</v>
      </c>
      <c r="G449">
        <v>6</v>
      </c>
      <c r="H449">
        <v>253262.47</v>
      </c>
      <c r="I449" t="str">
        <f>IF(D449="","",VLOOKUP(D449,'Source CC List'!B:C,2,FALSE))</f>
        <v>4530505</v>
      </c>
      <c r="J449" t="str">
        <f t="shared" si="13"/>
        <v>45305050185</v>
      </c>
    </row>
    <row r="450" spans="1:10" x14ac:dyDescent="0.3">
      <c r="A450" t="str">
        <f>IF(D450="","",VLOOKUP(D450,'Source CC List'!B:C,2,FALSE))</f>
        <v>4530506</v>
      </c>
      <c r="B450" t="str">
        <f t="shared" si="12"/>
        <v>45305060180</v>
      </c>
      <c r="C450">
        <v>2026</v>
      </c>
      <c r="D450" s="2" t="s">
        <v>9814</v>
      </c>
      <c r="E450" s="2" t="s">
        <v>159</v>
      </c>
      <c r="F450" t="s">
        <v>160</v>
      </c>
      <c r="G450">
        <v>6</v>
      </c>
      <c r="H450">
        <v>373338.56</v>
      </c>
      <c r="I450" t="str">
        <f>IF(D450="","",VLOOKUP(D450,'Source CC List'!B:C,2,FALSE))</f>
        <v>4530506</v>
      </c>
      <c r="J450" t="str">
        <f t="shared" si="13"/>
        <v>45305060180</v>
      </c>
    </row>
    <row r="451" spans="1:10" x14ac:dyDescent="0.3">
      <c r="A451" t="str">
        <f>IF(D451="","",VLOOKUP(D451,'Source CC List'!B:C,2,FALSE))</f>
        <v>4530506</v>
      </c>
      <c r="B451" t="str">
        <f t="shared" ref="B451:B514" si="14">IF(E451="","",CONCATENATE(I451,TEXT(E451,"0000")))</f>
        <v>45305061380</v>
      </c>
      <c r="C451">
        <v>2026</v>
      </c>
      <c r="D451" s="2" t="s">
        <v>9814</v>
      </c>
      <c r="E451" s="2" t="s">
        <v>168</v>
      </c>
      <c r="F451" t="s">
        <v>160</v>
      </c>
      <c r="G451">
        <v>6</v>
      </c>
      <c r="H451">
        <v>746677.12</v>
      </c>
      <c r="I451" t="str">
        <f>IF(D451="","",VLOOKUP(D451,'Source CC List'!B:C,2,FALSE))</f>
        <v>4530506</v>
      </c>
      <c r="J451" t="str">
        <f t="shared" ref="J451:J514" si="15">IF(D451="","",CONCATENATE(I451,TEXT(E451,"0000")))</f>
        <v>45305061380</v>
      </c>
    </row>
    <row r="452" spans="1:10" x14ac:dyDescent="0.3">
      <c r="A452" t="str">
        <f>IF(D452="","",VLOOKUP(D452,'Source CC List'!B:C,2,FALSE))</f>
        <v>4530507</v>
      </c>
      <c r="B452" t="str">
        <f t="shared" si="14"/>
        <v>45305070180</v>
      </c>
      <c r="C452">
        <v>2026</v>
      </c>
      <c r="D452" s="2" t="s">
        <v>9815</v>
      </c>
      <c r="E452" s="2" t="s">
        <v>159</v>
      </c>
      <c r="F452" t="s">
        <v>160</v>
      </c>
      <c r="G452">
        <v>6</v>
      </c>
      <c r="H452">
        <v>1661901.51</v>
      </c>
      <c r="I452" t="str">
        <f>IF(D452="","",VLOOKUP(D452,'Source CC List'!B:C,2,FALSE))</f>
        <v>4530507</v>
      </c>
      <c r="J452" t="str">
        <f t="shared" si="15"/>
        <v>45305070180</v>
      </c>
    </row>
    <row r="453" spans="1:10" x14ac:dyDescent="0.3">
      <c r="A453" t="str">
        <f>IF(D453="","",VLOOKUP(D453,'Source CC List'!B:C,2,FALSE))</f>
        <v>4530507</v>
      </c>
      <c r="B453" t="str">
        <f t="shared" si="14"/>
        <v>45305071380</v>
      </c>
      <c r="C453">
        <v>2026</v>
      </c>
      <c r="D453" s="2" t="s">
        <v>9815</v>
      </c>
      <c r="E453" s="2" t="s">
        <v>168</v>
      </c>
      <c r="F453" t="s">
        <v>160</v>
      </c>
      <c r="G453">
        <v>6</v>
      </c>
      <c r="H453">
        <v>83095.08</v>
      </c>
      <c r="I453" t="str">
        <f>IF(D453="","",VLOOKUP(D453,'Source CC List'!B:C,2,FALSE))</f>
        <v>4530507</v>
      </c>
      <c r="J453" t="str">
        <f t="shared" si="15"/>
        <v>45305071380</v>
      </c>
    </row>
    <row r="454" spans="1:10" x14ac:dyDescent="0.3">
      <c r="A454" t="str">
        <f>IF(D454="","",VLOOKUP(D454,'Source CC List'!B:C,2,FALSE))</f>
        <v>4530507</v>
      </c>
      <c r="B454" t="str">
        <f t="shared" si="14"/>
        <v>45305072482</v>
      </c>
      <c r="C454">
        <v>2026</v>
      </c>
      <c r="D454" s="2" t="s">
        <v>9815</v>
      </c>
      <c r="E454" s="2" t="s">
        <v>806</v>
      </c>
      <c r="F454" t="s">
        <v>160</v>
      </c>
      <c r="G454">
        <v>6</v>
      </c>
      <c r="H454">
        <v>131266.13</v>
      </c>
      <c r="I454" t="str">
        <f>IF(D454="","",VLOOKUP(D454,'Source CC List'!B:C,2,FALSE))</f>
        <v>4530507</v>
      </c>
      <c r="J454" t="str">
        <f t="shared" si="15"/>
        <v>45305072482</v>
      </c>
    </row>
    <row r="455" spans="1:10" x14ac:dyDescent="0.3">
      <c r="A455" t="str">
        <f>IF(D455="","",VLOOKUP(D455,'Source CC List'!B:C,2,FALSE))</f>
        <v>4530512</v>
      </c>
      <c r="B455" t="str">
        <f t="shared" si="14"/>
        <v>45305120180</v>
      </c>
      <c r="C455">
        <v>2026</v>
      </c>
      <c r="D455" s="2" t="s">
        <v>9816</v>
      </c>
      <c r="E455" s="2" t="s">
        <v>159</v>
      </c>
      <c r="F455" t="s">
        <v>160</v>
      </c>
      <c r="G455">
        <v>6</v>
      </c>
      <c r="H455">
        <v>486442.42</v>
      </c>
      <c r="I455" t="str">
        <f>IF(D455="","",VLOOKUP(D455,'Source CC List'!B:C,2,FALSE))</f>
        <v>4530512</v>
      </c>
      <c r="J455" t="str">
        <f t="shared" si="15"/>
        <v>45305120180</v>
      </c>
    </row>
    <row r="456" spans="1:10" x14ac:dyDescent="0.3">
      <c r="A456" t="str">
        <f>IF(D456="","",VLOOKUP(D456,'Source CC List'!B:C,2,FALSE))</f>
        <v>4530512</v>
      </c>
      <c r="B456" t="str">
        <f t="shared" si="14"/>
        <v>45305120182</v>
      </c>
      <c r="C456">
        <v>2026</v>
      </c>
      <c r="D456" s="2" t="s">
        <v>9816</v>
      </c>
      <c r="E456" s="2" t="s">
        <v>179</v>
      </c>
      <c r="F456" t="s">
        <v>160</v>
      </c>
      <c r="G456">
        <v>6</v>
      </c>
      <c r="H456">
        <v>339862.33</v>
      </c>
      <c r="I456" t="str">
        <f>IF(D456="","",VLOOKUP(D456,'Source CC List'!B:C,2,FALSE))</f>
        <v>4530512</v>
      </c>
      <c r="J456" t="str">
        <f t="shared" si="15"/>
        <v>45305120182</v>
      </c>
    </row>
    <row r="457" spans="1:10" x14ac:dyDescent="0.3">
      <c r="A457" t="str">
        <f>IF(D457="","",VLOOKUP(D457,'Source CC List'!B:C,2,FALSE))</f>
        <v>4530512</v>
      </c>
      <c r="B457" t="str">
        <f t="shared" si="14"/>
        <v>45305120184</v>
      </c>
      <c r="C457">
        <v>2026</v>
      </c>
      <c r="D457" s="2" t="s">
        <v>9816</v>
      </c>
      <c r="E457" s="2" t="s">
        <v>171</v>
      </c>
      <c r="F457" t="s">
        <v>160</v>
      </c>
      <c r="G457">
        <v>6</v>
      </c>
      <c r="H457">
        <v>350569.83</v>
      </c>
      <c r="I457" t="str">
        <f>IF(D457="","",VLOOKUP(D457,'Source CC List'!B:C,2,FALSE))</f>
        <v>4530512</v>
      </c>
      <c r="J457" t="str">
        <f t="shared" si="15"/>
        <v>45305120184</v>
      </c>
    </row>
    <row r="458" spans="1:10" x14ac:dyDescent="0.3">
      <c r="A458" t="str">
        <f>IF(D458="","",VLOOKUP(D458,'Source CC List'!B:C,2,FALSE))</f>
        <v>4530512</v>
      </c>
      <c r="B458" t="str">
        <f t="shared" si="14"/>
        <v>45305122482</v>
      </c>
      <c r="C458">
        <v>2026</v>
      </c>
      <c r="D458" s="2" t="s">
        <v>9816</v>
      </c>
      <c r="E458" s="2" t="s">
        <v>806</v>
      </c>
      <c r="F458" t="s">
        <v>160</v>
      </c>
      <c r="G458">
        <v>6</v>
      </c>
      <c r="H458">
        <v>599749.96</v>
      </c>
      <c r="I458" t="str">
        <f>IF(D458="","",VLOOKUP(D458,'Source CC List'!B:C,2,FALSE))</f>
        <v>4530512</v>
      </c>
      <c r="J458" t="str">
        <f t="shared" si="15"/>
        <v>45305122482</v>
      </c>
    </row>
    <row r="459" spans="1:10" x14ac:dyDescent="0.3">
      <c r="A459" t="str">
        <f>IF(D459="","",VLOOKUP(D459,'Source CC List'!B:C,2,FALSE))</f>
        <v>4530730</v>
      </c>
      <c r="B459" t="str">
        <f t="shared" si="14"/>
        <v>45307300180</v>
      </c>
      <c r="C459">
        <v>2026</v>
      </c>
      <c r="D459" s="2" t="s">
        <v>9817</v>
      </c>
      <c r="E459" s="2" t="s">
        <v>159</v>
      </c>
      <c r="F459" t="s">
        <v>160</v>
      </c>
      <c r="G459">
        <v>6</v>
      </c>
      <c r="H459">
        <v>386619.13</v>
      </c>
      <c r="I459" t="str">
        <f>IF(D459="","",VLOOKUP(D459,'Source CC List'!B:C,2,FALSE))</f>
        <v>4530730</v>
      </c>
      <c r="J459" t="str">
        <f t="shared" si="15"/>
        <v>45307300180</v>
      </c>
    </row>
    <row r="460" spans="1:10" x14ac:dyDescent="0.3">
      <c r="A460" t="str">
        <f>IF(D460="","",VLOOKUP(D460,'Source CC List'!B:C,2,FALSE))</f>
        <v>4530730</v>
      </c>
      <c r="B460" t="str">
        <f t="shared" si="14"/>
        <v>45307300182</v>
      </c>
      <c r="C460">
        <v>2026</v>
      </c>
      <c r="D460" s="2" t="s">
        <v>9817</v>
      </c>
      <c r="E460" s="2" t="s">
        <v>179</v>
      </c>
      <c r="F460" t="s">
        <v>160</v>
      </c>
      <c r="G460">
        <v>6</v>
      </c>
      <c r="H460">
        <v>706579.79</v>
      </c>
      <c r="I460" t="str">
        <f>IF(D460="","",VLOOKUP(D460,'Source CC List'!B:C,2,FALSE))</f>
        <v>4530730</v>
      </c>
      <c r="J460" t="str">
        <f t="shared" si="15"/>
        <v>45307300182</v>
      </c>
    </row>
    <row r="461" spans="1:10" x14ac:dyDescent="0.3">
      <c r="A461" t="str">
        <f>IF(D461="","",VLOOKUP(D461,'Source CC List'!B:C,2,FALSE))</f>
        <v>4530730</v>
      </c>
      <c r="B461" t="str">
        <f t="shared" si="14"/>
        <v>45307300183</v>
      </c>
      <c r="C461">
        <v>2026</v>
      </c>
      <c r="D461" s="2" t="s">
        <v>9817</v>
      </c>
      <c r="E461" s="2" t="s">
        <v>170</v>
      </c>
      <c r="F461" t="s">
        <v>160</v>
      </c>
      <c r="G461">
        <v>6</v>
      </c>
      <c r="H461">
        <v>473275.14</v>
      </c>
      <c r="I461" t="str">
        <f>IF(D461="","",VLOOKUP(D461,'Source CC List'!B:C,2,FALSE))</f>
        <v>4530730</v>
      </c>
      <c r="J461" t="str">
        <f t="shared" si="15"/>
        <v>45307300183</v>
      </c>
    </row>
    <row r="462" spans="1:10" x14ac:dyDescent="0.3">
      <c r="A462" t="str">
        <f>IF(D462="","",VLOOKUP(D462,'Source CC List'!B:C,2,FALSE))</f>
        <v>4530730</v>
      </c>
      <c r="B462" t="str">
        <f t="shared" si="14"/>
        <v>45307300184</v>
      </c>
      <c r="C462">
        <v>2026</v>
      </c>
      <c r="D462" s="2" t="s">
        <v>9817</v>
      </c>
      <c r="E462" s="2" t="s">
        <v>171</v>
      </c>
      <c r="F462" t="s">
        <v>160</v>
      </c>
      <c r="G462">
        <v>6</v>
      </c>
      <c r="H462">
        <v>1378497.18</v>
      </c>
      <c r="I462" t="str">
        <f>IF(D462="","",VLOOKUP(D462,'Source CC List'!B:C,2,FALSE))</f>
        <v>4530730</v>
      </c>
      <c r="J462" t="str">
        <f t="shared" si="15"/>
        <v>45307300184</v>
      </c>
    </row>
    <row r="463" spans="1:10" x14ac:dyDescent="0.3">
      <c r="A463" t="str">
        <f>IF(D463="","",VLOOKUP(D463,'Source CC List'!B:C,2,FALSE))</f>
        <v>4530730</v>
      </c>
      <c r="B463" t="str">
        <f t="shared" si="14"/>
        <v>45307301380</v>
      </c>
      <c r="C463">
        <v>2026</v>
      </c>
      <c r="D463" s="2" t="s">
        <v>9817</v>
      </c>
      <c r="E463" s="2" t="s">
        <v>168</v>
      </c>
      <c r="F463" t="s">
        <v>160</v>
      </c>
      <c r="G463">
        <v>6</v>
      </c>
      <c r="H463">
        <v>245969.76</v>
      </c>
      <c r="I463" t="str">
        <f>IF(D463="","",VLOOKUP(D463,'Source CC List'!B:C,2,FALSE))</f>
        <v>4530730</v>
      </c>
      <c r="J463" t="str">
        <f t="shared" si="15"/>
        <v>45307301380</v>
      </c>
    </row>
    <row r="464" spans="1:10" x14ac:dyDescent="0.3">
      <c r="A464" t="str">
        <f>IF(D464="","",VLOOKUP(D464,'Source CC List'!B:C,2,FALSE))</f>
        <v>4530730</v>
      </c>
      <c r="B464" t="str">
        <f t="shared" si="14"/>
        <v>45307302482</v>
      </c>
      <c r="C464">
        <v>2026</v>
      </c>
      <c r="D464" s="2" t="s">
        <v>9817</v>
      </c>
      <c r="E464" s="2" t="s">
        <v>806</v>
      </c>
      <c r="F464" t="s">
        <v>160</v>
      </c>
      <c r="G464">
        <v>6</v>
      </c>
      <c r="H464">
        <v>185310.55</v>
      </c>
      <c r="I464" t="str">
        <f>IF(D464="","",VLOOKUP(D464,'Source CC List'!B:C,2,FALSE))</f>
        <v>4530730</v>
      </c>
      <c r="J464" t="str">
        <f t="shared" si="15"/>
        <v>45307302482</v>
      </c>
    </row>
    <row r="465" spans="1:10" x14ac:dyDescent="0.3">
      <c r="A465" t="str">
        <f>IF(D465="","",VLOOKUP(D465,'Source CC List'!B:C,2,FALSE))</f>
        <v>4530731</v>
      </c>
      <c r="B465" t="str">
        <f t="shared" si="14"/>
        <v>45307310182</v>
      </c>
      <c r="C465">
        <v>2026</v>
      </c>
      <c r="D465" s="2" t="s">
        <v>9818</v>
      </c>
      <c r="E465" s="2" t="s">
        <v>179</v>
      </c>
      <c r="F465" t="s">
        <v>160</v>
      </c>
      <c r="G465">
        <v>6</v>
      </c>
      <c r="H465">
        <v>82422.559999999998</v>
      </c>
      <c r="I465" t="str">
        <f>IF(D465="","",VLOOKUP(D465,'Source CC List'!B:C,2,FALSE))</f>
        <v>4530731</v>
      </c>
      <c r="J465" t="str">
        <f t="shared" si="15"/>
        <v>45307310182</v>
      </c>
    </row>
    <row r="466" spans="1:10" x14ac:dyDescent="0.3">
      <c r="A466" t="str">
        <f>IF(D466="","",VLOOKUP(D466,'Source CC List'!B:C,2,FALSE))</f>
        <v>4530731</v>
      </c>
      <c r="B466" t="str">
        <f t="shared" si="14"/>
        <v>45307310183</v>
      </c>
      <c r="C466">
        <v>2026</v>
      </c>
      <c r="D466" s="2" t="s">
        <v>9818</v>
      </c>
      <c r="E466" s="2" t="s">
        <v>170</v>
      </c>
      <c r="F466" t="s">
        <v>160</v>
      </c>
      <c r="G466">
        <v>6</v>
      </c>
      <c r="H466">
        <v>353543.66</v>
      </c>
      <c r="I466" t="str">
        <f>IF(D466="","",VLOOKUP(D466,'Source CC List'!B:C,2,FALSE))</f>
        <v>4530731</v>
      </c>
      <c r="J466" t="str">
        <f t="shared" si="15"/>
        <v>45307310183</v>
      </c>
    </row>
    <row r="467" spans="1:10" x14ac:dyDescent="0.3">
      <c r="A467" t="str">
        <f>IF(D467="","",VLOOKUP(D467,'Source CC List'!B:C,2,FALSE))</f>
        <v>4530733</v>
      </c>
      <c r="B467" t="str">
        <f t="shared" si="14"/>
        <v>45307330180</v>
      </c>
      <c r="C467">
        <v>2026</v>
      </c>
      <c r="D467" s="2" t="s">
        <v>9820</v>
      </c>
      <c r="E467" s="2" t="s">
        <v>159</v>
      </c>
      <c r="F467" t="s">
        <v>160</v>
      </c>
      <c r="G467">
        <v>6</v>
      </c>
      <c r="H467">
        <v>500841.72</v>
      </c>
      <c r="I467" t="str">
        <f>IF(D467="","",VLOOKUP(D467,'Source CC List'!B:C,2,FALSE))</f>
        <v>4530733</v>
      </c>
      <c r="J467" t="str">
        <f t="shared" si="15"/>
        <v>45307330180</v>
      </c>
    </row>
    <row r="468" spans="1:10" x14ac:dyDescent="0.3">
      <c r="A468" t="str">
        <f>IF(D468="","",VLOOKUP(D468,'Source CC List'!B:C,2,FALSE))</f>
        <v>4530733</v>
      </c>
      <c r="B468" t="str">
        <f t="shared" si="14"/>
        <v>45307330283</v>
      </c>
      <c r="C468">
        <v>2026</v>
      </c>
      <c r="D468" s="2" t="s">
        <v>9820</v>
      </c>
      <c r="E468" s="2" t="s">
        <v>167</v>
      </c>
      <c r="F468" t="s">
        <v>160</v>
      </c>
      <c r="G468">
        <v>6</v>
      </c>
      <c r="H468">
        <v>704769.94</v>
      </c>
      <c r="I468" t="str">
        <f>IF(D468="","",VLOOKUP(D468,'Source CC List'!B:C,2,FALSE))</f>
        <v>4530733</v>
      </c>
      <c r="J468" t="str">
        <f t="shared" si="15"/>
        <v>45307330283</v>
      </c>
    </row>
    <row r="469" spans="1:10" x14ac:dyDescent="0.3">
      <c r="A469" t="str">
        <f>IF(D469="","",VLOOKUP(D469,'Source CC List'!B:C,2,FALSE))</f>
        <v>4530734</v>
      </c>
      <c r="B469" t="str">
        <f t="shared" si="14"/>
        <v>45307340181</v>
      </c>
      <c r="C469">
        <v>2026</v>
      </c>
      <c r="D469" s="2" t="s">
        <v>9821</v>
      </c>
      <c r="E469" s="2" t="s">
        <v>185</v>
      </c>
      <c r="F469" t="s">
        <v>160</v>
      </c>
      <c r="G469">
        <v>6</v>
      </c>
      <c r="H469">
        <v>113226.37</v>
      </c>
      <c r="I469" t="str">
        <f>IF(D469="","",VLOOKUP(D469,'Source CC List'!B:C,2,FALSE))</f>
        <v>4530734</v>
      </c>
      <c r="J469" t="str">
        <f t="shared" si="15"/>
        <v>45307340181</v>
      </c>
    </row>
    <row r="470" spans="1:10" x14ac:dyDescent="0.3">
      <c r="A470" t="str">
        <f>IF(D470="","",VLOOKUP(D470,'Source CC List'!B:C,2,FALSE))</f>
        <v>4530734</v>
      </c>
      <c r="B470" t="str">
        <f t="shared" si="14"/>
        <v>45307341380</v>
      </c>
      <c r="C470">
        <v>2026</v>
      </c>
      <c r="D470" s="2" t="s">
        <v>9821</v>
      </c>
      <c r="E470" s="2" t="s">
        <v>168</v>
      </c>
      <c r="F470" t="s">
        <v>160</v>
      </c>
      <c r="G470">
        <v>6</v>
      </c>
      <c r="H470">
        <v>72899.360000000001</v>
      </c>
      <c r="I470" t="str">
        <f>IF(D470="","",VLOOKUP(D470,'Source CC List'!B:C,2,FALSE))</f>
        <v>4530734</v>
      </c>
      <c r="J470" t="str">
        <f t="shared" si="15"/>
        <v>45307341380</v>
      </c>
    </row>
    <row r="471" spans="1:10" x14ac:dyDescent="0.3">
      <c r="A471" t="str">
        <f>IF(D471="","",VLOOKUP(D471,'Source CC List'!B:C,2,FALSE))</f>
        <v>4530734</v>
      </c>
      <c r="B471" t="str">
        <f t="shared" si="14"/>
        <v>45307341381</v>
      </c>
      <c r="C471">
        <v>2026</v>
      </c>
      <c r="D471" s="2" t="s">
        <v>9821</v>
      </c>
      <c r="E471" s="2" t="s">
        <v>169</v>
      </c>
      <c r="F471" t="s">
        <v>160</v>
      </c>
      <c r="G471">
        <v>6</v>
      </c>
      <c r="H471">
        <v>187676.79</v>
      </c>
      <c r="I471" t="str">
        <f>IF(D471="","",VLOOKUP(D471,'Source CC List'!B:C,2,FALSE))</f>
        <v>4530734</v>
      </c>
      <c r="J471" t="str">
        <f t="shared" si="15"/>
        <v>45307341381</v>
      </c>
    </row>
    <row r="472" spans="1:10" x14ac:dyDescent="0.3">
      <c r="A472" t="str">
        <f>IF(D472="","",VLOOKUP(D472,'Source CC List'!B:C,2,FALSE))</f>
        <v>4530736</v>
      </c>
      <c r="B472" t="str">
        <f t="shared" si="14"/>
        <v>45307360180</v>
      </c>
      <c r="C472">
        <v>2026</v>
      </c>
      <c r="D472" s="2" t="s">
        <v>9823</v>
      </c>
      <c r="E472" s="2" t="s">
        <v>159</v>
      </c>
      <c r="F472" t="s">
        <v>160</v>
      </c>
      <c r="G472">
        <v>6</v>
      </c>
      <c r="H472">
        <v>568962.14</v>
      </c>
      <c r="I472" t="str">
        <f>IF(D472="","",VLOOKUP(D472,'Source CC List'!B:C,2,FALSE))</f>
        <v>4530736</v>
      </c>
      <c r="J472" t="str">
        <f t="shared" si="15"/>
        <v>45307360180</v>
      </c>
    </row>
    <row r="473" spans="1:10" x14ac:dyDescent="0.3">
      <c r="A473" t="str">
        <f>IF(D473="","",VLOOKUP(D473,'Source CC List'!B:C,2,FALSE))</f>
        <v>4530736</v>
      </c>
      <c r="B473" t="str">
        <f t="shared" si="14"/>
        <v>45307362482</v>
      </c>
      <c r="C473">
        <v>2026</v>
      </c>
      <c r="D473" s="2" t="s">
        <v>9823</v>
      </c>
      <c r="E473" s="2" t="s">
        <v>806</v>
      </c>
      <c r="F473" t="s">
        <v>160</v>
      </c>
      <c r="G473">
        <v>6</v>
      </c>
      <c r="H473">
        <v>111642.96</v>
      </c>
      <c r="I473" t="str">
        <f>IF(D473="","",VLOOKUP(D473,'Source CC List'!B:C,2,FALSE))</f>
        <v>4530736</v>
      </c>
      <c r="J473" t="str">
        <f t="shared" si="15"/>
        <v>45307362482</v>
      </c>
    </row>
    <row r="474" spans="1:10" x14ac:dyDescent="0.3">
      <c r="A474" t="str">
        <f>IF(D474="","",VLOOKUP(D474,'Source CC List'!B:C,2,FALSE))</f>
        <v>4530736</v>
      </c>
      <c r="B474" t="str">
        <f t="shared" si="14"/>
        <v>45307360283</v>
      </c>
      <c r="C474">
        <v>2026</v>
      </c>
      <c r="D474" s="2" t="s">
        <v>9823</v>
      </c>
      <c r="E474" s="2" t="s">
        <v>167</v>
      </c>
      <c r="F474" t="s">
        <v>160</v>
      </c>
      <c r="G474">
        <v>6</v>
      </c>
      <c r="H474">
        <v>628745.87</v>
      </c>
      <c r="I474" t="str">
        <f>IF(D474="","",VLOOKUP(D474,'Source CC List'!B:C,2,FALSE))</f>
        <v>4530736</v>
      </c>
      <c r="J474" t="str">
        <f t="shared" si="15"/>
        <v>45307360283</v>
      </c>
    </row>
    <row r="475" spans="1:10" x14ac:dyDescent="0.3">
      <c r="A475" t="str">
        <f>IF(D475="","",VLOOKUP(D475,'Source CC List'!B:C,2,FALSE))</f>
        <v>4544580</v>
      </c>
      <c r="B475" t="str">
        <f t="shared" si="14"/>
        <v>45445800180</v>
      </c>
      <c r="C475">
        <v>2026</v>
      </c>
      <c r="D475" s="2" t="s">
        <v>9839</v>
      </c>
      <c r="E475" s="2" t="s">
        <v>159</v>
      </c>
      <c r="F475" t="s">
        <v>160</v>
      </c>
      <c r="G475">
        <v>6</v>
      </c>
      <c r="H475">
        <v>5680304.5</v>
      </c>
      <c r="I475" t="str">
        <f>IF(D475="","",VLOOKUP(D475,'Source CC List'!B:C,2,FALSE))</f>
        <v>4544580</v>
      </c>
      <c r="J475" t="str">
        <f t="shared" si="15"/>
        <v>45445800180</v>
      </c>
    </row>
    <row r="476" spans="1:10" x14ac:dyDescent="0.3">
      <c r="A476" t="str">
        <f>IF(D476="","",VLOOKUP(D476,'Source CC List'!B:C,2,FALSE))</f>
        <v>4544580</v>
      </c>
      <c r="B476" t="str">
        <f t="shared" si="14"/>
        <v>45445800287</v>
      </c>
      <c r="C476">
        <v>2026</v>
      </c>
      <c r="D476" s="2" t="s">
        <v>9839</v>
      </c>
      <c r="E476" s="2" t="s">
        <v>175</v>
      </c>
      <c r="F476" t="s">
        <v>160</v>
      </c>
      <c r="G476">
        <v>6</v>
      </c>
      <c r="H476">
        <v>1586087.74</v>
      </c>
      <c r="I476" t="str">
        <f>IF(D476="","",VLOOKUP(D476,'Source CC List'!B:C,2,FALSE))</f>
        <v>4544580</v>
      </c>
      <c r="J476" t="str">
        <f t="shared" si="15"/>
        <v>45445800287</v>
      </c>
    </row>
    <row r="477" spans="1:10" x14ac:dyDescent="0.3">
      <c r="A477" t="str">
        <f>IF(D477="","",VLOOKUP(D477,'Source CC List'!B:C,2,FALSE))</f>
        <v>4544590</v>
      </c>
      <c r="B477" t="str">
        <f t="shared" si="14"/>
        <v>45445900180</v>
      </c>
      <c r="C477">
        <v>2026</v>
      </c>
      <c r="D477" s="2" t="s">
        <v>9840</v>
      </c>
      <c r="E477" s="2" t="s">
        <v>159</v>
      </c>
      <c r="F477" t="s">
        <v>160</v>
      </c>
      <c r="G477">
        <v>6</v>
      </c>
      <c r="H477">
        <v>1077703.8400000001</v>
      </c>
      <c r="I477" t="str">
        <f>IF(D477="","",VLOOKUP(D477,'Source CC List'!B:C,2,FALSE))</f>
        <v>4544590</v>
      </c>
      <c r="J477" t="str">
        <f t="shared" si="15"/>
        <v>45445900180</v>
      </c>
    </row>
    <row r="478" spans="1:10" x14ac:dyDescent="0.3">
      <c r="A478" t="str">
        <f>IF(D478="","",VLOOKUP(D478,'Source CC List'!B:C,2,FALSE))</f>
        <v>4544600</v>
      </c>
      <c r="B478" t="str">
        <f t="shared" si="14"/>
        <v>45446000180</v>
      </c>
      <c r="C478">
        <v>2026</v>
      </c>
      <c r="D478" s="2" t="s">
        <v>9841</v>
      </c>
      <c r="E478" s="2" t="s">
        <v>159</v>
      </c>
      <c r="F478" t="s">
        <v>160</v>
      </c>
      <c r="G478">
        <v>6</v>
      </c>
      <c r="H478">
        <v>10977169.380000001</v>
      </c>
      <c r="I478" t="str">
        <f>IF(D478="","",VLOOKUP(D478,'Source CC List'!B:C,2,FALSE))</f>
        <v>4544600</v>
      </c>
      <c r="J478" t="str">
        <f t="shared" si="15"/>
        <v>45446000180</v>
      </c>
    </row>
    <row r="479" spans="1:10" x14ac:dyDescent="0.3">
      <c r="A479" t="str">
        <f>IF(D479="","",VLOOKUP(D479,'Source CC List'!B:C,2,FALSE))</f>
        <v>4544600</v>
      </c>
      <c r="B479" t="str">
        <f t="shared" si="14"/>
        <v>45446000186</v>
      </c>
      <c r="C479">
        <v>2026</v>
      </c>
      <c r="D479" s="2" t="s">
        <v>9841</v>
      </c>
      <c r="E479" s="2" t="s">
        <v>190</v>
      </c>
      <c r="F479" t="s">
        <v>160</v>
      </c>
      <c r="G479">
        <v>6</v>
      </c>
      <c r="H479">
        <v>119856.16</v>
      </c>
      <c r="I479" t="str">
        <f>IF(D479="","",VLOOKUP(D479,'Source CC List'!B:C,2,FALSE))</f>
        <v>4544600</v>
      </c>
      <c r="J479" t="str">
        <f t="shared" si="15"/>
        <v>45446000186</v>
      </c>
    </row>
    <row r="480" spans="1:10" x14ac:dyDescent="0.3">
      <c r="A480" t="str">
        <f>IF(D480="","",VLOOKUP(D480,'Source CC List'!B:C,2,FALSE))</f>
        <v>4544615</v>
      </c>
      <c r="B480" t="str">
        <f t="shared" si="14"/>
        <v>45446150180</v>
      </c>
      <c r="C480">
        <v>2026</v>
      </c>
      <c r="D480" s="2" t="s">
        <v>9842</v>
      </c>
      <c r="E480" s="2" t="s">
        <v>159</v>
      </c>
      <c r="F480" t="s">
        <v>160</v>
      </c>
      <c r="G480">
        <v>6</v>
      </c>
      <c r="H480">
        <v>3642771.33</v>
      </c>
      <c r="I480" t="str">
        <f>IF(D480="","",VLOOKUP(D480,'Source CC List'!B:C,2,FALSE))</f>
        <v>4544615</v>
      </c>
      <c r="J480" t="str">
        <f t="shared" si="15"/>
        <v>45446150180</v>
      </c>
    </row>
    <row r="481" spans="1:10" x14ac:dyDescent="0.3">
      <c r="A481" t="str">
        <f>IF(D481="","",VLOOKUP(D481,'Source CC List'!B:C,2,FALSE))</f>
        <v>4544615</v>
      </c>
      <c r="B481" t="str">
        <f t="shared" si="14"/>
        <v>45446150287</v>
      </c>
      <c r="C481">
        <v>2026</v>
      </c>
      <c r="D481" s="2" t="s">
        <v>9842</v>
      </c>
      <c r="E481" s="2" t="s">
        <v>175</v>
      </c>
      <c r="F481" t="s">
        <v>160</v>
      </c>
      <c r="G481">
        <v>6</v>
      </c>
      <c r="H481">
        <v>7313380.4299999997</v>
      </c>
      <c r="I481" t="str">
        <f>IF(D481="","",VLOOKUP(D481,'Source CC List'!B:C,2,FALSE))</f>
        <v>4544615</v>
      </c>
      <c r="J481" t="str">
        <f t="shared" si="15"/>
        <v>45446150287</v>
      </c>
    </row>
    <row r="482" spans="1:10" x14ac:dyDescent="0.3">
      <c r="A482" t="str">
        <f>IF(D482="","",VLOOKUP(D482,'Source CC List'!B:C,2,FALSE))</f>
        <v>4544645</v>
      </c>
      <c r="B482" t="str">
        <f t="shared" si="14"/>
        <v>45446450180</v>
      </c>
      <c r="C482">
        <v>2026</v>
      </c>
      <c r="D482" s="2" t="s">
        <v>9843</v>
      </c>
      <c r="E482" s="2" t="s">
        <v>159</v>
      </c>
      <c r="F482" t="s">
        <v>160</v>
      </c>
      <c r="G482">
        <v>6</v>
      </c>
      <c r="H482">
        <v>8525293.7899999991</v>
      </c>
      <c r="I482" t="str">
        <f>IF(D482="","",VLOOKUP(D482,'Source CC List'!B:C,2,FALSE))</f>
        <v>4544645</v>
      </c>
      <c r="J482" t="str">
        <f t="shared" si="15"/>
        <v>45446450180</v>
      </c>
    </row>
    <row r="483" spans="1:10" x14ac:dyDescent="0.3">
      <c r="A483" t="str">
        <f>IF(D483="","",VLOOKUP(D483,'Source CC List'!B:C,2,FALSE))</f>
        <v>4544645</v>
      </c>
      <c r="B483" t="str">
        <f t="shared" si="14"/>
        <v>45446450186</v>
      </c>
      <c r="C483">
        <v>2026</v>
      </c>
      <c r="D483" s="2" t="s">
        <v>9843</v>
      </c>
      <c r="E483" s="2" t="s">
        <v>190</v>
      </c>
      <c r="F483" t="s">
        <v>160</v>
      </c>
      <c r="G483">
        <v>6</v>
      </c>
      <c r="H483">
        <v>51952.41</v>
      </c>
      <c r="I483" t="str">
        <f>IF(D483="","",VLOOKUP(D483,'Source CC List'!B:C,2,FALSE))</f>
        <v>4544645</v>
      </c>
      <c r="J483" t="str">
        <f t="shared" si="15"/>
        <v>45446450186</v>
      </c>
    </row>
    <row r="484" spans="1:10" x14ac:dyDescent="0.3">
      <c r="A484" t="str">
        <f>IF(D484="","",VLOOKUP(D484,'Source CC List'!B:C,2,FALSE))</f>
        <v>4544650</v>
      </c>
      <c r="B484" t="str">
        <f t="shared" si="14"/>
        <v>45446500180</v>
      </c>
      <c r="C484">
        <v>2026</v>
      </c>
      <c r="D484" s="2" t="s">
        <v>9844</v>
      </c>
      <c r="E484" s="2" t="s">
        <v>159</v>
      </c>
      <c r="F484" t="s">
        <v>160</v>
      </c>
      <c r="G484">
        <v>6</v>
      </c>
      <c r="H484">
        <v>1954809.8</v>
      </c>
      <c r="I484" t="str">
        <f>IF(D484="","",VLOOKUP(D484,'Source CC List'!B:C,2,FALSE))</f>
        <v>4544650</v>
      </c>
      <c r="J484" t="str">
        <f t="shared" si="15"/>
        <v>45446500180</v>
      </c>
    </row>
    <row r="485" spans="1:10" x14ac:dyDescent="0.3">
      <c r="A485" t="str">
        <f>IF(D485="","",VLOOKUP(D485,'Source CC List'!B:C,2,FALSE))</f>
        <v>4544660</v>
      </c>
      <c r="B485" t="str">
        <f t="shared" si="14"/>
        <v>45446600180</v>
      </c>
      <c r="C485">
        <v>2026</v>
      </c>
      <c r="D485" s="2" t="s">
        <v>9845</v>
      </c>
      <c r="E485" s="2" t="s">
        <v>159</v>
      </c>
      <c r="F485" t="s">
        <v>160</v>
      </c>
      <c r="G485">
        <v>6</v>
      </c>
      <c r="H485">
        <v>17168673.739999998</v>
      </c>
      <c r="I485" t="str">
        <f>IF(D485="","",VLOOKUP(D485,'Source CC List'!B:C,2,FALSE))</f>
        <v>4544660</v>
      </c>
      <c r="J485" t="str">
        <f t="shared" si="15"/>
        <v>45446600180</v>
      </c>
    </row>
    <row r="486" spans="1:10" x14ac:dyDescent="0.3">
      <c r="A486" t="str">
        <f>IF(D486="","",VLOOKUP(D486,'Source CC List'!B:C,2,FALSE))</f>
        <v>4544670</v>
      </c>
      <c r="B486" t="str">
        <f t="shared" si="14"/>
        <v>45446700180</v>
      </c>
      <c r="C486">
        <v>2026</v>
      </c>
      <c r="D486" s="2" t="s">
        <v>9846</v>
      </c>
      <c r="E486" s="2" t="s">
        <v>159</v>
      </c>
      <c r="F486" t="s">
        <v>160</v>
      </c>
      <c r="G486">
        <v>6</v>
      </c>
      <c r="H486">
        <v>1746452.98</v>
      </c>
      <c r="I486" t="str">
        <f>IF(D486="","",VLOOKUP(D486,'Source CC List'!B:C,2,FALSE))</f>
        <v>4544670</v>
      </c>
      <c r="J486" t="str">
        <f t="shared" si="15"/>
        <v>45446700180</v>
      </c>
    </row>
    <row r="487" spans="1:10" x14ac:dyDescent="0.3">
      <c r="A487" t="str">
        <f>IF(D487="","",VLOOKUP(D487,'Source CC List'!B:C,2,FALSE))</f>
        <v>4544680</v>
      </c>
      <c r="B487" t="str">
        <f t="shared" si="14"/>
        <v>45446800180</v>
      </c>
      <c r="C487">
        <v>2026</v>
      </c>
      <c r="D487" s="2" t="s">
        <v>9847</v>
      </c>
      <c r="E487" s="2" t="s">
        <v>159</v>
      </c>
      <c r="F487" t="s">
        <v>160</v>
      </c>
      <c r="G487">
        <v>6</v>
      </c>
      <c r="H487">
        <v>748652.04</v>
      </c>
      <c r="I487" t="str">
        <f>IF(D487="","",VLOOKUP(D487,'Source CC List'!B:C,2,FALSE))</f>
        <v>4544680</v>
      </c>
      <c r="J487" t="str">
        <f t="shared" si="15"/>
        <v>45446800180</v>
      </c>
    </row>
    <row r="488" spans="1:10" x14ac:dyDescent="0.3">
      <c r="A488" t="str">
        <f>IF(D488="","",VLOOKUP(D488,'Source CC List'!B:C,2,FALSE))</f>
        <v>4544690</v>
      </c>
      <c r="B488" t="str">
        <f t="shared" si="14"/>
        <v>45446900180</v>
      </c>
      <c r="C488">
        <v>2026</v>
      </c>
      <c r="D488" s="2" t="s">
        <v>9848</v>
      </c>
      <c r="E488" s="2" t="s">
        <v>159</v>
      </c>
      <c r="F488" t="s">
        <v>160</v>
      </c>
      <c r="G488">
        <v>6</v>
      </c>
      <c r="H488">
        <v>6613051.1200000001</v>
      </c>
      <c r="I488" t="str">
        <f>IF(D488="","",VLOOKUP(D488,'Source CC List'!B:C,2,FALSE))</f>
        <v>4544690</v>
      </c>
      <c r="J488" t="str">
        <f t="shared" si="15"/>
        <v>45446900180</v>
      </c>
    </row>
    <row r="489" spans="1:10" x14ac:dyDescent="0.3">
      <c r="A489" t="str">
        <f>IF(D489="","",VLOOKUP(D489,'Source CC List'!B:C,2,FALSE))</f>
        <v>4544700</v>
      </c>
      <c r="B489" t="str">
        <f t="shared" si="14"/>
        <v>45447000180</v>
      </c>
      <c r="C489">
        <v>2026</v>
      </c>
      <c r="D489" s="2" t="s">
        <v>9849</v>
      </c>
      <c r="E489" s="2" t="s">
        <v>159</v>
      </c>
      <c r="F489" t="s">
        <v>160</v>
      </c>
      <c r="G489">
        <v>6</v>
      </c>
      <c r="H489">
        <v>3761832.95</v>
      </c>
      <c r="I489" t="str">
        <f>IF(D489="","",VLOOKUP(D489,'Source CC List'!B:C,2,FALSE))</f>
        <v>4544700</v>
      </c>
      <c r="J489" t="str">
        <f t="shared" si="15"/>
        <v>45447000180</v>
      </c>
    </row>
    <row r="490" spans="1:10" x14ac:dyDescent="0.3">
      <c r="A490" t="str">
        <f>IF(D490="","",VLOOKUP(D490,'Source CC List'!B:C,2,FALSE))</f>
        <v>4544710</v>
      </c>
      <c r="B490" t="str">
        <f t="shared" si="14"/>
        <v>45447100180</v>
      </c>
      <c r="C490">
        <v>2026</v>
      </c>
      <c r="D490" s="2" t="s">
        <v>9850</v>
      </c>
      <c r="E490" s="2" t="s">
        <v>159</v>
      </c>
      <c r="F490" t="s">
        <v>160</v>
      </c>
      <c r="G490">
        <v>6</v>
      </c>
      <c r="H490">
        <v>7239818.4699999997</v>
      </c>
      <c r="I490" t="str">
        <f>IF(D490="","",VLOOKUP(D490,'Source CC List'!B:C,2,FALSE))</f>
        <v>4544710</v>
      </c>
      <c r="J490" t="str">
        <f t="shared" si="15"/>
        <v>45447100180</v>
      </c>
    </row>
    <row r="491" spans="1:10" x14ac:dyDescent="0.3">
      <c r="A491" t="str">
        <f>IF(D491="","",VLOOKUP(D491,'Source CC List'!B:C,2,FALSE))</f>
        <v>4544710</v>
      </c>
      <c r="B491" t="str">
        <f t="shared" si="14"/>
        <v>45447100287</v>
      </c>
      <c r="C491">
        <v>2026</v>
      </c>
      <c r="D491" s="2" t="s">
        <v>9850</v>
      </c>
      <c r="E491" s="2" t="s">
        <v>175</v>
      </c>
      <c r="F491" t="s">
        <v>160</v>
      </c>
      <c r="G491">
        <v>6</v>
      </c>
      <c r="H491">
        <v>4495313.32</v>
      </c>
      <c r="I491" t="str">
        <f>IF(D491="","",VLOOKUP(D491,'Source CC List'!B:C,2,FALSE))</f>
        <v>4544710</v>
      </c>
      <c r="J491" t="str">
        <f t="shared" si="15"/>
        <v>45447100287</v>
      </c>
    </row>
    <row r="492" spans="1:10" x14ac:dyDescent="0.3">
      <c r="A492" t="str">
        <f>IF(D492="","",VLOOKUP(D492,'Source CC List'!B:C,2,FALSE))</f>
        <v>4544720</v>
      </c>
      <c r="B492" t="str">
        <f t="shared" si="14"/>
        <v>45447200180</v>
      </c>
      <c r="C492">
        <v>2026</v>
      </c>
      <c r="D492" s="2" t="s">
        <v>9851</v>
      </c>
      <c r="E492" s="2" t="s">
        <v>159</v>
      </c>
      <c r="F492" t="s">
        <v>160</v>
      </c>
      <c r="G492">
        <v>6</v>
      </c>
      <c r="H492">
        <v>5171194.3499999996</v>
      </c>
      <c r="I492" t="str">
        <f>IF(D492="","",VLOOKUP(D492,'Source CC List'!B:C,2,FALSE))</f>
        <v>4544720</v>
      </c>
      <c r="J492" t="str">
        <f t="shared" si="15"/>
        <v>45447200180</v>
      </c>
    </row>
    <row r="493" spans="1:10" x14ac:dyDescent="0.3">
      <c r="A493" t="str">
        <f>IF(D493="","",VLOOKUP(D493,'Source CC List'!B:C,2,FALSE))</f>
        <v>4544730</v>
      </c>
      <c r="B493" t="str">
        <f t="shared" si="14"/>
        <v>45447300180</v>
      </c>
      <c r="C493">
        <v>2026</v>
      </c>
      <c r="D493" s="2" t="s">
        <v>9852</v>
      </c>
      <c r="E493" s="2" t="s">
        <v>159</v>
      </c>
      <c r="F493" t="s">
        <v>160</v>
      </c>
      <c r="G493">
        <v>6</v>
      </c>
      <c r="H493">
        <v>5710087.25</v>
      </c>
      <c r="I493" t="str">
        <f>IF(D493="","",VLOOKUP(D493,'Source CC List'!B:C,2,FALSE))</f>
        <v>4544730</v>
      </c>
      <c r="J493" t="str">
        <f t="shared" si="15"/>
        <v>45447300180</v>
      </c>
    </row>
    <row r="494" spans="1:10" x14ac:dyDescent="0.3">
      <c r="A494" t="str">
        <f>IF(D494="","",VLOOKUP(D494,'Source CC List'!B:C,2,FALSE))</f>
        <v>4544730</v>
      </c>
      <c r="B494" t="str">
        <f t="shared" si="14"/>
        <v>45447300287</v>
      </c>
      <c r="C494">
        <v>2026</v>
      </c>
      <c r="D494" s="2" t="s">
        <v>9852</v>
      </c>
      <c r="E494" s="2" t="s">
        <v>175</v>
      </c>
      <c r="F494" t="s">
        <v>160</v>
      </c>
      <c r="G494">
        <v>6</v>
      </c>
      <c r="H494">
        <v>952668.45</v>
      </c>
      <c r="I494" t="str">
        <f>IF(D494="","",VLOOKUP(D494,'Source CC List'!B:C,2,FALSE))</f>
        <v>4544730</v>
      </c>
      <c r="J494" t="str">
        <f t="shared" si="15"/>
        <v>45447300287</v>
      </c>
    </row>
    <row r="495" spans="1:10" x14ac:dyDescent="0.3">
      <c r="A495" t="str">
        <f>IF(D495="","",VLOOKUP(D495,'Source CC List'!B:C,2,FALSE))</f>
        <v>4544740</v>
      </c>
      <c r="B495" t="str">
        <f t="shared" si="14"/>
        <v>45447400180</v>
      </c>
      <c r="C495">
        <v>2026</v>
      </c>
      <c r="D495" s="2" t="s">
        <v>9853</v>
      </c>
      <c r="E495" s="2" t="s">
        <v>159</v>
      </c>
      <c r="F495" t="s">
        <v>160</v>
      </c>
      <c r="G495">
        <v>6</v>
      </c>
      <c r="H495">
        <v>4870093.9800000004</v>
      </c>
      <c r="I495" t="str">
        <f>IF(D495="","",VLOOKUP(D495,'Source CC List'!B:C,2,FALSE))</f>
        <v>4544740</v>
      </c>
      <c r="J495" t="str">
        <f t="shared" si="15"/>
        <v>45447400180</v>
      </c>
    </row>
    <row r="496" spans="1:10" x14ac:dyDescent="0.3">
      <c r="A496" t="str">
        <f>IF(D496="","",VLOOKUP(D496,'Source CC List'!B:C,2,FALSE))</f>
        <v>4544740</v>
      </c>
      <c r="B496" t="str">
        <f t="shared" si="14"/>
        <v>45447400186</v>
      </c>
      <c r="C496">
        <v>2026</v>
      </c>
      <c r="D496" s="2" t="s">
        <v>9853</v>
      </c>
      <c r="E496" s="2" t="s">
        <v>190</v>
      </c>
      <c r="F496" t="s">
        <v>160</v>
      </c>
      <c r="G496">
        <v>6</v>
      </c>
      <c r="H496">
        <v>173415.81</v>
      </c>
      <c r="I496" t="str">
        <f>IF(D496="","",VLOOKUP(D496,'Source CC List'!B:C,2,FALSE))</f>
        <v>4544740</v>
      </c>
      <c r="J496" t="str">
        <f t="shared" si="15"/>
        <v>45447400186</v>
      </c>
    </row>
    <row r="497" spans="1:10" x14ac:dyDescent="0.3">
      <c r="A497" t="str">
        <f>IF(D497="","",VLOOKUP(D497,'Source CC List'!B:C,2,FALSE))</f>
        <v>4544740</v>
      </c>
      <c r="B497" t="str">
        <f t="shared" si="14"/>
        <v>45447400287</v>
      </c>
      <c r="C497">
        <v>2026</v>
      </c>
      <c r="D497" s="2" t="s">
        <v>9853</v>
      </c>
      <c r="E497" s="2" t="s">
        <v>175</v>
      </c>
      <c r="F497" t="s">
        <v>160</v>
      </c>
      <c r="G497">
        <v>6</v>
      </c>
      <c r="H497">
        <v>2333595.09</v>
      </c>
      <c r="I497" t="str">
        <f>IF(D497="","",VLOOKUP(D497,'Source CC List'!B:C,2,FALSE))</f>
        <v>4544740</v>
      </c>
      <c r="J497" t="str">
        <f t="shared" si="15"/>
        <v>45447400287</v>
      </c>
    </row>
    <row r="498" spans="1:10" x14ac:dyDescent="0.3">
      <c r="A498" t="str">
        <f>IF(D498="","",VLOOKUP(D498,'Source CC List'!B:C,2,FALSE))</f>
        <v>4544760</v>
      </c>
      <c r="B498" t="str">
        <f t="shared" si="14"/>
        <v>45447600180</v>
      </c>
      <c r="C498">
        <v>2026</v>
      </c>
      <c r="D498" s="2" t="s">
        <v>9854</v>
      </c>
      <c r="E498" s="2" t="s">
        <v>159</v>
      </c>
      <c r="F498" t="s">
        <v>160</v>
      </c>
      <c r="G498">
        <v>6</v>
      </c>
      <c r="H498">
        <v>756928.98</v>
      </c>
      <c r="I498" t="str">
        <f>IF(D498="","",VLOOKUP(D498,'Source CC List'!B:C,2,FALSE))</f>
        <v>4544760</v>
      </c>
      <c r="J498" t="str">
        <f t="shared" si="15"/>
        <v>45447600180</v>
      </c>
    </row>
    <row r="499" spans="1:10" x14ac:dyDescent="0.3">
      <c r="A499" t="str">
        <f>IF(D499="","",VLOOKUP(D499,'Source CC List'!B:C,2,FALSE))</f>
        <v>4550276</v>
      </c>
      <c r="B499" t="str">
        <f t="shared" si="14"/>
        <v>45502760180</v>
      </c>
      <c r="C499">
        <v>2026</v>
      </c>
      <c r="D499" s="2" t="s">
        <v>9808</v>
      </c>
      <c r="E499" s="2" t="s">
        <v>159</v>
      </c>
      <c r="F499" t="s">
        <v>160</v>
      </c>
      <c r="G499">
        <v>6</v>
      </c>
      <c r="H499">
        <v>461240.42</v>
      </c>
      <c r="I499" t="str">
        <f>IF(D499="","",VLOOKUP(D499,'Source CC List'!B:C,2,FALSE))</f>
        <v>4550276</v>
      </c>
      <c r="J499" t="str">
        <f t="shared" si="15"/>
        <v>45502760180</v>
      </c>
    </row>
    <row r="500" spans="1:10" x14ac:dyDescent="0.3">
      <c r="A500" t="str">
        <f>IF(D500="","",VLOOKUP(D500,'Source CC List'!B:C,2,FALSE))</f>
        <v>4560810</v>
      </c>
      <c r="B500" t="str">
        <f t="shared" si="14"/>
        <v>45608108280</v>
      </c>
      <c r="C500">
        <v>2026</v>
      </c>
      <c r="D500" s="2" t="s">
        <v>9825</v>
      </c>
      <c r="E500" s="2" t="s">
        <v>689</v>
      </c>
      <c r="F500" t="s">
        <v>160</v>
      </c>
      <c r="G500">
        <v>6</v>
      </c>
      <c r="H500">
        <v>4123159.01</v>
      </c>
      <c r="I500" t="str">
        <f>IF(D500="","",VLOOKUP(D500,'Source CC List'!B:C,2,FALSE))</f>
        <v>4560810</v>
      </c>
      <c r="J500" t="str">
        <f t="shared" si="15"/>
        <v>45608108280</v>
      </c>
    </row>
    <row r="501" spans="1:10" x14ac:dyDescent="0.3">
      <c r="A501" t="str">
        <f>IF(D501="","",VLOOKUP(D501,'Source CC List'!B:C,2,FALSE))</f>
        <v>4560811</v>
      </c>
      <c r="B501" t="str">
        <f t="shared" si="14"/>
        <v>45608118280</v>
      </c>
      <c r="C501">
        <v>2026</v>
      </c>
      <c r="D501" s="2" t="s">
        <v>9826</v>
      </c>
      <c r="E501" s="2" t="s">
        <v>689</v>
      </c>
      <c r="F501" t="s">
        <v>160</v>
      </c>
      <c r="G501">
        <v>6</v>
      </c>
      <c r="H501">
        <v>1270261.69</v>
      </c>
      <c r="I501" t="str">
        <f>IF(D501="","",VLOOKUP(D501,'Source CC List'!B:C,2,FALSE))</f>
        <v>4560811</v>
      </c>
      <c r="J501" t="str">
        <f t="shared" si="15"/>
        <v>45608118280</v>
      </c>
    </row>
    <row r="502" spans="1:10" x14ac:dyDescent="0.3">
      <c r="A502" t="str">
        <f>IF(D502="","",VLOOKUP(D502,'Source CC List'!B:C,2,FALSE))</f>
        <v>4560901</v>
      </c>
      <c r="B502" t="str">
        <f t="shared" si="14"/>
        <v>45609018383</v>
      </c>
      <c r="C502">
        <v>2026</v>
      </c>
      <c r="D502" s="2" t="s">
        <v>9832</v>
      </c>
      <c r="E502" s="2" t="s">
        <v>815</v>
      </c>
      <c r="F502" t="s">
        <v>160</v>
      </c>
      <c r="G502">
        <v>6</v>
      </c>
      <c r="H502">
        <v>107448.66</v>
      </c>
      <c r="I502" t="str">
        <f>IF(D502="","",VLOOKUP(D502,'Source CC List'!B:C,2,FALSE))</f>
        <v>4560901</v>
      </c>
      <c r="J502" t="str">
        <f t="shared" si="15"/>
        <v>45609018383</v>
      </c>
    </row>
    <row r="503" spans="1:10" x14ac:dyDescent="0.3">
      <c r="A503" t="str">
        <f>IF(D503="","",VLOOKUP(D503,'Source CC List'!B:C,2,FALSE))</f>
        <v>4569993</v>
      </c>
      <c r="B503" t="str">
        <f t="shared" si="14"/>
        <v>45699938383</v>
      </c>
      <c r="C503">
        <v>2026</v>
      </c>
      <c r="D503" s="2" t="s">
        <v>9855</v>
      </c>
      <c r="E503" s="2" t="s">
        <v>815</v>
      </c>
      <c r="F503" t="s">
        <v>160</v>
      </c>
      <c r="G503">
        <v>6</v>
      </c>
      <c r="H503">
        <v>385285.96</v>
      </c>
      <c r="I503" t="str">
        <f>IF(D503="","",VLOOKUP(D503,'Source CC List'!B:C,2,FALSE))</f>
        <v>4569993</v>
      </c>
      <c r="J503" t="str">
        <f t="shared" si="15"/>
        <v>45699938383</v>
      </c>
    </row>
    <row r="504" spans="1:10" x14ac:dyDescent="0.3">
      <c r="A504" t="str">
        <f>IF(D504="","",VLOOKUP(D504,'Source CC List'!B:C,2,FALSE))</f>
        <v>4620002</v>
      </c>
      <c r="B504" t="str">
        <f t="shared" si="14"/>
        <v>46200020180</v>
      </c>
      <c r="C504">
        <v>2026</v>
      </c>
      <c r="D504" s="2" t="s">
        <v>468</v>
      </c>
      <c r="E504" s="2" t="s">
        <v>159</v>
      </c>
      <c r="F504" t="s">
        <v>160</v>
      </c>
      <c r="G504">
        <v>6</v>
      </c>
      <c r="H504">
        <v>130917.59</v>
      </c>
      <c r="I504" t="str">
        <f>IF(D504="","",VLOOKUP(D504,'Source CC List'!B:C,2,FALSE))</f>
        <v>4620002</v>
      </c>
      <c r="J504" t="str">
        <f t="shared" si="15"/>
        <v>46200020180</v>
      </c>
    </row>
    <row r="505" spans="1:10" x14ac:dyDescent="0.3">
      <c r="A505" t="str">
        <f>IF(D505="","",VLOOKUP(D505,'Source CC List'!B:C,2,FALSE))</f>
        <v>4620010</v>
      </c>
      <c r="B505" t="str">
        <f t="shared" si="14"/>
        <v>46200101180</v>
      </c>
      <c r="C505">
        <v>2026</v>
      </c>
      <c r="D505" s="2" t="s">
        <v>469</v>
      </c>
      <c r="E505" s="2" t="s">
        <v>218</v>
      </c>
      <c r="F505" t="s">
        <v>160</v>
      </c>
      <c r="G505">
        <v>6</v>
      </c>
      <c r="H505">
        <v>49388.68</v>
      </c>
      <c r="I505" t="str">
        <f>IF(D505="","",VLOOKUP(D505,'Source CC List'!B:C,2,FALSE))</f>
        <v>4620010</v>
      </c>
      <c r="J505" t="str">
        <f t="shared" si="15"/>
        <v>46200101180</v>
      </c>
    </row>
    <row r="506" spans="1:10" x14ac:dyDescent="0.3">
      <c r="A506" t="str">
        <f>IF(D506="","",VLOOKUP(D506,'Source CC List'!B:C,2,FALSE))</f>
        <v>4620011</v>
      </c>
      <c r="B506" t="str">
        <f t="shared" si="14"/>
        <v>46200111182</v>
      </c>
      <c r="C506">
        <v>2026</v>
      </c>
      <c r="D506" s="2" t="s">
        <v>470</v>
      </c>
      <c r="E506" s="2" t="s">
        <v>219</v>
      </c>
      <c r="F506" t="s">
        <v>160</v>
      </c>
      <c r="G506">
        <v>6</v>
      </c>
      <c r="H506">
        <v>55039.21</v>
      </c>
      <c r="I506" t="str">
        <f>IF(D506="","",VLOOKUP(D506,'Source CC List'!B:C,2,FALSE))</f>
        <v>4620011</v>
      </c>
      <c r="J506" t="str">
        <f t="shared" si="15"/>
        <v>46200111182</v>
      </c>
    </row>
    <row r="507" spans="1:10" x14ac:dyDescent="0.3">
      <c r="A507" t="str">
        <f>IF(D507="","",VLOOKUP(D507,'Source CC List'!B:C,2,FALSE))</f>
        <v>4620015</v>
      </c>
      <c r="B507" t="str">
        <f t="shared" si="14"/>
        <v>46200151182</v>
      </c>
      <c r="C507">
        <v>2026</v>
      </c>
      <c r="D507" s="2" t="s">
        <v>471</v>
      </c>
      <c r="E507" s="2" t="s">
        <v>219</v>
      </c>
      <c r="F507" t="s">
        <v>160</v>
      </c>
      <c r="G507">
        <v>6</v>
      </c>
      <c r="H507">
        <v>90569.94</v>
      </c>
      <c r="I507" t="str">
        <f>IF(D507="","",VLOOKUP(D507,'Source CC List'!B:C,2,FALSE))</f>
        <v>4620015</v>
      </c>
      <c r="J507" t="str">
        <f t="shared" si="15"/>
        <v>46200151182</v>
      </c>
    </row>
    <row r="508" spans="1:10" x14ac:dyDescent="0.3">
      <c r="A508" t="str">
        <f>IF(D508="","",VLOOKUP(D508,'Source CC List'!B:C,2,FALSE))</f>
        <v>4620017</v>
      </c>
      <c r="B508" t="str">
        <f t="shared" si="14"/>
        <v>46200171181</v>
      </c>
      <c r="C508">
        <v>2026</v>
      </c>
      <c r="D508" s="2" t="s">
        <v>472</v>
      </c>
      <c r="E508" s="2" t="s">
        <v>164</v>
      </c>
      <c r="F508" t="s">
        <v>160</v>
      </c>
      <c r="G508">
        <v>6</v>
      </c>
      <c r="H508">
        <v>88418.37</v>
      </c>
      <c r="I508" t="str">
        <f>IF(D508="","",VLOOKUP(D508,'Source CC List'!B:C,2,FALSE))</f>
        <v>4620017</v>
      </c>
      <c r="J508" t="str">
        <f t="shared" si="15"/>
        <v>46200171181</v>
      </c>
    </row>
    <row r="509" spans="1:10" x14ac:dyDescent="0.3">
      <c r="A509" t="str">
        <f>IF(D509="","",VLOOKUP(D509,'Source CC List'!B:C,2,FALSE))</f>
        <v>4620018</v>
      </c>
      <c r="B509" t="str">
        <f t="shared" si="14"/>
        <v>46200181182</v>
      </c>
      <c r="C509">
        <v>2026</v>
      </c>
      <c r="D509" s="2" t="s">
        <v>473</v>
      </c>
      <c r="E509" s="2" t="s">
        <v>219</v>
      </c>
      <c r="F509" t="s">
        <v>160</v>
      </c>
      <c r="G509">
        <v>6</v>
      </c>
      <c r="H509">
        <v>39149.26</v>
      </c>
      <c r="I509" t="str">
        <f>IF(D509="","",VLOOKUP(D509,'Source CC List'!B:C,2,FALSE))</f>
        <v>4620018</v>
      </c>
      <c r="J509" t="str">
        <f t="shared" si="15"/>
        <v>46200181182</v>
      </c>
    </row>
    <row r="510" spans="1:10" x14ac:dyDescent="0.3">
      <c r="A510" t="str">
        <f>IF(D510="","",VLOOKUP(D510,'Source CC List'!B:C,2,FALSE))</f>
        <v>4630201</v>
      </c>
      <c r="B510" t="str">
        <f t="shared" si="14"/>
        <v>46302010281</v>
      </c>
      <c r="C510">
        <v>2026</v>
      </c>
      <c r="D510" s="2" t="s">
        <v>474</v>
      </c>
      <c r="E510" s="2" t="s">
        <v>367</v>
      </c>
      <c r="F510" t="s">
        <v>160</v>
      </c>
      <c r="G510">
        <v>6</v>
      </c>
      <c r="H510">
        <v>91929.57</v>
      </c>
      <c r="I510" t="str">
        <f>IF(D510="","",VLOOKUP(D510,'Source CC List'!B:C,2,FALSE))</f>
        <v>4630201</v>
      </c>
      <c r="J510" t="str">
        <f t="shared" si="15"/>
        <v>46302010281</v>
      </c>
    </row>
    <row r="511" spans="1:10" x14ac:dyDescent="0.3">
      <c r="A511" t="str">
        <f>IF(D511="","",VLOOKUP(D511,'Source CC List'!B:C,2,FALSE))</f>
        <v>4630201</v>
      </c>
      <c r="B511" t="str">
        <f t="shared" si="14"/>
        <v>46302010182</v>
      </c>
      <c r="C511">
        <v>2026</v>
      </c>
      <c r="D511" s="2" t="s">
        <v>474</v>
      </c>
      <c r="E511" s="2" t="s">
        <v>179</v>
      </c>
      <c r="F511" t="s">
        <v>160</v>
      </c>
      <c r="G511">
        <v>6</v>
      </c>
      <c r="H511">
        <v>311796.06</v>
      </c>
      <c r="I511" t="str">
        <f>IF(D511="","",VLOOKUP(D511,'Source CC List'!B:C,2,FALSE))</f>
        <v>4630201</v>
      </c>
      <c r="J511" t="str">
        <f t="shared" si="15"/>
        <v>46302010182</v>
      </c>
    </row>
    <row r="512" spans="1:10" x14ac:dyDescent="0.3">
      <c r="A512" t="str">
        <f>IF(D512="","",VLOOKUP(D512,'Source CC List'!B:C,2,FALSE))</f>
        <v>4630739</v>
      </c>
      <c r="B512" t="str">
        <f t="shared" si="14"/>
        <v>46307390180</v>
      </c>
      <c r="C512">
        <v>2026</v>
      </c>
      <c r="D512" s="2" t="s">
        <v>475</v>
      </c>
      <c r="E512" s="2" t="s">
        <v>159</v>
      </c>
      <c r="F512" t="s">
        <v>160</v>
      </c>
      <c r="G512">
        <v>6</v>
      </c>
      <c r="H512">
        <v>121240.35</v>
      </c>
      <c r="I512" t="str">
        <f>IF(D512="","",VLOOKUP(D512,'Source CC List'!B:C,2,FALSE))</f>
        <v>4630739</v>
      </c>
      <c r="J512" t="str">
        <f t="shared" si="15"/>
        <v>46307390180</v>
      </c>
    </row>
    <row r="513" spans="1:10" x14ac:dyDescent="0.3">
      <c r="A513" t="str">
        <f>IF(D513="","",VLOOKUP(D513,'Source CC List'!B:C,2,FALSE))</f>
        <v>4644805</v>
      </c>
      <c r="B513" t="str">
        <f t="shared" si="14"/>
        <v>46448050180</v>
      </c>
      <c r="C513">
        <v>2026</v>
      </c>
      <c r="D513" s="2" t="s">
        <v>476</v>
      </c>
      <c r="E513" s="2" t="s">
        <v>159</v>
      </c>
      <c r="F513" t="s">
        <v>160</v>
      </c>
      <c r="G513">
        <v>6</v>
      </c>
      <c r="H513">
        <v>482928.07</v>
      </c>
      <c r="I513" t="str">
        <f>IF(D513="","",VLOOKUP(D513,'Source CC List'!B:C,2,FALSE))</f>
        <v>4644805</v>
      </c>
      <c r="J513" t="str">
        <f t="shared" si="15"/>
        <v>46448050180</v>
      </c>
    </row>
    <row r="514" spans="1:10" x14ac:dyDescent="0.3">
      <c r="A514" t="str">
        <f>IF(D514="","",VLOOKUP(D514,'Source CC List'!B:C,2,FALSE))</f>
        <v>4644805</v>
      </c>
      <c r="B514" t="str">
        <f t="shared" si="14"/>
        <v>46448050287</v>
      </c>
      <c r="C514">
        <v>2026</v>
      </c>
      <c r="D514" s="2" t="s">
        <v>476</v>
      </c>
      <c r="E514" s="2" t="s">
        <v>175</v>
      </c>
      <c r="F514" t="s">
        <v>160</v>
      </c>
      <c r="G514">
        <v>6</v>
      </c>
      <c r="H514">
        <v>1388889.03</v>
      </c>
      <c r="I514" t="str">
        <f>IF(D514="","",VLOOKUP(D514,'Source CC List'!B:C,2,FALSE))</f>
        <v>4644805</v>
      </c>
      <c r="J514" t="str">
        <f t="shared" si="15"/>
        <v>46448050287</v>
      </c>
    </row>
    <row r="515" spans="1:10" x14ac:dyDescent="0.3">
      <c r="A515" t="str">
        <f>IF(D515="","",VLOOKUP(D515,'Source CC List'!B:C,2,FALSE))</f>
        <v>4644860</v>
      </c>
      <c r="B515" t="str">
        <f t="shared" ref="B515:B578" si="16">IF(E515="","",CONCATENATE(I515,TEXT(E515,"0000")))</f>
        <v>46448600180</v>
      </c>
      <c r="C515">
        <v>2026</v>
      </c>
      <c r="D515" s="2" t="s">
        <v>477</v>
      </c>
      <c r="E515" s="2" t="s">
        <v>159</v>
      </c>
      <c r="F515" t="s">
        <v>160</v>
      </c>
      <c r="G515">
        <v>6</v>
      </c>
      <c r="H515">
        <v>824772.21</v>
      </c>
      <c r="I515" t="str">
        <f>IF(D515="","",VLOOKUP(D515,'Source CC List'!B:C,2,FALSE))</f>
        <v>4644860</v>
      </c>
      <c r="J515" t="str">
        <f t="shared" ref="J515:J578" si="17">IF(D515="","",CONCATENATE(I515,TEXT(E515,"0000")))</f>
        <v>46448600180</v>
      </c>
    </row>
    <row r="516" spans="1:10" x14ac:dyDescent="0.3">
      <c r="A516" t="str">
        <f>IF(D516="","",VLOOKUP(D516,'Source CC List'!B:C,2,FALSE))</f>
        <v>4644860</v>
      </c>
      <c r="B516" t="str">
        <f t="shared" si="16"/>
        <v>46448600186</v>
      </c>
      <c r="C516">
        <v>2026</v>
      </c>
      <c r="D516" s="2" t="s">
        <v>477</v>
      </c>
      <c r="E516" s="2" t="s">
        <v>190</v>
      </c>
      <c r="F516" t="s">
        <v>160</v>
      </c>
      <c r="G516">
        <v>6</v>
      </c>
      <c r="H516">
        <v>30667.52</v>
      </c>
      <c r="I516" t="str">
        <f>IF(D516="","",VLOOKUP(D516,'Source CC List'!B:C,2,FALSE))</f>
        <v>4644860</v>
      </c>
      <c r="J516" t="str">
        <f t="shared" si="17"/>
        <v>46448600186</v>
      </c>
    </row>
    <row r="517" spans="1:10" x14ac:dyDescent="0.3">
      <c r="A517" t="str">
        <f>IF(D517="","",VLOOKUP(D517,'Source CC List'!B:C,2,FALSE))</f>
        <v>4644915</v>
      </c>
      <c r="B517" t="str">
        <f t="shared" si="16"/>
        <v>46449150180</v>
      </c>
      <c r="C517">
        <v>2026</v>
      </c>
      <c r="D517" s="2" t="s">
        <v>478</v>
      </c>
      <c r="E517" s="2" t="s">
        <v>159</v>
      </c>
      <c r="F517" t="s">
        <v>160</v>
      </c>
      <c r="G517">
        <v>6</v>
      </c>
      <c r="H517">
        <v>516674.27</v>
      </c>
      <c r="I517" t="str">
        <f>IF(D517="","",VLOOKUP(D517,'Source CC List'!B:C,2,FALSE))</f>
        <v>4644915</v>
      </c>
      <c r="J517" t="str">
        <f t="shared" si="17"/>
        <v>46449150180</v>
      </c>
    </row>
    <row r="518" spans="1:10" x14ac:dyDescent="0.3">
      <c r="A518" t="str">
        <f>IF(D518="","",VLOOKUP(D518,'Source CC List'!B:C,2,FALSE))</f>
        <v>4644925</v>
      </c>
      <c r="B518" t="str">
        <f t="shared" si="16"/>
        <v>46449250180</v>
      </c>
      <c r="C518">
        <v>2026</v>
      </c>
      <c r="D518" s="2" t="s">
        <v>479</v>
      </c>
      <c r="E518" s="2" t="s">
        <v>159</v>
      </c>
      <c r="F518" t="s">
        <v>160</v>
      </c>
      <c r="G518">
        <v>6</v>
      </c>
      <c r="H518">
        <v>7749219.8200000003</v>
      </c>
      <c r="I518" t="str">
        <f>IF(D518="","",VLOOKUP(D518,'Source CC List'!B:C,2,FALSE))</f>
        <v>4644925</v>
      </c>
      <c r="J518" t="str">
        <f t="shared" si="17"/>
        <v>46449250180</v>
      </c>
    </row>
    <row r="519" spans="1:10" x14ac:dyDescent="0.3">
      <c r="A519" t="str">
        <f>IF(D519="","",VLOOKUP(D519,'Source CC List'!B:C,2,FALSE))</f>
        <v>4644940</v>
      </c>
      <c r="B519" t="str">
        <f t="shared" si="16"/>
        <v>46449400180</v>
      </c>
      <c r="C519">
        <v>2026</v>
      </c>
      <c r="D519" s="2" t="s">
        <v>480</v>
      </c>
      <c r="E519" s="2" t="s">
        <v>159</v>
      </c>
      <c r="F519" t="s">
        <v>160</v>
      </c>
      <c r="G519">
        <v>6</v>
      </c>
      <c r="H519">
        <v>1103990.6399999999</v>
      </c>
      <c r="I519" t="str">
        <f>IF(D519="","",VLOOKUP(D519,'Source CC List'!B:C,2,FALSE))</f>
        <v>4644940</v>
      </c>
      <c r="J519" t="str">
        <f t="shared" si="17"/>
        <v>46449400180</v>
      </c>
    </row>
    <row r="520" spans="1:10" x14ac:dyDescent="0.3">
      <c r="A520" t="str">
        <f>IF(D520="","",VLOOKUP(D520,'Source CC List'!B:C,2,FALSE))</f>
        <v>4644940</v>
      </c>
      <c r="B520" t="str">
        <f t="shared" si="16"/>
        <v>46449400186</v>
      </c>
      <c r="C520">
        <v>2026</v>
      </c>
      <c r="D520" s="2" t="s">
        <v>480</v>
      </c>
      <c r="E520" s="2" t="s">
        <v>190</v>
      </c>
      <c r="F520" t="s">
        <v>160</v>
      </c>
      <c r="G520">
        <v>6</v>
      </c>
      <c r="H520">
        <v>24572.95</v>
      </c>
      <c r="I520" t="str">
        <f>IF(D520="","",VLOOKUP(D520,'Source CC List'!B:C,2,FALSE))</f>
        <v>4644940</v>
      </c>
      <c r="J520" t="str">
        <f t="shared" si="17"/>
        <v>46449400186</v>
      </c>
    </row>
    <row r="521" spans="1:10" x14ac:dyDescent="0.3">
      <c r="A521" t="str">
        <f>IF(D521="","",VLOOKUP(D521,'Source CC List'!B:C,2,FALSE))</f>
        <v>4644945</v>
      </c>
      <c r="B521" t="str">
        <f t="shared" si="16"/>
        <v>46449450180</v>
      </c>
      <c r="C521">
        <v>2026</v>
      </c>
      <c r="D521" s="2" t="s">
        <v>481</v>
      </c>
      <c r="E521" s="2" t="s">
        <v>159</v>
      </c>
      <c r="F521" t="s">
        <v>160</v>
      </c>
      <c r="G521">
        <v>6</v>
      </c>
      <c r="H521">
        <v>5714842.7000000002</v>
      </c>
      <c r="I521" t="str">
        <f>IF(D521="","",VLOOKUP(D521,'Source CC List'!B:C,2,FALSE))</f>
        <v>4644945</v>
      </c>
      <c r="J521" t="str">
        <f t="shared" si="17"/>
        <v>46449450180</v>
      </c>
    </row>
    <row r="522" spans="1:10" x14ac:dyDescent="0.3">
      <c r="A522" t="str">
        <f>IF(D522="","",VLOOKUP(D522,'Source CC List'!B:C,2,FALSE))</f>
        <v>7147150</v>
      </c>
      <c r="B522" t="str">
        <f t="shared" si="16"/>
        <v>71471500180</v>
      </c>
      <c r="C522">
        <v>2026</v>
      </c>
      <c r="D522" s="2" t="s">
        <v>482</v>
      </c>
      <c r="E522" s="2" t="s">
        <v>159</v>
      </c>
      <c r="F522" t="s">
        <v>160</v>
      </c>
      <c r="G522">
        <v>6</v>
      </c>
      <c r="H522">
        <v>63458.06</v>
      </c>
      <c r="I522" t="str">
        <f>IF(D522="","",VLOOKUP(D522,'Source CC List'!B:C,2,FALSE))</f>
        <v>7147150</v>
      </c>
      <c r="J522" t="str">
        <f t="shared" si="17"/>
        <v>71471500180</v>
      </c>
    </row>
    <row r="523" spans="1:10" x14ac:dyDescent="0.3">
      <c r="A523" t="str">
        <f>IF(D523="","",VLOOKUP(D523,'Source CC List'!B:C,2,FALSE))</f>
        <v>7147150</v>
      </c>
      <c r="B523" t="str">
        <f t="shared" si="16"/>
        <v>71471500181</v>
      </c>
      <c r="C523">
        <v>2026</v>
      </c>
      <c r="D523" s="2" t="s">
        <v>482</v>
      </c>
      <c r="E523" s="2" t="s">
        <v>185</v>
      </c>
      <c r="F523" t="s">
        <v>160</v>
      </c>
      <c r="G523">
        <v>6</v>
      </c>
      <c r="H523">
        <v>11039.38</v>
      </c>
      <c r="I523" t="str">
        <f>IF(D523="","",VLOOKUP(D523,'Source CC List'!B:C,2,FALSE))</f>
        <v>7147150</v>
      </c>
      <c r="J523" t="str">
        <f t="shared" si="17"/>
        <v>71471500181</v>
      </c>
    </row>
    <row r="524" spans="1:10" x14ac:dyDescent="0.3">
      <c r="A524" t="str">
        <f>IF(D524="","",VLOOKUP(D524,'Source CC List'!B:C,2,FALSE))</f>
        <v>4650277</v>
      </c>
      <c r="B524" t="str">
        <f t="shared" si="16"/>
        <v>46502770180</v>
      </c>
      <c r="C524">
        <v>2026</v>
      </c>
      <c r="D524" s="2" t="s">
        <v>483</v>
      </c>
      <c r="E524" s="2" t="s">
        <v>159</v>
      </c>
      <c r="F524" t="s">
        <v>160</v>
      </c>
      <c r="G524">
        <v>6</v>
      </c>
      <c r="H524">
        <v>440133.53</v>
      </c>
      <c r="I524" t="str">
        <f>IF(D524="","",VLOOKUP(D524,'Source CC List'!B:C,2,FALSE))</f>
        <v>4650277</v>
      </c>
      <c r="J524" t="str">
        <f t="shared" si="17"/>
        <v>46502770180</v>
      </c>
    </row>
    <row r="525" spans="1:10" x14ac:dyDescent="0.3">
      <c r="A525" t="str">
        <f>IF(D525="","",VLOOKUP(D525,'Source CC List'!B:C,2,FALSE))</f>
        <v>4650281</v>
      </c>
      <c r="B525" t="str">
        <f t="shared" si="16"/>
        <v>46502810283</v>
      </c>
      <c r="C525">
        <v>2026</v>
      </c>
      <c r="D525" s="2" t="s">
        <v>484</v>
      </c>
      <c r="E525" s="2" t="s">
        <v>167</v>
      </c>
      <c r="F525" t="s">
        <v>160</v>
      </c>
      <c r="G525">
        <v>6</v>
      </c>
      <c r="H525">
        <v>31398.54</v>
      </c>
      <c r="I525" t="str">
        <f>IF(D525="","",VLOOKUP(D525,'Source CC List'!B:C,2,FALSE))</f>
        <v>4650281</v>
      </c>
      <c r="J525" t="str">
        <f t="shared" si="17"/>
        <v>46502810283</v>
      </c>
    </row>
    <row r="526" spans="1:10" x14ac:dyDescent="0.3">
      <c r="A526" t="str">
        <f>IF(D526="","",VLOOKUP(D526,'Source CC List'!B:C,2,FALSE))</f>
        <v>4660978</v>
      </c>
      <c r="B526" t="str">
        <f t="shared" si="16"/>
        <v>46609780180</v>
      </c>
      <c r="C526">
        <v>2026</v>
      </c>
      <c r="D526" s="2" t="s">
        <v>485</v>
      </c>
      <c r="E526" s="2" t="s">
        <v>159</v>
      </c>
      <c r="F526" t="s">
        <v>160</v>
      </c>
      <c r="G526">
        <v>6</v>
      </c>
      <c r="H526">
        <v>66292.62</v>
      </c>
      <c r="I526" t="str">
        <f>IF(D526="","",VLOOKUP(D526,'Source CC List'!B:C,2,FALSE))</f>
        <v>4660978</v>
      </c>
      <c r="J526" t="str">
        <f t="shared" si="17"/>
        <v>46609780180</v>
      </c>
    </row>
    <row r="527" spans="1:10" x14ac:dyDescent="0.3">
      <c r="A527" t="str">
        <f>IF(D527="","",VLOOKUP(D527,'Source CC List'!B:C,2,FALSE))</f>
        <v>4661017</v>
      </c>
      <c r="B527" t="str">
        <f t="shared" si="16"/>
        <v>46610178480</v>
      </c>
      <c r="C527">
        <v>2026</v>
      </c>
      <c r="D527" s="2" t="s">
        <v>486</v>
      </c>
      <c r="E527" s="2" t="s">
        <v>487</v>
      </c>
      <c r="F527" t="s">
        <v>160</v>
      </c>
      <c r="G527">
        <v>6</v>
      </c>
      <c r="H527">
        <v>107155.4</v>
      </c>
      <c r="I527" t="str">
        <f>IF(D527="","",VLOOKUP(D527,'Source CC List'!B:C,2,FALSE))</f>
        <v>4661017</v>
      </c>
      <c r="J527" t="str">
        <f t="shared" si="17"/>
        <v>46610178480</v>
      </c>
    </row>
    <row r="528" spans="1:10" x14ac:dyDescent="0.3">
      <c r="A528" t="str">
        <f>IF(D528="","",VLOOKUP(D528,'Source CC List'!B:C,2,FALSE))</f>
        <v>4720004</v>
      </c>
      <c r="B528" t="str">
        <f t="shared" si="16"/>
        <v>47200041181</v>
      </c>
      <c r="C528">
        <v>2026</v>
      </c>
      <c r="D528" s="2" t="s">
        <v>488</v>
      </c>
      <c r="E528" s="2" t="s">
        <v>164</v>
      </c>
      <c r="F528" t="s">
        <v>160</v>
      </c>
      <c r="G528">
        <v>6</v>
      </c>
      <c r="H528">
        <v>177799.6</v>
      </c>
      <c r="I528" t="str">
        <f>IF(D528="","",VLOOKUP(D528,'Source CC List'!B:C,2,FALSE))</f>
        <v>4720004</v>
      </c>
      <c r="J528" t="str">
        <f t="shared" si="17"/>
        <v>47200041181</v>
      </c>
    </row>
    <row r="529" spans="1:10" x14ac:dyDescent="0.3">
      <c r="A529" t="str">
        <f>IF(D529="","",VLOOKUP(D529,'Source CC List'!B:C,2,FALSE))</f>
        <v>4730445</v>
      </c>
      <c r="B529" t="str">
        <f t="shared" si="16"/>
        <v>47304450180</v>
      </c>
      <c r="C529">
        <v>2026</v>
      </c>
      <c r="D529" s="2" t="s">
        <v>489</v>
      </c>
      <c r="E529" s="2" t="s">
        <v>159</v>
      </c>
      <c r="F529" t="s">
        <v>160</v>
      </c>
      <c r="G529">
        <v>6</v>
      </c>
      <c r="H529">
        <v>111380.42</v>
      </c>
      <c r="I529" t="str">
        <f>IF(D529="","",VLOOKUP(D529,'Source CC List'!B:C,2,FALSE))</f>
        <v>4730445</v>
      </c>
      <c r="J529" t="str">
        <f t="shared" si="17"/>
        <v>47304450180</v>
      </c>
    </row>
    <row r="530" spans="1:10" x14ac:dyDescent="0.3">
      <c r="A530" t="str">
        <f>IF(D530="","",VLOOKUP(D530,'Source CC List'!B:C,2,FALSE))</f>
        <v>4745075</v>
      </c>
      <c r="B530" t="str">
        <f t="shared" si="16"/>
        <v>47450750180</v>
      </c>
      <c r="C530">
        <v>2026</v>
      </c>
      <c r="D530" s="2" t="s">
        <v>490</v>
      </c>
      <c r="E530" s="2" t="s">
        <v>159</v>
      </c>
      <c r="F530" t="s">
        <v>160</v>
      </c>
      <c r="G530">
        <v>6</v>
      </c>
      <c r="H530">
        <v>4174800.15</v>
      </c>
      <c r="I530" t="str">
        <f>IF(D530="","",VLOOKUP(D530,'Source CC List'!B:C,2,FALSE))</f>
        <v>4745075</v>
      </c>
      <c r="J530" t="str">
        <f t="shared" si="17"/>
        <v>47450750180</v>
      </c>
    </row>
    <row r="531" spans="1:10" x14ac:dyDescent="0.3">
      <c r="A531" t="str">
        <f>IF(D531="","",VLOOKUP(D531,'Source CC List'!B:C,2,FALSE))</f>
        <v>4745085</v>
      </c>
      <c r="B531" t="str">
        <f t="shared" si="16"/>
        <v>47450850180</v>
      </c>
      <c r="C531">
        <v>2026</v>
      </c>
      <c r="D531" s="2" t="s">
        <v>491</v>
      </c>
      <c r="E531" s="2" t="s">
        <v>159</v>
      </c>
      <c r="F531" t="s">
        <v>160</v>
      </c>
      <c r="G531">
        <v>6</v>
      </c>
      <c r="H531">
        <v>1881831.14</v>
      </c>
      <c r="I531" t="str">
        <f>IF(D531="","",VLOOKUP(D531,'Source CC List'!B:C,2,FALSE))</f>
        <v>4745085</v>
      </c>
      <c r="J531" t="str">
        <f t="shared" si="17"/>
        <v>47450850180</v>
      </c>
    </row>
    <row r="532" spans="1:10" x14ac:dyDescent="0.3">
      <c r="A532" t="str">
        <f>IF(D532="","",VLOOKUP(D532,'Source CC List'!B:C,2,FALSE))</f>
        <v>4750136</v>
      </c>
      <c r="B532" t="str">
        <f t="shared" si="16"/>
        <v>47501360182</v>
      </c>
      <c r="C532">
        <v>2026</v>
      </c>
      <c r="D532" s="2" t="s">
        <v>492</v>
      </c>
      <c r="E532" s="2" t="s">
        <v>179</v>
      </c>
      <c r="F532" t="s">
        <v>160</v>
      </c>
      <c r="G532">
        <v>6</v>
      </c>
      <c r="H532">
        <v>98124.3</v>
      </c>
      <c r="I532" t="str">
        <f>IF(D532="","",VLOOKUP(D532,'Source CC List'!B:C,2,FALSE))</f>
        <v>4750136</v>
      </c>
      <c r="J532" t="str">
        <f t="shared" si="17"/>
        <v>47501360182</v>
      </c>
    </row>
    <row r="533" spans="1:10" x14ac:dyDescent="0.3">
      <c r="A533" t="str">
        <f>IF(D533="","",VLOOKUP(D533,'Source CC List'!B:C,2,FALSE))</f>
        <v>4820008</v>
      </c>
      <c r="B533" t="str">
        <f t="shared" si="16"/>
        <v>48200081182</v>
      </c>
      <c r="C533">
        <v>2026</v>
      </c>
      <c r="D533" s="2" t="s">
        <v>9912</v>
      </c>
      <c r="E533" s="2" t="s">
        <v>219</v>
      </c>
      <c r="F533" t="s">
        <v>160</v>
      </c>
      <c r="G533">
        <v>6</v>
      </c>
      <c r="H533">
        <v>59870.15</v>
      </c>
      <c r="I533" t="str">
        <f>IF(D533="","",VLOOKUP(D533,'Source CC List'!B:C,2,FALSE))</f>
        <v>4820008</v>
      </c>
      <c r="J533" t="str">
        <f t="shared" si="17"/>
        <v>48200081182</v>
      </c>
    </row>
    <row r="534" spans="1:10" x14ac:dyDescent="0.3">
      <c r="A534" t="str">
        <f>IF(D534="","",VLOOKUP(D534,'Source CC List'!B:C,2,FALSE))</f>
        <v>4820011</v>
      </c>
      <c r="B534" t="str">
        <f t="shared" si="16"/>
        <v>48200111182</v>
      </c>
      <c r="C534">
        <v>2026</v>
      </c>
      <c r="D534" s="2" t="s">
        <v>494</v>
      </c>
      <c r="E534" s="2" t="s">
        <v>219</v>
      </c>
      <c r="F534" t="s">
        <v>160</v>
      </c>
      <c r="G534">
        <v>6</v>
      </c>
      <c r="H534">
        <v>77376.179999999993</v>
      </c>
      <c r="I534" t="str">
        <f>IF(D534="","",VLOOKUP(D534,'Source CC List'!B:C,2,FALSE))</f>
        <v>4820011</v>
      </c>
      <c r="J534" t="str">
        <f t="shared" si="17"/>
        <v>48200111182</v>
      </c>
    </row>
    <row r="535" spans="1:10" x14ac:dyDescent="0.3">
      <c r="A535" t="str">
        <f>IF(D535="","",VLOOKUP(D535,'Source CC List'!B:C,2,FALSE))</f>
        <v>4820012</v>
      </c>
      <c r="B535" t="str">
        <f t="shared" si="16"/>
        <v>48200121181</v>
      </c>
      <c r="C535">
        <v>2026</v>
      </c>
      <c r="D535" s="2" t="s">
        <v>495</v>
      </c>
      <c r="E535" s="2" t="s">
        <v>164</v>
      </c>
      <c r="F535" t="s">
        <v>160</v>
      </c>
      <c r="G535">
        <v>6</v>
      </c>
      <c r="H535">
        <v>46919.75</v>
      </c>
      <c r="I535" t="str">
        <f>IF(D535="","",VLOOKUP(D535,'Source CC List'!B:C,2,FALSE))</f>
        <v>4820012</v>
      </c>
      <c r="J535" t="str">
        <f t="shared" si="17"/>
        <v>48200121181</v>
      </c>
    </row>
    <row r="536" spans="1:10" x14ac:dyDescent="0.3">
      <c r="A536" t="str">
        <f>IF(D536="","",VLOOKUP(D536,'Source CC List'!B:C,2,FALSE))</f>
        <v>4820012</v>
      </c>
      <c r="B536" t="str">
        <f t="shared" si="16"/>
        <v>48200121182</v>
      </c>
      <c r="C536">
        <v>2026</v>
      </c>
      <c r="D536" s="2" t="s">
        <v>495</v>
      </c>
      <c r="E536" s="2" t="s">
        <v>219</v>
      </c>
      <c r="F536" t="s">
        <v>160</v>
      </c>
      <c r="G536">
        <v>6</v>
      </c>
      <c r="H536">
        <v>46817.55</v>
      </c>
      <c r="I536" t="str">
        <f>IF(D536="","",VLOOKUP(D536,'Source CC List'!B:C,2,FALSE))</f>
        <v>4820012</v>
      </c>
      <c r="J536" t="str">
        <f t="shared" si="17"/>
        <v>48200121182</v>
      </c>
    </row>
    <row r="537" spans="1:10" x14ac:dyDescent="0.3">
      <c r="A537" t="str">
        <f>IF(D537="","",VLOOKUP(D537,'Source CC List'!B:C,2,FALSE))</f>
        <v>4820013</v>
      </c>
      <c r="B537" t="str">
        <f t="shared" si="16"/>
        <v>48200131182</v>
      </c>
      <c r="C537">
        <v>2026</v>
      </c>
      <c r="D537" s="2" t="s">
        <v>496</v>
      </c>
      <c r="E537" s="2" t="s">
        <v>219</v>
      </c>
      <c r="F537" t="s">
        <v>160</v>
      </c>
      <c r="G537">
        <v>6</v>
      </c>
      <c r="H537">
        <v>106250.71</v>
      </c>
      <c r="I537" t="str">
        <f>IF(D537="","",VLOOKUP(D537,'Source CC List'!B:C,2,FALSE))</f>
        <v>4820013</v>
      </c>
      <c r="J537" t="str">
        <f t="shared" si="17"/>
        <v>48200131182</v>
      </c>
    </row>
    <row r="538" spans="1:10" x14ac:dyDescent="0.3">
      <c r="A538" t="str">
        <f>IF(D538="","",VLOOKUP(D538,'Source CC List'!B:C,2,FALSE))</f>
        <v>4820014</v>
      </c>
      <c r="B538" t="str">
        <f t="shared" si="16"/>
        <v>48200141182</v>
      </c>
      <c r="C538">
        <v>2026</v>
      </c>
      <c r="D538" s="2" t="s">
        <v>497</v>
      </c>
      <c r="E538" s="2" t="s">
        <v>219</v>
      </c>
      <c r="F538" t="s">
        <v>160</v>
      </c>
      <c r="G538">
        <v>6</v>
      </c>
      <c r="H538">
        <v>54127.66</v>
      </c>
      <c r="I538" t="str">
        <f>IF(D538="","",VLOOKUP(D538,'Source CC List'!B:C,2,FALSE))</f>
        <v>4820014</v>
      </c>
      <c r="J538" t="str">
        <f t="shared" si="17"/>
        <v>48200141182</v>
      </c>
    </row>
    <row r="539" spans="1:10" x14ac:dyDescent="0.3">
      <c r="A539" t="str">
        <f>IF(D539="","",VLOOKUP(D539,'Source CC List'!B:C,2,FALSE))</f>
        <v>4830105</v>
      </c>
      <c r="B539" t="str">
        <f t="shared" si="16"/>
        <v>48301050182</v>
      </c>
      <c r="C539">
        <v>2026</v>
      </c>
      <c r="D539" s="2" t="s">
        <v>498</v>
      </c>
      <c r="E539" s="2" t="s">
        <v>179</v>
      </c>
      <c r="F539" t="s">
        <v>160</v>
      </c>
      <c r="G539">
        <v>6</v>
      </c>
      <c r="H539">
        <v>370298.49</v>
      </c>
      <c r="I539" t="str">
        <f>IF(D539="","",VLOOKUP(D539,'Source CC List'!B:C,2,FALSE))</f>
        <v>4830105</v>
      </c>
      <c r="J539" t="str">
        <f t="shared" si="17"/>
        <v>48301050182</v>
      </c>
    </row>
    <row r="540" spans="1:10" x14ac:dyDescent="0.3">
      <c r="A540" t="str">
        <f>IF(D540="","",VLOOKUP(D540,'Source CC List'!B:C,2,FALSE))</f>
        <v>4830105</v>
      </c>
      <c r="B540" t="str">
        <f t="shared" si="16"/>
        <v>48301051380</v>
      </c>
      <c r="C540">
        <v>2026</v>
      </c>
      <c r="D540" s="2" t="s">
        <v>498</v>
      </c>
      <c r="E540" s="2" t="s">
        <v>168</v>
      </c>
      <c r="F540" t="s">
        <v>160</v>
      </c>
      <c r="G540">
        <v>6</v>
      </c>
      <c r="H540">
        <v>104439.05</v>
      </c>
      <c r="I540" t="str">
        <f>IF(D540="","",VLOOKUP(D540,'Source CC List'!B:C,2,FALSE))</f>
        <v>4830105</v>
      </c>
      <c r="J540" t="str">
        <f t="shared" si="17"/>
        <v>48301051380</v>
      </c>
    </row>
    <row r="541" spans="1:10" x14ac:dyDescent="0.3">
      <c r="A541" t="str">
        <f>IF(D541="","",VLOOKUP(D541,'Source CC List'!B:C,2,FALSE))</f>
        <v>4830320</v>
      </c>
      <c r="B541" t="str">
        <f t="shared" si="16"/>
        <v>48303200283</v>
      </c>
      <c r="C541">
        <v>2026</v>
      </c>
      <c r="D541" s="2" t="s">
        <v>499</v>
      </c>
      <c r="E541" s="2" t="s">
        <v>167</v>
      </c>
      <c r="F541" t="s">
        <v>160</v>
      </c>
      <c r="G541">
        <v>6</v>
      </c>
      <c r="H541">
        <v>408862.89</v>
      </c>
      <c r="I541" t="str">
        <f>IF(D541="","",VLOOKUP(D541,'Source CC List'!B:C,2,FALSE))</f>
        <v>4830320</v>
      </c>
      <c r="J541" t="str">
        <f t="shared" si="17"/>
        <v>48303200283</v>
      </c>
    </row>
    <row r="542" spans="1:10" x14ac:dyDescent="0.3">
      <c r="A542" t="str">
        <f>IF(D542="","",VLOOKUP(D542,'Source CC List'!B:C,2,FALSE))</f>
        <v>4830320</v>
      </c>
      <c r="B542" t="str">
        <f t="shared" si="16"/>
        <v>48303202380</v>
      </c>
      <c r="C542">
        <v>2026</v>
      </c>
      <c r="D542" s="2" t="s">
        <v>499</v>
      </c>
      <c r="E542" s="2" t="s">
        <v>409</v>
      </c>
      <c r="F542" t="s">
        <v>160</v>
      </c>
      <c r="G542">
        <v>6</v>
      </c>
      <c r="H542">
        <v>229905.5</v>
      </c>
      <c r="I542" t="str">
        <f>IF(D542="","",VLOOKUP(D542,'Source CC List'!B:C,2,FALSE))</f>
        <v>4830320</v>
      </c>
      <c r="J542" t="str">
        <f t="shared" si="17"/>
        <v>48303202380</v>
      </c>
    </row>
    <row r="543" spans="1:10" x14ac:dyDescent="0.3">
      <c r="A543" t="str">
        <f>IF(D543="","",VLOOKUP(D543,'Source CC List'!B:C,2,FALSE))</f>
        <v>4830749</v>
      </c>
      <c r="B543" t="str">
        <f t="shared" si="16"/>
        <v>48307490986</v>
      </c>
      <c r="C543">
        <v>2026</v>
      </c>
      <c r="D543" s="2" t="s">
        <v>500</v>
      </c>
      <c r="E543" s="2" t="s">
        <v>406</v>
      </c>
      <c r="F543" t="s">
        <v>160</v>
      </c>
      <c r="G543">
        <v>6</v>
      </c>
      <c r="H543">
        <v>67655.17</v>
      </c>
      <c r="I543" t="str">
        <f>IF(D543="","",VLOOKUP(D543,'Source CC List'!B:C,2,FALSE))</f>
        <v>4830749</v>
      </c>
      <c r="J543" t="str">
        <f t="shared" si="17"/>
        <v>48307490986</v>
      </c>
    </row>
    <row r="544" spans="1:10" x14ac:dyDescent="0.3">
      <c r="A544" t="str">
        <f>IF(D544="","",VLOOKUP(D544,'Source CC List'!B:C,2,FALSE))</f>
        <v>4830755</v>
      </c>
      <c r="B544" t="str">
        <f t="shared" si="16"/>
        <v>48307550182</v>
      </c>
      <c r="C544">
        <v>2026</v>
      </c>
      <c r="D544" s="2" t="s">
        <v>502</v>
      </c>
      <c r="E544" s="2" t="s">
        <v>179</v>
      </c>
      <c r="F544" t="s">
        <v>160</v>
      </c>
      <c r="G544">
        <v>6</v>
      </c>
      <c r="H544">
        <v>53156.52</v>
      </c>
      <c r="I544" t="str">
        <f>IF(D544="","",VLOOKUP(D544,'Source CC List'!B:C,2,FALSE))</f>
        <v>4830755</v>
      </c>
      <c r="J544" t="str">
        <f t="shared" si="17"/>
        <v>48307550182</v>
      </c>
    </row>
    <row r="545" spans="1:10" x14ac:dyDescent="0.3">
      <c r="A545" t="str">
        <f>IF(D545="","",VLOOKUP(D545,'Source CC List'!B:C,2,FALSE))</f>
        <v>4830755</v>
      </c>
      <c r="B545" t="str">
        <f t="shared" si="16"/>
        <v>48307551380</v>
      </c>
      <c r="C545">
        <v>2026</v>
      </c>
      <c r="D545" s="2" t="s">
        <v>502</v>
      </c>
      <c r="E545" s="2" t="s">
        <v>168</v>
      </c>
      <c r="F545" t="s">
        <v>160</v>
      </c>
      <c r="G545">
        <v>6</v>
      </c>
      <c r="H545">
        <v>125936.88</v>
      </c>
      <c r="I545" t="str">
        <f>IF(D545="","",VLOOKUP(D545,'Source CC List'!B:C,2,FALSE))</f>
        <v>4830755</v>
      </c>
      <c r="J545" t="str">
        <f t="shared" si="17"/>
        <v>48307551380</v>
      </c>
    </row>
    <row r="546" spans="1:10" x14ac:dyDescent="0.3">
      <c r="A546" t="str">
        <f>IF(D546="","",VLOOKUP(D546,'Source CC List'!B:C,2,FALSE))</f>
        <v>4830755</v>
      </c>
      <c r="B546" t="str">
        <f t="shared" si="16"/>
        <v>48307551381</v>
      </c>
      <c r="C546">
        <v>2026</v>
      </c>
      <c r="D546" s="2" t="s">
        <v>502</v>
      </c>
      <c r="E546" s="2" t="s">
        <v>169</v>
      </c>
      <c r="F546" t="s">
        <v>160</v>
      </c>
      <c r="G546">
        <v>6</v>
      </c>
      <c r="H546">
        <v>123692.63</v>
      </c>
      <c r="I546" t="str">
        <f>IF(D546="","",VLOOKUP(D546,'Source CC List'!B:C,2,FALSE))</f>
        <v>4830755</v>
      </c>
      <c r="J546" t="str">
        <f t="shared" si="17"/>
        <v>48307551381</v>
      </c>
    </row>
    <row r="547" spans="1:10" x14ac:dyDescent="0.3">
      <c r="A547" t="str">
        <f>IF(D547="","",VLOOKUP(D547,'Source CC List'!B:C,2,FALSE))</f>
        <v>2742825</v>
      </c>
      <c r="B547" t="str">
        <f t="shared" si="16"/>
        <v>27428250180</v>
      </c>
      <c r="C547">
        <v>2026</v>
      </c>
      <c r="D547" s="2" t="s">
        <v>503</v>
      </c>
      <c r="E547" s="2" t="s">
        <v>159</v>
      </c>
      <c r="F547" t="s">
        <v>160</v>
      </c>
      <c r="G547">
        <v>6</v>
      </c>
      <c r="H547">
        <v>683390.54</v>
      </c>
      <c r="I547" t="str">
        <f>IF(D547="","",VLOOKUP(D547,'Source CC List'!B:C,2,FALSE))</f>
        <v>2742825</v>
      </c>
      <c r="J547" t="str">
        <f t="shared" si="17"/>
        <v>27428250180</v>
      </c>
    </row>
    <row r="548" spans="1:10" x14ac:dyDescent="0.3">
      <c r="A548" t="str">
        <f>IF(D548="","",VLOOKUP(D548,'Source CC List'!B:C,2,FALSE))</f>
        <v>4845245</v>
      </c>
      <c r="B548" t="str">
        <f t="shared" si="16"/>
        <v>48452450180</v>
      </c>
      <c r="C548">
        <v>2026</v>
      </c>
      <c r="D548" s="2" t="s">
        <v>504</v>
      </c>
      <c r="E548" s="2" t="s">
        <v>159</v>
      </c>
      <c r="F548" t="s">
        <v>160</v>
      </c>
      <c r="G548">
        <v>6</v>
      </c>
      <c r="H548">
        <v>3462394.97</v>
      </c>
      <c r="I548" t="str">
        <f>IF(D548="","",VLOOKUP(D548,'Source CC List'!B:C,2,FALSE))</f>
        <v>4845245</v>
      </c>
      <c r="J548" t="str">
        <f t="shared" si="17"/>
        <v>48452450180</v>
      </c>
    </row>
    <row r="549" spans="1:10" x14ac:dyDescent="0.3">
      <c r="A549" t="str">
        <f>IF(D549="","",VLOOKUP(D549,'Source CC List'!B:C,2,FALSE))</f>
        <v>4845255</v>
      </c>
      <c r="B549" t="str">
        <f t="shared" si="16"/>
        <v>48452550180</v>
      </c>
      <c r="C549">
        <v>2026</v>
      </c>
      <c r="D549" s="2" t="s">
        <v>505</v>
      </c>
      <c r="E549" s="2" t="s">
        <v>159</v>
      </c>
      <c r="F549" t="s">
        <v>160</v>
      </c>
      <c r="G549">
        <v>6</v>
      </c>
      <c r="H549">
        <v>4258805</v>
      </c>
      <c r="I549" t="str">
        <f>IF(D549="","",VLOOKUP(D549,'Source CC List'!B:C,2,FALSE))</f>
        <v>4845255</v>
      </c>
      <c r="J549" t="str">
        <f t="shared" si="17"/>
        <v>48452550180</v>
      </c>
    </row>
    <row r="550" spans="1:10" x14ac:dyDescent="0.3">
      <c r="A550" t="str">
        <f>IF(D550="","",VLOOKUP(D550,'Source CC List'!B:C,2,FALSE))</f>
        <v>4845265</v>
      </c>
      <c r="B550" t="str">
        <f t="shared" si="16"/>
        <v>48452650180</v>
      </c>
      <c r="C550">
        <v>2026</v>
      </c>
      <c r="D550" s="2" t="s">
        <v>506</v>
      </c>
      <c r="E550" s="2" t="s">
        <v>159</v>
      </c>
      <c r="F550" t="s">
        <v>160</v>
      </c>
      <c r="G550">
        <v>6</v>
      </c>
      <c r="H550">
        <v>331535.46000000002</v>
      </c>
      <c r="I550" t="str">
        <f>IF(D550="","",VLOOKUP(D550,'Source CC List'!B:C,2,FALSE))</f>
        <v>4845265</v>
      </c>
      <c r="J550" t="str">
        <f t="shared" si="17"/>
        <v>48452650180</v>
      </c>
    </row>
    <row r="551" spans="1:10" x14ac:dyDescent="0.3">
      <c r="A551" t="str">
        <f>IF(D551="","",VLOOKUP(D551,'Source CC List'!B:C,2,FALSE))</f>
        <v>4845265</v>
      </c>
      <c r="B551" t="str">
        <f t="shared" si="16"/>
        <v>48452650287</v>
      </c>
      <c r="C551">
        <v>2026</v>
      </c>
      <c r="D551" s="2" t="s">
        <v>506</v>
      </c>
      <c r="E551" s="2" t="s">
        <v>175</v>
      </c>
      <c r="F551" t="s">
        <v>160</v>
      </c>
      <c r="G551">
        <v>6</v>
      </c>
      <c r="H551">
        <v>770432.34</v>
      </c>
      <c r="I551" t="str">
        <f>IF(D551="","",VLOOKUP(D551,'Source CC List'!B:C,2,FALSE))</f>
        <v>4845265</v>
      </c>
      <c r="J551" t="str">
        <f t="shared" si="17"/>
        <v>48452650287</v>
      </c>
    </row>
    <row r="552" spans="1:10" x14ac:dyDescent="0.3">
      <c r="A552" t="str">
        <f>IF(D552="","",VLOOKUP(D552,'Source CC List'!B:C,2,FALSE))</f>
        <v>4845275</v>
      </c>
      <c r="B552" t="str">
        <f t="shared" si="16"/>
        <v>48452750180</v>
      </c>
      <c r="C552">
        <v>2026</v>
      </c>
      <c r="D552" s="2" t="s">
        <v>507</v>
      </c>
      <c r="E552" s="2" t="s">
        <v>159</v>
      </c>
      <c r="F552" t="s">
        <v>160</v>
      </c>
      <c r="G552">
        <v>6</v>
      </c>
      <c r="H552">
        <v>4347927.09</v>
      </c>
      <c r="I552" t="str">
        <f>IF(D552="","",VLOOKUP(D552,'Source CC List'!B:C,2,FALSE))</f>
        <v>4845275</v>
      </c>
      <c r="J552" t="str">
        <f t="shared" si="17"/>
        <v>48452750180</v>
      </c>
    </row>
    <row r="553" spans="1:10" x14ac:dyDescent="0.3">
      <c r="A553" t="str">
        <f>IF(D553="","",VLOOKUP(D553,'Source CC List'!B:C,2,FALSE))</f>
        <v>4845275</v>
      </c>
      <c r="B553" t="str">
        <f t="shared" si="16"/>
        <v>48452750186</v>
      </c>
      <c r="C553">
        <v>2026</v>
      </c>
      <c r="D553" s="2" t="s">
        <v>507</v>
      </c>
      <c r="E553" s="2" t="s">
        <v>190</v>
      </c>
      <c r="F553" t="s">
        <v>160</v>
      </c>
      <c r="G553">
        <v>6</v>
      </c>
      <c r="H553">
        <v>1209151.56</v>
      </c>
      <c r="I553" t="str">
        <f>IF(D553="","",VLOOKUP(D553,'Source CC List'!B:C,2,FALSE))</f>
        <v>4845275</v>
      </c>
      <c r="J553" t="str">
        <f t="shared" si="17"/>
        <v>48452750186</v>
      </c>
    </row>
    <row r="554" spans="1:10" x14ac:dyDescent="0.3">
      <c r="A554" t="str">
        <f>IF(D554="","",VLOOKUP(D554,'Source CC List'!B:C,2,FALSE))</f>
        <v>4845275</v>
      </c>
      <c r="B554" t="str">
        <f t="shared" si="16"/>
        <v>48452750287</v>
      </c>
      <c r="C554">
        <v>2026</v>
      </c>
      <c r="D554" s="2" t="s">
        <v>507</v>
      </c>
      <c r="E554" s="2" t="s">
        <v>175</v>
      </c>
      <c r="F554" t="s">
        <v>160</v>
      </c>
      <c r="G554">
        <v>6</v>
      </c>
      <c r="H554">
        <v>1632173.04</v>
      </c>
      <c r="I554" t="str">
        <f>IF(D554="","",VLOOKUP(D554,'Source CC List'!B:C,2,FALSE))</f>
        <v>4845275</v>
      </c>
      <c r="J554" t="str">
        <f t="shared" si="17"/>
        <v>48452750287</v>
      </c>
    </row>
    <row r="555" spans="1:10" x14ac:dyDescent="0.3">
      <c r="A555" t="str">
        <f>IF(D555="","",VLOOKUP(D555,'Source CC List'!B:C,2,FALSE))</f>
        <v>4845280</v>
      </c>
      <c r="B555" t="str">
        <f t="shared" si="16"/>
        <v>48452800180</v>
      </c>
      <c r="C555">
        <v>2026</v>
      </c>
      <c r="D555" s="2" t="s">
        <v>508</v>
      </c>
      <c r="E555" s="2" t="s">
        <v>159</v>
      </c>
      <c r="F555" t="s">
        <v>160</v>
      </c>
      <c r="G555">
        <v>6</v>
      </c>
      <c r="H555">
        <v>1327267.58</v>
      </c>
      <c r="I555" t="str">
        <f>IF(D555="","",VLOOKUP(D555,'Source CC List'!B:C,2,FALSE))</f>
        <v>4845280</v>
      </c>
      <c r="J555" t="str">
        <f t="shared" si="17"/>
        <v>48452800180</v>
      </c>
    </row>
    <row r="556" spans="1:10" x14ac:dyDescent="0.3">
      <c r="A556" t="str">
        <f>IF(D556="","",VLOOKUP(D556,'Source CC List'!B:C,2,FALSE))</f>
        <v>4850141</v>
      </c>
      <c r="B556" t="str">
        <f t="shared" si="16"/>
        <v>48501410181</v>
      </c>
      <c r="C556">
        <v>2026</v>
      </c>
      <c r="D556" s="2" t="s">
        <v>509</v>
      </c>
      <c r="E556" s="2" t="s">
        <v>185</v>
      </c>
      <c r="F556" t="s">
        <v>160</v>
      </c>
      <c r="G556">
        <v>6</v>
      </c>
      <c r="H556">
        <v>247694.62</v>
      </c>
      <c r="I556" t="str">
        <f>IF(D556="","",VLOOKUP(D556,'Source CC List'!B:C,2,FALSE))</f>
        <v>4850141</v>
      </c>
      <c r="J556" t="str">
        <f t="shared" si="17"/>
        <v>48501410181</v>
      </c>
    </row>
    <row r="557" spans="1:10" x14ac:dyDescent="0.3">
      <c r="A557" t="str">
        <f>IF(D557="","",VLOOKUP(D557,'Source CC List'!B:C,2,FALSE))</f>
        <v>4910000</v>
      </c>
      <c r="B557" t="str">
        <f t="shared" si="16"/>
        <v>49100002380</v>
      </c>
      <c r="C557">
        <v>2026</v>
      </c>
      <c r="D557" s="2" t="s">
        <v>9927</v>
      </c>
      <c r="E557" s="2" t="s">
        <v>409</v>
      </c>
      <c r="F557" t="s">
        <v>160</v>
      </c>
      <c r="G557">
        <v>6</v>
      </c>
      <c r="H557">
        <v>500034.45</v>
      </c>
      <c r="I557" t="str">
        <f>IF(D557="","",VLOOKUP(D557,'Source CC List'!B:C,2,FALSE))</f>
        <v>4910000</v>
      </c>
      <c r="J557" t="str">
        <f t="shared" si="17"/>
        <v>49100002380</v>
      </c>
    </row>
    <row r="558" spans="1:10" x14ac:dyDescent="0.3">
      <c r="A558" t="str">
        <f>IF(D558="","",VLOOKUP(D558,'Source CC List'!B:C,2,FALSE))</f>
        <v>4920004</v>
      </c>
      <c r="B558" t="str">
        <f t="shared" si="16"/>
        <v>49200040182</v>
      </c>
      <c r="C558">
        <v>2026</v>
      </c>
      <c r="D558" s="2" t="s">
        <v>9931</v>
      </c>
      <c r="E558" s="2" t="s">
        <v>179</v>
      </c>
      <c r="F558" t="s">
        <v>160</v>
      </c>
      <c r="G558">
        <v>6</v>
      </c>
      <c r="H558">
        <v>61957.17</v>
      </c>
      <c r="I558" t="str">
        <f>IF(D558="","",VLOOKUP(D558,'Source CC List'!B:C,2,FALSE))</f>
        <v>4920004</v>
      </c>
      <c r="J558" t="str">
        <f t="shared" si="17"/>
        <v>49200040182</v>
      </c>
    </row>
    <row r="559" spans="1:10" x14ac:dyDescent="0.3">
      <c r="A559" t="str">
        <f>IF(D559="","",VLOOKUP(D559,'Source CC List'!B:C,2,FALSE))</f>
        <v>4920004</v>
      </c>
      <c r="B559" t="str">
        <f t="shared" si="16"/>
        <v>49200040183</v>
      </c>
      <c r="C559">
        <v>2026</v>
      </c>
      <c r="D559" s="2" t="s">
        <v>9931</v>
      </c>
      <c r="E559" s="2" t="s">
        <v>170</v>
      </c>
      <c r="F559" t="s">
        <v>160</v>
      </c>
      <c r="G559">
        <v>6</v>
      </c>
      <c r="H559">
        <v>72254.12</v>
      </c>
      <c r="I559" t="str">
        <f>IF(D559="","",VLOOKUP(D559,'Source CC List'!B:C,2,FALSE))</f>
        <v>4920004</v>
      </c>
      <c r="J559" t="str">
        <f t="shared" si="17"/>
        <v>49200040183</v>
      </c>
    </row>
    <row r="560" spans="1:10" x14ac:dyDescent="0.3">
      <c r="A560" t="str">
        <f>IF(D560="","",VLOOKUP(D560,'Source CC List'!B:C,2,FALSE))</f>
        <v>4930306</v>
      </c>
      <c r="B560" t="str">
        <f t="shared" si="16"/>
        <v>49303060180</v>
      </c>
      <c r="C560">
        <v>2026</v>
      </c>
      <c r="D560" s="2" t="s">
        <v>9940</v>
      </c>
      <c r="E560" s="2" t="s">
        <v>159</v>
      </c>
      <c r="F560" t="s">
        <v>160</v>
      </c>
      <c r="G560">
        <v>6</v>
      </c>
      <c r="H560">
        <v>528695.42000000004</v>
      </c>
      <c r="I560" t="str">
        <f>IF(D560="","",VLOOKUP(D560,'Source CC List'!B:C,2,FALSE))</f>
        <v>4930306</v>
      </c>
      <c r="J560" t="str">
        <f t="shared" si="17"/>
        <v>49303060180</v>
      </c>
    </row>
    <row r="561" spans="1:10" x14ac:dyDescent="0.3">
      <c r="A561" t="str">
        <f>IF(D561="","",VLOOKUP(D561,'Source CC List'!B:C,2,FALSE))</f>
        <v>4930306</v>
      </c>
      <c r="B561" t="str">
        <f t="shared" si="16"/>
        <v>49303060183</v>
      </c>
      <c r="C561">
        <v>2026</v>
      </c>
      <c r="D561" s="2" t="s">
        <v>9940</v>
      </c>
      <c r="E561" s="2" t="s">
        <v>170</v>
      </c>
      <c r="F561" t="s">
        <v>160</v>
      </c>
      <c r="G561">
        <v>6</v>
      </c>
      <c r="H561">
        <v>458279.66</v>
      </c>
      <c r="I561" t="str">
        <f>IF(D561="","",VLOOKUP(D561,'Source CC List'!B:C,2,FALSE))</f>
        <v>4930306</v>
      </c>
      <c r="J561" t="str">
        <f t="shared" si="17"/>
        <v>49303060183</v>
      </c>
    </row>
    <row r="562" spans="1:10" x14ac:dyDescent="0.3">
      <c r="A562" t="str">
        <f>IF(D562="","",VLOOKUP(D562,'Source CC List'!B:C,2,FALSE))</f>
        <v>4930306</v>
      </c>
      <c r="B562" t="str">
        <f t="shared" si="16"/>
        <v>49303061181</v>
      </c>
      <c r="C562">
        <v>2026</v>
      </c>
      <c r="D562" s="2" t="s">
        <v>9940</v>
      </c>
      <c r="E562" s="2" t="s">
        <v>164</v>
      </c>
      <c r="F562" t="s">
        <v>160</v>
      </c>
      <c r="G562">
        <v>6</v>
      </c>
      <c r="H562">
        <v>84268.05</v>
      </c>
      <c r="I562" t="str">
        <f>IF(D562="","",VLOOKUP(D562,'Source CC List'!B:C,2,FALSE))</f>
        <v>4930306</v>
      </c>
      <c r="J562" t="str">
        <f t="shared" si="17"/>
        <v>49303061181</v>
      </c>
    </row>
    <row r="563" spans="1:10" x14ac:dyDescent="0.3">
      <c r="A563" t="str">
        <f>IF(D563="","",VLOOKUP(D563,'Source CC List'!B:C,2,FALSE))</f>
        <v>4930312</v>
      </c>
      <c r="B563" t="str">
        <f t="shared" si="16"/>
        <v>49303120283</v>
      </c>
      <c r="C563">
        <v>2026</v>
      </c>
      <c r="D563" s="2" t="s">
        <v>9941</v>
      </c>
      <c r="E563" s="2" t="s">
        <v>167</v>
      </c>
      <c r="F563" t="s">
        <v>160</v>
      </c>
      <c r="G563">
        <v>6</v>
      </c>
      <c r="H563">
        <v>542483.02</v>
      </c>
      <c r="I563" t="str">
        <f>IF(D563="","",VLOOKUP(D563,'Source CC List'!B:C,2,FALSE))</f>
        <v>4930312</v>
      </c>
      <c r="J563" t="str">
        <f t="shared" si="17"/>
        <v>49303120283</v>
      </c>
    </row>
    <row r="564" spans="1:10" x14ac:dyDescent="0.3">
      <c r="A564" t="str">
        <f>IF(D564="","",VLOOKUP(D564,'Source CC List'!B:C,2,FALSE))</f>
        <v>4930459</v>
      </c>
      <c r="B564" t="str">
        <f t="shared" si="16"/>
        <v>49304590182</v>
      </c>
      <c r="C564">
        <v>2026</v>
      </c>
      <c r="D564" s="2" t="s">
        <v>9942</v>
      </c>
      <c r="E564" s="2" t="s">
        <v>179</v>
      </c>
      <c r="F564" t="s">
        <v>160</v>
      </c>
      <c r="G564">
        <v>6</v>
      </c>
      <c r="H564">
        <v>54018.19</v>
      </c>
      <c r="I564" t="str">
        <f>IF(D564="","",VLOOKUP(D564,'Source CC List'!B:C,2,FALSE))</f>
        <v>4930459</v>
      </c>
      <c r="J564" t="str">
        <f t="shared" si="17"/>
        <v>49304590182</v>
      </c>
    </row>
    <row r="565" spans="1:10" x14ac:dyDescent="0.3">
      <c r="A565" t="str">
        <f>IF(D565="","",VLOOKUP(D565,'Source CC List'!B:C,2,FALSE))</f>
        <v>4930508</v>
      </c>
      <c r="B565" t="str">
        <f t="shared" si="16"/>
        <v>49305080181</v>
      </c>
      <c r="C565">
        <v>2026</v>
      </c>
      <c r="D565" s="2" t="s">
        <v>9943</v>
      </c>
      <c r="E565" s="2" t="s">
        <v>185</v>
      </c>
      <c r="F565" t="s">
        <v>160</v>
      </c>
      <c r="G565">
        <v>6</v>
      </c>
      <c r="H565">
        <v>305161.18</v>
      </c>
      <c r="I565" t="str">
        <f>IF(D565="","",VLOOKUP(D565,'Source CC List'!B:C,2,FALSE))</f>
        <v>4930508</v>
      </c>
      <c r="J565" t="str">
        <f t="shared" si="17"/>
        <v>49305080181</v>
      </c>
    </row>
    <row r="566" spans="1:10" x14ac:dyDescent="0.3">
      <c r="A566" t="str">
        <f>IF(D566="","",VLOOKUP(D566,'Source CC List'!B:C,2,FALSE))</f>
        <v>4930508</v>
      </c>
      <c r="B566" t="str">
        <f t="shared" si="16"/>
        <v>49305080183</v>
      </c>
      <c r="C566">
        <v>2026</v>
      </c>
      <c r="D566" s="2" t="s">
        <v>9943</v>
      </c>
      <c r="E566" s="2" t="s">
        <v>170</v>
      </c>
      <c r="F566" t="s">
        <v>160</v>
      </c>
      <c r="G566">
        <v>6</v>
      </c>
      <c r="H566">
        <v>511278.83</v>
      </c>
      <c r="I566" t="str">
        <f>IF(D566="","",VLOOKUP(D566,'Source CC List'!B:C,2,FALSE))</f>
        <v>4930508</v>
      </c>
      <c r="J566" t="str">
        <f t="shared" si="17"/>
        <v>49305080183</v>
      </c>
    </row>
    <row r="567" spans="1:10" x14ac:dyDescent="0.3">
      <c r="A567" t="str">
        <f>IF(D567="","",VLOOKUP(D567,'Source CC List'!B:C,2,FALSE))</f>
        <v>4930508</v>
      </c>
      <c r="B567" t="str">
        <f t="shared" si="16"/>
        <v>49305081380</v>
      </c>
      <c r="C567">
        <v>2026</v>
      </c>
      <c r="D567" s="2" t="s">
        <v>9943</v>
      </c>
      <c r="E567" s="2" t="s">
        <v>168</v>
      </c>
      <c r="F567" t="s">
        <v>160</v>
      </c>
      <c r="G567">
        <v>6</v>
      </c>
      <c r="H567">
        <v>54429.33</v>
      </c>
      <c r="I567" t="str">
        <f>IF(D567="","",VLOOKUP(D567,'Source CC List'!B:C,2,FALSE))</f>
        <v>4930508</v>
      </c>
      <c r="J567" t="str">
        <f t="shared" si="17"/>
        <v>49305081380</v>
      </c>
    </row>
    <row r="568" spans="1:10" x14ac:dyDescent="0.3">
      <c r="A568" t="str">
        <f>IF(D568="","",VLOOKUP(D568,'Source CC List'!B:C,2,FALSE))</f>
        <v>3030762</v>
      </c>
      <c r="B568" t="str">
        <f t="shared" si="16"/>
        <v>30307620180</v>
      </c>
      <c r="C568">
        <v>2026</v>
      </c>
      <c r="D568" s="2" t="s">
        <v>9945</v>
      </c>
      <c r="E568" s="2" t="s">
        <v>159</v>
      </c>
      <c r="F568" t="s">
        <v>160</v>
      </c>
      <c r="G568">
        <v>6</v>
      </c>
      <c r="H568">
        <v>76722.45</v>
      </c>
      <c r="I568" t="str">
        <f>IF(D568="","",VLOOKUP(D568,'Source CC List'!B:C,2,FALSE))</f>
        <v>3030762</v>
      </c>
      <c r="J568" t="str">
        <f t="shared" si="17"/>
        <v>30307620180</v>
      </c>
    </row>
    <row r="569" spans="1:10" x14ac:dyDescent="0.3">
      <c r="A569" t="str">
        <f>IF(D569="","",VLOOKUP(D569,'Source CC List'!B:C,2,FALSE))</f>
        <v>4945300</v>
      </c>
      <c r="B569" t="str">
        <f t="shared" si="16"/>
        <v>49453000180</v>
      </c>
      <c r="C569">
        <v>2026</v>
      </c>
      <c r="D569" s="2" t="s">
        <v>9963</v>
      </c>
      <c r="E569" s="2" t="s">
        <v>159</v>
      </c>
      <c r="F569" t="s">
        <v>160</v>
      </c>
      <c r="G569">
        <v>6</v>
      </c>
      <c r="H569">
        <v>9134900.9100000001</v>
      </c>
      <c r="I569" t="str">
        <f>IF(D569="","",VLOOKUP(D569,'Source CC List'!B:C,2,FALSE))</f>
        <v>4945300</v>
      </c>
      <c r="J569" t="str">
        <f t="shared" si="17"/>
        <v>49453000180</v>
      </c>
    </row>
    <row r="570" spans="1:10" x14ac:dyDescent="0.3">
      <c r="A570" t="str">
        <f>IF(D570="","",VLOOKUP(D570,'Source CC List'!B:C,2,FALSE))</f>
        <v>4945310</v>
      </c>
      <c r="B570" t="str">
        <f t="shared" si="16"/>
        <v>49453100180</v>
      </c>
      <c r="C570">
        <v>2026</v>
      </c>
      <c r="D570" s="2" t="s">
        <v>9964</v>
      </c>
      <c r="E570" s="2" t="s">
        <v>159</v>
      </c>
      <c r="F570" t="s">
        <v>160</v>
      </c>
      <c r="G570">
        <v>6</v>
      </c>
      <c r="H570">
        <v>18353101.809999999</v>
      </c>
      <c r="I570" t="str">
        <f>IF(D570="","",VLOOKUP(D570,'Source CC List'!B:C,2,FALSE))</f>
        <v>4945310</v>
      </c>
      <c r="J570" t="str">
        <f t="shared" si="17"/>
        <v>49453100180</v>
      </c>
    </row>
    <row r="571" spans="1:10" x14ac:dyDescent="0.3">
      <c r="A571" t="str">
        <f>IF(D571="","",VLOOKUP(D571,'Source CC List'!B:C,2,FALSE))</f>
        <v>4945330</v>
      </c>
      <c r="B571" t="str">
        <f t="shared" si="16"/>
        <v>49453300180</v>
      </c>
      <c r="C571">
        <v>2026</v>
      </c>
      <c r="D571" s="2" t="s">
        <v>9965</v>
      </c>
      <c r="E571" s="2" t="s">
        <v>159</v>
      </c>
      <c r="F571" t="s">
        <v>160</v>
      </c>
      <c r="G571">
        <v>6</v>
      </c>
      <c r="H571">
        <v>17488529.350000001</v>
      </c>
      <c r="I571" t="str">
        <f>IF(D571="","",VLOOKUP(D571,'Source CC List'!B:C,2,FALSE))</f>
        <v>4945330</v>
      </c>
      <c r="J571" t="str">
        <f t="shared" si="17"/>
        <v>49453300180</v>
      </c>
    </row>
    <row r="572" spans="1:10" x14ac:dyDescent="0.3">
      <c r="A572" t="str">
        <f>IF(D572="","",VLOOKUP(D572,'Source CC List'!B:C,2,FALSE))</f>
        <v>4945330</v>
      </c>
      <c r="B572" t="str">
        <f t="shared" si="16"/>
        <v>49453300186</v>
      </c>
      <c r="C572">
        <v>2026</v>
      </c>
      <c r="D572" s="2" t="s">
        <v>9965</v>
      </c>
      <c r="E572" s="2" t="s">
        <v>190</v>
      </c>
      <c r="F572" t="s">
        <v>160</v>
      </c>
      <c r="G572">
        <v>6</v>
      </c>
      <c r="H572">
        <v>249932.95</v>
      </c>
      <c r="I572" t="str">
        <f>IF(D572="","",VLOOKUP(D572,'Source CC List'!B:C,2,FALSE))</f>
        <v>4945330</v>
      </c>
      <c r="J572" t="str">
        <f t="shared" si="17"/>
        <v>49453300186</v>
      </c>
    </row>
    <row r="573" spans="1:10" x14ac:dyDescent="0.3">
      <c r="A573" t="str">
        <f>IF(D573="","",VLOOKUP(D573,'Source CC List'!B:C,2,FALSE))</f>
        <v>4945330</v>
      </c>
      <c r="B573" t="str">
        <f t="shared" si="16"/>
        <v>49453300287</v>
      </c>
      <c r="C573">
        <v>2026</v>
      </c>
      <c r="D573" s="2" t="s">
        <v>9965</v>
      </c>
      <c r="E573" s="2" t="s">
        <v>175</v>
      </c>
      <c r="F573" t="s">
        <v>160</v>
      </c>
      <c r="G573">
        <v>6</v>
      </c>
      <c r="H573">
        <v>7040758.5700000003</v>
      </c>
      <c r="I573" t="str">
        <f>IF(D573="","",VLOOKUP(D573,'Source CC List'!B:C,2,FALSE))</f>
        <v>4945330</v>
      </c>
      <c r="J573" t="str">
        <f t="shared" si="17"/>
        <v>49453300287</v>
      </c>
    </row>
    <row r="574" spans="1:10" x14ac:dyDescent="0.3">
      <c r="A574" t="str">
        <f>IF(D574="","",VLOOKUP(D574,'Source CC List'!B:C,2,FALSE))</f>
        <v>4945340</v>
      </c>
      <c r="B574" t="str">
        <f t="shared" si="16"/>
        <v>49453400180</v>
      </c>
      <c r="C574">
        <v>2026</v>
      </c>
      <c r="D574" s="2" t="s">
        <v>9966</v>
      </c>
      <c r="E574" s="2" t="s">
        <v>159</v>
      </c>
      <c r="F574" t="s">
        <v>160</v>
      </c>
      <c r="G574">
        <v>6</v>
      </c>
      <c r="H574">
        <v>12094223.74</v>
      </c>
      <c r="I574" t="str">
        <f>IF(D574="","",VLOOKUP(D574,'Source CC List'!B:C,2,FALSE))</f>
        <v>4945340</v>
      </c>
      <c r="J574" t="str">
        <f t="shared" si="17"/>
        <v>49453400180</v>
      </c>
    </row>
    <row r="575" spans="1:10" x14ac:dyDescent="0.3">
      <c r="A575" t="str">
        <f>IF(D575="","",VLOOKUP(D575,'Source CC List'!B:C,2,FALSE))</f>
        <v>4945340</v>
      </c>
      <c r="B575" t="str">
        <f t="shared" si="16"/>
        <v>49453400287</v>
      </c>
      <c r="C575">
        <v>2026</v>
      </c>
      <c r="D575" s="2" t="s">
        <v>9966</v>
      </c>
      <c r="E575" s="2" t="s">
        <v>175</v>
      </c>
      <c r="F575" t="s">
        <v>160</v>
      </c>
      <c r="G575">
        <v>6</v>
      </c>
      <c r="H575">
        <v>4096714.01</v>
      </c>
      <c r="I575" t="str">
        <f>IF(D575="","",VLOOKUP(D575,'Source CC List'!B:C,2,FALSE))</f>
        <v>4945340</v>
      </c>
      <c r="J575" t="str">
        <f t="shared" si="17"/>
        <v>49453400287</v>
      </c>
    </row>
    <row r="576" spans="1:10" x14ac:dyDescent="0.3">
      <c r="A576" t="str">
        <f>IF(D576="","",VLOOKUP(D576,'Source CC List'!B:C,2,FALSE))</f>
        <v>4945350</v>
      </c>
      <c r="B576" t="str">
        <f t="shared" si="16"/>
        <v>49453500180</v>
      </c>
      <c r="C576">
        <v>2026</v>
      </c>
      <c r="D576" s="2" t="s">
        <v>9967</v>
      </c>
      <c r="E576" s="2" t="s">
        <v>159</v>
      </c>
      <c r="F576" t="s">
        <v>160</v>
      </c>
      <c r="G576">
        <v>6</v>
      </c>
      <c r="H576">
        <v>10904022.130000001</v>
      </c>
      <c r="I576" t="str">
        <f>IF(D576="","",VLOOKUP(D576,'Source CC List'!B:C,2,FALSE))</f>
        <v>4945350</v>
      </c>
      <c r="J576" t="str">
        <f t="shared" si="17"/>
        <v>49453500180</v>
      </c>
    </row>
    <row r="577" spans="1:10" x14ac:dyDescent="0.3">
      <c r="A577" t="str">
        <f>IF(D577="","",VLOOKUP(D577,'Source CC List'!B:C,2,FALSE))</f>
        <v>4945360</v>
      </c>
      <c r="B577" t="str">
        <f t="shared" si="16"/>
        <v>49453600180</v>
      </c>
      <c r="C577">
        <v>2026</v>
      </c>
      <c r="D577" s="2" t="s">
        <v>9968</v>
      </c>
      <c r="E577" s="2" t="s">
        <v>159</v>
      </c>
      <c r="F577" t="s">
        <v>160</v>
      </c>
      <c r="G577">
        <v>6</v>
      </c>
      <c r="H577">
        <v>12275173.539999999</v>
      </c>
      <c r="I577" t="str">
        <f>IF(D577="","",VLOOKUP(D577,'Source CC List'!B:C,2,FALSE))</f>
        <v>4945360</v>
      </c>
      <c r="J577" t="str">
        <f t="shared" si="17"/>
        <v>49453600180</v>
      </c>
    </row>
    <row r="578" spans="1:10" x14ac:dyDescent="0.3">
      <c r="A578" t="str">
        <f>IF(D578="","",VLOOKUP(D578,'Source CC List'!B:C,2,FALSE))</f>
        <v>4945370</v>
      </c>
      <c r="B578" t="str">
        <f t="shared" si="16"/>
        <v>49453700180</v>
      </c>
      <c r="C578">
        <v>2026</v>
      </c>
      <c r="D578" s="2" t="s">
        <v>9969</v>
      </c>
      <c r="E578" s="2" t="s">
        <v>159</v>
      </c>
      <c r="F578" t="s">
        <v>160</v>
      </c>
      <c r="G578">
        <v>6</v>
      </c>
      <c r="H578">
        <v>5256880.83</v>
      </c>
      <c r="I578" t="str">
        <f>IF(D578="","",VLOOKUP(D578,'Source CC List'!B:C,2,FALSE))</f>
        <v>4945370</v>
      </c>
      <c r="J578" t="str">
        <f t="shared" si="17"/>
        <v>49453700180</v>
      </c>
    </row>
    <row r="579" spans="1:10" x14ac:dyDescent="0.3">
      <c r="A579" t="str">
        <f>IF(D579="","",VLOOKUP(D579,'Source CC List'!B:C,2,FALSE))</f>
        <v>4945370</v>
      </c>
      <c r="B579" t="str">
        <f t="shared" ref="B579:B642" si="18">IF(E579="","",CONCATENATE(I579,TEXT(E579,"0000")))</f>
        <v>49453700287</v>
      </c>
      <c r="C579">
        <v>2026</v>
      </c>
      <c r="D579" s="2" t="s">
        <v>9969</v>
      </c>
      <c r="E579" s="2" t="s">
        <v>175</v>
      </c>
      <c r="F579" t="s">
        <v>160</v>
      </c>
      <c r="G579">
        <v>6</v>
      </c>
      <c r="H579">
        <v>16450268.699999999</v>
      </c>
      <c r="I579" t="str">
        <f>IF(D579="","",VLOOKUP(D579,'Source CC List'!B:C,2,FALSE))</f>
        <v>4945370</v>
      </c>
      <c r="J579" t="str">
        <f t="shared" ref="J579:J642" si="19">IF(D579="","",CONCATENATE(I579,TEXT(E579,"0000")))</f>
        <v>49453700287</v>
      </c>
    </row>
    <row r="580" spans="1:10" x14ac:dyDescent="0.3">
      <c r="A580" t="str">
        <f>IF(D580="","",VLOOKUP(D580,'Source CC List'!B:C,2,FALSE))</f>
        <v>4945375</v>
      </c>
      <c r="B580" t="str">
        <f t="shared" si="18"/>
        <v>49453750180</v>
      </c>
      <c r="C580">
        <v>2026</v>
      </c>
      <c r="D580" s="2" t="s">
        <v>9970</v>
      </c>
      <c r="E580" s="2" t="s">
        <v>159</v>
      </c>
      <c r="F580" t="s">
        <v>160</v>
      </c>
      <c r="G580">
        <v>6</v>
      </c>
      <c r="H580">
        <v>21923509.050000001</v>
      </c>
      <c r="I580" t="str">
        <f>IF(D580="","",VLOOKUP(D580,'Source CC List'!B:C,2,FALSE))</f>
        <v>4945375</v>
      </c>
      <c r="J580" t="str">
        <f t="shared" si="19"/>
        <v>49453750180</v>
      </c>
    </row>
    <row r="581" spans="1:10" x14ac:dyDescent="0.3">
      <c r="A581" t="str">
        <f>IF(D581="","",VLOOKUP(D581,'Source CC List'!B:C,2,FALSE))</f>
        <v>4945380</v>
      </c>
      <c r="B581" t="str">
        <f t="shared" si="18"/>
        <v>49453800180</v>
      </c>
      <c r="C581">
        <v>2026</v>
      </c>
      <c r="D581" s="2" t="s">
        <v>9971</v>
      </c>
      <c r="E581" s="2" t="s">
        <v>159</v>
      </c>
      <c r="F581" t="s">
        <v>160</v>
      </c>
      <c r="G581">
        <v>6</v>
      </c>
      <c r="H581">
        <v>2866807.31</v>
      </c>
      <c r="I581" t="str">
        <f>IF(D581="","",VLOOKUP(D581,'Source CC List'!B:C,2,FALSE))</f>
        <v>4945380</v>
      </c>
      <c r="J581" t="str">
        <f t="shared" si="19"/>
        <v>49453800180</v>
      </c>
    </row>
    <row r="582" spans="1:10" x14ac:dyDescent="0.3">
      <c r="A582" t="str">
        <f>IF(D582="","",VLOOKUP(D582,'Source CC List'!B:C,2,FALSE))</f>
        <v>4945380</v>
      </c>
      <c r="B582" t="str">
        <f t="shared" si="18"/>
        <v>49453800287</v>
      </c>
      <c r="C582">
        <v>2026</v>
      </c>
      <c r="D582" s="2" t="s">
        <v>9971</v>
      </c>
      <c r="E582" s="2" t="s">
        <v>175</v>
      </c>
      <c r="F582" t="s">
        <v>160</v>
      </c>
      <c r="G582">
        <v>6</v>
      </c>
      <c r="H582">
        <v>915689.89</v>
      </c>
      <c r="I582" t="str">
        <f>IF(D582="","",VLOOKUP(D582,'Source CC List'!B:C,2,FALSE))</f>
        <v>4945380</v>
      </c>
      <c r="J582" t="str">
        <f t="shared" si="19"/>
        <v>49453800287</v>
      </c>
    </row>
    <row r="583" spans="1:10" x14ac:dyDescent="0.3">
      <c r="A583" t="str">
        <f>IF(D583="","",VLOOKUP(D583,'Source CC List'!B:C,2,FALSE))</f>
        <v>4945385</v>
      </c>
      <c r="B583" t="str">
        <f t="shared" si="18"/>
        <v>49453850180</v>
      </c>
      <c r="C583">
        <v>2026</v>
      </c>
      <c r="D583" s="2" t="s">
        <v>9972</v>
      </c>
      <c r="E583" s="2" t="s">
        <v>159</v>
      </c>
      <c r="F583" t="s">
        <v>160</v>
      </c>
      <c r="G583">
        <v>6</v>
      </c>
      <c r="H583">
        <v>33760552.770000003</v>
      </c>
      <c r="I583" t="str">
        <f>IF(D583="","",VLOOKUP(D583,'Source CC List'!B:C,2,FALSE))</f>
        <v>4945385</v>
      </c>
      <c r="J583" t="str">
        <f t="shared" si="19"/>
        <v>49453850180</v>
      </c>
    </row>
    <row r="584" spans="1:10" x14ac:dyDescent="0.3">
      <c r="A584" t="str">
        <f>IF(D584="","",VLOOKUP(D584,'Source CC List'!B:C,2,FALSE))</f>
        <v>4945385</v>
      </c>
      <c r="B584" t="str">
        <f t="shared" si="18"/>
        <v>49453850187</v>
      </c>
      <c r="C584">
        <v>2026</v>
      </c>
      <c r="D584" s="2" t="s">
        <v>9972</v>
      </c>
      <c r="E584" s="2" t="s">
        <v>422</v>
      </c>
      <c r="F584" t="s">
        <v>160</v>
      </c>
      <c r="G584">
        <v>6</v>
      </c>
      <c r="H584">
        <v>8890756.0199999996</v>
      </c>
      <c r="I584" t="str">
        <f>IF(D584="","",VLOOKUP(D584,'Source CC List'!B:C,2,FALSE))</f>
        <v>4945385</v>
      </c>
      <c r="J584" t="str">
        <f t="shared" si="19"/>
        <v>49453850187</v>
      </c>
    </row>
    <row r="585" spans="1:10" x14ac:dyDescent="0.3">
      <c r="A585" t="str">
        <f>IF(D585="","",VLOOKUP(D585,'Source CC List'!B:C,2,FALSE))</f>
        <v>4945385</v>
      </c>
      <c r="B585" t="str">
        <f t="shared" si="18"/>
        <v>49453850287</v>
      </c>
      <c r="C585">
        <v>2026</v>
      </c>
      <c r="D585" s="2" t="s">
        <v>9972</v>
      </c>
      <c r="E585" s="2" t="s">
        <v>175</v>
      </c>
      <c r="F585" t="s">
        <v>160</v>
      </c>
      <c r="G585">
        <v>6</v>
      </c>
      <c r="H585">
        <v>11176132.060000001</v>
      </c>
      <c r="I585" t="str">
        <f>IF(D585="","",VLOOKUP(D585,'Source CC List'!B:C,2,FALSE))</f>
        <v>4945385</v>
      </c>
      <c r="J585" t="str">
        <f t="shared" si="19"/>
        <v>49453850287</v>
      </c>
    </row>
    <row r="586" spans="1:10" x14ac:dyDescent="0.3">
      <c r="A586" t="str">
        <f>IF(D586="","",VLOOKUP(D586,'Source CC List'!B:C,2,FALSE))</f>
        <v>4945400</v>
      </c>
      <c r="B586" t="str">
        <f t="shared" si="18"/>
        <v>49454000180</v>
      </c>
      <c r="C586">
        <v>2026</v>
      </c>
      <c r="D586" s="2" t="s">
        <v>9973</v>
      </c>
      <c r="E586" s="2" t="s">
        <v>159</v>
      </c>
      <c r="F586" t="s">
        <v>160</v>
      </c>
      <c r="G586">
        <v>6</v>
      </c>
      <c r="H586">
        <v>1710508.74</v>
      </c>
      <c r="I586" t="str">
        <f>IF(D586="","",VLOOKUP(D586,'Source CC List'!B:C,2,FALSE))</f>
        <v>4945400</v>
      </c>
      <c r="J586" t="str">
        <f t="shared" si="19"/>
        <v>49454000180</v>
      </c>
    </row>
    <row r="587" spans="1:10" x14ac:dyDescent="0.3">
      <c r="A587" t="str">
        <f>IF(D587="","",VLOOKUP(D587,'Source CC List'!B:C,2,FALSE))</f>
        <v>4950144</v>
      </c>
      <c r="B587" t="str">
        <f t="shared" si="18"/>
        <v>49501440182</v>
      </c>
      <c r="C587">
        <v>2026</v>
      </c>
      <c r="D587" s="2" t="s">
        <v>9939</v>
      </c>
      <c r="E587" s="2" t="s">
        <v>179</v>
      </c>
      <c r="F587" t="s">
        <v>160</v>
      </c>
      <c r="G587">
        <v>6</v>
      </c>
      <c r="H587">
        <v>11217514.720000001</v>
      </c>
      <c r="I587" t="str">
        <f>IF(D587="","",VLOOKUP(D587,'Source CC List'!B:C,2,FALSE))</f>
        <v>4950144</v>
      </c>
      <c r="J587" t="str">
        <f t="shared" si="19"/>
        <v>49501440182</v>
      </c>
    </row>
    <row r="588" spans="1:10" x14ac:dyDescent="0.3">
      <c r="A588" t="str">
        <f>IF(D588="","",VLOOKUP(D588,'Source CC List'!B:C,2,FALSE))</f>
        <v>4960890</v>
      </c>
      <c r="B588" t="str">
        <f t="shared" si="18"/>
        <v>49608908780</v>
      </c>
      <c r="C588">
        <v>2026</v>
      </c>
      <c r="D588" s="2" t="s">
        <v>9956</v>
      </c>
      <c r="E588" s="2" t="s">
        <v>822</v>
      </c>
      <c r="F588" t="s">
        <v>160</v>
      </c>
      <c r="G588">
        <v>6</v>
      </c>
      <c r="H588">
        <v>998590.53</v>
      </c>
      <c r="I588" t="str">
        <f>IF(D588="","",VLOOKUP(D588,'Source CC List'!B:C,2,FALSE))</f>
        <v>4960890</v>
      </c>
      <c r="J588" t="str">
        <f t="shared" si="19"/>
        <v>49608908780</v>
      </c>
    </row>
    <row r="589" spans="1:10" x14ac:dyDescent="0.3">
      <c r="A589" t="str">
        <f>IF(D589="","",VLOOKUP(D589,'Source CC List'!B:C,2,FALSE))</f>
        <v>4960938</v>
      </c>
      <c r="B589" t="str">
        <f t="shared" si="18"/>
        <v>49609388881</v>
      </c>
      <c r="C589">
        <v>2026</v>
      </c>
      <c r="D589" s="2" t="s">
        <v>9959</v>
      </c>
      <c r="E589" s="2" t="s">
        <v>825</v>
      </c>
      <c r="F589" t="s">
        <v>160</v>
      </c>
      <c r="G589">
        <v>6</v>
      </c>
      <c r="H589">
        <v>3373270.83</v>
      </c>
      <c r="I589" t="str">
        <f>IF(D589="","",VLOOKUP(D589,'Source CC List'!B:C,2,FALSE))</f>
        <v>4960938</v>
      </c>
      <c r="J589" t="str">
        <f t="shared" si="19"/>
        <v>49609388881</v>
      </c>
    </row>
    <row r="590" spans="1:10" x14ac:dyDescent="0.3">
      <c r="A590" t="str">
        <f>IF(D590="","",VLOOKUP(D590,'Source CC List'!B:C,2,FALSE))</f>
        <v>4960939</v>
      </c>
      <c r="B590" t="str">
        <f t="shared" si="18"/>
        <v>49609398981</v>
      </c>
      <c r="C590">
        <v>2026</v>
      </c>
      <c r="D590" s="2" t="s">
        <v>9960</v>
      </c>
      <c r="E590" s="2" t="s">
        <v>828</v>
      </c>
      <c r="F590" t="s">
        <v>160</v>
      </c>
      <c r="G590">
        <v>6</v>
      </c>
      <c r="H590">
        <v>821002.29</v>
      </c>
      <c r="I590" t="str">
        <f>IF(D590="","",VLOOKUP(D590,'Source CC List'!B:C,2,FALSE))</f>
        <v>4960939</v>
      </c>
      <c r="J590" t="str">
        <f t="shared" si="19"/>
        <v>49609398981</v>
      </c>
    </row>
    <row r="591" spans="1:10" x14ac:dyDescent="0.3">
      <c r="A591" t="str">
        <f>IF(D591="","",VLOOKUP(D591,'Source CC List'!B:C,2,FALSE))</f>
        <v>4960939</v>
      </c>
      <c r="B591" t="str">
        <f t="shared" si="18"/>
        <v>49609398982</v>
      </c>
      <c r="C591">
        <v>2026</v>
      </c>
      <c r="D591" s="2" t="s">
        <v>9960</v>
      </c>
      <c r="E591" s="2" t="s">
        <v>831</v>
      </c>
      <c r="F591" t="s">
        <v>160</v>
      </c>
      <c r="G591">
        <v>6</v>
      </c>
      <c r="H591">
        <v>1432486.52</v>
      </c>
      <c r="I591" t="str">
        <f>IF(D591="","",VLOOKUP(D591,'Source CC List'!B:C,2,FALSE))</f>
        <v>4960939</v>
      </c>
      <c r="J591" t="str">
        <f t="shared" si="19"/>
        <v>49609398982</v>
      </c>
    </row>
    <row r="592" spans="1:10" x14ac:dyDescent="0.3">
      <c r="A592" t="str">
        <f>IF(D592="","",VLOOKUP(D592,'Source CC List'!B:C,2,FALSE))</f>
        <v>4960939</v>
      </c>
      <c r="B592" t="str">
        <f t="shared" si="18"/>
        <v>49609398984</v>
      </c>
      <c r="C592">
        <v>2026</v>
      </c>
      <c r="D592" s="2" t="s">
        <v>9960</v>
      </c>
      <c r="E592" s="2" t="s">
        <v>834</v>
      </c>
      <c r="F592" t="s">
        <v>160</v>
      </c>
      <c r="G592">
        <v>6</v>
      </c>
      <c r="H592">
        <v>3718943.29</v>
      </c>
      <c r="I592" t="str">
        <f>IF(D592="","",VLOOKUP(D592,'Source CC List'!B:C,2,FALSE))</f>
        <v>4960939</v>
      </c>
      <c r="J592" t="str">
        <f t="shared" si="19"/>
        <v>49609398984</v>
      </c>
    </row>
    <row r="593" spans="1:10" x14ac:dyDescent="0.3">
      <c r="A593" t="str">
        <f>IF(D593="","",VLOOKUP(D593,'Source CC List'!B:C,2,FALSE))</f>
        <v>5030777</v>
      </c>
      <c r="B593" t="str">
        <f t="shared" si="18"/>
        <v>50307770180</v>
      </c>
      <c r="C593">
        <v>2026</v>
      </c>
      <c r="D593" s="2" t="s">
        <v>510</v>
      </c>
      <c r="E593" s="2" t="s">
        <v>159</v>
      </c>
      <c r="F593" t="s">
        <v>160</v>
      </c>
      <c r="G593">
        <v>6</v>
      </c>
      <c r="H593">
        <v>55009.599999999999</v>
      </c>
      <c r="I593" t="str">
        <f>IF(D593="","",VLOOKUP(D593,'Source CC List'!B:C,2,FALSE))</f>
        <v>5030777</v>
      </c>
      <c r="J593" t="str">
        <f t="shared" si="19"/>
        <v>50307770180</v>
      </c>
    </row>
    <row r="594" spans="1:10" x14ac:dyDescent="0.3">
      <c r="A594" t="str">
        <f>IF(D594="","",VLOOKUP(D594,'Source CC List'!B:C,2,FALSE))</f>
        <v>5030778</v>
      </c>
      <c r="B594" t="str">
        <f t="shared" si="18"/>
        <v>50307780180</v>
      </c>
      <c r="C594">
        <v>2026</v>
      </c>
      <c r="D594" s="2" t="s">
        <v>511</v>
      </c>
      <c r="E594" s="2" t="s">
        <v>159</v>
      </c>
      <c r="F594" t="s">
        <v>160</v>
      </c>
      <c r="G594">
        <v>6</v>
      </c>
      <c r="H594">
        <v>83697.289999999994</v>
      </c>
      <c r="I594" t="str">
        <f>IF(D594="","",VLOOKUP(D594,'Source CC List'!B:C,2,FALSE))</f>
        <v>5030778</v>
      </c>
      <c r="J594" t="str">
        <f t="shared" si="19"/>
        <v>50307780180</v>
      </c>
    </row>
    <row r="595" spans="1:10" x14ac:dyDescent="0.3">
      <c r="A595" t="str">
        <f>IF(D595="","",VLOOKUP(D595,'Source CC List'!B:C,2,FALSE))</f>
        <v>5045455</v>
      </c>
      <c r="B595" t="str">
        <f t="shared" si="18"/>
        <v>50454550180</v>
      </c>
      <c r="C595">
        <v>2026</v>
      </c>
      <c r="D595" s="2" t="s">
        <v>512</v>
      </c>
      <c r="E595" s="2" t="s">
        <v>159</v>
      </c>
      <c r="F595" t="s">
        <v>160</v>
      </c>
      <c r="G595">
        <v>6</v>
      </c>
      <c r="H595">
        <v>1021914.73</v>
      </c>
      <c r="I595" t="str">
        <f>IF(D595="","",VLOOKUP(D595,'Source CC List'!B:C,2,FALSE))</f>
        <v>5045455</v>
      </c>
      <c r="J595" t="str">
        <f t="shared" si="19"/>
        <v>50454550180</v>
      </c>
    </row>
    <row r="596" spans="1:10" x14ac:dyDescent="0.3">
      <c r="A596" t="str">
        <f>IF(D596="","",VLOOKUP(D596,'Source CC List'!B:C,2,FALSE))</f>
        <v>5045470</v>
      </c>
      <c r="B596" t="str">
        <f t="shared" si="18"/>
        <v>50454700180</v>
      </c>
      <c r="C596">
        <v>2026</v>
      </c>
      <c r="D596" s="2" t="s">
        <v>513</v>
      </c>
      <c r="E596" s="2" t="s">
        <v>159</v>
      </c>
      <c r="F596" t="s">
        <v>160</v>
      </c>
      <c r="G596">
        <v>6</v>
      </c>
      <c r="H596">
        <v>730488.23</v>
      </c>
      <c r="I596" t="str">
        <f>IF(D596="","",VLOOKUP(D596,'Source CC List'!B:C,2,FALSE))</f>
        <v>5045470</v>
      </c>
      <c r="J596" t="str">
        <f t="shared" si="19"/>
        <v>50454700180</v>
      </c>
    </row>
    <row r="597" spans="1:10" x14ac:dyDescent="0.3">
      <c r="A597" t="str">
        <f>IF(D597="","",VLOOKUP(D597,'Source CC List'!B:C,2,FALSE))</f>
        <v>5045480</v>
      </c>
      <c r="B597" t="str">
        <f t="shared" si="18"/>
        <v>50454800180</v>
      </c>
      <c r="C597">
        <v>2026</v>
      </c>
      <c r="D597" s="2" t="s">
        <v>514</v>
      </c>
      <c r="E597" s="2" t="s">
        <v>159</v>
      </c>
      <c r="F597" t="s">
        <v>160</v>
      </c>
      <c r="G597">
        <v>6</v>
      </c>
      <c r="H597">
        <v>1437745.46</v>
      </c>
      <c r="I597" t="str">
        <f>IF(D597="","",VLOOKUP(D597,'Source CC List'!B:C,2,FALSE))</f>
        <v>5045480</v>
      </c>
      <c r="J597" t="str">
        <f t="shared" si="19"/>
        <v>50454800180</v>
      </c>
    </row>
    <row r="598" spans="1:10" x14ac:dyDescent="0.3">
      <c r="A598" t="str">
        <f>IF(D598="","",VLOOKUP(D598,'Source CC List'!B:C,2,FALSE))</f>
        <v>5045485</v>
      </c>
      <c r="B598" t="str">
        <f t="shared" si="18"/>
        <v>50454850180</v>
      </c>
      <c r="C598">
        <v>2026</v>
      </c>
      <c r="D598" s="2" t="s">
        <v>515</v>
      </c>
      <c r="E598" s="2" t="s">
        <v>159</v>
      </c>
      <c r="F598" t="s">
        <v>160</v>
      </c>
      <c r="G598">
        <v>6</v>
      </c>
      <c r="H598">
        <v>3158200.99</v>
      </c>
      <c r="I598" t="str">
        <f>IF(D598="","",VLOOKUP(D598,'Source CC List'!B:C,2,FALSE))</f>
        <v>5045485</v>
      </c>
      <c r="J598" t="str">
        <f t="shared" si="19"/>
        <v>50454850180</v>
      </c>
    </row>
    <row r="599" spans="1:10" x14ac:dyDescent="0.3">
      <c r="A599" t="str">
        <f>IF(D599="","",VLOOKUP(D599,'Source CC List'!B:C,2,FALSE))</f>
        <v>5045495</v>
      </c>
      <c r="B599" t="str">
        <f t="shared" si="18"/>
        <v>50454950180</v>
      </c>
      <c r="C599">
        <v>2026</v>
      </c>
      <c r="D599" s="2" t="s">
        <v>516</v>
      </c>
      <c r="E599" s="2" t="s">
        <v>159</v>
      </c>
      <c r="F599" t="s">
        <v>160</v>
      </c>
      <c r="G599">
        <v>6</v>
      </c>
      <c r="H599">
        <v>720855.46</v>
      </c>
      <c r="I599" t="str">
        <f>IF(D599="","",VLOOKUP(D599,'Source CC List'!B:C,2,FALSE))</f>
        <v>5045495</v>
      </c>
      <c r="J599" t="str">
        <f t="shared" si="19"/>
        <v>50454950180</v>
      </c>
    </row>
    <row r="600" spans="1:10" x14ac:dyDescent="0.3">
      <c r="A600" t="str">
        <f>IF(D600="","",VLOOKUP(D600,'Source CC List'!B:C,2,FALSE))</f>
        <v>7147150</v>
      </c>
      <c r="B600" t="str">
        <f t="shared" si="18"/>
        <v>71471500180</v>
      </c>
      <c r="C600">
        <v>2026</v>
      </c>
      <c r="D600" s="2" t="s">
        <v>517</v>
      </c>
      <c r="E600" s="2" t="s">
        <v>159</v>
      </c>
      <c r="F600" t="s">
        <v>160</v>
      </c>
      <c r="G600">
        <v>6</v>
      </c>
      <c r="H600">
        <v>416919.95</v>
      </c>
      <c r="I600" t="str">
        <f>IF(D600="","",VLOOKUP(D600,'Source CC List'!B:C,2,FALSE))</f>
        <v>7147150</v>
      </c>
      <c r="J600" t="str">
        <f t="shared" si="19"/>
        <v>71471500180</v>
      </c>
    </row>
    <row r="601" spans="1:10" x14ac:dyDescent="0.3">
      <c r="A601" t="str">
        <f>IF(D601="","",VLOOKUP(D601,'Source CC List'!B:C,2,FALSE))</f>
        <v>7147150</v>
      </c>
      <c r="B601" t="str">
        <f t="shared" si="18"/>
        <v>71471500181</v>
      </c>
      <c r="C601">
        <v>2026</v>
      </c>
      <c r="D601" s="2" t="s">
        <v>517</v>
      </c>
      <c r="E601" s="2" t="s">
        <v>185</v>
      </c>
      <c r="F601" t="s">
        <v>160</v>
      </c>
      <c r="G601">
        <v>6</v>
      </c>
      <c r="H601">
        <v>72502.740000000005</v>
      </c>
      <c r="I601" t="str">
        <f>IF(D601="","",VLOOKUP(D601,'Source CC List'!B:C,2,FALSE))</f>
        <v>7147150</v>
      </c>
      <c r="J601" t="str">
        <f t="shared" si="19"/>
        <v>71471500181</v>
      </c>
    </row>
    <row r="602" spans="1:10" x14ac:dyDescent="0.3">
      <c r="A602" t="str">
        <f>IF(D602="","",VLOOKUP(D602,'Source CC List'!B:C,2,FALSE))</f>
        <v>5047215</v>
      </c>
      <c r="B602" t="str">
        <f t="shared" si="18"/>
        <v>50472150180</v>
      </c>
      <c r="C602">
        <v>2026</v>
      </c>
      <c r="D602" s="2" t="s">
        <v>518</v>
      </c>
      <c r="E602" s="2" t="s">
        <v>159</v>
      </c>
      <c r="F602" t="s">
        <v>160</v>
      </c>
      <c r="G602">
        <v>6</v>
      </c>
      <c r="H602">
        <v>779939.07</v>
      </c>
      <c r="I602" t="str">
        <f>IF(D602="","",VLOOKUP(D602,'Source CC List'!B:C,2,FALSE))</f>
        <v>5047215</v>
      </c>
      <c r="J602" t="str">
        <f t="shared" si="19"/>
        <v>50472150180</v>
      </c>
    </row>
    <row r="603" spans="1:10" x14ac:dyDescent="0.3">
      <c r="A603" t="str">
        <f>IF(D603="","",VLOOKUP(D603,'Source CC List'!B:C,2,FALSE))</f>
        <v>5050147</v>
      </c>
      <c r="B603" t="str">
        <f t="shared" si="18"/>
        <v>50501470180</v>
      </c>
      <c r="C603">
        <v>2026</v>
      </c>
      <c r="D603" s="2" t="s">
        <v>519</v>
      </c>
      <c r="E603" s="2" t="s">
        <v>159</v>
      </c>
      <c r="F603" t="s">
        <v>160</v>
      </c>
      <c r="G603">
        <v>6</v>
      </c>
      <c r="H603">
        <v>103769.34</v>
      </c>
      <c r="I603" t="str">
        <f>IF(D603="","",VLOOKUP(D603,'Source CC List'!B:C,2,FALSE))</f>
        <v>5050147</v>
      </c>
      <c r="J603" t="str">
        <f t="shared" si="19"/>
        <v>50501470180</v>
      </c>
    </row>
    <row r="604" spans="1:10" x14ac:dyDescent="0.3">
      <c r="A604" t="str">
        <f>IF(D604="","",VLOOKUP(D604,'Source CC List'!B:C,2,FALSE))</f>
        <v>5050148</v>
      </c>
      <c r="B604" t="str">
        <f t="shared" si="18"/>
        <v>50501480180</v>
      </c>
      <c r="C604">
        <v>2026</v>
      </c>
      <c r="D604" s="2" t="s">
        <v>520</v>
      </c>
      <c r="E604" s="2" t="s">
        <v>159</v>
      </c>
      <c r="F604" t="s">
        <v>160</v>
      </c>
      <c r="G604">
        <v>6</v>
      </c>
      <c r="H604">
        <v>70581.94</v>
      </c>
      <c r="I604" t="str">
        <f>IF(D604="","",VLOOKUP(D604,'Source CC List'!B:C,2,FALSE))</f>
        <v>5050148</v>
      </c>
      <c r="J604" t="str">
        <f t="shared" si="19"/>
        <v>50501480180</v>
      </c>
    </row>
    <row r="605" spans="1:10" x14ac:dyDescent="0.3">
      <c r="A605" t="str">
        <f>IF(D605="","",VLOOKUP(D605,'Source CC List'!B:C,2,FALSE))</f>
        <v>5220008</v>
      </c>
      <c r="B605" t="str">
        <f t="shared" si="18"/>
        <v>52200080180</v>
      </c>
      <c r="C605">
        <v>2026</v>
      </c>
      <c r="D605" s="2" t="s">
        <v>521</v>
      </c>
      <c r="E605" s="2" t="s">
        <v>159</v>
      </c>
      <c r="F605" t="s">
        <v>160</v>
      </c>
      <c r="G605">
        <v>6</v>
      </c>
      <c r="H605">
        <v>2397.48</v>
      </c>
      <c r="I605" t="str">
        <f>IF(D605="","",VLOOKUP(D605,'Source CC List'!B:C,2,FALSE))</f>
        <v>5220008</v>
      </c>
      <c r="J605" t="str">
        <f t="shared" si="19"/>
        <v>52200080180</v>
      </c>
    </row>
    <row r="606" spans="1:10" x14ac:dyDescent="0.3">
      <c r="A606" t="str">
        <f>IF(D606="","",VLOOKUP(D606,'Source CC List'!B:C,2,FALSE))</f>
        <v>5230310</v>
      </c>
      <c r="B606" t="str">
        <f t="shared" si="18"/>
        <v>52303100180</v>
      </c>
      <c r="C606">
        <v>2026</v>
      </c>
      <c r="D606" s="2" t="s">
        <v>522</v>
      </c>
      <c r="E606" s="2" t="s">
        <v>159</v>
      </c>
      <c r="F606" t="s">
        <v>160</v>
      </c>
      <c r="G606">
        <v>6</v>
      </c>
      <c r="H606">
        <v>62450.26</v>
      </c>
      <c r="I606" t="str">
        <f>IF(D606="","",VLOOKUP(D606,'Source CC List'!B:C,2,FALSE))</f>
        <v>5230310</v>
      </c>
      <c r="J606" t="str">
        <f t="shared" si="19"/>
        <v>52303100180</v>
      </c>
    </row>
    <row r="607" spans="1:10" x14ac:dyDescent="0.3">
      <c r="A607" t="str">
        <f>IF(D607="","",VLOOKUP(D607,'Source CC List'!B:C,2,FALSE))</f>
        <v>5230310</v>
      </c>
      <c r="B607" t="str">
        <f t="shared" si="18"/>
        <v>52303101380</v>
      </c>
      <c r="C607">
        <v>2026</v>
      </c>
      <c r="D607" s="2" t="s">
        <v>522</v>
      </c>
      <c r="E607" s="2" t="s">
        <v>168</v>
      </c>
      <c r="F607" t="s">
        <v>160</v>
      </c>
      <c r="G607">
        <v>6</v>
      </c>
      <c r="H607">
        <v>57263.72</v>
      </c>
      <c r="I607" t="str">
        <f>IF(D607="","",VLOOKUP(D607,'Source CC List'!B:C,2,FALSE))</f>
        <v>5230310</v>
      </c>
      <c r="J607" t="str">
        <f t="shared" si="19"/>
        <v>52303101380</v>
      </c>
    </row>
    <row r="608" spans="1:10" x14ac:dyDescent="0.3">
      <c r="A608" t="str">
        <f>IF(D608="","",VLOOKUP(D608,'Source CC List'!B:C,2,FALSE))</f>
        <v>5245615</v>
      </c>
      <c r="B608" t="str">
        <f t="shared" si="18"/>
        <v>52456150180</v>
      </c>
      <c r="C608">
        <v>2026</v>
      </c>
      <c r="D608" s="2" t="s">
        <v>523</v>
      </c>
      <c r="E608" s="2" t="s">
        <v>159</v>
      </c>
      <c r="F608" t="s">
        <v>160</v>
      </c>
      <c r="G608">
        <v>6</v>
      </c>
      <c r="H608">
        <v>1702569.37</v>
      </c>
      <c r="I608" t="str">
        <f>IF(D608="","",VLOOKUP(D608,'Source CC List'!B:C,2,FALSE))</f>
        <v>5245615</v>
      </c>
      <c r="J608" t="str">
        <f t="shared" si="19"/>
        <v>52456150180</v>
      </c>
    </row>
    <row r="609" spans="1:10" x14ac:dyDescent="0.3">
      <c r="A609" t="str">
        <f>IF(D609="","",VLOOKUP(D609,'Source CC List'!B:C,2,FALSE))</f>
        <v>5245620</v>
      </c>
      <c r="B609" t="str">
        <f t="shared" si="18"/>
        <v>52456200180</v>
      </c>
      <c r="C609">
        <v>2026</v>
      </c>
      <c r="D609" s="2" t="s">
        <v>524</v>
      </c>
      <c r="E609" s="2" t="s">
        <v>159</v>
      </c>
      <c r="F609" t="s">
        <v>160</v>
      </c>
      <c r="G609">
        <v>6</v>
      </c>
      <c r="H609">
        <v>1151721.8700000001</v>
      </c>
      <c r="I609" t="str">
        <f>IF(D609="","",VLOOKUP(D609,'Source CC List'!B:C,2,FALSE))</f>
        <v>5245620</v>
      </c>
      <c r="J609" t="str">
        <f t="shared" si="19"/>
        <v>52456200180</v>
      </c>
    </row>
    <row r="610" spans="1:10" x14ac:dyDescent="0.3">
      <c r="A610" t="str">
        <f>IF(D610="","",VLOOKUP(D610,'Source CC List'!B:C,2,FALSE))</f>
        <v>2745625</v>
      </c>
      <c r="B610" t="str">
        <f t="shared" si="18"/>
        <v>27456250180</v>
      </c>
      <c r="C610">
        <v>2026</v>
      </c>
      <c r="D610" s="2" t="s">
        <v>525</v>
      </c>
      <c r="E610" s="2" t="s">
        <v>159</v>
      </c>
      <c r="F610" t="s">
        <v>160</v>
      </c>
      <c r="G610">
        <v>6</v>
      </c>
      <c r="H610">
        <v>408189.46</v>
      </c>
      <c r="I610" t="str">
        <f>IF(D610="","",VLOOKUP(D610,'Source CC List'!B:C,2,FALSE))</f>
        <v>2745625</v>
      </c>
      <c r="J610" t="str">
        <f t="shared" si="19"/>
        <v>27456250180</v>
      </c>
    </row>
    <row r="611" spans="1:10" x14ac:dyDescent="0.3">
      <c r="A611" t="str">
        <f>IF(D611="","",VLOOKUP(D611,'Source CC List'!B:C,2,FALSE))</f>
        <v>5245635</v>
      </c>
      <c r="B611" t="str">
        <f t="shared" si="18"/>
        <v>52456350180</v>
      </c>
      <c r="C611">
        <v>2026</v>
      </c>
      <c r="D611" s="2" t="s">
        <v>526</v>
      </c>
      <c r="E611" s="2" t="s">
        <v>159</v>
      </c>
      <c r="F611" t="s">
        <v>160</v>
      </c>
      <c r="G611">
        <v>6</v>
      </c>
      <c r="H611">
        <v>1987349.21</v>
      </c>
      <c r="I611" t="str">
        <f>IF(D611="","",VLOOKUP(D611,'Source CC List'!B:C,2,FALSE))</f>
        <v>5245635</v>
      </c>
      <c r="J611" t="str">
        <f t="shared" si="19"/>
        <v>52456350180</v>
      </c>
    </row>
    <row r="612" spans="1:10" x14ac:dyDescent="0.3">
      <c r="A612" t="str">
        <f>IF(D612="","",VLOOKUP(D612,'Source CC List'!B:C,2,FALSE))</f>
        <v>5310000</v>
      </c>
      <c r="B612" t="str">
        <f t="shared" si="18"/>
        <v>53100000180</v>
      </c>
      <c r="C612">
        <v>2026</v>
      </c>
      <c r="D612" s="2" t="s">
        <v>527</v>
      </c>
      <c r="E612" s="2" t="s">
        <v>159</v>
      </c>
      <c r="F612" t="s">
        <v>160</v>
      </c>
      <c r="G612">
        <v>6</v>
      </c>
      <c r="H612">
        <v>578216.19999999995</v>
      </c>
      <c r="I612" t="str">
        <f>IF(D612="","",VLOOKUP(D612,'Source CC List'!B:C,2,FALSE))</f>
        <v>5310000</v>
      </c>
      <c r="J612" t="str">
        <f t="shared" si="19"/>
        <v>53100000180</v>
      </c>
    </row>
    <row r="613" spans="1:10" x14ac:dyDescent="0.3">
      <c r="A613" t="str">
        <f>IF(D613="","",VLOOKUP(D613,'Source CC List'!B:C,2,FALSE))</f>
        <v>5330113</v>
      </c>
      <c r="B613" t="str">
        <f t="shared" si="18"/>
        <v>53301130182</v>
      </c>
      <c r="C613">
        <v>2026</v>
      </c>
      <c r="D613" s="2" t="s">
        <v>528</v>
      </c>
      <c r="E613" s="2" t="s">
        <v>179</v>
      </c>
      <c r="F613" t="s">
        <v>160</v>
      </c>
      <c r="G613">
        <v>6</v>
      </c>
      <c r="H613">
        <v>466474.32</v>
      </c>
      <c r="I613" t="str">
        <f>IF(D613="","",VLOOKUP(D613,'Source CC List'!B:C,2,FALSE))</f>
        <v>5330113</v>
      </c>
      <c r="J613" t="str">
        <f t="shared" si="19"/>
        <v>53301130182</v>
      </c>
    </row>
    <row r="614" spans="1:10" x14ac:dyDescent="0.3">
      <c r="A614" t="str">
        <f>IF(D614="","",VLOOKUP(D614,'Source CC List'!B:C,2,FALSE))</f>
        <v>5330113</v>
      </c>
      <c r="B614" t="str">
        <f t="shared" si="18"/>
        <v>53301130183</v>
      </c>
      <c r="C614">
        <v>2026</v>
      </c>
      <c r="D614" s="2" t="s">
        <v>528</v>
      </c>
      <c r="E614" s="2" t="s">
        <v>170</v>
      </c>
      <c r="F614" t="s">
        <v>160</v>
      </c>
      <c r="G614">
        <v>6</v>
      </c>
      <c r="H614">
        <v>294194.05</v>
      </c>
      <c r="I614" t="str">
        <f>IF(D614="","",VLOOKUP(D614,'Source CC List'!B:C,2,FALSE))</f>
        <v>5330113</v>
      </c>
      <c r="J614" t="str">
        <f t="shared" si="19"/>
        <v>53301130183</v>
      </c>
    </row>
    <row r="615" spans="1:10" x14ac:dyDescent="0.3">
      <c r="A615" t="str">
        <f>IF(D615="","",VLOOKUP(D615,'Source CC List'!B:C,2,FALSE))</f>
        <v>5330113</v>
      </c>
      <c r="B615" t="str">
        <f t="shared" si="18"/>
        <v>53301130184</v>
      </c>
      <c r="C615">
        <v>2026</v>
      </c>
      <c r="D615" s="2" t="s">
        <v>528</v>
      </c>
      <c r="E615" s="2" t="s">
        <v>171</v>
      </c>
      <c r="F615" t="s">
        <v>160</v>
      </c>
      <c r="G615">
        <v>6</v>
      </c>
      <c r="H615">
        <v>660935.78</v>
      </c>
      <c r="I615" t="str">
        <f>IF(D615="","",VLOOKUP(D615,'Source CC List'!B:C,2,FALSE))</f>
        <v>5330113</v>
      </c>
      <c r="J615" t="str">
        <f t="shared" si="19"/>
        <v>53301130184</v>
      </c>
    </row>
    <row r="616" spans="1:10" x14ac:dyDescent="0.3">
      <c r="A616" t="str">
        <f>IF(D616="","",VLOOKUP(D616,'Source CC List'!B:C,2,FALSE))</f>
        <v>5330113</v>
      </c>
      <c r="B616" t="str">
        <f t="shared" si="18"/>
        <v>53301130185</v>
      </c>
      <c r="C616">
        <v>2026</v>
      </c>
      <c r="D616" s="2" t="s">
        <v>528</v>
      </c>
      <c r="E616" s="2" t="s">
        <v>194</v>
      </c>
      <c r="F616" t="s">
        <v>160</v>
      </c>
      <c r="G616">
        <v>6</v>
      </c>
      <c r="H616">
        <v>294194.05</v>
      </c>
      <c r="I616" t="str">
        <f>IF(D616="","",VLOOKUP(D616,'Source CC List'!B:C,2,FALSE))</f>
        <v>5330113</v>
      </c>
      <c r="J616" t="str">
        <f t="shared" si="19"/>
        <v>53301130185</v>
      </c>
    </row>
    <row r="617" spans="1:10" x14ac:dyDescent="0.3">
      <c r="A617" t="str">
        <f>IF(D617="","",VLOOKUP(D617,'Source CC List'!B:C,2,FALSE))</f>
        <v>5330113</v>
      </c>
      <c r="B617" t="str">
        <f t="shared" si="18"/>
        <v>53301131380</v>
      </c>
      <c r="C617">
        <v>2026</v>
      </c>
      <c r="D617" s="2" t="s">
        <v>528</v>
      </c>
      <c r="E617" s="2" t="s">
        <v>168</v>
      </c>
      <c r="F617" t="s">
        <v>160</v>
      </c>
      <c r="G617">
        <v>6</v>
      </c>
      <c r="H617">
        <v>433070.03</v>
      </c>
      <c r="I617" t="str">
        <f>IF(D617="","",VLOOKUP(D617,'Source CC List'!B:C,2,FALSE))</f>
        <v>5330113</v>
      </c>
      <c r="J617" t="str">
        <f t="shared" si="19"/>
        <v>53301131380</v>
      </c>
    </row>
    <row r="618" spans="1:10" x14ac:dyDescent="0.3">
      <c r="A618" t="str">
        <f>IF(D618="","",VLOOKUP(D618,'Source CC List'!B:C,2,FALSE))</f>
        <v>5330113</v>
      </c>
      <c r="B618" t="str">
        <f t="shared" si="18"/>
        <v>53301131381</v>
      </c>
      <c r="C618">
        <v>2026</v>
      </c>
      <c r="D618" s="2" t="s">
        <v>528</v>
      </c>
      <c r="E618" s="2" t="s">
        <v>169</v>
      </c>
      <c r="F618" t="s">
        <v>160</v>
      </c>
      <c r="G618">
        <v>6</v>
      </c>
      <c r="H618">
        <v>660935.78</v>
      </c>
      <c r="I618" t="str">
        <f>IF(D618="","",VLOOKUP(D618,'Source CC List'!B:C,2,FALSE))</f>
        <v>5330113</v>
      </c>
      <c r="J618" t="str">
        <f t="shared" si="19"/>
        <v>53301131381</v>
      </c>
    </row>
    <row r="619" spans="1:10" x14ac:dyDescent="0.3">
      <c r="A619" t="str">
        <f>IF(D619="","",VLOOKUP(D619,'Source CC List'!B:C,2,FALSE))</f>
        <v>5330788</v>
      </c>
      <c r="B619" t="str">
        <f t="shared" si="18"/>
        <v>53307880283</v>
      </c>
      <c r="C619">
        <v>2026</v>
      </c>
      <c r="D619" s="2" t="s">
        <v>529</v>
      </c>
      <c r="E619" s="2" t="s">
        <v>167</v>
      </c>
      <c r="F619" t="s">
        <v>160</v>
      </c>
      <c r="G619">
        <v>6</v>
      </c>
      <c r="H619">
        <v>150293.32</v>
      </c>
      <c r="I619" t="str">
        <f>IF(D619="","",VLOOKUP(D619,'Source CC List'!B:C,2,FALSE))</f>
        <v>5330788</v>
      </c>
      <c r="J619" t="str">
        <f t="shared" si="19"/>
        <v>53307880283</v>
      </c>
    </row>
    <row r="620" spans="1:10" x14ac:dyDescent="0.3">
      <c r="A620" t="str">
        <f>IF(D620="","",VLOOKUP(D620,'Source CC List'!B:C,2,FALSE))</f>
        <v>5330788</v>
      </c>
      <c r="B620" t="str">
        <f t="shared" si="18"/>
        <v>53307880180</v>
      </c>
      <c r="C620">
        <v>2026</v>
      </c>
      <c r="D620" s="2" t="s">
        <v>529</v>
      </c>
      <c r="E620" s="2" t="s">
        <v>159</v>
      </c>
      <c r="F620" t="s">
        <v>160</v>
      </c>
      <c r="G620">
        <v>6</v>
      </c>
      <c r="H620">
        <v>67742.36</v>
      </c>
      <c r="I620" t="str">
        <f>IF(D620="","",VLOOKUP(D620,'Source CC List'!B:C,2,FALSE))</f>
        <v>5330788</v>
      </c>
      <c r="J620" t="str">
        <f t="shared" si="19"/>
        <v>53307880180</v>
      </c>
    </row>
    <row r="621" spans="1:10" x14ac:dyDescent="0.3">
      <c r="A621" t="str">
        <f>IF(D621="","",VLOOKUP(D621,'Source CC List'!B:C,2,FALSE))</f>
        <v>5345705</v>
      </c>
      <c r="B621" t="str">
        <f t="shared" si="18"/>
        <v>53457050180</v>
      </c>
      <c r="C621">
        <v>2026</v>
      </c>
      <c r="D621" s="2" t="s">
        <v>530</v>
      </c>
      <c r="E621" s="2" t="s">
        <v>159</v>
      </c>
      <c r="F621" t="s">
        <v>160</v>
      </c>
      <c r="G621">
        <v>6</v>
      </c>
      <c r="H621">
        <v>5918745.0599999996</v>
      </c>
      <c r="I621" t="str">
        <f>IF(D621="","",VLOOKUP(D621,'Source CC List'!B:C,2,FALSE))</f>
        <v>5345705</v>
      </c>
      <c r="J621" t="str">
        <f t="shared" si="19"/>
        <v>53457050180</v>
      </c>
    </row>
    <row r="622" spans="1:10" x14ac:dyDescent="0.3">
      <c r="A622" t="str">
        <f>IF(D622="","",VLOOKUP(D622,'Source CC List'!B:C,2,FALSE))</f>
        <v>5345740</v>
      </c>
      <c r="B622" t="str">
        <f t="shared" si="18"/>
        <v>53457400180</v>
      </c>
      <c r="C622">
        <v>2026</v>
      </c>
      <c r="D622" s="2" t="s">
        <v>531</v>
      </c>
      <c r="E622" s="2" t="s">
        <v>159</v>
      </c>
      <c r="F622" t="s">
        <v>160</v>
      </c>
      <c r="G622">
        <v>6</v>
      </c>
      <c r="H622">
        <v>11648074.16</v>
      </c>
      <c r="I622" t="str">
        <f>IF(D622="","",VLOOKUP(D622,'Source CC List'!B:C,2,FALSE))</f>
        <v>5345740</v>
      </c>
      <c r="J622" t="str">
        <f t="shared" si="19"/>
        <v>53457400180</v>
      </c>
    </row>
    <row r="623" spans="1:10" x14ac:dyDescent="0.3">
      <c r="A623" t="str">
        <f>IF(D623="","",VLOOKUP(D623,'Source CC List'!B:C,2,FALSE))</f>
        <v>5345740</v>
      </c>
      <c r="B623" t="str">
        <f t="shared" si="18"/>
        <v>53457400186</v>
      </c>
      <c r="C623">
        <v>2026</v>
      </c>
      <c r="D623" s="2" t="s">
        <v>531</v>
      </c>
      <c r="E623" s="2" t="s">
        <v>190</v>
      </c>
      <c r="F623" t="s">
        <v>160</v>
      </c>
      <c r="G623">
        <v>6</v>
      </c>
      <c r="H623">
        <v>520302.74</v>
      </c>
      <c r="I623" t="str">
        <f>IF(D623="","",VLOOKUP(D623,'Source CC List'!B:C,2,FALSE))</f>
        <v>5345740</v>
      </c>
      <c r="J623" t="str">
        <f t="shared" si="19"/>
        <v>53457400186</v>
      </c>
    </row>
    <row r="624" spans="1:10" x14ac:dyDescent="0.3">
      <c r="A624" t="str">
        <f>IF(D624="","",VLOOKUP(D624,'Source CC List'!B:C,2,FALSE))</f>
        <v>5350154</v>
      </c>
      <c r="B624" t="str">
        <f t="shared" si="18"/>
        <v>53501540180</v>
      </c>
      <c r="C624">
        <v>2026</v>
      </c>
      <c r="D624" s="2" t="s">
        <v>532</v>
      </c>
      <c r="E624" s="2" t="s">
        <v>159</v>
      </c>
      <c r="F624" t="s">
        <v>160</v>
      </c>
      <c r="G624">
        <v>6</v>
      </c>
      <c r="H624">
        <v>356545.37</v>
      </c>
      <c r="I624" t="str">
        <f>IF(D624="","",VLOOKUP(D624,'Source CC List'!B:C,2,FALSE))</f>
        <v>5350154</v>
      </c>
      <c r="J624" t="str">
        <f t="shared" si="19"/>
        <v>53501540180</v>
      </c>
    </row>
    <row r="625" spans="1:10" x14ac:dyDescent="0.3">
      <c r="A625" t="str">
        <f>IF(D625="","",VLOOKUP(D625,'Source CC List'!B:C,2,FALSE))</f>
        <v>5360990</v>
      </c>
      <c r="B625" t="str">
        <f t="shared" si="18"/>
        <v>53609908283</v>
      </c>
      <c r="C625">
        <v>2026</v>
      </c>
      <c r="D625" s="2" t="s">
        <v>533</v>
      </c>
      <c r="E625" s="2" t="s">
        <v>534</v>
      </c>
      <c r="F625" t="s">
        <v>160</v>
      </c>
      <c r="G625">
        <v>6</v>
      </c>
      <c r="H625">
        <v>125442.51</v>
      </c>
      <c r="I625" t="str">
        <f>IF(D625="","",VLOOKUP(D625,'Source CC List'!B:C,2,FALSE))</f>
        <v>5360990</v>
      </c>
      <c r="J625" t="str">
        <f t="shared" si="19"/>
        <v>53609908283</v>
      </c>
    </row>
    <row r="626" spans="1:10" x14ac:dyDescent="0.3">
      <c r="A626" t="str">
        <f>IF(D626="","",VLOOKUP(D626,'Source CC List'!B:C,2,FALSE))</f>
        <v>5510000</v>
      </c>
      <c r="B626" t="str">
        <f t="shared" si="18"/>
        <v>55100000180</v>
      </c>
      <c r="C626">
        <v>2026</v>
      </c>
      <c r="D626" s="2" t="s">
        <v>535</v>
      </c>
      <c r="E626" s="2" t="s">
        <v>159</v>
      </c>
      <c r="F626" t="s">
        <v>160</v>
      </c>
      <c r="G626">
        <v>6</v>
      </c>
      <c r="H626">
        <v>3413922.55</v>
      </c>
      <c r="I626" t="str">
        <f>IF(D626="","",VLOOKUP(D626,'Source CC List'!B:C,2,FALSE))</f>
        <v>5510000</v>
      </c>
      <c r="J626" t="str">
        <f t="shared" si="19"/>
        <v>55100000180</v>
      </c>
    </row>
    <row r="627" spans="1:10" x14ac:dyDescent="0.3">
      <c r="A627" t="str">
        <f>IF(D627="","",VLOOKUP(D627,'Source CC List'!B:C,2,FALSE))</f>
        <v>5520004</v>
      </c>
      <c r="B627" t="str">
        <f t="shared" si="18"/>
        <v>55200041182</v>
      </c>
      <c r="C627">
        <v>2026</v>
      </c>
      <c r="D627" s="2" t="s">
        <v>536</v>
      </c>
      <c r="E627" s="2" t="s">
        <v>219</v>
      </c>
      <c r="F627" t="s">
        <v>160</v>
      </c>
      <c r="G627">
        <v>6</v>
      </c>
      <c r="H627">
        <v>77599.509999999995</v>
      </c>
      <c r="I627" t="str">
        <f>IF(D627="","",VLOOKUP(D627,'Source CC List'!B:C,2,FALSE))</f>
        <v>5520004</v>
      </c>
      <c r="J627" t="str">
        <f t="shared" si="19"/>
        <v>55200041182</v>
      </c>
    </row>
    <row r="628" spans="1:10" x14ac:dyDescent="0.3">
      <c r="A628" t="str">
        <f>IF(D628="","",VLOOKUP(D628,'Source CC List'!B:C,2,FALSE))</f>
        <v>5520004</v>
      </c>
      <c r="B628" t="str">
        <f t="shared" si="18"/>
        <v>55200041183</v>
      </c>
      <c r="C628">
        <v>2026</v>
      </c>
      <c r="D628" s="2" t="s">
        <v>536</v>
      </c>
      <c r="E628" s="2" t="s">
        <v>457</v>
      </c>
      <c r="F628" t="s">
        <v>160</v>
      </c>
      <c r="G628">
        <v>6</v>
      </c>
      <c r="H628">
        <v>13788.95</v>
      </c>
      <c r="I628" t="str">
        <f>IF(D628="","",VLOOKUP(D628,'Source CC List'!B:C,2,FALSE))</f>
        <v>5520004</v>
      </c>
      <c r="J628" t="str">
        <f t="shared" si="19"/>
        <v>55200041183</v>
      </c>
    </row>
    <row r="629" spans="1:10" x14ac:dyDescent="0.3">
      <c r="A629" t="str">
        <f>IF(D629="","",VLOOKUP(D629,'Source CC List'!B:C,2,FALSE))</f>
        <v>5530403</v>
      </c>
      <c r="B629" t="str">
        <f t="shared" si="18"/>
        <v>55304030185</v>
      </c>
      <c r="C629">
        <v>2026</v>
      </c>
      <c r="D629" s="2" t="s">
        <v>538</v>
      </c>
      <c r="E629" s="2" t="s">
        <v>194</v>
      </c>
      <c r="F629" t="s">
        <v>160</v>
      </c>
      <c r="G629">
        <v>6</v>
      </c>
      <c r="H629">
        <v>192847.7</v>
      </c>
      <c r="I629" t="str">
        <f>IF(D629="","",VLOOKUP(D629,'Source CC List'!B:C,2,FALSE))</f>
        <v>5530403</v>
      </c>
      <c r="J629" t="str">
        <f t="shared" si="19"/>
        <v>55304030185</v>
      </c>
    </row>
    <row r="630" spans="1:10" x14ac:dyDescent="0.3">
      <c r="A630" t="str">
        <f>IF(D630="","",VLOOKUP(D630,'Source CC List'!B:C,2,FALSE))</f>
        <v>5530403</v>
      </c>
      <c r="B630" t="str">
        <f t="shared" si="18"/>
        <v>55304030283</v>
      </c>
      <c r="C630">
        <v>2026</v>
      </c>
      <c r="D630" s="2" t="s">
        <v>538</v>
      </c>
      <c r="E630" s="2" t="s">
        <v>167</v>
      </c>
      <c r="F630" t="s">
        <v>160</v>
      </c>
      <c r="G630">
        <v>6</v>
      </c>
      <c r="H630">
        <v>250566.2</v>
      </c>
      <c r="I630" t="str">
        <f>IF(D630="","",VLOOKUP(D630,'Source CC List'!B:C,2,FALSE))</f>
        <v>5530403</v>
      </c>
      <c r="J630" t="str">
        <f t="shared" si="19"/>
        <v>55304030283</v>
      </c>
    </row>
    <row r="631" spans="1:10" x14ac:dyDescent="0.3">
      <c r="A631" t="str">
        <f>IF(D631="","",VLOOKUP(D631,'Source CC List'!B:C,2,FALSE))</f>
        <v>5530403</v>
      </c>
      <c r="B631" t="str">
        <f t="shared" si="18"/>
        <v>55304031380</v>
      </c>
      <c r="C631">
        <v>2026</v>
      </c>
      <c r="D631" s="2" t="s">
        <v>538</v>
      </c>
      <c r="E631" s="2" t="s">
        <v>168</v>
      </c>
      <c r="F631" t="s">
        <v>160</v>
      </c>
      <c r="G631">
        <v>6</v>
      </c>
      <c r="H631">
        <v>27161.65</v>
      </c>
      <c r="I631" t="str">
        <f>IF(D631="","",VLOOKUP(D631,'Source CC List'!B:C,2,FALSE))</f>
        <v>5530403</v>
      </c>
      <c r="J631" t="str">
        <f t="shared" si="19"/>
        <v>55304031380</v>
      </c>
    </row>
    <row r="632" spans="1:10" x14ac:dyDescent="0.3">
      <c r="A632" t="str">
        <f>IF(D632="","",VLOOKUP(D632,'Source CC List'!B:C,2,FALSE))</f>
        <v>4144255</v>
      </c>
      <c r="B632" t="str">
        <f t="shared" si="18"/>
        <v>41442550180</v>
      </c>
      <c r="C632">
        <v>2026</v>
      </c>
      <c r="D632" s="2" t="s">
        <v>539</v>
      </c>
      <c r="E632" s="2" t="s">
        <v>159</v>
      </c>
      <c r="F632" t="s">
        <v>160</v>
      </c>
      <c r="G632">
        <v>6</v>
      </c>
      <c r="H632">
        <v>1051369.19</v>
      </c>
      <c r="I632" t="str">
        <f>IF(D632="","",VLOOKUP(D632,'Source CC List'!B:C,2,FALSE))</f>
        <v>4144255</v>
      </c>
      <c r="J632" t="str">
        <f t="shared" si="19"/>
        <v>41442550180</v>
      </c>
    </row>
    <row r="633" spans="1:10" x14ac:dyDescent="0.3">
      <c r="A633" t="str">
        <f>IF(D633="","",VLOOKUP(D633,'Source CC List'!B:C,2,FALSE))</f>
        <v>5545900</v>
      </c>
      <c r="B633" t="str">
        <f t="shared" si="18"/>
        <v>55459000180</v>
      </c>
      <c r="C633">
        <v>2026</v>
      </c>
      <c r="D633" s="2" t="s">
        <v>540</v>
      </c>
      <c r="E633" s="2" t="s">
        <v>159</v>
      </c>
      <c r="F633" t="s">
        <v>160</v>
      </c>
      <c r="G633">
        <v>6</v>
      </c>
      <c r="H633">
        <v>2840049.75</v>
      </c>
      <c r="I633" t="str">
        <f>IF(D633="","",VLOOKUP(D633,'Source CC List'!B:C,2,FALSE))</f>
        <v>5545900</v>
      </c>
      <c r="J633" t="str">
        <f t="shared" si="19"/>
        <v>55459000180</v>
      </c>
    </row>
    <row r="634" spans="1:10" x14ac:dyDescent="0.3">
      <c r="A634" t="str">
        <f>IF(D634="","",VLOOKUP(D634,'Source CC List'!B:C,2,FALSE))</f>
        <v>5545910</v>
      </c>
      <c r="B634" t="str">
        <f t="shared" si="18"/>
        <v>55459100180</v>
      </c>
      <c r="C634">
        <v>2026</v>
      </c>
      <c r="D634" s="2" t="s">
        <v>541</v>
      </c>
      <c r="E634" s="2" t="s">
        <v>159</v>
      </c>
      <c r="F634" t="s">
        <v>160</v>
      </c>
      <c r="G634">
        <v>6</v>
      </c>
      <c r="H634">
        <v>231676.44</v>
      </c>
      <c r="I634" t="str">
        <f>IF(D634="","",VLOOKUP(D634,'Source CC List'!B:C,2,FALSE))</f>
        <v>5545910</v>
      </c>
      <c r="J634" t="str">
        <f t="shared" si="19"/>
        <v>55459100180</v>
      </c>
    </row>
    <row r="635" spans="1:10" x14ac:dyDescent="0.3">
      <c r="A635" t="str">
        <f>IF(D635="","",VLOOKUP(D635,'Source CC List'!B:C,2,FALSE))</f>
        <v>5545925</v>
      </c>
      <c r="B635" t="str">
        <f t="shared" si="18"/>
        <v>55459250180</v>
      </c>
      <c r="C635">
        <v>2026</v>
      </c>
      <c r="D635" s="2" t="s">
        <v>542</v>
      </c>
      <c r="E635" s="2" t="s">
        <v>159</v>
      </c>
      <c r="F635" t="s">
        <v>160</v>
      </c>
      <c r="G635">
        <v>6</v>
      </c>
      <c r="H635">
        <v>5091724.45</v>
      </c>
      <c r="I635" t="str">
        <f>IF(D635="","",VLOOKUP(D635,'Source CC List'!B:C,2,FALSE))</f>
        <v>5545925</v>
      </c>
      <c r="J635" t="str">
        <f t="shared" si="19"/>
        <v>55459250180</v>
      </c>
    </row>
    <row r="636" spans="1:10" x14ac:dyDescent="0.3">
      <c r="A636" t="str">
        <f>IF(D636="","",VLOOKUP(D636,'Source CC List'!B:C,2,FALSE))</f>
        <v>5545930</v>
      </c>
      <c r="B636" t="str">
        <f t="shared" si="18"/>
        <v>55459300180</v>
      </c>
      <c r="C636">
        <v>2026</v>
      </c>
      <c r="D636" s="2" t="s">
        <v>543</v>
      </c>
      <c r="E636" s="2" t="s">
        <v>159</v>
      </c>
      <c r="F636" t="s">
        <v>160</v>
      </c>
      <c r="G636">
        <v>6</v>
      </c>
      <c r="H636">
        <v>4205536.83</v>
      </c>
      <c r="I636" t="str">
        <f>IF(D636="","",VLOOKUP(D636,'Source CC List'!B:C,2,FALSE))</f>
        <v>5545930</v>
      </c>
      <c r="J636" t="str">
        <f t="shared" si="19"/>
        <v>55459300180</v>
      </c>
    </row>
    <row r="637" spans="1:10" x14ac:dyDescent="0.3">
      <c r="A637" t="str">
        <f>IF(D637="","",VLOOKUP(D637,'Source CC List'!B:C,2,FALSE))</f>
        <v>5550160</v>
      </c>
      <c r="B637" t="str">
        <f t="shared" si="18"/>
        <v>55501600181</v>
      </c>
      <c r="C637">
        <v>2026</v>
      </c>
      <c r="D637" s="2" t="s">
        <v>544</v>
      </c>
      <c r="E637" s="2" t="s">
        <v>185</v>
      </c>
      <c r="F637" t="s">
        <v>160</v>
      </c>
      <c r="G637">
        <v>6</v>
      </c>
      <c r="H637">
        <v>123244.58</v>
      </c>
      <c r="I637" t="str">
        <f>IF(D637="","",VLOOKUP(D637,'Source CC List'!B:C,2,FALSE))</f>
        <v>5550160</v>
      </c>
      <c r="J637" t="str">
        <f t="shared" si="19"/>
        <v>55501600181</v>
      </c>
    </row>
    <row r="638" spans="1:10" x14ac:dyDescent="0.3">
      <c r="A638" t="str">
        <f>IF(D638="","",VLOOKUP(D638,'Source CC List'!B:C,2,FALSE))</f>
        <v>5550161</v>
      </c>
      <c r="B638" t="str">
        <f t="shared" si="18"/>
        <v>55501610180</v>
      </c>
      <c r="C638">
        <v>2026</v>
      </c>
      <c r="D638" s="2" t="s">
        <v>545</v>
      </c>
      <c r="E638" s="2" t="s">
        <v>159</v>
      </c>
      <c r="F638" t="s">
        <v>160</v>
      </c>
      <c r="G638">
        <v>6</v>
      </c>
      <c r="H638">
        <v>224906.44</v>
      </c>
      <c r="I638" t="str">
        <f>IF(D638="","",VLOOKUP(D638,'Source CC List'!B:C,2,FALSE))</f>
        <v>5550161</v>
      </c>
      <c r="J638" t="str">
        <f t="shared" si="19"/>
        <v>55501610180</v>
      </c>
    </row>
    <row r="639" spans="1:10" x14ac:dyDescent="0.3">
      <c r="A639" t="str">
        <f>IF(D639="","",VLOOKUP(D639,'Source CC List'!B:C,2,FALSE))</f>
        <v>5561085</v>
      </c>
      <c r="B639" t="str">
        <f t="shared" si="18"/>
        <v>55610858684</v>
      </c>
      <c r="C639">
        <v>2026</v>
      </c>
      <c r="D639" s="2" t="s">
        <v>546</v>
      </c>
      <c r="E639" s="2" t="s">
        <v>295</v>
      </c>
      <c r="F639" t="s">
        <v>160</v>
      </c>
      <c r="G639">
        <v>6</v>
      </c>
      <c r="H639">
        <v>26882.86</v>
      </c>
      <c r="I639" t="str">
        <f>IF(D639="","",VLOOKUP(D639,'Source CC List'!B:C,2,FALSE))</f>
        <v>5561085</v>
      </c>
      <c r="J639" t="str">
        <f t="shared" si="19"/>
        <v>55610858684</v>
      </c>
    </row>
    <row r="640" spans="1:10" x14ac:dyDescent="0.3">
      <c r="A640" t="str">
        <f>IF(D640="","",VLOOKUP(D640,'Source CC List'!B:C,2,FALSE))</f>
        <v>5570325</v>
      </c>
      <c r="B640" t="str">
        <f t="shared" si="18"/>
        <v>55703250180</v>
      </c>
      <c r="C640">
        <v>2026</v>
      </c>
      <c r="D640" s="2" t="s">
        <v>547</v>
      </c>
      <c r="E640" s="2" t="s">
        <v>159</v>
      </c>
      <c r="F640" t="s">
        <v>160</v>
      </c>
      <c r="G640">
        <v>6</v>
      </c>
      <c r="H640">
        <v>30134.77</v>
      </c>
      <c r="I640" t="str">
        <f>IF(D640="","",VLOOKUP(D640,'Source CC List'!B:C,2,FALSE))</f>
        <v>5570325</v>
      </c>
      <c r="J640" t="str">
        <f t="shared" si="19"/>
        <v>55703250180</v>
      </c>
    </row>
    <row r="641" spans="1:10" x14ac:dyDescent="0.3">
      <c r="A641" t="str">
        <f>IF(D641="","",VLOOKUP(D641,'Source CC List'!B:C,2,FALSE))</f>
        <v>5645945</v>
      </c>
      <c r="B641" t="str">
        <f t="shared" si="18"/>
        <v>56459450180</v>
      </c>
      <c r="C641">
        <v>2026</v>
      </c>
      <c r="D641" s="2" t="s">
        <v>548</v>
      </c>
      <c r="E641" s="2" t="s">
        <v>159</v>
      </c>
      <c r="F641" t="s">
        <v>160</v>
      </c>
      <c r="G641">
        <v>6</v>
      </c>
      <c r="H641">
        <v>1425177.06</v>
      </c>
      <c r="I641" t="str">
        <f>IF(D641="","",VLOOKUP(D641,'Source CC List'!B:C,2,FALSE))</f>
        <v>5645945</v>
      </c>
      <c r="J641" t="str">
        <f t="shared" si="19"/>
        <v>56459450180</v>
      </c>
    </row>
    <row r="642" spans="1:10" x14ac:dyDescent="0.3">
      <c r="A642" t="str">
        <f>IF(D642="","",VLOOKUP(D642,'Source CC List'!B:C,2,FALSE))</f>
        <v>5645995</v>
      </c>
      <c r="B642" t="str">
        <f t="shared" si="18"/>
        <v>56459950180</v>
      </c>
      <c r="C642">
        <v>2026</v>
      </c>
      <c r="D642" s="2" t="s">
        <v>549</v>
      </c>
      <c r="E642" s="2" t="s">
        <v>159</v>
      </c>
      <c r="F642" t="s">
        <v>160</v>
      </c>
      <c r="G642">
        <v>6</v>
      </c>
      <c r="H642">
        <v>630221.42000000004</v>
      </c>
      <c r="I642" t="str">
        <f>IF(D642="","",VLOOKUP(D642,'Source CC List'!B:C,2,FALSE))</f>
        <v>5645995</v>
      </c>
      <c r="J642" t="str">
        <f t="shared" si="19"/>
        <v>56459950180</v>
      </c>
    </row>
    <row r="643" spans="1:10" x14ac:dyDescent="0.3">
      <c r="A643" t="str">
        <f>IF(D643="","",VLOOKUP(D643,'Source CC List'!B:C,2,FALSE))</f>
        <v>5650166</v>
      </c>
      <c r="B643" t="str">
        <f t="shared" ref="B643:B706" si="20">IF(E643="","",CONCATENATE(I643,TEXT(E643,"0000")))</f>
        <v>56501660182</v>
      </c>
      <c r="C643">
        <v>2026</v>
      </c>
      <c r="D643" s="2" t="s">
        <v>550</v>
      </c>
      <c r="E643" s="2" t="s">
        <v>179</v>
      </c>
      <c r="F643" t="s">
        <v>160</v>
      </c>
      <c r="G643">
        <v>6</v>
      </c>
      <c r="H643">
        <v>167240.28</v>
      </c>
      <c r="I643" t="str">
        <f>IF(D643="","",VLOOKUP(D643,'Source CC List'!B:C,2,FALSE))</f>
        <v>5650166</v>
      </c>
      <c r="J643" t="str">
        <f t="shared" ref="J643:J706" si="21">IF(D643="","",CONCATENATE(I643,TEXT(E643,"0000")))</f>
        <v>56501660182</v>
      </c>
    </row>
    <row r="644" spans="1:10" x14ac:dyDescent="0.3">
      <c r="A644" t="str">
        <f>IF(D644="","",VLOOKUP(D644,'Source CC List'!B:C,2,FALSE))</f>
        <v>5710000</v>
      </c>
      <c r="B644" t="str">
        <f t="shared" si="20"/>
        <v>57100000180</v>
      </c>
      <c r="C644">
        <v>2026</v>
      </c>
      <c r="D644" s="2" t="s">
        <v>551</v>
      </c>
      <c r="E644" s="2" t="s">
        <v>159</v>
      </c>
      <c r="F644" t="s">
        <v>160</v>
      </c>
      <c r="G644">
        <v>6</v>
      </c>
      <c r="H644">
        <v>536624.51</v>
      </c>
      <c r="I644" t="str">
        <f>IF(D644="","",VLOOKUP(D644,'Source CC List'!B:C,2,FALSE))</f>
        <v>5710000</v>
      </c>
      <c r="J644" t="str">
        <f t="shared" si="21"/>
        <v>57100000180</v>
      </c>
    </row>
    <row r="645" spans="1:10" x14ac:dyDescent="0.3">
      <c r="A645" t="str">
        <f>IF(D645="","",VLOOKUP(D645,'Source CC List'!B:C,2,FALSE))</f>
        <v>5720006</v>
      </c>
      <c r="B645" t="str">
        <f t="shared" si="20"/>
        <v>57200061182</v>
      </c>
      <c r="C645">
        <v>2026</v>
      </c>
      <c r="D645" s="2" t="s">
        <v>552</v>
      </c>
      <c r="E645" s="2" t="s">
        <v>219</v>
      </c>
      <c r="F645" t="s">
        <v>160</v>
      </c>
      <c r="G645">
        <v>6</v>
      </c>
      <c r="H645">
        <v>278604.65000000002</v>
      </c>
      <c r="I645" t="str">
        <f>IF(D645="","",VLOOKUP(D645,'Source CC List'!B:C,2,FALSE))</f>
        <v>5720006</v>
      </c>
      <c r="J645" t="str">
        <f t="shared" si="21"/>
        <v>57200061182</v>
      </c>
    </row>
    <row r="646" spans="1:10" x14ac:dyDescent="0.3">
      <c r="A646" t="str">
        <f>IF(D646="","",VLOOKUP(D646,'Source CC List'!B:C,2,FALSE))</f>
        <v>5720009</v>
      </c>
      <c r="B646" t="str">
        <f t="shared" si="20"/>
        <v>57200091181</v>
      </c>
      <c r="C646">
        <v>2026</v>
      </c>
      <c r="D646" s="2" t="s">
        <v>554</v>
      </c>
      <c r="E646" s="2" t="s">
        <v>164</v>
      </c>
      <c r="F646" t="s">
        <v>160</v>
      </c>
      <c r="G646">
        <v>6</v>
      </c>
      <c r="H646">
        <v>49006.5</v>
      </c>
      <c r="I646" t="str">
        <f>IF(D646="","",VLOOKUP(D646,'Source CC List'!B:C,2,FALSE))</f>
        <v>5720009</v>
      </c>
      <c r="J646" t="str">
        <f t="shared" si="21"/>
        <v>57200091181</v>
      </c>
    </row>
    <row r="647" spans="1:10" x14ac:dyDescent="0.3">
      <c r="A647" t="str">
        <f>IF(D647="","",VLOOKUP(D647,'Source CC List'!B:C,2,FALSE))</f>
        <v>5730452</v>
      </c>
      <c r="B647" t="str">
        <f t="shared" si="20"/>
        <v>57304520180</v>
      </c>
      <c r="C647">
        <v>2026</v>
      </c>
      <c r="D647" s="2" t="s">
        <v>555</v>
      </c>
      <c r="E647" s="2" t="s">
        <v>159</v>
      </c>
      <c r="F647" t="s">
        <v>160</v>
      </c>
      <c r="G647">
        <v>6</v>
      </c>
      <c r="H647">
        <v>275592.81</v>
      </c>
      <c r="I647" t="str">
        <f>IF(D647="","",VLOOKUP(D647,'Source CC List'!B:C,2,FALSE))</f>
        <v>5730452</v>
      </c>
      <c r="J647" t="str">
        <f t="shared" si="21"/>
        <v>57304520180</v>
      </c>
    </row>
    <row r="648" spans="1:10" x14ac:dyDescent="0.3">
      <c r="A648" t="str">
        <f>IF(D648="","",VLOOKUP(D648,'Source CC List'!B:C,2,FALSE))</f>
        <v>4444535</v>
      </c>
      <c r="B648" t="str">
        <f t="shared" si="20"/>
        <v>44445350180</v>
      </c>
      <c r="C648">
        <v>2026</v>
      </c>
      <c r="D648" s="2" t="s">
        <v>556</v>
      </c>
      <c r="E648" s="2" t="s">
        <v>159</v>
      </c>
      <c r="F648" t="s">
        <v>160</v>
      </c>
      <c r="G648">
        <v>6</v>
      </c>
      <c r="H648">
        <v>19493.830000000002</v>
      </c>
      <c r="I648" t="str">
        <f>IF(D648="","",VLOOKUP(D648,'Source CC List'!B:C,2,FALSE))</f>
        <v>4444535</v>
      </c>
      <c r="J648" t="str">
        <f t="shared" si="21"/>
        <v>44445350180</v>
      </c>
    </row>
    <row r="649" spans="1:10" x14ac:dyDescent="0.3">
      <c r="A649" t="str">
        <f>IF(D649="","",VLOOKUP(D649,'Source CC List'!B:C,2,FALSE))</f>
        <v>5746055</v>
      </c>
      <c r="B649" t="str">
        <f t="shared" si="20"/>
        <v>57460550180</v>
      </c>
      <c r="C649">
        <v>2026</v>
      </c>
      <c r="D649" s="2" t="s">
        <v>557</v>
      </c>
      <c r="E649" s="2" t="s">
        <v>159</v>
      </c>
      <c r="F649" t="s">
        <v>160</v>
      </c>
      <c r="G649">
        <v>6</v>
      </c>
      <c r="H649">
        <v>1329465.8700000001</v>
      </c>
      <c r="I649" t="str">
        <f>IF(D649="","",VLOOKUP(D649,'Source CC List'!B:C,2,FALSE))</f>
        <v>5746055</v>
      </c>
      <c r="J649" t="str">
        <f t="shared" si="21"/>
        <v>57460550180</v>
      </c>
    </row>
    <row r="650" spans="1:10" x14ac:dyDescent="0.3">
      <c r="A650" t="str">
        <f>IF(D650="","",VLOOKUP(D650,'Source CC List'!B:C,2,FALSE))</f>
        <v>5746060</v>
      </c>
      <c r="B650" t="str">
        <f t="shared" si="20"/>
        <v>57460600287</v>
      </c>
      <c r="C650">
        <v>2026</v>
      </c>
      <c r="D650" s="2" t="s">
        <v>558</v>
      </c>
      <c r="E650" s="2" t="s">
        <v>175</v>
      </c>
      <c r="F650" t="s">
        <v>160</v>
      </c>
      <c r="G650">
        <v>6</v>
      </c>
      <c r="H650">
        <v>1704866.39</v>
      </c>
      <c r="I650" t="str">
        <f>IF(D650="","",VLOOKUP(D650,'Source CC List'!B:C,2,FALSE))</f>
        <v>5746060</v>
      </c>
      <c r="J650" t="str">
        <f t="shared" si="21"/>
        <v>57460600287</v>
      </c>
    </row>
    <row r="651" spans="1:10" x14ac:dyDescent="0.3">
      <c r="A651" t="str">
        <f>IF(D651="","",VLOOKUP(D651,'Source CC List'!B:C,2,FALSE))</f>
        <v>5746060</v>
      </c>
      <c r="B651" t="str">
        <f t="shared" si="20"/>
        <v>57460600180</v>
      </c>
      <c r="C651">
        <v>2026</v>
      </c>
      <c r="D651" s="2" t="s">
        <v>558</v>
      </c>
      <c r="E651" s="2" t="s">
        <v>159</v>
      </c>
      <c r="F651" t="s">
        <v>160</v>
      </c>
      <c r="G651">
        <v>6</v>
      </c>
      <c r="H651">
        <v>928778.31</v>
      </c>
      <c r="I651" t="str">
        <f>IF(D651="","",VLOOKUP(D651,'Source CC List'!B:C,2,FALSE))</f>
        <v>5746060</v>
      </c>
      <c r="J651" t="str">
        <f t="shared" si="21"/>
        <v>57460600180</v>
      </c>
    </row>
    <row r="652" spans="1:10" x14ac:dyDescent="0.3">
      <c r="A652" t="str">
        <f>IF(D652="","",VLOOKUP(D652,'Source CC List'!B:C,2,FALSE))</f>
        <v>5746065</v>
      </c>
      <c r="B652" t="str">
        <f t="shared" si="20"/>
        <v>57460650180</v>
      </c>
      <c r="C652">
        <v>2026</v>
      </c>
      <c r="D652" s="2" t="s">
        <v>559</v>
      </c>
      <c r="E652" s="2" t="s">
        <v>159</v>
      </c>
      <c r="F652" t="s">
        <v>160</v>
      </c>
      <c r="G652">
        <v>6</v>
      </c>
      <c r="H652">
        <v>1553862.42</v>
      </c>
      <c r="I652" t="str">
        <f>IF(D652="","",VLOOKUP(D652,'Source CC List'!B:C,2,FALSE))</f>
        <v>5746065</v>
      </c>
      <c r="J652" t="str">
        <f t="shared" si="21"/>
        <v>57460650180</v>
      </c>
    </row>
    <row r="653" spans="1:10" x14ac:dyDescent="0.3">
      <c r="A653" t="str">
        <f>IF(D653="","",VLOOKUP(D653,'Source CC List'!B:C,2,FALSE))</f>
        <v>9248625</v>
      </c>
      <c r="B653" t="str">
        <f t="shared" si="20"/>
        <v>92486250180</v>
      </c>
      <c r="C653">
        <v>2026</v>
      </c>
      <c r="D653" s="2" t="s">
        <v>560</v>
      </c>
      <c r="E653" s="2" t="s">
        <v>159</v>
      </c>
      <c r="F653" t="s">
        <v>160</v>
      </c>
      <c r="G653">
        <v>6</v>
      </c>
      <c r="H653">
        <v>287315.84999999998</v>
      </c>
      <c r="I653" t="str">
        <f>IF(D653="","",VLOOKUP(D653,'Source CC List'!B:C,2,FALSE))</f>
        <v>9248625</v>
      </c>
      <c r="J653" t="str">
        <f t="shared" si="21"/>
        <v>92486250180</v>
      </c>
    </row>
    <row r="654" spans="1:10" x14ac:dyDescent="0.3">
      <c r="A654" t="str">
        <f>IF(D654="","",VLOOKUP(D654,'Source CC List'!B:C,2,FALSE))</f>
        <v>5750167</v>
      </c>
      <c r="B654" t="str">
        <f t="shared" si="20"/>
        <v>57501670180</v>
      </c>
      <c r="C654">
        <v>2026</v>
      </c>
      <c r="D654" s="2" t="s">
        <v>561</v>
      </c>
      <c r="E654" s="2" t="s">
        <v>159</v>
      </c>
      <c r="F654" t="s">
        <v>160</v>
      </c>
      <c r="G654">
        <v>6</v>
      </c>
      <c r="H654">
        <v>226174.33</v>
      </c>
      <c r="I654" t="str">
        <f>IF(D654="","",VLOOKUP(D654,'Source CC List'!B:C,2,FALSE))</f>
        <v>5750167</v>
      </c>
      <c r="J654" t="str">
        <f t="shared" si="21"/>
        <v>57501670180</v>
      </c>
    </row>
    <row r="655" spans="1:10" x14ac:dyDescent="0.3">
      <c r="A655" t="str">
        <f>IF(D655="","",VLOOKUP(D655,'Source CC List'!B:C,2,FALSE))</f>
        <v>5750168</v>
      </c>
      <c r="B655" t="str">
        <f t="shared" si="20"/>
        <v>57501680180</v>
      </c>
      <c r="C655">
        <v>2026</v>
      </c>
      <c r="D655" s="2" t="s">
        <v>562</v>
      </c>
      <c r="E655" s="2" t="s">
        <v>159</v>
      </c>
      <c r="F655" t="s">
        <v>160</v>
      </c>
      <c r="G655">
        <v>6</v>
      </c>
      <c r="H655">
        <v>67000.34</v>
      </c>
      <c r="I655" t="str">
        <f>IF(D655="","",VLOOKUP(D655,'Source CC List'!B:C,2,FALSE))</f>
        <v>5750168</v>
      </c>
      <c r="J655" t="str">
        <f t="shared" si="21"/>
        <v>57501680180</v>
      </c>
    </row>
    <row r="656" spans="1:10" x14ac:dyDescent="0.3">
      <c r="A656" t="str">
        <f>IF(D656="","",VLOOKUP(D656,'Source CC List'!B:C,2,FALSE))</f>
        <v>5750169</v>
      </c>
      <c r="B656" t="str">
        <f t="shared" si="20"/>
        <v>57501690180</v>
      </c>
      <c r="C656">
        <v>2026</v>
      </c>
      <c r="D656" s="2" t="s">
        <v>563</v>
      </c>
      <c r="E656" s="2" t="s">
        <v>159</v>
      </c>
      <c r="F656" t="s">
        <v>160</v>
      </c>
      <c r="G656">
        <v>6</v>
      </c>
      <c r="H656">
        <v>208588.95</v>
      </c>
      <c r="I656" t="str">
        <f>IF(D656="","",VLOOKUP(D656,'Source CC List'!B:C,2,FALSE))</f>
        <v>5750169</v>
      </c>
      <c r="J656" t="str">
        <f t="shared" si="21"/>
        <v>57501690180</v>
      </c>
    </row>
    <row r="657" spans="1:10" x14ac:dyDescent="0.3">
      <c r="A657" t="str">
        <f>IF(D657="","",VLOOKUP(D657,'Source CC List'!B:C,2,FALSE))</f>
        <v>5846080</v>
      </c>
      <c r="B657" t="str">
        <f t="shared" si="20"/>
        <v>58460800180</v>
      </c>
      <c r="C657">
        <v>2026</v>
      </c>
      <c r="D657" s="2" t="s">
        <v>564</v>
      </c>
      <c r="E657" s="2" t="s">
        <v>159</v>
      </c>
      <c r="F657" t="s">
        <v>160</v>
      </c>
      <c r="G657">
        <v>6</v>
      </c>
      <c r="H657">
        <v>1591971.51</v>
      </c>
      <c r="I657" t="str">
        <f>IF(D657="","",VLOOKUP(D657,'Source CC List'!B:C,2,FALSE))</f>
        <v>5846080</v>
      </c>
      <c r="J657" t="str">
        <f t="shared" si="21"/>
        <v>58460800180</v>
      </c>
    </row>
    <row r="658" spans="1:10" x14ac:dyDescent="0.3">
      <c r="A658" t="str">
        <f>IF(D658="","",VLOOKUP(D658,'Source CC List'!B:C,2,FALSE))</f>
        <v>6046195</v>
      </c>
      <c r="B658" t="str">
        <f t="shared" si="20"/>
        <v>60461950180</v>
      </c>
      <c r="C658">
        <v>2026</v>
      </c>
      <c r="D658" s="2" t="s">
        <v>572</v>
      </c>
      <c r="E658" s="2" t="s">
        <v>159</v>
      </c>
      <c r="F658" t="s">
        <v>160</v>
      </c>
      <c r="G658">
        <v>6</v>
      </c>
      <c r="H658">
        <v>1705373.22</v>
      </c>
      <c r="I658" t="str">
        <f>IF(D658="","",VLOOKUP(D658,'Source CC List'!B:C,2,FALSE))</f>
        <v>6046195</v>
      </c>
      <c r="J658" t="str">
        <f t="shared" si="21"/>
        <v>60461950180</v>
      </c>
    </row>
    <row r="659" spans="1:10" x14ac:dyDescent="0.3">
      <c r="A659" t="str">
        <f>IF(D659="","",VLOOKUP(D659,'Source CC List'!B:C,2,FALSE))</f>
        <v>6746750</v>
      </c>
      <c r="B659" t="str">
        <f t="shared" si="20"/>
        <v>67467500180</v>
      </c>
      <c r="C659">
        <v>2026</v>
      </c>
      <c r="D659" s="2" t="s">
        <v>573</v>
      </c>
      <c r="E659" s="2" t="s">
        <v>159</v>
      </c>
      <c r="F659" t="s">
        <v>160</v>
      </c>
      <c r="G659">
        <v>6</v>
      </c>
      <c r="H659">
        <v>391350.66</v>
      </c>
      <c r="I659" t="str">
        <f>IF(D659="","",VLOOKUP(D659,'Source CC List'!B:C,2,FALSE))</f>
        <v>6746750</v>
      </c>
      <c r="J659" t="str">
        <f t="shared" si="21"/>
        <v>67467500180</v>
      </c>
    </row>
    <row r="660" spans="1:10" x14ac:dyDescent="0.3">
      <c r="A660" t="str">
        <f>IF(D660="","",VLOOKUP(D660,'Source CC List'!B:C,2,FALSE))</f>
        <v>6050264</v>
      </c>
      <c r="B660" t="str">
        <f t="shared" si="20"/>
        <v>60502640283</v>
      </c>
      <c r="C660">
        <v>2026</v>
      </c>
      <c r="D660" s="2" t="s">
        <v>574</v>
      </c>
      <c r="E660" s="2" t="s">
        <v>167</v>
      </c>
      <c r="F660" t="s">
        <v>160</v>
      </c>
      <c r="G660">
        <v>6</v>
      </c>
      <c r="H660">
        <v>100651.1</v>
      </c>
      <c r="I660" t="str">
        <f>IF(D660="","",VLOOKUP(D660,'Source CC List'!B:C,2,FALSE))</f>
        <v>6050264</v>
      </c>
      <c r="J660" t="str">
        <f t="shared" si="21"/>
        <v>60502640283</v>
      </c>
    </row>
    <row r="661" spans="1:10" x14ac:dyDescent="0.3">
      <c r="A661" t="str">
        <f>IF(D661="","",VLOOKUP(D661,'Source CC List'!B:C,2,FALSE))</f>
        <v>6230411</v>
      </c>
      <c r="B661" t="str">
        <f t="shared" si="20"/>
        <v>62304110180</v>
      </c>
      <c r="C661">
        <v>2026</v>
      </c>
      <c r="D661" s="2" t="s">
        <v>10229</v>
      </c>
      <c r="E661" s="2" t="s">
        <v>159</v>
      </c>
      <c r="F661" t="s">
        <v>160</v>
      </c>
      <c r="G661">
        <v>6</v>
      </c>
      <c r="H661">
        <v>70751.33</v>
      </c>
      <c r="I661" t="str">
        <f>IF(D661="","",VLOOKUP(D661,'Source CC List'!B:C,2,FALSE))</f>
        <v>6230411</v>
      </c>
      <c r="J661" t="str">
        <f t="shared" si="21"/>
        <v>62304110180</v>
      </c>
    </row>
    <row r="662" spans="1:10" x14ac:dyDescent="0.3">
      <c r="A662" t="str">
        <f>IF(D662="","",VLOOKUP(D662,'Source CC List'!B:C,2,FALSE))</f>
        <v>6246325</v>
      </c>
      <c r="B662" t="str">
        <f t="shared" si="20"/>
        <v>62463250180</v>
      </c>
      <c r="C662">
        <v>2026</v>
      </c>
      <c r="D662" s="2" t="s">
        <v>10234</v>
      </c>
      <c r="E662" s="2" t="s">
        <v>159</v>
      </c>
      <c r="F662" t="s">
        <v>160</v>
      </c>
      <c r="G662">
        <v>6</v>
      </c>
      <c r="H662">
        <v>999869.33</v>
      </c>
      <c r="I662" t="str">
        <f>IF(D662="","",VLOOKUP(D662,'Source CC List'!B:C,2,FALSE))</f>
        <v>6246325</v>
      </c>
      <c r="J662" t="str">
        <f t="shared" si="21"/>
        <v>62463250180</v>
      </c>
    </row>
    <row r="663" spans="1:10" x14ac:dyDescent="0.3">
      <c r="A663" t="str">
        <f>IF(D663="","",VLOOKUP(D663,'Source CC List'!B:C,2,FALSE))</f>
        <v>6246340</v>
      </c>
      <c r="B663" t="str">
        <f t="shared" si="20"/>
        <v>62463400180</v>
      </c>
      <c r="C663">
        <v>2026</v>
      </c>
      <c r="D663" s="2" t="s">
        <v>10235</v>
      </c>
      <c r="E663" s="2" t="s">
        <v>159</v>
      </c>
      <c r="F663" t="s">
        <v>160</v>
      </c>
      <c r="G663">
        <v>6</v>
      </c>
      <c r="H663">
        <v>144977</v>
      </c>
      <c r="I663" t="str">
        <f>IF(D663="","",VLOOKUP(D663,'Source CC List'!B:C,2,FALSE))</f>
        <v>6246340</v>
      </c>
      <c r="J663" t="str">
        <f t="shared" si="21"/>
        <v>62463400180</v>
      </c>
    </row>
    <row r="664" spans="1:10" x14ac:dyDescent="0.3">
      <c r="A664" t="str">
        <f>IF(D664="","",VLOOKUP(D664,'Source CC List'!B:C,2,FALSE))</f>
        <v>6246350</v>
      </c>
      <c r="B664" t="str">
        <f t="shared" si="20"/>
        <v>62463500180</v>
      </c>
      <c r="C664">
        <v>2026</v>
      </c>
      <c r="D664" s="2" t="s">
        <v>10236</v>
      </c>
      <c r="E664" s="2" t="s">
        <v>159</v>
      </c>
      <c r="F664" t="s">
        <v>160</v>
      </c>
      <c r="G664">
        <v>6</v>
      </c>
      <c r="H664">
        <v>1599147.86</v>
      </c>
      <c r="I664" t="str">
        <f>IF(D664="","",VLOOKUP(D664,'Source CC List'!B:C,2,FALSE))</f>
        <v>6246350</v>
      </c>
      <c r="J664" t="str">
        <f t="shared" si="21"/>
        <v>62463500180</v>
      </c>
    </row>
    <row r="665" spans="1:10" x14ac:dyDescent="0.3">
      <c r="A665" t="str">
        <f>IF(D665="","",VLOOKUP(D665,'Source CC List'!B:C,2,FALSE))</f>
        <v>6346445</v>
      </c>
      <c r="B665" t="str">
        <f t="shared" si="20"/>
        <v>63464450180</v>
      </c>
      <c r="C665">
        <v>2026</v>
      </c>
      <c r="D665" s="2" t="s">
        <v>575</v>
      </c>
      <c r="E665" s="2" t="s">
        <v>159</v>
      </c>
      <c r="F665" t="s">
        <v>160</v>
      </c>
      <c r="G665">
        <v>6</v>
      </c>
      <c r="H665">
        <v>1425131.35</v>
      </c>
      <c r="I665" t="str">
        <f>IF(D665="","",VLOOKUP(D665,'Source CC List'!B:C,2,FALSE))</f>
        <v>6346445</v>
      </c>
      <c r="J665" t="str">
        <f t="shared" si="21"/>
        <v>63464450180</v>
      </c>
    </row>
    <row r="666" spans="1:10" x14ac:dyDescent="0.3">
      <c r="A666" t="str">
        <f>IF(D666="","",VLOOKUP(D666,'Source CC List'!B:C,2,FALSE))</f>
        <v>6360968</v>
      </c>
      <c r="B666" t="str">
        <f t="shared" si="20"/>
        <v>63609680180</v>
      </c>
      <c r="C666">
        <v>2026</v>
      </c>
      <c r="D666" s="2" t="s">
        <v>576</v>
      </c>
      <c r="E666" s="2" t="s">
        <v>159</v>
      </c>
      <c r="F666" t="s">
        <v>160</v>
      </c>
      <c r="G666">
        <v>6</v>
      </c>
      <c r="H666">
        <v>35916.81</v>
      </c>
      <c r="I666" t="str">
        <f>IF(D666="","",VLOOKUP(D666,'Source CC List'!B:C,2,FALSE))</f>
        <v>6360968</v>
      </c>
      <c r="J666" t="str">
        <f t="shared" si="21"/>
        <v>63609680180</v>
      </c>
    </row>
    <row r="667" spans="1:10" x14ac:dyDescent="0.3">
      <c r="A667" t="str">
        <f>IF(D667="","",VLOOKUP(D667,'Source CC List'!B:C,2,FALSE))</f>
        <v>6410000</v>
      </c>
      <c r="B667" t="str">
        <f t="shared" si="20"/>
        <v>64100000184</v>
      </c>
      <c r="C667">
        <v>2026</v>
      </c>
      <c r="D667" s="2" t="s">
        <v>577</v>
      </c>
      <c r="E667" s="2" t="s">
        <v>171</v>
      </c>
      <c r="F667" t="s">
        <v>160</v>
      </c>
      <c r="G667">
        <v>6</v>
      </c>
      <c r="H667">
        <v>176161.98</v>
      </c>
      <c r="I667" t="str">
        <f>IF(D667="","",VLOOKUP(D667,'Source CC List'!B:C,2,FALSE))</f>
        <v>6410000</v>
      </c>
      <c r="J667" t="str">
        <f t="shared" si="21"/>
        <v>64100000184</v>
      </c>
    </row>
    <row r="668" spans="1:10" x14ac:dyDescent="0.3">
      <c r="A668" t="str">
        <f>IF(D668="","",VLOOKUP(D668,'Source CC List'!B:C,2,FALSE))</f>
        <v>6410000</v>
      </c>
      <c r="B668" t="str">
        <f t="shared" si="20"/>
        <v>64100000185</v>
      </c>
      <c r="C668">
        <v>2026</v>
      </c>
      <c r="D668" s="2" t="s">
        <v>577</v>
      </c>
      <c r="E668" s="2" t="s">
        <v>194</v>
      </c>
      <c r="F668" t="s">
        <v>160</v>
      </c>
      <c r="G668">
        <v>6</v>
      </c>
      <c r="H668">
        <v>362138.77</v>
      </c>
      <c r="I668" t="str">
        <f>IF(D668="","",VLOOKUP(D668,'Source CC List'!B:C,2,FALSE))</f>
        <v>6410000</v>
      </c>
      <c r="J668" t="str">
        <f t="shared" si="21"/>
        <v>64100000185</v>
      </c>
    </row>
    <row r="669" spans="1:10" x14ac:dyDescent="0.3">
      <c r="A669" t="str">
        <f>IF(D669="","",VLOOKUP(D669,'Source CC List'!B:C,2,FALSE))</f>
        <v>6420008</v>
      </c>
      <c r="B669" t="str">
        <f t="shared" si="20"/>
        <v>64200080184</v>
      </c>
      <c r="C669">
        <v>2026</v>
      </c>
      <c r="D669" s="2" t="s">
        <v>578</v>
      </c>
      <c r="E669" s="2" t="s">
        <v>171</v>
      </c>
      <c r="F669" t="s">
        <v>160</v>
      </c>
      <c r="G669">
        <v>6</v>
      </c>
      <c r="H669">
        <v>225497.63</v>
      </c>
      <c r="I669" t="str">
        <f>IF(D669="","",VLOOKUP(D669,'Source CC List'!B:C,2,FALSE))</f>
        <v>6420008</v>
      </c>
      <c r="J669" t="str">
        <f t="shared" si="21"/>
        <v>64200080184</v>
      </c>
    </row>
    <row r="670" spans="1:10" x14ac:dyDescent="0.3">
      <c r="A670" t="str">
        <f>IF(D670="","",VLOOKUP(D670,'Source CC List'!B:C,2,FALSE))</f>
        <v>6420008</v>
      </c>
      <c r="B670" t="str">
        <f t="shared" si="20"/>
        <v>64200080185</v>
      </c>
      <c r="C670">
        <v>2026</v>
      </c>
      <c r="D670" s="2" t="s">
        <v>578</v>
      </c>
      <c r="E670" s="2" t="s">
        <v>194</v>
      </c>
      <c r="F670" t="s">
        <v>160</v>
      </c>
      <c r="G670">
        <v>6</v>
      </c>
      <c r="H670">
        <v>330214.82</v>
      </c>
      <c r="I670" t="str">
        <f>IF(D670="","",VLOOKUP(D670,'Source CC List'!B:C,2,FALSE))</f>
        <v>6420008</v>
      </c>
      <c r="J670" t="str">
        <f t="shared" si="21"/>
        <v>64200080185</v>
      </c>
    </row>
    <row r="671" spans="1:10" x14ac:dyDescent="0.3">
      <c r="A671" t="str">
        <f>IF(D671="","",VLOOKUP(D671,'Source CC List'!B:C,2,FALSE))</f>
        <v>6420008</v>
      </c>
      <c r="B671" t="str">
        <f t="shared" si="20"/>
        <v>64200080182</v>
      </c>
      <c r="C671">
        <v>2026</v>
      </c>
      <c r="D671" s="2" t="s">
        <v>578</v>
      </c>
      <c r="E671" s="2" t="s">
        <v>179</v>
      </c>
      <c r="F671" t="s">
        <v>160</v>
      </c>
      <c r="G671">
        <v>6</v>
      </c>
      <c r="H671">
        <v>115174.32</v>
      </c>
      <c r="I671" t="str">
        <f>IF(D671="","",VLOOKUP(D671,'Source CC List'!B:C,2,FALSE))</f>
        <v>6420008</v>
      </c>
      <c r="J671" t="str">
        <f t="shared" si="21"/>
        <v>64200080182</v>
      </c>
    </row>
    <row r="672" spans="1:10" x14ac:dyDescent="0.3">
      <c r="A672" t="str">
        <f>IF(D672="","",VLOOKUP(D672,'Source CC List'!B:C,2,FALSE))</f>
        <v>6420008</v>
      </c>
      <c r="B672" t="str">
        <f t="shared" si="20"/>
        <v>64200081381</v>
      </c>
      <c r="C672">
        <v>2026</v>
      </c>
      <c r="D672" s="2" t="s">
        <v>578</v>
      </c>
      <c r="E672" s="2" t="s">
        <v>169</v>
      </c>
      <c r="F672" t="s">
        <v>160</v>
      </c>
      <c r="G672">
        <v>6</v>
      </c>
      <c r="H672">
        <v>404666.27</v>
      </c>
      <c r="I672" t="str">
        <f>IF(D672="","",VLOOKUP(D672,'Source CC List'!B:C,2,FALSE))</f>
        <v>6420008</v>
      </c>
      <c r="J672" t="str">
        <f t="shared" si="21"/>
        <v>64200081381</v>
      </c>
    </row>
    <row r="673" spans="1:10" x14ac:dyDescent="0.3">
      <c r="A673" t="str">
        <f>IF(D673="","",VLOOKUP(D673,'Source CC List'!B:C,2,FALSE))</f>
        <v>6420011</v>
      </c>
      <c r="B673" t="str">
        <f t="shared" si="20"/>
        <v>64200111182</v>
      </c>
      <c r="C673">
        <v>2026</v>
      </c>
      <c r="D673" s="2" t="s">
        <v>579</v>
      </c>
      <c r="E673" s="2" t="s">
        <v>219</v>
      </c>
      <c r="F673" t="s">
        <v>160</v>
      </c>
      <c r="G673">
        <v>6</v>
      </c>
      <c r="H673">
        <v>40361.11</v>
      </c>
      <c r="I673" t="str">
        <f>IF(D673="","",VLOOKUP(D673,'Source CC List'!B:C,2,FALSE))</f>
        <v>6420011</v>
      </c>
      <c r="J673" t="str">
        <f t="shared" si="21"/>
        <v>64200111182</v>
      </c>
    </row>
    <row r="674" spans="1:10" x14ac:dyDescent="0.3">
      <c r="A674" t="str">
        <f>IF(D674="","",VLOOKUP(D674,'Source CC List'!B:C,2,FALSE))</f>
        <v>6430204</v>
      </c>
      <c r="B674" t="str">
        <f t="shared" si="20"/>
        <v>64302040180</v>
      </c>
      <c r="C674">
        <v>2026</v>
      </c>
      <c r="D674" s="2" t="s">
        <v>580</v>
      </c>
      <c r="E674" s="2" t="s">
        <v>159</v>
      </c>
      <c r="F674" t="s">
        <v>160</v>
      </c>
      <c r="G674">
        <v>6</v>
      </c>
      <c r="H674">
        <v>810772.74</v>
      </c>
      <c r="I674" t="str">
        <f>IF(D674="","",VLOOKUP(D674,'Source CC List'!B:C,2,FALSE))</f>
        <v>6430204</v>
      </c>
      <c r="J674" t="str">
        <f t="shared" si="21"/>
        <v>64302040180</v>
      </c>
    </row>
    <row r="675" spans="1:10" x14ac:dyDescent="0.3">
      <c r="A675" t="str">
        <f>IF(D675="","",VLOOKUP(D675,'Source CC List'!B:C,2,FALSE))</f>
        <v>6430204</v>
      </c>
      <c r="B675" t="str">
        <f t="shared" si="20"/>
        <v>64302040182</v>
      </c>
      <c r="C675">
        <v>2026</v>
      </c>
      <c r="D675" s="2" t="s">
        <v>580</v>
      </c>
      <c r="E675" s="2" t="s">
        <v>179</v>
      </c>
      <c r="F675" t="s">
        <v>160</v>
      </c>
      <c r="G675">
        <v>6</v>
      </c>
      <c r="H675">
        <v>525986.32999999996</v>
      </c>
      <c r="I675" t="str">
        <f>IF(D675="","",VLOOKUP(D675,'Source CC List'!B:C,2,FALSE))</f>
        <v>6430204</v>
      </c>
      <c r="J675" t="str">
        <f t="shared" si="21"/>
        <v>64302040182</v>
      </c>
    </row>
    <row r="676" spans="1:10" x14ac:dyDescent="0.3">
      <c r="A676" t="str">
        <f>IF(D676="","",VLOOKUP(D676,'Source CC List'!B:C,2,FALSE))</f>
        <v>6430303</v>
      </c>
      <c r="B676" t="str">
        <f t="shared" si="20"/>
        <v>64303030180</v>
      </c>
      <c r="C676">
        <v>2026</v>
      </c>
      <c r="D676" s="2" t="s">
        <v>581</v>
      </c>
      <c r="E676" s="2" t="s">
        <v>159</v>
      </c>
      <c r="F676" t="s">
        <v>160</v>
      </c>
      <c r="G676">
        <v>6</v>
      </c>
      <c r="H676">
        <v>333890.76</v>
      </c>
      <c r="I676" t="str">
        <f>IF(D676="","",VLOOKUP(D676,'Source CC List'!B:C,2,FALSE))</f>
        <v>6430303</v>
      </c>
      <c r="J676" t="str">
        <f t="shared" si="21"/>
        <v>64303030180</v>
      </c>
    </row>
    <row r="677" spans="1:10" x14ac:dyDescent="0.3">
      <c r="A677" t="str">
        <f>IF(D677="","",VLOOKUP(D677,'Source CC List'!B:C,2,FALSE))</f>
        <v>6430303</v>
      </c>
      <c r="B677" t="str">
        <f t="shared" si="20"/>
        <v>64303030183</v>
      </c>
      <c r="C677">
        <v>2026</v>
      </c>
      <c r="D677" s="2" t="s">
        <v>581</v>
      </c>
      <c r="E677" s="2" t="s">
        <v>170</v>
      </c>
      <c r="F677" t="s">
        <v>160</v>
      </c>
      <c r="G677">
        <v>6</v>
      </c>
      <c r="H677">
        <v>1216299.8999999999</v>
      </c>
      <c r="I677" t="str">
        <f>IF(D677="","",VLOOKUP(D677,'Source CC List'!B:C,2,FALSE))</f>
        <v>6430303</v>
      </c>
      <c r="J677" t="str">
        <f t="shared" si="21"/>
        <v>64303030183</v>
      </c>
    </row>
    <row r="678" spans="1:10" x14ac:dyDescent="0.3">
      <c r="A678" t="str">
        <f>IF(D678="","",VLOOKUP(D678,'Source CC List'!B:C,2,FALSE))</f>
        <v>6430303</v>
      </c>
      <c r="B678" t="str">
        <f t="shared" si="20"/>
        <v>64303030184</v>
      </c>
      <c r="C678">
        <v>2026</v>
      </c>
      <c r="D678" s="2" t="s">
        <v>581</v>
      </c>
      <c r="E678" s="2" t="s">
        <v>171</v>
      </c>
      <c r="F678" t="s">
        <v>160</v>
      </c>
      <c r="G678">
        <v>6</v>
      </c>
      <c r="H678">
        <v>147636.91</v>
      </c>
      <c r="I678" t="str">
        <f>IF(D678="","",VLOOKUP(D678,'Source CC List'!B:C,2,FALSE))</f>
        <v>6430303</v>
      </c>
      <c r="J678" t="str">
        <f t="shared" si="21"/>
        <v>64303030184</v>
      </c>
    </row>
    <row r="679" spans="1:10" x14ac:dyDescent="0.3">
      <c r="A679" t="str">
        <f>IF(D679="","",VLOOKUP(D679,'Source CC List'!B:C,2,FALSE))</f>
        <v>6430510</v>
      </c>
      <c r="B679" t="str">
        <f t="shared" si="20"/>
        <v>64305100986</v>
      </c>
      <c r="C679">
        <v>2026</v>
      </c>
      <c r="D679" s="2" t="s">
        <v>582</v>
      </c>
      <c r="E679" s="2" t="s">
        <v>406</v>
      </c>
      <c r="F679" t="s">
        <v>160</v>
      </c>
      <c r="G679">
        <v>6</v>
      </c>
      <c r="H679">
        <v>58664.75</v>
      </c>
      <c r="I679" t="str">
        <f>IF(D679="","",VLOOKUP(D679,'Source CC List'!B:C,2,FALSE))</f>
        <v>6430510</v>
      </c>
      <c r="J679" t="str">
        <f t="shared" si="21"/>
        <v>64305100986</v>
      </c>
    </row>
    <row r="680" spans="1:10" x14ac:dyDescent="0.3">
      <c r="A680" t="str">
        <f>IF(D680="","",VLOOKUP(D680,'Source CC List'!B:C,2,FALSE))</f>
        <v>6430510</v>
      </c>
      <c r="B680" t="str">
        <f t="shared" si="20"/>
        <v>64305100180</v>
      </c>
      <c r="C680">
        <v>2026</v>
      </c>
      <c r="D680" s="2" t="s">
        <v>582</v>
      </c>
      <c r="E680" s="2" t="s">
        <v>159</v>
      </c>
      <c r="F680" t="s">
        <v>160</v>
      </c>
      <c r="G680">
        <v>6</v>
      </c>
      <c r="H680">
        <v>90191.57</v>
      </c>
      <c r="I680" t="str">
        <f>IF(D680="","",VLOOKUP(D680,'Source CC List'!B:C,2,FALSE))</f>
        <v>6430510</v>
      </c>
      <c r="J680" t="str">
        <f t="shared" si="21"/>
        <v>64305100180</v>
      </c>
    </row>
    <row r="681" spans="1:10" x14ac:dyDescent="0.3">
      <c r="A681" t="str">
        <f>IF(D681="","",VLOOKUP(D681,'Source CC List'!B:C,2,FALSE))</f>
        <v>6430510</v>
      </c>
      <c r="B681" t="str">
        <f t="shared" si="20"/>
        <v>64305100181</v>
      </c>
      <c r="C681">
        <v>2026</v>
      </c>
      <c r="D681" s="2" t="s">
        <v>582</v>
      </c>
      <c r="E681" s="2" t="s">
        <v>185</v>
      </c>
      <c r="F681" t="s">
        <v>160</v>
      </c>
      <c r="G681">
        <v>6</v>
      </c>
      <c r="H681">
        <v>25108.44</v>
      </c>
      <c r="I681" t="str">
        <f>IF(D681="","",VLOOKUP(D681,'Source CC List'!B:C,2,FALSE))</f>
        <v>6430510</v>
      </c>
      <c r="J681" t="str">
        <f t="shared" si="21"/>
        <v>64305100181</v>
      </c>
    </row>
    <row r="682" spans="1:10" x14ac:dyDescent="0.3">
      <c r="A682" t="str">
        <f>IF(D682="","",VLOOKUP(D682,'Source CC List'!B:C,2,FALSE))</f>
        <v>6430510</v>
      </c>
      <c r="B682" t="str">
        <f t="shared" si="20"/>
        <v>64305100183</v>
      </c>
      <c r="C682">
        <v>2026</v>
      </c>
      <c r="D682" s="2" t="s">
        <v>582</v>
      </c>
      <c r="E682" s="2" t="s">
        <v>170</v>
      </c>
      <c r="F682" t="s">
        <v>160</v>
      </c>
      <c r="G682">
        <v>6</v>
      </c>
      <c r="H682">
        <v>138335.10999999999</v>
      </c>
      <c r="I682" t="str">
        <f>IF(D682="","",VLOOKUP(D682,'Source CC List'!B:C,2,FALSE))</f>
        <v>6430510</v>
      </c>
      <c r="J682" t="str">
        <f t="shared" si="21"/>
        <v>64305100183</v>
      </c>
    </row>
    <row r="683" spans="1:10" x14ac:dyDescent="0.3">
      <c r="A683" t="str">
        <f>IF(D683="","",VLOOKUP(D683,'Source CC List'!B:C,2,FALSE))</f>
        <v>6430510</v>
      </c>
      <c r="B683" t="str">
        <f t="shared" si="20"/>
        <v>64305100184</v>
      </c>
      <c r="C683">
        <v>2026</v>
      </c>
      <c r="D683" s="2" t="s">
        <v>582</v>
      </c>
      <c r="E683" s="2" t="s">
        <v>171</v>
      </c>
      <c r="F683" t="s">
        <v>160</v>
      </c>
      <c r="G683">
        <v>6</v>
      </c>
      <c r="H683">
        <v>243563.57</v>
      </c>
      <c r="I683" t="str">
        <f>IF(D683="","",VLOOKUP(D683,'Source CC List'!B:C,2,FALSE))</f>
        <v>6430510</v>
      </c>
      <c r="J683" t="str">
        <f t="shared" si="21"/>
        <v>64305100184</v>
      </c>
    </row>
    <row r="684" spans="1:10" x14ac:dyDescent="0.3">
      <c r="A684" t="str">
        <f>IF(D684="","",VLOOKUP(D684,'Source CC List'!B:C,2,FALSE))</f>
        <v>6430510</v>
      </c>
      <c r="B684" t="str">
        <f t="shared" si="20"/>
        <v>64305100185</v>
      </c>
      <c r="C684">
        <v>2026</v>
      </c>
      <c r="D684" s="2" t="s">
        <v>582</v>
      </c>
      <c r="E684" s="2" t="s">
        <v>194</v>
      </c>
      <c r="F684" t="s">
        <v>160</v>
      </c>
      <c r="G684">
        <v>6</v>
      </c>
      <c r="H684">
        <v>234227.74</v>
      </c>
      <c r="I684" t="str">
        <f>IF(D684="","",VLOOKUP(D684,'Source CC List'!B:C,2,FALSE))</f>
        <v>6430510</v>
      </c>
      <c r="J684" t="str">
        <f t="shared" si="21"/>
        <v>64305100185</v>
      </c>
    </row>
    <row r="685" spans="1:10" x14ac:dyDescent="0.3">
      <c r="A685" t="str">
        <f>IF(D685="","",VLOOKUP(D685,'Source CC List'!B:C,2,FALSE))</f>
        <v>6430827</v>
      </c>
      <c r="B685" t="str">
        <f t="shared" si="20"/>
        <v>64308270180</v>
      </c>
      <c r="C685">
        <v>2026</v>
      </c>
      <c r="D685" s="2" t="s">
        <v>583</v>
      </c>
      <c r="E685" s="2" t="s">
        <v>159</v>
      </c>
      <c r="F685" t="s">
        <v>160</v>
      </c>
      <c r="G685">
        <v>6</v>
      </c>
      <c r="H685">
        <v>83013.48</v>
      </c>
      <c r="I685" t="str">
        <f>IF(D685="","",VLOOKUP(D685,'Source CC List'!B:C,2,FALSE))</f>
        <v>6430827</v>
      </c>
      <c r="J685" t="str">
        <f t="shared" si="21"/>
        <v>64308270180</v>
      </c>
    </row>
    <row r="686" spans="1:10" x14ac:dyDescent="0.3">
      <c r="A686" t="str">
        <f>IF(D686="","",VLOOKUP(D686,'Source CC List'!B:C,2,FALSE))</f>
        <v>6430827</v>
      </c>
      <c r="B686" t="str">
        <f t="shared" si="20"/>
        <v>64308270283</v>
      </c>
      <c r="C686">
        <v>2026</v>
      </c>
      <c r="D686" s="2" t="s">
        <v>583</v>
      </c>
      <c r="E686" s="2" t="s">
        <v>167</v>
      </c>
      <c r="F686" t="s">
        <v>160</v>
      </c>
      <c r="G686">
        <v>6</v>
      </c>
      <c r="H686">
        <v>232127.68</v>
      </c>
      <c r="I686" t="str">
        <f>IF(D686="","",VLOOKUP(D686,'Source CC List'!B:C,2,FALSE))</f>
        <v>6430827</v>
      </c>
      <c r="J686" t="str">
        <f t="shared" si="21"/>
        <v>64308270283</v>
      </c>
    </row>
    <row r="687" spans="1:10" x14ac:dyDescent="0.3">
      <c r="A687" t="str">
        <f>IF(D687="","",VLOOKUP(D687,'Source CC List'!B:C,2,FALSE))</f>
        <v>6430833</v>
      </c>
      <c r="B687" t="str">
        <f t="shared" si="20"/>
        <v>64308330180</v>
      </c>
      <c r="C687">
        <v>2026</v>
      </c>
      <c r="D687" s="2" t="s">
        <v>584</v>
      </c>
      <c r="E687" s="2" t="s">
        <v>159</v>
      </c>
      <c r="F687" t="s">
        <v>160</v>
      </c>
      <c r="G687">
        <v>6</v>
      </c>
      <c r="H687">
        <v>45801.1</v>
      </c>
      <c r="I687" t="str">
        <f>IF(D687="","",VLOOKUP(D687,'Source CC List'!B:C,2,FALSE))</f>
        <v>6430833</v>
      </c>
      <c r="J687" t="str">
        <f t="shared" si="21"/>
        <v>64308330180</v>
      </c>
    </row>
    <row r="688" spans="1:10" x14ac:dyDescent="0.3">
      <c r="A688" t="str">
        <f>IF(D688="","",VLOOKUP(D688,'Source CC List'!B:C,2,FALSE))</f>
        <v>4644925</v>
      </c>
      <c r="B688" t="str">
        <f t="shared" si="20"/>
        <v>46449250180</v>
      </c>
      <c r="C688">
        <v>2026</v>
      </c>
      <c r="D688" s="2" t="s">
        <v>585</v>
      </c>
      <c r="E688" s="2" t="s">
        <v>159</v>
      </c>
      <c r="F688" t="s">
        <v>160</v>
      </c>
      <c r="G688">
        <v>6</v>
      </c>
      <c r="H688">
        <v>867862.64</v>
      </c>
      <c r="I688" t="str">
        <f>IF(D688="","",VLOOKUP(D688,'Source CC List'!B:C,2,FALSE))</f>
        <v>4644925</v>
      </c>
      <c r="J688" t="str">
        <f t="shared" si="21"/>
        <v>46449250180</v>
      </c>
    </row>
    <row r="689" spans="1:10" x14ac:dyDescent="0.3">
      <c r="A689" t="str">
        <f>IF(D689="","",VLOOKUP(D689,'Source CC List'!B:C,2,FALSE))</f>
        <v>6446460</v>
      </c>
      <c r="B689" t="str">
        <f t="shared" si="20"/>
        <v>64464600180</v>
      </c>
      <c r="C689">
        <v>2026</v>
      </c>
      <c r="D689" s="2" t="s">
        <v>586</v>
      </c>
      <c r="E689" s="2" t="s">
        <v>159</v>
      </c>
      <c r="F689" t="s">
        <v>160</v>
      </c>
      <c r="G689">
        <v>6</v>
      </c>
      <c r="H689">
        <v>1718264.35</v>
      </c>
      <c r="I689" t="str">
        <f>IF(D689="","",VLOOKUP(D689,'Source CC List'!B:C,2,FALSE))</f>
        <v>6446460</v>
      </c>
      <c r="J689" t="str">
        <f t="shared" si="21"/>
        <v>64464600180</v>
      </c>
    </row>
    <row r="690" spans="1:10" x14ac:dyDescent="0.3">
      <c r="A690" t="str">
        <f>IF(D690="","",VLOOKUP(D690,'Source CC List'!B:C,2,FALSE))</f>
        <v>6446470</v>
      </c>
      <c r="B690" t="str">
        <f t="shared" si="20"/>
        <v>64464700180</v>
      </c>
      <c r="C690">
        <v>2026</v>
      </c>
      <c r="D690" s="2" t="s">
        <v>587</v>
      </c>
      <c r="E690" s="2" t="s">
        <v>159</v>
      </c>
      <c r="F690" t="s">
        <v>160</v>
      </c>
      <c r="G690">
        <v>6</v>
      </c>
      <c r="H690">
        <v>8396999.3000000007</v>
      </c>
      <c r="I690" t="str">
        <f>IF(D690="","",VLOOKUP(D690,'Source CC List'!B:C,2,FALSE))</f>
        <v>6446470</v>
      </c>
      <c r="J690" t="str">
        <f t="shared" si="21"/>
        <v>64464700180</v>
      </c>
    </row>
    <row r="691" spans="1:10" x14ac:dyDescent="0.3">
      <c r="A691" t="str">
        <f>IF(D691="","",VLOOKUP(D691,'Source CC List'!B:C,2,FALSE))</f>
        <v>6446510</v>
      </c>
      <c r="B691" t="str">
        <f t="shared" si="20"/>
        <v>64465100180</v>
      </c>
      <c r="C691">
        <v>2026</v>
      </c>
      <c r="D691" s="2" t="s">
        <v>588</v>
      </c>
      <c r="E691" s="2" t="s">
        <v>159</v>
      </c>
      <c r="F691" t="s">
        <v>160</v>
      </c>
      <c r="G691">
        <v>6</v>
      </c>
      <c r="H691">
        <v>4436692.3099999996</v>
      </c>
      <c r="I691" t="str">
        <f>IF(D691="","",VLOOKUP(D691,'Source CC List'!B:C,2,FALSE))</f>
        <v>6446510</v>
      </c>
      <c r="J691" t="str">
        <f t="shared" si="21"/>
        <v>64465100180</v>
      </c>
    </row>
    <row r="692" spans="1:10" x14ac:dyDescent="0.3">
      <c r="A692" t="str">
        <f>IF(D692="","",VLOOKUP(D692,'Source CC List'!B:C,2,FALSE))</f>
        <v>6446520</v>
      </c>
      <c r="B692" t="str">
        <f t="shared" si="20"/>
        <v>64465200180</v>
      </c>
      <c r="C692">
        <v>2026</v>
      </c>
      <c r="D692" s="2" t="s">
        <v>589</v>
      </c>
      <c r="E692" s="2" t="s">
        <v>159</v>
      </c>
      <c r="F692" t="s">
        <v>160</v>
      </c>
      <c r="G692">
        <v>6</v>
      </c>
      <c r="H692">
        <v>3636866.99</v>
      </c>
      <c r="I692" t="str">
        <f>IF(D692="","",VLOOKUP(D692,'Source CC List'!B:C,2,FALSE))</f>
        <v>6446520</v>
      </c>
      <c r="J692" t="str">
        <f t="shared" si="21"/>
        <v>64465200180</v>
      </c>
    </row>
    <row r="693" spans="1:10" x14ac:dyDescent="0.3">
      <c r="A693" t="str">
        <f>IF(D693="","",VLOOKUP(D693,'Source CC List'!B:C,2,FALSE))</f>
        <v>6446530</v>
      </c>
      <c r="B693" t="str">
        <f t="shared" si="20"/>
        <v>64465300186</v>
      </c>
      <c r="C693">
        <v>2026</v>
      </c>
      <c r="D693" s="2" t="s">
        <v>590</v>
      </c>
      <c r="E693" s="2" t="s">
        <v>190</v>
      </c>
      <c r="F693" t="s">
        <v>160</v>
      </c>
      <c r="G693">
        <v>6</v>
      </c>
      <c r="H693">
        <v>24575.9</v>
      </c>
      <c r="I693" t="str">
        <f>IF(D693="","",VLOOKUP(D693,'Source CC List'!B:C,2,FALSE))</f>
        <v>6446530</v>
      </c>
      <c r="J693" t="str">
        <f t="shared" si="21"/>
        <v>64465300186</v>
      </c>
    </row>
    <row r="694" spans="1:10" x14ac:dyDescent="0.3">
      <c r="A694" t="str">
        <f>IF(D694="","",VLOOKUP(D694,'Source CC List'!B:C,2,FALSE))</f>
        <v>6446530</v>
      </c>
      <c r="B694" t="str">
        <f t="shared" si="20"/>
        <v>64465300180</v>
      </c>
      <c r="C694">
        <v>2026</v>
      </c>
      <c r="D694" s="2" t="s">
        <v>590</v>
      </c>
      <c r="E694" s="2" t="s">
        <v>159</v>
      </c>
      <c r="F694" t="s">
        <v>160</v>
      </c>
      <c r="G694">
        <v>6</v>
      </c>
      <c r="H694">
        <v>2579326.2599999998</v>
      </c>
      <c r="I694" t="str">
        <f>IF(D694="","",VLOOKUP(D694,'Source CC List'!B:C,2,FALSE))</f>
        <v>6446530</v>
      </c>
      <c r="J694" t="str">
        <f t="shared" si="21"/>
        <v>64465300180</v>
      </c>
    </row>
    <row r="695" spans="1:10" x14ac:dyDescent="0.3">
      <c r="A695" t="str">
        <f>IF(D695="","",VLOOKUP(D695,'Source CC List'!B:C,2,FALSE))</f>
        <v>6446550</v>
      </c>
      <c r="B695" t="str">
        <f t="shared" si="20"/>
        <v>64465500186</v>
      </c>
      <c r="C695">
        <v>2026</v>
      </c>
      <c r="D695" s="2" t="s">
        <v>591</v>
      </c>
      <c r="E695" s="2" t="s">
        <v>190</v>
      </c>
      <c r="F695" t="s">
        <v>160</v>
      </c>
      <c r="G695">
        <v>6</v>
      </c>
      <c r="H695">
        <v>172192.05</v>
      </c>
      <c r="I695" t="str">
        <f>IF(D695="","",VLOOKUP(D695,'Source CC List'!B:C,2,FALSE))</f>
        <v>6446550</v>
      </c>
      <c r="J695" t="str">
        <f t="shared" si="21"/>
        <v>64465500186</v>
      </c>
    </row>
    <row r="696" spans="1:10" x14ac:dyDescent="0.3">
      <c r="A696" t="str">
        <f>IF(D696="","",VLOOKUP(D696,'Source CC List'!B:C,2,FALSE))</f>
        <v>6446550</v>
      </c>
      <c r="B696" t="str">
        <f t="shared" si="20"/>
        <v>64465500180</v>
      </c>
      <c r="C696">
        <v>2026</v>
      </c>
      <c r="D696" s="2" t="s">
        <v>591</v>
      </c>
      <c r="E696" s="2" t="s">
        <v>159</v>
      </c>
      <c r="F696" t="s">
        <v>160</v>
      </c>
      <c r="G696">
        <v>6</v>
      </c>
      <c r="H696">
        <v>6161489.2999999998</v>
      </c>
      <c r="I696" t="str">
        <f>IF(D696="","",VLOOKUP(D696,'Source CC List'!B:C,2,FALSE))</f>
        <v>6446550</v>
      </c>
      <c r="J696" t="str">
        <f t="shared" si="21"/>
        <v>64465500180</v>
      </c>
    </row>
    <row r="697" spans="1:10" x14ac:dyDescent="0.3">
      <c r="A697" t="str">
        <f>IF(D697="","",VLOOKUP(D697,'Source CC List'!B:C,2,FALSE))</f>
        <v>6446560</v>
      </c>
      <c r="B697" t="str">
        <f t="shared" si="20"/>
        <v>64465600186</v>
      </c>
      <c r="C697">
        <v>2026</v>
      </c>
      <c r="D697" s="2" t="s">
        <v>592</v>
      </c>
      <c r="E697" s="2" t="s">
        <v>190</v>
      </c>
      <c r="F697" t="s">
        <v>160</v>
      </c>
      <c r="G697">
        <v>6</v>
      </c>
      <c r="H697">
        <v>190372.68</v>
      </c>
      <c r="I697" t="str">
        <f>IF(D697="","",VLOOKUP(D697,'Source CC List'!B:C,2,FALSE))</f>
        <v>6446560</v>
      </c>
      <c r="J697" t="str">
        <f t="shared" si="21"/>
        <v>64465600186</v>
      </c>
    </row>
    <row r="698" spans="1:10" x14ac:dyDescent="0.3">
      <c r="A698" t="str">
        <f>IF(D698="","",VLOOKUP(D698,'Source CC List'!B:C,2,FALSE))</f>
        <v>6446560</v>
      </c>
      <c r="B698" t="str">
        <f t="shared" si="20"/>
        <v>64465600180</v>
      </c>
      <c r="C698">
        <v>2026</v>
      </c>
      <c r="D698" s="2" t="s">
        <v>592</v>
      </c>
      <c r="E698" s="2" t="s">
        <v>159</v>
      </c>
      <c r="F698" t="s">
        <v>160</v>
      </c>
      <c r="G698">
        <v>6</v>
      </c>
      <c r="H698">
        <v>2998672.11</v>
      </c>
      <c r="I698" t="str">
        <f>IF(D698="","",VLOOKUP(D698,'Source CC List'!B:C,2,FALSE))</f>
        <v>6446560</v>
      </c>
      <c r="J698" t="str">
        <f t="shared" si="21"/>
        <v>64465600180</v>
      </c>
    </row>
    <row r="699" spans="1:10" x14ac:dyDescent="0.3">
      <c r="A699" t="str">
        <f>IF(D699="","",VLOOKUP(D699,'Source CC List'!B:C,2,FALSE))</f>
        <v>6446560</v>
      </c>
      <c r="B699" t="str">
        <f t="shared" si="20"/>
        <v>64465600287</v>
      </c>
      <c r="C699">
        <v>2026</v>
      </c>
      <c r="D699" s="2" t="s">
        <v>592</v>
      </c>
      <c r="E699" s="2" t="s">
        <v>175</v>
      </c>
      <c r="F699" t="s">
        <v>160</v>
      </c>
      <c r="G699">
        <v>6</v>
      </c>
      <c r="H699">
        <v>5720481.04</v>
      </c>
      <c r="I699" t="str">
        <f>IF(D699="","",VLOOKUP(D699,'Source CC List'!B:C,2,FALSE))</f>
        <v>6446560</v>
      </c>
      <c r="J699" t="str">
        <f t="shared" si="21"/>
        <v>64465600287</v>
      </c>
    </row>
    <row r="700" spans="1:10" x14ac:dyDescent="0.3">
      <c r="A700" t="str">
        <f>IF(D700="","",VLOOKUP(D700,'Source CC List'!B:C,2,FALSE))</f>
        <v>6520004</v>
      </c>
      <c r="B700" t="str">
        <f t="shared" si="20"/>
        <v>65200041182</v>
      </c>
      <c r="C700">
        <v>2026</v>
      </c>
      <c r="D700" s="2" t="s">
        <v>593</v>
      </c>
      <c r="E700" s="2" t="s">
        <v>219</v>
      </c>
      <c r="F700" t="s">
        <v>160</v>
      </c>
      <c r="G700">
        <v>6</v>
      </c>
      <c r="H700">
        <v>103974.7</v>
      </c>
      <c r="I700" t="str">
        <f>IF(D700="","",VLOOKUP(D700,'Source CC List'!B:C,2,FALSE))</f>
        <v>6520004</v>
      </c>
      <c r="J700" t="str">
        <f t="shared" si="21"/>
        <v>65200041182</v>
      </c>
    </row>
    <row r="701" spans="1:10" x14ac:dyDescent="0.3">
      <c r="A701" t="str">
        <f>IF(D701="","",VLOOKUP(D701,'Source CC List'!B:C,2,FALSE))</f>
        <v>6530419</v>
      </c>
      <c r="B701" t="str">
        <f t="shared" si="20"/>
        <v>65304190180</v>
      </c>
      <c r="C701">
        <v>2026</v>
      </c>
      <c r="D701" s="2" t="s">
        <v>594</v>
      </c>
      <c r="E701" s="2" t="s">
        <v>159</v>
      </c>
      <c r="F701" t="s">
        <v>160</v>
      </c>
      <c r="G701">
        <v>6</v>
      </c>
      <c r="H701">
        <v>297399.18</v>
      </c>
      <c r="I701" t="str">
        <f>IF(D701="","",VLOOKUP(D701,'Source CC List'!B:C,2,FALSE))</f>
        <v>6530419</v>
      </c>
      <c r="J701" t="str">
        <f t="shared" si="21"/>
        <v>65304190180</v>
      </c>
    </row>
    <row r="702" spans="1:10" x14ac:dyDescent="0.3">
      <c r="A702" t="str">
        <f>IF(D702="","",VLOOKUP(D702,'Source CC List'!B:C,2,FALSE))</f>
        <v>6530838</v>
      </c>
      <c r="B702" t="str">
        <f t="shared" si="20"/>
        <v>65308380283</v>
      </c>
      <c r="C702">
        <v>2026</v>
      </c>
      <c r="D702" s="2" t="s">
        <v>595</v>
      </c>
      <c r="E702" s="2" t="s">
        <v>167</v>
      </c>
      <c r="F702" t="s">
        <v>160</v>
      </c>
      <c r="G702">
        <v>6</v>
      </c>
      <c r="H702">
        <v>23795.29</v>
      </c>
      <c r="I702" t="str">
        <f>IF(D702="","",VLOOKUP(D702,'Source CC List'!B:C,2,FALSE))</f>
        <v>6530838</v>
      </c>
      <c r="J702" t="str">
        <f t="shared" si="21"/>
        <v>65308380283</v>
      </c>
    </row>
    <row r="703" spans="1:10" x14ac:dyDescent="0.3">
      <c r="A703" t="str">
        <f>IF(D703="","",VLOOKUP(D703,'Source CC List'!B:C,2,FALSE))</f>
        <v>6546590</v>
      </c>
      <c r="B703" t="str">
        <f t="shared" si="20"/>
        <v>65465900180</v>
      </c>
      <c r="C703">
        <v>2026</v>
      </c>
      <c r="D703" s="2" t="s">
        <v>596</v>
      </c>
      <c r="E703" s="2" t="s">
        <v>159</v>
      </c>
      <c r="F703" t="s">
        <v>160</v>
      </c>
      <c r="G703">
        <v>6</v>
      </c>
      <c r="H703">
        <v>1208295.52</v>
      </c>
      <c r="I703" t="str">
        <f>IF(D703="","",VLOOKUP(D703,'Source CC List'!B:C,2,FALSE))</f>
        <v>6546590</v>
      </c>
      <c r="J703" t="str">
        <f t="shared" si="21"/>
        <v>65465900180</v>
      </c>
    </row>
    <row r="704" spans="1:10" x14ac:dyDescent="0.3">
      <c r="A704" t="str">
        <f>IF(D704="","",VLOOKUP(D704,'Source CC List'!B:C,2,FALSE))</f>
        <v>6546600</v>
      </c>
      <c r="B704" t="str">
        <f t="shared" si="20"/>
        <v>65466000180</v>
      </c>
      <c r="C704">
        <v>2026</v>
      </c>
      <c r="D704" s="2" t="s">
        <v>597</v>
      </c>
      <c r="E704" s="2" t="s">
        <v>159</v>
      </c>
      <c r="F704" t="s">
        <v>160</v>
      </c>
      <c r="G704">
        <v>6</v>
      </c>
      <c r="H704">
        <v>2080891.55</v>
      </c>
      <c r="I704" t="str">
        <f>IF(D704="","",VLOOKUP(D704,'Source CC List'!B:C,2,FALSE))</f>
        <v>6546600</v>
      </c>
      <c r="J704" t="str">
        <f t="shared" si="21"/>
        <v>65466000180</v>
      </c>
    </row>
    <row r="705" spans="1:10" x14ac:dyDescent="0.3">
      <c r="A705" t="str">
        <f>IF(D705="","",VLOOKUP(D705,'Source CC List'!B:C,2,FALSE))</f>
        <v>6550188</v>
      </c>
      <c r="B705" t="str">
        <f t="shared" si="20"/>
        <v>65501880180</v>
      </c>
      <c r="C705">
        <v>2026</v>
      </c>
      <c r="D705" s="2" t="s">
        <v>598</v>
      </c>
      <c r="E705" s="2" t="s">
        <v>159</v>
      </c>
      <c r="F705" t="s">
        <v>160</v>
      </c>
      <c r="G705">
        <v>6</v>
      </c>
      <c r="H705">
        <v>27819.39</v>
      </c>
      <c r="I705" t="str">
        <f>IF(D705="","",VLOOKUP(D705,'Source CC List'!B:C,2,FALSE))</f>
        <v>6550188</v>
      </c>
      <c r="J705" t="str">
        <f t="shared" si="21"/>
        <v>65501880180</v>
      </c>
    </row>
    <row r="706" spans="1:10" x14ac:dyDescent="0.3">
      <c r="A706" t="str">
        <f>IF(D706="","",VLOOKUP(D706,'Source CC List'!B:C,2,FALSE))</f>
        <v>6610000</v>
      </c>
      <c r="B706" t="str">
        <f t="shared" si="20"/>
        <v>66100001185</v>
      </c>
      <c r="C706">
        <v>2026</v>
      </c>
      <c r="D706" s="2" t="s">
        <v>599</v>
      </c>
      <c r="E706" s="2" t="s">
        <v>600</v>
      </c>
      <c r="F706" t="s">
        <v>160</v>
      </c>
      <c r="G706">
        <v>6</v>
      </c>
      <c r="H706">
        <v>195405.47</v>
      </c>
      <c r="I706" t="str">
        <f>IF(D706="","",VLOOKUP(D706,'Source CC List'!B:C,2,FALSE))</f>
        <v>6610000</v>
      </c>
      <c r="J706" t="str">
        <f t="shared" si="21"/>
        <v>66100001185</v>
      </c>
    </row>
    <row r="707" spans="1:10" x14ac:dyDescent="0.3">
      <c r="A707" t="str">
        <f>IF(D707="","",VLOOKUP(D707,'Source CC List'!B:C,2,FALSE))</f>
        <v>6610000</v>
      </c>
      <c r="B707" t="str">
        <f t="shared" ref="B707:B770" si="22">IF(E707="","",CONCATENATE(I707,TEXT(E707,"0000")))</f>
        <v>66100000580</v>
      </c>
      <c r="C707">
        <v>2026</v>
      </c>
      <c r="D707" s="2" t="s">
        <v>599</v>
      </c>
      <c r="E707" s="2" t="s">
        <v>221</v>
      </c>
      <c r="F707" t="s">
        <v>160</v>
      </c>
      <c r="G707">
        <v>6</v>
      </c>
      <c r="H707">
        <v>666612.30000000005</v>
      </c>
      <c r="I707" t="str">
        <f>IF(D707="","",VLOOKUP(D707,'Source CC List'!B:C,2,FALSE))</f>
        <v>6610000</v>
      </c>
      <c r="J707" t="str">
        <f t="shared" ref="J707:J770" si="23">IF(D707="","",CONCATENATE(I707,TEXT(E707,"0000")))</f>
        <v>66100000580</v>
      </c>
    </row>
    <row r="708" spans="1:10" x14ac:dyDescent="0.3">
      <c r="A708" t="str">
        <f>IF(D708="","",VLOOKUP(D708,'Source CC List'!B:C,2,FALSE))</f>
        <v>5045455</v>
      </c>
      <c r="B708" t="str">
        <f t="shared" si="22"/>
        <v>50454550180</v>
      </c>
      <c r="C708">
        <v>2026</v>
      </c>
      <c r="D708" s="2" t="s">
        <v>601</v>
      </c>
      <c r="E708" s="2" t="s">
        <v>159</v>
      </c>
      <c r="F708" t="s">
        <v>160</v>
      </c>
      <c r="G708">
        <v>6</v>
      </c>
      <c r="H708">
        <v>129587.63</v>
      </c>
      <c r="I708" t="str">
        <f>IF(D708="","",VLOOKUP(D708,'Source CC List'!B:C,2,FALSE))</f>
        <v>5045455</v>
      </c>
      <c r="J708" t="str">
        <f t="shared" si="23"/>
        <v>50454550180</v>
      </c>
    </row>
    <row r="709" spans="1:10" x14ac:dyDescent="0.3">
      <c r="A709" t="str">
        <f>IF(D709="","",VLOOKUP(D709,'Source CC List'!B:C,2,FALSE))</f>
        <v>6646620</v>
      </c>
      <c r="B709" t="str">
        <f t="shared" si="22"/>
        <v>66466200180</v>
      </c>
      <c r="C709">
        <v>2026</v>
      </c>
      <c r="D709" s="2" t="s">
        <v>602</v>
      </c>
      <c r="E709" s="2" t="s">
        <v>159</v>
      </c>
      <c r="F709" t="s">
        <v>160</v>
      </c>
      <c r="G709">
        <v>6</v>
      </c>
      <c r="H709">
        <v>626227.9</v>
      </c>
      <c r="I709" t="str">
        <f>IF(D709="","",VLOOKUP(D709,'Source CC List'!B:C,2,FALSE))</f>
        <v>6646620</v>
      </c>
      <c r="J709" t="str">
        <f t="shared" si="23"/>
        <v>66466200180</v>
      </c>
    </row>
    <row r="710" spans="1:10" x14ac:dyDescent="0.3">
      <c r="A710" t="str">
        <f>IF(D710="","",VLOOKUP(D710,'Source CC List'!B:C,2,FALSE))</f>
        <v>6646630</v>
      </c>
      <c r="B710" t="str">
        <f t="shared" si="22"/>
        <v>66466300180</v>
      </c>
      <c r="C710">
        <v>2026</v>
      </c>
      <c r="D710" s="2" t="s">
        <v>603</v>
      </c>
      <c r="E710" s="2" t="s">
        <v>159</v>
      </c>
      <c r="F710" t="s">
        <v>160</v>
      </c>
      <c r="G710">
        <v>6</v>
      </c>
      <c r="H710">
        <v>526123.46</v>
      </c>
      <c r="I710" t="str">
        <f>IF(D710="","",VLOOKUP(D710,'Source CC List'!B:C,2,FALSE))</f>
        <v>6646630</v>
      </c>
      <c r="J710" t="str">
        <f t="shared" si="23"/>
        <v>66466300180</v>
      </c>
    </row>
    <row r="711" spans="1:10" x14ac:dyDescent="0.3">
      <c r="A711" t="str">
        <f>IF(D711="","",VLOOKUP(D711,'Source CC List'!B:C,2,FALSE))</f>
        <v>7547515</v>
      </c>
      <c r="B711" t="str">
        <f t="shared" si="22"/>
        <v>75475150180</v>
      </c>
      <c r="C711">
        <v>2026</v>
      </c>
      <c r="D711" s="2" t="s">
        <v>604</v>
      </c>
      <c r="E711" s="2" t="s">
        <v>159</v>
      </c>
      <c r="F711" t="s">
        <v>160</v>
      </c>
      <c r="G711">
        <v>6</v>
      </c>
      <c r="H711">
        <v>156893.67000000001</v>
      </c>
      <c r="I711" t="str">
        <f>IF(D711="","",VLOOKUP(D711,'Source CC List'!B:C,2,FALSE))</f>
        <v>7547515</v>
      </c>
      <c r="J711" t="str">
        <f t="shared" si="23"/>
        <v>75475150180</v>
      </c>
    </row>
    <row r="712" spans="1:10" x14ac:dyDescent="0.3">
      <c r="A712" t="str">
        <f>IF(D712="","",VLOOKUP(D712,'Source CC List'!B:C,2,FALSE))</f>
        <v>7547515</v>
      </c>
      <c r="B712" t="str">
        <f t="shared" si="22"/>
        <v>75475150186</v>
      </c>
      <c r="C712">
        <v>2026</v>
      </c>
      <c r="D712" s="2" t="s">
        <v>604</v>
      </c>
      <c r="E712" s="2" t="s">
        <v>190</v>
      </c>
      <c r="F712" t="s">
        <v>160</v>
      </c>
      <c r="G712">
        <v>6</v>
      </c>
      <c r="H712">
        <v>5988.82</v>
      </c>
      <c r="I712" t="str">
        <f>IF(D712="","",VLOOKUP(D712,'Source CC List'!B:C,2,FALSE))</f>
        <v>7547515</v>
      </c>
      <c r="J712" t="str">
        <f t="shared" si="23"/>
        <v>75475150186</v>
      </c>
    </row>
    <row r="713" spans="1:10" x14ac:dyDescent="0.3">
      <c r="A713" t="str">
        <f>IF(D713="","",VLOOKUP(D713,'Source CC List'!B:C,2,FALSE))</f>
        <v>6650189</v>
      </c>
      <c r="B713" t="str">
        <f t="shared" si="22"/>
        <v>66501890283</v>
      </c>
      <c r="C713">
        <v>2026</v>
      </c>
      <c r="D713" s="2" t="s">
        <v>605</v>
      </c>
      <c r="E713" s="2" t="s">
        <v>167</v>
      </c>
      <c r="F713" t="s">
        <v>160</v>
      </c>
      <c r="G713">
        <v>6</v>
      </c>
      <c r="H713">
        <v>28359.31</v>
      </c>
      <c r="I713" t="str">
        <f>IF(D713="","",VLOOKUP(D713,'Source CC List'!B:C,2,FALSE))</f>
        <v>6650189</v>
      </c>
      <c r="J713" t="str">
        <f t="shared" si="23"/>
        <v>66501890283</v>
      </c>
    </row>
    <row r="714" spans="1:10" x14ac:dyDescent="0.3">
      <c r="A714" t="str">
        <f>IF(D714="","",VLOOKUP(D714,'Source CC List'!B:C,2,FALSE))</f>
        <v>6650190</v>
      </c>
      <c r="B714" t="str">
        <f t="shared" si="22"/>
        <v>66501900180</v>
      </c>
      <c r="C714">
        <v>2026</v>
      </c>
      <c r="D714" s="2" t="s">
        <v>606</v>
      </c>
      <c r="E714" s="2" t="s">
        <v>159</v>
      </c>
      <c r="F714" t="s">
        <v>160</v>
      </c>
      <c r="G714">
        <v>6</v>
      </c>
      <c r="H714">
        <v>16425.39</v>
      </c>
      <c r="I714" t="str">
        <f>IF(D714="","",VLOOKUP(D714,'Source CC List'!B:C,2,FALSE))</f>
        <v>6650190</v>
      </c>
      <c r="J714" t="str">
        <f t="shared" si="23"/>
        <v>66501900180</v>
      </c>
    </row>
    <row r="715" spans="1:10" x14ac:dyDescent="0.3">
      <c r="A715" t="str">
        <f>IF(D715="","",VLOOKUP(D715,'Source CC List'!B:C,2,FALSE))</f>
        <v>6650191</v>
      </c>
      <c r="B715" t="str">
        <f t="shared" si="22"/>
        <v>66501910180</v>
      </c>
      <c r="C715">
        <v>2026</v>
      </c>
      <c r="D715" s="2" t="s">
        <v>607</v>
      </c>
      <c r="E715" s="2" t="s">
        <v>159</v>
      </c>
      <c r="F715" t="s">
        <v>160</v>
      </c>
      <c r="G715">
        <v>6</v>
      </c>
      <c r="H715">
        <v>79653.25</v>
      </c>
      <c r="I715" t="str">
        <f>IF(D715="","",VLOOKUP(D715,'Source CC List'!B:C,2,FALSE))</f>
        <v>6650191</v>
      </c>
      <c r="J715" t="str">
        <f t="shared" si="23"/>
        <v>66501910180</v>
      </c>
    </row>
    <row r="716" spans="1:10" x14ac:dyDescent="0.3">
      <c r="A716" t="str">
        <f>IF(D716="","",VLOOKUP(D716,'Source CC List'!B:C,2,FALSE))</f>
        <v>6720002</v>
      </c>
      <c r="B716" t="str">
        <f t="shared" si="22"/>
        <v>67200020180</v>
      </c>
      <c r="C716">
        <v>2026</v>
      </c>
      <c r="D716" s="2" t="s">
        <v>608</v>
      </c>
      <c r="E716" s="2" t="s">
        <v>159</v>
      </c>
      <c r="F716" t="s">
        <v>160</v>
      </c>
      <c r="G716">
        <v>6</v>
      </c>
      <c r="H716">
        <v>44994.51</v>
      </c>
      <c r="I716" t="str">
        <f>IF(D716="","",VLOOKUP(D716,'Source CC List'!B:C,2,FALSE))</f>
        <v>6720002</v>
      </c>
      <c r="J716" t="str">
        <f t="shared" si="23"/>
        <v>67200020180</v>
      </c>
    </row>
    <row r="717" spans="1:10" x14ac:dyDescent="0.3">
      <c r="A717" t="str">
        <f>IF(D717="","",VLOOKUP(D717,'Source CC List'!B:C,2,FALSE))</f>
        <v>6730404</v>
      </c>
      <c r="B717" t="str">
        <f t="shared" si="22"/>
        <v>67304040183</v>
      </c>
      <c r="C717">
        <v>2026</v>
      </c>
      <c r="D717" s="2" t="s">
        <v>610</v>
      </c>
      <c r="E717" s="2" t="s">
        <v>170</v>
      </c>
      <c r="F717" t="s">
        <v>160</v>
      </c>
      <c r="G717">
        <v>6</v>
      </c>
      <c r="H717">
        <v>60296.57</v>
      </c>
      <c r="I717" t="str">
        <f>IF(D717="","",VLOOKUP(D717,'Source CC List'!B:C,2,FALSE))</f>
        <v>6730404</v>
      </c>
      <c r="J717" t="str">
        <f t="shared" si="23"/>
        <v>67304040183</v>
      </c>
    </row>
    <row r="718" spans="1:10" x14ac:dyDescent="0.3">
      <c r="A718" t="str">
        <f>IF(D718="","",VLOOKUP(D718,'Source CC List'!B:C,2,FALSE))</f>
        <v>6746705</v>
      </c>
      <c r="B718" t="str">
        <f t="shared" si="22"/>
        <v>67467050180</v>
      </c>
      <c r="C718">
        <v>2026</v>
      </c>
      <c r="D718" s="2" t="s">
        <v>611</v>
      </c>
      <c r="E718" s="2" t="s">
        <v>159</v>
      </c>
      <c r="F718" t="s">
        <v>160</v>
      </c>
      <c r="G718">
        <v>6</v>
      </c>
      <c r="H718">
        <v>2054190.98</v>
      </c>
      <c r="I718" t="str">
        <f>IF(D718="","",VLOOKUP(D718,'Source CC List'!B:C,2,FALSE))</f>
        <v>6746705</v>
      </c>
      <c r="J718" t="str">
        <f t="shared" si="23"/>
        <v>67467050180</v>
      </c>
    </row>
    <row r="719" spans="1:10" x14ac:dyDescent="0.3">
      <c r="A719" t="str">
        <f>IF(D719="","",VLOOKUP(D719,'Source CC List'!B:C,2,FALSE))</f>
        <v>6746715</v>
      </c>
      <c r="B719" t="str">
        <f t="shared" si="22"/>
        <v>67467150180</v>
      </c>
      <c r="C719">
        <v>2026</v>
      </c>
      <c r="D719" s="2" t="s">
        <v>612</v>
      </c>
      <c r="E719" s="2" t="s">
        <v>159</v>
      </c>
      <c r="F719" t="s">
        <v>160</v>
      </c>
      <c r="G719">
        <v>6</v>
      </c>
      <c r="H719">
        <v>3775510.38</v>
      </c>
      <c r="I719" t="str">
        <f>IF(D719="","",VLOOKUP(D719,'Source CC List'!B:C,2,FALSE))</f>
        <v>6746715</v>
      </c>
      <c r="J719" t="str">
        <f t="shared" si="23"/>
        <v>67467150180</v>
      </c>
    </row>
    <row r="720" spans="1:10" x14ac:dyDescent="0.3">
      <c r="A720" t="str">
        <f>IF(D720="","",VLOOKUP(D720,'Source CC List'!B:C,2,FALSE))</f>
        <v>6746750</v>
      </c>
      <c r="B720" t="str">
        <f t="shared" si="22"/>
        <v>67467500180</v>
      </c>
      <c r="C720">
        <v>2026</v>
      </c>
      <c r="D720" s="2" t="s">
        <v>613</v>
      </c>
      <c r="E720" s="2" t="s">
        <v>159</v>
      </c>
      <c r="F720" t="s">
        <v>160</v>
      </c>
      <c r="G720">
        <v>6</v>
      </c>
      <c r="H720">
        <v>413022.17</v>
      </c>
      <c r="I720" t="str">
        <f>IF(D720="","",VLOOKUP(D720,'Source CC List'!B:C,2,FALSE))</f>
        <v>6746750</v>
      </c>
      <c r="J720" t="str">
        <f t="shared" si="23"/>
        <v>67467500180</v>
      </c>
    </row>
    <row r="721" spans="1:10" x14ac:dyDescent="0.3">
      <c r="A721" t="str">
        <f>IF(D721="","",VLOOKUP(D721,'Source CC List'!B:C,2,FALSE))</f>
        <v>6746755</v>
      </c>
      <c r="B721" t="str">
        <f t="shared" si="22"/>
        <v>67467550180</v>
      </c>
      <c r="C721">
        <v>2026</v>
      </c>
      <c r="D721" s="2" t="s">
        <v>614</v>
      </c>
      <c r="E721" s="2" t="s">
        <v>159</v>
      </c>
      <c r="F721" t="s">
        <v>160</v>
      </c>
      <c r="G721">
        <v>6</v>
      </c>
      <c r="H721">
        <v>2151209.5699999998</v>
      </c>
      <c r="I721" t="str">
        <f>IF(D721="","",VLOOKUP(D721,'Source CC List'!B:C,2,FALSE))</f>
        <v>6746755</v>
      </c>
      <c r="J721" t="str">
        <f t="shared" si="23"/>
        <v>67467550180</v>
      </c>
    </row>
    <row r="722" spans="1:10" x14ac:dyDescent="0.3">
      <c r="A722" t="str">
        <f>IF(D722="","",VLOOKUP(D722,'Source CC List'!B:C,2,FALSE))</f>
        <v>6750192</v>
      </c>
      <c r="B722" t="str">
        <f t="shared" si="22"/>
        <v>67501920180</v>
      </c>
      <c r="C722">
        <v>2026</v>
      </c>
      <c r="D722" s="2" t="s">
        <v>10334</v>
      </c>
      <c r="E722" s="2" t="s">
        <v>159</v>
      </c>
      <c r="F722" t="s">
        <v>160</v>
      </c>
      <c r="G722">
        <v>6</v>
      </c>
      <c r="H722">
        <v>108689.72</v>
      </c>
      <c r="I722" t="str">
        <f>IF(D722="","",VLOOKUP(D722,'Source CC List'!B:C,2,FALSE))</f>
        <v>6750192</v>
      </c>
      <c r="J722" t="str">
        <f t="shared" si="23"/>
        <v>67501920180</v>
      </c>
    </row>
    <row r="723" spans="1:10" x14ac:dyDescent="0.3">
      <c r="A723" t="str">
        <f>IF(D723="","",VLOOKUP(D723,'Source CC List'!B:C,2,FALSE))</f>
        <v>6760978</v>
      </c>
      <c r="B723" t="str">
        <f t="shared" si="22"/>
        <v>67609788684</v>
      </c>
      <c r="C723">
        <v>2026</v>
      </c>
      <c r="D723" s="2" t="s">
        <v>615</v>
      </c>
      <c r="E723" s="2" t="s">
        <v>295</v>
      </c>
      <c r="F723" t="s">
        <v>160</v>
      </c>
      <c r="G723">
        <v>6</v>
      </c>
      <c r="H723">
        <v>20827.27</v>
      </c>
      <c r="I723" t="str">
        <f>IF(D723="","",VLOOKUP(D723,'Source CC List'!B:C,2,FALSE))</f>
        <v>6760978</v>
      </c>
      <c r="J723" t="str">
        <f t="shared" si="23"/>
        <v>67609788684</v>
      </c>
    </row>
    <row r="724" spans="1:10" x14ac:dyDescent="0.3">
      <c r="A724" t="str">
        <f>IF(D724="","",VLOOKUP(D724,'Source CC List'!B:C,2,FALSE))</f>
        <v>6830446</v>
      </c>
      <c r="B724" t="str">
        <f t="shared" si="22"/>
        <v>68304460180</v>
      </c>
      <c r="C724">
        <v>2026</v>
      </c>
      <c r="D724" s="2" t="s">
        <v>10363</v>
      </c>
      <c r="E724" s="2" t="s">
        <v>159</v>
      </c>
      <c r="F724" t="s">
        <v>160</v>
      </c>
      <c r="G724">
        <v>6</v>
      </c>
      <c r="H724">
        <v>105582</v>
      </c>
      <c r="I724" t="str">
        <f>IF(D724="","",VLOOKUP(D724,'Source CC List'!B:C,2,FALSE))</f>
        <v>6830446</v>
      </c>
      <c r="J724" t="str">
        <f t="shared" si="23"/>
        <v>68304460180</v>
      </c>
    </row>
    <row r="725" spans="1:10" x14ac:dyDescent="0.3">
      <c r="A725" t="str">
        <f>IF(D725="","",VLOOKUP(D725,'Source CC List'!B:C,2,FALSE))</f>
        <v>6846795</v>
      </c>
      <c r="B725" t="str">
        <f t="shared" si="22"/>
        <v>68467950180</v>
      </c>
      <c r="C725">
        <v>2026</v>
      </c>
      <c r="D725" s="2" t="s">
        <v>617</v>
      </c>
      <c r="E725" s="2" t="s">
        <v>159</v>
      </c>
      <c r="F725" t="s">
        <v>160</v>
      </c>
      <c r="G725">
        <v>6</v>
      </c>
      <c r="H725">
        <v>348383.43</v>
      </c>
      <c r="I725" t="str">
        <f>IF(D725="","",VLOOKUP(D725,'Source CC List'!B:C,2,FALSE))</f>
        <v>6846795</v>
      </c>
      <c r="J725" t="str">
        <f t="shared" si="23"/>
        <v>68467950180</v>
      </c>
    </row>
    <row r="726" spans="1:10" x14ac:dyDescent="0.3">
      <c r="A726" t="str">
        <f>IF(D726="","",VLOOKUP(D726,'Source CC List'!B:C,2,FALSE))</f>
        <v>6846805</v>
      </c>
      <c r="B726" t="str">
        <f t="shared" si="22"/>
        <v>68468050180</v>
      </c>
      <c r="C726">
        <v>2026</v>
      </c>
      <c r="D726" s="2" t="s">
        <v>618</v>
      </c>
      <c r="E726" s="2" t="s">
        <v>159</v>
      </c>
      <c r="F726" t="s">
        <v>160</v>
      </c>
      <c r="G726">
        <v>6</v>
      </c>
      <c r="H726">
        <v>296209.90000000002</v>
      </c>
      <c r="I726" t="str">
        <f>IF(D726="","",VLOOKUP(D726,'Source CC List'!B:C,2,FALSE))</f>
        <v>6846805</v>
      </c>
      <c r="J726" t="str">
        <f t="shared" si="23"/>
        <v>68468050180</v>
      </c>
    </row>
    <row r="727" spans="1:10" x14ac:dyDescent="0.3">
      <c r="A727" t="str">
        <f>IF(D727="","",VLOOKUP(D727,'Source CC List'!B:C,2,FALSE))</f>
        <v>6846820</v>
      </c>
      <c r="B727" t="str">
        <f t="shared" si="22"/>
        <v>68468200180</v>
      </c>
      <c r="C727">
        <v>2026</v>
      </c>
      <c r="D727" s="2" t="s">
        <v>619</v>
      </c>
      <c r="E727" s="2" t="s">
        <v>159</v>
      </c>
      <c r="F727" t="s">
        <v>160</v>
      </c>
      <c r="G727">
        <v>6</v>
      </c>
      <c r="H727">
        <v>835943.75</v>
      </c>
      <c r="I727" t="str">
        <f>IF(D727="","",VLOOKUP(D727,'Source CC List'!B:C,2,FALSE))</f>
        <v>6846820</v>
      </c>
      <c r="J727" t="str">
        <f t="shared" si="23"/>
        <v>68468200180</v>
      </c>
    </row>
    <row r="728" spans="1:10" x14ac:dyDescent="0.3">
      <c r="A728" t="str">
        <f>IF(D728="","",VLOOKUP(D728,'Source CC List'!B:C,2,FALSE))</f>
        <v>6846825</v>
      </c>
      <c r="B728" t="str">
        <f t="shared" si="22"/>
        <v>68468250180</v>
      </c>
      <c r="C728">
        <v>2026</v>
      </c>
      <c r="D728" s="2" t="s">
        <v>620</v>
      </c>
      <c r="E728" s="2" t="s">
        <v>159</v>
      </c>
      <c r="F728" t="s">
        <v>160</v>
      </c>
      <c r="G728">
        <v>6</v>
      </c>
      <c r="H728">
        <v>1608413.57</v>
      </c>
      <c r="I728" t="str">
        <f>IF(D728="","",VLOOKUP(D728,'Source CC List'!B:C,2,FALSE))</f>
        <v>6846825</v>
      </c>
      <c r="J728" t="str">
        <f t="shared" si="23"/>
        <v>68468250180</v>
      </c>
    </row>
    <row r="729" spans="1:10" x14ac:dyDescent="0.3">
      <c r="A729" t="str">
        <f>IF(D729="","",VLOOKUP(D729,'Source CC List'!B:C,2,FALSE))</f>
        <v>6846835</v>
      </c>
      <c r="B729" t="str">
        <f t="shared" si="22"/>
        <v>68468350180</v>
      </c>
      <c r="C729">
        <v>2026</v>
      </c>
      <c r="D729" s="2" t="s">
        <v>621</v>
      </c>
      <c r="E729" s="2" t="s">
        <v>159</v>
      </c>
      <c r="F729" t="s">
        <v>160</v>
      </c>
      <c r="G729">
        <v>6</v>
      </c>
      <c r="H729">
        <v>758327.07</v>
      </c>
      <c r="I729" t="str">
        <f>IF(D729="","",VLOOKUP(D729,'Source CC List'!B:C,2,FALSE))</f>
        <v>6846835</v>
      </c>
      <c r="J729" t="str">
        <f t="shared" si="23"/>
        <v>68468350180</v>
      </c>
    </row>
    <row r="730" spans="1:10" x14ac:dyDescent="0.3">
      <c r="A730" t="str">
        <f>IF(D730="","",VLOOKUP(D730,'Source CC List'!B:C,2,FALSE))</f>
        <v>1541560</v>
      </c>
      <c r="B730" t="str">
        <f t="shared" si="22"/>
        <v>15415600180</v>
      </c>
      <c r="C730">
        <v>2026</v>
      </c>
      <c r="D730" s="2" t="s">
        <v>622</v>
      </c>
      <c r="E730" s="2" t="s">
        <v>159</v>
      </c>
      <c r="F730" t="s">
        <v>160</v>
      </c>
      <c r="G730">
        <v>6</v>
      </c>
      <c r="H730">
        <v>501544.5</v>
      </c>
      <c r="I730" t="str">
        <f>IF(D730="","",VLOOKUP(D730,'Source CC List'!B:C,2,FALSE))</f>
        <v>1541560</v>
      </c>
      <c r="J730" t="str">
        <f t="shared" si="23"/>
        <v>15415600180</v>
      </c>
    </row>
    <row r="731" spans="1:10" x14ac:dyDescent="0.3">
      <c r="A731" t="str">
        <f>IF(D731="","",VLOOKUP(D731,'Source CC List'!B:C,2,FALSE))</f>
        <v>6946865</v>
      </c>
      <c r="B731" t="str">
        <f t="shared" si="22"/>
        <v>69468650180</v>
      </c>
      <c r="C731">
        <v>2026</v>
      </c>
      <c r="D731" s="2" t="s">
        <v>623</v>
      </c>
      <c r="E731" s="2" t="s">
        <v>159</v>
      </c>
      <c r="F731" t="s">
        <v>160</v>
      </c>
      <c r="G731">
        <v>6</v>
      </c>
      <c r="H731">
        <v>878166.38</v>
      </c>
      <c r="I731" t="str">
        <f>IF(D731="","",VLOOKUP(D731,'Source CC List'!B:C,2,FALSE))</f>
        <v>6946865</v>
      </c>
      <c r="J731" t="str">
        <f t="shared" si="23"/>
        <v>69468650180</v>
      </c>
    </row>
    <row r="732" spans="1:10" x14ac:dyDescent="0.3">
      <c r="A732" t="str">
        <f>IF(D732="","",VLOOKUP(D732,'Source CC List'!B:C,2,FALSE))</f>
        <v>6946895</v>
      </c>
      <c r="B732" t="str">
        <f t="shared" si="22"/>
        <v>69468950180</v>
      </c>
      <c r="C732">
        <v>2026</v>
      </c>
      <c r="D732" s="2" t="s">
        <v>624</v>
      </c>
      <c r="E732" s="2" t="s">
        <v>159</v>
      </c>
      <c r="F732" t="s">
        <v>160</v>
      </c>
      <c r="G732">
        <v>6</v>
      </c>
      <c r="H732">
        <v>1374511.4</v>
      </c>
      <c r="I732" t="str">
        <f>IF(D732="","",VLOOKUP(D732,'Source CC List'!B:C,2,FALSE))</f>
        <v>6946895</v>
      </c>
      <c r="J732" t="str">
        <f t="shared" si="23"/>
        <v>69468950180</v>
      </c>
    </row>
    <row r="733" spans="1:10" x14ac:dyDescent="0.3">
      <c r="A733" t="str">
        <f>IF(D733="","",VLOOKUP(D733,'Source CC List'!B:C,2,FALSE))</f>
        <v>6946900</v>
      </c>
      <c r="B733" t="str">
        <f t="shared" si="22"/>
        <v>69469000180</v>
      </c>
      <c r="C733">
        <v>2026</v>
      </c>
      <c r="D733" s="2" t="s">
        <v>625</v>
      </c>
      <c r="E733" s="2" t="s">
        <v>159</v>
      </c>
      <c r="F733" t="s">
        <v>160</v>
      </c>
      <c r="G733">
        <v>6</v>
      </c>
      <c r="H733">
        <v>672654.16</v>
      </c>
      <c r="I733" t="str">
        <f>IF(D733="","",VLOOKUP(D733,'Source CC List'!B:C,2,FALSE))</f>
        <v>6946900</v>
      </c>
      <c r="J733" t="str">
        <f t="shared" si="23"/>
        <v>69469000180</v>
      </c>
    </row>
    <row r="734" spans="1:10" x14ac:dyDescent="0.3">
      <c r="A734" t="str">
        <f>IF(D734="","",VLOOKUP(D734,'Source CC List'!B:C,2,FALSE))</f>
        <v>6946910</v>
      </c>
      <c r="B734" t="str">
        <f t="shared" si="22"/>
        <v>69469100180</v>
      </c>
      <c r="C734">
        <v>2026</v>
      </c>
      <c r="D734" s="2" t="s">
        <v>626</v>
      </c>
      <c r="E734" s="2" t="s">
        <v>159</v>
      </c>
      <c r="F734" t="s">
        <v>160</v>
      </c>
      <c r="G734">
        <v>6</v>
      </c>
      <c r="H734">
        <v>868906.94</v>
      </c>
      <c r="I734" t="str">
        <f>IF(D734="","",VLOOKUP(D734,'Source CC List'!B:C,2,FALSE))</f>
        <v>6946910</v>
      </c>
      <c r="J734" t="str">
        <f t="shared" si="23"/>
        <v>69469100180</v>
      </c>
    </row>
    <row r="735" spans="1:10" x14ac:dyDescent="0.3">
      <c r="A735" t="str">
        <f>IF(D735="","",VLOOKUP(D735,'Source CC List'!B:C,2,FALSE))</f>
        <v>6950199</v>
      </c>
      <c r="B735" t="str">
        <f t="shared" si="22"/>
        <v>69501990180</v>
      </c>
      <c r="C735">
        <v>2026</v>
      </c>
      <c r="D735" s="2" t="s">
        <v>9313</v>
      </c>
      <c r="E735" s="2" t="s">
        <v>159</v>
      </c>
      <c r="F735" t="s">
        <v>160</v>
      </c>
      <c r="G735">
        <v>6</v>
      </c>
      <c r="H735">
        <v>205637.55</v>
      </c>
      <c r="I735" t="str">
        <f>IF(D735="","",VLOOKUP(D735,'Source CC List'!B:C,2,FALSE))</f>
        <v>6950199</v>
      </c>
      <c r="J735" t="str">
        <f t="shared" si="23"/>
        <v>69501990180</v>
      </c>
    </row>
    <row r="736" spans="1:10" x14ac:dyDescent="0.3">
      <c r="A736" t="str">
        <f>IF(D736="","",VLOOKUP(D736,'Source CC List'!B:C,2,FALSE))</f>
        <v>7010000</v>
      </c>
      <c r="B736" t="str">
        <f t="shared" si="22"/>
        <v>70100000181</v>
      </c>
      <c r="C736">
        <v>2026</v>
      </c>
      <c r="D736" s="2" t="s">
        <v>627</v>
      </c>
      <c r="E736" s="2" t="s">
        <v>185</v>
      </c>
      <c r="F736" t="s">
        <v>160</v>
      </c>
      <c r="G736">
        <v>6</v>
      </c>
      <c r="H736">
        <v>138771.76</v>
      </c>
      <c r="I736" t="str">
        <f>IF(D736="","",VLOOKUP(D736,'Source CC List'!B:C,2,FALSE))</f>
        <v>7010000</v>
      </c>
      <c r="J736" t="str">
        <f t="shared" si="23"/>
        <v>70100000181</v>
      </c>
    </row>
    <row r="737" spans="1:10" x14ac:dyDescent="0.3">
      <c r="A737" t="str">
        <f>IF(D737="","",VLOOKUP(D737,'Source CC List'!B:C,2,FALSE))</f>
        <v>7030420</v>
      </c>
      <c r="B737" t="str">
        <f t="shared" si="22"/>
        <v>70304200181</v>
      </c>
      <c r="C737">
        <v>2026</v>
      </c>
      <c r="D737" s="2" t="s">
        <v>629</v>
      </c>
      <c r="E737" s="2" t="s">
        <v>185</v>
      </c>
      <c r="F737" t="s">
        <v>160</v>
      </c>
      <c r="G737">
        <v>6</v>
      </c>
      <c r="H737">
        <v>55017.120000000003</v>
      </c>
      <c r="I737" t="str">
        <f>IF(D737="","",VLOOKUP(D737,'Source CC List'!B:C,2,FALSE))</f>
        <v>7030420</v>
      </c>
      <c r="J737" t="str">
        <f t="shared" si="23"/>
        <v>70304200181</v>
      </c>
    </row>
    <row r="738" spans="1:10" x14ac:dyDescent="0.3">
      <c r="A738" t="str">
        <f>IF(D738="","",VLOOKUP(D738,'Source CC List'!B:C,2,FALSE))</f>
        <v>7030420</v>
      </c>
      <c r="B738" t="str">
        <f t="shared" si="22"/>
        <v>70304200182</v>
      </c>
      <c r="C738">
        <v>2026</v>
      </c>
      <c r="D738" s="2" t="s">
        <v>629</v>
      </c>
      <c r="E738" s="2" t="s">
        <v>179</v>
      </c>
      <c r="F738" t="s">
        <v>160</v>
      </c>
      <c r="G738">
        <v>6</v>
      </c>
      <c r="H738">
        <v>31353.46</v>
      </c>
      <c r="I738" t="str">
        <f>IF(D738="","",VLOOKUP(D738,'Source CC List'!B:C,2,FALSE))</f>
        <v>7030420</v>
      </c>
      <c r="J738" t="str">
        <f t="shared" si="23"/>
        <v>70304200182</v>
      </c>
    </row>
    <row r="739" spans="1:10" x14ac:dyDescent="0.3">
      <c r="A739" t="str">
        <f>IF(D739="","",VLOOKUP(D739,'Source CC List'!B:C,2,FALSE))</f>
        <v>7030420</v>
      </c>
      <c r="B739" t="str">
        <f t="shared" si="22"/>
        <v>70304200183</v>
      </c>
      <c r="C739">
        <v>2026</v>
      </c>
      <c r="D739" s="2" t="s">
        <v>629</v>
      </c>
      <c r="E739" s="2" t="s">
        <v>170</v>
      </c>
      <c r="F739" t="s">
        <v>160</v>
      </c>
      <c r="G739">
        <v>6</v>
      </c>
      <c r="H739">
        <v>39738.050000000003</v>
      </c>
      <c r="I739" t="str">
        <f>IF(D739="","",VLOOKUP(D739,'Source CC List'!B:C,2,FALSE))</f>
        <v>7030420</v>
      </c>
      <c r="J739" t="str">
        <f t="shared" si="23"/>
        <v>70304200183</v>
      </c>
    </row>
    <row r="740" spans="1:10" x14ac:dyDescent="0.3">
      <c r="A740" t="str">
        <f>IF(D740="","",VLOOKUP(D740,'Source CC List'!B:C,2,FALSE))</f>
        <v>7030420</v>
      </c>
      <c r="B740" t="str">
        <f t="shared" si="22"/>
        <v>70304200184</v>
      </c>
      <c r="C740">
        <v>2026</v>
      </c>
      <c r="D740" s="2" t="s">
        <v>629</v>
      </c>
      <c r="E740" s="2" t="s">
        <v>171</v>
      </c>
      <c r="F740" t="s">
        <v>160</v>
      </c>
      <c r="G740">
        <v>6</v>
      </c>
      <c r="H740">
        <v>39737.839999999997</v>
      </c>
      <c r="I740" t="str">
        <f>IF(D740="","",VLOOKUP(D740,'Source CC List'!B:C,2,FALSE))</f>
        <v>7030420</v>
      </c>
      <c r="J740" t="str">
        <f t="shared" si="23"/>
        <v>70304200184</v>
      </c>
    </row>
    <row r="741" spans="1:10" x14ac:dyDescent="0.3">
      <c r="A741" t="str">
        <f>IF(D741="","",VLOOKUP(D741,'Source CC List'!B:C,2,FALSE))</f>
        <v>7030420</v>
      </c>
      <c r="B741" t="str">
        <f t="shared" si="22"/>
        <v>70304200185</v>
      </c>
      <c r="C741">
        <v>2026</v>
      </c>
      <c r="D741" s="2" t="s">
        <v>629</v>
      </c>
      <c r="E741" s="2" t="s">
        <v>194</v>
      </c>
      <c r="F741" t="s">
        <v>160</v>
      </c>
      <c r="G741">
        <v>6</v>
      </c>
      <c r="H741">
        <v>92331.11</v>
      </c>
      <c r="I741" t="str">
        <f>IF(D741="","",VLOOKUP(D741,'Source CC List'!B:C,2,FALSE))</f>
        <v>7030420</v>
      </c>
      <c r="J741" t="str">
        <f t="shared" si="23"/>
        <v>70304200185</v>
      </c>
    </row>
    <row r="742" spans="1:10" x14ac:dyDescent="0.3">
      <c r="A742" t="str">
        <f>IF(D742="","",VLOOKUP(D742,'Source CC List'!B:C,2,FALSE))</f>
        <v>7030420</v>
      </c>
      <c r="B742" t="str">
        <f t="shared" si="22"/>
        <v>70304200281</v>
      </c>
      <c r="C742">
        <v>2026</v>
      </c>
      <c r="D742" s="2" t="s">
        <v>629</v>
      </c>
      <c r="E742" s="2" t="s">
        <v>367</v>
      </c>
      <c r="F742" t="s">
        <v>160</v>
      </c>
      <c r="G742">
        <v>6</v>
      </c>
      <c r="H742">
        <v>144721.10999999999</v>
      </c>
      <c r="I742" t="str">
        <f>IF(D742="","",VLOOKUP(D742,'Source CC List'!B:C,2,FALSE))</f>
        <v>7030420</v>
      </c>
      <c r="J742" t="str">
        <f t="shared" si="23"/>
        <v>70304200281</v>
      </c>
    </row>
    <row r="743" spans="1:10" x14ac:dyDescent="0.3">
      <c r="A743" t="str">
        <f>IF(D743="","",VLOOKUP(D743,'Source CC List'!B:C,2,FALSE))</f>
        <v>3343455</v>
      </c>
      <c r="B743" t="str">
        <f t="shared" si="22"/>
        <v>33434550180</v>
      </c>
      <c r="C743">
        <v>2026</v>
      </c>
      <c r="D743" s="2" t="s">
        <v>630</v>
      </c>
      <c r="E743" s="2" t="s">
        <v>159</v>
      </c>
      <c r="F743" t="s">
        <v>160</v>
      </c>
      <c r="G743">
        <v>6</v>
      </c>
      <c r="H743">
        <v>615999</v>
      </c>
      <c r="I743" t="str">
        <f>IF(D743="","",VLOOKUP(D743,'Source CC List'!B:C,2,FALSE))</f>
        <v>3343455</v>
      </c>
      <c r="J743" t="str">
        <f t="shared" si="23"/>
        <v>33434550180</v>
      </c>
    </row>
    <row r="744" spans="1:10" x14ac:dyDescent="0.3">
      <c r="A744" t="str">
        <f>IF(D744="","",VLOOKUP(D744,'Source CC List'!B:C,2,FALSE))</f>
        <v>7046995</v>
      </c>
      <c r="B744" t="str">
        <f t="shared" si="22"/>
        <v>70469950180</v>
      </c>
      <c r="C744">
        <v>2026</v>
      </c>
      <c r="D744" s="2" t="s">
        <v>631</v>
      </c>
      <c r="E744" s="2" t="s">
        <v>159</v>
      </c>
      <c r="F744" t="s">
        <v>160</v>
      </c>
      <c r="G744">
        <v>6</v>
      </c>
      <c r="H744">
        <v>1488942.49</v>
      </c>
      <c r="I744" t="str">
        <f>IF(D744="","",VLOOKUP(D744,'Source CC List'!B:C,2,FALSE))</f>
        <v>7046995</v>
      </c>
      <c r="J744" t="str">
        <f t="shared" si="23"/>
        <v>70469950180</v>
      </c>
    </row>
    <row r="745" spans="1:10" x14ac:dyDescent="0.3">
      <c r="A745" t="str">
        <f>IF(D745="","",VLOOKUP(D745,'Source CC List'!B:C,2,FALSE))</f>
        <v>7050202</v>
      </c>
      <c r="B745" t="str">
        <f t="shared" si="22"/>
        <v>70502020180</v>
      </c>
      <c r="C745">
        <v>2026</v>
      </c>
      <c r="D745" s="2" t="s">
        <v>632</v>
      </c>
      <c r="E745" s="2" t="s">
        <v>159</v>
      </c>
      <c r="F745" t="s">
        <v>160</v>
      </c>
      <c r="G745">
        <v>6</v>
      </c>
      <c r="H745">
        <v>110038.57</v>
      </c>
      <c r="I745" t="str">
        <f>IF(D745="","",VLOOKUP(D745,'Source CC List'!B:C,2,FALSE))</f>
        <v>7050202</v>
      </c>
      <c r="J745" t="str">
        <f t="shared" si="23"/>
        <v>70502020180</v>
      </c>
    </row>
    <row r="746" spans="1:10" x14ac:dyDescent="0.3">
      <c r="A746" t="str">
        <f>IF(D746="","",VLOOKUP(D746,'Source CC List'!B:C,2,FALSE))</f>
        <v>7210000</v>
      </c>
      <c r="B746" t="str">
        <f t="shared" si="22"/>
        <v>72100000180</v>
      </c>
      <c r="C746">
        <v>2026</v>
      </c>
      <c r="D746" s="2" t="s">
        <v>10442</v>
      </c>
      <c r="E746" s="2" t="s">
        <v>159</v>
      </c>
      <c r="F746" t="s">
        <v>160</v>
      </c>
      <c r="G746">
        <v>6</v>
      </c>
      <c r="H746">
        <v>287025.93</v>
      </c>
      <c r="I746" t="str">
        <f>IF(D746="","",VLOOKUP(D746,'Source CC List'!B:C,2,FALSE))</f>
        <v>7210000</v>
      </c>
      <c r="J746" t="str">
        <f t="shared" si="23"/>
        <v>72100000180</v>
      </c>
    </row>
    <row r="747" spans="1:10" x14ac:dyDescent="0.3">
      <c r="A747" t="str">
        <f>IF(D747="","",VLOOKUP(D747,'Source CC List'!B:C,2,FALSE))</f>
        <v>7247230</v>
      </c>
      <c r="B747" t="str">
        <f t="shared" si="22"/>
        <v>72472300180</v>
      </c>
      <c r="C747">
        <v>2026</v>
      </c>
      <c r="D747" s="2" t="s">
        <v>633</v>
      </c>
      <c r="E747" s="2" t="s">
        <v>159</v>
      </c>
      <c r="F747" t="s">
        <v>160</v>
      </c>
      <c r="G747">
        <v>6</v>
      </c>
      <c r="H747">
        <v>410812.9</v>
      </c>
      <c r="I747" t="str">
        <f>IF(D747="","",VLOOKUP(D747,'Source CC List'!B:C,2,FALSE))</f>
        <v>7247230</v>
      </c>
      <c r="J747" t="str">
        <f t="shared" si="23"/>
        <v>72472300180</v>
      </c>
    </row>
    <row r="748" spans="1:10" x14ac:dyDescent="0.3">
      <c r="A748" t="str">
        <f>IF(D748="","",VLOOKUP(D748,'Source CC List'!B:C,2,FALSE))</f>
        <v>7247230</v>
      </c>
      <c r="B748" t="str">
        <f t="shared" si="22"/>
        <v>72472300287</v>
      </c>
      <c r="C748">
        <v>2026</v>
      </c>
      <c r="D748" s="2" t="s">
        <v>633</v>
      </c>
      <c r="E748" s="2" t="s">
        <v>175</v>
      </c>
      <c r="F748" t="s">
        <v>160</v>
      </c>
      <c r="G748">
        <v>6</v>
      </c>
      <c r="H748">
        <v>853670.6</v>
      </c>
      <c r="I748" t="str">
        <f>IF(D748="","",VLOOKUP(D748,'Source CC List'!B:C,2,FALSE))</f>
        <v>7247230</v>
      </c>
      <c r="J748" t="str">
        <f t="shared" si="23"/>
        <v>72472300287</v>
      </c>
    </row>
    <row r="749" spans="1:10" x14ac:dyDescent="0.3">
      <c r="A749" t="str">
        <f>IF(D749="","",VLOOKUP(D749,'Source CC List'!B:C,2,FALSE))</f>
        <v>7247255</v>
      </c>
      <c r="B749" t="str">
        <f t="shared" si="22"/>
        <v>72472550180</v>
      </c>
      <c r="C749">
        <v>2026</v>
      </c>
      <c r="D749" s="2" t="s">
        <v>634</v>
      </c>
      <c r="E749" s="2" t="s">
        <v>159</v>
      </c>
      <c r="F749" t="s">
        <v>160</v>
      </c>
      <c r="G749">
        <v>6</v>
      </c>
      <c r="H749">
        <v>1463209.49</v>
      </c>
      <c r="I749" t="str">
        <f>IF(D749="","",VLOOKUP(D749,'Source CC List'!B:C,2,FALSE))</f>
        <v>7247255</v>
      </c>
      <c r="J749" t="str">
        <f t="shared" si="23"/>
        <v>72472550180</v>
      </c>
    </row>
    <row r="750" spans="1:10" x14ac:dyDescent="0.3">
      <c r="A750" t="str">
        <f>IF(D750="","",VLOOKUP(D750,'Source CC List'!B:C,2,FALSE))</f>
        <v>7310000</v>
      </c>
      <c r="B750" t="str">
        <f t="shared" si="22"/>
        <v>73100000280</v>
      </c>
      <c r="C750">
        <v>2026</v>
      </c>
      <c r="D750" s="2" t="s">
        <v>10452</v>
      </c>
      <c r="E750" s="2" t="s">
        <v>436</v>
      </c>
      <c r="F750" t="s">
        <v>160</v>
      </c>
      <c r="G750">
        <v>6</v>
      </c>
      <c r="H750">
        <v>259205.27</v>
      </c>
      <c r="I750" t="str">
        <f>IF(D750="","",VLOOKUP(D750,'Source CC List'!B:C,2,FALSE))</f>
        <v>7310000</v>
      </c>
      <c r="J750" t="str">
        <f t="shared" si="23"/>
        <v>73100000280</v>
      </c>
    </row>
    <row r="751" spans="1:10" x14ac:dyDescent="0.3">
      <c r="A751" t="str">
        <f>IF(D751="","",VLOOKUP(D751,'Source CC List'!B:C,2,FALSE))</f>
        <v>7310000</v>
      </c>
      <c r="B751" t="str">
        <f t="shared" si="22"/>
        <v>73100000180</v>
      </c>
      <c r="C751">
        <v>2026</v>
      </c>
      <c r="D751" s="2" t="s">
        <v>10452</v>
      </c>
      <c r="E751" s="2" t="s">
        <v>159</v>
      </c>
      <c r="F751" t="s">
        <v>160</v>
      </c>
      <c r="G751">
        <v>6</v>
      </c>
      <c r="H751">
        <v>268657.27</v>
      </c>
      <c r="I751" t="str">
        <f>IF(D751="","",VLOOKUP(D751,'Source CC List'!B:C,2,FALSE))</f>
        <v>7310000</v>
      </c>
      <c r="J751" t="str">
        <f t="shared" si="23"/>
        <v>73100000180</v>
      </c>
    </row>
    <row r="752" spans="1:10" x14ac:dyDescent="0.3">
      <c r="A752" t="str">
        <f>IF(D752="","",VLOOKUP(D752,'Source CC List'!B:C,2,FALSE))</f>
        <v>7330308</v>
      </c>
      <c r="B752" t="str">
        <f t="shared" si="22"/>
        <v>73303080185</v>
      </c>
      <c r="C752">
        <v>2026</v>
      </c>
      <c r="D752" s="2" t="s">
        <v>10469</v>
      </c>
      <c r="E752" s="2" t="s">
        <v>194</v>
      </c>
      <c r="F752" t="s">
        <v>160</v>
      </c>
      <c r="G752">
        <v>6</v>
      </c>
      <c r="H752">
        <v>96421.64</v>
      </c>
      <c r="I752" t="str">
        <f>IF(D752="","",VLOOKUP(D752,'Source CC List'!B:C,2,FALSE))</f>
        <v>7330308</v>
      </c>
      <c r="J752" t="str">
        <f t="shared" si="23"/>
        <v>73303080185</v>
      </c>
    </row>
    <row r="753" spans="1:10" x14ac:dyDescent="0.3">
      <c r="A753" t="str">
        <f>IF(D753="","",VLOOKUP(D753,'Source CC List'!B:C,2,FALSE))</f>
        <v>7330308</v>
      </c>
      <c r="B753" t="str">
        <f t="shared" si="22"/>
        <v>73303080181</v>
      </c>
      <c r="C753">
        <v>2026</v>
      </c>
      <c r="D753" s="2" t="s">
        <v>10469</v>
      </c>
      <c r="E753" s="2" t="s">
        <v>185</v>
      </c>
      <c r="F753" t="s">
        <v>160</v>
      </c>
      <c r="G753">
        <v>6</v>
      </c>
      <c r="H753">
        <v>557572.52</v>
      </c>
      <c r="I753" t="str">
        <f>IF(D753="","",VLOOKUP(D753,'Source CC List'!B:C,2,FALSE))</f>
        <v>7330308</v>
      </c>
      <c r="J753" t="str">
        <f t="shared" si="23"/>
        <v>73303080181</v>
      </c>
    </row>
    <row r="754" spans="1:10" x14ac:dyDescent="0.3">
      <c r="A754" t="str">
        <f>IF(D754="","",VLOOKUP(D754,'Source CC List'!B:C,2,FALSE))</f>
        <v>7330308</v>
      </c>
      <c r="B754" t="str">
        <f t="shared" si="22"/>
        <v>73303080180</v>
      </c>
      <c r="C754">
        <v>2026</v>
      </c>
      <c r="D754" s="2" t="s">
        <v>10469</v>
      </c>
      <c r="E754" s="2" t="s">
        <v>159</v>
      </c>
      <c r="F754" t="s">
        <v>160</v>
      </c>
      <c r="G754">
        <v>6</v>
      </c>
      <c r="H754">
        <v>67613.66</v>
      </c>
      <c r="I754" t="str">
        <f>IF(D754="","",VLOOKUP(D754,'Source CC List'!B:C,2,FALSE))</f>
        <v>7330308</v>
      </c>
      <c r="J754" t="str">
        <f t="shared" si="23"/>
        <v>73303080180</v>
      </c>
    </row>
    <row r="755" spans="1:10" x14ac:dyDescent="0.3">
      <c r="A755" t="str">
        <f>IF(D755="","",VLOOKUP(D755,'Source CC List'!B:C,2,FALSE))</f>
        <v>7330308</v>
      </c>
      <c r="B755" t="str">
        <f t="shared" si="22"/>
        <v>73303080183</v>
      </c>
      <c r="C755">
        <v>2026</v>
      </c>
      <c r="D755" s="2" t="s">
        <v>10469</v>
      </c>
      <c r="E755" s="2" t="s">
        <v>170</v>
      </c>
      <c r="F755" t="s">
        <v>160</v>
      </c>
      <c r="G755">
        <v>6</v>
      </c>
      <c r="H755">
        <v>50006.77</v>
      </c>
      <c r="I755" t="str">
        <f>IF(D755="","",VLOOKUP(D755,'Source CC List'!B:C,2,FALSE))</f>
        <v>7330308</v>
      </c>
      <c r="J755" t="str">
        <f t="shared" si="23"/>
        <v>73303080183</v>
      </c>
    </row>
    <row r="756" spans="1:10" x14ac:dyDescent="0.3">
      <c r="A756" t="str">
        <f>IF(D756="","",VLOOKUP(D756,'Source CC List'!B:C,2,FALSE))</f>
        <v>7330308</v>
      </c>
      <c r="B756" t="str">
        <f t="shared" si="22"/>
        <v>73303082482</v>
      </c>
      <c r="C756">
        <v>2026</v>
      </c>
      <c r="D756" s="2" t="s">
        <v>10469</v>
      </c>
      <c r="E756" s="2" t="s">
        <v>806</v>
      </c>
      <c r="F756" t="s">
        <v>160</v>
      </c>
      <c r="G756">
        <v>6</v>
      </c>
      <c r="H756">
        <v>56451.24</v>
      </c>
      <c r="I756" t="str">
        <f>IF(D756="","",VLOOKUP(D756,'Source CC List'!B:C,2,FALSE))</f>
        <v>7330308</v>
      </c>
      <c r="J756" t="str">
        <f t="shared" si="23"/>
        <v>73303082482</v>
      </c>
    </row>
    <row r="757" spans="1:10" x14ac:dyDescent="0.3">
      <c r="A757" t="str">
        <f>IF(D757="","",VLOOKUP(D757,'Source CC List'!B:C,2,FALSE))</f>
        <v>4130703</v>
      </c>
      <c r="B757" t="str">
        <f t="shared" si="22"/>
        <v>41307030180</v>
      </c>
      <c r="C757">
        <v>2026</v>
      </c>
      <c r="D757" s="2" t="s">
        <v>10471</v>
      </c>
      <c r="E757" s="2" t="s">
        <v>159</v>
      </c>
      <c r="F757" t="s">
        <v>160</v>
      </c>
      <c r="G757">
        <v>6</v>
      </c>
      <c r="H757">
        <v>16046.62</v>
      </c>
      <c r="I757" t="str">
        <f>IF(D757="","",VLOOKUP(D757,'Source CC List'!B:C,2,FALSE))</f>
        <v>4130703</v>
      </c>
      <c r="J757" t="str">
        <f t="shared" si="23"/>
        <v>41307030180</v>
      </c>
    </row>
    <row r="758" spans="1:10" x14ac:dyDescent="0.3">
      <c r="A758" t="str">
        <f>IF(D758="","",VLOOKUP(D758,'Source CC List'!B:C,2,FALSE))</f>
        <v>1641655</v>
      </c>
      <c r="B758" t="str">
        <f t="shared" si="22"/>
        <v>16416550180</v>
      </c>
      <c r="C758">
        <v>2026</v>
      </c>
      <c r="D758" s="2" t="s">
        <v>10475</v>
      </c>
      <c r="E758" s="2" t="s">
        <v>159</v>
      </c>
      <c r="F758" t="s">
        <v>160</v>
      </c>
      <c r="G758">
        <v>6</v>
      </c>
      <c r="H758">
        <v>8087.45</v>
      </c>
      <c r="I758" t="str">
        <f>IF(D758="","",VLOOKUP(D758,'Source CC List'!B:C,2,FALSE))</f>
        <v>1641655</v>
      </c>
      <c r="J758" t="str">
        <f t="shared" si="23"/>
        <v>16416550180</v>
      </c>
    </row>
    <row r="759" spans="1:10" x14ac:dyDescent="0.3">
      <c r="A759" t="str">
        <f>IF(D759="","",VLOOKUP(D759,'Source CC List'!B:C,2,FALSE))</f>
        <v>7347285</v>
      </c>
      <c r="B759" t="str">
        <f t="shared" si="22"/>
        <v>73472850180</v>
      </c>
      <c r="C759">
        <v>2026</v>
      </c>
      <c r="D759" s="2" t="s">
        <v>10476</v>
      </c>
      <c r="E759" s="2" t="s">
        <v>159</v>
      </c>
      <c r="F759" t="s">
        <v>160</v>
      </c>
      <c r="G759">
        <v>6</v>
      </c>
      <c r="H759">
        <v>2514249.02</v>
      </c>
      <c r="I759" t="str">
        <f>IF(D759="","",VLOOKUP(D759,'Source CC List'!B:C,2,FALSE))</f>
        <v>7347285</v>
      </c>
      <c r="J759" t="str">
        <f t="shared" si="23"/>
        <v>73472850180</v>
      </c>
    </row>
    <row r="760" spans="1:10" x14ac:dyDescent="0.3">
      <c r="A760" t="str">
        <f>IF(D760="","",VLOOKUP(D760,'Source CC List'!B:C,2,FALSE))</f>
        <v>7347350</v>
      </c>
      <c r="B760" t="str">
        <f t="shared" si="22"/>
        <v>73473500180</v>
      </c>
      <c r="C760">
        <v>2026</v>
      </c>
      <c r="D760" s="2" t="s">
        <v>10477</v>
      </c>
      <c r="E760" s="2" t="s">
        <v>159</v>
      </c>
      <c r="F760" t="s">
        <v>160</v>
      </c>
      <c r="G760">
        <v>6</v>
      </c>
      <c r="H760">
        <v>1550968.15</v>
      </c>
      <c r="I760" t="str">
        <f>IF(D760="","",VLOOKUP(D760,'Source CC List'!B:C,2,FALSE))</f>
        <v>7347350</v>
      </c>
      <c r="J760" t="str">
        <f t="shared" si="23"/>
        <v>73473500180</v>
      </c>
    </row>
    <row r="761" spans="1:10" x14ac:dyDescent="0.3">
      <c r="A761" t="str">
        <f>IF(D761="","",VLOOKUP(D761,'Source CC List'!B:C,2,FALSE))</f>
        <v>7347360</v>
      </c>
      <c r="B761" t="str">
        <f t="shared" si="22"/>
        <v>73473600180</v>
      </c>
      <c r="C761">
        <v>2026</v>
      </c>
      <c r="D761" s="2" t="s">
        <v>10478</v>
      </c>
      <c r="E761" s="2" t="s">
        <v>159</v>
      </c>
      <c r="F761" t="s">
        <v>160</v>
      </c>
      <c r="G761">
        <v>6</v>
      </c>
      <c r="H761">
        <v>862192.39</v>
      </c>
      <c r="I761" t="str">
        <f>IF(D761="","",VLOOKUP(D761,'Source CC List'!B:C,2,FALSE))</f>
        <v>7347360</v>
      </c>
      <c r="J761" t="str">
        <f t="shared" si="23"/>
        <v>73473600180</v>
      </c>
    </row>
    <row r="762" spans="1:10" x14ac:dyDescent="0.3">
      <c r="A762" t="str">
        <f>IF(D762="","",VLOOKUP(D762,'Source CC List'!B:C,2,FALSE))</f>
        <v>7347365</v>
      </c>
      <c r="B762" t="str">
        <f t="shared" si="22"/>
        <v>73473650180</v>
      </c>
      <c r="C762">
        <v>2026</v>
      </c>
      <c r="D762" s="2" t="s">
        <v>10479</v>
      </c>
      <c r="E762" s="2" t="s">
        <v>159</v>
      </c>
      <c r="F762" t="s">
        <v>160</v>
      </c>
      <c r="G762">
        <v>6</v>
      </c>
      <c r="H762">
        <v>5735365.9699999997</v>
      </c>
      <c r="I762" t="str">
        <f>IF(D762="","",VLOOKUP(D762,'Source CC List'!B:C,2,FALSE))</f>
        <v>7347365</v>
      </c>
      <c r="J762" t="str">
        <f t="shared" si="23"/>
        <v>73473650180</v>
      </c>
    </row>
    <row r="763" spans="1:10" x14ac:dyDescent="0.3">
      <c r="A763" t="str">
        <f>IF(D763="","",VLOOKUP(D763,'Source CC List'!B:C,2,FALSE))</f>
        <v>7350208</v>
      </c>
      <c r="B763" t="str">
        <f t="shared" si="22"/>
        <v>73502080180</v>
      </c>
      <c r="C763">
        <v>2026</v>
      </c>
      <c r="D763" s="2" t="s">
        <v>10468</v>
      </c>
      <c r="E763" s="2" t="s">
        <v>159</v>
      </c>
      <c r="F763" t="s">
        <v>160</v>
      </c>
      <c r="G763">
        <v>6</v>
      </c>
      <c r="H763">
        <v>211740.97</v>
      </c>
      <c r="I763" t="str">
        <f>IF(D763="","",VLOOKUP(D763,'Source CC List'!B:C,2,FALSE))</f>
        <v>7350208</v>
      </c>
      <c r="J763" t="str">
        <f t="shared" si="23"/>
        <v>73502080180</v>
      </c>
    </row>
    <row r="764" spans="1:10" x14ac:dyDescent="0.3">
      <c r="A764" t="str">
        <f>IF(D764="","",VLOOKUP(D764,'Source CC List'!B:C,2,FALSE))</f>
        <v>7361013</v>
      </c>
      <c r="B764" t="str">
        <f t="shared" si="22"/>
        <v>73610130180</v>
      </c>
      <c r="C764">
        <v>2026</v>
      </c>
      <c r="D764" s="2" t="s">
        <v>10474</v>
      </c>
      <c r="E764" s="2" t="s">
        <v>159</v>
      </c>
      <c r="F764" t="s">
        <v>160</v>
      </c>
      <c r="G764">
        <v>6</v>
      </c>
      <c r="H764">
        <v>151985.73000000001</v>
      </c>
      <c r="I764" t="str">
        <f>IF(D764="","",VLOOKUP(D764,'Source CC List'!B:C,2,FALSE))</f>
        <v>7361013</v>
      </c>
      <c r="J764" t="str">
        <f t="shared" si="23"/>
        <v>73610130180</v>
      </c>
    </row>
    <row r="765" spans="1:10" x14ac:dyDescent="0.3">
      <c r="A765" t="str">
        <f>IF(D765="","",VLOOKUP(D765,'Source CC List'!B:C,2,FALSE))</f>
        <v>7420009</v>
      </c>
      <c r="B765" t="str">
        <f t="shared" si="22"/>
        <v>74200091182</v>
      </c>
      <c r="C765">
        <v>2026</v>
      </c>
      <c r="D765" s="2" t="s">
        <v>635</v>
      </c>
      <c r="E765" s="2" t="s">
        <v>219</v>
      </c>
      <c r="F765" t="s">
        <v>160</v>
      </c>
      <c r="G765">
        <v>6</v>
      </c>
      <c r="H765">
        <v>27270.54</v>
      </c>
      <c r="I765" t="str">
        <f>IF(D765="","",VLOOKUP(D765,'Source CC List'!B:C,2,FALSE))</f>
        <v>7420009</v>
      </c>
      <c r="J765" t="str">
        <f t="shared" si="23"/>
        <v>74200091182</v>
      </c>
    </row>
    <row r="766" spans="1:10" x14ac:dyDescent="0.3">
      <c r="A766" t="str">
        <f>IF(D766="","",VLOOKUP(D766,'Source CC List'!B:C,2,FALSE))</f>
        <v>7447385</v>
      </c>
      <c r="B766" t="str">
        <f t="shared" si="22"/>
        <v>74473850180</v>
      </c>
      <c r="C766">
        <v>2026</v>
      </c>
      <c r="D766" s="2" t="s">
        <v>636</v>
      </c>
      <c r="E766" s="2" t="s">
        <v>159</v>
      </c>
      <c r="F766" t="s">
        <v>160</v>
      </c>
      <c r="G766">
        <v>6</v>
      </c>
      <c r="H766">
        <v>1900532.59</v>
      </c>
      <c r="I766" t="str">
        <f>IF(D766="","",VLOOKUP(D766,'Source CC List'!B:C,2,FALSE))</f>
        <v>7447385</v>
      </c>
      <c r="J766" t="str">
        <f t="shared" si="23"/>
        <v>74473850180</v>
      </c>
    </row>
    <row r="767" spans="1:10" x14ac:dyDescent="0.3">
      <c r="A767" t="str">
        <f>IF(D767="","",VLOOKUP(D767,'Source CC List'!B:C,2,FALSE))</f>
        <v>7447445</v>
      </c>
      <c r="B767" t="str">
        <f t="shared" si="22"/>
        <v>74474450180</v>
      </c>
      <c r="C767">
        <v>2026</v>
      </c>
      <c r="D767" s="2" t="s">
        <v>637</v>
      </c>
      <c r="E767" s="2" t="s">
        <v>159</v>
      </c>
      <c r="F767" t="s">
        <v>160</v>
      </c>
      <c r="G767">
        <v>6</v>
      </c>
      <c r="H767">
        <v>770532.77</v>
      </c>
      <c r="I767" t="str">
        <f>IF(D767="","",VLOOKUP(D767,'Source CC List'!B:C,2,FALSE))</f>
        <v>7447445</v>
      </c>
      <c r="J767" t="str">
        <f t="shared" si="23"/>
        <v>74474450180</v>
      </c>
    </row>
    <row r="768" spans="1:10" x14ac:dyDescent="0.3">
      <c r="A768" t="str">
        <f>IF(D768="","",VLOOKUP(D768,'Source CC List'!B:C,2,FALSE))</f>
        <v>7610000</v>
      </c>
      <c r="B768" t="str">
        <f t="shared" si="22"/>
        <v>76100000283</v>
      </c>
      <c r="C768">
        <v>2026</v>
      </c>
      <c r="D768" s="2" t="s">
        <v>647</v>
      </c>
      <c r="E768" s="2" t="s">
        <v>167</v>
      </c>
      <c r="F768" t="s">
        <v>160</v>
      </c>
      <c r="G768">
        <v>6</v>
      </c>
      <c r="H768">
        <v>1462587.12</v>
      </c>
      <c r="I768" t="str">
        <f>IF(D768="","",VLOOKUP(D768,'Source CC List'!B:C,2,FALSE))</f>
        <v>7610000</v>
      </c>
      <c r="J768" t="str">
        <f t="shared" si="23"/>
        <v>76100000283</v>
      </c>
    </row>
    <row r="769" spans="1:10" x14ac:dyDescent="0.3">
      <c r="A769" t="str">
        <f>IF(D769="","",VLOOKUP(D769,'Source CC List'!B:C,2,FALSE))</f>
        <v>7630878</v>
      </c>
      <c r="B769" t="str">
        <f t="shared" si="22"/>
        <v>76308780283</v>
      </c>
      <c r="C769">
        <v>2026</v>
      </c>
      <c r="D769" s="2" t="s">
        <v>648</v>
      </c>
      <c r="E769" s="2" t="s">
        <v>167</v>
      </c>
      <c r="F769" t="s">
        <v>160</v>
      </c>
      <c r="G769">
        <v>6</v>
      </c>
      <c r="H769">
        <v>50801.95</v>
      </c>
      <c r="I769" t="str">
        <f>IF(D769="","",VLOOKUP(D769,'Source CC List'!B:C,2,FALSE))</f>
        <v>7630878</v>
      </c>
      <c r="J769" t="str">
        <f t="shared" si="23"/>
        <v>76308780283</v>
      </c>
    </row>
    <row r="770" spans="1:10" x14ac:dyDescent="0.3">
      <c r="A770" t="str">
        <f>IF(D770="","",VLOOKUP(D770,'Source CC List'!B:C,2,FALSE))</f>
        <v>1741835</v>
      </c>
      <c r="B770" t="str">
        <f t="shared" si="22"/>
        <v>17418350180</v>
      </c>
      <c r="C770">
        <v>2026</v>
      </c>
      <c r="D770" s="2" t="s">
        <v>649</v>
      </c>
      <c r="E770" s="2" t="s">
        <v>159</v>
      </c>
      <c r="F770" t="s">
        <v>160</v>
      </c>
      <c r="G770">
        <v>6</v>
      </c>
      <c r="H770">
        <v>91621.68</v>
      </c>
      <c r="I770" t="str">
        <f>IF(D770="","",VLOOKUP(D770,'Source CC List'!B:C,2,FALSE))</f>
        <v>1741835</v>
      </c>
      <c r="J770" t="str">
        <f t="shared" si="23"/>
        <v>17418350180</v>
      </c>
    </row>
    <row r="771" spans="1:10" x14ac:dyDescent="0.3">
      <c r="A771" t="str">
        <f>IF(D771="","",VLOOKUP(D771,'Source CC List'!B:C,2,FALSE))</f>
        <v>7644515</v>
      </c>
      <c r="B771" t="str">
        <f t="shared" ref="B771:B834" si="24">IF(E771="","",CONCATENATE(I771,TEXT(E771,"0000")))</f>
        <v>76445150180</v>
      </c>
      <c r="C771">
        <v>2026</v>
      </c>
      <c r="D771" s="2" t="s">
        <v>650</v>
      </c>
      <c r="E771" s="2" t="s">
        <v>159</v>
      </c>
      <c r="F771" t="s">
        <v>160</v>
      </c>
      <c r="G771">
        <v>6</v>
      </c>
      <c r="H771">
        <v>460923.13</v>
      </c>
      <c r="I771" t="str">
        <f>IF(D771="","",VLOOKUP(D771,'Source CC List'!B:C,2,FALSE))</f>
        <v>7644515</v>
      </c>
      <c r="J771" t="str">
        <f t="shared" ref="J771:J834" si="25">IF(D771="","",CONCATENATE(I771,TEXT(E771,"0000")))</f>
        <v>76445150180</v>
      </c>
    </row>
    <row r="772" spans="1:10" x14ac:dyDescent="0.3">
      <c r="A772" t="str">
        <f>IF(D772="","",VLOOKUP(D772,'Source CC List'!B:C,2,FALSE))</f>
        <v>7647605</v>
      </c>
      <c r="B772" t="str">
        <f t="shared" si="24"/>
        <v>76476050180</v>
      </c>
      <c r="C772">
        <v>2026</v>
      </c>
      <c r="D772" s="2" t="s">
        <v>651</v>
      </c>
      <c r="E772" s="2" t="s">
        <v>159</v>
      </c>
      <c r="F772" t="s">
        <v>160</v>
      </c>
      <c r="G772">
        <v>6</v>
      </c>
      <c r="H772">
        <v>1206857.3600000001</v>
      </c>
      <c r="I772" t="str">
        <f>IF(D772="","",VLOOKUP(D772,'Source CC List'!B:C,2,FALSE))</f>
        <v>7647605</v>
      </c>
      <c r="J772" t="str">
        <f t="shared" si="25"/>
        <v>76476050180</v>
      </c>
    </row>
    <row r="773" spans="1:10" x14ac:dyDescent="0.3">
      <c r="A773" t="str">
        <f>IF(D773="","",VLOOKUP(D773,'Source CC List'!B:C,2,FALSE))</f>
        <v>7647610</v>
      </c>
      <c r="B773" t="str">
        <f t="shared" si="24"/>
        <v>76476100180</v>
      </c>
      <c r="C773">
        <v>2026</v>
      </c>
      <c r="D773" s="2" t="s">
        <v>652</v>
      </c>
      <c r="E773" s="2" t="s">
        <v>159</v>
      </c>
      <c r="F773" t="s">
        <v>160</v>
      </c>
      <c r="G773">
        <v>6</v>
      </c>
      <c r="H773">
        <v>138241.18</v>
      </c>
      <c r="I773" t="str">
        <f>IF(D773="","",VLOOKUP(D773,'Source CC List'!B:C,2,FALSE))</f>
        <v>7647610</v>
      </c>
      <c r="J773" t="str">
        <f t="shared" si="25"/>
        <v>76476100180</v>
      </c>
    </row>
    <row r="774" spans="1:10" x14ac:dyDescent="0.3">
      <c r="A774" t="str">
        <f>IF(D774="","",VLOOKUP(D774,'Source CC List'!B:C,2,FALSE))</f>
        <v>7647615</v>
      </c>
      <c r="B774" t="str">
        <f t="shared" si="24"/>
        <v>76476150180</v>
      </c>
      <c r="C774">
        <v>2026</v>
      </c>
      <c r="D774" s="2" t="s">
        <v>653</v>
      </c>
      <c r="E774" s="2" t="s">
        <v>159</v>
      </c>
      <c r="F774" t="s">
        <v>160</v>
      </c>
      <c r="G774">
        <v>6</v>
      </c>
      <c r="H774">
        <v>2994449.66</v>
      </c>
      <c r="I774" t="str">
        <f>IF(D774="","",VLOOKUP(D774,'Source CC List'!B:C,2,FALSE))</f>
        <v>7647615</v>
      </c>
      <c r="J774" t="str">
        <f t="shared" si="25"/>
        <v>76476150180</v>
      </c>
    </row>
    <row r="775" spans="1:10" x14ac:dyDescent="0.3">
      <c r="A775" t="str">
        <f>IF(D775="","",VLOOKUP(D775,'Source CC List'!B:C,2,FALSE))</f>
        <v>7650215</v>
      </c>
      <c r="B775" t="str">
        <f t="shared" si="24"/>
        <v>76502150180</v>
      </c>
      <c r="C775">
        <v>2026</v>
      </c>
      <c r="D775" s="2" t="s">
        <v>654</v>
      </c>
      <c r="E775" s="2" t="s">
        <v>159</v>
      </c>
      <c r="F775" t="s">
        <v>160</v>
      </c>
      <c r="G775">
        <v>6</v>
      </c>
      <c r="H775">
        <v>146280.72</v>
      </c>
      <c r="I775" t="str">
        <f>IF(D775="","",VLOOKUP(D775,'Source CC List'!B:C,2,FALSE))</f>
        <v>7650215</v>
      </c>
      <c r="J775" t="str">
        <f t="shared" si="25"/>
        <v>76502150180</v>
      </c>
    </row>
    <row r="776" spans="1:10" x14ac:dyDescent="0.3">
      <c r="A776" t="str">
        <f>IF(D776="","",VLOOKUP(D776,'Source CC List'!B:C,2,FALSE))</f>
        <v>7720001</v>
      </c>
      <c r="B776" t="str">
        <f t="shared" si="24"/>
        <v>77200010180</v>
      </c>
      <c r="C776">
        <v>2026</v>
      </c>
      <c r="D776" s="2" t="s">
        <v>10532</v>
      </c>
      <c r="E776" s="2" t="s">
        <v>159</v>
      </c>
      <c r="F776" t="s">
        <v>160</v>
      </c>
      <c r="G776">
        <v>6</v>
      </c>
      <c r="H776">
        <v>30281.040000000001</v>
      </c>
      <c r="I776" t="str">
        <f>IF(D776="","",VLOOKUP(D776,'Source CC List'!B:C,2,FALSE))</f>
        <v>7720001</v>
      </c>
      <c r="J776" t="str">
        <f t="shared" si="25"/>
        <v>77200010180</v>
      </c>
    </row>
    <row r="777" spans="1:10" x14ac:dyDescent="0.3">
      <c r="A777" t="str">
        <f>IF(D777="","",VLOOKUP(D777,'Source CC List'!B:C,2,FALSE))</f>
        <v>7747645</v>
      </c>
      <c r="B777" t="str">
        <f t="shared" si="24"/>
        <v>77476450180</v>
      </c>
      <c r="C777">
        <v>2026</v>
      </c>
      <c r="D777" s="2" t="s">
        <v>10551</v>
      </c>
      <c r="E777" s="2" t="s">
        <v>159</v>
      </c>
      <c r="F777" t="s">
        <v>160</v>
      </c>
      <c r="G777">
        <v>6</v>
      </c>
      <c r="H777">
        <v>642474.55000000005</v>
      </c>
      <c r="I777" t="str">
        <f>IF(D777="","",VLOOKUP(D777,'Source CC List'!B:C,2,FALSE))</f>
        <v>7747645</v>
      </c>
      <c r="J777" t="str">
        <f t="shared" si="25"/>
        <v>77476450180</v>
      </c>
    </row>
    <row r="778" spans="1:10" x14ac:dyDescent="0.3">
      <c r="A778" t="str">
        <f>IF(D778="","",VLOOKUP(D778,'Source CC List'!B:C,2,FALSE))</f>
        <v>7747645</v>
      </c>
      <c r="B778" t="str">
        <f t="shared" si="24"/>
        <v>77476450186</v>
      </c>
      <c r="C778">
        <v>2026</v>
      </c>
      <c r="D778" s="2" t="s">
        <v>10551</v>
      </c>
      <c r="E778" s="2" t="s">
        <v>190</v>
      </c>
      <c r="F778" t="s">
        <v>160</v>
      </c>
      <c r="G778">
        <v>6</v>
      </c>
      <c r="H778">
        <v>223487.28</v>
      </c>
      <c r="I778" t="str">
        <f>IF(D778="","",VLOOKUP(D778,'Source CC List'!B:C,2,FALSE))</f>
        <v>7747645</v>
      </c>
      <c r="J778" t="str">
        <f t="shared" si="25"/>
        <v>77476450186</v>
      </c>
    </row>
    <row r="779" spans="1:10" x14ac:dyDescent="0.3">
      <c r="A779" t="str">
        <f>IF(D779="","",VLOOKUP(D779,'Source CC List'!B:C,2,FALSE))</f>
        <v>7747715</v>
      </c>
      <c r="B779" t="str">
        <f t="shared" si="24"/>
        <v>77477150180</v>
      </c>
      <c r="C779">
        <v>2026</v>
      </c>
      <c r="D779" s="2" t="s">
        <v>10552</v>
      </c>
      <c r="E779" s="2" t="s">
        <v>159</v>
      </c>
      <c r="F779" t="s">
        <v>160</v>
      </c>
      <c r="G779">
        <v>6</v>
      </c>
      <c r="H779">
        <v>1160312.54</v>
      </c>
      <c r="I779" t="str">
        <f>IF(D779="","",VLOOKUP(D779,'Source CC List'!B:C,2,FALSE))</f>
        <v>7747715</v>
      </c>
      <c r="J779" t="str">
        <f t="shared" si="25"/>
        <v>77477150180</v>
      </c>
    </row>
    <row r="780" spans="1:10" x14ac:dyDescent="0.3">
      <c r="A780" t="str">
        <f>IF(D780="","",VLOOKUP(D780,'Source CC List'!B:C,2,FALSE))</f>
        <v>7910000</v>
      </c>
      <c r="B780" t="str">
        <f t="shared" si="24"/>
        <v>79100000283</v>
      </c>
      <c r="C780">
        <v>2026</v>
      </c>
      <c r="D780" s="2" t="s">
        <v>655</v>
      </c>
      <c r="E780" s="2" t="s">
        <v>167</v>
      </c>
      <c r="F780" t="s">
        <v>160</v>
      </c>
      <c r="G780">
        <v>6</v>
      </c>
      <c r="H780">
        <v>723666.37</v>
      </c>
      <c r="I780" t="str">
        <f>IF(D780="","",VLOOKUP(D780,'Source CC List'!B:C,2,FALSE))</f>
        <v>7910000</v>
      </c>
      <c r="J780" t="str">
        <f t="shared" si="25"/>
        <v>79100000283</v>
      </c>
    </row>
    <row r="781" spans="1:10" x14ac:dyDescent="0.3">
      <c r="A781" t="str">
        <f>IF(D781="","",VLOOKUP(D781,'Source CC List'!B:C,2,FALSE))</f>
        <v>7920005</v>
      </c>
      <c r="B781" t="str">
        <f t="shared" si="24"/>
        <v>79200051182</v>
      </c>
      <c r="C781">
        <v>2026</v>
      </c>
      <c r="D781" s="2" t="s">
        <v>10569</v>
      </c>
      <c r="E781" s="2" t="s">
        <v>219</v>
      </c>
      <c r="F781" t="s">
        <v>160</v>
      </c>
      <c r="G781">
        <v>6</v>
      </c>
      <c r="H781">
        <v>70939.490000000005</v>
      </c>
      <c r="I781" t="str">
        <f>IF(D781="","",VLOOKUP(D781,'Source CC List'!B:C,2,FALSE))</f>
        <v>7920005</v>
      </c>
      <c r="J781" t="str">
        <f t="shared" si="25"/>
        <v>79200051182</v>
      </c>
    </row>
    <row r="782" spans="1:10" x14ac:dyDescent="0.3">
      <c r="A782" t="str">
        <f>IF(D782="","",VLOOKUP(D782,'Source CC List'!B:C,2,FALSE))</f>
        <v>7920008</v>
      </c>
      <c r="B782" t="str">
        <f t="shared" si="24"/>
        <v>79200081182</v>
      </c>
      <c r="C782">
        <v>2026</v>
      </c>
      <c r="D782" s="2" t="s">
        <v>656</v>
      </c>
      <c r="E782" s="2" t="s">
        <v>219</v>
      </c>
      <c r="F782" t="s">
        <v>160</v>
      </c>
      <c r="G782">
        <v>6</v>
      </c>
      <c r="H782">
        <v>56840.06</v>
      </c>
      <c r="I782" t="str">
        <f>IF(D782="","",VLOOKUP(D782,'Source CC List'!B:C,2,FALSE))</f>
        <v>7920008</v>
      </c>
      <c r="J782" t="str">
        <f t="shared" si="25"/>
        <v>79200081182</v>
      </c>
    </row>
    <row r="783" spans="1:10" x14ac:dyDescent="0.3">
      <c r="A783" t="str">
        <f>IF(D783="","",VLOOKUP(D783,'Source CC List'!B:C,2,FALSE))</f>
        <v>7920010</v>
      </c>
      <c r="B783" t="str">
        <f t="shared" si="24"/>
        <v>79200101182</v>
      </c>
      <c r="C783">
        <v>2026</v>
      </c>
      <c r="D783" s="2" t="s">
        <v>657</v>
      </c>
      <c r="E783" s="2" t="s">
        <v>219</v>
      </c>
      <c r="F783" t="s">
        <v>160</v>
      </c>
      <c r="G783">
        <v>6</v>
      </c>
      <c r="H783">
        <v>371239.42</v>
      </c>
      <c r="I783" t="str">
        <f>IF(D783="","",VLOOKUP(D783,'Source CC List'!B:C,2,FALSE))</f>
        <v>7920010</v>
      </c>
      <c r="J783" t="str">
        <f t="shared" si="25"/>
        <v>79200101182</v>
      </c>
    </row>
    <row r="784" spans="1:10" x14ac:dyDescent="0.3">
      <c r="A784" t="str">
        <f>IF(D784="","",VLOOKUP(D784,'Source CC List'!B:C,2,FALSE))</f>
        <v>7920013</v>
      </c>
      <c r="B784" t="str">
        <f t="shared" si="24"/>
        <v>79200131182</v>
      </c>
      <c r="C784">
        <v>2026</v>
      </c>
      <c r="D784" s="2" t="s">
        <v>658</v>
      </c>
      <c r="E784" s="2" t="s">
        <v>219</v>
      </c>
      <c r="F784" t="s">
        <v>160</v>
      </c>
      <c r="G784">
        <v>6</v>
      </c>
      <c r="H784">
        <v>69842.820000000007</v>
      </c>
      <c r="I784" t="str">
        <f>IF(D784="","",VLOOKUP(D784,'Source CC List'!B:C,2,FALSE))</f>
        <v>7920013</v>
      </c>
      <c r="J784" t="str">
        <f t="shared" si="25"/>
        <v>79200131182</v>
      </c>
    </row>
    <row r="785" spans="1:10" x14ac:dyDescent="0.3">
      <c r="A785" t="str">
        <f>IF(D785="","",VLOOKUP(D785,'Source CC List'!B:C,2,FALSE))</f>
        <v>7930109</v>
      </c>
      <c r="B785" t="str">
        <f t="shared" si="24"/>
        <v>79301091380</v>
      </c>
      <c r="C785">
        <v>2026</v>
      </c>
      <c r="D785" s="2" t="s">
        <v>659</v>
      </c>
      <c r="E785" s="2" t="s">
        <v>168</v>
      </c>
      <c r="F785" t="s">
        <v>160</v>
      </c>
      <c r="G785">
        <v>6</v>
      </c>
      <c r="H785">
        <v>1308824.57</v>
      </c>
      <c r="I785" t="str">
        <f>IF(D785="","",VLOOKUP(D785,'Source CC List'!B:C,2,FALSE))</f>
        <v>7930109</v>
      </c>
      <c r="J785" t="str">
        <f t="shared" si="25"/>
        <v>79301091380</v>
      </c>
    </row>
    <row r="786" spans="1:10" x14ac:dyDescent="0.3">
      <c r="A786" t="str">
        <f>IF(D786="","",VLOOKUP(D786,'Source CC List'!B:C,2,FALSE))</f>
        <v>0440395</v>
      </c>
      <c r="B786" t="str">
        <f t="shared" si="24"/>
        <v>04403950180</v>
      </c>
      <c r="C786">
        <v>2026</v>
      </c>
      <c r="D786" s="2" t="s">
        <v>660</v>
      </c>
      <c r="E786" s="2" t="s">
        <v>159</v>
      </c>
      <c r="F786" t="s">
        <v>160</v>
      </c>
      <c r="G786">
        <v>6</v>
      </c>
      <c r="H786">
        <v>276977.94</v>
      </c>
      <c r="I786" t="str">
        <f>IF(D786="","",VLOOKUP(D786,'Source CC List'!B:C,2,FALSE))</f>
        <v>0440395</v>
      </c>
      <c r="J786" t="str">
        <f t="shared" si="25"/>
        <v>04403950180</v>
      </c>
    </row>
    <row r="787" spans="1:10" x14ac:dyDescent="0.3">
      <c r="A787" t="str">
        <f>IF(D787="","",VLOOKUP(D787,'Source CC List'!B:C,2,FALSE))</f>
        <v>7947855</v>
      </c>
      <c r="B787" t="str">
        <f t="shared" si="24"/>
        <v>79478550180</v>
      </c>
      <c r="C787">
        <v>2026</v>
      </c>
      <c r="D787" s="2" t="s">
        <v>661</v>
      </c>
      <c r="E787" s="2" t="s">
        <v>159</v>
      </c>
      <c r="F787" t="s">
        <v>160</v>
      </c>
      <c r="G787">
        <v>6</v>
      </c>
      <c r="H787">
        <v>7203659.5899999999</v>
      </c>
      <c r="I787" t="str">
        <f>IF(D787="","",VLOOKUP(D787,'Source CC List'!B:C,2,FALSE))</f>
        <v>7947855</v>
      </c>
      <c r="J787" t="str">
        <f t="shared" si="25"/>
        <v>79478550180</v>
      </c>
    </row>
    <row r="788" spans="1:10" x14ac:dyDescent="0.3">
      <c r="A788" t="str">
        <f>IF(D788="","",VLOOKUP(D788,'Source CC List'!B:C,2,FALSE))</f>
        <v>7947865</v>
      </c>
      <c r="B788" t="str">
        <f t="shared" si="24"/>
        <v>79478650180</v>
      </c>
      <c r="C788">
        <v>2026</v>
      </c>
      <c r="D788" s="2" t="s">
        <v>662</v>
      </c>
      <c r="E788" s="2" t="s">
        <v>159</v>
      </c>
      <c r="F788" t="s">
        <v>160</v>
      </c>
      <c r="G788">
        <v>6</v>
      </c>
      <c r="H788">
        <v>21570971.390000001</v>
      </c>
      <c r="I788" t="str">
        <f>IF(D788="","",VLOOKUP(D788,'Source CC List'!B:C,2,FALSE))</f>
        <v>7947865</v>
      </c>
      <c r="J788" t="str">
        <f t="shared" si="25"/>
        <v>79478650180</v>
      </c>
    </row>
    <row r="789" spans="1:10" x14ac:dyDescent="0.3">
      <c r="A789" t="str">
        <f>IF(D789="","",VLOOKUP(D789,'Source CC List'!B:C,2,FALSE))</f>
        <v>7947875</v>
      </c>
      <c r="B789" t="str">
        <f t="shared" si="24"/>
        <v>79478750180</v>
      </c>
      <c r="C789">
        <v>2026</v>
      </c>
      <c r="D789" s="2" t="s">
        <v>663</v>
      </c>
      <c r="E789" s="2" t="s">
        <v>159</v>
      </c>
      <c r="F789" t="s">
        <v>160</v>
      </c>
      <c r="G789">
        <v>6</v>
      </c>
      <c r="H789">
        <v>3541272.29</v>
      </c>
      <c r="I789" t="str">
        <f>IF(D789="","",VLOOKUP(D789,'Source CC List'!B:C,2,FALSE))</f>
        <v>7947875</v>
      </c>
      <c r="J789" t="str">
        <f t="shared" si="25"/>
        <v>79478750180</v>
      </c>
    </row>
    <row r="790" spans="1:10" x14ac:dyDescent="0.3">
      <c r="A790" t="str">
        <f>IF(D790="","",VLOOKUP(D790,'Source CC List'!B:C,2,FALSE))</f>
        <v>0450009</v>
      </c>
      <c r="B790" t="str">
        <f t="shared" si="24"/>
        <v>04500090180</v>
      </c>
      <c r="C790">
        <v>2026</v>
      </c>
      <c r="D790" s="2" t="s">
        <v>664</v>
      </c>
      <c r="E790" s="2" t="s">
        <v>159</v>
      </c>
      <c r="F790" t="s">
        <v>160</v>
      </c>
      <c r="G790">
        <v>6</v>
      </c>
      <c r="H790">
        <v>7546.47</v>
      </c>
      <c r="I790" t="str">
        <f>IF(D790="","",VLOOKUP(D790,'Source CC List'!B:C,2,FALSE))</f>
        <v>0450009</v>
      </c>
      <c r="J790" t="str">
        <f t="shared" si="25"/>
        <v>04500090180</v>
      </c>
    </row>
    <row r="791" spans="1:10" x14ac:dyDescent="0.3">
      <c r="A791" t="str">
        <f>IF(D791="","",VLOOKUP(D791,'Source CC List'!B:C,2,FALSE))</f>
        <v>7950221</v>
      </c>
      <c r="B791" t="str">
        <f t="shared" si="24"/>
        <v>79502210180</v>
      </c>
      <c r="C791">
        <v>2026</v>
      </c>
      <c r="D791" s="2" t="s">
        <v>665</v>
      </c>
      <c r="E791" s="2" t="s">
        <v>159</v>
      </c>
      <c r="F791" t="s">
        <v>160</v>
      </c>
      <c r="G791">
        <v>6</v>
      </c>
      <c r="H791">
        <v>414886.41</v>
      </c>
      <c r="I791" t="str">
        <f>IF(D791="","",VLOOKUP(D791,'Source CC List'!B:C,2,FALSE))</f>
        <v>7950221</v>
      </c>
      <c r="J791" t="str">
        <f t="shared" si="25"/>
        <v>79502210180</v>
      </c>
    </row>
    <row r="792" spans="1:10" x14ac:dyDescent="0.3">
      <c r="A792" t="str">
        <f>IF(D792="","",VLOOKUP(D792,'Source CC List'!B:C,2,FALSE))</f>
        <v>7950280</v>
      </c>
      <c r="B792" t="str">
        <f t="shared" si="24"/>
        <v>79502800180</v>
      </c>
      <c r="C792">
        <v>2026</v>
      </c>
      <c r="D792" s="2" t="s">
        <v>666</v>
      </c>
      <c r="E792" s="2" t="s">
        <v>159</v>
      </c>
      <c r="F792" t="s">
        <v>160</v>
      </c>
      <c r="G792">
        <v>6</v>
      </c>
      <c r="H792">
        <v>402955.66</v>
      </c>
      <c r="I792" t="str">
        <f>IF(D792="","",VLOOKUP(D792,'Source CC List'!B:C,2,FALSE))</f>
        <v>7950280</v>
      </c>
      <c r="J792" t="str">
        <f t="shared" si="25"/>
        <v>79502800180</v>
      </c>
    </row>
    <row r="793" spans="1:10" x14ac:dyDescent="0.3">
      <c r="A793" t="str">
        <f>IF(D793="","",VLOOKUP(D793,'Source CC List'!B:C,2,FALSE))</f>
        <v>8147950</v>
      </c>
      <c r="B793" t="str">
        <f t="shared" si="24"/>
        <v>81479500180</v>
      </c>
      <c r="C793">
        <v>2026</v>
      </c>
      <c r="D793" s="2" t="s">
        <v>672</v>
      </c>
      <c r="E793" s="2" t="s">
        <v>159</v>
      </c>
      <c r="F793" t="s">
        <v>160</v>
      </c>
      <c r="G793">
        <v>6</v>
      </c>
      <c r="H793">
        <v>995268.19</v>
      </c>
      <c r="I793" t="str">
        <f>IF(D793="","",VLOOKUP(D793,'Source CC List'!B:C,2,FALSE))</f>
        <v>8147950</v>
      </c>
      <c r="J793" t="str">
        <f t="shared" si="25"/>
        <v>81479500180</v>
      </c>
    </row>
    <row r="794" spans="1:10" x14ac:dyDescent="0.3">
      <c r="A794" t="str">
        <f>IF(D794="","",VLOOKUP(D794,'Source CC List'!B:C,2,FALSE))</f>
        <v>8150223</v>
      </c>
      <c r="B794" t="str">
        <f t="shared" si="24"/>
        <v>81502230182</v>
      </c>
      <c r="C794">
        <v>2026</v>
      </c>
      <c r="D794" s="2" t="s">
        <v>673</v>
      </c>
      <c r="E794" s="2" t="s">
        <v>179</v>
      </c>
      <c r="F794" t="s">
        <v>160</v>
      </c>
      <c r="G794">
        <v>6</v>
      </c>
      <c r="H794">
        <v>272890.03000000003</v>
      </c>
      <c r="I794" t="str">
        <f>IF(D794="","",VLOOKUP(D794,'Source CC List'!B:C,2,FALSE))</f>
        <v>8150223</v>
      </c>
      <c r="J794" t="str">
        <f t="shared" si="25"/>
        <v>81502230182</v>
      </c>
    </row>
    <row r="795" spans="1:10" x14ac:dyDescent="0.3">
      <c r="A795" t="str">
        <f>IF(D795="","",VLOOKUP(D795,'Source CC List'!B:C,2,FALSE))</f>
        <v>8320001</v>
      </c>
      <c r="B795" t="str">
        <f t="shared" si="24"/>
        <v>83200010180</v>
      </c>
      <c r="C795">
        <v>2026</v>
      </c>
      <c r="D795" s="2" t="s">
        <v>680</v>
      </c>
      <c r="E795" s="2" t="s">
        <v>159</v>
      </c>
      <c r="F795" t="s">
        <v>160</v>
      </c>
      <c r="G795">
        <v>6</v>
      </c>
      <c r="H795">
        <v>37791.61</v>
      </c>
      <c r="I795" t="str">
        <f>IF(D795="","",VLOOKUP(D795,'Source CC List'!B:C,2,FALSE))</f>
        <v>8320001</v>
      </c>
      <c r="J795" t="str">
        <f t="shared" si="25"/>
        <v>83200010180</v>
      </c>
    </row>
    <row r="796" spans="1:10" x14ac:dyDescent="0.3">
      <c r="A796" t="str">
        <f>IF(D796="","",VLOOKUP(D796,'Source CC List'!B:C,2,FALSE))</f>
        <v>8330427</v>
      </c>
      <c r="B796" t="str">
        <f t="shared" si="24"/>
        <v>83304270180</v>
      </c>
      <c r="C796">
        <v>2026</v>
      </c>
      <c r="D796" s="2" t="s">
        <v>681</v>
      </c>
      <c r="E796" s="2" t="s">
        <v>159</v>
      </c>
      <c r="F796" t="s">
        <v>160</v>
      </c>
      <c r="G796">
        <v>6</v>
      </c>
      <c r="H796">
        <v>80039.929999999993</v>
      </c>
      <c r="I796" t="str">
        <f>IF(D796="","",VLOOKUP(D796,'Source CC List'!B:C,2,FALSE))</f>
        <v>8330427</v>
      </c>
      <c r="J796" t="str">
        <f t="shared" si="25"/>
        <v>83304270180</v>
      </c>
    </row>
    <row r="797" spans="1:10" x14ac:dyDescent="0.3">
      <c r="A797" t="str">
        <f>IF(D797="","",VLOOKUP(D797,'Source CC List'!B:C,2,FALSE))</f>
        <v>8348010</v>
      </c>
      <c r="B797" t="str">
        <f t="shared" si="24"/>
        <v>83480100180</v>
      </c>
      <c r="C797">
        <v>2026</v>
      </c>
      <c r="D797" s="2" t="s">
        <v>682</v>
      </c>
      <c r="E797" s="2" t="s">
        <v>159</v>
      </c>
      <c r="F797" t="s">
        <v>160</v>
      </c>
      <c r="G797">
        <v>6</v>
      </c>
      <c r="H797">
        <v>991439.66</v>
      </c>
      <c r="I797" t="str">
        <f>IF(D797="","",VLOOKUP(D797,'Source CC List'!B:C,2,FALSE))</f>
        <v>8348010</v>
      </c>
      <c r="J797" t="str">
        <f t="shared" si="25"/>
        <v>83480100180</v>
      </c>
    </row>
    <row r="798" spans="1:10" x14ac:dyDescent="0.3">
      <c r="A798" t="str">
        <f>IF(D798="","",VLOOKUP(D798,'Source CC List'!B:C,2,FALSE))</f>
        <v>8348020</v>
      </c>
      <c r="B798" t="str">
        <f t="shared" si="24"/>
        <v>83480200180</v>
      </c>
      <c r="C798">
        <v>2026</v>
      </c>
      <c r="D798" s="2" t="s">
        <v>683</v>
      </c>
      <c r="E798" s="2" t="s">
        <v>159</v>
      </c>
      <c r="F798" t="s">
        <v>160</v>
      </c>
      <c r="G798">
        <v>6</v>
      </c>
      <c r="H798">
        <v>1326348.74</v>
      </c>
      <c r="I798" t="str">
        <f>IF(D798="","",VLOOKUP(D798,'Source CC List'!B:C,2,FALSE))</f>
        <v>8348020</v>
      </c>
      <c r="J798" t="str">
        <f t="shared" si="25"/>
        <v>83480200180</v>
      </c>
    </row>
    <row r="799" spans="1:10" x14ac:dyDescent="0.3">
      <c r="A799" t="str">
        <f>IF(D799="","",VLOOKUP(D799,'Source CC List'!B:C,2,FALSE))</f>
        <v>8350227</v>
      </c>
      <c r="B799" t="str">
        <f t="shared" si="24"/>
        <v>83502270180</v>
      </c>
      <c r="C799">
        <v>2026</v>
      </c>
      <c r="D799" s="2" t="s">
        <v>684</v>
      </c>
      <c r="E799" s="2" t="s">
        <v>159</v>
      </c>
      <c r="F799" t="s">
        <v>160</v>
      </c>
      <c r="G799">
        <v>6</v>
      </c>
      <c r="H799">
        <v>34386.53</v>
      </c>
      <c r="I799" t="str">
        <f>IF(D799="","",VLOOKUP(D799,'Source CC List'!B:C,2,FALSE))</f>
        <v>8350227</v>
      </c>
      <c r="J799" t="str">
        <f t="shared" si="25"/>
        <v>83502270180</v>
      </c>
    </row>
    <row r="800" spans="1:10" x14ac:dyDescent="0.3">
      <c r="A800" t="str">
        <f>IF(D800="","",VLOOKUP(D800,'Source CC List'!B:C,2,FALSE))</f>
        <v>8530511</v>
      </c>
      <c r="B800" t="str">
        <f t="shared" si="24"/>
        <v>85305110180</v>
      </c>
      <c r="C800">
        <v>2026</v>
      </c>
      <c r="D800" s="2" t="s">
        <v>694</v>
      </c>
      <c r="E800" s="2" t="s">
        <v>159</v>
      </c>
      <c r="F800" t="s">
        <v>160</v>
      </c>
      <c r="G800">
        <v>6</v>
      </c>
      <c r="H800">
        <v>93565.14</v>
      </c>
      <c r="I800" t="str">
        <f>IF(D800="","",VLOOKUP(D800,'Source CC List'!B:C,2,FALSE))</f>
        <v>8530511</v>
      </c>
      <c r="J800" t="str">
        <f t="shared" si="25"/>
        <v>85305110180</v>
      </c>
    </row>
    <row r="801" spans="1:10" x14ac:dyDescent="0.3">
      <c r="A801" t="str">
        <f>IF(D801="","",VLOOKUP(D801,'Source CC List'!B:C,2,FALSE))</f>
        <v>8548045</v>
      </c>
      <c r="B801" t="str">
        <f t="shared" si="24"/>
        <v>85480450180</v>
      </c>
      <c r="C801">
        <v>2026</v>
      </c>
      <c r="D801" s="2" t="s">
        <v>695</v>
      </c>
      <c r="E801" s="2" t="s">
        <v>159</v>
      </c>
      <c r="F801" t="s">
        <v>160</v>
      </c>
      <c r="G801">
        <v>6</v>
      </c>
      <c r="H801">
        <v>1584174.38</v>
      </c>
      <c r="I801" t="str">
        <f>IF(D801="","",VLOOKUP(D801,'Source CC List'!B:C,2,FALSE))</f>
        <v>8548045</v>
      </c>
      <c r="J801" t="str">
        <f t="shared" si="25"/>
        <v>85480450180</v>
      </c>
    </row>
    <row r="802" spans="1:10" x14ac:dyDescent="0.3">
      <c r="A802" t="str">
        <f>IF(D802="","",VLOOKUP(D802,'Source CC List'!B:C,2,FALSE))</f>
        <v>8548050</v>
      </c>
      <c r="B802" t="str">
        <f t="shared" si="24"/>
        <v>85480500180</v>
      </c>
      <c r="C802">
        <v>2026</v>
      </c>
      <c r="D802" s="2" t="s">
        <v>696</v>
      </c>
      <c r="E802" s="2" t="s">
        <v>159</v>
      </c>
      <c r="F802" t="s">
        <v>160</v>
      </c>
      <c r="G802">
        <v>6</v>
      </c>
      <c r="H802">
        <v>4249125.05</v>
      </c>
      <c r="I802" t="str">
        <f>IF(D802="","",VLOOKUP(D802,'Source CC List'!B:C,2,FALSE))</f>
        <v>8548050</v>
      </c>
      <c r="J802" t="str">
        <f t="shared" si="25"/>
        <v>85480500180</v>
      </c>
    </row>
    <row r="803" spans="1:10" x14ac:dyDescent="0.3">
      <c r="A803" t="str">
        <f>IF(D803="","",VLOOKUP(D803,'Source CC List'!B:C,2,FALSE))</f>
        <v>8548060</v>
      </c>
      <c r="B803" t="str">
        <f t="shared" si="24"/>
        <v>85480600180</v>
      </c>
      <c r="C803">
        <v>2026</v>
      </c>
      <c r="D803" s="2" t="s">
        <v>697</v>
      </c>
      <c r="E803" s="2" t="s">
        <v>159</v>
      </c>
      <c r="F803" t="s">
        <v>160</v>
      </c>
      <c r="G803">
        <v>6</v>
      </c>
      <c r="H803">
        <v>1162481.3899999999</v>
      </c>
      <c r="I803" t="str">
        <f>IF(D803="","",VLOOKUP(D803,'Source CC List'!B:C,2,FALSE))</f>
        <v>8548060</v>
      </c>
      <c r="J803" t="str">
        <f t="shared" si="25"/>
        <v>85480600180</v>
      </c>
    </row>
    <row r="804" spans="1:10" x14ac:dyDescent="0.3">
      <c r="A804" t="str">
        <f>IF(D804="","",VLOOKUP(D804,'Source CC List'!B:C,2,FALSE))</f>
        <v>8550232</v>
      </c>
      <c r="B804" t="str">
        <f t="shared" si="24"/>
        <v>85502320180</v>
      </c>
      <c r="C804">
        <v>2026</v>
      </c>
      <c r="D804" s="2" t="s">
        <v>698</v>
      </c>
      <c r="E804" s="2" t="s">
        <v>159</v>
      </c>
      <c r="F804" t="s">
        <v>160</v>
      </c>
      <c r="G804">
        <v>6</v>
      </c>
      <c r="H804">
        <v>86349.03</v>
      </c>
      <c r="I804" t="str">
        <f>IF(D804="","",VLOOKUP(D804,'Source CC List'!B:C,2,FALSE))</f>
        <v>8550232</v>
      </c>
      <c r="J804" t="str">
        <f t="shared" si="25"/>
        <v>85502320180</v>
      </c>
    </row>
    <row r="805" spans="1:10" x14ac:dyDescent="0.3">
      <c r="A805" t="str">
        <f>IF(D805="","",VLOOKUP(D805,'Source CC List'!B:C,2,FALSE))</f>
        <v>8710000</v>
      </c>
      <c r="B805" t="str">
        <f t="shared" si="24"/>
        <v>87100000183</v>
      </c>
      <c r="C805">
        <v>2026</v>
      </c>
      <c r="D805" s="2" t="s">
        <v>704</v>
      </c>
      <c r="E805" s="2" t="s">
        <v>170</v>
      </c>
      <c r="F805" t="s">
        <v>160</v>
      </c>
      <c r="G805">
        <v>6</v>
      </c>
      <c r="H805">
        <v>242328.7</v>
      </c>
      <c r="I805" t="str">
        <f>IF(D805="","",VLOOKUP(D805,'Source CC List'!B:C,2,FALSE))</f>
        <v>8710000</v>
      </c>
      <c r="J805" t="str">
        <f t="shared" si="25"/>
        <v>87100000183</v>
      </c>
    </row>
    <row r="806" spans="1:10" x14ac:dyDescent="0.3">
      <c r="A806" t="str">
        <f>IF(D806="","",VLOOKUP(D806,'Source CC List'!B:C,2,FALSE))</f>
        <v>8710000</v>
      </c>
      <c r="B806" t="str">
        <f t="shared" si="24"/>
        <v>87100001381</v>
      </c>
      <c r="C806">
        <v>2026</v>
      </c>
      <c r="D806" s="2" t="s">
        <v>704</v>
      </c>
      <c r="E806" s="2" t="s">
        <v>169</v>
      </c>
      <c r="F806" t="s">
        <v>160</v>
      </c>
      <c r="G806">
        <v>6</v>
      </c>
      <c r="H806">
        <v>42726.11</v>
      </c>
      <c r="I806" t="str">
        <f>IF(D806="","",VLOOKUP(D806,'Source CC List'!B:C,2,FALSE))</f>
        <v>8710000</v>
      </c>
      <c r="J806" t="str">
        <f t="shared" si="25"/>
        <v>87100001381</v>
      </c>
    </row>
    <row r="807" spans="1:10" x14ac:dyDescent="0.3">
      <c r="A807" t="str">
        <f>IF(D807="","",VLOOKUP(D807,'Source CC List'!B:C,2,FALSE))</f>
        <v>8720007</v>
      </c>
      <c r="B807" t="str">
        <f t="shared" si="24"/>
        <v>87200071182</v>
      </c>
      <c r="C807">
        <v>2026</v>
      </c>
      <c r="D807" s="2" t="s">
        <v>705</v>
      </c>
      <c r="E807" s="2" t="s">
        <v>219</v>
      </c>
      <c r="F807" t="s">
        <v>160</v>
      </c>
      <c r="G807">
        <v>6</v>
      </c>
      <c r="H807">
        <v>185077.61</v>
      </c>
      <c r="I807" t="str">
        <f>IF(D807="","",VLOOKUP(D807,'Source CC List'!B:C,2,FALSE))</f>
        <v>8720007</v>
      </c>
      <c r="J807" t="str">
        <f t="shared" si="25"/>
        <v>87200071182</v>
      </c>
    </row>
    <row r="808" spans="1:10" x14ac:dyDescent="0.3">
      <c r="A808" t="str">
        <f>IF(D808="","",VLOOKUP(D808,'Source CC List'!B:C,2,FALSE))</f>
        <v>8720007</v>
      </c>
      <c r="B808" t="str">
        <f t="shared" si="24"/>
        <v>87200070180</v>
      </c>
      <c r="C808">
        <v>2026</v>
      </c>
      <c r="D808" s="2" t="s">
        <v>705</v>
      </c>
      <c r="E808" s="2" t="s">
        <v>159</v>
      </c>
      <c r="F808" t="s">
        <v>160</v>
      </c>
      <c r="G808">
        <v>6</v>
      </c>
      <c r="H808">
        <v>984624.63</v>
      </c>
      <c r="I808" t="str">
        <f>IF(D808="","",VLOOKUP(D808,'Source CC List'!B:C,2,FALSE))</f>
        <v>8720007</v>
      </c>
      <c r="J808" t="str">
        <f t="shared" si="25"/>
        <v>87200070180</v>
      </c>
    </row>
    <row r="809" spans="1:10" x14ac:dyDescent="0.3">
      <c r="A809" t="str">
        <f>IF(D809="","",VLOOKUP(D809,'Source CC List'!B:C,2,FALSE))</f>
        <v>8730423</v>
      </c>
      <c r="B809" t="str">
        <f t="shared" si="24"/>
        <v>87304230283</v>
      </c>
      <c r="C809">
        <v>2026</v>
      </c>
      <c r="D809" s="2" t="s">
        <v>706</v>
      </c>
      <c r="E809" s="2" t="s">
        <v>167</v>
      </c>
      <c r="F809" t="s">
        <v>160</v>
      </c>
      <c r="G809">
        <v>6</v>
      </c>
      <c r="H809">
        <v>223858.88</v>
      </c>
      <c r="I809" t="str">
        <f>IF(D809="","",VLOOKUP(D809,'Source CC List'!B:C,2,FALSE))</f>
        <v>8730423</v>
      </c>
      <c r="J809" t="str">
        <f t="shared" si="25"/>
        <v>87304230283</v>
      </c>
    </row>
    <row r="810" spans="1:10" x14ac:dyDescent="0.3">
      <c r="A810" t="str">
        <f>IF(D810="","",VLOOKUP(D810,'Source CC List'!B:C,2,FALSE))</f>
        <v>8730423</v>
      </c>
      <c r="B810" t="str">
        <f t="shared" si="24"/>
        <v>87304230182</v>
      </c>
      <c r="C810">
        <v>2026</v>
      </c>
      <c r="D810" s="2" t="s">
        <v>706</v>
      </c>
      <c r="E810" s="2" t="s">
        <v>179</v>
      </c>
      <c r="F810" t="s">
        <v>160</v>
      </c>
      <c r="G810">
        <v>6</v>
      </c>
      <c r="H810">
        <v>233204.59</v>
      </c>
      <c r="I810" t="str">
        <f>IF(D810="","",VLOOKUP(D810,'Source CC List'!B:C,2,FALSE))</f>
        <v>8730423</v>
      </c>
      <c r="J810" t="str">
        <f t="shared" si="25"/>
        <v>87304230182</v>
      </c>
    </row>
    <row r="811" spans="1:10" x14ac:dyDescent="0.3">
      <c r="A811" t="str">
        <f>IF(D811="","",VLOOKUP(D811,'Source CC List'!B:C,2,FALSE))</f>
        <v>8730423</v>
      </c>
      <c r="B811" t="str">
        <f t="shared" si="24"/>
        <v>87304230183</v>
      </c>
      <c r="C811">
        <v>2026</v>
      </c>
      <c r="D811" s="2" t="s">
        <v>706</v>
      </c>
      <c r="E811" s="2" t="s">
        <v>170</v>
      </c>
      <c r="F811" t="s">
        <v>160</v>
      </c>
      <c r="G811">
        <v>6</v>
      </c>
      <c r="H811">
        <v>76225.919999999998</v>
      </c>
      <c r="I811" t="str">
        <f>IF(D811="","",VLOOKUP(D811,'Source CC List'!B:C,2,FALSE))</f>
        <v>8730423</v>
      </c>
      <c r="J811" t="str">
        <f t="shared" si="25"/>
        <v>87304230183</v>
      </c>
    </row>
    <row r="812" spans="1:10" x14ac:dyDescent="0.3">
      <c r="A812" t="str">
        <f>IF(D812="","",VLOOKUP(D812,'Source CC List'!B:C,2,FALSE))</f>
        <v>8730423</v>
      </c>
      <c r="B812" t="str">
        <f t="shared" si="24"/>
        <v>87304231381</v>
      </c>
      <c r="C812">
        <v>2026</v>
      </c>
      <c r="D812" s="2" t="s">
        <v>706</v>
      </c>
      <c r="E812" s="2" t="s">
        <v>169</v>
      </c>
      <c r="F812" t="s">
        <v>160</v>
      </c>
      <c r="G812">
        <v>6</v>
      </c>
      <c r="H812">
        <v>45852.37</v>
      </c>
      <c r="I812" t="str">
        <f>IF(D812="","",VLOOKUP(D812,'Source CC List'!B:C,2,FALSE))</f>
        <v>8730423</v>
      </c>
      <c r="J812" t="str">
        <f t="shared" si="25"/>
        <v>87304231381</v>
      </c>
    </row>
    <row r="813" spans="1:10" x14ac:dyDescent="0.3">
      <c r="A813" t="str">
        <f>IF(D813="","",VLOOKUP(D813,'Source CC List'!B:C,2,FALSE))</f>
        <v>8730423</v>
      </c>
      <c r="B813" t="str">
        <f t="shared" si="24"/>
        <v>87304238480</v>
      </c>
      <c r="C813">
        <v>2026</v>
      </c>
      <c r="D813" s="2" t="s">
        <v>706</v>
      </c>
      <c r="E813" s="2" t="s">
        <v>487</v>
      </c>
      <c r="F813" t="s">
        <v>160</v>
      </c>
      <c r="G813">
        <v>6</v>
      </c>
      <c r="H813">
        <v>135658.76999999999</v>
      </c>
      <c r="I813" t="str">
        <f>IF(D813="","",VLOOKUP(D813,'Source CC List'!B:C,2,FALSE))</f>
        <v>8730423</v>
      </c>
      <c r="J813" t="str">
        <f t="shared" si="25"/>
        <v>87304238480</v>
      </c>
    </row>
    <row r="814" spans="1:10" x14ac:dyDescent="0.3">
      <c r="A814" t="str">
        <f>IF(D814="","",VLOOKUP(D814,'Source CC List'!B:C,2,FALSE))</f>
        <v>8730913</v>
      </c>
      <c r="B814" t="str">
        <f t="shared" si="24"/>
        <v>87309130180</v>
      </c>
      <c r="C814">
        <v>2026</v>
      </c>
      <c r="D814" s="2" t="s">
        <v>707</v>
      </c>
      <c r="E814" s="2" t="s">
        <v>159</v>
      </c>
      <c r="F814" t="s">
        <v>160</v>
      </c>
      <c r="G814">
        <v>6</v>
      </c>
      <c r="H814">
        <v>21601.439999999999</v>
      </c>
      <c r="I814" t="str">
        <f>IF(D814="","",VLOOKUP(D814,'Source CC List'!B:C,2,FALSE))</f>
        <v>8730913</v>
      </c>
      <c r="J814" t="str">
        <f t="shared" si="25"/>
        <v>87309130180</v>
      </c>
    </row>
    <row r="815" spans="1:10" x14ac:dyDescent="0.3">
      <c r="A815" t="str">
        <f>IF(D815="","",VLOOKUP(D815,'Source CC List'!B:C,2,FALSE))</f>
        <v>8730913</v>
      </c>
      <c r="B815" t="str">
        <f t="shared" si="24"/>
        <v>87309130181</v>
      </c>
      <c r="C815">
        <v>2026</v>
      </c>
      <c r="D815" s="2" t="s">
        <v>707</v>
      </c>
      <c r="E815" s="2" t="s">
        <v>185</v>
      </c>
      <c r="F815" t="s">
        <v>160</v>
      </c>
      <c r="G815">
        <v>6</v>
      </c>
      <c r="H815">
        <v>33392.86</v>
      </c>
      <c r="I815" t="str">
        <f>IF(D815="","",VLOOKUP(D815,'Source CC List'!B:C,2,FALSE))</f>
        <v>8730913</v>
      </c>
      <c r="J815" t="str">
        <f t="shared" si="25"/>
        <v>87309130181</v>
      </c>
    </row>
    <row r="816" spans="1:10" x14ac:dyDescent="0.3">
      <c r="A816" t="str">
        <f>IF(D816="","",VLOOKUP(D816,'Source CC List'!B:C,2,FALSE))</f>
        <v>8730915</v>
      </c>
      <c r="B816" t="str">
        <f t="shared" si="24"/>
        <v>87309150283</v>
      </c>
      <c r="C816">
        <v>2026</v>
      </c>
      <c r="D816" s="2" t="s">
        <v>708</v>
      </c>
      <c r="E816" s="2" t="s">
        <v>167</v>
      </c>
      <c r="F816" t="s">
        <v>160</v>
      </c>
      <c r="G816">
        <v>6</v>
      </c>
      <c r="H816">
        <v>51415.49</v>
      </c>
      <c r="I816" t="str">
        <f>IF(D816="","",VLOOKUP(D816,'Source CC List'!B:C,2,FALSE))</f>
        <v>8730915</v>
      </c>
      <c r="J816" t="str">
        <f t="shared" si="25"/>
        <v>87309150283</v>
      </c>
    </row>
    <row r="817" spans="1:10" x14ac:dyDescent="0.3">
      <c r="A817" t="str">
        <f>IF(D817="","",VLOOKUP(D817,'Source CC List'!B:C,2,FALSE))</f>
        <v>8730916</v>
      </c>
      <c r="B817" t="str">
        <f t="shared" si="24"/>
        <v>87309160180</v>
      </c>
      <c r="C817">
        <v>2026</v>
      </c>
      <c r="D817" s="2" t="s">
        <v>709</v>
      </c>
      <c r="E817" s="2" t="s">
        <v>159</v>
      </c>
      <c r="F817" t="s">
        <v>160</v>
      </c>
      <c r="G817">
        <v>6</v>
      </c>
      <c r="H817">
        <v>89958.21</v>
      </c>
      <c r="I817" t="str">
        <f>IF(D817="","",VLOOKUP(D817,'Source CC List'!B:C,2,FALSE))</f>
        <v>8730916</v>
      </c>
      <c r="J817" t="str">
        <f t="shared" si="25"/>
        <v>87309160180</v>
      </c>
    </row>
    <row r="818" spans="1:10" x14ac:dyDescent="0.3">
      <c r="A818" t="str">
        <f>IF(D818="","",VLOOKUP(D818,'Source CC List'!B:C,2,FALSE))</f>
        <v>8730916</v>
      </c>
      <c r="B818" t="str">
        <f t="shared" si="24"/>
        <v>87309160181</v>
      </c>
      <c r="C818">
        <v>2026</v>
      </c>
      <c r="D818" s="2" t="s">
        <v>709</v>
      </c>
      <c r="E818" s="2" t="s">
        <v>185</v>
      </c>
      <c r="F818" t="s">
        <v>160</v>
      </c>
      <c r="G818">
        <v>6</v>
      </c>
      <c r="H818">
        <v>78555.06</v>
      </c>
      <c r="I818" t="str">
        <f>IF(D818="","",VLOOKUP(D818,'Source CC List'!B:C,2,FALSE))</f>
        <v>8730916</v>
      </c>
      <c r="J818" t="str">
        <f t="shared" si="25"/>
        <v>87309160181</v>
      </c>
    </row>
    <row r="819" spans="1:10" x14ac:dyDescent="0.3">
      <c r="A819" t="str">
        <f>IF(D819="","",VLOOKUP(D819,'Source CC List'!B:C,2,FALSE))</f>
        <v>8730916</v>
      </c>
      <c r="B819" t="str">
        <f t="shared" si="24"/>
        <v>87309160182</v>
      </c>
      <c r="C819">
        <v>2026</v>
      </c>
      <c r="D819" s="2" t="s">
        <v>709</v>
      </c>
      <c r="E819" s="2" t="s">
        <v>179</v>
      </c>
      <c r="F819" t="s">
        <v>160</v>
      </c>
      <c r="G819">
        <v>6</v>
      </c>
      <c r="H819">
        <v>190369.31</v>
      </c>
      <c r="I819" t="str">
        <f>IF(D819="","",VLOOKUP(D819,'Source CC List'!B:C,2,FALSE))</f>
        <v>8730916</v>
      </c>
      <c r="J819" t="str">
        <f t="shared" si="25"/>
        <v>87309160182</v>
      </c>
    </row>
    <row r="820" spans="1:10" x14ac:dyDescent="0.3">
      <c r="A820" t="str">
        <f>IF(D820="","",VLOOKUP(D820,'Source CC List'!B:C,2,FALSE))</f>
        <v>8748130</v>
      </c>
      <c r="B820" t="str">
        <f t="shared" si="24"/>
        <v>87481300180</v>
      </c>
      <c r="C820">
        <v>2026</v>
      </c>
      <c r="D820" s="2" t="s">
        <v>710</v>
      </c>
      <c r="E820" s="2" t="s">
        <v>159</v>
      </c>
      <c r="F820" t="s">
        <v>160</v>
      </c>
      <c r="G820">
        <v>6</v>
      </c>
      <c r="H820">
        <v>3798879.26</v>
      </c>
      <c r="I820" t="str">
        <f>IF(D820="","",VLOOKUP(D820,'Source CC List'!B:C,2,FALSE))</f>
        <v>8748130</v>
      </c>
      <c r="J820" t="str">
        <f t="shared" si="25"/>
        <v>87481300180</v>
      </c>
    </row>
    <row r="821" spans="1:10" x14ac:dyDescent="0.3">
      <c r="A821" t="str">
        <f>IF(D821="","",VLOOKUP(D821,'Source CC List'!B:C,2,FALSE))</f>
        <v>8750235</v>
      </c>
      <c r="B821" t="str">
        <f t="shared" si="24"/>
        <v>87502350283</v>
      </c>
      <c r="C821">
        <v>2026</v>
      </c>
      <c r="D821" s="2" t="s">
        <v>711</v>
      </c>
      <c r="E821" s="2" t="s">
        <v>167</v>
      </c>
      <c r="F821" t="s">
        <v>160</v>
      </c>
      <c r="G821">
        <v>6</v>
      </c>
      <c r="H821">
        <v>355197.84</v>
      </c>
      <c r="I821" t="str">
        <f>IF(D821="","",VLOOKUP(D821,'Source CC List'!B:C,2,FALSE))</f>
        <v>8750235</v>
      </c>
      <c r="J821" t="str">
        <f t="shared" si="25"/>
        <v>87502350283</v>
      </c>
    </row>
    <row r="822" spans="1:10" x14ac:dyDescent="0.3">
      <c r="A822" t="str">
        <f>IF(D822="","",VLOOKUP(D822,'Source CC List'!B:C,2,FALSE))</f>
        <v>8810000</v>
      </c>
      <c r="B822" t="str">
        <f t="shared" si="24"/>
        <v>88100001186</v>
      </c>
      <c r="C822">
        <v>2026</v>
      </c>
      <c r="D822" s="2" t="s">
        <v>712</v>
      </c>
      <c r="E822" s="2" t="s">
        <v>222</v>
      </c>
      <c r="F822" t="s">
        <v>160</v>
      </c>
      <c r="G822">
        <v>6</v>
      </c>
      <c r="H822">
        <v>479931.71</v>
      </c>
      <c r="I822" t="str">
        <f>IF(D822="","",VLOOKUP(D822,'Source CC List'!B:C,2,FALSE))</f>
        <v>8810000</v>
      </c>
      <c r="J822" t="str">
        <f t="shared" si="25"/>
        <v>88100001186</v>
      </c>
    </row>
    <row r="823" spans="1:10" x14ac:dyDescent="0.3">
      <c r="A823" t="str">
        <f>IF(D823="","",VLOOKUP(D823,'Source CC List'!B:C,2,FALSE))</f>
        <v>8810000</v>
      </c>
      <c r="B823" t="str">
        <f t="shared" si="24"/>
        <v>88100000182</v>
      </c>
      <c r="C823">
        <v>2026</v>
      </c>
      <c r="D823" s="2" t="s">
        <v>712</v>
      </c>
      <c r="E823" s="2" t="s">
        <v>179</v>
      </c>
      <c r="F823" t="s">
        <v>160</v>
      </c>
      <c r="G823">
        <v>6</v>
      </c>
      <c r="H823">
        <v>276921.90000000002</v>
      </c>
      <c r="I823" t="str">
        <f>IF(D823="","",VLOOKUP(D823,'Source CC List'!B:C,2,FALSE))</f>
        <v>8810000</v>
      </c>
      <c r="J823" t="str">
        <f t="shared" si="25"/>
        <v>88100000182</v>
      </c>
    </row>
    <row r="824" spans="1:10" x14ac:dyDescent="0.3">
      <c r="A824" t="str">
        <f>IF(D824="","",VLOOKUP(D824,'Source CC List'!B:C,2,FALSE))</f>
        <v>8830431</v>
      </c>
      <c r="B824" t="str">
        <f t="shared" si="24"/>
        <v>88304310182</v>
      </c>
      <c r="C824">
        <v>2026</v>
      </c>
      <c r="D824" s="2" t="s">
        <v>713</v>
      </c>
      <c r="E824" s="2" t="s">
        <v>179</v>
      </c>
      <c r="F824" t="s">
        <v>160</v>
      </c>
      <c r="G824">
        <v>6</v>
      </c>
      <c r="H824">
        <v>278737.63</v>
      </c>
      <c r="I824" t="str">
        <f>IF(D824="","",VLOOKUP(D824,'Source CC List'!B:C,2,FALSE))</f>
        <v>8830431</v>
      </c>
      <c r="J824" t="str">
        <f t="shared" si="25"/>
        <v>88304310182</v>
      </c>
    </row>
    <row r="825" spans="1:10" x14ac:dyDescent="0.3">
      <c r="A825" t="str">
        <f>IF(D825="","",VLOOKUP(D825,'Source CC List'!B:C,2,FALSE))</f>
        <v>8848205</v>
      </c>
      <c r="B825" t="str">
        <f t="shared" si="24"/>
        <v>88482050180</v>
      </c>
      <c r="C825">
        <v>2026</v>
      </c>
      <c r="D825" s="2" t="s">
        <v>714</v>
      </c>
      <c r="E825" s="2" t="s">
        <v>159</v>
      </c>
      <c r="F825" t="s">
        <v>160</v>
      </c>
      <c r="G825">
        <v>6</v>
      </c>
      <c r="H825">
        <v>1898881.27</v>
      </c>
      <c r="I825" t="str">
        <f>IF(D825="","",VLOOKUP(D825,'Source CC List'!B:C,2,FALSE))</f>
        <v>8848205</v>
      </c>
      <c r="J825" t="str">
        <f t="shared" si="25"/>
        <v>88482050180</v>
      </c>
    </row>
    <row r="826" spans="1:10" x14ac:dyDescent="0.3">
      <c r="A826" t="str">
        <f>IF(D826="","",VLOOKUP(D826,'Source CC List'!B:C,2,FALSE))</f>
        <v>8848215</v>
      </c>
      <c r="B826" t="str">
        <f t="shared" si="24"/>
        <v>88482150180</v>
      </c>
      <c r="C826">
        <v>2026</v>
      </c>
      <c r="D826" s="2" t="s">
        <v>715</v>
      </c>
      <c r="E826" s="2" t="s">
        <v>159</v>
      </c>
      <c r="F826" t="s">
        <v>160</v>
      </c>
      <c r="G826">
        <v>6</v>
      </c>
      <c r="H826">
        <v>1396878.8</v>
      </c>
      <c r="I826" t="str">
        <f>IF(D826="","",VLOOKUP(D826,'Source CC List'!B:C,2,FALSE))</f>
        <v>8848215</v>
      </c>
      <c r="J826" t="str">
        <f t="shared" si="25"/>
        <v>88482150180</v>
      </c>
    </row>
    <row r="827" spans="1:10" x14ac:dyDescent="0.3">
      <c r="A827" t="str">
        <f>IF(D827="","",VLOOKUP(D827,'Source CC List'!B:C,2,FALSE))</f>
        <v>8848220</v>
      </c>
      <c r="B827" t="str">
        <f t="shared" si="24"/>
        <v>88482200180</v>
      </c>
      <c r="C827">
        <v>2026</v>
      </c>
      <c r="D827" s="2" t="s">
        <v>716</v>
      </c>
      <c r="E827" s="2" t="s">
        <v>159</v>
      </c>
      <c r="F827" t="s">
        <v>160</v>
      </c>
      <c r="G827">
        <v>6</v>
      </c>
      <c r="H827">
        <v>406413.35</v>
      </c>
      <c r="I827" t="str">
        <f>IF(D827="","",VLOOKUP(D827,'Source CC List'!B:C,2,FALSE))</f>
        <v>8848220</v>
      </c>
      <c r="J827" t="str">
        <f t="shared" si="25"/>
        <v>88482200180</v>
      </c>
    </row>
    <row r="828" spans="1:10" x14ac:dyDescent="0.3">
      <c r="A828" t="str">
        <f>IF(D828="","",VLOOKUP(D828,'Source CC List'!B:C,2,FALSE))</f>
        <v>8930927</v>
      </c>
      <c r="B828" t="str">
        <f t="shared" si="24"/>
        <v>89309270180</v>
      </c>
      <c r="C828">
        <v>2026</v>
      </c>
      <c r="D828" s="2" t="s">
        <v>717</v>
      </c>
      <c r="E828" s="2" t="s">
        <v>159</v>
      </c>
      <c r="F828" t="s">
        <v>160</v>
      </c>
      <c r="G828">
        <v>6</v>
      </c>
      <c r="H828">
        <v>25840.28</v>
      </c>
      <c r="I828" t="str">
        <f>IF(D828="","",VLOOKUP(D828,'Source CC List'!B:C,2,FALSE))</f>
        <v>8930927</v>
      </c>
      <c r="J828" t="str">
        <f t="shared" si="25"/>
        <v>89309270180</v>
      </c>
    </row>
    <row r="829" spans="1:10" x14ac:dyDescent="0.3">
      <c r="A829" t="str">
        <f>IF(D829="","",VLOOKUP(D829,'Source CC List'!B:C,2,FALSE))</f>
        <v>8948305</v>
      </c>
      <c r="B829" t="str">
        <f t="shared" si="24"/>
        <v>89483050180</v>
      </c>
      <c r="C829">
        <v>2026</v>
      </c>
      <c r="D829" s="2" t="s">
        <v>718</v>
      </c>
      <c r="E829" s="2" t="s">
        <v>159</v>
      </c>
      <c r="F829" t="s">
        <v>160</v>
      </c>
      <c r="G829">
        <v>6</v>
      </c>
      <c r="H829">
        <v>749954.4</v>
      </c>
      <c r="I829" t="str">
        <f>IF(D829="","",VLOOKUP(D829,'Source CC List'!B:C,2,FALSE))</f>
        <v>8948305</v>
      </c>
      <c r="J829" t="str">
        <f t="shared" si="25"/>
        <v>89483050180</v>
      </c>
    </row>
    <row r="830" spans="1:10" x14ac:dyDescent="0.3">
      <c r="A830" t="str">
        <f>IF(D830="","",VLOOKUP(D830,'Source CC List'!B:C,2,FALSE))</f>
        <v>8948355</v>
      </c>
      <c r="B830" t="str">
        <f t="shared" si="24"/>
        <v>89483550180</v>
      </c>
      <c r="C830">
        <v>2026</v>
      </c>
      <c r="D830" s="2" t="s">
        <v>719</v>
      </c>
      <c r="E830" s="2" t="s">
        <v>159</v>
      </c>
      <c r="F830" t="s">
        <v>160</v>
      </c>
      <c r="G830">
        <v>6</v>
      </c>
      <c r="H830">
        <v>855739.27</v>
      </c>
      <c r="I830" t="str">
        <f>IF(D830="","",VLOOKUP(D830,'Source CC List'!B:C,2,FALSE))</f>
        <v>8948355</v>
      </c>
      <c r="J830" t="str">
        <f t="shared" si="25"/>
        <v>89483550180</v>
      </c>
    </row>
    <row r="831" spans="1:10" x14ac:dyDescent="0.3">
      <c r="A831" t="str">
        <f>IF(D831="","",VLOOKUP(D831,'Source CC List'!B:C,2,FALSE))</f>
        <v>8948360</v>
      </c>
      <c r="B831" t="str">
        <f t="shared" si="24"/>
        <v>89483600180</v>
      </c>
      <c r="C831">
        <v>2026</v>
      </c>
      <c r="D831" s="2" t="s">
        <v>720</v>
      </c>
      <c r="E831" s="2" t="s">
        <v>159</v>
      </c>
      <c r="F831" t="s">
        <v>160</v>
      </c>
      <c r="G831">
        <v>6</v>
      </c>
      <c r="H831">
        <v>926998</v>
      </c>
      <c r="I831" t="str">
        <f>IF(D831="","",VLOOKUP(D831,'Source CC List'!B:C,2,FALSE))</f>
        <v>8948360</v>
      </c>
      <c r="J831" t="str">
        <f t="shared" si="25"/>
        <v>89483600180</v>
      </c>
    </row>
    <row r="832" spans="1:10" x14ac:dyDescent="0.3">
      <c r="A832" t="str">
        <f>IF(D832="","",VLOOKUP(D832,'Source CC List'!B:C,2,FALSE))</f>
        <v>8948375</v>
      </c>
      <c r="B832" t="str">
        <f t="shared" si="24"/>
        <v>89483750180</v>
      </c>
      <c r="C832">
        <v>2026</v>
      </c>
      <c r="D832" s="2" t="s">
        <v>721</v>
      </c>
      <c r="E832" s="2" t="s">
        <v>159</v>
      </c>
      <c r="F832" t="s">
        <v>160</v>
      </c>
      <c r="G832">
        <v>6</v>
      </c>
      <c r="H832">
        <v>908813.64</v>
      </c>
      <c r="I832" t="str">
        <f>IF(D832="","",VLOOKUP(D832,'Source CC List'!B:C,2,FALSE))</f>
        <v>8948375</v>
      </c>
      <c r="J832" t="str">
        <f t="shared" si="25"/>
        <v>89483750180</v>
      </c>
    </row>
    <row r="833" spans="1:10" x14ac:dyDescent="0.3">
      <c r="A833" t="str">
        <f>IF(D833="","",VLOOKUP(D833,'Source CC List'!B:C,2,FALSE))</f>
        <v>8948385</v>
      </c>
      <c r="B833" t="str">
        <f t="shared" si="24"/>
        <v>89483850180</v>
      </c>
      <c r="C833">
        <v>2026</v>
      </c>
      <c r="D833" s="2" t="s">
        <v>722</v>
      </c>
      <c r="E833" s="2" t="s">
        <v>159</v>
      </c>
      <c r="F833" t="s">
        <v>160</v>
      </c>
      <c r="G833">
        <v>6</v>
      </c>
      <c r="H833">
        <v>1946813.28</v>
      </c>
      <c r="I833" t="str">
        <f>IF(D833="","",VLOOKUP(D833,'Source CC List'!B:C,2,FALSE))</f>
        <v>8948385</v>
      </c>
      <c r="J833" t="str">
        <f t="shared" si="25"/>
        <v>89483850180</v>
      </c>
    </row>
    <row r="834" spans="1:10" x14ac:dyDescent="0.3">
      <c r="A834" t="str">
        <f>IF(D834="","",VLOOKUP(D834,'Source CC List'!B:C,2,FALSE))</f>
        <v>8950238</v>
      </c>
      <c r="B834" t="str">
        <f t="shared" si="24"/>
        <v>89502380180</v>
      </c>
      <c r="C834">
        <v>2026</v>
      </c>
      <c r="D834" s="2" t="s">
        <v>723</v>
      </c>
      <c r="E834" s="2" t="s">
        <v>159</v>
      </c>
      <c r="F834" t="s">
        <v>160</v>
      </c>
      <c r="G834">
        <v>6</v>
      </c>
      <c r="H834">
        <v>110301.27</v>
      </c>
      <c r="I834" t="str">
        <f>IF(D834="","",VLOOKUP(D834,'Source CC List'!B:C,2,FALSE))</f>
        <v>8950238</v>
      </c>
      <c r="J834" t="str">
        <f t="shared" si="25"/>
        <v>89502380180</v>
      </c>
    </row>
    <row r="835" spans="1:10" x14ac:dyDescent="0.3">
      <c r="A835" t="str">
        <f>IF(D835="","",VLOOKUP(D835,'Source CC List'!B:C,2,FALSE))</f>
        <v>8950239</v>
      </c>
      <c r="B835" t="str">
        <f t="shared" ref="B835:B898" si="26">IF(E835="","",CONCATENATE(I835,TEXT(E835,"0000")))</f>
        <v>89502390180</v>
      </c>
      <c r="C835">
        <v>2026</v>
      </c>
      <c r="D835" s="2" t="s">
        <v>724</v>
      </c>
      <c r="E835" s="2" t="s">
        <v>159</v>
      </c>
      <c r="F835" t="s">
        <v>160</v>
      </c>
      <c r="G835">
        <v>6</v>
      </c>
      <c r="H835">
        <v>81333.5</v>
      </c>
      <c r="I835" t="str">
        <f>IF(D835="","",VLOOKUP(D835,'Source CC List'!B:C,2,FALSE))</f>
        <v>8950239</v>
      </c>
      <c r="J835" t="str">
        <f t="shared" ref="J835:J898" si="27">IF(D835="","",CONCATENATE(I835,TEXT(E835,"0000")))</f>
        <v>89502390180</v>
      </c>
    </row>
    <row r="836" spans="1:10" x14ac:dyDescent="0.3">
      <c r="A836" t="str">
        <f>IF(D836="","",VLOOKUP(D836,'Source CC List'!B:C,2,FALSE))</f>
        <v>9020007</v>
      </c>
      <c r="B836" t="str">
        <f t="shared" si="26"/>
        <v>90200071182</v>
      </c>
      <c r="C836">
        <v>2026</v>
      </c>
      <c r="D836" s="2" t="s">
        <v>726</v>
      </c>
      <c r="E836" s="2" t="s">
        <v>219</v>
      </c>
      <c r="F836" t="s">
        <v>160</v>
      </c>
      <c r="G836">
        <v>6</v>
      </c>
      <c r="H836">
        <v>7239.91</v>
      </c>
      <c r="I836" t="str">
        <f>IF(D836="","",VLOOKUP(D836,'Source CC List'!B:C,2,FALSE))</f>
        <v>9020007</v>
      </c>
      <c r="J836" t="str">
        <f t="shared" si="27"/>
        <v>90200071182</v>
      </c>
    </row>
    <row r="837" spans="1:10" x14ac:dyDescent="0.3">
      <c r="A837" t="str">
        <f>IF(D837="","",VLOOKUP(D837,'Source CC List'!B:C,2,FALSE))</f>
        <v>9048425</v>
      </c>
      <c r="B837" t="str">
        <f t="shared" si="26"/>
        <v>90484250180</v>
      </c>
      <c r="C837">
        <v>2026</v>
      </c>
      <c r="D837" s="2" t="s">
        <v>729</v>
      </c>
      <c r="E837" s="2" t="s">
        <v>159</v>
      </c>
      <c r="F837" t="s">
        <v>160</v>
      </c>
      <c r="G837">
        <v>6</v>
      </c>
      <c r="H837">
        <v>903522.21</v>
      </c>
      <c r="I837" t="str">
        <f>IF(D837="","",VLOOKUP(D837,'Source CC List'!B:C,2,FALSE))</f>
        <v>9048425</v>
      </c>
      <c r="J837" t="str">
        <f t="shared" si="27"/>
        <v>90484250180</v>
      </c>
    </row>
    <row r="838" spans="1:10" x14ac:dyDescent="0.3">
      <c r="A838" t="str">
        <f>IF(D838="","",VLOOKUP(D838,'Source CC List'!B:C,2,FALSE))</f>
        <v>9048435</v>
      </c>
      <c r="B838" t="str">
        <f t="shared" si="26"/>
        <v>90484350287</v>
      </c>
      <c r="C838">
        <v>2026</v>
      </c>
      <c r="D838" s="2" t="s">
        <v>730</v>
      </c>
      <c r="E838" s="2" t="s">
        <v>175</v>
      </c>
      <c r="F838" t="s">
        <v>160</v>
      </c>
      <c r="G838">
        <v>6</v>
      </c>
      <c r="H838">
        <v>573239.57999999996</v>
      </c>
      <c r="I838" t="str">
        <f>IF(D838="","",VLOOKUP(D838,'Source CC List'!B:C,2,FALSE))</f>
        <v>9048435</v>
      </c>
      <c r="J838" t="str">
        <f t="shared" si="27"/>
        <v>90484350287</v>
      </c>
    </row>
    <row r="839" spans="1:10" x14ac:dyDescent="0.3">
      <c r="A839" t="str">
        <f>IF(D839="","",VLOOKUP(D839,'Source CC List'!B:C,2,FALSE))</f>
        <v>9048435</v>
      </c>
      <c r="B839" t="str">
        <f t="shared" si="26"/>
        <v>90484350180</v>
      </c>
      <c r="C839">
        <v>2026</v>
      </c>
      <c r="D839" s="2" t="s">
        <v>730</v>
      </c>
      <c r="E839" s="2" t="s">
        <v>159</v>
      </c>
      <c r="F839" t="s">
        <v>160</v>
      </c>
      <c r="G839">
        <v>6</v>
      </c>
      <c r="H839">
        <v>3268361.92</v>
      </c>
      <c r="I839" t="str">
        <f>IF(D839="","",VLOOKUP(D839,'Source CC List'!B:C,2,FALSE))</f>
        <v>9048435</v>
      </c>
      <c r="J839" t="str">
        <f t="shared" si="27"/>
        <v>90484350180</v>
      </c>
    </row>
    <row r="840" spans="1:10" x14ac:dyDescent="0.3">
      <c r="A840" t="str">
        <f>IF(D840="","",VLOOKUP(D840,'Source CC List'!B:C,2,FALSE))</f>
        <v>9048445</v>
      </c>
      <c r="B840" t="str">
        <f t="shared" si="26"/>
        <v>90484450180</v>
      </c>
      <c r="C840">
        <v>2026</v>
      </c>
      <c r="D840" s="2" t="s">
        <v>731</v>
      </c>
      <c r="E840" s="2" t="s">
        <v>159</v>
      </c>
      <c r="F840" t="s">
        <v>160</v>
      </c>
      <c r="G840">
        <v>6</v>
      </c>
      <c r="H840">
        <v>2052841.81</v>
      </c>
      <c r="I840" t="str">
        <f>IF(D840="","",VLOOKUP(D840,'Source CC List'!B:C,2,FALSE))</f>
        <v>9048445</v>
      </c>
      <c r="J840" t="str">
        <f t="shared" si="27"/>
        <v>90484450180</v>
      </c>
    </row>
    <row r="841" spans="1:10" x14ac:dyDescent="0.3">
      <c r="A841" t="str">
        <f>IF(D841="","",VLOOKUP(D841,'Source CC List'!B:C,2,FALSE))</f>
        <v>9050244</v>
      </c>
      <c r="B841" t="str">
        <f t="shared" si="26"/>
        <v>90502440180</v>
      </c>
      <c r="C841">
        <v>2026</v>
      </c>
      <c r="D841" s="2" t="s">
        <v>732</v>
      </c>
      <c r="E841" s="2" t="s">
        <v>159</v>
      </c>
      <c r="F841" t="s">
        <v>160</v>
      </c>
      <c r="G841">
        <v>6</v>
      </c>
      <c r="H841">
        <v>202016.72</v>
      </c>
      <c r="I841" t="str">
        <f>IF(D841="","",VLOOKUP(D841,'Source CC List'!B:C,2,FALSE))</f>
        <v>9050244</v>
      </c>
      <c r="J841" t="str">
        <f t="shared" si="27"/>
        <v>90502440180</v>
      </c>
    </row>
    <row r="842" spans="1:10" x14ac:dyDescent="0.3">
      <c r="A842" t="str">
        <f>IF(D842="","",VLOOKUP(D842,'Source CC List'!B:C,2,FALSE))</f>
        <v>0940775</v>
      </c>
      <c r="B842" t="str">
        <f t="shared" si="26"/>
        <v>09407750180</v>
      </c>
      <c r="C842">
        <v>2026</v>
      </c>
      <c r="D842" s="2" t="s">
        <v>733</v>
      </c>
      <c r="E842" s="2" t="s">
        <v>159</v>
      </c>
      <c r="F842" t="s">
        <v>160</v>
      </c>
      <c r="G842">
        <v>6</v>
      </c>
      <c r="H842">
        <v>94214.8</v>
      </c>
      <c r="I842" t="str">
        <f>IF(D842="","",VLOOKUP(D842,'Source CC List'!B:C,2,FALSE))</f>
        <v>0940775</v>
      </c>
      <c r="J842" t="str">
        <f t="shared" si="27"/>
        <v>09407750180</v>
      </c>
    </row>
    <row r="843" spans="1:10" x14ac:dyDescent="0.3">
      <c r="A843" t="str">
        <f>IF(D843="","",VLOOKUP(D843,'Source CC List'!B:C,2,FALSE))</f>
        <v>0940775</v>
      </c>
      <c r="B843" t="str">
        <f t="shared" si="26"/>
        <v>09407750186</v>
      </c>
      <c r="C843">
        <v>2026</v>
      </c>
      <c r="D843" s="2" t="s">
        <v>733</v>
      </c>
      <c r="E843" s="2" t="s">
        <v>190</v>
      </c>
      <c r="F843" t="s">
        <v>160</v>
      </c>
      <c r="G843">
        <v>6</v>
      </c>
      <c r="H843">
        <v>8504.9500000000007</v>
      </c>
      <c r="I843" t="str">
        <f>IF(D843="","",VLOOKUP(D843,'Source CC List'!B:C,2,FALSE))</f>
        <v>0940775</v>
      </c>
      <c r="J843" t="str">
        <f t="shared" si="27"/>
        <v>09407750186</v>
      </c>
    </row>
    <row r="844" spans="1:10" x14ac:dyDescent="0.3">
      <c r="A844" t="str">
        <f>IF(D844="","",VLOOKUP(D844,'Source CC List'!B:C,2,FALSE))</f>
        <v>9148515</v>
      </c>
      <c r="B844" t="str">
        <f t="shared" si="26"/>
        <v>91485150180</v>
      </c>
      <c r="C844">
        <v>2026</v>
      </c>
      <c r="D844" s="2" t="s">
        <v>734</v>
      </c>
      <c r="E844" s="2" t="s">
        <v>159</v>
      </c>
      <c r="F844" t="s">
        <v>160</v>
      </c>
      <c r="G844">
        <v>6</v>
      </c>
      <c r="H844">
        <v>771911.23</v>
      </c>
      <c r="I844" t="str">
        <f>IF(D844="","",VLOOKUP(D844,'Source CC List'!B:C,2,FALSE))</f>
        <v>9148515</v>
      </c>
      <c r="J844" t="str">
        <f t="shared" si="27"/>
        <v>91485150180</v>
      </c>
    </row>
    <row r="845" spans="1:10" x14ac:dyDescent="0.3">
      <c r="A845" t="str">
        <f>IF(D845="","",VLOOKUP(D845,'Source CC List'!B:C,2,FALSE))</f>
        <v>9148525</v>
      </c>
      <c r="B845" t="str">
        <f t="shared" si="26"/>
        <v>91485250180</v>
      </c>
      <c r="C845">
        <v>2026</v>
      </c>
      <c r="D845" s="2" t="s">
        <v>735</v>
      </c>
      <c r="E845" s="2" t="s">
        <v>159</v>
      </c>
      <c r="F845" t="s">
        <v>160</v>
      </c>
      <c r="G845">
        <v>6</v>
      </c>
      <c r="H845">
        <v>571119.68999999994</v>
      </c>
      <c r="I845" t="str">
        <f>IF(D845="","",VLOOKUP(D845,'Source CC List'!B:C,2,FALSE))</f>
        <v>9148525</v>
      </c>
      <c r="J845" t="str">
        <f t="shared" si="27"/>
        <v>91485250180</v>
      </c>
    </row>
    <row r="846" spans="1:10" x14ac:dyDescent="0.3">
      <c r="A846" t="str">
        <f>IF(D846="","",VLOOKUP(D846,'Source CC List'!B:C,2,FALSE))</f>
        <v>9148535</v>
      </c>
      <c r="B846" t="str">
        <f t="shared" si="26"/>
        <v>91485350180</v>
      </c>
      <c r="C846">
        <v>2026</v>
      </c>
      <c r="D846" s="2" t="s">
        <v>736</v>
      </c>
      <c r="E846" s="2" t="s">
        <v>159</v>
      </c>
      <c r="F846" t="s">
        <v>160</v>
      </c>
      <c r="G846">
        <v>6</v>
      </c>
      <c r="H846">
        <v>660770.53</v>
      </c>
      <c r="I846" t="str">
        <f>IF(D846="","",VLOOKUP(D846,'Source CC List'!B:C,2,FALSE))</f>
        <v>9148535</v>
      </c>
      <c r="J846" t="str">
        <f t="shared" si="27"/>
        <v>91485350180</v>
      </c>
    </row>
    <row r="847" spans="1:10" x14ac:dyDescent="0.3">
      <c r="A847" t="str">
        <f>IF(D847="","",VLOOKUP(D847,'Source CC List'!B:C,2,FALSE))</f>
        <v>9148565</v>
      </c>
      <c r="B847" t="str">
        <f t="shared" si="26"/>
        <v>91485650180</v>
      </c>
      <c r="C847">
        <v>2026</v>
      </c>
      <c r="D847" s="2" t="s">
        <v>737</v>
      </c>
      <c r="E847" s="2" t="s">
        <v>159</v>
      </c>
      <c r="F847" t="s">
        <v>160</v>
      </c>
      <c r="G847">
        <v>6</v>
      </c>
      <c r="H847">
        <v>2300896.2000000002</v>
      </c>
      <c r="I847" t="str">
        <f>IF(D847="","",VLOOKUP(D847,'Source CC List'!B:C,2,FALSE))</f>
        <v>9148565</v>
      </c>
      <c r="J847" t="str">
        <f t="shared" si="27"/>
        <v>91485650180</v>
      </c>
    </row>
    <row r="848" spans="1:10" x14ac:dyDescent="0.3">
      <c r="A848" t="str">
        <f>IF(D848="","",VLOOKUP(D848,'Source CC List'!B:C,2,FALSE))</f>
        <v>9150247</v>
      </c>
      <c r="B848" t="str">
        <f t="shared" si="26"/>
        <v>91502470180</v>
      </c>
      <c r="C848">
        <v>2026</v>
      </c>
      <c r="D848" s="2" t="s">
        <v>738</v>
      </c>
      <c r="E848" s="2" t="s">
        <v>159</v>
      </c>
      <c r="F848" t="s">
        <v>160</v>
      </c>
      <c r="G848">
        <v>6</v>
      </c>
      <c r="H848">
        <v>439969.56</v>
      </c>
      <c r="I848" t="str">
        <f>IF(D848="","",VLOOKUP(D848,'Source CC List'!B:C,2,FALSE))</f>
        <v>9150247</v>
      </c>
      <c r="J848" t="str">
        <f t="shared" si="27"/>
        <v>91502470180</v>
      </c>
    </row>
    <row r="849" spans="1:10" x14ac:dyDescent="0.3">
      <c r="A849" t="str">
        <f>IF(D849="","",VLOOKUP(D849,'Source CC List'!B:C,2,FALSE))</f>
        <v>9220007</v>
      </c>
      <c r="B849" t="str">
        <f t="shared" si="26"/>
        <v>92200070180</v>
      </c>
      <c r="C849">
        <v>2026</v>
      </c>
      <c r="D849" s="2" t="s">
        <v>739</v>
      </c>
      <c r="E849" s="2" t="s">
        <v>159</v>
      </c>
      <c r="F849" t="s">
        <v>160</v>
      </c>
      <c r="G849">
        <v>6</v>
      </c>
      <c r="H849">
        <v>150093.69</v>
      </c>
      <c r="I849" t="str">
        <f>IF(D849="","",VLOOKUP(D849,'Source CC List'!B:C,2,FALSE))</f>
        <v>9220007</v>
      </c>
      <c r="J849" t="str">
        <f t="shared" si="27"/>
        <v>92200070180</v>
      </c>
    </row>
    <row r="850" spans="1:10" x14ac:dyDescent="0.3">
      <c r="A850" t="str">
        <f>IF(D850="","",VLOOKUP(D850,'Source CC List'!B:C,2,FALSE))</f>
        <v>9230948</v>
      </c>
      <c r="B850" t="str">
        <f t="shared" si="26"/>
        <v>92309480180</v>
      </c>
      <c r="C850">
        <v>2026</v>
      </c>
      <c r="D850" s="2" t="s">
        <v>740</v>
      </c>
      <c r="E850" s="2" t="s">
        <v>159</v>
      </c>
      <c r="F850" t="s">
        <v>160</v>
      </c>
      <c r="G850">
        <v>6</v>
      </c>
      <c r="H850">
        <v>65007.05</v>
      </c>
      <c r="I850" t="str">
        <f>IF(D850="","",VLOOKUP(D850,'Source CC List'!B:C,2,FALSE))</f>
        <v>9230948</v>
      </c>
      <c r="J850" t="str">
        <f t="shared" si="27"/>
        <v>92309480180</v>
      </c>
    </row>
    <row r="851" spans="1:10" x14ac:dyDescent="0.3">
      <c r="A851" t="str">
        <f>IF(D851="","",VLOOKUP(D851,'Source CC List'!B:C,2,FALSE))</f>
        <v>4344455</v>
      </c>
      <c r="B851" t="str">
        <f t="shared" si="26"/>
        <v>43444550180</v>
      </c>
      <c r="C851">
        <v>2026</v>
      </c>
      <c r="D851" s="2" t="s">
        <v>741</v>
      </c>
      <c r="E851" s="2" t="s">
        <v>159</v>
      </c>
      <c r="F851" t="s">
        <v>160</v>
      </c>
      <c r="G851">
        <v>6</v>
      </c>
      <c r="H851">
        <v>1060097.47</v>
      </c>
      <c r="I851" t="str">
        <f>IF(D851="","",VLOOKUP(D851,'Source CC List'!B:C,2,FALSE))</f>
        <v>4344455</v>
      </c>
      <c r="J851" t="str">
        <f t="shared" si="27"/>
        <v>43444550180</v>
      </c>
    </row>
    <row r="852" spans="1:10" x14ac:dyDescent="0.3">
      <c r="A852" t="str">
        <f>IF(D852="","",VLOOKUP(D852,'Source CC List'!B:C,2,FALSE))</f>
        <v>9248625</v>
      </c>
      <c r="B852" t="str">
        <f t="shared" si="26"/>
        <v>92486250180</v>
      </c>
      <c r="C852">
        <v>2026</v>
      </c>
      <c r="D852" s="2" t="s">
        <v>742</v>
      </c>
      <c r="E852" s="2" t="s">
        <v>159</v>
      </c>
      <c r="F852" t="s">
        <v>160</v>
      </c>
      <c r="G852">
        <v>6</v>
      </c>
      <c r="H852">
        <v>590250.01</v>
      </c>
      <c r="I852" t="str">
        <f>IF(D852="","",VLOOKUP(D852,'Source CC List'!B:C,2,FALSE))</f>
        <v>9248625</v>
      </c>
      <c r="J852" t="str">
        <f t="shared" si="27"/>
        <v>92486250180</v>
      </c>
    </row>
    <row r="853" spans="1:10" x14ac:dyDescent="0.3">
      <c r="A853" t="str">
        <f>IF(D853="","",VLOOKUP(D853,'Source CC List'!B:C,2,FALSE))</f>
        <v>9248665</v>
      </c>
      <c r="B853" t="str">
        <f t="shared" si="26"/>
        <v>92486650180</v>
      </c>
      <c r="C853">
        <v>2026</v>
      </c>
      <c r="D853" s="2" t="s">
        <v>743</v>
      </c>
      <c r="E853" s="2" t="s">
        <v>159</v>
      </c>
      <c r="F853" t="s">
        <v>160</v>
      </c>
      <c r="G853">
        <v>6</v>
      </c>
      <c r="H853">
        <v>2712032.97</v>
      </c>
      <c r="I853" t="str">
        <f>IF(D853="","",VLOOKUP(D853,'Source CC List'!B:C,2,FALSE))</f>
        <v>9248665</v>
      </c>
      <c r="J853" t="str">
        <f t="shared" si="27"/>
        <v>92486650180</v>
      </c>
    </row>
    <row r="854" spans="1:10" x14ac:dyDescent="0.3">
      <c r="A854" t="str">
        <f>IF(D854="","",VLOOKUP(D854,'Source CC List'!B:C,2,FALSE))</f>
        <v>9248665</v>
      </c>
      <c r="B854" t="str">
        <f t="shared" si="26"/>
        <v>92486650186</v>
      </c>
      <c r="C854">
        <v>2026</v>
      </c>
      <c r="D854" s="2" t="s">
        <v>743</v>
      </c>
      <c r="E854" s="2" t="s">
        <v>190</v>
      </c>
      <c r="F854" t="s">
        <v>160</v>
      </c>
      <c r="G854">
        <v>6</v>
      </c>
      <c r="H854">
        <v>87200.37</v>
      </c>
      <c r="I854" t="str">
        <f>IF(D854="","",VLOOKUP(D854,'Source CC List'!B:C,2,FALSE))</f>
        <v>9248665</v>
      </c>
      <c r="J854" t="str">
        <f t="shared" si="27"/>
        <v>92486650186</v>
      </c>
    </row>
    <row r="855" spans="1:10" x14ac:dyDescent="0.3">
      <c r="A855" t="str">
        <f>IF(D855="","",VLOOKUP(D855,'Source CC List'!B:C,2,FALSE))</f>
        <v>9248665</v>
      </c>
      <c r="B855" t="str">
        <f t="shared" si="26"/>
        <v>92486650287</v>
      </c>
      <c r="C855">
        <v>2026</v>
      </c>
      <c r="D855" s="2" t="s">
        <v>743</v>
      </c>
      <c r="E855" s="2" t="s">
        <v>175</v>
      </c>
      <c r="F855" t="s">
        <v>160</v>
      </c>
      <c r="G855">
        <v>6</v>
      </c>
      <c r="H855">
        <v>3733289.51</v>
      </c>
      <c r="I855" t="str">
        <f>IF(D855="","",VLOOKUP(D855,'Source CC List'!B:C,2,FALSE))</f>
        <v>9248665</v>
      </c>
      <c r="J855" t="str">
        <f t="shared" si="27"/>
        <v>92486650287</v>
      </c>
    </row>
    <row r="856" spans="1:10" x14ac:dyDescent="0.3">
      <c r="A856" t="str">
        <f>IF(D856="","",VLOOKUP(D856,'Source CC List'!B:C,2,FALSE))</f>
        <v/>
      </c>
      <c r="B856" t="str">
        <f t="shared" si="26"/>
        <v/>
      </c>
      <c r="I856" t="str">
        <f>IF(D856="","",VLOOKUP(D856,'Source CC List'!B:C,2,FALSE))</f>
        <v/>
      </c>
      <c r="J856" t="str">
        <f t="shared" si="27"/>
        <v/>
      </c>
    </row>
    <row r="857" spans="1:10" x14ac:dyDescent="0.3">
      <c r="A857" t="str">
        <f>IF(D857="","",VLOOKUP(D857,'Source CC List'!B:C,2,FALSE))</f>
        <v/>
      </c>
      <c r="B857" t="str">
        <f t="shared" si="26"/>
        <v/>
      </c>
      <c r="I857" t="str">
        <f>IF(D857="","",VLOOKUP(D857,'Source CC List'!B:C,2,FALSE))</f>
        <v/>
      </c>
      <c r="J857" t="str">
        <f t="shared" si="27"/>
        <v/>
      </c>
    </row>
    <row r="858" spans="1:10" x14ac:dyDescent="0.3">
      <c r="A858" t="str">
        <f>IF(D858="","",VLOOKUP(D858,'Source CC List'!B:C,2,FALSE))</f>
        <v/>
      </c>
      <c r="B858" t="str">
        <f t="shared" si="26"/>
        <v/>
      </c>
      <c r="I858" t="str">
        <f>IF(D858="","",VLOOKUP(D858,'Source CC List'!B:C,2,FALSE))</f>
        <v/>
      </c>
      <c r="J858" t="str">
        <f t="shared" si="27"/>
        <v/>
      </c>
    </row>
    <row r="859" spans="1:10" x14ac:dyDescent="0.3">
      <c r="A859" t="str">
        <f>IF(D859="","",VLOOKUP(D859,'Source CC List'!B:C,2,FALSE))</f>
        <v/>
      </c>
      <c r="B859" t="str">
        <f t="shared" si="26"/>
        <v/>
      </c>
      <c r="I859" t="str">
        <f>IF(D859="","",VLOOKUP(D859,'Source CC List'!B:C,2,FALSE))</f>
        <v/>
      </c>
      <c r="J859" t="str">
        <f t="shared" si="27"/>
        <v/>
      </c>
    </row>
    <row r="860" spans="1:10" x14ac:dyDescent="0.3">
      <c r="A860" t="str">
        <f>IF(D860="","",VLOOKUP(D860,'Source CC List'!B:C,2,FALSE))</f>
        <v/>
      </c>
      <c r="B860" t="str">
        <f t="shared" si="26"/>
        <v/>
      </c>
      <c r="I860" t="str">
        <f>IF(D860="","",VLOOKUP(D860,'Source CC List'!B:C,2,FALSE))</f>
        <v/>
      </c>
      <c r="J860" t="str">
        <f t="shared" si="27"/>
        <v/>
      </c>
    </row>
    <row r="861" spans="1:10" x14ac:dyDescent="0.3">
      <c r="A861" t="str">
        <f>IF(D861="","",VLOOKUP(D861,'Source CC List'!B:C,2,FALSE))</f>
        <v/>
      </c>
      <c r="B861" t="str">
        <f t="shared" si="26"/>
        <v/>
      </c>
      <c r="I861" t="str">
        <f>IF(D861="","",VLOOKUP(D861,'Source CC List'!B:C,2,FALSE))</f>
        <v/>
      </c>
      <c r="J861" t="str">
        <f t="shared" si="27"/>
        <v/>
      </c>
    </row>
    <row r="862" spans="1:10" x14ac:dyDescent="0.3">
      <c r="A862" t="str">
        <f>IF(D862="","",VLOOKUP(D862,'Source CC List'!B:C,2,FALSE))</f>
        <v/>
      </c>
      <c r="B862" t="str">
        <f t="shared" si="26"/>
        <v/>
      </c>
      <c r="I862" t="str">
        <f>IF(D862="","",VLOOKUP(D862,'Source CC List'!B:C,2,FALSE))</f>
        <v/>
      </c>
      <c r="J862" t="str">
        <f t="shared" si="27"/>
        <v/>
      </c>
    </row>
    <row r="863" spans="1:10" x14ac:dyDescent="0.3">
      <c r="A863" t="str">
        <f>IF(D863="","",VLOOKUP(D863,'Source CC List'!B:C,2,FALSE))</f>
        <v/>
      </c>
      <c r="B863" t="str">
        <f t="shared" si="26"/>
        <v/>
      </c>
      <c r="I863" t="str">
        <f>IF(D863="","",VLOOKUP(D863,'Source CC List'!B:C,2,FALSE))</f>
        <v/>
      </c>
      <c r="J863" t="str">
        <f t="shared" si="27"/>
        <v/>
      </c>
    </row>
    <row r="864" spans="1:10" x14ac:dyDescent="0.3">
      <c r="A864" t="str">
        <f>IF(D864="","",VLOOKUP(D864,'Source CC List'!B:C,2,FALSE))</f>
        <v/>
      </c>
      <c r="B864" t="str">
        <f t="shared" si="26"/>
        <v/>
      </c>
      <c r="I864" t="str">
        <f>IF(D864="","",VLOOKUP(D864,'Source CC List'!B:C,2,FALSE))</f>
        <v/>
      </c>
      <c r="J864" t="str">
        <f t="shared" si="27"/>
        <v/>
      </c>
    </row>
    <row r="865" spans="1:10" x14ac:dyDescent="0.3">
      <c r="A865" t="str">
        <f>IF(D865="","",VLOOKUP(D865,'Source CC List'!B:C,2,FALSE))</f>
        <v/>
      </c>
      <c r="B865" t="str">
        <f t="shared" si="26"/>
        <v/>
      </c>
      <c r="I865" t="str">
        <f>IF(D865="","",VLOOKUP(D865,'Source CC List'!B:C,2,FALSE))</f>
        <v/>
      </c>
      <c r="J865" t="str">
        <f t="shared" si="27"/>
        <v/>
      </c>
    </row>
    <row r="866" spans="1:10" x14ac:dyDescent="0.3">
      <c r="A866" t="str">
        <f>IF(D866="","",VLOOKUP(D866,'Source CC List'!B:C,2,FALSE))</f>
        <v/>
      </c>
      <c r="B866" t="str">
        <f t="shared" si="26"/>
        <v/>
      </c>
      <c r="I866" t="str">
        <f>IF(D866="","",VLOOKUP(D866,'Source CC List'!B:C,2,FALSE))</f>
        <v/>
      </c>
      <c r="J866" t="str">
        <f t="shared" si="27"/>
        <v/>
      </c>
    </row>
    <row r="867" spans="1:10" x14ac:dyDescent="0.3">
      <c r="A867" t="str">
        <f>IF(D867="","",VLOOKUP(D867,'Source CC List'!B:C,2,FALSE))</f>
        <v/>
      </c>
      <c r="B867" t="str">
        <f t="shared" si="26"/>
        <v/>
      </c>
      <c r="I867" t="str">
        <f>IF(D867="","",VLOOKUP(D867,'Source CC List'!B:C,2,FALSE))</f>
        <v/>
      </c>
      <c r="J867" t="str">
        <f t="shared" si="27"/>
        <v/>
      </c>
    </row>
    <row r="868" spans="1:10" x14ac:dyDescent="0.3">
      <c r="A868" t="str">
        <f>IF(D868="","",VLOOKUP(D868,'Source CC List'!B:C,2,FALSE))</f>
        <v/>
      </c>
      <c r="B868" t="str">
        <f t="shared" si="26"/>
        <v/>
      </c>
      <c r="I868" t="str">
        <f>IF(D868="","",VLOOKUP(D868,'Source CC List'!B:C,2,FALSE))</f>
        <v/>
      </c>
      <c r="J868" t="str">
        <f t="shared" si="27"/>
        <v/>
      </c>
    </row>
    <row r="869" spans="1:10" x14ac:dyDescent="0.3">
      <c r="A869" t="str">
        <f>IF(D869="","",VLOOKUP(D869,'Source CC List'!B:C,2,FALSE))</f>
        <v/>
      </c>
      <c r="B869" t="str">
        <f t="shared" si="26"/>
        <v/>
      </c>
      <c r="I869" t="str">
        <f>IF(D869="","",VLOOKUP(D869,'Source CC List'!B:C,2,FALSE))</f>
        <v/>
      </c>
      <c r="J869" t="str">
        <f t="shared" si="27"/>
        <v/>
      </c>
    </row>
    <row r="870" spans="1:10" x14ac:dyDescent="0.3">
      <c r="A870" t="str">
        <f>IF(D870="","",VLOOKUP(D870,'Source CC List'!B:C,2,FALSE))</f>
        <v/>
      </c>
      <c r="B870" t="str">
        <f t="shared" si="26"/>
        <v/>
      </c>
      <c r="I870" t="str">
        <f>IF(D870="","",VLOOKUP(D870,'Source CC List'!B:C,2,FALSE))</f>
        <v/>
      </c>
      <c r="J870" t="str">
        <f t="shared" si="27"/>
        <v/>
      </c>
    </row>
    <row r="871" spans="1:10" x14ac:dyDescent="0.3">
      <c r="A871" t="str">
        <f>IF(D871="","",VLOOKUP(D871,'Source CC List'!B:C,2,FALSE))</f>
        <v/>
      </c>
      <c r="B871" t="str">
        <f t="shared" si="26"/>
        <v/>
      </c>
      <c r="I871" t="str">
        <f>IF(D871="","",VLOOKUP(D871,'Source CC List'!B:C,2,FALSE))</f>
        <v/>
      </c>
      <c r="J871" t="str">
        <f t="shared" si="27"/>
        <v/>
      </c>
    </row>
    <row r="872" spans="1:10" x14ac:dyDescent="0.3">
      <c r="A872" t="str">
        <f>IF(D872="","",VLOOKUP(D872,'Source CC List'!B:C,2,FALSE))</f>
        <v/>
      </c>
      <c r="B872" t="str">
        <f t="shared" si="26"/>
        <v/>
      </c>
      <c r="I872" t="str">
        <f>IF(D872="","",VLOOKUP(D872,'Source CC List'!B:C,2,FALSE))</f>
        <v/>
      </c>
      <c r="J872" t="str">
        <f t="shared" si="27"/>
        <v/>
      </c>
    </row>
    <row r="873" spans="1:10" x14ac:dyDescent="0.3">
      <c r="A873" t="str">
        <f>IF(D873="","",VLOOKUP(D873,'Source CC List'!B:C,2,FALSE))</f>
        <v/>
      </c>
      <c r="B873" t="str">
        <f t="shared" si="26"/>
        <v/>
      </c>
      <c r="I873" t="str">
        <f>IF(D873="","",VLOOKUP(D873,'Source CC List'!B:C,2,FALSE))</f>
        <v/>
      </c>
      <c r="J873" t="str">
        <f t="shared" si="27"/>
        <v/>
      </c>
    </row>
    <row r="874" spans="1:10" x14ac:dyDescent="0.3">
      <c r="A874" t="str">
        <f>IF(D874="","",VLOOKUP(D874,'Source CC List'!B:C,2,FALSE))</f>
        <v/>
      </c>
      <c r="B874" t="str">
        <f t="shared" si="26"/>
        <v/>
      </c>
      <c r="I874" t="str">
        <f>IF(D874="","",VLOOKUP(D874,'Source CC List'!B:C,2,FALSE))</f>
        <v/>
      </c>
      <c r="J874" t="str">
        <f t="shared" si="27"/>
        <v/>
      </c>
    </row>
    <row r="875" spans="1:10" x14ac:dyDescent="0.3">
      <c r="A875" t="str">
        <f>IF(D875="","",VLOOKUP(D875,'Source CC List'!B:C,2,FALSE))</f>
        <v/>
      </c>
      <c r="B875" t="str">
        <f t="shared" si="26"/>
        <v/>
      </c>
      <c r="I875" t="str">
        <f>IF(D875="","",VLOOKUP(D875,'Source CC List'!B:C,2,FALSE))</f>
        <v/>
      </c>
      <c r="J875" t="str">
        <f t="shared" si="27"/>
        <v/>
      </c>
    </row>
    <row r="876" spans="1:10" x14ac:dyDescent="0.3">
      <c r="A876" t="str">
        <f>IF(D876="","",VLOOKUP(D876,'Source CC List'!B:C,2,FALSE))</f>
        <v/>
      </c>
      <c r="B876" t="str">
        <f t="shared" si="26"/>
        <v/>
      </c>
      <c r="I876" t="str">
        <f>IF(D876="","",VLOOKUP(D876,'Source CC List'!B:C,2,FALSE))</f>
        <v/>
      </c>
      <c r="J876" t="str">
        <f t="shared" si="27"/>
        <v/>
      </c>
    </row>
    <row r="877" spans="1:10" x14ac:dyDescent="0.3">
      <c r="A877" t="str">
        <f>IF(D877="","",VLOOKUP(D877,'Source CC List'!B:C,2,FALSE))</f>
        <v/>
      </c>
      <c r="B877" t="str">
        <f t="shared" si="26"/>
        <v/>
      </c>
      <c r="I877" t="str">
        <f>IF(D877="","",VLOOKUP(D877,'Source CC List'!B:C,2,FALSE))</f>
        <v/>
      </c>
      <c r="J877" t="str">
        <f t="shared" si="27"/>
        <v/>
      </c>
    </row>
    <row r="878" spans="1:10" x14ac:dyDescent="0.3">
      <c r="A878" t="str">
        <f>IF(D878="","",VLOOKUP(D878,'Source CC List'!B:C,2,FALSE))</f>
        <v/>
      </c>
      <c r="B878" t="str">
        <f t="shared" si="26"/>
        <v/>
      </c>
      <c r="I878" t="str">
        <f>IF(D878="","",VLOOKUP(D878,'Source CC List'!B:C,2,FALSE))</f>
        <v/>
      </c>
      <c r="J878" t="str">
        <f t="shared" si="27"/>
        <v/>
      </c>
    </row>
    <row r="879" spans="1:10" x14ac:dyDescent="0.3">
      <c r="A879" t="str">
        <f>IF(D879="","",VLOOKUP(D879,'Source CC List'!B:C,2,FALSE))</f>
        <v/>
      </c>
      <c r="B879" t="str">
        <f t="shared" si="26"/>
        <v/>
      </c>
      <c r="I879" t="str">
        <f>IF(D879="","",VLOOKUP(D879,'Source CC List'!B:C,2,FALSE))</f>
        <v/>
      </c>
      <c r="J879" t="str">
        <f t="shared" si="27"/>
        <v/>
      </c>
    </row>
    <row r="880" spans="1:10" x14ac:dyDescent="0.3">
      <c r="A880" t="str">
        <f>IF(D880="","",VLOOKUP(D880,'Source CC List'!B:C,2,FALSE))</f>
        <v/>
      </c>
      <c r="B880" t="str">
        <f t="shared" si="26"/>
        <v/>
      </c>
      <c r="I880" t="str">
        <f>IF(D880="","",VLOOKUP(D880,'Source CC List'!B:C,2,FALSE))</f>
        <v/>
      </c>
      <c r="J880" t="str">
        <f t="shared" si="27"/>
        <v/>
      </c>
    </row>
    <row r="881" spans="1:10" x14ac:dyDescent="0.3">
      <c r="A881" t="str">
        <f>IF(D881="","",VLOOKUP(D881,'Source CC List'!B:C,2,FALSE))</f>
        <v/>
      </c>
      <c r="B881" t="str">
        <f t="shared" si="26"/>
        <v/>
      </c>
      <c r="I881" t="str">
        <f>IF(D881="","",VLOOKUP(D881,'Source CC List'!B:C,2,FALSE))</f>
        <v/>
      </c>
      <c r="J881" t="str">
        <f t="shared" si="27"/>
        <v/>
      </c>
    </row>
    <row r="882" spans="1:10" x14ac:dyDescent="0.3">
      <c r="A882" t="str">
        <f>IF(D882="","",VLOOKUP(D882,'Source CC List'!B:C,2,FALSE))</f>
        <v/>
      </c>
      <c r="B882" t="str">
        <f t="shared" si="26"/>
        <v/>
      </c>
      <c r="I882" t="str">
        <f>IF(D882="","",VLOOKUP(D882,'Source CC List'!B:C,2,FALSE))</f>
        <v/>
      </c>
      <c r="J882" t="str">
        <f t="shared" si="27"/>
        <v/>
      </c>
    </row>
    <row r="883" spans="1:10" x14ac:dyDescent="0.3">
      <c r="A883" t="str">
        <f>IF(D883="","",VLOOKUP(D883,'Source CC List'!B:C,2,FALSE))</f>
        <v/>
      </c>
      <c r="B883" t="str">
        <f t="shared" si="26"/>
        <v/>
      </c>
      <c r="I883" t="str">
        <f>IF(D883="","",VLOOKUP(D883,'Source CC List'!B:C,2,FALSE))</f>
        <v/>
      </c>
      <c r="J883" t="str">
        <f t="shared" si="27"/>
        <v/>
      </c>
    </row>
    <row r="884" spans="1:10" x14ac:dyDescent="0.3">
      <c r="A884" t="str">
        <f>IF(D884="","",VLOOKUP(D884,'Source CC List'!B:C,2,FALSE))</f>
        <v/>
      </c>
      <c r="B884" t="str">
        <f t="shared" si="26"/>
        <v/>
      </c>
      <c r="I884" t="str">
        <f>IF(D884="","",VLOOKUP(D884,'Source CC List'!B:C,2,FALSE))</f>
        <v/>
      </c>
      <c r="J884" t="str">
        <f t="shared" si="27"/>
        <v/>
      </c>
    </row>
    <row r="885" spans="1:10" x14ac:dyDescent="0.3">
      <c r="A885" t="str">
        <f>IF(D885="","",VLOOKUP(D885,'Source CC List'!B:C,2,FALSE))</f>
        <v/>
      </c>
      <c r="B885" t="str">
        <f t="shared" si="26"/>
        <v/>
      </c>
      <c r="I885" t="str">
        <f>IF(D885="","",VLOOKUP(D885,'Source CC List'!B:C,2,FALSE))</f>
        <v/>
      </c>
      <c r="J885" t="str">
        <f t="shared" si="27"/>
        <v/>
      </c>
    </row>
    <row r="886" spans="1:10" x14ac:dyDescent="0.3">
      <c r="A886" t="str">
        <f>IF(D886="","",VLOOKUP(D886,'Source CC List'!B:C,2,FALSE))</f>
        <v/>
      </c>
      <c r="B886" t="str">
        <f t="shared" si="26"/>
        <v/>
      </c>
      <c r="I886" t="str">
        <f>IF(D886="","",VLOOKUP(D886,'Source CC List'!B:C,2,FALSE))</f>
        <v/>
      </c>
      <c r="J886" t="str">
        <f t="shared" si="27"/>
        <v/>
      </c>
    </row>
    <row r="887" spans="1:10" x14ac:dyDescent="0.3">
      <c r="A887" t="str">
        <f>IF(D887="","",VLOOKUP(D887,'Source CC List'!B:C,2,FALSE))</f>
        <v/>
      </c>
      <c r="B887" t="str">
        <f t="shared" si="26"/>
        <v/>
      </c>
      <c r="I887" t="str">
        <f>IF(D887="","",VLOOKUP(D887,'Source CC List'!B:C,2,FALSE))</f>
        <v/>
      </c>
      <c r="J887" t="str">
        <f t="shared" si="27"/>
        <v/>
      </c>
    </row>
    <row r="888" spans="1:10" x14ac:dyDescent="0.3">
      <c r="A888" t="str">
        <f>IF(D888="","",VLOOKUP(D888,'Source CC List'!B:C,2,FALSE))</f>
        <v/>
      </c>
      <c r="B888" t="str">
        <f t="shared" si="26"/>
        <v/>
      </c>
      <c r="I888" t="str">
        <f>IF(D888="","",VLOOKUP(D888,'Source CC List'!B:C,2,FALSE))</f>
        <v/>
      </c>
      <c r="J888" t="str">
        <f t="shared" si="27"/>
        <v/>
      </c>
    </row>
    <row r="889" spans="1:10" x14ac:dyDescent="0.3">
      <c r="A889" t="str">
        <f>IF(D889="","",VLOOKUP(D889,'Source CC List'!B:C,2,FALSE))</f>
        <v/>
      </c>
      <c r="B889" t="str">
        <f t="shared" si="26"/>
        <v/>
      </c>
      <c r="I889" t="str">
        <f>IF(D889="","",VLOOKUP(D889,'Source CC List'!B:C,2,FALSE))</f>
        <v/>
      </c>
      <c r="J889" t="str">
        <f t="shared" si="27"/>
        <v/>
      </c>
    </row>
    <row r="890" spans="1:10" x14ac:dyDescent="0.3">
      <c r="A890" t="str">
        <f>IF(D890="","",VLOOKUP(D890,'Source CC List'!B:C,2,FALSE))</f>
        <v/>
      </c>
      <c r="B890" t="str">
        <f t="shared" si="26"/>
        <v/>
      </c>
      <c r="I890" t="str">
        <f>IF(D890="","",VLOOKUP(D890,'Source CC List'!B:C,2,FALSE))</f>
        <v/>
      </c>
      <c r="J890" t="str">
        <f t="shared" si="27"/>
        <v/>
      </c>
    </row>
    <row r="891" spans="1:10" x14ac:dyDescent="0.3">
      <c r="A891" t="str">
        <f>IF(D891="","",VLOOKUP(D891,'Source CC List'!B:C,2,FALSE))</f>
        <v/>
      </c>
      <c r="B891" t="str">
        <f t="shared" si="26"/>
        <v/>
      </c>
      <c r="I891" t="str">
        <f>IF(D891="","",VLOOKUP(D891,'Source CC List'!B:C,2,FALSE))</f>
        <v/>
      </c>
      <c r="J891" t="str">
        <f t="shared" si="27"/>
        <v/>
      </c>
    </row>
    <row r="892" spans="1:10" x14ac:dyDescent="0.3">
      <c r="A892" t="str">
        <f>IF(D892="","",VLOOKUP(D892,'Source CC List'!B:C,2,FALSE))</f>
        <v/>
      </c>
      <c r="B892" t="str">
        <f t="shared" si="26"/>
        <v/>
      </c>
      <c r="I892" t="str">
        <f>IF(D892="","",VLOOKUP(D892,'Source CC List'!B:C,2,FALSE))</f>
        <v/>
      </c>
      <c r="J892" t="str">
        <f t="shared" si="27"/>
        <v/>
      </c>
    </row>
    <row r="893" spans="1:10" x14ac:dyDescent="0.3">
      <c r="A893" t="str">
        <f>IF(D893="","",VLOOKUP(D893,'Source CC List'!B:C,2,FALSE))</f>
        <v/>
      </c>
      <c r="B893" t="str">
        <f t="shared" si="26"/>
        <v/>
      </c>
      <c r="I893" t="str">
        <f>IF(D893="","",VLOOKUP(D893,'Source CC List'!B:C,2,FALSE))</f>
        <v/>
      </c>
      <c r="J893" t="str">
        <f t="shared" si="27"/>
        <v/>
      </c>
    </row>
    <row r="894" spans="1:10" x14ac:dyDescent="0.3">
      <c r="A894" t="str">
        <f>IF(D894="","",VLOOKUP(D894,'Source CC List'!B:C,2,FALSE))</f>
        <v/>
      </c>
      <c r="B894" t="str">
        <f t="shared" si="26"/>
        <v/>
      </c>
      <c r="I894" t="str">
        <f>IF(D894="","",VLOOKUP(D894,'Source CC List'!B:C,2,FALSE))</f>
        <v/>
      </c>
      <c r="J894" t="str">
        <f t="shared" si="27"/>
        <v/>
      </c>
    </row>
    <row r="895" spans="1:10" x14ac:dyDescent="0.3">
      <c r="A895" t="str">
        <f>IF(D895="","",VLOOKUP(D895,'Source CC List'!B:C,2,FALSE))</f>
        <v/>
      </c>
      <c r="B895" t="str">
        <f t="shared" si="26"/>
        <v/>
      </c>
      <c r="I895" t="str">
        <f>IF(D895="","",VLOOKUP(D895,'Source CC List'!B:C,2,FALSE))</f>
        <v/>
      </c>
      <c r="J895" t="str">
        <f t="shared" si="27"/>
        <v/>
      </c>
    </row>
    <row r="896" spans="1:10" x14ac:dyDescent="0.3">
      <c r="A896" t="str">
        <f>IF(D896="","",VLOOKUP(D896,'Source CC List'!B:C,2,FALSE))</f>
        <v/>
      </c>
      <c r="B896" t="str">
        <f t="shared" si="26"/>
        <v/>
      </c>
      <c r="I896" t="str">
        <f>IF(D896="","",VLOOKUP(D896,'Source CC List'!B:C,2,FALSE))</f>
        <v/>
      </c>
      <c r="J896" t="str">
        <f t="shared" si="27"/>
        <v/>
      </c>
    </row>
    <row r="897" spans="1:10" x14ac:dyDescent="0.3">
      <c r="A897" t="str">
        <f>IF(D897="","",VLOOKUP(D897,'Source CC List'!B:C,2,FALSE))</f>
        <v/>
      </c>
      <c r="B897" t="str">
        <f t="shared" si="26"/>
        <v/>
      </c>
      <c r="I897" t="str">
        <f>IF(D897="","",VLOOKUP(D897,'Source CC List'!B:C,2,FALSE))</f>
        <v/>
      </c>
      <c r="J897" t="str">
        <f t="shared" si="27"/>
        <v/>
      </c>
    </row>
    <row r="898" spans="1:10" x14ac:dyDescent="0.3">
      <c r="A898" t="str">
        <f>IF(D898="","",VLOOKUP(D898,'Source CC List'!B:C,2,FALSE))</f>
        <v/>
      </c>
      <c r="B898" t="str">
        <f t="shared" si="26"/>
        <v/>
      </c>
      <c r="I898" t="str">
        <f>IF(D898="","",VLOOKUP(D898,'Source CC List'!B:C,2,FALSE))</f>
        <v/>
      </c>
      <c r="J898" t="str">
        <f t="shared" si="27"/>
        <v/>
      </c>
    </row>
    <row r="899" spans="1:10" x14ac:dyDescent="0.3">
      <c r="A899" t="str">
        <f>IF(D899="","",VLOOKUP(D899,'Source CC List'!B:C,2,FALSE))</f>
        <v/>
      </c>
      <c r="B899" t="str">
        <f t="shared" ref="B899:B962" si="28">IF(E899="","",CONCATENATE(I899,TEXT(E899,"0000")))</f>
        <v/>
      </c>
      <c r="I899" t="str">
        <f>IF(D899="","",VLOOKUP(D899,'Source CC List'!B:C,2,FALSE))</f>
        <v/>
      </c>
      <c r="J899" t="str">
        <f t="shared" ref="J899:J962" si="29">IF(D899="","",CONCATENATE(I899,TEXT(E899,"0000")))</f>
        <v/>
      </c>
    </row>
    <row r="900" spans="1:10" x14ac:dyDescent="0.3">
      <c r="A900" t="str">
        <f>IF(D900="","",VLOOKUP(D900,'Source CC List'!B:C,2,FALSE))</f>
        <v/>
      </c>
      <c r="B900" t="str">
        <f t="shared" si="28"/>
        <v/>
      </c>
      <c r="I900" t="str">
        <f>IF(D900="","",VLOOKUP(D900,'Source CC List'!B:C,2,FALSE))</f>
        <v/>
      </c>
      <c r="J900" t="str">
        <f t="shared" si="29"/>
        <v/>
      </c>
    </row>
    <row r="901" spans="1:10" x14ac:dyDescent="0.3">
      <c r="A901" t="str">
        <f>IF(D901="","",VLOOKUP(D901,'Source CC List'!B:C,2,FALSE))</f>
        <v/>
      </c>
      <c r="B901" t="str">
        <f t="shared" si="28"/>
        <v/>
      </c>
      <c r="I901" t="str">
        <f>IF(D901="","",VLOOKUP(D901,'Source CC List'!B:C,2,FALSE))</f>
        <v/>
      </c>
      <c r="J901" t="str">
        <f t="shared" si="29"/>
        <v/>
      </c>
    </row>
    <row r="902" spans="1:10" x14ac:dyDescent="0.3">
      <c r="A902" t="str">
        <f>IF(D902="","",VLOOKUP(D902,'Source CC List'!B:C,2,FALSE))</f>
        <v/>
      </c>
      <c r="B902" t="str">
        <f t="shared" si="28"/>
        <v/>
      </c>
      <c r="I902" t="str">
        <f>IF(D902="","",VLOOKUP(D902,'Source CC List'!B:C,2,FALSE))</f>
        <v/>
      </c>
      <c r="J902" t="str">
        <f t="shared" si="29"/>
        <v/>
      </c>
    </row>
    <row r="903" spans="1:10" x14ac:dyDescent="0.3">
      <c r="A903" t="str">
        <f>IF(D903="","",VLOOKUP(D903,'Source CC List'!B:C,2,FALSE))</f>
        <v/>
      </c>
      <c r="B903" t="str">
        <f t="shared" si="28"/>
        <v/>
      </c>
      <c r="I903" t="str">
        <f>IF(D903="","",VLOOKUP(D903,'Source CC List'!B:C,2,FALSE))</f>
        <v/>
      </c>
      <c r="J903" t="str">
        <f t="shared" si="29"/>
        <v/>
      </c>
    </row>
    <row r="904" spans="1:10" x14ac:dyDescent="0.3">
      <c r="A904" t="str">
        <f>IF(D904="","",VLOOKUP(D904,'Source CC List'!B:C,2,FALSE))</f>
        <v/>
      </c>
      <c r="B904" t="str">
        <f t="shared" si="28"/>
        <v/>
      </c>
      <c r="I904" t="str">
        <f>IF(D904="","",VLOOKUP(D904,'Source CC List'!B:C,2,FALSE))</f>
        <v/>
      </c>
      <c r="J904" t="str">
        <f t="shared" si="29"/>
        <v/>
      </c>
    </row>
    <row r="905" spans="1:10" x14ac:dyDescent="0.3">
      <c r="A905" t="str">
        <f>IF(D905="","",VLOOKUP(D905,'Source CC List'!B:C,2,FALSE))</f>
        <v/>
      </c>
      <c r="B905" t="str">
        <f t="shared" si="28"/>
        <v/>
      </c>
      <c r="I905" t="str">
        <f>IF(D905="","",VLOOKUP(D905,'Source CC List'!B:C,2,FALSE))</f>
        <v/>
      </c>
      <c r="J905" t="str">
        <f t="shared" si="29"/>
        <v/>
      </c>
    </row>
    <row r="906" spans="1:10" x14ac:dyDescent="0.3">
      <c r="A906" t="str">
        <f>IF(D906="","",VLOOKUP(D906,'Source CC List'!B:C,2,FALSE))</f>
        <v/>
      </c>
      <c r="B906" t="str">
        <f t="shared" si="28"/>
        <v/>
      </c>
      <c r="I906" t="str">
        <f>IF(D906="","",VLOOKUP(D906,'Source CC List'!B:C,2,FALSE))</f>
        <v/>
      </c>
      <c r="J906" t="str">
        <f t="shared" si="29"/>
        <v/>
      </c>
    </row>
    <row r="907" spans="1:10" x14ac:dyDescent="0.3">
      <c r="A907" t="str">
        <f>IF(D907="","",VLOOKUP(D907,'Source CC List'!B:C,2,FALSE))</f>
        <v/>
      </c>
      <c r="B907" t="str">
        <f t="shared" si="28"/>
        <v/>
      </c>
      <c r="I907" t="str">
        <f>IF(D907="","",VLOOKUP(D907,'Source CC List'!B:C,2,FALSE))</f>
        <v/>
      </c>
      <c r="J907" t="str">
        <f t="shared" si="29"/>
        <v/>
      </c>
    </row>
    <row r="908" spans="1:10" x14ac:dyDescent="0.3">
      <c r="A908" t="str">
        <f>IF(D908="","",VLOOKUP(D908,'Source CC List'!B:C,2,FALSE))</f>
        <v/>
      </c>
      <c r="B908" t="str">
        <f t="shared" si="28"/>
        <v/>
      </c>
      <c r="I908" t="str">
        <f>IF(D908="","",VLOOKUP(D908,'Source CC List'!B:C,2,FALSE))</f>
        <v/>
      </c>
      <c r="J908" t="str">
        <f t="shared" si="29"/>
        <v/>
      </c>
    </row>
    <row r="909" spans="1:10" x14ac:dyDescent="0.3">
      <c r="A909" t="str">
        <f>IF(D909="","",VLOOKUP(D909,'Source CC List'!B:C,2,FALSE))</f>
        <v/>
      </c>
      <c r="B909" t="str">
        <f t="shared" si="28"/>
        <v/>
      </c>
      <c r="I909" t="str">
        <f>IF(D909="","",VLOOKUP(D909,'Source CC List'!B:C,2,FALSE))</f>
        <v/>
      </c>
      <c r="J909" t="str">
        <f t="shared" si="29"/>
        <v/>
      </c>
    </row>
    <row r="910" spans="1:10" x14ac:dyDescent="0.3">
      <c r="A910" t="str">
        <f>IF(D910="","",VLOOKUP(D910,'Source CC List'!B:C,2,FALSE))</f>
        <v/>
      </c>
      <c r="B910" t="str">
        <f t="shared" si="28"/>
        <v/>
      </c>
      <c r="I910" t="str">
        <f>IF(D910="","",VLOOKUP(D910,'Source CC List'!B:C,2,FALSE))</f>
        <v/>
      </c>
      <c r="J910" t="str">
        <f t="shared" si="29"/>
        <v/>
      </c>
    </row>
    <row r="911" spans="1:10" x14ac:dyDescent="0.3">
      <c r="A911" t="str">
        <f>IF(D911="","",VLOOKUP(D911,'Source CC List'!B:C,2,FALSE))</f>
        <v/>
      </c>
      <c r="B911" t="str">
        <f t="shared" si="28"/>
        <v/>
      </c>
      <c r="I911" t="str">
        <f>IF(D911="","",VLOOKUP(D911,'Source CC List'!B:C,2,FALSE))</f>
        <v/>
      </c>
      <c r="J911" t="str">
        <f t="shared" si="29"/>
        <v/>
      </c>
    </row>
    <row r="912" spans="1:10" x14ac:dyDescent="0.3">
      <c r="A912" t="str">
        <f>IF(D912="","",VLOOKUP(D912,'Source CC List'!B:C,2,FALSE))</f>
        <v/>
      </c>
      <c r="B912" t="str">
        <f t="shared" si="28"/>
        <v/>
      </c>
      <c r="I912" t="str">
        <f>IF(D912="","",VLOOKUP(D912,'Source CC List'!B:C,2,FALSE))</f>
        <v/>
      </c>
      <c r="J912" t="str">
        <f t="shared" si="29"/>
        <v/>
      </c>
    </row>
    <row r="913" spans="1:10" x14ac:dyDescent="0.3">
      <c r="A913" t="str">
        <f>IF(D913="","",VLOOKUP(D913,'Source CC List'!B:C,2,FALSE))</f>
        <v/>
      </c>
      <c r="B913" t="str">
        <f t="shared" si="28"/>
        <v/>
      </c>
      <c r="I913" t="str">
        <f>IF(D913="","",VLOOKUP(D913,'Source CC List'!B:C,2,FALSE))</f>
        <v/>
      </c>
      <c r="J913" t="str">
        <f t="shared" si="29"/>
        <v/>
      </c>
    </row>
    <row r="914" spans="1:10" x14ac:dyDescent="0.3">
      <c r="A914" t="str">
        <f>IF(D914="","",VLOOKUP(D914,'Source CC List'!B:C,2,FALSE))</f>
        <v/>
      </c>
      <c r="B914" t="str">
        <f t="shared" si="28"/>
        <v/>
      </c>
      <c r="I914" t="str">
        <f>IF(D914="","",VLOOKUP(D914,'Source CC List'!B:C,2,FALSE))</f>
        <v/>
      </c>
      <c r="J914" t="str">
        <f t="shared" si="29"/>
        <v/>
      </c>
    </row>
    <row r="915" spans="1:10" x14ac:dyDescent="0.3">
      <c r="A915" t="str">
        <f>IF(D915="","",VLOOKUP(D915,'Source CC List'!B:C,2,FALSE))</f>
        <v/>
      </c>
      <c r="B915" t="str">
        <f t="shared" si="28"/>
        <v/>
      </c>
      <c r="I915" t="str">
        <f>IF(D915="","",VLOOKUP(D915,'Source CC List'!B:C,2,FALSE))</f>
        <v/>
      </c>
      <c r="J915" t="str">
        <f t="shared" si="29"/>
        <v/>
      </c>
    </row>
    <row r="916" spans="1:10" x14ac:dyDescent="0.3">
      <c r="A916" t="str">
        <f>IF(D916="","",VLOOKUP(D916,'Source CC List'!B:C,2,FALSE))</f>
        <v/>
      </c>
      <c r="B916" t="str">
        <f t="shared" si="28"/>
        <v/>
      </c>
      <c r="I916" t="str">
        <f>IF(D916="","",VLOOKUP(D916,'Source CC List'!B:C,2,FALSE))</f>
        <v/>
      </c>
      <c r="J916" t="str">
        <f t="shared" si="29"/>
        <v/>
      </c>
    </row>
    <row r="917" spans="1:10" x14ac:dyDescent="0.3">
      <c r="A917" t="str">
        <f>IF(D917="","",VLOOKUP(D917,'Source CC List'!B:C,2,FALSE))</f>
        <v/>
      </c>
      <c r="B917" t="str">
        <f t="shared" si="28"/>
        <v/>
      </c>
      <c r="I917" t="str">
        <f>IF(D917="","",VLOOKUP(D917,'Source CC List'!B:C,2,FALSE))</f>
        <v/>
      </c>
      <c r="J917" t="str">
        <f t="shared" si="29"/>
        <v/>
      </c>
    </row>
    <row r="918" spans="1:10" x14ac:dyDescent="0.3">
      <c r="A918" t="str">
        <f>IF(D918="","",VLOOKUP(D918,'Source CC List'!B:C,2,FALSE))</f>
        <v/>
      </c>
      <c r="B918" t="str">
        <f t="shared" si="28"/>
        <v/>
      </c>
      <c r="I918" t="str">
        <f>IF(D918="","",VLOOKUP(D918,'Source CC List'!B:C,2,FALSE))</f>
        <v/>
      </c>
      <c r="J918" t="str">
        <f t="shared" si="29"/>
        <v/>
      </c>
    </row>
    <row r="919" spans="1:10" x14ac:dyDescent="0.3">
      <c r="A919" t="str">
        <f>IF(D919="","",VLOOKUP(D919,'Source CC List'!B:C,2,FALSE))</f>
        <v/>
      </c>
      <c r="B919" t="str">
        <f t="shared" si="28"/>
        <v/>
      </c>
      <c r="I919" t="str">
        <f>IF(D919="","",VLOOKUP(D919,'Source CC List'!B:C,2,FALSE))</f>
        <v/>
      </c>
      <c r="J919" t="str">
        <f t="shared" si="29"/>
        <v/>
      </c>
    </row>
    <row r="920" spans="1:10" x14ac:dyDescent="0.3">
      <c r="A920" t="str">
        <f>IF(D920="","",VLOOKUP(D920,'Source CC List'!B:C,2,FALSE))</f>
        <v/>
      </c>
      <c r="B920" t="str">
        <f t="shared" si="28"/>
        <v/>
      </c>
      <c r="I920" t="str">
        <f>IF(D920="","",VLOOKUP(D920,'Source CC List'!B:C,2,FALSE))</f>
        <v/>
      </c>
      <c r="J920" t="str">
        <f t="shared" si="29"/>
        <v/>
      </c>
    </row>
    <row r="921" spans="1:10" x14ac:dyDescent="0.3">
      <c r="A921" t="str">
        <f>IF(D921="","",VLOOKUP(D921,'Source CC List'!B:C,2,FALSE))</f>
        <v/>
      </c>
      <c r="B921" t="str">
        <f t="shared" si="28"/>
        <v/>
      </c>
      <c r="I921" t="str">
        <f>IF(D921="","",VLOOKUP(D921,'Source CC List'!B:C,2,FALSE))</f>
        <v/>
      </c>
      <c r="J921" t="str">
        <f t="shared" si="29"/>
        <v/>
      </c>
    </row>
    <row r="922" spans="1:10" x14ac:dyDescent="0.3">
      <c r="A922" t="str">
        <f>IF(D922="","",VLOOKUP(D922,'Source CC List'!B:C,2,FALSE))</f>
        <v/>
      </c>
      <c r="B922" t="str">
        <f t="shared" si="28"/>
        <v/>
      </c>
      <c r="I922" t="str">
        <f>IF(D922="","",VLOOKUP(D922,'Source CC List'!B:C,2,FALSE))</f>
        <v/>
      </c>
      <c r="J922" t="str">
        <f t="shared" si="29"/>
        <v/>
      </c>
    </row>
    <row r="923" spans="1:10" x14ac:dyDescent="0.3">
      <c r="A923" t="str">
        <f>IF(D923="","",VLOOKUP(D923,'Source CC List'!B:C,2,FALSE))</f>
        <v/>
      </c>
      <c r="B923" t="str">
        <f t="shared" si="28"/>
        <v/>
      </c>
      <c r="I923" t="str">
        <f>IF(D923="","",VLOOKUP(D923,'Source CC List'!B:C,2,FALSE))</f>
        <v/>
      </c>
      <c r="J923" t="str">
        <f t="shared" si="29"/>
        <v/>
      </c>
    </row>
    <row r="924" spans="1:10" x14ac:dyDescent="0.3">
      <c r="A924" t="str">
        <f>IF(D924="","",VLOOKUP(D924,'Source CC List'!B:C,2,FALSE))</f>
        <v/>
      </c>
      <c r="B924" t="str">
        <f t="shared" si="28"/>
        <v/>
      </c>
      <c r="I924" t="str">
        <f>IF(D924="","",VLOOKUP(D924,'Source CC List'!B:C,2,FALSE))</f>
        <v/>
      </c>
      <c r="J924" t="str">
        <f t="shared" si="29"/>
        <v/>
      </c>
    </row>
    <row r="925" spans="1:10" x14ac:dyDescent="0.3">
      <c r="A925" t="str">
        <f>IF(D925="","",VLOOKUP(D925,'Source CC List'!B:C,2,FALSE))</f>
        <v/>
      </c>
      <c r="B925" t="str">
        <f t="shared" si="28"/>
        <v/>
      </c>
      <c r="I925" t="str">
        <f>IF(D925="","",VLOOKUP(D925,'Source CC List'!B:C,2,FALSE))</f>
        <v/>
      </c>
      <c r="J925" t="str">
        <f t="shared" si="29"/>
        <v/>
      </c>
    </row>
    <row r="926" spans="1:10" x14ac:dyDescent="0.3">
      <c r="A926" t="str">
        <f>IF(D926="","",VLOOKUP(D926,'Source CC List'!B:C,2,FALSE))</f>
        <v/>
      </c>
      <c r="B926" t="str">
        <f t="shared" si="28"/>
        <v/>
      </c>
      <c r="I926" t="str">
        <f>IF(D926="","",VLOOKUP(D926,'Source CC List'!B:C,2,FALSE))</f>
        <v/>
      </c>
      <c r="J926" t="str">
        <f t="shared" si="29"/>
        <v/>
      </c>
    </row>
    <row r="927" spans="1:10" x14ac:dyDescent="0.3">
      <c r="A927" t="str">
        <f>IF(D927="","",VLOOKUP(D927,'Source CC List'!B:C,2,FALSE))</f>
        <v/>
      </c>
      <c r="B927" t="str">
        <f t="shared" si="28"/>
        <v/>
      </c>
      <c r="I927" t="str">
        <f>IF(D927="","",VLOOKUP(D927,'Source CC List'!B:C,2,FALSE))</f>
        <v/>
      </c>
      <c r="J927" t="str">
        <f t="shared" si="29"/>
        <v/>
      </c>
    </row>
    <row r="928" spans="1:10" x14ac:dyDescent="0.3">
      <c r="A928" t="str">
        <f>IF(D928="","",VLOOKUP(D928,'Source CC List'!B:C,2,FALSE))</f>
        <v/>
      </c>
      <c r="B928" t="str">
        <f t="shared" si="28"/>
        <v/>
      </c>
      <c r="I928" t="str">
        <f>IF(D928="","",VLOOKUP(D928,'Source CC List'!B:C,2,FALSE))</f>
        <v/>
      </c>
      <c r="J928" t="str">
        <f t="shared" si="29"/>
        <v/>
      </c>
    </row>
    <row r="929" spans="1:10" x14ac:dyDescent="0.3">
      <c r="A929" t="str">
        <f>IF(D929="","",VLOOKUP(D929,'Source CC List'!B:C,2,FALSE))</f>
        <v/>
      </c>
      <c r="B929" t="str">
        <f t="shared" si="28"/>
        <v/>
      </c>
      <c r="I929" t="str">
        <f>IF(D929="","",VLOOKUP(D929,'Source CC List'!B:C,2,FALSE))</f>
        <v/>
      </c>
      <c r="J929" t="str">
        <f t="shared" si="29"/>
        <v/>
      </c>
    </row>
    <row r="930" spans="1:10" x14ac:dyDescent="0.3">
      <c r="A930" t="str">
        <f>IF(D930="","",VLOOKUP(D930,'Source CC List'!B:C,2,FALSE))</f>
        <v/>
      </c>
      <c r="B930" t="str">
        <f t="shared" si="28"/>
        <v/>
      </c>
      <c r="I930" t="str">
        <f>IF(D930="","",VLOOKUP(D930,'Source CC List'!B:C,2,FALSE))</f>
        <v/>
      </c>
      <c r="J930" t="str">
        <f t="shared" si="29"/>
        <v/>
      </c>
    </row>
    <row r="931" spans="1:10" x14ac:dyDescent="0.3">
      <c r="A931" t="str">
        <f>IF(D931="","",VLOOKUP(D931,'Source CC List'!B:C,2,FALSE))</f>
        <v/>
      </c>
      <c r="B931" t="str">
        <f t="shared" si="28"/>
        <v/>
      </c>
      <c r="I931" t="str">
        <f>IF(D931="","",VLOOKUP(D931,'Source CC List'!B:C,2,FALSE))</f>
        <v/>
      </c>
      <c r="J931" t="str">
        <f t="shared" si="29"/>
        <v/>
      </c>
    </row>
    <row r="932" spans="1:10" x14ac:dyDescent="0.3">
      <c r="A932" t="str">
        <f>IF(D932="","",VLOOKUP(D932,'Source CC List'!B:C,2,FALSE))</f>
        <v/>
      </c>
      <c r="B932" t="str">
        <f t="shared" si="28"/>
        <v/>
      </c>
      <c r="I932" t="str">
        <f>IF(D932="","",VLOOKUP(D932,'Source CC List'!B:C,2,FALSE))</f>
        <v/>
      </c>
      <c r="J932" t="str">
        <f t="shared" si="29"/>
        <v/>
      </c>
    </row>
    <row r="933" spans="1:10" x14ac:dyDescent="0.3">
      <c r="A933" t="str">
        <f>IF(D933="","",VLOOKUP(D933,'Source CC List'!B:C,2,FALSE))</f>
        <v/>
      </c>
      <c r="B933" t="str">
        <f t="shared" si="28"/>
        <v/>
      </c>
      <c r="I933" t="str">
        <f>IF(D933="","",VLOOKUP(D933,'Source CC List'!B:C,2,FALSE))</f>
        <v/>
      </c>
      <c r="J933" t="str">
        <f t="shared" si="29"/>
        <v/>
      </c>
    </row>
    <row r="934" spans="1:10" x14ac:dyDescent="0.3">
      <c r="A934" t="str">
        <f>IF(D934="","",VLOOKUP(D934,'Source CC List'!B:C,2,FALSE))</f>
        <v/>
      </c>
      <c r="B934" t="str">
        <f t="shared" si="28"/>
        <v/>
      </c>
      <c r="I934" t="str">
        <f>IF(D934="","",VLOOKUP(D934,'Source CC List'!B:C,2,FALSE))</f>
        <v/>
      </c>
      <c r="J934" t="str">
        <f t="shared" si="29"/>
        <v/>
      </c>
    </row>
    <row r="935" spans="1:10" x14ac:dyDescent="0.3">
      <c r="A935" t="str">
        <f>IF(D935="","",VLOOKUP(D935,'Source CC List'!B:C,2,FALSE))</f>
        <v/>
      </c>
      <c r="B935" t="str">
        <f t="shared" si="28"/>
        <v/>
      </c>
      <c r="I935" t="str">
        <f>IF(D935="","",VLOOKUP(D935,'Source CC List'!B:C,2,FALSE))</f>
        <v/>
      </c>
      <c r="J935" t="str">
        <f t="shared" si="29"/>
        <v/>
      </c>
    </row>
    <row r="936" spans="1:10" x14ac:dyDescent="0.3">
      <c r="A936" t="str">
        <f>IF(D936="","",VLOOKUP(D936,'Source CC List'!B:C,2,FALSE))</f>
        <v/>
      </c>
      <c r="B936" t="str">
        <f t="shared" si="28"/>
        <v/>
      </c>
      <c r="I936" t="str">
        <f>IF(D936="","",VLOOKUP(D936,'Source CC List'!B:C,2,FALSE))</f>
        <v/>
      </c>
      <c r="J936" t="str">
        <f t="shared" si="29"/>
        <v/>
      </c>
    </row>
    <row r="937" spans="1:10" x14ac:dyDescent="0.3">
      <c r="A937" t="str">
        <f>IF(D937="","",VLOOKUP(D937,'Source CC List'!B:C,2,FALSE))</f>
        <v/>
      </c>
      <c r="B937" t="str">
        <f t="shared" si="28"/>
        <v/>
      </c>
      <c r="I937" t="str">
        <f>IF(D937="","",VLOOKUP(D937,'Source CC List'!B:C,2,FALSE))</f>
        <v/>
      </c>
      <c r="J937" t="str">
        <f t="shared" si="29"/>
        <v/>
      </c>
    </row>
    <row r="938" spans="1:10" x14ac:dyDescent="0.3">
      <c r="A938" t="str">
        <f>IF(D938="","",VLOOKUP(D938,'Source CC List'!B:C,2,FALSE))</f>
        <v/>
      </c>
      <c r="B938" t="str">
        <f t="shared" si="28"/>
        <v/>
      </c>
      <c r="I938" t="str">
        <f>IF(D938="","",VLOOKUP(D938,'Source CC List'!B:C,2,FALSE))</f>
        <v/>
      </c>
      <c r="J938" t="str">
        <f t="shared" si="29"/>
        <v/>
      </c>
    </row>
    <row r="939" spans="1:10" x14ac:dyDescent="0.3">
      <c r="A939" t="str">
        <f>IF(D939="","",VLOOKUP(D939,'Source CC List'!B:C,2,FALSE))</f>
        <v/>
      </c>
      <c r="B939" t="str">
        <f t="shared" si="28"/>
        <v/>
      </c>
      <c r="I939" t="str">
        <f>IF(D939="","",VLOOKUP(D939,'Source CC List'!B:C,2,FALSE))</f>
        <v/>
      </c>
      <c r="J939" t="str">
        <f t="shared" si="29"/>
        <v/>
      </c>
    </row>
    <row r="940" spans="1:10" x14ac:dyDescent="0.3">
      <c r="A940" t="str">
        <f>IF(D940="","",VLOOKUP(D940,'Source CC List'!B:C,2,FALSE))</f>
        <v/>
      </c>
      <c r="B940" t="str">
        <f t="shared" si="28"/>
        <v/>
      </c>
      <c r="I940" t="str">
        <f>IF(D940="","",VLOOKUP(D940,'Source CC List'!B:C,2,FALSE))</f>
        <v/>
      </c>
      <c r="J940" t="str">
        <f t="shared" si="29"/>
        <v/>
      </c>
    </row>
    <row r="941" spans="1:10" x14ac:dyDescent="0.3">
      <c r="A941" t="str">
        <f>IF(D941="","",VLOOKUP(D941,'Source CC List'!B:C,2,FALSE))</f>
        <v/>
      </c>
      <c r="B941" t="str">
        <f t="shared" si="28"/>
        <v/>
      </c>
      <c r="I941" t="str">
        <f>IF(D941="","",VLOOKUP(D941,'Source CC List'!B:C,2,FALSE))</f>
        <v/>
      </c>
      <c r="J941" t="str">
        <f t="shared" si="29"/>
        <v/>
      </c>
    </row>
    <row r="942" spans="1:10" x14ac:dyDescent="0.3">
      <c r="A942" t="str">
        <f>IF(D942="","",VLOOKUP(D942,'Source CC List'!B:C,2,FALSE))</f>
        <v/>
      </c>
      <c r="B942" t="str">
        <f t="shared" si="28"/>
        <v/>
      </c>
      <c r="I942" t="str">
        <f>IF(D942="","",VLOOKUP(D942,'Source CC List'!B:C,2,FALSE))</f>
        <v/>
      </c>
      <c r="J942" t="str">
        <f t="shared" si="29"/>
        <v/>
      </c>
    </row>
    <row r="943" spans="1:10" x14ac:dyDescent="0.3">
      <c r="A943" t="str">
        <f>IF(D943="","",VLOOKUP(D943,'Source CC List'!B:C,2,FALSE))</f>
        <v/>
      </c>
      <c r="B943" t="str">
        <f t="shared" si="28"/>
        <v/>
      </c>
      <c r="I943" t="str">
        <f>IF(D943="","",VLOOKUP(D943,'Source CC List'!B:C,2,FALSE))</f>
        <v/>
      </c>
      <c r="J943" t="str">
        <f t="shared" si="29"/>
        <v/>
      </c>
    </row>
    <row r="944" spans="1:10" x14ac:dyDescent="0.3">
      <c r="A944" t="str">
        <f>IF(D944="","",VLOOKUP(D944,'Source CC List'!B:C,2,FALSE))</f>
        <v/>
      </c>
      <c r="B944" t="str">
        <f t="shared" si="28"/>
        <v/>
      </c>
      <c r="I944" t="str">
        <f>IF(D944="","",VLOOKUP(D944,'Source CC List'!B:C,2,FALSE))</f>
        <v/>
      </c>
      <c r="J944" t="str">
        <f t="shared" si="29"/>
        <v/>
      </c>
    </row>
    <row r="945" spans="1:10" x14ac:dyDescent="0.3">
      <c r="A945" t="str">
        <f>IF(D945="","",VLOOKUP(D945,'Source CC List'!B:C,2,FALSE))</f>
        <v/>
      </c>
      <c r="B945" t="str">
        <f t="shared" si="28"/>
        <v/>
      </c>
      <c r="I945" t="str">
        <f>IF(D945="","",VLOOKUP(D945,'Source CC List'!B:C,2,FALSE))</f>
        <v/>
      </c>
      <c r="J945" t="str">
        <f t="shared" si="29"/>
        <v/>
      </c>
    </row>
    <row r="946" spans="1:10" x14ac:dyDescent="0.3">
      <c r="A946" t="str">
        <f>IF(D946="","",VLOOKUP(D946,'Source CC List'!B:C,2,FALSE))</f>
        <v/>
      </c>
      <c r="B946" t="str">
        <f t="shared" si="28"/>
        <v/>
      </c>
      <c r="I946" t="str">
        <f>IF(D946="","",VLOOKUP(D946,'Source CC List'!B:C,2,FALSE))</f>
        <v/>
      </c>
      <c r="J946" t="str">
        <f t="shared" si="29"/>
        <v/>
      </c>
    </row>
    <row r="947" spans="1:10" x14ac:dyDescent="0.3">
      <c r="A947" t="str">
        <f>IF(D947="","",VLOOKUP(D947,'Source CC List'!B:C,2,FALSE))</f>
        <v/>
      </c>
      <c r="B947" t="str">
        <f t="shared" si="28"/>
        <v/>
      </c>
      <c r="I947" t="str">
        <f>IF(D947="","",VLOOKUP(D947,'Source CC List'!B:C,2,FALSE))</f>
        <v/>
      </c>
      <c r="J947" t="str">
        <f t="shared" si="29"/>
        <v/>
      </c>
    </row>
    <row r="948" spans="1:10" x14ac:dyDescent="0.3">
      <c r="A948" t="str">
        <f>IF(D948="","",VLOOKUP(D948,'Source CC List'!B:C,2,FALSE))</f>
        <v/>
      </c>
      <c r="B948" t="str">
        <f t="shared" si="28"/>
        <v/>
      </c>
      <c r="I948" t="str">
        <f>IF(D948="","",VLOOKUP(D948,'Source CC List'!B:C,2,FALSE))</f>
        <v/>
      </c>
      <c r="J948" t="str">
        <f t="shared" si="29"/>
        <v/>
      </c>
    </row>
    <row r="949" spans="1:10" x14ac:dyDescent="0.3">
      <c r="A949" t="str">
        <f>IF(D949="","",VLOOKUP(D949,'Source CC List'!B:C,2,FALSE))</f>
        <v/>
      </c>
      <c r="B949" t="str">
        <f t="shared" si="28"/>
        <v/>
      </c>
      <c r="I949" t="str">
        <f>IF(D949="","",VLOOKUP(D949,'Source CC List'!B:C,2,FALSE))</f>
        <v/>
      </c>
      <c r="J949" t="str">
        <f t="shared" si="29"/>
        <v/>
      </c>
    </row>
    <row r="950" spans="1:10" x14ac:dyDescent="0.3">
      <c r="A950" t="str">
        <f>IF(D950="","",VLOOKUP(D950,'Source CC List'!B:C,2,FALSE))</f>
        <v/>
      </c>
      <c r="B950" t="str">
        <f t="shared" si="28"/>
        <v/>
      </c>
      <c r="I950" t="str">
        <f>IF(D950="","",VLOOKUP(D950,'Source CC List'!B:C,2,FALSE))</f>
        <v/>
      </c>
      <c r="J950" t="str">
        <f t="shared" si="29"/>
        <v/>
      </c>
    </row>
    <row r="951" spans="1:10" x14ac:dyDescent="0.3">
      <c r="A951" t="str">
        <f>IF(D951="","",VLOOKUP(D951,'Source CC List'!B:C,2,FALSE))</f>
        <v/>
      </c>
      <c r="B951" t="str">
        <f t="shared" si="28"/>
        <v/>
      </c>
      <c r="I951" t="str">
        <f>IF(D951="","",VLOOKUP(D951,'Source CC List'!B:C,2,FALSE))</f>
        <v/>
      </c>
      <c r="J951" t="str">
        <f t="shared" si="29"/>
        <v/>
      </c>
    </row>
    <row r="952" spans="1:10" x14ac:dyDescent="0.3">
      <c r="A952" t="str">
        <f>IF(D952="","",VLOOKUP(D952,'Source CC List'!B:C,2,FALSE))</f>
        <v/>
      </c>
      <c r="B952" t="str">
        <f t="shared" si="28"/>
        <v/>
      </c>
      <c r="I952" t="str">
        <f>IF(D952="","",VLOOKUP(D952,'Source CC List'!B:C,2,FALSE))</f>
        <v/>
      </c>
      <c r="J952" t="str">
        <f t="shared" si="29"/>
        <v/>
      </c>
    </row>
    <row r="953" spans="1:10" x14ac:dyDescent="0.3">
      <c r="A953" t="str">
        <f>IF(D953="","",VLOOKUP(D953,'Source CC List'!B:C,2,FALSE))</f>
        <v/>
      </c>
      <c r="B953" t="str">
        <f t="shared" si="28"/>
        <v/>
      </c>
      <c r="I953" t="str">
        <f>IF(D953="","",VLOOKUP(D953,'Source CC List'!B:C,2,FALSE))</f>
        <v/>
      </c>
      <c r="J953" t="str">
        <f t="shared" si="29"/>
        <v/>
      </c>
    </row>
    <row r="954" spans="1:10" x14ac:dyDescent="0.3">
      <c r="A954" t="str">
        <f>IF(D954="","",VLOOKUP(D954,'Source CC List'!B:C,2,FALSE))</f>
        <v/>
      </c>
      <c r="B954" t="str">
        <f t="shared" si="28"/>
        <v/>
      </c>
      <c r="I954" t="str">
        <f>IF(D954="","",VLOOKUP(D954,'Source CC List'!B:C,2,FALSE))</f>
        <v/>
      </c>
      <c r="J954" t="str">
        <f t="shared" si="29"/>
        <v/>
      </c>
    </row>
    <row r="955" spans="1:10" x14ac:dyDescent="0.3">
      <c r="A955" t="str">
        <f>IF(D955="","",VLOOKUP(D955,'Source CC List'!B:C,2,FALSE))</f>
        <v/>
      </c>
      <c r="B955" t="str">
        <f t="shared" si="28"/>
        <v/>
      </c>
      <c r="I955" t="str">
        <f>IF(D955="","",VLOOKUP(D955,'Source CC List'!B:C,2,FALSE))</f>
        <v/>
      </c>
      <c r="J955" t="str">
        <f t="shared" si="29"/>
        <v/>
      </c>
    </row>
    <row r="956" spans="1:10" x14ac:dyDescent="0.3">
      <c r="A956" t="str">
        <f>IF(D956="","",VLOOKUP(D956,'Source CC List'!B:C,2,FALSE))</f>
        <v/>
      </c>
      <c r="B956" t="str">
        <f t="shared" si="28"/>
        <v/>
      </c>
      <c r="I956" t="str">
        <f>IF(D956="","",VLOOKUP(D956,'Source CC List'!B:C,2,FALSE))</f>
        <v/>
      </c>
      <c r="J956" t="str">
        <f t="shared" si="29"/>
        <v/>
      </c>
    </row>
    <row r="957" spans="1:10" x14ac:dyDescent="0.3">
      <c r="A957" t="str">
        <f>IF(D957="","",VLOOKUP(D957,'Source CC List'!B:C,2,FALSE))</f>
        <v/>
      </c>
      <c r="B957" t="str">
        <f t="shared" si="28"/>
        <v/>
      </c>
      <c r="I957" t="str">
        <f>IF(D957="","",VLOOKUP(D957,'Source CC List'!B:C,2,FALSE))</f>
        <v/>
      </c>
      <c r="J957" t="str">
        <f t="shared" si="29"/>
        <v/>
      </c>
    </row>
    <row r="958" spans="1:10" x14ac:dyDescent="0.3">
      <c r="A958" t="str">
        <f>IF(D958="","",VLOOKUP(D958,'Source CC List'!B:C,2,FALSE))</f>
        <v/>
      </c>
      <c r="B958" t="str">
        <f t="shared" si="28"/>
        <v/>
      </c>
      <c r="I958" t="str">
        <f>IF(D958="","",VLOOKUP(D958,'Source CC List'!B:C,2,FALSE))</f>
        <v/>
      </c>
      <c r="J958" t="str">
        <f t="shared" si="29"/>
        <v/>
      </c>
    </row>
    <row r="959" spans="1:10" x14ac:dyDescent="0.3">
      <c r="A959" t="str">
        <f>IF(D959="","",VLOOKUP(D959,'Source CC List'!B:C,2,FALSE))</f>
        <v/>
      </c>
      <c r="B959" t="str">
        <f t="shared" si="28"/>
        <v/>
      </c>
      <c r="I959" t="str">
        <f>IF(D959="","",VLOOKUP(D959,'Source CC List'!B:C,2,FALSE))</f>
        <v/>
      </c>
      <c r="J959" t="str">
        <f t="shared" si="29"/>
        <v/>
      </c>
    </row>
    <row r="960" spans="1:10" x14ac:dyDescent="0.3">
      <c r="A960" t="str">
        <f>IF(D960="","",VLOOKUP(D960,'Source CC List'!B:C,2,FALSE))</f>
        <v/>
      </c>
      <c r="B960" t="str">
        <f t="shared" si="28"/>
        <v/>
      </c>
      <c r="I960" t="str">
        <f>IF(D960="","",VLOOKUP(D960,'Source CC List'!B:C,2,FALSE))</f>
        <v/>
      </c>
      <c r="J960" t="str">
        <f t="shared" si="29"/>
        <v/>
      </c>
    </row>
    <row r="961" spans="1:10" x14ac:dyDescent="0.3">
      <c r="A961" t="str">
        <f>IF(D961="","",VLOOKUP(D961,'Source CC List'!B:C,2,FALSE))</f>
        <v/>
      </c>
      <c r="B961" t="str">
        <f t="shared" si="28"/>
        <v/>
      </c>
      <c r="I961" t="str">
        <f>IF(D961="","",VLOOKUP(D961,'Source CC List'!B:C,2,FALSE))</f>
        <v/>
      </c>
      <c r="J961" t="str">
        <f t="shared" si="29"/>
        <v/>
      </c>
    </row>
    <row r="962" spans="1:10" x14ac:dyDescent="0.3">
      <c r="A962" t="str">
        <f>IF(D962="","",VLOOKUP(D962,'Source CC List'!B:C,2,FALSE))</f>
        <v/>
      </c>
      <c r="B962" t="str">
        <f t="shared" si="28"/>
        <v/>
      </c>
      <c r="I962" t="str">
        <f>IF(D962="","",VLOOKUP(D962,'Source CC List'!B:C,2,FALSE))</f>
        <v/>
      </c>
      <c r="J962" t="str">
        <f t="shared" si="29"/>
        <v/>
      </c>
    </row>
    <row r="963" spans="1:10" x14ac:dyDescent="0.3">
      <c r="A963" t="str">
        <f>IF(D963="","",VLOOKUP(D963,'Source CC List'!B:C,2,FALSE))</f>
        <v/>
      </c>
      <c r="B963" t="str">
        <f t="shared" ref="B963:B1026" si="30">IF(E963="","",CONCATENATE(I963,TEXT(E963,"0000")))</f>
        <v/>
      </c>
      <c r="I963" t="str">
        <f>IF(D963="","",VLOOKUP(D963,'Source CC List'!B:C,2,FALSE))</f>
        <v/>
      </c>
      <c r="J963" t="str">
        <f t="shared" ref="J963:J1026" si="31">IF(D963="","",CONCATENATE(I963,TEXT(E963,"0000")))</f>
        <v/>
      </c>
    </row>
    <row r="964" spans="1:10" x14ac:dyDescent="0.3">
      <c r="A964" t="str">
        <f>IF(D964="","",VLOOKUP(D964,'Source CC List'!B:C,2,FALSE))</f>
        <v/>
      </c>
      <c r="B964" t="str">
        <f t="shared" si="30"/>
        <v/>
      </c>
      <c r="I964" t="str">
        <f>IF(D964="","",VLOOKUP(D964,'Source CC List'!B:C,2,FALSE))</f>
        <v/>
      </c>
      <c r="J964" t="str">
        <f t="shared" si="31"/>
        <v/>
      </c>
    </row>
    <row r="965" spans="1:10" x14ac:dyDescent="0.3">
      <c r="A965" t="str">
        <f>IF(D965="","",VLOOKUP(D965,'Source CC List'!B:C,2,FALSE))</f>
        <v/>
      </c>
      <c r="B965" t="str">
        <f t="shared" si="30"/>
        <v/>
      </c>
      <c r="I965" t="str">
        <f>IF(D965="","",VLOOKUP(D965,'Source CC List'!B:C,2,FALSE))</f>
        <v/>
      </c>
      <c r="J965" t="str">
        <f t="shared" si="31"/>
        <v/>
      </c>
    </row>
    <row r="966" spans="1:10" x14ac:dyDescent="0.3">
      <c r="A966" t="str">
        <f>IF(D966="","",VLOOKUP(D966,'Source CC List'!B:C,2,FALSE))</f>
        <v/>
      </c>
      <c r="B966" t="str">
        <f t="shared" si="30"/>
        <v/>
      </c>
      <c r="I966" t="str">
        <f>IF(D966="","",VLOOKUP(D966,'Source CC List'!B:C,2,FALSE))</f>
        <v/>
      </c>
      <c r="J966" t="str">
        <f t="shared" si="31"/>
        <v/>
      </c>
    </row>
    <row r="967" spans="1:10" x14ac:dyDescent="0.3">
      <c r="A967" t="str">
        <f>IF(D967="","",VLOOKUP(D967,'Source CC List'!B:C,2,FALSE))</f>
        <v/>
      </c>
      <c r="B967" t="str">
        <f t="shared" si="30"/>
        <v/>
      </c>
      <c r="I967" t="str">
        <f>IF(D967="","",VLOOKUP(D967,'Source CC List'!B:C,2,FALSE))</f>
        <v/>
      </c>
      <c r="J967" t="str">
        <f t="shared" si="31"/>
        <v/>
      </c>
    </row>
    <row r="968" spans="1:10" x14ac:dyDescent="0.3">
      <c r="A968" t="str">
        <f>IF(D968="","",VLOOKUP(D968,'Source CC List'!B:C,2,FALSE))</f>
        <v/>
      </c>
      <c r="B968" t="str">
        <f t="shared" si="30"/>
        <v/>
      </c>
      <c r="I968" t="str">
        <f>IF(D968="","",VLOOKUP(D968,'Source CC List'!B:C,2,FALSE))</f>
        <v/>
      </c>
      <c r="J968" t="str">
        <f t="shared" si="31"/>
        <v/>
      </c>
    </row>
    <row r="969" spans="1:10" x14ac:dyDescent="0.3">
      <c r="A969" t="str">
        <f>IF(D969="","",VLOOKUP(D969,'Source CC List'!B:C,2,FALSE))</f>
        <v/>
      </c>
      <c r="B969" t="str">
        <f t="shared" si="30"/>
        <v/>
      </c>
      <c r="I969" t="str">
        <f>IF(D969="","",VLOOKUP(D969,'Source CC List'!B:C,2,FALSE))</f>
        <v/>
      </c>
      <c r="J969" t="str">
        <f t="shared" si="31"/>
        <v/>
      </c>
    </row>
    <row r="970" spans="1:10" x14ac:dyDescent="0.3">
      <c r="A970" t="str">
        <f>IF(D970="","",VLOOKUP(D970,'Source CC List'!B:C,2,FALSE))</f>
        <v/>
      </c>
      <c r="B970" t="str">
        <f t="shared" si="30"/>
        <v/>
      </c>
      <c r="I970" t="str">
        <f>IF(D970="","",VLOOKUP(D970,'Source CC List'!B:C,2,FALSE))</f>
        <v/>
      </c>
      <c r="J970" t="str">
        <f t="shared" si="31"/>
        <v/>
      </c>
    </row>
    <row r="971" spans="1:10" x14ac:dyDescent="0.3">
      <c r="A971" t="str">
        <f>IF(D971="","",VLOOKUP(D971,'Source CC List'!B:C,2,FALSE))</f>
        <v/>
      </c>
      <c r="B971" t="str">
        <f t="shared" si="30"/>
        <v/>
      </c>
      <c r="I971" t="str">
        <f>IF(D971="","",VLOOKUP(D971,'Source CC List'!B:C,2,FALSE))</f>
        <v/>
      </c>
      <c r="J971" t="str">
        <f t="shared" si="31"/>
        <v/>
      </c>
    </row>
    <row r="972" spans="1:10" x14ac:dyDescent="0.3">
      <c r="A972" t="str">
        <f>IF(D972="","",VLOOKUP(D972,'Source CC List'!B:C,2,FALSE))</f>
        <v/>
      </c>
      <c r="B972" t="str">
        <f t="shared" si="30"/>
        <v/>
      </c>
      <c r="I972" t="str">
        <f>IF(D972="","",VLOOKUP(D972,'Source CC List'!B:C,2,FALSE))</f>
        <v/>
      </c>
      <c r="J972" t="str">
        <f t="shared" si="31"/>
        <v/>
      </c>
    </row>
    <row r="973" spans="1:10" x14ac:dyDescent="0.3">
      <c r="A973" t="str">
        <f>IF(D973="","",VLOOKUP(D973,'Source CC List'!B:C,2,FALSE))</f>
        <v/>
      </c>
      <c r="B973" t="str">
        <f t="shared" si="30"/>
        <v/>
      </c>
      <c r="I973" t="str">
        <f>IF(D973="","",VLOOKUP(D973,'Source CC List'!B:C,2,FALSE))</f>
        <v/>
      </c>
      <c r="J973" t="str">
        <f t="shared" si="31"/>
        <v/>
      </c>
    </row>
    <row r="974" spans="1:10" x14ac:dyDescent="0.3">
      <c r="A974" t="str">
        <f>IF(D974="","",VLOOKUP(D974,'Source CC List'!B:C,2,FALSE))</f>
        <v/>
      </c>
      <c r="B974" t="str">
        <f t="shared" si="30"/>
        <v/>
      </c>
      <c r="I974" t="str">
        <f>IF(D974="","",VLOOKUP(D974,'Source CC List'!B:C,2,FALSE))</f>
        <v/>
      </c>
      <c r="J974" t="str">
        <f t="shared" si="31"/>
        <v/>
      </c>
    </row>
    <row r="975" spans="1:10" x14ac:dyDescent="0.3">
      <c r="A975" t="str">
        <f>IF(D975="","",VLOOKUP(D975,'Source CC List'!B:C,2,FALSE))</f>
        <v/>
      </c>
      <c r="B975" t="str">
        <f t="shared" si="30"/>
        <v/>
      </c>
      <c r="I975" t="str">
        <f>IF(D975="","",VLOOKUP(D975,'Source CC List'!B:C,2,FALSE))</f>
        <v/>
      </c>
      <c r="J975" t="str">
        <f t="shared" si="31"/>
        <v/>
      </c>
    </row>
    <row r="976" spans="1:10" x14ac:dyDescent="0.3">
      <c r="A976" t="str">
        <f>IF(D976="","",VLOOKUP(D976,'Source CC List'!B:C,2,FALSE))</f>
        <v/>
      </c>
      <c r="B976" t="str">
        <f t="shared" si="30"/>
        <v/>
      </c>
      <c r="I976" t="str">
        <f>IF(D976="","",VLOOKUP(D976,'Source CC List'!B:C,2,FALSE))</f>
        <v/>
      </c>
      <c r="J976" t="str">
        <f t="shared" si="31"/>
        <v/>
      </c>
    </row>
    <row r="977" spans="1:10" x14ac:dyDescent="0.3">
      <c r="A977" t="str">
        <f>IF(D977="","",VLOOKUP(D977,'Source CC List'!B:C,2,FALSE))</f>
        <v/>
      </c>
      <c r="B977" t="str">
        <f t="shared" si="30"/>
        <v/>
      </c>
      <c r="I977" t="str">
        <f>IF(D977="","",VLOOKUP(D977,'Source CC List'!B:C,2,FALSE))</f>
        <v/>
      </c>
      <c r="J977" t="str">
        <f t="shared" si="31"/>
        <v/>
      </c>
    </row>
    <row r="978" spans="1:10" x14ac:dyDescent="0.3">
      <c r="A978" t="str">
        <f>IF(D978="","",VLOOKUP(D978,'Source CC List'!B:C,2,FALSE))</f>
        <v/>
      </c>
      <c r="B978" t="str">
        <f t="shared" si="30"/>
        <v/>
      </c>
      <c r="I978" t="str">
        <f>IF(D978="","",VLOOKUP(D978,'Source CC List'!B:C,2,FALSE))</f>
        <v/>
      </c>
      <c r="J978" t="str">
        <f t="shared" si="31"/>
        <v/>
      </c>
    </row>
    <row r="979" spans="1:10" x14ac:dyDescent="0.3">
      <c r="A979" t="str">
        <f>IF(D979="","",VLOOKUP(D979,'Source CC List'!B:C,2,FALSE))</f>
        <v/>
      </c>
      <c r="B979" t="str">
        <f t="shared" si="30"/>
        <v/>
      </c>
      <c r="I979" t="str">
        <f>IF(D979="","",VLOOKUP(D979,'Source CC List'!B:C,2,FALSE))</f>
        <v/>
      </c>
      <c r="J979" t="str">
        <f t="shared" si="31"/>
        <v/>
      </c>
    </row>
    <row r="980" spans="1:10" x14ac:dyDescent="0.3">
      <c r="A980" t="str">
        <f>IF(D980="","",VLOOKUP(D980,'Source CC List'!B:C,2,FALSE))</f>
        <v/>
      </c>
      <c r="B980" t="str">
        <f t="shared" si="30"/>
        <v/>
      </c>
      <c r="I980" t="str">
        <f>IF(D980="","",VLOOKUP(D980,'Source CC List'!B:C,2,FALSE))</f>
        <v/>
      </c>
      <c r="J980" t="str">
        <f t="shared" si="31"/>
        <v/>
      </c>
    </row>
    <row r="981" spans="1:10" x14ac:dyDescent="0.3">
      <c r="A981" t="str">
        <f>IF(D981="","",VLOOKUP(D981,'Source CC List'!B:C,2,FALSE))</f>
        <v/>
      </c>
      <c r="B981" t="str">
        <f t="shared" si="30"/>
        <v/>
      </c>
      <c r="I981" t="str">
        <f>IF(D981="","",VLOOKUP(D981,'Source CC List'!B:C,2,FALSE))</f>
        <v/>
      </c>
      <c r="J981" t="str">
        <f t="shared" si="31"/>
        <v/>
      </c>
    </row>
    <row r="982" spans="1:10" x14ac:dyDescent="0.3">
      <c r="A982" t="str">
        <f>IF(D982="","",VLOOKUP(D982,'Source CC List'!B:C,2,FALSE))</f>
        <v/>
      </c>
      <c r="B982" t="str">
        <f t="shared" si="30"/>
        <v/>
      </c>
      <c r="I982" t="str">
        <f>IF(D982="","",VLOOKUP(D982,'Source CC List'!B:C,2,FALSE))</f>
        <v/>
      </c>
      <c r="J982" t="str">
        <f t="shared" si="31"/>
        <v/>
      </c>
    </row>
    <row r="983" spans="1:10" x14ac:dyDescent="0.3">
      <c r="A983" t="str">
        <f>IF(D983="","",VLOOKUP(D983,'Source CC List'!B:C,2,FALSE))</f>
        <v/>
      </c>
      <c r="B983" t="str">
        <f t="shared" si="30"/>
        <v/>
      </c>
      <c r="I983" t="str">
        <f>IF(D983="","",VLOOKUP(D983,'Source CC List'!B:C,2,FALSE))</f>
        <v/>
      </c>
      <c r="J983" t="str">
        <f t="shared" si="31"/>
        <v/>
      </c>
    </row>
    <row r="984" spans="1:10" x14ac:dyDescent="0.3">
      <c r="A984" t="str">
        <f>IF(D984="","",VLOOKUP(D984,'Source CC List'!B:C,2,FALSE))</f>
        <v/>
      </c>
      <c r="B984" t="str">
        <f t="shared" si="30"/>
        <v/>
      </c>
      <c r="I984" t="str">
        <f>IF(D984="","",VLOOKUP(D984,'Source CC List'!B:C,2,FALSE))</f>
        <v/>
      </c>
      <c r="J984" t="str">
        <f t="shared" si="31"/>
        <v/>
      </c>
    </row>
    <row r="985" spans="1:10" x14ac:dyDescent="0.3">
      <c r="A985" t="str">
        <f>IF(D985="","",VLOOKUP(D985,'Source CC List'!B:C,2,FALSE))</f>
        <v/>
      </c>
      <c r="B985" t="str">
        <f t="shared" si="30"/>
        <v/>
      </c>
      <c r="I985" t="str">
        <f>IF(D985="","",VLOOKUP(D985,'Source CC List'!B:C,2,FALSE))</f>
        <v/>
      </c>
      <c r="J985" t="str">
        <f t="shared" si="31"/>
        <v/>
      </c>
    </row>
    <row r="986" spans="1:10" x14ac:dyDescent="0.3">
      <c r="A986" t="str">
        <f>IF(D986="","",VLOOKUP(D986,'Source CC List'!B:C,2,FALSE))</f>
        <v/>
      </c>
      <c r="B986" t="str">
        <f t="shared" si="30"/>
        <v/>
      </c>
      <c r="I986" t="str">
        <f>IF(D986="","",VLOOKUP(D986,'Source CC List'!B:C,2,FALSE))</f>
        <v/>
      </c>
      <c r="J986" t="str">
        <f t="shared" si="31"/>
        <v/>
      </c>
    </row>
    <row r="987" spans="1:10" x14ac:dyDescent="0.3">
      <c r="A987" t="str">
        <f>IF(D987="","",VLOOKUP(D987,'Source CC List'!B:C,2,FALSE))</f>
        <v/>
      </c>
      <c r="B987" t="str">
        <f t="shared" si="30"/>
        <v/>
      </c>
      <c r="I987" t="str">
        <f>IF(D987="","",VLOOKUP(D987,'Source CC List'!B:C,2,FALSE))</f>
        <v/>
      </c>
      <c r="J987" t="str">
        <f t="shared" si="31"/>
        <v/>
      </c>
    </row>
    <row r="988" spans="1:10" x14ac:dyDescent="0.3">
      <c r="A988" t="str">
        <f>IF(D988="","",VLOOKUP(D988,'Source CC List'!B:C,2,FALSE))</f>
        <v/>
      </c>
      <c r="B988" t="str">
        <f t="shared" si="30"/>
        <v/>
      </c>
      <c r="I988" t="str">
        <f>IF(D988="","",VLOOKUP(D988,'Source CC List'!B:C,2,FALSE))</f>
        <v/>
      </c>
      <c r="J988" t="str">
        <f t="shared" si="31"/>
        <v/>
      </c>
    </row>
    <row r="989" spans="1:10" x14ac:dyDescent="0.3">
      <c r="A989" t="str">
        <f>IF(D989="","",VLOOKUP(D989,'Source CC List'!B:C,2,FALSE))</f>
        <v/>
      </c>
      <c r="B989" t="str">
        <f t="shared" si="30"/>
        <v/>
      </c>
      <c r="I989" t="str">
        <f>IF(D989="","",VLOOKUP(D989,'Source CC List'!B:C,2,FALSE))</f>
        <v/>
      </c>
      <c r="J989" t="str">
        <f t="shared" si="31"/>
        <v/>
      </c>
    </row>
    <row r="990" spans="1:10" x14ac:dyDescent="0.3">
      <c r="A990" t="str">
        <f>IF(D990="","",VLOOKUP(D990,'Source CC List'!B:C,2,FALSE))</f>
        <v/>
      </c>
      <c r="B990" t="str">
        <f t="shared" si="30"/>
        <v/>
      </c>
      <c r="I990" t="str">
        <f>IF(D990="","",VLOOKUP(D990,'Source CC List'!B:C,2,FALSE))</f>
        <v/>
      </c>
      <c r="J990" t="str">
        <f t="shared" si="31"/>
        <v/>
      </c>
    </row>
    <row r="991" spans="1:10" x14ac:dyDescent="0.3">
      <c r="A991" t="str">
        <f>IF(D991="","",VLOOKUP(D991,'Source CC List'!B:C,2,FALSE))</f>
        <v/>
      </c>
      <c r="B991" t="str">
        <f t="shared" si="30"/>
        <v/>
      </c>
      <c r="I991" t="str">
        <f>IF(D991="","",VLOOKUP(D991,'Source CC List'!B:C,2,FALSE))</f>
        <v/>
      </c>
      <c r="J991" t="str">
        <f t="shared" si="31"/>
        <v/>
      </c>
    </row>
    <row r="992" spans="1:10" x14ac:dyDescent="0.3">
      <c r="A992" t="str">
        <f>IF(D992="","",VLOOKUP(D992,'Source CC List'!B:C,2,FALSE))</f>
        <v/>
      </c>
      <c r="B992" t="str">
        <f t="shared" si="30"/>
        <v/>
      </c>
      <c r="I992" t="str">
        <f>IF(D992="","",VLOOKUP(D992,'Source CC List'!B:C,2,FALSE))</f>
        <v/>
      </c>
      <c r="J992" t="str">
        <f t="shared" si="31"/>
        <v/>
      </c>
    </row>
    <row r="993" spans="1:10" x14ac:dyDescent="0.3">
      <c r="A993" t="str">
        <f>IF(D993="","",VLOOKUP(D993,'Source CC List'!B:C,2,FALSE))</f>
        <v/>
      </c>
      <c r="B993" t="str">
        <f t="shared" si="30"/>
        <v/>
      </c>
      <c r="I993" t="str">
        <f>IF(D993="","",VLOOKUP(D993,'Source CC List'!B:C,2,FALSE))</f>
        <v/>
      </c>
      <c r="J993" t="str">
        <f t="shared" si="31"/>
        <v/>
      </c>
    </row>
    <row r="994" spans="1:10" x14ac:dyDescent="0.3">
      <c r="A994" t="str">
        <f>IF(D994="","",VLOOKUP(D994,'Source CC List'!B:C,2,FALSE))</f>
        <v/>
      </c>
      <c r="B994" t="str">
        <f t="shared" si="30"/>
        <v/>
      </c>
      <c r="I994" t="str">
        <f>IF(D994="","",VLOOKUP(D994,'Source CC List'!B:C,2,FALSE))</f>
        <v/>
      </c>
      <c r="J994" t="str">
        <f t="shared" si="31"/>
        <v/>
      </c>
    </row>
    <row r="995" spans="1:10" x14ac:dyDescent="0.3">
      <c r="A995" t="str">
        <f>IF(D995="","",VLOOKUP(D995,'Source CC List'!B:C,2,FALSE))</f>
        <v/>
      </c>
      <c r="B995" t="str">
        <f t="shared" si="30"/>
        <v/>
      </c>
      <c r="I995" t="str">
        <f>IF(D995="","",VLOOKUP(D995,'Source CC List'!B:C,2,FALSE))</f>
        <v/>
      </c>
      <c r="J995" t="str">
        <f t="shared" si="31"/>
        <v/>
      </c>
    </row>
    <row r="996" spans="1:10" x14ac:dyDescent="0.3">
      <c r="A996" t="str">
        <f>IF(D996="","",VLOOKUP(D996,'Source CC List'!B:C,2,FALSE))</f>
        <v/>
      </c>
      <c r="B996" t="str">
        <f t="shared" si="30"/>
        <v/>
      </c>
      <c r="I996" t="str">
        <f>IF(D996="","",VLOOKUP(D996,'Source CC List'!B:C,2,FALSE))</f>
        <v/>
      </c>
      <c r="J996" t="str">
        <f t="shared" si="31"/>
        <v/>
      </c>
    </row>
    <row r="997" spans="1:10" x14ac:dyDescent="0.3">
      <c r="A997" t="str">
        <f>IF(D997="","",VLOOKUP(D997,'Source CC List'!B:C,2,FALSE))</f>
        <v/>
      </c>
      <c r="B997" t="str">
        <f t="shared" si="30"/>
        <v/>
      </c>
      <c r="I997" t="str">
        <f>IF(D997="","",VLOOKUP(D997,'Source CC List'!B:C,2,FALSE))</f>
        <v/>
      </c>
      <c r="J997" t="str">
        <f t="shared" si="31"/>
        <v/>
      </c>
    </row>
    <row r="998" spans="1:10" x14ac:dyDescent="0.3">
      <c r="A998" t="str">
        <f>IF(D998="","",VLOOKUP(D998,'Source CC List'!B:C,2,FALSE))</f>
        <v/>
      </c>
      <c r="B998" t="str">
        <f t="shared" si="30"/>
        <v/>
      </c>
      <c r="I998" t="str">
        <f>IF(D998="","",VLOOKUP(D998,'Source CC List'!B:C,2,FALSE))</f>
        <v/>
      </c>
      <c r="J998" t="str">
        <f t="shared" si="31"/>
        <v/>
      </c>
    </row>
    <row r="999" spans="1:10" x14ac:dyDescent="0.3">
      <c r="A999" t="str">
        <f>IF(D999="","",VLOOKUP(D999,'Source CC List'!B:C,2,FALSE))</f>
        <v/>
      </c>
      <c r="B999" t="str">
        <f t="shared" si="30"/>
        <v/>
      </c>
      <c r="I999" t="str">
        <f>IF(D999="","",VLOOKUP(D999,'Source CC List'!B:C,2,FALSE))</f>
        <v/>
      </c>
      <c r="J999" t="str">
        <f t="shared" si="31"/>
        <v/>
      </c>
    </row>
    <row r="1000" spans="1:10" x14ac:dyDescent="0.3">
      <c r="A1000" t="str">
        <f>IF(D1000="","",VLOOKUP(D1000,'Source CC List'!B:C,2,FALSE))</f>
        <v/>
      </c>
      <c r="B1000" t="str">
        <f t="shared" si="30"/>
        <v/>
      </c>
      <c r="I1000" t="str">
        <f>IF(D1000="","",VLOOKUP(D1000,'Source CC List'!B:C,2,FALSE))</f>
        <v/>
      </c>
      <c r="J1000" t="str">
        <f t="shared" si="31"/>
        <v/>
      </c>
    </row>
    <row r="1001" spans="1:10" x14ac:dyDescent="0.3">
      <c r="A1001" t="str">
        <f>IF(D1001="","",VLOOKUP(D1001,'Source CC List'!B:C,2,FALSE))</f>
        <v/>
      </c>
      <c r="B1001" t="str">
        <f t="shared" si="30"/>
        <v/>
      </c>
      <c r="I1001" t="str">
        <f>IF(D1001="","",VLOOKUP(D1001,'Source CC List'!B:C,2,FALSE))</f>
        <v/>
      </c>
      <c r="J1001" t="str">
        <f t="shared" si="31"/>
        <v/>
      </c>
    </row>
    <row r="1002" spans="1:10" x14ac:dyDescent="0.3">
      <c r="A1002" t="str">
        <f>IF(D1002="","",VLOOKUP(D1002,'Source CC List'!B:C,2,FALSE))</f>
        <v/>
      </c>
      <c r="B1002" t="str">
        <f t="shared" si="30"/>
        <v/>
      </c>
      <c r="I1002" t="str">
        <f>IF(D1002="","",VLOOKUP(D1002,'Source CC List'!B:C,2,FALSE))</f>
        <v/>
      </c>
      <c r="J1002" t="str">
        <f t="shared" si="31"/>
        <v/>
      </c>
    </row>
    <row r="1003" spans="1:10" x14ac:dyDescent="0.3">
      <c r="A1003" t="str">
        <f>IF(D1003="","",VLOOKUP(D1003,'Source CC List'!B:C,2,FALSE))</f>
        <v/>
      </c>
      <c r="B1003" t="str">
        <f t="shared" si="30"/>
        <v/>
      </c>
      <c r="I1003" t="str">
        <f>IF(D1003="","",VLOOKUP(D1003,'Source CC List'!B:C,2,FALSE))</f>
        <v/>
      </c>
      <c r="J1003" t="str">
        <f t="shared" si="31"/>
        <v/>
      </c>
    </row>
    <row r="1004" spans="1:10" x14ac:dyDescent="0.3">
      <c r="A1004" t="str">
        <f>IF(D1004="","",VLOOKUP(D1004,'Source CC List'!B:C,2,FALSE))</f>
        <v/>
      </c>
      <c r="B1004" t="str">
        <f t="shared" si="30"/>
        <v/>
      </c>
      <c r="I1004" t="str">
        <f>IF(D1004="","",VLOOKUP(D1004,'Source CC List'!B:C,2,FALSE))</f>
        <v/>
      </c>
      <c r="J1004" t="str">
        <f t="shared" si="31"/>
        <v/>
      </c>
    </row>
    <row r="1005" spans="1:10" x14ac:dyDescent="0.3">
      <c r="A1005" t="str">
        <f>IF(D1005="","",VLOOKUP(D1005,'Source CC List'!B:C,2,FALSE))</f>
        <v/>
      </c>
      <c r="B1005" t="str">
        <f t="shared" si="30"/>
        <v/>
      </c>
      <c r="I1005" t="str">
        <f>IF(D1005="","",VLOOKUP(D1005,'Source CC List'!B:C,2,FALSE))</f>
        <v/>
      </c>
      <c r="J1005" t="str">
        <f t="shared" si="31"/>
        <v/>
      </c>
    </row>
    <row r="1006" spans="1:10" x14ac:dyDescent="0.3">
      <c r="A1006" t="str">
        <f>IF(D1006="","",VLOOKUP(D1006,'Source CC List'!B:C,2,FALSE))</f>
        <v/>
      </c>
      <c r="B1006" t="str">
        <f t="shared" si="30"/>
        <v/>
      </c>
      <c r="I1006" t="str">
        <f>IF(D1006="","",VLOOKUP(D1006,'Source CC List'!B:C,2,FALSE))</f>
        <v/>
      </c>
      <c r="J1006" t="str">
        <f t="shared" si="31"/>
        <v/>
      </c>
    </row>
    <row r="1007" spans="1:10" x14ac:dyDescent="0.3">
      <c r="A1007" t="str">
        <f>IF(D1007="","",VLOOKUP(D1007,'Source CC List'!B:C,2,FALSE))</f>
        <v/>
      </c>
      <c r="B1007" t="str">
        <f t="shared" si="30"/>
        <v/>
      </c>
      <c r="I1007" t="str">
        <f>IF(D1007="","",VLOOKUP(D1007,'Source CC List'!B:C,2,FALSE))</f>
        <v/>
      </c>
      <c r="J1007" t="str">
        <f t="shared" si="31"/>
        <v/>
      </c>
    </row>
    <row r="1008" spans="1:10" x14ac:dyDescent="0.3">
      <c r="A1008" t="str">
        <f>IF(D1008="","",VLOOKUP(D1008,'Source CC List'!B:C,2,FALSE))</f>
        <v/>
      </c>
      <c r="B1008" t="str">
        <f t="shared" si="30"/>
        <v/>
      </c>
      <c r="I1008" t="str">
        <f>IF(D1008="","",VLOOKUP(D1008,'Source CC List'!B:C,2,FALSE))</f>
        <v/>
      </c>
      <c r="J1008" t="str">
        <f t="shared" si="31"/>
        <v/>
      </c>
    </row>
    <row r="1009" spans="1:10" x14ac:dyDescent="0.3">
      <c r="A1009" t="str">
        <f>IF(D1009="","",VLOOKUP(D1009,'Source CC List'!B:C,2,FALSE))</f>
        <v/>
      </c>
      <c r="B1009" t="str">
        <f t="shared" si="30"/>
        <v/>
      </c>
      <c r="I1009" t="str">
        <f>IF(D1009="","",VLOOKUP(D1009,'Source CC List'!B:C,2,FALSE))</f>
        <v/>
      </c>
      <c r="J1009" t="str">
        <f t="shared" si="31"/>
        <v/>
      </c>
    </row>
    <row r="1010" spans="1:10" x14ac:dyDescent="0.3">
      <c r="A1010" t="str">
        <f>IF(D1010="","",VLOOKUP(D1010,'Source CC List'!B:C,2,FALSE))</f>
        <v/>
      </c>
      <c r="B1010" t="str">
        <f t="shared" si="30"/>
        <v/>
      </c>
      <c r="I1010" t="str">
        <f>IF(D1010="","",VLOOKUP(D1010,'Source CC List'!B:C,2,FALSE))</f>
        <v/>
      </c>
      <c r="J1010" t="str">
        <f t="shared" si="31"/>
        <v/>
      </c>
    </row>
    <row r="1011" spans="1:10" x14ac:dyDescent="0.3">
      <c r="A1011" t="str">
        <f>IF(D1011="","",VLOOKUP(D1011,'Source CC List'!B:C,2,FALSE))</f>
        <v/>
      </c>
      <c r="B1011" t="str">
        <f t="shared" si="30"/>
        <v/>
      </c>
      <c r="I1011" t="str">
        <f>IF(D1011="","",VLOOKUP(D1011,'Source CC List'!B:C,2,FALSE))</f>
        <v/>
      </c>
      <c r="J1011" t="str">
        <f t="shared" si="31"/>
        <v/>
      </c>
    </row>
    <row r="1012" spans="1:10" x14ac:dyDescent="0.3">
      <c r="A1012" t="str">
        <f>IF(D1012="","",VLOOKUP(D1012,'Source CC List'!B:C,2,FALSE))</f>
        <v/>
      </c>
      <c r="B1012" t="str">
        <f t="shared" si="30"/>
        <v/>
      </c>
      <c r="I1012" t="str">
        <f>IF(D1012="","",VLOOKUP(D1012,'Source CC List'!B:C,2,FALSE))</f>
        <v/>
      </c>
      <c r="J1012" t="str">
        <f t="shared" si="31"/>
        <v/>
      </c>
    </row>
    <row r="1013" spans="1:10" x14ac:dyDescent="0.3">
      <c r="A1013" t="str">
        <f>IF(D1013="","",VLOOKUP(D1013,'Source CC List'!B:C,2,FALSE))</f>
        <v/>
      </c>
      <c r="B1013" t="str">
        <f t="shared" si="30"/>
        <v/>
      </c>
      <c r="I1013" t="str">
        <f>IF(D1013="","",VLOOKUP(D1013,'Source CC List'!B:C,2,FALSE))</f>
        <v/>
      </c>
      <c r="J1013" t="str">
        <f t="shared" si="31"/>
        <v/>
      </c>
    </row>
    <row r="1014" spans="1:10" x14ac:dyDescent="0.3">
      <c r="A1014" t="str">
        <f>IF(D1014="","",VLOOKUP(D1014,'Source CC List'!B:C,2,FALSE))</f>
        <v/>
      </c>
      <c r="B1014" t="str">
        <f t="shared" si="30"/>
        <v/>
      </c>
      <c r="I1014" t="str">
        <f>IF(D1014="","",VLOOKUP(D1014,'Source CC List'!B:C,2,FALSE))</f>
        <v/>
      </c>
      <c r="J1014" t="str">
        <f t="shared" si="31"/>
        <v/>
      </c>
    </row>
    <row r="1015" spans="1:10" x14ac:dyDescent="0.3">
      <c r="A1015" t="str">
        <f>IF(D1015="","",VLOOKUP(D1015,'Source CC List'!B:C,2,FALSE))</f>
        <v/>
      </c>
      <c r="B1015" t="str">
        <f t="shared" si="30"/>
        <v/>
      </c>
      <c r="I1015" t="str">
        <f>IF(D1015="","",VLOOKUP(D1015,'Source CC List'!B:C,2,FALSE))</f>
        <v/>
      </c>
      <c r="J1015" t="str">
        <f t="shared" si="31"/>
        <v/>
      </c>
    </row>
    <row r="1016" spans="1:10" x14ac:dyDescent="0.3">
      <c r="A1016" t="str">
        <f>IF(D1016="","",VLOOKUP(D1016,'Source CC List'!B:C,2,FALSE))</f>
        <v/>
      </c>
      <c r="B1016" t="str">
        <f t="shared" si="30"/>
        <v/>
      </c>
      <c r="I1016" t="str">
        <f>IF(D1016="","",VLOOKUP(D1016,'Source CC List'!B:C,2,FALSE))</f>
        <v/>
      </c>
      <c r="J1016" t="str">
        <f t="shared" si="31"/>
        <v/>
      </c>
    </row>
    <row r="1017" spans="1:10" x14ac:dyDescent="0.3">
      <c r="A1017" t="str">
        <f>IF(D1017="","",VLOOKUP(D1017,'Source CC List'!B:C,2,FALSE))</f>
        <v/>
      </c>
      <c r="B1017" t="str">
        <f t="shared" si="30"/>
        <v/>
      </c>
      <c r="I1017" t="str">
        <f>IF(D1017="","",VLOOKUP(D1017,'Source CC List'!B:C,2,FALSE))</f>
        <v/>
      </c>
      <c r="J1017" t="str">
        <f t="shared" si="31"/>
        <v/>
      </c>
    </row>
    <row r="1018" spans="1:10" x14ac:dyDescent="0.3">
      <c r="A1018" t="str">
        <f>IF(D1018="","",VLOOKUP(D1018,'Source CC List'!B:C,2,FALSE))</f>
        <v/>
      </c>
      <c r="B1018" t="str">
        <f t="shared" si="30"/>
        <v/>
      </c>
      <c r="I1018" t="str">
        <f>IF(D1018="","",VLOOKUP(D1018,'Source CC List'!B:C,2,FALSE))</f>
        <v/>
      </c>
      <c r="J1018" t="str">
        <f t="shared" si="31"/>
        <v/>
      </c>
    </row>
    <row r="1019" spans="1:10" x14ac:dyDescent="0.3">
      <c r="A1019" t="str">
        <f>IF(D1019="","",VLOOKUP(D1019,'Source CC List'!B:C,2,FALSE))</f>
        <v/>
      </c>
      <c r="B1019" t="str">
        <f t="shared" si="30"/>
        <v/>
      </c>
      <c r="I1019" t="str">
        <f>IF(D1019="","",VLOOKUP(D1019,'Source CC List'!B:C,2,FALSE))</f>
        <v/>
      </c>
      <c r="J1019" t="str">
        <f t="shared" si="31"/>
        <v/>
      </c>
    </row>
    <row r="1020" spans="1:10" x14ac:dyDescent="0.3">
      <c r="A1020" t="str">
        <f>IF(D1020="","",VLOOKUP(D1020,'Source CC List'!B:C,2,FALSE))</f>
        <v/>
      </c>
      <c r="B1020" t="str">
        <f t="shared" si="30"/>
        <v/>
      </c>
      <c r="I1020" t="str">
        <f>IF(D1020="","",VLOOKUP(D1020,'Source CC List'!B:C,2,FALSE))</f>
        <v/>
      </c>
      <c r="J1020" t="str">
        <f t="shared" si="31"/>
        <v/>
      </c>
    </row>
    <row r="1021" spans="1:10" x14ac:dyDescent="0.3">
      <c r="A1021" t="str">
        <f>IF(D1021="","",VLOOKUP(D1021,'Source CC List'!B:C,2,FALSE))</f>
        <v/>
      </c>
      <c r="B1021" t="str">
        <f t="shared" si="30"/>
        <v/>
      </c>
      <c r="I1021" t="str">
        <f>IF(D1021="","",VLOOKUP(D1021,'Source CC List'!B:C,2,FALSE))</f>
        <v/>
      </c>
      <c r="J1021" t="str">
        <f t="shared" si="31"/>
        <v/>
      </c>
    </row>
    <row r="1022" spans="1:10" x14ac:dyDescent="0.3">
      <c r="A1022" t="str">
        <f>IF(D1022="","",VLOOKUP(D1022,'Source CC List'!B:C,2,FALSE))</f>
        <v/>
      </c>
      <c r="B1022" t="str">
        <f t="shared" si="30"/>
        <v/>
      </c>
      <c r="I1022" t="str">
        <f>IF(D1022="","",VLOOKUP(D1022,'Source CC List'!B:C,2,FALSE))</f>
        <v/>
      </c>
      <c r="J1022" t="str">
        <f t="shared" si="31"/>
        <v/>
      </c>
    </row>
    <row r="1023" spans="1:10" x14ac:dyDescent="0.3">
      <c r="A1023" t="str">
        <f>IF(D1023="","",VLOOKUP(D1023,'Source CC List'!B:C,2,FALSE))</f>
        <v/>
      </c>
      <c r="B1023" t="str">
        <f t="shared" si="30"/>
        <v/>
      </c>
      <c r="I1023" t="str">
        <f>IF(D1023="","",VLOOKUP(D1023,'Source CC List'!B:C,2,FALSE))</f>
        <v/>
      </c>
      <c r="J1023" t="str">
        <f t="shared" si="31"/>
        <v/>
      </c>
    </row>
    <row r="1024" spans="1:10" x14ac:dyDescent="0.3">
      <c r="A1024" t="str">
        <f>IF(D1024="","",VLOOKUP(D1024,'Source CC List'!B:C,2,FALSE))</f>
        <v/>
      </c>
      <c r="B1024" t="str">
        <f t="shared" si="30"/>
        <v/>
      </c>
      <c r="I1024" t="str">
        <f>IF(D1024="","",VLOOKUP(D1024,'Source CC List'!B:C,2,FALSE))</f>
        <v/>
      </c>
      <c r="J1024" t="str">
        <f t="shared" si="31"/>
        <v/>
      </c>
    </row>
    <row r="1025" spans="1:10" x14ac:dyDescent="0.3">
      <c r="A1025" t="str">
        <f>IF(D1025="","",VLOOKUP(D1025,'Source CC List'!B:C,2,FALSE))</f>
        <v/>
      </c>
      <c r="B1025" t="str">
        <f t="shared" si="30"/>
        <v/>
      </c>
      <c r="I1025" t="str">
        <f>IF(D1025="","",VLOOKUP(D1025,'Source CC List'!B:C,2,FALSE))</f>
        <v/>
      </c>
      <c r="J1025" t="str">
        <f t="shared" si="31"/>
        <v/>
      </c>
    </row>
    <row r="1026" spans="1:10" x14ac:dyDescent="0.3">
      <c r="A1026" t="str">
        <f>IF(D1026="","",VLOOKUP(D1026,'Source CC List'!B:C,2,FALSE))</f>
        <v/>
      </c>
      <c r="B1026" t="str">
        <f t="shared" si="30"/>
        <v/>
      </c>
      <c r="I1026" t="str">
        <f>IF(D1026="","",VLOOKUP(D1026,'Source CC List'!B:C,2,FALSE))</f>
        <v/>
      </c>
      <c r="J1026" t="str">
        <f t="shared" si="31"/>
        <v/>
      </c>
    </row>
    <row r="1027" spans="1:10" x14ac:dyDescent="0.3">
      <c r="A1027" t="str">
        <f>IF(D1027="","",VLOOKUP(D1027,'Source CC List'!B:C,2,FALSE))</f>
        <v/>
      </c>
      <c r="B1027" t="str">
        <f t="shared" ref="B1027:B1090" si="32">IF(E1027="","",CONCATENATE(I1027,TEXT(E1027,"0000")))</f>
        <v/>
      </c>
      <c r="I1027" t="str">
        <f>IF(D1027="","",VLOOKUP(D1027,'Source CC List'!B:C,2,FALSE))</f>
        <v/>
      </c>
      <c r="J1027" t="str">
        <f t="shared" ref="J1027:J1090" si="33">IF(D1027="","",CONCATENATE(I1027,TEXT(E1027,"0000")))</f>
        <v/>
      </c>
    </row>
    <row r="1028" spans="1:10" x14ac:dyDescent="0.3">
      <c r="A1028" t="str">
        <f>IF(D1028="","",VLOOKUP(D1028,'Source CC List'!B:C,2,FALSE))</f>
        <v/>
      </c>
      <c r="B1028" t="str">
        <f t="shared" si="32"/>
        <v/>
      </c>
      <c r="I1028" t="str">
        <f>IF(D1028="","",VLOOKUP(D1028,'Source CC List'!B:C,2,FALSE))</f>
        <v/>
      </c>
      <c r="J1028" t="str">
        <f t="shared" si="33"/>
        <v/>
      </c>
    </row>
    <row r="1029" spans="1:10" x14ac:dyDescent="0.3">
      <c r="A1029" t="str">
        <f>IF(D1029="","",VLOOKUP(D1029,'Source CC List'!B:C,2,FALSE))</f>
        <v/>
      </c>
      <c r="B1029" t="str">
        <f t="shared" si="32"/>
        <v/>
      </c>
      <c r="I1029" t="str">
        <f>IF(D1029="","",VLOOKUP(D1029,'Source CC List'!B:C,2,FALSE))</f>
        <v/>
      </c>
      <c r="J1029" t="str">
        <f t="shared" si="33"/>
        <v/>
      </c>
    </row>
    <row r="1030" spans="1:10" x14ac:dyDescent="0.3">
      <c r="A1030" t="str">
        <f>IF(D1030="","",VLOOKUP(D1030,'Source CC List'!B:C,2,FALSE))</f>
        <v/>
      </c>
      <c r="B1030" t="str">
        <f t="shared" si="32"/>
        <v/>
      </c>
      <c r="I1030" t="str">
        <f>IF(D1030="","",VLOOKUP(D1030,'Source CC List'!B:C,2,FALSE))</f>
        <v/>
      </c>
      <c r="J1030" t="str">
        <f t="shared" si="33"/>
        <v/>
      </c>
    </row>
    <row r="1031" spans="1:10" x14ac:dyDescent="0.3">
      <c r="A1031" t="str">
        <f>IF(D1031="","",VLOOKUP(D1031,'Source CC List'!B:C,2,FALSE))</f>
        <v/>
      </c>
      <c r="B1031" t="str">
        <f t="shared" si="32"/>
        <v/>
      </c>
      <c r="I1031" t="str">
        <f>IF(D1031="","",VLOOKUP(D1031,'Source CC List'!B:C,2,FALSE))</f>
        <v/>
      </c>
      <c r="J1031" t="str">
        <f t="shared" si="33"/>
        <v/>
      </c>
    </row>
    <row r="1032" spans="1:10" x14ac:dyDescent="0.3">
      <c r="A1032" t="str">
        <f>IF(D1032="","",VLOOKUP(D1032,'Source CC List'!B:C,2,FALSE))</f>
        <v/>
      </c>
      <c r="B1032" t="str">
        <f t="shared" si="32"/>
        <v/>
      </c>
      <c r="I1032" t="str">
        <f>IF(D1032="","",VLOOKUP(D1032,'Source CC List'!B:C,2,FALSE))</f>
        <v/>
      </c>
      <c r="J1032" t="str">
        <f t="shared" si="33"/>
        <v/>
      </c>
    </row>
    <row r="1033" spans="1:10" x14ac:dyDescent="0.3">
      <c r="A1033" t="str">
        <f>IF(D1033="","",VLOOKUP(D1033,'Source CC List'!B:C,2,FALSE))</f>
        <v/>
      </c>
      <c r="B1033" t="str">
        <f t="shared" si="32"/>
        <v/>
      </c>
      <c r="I1033" t="str">
        <f>IF(D1033="","",VLOOKUP(D1033,'Source CC List'!B:C,2,FALSE))</f>
        <v/>
      </c>
      <c r="J1033" t="str">
        <f t="shared" si="33"/>
        <v/>
      </c>
    </row>
    <row r="1034" spans="1:10" x14ac:dyDescent="0.3">
      <c r="A1034" t="str">
        <f>IF(D1034="","",VLOOKUP(D1034,'Source CC List'!B:C,2,FALSE))</f>
        <v/>
      </c>
      <c r="B1034" t="str">
        <f t="shared" si="32"/>
        <v/>
      </c>
      <c r="I1034" t="str">
        <f>IF(D1034="","",VLOOKUP(D1034,'Source CC List'!B:C,2,FALSE))</f>
        <v/>
      </c>
      <c r="J1034" t="str">
        <f t="shared" si="33"/>
        <v/>
      </c>
    </row>
    <row r="1035" spans="1:10" x14ac:dyDescent="0.3">
      <c r="A1035" t="str">
        <f>IF(D1035="","",VLOOKUP(D1035,'Source CC List'!B:C,2,FALSE))</f>
        <v/>
      </c>
      <c r="B1035" t="str">
        <f t="shared" si="32"/>
        <v/>
      </c>
      <c r="I1035" t="str">
        <f>IF(D1035="","",VLOOKUP(D1035,'Source CC List'!B:C,2,FALSE))</f>
        <v/>
      </c>
      <c r="J1035" t="str">
        <f t="shared" si="33"/>
        <v/>
      </c>
    </row>
    <row r="1036" spans="1:10" x14ac:dyDescent="0.3">
      <c r="A1036" t="str">
        <f>IF(D1036="","",VLOOKUP(D1036,'Source CC List'!B:C,2,FALSE))</f>
        <v/>
      </c>
      <c r="B1036" t="str">
        <f t="shared" si="32"/>
        <v/>
      </c>
      <c r="I1036" t="str">
        <f>IF(D1036="","",VLOOKUP(D1036,'Source CC List'!B:C,2,FALSE))</f>
        <v/>
      </c>
      <c r="J1036" t="str">
        <f t="shared" si="33"/>
        <v/>
      </c>
    </row>
    <row r="1037" spans="1:10" x14ac:dyDescent="0.3">
      <c r="A1037" t="str">
        <f>IF(D1037="","",VLOOKUP(D1037,'Source CC List'!B:C,2,FALSE))</f>
        <v/>
      </c>
      <c r="B1037" t="str">
        <f t="shared" si="32"/>
        <v/>
      </c>
      <c r="I1037" t="str">
        <f>IF(D1037="","",VLOOKUP(D1037,'Source CC List'!B:C,2,FALSE))</f>
        <v/>
      </c>
      <c r="J1037" t="str">
        <f t="shared" si="33"/>
        <v/>
      </c>
    </row>
    <row r="1038" spans="1:10" x14ac:dyDescent="0.3">
      <c r="A1038" t="str">
        <f>IF(D1038="","",VLOOKUP(D1038,'Source CC List'!B:C,2,FALSE))</f>
        <v/>
      </c>
      <c r="B1038" t="str">
        <f t="shared" si="32"/>
        <v/>
      </c>
      <c r="I1038" t="str">
        <f>IF(D1038="","",VLOOKUP(D1038,'Source CC List'!B:C,2,FALSE))</f>
        <v/>
      </c>
      <c r="J1038" t="str">
        <f t="shared" si="33"/>
        <v/>
      </c>
    </row>
    <row r="1039" spans="1:10" x14ac:dyDescent="0.3">
      <c r="A1039" t="str">
        <f>IF(D1039="","",VLOOKUP(D1039,'Source CC List'!B:C,2,FALSE))</f>
        <v/>
      </c>
      <c r="B1039" t="str">
        <f t="shared" si="32"/>
        <v/>
      </c>
      <c r="I1039" t="str">
        <f>IF(D1039="","",VLOOKUP(D1039,'Source CC List'!B:C,2,FALSE))</f>
        <v/>
      </c>
      <c r="J1039" t="str">
        <f t="shared" si="33"/>
        <v/>
      </c>
    </row>
    <row r="1040" spans="1:10" x14ac:dyDescent="0.3">
      <c r="A1040" t="str">
        <f>IF(D1040="","",VLOOKUP(D1040,'Source CC List'!B:C,2,FALSE))</f>
        <v/>
      </c>
      <c r="B1040" t="str">
        <f t="shared" si="32"/>
        <v/>
      </c>
      <c r="I1040" t="str">
        <f>IF(D1040="","",VLOOKUP(D1040,'Source CC List'!B:C,2,FALSE))</f>
        <v/>
      </c>
      <c r="J1040" t="str">
        <f t="shared" si="33"/>
        <v/>
      </c>
    </row>
    <row r="1041" spans="1:10" x14ac:dyDescent="0.3">
      <c r="A1041" t="str">
        <f>IF(D1041="","",VLOOKUP(D1041,'Source CC List'!B:C,2,FALSE))</f>
        <v/>
      </c>
      <c r="B1041" t="str">
        <f t="shared" si="32"/>
        <v/>
      </c>
      <c r="I1041" t="str">
        <f>IF(D1041="","",VLOOKUP(D1041,'Source CC List'!B:C,2,FALSE))</f>
        <v/>
      </c>
      <c r="J1041" t="str">
        <f t="shared" si="33"/>
        <v/>
      </c>
    </row>
    <row r="1042" spans="1:10" x14ac:dyDescent="0.3">
      <c r="A1042" t="str">
        <f>IF(D1042="","",VLOOKUP(D1042,'Source CC List'!B:C,2,FALSE))</f>
        <v/>
      </c>
      <c r="B1042" t="str">
        <f t="shared" si="32"/>
        <v/>
      </c>
      <c r="I1042" t="str">
        <f>IF(D1042="","",VLOOKUP(D1042,'Source CC List'!B:C,2,FALSE))</f>
        <v/>
      </c>
      <c r="J1042" t="str">
        <f t="shared" si="33"/>
        <v/>
      </c>
    </row>
    <row r="1043" spans="1:10" x14ac:dyDescent="0.3">
      <c r="A1043" t="str">
        <f>IF(D1043="","",VLOOKUP(D1043,'Source CC List'!B:C,2,FALSE))</f>
        <v/>
      </c>
      <c r="B1043" t="str">
        <f t="shared" si="32"/>
        <v/>
      </c>
      <c r="I1043" t="str">
        <f>IF(D1043="","",VLOOKUP(D1043,'Source CC List'!B:C,2,FALSE))</f>
        <v/>
      </c>
      <c r="J1043" t="str">
        <f t="shared" si="33"/>
        <v/>
      </c>
    </row>
    <row r="1044" spans="1:10" x14ac:dyDescent="0.3">
      <c r="A1044" t="str">
        <f>IF(D1044="","",VLOOKUP(D1044,'Source CC List'!B:C,2,FALSE))</f>
        <v/>
      </c>
      <c r="B1044" t="str">
        <f t="shared" si="32"/>
        <v/>
      </c>
      <c r="I1044" t="str">
        <f>IF(D1044="","",VLOOKUP(D1044,'Source CC List'!B:C,2,FALSE))</f>
        <v/>
      </c>
      <c r="J1044" t="str">
        <f t="shared" si="33"/>
        <v/>
      </c>
    </row>
    <row r="1045" spans="1:10" x14ac:dyDescent="0.3">
      <c r="A1045" t="str">
        <f>IF(D1045="","",VLOOKUP(D1045,'Source CC List'!B:C,2,FALSE))</f>
        <v/>
      </c>
      <c r="B1045" t="str">
        <f t="shared" si="32"/>
        <v/>
      </c>
      <c r="I1045" t="str">
        <f>IF(D1045="","",VLOOKUP(D1045,'Source CC List'!B:C,2,FALSE))</f>
        <v/>
      </c>
      <c r="J1045" t="str">
        <f t="shared" si="33"/>
        <v/>
      </c>
    </row>
    <row r="1046" spans="1:10" x14ac:dyDescent="0.3">
      <c r="A1046" t="str">
        <f>IF(D1046="","",VLOOKUP(D1046,'Source CC List'!B:C,2,FALSE))</f>
        <v/>
      </c>
      <c r="B1046" t="str">
        <f t="shared" si="32"/>
        <v/>
      </c>
      <c r="I1046" t="str">
        <f>IF(D1046="","",VLOOKUP(D1046,'Source CC List'!B:C,2,FALSE))</f>
        <v/>
      </c>
      <c r="J1046" t="str">
        <f t="shared" si="33"/>
        <v/>
      </c>
    </row>
    <row r="1047" spans="1:10" x14ac:dyDescent="0.3">
      <c r="A1047" t="str">
        <f>IF(D1047="","",VLOOKUP(D1047,'Source CC List'!B:C,2,FALSE))</f>
        <v/>
      </c>
      <c r="B1047" t="str">
        <f t="shared" si="32"/>
        <v/>
      </c>
      <c r="I1047" t="str">
        <f>IF(D1047="","",VLOOKUP(D1047,'Source CC List'!B:C,2,FALSE))</f>
        <v/>
      </c>
      <c r="J1047" t="str">
        <f t="shared" si="33"/>
        <v/>
      </c>
    </row>
    <row r="1048" spans="1:10" x14ac:dyDescent="0.3">
      <c r="A1048" t="str">
        <f>IF(D1048="","",VLOOKUP(D1048,'Source CC List'!B:C,2,FALSE))</f>
        <v/>
      </c>
      <c r="B1048" t="str">
        <f t="shared" si="32"/>
        <v/>
      </c>
      <c r="I1048" t="str">
        <f>IF(D1048="","",VLOOKUP(D1048,'Source CC List'!B:C,2,FALSE))</f>
        <v/>
      </c>
      <c r="J1048" t="str">
        <f t="shared" si="33"/>
        <v/>
      </c>
    </row>
    <row r="1049" spans="1:10" x14ac:dyDescent="0.3">
      <c r="A1049" t="str">
        <f>IF(D1049="","",VLOOKUP(D1049,'Source CC List'!B:C,2,FALSE))</f>
        <v/>
      </c>
      <c r="B1049" t="str">
        <f t="shared" si="32"/>
        <v/>
      </c>
      <c r="I1049" t="str">
        <f>IF(D1049="","",VLOOKUP(D1049,'Source CC List'!B:C,2,FALSE))</f>
        <v/>
      </c>
      <c r="J1049" t="str">
        <f t="shared" si="33"/>
        <v/>
      </c>
    </row>
    <row r="1050" spans="1:10" x14ac:dyDescent="0.3">
      <c r="A1050" t="str">
        <f>IF(D1050="","",VLOOKUP(D1050,'Source CC List'!B:C,2,FALSE))</f>
        <v/>
      </c>
      <c r="B1050" t="str">
        <f t="shared" si="32"/>
        <v/>
      </c>
      <c r="I1050" t="str">
        <f>IF(D1050="","",VLOOKUP(D1050,'Source CC List'!B:C,2,FALSE))</f>
        <v/>
      </c>
      <c r="J1050" t="str">
        <f t="shared" si="33"/>
        <v/>
      </c>
    </row>
    <row r="1051" spans="1:10" x14ac:dyDescent="0.3">
      <c r="A1051" t="str">
        <f>IF(D1051="","",VLOOKUP(D1051,'Source CC List'!B:C,2,FALSE))</f>
        <v/>
      </c>
      <c r="B1051" t="str">
        <f t="shared" si="32"/>
        <v/>
      </c>
      <c r="I1051" t="str">
        <f>IF(D1051="","",VLOOKUP(D1051,'Source CC List'!B:C,2,FALSE))</f>
        <v/>
      </c>
      <c r="J1051" t="str">
        <f t="shared" si="33"/>
        <v/>
      </c>
    </row>
    <row r="1052" spans="1:10" x14ac:dyDescent="0.3">
      <c r="A1052" t="str">
        <f>IF(D1052="","",VLOOKUP(D1052,'Source CC List'!B:C,2,FALSE))</f>
        <v/>
      </c>
      <c r="B1052" t="str">
        <f t="shared" si="32"/>
        <v/>
      </c>
      <c r="I1052" t="str">
        <f>IF(D1052="","",VLOOKUP(D1052,'Source CC List'!B:C,2,FALSE))</f>
        <v/>
      </c>
      <c r="J1052" t="str">
        <f t="shared" si="33"/>
        <v/>
      </c>
    </row>
    <row r="1053" spans="1:10" x14ac:dyDescent="0.3">
      <c r="A1053" t="str">
        <f>IF(D1053="","",VLOOKUP(D1053,'Source CC List'!B:C,2,FALSE))</f>
        <v/>
      </c>
      <c r="B1053" t="str">
        <f t="shared" si="32"/>
        <v/>
      </c>
      <c r="I1053" t="str">
        <f>IF(D1053="","",VLOOKUP(D1053,'Source CC List'!B:C,2,FALSE))</f>
        <v/>
      </c>
      <c r="J1053" t="str">
        <f t="shared" si="33"/>
        <v/>
      </c>
    </row>
    <row r="1054" spans="1:10" x14ac:dyDescent="0.3">
      <c r="A1054" t="str">
        <f>IF(D1054="","",VLOOKUP(D1054,'Source CC List'!B:C,2,FALSE))</f>
        <v/>
      </c>
      <c r="B1054" t="str">
        <f t="shared" si="32"/>
        <v/>
      </c>
      <c r="I1054" t="str">
        <f>IF(D1054="","",VLOOKUP(D1054,'Source CC List'!B:C,2,FALSE))</f>
        <v/>
      </c>
      <c r="J1054" t="str">
        <f t="shared" si="33"/>
        <v/>
      </c>
    </row>
    <row r="1055" spans="1:10" x14ac:dyDescent="0.3">
      <c r="A1055" t="str">
        <f>IF(D1055="","",VLOOKUP(D1055,'Source CC List'!B:C,2,FALSE))</f>
        <v/>
      </c>
      <c r="B1055" t="str">
        <f t="shared" si="32"/>
        <v/>
      </c>
      <c r="I1055" t="str">
        <f>IF(D1055="","",VLOOKUP(D1055,'Source CC List'!B:C,2,FALSE))</f>
        <v/>
      </c>
      <c r="J1055" t="str">
        <f t="shared" si="33"/>
        <v/>
      </c>
    </row>
    <row r="1056" spans="1:10" x14ac:dyDescent="0.3">
      <c r="A1056" t="str">
        <f>IF(D1056="","",VLOOKUP(D1056,'Source CC List'!B:C,2,FALSE))</f>
        <v/>
      </c>
      <c r="B1056" t="str">
        <f t="shared" si="32"/>
        <v/>
      </c>
      <c r="I1056" t="str">
        <f>IF(D1056="","",VLOOKUP(D1056,'Source CC List'!B:C,2,FALSE))</f>
        <v/>
      </c>
      <c r="J1056" t="str">
        <f t="shared" si="33"/>
        <v/>
      </c>
    </row>
    <row r="1057" spans="1:10" x14ac:dyDescent="0.3">
      <c r="A1057" t="str">
        <f>IF(D1057="","",VLOOKUP(D1057,'Source CC List'!B:C,2,FALSE))</f>
        <v/>
      </c>
      <c r="B1057" t="str">
        <f t="shared" si="32"/>
        <v/>
      </c>
      <c r="I1057" t="str">
        <f>IF(D1057="","",VLOOKUP(D1057,'Source CC List'!B:C,2,FALSE))</f>
        <v/>
      </c>
      <c r="J1057" t="str">
        <f t="shared" si="33"/>
        <v/>
      </c>
    </row>
    <row r="1058" spans="1:10" x14ac:dyDescent="0.3">
      <c r="A1058" t="str">
        <f>IF(D1058="","",VLOOKUP(D1058,'Source CC List'!B:C,2,FALSE))</f>
        <v/>
      </c>
      <c r="B1058" t="str">
        <f t="shared" si="32"/>
        <v/>
      </c>
      <c r="I1058" t="str">
        <f>IF(D1058="","",VLOOKUP(D1058,'Source CC List'!B:C,2,FALSE))</f>
        <v/>
      </c>
      <c r="J1058" t="str">
        <f t="shared" si="33"/>
        <v/>
      </c>
    </row>
    <row r="1059" spans="1:10" x14ac:dyDescent="0.3">
      <c r="A1059" t="str">
        <f>IF(D1059="","",VLOOKUP(D1059,'Source CC List'!B:C,2,FALSE))</f>
        <v/>
      </c>
      <c r="B1059" t="str">
        <f t="shared" si="32"/>
        <v/>
      </c>
      <c r="I1059" t="str">
        <f>IF(D1059="","",VLOOKUP(D1059,'Source CC List'!B:C,2,FALSE))</f>
        <v/>
      </c>
      <c r="J1059" t="str">
        <f t="shared" si="33"/>
        <v/>
      </c>
    </row>
    <row r="1060" spans="1:10" x14ac:dyDescent="0.3">
      <c r="A1060" t="str">
        <f>IF(D1060="","",VLOOKUP(D1060,'Source CC List'!B:C,2,FALSE))</f>
        <v/>
      </c>
      <c r="B1060" t="str">
        <f t="shared" si="32"/>
        <v/>
      </c>
      <c r="I1060" t="str">
        <f>IF(D1060="","",VLOOKUP(D1060,'Source CC List'!B:C,2,FALSE))</f>
        <v/>
      </c>
      <c r="J1060" t="str">
        <f t="shared" si="33"/>
        <v/>
      </c>
    </row>
    <row r="1061" spans="1:10" x14ac:dyDescent="0.3">
      <c r="A1061" t="str">
        <f>IF(D1061="","",VLOOKUP(D1061,'Source CC List'!B:C,2,FALSE))</f>
        <v/>
      </c>
      <c r="B1061" t="str">
        <f t="shared" si="32"/>
        <v/>
      </c>
      <c r="I1061" t="str">
        <f>IF(D1061="","",VLOOKUP(D1061,'Source CC List'!B:C,2,FALSE))</f>
        <v/>
      </c>
      <c r="J1061" t="str">
        <f t="shared" si="33"/>
        <v/>
      </c>
    </row>
    <row r="1062" spans="1:10" x14ac:dyDescent="0.3">
      <c r="A1062" t="str">
        <f>IF(D1062="","",VLOOKUP(D1062,'Source CC List'!B:C,2,FALSE))</f>
        <v/>
      </c>
      <c r="B1062" t="str">
        <f t="shared" si="32"/>
        <v/>
      </c>
      <c r="I1062" t="str">
        <f>IF(D1062="","",VLOOKUP(D1062,'Source CC List'!B:C,2,FALSE))</f>
        <v/>
      </c>
      <c r="J1062" t="str">
        <f t="shared" si="33"/>
        <v/>
      </c>
    </row>
    <row r="1063" spans="1:10" x14ac:dyDescent="0.3">
      <c r="A1063" t="str">
        <f>IF(D1063="","",VLOOKUP(D1063,'Source CC List'!B:C,2,FALSE))</f>
        <v/>
      </c>
      <c r="B1063" t="str">
        <f t="shared" si="32"/>
        <v/>
      </c>
      <c r="I1063" t="str">
        <f>IF(D1063="","",VLOOKUP(D1063,'Source CC List'!B:C,2,FALSE))</f>
        <v/>
      </c>
      <c r="J1063" t="str">
        <f t="shared" si="33"/>
        <v/>
      </c>
    </row>
    <row r="1064" spans="1:10" x14ac:dyDescent="0.3">
      <c r="A1064" t="str">
        <f>IF(D1064="","",VLOOKUP(D1064,'Source CC List'!B:C,2,FALSE))</f>
        <v/>
      </c>
      <c r="B1064" t="str">
        <f t="shared" si="32"/>
        <v/>
      </c>
      <c r="I1064" t="str">
        <f>IF(D1064="","",VLOOKUP(D1064,'Source CC List'!B:C,2,FALSE))</f>
        <v/>
      </c>
      <c r="J1064" t="str">
        <f t="shared" si="33"/>
        <v/>
      </c>
    </row>
    <row r="1065" spans="1:10" x14ac:dyDescent="0.3">
      <c r="A1065" t="str">
        <f>IF(D1065="","",VLOOKUP(D1065,'Source CC List'!B:C,2,FALSE))</f>
        <v/>
      </c>
      <c r="B1065" t="str">
        <f t="shared" si="32"/>
        <v/>
      </c>
      <c r="I1065" t="str">
        <f>IF(D1065="","",VLOOKUP(D1065,'Source CC List'!B:C,2,FALSE))</f>
        <v/>
      </c>
      <c r="J1065" t="str">
        <f t="shared" si="33"/>
        <v/>
      </c>
    </row>
    <row r="1066" spans="1:10" x14ac:dyDescent="0.3">
      <c r="A1066" t="str">
        <f>IF(D1066="","",VLOOKUP(D1066,'Source CC List'!B:C,2,FALSE))</f>
        <v/>
      </c>
      <c r="B1066" t="str">
        <f t="shared" si="32"/>
        <v/>
      </c>
      <c r="I1066" t="str">
        <f>IF(D1066="","",VLOOKUP(D1066,'Source CC List'!B:C,2,FALSE))</f>
        <v/>
      </c>
      <c r="J1066" t="str">
        <f t="shared" si="33"/>
        <v/>
      </c>
    </row>
    <row r="1067" spans="1:10" x14ac:dyDescent="0.3">
      <c r="A1067" t="str">
        <f>IF(D1067="","",VLOOKUP(D1067,'Source CC List'!B:C,2,FALSE))</f>
        <v/>
      </c>
      <c r="B1067" t="str">
        <f t="shared" si="32"/>
        <v/>
      </c>
      <c r="I1067" t="str">
        <f>IF(D1067="","",VLOOKUP(D1067,'Source CC List'!B:C,2,FALSE))</f>
        <v/>
      </c>
      <c r="J1067" t="str">
        <f t="shared" si="33"/>
        <v/>
      </c>
    </row>
    <row r="1068" spans="1:10" x14ac:dyDescent="0.3">
      <c r="A1068" t="str">
        <f>IF(D1068="","",VLOOKUP(D1068,'Source CC List'!B:C,2,FALSE))</f>
        <v/>
      </c>
      <c r="B1068" t="str">
        <f t="shared" si="32"/>
        <v/>
      </c>
      <c r="I1068" t="str">
        <f>IF(D1068="","",VLOOKUP(D1068,'Source CC List'!B:C,2,FALSE))</f>
        <v/>
      </c>
      <c r="J1068" t="str">
        <f t="shared" si="33"/>
        <v/>
      </c>
    </row>
    <row r="1069" spans="1:10" x14ac:dyDescent="0.3">
      <c r="A1069" t="str">
        <f>IF(D1069="","",VLOOKUP(D1069,'Source CC List'!B:C,2,FALSE))</f>
        <v/>
      </c>
      <c r="B1069" t="str">
        <f t="shared" si="32"/>
        <v/>
      </c>
      <c r="I1069" t="str">
        <f>IF(D1069="","",VLOOKUP(D1069,'Source CC List'!B:C,2,FALSE))</f>
        <v/>
      </c>
      <c r="J1069" t="str">
        <f t="shared" si="33"/>
        <v/>
      </c>
    </row>
    <row r="1070" spans="1:10" x14ac:dyDescent="0.3">
      <c r="A1070" t="str">
        <f>IF(D1070="","",VLOOKUP(D1070,'Source CC List'!B:C,2,FALSE))</f>
        <v/>
      </c>
      <c r="B1070" t="str">
        <f t="shared" si="32"/>
        <v/>
      </c>
      <c r="I1070" t="str">
        <f>IF(D1070="","",VLOOKUP(D1070,'Source CC List'!B:C,2,FALSE))</f>
        <v/>
      </c>
      <c r="J1070" t="str">
        <f t="shared" si="33"/>
        <v/>
      </c>
    </row>
    <row r="1071" spans="1:10" x14ac:dyDescent="0.3">
      <c r="A1071" t="str">
        <f>IF(D1071="","",VLOOKUP(D1071,'Source CC List'!B:C,2,FALSE))</f>
        <v/>
      </c>
      <c r="B1071" t="str">
        <f t="shared" si="32"/>
        <v/>
      </c>
      <c r="I1071" t="str">
        <f>IF(D1071="","",VLOOKUP(D1071,'Source CC List'!B:C,2,FALSE))</f>
        <v/>
      </c>
      <c r="J1071" t="str">
        <f t="shared" si="33"/>
        <v/>
      </c>
    </row>
    <row r="1072" spans="1:10" x14ac:dyDescent="0.3">
      <c r="A1072" t="str">
        <f>IF(D1072="","",VLOOKUP(D1072,'Source CC List'!B:C,2,FALSE))</f>
        <v/>
      </c>
      <c r="B1072" t="str">
        <f t="shared" si="32"/>
        <v/>
      </c>
      <c r="I1072" t="str">
        <f>IF(D1072="","",VLOOKUP(D1072,'Source CC List'!B:C,2,FALSE))</f>
        <v/>
      </c>
      <c r="J1072" t="str">
        <f t="shared" si="33"/>
        <v/>
      </c>
    </row>
    <row r="1073" spans="1:10" x14ac:dyDescent="0.3">
      <c r="A1073" t="str">
        <f>IF(D1073="","",VLOOKUP(D1073,'Source CC List'!B:C,2,FALSE))</f>
        <v/>
      </c>
      <c r="B1073" t="str">
        <f t="shared" si="32"/>
        <v/>
      </c>
      <c r="I1073" t="str">
        <f>IF(D1073="","",VLOOKUP(D1073,'Source CC List'!B:C,2,FALSE))</f>
        <v/>
      </c>
      <c r="J1073" t="str">
        <f t="shared" si="33"/>
        <v/>
      </c>
    </row>
    <row r="1074" spans="1:10" x14ac:dyDescent="0.3">
      <c r="A1074" t="str">
        <f>IF(D1074="","",VLOOKUP(D1074,'Source CC List'!B:C,2,FALSE))</f>
        <v/>
      </c>
      <c r="B1074" t="str">
        <f t="shared" si="32"/>
        <v/>
      </c>
      <c r="I1074" t="str">
        <f>IF(D1074="","",VLOOKUP(D1074,'Source CC List'!B:C,2,FALSE))</f>
        <v/>
      </c>
      <c r="J1074" t="str">
        <f t="shared" si="33"/>
        <v/>
      </c>
    </row>
    <row r="1075" spans="1:10" x14ac:dyDescent="0.3">
      <c r="A1075" t="str">
        <f>IF(D1075="","",VLOOKUP(D1075,'Source CC List'!B:C,2,FALSE))</f>
        <v/>
      </c>
      <c r="B1075" t="str">
        <f t="shared" si="32"/>
        <v/>
      </c>
      <c r="I1075" t="str">
        <f>IF(D1075="","",VLOOKUP(D1075,'Source CC List'!B:C,2,FALSE))</f>
        <v/>
      </c>
      <c r="J1075" t="str">
        <f t="shared" si="33"/>
        <v/>
      </c>
    </row>
    <row r="1076" spans="1:10" x14ac:dyDescent="0.3">
      <c r="A1076" t="str">
        <f>IF(D1076="","",VLOOKUP(D1076,'Source CC List'!B:C,2,FALSE))</f>
        <v/>
      </c>
      <c r="B1076" t="str">
        <f t="shared" si="32"/>
        <v/>
      </c>
      <c r="I1076" t="str">
        <f>IF(D1076="","",VLOOKUP(D1076,'Source CC List'!B:C,2,FALSE))</f>
        <v/>
      </c>
      <c r="J1076" t="str">
        <f t="shared" si="33"/>
        <v/>
      </c>
    </row>
    <row r="1077" spans="1:10" x14ac:dyDescent="0.3">
      <c r="A1077" t="str">
        <f>IF(D1077="","",VLOOKUP(D1077,'Source CC List'!B:C,2,FALSE))</f>
        <v/>
      </c>
      <c r="B1077" t="str">
        <f t="shared" si="32"/>
        <v/>
      </c>
      <c r="I1077" t="str">
        <f>IF(D1077="","",VLOOKUP(D1077,'Source CC List'!B:C,2,FALSE))</f>
        <v/>
      </c>
      <c r="J1077" t="str">
        <f t="shared" si="33"/>
        <v/>
      </c>
    </row>
    <row r="1078" spans="1:10" x14ac:dyDescent="0.3">
      <c r="A1078" t="str">
        <f>IF(D1078="","",VLOOKUP(D1078,'Source CC List'!B:C,2,FALSE))</f>
        <v/>
      </c>
      <c r="B1078" t="str">
        <f t="shared" si="32"/>
        <v/>
      </c>
      <c r="I1078" t="str">
        <f>IF(D1078="","",VLOOKUP(D1078,'Source CC List'!B:C,2,FALSE))</f>
        <v/>
      </c>
      <c r="J1078" t="str">
        <f t="shared" si="33"/>
        <v/>
      </c>
    </row>
    <row r="1079" spans="1:10" x14ac:dyDescent="0.3">
      <c r="A1079" t="str">
        <f>IF(D1079="","",VLOOKUP(D1079,'Source CC List'!B:C,2,FALSE))</f>
        <v/>
      </c>
      <c r="B1079" t="str">
        <f t="shared" si="32"/>
        <v/>
      </c>
      <c r="I1079" t="str">
        <f>IF(D1079="","",VLOOKUP(D1079,'Source CC List'!B:C,2,FALSE))</f>
        <v/>
      </c>
      <c r="J1079" t="str">
        <f t="shared" si="33"/>
        <v/>
      </c>
    </row>
    <row r="1080" spans="1:10" x14ac:dyDescent="0.3">
      <c r="A1080" t="str">
        <f>IF(D1080="","",VLOOKUP(D1080,'Source CC List'!B:C,2,FALSE))</f>
        <v/>
      </c>
      <c r="B1080" t="str">
        <f t="shared" si="32"/>
        <v/>
      </c>
      <c r="I1080" t="str">
        <f>IF(D1080="","",VLOOKUP(D1080,'Source CC List'!B:C,2,FALSE))</f>
        <v/>
      </c>
      <c r="J1080" t="str">
        <f t="shared" si="33"/>
        <v/>
      </c>
    </row>
    <row r="1081" spans="1:10" x14ac:dyDescent="0.3">
      <c r="A1081" t="str">
        <f>IF(D1081="","",VLOOKUP(D1081,'Source CC List'!B:C,2,FALSE))</f>
        <v/>
      </c>
      <c r="B1081" t="str">
        <f t="shared" si="32"/>
        <v/>
      </c>
      <c r="I1081" t="str">
        <f>IF(D1081="","",VLOOKUP(D1081,'Source CC List'!B:C,2,FALSE))</f>
        <v/>
      </c>
      <c r="J1081" t="str">
        <f t="shared" si="33"/>
        <v/>
      </c>
    </row>
    <row r="1082" spans="1:10" x14ac:dyDescent="0.3">
      <c r="A1082" t="str">
        <f>IF(D1082="","",VLOOKUP(D1082,'Source CC List'!B:C,2,FALSE))</f>
        <v/>
      </c>
      <c r="B1082" t="str">
        <f t="shared" si="32"/>
        <v/>
      </c>
      <c r="I1082" t="str">
        <f>IF(D1082="","",VLOOKUP(D1082,'Source CC List'!B:C,2,FALSE))</f>
        <v/>
      </c>
      <c r="J1082" t="str">
        <f t="shared" si="33"/>
        <v/>
      </c>
    </row>
    <row r="1083" spans="1:10" x14ac:dyDescent="0.3">
      <c r="A1083" t="str">
        <f>IF(D1083="","",VLOOKUP(D1083,'Source CC List'!B:C,2,FALSE))</f>
        <v/>
      </c>
      <c r="B1083" t="str">
        <f t="shared" si="32"/>
        <v/>
      </c>
      <c r="I1083" t="str">
        <f>IF(D1083="","",VLOOKUP(D1083,'Source CC List'!B:C,2,FALSE))</f>
        <v/>
      </c>
      <c r="J1083" t="str">
        <f t="shared" si="33"/>
        <v/>
      </c>
    </row>
    <row r="1084" spans="1:10" x14ac:dyDescent="0.3">
      <c r="A1084" t="str">
        <f>IF(D1084="","",VLOOKUP(D1084,'Source CC List'!B:C,2,FALSE))</f>
        <v/>
      </c>
      <c r="B1084" t="str">
        <f t="shared" si="32"/>
        <v/>
      </c>
      <c r="I1084" t="str">
        <f>IF(D1084="","",VLOOKUP(D1084,'Source CC List'!B:C,2,FALSE))</f>
        <v/>
      </c>
      <c r="J1084" t="str">
        <f t="shared" si="33"/>
        <v/>
      </c>
    </row>
    <row r="1085" spans="1:10" x14ac:dyDescent="0.3">
      <c r="A1085" t="str">
        <f>IF(D1085="","",VLOOKUP(D1085,'Source CC List'!B:C,2,FALSE))</f>
        <v/>
      </c>
      <c r="B1085" t="str">
        <f t="shared" si="32"/>
        <v/>
      </c>
      <c r="I1085" t="str">
        <f>IF(D1085="","",VLOOKUP(D1085,'Source CC List'!B:C,2,FALSE))</f>
        <v/>
      </c>
      <c r="J1085" t="str">
        <f t="shared" si="33"/>
        <v/>
      </c>
    </row>
    <row r="1086" spans="1:10" x14ac:dyDescent="0.3">
      <c r="A1086" t="str">
        <f>IF(D1086="","",VLOOKUP(D1086,'Source CC List'!B:C,2,FALSE))</f>
        <v/>
      </c>
      <c r="B1086" t="str">
        <f t="shared" si="32"/>
        <v/>
      </c>
      <c r="I1086" t="str">
        <f>IF(D1086="","",VLOOKUP(D1086,'Source CC List'!B:C,2,FALSE))</f>
        <v/>
      </c>
      <c r="J1086" t="str">
        <f t="shared" si="33"/>
        <v/>
      </c>
    </row>
    <row r="1087" spans="1:10" x14ac:dyDescent="0.3">
      <c r="A1087" t="str">
        <f>IF(D1087="","",VLOOKUP(D1087,'Source CC List'!B:C,2,FALSE))</f>
        <v/>
      </c>
      <c r="B1087" t="str">
        <f t="shared" si="32"/>
        <v/>
      </c>
      <c r="I1087" t="str">
        <f>IF(D1087="","",VLOOKUP(D1087,'Source CC List'!B:C,2,FALSE))</f>
        <v/>
      </c>
      <c r="J1087" t="str">
        <f t="shared" si="33"/>
        <v/>
      </c>
    </row>
    <row r="1088" spans="1:10" x14ac:dyDescent="0.3">
      <c r="A1088" t="str">
        <f>IF(D1088="","",VLOOKUP(D1088,'Source CC List'!B:C,2,FALSE))</f>
        <v/>
      </c>
      <c r="B1088" t="str">
        <f t="shared" si="32"/>
        <v/>
      </c>
      <c r="I1088" t="str">
        <f>IF(D1088="","",VLOOKUP(D1088,'Source CC List'!B:C,2,FALSE))</f>
        <v/>
      </c>
      <c r="J1088" t="str">
        <f t="shared" si="33"/>
        <v/>
      </c>
    </row>
    <row r="1089" spans="1:10" x14ac:dyDescent="0.3">
      <c r="A1089" t="str">
        <f>IF(D1089="","",VLOOKUP(D1089,'Source CC List'!B:C,2,FALSE))</f>
        <v/>
      </c>
      <c r="B1089" t="str">
        <f t="shared" si="32"/>
        <v/>
      </c>
      <c r="I1089" t="str">
        <f>IF(D1089="","",VLOOKUP(D1089,'Source CC List'!B:C,2,FALSE))</f>
        <v/>
      </c>
      <c r="J1089" t="str">
        <f t="shared" si="33"/>
        <v/>
      </c>
    </row>
    <row r="1090" spans="1:10" x14ac:dyDescent="0.3">
      <c r="A1090" t="str">
        <f>IF(D1090="","",VLOOKUP(D1090,'Source CC List'!B:C,2,FALSE))</f>
        <v/>
      </c>
      <c r="B1090" t="str">
        <f t="shared" si="32"/>
        <v/>
      </c>
      <c r="I1090" t="str">
        <f>IF(D1090="","",VLOOKUP(D1090,'Source CC List'!B:C,2,FALSE))</f>
        <v/>
      </c>
      <c r="J1090" t="str">
        <f t="shared" si="33"/>
        <v/>
      </c>
    </row>
    <row r="1091" spans="1:10" x14ac:dyDescent="0.3">
      <c r="A1091" t="str">
        <f>IF(D1091="","",VLOOKUP(D1091,'Source CC List'!B:C,2,FALSE))</f>
        <v/>
      </c>
      <c r="B1091" t="str">
        <f t="shared" ref="B1091:B1154" si="34">IF(E1091="","",CONCATENATE(I1091,TEXT(E1091,"0000")))</f>
        <v/>
      </c>
      <c r="I1091" t="str">
        <f>IF(D1091="","",VLOOKUP(D1091,'Source CC List'!B:C,2,FALSE))</f>
        <v/>
      </c>
      <c r="J1091" t="str">
        <f t="shared" ref="J1091:J1154" si="35">IF(D1091="","",CONCATENATE(I1091,TEXT(E1091,"0000")))</f>
        <v/>
      </c>
    </row>
    <row r="1092" spans="1:10" x14ac:dyDescent="0.3">
      <c r="A1092" t="str">
        <f>IF(D1092="","",VLOOKUP(D1092,'Source CC List'!B:C,2,FALSE))</f>
        <v/>
      </c>
      <c r="B1092" t="str">
        <f t="shared" si="34"/>
        <v/>
      </c>
      <c r="I1092" t="str">
        <f>IF(D1092="","",VLOOKUP(D1092,'Source CC List'!B:C,2,FALSE))</f>
        <v/>
      </c>
      <c r="J1092" t="str">
        <f t="shared" si="35"/>
        <v/>
      </c>
    </row>
    <row r="1093" spans="1:10" x14ac:dyDescent="0.3">
      <c r="A1093" t="str">
        <f>IF(D1093="","",VLOOKUP(D1093,'Source CC List'!B:C,2,FALSE))</f>
        <v/>
      </c>
      <c r="B1093" t="str">
        <f t="shared" si="34"/>
        <v/>
      </c>
      <c r="I1093" t="str">
        <f>IF(D1093="","",VLOOKUP(D1093,'Source CC List'!B:C,2,FALSE))</f>
        <v/>
      </c>
      <c r="J1093" t="str">
        <f t="shared" si="35"/>
        <v/>
      </c>
    </row>
    <row r="1094" spans="1:10" x14ac:dyDescent="0.3">
      <c r="A1094" t="str">
        <f>IF(D1094="","",VLOOKUP(D1094,'Source CC List'!B:C,2,FALSE))</f>
        <v/>
      </c>
      <c r="B1094" t="str">
        <f t="shared" si="34"/>
        <v/>
      </c>
      <c r="I1094" t="str">
        <f>IF(D1094="","",VLOOKUP(D1094,'Source CC List'!B:C,2,FALSE))</f>
        <v/>
      </c>
      <c r="J1094" t="str">
        <f t="shared" si="35"/>
        <v/>
      </c>
    </row>
    <row r="1095" spans="1:10" x14ac:dyDescent="0.3">
      <c r="A1095" t="str">
        <f>IF(D1095="","",VLOOKUP(D1095,'Source CC List'!B:C,2,FALSE))</f>
        <v/>
      </c>
      <c r="B1095" t="str">
        <f t="shared" si="34"/>
        <v/>
      </c>
      <c r="I1095" t="str">
        <f>IF(D1095="","",VLOOKUP(D1095,'Source CC List'!B:C,2,FALSE))</f>
        <v/>
      </c>
      <c r="J1095" t="str">
        <f t="shared" si="35"/>
        <v/>
      </c>
    </row>
    <row r="1096" spans="1:10" x14ac:dyDescent="0.3">
      <c r="A1096" t="str">
        <f>IF(D1096="","",VLOOKUP(D1096,'Source CC List'!B:C,2,FALSE))</f>
        <v/>
      </c>
      <c r="B1096" t="str">
        <f t="shared" si="34"/>
        <v/>
      </c>
      <c r="I1096" t="str">
        <f>IF(D1096="","",VLOOKUP(D1096,'Source CC List'!B:C,2,FALSE))</f>
        <v/>
      </c>
      <c r="J1096" t="str">
        <f t="shared" si="35"/>
        <v/>
      </c>
    </row>
    <row r="1097" spans="1:10" x14ac:dyDescent="0.3">
      <c r="A1097" t="str">
        <f>IF(D1097="","",VLOOKUP(D1097,'Source CC List'!B:C,2,FALSE))</f>
        <v/>
      </c>
      <c r="B1097" t="str">
        <f t="shared" si="34"/>
        <v/>
      </c>
      <c r="I1097" t="str">
        <f>IF(D1097="","",VLOOKUP(D1097,'Source CC List'!B:C,2,FALSE))</f>
        <v/>
      </c>
      <c r="J1097" t="str">
        <f t="shared" si="35"/>
        <v/>
      </c>
    </row>
    <row r="1098" spans="1:10" x14ac:dyDescent="0.3">
      <c r="A1098" t="str">
        <f>IF(D1098="","",VLOOKUP(D1098,'Source CC List'!B:C,2,FALSE))</f>
        <v/>
      </c>
      <c r="B1098" t="str">
        <f t="shared" si="34"/>
        <v/>
      </c>
      <c r="I1098" t="str">
        <f>IF(D1098="","",VLOOKUP(D1098,'Source CC List'!B:C,2,FALSE))</f>
        <v/>
      </c>
      <c r="J1098" t="str">
        <f t="shared" si="35"/>
        <v/>
      </c>
    </row>
    <row r="1099" spans="1:10" x14ac:dyDescent="0.3">
      <c r="A1099" t="str">
        <f>IF(D1099="","",VLOOKUP(D1099,'Source CC List'!B:C,2,FALSE))</f>
        <v/>
      </c>
      <c r="B1099" t="str">
        <f t="shared" si="34"/>
        <v/>
      </c>
      <c r="I1099" t="str">
        <f>IF(D1099="","",VLOOKUP(D1099,'Source CC List'!B:C,2,FALSE))</f>
        <v/>
      </c>
      <c r="J1099" t="str">
        <f t="shared" si="35"/>
        <v/>
      </c>
    </row>
    <row r="1100" spans="1:10" x14ac:dyDescent="0.3">
      <c r="A1100" t="str">
        <f>IF(D1100="","",VLOOKUP(D1100,'Source CC List'!B:C,2,FALSE))</f>
        <v/>
      </c>
      <c r="B1100" t="str">
        <f t="shared" si="34"/>
        <v/>
      </c>
      <c r="I1100" t="str">
        <f>IF(D1100="","",VLOOKUP(D1100,'Source CC List'!B:C,2,FALSE))</f>
        <v/>
      </c>
      <c r="J1100" t="str">
        <f t="shared" si="35"/>
        <v/>
      </c>
    </row>
    <row r="1101" spans="1:10" x14ac:dyDescent="0.3">
      <c r="A1101" t="str">
        <f>IF(D1101="","",VLOOKUP(D1101,'Source CC List'!B:C,2,FALSE))</f>
        <v/>
      </c>
      <c r="B1101" t="str">
        <f t="shared" si="34"/>
        <v/>
      </c>
      <c r="I1101" t="str">
        <f>IF(D1101="","",VLOOKUP(D1101,'Source CC List'!B:C,2,FALSE))</f>
        <v/>
      </c>
      <c r="J1101" t="str">
        <f t="shared" si="35"/>
        <v/>
      </c>
    </row>
    <row r="1102" spans="1:10" x14ac:dyDescent="0.3">
      <c r="A1102" t="str">
        <f>IF(D1102="","",VLOOKUP(D1102,'Source CC List'!B:C,2,FALSE))</f>
        <v/>
      </c>
      <c r="B1102" t="str">
        <f t="shared" si="34"/>
        <v/>
      </c>
      <c r="I1102" t="str">
        <f>IF(D1102="","",VLOOKUP(D1102,'Source CC List'!B:C,2,FALSE))</f>
        <v/>
      </c>
      <c r="J1102" t="str">
        <f t="shared" si="35"/>
        <v/>
      </c>
    </row>
    <row r="1103" spans="1:10" x14ac:dyDescent="0.3">
      <c r="A1103" t="str">
        <f>IF(D1103="","",VLOOKUP(D1103,'Source CC List'!B:C,2,FALSE))</f>
        <v/>
      </c>
      <c r="B1103" t="str">
        <f t="shared" si="34"/>
        <v/>
      </c>
      <c r="I1103" t="str">
        <f>IF(D1103="","",VLOOKUP(D1103,'Source CC List'!B:C,2,FALSE))</f>
        <v/>
      </c>
      <c r="J1103" t="str">
        <f t="shared" si="35"/>
        <v/>
      </c>
    </row>
    <row r="1104" spans="1:10" x14ac:dyDescent="0.3">
      <c r="A1104" t="str">
        <f>IF(D1104="","",VLOOKUP(D1104,'Source CC List'!B:C,2,FALSE))</f>
        <v/>
      </c>
      <c r="B1104" t="str">
        <f t="shared" si="34"/>
        <v/>
      </c>
      <c r="I1104" t="str">
        <f>IF(D1104="","",VLOOKUP(D1104,'Source CC List'!B:C,2,FALSE))</f>
        <v/>
      </c>
      <c r="J1104" t="str">
        <f t="shared" si="35"/>
        <v/>
      </c>
    </row>
    <row r="1105" spans="1:10" x14ac:dyDescent="0.3">
      <c r="A1105" t="str">
        <f>IF(D1105="","",VLOOKUP(D1105,'Source CC List'!B:C,2,FALSE))</f>
        <v/>
      </c>
      <c r="B1105" t="str">
        <f t="shared" si="34"/>
        <v/>
      </c>
      <c r="I1105" t="str">
        <f>IF(D1105="","",VLOOKUP(D1105,'Source CC List'!B:C,2,FALSE))</f>
        <v/>
      </c>
      <c r="J1105" t="str">
        <f t="shared" si="35"/>
        <v/>
      </c>
    </row>
    <row r="1106" spans="1:10" x14ac:dyDescent="0.3">
      <c r="A1106" t="str">
        <f>IF(D1106="","",VLOOKUP(D1106,'Source CC List'!B:C,2,FALSE))</f>
        <v/>
      </c>
      <c r="B1106" t="str">
        <f t="shared" si="34"/>
        <v/>
      </c>
      <c r="I1106" t="str">
        <f>IF(D1106="","",VLOOKUP(D1106,'Source CC List'!B:C,2,FALSE))</f>
        <v/>
      </c>
      <c r="J1106" t="str">
        <f t="shared" si="35"/>
        <v/>
      </c>
    </row>
    <row r="1107" spans="1:10" x14ac:dyDescent="0.3">
      <c r="A1107" t="str">
        <f>IF(D1107="","",VLOOKUP(D1107,'Source CC List'!B:C,2,FALSE))</f>
        <v/>
      </c>
      <c r="B1107" t="str">
        <f t="shared" si="34"/>
        <v/>
      </c>
      <c r="I1107" t="str">
        <f>IF(D1107="","",VLOOKUP(D1107,'Source CC List'!B:C,2,FALSE))</f>
        <v/>
      </c>
      <c r="J1107" t="str">
        <f t="shared" si="35"/>
        <v/>
      </c>
    </row>
    <row r="1108" spans="1:10" x14ac:dyDescent="0.3">
      <c r="A1108" t="str">
        <f>IF(D1108="","",VLOOKUP(D1108,'Source CC List'!B:C,2,FALSE))</f>
        <v/>
      </c>
      <c r="B1108" t="str">
        <f t="shared" si="34"/>
        <v/>
      </c>
      <c r="I1108" t="str">
        <f>IF(D1108="","",VLOOKUP(D1108,'Source CC List'!B:C,2,FALSE))</f>
        <v/>
      </c>
      <c r="J1108" t="str">
        <f t="shared" si="35"/>
        <v/>
      </c>
    </row>
    <row r="1109" spans="1:10" x14ac:dyDescent="0.3">
      <c r="A1109" t="str">
        <f>IF(D1109="","",VLOOKUP(D1109,'Source CC List'!B:C,2,FALSE))</f>
        <v/>
      </c>
      <c r="B1109" t="str">
        <f t="shared" si="34"/>
        <v/>
      </c>
      <c r="I1109" t="str">
        <f>IF(D1109="","",VLOOKUP(D1109,'Source CC List'!B:C,2,FALSE))</f>
        <v/>
      </c>
      <c r="J1109" t="str">
        <f t="shared" si="35"/>
        <v/>
      </c>
    </row>
    <row r="1110" spans="1:10" x14ac:dyDescent="0.3">
      <c r="A1110" t="str">
        <f>IF(D1110="","",VLOOKUP(D1110,'Source CC List'!B:C,2,FALSE))</f>
        <v/>
      </c>
      <c r="B1110" t="str">
        <f t="shared" si="34"/>
        <v/>
      </c>
      <c r="I1110" t="str">
        <f>IF(D1110="","",VLOOKUP(D1110,'Source CC List'!B:C,2,FALSE))</f>
        <v/>
      </c>
      <c r="J1110" t="str">
        <f t="shared" si="35"/>
        <v/>
      </c>
    </row>
    <row r="1111" spans="1:10" x14ac:dyDescent="0.3">
      <c r="A1111" t="str">
        <f>IF(D1111="","",VLOOKUP(D1111,'Source CC List'!B:C,2,FALSE))</f>
        <v/>
      </c>
      <c r="B1111" t="str">
        <f t="shared" si="34"/>
        <v/>
      </c>
      <c r="I1111" t="str">
        <f>IF(D1111="","",VLOOKUP(D1111,'Source CC List'!B:C,2,FALSE))</f>
        <v/>
      </c>
      <c r="J1111" t="str">
        <f t="shared" si="35"/>
        <v/>
      </c>
    </row>
    <row r="1112" spans="1:10" x14ac:dyDescent="0.3">
      <c r="A1112" t="str">
        <f>IF(D1112="","",VLOOKUP(D1112,'Source CC List'!B:C,2,FALSE))</f>
        <v/>
      </c>
      <c r="B1112" t="str">
        <f t="shared" si="34"/>
        <v/>
      </c>
      <c r="I1112" t="str">
        <f>IF(D1112="","",VLOOKUP(D1112,'Source CC List'!B:C,2,FALSE))</f>
        <v/>
      </c>
      <c r="J1112" t="str">
        <f t="shared" si="35"/>
        <v/>
      </c>
    </row>
    <row r="1113" spans="1:10" x14ac:dyDescent="0.3">
      <c r="A1113" t="str">
        <f>IF(D1113="","",VLOOKUP(D1113,'Source CC List'!B:C,2,FALSE))</f>
        <v/>
      </c>
      <c r="B1113" t="str">
        <f t="shared" si="34"/>
        <v/>
      </c>
      <c r="I1113" t="str">
        <f>IF(D1113="","",VLOOKUP(D1113,'Source CC List'!B:C,2,FALSE))</f>
        <v/>
      </c>
      <c r="J1113" t="str">
        <f t="shared" si="35"/>
        <v/>
      </c>
    </row>
    <row r="1114" spans="1:10" x14ac:dyDescent="0.3">
      <c r="A1114" t="str">
        <f>IF(D1114="","",VLOOKUP(D1114,'Source CC List'!B:C,2,FALSE))</f>
        <v/>
      </c>
      <c r="B1114" t="str">
        <f t="shared" si="34"/>
        <v/>
      </c>
      <c r="I1114" t="str">
        <f>IF(D1114="","",VLOOKUP(D1114,'Source CC List'!B:C,2,FALSE))</f>
        <v/>
      </c>
      <c r="J1114" t="str">
        <f t="shared" si="35"/>
        <v/>
      </c>
    </row>
    <row r="1115" spans="1:10" x14ac:dyDescent="0.3">
      <c r="A1115" t="str">
        <f>IF(D1115="","",VLOOKUP(D1115,'Source CC List'!B:C,2,FALSE))</f>
        <v/>
      </c>
      <c r="B1115" t="str">
        <f t="shared" si="34"/>
        <v/>
      </c>
      <c r="I1115" t="str">
        <f>IF(D1115="","",VLOOKUP(D1115,'Source CC List'!B:C,2,FALSE))</f>
        <v/>
      </c>
      <c r="J1115" t="str">
        <f t="shared" si="35"/>
        <v/>
      </c>
    </row>
    <row r="1116" spans="1:10" x14ac:dyDescent="0.3">
      <c r="A1116" t="str">
        <f>IF(D1116="","",VLOOKUP(D1116,'Source CC List'!B:C,2,FALSE))</f>
        <v/>
      </c>
      <c r="B1116" t="str">
        <f t="shared" si="34"/>
        <v/>
      </c>
      <c r="I1116" t="str">
        <f>IF(D1116="","",VLOOKUP(D1116,'Source CC List'!B:C,2,FALSE))</f>
        <v/>
      </c>
      <c r="J1116" t="str">
        <f t="shared" si="35"/>
        <v/>
      </c>
    </row>
    <row r="1117" spans="1:10" x14ac:dyDescent="0.3">
      <c r="A1117" t="str">
        <f>IF(D1117="","",VLOOKUP(D1117,'Source CC List'!B:C,2,FALSE))</f>
        <v/>
      </c>
      <c r="B1117" t="str">
        <f t="shared" si="34"/>
        <v/>
      </c>
      <c r="I1117" t="str">
        <f>IF(D1117="","",VLOOKUP(D1117,'Source CC List'!B:C,2,FALSE))</f>
        <v/>
      </c>
      <c r="J1117" t="str">
        <f t="shared" si="35"/>
        <v/>
      </c>
    </row>
    <row r="1118" spans="1:10" x14ac:dyDescent="0.3">
      <c r="A1118" t="str">
        <f>IF(D1118="","",VLOOKUP(D1118,'Source CC List'!B:C,2,FALSE))</f>
        <v/>
      </c>
      <c r="B1118" t="str">
        <f t="shared" si="34"/>
        <v/>
      </c>
      <c r="I1118" t="str">
        <f>IF(D1118="","",VLOOKUP(D1118,'Source CC List'!B:C,2,FALSE))</f>
        <v/>
      </c>
      <c r="J1118" t="str">
        <f t="shared" si="35"/>
        <v/>
      </c>
    </row>
    <row r="1119" spans="1:10" x14ac:dyDescent="0.3">
      <c r="A1119" t="str">
        <f>IF(D1119="","",VLOOKUP(D1119,'Source CC List'!B:C,2,FALSE))</f>
        <v/>
      </c>
      <c r="B1119" t="str">
        <f t="shared" si="34"/>
        <v/>
      </c>
      <c r="I1119" t="str">
        <f>IF(D1119="","",VLOOKUP(D1119,'Source CC List'!B:C,2,FALSE))</f>
        <v/>
      </c>
      <c r="J1119" t="str">
        <f t="shared" si="35"/>
        <v/>
      </c>
    </row>
    <row r="1120" spans="1:10" x14ac:dyDescent="0.3">
      <c r="A1120" t="str">
        <f>IF(D1120="","",VLOOKUP(D1120,'Source CC List'!B:C,2,FALSE))</f>
        <v/>
      </c>
      <c r="B1120" t="str">
        <f t="shared" si="34"/>
        <v/>
      </c>
      <c r="I1120" t="str">
        <f>IF(D1120="","",VLOOKUP(D1120,'Source CC List'!B:C,2,FALSE))</f>
        <v/>
      </c>
      <c r="J1120" t="str">
        <f t="shared" si="35"/>
        <v/>
      </c>
    </row>
    <row r="1121" spans="1:10" x14ac:dyDescent="0.3">
      <c r="A1121" t="str">
        <f>IF(D1121="","",VLOOKUP(D1121,'Source CC List'!B:C,2,FALSE))</f>
        <v/>
      </c>
      <c r="B1121" t="str">
        <f t="shared" si="34"/>
        <v/>
      </c>
      <c r="I1121" t="str">
        <f>IF(D1121="","",VLOOKUP(D1121,'Source CC List'!B:C,2,FALSE))</f>
        <v/>
      </c>
      <c r="J1121" t="str">
        <f t="shared" si="35"/>
        <v/>
      </c>
    </row>
    <row r="1122" spans="1:10" x14ac:dyDescent="0.3">
      <c r="A1122" t="str">
        <f>IF(D1122="","",VLOOKUP(D1122,'Source CC List'!B:C,2,FALSE))</f>
        <v/>
      </c>
      <c r="B1122" t="str">
        <f t="shared" si="34"/>
        <v/>
      </c>
      <c r="I1122" t="str">
        <f>IF(D1122="","",VLOOKUP(D1122,'Source CC List'!B:C,2,FALSE))</f>
        <v/>
      </c>
      <c r="J1122" t="str">
        <f t="shared" si="35"/>
        <v/>
      </c>
    </row>
    <row r="1123" spans="1:10" x14ac:dyDescent="0.3">
      <c r="A1123" t="str">
        <f>IF(D1123="","",VLOOKUP(D1123,'Source CC List'!B:C,2,FALSE))</f>
        <v/>
      </c>
      <c r="B1123" t="str">
        <f t="shared" si="34"/>
        <v/>
      </c>
      <c r="I1123" t="str">
        <f>IF(D1123="","",VLOOKUP(D1123,'Source CC List'!B:C,2,FALSE))</f>
        <v/>
      </c>
      <c r="J1123" t="str">
        <f t="shared" si="35"/>
        <v/>
      </c>
    </row>
    <row r="1124" spans="1:10" x14ac:dyDescent="0.3">
      <c r="A1124" t="str">
        <f>IF(D1124="","",VLOOKUP(D1124,'Source CC List'!B:C,2,FALSE))</f>
        <v/>
      </c>
      <c r="B1124" t="str">
        <f t="shared" si="34"/>
        <v/>
      </c>
      <c r="I1124" t="str">
        <f>IF(D1124="","",VLOOKUP(D1124,'Source CC List'!B:C,2,FALSE))</f>
        <v/>
      </c>
      <c r="J1124" t="str">
        <f t="shared" si="35"/>
        <v/>
      </c>
    </row>
    <row r="1125" spans="1:10" x14ac:dyDescent="0.3">
      <c r="A1125" t="str">
        <f>IF(D1125="","",VLOOKUP(D1125,'Source CC List'!B:C,2,FALSE))</f>
        <v/>
      </c>
      <c r="B1125" t="str">
        <f t="shared" si="34"/>
        <v/>
      </c>
      <c r="I1125" t="str">
        <f>IF(D1125="","",VLOOKUP(D1125,'Source CC List'!B:C,2,FALSE))</f>
        <v/>
      </c>
      <c r="J1125" t="str">
        <f t="shared" si="35"/>
        <v/>
      </c>
    </row>
    <row r="1126" spans="1:10" x14ac:dyDescent="0.3">
      <c r="A1126" t="str">
        <f>IF(D1126="","",VLOOKUP(D1126,'Source CC List'!B:C,2,FALSE))</f>
        <v/>
      </c>
      <c r="B1126" t="str">
        <f t="shared" si="34"/>
        <v/>
      </c>
      <c r="I1126" t="str">
        <f>IF(D1126="","",VLOOKUP(D1126,'Source CC List'!B:C,2,FALSE))</f>
        <v/>
      </c>
      <c r="J1126" t="str">
        <f t="shared" si="35"/>
        <v/>
      </c>
    </row>
    <row r="1127" spans="1:10" x14ac:dyDescent="0.3">
      <c r="A1127" t="str">
        <f>IF(D1127="","",VLOOKUP(D1127,'Source CC List'!B:C,2,FALSE))</f>
        <v/>
      </c>
      <c r="B1127" t="str">
        <f t="shared" si="34"/>
        <v/>
      </c>
      <c r="I1127" t="str">
        <f>IF(D1127="","",VLOOKUP(D1127,'Source CC List'!B:C,2,FALSE))</f>
        <v/>
      </c>
      <c r="J1127" t="str">
        <f t="shared" si="35"/>
        <v/>
      </c>
    </row>
    <row r="1128" spans="1:10" x14ac:dyDescent="0.3">
      <c r="A1128" t="str">
        <f>IF(D1128="","",VLOOKUP(D1128,'Source CC List'!B:C,2,FALSE))</f>
        <v/>
      </c>
      <c r="B1128" t="str">
        <f t="shared" si="34"/>
        <v/>
      </c>
      <c r="I1128" t="str">
        <f>IF(D1128="","",VLOOKUP(D1128,'Source CC List'!B:C,2,FALSE))</f>
        <v/>
      </c>
      <c r="J1128" t="str">
        <f t="shared" si="35"/>
        <v/>
      </c>
    </row>
    <row r="1129" spans="1:10" x14ac:dyDescent="0.3">
      <c r="A1129" t="str">
        <f>IF(D1129="","",VLOOKUP(D1129,'Source CC List'!B:C,2,FALSE))</f>
        <v/>
      </c>
      <c r="B1129" t="str">
        <f t="shared" si="34"/>
        <v/>
      </c>
      <c r="I1129" t="str">
        <f>IF(D1129="","",VLOOKUP(D1129,'Source CC List'!B:C,2,FALSE))</f>
        <v/>
      </c>
      <c r="J1129" t="str">
        <f t="shared" si="35"/>
        <v/>
      </c>
    </row>
    <row r="1130" spans="1:10" x14ac:dyDescent="0.3">
      <c r="A1130" t="str">
        <f>IF(D1130="","",VLOOKUP(D1130,'Source CC List'!B:C,2,FALSE))</f>
        <v/>
      </c>
      <c r="B1130" t="str">
        <f t="shared" si="34"/>
        <v/>
      </c>
      <c r="I1130" t="str">
        <f>IF(D1130="","",VLOOKUP(D1130,'Source CC List'!B:C,2,FALSE))</f>
        <v/>
      </c>
      <c r="J1130" t="str">
        <f t="shared" si="35"/>
        <v/>
      </c>
    </row>
    <row r="1131" spans="1:10" x14ac:dyDescent="0.3">
      <c r="A1131" t="str">
        <f>IF(D1131="","",VLOOKUP(D1131,'Source CC List'!B:C,2,FALSE))</f>
        <v/>
      </c>
      <c r="B1131" t="str">
        <f t="shared" si="34"/>
        <v/>
      </c>
      <c r="I1131" t="str">
        <f>IF(D1131="","",VLOOKUP(D1131,'Source CC List'!B:C,2,FALSE))</f>
        <v/>
      </c>
      <c r="J1131" t="str">
        <f t="shared" si="35"/>
        <v/>
      </c>
    </row>
    <row r="1132" spans="1:10" x14ac:dyDescent="0.3">
      <c r="A1132" t="str">
        <f>IF(D1132="","",VLOOKUP(D1132,'Source CC List'!B:C,2,FALSE))</f>
        <v/>
      </c>
      <c r="B1132" t="str">
        <f t="shared" si="34"/>
        <v/>
      </c>
      <c r="I1132" t="str">
        <f>IF(D1132="","",VLOOKUP(D1132,'Source CC List'!B:C,2,FALSE))</f>
        <v/>
      </c>
      <c r="J1132" t="str">
        <f t="shared" si="35"/>
        <v/>
      </c>
    </row>
    <row r="1133" spans="1:10" x14ac:dyDescent="0.3">
      <c r="A1133" t="str">
        <f>IF(D1133="","",VLOOKUP(D1133,'Source CC List'!B:C,2,FALSE))</f>
        <v/>
      </c>
      <c r="B1133" t="str">
        <f t="shared" si="34"/>
        <v/>
      </c>
      <c r="I1133" t="str">
        <f>IF(D1133="","",VLOOKUP(D1133,'Source CC List'!B:C,2,FALSE))</f>
        <v/>
      </c>
      <c r="J1133" t="str">
        <f t="shared" si="35"/>
        <v/>
      </c>
    </row>
    <row r="1134" spans="1:10" x14ac:dyDescent="0.3">
      <c r="A1134" t="str">
        <f>IF(D1134="","",VLOOKUP(D1134,'Source CC List'!B:C,2,FALSE))</f>
        <v/>
      </c>
      <c r="B1134" t="str">
        <f t="shared" si="34"/>
        <v/>
      </c>
      <c r="I1134" t="str">
        <f>IF(D1134="","",VLOOKUP(D1134,'Source CC List'!B:C,2,FALSE))</f>
        <v/>
      </c>
      <c r="J1134" t="str">
        <f t="shared" si="35"/>
        <v/>
      </c>
    </row>
    <row r="1135" spans="1:10" x14ac:dyDescent="0.3">
      <c r="A1135" t="str">
        <f>IF(D1135="","",VLOOKUP(D1135,'Source CC List'!B:C,2,FALSE))</f>
        <v/>
      </c>
      <c r="B1135" t="str">
        <f t="shared" si="34"/>
        <v/>
      </c>
      <c r="I1135" t="str">
        <f>IF(D1135="","",VLOOKUP(D1135,'Source CC List'!B:C,2,FALSE))</f>
        <v/>
      </c>
      <c r="J1135" t="str">
        <f t="shared" si="35"/>
        <v/>
      </c>
    </row>
    <row r="1136" spans="1:10" x14ac:dyDescent="0.3">
      <c r="A1136" t="str">
        <f>IF(D1136="","",VLOOKUP(D1136,'Source CC List'!B:C,2,FALSE))</f>
        <v/>
      </c>
      <c r="B1136" t="str">
        <f t="shared" si="34"/>
        <v/>
      </c>
      <c r="I1136" t="str">
        <f>IF(D1136="","",VLOOKUP(D1136,'Source CC List'!B:C,2,FALSE))</f>
        <v/>
      </c>
      <c r="J1136" t="str">
        <f t="shared" si="35"/>
        <v/>
      </c>
    </row>
    <row r="1137" spans="1:10" x14ac:dyDescent="0.3">
      <c r="A1137" t="str">
        <f>IF(D1137="","",VLOOKUP(D1137,'Source CC List'!B:C,2,FALSE))</f>
        <v/>
      </c>
      <c r="B1137" t="str">
        <f t="shared" si="34"/>
        <v/>
      </c>
      <c r="I1137" t="str">
        <f>IF(D1137="","",VLOOKUP(D1137,'Source CC List'!B:C,2,FALSE))</f>
        <v/>
      </c>
      <c r="J1137" t="str">
        <f t="shared" si="35"/>
        <v/>
      </c>
    </row>
    <row r="1138" spans="1:10" x14ac:dyDescent="0.3">
      <c r="A1138" t="str">
        <f>IF(D1138="","",VLOOKUP(D1138,'Source CC List'!B:C,2,FALSE))</f>
        <v/>
      </c>
      <c r="B1138" t="str">
        <f t="shared" si="34"/>
        <v/>
      </c>
      <c r="I1138" t="str">
        <f>IF(D1138="","",VLOOKUP(D1138,'Source CC List'!B:C,2,FALSE))</f>
        <v/>
      </c>
      <c r="J1138" t="str">
        <f t="shared" si="35"/>
        <v/>
      </c>
    </row>
    <row r="1139" spans="1:10" x14ac:dyDescent="0.3">
      <c r="A1139" t="str">
        <f>IF(D1139="","",VLOOKUP(D1139,'Source CC List'!B:C,2,FALSE))</f>
        <v/>
      </c>
      <c r="B1139" t="str">
        <f t="shared" si="34"/>
        <v/>
      </c>
      <c r="I1139" t="str">
        <f>IF(D1139="","",VLOOKUP(D1139,'Source CC List'!B:C,2,FALSE))</f>
        <v/>
      </c>
      <c r="J1139" t="str">
        <f t="shared" si="35"/>
        <v/>
      </c>
    </row>
    <row r="1140" spans="1:10" x14ac:dyDescent="0.3">
      <c r="A1140" t="str">
        <f>IF(D1140="","",VLOOKUP(D1140,'Source CC List'!B:C,2,FALSE))</f>
        <v/>
      </c>
      <c r="B1140" t="str">
        <f t="shared" si="34"/>
        <v/>
      </c>
      <c r="I1140" t="str">
        <f>IF(D1140="","",VLOOKUP(D1140,'Source CC List'!B:C,2,FALSE))</f>
        <v/>
      </c>
      <c r="J1140" t="str">
        <f t="shared" si="35"/>
        <v/>
      </c>
    </row>
    <row r="1141" spans="1:10" x14ac:dyDescent="0.3">
      <c r="A1141" t="str">
        <f>IF(D1141="","",VLOOKUP(D1141,'Source CC List'!B:C,2,FALSE))</f>
        <v/>
      </c>
      <c r="B1141" t="str">
        <f t="shared" si="34"/>
        <v/>
      </c>
      <c r="I1141" t="str">
        <f>IF(D1141="","",VLOOKUP(D1141,'Source CC List'!B:C,2,FALSE))</f>
        <v/>
      </c>
      <c r="J1141" t="str">
        <f t="shared" si="35"/>
        <v/>
      </c>
    </row>
    <row r="1142" spans="1:10" x14ac:dyDescent="0.3">
      <c r="A1142" t="str">
        <f>IF(D1142="","",VLOOKUP(D1142,'Source CC List'!B:C,2,FALSE))</f>
        <v/>
      </c>
      <c r="B1142" t="str">
        <f t="shared" si="34"/>
        <v/>
      </c>
      <c r="I1142" t="str">
        <f>IF(D1142="","",VLOOKUP(D1142,'Source CC List'!B:C,2,FALSE))</f>
        <v/>
      </c>
      <c r="J1142" t="str">
        <f t="shared" si="35"/>
        <v/>
      </c>
    </row>
    <row r="1143" spans="1:10" x14ac:dyDescent="0.3">
      <c r="A1143" t="str">
        <f>IF(D1143="","",VLOOKUP(D1143,'Source CC List'!B:C,2,FALSE))</f>
        <v/>
      </c>
      <c r="B1143" t="str">
        <f t="shared" si="34"/>
        <v/>
      </c>
      <c r="I1143" t="str">
        <f>IF(D1143="","",VLOOKUP(D1143,'Source CC List'!B:C,2,FALSE))</f>
        <v/>
      </c>
      <c r="J1143" t="str">
        <f t="shared" si="35"/>
        <v/>
      </c>
    </row>
    <row r="1144" spans="1:10" x14ac:dyDescent="0.3">
      <c r="A1144" t="str">
        <f>IF(D1144="","",VLOOKUP(D1144,'Source CC List'!B:C,2,FALSE))</f>
        <v/>
      </c>
      <c r="B1144" t="str">
        <f t="shared" si="34"/>
        <v/>
      </c>
      <c r="I1144" t="str">
        <f>IF(D1144="","",VLOOKUP(D1144,'Source CC List'!B:C,2,FALSE))</f>
        <v/>
      </c>
      <c r="J1144" t="str">
        <f t="shared" si="35"/>
        <v/>
      </c>
    </row>
    <row r="1145" spans="1:10" x14ac:dyDescent="0.3">
      <c r="A1145" t="str">
        <f>IF(D1145="","",VLOOKUP(D1145,'Source CC List'!B:C,2,FALSE))</f>
        <v/>
      </c>
      <c r="B1145" t="str">
        <f t="shared" si="34"/>
        <v/>
      </c>
      <c r="I1145" t="str">
        <f>IF(D1145="","",VLOOKUP(D1145,'Source CC List'!B:C,2,FALSE))</f>
        <v/>
      </c>
      <c r="J1145" t="str">
        <f t="shared" si="35"/>
        <v/>
      </c>
    </row>
    <row r="1146" spans="1:10" x14ac:dyDescent="0.3">
      <c r="A1146" t="str">
        <f>IF(D1146="","",VLOOKUP(D1146,'Source CC List'!B:C,2,FALSE))</f>
        <v/>
      </c>
      <c r="B1146" t="str">
        <f t="shared" si="34"/>
        <v/>
      </c>
      <c r="I1146" t="str">
        <f>IF(D1146="","",VLOOKUP(D1146,'Source CC List'!B:C,2,FALSE))</f>
        <v/>
      </c>
      <c r="J1146" t="str">
        <f t="shared" si="35"/>
        <v/>
      </c>
    </row>
    <row r="1147" spans="1:10" x14ac:dyDescent="0.3">
      <c r="A1147" t="str">
        <f>IF(D1147="","",VLOOKUP(D1147,'Source CC List'!B:C,2,FALSE))</f>
        <v/>
      </c>
      <c r="B1147" t="str">
        <f t="shared" si="34"/>
        <v/>
      </c>
      <c r="I1147" t="str">
        <f>IF(D1147="","",VLOOKUP(D1147,'Source CC List'!B:C,2,FALSE))</f>
        <v/>
      </c>
      <c r="J1147" t="str">
        <f t="shared" si="35"/>
        <v/>
      </c>
    </row>
    <row r="1148" spans="1:10" x14ac:dyDescent="0.3">
      <c r="A1148" t="str">
        <f>IF(D1148="","",VLOOKUP(D1148,'Source CC List'!B:C,2,FALSE))</f>
        <v/>
      </c>
      <c r="B1148" t="str">
        <f t="shared" si="34"/>
        <v/>
      </c>
      <c r="I1148" t="str">
        <f>IF(D1148="","",VLOOKUP(D1148,'Source CC List'!B:C,2,FALSE))</f>
        <v/>
      </c>
      <c r="J1148" t="str">
        <f t="shared" si="35"/>
        <v/>
      </c>
    </row>
    <row r="1149" spans="1:10" x14ac:dyDescent="0.3">
      <c r="A1149" t="str">
        <f>IF(D1149="","",VLOOKUP(D1149,'Source CC List'!B:C,2,FALSE))</f>
        <v/>
      </c>
      <c r="B1149" t="str">
        <f t="shared" si="34"/>
        <v/>
      </c>
      <c r="I1149" t="str">
        <f>IF(D1149="","",VLOOKUP(D1149,'Source CC List'!B:C,2,FALSE))</f>
        <v/>
      </c>
      <c r="J1149" t="str">
        <f t="shared" si="35"/>
        <v/>
      </c>
    </row>
    <row r="1150" spans="1:10" x14ac:dyDescent="0.3">
      <c r="A1150" t="str">
        <f>IF(D1150="","",VLOOKUP(D1150,'Source CC List'!B:C,2,FALSE))</f>
        <v/>
      </c>
      <c r="B1150" t="str">
        <f t="shared" si="34"/>
        <v/>
      </c>
      <c r="I1150" t="str">
        <f>IF(D1150="","",VLOOKUP(D1150,'Source CC List'!B:C,2,FALSE))</f>
        <v/>
      </c>
      <c r="J1150" t="str">
        <f t="shared" si="35"/>
        <v/>
      </c>
    </row>
    <row r="1151" spans="1:10" x14ac:dyDescent="0.3">
      <c r="A1151" t="str">
        <f>IF(D1151="","",VLOOKUP(D1151,'Source CC List'!B:C,2,FALSE))</f>
        <v/>
      </c>
      <c r="B1151" t="str">
        <f t="shared" si="34"/>
        <v/>
      </c>
      <c r="I1151" t="str">
        <f>IF(D1151="","",VLOOKUP(D1151,'Source CC List'!B:C,2,FALSE))</f>
        <v/>
      </c>
      <c r="J1151" t="str">
        <f t="shared" si="35"/>
        <v/>
      </c>
    </row>
    <row r="1152" spans="1:10" x14ac:dyDescent="0.3">
      <c r="A1152" t="str">
        <f>IF(D1152="","",VLOOKUP(D1152,'Source CC List'!B:C,2,FALSE))</f>
        <v/>
      </c>
      <c r="B1152" t="str">
        <f t="shared" si="34"/>
        <v/>
      </c>
      <c r="I1152" t="str">
        <f>IF(D1152="","",VLOOKUP(D1152,'Source CC List'!B:C,2,FALSE))</f>
        <v/>
      </c>
      <c r="J1152" t="str">
        <f t="shared" si="35"/>
        <v/>
      </c>
    </row>
    <row r="1153" spans="1:10" x14ac:dyDescent="0.3">
      <c r="A1153" t="str">
        <f>IF(D1153="","",VLOOKUP(D1153,'Source CC List'!B:C,2,FALSE))</f>
        <v/>
      </c>
      <c r="B1153" t="str">
        <f t="shared" si="34"/>
        <v/>
      </c>
      <c r="I1153" t="str">
        <f>IF(D1153="","",VLOOKUP(D1153,'Source CC List'!B:C,2,FALSE))</f>
        <v/>
      </c>
      <c r="J1153" t="str">
        <f t="shared" si="35"/>
        <v/>
      </c>
    </row>
    <row r="1154" spans="1:10" x14ac:dyDescent="0.3">
      <c r="A1154" t="str">
        <f>IF(D1154="","",VLOOKUP(D1154,'Source CC List'!B:C,2,FALSE))</f>
        <v/>
      </c>
      <c r="B1154" t="str">
        <f t="shared" si="34"/>
        <v/>
      </c>
      <c r="I1154" t="str">
        <f>IF(D1154="","",VLOOKUP(D1154,'Source CC List'!B:C,2,FALSE))</f>
        <v/>
      </c>
      <c r="J1154" t="str">
        <f t="shared" si="35"/>
        <v/>
      </c>
    </row>
    <row r="1155" spans="1:10" x14ac:dyDescent="0.3">
      <c r="A1155" t="str">
        <f>IF(D1155="","",VLOOKUP(D1155,'Source CC List'!B:C,2,FALSE))</f>
        <v/>
      </c>
      <c r="B1155" t="str">
        <f t="shared" ref="B1155:B1218" si="36">IF(E1155="","",CONCATENATE(I1155,TEXT(E1155,"0000")))</f>
        <v/>
      </c>
      <c r="I1155" t="str">
        <f>IF(D1155="","",VLOOKUP(D1155,'Source CC List'!B:C,2,FALSE))</f>
        <v/>
      </c>
      <c r="J1155" t="str">
        <f t="shared" ref="J1155:J1218" si="37">IF(D1155="","",CONCATENATE(I1155,TEXT(E1155,"0000")))</f>
        <v/>
      </c>
    </row>
    <row r="1156" spans="1:10" x14ac:dyDescent="0.3">
      <c r="A1156" t="str">
        <f>IF(D1156="","",VLOOKUP(D1156,'Source CC List'!B:C,2,FALSE))</f>
        <v/>
      </c>
      <c r="B1156" t="str">
        <f t="shared" si="36"/>
        <v/>
      </c>
      <c r="I1156" t="str">
        <f>IF(D1156="","",VLOOKUP(D1156,'Source CC List'!B:C,2,FALSE))</f>
        <v/>
      </c>
      <c r="J1156" t="str">
        <f t="shared" si="37"/>
        <v/>
      </c>
    </row>
    <row r="1157" spans="1:10" x14ac:dyDescent="0.3">
      <c r="A1157" t="str">
        <f>IF(D1157="","",VLOOKUP(D1157,'Source CC List'!B:C,2,FALSE))</f>
        <v/>
      </c>
      <c r="B1157" t="str">
        <f t="shared" si="36"/>
        <v/>
      </c>
      <c r="I1157" t="str">
        <f>IF(D1157="","",VLOOKUP(D1157,'Source CC List'!B:C,2,FALSE))</f>
        <v/>
      </c>
      <c r="J1157" t="str">
        <f t="shared" si="37"/>
        <v/>
      </c>
    </row>
    <row r="1158" spans="1:10" x14ac:dyDescent="0.3">
      <c r="A1158" t="str">
        <f>IF(D1158="","",VLOOKUP(D1158,'Source CC List'!B:C,2,FALSE))</f>
        <v/>
      </c>
      <c r="B1158" t="str">
        <f t="shared" si="36"/>
        <v/>
      </c>
      <c r="I1158" t="str">
        <f>IF(D1158="","",VLOOKUP(D1158,'Source CC List'!B:C,2,FALSE))</f>
        <v/>
      </c>
      <c r="J1158" t="str">
        <f t="shared" si="37"/>
        <v/>
      </c>
    </row>
    <row r="1159" spans="1:10" x14ac:dyDescent="0.3">
      <c r="A1159" t="str">
        <f>IF(D1159="","",VLOOKUP(D1159,'Source CC List'!B:C,2,FALSE))</f>
        <v/>
      </c>
      <c r="B1159" t="str">
        <f t="shared" si="36"/>
        <v/>
      </c>
      <c r="I1159" t="str">
        <f>IF(D1159="","",VLOOKUP(D1159,'Source CC List'!B:C,2,FALSE))</f>
        <v/>
      </c>
      <c r="J1159" t="str">
        <f t="shared" si="37"/>
        <v/>
      </c>
    </row>
    <row r="1160" spans="1:10" x14ac:dyDescent="0.3">
      <c r="A1160" t="str">
        <f>IF(D1160="","",VLOOKUP(D1160,'Source CC List'!B:C,2,FALSE))</f>
        <v/>
      </c>
      <c r="B1160" t="str">
        <f t="shared" si="36"/>
        <v/>
      </c>
      <c r="I1160" t="str">
        <f>IF(D1160="","",VLOOKUP(D1160,'Source CC List'!B:C,2,FALSE))</f>
        <v/>
      </c>
      <c r="J1160" t="str">
        <f t="shared" si="37"/>
        <v/>
      </c>
    </row>
    <row r="1161" spans="1:10" x14ac:dyDescent="0.3">
      <c r="A1161" t="str">
        <f>IF(D1161="","",VLOOKUP(D1161,'Source CC List'!B:C,2,FALSE))</f>
        <v/>
      </c>
      <c r="B1161" t="str">
        <f t="shared" si="36"/>
        <v/>
      </c>
      <c r="I1161" t="str">
        <f>IF(D1161="","",VLOOKUP(D1161,'Source CC List'!B:C,2,FALSE))</f>
        <v/>
      </c>
      <c r="J1161" t="str">
        <f t="shared" si="37"/>
        <v/>
      </c>
    </row>
    <row r="1162" spans="1:10" x14ac:dyDescent="0.3">
      <c r="A1162" t="str">
        <f>IF(D1162="","",VLOOKUP(D1162,'Source CC List'!B:C,2,FALSE))</f>
        <v/>
      </c>
      <c r="B1162" t="str">
        <f t="shared" si="36"/>
        <v/>
      </c>
      <c r="I1162" t="str">
        <f>IF(D1162="","",VLOOKUP(D1162,'Source CC List'!B:C,2,FALSE))</f>
        <v/>
      </c>
      <c r="J1162" t="str">
        <f t="shared" si="37"/>
        <v/>
      </c>
    </row>
    <row r="1163" spans="1:10" x14ac:dyDescent="0.3">
      <c r="A1163" t="str">
        <f>IF(D1163="","",VLOOKUP(D1163,'Source CC List'!B:C,2,FALSE))</f>
        <v/>
      </c>
      <c r="B1163" t="str">
        <f t="shared" si="36"/>
        <v/>
      </c>
      <c r="I1163" t="str">
        <f>IF(D1163="","",VLOOKUP(D1163,'Source CC List'!B:C,2,FALSE))</f>
        <v/>
      </c>
      <c r="J1163" t="str">
        <f t="shared" si="37"/>
        <v/>
      </c>
    </row>
    <row r="1164" spans="1:10" x14ac:dyDescent="0.3">
      <c r="A1164" t="str">
        <f>IF(D1164="","",VLOOKUP(D1164,'Source CC List'!B:C,2,FALSE))</f>
        <v/>
      </c>
      <c r="B1164" t="str">
        <f t="shared" si="36"/>
        <v/>
      </c>
      <c r="I1164" t="str">
        <f>IF(D1164="","",VLOOKUP(D1164,'Source CC List'!B:C,2,FALSE))</f>
        <v/>
      </c>
      <c r="J1164" t="str">
        <f t="shared" si="37"/>
        <v/>
      </c>
    </row>
    <row r="1165" spans="1:10" x14ac:dyDescent="0.3">
      <c r="A1165" t="str">
        <f>IF(D1165="","",VLOOKUP(D1165,'Source CC List'!B:C,2,FALSE))</f>
        <v/>
      </c>
      <c r="B1165" t="str">
        <f t="shared" si="36"/>
        <v/>
      </c>
      <c r="I1165" t="str">
        <f>IF(D1165="","",VLOOKUP(D1165,'Source CC List'!B:C,2,FALSE))</f>
        <v/>
      </c>
      <c r="J1165" t="str">
        <f t="shared" si="37"/>
        <v/>
      </c>
    </row>
    <row r="1166" spans="1:10" x14ac:dyDescent="0.3">
      <c r="A1166" t="str">
        <f>IF(D1166="","",VLOOKUP(D1166,'Source CC List'!B:C,2,FALSE))</f>
        <v/>
      </c>
      <c r="B1166" t="str">
        <f t="shared" si="36"/>
        <v/>
      </c>
      <c r="I1166" t="str">
        <f>IF(D1166="","",VLOOKUP(D1166,'Source CC List'!B:C,2,FALSE))</f>
        <v/>
      </c>
      <c r="J1166" t="str">
        <f t="shared" si="37"/>
        <v/>
      </c>
    </row>
    <row r="1167" spans="1:10" x14ac:dyDescent="0.3">
      <c r="A1167" t="str">
        <f>IF(D1167="","",VLOOKUP(D1167,'Source CC List'!B:C,2,FALSE))</f>
        <v/>
      </c>
      <c r="B1167" t="str">
        <f t="shared" si="36"/>
        <v/>
      </c>
      <c r="I1167" t="str">
        <f>IF(D1167="","",VLOOKUP(D1167,'Source CC List'!B:C,2,FALSE))</f>
        <v/>
      </c>
      <c r="J1167" t="str">
        <f t="shared" si="37"/>
        <v/>
      </c>
    </row>
    <row r="1168" spans="1:10" x14ac:dyDescent="0.3">
      <c r="A1168" t="str">
        <f>IF(D1168="","",VLOOKUP(D1168,'Source CC List'!B:C,2,FALSE))</f>
        <v/>
      </c>
      <c r="B1168" t="str">
        <f t="shared" si="36"/>
        <v/>
      </c>
      <c r="I1168" t="str">
        <f>IF(D1168="","",VLOOKUP(D1168,'Source CC List'!B:C,2,FALSE))</f>
        <v/>
      </c>
      <c r="J1168" t="str">
        <f t="shared" si="37"/>
        <v/>
      </c>
    </row>
    <row r="1169" spans="1:10" x14ac:dyDescent="0.3">
      <c r="A1169" t="str">
        <f>IF(D1169="","",VLOOKUP(D1169,'Source CC List'!B:C,2,FALSE))</f>
        <v/>
      </c>
      <c r="B1169" t="str">
        <f t="shared" si="36"/>
        <v/>
      </c>
      <c r="I1169" t="str">
        <f>IF(D1169="","",VLOOKUP(D1169,'Source CC List'!B:C,2,FALSE))</f>
        <v/>
      </c>
      <c r="J1169" t="str">
        <f t="shared" si="37"/>
        <v/>
      </c>
    </row>
    <row r="1170" spans="1:10" x14ac:dyDescent="0.3">
      <c r="A1170" t="str">
        <f>IF(D1170="","",VLOOKUP(D1170,'Source CC List'!B:C,2,FALSE))</f>
        <v/>
      </c>
      <c r="B1170" t="str">
        <f t="shared" si="36"/>
        <v/>
      </c>
      <c r="I1170" t="str">
        <f>IF(D1170="","",VLOOKUP(D1170,'Source CC List'!B:C,2,FALSE))</f>
        <v/>
      </c>
      <c r="J1170" t="str">
        <f t="shared" si="37"/>
        <v/>
      </c>
    </row>
    <row r="1171" spans="1:10" x14ac:dyDescent="0.3">
      <c r="A1171" t="str">
        <f>IF(D1171="","",VLOOKUP(D1171,'Source CC List'!B:C,2,FALSE))</f>
        <v/>
      </c>
      <c r="B1171" t="str">
        <f t="shared" si="36"/>
        <v/>
      </c>
      <c r="I1171" t="str">
        <f>IF(D1171="","",VLOOKUP(D1171,'Source CC List'!B:C,2,FALSE))</f>
        <v/>
      </c>
      <c r="J1171" t="str">
        <f t="shared" si="37"/>
        <v/>
      </c>
    </row>
    <row r="1172" spans="1:10" x14ac:dyDescent="0.3">
      <c r="A1172" t="str">
        <f>IF(D1172="","",VLOOKUP(D1172,'Source CC List'!B:C,2,FALSE))</f>
        <v/>
      </c>
      <c r="B1172" t="str">
        <f t="shared" si="36"/>
        <v/>
      </c>
      <c r="I1172" t="str">
        <f>IF(D1172="","",VLOOKUP(D1172,'Source CC List'!B:C,2,FALSE))</f>
        <v/>
      </c>
      <c r="J1172" t="str">
        <f t="shared" si="37"/>
        <v/>
      </c>
    </row>
    <row r="1173" spans="1:10" x14ac:dyDescent="0.3">
      <c r="A1173" t="str">
        <f>IF(D1173="","",VLOOKUP(D1173,'Source CC List'!B:C,2,FALSE))</f>
        <v/>
      </c>
      <c r="B1173" t="str">
        <f t="shared" si="36"/>
        <v/>
      </c>
      <c r="I1173" t="str">
        <f>IF(D1173="","",VLOOKUP(D1173,'Source CC List'!B:C,2,FALSE))</f>
        <v/>
      </c>
      <c r="J1173" t="str">
        <f t="shared" si="37"/>
        <v/>
      </c>
    </row>
    <row r="1174" spans="1:10" x14ac:dyDescent="0.3">
      <c r="A1174" t="str">
        <f>IF(D1174="","",VLOOKUP(D1174,'Source CC List'!B:C,2,FALSE))</f>
        <v/>
      </c>
      <c r="B1174" t="str">
        <f t="shared" si="36"/>
        <v/>
      </c>
      <c r="I1174" t="str">
        <f>IF(D1174="","",VLOOKUP(D1174,'Source CC List'!B:C,2,FALSE))</f>
        <v/>
      </c>
      <c r="J1174" t="str">
        <f t="shared" si="37"/>
        <v/>
      </c>
    </row>
    <row r="1175" spans="1:10" x14ac:dyDescent="0.3">
      <c r="A1175" t="str">
        <f>IF(D1175="","",VLOOKUP(D1175,'Source CC List'!B:C,2,FALSE))</f>
        <v/>
      </c>
      <c r="B1175" t="str">
        <f t="shared" si="36"/>
        <v/>
      </c>
      <c r="I1175" t="str">
        <f>IF(D1175="","",VLOOKUP(D1175,'Source CC List'!B:C,2,FALSE))</f>
        <v/>
      </c>
      <c r="J1175" t="str">
        <f t="shared" si="37"/>
        <v/>
      </c>
    </row>
    <row r="1176" spans="1:10" x14ac:dyDescent="0.3">
      <c r="A1176" t="str">
        <f>IF(D1176="","",VLOOKUP(D1176,'Source CC List'!B:C,2,FALSE))</f>
        <v/>
      </c>
      <c r="B1176" t="str">
        <f t="shared" si="36"/>
        <v/>
      </c>
      <c r="I1176" t="str">
        <f>IF(D1176="","",VLOOKUP(D1176,'Source CC List'!B:C,2,FALSE))</f>
        <v/>
      </c>
      <c r="J1176" t="str">
        <f t="shared" si="37"/>
        <v/>
      </c>
    </row>
    <row r="1177" spans="1:10" x14ac:dyDescent="0.3">
      <c r="A1177" t="str">
        <f>IF(D1177="","",VLOOKUP(D1177,'Source CC List'!B:C,2,FALSE))</f>
        <v/>
      </c>
      <c r="B1177" t="str">
        <f t="shared" si="36"/>
        <v/>
      </c>
      <c r="I1177" t="str">
        <f>IF(D1177="","",VLOOKUP(D1177,'Source CC List'!B:C,2,FALSE))</f>
        <v/>
      </c>
      <c r="J1177" t="str">
        <f t="shared" si="37"/>
        <v/>
      </c>
    </row>
    <row r="1178" spans="1:10" x14ac:dyDescent="0.3">
      <c r="A1178" t="str">
        <f>IF(D1178="","",VLOOKUP(D1178,'Source CC List'!B:C,2,FALSE))</f>
        <v/>
      </c>
      <c r="B1178" t="str">
        <f t="shared" si="36"/>
        <v/>
      </c>
      <c r="I1178" t="str">
        <f>IF(D1178="","",VLOOKUP(D1178,'Source CC List'!B:C,2,FALSE))</f>
        <v/>
      </c>
      <c r="J1178" t="str">
        <f t="shared" si="37"/>
        <v/>
      </c>
    </row>
    <row r="1179" spans="1:10" x14ac:dyDescent="0.3">
      <c r="A1179" t="str">
        <f>IF(D1179="","",VLOOKUP(D1179,'Source CC List'!B:C,2,FALSE))</f>
        <v/>
      </c>
      <c r="B1179" t="str">
        <f t="shared" si="36"/>
        <v/>
      </c>
      <c r="I1179" t="str">
        <f>IF(D1179="","",VLOOKUP(D1179,'Source CC List'!B:C,2,FALSE))</f>
        <v/>
      </c>
      <c r="J1179" t="str">
        <f t="shared" si="37"/>
        <v/>
      </c>
    </row>
    <row r="1180" spans="1:10" x14ac:dyDescent="0.3">
      <c r="A1180" t="str">
        <f>IF(D1180="","",VLOOKUP(D1180,'Source CC List'!B:C,2,FALSE))</f>
        <v/>
      </c>
      <c r="B1180" t="str">
        <f t="shared" si="36"/>
        <v/>
      </c>
      <c r="I1180" t="str">
        <f>IF(D1180="","",VLOOKUP(D1180,'Source CC List'!B:C,2,FALSE))</f>
        <v/>
      </c>
      <c r="J1180" t="str">
        <f t="shared" si="37"/>
        <v/>
      </c>
    </row>
    <row r="1181" spans="1:10" x14ac:dyDescent="0.3">
      <c r="A1181" t="str">
        <f>IF(D1181="","",VLOOKUP(D1181,'Source CC List'!B:C,2,FALSE))</f>
        <v/>
      </c>
      <c r="B1181" t="str">
        <f t="shared" si="36"/>
        <v/>
      </c>
      <c r="I1181" t="str">
        <f>IF(D1181="","",VLOOKUP(D1181,'Source CC List'!B:C,2,FALSE))</f>
        <v/>
      </c>
      <c r="J1181" t="str">
        <f t="shared" si="37"/>
        <v/>
      </c>
    </row>
    <row r="1182" spans="1:10" x14ac:dyDescent="0.3">
      <c r="A1182" t="str">
        <f>IF(D1182="","",VLOOKUP(D1182,'Source CC List'!B:C,2,FALSE))</f>
        <v/>
      </c>
      <c r="B1182" t="str">
        <f t="shared" si="36"/>
        <v/>
      </c>
      <c r="I1182" t="str">
        <f>IF(D1182="","",VLOOKUP(D1182,'Source CC List'!B:C,2,FALSE))</f>
        <v/>
      </c>
      <c r="J1182" t="str">
        <f t="shared" si="37"/>
        <v/>
      </c>
    </row>
    <row r="1183" spans="1:10" x14ac:dyDescent="0.3">
      <c r="A1183" t="str">
        <f>IF(D1183="","",VLOOKUP(D1183,'Source CC List'!B:C,2,FALSE))</f>
        <v/>
      </c>
      <c r="B1183" t="str">
        <f t="shared" si="36"/>
        <v/>
      </c>
      <c r="I1183" t="str">
        <f>IF(D1183="","",VLOOKUP(D1183,'Source CC List'!B:C,2,FALSE))</f>
        <v/>
      </c>
      <c r="J1183" t="str">
        <f t="shared" si="37"/>
        <v/>
      </c>
    </row>
    <row r="1184" spans="1:10" x14ac:dyDescent="0.3">
      <c r="A1184" t="str">
        <f>IF(D1184="","",VLOOKUP(D1184,'Source CC List'!B:C,2,FALSE))</f>
        <v/>
      </c>
      <c r="B1184" t="str">
        <f t="shared" si="36"/>
        <v/>
      </c>
      <c r="I1184" t="str">
        <f>IF(D1184="","",VLOOKUP(D1184,'Source CC List'!B:C,2,FALSE))</f>
        <v/>
      </c>
      <c r="J1184" t="str">
        <f t="shared" si="37"/>
        <v/>
      </c>
    </row>
    <row r="1185" spans="1:10" x14ac:dyDescent="0.3">
      <c r="A1185" t="str">
        <f>IF(D1185="","",VLOOKUP(D1185,'Source CC List'!B:C,2,FALSE))</f>
        <v/>
      </c>
      <c r="B1185" t="str">
        <f t="shared" si="36"/>
        <v/>
      </c>
      <c r="I1185" t="str">
        <f>IF(D1185="","",VLOOKUP(D1185,'Source CC List'!B:C,2,FALSE))</f>
        <v/>
      </c>
      <c r="J1185" t="str">
        <f t="shared" si="37"/>
        <v/>
      </c>
    </row>
    <row r="1186" spans="1:10" x14ac:dyDescent="0.3">
      <c r="A1186" t="str">
        <f>IF(D1186="","",VLOOKUP(D1186,'Source CC List'!B:C,2,FALSE))</f>
        <v/>
      </c>
      <c r="B1186" t="str">
        <f t="shared" si="36"/>
        <v/>
      </c>
      <c r="I1186" t="str">
        <f>IF(D1186="","",VLOOKUP(D1186,'Source CC List'!B:C,2,FALSE))</f>
        <v/>
      </c>
      <c r="J1186" t="str">
        <f t="shared" si="37"/>
        <v/>
      </c>
    </row>
    <row r="1187" spans="1:10" x14ac:dyDescent="0.3">
      <c r="A1187" t="str">
        <f>IF(D1187="","",VLOOKUP(D1187,'Source CC List'!B:C,2,FALSE))</f>
        <v/>
      </c>
      <c r="B1187" t="str">
        <f t="shared" si="36"/>
        <v/>
      </c>
      <c r="I1187" t="str">
        <f>IF(D1187="","",VLOOKUP(D1187,'Source CC List'!B:C,2,FALSE))</f>
        <v/>
      </c>
      <c r="J1187" t="str">
        <f t="shared" si="37"/>
        <v/>
      </c>
    </row>
    <row r="1188" spans="1:10" x14ac:dyDescent="0.3">
      <c r="A1188" t="str">
        <f>IF(D1188="","",VLOOKUP(D1188,'Source CC List'!B:C,2,FALSE))</f>
        <v/>
      </c>
      <c r="B1188" t="str">
        <f t="shared" si="36"/>
        <v/>
      </c>
      <c r="I1188" t="str">
        <f>IF(D1188="","",VLOOKUP(D1188,'Source CC List'!B:C,2,FALSE))</f>
        <v/>
      </c>
      <c r="J1188" t="str">
        <f t="shared" si="37"/>
        <v/>
      </c>
    </row>
    <row r="1189" spans="1:10" x14ac:dyDescent="0.3">
      <c r="A1189" t="str">
        <f>IF(D1189="","",VLOOKUP(D1189,'Source CC List'!B:C,2,FALSE))</f>
        <v/>
      </c>
      <c r="B1189" t="str">
        <f t="shared" si="36"/>
        <v/>
      </c>
      <c r="I1189" t="str">
        <f>IF(D1189="","",VLOOKUP(D1189,'Source CC List'!B:C,2,FALSE))</f>
        <v/>
      </c>
      <c r="J1189" t="str">
        <f t="shared" si="37"/>
        <v/>
      </c>
    </row>
    <row r="1190" spans="1:10" x14ac:dyDescent="0.3">
      <c r="A1190" t="str">
        <f>IF(D1190="","",VLOOKUP(D1190,'Source CC List'!B:C,2,FALSE))</f>
        <v/>
      </c>
      <c r="B1190" t="str">
        <f t="shared" si="36"/>
        <v/>
      </c>
      <c r="I1190" t="str">
        <f>IF(D1190="","",VLOOKUP(D1190,'Source CC List'!B:C,2,FALSE))</f>
        <v/>
      </c>
      <c r="J1190" t="str">
        <f t="shared" si="37"/>
        <v/>
      </c>
    </row>
    <row r="1191" spans="1:10" x14ac:dyDescent="0.3">
      <c r="A1191" t="str">
        <f>IF(D1191="","",VLOOKUP(D1191,'Source CC List'!B:C,2,FALSE))</f>
        <v/>
      </c>
      <c r="B1191" t="str">
        <f t="shared" si="36"/>
        <v/>
      </c>
      <c r="I1191" t="str">
        <f>IF(D1191="","",VLOOKUP(D1191,'Source CC List'!B:C,2,FALSE))</f>
        <v/>
      </c>
      <c r="J1191" t="str">
        <f t="shared" si="37"/>
        <v/>
      </c>
    </row>
    <row r="1192" spans="1:10" x14ac:dyDescent="0.3">
      <c r="A1192" t="str">
        <f>IF(D1192="","",VLOOKUP(D1192,'Source CC List'!B:C,2,FALSE))</f>
        <v/>
      </c>
      <c r="B1192" t="str">
        <f t="shared" si="36"/>
        <v/>
      </c>
      <c r="I1192" t="str">
        <f>IF(D1192="","",VLOOKUP(D1192,'Source CC List'!B:C,2,FALSE))</f>
        <v/>
      </c>
      <c r="J1192" t="str">
        <f t="shared" si="37"/>
        <v/>
      </c>
    </row>
    <row r="1193" spans="1:10" x14ac:dyDescent="0.3">
      <c r="A1193" t="str">
        <f>IF(D1193="","",VLOOKUP(D1193,'Source CC List'!B:C,2,FALSE))</f>
        <v/>
      </c>
      <c r="B1193" t="str">
        <f t="shared" si="36"/>
        <v/>
      </c>
      <c r="I1193" t="str">
        <f>IF(D1193="","",VLOOKUP(D1193,'Source CC List'!B:C,2,FALSE))</f>
        <v/>
      </c>
      <c r="J1193" t="str">
        <f t="shared" si="37"/>
        <v/>
      </c>
    </row>
    <row r="1194" spans="1:10" x14ac:dyDescent="0.3">
      <c r="A1194" t="str">
        <f>IF(D1194="","",VLOOKUP(D1194,'Source CC List'!B:C,2,FALSE))</f>
        <v/>
      </c>
      <c r="B1194" t="str">
        <f t="shared" si="36"/>
        <v/>
      </c>
      <c r="I1194" t="str">
        <f>IF(D1194="","",VLOOKUP(D1194,'Source CC List'!B:C,2,FALSE))</f>
        <v/>
      </c>
      <c r="J1194" t="str">
        <f t="shared" si="37"/>
        <v/>
      </c>
    </row>
    <row r="1195" spans="1:10" x14ac:dyDescent="0.3">
      <c r="A1195" t="str">
        <f>IF(D1195="","",VLOOKUP(D1195,'Source CC List'!B:C,2,FALSE))</f>
        <v/>
      </c>
      <c r="B1195" t="str">
        <f t="shared" si="36"/>
        <v/>
      </c>
      <c r="I1195" t="str">
        <f>IF(D1195="","",VLOOKUP(D1195,'Source CC List'!B:C,2,FALSE))</f>
        <v/>
      </c>
      <c r="J1195" t="str">
        <f t="shared" si="37"/>
        <v/>
      </c>
    </row>
    <row r="1196" spans="1:10" x14ac:dyDescent="0.3">
      <c r="A1196" t="str">
        <f>IF(D1196="","",VLOOKUP(D1196,'Source CC List'!B:C,2,FALSE))</f>
        <v/>
      </c>
      <c r="B1196" t="str">
        <f t="shared" si="36"/>
        <v/>
      </c>
      <c r="I1196" t="str">
        <f>IF(D1196="","",VLOOKUP(D1196,'Source CC List'!B:C,2,FALSE))</f>
        <v/>
      </c>
      <c r="J1196" t="str">
        <f t="shared" si="37"/>
        <v/>
      </c>
    </row>
    <row r="1197" spans="1:10" x14ac:dyDescent="0.3">
      <c r="A1197" t="str">
        <f>IF(D1197="","",VLOOKUP(D1197,'Source CC List'!B:C,2,FALSE))</f>
        <v/>
      </c>
      <c r="B1197" t="str">
        <f t="shared" si="36"/>
        <v/>
      </c>
      <c r="I1197" t="str">
        <f>IF(D1197="","",VLOOKUP(D1197,'Source CC List'!B:C,2,FALSE))</f>
        <v/>
      </c>
      <c r="J1197" t="str">
        <f t="shared" si="37"/>
        <v/>
      </c>
    </row>
    <row r="1198" spans="1:10" x14ac:dyDescent="0.3">
      <c r="A1198" t="str">
        <f>IF(D1198="","",VLOOKUP(D1198,'Source CC List'!B:C,2,FALSE))</f>
        <v/>
      </c>
      <c r="B1198" t="str">
        <f t="shared" si="36"/>
        <v/>
      </c>
      <c r="I1198" t="str">
        <f>IF(D1198="","",VLOOKUP(D1198,'Source CC List'!B:C,2,FALSE))</f>
        <v/>
      </c>
      <c r="J1198" t="str">
        <f t="shared" si="37"/>
        <v/>
      </c>
    </row>
    <row r="1199" spans="1:10" x14ac:dyDescent="0.3">
      <c r="A1199" t="str">
        <f>IF(D1199="","",VLOOKUP(D1199,'Source CC List'!B:C,2,FALSE))</f>
        <v/>
      </c>
      <c r="B1199" t="str">
        <f t="shared" si="36"/>
        <v/>
      </c>
      <c r="I1199" t="str">
        <f>IF(D1199="","",VLOOKUP(D1199,'Source CC List'!B:C,2,FALSE))</f>
        <v/>
      </c>
      <c r="J1199" t="str">
        <f t="shared" si="37"/>
        <v/>
      </c>
    </row>
    <row r="1200" spans="1:10" x14ac:dyDescent="0.3">
      <c r="A1200" t="str">
        <f>IF(D1200="","",VLOOKUP(D1200,'Source CC List'!B:C,2,FALSE))</f>
        <v/>
      </c>
      <c r="B1200" t="str">
        <f t="shared" si="36"/>
        <v/>
      </c>
      <c r="I1200" t="str">
        <f>IF(D1200="","",VLOOKUP(D1200,'Source CC List'!B:C,2,FALSE))</f>
        <v/>
      </c>
      <c r="J1200" t="str">
        <f t="shared" si="37"/>
        <v/>
      </c>
    </row>
    <row r="1201" spans="1:10" x14ac:dyDescent="0.3">
      <c r="A1201" t="str">
        <f>IF(D1201="","",VLOOKUP(D1201,'Source CC List'!B:C,2,FALSE))</f>
        <v/>
      </c>
      <c r="B1201" t="str">
        <f t="shared" si="36"/>
        <v/>
      </c>
      <c r="I1201" t="str">
        <f>IF(D1201="","",VLOOKUP(D1201,'Source CC List'!B:C,2,FALSE))</f>
        <v/>
      </c>
      <c r="J1201" t="str">
        <f t="shared" si="37"/>
        <v/>
      </c>
    </row>
    <row r="1202" spans="1:10" x14ac:dyDescent="0.3">
      <c r="A1202" t="str">
        <f>IF(D1202="","",VLOOKUP(D1202,'Source CC List'!B:C,2,FALSE))</f>
        <v/>
      </c>
      <c r="B1202" t="str">
        <f t="shared" si="36"/>
        <v/>
      </c>
      <c r="I1202" t="str">
        <f>IF(D1202="","",VLOOKUP(D1202,'Source CC List'!B:C,2,FALSE))</f>
        <v/>
      </c>
      <c r="J1202" t="str">
        <f t="shared" si="37"/>
        <v/>
      </c>
    </row>
    <row r="1203" spans="1:10" x14ac:dyDescent="0.3">
      <c r="A1203" t="str">
        <f>IF(D1203="","",VLOOKUP(D1203,'Source CC List'!B:C,2,FALSE))</f>
        <v/>
      </c>
      <c r="B1203" t="str">
        <f t="shared" si="36"/>
        <v/>
      </c>
      <c r="I1203" t="str">
        <f>IF(D1203="","",VLOOKUP(D1203,'Source CC List'!B:C,2,FALSE))</f>
        <v/>
      </c>
      <c r="J1203" t="str">
        <f t="shared" si="37"/>
        <v/>
      </c>
    </row>
    <row r="1204" spans="1:10" x14ac:dyDescent="0.3">
      <c r="A1204" t="str">
        <f>IF(D1204="","",VLOOKUP(D1204,'Source CC List'!B:C,2,FALSE))</f>
        <v/>
      </c>
      <c r="B1204" t="str">
        <f t="shared" si="36"/>
        <v/>
      </c>
      <c r="I1204" t="str">
        <f>IF(D1204="","",VLOOKUP(D1204,'Source CC List'!B:C,2,FALSE))</f>
        <v/>
      </c>
      <c r="J1204" t="str">
        <f t="shared" si="37"/>
        <v/>
      </c>
    </row>
    <row r="1205" spans="1:10" x14ac:dyDescent="0.3">
      <c r="A1205" t="str">
        <f>IF(D1205="","",VLOOKUP(D1205,'Source CC List'!B:C,2,FALSE))</f>
        <v/>
      </c>
      <c r="B1205" t="str">
        <f t="shared" si="36"/>
        <v/>
      </c>
      <c r="I1205" t="str">
        <f>IF(D1205="","",VLOOKUP(D1205,'Source CC List'!B:C,2,FALSE))</f>
        <v/>
      </c>
      <c r="J1205" t="str">
        <f t="shared" si="37"/>
        <v/>
      </c>
    </row>
    <row r="1206" spans="1:10" x14ac:dyDescent="0.3">
      <c r="A1206" t="str">
        <f>IF(D1206="","",VLOOKUP(D1206,'Source CC List'!B:C,2,FALSE))</f>
        <v/>
      </c>
      <c r="B1206" t="str">
        <f t="shared" si="36"/>
        <v/>
      </c>
      <c r="I1206" t="str">
        <f>IF(D1206="","",VLOOKUP(D1206,'Source CC List'!B:C,2,FALSE))</f>
        <v/>
      </c>
      <c r="J1206" t="str">
        <f t="shared" si="37"/>
        <v/>
      </c>
    </row>
    <row r="1207" spans="1:10" x14ac:dyDescent="0.3">
      <c r="A1207" t="str">
        <f>IF(D1207="","",VLOOKUP(D1207,'Source CC List'!B:C,2,FALSE))</f>
        <v/>
      </c>
      <c r="B1207" t="str">
        <f t="shared" si="36"/>
        <v/>
      </c>
      <c r="I1207" t="str">
        <f>IF(D1207="","",VLOOKUP(D1207,'Source CC List'!B:C,2,FALSE))</f>
        <v/>
      </c>
      <c r="J1207" t="str">
        <f t="shared" si="37"/>
        <v/>
      </c>
    </row>
    <row r="1208" spans="1:10" x14ac:dyDescent="0.3">
      <c r="A1208" t="str">
        <f>IF(D1208="","",VLOOKUP(D1208,'Source CC List'!B:C,2,FALSE))</f>
        <v/>
      </c>
      <c r="B1208" t="str">
        <f t="shared" si="36"/>
        <v/>
      </c>
      <c r="I1208" t="str">
        <f>IF(D1208="","",VLOOKUP(D1208,'Source CC List'!B:C,2,FALSE))</f>
        <v/>
      </c>
      <c r="J1208" t="str">
        <f t="shared" si="37"/>
        <v/>
      </c>
    </row>
    <row r="1209" spans="1:10" x14ac:dyDescent="0.3">
      <c r="A1209" t="str">
        <f>IF(D1209="","",VLOOKUP(D1209,'Source CC List'!B:C,2,FALSE))</f>
        <v/>
      </c>
      <c r="B1209" t="str">
        <f t="shared" si="36"/>
        <v/>
      </c>
      <c r="I1209" t="str">
        <f>IF(D1209="","",VLOOKUP(D1209,'Source CC List'!B:C,2,FALSE))</f>
        <v/>
      </c>
      <c r="J1209" t="str">
        <f t="shared" si="37"/>
        <v/>
      </c>
    </row>
    <row r="1210" spans="1:10" x14ac:dyDescent="0.3">
      <c r="A1210" t="str">
        <f>IF(D1210="","",VLOOKUP(D1210,'Source CC List'!B:C,2,FALSE))</f>
        <v/>
      </c>
      <c r="B1210" t="str">
        <f t="shared" si="36"/>
        <v/>
      </c>
      <c r="I1210" t="str">
        <f>IF(D1210="","",VLOOKUP(D1210,'Source CC List'!B:C,2,FALSE))</f>
        <v/>
      </c>
      <c r="J1210" t="str">
        <f t="shared" si="37"/>
        <v/>
      </c>
    </row>
    <row r="1211" spans="1:10" x14ac:dyDescent="0.3">
      <c r="A1211" t="str">
        <f>IF(D1211="","",VLOOKUP(D1211,'Source CC List'!B:C,2,FALSE))</f>
        <v/>
      </c>
      <c r="B1211" t="str">
        <f t="shared" si="36"/>
        <v/>
      </c>
      <c r="I1211" t="str">
        <f>IF(D1211="","",VLOOKUP(D1211,'Source CC List'!B:C,2,FALSE))</f>
        <v/>
      </c>
      <c r="J1211" t="str">
        <f t="shared" si="37"/>
        <v/>
      </c>
    </row>
    <row r="1212" spans="1:10" x14ac:dyDescent="0.3">
      <c r="A1212" t="str">
        <f>IF(D1212="","",VLOOKUP(D1212,'Source CC List'!B:C,2,FALSE))</f>
        <v/>
      </c>
      <c r="B1212" t="str">
        <f t="shared" si="36"/>
        <v/>
      </c>
      <c r="I1212" t="str">
        <f>IF(D1212="","",VLOOKUP(D1212,'Source CC List'!B:C,2,FALSE))</f>
        <v/>
      </c>
      <c r="J1212" t="str">
        <f t="shared" si="37"/>
        <v/>
      </c>
    </row>
    <row r="1213" spans="1:10" x14ac:dyDescent="0.3">
      <c r="A1213" t="str">
        <f>IF(D1213="","",VLOOKUP(D1213,'Source CC List'!B:C,2,FALSE))</f>
        <v/>
      </c>
      <c r="B1213" t="str">
        <f t="shared" si="36"/>
        <v/>
      </c>
      <c r="I1213" t="str">
        <f>IF(D1213="","",VLOOKUP(D1213,'Source CC List'!B:C,2,FALSE))</f>
        <v/>
      </c>
      <c r="J1213" t="str">
        <f t="shared" si="37"/>
        <v/>
      </c>
    </row>
    <row r="1214" spans="1:10" x14ac:dyDescent="0.3">
      <c r="A1214" t="str">
        <f>IF(D1214="","",VLOOKUP(D1214,'Source CC List'!B:C,2,FALSE))</f>
        <v/>
      </c>
      <c r="B1214" t="str">
        <f t="shared" si="36"/>
        <v/>
      </c>
      <c r="I1214" t="str">
        <f>IF(D1214="","",VLOOKUP(D1214,'Source CC List'!B:C,2,FALSE))</f>
        <v/>
      </c>
      <c r="J1214" t="str">
        <f t="shared" si="37"/>
        <v/>
      </c>
    </row>
    <row r="1215" spans="1:10" x14ac:dyDescent="0.3">
      <c r="A1215" t="str">
        <f>IF(D1215="","",VLOOKUP(D1215,'Source CC List'!B:C,2,FALSE))</f>
        <v/>
      </c>
      <c r="B1215" t="str">
        <f t="shared" si="36"/>
        <v/>
      </c>
      <c r="I1215" t="str">
        <f>IF(D1215="","",VLOOKUP(D1215,'Source CC List'!B:C,2,FALSE))</f>
        <v/>
      </c>
      <c r="J1215" t="str">
        <f t="shared" si="37"/>
        <v/>
      </c>
    </row>
    <row r="1216" spans="1:10" x14ac:dyDescent="0.3">
      <c r="A1216" t="str">
        <f>IF(D1216="","",VLOOKUP(D1216,'Source CC List'!B:C,2,FALSE))</f>
        <v/>
      </c>
      <c r="B1216" t="str">
        <f t="shared" si="36"/>
        <v/>
      </c>
      <c r="I1216" t="str">
        <f>IF(D1216="","",VLOOKUP(D1216,'Source CC List'!B:C,2,FALSE))</f>
        <v/>
      </c>
      <c r="J1216" t="str">
        <f t="shared" si="37"/>
        <v/>
      </c>
    </row>
    <row r="1217" spans="1:10" x14ac:dyDescent="0.3">
      <c r="A1217" t="str">
        <f>IF(D1217="","",VLOOKUP(D1217,'Source CC List'!B:C,2,FALSE))</f>
        <v/>
      </c>
      <c r="B1217" t="str">
        <f t="shared" si="36"/>
        <v/>
      </c>
      <c r="I1217" t="str">
        <f>IF(D1217="","",VLOOKUP(D1217,'Source CC List'!B:C,2,FALSE))</f>
        <v/>
      </c>
      <c r="J1217" t="str">
        <f t="shared" si="37"/>
        <v/>
      </c>
    </row>
    <row r="1218" spans="1:10" x14ac:dyDescent="0.3">
      <c r="A1218" t="str">
        <f>IF(D1218="","",VLOOKUP(D1218,'Source CC List'!B:C,2,FALSE))</f>
        <v/>
      </c>
      <c r="B1218" t="str">
        <f t="shared" si="36"/>
        <v/>
      </c>
      <c r="I1218" t="str">
        <f>IF(D1218="","",VLOOKUP(D1218,'Source CC List'!B:C,2,FALSE))</f>
        <v/>
      </c>
      <c r="J1218" t="str">
        <f t="shared" si="37"/>
        <v/>
      </c>
    </row>
    <row r="1219" spans="1:10" x14ac:dyDescent="0.3">
      <c r="A1219" t="str">
        <f>IF(D1219="","",VLOOKUP(D1219,'Source CC List'!B:C,2,FALSE))</f>
        <v/>
      </c>
      <c r="B1219" t="str">
        <f t="shared" ref="B1219:B1282" si="38">IF(E1219="","",CONCATENATE(I1219,TEXT(E1219,"0000")))</f>
        <v/>
      </c>
      <c r="I1219" t="str">
        <f>IF(D1219="","",VLOOKUP(D1219,'Source CC List'!B:C,2,FALSE))</f>
        <v/>
      </c>
      <c r="J1219" t="str">
        <f t="shared" ref="J1219:J1282" si="39">IF(D1219="","",CONCATENATE(I1219,TEXT(E1219,"0000")))</f>
        <v/>
      </c>
    </row>
    <row r="1220" spans="1:10" x14ac:dyDescent="0.3">
      <c r="A1220" t="str">
        <f>IF(D1220="","",VLOOKUP(D1220,'Source CC List'!B:C,2,FALSE))</f>
        <v/>
      </c>
      <c r="B1220" t="str">
        <f t="shared" si="38"/>
        <v/>
      </c>
      <c r="I1220" t="str">
        <f>IF(D1220="","",VLOOKUP(D1220,'Source CC List'!B:C,2,FALSE))</f>
        <v/>
      </c>
      <c r="J1220" t="str">
        <f t="shared" si="39"/>
        <v/>
      </c>
    </row>
    <row r="1221" spans="1:10" x14ac:dyDescent="0.3">
      <c r="A1221" t="str">
        <f>IF(D1221="","",VLOOKUP(D1221,'Source CC List'!B:C,2,FALSE))</f>
        <v/>
      </c>
      <c r="B1221" t="str">
        <f t="shared" si="38"/>
        <v/>
      </c>
      <c r="I1221" t="str">
        <f>IF(D1221="","",VLOOKUP(D1221,'Source CC List'!B:C,2,FALSE))</f>
        <v/>
      </c>
      <c r="J1221" t="str">
        <f t="shared" si="39"/>
        <v/>
      </c>
    </row>
    <row r="1222" spans="1:10" x14ac:dyDescent="0.3">
      <c r="A1222" t="str">
        <f>IF(D1222="","",VLOOKUP(D1222,'Source CC List'!B:C,2,FALSE))</f>
        <v/>
      </c>
      <c r="B1222" t="str">
        <f t="shared" si="38"/>
        <v/>
      </c>
      <c r="I1222" t="str">
        <f>IF(D1222="","",VLOOKUP(D1222,'Source CC List'!B:C,2,FALSE))</f>
        <v/>
      </c>
      <c r="J1222" t="str">
        <f t="shared" si="39"/>
        <v/>
      </c>
    </row>
    <row r="1223" spans="1:10" x14ac:dyDescent="0.3">
      <c r="A1223" t="str">
        <f>IF(D1223="","",VLOOKUP(D1223,'Source CC List'!B:C,2,FALSE))</f>
        <v/>
      </c>
      <c r="B1223" t="str">
        <f t="shared" si="38"/>
        <v/>
      </c>
      <c r="I1223" t="str">
        <f>IF(D1223="","",VLOOKUP(D1223,'Source CC List'!B:C,2,FALSE))</f>
        <v/>
      </c>
      <c r="J1223" t="str">
        <f t="shared" si="39"/>
        <v/>
      </c>
    </row>
    <row r="1224" spans="1:10" x14ac:dyDescent="0.3">
      <c r="A1224" t="str">
        <f>IF(D1224="","",VLOOKUP(D1224,'Source CC List'!B:C,2,FALSE))</f>
        <v/>
      </c>
      <c r="B1224" t="str">
        <f t="shared" si="38"/>
        <v/>
      </c>
      <c r="I1224" t="str">
        <f>IF(D1224="","",VLOOKUP(D1224,'Source CC List'!B:C,2,FALSE))</f>
        <v/>
      </c>
      <c r="J1224" t="str">
        <f t="shared" si="39"/>
        <v/>
      </c>
    </row>
    <row r="1225" spans="1:10" x14ac:dyDescent="0.3">
      <c r="A1225" t="str">
        <f>IF(D1225="","",VLOOKUP(D1225,'Source CC List'!B:C,2,FALSE))</f>
        <v/>
      </c>
      <c r="B1225" t="str">
        <f t="shared" si="38"/>
        <v/>
      </c>
      <c r="I1225" t="str">
        <f>IF(D1225="","",VLOOKUP(D1225,'Source CC List'!B:C,2,FALSE))</f>
        <v/>
      </c>
      <c r="J1225" t="str">
        <f t="shared" si="39"/>
        <v/>
      </c>
    </row>
    <row r="1226" spans="1:10" x14ac:dyDescent="0.3">
      <c r="A1226" t="str">
        <f>IF(D1226="","",VLOOKUP(D1226,'Source CC List'!B:C,2,FALSE))</f>
        <v/>
      </c>
      <c r="B1226" t="str">
        <f t="shared" si="38"/>
        <v/>
      </c>
      <c r="I1226" t="str">
        <f>IF(D1226="","",VLOOKUP(D1226,'Source CC List'!B:C,2,FALSE))</f>
        <v/>
      </c>
      <c r="J1226" t="str">
        <f t="shared" si="39"/>
        <v/>
      </c>
    </row>
    <row r="1227" spans="1:10" x14ac:dyDescent="0.3">
      <c r="A1227" t="str">
        <f>IF(D1227="","",VLOOKUP(D1227,'Source CC List'!B:C,2,FALSE))</f>
        <v/>
      </c>
      <c r="B1227" t="str">
        <f t="shared" si="38"/>
        <v/>
      </c>
      <c r="I1227" t="str">
        <f>IF(D1227="","",VLOOKUP(D1227,'Source CC List'!B:C,2,FALSE))</f>
        <v/>
      </c>
      <c r="J1227" t="str">
        <f t="shared" si="39"/>
        <v/>
      </c>
    </row>
    <row r="1228" spans="1:10" x14ac:dyDescent="0.3">
      <c r="A1228" t="str">
        <f>IF(D1228="","",VLOOKUP(D1228,'Source CC List'!B:C,2,FALSE))</f>
        <v/>
      </c>
      <c r="B1228" t="str">
        <f t="shared" si="38"/>
        <v/>
      </c>
      <c r="I1228" t="str">
        <f>IF(D1228="","",VLOOKUP(D1228,'Source CC List'!B:C,2,FALSE))</f>
        <v/>
      </c>
      <c r="J1228" t="str">
        <f t="shared" si="39"/>
        <v/>
      </c>
    </row>
    <row r="1229" spans="1:10" x14ac:dyDescent="0.3">
      <c r="A1229" t="str">
        <f>IF(D1229="","",VLOOKUP(D1229,'Source CC List'!B:C,2,FALSE))</f>
        <v/>
      </c>
      <c r="B1229" t="str">
        <f t="shared" si="38"/>
        <v/>
      </c>
      <c r="I1229" t="str">
        <f>IF(D1229="","",VLOOKUP(D1229,'Source CC List'!B:C,2,FALSE))</f>
        <v/>
      </c>
      <c r="J1229" t="str">
        <f t="shared" si="39"/>
        <v/>
      </c>
    </row>
    <row r="1230" spans="1:10" x14ac:dyDescent="0.3">
      <c r="A1230" t="str">
        <f>IF(D1230="","",VLOOKUP(D1230,'Source CC List'!B:C,2,FALSE))</f>
        <v/>
      </c>
      <c r="B1230" t="str">
        <f t="shared" si="38"/>
        <v/>
      </c>
      <c r="I1230" t="str">
        <f>IF(D1230="","",VLOOKUP(D1230,'Source CC List'!B:C,2,FALSE))</f>
        <v/>
      </c>
      <c r="J1230" t="str">
        <f t="shared" si="39"/>
        <v/>
      </c>
    </row>
    <row r="1231" spans="1:10" x14ac:dyDescent="0.3">
      <c r="A1231" t="str">
        <f>IF(D1231="","",VLOOKUP(D1231,'Source CC List'!B:C,2,FALSE))</f>
        <v/>
      </c>
      <c r="B1231" t="str">
        <f t="shared" si="38"/>
        <v/>
      </c>
      <c r="I1231" t="str">
        <f>IF(D1231="","",VLOOKUP(D1231,'Source CC List'!B:C,2,FALSE))</f>
        <v/>
      </c>
      <c r="J1231" t="str">
        <f t="shared" si="39"/>
        <v/>
      </c>
    </row>
    <row r="1232" spans="1:10" x14ac:dyDescent="0.3">
      <c r="A1232" t="str">
        <f>IF(D1232="","",VLOOKUP(D1232,'Source CC List'!B:C,2,FALSE))</f>
        <v/>
      </c>
      <c r="B1232" t="str">
        <f t="shared" si="38"/>
        <v/>
      </c>
      <c r="I1232" t="str">
        <f>IF(D1232="","",VLOOKUP(D1232,'Source CC List'!B:C,2,FALSE))</f>
        <v/>
      </c>
      <c r="J1232" t="str">
        <f t="shared" si="39"/>
        <v/>
      </c>
    </row>
    <row r="1233" spans="1:10" x14ac:dyDescent="0.3">
      <c r="A1233" t="str">
        <f>IF(D1233="","",VLOOKUP(D1233,'Source CC List'!B:C,2,FALSE))</f>
        <v/>
      </c>
      <c r="B1233" t="str">
        <f t="shared" si="38"/>
        <v/>
      </c>
      <c r="I1233" t="str">
        <f>IF(D1233="","",VLOOKUP(D1233,'Source CC List'!B:C,2,FALSE))</f>
        <v/>
      </c>
      <c r="J1233" t="str">
        <f t="shared" si="39"/>
        <v/>
      </c>
    </row>
    <row r="1234" spans="1:10" x14ac:dyDescent="0.3">
      <c r="A1234" t="str">
        <f>IF(D1234="","",VLOOKUP(D1234,'Source CC List'!B:C,2,FALSE))</f>
        <v/>
      </c>
      <c r="B1234" t="str">
        <f t="shared" si="38"/>
        <v/>
      </c>
      <c r="I1234" t="str">
        <f>IF(D1234="","",VLOOKUP(D1234,'Source CC List'!B:C,2,FALSE))</f>
        <v/>
      </c>
      <c r="J1234" t="str">
        <f t="shared" si="39"/>
        <v/>
      </c>
    </row>
    <row r="1235" spans="1:10" x14ac:dyDescent="0.3">
      <c r="A1235" t="str">
        <f>IF(D1235="","",VLOOKUP(D1235,'Source CC List'!B:C,2,FALSE))</f>
        <v/>
      </c>
      <c r="B1235" t="str">
        <f t="shared" si="38"/>
        <v/>
      </c>
      <c r="I1235" t="str">
        <f>IF(D1235="","",VLOOKUP(D1235,'Source CC List'!B:C,2,FALSE))</f>
        <v/>
      </c>
      <c r="J1235" t="str">
        <f t="shared" si="39"/>
        <v/>
      </c>
    </row>
    <row r="1236" spans="1:10" x14ac:dyDescent="0.3">
      <c r="A1236" t="str">
        <f>IF(D1236="","",VLOOKUP(D1236,'Source CC List'!B:C,2,FALSE))</f>
        <v/>
      </c>
      <c r="B1236" t="str">
        <f t="shared" si="38"/>
        <v/>
      </c>
      <c r="I1236" t="str">
        <f>IF(D1236="","",VLOOKUP(D1236,'Source CC List'!B:C,2,FALSE))</f>
        <v/>
      </c>
      <c r="J1236" t="str">
        <f t="shared" si="39"/>
        <v/>
      </c>
    </row>
    <row r="1237" spans="1:10" x14ac:dyDescent="0.3">
      <c r="A1237" t="str">
        <f>IF(D1237="","",VLOOKUP(D1237,'Source CC List'!B:C,2,FALSE))</f>
        <v/>
      </c>
      <c r="B1237" t="str">
        <f t="shared" si="38"/>
        <v/>
      </c>
      <c r="I1237" t="str">
        <f>IF(D1237="","",VLOOKUP(D1237,'Source CC List'!B:C,2,FALSE))</f>
        <v/>
      </c>
      <c r="J1237" t="str">
        <f t="shared" si="39"/>
        <v/>
      </c>
    </row>
    <row r="1238" spans="1:10" x14ac:dyDescent="0.3">
      <c r="A1238" t="str">
        <f>IF(D1238="","",VLOOKUP(D1238,'Source CC List'!B:C,2,FALSE))</f>
        <v/>
      </c>
      <c r="B1238" t="str">
        <f t="shared" si="38"/>
        <v/>
      </c>
      <c r="I1238" t="str">
        <f>IF(D1238="","",VLOOKUP(D1238,'Source CC List'!B:C,2,FALSE))</f>
        <v/>
      </c>
      <c r="J1238" t="str">
        <f t="shared" si="39"/>
        <v/>
      </c>
    </row>
    <row r="1239" spans="1:10" x14ac:dyDescent="0.3">
      <c r="A1239" t="str">
        <f>IF(D1239="","",VLOOKUP(D1239,'Source CC List'!B:C,2,FALSE))</f>
        <v/>
      </c>
      <c r="B1239" t="str">
        <f t="shared" si="38"/>
        <v/>
      </c>
      <c r="I1239" t="str">
        <f>IF(D1239="","",VLOOKUP(D1239,'Source CC List'!B:C,2,FALSE))</f>
        <v/>
      </c>
      <c r="J1239" t="str">
        <f t="shared" si="39"/>
        <v/>
      </c>
    </row>
    <row r="1240" spans="1:10" x14ac:dyDescent="0.3">
      <c r="A1240" t="str">
        <f>IF(D1240="","",VLOOKUP(D1240,'Source CC List'!B:C,2,FALSE))</f>
        <v/>
      </c>
      <c r="B1240" t="str">
        <f t="shared" si="38"/>
        <v/>
      </c>
      <c r="I1240" t="str">
        <f>IF(D1240="","",VLOOKUP(D1240,'Source CC List'!B:C,2,FALSE))</f>
        <v/>
      </c>
      <c r="J1240" t="str">
        <f t="shared" si="39"/>
        <v/>
      </c>
    </row>
    <row r="1241" spans="1:10" x14ac:dyDescent="0.3">
      <c r="A1241" t="str">
        <f>IF(D1241="","",VLOOKUP(D1241,'Source CC List'!B:C,2,FALSE))</f>
        <v/>
      </c>
      <c r="B1241" t="str">
        <f t="shared" si="38"/>
        <v/>
      </c>
      <c r="I1241" t="str">
        <f>IF(D1241="","",VLOOKUP(D1241,'Source CC List'!B:C,2,FALSE))</f>
        <v/>
      </c>
      <c r="J1241" t="str">
        <f t="shared" si="39"/>
        <v/>
      </c>
    </row>
    <row r="1242" spans="1:10" x14ac:dyDescent="0.3">
      <c r="A1242" t="str">
        <f>IF(D1242="","",VLOOKUP(D1242,'Source CC List'!B:C,2,FALSE))</f>
        <v/>
      </c>
      <c r="B1242" t="str">
        <f t="shared" si="38"/>
        <v/>
      </c>
      <c r="I1242" t="str">
        <f>IF(D1242="","",VLOOKUP(D1242,'Source CC List'!B:C,2,FALSE))</f>
        <v/>
      </c>
      <c r="J1242" t="str">
        <f t="shared" si="39"/>
        <v/>
      </c>
    </row>
    <row r="1243" spans="1:10" x14ac:dyDescent="0.3">
      <c r="A1243" t="str">
        <f>IF(D1243="","",VLOOKUP(D1243,'Source CC List'!B:C,2,FALSE))</f>
        <v/>
      </c>
      <c r="B1243" t="str">
        <f t="shared" si="38"/>
        <v/>
      </c>
      <c r="I1243" t="str">
        <f>IF(D1243="","",VLOOKUP(D1243,'Source CC List'!B:C,2,FALSE))</f>
        <v/>
      </c>
      <c r="J1243" t="str">
        <f t="shared" si="39"/>
        <v/>
      </c>
    </row>
    <row r="1244" spans="1:10" x14ac:dyDescent="0.3">
      <c r="A1244" t="str">
        <f>IF(D1244="","",VLOOKUP(D1244,'Source CC List'!B:C,2,FALSE))</f>
        <v/>
      </c>
      <c r="B1244" t="str">
        <f t="shared" si="38"/>
        <v/>
      </c>
      <c r="I1244" t="str">
        <f>IF(D1244="","",VLOOKUP(D1244,'Source CC List'!B:C,2,FALSE))</f>
        <v/>
      </c>
      <c r="J1244" t="str">
        <f t="shared" si="39"/>
        <v/>
      </c>
    </row>
    <row r="1245" spans="1:10" x14ac:dyDescent="0.3">
      <c r="A1245" t="str">
        <f>IF(D1245="","",VLOOKUP(D1245,'Source CC List'!B:C,2,FALSE))</f>
        <v/>
      </c>
      <c r="B1245" t="str">
        <f t="shared" si="38"/>
        <v/>
      </c>
      <c r="I1245" t="str">
        <f>IF(D1245="","",VLOOKUP(D1245,'Source CC List'!B:C,2,FALSE))</f>
        <v/>
      </c>
      <c r="J1245" t="str">
        <f t="shared" si="39"/>
        <v/>
      </c>
    </row>
    <row r="1246" spans="1:10" x14ac:dyDescent="0.3">
      <c r="A1246" t="str">
        <f>IF(D1246="","",VLOOKUP(D1246,'Source CC List'!B:C,2,FALSE))</f>
        <v/>
      </c>
      <c r="B1246" t="str">
        <f t="shared" si="38"/>
        <v/>
      </c>
      <c r="I1246" t="str">
        <f>IF(D1246="","",VLOOKUP(D1246,'Source CC List'!B:C,2,FALSE))</f>
        <v/>
      </c>
      <c r="J1246" t="str">
        <f t="shared" si="39"/>
        <v/>
      </c>
    </row>
    <row r="1247" spans="1:10" x14ac:dyDescent="0.3">
      <c r="A1247" t="str">
        <f>IF(D1247="","",VLOOKUP(D1247,'Source CC List'!B:C,2,FALSE))</f>
        <v/>
      </c>
      <c r="B1247" t="str">
        <f t="shared" si="38"/>
        <v/>
      </c>
      <c r="I1247" t="str">
        <f>IF(D1247="","",VLOOKUP(D1247,'Source CC List'!B:C,2,FALSE))</f>
        <v/>
      </c>
      <c r="J1247" t="str">
        <f t="shared" si="39"/>
        <v/>
      </c>
    </row>
    <row r="1248" spans="1:10" x14ac:dyDescent="0.3">
      <c r="A1248" t="str">
        <f>IF(D1248="","",VLOOKUP(D1248,'Source CC List'!B:C,2,FALSE))</f>
        <v/>
      </c>
      <c r="B1248" t="str">
        <f t="shared" si="38"/>
        <v/>
      </c>
      <c r="I1248" t="str">
        <f>IF(D1248="","",VLOOKUP(D1248,'Source CC List'!B:C,2,FALSE))</f>
        <v/>
      </c>
      <c r="J1248" t="str">
        <f t="shared" si="39"/>
        <v/>
      </c>
    </row>
    <row r="1249" spans="1:10" x14ac:dyDescent="0.3">
      <c r="A1249" t="str">
        <f>IF(D1249="","",VLOOKUP(D1249,'Source CC List'!B:C,2,FALSE))</f>
        <v/>
      </c>
      <c r="B1249" t="str">
        <f t="shared" si="38"/>
        <v/>
      </c>
      <c r="I1249" t="str">
        <f>IF(D1249="","",VLOOKUP(D1249,'Source CC List'!B:C,2,FALSE))</f>
        <v/>
      </c>
      <c r="J1249" t="str">
        <f t="shared" si="39"/>
        <v/>
      </c>
    </row>
    <row r="1250" spans="1:10" x14ac:dyDescent="0.3">
      <c r="A1250" t="str">
        <f>IF(D1250="","",VLOOKUP(D1250,'Source CC List'!B:C,2,FALSE))</f>
        <v/>
      </c>
      <c r="B1250" t="str">
        <f t="shared" si="38"/>
        <v/>
      </c>
      <c r="I1250" t="str">
        <f>IF(D1250="","",VLOOKUP(D1250,'Source CC List'!B:C,2,FALSE))</f>
        <v/>
      </c>
      <c r="J1250" t="str">
        <f t="shared" si="39"/>
        <v/>
      </c>
    </row>
    <row r="1251" spans="1:10" x14ac:dyDescent="0.3">
      <c r="A1251" t="str">
        <f>IF(D1251="","",VLOOKUP(D1251,'Source CC List'!B:C,2,FALSE))</f>
        <v/>
      </c>
      <c r="B1251" t="str">
        <f t="shared" si="38"/>
        <v/>
      </c>
      <c r="I1251" t="str">
        <f>IF(D1251="","",VLOOKUP(D1251,'Source CC List'!B:C,2,FALSE))</f>
        <v/>
      </c>
      <c r="J1251" t="str">
        <f t="shared" si="39"/>
        <v/>
      </c>
    </row>
    <row r="1252" spans="1:10" x14ac:dyDescent="0.3">
      <c r="A1252" t="str">
        <f>IF(D1252="","",VLOOKUP(D1252,'Source CC List'!B:C,2,FALSE))</f>
        <v/>
      </c>
      <c r="B1252" t="str">
        <f t="shared" si="38"/>
        <v/>
      </c>
      <c r="I1252" t="str">
        <f>IF(D1252="","",VLOOKUP(D1252,'Source CC List'!B:C,2,FALSE))</f>
        <v/>
      </c>
      <c r="J1252" t="str">
        <f t="shared" si="39"/>
        <v/>
      </c>
    </row>
    <row r="1253" spans="1:10" x14ac:dyDescent="0.3">
      <c r="A1253" t="str">
        <f>IF(D1253="","",VLOOKUP(D1253,'Source CC List'!B:C,2,FALSE))</f>
        <v/>
      </c>
      <c r="B1253" t="str">
        <f t="shared" si="38"/>
        <v/>
      </c>
      <c r="I1253" t="str">
        <f>IF(D1253="","",VLOOKUP(D1253,'Source CC List'!B:C,2,FALSE))</f>
        <v/>
      </c>
      <c r="J1253" t="str">
        <f t="shared" si="39"/>
        <v/>
      </c>
    </row>
    <row r="1254" spans="1:10" x14ac:dyDescent="0.3">
      <c r="A1254" t="str">
        <f>IF(D1254="","",VLOOKUP(D1254,'Source CC List'!B:C,2,FALSE))</f>
        <v/>
      </c>
      <c r="B1254" t="str">
        <f t="shared" si="38"/>
        <v/>
      </c>
      <c r="I1254" t="str">
        <f>IF(D1254="","",VLOOKUP(D1254,'Source CC List'!B:C,2,FALSE))</f>
        <v/>
      </c>
      <c r="J1254" t="str">
        <f t="shared" si="39"/>
        <v/>
      </c>
    </row>
    <row r="1255" spans="1:10" x14ac:dyDescent="0.3">
      <c r="A1255" t="str">
        <f>IF(D1255="","",VLOOKUP(D1255,'Source CC List'!B:C,2,FALSE))</f>
        <v/>
      </c>
      <c r="B1255" t="str">
        <f t="shared" si="38"/>
        <v/>
      </c>
      <c r="I1255" t="str">
        <f>IF(D1255="","",VLOOKUP(D1255,'Source CC List'!B:C,2,FALSE))</f>
        <v/>
      </c>
      <c r="J1255" t="str">
        <f t="shared" si="39"/>
        <v/>
      </c>
    </row>
    <row r="1256" spans="1:10" x14ac:dyDescent="0.3">
      <c r="A1256" t="str">
        <f>IF(D1256="","",VLOOKUP(D1256,'Source CC List'!B:C,2,FALSE))</f>
        <v/>
      </c>
      <c r="B1256" t="str">
        <f t="shared" si="38"/>
        <v/>
      </c>
      <c r="I1256" t="str">
        <f>IF(D1256="","",VLOOKUP(D1256,'Source CC List'!B:C,2,FALSE))</f>
        <v/>
      </c>
      <c r="J1256" t="str">
        <f t="shared" si="39"/>
        <v/>
      </c>
    </row>
    <row r="1257" spans="1:10" x14ac:dyDescent="0.3">
      <c r="A1257" t="str">
        <f>IF(D1257="","",VLOOKUP(D1257,'Source CC List'!B:C,2,FALSE))</f>
        <v/>
      </c>
      <c r="B1257" t="str">
        <f t="shared" si="38"/>
        <v/>
      </c>
      <c r="I1257" t="str">
        <f>IF(D1257="","",VLOOKUP(D1257,'Source CC List'!B:C,2,FALSE))</f>
        <v/>
      </c>
      <c r="J1257" t="str">
        <f t="shared" si="39"/>
        <v/>
      </c>
    </row>
    <row r="1258" spans="1:10" x14ac:dyDescent="0.3">
      <c r="A1258" t="str">
        <f>IF(D1258="","",VLOOKUP(D1258,'Source CC List'!B:C,2,FALSE))</f>
        <v/>
      </c>
      <c r="B1258" t="str">
        <f t="shared" si="38"/>
        <v/>
      </c>
      <c r="I1258" t="str">
        <f>IF(D1258="","",VLOOKUP(D1258,'Source CC List'!B:C,2,FALSE))</f>
        <v/>
      </c>
      <c r="J1258" t="str">
        <f t="shared" si="39"/>
        <v/>
      </c>
    </row>
    <row r="1259" spans="1:10" x14ac:dyDescent="0.3">
      <c r="A1259" t="str">
        <f>IF(D1259="","",VLOOKUP(D1259,'Source CC List'!B:C,2,FALSE))</f>
        <v/>
      </c>
      <c r="B1259" t="str">
        <f t="shared" si="38"/>
        <v/>
      </c>
      <c r="I1259" t="str">
        <f>IF(D1259="","",VLOOKUP(D1259,'Source CC List'!B:C,2,FALSE))</f>
        <v/>
      </c>
      <c r="J1259" t="str">
        <f t="shared" si="39"/>
        <v/>
      </c>
    </row>
    <row r="1260" spans="1:10" x14ac:dyDescent="0.3">
      <c r="A1260" t="str">
        <f>IF(D1260="","",VLOOKUP(D1260,'Source CC List'!B:C,2,FALSE))</f>
        <v/>
      </c>
      <c r="B1260" t="str">
        <f t="shared" si="38"/>
        <v/>
      </c>
      <c r="I1260" t="str">
        <f>IF(D1260="","",VLOOKUP(D1260,'Source CC List'!B:C,2,FALSE))</f>
        <v/>
      </c>
      <c r="J1260" t="str">
        <f t="shared" si="39"/>
        <v/>
      </c>
    </row>
    <row r="1261" spans="1:10" x14ac:dyDescent="0.3">
      <c r="A1261" t="str">
        <f>IF(D1261="","",VLOOKUP(D1261,'Source CC List'!B:C,2,FALSE))</f>
        <v/>
      </c>
      <c r="B1261" t="str">
        <f t="shared" si="38"/>
        <v/>
      </c>
      <c r="I1261" t="str">
        <f>IF(D1261="","",VLOOKUP(D1261,'Source CC List'!B:C,2,FALSE))</f>
        <v/>
      </c>
      <c r="J1261" t="str">
        <f t="shared" si="39"/>
        <v/>
      </c>
    </row>
    <row r="1262" spans="1:10" x14ac:dyDescent="0.3">
      <c r="A1262" t="str">
        <f>IF(D1262="","",VLOOKUP(D1262,'Source CC List'!B:C,2,FALSE))</f>
        <v/>
      </c>
      <c r="B1262" t="str">
        <f t="shared" si="38"/>
        <v/>
      </c>
      <c r="I1262" t="str">
        <f>IF(D1262="","",VLOOKUP(D1262,'Source CC List'!B:C,2,FALSE))</f>
        <v/>
      </c>
      <c r="J1262" t="str">
        <f t="shared" si="39"/>
        <v/>
      </c>
    </row>
    <row r="1263" spans="1:10" x14ac:dyDescent="0.3">
      <c r="A1263" t="str">
        <f>IF(D1263="","",VLOOKUP(D1263,'Source CC List'!B:C,2,FALSE))</f>
        <v/>
      </c>
      <c r="B1263" t="str">
        <f t="shared" si="38"/>
        <v/>
      </c>
      <c r="I1263" t="str">
        <f>IF(D1263="","",VLOOKUP(D1263,'Source CC List'!B:C,2,FALSE))</f>
        <v/>
      </c>
      <c r="J1263" t="str">
        <f t="shared" si="39"/>
        <v/>
      </c>
    </row>
    <row r="1264" spans="1:10" x14ac:dyDescent="0.3">
      <c r="A1264" t="str">
        <f>IF(D1264="","",VLOOKUP(D1264,'Source CC List'!B:C,2,FALSE))</f>
        <v/>
      </c>
      <c r="B1264" t="str">
        <f t="shared" si="38"/>
        <v/>
      </c>
      <c r="I1264" t="str">
        <f>IF(D1264="","",VLOOKUP(D1264,'Source CC List'!B:C,2,FALSE))</f>
        <v/>
      </c>
      <c r="J1264" t="str">
        <f t="shared" si="39"/>
        <v/>
      </c>
    </row>
    <row r="1265" spans="1:10" x14ac:dyDescent="0.3">
      <c r="A1265" t="str">
        <f>IF(D1265="","",VLOOKUP(D1265,'Source CC List'!B:C,2,FALSE))</f>
        <v/>
      </c>
      <c r="B1265" t="str">
        <f t="shared" si="38"/>
        <v/>
      </c>
      <c r="I1265" t="str">
        <f>IF(D1265="","",VLOOKUP(D1265,'Source CC List'!B:C,2,FALSE))</f>
        <v/>
      </c>
      <c r="J1265" t="str">
        <f t="shared" si="39"/>
        <v/>
      </c>
    </row>
    <row r="1266" spans="1:10" x14ac:dyDescent="0.3">
      <c r="A1266" t="str">
        <f>IF(D1266="","",VLOOKUP(D1266,'Source CC List'!B:C,2,FALSE))</f>
        <v/>
      </c>
      <c r="B1266" t="str">
        <f t="shared" si="38"/>
        <v/>
      </c>
      <c r="I1266" t="str">
        <f>IF(D1266="","",VLOOKUP(D1266,'Source CC List'!B:C,2,FALSE))</f>
        <v/>
      </c>
      <c r="J1266" t="str">
        <f t="shared" si="39"/>
        <v/>
      </c>
    </row>
    <row r="1267" spans="1:10" x14ac:dyDescent="0.3">
      <c r="A1267" t="str">
        <f>IF(D1267="","",VLOOKUP(D1267,'Source CC List'!B:C,2,FALSE))</f>
        <v/>
      </c>
      <c r="B1267" t="str">
        <f t="shared" si="38"/>
        <v/>
      </c>
      <c r="I1267" t="str">
        <f>IF(D1267="","",VLOOKUP(D1267,'Source CC List'!B:C,2,FALSE))</f>
        <v/>
      </c>
      <c r="J1267" t="str">
        <f t="shared" si="39"/>
        <v/>
      </c>
    </row>
    <row r="1268" spans="1:10" x14ac:dyDescent="0.3">
      <c r="A1268" t="str">
        <f>IF(D1268="","",VLOOKUP(D1268,'Source CC List'!B:C,2,FALSE))</f>
        <v/>
      </c>
      <c r="B1268" t="str">
        <f t="shared" si="38"/>
        <v/>
      </c>
      <c r="I1268" t="str">
        <f>IF(D1268="","",VLOOKUP(D1268,'Source CC List'!B:C,2,FALSE))</f>
        <v/>
      </c>
      <c r="J1268" t="str">
        <f t="shared" si="39"/>
        <v/>
      </c>
    </row>
    <row r="1269" spans="1:10" x14ac:dyDescent="0.3">
      <c r="A1269" t="str">
        <f>IF(D1269="","",VLOOKUP(D1269,'Source CC List'!B:C,2,FALSE))</f>
        <v/>
      </c>
      <c r="B1269" t="str">
        <f t="shared" si="38"/>
        <v/>
      </c>
      <c r="I1269" t="str">
        <f>IF(D1269="","",VLOOKUP(D1269,'Source CC List'!B:C,2,FALSE))</f>
        <v/>
      </c>
      <c r="J1269" t="str">
        <f t="shared" si="39"/>
        <v/>
      </c>
    </row>
    <row r="1270" spans="1:10" x14ac:dyDescent="0.3">
      <c r="A1270" t="str">
        <f>IF(D1270="","",VLOOKUP(D1270,'Source CC List'!B:C,2,FALSE))</f>
        <v/>
      </c>
      <c r="B1270" t="str">
        <f t="shared" si="38"/>
        <v/>
      </c>
      <c r="I1270" t="str">
        <f>IF(D1270="","",VLOOKUP(D1270,'Source CC List'!B:C,2,FALSE))</f>
        <v/>
      </c>
      <c r="J1270" t="str">
        <f t="shared" si="39"/>
        <v/>
      </c>
    </row>
    <row r="1271" spans="1:10" x14ac:dyDescent="0.3">
      <c r="A1271" t="str">
        <f>IF(D1271="","",VLOOKUP(D1271,'Source CC List'!B:C,2,FALSE))</f>
        <v/>
      </c>
      <c r="B1271" t="str">
        <f t="shared" si="38"/>
        <v/>
      </c>
      <c r="I1271" t="str">
        <f>IF(D1271="","",VLOOKUP(D1271,'Source CC List'!B:C,2,FALSE))</f>
        <v/>
      </c>
      <c r="J1271" t="str">
        <f t="shared" si="39"/>
        <v/>
      </c>
    </row>
    <row r="1272" spans="1:10" x14ac:dyDescent="0.3">
      <c r="A1272" t="str">
        <f>IF(D1272="","",VLOOKUP(D1272,'Source CC List'!B:C,2,FALSE))</f>
        <v/>
      </c>
      <c r="B1272" t="str">
        <f t="shared" si="38"/>
        <v/>
      </c>
      <c r="I1272" t="str">
        <f>IF(D1272="","",VLOOKUP(D1272,'Source CC List'!B:C,2,FALSE))</f>
        <v/>
      </c>
      <c r="J1272" t="str">
        <f t="shared" si="39"/>
        <v/>
      </c>
    </row>
    <row r="1273" spans="1:10" x14ac:dyDescent="0.3">
      <c r="A1273" t="str">
        <f>IF(D1273="","",VLOOKUP(D1273,'Source CC List'!B:C,2,FALSE))</f>
        <v/>
      </c>
      <c r="B1273" t="str">
        <f t="shared" si="38"/>
        <v/>
      </c>
      <c r="I1273" t="str">
        <f>IF(D1273="","",VLOOKUP(D1273,'Source CC List'!B:C,2,FALSE))</f>
        <v/>
      </c>
      <c r="J1273" t="str">
        <f t="shared" si="39"/>
        <v/>
      </c>
    </row>
    <row r="1274" spans="1:10" x14ac:dyDescent="0.3">
      <c r="A1274" t="str">
        <f>IF(D1274="","",VLOOKUP(D1274,'Source CC List'!B:C,2,FALSE))</f>
        <v/>
      </c>
      <c r="B1274" t="str">
        <f t="shared" si="38"/>
        <v/>
      </c>
      <c r="I1274" t="str">
        <f>IF(D1274="","",VLOOKUP(D1274,'Source CC List'!B:C,2,FALSE))</f>
        <v/>
      </c>
      <c r="J1274" t="str">
        <f t="shared" si="39"/>
        <v/>
      </c>
    </row>
    <row r="1275" spans="1:10" x14ac:dyDescent="0.3">
      <c r="A1275" t="str">
        <f>IF(D1275="","",VLOOKUP(D1275,'Source CC List'!B:C,2,FALSE))</f>
        <v/>
      </c>
      <c r="B1275" t="str">
        <f t="shared" si="38"/>
        <v/>
      </c>
      <c r="I1275" t="str">
        <f>IF(D1275="","",VLOOKUP(D1275,'Source CC List'!B:C,2,FALSE))</f>
        <v/>
      </c>
      <c r="J1275" t="str">
        <f t="shared" si="39"/>
        <v/>
      </c>
    </row>
    <row r="1276" spans="1:10" x14ac:dyDescent="0.3">
      <c r="A1276" t="str">
        <f>IF(D1276="","",VLOOKUP(D1276,'Source CC List'!B:C,2,FALSE))</f>
        <v/>
      </c>
      <c r="B1276" t="str">
        <f t="shared" si="38"/>
        <v/>
      </c>
      <c r="I1276" t="str">
        <f>IF(D1276="","",VLOOKUP(D1276,'Source CC List'!B:C,2,FALSE))</f>
        <v/>
      </c>
      <c r="J1276" t="str">
        <f t="shared" si="39"/>
        <v/>
      </c>
    </row>
    <row r="1277" spans="1:10" x14ac:dyDescent="0.3">
      <c r="A1277" t="str">
        <f>IF(D1277="","",VLOOKUP(D1277,'Source CC List'!B:C,2,FALSE))</f>
        <v/>
      </c>
      <c r="B1277" t="str">
        <f t="shared" si="38"/>
        <v/>
      </c>
      <c r="I1277" t="str">
        <f>IF(D1277="","",VLOOKUP(D1277,'Source CC List'!B:C,2,FALSE))</f>
        <v/>
      </c>
      <c r="J1277" t="str">
        <f t="shared" si="39"/>
        <v/>
      </c>
    </row>
    <row r="1278" spans="1:10" x14ac:dyDescent="0.3">
      <c r="A1278" t="str">
        <f>IF(D1278="","",VLOOKUP(D1278,'Source CC List'!B:C,2,FALSE))</f>
        <v/>
      </c>
      <c r="B1278" t="str">
        <f t="shared" si="38"/>
        <v/>
      </c>
      <c r="I1278" t="str">
        <f>IF(D1278="","",VLOOKUP(D1278,'Source CC List'!B:C,2,FALSE))</f>
        <v/>
      </c>
      <c r="J1278" t="str">
        <f t="shared" si="39"/>
        <v/>
      </c>
    </row>
    <row r="1279" spans="1:10" x14ac:dyDescent="0.3">
      <c r="A1279" t="str">
        <f>IF(D1279="","",VLOOKUP(D1279,'Source CC List'!B:C,2,FALSE))</f>
        <v/>
      </c>
      <c r="B1279" t="str">
        <f t="shared" si="38"/>
        <v/>
      </c>
      <c r="I1279" t="str">
        <f>IF(D1279="","",VLOOKUP(D1279,'Source CC List'!B:C,2,FALSE))</f>
        <v/>
      </c>
      <c r="J1279" t="str">
        <f t="shared" si="39"/>
        <v/>
      </c>
    </row>
    <row r="1280" spans="1:10" x14ac:dyDescent="0.3">
      <c r="A1280" t="str">
        <f>IF(D1280="","",VLOOKUP(D1280,'Source CC List'!B:C,2,FALSE))</f>
        <v/>
      </c>
      <c r="B1280" t="str">
        <f t="shared" si="38"/>
        <v/>
      </c>
      <c r="I1280" t="str">
        <f>IF(D1280="","",VLOOKUP(D1280,'Source CC List'!B:C,2,FALSE))</f>
        <v/>
      </c>
      <c r="J1280" t="str">
        <f t="shared" si="39"/>
        <v/>
      </c>
    </row>
    <row r="1281" spans="1:10" x14ac:dyDescent="0.3">
      <c r="A1281" t="str">
        <f>IF(D1281="","",VLOOKUP(D1281,'Source CC List'!B:C,2,FALSE))</f>
        <v/>
      </c>
      <c r="B1281" t="str">
        <f t="shared" si="38"/>
        <v/>
      </c>
      <c r="I1281" t="str">
        <f>IF(D1281="","",VLOOKUP(D1281,'Source CC List'!B:C,2,FALSE))</f>
        <v/>
      </c>
      <c r="J1281" t="str">
        <f t="shared" si="39"/>
        <v/>
      </c>
    </row>
    <row r="1282" spans="1:10" x14ac:dyDescent="0.3">
      <c r="A1282" t="str">
        <f>IF(D1282="","",VLOOKUP(D1282,'Source CC List'!B:C,2,FALSE))</f>
        <v/>
      </c>
      <c r="B1282" t="str">
        <f t="shared" si="38"/>
        <v/>
      </c>
      <c r="I1282" t="str">
        <f>IF(D1282="","",VLOOKUP(D1282,'Source CC List'!B:C,2,FALSE))</f>
        <v/>
      </c>
      <c r="J1282" t="str">
        <f t="shared" si="39"/>
        <v/>
      </c>
    </row>
    <row r="1283" spans="1:10" x14ac:dyDescent="0.3">
      <c r="A1283" t="str">
        <f>IF(D1283="","",VLOOKUP(D1283,'Source CC List'!B:C,2,FALSE))</f>
        <v/>
      </c>
      <c r="B1283" t="str">
        <f t="shared" ref="B1283:B1346" si="40">IF(E1283="","",CONCATENATE(I1283,TEXT(E1283,"0000")))</f>
        <v/>
      </c>
      <c r="I1283" t="str">
        <f>IF(D1283="","",VLOOKUP(D1283,'Source CC List'!B:C,2,FALSE))</f>
        <v/>
      </c>
      <c r="J1283" t="str">
        <f t="shared" ref="J1283:J1346" si="41">IF(D1283="","",CONCATENATE(I1283,TEXT(E1283,"0000")))</f>
        <v/>
      </c>
    </row>
    <row r="1284" spans="1:10" x14ac:dyDescent="0.3">
      <c r="A1284" t="str">
        <f>IF(D1284="","",VLOOKUP(D1284,'Source CC List'!B:C,2,FALSE))</f>
        <v/>
      </c>
      <c r="B1284" t="str">
        <f t="shared" si="40"/>
        <v/>
      </c>
      <c r="I1284" t="str">
        <f>IF(D1284="","",VLOOKUP(D1284,'Source CC List'!B:C,2,FALSE))</f>
        <v/>
      </c>
      <c r="J1284" t="str">
        <f t="shared" si="41"/>
        <v/>
      </c>
    </row>
    <row r="1285" spans="1:10" x14ac:dyDescent="0.3">
      <c r="A1285" t="str">
        <f>IF(D1285="","",VLOOKUP(D1285,'Source CC List'!B:C,2,FALSE))</f>
        <v/>
      </c>
      <c r="B1285" t="str">
        <f t="shared" si="40"/>
        <v/>
      </c>
      <c r="I1285" t="str">
        <f>IF(D1285="","",VLOOKUP(D1285,'Source CC List'!B:C,2,FALSE))</f>
        <v/>
      </c>
      <c r="J1285" t="str">
        <f t="shared" si="41"/>
        <v/>
      </c>
    </row>
    <row r="1286" spans="1:10" x14ac:dyDescent="0.3">
      <c r="A1286" t="str">
        <f>IF(D1286="","",VLOOKUP(D1286,'Source CC List'!B:C,2,FALSE))</f>
        <v/>
      </c>
      <c r="B1286" t="str">
        <f t="shared" si="40"/>
        <v/>
      </c>
      <c r="I1286" t="str">
        <f>IF(D1286="","",VLOOKUP(D1286,'Source CC List'!B:C,2,FALSE))</f>
        <v/>
      </c>
      <c r="J1286" t="str">
        <f t="shared" si="41"/>
        <v/>
      </c>
    </row>
    <row r="1287" spans="1:10" x14ac:dyDescent="0.3">
      <c r="A1287" t="str">
        <f>IF(D1287="","",VLOOKUP(D1287,'Source CC List'!B:C,2,FALSE))</f>
        <v/>
      </c>
      <c r="B1287" t="str">
        <f t="shared" si="40"/>
        <v/>
      </c>
      <c r="I1287" t="str">
        <f>IF(D1287="","",VLOOKUP(D1287,'Source CC List'!B:C,2,FALSE))</f>
        <v/>
      </c>
      <c r="J1287" t="str">
        <f t="shared" si="41"/>
        <v/>
      </c>
    </row>
    <row r="1288" spans="1:10" x14ac:dyDescent="0.3">
      <c r="A1288" t="str">
        <f>IF(D1288="","",VLOOKUP(D1288,'Source CC List'!B:C,2,FALSE))</f>
        <v/>
      </c>
      <c r="B1288" t="str">
        <f t="shared" si="40"/>
        <v/>
      </c>
      <c r="I1288" t="str">
        <f>IF(D1288="","",VLOOKUP(D1288,'Source CC List'!B:C,2,FALSE))</f>
        <v/>
      </c>
      <c r="J1288" t="str">
        <f t="shared" si="41"/>
        <v/>
      </c>
    </row>
    <row r="1289" spans="1:10" x14ac:dyDescent="0.3">
      <c r="A1289" t="str">
        <f>IF(D1289="","",VLOOKUP(D1289,'Source CC List'!B:C,2,FALSE))</f>
        <v/>
      </c>
      <c r="B1289" t="str">
        <f t="shared" si="40"/>
        <v/>
      </c>
      <c r="I1289" t="str">
        <f>IF(D1289="","",VLOOKUP(D1289,'Source CC List'!B:C,2,FALSE))</f>
        <v/>
      </c>
      <c r="J1289" t="str">
        <f t="shared" si="41"/>
        <v/>
      </c>
    </row>
    <row r="1290" spans="1:10" x14ac:dyDescent="0.3">
      <c r="A1290" t="str">
        <f>IF(D1290="","",VLOOKUP(D1290,'Source CC List'!B:C,2,FALSE))</f>
        <v/>
      </c>
      <c r="B1290" t="str">
        <f t="shared" si="40"/>
        <v/>
      </c>
      <c r="I1290" t="str">
        <f>IF(D1290="","",VLOOKUP(D1290,'Source CC List'!B:C,2,FALSE))</f>
        <v/>
      </c>
      <c r="J1290" t="str">
        <f t="shared" si="41"/>
        <v/>
      </c>
    </row>
    <row r="1291" spans="1:10" x14ac:dyDescent="0.3">
      <c r="A1291" t="str">
        <f>IF(D1291="","",VLOOKUP(D1291,'Source CC List'!B:C,2,FALSE))</f>
        <v/>
      </c>
      <c r="B1291" t="str">
        <f t="shared" si="40"/>
        <v/>
      </c>
      <c r="I1291" t="str">
        <f>IF(D1291="","",VLOOKUP(D1291,'Source CC List'!B:C,2,FALSE))</f>
        <v/>
      </c>
      <c r="J1291" t="str">
        <f t="shared" si="41"/>
        <v/>
      </c>
    </row>
    <row r="1292" spans="1:10" x14ac:dyDescent="0.3">
      <c r="A1292" t="str">
        <f>IF(D1292="","",VLOOKUP(D1292,'Source CC List'!B:C,2,FALSE))</f>
        <v/>
      </c>
      <c r="B1292" t="str">
        <f t="shared" si="40"/>
        <v/>
      </c>
      <c r="I1292" t="str">
        <f>IF(D1292="","",VLOOKUP(D1292,'Source CC List'!B:C,2,FALSE))</f>
        <v/>
      </c>
      <c r="J1292" t="str">
        <f t="shared" si="41"/>
        <v/>
      </c>
    </row>
    <row r="1293" spans="1:10" x14ac:dyDescent="0.3">
      <c r="A1293" t="str">
        <f>IF(D1293="","",VLOOKUP(D1293,'Source CC List'!B:C,2,FALSE))</f>
        <v/>
      </c>
      <c r="B1293" t="str">
        <f t="shared" si="40"/>
        <v/>
      </c>
      <c r="I1293" t="str">
        <f>IF(D1293="","",VLOOKUP(D1293,'Source CC List'!B:C,2,FALSE))</f>
        <v/>
      </c>
      <c r="J1293" t="str">
        <f t="shared" si="41"/>
        <v/>
      </c>
    </row>
    <row r="1294" spans="1:10" x14ac:dyDescent="0.3">
      <c r="A1294" t="str">
        <f>IF(D1294="","",VLOOKUP(D1294,'Source CC List'!B:C,2,FALSE))</f>
        <v/>
      </c>
      <c r="B1294" t="str">
        <f t="shared" si="40"/>
        <v/>
      </c>
      <c r="I1294" t="str">
        <f>IF(D1294="","",VLOOKUP(D1294,'Source CC List'!B:C,2,FALSE))</f>
        <v/>
      </c>
      <c r="J1294" t="str">
        <f t="shared" si="41"/>
        <v/>
      </c>
    </row>
    <row r="1295" spans="1:10" x14ac:dyDescent="0.3">
      <c r="A1295" t="str">
        <f>IF(D1295="","",VLOOKUP(D1295,'Source CC List'!B:C,2,FALSE))</f>
        <v/>
      </c>
      <c r="B1295" t="str">
        <f t="shared" si="40"/>
        <v/>
      </c>
      <c r="I1295" t="str">
        <f>IF(D1295="","",VLOOKUP(D1295,'Source CC List'!B:C,2,FALSE))</f>
        <v/>
      </c>
      <c r="J1295" t="str">
        <f t="shared" si="41"/>
        <v/>
      </c>
    </row>
    <row r="1296" spans="1:10" x14ac:dyDescent="0.3">
      <c r="A1296" t="str">
        <f>IF(D1296="","",VLOOKUP(D1296,'Source CC List'!B:C,2,FALSE))</f>
        <v/>
      </c>
      <c r="B1296" t="str">
        <f t="shared" si="40"/>
        <v/>
      </c>
      <c r="I1296" t="str">
        <f>IF(D1296="","",VLOOKUP(D1296,'Source CC List'!B:C,2,FALSE))</f>
        <v/>
      </c>
      <c r="J1296" t="str">
        <f t="shared" si="41"/>
        <v/>
      </c>
    </row>
    <row r="1297" spans="1:10" x14ac:dyDescent="0.3">
      <c r="A1297" t="str">
        <f>IF(D1297="","",VLOOKUP(D1297,'Source CC List'!B:C,2,FALSE))</f>
        <v/>
      </c>
      <c r="B1297" t="str">
        <f t="shared" si="40"/>
        <v/>
      </c>
      <c r="I1297" t="str">
        <f>IF(D1297="","",VLOOKUP(D1297,'Source CC List'!B:C,2,FALSE))</f>
        <v/>
      </c>
      <c r="J1297" t="str">
        <f t="shared" si="41"/>
        <v/>
      </c>
    </row>
    <row r="1298" spans="1:10" x14ac:dyDescent="0.3">
      <c r="A1298" t="str">
        <f>IF(D1298="","",VLOOKUP(D1298,'Source CC List'!B:C,2,FALSE))</f>
        <v/>
      </c>
      <c r="B1298" t="str">
        <f t="shared" si="40"/>
        <v/>
      </c>
      <c r="I1298" t="str">
        <f>IF(D1298="","",VLOOKUP(D1298,'Source CC List'!B:C,2,FALSE))</f>
        <v/>
      </c>
      <c r="J1298" t="str">
        <f t="shared" si="41"/>
        <v/>
      </c>
    </row>
    <row r="1299" spans="1:10" x14ac:dyDescent="0.3">
      <c r="A1299" t="str">
        <f>IF(D1299="","",VLOOKUP(D1299,'Source CC List'!B:C,2,FALSE))</f>
        <v/>
      </c>
      <c r="B1299" t="str">
        <f t="shared" si="40"/>
        <v/>
      </c>
      <c r="I1299" t="str">
        <f>IF(D1299="","",VLOOKUP(D1299,'Source CC List'!B:C,2,FALSE))</f>
        <v/>
      </c>
      <c r="J1299" t="str">
        <f t="shared" si="41"/>
        <v/>
      </c>
    </row>
    <row r="1300" spans="1:10" x14ac:dyDescent="0.3">
      <c r="A1300" t="str">
        <f>IF(D1300="","",VLOOKUP(D1300,'Source CC List'!B:C,2,FALSE))</f>
        <v/>
      </c>
      <c r="B1300" t="str">
        <f t="shared" si="40"/>
        <v/>
      </c>
      <c r="I1300" t="str">
        <f>IF(D1300="","",VLOOKUP(D1300,'Source CC List'!B:C,2,FALSE))</f>
        <v/>
      </c>
      <c r="J1300" t="str">
        <f t="shared" si="41"/>
        <v/>
      </c>
    </row>
    <row r="1301" spans="1:10" x14ac:dyDescent="0.3">
      <c r="A1301" t="str">
        <f>IF(D1301="","",VLOOKUP(D1301,'Source CC List'!B:C,2,FALSE))</f>
        <v/>
      </c>
      <c r="B1301" t="str">
        <f t="shared" si="40"/>
        <v/>
      </c>
      <c r="I1301" t="str">
        <f>IF(D1301="","",VLOOKUP(D1301,'Source CC List'!B:C,2,FALSE))</f>
        <v/>
      </c>
      <c r="J1301" t="str">
        <f t="shared" si="41"/>
        <v/>
      </c>
    </row>
    <row r="1302" spans="1:10" x14ac:dyDescent="0.3">
      <c r="A1302" t="str">
        <f>IF(D1302="","",VLOOKUP(D1302,'Source CC List'!B:C,2,FALSE))</f>
        <v/>
      </c>
      <c r="B1302" t="str">
        <f t="shared" si="40"/>
        <v/>
      </c>
      <c r="I1302" t="str">
        <f>IF(D1302="","",VLOOKUP(D1302,'Source CC List'!B:C,2,FALSE))</f>
        <v/>
      </c>
      <c r="J1302" t="str">
        <f t="shared" si="41"/>
        <v/>
      </c>
    </row>
    <row r="1303" spans="1:10" x14ac:dyDescent="0.3">
      <c r="A1303" t="str">
        <f>IF(D1303="","",VLOOKUP(D1303,'Source CC List'!B:C,2,FALSE))</f>
        <v/>
      </c>
      <c r="B1303" t="str">
        <f t="shared" si="40"/>
        <v/>
      </c>
      <c r="I1303" t="str">
        <f>IF(D1303="","",VLOOKUP(D1303,'Source CC List'!B:C,2,FALSE))</f>
        <v/>
      </c>
      <c r="J1303" t="str">
        <f t="shared" si="41"/>
        <v/>
      </c>
    </row>
    <row r="1304" spans="1:10" x14ac:dyDescent="0.3">
      <c r="A1304" t="str">
        <f>IF(D1304="","",VLOOKUP(D1304,'Source CC List'!B:C,2,FALSE))</f>
        <v/>
      </c>
      <c r="B1304" t="str">
        <f t="shared" si="40"/>
        <v/>
      </c>
      <c r="I1304" t="str">
        <f>IF(D1304="","",VLOOKUP(D1304,'Source CC List'!B:C,2,FALSE))</f>
        <v/>
      </c>
      <c r="J1304" t="str">
        <f t="shared" si="41"/>
        <v/>
      </c>
    </row>
    <row r="1305" spans="1:10" x14ac:dyDescent="0.3">
      <c r="A1305" t="str">
        <f>IF(D1305="","",VLOOKUP(D1305,'Source CC List'!B:C,2,FALSE))</f>
        <v/>
      </c>
      <c r="B1305" t="str">
        <f t="shared" si="40"/>
        <v/>
      </c>
      <c r="I1305" t="str">
        <f>IF(D1305="","",VLOOKUP(D1305,'Source CC List'!B:C,2,FALSE))</f>
        <v/>
      </c>
      <c r="J1305" t="str">
        <f t="shared" si="41"/>
        <v/>
      </c>
    </row>
    <row r="1306" spans="1:10" x14ac:dyDescent="0.3">
      <c r="A1306" t="str">
        <f>IF(D1306="","",VLOOKUP(D1306,'Source CC List'!B:C,2,FALSE))</f>
        <v/>
      </c>
      <c r="B1306" t="str">
        <f t="shared" si="40"/>
        <v/>
      </c>
      <c r="I1306" t="str">
        <f>IF(D1306="","",VLOOKUP(D1306,'Source CC List'!B:C,2,FALSE))</f>
        <v/>
      </c>
      <c r="J1306" t="str">
        <f t="shared" si="41"/>
        <v/>
      </c>
    </row>
    <row r="1307" spans="1:10" x14ac:dyDescent="0.3">
      <c r="A1307" t="str">
        <f>IF(D1307="","",VLOOKUP(D1307,'Source CC List'!B:C,2,FALSE))</f>
        <v/>
      </c>
      <c r="B1307" t="str">
        <f t="shared" si="40"/>
        <v/>
      </c>
      <c r="I1307" t="str">
        <f>IF(D1307="","",VLOOKUP(D1307,'Source CC List'!B:C,2,FALSE))</f>
        <v/>
      </c>
      <c r="J1307" t="str">
        <f t="shared" si="41"/>
        <v/>
      </c>
    </row>
    <row r="1308" spans="1:10" x14ac:dyDescent="0.3">
      <c r="A1308" t="str">
        <f>IF(D1308="","",VLOOKUP(D1308,'Source CC List'!B:C,2,FALSE))</f>
        <v/>
      </c>
      <c r="B1308" t="str">
        <f t="shared" si="40"/>
        <v/>
      </c>
      <c r="I1308" t="str">
        <f>IF(D1308="","",VLOOKUP(D1308,'Source CC List'!B:C,2,FALSE))</f>
        <v/>
      </c>
      <c r="J1308" t="str">
        <f t="shared" si="41"/>
        <v/>
      </c>
    </row>
    <row r="1309" spans="1:10" x14ac:dyDescent="0.3">
      <c r="A1309" t="str">
        <f>IF(D1309="","",VLOOKUP(D1309,'Source CC List'!B:C,2,FALSE))</f>
        <v/>
      </c>
      <c r="B1309" t="str">
        <f t="shared" si="40"/>
        <v/>
      </c>
      <c r="I1309" t="str">
        <f>IF(D1309="","",VLOOKUP(D1309,'Source CC List'!B:C,2,FALSE))</f>
        <v/>
      </c>
      <c r="J1309" t="str">
        <f t="shared" si="41"/>
        <v/>
      </c>
    </row>
    <row r="1310" spans="1:10" x14ac:dyDescent="0.3">
      <c r="A1310" t="str">
        <f>IF(D1310="","",VLOOKUP(D1310,'Source CC List'!B:C,2,FALSE))</f>
        <v/>
      </c>
      <c r="B1310" t="str">
        <f t="shared" si="40"/>
        <v/>
      </c>
      <c r="I1310" t="str">
        <f>IF(D1310="","",VLOOKUP(D1310,'Source CC List'!B:C,2,FALSE))</f>
        <v/>
      </c>
      <c r="J1310" t="str">
        <f t="shared" si="41"/>
        <v/>
      </c>
    </row>
    <row r="1311" spans="1:10" x14ac:dyDescent="0.3">
      <c r="A1311" t="str">
        <f>IF(D1311="","",VLOOKUP(D1311,'Source CC List'!B:C,2,FALSE))</f>
        <v/>
      </c>
      <c r="B1311" t="str">
        <f t="shared" si="40"/>
        <v/>
      </c>
      <c r="I1311" t="str">
        <f>IF(D1311="","",VLOOKUP(D1311,'Source CC List'!B:C,2,FALSE))</f>
        <v/>
      </c>
      <c r="J1311" t="str">
        <f t="shared" si="41"/>
        <v/>
      </c>
    </row>
    <row r="1312" spans="1:10" x14ac:dyDescent="0.3">
      <c r="A1312" t="str">
        <f>IF(D1312="","",VLOOKUP(D1312,'Source CC List'!B:C,2,FALSE))</f>
        <v/>
      </c>
      <c r="B1312" t="str">
        <f t="shared" si="40"/>
        <v/>
      </c>
      <c r="I1312" t="str">
        <f>IF(D1312="","",VLOOKUP(D1312,'Source CC List'!B:C,2,FALSE))</f>
        <v/>
      </c>
      <c r="J1312" t="str">
        <f t="shared" si="41"/>
        <v/>
      </c>
    </row>
    <row r="1313" spans="1:10" x14ac:dyDescent="0.3">
      <c r="A1313" t="str">
        <f>IF(D1313="","",VLOOKUP(D1313,'Source CC List'!B:C,2,FALSE))</f>
        <v/>
      </c>
      <c r="B1313" t="str">
        <f t="shared" si="40"/>
        <v/>
      </c>
      <c r="I1313" t="str">
        <f>IF(D1313="","",VLOOKUP(D1313,'Source CC List'!B:C,2,FALSE))</f>
        <v/>
      </c>
      <c r="J1313" t="str">
        <f t="shared" si="41"/>
        <v/>
      </c>
    </row>
    <row r="1314" spans="1:10" x14ac:dyDescent="0.3">
      <c r="A1314" t="str">
        <f>IF(D1314="","",VLOOKUP(D1314,'Source CC List'!B:C,2,FALSE))</f>
        <v/>
      </c>
      <c r="B1314" t="str">
        <f t="shared" si="40"/>
        <v/>
      </c>
      <c r="I1314" t="str">
        <f>IF(D1314="","",VLOOKUP(D1314,'Source CC List'!B:C,2,FALSE))</f>
        <v/>
      </c>
      <c r="J1314" t="str">
        <f t="shared" si="41"/>
        <v/>
      </c>
    </row>
    <row r="1315" spans="1:10" x14ac:dyDescent="0.3">
      <c r="A1315" t="str">
        <f>IF(D1315="","",VLOOKUP(D1315,'Source CC List'!B:C,2,FALSE))</f>
        <v/>
      </c>
      <c r="B1315" t="str">
        <f t="shared" si="40"/>
        <v/>
      </c>
      <c r="I1315" t="str">
        <f>IF(D1315="","",VLOOKUP(D1315,'Source CC List'!B:C,2,FALSE))</f>
        <v/>
      </c>
      <c r="J1315" t="str">
        <f t="shared" si="41"/>
        <v/>
      </c>
    </row>
    <row r="1316" spans="1:10" x14ac:dyDescent="0.3">
      <c r="A1316" t="str">
        <f>IF(D1316="","",VLOOKUP(D1316,'Source CC List'!B:C,2,FALSE))</f>
        <v/>
      </c>
      <c r="B1316" t="str">
        <f t="shared" si="40"/>
        <v/>
      </c>
      <c r="I1316" t="str">
        <f>IF(D1316="","",VLOOKUP(D1316,'Source CC List'!B:C,2,FALSE))</f>
        <v/>
      </c>
      <c r="J1316" t="str">
        <f t="shared" si="41"/>
        <v/>
      </c>
    </row>
    <row r="1317" spans="1:10" x14ac:dyDescent="0.3">
      <c r="A1317" t="str">
        <f>IF(D1317="","",VLOOKUP(D1317,'Source CC List'!B:C,2,FALSE))</f>
        <v/>
      </c>
      <c r="B1317" t="str">
        <f t="shared" si="40"/>
        <v/>
      </c>
      <c r="I1317" t="str">
        <f>IF(D1317="","",VLOOKUP(D1317,'Source CC List'!B:C,2,FALSE))</f>
        <v/>
      </c>
      <c r="J1317" t="str">
        <f t="shared" si="41"/>
        <v/>
      </c>
    </row>
    <row r="1318" spans="1:10" x14ac:dyDescent="0.3">
      <c r="A1318" t="str">
        <f>IF(D1318="","",VLOOKUP(D1318,'Source CC List'!B:C,2,FALSE))</f>
        <v/>
      </c>
      <c r="B1318" t="str">
        <f t="shared" si="40"/>
        <v/>
      </c>
      <c r="I1318" t="str">
        <f>IF(D1318="","",VLOOKUP(D1318,'Source CC List'!B:C,2,FALSE))</f>
        <v/>
      </c>
      <c r="J1318" t="str">
        <f t="shared" si="41"/>
        <v/>
      </c>
    </row>
    <row r="1319" spans="1:10" x14ac:dyDescent="0.3">
      <c r="A1319" t="str">
        <f>IF(D1319="","",VLOOKUP(D1319,'Source CC List'!B:C,2,FALSE))</f>
        <v/>
      </c>
      <c r="B1319" t="str">
        <f t="shared" si="40"/>
        <v/>
      </c>
      <c r="I1319" t="str">
        <f>IF(D1319="","",VLOOKUP(D1319,'Source CC List'!B:C,2,FALSE))</f>
        <v/>
      </c>
      <c r="J1319" t="str">
        <f t="shared" si="41"/>
        <v/>
      </c>
    </row>
    <row r="1320" spans="1:10" x14ac:dyDescent="0.3">
      <c r="A1320" t="str">
        <f>IF(D1320="","",VLOOKUP(D1320,'Source CC List'!B:C,2,FALSE))</f>
        <v/>
      </c>
      <c r="B1320" t="str">
        <f t="shared" si="40"/>
        <v/>
      </c>
      <c r="I1320" t="str">
        <f>IF(D1320="","",VLOOKUP(D1320,'Source CC List'!B:C,2,FALSE))</f>
        <v/>
      </c>
      <c r="J1320" t="str">
        <f t="shared" si="41"/>
        <v/>
      </c>
    </row>
    <row r="1321" spans="1:10" x14ac:dyDescent="0.3">
      <c r="A1321" t="str">
        <f>IF(D1321="","",VLOOKUP(D1321,'Source CC List'!B:C,2,FALSE))</f>
        <v/>
      </c>
      <c r="B1321" t="str">
        <f t="shared" si="40"/>
        <v/>
      </c>
      <c r="I1321" t="str">
        <f>IF(D1321="","",VLOOKUP(D1321,'Source CC List'!B:C,2,FALSE))</f>
        <v/>
      </c>
      <c r="J1321" t="str">
        <f t="shared" si="41"/>
        <v/>
      </c>
    </row>
    <row r="1322" spans="1:10" x14ac:dyDescent="0.3">
      <c r="A1322" t="str">
        <f>IF(D1322="","",VLOOKUP(D1322,'Source CC List'!B:C,2,FALSE))</f>
        <v/>
      </c>
      <c r="B1322" t="str">
        <f t="shared" si="40"/>
        <v/>
      </c>
      <c r="I1322" t="str">
        <f>IF(D1322="","",VLOOKUP(D1322,'Source CC List'!B:C,2,FALSE))</f>
        <v/>
      </c>
      <c r="J1322" t="str">
        <f t="shared" si="41"/>
        <v/>
      </c>
    </row>
    <row r="1323" spans="1:10" x14ac:dyDescent="0.3">
      <c r="A1323" t="str">
        <f>IF(D1323="","",VLOOKUP(D1323,'Source CC List'!B:C,2,FALSE))</f>
        <v/>
      </c>
      <c r="B1323" t="str">
        <f t="shared" si="40"/>
        <v/>
      </c>
      <c r="I1323" t="str">
        <f>IF(D1323="","",VLOOKUP(D1323,'Source CC List'!B:C,2,FALSE))</f>
        <v/>
      </c>
      <c r="J1323" t="str">
        <f t="shared" si="41"/>
        <v/>
      </c>
    </row>
    <row r="1324" spans="1:10" x14ac:dyDescent="0.3">
      <c r="A1324" t="str">
        <f>IF(D1324="","",VLOOKUP(D1324,'Source CC List'!B:C,2,FALSE))</f>
        <v/>
      </c>
      <c r="B1324" t="str">
        <f t="shared" si="40"/>
        <v/>
      </c>
      <c r="I1324" t="str">
        <f>IF(D1324="","",VLOOKUP(D1324,'Source CC List'!B:C,2,FALSE))</f>
        <v/>
      </c>
      <c r="J1324" t="str">
        <f t="shared" si="41"/>
        <v/>
      </c>
    </row>
    <row r="1325" spans="1:10" x14ac:dyDescent="0.3">
      <c r="A1325" t="str">
        <f>IF(D1325="","",VLOOKUP(D1325,'Source CC List'!B:C,2,FALSE))</f>
        <v/>
      </c>
      <c r="B1325" t="str">
        <f t="shared" si="40"/>
        <v/>
      </c>
      <c r="I1325" t="str">
        <f>IF(D1325="","",VLOOKUP(D1325,'Source CC List'!B:C,2,FALSE))</f>
        <v/>
      </c>
      <c r="J1325" t="str">
        <f t="shared" si="41"/>
        <v/>
      </c>
    </row>
    <row r="1326" spans="1:10" x14ac:dyDescent="0.3">
      <c r="A1326" t="str">
        <f>IF(D1326="","",VLOOKUP(D1326,'Source CC List'!B:C,2,FALSE))</f>
        <v/>
      </c>
      <c r="B1326" t="str">
        <f t="shared" si="40"/>
        <v/>
      </c>
      <c r="I1326" t="str">
        <f>IF(D1326="","",VLOOKUP(D1326,'Source CC List'!B:C,2,FALSE))</f>
        <v/>
      </c>
      <c r="J1326" t="str">
        <f t="shared" si="41"/>
        <v/>
      </c>
    </row>
    <row r="1327" spans="1:10" x14ac:dyDescent="0.3">
      <c r="A1327" t="str">
        <f>IF(D1327="","",VLOOKUP(D1327,'Source CC List'!B:C,2,FALSE))</f>
        <v/>
      </c>
      <c r="B1327" t="str">
        <f t="shared" si="40"/>
        <v/>
      </c>
      <c r="I1327" t="str">
        <f>IF(D1327="","",VLOOKUP(D1327,'Source CC List'!B:C,2,FALSE))</f>
        <v/>
      </c>
      <c r="J1327" t="str">
        <f t="shared" si="41"/>
        <v/>
      </c>
    </row>
    <row r="1328" spans="1:10" x14ac:dyDescent="0.3">
      <c r="A1328" t="str">
        <f>IF(D1328="","",VLOOKUP(D1328,'Source CC List'!B:C,2,FALSE))</f>
        <v/>
      </c>
      <c r="B1328" t="str">
        <f t="shared" si="40"/>
        <v/>
      </c>
      <c r="I1328" t="str">
        <f>IF(D1328="","",VLOOKUP(D1328,'Source CC List'!B:C,2,FALSE))</f>
        <v/>
      </c>
      <c r="J1328" t="str">
        <f t="shared" si="41"/>
        <v/>
      </c>
    </row>
    <row r="1329" spans="1:10" x14ac:dyDescent="0.3">
      <c r="A1329" t="str">
        <f>IF(D1329="","",VLOOKUP(D1329,'Source CC List'!B:C,2,FALSE))</f>
        <v/>
      </c>
      <c r="B1329" t="str">
        <f t="shared" si="40"/>
        <v/>
      </c>
      <c r="I1329" t="str">
        <f>IF(D1329="","",VLOOKUP(D1329,'Source CC List'!B:C,2,FALSE))</f>
        <v/>
      </c>
      <c r="J1329" t="str">
        <f t="shared" si="41"/>
        <v/>
      </c>
    </row>
    <row r="1330" spans="1:10" x14ac:dyDescent="0.3">
      <c r="A1330" t="str">
        <f>IF(D1330="","",VLOOKUP(D1330,'Source CC List'!B:C,2,FALSE))</f>
        <v/>
      </c>
      <c r="B1330" t="str">
        <f t="shared" si="40"/>
        <v/>
      </c>
      <c r="I1330" t="str">
        <f>IF(D1330="","",VLOOKUP(D1330,'Source CC List'!B:C,2,FALSE))</f>
        <v/>
      </c>
      <c r="J1330" t="str">
        <f t="shared" si="41"/>
        <v/>
      </c>
    </row>
    <row r="1331" spans="1:10" x14ac:dyDescent="0.3">
      <c r="A1331" t="str">
        <f>IF(D1331="","",VLOOKUP(D1331,'Source CC List'!B:C,2,FALSE))</f>
        <v/>
      </c>
      <c r="B1331" t="str">
        <f t="shared" si="40"/>
        <v/>
      </c>
      <c r="I1331" t="str">
        <f>IF(D1331="","",VLOOKUP(D1331,'Source CC List'!B:C,2,FALSE))</f>
        <v/>
      </c>
      <c r="J1331" t="str">
        <f t="shared" si="41"/>
        <v/>
      </c>
    </row>
    <row r="1332" spans="1:10" x14ac:dyDescent="0.3">
      <c r="A1332" t="str">
        <f>IF(D1332="","",VLOOKUP(D1332,'Source CC List'!B:C,2,FALSE))</f>
        <v/>
      </c>
      <c r="B1332" t="str">
        <f t="shared" si="40"/>
        <v/>
      </c>
      <c r="I1332" t="str">
        <f>IF(D1332="","",VLOOKUP(D1332,'Source CC List'!B:C,2,FALSE))</f>
        <v/>
      </c>
      <c r="J1332" t="str">
        <f t="shared" si="41"/>
        <v/>
      </c>
    </row>
    <row r="1333" spans="1:10" x14ac:dyDescent="0.3">
      <c r="A1333" t="str">
        <f>IF(D1333="","",VLOOKUP(D1333,'Source CC List'!B:C,2,FALSE))</f>
        <v/>
      </c>
      <c r="B1333" t="str">
        <f t="shared" si="40"/>
        <v/>
      </c>
      <c r="I1333" t="str">
        <f>IF(D1333="","",VLOOKUP(D1333,'Source CC List'!B:C,2,FALSE))</f>
        <v/>
      </c>
      <c r="J1333" t="str">
        <f t="shared" si="41"/>
        <v/>
      </c>
    </row>
    <row r="1334" spans="1:10" x14ac:dyDescent="0.3">
      <c r="A1334" t="str">
        <f>IF(D1334="","",VLOOKUP(D1334,'Source CC List'!B:C,2,FALSE))</f>
        <v/>
      </c>
      <c r="B1334" t="str">
        <f t="shared" si="40"/>
        <v/>
      </c>
      <c r="I1334" t="str">
        <f>IF(D1334="","",VLOOKUP(D1334,'Source CC List'!B:C,2,FALSE))</f>
        <v/>
      </c>
      <c r="J1334" t="str">
        <f t="shared" si="41"/>
        <v/>
      </c>
    </row>
    <row r="1335" spans="1:10" x14ac:dyDescent="0.3">
      <c r="A1335" t="str">
        <f>IF(D1335="","",VLOOKUP(D1335,'Source CC List'!B:C,2,FALSE))</f>
        <v/>
      </c>
      <c r="B1335" t="str">
        <f t="shared" si="40"/>
        <v/>
      </c>
      <c r="I1335" t="str">
        <f>IF(D1335="","",VLOOKUP(D1335,'Source CC List'!B:C,2,FALSE))</f>
        <v/>
      </c>
      <c r="J1335" t="str">
        <f t="shared" si="41"/>
        <v/>
      </c>
    </row>
    <row r="1336" spans="1:10" x14ac:dyDescent="0.3">
      <c r="A1336" t="str">
        <f>IF(D1336="","",VLOOKUP(D1336,'Source CC List'!B:C,2,FALSE))</f>
        <v/>
      </c>
      <c r="B1336" t="str">
        <f t="shared" si="40"/>
        <v/>
      </c>
      <c r="I1336" t="str">
        <f>IF(D1336="","",VLOOKUP(D1336,'Source CC List'!B:C,2,FALSE))</f>
        <v/>
      </c>
      <c r="J1336" t="str">
        <f t="shared" si="41"/>
        <v/>
      </c>
    </row>
    <row r="1337" spans="1:10" x14ac:dyDescent="0.3">
      <c r="A1337" t="str">
        <f>IF(D1337="","",VLOOKUP(D1337,'Source CC List'!B:C,2,FALSE))</f>
        <v/>
      </c>
      <c r="B1337" t="str">
        <f t="shared" si="40"/>
        <v/>
      </c>
      <c r="I1337" t="str">
        <f>IF(D1337="","",VLOOKUP(D1337,'Source CC List'!B:C,2,FALSE))</f>
        <v/>
      </c>
      <c r="J1337" t="str">
        <f t="shared" si="41"/>
        <v/>
      </c>
    </row>
    <row r="1338" spans="1:10" x14ac:dyDescent="0.3">
      <c r="A1338" t="str">
        <f>IF(D1338="","",VLOOKUP(D1338,'Source CC List'!B:C,2,FALSE))</f>
        <v/>
      </c>
      <c r="B1338" t="str">
        <f t="shared" si="40"/>
        <v/>
      </c>
      <c r="I1338" t="str">
        <f>IF(D1338="","",VLOOKUP(D1338,'Source CC List'!B:C,2,FALSE))</f>
        <v/>
      </c>
      <c r="J1338" t="str">
        <f t="shared" si="41"/>
        <v/>
      </c>
    </row>
    <row r="1339" spans="1:10" x14ac:dyDescent="0.3">
      <c r="A1339" t="str">
        <f>IF(D1339="","",VLOOKUP(D1339,'Source CC List'!B:C,2,FALSE))</f>
        <v/>
      </c>
      <c r="B1339" t="str">
        <f t="shared" si="40"/>
        <v/>
      </c>
      <c r="I1339" t="str">
        <f>IF(D1339="","",VLOOKUP(D1339,'Source CC List'!B:C,2,FALSE))</f>
        <v/>
      </c>
      <c r="J1339" t="str">
        <f t="shared" si="41"/>
        <v/>
      </c>
    </row>
    <row r="1340" spans="1:10" x14ac:dyDescent="0.3">
      <c r="A1340" t="str">
        <f>IF(D1340="","",VLOOKUP(D1340,'Source CC List'!B:C,2,FALSE))</f>
        <v/>
      </c>
      <c r="B1340" t="str">
        <f t="shared" si="40"/>
        <v/>
      </c>
      <c r="I1340" t="str">
        <f>IF(D1340="","",VLOOKUP(D1340,'Source CC List'!B:C,2,FALSE))</f>
        <v/>
      </c>
      <c r="J1340" t="str">
        <f t="shared" si="41"/>
        <v/>
      </c>
    </row>
    <row r="1341" spans="1:10" x14ac:dyDescent="0.3">
      <c r="A1341" t="str">
        <f>IF(D1341="","",VLOOKUP(D1341,'Source CC List'!B:C,2,FALSE))</f>
        <v/>
      </c>
      <c r="B1341" t="str">
        <f t="shared" si="40"/>
        <v/>
      </c>
      <c r="I1341" t="str">
        <f>IF(D1341="","",VLOOKUP(D1341,'Source CC List'!B:C,2,FALSE))</f>
        <v/>
      </c>
      <c r="J1341" t="str">
        <f t="shared" si="41"/>
        <v/>
      </c>
    </row>
    <row r="1342" spans="1:10" x14ac:dyDescent="0.3">
      <c r="A1342" t="str">
        <f>IF(D1342="","",VLOOKUP(D1342,'Source CC List'!B:C,2,FALSE))</f>
        <v/>
      </c>
      <c r="B1342" t="str">
        <f t="shared" si="40"/>
        <v/>
      </c>
      <c r="I1342" t="str">
        <f>IF(D1342="","",VLOOKUP(D1342,'Source CC List'!B:C,2,FALSE))</f>
        <v/>
      </c>
      <c r="J1342" t="str">
        <f t="shared" si="41"/>
        <v/>
      </c>
    </row>
    <row r="1343" spans="1:10" x14ac:dyDescent="0.3">
      <c r="A1343" t="str">
        <f>IF(D1343="","",VLOOKUP(D1343,'Source CC List'!B:C,2,FALSE))</f>
        <v/>
      </c>
      <c r="B1343" t="str">
        <f t="shared" si="40"/>
        <v/>
      </c>
      <c r="I1343" t="str">
        <f>IF(D1343="","",VLOOKUP(D1343,'Source CC List'!B:C,2,FALSE))</f>
        <v/>
      </c>
      <c r="J1343" t="str">
        <f t="shared" si="41"/>
        <v/>
      </c>
    </row>
    <row r="1344" spans="1:10" x14ac:dyDescent="0.3">
      <c r="A1344" t="str">
        <f>IF(D1344="","",VLOOKUP(D1344,'Source CC List'!B:C,2,FALSE))</f>
        <v/>
      </c>
      <c r="B1344" t="str">
        <f t="shared" si="40"/>
        <v/>
      </c>
      <c r="I1344" t="str">
        <f>IF(D1344="","",VLOOKUP(D1344,'Source CC List'!B:C,2,FALSE))</f>
        <v/>
      </c>
      <c r="J1344" t="str">
        <f t="shared" si="41"/>
        <v/>
      </c>
    </row>
    <row r="1345" spans="1:10" x14ac:dyDescent="0.3">
      <c r="A1345" t="str">
        <f>IF(D1345="","",VLOOKUP(D1345,'Source CC List'!B:C,2,FALSE))</f>
        <v/>
      </c>
      <c r="B1345" t="str">
        <f t="shared" si="40"/>
        <v/>
      </c>
      <c r="I1345" t="str">
        <f>IF(D1345="","",VLOOKUP(D1345,'Source CC List'!B:C,2,FALSE))</f>
        <v/>
      </c>
      <c r="J1345" t="str">
        <f t="shared" si="41"/>
        <v/>
      </c>
    </row>
    <row r="1346" spans="1:10" x14ac:dyDescent="0.3">
      <c r="A1346" t="str">
        <f>IF(D1346="","",VLOOKUP(D1346,'Source CC List'!B:C,2,FALSE))</f>
        <v/>
      </c>
      <c r="B1346" t="str">
        <f t="shared" si="40"/>
        <v/>
      </c>
      <c r="I1346" t="str">
        <f>IF(D1346="","",VLOOKUP(D1346,'Source CC List'!B:C,2,FALSE))</f>
        <v/>
      </c>
      <c r="J1346" t="str">
        <f t="shared" si="41"/>
        <v/>
      </c>
    </row>
    <row r="1347" spans="1:10" x14ac:dyDescent="0.3">
      <c r="A1347" t="str">
        <f>IF(D1347="","",VLOOKUP(D1347,'Source CC List'!B:C,2,FALSE))</f>
        <v/>
      </c>
      <c r="B1347" t="str">
        <f t="shared" ref="B1347:B1410" si="42">IF(E1347="","",CONCATENATE(I1347,TEXT(E1347,"0000")))</f>
        <v/>
      </c>
      <c r="I1347" t="str">
        <f>IF(D1347="","",VLOOKUP(D1347,'Source CC List'!B:C,2,FALSE))</f>
        <v/>
      </c>
      <c r="J1347" t="str">
        <f t="shared" ref="J1347:J1410" si="43">IF(D1347="","",CONCATENATE(I1347,TEXT(E1347,"0000")))</f>
        <v/>
      </c>
    </row>
    <row r="1348" spans="1:10" x14ac:dyDescent="0.3">
      <c r="A1348" t="str">
        <f>IF(D1348="","",VLOOKUP(D1348,'Source CC List'!B:C,2,FALSE))</f>
        <v/>
      </c>
      <c r="B1348" t="str">
        <f t="shared" si="42"/>
        <v/>
      </c>
      <c r="I1348" t="str">
        <f>IF(D1348="","",VLOOKUP(D1348,'Source CC List'!B:C,2,FALSE))</f>
        <v/>
      </c>
      <c r="J1348" t="str">
        <f t="shared" si="43"/>
        <v/>
      </c>
    </row>
    <row r="1349" spans="1:10" x14ac:dyDescent="0.3">
      <c r="A1349" t="str">
        <f>IF(D1349="","",VLOOKUP(D1349,'Source CC List'!B:C,2,FALSE))</f>
        <v/>
      </c>
      <c r="B1349" t="str">
        <f t="shared" si="42"/>
        <v/>
      </c>
      <c r="I1349" t="str">
        <f>IF(D1349="","",VLOOKUP(D1349,'Source CC List'!B:C,2,FALSE))</f>
        <v/>
      </c>
      <c r="J1349" t="str">
        <f t="shared" si="43"/>
        <v/>
      </c>
    </row>
    <row r="1350" spans="1:10" x14ac:dyDescent="0.3">
      <c r="A1350" t="str">
        <f>IF(D1350="","",VLOOKUP(D1350,'Source CC List'!B:C,2,FALSE))</f>
        <v/>
      </c>
      <c r="B1350" t="str">
        <f t="shared" si="42"/>
        <v/>
      </c>
      <c r="I1350" t="str">
        <f>IF(D1350="","",VLOOKUP(D1350,'Source CC List'!B:C,2,FALSE))</f>
        <v/>
      </c>
      <c r="J1350" t="str">
        <f t="shared" si="43"/>
        <v/>
      </c>
    </row>
    <row r="1351" spans="1:10" x14ac:dyDescent="0.3">
      <c r="A1351" t="str">
        <f>IF(D1351="","",VLOOKUP(D1351,'Source CC List'!B:C,2,FALSE))</f>
        <v/>
      </c>
      <c r="B1351" t="str">
        <f t="shared" si="42"/>
        <v/>
      </c>
      <c r="I1351" t="str">
        <f>IF(D1351="","",VLOOKUP(D1351,'Source CC List'!B:C,2,FALSE))</f>
        <v/>
      </c>
      <c r="J1351" t="str">
        <f t="shared" si="43"/>
        <v/>
      </c>
    </row>
    <row r="1352" spans="1:10" x14ac:dyDescent="0.3">
      <c r="A1352" t="str">
        <f>IF(D1352="","",VLOOKUP(D1352,'Source CC List'!B:C,2,FALSE))</f>
        <v/>
      </c>
      <c r="B1352" t="str">
        <f t="shared" si="42"/>
        <v/>
      </c>
      <c r="I1352" t="str">
        <f>IF(D1352="","",VLOOKUP(D1352,'Source CC List'!B:C,2,FALSE))</f>
        <v/>
      </c>
      <c r="J1352" t="str">
        <f t="shared" si="43"/>
        <v/>
      </c>
    </row>
    <row r="1353" spans="1:10" x14ac:dyDescent="0.3">
      <c r="A1353" t="str">
        <f>IF(D1353="","",VLOOKUP(D1353,'Source CC List'!B:C,2,FALSE))</f>
        <v/>
      </c>
      <c r="B1353" t="str">
        <f t="shared" si="42"/>
        <v/>
      </c>
      <c r="I1353" t="str">
        <f>IF(D1353="","",VLOOKUP(D1353,'Source CC List'!B:C,2,FALSE))</f>
        <v/>
      </c>
      <c r="J1353" t="str">
        <f t="shared" si="43"/>
        <v/>
      </c>
    </row>
    <row r="1354" spans="1:10" x14ac:dyDescent="0.3">
      <c r="A1354" t="str">
        <f>IF(D1354="","",VLOOKUP(D1354,'Source CC List'!B:C,2,FALSE))</f>
        <v/>
      </c>
      <c r="B1354" t="str">
        <f t="shared" si="42"/>
        <v/>
      </c>
      <c r="I1354" t="str">
        <f>IF(D1354="","",VLOOKUP(D1354,'Source CC List'!B:C,2,FALSE))</f>
        <v/>
      </c>
      <c r="J1354" t="str">
        <f t="shared" si="43"/>
        <v/>
      </c>
    </row>
    <row r="1355" spans="1:10" x14ac:dyDescent="0.3">
      <c r="A1355" t="str">
        <f>IF(D1355="","",VLOOKUP(D1355,'Source CC List'!B:C,2,FALSE))</f>
        <v/>
      </c>
      <c r="B1355" t="str">
        <f t="shared" si="42"/>
        <v/>
      </c>
      <c r="I1355" t="str">
        <f>IF(D1355="","",VLOOKUP(D1355,'Source CC List'!B:C,2,FALSE))</f>
        <v/>
      </c>
      <c r="J1355" t="str">
        <f t="shared" si="43"/>
        <v/>
      </c>
    </row>
    <row r="1356" spans="1:10" x14ac:dyDescent="0.3">
      <c r="A1356" t="str">
        <f>IF(D1356="","",VLOOKUP(D1356,'Source CC List'!B:C,2,FALSE))</f>
        <v/>
      </c>
      <c r="B1356" t="str">
        <f t="shared" si="42"/>
        <v/>
      </c>
      <c r="I1356" t="str">
        <f>IF(D1356="","",VLOOKUP(D1356,'Source CC List'!B:C,2,FALSE))</f>
        <v/>
      </c>
      <c r="J1356" t="str">
        <f t="shared" si="43"/>
        <v/>
      </c>
    </row>
    <row r="1357" spans="1:10" x14ac:dyDescent="0.3">
      <c r="A1357" t="str">
        <f>IF(D1357="","",VLOOKUP(D1357,'Source CC List'!B:C,2,FALSE))</f>
        <v/>
      </c>
      <c r="B1357" t="str">
        <f t="shared" si="42"/>
        <v/>
      </c>
      <c r="I1357" t="str">
        <f>IF(D1357="","",VLOOKUP(D1357,'Source CC List'!B:C,2,FALSE))</f>
        <v/>
      </c>
      <c r="J1357" t="str">
        <f t="shared" si="43"/>
        <v/>
      </c>
    </row>
    <row r="1358" spans="1:10" x14ac:dyDescent="0.3">
      <c r="A1358" t="str">
        <f>IF(D1358="","",VLOOKUP(D1358,'Source CC List'!B:C,2,FALSE))</f>
        <v/>
      </c>
      <c r="B1358" t="str">
        <f t="shared" si="42"/>
        <v/>
      </c>
      <c r="I1358" t="str">
        <f>IF(D1358="","",VLOOKUP(D1358,'Source CC List'!B:C,2,FALSE))</f>
        <v/>
      </c>
      <c r="J1358" t="str">
        <f t="shared" si="43"/>
        <v/>
      </c>
    </row>
    <row r="1359" spans="1:10" x14ac:dyDescent="0.3">
      <c r="A1359" t="str">
        <f>IF(D1359="","",VLOOKUP(D1359,'Source CC List'!B:C,2,FALSE))</f>
        <v/>
      </c>
      <c r="B1359" t="str">
        <f t="shared" si="42"/>
        <v/>
      </c>
      <c r="I1359" t="str">
        <f>IF(D1359="","",VLOOKUP(D1359,'Source CC List'!B:C,2,FALSE))</f>
        <v/>
      </c>
      <c r="J1359" t="str">
        <f t="shared" si="43"/>
        <v/>
      </c>
    </row>
    <row r="1360" spans="1:10" x14ac:dyDescent="0.3">
      <c r="A1360" t="str">
        <f>IF(D1360="","",VLOOKUP(D1360,'Source CC List'!B:C,2,FALSE))</f>
        <v/>
      </c>
      <c r="B1360" t="str">
        <f t="shared" si="42"/>
        <v/>
      </c>
      <c r="I1360" t="str">
        <f>IF(D1360="","",VLOOKUP(D1360,'Source CC List'!B:C,2,FALSE))</f>
        <v/>
      </c>
      <c r="J1360" t="str">
        <f t="shared" si="43"/>
        <v/>
      </c>
    </row>
    <row r="1361" spans="1:10" x14ac:dyDescent="0.3">
      <c r="A1361" t="str">
        <f>IF(D1361="","",VLOOKUP(D1361,'Source CC List'!B:C,2,FALSE))</f>
        <v/>
      </c>
      <c r="B1361" t="str">
        <f t="shared" si="42"/>
        <v/>
      </c>
      <c r="I1361" t="str">
        <f>IF(D1361="","",VLOOKUP(D1361,'Source CC List'!B:C,2,FALSE))</f>
        <v/>
      </c>
      <c r="J1361" t="str">
        <f t="shared" si="43"/>
        <v/>
      </c>
    </row>
    <row r="1362" spans="1:10" x14ac:dyDescent="0.3">
      <c r="A1362" t="str">
        <f>IF(D1362="","",VLOOKUP(D1362,'Source CC List'!B:C,2,FALSE))</f>
        <v/>
      </c>
      <c r="B1362" t="str">
        <f t="shared" si="42"/>
        <v/>
      </c>
      <c r="I1362" t="str">
        <f>IF(D1362="","",VLOOKUP(D1362,'Source CC List'!B:C,2,FALSE))</f>
        <v/>
      </c>
      <c r="J1362" t="str">
        <f t="shared" si="43"/>
        <v/>
      </c>
    </row>
    <row r="1363" spans="1:10" x14ac:dyDescent="0.3">
      <c r="A1363" t="str">
        <f>IF(D1363="","",VLOOKUP(D1363,'Source CC List'!B:C,2,FALSE))</f>
        <v/>
      </c>
      <c r="B1363" t="str">
        <f t="shared" si="42"/>
        <v/>
      </c>
      <c r="I1363" t="str">
        <f>IF(D1363="","",VLOOKUP(D1363,'Source CC List'!B:C,2,FALSE))</f>
        <v/>
      </c>
      <c r="J1363" t="str">
        <f t="shared" si="43"/>
        <v/>
      </c>
    </row>
    <row r="1364" spans="1:10" x14ac:dyDescent="0.3">
      <c r="A1364" t="str">
        <f>IF(D1364="","",VLOOKUP(D1364,'Source CC List'!B:C,2,FALSE))</f>
        <v/>
      </c>
      <c r="B1364" t="str">
        <f t="shared" si="42"/>
        <v/>
      </c>
      <c r="I1364" t="str">
        <f>IF(D1364="","",VLOOKUP(D1364,'Source CC List'!B:C,2,FALSE))</f>
        <v/>
      </c>
      <c r="J1364" t="str">
        <f t="shared" si="43"/>
        <v/>
      </c>
    </row>
    <row r="1365" spans="1:10" x14ac:dyDescent="0.3">
      <c r="A1365" t="str">
        <f>IF(D1365="","",VLOOKUP(D1365,'Source CC List'!B:C,2,FALSE))</f>
        <v/>
      </c>
      <c r="B1365" t="str">
        <f t="shared" si="42"/>
        <v/>
      </c>
      <c r="I1365" t="str">
        <f>IF(D1365="","",VLOOKUP(D1365,'Source CC List'!B:C,2,FALSE))</f>
        <v/>
      </c>
      <c r="J1365" t="str">
        <f t="shared" si="43"/>
        <v/>
      </c>
    </row>
    <row r="1366" spans="1:10" x14ac:dyDescent="0.3">
      <c r="A1366" t="str">
        <f>IF(D1366="","",VLOOKUP(D1366,'Source CC List'!B:C,2,FALSE))</f>
        <v/>
      </c>
      <c r="B1366" t="str">
        <f t="shared" si="42"/>
        <v/>
      </c>
      <c r="I1366" t="str">
        <f>IF(D1366="","",VLOOKUP(D1366,'Source CC List'!B:C,2,FALSE))</f>
        <v/>
      </c>
      <c r="J1366" t="str">
        <f t="shared" si="43"/>
        <v/>
      </c>
    </row>
    <row r="1367" spans="1:10" x14ac:dyDescent="0.3">
      <c r="A1367" t="str">
        <f>IF(D1367="","",VLOOKUP(D1367,'Source CC List'!B:C,2,FALSE))</f>
        <v/>
      </c>
      <c r="B1367" t="str">
        <f t="shared" si="42"/>
        <v/>
      </c>
      <c r="I1367" t="str">
        <f>IF(D1367="","",VLOOKUP(D1367,'Source CC List'!B:C,2,FALSE))</f>
        <v/>
      </c>
      <c r="J1367" t="str">
        <f t="shared" si="43"/>
        <v/>
      </c>
    </row>
    <row r="1368" spans="1:10" x14ac:dyDescent="0.3">
      <c r="A1368" t="str">
        <f>IF(D1368="","",VLOOKUP(D1368,'Source CC List'!B:C,2,FALSE))</f>
        <v/>
      </c>
      <c r="B1368" t="str">
        <f t="shared" si="42"/>
        <v/>
      </c>
      <c r="I1368" t="str">
        <f>IF(D1368="","",VLOOKUP(D1368,'Source CC List'!B:C,2,FALSE))</f>
        <v/>
      </c>
      <c r="J1368" t="str">
        <f t="shared" si="43"/>
        <v/>
      </c>
    </row>
    <row r="1369" spans="1:10" x14ac:dyDescent="0.3">
      <c r="A1369" t="str">
        <f>IF(D1369="","",VLOOKUP(D1369,'Source CC List'!B:C,2,FALSE))</f>
        <v/>
      </c>
      <c r="B1369" t="str">
        <f t="shared" si="42"/>
        <v/>
      </c>
      <c r="I1369" t="str">
        <f>IF(D1369="","",VLOOKUP(D1369,'Source CC List'!B:C,2,FALSE))</f>
        <v/>
      </c>
      <c r="J1369" t="str">
        <f t="shared" si="43"/>
        <v/>
      </c>
    </row>
    <row r="1370" spans="1:10" x14ac:dyDescent="0.3">
      <c r="A1370" t="str">
        <f>IF(D1370="","",VLOOKUP(D1370,'Source CC List'!B:C,2,FALSE))</f>
        <v/>
      </c>
      <c r="B1370" t="str">
        <f t="shared" si="42"/>
        <v/>
      </c>
      <c r="I1370" t="str">
        <f>IF(D1370="","",VLOOKUP(D1370,'Source CC List'!B:C,2,FALSE))</f>
        <v/>
      </c>
      <c r="J1370" t="str">
        <f t="shared" si="43"/>
        <v/>
      </c>
    </row>
    <row r="1371" spans="1:10" x14ac:dyDescent="0.3">
      <c r="A1371" t="str">
        <f>IF(D1371="","",VLOOKUP(D1371,'Source CC List'!B:C,2,FALSE))</f>
        <v/>
      </c>
      <c r="B1371" t="str">
        <f t="shared" si="42"/>
        <v/>
      </c>
      <c r="I1371" t="str">
        <f>IF(D1371="","",VLOOKUP(D1371,'Source CC List'!B:C,2,FALSE))</f>
        <v/>
      </c>
      <c r="J1371" t="str">
        <f t="shared" si="43"/>
        <v/>
      </c>
    </row>
    <row r="1372" spans="1:10" x14ac:dyDescent="0.3">
      <c r="A1372" t="str">
        <f>IF(D1372="","",VLOOKUP(D1372,'Source CC List'!B:C,2,FALSE))</f>
        <v/>
      </c>
      <c r="B1372" t="str">
        <f t="shared" si="42"/>
        <v/>
      </c>
      <c r="I1372" t="str">
        <f>IF(D1372="","",VLOOKUP(D1372,'Source CC List'!B:C,2,FALSE))</f>
        <v/>
      </c>
      <c r="J1372" t="str">
        <f t="shared" si="43"/>
        <v/>
      </c>
    </row>
    <row r="1373" spans="1:10" x14ac:dyDescent="0.3">
      <c r="A1373" t="str">
        <f>IF(D1373="","",VLOOKUP(D1373,'Source CC List'!B:C,2,FALSE))</f>
        <v/>
      </c>
      <c r="B1373" t="str">
        <f t="shared" si="42"/>
        <v/>
      </c>
      <c r="I1373" t="str">
        <f>IF(D1373="","",VLOOKUP(D1373,'Source CC List'!B:C,2,FALSE))</f>
        <v/>
      </c>
      <c r="J1373" t="str">
        <f t="shared" si="43"/>
        <v/>
      </c>
    </row>
    <row r="1374" spans="1:10" x14ac:dyDescent="0.3">
      <c r="A1374" t="str">
        <f>IF(D1374="","",VLOOKUP(D1374,'Source CC List'!B:C,2,FALSE))</f>
        <v/>
      </c>
      <c r="B1374" t="str">
        <f t="shared" si="42"/>
        <v/>
      </c>
      <c r="I1374" t="str">
        <f>IF(D1374="","",VLOOKUP(D1374,'Source CC List'!B:C,2,FALSE))</f>
        <v/>
      </c>
      <c r="J1374" t="str">
        <f t="shared" si="43"/>
        <v/>
      </c>
    </row>
    <row r="1375" spans="1:10" x14ac:dyDescent="0.3">
      <c r="A1375" t="str">
        <f>IF(D1375="","",VLOOKUP(D1375,'Source CC List'!B:C,2,FALSE))</f>
        <v/>
      </c>
      <c r="B1375" t="str">
        <f t="shared" si="42"/>
        <v/>
      </c>
      <c r="I1375" t="str">
        <f>IF(D1375="","",VLOOKUP(D1375,'Source CC List'!B:C,2,FALSE))</f>
        <v/>
      </c>
      <c r="J1375" t="str">
        <f t="shared" si="43"/>
        <v/>
      </c>
    </row>
    <row r="1376" spans="1:10" x14ac:dyDescent="0.3">
      <c r="A1376" t="str">
        <f>IF(D1376="","",VLOOKUP(D1376,'Source CC List'!B:C,2,FALSE))</f>
        <v/>
      </c>
      <c r="B1376" t="str">
        <f t="shared" si="42"/>
        <v/>
      </c>
      <c r="I1376" t="str">
        <f>IF(D1376="","",VLOOKUP(D1376,'Source CC List'!B:C,2,FALSE))</f>
        <v/>
      </c>
      <c r="J1376" t="str">
        <f t="shared" si="43"/>
        <v/>
      </c>
    </row>
    <row r="1377" spans="1:10" x14ac:dyDescent="0.3">
      <c r="A1377" t="str">
        <f>IF(D1377="","",VLOOKUP(D1377,'Source CC List'!B:C,2,FALSE))</f>
        <v/>
      </c>
      <c r="B1377" t="str">
        <f t="shared" si="42"/>
        <v/>
      </c>
      <c r="I1377" t="str">
        <f>IF(D1377="","",VLOOKUP(D1377,'Source CC List'!B:C,2,FALSE))</f>
        <v/>
      </c>
      <c r="J1377" t="str">
        <f t="shared" si="43"/>
        <v/>
      </c>
    </row>
    <row r="1378" spans="1:10" x14ac:dyDescent="0.3">
      <c r="A1378" t="str">
        <f>IF(D1378="","",VLOOKUP(D1378,'Source CC List'!B:C,2,FALSE))</f>
        <v/>
      </c>
      <c r="B1378" t="str">
        <f t="shared" si="42"/>
        <v/>
      </c>
      <c r="I1378" t="str">
        <f>IF(D1378="","",VLOOKUP(D1378,'Source CC List'!B:C,2,FALSE))</f>
        <v/>
      </c>
      <c r="J1378" t="str">
        <f t="shared" si="43"/>
        <v/>
      </c>
    </row>
    <row r="1379" spans="1:10" x14ac:dyDescent="0.3">
      <c r="A1379" t="str">
        <f>IF(D1379="","",VLOOKUP(D1379,'Source CC List'!B:C,2,FALSE))</f>
        <v/>
      </c>
      <c r="B1379" t="str">
        <f t="shared" si="42"/>
        <v/>
      </c>
      <c r="I1379" t="str">
        <f>IF(D1379="","",VLOOKUP(D1379,'Source CC List'!B:C,2,FALSE))</f>
        <v/>
      </c>
      <c r="J1379" t="str">
        <f t="shared" si="43"/>
        <v/>
      </c>
    </row>
    <row r="1380" spans="1:10" x14ac:dyDescent="0.3">
      <c r="A1380" t="str">
        <f>IF(D1380="","",VLOOKUP(D1380,'Source CC List'!B:C,2,FALSE))</f>
        <v/>
      </c>
      <c r="B1380" t="str">
        <f t="shared" si="42"/>
        <v/>
      </c>
      <c r="I1380" t="str">
        <f>IF(D1380="","",VLOOKUP(D1380,'Source CC List'!B:C,2,FALSE))</f>
        <v/>
      </c>
      <c r="J1380" t="str">
        <f t="shared" si="43"/>
        <v/>
      </c>
    </row>
    <row r="1381" spans="1:10" x14ac:dyDescent="0.3">
      <c r="A1381" t="str">
        <f>IF(D1381="","",VLOOKUP(D1381,'Source CC List'!B:C,2,FALSE))</f>
        <v/>
      </c>
      <c r="B1381" t="str">
        <f t="shared" si="42"/>
        <v/>
      </c>
      <c r="I1381" t="str">
        <f>IF(D1381="","",VLOOKUP(D1381,'Source CC List'!B:C,2,FALSE))</f>
        <v/>
      </c>
      <c r="J1381" t="str">
        <f t="shared" si="43"/>
        <v/>
      </c>
    </row>
    <row r="1382" spans="1:10" x14ac:dyDescent="0.3">
      <c r="A1382" t="str">
        <f>IF(D1382="","",VLOOKUP(D1382,'Source CC List'!B:C,2,FALSE))</f>
        <v/>
      </c>
      <c r="B1382" t="str">
        <f t="shared" si="42"/>
        <v/>
      </c>
      <c r="I1382" t="str">
        <f>IF(D1382="","",VLOOKUP(D1382,'Source CC List'!B:C,2,FALSE))</f>
        <v/>
      </c>
      <c r="J1382" t="str">
        <f t="shared" si="43"/>
        <v/>
      </c>
    </row>
    <row r="1383" spans="1:10" x14ac:dyDescent="0.3">
      <c r="A1383" t="str">
        <f>IF(D1383="","",VLOOKUP(D1383,'Source CC List'!B:C,2,FALSE))</f>
        <v/>
      </c>
      <c r="B1383" t="str">
        <f t="shared" si="42"/>
        <v/>
      </c>
      <c r="I1383" t="str">
        <f>IF(D1383="","",VLOOKUP(D1383,'Source CC List'!B:C,2,FALSE))</f>
        <v/>
      </c>
      <c r="J1383" t="str">
        <f t="shared" si="43"/>
        <v/>
      </c>
    </row>
    <row r="1384" spans="1:10" x14ac:dyDescent="0.3">
      <c r="A1384" t="str">
        <f>IF(D1384="","",VLOOKUP(D1384,'Source CC List'!B:C,2,FALSE))</f>
        <v/>
      </c>
      <c r="B1384" t="str">
        <f t="shared" si="42"/>
        <v/>
      </c>
      <c r="I1384" t="str">
        <f>IF(D1384="","",VLOOKUP(D1384,'Source CC List'!B:C,2,FALSE))</f>
        <v/>
      </c>
      <c r="J1384" t="str">
        <f t="shared" si="43"/>
        <v/>
      </c>
    </row>
    <row r="1385" spans="1:10" x14ac:dyDescent="0.3">
      <c r="A1385" t="str">
        <f>IF(D1385="","",VLOOKUP(D1385,'Source CC List'!B:C,2,FALSE))</f>
        <v/>
      </c>
      <c r="B1385" t="str">
        <f t="shared" si="42"/>
        <v/>
      </c>
      <c r="I1385" t="str">
        <f>IF(D1385="","",VLOOKUP(D1385,'Source CC List'!B:C,2,FALSE))</f>
        <v/>
      </c>
      <c r="J1385" t="str">
        <f t="shared" si="43"/>
        <v/>
      </c>
    </row>
    <row r="1386" spans="1:10" x14ac:dyDescent="0.3">
      <c r="A1386" t="str">
        <f>IF(D1386="","",VLOOKUP(D1386,'Source CC List'!B:C,2,FALSE))</f>
        <v/>
      </c>
      <c r="B1386" t="str">
        <f t="shared" si="42"/>
        <v/>
      </c>
      <c r="I1386" t="str">
        <f>IF(D1386="","",VLOOKUP(D1386,'Source CC List'!B:C,2,FALSE))</f>
        <v/>
      </c>
      <c r="J1386" t="str">
        <f t="shared" si="43"/>
        <v/>
      </c>
    </row>
    <row r="1387" spans="1:10" x14ac:dyDescent="0.3">
      <c r="A1387" t="str">
        <f>IF(D1387="","",VLOOKUP(D1387,'Source CC List'!B:C,2,FALSE))</f>
        <v/>
      </c>
      <c r="B1387" t="str">
        <f t="shared" si="42"/>
        <v/>
      </c>
      <c r="I1387" t="str">
        <f>IF(D1387="","",VLOOKUP(D1387,'Source CC List'!B:C,2,FALSE))</f>
        <v/>
      </c>
      <c r="J1387" t="str">
        <f t="shared" si="43"/>
        <v/>
      </c>
    </row>
    <row r="1388" spans="1:10" x14ac:dyDescent="0.3">
      <c r="A1388" t="str">
        <f>IF(D1388="","",VLOOKUP(D1388,'Source CC List'!B:C,2,FALSE))</f>
        <v/>
      </c>
      <c r="B1388" t="str">
        <f t="shared" si="42"/>
        <v/>
      </c>
      <c r="I1388" t="str">
        <f>IF(D1388="","",VLOOKUP(D1388,'Source CC List'!B:C,2,FALSE))</f>
        <v/>
      </c>
      <c r="J1388" t="str">
        <f t="shared" si="43"/>
        <v/>
      </c>
    </row>
    <row r="1389" spans="1:10" x14ac:dyDescent="0.3">
      <c r="A1389" t="str">
        <f>IF(D1389="","",VLOOKUP(D1389,'Source CC List'!B:C,2,FALSE))</f>
        <v/>
      </c>
      <c r="B1389" t="str">
        <f t="shared" si="42"/>
        <v/>
      </c>
      <c r="I1389" t="str">
        <f>IF(D1389="","",VLOOKUP(D1389,'Source CC List'!B:C,2,FALSE))</f>
        <v/>
      </c>
      <c r="J1389" t="str">
        <f t="shared" si="43"/>
        <v/>
      </c>
    </row>
    <row r="1390" spans="1:10" x14ac:dyDescent="0.3">
      <c r="A1390" t="str">
        <f>IF(D1390="","",VLOOKUP(D1390,'Source CC List'!B:C,2,FALSE))</f>
        <v/>
      </c>
      <c r="B1390" t="str">
        <f t="shared" si="42"/>
        <v/>
      </c>
      <c r="I1390" t="str">
        <f>IF(D1390="","",VLOOKUP(D1390,'Source CC List'!B:C,2,FALSE))</f>
        <v/>
      </c>
      <c r="J1390" t="str">
        <f t="shared" si="43"/>
        <v/>
      </c>
    </row>
    <row r="1391" spans="1:10" x14ac:dyDescent="0.3">
      <c r="A1391" t="str">
        <f>IF(D1391="","",VLOOKUP(D1391,'Source CC List'!B:C,2,FALSE))</f>
        <v/>
      </c>
      <c r="B1391" t="str">
        <f t="shared" si="42"/>
        <v/>
      </c>
      <c r="I1391" t="str">
        <f>IF(D1391="","",VLOOKUP(D1391,'Source CC List'!B:C,2,FALSE))</f>
        <v/>
      </c>
      <c r="J1391" t="str">
        <f t="shared" si="43"/>
        <v/>
      </c>
    </row>
    <row r="1392" spans="1:10" x14ac:dyDescent="0.3">
      <c r="A1392" t="str">
        <f>IF(D1392="","",VLOOKUP(D1392,'Source CC List'!B:C,2,FALSE))</f>
        <v/>
      </c>
      <c r="B1392" t="str">
        <f t="shared" si="42"/>
        <v/>
      </c>
      <c r="I1392" t="str">
        <f>IF(D1392="","",VLOOKUP(D1392,'Source CC List'!B:C,2,FALSE))</f>
        <v/>
      </c>
      <c r="J1392" t="str">
        <f t="shared" si="43"/>
        <v/>
      </c>
    </row>
    <row r="1393" spans="1:10" x14ac:dyDescent="0.3">
      <c r="A1393" t="str">
        <f>IF(D1393="","",VLOOKUP(D1393,'Source CC List'!B:C,2,FALSE))</f>
        <v/>
      </c>
      <c r="B1393" t="str">
        <f t="shared" si="42"/>
        <v/>
      </c>
      <c r="I1393" t="str">
        <f>IF(D1393="","",VLOOKUP(D1393,'Source CC List'!B:C,2,FALSE))</f>
        <v/>
      </c>
      <c r="J1393" t="str">
        <f t="shared" si="43"/>
        <v/>
      </c>
    </row>
    <row r="1394" spans="1:10" x14ac:dyDescent="0.3">
      <c r="A1394" t="str">
        <f>IF(D1394="","",VLOOKUP(D1394,'Source CC List'!B:C,2,FALSE))</f>
        <v/>
      </c>
      <c r="B1394" t="str">
        <f t="shared" si="42"/>
        <v/>
      </c>
      <c r="I1394" t="str">
        <f>IF(D1394="","",VLOOKUP(D1394,'Source CC List'!B:C,2,FALSE))</f>
        <v/>
      </c>
      <c r="J1394" t="str">
        <f t="shared" si="43"/>
        <v/>
      </c>
    </row>
    <row r="1395" spans="1:10" x14ac:dyDescent="0.3">
      <c r="A1395" t="str">
        <f>IF(D1395="","",VLOOKUP(D1395,'Source CC List'!B:C,2,FALSE))</f>
        <v/>
      </c>
      <c r="B1395" t="str">
        <f t="shared" si="42"/>
        <v/>
      </c>
      <c r="I1395" t="str">
        <f>IF(D1395="","",VLOOKUP(D1395,'Source CC List'!B:C,2,FALSE))</f>
        <v/>
      </c>
      <c r="J1395" t="str">
        <f t="shared" si="43"/>
        <v/>
      </c>
    </row>
    <row r="1396" spans="1:10" x14ac:dyDescent="0.3">
      <c r="A1396" t="str">
        <f>IF(D1396="","",VLOOKUP(D1396,'Source CC List'!B:C,2,FALSE))</f>
        <v/>
      </c>
      <c r="B1396" t="str">
        <f t="shared" si="42"/>
        <v/>
      </c>
      <c r="I1396" t="str">
        <f>IF(D1396="","",VLOOKUP(D1396,'Source CC List'!B:C,2,FALSE))</f>
        <v/>
      </c>
      <c r="J1396" t="str">
        <f t="shared" si="43"/>
        <v/>
      </c>
    </row>
    <row r="1397" spans="1:10" x14ac:dyDescent="0.3">
      <c r="A1397" t="str">
        <f>IF(D1397="","",VLOOKUP(D1397,'Source CC List'!B:C,2,FALSE))</f>
        <v/>
      </c>
      <c r="B1397" t="str">
        <f t="shared" si="42"/>
        <v/>
      </c>
      <c r="I1397" t="str">
        <f>IF(D1397="","",VLOOKUP(D1397,'Source CC List'!B:C,2,FALSE))</f>
        <v/>
      </c>
      <c r="J1397" t="str">
        <f t="shared" si="43"/>
        <v/>
      </c>
    </row>
    <row r="1398" spans="1:10" x14ac:dyDescent="0.3">
      <c r="A1398" t="str">
        <f>IF(D1398="","",VLOOKUP(D1398,'Source CC List'!B:C,2,FALSE))</f>
        <v/>
      </c>
      <c r="B1398" t="str">
        <f t="shared" si="42"/>
        <v/>
      </c>
      <c r="I1398" t="str">
        <f>IF(D1398="","",VLOOKUP(D1398,'Source CC List'!B:C,2,FALSE))</f>
        <v/>
      </c>
      <c r="J1398" t="str">
        <f t="shared" si="43"/>
        <v/>
      </c>
    </row>
    <row r="1399" spans="1:10" x14ac:dyDescent="0.3">
      <c r="A1399" t="str">
        <f>IF(D1399="","",VLOOKUP(D1399,'Source CC List'!B:C,2,FALSE))</f>
        <v/>
      </c>
      <c r="B1399" t="str">
        <f t="shared" si="42"/>
        <v/>
      </c>
      <c r="I1399" t="str">
        <f>IF(D1399="","",VLOOKUP(D1399,'Source CC List'!B:C,2,FALSE))</f>
        <v/>
      </c>
      <c r="J1399" t="str">
        <f t="shared" si="43"/>
        <v/>
      </c>
    </row>
    <row r="1400" spans="1:10" x14ac:dyDescent="0.3">
      <c r="A1400" t="str">
        <f>IF(D1400="","",VLOOKUP(D1400,'Source CC List'!B:C,2,FALSE))</f>
        <v/>
      </c>
      <c r="B1400" t="str">
        <f t="shared" si="42"/>
        <v/>
      </c>
      <c r="I1400" t="str">
        <f>IF(D1400="","",VLOOKUP(D1400,'Source CC List'!B:C,2,FALSE))</f>
        <v/>
      </c>
      <c r="J1400" t="str">
        <f t="shared" si="43"/>
        <v/>
      </c>
    </row>
    <row r="1401" spans="1:10" x14ac:dyDescent="0.3">
      <c r="A1401" t="str">
        <f>IF(D1401="","",VLOOKUP(D1401,'Source CC List'!B:C,2,FALSE))</f>
        <v/>
      </c>
      <c r="B1401" t="str">
        <f t="shared" si="42"/>
        <v/>
      </c>
      <c r="I1401" t="str">
        <f>IF(D1401="","",VLOOKUP(D1401,'Source CC List'!B:C,2,FALSE))</f>
        <v/>
      </c>
      <c r="J1401" t="str">
        <f t="shared" si="43"/>
        <v/>
      </c>
    </row>
    <row r="1402" spans="1:10" x14ac:dyDescent="0.3">
      <c r="A1402" t="str">
        <f>IF(D1402="","",VLOOKUP(D1402,'Source CC List'!B:C,2,FALSE))</f>
        <v/>
      </c>
      <c r="B1402" t="str">
        <f t="shared" si="42"/>
        <v/>
      </c>
      <c r="I1402" t="str">
        <f>IF(D1402="","",VLOOKUP(D1402,'Source CC List'!B:C,2,FALSE))</f>
        <v/>
      </c>
      <c r="J1402" t="str">
        <f t="shared" si="43"/>
        <v/>
      </c>
    </row>
    <row r="1403" spans="1:10" x14ac:dyDescent="0.3">
      <c r="A1403" t="str">
        <f>IF(D1403="","",VLOOKUP(D1403,'Source CC List'!B:C,2,FALSE))</f>
        <v/>
      </c>
      <c r="B1403" t="str">
        <f t="shared" si="42"/>
        <v/>
      </c>
      <c r="I1403" t="str">
        <f>IF(D1403="","",VLOOKUP(D1403,'Source CC List'!B:C,2,FALSE))</f>
        <v/>
      </c>
      <c r="J1403" t="str">
        <f t="shared" si="43"/>
        <v/>
      </c>
    </row>
    <row r="1404" spans="1:10" x14ac:dyDescent="0.3">
      <c r="A1404" t="str">
        <f>IF(D1404="","",VLOOKUP(D1404,'Source CC List'!B:C,2,FALSE))</f>
        <v/>
      </c>
      <c r="B1404" t="str">
        <f t="shared" si="42"/>
        <v/>
      </c>
      <c r="I1404" t="str">
        <f>IF(D1404="","",VLOOKUP(D1404,'Source CC List'!B:C,2,FALSE))</f>
        <v/>
      </c>
      <c r="J1404" t="str">
        <f t="shared" si="43"/>
        <v/>
      </c>
    </row>
    <row r="1405" spans="1:10" x14ac:dyDescent="0.3">
      <c r="A1405" t="str">
        <f>IF(D1405="","",VLOOKUP(D1405,'Source CC List'!B:C,2,FALSE))</f>
        <v/>
      </c>
      <c r="B1405" t="str">
        <f t="shared" si="42"/>
        <v/>
      </c>
      <c r="I1405" t="str">
        <f>IF(D1405="","",VLOOKUP(D1405,'Source CC List'!B:C,2,FALSE))</f>
        <v/>
      </c>
      <c r="J1405" t="str">
        <f t="shared" si="43"/>
        <v/>
      </c>
    </row>
    <row r="1406" spans="1:10" x14ac:dyDescent="0.3">
      <c r="A1406" t="str">
        <f>IF(D1406="","",VLOOKUP(D1406,'Source CC List'!B:C,2,FALSE))</f>
        <v/>
      </c>
      <c r="B1406" t="str">
        <f t="shared" si="42"/>
        <v/>
      </c>
      <c r="I1406" t="str">
        <f>IF(D1406="","",VLOOKUP(D1406,'Source CC List'!B:C,2,FALSE))</f>
        <v/>
      </c>
      <c r="J1406" t="str">
        <f t="shared" si="43"/>
        <v/>
      </c>
    </row>
    <row r="1407" spans="1:10" x14ac:dyDescent="0.3">
      <c r="A1407" t="str">
        <f>IF(D1407="","",VLOOKUP(D1407,'Source CC List'!B:C,2,FALSE))</f>
        <v/>
      </c>
      <c r="B1407" t="str">
        <f t="shared" si="42"/>
        <v/>
      </c>
      <c r="I1407" t="str">
        <f>IF(D1407="","",VLOOKUP(D1407,'Source CC List'!B:C,2,FALSE))</f>
        <v/>
      </c>
      <c r="J1407" t="str">
        <f t="shared" si="43"/>
        <v/>
      </c>
    </row>
    <row r="1408" spans="1:10" x14ac:dyDescent="0.3">
      <c r="A1408" t="str">
        <f>IF(D1408="","",VLOOKUP(D1408,'Source CC List'!B:C,2,FALSE))</f>
        <v/>
      </c>
      <c r="B1408" t="str">
        <f t="shared" si="42"/>
        <v/>
      </c>
      <c r="I1408" t="str">
        <f>IF(D1408="","",VLOOKUP(D1408,'Source CC List'!B:C,2,FALSE))</f>
        <v/>
      </c>
      <c r="J1408" t="str">
        <f t="shared" si="43"/>
        <v/>
      </c>
    </row>
    <row r="1409" spans="1:10" x14ac:dyDescent="0.3">
      <c r="A1409" t="str">
        <f>IF(D1409="","",VLOOKUP(D1409,'Source CC List'!B:C,2,FALSE))</f>
        <v/>
      </c>
      <c r="B1409" t="str">
        <f t="shared" si="42"/>
        <v/>
      </c>
      <c r="I1409" t="str">
        <f>IF(D1409="","",VLOOKUP(D1409,'Source CC List'!B:C,2,FALSE))</f>
        <v/>
      </c>
      <c r="J1409" t="str">
        <f t="shared" si="43"/>
        <v/>
      </c>
    </row>
    <row r="1410" spans="1:10" x14ac:dyDescent="0.3">
      <c r="A1410" t="str">
        <f>IF(D1410="","",VLOOKUP(D1410,'Source CC List'!B:C,2,FALSE))</f>
        <v/>
      </c>
      <c r="B1410" t="str">
        <f t="shared" si="42"/>
        <v/>
      </c>
      <c r="I1410" t="str">
        <f>IF(D1410="","",VLOOKUP(D1410,'Source CC List'!B:C,2,FALSE))</f>
        <v/>
      </c>
      <c r="J1410" t="str">
        <f t="shared" si="43"/>
        <v/>
      </c>
    </row>
    <row r="1411" spans="1:10" x14ac:dyDescent="0.3">
      <c r="A1411" t="str">
        <f>IF(D1411="","",VLOOKUP(D1411,'Source CC List'!B:C,2,FALSE))</f>
        <v/>
      </c>
      <c r="B1411" t="str">
        <f t="shared" ref="B1411:B1474" si="44">IF(E1411="","",CONCATENATE(I1411,TEXT(E1411,"0000")))</f>
        <v/>
      </c>
      <c r="I1411" t="str">
        <f>IF(D1411="","",VLOOKUP(D1411,'Source CC List'!B:C,2,FALSE))</f>
        <v/>
      </c>
      <c r="J1411" t="str">
        <f t="shared" ref="J1411:J1474" si="45">IF(D1411="","",CONCATENATE(I1411,TEXT(E1411,"0000")))</f>
        <v/>
      </c>
    </row>
    <row r="1412" spans="1:10" x14ac:dyDescent="0.3">
      <c r="A1412" t="str">
        <f>IF(D1412="","",VLOOKUP(D1412,'Source CC List'!B:C,2,FALSE))</f>
        <v/>
      </c>
      <c r="B1412" t="str">
        <f t="shared" si="44"/>
        <v/>
      </c>
      <c r="I1412" t="str">
        <f>IF(D1412="","",VLOOKUP(D1412,'Source CC List'!B:C,2,FALSE))</f>
        <v/>
      </c>
      <c r="J1412" t="str">
        <f t="shared" si="45"/>
        <v/>
      </c>
    </row>
    <row r="1413" spans="1:10" x14ac:dyDescent="0.3">
      <c r="A1413" t="str">
        <f>IF(D1413="","",VLOOKUP(D1413,'Source CC List'!B:C,2,FALSE))</f>
        <v/>
      </c>
      <c r="B1413" t="str">
        <f t="shared" si="44"/>
        <v/>
      </c>
      <c r="I1413" t="str">
        <f>IF(D1413="","",VLOOKUP(D1413,'Source CC List'!B:C,2,FALSE))</f>
        <v/>
      </c>
      <c r="J1413" t="str">
        <f t="shared" si="45"/>
        <v/>
      </c>
    </row>
    <row r="1414" spans="1:10" x14ac:dyDescent="0.3">
      <c r="A1414" t="str">
        <f>IF(D1414="","",VLOOKUP(D1414,'Source CC List'!B:C,2,FALSE))</f>
        <v/>
      </c>
      <c r="B1414" t="str">
        <f t="shared" si="44"/>
        <v/>
      </c>
      <c r="I1414" t="str">
        <f>IF(D1414="","",VLOOKUP(D1414,'Source CC List'!B:C,2,FALSE))</f>
        <v/>
      </c>
      <c r="J1414" t="str">
        <f t="shared" si="45"/>
        <v/>
      </c>
    </row>
    <row r="1415" spans="1:10" x14ac:dyDescent="0.3">
      <c r="A1415" t="str">
        <f>IF(D1415="","",VLOOKUP(D1415,'Source CC List'!B:C,2,FALSE))</f>
        <v/>
      </c>
      <c r="B1415" t="str">
        <f t="shared" si="44"/>
        <v/>
      </c>
      <c r="I1415" t="str">
        <f>IF(D1415="","",VLOOKUP(D1415,'Source CC List'!B:C,2,FALSE))</f>
        <v/>
      </c>
      <c r="J1415" t="str">
        <f t="shared" si="45"/>
        <v/>
      </c>
    </row>
    <row r="1416" spans="1:10" x14ac:dyDescent="0.3">
      <c r="A1416" t="str">
        <f>IF(D1416="","",VLOOKUP(D1416,'Source CC List'!B:C,2,FALSE))</f>
        <v/>
      </c>
      <c r="B1416" t="str">
        <f t="shared" si="44"/>
        <v/>
      </c>
      <c r="I1416" t="str">
        <f>IF(D1416="","",VLOOKUP(D1416,'Source CC List'!B:C,2,FALSE))</f>
        <v/>
      </c>
      <c r="J1416" t="str">
        <f t="shared" si="45"/>
        <v/>
      </c>
    </row>
    <row r="1417" spans="1:10" x14ac:dyDescent="0.3">
      <c r="A1417" t="str">
        <f>IF(D1417="","",VLOOKUP(D1417,'Source CC List'!B:C,2,FALSE))</f>
        <v/>
      </c>
      <c r="B1417" t="str">
        <f t="shared" si="44"/>
        <v/>
      </c>
      <c r="I1417" t="str">
        <f>IF(D1417="","",VLOOKUP(D1417,'Source CC List'!B:C,2,FALSE))</f>
        <v/>
      </c>
      <c r="J1417" t="str">
        <f t="shared" si="45"/>
        <v/>
      </c>
    </row>
    <row r="1418" spans="1:10" x14ac:dyDescent="0.3">
      <c r="A1418" t="str">
        <f>IF(D1418="","",VLOOKUP(D1418,'Source CC List'!B:C,2,FALSE))</f>
        <v/>
      </c>
      <c r="B1418" t="str">
        <f t="shared" si="44"/>
        <v/>
      </c>
      <c r="I1418" t="str">
        <f>IF(D1418="","",VLOOKUP(D1418,'Source CC List'!B:C,2,FALSE))</f>
        <v/>
      </c>
      <c r="J1418" t="str">
        <f t="shared" si="45"/>
        <v/>
      </c>
    </row>
    <row r="1419" spans="1:10" x14ac:dyDescent="0.3">
      <c r="A1419" t="str">
        <f>IF(D1419="","",VLOOKUP(D1419,'Source CC List'!B:C,2,FALSE))</f>
        <v/>
      </c>
      <c r="B1419" t="str">
        <f t="shared" si="44"/>
        <v/>
      </c>
      <c r="I1419" t="str">
        <f>IF(D1419="","",VLOOKUP(D1419,'Source CC List'!B:C,2,FALSE))</f>
        <v/>
      </c>
      <c r="J1419" t="str">
        <f t="shared" si="45"/>
        <v/>
      </c>
    </row>
    <row r="1420" spans="1:10" x14ac:dyDescent="0.3">
      <c r="A1420" t="str">
        <f>IF(D1420="","",VLOOKUP(D1420,'Source CC List'!B:C,2,FALSE))</f>
        <v/>
      </c>
      <c r="B1420" t="str">
        <f t="shared" si="44"/>
        <v/>
      </c>
      <c r="I1420" t="str">
        <f>IF(D1420="","",VLOOKUP(D1420,'Source CC List'!B:C,2,FALSE))</f>
        <v/>
      </c>
      <c r="J1420" t="str">
        <f t="shared" si="45"/>
        <v/>
      </c>
    </row>
    <row r="1421" spans="1:10" x14ac:dyDescent="0.3">
      <c r="A1421" t="str">
        <f>IF(D1421="","",VLOOKUP(D1421,'Source CC List'!B:C,2,FALSE))</f>
        <v/>
      </c>
      <c r="B1421" t="str">
        <f t="shared" si="44"/>
        <v/>
      </c>
      <c r="I1421" t="str">
        <f>IF(D1421="","",VLOOKUP(D1421,'Source CC List'!B:C,2,FALSE))</f>
        <v/>
      </c>
      <c r="J1421" t="str">
        <f t="shared" si="45"/>
        <v/>
      </c>
    </row>
    <row r="1422" spans="1:10" x14ac:dyDescent="0.3">
      <c r="A1422" t="str">
        <f>IF(D1422="","",VLOOKUP(D1422,'Source CC List'!B:C,2,FALSE))</f>
        <v/>
      </c>
      <c r="B1422" t="str">
        <f t="shared" si="44"/>
        <v/>
      </c>
      <c r="I1422" t="str">
        <f>IF(D1422="","",VLOOKUP(D1422,'Source CC List'!B:C,2,FALSE))</f>
        <v/>
      </c>
      <c r="J1422" t="str">
        <f t="shared" si="45"/>
        <v/>
      </c>
    </row>
    <row r="1423" spans="1:10" x14ac:dyDescent="0.3">
      <c r="A1423" t="str">
        <f>IF(D1423="","",VLOOKUP(D1423,'Source CC List'!B:C,2,FALSE))</f>
        <v/>
      </c>
      <c r="B1423" t="str">
        <f t="shared" si="44"/>
        <v/>
      </c>
      <c r="I1423" t="str">
        <f>IF(D1423="","",VLOOKUP(D1423,'Source CC List'!B:C,2,FALSE))</f>
        <v/>
      </c>
      <c r="J1423" t="str">
        <f t="shared" si="45"/>
        <v/>
      </c>
    </row>
    <row r="1424" spans="1:10" x14ac:dyDescent="0.3">
      <c r="A1424" t="str">
        <f>IF(D1424="","",VLOOKUP(D1424,'Source CC List'!B:C,2,FALSE))</f>
        <v/>
      </c>
      <c r="B1424" t="str">
        <f t="shared" si="44"/>
        <v/>
      </c>
      <c r="I1424" t="str">
        <f>IF(D1424="","",VLOOKUP(D1424,'Source CC List'!B:C,2,FALSE))</f>
        <v/>
      </c>
      <c r="J1424" t="str">
        <f t="shared" si="45"/>
        <v/>
      </c>
    </row>
    <row r="1425" spans="1:10" x14ac:dyDescent="0.3">
      <c r="A1425" t="str">
        <f>IF(D1425="","",VLOOKUP(D1425,'Source CC List'!B:C,2,FALSE))</f>
        <v/>
      </c>
      <c r="B1425" t="str">
        <f t="shared" si="44"/>
        <v/>
      </c>
      <c r="I1425" t="str">
        <f>IF(D1425="","",VLOOKUP(D1425,'Source CC List'!B:C,2,FALSE))</f>
        <v/>
      </c>
      <c r="J1425" t="str">
        <f t="shared" si="45"/>
        <v/>
      </c>
    </row>
    <row r="1426" spans="1:10" x14ac:dyDescent="0.3">
      <c r="A1426" t="str">
        <f>IF(D1426="","",VLOOKUP(D1426,'Source CC List'!B:C,2,FALSE))</f>
        <v/>
      </c>
      <c r="B1426" t="str">
        <f t="shared" si="44"/>
        <v/>
      </c>
      <c r="I1426" t="str">
        <f>IF(D1426="","",VLOOKUP(D1426,'Source CC List'!B:C,2,FALSE))</f>
        <v/>
      </c>
      <c r="J1426" t="str">
        <f t="shared" si="45"/>
        <v/>
      </c>
    </row>
    <row r="1427" spans="1:10" x14ac:dyDescent="0.3">
      <c r="A1427" t="str">
        <f>IF(D1427="","",VLOOKUP(D1427,'Source CC List'!B:C,2,FALSE))</f>
        <v/>
      </c>
      <c r="B1427" t="str">
        <f t="shared" si="44"/>
        <v/>
      </c>
      <c r="I1427" t="str">
        <f>IF(D1427="","",VLOOKUP(D1427,'Source CC List'!B:C,2,FALSE))</f>
        <v/>
      </c>
      <c r="J1427" t="str">
        <f t="shared" si="45"/>
        <v/>
      </c>
    </row>
    <row r="1428" spans="1:10" x14ac:dyDescent="0.3">
      <c r="A1428" t="str">
        <f>IF(D1428="","",VLOOKUP(D1428,'Source CC List'!B:C,2,FALSE))</f>
        <v/>
      </c>
      <c r="B1428" t="str">
        <f t="shared" si="44"/>
        <v/>
      </c>
      <c r="I1428" t="str">
        <f>IF(D1428="","",VLOOKUP(D1428,'Source CC List'!B:C,2,FALSE))</f>
        <v/>
      </c>
      <c r="J1428" t="str">
        <f t="shared" si="45"/>
        <v/>
      </c>
    </row>
    <row r="1429" spans="1:10" x14ac:dyDescent="0.3">
      <c r="A1429" t="str">
        <f>IF(D1429="","",VLOOKUP(D1429,'Source CC List'!B:C,2,FALSE))</f>
        <v/>
      </c>
      <c r="B1429" t="str">
        <f t="shared" si="44"/>
        <v/>
      </c>
      <c r="I1429" t="str">
        <f>IF(D1429="","",VLOOKUP(D1429,'Source CC List'!B:C,2,FALSE))</f>
        <v/>
      </c>
      <c r="J1429" t="str">
        <f t="shared" si="45"/>
        <v/>
      </c>
    </row>
    <row r="1430" spans="1:10" x14ac:dyDescent="0.3">
      <c r="A1430" t="str">
        <f>IF(D1430="","",VLOOKUP(D1430,'Source CC List'!B:C,2,FALSE))</f>
        <v/>
      </c>
      <c r="B1430" t="str">
        <f t="shared" si="44"/>
        <v/>
      </c>
      <c r="I1430" t="str">
        <f>IF(D1430="","",VLOOKUP(D1430,'Source CC List'!B:C,2,FALSE))</f>
        <v/>
      </c>
      <c r="J1430" t="str">
        <f t="shared" si="45"/>
        <v/>
      </c>
    </row>
    <row r="1431" spans="1:10" x14ac:dyDescent="0.3">
      <c r="A1431" t="str">
        <f>IF(D1431="","",VLOOKUP(D1431,'Source CC List'!B:C,2,FALSE))</f>
        <v/>
      </c>
      <c r="B1431" t="str">
        <f t="shared" si="44"/>
        <v/>
      </c>
      <c r="I1431" t="str">
        <f>IF(D1431="","",VLOOKUP(D1431,'Source CC List'!B:C,2,FALSE))</f>
        <v/>
      </c>
      <c r="J1431" t="str">
        <f t="shared" si="45"/>
        <v/>
      </c>
    </row>
    <row r="1432" spans="1:10" x14ac:dyDescent="0.3">
      <c r="A1432" t="str">
        <f>IF(D1432="","",VLOOKUP(D1432,'Source CC List'!B:C,2,FALSE))</f>
        <v/>
      </c>
      <c r="B1432" t="str">
        <f t="shared" si="44"/>
        <v/>
      </c>
      <c r="I1432" t="str">
        <f>IF(D1432="","",VLOOKUP(D1432,'Source CC List'!B:C,2,FALSE))</f>
        <v/>
      </c>
      <c r="J1432" t="str">
        <f t="shared" si="45"/>
        <v/>
      </c>
    </row>
    <row r="1433" spans="1:10" x14ac:dyDescent="0.3">
      <c r="A1433" t="str">
        <f>IF(D1433="","",VLOOKUP(D1433,'Source CC List'!B:C,2,FALSE))</f>
        <v/>
      </c>
      <c r="B1433" t="str">
        <f t="shared" si="44"/>
        <v/>
      </c>
      <c r="I1433" t="str">
        <f>IF(D1433="","",VLOOKUP(D1433,'Source CC List'!B:C,2,FALSE))</f>
        <v/>
      </c>
      <c r="J1433" t="str">
        <f t="shared" si="45"/>
        <v/>
      </c>
    </row>
    <row r="1434" spans="1:10" x14ac:dyDescent="0.3">
      <c r="A1434" t="str">
        <f>IF(D1434="","",VLOOKUP(D1434,'Source CC List'!B:C,2,FALSE))</f>
        <v/>
      </c>
      <c r="B1434" t="str">
        <f t="shared" si="44"/>
        <v/>
      </c>
      <c r="I1434" t="str">
        <f>IF(D1434="","",VLOOKUP(D1434,'Source CC List'!B:C,2,FALSE))</f>
        <v/>
      </c>
      <c r="J1434" t="str">
        <f t="shared" si="45"/>
        <v/>
      </c>
    </row>
    <row r="1435" spans="1:10" x14ac:dyDescent="0.3">
      <c r="A1435" t="str">
        <f>IF(D1435="","",VLOOKUP(D1435,'Source CC List'!B:C,2,FALSE))</f>
        <v/>
      </c>
      <c r="B1435" t="str">
        <f t="shared" si="44"/>
        <v/>
      </c>
      <c r="I1435" t="str">
        <f>IF(D1435="","",VLOOKUP(D1435,'Source CC List'!B:C,2,FALSE))</f>
        <v/>
      </c>
      <c r="J1435" t="str">
        <f t="shared" si="45"/>
        <v/>
      </c>
    </row>
    <row r="1436" spans="1:10" x14ac:dyDescent="0.3">
      <c r="A1436" t="str">
        <f>IF(D1436="","",VLOOKUP(D1436,'Source CC List'!B:C,2,FALSE))</f>
        <v/>
      </c>
      <c r="B1436" t="str">
        <f t="shared" si="44"/>
        <v/>
      </c>
      <c r="I1436" t="str">
        <f>IF(D1436="","",VLOOKUP(D1436,'Source CC List'!B:C,2,FALSE))</f>
        <v/>
      </c>
      <c r="J1436" t="str">
        <f t="shared" si="45"/>
        <v/>
      </c>
    </row>
    <row r="1437" spans="1:10" x14ac:dyDescent="0.3">
      <c r="A1437" t="str">
        <f>IF(D1437="","",VLOOKUP(D1437,'Source CC List'!B:C,2,FALSE))</f>
        <v/>
      </c>
      <c r="B1437" t="str">
        <f t="shared" si="44"/>
        <v/>
      </c>
      <c r="I1437" t="str">
        <f>IF(D1437="","",VLOOKUP(D1437,'Source CC List'!B:C,2,FALSE))</f>
        <v/>
      </c>
      <c r="J1437" t="str">
        <f t="shared" si="45"/>
        <v/>
      </c>
    </row>
    <row r="1438" spans="1:10" x14ac:dyDescent="0.3">
      <c r="A1438" t="str">
        <f>IF(D1438="","",VLOOKUP(D1438,'Source CC List'!B:C,2,FALSE))</f>
        <v/>
      </c>
      <c r="B1438" t="str">
        <f t="shared" si="44"/>
        <v/>
      </c>
      <c r="I1438" t="str">
        <f>IF(D1438="","",VLOOKUP(D1438,'Source CC List'!B:C,2,FALSE))</f>
        <v/>
      </c>
      <c r="J1438" t="str">
        <f t="shared" si="45"/>
        <v/>
      </c>
    </row>
    <row r="1439" spans="1:10" x14ac:dyDescent="0.3">
      <c r="A1439" t="str">
        <f>IF(D1439="","",VLOOKUP(D1439,'Source CC List'!B:C,2,FALSE))</f>
        <v/>
      </c>
      <c r="B1439" t="str">
        <f t="shared" si="44"/>
        <v/>
      </c>
      <c r="I1439" t="str">
        <f>IF(D1439="","",VLOOKUP(D1439,'Source CC List'!B:C,2,FALSE))</f>
        <v/>
      </c>
      <c r="J1439" t="str">
        <f t="shared" si="45"/>
        <v/>
      </c>
    </row>
    <row r="1440" spans="1:10" x14ac:dyDescent="0.3">
      <c r="A1440" t="str">
        <f>IF(D1440="","",VLOOKUP(D1440,'Source CC List'!B:C,2,FALSE))</f>
        <v/>
      </c>
      <c r="B1440" t="str">
        <f t="shared" si="44"/>
        <v/>
      </c>
      <c r="I1440" t="str">
        <f>IF(D1440="","",VLOOKUP(D1440,'Source CC List'!B:C,2,FALSE))</f>
        <v/>
      </c>
      <c r="J1440" t="str">
        <f t="shared" si="45"/>
        <v/>
      </c>
    </row>
    <row r="1441" spans="1:10" x14ac:dyDescent="0.3">
      <c r="A1441" t="str">
        <f>IF(D1441="","",VLOOKUP(D1441,'Source CC List'!B:C,2,FALSE))</f>
        <v/>
      </c>
      <c r="B1441" t="str">
        <f t="shared" si="44"/>
        <v/>
      </c>
      <c r="I1441" t="str">
        <f>IF(D1441="","",VLOOKUP(D1441,'Source CC List'!B:C,2,FALSE))</f>
        <v/>
      </c>
      <c r="J1441" t="str">
        <f t="shared" si="45"/>
        <v/>
      </c>
    </row>
    <row r="1442" spans="1:10" x14ac:dyDescent="0.3">
      <c r="A1442" t="str">
        <f>IF(D1442="","",VLOOKUP(D1442,'Source CC List'!B:C,2,FALSE))</f>
        <v/>
      </c>
      <c r="B1442" t="str">
        <f t="shared" si="44"/>
        <v/>
      </c>
      <c r="I1442" t="str">
        <f>IF(D1442="","",VLOOKUP(D1442,'Source CC List'!B:C,2,FALSE))</f>
        <v/>
      </c>
      <c r="J1442" t="str">
        <f t="shared" si="45"/>
        <v/>
      </c>
    </row>
    <row r="1443" spans="1:10" x14ac:dyDescent="0.3">
      <c r="A1443" t="str">
        <f>IF(D1443="","",VLOOKUP(D1443,'Source CC List'!B:C,2,FALSE))</f>
        <v/>
      </c>
      <c r="B1443" t="str">
        <f t="shared" si="44"/>
        <v/>
      </c>
      <c r="I1443" t="str">
        <f>IF(D1443="","",VLOOKUP(D1443,'Source CC List'!B:C,2,FALSE))</f>
        <v/>
      </c>
      <c r="J1443" t="str">
        <f t="shared" si="45"/>
        <v/>
      </c>
    </row>
    <row r="1444" spans="1:10" x14ac:dyDescent="0.3">
      <c r="A1444" t="str">
        <f>IF(D1444="","",VLOOKUP(D1444,'Source CC List'!B:C,2,FALSE))</f>
        <v/>
      </c>
      <c r="B1444" t="str">
        <f t="shared" si="44"/>
        <v/>
      </c>
      <c r="I1444" t="str">
        <f>IF(D1444="","",VLOOKUP(D1444,'Source CC List'!B:C,2,FALSE))</f>
        <v/>
      </c>
      <c r="J1444" t="str">
        <f t="shared" si="45"/>
        <v/>
      </c>
    </row>
    <row r="1445" spans="1:10" x14ac:dyDescent="0.3">
      <c r="A1445" t="str">
        <f>IF(D1445="","",VLOOKUP(D1445,'Source CC List'!B:C,2,FALSE))</f>
        <v/>
      </c>
      <c r="B1445" t="str">
        <f t="shared" si="44"/>
        <v/>
      </c>
      <c r="I1445" t="str">
        <f>IF(D1445="","",VLOOKUP(D1445,'Source CC List'!B:C,2,FALSE))</f>
        <v/>
      </c>
      <c r="J1445" t="str">
        <f t="shared" si="45"/>
        <v/>
      </c>
    </row>
    <row r="1446" spans="1:10" x14ac:dyDescent="0.3">
      <c r="A1446" t="str">
        <f>IF(D1446="","",VLOOKUP(D1446,'Source CC List'!B:C,2,FALSE))</f>
        <v/>
      </c>
      <c r="B1446" t="str">
        <f t="shared" si="44"/>
        <v/>
      </c>
      <c r="I1446" t="str">
        <f>IF(D1446="","",VLOOKUP(D1446,'Source CC List'!B:C,2,FALSE))</f>
        <v/>
      </c>
      <c r="J1446" t="str">
        <f t="shared" si="45"/>
        <v/>
      </c>
    </row>
    <row r="1447" spans="1:10" x14ac:dyDescent="0.3">
      <c r="A1447" t="str">
        <f>IF(D1447="","",VLOOKUP(D1447,'Source CC List'!B:C,2,FALSE))</f>
        <v/>
      </c>
      <c r="B1447" t="str">
        <f t="shared" si="44"/>
        <v/>
      </c>
      <c r="I1447" t="str">
        <f>IF(D1447="","",VLOOKUP(D1447,'Source CC List'!B:C,2,FALSE))</f>
        <v/>
      </c>
      <c r="J1447" t="str">
        <f t="shared" si="45"/>
        <v/>
      </c>
    </row>
    <row r="1448" spans="1:10" x14ac:dyDescent="0.3">
      <c r="A1448" t="str">
        <f>IF(D1448="","",VLOOKUP(D1448,'Source CC List'!B:C,2,FALSE))</f>
        <v/>
      </c>
      <c r="B1448" t="str">
        <f t="shared" si="44"/>
        <v/>
      </c>
      <c r="I1448" t="str">
        <f>IF(D1448="","",VLOOKUP(D1448,'Source CC List'!B:C,2,FALSE))</f>
        <v/>
      </c>
      <c r="J1448" t="str">
        <f t="shared" si="45"/>
        <v/>
      </c>
    </row>
    <row r="1449" spans="1:10" x14ac:dyDescent="0.3">
      <c r="A1449" t="str">
        <f>IF(D1449="","",VLOOKUP(D1449,'Source CC List'!B:C,2,FALSE))</f>
        <v/>
      </c>
      <c r="B1449" t="str">
        <f t="shared" si="44"/>
        <v/>
      </c>
      <c r="I1449" t="str">
        <f>IF(D1449="","",VLOOKUP(D1449,'Source CC List'!B:C,2,FALSE))</f>
        <v/>
      </c>
      <c r="J1449" t="str">
        <f t="shared" si="45"/>
        <v/>
      </c>
    </row>
    <row r="1450" spans="1:10" x14ac:dyDescent="0.3">
      <c r="A1450" t="str">
        <f>IF(D1450="","",VLOOKUP(D1450,'Source CC List'!B:C,2,FALSE))</f>
        <v/>
      </c>
      <c r="B1450" t="str">
        <f t="shared" si="44"/>
        <v/>
      </c>
      <c r="I1450" t="str">
        <f>IF(D1450="","",VLOOKUP(D1450,'Source CC List'!B:C,2,FALSE))</f>
        <v/>
      </c>
      <c r="J1450" t="str">
        <f t="shared" si="45"/>
        <v/>
      </c>
    </row>
    <row r="1451" spans="1:10" x14ac:dyDescent="0.3">
      <c r="A1451" t="str">
        <f>IF(D1451="","",VLOOKUP(D1451,'Source CC List'!B:C,2,FALSE))</f>
        <v/>
      </c>
      <c r="B1451" t="str">
        <f t="shared" si="44"/>
        <v/>
      </c>
      <c r="I1451" t="str">
        <f>IF(D1451="","",VLOOKUP(D1451,'Source CC List'!B:C,2,FALSE))</f>
        <v/>
      </c>
      <c r="J1451" t="str">
        <f t="shared" si="45"/>
        <v/>
      </c>
    </row>
    <row r="1452" spans="1:10" x14ac:dyDescent="0.3">
      <c r="A1452" t="str">
        <f>IF(D1452="","",VLOOKUP(D1452,'Source CC List'!B:C,2,FALSE))</f>
        <v/>
      </c>
      <c r="B1452" t="str">
        <f t="shared" si="44"/>
        <v/>
      </c>
      <c r="I1452" t="str">
        <f>IF(D1452="","",VLOOKUP(D1452,'Source CC List'!B:C,2,FALSE))</f>
        <v/>
      </c>
      <c r="J1452" t="str">
        <f t="shared" si="45"/>
        <v/>
      </c>
    </row>
    <row r="1453" spans="1:10" x14ac:dyDescent="0.3">
      <c r="A1453" t="str">
        <f>IF(D1453="","",VLOOKUP(D1453,'Source CC List'!B:C,2,FALSE))</f>
        <v/>
      </c>
      <c r="B1453" t="str">
        <f t="shared" si="44"/>
        <v/>
      </c>
      <c r="I1453" t="str">
        <f>IF(D1453="","",VLOOKUP(D1453,'Source CC List'!B:C,2,FALSE))</f>
        <v/>
      </c>
      <c r="J1453" t="str">
        <f t="shared" si="45"/>
        <v/>
      </c>
    </row>
    <row r="1454" spans="1:10" x14ac:dyDescent="0.3">
      <c r="A1454" t="str">
        <f>IF(D1454="","",VLOOKUP(D1454,'Source CC List'!B:C,2,FALSE))</f>
        <v/>
      </c>
      <c r="B1454" t="str">
        <f t="shared" si="44"/>
        <v/>
      </c>
      <c r="I1454" t="str">
        <f>IF(D1454="","",VLOOKUP(D1454,'Source CC List'!B:C,2,FALSE))</f>
        <v/>
      </c>
      <c r="J1454" t="str">
        <f t="shared" si="45"/>
        <v/>
      </c>
    </row>
    <row r="1455" spans="1:10" x14ac:dyDescent="0.3">
      <c r="A1455" t="str">
        <f>IF(D1455="","",VLOOKUP(D1455,'Source CC List'!B:C,2,FALSE))</f>
        <v/>
      </c>
      <c r="B1455" t="str">
        <f t="shared" si="44"/>
        <v/>
      </c>
      <c r="I1455" t="str">
        <f>IF(D1455="","",VLOOKUP(D1455,'Source CC List'!B:C,2,FALSE))</f>
        <v/>
      </c>
      <c r="J1455" t="str">
        <f t="shared" si="45"/>
        <v/>
      </c>
    </row>
    <row r="1456" spans="1:10" x14ac:dyDescent="0.3">
      <c r="A1456" t="str">
        <f>IF(D1456="","",VLOOKUP(D1456,'Source CC List'!B:C,2,FALSE))</f>
        <v/>
      </c>
      <c r="B1456" t="str">
        <f t="shared" si="44"/>
        <v/>
      </c>
      <c r="I1456" t="str">
        <f>IF(D1456="","",VLOOKUP(D1456,'Source CC List'!B:C,2,FALSE))</f>
        <v/>
      </c>
      <c r="J1456" t="str">
        <f t="shared" si="45"/>
        <v/>
      </c>
    </row>
    <row r="1457" spans="1:10" x14ac:dyDescent="0.3">
      <c r="A1457" t="str">
        <f>IF(D1457="","",VLOOKUP(D1457,'Source CC List'!B:C,2,FALSE))</f>
        <v/>
      </c>
      <c r="B1457" t="str">
        <f t="shared" si="44"/>
        <v/>
      </c>
      <c r="I1457" t="str">
        <f>IF(D1457="","",VLOOKUP(D1457,'Source CC List'!B:C,2,FALSE))</f>
        <v/>
      </c>
      <c r="J1457" t="str">
        <f t="shared" si="45"/>
        <v/>
      </c>
    </row>
    <row r="1458" spans="1:10" x14ac:dyDescent="0.3">
      <c r="A1458" t="str">
        <f>IF(D1458="","",VLOOKUP(D1458,'Source CC List'!B:C,2,FALSE))</f>
        <v/>
      </c>
      <c r="B1458" t="str">
        <f t="shared" si="44"/>
        <v/>
      </c>
      <c r="I1458" t="str">
        <f>IF(D1458="","",VLOOKUP(D1458,'Source CC List'!B:C,2,FALSE))</f>
        <v/>
      </c>
      <c r="J1458" t="str">
        <f t="shared" si="45"/>
        <v/>
      </c>
    </row>
    <row r="1459" spans="1:10" x14ac:dyDescent="0.3">
      <c r="A1459" t="str">
        <f>IF(D1459="","",VLOOKUP(D1459,'Source CC List'!B:C,2,FALSE))</f>
        <v/>
      </c>
      <c r="B1459" t="str">
        <f t="shared" si="44"/>
        <v/>
      </c>
      <c r="I1459" t="str">
        <f>IF(D1459="","",VLOOKUP(D1459,'Source CC List'!B:C,2,FALSE))</f>
        <v/>
      </c>
      <c r="J1459" t="str">
        <f t="shared" si="45"/>
        <v/>
      </c>
    </row>
    <row r="1460" spans="1:10" x14ac:dyDescent="0.3">
      <c r="A1460" t="str">
        <f>IF(D1460="","",VLOOKUP(D1460,'Source CC List'!B:C,2,FALSE))</f>
        <v/>
      </c>
      <c r="B1460" t="str">
        <f t="shared" si="44"/>
        <v/>
      </c>
      <c r="I1460" t="str">
        <f>IF(D1460="","",VLOOKUP(D1460,'Source CC List'!B:C,2,FALSE))</f>
        <v/>
      </c>
      <c r="J1460" t="str">
        <f t="shared" si="45"/>
        <v/>
      </c>
    </row>
    <row r="1461" spans="1:10" x14ac:dyDescent="0.3">
      <c r="A1461" t="str">
        <f>IF(D1461="","",VLOOKUP(D1461,'Source CC List'!B:C,2,FALSE))</f>
        <v/>
      </c>
      <c r="B1461" t="str">
        <f t="shared" si="44"/>
        <v/>
      </c>
      <c r="I1461" t="str">
        <f>IF(D1461="","",VLOOKUP(D1461,'Source CC List'!B:C,2,FALSE))</f>
        <v/>
      </c>
      <c r="J1461" t="str">
        <f t="shared" si="45"/>
        <v/>
      </c>
    </row>
    <row r="1462" spans="1:10" x14ac:dyDescent="0.3">
      <c r="A1462" t="str">
        <f>IF(D1462="","",VLOOKUP(D1462,'Source CC List'!B:C,2,FALSE))</f>
        <v/>
      </c>
      <c r="B1462" t="str">
        <f t="shared" si="44"/>
        <v/>
      </c>
      <c r="I1462" t="str">
        <f>IF(D1462="","",VLOOKUP(D1462,'Source CC List'!B:C,2,FALSE))</f>
        <v/>
      </c>
      <c r="J1462" t="str">
        <f t="shared" si="45"/>
        <v/>
      </c>
    </row>
    <row r="1463" spans="1:10" x14ac:dyDescent="0.3">
      <c r="A1463" t="str">
        <f>IF(D1463="","",VLOOKUP(D1463,'Source CC List'!B:C,2,FALSE))</f>
        <v/>
      </c>
      <c r="B1463" t="str">
        <f t="shared" si="44"/>
        <v/>
      </c>
      <c r="I1463" t="str">
        <f>IF(D1463="","",VLOOKUP(D1463,'Source CC List'!B:C,2,FALSE))</f>
        <v/>
      </c>
      <c r="J1463" t="str">
        <f t="shared" si="45"/>
        <v/>
      </c>
    </row>
    <row r="1464" spans="1:10" x14ac:dyDescent="0.3">
      <c r="A1464" t="str">
        <f>IF(D1464="","",VLOOKUP(D1464,'Source CC List'!B:C,2,FALSE))</f>
        <v/>
      </c>
      <c r="B1464" t="str">
        <f t="shared" si="44"/>
        <v/>
      </c>
      <c r="I1464" t="str">
        <f>IF(D1464="","",VLOOKUP(D1464,'Source CC List'!B:C,2,FALSE))</f>
        <v/>
      </c>
      <c r="J1464" t="str">
        <f t="shared" si="45"/>
        <v/>
      </c>
    </row>
    <row r="1465" spans="1:10" x14ac:dyDescent="0.3">
      <c r="A1465" t="str">
        <f>IF(D1465="","",VLOOKUP(D1465,'Source CC List'!B:C,2,FALSE))</f>
        <v/>
      </c>
      <c r="B1465" t="str">
        <f t="shared" si="44"/>
        <v/>
      </c>
      <c r="I1465" t="str">
        <f>IF(D1465="","",VLOOKUP(D1465,'Source CC List'!B:C,2,FALSE))</f>
        <v/>
      </c>
      <c r="J1465" t="str">
        <f t="shared" si="45"/>
        <v/>
      </c>
    </row>
    <row r="1466" spans="1:10" x14ac:dyDescent="0.3">
      <c r="A1466" t="str">
        <f>IF(D1466="","",VLOOKUP(D1466,'Source CC List'!B:C,2,FALSE))</f>
        <v/>
      </c>
      <c r="B1466" t="str">
        <f t="shared" si="44"/>
        <v/>
      </c>
      <c r="I1466" t="str">
        <f>IF(D1466="","",VLOOKUP(D1466,'Source CC List'!B:C,2,FALSE))</f>
        <v/>
      </c>
      <c r="J1466" t="str">
        <f t="shared" si="45"/>
        <v/>
      </c>
    </row>
    <row r="1467" spans="1:10" x14ac:dyDescent="0.3">
      <c r="A1467" t="str">
        <f>IF(D1467="","",VLOOKUP(D1467,'Source CC List'!B:C,2,FALSE))</f>
        <v/>
      </c>
      <c r="B1467" t="str">
        <f t="shared" si="44"/>
        <v/>
      </c>
      <c r="I1467" t="str">
        <f>IF(D1467="","",VLOOKUP(D1467,'Source CC List'!B:C,2,FALSE))</f>
        <v/>
      </c>
      <c r="J1467" t="str">
        <f t="shared" si="45"/>
        <v/>
      </c>
    </row>
    <row r="1468" spans="1:10" x14ac:dyDescent="0.3">
      <c r="A1468" t="str">
        <f>IF(D1468="","",VLOOKUP(D1468,'Source CC List'!B:C,2,FALSE))</f>
        <v/>
      </c>
      <c r="B1468" t="str">
        <f t="shared" si="44"/>
        <v/>
      </c>
      <c r="I1468" t="str">
        <f>IF(D1468="","",VLOOKUP(D1468,'Source CC List'!B:C,2,FALSE))</f>
        <v/>
      </c>
      <c r="J1468" t="str">
        <f t="shared" si="45"/>
        <v/>
      </c>
    </row>
    <row r="1469" spans="1:10" x14ac:dyDescent="0.3">
      <c r="A1469" t="str">
        <f>IF(D1469="","",VLOOKUP(D1469,'Source CC List'!B:C,2,FALSE))</f>
        <v/>
      </c>
      <c r="B1469" t="str">
        <f t="shared" si="44"/>
        <v/>
      </c>
      <c r="I1469" t="str">
        <f>IF(D1469="","",VLOOKUP(D1469,'Source CC List'!B:C,2,FALSE))</f>
        <v/>
      </c>
      <c r="J1469" t="str">
        <f t="shared" si="45"/>
        <v/>
      </c>
    </row>
    <row r="1470" spans="1:10" x14ac:dyDescent="0.3">
      <c r="A1470" t="str">
        <f>IF(D1470="","",VLOOKUP(D1470,'Source CC List'!B:C,2,FALSE))</f>
        <v/>
      </c>
      <c r="B1470" t="str">
        <f t="shared" si="44"/>
        <v/>
      </c>
      <c r="I1470" t="str">
        <f>IF(D1470="","",VLOOKUP(D1470,'Source CC List'!B:C,2,FALSE))</f>
        <v/>
      </c>
      <c r="J1470" t="str">
        <f t="shared" si="45"/>
        <v/>
      </c>
    </row>
    <row r="1471" spans="1:10" x14ac:dyDescent="0.3">
      <c r="A1471" t="str">
        <f>IF(D1471="","",VLOOKUP(D1471,'Source CC List'!B:C,2,FALSE))</f>
        <v/>
      </c>
      <c r="B1471" t="str">
        <f t="shared" si="44"/>
        <v/>
      </c>
      <c r="I1471" t="str">
        <f>IF(D1471="","",VLOOKUP(D1471,'Source CC List'!B:C,2,FALSE))</f>
        <v/>
      </c>
      <c r="J1471" t="str">
        <f t="shared" si="45"/>
        <v/>
      </c>
    </row>
    <row r="1472" spans="1:10" x14ac:dyDescent="0.3">
      <c r="A1472" t="str">
        <f>IF(D1472="","",VLOOKUP(D1472,'Source CC List'!B:C,2,FALSE))</f>
        <v/>
      </c>
      <c r="B1472" t="str">
        <f t="shared" si="44"/>
        <v/>
      </c>
      <c r="I1472" t="str">
        <f>IF(D1472="","",VLOOKUP(D1472,'Source CC List'!B:C,2,FALSE))</f>
        <v/>
      </c>
      <c r="J1472" t="str">
        <f t="shared" si="45"/>
        <v/>
      </c>
    </row>
    <row r="1473" spans="1:10" x14ac:dyDescent="0.3">
      <c r="A1473" t="str">
        <f>IF(D1473="","",VLOOKUP(D1473,'Source CC List'!B:C,2,FALSE))</f>
        <v/>
      </c>
      <c r="B1473" t="str">
        <f t="shared" si="44"/>
        <v/>
      </c>
      <c r="I1473" t="str">
        <f>IF(D1473="","",VLOOKUP(D1473,'Source CC List'!B:C,2,FALSE))</f>
        <v/>
      </c>
      <c r="J1473" t="str">
        <f t="shared" si="45"/>
        <v/>
      </c>
    </row>
    <row r="1474" spans="1:10" x14ac:dyDescent="0.3">
      <c r="A1474" t="str">
        <f>IF(D1474="","",VLOOKUP(D1474,'Source CC List'!B:C,2,FALSE))</f>
        <v/>
      </c>
      <c r="B1474" t="str">
        <f t="shared" si="44"/>
        <v/>
      </c>
      <c r="I1474" t="str">
        <f>IF(D1474="","",VLOOKUP(D1474,'Source CC List'!B:C,2,FALSE))</f>
        <v/>
      </c>
      <c r="J1474" t="str">
        <f t="shared" si="45"/>
        <v/>
      </c>
    </row>
    <row r="1475" spans="1:10" x14ac:dyDescent="0.3">
      <c r="A1475" t="str">
        <f>IF(D1475="","",VLOOKUP(D1475,'Source CC List'!B:C,2,FALSE))</f>
        <v/>
      </c>
      <c r="B1475" t="str">
        <f t="shared" ref="B1475:B1538" si="46">IF(E1475="","",CONCATENATE(I1475,TEXT(E1475,"0000")))</f>
        <v/>
      </c>
      <c r="I1475" t="str">
        <f>IF(D1475="","",VLOOKUP(D1475,'Source CC List'!B:C,2,FALSE))</f>
        <v/>
      </c>
      <c r="J1475" t="str">
        <f t="shared" ref="J1475:J1538" si="47">IF(D1475="","",CONCATENATE(I1475,TEXT(E1475,"0000")))</f>
        <v/>
      </c>
    </row>
    <row r="1476" spans="1:10" x14ac:dyDescent="0.3">
      <c r="A1476" t="str">
        <f>IF(D1476="","",VLOOKUP(D1476,'Source CC List'!B:C,2,FALSE))</f>
        <v/>
      </c>
      <c r="B1476" t="str">
        <f t="shared" si="46"/>
        <v/>
      </c>
      <c r="I1476" t="str">
        <f>IF(D1476="","",VLOOKUP(D1476,'Source CC List'!B:C,2,FALSE))</f>
        <v/>
      </c>
      <c r="J1476" t="str">
        <f t="shared" si="47"/>
        <v/>
      </c>
    </row>
    <row r="1477" spans="1:10" x14ac:dyDescent="0.3">
      <c r="A1477" t="str">
        <f>IF(D1477="","",VLOOKUP(D1477,'Source CC List'!B:C,2,FALSE))</f>
        <v/>
      </c>
      <c r="B1477" t="str">
        <f t="shared" si="46"/>
        <v/>
      </c>
      <c r="I1477" t="str">
        <f>IF(D1477="","",VLOOKUP(D1477,'Source CC List'!B:C,2,FALSE))</f>
        <v/>
      </c>
      <c r="J1477" t="str">
        <f t="shared" si="47"/>
        <v/>
      </c>
    </row>
    <row r="1478" spans="1:10" x14ac:dyDescent="0.3">
      <c r="A1478" t="str">
        <f>IF(D1478="","",VLOOKUP(D1478,'Source CC List'!B:C,2,FALSE))</f>
        <v/>
      </c>
      <c r="B1478" t="str">
        <f t="shared" si="46"/>
        <v/>
      </c>
      <c r="I1478" t="str">
        <f>IF(D1478="","",VLOOKUP(D1478,'Source CC List'!B:C,2,FALSE))</f>
        <v/>
      </c>
      <c r="J1478" t="str">
        <f t="shared" si="47"/>
        <v/>
      </c>
    </row>
    <row r="1479" spans="1:10" x14ac:dyDescent="0.3">
      <c r="A1479" t="str">
        <f>IF(D1479="","",VLOOKUP(D1479,'Source CC List'!B:C,2,FALSE))</f>
        <v/>
      </c>
      <c r="B1479" t="str">
        <f t="shared" si="46"/>
        <v/>
      </c>
      <c r="I1479" t="str">
        <f>IF(D1479="","",VLOOKUP(D1479,'Source CC List'!B:C,2,FALSE))</f>
        <v/>
      </c>
      <c r="J1479" t="str">
        <f t="shared" si="47"/>
        <v/>
      </c>
    </row>
    <row r="1480" spans="1:10" x14ac:dyDescent="0.3">
      <c r="A1480" t="str">
        <f>IF(D1480="","",VLOOKUP(D1480,'Source CC List'!B:C,2,FALSE))</f>
        <v/>
      </c>
      <c r="B1480" t="str">
        <f t="shared" si="46"/>
        <v/>
      </c>
      <c r="I1480" t="str">
        <f>IF(D1480="","",VLOOKUP(D1480,'Source CC List'!B:C,2,FALSE))</f>
        <v/>
      </c>
      <c r="J1480" t="str">
        <f t="shared" si="47"/>
        <v/>
      </c>
    </row>
    <row r="1481" spans="1:10" x14ac:dyDescent="0.3">
      <c r="A1481" t="str">
        <f>IF(D1481="","",VLOOKUP(D1481,'Source CC List'!B:C,2,FALSE))</f>
        <v/>
      </c>
      <c r="B1481" t="str">
        <f t="shared" si="46"/>
        <v/>
      </c>
      <c r="I1481" t="str">
        <f>IF(D1481="","",VLOOKUP(D1481,'Source CC List'!B:C,2,FALSE))</f>
        <v/>
      </c>
      <c r="J1481" t="str">
        <f t="shared" si="47"/>
        <v/>
      </c>
    </row>
    <row r="1482" spans="1:10" x14ac:dyDescent="0.3">
      <c r="A1482" t="str">
        <f>IF(D1482="","",VLOOKUP(D1482,'Source CC List'!B:C,2,FALSE))</f>
        <v/>
      </c>
      <c r="B1482" t="str">
        <f t="shared" si="46"/>
        <v/>
      </c>
      <c r="I1482" t="str">
        <f>IF(D1482="","",VLOOKUP(D1482,'Source CC List'!B:C,2,FALSE))</f>
        <v/>
      </c>
      <c r="J1482" t="str">
        <f t="shared" si="47"/>
        <v/>
      </c>
    </row>
    <row r="1483" spans="1:10" x14ac:dyDescent="0.3">
      <c r="A1483" t="str">
        <f>IF(D1483="","",VLOOKUP(D1483,'Source CC List'!B:C,2,FALSE))</f>
        <v/>
      </c>
      <c r="B1483" t="str">
        <f t="shared" si="46"/>
        <v/>
      </c>
      <c r="I1483" t="str">
        <f>IF(D1483="","",VLOOKUP(D1483,'Source CC List'!B:C,2,FALSE))</f>
        <v/>
      </c>
      <c r="J1483" t="str">
        <f t="shared" si="47"/>
        <v/>
      </c>
    </row>
    <row r="1484" spans="1:10" x14ac:dyDescent="0.3">
      <c r="A1484" t="str">
        <f>IF(D1484="","",VLOOKUP(D1484,'Source CC List'!B:C,2,FALSE))</f>
        <v/>
      </c>
      <c r="B1484" t="str">
        <f t="shared" si="46"/>
        <v/>
      </c>
      <c r="I1484" t="str">
        <f>IF(D1484="","",VLOOKUP(D1484,'Source CC List'!B:C,2,FALSE))</f>
        <v/>
      </c>
      <c r="J1484" t="str">
        <f t="shared" si="47"/>
        <v/>
      </c>
    </row>
    <row r="1485" spans="1:10" x14ac:dyDescent="0.3">
      <c r="A1485" t="str">
        <f>IF(D1485="","",VLOOKUP(D1485,'Source CC List'!B:C,2,FALSE))</f>
        <v/>
      </c>
      <c r="B1485" t="str">
        <f t="shared" si="46"/>
        <v/>
      </c>
      <c r="I1485" t="str">
        <f>IF(D1485="","",VLOOKUP(D1485,'Source CC List'!B:C,2,FALSE))</f>
        <v/>
      </c>
      <c r="J1485" t="str">
        <f t="shared" si="47"/>
        <v/>
      </c>
    </row>
    <row r="1486" spans="1:10" x14ac:dyDescent="0.3">
      <c r="A1486" t="str">
        <f>IF(D1486="","",VLOOKUP(D1486,'Source CC List'!B:C,2,FALSE))</f>
        <v/>
      </c>
      <c r="B1486" t="str">
        <f t="shared" si="46"/>
        <v/>
      </c>
      <c r="I1486" t="str">
        <f>IF(D1486="","",VLOOKUP(D1486,'Source CC List'!B:C,2,FALSE))</f>
        <v/>
      </c>
      <c r="J1486" t="str">
        <f t="shared" si="47"/>
        <v/>
      </c>
    </row>
    <row r="1487" spans="1:10" x14ac:dyDescent="0.3">
      <c r="A1487" t="str">
        <f>IF(D1487="","",VLOOKUP(D1487,'Source CC List'!B:C,2,FALSE))</f>
        <v/>
      </c>
      <c r="B1487" t="str">
        <f t="shared" si="46"/>
        <v/>
      </c>
      <c r="I1487" t="str">
        <f>IF(D1487="","",VLOOKUP(D1487,'Source CC List'!B:C,2,FALSE))</f>
        <v/>
      </c>
      <c r="J1487" t="str">
        <f t="shared" si="47"/>
        <v/>
      </c>
    </row>
    <row r="1488" spans="1:10" x14ac:dyDescent="0.3">
      <c r="A1488" t="str">
        <f>IF(D1488="","",VLOOKUP(D1488,'Source CC List'!B:C,2,FALSE))</f>
        <v/>
      </c>
      <c r="B1488" t="str">
        <f t="shared" si="46"/>
        <v/>
      </c>
      <c r="I1488" t="str">
        <f>IF(D1488="","",VLOOKUP(D1488,'Source CC List'!B:C,2,FALSE))</f>
        <v/>
      </c>
      <c r="J1488" t="str">
        <f t="shared" si="47"/>
        <v/>
      </c>
    </row>
    <row r="1489" spans="1:10" x14ac:dyDescent="0.3">
      <c r="A1489" t="str">
        <f>IF(D1489="","",VLOOKUP(D1489,'Source CC List'!B:C,2,FALSE))</f>
        <v/>
      </c>
      <c r="B1489" t="str">
        <f t="shared" si="46"/>
        <v/>
      </c>
      <c r="I1489" t="str">
        <f>IF(D1489="","",VLOOKUP(D1489,'Source CC List'!B:C,2,FALSE))</f>
        <v/>
      </c>
      <c r="J1489" t="str">
        <f t="shared" si="47"/>
        <v/>
      </c>
    </row>
    <row r="1490" spans="1:10" x14ac:dyDescent="0.3">
      <c r="A1490" t="str">
        <f>IF(D1490="","",VLOOKUP(D1490,'Source CC List'!B:C,2,FALSE))</f>
        <v/>
      </c>
      <c r="B1490" t="str">
        <f t="shared" si="46"/>
        <v/>
      </c>
      <c r="I1490" t="str">
        <f>IF(D1490="","",VLOOKUP(D1490,'Source CC List'!B:C,2,FALSE))</f>
        <v/>
      </c>
      <c r="J1490" t="str">
        <f t="shared" si="47"/>
        <v/>
      </c>
    </row>
    <row r="1491" spans="1:10" x14ac:dyDescent="0.3">
      <c r="A1491" t="str">
        <f>IF(D1491="","",VLOOKUP(D1491,'Source CC List'!B:C,2,FALSE))</f>
        <v/>
      </c>
      <c r="B1491" t="str">
        <f t="shared" si="46"/>
        <v/>
      </c>
      <c r="I1491" t="str">
        <f>IF(D1491="","",VLOOKUP(D1491,'Source CC List'!B:C,2,FALSE))</f>
        <v/>
      </c>
      <c r="J1491" t="str">
        <f t="shared" si="47"/>
        <v/>
      </c>
    </row>
    <row r="1492" spans="1:10" x14ac:dyDescent="0.3">
      <c r="A1492" t="str">
        <f>IF(D1492="","",VLOOKUP(D1492,'Source CC List'!B:C,2,FALSE))</f>
        <v/>
      </c>
      <c r="B1492" t="str">
        <f t="shared" si="46"/>
        <v/>
      </c>
      <c r="I1492" t="str">
        <f>IF(D1492="","",VLOOKUP(D1492,'Source CC List'!B:C,2,FALSE))</f>
        <v/>
      </c>
      <c r="J1492" t="str">
        <f t="shared" si="47"/>
        <v/>
      </c>
    </row>
    <row r="1493" spans="1:10" x14ac:dyDescent="0.3">
      <c r="A1493" t="str">
        <f>IF(D1493="","",VLOOKUP(D1493,'Source CC List'!B:C,2,FALSE))</f>
        <v/>
      </c>
      <c r="B1493" t="str">
        <f t="shared" si="46"/>
        <v/>
      </c>
      <c r="I1493" t="str">
        <f>IF(D1493="","",VLOOKUP(D1493,'Source CC List'!B:C,2,FALSE))</f>
        <v/>
      </c>
      <c r="J1493" t="str">
        <f t="shared" si="47"/>
        <v/>
      </c>
    </row>
    <row r="1494" spans="1:10" x14ac:dyDescent="0.3">
      <c r="A1494" t="str">
        <f>IF(D1494="","",VLOOKUP(D1494,'Source CC List'!B:C,2,FALSE))</f>
        <v/>
      </c>
      <c r="B1494" t="str">
        <f t="shared" si="46"/>
        <v/>
      </c>
      <c r="I1494" t="str">
        <f>IF(D1494="","",VLOOKUP(D1494,'Source CC List'!B:C,2,FALSE))</f>
        <v/>
      </c>
      <c r="J1494" t="str">
        <f t="shared" si="47"/>
        <v/>
      </c>
    </row>
    <row r="1495" spans="1:10" x14ac:dyDescent="0.3">
      <c r="A1495" t="str">
        <f>IF(D1495="","",VLOOKUP(D1495,'Source CC List'!B:C,2,FALSE))</f>
        <v/>
      </c>
      <c r="B1495" t="str">
        <f t="shared" si="46"/>
        <v/>
      </c>
      <c r="I1495" t="str">
        <f>IF(D1495="","",VLOOKUP(D1495,'Source CC List'!B:C,2,FALSE))</f>
        <v/>
      </c>
      <c r="J1495" t="str">
        <f t="shared" si="47"/>
        <v/>
      </c>
    </row>
    <row r="1496" spans="1:10" x14ac:dyDescent="0.3">
      <c r="A1496" t="str">
        <f>IF(D1496="","",VLOOKUP(D1496,'Source CC List'!B:C,2,FALSE))</f>
        <v/>
      </c>
      <c r="B1496" t="str">
        <f t="shared" si="46"/>
        <v/>
      </c>
      <c r="I1496" t="str">
        <f>IF(D1496="","",VLOOKUP(D1496,'Source CC List'!B:C,2,FALSE))</f>
        <v/>
      </c>
      <c r="J1496" t="str">
        <f t="shared" si="47"/>
        <v/>
      </c>
    </row>
    <row r="1497" spans="1:10" x14ac:dyDescent="0.3">
      <c r="A1497" t="str">
        <f>IF(D1497="","",VLOOKUP(D1497,'Source CC List'!B:C,2,FALSE))</f>
        <v/>
      </c>
      <c r="B1497" t="str">
        <f t="shared" si="46"/>
        <v/>
      </c>
      <c r="I1497" t="str">
        <f>IF(D1497="","",VLOOKUP(D1497,'Source CC List'!B:C,2,FALSE))</f>
        <v/>
      </c>
      <c r="J1497" t="str">
        <f t="shared" si="47"/>
        <v/>
      </c>
    </row>
    <row r="1498" spans="1:10" x14ac:dyDescent="0.3">
      <c r="A1498" t="str">
        <f>IF(D1498="","",VLOOKUP(D1498,'Source CC List'!B:C,2,FALSE))</f>
        <v/>
      </c>
      <c r="B1498" t="str">
        <f t="shared" si="46"/>
        <v/>
      </c>
      <c r="I1498" t="str">
        <f>IF(D1498="","",VLOOKUP(D1498,'Source CC List'!B:C,2,FALSE))</f>
        <v/>
      </c>
      <c r="J1498" t="str">
        <f t="shared" si="47"/>
        <v/>
      </c>
    </row>
    <row r="1499" spans="1:10" x14ac:dyDescent="0.3">
      <c r="A1499" t="str">
        <f>IF(D1499="","",VLOOKUP(D1499,'Source CC List'!B:C,2,FALSE))</f>
        <v/>
      </c>
      <c r="B1499" t="str">
        <f t="shared" si="46"/>
        <v/>
      </c>
      <c r="I1499" t="str">
        <f>IF(D1499="","",VLOOKUP(D1499,'Source CC List'!B:C,2,FALSE))</f>
        <v/>
      </c>
      <c r="J1499" t="str">
        <f t="shared" si="47"/>
        <v/>
      </c>
    </row>
    <row r="1500" spans="1:10" x14ac:dyDescent="0.3">
      <c r="A1500" t="str">
        <f>IF(D1500="","",VLOOKUP(D1500,'Source CC List'!B:C,2,FALSE))</f>
        <v/>
      </c>
      <c r="B1500" t="str">
        <f t="shared" si="46"/>
        <v/>
      </c>
      <c r="I1500" t="str">
        <f>IF(D1500="","",VLOOKUP(D1500,'Source CC List'!B:C,2,FALSE))</f>
        <v/>
      </c>
      <c r="J1500" t="str">
        <f t="shared" si="47"/>
        <v/>
      </c>
    </row>
    <row r="1501" spans="1:10" x14ac:dyDescent="0.3">
      <c r="A1501" t="str">
        <f>IF(D1501="","",VLOOKUP(D1501,'Source CC List'!B:C,2,FALSE))</f>
        <v/>
      </c>
      <c r="B1501" t="str">
        <f t="shared" si="46"/>
        <v/>
      </c>
      <c r="I1501" t="str">
        <f>IF(D1501="","",VLOOKUP(D1501,'Source CC List'!B:C,2,FALSE))</f>
        <v/>
      </c>
      <c r="J1501" t="str">
        <f t="shared" si="47"/>
        <v/>
      </c>
    </row>
    <row r="1502" spans="1:10" x14ac:dyDescent="0.3">
      <c r="A1502" t="str">
        <f>IF(D1502="","",VLOOKUP(D1502,'Source CC List'!B:C,2,FALSE))</f>
        <v/>
      </c>
      <c r="B1502" t="str">
        <f t="shared" si="46"/>
        <v/>
      </c>
      <c r="I1502" t="str">
        <f>IF(D1502="","",VLOOKUP(D1502,'Source CC List'!B:C,2,FALSE))</f>
        <v/>
      </c>
      <c r="J1502" t="str">
        <f t="shared" si="47"/>
        <v/>
      </c>
    </row>
    <row r="1503" spans="1:10" x14ac:dyDescent="0.3">
      <c r="A1503" t="str">
        <f>IF(D1503="","",VLOOKUP(D1503,'Source CC List'!B:C,2,FALSE))</f>
        <v/>
      </c>
      <c r="B1503" t="str">
        <f t="shared" si="46"/>
        <v/>
      </c>
      <c r="I1503" t="str">
        <f>IF(D1503="","",VLOOKUP(D1503,'Source CC List'!B:C,2,FALSE))</f>
        <v/>
      </c>
      <c r="J1503" t="str">
        <f t="shared" si="47"/>
        <v/>
      </c>
    </row>
    <row r="1504" spans="1:10" x14ac:dyDescent="0.3">
      <c r="A1504" t="str">
        <f>IF(D1504="","",VLOOKUP(D1504,'Source CC List'!B:C,2,FALSE))</f>
        <v/>
      </c>
      <c r="B1504" t="str">
        <f t="shared" si="46"/>
        <v/>
      </c>
      <c r="I1504" t="str">
        <f>IF(D1504="","",VLOOKUP(D1504,'Source CC List'!B:C,2,FALSE))</f>
        <v/>
      </c>
      <c r="J1504" t="str">
        <f t="shared" si="47"/>
        <v/>
      </c>
    </row>
    <row r="1505" spans="1:10" x14ac:dyDescent="0.3">
      <c r="A1505" t="str">
        <f>IF(D1505="","",VLOOKUP(D1505,'Source CC List'!B:C,2,FALSE))</f>
        <v/>
      </c>
      <c r="B1505" t="str">
        <f t="shared" si="46"/>
        <v/>
      </c>
      <c r="I1505" t="str">
        <f>IF(D1505="","",VLOOKUP(D1505,'Source CC List'!B:C,2,FALSE))</f>
        <v/>
      </c>
      <c r="J1505" t="str">
        <f t="shared" si="47"/>
        <v/>
      </c>
    </row>
    <row r="1506" spans="1:10" x14ac:dyDescent="0.3">
      <c r="A1506" t="str">
        <f>IF(D1506="","",VLOOKUP(D1506,'Source CC List'!B:C,2,FALSE))</f>
        <v/>
      </c>
      <c r="B1506" t="str">
        <f t="shared" si="46"/>
        <v/>
      </c>
      <c r="I1506" t="str">
        <f>IF(D1506="","",VLOOKUP(D1506,'Source CC List'!B:C,2,FALSE))</f>
        <v/>
      </c>
      <c r="J1506" t="str">
        <f t="shared" si="47"/>
        <v/>
      </c>
    </row>
    <row r="1507" spans="1:10" x14ac:dyDescent="0.3">
      <c r="A1507" t="str">
        <f>IF(D1507="","",VLOOKUP(D1507,'Source CC List'!B:C,2,FALSE))</f>
        <v/>
      </c>
      <c r="B1507" t="str">
        <f t="shared" si="46"/>
        <v/>
      </c>
      <c r="I1507" t="str">
        <f>IF(D1507="","",VLOOKUP(D1507,'Source CC List'!B:C,2,FALSE))</f>
        <v/>
      </c>
      <c r="J1507" t="str">
        <f t="shared" si="47"/>
        <v/>
      </c>
    </row>
    <row r="1508" spans="1:10" x14ac:dyDescent="0.3">
      <c r="A1508" t="str">
        <f>IF(D1508="","",VLOOKUP(D1508,'Source CC List'!B:C,2,FALSE))</f>
        <v/>
      </c>
      <c r="B1508" t="str">
        <f t="shared" si="46"/>
        <v/>
      </c>
      <c r="I1508" t="str">
        <f>IF(D1508="","",VLOOKUP(D1508,'Source CC List'!B:C,2,FALSE))</f>
        <v/>
      </c>
      <c r="J1508" t="str">
        <f t="shared" si="47"/>
        <v/>
      </c>
    </row>
    <row r="1509" spans="1:10" x14ac:dyDescent="0.3">
      <c r="A1509" t="str">
        <f>IF(D1509="","",VLOOKUP(D1509,'Source CC List'!B:C,2,FALSE))</f>
        <v/>
      </c>
      <c r="B1509" t="str">
        <f t="shared" si="46"/>
        <v/>
      </c>
      <c r="I1509" t="str">
        <f>IF(D1509="","",VLOOKUP(D1509,'Source CC List'!B:C,2,FALSE))</f>
        <v/>
      </c>
      <c r="J1509" t="str">
        <f t="shared" si="47"/>
        <v/>
      </c>
    </row>
    <row r="1510" spans="1:10" x14ac:dyDescent="0.3">
      <c r="A1510" t="str">
        <f>IF(D1510="","",VLOOKUP(D1510,'Source CC List'!B:C,2,FALSE))</f>
        <v/>
      </c>
      <c r="B1510" t="str">
        <f t="shared" si="46"/>
        <v/>
      </c>
      <c r="I1510" t="str">
        <f>IF(D1510="","",VLOOKUP(D1510,'Source CC List'!B:C,2,FALSE))</f>
        <v/>
      </c>
      <c r="J1510" t="str">
        <f t="shared" si="47"/>
        <v/>
      </c>
    </row>
    <row r="1511" spans="1:10" x14ac:dyDescent="0.3">
      <c r="A1511" t="str">
        <f>IF(D1511="","",VLOOKUP(D1511,'Source CC List'!B:C,2,FALSE))</f>
        <v/>
      </c>
      <c r="B1511" t="str">
        <f t="shared" si="46"/>
        <v/>
      </c>
      <c r="I1511" t="str">
        <f>IF(D1511="","",VLOOKUP(D1511,'Source CC List'!B:C,2,FALSE))</f>
        <v/>
      </c>
      <c r="J1511" t="str">
        <f t="shared" si="47"/>
        <v/>
      </c>
    </row>
    <row r="1512" spans="1:10" x14ac:dyDescent="0.3">
      <c r="A1512" t="str">
        <f>IF(D1512="","",VLOOKUP(D1512,'Source CC List'!B:C,2,FALSE))</f>
        <v/>
      </c>
      <c r="B1512" t="str">
        <f t="shared" si="46"/>
        <v/>
      </c>
      <c r="I1512" t="str">
        <f>IF(D1512="","",VLOOKUP(D1512,'Source CC List'!B:C,2,FALSE))</f>
        <v/>
      </c>
      <c r="J1512" t="str">
        <f t="shared" si="47"/>
        <v/>
      </c>
    </row>
    <row r="1513" spans="1:10" x14ac:dyDescent="0.3">
      <c r="A1513" t="str">
        <f>IF(D1513="","",VLOOKUP(D1513,'Source CC List'!B:C,2,FALSE))</f>
        <v/>
      </c>
      <c r="B1513" t="str">
        <f t="shared" si="46"/>
        <v/>
      </c>
      <c r="I1513" t="str">
        <f>IF(D1513="","",VLOOKUP(D1513,'Source CC List'!B:C,2,FALSE))</f>
        <v/>
      </c>
      <c r="J1513" t="str">
        <f t="shared" si="47"/>
        <v/>
      </c>
    </row>
    <row r="1514" spans="1:10" x14ac:dyDescent="0.3">
      <c r="A1514" t="str">
        <f>IF(D1514="","",VLOOKUP(D1514,'Source CC List'!B:C,2,FALSE))</f>
        <v/>
      </c>
      <c r="B1514" t="str">
        <f t="shared" si="46"/>
        <v/>
      </c>
      <c r="I1514" t="str">
        <f>IF(D1514="","",VLOOKUP(D1514,'Source CC List'!B:C,2,FALSE))</f>
        <v/>
      </c>
      <c r="J1514" t="str">
        <f t="shared" si="47"/>
        <v/>
      </c>
    </row>
    <row r="1515" spans="1:10" x14ac:dyDescent="0.3">
      <c r="A1515" t="str">
        <f>IF(D1515="","",VLOOKUP(D1515,'Source CC List'!B:C,2,FALSE))</f>
        <v/>
      </c>
      <c r="B1515" t="str">
        <f t="shared" si="46"/>
        <v/>
      </c>
      <c r="I1515" t="str">
        <f>IF(D1515="","",VLOOKUP(D1515,'Source CC List'!B:C,2,FALSE))</f>
        <v/>
      </c>
      <c r="J1515" t="str">
        <f t="shared" si="47"/>
        <v/>
      </c>
    </row>
    <row r="1516" spans="1:10" x14ac:dyDescent="0.3">
      <c r="A1516" t="str">
        <f>IF(D1516="","",VLOOKUP(D1516,'Source CC List'!B:C,2,FALSE))</f>
        <v/>
      </c>
      <c r="B1516" t="str">
        <f t="shared" si="46"/>
        <v/>
      </c>
      <c r="I1516" t="str">
        <f>IF(D1516="","",VLOOKUP(D1516,'Source CC List'!B:C,2,FALSE))</f>
        <v/>
      </c>
      <c r="J1516" t="str">
        <f t="shared" si="47"/>
        <v/>
      </c>
    </row>
    <row r="1517" spans="1:10" x14ac:dyDescent="0.3">
      <c r="A1517" t="str">
        <f>IF(D1517="","",VLOOKUP(D1517,'Source CC List'!B:C,2,FALSE))</f>
        <v/>
      </c>
      <c r="B1517" t="str">
        <f t="shared" si="46"/>
        <v/>
      </c>
      <c r="I1517" t="str">
        <f>IF(D1517="","",VLOOKUP(D1517,'Source CC List'!B:C,2,FALSE))</f>
        <v/>
      </c>
      <c r="J1517" t="str">
        <f t="shared" si="47"/>
        <v/>
      </c>
    </row>
    <row r="1518" spans="1:10" x14ac:dyDescent="0.3">
      <c r="A1518" t="str">
        <f>IF(D1518="","",VLOOKUP(D1518,'Source CC List'!B:C,2,FALSE))</f>
        <v/>
      </c>
      <c r="B1518" t="str">
        <f t="shared" si="46"/>
        <v/>
      </c>
      <c r="I1518" t="str">
        <f>IF(D1518="","",VLOOKUP(D1518,'Source CC List'!B:C,2,FALSE))</f>
        <v/>
      </c>
      <c r="J1518" t="str">
        <f t="shared" si="47"/>
        <v/>
      </c>
    </row>
    <row r="1519" spans="1:10" x14ac:dyDescent="0.3">
      <c r="A1519" t="str">
        <f>IF(D1519="","",VLOOKUP(D1519,'Source CC List'!B:C,2,FALSE))</f>
        <v/>
      </c>
      <c r="B1519" t="str">
        <f t="shared" si="46"/>
        <v/>
      </c>
      <c r="I1519" t="str">
        <f>IF(D1519="","",VLOOKUP(D1519,'Source CC List'!B:C,2,FALSE))</f>
        <v/>
      </c>
      <c r="J1519" t="str">
        <f t="shared" si="47"/>
        <v/>
      </c>
    </row>
    <row r="1520" spans="1:10" x14ac:dyDescent="0.3">
      <c r="A1520" t="str">
        <f>IF(D1520="","",VLOOKUP(D1520,'Source CC List'!B:C,2,FALSE))</f>
        <v/>
      </c>
      <c r="B1520" t="str">
        <f t="shared" si="46"/>
        <v/>
      </c>
      <c r="I1520" t="str">
        <f>IF(D1520="","",VLOOKUP(D1520,'Source CC List'!B:C,2,FALSE))</f>
        <v/>
      </c>
      <c r="J1520" t="str">
        <f t="shared" si="47"/>
        <v/>
      </c>
    </row>
    <row r="1521" spans="1:10" x14ac:dyDescent="0.3">
      <c r="A1521" t="str">
        <f>IF(D1521="","",VLOOKUP(D1521,'Source CC List'!B:C,2,FALSE))</f>
        <v/>
      </c>
      <c r="B1521" t="str">
        <f t="shared" si="46"/>
        <v/>
      </c>
      <c r="I1521" t="str">
        <f>IF(D1521="","",VLOOKUP(D1521,'Source CC List'!B:C,2,FALSE))</f>
        <v/>
      </c>
      <c r="J1521" t="str">
        <f t="shared" si="47"/>
        <v/>
      </c>
    </row>
    <row r="1522" spans="1:10" x14ac:dyDescent="0.3">
      <c r="A1522" t="str">
        <f>IF(D1522="","",VLOOKUP(D1522,'Source CC List'!B:C,2,FALSE))</f>
        <v/>
      </c>
      <c r="B1522" t="str">
        <f t="shared" si="46"/>
        <v/>
      </c>
      <c r="I1522" t="str">
        <f>IF(D1522="","",VLOOKUP(D1522,'Source CC List'!B:C,2,FALSE))</f>
        <v/>
      </c>
      <c r="J1522" t="str">
        <f t="shared" si="47"/>
        <v/>
      </c>
    </row>
    <row r="1523" spans="1:10" x14ac:dyDescent="0.3">
      <c r="A1523" t="str">
        <f>IF(D1523="","",VLOOKUP(D1523,'Source CC List'!B:C,2,FALSE))</f>
        <v/>
      </c>
      <c r="B1523" t="str">
        <f t="shared" si="46"/>
        <v/>
      </c>
      <c r="I1523" t="str">
        <f>IF(D1523="","",VLOOKUP(D1523,'Source CC List'!B:C,2,FALSE))</f>
        <v/>
      </c>
      <c r="J1523" t="str">
        <f t="shared" si="47"/>
        <v/>
      </c>
    </row>
    <row r="1524" spans="1:10" x14ac:dyDescent="0.3">
      <c r="A1524" t="str">
        <f>IF(D1524="","",VLOOKUP(D1524,'Source CC List'!B:C,2,FALSE))</f>
        <v/>
      </c>
      <c r="B1524" t="str">
        <f t="shared" si="46"/>
        <v/>
      </c>
      <c r="I1524" t="str">
        <f>IF(D1524="","",VLOOKUP(D1524,'Source CC List'!B:C,2,FALSE))</f>
        <v/>
      </c>
      <c r="J1524" t="str">
        <f t="shared" si="47"/>
        <v/>
      </c>
    </row>
    <row r="1525" spans="1:10" x14ac:dyDescent="0.3">
      <c r="A1525" t="str">
        <f>IF(D1525="","",VLOOKUP(D1525,'Source CC List'!B:C,2,FALSE))</f>
        <v/>
      </c>
      <c r="B1525" t="str">
        <f t="shared" si="46"/>
        <v/>
      </c>
      <c r="I1525" t="str">
        <f>IF(D1525="","",VLOOKUP(D1525,'Source CC List'!B:C,2,FALSE))</f>
        <v/>
      </c>
      <c r="J1525" t="str">
        <f t="shared" si="47"/>
        <v/>
      </c>
    </row>
    <row r="1526" spans="1:10" x14ac:dyDescent="0.3">
      <c r="A1526" t="str">
        <f>IF(D1526="","",VLOOKUP(D1526,'Source CC List'!B:C,2,FALSE))</f>
        <v/>
      </c>
      <c r="B1526" t="str">
        <f t="shared" si="46"/>
        <v/>
      </c>
      <c r="I1526" t="str">
        <f>IF(D1526="","",VLOOKUP(D1526,'Source CC List'!B:C,2,FALSE))</f>
        <v/>
      </c>
      <c r="J1526" t="str">
        <f t="shared" si="47"/>
        <v/>
      </c>
    </row>
    <row r="1527" spans="1:10" x14ac:dyDescent="0.3">
      <c r="A1527" t="str">
        <f>IF(D1527="","",VLOOKUP(D1527,'Source CC List'!B:C,2,FALSE))</f>
        <v/>
      </c>
      <c r="B1527" t="str">
        <f t="shared" si="46"/>
        <v/>
      </c>
      <c r="I1527" t="str">
        <f>IF(D1527="","",VLOOKUP(D1527,'Source CC List'!B:C,2,FALSE))</f>
        <v/>
      </c>
      <c r="J1527" t="str">
        <f t="shared" si="47"/>
        <v/>
      </c>
    </row>
    <row r="1528" spans="1:10" x14ac:dyDescent="0.3">
      <c r="A1528" t="str">
        <f>IF(D1528="","",VLOOKUP(D1528,'Source CC List'!B:C,2,FALSE))</f>
        <v/>
      </c>
      <c r="B1528" t="str">
        <f t="shared" si="46"/>
        <v/>
      </c>
      <c r="I1528" t="str">
        <f>IF(D1528="","",VLOOKUP(D1528,'Source CC List'!B:C,2,FALSE))</f>
        <v/>
      </c>
      <c r="J1528" t="str">
        <f t="shared" si="47"/>
        <v/>
      </c>
    </row>
    <row r="1529" spans="1:10" x14ac:dyDescent="0.3">
      <c r="A1529" t="str">
        <f>IF(D1529="","",VLOOKUP(D1529,'Source CC List'!B:C,2,FALSE))</f>
        <v/>
      </c>
      <c r="B1529" t="str">
        <f t="shared" si="46"/>
        <v/>
      </c>
      <c r="I1529" t="str">
        <f>IF(D1529="","",VLOOKUP(D1529,'Source CC List'!B:C,2,FALSE))</f>
        <v/>
      </c>
      <c r="J1529" t="str">
        <f t="shared" si="47"/>
        <v/>
      </c>
    </row>
    <row r="1530" spans="1:10" x14ac:dyDescent="0.3">
      <c r="A1530" t="str">
        <f>IF(D1530="","",VLOOKUP(D1530,'Source CC List'!B:C,2,FALSE))</f>
        <v/>
      </c>
      <c r="B1530" t="str">
        <f t="shared" si="46"/>
        <v/>
      </c>
      <c r="I1530" t="str">
        <f>IF(D1530="","",VLOOKUP(D1530,'Source CC List'!B:C,2,FALSE))</f>
        <v/>
      </c>
      <c r="J1530" t="str">
        <f t="shared" si="47"/>
        <v/>
      </c>
    </row>
    <row r="1531" spans="1:10" x14ac:dyDescent="0.3">
      <c r="A1531" t="str">
        <f>IF(D1531="","",VLOOKUP(D1531,'Source CC List'!B:C,2,FALSE))</f>
        <v/>
      </c>
      <c r="B1531" t="str">
        <f t="shared" si="46"/>
        <v/>
      </c>
      <c r="I1531" t="str">
        <f>IF(D1531="","",VLOOKUP(D1531,'Source CC List'!B:C,2,FALSE))</f>
        <v/>
      </c>
      <c r="J1531" t="str">
        <f t="shared" si="47"/>
        <v/>
      </c>
    </row>
    <row r="1532" spans="1:10" x14ac:dyDescent="0.3">
      <c r="A1532" t="str">
        <f>IF(D1532="","",VLOOKUP(D1532,'Source CC List'!B:C,2,FALSE))</f>
        <v/>
      </c>
      <c r="B1532" t="str">
        <f t="shared" si="46"/>
        <v/>
      </c>
      <c r="I1532" t="str">
        <f>IF(D1532="","",VLOOKUP(D1532,'Source CC List'!B:C,2,FALSE))</f>
        <v/>
      </c>
      <c r="J1532" t="str">
        <f t="shared" si="47"/>
        <v/>
      </c>
    </row>
    <row r="1533" spans="1:10" x14ac:dyDescent="0.3">
      <c r="A1533" t="str">
        <f>IF(D1533="","",VLOOKUP(D1533,'Source CC List'!B:C,2,FALSE))</f>
        <v/>
      </c>
      <c r="B1533" t="str">
        <f t="shared" si="46"/>
        <v/>
      </c>
      <c r="I1533" t="str">
        <f>IF(D1533="","",VLOOKUP(D1533,'Source CC List'!B:C,2,FALSE))</f>
        <v/>
      </c>
      <c r="J1533" t="str">
        <f t="shared" si="47"/>
        <v/>
      </c>
    </row>
    <row r="1534" spans="1:10" x14ac:dyDescent="0.3">
      <c r="A1534" t="str">
        <f>IF(D1534="","",VLOOKUP(D1534,'Source CC List'!B:C,2,FALSE))</f>
        <v/>
      </c>
      <c r="B1534" t="str">
        <f t="shared" si="46"/>
        <v/>
      </c>
      <c r="I1534" t="str">
        <f>IF(D1534="","",VLOOKUP(D1534,'Source CC List'!B:C,2,FALSE))</f>
        <v/>
      </c>
      <c r="J1534" t="str">
        <f t="shared" si="47"/>
        <v/>
      </c>
    </row>
    <row r="1535" spans="1:10" x14ac:dyDescent="0.3">
      <c r="A1535" t="str">
        <f>IF(D1535="","",VLOOKUP(D1535,'Source CC List'!B:C,2,FALSE))</f>
        <v/>
      </c>
      <c r="B1535" t="str">
        <f t="shared" si="46"/>
        <v/>
      </c>
      <c r="I1535" t="str">
        <f>IF(D1535="","",VLOOKUP(D1535,'Source CC List'!B:C,2,FALSE))</f>
        <v/>
      </c>
      <c r="J1535" t="str">
        <f t="shared" si="47"/>
        <v/>
      </c>
    </row>
    <row r="1536" spans="1:10" x14ac:dyDescent="0.3">
      <c r="A1536" t="str">
        <f>IF(D1536="","",VLOOKUP(D1536,'Source CC List'!B:C,2,FALSE))</f>
        <v/>
      </c>
      <c r="B1536" t="str">
        <f t="shared" si="46"/>
        <v/>
      </c>
      <c r="I1536" t="str">
        <f>IF(D1536="","",VLOOKUP(D1536,'Source CC List'!B:C,2,FALSE))</f>
        <v/>
      </c>
      <c r="J1536" t="str">
        <f t="shared" si="47"/>
        <v/>
      </c>
    </row>
    <row r="1537" spans="1:10" x14ac:dyDescent="0.3">
      <c r="A1537" t="str">
        <f>IF(D1537="","",VLOOKUP(D1537,'Source CC List'!B:C,2,FALSE))</f>
        <v/>
      </c>
      <c r="B1537" t="str">
        <f t="shared" si="46"/>
        <v/>
      </c>
      <c r="I1537" t="str">
        <f>IF(D1537="","",VLOOKUP(D1537,'Source CC List'!B:C,2,FALSE))</f>
        <v/>
      </c>
      <c r="J1537" t="str">
        <f t="shared" si="47"/>
        <v/>
      </c>
    </row>
    <row r="1538" spans="1:10" x14ac:dyDescent="0.3">
      <c r="A1538" t="str">
        <f>IF(D1538="","",VLOOKUP(D1538,'Source CC List'!B:C,2,FALSE))</f>
        <v/>
      </c>
      <c r="B1538" t="str">
        <f t="shared" si="46"/>
        <v/>
      </c>
      <c r="I1538" t="str">
        <f>IF(D1538="","",VLOOKUP(D1538,'Source CC List'!B:C,2,FALSE))</f>
        <v/>
      </c>
      <c r="J1538" t="str">
        <f t="shared" si="47"/>
        <v/>
      </c>
    </row>
    <row r="1539" spans="1:10" x14ac:dyDescent="0.3">
      <c r="A1539" t="str">
        <f>IF(D1539="","",VLOOKUP(D1539,'Source CC List'!B:C,2,FALSE))</f>
        <v/>
      </c>
      <c r="B1539" t="str">
        <f t="shared" ref="B1539:B1602" si="48">IF(E1539="","",CONCATENATE(I1539,TEXT(E1539,"0000")))</f>
        <v/>
      </c>
      <c r="I1539" t="str">
        <f>IF(D1539="","",VLOOKUP(D1539,'Source CC List'!B:C,2,FALSE))</f>
        <v/>
      </c>
      <c r="J1539" t="str">
        <f t="shared" ref="J1539:J1602" si="49">IF(D1539="","",CONCATENATE(I1539,TEXT(E1539,"0000")))</f>
        <v/>
      </c>
    </row>
    <row r="1540" spans="1:10" x14ac:dyDescent="0.3">
      <c r="A1540" t="str">
        <f>IF(D1540="","",VLOOKUP(D1540,'Source CC List'!B:C,2,FALSE))</f>
        <v/>
      </c>
      <c r="B1540" t="str">
        <f t="shared" si="48"/>
        <v/>
      </c>
      <c r="I1540" t="str">
        <f>IF(D1540="","",VLOOKUP(D1540,'Source CC List'!B:C,2,FALSE))</f>
        <v/>
      </c>
      <c r="J1540" t="str">
        <f t="shared" si="49"/>
        <v/>
      </c>
    </row>
    <row r="1541" spans="1:10" x14ac:dyDescent="0.3">
      <c r="A1541" t="str">
        <f>IF(D1541="","",VLOOKUP(D1541,'Source CC List'!B:C,2,FALSE))</f>
        <v/>
      </c>
      <c r="B1541" t="str">
        <f t="shared" si="48"/>
        <v/>
      </c>
      <c r="I1541" t="str">
        <f>IF(D1541="","",VLOOKUP(D1541,'Source CC List'!B:C,2,FALSE))</f>
        <v/>
      </c>
      <c r="J1541" t="str">
        <f t="shared" si="49"/>
        <v/>
      </c>
    </row>
    <row r="1542" spans="1:10" x14ac:dyDescent="0.3">
      <c r="A1542" t="str">
        <f>IF(D1542="","",VLOOKUP(D1542,'Source CC List'!B:C,2,FALSE))</f>
        <v/>
      </c>
      <c r="B1542" t="str">
        <f t="shared" si="48"/>
        <v/>
      </c>
      <c r="I1542" t="str">
        <f>IF(D1542="","",VLOOKUP(D1542,'Source CC List'!B:C,2,FALSE))</f>
        <v/>
      </c>
      <c r="J1542" t="str">
        <f t="shared" si="49"/>
        <v/>
      </c>
    </row>
    <row r="1543" spans="1:10" x14ac:dyDescent="0.3">
      <c r="A1543" t="str">
        <f>IF(D1543="","",VLOOKUP(D1543,'Source CC List'!B:C,2,FALSE))</f>
        <v/>
      </c>
      <c r="B1543" t="str">
        <f t="shared" si="48"/>
        <v/>
      </c>
      <c r="I1543" t="str">
        <f>IF(D1543="","",VLOOKUP(D1543,'Source CC List'!B:C,2,FALSE))</f>
        <v/>
      </c>
      <c r="J1543" t="str">
        <f t="shared" si="49"/>
        <v/>
      </c>
    </row>
    <row r="1544" spans="1:10" x14ac:dyDescent="0.3">
      <c r="A1544" t="str">
        <f>IF(D1544="","",VLOOKUP(D1544,'Source CC List'!B:C,2,FALSE))</f>
        <v/>
      </c>
      <c r="B1544" t="str">
        <f t="shared" si="48"/>
        <v/>
      </c>
      <c r="I1544" t="str">
        <f>IF(D1544="","",VLOOKUP(D1544,'Source CC List'!B:C,2,FALSE))</f>
        <v/>
      </c>
      <c r="J1544" t="str">
        <f t="shared" si="49"/>
        <v/>
      </c>
    </row>
    <row r="1545" spans="1:10" x14ac:dyDescent="0.3">
      <c r="A1545" t="str">
        <f>IF(D1545="","",VLOOKUP(D1545,'Source CC List'!B:C,2,FALSE))</f>
        <v/>
      </c>
      <c r="B1545" t="str">
        <f t="shared" si="48"/>
        <v/>
      </c>
      <c r="I1545" t="str">
        <f>IF(D1545="","",VLOOKUP(D1545,'Source CC List'!B:C,2,FALSE))</f>
        <v/>
      </c>
      <c r="J1545" t="str">
        <f t="shared" si="49"/>
        <v/>
      </c>
    </row>
    <row r="1546" spans="1:10" x14ac:dyDescent="0.3">
      <c r="A1546" t="str">
        <f>IF(D1546="","",VLOOKUP(D1546,'Source CC List'!B:C,2,FALSE))</f>
        <v/>
      </c>
      <c r="B1546" t="str">
        <f t="shared" si="48"/>
        <v/>
      </c>
      <c r="I1546" t="str">
        <f>IF(D1546="","",VLOOKUP(D1546,'Source CC List'!B:C,2,FALSE))</f>
        <v/>
      </c>
      <c r="J1546" t="str">
        <f t="shared" si="49"/>
        <v/>
      </c>
    </row>
    <row r="1547" spans="1:10" x14ac:dyDescent="0.3">
      <c r="A1547" t="str">
        <f>IF(D1547="","",VLOOKUP(D1547,'Source CC List'!B:C,2,FALSE))</f>
        <v/>
      </c>
      <c r="B1547" t="str">
        <f t="shared" si="48"/>
        <v/>
      </c>
      <c r="I1547" t="str">
        <f>IF(D1547="","",VLOOKUP(D1547,'Source CC List'!B:C,2,FALSE))</f>
        <v/>
      </c>
      <c r="J1547" t="str">
        <f t="shared" si="49"/>
        <v/>
      </c>
    </row>
    <row r="1548" spans="1:10" x14ac:dyDescent="0.3">
      <c r="A1548" t="str">
        <f>IF(D1548="","",VLOOKUP(D1548,'Source CC List'!B:C,2,FALSE))</f>
        <v/>
      </c>
      <c r="B1548" t="str">
        <f t="shared" si="48"/>
        <v/>
      </c>
      <c r="I1548" t="str">
        <f>IF(D1548="","",VLOOKUP(D1548,'Source CC List'!B:C,2,FALSE))</f>
        <v/>
      </c>
      <c r="J1548" t="str">
        <f t="shared" si="49"/>
        <v/>
      </c>
    </row>
    <row r="1549" spans="1:10" x14ac:dyDescent="0.3">
      <c r="A1549" t="str">
        <f>IF(D1549="","",VLOOKUP(D1549,'Source CC List'!B:C,2,FALSE))</f>
        <v/>
      </c>
      <c r="B1549" t="str">
        <f t="shared" si="48"/>
        <v/>
      </c>
      <c r="I1549" t="str">
        <f>IF(D1549="","",VLOOKUP(D1549,'Source CC List'!B:C,2,FALSE))</f>
        <v/>
      </c>
      <c r="J1549" t="str">
        <f t="shared" si="49"/>
        <v/>
      </c>
    </row>
    <row r="1550" spans="1:10" x14ac:dyDescent="0.3">
      <c r="A1550" t="str">
        <f>IF(D1550="","",VLOOKUP(D1550,'Source CC List'!B:C,2,FALSE))</f>
        <v/>
      </c>
      <c r="B1550" t="str">
        <f t="shared" si="48"/>
        <v/>
      </c>
      <c r="I1550" t="str">
        <f>IF(D1550="","",VLOOKUP(D1550,'Source CC List'!B:C,2,FALSE))</f>
        <v/>
      </c>
      <c r="J1550" t="str">
        <f t="shared" si="49"/>
        <v/>
      </c>
    </row>
    <row r="1551" spans="1:10" x14ac:dyDescent="0.3">
      <c r="A1551" t="str">
        <f>IF(D1551="","",VLOOKUP(D1551,'Source CC List'!B:C,2,FALSE))</f>
        <v/>
      </c>
      <c r="B1551" t="str">
        <f t="shared" si="48"/>
        <v/>
      </c>
      <c r="I1551" t="str">
        <f>IF(D1551="","",VLOOKUP(D1551,'Source CC List'!B:C,2,FALSE))</f>
        <v/>
      </c>
      <c r="J1551" t="str">
        <f t="shared" si="49"/>
        <v/>
      </c>
    </row>
    <row r="1552" spans="1:10" x14ac:dyDescent="0.3">
      <c r="A1552" t="str">
        <f>IF(D1552="","",VLOOKUP(D1552,'Source CC List'!B:C,2,FALSE))</f>
        <v/>
      </c>
      <c r="B1552" t="str">
        <f t="shared" si="48"/>
        <v/>
      </c>
      <c r="I1552" t="str">
        <f>IF(D1552="","",VLOOKUP(D1552,'Source CC List'!B:C,2,FALSE))</f>
        <v/>
      </c>
      <c r="J1552" t="str">
        <f t="shared" si="49"/>
        <v/>
      </c>
    </row>
    <row r="1553" spans="1:10" x14ac:dyDescent="0.3">
      <c r="A1553" t="str">
        <f>IF(D1553="","",VLOOKUP(D1553,'Source CC List'!B:C,2,FALSE))</f>
        <v/>
      </c>
      <c r="B1553" t="str">
        <f t="shared" si="48"/>
        <v/>
      </c>
      <c r="I1553" t="str">
        <f>IF(D1553="","",VLOOKUP(D1553,'Source CC List'!B:C,2,FALSE))</f>
        <v/>
      </c>
      <c r="J1553" t="str">
        <f t="shared" si="49"/>
        <v/>
      </c>
    </row>
    <row r="1554" spans="1:10" x14ac:dyDescent="0.3">
      <c r="A1554" t="str">
        <f>IF(D1554="","",VLOOKUP(D1554,'Source CC List'!B:C,2,FALSE))</f>
        <v/>
      </c>
      <c r="B1554" t="str">
        <f t="shared" si="48"/>
        <v/>
      </c>
      <c r="I1554" t="str">
        <f>IF(D1554="","",VLOOKUP(D1554,'Source CC List'!B:C,2,FALSE))</f>
        <v/>
      </c>
      <c r="J1554" t="str">
        <f t="shared" si="49"/>
        <v/>
      </c>
    </row>
    <row r="1555" spans="1:10" x14ac:dyDescent="0.3">
      <c r="A1555" t="str">
        <f>IF(D1555="","",VLOOKUP(D1555,'Source CC List'!B:C,2,FALSE))</f>
        <v/>
      </c>
      <c r="B1555" t="str">
        <f t="shared" si="48"/>
        <v/>
      </c>
      <c r="I1555" t="str">
        <f>IF(D1555="","",VLOOKUP(D1555,'Source CC List'!B:C,2,FALSE))</f>
        <v/>
      </c>
      <c r="J1555" t="str">
        <f t="shared" si="49"/>
        <v/>
      </c>
    </row>
    <row r="1556" spans="1:10" x14ac:dyDescent="0.3">
      <c r="A1556" t="str">
        <f>IF(D1556="","",VLOOKUP(D1556,'Source CC List'!B:C,2,FALSE))</f>
        <v/>
      </c>
      <c r="B1556" t="str">
        <f t="shared" si="48"/>
        <v/>
      </c>
      <c r="I1556" t="str">
        <f>IF(D1556="","",VLOOKUP(D1556,'Source CC List'!B:C,2,FALSE))</f>
        <v/>
      </c>
      <c r="J1556" t="str">
        <f t="shared" si="49"/>
        <v/>
      </c>
    </row>
    <row r="1557" spans="1:10" x14ac:dyDescent="0.3">
      <c r="A1557" t="str">
        <f>IF(D1557="","",VLOOKUP(D1557,'Source CC List'!B:C,2,FALSE))</f>
        <v/>
      </c>
      <c r="B1557" t="str">
        <f t="shared" si="48"/>
        <v/>
      </c>
      <c r="I1557" t="str">
        <f>IF(D1557="","",VLOOKUP(D1557,'Source CC List'!B:C,2,FALSE))</f>
        <v/>
      </c>
      <c r="J1557" t="str">
        <f t="shared" si="49"/>
        <v/>
      </c>
    </row>
    <row r="1558" spans="1:10" x14ac:dyDescent="0.3">
      <c r="A1558" t="str">
        <f>IF(D1558="","",VLOOKUP(D1558,'Source CC List'!B:C,2,FALSE))</f>
        <v/>
      </c>
      <c r="B1558" t="str">
        <f t="shared" si="48"/>
        <v/>
      </c>
      <c r="I1558" t="str">
        <f>IF(D1558="","",VLOOKUP(D1558,'Source CC List'!B:C,2,FALSE))</f>
        <v/>
      </c>
      <c r="J1558" t="str">
        <f t="shared" si="49"/>
        <v/>
      </c>
    </row>
    <row r="1559" spans="1:10" x14ac:dyDescent="0.3">
      <c r="A1559" t="str">
        <f>IF(D1559="","",VLOOKUP(D1559,'Source CC List'!B:C,2,FALSE))</f>
        <v/>
      </c>
      <c r="B1559" t="str">
        <f t="shared" si="48"/>
        <v/>
      </c>
      <c r="I1559" t="str">
        <f>IF(D1559="","",VLOOKUP(D1559,'Source CC List'!B:C,2,FALSE))</f>
        <v/>
      </c>
      <c r="J1559" t="str">
        <f t="shared" si="49"/>
        <v/>
      </c>
    </row>
    <row r="1560" spans="1:10" x14ac:dyDescent="0.3">
      <c r="A1560" t="str">
        <f>IF(D1560="","",VLOOKUP(D1560,'Source CC List'!B:C,2,FALSE))</f>
        <v/>
      </c>
      <c r="B1560" t="str">
        <f t="shared" si="48"/>
        <v/>
      </c>
      <c r="I1560" t="str">
        <f>IF(D1560="","",VLOOKUP(D1560,'Source CC List'!B:C,2,FALSE))</f>
        <v/>
      </c>
      <c r="J1560" t="str">
        <f t="shared" si="49"/>
        <v/>
      </c>
    </row>
    <row r="1561" spans="1:10" x14ac:dyDescent="0.3">
      <c r="A1561" t="str">
        <f>IF(D1561="","",VLOOKUP(D1561,'Source CC List'!B:C,2,FALSE))</f>
        <v/>
      </c>
      <c r="B1561" t="str">
        <f t="shared" si="48"/>
        <v/>
      </c>
      <c r="I1561" t="str">
        <f>IF(D1561="","",VLOOKUP(D1561,'Source CC List'!B:C,2,FALSE))</f>
        <v/>
      </c>
      <c r="J1561" t="str">
        <f t="shared" si="49"/>
        <v/>
      </c>
    </row>
    <row r="1562" spans="1:10" x14ac:dyDescent="0.3">
      <c r="A1562" t="str">
        <f>IF(D1562="","",VLOOKUP(D1562,'Source CC List'!B:C,2,FALSE))</f>
        <v/>
      </c>
      <c r="B1562" t="str">
        <f t="shared" si="48"/>
        <v/>
      </c>
      <c r="I1562" t="str">
        <f>IF(D1562="","",VLOOKUP(D1562,'Source CC List'!B:C,2,FALSE))</f>
        <v/>
      </c>
      <c r="J1562" t="str">
        <f t="shared" si="49"/>
        <v/>
      </c>
    </row>
    <row r="1563" spans="1:10" x14ac:dyDescent="0.3">
      <c r="A1563" t="str">
        <f>IF(D1563="","",VLOOKUP(D1563,'Source CC List'!B:C,2,FALSE))</f>
        <v/>
      </c>
      <c r="B1563" t="str">
        <f t="shared" si="48"/>
        <v/>
      </c>
      <c r="I1563" t="str">
        <f>IF(D1563="","",VLOOKUP(D1563,'Source CC List'!B:C,2,FALSE))</f>
        <v/>
      </c>
      <c r="J1563" t="str">
        <f t="shared" si="49"/>
        <v/>
      </c>
    </row>
    <row r="1564" spans="1:10" x14ac:dyDescent="0.3">
      <c r="A1564" t="str">
        <f>IF(D1564="","",VLOOKUP(D1564,'Source CC List'!B:C,2,FALSE))</f>
        <v/>
      </c>
      <c r="B1564" t="str">
        <f t="shared" si="48"/>
        <v/>
      </c>
      <c r="I1564" t="str">
        <f>IF(D1564="","",VLOOKUP(D1564,'Source CC List'!B:C,2,FALSE))</f>
        <v/>
      </c>
      <c r="J1564" t="str">
        <f t="shared" si="49"/>
        <v/>
      </c>
    </row>
    <row r="1565" spans="1:10" x14ac:dyDescent="0.3">
      <c r="A1565" t="str">
        <f>IF(D1565="","",VLOOKUP(D1565,'Source CC List'!B:C,2,FALSE))</f>
        <v/>
      </c>
      <c r="B1565" t="str">
        <f t="shared" si="48"/>
        <v/>
      </c>
      <c r="I1565" t="str">
        <f>IF(D1565="","",VLOOKUP(D1565,'Source CC List'!B:C,2,FALSE))</f>
        <v/>
      </c>
      <c r="J1565" t="str">
        <f t="shared" si="49"/>
        <v/>
      </c>
    </row>
    <row r="1566" spans="1:10" x14ac:dyDescent="0.3">
      <c r="A1566" t="str">
        <f>IF(D1566="","",VLOOKUP(D1566,'Source CC List'!B:C,2,FALSE))</f>
        <v/>
      </c>
      <c r="B1566" t="str">
        <f t="shared" si="48"/>
        <v/>
      </c>
      <c r="I1566" t="str">
        <f>IF(D1566="","",VLOOKUP(D1566,'Source CC List'!B:C,2,FALSE))</f>
        <v/>
      </c>
      <c r="J1566" t="str">
        <f t="shared" si="49"/>
        <v/>
      </c>
    </row>
    <row r="1567" spans="1:10" x14ac:dyDescent="0.3">
      <c r="A1567" t="str">
        <f>IF(D1567="","",VLOOKUP(D1567,'Source CC List'!B:C,2,FALSE))</f>
        <v/>
      </c>
      <c r="B1567" t="str">
        <f t="shared" si="48"/>
        <v/>
      </c>
      <c r="I1567" t="str">
        <f>IF(D1567="","",VLOOKUP(D1567,'Source CC List'!B:C,2,FALSE))</f>
        <v/>
      </c>
      <c r="J1567" t="str">
        <f t="shared" si="49"/>
        <v/>
      </c>
    </row>
    <row r="1568" spans="1:10" x14ac:dyDescent="0.3">
      <c r="A1568" t="str">
        <f>IF(D1568="","",VLOOKUP(D1568,'Source CC List'!B:C,2,FALSE))</f>
        <v/>
      </c>
      <c r="B1568" t="str">
        <f t="shared" si="48"/>
        <v/>
      </c>
      <c r="I1568" t="str">
        <f>IF(D1568="","",VLOOKUP(D1568,'Source CC List'!B:C,2,FALSE))</f>
        <v/>
      </c>
      <c r="J1568" t="str">
        <f t="shared" si="49"/>
        <v/>
      </c>
    </row>
    <row r="1569" spans="1:10" x14ac:dyDescent="0.3">
      <c r="A1569" t="str">
        <f>IF(D1569="","",VLOOKUP(D1569,'Source CC List'!B:C,2,FALSE))</f>
        <v/>
      </c>
      <c r="B1569" t="str">
        <f t="shared" si="48"/>
        <v/>
      </c>
      <c r="I1569" t="str">
        <f>IF(D1569="","",VLOOKUP(D1569,'Source CC List'!B:C,2,FALSE))</f>
        <v/>
      </c>
      <c r="J1569" t="str">
        <f t="shared" si="49"/>
        <v/>
      </c>
    </row>
    <row r="1570" spans="1:10" x14ac:dyDescent="0.3">
      <c r="A1570" t="str">
        <f>IF(D1570="","",VLOOKUP(D1570,'Source CC List'!B:C,2,FALSE))</f>
        <v/>
      </c>
      <c r="B1570" t="str">
        <f t="shared" si="48"/>
        <v/>
      </c>
      <c r="I1570" t="str">
        <f>IF(D1570="","",VLOOKUP(D1570,'Source CC List'!B:C,2,FALSE))</f>
        <v/>
      </c>
      <c r="J1570" t="str">
        <f t="shared" si="49"/>
        <v/>
      </c>
    </row>
    <row r="1571" spans="1:10" x14ac:dyDescent="0.3">
      <c r="A1571" t="str">
        <f>IF(D1571="","",VLOOKUP(D1571,'Source CC List'!B:C,2,FALSE))</f>
        <v/>
      </c>
      <c r="B1571" t="str">
        <f t="shared" si="48"/>
        <v/>
      </c>
      <c r="I1571" t="str">
        <f>IF(D1571="","",VLOOKUP(D1571,'Source CC List'!B:C,2,FALSE))</f>
        <v/>
      </c>
      <c r="J1571" t="str">
        <f t="shared" si="49"/>
        <v/>
      </c>
    </row>
    <row r="1572" spans="1:10" x14ac:dyDescent="0.3">
      <c r="A1572" t="str">
        <f>IF(D1572="","",VLOOKUP(D1572,'Source CC List'!B:C,2,FALSE))</f>
        <v/>
      </c>
      <c r="B1572" t="str">
        <f t="shared" si="48"/>
        <v/>
      </c>
      <c r="I1572" t="str">
        <f>IF(D1572="","",VLOOKUP(D1572,'Source CC List'!B:C,2,FALSE))</f>
        <v/>
      </c>
      <c r="J1572" t="str">
        <f t="shared" si="49"/>
        <v/>
      </c>
    </row>
    <row r="1573" spans="1:10" x14ac:dyDescent="0.3">
      <c r="A1573" t="str">
        <f>IF(D1573="","",VLOOKUP(D1573,'Source CC List'!B:C,2,FALSE))</f>
        <v/>
      </c>
      <c r="B1573" t="str">
        <f t="shared" si="48"/>
        <v/>
      </c>
      <c r="I1573" t="str">
        <f>IF(D1573="","",VLOOKUP(D1573,'Source CC List'!B:C,2,FALSE))</f>
        <v/>
      </c>
      <c r="J1573" t="str">
        <f t="shared" si="49"/>
        <v/>
      </c>
    </row>
    <row r="1574" spans="1:10" x14ac:dyDescent="0.3">
      <c r="A1574" t="str">
        <f>IF(D1574="","",VLOOKUP(D1574,'Source CC List'!B:C,2,FALSE))</f>
        <v/>
      </c>
      <c r="B1574" t="str">
        <f t="shared" si="48"/>
        <v/>
      </c>
      <c r="I1574" t="str">
        <f>IF(D1574="","",VLOOKUP(D1574,'Source CC List'!B:C,2,FALSE))</f>
        <v/>
      </c>
      <c r="J1574" t="str">
        <f t="shared" si="49"/>
        <v/>
      </c>
    </row>
    <row r="1575" spans="1:10" x14ac:dyDescent="0.3">
      <c r="A1575" t="str">
        <f>IF(D1575="","",VLOOKUP(D1575,'Source CC List'!B:C,2,FALSE))</f>
        <v/>
      </c>
      <c r="B1575" t="str">
        <f t="shared" si="48"/>
        <v/>
      </c>
      <c r="I1575" t="str">
        <f>IF(D1575="","",VLOOKUP(D1575,'Source CC List'!B:C,2,FALSE))</f>
        <v/>
      </c>
      <c r="J1575" t="str">
        <f t="shared" si="49"/>
        <v/>
      </c>
    </row>
    <row r="1576" spans="1:10" x14ac:dyDescent="0.3">
      <c r="A1576" t="str">
        <f>IF(D1576="","",VLOOKUP(D1576,'Source CC List'!B:C,2,FALSE))</f>
        <v/>
      </c>
      <c r="B1576" t="str">
        <f t="shared" si="48"/>
        <v/>
      </c>
      <c r="I1576" t="str">
        <f>IF(D1576="","",VLOOKUP(D1576,'Source CC List'!B:C,2,FALSE))</f>
        <v/>
      </c>
      <c r="J1576" t="str">
        <f t="shared" si="49"/>
        <v/>
      </c>
    </row>
    <row r="1577" spans="1:10" x14ac:dyDescent="0.3">
      <c r="A1577" t="str">
        <f>IF(D1577="","",VLOOKUP(D1577,'Source CC List'!B:C,2,FALSE))</f>
        <v/>
      </c>
      <c r="B1577" t="str">
        <f t="shared" si="48"/>
        <v/>
      </c>
      <c r="I1577" t="str">
        <f>IF(D1577="","",VLOOKUP(D1577,'Source CC List'!B:C,2,FALSE))</f>
        <v/>
      </c>
      <c r="J1577" t="str">
        <f t="shared" si="49"/>
        <v/>
      </c>
    </row>
    <row r="1578" spans="1:10" x14ac:dyDescent="0.3">
      <c r="A1578" t="str">
        <f>IF(D1578="","",VLOOKUP(D1578,'Source CC List'!B:C,2,FALSE))</f>
        <v/>
      </c>
      <c r="B1578" t="str">
        <f t="shared" si="48"/>
        <v/>
      </c>
      <c r="I1578" t="str">
        <f>IF(D1578="","",VLOOKUP(D1578,'Source CC List'!B:C,2,FALSE))</f>
        <v/>
      </c>
      <c r="J1578" t="str">
        <f t="shared" si="49"/>
        <v/>
      </c>
    </row>
    <row r="1579" spans="1:10" x14ac:dyDescent="0.3">
      <c r="A1579" t="str">
        <f>IF(D1579="","",VLOOKUP(D1579,'Source CC List'!B:C,2,FALSE))</f>
        <v/>
      </c>
      <c r="B1579" t="str">
        <f t="shared" si="48"/>
        <v/>
      </c>
      <c r="I1579" t="str">
        <f>IF(D1579="","",VLOOKUP(D1579,'Source CC List'!B:C,2,FALSE))</f>
        <v/>
      </c>
      <c r="J1579" t="str">
        <f t="shared" si="49"/>
        <v/>
      </c>
    </row>
    <row r="1580" spans="1:10" x14ac:dyDescent="0.3">
      <c r="A1580" t="str">
        <f>IF(D1580="","",VLOOKUP(D1580,'Source CC List'!B:C,2,FALSE))</f>
        <v/>
      </c>
      <c r="B1580" t="str">
        <f t="shared" si="48"/>
        <v/>
      </c>
      <c r="I1580" t="str">
        <f>IF(D1580="","",VLOOKUP(D1580,'Source CC List'!B:C,2,FALSE))</f>
        <v/>
      </c>
      <c r="J1580" t="str">
        <f t="shared" si="49"/>
        <v/>
      </c>
    </row>
    <row r="1581" spans="1:10" x14ac:dyDescent="0.3">
      <c r="A1581" t="str">
        <f>IF(D1581="","",VLOOKUP(D1581,'Source CC List'!B:C,2,FALSE))</f>
        <v/>
      </c>
      <c r="B1581" t="str">
        <f t="shared" si="48"/>
        <v/>
      </c>
      <c r="I1581" t="str">
        <f>IF(D1581="","",VLOOKUP(D1581,'Source CC List'!B:C,2,FALSE))</f>
        <v/>
      </c>
      <c r="J1581" t="str">
        <f t="shared" si="49"/>
        <v/>
      </c>
    </row>
    <row r="1582" spans="1:10" x14ac:dyDescent="0.3">
      <c r="A1582" t="str">
        <f>IF(D1582="","",VLOOKUP(D1582,'Source CC List'!B:C,2,FALSE))</f>
        <v/>
      </c>
      <c r="B1582" t="str">
        <f t="shared" si="48"/>
        <v/>
      </c>
      <c r="I1582" t="str">
        <f>IF(D1582="","",VLOOKUP(D1582,'Source CC List'!B:C,2,FALSE))</f>
        <v/>
      </c>
      <c r="J1582" t="str">
        <f t="shared" si="49"/>
        <v/>
      </c>
    </row>
    <row r="1583" spans="1:10" x14ac:dyDescent="0.3">
      <c r="A1583" t="str">
        <f>IF(D1583="","",VLOOKUP(D1583,'Source CC List'!B:C,2,FALSE))</f>
        <v/>
      </c>
      <c r="B1583" t="str">
        <f t="shared" si="48"/>
        <v/>
      </c>
      <c r="I1583" t="str">
        <f>IF(D1583="","",VLOOKUP(D1583,'Source CC List'!B:C,2,FALSE))</f>
        <v/>
      </c>
      <c r="J1583" t="str">
        <f t="shared" si="49"/>
        <v/>
      </c>
    </row>
    <row r="1584" spans="1:10" x14ac:dyDescent="0.3">
      <c r="A1584" t="str">
        <f>IF(D1584="","",VLOOKUP(D1584,'Source CC List'!B:C,2,FALSE))</f>
        <v/>
      </c>
      <c r="B1584" t="str">
        <f t="shared" si="48"/>
        <v/>
      </c>
      <c r="I1584" t="str">
        <f>IF(D1584="","",VLOOKUP(D1584,'Source CC List'!B:C,2,FALSE))</f>
        <v/>
      </c>
      <c r="J1584" t="str">
        <f t="shared" si="49"/>
        <v/>
      </c>
    </row>
    <row r="1585" spans="1:10" x14ac:dyDescent="0.3">
      <c r="A1585" t="str">
        <f>IF(D1585="","",VLOOKUP(D1585,'Source CC List'!B:C,2,FALSE))</f>
        <v/>
      </c>
      <c r="B1585" t="str">
        <f t="shared" si="48"/>
        <v/>
      </c>
      <c r="I1585" t="str">
        <f>IF(D1585="","",VLOOKUP(D1585,'Source CC List'!B:C,2,FALSE))</f>
        <v/>
      </c>
      <c r="J1585" t="str">
        <f t="shared" si="49"/>
        <v/>
      </c>
    </row>
    <row r="1586" spans="1:10" x14ac:dyDescent="0.3">
      <c r="A1586" t="str">
        <f>IF(D1586="","",VLOOKUP(D1586,'Source CC List'!B:C,2,FALSE))</f>
        <v/>
      </c>
      <c r="B1586" t="str">
        <f t="shared" si="48"/>
        <v/>
      </c>
      <c r="I1586" t="str">
        <f>IF(D1586="","",VLOOKUP(D1586,'Source CC List'!B:C,2,FALSE))</f>
        <v/>
      </c>
      <c r="J1586" t="str">
        <f t="shared" si="49"/>
        <v/>
      </c>
    </row>
    <row r="1587" spans="1:10" x14ac:dyDescent="0.3">
      <c r="A1587" t="str">
        <f>IF(D1587="","",VLOOKUP(D1587,'Source CC List'!B:C,2,FALSE))</f>
        <v/>
      </c>
      <c r="B1587" t="str">
        <f t="shared" si="48"/>
        <v/>
      </c>
      <c r="I1587" t="str">
        <f>IF(D1587="","",VLOOKUP(D1587,'Source CC List'!B:C,2,FALSE))</f>
        <v/>
      </c>
      <c r="J1587" t="str">
        <f t="shared" si="49"/>
        <v/>
      </c>
    </row>
    <row r="1588" spans="1:10" x14ac:dyDescent="0.3">
      <c r="A1588" t="str">
        <f>IF(D1588="","",VLOOKUP(D1588,'Source CC List'!B:C,2,FALSE))</f>
        <v/>
      </c>
      <c r="B1588" t="str">
        <f t="shared" si="48"/>
        <v/>
      </c>
      <c r="I1588" t="str">
        <f>IF(D1588="","",VLOOKUP(D1588,'Source CC List'!B:C,2,FALSE))</f>
        <v/>
      </c>
      <c r="J1588" t="str">
        <f t="shared" si="49"/>
        <v/>
      </c>
    </row>
    <row r="1589" spans="1:10" x14ac:dyDescent="0.3">
      <c r="A1589" t="str">
        <f>IF(D1589="","",VLOOKUP(D1589,'Source CC List'!B:C,2,FALSE))</f>
        <v/>
      </c>
      <c r="B1589" t="str">
        <f t="shared" si="48"/>
        <v/>
      </c>
      <c r="I1589" t="str">
        <f>IF(D1589="","",VLOOKUP(D1589,'Source CC List'!B:C,2,FALSE))</f>
        <v/>
      </c>
      <c r="J1589" t="str">
        <f t="shared" si="49"/>
        <v/>
      </c>
    </row>
    <row r="1590" spans="1:10" x14ac:dyDescent="0.3">
      <c r="A1590" t="str">
        <f>IF(D1590="","",VLOOKUP(D1590,'Source CC List'!B:C,2,FALSE))</f>
        <v/>
      </c>
      <c r="B1590" t="str">
        <f t="shared" si="48"/>
        <v/>
      </c>
      <c r="I1590" t="str">
        <f>IF(D1590="","",VLOOKUP(D1590,'Source CC List'!B:C,2,FALSE))</f>
        <v/>
      </c>
      <c r="J1590" t="str">
        <f t="shared" si="49"/>
        <v/>
      </c>
    </row>
    <row r="1591" spans="1:10" x14ac:dyDescent="0.3">
      <c r="A1591" t="str">
        <f>IF(D1591="","",VLOOKUP(D1591,'Source CC List'!B:C,2,FALSE))</f>
        <v/>
      </c>
      <c r="B1591" t="str">
        <f t="shared" si="48"/>
        <v/>
      </c>
      <c r="I1591" t="str">
        <f>IF(D1591="","",VLOOKUP(D1591,'Source CC List'!B:C,2,FALSE))</f>
        <v/>
      </c>
      <c r="J1591" t="str">
        <f t="shared" si="49"/>
        <v/>
      </c>
    </row>
    <row r="1592" spans="1:10" x14ac:dyDescent="0.3">
      <c r="A1592" t="str">
        <f>IF(D1592="","",VLOOKUP(D1592,'Source CC List'!B:C,2,FALSE))</f>
        <v/>
      </c>
      <c r="B1592" t="str">
        <f t="shared" si="48"/>
        <v/>
      </c>
      <c r="I1592" t="str">
        <f>IF(D1592="","",VLOOKUP(D1592,'Source CC List'!B:C,2,FALSE))</f>
        <v/>
      </c>
      <c r="J1592" t="str">
        <f t="shared" si="49"/>
        <v/>
      </c>
    </row>
    <row r="1593" spans="1:10" x14ac:dyDescent="0.3">
      <c r="A1593" t="str">
        <f>IF(D1593="","",VLOOKUP(D1593,'Source CC List'!B:C,2,FALSE))</f>
        <v/>
      </c>
      <c r="B1593" t="str">
        <f t="shared" si="48"/>
        <v/>
      </c>
      <c r="I1593" t="str">
        <f>IF(D1593="","",VLOOKUP(D1593,'Source CC List'!B:C,2,FALSE))</f>
        <v/>
      </c>
      <c r="J1593" t="str">
        <f t="shared" si="49"/>
        <v/>
      </c>
    </row>
    <row r="1594" spans="1:10" x14ac:dyDescent="0.3">
      <c r="A1594" t="str">
        <f>IF(D1594="","",VLOOKUP(D1594,'Source CC List'!B:C,2,FALSE))</f>
        <v/>
      </c>
      <c r="B1594" t="str">
        <f t="shared" si="48"/>
        <v/>
      </c>
      <c r="I1594" t="str">
        <f>IF(D1594="","",VLOOKUP(D1594,'Source CC List'!B:C,2,FALSE))</f>
        <v/>
      </c>
      <c r="J1594" t="str">
        <f t="shared" si="49"/>
        <v/>
      </c>
    </row>
    <row r="1595" spans="1:10" x14ac:dyDescent="0.3">
      <c r="A1595" t="str">
        <f>IF(D1595="","",VLOOKUP(D1595,'Source CC List'!B:C,2,FALSE))</f>
        <v/>
      </c>
      <c r="B1595" t="str">
        <f t="shared" si="48"/>
        <v/>
      </c>
      <c r="I1595" t="str">
        <f>IF(D1595="","",VLOOKUP(D1595,'Source CC List'!B:C,2,FALSE))</f>
        <v/>
      </c>
      <c r="J1595" t="str">
        <f t="shared" si="49"/>
        <v/>
      </c>
    </row>
    <row r="1596" spans="1:10" x14ac:dyDescent="0.3">
      <c r="A1596" t="str">
        <f>IF(D1596="","",VLOOKUP(D1596,'Source CC List'!B:C,2,FALSE))</f>
        <v/>
      </c>
      <c r="B1596" t="str">
        <f t="shared" si="48"/>
        <v/>
      </c>
      <c r="I1596" t="str">
        <f>IF(D1596="","",VLOOKUP(D1596,'Source CC List'!B:C,2,FALSE))</f>
        <v/>
      </c>
      <c r="J1596" t="str">
        <f t="shared" si="49"/>
        <v/>
      </c>
    </row>
    <row r="1597" spans="1:10" x14ac:dyDescent="0.3">
      <c r="A1597" t="str">
        <f>IF(D1597="","",VLOOKUP(D1597,'Source CC List'!B:C,2,FALSE))</f>
        <v/>
      </c>
      <c r="B1597" t="str">
        <f t="shared" si="48"/>
        <v/>
      </c>
      <c r="I1597" t="str">
        <f>IF(D1597="","",VLOOKUP(D1597,'Source CC List'!B:C,2,FALSE))</f>
        <v/>
      </c>
      <c r="J1597" t="str">
        <f t="shared" si="49"/>
        <v/>
      </c>
    </row>
    <row r="1598" spans="1:10" x14ac:dyDescent="0.3">
      <c r="A1598" t="str">
        <f>IF(D1598="","",VLOOKUP(D1598,'Source CC List'!B:C,2,FALSE))</f>
        <v/>
      </c>
      <c r="B1598" t="str">
        <f t="shared" si="48"/>
        <v/>
      </c>
      <c r="I1598" t="str">
        <f>IF(D1598="","",VLOOKUP(D1598,'Source CC List'!B:C,2,FALSE))</f>
        <v/>
      </c>
      <c r="J1598" t="str">
        <f t="shared" si="49"/>
        <v/>
      </c>
    </row>
    <row r="1599" spans="1:10" x14ac:dyDescent="0.3">
      <c r="A1599" t="str">
        <f>IF(D1599="","",VLOOKUP(D1599,'Source CC List'!B:C,2,FALSE))</f>
        <v/>
      </c>
      <c r="B1599" t="str">
        <f t="shared" si="48"/>
        <v/>
      </c>
      <c r="I1599" t="str">
        <f>IF(D1599="","",VLOOKUP(D1599,'Source CC List'!B:C,2,FALSE))</f>
        <v/>
      </c>
      <c r="J1599" t="str">
        <f t="shared" si="49"/>
        <v/>
      </c>
    </row>
    <row r="1600" spans="1:10" x14ac:dyDescent="0.3">
      <c r="A1600" t="str">
        <f>IF(D1600="","",VLOOKUP(D1600,'Source CC List'!B:C,2,FALSE))</f>
        <v/>
      </c>
      <c r="B1600" t="str">
        <f t="shared" si="48"/>
        <v/>
      </c>
      <c r="I1600" t="str">
        <f>IF(D1600="","",VLOOKUP(D1600,'Source CC List'!B:C,2,FALSE))</f>
        <v/>
      </c>
      <c r="J1600" t="str">
        <f t="shared" si="49"/>
        <v/>
      </c>
    </row>
    <row r="1601" spans="1:10" x14ac:dyDescent="0.3">
      <c r="A1601" t="str">
        <f>IF(D1601="","",VLOOKUP(D1601,'Source CC List'!B:C,2,FALSE))</f>
        <v/>
      </c>
      <c r="B1601" t="str">
        <f t="shared" si="48"/>
        <v/>
      </c>
      <c r="I1601" t="str">
        <f>IF(D1601="","",VLOOKUP(D1601,'Source CC List'!B:C,2,FALSE))</f>
        <v/>
      </c>
      <c r="J1601" t="str">
        <f t="shared" si="49"/>
        <v/>
      </c>
    </row>
    <row r="1602" spans="1:10" x14ac:dyDescent="0.3">
      <c r="A1602" t="str">
        <f>IF(D1602="","",VLOOKUP(D1602,'Source CC List'!B:C,2,FALSE))</f>
        <v/>
      </c>
      <c r="B1602" t="str">
        <f t="shared" si="48"/>
        <v/>
      </c>
      <c r="I1602" t="str">
        <f>IF(D1602="","",VLOOKUP(D1602,'Source CC List'!B:C,2,FALSE))</f>
        <v/>
      </c>
      <c r="J1602" t="str">
        <f t="shared" si="49"/>
        <v/>
      </c>
    </row>
    <row r="1603" spans="1:10" x14ac:dyDescent="0.3">
      <c r="A1603" t="str">
        <f>IF(D1603="","",VLOOKUP(D1603,'Source CC List'!B:C,2,FALSE))</f>
        <v/>
      </c>
      <c r="B1603" t="str">
        <f t="shared" ref="B1603:B1666" si="50">IF(E1603="","",CONCATENATE(I1603,TEXT(E1603,"0000")))</f>
        <v/>
      </c>
      <c r="I1603" t="str">
        <f>IF(D1603="","",VLOOKUP(D1603,'Source CC List'!B:C,2,FALSE))</f>
        <v/>
      </c>
      <c r="J1603" t="str">
        <f t="shared" ref="J1603:J1666" si="51">IF(D1603="","",CONCATENATE(I1603,TEXT(E1603,"0000")))</f>
        <v/>
      </c>
    </row>
    <row r="1604" spans="1:10" x14ac:dyDescent="0.3">
      <c r="A1604" t="str">
        <f>IF(D1604="","",VLOOKUP(D1604,'Source CC List'!B:C,2,FALSE))</f>
        <v/>
      </c>
      <c r="B1604" t="str">
        <f t="shared" si="50"/>
        <v/>
      </c>
      <c r="I1604" t="str">
        <f>IF(D1604="","",VLOOKUP(D1604,'Source CC List'!B:C,2,FALSE))</f>
        <v/>
      </c>
      <c r="J1604" t="str">
        <f t="shared" si="51"/>
        <v/>
      </c>
    </row>
    <row r="1605" spans="1:10" x14ac:dyDescent="0.3">
      <c r="A1605" t="str">
        <f>IF(D1605="","",VLOOKUP(D1605,'Source CC List'!B:C,2,FALSE))</f>
        <v/>
      </c>
      <c r="B1605" t="str">
        <f t="shared" si="50"/>
        <v/>
      </c>
      <c r="I1605" t="str">
        <f>IF(D1605="","",VLOOKUP(D1605,'Source CC List'!B:C,2,FALSE))</f>
        <v/>
      </c>
      <c r="J1605" t="str">
        <f t="shared" si="51"/>
        <v/>
      </c>
    </row>
    <row r="1606" spans="1:10" x14ac:dyDescent="0.3">
      <c r="A1606" t="str">
        <f>IF(D1606="","",VLOOKUP(D1606,'Source CC List'!B:C,2,FALSE))</f>
        <v/>
      </c>
      <c r="B1606" t="str">
        <f t="shared" si="50"/>
        <v/>
      </c>
      <c r="I1606" t="str">
        <f>IF(D1606="","",VLOOKUP(D1606,'Source CC List'!B:C,2,FALSE))</f>
        <v/>
      </c>
      <c r="J1606" t="str">
        <f t="shared" si="51"/>
        <v/>
      </c>
    </row>
    <row r="1607" spans="1:10" x14ac:dyDescent="0.3">
      <c r="A1607" t="str">
        <f>IF(D1607="","",VLOOKUP(D1607,'Source CC List'!B:C,2,FALSE))</f>
        <v/>
      </c>
      <c r="B1607" t="str">
        <f t="shared" si="50"/>
        <v/>
      </c>
      <c r="I1607" t="str">
        <f>IF(D1607="","",VLOOKUP(D1607,'Source CC List'!B:C,2,FALSE))</f>
        <v/>
      </c>
      <c r="J1607" t="str">
        <f t="shared" si="51"/>
        <v/>
      </c>
    </row>
    <row r="1608" spans="1:10" x14ac:dyDescent="0.3">
      <c r="A1608" t="str">
        <f>IF(D1608="","",VLOOKUP(D1608,'Source CC List'!B:C,2,FALSE))</f>
        <v/>
      </c>
      <c r="B1608" t="str">
        <f t="shared" si="50"/>
        <v/>
      </c>
      <c r="I1608" t="str">
        <f>IF(D1608="","",VLOOKUP(D1608,'Source CC List'!B:C,2,FALSE))</f>
        <v/>
      </c>
      <c r="J1608" t="str">
        <f t="shared" si="51"/>
        <v/>
      </c>
    </row>
    <row r="1609" spans="1:10" x14ac:dyDescent="0.3">
      <c r="A1609" t="str">
        <f>IF(D1609="","",VLOOKUP(D1609,'Source CC List'!B:C,2,FALSE))</f>
        <v/>
      </c>
      <c r="B1609" t="str">
        <f t="shared" si="50"/>
        <v/>
      </c>
      <c r="I1609" t="str">
        <f>IF(D1609="","",VLOOKUP(D1609,'Source CC List'!B:C,2,FALSE))</f>
        <v/>
      </c>
      <c r="J1609" t="str">
        <f t="shared" si="51"/>
        <v/>
      </c>
    </row>
    <row r="1610" spans="1:10" x14ac:dyDescent="0.3">
      <c r="A1610" t="str">
        <f>IF(D1610="","",VLOOKUP(D1610,'Source CC List'!B:C,2,FALSE))</f>
        <v/>
      </c>
      <c r="B1610" t="str">
        <f t="shared" si="50"/>
        <v/>
      </c>
      <c r="I1610" t="str">
        <f>IF(D1610="","",VLOOKUP(D1610,'Source CC List'!B:C,2,FALSE))</f>
        <v/>
      </c>
      <c r="J1610" t="str">
        <f t="shared" si="51"/>
        <v/>
      </c>
    </row>
    <row r="1611" spans="1:10" x14ac:dyDescent="0.3">
      <c r="A1611" t="str">
        <f>IF(D1611="","",VLOOKUP(D1611,'Source CC List'!B:C,2,FALSE))</f>
        <v/>
      </c>
      <c r="B1611" t="str">
        <f t="shared" si="50"/>
        <v/>
      </c>
      <c r="I1611" t="str">
        <f>IF(D1611="","",VLOOKUP(D1611,'Source CC List'!B:C,2,FALSE))</f>
        <v/>
      </c>
      <c r="J1611" t="str">
        <f t="shared" si="51"/>
        <v/>
      </c>
    </row>
    <row r="1612" spans="1:10" x14ac:dyDescent="0.3">
      <c r="A1612" t="str">
        <f>IF(D1612="","",VLOOKUP(D1612,'Source CC List'!B:C,2,FALSE))</f>
        <v/>
      </c>
      <c r="B1612" t="str">
        <f t="shared" si="50"/>
        <v/>
      </c>
      <c r="I1612" t="str">
        <f>IF(D1612="","",VLOOKUP(D1612,'Source CC List'!B:C,2,FALSE))</f>
        <v/>
      </c>
      <c r="J1612" t="str">
        <f t="shared" si="51"/>
        <v/>
      </c>
    </row>
    <row r="1613" spans="1:10" x14ac:dyDescent="0.3">
      <c r="A1613" t="str">
        <f>IF(D1613="","",VLOOKUP(D1613,'Source CC List'!B:C,2,FALSE))</f>
        <v/>
      </c>
      <c r="B1613" t="str">
        <f t="shared" si="50"/>
        <v/>
      </c>
      <c r="I1613" t="str">
        <f>IF(D1613="","",VLOOKUP(D1613,'Source CC List'!B:C,2,FALSE))</f>
        <v/>
      </c>
      <c r="J1613" t="str">
        <f t="shared" si="51"/>
        <v/>
      </c>
    </row>
    <row r="1614" spans="1:10" x14ac:dyDescent="0.3">
      <c r="A1614" t="str">
        <f>IF(D1614="","",VLOOKUP(D1614,'Source CC List'!B:C,2,FALSE))</f>
        <v/>
      </c>
      <c r="B1614" t="str">
        <f t="shared" si="50"/>
        <v/>
      </c>
      <c r="I1614" t="str">
        <f>IF(D1614="","",VLOOKUP(D1614,'Source CC List'!B:C,2,FALSE))</f>
        <v/>
      </c>
      <c r="J1614" t="str">
        <f t="shared" si="51"/>
        <v/>
      </c>
    </row>
    <row r="1615" spans="1:10" x14ac:dyDescent="0.3">
      <c r="A1615" t="str">
        <f>IF(D1615="","",VLOOKUP(D1615,'Source CC List'!B:C,2,FALSE))</f>
        <v/>
      </c>
      <c r="B1615" t="str">
        <f t="shared" si="50"/>
        <v/>
      </c>
      <c r="I1615" t="str">
        <f>IF(D1615="","",VLOOKUP(D1615,'Source CC List'!B:C,2,FALSE))</f>
        <v/>
      </c>
      <c r="J1615" t="str">
        <f t="shared" si="51"/>
        <v/>
      </c>
    </row>
    <row r="1616" spans="1:10" x14ac:dyDescent="0.3">
      <c r="A1616" t="str">
        <f>IF(D1616="","",VLOOKUP(D1616,'Source CC List'!B:C,2,FALSE))</f>
        <v/>
      </c>
      <c r="B1616" t="str">
        <f t="shared" si="50"/>
        <v/>
      </c>
      <c r="I1616" t="str">
        <f>IF(D1616="","",VLOOKUP(D1616,'Source CC List'!B:C,2,FALSE))</f>
        <v/>
      </c>
      <c r="J1616" t="str">
        <f t="shared" si="51"/>
        <v/>
      </c>
    </row>
    <row r="1617" spans="1:10" x14ac:dyDescent="0.3">
      <c r="A1617" t="str">
        <f>IF(D1617="","",VLOOKUP(D1617,'Source CC List'!B:C,2,FALSE))</f>
        <v/>
      </c>
      <c r="B1617" t="str">
        <f t="shared" si="50"/>
        <v/>
      </c>
      <c r="I1617" t="str">
        <f>IF(D1617="","",VLOOKUP(D1617,'Source CC List'!B:C,2,FALSE))</f>
        <v/>
      </c>
      <c r="J1617" t="str">
        <f t="shared" si="51"/>
        <v/>
      </c>
    </row>
    <row r="1618" spans="1:10" x14ac:dyDescent="0.3">
      <c r="A1618" t="str">
        <f>IF(D1618="","",VLOOKUP(D1618,'Source CC List'!B:C,2,FALSE))</f>
        <v/>
      </c>
      <c r="B1618" t="str">
        <f t="shared" si="50"/>
        <v/>
      </c>
      <c r="I1618" t="str">
        <f>IF(D1618="","",VLOOKUP(D1618,'Source CC List'!B:C,2,FALSE))</f>
        <v/>
      </c>
      <c r="J1618" t="str">
        <f t="shared" si="51"/>
        <v/>
      </c>
    </row>
    <row r="1619" spans="1:10" x14ac:dyDescent="0.3">
      <c r="A1619" t="str">
        <f>IF(D1619="","",VLOOKUP(D1619,'Source CC List'!B:C,2,FALSE))</f>
        <v/>
      </c>
      <c r="B1619" t="str">
        <f t="shared" si="50"/>
        <v/>
      </c>
      <c r="I1619" t="str">
        <f>IF(D1619="","",VLOOKUP(D1619,'Source CC List'!B:C,2,FALSE))</f>
        <v/>
      </c>
      <c r="J1619" t="str">
        <f t="shared" si="51"/>
        <v/>
      </c>
    </row>
    <row r="1620" spans="1:10" x14ac:dyDescent="0.3">
      <c r="A1620" t="str">
        <f>IF(D1620="","",VLOOKUP(D1620,'Source CC List'!B:C,2,FALSE))</f>
        <v/>
      </c>
      <c r="B1620" t="str">
        <f t="shared" si="50"/>
        <v/>
      </c>
      <c r="I1620" t="str">
        <f>IF(D1620="","",VLOOKUP(D1620,'Source CC List'!B:C,2,FALSE))</f>
        <v/>
      </c>
      <c r="J1620" t="str">
        <f t="shared" si="51"/>
        <v/>
      </c>
    </row>
    <row r="1621" spans="1:10" x14ac:dyDescent="0.3">
      <c r="A1621" t="str">
        <f>IF(D1621="","",VLOOKUP(D1621,'Source CC List'!B:C,2,FALSE))</f>
        <v/>
      </c>
      <c r="B1621" t="str">
        <f t="shared" si="50"/>
        <v/>
      </c>
      <c r="I1621" t="str">
        <f>IF(D1621="","",VLOOKUP(D1621,'Source CC List'!B:C,2,FALSE))</f>
        <v/>
      </c>
      <c r="J1621" t="str">
        <f t="shared" si="51"/>
        <v/>
      </c>
    </row>
    <row r="1622" spans="1:10" x14ac:dyDescent="0.3">
      <c r="A1622" t="str">
        <f>IF(D1622="","",VLOOKUP(D1622,'Source CC List'!B:C,2,FALSE))</f>
        <v/>
      </c>
      <c r="B1622" t="str">
        <f t="shared" si="50"/>
        <v/>
      </c>
      <c r="I1622" t="str">
        <f>IF(D1622="","",VLOOKUP(D1622,'Source CC List'!B:C,2,FALSE))</f>
        <v/>
      </c>
      <c r="J1622" t="str">
        <f t="shared" si="51"/>
        <v/>
      </c>
    </row>
    <row r="1623" spans="1:10" x14ac:dyDescent="0.3">
      <c r="A1623" t="str">
        <f>IF(D1623="","",VLOOKUP(D1623,'Source CC List'!B:C,2,FALSE))</f>
        <v/>
      </c>
      <c r="B1623" t="str">
        <f t="shared" si="50"/>
        <v/>
      </c>
      <c r="I1623" t="str">
        <f>IF(D1623="","",VLOOKUP(D1623,'Source CC List'!B:C,2,FALSE))</f>
        <v/>
      </c>
      <c r="J1623" t="str">
        <f t="shared" si="51"/>
        <v/>
      </c>
    </row>
    <row r="1624" spans="1:10" x14ac:dyDescent="0.3">
      <c r="A1624" t="str">
        <f>IF(D1624="","",VLOOKUP(D1624,'Source CC List'!B:C,2,FALSE))</f>
        <v/>
      </c>
      <c r="B1624" t="str">
        <f t="shared" si="50"/>
        <v/>
      </c>
      <c r="I1624" t="str">
        <f>IF(D1624="","",VLOOKUP(D1624,'Source CC List'!B:C,2,FALSE))</f>
        <v/>
      </c>
      <c r="J1624" t="str">
        <f t="shared" si="51"/>
        <v/>
      </c>
    </row>
    <row r="1625" spans="1:10" x14ac:dyDescent="0.3">
      <c r="A1625" t="str">
        <f>IF(D1625="","",VLOOKUP(D1625,'Source CC List'!B:C,2,FALSE))</f>
        <v/>
      </c>
      <c r="B1625" t="str">
        <f t="shared" si="50"/>
        <v/>
      </c>
      <c r="I1625" t="str">
        <f>IF(D1625="","",VLOOKUP(D1625,'Source CC List'!B:C,2,FALSE))</f>
        <v/>
      </c>
      <c r="J1625" t="str">
        <f t="shared" si="51"/>
        <v/>
      </c>
    </row>
    <row r="1626" spans="1:10" x14ac:dyDescent="0.3">
      <c r="A1626" t="str">
        <f>IF(D1626="","",VLOOKUP(D1626,'Source CC List'!B:C,2,FALSE))</f>
        <v/>
      </c>
      <c r="B1626" t="str">
        <f t="shared" si="50"/>
        <v/>
      </c>
      <c r="I1626" t="str">
        <f>IF(D1626="","",VLOOKUP(D1626,'Source CC List'!B:C,2,FALSE))</f>
        <v/>
      </c>
      <c r="J1626" t="str">
        <f t="shared" si="51"/>
        <v/>
      </c>
    </row>
    <row r="1627" spans="1:10" x14ac:dyDescent="0.3">
      <c r="A1627" t="str">
        <f>IF(D1627="","",VLOOKUP(D1627,'Source CC List'!B:C,2,FALSE))</f>
        <v/>
      </c>
      <c r="B1627" t="str">
        <f t="shared" si="50"/>
        <v/>
      </c>
      <c r="I1627" t="str">
        <f>IF(D1627="","",VLOOKUP(D1627,'Source CC List'!B:C,2,FALSE))</f>
        <v/>
      </c>
      <c r="J1627" t="str">
        <f t="shared" si="51"/>
        <v/>
      </c>
    </row>
    <row r="1628" spans="1:10" x14ac:dyDescent="0.3">
      <c r="A1628" t="str">
        <f>IF(D1628="","",VLOOKUP(D1628,'Source CC List'!B:C,2,FALSE))</f>
        <v/>
      </c>
      <c r="B1628" t="str">
        <f t="shared" si="50"/>
        <v/>
      </c>
      <c r="I1628" t="str">
        <f>IF(D1628="","",VLOOKUP(D1628,'Source CC List'!B:C,2,FALSE))</f>
        <v/>
      </c>
      <c r="J1628" t="str">
        <f t="shared" si="51"/>
        <v/>
      </c>
    </row>
    <row r="1629" spans="1:10" x14ac:dyDescent="0.3">
      <c r="A1629" t="str">
        <f>IF(D1629="","",VLOOKUP(D1629,'Source CC List'!B:C,2,FALSE))</f>
        <v/>
      </c>
      <c r="B1629" t="str">
        <f t="shared" si="50"/>
        <v/>
      </c>
      <c r="I1629" t="str">
        <f>IF(D1629="","",VLOOKUP(D1629,'Source CC List'!B:C,2,FALSE))</f>
        <v/>
      </c>
      <c r="J1629" t="str">
        <f t="shared" si="51"/>
        <v/>
      </c>
    </row>
    <row r="1630" spans="1:10" x14ac:dyDescent="0.3">
      <c r="A1630" t="str">
        <f>IF(D1630="","",VLOOKUP(D1630,'Source CC List'!B:C,2,FALSE))</f>
        <v/>
      </c>
      <c r="B1630" t="str">
        <f t="shared" si="50"/>
        <v/>
      </c>
      <c r="I1630" t="str">
        <f>IF(D1630="","",VLOOKUP(D1630,'Source CC List'!B:C,2,FALSE))</f>
        <v/>
      </c>
      <c r="J1630" t="str">
        <f t="shared" si="51"/>
        <v/>
      </c>
    </row>
    <row r="1631" spans="1:10" x14ac:dyDescent="0.3">
      <c r="A1631" t="str">
        <f>IF(D1631="","",VLOOKUP(D1631,'Source CC List'!B:C,2,FALSE))</f>
        <v/>
      </c>
      <c r="B1631" t="str">
        <f t="shared" si="50"/>
        <v/>
      </c>
      <c r="I1631" t="str">
        <f>IF(D1631="","",VLOOKUP(D1631,'Source CC List'!B:C,2,FALSE))</f>
        <v/>
      </c>
      <c r="J1631" t="str">
        <f t="shared" si="51"/>
        <v/>
      </c>
    </row>
    <row r="1632" spans="1:10" x14ac:dyDescent="0.3">
      <c r="A1632" t="str">
        <f>IF(D1632="","",VLOOKUP(D1632,'Source CC List'!B:C,2,FALSE))</f>
        <v/>
      </c>
      <c r="B1632" t="str">
        <f t="shared" si="50"/>
        <v/>
      </c>
      <c r="I1632" t="str">
        <f>IF(D1632="","",VLOOKUP(D1632,'Source CC List'!B:C,2,FALSE))</f>
        <v/>
      </c>
      <c r="J1632" t="str">
        <f t="shared" si="51"/>
        <v/>
      </c>
    </row>
    <row r="1633" spans="1:10" x14ac:dyDescent="0.3">
      <c r="A1633" t="str">
        <f>IF(D1633="","",VLOOKUP(D1633,'Source CC List'!B:C,2,FALSE))</f>
        <v/>
      </c>
      <c r="B1633" t="str">
        <f t="shared" si="50"/>
        <v/>
      </c>
      <c r="I1633" t="str">
        <f>IF(D1633="","",VLOOKUP(D1633,'Source CC List'!B:C,2,FALSE))</f>
        <v/>
      </c>
      <c r="J1633" t="str">
        <f t="shared" si="51"/>
        <v/>
      </c>
    </row>
    <row r="1634" spans="1:10" x14ac:dyDescent="0.3">
      <c r="A1634" t="str">
        <f>IF(D1634="","",VLOOKUP(D1634,'Source CC List'!B:C,2,FALSE))</f>
        <v/>
      </c>
      <c r="B1634" t="str">
        <f t="shared" si="50"/>
        <v/>
      </c>
      <c r="I1634" t="str">
        <f>IF(D1634="","",VLOOKUP(D1634,'Source CC List'!B:C,2,FALSE))</f>
        <v/>
      </c>
      <c r="J1634" t="str">
        <f t="shared" si="51"/>
        <v/>
      </c>
    </row>
    <row r="1635" spans="1:10" x14ac:dyDescent="0.3">
      <c r="A1635" t="str">
        <f>IF(D1635="","",VLOOKUP(D1635,'Source CC List'!B:C,2,FALSE))</f>
        <v/>
      </c>
      <c r="B1635" t="str">
        <f t="shared" si="50"/>
        <v/>
      </c>
      <c r="I1635" t="str">
        <f>IF(D1635="","",VLOOKUP(D1635,'Source CC List'!B:C,2,FALSE))</f>
        <v/>
      </c>
      <c r="J1635" t="str">
        <f t="shared" si="51"/>
        <v/>
      </c>
    </row>
    <row r="1636" spans="1:10" x14ac:dyDescent="0.3">
      <c r="A1636" t="str">
        <f>IF(D1636="","",VLOOKUP(D1636,'Source CC List'!B:C,2,FALSE))</f>
        <v/>
      </c>
      <c r="B1636" t="str">
        <f t="shared" si="50"/>
        <v/>
      </c>
      <c r="I1636" t="str">
        <f>IF(D1636="","",VLOOKUP(D1636,'Source CC List'!B:C,2,FALSE))</f>
        <v/>
      </c>
      <c r="J1636" t="str">
        <f t="shared" si="51"/>
        <v/>
      </c>
    </row>
    <row r="1637" spans="1:10" x14ac:dyDescent="0.3">
      <c r="A1637" t="str">
        <f>IF(D1637="","",VLOOKUP(D1637,'Source CC List'!B:C,2,FALSE))</f>
        <v/>
      </c>
      <c r="B1637" t="str">
        <f t="shared" si="50"/>
        <v/>
      </c>
      <c r="I1637" t="str">
        <f>IF(D1637="","",VLOOKUP(D1637,'Source CC List'!B:C,2,FALSE))</f>
        <v/>
      </c>
      <c r="J1637" t="str">
        <f t="shared" si="51"/>
        <v/>
      </c>
    </row>
    <row r="1638" spans="1:10" x14ac:dyDescent="0.3">
      <c r="A1638" t="str">
        <f>IF(D1638="","",VLOOKUP(D1638,'Source CC List'!B:C,2,FALSE))</f>
        <v/>
      </c>
      <c r="B1638" t="str">
        <f t="shared" si="50"/>
        <v/>
      </c>
      <c r="I1638" t="str">
        <f>IF(D1638="","",VLOOKUP(D1638,'Source CC List'!B:C,2,FALSE))</f>
        <v/>
      </c>
      <c r="J1638" t="str">
        <f t="shared" si="51"/>
        <v/>
      </c>
    </row>
    <row r="1639" spans="1:10" x14ac:dyDescent="0.3">
      <c r="A1639" t="str">
        <f>IF(D1639="","",VLOOKUP(D1639,'Source CC List'!B:C,2,FALSE))</f>
        <v/>
      </c>
      <c r="B1639" t="str">
        <f t="shared" si="50"/>
        <v/>
      </c>
      <c r="I1639" t="str">
        <f>IF(D1639="","",VLOOKUP(D1639,'Source CC List'!B:C,2,FALSE))</f>
        <v/>
      </c>
      <c r="J1639" t="str">
        <f t="shared" si="51"/>
        <v/>
      </c>
    </row>
    <row r="1640" spans="1:10" x14ac:dyDescent="0.3">
      <c r="A1640" t="str">
        <f>IF(D1640="","",VLOOKUP(D1640,'Source CC List'!B:C,2,FALSE))</f>
        <v/>
      </c>
      <c r="B1640" t="str">
        <f t="shared" si="50"/>
        <v/>
      </c>
      <c r="I1640" t="str">
        <f>IF(D1640="","",VLOOKUP(D1640,'Source CC List'!B:C,2,FALSE))</f>
        <v/>
      </c>
      <c r="J1640" t="str">
        <f t="shared" si="51"/>
        <v/>
      </c>
    </row>
    <row r="1641" spans="1:10" x14ac:dyDescent="0.3">
      <c r="A1641" t="str">
        <f>IF(D1641="","",VLOOKUP(D1641,'Source CC List'!B:C,2,FALSE))</f>
        <v/>
      </c>
      <c r="B1641" t="str">
        <f t="shared" si="50"/>
        <v/>
      </c>
      <c r="I1641" t="str">
        <f>IF(D1641="","",VLOOKUP(D1641,'Source CC List'!B:C,2,FALSE))</f>
        <v/>
      </c>
      <c r="J1641" t="str">
        <f t="shared" si="51"/>
        <v/>
      </c>
    </row>
    <row r="1642" spans="1:10" x14ac:dyDescent="0.3">
      <c r="A1642" t="str">
        <f>IF(D1642="","",VLOOKUP(D1642,'Source CC List'!B:C,2,FALSE))</f>
        <v/>
      </c>
      <c r="B1642" t="str">
        <f t="shared" si="50"/>
        <v/>
      </c>
      <c r="I1642" t="str">
        <f>IF(D1642="","",VLOOKUP(D1642,'Source CC List'!B:C,2,FALSE))</f>
        <v/>
      </c>
      <c r="J1642" t="str">
        <f t="shared" si="51"/>
        <v/>
      </c>
    </row>
    <row r="1643" spans="1:10" x14ac:dyDescent="0.3">
      <c r="A1643" t="str">
        <f>IF(D1643="","",VLOOKUP(D1643,'Source CC List'!B:C,2,FALSE))</f>
        <v/>
      </c>
      <c r="B1643" t="str">
        <f t="shared" si="50"/>
        <v/>
      </c>
      <c r="I1643" t="str">
        <f>IF(D1643="","",VLOOKUP(D1643,'Source CC List'!B:C,2,FALSE))</f>
        <v/>
      </c>
      <c r="J1643" t="str">
        <f t="shared" si="51"/>
        <v/>
      </c>
    </row>
    <row r="1644" spans="1:10" x14ac:dyDescent="0.3">
      <c r="A1644" t="str">
        <f>IF(D1644="","",VLOOKUP(D1644,'Source CC List'!B:C,2,FALSE))</f>
        <v/>
      </c>
      <c r="B1644" t="str">
        <f t="shared" si="50"/>
        <v/>
      </c>
      <c r="I1644" t="str">
        <f>IF(D1644="","",VLOOKUP(D1644,'Source CC List'!B:C,2,FALSE))</f>
        <v/>
      </c>
      <c r="J1644" t="str">
        <f t="shared" si="51"/>
        <v/>
      </c>
    </row>
    <row r="1645" spans="1:10" x14ac:dyDescent="0.3">
      <c r="A1645" t="str">
        <f>IF(D1645="","",VLOOKUP(D1645,'Source CC List'!B:C,2,FALSE))</f>
        <v/>
      </c>
      <c r="B1645" t="str">
        <f t="shared" si="50"/>
        <v/>
      </c>
      <c r="I1645" t="str">
        <f>IF(D1645="","",VLOOKUP(D1645,'Source CC List'!B:C,2,FALSE))</f>
        <v/>
      </c>
      <c r="J1645" t="str">
        <f t="shared" si="51"/>
        <v/>
      </c>
    </row>
    <row r="1646" spans="1:10" x14ac:dyDescent="0.3">
      <c r="A1646" t="str">
        <f>IF(D1646="","",VLOOKUP(D1646,'Source CC List'!B:C,2,FALSE))</f>
        <v/>
      </c>
      <c r="B1646" t="str">
        <f t="shared" si="50"/>
        <v/>
      </c>
      <c r="I1646" t="str">
        <f>IF(D1646="","",VLOOKUP(D1646,'Source CC List'!B:C,2,FALSE))</f>
        <v/>
      </c>
      <c r="J1646" t="str">
        <f t="shared" si="51"/>
        <v/>
      </c>
    </row>
    <row r="1647" spans="1:10" x14ac:dyDescent="0.3">
      <c r="A1647" t="str">
        <f>IF(D1647="","",VLOOKUP(D1647,'Source CC List'!B:C,2,FALSE))</f>
        <v/>
      </c>
      <c r="B1647" t="str">
        <f t="shared" si="50"/>
        <v/>
      </c>
      <c r="I1647" t="str">
        <f>IF(D1647="","",VLOOKUP(D1647,'Source CC List'!B:C,2,FALSE))</f>
        <v/>
      </c>
      <c r="J1647" t="str">
        <f t="shared" si="51"/>
        <v/>
      </c>
    </row>
    <row r="1648" spans="1:10" x14ac:dyDescent="0.3">
      <c r="A1648" t="str">
        <f>IF(D1648="","",VLOOKUP(D1648,'Source CC List'!B:C,2,FALSE))</f>
        <v/>
      </c>
      <c r="B1648" t="str">
        <f t="shared" si="50"/>
        <v/>
      </c>
      <c r="I1648" t="str">
        <f>IF(D1648="","",VLOOKUP(D1648,'Source CC List'!B:C,2,FALSE))</f>
        <v/>
      </c>
      <c r="J1648" t="str">
        <f t="shared" si="51"/>
        <v/>
      </c>
    </row>
    <row r="1649" spans="1:10" x14ac:dyDescent="0.3">
      <c r="A1649" t="str">
        <f>IF(D1649="","",VLOOKUP(D1649,'Source CC List'!B:C,2,FALSE))</f>
        <v/>
      </c>
      <c r="B1649" t="str">
        <f t="shared" si="50"/>
        <v/>
      </c>
      <c r="I1649" t="str">
        <f>IF(D1649="","",VLOOKUP(D1649,'Source CC List'!B:C,2,FALSE))</f>
        <v/>
      </c>
      <c r="J1649" t="str">
        <f t="shared" si="51"/>
        <v/>
      </c>
    </row>
    <row r="1650" spans="1:10" x14ac:dyDescent="0.3">
      <c r="A1650" t="str">
        <f>IF(D1650="","",VLOOKUP(D1650,'Source CC List'!B:C,2,FALSE))</f>
        <v/>
      </c>
      <c r="B1650" t="str">
        <f t="shared" si="50"/>
        <v/>
      </c>
      <c r="I1650" t="str">
        <f>IF(D1650="","",VLOOKUP(D1650,'Source CC List'!B:C,2,FALSE))</f>
        <v/>
      </c>
      <c r="J1650" t="str">
        <f t="shared" si="51"/>
        <v/>
      </c>
    </row>
    <row r="1651" spans="1:10" x14ac:dyDescent="0.3">
      <c r="A1651" t="str">
        <f>IF(D1651="","",VLOOKUP(D1651,'Source CC List'!B:C,2,FALSE))</f>
        <v/>
      </c>
      <c r="B1651" t="str">
        <f t="shared" si="50"/>
        <v/>
      </c>
      <c r="I1651" t="str">
        <f>IF(D1651="","",VLOOKUP(D1651,'Source CC List'!B:C,2,FALSE))</f>
        <v/>
      </c>
      <c r="J1651" t="str">
        <f t="shared" si="51"/>
        <v/>
      </c>
    </row>
    <row r="1652" spans="1:10" x14ac:dyDescent="0.3">
      <c r="A1652" t="str">
        <f>IF(D1652="","",VLOOKUP(D1652,'Source CC List'!B:C,2,FALSE))</f>
        <v/>
      </c>
      <c r="B1652" t="str">
        <f t="shared" si="50"/>
        <v/>
      </c>
      <c r="I1652" t="str">
        <f>IF(D1652="","",VLOOKUP(D1652,'Source CC List'!B:C,2,FALSE))</f>
        <v/>
      </c>
      <c r="J1652" t="str">
        <f t="shared" si="51"/>
        <v/>
      </c>
    </row>
    <row r="1653" spans="1:10" x14ac:dyDescent="0.3">
      <c r="A1653" t="str">
        <f>IF(D1653="","",VLOOKUP(D1653,'Source CC List'!B:C,2,FALSE))</f>
        <v/>
      </c>
      <c r="B1653" t="str">
        <f t="shared" si="50"/>
        <v/>
      </c>
      <c r="I1653" t="str">
        <f>IF(D1653="","",VLOOKUP(D1653,'Source CC List'!B:C,2,FALSE))</f>
        <v/>
      </c>
      <c r="J1653" t="str">
        <f t="shared" si="51"/>
        <v/>
      </c>
    </row>
    <row r="1654" spans="1:10" x14ac:dyDescent="0.3">
      <c r="A1654" t="str">
        <f>IF(D1654="","",VLOOKUP(D1654,'Source CC List'!B:C,2,FALSE))</f>
        <v/>
      </c>
      <c r="B1654" t="str">
        <f t="shared" si="50"/>
        <v/>
      </c>
      <c r="I1654" t="str">
        <f>IF(D1654="","",VLOOKUP(D1654,'Source CC List'!B:C,2,FALSE))</f>
        <v/>
      </c>
      <c r="J1654" t="str">
        <f t="shared" si="51"/>
        <v/>
      </c>
    </row>
    <row r="1655" spans="1:10" x14ac:dyDescent="0.3">
      <c r="A1655" t="str">
        <f>IF(D1655="","",VLOOKUP(D1655,'Source CC List'!B:C,2,FALSE))</f>
        <v/>
      </c>
      <c r="B1655" t="str">
        <f t="shared" si="50"/>
        <v/>
      </c>
      <c r="I1655" t="str">
        <f>IF(D1655="","",VLOOKUP(D1655,'Source CC List'!B:C,2,FALSE))</f>
        <v/>
      </c>
      <c r="J1655" t="str">
        <f t="shared" si="51"/>
        <v/>
      </c>
    </row>
    <row r="1656" spans="1:10" x14ac:dyDescent="0.3">
      <c r="A1656" t="str">
        <f>IF(D1656="","",VLOOKUP(D1656,'Source CC List'!B:C,2,FALSE))</f>
        <v/>
      </c>
      <c r="B1656" t="str">
        <f t="shared" si="50"/>
        <v/>
      </c>
      <c r="I1656" t="str">
        <f>IF(D1656="","",VLOOKUP(D1656,'Source CC List'!B:C,2,FALSE))</f>
        <v/>
      </c>
      <c r="J1656" t="str">
        <f t="shared" si="51"/>
        <v/>
      </c>
    </row>
    <row r="1657" spans="1:10" x14ac:dyDescent="0.3">
      <c r="A1657" t="str">
        <f>IF(D1657="","",VLOOKUP(D1657,'Source CC List'!B:C,2,FALSE))</f>
        <v/>
      </c>
      <c r="B1657" t="str">
        <f t="shared" si="50"/>
        <v/>
      </c>
      <c r="I1657" t="str">
        <f>IF(D1657="","",VLOOKUP(D1657,'Source CC List'!B:C,2,FALSE))</f>
        <v/>
      </c>
      <c r="J1657" t="str">
        <f t="shared" si="51"/>
        <v/>
      </c>
    </row>
    <row r="1658" spans="1:10" x14ac:dyDescent="0.3">
      <c r="A1658" t="str">
        <f>IF(D1658="","",VLOOKUP(D1658,'Source CC List'!B:C,2,FALSE))</f>
        <v/>
      </c>
      <c r="B1658" t="str">
        <f t="shared" si="50"/>
        <v/>
      </c>
      <c r="I1658" t="str">
        <f>IF(D1658="","",VLOOKUP(D1658,'Source CC List'!B:C,2,FALSE))</f>
        <v/>
      </c>
      <c r="J1658" t="str">
        <f t="shared" si="51"/>
        <v/>
      </c>
    </row>
    <row r="1659" spans="1:10" x14ac:dyDescent="0.3">
      <c r="A1659" t="str">
        <f>IF(D1659="","",VLOOKUP(D1659,'Source CC List'!B:C,2,FALSE))</f>
        <v/>
      </c>
      <c r="B1659" t="str">
        <f t="shared" si="50"/>
        <v/>
      </c>
      <c r="I1659" t="str">
        <f>IF(D1659="","",VLOOKUP(D1659,'Source CC List'!B:C,2,FALSE))</f>
        <v/>
      </c>
      <c r="J1659" t="str">
        <f t="shared" si="51"/>
        <v/>
      </c>
    </row>
    <row r="1660" spans="1:10" x14ac:dyDescent="0.3">
      <c r="A1660" t="str">
        <f>IF(D1660="","",VLOOKUP(D1660,'Source CC List'!B:C,2,FALSE))</f>
        <v/>
      </c>
      <c r="B1660" t="str">
        <f t="shared" si="50"/>
        <v/>
      </c>
      <c r="I1660" t="str">
        <f>IF(D1660="","",VLOOKUP(D1660,'Source CC List'!B:C,2,FALSE))</f>
        <v/>
      </c>
      <c r="J1660" t="str">
        <f t="shared" si="51"/>
        <v/>
      </c>
    </row>
    <row r="1661" spans="1:10" x14ac:dyDescent="0.3">
      <c r="A1661" t="str">
        <f>IF(D1661="","",VLOOKUP(D1661,'Source CC List'!B:C,2,FALSE))</f>
        <v/>
      </c>
      <c r="B1661" t="str">
        <f t="shared" si="50"/>
        <v/>
      </c>
      <c r="I1661" t="str">
        <f>IF(D1661="","",VLOOKUP(D1661,'Source CC List'!B:C,2,FALSE))</f>
        <v/>
      </c>
      <c r="J1661" t="str">
        <f t="shared" si="51"/>
        <v/>
      </c>
    </row>
    <row r="1662" spans="1:10" x14ac:dyDescent="0.3">
      <c r="A1662" t="str">
        <f>IF(D1662="","",VLOOKUP(D1662,'Source CC List'!B:C,2,FALSE))</f>
        <v/>
      </c>
      <c r="B1662" t="str">
        <f t="shared" si="50"/>
        <v/>
      </c>
      <c r="I1662" t="str">
        <f>IF(D1662="","",VLOOKUP(D1662,'Source CC List'!B:C,2,FALSE))</f>
        <v/>
      </c>
      <c r="J1662" t="str">
        <f t="shared" si="51"/>
        <v/>
      </c>
    </row>
    <row r="1663" spans="1:10" x14ac:dyDescent="0.3">
      <c r="A1663" t="str">
        <f>IF(D1663="","",VLOOKUP(D1663,'Source CC List'!B:C,2,FALSE))</f>
        <v/>
      </c>
      <c r="B1663" t="str">
        <f t="shared" si="50"/>
        <v/>
      </c>
      <c r="I1663" t="str">
        <f>IF(D1663="","",VLOOKUP(D1663,'Source CC List'!B:C,2,FALSE))</f>
        <v/>
      </c>
      <c r="J1663" t="str">
        <f t="shared" si="51"/>
        <v/>
      </c>
    </row>
    <row r="1664" spans="1:10" x14ac:dyDescent="0.3">
      <c r="A1664" t="str">
        <f>IF(D1664="","",VLOOKUP(D1664,'Source CC List'!B:C,2,FALSE))</f>
        <v/>
      </c>
      <c r="B1664" t="str">
        <f t="shared" si="50"/>
        <v/>
      </c>
      <c r="I1664" t="str">
        <f>IF(D1664="","",VLOOKUP(D1664,'Source CC List'!B:C,2,FALSE))</f>
        <v/>
      </c>
      <c r="J1664" t="str">
        <f t="shared" si="51"/>
        <v/>
      </c>
    </row>
    <row r="1665" spans="1:10" x14ac:dyDescent="0.3">
      <c r="A1665" t="str">
        <f>IF(D1665="","",VLOOKUP(D1665,'Source CC List'!B:C,2,FALSE))</f>
        <v/>
      </c>
      <c r="B1665" t="str">
        <f t="shared" si="50"/>
        <v/>
      </c>
      <c r="I1665" t="str">
        <f>IF(D1665="","",VLOOKUP(D1665,'Source CC List'!B:C,2,FALSE))</f>
        <v/>
      </c>
      <c r="J1665" t="str">
        <f t="shared" si="51"/>
        <v/>
      </c>
    </row>
    <row r="1666" spans="1:10" x14ac:dyDescent="0.3">
      <c r="A1666" t="str">
        <f>IF(D1666="","",VLOOKUP(D1666,'Source CC List'!B:C,2,FALSE))</f>
        <v/>
      </c>
      <c r="B1666" t="str">
        <f t="shared" si="50"/>
        <v/>
      </c>
      <c r="I1666" t="str">
        <f>IF(D1666="","",VLOOKUP(D1666,'Source CC List'!B:C,2,FALSE))</f>
        <v/>
      </c>
      <c r="J1666" t="str">
        <f t="shared" si="51"/>
        <v/>
      </c>
    </row>
    <row r="1667" spans="1:10" x14ac:dyDescent="0.3">
      <c r="A1667" t="str">
        <f>IF(D1667="","",VLOOKUP(D1667,'Source CC List'!B:C,2,FALSE))</f>
        <v/>
      </c>
      <c r="B1667" t="str">
        <f t="shared" ref="B1667:B1730" si="52">IF(E1667="","",CONCATENATE(I1667,TEXT(E1667,"0000")))</f>
        <v/>
      </c>
      <c r="I1667" t="str">
        <f>IF(D1667="","",VLOOKUP(D1667,'Source CC List'!B:C,2,FALSE))</f>
        <v/>
      </c>
      <c r="J1667" t="str">
        <f t="shared" ref="J1667:J1730" si="53">IF(D1667="","",CONCATENATE(I1667,TEXT(E1667,"0000")))</f>
        <v/>
      </c>
    </row>
    <row r="1668" spans="1:10" x14ac:dyDescent="0.3">
      <c r="A1668" t="str">
        <f>IF(D1668="","",VLOOKUP(D1668,'Source CC List'!B:C,2,FALSE))</f>
        <v/>
      </c>
      <c r="B1668" t="str">
        <f t="shared" si="52"/>
        <v/>
      </c>
      <c r="I1668" t="str">
        <f>IF(D1668="","",VLOOKUP(D1668,'Source CC List'!B:C,2,FALSE))</f>
        <v/>
      </c>
      <c r="J1668" t="str">
        <f t="shared" si="53"/>
        <v/>
      </c>
    </row>
    <row r="1669" spans="1:10" x14ac:dyDescent="0.3">
      <c r="A1669" t="str">
        <f>IF(D1669="","",VLOOKUP(D1669,'Source CC List'!B:C,2,FALSE))</f>
        <v/>
      </c>
      <c r="B1669" t="str">
        <f t="shared" si="52"/>
        <v/>
      </c>
      <c r="I1669" t="str">
        <f>IF(D1669="","",VLOOKUP(D1669,'Source CC List'!B:C,2,FALSE))</f>
        <v/>
      </c>
      <c r="J1669" t="str">
        <f t="shared" si="53"/>
        <v/>
      </c>
    </row>
    <row r="1670" spans="1:10" x14ac:dyDescent="0.3">
      <c r="A1670" t="str">
        <f>IF(D1670="","",VLOOKUP(D1670,'Source CC List'!B:C,2,FALSE))</f>
        <v/>
      </c>
      <c r="B1670" t="str">
        <f t="shared" si="52"/>
        <v/>
      </c>
      <c r="I1670" t="str">
        <f>IF(D1670="","",VLOOKUP(D1670,'Source CC List'!B:C,2,FALSE))</f>
        <v/>
      </c>
      <c r="J1670" t="str">
        <f t="shared" si="53"/>
        <v/>
      </c>
    </row>
    <row r="1671" spans="1:10" x14ac:dyDescent="0.3">
      <c r="A1671" t="str">
        <f>IF(D1671="","",VLOOKUP(D1671,'Source CC List'!B:C,2,FALSE))</f>
        <v/>
      </c>
      <c r="B1671" t="str">
        <f t="shared" si="52"/>
        <v/>
      </c>
      <c r="I1671" t="str">
        <f>IF(D1671="","",VLOOKUP(D1671,'Source CC List'!B:C,2,FALSE))</f>
        <v/>
      </c>
      <c r="J1671" t="str">
        <f t="shared" si="53"/>
        <v/>
      </c>
    </row>
    <row r="1672" spans="1:10" x14ac:dyDescent="0.3">
      <c r="A1672" t="str">
        <f>IF(D1672="","",VLOOKUP(D1672,'Source CC List'!B:C,2,FALSE))</f>
        <v/>
      </c>
      <c r="B1672" t="str">
        <f t="shared" si="52"/>
        <v/>
      </c>
      <c r="I1672" t="str">
        <f>IF(D1672="","",VLOOKUP(D1672,'Source CC List'!B:C,2,FALSE))</f>
        <v/>
      </c>
      <c r="J1672" t="str">
        <f t="shared" si="53"/>
        <v/>
      </c>
    </row>
    <row r="1673" spans="1:10" x14ac:dyDescent="0.3">
      <c r="A1673" t="str">
        <f>IF(D1673="","",VLOOKUP(D1673,'Source CC List'!B:C,2,FALSE))</f>
        <v/>
      </c>
      <c r="B1673" t="str">
        <f t="shared" si="52"/>
        <v/>
      </c>
      <c r="I1673" t="str">
        <f>IF(D1673="","",VLOOKUP(D1673,'Source CC List'!B:C,2,FALSE))</f>
        <v/>
      </c>
      <c r="J1673" t="str">
        <f t="shared" si="53"/>
        <v/>
      </c>
    </row>
    <row r="1674" spans="1:10" x14ac:dyDescent="0.3">
      <c r="A1674" t="str">
        <f>IF(D1674="","",VLOOKUP(D1674,'Source CC List'!B:C,2,FALSE))</f>
        <v/>
      </c>
      <c r="B1674" t="str">
        <f t="shared" si="52"/>
        <v/>
      </c>
      <c r="I1674" t="str">
        <f>IF(D1674="","",VLOOKUP(D1674,'Source CC List'!B:C,2,FALSE))</f>
        <v/>
      </c>
      <c r="J1674" t="str">
        <f t="shared" si="53"/>
        <v/>
      </c>
    </row>
    <row r="1675" spans="1:10" x14ac:dyDescent="0.3">
      <c r="A1675" t="str">
        <f>IF(D1675="","",VLOOKUP(D1675,'Source CC List'!B:C,2,FALSE))</f>
        <v/>
      </c>
      <c r="B1675" t="str">
        <f t="shared" si="52"/>
        <v/>
      </c>
      <c r="I1675" t="str">
        <f>IF(D1675="","",VLOOKUP(D1675,'Source CC List'!B:C,2,FALSE))</f>
        <v/>
      </c>
      <c r="J1675" t="str">
        <f t="shared" si="53"/>
        <v/>
      </c>
    </row>
    <row r="1676" spans="1:10" x14ac:dyDescent="0.3">
      <c r="A1676" t="str">
        <f>IF(D1676="","",VLOOKUP(D1676,'Source CC List'!B:C,2,FALSE))</f>
        <v/>
      </c>
      <c r="B1676" t="str">
        <f t="shared" si="52"/>
        <v/>
      </c>
      <c r="I1676" t="str">
        <f>IF(D1676="","",VLOOKUP(D1676,'Source CC List'!B:C,2,FALSE))</f>
        <v/>
      </c>
      <c r="J1676" t="str">
        <f t="shared" si="53"/>
        <v/>
      </c>
    </row>
    <row r="1677" spans="1:10" x14ac:dyDescent="0.3">
      <c r="A1677" t="str">
        <f>IF(D1677="","",VLOOKUP(D1677,'Source CC List'!B:C,2,FALSE))</f>
        <v/>
      </c>
      <c r="B1677" t="str">
        <f t="shared" si="52"/>
        <v/>
      </c>
      <c r="I1677" t="str">
        <f>IF(D1677="","",VLOOKUP(D1677,'Source CC List'!B:C,2,FALSE))</f>
        <v/>
      </c>
      <c r="J1677" t="str">
        <f t="shared" si="53"/>
        <v/>
      </c>
    </row>
    <row r="1678" spans="1:10" x14ac:dyDescent="0.3">
      <c r="A1678" t="str">
        <f>IF(D1678="","",VLOOKUP(D1678,'Source CC List'!B:C,2,FALSE))</f>
        <v/>
      </c>
      <c r="B1678" t="str">
        <f t="shared" si="52"/>
        <v/>
      </c>
      <c r="I1678" t="str">
        <f>IF(D1678="","",VLOOKUP(D1678,'Source CC List'!B:C,2,FALSE))</f>
        <v/>
      </c>
      <c r="J1678" t="str">
        <f t="shared" si="53"/>
        <v/>
      </c>
    </row>
    <row r="1679" spans="1:10" x14ac:dyDescent="0.3">
      <c r="A1679" t="str">
        <f>IF(D1679="","",VLOOKUP(D1679,'Source CC List'!B:C,2,FALSE))</f>
        <v/>
      </c>
      <c r="B1679" t="str">
        <f t="shared" si="52"/>
        <v/>
      </c>
      <c r="I1679" t="str">
        <f>IF(D1679="","",VLOOKUP(D1679,'Source CC List'!B:C,2,FALSE))</f>
        <v/>
      </c>
      <c r="J1679" t="str">
        <f t="shared" si="53"/>
        <v/>
      </c>
    </row>
    <row r="1680" spans="1:10" x14ac:dyDescent="0.3">
      <c r="A1680" t="str">
        <f>IF(D1680="","",VLOOKUP(D1680,'Source CC List'!B:C,2,FALSE))</f>
        <v/>
      </c>
      <c r="B1680" t="str">
        <f t="shared" si="52"/>
        <v/>
      </c>
      <c r="I1680" t="str">
        <f>IF(D1680="","",VLOOKUP(D1680,'Source CC List'!B:C,2,FALSE))</f>
        <v/>
      </c>
      <c r="J1680" t="str">
        <f t="shared" si="53"/>
        <v/>
      </c>
    </row>
    <row r="1681" spans="1:10" x14ac:dyDescent="0.3">
      <c r="A1681" t="str">
        <f>IF(D1681="","",VLOOKUP(D1681,'Source CC List'!B:C,2,FALSE))</f>
        <v/>
      </c>
      <c r="B1681" t="str">
        <f t="shared" si="52"/>
        <v/>
      </c>
      <c r="I1681" t="str">
        <f>IF(D1681="","",VLOOKUP(D1681,'Source CC List'!B:C,2,FALSE))</f>
        <v/>
      </c>
      <c r="J1681" t="str">
        <f t="shared" si="53"/>
        <v/>
      </c>
    </row>
    <row r="1682" spans="1:10" x14ac:dyDescent="0.3">
      <c r="A1682" t="str">
        <f>IF(D1682="","",VLOOKUP(D1682,'Source CC List'!B:C,2,FALSE))</f>
        <v/>
      </c>
      <c r="B1682" t="str">
        <f t="shared" si="52"/>
        <v/>
      </c>
      <c r="I1682" t="str">
        <f>IF(D1682="","",VLOOKUP(D1682,'Source CC List'!B:C,2,FALSE))</f>
        <v/>
      </c>
      <c r="J1682" t="str">
        <f t="shared" si="53"/>
        <v/>
      </c>
    </row>
    <row r="1683" spans="1:10" x14ac:dyDescent="0.3">
      <c r="A1683" t="str">
        <f>IF(D1683="","",VLOOKUP(D1683,'Source CC List'!B:C,2,FALSE))</f>
        <v/>
      </c>
      <c r="B1683" t="str">
        <f t="shared" si="52"/>
        <v/>
      </c>
      <c r="I1683" t="str">
        <f>IF(D1683="","",VLOOKUP(D1683,'Source CC List'!B:C,2,FALSE))</f>
        <v/>
      </c>
      <c r="J1683" t="str">
        <f t="shared" si="53"/>
        <v/>
      </c>
    </row>
    <row r="1684" spans="1:10" x14ac:dyDescent="0.3">
      <c r="A1684" t="str">
        <f>IF(D1684="","",VLOOKUP(D1684,'Source CC List'!B:C,2,FALSE))</f>
        <v/>
      </c>
      <c r="B1684" t="str">
        <f t="shared" si="52"/>
        <v/>
      </c>
      <c r="I1684" t="str">
        <f>IF(D1684="","",VLOOKUP(D1684,'Source CC List'!B:C,2,FALSE))</f>
        <v/>
      </c>
      <c r="J1684" t="str">
        <f t="shared" si="53"/>
        <v/>
      </c>
    </row>
    <row r="1685" spans="1:10" x14ac:dyDescent="0.3">
      <c r="A1685" t="str">
        <f>IF(D1685="","",VLOOKUP(D1685,'Source CC List'!B:C,2,FALSE))</f>
        <v/>
      </c>
      <c r="B1685" t="str">
        <f t="shared" si="52"/>
        <v/>
      </c>
      <c r="I1685" t="str">
        <f>IF(D1685="","",VLOOKUP(D1685,'Source CC List'!B:C,2,FALSE))</f>
        <v/>
      </c>
      <c r="J1685" t="str">
        <f t="shared" si="53"/>
        <v/>
      </c>
    </row>
    <row r="1686" spans="1:10" x14ac:dyDescent="0.3">
      <c r="A1686" t="str">
        <f>IF(D1686="","",VLOOKUP(D1686,'Source CC List'!B:C,2,FALSE))</f>
        <v/>
      </c>
      <c r="B1686" t="str">
        <f t="shared" si="52"/>
        <v/>
      </c>
      <c r="I1686" t="str">
        <f>IF(D1686="","",VLOOKUP(D1686,'Source CC List'!B:C,2,FALSE))</f>
        <v/>
      </c>
      <c r="J1686" t="str">
        <f t="shared" si="53"/>
        <v/>
      </c>
    </row>
    <row r="1687" spans="1:10" x14ac:dyDescent="0.3">
      <c r="A1687" t="str">
        <f>IF(D1687="","",VLOOKUP(D1687,'Source CC List'!B:C,2,FALSE))</f>
        <v/>
      </c>
      <c r="B1687" t="str">
        <f t="shared" si="52"/>
        <v/>
      </c>
      <c r="I1687" t="str">
        <f>IF(D1687="","",VLOOKUP(D1687,'Source CC List'!B:C,2,FALSE))</f>
        <v/>
      </c>
      <c r="J1687" t="str">
        <f t="shared" si="53"/>
        <v/>
      </c>
    </row>
    <row r="1688" spans="1:10" x14ac:dyDescent="0.3">
      <c r="A1688" t="str">
        <f>IF(D1688="","",VLOOKUP(D1688,'Source CC List'!B:C,2,FALSE))</f>
        <v/>
      </c>
      <c r="B1688" t="str">
        <f t="shared" si="52"/>
        <v/>
      </c>
      <c r="I1688" t="str">
        <f>IF(D1688="","",VLOOKUP(D1688,'Source CC List'!B:C,2,FALSE))</f>
        <v/>
      </c>
      <c r="J1688" t="str">
        <f t="shared" si="53"/>
        <v/>
      </c>
    </row>
    <row r="1689" spans="1:10" x14ac:dyDescent="0.3">
      <c r="A1689" t="str">
        <f>IF(D1689="","",VLOOKUP(D1689,'Source CC List'!B:C,2,FALSE))</f>
        <v/>
      </c>
      <c r="B1689" t="str">
        <f t="shared" si="52"/>
        <v/>
      </c>
      <c r="I1689" t="str">
        <f>IF(D1689="","",VLOOKUP(D1689,'Source CC List'!B:C,2,FALSE))</f>
        <v/>
      </c>
      <c r="J1689" t="str">
        <f t="shared" si="53"/>
        <v/>
      </c>
    </row>
    <row r="1690" spans="1:10" x14ac:dyDescent="0.3">
      <c r="A1690" t="str">
        <f>IF(D1690="","",VLOOKUP(D1690,'Source CC List'!B:C,2,FALSE))</f>
        <v/>
      </c>
      <c r="B1690" t="str">
        <f t="shared" si="52"/>
        <v/>
      </c>
      <c r="I1690" t="str">
        <f>IF(D1690="","",VLOOKUP(D1690,'Source CC List'!B:C,2,FALSE))</f>
        <v/>
      </c>
      <c r="J1690" t="str">
        <f t="shared" si="53"/>
        <v/>
      </c>
    </row>
    <row r="1691" spans="1:10" x14ac:dyDescent="0.3">
      <c r="A1691" t="str">
        <f>IF(D1691="","",VLOOKUP(D1691,'Source CC List'!B:C,2,FALSE))</f>
        <v/>
      </c>
      <c r="B1691" t="str">
        <f t="shared" si="52"/>
        <v/>
      </c>
      <c r="I1691" t="str">
        <f>IF(D1691="","",VLOOKUP(D1691,'Source CC List'!B:C,2,FALSE))</f>
        <v/>
      </c>
      <c r="J1691" t="str">
        <f t="shared" si="53"/>
        <v/>
      </c>
    </row>
    <row r="1692" spans="1:10" x14ac:dyDescent="0.3">
      <c r="A1692" t="str">
        <f>IF(D1692="","",VLOOKUP(D1692,'Source CC List'!B:C,2,FALSE))</f>
        <v/>
      </c>
      <c r="B1692" t="str">
        <f t="shared" si="52"/>
        <v/>
      </c>
      <c r="I1692" t="str">
        <f>IF(D1692="","",VLOOKUP(D1692,'Source CC List'!B:C,2,FALSE))</f>
        <v/>
      </c>
      <c r="J1692" t="str">
        <f t="shared" si="53"/>
        <v/>
      </c>
    </row>
    <row r="1693" spans="1:10" x14ac:dyDescent="0.3">
      <c r="A1693" t="str">
        <f>IF(D1693="","",VLOOKUP(D1693,'Source CC List'!B:C,2,FALSE))</f>
        <v/>
      </c>
      <c r="B1693" t="str">
        <f t="shared" si="52"/>
        <v/>
      </c>
      <c r="I1693" t="str">
        <f>IF(D1693="","",VLOOKUP(D1693,'Source CC List'!B:C,2,FALSE))</f>
        <v/>
      </c>
      <c r="J1693" t="str">
        <f t="shared" si="53"/>
        <v/>
      </c>
    </row>
    <row r="1694" spans="1:10" x14ac:dyDescent="0.3">
      <c r="A1694" t="str">
        <f>IF(D1694="","",VLOOKUP(D1694,'Source CC List'!B:C,2,FALSE))</f>
        <v/>
      </c>
      <c r="B1694" t="str">
        <f t="shared" si="52"/>
        <v/>
      </c>
      <c r="I1694" t="str">
        <f>IF(D1694="","",VLOOKUP(D1694,'Source CC List'!B:C,2,FALSE))</f>
        <v/>
      </c>
      <c r="J1694" t="str">
        <f t="shared" si="53"/>
        <v/>
      </c>
    </row>
    <row r="1695" spans="1:10" x14ac:dyDescent="0.3">
      <c r="A1695" t="str">
        <f>IF(D1695="","",VLOOKUP(D1695,'Source CC List'!B:C,2,FALSE))</f>
        <v/>
      </c>
      <c r="B1695" t="str">
        <f t="shared" si="52"/>
        <v/>
      </c>
      <c r="I1695" t="str">
        <f>IF(D1695="","",VLOOKUP(D1695,'Source CC List'!B:C,2,FALSE))</f>
        <v/>
      </c>
      <c r="J1695" t="str">
        <f t="shared" si="53"/>
        <v/>
      </c>
    </row>
    <row r="1696" spans="1:10" x14ac:dyDescent="0.3">
      <c r="A1696" t="str">
        <f>IF(D1696="","",VLOOKUP(D1696,'Source CC List'!B:C,2,FALSE))</f>
        <v/>
      </c>
      <c r="B1696" t="str">
        <f t="shared" si="52"/>
        <v/>
      </c>
      <c r="I1696" t="str">
        <f>IF(D1696="","",VLOOKUP(D1696,'Source CC List'!B:C,2,FALSE))</f>
        <v/>
      </c>
      <c r="J1696" t="str">
        <f t="shared" si="53"/>
        <v/>
      </c>
    </row>
    <row r="1697" spans="1:10" x14ac:dyDescent="0.3">
      <c r="A1697" t="str">
        <f>IF(D1697="","",VLOOKUP(D1697,'Source CC List'!B:C,2,FALSE))</f>
        <v/>
      </c>
      <c r="B1697" t="str">
        <f t="shared" si="52"/>
        <v/>
      </c>
      <c r="I1697" t="str">
        <f>IF(D1697="","",VLOOKUP(D1697,'Source CC List'!B:C,2,FALSE))</f>
        <v/>
      </c>
      <c r="J1697" t="str">
        <f t="shared" si="53"/>
        <v/>
      </c>
    </row>
    <row r="1698" spans="1:10" x14ac:dyDescent="0.3">
      <c r="A1698" t="str">
        <f>IF(D1698="","",VLOOKUP(D1698,'Source CC List'!B:C,2,FALSE))</f>
        <v/>
      </c>
      <c r="B1698" t="str">
        <f t="shared" si="52"/>
        <v/>
      </c>
      <c r="I1698" t="str">
        <f>IF(D1698="","",VLOOKUP(D1698,'Source CC List'!B:C,2,FALSE))</f>
        <v/>
      </c>
      <c r="J1698" t="str">
        <f t="shared" si="53"/>
        <v/>
      </c>
    </row>
    <row r="1699" spans="1:10" x14ac:dyDescent="0.3">
      <c r="A1699" t="str">
        <f>IF(D1699="","",VLOOKUP(D1699,'Source CC List'!B:C,2,FALSE))</f>
        <v/>
      </c>
      <c r="B1699" t="str">
        <f t="shared" si="52"/>
        <v/>
      </c>
      <c r="I1699" t="str">
        <f>IF(D1699="","",VLOOKUP(D1699,'Source CC List'!B:C,2,FALSE))</f>
        <v/>
      </c>
      <c r="J1699" t="str">
        <f t="shared" si="53"/>
        <v/>
      </c>
    </row>
    <row r="1700" spans="1:10" x14ac:dyDescent="0.3">
      <c r="A1700" t="str">
        <f>IF(D1700="","",VLOOKUP(D1700,'Source CC List'!B:C,2,FALSE))</f>
        <v/>
      </c>
      <c r="B1700" t="str">
        <f t="shared" si="52"/>
        <v/>
      </c>
      <c r="I1700" t="str">
        <f>IF(D1700="","",VLOOKUP(D1700,'Source CC List'!B:C,2,FALSE))</f>
        <v/>
      </c>
      <c r="J1700" t="str">
        <f t="shared" si="53"/>
        <v/>
      </c>
    </row>
    <row r="1701" spans="1:10" x14ac:dyDescent="0.3">
      <c r="A1701" t="str">
        <f>IF(D1701="","",VLOOKUP(D1701,'Source CC List'!B:C,2,FALSE))</f>
        <v/>
      </c>
      <c r="B1701" t="str">
        <f t="shared" si="52"/>
        <v/>
      </c>
      <c r="I1701" t="str">
        <f>IF(D1701="","",VLOOKUP(D1701,'Source CC List'!B:C,2,FALSE))</f>
        <v/>
      </c>
      <c r="J1701" t="str">
        <f t="shared" si="53"/>
        <v/>
      </c>
    </row>
    <row r="1702" spans="1:10" x14ac:dyDescent="0.3">
      <c r="A1702" t="str">
        <f>IF(D1702="","",VLOOKUP(D1702,'Source CC List'!B:C,2,FALSE))</f>
        <v/>
      </c>
      <c r="B1702" t="str">
        <f t="shared" si="52"/>
        <v/>
      </c>
      <c r="I1702" t="str">
        <f>IF(D1702="","",VLOOKUP(D1702,'Source CC List'!B:C,2,FALSE))</f>
        <v/>
      </c>
      <c r="J1702" t="str">
        <f t="shared" si="53"/>
        <v/>
      </c>
    </row>
    <row r="1703" spans="1:10" x14ac:dyDescent="0.3">
      <c r="A1703" t="str">
        <f>IF(D1703="","",VLOOKUP(D1703,'Source CC List'!B:C,2,FALSE))</f>
        <v/>
      </c>
      <c r="B1703" t="str">
        <f t="shared" si="52"/>
        <v/>
      </c>
      <c r="I1703" t="str">
        <f>IF(D1703="","",VLOOKUP(D1703,'Source CC List'!B:C,2,FALSE))</f>
        <v/>
      </c>
      <c r="J1703" t="str">
        <f t="shared" si="53"/>
        <v/>
      </c>
    </row>
    <row r="1704" spans="1:10" x14ac:dyDescent="0.3">
      <c r="A1704" t="str">
        <f>IF(D1704="","",VLOOKUP(D1704,'Source CC List'!B:C,2,FALSE))</f>
        <v/>
      </c>
      <c r="B1704" t="str">
        <f t="shared" si="52"/>
        <v/>
      </c>
      <c r="I1704" t="str">
        <f>IF(D1704="","",VLOOKUP(D1704,'Source CC List'!B:C,2,FALSE))</f>
        <v/>
      </c>
      <c r="J1704" t="str">
        <f t="shared" si="53"/>
        <v/>
      </c>
    </row>
    <row r="1705" spans="1:10" x14ac:dyDescent="0.3">
      <c r="A1705" t="str">
        <f>IF(D1705="","",VLOOKUP(D1705,'Source CC List'!B:C,2,FALSE))</f>
        <v/>
      </c>
      <c r="B1705" t="str">
        <f t="shared" si="52"/>
        <v/>
      </c>
      <c r="I1705" t="str">
        <f>IF(D1705="","",VLOOKUP(D1705,'Source CC List'!B:C,2,FALSE))</f>
        <v/>
      </c>
      <c r="J1705" t="str">
        <f t="shared" si="53"/>
        <v/>
      </c>
    </row>
    <row r="1706" spans="1:10" x14ac:dyDescent="0.3">
      <c r="A1706" t="str">
        <f>IF(D1706="","",VLOOKUP(D1706,'Source CC List'!B:C,2,FALSE))</f>
        <v/>
      </c>
      <c r="B1706" t="str">
        <f t="shared" si="52"/>
        <v/>
      </c>
      <c r="I1706" t="str">
        <f>IF(D1706="","",VLOOKUP(D1706,'Source CC List'!B:C,2,FALSE))</f>
        <v/>
      </c>
      <c r="J1706" t="str">
        <f t="shared" si="53"/>
        <v/>
      </c>
    </row>
    <row r="1707" spans="1:10" x14ac:dyDescent="0.3">
      <c r="A1707" t="str">
        <f>IF(D1707="","",VLOOKUP(D1707,'Source CC List'!B:C,2,FALSE))</f>
        <v/>
      </c>
      <c r="B1707" t="str">
        <f t="shared" si="52"/>
        <v/>
      </c>
      <c r="I1707" t="str">
        <f>IF(D1707="","",VLOOKUP(D1707,'Source CC List'!B:C,2,FALSE))</f>
        <v/>
      </c>
      <c r="J1707" t="str">
        <f t="shared" si="53"/>
        <v/>
      </c>
    </row>
    <row r="1708" spans="1:10" x14ac:dyDescent="0.3">
      <c r="A1708" t="str">
        <f>IF(D1708="","",VLOOKUP(D1708,'Source CC List'!B:C,2,FALSE))</f>
        <v/>
      </c>
      <c r="B1708" t="str">
        <f t="shared" si="52"/>
        <v/>
      </c>
      <c r="I1708" t="str">
        <f>IF(D1708="","",VLOOKUP(D1708,'Source CC List'!B:C,2,FALSE))</f>
        <v/>
      </c>
      <c r="J1708" t="str">
        <f t="shared" si="53"/>
        <v/>
      </c>
    </row>
    <row r="1709" spans="1:10" x14ac:dyDescent="0.3">
      <c r="A1709" t="str">
        <f>IF(D1709="","",VLOOKUP(D1709,'Source CC List'!B:C,2,FALSE))</f>
        <v/>
      </c>
      <c r="B1709" t="str">
        <f t="shared" si="52"/>
        <v/>
      </c>
      <c r="I1709" t="str">
        <f>IF(D1709="","",VLOOKUP(D1709,'Source CC List'!B:C,2,FALSE))</f>
        <v/>
      </c>
      <c r="J1709" t="str">
        <f t="shared" si="53"/>
        <v/>
      </c>
    </row>
    <row r="1710" spans="1:10" x14ac:dyDescent="0.3">
      <c r="A1710" t="str">
        <f>IF(D1710="","",VLOOKUP(D1710,'Source CC List'!B:C,2,FALSE))</f>
        <v/>
      </c>
      <c r="B1710" t="str">
        <f t="shared" si="52"/>
        <v/>
      </c>
      <c r="I1710" t="str">
        <f>IF(D1710="","",VLOOKUP(D1710,'Source CC List'!B:C,2,FALSE))</f>
        <v/>
      </c>
      <c r="J1710" t="str">
        <f t="shared" si="53"/>
        <v/>
      </c>
    </row>
    <row r="1711" spans="1:10" x14ac:dyDescent="0.3">
      <c r="A1711" t="str">
        <f>IF(D1711="","",VLOOKUP(D1711,'Source CC List'!B:C,2,FALSE))</f>
        <v/>
      </c>
      <c r="B1711" t="str">
        <f t="shared" si="52"/>
        <v/>
      </c>
      <c r="I1711" t="str">
        <f>IF(D1711="","",VLOOKUP(D1711,'Source CC List'!B:C,2,FALSE))</f>
        <v/>
      </c>
      <c r="J1711" t="str">
        <f t="shared" si="53"/>
        <v/>
      </c>
    </row>
    <row r="1712" spans="1:10" x14ac:dyDescent="0.3">
      <c r="A1712" t="str">
        <f>IF(D1712="","",VLOOKUP(D1712,'Source CC List'!B:C,2,FALSE))</f>
        <v/>
      </c>
      <c r="B1712" t="str">
        <f t="shared" si="52"/>
        <v/>
      </c>
      <c r="I1712" t="str">
        <f>IF(D1712="","",VLOOKUP(D1712,'Source CC List'!B:C,2,FALSE))</f>
        <v/>
      </c>
      <c r="J1712" t="str">
        <f t="shared" si="53"/>
        <v/>
      </c>
    </row>
    <row r="1713" spans="1:10" x14ac:dyDescent="0.3">
      <c r="A1713" t="str">
        <f>IF(D1713="","",VLOOKUP(D1713,'Source CC List'!B:C,2,FALSE))</f>
        <v/>
      </c>
      <c r="B1713" t="str">
        <f t="shared" si="52"/>
        <v/>
      </c>
      <c r="I1713" t="str">
        <f>IF(D1713="","",VLOOKUP(D1713,'Source CC List'!B:C,2,FALSE))</f>
        <v/>
      </c>
      <c r="J1713" t="str">
        <f t="shared" si="53"/>
        <v/>
      </c>
    </row>
    <row r="1714" spans="1:10" x14ac:dyDescent="0.3">
      <c r="A1714" t="str">
        <f>IF(D1714="","",VLOOKUP(D1714,'Source CC List'!B:C,2,FALSE))</f>
        <v/>
      </c>
      <c r="B1714" t="str">
        <f t="shared" si="52"/>
        <v/>
      </c>
      <c r="I1714" t="str">
        <f>IF(D1714="","",VLOOKUP(D1714,'Source CC List'!B:C,2,FALSE))</f>
        <v/>
      </c>
      <c r="J1714" t="str">
        <f t="shared" si="53"/>
        <v/>
      </c>
    </row>
    <row r="1715" spans="1:10" x14ac:dyDescent="0.3">
      <c r="A1715" t="str">
        <f>IF(D1715="","",VLOOKUP(D1715,'Source CC List'!B:C,2,FALSE))</f>
        <v/>
      </c>
      <c r="B1715" t="str">
        <f t="shared" si="52"/>
        <v/>
      </c>
      <c r="I1715" t="str">
        <f>IF(D1715="","",VLOOKUP(D1715,'Source CC List'!B:C,2,FALSE))</f>
        <v/>
      </c>
      <c r="J1715" t="str">
        <f t="shared" si="53"/>
        <v/>
      </c>
    </row>
    <row r="1716" spans="1:10" x14ac:dyDescent="0.3">
      <c r="A1716" t="str">
        <f>IF(D1716="","",VLOOKUP(D1716,'Source CC List'!B:C,2,FALSE))</f>
        <v/>
      </c>
      <c r="B1716" t="str">
        <f t="shared" si="52"/>
        <v/>
      </c>
      <c r="I1716" t="str">
        <f>IF(D1716="","",VLOOKUP(D1716,'Source CC List'!B:C,2,FALSE))</f>
        <v/>
      </c>
      <c r="J1716" t="str">
        <f t="shared" si="53"/>
        <v/>
      </c>
    </row>
    <row r="1717" spans="1:10" x14ac:dyDescent="0.3">
      <c r="A1717" t="str">
        <f>IF(D1717="","",VLOOKUP(D1717,'Source CC List'!B:C,2,FALSE))</f>
        <v/>
      </c>
      <c r="B1717" t="str">
        <f t="shared" si="52"/>
        <v/>
      </c>
      <c r="I1717" t="str">
        <f>IF(D1717="","",VLOOKUP(D1717,'Source CC List'!B:C,2,FALSE))</f>
        <v/>
      </c>
      <c r="J1717" t="str">
        <f t="shared" si="53"/>
        <v/>
      </c>
    </row>
    <row r="1718" spans="1:10" x14ac:dyDescent="0.3">
      <c r="A1718" t="str">
        <f>IF(D1718="","",VLOOKUP(D1718,'Source CC List'!B:C,2,FALSE))</f>
        <v/>
      </c>
      <c r="B1718" t="str">
        <f t="shared" si="52"/>
        <v/>
      </c>
      <c r="I1718" t="str">
        <f>IF(D1718="","",VLOOKUP(D1718,'Source CC List'!B:C,2,FALSE))</f>
        <v/>
      </c>
      <c r="J1718" t="str">
        <f t="shared" si="53"/>
        <v/>
      </c>
    </row>
    <row r="1719" spans="1:10" x14ac:dyDescent="0.3">
      <c r="A1719" t="str">
        <f>IF(D1719="","",VLOOKUP(D1719,'Source CC List'!B:C,2,FALSE))</f>
        <v/>
      </c>
      <c r="B1719" t="str">
        <f t="shared" si="52"/>
        <v/>
      </c>
      <c r="I1719" t="str">
        <f>IF(D1719="","",VLOOKUP(D1719,'Source CC List'!B:C,2,FALSE))</f>
        <v/>
      </c>
      <c r="J1719" t="str">
        <f t="shared" si="53"/>
        <v/>
      </c>
    </row>
    <row r="1720" spans="1:10" x14ac:dyDescent="0.3">
      <c r="A1720" t="str">
        <f>IF(D1720="","",VLOOKUP(D1720,'Source CC List'!B:C,2,FALSE))</f>
        <v/>
      </c>
      <c r="B1720" t="str">
        <f t="shared" si="52"/>
        <v/>
      </c>
      <c r="I1720" t="str">
        <f>IF(D1720="","",VLOOKUP(D1720,'Source CC List'!B:C,2,FALSE))</f>
        <v/>
      </c>
      <c r="J1720" t="str">
        <f t="shared" si="53"/>
        <v/>
      </c>
    </row>
    <row r="1721" spans="1:10" x14ac:dyDescent="0.3">
      <c r="A1721" t="str">
        <f>IF(D1721="","",VLOOKUP(D1721,'Source CC List'!B:C,2,FALSE))</f>
        <v/>
      </c>
      <c r="B1721" t="str">
        <f t="shared" si="52"/>
        <v/>
      </c>
      <c r="I1721" t="str">
        <f>IF(D1721="","",VLOOKUP(D1721,'Source CC List'!B:C,2,FALSE))</f>
        <v/>
      </c>
      <c r="J1721" t="str">
        <f t="shared" si="53"/>
        <v/>
      </c>
    </row>
    <row r="1722" spans="1:10" x14ac:dyDescent="0.3">
      <c r="A1722" t="str">
        <f>IF(D1722="","",VLOOKUP(D1722,'Source CC List'!B:C,2,FALSE))</f>
        <v/>
      </c>
      <c r="B1722" t="str">
        <f t="shared" si="52"/>
        <v/>
      </c>
      <c r="I1722" t="str">
        <f>IF(D1722="","",VLOOKUP(D1722,'Source CC List'!B:C,2,FALSE))</f>
        <v/>
      </c>
      <c r="J1722" t="str">
        <f t="shared" si="53"/>
        <v/>
      </c>
    </row>
    <row r="1723" spans="1:10" x14ac:dyDescent="0.3">
      <c r="A1723" t="str">
        <f>IF(D1723="","",VLOOKUP(D1723,'Source CC List'!B:C,2,FALSE))</f>
        <v/>
      </c>
      <c r="B1723" t="str">
        <f t="shared" si="52"/>
        <v/>
      </c>
      <c r="I1723" t="str">
        <f>IF(D1723="","",VLOOKUP(D1723,'Source CC List'!B:C,2,FALSE))</f>
        <v/>
      </c>
      <c r="J1723" t="str">
        <f t="shared" si="53"/>
        <v/>
      </c>
    </row>
    <row r="1724" spans="1:10" x14ac:dyDescent="0.3">
      <c r="A1724" t="str">
        <f>IF(D1724="","",VLOOKUP(D1724,'Source CC List'!B:C,2,FALSE))</f>
        <v/>
      </c>
      <c r="B1724" t="str">
        <f t="shared" si="52"/>
        <v/>
      </c>
      <c r="I1724" t="str">
        <f>IF(D1724="","",VLOOKUP(D1724,'Source CC List'!B:C,2,FALSE))</f>
        <v/>
      </c>
      <c r="J1724" t="str">
        <f t="shared" si="53"/>
        <v/>
      </c>
    </row>
    <row r="1725" spans="1:10" x14ac:dyDescent="0.3">
      <c r="A1725" t="str">
        <f>IF(D1725="","",VLOOKUP(D1725,'Source CC List'!B:C,2,FALSE))</f>
        <v/>
      </c>
      <c r="B1725" t="str">
        <f t="shared" si="52"/>
        <v/>
      </c>
      <c r="I1725" t="str">
        <f>IF(D1725="","",VLOOKUP(D1725,'Source CC List'!B:C,2,FALSE))</f>
        <v/>
      </c>
      <c r="J1725" t="str">
        <f t="shared" si="53"/>
        <v/>
      </c>
    </row>
    <row r="1726" spans="1:10" x14ac:dyDescent="0.3">
      <c r="A1726" t="str">
        <f>IF(D1726="","",VLOOKUP(D1726,'Source CC List'!B:C,2,FALSE))</f>
        <v/>
      </c>
      <c r="B1726" t="str">
        <f t="shared" si="52"/>
        <v/>
      </c>
      <c r="I1726" t="str">
        <f>IF(D1726="","",VLOOKUP(D1726,'Source CC List'!B:C,2,FALSE))</f>
        <v/>
      </c>
      <c r="J1726" t="str">
        <f t="shared" si="53"/>
        <v/>
      </c>
    </row>
    <row r="1727" spans="1:10" x14ac:dyDescent="0.3">
      <c r="A1727" t="str">
        <f>IF(D1727="","",VLOOKUP(D1727,'Source CC List'!B:C,2,FALSE))</f>
        <v/>
      </c>
      <c r="B1727" t="str">
        <f t="shared" si="52"/>
        <v/>
      </c>
      <c r="I1727" t="str">
        <f>IF(D1727="","",VLOOKUP(D1727,'Source CC List'!B:C,2,FALSE))</f>
        <v/>
      </c>
      <c r="J1727" t="str">
        <f t="shared" si="53"/>
        <v/>
      </c>
    </row>
    <row r="1728" spans="1:10" x14ac:dyDescent="0.3">
      <c r="A1728" t="str">
        <f>IF(D1728="","",VLOOKUP(D1728,'Source CC List'!B:C,2,FALSE))</f>
        <v/>
      </c>
      <c r="B1728" t="str">
        <f t="shared" si="52"/>
        <v/>
      </c>
      <c r="I1728" t="str">
        <f>IF(D1728="","",VLOOKUP(D1728,'Source CC List'!B:C,2,FALSE))</f>
        <v/>
      </c>
      <c r="J1728" t="str">
        <f t="shared" si="53"/>
        <v/>
      </c>
    </row>
    <row r="1729" spans="1:10" x14ac:dyDescent="0.3">
      <c r="A1729" t="str">
        <f>IF(D1729="","",VLOOKUP(D1729,'Source CC List'!B:C,2,FALSE))</f>
        <v/>
      </c>
      <c r="B1729" t="str">
        <f t="shared" si="52"/>
        <v/>
      </c>
      <c r="I1729" t="str">
        <f>IF(D1729="","",VLOOKUP(D1729,'Source CC List'!B:C,2,FALSE))</f>
        <v/>
      </c>
      <c r="J1729" t="str">
        <f t="shared" si="53"/>
        <v/>
      </c>
    </row>
    <row r="1730" spans="1:10" x14ac:dyDescent="0.3">
      <c r="A1730" t="str">
        <f>IF(D1730="","",VLOOKUP(D1730,'Source CC List'!B:C,2,FALSE))</f>
        <v/>
      </c>
      <c r="B1730" t="str">
        <f t="shared" si="52"/>
        <v/>
      </c>
      <c r="I1730" t="str">
        <f>IF(D1730="","",VLOOKUP(D1730,'Source CC List'!B:C,2,FALSE))</f>
        <v/>
      </c>
      <c r="J1730" t="str">
        <f t="shared" si="53"/>
        <v/>
      </c>
    </row>
    <row r="1731" spans="1:10" x14ac:dyDescent="0.3">
      <c r="A1731" t="str">
        <f>IF(D1731="","",VLOOKUP(D1731,'Source CC List'!B:C,2,FALSE))</f>
        <v/>
      </c>
      <c r="B1731" t="str">
        <f t="shared" ref="B1731:B1794" si="54">IF(E1731="","",CONCATENATE(I1731,TEXT(E1731,"0000")))</f>
        <v/>
      </c>
      <c r="I1731" t="str">
        <f>IF(D1731="","",VLOOKUP(D1731,'Source CC List'!B:C,2,FALSE))</f>
        <v/>
      </c>
      <c r="J1731" t="str">
        <f t="shared" ref="J1731:J1794" si="55">IF(D1731="","",CONCATENATE(I1731,TEXT(E1731,"0000")))</f>
        <v/>
      </c>
    </row>
    <row r="1732" spans="1:10" x14ac:dyDescent="0.3">
      <c r="A1732" t="str">
        <f>IF(D1732="","",VLOOKUP(D1732,'Source CC List'!B:C,2,FALSE))</f>
        <v/>
      </c>
      <c r="B1732" t="str">
        <f t="shared" si="54"/>
        <v/>
      </c>
      <c r="I1732" t="str">
        <f>IF(D1732="","",VLOOKUP(D1732,'Source CC List'!B:C,2,FALSE))</f>
        <v/>
      </c>
      <c r="J1732" t="str">
        <f t="shared" si="55"/>
        <v/>
      </c>
    </row>
    <row r="1733" spans="1:10" x14ac:dyDescent="0.3">
      <c r="A1733" t="str">
        <f>IF(D1733="","",VLOOKUP(D1733,'Source CC List'!B:C,2,FALSE))</f>
        <v/>
      </c>
      <c r="B1733" t="str">
        <f t="shared" si="54"/>
        <v/>
      </c>
      <c r="I1733" t="str">
        <f>IF(D1733="","",VLOOKUP(D1733,'Source CC List'!B:C,2,FALSE))</f>
        <v/>
      </c>
      <c r="J1733" t="str">
        <f t="shared" si="55"/>
        <v/>
      </c>
    </row>
    <row r="1734" spans="1:10" x14ac:dyDescent="0.3">
      <c r="A1734" t="str">
        <f>IF(D1734="","",VLOOKUP(D1734,'Source CC List'!B:C,2,FALSE))</f>
        <v/>
      </c>
      <c r="B1734" t="str">
        <f t="shared" si="54"/>
        <v/>
      </c>
      <c r="I1734" t="str">
        <f>IF(D1734="","",VLOOKUP(D1734,'Source CC List'!B:C,2,FALSE))</f>
        <v/>
      </c>
      <c r="J1734" t="str">
        <f t="shared" si="55"/>
        <v/>
      </c>
    </row>
    <row r="1735" spans="1:10" x14ac:dyDescent="0.3">
      <c r="A1735" t="str">
        <f>IF(D1735="","",VLOOKUP(D1735,'Source CC List'!B:C,2,FALSE))</f>
        <v/>
      </c>
      <c r="B1735" t="str">
        <f t="shared" si="54"/>
        <v/>
      </c>
      <c r="I1735" t="str">
        <f>IF(D1735="","",VLOOKUP(D1735,'Source CC List'!B:C,2,FALSE))</f>
        <v/>
      </c>
      <c r="J1735" t="str">
        <f t="shared" si="55"/>
        <v/>
      </c>
    </row>
    <row r="1736" spans="1:10" x14ac:dyDescent="0.3">
      <c r="A1736" t="str">
        <f>IF(D1736="","",VLOOKUP(D1736,'Source CC List'!B:C,2,FALSE))</f>
        <v/>
      </c>
      <c r="B1736" t="str">
        <f t="shared" si="54"/>
        <v/>
      </c>
      <c r="I1736" t="str">
        <f>IF(D1736="","",VLOOKUP(D1736,'Source CC List'!B:C,2,FALSE))</f>
        <v/>
      </c>
      <c r="J1736" t="str">
        <f t="shared" si="55"/>
        <v/>
      </c>
    </row>
    <row r="1737" spans="1:10" x14ac:dyDescent="0.3">
      <c r="A1737" t="str">
        <f>IF(D1737="","",VLOOKUP(D1737,'Source CC List'!B:C,2,FALSE))</f>
        <v/>
      </c>
      <c r="B1737" t="str">
        <f t="shared" si="54"/>
        <v/>
      </c>
      <c r="I1737" t="str">
        <f>IF(D1737="","",VLOOKUP(D1737,'Source CC List'!B:C,2,FALSE))</f>
        <v/>
      </c>
      <c r="J1737" t="str">
        <f t="shared" si="55"/>
        <v/>
      </c>
    </row>
    <row r="1738" spans="1:10" x14ac:dyDescent="0.3">
      <c r="A1738" t="str">
        <f>IF(D1738="","",VLOOKUP(D1738,'Source CC List'!B:C,2,FALSE))</f>
        <v/>
      </c>
      <c r="B1738" t="str">
        <f t="shared" si="54"/>
        <v/>
      </c>
      <c r="I1738" t="str">
        <f>IF(D1738="","",VLOOKUP(D1738,'Source CC List'!B:C,2,FALSE))</f>
        <v/>
      </c>
      <c r="J1738" t="str">
        <f t="shared" si="55"/>
        <v/>
      </c>
    </row>
    <row r="1739" spans="1:10" x14ac:dyDescent="0.3">
      <c r="A1739" t="str">
        <f>IF(D1739="","",VLOOKUP(D1739,'Source CC List'!B:C,2,FALSE))</f>
        <v/>
      </c>
      <c r="B1739" t="str">
        <f t="shared" si="54"/>
        <v/>
      </c>
      <c r="I1739" t="str">
        <f>IF(D1739="","",VLOOKUP(D1739,'Source CC List'!B:C,2,FALSE))</f>
        <v/>
      </c>
      <c r="J1739" t="str">
        <f t="shared" si="55"/>
        <v/>
      </c>
    </row>
    <row r="1740" spans="1:10" x14ac:dyDescent="0.3">
      <c r="A1740" t="str">
        <f>IF(D1740="","",VLOOKUP(D1740,'Source CC List'!B:C,2,FALSE))</f>
        <v/>
      </c>
      <c r="B1740" t="str">
        <f t="shared" si="54"/>
        <v/>
      </c>
      <c r="I1740" t="str">
        <f>IF(D1740="","",VLOOKUP(D1740,'Source CC List'!B:C,2,FALSE))</f>
        <v/>
      </c>
      <c r="J1740" t="str">
        <f t="shared" si="55"/>
        <v/>
      </c>
    </row>
    <row r="1741" spans="1:10" x14ac:dyDescent="0.3">
      <c r="A1741" t="str">
        <f>IF(D1741="","",VLOOKUP(D1741,'Source CC List'!B:C,2,FALSE))</f>
        <v/>
      </c>
      <c r="B1741" t="str">
        <f t="shared" si="54"/>
        <v/>
      </c>
      <c r="I1741" t="str">
        <f>IF(D1741="","",VLOOKUP(D1741,'Source CC List'!B:C,2,FALSE))</f>
        <v/>
      </c>
      <c r="J1741" t="str">
        <f t="shared" si="55"/>
        <v/>
      </c>
    </row>
    <row r="1742" spans="1:10" x14ac:dyDescent="0.3">
      <c r="A1742" t="str">
        <f>IF(D1742="","",VLOOKUP(D1742,'Source CC List'!B:C,2,FALSE))</f>
        <v/>
      </c>
      <c r="B1742" t="str">
        <f t="shared" si="54"/>
        <v/>
      </c>
      <c r="I1742" t="str">
        <f>IF(D1742="","",VLOOKUP(D1742,'Source CC List'!B:C,2,FALSE))</f>
        <v/>
      </c>
      <c r="J1742" t="str">
        <f t="shared" si="55"/>
        <v/>
      </c>
    </row>
    <row r="1743" spans="1:10" x14ac:dyDescent="0.3">
      <c r="A1743" t="str">
        <f>IF(D1743="","",VLOOKUP(D1743,'Source CC List'!B:C,2,FALSE))</f>
        <v/>
      </c>
      <c r="B1743" t="str">
        <f t="shared" si="54"/>
        <v/>
      </c>
      <c r="I1743" t="str">
        <f>IF(D1743="","",VLOOKUP(D1743,'Source CC List'!B:C,2,FALSE))</f>
        <v/>
      </c>
      <c r="J1743" t="str">
        <f t="shared" si="55"/>
        <v/>
      </c>
    </row>
    <row r="1744" spans="1:10" x14ac:dyDescent="0.3">
      <c r="A1744" t="str">
        <f>IF(D1744="","",VLOOKUP(D1744,'Source CC List'!B:C,2,FALSE))</f>
        <v/>
      </c>
      <c r="B1744" t="str">
        <f t="shared" si="54"/>
        <v/>
      </c>
      <c r="I1744" t="str">
        <f>IF(D1744="","",VLOOKUP(D1744,'Source CC List'!B:C,2,FALSE))</f>
        <v/>
      </c>
      <c r="J1744" t="str">
        <f t="shared" si="55"/>
        <v/>
      </c>
    </row>
    <row r="1745" spans="1:10" x14ac:dyDescent="0.3">
      <c r="A1745" t="str">
        <f>IF(D1745="","",VLOOKUP(D1745,'Source CC List'!B:C,2,FALSE))</f>
        <v/>
      </c>
      <c r="B1745" t="str">
        <f t="shared" si="54"/>
        <v/>
      </c>
      <c r="I1745" t="str">
        <f>IF(D1745="","",VLOOKUP(D1745,'Source CC List'!B:C,2,FALSE))</f>
        <v/>
      </c>
      <c r="J1745" t="str">
        <f t="shared" si="55"/>
        <v/>
      </c>
    </row>
    <row r="1746" spans="1:10" x14ac:dyDescent="0.3">
      <c r="A1746" t="str">
        <f>IF(D1746="","",VLOOKUP(D1746,'Source CC List'!B:C,2,FALSE))</f>
        <v/>
      </c>
      <c r="B1746" t="str">
        <f t="shared" si="54"/>
        <v/>
      </c>
      <c r="I1746" t="str">
        <f>IF(D1746="","",VLOOKUP(D1746,'Source CC List'!B:C,2,FALSE))</f>
        <v/>
      </c>
      <c r="J1746" t="str">
        <f t="shared" si="55"/>
        <v/>
      </c>
    </row>
    <row r="1747" spans="1:10" x14ac:dyDescent="0.3">
      <c r="A1747" t="str">
        <f>IF(D1747="","",VLOOKUP(D1747,'Source CC List'!B:C,2,FALSE))</f>
        <v/>
      </c>
      <c r="B1747" t="str">
        <f t="shared" si="54"/>
        <v/>
      </c>
      <c r="I1747" t="str">
        <f>IF(D1747="","",VLOOKUP(D1747,'Source CC List'!B:C,2,FALSE))</f>
        <v/>
      </c>
      <c r="J1747" t="str">
        <f t="shared" si="55"/>
        <v/>
      </c>
    </row>
    <row r="1748" spans="1:10" x14ac:dyDescent="0.3">
      <c r="A1748" t="str">
        <f>IF(D1748="","",VLOOKUP(D1748,'Source CC List'!B:C,2,FALSE))</f>
        <v/>
      </c>
      <c r="B1748" t="str">
        <f t="shared" si="54"/>
        <v/>
      </c>
      <c r="I1748" t="str">
        <f>IF(D1748="","",VLOOKUP(D1748,'Source CC List'!B:C,2,FALSE))</f>
        <v/>
      </c>
      <c r="J1748" t="str">
        <f t="shared" si="55"/>
        <v/>
      </c>
    </row>
    <row r="1749" spans="1:10" x14ac:dyDescent="0.3">
      <c r="A1749" t="str">
        <f>IF(D1749="","",VLOOKUP(D1749,'Source CC List'!B:C,2,FALSE))</f>
        <v/>
      </c>
      <c r="B1749" t="str">
        <f t="shared" si="54"/>
        <v/>
      </c>
      <c r="I1749" t="str">
        <f>IF(D1749="","",VLOOKUP(D1749,'Source CC List'!B:C,2,FALSE))</f>
        <v/>
      </c>
      <c r="J1749" t="str">
        <f t="shared" si="55"/>
        <v/>
      </c>
    </row>
    <row r="1750" spans="1:10" x14ac:dyDescent="0.3">
      <c r="A1750" t="str">
        <f>IF(D1750="","",VLOOKUP(D1750,'Source CC List'!B:C,2,FALSE))</f>
        <v/>
      </c>
      <c r="B1750" t="str">
        <f t="shared" si="54"/>
        <v/>
      </c>
      <c r="I1750" t="str">
        <f>IF(D1750="","",VLOOKUP(D1750,'Source CC List'!B:C,2,FALSE))</f>
        <v/>
      </c>
      <c r="J1750" t="str">
        <f t="shared" si="55"/>
        <v/>
      </c>
    </row>
    <row r="1751" spans="1:10" x14ac:dyDescent="0.3">
      <c r="A1751" t="str">
        <f>IF(D1751="","",VLOOKUP(D1751,'Source CC List'!B:C,2,FALSE))</f>
        <v/>
      </c>
      <c r="B1751" t="str">
        <f t="shared" si="54"/>
        <v/>
      </c>
      <c r="I1751" t="str">
        <f>IF(D1751="","",VLOOKUP(D1751,'Source CC List'!B:C,2,FALSE))</f>
        <v/>
      </c>
      <c r="J1751" t="str">
        <f t="shared" si="55"/>
        <v/>
      </c>
    </row>
    <row r="1752" spans="1:10" x14ac:dyDescent="0.3">
      <c r="A1752" t="str">
        <f>IF(D1752="","",VLOOKUP(D1752,'Source CC List'!B:C,2,FALSE))</f>
        <v/>
      </c>
      <c r="B1752" t="str">
        <f t="shared" si="54"/>
        <v/>
      </c>
      <c r="I1752" t="str">
        <f>IF(D1752="","",VLOOKUP(D1752,'Source CC List'!B:C,2,FALSE))</f>
        <v/>
      </c>
      <c r="J1752" t="str">
        <f t="shared" si="55"/>
        <v/>
      </c>
    </row>
    <row r="1753" spans="1:10" x14ac:dyDescent="0.3">
      <c r="A1753" t="str">
        <f>IF(D1753="","",VLOOKUP(D1753,'Source CC List'!B:C,2,FALSE))</f>
        <v/>
      </c>
      <c r="B1753" t="str">
        <f t="shared" si="54"/>
        <v/>
      </c>
      <c r="I1753" t="str">
        <f>IF(D1753="","",VLOOKUP(D1753,'Source CC List'!B:C,2,FALSE))</f>
        <v/>
      </c>
      <c r="J1753" t="str">
        <f t="shared" si="55"/>
        <v/>
      </c>
    </row>
    <row r="1754" spans="1:10" x14ac:dyDescent="0.3">
      <c r="A1754" t="str">
        <f>IF(D1754="","",VLOOKUP(D1754,'Source CC List'!B:C,2,FALSE))</f>
        <v/>
      </c>
      <c r="B1754" t="str">
        <f t="shared" si="54"/>
        <v/>
      </c>
      <c r="I1754" t="str">
        <f>IF(D1754="","",VLOOKUP(D1754,'Source CC List'!B:C,2,FALSE))</f>
        <v/>
      </c>
      <c r="J1754" t="str">
        <f t="shared" si="55"/>
        <v/>
      </c>
    </row>
    <row r="1755" spans="1:10" x14ac:dyDescent="0.3">
      <c r="A1755" t="str">
        <f>IF(D1755="","",VLOOKUP(D1755,'Source CC List'!B:C,2,FALSE))</f>
        <v/>
      </c>
      <c r="B1755" t="str">
        <f t="shared" si="54"/>
        <v/>
      </c>
      <c r="I1755" t="str">
        <f>IF(D1755="","",VLOOKUP(D1755,'Source CC List'!B:C,2,FALSE))</f>
        <v/>
      </c>
      <c r="J1755" t="str">
        <f t="shared" si="55"/>
        <v/>
      </c>
    </row>
    <row r="1756" spans="1:10" x14ac:dyDescent="0.3">
      <c r="A1756" t="str">
        <f>IF(D1756="","",VLOOKUP(D1756,'Source CC List'!B:C,2,FALSE))</f>
        <v/>
      </c>
      <c r="B1756" t="str">
        <f t="shared" si="54"/>
        <v/>
      </c>
      <c r="I1756" t="str">
        <f>IF(D1756="","",VLOOKUP(D1756,'Source CC List'!B:C,2,FALSE))</f>
        <v/>
      </c>
      <c r="J1756" t="str">
        <f t="shared" si="55"/>
        <v/>
      </c>
    </row>
    <row r="1757" spans="1:10" x14ac:dyDescent="0.3">
      <c r="A1757" t="str">
        <f>IF(D1757="","",VLOOKUP(D1757,'Source CC List'!B:C,2,FALSE))</f>
        <v/>
      </c>
      <c r="B1757" t="str">
        <f t="shared" si="54"/>
        <v/>
      </c>
      <c r="I1757" t="str">
        <f>IF(D1757="","",VLOOKUP(D1757,'Source CC List'!B:C,2,FALSE))</f>
        <v/>
      </c>
      <c r="J1757" t="str">
        <f t="shared" si="55"/>
        <v/>
      </c>
    </row>
    <row r="1758" spans="1:10" x14ac:dyDescent="0.3">
      <c r="A1758" t="str">
        <f>IF(D1758="","",VLOOKUP(D1758,'Source CC List'!B:C,2,FALSE))</f>
        <v/>
      </c>
      <c r="B1758" t="str">
        <f t="shared" si="54"/>
        <v/>
      </c>
      <c r="I1758" t="str">
        <f>IF(D1758="","",VLOOKUP(D1758,'Source CC List'!B:C,2,FALSE))</f>
        <v/>
      </c>
      <c r="J1758" t="str">
        <f t="shared" si="55"/>
        <v/>
      </c>
    </row>
    <row r="1759" spans="1:10" x14ac:dyDescent="0.3">
      <c r="A1759" t="str">
        <f>IF(D1759="","",VLOOKUP(D1759,'Source CC List'!B:C,2,FALSE))</f>
        <v/>
      </c>
      <c r="B1759" t="str">
        <f t="shared" si="54"/>
        <v/>
      </c>
      <c r="I1759" t="str">
        <f>IF(D1759="","",VLOOKUP(D1759,'Source CC List'!B:C,2,FALSE))</f>
        <v/>
      </c>
      <c r="J1759" t="str">
        <f t="shared" si="55"/>
        <v/>
      </c>
    </row>
    <row r="1760" spans="1:10" x14ac:dyDescent="0.3">
      <c r="A1760" t="str">
        <f>IF(D1760="","",VLOOKUP(D1760,'Source CC List'!B:C,2,FALSE))</f>
        <v/>
      </c>
      <c r="B1760" t="str">
        <f t="shared" si="54"/>
        <v/>
      </c>
      <c r="I1760" t="str">
        <f>IF(D1760="","",VLOOKUP(D1760,'Source CC List'!B:C,2,FALSE))</f>
        <v/>
      </c>
      <c r="J1760" t="str">
        <f t="shared" si="55"/>
        <v/>
      </c>
    </row>
    <row r="1761" spans="1:10" x14ac:dyDescent="0.3">
      <c r="A1761" t="str">
        <f>IF(D1761="","",VLOOKUP(D1761,'Source CC List'!B:C,2,FALSE))</f>
        <v/>
      </c>
      <c r="B1761" t="str">
        <f t="shared" si="54"/>
        <v/>
      </c>
      <c r="I1761" t="str">
        <f>IF(D1761="","",VLOOKUP(D1761,'Source CC List'!B:C,2,FALSE))</f>
        <v/>
      </c>
      <c r="J1761" t="str">
        <f t="shared" si="55"/>
        <v/>
      </c>
    </row>
    <row r="1762" spans="1:10" x14ac:dyDescent="0.3">
      <c r="A1762" t="str">
        <f>IF(D1762="","",VLOOKUP(D1762,'Source CC List'!B:C,2,FALSE))</f>
        <v/>
      </c>
      <c r="B1762" t="str">
        <f t="shared" si="54"/>
        <v/>
      </c>
      <c r="I1762" t="str">
        <f>IF(D1762="","",VLOOKUP(D1762,'Source CC List'!B:C,2,FALSE))</f>
        <v/>
      </c>
      <c r="J1762" t="str">
        <f t="shared" si="55"/>
        <v/>
      </c>
    </row>
    <row r="1763" spans="1:10" x14ac:dyDescent="0.3">
      <c r="A1763" t="str">
        <f>IF(D1763="","",VLOOKUP(D1763,'Source CC List'!B:C,2,FALSE))</f>
        <v/>
      </c>
      <c r="B1763" t="str">
        <f t="shared" si="54"/>
        <v/>
      </c>
      <c r="I1763" t="str">
        <f>IF(D1763="","",VLOOKUP(D1763,'Source CC List'!B:C,2,FALSE))</f>
        <v/>
      </c>
      <c r="J1763" t="str">
        <f t="shared" si="55"/>
        <v/>
      </c>
    </row>
    <row r="1764" spans="1:10" x14ac:dyDescent="0.3">
      <c r="A1764" t="str">
        <f>IF(D1764="","",VLOOKUP(D1764,'Source CC List'!B:C,2,FALSE))</f>
        <v/>
      </c>
      <c r="B1764" t="str">
        <f t="shared" si="54"/>
        <v/>
      </c>
      <c r="I1764" t="str">
        <f>IF(D1764="","",VLOOKUP(D1764,'Source CC List'!B:C,2,FALSE))</f>
        <v/>
      </c>
      <c r="J1764" t="str">
        <f t="shared" si="55"/>
        <v/>
      </c>
    </row>
    <row r="1765" spans="1:10" x14ac:dyDescent="0.3">
      <c r="A1765" t="str">
        <f>IF(D1765="","",VLOOKUP(D1765,'Source CC List'!B:C,2,FALSE))</f>
        <v/>
      </c>
      <c r="B1765" t="str">
        <f t="shared" si="54"/>
        <v/>
      </c>
      <c r="I1765" t="str">
        <f>IF(D1765="","",VLOOKUP(D1765,'Source CC List'!B:C,2,FALSE))</f>
        <v/>
      </c>
      <c r="J1765" t="str">
        <f t="shared" si="55"/>
        <v/>
      </c>
    </row>
    <row r="1766" spans="1:10" x14ac:dyDescent="0.3">
      <c r="A1766" t="str">
        <f>IF(D1766="","",VLOOKUP(D1766,'Source CC List'!B:C,2,FALSE))</f>
        <v/>
      </c>
      <c r="B1766" t="str">
        <f t="shared" si="54"/>
        <v/>
      </c>
      <c r="I1766" t="str">
        <f>IF(D1766="","",VLOOKUP(D1766,'Source CC List'!B:C,2,FALSE))</f>
        <v/>
      </c>
      <c r="J1766" t="str">
        <f t="shared" si="55"/>
        <v/>
      </c>
    </row>
    <row r="1767" spans="1:10" x14ac:dyDescent="0.3">
      <c r="A1767" t="str">
        <f>IF(D1767="","",VLOOKUP(D1767,'Source CC List'!B:C,2,FALSE))</f>
        <v/>
      </c>
      <c r="B1767" t="str">
        <f t="shared" si="54"/>
        <v/>
      </c>
      <c r="I1767" t="str">
        <f>IF(D1767="","",VLOOKUP(D1767,'Source CC List'!B:C,2,FALSE))</f>
        <v/>
      </c>
      <c r="J1767" t="str">
        <f t="shared" si="55"/>
        <v/>
      </c>
    </row>
    <row r="1768" spans="1:10" x14ac:dyDescent="0.3">
      <c r="A1768" t="str">
        <f>IF(D1768="","",VLOOKUP(D1768,'Source CC List'!B:C,2,FALSE))</f>
        <v/>
      </c>
      <c r="B1768" t="str">
        <f t="shared" si="54"/>
        <v/>
      </c>
      <c r="I1768" t="str">
        <f>IF(D1768="","",VLOOKUP(D1768,'Source CC List'!B:C,2,FALSE))</f>
        <v/>
      </c>
      <c r="J1768" t="str">
        <f t="shared" si="55"/>
        <v/>
      </c>
    </row>
    <row r="1769" spans="1:10" x14ac:dyDescent="0.3">
      <c r="A1769" t="str">
        <f>IF(D1769="","",VLOOKUP(D1769,'Source CC List'!B:C,2,FALSE))</f>
        <v/>
      </c>
      <c r="B1769" t="str">
        <f t="shared" si="54"/>
        <v/>
      </c>
      <c r="I1769" t="str">
        <f>IF(D1769="","",VLOOKUP(D1769,'Source CC List'!B:C,2,FALSE))</f>
        <v/>
      </c>
      <c r="J1769" t="str">
        <f t="shared" si="55"/>
        <v/>
      </c>
    </row>
    <row r="1770" spans="1:10" x14ac:dyDescent="0.3">
      <c r="A1770" t="str">
        <f>IF(D1770="","",VLOOKUP(D1770,'Source CC List'!B:C,2,FALSE))</f>
        <v/>
      </c>
      <c r="B1770" t="str">
        <f t="shared" si="54"/>
        <v/>
      </c>
      <c r="I1770" t="str">
        <f>IF(D1770="","",VLOOKUP(D1770,'Source CC List'!B:C,2,FALSE))</f>
        <v/>
      </c>
      <c r="J1770" t="str">
        <f t="shared" si="55"/>
        <v/>
      </c>
    </row>
    <row r="1771" spans="1:10" x14ac:dyDescent="0.3">
      <c r="A1771" t="str">
        <f>IF(D1771="","",VLOOKUP(D1771,'Source CC List'!B:C,2,FALSE))</f>
        <v/>
      </c>
      <c r="B1771" t="str">
        <f t="shared" si="54"/>
        <v/>
      </c>
      <c r="I1771" t="str">
        <f>IF(D1771="","",VLOOKUP(D1771,'Source CC List'!B:C,2,FALSE))</f>
        <v/>
      </c>
      <c r="J1771" t="str">
        <f t="shared" si="55"/>
        <v/>
      </c>
    </row>
    <row r="1772" spans="1:10" x14ac:dyDescent="0.3">
      <c r="A1772" t="str">
        <f>IF(D1772="","",VLOOKUP(D1772,'Source CC List'!B:C,2,FALSE))</f>
        <v/>
      </c>
      <c r="B1772" t="str">
        <f t="shared" si="54"/>
        <v/>
      </c>
      <c r="I1772" t="str">
        <f>IF(D1772="","",VLOOKUP(D1772,'Source CC List'!B:C,2,FALSE))</f>
        <v/>
      </c>
      <c r="J1772" t="str">
        <f t="shared" si="55"/>
        <v/>
      </c>
    </row>
    <row r="1773" spans="1:10" x14ac:dyDescent="0.3">
      <c r="A1773" t="str">
        <f>IF(D1773="","",VLOOKUP(D1773,'Source CC List'!B:C,2,FALSE))</f>
        <v/>
      </c>
      <c r="B1773" t="str">
        <f t="shared" si="54"/>
        <v/>
      </c>
      <c r="I1773" t="str">
        <f>IF(D1773="","",VLOOKUP(D1773,'Source CC List'!B:C,2,FALSE))</f>
        <v/>
      </c>
      <c r="J1773" t="str">
        <f t="shared" si="55"/>
        <v/>
      </c>
    </row>
    <row r="1774" spans="1:10" x14ac:dyDescent="0.3">
      <c r="A1774" t="str">
        <f>IF(D1774="","",VLOOKUP(D1774,'Source CC List'!B:C,2,FALSE))</f>
        <v/>
      </c>
      <c r="B1774" t="str">
        <f t="shared" si="54"/>
        <v/>
      </c>
      <c r="I1774" t="str">
        <f>IF(D1774="","",VLOOKUP(D1774,'Source CC List'!B:C,2,FALSE))</f>
        <v/>
      </c>
      <c r="J1774" t="str">
        <f t="shared" si="55"/>
        <v/>
      </c>
    </row>
    <row r="1775" spans="1:10" x14ac:dyDescent="0.3">
      <c r="A1775" t="str">
        <f>IF(D1775="","",VLOOKUP(D1775,'Source CC List'!B:C,2,FALSE))</f>
        <v/>
      </c>
      <c r="B1775" t="str">
        <f t="shared" si="54"/>
        <v/>
      </c>
      <c r="I1775" t="str">
        <f>IF(D1775="","",VLOOKUP(D1775,'Source CC List'!B:C,2,FALSE))</f>
        <v/>
      </c>
      <c r="J1775" t="str">
        <f t="shared" si="55"/>
        <v/>
      </c>
    </row>
    <row r="1776" spans="1:10" x14ac:dyDescent="0.3">
      <c r="A1776" t="str">
        <f>IF(D1776="","",VLOOKUP(D1776,'Source CC List'!B:C,2,FALSE))</f>
        <v/>
      </c>
      <c r="B1776" t="str">
        <f t="shared" si="54"/>
        <v/>
      </c>
      <c r="I1776" t="str">
        <f>IF(D1776="","",VLOOKUP(D1776,'Source CC List'!B:C,2,FALSE))</f>
        <v/>
      </c>
      <c r="J1776" t="str">
        <f t="shared" si="55"/>
        <v/>
      </c>
    </row>
    <row r="1777" spans="1:10" x14ac:dyDescent="0.3">
      <c r="A1777" t="str">
        <f>IF(D1777="","",VLOOKUP(D1777,'Source CC List'!B:C,2,FALSE))</f>
        <v/>
      </c>
      <c r="B1777" t="str">
        <f t="shared" si="54"/>
        <v/>
      </c>
      <c r="I1777" t="str">
        <f>IF(D1777="","",VLOOKUP(D1777,'Source CC List'!B:C,2,FALSE))</f>
        <v/>
      </c>
      <c r="J1777" t="str">
        <f t="shared" si="55"/>
        <v/>
      </c>
    </row>
    <row r="1778" spans="1:10" x14ac:dyDescent="0.3">
      <c r="A1778" t="str">
        <f>IF(D1778="","",VLOOKUP(D1778,'Source CC List'!B:C,2,FALSE))</f>
        <v/>
      </c>
      <c r="B1778" t="str">
        <f t="shared" si="54"/>
        <v/>
      </c>
      <c r="I1778" t="str">
        <f>IF(D1778="","",VLOOKUP(D1778,'Source CC List'!B:C,2,FALSE))</f>
        <v/>
      </c>
      <c r="J1778" t="str">
        <f t="shared" si="55"/>
        <v/>
      </c>
    </row>
    <row r="1779" spans="1:10" x14ac:dyDescent="0.3">
      <c r="A1779" t="str">
        <f>IF(D1779="","",VLOOKUP(D1779,'Source CC List'!B:C,2,FALSE))</f>
        <v/>
      </c>
      <c r="B1779" t="str">
        <f t="shared" si="54"/>
        <v/>
      </c>
      <c r="I1779" t="str">
        <f>IF(D1779="","",VLOOKUP(D1779,'Source CC List'!B:C,2,FALSE))</f>
        <v/>
      </c>
      <c r="J1779" t="str">
        <f t="shared" si="55"/>
        <v/>
      </c>
    </row>
    <row r="1780" spans="1:10" x14ac:dyDescent="0.3">
      <c r="A1780" t="str">
        <f>IF(D1780="","",VLOOKUP(D1780,'Source CC List'!B:C,2,FALSE))</f>
        <v/>
      </c>
      <c r="B1780" t="str">
        <f t="shared" si="54"/>
        <v/>
      </c>
      <c r="I1780" t="str">
        <f>IF(D1780="","",VLOOKUP(D1780,'Source CC List'!B:C,2,FALSE))</f>
        <v/>
      </c>
      <c r="J1780" t="str">
        <f t="shared" si="55"/>
        <v/>
      </c>
    </row>
    <row r="1781" spans="1:10" x14ac:dyDescent="0.3">
      <c r="A1781" t="str">
        <f>IF(D1781="","",VLOOKUP(D1781,'Source CC List'!B:C,2,FALSE))</f>
        <v/>
      </c>
      <c r="B1781" t="str">
        <f t="shared" si="54"/>
        <v/>
      </c>
      <c r="I1781" t="str">
        <f>IF(D1781="","",VLOOKUP(D1781,'Source CC List'!B:C,2,FALSE))</f>
        <v/>
      </c>
      <c r="J1781" t="str">
        <f t="shared" si="55"/>
        <v/>
      </c>
    </row>
    <row r="1782" spans="1:10" x14ac:dyDescent="0.3">
      <c r="A1782" t="str">
        <f>IF(D1782="","",VLOOKUP(D1782,'Source CC List'!B:C,2,FALSE))</f>
        <v/>
      </c>
      <c r="B1782" t="str">
        <f t="shared" si="54"/>
        <v/>
      </c>
      <c r="I1782" t="str">
        <f>IF(D1782="","",VLOOKUP(D1782,'Source CC List'!B:C,2,FALSE))</f>
        <v/>
      </c>
      <c r="J1782" t="str">
        <f t="shared" si="55"/>
        <v/>
      </c>
    </row>
    <row r="1783" spans="1:10" x14ac:dyDescent="0.3">
      <c r="A1783" t="str">
        <f>IF(D1783="","",VLOOKUP(D1783,'Source CC List'!B:C,2,FALSE))</f>
        <v/>
      </c>
      <c r="B1783" t="str">
        <f t="shared" si="54"/>
        <v/>
      </c>
      <c r="I1783" t="str">
        <f>IF(D1783="","",VLOOKUP(D1783,'Source CC List'!B:C,2,FALSE))</f>
        <v/>
      </c>
      <c r="J1783" t="str">
        <f t="shared" si="55"/>
        <v/>
      </c>
    </row>
    <row r="1784" spans="1:10" x14ac:dyDescent="0.3">
      <c r="A1784" t="str">
        <f>IF(D1784="","",VLOOKUP(D1784,'Source CC List'!B:C,2,FALSE))</f>
        <v/>
      </c>
      <c r="B1784" t="str">
        <f t="shared" si="54"/>
        <v/>
      </c>
      <c r="I1784" t="str">
        <f>IF(D1784="","",VLOOKUP(D1784,'Source CC List'!B:C,2,FALSE))</f>
        <v/>
      </c>
      <c r="J1784" t="str">
        <f t="shared" si="55"/>
        <v/>
      </c>
    </row>
    <row r="1785" spans="1:10" x14ac:dyDescent="0.3">
      <c r="A1785" t="str">
        <f>IF(D1785="","",VLOOKUP(D1785,'Source CC List'!B:C,2,FALSE))</f>
        <v/>
      </c>
      <c r="B1785" t="str">
        <f t="shared" si="54"/>
        <v/>
      </c>
      <c r="I1785" t="str">
        <f>IF(D1785="","",VLOOKUP(D1785,'Source CC List'!B:C,2,FALSE))</f>
        <v/>
      </c>
      <c r="J1785" t="str">
        <f t="shared" si="55"/>
        <v/>
      </c>
    </row>
    <row r="1786" spans="1:10" x14ac:dyDescent="0.3">
      <c r="A1786" t="str">
        <f>IF(D1786="","",VLOOKUP(D1786,'Source CC List'!B:C,2,FALSE))</f>
        <v/>
      </c>
      <c r="B1786" t="str">
        <f t="shared" si="54"/>
        <v/>
      </c>
      <c r="I1786" t="str">
        <f>IF(D1786="","",VLOOKUP(D1786,'Source CC List'!B:C,2,FALSE))</f>
        <v/>
      </c>
      <c r="J1786" t="str">
        <f t="shared" si="55"/>
        <v/>
      </c>
    </row>
    <row r="1787" spans="1:10" x14ac:dyDescent="0.3">
      <c r="A1787" t="str">
        <f>IF(D1787="","",VLOOKUP(D1787,'Source CC List'!B:C,2,FALSE))</f>
        <v/>
      </c>
      <c r="B1787" t="str">
        <f t="shared" si="54"/>
        <v/>
      </c>
      <c r="I1787" t="str">
        <f>IF(D1787="","",VLOOKUP(D1787,'Source CC List'!B:C,2,FALSE))</f>
        <v/>
      </c>
      <c r="J1787" t="str">
        <f t="shared" si="55"/>
        <v/>
      </c>
    </row>
    <row r="1788" spans="1:10" x14ac:dyDescent="0.3">
      <c r="A1788" t="str">
        <f>IF(D1788="","",VLOOKUP(D1788,'Source CC List'!B:C,2,FALSE))</f>
        <v/>
      </c>
      <c r="B1788" t="str">
        <f t="shared" si="54"/>
        <v/>
      </c>
      <c r="I1788" t="str">
        <f>IF(D1788="","",VLOOKUP(D1788,'Source CC List'!B:C,2,FALSE))</f>
        <v/>
      </c>
      <c r="J1788" t="str">
        <f t="shared" si="55"/>
        <v/>
      </c>
    </row>
    <row r="1789" spans="1:10" x14ac:dyDescent="0.3">
      <c r="A1789" t="str">
        <f>IF(D1789="","",VLOOKUP(D1789,'Source CC List'!B:C,2,FALSE))</f>
        <v/>
      </c>
      <c r="B1789" t="str">
        <f t="shared" si="54"/>
        <v/>
      </c>
      <c r="I1789" t="str">
        <f>IF(D1789="","",VLOOKUP(D1789,'Source CC List'!B:C,2,FALSE))</f>
        <v/>
      </c>
      <c r="J1789" t="str">
        <f t="shared" si="55"/>
        <v/>
      </c>
    </row>
    <row r="1790" spans="1:10" x14ac:dyDescent="0.3">
      <c r="A1790" t="str">
        <f>IF(D1790="","",VLOOKUP(D1790,'Source CC List'!B:C,2,FALSE))</f>
        <v/>
      </c>
      <c r="B1790" t="str">
        <f t="shared" si="54"/>
        <v/>
      </c>
      <c r="I1790" t="str">
        <f>IF(D1790="","",VLOOKUP(D1790,'Source CC List'!B:C,2,FALSE))</f>
        <v/>
      </c>
      <c r="J1790" t="str">
        <f t="shared" si="55"/>
        <v/>
      </c>
    </row>
    <row r="1791" spans="1:10" x14ac:dyDescent="0.3">
      <c r="A1791" t="str">
        <f>IF(D1791="","",VLOOKUP(D1791,'Source CC List'!B:C,2,FALSE))</f>
        <v/>
      </c>
      <c r="B1791" t="str">
        <f t="shared" si="54"/>
        <v/>
      </c>
      <c r="I1791" t="str">
        <f>IF(D1791="","",VLOOKUP(D1791,'Source CC List'!B:C,2,FALSE))</f>
        <v/>
      </c>
      <c r="J1791" t="str">
        <f t="shared" si="55"/>
        <v/>
      </c>
    </row>
    <row r="1792" spans="1:10" x14ac:dyDescent="0.3">
      <c r="A1792" t="str">
        <f>IF(D1792="","",VLOOKUP(D1792,'Source CC List'!B:C,2,FALSE))</f>
        <v/>
      </c>
      <c r="B1792" t="str">
        <f t="shared" si="54"/>
        <v/>
      </c>
      <c r="I1792" t="str">
        <f>IF(D1792="","",VLOOKUP(D1792,'Source CC List'!B:C,2,FALSE))</f>
        <v/>
      </c>
      <c r="J1792" t="str">
        <f t="shared" si="55"/>
        <v/>
      </c>
    </row>
    <row r="1793" spans="1:10" x14ac:dyDescent="0.3">
      <c r="A1793" t="str">
        <f>IF(D1793="","",VLOOKUP(D1793,'Source CC List'!B:C,2,FALSE))</f>
        <v/>
      </c>
      <c r="B1793" t="str">
        <f t="shared" si="54"/>
        <v/>
      </c>
      <c r="I1793" t="str">
        <f>IF(D1793="","",VLOOKUP(D1793,'Source CC List'!B:C,2,FALSE))</f>
        <v/>
      </c>
      <c r="J1793" t="str">
        <f t="shared" si="55"/>
        <v/>
      </c>
    </row>
    <row r="1794" spans="1:10" x14ac:dyDescent="0.3">
      <c r="A1794" t="str">
        <f>IF(D1794="","",VLOOKUP(D1794,'Source CC List'!B:C,2,FALSE))</f>
        <v/>
      </c>
      <c r="B1794" t="str">
        <f t="shared" si="54"/>
        <v/>
      </c>
      <c r="I1794" t="str">
        <f>IF(D1794="","",VLOOKUP(D1794,'Source CC List'!B:C,2,FALSE))</f>
        <v/>
      </c>
      <c r="J1794" t="str">
        <f t="shared" si="55"/>
        <v/>
      </c>
    </row>
    <row r="1795" spans="1:10" x14ac:dyDescent="0.3">
      <c r="A1795" t="str">
        <f>IF(D1795="","",VLOOKUP(D1795,'Source CC List'!B:C,2,FALSE))</f>
        <v/>
      </c>
      <c r="B1795" t="str">
        <f t="shared" ref="B1795:B1858" si="56">IF(E1795="","",CONCATENATE(I1795,TEXT(E1795,"0000")))</f>
        <v/>
      </c>
      <c r="I1795" t="str">
        <f>IF(D1795="","",VLOOKUP(D1795,'Source CC List'!B:C,2,FALSE))</f>
        <v/>
      </c>
      <c r="J1795" t="str">
        <f t="shared" ref="J1795:J1858" si="57">IF(D1795="","",CONCATENATE(I1795,TEXT(E1795,"0000")))</f>
        <v/>
      </c>
    </row>
    <row r="1796" spans="1:10" x14ac:dyDescent="0.3">
      <c r="A1796" t="str">
        <f>IF(D1796="","",VLOOKUP(D1796,'Source CC List'!B:C,2,FALSE))</f>
        <v/>
      </c>
      <c r="B1796" t="str">
        <f t="shared" si="56"/>
        <v/>
      </c>
      <c r="I1796" t="str">
        <f>IF(D1796="","",VLOOKUP(D1796,'Source CC List'!B:C,2,FALSE))</f>
        <v/>
      </c>
      <c r="J1796" t="str">
        <f t="shared" si="57"/>
        <v/>
      </c>
    </row>
    <row r="1797" spans="1:10" x14ac:dyDescent="0.3">
      <c r="A1797" t="str">
        <f>IF(D1797="","",VLOOKUP(D1797,'Source CC List'!B:C,2,FALSE))</f>
        <v/>
      </c>
      <c r="B1797" t="str">
        <f t="shared" si="56"/>
        <v/>
      </c>
      <c r="I1797" t="str">
        <f>IF(D1797="","",VLOOKUP(D1797,'Source CC List'!B:C,2,FALSE))</f>
        <v/>
      </c>
      <c r="J1797" t="str">
        <f t="shared" si="57"/>
        <v/>
      </c>
    </row>
    <row r="1798" spans="1:10" x14ac:dyDescent="0.3">
      <c r="A1798" t="str">
        <f>IF(D1798="","",VLOOKUP(D1798,'Source CC List'!B:C,2,FALSE))</f>
        <v/>
      </c>
      <c r="B1798" t="str">
        <f t="shared" si="56"/>
        <v/>
      </c>
      <c r="I1798" t="str">
        <f>IF(D1798="","",VLOOKUP(D1798,'Source CC List'!B:C,2,FALSE))</f>
        <v/>
      </c>
      <c r="J1798" t="str">
        <f t="shared" si="57"/>
        <v/>
      </c>
    </row>
    <row r="1799" spans="1:10" x14ac:dyDescent="0.3">
      <c r="A1799" t="str">
        <f>IF(D1799="","",VLOOKUP(D1799,'Source CC List'!B:C,2,FALSE))</f>
        <v/>
      </c>
      <c r="B1799" t="str">
        <f t="shared" si="56"/>
        <v/>
      </c>
      <c r="I1799" t="str">
        <f>IF(D1799="","",VLOOKUP(D1799,'Source CC List'!B:C,2,FALSE))</f>
        <v/>
      </c>
      <c r="J1799" t="str">
        <f t="shared" si="57"/>
        <v/>
      </c>
    </row>
    <row r="1800" spans="1:10" x14ac:dyDescent="0.3">
      <c r="A1800" t="str">
        <f>IF(D1800="","",VLOOKUP(D1800,'Source CC List'!B:C,2,FALSE))</f>
        <v/>
      </c>
      <c r="B1800" t="str">
        <f t="shared" si="56"/>
        <v/>
      </c>
      <c r="I1800" t="str">
        <f>IF(D1800="","",VLOOKUP(D1800,'Source CC List'!B:C,2,FALSE))</f>
        <v/>
      </c>
      <c r="J1800" t="str">
        <f t="shared" si="57"/>
        <v/>
      </c>
    </row>
    <row r="1801" spans="1:10" x14ac:dyDescent="0.3">
      <c r="A1801" t="str">
        <f>IF(D1801="","",VLOOKUP(D1801,'Source CC List'!B:C,2,FALSE))</f>
        <v/>
      </c>
      <c r="B1801" t="str">
        <f t="shared" si="56"/>
        <v/>
      </c>
      <c r="I1801" t="str">
        <f>IF(D1801="","",VLOOKUP(D1801,'Source CC List'!B:C,2,FALSE))</f>
        <v/>
      </c>
      <c r="J1801" t="str">
        <f t="shared" si="57"/>
        <v/>
      </c>
    </row>
    <row r="1802" spans="1:10" x14ac:dyDescent="0.3">
      <c r="A1802" t="str">
        <f>IF(D1802="","",VLOOKUP(D1802,'Source CC List'!B:C,2,FALSE))</f>
        <v/>
      </c>
      <c r="B1802" t="str">
        <f t="shared" si="56"/>
        <v/>
      </c>
      <c r="I1802" t="str">
        <f>IF(D1802="","",VLOOKUP(D1802,'Source CC List'!B:C,2,FALSE))</f>
        <v/>
      </c>
      <c r="J1802" t="str">
        <f t="shared" si="57"/>
        <v/>
      </c>
    </row>
    <row r="1803" spans="1:10" x14ac:dyDescent="0.3">
      <c r="A1803" t="str">
        <f>IF(D1803="","",VLOOKUP(D1803,'Source CC List'!B:C,2,FALSE))</f>
        <v/>
      </c>
      <c r="B1803" t="str">
        <f t="shared" si="56"/>
        <v/>
      </c>
      <c r="I1803" t="str">
        <f>IF(D1803="","",VLOOKUP(D1803,'Source CC List'!B:C,2,FALSE))</f>
        <v/>
      </c>
      <c r="J1803" t="str">
        <f t="shared" si="57"/>
        <v/>
      </c>
    </row>
    <row r="1804" spans="1:10" x14ac:dyDescent="0.3">
      <c r="A1804" t="str">
        <f>IF(D1804="","",VLOOKUP(D1804,'Source CC List'!B:C,2,FALSE))</f>
        <v/>
      </c>
      <c r="B1804" t="str">
        <f t="shared" si="56"/>
        <v/>
      </c>
      <c r="I1804" t="str">
        <f>IF(D1804="","",VLOOKUP(D1804,'Source CC List'!B:C,2,FALSE))</f>
        <v/>
      </c>
      <c r="J1804" t="str">
        <f t="shared" si="57"/>
        <v/>
      </c>
    </row>
    <row r="1805" spans="1:10" x14ac:dyDescent="0.3">
      <c r="A1805" t="str">
        <f>IF(D1805="","",VLOOKUP(D1805,'Source CC List'!B:C,2,FALSE))</f>
        <v/>
      </c>
      <c r="B1805" t="str">
        <f t="shared" si="56"/>
        <v/>
      </c>
      <c r="I1805" t="str">
        <f>IF(D1805="","",VLOOKUP(D1805,'Source CC List'!B:C,2,FALSE))</f>
        <v/>
      </c>
      <c r="J1805" t="str">
        <f t="shared" si="57"/>
        <v/>
      </c>
    </row>
    <row r="1806" spans="1:10" x14ac:dyDescent="0.3">
      <c r="A1806" t="str">
        <f>IF(D1806="","",VLOOKUP(D1806,'Source CC List'!B:C,2,FALSE))</f>
        <v/>
      </c>
      <c r="B1806" t="str">
        <f t="shared" si="56"/>
        <v/>
      </c>
      <c r="I1806" t="str">
        <f>IF(D1806="","",VLOOKUP(D1806,'Source CC List'!B:C,2,FALSE))</f>
        <v/>
      </c>
      <c r="J1806" t="str">
        <f t="shared" si="57"/>
        <v/>
      </c>
    </row>
    <row r="1807" spans="1:10" x14ac:dyDescent="0.3">
      <c r="A1807" t="str">
        <f>IF(D1807="","",VLOOKUP(D1807,'Source CC List'!B:C,2,FALSE))</f>
        <v/>
      </c>
      <c r="B1807" t="str">
        <f t="shared" si="56"/>
        <v/>
      </c>
      <c r="I1807" t="str">
        <f>IF(D1807="","",VLOOKUP(D1807,'Source CC List'!B:C,2,FALSE))</f>
        <v/>
      </c>
      <c r="J1807" t="str">
        <f t="shared" si="57"/>
        <v/>
      </c>
    </row>
    <row r="1808" spans="1:10" x14ac:dyDescent="0.3">
      <c r="A1808" t="str">
        <f>IF(D1808="","",VLOOKUP(D1808,'Source CC List'!B:C,2,FALSE))</f>
        <v/>
      </c>
      <c r="B1808" t="str">
        <f t="shared" si="56"/>
        <v/>
      </c>
      <c r="I1808" t="str">
        <f>IF(D1808="","",VLOOKUP(D1808,'Source CC List'!B:C,2,FALSE))</f>
        <v/>
      </c>
      <c r="J1808" t="str">
        <f t="shared" si="57"/>
        <v/>
      </c>
    </row>
    <row r="1809" spans="1:10" x14ac:dyDescent="0.3">
      <c r="A1809" t="str">
        <f>IF(D1809="","",VLOOKUP(D1809,'Source CC List'!B:C,2,FALSE))</f>
        <v/>
      </c>
      <c r="B1809" t="str">
        <f t="shared" si="56"/>
        <v/>
      </c>
      <c r="I1809" t="str">
        <f>IF(D1809="","",VLOOKUP(D1809,'Source CC List'!B:C,2,FALSE))</f>
        <v/>
      </c>
      <c r="J1809" t="str">
        <f t="shared" si="57"/>
        <v/>
      </c>
    </row>
    <row r="1810" spans="1:10" x14ac:dyDescent="0.3">
      <c r="A1810" t="str">
        <f>IF(D1810="","",VLOOKUP(D1810,'Source CC List'!B:C,2,FALSE))</f>
        <v/>
      </c>
      <c r="B1810" t="str">
        <f t="shared" si="56"/>
        <v/>
      </c>
      <c r="I1810" t="str">
        <f>IF(D1810="","",VLOOKUP(D1810,'Source CC List'!B:C,2,FALSE))</f>
        <v/>
      </c>
      <c r="J1810" t="str">
        <f t="shared" si="57"/>
        <v/>
      </c>
    </row>
    <row r="1811" spans="1:10" x14ac:dyDescent="0.3">
      <c r="A1811" t="str">
        <f>IF(D1811="","",VLOOKUP(D1811,'Source CC List'!B:C,2,FALSE))</f>
        <v/>
      </c>
      <c r="B1811" t="str">
        <f t="shared" si="56"/>
        <v/>
      </c>
      <c r="I1811" t="str">
        <f>IF(D1811="","",VLOOKUP(D1811,'Source CC List'!B:C,2,FALSE))</f>
        <v/>
      </c>
      <c r="J1811" t="str">
        <f t="shared" si="57"/>
        <v/>
      </c>
    </row>
    <row r="1812" spans="1:10" x14ac:dyDescent="0.3">
      <c r="A1812" t="str">
        <f>IF(D1812="","",VLOOKUP(D1812,'Source CC List'!B:C,2,FALSE))</f>
        <v/>
      </c>
      <c r="B1812" t="str">
        <f t="shared" si="56"/>
        <v/>
      </c>
      <c r="I1812" t="str">
        <f>IF(D1812="","",VLOOKUP(D1812,'Source CC List'!B:C,2,FALSE))</f>
        <v/>
      </c>
      <c r="J1812" t="str">
        <f t="shared" si="57"/>
        <v/>
      </c>
    </row>
    <row r="1813" spans="1:10" x14ac:dyDescent="0.3">
      <c r="A1813" t="str">
        <f>IF(D1813="","",VLOOKUP(D1813,'Source CC List'!B:C,2,FALSE))</f>
        <v/>
      </c>
      <c r="B1813" t="str">
        <f t="shared" si="56"/>
        <v/>
      </c>
      <c r="I1813" t="str">
        <f>IF(D1813="","",VLOOKUP(D1813,'Source CC List'!B:C,2,FALSE))</f>
        <v/>
      </c>
      <c r="J1813" t="str">
        <f t="shared" si="57"/>
        <v/>
      </c>
    </row>
    <row r="1814" spans="1:10" x14ac:dyDescent="0.3">
      <c r="A1814" t="str">
        <f>IF(D1814="","",VLOOKUP(D1814,'Source CC List'!B:C,2,FALSE))</f>
        <v/>
      </c>
      <c r="B1814" t="str">
        <f t="shared" si="56"/>
        <v/>
      </c>
      <c r="I1814" t="str">
        <f>IF(D1814="","",VLOOKUP(D1814,'Source CC List'!B:C,2,FALSE))</f>
        <v/>
      </c>
      <c r="J1814" t="str">
        <f t="shared" si="57"/>
        <v/>
      </c>
    </row>
    <row r="1815" spans="1:10" x14ac:dyDescent="0.3">
      <c r="A1815" t="str">
        <f>IF(D1815="","",VLOOKUP(D1815,'Source CC List'!B:C,2,FALSE))</f>
        <v/>
      </c>
      <c r="B1815" t="str">
        <f t="shared" si="56"/>
        <v/>
      </c>
      <c r="I1815" t="str">
        <f>IF(D1815="","",VLOOKUP(D1815,'Source CC List'!B:C,2,FALSE))</f>
        <v/>
      </c>
      <c r="J1815" t="str">
        <f t="shared" si="57"/>
        <v/>
      </c>
    </row>
    <row r="1816" spans="1:10" x14ac:dyDescent="0.3">
      <c r="A1816" t="str">
        <f>IF(D1816="","",VLOOKUP(D1816,'Source CC List'!B:C,2,FALSE))</f>
        <v/>
      </c>
      <c r="B1816" t="str">
        <f t="shared" si="56"/>
        <v/>
      </c>
      <c r="I1816" t="str">
        <f>IF(D1816="","",VLOOKUP(D1816,'Source CC List'!B:C,2,FALSE))</f>
        <v/>
      </c>
      <c r="J1816" t="str">
        <f t="shared" si="57"/>
        <v/>
      </c>
    </row>
    <row r="1817" spans="1:10" x14ac:dyDescent="0.3">
      <c r="A1817" t="str">
        <f>IF(D1817="","",VLOOKUP(D1817,'Source CC List'!B:C,2,FALSE))</f>
        <v/>
      </c>
      <c r="B1817" t="str">
        <f t="shared" si="56"/>
        <v/>
      </c>
      <c r="I1817" t="str">
        <f>IF(D1817="","",VLOOKUP(D1817,'Source CC List'!B:C,2,FALSE))</f>
        <v/>
      </c>
      <c r="J1817" t="str">
        <f t="shared" si="57"/>
        <v/>
      </c>
    </row>
    <row r="1818" spans="1:10" x14ac:dyDescent="0.3">
      <c r="A1818" t="str">
        <f>IF(D1818="","",VLOOKUP(D1818,'Source CC List'!B:C,2,FALSE))</f>
        <v/>
      </c>
      <c r="B1818" t="str">
        <f t="shared" si="56"/>
        <v/>
      </c>
      <c r="I1818" t="str">
        <f>IF(D1818="","",VLOOKUP(D1818,'Source CC List'!B:C,2,FALSE))</f>
        <v/>
      </c>
      <c r="J1818" t="str">
        <f t="shared" si="57"/>
        <v/>
      </c>
    </row>
    <row r="1819" spans="1:10" x14ac:dyDescent="0.3">
      <c r="A1819" t="str">
        <f>IF(D1819="","",VLOOKUP(D1819,'Source CC List'!B:C,2,FALSE))</f>
        <v/>
      </c>
      <c r="B1819" t="str">
        <f t="shared" si="56"/>
        <v/>
      </c>
      <c r="I1819" t="str">
        <f>IF(D1819="","",VLOOKUP(D1819,'Source CC List'!B:C,2,FALSE))</f>
        <v/>
      </c>
      <c r="J1819" t="str">
        <f t="shared" si="57"/>
        <v/>
      </c>
    </row>
    <row r="1820" spans="1:10" x14ac:dyDescent="0.3">
      <c r="A1820" t="str">
        <f>IF(D1820="","",VLOOKUP(D1820,'Source CC List'!B:C,2,FALSE))</f>
        <v/>
      </c>
      <c r="B1820" t="str">
        <f t="shared" si="56"/>
        <v/>
      </c>
      <c r="I1820" t="str">
        <f>IF(D1820="","",VLOOKUP(D1820,'Source CC List'!B:C,2,FALSE))</f>
        <v/>
      </c>
      <c r="J1820" t="str">
        <f t="shared" si="57"/>
        <v/>
      </c>
    </row>
    <row r="1821" spans="1:10" x14ac:dyDescent="0.3">
      <c r="A1821" t="str">
        <f>IF(D1821="","",VLOOKUP(D1821,'Source CC List'!B:C,2,FALSE))</f>
        <v/>
      </c>
      <c r="B1821" t="str">
        <f t="shared" si="56"/>
        <v/>
      </c>
      <c r="I1821" t="str">
        <f>IF(D1821="","",VLOOKUP(D1821,'Source CC List'!B:C,2,FALSE))</f>
        <v/>
      </c>
      <c r="J1821" t="str">
        <f t="shared" si="57"/>
        <v/>
      </c>
    </row>
    <row r="1822" spans="1:10" x14ac:dyDescent="0.3">
      <c r="A1822" t="str">
        <f>IF(D1822="","",VLOOKUP(D1822,'Source CC List'!B:C,2,FALSE))</f>
        <v/>
      </c>
      <c r="B1822" t="str">
        <f t="shared" si="56"/>
        <v/>
      </c>
      <c r="I1822" t="str">
        <f>IF(D1822="","",VLOOKUP(D1822,'Source CC List'!B:C,2,FALSE))</f>
        <v/>
      </c>
      <c r="J1822" t="str">
        <f t="shared" si="57"/>
        <v/>
      </c>
    </row>
    <row r="1823" spans="1:10" x14ac:dyDescent="0.3">
      <c r="A1823" t="str">
        <f>IF(D1823="","",VLOOKUP(D1823,'Source CC List'!B:C,2,FALSE))</f>
        <v/>
      </c>
      <c r="B1823" t="str">
        <f t="shared" si="56"/>
        <v/>
      </c>
      <c r="I1823" t="str">
        <f>IF(D1823="","",VLOOKUP(D1823,'Source CC List'!B:C,2,FALSE))</f>
        <v/>
      </c>
      <c r="J1823" t="str">
        <f t="shared" si="57"/>
        <v/>
      </c>
    </row>
    <row r="1824" spans="1:10" x14ac:dyDescent="0.3">
      <c r="A1824" t="str">
        <f>IF(D1824="","",VLOOKUP(D1824,'Source CC List'!B:C,2,FALSE))</f>
        <v/>
      </c>
      <c r="B1824" t="str">
        <f t="shared" si="56"/>
        <v/>
      </c>
      <c r="I1824" t="str">
        <f>IF(D1824="","",VLOOKUP(D1824,'Source CC List'!B:C,2,FALSE))</f>
        <v/>
      </c>
      <c r="J1824" t="str">
        <f t="shared" si="57"/>
        <v/>
      </c>
    </row>
    <row r="1825" spans="1:10" x14ac:dyDescent="0.3">
      <c r="A1825" t="str">
        <f>IF(D1825="","",VLOOKUP(D1825,'Source CC List'!B:C,2,FALSE))</f>
        <v/>
      </c>
      <c r="B1825" t="str">
        <f t="shared" si="56"/>
        <v/>
      </c>
      <c r="I1825" t="str">
        <f>IF(D1825="","",VLOOKUP(D1825,'Source CC List'!B:C,2,FALSE))</f>
        <v/>
      </c>
      <c r="J1825" t="str">
        <f t="shared" si="57"/>
        <v/>
      </c>
    </row>
    <row r="1826" spans="1:10" x14ac:dyDescent="0.3">
      <c r="A1826" t="str">
        <f>IF(D1826="","",VLOOKUP(D1826,'Source CC List'!B:C,2,FALSE))</f>
        <v/>
      </c>
      <c r="B1826" t="str">
        <f t="shared" si="56"/>
        <v/>
      </c>
      <c r="I1826" t="str">
        <f>IF(D1826="","",VLOOKUP(D1826,'Source CC List'!B:C,2,FALSE))</f>
        <v/>
      </c>
      <c r="J1826" t="str">
        <f t="shared" si="57"/>
        <v/>
      </c>
    </row>
    <row r="1827" spans="1:10" x14ac:dyDescent="0.3">
      <c r="A1827" t="str">
        <f>IF(D1827="","",VLOOKUP(D1827,'Source CC List'!B:C,2,FALSE))</f>
        <v/>
      </c>
      <c r="B1827" t="str">
        <f t="shared" si="56"/>
        <v/>
      </c>
      <c r="I1827" t="str">
        <f>IF(D1827="","",VLOOKUP(D1827,'Source CC List'!B:C,2,FALSE))</f>
        <v/>
      </c>
      <c r="J1827" t="str">
        <f t="shared" si="57"/>
        <v/>
      </c>
    </row>
    <row r="1828" spans="1:10" x14ac:dyDescent="0.3">
      <c r="A1828" t="str">
        <f>IF(D1828="","",VLOOKUP(D1828,'Source CC List'!B:C,2,FALSE))</f>
        <v/>
      </c>
      <c r="B1828" t="str">
        <f t="shared" si="56"/>
        <v/>
      </c>
      <c r="I1828" t="str">
        <f>IF(D1828="","",VLOOKUP(D1828,'Source CC List'!B:C,2,FALSE))</f>
        <v/>
      </c>
      <c r="J1828" t="str">
        <f t="shared" si="57"/>
        <v/>
      </c>
    </row>
    <row r="1829" spans="1:10" x14ac:dyDescent="0.3">
      <c r="A1829" t="str">
        <f>IF(D1829="","",VLOOKUP(D1829,'Source CC List'!B:C,2,FALSE))</f>
        <v/>
      </c>
      <c r="B1829" t="str">
        <f t="shared" si="56"/>
        <v/>
      </c>
      <c r="I1829" t="str">
        <f>IF(D1829="","",VLOOKUP(D1829,'Source CC List'!B:C,2,FALSE))</f>
        <v/>
      </c>
      <c r="J1829" t="str">
        <f t="shared" si="57"/>
        <v/>
      </c>
    </row>
    <row r="1830" spans="1:10" x14ac:dyDescent="0.3">
      <c r="A1830" t="str">
        <f>IF(D1830="","",VLOOKUP(D1830,'Source CC List'!B:C,2,FALSE))</f>
        <v/>
      </c>
      <c r="B1830" t="str">
        <f t="shared" si="56"/>
        <v/>
      </c>
      <c r="I1830" t="str">
        <f>IF(D1830="","",VLOOKUP(D1830,'Source CC List'!B:C,2,FALSE))</f>
        <v/>
      </c>
      <c r="J1830" t="str">
        <f t="shared" si="57"/>
        <v/>
      </c>
    </row>
    <row r="1831" spans="1:10" x14ac:dyDescent="0.3">
      <c r="A1831" t="str">
        <f>IF(D1831="","",VLOOKUP(D1831,'Source CC List'!B:C,2,FALSE))</f>
        <v/>
      </c>
      <c r="B1831" t="str">
        <f t="shared" si="56"/>
        <v/>
      </c>
      <c r="I1831" t="str">
        <f>IF(D1831="","",VLOOKUP(D1831,'Source CC List'!B:C,2,FALSE))</f>
        <v/>
      </c>
      <c r="J1831" t="str">
        <f t="shared" si="57"/>
        <v/>
      </c>
    </row>
    <row r="1832" spans="1:10" x14ac:dyDescent="0.3">
      <c r="A1832" t="str">
        <f>IF(D1832="","",VLOOKUP(D1832,'Source CC List'!B:C,2,FALSE))</f>
        <v/>
      </c>
      <c r="B1832" t="str">
        <f t="shared" si="56"/>
        <v/>
      </c>
      <c r="I1832" t="str">
        <f>IF(D1832="","",VLOOKUP(D1832,'Source CC List'!B:C,2,FALSE))</f>
        <v/>
      </c>
      <c r="J1832" t="str">
        <f t="shared" si="57"/>
        <v/>
      </c>
    </row>
    <row r="1833" spans="1:10" x14ac:dyDescent="0.3">
      <c r="A1833" t="str">
        <f>IF(D1833="","",VLOOKUP(D1833,'Source CC List'!B:C,2,FALSE))</f>
        <v/>
      </c>
      <c r="B1833" t="str">
        <f t="shared" si="56"/>
        <v/>
      </c>
      <c r="I1833" t="str">
        <f>IF(D1833="","",VLOOKUP(D1833,'Source CC List'!B:C,2,FALSE))</f>
        <v/>
      </c>
      <c r="J1833" t="str">
        <f t="shared" si="57"/>
        <v/>
      </c>
    </row>
    <row r="1834" spans="1:10" x14ac:dyDescent="0.3">
      <c r="A1834" t="str">
        <f>IF(D1834="","",VLOOKUP(D1834,'Source CC List'!B:C,2,FALSE))</f>
        <v/>
      </c>
      <c r="B1834" t="str">
        <f t="shared" si="56"/>
        <v/>
      </c>
      <c r="I1834" t="str">
        <f>IF(D1834="","",VLOOKUP(D1834,'Source CC List'!B:C,2,FALSE))</f>
        <v/>
      </c>
      <c r="J1834" t="str">
        <f t="shared" si="57"/>
        <v/>
      </c>
    </row>
    <row r="1835" spans="1:10" x14ac:dyDescent="0.3">
      <c r="A1835" t="str">
        <f>IF(D1835="","",VLOOKUP(D1835,'Source CC List'!B:C,2,FALSE))</f>
        <v/>
      </c>
      <c r="B1835" t="str">
        <f t="shared" si="56"/>
        <v/>
      </c>
      <c r="I1835" t="str">
        <f>IF(D1835="","",VLOOKUP(D1835,'Source CC List'!B:C,2,FALSE))</f>
        <v/>
      </c>
      <c r="J1835" t="str">
        <f t="shared" si="57"/>
        <v/>
      </c>
    </row>
    <row r="1836" spans="1:10" x14ac:dyDescent="0.3">
      <c r="A1836" t="str">
        <f>IF(D1836="","",VLOOKUP(D1836,'Source CC List'!B:C,2,FALSE))</f>
        <v/>
      </c>
      <c r="B1836" t="str">
        <f t="shared" si="56"/>
        <v/>
      </c>
      <c r="I1836" t="str">
        <f>IF(D1836="","",VLOOKUP(D1836,'Source CC List'!B:C,2,FALSE))</f>
        <v/>
      </c>
      <c r="J1836" t="str">
        <f t="shared" si="57"/>
        <v/>
      </c>
    </row>
    <row r="1837" spans="1:10" x14ac:dyDescent="0.3">
      <c r="A1837" t="str">
        <f>IF(D1837="","",VLOOKUP(D1837,'Source CC List'!B:C,2,FALSE))</f>
        <v/>
      </c>
      <c r="B1837" t="str">
        <f t="shared" si="56"/>
        <v/>
      </c>
      <c r="I1837" t="str">
        <f>IF(D1837="","",VLOOKUP(D1837,'Source CC List'!B:C,2,FALSE))</f>
        <v/>
      </c>
      <c r="J1837" t="str">
        <f t="shared" si="57"/>
        <v/>
      </c>
    </row>
    <row r="1838" spans="1:10" x14ac:dyDescent="0.3">
      <c r="A1838" t="str">
        <f>IF(D1838="","",VLOOKUP(D1838,'Source CC List'!B:C,2,FALSE))</f>
        <v/>
      </c>
      <c r="B1838" t="str">
        <f t="shared" si="56"/>
        <v/>
      </c>
      <c r="I1838" t="str">
        <f>IF(D1838="","",VLOOKUP(D1838,'Source CC List'!B:C,2,FALSE))</f>
        <v/>
      </c>
      <c r="J1838" t="str">
        <f t="shared" si="57"/>
        <v/>
      </c>
    </row>
    <row r="1839" spans="1:10" x14ac:dyDescent="0.3">
      <c r="A1839" t="str">
        <f>IF(D1839="","",VLOOKUP(D1839,'Source CC List'!B:C,2,FALSE))</f>
        <v/>
      </c>
      <c r="B1839" t="str">
        <f t="shared" si="56"/>
        <v/>
      </c>
      <c r="I1839" t="str">
        <f>IF(D1839="","",VLOOKUP(D1839,'Source CC List'!B:C,2,FALSE))</f>
        <v/>
      </c>
      <c r="J1839" t="str">
        <f t="shared" si="57"/>
        <v/>
      </c>
    </row>
    <row r="1840" spans="1:10" x14ac:dyDescent="0.3">
      <c r="A1840" t="str">
        <f>IF(D1840="","",VLOOKUP(D1840,'Source CC List'!B:C,2,FALSE))</f>
        <v/>
      </c>
      <c r="B1840" t="str">
        <f t="shared" si="56"/>
        <v/>
      </c>
      <c r="I1840" t="str">
        <f>IF(D1840="","",VLOOKUP(D1840,'Source CC List'!B:C,2,FALSE))</f>
        <v/>
      </c>
      <c r="J1840" t="str">
        <f t="shared" si="57"/>
        <v/>
      </c>
    </row>
    <row r="1841" spans="1:10" x14ac:dyDescent="0.3">
      <c r="A1841" t="str">
        <f>IF(D1841="","",VLOOKUP(D1841,'Source CC List'!B:C,2,FALSE))</f>
        <v/>
      </c>
      <c r="B1841" t="str">
        <f t="shared" si="56"/>
        <v/>
      </c>
      <c r="I1841" t="str">
        <f>IF(D1841="","",VLOOKUP(D1841,'Source CC List'!B:C,2,FALSE))</f>
        <v/>
      </c>
      <c r="J1841" t="str">
        <f t="shared" si="57"/>
        <v/>
      </c>
    </row>
    <row r="1842" spans="1:10" x14ac:dyDescent="0.3">
      <c r="A1842" t="str">
        <f>IF(D1842="","",VLOOKUP(D1842,'Source CC List'!B:C,2,FALSE))</f>
        <v/>
      </c>
      <c r="B1842" t="str">
        <f t="shared" si="56"/>
        <v/>
      </c>
      <c r="I1842" t="str">
        <f>IF(D1842="","",VLOOKUP(D1842,'Source CC List'!B:C,2,FALSE))</f>
        <v/>
      </c>
      <c r="J1842" t="str">
        <f t="shared" si="57"/>
        <v/>
      </c>
    </row>
    <row r="1843" spans="1:10" x14ac:dyDescent="0.3">
      <c r="A1843" t="str">
        <f>IF(D1843="","",VLOOKUP(D1843,'Source CC List'!B:C,2,FALSE))</f>
        <v/>
      </c>
      <c r="B1843" t="str">
        <f t="shared" si="56"/>
        <v/>
      </c>
      <c r="I1843" t="str">
        <f>IF(D1843="","",VLOOKUP(D1843,'Source CC List'!B:C,2,FALSE))</f>
        <v/>
      </c>
      <c r="J1843" t="str">
        <f t="shared" si="57"/>
        <v/>
      </c>
    </row>
    <row r="1844" spans="1:10" x14ac:dyDescent="0.3">
      <c r="A1844" t="str">
        <f>IF(D1844="","",VLOOKUP(D1844,'Source CC List'!B:C,2,FALSE))</f>
        <v/>
      </c>
      <c r="B1844" t="str">
        <f t="shared" si="56"/>
        <v/>
      </c>
      <c r="I1844" t="str">
        <f>IF(D1844="","",VLOOKUP(D1844,'Source CC List'!B:C,2,FALSE))</f>
        <v/>
      </c>
      <c r="J1844" t="str">
        <f t="shared" si="57"/>
        <v/>
      </c>
    </row>
    <row r="1845" spans="1:10" x14ac:dyDescent="0.3">
      <c r="A1845" t="str">
        <f>IF(D1845="","",VLOOKUP(D1845,'Source CC List'!B:C,2,FALSE))</f>
        <v/>
      </c>
      <c r="B1845" t="str">
        <f t="shared" si="56"/>
        <v/>
      </c>
      <c r="I1845" t="str">
        <f>IF(D1845="","",VLOOKUP(D1845,'Source CC List'!B:C,2,FALSE))</f>
        <v/>
      </c>
      <c r="J1845" t="str">
        <f t="shared" si="57"/>
        <v/>
      </c>
    </row>
    <row r="1846" spans="1:10" x14ac:dyDescent="0.3">
      <c r="A1846" t="str">
        <f>IF(D1846="","",VLOOKUP(D1846,'Source CC List'!B:C,2,FALSE))</f>
        <v/>
      </c>
      <c r="B1846" t="str">
        <f t="shared" si="56"/>
        <v/>
      </c>
      <c r="I1846" t="str">
        <f>IF(D1846="","",VLOOKUP(D1846,'Source CC List'!B:C,2,FALSE))</f>
        <v/>
      </c>
      <c r="J1846" t="str">
        <f t="shared" si="57"/>
        <v/>
      </c>
    </row>
    <row r="1847" spans="1:10" x14ac:dyDescent="0.3">
      <c r="A1847" t="str">
        <f>IF(D1847="","",VLOOKUP(D1847,'Source CC List'!B:C,2,FALSE))</f>
        <v/>
      </c>
      <c r="B1847" t="str">
        <f t="shared" si="56"/>
        <v/>
      </c>
      <c r="I1847" t="str">
        <f>IF(D1847="","",VLOOKUP(D1847,'Source CC List'!B:C,2,FALSE))</f>
        <v/>
      </c>
      <c r="J1847" t="str">
        <f t="shared" si="57"/>
        <v/>
      </c>
    </row>
    <row r="1848" spans="1:10" x14ac:dyDescent="0.3">
      <c r="A1848" t="str">
        <f>IF(D1848="","",VLOOKUP(D1848,'Source CC List'!B:C,2,FALSE))</f>
        <v/>
      </c>
      <c r="B1848" t="str">
        <f t="shared" si="56"/>
        <v/>
      </c>
      <c r="I1848" t="str">
        <f>IF(D1848="","",VLOOKUP(D1848,'Source CC List'!B:C,2,FALSE))</f>
        <v/>
      </c>
      <c r="J1848" t="str">
        <f t="shared" si="57"/>
        <v/>
      </c>
    </row>
    <row r="1849" spans="1:10" x14ac:dyDescent="0.3">
      <c r="A1849" t="str">
        <f>IF(D1849="","",VLOOKUP(D1849,'Source CC List'!B:C,2,FALSE))</f>
        <v/>
      </c>
      <c r="B1849" t="str">
        <f t="shared" si="56"/>
        <v/>
      </c>
      <c r="I1849" t="str">
        <f>IF(D1849="","",VLOOKUP(D1849,'Source CC List'!B:C,2,FALSE))</f>
        <v/>
      </c>
      <c r="J1849" t="str">
        <f t="shared" si="57"/>
        <v/>
      </c>
    </row>
    <row r="1850" spans="1:10" x14ac:dyDescent="0.3">
      <c r="A1850" t="str">
        <f>IF(D1850="","",VLOOKUP(D1850,'Source CC List'!B:C,2,FALSE))</f>
        <v/>
      </c>
      <c r="B1850" t="str">
        <f t="shared" si="56"/>
        <v/>
      </c>
      <c r="I1850" t="str">
        <f>IF(D1850="","",VLOOKUP(D1850,'Source CC List'!B:C,2,FALSE))</f>
        <v/>
      </c>
      <c r="J1850" t="str">
        <f t="shared" si="57"/>
        <v/>
      </c>
    </row>
    <row r="1851" spans="1:10" x14ac:dyDescent="0.3">
      <c r="A1851" t="str">
        <f>IF(D1851="","",VLOOKUP(D1851,'Source CC List'!B:C,2,FALSE))</f>
        <v/>
      </c>
      <c r="B1851" t="str">
        <f t="shared" si="56"/>
        <v/>
      </c>
      <c r="I1851" t="str">
        <f>IF(D1851="","",VLOOKUP(D1851,'Source CC List'!B:C,2,FALSE))</f>
        <v/>
      </c>
      <c r="J1851" t="str">
        <f t="shared" si="57"/>
        <v/>
      </c>
    </row>
    <row r="1852" spans="1:10" x14ac:dyDescent="0.3">
      <c r="A1852" t="str">
        <f>IF(D1852="","",VLOOKUP(D1852,'Source CC List'!B:C,2,FALSE))</f>
        <v/>
      </c>
      <c r="B1852" t="str">
        <f t="shared" si="56"/>
        <v/>
      </c>
      <c r="I1852" t="str">
        <f>IF(D1852="","",VLOOKUP(D1852,'Source CC List'!B:C,2,FALSE))</f>
        <v/>
      </c>
      <c r="J1852" t="str">
        <f t="shared" si="57"/>
        <v/>
      </c>
    </row>
    <row r="1853" spans="1:10" x14ac:dyDescent="0.3">
      <c r="A1853" t="str">
        <f>IF(D1853="","",VLOOKUP(D1853,'Source CC List'!B:C,2,FALSE))</f>
        <v/>
      </c>
      <c r="B1853" t="str">
        <f t="shared" si="56"/>
        <v/>
      </c>
      <c r="I1853" t="str">
        <f>IF(D1853="","",VLOOKUP(D1853,'Source CC List'!B:C,2,FALSE))</f>
        <v/>
      </c>
      <c r="J1853" t="str">
        <f t="shared" si="57"/>
        <v/>
      </c>
    </row>
    <row r="1854" spans="1:10" x14ac:dyDescent="0.3">
      <c r="A1854" t="str">
        <f>IF(D1854="","",VLOOKUP(D1854,'Source CC List'!B:C,2,FALSE))</f>
        <v/>
      </c>
      <c r="B1854" t="str">
        <f t="shared" si="56"/>
        <v/>
      </c>
      <c r="I1854" t="str">
        <f>IF(D1854="","",VLOOKUP(D1854,'Source CC List'!B:C,2,FALSE))</f>
        <v/>
      </c>
      <c r="J1854" t="str">
        <f t="shared" si="57"/>
        <v/>
      </c>
    </row>
    <row r="1855" spans="1:10" x14ac:dyDescent="0.3">
      <c r="A1855" t="str">
        <f>IF(D1855="","",VLOOKUP(D1855,'Source CC List'!B:C,2,FALSE))</f>
        <v/>
      </c>
      <c r="B1855" t="str">
        <f t="shared" si="56"/>
        <v/>
      </c>
      <c r="I1855" t="str">
        <f>IF(D1855="","",VLOOKUP(D1855,'Source CC List'!B:C,2,FALSE))</f>
        <v/>
      </c>
      <c r="J1855" t="str">
        <f t="shared" si="57"/>
        <v/>
      </c>
    </row>
    <row r="1856" spans="1:10" x14ac:dyDescent="0.3">
      <c r="A1856" t="str">
        <f>IF(D1856="","",VLOOKUP(D1856,'Source CC List'!B:C,2,FALSE))</f>
        <v/>
      </c>
      <c r="B1856" t="str">
        <f t="shared" si="56"/>
        <v/>
      </c>
      <c r="I1856" t="str">
        <f>IF(D1856="","",VLOOKUP(D1856,'Source CC List'!B:C,2,FALSE))</f>
        <v/>
      </c>
      <c r="J1856" t="str">
        <f t="shared" si="57"/>
        <v/>
      </c>
    </row>
    <row r="1857" spans="1:10" x14ac:dyDescent="0.3">
      <c r="A1857" t="str">
        <f>IF(D1857="","",VLOOKUP(D1857,'Source CC List'!B:C,2,FALSE))</f>
        <v/>
      </c>
      <c r="B1857" t="str">
        <f t="shared" si="56"/>
        <v/>
      </c>
      <c r="I1857" t="str">
        <f>IF(D1857="","",VLOOKUP(D1857,'Source CC List'!B:C,2,FALSE))</f>
        <v/>
      </c>
      <c r="J1857" t="str">
        <f t="shared" si="57"/>
        <v/>
      </c>
    </row>
    <row r="1858" spans="1:10" x14ac:dyDescent="0.3">
      <c r="A1858" t="str">
        <f>IF(D1858="","",VLOOKUP(D1858,'Source CC List'!B:C,2,FALSE))</f>
        <v/>
      </c>
      <c r="B1858" t="str">
        <f t="shared" si="56"/>
        <v/>
      </c>
      <c r="I1858" t="str">
        <f>IF(D1858="","",VLOOKUP(D1858,'Source CC List'!B:C,2,FALSE))</f>
        <v/>
      </c>
      <c r="J1858" t="str">
        <f t="shared" si="57"/>
        <v/>
      </c>
    </row>
    <row r="1859" spans="1:10" x14ac:dyDescent="0.3">
      <c r="A1859" t="str">
        <f>IF(D1859="","",VLOOKUP(D1859,'Source CC List'!B:C,2,FALSE))</f>
        <v/>
      </c>
      <c r="B1859" t="str">
        <f t="shared" ref="B1859:B1922" si="58">IF(E1859="","",CONCATENATE(I1859,TEXT(E1859,"0000")))</f>
        <v/>
      </c>
      <c r="I1859" t="str">
        <f>IF(D1859="","",VLOOKUP(D1859,'Source CC List'!B:C,2,FALSE))</f>
        <v/>
      </c>
      <c r="J1859" t="str">
        <f t="shared" ref="J1859:J1922" si="59">IF(D1859="","",CONCATENATE(I1859,TEXT(E1859,"0000")))</f>
        <v/>
      </c>
    </row>
    <row r="1860" spans="1:10" x14ac:dyDescent="0.3">
      <c r="A1860" t="str">
        <f>IF(D1860="","",VLOOKUP(D1860,'Source CC List'!B:C,2,FALSE))</f>
        <v/>
      </c>
      <c r="B1860" t="str">
        <f t="shared" si="58"/>
        <v/>
      </c>
      <c r="I1860" t="str">
        <f>IF(D1860="","",VLOOKUP(D1860,'Source CC List'!B:C,2,FALSE))</f>
        <v/>
      </c>
      <c r="J1860" t="str">
        <f t="shared" si="59"/>
        <v/>
      </c>
    </row>
    <row r="1861" spans="1:10" x14ac:dyDescent="0.3">
      <c r="A1861" t="str">
        <f>IF(D1861="","",VLOOKUP(D1861,'Source CC List'!B:C,2,FALSE))</f>
        <v/>
      </c>
      <c r="B1861" t="str">
        <f t="shared" si="58"/>
        <v/>
      </c>
      <c r="I1861" t="str">
        <f>IF(D1861="","",VLOOKUP(D1861,'Source CC List'!B:C,2,FALSE))</f>
        <v/>
      </c>
      <c r="J1861" t="str">
        <f t="shared" si="59"/>
        <v/>
      </c>
    </row>
    <row r="1862" spans="1:10" x14ac:dyDescent="0.3">
      <c r="A1862" t="str">
        <f>IF(D1862="","",VLOOKUP(D1862,'Source CC List'!B:C,2,FALSE))</f>
        <v/>
      </c>
      <c r="B1862" t="str">
        <f t="shared" si="58"/>
        <v/>
      </c>
      <c r="I1862" t="str">
        <f>IF(D1862="","",VLOOKUP(D1862,'Source CC List'!B:C,2,FALSE))</f>
        <v/>
      </c>
      <c r="J1862" t="str">
        <f t="shared" si="59"/>
        <v/>
      </c>
    </row>
    <row r="1863" spans="1:10" x14ac:dyDescent="0.3">
      <c r="A1863" t="str">
        <f>IF(D1863="","",VLOOKUP(D1863,'Source CC List'!B:C,2,FALSE))</f>
        <v/>
      </c>
      <c r="B1863" t="str">
        <f t="shared" si="58"/>
        <v/>
      </c>
      <c r="I1863" t="str">
        <f>IF(D1863="","",VLOOKUP(D1863,'Source CC List'!B:C,2,FALSE))</f>
        <v/>
      </c>
      <c r="J1863" t="str">
        <f t="shared" si="59"/>
        <v/>
      </c>
    </row>
    <row r="1864" spans="1:10" x14ac:dyDescent="0.3">
      <c r="A1864" t="str">
        <f>IF(D1864="","",VLOOKUP(D1864,'Source CC List'!B:C,2,FALSE))</f>
        <v/>
      </c>
      <c r="B1864" t="str">
        <f t="shared" si="58"/>
        <v/>
      </c>
      <c r="I1864" t="str">
        <f>IF(D1864="","",VLOOKUP(D1864,'Source CC List'!B:C,2,FALSE))</f>
        <v/>
      </c>
      <c r="J1864" t="str">
        <f t="shared" si="59"/>
        <v/>
      </c>
    </row>
    <row r="1865" spans="1:10" x14ac:dyDescent="0.3">
      <c r="A1865" t="str">
        <f>IF(D1865="","",VLOOKUP(D1865,'Source CC List'!B:C,2,FALSE))</f>
        <v/>
      </c>
      <c r="B1865" t="str">
        <f t="shared" si="58"/>
        <v/>
      </c>
      <c r="I1865" t="str">
        <f>IF(D1865="","",VLOOKUP(D1865,'Source CC List'!B:C,2,FALSE))</f>
        <v/>
      </c>
      <c r="J1865" t="str">
        <f t="shared" si="59"/>
        <v/>
      </c>
    </row>
    <row r="1866" spans="1:10" x14ac:dyDescent="0.3">
      <c r="A1866" t="str">
        <f>IF(D1866="","",VLOOKUP(D1866,'Source CC List'!B:C,2,FALSE))</f>
        <v/>
      </c>
      <c r="B1866" t="str">
        <f t="shared" si="58"/>
        <v/>
      </c>
      <c r="I1866" t="str">
        <f>IF(D1866="","",VLOOKUP(D1866,'Source CC List'!B:C,2,FALSE))</f>
        <v/>
      </c>
      <c r="J1866" t="str">
        <f t="shared" si="59"/>
        <v/>
      </c>
    </row>
    <row r="1867" spans="1:10" x14ac:dyDescent="0.3">
      <c r="A1867" t="str">
        <f>IF(D1867="","",VLOOKUP(D1867,'Source CC List'!B:C,2,FALSE))</f>
        <v/>
      </c>
      <c r="B1867" t="str">
        <f t="shared" si="58"/>
        <v/>
      </c>
      <c r="I1867" t="str">
        <f>IF(D1867="","",VLOOKUP(D1867,'Source CC List'!B:C,2,FALSE))</f>
        <v/>
      </c>
      <c r="J1867" t="str">
        <f t="shared" si="59"/>
        <v/>
      </c>
    </row>
    <row r="1868" spans="1:10" x14ac:dyDescent="0.3">
      <c r="A1868" t="str">
        <f>IF(D1868="","",VLOOKUP(D1868,'Source CC List'!B:C,2,FALSE))</f>
        <v/>
      </c>
      <c r="B1868" t="str">
        <f t="shared" si="58"/>
        <v/>
      </c>
      <c r="I1868" t="str">
        <f>IF(D1868="","",VLOOKUP(D1868,'Source CC List'!B:C,2,FALSE))</f>
        <v/>
      </c>
      <c r="J1868" t="str">
        <f t="shared" si="59"/>
        <v/>
      </c>
    </row>
    <row r="1869" spans="1:10" x14ac:dyDescent="0.3">
      <c r="A1869" t="str">
        <f>IF(D1869="","",VLOOKUP(D1869,'Source CC List'!B:C,2,FALSE))</f>
        <v/>
      </c>
      <c r="B1869" t="str">
        <f t="shared" si="58"/>
        <v/>
      </c>
      <c r="I1869" t="str">
        <f>IF(D1869="","",VLOOKUP(D1869,'Source CC List'!B:C,2,FALSE))</f>
        <v/>
      </c>
      <c r="J1869" t="str">
        <f t="shared" si="59"/>
        <v/>
      </c>
    </row>
    <row r="1870" spans="1:10" x14ac:dyDescent="0.3">
      <c r="A1870" t="str">
        <f>IF(D1870="","",VLOOKUP(D1870,'Source CC List'!B:C,2,FALSE))</f>
        <v/>
      </c>
      <c r="B1870" t="str">
        <f t="shared" si="58"/>
        <v/>
      </c>
      <c r="I1870" t="str">
        <f>IF(D1870="","",VLOOKUP(D1870,'Source CC List'!B:C,2,FALSE))</f>
        <v/>
      </c>
      <c r="J1870" t="str">
        <f t="shared" si="59"/>
        <v/>
      </c>
    </row>
    <row r="1871" spans="1:10" x14ac:dyDescent="0.3">
      <c r="A1871" t="str">
        <f>IF(D1871="","",VLOOKUP(D1871,'Source CC List'!B:C,2,FALSE))</f>
        <v/>
      </c>
      <c r="B1871" t="str">
        <f t="shared" si="58"/>
        <v/>
      </c>
      <c r="I1871" t="str">
        <f>IF(D1871="","",VLOOKUP(D1871,'Source CC List'!B:C,2,FALSE))</f>
        <v/>
      </c>
      <c r="J1871" t="str">
        <f t="shared" si="59"/>
        <v/>
      </c>
    </row>
    <row r="1872" spans="1:10" x14ac:dyDescent="0.3">
      <c r="A1872" t="str">
        <f>IF(D1872="","",VLOOKUP(D1872,'Source CC List'!B:C,2,FALSE))</f>
        <v/>
      </c>
      <c r="B1872" t="str">
        <f t="shared" si="58"/>
        <v/>
      </c>
      <c r="I1872" t="str">
        <f>IF(D1872="","",VLOOKUP(D1872,'Source CC List'!B:C,2,FALSE))</f>
        <v/>
      </c>
      <c r="J1872" t="str">
        <f t="shared" si="59"/>
        <v/>
      </c>
    </row>
    <row r="1873" spans="1:10" x14ac:dyDescent="0.3">
      <c r="A1873" t="str">
        <f>IF(D1873="","",VLOOKUP(D1873,'Source CC List'!B:C,2,FALSE))</f>
        <v/>
      </c>
      <c r="B1873" t="str">
        <f t="shared" si="58"/>
        <v/>
      </c>
      <c r="I1873" t="str">
        <f>IF(D1873="","",VLOOKUP(D1873,'Source CC List'!B:C,2,FALSE))</f>
        <v/>
      </c>
      <c r="J1873" t="str">
        <f t="shared" si="59"/>
        <v/>
      </c>
    </row>
    <row r="1874" spans="1:10" x14ac:dyDescent="0.3">
      <c r="A1874" t="str">
        <f>IF(D1874="","",VLOOKUP(D1874,'Source CC List'!B:C,2,FALSE))</f>
        <v/>
      </c>
      <c r="B1874" t="str">
        <f t="shared" si="58"/>
        <v/>
      </c>
      <c r="I1874" t="str">
        <f>IF(D1874="","",VLOOKUP(D1874,'Source CC List'!B:C,2,FALSE))</f>
        <v/>
      </c>
      <c r="J1874" t="str">
        <f t="shared" si="59"/>
        <v/>
      </c>
    </row>
    <row r="1875" spans="1:10" x14ac:dyDescent="0.3">
      <c r="A1875" t="str">
        <f>IF(D1875="","",VLOOKUP(D1875,'Source CC List'!B:C,2,FALSE))</f>
        <v/>
      </c>
      <c r="B1875" t="str">
        <f t="shared" si="58"/>
        <v/>
      </c>
      <c r="I1875" t="str">
        <f>IF(D1875="","",VLOOKUP(D1875,'Source CC List'!B:C,2,FALSE))</f>
        <v/>
      </c>
      <c r="J1875" t="str">
        <f t="shared" si="59"/>
        <v/>
      </c>
    </row>
    <row r="1876" spans="1:10" x14ac:dyDescent="0.3">
      <c r="A1876" t="str">
        <f>IF(D1876="","",VLOOKUP(D1876,'Source CC List'!B:C,2,FALSE))</f>
        <v/>
      </c>
      <c r="B1876" t="str">
        <f t="shared" si="58"/>
        <v/>
      </c>
      <c r="I1876" t="str">
        <f>IF(D1876="","",VLOOKUP(D1876,'Source CC List'!B:C,2,FALSE))</f>
        <v/>
      </c>
      <c r="J1876" t="str">
        <f t="shared" si="59"/>
        <v/>
      </c>
    </row>
    <row r="1877" spans="1:10" x14ac:dyDescent="0.3">
      <c r="A1877" t="str">
        <f>IF(D1877="","",VLOOKUP(D1877,'Source CC List'!B:C,2,FALSE))</f>
        <v/>
      </c>
      <c r="B1877" t="str">
        <f t="shared" si="58"/>
        <v/>
      </c>
      <c r="I1877" t="str">
        <f>IF(D1877="","",VLOOKUP(D1877,'Source CC List'!B:C,2,FALSE))</f>
        <v/>
      </c>
      <c r="J1877" t="str">
        <f t="shared" si="59"/>
        <v/>
      </c>
    </row>
    <row r="1878" spans="1:10" x14ac:dyDescent="0.3">
      <c r="A1878" t="str">
        <f>IF(D1878="","",VLOOKUP(D1878,'Source CC List'!B:C,2,FALSE))</f>
        <v/>
      </c>
      <c r="B1878" t="str">
        <f t="shared" si="58"/>
        <v/>
      </c>
      <c r="I1878" t="str">
        <f>IF(D1878="","",VLOOKUP(D1878,'Source CC List'!B:C,2,FALSE))</f>
        <v/>
      </c>
      <c r="J1878" t="str">
        <f t="shared" si="59"/>
        <v/>
      </c>
    </row>
    <row r="1879" spans="1:10" x14ac:dyDescent="0.3">
      <c r="A1879" t="str">
        <f>IF(D1879="","",VLOOKUP(D1879,'Source CC List'!B:C,2,FALSE))</f>
        <v/>
      </c>
      <c r="B1879" t="str">
        <f t="shared" si="58"/>
        <v/>
      </c>
      <c r="I1879" t="str">
        <f>IF(D1879="","",VLOOKUP(D1879,'Source CC List'!B:C,2,FALSE))</f>
        <v/>
      </c>
      <c r="J1879" t="str">
        <f t="shared" si="59"/>
        <v/>
      </c>
    </row>
    <row r="1880" spans="1:10" x14ac:dyDescent="0.3">
      <c r="A1880" t="str">
        <f>IF(D1880="","",VLOOKUP(D1880,'Source CC List'!B:C,2,FALSE))</f>
        <v/>
      </c>
      <c r="B1880" t="str">
        <f t="shared" si="58"/>
        <v/>
      </c>
      <c r="I1880" t="str">
        <f>IF(D1880="","",VLOOKUP(D1880,'Source CC List'!B:C,2,FALSE))</f>
        <v/>
      </c>
      <c r="J1880" t="str">
        <f t="shared" si="59"/>
        <v/>
      </c>
    </row>
    <row r="1881" spans="1:10" x14ac:dyDescent="0.3">
      <c r="A1881" t="str">
        <f>IF(D1881="","",VLOOKUP(D1881,'Source CC List'!B:C,2,FALSE))</f>
        <v/>
      </c>
      <c r="B1881" t="str">
        <f t="shared" si="58"/>
        <v/>
      </c>
      <c r="I1881" t="str">
        <f>IF(D1881="","",VLOOKUP(D1881,'Source CC List'!B:C,2,FALSE))</f>
        <v/>
      </c>
      <c r="J1881" t="str">
        <f t="shared" si="59"/>
        <v/>
      </c>
    </row>
    <row r="1882" spans="1:10" x14ac:dyDescent="0.3">
      <c r="A1882" t="str">
        <f>IF(D1882="","",VLOOKUP(D1882,'Source CC List'!B:C,2,FALSE))</f>
        <v/>
      </c>
      <c r="B1882" t="str">
        <f t="shared" si="58"/>
        <v/>
      </c>
      <c r="I1882" t="str">
        <f>IF(D1882="","",VLOOKUP(D1882,'Source CC List'!B:C,2,FALSE))</f>
        <v/>
      </c>
      <c r="J1882" t="str">
        <f t="shared" si="59"/>
        <v/>
      </c>
    </row>
    <row r="1883" spans="1:10" x14ac:dyDescent="0.3">
      <c r="A1883" t="str">
        <f>IF(D1883="","",VLOOKUP(D1883,'Source CC List'!B:C,2,FALSE))</f>
        <v/>
      </c>
      <c r="B1883" t="str">
        <f t="shared" si="58"/>
        <v/>
      </c>
      <c r="I1883" t="str">
        <f>IF(D1883="","",VLOOKUP(D1883,'Source CC List'!B:C,2,FALSE))</f>
        <v/>
      </c>
      <c r="J1883" t="str">
        <f t="shared" si="59"/>
        <v/>
      </c>
    </row>
    <row r="1884" spans="1:10" x14ac:dyDescent="0.3">
      <c r="A1884" t="str">
        <f>IF(D1884="","",VLOOKUP(D1884,'Source CC List'!B:C,2,FALSE))</f>
        <v/>
      </c>
      <c r="B1884" t="str">
        <f t="shared" si="58"/>
        <v/>
      </c>
      <c r="I1884" t="str">
        <f>IF(D1884="","",VLOOKUP(D1884,'Source CC List'!B:C,2,FALSE))</f>
        <v/>
      </c>
      <c r="J1884" t="str">
        <f t="shared" si="59"/>
        <v/>
      </c>
    </row>
    <row r="1885" spans="1:10" x14ac:dyDescent="0.3">
      <c r="A1885" t="str">
        <f>IF(D1885="","",VLOOKUP(D1885,'Source CC List'!B:C,2,FALSE))</f>
        <v/>
      </c>
      <c r="B1885" t="str">
        <f t="shared" si="58"/>
        <v/>
      </c>
      <c r="I1885" t="str">
        <f>IF(D1885="","",VLOOKUP(D1885,'Source CC List'!B:C,2,FALSE))</f>
        <v/>
      </c>
      <c r="J1885" t="str">
        <f t="shared" si="59"/>
        <v/>
      </c>
    </row>
    <row r="1886" spans="1:10" x14ac:dyDescent="0.3">
      <c r="A1886" t="str">
        <f>IF(D1886="","",VLOOKUP(D1886,'Source CC List'!B:C,2,FALSE))</f>
        <v/>
      </c>
      <c r="B1886" t="str">
        <f t="shared" si="58"/>
        <v/>
      </c>
      <c r="I1886" t="str">
        <f>IF(D1886="","",VLOOKUP(D1886,'Source CC List'!B:C,2,FALSE))</f>
        <v/>
      </c>
      <c r="J1886" t="str">
        <f t="shared" si="59"/>
        <v/>
      </c>
    </row>
    <row r="1887" spans="1:10" x14ac:dyDescent="0.3">
      <c r="A1887" t="str">
        <f>IF(D1887="","",VLOOKUP(D1887,'Source CC List'!B:C,2,FALSE))</f>
        <v/>
      </c>
      <c r="B1887" t="str">
        <f t="shared" si="58"/>
        <v/>
      </c>
      <c r="I1887" t="str">
        <f>IF(D1887="","",VLOOKUP(D1887,'Source CC List'!B:C,2,FALSE))</f>
        <v/>
      </c>
      <c r="J1887" t="str">
        <f t="shared" si="59"/>
        <v/>
      </c>
    </row>
    <row r="1888" spans="1:10" x14ac:dyDescent="0.3">
      <c r="A1888" t="str">
        <f>IF(D1888="","",VLOOKUP(D1888,'Source CC List'!B:C,2,FALSE))</f>
        <v/>
      </c>
      <c r="B1888" t="str">
        <f t="shared" si="58"/>
        <v/>
      </c>
      <c r="I1888" t="str">
        <f>IF(D1888="","",VLOOKUP(D1888,'Source CC List'!B:C,2,FALSE))</f>
        <v/>
      </c>
      <c r="J1888" t="str">
        <f t="shared" si="59"/>
        <v/>
      </c>
    </row>
    <row r="1889" spans="1:10" x14ac:dyDescent="0.3">
      <c r="A1889" t="str">
        <f>IF(D1889="","",VLOOKUP(D1889,'Source CC List'!B:C,2,FALSE))</f>
        <v/>
      </c>
      <c r="B1889" t="str">
        <f t="shared" si="58"/>
        <v/>
      </c>
      <c r="I1889" t="str">
        <f>IF(D1889="","",VLOOKUP(D1889,'Source CC List'!B:C,2,FALSE))</f>
        <v/>
      </c>
      <c r="J1889" t="str">
        <f t="shared" si="59"/>
        <v/>
      </c>
    </row>
    <row r="1890" spans="1:10" x14ac:dyDescent="0.3">
      <c r="A1890" t="str">
        <f>IF(D1890="","",VLOOKUP(D1890,'Source CC List'!B:C,2,FALSE))</f>
        <v/>
      </c>
      <c r="B1890" t="str">
        <f t="shared" si="58"/>
        <v/>
      </c>
      <c r="I1890" t="str">
        <f>IF(D1890="","",VLOOKUP(D1890,'Source CC List'!B:C,2,FALSE))</f>
        <v/>
      </c>
      <c r="J1890" t="str">
        <f t="shared" si="59"/>
        <v/>
      </c>
    </row>
    <row r="1891" spans="1:10" x14ac:dyDescent="0.3">
      <c r="A1891" t="str">
        <f>IF(D1891="","",VLOOKUP(D1891,'Source CC List'!B:C,2,FALSE))</f>
        <v/>
      </c>
      <c r="B1891" t="str">
        <f t="shared" si="58"/>
        <v/>
      </c>
      <c r="I1891" t="str">
        <f>IF(D1891="","",VLOOKUP(D1891,'Source CC List'!B:C,2,FALSE))</f>
        <v/>
      </c>
      <c r="J1891" t="str">
        <f t="shared" si="59"/>
        <v/>
      </c>
    </row>
    <row r="1892" spans="1:10" x14ac:dyDescent="0.3">
      <c r="A1892" t="str">
        <f>IF(D1892="","",VLOOKUP(D1892,'Source CC List'!B:C,2,FALSE))</f>
        <v/>
      </c>
      <c r="B1892" t="str">
        <f t="shared" si="58"/>
        <v/>
      </c>
      <c r="I1892" t="str">
        <f>IF(D1892="","",VLOOKUP(D1892,'Source CC List'!B:C,2,FALSE))</f>
        <v/>
      </c>
      <c r="J1892" t="str">
        <f t="shared" si="59"/>
        <v/>
      </c>
    </row>
    <row r="1893" spans="1:10" x14ac:dyDescent="0.3">
      <c r="A1893" t="str">
        <f>IF(D1893="","",VLOOKUP(D1893,'Source CC List'!B:C,2,FALSE))</f>
        <v/>
      </c>
      <c r="B1893" t="str">
        <f t="shared" si="58"/>
        <v/>
      </c>
      <c r="I1893" t="str">
        <f>IF(D1893="","",VLOOKUP(D1893,'Source CC List'!B:C,2,FALSE))</f>
        <v/>
      </c>
      <c r="J1893" t="str">
        <f t="shared" si="59"/>
        <v/>
      </c>
    </row>
    <row r="1894" spans="1:10" x14ac:dyDescent="0.3">
      <c r="A1894" t="str">
        <f>IF(D1894="","",VLOOKUP(D1894,'Source CC List'!B:C,2,FALSE))</f>
        <v/>
      </c>
      <c r="B1894" t="str">
        <f t="shared" si="58"/>
        <v/>
      </c>
      <c r="I1894" t="str">
        <f>IF(D1894="","",VLOOKUP(D1894,'Source CC List'!B:C,2,FALSE))</f>
        <v/>
      </c>
      <c r="J1894" t="str">
        <f t="shared" si="59"/>
        <v/>
      </c>
    </row>
    <row r="1895" spans="1:10" x14ac:dyDescent="0.3">
      <c r="A1895" t="str">
        <f>IF(D1895="","",VLOOKUP(D1895,'Source CC List'!B:C,2,FALSE))</f>
        <v/>
      </c>
      <c r="B1895" t="str">
        <f t="shared" si="58"/>
        <v/>
      </c>
      <c r="I1895" t="str">
        <f>IF(D1895="","",VLOOKUP(D1895,'Source CC List'!B:C,2,FALSE))</f>
        <v/>
      </c>
      <c r="J1895" t="str">
        <f t="shared" si="59"/>
        <v/>
      </c>
    </row>
    <row r="1896" spans="1:10" x14ac:dyDescent="0.3">
      <c r="A1896" t="str">
        <f>IF(D1896="","",VLOOKUP(D1896,'Source CC List'!B:C,2,FALSE))</f>
        <v/>
      </c>
      <c r="B1896" t="str">
        <f t="shared" si="58"/>
        <v/>
      </c>
      <c r="I1896" t="str">
        <f>IF(D1896="","",VLOOKUP(D1896,'Source CC List'!B:C,2,FALSE))</f>
        <v/>
      </c>
      <c r="J1896" t="str">
        <f t="shared" si="59"/>
        <v/>
      </c>
    </row>
    <row r="1897" spans="1:10" x14ac:dyDescent="0.3">
      <c r="A1897" t="str">
        <f>IF(D1897="","",VLOOKUP(D1897,'Source CC List'!B:C,2,FALSE))</f>
        <v/>
      </c>
      <c r="B1897" t="str">
        <f t="shared" si="58"/>
        <v/>
      </c>
      <c r="I1897" t="str">
        <f>IF(D1897="","",VLOOKUP(D1897,'Source CC List'!B:C,2,FALSE))</f>
        <v/>
      </c>
      <c r="J1897" t="str">
        <f t="shared" si="59"/>
        <v/>
      </c>
    </row>
    <row r="1898" spans="1:10" x14ac:dyDescent="0.3">
      <c r="A1898" t="str">
        <f>IF(D1898="","",VLOOKUP(D1898,'Source CC List'!B:C,2,FALSE))</f>
        <v/>
      </c>
      <c r="B1898" t="str">
        <f t="shared" si="58"/>
        <v/>
      </c>
      <c r="I1898" t="str">
        <f>IF(D1898="","",VLOOKUP(D1898,'Source CC List'!B:C,2,FALSE))</f>
        <v/>
      </c>
      <c r="J1898" t="str">
        <f t="shared" si="59"/>
        <v/>
      </c>
    </row>
    <row r="1899" spans="1:10" x14ac:dyDescent="0.3">
      <c r="A1899" t="str">
        <f>IF(D1899="","",VLOOKUP(D1899,'Source CC List'!B:C,2,FALSE))</f>
        <v/>
      </c>
      <c r="B1899" t="str">
        <f t="shared" si="58"/>
        <v/>
      </c>
      <c r="I1899" t="str">
        <f>IF(D1899="","",VLOOKUP(D1899,'Source CC List'!B:C,2,FALSE))</f>
        <v/>
      </c>
      <c r="J1899" t="str">
        <f t="shared" si="59"/>
        <v/>
      </c>
    </row>
    <row r="1900" spans="1:10" x14ac:dyDescent="0.3">
      <c r="A1900" t="str">
        <f>IF(D1900="","",VLOOKUP(D1900,'Source CC List'!B:C,2,FALSE))</f>
        <v/>
      </c>
      <c r="B1900" t="str">
        <f t="shared" si="58"/>
        <v/>
      </c>
      <c r="I1900" t="str">
        <f>IF(D1900="","",VLOOKUP(D1900,'Source CC List'!B:C,2,FALSE))</f>
        <v/>
      </c>
      <c r="J1900" t="str">
        <f t="shared" si="59"/>
        <v/>
      </c>
    </row>
    <row r="1901" spans="1:10" x14ac:dyDescent="0.3">
      <c r="A1901" t="str">
        <f>IF(D1901="","",VLOOKUP(D1901,'Source CC List'!B:C,2,FALSE))</f>
        <v/>
      </c>
      <c r="B1901" t="str">
        <f t="shared" si="58"/>
        <v/>
      </c>
      <c r="I1901" t="str">
        <f>IF(D1901="","",VLOOKUP(D1901,'Source CC List'!B:C,2,FALSE))</f>
        <v/>
      </c>
      <c r="J1901" t="str">
        <f t="shared" si="59"/>
        <v/>
      </c>
    </row>
    <row r="1902" spans="1:10" x14ac:dyDescent="0.3">
      <c r="A1902" t="str">
        <f>IF(D1902="","",VLOOKUP(D1902,'Source CC List'!B:C,2,FALSE))</f>
        <v/>
      </c>
      <c r="B1902" t="str">
        <f t="shared" si="58"/>
        <v/>
      </c>
      <c r="I1902" t="str">
        <f>IF(D1902="","",VLOOKUP(D1902,'Source CC List'!B:C,2,FALSE))</f>
        <v/>
      </c>
      <c r="J1902" t="str">
        <f t="shared" si="59"/>
        <v/>
      </c>
    </row>
    <row r="1903" spans="1:10" x14ac:dyDescent="0.3">
      <c r="A1903" t="str">
        <f>IF(D1903="","",VLOOKUP(D1903,'Source CC List'!B:C,2,FALSE))</f>
        <v/>
      </c>
      <c r="B1903" t="str">
        <f t="shared" si="58"/>
        <v/>
      </c>
      <c r="I1903" t="str">
        <f>IF(D1903="","",VLOOKUP(D1903,'Source CC List'!B:C,2,FALSE))</f>
        <v/>
      </c>
      <c r="J1903" t="str">
        <f t="shared" si="59"/>
        <v/>
      </c>
    </row>
    <row r="1904" spans="1:10" x14ac:dyDescent="0.3">
      <c r="A1904" t="str">
        <f>IF(D1904="","",VLOOKUP(D1904,'Source CC List'!B:C,2,FALSE))</f>
        <v/>
      </c>
      <c r="B1904" t="str">
        <f t="shared" si="58"/>
        <v/>
      </c>
      <c r="I1904" t="str">
        <f>IF(D1904="","",VLOOKUP(D1904,'Source CC List'!B:C,2,FALSE))</f>
        <v/>
      </c>
      <c r="J1904" t="str">
        <f t="shared" si="59"/>
        <v/>
      </c>
    </row>
    <row r="1905" spans="1:10" x14ac:dyDescent="0.3">
      <c r="A1905" t="str">
        <f>IF(D1905="","",VLOOKUP(D1905,'Source CC List'!B:C,2,FALSE))</f>
        <v/>
      </c>
      <c r="B1905" t="str">
        <f t="shared" si="58"/>
        <v/>
      </c>
      <c r="I1905" t="str">
        <f>IF(D1905="","",VLOOKUP(D1905,'Source CC List'!B:C,2,FALSE))</f>
        <v/>
      </c>
      <c r="J1905" t="str">
        <f t="shared" si="59"/>
        <v/>
      </c>
    </row>
    <row r="1906" spans="1:10" x14ac:dyDescent="0.3">
      <c r="A1906" t="str">
        <f>IF(D1906="","",VLOOKUP(D1906,'Source CC List'!B:C,2,FALSE))</f>
        <v/>
      </c>
      <c r="B1906" t="str">
        <f t="shared" si="58"/>
        <v/>
      </c>
      <c r="I1906" t="str">
        <f>IF(D1906="","",VLOOKUP(D1906,'Source CC List'!B:C,2,FALSE))</f>
        <v/>
      </c>
      <c r="J1906" t="str">
        <f t="shared" si="59"/>
        <v/>
      </c>
    </row>
    <row r="1907" spans="1:10" x14ac:dyDescent="0.3">
      <c r="A1907" t="str">
        <f>IF(D1907="","",VLOOKUP(D1907,'Source CC List'!B:C,2,FALSE))</f>
        <v/>
      </c>
      <c r="B1907" t="str">
        <f t="shared" si="58"/>
        <v/>
      </c>
      <c r="I1907" t="str">
        <f>IF(D1907="","",VLOOKUP(D1907,'Source CC List'!B:C,2,FALSE))</f>
        <v/>
      </c>
      <c r="J1907" t="str">
        <f t="shared" si="59"/>
        <v/>
      </c>
    </row>
    <row r="1908" spans="1:10" x14ac:dyDescent="0.3">
      <c r="A1908" t="str">
        <f>IF(D1908="","",VLOOKUP(D1908,'Source CC List'!B:C,2,FALSE))</f>
        <v/>
      </c>
      <c r="B1908" t="str">
        <f t="shared" si="58"/>
        <v/>
      </c>
      <c r="I1908" t="str">
        <f>IF(D1908="","",VLOOKUP(D1908,'Source CC List'!B:C,2,FALSE))</f>
        <v/>
      </c>
      <c r="J1908" t="str">
        <f t="shared" si="59"/>
        <v/>
      </c>
    </row>
    <row r="1909" spans="1:10" x14ac:dyDescent="0.3">
      <c r="A1909" t="str">
        <f>IF(D1909="","",VLOOKUP(D1909,'Source CC List'!B:C,2,FALSE))</f>
        <v/>
      </c>
      <c r="B1909" t="str">
        <f t="shared" si="58"/>
        <v/>
      </c>
      <c r="I1909" t="str">
        <f>IF(D1909="","",VLOOKUP(D1909,'Source CC List'!B:C,2,FALSE))</f>
        <v/>
      </c>
      <c r="J1909" t="str">
        <f t="shared" si="59"/>
        <v/>
      </c>
    </row>
    <row r="1910" spans="1:10" x14ac:dyDescent="0.3">
      <c r="A1910" t="str">
        <f>IF(D1910="","",VLOOKUP(D1910,'Source CC List'!B:C,2,FALSE))</f>
        <v/>
      </c>
      <c r="B1910" t="str">
        <f t="shared" si="58"/>
        <v/>
      </c>
      <c r="I1910" t="str">
        <f>IF(D1910="","",VLOOKUP(D1910,'Source CC List'!B:C,2,FALSE))</f>
        <v/>
      </c>
      <c r="J1910" t="str">
        <f t="shared" si="59"/>
        <v/>
      </c>
    </row>
    <row r="1911" spans="1:10" x14ac:dyDescent="0.3">
      <c r="A1911" t="str">
        <f>IF(D1911="","",VLOOKUP(D1911,'Source CC List'!B:C,2,FALSE))</f>
        <v/>
      </c>
      <c r="B1911" t="str">
        <f t="shared" si="58"/>
        <v/>
      </c>
      <c r="I1911" t="str">
        <f>IF(D1911="","",VLOOKUP(D1911,'Source CC List'!B:C,2,FALSE))</f>
        <v/>
      </c>
      <c r="J1911" t="str">
        <f t="shared" si="59"/>
        <v/>
      </c>
    </row>
    <row r="1912" spans="1:10" x14ac:dyDescent="0.3">
      <c r="A1912" t="str">
        <f>IF(D1912="","",VLOOKUP(D1912,'Source CC List'!B:C,2,FALSE))</f>
        <v/>
      </c>
      <c r="B1912" t="str">
        <f t="shared" si="58"/>
        <v/>
      </c>
      <c r="I1912" t="str">
        <f>IF(D1912="","",VLOOKUP(D1912,'Source CC List'!B:C,2,FALSE))</f>
        <v/>
      </c>
      <c r="J1912" t="str">
        <f t="shared" si="59"/>
        <v/>
      </c>
    </row>
    <row r="1913" spans="1:10" x14ac:dyDescent="0.3">
      <c r="A1913" t="str">
        <f>IF(D1913="","",VLOOKUP(D1913,'Source CC List'!B:C,2,FALSE))</f>
        <v/>
      </c>
      <c r="B1913" t="str">
        <f t="shared" si="58"/>
        <v/>
      </c>
      <c r="I1913" t="str">
        <f>IF(D1913="","",VLOOKUP(D1913,'Source CC List'!B:C,2,FALSE))</f>
        <v/>
      </c>
      <c r="J1913" t="str">
        <f t="shared" si="59"/>
        <v/>
      </c>
    </row>
    <row r="1914" spans="1:10" x14ac:dyDescent="0.3">
      <c r="A1914" t="str">
        <f>IF(D1914="","",VLOOKUP(D1914,'Source CC List'!B:C,2,FALSE))</f>
        <v/>
      </c>
      <c r="B1914" t="str">
        <f t="shared" si="58"/>
        <v/>
      </c>
      <c r="I1914" t="str">
        <f>IF(D1914="","",VLOOKUP(D1914,'Source CC List'!B:C,2,FALSE))</f>
        <v/>
      </c>
      <c r="J1914" t="str">
        <f t="shared" si="59"/>
        <v/>
      </c>
    </row>
    <row r="1915" spans="1:10" x14ac:dyDescent="0.3">
      <c r="A1915" t="str">
        <f>IF(D1915="","",VLOOKUP(D1915,'Source CC List'!B:C,2,FALSE))</f>
        <v/>
      </c>
      <c r="B1915" t="str">
        <f t="shared" si="58"/>
        <v/>
      </c>
      <c r="I1915" t="str">
        <f>IF(D1915="","",VLOOKUP(D1915,'Source CC List'!B:C,2,FALSE))</f>
        <v/>
      </c>
      <c r="J1915" t="str">
        <f t="shared" si="59"/>
        <v/>
      </c>
    </row>
    <row r="1916" spans="1:10" x14ac:dyDescent="0.3">
      <c r="A1916" t="str">
        <f>IF(D1916="","",VLOOKUP(D1916,'Source CC List'!B:C,2,FALSE))</f>
        <v/>
      </c>
      <c r="B1916" t="str">
        <f t="shared" si="58"/>
        <v/>
      </c>
      <c r="I1916" t="str">
        <f>IF(D1916="","",VLOOKUP(D1916,'Source CC List'!B:C,2,FALSE))</f>
        <v/>
      </c>
      <c r="J1916" t="str">
        <f t="shared" si="59"/>
        <v/>
      </c>
    </row>
    <row r="1917" spans="1:10" x14ac:dyDescent="0.3">
      <c r="A1917" t="str">
        <f>IF(D1917="","",VLOOKUP(D1917,'Source CC List'!B:C,2,FALSE))</f>
        <v/>
      </c>
      <c r="B1917" t="str">
        <f t="shared" si="58"/>
        <v/>
      </c>
      <c r="I1917" t="str">
        <f>IF(D1917="","",VLOOKUP(D1917,'Source CC List'!B:C,2,FALSE))</f>
        <v/>
      </c>
      <c r="J1917" t="str">
        <f t="shared" si="59"/>
        <v/>
      </c>
    </row>
    <row r="1918" spans="1:10" x14ac:dyDescent="0.3">
      <c r="A1918" t="str">
        <f>IF(D1918="","",VLOOKUP(D1918,'Source CC List'!B:C,2,FALSE))</f>
        <v/>
      </c>
      <c r="B1918" t="str">
        <f t="shared" si="58"/>
        <v/>
      </c>
      <c r="I1918" t="str">
        <f>IF(D1918="","",VLOOKUP(D1918,'Source CC List'!B:C,2,FALSE))</f>
        <v/>
      </c>
      <c r="J1918" t="str">
        <f t="shared" si="59"/>
        <v/>
      </c>
    </row>
    <row r="1919" spans="1:10" x14ac:dyDescent="0.3">
      <c r="A1919" t="str">
        <f>IF(D1919="","",VLOOKUP(D1919,'Source CC List'!B:C,2,FALSE))</f>
        <v/>
      </c>
      <c r="B1919" t="str">
        <f t="shared" si="58"/>
        <v/>
      </c>
      <c r="I1919" t="str">
        <f>IF(D1919="","",VLOOKUP(D1919,'Source CC List'!B:C,2,FALSE))</f>
        <v/>
      </c>
      <c r="J1919" t="str">
        <f t="shared" si="59"/>
        <v/>
      </c>
    </row>
    <row r="1920" spans="1:10" x14ac:dyDescent="0.3">
      <c r="A1920" t="str">
        <f>IF(D1920="","",VLOOKUP(D1920,'Source CC List'!B:C,2,FALSE))</f>
        <v/>
      </c>
      <c r="B1920" t="str">
        <f t="shared" si="58"/>
        <v/>
      </c>
      <c r="I1920" t="str">
        <f>IF(D1920="","",VLOOKUP(D1920,'Source CC List'!B:C,2,FALSE))</f>
        <v/>
      </c>
      <c r="J1920" t="str">
        <f t="shared" si="59"/>
        <v/>
      </c>
    </row>
    <row r="1921" spans="1:10" x14ac:dyDescent="0.3">
      <c r="A1921" t="str">
        <f>IF(D1921="","",VLOOKUP(D1921,'Source CC List'!B:C,2,FALSE))</f>
        <v/>
      </c>
      <c r="B1921" t="str">
        <f t="shared" si="58"/>
        <v/>
      </c>
      <c r="I1921" t="str">
        <f>IF(D1921="","",VLOOKUP(D1921,'Source CC List'!B:C,2,FALSE))</f>
        <v/>
      </c>
      <c r="J1921" t="str">
        <f t="shared" si="59"/>
        <v/>
      </c>
    </row>
    <row r="1922" spans="1:10" x14ac:dyDescent="0.3">
      <c r="A1922" t="str">
        <f>IF(D1922="","",VLOOKUP(D1922,'Source CC List'!B:C,2,FALSE))</f>
        <v/>
      </c>
      <c r="B1922" t="str">
        <f t="shared" si="58"/>
        <v/>
      </c>
      <c r="I1922" t="str">
        <f>IF(D1922="","",VLOOKUP(D1922,'Source CC List'!B:C,2,FALSE))</f>
        <v/>
      </c>
      <c r="J1922" t="str">
        <f t="shared" si="59"/>
        <v/>
      </c>
    </row>
    <row r="1923" spans="1:10" x14ac:dyDescent="0.3">
      <c r="A1923" t="str">
        <f>IF(D1923="","",VLOOKUP(D1923,'Source CC List'!B:C,2,FALSE))</f>
        <v/>
      </c>
      <c r="B1923" t="str">
        <f t="shared" ref="B1923:B1986" si="60">IF(E1923="","",CONCATENATE(I1923,TEXT(E1923,"0000")))</f>
        <v/>
      </c>
      <c r="I1923" t="str">
        <f>IF(D1923="","",VLOOKUP(D1923,'Source CC List'!B:C,2,FALSE))</f>
        <v/>
      </c>
      <c r="J1923" t="str">
        <f t="shared" ref="J1923:J1986" si="61">IF(D1923="","",CONCATENATE(I1923,TEXT(E1923,"0000")))</f>
        <v/>
      </c>
    </row>
    <row r="1924" spans="1:10" x14ac:dyDescent="0.3">
      <c r="A1924" t="str">
        <f>IF(D1924="","",VLOOKUP(D1924,'Source CC List'!B:C,2,FALSE))</f>
        <v/>
      </c>
      <c r="B1924" t="str">
        <f t="shared" si="60"/>
        <v/>
      </c>
      <c r="I1924" t="str">
        <f>IF(D1924="","",VLOOKUP(D1924,'Source CC List'!B:C,2,FALSE))</f>
        <v/>
      </c>
      <c r="J1924" t="str">
        <f t="shared" si="61"/>
        <v/>
      </c>
    </row>
    <row r="1925" spans="1:10" x14ac:dyDescent="0.3">
      <c r="A1925" t="str">
        <f>IF(D1925="","",VLOOKUP(D1925,'Source CC List'!B:C,2,FALSE))</f>
        <v/>
      </c>
      <c r="B1925" t="str">
        <f t="shared" si="60"/>
        <v/>
      </c>
      <c r="I1925" t="str">
        <f>IF(D1925="","",VLOOKUP(D1925,'Source CC List'!B:C,2,FALSE))</f>
        <v/>
      </c>
      <c r="J1925" t="str">
        <f t="shared" si="61"/>
        <v/>
      </c>
    </row>
    <row r="1926" spans="1:10" x14ac:dyDescent="0.3">
      <c r="A1926" t="str">
        <f>IF(D1926="","",VLOOKUP(D1926,'Source CC List'!B:C,2,FALSE))</f>
        <v/>
      </c>
      <c r="B1926" t="str">
        <f t="shared" si="60"/>
        <v/>
      </c>
      <c r="I1926" t="str">
        <f>IF(D1926="","",VLOOKUP(D1926,'Source CC List'!B:C,2,FALSE))</f>
        <v/>
      </c>
      <c r="J1926" t="str">
        <f t="shared" si="61"/>
        <v/>
      </c>
    </row>
    <row r="1927" spans="1:10" x14ac:dyDescent="0.3">
      <c r="A1927" t="str">
        <f>IF(D1927="","",VLOOKUP(D1927,'Source CC List'!B:C,2,FALSE))</f>
        <v/>
      </c>
      <c r="B1927" t="str">
        <f t="shared" si="60"/>
        <v/>
      </c>
      <c r="I1927" t="str">
        <f>IF(D1927="","",VLOOKUP(D1927,'Source CC List'!B:C,2,FALSE))</f>
        <v/>
      </c>
      <c r="J1927" t="str">
        <f t="shared" si="61"/>
        <v/>
      </c>
    </row>
    <row r="1928" spans="1:10" x14ac:dyDescent="0.3">
      <c r="A1928" t="str">
        <f>IF(D1928="","",VLOOKUP(D1928,'Source CC List'!B:C,2,FALSE))</f>
        <v/>
      </c>
      <c r="B1928" t="str">
        <f t="shared" si="60"/>
        <v/>
      </c>
      <c r="I1928" t="str">
        <f>IF(D1928="","",VLOOKUP(D1928,'Source CC List'!B:C,2,FALSE))</f>
        <v/>
      </c>
      <c r="J1928" t="str">
        <f t="shared" si="61"/>
        <v/>
      </c>
    </row>
    <row r="1929" spans="1:10" x14ac:dyDescent="0.3">
      <c r="A1929" t="str">
        <f>IF(D1929="","",VLOOKUP(D1929,'Source CC List'!B:C,2,FALSE))</f>
        <v/>
      </c>
      <c r="B1929" t="str">
        <f t="shared" si="60"/>
        <v/>
      </c>
      <c r="I1929" t="str">
        <f>IF(D1929="","",VLOOKUP(D1929,'Source CC List'!B:C,2,FALSE))</f>
        <v/>
      </c>
      <c r="J1929" t="str">
        <f t="shared" si="61"/>
        <v/>
      </c>
    </row>
    <row r="1930" spans="1:10" x14ac:dyDescent="0.3">
      <c r="A1930" t="str">
        <f>IF(D1930="","",VLOOKUP(D1930,'Source CC List'!B:C,2,FALSE))</f>
        <v/>
      </c>
      <c r="B1930" t="str">
        <f t="shared" si="60"/>
        <v/>
      </c>
      <c r="I1930" t="str">
        <f>IF(D1930="","",VLOOKUP(D1930,'Source CC List'!B:C,2,FALSE))</f>
        <v/>
      </c>
      <c r="J1930" t="str">
        <f t="shared" si="61"/>
        <v/>
      </c>
    </row>
    <row r="1931" spans="1:10" x14ac:dyDescent="0.3">
      <c r="A1931" t="str">
        <f>IF(D1931="","",VLOOKUP(D1931,'Source CC List'!B:C,2,FALSE))</f>
        <v/>
      </c>
      <c r="B1931" t="str">
        <f t="shared" si="60"/>
        <v/>
      </c>
      <c r="I1931" t="str">
        <f>IF(D1931="","",VLOOKUP(D1931,'Source CC List'!B:C,2,FALSE))</f>
        <v/>
      </c>
      <c r="J1931" t="str">
        <f t="shared" si="61"/>
        <v/>
      </c>
    </row>
    <row r="1932" spans="1:10" x14ac:dyDescent="0.3">
      <c r="A1932" t="str">
        <f>IF(D1932="","",VLOOKUP(D1932,'Source CC List'!B:C,2,FALSE))</f>
        <v/>
      </c>
      <c r="B1932" t="str">
        <f t="shared" si="60"/>
        <v/>
      </c>
      <c r="I1932" t="str">
        <f>IF(D1932="","",VLOOKUP(D1932,'Source CC List'!B:C,2,FALSE))</f>
        <v/>
      </c>
      <c r="J1932" t="str">
        <f t="shared" si="61"/>
        <v/>
      </c>
    </row>
    <row r="1933" spans="1:10" x14ac:dyDescent="0.3">
      <c r="A1933" t="str">
        <f>IF(D1933="","",VLOOKUP(D1933,'Source CC List'!B:C,2,FALSE))</f>
        <v/>
      </c>
      <c r="B1933" t="str">
        <f t="shared" si="60"/>
        <v/>
      </c>
      <c r="I1933" t="str">
        <f>IF(D1933="","",VLOOKUP(D1933,'Source CC List'!B:C,2,FALSE))</f>
        <v/>
      </c>
      <c r="J1933" t="str">
        <f t="shared" si="61"/>
        <v/>
      </c>
    </row>
    <row r="1934" spans="1:10" x14ac:dyDescent="0.3">
      <c r="A1934" t="str">
        <f>IF(D1934="","",VLOOKUP(D1934,'Source CC List'!B:C,2,FALSE))</f>
        <v/>
      </c>
      <c r="B1934" t="str">
        <f t="shared" si="60"/>
        <v/>
      </c>
      <c r="I1934" t="str">
        <f>IF(D1934="","",VLOOKUP(D1934,'Source CC List'!B:C,2,FALSE))</f>
        <v/>
      </c>
      <c r="J1934" t="str">
        <f t="shared" si="61"/>
        <v/>
      </c>
    </row>
    <row r="1935" spans="1:10" x14ac:dyDescent="0.3">
      <c r="A1935" t="str">
        <f>IF(D1935="","",VLOOKUP(D1935,'Source CC List'!B:C,2,FALSE))</f>
        <v/>
      </c>
      <c r="B1935" t="str">
        <f t="shared" si="60"/>
        <v/>
      </c>
      <c r="I1935" t="str">
        <f>IF(D1935="","",VLOOKUP(D1935,'Source CC List'!B:C,2,FALSE))</f>
        <v/>
      </c>
      <c r="J1935" t="str">
        <f t="shared" si="61"/>
        <v/>
      </c>
    </row>
    <row r="1936" spans="1:10" x14ac:dyDescent="0.3">
      <c r="A1936" t="str">
        <f>IF(D1936="","",VLOOKUP(D1936,'Source CC List'!B:C,2,FALSE))</f>
        <v/>
      </c>
      <c r="B1936" t="str">
        <f t="shared" si="60"/>
        <v/>
      </c>
      <c r="I1936" t="str">
        <f>IF(D1936="","",VLOOKUP(D1936,'Source CC List'!B:C,2,FALSE))</f>
        <v/>
      </c>
      <c r="J1936" t="str">
        <f t="shared" si="61"/>
        <v/>
      </c>
    </row>
    <row r="1937" spans="1:10" x14ac:dyDescent="0.3">
      <c r="A1937" t="str">
        <f>IF(D1937="","",VLOOKUP(D1937,'Source CC List'!B:C,2,FALSE))</f>
        <v/>
      </c>
      <c r="B1937" t="str">
        <f t="shared" si="60"/>
        <v/>
      </c>
      <c r="I1937" t="str">
        <f>IF(D1937="","",VLOOKUP(D1937,'Source CC List'!B:C,2,FALSE))</f>
        <v/>
      </c>
      <c r="J1937" t="str">
        <f t="shared" si="61"/>
        <v/>
      </c>
    </row>
    <row r="1938" spans="1:10" x14ac:dyDescent="0.3">
      <c r="A1938" t="str">
        <f>IF(D1938="","",VLOOKUP(D1938,'Source CC List'!B:C,2,FALSE))</f>
        <v/>
      </c>
      <c r="B1938" t="str">
        <f t="shared" si="60"/>
        <v/>
      </c>
      <c r="I1938" t="str">
        <f>IF(D1938="","",VLOOKUP(D1938,'Source CC List'!B:C,2,FALSE))</f>
        <v/>
      </c>
      <c r="J1938" t="str">
        <f t="shared" si="61"/>
        <v/>
      </c>
    </row>
    <row r="1939" spans="1:10" x14ac:dyDescent="0.3">
      <c r="A1939" t="str">
        <f>IF(D1939="","",VLOOKUP(D1939,'Source CC List'!B:C,2,FALSE))</f>
        <v/>
      </c>
      <c r="B1939" t="str">
        <f t="shared" si="60"/>
        <v/>
      </c>
      <c r="I1939" t="str">
        <f>IF(D1939="","",VLOOKUP(D1939,'Source CC List'!B:C,2,FALSE))</f>
        <v/>
      </c>
      <c r="J1939" t="str">
        <f t="shared" si="61"/>
        <v/>
      </c>
    </row>
    <row r="1940" spans="1:10" x14ac:dyDescent="0.3">
      <c r="A1940" t="str">
        <f>IF(D1940="","",VLOOKUP(D1940,'Source CC List'!B:C,2,FALSE))</f>
        <v/>
      </c>
      <c r="B1940" t="str">
        <f t="shared" si="60"/>
        <v/>
      </c>
      <c r="I1940" t="str">
        <f>IF(D1940="","",VLOOKUP(D1940,'Source CC List'!B:C,2,FALSE))</f>
        <v/>
      </c>
      <c r="J1940" t="str">
        <f t="shared" si="61"/>
        <v/>
      </c>
    </row>
    <row r="1941" spans="1:10" x14ac:dyDescent="0.3">
      <c r="A1941" t="str">
        <f>IF(D1941="","",VLOOKUP(D1941,'Source CC List'!B:C,2,FALSE))</f>
        <v/>
      </c>
      <c r="B1941" t="str">
        <f t="shared" si="60"/>
        <v/>
      </c>
      <c r="I1941" t="str">
        <f>IF(D1941="","",VLOOKUP(D1941,'Source CC List'!B:C,2,FALSE))</f>
        <v/>
      </c>
      <c r="J1941" t="str">
        <f t="shared" si="61"/>
        <v/>
      </c>
    </row>
    <row r="1942" spans="1:10" x14ac:dyDescent="0.3">
      <c r="A1942" t="str">
        <f>IF(D1942="","",VLOOKUP(D1942,'Source CC List'!B:C,2,FALSE))</f>
        <v/>
      </c>
      <c r="B1942" t="str">
        <f t="shared" si="60"/>
        <v/>
      </c>
      <c r="I1942" t="str">
        <f>IF(D1942="","",VLOOKUP(D1942,'Source CC List'!B:C,2,FALSE))</f>
        <v/>
      </c>
      <c r="J1942" t="str">
        <f t="shared" si="61"/>
        <v/>
      </c>
    </row>
    <row r="1943" spans="1:10" x14ac:dyDescent="0.3">
      <c r="A1943" t="str">
        <f>IF(D1943="","",VLOOKUP(D1943,'Source CC List'!B:C,2,FALSE))</f>
        <v/>
      </c>
      <c r="B1943" t="str">
        <f t="shared" si="60"/>
        <v/>
      </c>
      <c r="I1943" t="str">
        <f>IF(D1943="","",VLOOKUP(D1943,'Source CC List'!B:C,2,FALSE))</f>
        <v/>
      </c>
      <c r="J1943" t="str">
        <f t="shared" si="61"/>
        <v/>
      </c>
    </row>
    <row r="1944" spans="1:10" x14ac:dyDescent="0.3">
      <c r="A1944" t="str">
        <f>IF(D1944="","",VLOOKUP(D1944,'Source CC List'!B:C,2,FALSE))</f>
        <v/>
      </c>
      <c r="B1944" t="str">
        <f t="shared" si="60"/>
        <v/>
      </c>
      <c r="I1944" t="str">
        <f>IF(D1944="","",VLOOKUP(D1944,'Source CC List'!B:C,2,FALSE))</f>
        <v/>
      </c>
      <c r="J1944" t="str">
        <f t="shared" si="61"/>
        <v/>
      </c>
    </row>
    <row r="1945" spans="1:10" x14ac:dyDescent="0.3">
      <c r="A1945" t="str">
        <f>IF(D1945="","",VLOOKUP(D1945,'Source CC List'!B:C,2,FALSE))</f>
        <v/>
      </c>
      <c r="B1945" t="str">
        <f t="shared" si="60"/>
        <v/>
      </c>
      <c r="I1945" t="str">
        <f>IF(D1945="","",VLOOKUP(D1945,'Source CC List'!B:C,2,FALSE))</f>
        <v/>
      </c>
      <c r="J1945" t="str">
        <f t="shared" si="61"/>
        <v/>
      </c>
    </row>
    <row r="1946" spans="1:10" x14ac:dyDescent="0.3">
      <c r="A1946" t="str">
        <f>IF(D1946="","",VLOOKUP(D1946,'Source CC List'!B:C,2,FALSE))</f>
        <v/>
      </c>
      <c r="B1946" t="str">
        <f t="shared" si="60"/>
        <v/>
      </c>
      <c r="I1946" t="str">
        <f>IF(D1946="","",VLOOKUP(D1946,'Source CC List'!B:C,2,FALSE))</f>
        <v/>
      </c>
      <c r="J1946" t="str">
        <f t="shared" si="61"/>
        <v/>
      </c>
    </row>
    <row r="1947" spans="1:10" x14ac:dyDescent="0.3">
      <c r="A1947" t="str">
        <f>IF(D1947="","",VLOOKUP(D1947,'Source CC List'!B:C,2,FALSE))</f>
        <v/>
      </c>
      <c r="B1947" t="str">
        <f t="shared" si="60"/>
        <v/>
      </c>
      <c r="I1947" t="str">
        <f>IF(D1947="","",VLOOKUP(D1947,'Source CC List'!B:C,2,FALSE))</f>
        <v/>
      </c>
      <c r="J1947" t="str">
        <f t="shared" si="61"/>
        <v/>
      </c>
    </row>
    <row r="1948" spans="1:10" x14ac:dyDescent="0.3">
      <c r="A1948" t="str">
        <f>IF(D1948="","",VLOOKUP(D1948,'Source CC List'!B:C,2,FALSE))</f>
        <v/>
      </c>
      <c r="B1948" t="str">
        <f t="shared" si="60"/>
        <v/>
      </c>
      <c r="I1948" t="str">
        <f>IF(D1948="","",VLOOKUP(D1948,'Source CC List'!B:C,2,FALSE))</f>
        <v/>
      </c>
      <c r="J1948" t="str">
        <f t="shared" si="61"/>
        <v/>
      </c>
    </row>
    <row r="1949" spans="1:10" x14ac:dyDescent="0.3">
      <c r="A1949" t="str">
        <f>IF(D1949="","",VLOOKUP(D1949,'Source CC List'!B:C,2,FALSE))</f>
        <v/>
      </c>
      <c r="B1949" t="str">
        <f t="shared" si="60"/>
        <v/>
      </c>
      <c r="I1949" t="str">
        <f>IF(D1949="","",VLOOKUP(D1949,'Source CC List'!B:C,2,FALSE))</f>
        <v/>
      </c>
      <c r="J1949" t="str">
        <f t="shared" si="61"/>
        <v/>
      </c>
    </row>
    <row r="1950" spans="1:10" x14ac:dyDescent="0.3">
      <c r="A1950" t="str">
        <f>IF(D1950="","",VLOOKUP(D1950,'Source CC List'!B:C,2,FALSE))</f>
        <v/>
      </c>
      <c r="B1950" t="str">
        <f t="shared" si="60"/>
        <v/>
      </c>
      <c r="I1950" t="str">
        <f>IF(D1950="","",VLOOKUP(D1950,'Source CC List'!B:C,2,FALSE))</f>
        <v/>
      </c>
      <c r="J1950" t="str">
        <f t="shared" si="61"/>
        <v/>
      </c>
    </row>
    <row r="1951" spans="1:10" x14ac:dyDescent="0.3">
      <c r="A1951" t="str">
        <f>IF(D1951="","",VLOOKUP(D1951,'Source CC List'!B:C,2,FALSE))</f>
        <v/>
      </c>
      <c r="B1951" t="str">
        <f t="shared" si="60"/>
        <v/>
      </c>
      <c r="I1951" t="str">
        <f>IF(D1951="","",VLOOKUP(D1951,'Source CC List'!B:C,2,FALSE))</f>
        <v/>
      </c>
      <c r="J1951" t="str">
        <f t="shared" si="61"/>
        <v/>
      </c>
    </row>
    <row r="1952" spans="1:10" x14ac:dyDescent="0.3">
      <c r="A1952" t="str">
        <f>IF(D1952="","",VLOOKUP(D1952,'Source CC List'!B:C,2,FALSE))</f>
        <v/>
      </c>
      <c r="B1952" t="str">
        <f t="shared" si="60"/>
        <v/>
      </c>
      <c r="I1952" t="str">
        <f>IF(D1952="","",VLOOKUP(D1952,'Source CC List'!B:C,2,FALSE))</f>
        <v/>
      </c>
      <c r="J1952" t="str">
        <f t="shared" si="61"/>
        <v/>
      </c>
    </row>
    <row r="1953" spans="1:10" x14ac:dyDescent="0.3">
      <c r="A1953" t="str">
        <f>IF(D1953="","",VLOOKUP(D1953,'Source CC List'!B:C,2,FALSE))</f>
        <v/>
      </c>
      <c r="B1953" t="str">
        <f t="shared" si="60"/>
        <v/>
      </c>
      <c r="I1953" t="str">
        <f>IF(D1953="","",VLOOKUP(D1953,'Source CC List'!B:C,2,FALSE))</f>
        <v/>
      </c>
      <c r="J1953" t="str">
        <f t="shared" si="61"/>
        <v/>
      </c>
    </row>
    <row r="1954" spans="1:10" x14ac:dyDescent="0.3">
      <c r="A1954" t="str">
        <f>IF(D1954="","",VLOOKUP(D1954,'Source CC List'!B:C,2,FALSE))</f>
        <v/>
      </c>
      <c r="B1954" t="str">
        <f t="shared" si="60"/>
        <v/>
      </c>
      <c r="I1954" t="str">
        <f>IF(D1954="","",VLOOKUP(D1954,'Source CC List'!B:C,2,FALSE))</f>
        <v/>
      </c>
      <c r="J1954" t="str">
        <f t="shared" si="61"/>
        <v/>
      </c>
    </row>
    <row r="1955" spans="1:10" x14ac:dyDescent="0.3">
      <c r="A1955" t="str">
        <f>IF(D1955="","",VLOOKUP(D1955,'Source CC List'!B:C,2,FALSE))</f>
        <v/>
      </c>
      <c r="B1955" t="str">
        <f t="shared" si="60"/>
        <v/>
      </c>
      <c r="I1955" t="str">
        <f>IF(D1955="","",VLOOKUP(D1955,'Source CC List'!B:C,2,FALSE))</f>
        <v/>
      </c>
      <c r="J1955" t="str">
        <f t="shared" si="61"/>
        <v/>
      </c>
    </row>
    <row r="1956" spans="1:10" x14ac:dyDescent="0.3">
      <c r="A1956" t="str">
        <f>IF(D1956="","",VLOOKUP(D1956,'Source CC List'!B:C,2,FALSE))</f>
        <v/>
      </c>
      <c r="B1956" t="str">
        <f t="shared" si="60"/>
        <v/>
      </c>
      <c r="I1956" t="str">
        <f>IF(D1956="","",VLOOKUP(D1956,'Source CC List'!B:C,2,FALSE))</f>
        <v/>
      </c>
      <c r="J1956" t="str">
        <f t="shared" si="61"/>
        <v/>
      </c>
    </row>
    <row r="1957" spans="1:10" x14ac:dyDescent="0.3">
      <c r="A1957" t="str">
        <f>IF(D1957="","",VLOOKUP(D1957,'Source CC List'!B:C,2,FALSE))</f>
        <v/>
      </c>
      <c r="B1957" t="str">
        <f t="shared" si="60"/>
        <v/>
      </c>
      <c r="I1957" t="str">
        <f>IF(D1957="","",VLOOKUP(D1957,'Source CC List'!B:C,2,FALSE))</f>
        <v/>
      </c>
      <c r="J1957" t="str">
        <f t="shared" si="61"/>
        <v/>
      </c>
    </row>
    <row r="1958" spans="1:10" x14ac:dyDescent="0.3">
      <c r="A1958" t="str">
        <f>IF(D1958="","",VLOOKUP(D1958,'Source CC List'!B:C,2,FALSE))</f>
        <v/>
      </c>
      <c r="B1958" t="str">
        <f t="shared" si="60"/>
        <v/>
      </c>
      <c r="I1958" t="str">
        <f>IF(D1958="","",VLOOKUP(D1958,'Source CC List'!B:C,2,FALSE))</f>
        <v/>
      </c>
      <c r="J1958" t="str">
        <f t="shared" si="61"/>
        <v/>
      </c>
    </row>
    <row r="1959" spans="1:10" x14ac:dyDescent="0.3">
      <c r="A1959" t="str">
        <f>IF(D1959="","",VLOOKUP(D1959,'Source CC List'!B:C,2,FALSE))</f>
        <v/>
      </c>
      <c r="B1959" t="str">
        <f t="shared" si="60"/>
        <v/>
      </c>
      <c r="I1959" t="str">
        <f>IF(D1959="","",VLOOKUP(D1959,'Source CC List'!B:C,2,FALSE))</f>
        <v/>
      </c>
      <c r="J1959" t="str">
        <f t="shared" si="61"/>
        <v/>
      </c>
    </row>
    <row r="1960" spans="1:10" x14ac:dyDescent="0.3">
      <c r="A1960" t="str">
        <f>IF(D1960="","",VLOOKUP(D1960,'Source CC List'!B:C,2,FALSE))</f>
        <v/>
      </c>
      <c r="B1960" t="str">
        <f t="shared" si="60"/>
        <v/>
      </c>
      <c r="I1960" t="str">
        <f>IF(D1960="","",VLOOKUP(D1960,'Source CC List'!B:C,2,FALSE))</f>
        <v/>
      </c>
      <c r="J1960" t="str">
        <f t="shared" si="61"/>
        <v/>
      </c>
    </row>
    <row r="1961" spans="1:10" x14ac:dyDescent="0.3">
      <c r="A1961" t="str">
        <f>IF(D1961="","",VLOOKUP(D1961,'Source CC List'!B:C,2,FALSE))</f>
        <v/>
      </c>
      <c r="B1961" t="str">
        <f t="shared" si="60"/>
        <v/>
      </c>
      <c r="I1961" t="str">
        <f>IF(D1961="","",VLOOKUP(D1961,'Source CC List'!B:C,2,FALSE))</f>
        <v/>
      </c>
      <c r="J1961" t="str">
        <f t="shared" si="61"/>
        <v/>
      </c>
    </row>
    <row r="1962" spans="1:10" x14ac:dyDescent="0.3">
      <c r="A1962" t="str">
        <f>IF(D1962="","",VLOOKUP(D1962,'Source CC List'!B:C,2,FALSE))</f>
        <v/>
      </c>
      <c r="B1962" t="str">
        <f t="shared" si="60"/>
        <v/>
      </c>
      <c r="I1962" t="str">
        <f>IF(D1962="","",VLOOKUP(D1962,'Source CC List'!B:C,2,FALSE))</f>
        <v/>
      </c>
      <c r="J1962" t="str">
        <f t="shared" si="61"/>
        <v/>
      </c>
    </row>
    <row r="1963" spans="1:10" x14ac:dyDescent="0.3">
      <c r="A1963" t="str">
        <f>IF(D1963="","",VLOOKUP(D1963,'Source CC List'!B:C,2,FALSE))</f>
        <v/>
      </c>
      <c r="B1963" t="str">
        <f t="shared" si="60"/>
        <v/>
      </c>
      <c r="I1963" t="str">
        <f>IF(D1963="","",VLOOKUP(D1963,'Source CC List'!B:C,2,FALSE))</f>
        <v/>
      </c>
      <c r="J1963" t="str">
        <f t="shared" si="61"/>
        <v/>
      </c>
    </row>
    <row r="1964" spans="1:10" x14ac:dyDescent="0.3">
      <c r="A1964" t="str">
        <f>IF(D1964="","",VLOOKUP(D1964,'Source CC List'!B:C,2,FALSE))</f>
        <v/>
      </c>
      <c r="B1964" t="str">
        <f t="shared" si="60"/>
        <v/>
      </c>
      <c r="I1964" t="str">
        <f>IF(D1964="","",VLOOKUP(D1964,'Source CC List'!B:C,2,FALSE))</f>
        <v/>
      </c>
      <c r="J1964" t="str">
        <f t="shared" si="61"/>
        <v/>
      </c>
    </row>
    <row r="1965" spans="1:10" x14ac:dyDescent="0.3">
      <c r="A1965" t="str">
        <f>IF(D1965="","",VLOOKUP(D1965,'Source CC List'!B:C,2,FALSE))</f>
        <v/>
      </c>
      <c r="B1965" t="str">
        <f t="shared" si="60"/>
        <v/>
      </c>
      <c r="I1965" t="str">
        <f>IF(D1965="","",VLOOKUP(D1965,'Source CC List'!B:C,2,FALSE))</f>
        <v/>
      </c>
      <c r="J1965" t="str">
        <f t="shared" si="61"/>
        <v/>
      </c>
    </row>
    <row r="1966" spans="1:10" x14ac:dyDescent="0.3">
      <c r="A1966" t="str">
        <f>IF(D1966="","",VLOOKUP(D1966,'Source CC List'!B:C,2,FALSE))</f>
        <v/>
      </c>
      <c r="B1966" t="str">
        <f t="shared" si="60"/>
        <v/>
      </c>
      <c r="I1966" t="str">
        <f>IF(D1966="","",VLOOKUP(D1966,'Source CC List'!B:C,2,FALSE))</f>
        <v/>
      </c>
      <c r="J1966" t="str">
        <f t="shared" si="61"/>
        <v/>
      </c>
    </row>
    <row r="1967" spans="1:10" x14ac:dyDescent="0.3">
      <c r="A1967" t="str">
        <f>IF(D1967="","",VLOOKUP(D1967,'Source CC List'!B:C,2,FALSE))</f>
        <v/>
      </c>
      <c r="B1967" t="str">
        <f t="shared" si="60"/>
        <v/>
      </c>
      <c r="I1967" t="str">
        <f>IF(D1967="","",VLOOKUP(D1967,'Source CC List'!B:C,2,FALSE))</f>
        <v/>
      </c>
      <c r="J1967" t="str">
        <f t="shared" si="61"/>
        <v/>
      </c>
    </row>
    <row r="1968" spans="1:10" x14ac:dyDescent="0.3">
      <c r="A1968" t="str">
        <f>IF(D1968="","",VLOOKUP(D1968,'Source CC List'!B:C,2,FALSE))</f>
        <v/>
      </c>
      <c r="B1968" t="str">
        <f t="shared" si="60"/>
        <v/>
      </c>
      <c r="I1968" t="str">
        <f>IF(D1968="","",VLOOKUP(D1968,'Source CC List'!B:C,2,FALSE))</f>
        <v/>
      </c>
      <c r="J1968" t="str">
        <f t="shared" si="61"/>
        <v/>
      </c>
    </row>
    <row r="1969" spans="1:10" x14ac:dyDescent="0.3">
      <c r="A1969" t="str">
        <f>IF(D1969="","",VLOOKUP(D1969,'Source CC List'!B:C,2,FALSE))</f>
        <v/>
      </c>
      <c r="B1969" t="str">
        <f t="shared" si="60"/>
        <v/>
      </c>
      <c r="I1969" t="str">
        <f>IF(D1969="","",VLOOKUP(D1969,'Source CC List'!B:C,2,FALSE))</f>
        <v/>
      </c>
      <c r="J1969" t="str">
        <f t="shared" si="61"/>
        <v/>
      </c>
    </row>
    <row r="1970" spans="1:10" x14ac:dyDescent="0.3">
      <c r="A1970" t="str">
        <f>IF(D1970="","",VLOOKUP(D1970,'Source CC List'!B:C,2,FALSE))</f>
        <v/>
      </c>
      <c r="B1970" t="str">
        <f t="shared" si="60"/>
        <v/>
      </c>
      <c r="I1970" t="str">
        <f>IF(D1970="","",VLOOKUP(D1970,'Source CC List'!B:C,2,FALSE))</f>
        <v/>
      </c>
      <c r="J1970" t="str">
        <f t="shared" si="61"/>
        <v/>
      </c>
    </row>
    <row r="1971" spans="1:10" x14ac:dyDescent="0.3">
      <c r="A1971" t="str">
        <f>IF(D1971="","",VLOOKUP(D1971,'Source CC List'!B:C,2,FALSE))</f>
        <v/>
      </c>
      <c r="B1971" t="str">
        <f t="shared" si="60"/>
        <v/>
      </c>
      <c r="I1971" t="str">
        <f>IF(D1971="","",VLOOKUP(D1971,'Source CC List'!B:C,2,FALSE))</f>
        <v/>
      </c>
      <c r="J1971" t="str">
        <f t="shared" si="61"/>
        <v/>
      </c>
    </row>
    <row r="1972" spans="1:10" x14ac:dyDescent="0.3">
      <c r="A1972" t="str">
        <f>IF(D1972="","",VLOOKUP(D1972,'Source CC List'!B:C,2,FALSE))</f>
        <v/>
      </c>
      <c r="B1972" t="str">
        <f t="shared" si="60"/>
        <v/>
      </c>
      <c r="I1972" t="str">
        <f>IF(D1972="","",VLOOKUP(D1972,'Source CC List'!B:C,2,FALSE))</f>
        <v/>
      </c>
      <c r="J1972" t="str">
        <f t="shared" si="61"/>
        <v/>
      </c>
    </row>
    <row r="1973" spans="1:10" x14ac:dyDescent="0.3">
      <c r="A1973" t="str">
        <f>IF(D1973="","",VLOOKUP(D1973,'Source CC List'!B:C,2,FALSE))</f>
        <v/>
      </c>
      <c r="B1973" t="str">
        <f t="shared" si="60"/>
        <v/>
      </c>
      <c r="I1973" t="str">
        <f>IF(D1973="","",VLOOKUP(D1973,'Source CC List'!B:C,2,FALSE))</f>
        <v/>
      </c>
      <c r="J1973" t="str">
        <f t="shared" si="61"/>
        <v/>
      </c>
    </row>
    <row r="1974" spans="1:10" x14ac:dyDescent="0.3">
      <c r="A1974" t="str">
        <f>IF(D1974="","",VLOOKUP(D1974,'Source CC List'!B:C,2,FALSE))</f>
        <v/>
      </c>
      <c r="B1974" t="str">
        <f t="shared" si="60"/>
        <v/>
      </c>
      <c r="I1974" t="str">
        <f>IF(D1974="","",VLOOKUP(D1974,'Source CC List'!B:C,2,FALSE))</f>
        <v/>
      </c>
      <c r="J1974" t="str">
        <f t="shared" si="61"/>
        <v/>
      </c>
    </row>
    <row r="1975" spans="1:10" x14ac:dyDescent="0.3">
      <c r="A1975" t="str">
        <f>IF(D1975="","",VLOOKUP(D1975,'Source CC List'!B:C,2,FALSE))</f>
        <v/>
      </c>
      <c r="B1975" t="str">
        <f t="shared" si="60"/>
        <v/>
      </c>
      <c r="I1975" t="str">
        <f>IF(D1975="","",VLOOKUP(D1975,'Source CC List'!B:C,2,FALSE))</f>
        <v/>
      </c>
      <c r="J1975" t="str">
        <f t="shared" si="61"/>
        <v/>
      </c>
    </row>
    <row r="1976" spans="1:10" x14ac:dyDescent="0.3">
      <c r="A1976" t="str">
        <f>IF(D1976="","",VLOOKUP(D1976,'Source CC List'!B:C,2,FALSE))</f>
        <v/>
      </c>
      <c r="B1976" t="str">
        <f t="shared" si="60"/>
        <v/>
      </c>
      <c r="I1976" t="str">
        <f>IF(D1976="","",VLOOKUP(D1976,'Source CC List'!B:C,2,FALSE))</f>
        <v/>
      </c>
      <c r="J1976" t="str">
        <f t="shared" si="61"/>
        <v/>
      </c>
    </row>
    <row r="1977" spans="1:10" x14ac:dyDescent="0.3">
      <c r="A1977" t="str">
        <f>IF(D1977="","",VLOOKUP(D1977,'Source CC List'!B:C,2,FALSE))</f>
        <v/>
      </c>
      <c r="B1977" t="str">
        <f t="shared" si="60"/>
        <v/>
      </c>
      <c r="I1977" t="str">
        <f>IF(D1977="","",VLOOKUP(D1977,'Source CC List'!B:C,2,FALSE))</f>
        <v/>
      </c>
      <c r="J1977" t="str">
        <f t="shared" si="61"/>
        <v/>
      </c>
    </row>
    <row r="1978" spans="1:10" x14ac:dyDescent="0.3">
      <c r="A1978" t="str">
        <f>IF(D1978="","",VLOOKUP(D1978,'Source CC List'!B:C,2,FALSE))</f>
        <v/>
      </c>
      <c r="B1978" t="str">
        <f t="shared" si="60"/>
        <v/>
      </c>
      <c r="I1978" t="str">
        <f>IF(D1978="","",VLOOKUP(D1978,'Source CC List'!B:C,2,FALSE))</f>
        <v/>
      </c>
      <c r="J1978" t="str">
        <f t="shared" si="61"/>
        <v/>
      </c>
    </row>
    <row r="1979" spans="1:10" x14ac:dyDescent="0.3">
      <c r="A1979" t="str">
        <f>IF(D1979="","",VLOOKUP(D1979,'Source CC List'!B:C,2,FALSE))</f>
        <v/>
      </c>
      <c r="B1979" t="str">
        <f t="shared" si="60"/>
        <v/>
      </c>
      <c r="I1979" t="str">
        <f>IF(D1979="","",VLOOKUP(D1979,'Source CC List'!B:C,2,FALSE))</f>
        <v/>
      </c>
      <c r="J1979" t="str">
        <f t="shared" si="61"/>
        <v/>
      </c>
    </row>
    <row r="1980" spans="1:10" x14ac:dyDescent="0.3">
      <c r="A1980" t="str">
        <f>IF(D1980="","",VLOOKUP(D1980,'Source CC List'!B:C,2,FALSE))</f>
        <v/>
      </c>
      <c r="B1980" t="str">
        <f t="shared" si="60"/>
        <v/>
      </c>
      <c r="I1980" t="str">
        <f>IF(D1980="","",VLOOKUP(D1980,'Source CC List'!B:C,2,FALSE))</f>
        <v/>
      </c>
      <c r="J1980" t="str">
        <f t="shared" si="61"/>
        <v/>
      </c>
    </row>
    <row r="1981" spans="1:10" x14ac:dyDescent="0.3">
      <c r="A1981" t="str">
        <f>IF(D1981="","",VLOOKUP(D1981,'Source CC List'!B:C,2,FALSE))</f>
        <v/>
      </c>
      <c r="B1981" t="str">
        <f t="shared" si="60"/>
        <v/>
      </c>
      <c r="I1981" t="str">
        <f>IF(D1981="","",VLOOKUP(D1981,'Source CC List'!B:C,2,FALSE))</f>
        <v/>
      </c>
      <c r="J1981" t="str">
        <f t="shared" si="61"/>
        <v/>
      </c>
    </row>
    <row r="1982" spans="1:10" x14ac:dyDescent="0.3">
      <c r="A1982" t="str">
        <f>IF(D1982="","",VLOOKUP(D1982,'Source CC List'!B:C,2,FALSE))</f>
        <v/>
      </c>
      <c r="B1982" t="str">
        <f t="shared" si="60"/>
        <v/>
      </c>
      <c r="I1982" t="str">
        <f>IF(D1982="","",VLOOKUP(D1982,'Source CC List'!B:C,2,FALSE))</f>
        <v/>
      </c>
      <c r="J1982" t="str">
        <f t="shared" si="61"/>
        <v/>
      </c>
    </row>
    <row r="1983" spans="1:10" x14ac:dyDescent="0.3">
      <c r="A1983" t="str">
        <f>IF(D1983="","",VLOOKUP(D1983,'Source CC List'!B:C,2,FALSE))</f>
        <v/>
      </c>
      <c r="B1983" t="str">
        <f t="shared" si="60"/>
        <v/>
      </c>
      <c r="I1983" t="str">
        <f>IF(D1983="","",VLOOKUP(D1983,'Source CC List'!B:C,2,FALSE))</f>
        <v/>
      </c>
      <c r="J1983" t="str">
        <f t="shared" si="61"/>
        <v/>
      </c>
    </row>
    <row r="1984" spans="1:10" x14ac:dyDescent="0.3">
      <c r="A1984" t="str">
        <f>IF(D1984="","",VLOOKUP(D1984,'Source CC List'!B:C,2,FALSE))</f>
        <v/>
      </c>
      <c r="B1984" t="str">
        <f t="shared" si="60"/>
        <v/>
      </c>
      <c r="I1984" t="str">
        <f>IF(D1984="","",VLOOKUP(D1984,'Source CC List'!B:C,2,FALSE))</f>
        <v/>
      </c>
      <c r="J1984" t="str">
        <f t="shared" si="61"/>
        <v/>
      </c>
    </row>
    <row r="1985" spans="1:10" x14ac:dyDescent="0.3">
      <c r="A1985" t="str">
        <f>IF(D1985="","",VLOOKUP(D1985,'Source CC List'!B:C,2,FALSE))</f>
        <v/>
      </c>
      <c r="B1985" t="str">
        <f t="shared" si="60"/>
        <v/>
      </c>
      <c r="I1985" t="str">
        <f>IF(D1985="","",VLOOKUP(D1985,'Source CC List'!B:C,2,FALSE))</f>
        <v/>
      </c>
      <c r="J1985" t="str">
        <f t="shared" si="61"/>
        <v/>
      </c>
    </row>
    <row r="1986" spans="1:10" x14ac:dyDescent="0.3">
      <c r="A1986" t="str">
        <f>IF(D1986="","",VLOOKUP(D1986,'Source CC List'!B:C,2,FALSE))</f>
        <v/>
      </c>
      <c r="B1986" t="str">
        <f t="shared" si="60"/>
        <v/>
      </c>
      <c r="I1986" t="str">
        <f>IF(D1986="","",VLOOKUP(D1986,'Source CC List'!B:C,2,FALSE))</f>
        <v/>
      </c>
      <c r="J1986" t="str">
        <f t="shared" si="61"/>
        <v/>
      </c>
    </row>
    <row r="1987" spans="1:10" x14ac:dyDescent="0.3">
      <c r="A1987" t="str">
        <f>IF(D1987="","",VLOOKUP(D1987,'Source CC List'!B:C,2,FALSE))</f>
        <v/>
      </c>
      <c r="B1987" t="str">
        <f t="shared" ref="B1987:B2050" si="62">IF(E1987="","",CONCATENATE(I1987,TEXT(E1987,"0000")))</f>
        <v/>
      </c>
      <c r="I1987" t="str">
        <f>IF(D1987="","",VLOOKUP(D1987,'Source CC List'!B:C,2,FALSE))</f>
        <v/>
      </c>
      <c r="J1987" t="str">
        <f t="shared" ref="J1987:J2050" si="63">IF(D1987="","",CONCATENATE(I1987,TEXT(E1987,"0000")))</f>
        <v/>
      </c>
    </row>
    <row r="1988" spans="1:10" x14ac:dyDescent="0.3">
      <c r="A1988" t="str">
        <f>IF(D1988="","",VLOOKUP(D1988,'Source CC List'!B:C,2,FALSE))</f>
        <v/>
      </c>
      <c r="B1988" t="str">
        <f t="shared" si="62"/>
        <v/>
      </c>
      <c r="I1988" t="str">
        <f>IF(D1988="","",VLOOKUP(D1988,'Source CC List'!B:C,2,FALSE))</f>
        <v/>
      </c>
      <c r="J1988" t="str">
        <f t="shared" si="63"/>
        <v/>
      </c>
    </row>
    <row r="1989" spans="1:10" x14ac:dyDescent="0.3">
      <c r="A1989" t="str">
        <f>IF(D1989="","",VLOOKUP(D1989,'Source CC List'!B:C,2,FALSE))</f>
        <v/>
      </c>
      <c r="B1989" t="str">
        <f t="shared" si="62"/>
        <v/>
      </c>
      <c r="I1989" t="str">
        <f>IF(D1989="","",VLOOKUP(D1989,'Source CC List'!B:C,2,FALSE))</f>
        <v/>
      </c>
      <c r="J1989" t="str">
        <f t="shared" si="63"/>
        <v/>
      </c>
    </row>
    <row r="1990" spans="1:10" x14ac:dyDescent="0.3">
      <c r="A1990" t="str">
        <f>IF(D1990="","",VLOOKUP(D1990,'Source CC List'!B:C,2,FALSE))</f>
        <v/>
      </c>
      <c r="B1990" t="str">
        <f t="shared" si="62"/>
        <v/>
      </c>
      <c r="I1990" t="str">
        <f>IF(D1990="","",VLOOKUP(D1990,'Source CC List'!B:C,2,FALSE))</f>
        <v/>
      </c>
      <c r="J1990" t="str">
        <f t="shared" si="63"/>
        <v/>
      </c>
    </row>
    <row r="1991" spans="1:10" x14ac:dyDescent="0.3">
      <c r="A1991" t="str">
        <f>IF(D1991="","",VLOOKUP(D1991,'Source CC List'!B:C,2,FALSE))</f>
        <v/>
      </c>
      <c r="B1991" t="str">
        <f t="shared" si="62"/>
        <v/>
      </c>
      <c r="I1991" t="str">
        <f>IF(D1991="","",VLOOKUP(D1991,'Source CC List'!B:C,2,FALSE))</f>
        <v/>
      </c>
      <c r="J1991" t="str">
        <f t="shared" si="63"/>
        <v/>
      </c>
    </row>
    <row r="1992" spans="1:10" x14ac:dyDescent="0.3">
      <c r="A1992" t="str">
        <f>IF(D1992="","",VLOOKUP(D1992,'Source CC List'!B:C,2,FALSE))</f>
        <v/>
      </c>
      <c r="B1992" t="str">
        <f t="shared" si="62"/>
        <v/>
      </c>
      <c r="I1992" t="str">
        <f>IF(D1992="","",VLOOKUP(D1992,'Source CC List'!B:C,2,FALSE))</f>
        <v/>
      </c>
      <c r="J1992" t="str">
        <f t="shared" si="63"/>
        <v/>
      </c>
    </row>
    <row r="1993" spans="1:10" x14ac:dyDescent="0.3">
      <c r="A1993" t="str">
        <f>IF(D1993="","",VLOOKUP(D1993,'Source CC List'!B:C,2,FALSE))</f>
        <v/>
      </c>
      <c r="B1993" t="str">
        <f t="shared" si="62"/>
        <v/>
      </c>
      <c r="I1993" t="str">
        <f>IF(D1993="","",VLOOKUP(D1993,'Source CC List'!B:C,2,FALSE))</f>
        <v/>
      </c>
      <c r="J1993" t="str">
        <f t="shared" si="63"/>
        <v/>
      </c>
    </row>
    <row r="1994" spans="1:10" x14ac:dyDescent="0.3">
      <c r="A1994" t="str">
        <f>IF(D1994="","",VLOOKUP(D1994,'Source CC List'!B:C,2,FALSE))</f>
        <v/>
      </c>
      <c r="B1994" t="str">
        <f t="shared" si="62"/>
        <v/>
      </c>
      <c r="I1994" t="str">
        <f>IF(D1994="","",VLOOKUP(D1994,'Source CC List'!B:C,2,FALSE))</f>
        <v/>
      </c>
      <c r="J1994" t="str">
        <f t="shared" si="63"/>
        <v/>
      </c>
    </row>
    <row r="1995" spans="1:10" x14ac:dyDescent="0.3">
      <c r="A1995" t="str">
        <f>IF(D1995="","",VLOOKUP(D1995,'Source CC List'!B:C,2,FALSE))</f>
        <v/>
      </c>
      <c r="B1995" t="str">
        <f t="shared" si="62"/>
        <v/>
      </c>
      <c r="I1995" t="str">
        <f>IF(D1995="","",VLOOKUP(D1995,'Source CC List'!B:C,2,FALSE))</f>
        <v/>
      </c>
      <c r="J1995" t="str">
        <f t="shared" si="63"/>
        <v/>
      </c>
    </row>
    <row r="1996" spans="1:10" x14ac:dyDescent="0.3">
      <c r="A1996" t="str">
        <f>IF(D1996="","",VLOOKUP(D1996,'Source CC List'!B:C,2,FALSE))</f>
        <v/>
      </c>
      <c r="B1996" t="str">
        <f t="shared" si="62"/>
        <v/>
      </c>
      <c r="I1996" t="str">
        <f>IF(D1996="","",VLOOKUP(D1996,'Source CC List'!B:C,2,FALSE))</f>
        <v/>
      </c>
      <c r="J1996" t="str">
        <f t="shared" si="63"/>
        <v/>
      </c>
    </row>
    <row r="1997" spans="1:10" x14ac:dyDescent="0.3">
      <c r="A1997" t="str">
        <f>IF(D1997="","",VLOOKUP(D1997,'Source CC List'!B:C,2,FALSE))</f>
        <v/>
      </c>
      <c r="B1997" t="str">
        <f t="shared" si="62"/>
        <v/>
      </c>
      <c r="I1997" t="str">
        <f>IF(D1997="","",VLOOKUP(D1997,'Source CC List'!B:C,2,FALSE))</f>
        <v/>
      </c>
      <c r="J1997" t="str">
        <f t="shared" si="63"/>
        <v/>
      </c>
    </row>
    <row r="1998" spans="1:10" x14ac:dyDescent="0.3">
      <c r="A1998" t="str">
        <f>IF(D1998="","",VLOOKUP(D1998,'Source CC List'!B:C,2,FALSE))</f>
        <v/>
      </c>
      <c r="B1998" t="str">
        <f t="shared" si="62"/>
        <v/>
      </c>
      <c r="I1998" t="str">
        <f>IF(D1998="","",VLOOKUP(D1998,'Source CC List'!B:C,2,FALSE))</f>
        <v/>
      </c>
      <c r="J1998" t="str">
        <f t="shared" si="63"/>
        <v/>
      </c>
    </row>
    <row r="1999" spans="1:10" x14ac:dyDescent="0.3">
      <c r="A1999" t="str">
        <f>IF(D1999="","",VLOOKUP(D1999,'Source CC List'!B:C,2,FALSE))</f>
        <v/>
      </c>
      <c r="B1999" t="str">
        <f t="shared" si="62"/>
        <v/>
      </c>
      <c r="I1999" t="str">
        <f>IF(D1999="","",VLOOKUP(D1999,'Source CC List'!B:C,2,FALSE))</f>
        <v/>
      </c>
      <c r="J1999" t="str">
        <f t="shared" si="63"/>
        <v/>
      </c>
    </row>
    <row r="2000" spans="1:10" x14ac:dyDescent="0.3">
      <c r="A2000" t="str">
        <f>IF(D2000="","",VLOOKUP(D2000,'Source CC List'!B:C,2,FALSE))</f>
        <v/>
      </c>
      <c r="B2000" t="str">
        <f t="shared" si="62"/>
        <v/>
      </c>
      <c r="I2000" t="str">
        <f>IF(D2000="","",VLOOKUP(D2000,'Source CC List'!B:C,2,FALSE))</f>
        <v/>
      </c>
      <c r="J2000" t="str">
        <f t="shared" si="63"/>
        <v/>
      </c>
    </row>
    <row r="2001" spans="1:10" x14ac:dyDescent="0.3">
      <c r="A2001" t="str">
        <f>IF(D2001="","",VLOOKUP(D2001,'Source CC List'!B:C,2,FALSE))</f>
        <v/>
      </c>
      <c r="B2001" t="str">
        <f t="shared" si="62"/>
        <v/>
      </c>
      <c r="I2001" t="str">
        <f>IF(D2001="","",VLOOKUP(D2001,'Source CC List'!B:C,2,FALSE))</f>
        <v/>
      </c>
      <c r="J2001" t="str">
        <f t="shared" si="63"/>
        <v/>
      </c>
    </row>
    <row r="2002" spans="1:10" x14ac:dyDescent="0.3">
      <c r="A2002" t="str">
        <f>IF(D2002="","",VLOOKUP(D2002,'Source CC List'!B:C,2,FALSE))</f>
        <v/>
      </c>
      <c r="B2002" t="str">
        <f t="shared" si="62"/>
        <v/>
      </c>
      <c r="I2002" t="str">
        <f>IF(D2002="","",VLOOKUP(D2002,'Source CC List'!B:C,2,FALSE))</f>
        <v/>
      </c>
      <c r="J2002" t="str">
        <f t="shared" si="63"/>
        <v/>
      </c>
    </row>
    <row r="2003" spans="1:10" x14ac:dyDescent="0.3">
      <c r="A2003" t="str">
        <f>IF(D2003="","",VLOOKUP(D2003,'Source CC List'!B:C,2,FALSE))</f>
        <v/>
      </c>
      <c r="B2003" t="str">
        <f t="shared" si="62"/>
        <v/>
      </c>
      <c r="I2003" t="str">
        <f>IF(D2003="","",VLOOKUP(D2003,'Source CC List'!B:C,2,FALSE))</f>
        <v/>
      </c>
      <c r="J2003" t="str">
        <f t="shared" si="63"/>
        <v/>
      </c>
    </row>
    <row r="2004" spans="1:10" x14ac:dyDescent="0.3">
      <c r="A2004" t="str">
        <f>IF(D2004="","",VLOOKUP(D2004,'Source CC List'!B:C,2,FALSE))</f>
        <v/>
      </c>
      <c r="B2004" t="str">
        <f t="shared" si="62"/>
        <v/>
      </c>
      <c r="I2004" t="str">
        <f>IF(D2004="","",VLOOKUP(D2004,'Source CC List'!B:C,2,FALSE))</f>
        <v/>
      </c>
      <c r="J2004" t="str">
        <f t="shared" si="63"/>
        <v/>
      </c>
    </row>
    <row r="2005" spans="1:10" x14ac:dyDescent="0.3">
      <c r="A2005" t="str">
        <f>IF(D2005="","",VLOOKUP(D2005,'Source CC List'!B:C,2,FALSE))</f>
        <v/>
      </c>
      <c r="B2005" t="str">
        <f t="shared" si="62"/>
        <v/>
      </c>
      <c r="I2005" t="str">
        <f>IF(D2005="","",VLOOKUP(D2005,'Source CC List'!B:C,2,FALSE))</f>
        <v/>
      </c>
      <c r="J2005" t="str">
        <f t="shared" si="63"/>
        <v/>
      </c>
    </row>
    <row r="2006" spans="1:10" x14ac:dyDescent="0.3">
      <c r="A2006" t="str">
        <f>IF(D2006="","",VLOOKUP(D2006,'Source CC List'!B:C,2,FALSE))</f>
        <v/>
      </c>
      <c r="B2006" t="str">
        <f t="shared" si="62"/>
        <v/>
      </c>
      <c r="I2006" t="str">
        <f>IF(D2006="","",VLOOKUP(D2006,'Source CC List'!B:C,2,FALSE))</f>
        <v/>
      </c>
      <c r="J2006" t="str">
        <f t="shared" si="63"/>
        <v/>
      </c>
    </row>
    <row r="2007" spans="1:10" x14ac:dyDescent="0.3">
      <c r="A2007" t="str">
        <f>IF(D2007="","",VLOOKUP(D2007,'Source CC List'!B:C,2,FALSE))</f>
        <v/>
      </c>
      <c r="B2007" t="str">
        <f t="shared" si="62"/>
        <v/>
      </c>
      <c r="I2007" t="str">
        <f>IF(D2007="","",VLOOKUP(D2007,'Source CC List'!B:C,2,FALSE))</f>
        <v/>
      </c>
      <c r="J2007" t="str">
        <f t="shared" si="63"/>
        <v/>
      </c>
    </row>
    <row r="2008" spans="1:10" x14ac:dyDescent="0.3">
      <c r="A2008" t="str">
        <f>IF(D2008="","",VLOOKUP(D2008,'Source CC List'!B:C,2,FALSE))</f>
        <v/>
      </c>
      <c r="B2008" t="str">
        <f t="shared" si="62"/>
        <v/>
      </c>
      <c r="I2008" t="str">
        <f>IF(D2008="","",VLOOKUP(D2008,'Source CC List'!B:C,2,FALSE))</f>
        <v/>
      </c>
      <c r="J2008" t="str">
        <f t="shared" si="63"/>
        <v/>
      </c>
    </row>
    <row r="2009" spans="1:10" x14ac:dyDescent="0.3">
      <c r="A2009" t="str">
        <f>IF(D2009="","",VLOOKUP(D2009,'Source CC List'!B:C,2,FALSE))</f>
        <v/>
      </c>
      <c r="B2009" t="str">
        <f t="shared" si="62"/>
        <v/>
      </c>
      <c r="I2009" t="str">
        <f>IF(D2009="","",VLOOKUP(D2009,'Source CC List'!B:C,2,FALSE))</f>
        <v/>
      </c>
      <c r="J2009" t="str">
        <f t="shared" si="63"/>
        <v/>
      </c>
    </row>
    <row r="2010" spans="1:10" x14ac:dyDescent="0.3">
      <c r="A2010" t="str">
        <f>IF(D2010="","",VLOOKUP(D2010,'Source CC List'!B:C,2,FALSE))</f>
        <v/>
      </c>
      <c r="B2010" t="str">
        <f t="shared" si="62"/>
        <v/>
      </c>
      <c r="I2010" t="str">
        <f>IF(D2010="","",VLOOKUP(D2010,'Source CC List'!B:C,2,FALSE))</f>
        <v/>
      </c>
      <c r="J2010" t="str">
        <f t="shared" si="63"/>
        <v/>
      </c>
    </row>
    <row r="2011" spans="1:10" x14ac:dyDescent="0.3">
      <c r="A2011" t="str">
        <f>IF(D2011="","",VLOOKUP(D2011,'Source CC List'!B:C,2,FALSE))</f>
        <v/>
      </c>
      <c r="B2011" t="str">
        <f t="shared" si="62"/>
        <v/>
      </c>
      <c r="I2011" t="str">
        <f>IF(D2011="","",VLOOKUP(D2011,'Source CC List'!B:C,2,FALSE))</f>
        <v/>
      </c>
      <c r="J2011" t="str">
        <f t="shared" si="63"/>
        <v/>
      </c>
    </row>
    <row r="2012" spans="1:10" x14ac:dyDescent="0.3">
      <c r="A2012" t="str">
        <f>IF(D2012="","",VLOOKUP(D2012,'Source CC List'!B:C,2,FALSE))</f>
        <v/>
      </c>
      <c r="B2012" t="str">
        <f t="shared" si="62"/>
        <v/>
      </c>
      <c r="I2012" t="str">
        <f>IF(D2012="","",VLOOKUP(D2012,'Source CC List'!B:C,2,FALSE))</f>
        <v/>
      </c>
      <c r="J2012" t="str">
        <f t="shared" si="63"/>
        <v/>
      </c>
    </row>
    <row r="2013" spans="1:10" x14ac:dyDescent="0.3">
      <c r="A2013" t="str">
        <f>IF(D2013="","",VLOOKUP(D2013,'Source CC List'!B:C,2,FALSE))</f>
        <v/>
      </c>
      <c r="B2013" t="str">
        <f t="shared" si="62"/>
        <v/>
      </c>
      <c r="I2013" t="str">
        <f>IF(D2013="","",VLOOKUP(D2013,'Source CC List'!B:C,2,FALSE))</f>
        <v/>
      </c>
      <c r="J2013" t="str">
        <f t="shared" si="63"/>
        <v/>
      </c>
    </row>
    <row r="2014" spans="1:10" x14ac:dyDescent="0.3">
      <c r="A2014" t="str">
        <f>IF(D2014="","",VLOOKUP(D2014,'Source CC List'!B:C,2,FALSE))</f>
        <v/>
      </c>
      <c r="B2014" t="str">
        <f t="shared" si="62"/>
        <v/>
      </c>
      <c r="I2014" t="str">
        <f>IF(D2014="","",VLOOKUP(D2014,'Source CC List'!B:C,2,FALSE))</f>
        <v/>
      </c>
      <c r="J2014" t="str">
        <f t="shared" si="63"/>
        <v/>
      </c>
    </row>
    <row r="2015" spans="1:10" x14ac:dyDescent="0.3">
      <c r="A2015" t="str">
        <f>IF(D2015="","",VLOOKUP(D2015,'Source CC List'!B:C,2,FALSE))</f>
        <v/>
      </c>
      <c r="B2015" t="str">
        <f t="shared" si="62"/>
        <v/>
      </c>
      <c r="I2015" t="str">
        <f>IF(D2015="","",VLOOKUP(D2015,'Source CC List'!B:C,2,FALSE))</f>
        <v/>
      </c>
      <c r="J2015" t="str">
        <f t="shared" si="63"/>
        <v/>
      </c>
    </row>
    <row r="2016" spans="1:10" x14ac:dyDescent="0.3">
      <c r="A2016" t="str">
        <f>IF(D2016="","",VLOOKUP(D2016,'Source CC List'!B:C,2,FALSE))</f>
        <v/>
      </c>
      <c r="B2016" t="str">
        <f t="shared" si="62"/>
        <v/>
      </c>
      <c r="I2016" t="str">
        <f>IF(D2016="","",VLOOKUP(D2016,'Source CC List'!B:C,2,FALSE))</f>
        <v/>
      </c>
      <c r="J2016" t="str">
        <f t="shared" si="63"/>
        <v/>
      </c>
    </row>
    <row r="2017" spans="1:10" x14ac:dyDescent="0.3">
      <c r="A2017" t="str">
        <f>IF(D2017="","",VLOOKUP(D2017,'Source CC List'!B:C,2,FALSE))</f>
        <v/>
      </c>
      <c r="B2017" t="str">
        <f t="shared" si="62"/>
        <v/>
      </c>
      <c r="I2017" t="str">
        <f>IF(D2017="","",VLOOKUP(D2017,'Source CC List'!B:C,2,FALSE))</f>
        <v/>
      </c>
      <c r="J2017" t="str">
        <f t="shared" si="63"/>
        <v/>
      </c>
    </row>
    <row r="2018" spans="1:10" x14ac:dyDescent="0.3">
      <c r="A2018" t="str">
        <f>IF(D2018="","",VLOOKUP(D2018,'Source CC List'!B:C,2,FALSE))</f>
        <v/>
      </c>
      <c r="B2018" t="str">
        <f t="shared" si="62"/>
        <v/>
      </c>
      <c r="I2018" t="str">
        <f>IF(D2018="","",VLOOKUP(D2018,'Source CC List'!B:C,2,FALSE))</f>
        <v/>
      </c>
      <c r="J2018" t="str">
        <f t="shared" si="63"/>
        <v/>
      </c>
    </row>
    <row r="2019" spans="1:10" x14ac:dyDescent="0.3">
      <c r="A2019" t="str">
        <f>IF(D2019="","",VLOOKUP(D2019,'Source CC List'!B:C,2,FALSE))</f>
        <v/>
      </c>
      <c r="B2019" t="str">
        <f t="shared" si="62"/>
        <v/>
      </c>
      <c r="I2019" t="str">
        <f>IF(D2019="","",VLOOKUP(D2019,'Source CC List'!B:C,2,FALSE))</f>
        <v/>
      </c>
      <c r="J2019" t="str">
        <f t="shared" si="63"/>
        <v/>
      </c>
    </row>
    <row r="2020" spans="1:10" x14ac:dyDescent="0.3">
      <c r="A2020" t="str">
        <f>IF(D2020="","",VLOOKUP(D2020,'Source CC List'!B:C,2,FALSE))</f>
        <v/>
      </c>
      <c r="B2020" t="str">
        <f t="shared" si="62"/>
        <v/>
      </c>
      <c r="I2020" t="str">
        <f>IF(D2020="","",VLOOKUP(D2020,'Source CC List'!B:C,2,FALSE))</f>
        <v/>
      </c>
      <c r="J2020" t="str">
        <f t="shared" si="63"/>
        <v/>
      </c>
    </row>
    <row r="2021" spans="1:10" x14ac:dyDescent="0.3">
      <c r="A2021" t="str">
        <f>IF(D2021="","",VLOOKUP(D2021,'Source CC List'!B:C,2,FALSE))</f>
        <v/>
      </c>
      <c r="B2021" t="str">
        <f t="shared" si="62"/>
        <v/>
      </c>
      <c r="I2021" t="str">
        <f>IF(D2021="","",VLOOKUP(D2021,'Source CC List'!B:C,2,FALSE))</f>
        <v/>
      </c>
      <c r="J2021" t="str">
        <f t="shared" si="63"/>
        <v/>
      </c>
    </row>
    <row r="2022" spans="1:10" x14ac:dyDescent="0.3">
      <c r="A2022" t="str">
        <f>IF(D2022="","",VLOOKUP(D2022,'Source CC List'!B:C,2,FALSE))</f>
        <v/>
      </c>
      <c r="B2022" t="str">
        <f t="shared" si="62"/>
        <v/>
      </c>
      <c r="I2022" t="str">
        <f>IF(D2022="","",VLOOKUP(D2022,'Source CC List'!B:C,2,FALSE))</f>
        <v/>
      </c>
      <c r="J2022" t="str">
        <f t="shared" si="63"/>
        <v/>
      </c>
    </row>
    <row r="2023" spans="1:10" x14ac:dyDescent="0.3">
      <c r="A2023" t="str">
        <f>IF(D2023="","",VLOOKUP(D2023,'Source CC List'!B:C,2,FALSE))</f>
        <v/>
      </c>
      <c r="B2023" t="str">
        <f t="shared" si="62"/>
        <v/>
      </c>
      <c r="I2023" t="str">
        <f>IF(D2023="","",VLOOKUP(D2023,'Source CC List'!B:C,2,FALSE))</f>
        <v/>
      </c>
      <c r="J2023" t="str">
        <f t="shared" si="63"/>
        <v/>
      </c>
    </row>
    <row r="2024" spans="1:10" x14ac:dyDescent="0.3">
      <c r="A2024" t="str">
        <f>IF(D2024="","",VLOOKUP(D2024,'Source CC List'!B:C,2,FALSE))</f>
        <v/>
      </c>
      <c r="B2024" t="str">
        <f t="shared" si="62"/>
        <v/>
      </c>
      <c r="I2024" t="str">
        <f>IF(D2024="","",VLOOKUP(D2024,'Source CC List'!B:C,2,FALSE))</f>
        <v/>
      </c>
      <c r="J2024" t="str">
        <f t="shared" si="63"/>
        <v/>
      </c>
    </row>
    <row r="2025" spans="1:10" x14ac:dyDescent="0.3">
      <c r="A2025" t="str">
        <f>IF(D2025="","",VLOOKUP(D2025,'Source CC List'!B:C,2,FALSE))</f>
        <v/>
      </c>
      <c r="B2025" t="str">
        <f t="shared" si="62"/>
        <v/>
      </c>
      <c r="I2025" t="str">
        <f>IF(D2025="","",VLOOKUP(D2025,'Source CC List'!B:C,2,FALSE))</f>
        <v/>
      </c>
      <c r="J2025" t="str">
        <f t="shared" si="63"/>
        <v/>
      </c>
    </row>
    <row r="2026" spans="1:10" x14ac:dyDescent="0.3">
      <c r="A2026" t="str">
        <f>IF(D2026="","",VLOOKUP(D2026,'Source CC List'!B:C,2,FALSE))</f>
        <v/>
      </c>
      <c r="B2026" t="str">
        <f t="shared" si="62"/>
        <v/>
      </c>
      <c r="I2026" t="str">
        <f>IF(D2026="","",VLOOKUP(D2026,'Source CC List'!B:C,2,FALSE))</f>
        <v/>
      </c>
      <c r="J2026" t="str">
        <f t="shared" si="63"/>
        <v/>
      </c>
    </row>
    <row r="2027" spans="1:10" x14ac:dyDescent="0.3">
      <c r="A2027" t="str">
        <f>IF(D2027="","",VLOOKUP(D2027,'Source CC List'!B:C,2,FALSE))</f>
        <v/>
      </c>
      <c r="B2027" t="str">
        <f t="shared" si="62"/>
        <v/>
      </c>
      <c r="I2027" t="str">
        <f>IF(D2027="","",VLOOKUP(D2027,'Source CC List'!B:C,2,FALSE))</f>
        <v/>
      </c>
      <c r="J2027" t="str">
        <f t="shared" si="63"/>
        <v/>
      </c>
    </row>
    <row r="2028" spans="1:10" x14ac:dyDescent="0.3">
      <c r="A2028" t="str">
        <f>IF(D2028="","",VLOOKUP(D2028,'Source CC List'!B:C,2,FALSE))</f>
        <v/>
      </c>
      <c r="B2028" t="str">
        <f t="shared" si="62"/>
        <v/>
      </c>
      <c r="I2028" t="str">
        <f>IF(D2028="","",VLOOKUP(D2028,'Source CC List'!B:C,2,FALSE))</f>
        <v/>
      </c>
      <c r="J2028" t="str">
        <f t="shared" si="63"/>
        <v/>
      </c>
    </row>
    <row r="2029" spans="1:10" x14ac:dyDescent="0.3">
      <c r="A2029" t="str">
        <f>IF(D2029="","",VLOOKUP(D2029,'Source CC List'!B:C,2,FALSE))</f>
        <v/>
      </c>
      <c r="B2029" t="str">
        <f t="shared" si="62"/>
        <v/>
      </c>
      <c r="I2029" t="str">
        <f>IF(D2029="","",VLOOKUP(D2029,'Source CC List'!B:C,2,FALSE))</f>
        <v/>
      </c>
      <c r="J2029" t="str">
        <f t="shared" si="63"/>
        <v/>
      </c>
    </row>
    <row r="2030" spans="1:10" x14ac:dyDescent="0.3">
      <c r="A2030" t="str">
        <f>IF(D2030="","",VLOOKUP(D2030,'Source CC List'!B:C,2,FALSE))</f>
        <v/>
      </c>
      <c r="B2030" t="str">
        <f t="shared" si="62"/>
        <v/>
      </c>
      <c r="I2030" t="str">
        <f>IF(D2030="","",VLOOKUP(D2030,'Source CC List'!B:C,2,FALSE))</f>
        <v/>
      </c>
      <c r="J2030" t="str">
        <f t="shared" si="63"/>
        <v/>
      </c>
    </row>
    <row r="2031" spans="1:10" x14ac:dyDescent="0.3">
      <c r="A2031" t="str">
        <f>IF(D2031="","",VLOOKUP(D2031,'Source CC List'!B:C,2,FALSE))</f>
        <v/>
      </c>
      <c r="B2031" t="str">
        <f t="shared" si="62"/>
        <v/>
      </c>
      <c r="I2031" t="str">
        <f>IF(D2031="","",VLOOKUP(D2031,'Source CC List'!B:C,2,FALSE))</f>
        <v/>
      </c>
      <c r="J2031" t="str">
        <f t="shared" si="63"/>
        <v/>
      </c>
    </row>
    <row r="2032" spans="1:10" x14ac:dyDescent="0.3">
      <c r="A2032" t="str">
        <f>IF(D2032="","",VLOOKUP(D2032,'Source CC List'!B:C,2,FALSE))</f>
        <v/>
      </c>
      <c r="B2032" t="str">
        <f t="shared" si="62"/>
        <v/>
      </c>
      <c r="I2032" t="str">
        <f>IF(D2032="","",VLOOKUP(D2032,'Source CC List'!B:C,2,FALSE))</f>
        <v/>
      </c>
      <c r="J2032" t="str">
        <f t="shared" si="63"/>
        <v/>
      </c>
    </row>
    <row r="2033" spans="1:10" x14ac:dyDescent="0.3">
      <c r="A2033" t="str">
        <f>IF(D2033="","",VLOOKUP(D2033,'Source CC List'!B:C,2,FALSE))</f>
        <v/>
      </c>
      <c r="B2033" t="str">
        <f t="shared" si="62"/>
        <v/>
      </c>
      <c r="I2033" t="str">
        <f>IF(D2033="","",VLOOKUP(D2033,'Source CC List'!B:C,2,FALSE))</f>
        <v/>
      </c>
      <c r="J2033" t="str">
        <f t="shared" si="63"/>
        <v/>
      </c>
    </row>
    <row r="2034" spans="1:10" x14ac:dyDescent="0.3">
      <c r="A2034" t="str">
        <f>IF(D2034="","",VLOOKUP(D2034,'Source CC List'!B:C,2,FALSE))</f>
        <v/>
      </c>
      <c r="B2034" t="str">
        <f t="shared" si="62"/>
        <v/>
      </c>
      <c r="I2034" t="str">
        <f>IF(D2034="","",VLOOKUP(D2034,'Source CC List'!B:C,2,FALSE))</f>
        <v/>
      </c>
      <c r="J2034" t="str">
        <f t="shared" si="63"/>
        <v/>
      </c>
    </row>
    <row r="2035" spans="1:10" x14ac:dyDescent="0.3">
      <c r="A2035" t="str">
        <f>IF(D2035="","",VLOOKUP(D2035,'Source CC List'!B:C,2,FALSE))</f>
        <v/>
      </c>
      <c r="B2035" t="str">
        <f t="shared" si="62"/>
        <v/>
      </c>
      <c r="I2035" t="str">
        <f>IF(D2035="","",VLOOKUP(D2035,'Source CC List'!B:C,2,FALSE))</f>
        <v/>
      </c>
      <c r="J2035" t="str">
        <f t="shared" si="63"/>
        <v/>
      </c>
    </row>
    <row r="2036" spans="1:10" x14ac:dyDescent="0.3">
      <c r="A2036" t="str">
        <f>IF(D2036="","",VLOOKUP(D2036,'Source CC List'!B:C,2,FALSE))</f>
        <v/>
      </c>
      <c r="B2036" t="str">
        <f t="shared" si="62"/>
        <v/>
      </c>
      <c r="I2036" t="str">
        <f>IF(D2036="","",VLOOKUP(D2036,'Source CC List'!B:C,2,FALSE))</f>
        <v/>
      </c>
      <c r="J2036" t="str">
        <f t="shared" si="63"/>
        <v/>
      </c>
    </row>
    <row r="2037" spans="1:10" x14ac:dyDescent="0.3">
      <c r="A2037" t="str">
        <f>IF(D2037="","",VLOOKUP(D2037,'Source CC List'!B:C,2,FALSE))</f>
        <v/>
      </c>
      <c r="B2037" t="str">
        <f t="shared" si="62"/>
        <v/>
      </c>
      <c r="I2037" t="str">
        <f>IF(D2037="","",VLOOKUP(D2037,'Source CC List'!B:C,2,FALSE))</f>
        <v/>
      </c>
      <c r="J2037" t="str">
        <f t="shared" si="63"/>
        <v/>
      </c>
    </row>
    <row r="2038" spans="1:10" x14ac:dyDescent="0.3">
      <c r="A2038" t="str">
        <f>IF(D2038="","",VLOOKUP(D2038,'Source CC List'!B:C,2,FALSE))</f>
        <v/>
      </c>
      <c r="B2038" t="str">
        <f t="shared" si="62"/>
        <v/>
      </c>
      <c r="I2038" t="str">
        <f>IF(D2038="","",VLOOKUP(D2038,'Source CC List'!B:C,2,FALSE))</f>
        <v/>
      </c>
      <c r="J2038" t="str">
        <f t="shared" si="63"/>
        <v/>
      </c>
    </row>
    <row r="2039" spans="1:10" x14ac:dyDescent="0.3">
      <c r="A2039" t="str">
        <f>IF(D2039="","",VLOOKUP(D2039,'Source CC List'!B:C,2,FALSE))</f>
        <v/>
      </c>
      <c r="B2039" t="str">
        <f t="shared" si="62"/>
        <v/>
      </c>
      <c r="I2039" t="str">
        <f>IF(D2039="","",VLOOKUP(D2039,'Source CC List'!B:C,2,FALSE))</f>
        <v/>
      </c>
      <c r="J2039" t="str">
        <f t="shared" si="63"/>
        <v/>
      </c>
    </row>
    <row r="2040" spans="1:10" x14ac:dyDescent="0.3">
      <c r="A2040" t="str">
        <f>IF(D2040="","",VLOOKUP(D2040,'Source CC List'!B:C,2,FALSE))</f>
        <v/>
      </c>
      <c r="B2040" t="str">
        <f t="shared" si="62"/>
        <v/>
      </c>
      <c r="I2040" t="str">
        <f>IF(D2040="","",VLOOKUP(D2040,'Source CC List'!B:C,2,FALSE))</f>
        <v/>
      </c>
      <c r="J2040" t="str">
        <f t="shared" si="63"/>
        <v/>
      </c>
    </row>
    <row r="2041" spans="1:10" x14ac:dyDescent="0.3">
      <c r="A2041" t="str">
        <f>IF(D2041="","",VLOOKUP(D2041,'Source CC List'!B:C,2,FALSE))</f>
        <v/>
      </c>
      <c r="B2041" t="str">
        <f t="shared" si="62"/>
        <v/>
      </c>
      <c r="I2041" t="str">
        <f>IF(D2041="","",VLOOKUP(D2041,'Source CC List'!B:C,2,FALSE))</f>
        <v/>
      </c>
      <c r="J2041" t="str">
        <f t="shared" si="63"/>
        <v/>
      </c>
    </row>
    <row r="2042" spans="1:10" x14ac:dyDescent="0.3">
      <c r="A2042" t="str">
        <f>IF(D2042="","",VLOOKUP(D2042,'Source CC List'!B:C,2,FALSE))</f>
        <v/>
      </c>
      <c r="B2042" t="str">
        <f t="shared" si="62"/>
        <v/>
      </c>
      <c r="I2042" t="str">
        <f>IF(D2042="","",VLOOKUP(D2042,'Source CC List'!B:C,2,FALSE))</f>
        <v/>
      </c>
      <c r="J2042" t="str">
        <f t="shared" si="63"/>
        <v/>
      </c>
    </row>
    <row r="2043" spans="1:10" x14ac:dyDescent="0.3">
      <c r="A2043" t="str">
        <f>IF(D2043="","",VLOOKUP(D2043,'Source CC List'!B:C,2,FALSE))</f>
        <v/>
      </c>
      <c r="B2043" t="str">
        <f t="shared" si="62"/>
        <v/>
      </c>
      <c r="I2043" t="str">
        <f>IF(D2043="","",VLOOKUP(D2043,'Source CC List'!B:C,2,FALSE))</f>
        <v/>
      </c>
      <c r="J2043" t="str">
        <f t="shared" si="63"/>
        <v/>
      </c>
    </row>
    <row r="2044" spans="1:10" x14ac:dyDescent="0.3">
      <c r="A2044" t="str">
        <f>IF(D2044="","",VLOOKUP(D2044,'Source CC List'!B:C,2,FALSE))</f>
        <v/>
      </c>
      <c r="B2044" t="str">
        <f t="shared" si="62"/>
        <v/>
      </c>
      <c r="I2044" t="str">
        <f>IF(D2044="","",VLOOKUP(D2044,'Source CC List'!B:C,2,FALSE))</f>
        <v/>
      </c>
      <c r="J2044" t="str">
        <f t="shared" si="63"/>
        <v/>
      </c>
    </row>
    <row r="2045" spans="1:10" x14ac:dyDescent="0.3">
      <c r="A2045" t="str">
        <f>IF(D2045="","",VLOOKUP(D2045,'Source CC List'!B:C,2,FALSE))</f>
        <v/>
      </c>
      <c r="B2045" t="str">
        <f t="shared" si="62"/>
        <v/>
      </c>
      <c r="I2045" t="str">
        <f>IF(D2045="","",VLOOKUP(D2045,'Source CC List'!B:C,2,FALSE))</f>
        <v/>
      </c>
      <c r="J2045" t="str">
        <f t="shared" si="63"/>
        <v/>
      </c>
    </row>
    <row r="2046" spans="1:10" x14ac:dyDescent="0.3">
      <c r="A2046" t="str">
        <f>IF(D2046="","",VLOOKUP(D2046,'Source CC List'!B:C,2,FALSE))</f>
        <v/>
      </c>
      <c r="B2046" t="str">
        <f t="shared" si="62"/>
        <v/>
      </c>
      <c r="I2046" t="str">
        <f>IF(D2046="","",VLOOKUP(D2046,'Source CC List'!B:C,2,FALSE))</f>
        <v/>
      </c>
      <c r="J2046" t="str">
        <f t="shared" si="63"/>
        <v/>
      </c>
    </row>
    <row r="2047" spans="1:10" x14ac:dyDescent="0.3">
      <c r="A2047" t="str">
        <f>IF(D2047="","",VLOOKUP(D2047,'Source CC List'!B:C,2,FALSE))</f>
        <v/>
      </c>
      <c r="B2047" t="str">
        <f t="shared" si="62"/>
        <v/>
      </c>
      <c r="I2047" t="str">
        <f>IF(D2047="","",VLOOKUP(D2047,'Source CC List'!B:C,2,FALSE))</f>
        <v/>
      </c>
      <c r="J2047" t="str">
        <f t="shared" si="63"/>
        <v/>
      </c>
    </row>
    <row r="2048" spans="1:10" x14ac:dyDescent="0.3">
      <c r="A2048" t="str">
        <f>IF(D2048="","",VLOOKUP(D2048,'Source CC List'!B:C,2,FALSE))</f>
        <v/>
      </c>
      <c r="B2048" t="str">
        <f t="shared" si="62"/>
        <v/>
      </c>
      <c r="I2048" t="str">
        <f>IF(D2048="","",VLOOKUP(D2048,'Source CC List'!B:C,2,FALSE))</f>
        <v/>
      </c>
      <c r="J2048" t="str">
        <f t="shared" si="63"/>
        <v/>
      </c>
    </row>
    <row r="2049" spans="1:10" x14ac:dyDescent="0.3">
      <c r="A2049" t="str">
        <f>IF(D2049="","",VLOOKUP(D2049,'Source CC List'!B:C,2,FALSE))</f>
        <v/>
      </c>
      <c r="B2049" t="str">
        <f t="shared" si="62"/>
        <v/>
      </c>
      <c r="I2049" t="str">
        <f>IF(D2049="","",VLOOKUP(D2049,'Source CC List'!B:C,2,FALSE))</f>
        <v/>
      </c>
      <c r="J2049" t="str">
        <f t="shared" si="63"/>
        <v/>
      </c>
    </row>
    <row r="2050" spans="1:10" x14ac:dyDescent="0.3">
      <c r="A2050" t="str">
        <f>IF(D2050="","",VLOOKUP(D2050,'Source CC List'!B:C,2,FALSE))</f>
        <v/>
      </c>
      <c r="B2050" t="str">
        <f t="shared" si="62"/>
        <v/>
      </c>
      <c r="I2050" t="str">
        <f>IF(D2050="","",VLOOKUP(D2050,'Source CC List'!B:C,2,FALSE))</f>
        <v/>
      </c>
      <c r="J2050" t="str">
        <f t="shared" si="63"/>
        <v/>
      </c>
    </row>
    <row r="2051" spans="1:10" x14ac:dyDescent="0.3">
      <c r="A2051" t="str">
        <f>IF(D2051="","",VLOOKUP(D2051,'Source CC List'!B:C,2,FALSE))</f>
        <v/>
      </c>
      <c r="B2051" t="str">
        <f t="shared" ref="B2051:B2114" si="64">IF(E2051="","",CONCATENATE(I2051,TEXT(E2051,"0000")))</f>
        <v/>
      </c>
      <c r="I2051" t="str">
        <f>IF(D2051="","",VLOOKUP(D2051,'Source CC List'!B:C,2,FALSE))</f>
        <v/>
      </c>
      <c r="J2051" t="str">
        <f t="shared" ref="J2051:J2114" si="65">IF(D2051="","",CONCATENATE(I2051,TEXT(E2051,"0000")))</f>
        <v/>
      </c>
    </row>
    <row r="2052" spans="1:10" x14ac:dyDescent="0.3">
      <c r="A2052" t="str">
        <f>IF(D2052="","",VLOOKUP(D2052,'Source CC List'!B:C,2,FALSE))</f>
        <v/>
      </c>
      <c r="B2052" t="str">
        <f t="shared" si="64"/>
        <v/>
      </c>
      <c r="I2052" t="str">
        <f>IF(D2052="","",VLOOKUP(D2052,'Source CC List'!B:C,2,FALSE))</f>
        <v/>
      </c>
      <c r="J2052" t="str">
        <f t="shared" si="65"/>
        <v/>
      </c>
    </row>
    <row r="2053" spans="1:10" x14ac:dyDescent="0.3">
      <c r="A2053" t="str">
        <f>IF(D2053="","",VLOOKUP(D2053,'Source CC List'!B:C,2,FALSE))</f>
        <v/>
      </c>
      <c r="B2053" t="str">
        <f t="shared" si="64"/>
        <v/>
      </c>
      <c r="I2053" t="str">
        <f>IF(D2053="","",VLOOKUP(D2053,'Source CC List'!B:C,2,FALSE))</f>
        <v/>
      </c>
      <c r="J2053" t="str">
        <f t="shared" si="65"/>
        <v/>
      </c>
    </row>
    <row r="2054" spans="1:10" x14ac:dyDescent="0.3">
      <c r="A2054" t="str">
        <f>IF(D2054="","",VLOOKUP(D2054,'Source CC List'!B:C,2,FALSE))</f>
        <v/>
      </c>
      <c r="B2054" t="str">
        <f t="shared" si="64"/>
        <v/>
      </c>
      <c r="I2054" t="str">
        <f>IF(D2054="","",VLOOKUP(D2054,'Source CC List'!B:C,2,FALSE))</f>
        <v/>
      </c>
      <c r="J2054" t="str">
        <f t="shared" si="65"/>
        <v/>
      </c>
    </row>
    <row r="2055" spans="1:10" x14ac:dyDescent="0.3">
      <c r="A2055" t="str">
        <f>IF(D2055="","",VLOOKUP(D2055,'Source CC List'!B:C,2,FALSE))</f>
        <v/>
      </c>
      <c r="B2055" t="str">
        <f t="shared" si="64"/>
        <v/>
      </c>
      <c r="I2055" t="str">
        <f>IF(D2055="","",VLOOKUP(D2055,'Source CC List'!B:C,2,FALSE))</f>
        <v/>
      </c>
      <c r="J2055" t="str">
        <f t="shared" si="65"/>
        <v/>
      </c>
    </row>
    <row r="2056" spans="1:10" x14ac:dyDescent="0.3">
      <c r="A2056" t="str">
        <f>IF(D2056="","",VLOOKUP(D2056,'Source CC List'!B:C,2,FALSE))</f>
        <v/>
      </c>
      <c r="B2056" t="str">
        <f t="shared" si="64"/>
        <v/>
      </c>
      <c r="I2056" t="str">
        <f>IF(D2056="","",VLOOKUP(D2056,'Source CC List'!B:C,2,FALSE))</f>
        <v/>
      </c>
      <c r="J2056" t="str">
        <f t="shared" si="65"/>
        <v/>
      </c>
    </row>
    <row r="2057" spans="1:10" x14ac:dyDescent="0.3">
      <c r="A2057" t="str">
        <f>IF(D2057="","",VLOOKUP(D2057,'Source CC List'!B:C,2,FALSE))</f>
        <v/>
      </c>
      <c r="B2057" t="str">
        <f t="shared" si="64"/>
        <v/>
      </c>
      <c r="I2057" t="str">
        <f>IF(D2057="","",VLOOKUP(D2057,'Source CC List'!B:C,2,FALSE))</f>
        <v/>
      </c>
      <c r="J2057" t="str">
        <f t="shared" si="65"/>
        <v/>
      </c>
    </row>
    <row r="2058" spans="1:10" x14ac:dyDescent="0.3">
      <c r="A2058" t="str">
        <f>IF(D2058="","",VLOOKUP(D2058,'Source CC List'!B:C,2,FALSE))</f>
        <v/>
      </c>
      <c r="B2058" t="str">
        <f t="shared" si="64"/>
        <v/>
      </c>
      <c r="I2058" t="str">
        <f>IF(D2058="","",VLOOKUP(D2058,'Source CC List'!B:C,2,FALSE))</f>
        <v/>
      </c>
      <c r="J2058" t="str">
        <f t="shared" si="65"/>
        <v/>
      </c>
    </row>
    <row r="2059" spans="1:10" x14ac:dyDescent="0.3">
      <c r="A2059" t="str">
        <f>IF(D2059="","",VLOOKUP(D2059,'Source CC List'!B:C,2,FALSE))</f>
        <v/>
      </c>
      <c r="B2059" t="str">
        <f t="shared" si="64"/>
        <v/>
      </c>
      <c r="I2059" t="str">
        <f>IF(D2059="","",VLOOKUP(D2059,'Source CC List'!B:C,2,FALSE))</f>
        <v/>
      </c>
      <c r="J2059" t="str">
        <f t="shared" si="65"/>
        <v/>
      </c>
    </row>
    <row r="2060" spans="1:10" x14ac:dyDescent="0.3">
      <c r="A2060" t="str">
        <f>IF(D2060="","",VLOOKUP(D2060,'Source CC List'!B:C,2,FALSE))</f>
        <v/>
      </c>
      <c r="B2060" t="str">
        <f t="shared" si="64"/>
        <v/>
      </c>
      <c r="I2060" t="str">
        <f>IF(D2060="","",VLOOKUP(D2060,'Source CC List'!B:C,2,FALSE))</f>
        <v/>
      </c>
      <c r="J2060" t="str">
        <f t="shared" si="65"/>
        <v/>
      </c>
    </row>
    <row r="2061" spans="1:10" x14ac:dyDescent="0.3">
      <c r="A2061" t="str">
        <f>IF(D2061="","",VLOOKUP(D2061,'Source CC List'!B:C,2,FALSE))</f>
        <v/>
      </c>
      <c r="B2061" t="str">
        <f t="shared" si="64"/>
        <v/>
      </c>
      <c r="I2061" t="str">
        <f>IF(D2061="","",VLOOKUP(D2061,'Source CC List'!B:C,2,FALSE))</f>
        <v/>
      </c>
      <c r="J2061" t="str">
        <f t="shared" si="65"/>
        <v/>
      </c>
    </row>
    <row r="2062" spans="1:10" x14ac:dyDescent="0.3">
      <c r="A2062" t="str">
        <f>IF(D2062="","",VLOOKUP(D2062,'Source CC List'!B:C,2,FALSE))</f>
        <v/>
      </c>
      <c r="B2062" t="str">
        <f t="shared" si="64"/>
        <v/>
      </c>
      <c r="I2062" t="str">
        <f>IF(D2062="","",VLOOKUP(D2062,'Source CC List'!B:C,2,FALSE))</f>
        <v/>
      </c>
      <c r="J2062" t="str">
        <f t="shared" si="65"/>
        <v/>
      </c>
    </row>
    <row r="2063" spans="1:10" x14ac:dyDescent="0.3">
      <c r="A2063" t="str">
        <f>IF(D2063="","",VLOOKUP(D2063,'Source CC List'!B:C,2,FALSE))</f>
        <v/>
      </c>
      <c r="B2063" t="str">
        <f t="shared" si="64"/>
        <v/>
      </c>
      <c r="I2063" t="str">
        <f>IF(D2063="","",VLOOKUP(D2063,'Source CC List'!B:C,2,FALSE))</f>
        <v/>
      </c>
      <c r="J2063" t="str">
        <f t="shared" si="65"/>
        <v/>
      </c>
    </row>
    <row r="2064" spans="1:10" x14ac:dyDescent="0.3">
      <c r="A2064" t="str">
        <f>IF(D2064="","",VLOOKUP(D2064,'Source CC List'!B:C,2,FALSE))</f>
        <v/>
      </c>
      <c r="B2064" t="str">
        <f t="shared" si="64"/>
        <v/>
      </c>
      <c r="I2064" t="str">
        <f>IF(D2064="","",VLOOKUP(D2064,'Source CC List'!B:C,2,FALSE))</f>
        <v/>
      </c>
      <c r="J2064" t="str">
        <f t="shared" si="65"/>
        <v/>
      </c>
    </row>
    <row r="2065" spans="1:10" x14ac:dyDescent="0.3">
      <c r="A2065" t="str">
        <f>IF(D2065="","",VLOOKUP(D2065,'Source CC List'!B:C,2,FALSE))</f>
        <v/>
      </c>
      <c r="B2065" t="str">
        <f t="shared" si="64"/>
        <v/>
      </c>
      <c r="I2065" t="str">
        <f>IF(D2065="","",VLOOKUP(D2065,'Source CC List'!B:C,2,FALSE))</f>
        <v/>
      </c>
      <c r="J2065" t="str">
        <f t="shared" si="65"/>
        <v/>
      </c>
    </row>
    <row r="2066" spans="1:10" x14ac:dyDescent="0.3">
      <c r="A2066" t="str">
        <f>IF(D2066="","",VLOOKUP(D2066,'Source CC List'!B:C,2,FALSE))</f>
        <v/>
      </c>
      <c r="B2066" t="str">
        <f t="shared" si="64"/>
        <v/>
      </c>
      <c r="I2066" t="str">
        <f>IF(D2066="","",VLOOKUP(D2066,'Source CC List'!B:C,2,FALSE))</f>
        <v/>
      </c>
      <c r="J2066" t="str">
        <f t="shared" si="65"/>
        <v/>
      </c>
    </row>
    <row r="2067" spans="1:10" x14ac:dyDescent="0.3">
      <c r="A2067" t="str">
        <f>IF(D2067="","",VLOOKUP(D2067,'Source CC List'!B:C,2,FALSE))</f>
        <v/>
      </c>
      <c r="B2067" t="str">
        <f t="shared" si="64"/>
        <v/>
      </c>
      <c r="I2067" t="str">
        <f>IF(D2067="","",VLOOKUP(D2067,'Source CC List'!B:C,2,FALSE))</f>
        <v/>
      </c>
      <c r="J2067" t="str">
        <f t="shared" si="65"/>
        <v/>
      </c>
    </row>
    <row r="2068" spans="1:10" x14ac:dyDescent="0.3">
      <c r="A2068" t="str">
        <f>IF(D2068="","",VLOOKUP(D2068,'Source CC List'!B:C,2,FALSE))</f>
        <v/>
      </c>
      <c r="B2068" t="str">
        <f t="shared" si="64"/>
        <v/>
      </c>
      <c r="I2068" t="str">
        <f>IF(D2068="","",VLOOKUP(D2068,'Source CC List'!B:C,2,FALSE))</f>
        <v/>
      </c>
      <c r="J2068" t="str">
        <f t="shared" si="65"/>
        <v/>
      </c>
    </row>
    <row r="2069" spans="1:10" x14ac:dyDescent="0.3">
      <c r="A2069" t="str">
        <f>IF(D2069="","",VLOOKUP(D2069,'Source CC List'!B:C,2,FALSE))</f>
        <v/>
      </c>
      <c r="B2069" t="str">
        <f t="shared" si="64"/>
        <v/>
      </c>
      <c r="I2069" t="str">
        <f>IF(D2069="","",VLOOKUP(D2069,'Source CC List'!B:C,2,FALSE))</f>
        <v/>
      </c>
      <c r="J2069" t="str">
        <f t="shared" si="65"/>
        <v/>
      </c>
    </row>
    <row r="2070" spans="1:10" x14ac:dyDescent="0.3">
      <c r="A2070" t="str">
        <f>IF(D2070="","",VLOOKUP(D2070,'Source CC List'!B:C,2,FALSE))</f>
        <v/>
      </c>
      <c r="B2070" t="str">
        <f t="shared" si="64"/>
        <v/>
      </c>
      <c r="I2070" t="str">
        <f>IF(D2070="","",VLOOKUP(D2070,'Source CC List'!B:C,2,FALSE))</f>
        <v/>
      </c>
      <c r="J2070" t="str">
        <f t="shared" si="65"/>
        <v/>
      </c>
    </row>
    <row r="2071" spans="1:10" x14ac:dyDescent="0.3">
      <c r="A2071" t="str">
        <f>IF(D2071="","",VLOOKUP(D2071,'Source CC List'!B:C,2,FALSE))</f>
        <v/>
      </c>
      <c r="B2071" t="str">
        <f t="shared" si="64"/>
        <v/>
      </c>
      <c r="I2071" t="str">
        <f>IF(D2071="","",VLOOKUP(D2071,'Source CC List'!B:C,2,FALSE))</f>
        <v/>
      </c>
      <c r="J2071" t="str">
        <f t="shared" si="65"/>
        <v/>
      </c>
    </row>
    <row r="2072" spans="1:10" x14ac:dyDescent="0.3">
      <c r="A2072" t="str">
        <f>IF(D2072="","",VLOOKUP(D2072,'Source CC List'!B:C,2,FALSE))</f>
        <v/>
      </c>
      <c r="B2072" t="str">
        <f t="shared" si="64"/>
        <v/>
      </c>
      <c r="I2072" t="str">
        <f>IF(D2072="","",VLOOKUP(D2072,'Source CC List'!B:C,2,FALSE))</f>
        <v/>
      </c>
      <c r="J2072" t="str">
        <f t="shared" si="65"/>
        <v/>
      </c>
    </row>
    <row r="2073" spans="1:10" x14ac:dyDescent="0.3">
      <c r="A2073" t="str">
        <f>IF(D2073="","",VLOOKUP(D2073,'Source CC List'!B:C,2,FALSE))</f>
        <v/>
      </c>
      <c r="B2073" t="str">
        <f t="shared" si="64"/>
        <v/>
      </c>
      <c r="I2073" t="str">
        <f>IF(D2073="","",VLOOKUP(D2073,'Source CC List'!B:C,2,FALSE))</f>
        <v/>
      </c>
      <c r="J2073" t="str">
        <f t="shared" si="65"/>
        <v/>
      </c>
    </row>
    <row r="2074" spans="1:10" x14ac:dyDescent="0.3">
      <c r="A2074" t="str">
        <f>IF(D2074="","",VLOOKUP(D2074,'Source CC List'!B:C,2,FALSE))</f>
        <v/>
      </c>
      <c r="B2074" t="str">
        <f t="shared" si="64"/>
        <v/>
      </c>
      <c r="I2074" t="str">
        <f>IF(D2074="","",VLOOKUP(D2074,'Source CC List'!B:C,2,FALSE))</f>
        <v/>
      </c>
      <c r="J2074" t="str">
        <f t="shared" si="65"/>
        <v/>
      </c>
    </row>
    <row r="2075" spans="1:10" x14ac:dyDescent="0.3">
      <c r="A2075" t="str">
        <f>IF(D2075="","",VLOOKUP(D2075,'Source CC List'!B:C,2,FALSE))</f>
        <v/>
      </c>
      <c r="B2075" t="str">
        <f t="shared" si="64"/>
        <v/>
      </c>
      <c r="I2075" t="str">
        <f>IF(D2075="","",VLOOKUP(D2075,'Source CC List'!B:C,2,FALSE))</f>
        <v/>
      </c>
      <c r="J2075" t="str">
        <f t="shared" si="65"/>
        <v/>
      </c>
    </row>
    <row r="2076" spans="1:10" x14ac:dyDescent="0.3">
      <c r="A2076" t="str">
        <f>IF(D2076="","",VLOOKUP(D2076,'Source CC List'!B:C,2,FALSE))</f>
        <v/>
      </c>
      <c r="B2076" t="str">
        <f t="shared" si="64"/>
        <v/>
      </c>
      <c r="I2076" t="str">
        <f>IF(D2076="","",VLOOKUP(D2076,'Source CC List'!B:C,2,FALSE))</f>
        <v/>
      </c>
      <c r="J2076" t="str">
        <f t="shared" si="65"/>
        <v/>
      </c>
    </row>
    <row r="2077" spans="1:10" x14ac:dyDescent="0.3">
      <c r="A2077" t="str">
        <f>IF(D2077="","",VLOOKUP(D2077,'Source CC List'!B:C,2,FALSE))</f>
        <v/>
      </c>
      <c r="B2077" t="str">
        <f t="shared" si="64"/>
        <v/>
      </c>
      <c r="I2077" t="str">
        <f>IF(D2077="","",VLOOKUP(D2077,'Source CC List'!B:C,2,FALSE))</f>
        <v/>
      </c>
      <c r="J2077" t="str">
        <f t="shared" si="65"/>
        <v/>
      </c>
    </row>
    <row r="2078" spans="1:10" x14ac:dyDescent="0.3">
      <c r="A2078" t="str">
        <f>IF(D2078="","",VLOOKUP(D2078,'Source CC List'!B:C,2,FALSE))</f>
        <v/>
      </c>
      <c r="B2078" t="str">
        <f t="shared" si="64"/>
        <v/>
      </c>
      <c r="I2078" t="str">
        <f>IF(D2078="","",VLOOKUP(D2078,'Source CC List'!B:C,2,FALSE))</f>
        <v/>
      </c>
      <c r="J2078" t="str">
        <f t="shared" si="65"/>
        <v/>
      </c>
    </row>
    <row r="2079" spans="1:10" x14ac:dyDescent="0.3">
      <c r="A2079" t="str">
        <f>IF(D2079="","",VLOOKUP(D2079,'Source CC List'!B:C,2,FALSE))</f>
        <v/>
      </c>
      <c r="B2079" t="str">
        <f t="shared" si="64"/>
        <v/>
      </c>
      <c r="I2079" t="str">
        <f>IF(D2079="","",VLOOKUP(D2079,'Source CC List'!B:C,2,FALSE))</f>
        <v/>
      </c>
      <c r="J2079" t="str">
        <f t="shared" si="65"/>
        <v/>
      </c>
    </row>
    <row r="2080" spans="1:10" x14ac:dyDescent="0.3">
      <c r="A2080" t="str">
        <f>IF(D2080="","",VLOOKUP(D2080,'Source CC List'!B:C,2,FALSE))</f>
        <v/>
      </c>
      <c r="B2080" t="str">
        <f t="shared" si="64"/>
        <v/>
      </c>
      <c r="I2080" t="str">
        <f>IF(D2080="","",VLOOKUP(D2080,'Source CC List'!B:C,2,FALSE))</f>
        <v/>
      </c>
      <c r="J2080" t="str">
        <f t="shared" si="65"/>
        <v/>
      </c>
    </row>
    <row r="2081" spans="1:10" x14ac:dyDescent="0.3">
      <c r="A2081" t="str">
        <f>IF(D2081="","",VLOOKUP(D2081,'Source CC List'!B:C,2,FALSE))</f>
        <v/>
      </c>
      <c r="B2081" t="str">
        <f t="shared" si="64"/>
        <v/>
      </c>
      <c r="I2081" t="str">
        <f>IF(D2081="","",VLOOKUP(D2081,'Source CC List'!B:C,2,FALSE))</f>
        <v/>
      </c>
      <c r="J2081" t="str">
        <f t="shared" si="65"/>
        <v/>
      </c>
    </row>
    <row r="2082" spans="1:10" x14ac:dyDescent="0.3">
      <c r="A2082" t="str">
        <f>IF(D2082="","",VLOOKUP(D2082,'Source CC List'!B:C,2,FALSE))</f>
        <v/>
      </c>
      <c r="B2082" t="str">
        <f t="shared" si="64"/>
        <v/>
      </c>
      <c r="I2082" t="str">
        <f>IF(D2082="","",VLOOKUP(D2082,'Source CC List'!B:C,2,FALSE))</f>
        <v/>
      </c>
      <c r="J2082" t="str">
        <f t="shared" si="65"/>
        <v/>
      </c>
    </row>
    <row r="2083" spans="1:10" x14ac:dyDescent="0.3">
      <c r="A2083" t="str">
        <f>IF(D2083="","",VLOOKUP(D2083,'Source CC List'!B:C,2,FALSE))</f>
        <v/>
      </c>
      <c r="B2083" t="str">
        <f t="shared" si="64"/>
        <v/>
      </c>
      <c r="I2083" t="str">
        <f>IF(D2083="","",VLOOKUP(D2083,'Source CC List'!B:C,2,FALSE))</f>
        <v/>
      </c>
      <c r="J2083" t="str">
        <f t="shared" si="65"/>
        <v/>
      </c>
    </row>
    <row r="2084" spans="1:10" x14ac:dyDescent="0.3">
      <c r="A2084" t="str">
        <f>IF(D2084="","",VLOOKUP(D2084,'Source CC List'!B:C,2,FALSE))</f>
        <v/>
      </c>
      <c r="B2084" t="str">
        <f t="shared" si="64"/>
        <v/>
      </c>
      <c r="I2084" t="str">
        <f>IF(D2084="","",VLOOKUP(D2084,'Source CC List'!B:C,2,FALSE))</f>
        <v/>
      </c>
      <c r="J2084" t="str">
        <f t="shared" si="65"/>
        <v/>
      </c>
    </row>
    <row r="2085" spans="1:10" x14ac:dyDescent="0.3">
      <c r="A2085" t="str">
        <f>IF(D2085="","",VLOOKUP(D2085,'Source CC List'!B:C,2,FALSE))</f>
        <v/>
      </c>
      <c r="B2085" t="str">
        <f t="shared" si="64"/>
        <v/>
      </c>
      <c r="I2085" t="str">
        <f>IF(D2085="","",VLOOKUP(D2085,'Source CC List'!B:C,2,FALSE))</f>
        <v/>
      </c>
      <c r="J2085" t="str">
        <f t="shared" si="65"/>
        <v/>
      </c>
    </row>
    <row r="2086" spans="1:10" x14ac:dyDescent="0.3">
      <c r="A2086" t="str">
        <f>IF(D2086="","",VLOOKUP(D2086,'Source CC List'!B:C,2,FALSE))</f>
        <v/>
      </c>
      <c r="B2086" t="str">
        <f t="shared" si="64"/>
        <v/>
      </c>
      <c r="I2086" t="str">
        <f>IF(D2086="","",VLOOKUP(D2086,'Source CC List'!B:C,2,FALSE))</f>
        <v/>
      </c>
      <c r="J2086" t="str">
        <f t="shared" si="65"/>
        <v/>
      </c>
    </row>
    <row r="2087" spans="1:10" x14ac:dyDescent="0.3">
      <c r="A2087" t="str">
        <f>IF(D2087="","",VLOOKUP(D2087,'Source CC List'!B:C,2,FALSE))</f>
        <v/>
      </c>
      <c r="B2087" t="str">
        <f t="shared" si="64"/>
        <v/>
      </c>
      <c r="I2087" t="str">
        <f>IF(D2087="","",VLOOKUP(D2087,'Source CC List'!B:C,2,FALSE))</f>
        <v/>
      </c>
      <c r="J2087" t="str">
        <f t="shared" si="65"/>
        <v/>
      </c>
    </row>
    <row r="2088" spans="1:10" x14ac:dyDescent="0.3">
      <c r="A2088" t="str">
        <f>IF(D2088="","",VLOOKUP(D2088,'Source CC List'!B:C,2,FALSE))</f>
        <v/>
      </c>
      <c r="B2088" t="str">
        <f t="shared" si="64"/>
        <v/>
      </c>
      <c r="I2088" t="str">
        <f>IF(D2088="","",VLOOKUP(D2088,'Source CC List'!B:C,2,FALSE))</f>
        <v/>
      </c>
      <c r="J2088" t="str">
        <f t="shared" si="65"/>
        <v/>
      </c>
    </row>
    <row r="2089" spans="1:10" x14ac:dyDescent="0.3">
      <c r="A2089" t="str">
        <f>IF(D2089="","",VLOOKUP(D2089,'Source CC List'!B:C,2,FALSE))</f>
        <v/>
      </c>
      <c r="B2089" t="str">
        <f t="shared" si="64"/>
        <v/>
      </c>
      <c r="I2089" t="str">
        <f>IF(D2089="","",VLOOKUP(D2089,'Source CC List'!B:C,2,FALSE))</f>
        <v/>
      </c>
      <c r="J2089" t="str">
        <f t="shared" si="65"/>
        <v/>
      </c>
    </row>
    <row r="2090" spans="1:10" x14ac:dyDescent="0.3">
      <c r="A2090" t="str">
        <f>IF(D2090="","",VLOOKUP(D2090,'Source CC List'!B:C,2,FALSE))</f>
        <v/>
      </c>
      <c r="B2090" t="str">
        <f t="shared" si="64"/>
        <v/>
      </c>
      <c r="I2090" t="str">
        <f>IF(D2090="","",VLOOKUP(D2090,'Source CC List'!B:C,2,FALSE))</f>
        <v/>
      </c>
      <c r="J2090" t="str">
        <f t="shared" si="65"/>
        <v/>
      </c>
    </row>
    <row r="2091" spans="1:10" x14ac:dyDescent="0.3">
      <c r="A2091" t="str">
        <f>IF(D2091="","",VLOOKUP(D2091,'Source CC List'!B:C,2,FALSE))</f>
        <v/>
      </c>
      <c r="B2091" t="str">
        <f t="shared" si="64"/>
        <v/>
      </c>
      <c r="I2091" t="str">
        <f>IF(D2091="","",VLOOKUP(D2091,'Source CC List'!B:C,2,FALSE))</f>
        <v/>
      </c>
      <c r="J2091" t="str">
        <f t="shared" si="65"/>
        <v/>
      </c>
    </row>
    <row r="2092" spans="1:10" x14ac:dyDescent="0.3">
      <c r="A2092" t="str">
        <f>IF(D2092="","",VLOOKUP(D2092,'Source CC List'!B:C,2,FALSE))</f>
        <v/>
      </c>
      <c r="B2092" t="str">
        <f t="shared" si="64"/>
        <v/>
      </c>
      <c r="I2092" t="str">
        <f>IF(D2092="","",VLOOKUP(D2092,'Source CC List'!B:C,2,FALSE))</f>
        <v/>
      </c>
      <c r="J2092" t="str">
        <f t="shared" si="65"/>
        <v/>
      </c>
    </row>
    <row r="2093" spans="1:10" x14ac:dyDescent="0.3">
      <c r="A2093" t="str">
        <f>IF(D2093="","",VLOOKUP(D2093,'Source CC List'!B:C,2,FALSE))</f>
        <v/>
      </c>
      <c r="B2093" t="str">
        <f t="shared" si="64"/>
        <v/>
      </c>
      <c r="I2093" t="str">
        <f>IF(D2093="","",VLOOKUP(D2093,'Source CC List'!B:C,2,FALSE))</f>
        <v/>
      </c>
      <c r="J2093" t="str">
        <f t="shared" si="65"/>
        <v/>
      </c>
    </row>
    <row r="2094" spans="1:10" x14ac:dyDescent="0.3">
      <c r="A2094" t="str">
        <f>IF(D2094="","",VLOOKUP(D2094,'Source CC List'!B:C,2,FALSE))</f>
        <v/>
      </c>
      <c r="B2094" t="str">
        <f t="shared" si="64"/>
        <v/>
      </c>
      <c r="I2094" t="str">
        <f>IF(D2094="","",VLOOKUP(D2094,'Source CC List'!B:C,2,FALSE))</f>
        <v/>
      </c>
      <c r="J2094" t="str">
        <f t="shared" si="65"/>
        <v/>
      </c>
    </row>
    <row r="2095" spans="1:10" x14ac:dyDescent="0.3">
      <c r="A2095" t="str">
        <f>IF(D2095="","",VLOOKUP(D2095,'Source CC List'!B:C,2,FALSE))</f>
        <v/>
      </c>
      <c r="B2095" t="str">
        <f t="shared" si="64"/>
        <v/>
      </c>
      <c r="I2095" t="str">
        <f>IF(D2095="","",VLOOKUP(D2095,'Source CC List'!B:C,2,FALSE))</f>
        <v/>
      </c>
      <c r="J2095" t="str">
        <f t="shared" si="65"/>
        <v/>
      </c>
    </row>
    <row r="2096" spans="1:10" x14ac:dyDescent="0.3">
      <c r="A2096" t="str">
        <f>IF(D2096="","",VLOOKUP(D2096,'Source CC List'!B:C,2,FALSE))</f>
        <v/>
      </c>
      <c r="B2096" t="str">
        <f t="shared" si="64"/>
        <v/>
      </c>
      <c r="I2096" t="str">
        <f>IF(D2096="","",VLOOKUP(D2096,'Source CC List'!B:C,2,FALSE))</f>
        <v/>
      </c>
      <c r="J2096" t="str">
        <f t="shared" si="65"/>
        <v/>
      </c>
    </row>
    <row r="2097" spans="1:10" x14ac:dyDescent="0.3">
      <c r="A2097" t="str">
        <f>IF(D2097="","",VLOOKUP(D2097,'Source CC List'!B:C,2,FALSE))</f>
        <v/>
      </c>
      <c r="B2097" t="str">
        <f t="shared" si="64"/>
        <v/>
      </c>
      <c r="I2097" t="str">
        <f>IF(D2097="","",VLOOKUP(D2097,'Source CC List'!B:C,2,FALSE))</f>
        <v/>
      </c>
      <c r="J2097" t="str">
        <f t="shared" si="65"/>
        <v/>
      </c>
    </row>
    <row r="2098" spans="1:10" x14ac:dyDescent="0.3">
      <c r="A2098" t="str">
        <f>IF(D2098="","",VLOOKUP(D2098,'Source CC List'!B:C,2,FALSE))</f>
        <v/>
      </c>
      <c r="B2098" t="str">
        <f t="shared" si="64"/>
        <v/>
      </c>
      <c r="I2098" t="str">
        <f>IF(D2098="","",VLOOKUP(D2098,'Source CC List'!B:C,2,FALSE))</f>
        <v/>
      </c>
      <c r="J2098" t="str">
        <f t="shared" si="65"/>
        <v/>
      </c>
    </row>
    <row r="2099" spans="1:10" x14ac:dyDescent="0.3">
      <c r="A2099" t="str">
        <f>IF(D2099="","",VLOOKUP(D2099,'Source CC List'!B:C,2,FALSE))</f>
        <v/>
      </c>
      <c r="B2099" t="str">
        <f t="shared" si="64"/>
        <v/>
      </c>
      <c r="I2099" t="str">
        <f>IF(D2099="","",VLOOKUP(D2099,'Source CC List'!B:C,2,FALSE))</f>
        <v/>
      </c>
      <c r="J2099" t="str">
        <f t="shared" si="65"/>
        <v/>
      </c>
    </row>
    <row r="2100" spans="1:10" x14ac:dyDescent="0.3">
      <c r="A2100" t="str">
        <f>IF(D2100="","",VLOOKUP(D2100,'Source CC List'!B:C,2,FALSE))</f>
        <v/>
      </c>
      <c r="B2100" t="str">
        <f t="shared" si="64"/>
        <v/>
      </c>
      <c r="I2100" t="str">
        <f>IF(D2100="","",VLOOKUP(D2100,'Source CC List'!B:C,2,FALSE))</f>
        <v/>
      </c>
      <c r="J2100" t="str">
        <f t="shared" si="65"/>
        <v/>
      </c>
    </row>
    <row r="2101" spans="1:10" x14ac:dyDescent="0.3">
      <c r="A2101" t="str">
        <f>IF(D2101="","",VLOOKUP(D2101,'Source CC List'!B:C,2,FALSE))</f>
        <v/>
      </c>
      <c r="B2101" t="str">
        <f t="shared" si="64"/>
        <v/>
      </c>
      <c r="I2101" t="str">
        <f>IF(D2101="","",VLOOKUP(D2101,'Source CC List'!B:C,2,FALSE))</f>
        <v/>
      </c>
      <c r="J2101" t="str">
        <f t="shared" si="65"/>
        <v/>
      </c>
    </row>
    <row r="2102" spans="1:10" x14ac:dyDescent="0.3">
      <c r="A2102" t="str">
        <f>IF(D2102="","",VLOOKUP(D2102,'Source CC List'!B:C,2,FALSE))</f>
        <v/>
      </c>
      <c r="B2102" t="str">
        <f t="shared" si="64"/>
        <v/>
      </c>
      <c r="I2102" t="str">
        <f>IF(D2102="","",VLOOKUP(D2102,'Source CC List'!B:C,2,FALSE))</f>
        <v/>
      </c>
      <c r="J2102" t="str">
        <f t="shared" si="65"/>
        <v/>
      </c>
    </row>
    <row r="2103" spans="1:10" x14ac:dyDescent="0.3">
      <c r="A2103" t="str">
        <f>IF(D2103="","",VLOOKUP(D2103,'Source CC List'!B:C,2,FALSE))</f>
        <v/>
      </c>
      <c r="B2103" t="str">
        <f t="shared" si="64"/>
        <v/>
      </c>
      <c r="I2103" t="str">
        <f>IF(D2103="","",VLOOKUP(D2103,'Source CC List'!B:C,2,FALSE))</f>
        <v/>
      </c>
      <c r="J2103" t="str">
        <f t="shared" si="65"/>
        <v/>
      </c>
    </row>
    <row r="2104" spans="1:10" x14ac:dyDescent="0.3">
      <c r="A2104" t="str">
        <f>IF(D2104="","",VLOOKUP(D2104,'Source CC List'!B:C,2,FALSE))</f>
        <v/>
      </c>
      <c r="B2104" t="str">
        <f t="shared" si="64"/>
        <v/>
      </c>
      <c r="I2104" t="str">
        <f>IF(D2104="","",VLOOKUP(D2104,'Source CC List'!B:C,2,FALSE))</f>
        <v/>
      </c>
      <c r="J2104" t="str">
        <f t="shared" si="65"/>
        <v/>
      </c>
    </row>
    <row r="2105" spans="1:10" x14ac:dyDescent="0.3">
      <c r="A2105" t="str">
        <f>IF(D2105="","",VLOOKUP(D2105,'Source CC List'!B:C,2,FALSE))</f>
        <v/>
      </c>
      <c r="B2105" t="str">
        <f t="shared" si="64"/>
        <v/>
      </c>
      <c r="I2105" t="str">
        <f>IF(D2105="","",VLOOKUP(D2105,'Source CC List'!B:C,2,FALSE))</f>
        <v/>
      </c>
      <c r="J2105" t="str">
        <f t="shared" si="65"/>
        <v/>
      </c>
    </row>
    <row r="2106" spans="1:10" x14ac:dyDescent="0.3">
      <c r="A2106" t="str">
        <f>IF(D2106="","",VLOOKUP(D2106,'Source CC List'!B:C,2,FALSE))</f>
        <v/>
      </c>
      <c r="B2106" t="str">
        <f t="shared" si="64"/>
        <v/>
      </c>
      <c r="I2106" t="str">
        <f>IF(D2106="","",VLOOKUP(D2106,'Source CC List'!B:C,2,FALSE))</f>
        <v/>
      </c>
      <c r="J2106" t="str">
        <f t="shared" si="65"/>
        <v/>
      </c>
    </row>
    <row r="2107" spans="1:10" x14ac:dyDescent="0.3">
      <c r="A2107" t="str">
        <f>IF(D2107="","",VLOOKUP(D2107,'Source CC List'!B:C,2,FALSE))</f>
        <v/>
      </c>
      <c r="B2107" t="str">
        <f t="shared" si="64"/>
        <v/>
      </c>
      <c r="I2107" t="str">
        <f>IF(D2107="","",VLOOKUP(D2107,'Source CC List'!B:C,2,FALSE))</f>
        <v/>
      </c>
      <c r="J2107" t="str">
        <f t="shared" si="65"/>
        <v/>
      </c>
    </row>
    <row r="2108" spans="1:10" x14ac:dyDescent="0.3">
      <c r="A2108" t="str">
        <f>IF(D2108="","",VLOOKUP(D2108,'Source CC List'!B:C,2,FALSE))</f>
        <v/>
      </c>
      <c r="B2108" t="str">
        <f t="shared" si="64"/>
        <v/>
      </c>
      <c r="I2108" t="str">
        <f>IF(D2108="","",VLOOKUP(D2108,'Source CC List'!B:C,2,FALSE))</f>
        <v/>
      </c>
      <c r="J2108" t="str">
        <f t="shared" si="65"/>
        <v/>
      </c>
    </row>
    <row r="2109" spans="1:10" x14ac:dyDescent="0.3">
      <c r="A2109" t="str">
        <f>IF(D2109="","",VLOOKUP(D2109,'Source CC List'!B:C,2,FALSE))</f>
        <v/>
      </c>
      <c r="B2109" t="str">
        <f t="shared" si="64"/>
        <v/>
      </c>
      <c r="I2109" t="str">
        <f>IF(D2109="","",VLOOKUP(D2109,'Source CC List'!B:C,2,FALSE))</f>
        <v/>
      </c>
      <c r="J2109" t="str">
        <f t="shared" si="65"/>
        <v/>
      </c>
    </row>
    <row r="2110" spans="1:10" x14ac:dyDescent="0.3">
      <c r="A2110" t="str">
        <f>IF(D2110="","",VLOOKUP(D2110,'Source CC List'!B:C,2,FALSE))</f>
        <v/>
      </c>
      <c r="B2110" t="str">
        <f t="shared" si="64"/>
        <v/>
      </c>
      <c r="I2110" t="str">
        <f>IF(D2110="","",VLOOKUP(D2110,'Source CC List'!B:C,2,FALSE))</f>
        <v/>
      </c>
      <c r="J2110" t="str">
        <f t="shared" si="65"/>
        <v/>
      </c>
    </row>
    <row r="2111" spans="1:10" x14ac:dyDescent="0.3">
      <c r="A2111" t="str">
        <f>IF(D2111="","",VLOOKUP(D2111,'Source CC List'!B:C,2,FALSE))</f>
        <v/>
      </c>
      <c r="B2111" t="str">
        <f t="shared" si="64"/>
        <v/>
      </c>
      <c r="I2111" t="str">
        <f>IF(D2111="","",VLOOKUP(D2111,'Source CC List'!B:C,2,FALSE))</f>
        <v/>
      </c>
      <c r="J2111" t="str">
        <f t="shared" si="65"/>
        <v/>
      </c>
    </row>
    <row r="2112" spans="1:10" x14ac:dyDescent="0.3">
      <c r="A2112" t="str">
        <f>IF(D2112="","",VLOOKUP(D2112,'Source CC List'!B:C,2,FALSE))</f>
        <v/>
      </c>
      <c r="B2112" t="str">
        <f t="shared" si="64"/>
        <v/>
      </c>
      <c r="I2112" t="str">
        <f>IF(D2112="","",VLOOKUP(D2112,'Source CC List'!B:C,2,FALSE))</f>
        <v/>
      </c>
      <c r="J2112" t="str">
        <f t="shared" si="65"/>
        <v/>
      </c>
    </row>
    <row r="2113" spans="1:10" x14ac:dyDescent="0.3">
      <c r="A2113" t="str">
        <f>IF(D2113="","",VLOOKUP(D2113,'Source CC List'!B:C,2,FALSE))</f>
        <v/>
      </c>
      <c r="B2113" t="str">
        <f t="shared" si="64"/>
        <v/>
      </c>
      <c r="I2113" t="str">
        <f>IF(D2113="","",VLOOKUP(D2113,'Source CC List'!B:C,2,FALSE))</f>
        <v/>
      </c>
      <c r="J2113" t="str">
        <f t="shared" si="65"/>
        <v/>
      </c>
    </row>
    <row r="2114" spans="1:10" x14ac:dyDescent="0.3">
      <c r="A2114" t="str">
        <f>IF(D2114="","",VLOOKUP(D2114,'Source CC List'!B:C,2,FALSE))</f>
        <v/>
      </c>
      <c r="B2114" t="str">
        <f t="shared" si="64"/>
        <v/>
      </c>
      <c r="I2114" t="str">
        <f>IF(D2114="","",VLOOKUP(D2114,'Source CC List'!B:C,2,FALSE))</f>
        <v/>
      </c>
      <c r="J2114" t="str">
        <f t="shared" si="65"/>
        <v/>
      </c>
    </row>
    <row r="2115" spans="1:10" x14ac:dyDescent="0.3">
      <c r="A2115" t="str">
        <f>IF(D2115="","",VLOOKUP(D2115,'Source CC List'!B:C,2,FALSE))</f>
        <v/>
      </c>
      <c r="B2115" t="str">
        <f t="shared" ref="B2115:B2178" si="66">IF(E2115="","",CONCATENATE(I2115,TEXT(E2115,"0000")))</f>
        <v/>
      </c>
      <c r="I2115" t="str">
        <f>IF(D2115="","",VLOOKUP(D2115,'Source CC List'!B:C,2,FALSE))</f>
        <v/>
      </c>
      <c r="J2115" t="str">
        <f t="shared" ref="J2115:J2178" si="67">IF(D2115="","",CONCATENATE(I2115,TEXT(E2115,"0000")))</f>
        <v/>
      </c>
    </row>
    <row r="2116" spans="1:10" x14ac:dyDescent="0.3">
      <c r="A2116" t="str">
        <f>IF(D2116="","",VLOOKUP(D2116,'Source CC List'!B:C,2,FALSE))</f>
        <v/>
      </c>
      <c r="B2116" t="str">
        <f t="shared" si="66"/>
        <v/>
      </c>
      <c r="I2116" t="str">
        <f>IF(D2116="","",VLOOKUP(D2116,'Source CC List'!B:C,2,FALSE))</f>
        <v/>
      </c>
      <c r="J2116" t="str">
        <f t="shared" si="67"/>
        <v/>
      </c>
    </row>
    <row r="2117" spans="1:10" x14ac:dyDescent="0.3">
      <c r="A2117" t="str">
        <f>IF(D2117="","",VLOOKUP(D2117,'Source CC List'!B:C,2,FALSE))</f>
        <v/>
      </c>
      <c r="B2117" t="str">
        <f t="shared" si="66"/>
        <v/>
      </c>
      <c r="I2117" t="str">
        <f>IF(D2117="","",VLOOKUP(D2117,'Source CC List'!B:C,2,FALSE))</f>
        <v/>
      </c>
      <c r="J2117" t="str">
        <f t="shared" si="67"/>
        <v/>
      </c>
    </row>
    <row r="2118" spans="1:10" x14ac:dyDescent="0.3">
      <c r="A2118" t="str">
        <f>IF(D2118="","",VLOOKUP(D2118,'Source CC List'!B:C,2,FALSE))</f>
        <v/>
      </c>
      <c r="B2118" t="str">
        <f t="shared" si="66"/>
        <v/>
      </c>
      <c r="I2118" t="str">
        <f>IF(D2118="","",VLOOKUP(D2118,'Source CC List'!B:C,2,FALSE))</f>
        <v/>
      </c>
      <c r="J2118" t="str">
        <f t="shared" si="67"/>
        <v/>
      </c>
    </row>
    <row r="2119" spans="1:10" x14ac:dyDescent="0.3">
      <c r="A2119" t="str">
        <f>IF(D2119="","",VLOOKUP(D2119,'Source CC List'!B:C,2,FALSE))</f>
        <v/>
      </c>
      <c r="B2119" t="str">
        <f t="shared" si="66"/>
        <v/>
      </c>
      <c r="I2119" t="str">
        <f>IF(D2119="","",VLOOKUP(D2119,'Source CC List'!B:C,2,FALSE))</f>
        <v/>
      </c>
      <c r="J2119" t="str">
        <f t="shared" si="67"/>
        <v/>
      </c>
    </row>
    <row r="2120" spans="1:10" x14ac:dyDescent="0.3">
      <c r="A2120" t="str">
        <f>IF(D2120="","",VLOOKUP(D2120,'Source CC List'!B:C,2,FALSE))</f>
        <v/>
      </c>
      <c r="B2120" t="str">
        <f t="shared" si="66"/>
        <v/>
      </c>
      <c r="I2120" t="str">
        <f>IF(D2120="","",VLOOKUP(D2120,'Source CC List'!B:C,2,FALSE))</f>
        <v/>
      </c>
      <c r="J2120" t="str">
        <f t="shared" si="67"/>
        <v/>
      </c>
    </row>
    <row r="2121" spans="1:10" x14ac:dyDescent="0.3">
      <c r="A2121" t="str">
        <f>IF(D2121="","",VLOOKUP(D2121,'Source CC List'!B:C,2,FALSE))</f>
        <v/>
      </c>
      <c r="B2121" t="str">
        <f t="shared" si="66"/>
        <v/>
      </c>
      <c r="I2121" t="str">
        <f>IF(D2121="","",VLOOKUP(D2121,'Source CC List'!B:C,2,FALSE))</f>
        <v/>
      </c>
      <c r="J2121" t="str">
        <f t="shared" si="67"/>
        <v/>
      </c>
    </row>
    <row r="2122" spans="1:10" x14ac:dyDescent="0.3">
      <c r="A2122" t="str">
        <f>IF(D2122="","",VLOOKUP(D2122,'Source CC List'!B:C,2,FALSE))</f>
        <v/>
      </c>
      <c r="B2122" t="str">
        <f t="shared" si="66"/>
        <v/>
      </c>
      <c r="I2122" t="str">
        <f>IF(D2122="","",VLOOKUP(D2122,'Source CC List'!B:C,2,FALSE))</f>
        <v/>
      </c>
      <c r="J2122" t="str">
        <f t="shared" si="67"/>
        <v/>
      </c>
    </row>
    <row r="2123" spans="1:10" x14ac:dyDescent="0.3">
      <c r="A2123" t="str">
        <f>IF(D2123="","",VLOOKUP(D2123,'Source CC List'!B:C,2,FALSE))</f>
        <v/>
      </c>
      <c r="B2123" t="str">
        <f t="shared" si="66"/>
        <v/>
      </c>
      <c r="I2123" t="str">
        <f>IF(D2123="","",VLOOKUP(D2123,'Source CC List'!B:C,2,FALSE))</f>
        <v/>
      </c>
      <c r="J2123" t="str">
        <f t="shared" si="67"/>
        <v/>
      </c>
    </row>
    <row r="2124" spans="1:10" x14ac:dyDescent="0.3">
      <c r="A2124" t="str">
        <f>IF(D2124="","",VLOOKUP(D2124,'Source CC List'!B:C,2,FALSE))</f>
        <v/>
      </c>
      <c r="B2124" t="str">
        <f t="shared" si="66"/>
        <v/>
      </c>
      <c r="I2124" t="str">
        <f>IF(D2124="","",VLOOKUP(D2124,'Source CC List'!B:C,2,FALSE))</f>
        <v/>
      </c>
      <c r="J2124" t="str">
        <f t="shared" si="67"/>
        <v/>
      </c>
    </row>
    <row r="2125" spans="1:10" x14ac:dyDescent="0.3">
      <c r="A2125" t="str">
        <f>IF(D2125="","",VLOOKUP(D2125,'Source CC List'!B:C,2,FALSE))</f>
        <v/>
      </c>
      <c r="B2125" t="str">
        <f t="shared" si="66"/>
        <v/>
      </c>
      <c r="I2125" t="str">
        <f>IF(D2125="","",VLOOKUP(D2125,'Source CC List'!B:C,2,FALSE))</f>
        <v/>
      </c>
      <c r="J2125" t="str">
        <f t="shared" si="67"/>
        <v/>
      </c>
    </row>
    <row r="2126" spans="1:10" x14ac:dyDescent="0.3">
      <c r="A2126" t="str">
        <f>IF(D2126="","",VLOOKUP(D2126,'Source CC List'!B:C,2,FALSE))</f>
        <v/>
      </c>
      <c r="B2126" t="str">
        <f t="shared" si="66"/>
        <v/>
      </c>
      <c r="I2126" t="str">
        <f>IF(D2126="","",VLOOKUP(D2126,'Source CC List'!B:C,2,FALSE))</f>
        <v/>
      </c>
      <c r="J2126" t="str">
        <f t="shared" si="67"/>
        <v/>
      </c>
    </row>
    <row r="2127" spans="1:10" x14ac:dyDescent="0.3">
      <c r="A2127" t="str">
        <f>IF(D2127="","",VLOOKUP(D2127,'Source CC List'!B:C,2,FALSE))</f>
        <v/>
      </c>
      <c r="B2127" t="str">
        <f t="shared" si="66"/>
        <v/>
      </c>
      <c r="I2127" t="str">
        <f>IF(D2127="","",VLOOKUP(D2127,'Source CC List'!B:C,2,FALSE))</f>
        <v/>
      </c>
      <c r="J2127" t="str">
        <f t="shared" si="67"/>
        <v/>
      </c>
    </row>
    <row r="2128" spans="1:10" x14ac:dyDescent="0.3">
      <c r="A2128" t="str">
        <f>IF(D2128="","",VLOOKUP(D2128,'Source CC List'!B:C,2,FALSE))</f>
        <v/>
      </c>
      <c r="B2128" t="str">
        <f t="shared" si="66"/>
        <v/>
      </c>
      <c r="I2128" t="str">
        <f>IF(D2128="","",VLOOKUP(D2128,'Source CC List'!B:C,2,FALSE))</f>
        <v/>
      </c>
      <c r="J2128" t="str">
        <f t="shared" si="67"/>
        <v/>
      </c>
    </row>
    <row r="2129" spans="1:10" x14ac:dyDescent="0.3">
      <c r="A2129" t="str">
        <f>IF(D2129="","",VLOOKUP(D2129,'Source CC List'!B:C,2,FALSE))</f>
        <v/>
      </c>
      <c r="B2129" t="str">
        <f t="shared" si="66"/>
        <v/>
      </c>
      <c r="I2129" t="str">
        <f>IF(D2129="","",VLOOKUP(D2129,'Source CC List'!B:C,2,FALSE))</f>
        <v/>
      </c>
      <c r="J2129" t="str">
        <f t="shared" si="67"/>
        <v/>
      </c>
    </row>
    <row r="2130" spans="1:10" x14ac:dyDescent="0.3">
      <c r="A2130" t="str">
        <f>IF(D2130="","",VLOOKUP(D2130,'Source CC List'!B:C,2,FALSE))</f>
        <v/>
      </c>
      <c r="B2130" t="str">
        <f t="shared" si="66"/>
        <v/>
      </c>
      <c r="I2130" t="str">
        <f>IF(D2130="","",VLOOKUP(D2130,'Source CC List'!B:C,2,FALSE))</f>
        <v/>
      </c>
      <c r="J2130" t="str">
        <f t="shared" si="67"/>
        <v/>
      </c>
    </row>
    <row r="2131" spans="1:10" x14ac:dyDescent="0.3">
      <c r="A2131" t="str">
        <f>IF(D2131="","",VLOOKUP(D2131,'Source CC List'!B:C,2,FALSE))</f>
        <v/>
      </c>
      <c r="B2131" t="str">
        <f t="shared" si="66"/>
        <v/>
      </c>
      <c r="I2131" t="str">
        <f>IF(D2131="","",VLOOKUP(D2131,'Source CC List'!B:C,2,FALSE))</f>
        <v/>
      </c>
      <c r="J2131" t="str">
        <f t="shared" si="67"/>
        <v/>
      </c>
    </row>
    <row r="2132" spans="1:10" x14ac:dyDescent="0.3">
      <c r="A2132" t="str">
        <f>IF(D2132="","",VLOOKUP(D2132,'Source CC List'!B:C,2,FALSE))</f>
        <v/>
      </c>
      <c r="B2132" t="str">
        <f t="shared" si="66"/>
        <v/>
      </c>
      <c r="I2132" t="str">
        <f>IF(D2132="","",VLOOKUP(D2132,'Source CC List'!B:C,2,FALSE))</f>
        <v/>
      </c>
      <c r="J2132" t="str">
        <f t="shared" si="67"/>
        <v/>
      </c>
    </row>
    <row r="2133" spans="1:10" x14ac:dyDescent="0.3">
      <c r="A2133" t="str">
        <f>IF(D2133="","",VLOOKUP(D2133,'Source CC List'!B:C,2,FALSE))</f>
        <v/>
      </c>
      <c r="B2133" t="str">
        <f t="shared" si="66"/>
        <v/>
      </c>
      <c r="I2133" t="str">
        <f>IF(D2133="","",VLOOKUP(D2133,'Source CC List'!B:C,2,FALSE))</f>
        <v/>
      </c>
      <c r="J2133" t="str">
        <f t="shared" si="67"/>
        <v/>
      </c>
    </row>
    <row r="2134" spans="1:10" x14ac:dyDescent="0.3">
      <c r="A2134" t="str">
        <f>IF(D2134="","",VLOOKUP(D2134,'Source CC List'!B:C,2,FALSE))</f>
        <v/>
      </c>
      <c r="B2134" t="str">
        <f t="shared" si="66"/>
        <v/>
      </c>
      <c r="I2134" t="str">
        <f>IF(D2134="","",VLOOKUP(D2134,'Source CC List'!B:C,2,FALSE))</f>
        <v/>
      </c>
      <c r="J2134" t="str">
        <f t="shared" si="67"/>
        <v/>
      </c>
    </row>
    <row r="2135" spans="1:10" x14ac:dyDescent="0.3">
      <c r="A2135" t="str">
        <f>IF(D2135="","",VLOOKUP(D2135,'Source CC List'!B:C,2,FALSE))</f>
        <v/>
      </c>
      <c r="B2135" t="str">
        <f t="shared" si="66"/>
        <v/>
      </c>
      <c r="I2135" t="str">
        <f>IF(D2135="","",VLOOKUP(D2135,'Source CC List'!B:C,2,FALSE))</f>
        <v/>
      </c>
      <c r="J2135" t="str">
        <f t="shared" si="67"/>
        <v/>
      </c>
    </row>
    <row r="2136" spans="1:10" x14ac:dyDescent="0.3">
      <c r="A2136" t="str">
        <f>IF(D2136="","",VLOOKUP(D2136,'Source CC List'!B:C,2,FALSE))</f>
        <v/>
      </c>
      <c r="B2136" t="str">
        <f t="shared" si="66"/>
        <v/>
      </c>
      <c r="I2136" t="str">
        <f>IF(D2136="","",VLOOKUP(D2136,'Source CC List'!B:C,2,FALSE))</f>
        <v/>
      </c>
      <c r="J2136" t="str">
        <f t="shared" si="67"/>
        <v/>
      </c>
    </row>
    <row r="2137" spans="1:10" x14ac:dyDescent="0.3">
      <c r="A2137" t="str">
        <f>IF(D2137="","",VLOOKUP(D2137,'Source CC List'!B:C,2,FALSE))</f>
        <v/>
      </c>
      <c r="B2137" t="str">
        <f t="shared" si="66"/>
        <v/>
      </c>
      <c r="I2137" t="str">
        <f>IF(D2137="","",VLOOKUP(D2137,'Source CC List'!B:C,2,FALSE))</f>
        <v/>
      </c>
      <c r="J2137" t="str">
        <f t="shared" si="67"/>
        <v/>
      </c>
    </row>
    <row r="2138" spans="1:10" x14ac:dyDescent="0.3">
      <c r="A2138" t="str">
        <f>IF(D2138="","",VLOOKUP(D2138,'Source CC List'!B:C,2,FALSE))</f>
        <v/>
      </c>
      <c r="B2138" t="str">
        <f t="shared" si="66"/>
        <v/>
      </c>
      <c r="I2138" t="str">
        <f>IF(D2138="","",VLOOKUP(D2138,'Source CC List'!B:C,2,FALSE))</f>
        <v/>
      </c>
      <c r="J2138" t="str">
        <f t="shared" si="67"/>
        <v/>
      </c>
    </row>
    <row r="2139" spans="1:10" x14ac:dyDescent="0.3">
      <c r="A2139" t="str">
        <f>IF(D2139="","",VLOOKUP(D2139,'Source CC List'!B:C,2,FALSE))</f>
        <v/>
      </c>
      <c r="B2139" t="str">
        <f t="shared" si="66"/>
        <v/>
      </c>
      <c r="I2139" t="str">
        <f>IF(D2139="","",VLOOKUP(D2139,'Source CC List'!B:C,2,FALSE))</f>
        <v/>
      </c>
      <c r="J2139" t="str">
        <f t="shared" si="67"/>
        <v/>
      </c>
    </row>
    <row r="2140" spans="1:10" x14ac:dyDescent="0.3">
      <c r="A2140" t="str">
        <f>IF(D2140="","",VLOOKUP(D2140,'Source CC List'!B:C,2,FALSE))</f>
        <v/>
      </c>
      <c r="B2140" t="str">
        <f t="shared" si="66"/>
        <v/>
      </c>
      <c r="I2140" t="str">
        <f>IF(D2140="","",VLOOKUP(D2140,'Source CC List'!B:C,2,FALSE))</f>
        <v/>
      </c>
      <c r="J2140" t="str">
        <f t="shared" si="67"/>
        <v/>
      </c>
    </row>
    <row r="2141" spans="1:10" x14ac:dyDescent="0.3">
      <c r="A2141" t="str">
        <f>IF(D2141="","",VLOOKUP(D2141,'Source CC List'!B:C,2,FALSE))</f>
        <v/>
      </c>
      <c r="B2141" t="str">
        <f t="shared" si="66"/>
        <v/>
      </c>
      <c r="I2141" t="str">
        <f>IF(D2141="","",VLOOKUP(D2141,'Source CC List'!B:C,2,FALSE))</f>
        <v/>
      </c>
      <c r="J2141" t="str">
        <f t="shared" si="67"/>
        <v/>
      </c>
    </row>
    <row r="2142" spans="1:10" x14ac:dyDescent="0.3">
      <c r="A2142" t="str">
        <f>IF(D2142="","",VLOOKUP(D2142,'Source CC List'!B:C,2,FALSE))</f>
        <v/>
      </c>
      <c r="B2142" t="str">
        <f t="shared" si="66"/>
        <v/>
      </c>
      <c r="I2142" t="str">
        <f>IF(D2142="","",VLOOKUP(D2142,'Source CC List'!B:C,2,FALSE))</f>
        <v/>
      </c>
      <c r="J2142" t="str">
        <f t="shared" si="67"/>
        <v/>
      </c>
    </row>
    <row r="2143" spans="1:10" x14ac:dyDescent="0.3">
      <c r="A2143" t="str">
        <f>IF(D2143="","",VLOOKUP(D2143,'Source CC List'!B:C,2,FALSE))</f>
        <v/>
      </c>
      <c r="B2143" t="str">
        <f t="shared" si="66"/>
        <v/>
      </c>
      <c r="I2143" t="str">
        <f>IF(D2143="","",VLOOKUP(D2143,'Source CC List'!B:C,2,FALSE))</f>
        <v/>
      </c>
      <c r="J2143" t="str">
        <f t="shared" si="67"/>
        <v/>
      </c>
    </row>
    <row r="2144" spans="1:10" x14ac:dyDescent="0.3">
      <c r="A2144" t="str">
        <f>IF(D2144="","",VLOOKUP(D2144,'Source CC List'!B:C,2,FALSE))</f>
        <v/>
      </c>
      <c r="B2144" t="str">
        <f t="shared" si="66"/>
        <v/>
      </c>
      <c r="I2144" t="str">
        <f>IF(D2144="","",VLOOKUP(D2144,'Source CC List'!B:C,2,FALSE))</f>
        <v/>
      </c>
      <c r="J2144" t="str">
        <f t="shared" si="67"/>
        <v/>
      </c>
    </row>
    <row r="2145" spans="1:10" x14ac:dyDescent="0.3">
      <c r="A2145" t="str">
        <f>IF(D2145="","",VLOOKUP(D2145,'Source CC List'!B:C,2,FALSE))</f>
        <v/>
      </c>
      <c r="B2145" t="str">
        <f t="shared" si="66"/>
        <v/>
      </c>
      <c r="I2145" t="str">
        <f>IF(D2145="","",VLOOKUP(D2145,'Source CC List'!B:C,2,FALSE))</f>
        <v/>
      </c>
      <c r="J2145" t="str">
        <f t="shared" si="67"/>
        <v/>
      </c>
    </row>
    <row r="2146" spans="1:10" x14ac:dyDescent="0.3">
      <c r="A2146" t="str">
        <f>IF(D2146="","",VLOOKUP(D2146,'Source CC List'!B:C,2,FALSE))</f>
        <v/>
      </c>
      <c r="B2146" t="str">
        <f t="shared" si="66"/>
        <v/>
      </c>
      <c r="I2146" t="str">
        <f>IF(D2146="","",VLOOKUP(D2146,'Source CC List'!B:C,2,FALSE))</f>
        <v/>
      </c>
      <c r="J2146" t="str">
        <f t="shared" si="67"/>
        <v/>
      </c>
    </row>
    <row r="2147" spans="1:10" x14ac:dyDescent="0.3">
      <c r="A2147" t="str">
        <f>IF(D2147="","",VLOOKUP(D2147,'Source CC List'!B:C,2,FALSE))</f>
        <v/>
      </c>
      <c r="B2147" t="str">
        <f t="shared" si="66"/>
        <v/>
      </c>
      <c r="I2147" t="str">
        <f>IF(D2147="","",VLOOKUP(D2147,'Source CC List'!B:C,2,FALSE))</f>
        <v/>
      </c>
      <c r="J2147" t="str">
        <f t="shared" si="67"/>
        <v/>
      </c>
    </row>
    <row r="2148" spans="1:10" x14ac:dyDescent="0.3">
      <c r="A2148" t="str">
        <f>IF(D2148="","",VLOOKUP(D2148,'Source CC List'!B:C,2,FALSE))</f>
        <v/>
      </c>
      <c r="B2148" t="str">
        <f t="shared" si="66"/>
        <v/>
      </c>
      <c r="I2148" t="str">
        <f>IF(D2148="","",VLOOKUP(D2148,'Source CC List'!B:C,2,FALSE))</f>
        <v/>
      </c>
      <c r="J2148" t="str">
        <f t="shared" si="67"/>
        <v/>
      </c>
    </row>
    <row r="2149" spans="1:10" x14ac:dyDescent="0.3">
      <c r="A2149" t="str">
        <f>IF(D2149="","",VLOOKUP(D2149,'Source CC List'!B:C,2,FALSE))</f>
        <v/>
      </c>
      <c r="B2149" t="str">
        <f t="shared" si="66"/>
        <v/>
      </c>
      <c r="I2149" t="str">
        <f>IF(D2149="","",VLOOKUP(D2149,'Source CC List'!B:C,2,FALSE))</f>
        <v/>
      </c>
      <c r="J2149" t="str">
        <f t="shared" si="67"/>
        <v/>
      </c>
    </row>
    <row r="2150" spans="1:10" x14ac:dyDescent="0.3">
      <c r="A2150" t="str">
        <f>IF(D2150="","",VLOOKUP(D2150,'Source CC List'!B:C,2,FALSE))</f>
        <v/>
      </c>
      <c r="B2150" t="str">
        <f t="shared" si="66"/>
        <v/>
      </c>
      <c r="I2150" t="str">
        <f>IF(D2150="","",VLOOKUP(D2150,'Source CC List'!B:C,2,FALSE))</f>
        <v/>
      </c>
      <c r="J2150" t="str">
        <f t="shared" si="67"/>
        <v/>
      </c>
    </row>
    <row r="2151" spans="1:10" x14ac:dyDescent="0.3">
      <c r="A2151" t="str">
        <f>IF(D2151="","",VLOOKUP(D2151,'Source CC List'!B:C,2,FALSE))</f>
        <v/>
      </c>
      <c r="B2151" t="str">
        <f t="shared" si="66"/>
        <v/>
      </c>
      <c r="I2151" t="str">
        <f>IF(D2151="","",VLOOKUP(D2151,'Source CC List'!B:C,2,FALSE))</f>
        <v/>
      </c>
      <c r="J2151" t="str">
        <f t="shared" si="67"/>
        <v/>
      </c>
    </row>
    <row r="2152" spans="1:10" x14ac:dyDescent="0.3">
      <c r="A2152" t="str">
        <f>IF(D2152="","",VLOOKUP(D2152,'Source CC List'!B:C,2,FALSE))</f>
        <v/>
      </c>
      <c r="B2152" t="str">
        <f t="shared" si="66"/>
        <v/>
      </c>
      <c r="I2152" t="str">
        <f>IF(D2152="","",VLOOKUP(D2152,'Source CC List'!B:C,2,FALSE))</f>
        <v/>
      </c>
      <c r="J2152" t="str">
        <f t="shared" si="67"/>
        <v/>
      </c>
    </row>
    <row r="2153" spans="1:10" x14ac:dyDescent="0.3">
      <c r="A2153" t="str">
        <f>IF(D2153="","",VLOOKUP(D2153,'Source CC List'!B:C,2,FALSE))</f>
        <v/>
      </c>
      <c r="B2153" t="str">
        <f t="shared" si="66"/>
        <v/>
      </c>
      <c r="I2153" t="str">
        <f>IF(D2153="","",VLOOKUP(D2153,'Source CC List'!B:C,2,FALSE))</f>
        <v/>
      </c>
      <c r="J2153" t="str">
        <f t="shared" si="67"/>
        <v/>
      </c>
    </row>
    <row r="2154" spans="1:10" x14ac:dyDescent="0.3">
      <c r="A2154" t="str">
        <f>IF(D2154="","",VLOOKUP(D2154,'Source CC List'!B:C,2,FALSE))</f>
        <v/>
      </c>
      <c r="B2154" t="str">
        <f t="shared" si="66"/>
        <v/>
      </c>
      <c r="I2154" t="str">
        <f>IF(D2154="","",VLOOKUP(D2154,'Source CC List'!B:C,2,FALSE))</f>
        <v/>
      </c>
      <c r="J2154" t="str">
        <f t="shared" si="67"/>
        <v/>
      </c>
    </row>
    <row r="2155" spans="1:10" x14ac:dyDescent="0.3">
      <c r="A2155" t="str">
        <f>IF(D2155="","",VLOOKUP(D2155,'Source CC List'!B:C,2,FALSE))</f>
        <v/>
      </c>
      <c r="B2155" t="str">
        <f t="shared" si="66"/>
        <v/>
      </c>
      <c r="I2155" t="str">
        <f>IF(D2155="","",VLOOKUP(D2155,'Source CC List'!B:C,2,FALSE))</f>
        <v/>
      </c>
      <c r="J2155" t="str">
        <f t="shared" si="67"/>
        <v/>
      </c>
    </row>
    <row r="2156" spans="1:10" x14ac:dyDescent="0.3">
      <c r="A2156" t="str">
        <f>IF(D2156="","",VLOOKUP(D2156,'Source CC List'!B:C,2,FALSE))</f>
        <v/>
      </c>
      <c r="B2156" t="str">
        <f t="shared" si="66"/>
        <v/>
      </c>
      <c r="I2156" t="str">
        <f>IF(D2156="","",VLOOKUP(D2156,'Source CC List'!B:C,2,FALSE))</f>
        <v/>
      </c>
      <c r="J2156" t="str">
        <f t="shared" si="67"/>
        <v/>
      </c>
    </row>
    <row r="2157" spans="1:10" x14ac:dyDescent="0.3">
      <c r="A2157" t="str">
        <f>IF(D2157="","",VLOOKUP(D2157,'Source CC List'!B:C,2,FALSE))</f>
        <v/>
      </c>
      <c r="B2157" t="str">
        <f t="shared" si="66"/>
        <v/>
      </c>
      <c r="I2157" t="str">
        <f>IF(D2157="","",VLOOKUP(D2157,'Source CC List'!B:C,2,FALSE))</f>
        <v/>
      </c>
      <c r="J2157" t="str">
        <f t="shared" si="67"/>
        <v/>
      </c>
    </row>
    <row r="2158" spans="1:10" x14ac:dyDescent="0.3">
      <c r="A2158" t="str">
        <f>IF(D2158="","",VLOOKUP(D2158,'Source CC List'!B:C,2,FALSE))</f>
        <v/>
      </c>
      <c r="B2158" t="str">
        <f t="shared" si="66"/>
        <v/>
      </c>
      <c r="I2158" t="str">
        <f>IF(D2158="","",VLOOKUP(D2158,'Source CC List'!B:C,2,FALSE))</f>
        <v/>
      </c>
      <c r="J2158" t="str">
        <f t="shared" si="67"/>
        <v/>
      </c>
    </row>
    <row r="2159" spans="1:10" x14ac:dyDescent="0.3">
      <c r="A2159" t="str">
        <f>IF(D2159="","",VLOOKUP(D2159,'Source CC List'!B:C,2,FALSE))</f>
        <v/>
      </c>
      <c r="B2159" t="str">
        <f t="shared" si="66"/>
        <v/>
      </c>
      <c r="I2159" t="str">
        <f>IF(D2159="","",VLOOKUP(D2159,'Source CC List'!B:C,2,FALSE))</f>
        <v/>
      </c>
      <c r="J2159" t="str">
        <f t="shared" si="67"/>
        <v/>
      </c>
    </row>
    <row r="2160" spans="1:10" x14ac:dyDescent="0.3">
      <c r="A2160" t="str">
        <f>IF(D2160="","",VLOOKUP(D2160,'Source CC List'!B:C,2,FALSE))</f>
        <v/>
      </c>
      <c r="B2160" t="str">
        <f t="shared" si="66"/>
        <v/>
      </c>
      <c r="I2160" t="str">
        <f>IF(D2160="","",VLOOKUP(D2160,'Source CC List'!B:C,2,FALSE))</f>
        <v/>
      </c>
      <c r="J2160" t="str">
        <f t="shared" si="67"/>
        <v/>
      </c>
    </row>
    <row r="2161" spans="1:10" x14ac:dyDescent="0.3">
      <c r="A2161" t="str">
        <f>IF(D2161="","",VLOOKUP(D2161,'Source CC List'!B:C,2,FALSE))</f>
        <v/>
      </c>
      <c r="B2161" t="str">
        <f t="shared" si="66"/>
        <v/>
      </c>
      <c r="I2161" t="str">
        <f>IF(D2161="","",VLOOKUP(D2161,'Source CC List'!B:C,2,FALSE))</f>
        <v/>
      </c>
      <c r="J2161" t="str">
        <f t="shared" si="67"/>
        <v/>
      </c>
    </row>
    <row r="2162" spans="1:10" x14ac:dyDescent="0.3">
      <c r="A2162" t="str">
        <f>IF(D2162="","",VLOOKUP(D2162,'Source CC List'!B:C,2,FALSE))</f>
        <v/>
      </c>
      <c r="B2162" t="str">
        <f t="shared" si="66"/>
        <v/>
      </c>
      <c r="I2162" t="str">
        <f>IF(D2162="","",VLOOKUP(D2162,'Source CC List'!B:C,2,FALSE))</f>
        <v/>
      </c>
      <c r="J2162" t="str">
        <f t="shared" si="67"/>
        <v/>
      </c>
    </row>
    <row r="2163" spans="1:10" x14ac:dyDescent="0.3">
      <c r="A2163" t="str">
        <f>IF(D2163="","",VLOOKUP(D2163,'Source CC List'!B:C,2,FALSE))</f>
        <v/>
      </c>
      <c r="B2163" t="str">
        <f t="shared" si="66"/>
        <v/>
      </c>
      <c r="I2163" t="str">
        <f>IF(D2163="","",VLOOKUP(D2163,'Source CC List'!B:C,2,FALSE))</f>
        <v/>
      </c>
      <c r="J2163" t="str">
        <f t="shared" si="67"/>
        <v/>
      </c>
    </row>
    <row r="2164" spans="1:10" x14ac:dyDescent="0.3">
      <c r="A2164" t="str">
        <f>IF(D2164="","",VLOOKUP(D2164,'Source CC List'!B:C,2,FALSE))</f>
        <v/>
      </c>
      <c r="B2164" t="str">
        <f t="shared" si="66"/>
        <v/>
      </c>
      <c r="I2164" t="str">
        <f>IF(D2164="","",VLOOKUP(D2164,'Source CC List'!B:C,2,FALSE))</f>
        <v/>
      </c>
      <c r="J2164" t="str">
        <f t="shared" si="67"/>
        <v/>
      </c>
    </row>
    <row r="2165" spans="1:10" x14ac:dyDescent="0.3">
      <c r="A2165" t="str">
        <f>IF(D2165="","",VLOOKUP(D2165,'Source CC List'!B:C,2,FALSE))</f>
        <v/>
      </c>
      <c r="B2165" t="str">
        <f t="shared" si="66"/>
        <v/>
      </c>
      <c r="I2165" t="str">
        <f>IF(D2165="","",VLOOKUP(D2165,'Source CC List'!B:C,2,FALSE))</f>
        <v/>
      </c>
      <c r="J2165" t="str">
        <f t="shared" si="67"/>
        <v/>
      </c>
    </row>
    <row r="2166" spans="1:10" x14ac:dyDescent="0.3">
      <c r="A2166" t="str">
        <f>IF(D2166="","",VLOOKUP(D2166,'Source CC List'!B:C,2,FALSE))</f>
        <v/>
      </c>
      <c r="B2166" t="str">
        <f t="shared" si="66"/>
        <v/>
      </c>
      <c r="I2166" t="str">
        <f>IF(D2166="","",VLOOKUP(D2166,'Source CC List'!B:C,2,FALSE))</f>
        <v/>
      </c>
      <c r="J2166" t="str">
        <f t="shared" si="67"/>
        <v/>
      </c>
    </row>
    <row r="2167" spans="1:10" x14ac:dyDescent="0.3">
      <c r="A2167" t="str">
        <f>IF(D2167="","",VLOOKUP(D2167,'Source CC List'!B:C,2,FALSE))</f>
        <v/>
      </c>
      <c r="B2167" t="str">
        <f t="shared" si="66"/>
        <v/>
      </c>
      <c r="I2167" t="str">
        <f>IF(D2167="","",VLOOKUP(D2167,'Source CC List'!B:C,2,FALSE))</f>
        <v/>
      </c>
      <c r="J2167" t="str">
        <f t="shared" si="67"/>
        <v/>
      </c>
    </row>
    <row r="2168" spans="1:10" x14ac:dyDescent="0.3">
      <c r="A2168" t="str">
        <f>IF(D2168="","",VLOOKUP(D2168,'Source CC List'!B:C,2,FALSE))</f>
        <v/>
      </c>
      <c r="B2168" t="str">
        <f t="shared" si="66"/>
        <v/>
      </c>
      <c r="I2168" t="str">
        <f>IF(D2168="","",VLOOKUP(D2168,'Source CC List'!B:C,2,FALSE))</f>
        <v/>
      </c>
      <c r="J2168" t="str">
        <f t="shared" si="67"/>
        <v/>
      </c>
    </row>
    <row r="2169" spans="1:10" x14ac:dyDescent="0.3">
      <c r="A2169" t="str">
        <f>IF(D2169="","",VLOOKUP(D2169,'Source CC List'!B:C,2,FALSE))</f>
        <v/>
      </c>
      <c r="B2169" t="str">
        <f t="shared" si="66"/>
        <v/>
      </c>
      <c r="I2169" t="str">
        <f>IF(D2169="","",VLOOKUP(D2169,'Source CC List'!B:C,2,FALSE))</f>
        <v/>
      </c>
      <c r="J2169" t="str">
        <f t="shared" si="67"/>
        <v/>
      </c>
    </row>
    <row r="2170" spans="1:10" x14ac:dyDescent="0.3">
      <c r="A2170" t="str">
        <f>IF(D2170="","",VLOOKUP(D2170,'Source CC List'!B:C,2,FALSE))</f>
        <v/>
      </c>
      <c r="B2170" t="str">
        <f t="shared" si="66"/>
        <v/>
      </c>
      <c r="I2170" t="str">
        <f>IF(D2170="","",VLOOKUP(D2170,'Source CC List'!B:C,2,FALSE))</f>
        <v/>
      </c>
      <c r="J2170" t="str">
        <f t="shared" si="67"/>
        <v/>
      </c>
    </row>
    <row r="2171" spans="1:10" x14ac:dyDescent="0.3">
      <c r="A2171" t="str">
        <f>IF(D2171="","",VLOOKUP(D2171,'Source CC List'!B:C,2,FALSE))</f>
        <v/>
      </c>
      <c r="B2171" t="str">
        <f t="shared" si="66"/>
        <v/>
      </c>
      <c r="I2171" t="str">
        <f>IF(D2171="","",VLOOKUP(D2171,'Source CC List'!B:C,2,FALSE))</f>
        <v/>
      </c>
      <c r="J2171" t="str">
        <f t="shared" si="67"/>
        <v/>
      </c>
    </row>
    <row r="2172" spans="1:10" x14ac:dyDescent="0.3">
      <c r="A2172" t="str">
        <f>IF(D2172="","",VLOOKUP(D2172,'Source CC List'!B:C,2,FALSE))</f>
        <v/>
      </c>
      <c r="B2172" t="str">
        <f t="shared" si="66"/>
        <v/>
      </c>
      <c r="I2172" t="str">
        <f>IF(D2172="","",VLOOKUP(D2172,'Source CC List'!B:C,2,FALSE))</f>
        <v/>
      </c>
      <c r="J2172" t="str">
        <f t="shared" si="67"/>
        <v/>
      </c>
    </row>
    <row r="2173" spans="1:10" x14ac:dyDescent="0.3">
      <c r="A2173" t="str">
        <f>IF(D2173="","",VLOOKUP(D2173,'Source CC List'!B:C,2,FALSE))</f>
        <v/>
      </c>
      <c r="B2173" t="str">
        <f t="shared" si="66"/>
        <v/>
      </c>
      <c r="I2173" t="str">
        <f>IF(D2173="","",VLOOKUP(D2173,'Source CC List'!B:C,2,FALSE))</f>
        <v/>
      </c>
      <c r="J2173" t="str">
        <f t="shared" si="67"/>
        <v/>
      </c>
    </row>
    <row r="2174" spans="1:10" x14ac:dyDescent="0.3">
      <c r="A2174" t="str">
        <f>IF(D2174="","",VLOOKUP(D2174,'Source CC List'!B:C,2,FALSE))</f>
        <v/>
      </c>
      <c r="B2174" t="str">
        <f t="shared" si="66"/>
        <v/>
      </c>
      <c r="I2174" t="str">
        <f>IF(D2174="","",VLOOKUP(D2174,'Source CC List'!B:C,2,FALSE))</f>
        <v/>
      </c>
      <c r="J2174" t="str">
        <f t="shared" si="67"/>
        <v/>
      </c>
    </row>
    <row r="2175" spans="1:10" x14ac:dyDescent="0.3">
      <c r="A2175" t="str">
        <f>IF(D2175="","",VLOOKUP(D2175,'Source CC List'!B:C,2,FALSE))</f>
        <v/>
      </c>
      <c r="B2175" t="str">
        <f t="shared" si="66"/>
        <v/>
      </c>
      <c r="I2175" t="str">
        <f>IF(D2175="","",VLOOKUP(D2175,'Source CC List'!B:C,2,FALSE))</f>
        <v/>
      </c>
      <c r="J2175" t="str">
        <f t="shared" si="67"/>
        <v/>
      </c>
    </row>
    <row r="2176" spans="1:10" x14ac:dyDescent="0.3">
      <c r="A2176" t="str">
        <f>IF(D2176="","",VLOOKUP(D2176,'Source CC List'!B:C,2,FALSE))</f>
        <v/>
      </c>
      <c r="B2176" t="str">
        <f t="shared" si="66"/>
        <v/>
      </c>
      <c r="I2176" t="str">
        <f>IF(D2176="","",VLOOKUP(D2176,'Source CC List'!B:C,2,FALSE))</f>
        <v/>
      </c>
      <c r="J2176" t="str">
        <f t="shared" si="67"/>
        <v/>
      </c>
    </row>
    <row r="2177" spans="1:10" x14ac:dyDescent="0.3">
      <c r="A2177" t="str">
        <f>IF(D2177="","",VLOOKUP(D2177,'Source CC List'!B:C,2,FALSE))</f>
        <v/>
      </c>
      <c r="B2177" t="str">
        <f t="shared" si="66"/>
        <v/>
      </c>
      <c r="I2177" t="str">
        <f>IF(D2177="","",VLOOKUP(D2177,'Source CC List'!B:C,2,FALSE))</f>
        <v/>
      </c>
      <c r="J2177" t="str">
        <f t="shared" si="67"/>
        <v/>
      </c>
    </row>
    <row r="2178" spans="1:10" x14ac:dyDescent="0.3">
      <c r="A2178" t="str">
        <f>IF(D2178="","",VLOOKUP(D2178,'Source CC List'!B:C,2,FALSE))</f>
        <v/>
      </c>
      <c r="B2178" t="str">
        <f t="shared" si="66"/>
        <v/>
      </c>
      <c r="I2178" t="str">
        <f>IF(D2178="","",VLOOKUP(D2178,'Source CC List'!B:C,2,FALSE))</f>
        <v/>
      </c>
      <c r="J2178" t="str">
        <f t="shared" si="67"/>
        <v/>
      </c>
    </row>
    <row r="2179" spans="1:10" x14ac:dyDescent="0.3">
      <c r="A2179" t="str">
        <f>IF(D2179="","",VLOOKUP(D2179,'Source CC List'!B:C,2,FALSE))</f>
        <v/>
      </c>
      <c r="B2179" t="str">
        <f t="shared" ref="B2179:B2242" si="68">IF(E2179="","",CONCATENATE(I2179,TEXT(E2179,"0000")))</f>
        <v/>
      </c>
      <c r="I2179" t="str">
        <f>IF(D2179="","",VLOOKUP(D2179,'Source CC List'!B:C,2,FALSE))</f>
        <v/>
      </c>
      <c r="J2179" t="str">
        <f t="shared" ref="J2179:J2242" si="69">IF(D2179="","",CONCATENATE(I2179,TEXT(E2179,"0000")))</f>
        <v/>
      </c>
    </row>
    <row r="2180" spans="1:10" x14ac:dyDescent="0.3">
      <c r="A2180" t="str">
        <f>IF(D2180="","",VLOOKUP(D2180,'Source CC List'!B:C,2,FALSE))</f>
        <v/>
      </c>
      <c r="B2180" t="str">
        <f t="shared" si="68"/>
        <v/>
      </c>
      <c r="I2180" t="str">
        <f>IF(D2180="","",VLOOKUP(D2180,'Source CC List'!B:C,2,FALSE))</f>
        <v/>
      </c>
      <c r="J2180" t="str">
        <f t="shared" si="69"/>
        <v/>
      </c>
    </row>
    <row r="2181" spans="1:10" x14ac:dyDescent="0.3">
      <c r="A2181" t="str">
        <f>IF(D2181="","",VLOOKUP(D2181,'Source CC List'!B:C,2,FALSE))</f>
        <v/>
      </c>
      <c r="B2181" t="str">
        <f t="shared" si="68"/>
        <v/>
      </c>
      <c r="I2181" t="str">
        <f>IF(D2181="","",VLOOKUP(D2181,'Source CC List'!B:C,2,FALSE))</f>
        <v/>
      </c>
      <c r="J2181" t="str">
        <f t="shared" si="69"/>
        <v/>
      </c>
    </row>
    <row r="2182" spans="1:10" x14ac:dyDescent="0.3">
      <c r="A2182" t="str">
        <f>IF(D2182="","",VLOOKUP(D2182,'Source CC List'!B:C,2,FALSE))</f>
        <v/>
      </c>
      <c r="B2182" t="str">
        <f t="shared" si="68"/>
        <v/>
      </c>
      <c r="I2182" t="str">
        <f>IF(D2182="","",VLOOKUP(D2182,'Source CC List'!B:C,2,FALSE))</f>
        <v/>
      </c>
      <c r="J2182" t="str">
        <f t="shared" si="69"/>
        <v/>
      </c>
    </row>
    <row r="2183" spans="1:10" x14ac:dyDescent="0.3">
      <c r="A2183" t="str">
        <f>IF(D2183="","",VLOOKUP(D2183,'Source CC List'!B:C,2,FALSE))</f>
        <v/>
      </c>
      <c r="B2183" t="str">
        <f t="shared" si="68"/>
        <v/>
      </c>
      <c r="I2183" t="str">
        <f>IF(D2183="","",VLOOKUP(D2183,'Source CC List'!B:C,2,FALSE))</f>
        <v/>
      </c>
      <c r="J2183" t="str">
        <f t="shared" si="69"/>
        <v/>
      </c>
    </row>
    <row r="2184" spans="1:10" x14ac:dyDescent="0.3">
      <c r="A2184" t="str">
        <f>IF(D2184="","",VLOOKUP(D2184,'Source CC List'!B:C,2,FALSE))</f>
        <v/>
      </c>
      <c r="B2184" t="str">
        <f t="shared" si="68"/>
        <v/>
      </c>
      <c r="I2184" t="str">
        <f>IF(D2184="","",VLOOKUP(D2184,'Source CC List'!B:C,2,FALSE))</f>
        <v/>
      </c>
      <c r="J2184" t="str">
        <f t="shared" si="69"/>
        <v/>
      </c>
    </row>
    <row r="2185" spans="1:10" x14ac:dyDescent="0.3">
      <c r="A2185" t="str">
        <f>IF(D2185="","",VLOOKUP(D2185,'Source CC List'!B:C,2,FALSE))</f>
        <v/>
      </c>
      <c r="B2185" t="str">
        <f t="shared" si="68"/>
        <v/>
      </c>
      <c r="I2185" t="str">
        <f>IF(D2185="","",VLOOKUP(D2185,'Source CC List'!B:C,2,FALSE))</f>
        <v/>
      </c>
      <c r="J2185" t="str">
        <f t="shared" si="69"/>
        <v/>
      </c>
    </row>
    <row r="2186" spans="1:10" x14ac:dyDescent="0.3">
      <c r="A2186" t="str">
        <f>IF(D2186="","",VLOOKUP(D2186,'Source CC List'!B:C,2,FALSE))</f>
        <v/>
      </c>
      <c r="B2186" t="str">
        <f t="shared" si="68"/>
        <v/>
      </c>
      <c r="I2186" t="str">
        <f>IF(D2186="","",VLOOKUP(D2186,'Source CC List'!B:C,2,FALSE))</f>
        <v/>
      </c>
      <c r="J2186" t="str">
        <f t="shared" si="69"/>
        <v/>
      </c>
    </row>
    <row r="2187" spans="1:10" x14ac:dyDescent="0.3">
      <c r="A2187" t="str">
        <f>IF(D2187="","",VLOOKUP(D2187,'Source CC List'!B:C,2,FALSE))</f>
        <v/>
      </c>
      <c r="B2187" t="str">
        <f t="shared" si="68"/>
        <v/>
      </c>
      <c r="I2187" t="str">
        <f>IF(D2187="","",VLOOKUP(D2187,'Source CC List'!B:C,2,FALSE))</f>
        <v/>
      </c>
      <c r="J2187" t="str">
        <f t="shared" si="69"/>
        <v/>
      </c>
    </row>
    <row r="2188" spans="1:10" x14ac:dyDescent="0.3">
      <c r="A2188" t="str">
        <f>IF(D2188="","",VLOOKUP(D2188,'Source CC List'!B:C,2,FALSE))</f>
        <v/>
      </c>
      <c r="B2188" t="str">
        <f t="shared" si="68"/>
        <v/>
      </c>
      <c r="I2188" t="str">
        <f>IF(D2188="","",VLOOKUP(D2188,'Source CC List'!B:C,2,FALSE))</f>
        <v/>
      </c>
      <c r="J2188" t="str">
        <f t="shared" si="69"/>
        <v/>
      </c>
    </row>
    <row r="2189" spans="1:10" x14ac:dyDescent="0.3">
      <c r="A2189" t="str">
        <f>IF(D2189="","",VLOOKUP(D2189,'Source CC List'!B:C,2,FALSE))</f>
        <v/>
      </c>
      <c r="B2189" t="str">
        <f t="shared" si="68"/>
        <v/>
      </c>
      <c r="I2189" t="str">
        <f>IF(D2189="","",VLOOKUP(D2189,'Source CC List'!B:C,2,FALSE))</f>
        <v/>
      </c>
      <c r="J2189" t="str">
        <f t="shared" si="69"/>
        <v/>
      </c>
    </row>
    <row r="2190" spans="1:10" x14ac:dyDescent="0.3">
      <c r="A2190" t="str">
        <f>IF(D2190="","",VLOOKUP(D2190,'Source CC List'!B:C,2,FALSE))</f>
        <v/>
      </c>
      <c r="B2190" t="str">
        <f t="shared" si="68"/>
        <v/>
      </c>
      <c r="I2190" t="str">
        <f>IF(D2190="","",VLOOKUP(D2190,'Source CC List'!B:C,2,FALSE))</f>
        <v/>
      </c>
      <c r="J2190" t="str">
        <f t="shared" si="69"/>
        <v/>
      </c>
    </row>
    <row r="2191" spans="1:10" x14ac:dyDescent="0.3">
      <c r="A2191" t="str">
        <f>IF(D2191="","",VLOOKUP(D2191,'Source CC List'!B:C,2,FALSE))</f>
        <v/>
      </c>
      <c r="B2191" t="str">
        <f t="shared" si="68"/>
        <v/>
      </c>
      <c r="I2191" t="str">
        <f>IF(D2191="","",VLOOKUP(D2191,'Source CC List'!B:C,2,FALSE))</f>
        <v/>
      </c>
      <c r="J2191" t="str">
        <f t="shared" si="69"/>
        <v/>
      </c>
    </row>
    <row r="2192" spans="1:10" x14ac:dyDescent="0.3">
      <c r="A2192" t="str">
        <f>IF(D2192="","",VLOOKUP(D2192,'Source CC List'!B:C,2,FALSE))</f>
        <v/>
      </c>
      <c r="B2192" t="str">
        <f t="shared" si="68"/>
        <v/>
      </c>
      <c r="I2192" t="str">
        <f>IF(D2192="","",VLOOKUP(D2192,'Source CC List'!B:C,2,FALSE))</f>
        <v/>
      </c>
      <c r="J2192" t="str">
        <f t="shared" si="69"/>
        <v/>
      </c>
    </row>
    <row r="2193" spans="1:10" x14ac:dyDescent="0.3">
      <c r="A2193" t="str">
        <f>IF(D2193="","",VLOOKUP(D2193,'Source CC List'!B:C,2,FALSE))</f>
        <v/>
      </c>
      <c r="B2193" t="str">
        <f t="shared" si="68"/>
        <v/>
      </c>
      <c r="I2193" t="str">
        <f>IF(D2193="","",VLOOKUP(D2193,'Source CC List'!B:C,2,FALSE))</f>
        <v/>
      </c>
      <c r="J2193" t="str">
        <f t="shared" si="69"/>
        <v/>
      </c>
    </row>
    <row r="2194" spans="1:10" x14ac:dyDescent="0.3">
      <c r="A2194" t="str">
        <f>IF(D2194="","",VLOOKUP(D2194,'Source CC List'!B:C,2,FALSE))</f>
        <v/>
      </c>
      <c r="B2194" t="str">
        <f t="shared" si="68"/>
        <v/>
      </c>
      <c r="I2194" t="str">
        <f>IF(D2194="","",VLOOKUP(D2194,'Source CC List'!B:C,2,FALSE))</f>
        <v/>
      </c>
      <c r="J2194" t="str">
        <f t="shared" si="69"/>
        <v/>
      </c>
    </row>
    <row r="2195" spans="1:10" x14ac:dyDescent="0.3">
      <c r="A2195" t="str">
        <f>IF(D2195="","",VLOOKUP(D2195,'Source CC List'!B:C,2,FALSE))</f>
        <v/>
      </c>
      <c r="B2195" t="str">
        <f t="shared" si="68"/>
        <v/>
      </c>
      <c r="I2195" t="str">
        <f>IF(D2195="","",VLOOKUP(D2195,'Source CC List'!B:C,2,FALSE))</f>
        <v/>
      </c>
      <c r="J2195" t="str">
        <f t="shared" si="69"/>
        <v/>
      </c>
    </row>
    <row r="2196" spans="1:10" x14ac:dyDescent="0.3">
      <c r="A2196" t="str">
        <f>IF(D2196="","",VLOOKUP(D2196,'Source CC List'!B:C,2,FALSE))</f>
        <v/>
      </c>
      <c r="B2196" t="str">
        <f t="shared" si="68"/>
        <v/>
      </c>
      <c r="I2196" t="str">
        <f>IF(D2196="","",VLOOKUP(D2196,'Source CC List'!B:C,2,FALSE))</f>
        <v/>
      </c>
      <c r="J2196" t="str">
        <f t="shared" si="69"/>
        <v/>
      </c>
    </row>
    <row r="2197" spans="1:10" x14ac:dyDescent="0.3">
      <c r="A2197" t="str">
        <f>IF(D2197="","",VLOOKUP(D2197,'Source CC List'!B:C,2,FALSE))</f>
        <v/>
      </c>
      <c r="B2197" t="str">
        <f t="shared" si="68"/>
        <v/>
      </c>
      <c r="I2197" t="str">
        <f>IF(D2197="","",VLOOKUP(D2197,'Source CC List'!B:C,2,FALSE))</f>
        <v/>
      </c>
      <c r="J2197" t="str">
        <f t="shared" si="69"/>
        <v/>
      </c>
    </row>
    <row r="2198" spans="1:10" x14ac:dyDescent="0.3">
      <c r="A2198" t="str">
        <f>IF(D2198="","",VLOOKUP(D2198,'Source CC List'!B:C,2,FALSE))</f>
        <v/>
      </c>
      <c r="B2198" t="str">
        <f t="shared" si="68"/>
        <v/>
      </c>
      <c r="I2198" t="str">
        <f>IF(D2198="","",VLOOKUP(D2198,'Source CC List'!B:C,2,FALSE))</f>
        <v/>
      </c>
      <c r="J2198" t="str">
        <f t="shared" si="69"/>
        <v/>
      </c>
    </row>
    <row r="2199" spans="1:10" x14ac:dyDescent="0.3">
      <c r="A2199" t="str">
        <f>IF(D2199="","",VLOOKUP(D2199,'Source CC List'!B:C,2,FALSE))</f>
        <v/>
      </c>
      <c r="B2199" t="str">
        <f t="shared" si="68"/>
        <v/>
      </c>
      <c r="I2199" t="str">
        <f>IF(D2199="","",VLOOKUP(D2199,'Source CC List'!B:C,2,FALSE))</f>
        <v/>
      </c>
      <c r="J2199" t="str">
        <f t="shared" si="69"/>
        <v/>
      </c>
    </row>
    <row r="2200" spans="1:10" x14ac:dyDescent="0.3">
      <c r="A2200" t="str">
        <f>IF(D2200="","",VLOOKUP(D2200,'Source CC List'!B:C,2,FALSE))</f>
        <v/>
      </c>
      <c r="B2200" t="str">
        <f t="shared" si="68"/>
        <v/>
      </c>
      <c r="I2200" t="str">
        <f>IF(D2200="","",VLOOKUP(D2200,'Source CC List'!B:C,2,FALSE))</f>
        <v/>
      </c>
      <c r="J2200" t="str">
        <f t="shared" si="69"/>
        <v/>
      </c>
    </row>
    <row r="2201" spans="1:10" x14ac:dyDescent="0.3">
      <c r="A2201" t="str">
        <f>IF(D2201="","",VLOOKUP(D2201,'Source CC List'!B:C,2,FALSE))</f>
        <v/>
      </c>
      <c r="B2201" t="str">
        <f t="shared" si="68"/>
        <v/>
      </c>
      <c r="I2201" t="str">
        <f>IF(D2201="","",VLOOKUP(D2201,'Source CC List'!B:C,2,FALSE))</f>
        <v/>
      </c>
      <c r="J2201" t="str">
        <f t="shared" si="69"/>
        <v/>
      </c>
    </row>
    <row r="2202" spans="1:10" x14ac:dyDescent="0.3">
      <c r="A2202" t="str">
        <f>IF(D2202="","",VLOOKUP(D2202,'Source CC List'!B:C,2,FALSE))</f>
        <v/>
      </c>
      <c r="B2202" t="str">
        <f t="shared" si="68"/>
        <v/>
      </c>
      <c r="I2202" t="str">
        <f>IF(D2202="","",VLOOKUP(D2202,'Source CC List'!B:C,2,FALSE))</f>
        <v/>
      </c>
      <c r="J2202" t="str">
        <f t="shared" si="69"/>
        <v/>
      </c>
    </row>
    <row r="2203" spans="1:10" x14ac:dyDescent="0.3">
      <c r="A2203" t="str">
        <f>IF(D2203="","",VLOOKUP(D2203,'Source CC List'!B:C,2,FALSE))</f>
        <v/>
      </c>
      <c r="B2203" t="str">
        <f t="shared" si="68"/>
        <v/>
      </c>
      <c r="I2203" t="str">
        <f>IF(D2203="","",VLOOKUP(D2203,'Source CC List'!B:C,2,FALSE))</f>
        <v/>
      </c>
      <c r="J2203" t="str">
        <f t="shared" si="69"/>
        <v/>
      </c>
    </row>
    <row r="2204" spans="1:10" x14ac:dyDescent="0.3">
      <c r="A2204" t="str">
        <f>IF(D2204="","",VLOOKUP(D2204,'Source CC List'!B:C,2,FALSE))</f>
        <v/>
      </c>
      <c r="B2204" t="str">
        <f t="shared" si="68"/>
        <v/>
      </c>
      <c r="I2204" t="str">
        <f>IF(D2204="","",VLOOKUP(D2204,'Source CC List'!B:C,2,FALSE))</f>
        <v/>
      </c>
      <c r="J2204" t="str">
        <f t="shared" si="69"/>
        <v/>
      </c>
    </row>
    <row r="2205" spans="1:10" x14ac:dyDescent="0.3">
      <c r="A2205" t="str">
        <f>IF(D2205="","",VLOOKUP(D2205,'Source CC List'!B:C,2,FALSE))</f>
        <v/>
      </c>
      <c r="B2205" t="str">
        <f t="shared" si="68"/>
        <v/>
      </c>
      <c r="I2205" t="str">
        <f>IF(D2205="","",VLOOKUP(D2205,'Source CC List'!B:C,2,FALSE))</f>
        <v/>
      </c>
      <c r="J2205" t="str">
        <f t="shared" si="69"/>
        <v/>
      </c>
    </row>
    <row r="2206" spans="1:10" x14ac:dyDescent="0.3">
      <c r="A2206" t="str">
        <f>IF(D2206="","",VLOOKUP(D2206,'Source CC List'!B:C,2,FALSE))</f>
        <v/>
      </c>
      <c r="B2206" t="str">
        <f t="shared" si="68"/>
        <v/>
      </c>
      <c r="I2206" t="str">
        <f>IF(D2206="","",VLOOKUP(D2206,'Source CC List'!B:C,2,FALSE))</f>
        <v/>
      </c>
      <c r="J2206" t="str">
        <f t="shared" si="69"/>
        <v/>
      </c>
    </row>
    <row r="2207" spans="1:10" x14ac:dyDescent="0.3">
      <c r="A2207" t="str">
        <f>IF(D2207="","",VLOOKUP(D2207,'Source CC List'!B:C,2,FALSE))</f>
        <v/>
      </c>
      <c r="B2207" t="str">
        <f t="shared" si="68"/>
        <v/>
      </c>
      <c r="I2207" t="str">
        <f>IF(D2207="","",VLOOKUP(D2207,'Source CC List'!B:C,2,FALSE))</f>
        <v/>
      </c>
      <c r="J2207" t="str">
        <f t="shared" si="69"/>
        <v/>
      </c>
    </row>
    <row r="2208" spans="1:10" x14ac:dyDescent="0.3">
      <c r="A2208" t="str">
        <f>IF(D2208="","",VLOOKUP(D2208,'Source CC List'!B:C,2,FALSE))</f>
        <v/>
      </c>
      <c r="B2208" t="str">
        <f t="shared" si="68"/>
        <v/>
      </c>
      <c r="I2208" t="str">
        <f>IF(D2208="","",VLOOKUP(D2208,'Source CC List'!B:C,2,FALSE))</f>
        <v/>
      </c>
      <c r="J2208" t="str">
        <f t="shared" si="69"/>
        <v/>
      </c>
    </row>
    <row r="2209" spans="1:10" x14ac:dyDescent="0.3">
      <c r="A2209" t="str">
        <f>IF(D2209="","",VLOOKUP(D2209,'Source CC List'!B:C,2,FALSE))</f>
        <v/>
      </c>
      <c r="B2209" t="str">
        <f t="shared" si="68"/>
        <v/>
      </c>
      <c r="I2209" t="str">
        <f>IF(D2209="","",VLOOKUP(D2209,'Source CC List'!B:C,2,FALSE))</f>
        <v/>
      </c>
      <c r="J2209" t="str">
        <f t="shared" si="69"/>
        <v/>
      </c>
    </row>
    <row r="2210" spans="1:10" x14ac:dyDescent="0.3">
      <c r="A2210" t="str">
        <f>IF(D2210="","",VLOOKUP(D2210,'Source CC List'!B:C,2,FALSE))</f>
        <v/>
      </c>
      <c r="B2210" t="str">
        <f t="shared" si="68"/>
        <v/>
      </c>
      <c r="I2210" t="str">
        <f>IF(D2210="","",VLOOKUP(D2210,'Source CC List'!B:C,2,FALSE))</f>
        <v/>
      </c>
      <c r="J2210" t="str">
        <f t="shared" si="69"/>
        <v/>
      </c>
    </row>
    <row r="2211" spans="1:10" x14ac:dyDescent="0.3">
      <c r="A2211" t="str">
        <f>IF(D2211="","",VLOOKUP(D2211,'Source CC List'!B:C,2,FALSE))</f>
        <v/>
      </c>
      <c r="B2211" t="str">
        <f t="shared" si="68"/>
        <v/>
      </c>
      <c r="I2211" t="str">
        <f>IF(D2211="","",VLOOKUP(D2211,'Source CC List'!B:C,2,FALSE))</f>
        <v/>
      </c>
      <c r="J2211" t="str">
        <f t="shared" si="69"/>
        <v/>
      </c>
    </row>
    <row r="2212" spans="1:10" x14ac:dyDescent="0.3">
      <c r="A2212" t="str">
        <f>IF(D2212="","",VLOOKUP(D2212,'Source CC List'!B:C,2,FALSE))</f>
        <v/>
      </c>
      <c r="B2212" t="str">
        <f t="shared" si="68"/>
        <v/>
      </c>
      <c r="I2212" t="str">
        <f>IF(D2212="","",VLOOKUP(D2212,'Source CC List'!B:C,2,FALSE))</f>
        <v/>
      </c>
      <c r="J2212" t="str">
        <f t="shared" si="69"/>
        <v/>
      </c>
    </row>
    <row r="2213" spans="1:10" x14ac:dyDescent="0.3">
      <c r="A2213" t="str">
        <f>IF(D2213="","",VLOOKUP(D2213,'Source CC List'!B:C,2,FALSE))</f>
        <v/>
      </c>
      <c r="B2213" t="str">
        <f t="shared" si="68"/>
        <v/>
      </c>
      <c r="I2213" t="str">
        <f>IF(D2213="","",VLOOKUP(D2213,'Source CC List'!B:C,2,FALSE))</f>
        <v/>
      </c>
      <c r="J2213" t="str">
        <f t="shared" si="69"/>
        <v/>
      </c>
    </row>
    <row r="2214" spans="1:10" x14ac:dyDescent="0.3">
      <c r="A2214" t="str">
        <f>IF(D2214="","",VLOOKUP(D2214,'Source CC List'!B:C,2,FALSE))</f>
        <v/>
      </c>
      <c r="B2214" t="str">
        <f t="shared" si="68"/>
        <v/>
      </c>
      <c r="I2214" t="str">
        <f>IF(D2214="","",VLOOKUP(D2214,'Source CC List'!B:C,2,FALSE))</f>
        <v/>
      </c>
      <c r="J2214" t="str">
        <f t="shared" si="69"/>
        <v/>
      </c>
    </row>
    <row r="2215" spans="1:10" x14ac:dyDescent="0.3">
      <c r="A2215" t="str">
        <f>IF(D2215="","",VLOOKUP(D2215,'Source CC List'!B:C,2,FALSE))</f>
        <v/>
      </c>
      <c r="B2215" t="str">
        <f t="shared" si="68"/>
        <v/>
      </c>
      <c r="I2215" t="str">
        <f>IF(D2215="","",VLOOKUP(D2215,'Source CC List'!B:C,2,FALSE))</f>
        <v/>
      </c>
      <c r="J2215" t="str">
        <f t="shared" si="69"/>
        <v/>
      </c>
    </row>
    <row r="2216" spans="1:10" x14ac:dyDescent="0.3">
      <c r="A2216" t="str">
        <f>IF(D2216="","",VLOOKUP(D2216,'Source CC List'!B:C,2,FALSE))</f>
        <v/>
      </c>
      <c r="B2216" t="str">
        <f t="shared" si="68"/>
        <v/>
      </c>
      <c r="I2216" t="str">
        <f>IF(D2216="","",VLOOKUP(D2216,'Source CC List'!B:C,2,FALSE))</f>
        <v/>
      </c>
      <c r="J2216" t="str">
        <f t="shared" si="69"/>
        <v/>
      </c>
    </row>
    <row r="2217" spans="1:10" x14ac:dyDescent="0.3">
      <c r="A2217" t="str">
        <f>IF(D2217="","",VLOOKUP(D2217,'Source CC List'!B:C,2,FALSE))</f>
        <v/>
      </c>
      <c r="B2217" t="str">
        <f t="shared" si="68"/>
        <v/>
      </c>
      <c r="I2217" t="str">
        <f>IF(D2217="","",VLOOKUP(D2217,'Source CC List'!B:C,2,FALSE))</f>
        <v/>
      </c>
      <c r="J2217" t="str">
        <f t="shared" si="69"/>
        <v/>
      </c>
    </row>
    <row r="2218" spans="1:10" x14ac:dyDescent="0.3">
      <c r="A2218" t="str">
        <f>IF(D2218="","",VLOOKUP(D2218,'Source CC List'!B:C,2,FALSE))</f>
        <v/>
      </c>
      <c r="B2218" t="str">
        <f t="shared" si="68"/>
        <v/>
      </c>
      <c r="I2218" t="str">
        <f>IF(D2218="","",VLOOKUP(D2218,'Source CC List'!B:C,2,FALSE))</f>
        <v/>
      </c>
      <c r="J2218" t="str">
        <f t="shared" si="69"/>
        <v/>
      </c>
    </row>
    <row r="2219" spans="1:10" x14ac:dyDescent="0.3">
      <c r="A2219" t="str">
        <f>IF(D2219="","",VLOOKUP(D2219,'Source CC List'!B:C,2,FALSE))</f>
        <v/>
      </c>
      <c r="B2219" t="str">
        <f t="shared" si="68"/>
        <v/>
      </c>
      <c r="I2219" t="str">
        <f>IF(D2219="","",VLOOKUP(D2219,'Source CC List'!B:C,2,FALSE))</f>
        <v/>
      </c>
      <c r="J2219" t="str">
        <f t="shared" si="69"/>
        <v/>
      </c>
    </row>
    <row r="2220" spans="1:10" x14ac:dyDescent="0.3">
      <c r="A2220" t="str">
        <f>IF(D2220="","",VLOOKUP(D2220,'Source CC List'!B:C,2,FALSE))</f>
        <v/>
      </c>
      <c r="B2220" t="str">
        <f t="shared" si="68"/>
        <v/>
      </c>
      <c r="I2220" t="str">
        <f>IF(D2220="","",VLOOKUP(D2220,'Source CC List'!B:C,2,FALSE))</f>
        <v/>
      </c>
      <c r="J2220" t="str">
        <f t="shared" si="69"/>
        <v/>
      </c>
    </row>
    <row r="2221" spans="1:10" x14ac:dyDescent="0.3">
      <c r="A2221" t="str">
        <f>IF(D2221="","",VLOOKUP(D2221,'Source CC List'!B:C,2,FALSE))</f>
        <v/>
      </c>
      <c r="B2221" t="str">
        <f t="shared" si="68"/>
        <v/>
      </c>
      <c r="I2221" t="str">
        <f>IF(D2221="","",VLOOKUP(D2221,'Source CC List'!B:C,2,FALSE))</f>
        <v/>
      </c>
      <c r="J2221" t="str">
        <f t="shared" si="69"/>
        <v/>
      </c>
    </row>
    <row r="2222" spans="1:10" x14ac:dyDescent="0.3">
      <c r="A2222" t="str">
        <f>IF(D2222="","",VLOOKUP(D2222,'Source CC List'!B:C,2,FALSE))</f>
        <v/>
      </c>
      <c r="B2222" t="str">
        <f t="shared" si="68"/>
        <v/>
      </c>
      <c r="I2222" t="str">
        <f>IF(D2222="","",VLOOKUP(D2222,'Source CC List'!B:C,2,FALSE))</f>
        <v/>
      </c>
      <c r="J2222" t="str">
        <f t="shared" si="69"/>
        <v/>
      </c>
    </row>
    <row r="2223" spans="1:10" x14ac:dyDescent="0.3">
      <c r="A2223" t="str">
        <f>IF(D2223="","",VLOOKUP(D2223,'Source CC List'!B:C,2,FALSE))</f>
        <v/>
      </c>
      <c r="B2223" t="str">
        <f t="shared" si="68"/>
        <v/>
      </c>
      <c r="I2223" t="str">
        <f>IF(D2223="","",VLOOKUP(D2223,'Source CC List'!B:C,2,FALSE))</f>
        <v/>
      </c>
      <c r="J2223" t="str">
        <f t="shared" si="69"/>
        <v/>
      </c>
    </row>
    <row r="2224" spans="1:10" x14ac:dyDescent="0.3">
      <c r="A2224" t="str">
        <f>IF(D2224="","",VLOOKUP(D2224,'Source CC List'!B:C,2,FALSE))</f>
        <v/>
      </c>
      <c r="B2224" t="str">
        <f t="shared" si="68"/>
        <v/>
      </c>
      <c r="I2224" t="str">
        <f>IF(D2224="","",VLOOKUP(D2224,'Source CC List'!B:C,2,FALSE))</f>
        <v/>
      </c>
      <c r="J2224" t="str">
        <f t="shared" si="69"/>
        <v/>
      </c>
    </row>
    <row r="2225" spans="1:10" x14ac:dyDescent="0.3">
      <c r="A2225" t="str">
        <f>IF(D2225="","",VLOOKUP(D2225,'Source CC List'!B:C,2,FALSE))</f>
        <v/>
      </c>
      <c r="B2225" t="str">
        <f t="shared" si="68"/>
        <v/>
      </c>
      <c r="I2225" t="str">
        <f>IF(D2225="","",VLOOKUP(D2225,'Source CC List'!B:C,2,FALSE))</f>
        <v/>
      </c>
      <c r="J2225" t="str">
        <f t="shared" si="69"/>
        <v/>
      </c>
    </row>
    <row r="2226" spans="1:10" x14ac:dyDescent="0.3">
      <c r="A2226" t="str">
        <f>IF(D2226="","",VLOOKUP(D2226,'Source CC List'!B:C,2,FALSE))</f>
        <v/>
      </c>
      <c r="B2226" t="str">
        <f t="shared" si="68"/>
        <v/>
      </c>
      <c r="I2226" t="str">
        <f>IF(D2226="","",VLOOKUP(D2226,'Source CC List'!B:C,2,FALSE))</f>
        <v/>
      </c>
      <c r="J2226" t="str">
        <f t="shared" si="69"/>
        <v/>
      </c>
    </row>
    <row r="2227" spans="1:10" x14ac:dyDescent="0.3">
      <c r="A2227" t="str">
        <f>IF(D2227="","",VLOOKUP(D2227,'Source CC List'!B:C,2,FALSE))</f>
        <v/>
      </c>
      <c r="B2227" t="str">
        <f t="shared" si="68"/>
        <v/>
      </c>
      <c r="I2227" t="str">
        <f>IF(D2227="","",VLOOKUP(D2227,'Source CC List'!B:C,2,FALSE))</f>
        <v/>
      </c>
      <c r="J2227" t="str">
        <f t="shared" si="69"/>
        <v/>
      </c>
    </row>
    <row r="2228" spans="1:10" x14ac:dyDescent="0.3">
      <c r="A2228" t="str">
        <f>IF(D2228="","",VLOOKUP(D2228,'Source CC List'!B:C,2,FALSE))</f>
        <v/>
      </c>
      <c r="B2228" t="str">
        <f t="shared" si="68"/>
        <v/>
      </c>
      <c r="I2228" t="str">
        <f>IF(D2228="","",VLOOKUP(D2228,'Source CC List'!B:C,2,FALSE))</f>
        <v/>
      </c>
      <c r="J2228" t="str">
        <f t="shared" si="69"/>
        <v/>
      </c>
    </row>
    <row r="2229" spans="1:10" x14ac:dyDescent="0.3">
      <c r="A2229" t="str">
        <f>IF(D2229="","",VLOOKUP(D2229,'Source CC List'!B:C,2,FALSE))</f>
        <v/>
      </c>
      <c r="B2229" t="str">
        <f t="shared" si="68"/>
        <v/>
      </c>
      <c r="I2229" t="str">
        <f>IF(D2229="","",VLOOKUP(D2229,'Source CC List'!B:C,2,FALSE))</f>
        <v/>
      </c>
      <c r="J2229" t="str">
        <f t="shared" si="69"/>
        <v/>
      </c>
    </row>
    <row r="2230" spans="1:10" x14ac:dyDescent="0.3">
      <c r="A2230" t="str">
        <f>IF(D2230="","",VLOOKUP(D2230,'Source CC List'!B:C,2,FALSE))</f>
        <v/>
      </c>
      <c r="B2230" t="str">
        <f t="shared" si="68"/>
        <v/>
      </c>
      <c r="I2230" t="str">
        <f>IF(D2230="","",VLOOKUP(D2230,'Source CC List'!B:C,2,FALSE))</f>
        <v/>
      </c>
      <c r="J2230" t="str">
        <f t="shared" si="69"/>
        <v/>
      </c>
    </row>
    <row r="2231" spans="1:10" x14ac:dyDescent="0.3">
      <c r="A2231" t="str">
        <f>IF(D2231="","",VLOOKUP(D2231,'Source CC List'!B:C,2,FALSE))</f>
        <v/>
      </c>
      <c r="B2231" t="str">
        <f t="shared" si="68"/>
        <v/>
      </c>
      <c r="I2231" t="str">
        <f>IF(D2231="","",VLOOKUP(D2231,'Source CC List'!B:C,2,FALSE))</f>
        <v/>
      </c>
      <c r="J2231" t="str">
        <f t="shared" si="69"/>
        <v/>
      </c>
    </row>
    <row r="2232" spans="1:10" x14ac:dyDescent="0.3">
      <c r="A2232" t="str">
        <f>IF(D2232="","",VLOOKUP(D2232,'Source CC List'!B:C,2,FALSE))</f>
        <v/>
      </c>
      <c r="B2232" t="str">
        <f t="shared" si="68"/>
        <v/>
      </c>
      <c r="I2232" t="str">
        <f>IF(D2232="","",VLOOKUP(D2232,'Source CC List'!B:C,2,FALSE))</f>
        <v/>
      </c>
      <c r="J2232" t="str">
        <f t="shared" si="69"/>
        <v/>
      </c>
    </row>
    <row r="2233" spans="1:10" x14ac:dyDescent="0.3">
      <c r="A2233" t="str">
        <f>IF(D2233="","",VLOOKUP(D2233,'Source CC List'!B:C,2,FALSE))</f>
        <v/>
      </c>
      <c r="B2233" t="str">
        <f t="shared" si="68"/>
        <v/>
      </c>
      <c r="I2233" t="str">
        <f>IF(D2233="","",VLOOKUP(D2233,'Source CC List'!B:C,2,FALSE))</f>
        <v/>
      </c>
      <c r="J2233" t="str">
        <f t="shared" si="69"/>
        <v/>
      </c>
    </row>
    <row r="2234" spans="1:10" x14ac:dyDescent="0.3">
      <c r="A2234" t="str">
        <f>IF(D2234="","",VLOOKUP(D2234,'Source CC List'!B:C,2,FALSE))</f>
        <v/>
      </c>
      <c r="B2234" t="str">
        <f t="shared" si="68"/>
        <v/>
      </c>
      <c r="I2234" t="str">
        <f>IF(D2234="","",VLOOKUP(D2234,'Source CC List'!B:C,2,FALSE))</f>
        <v/>
      </c>
      <c r="J2234" t="str">
        <f t="shared" si="69"/>
        <v/>
      </c>
    </row>
    <row r="2235" spans="1:10" x14ac:dyDescent="0.3">
      <c r="A2235" t="str">
        <f>IF(D2235="","",VLOOKUP(D2235,'Source CC List'!B:C,2,FALSE))</f>
        <v/>
      </c>
      <c r="B2235" t="str">
        <f t="shared" si="68"/>
        <v/>
      </c>
      <c r="I2235" t="str">
        <f>IF(D2235="","",VLOOKUP(D2235,'Source CC List'!B:C,2,FALSE))</f>
        <v/>
      </c>
      <c r="J2235" t="str">
        <f t="shared" si="69"/>
        <v/>
      </c>
    </row>
    <row r="2236" spans="1:10" x14ac:dyDescent="0.3">
      <c r="A2236" t="str">
        <f>IF(D2236="","",VLOOKUP(D2236,'Source CC List'!B:C,2,FALSE))</f>
        <v/>
      </c>
      <c r="B2236" t="str">
        <f t="shared" si="68"/>
        <v/>
      </c>
      <c r="I2236" t="str">
        <f>IF(D2236="","",VLOOKUP(D2236,'Source CC List'!B:C,2,FALSE))</f>
        <v/>
      </c>
      <c r="J2236" t="str">
        <f t="shared" si="69"/>
        <v/>
      </c>
    </row>
    <row r="2237" spans="1:10" x14ac:dyDescent="0.3">
      <c r="A2237" t="str">
        <f>IF(D2237="","",VLOOKUP(D2237,'Source CC List'!B:C,2,FALSE))</f>
        <v/>
      </c>
      <c r="B2237" t="str">
        <f t="shared" si="68"/>
        <v/>
      </c>
      <c r="I2237" t="str">
        <f>IF(D2237="","",VLOOKUP(D2237,'Source CC List'!B:C,2,FALSE))</f>
        <v/>
      </c>
      <c r="J2237" t="str">
        <f t="shared" si="69"/>
        <v/>
      </c>
    </row>
    <row r="2238" spans="1:10" x14ac:dyDescent="0.3">
      <c r="A2238" t="str">
        <f>IF(D2238="","",VLOOKUP(D2238,'Source CC List'!B:C,2,FALSE))</f>
        <v/>
      </c>
      <c r="B2238" t="str">
        <f t="shared" si="68"/>
        <v/>
      </c>
      <c r="I2238" t="str">
        <f>IF(D2238="","",VLOOKUP(D2238,'Source CC List'!B:C,2,FALSE))</f>
        <v/>
      </c>
      <c r="J2238" t="str">
        <f t="shared" si="69"/>
        <v/>
      </c>
    </row>
    <row r="2239" spans="1:10" x14ac:dyDescent="0.3">
      <c r="A2239" t="str">
        <f>IF(D2239="","",VLOOKUP(D2239,'Source CC List'!B:C,2,FALSE))</f>
        <v/>
      </c>
      <c r="B2239" t="str">
        <f t="shared" si="68"/>
        <v/>
      </c>
      <c r="I2239" t="str">
        <f>IF(D2239="","",VLOOKUP(D2239,'Source CC List'!B:C,2,FALSE))</f>
        <v/>
      </c>
      <c r="J2239" t="str">
        <f t="shared" si="69"/>
        <v/>
      </c>
    </row>
    <row r="2240" spans="1:10" x14ac:dyDescent="0.3">
      <c r="A2240" t="str">
        <f>IF(D2240="","",VLOOKUP(D2240,'Source CC List'!B:C,2,FALSE))</f>
        <v/>
      </c>
      <c r="B2240" t="str">
        <f t="shared" si="68"/>
        <v/>
      </c>
      <c r="I2240" t="str">
        <f>IF(D2240="","",VLOOKUP(D2240,'Source CC List'!B:C,2,FALSE))</f>
        <v/>
      </c>
      <c r="J2240" t="str">
        <f t="shared" si="69"/>
        <v/>
      </c>
    </row>
    <row r="2241" spans="1:10" x14ac:dyDescent="0.3">
      <c r="A2241" t="str">
        <f>IF(D2241="","",VLOOKUP(D2241,'Source CC List'!B:C,2,FALSE))</f>
        <v/>
      </c>
      <c r="B2241" t="str">
        <f t="shared" si="68"/>
        <v/>
      </c>
      <c r="I2241" t="str">
        <f>IF(D2241="","",VLOOKUP(D2241,'Source CC List'!B:C,2,FALSE))</f>
        <v/>
      </c>
      <c r="J2241" t="str">
        <f t="shared" si="69"/>
        <v/>
      </c>
    </row>
    <row r="2242" spans="1:10" x14ac:dyDescent="0.3">
      <c r="A2242" t="str">
        <f>IF(D2242="","",VLOOKUP(D2242,'Source CC List'!B:C,2,FALSE))</f>
        <v/>
      </c>
      <c r="B2242" t="str">
        <f t="shared" si="68"/>
        <v/>
      </c>
      <c r="I2242" t="str">
        <f>IF(D2242="","",VLOOKUP(D2242,'Source CC List'!B:C,2,FALSE))</f>
        <v/>
      </c>
      <c r="J2242" t="str">
        <f t="shared" si="69"/>
        <v/>
      </c>
    </row>
    <row r="2243" spans="1:10" x14ac:dyDescent="0.3">
      <c r="A2243" t="str">
        <f>IF(D2243="","",VLOOKUP(D2243,'Source CC List'!B:C,2,FALSE))</f>
        <v/>
      </c>
      <c r="B2243" t="str">
        <f t="shared" ref="B2243:B2306" si="70">IF(E2243="","",CONCATENATE(I2243,TEXT(E2243,"0000")))</f>
        <v/>
      </c>
      <c r="I2243" t="str">
        <f>IF(D2243="","",VLOOKUP(D2243,'Source CC List'!B:C,2,FALSE))</f>
        <v/>
      </c>
      <c r="J2243" t="str">
        <f t="shared" ref="J2243:J2306" si="71">IF(D2243="","",CONCATENATE(I2243,TEXT(E2243,"0000")))</f>
        <v/>
      </c>
    </row>
    <row r="2244" spans="1:10" x14ac:dyDescent="0.3">
      <c r="A2244" t="str">
        <f>IF(D2244="","",VLOOKUP(D2244,'Source CC List'!B:C,2,FALSE))</f>
        <v/>
      </c>
      <c r="B2244" t="str">
        <f t="shared" si="70"/>
        <v/>
      </c>
      <c r="I2244" t="str">
        <f>IF(D2244="","",VLOOKUP(D2244,'Source CC List'!B:C,2,FALSE))</f>
        <v/>
      </c>
      <c r="J2244" t="str">
        <f t="shared" si="71"/>
        <v/>
      </c>
    </row>
    <row r="2245" spans="1:10" x14ac:dyDescent="0.3">
      <c r="A2245" t="str">
        <f>IF(D2245="","",VLOOKUP(D2245,'Source CC List'!B:C,2,FALSE))</f>
        <v/>
      </c>
      <c r="B2245" t="str">
        <f t="shared" si="70"/>
        <v/>
      </c>
      <c r="I2245" t="str">
        <f>IF(D2245="","",VLOOKUP(D2245,'Source CC List'!B:C,2,FALSE))</f>
        <v/>
      </c>
      <c r="J2245" t="str">
        <f t="shared" si="71"/>
        <v/>
      </c>
    </row>
    <row r="2246" spans="1:10" x14ac:dyDescent="0.3">
      <c r="A2246" t="str">
        <f>IF(D2246="","",VLOOKUP(D2246,'Source CC List'!B:C,2,FALSE))</f>
        <v/>
      </c>
      <c r="B2246" t="str">
        <f t="shared" si="70"/>
        <v/>
      </c>
      <c r="I2246" t="str">
        <f>IF(D2246="","",VLOOKUP(D2246,'Source CC List'!B:C,2,FALSE))</f>
        <v/>
      </c>
      <c r="J2246" t="str">
        <f t="shared" si="71"/>
        <v/>
      </c>
    </row>
    <row r="2247" spans="1:10" x14ac:dyDescent="0.3">
      <c r="A2247" t="str">
        <f>IF(D2247="","",VLOOKUP(D2247,'Source CC List'!B:C,2,FALSE))</f>
        <v/>
      </c>
      <c r="B2247" t="str">
        <f t="shared" si="70"/>
        <v/>
      </c>
      <c r="I2247" t="str">
        <f>IF(D2247="","",VLOOKUP(D2247,'Source CC List'!B:C,2,FALSE))</f>
        <v/>
      </c>
      <c r="J2247" t="str">
        <f t="shared" si="71"/>
        <v/>
      </c>
    </row>
    <row r="2248" spans="1:10" x14ac:dyDescent="0.3">
      <c r="A2248" t="str">
        <f>IF(D2248="","",VLOOKUP(D2248,'Source CC List'!B:C,2,FALSE))</f>
        <v/>
      </c>
      <c r="B2248" t="str">
        <f t="shared" si="70"/>
        <v/>
      </c>
      <c r="I2248" t="str">
        <f>IF(D2248="","",VLOOKUP(D2248,'Source CC List'!B:C,2,FALSE))</f>
        <v/>
      </c>
      <c r="J2248" t="str">
        <f t="shared" si="71"/>
        <v/>
      </c>
    </row>
    <row r="2249" spans="1:10" x14ac:dyDescent="0.3">
      <c r="A2249" t="str">
        <f>IF(D2249="","",VLOOKUP(D2249,'Source CC List'!B:C,2,FALSE))</f>
        <v/>
      </c>
      <c r="B2249" t="str">
        <f t="shared" si="70"/>
        <v/>
      </c>
      <c r="I2249" t="str">
        <f>IF(D2249="","",VLOOKUP(D2249,'Source CC List'!B:C,2,FALSE))</f>
        <v/>
      </c>
      <c r="J2249" t="str">
        <f t="shared" si="71"/>
        <v/>
      </c>
    </row>
    <row r="2250" spans="1:10" x14ac:dyDescent="0.3">
      <c r="A2250" t="str">
        <f>IF(D2250="","",VLOOKUP(D2250,'Source CC List'!B:C,2,FALSE))</f>
        <v/>
      </c>
      <c r="B2250" t="str">
        <f t="shared" si="70"/>
        <v/>
      </c>
      <c r="I2250" t="str">
        <f>IF(D2250="","",VLOOKUP(D2250,'Source CC List'!B:C,2,FALSE))</f>
        <v/>
      </c>
      <c r="J2250" t="str">
        <f t="shared" si="71"/>
        <v/>
      </c>
    </row>
    <row r="2251" spans="1:10" x14ac:dyDescent="0.3">
      <c r="A2251" t="str">
        <f>IF(D2251="","",VLOOKUP(D2251,'Source CC List'!B:C,2,FALSE))</f>
        <v/>
      </c>
      <c r="B2251" t="str">
        <f t="shared" si="70"/>
        <v/>
      </c>
      <c r="I2251" t="str">
        <f>IF(D2251="","",VLOOKUP(D2251,'Source CC List'!B:C,2,FALSE))</f>
        <v/>
      </c>
      <c r="J2251" t="str">
        <f t="shared" si="71"/>
        <v/>
      </c>
    </row>
    <row r="2252" spans="1:10" x14ac:dyDescent="0.3">
      <c r="A2252" t="str">
        <f>IF(D2252="","",VLOOKUP(D2252,'Source CC List'!B:C,2,FALSE))</f>
        <v/>
      </c>
      <c r="B2252" t="str">
        <f t="shared" si="70"/>
        <v/>
      </c>
      <c r="I2252" t="str">
        <f>IF(D2252="","",VLOOKUP(D2252,'Source CC List'!B:C,2,FALSE))</f>
        <v/>
      </c>
      <c r="J2252" t="str">
        <f t="shared" si="71"/>
        <v/>
      </c>
    </row>
    <row r="2253" spans="1:10" x14ac:dyDescent="0.3">
      <c r="A2253" t="str">
        <f>IF(D2253="","",VLOOKUP(D2253,'Source CC List'!B:C,2,FALSE))</f>
        <v/>
      </c>
      <c r="B2253" t="str">
        <f t="shared" si="70"/>
        <v/>
      </c>
      <c r="I2253" t="str">
        <f>IF(D2253="","",VLOOKUP(D2253,'Source CC List'!B:C,2,FALSE))</f>
        <v/>
      </c>
      <c r="J2253" t="str">
        <f t="shared" si="71"/>
        <v/>
      </c>
    </row>
    <row r="2254" spans="1:10" x14ac:dyDescent="0.3">
      <c r="A2254" t="str">
        <f>IF(D2254="","",VLOOKUP(D2254,'Source CC List'!B:C,2,FALSE))</f>
        <v/>
      </c>
      <c r="B2254" t="str">
        <f t="shared" si="70"/>
        <v/>
      </c>
      <c r="I2254" t="str">
        <f>IF(D2254="","",VLOOKUP(D2254,'Source CC List'!B:C,2,FALSE))</f>
        <v/>
      </c>
      <c r="J2254" t="str">
        <f t="shared" si="71"/>
        <v/>
      </c>
    </row>
    <row r="2255" spans="1:10" x14ac:dyDescent="0.3">
      <c r="A2255" t="str">
        <f>IF(D2255="","",VLOOKUP(D2255,'Source CC List'!B:C,2,FALSE))</f>
        <v/>
      </c>
      <c r="B2255" t="str">
        <f t="shared" si="70"/>
        <v/>
      </c>
      <c r="I2255" t="str">
        <f>IF(D2255="","",VLOOKUP(D2255,'Source CC List'!B:C,2,FALSE))</f>
        <v/>
      </c>
      <c r="J2255" t="str">
        <f t="shared" si="71"/>
        <v/>
      </c>
    </row>
    <row r="2256" spans="1:10" x14ac:dyDescent="0.3">
      <c r="A2256" t="str">
        <f>IF(D2256="","",VLOOKUP(D2256,'Source CC List'!B:C,2,FALSE))</f>
        <v/>
      </c>
      <c r="B2256" t="str">
        <f t="shared" si="70"/>
        <v/>
      </c>
      <c r="I2256" t="str">
        <f>IF(D2256="","",VLOOKUP(D2256,'Source CC List'!B:C,2,FALSE))</f>
        <v/>
      </c>
      <c r="J2256" t="str">
        <f t="shared" si="71"/>
        <v/>
      </c>
    </row>
    <row r="2257" spans="1:10" x14ac:dyDescent="0.3">
      <c r="A2257" t="str">
        <f>IF(D2257="","",VLOOKUP(D2257,'Source CC List'!B:C,2,FALSE))</f>
        <v/>
      </c>
      <c r="B2257" t="str">
        <f t="shared" si="70"/>
        <v/>
      </c>
      <c r="I2257" t="str">
        <f>IF(D2257="","",VLOOKUP(D2257,'Source CC List'!B:C,2,FALSE))</f>
        <v/>
      </c>
      <c r="J2257" t="str">
        <f t="shared" si="71"/>
        <v/>
      </c>
    </row>
    <row r="2258" spans="1:10" x14ac:dyDescent="0.3">
      <c r="A2258" t="str">
        <f>IF(D2258="","",VLOOKUP(D2258,'Source CC List'!B:C,2,FALSE))</f>
        <v/>
      </c>
      <c r="B2258" t="str">
        <f t="shared" si="70"/>
        <v/>
      </c>
      <c r="I2258" t="str">
        <f>IF(D2258="","",VLOOKUP(D2258,'Source CC List'!B:C,2,FALSE))</f>
        <v/>
      </c>
      <c r="J2258" t="str">
        <f t="shared" si="71"/>
        <v/>
      </c>
    </row>
    <row r="2259" spans="1:10" x14ac:dyDescent="0.3">
      <c r="A2259" t="str">
        <f>IF(D2259="","",VLOOKUP(D2259,'Source CC List'!B:C,2,FALSE))</f>
        <v/>
      </c>
      <c r="B2259" t="str">
        <f t="shared" si="70"/>
        <v/>
      </c>
      <c r="I2259" t="str">
        <f>IF(D2259="","",VLOOKUP(D2259,'Source CC List'!B:C,2,FALSE))</f>
        <v/>
      </c>
      <c r="J2259" t="str">
        <f t="shared" si="71"/>
        <v/>
      </c>
    </row>
    <row r="2260" spans="1:10" x14ac:dyDescent="0.3">
      <c r="A2260" t="str">
        <f>IF(D2260="","",VLOOKUP(D2260,'Source CC List'!B:C,2,FALSE))</f>
        <v/>
      </c>
      <c r="B2260" t="str">
        <f t="shared" si="70"/>
        <v/>
      </c>
      <c r="I2260" t="str">
        <f>IF(D2260="","",VLOOKUP(D2260,'Source CC List'!B:C,2,FALSE))</f>
        <v/>
      </c>
      <c r="J2260" t="str">
        <f t="shared" si="71"/>
        <v/>
      </c>
    </row>
    <row r="2261" spans="1:10" x14ac:dyDescent="0.3">
      <c r="A2261" t="str">
        <f>IF(D2261="","",VLOOKUP(D2261,'Source CC List'!B:C,2,FALSE))</f>
        <v/>
      </c>
      <c r="B2261" t="str">
        <f t="shared" si="70"/>
        <v/>
      </c>
      <c r="I2261" t="str">
        <f>IF(D2261="","",VLOOKUP(D2261,'Source CC List'!B:C,2,FALSE))</f>
        <v/>
      </c>
      <c r="J2261" t="str">
        <f t="shared" si="71"/>
        <v/>
      </c>
    </row>
    <row r="2262" spans="1:10" x14ac:dyDescent="0.3">
      <c r="A2262" t="str">
        <f>IF(D2262="","",VLOOKUP(D2262,'Source CC List'!B:C,2,FALSE))</f>
        <v/>
      </c>
      <c r="B2262" t="str">
        <f t="shared" si="70"/>
        <v/>
      </c>
      <c r="I2262" t="str">
        <f>IF(D2262="","",VLOOKUP(D2262,'Source CC List'!B:C,2,FALSE))</f>
        <v/>
      </c>
      <c r="J2262" t="str">
        <f t="shared" si="71"/>
        <v/>
      </c>
    </row>
    <row r="2263" spans="1:10" x14ac:dyDescent="0.3">
      <c r="A2263" t="str">
        <f>IF(D2263="","",VLOOKUP(D2263,'Source CC List'!B:C,2,FALSE))</f>
        <v/>
      </c>
      <c r="B2263" t="str">
        <f t="shared" si="70"/>
        <v/>
      </c>
      <c r="I2263" t="str">
        <f>IF(D2263="","",VLOOKUP(D2263,'Source CC List'!B:C,2,FALSE))</f>
        <v/>
      </c>
      <c r="J2263" t="str">
        <f t="shared" si="71"/>
        <v/>
      </c>
    </row>
    <row r="2264" spans="1:10" x14ac:dyDescent="0.3">
      <c r="A2264" t="str">
        <f>IF(D2264="","",VLOOKUP(D2264,'Source CC List'!B:C,2,FALSE))</f>
        <v/>
      </c>
      <c r="B2264" t="str">
        <f t="shared" si="70"/>
        <v/>
      </c>
      <c r="I2264" t="str">
        <f>IF(D2264="","",VLOOKUP(D2264,'Source CC List'!B:C,2,FALSE))</f>
        <v/>
      </c>
      <c r="J2264" t="str">
        <f t="shared" si="71"/>
        <v/>
      </c>
    </row>
    <row r="2265" spans="1:10" x14ac:dyDescent="0.3">
      <c r="A2265" t="str">
        <f>IF(D2265="","",VLOOKUP(D2265,'Source CC List'!B:C,2,FALSE))</f>
        <v/>
      </c>
      <c r="B2265" t="str">
        <f t="shared" si="70"/>
        <v/>
      </c>
      <c r="I2265" t="str">
        <f>IF(D2265="","",VLOOKUP(D2265,'Source CC List'!B:C,2,FALSE))</f>
        <v/>
      </c>
      <c r="J2265" t="str">
        <f t="shared" si="71"/>
        <v/>
      </c>
    </row>
    <row r="2266" spans="1:10" x14ac:dyDescent="0.3">
      <c r="A2266" t="str">
        <f>IF(D2266="","",VLOOKUP(D2266,'Source CC List'!B:C,2,FALSE))</f>
        <v/>
      </c>
      <c r="B2266" t="str">
        <f t="shared" si="70"/>
        <v/>
      </c>
      <c r="I2266" t="str">
        <f>IF(D2266="","",VLOOKUP(D2266,'Source CC List'!B:C,2,FALSE))</f>
        <v/>
      </c>
      <c r="J2266" t="str">
        <f t="shared" si="71"/>
        <v/>
      </c>
    </row>
    <row r="2267" spans="1:10" x14ac:dyDescent="0.3">
      <c r="A2267" t="str">
        <f>IF(D2267="","",VLOOKUP(D2267,'Source CC List'!B:C,2,FALSE))</f>
        <v/>
      </c>
      <c r="B2267" t="str">
        <f t="shared" si="70"/>
        <v/>
      </c>
      <c r="I2267" t="str">
        <f>IF(D2267="","",VLOOKUP(D2267,'Source CC List'!B:C,2,FALSE))</f>
        <v/>
      </c>
      <c r="J2267" t="str">
        <f t="shared" si="71"/>
        <v/>
      </c>
    </row>
    <row r="2268" spans="1:10" x14ac:dyDescent="0.3">
      <c r="A2268" t="str">
        <f>IF(D2268="","",VLOOKUP(D2268,'Source CC List'!B:C,2,FALSE))</f>
        <v/>
      </c>
      <c r="B2268" t="str">
        <f t="shared" si="70"/>
        <v/>
      </c>
      <c r="I2268" t="str">
        <f>IF(D2268="","",VLOOKUP(D2268,'Source CC List'!B:C,2,FALSE))</f>
        <v/>
      </c>
      <c r="J2268" t="str">
        <f t="shared" si="71"/>
        <v/>
      </c>
    </row>
    <row r="2269" spans="1:10" x14ac:dyDescent="0.3">
      <c r="A2269" t="str">
        <f>IF(D2269="","",VLOOKUP(D2269,'Source CC List'!B:C,2,FALSE))</f>
        <v/>
      </c>
      <c r="B2269" t="str">
        <f t="shared" si="70"/>
        <v/>
      </c>
      <c r="I2269" t="str">
        <f>IF(D2269="","",VLOOKUP(D2269,'Source CC List'!B:C,2,FALSE))</f>
        <v/>
      </c>
      <c r="J2269" t="str">
        <f t="shared" si="71"/>
        <v/>
      </c>
    </row>
    <row r="2270" spans="1:10" x14ac:dyDescent="0.3">
      <c r="A2270" t="str">
        <f>IF(D2270="","",VLOOKUP(D2270,'Source CC List'!B:C,2,FALSE))</f>
        <v/>
      </c>
      <c r="B2270" t="str">
        <f t="shared" si="70"/>
        <v/>
      </c>
      <c r="I2270" t="str">
        <f>IF(D2270="","",VLOOKUP(D2270,'Source CC List'!B:C,2,FALSE))</f>
        <v/>
      </c>
      <c r="J2270" t="str">
        <f t="shared" si="71"/>
        <v/>
      </c>
    </row>
    <row r="2271" spans="1:10" x14ac:dyDescent="0.3">
      <c r="A2271" t="str">
        <f>IF(D2271="","",VLOOKUP(D2271,'Source CC List'!B:C,2,FALSE))</f>
        <v/>
      </c>
      <c r="B2271" t="str">
        <f t="shared" si="70"/>
        <v/>
      </c>
      <c r="I2271" t="str">
        <f>IF(D2271="","",VLOOKUP(D2271,'Source CC List'!B:C,2,FALSE))</f>
        <v/>
      </c>
      <c r="J2271" t="str">
        <f t="shared" si="71"/>
        <v/>
      </c>
    </row>
    <row r="2272" spans="1:10" x14ac:dyDescent="0.3">
      <c r="A2272" t="str">
        <f>IF(D2272="","",VLOOKUP(D2272,'Source CC List'!B:C,2,FALSE))</f>
        <v/>
      </c>
      <c r="B2272" t="str">
        <f t="shared" si="70"/>
        <v/>
      </c>
      <c r="I2272" t="str">
        <f>IF(D2272="","",VLOOKUP(D2272,'Source CC List'!B:C,2,FALSE))</f>
        <v/>
      </c>
      <c r="J2272" t="str">
        <f t="shared" si="71"/>
        <v/>
      </c>
    </row>
    <row r="2273" spans="1:10" x14ac:dyDescent="0.3">
      <c r="A2273" t="str">
        <f>IF(D2273="","",VLOOKUP(D2273,'Source CC List'!B:C,2,FALSE))</f>
        <v/>
      </c>
      <c r="B2273" t="str">
        <f t="shared" si="70"/>
        <v/>
      </c>
      <c r="I2273" t="str">
        <f>IF(D2273="","",VLOOKUP(D2273,'Source CC List'!B:C,2,FALSE))</f>
        <v/>
      </c>
      <c r="J2273" t="str">
        <f t="shared" si="71"/>
        <v/>
      </c>
    </row>
    <row r="2274" spans="1:10" x14ac:dyDescent="0.3">
      <c r="A2274" t="str">
        <f>IF(D2274="","",VLOOKUP(D2274,'Source CC List'!B:C,2,FALSE))</f>
        <v/>
      </c>
      <c r="B2274" t="str">
        <f t="shared" si="70"/>
        <v/>
      </c>
      <c r="I2274" t="str">
        <f>IF(D2274="","",VLOOKUP(D2274,'Source CC List'!B:C,2,FALSE))</f>
        <v/>
      </c>
      <c r="J2274" t="str">
        <f t="shared" si="71"/>
        <v/>
      </c>
    </row>
    <row r="2275" spans="1:10" x14ac:dyDescent="0.3">
      <c r="A2275" t="str">
        <f>IF(D2275="","",VLOOKUP(D2275,'Source CC List'!B:C,2,FALSE))</f>
        <v/>
      </c>
      <c r="B2275" t="str">
        <f t="shared" si="70"/>
        <v/>
      </c>
      <c r="I2275" t="str">
        <f>IF(D2275="","",VLOOKUP(D2275,'Source CC List'!B:C,2,FALSE))</f>
        <v/>
      </c>
      <c r="J2275" t="str">
        <f t="shared" si="71"/>
        <v/>
      </c>
    </row>
    <row r="2276" spans="1:10" x14ac:dyDescent="0.3">
      <c r="A2276" t="str">
        <f>IF(D2276="","",VLOOKUP(D2276,'Source CC List'!B:C,2,FALSE))</f>
        <v/>
      </c>
      <c r="B2276" t="str">
        <f t="shared" si="70"/>
        <v/>
      </c>
      <c r="I2276" t="str">
        <f>IF(D2276="","",VLOOKUP(D2276,'Source CC List'!B:C,2,FALSE))</f>
        <v/>
      </c>
      <c r="J2276" t="str">
        <f t="shared" si="71"/>
        <v/>
      </c>
    </row>
    <row r="2277" spans="1:10" x14ac:dyDescent="0.3">
      <c r="A2277" t="str">
        <f>IF(D2277="","",VLOOKUP(D2277,'Source CC List'!B:C,2,FALSE))</f>
        <v/>
      </c>
      <c r="B2277" t="str">
        <f t="shared" si="70"/>
        <v/>
      </c>
      <c r="I2277" t="str">
        <f>IF(D2277="","",VLOOKUP(D2277,'Source CC List'!B:C,2,FALSE))</f>
        <v/>
      </c>
      <c r="J2277" t="str">
        <f t="shared" si="71"/>
        <v/>
      </c>
    </row>
    <row r="2278" spans="1:10" x14ac:dyDescent="0.3">
      <c r="A2278" t="str">
        <f>IF(D2278="","",VLOOKUP(D2278,'Source CC List'!B:C,2,FALSE))</f>
        <v/>
      </c>
      <c r="B2278" t="str">
        <f t="shared" si="70"/>
        <v/>
      </c>
      <c r="I2278" t="str">
        <f>IF(D2278="","",VLOOKUP(D2278,'Source CC List'!B:C,2,FALSE))</f>
        <v/>
      </c>
      <c r="J2278" t="str">
        <f t="shared" si="71"/>
        <v/>
      </c>
    </row>
    <row r="2279" spans="1:10" x14ac:dyDescent="0.3">
      <c r="A2279" t="str">
        <f>IF(D2279="","",VLOOKUP(D2279,'Source CC List'!B:C,2,FALSE))</f>
        <v/>
      </c>
      <c r="B2279" t="str">
        <f t="shared" si="70"/>
        <v/>
      </c>
      <c r="I2279" t="str">
        <f>IF(D2279="","",VLOOKUP(D2279,'Source CC List'!B:C,2,FALSE))</f>
        <v/>
      </c>
      <c r="J2279" t="str">
        <f t="shared" si="71"/>
        <v/>
      </c>
    </row>
    <row r="2280" spans="1:10" x14ac:dyDescent="0.3">
      <c r="A2280" t="str">
        <f>IF(D2280="","",VLOOKUP(D2280,'Source CC List'!B:C,2,FALSE))</f>
        <v/>
      </c>
      <c r="B2280" t="str">
        <f t="shared" si="70"/>
        <v/>
      </c>
      <c r="I2280" t="str">
        <f>IF(D2280="","",VLOOKUP(D2280,'Source CC List'!B:C,2,FALSE))</f>
        <v/>
      </c>
      <c r="J2280" t="str">
        <f t="shared" si="71"/>
        <v/>
      </c>
    </row>
    <row r="2281" spans="1:10" x14ac:dyDescent="0.3">
      <c r="A2281" t="str">
        <f>IF(D2281="","",VLOOKUP(D2281,'Source CC List'!B:C,2,FALSE))</f>
        <v/>
      </c>
      <c r="B2281" t="str">
        <f t="shared" si="70"/>
        <v/>
      </c>
      <c r="I2281" t="str">
        <f>IF(D2281="","",VLOOKUP(D2281,'Source CC List'!B:C,2,FALSE))</f>
        <v/>
      </c>
      <c r="J2281" t="str">
        <f t="shared" si="71"/>
        <v/>
      </c>
    </row>
    <row r="2282" spans="1:10" x14ac:dyDescent="0.3">
      <c r="A2282" t="str">
        <f>IF(D2282="","",VLOOKUP(D2282,'Source CC List'!B:C,2,FALSE))</f>
        <v/>
      </c>
      <c r="B2282" t="str">
        <f t="shared" si="70"/>
        <v/>
      </c>
      <c r="I2282" t="str">
        <f>IF(D2282="","",VLOOKUP(D2282,'Source CC List'!B:C,2,FALSE))</f>
        <v/>
      </c>
      <c r="J2282" t="str">
        <f t="shared" si="71"/>
        <v/>
      </c>
    </row>
    <row r="2283" spans="1:10" x14ac:dyDescent="0.3">
      <c r="A2283" t="str">
        <f>IF(D2283="","",VLOOKUP(D2283,'Source CC List'!B:C,2,FALSE))</f>
        <v/>
      </c>
      <c r="B2283" t="str">
        <f t="shared" si="70"/>
        <v/>
      </c>
      <c r="I2283" t="str">
        <f>IF(D2283="","",VLOOKUP(D2283,'Source CC List'!B:C,2,FALSE))</f>
        <v/>
      </c>
      <c r="J2283" t="str">
        <f t="shared" si="71"/>
        <v/>
      </c>
    </row>
    <row r="2284" spans="1:10" x14ac:dyDescent="0.3">
      <c r="A2284" t="str">
        <f>IF(D2284="","",VLOOKUP(D2284,'Source CC List'!B:C,2,FALSE))</f>
        <v/>
      </c>
      <c r="B2284" t="str">
        <f t="shared" si="70"/>
        <v/>
      </c>
      <c r="I2284" t="str">
        <f>IF(D2284="","",VLOOKUP(D2284,'Source CC List'!B:C,2,FALSE))</f>
        <v/>
      </c>
      <c r="J2284" t="str">
        <f t="shared" si="71"/>
        <v/>
      </c>
    </row>
    <row r="2285" spans="1:10" x14ac:dyDescent="0.3">
      <c r="A2285" t="str">
        <f>IF(D2285="","",VLOOKUP(D2285,'Source CC List'!B:C,2,FALSE))</f>
        <v/>
      </c>
      <c r="B2285" t="str">
        <f t="shared" si="70"/>
        <v/>
      </c>
      <c r="I2285" t="str">
        <f>IF(D2285="","",VLOOKUP(D2285,'Source CC List'!B:C,2,FALSE))</f>
        <v/>
      </c>
      <c r="J2285" t="str">
        <f t="shared" si="71"/>
        <v/>
      </c>
    </row>
    <row r="2286" spans="1:10" x14ac:dyDescent="0.3">
      <c r="A2286" t="str">
        <f>IF(D2286="","",VLOOKUP(D2286,'Source CC List'!B:C,2,FALSE))</f>
        <v/>
      </c>
      <c r="B2286" t="str">
        <f t="shared" si="70"/>
        <v/>
      </c>
      <c r="I2286" t="str">
        <f>IF(D2286="","",VLOOKUP(D2286,'Source CC List'!B:C,2,FALSE))</f>
        <v/>
      </c>
      <c r="J2286" t="str">
        <f t="shared" si="71"/>
        <v/>
      </c>
    </row>
    <row r="2287" spans="1:10" x14ac:dyDescent="0.3">
      <c r="A2287" t="str">
        <f>IF(D2287="","",VLOOKUP(D2287,'Source CC List'!B:C,2,FALSE))</f>
        <v/>
      </c>
      <c r="B2287" t="str">
        <f t="shared" si="70"/>
        <v/>
      </c>
      <c r="I2287" t="str">
        <f>IF(D2287="","",VLOOKUP(D2287,'Source CC List'!B:C,2,FALSE))</f>
        <v/>
      </c>
      <c r="J2287" t="str">
        <f t="shared" si="71"/>
        <v/>
      </c>
    </row>
    <row r="2288" spans="1:10" x14ac:dyDescent="0.3">
      <c r="A2288" t="str">
        <f>IF(D2288="","",VLOOKUP(D2288,'Source CC List'!B:C,2,FALSE))</f>
        <v/>
      </c>
      <c r="B2288" t="str">
        <f t="shared" si="70"/>
        <v/>
      </c>
      <c r="I2288" t="str">
        <f>IF(D2288="","",VLOOKUP(D2288,'Source CC List'!B:C,2,FALSE))</f>
        <v/>
      </c>
      <c r="J2288" t="str">
        <f t="shared" si="71"/>
        <v/>
      </c>
    </row>
    <row r="2289" spans="1:10" x14ac:dyDescent="0.3">
      <c r="A2289" t="str">
        <f>IF(D2289="","",VLOOKUP(D2289,'Source CC List'!B:C,2,FALSE))</f>
        <v/>
      </c>
      <c r="B2289" t="str">
        <f t="shared" si="70"/>
        <v/>
      </c>
      <c r="I2289" t="str">
        <f>IF(D2289="","",VLOOKUP(D2289,'Source CC List'!B:C,2,FALSE))</f>
        <v/>
      </c>
      <c r="J2289" t="str">
        <f t="shared" si="71"/>
        <v/>
      </c>
    </row>
    <row r="2290" spans="1:10" x14ac:dyDescent="0.3">
      <c r="A2290" t="str">
        <f>IF(D2290="","",VLOOKUP(D2290,'Source CC List'!B:C,2,FALSE))</f>
        <v/>
      </c>
      <c r="B2290" t="str">
        <f t="shared" si="70"/>
        <v/>
      </c>
      <c r="I2290" t="str">
        <f>IF(D2290="","",VLOOKUP(D2290,'Source CC List'!B:C,2,FALSE))</f>
        <v/>
      </c>
      <c r="J2290" t="str">
        <f t="shared" si="71"/>
        <v/>
      </c>
    </row>
    <row r="2291" spans="1:10" x14ac:dyDescent="0.3">
      <c r="A2291" t="str">
        <f>IF(D2291="","",VLOOKUP(D2291,'Source CC List'!B:C,2,FALSE))</f>
        <v/>
      </c>
      <c r="B2291" t="str">
        <f t="shared" si="70"/>
        <v/>
      </c>
      <c r="I2291" t="str">
        <f>IF(D2291="","",VLOOKUP(D2291,'Source CC List'!B:C,2,FALSE))</f>
        <v/>
      </c>
      <c r="J2291" t="str">
        <f t="shared" si="71"/>
        <v/>
      </c>
    </row>
    <row r="2292" spans="1:10" x14ac:dyDescent="0.3">
      <c r="A2292" t="str">
        <f>IF(D2292="","",VLOOKUP(D2292,'Source CC List'!B:C,2,FALSE))</f>
        <v/>
      </c>
      <c r="B2292" t="str">
        <f t="shared" si="70"/>
        <v/>
      </c>
      <c r="I2292" t="str">
        <f>IF(D2292="","",VLOOKUP(D2292,'Source CC List'!B:C,2,FALSE))</f>
        <v/>
      </c>
      <c r="J2292" t="str">
        <f t="shared" si="71"/>
        <v/>
      </c>
    </row>
    <row r="2293" spans="1:10" x14ac:dyDescent="0.3">
      <c r="A2293" t="str">
        <f>IF(D2293="","",VLOOKUP(D2293,'Source CC List'!B:C,2,FALSE))</f>
        <v/>
      </c>
      <c r="B2293" t="str">
        <f t="shared" si="70"/>
        <v/>
      </c>
      <c r="I2293" t="str">
        <f>IF(D2293="","",VLOOKUP(D2293,'Source CC List'!B:C,2,FALSE))</f>
        <v/>
      </c>
      <c r="J2293" t="str">
        <f t="shared" si="71"/>
        <v/>
      </c>
    </row>
    <row r="2294" spans="1:10" x14ac:dyDescent="0.3">
      <c r="A2294" t="str">
        <f>IF(D2294="","",VLOOKUP(D2294,'Source CC List'!B:C,2,FALSE))</f>
        <v/>
      </c>
      <c r="B2294" t="str">
        <f t="shared" si="70"/>
        <v/>
      </c>
      <c r="I2294" t="str">
        <f>IF(D2294="","",VLOOKUP(D2294,'Source CC List'!B:C,2,FALSE))</f>
        <v/>
      </c>
      <c r="J2294" t="str">
        <f t="shared" si="71"/>
        <v/>
      </c>
    </row>
    <row r="2295" spans="1:10" x14ac:dyDescent="0.3">
      <c r="A2295" t="str">
        <f>IF(D2295="","",VLOOKUP(D2295,'Source CC List'!B:C,2,FALSE))</f>
        <v/>
      </c>
      <c r="B2295" t="str">
        <f t="shared" si="70"/>
        <v/>
      </c>
      <c r="I2295" t="str">
        <f>IF(D2295="","",VLOOKUP(D2295,'Source CC List'!B:C,2,FALSE))</f>
        <v/>
      </c>
      <c r="J2295" t="str">
        <f t="shared" si="71"/>
        <v/>
      </c>
    </row>
    <row r="2296" spans="1:10" x14ac:dyDescent="0.3">
      <c r="A2296" t="str">
        <f>IF(D2296="","",VLOOKUP(D2296,'Source CC List'!B:C,2,FALSE))</f>
        <v/>
      </c>
      <c r="B2296" t="str">
        <f t="shared" si="70"/>
        <v/>
      </c>
      <c r="I2296" t="str">
        <f>IF(D2296="","",VLOOKUP(D2296,'Source CC List'!B:C,2,FALSE))</f>
        <v/>
      </c>
      <c r="J2296" t="str">
        <f t="shared" si="71"/>
        <v/>
      </c>
    </row>
    <row r="2297" spans="1:10" x14ac:dyDescent="0.3">
      <c r="A2297" t="str">
        <f>IF(D2297="","",VLOOKUP(D2297,'Source CC List'!B:C,2,FALSE))</f>
        <v/>
      </c>
      <c r="B2297" t="str">
        <f t="shared" si="70"/>
        <v/>
      </c>
      <c r="I2297" t="str">
        <f>IF(D2297="","",VLOOKUP(D2297,'Source CC List'!B:C,2,FALSE))</f>
        <v/>
      </c>
      <c r="J2297" t="str">
        <f t="shared" si="71"/>
        <v/>
      </c>
    </row>
    <row r="2298" spans="1:10" x14ac:dyDescent="0.3">
      <c r="A2298" t="str">
        <f>IF(D2298="","",VLOOKUP(D2298,'Source CC List'!B:C,2,FALSE))</f>
        <v/>
      </c>
      <c r="B2298" t="str">
        <f t="shared" si="70"/>
        <v/>
      </c>
      <c r="I2298" t="str">
        <f>IF(D2298="","",VLOOKUP(D2298,'Source CC List'!B:C,2,FALSE))</f>
        <v/>
      </c>
      <c r="J2298" t="str">
        <f t="shared" si="71"/>
        <v/>
      </c>
    </row>
    <row r="2299" spans="1:10" x14ac:dyDescent="0.3">
      <c r="A2299" t="str">
        <f>IF(D2299="","",VLOOKUP(D2299,'Source CC List'!B:C,2,FALSE))</f>
        <v/>
      </c>
      <c r="B2299" t="str">
        <f t="shared" si="70"/>
        <v/>
      </c>
      <c r="I2299" t="str">
        <f>IF(D2299="","",VLOOKUP(D2299,'Source CC List'!B:C,2,FALSE))</f>
        <v/>
      </c>
      <c r="J2299" t="str">
        <f t="shared" si="71"/>
        <v/>
      </c>
    </row>
    <row r="2300" spans="1:10" x14ac:dyDescent="0.3">
      <c r="A2300" t="str">
        <f>IF(D2300="","",VLOOKUP(D2300,'Source CC List'!B:C,2,FALSE))</f>
        <v/>
      </c>
      <c r="B2300" t="str">
        <f t="shared" si="70"/>
        <v/>
      </c>
      <c r="I2300" t="str">
        <f>IF(D2300="","",VLOOKUP(D2300,'Source CC List'!B:C,2,FALSE))</f>
        <v/>
      </c>
      <c r="J2300" t="str">
        <f t="shared" si="71"/>
        <v/>
      </c>
    </row>
    <row r="2301" spans="1:10" x14ac:dyDescent="0.3">
      <c r="A2301" t="str">
        <f>IF(D2301="","",VLOOKUP(D2301,'Source CC List'!B:C,2,FALSE))</f>
        <v/>
      </c>
      <c r="B2301" t="str">
        <f t="shared" si="70"/>
        <v/>
      </c>
      <c r="I2301" t="str">
        <f>IF(D2301="","",VLOOKUP(D2301,'Source CC List'!B:C,2,FALSE))</f>
        <v/>
      </c>
      <c r="J2301" t="str">
        <f t="shared" si="71"/>
        <v/>
      </c>
    </row>
    <row r="2302" spans="1:10" x14ac:dyDescent="0.3">
      <c r="A2302" t="str">
        <f>IF(D2302="","",VLOOKUP(D2302,'Source CC List'!B:C,2,FALSE))</f>
        <v/>
      </c>
      <c r="B2302" t="str">
        <f t="shared" si="70"/>
        <v/>
      </c>
      <c r="I2302" t="str">
        <f>IF(D2302="","",VLOOKUP(D2302,'Source CC List'!B:C,2,FALSE))</f>
        <v/>
      </c>
      <c r="J2302" t="str">
        <f t="shared" si="71"/>
        <v/>
      </c>
    </row>
    <row r="2303" spans="1:10" x14ac:dyDescent="0.3">
      <c r="A2303" t="str">
        <f>IF(D2303="","",VLOOKUP(D2303,'Source CC List'!B:C,2,FALSE))</f>
        <v/>
      </c>
      <c r="B2303" t="str">
        <f t="shared" si="70"/>
        <v/>
      </c>
      <c r="I2303" t="str">
        <f>IF(D2303="","",VLOOKUP(D2303,'Source CC List'!B:C,2,FALSE))</f>
        <v/>
      </c>
      <c r="J2303" t="str">
        <f t="shared" si="71"/>
        <v/>
      </c>
    </row>
    <row r="2304" spans="1:10" x14ac:dyDescent="0.3">
      <c r="A2304" t="str">
        <f>IF(D2304="","",VLOOKUP(D2304,'Source CC List'!B:C,2,FALSE))</f>
        <v/>
      </c>
      <c r="B2304" t="str">
        <f t="shared" si="70"/>
        <v/>
      </c>
      <c r="I2304" t="str">
        <f>IF(D2304="","",VLOOKUP(D2304,'Source CC List'!B:C,2,FALSE))</f>
        <v/>
      </c>
      <c r="J2304" t="str">
        <f t="shared" si="71"/>
        <v/>
      </c>
    </row>
    <row r="2305" spans="1:10" x14ac:dyDescent="0.3">
      <c r="A2305" t="str">
        <f>IF(D2305="","",VLOOKUP(D2305,'Source CC List'!B:C,2,FALSE))</f>
        <v/>
      </c>
      <c r="B2305" t="str">
        <f t="shared" si="70"/>
        <v/>
      </c>
      <c r="I2305" t="str">
        <f>IF(D2305="","",VLOOKUP(D2305,'Source CC List'!B:C,2,FALSE))</f>
        <v/>
      </c>
      <c r="J2305" t="str">
        <f t="shared" si="71"/>
        <v/>
      </c>
    </row>
    <row r="2306" spans="1:10" x14ac:dyDescent="0.3">
      <c r="A2306" t="str">
        <f>IF(D2306="","",VLOOKUP(D2306,'Source CC List'!B:C,2,FALSE))</f>
        <v/>
      </c>
      <c r="B2306" t="str">
        <f t="shared" si="70"/>
        <v/>
      </c>
      <c r="I2306" t="str">
        <f>IF(D2306="","",VLOOKUP(D2306,'Source CC List'!B:C,2,FALSE))</f>
        <v/>
      </c>
      <c r="J2306" t="str">
        <f t="shared" si="71"/>
        <v/>
      </c>
    </row>
    <row r="2307" spans="1:10" x14ac:dyDescent="0.3">
      <c r="A2307" t="str">
        <f>IF(D2307="","",VLOOKUP(D2307,'Source CC List'!B:C,2,FALSE))</f>
        <v/>
      </c>
      <c r="B2307" t="str">
        <f t="shared" ref="B2307:B2370" si="72">IF(E2307="","",CONCATENATE(I2307,TEXT(E2307,"0000")))</f>
        <v/>
      </c>
      <c r="I2307" t="str">
        <f>IF(D2307="","",VLOOKUP(D2307,'Source CC List'!B:C,2,FALSE))</f>
        <v/>
      </c>
      <c r="J2307" t="str">
        <f t="shared" ref="J2307:J2370" si="73">IF(D2307="","",CONCATENATE(I2307,TEXT(E2307,"0000")))</f>
        <v/>
      </c>
    </row>
    <row r="2308" spans="1:10" x14ac:dyDescent="0.3">
      <c r="A2308" t="str">
        <f>IF(D2308="","",VLOOKUP(D2308,'Source CC List'!B:C,2,FALSE))</f>
        <v/>
      </c>
      <c r="B2308" t="str">
        <f t="shared" si="72"/>
        <v/>
      </c>
      <c r="I2308" t="str">
        <f>IF(D2308="","",VLOOKUP(D2308,'Source CC List'!B:C,2,FALSE))</f>
        <v/>
      </c>
      <c r="J2308" t="str">
        <f t="shared" si="73"/>
        <v/>
      </c>
    </row>
    <row r="2309" spans="1:10" x14ac:dyDescent="0.3">
      <c r="A2309" t="str">
        <f>IF(D2309="","",VLOOKUP(D2309,'Source CC List'!B:C,2,FALSE))</f>
        <v/>
      </c>
      <c r="B2309" t="str">
        <f t="shared" si="72"/>
        <v/>
      </c>
      <c r="I2309" t="str">
        <f>IF(D2309="","",VLOOKUP(D2309,'Source CC List'!B:C,2,FALSE))</f>
        <v/>
      </c>
      <c r="J2309" t="str">
        <f t="shared" si="73"/>
        <v/>
      </c>
    </row>
    <row r="2310" spans="1:10" x14ac:dyDescent="0.3">
      <c r="A2310" t="str">
        <f>IF(D2310="","",VLOOKUP(D2310,'Source CC List'!B:C,2,FALSE))</f>
        <v/>
      </c>
      <c r="B2310" t="str">
        <f t="shared" si="72"/>
        <v/>
      </c>
      <c r="I2310" t="str">
        <f>IF(D2310="","",VLOOKUP(D2310,'Source CC List'!B:C,2,FALSE))</f>
        <v/>
      </c>
      <c r="J2310" t="str">
        <f t="shared" si="73"/>
        <v/>
      </c>
    </row>
    <row r="2311" spans="1:10" x14ac:dyDescent="0.3">
      <c r="A2311" t="str">
        <f>IF(D2311="","",VLOOKUP(D2311,'Source CC List'!B:C,2,FALSE))</f>
        <v/>
      </c>
      <c r="B2311" t="str">
        <f t="shared" si="72"/>
        <v/>
      </c>
      <c r="I2311" t="str">
        <f>IF(D2311="","",VLOOKUP(D2311,'Source CC List'!B:C,2,FALSE))</f>
        <v/>
      </c>
      <c r="J2311" t="str">
        <f t="shared" si="73"/>
        <v/>
      </c>
    </row>
    <row r="2312" spans="1:10" x14ac:dyDescent="0.3">
      <c r="A2312" t="str">
        <f>IF(D2312="","",VLOOKUP(D2312,'Source CC List'!B:C,2,FALSE))</f>
        <v/>
      </c>
      <c r="B2312" t="str">
        <f t="shared" si="72"/>
        <v/>
      </c>
      <c r="I2312" t="str">
        <f>IF(D2312="","",VLOOKUP(D2312,'Source CC List'!B:C,2,FALSE))</f>
        <v/>
      </c>
      <c r="J2312" t="str">
        <f t="shared" si="73"/>
        <v/>
      </c>
    </row>
    <row r="2313" spans="1:10" x14ac:dyDescent="0.3">
      <c r="A2313" t="str">
        <f>IF(D2313="","",VLOOKUP(D2313,'Source CC List'!B:C,2,FALSE))</f>
        <v/>
      </c>
      <c r="B2313" t="str">
        <f t="shared" si="72"/>
        <v/>
      </c>
      <c r="I2313" t="str">
        <f>IF(D2313="","",VLOOKUP(D2313,'Source CC List'!B:C,2,FALSE))</f>
        <v/>
      </c>
      <c r="J2313" t="str">
        <f t="shared" si="73"/>
        <v/>
      </c>
    </row>
    <row r="2314" spans="1:10" x14ac:dyDescent="0.3">
      <c r="A2314" t="str">
        <f>IF(D2314="","",VLOOKUP(D2314,'Source CC List'!B:C,2,FALSE))</f>
        <v/>
      </c>
      <c r="B2314" t="str">
        <f t="shared" si="72"/>
        <v/>
      </c>
      <c r="I2314" t="str">
        <f>IF(D2314="","",VLOOKUP(D2314,'Source CC List'!B:C,2,FALSE))</f>
        <v/>
      </c>
      <c r="J2314" t="str">
        <f t="shared" si="73"/>
        <v/>
      </c>
    </row>
    <row r="2315" spans="1:10" x14ac:dyDescent="0.3">
      <c r="A2315" t="str">
        <f>IF(D2315="","",VLOOKUP(D2315,'Source CC List'!B:C,2,FALSE))</f>
        <v/>
      </c>
      <c r="B2315" t="str">
        <f t="shared" si="72"/>
        <v/>
      </c>
      <c r="I2315" t="str">
        <f>IF(D2315="","",VLOOKUP(D2315,'Source CC List'!B:C,2,FALSE))</f>
        <v/>
      </c>
      <c r="J2315" t="str">
        <f t="shared" si="73"/>
        <v/>
      </c>
    </row>
    <row r="2316" spans="1:10" x14ac:dyDescent="0.3">
      <c r="A2316" t="str">
        <f>IF(D2316="","",VLOOKUP(D2316,'Source CC List'!B:C,2,FALSE))</f>
        <v/>
      </c>
      <c r="B2316" t="str">
        <f t="shared" si="72"/>
        <v/>
      </c>
      <c r="I2316" t="str">
        <f>IF(D2316="","",VLOOKUP(D2316,'Source CC List'!B:C,2,FALSE))</f>
        <v/>
      </c>
      <c r="J2316" t="str">
        <f t="shared" si="73"/>
        <v/>
      </c>
    </row>
    <row r="2317" spans="1:10" x14ac:dyDescent="0.3">
      <c r="A2317" t="str">
        <f>IF(D2317="","",VLOOKUP(D2317,'Source CC List'!B:C,2,FALSE))</f>
        <v/>
      </c>
      <c r="B2317" t="str">
        <f t="shared" si="72"/>
        <v/>
      </c>
      <c r="I2317" t="str">
        <f>IF(D2317="","",VLOOKUP(D2317,'Source CC List'!B:C,2,FALSE))</f>
        <v/>
      </c>
      <c r="J2317" t="str">
        <f t="shared" si="73"/>
        <v/>
      </c>
    </row>
    <row r="2318" spans="1:10" x14ac:dyDescent="0.3">
      <c r="A2318" t="str">
        <f>IF(D2318="","",VLOOKUP(D2318,'Source CC List'!B:C,2,FALSE))</f>
        <v/>
      </c>
      <c r="B2318" t="str">
        <f t="shared" si="72"/>
        <v/>
      </c>
      <c r="I2318" t="str">
        <f>IF(D2318="","",VLOOKUP(D2318,'Source CC List'!B:C,2,FALSE))</f>
        <v/>
      </c>
      <c r="J2318" t="str">
        <f t="shared" si="73"/>
        <v/>
      </c>
    </row>
    <row r="2319" spans="1:10" x14ac:dyDescent="0.3">
      <c r="A2319" t="str">
        <f>IF(D2319="","",VLOOKUP(D2319,'Source CC List'!B:C,2,FALSE))</f>
        <v/>
      </c>
      <c r="B2319" t="str">
        <f t="shared" si="72"/>
        <v/>
      </c>
      <c r="I2319" t="str">
        <f>IF(D2319="","",VLOOKUP(D2319,'Source CC List'!B:C,2,FALSE))</f>
        <v/>
      </c>
      <c r="J2319" t="str">
        <f t="shared" si="73"/>
        <v/>
      </c>
    </row>
    <row r="2320" spans="1:10" x14ac:dyDescent="0.3">
      <c r="A2320" t="str">
        <f>IF(D2320="","",VLOOKUP(D2320,'Source CC List'!B:C,2,FALSE))</f>
        <v/>
      </c>
      <c r="B2320" t="str">
        <f t="shared" si="72"/>
        <v/>
      </c>
      <c r="I2320" t="str">
        <f>IF(D2320="","",VLOOKUP(D2320,'Source CC List'!B:C,2,FALSE))</f>
        <v/>
      </c>
      <c r="J2320" t="str">
        <f t="shared" si="73"/>
        <v/>
      </c>
    </row>
    <row r="2321" spans="1:10" x14ac:dyDescent="0.3">
      <c r="A2321" t="str">
        <f>IF(D2321="","",VLOOKUP(D2321,'Source CC List'!B:C,2,FALSE))</f>
        <v/>
      </c>
      <c r="B2321" t="str">
        <f t="shared" si="72"/>
        <v/>
      </c>
      <c r="I2321" t="str">
        <f>IF(D2321="","",VLOOKUP(D2321,'Source CC List'!B:C,2,FALSE))</f>
        <v/>
      </c>
      <c r="J2321" t="str">
        <f t="shared" si="73"/>
        <v/>
      </c>
    </row>
    <row r="2322" spans="1:10" x14ac:dyDescent="0.3">
      <c r="A2322" t="str">
        <f>IF(D2322="","",VLOOKUP(D2322,'Source CC List'!B:C,2,FALSE))</f>
        <v/>
      </c>
      <c r="B2322" t="str">
        <f t="shared" si="72"/>
        <v/>
      </c>
      <c r="I2322" t="str">
        <f>IF(D2322="","",VLOOKUP(D2322,'Source CC List'!B:C,2,FALSE))</f>
        <v/>
      </c>
      <c r="J2322" t="str">
        <f t="shared" si="73"/>
        <v/>
      </c>
    </row>
    <row r="2323" spans="1:10" x14ac:dyDescent="0.3">
      <c r="A2323" t="str">
        <f>IF(D2323="","",VLOOKUP(D2323,'Source CC List'!B:C,2,FALSE))</f>
        <v/>
      </c>
      <c r="B2323" t="str">
        <f t="shared" si="72"/>
        <v/>
      </c>
      <c r="I2323" t="str">
        <f>IF(D2323="","",VLOOKUP(D2323,'Source CC List'!B:C,2,FALSE))</f>
        <v/>
      </c>
      <c r="J2323" t="str">
        <f t="shared" si="73"/>
        <v/>
      </c>
    </row>
    <row r="2324" spans="1:10" x14ac:dyDescent="0.3">
      <c r="A2324" t="str">
        <f>IF(D2324="","",VLOOKUP(D2324,'Source CC List'!B:C,2,FALSE))</f>
        <v/>
      </c>
      <c r="B2324" t="str">
        <f t="shared" si="72"/>
        <v/>
      </c>
      <c r="I2324" t="str">
        <f>IF(D2324="","",VLOOKUP(D2324,'Source CC List'!B:C,2,FALSE))</f>
        <v/>
      </c>
      <c r="J2324" t="str">
        <f t="shared" si="73"/>
        <v/>
      </c>
    </row>
    <row r="2325" spans="1:10" x14ac:dyDescent="0.3">
      <c r="A2325" t="str">
        <f>IF(D2325="","",VLOOKUP(D2325,'Source CC List'!B:C,2,FALSE))</f>
        <v/>
      </c>
      <c r="B2325" t="str">
        <f t="shared" si="72"/>
        <v/>
      </c>
      <c r="I2325" t="str">
        <f>IF(D2325="","",VLOOKUP(D2325,'Source CC List'!B:C,2,FALSE))</f>
        <v/>
      </c>
      <c r="J2325" t="str">
        <f t="shared" si="73"/>
        <v/>
      </c>
    </row>
    <row r="2326" spans="1:10" x14ac:dyDescent="0.3">
      <c r="A2326" t="str">
        <f>IF(D2326="","",VLOOKUP(D2326,'Source CC List'!B:C,2,FALSE))</f>
        <v/>
      </c>
      <c r="B2326" t="str">
        <f t="shared" si="72"/>
        <v/>
      </c>
      <c r="I2326" t="str">
        <f>IF(D2326="","",VLOOKUP(D2326,'Source CC List'!B:C,2,FALSE))</f>
        <v/>
      </c>
      <c r="J2326" t="str">
        <f t="shared" si="73"/>
        <v/>
      </c>
    </row>
    <row r="2327" spans="1:10" x14ac:dyDescent="0.3">
      <c r="A2327" t="str">
        <f>IF(D2327="","",VLOOKUP(D2327,'Source CC List'!B:C,2,FALSE))</f>
        <v/>
      </c>
      <c r="B2327" t="str">
        <f t="shared" si="72"/>
        <v/>
      </c>
      <c r="I2327" t="str">
        <f>IF(D2327="","",VLOOKUP(D2327,'Source CC List'!B:C,2,FALSE))</f>
        <v/>
      </c>
      <c r="J2327" t="str">
        <f t="shared" si="73"/>
        <v/>
      </c>
    </row>
    <row r="2328" spans="1:10" x14ac:dyDescent="0.3">
      <c r="A2328" t="str">
        <f>IF(D2328="","",VLOOKUP(D2328,'Source CC List'!B:C,2,FALSE))</f>
        <v/>
      </c>
      <c r="B2328" t="str">
        <f t="shared" si="72"/>
        <v/>
      </c>
      <c r="I2328" t="str">
        <f>IF(D2328="","",VLOOKUP(D2328,'Source CC List'!B:C,2,FALSE))</f>
        <v/>
      </c>
      <c r="J2328" t="str">
        <f t="shared" si="73"/>
        <v/>
      </c>
    </row>
    <row r="2329" spans="1:10" x14ac:dyDescent="0.3">
      <c r="A2329" t="str">
        <f>IF(D2329="","",VLOOKUP(D2329,'Source CC List'!B:C,2,FALSE))</f>
        <v/>
      </c>
      <c r="B2329" t="str">
        <f t="shared" si="72"/>
        <v/>
      </c>
      <c r="I2329" t="str">
        <f>IF(D2329="","",VLOOKUP(D2329,'Source CC List'!B:C,2,FALSE))</f>
        <v/>
      </c>
      <c r="J2329" t="str">
        <f t="shared" si="73"/>
        <v/>
      </c>
    </row>
    <row r="2330" spans="1:10" x14ac:dyDescent="0.3">
      <c r="A2330" t="str">
        <f>IF(D2330="","",VLOOKUP(D2330,'Source CC List'!B:C,2,FALSE))</f>
        <v/>
      </c>
      <c r="B2330" t="str">
        <f t="shared" si="72"/>
        <v/>
      </c>
      <c r="I2330" t="str">
        <f>IF(D2330="","",VLOOKUP(D2330,'Source CC List'!B:C,2,FALSE))</f>
        <v/>
      </c>
      <c r="J2330" t="str">
        <f t="shared" si="73"/>
        <v/>
      </c>
    </row>
    <row r="2331" spans="1:10" x14ac:dyDescent="0.3">
      <c r="A2331" t="str">
        <f>IF(D2331="","",VLOOKUP(D2331,'Source CC List'!B:C,2,FALSE))</f>
        <v/>
      </c>
      <c r="B2331" t="str">
        <f t="shared" si="72"/>
        <v/>
      </c>
      <c r="I2331" t="str">
        <f>IF(D2331="","",VLOOKUP(D2331,'Source CC List'!B:C,2,FALSE))</f>
        <v/>
      </c>
      <c r="J2331" t="str">
        <f t="shared" si="73"/>
        <v/>
      </c>
    </row>
    <row r="2332" spans="1:10" x14ac:dyDescent="0.3">
      <c r="A2332" t="str">
        <f>IF(D2332="","",VLOOKUP(D2332,'Source CC List'!B:C,2,FALSE))</f>
        <v/>
      </c>
      <c r="B2332" t="str">
        <f t="shared" si="72"/>
        <v/>
      </c>
      <c r="I2332" t="str">
        <f>IF(D2332="","",VLOOKUP(D2332,'Source CC List'!B:C,2,FALSE))</f>
        <v/>
      </c>
      <c r="J2332" t="str">
        <f t="shared" si="73"/>
        <v/>
      </c>
    </row>
    <row r="2333" spans="1:10" x14ac:dyDescent="0.3">
      <c r="A2333" t="str">
        <f>IF(D2333="","",VLOOKUP(D2333,'Source CC List'!B:C,2,FALSE))</f>
        <v/>
      </c>
      <c r="B2333" t="str">
        <f t="shared" si="72"/>
        <v/>
      </c>
      <c r="I2333" t="str">
        <f>IF(D2333="","",VLOOKUP(D2333,'Source CC List'!B:C,2,FALSE))</f>
        <v/>
      </c>
      <c r="J2333" t="str">
        <f t="shared" si="73"/>
        <v/>
      </c>
    </row>
    <row r="2334" spans="1:10" x14ac:dyDescent="0.3">
      <c r="A2334" t="str">
        <f>IF(D2334="","",VLOOKUP(D2334,'Source CC List'!B:C,2,FALSE))</f>
        <v/>
      </c>
      <c r="B2334" t="str">
        <f t="shared" si="72"/>
        <v/>
      </c>
      <c r="I2334" t="str">
        <f>IF(D2334="","",VLOOKUP(D2334,'Source CC List'!B:C,2,FALSE))</f>
        <v/>
      </c>
      <c r="J2334" t="str">
        <f t="shared" si="73"/>
        <v/>
      </c>
    </row>
    <row r="2335" spans="1:10" x14ac:dyDescent="0.3">
      <c r="A2335" t="str">
        <f>IF(D2335="","",VLOOKUP(D2335,'Source CC List'!B:C,2,FALSE))</f>
        <v/>
      </c>
      <c r="B2335" t="str">
        <f t="shared" si="72"/>
        <v/>
      </c>
      <c r="I2335" t="str">
        <f>IF(D2335="","",VLOOKUP(D2335,'Source CC List'!B:C,2,FALSE))</f>
        <v/>
      </c>
      <c r="J2335" t="str">
        <f t="shared" si="73"/>
        <v/>
      </c>
    </row>
    <row r="2336" spans="1:10" x14ac:dyDescent="0.3">
      <c r="A2336" t="str">
        <f>IF(D2336="","",VLOOKUP(D2336,'Source CC List'!B:C,2,FALSE))</f>
        <v/>
      </c>
      <c r="B2336" t="str">
        <f t="shared" si="72"/>
        <v/>
      </c>
      <c r="I2336" t="str">
        <f>IF(D2336="","",VLOOKUP(D2336,'Source CC List'!B:C,2,FALSE))</f>
        <v/>
      </c>
      <c r="J2336" t="str">
        <f t="shared" si="73"/>
        <v/>
      </c>
    </row>
    <row r="2337" spans="1:10" x14ac:dyDescent="0.3">
      <c r="A2337" t="str">
        <f>IF(D2337="","",VLOOKUP(D2337,'Source CC List'!B:C,2,FALSE))</f>
        <v/>
      </c>
      <c r="B2337" t="str">
        <f t="shared" si="72"/>
        <v/>
      </c>
      <c r="I2337" t="str">
        <f>IF(D2337="","",VLOOKUP(D2337,'Source CC List'!B:C,2,FALSE))</f>
        <v/>
      </c>
      <c r="J2337" t="str">
        <f t="shared" si="73"/>
        <v/>
      </c>
    </row>
    <row r="2338" spans="1:10" x14ac:dyDescent="0.3">
      <c r="A2338" t="str">
        <f>IF(D2338="","",VLOOKUP(D2338,'Source CC List'!B:C,2,FALSE))</f>
        <v/>
      </c>
      <c r="B2338" t="str">
        <f t="shared" si="72"/>
        <v/>
      </c>
      <c r="I2338" t="str">
        <f>IF(D2338="","",VLOOKUP(D2338,'Source CC List'!B:C,2,FALSE))</f>
        <v/>
      </c>
      <c r="J2338" t="str">
        <f t="shared" si="73"/>
        <v/>
      </c>
    </row>
    <row r="2339" spans="1:10" x14ac:dyDescent="0.3">
      <c r="A2339" t="str">
        <f>IF(D2339="","",VLOOKUP(D2339,'Source CC List'!B:C,2,FALSE))</f>
        <v/>
      </c>
      <c r="B2339" t="str">
        <f t="shared" si="72"/>
        <v/>
      </c>
      <c r="I2339" t="str">
        <f>IF(D2339="","",VLOOKUP(D2339,'Source CC List'!B:C,2,FALSE))</f>
        <v/>
      </c>
      <c r="J2339" t="str">
        <f t="shared" si="73"/>
        <v/>
      </c>
    </row>
    <row r="2340" spans="1:10" x14ac:dyDescent="0.3">
      <c r="A2340" t="str">
        <f>IF(D2340="","",VLOOKUP(D2340,'Source CC List'!B:C,2,FALSE))</f>
        <v/>
      </c>
      <c r="B2340" t="str">
        <f t="shared" si="72"/>
        <v/>
      </c>
      <c r="I2340" t="str">
        <f>IF(D2340="","",VLOOKUP(D2340,'Source CC List'!B:C,2,FALSE))</f>
        <v/>
      </c>
      <c r="J2340" t="str">
        <f t="shared" si="73"/>
        <v/>
      </c>
    </row>
    <row r="2341" spans="1:10" x14ac:dyDescent="0.3">
      <c r="A2341" t="str">
        <f>IF(D2341="","",VLOOKUP(D2341,'Source CC List'!B:C,2,FALSE))</f>
        <v/>
      </c>
      <c r="B2341" t="str">
        <f t="shared" si="72"/>
        <v/>
      </c>
      <c r="I2341" t="str">
        <f>IF(D2341="","",VLOOKUP(D2341,'Source CC List'!B:C,2,FALSE))</f>
        <v/>
      </c>
      <c r="J2341" t="str">
        <f t="shared" si="73"/>
        <v/>
      </c>
    </row>
    <row r="2342" spans="1:10" x14ac:dyDescent="0.3">
      <c r="A2342" t="str">
        <f>IF(D2342="","",VLOOKUP(D2342,'Source CC List'!B:C,2,FALSE))</f>
        <v/>
      </c>
      <c r="B2342" t="str">
        <f t="shared" si="72"/>
        <v/>
      </c>
      <c r="I2342" t="str">
        <f>IF(D2342="","",VLOOKUP(D2342,'Source CC List'!B:C,2,FALSE))</f>
        <v/>
      </c>
      <c r="J2342" t="str">
        <f t="shared" si="73"/>
        <v/>
      </c>
    </row>
    <row r="2343" spans="1:10" x14ac:dyDescent="0.3">
      <c r="A2343" t="str">
        <f>IF(D2343="","",VLOOKUP(D2343,'Source CC List'!B:C,2,FALSE))</f>
        <v/>
      </c>
      <c r="B2343" t="str">
        <f t="shared" si="72"/>
        <v/>
      </c>
      <c r="I2343" t="str">
        <f>IF(D2343="","",VLOOKUP(D2343,'Source CC List'!B:C,2,FALSE))</f>
        <v/>
      </c>
      <c r="J2343" t="str">
        <f t="shared" si="73"/>
        <v/>
      </c>
    </row>
    <row r="2344" spans="1:10" x14ac:dyDescent="0.3">
      <c r="A2344" t="str">
        <f>IF(D2344="","",VLOOKUP(D2344,'Source CC List'!B:C,2,FALSE))</f>
        <v/>
      </c>
      <c r="B2344" t="str">
        <f t="shared" si="72"/>
        <v/>
      </c>
      <c r="I2344" t="str">
        <f>IF(D2344="","",VLOOKUP(D2344,'Source CC List'!B:C,2,FALSE))</f>
        <v/>
      </c>
      <c r="J2344" t="str">
        <f t="shared" si="73"/>
        <v/>
      </c>
    </row>
    <row r="2345" spans="1:10" x14ac:dyDescent="0.3">
      <c r="A2345" t="str">
        <f>IF(D2345="","",VLOOKUP(D2345,'Source CC List'!B:C,2,FALSE))</f>
        <v/>
      </c>
      <c r="B2345" t="str">
        <f t="shared" si="72"/>
        <v/>
      </c>
      <c r="I2345" t="str">
        <f>IF(D2345="","",VLOOKUP(D2345,'Source CC List'!B:C,2,FALSE))</f>
        <v/>
      </c>
      <c r="J2345" t="str">
        <f t="shared" si="73"/>
        <v/>
      </c>
    </row>
    <row r="2346" spans="1:10" x14ac:dyDescent="0.3">
      <c r="A2346" t="str">
        <f>IF(D2346="","",VLOOKUP(D2346,'Source CC List'!B:C,2,FALSE))</f>
        <v/>
      </c>
      <c r="B2346" t="str">
        <f t="shared" si="72"/>
        <v/>
      </c>
      <c r="I2346" t="str">
        <f>IF(D2346="","",VLOOKUP(D2346,'Source CC List'!B:C,2,FALSE))</f>
        <v/>
      </c>
      <c r="J2346" t="str">
        <f t="shared" si="73"/>
        <v/>
      </c>
    </row>
    <row r="2347" spans="1:10" x14ac:dyDescent="0.3">
      <c r="A2347" t="str">
        <f>IF(D2347="","",VLOOKUP(D2347,'Source CC List'!B:C,2,FALSE))</f>
        <v/>
      </c>
      <c r="B2347" t="str">
        <f t="shared" si="72"/>
        <v/>
      </c>
      <c r="I2347" t="str">
        <f>IF(D2347="","",VLOOKUP(D2347,'Source CC List'!B:C,2,FALSE))</f>
        <v/>
      </c>
      <c r="J2347" t="str">
        <f t="shared" si="73"/>
        <v/>
      </c>
    </row>
    <row r="2348" spans="1:10" x14ac:dyDescent="0.3">
      <c r="A2348" t="str">
        <f>IF(D2348="","",VLOOKUP(D2348,'Source CC List'!B:C,2,FALSE))</f>
        <v/>
      </c>
      <c r="B2348" t="str">
        <f t="shared" si="72"/>
        <v/>
      </c>
      <c r="I2348" t="str">
        <f>IF(D2348="","",VLOOKUP(D2348,'Source CC List'!B:C,2,FALSE))</f>
        <v/>
      </c>
      <c r="J2348" t="str">
        <f t="shared" si="73"/>
        <v/>
      </c>
    </row>
    <row r="2349" spans="1:10" x14ac:dyDescent="0.3">
      <c r="A2349" t="str">
        <f>IF(D2349="","",VLOOKUP(D2349,'Source CC List'!B:C,2,FALSE))</f>
        <v/>
      </c>
      <c r="B2349" t="str">
        <f t="shared" si="72"/>
        <v/>
      </c>
      <c r="I2349" t="str">
        <f>IF(D2349="","",VLOOKUP(D2349,'Source CC List'!B:C,2,FALSE))</f>
        <v/>
      </c>
      <c r="J2349" t="str">
        <f t="shared" si="73"/>
        <v/>
      </c>
    </row>
    <row r="2350" spans="1:10" x14ac:dyDescent="0.3">
      <c r="A2350" t="str">
        <f>IF(D2350="","",VLOOKUP(D2350,'Source CC List'!B:C,2,FALSE))</f>
        <v/>
      </c>
      <c r="B2350" t="str">
        <f t="shared" si="72"/>
        <v/>
      </c>
      <c r="I2350" t="str">
        <f>IF(D2350="","",VLOOKUP(D2350,'Source CC List'!B:C,2,FALSE))</f>
        <v/>
      </c>
      <c r="J2350" t="str">
        <f t="shared" si="73"/>
        <v/>
      </c>
    </row>
    <row r="2351" spans="1:10" x14ac:dyDescent="0.3">
      <c r="A2351" t="str">
        <f>IF(D2351="","",VLOOKUP(D2351,'Source CC List'!B:C,2,FALSE))</f>
        <v/>
      </c>
      <c r="B2351" t="str">
        <f t="shared" si="72"/>
        <v/>
      </c>
      <c r="I2351" t="str">
        <f>IF(D2351="","",VLOOKUP(D2351,'Source CC List'!B:C,2,FALSE))</f>
        <v/>
      </c>
      <c r="J2351" t="str">
        <f t="shared" si="73"/>
        <v/>
      </c>
    </row>
    <row r="2352" spans="1:10" x14ac:dyDescent="0.3">
      <c r="A2352" t="str">
        <f>IF(D2352="","",VLOOKUP(D2352,'Source CC List'!B:C,2,FALSE))</f>
        <v/>
      </c>
      <c r="B2352" t="str">
        <f t="shared" si="72"/>
        <v/>
      </c>
      <c r="I2352" t="str">
        <f>IF(D2352="","",VLOOKUP(D2352,'Source CC List'!B:C,2,FALSE))</f>
        <v/>
      </c>
      <c r="J2352" t="str">
        <f t="shared" si="73"/>
        <v/>
      </c>
    </row>
    <row r="2353" spans="1:10" x14ac:dyDescent="0.3">
      <c r="A2353" t="str">
        <f>IF(D2353="","",VLOOKUP(D2353,'Source CC List'!B:C,2,FALSE))</f>
        <v/>
      </c>
      <c r="B2353" t="str">
        <f t="shared" si="72"/>
        <v/>
      </c>
      <c r="I2353" t="str">
        <f>IF(D2353="","",VLOOKUP(D2353,'Source CC List'!B:C,2,FALSE))</f>
        <v/>
      </c>
      <c r="J2353" t="str">
        <f t="shared" si="73"/>
        <v/>
      </c>
    </row>
    <row r="2354" spans="1:10" x14ac:dyDescent="0.3">
      <c r="A2354" t="str">
        <f>IF(D2354="","",VLOOKUP(D2354,'Source CC List'!B:C,2,FALSE))</f>
        <v/>
      </c>
      <c r="B2354" t="str">
        <f t="shared" si="72"/>
        <v/>
      </c>
      <c r="I2354" t="str">
        <f>IF(D2354="","",VLOOKUP(D2354,'Source CC List'!B:C,2,FALSE))</f>
        <v/>
      </c>
      <c r="J2354" t="str">
        <f t="shared" si="73"/>
        <v/>
      </c>
    </row>
    <row r="2355" spans="1:10" x14ac:dyDescent="0.3">
      <c r="A2355" t="str">
        <f>IF(D2355="","",VLOOKUP(D2355,'Source CC List'!B:C,2,FALSE))</f>
        <v/>
      </c>
      <c r="B2355" t="str">
        <f t="shared" si="72"/>
        <v/>
      </c>
      <c r="I2355" t="str">
        <f>IF(D2355="","",VLOOKUP(D2355,'Source CC List'!B:C,2,FALSE))</f>
        <v/>
      </c>
      <c r="J2355" t="str">
        <f t="shared" si="73"/>
        <v/>
      </c>
    </row>
    <row r="2356" spans="1:10" x14ac:dyDescent="0.3">
      <c r="A2356" t="str">
        <f>IF(D2356="","",VLOOKUP(D2356,'Source CC List'!B:C,2,FALSE))</f>
        <v/>
      </c>
      <c r="B2356" t="str">
        <f t="shared" si="72"/>
        <v/>
      </c>
      <c r="I2356" t="str">
        <f>IF(D2356="","",VLOOKUP(D2356,'Source CC List'!B:C,2,FALSE))</f>
        <v/>
      </c>
      <c r="J2356" t="str">
        <f t="shared" si="73"/>
        <v/>
      </c>
    </row>
    <row r="2357" spans="1:10" x14ac:dyDescent="0.3">
      <c r="A2357" t="str">
        <f>IF(D2357="","",VLOOKUP(D2357,'Source CC List'!B:C,2,FALSE))</f>
        <v/>
      </c>
      <c r="B2357" t="str">
        <f t="shared" si="72"/>
        <v/>
      </c>
      <c r="I2357" t="str">
        <f>IF(D2357="","",VLOOKUP(D2357,'Source CC List'!B:C,2,FALSE))</f>
        <v/>
      </c>
      <c r="J2357" t="str">
        <f t="shared" si="73"/>
        <v/>
      </c>
    </row>
    <row r="2358" spans="1:10" x14ac:dyDescent="0.3">
      <c r="A2358" t="str">
        <f>IF(D2358="","",VLOOKUP(D2358,'Source CC List'!B:C,2,FALSE))</f>
        <v/>
      </c>
      <c r="B2358" t="str">
        <f t="shared" si="72"/>
        <v/>
      </c>
      <c r="I2358" t="str">
        <f>IF(D2358="","",VLOOKUP(D2358,'Source CC List'!B:C,2,FALSE))</f>
        <v/>
      </c>
      <c r="J2358" t="str">
        <f t="shared" si="73"/>
        <v/>
      </c>
    </row>
    <row r="2359" spans="1:10" x14ac:dyDescent="0.3">
      <c r="A2359" t="str">
        <f>IF(D2359="","",VLOOKUP(D2359,'Source CC List'!B:C,2,FALSE))</f>
        <v/>
      </c>
      <c r="B2359" t="str">
        <f t="shared" si="72"/>
        <v/>
      </c>
      <c r="I2359" t="str">
        <f>IF(D2359="","",VLOOKUP(D2359,'Source CC List'!B:C,2,FALSE))</f>
        <v/>
      </c>
      <c r="J2359" t="str">
        <f t="shared" si="73"/>
        <v/>
      </c>
    </row>
    <row r="2360" spans="1:10" x14ac:dyDescent="0.3">
      <c r="A2360" t="str">
        <f>IF(D2360="","",VLOOKUP(D2360,'Source CC List'!B:C,2,FALSE))</f>
        <v/>
      </c>
      <c r="B2360" t="str">
        <f t="shared" si="72"/>
        <v/>
      </c>
      <c r="I2360" t="str">
        <f>IF(D2360="","",VLOOKUP(D2360,'Source CC List'!B:C,2,FALSE))</f>
        <v/>
      </c>
      <c r="J2360" t="str">
        <f t="shared" si="73"/>
        <v/>
      </c>
    </row>
    <row r="2361" spans="1:10" x14ac:dyDescent="0.3">
      <c r="A2361" t="str">
        <f>IF(D2361="","",VLOOKUP(D2361,'Source CC List'!B:C,2,FALSE))</f>
        <v/>
      </c>
      <c r="B2361" t="str">
        <f t="shared" si="72"/>
        <v/>
      </c>
      <c r="I2361" t="str">
        <f>IF(D2361="","",VLOOKUP(D2361,'Source CC List'!B:C,2,FALSE))</f>
        <v/>
      </c>
      <c r="J2361" t="str">
        <f t="shared" si="73"/>
        <v/>
      </c>
    </row>
    <row r="2362" spans="1:10" x14ac:dyDescent="0.3">
      <c r="A2362" t="str">
        <f>IF(D2362="","",VLOOKUP(D2362,'Source CC List'!B:C,2,FALSE))</f>
        <v/>
      </c>
      <c r="B2362" t="str">
        <f t="shared" si="72"/>
        <v/>
      </c>
      <c r="I2362" t="str">
        <f>IF(D2362="","",VLOOKUP(D2362,'Source CC List'!B:C,2,FALSE))</f>
        <v/>
      </c>
      <c r="J2362" t="str">
        <f t="shared" si="73"/>
        <v/>
      </c>
    </row>
    <row r="2363" spans="1:10" x14ac:dyDescent="0.3">
      <c r="A2363" t="str">
        <f>IF(D2363="","",VLOOKUP(D2363,'Source CC List'!B:C,2,FALSE))</f>
        <v/>
      </c>
      <c r="B2363" t="str">
        <f t="shared" si="72"/>
        <v/>
      </c>
      <c r="I2363" t="str">
        <f>IF(D2363="","",VLOOKUP(D2363,'Source CC List'!B:C,2,FALSE))</f>
        <v/>
      </c>
      <c r="J2363" t="str">
        <f t="shared" si="73"/>
        <v/>
      </c>
    </row>
    <row r="2364" spans="1:10" x14ac:dyDescent="0.3">
      <c r="A2364" t="str">
        <f>IF(D2364="","",VLOOKUP(D2364,'Source CC List'!B:C,2,FALSE))</f>
        <v/>
      </c>
      <c r="B2364" t="str">
        <f t="shared" si="72"/>
        <v/>
      </c>
      <c r="I2364" t="str">
        <f>IF(D2364="","",VLOOKUP(D2364,'Source CC List'!B:C,2,FALSE))</f>
        <v/>
      </c>
      <c r="J2364" t="str">
        <f t="shared" si="73"/>
        <v/>
      </c>
    </row>
    <row r="2365" spans="1:10" x14ac:dyDescent="0.3">
      <c r="A2365" t="str">
        <f>IF(D2365="","",VLOOKUP(D2365,'Source CC List'!B:C,2,FALSE))</f>
        <v/>
      </c>
      <c r="B2365" t="str">
        <f t="shared" si="72"/>
        <v/>
      </c>
      <c r="I2365" t="str">
        <f>IF(D2365="","",VLOOKUP(D2365,'Source CC List'!B:C,2,FALSE))</f>
        <v/>
      </c>
      <c r="J2365" t="str">
        <f t="shared" si="73"/>
        <v/>
      </c>
    </row>
    <row r="2366" spans="1:10" x14ac:dyDescent="0.3">
      <c r="A2366" t="str">
        <f>IF(D2366="","",VLOOKUP(D2366,'Source CC List'!B:C,2,FALSE))</f>
        <v/>
      </c>
      <c r="B2366" t="str">
        <f t="shared" si="72"/>
        <v/>
      </c>
      <c r="I2366" t="str">
        <f>IF(D2366="","",VLOOKUP(D2366,'Source CC List'!B:C,2,FALSE))</f>
        <v/>
      </c>
      <c r="J2366" t="str">
        <f t="shared" si="73"/>
        <v/>
      </c>
    </row>
    <row r="2367" spans="1:10" x14ac:dyDescent="0.3">
      <c r="A2367" t="str">
        <f>IF(D2367="","",VLOOKUP(D2367,'Source CC List'!B:C,2,FALSE))</f>
        <v/>
      </c>
      <c r="B2367" t="str">
        <f t="shared" si="72"/>
        <v/>
      </c>
      <c r="I2367" t="str">
        <f>IF(D2367="","",VLOOKUP(D2367,'Source CC List'!B:C,2,FALSE))</f>
        <v/>
      </c>
      <c r="J2367" t="str">
        <f t="shared" si="73"/>
        <v/>
      </c>
    </row>
    <row r="2368" spans="1:10" x14ac:dyDescent="0.3">
      <c r="A2368" t="str">
        <f>IF(D2368="","",VLOOKUP(D2368,'Source CC List'!B:C,2,FALSE))</f>
        <v/>
      </c>
      <c r="B2368" t="str">
        <f t="shared" si="72"/>
        <v/>
      </c>
      <c r="I2368" t="str">
        <f>IF(D2368="","",VLOOKUP(D2368,'Source CC List'!B:C,2,FALSE))</f>
        <v/>
      </c>
      <c r="J2368" t="str">
        <f t="shared" si="73"/>
        <v/>
      </c>
    </row>
    <row r="2369" spans="1:10" x14ac:dyDescent="0.3">
      <c r="A2369" t="str">
        <f>IF(D2369="","",VLOOKUP(D2369,'Source CC List'!B:C,2,FALSE))</f>
        <v/>
      </c>
      <c r="B2369" t="str">
        <f t="shared" si="72"/>
        <v/>
      </c>
      <c r="I2369" t="str">
        <f>IF(D2369="","",VLOOKUP(D2369,'Source CC List'!B:C,2,FALSE))</f>
        <v/>
      </c>
      <c r="J2369" t="str">
        <f t="shared" si="73"/>
        <v/>
      </c>
    </row>
    <row r="2370" spans="1:10" x14ac:dyDescent="0.3">
      <c r="A2370" t="str">
        <f>IF(D2370="","",VLOOKUP(D2370,'Source CC List'!B:C,2,FALSE))</f>
        <v/>
      </c>
      <c r="B2370" t="str">
        <f t="shared" si="72"/>
        <v/>
      </c>
      <c r="I2370" t="str">
        <f>IF(D2370="","",VLOOKUP(D2370,'Source CC List'!B:C,2,FALSE))</f>
        <v/>
      </c>
      <c r="J2370" t="str">
        <f t="shared" si="73"/>
        <v/>
      </c>
    </row>
    <row r="2371" spans="1:10" x14ac:dyDescent="0.3">
      <c r="A2371" t="str">
        <f>IF(D2371="","",VLOOKUP(D2371,'Source CC List'!B:C,2,FALSE))</f>
        <v/>
      </c>
      <c r="B2371" t="str">
        <f t="shared" ref="B2371:B2434" si="74">IF(E2371="","",CONCATENATE(I2371,TEXT(E2371,"0000")))</f>
        <v/>
      </c>
      <c r="I2371" t="str">
        <f>IF(D2371="","",VLOOKUP(D2371,'Source CC List'!B:C,2,FALSE))</f>
        <v/>
      </c>
      <c r="J2371" t="str">
        <f t="shared" ref="J2371:J2434" si="75">IF(D2371="","",CONCATENATE(I2371,TEXT(E2371,"0000")))</f>
        <v/>
      </c>
    </row>
    <row r="2372" spans="1:10" x14ac:dyDescent="0.3">
      <c r="A2372" t="str">
        <f>IF(D2372="","",VLOOKUP(D2372,'Source CC List'!B:C,2,FALSE))</f>
        <v/>
      </c>
      <c r="B2372" t="str">
        <f t="shared" si="74"/>
        <v/>
      </c>
      <c r="I2372" t="str">
        <f>IF(D2372="","",VLOOKUP(D2372,'Source CC List'!B:C,2,FALSE))</f>
        <v/>
      </c>
      <c r="J2372" t="str">
        <f t="shared" si="75"/>
        <v/>
      </c>
    </row>
    <row r="2373" spans="1:10" x14ac:dyDescent="0.3">
      <c r="A2373" t="str">
        <f>IF(D2373="","",VLOOKUP(D2373,'Source CC List'!B:C,2,FALSE))</f>
        <v/>
      </c>
      <c r="B2373" t="str">
        <f t="shared" si="74"/>
        <v/>
      </c>
      <c r="I2373" t="str">
        <f>IF(D2373="","",VLOOKUP(D2373,'Source CC List'!B:C,2,FALSE))</f>
        <v/>
      </c>
      <c r="J2373" t="str">
        <f t="shared" si="75"/>
        <v/>
      </c>
    </row>
    <row r="2374" spans="1:10" x14ac:dyDescent="0.3">
      <c r="A2374" t="str">
        <f>IF(D2374="","",VLOOKUP(D2374,'Source CC List'!B:C,2,FALSE))</f>
        <v/>
      </c>
      <c r="B2374" t="str">
        <f t="shared" si="74"/>
        <v/>
      </c>
      <c r="I2374" t="str">
        <f>IF(D2374="","",VLOOKUP(D2374,'Source CC List'!B:C,2,FALSE))</f>
        <v/>
      </c>
      <c r="J2374" t="str">
        <f t="shared" si="75"/>
        <v/>
      </c>
    </row>
    <row r="2375" spans="1:10" x14ac:dyDescent="0.3">
      <c r="A2375" t="str">
        <f>IF(D2375="","",VLOOKUP(D2375,'Source CC List'!B:C,2,FALSE))</f>
        <v/>
      </c>
      <c r="B2375" t="str">
        <f t="shared" si="74"/>
        <v/>
      </c>
      <c r="I2375" t="str">
        <f>IF(D2375="","",VLOOKUP(D2375,'Source CC List'!B:C,2,FALSE))</f>
        <v/>
      </c>
      <c r="J2375" t="str">
        <f t="shared" si="75"/>
        <v/>
      </c>
    </row>
    <row r="2376" spans="1:10" x14ac:dyDescent="0.3">
      <c r="A2376" t="str">
        <f>IF(D2376="","",VLOOKUP(D2376,'Source CC List'!B:C,2,FALSE))</f>
        <v/>
      </c>
      <c r="B2376" t="str">
        <f t="shared" si="74"/>
        <v/>
      </c>
      <c r="I2376" t="str">
        <f>IF(D2376="","",VLOOKUP(D2376,'Source CC List'!B:C,2,FALSE))</f>
        <v/>
      </c>
      <c r="J2376" t="str">
        <f t="shared" si="75"/>
        <v/>
      </c>
    </row>
    <row r="2377" spans="1:10" x14ac:dyDescent="0.3">
      <c r="A2377" t="str">
        <f>IF(D2377="","",VLOOKUP(D2377,'Source CC List'!B:C,2,FALSE))</f>
        <v/>
      </c>
      <c r="B2377" t="str">
        <f t="shared" si="74"/>
        <v/>
      </c>
      <c r="I2377" t="str">
        <f>IF(D2377="","",VLOOKUP(D2377,'Source CC List'!B:C,2,FALSE))</f>
        <v/>
      </c>
      <c r="J2377" t="str">
        <f t="shared" si="75"/>
        <v/>
      </c>
    </row>
    <row r="2378" spans="1:10" x14ac:dyDescent="0.3">
      <c r="A2378" t="str">
        <f>IF(D2378="","",VLOOKUP(D2378,'Source CC List'!B:C,2,FALSE))</f>
        <v/>
      </c>
      <c r="B2378" t="str">
        <f t="shared" si="74"/>
        <v/>
      </c>
      <c r="I2378" t="str">
        <f>IF(D2378="","",VLOOKUP(D2378,'Source CC List'!B:C,2,FALSE))</f>
        <v/>
      </c>
      <c r="J2378" t="str">
        <f t="shared" si="75"/>
        <v/>
      </c>
    </row>
    <row r="2379" spans="1:10" x14ac:dyDescent="0.3">
      <c r="A2379" t="str">
        <f>IF(D2379="","",VLOOKUP(D2379,'Source CC List'!B:C,2,FALSE))</f>
        <v/>
      </c>
      <c r="B2379" t="str">
        <f t="shared" si="74"/>
        <v/>
      </c>
      <c r="I2379" t="str">
        <f>IF(D2379="","",VLOOKUP(D2379,'Source CC List'!B:C,2,FALSE))</f>
        <v/>
      </c>
      <c r="J2379" t="str">
        <f t="shared" si="75"/>
        <v/>
      </c>
    </row>
    <row r="2380" spans="1:10" x14ac:dyDescent="0.3">
      <c r="A2380" t="str">
        <f>IF(D2380="","",VLOOKUP(D2380,'Source CC List'!B:C,2,FALSE))</f>
        <v/>
      </c>
      <c r="B2380" t="str">
        <f t="shared" si="74"/>
        <v/>
      </c>
      <c r="I2380" t="str">
        <f>IF(D2380="","",VLOOKUP(D2380,'Source CC List'!B:C,2,FALSE))</f>
        <v/>
      </c>
      <c r="J2380" t="str">
        <f t="shared" si="75"/>
        <v/>
      </c>
    </row>
    <row r="2381" spans="1:10" x14ac:dyDescent="0.3">
      <c r="A2381" t="str">
        <f>IF(D2381="","",VLOOKUP(D2381,'Source CC List'!B:C,2,FALSE))</f>
        <v/>
      </c>
      <c r="B2381" t="str">
        <f t="shared" si="74"/>
        <v/>
      </c>
      <c r="I2381" t="str">
        <f>IF(D2381="","",VLOOKUP(D2381,'Source CC List'!B:C,2,FALSE))</f>
        <v/>
      </c>
      <c r="J2381" t="str">
        <f t="shared" si="75"/>
        <v/>
      </c>
    </row>
    <row r="2382" spans="1:10" x14ac:dyDescent="0.3">
      <c r="A2382" t="str">
        <f>IF(D2382="","",VLOOKUP(D2382,'Source CC List'!B:C,2,FALSE))</f>
        <v/>
      </c>
      <c r="B2382" t="str">
        <f t="shared" si="74"/>
        <v/>
      </c>
      <c r="I2382" t="str">
        <f>IF(D2382="","",VLOOKUP(D2382,'Source CC List'!B:C,2,FALSE))</f>
        <v/>
      </c>
      <c r="J2382" t="str">
        <f t="shared" si="75"/>
        <v/>
      </c>
    </row>
    <row r="2383" spans="1:10" x14ac:dyDescent="0.3">
      <c r="A2383" t="str">
        <f>IF(D2383="","",VLOOKUP(D2383,'Source CC List'!B:C,2,FALSE))</f>
        <v/>
      </c>
      <c r="B2383" t="str">
        <f t="shared" si="74"/>
        <v/>
      </c>
      <c r="I2383" t="str">
        <f>IF(D2383="","",VLOOKUP(D2383,'Source CC List'!B:C,2,FALSE))</f>
        <v/>
      </c>
      <c r="J2383" t="str">
        <f t="shared" si="75"/>
        <v/>
      </c>
    </row>
    <row r="2384" spans="1:10" x14ac:dyDescent="0.3">
      <c r="A2384" t="str">
        <f>IF(D2384="","",VLOOKUP(D2384,'Source CC List'!B:C,2,FALSE))</f>
        <v/>
      </c>
      <c r="B2384" t="str">
        <f t="shared" si="74"/>
        <v/>
      </c>
      <c r="I2384" t="str">
        <f>IF(D2384="","",VLOOKUP(D2384,'Source CC List'!B:C,2,FALSE))</f>
        <v/>
      </c>
      <c r="J2384" t="str">
        <f t="shared" si="75"/>
        <v/>
      </c>
    </row>
    <row r="2385" spans="1:10" x14ac:dyDescent="0.3">
      <c r="A2385" t="str">
        <f>IF(D2385="","",VLOOKUP(D2385,'Source CC List'!B:C,2,FALSE))</f>
        <v/>
      </c>
      <c r="B2385" t="str">
        <f t="shared" si="74"/>
        <v/>
      </c>
      <c r="I2385" t="str">
        <f>IF(D2385="","",VLOOKUP(D2385,'Source CC List'!B:C,2,FALSE))</f>
        <v/>
      </c>
      <c r="J2385" t="str">
        <f t="shared" si="75"/>
        <v/>
      </c>
    </row>
    <row r="2386" spans="1:10" x14ac:dyDescent="0.3">
      <c r="A2386" t="str">
        <f>IF(D2386="","",VLOOKUP(D2386,'Source CC List'!B:C,2,FALSE))</f>
        <v/>
      </c>
      <c r="B2386" t="str">
        <f t="shared" si="74"/>
        <v/>
      </c>
      <c r="I2386" t="str">
        <f>IF(D2386="","",VLOOKUP(D2386,'Source CC List'!B:C,2,FALSE))</f>
        <v/>
      </c>
      <c r="J2386" t="str">
        <f t="shared" si="75"/>
        <v/>
      </c>
    </row>
    <row r="2387" spans="1:10" x14ac:dyDescent="0.3">
      <c r="A2387" t="str">
        <f>IF(D2387="","",VLOOKUP(D2387,'Source CC List'!B:C,2,FALSE))</f>
        <v/>
      </c>
      <c r="B2387" t="str">
        <f t="shared" si="74"/>
        <v/>
      </c>
      <c r="I2387" t="str">
        <f>IF(D2387="","",VLOOKUP(D2387,'Source CC List'!B:C,2,FALSE))</f>
        <v/>
      </c>
      <c r="J2387" t="str">
        <f t="shared" si="75"/>
        <v/>
      </c>
    </row>
    <row r="2388" spans="1:10" x14ac:dyDescent="0.3">
      <c r="A2388" t="str">
        <f>IF(D2388="","",VLOOKUP(D2388,'Source CC List'!B:C,2,FALSE))</f>
        <v/>
      </c>
      <c r="B2388" t="str">
        <f t="shared" si="74"/>
        <v/>
      </c>
      <c r="I2388" t="str">
        <f>IF(D2388="","",VLOOKUP(D2388,'Source CC List'!B:C,2,FALSE))</f>
        <v/>
      </c>
      <c r="J2388" t="str">
        <f t="shared" si="75"/>
        <v/>
      </c>
    </row>
    <row r="2389" spans="1:10" x14ac:dyDescent="0.3">
      <c r="A2389" t="str">
        <f>IF(D2389="","",VLOOKUP(D2389,'Source CC List'!B:C,2,FALSE))</f>
        <v/>
      </c>
      <c r="B2389" t="str">
        <f t="shared" si="74"/>
        <v/>
      </c>
      <c r="I2389" t="str">
        <f>IF(D2389="","",VLOOKUP(D2389,'Source CC List'!B:C,2,FALSE))</f>
        <v/>
      </c>
      <c r="J2389" t="str">
        <f t="shared" si="75"/>
        <v/>
      </c>
    </row>
    <row r="2390" spans="1:10" x14ac:dyDescent="0.3">
      <c r="A2390" t="str">
        <f>IF(D2390="","",VLOOKUP(D2390,'Source CC List'!B:C,2,FALSE))</f>
        <v/>
      </c>
      <c r="B2390" t="str">
        <f t="shared" si="74"/>
        <v/>
      </c>
      <c r="I2390" t="str">
        <f>IF(D2390="","",VLOOKUP(D2390,'Source CC List'!B:C,2,FALSE))</f>
        <v/>
      </c>
      <c r="J2390" t="str">
        <f t="shared" si="75"/>
        <v/>
      </c>
    </row>
    <row r="2391" spans="1:10" x14ac:dyDescent="0.3">
      <c r="A2391" t="str">
        <f>IF(D2391="","",VLOOKUP(D2391,'Source CC List'!B:C,2,FALSE))</f>
        <v/>
      </c>
      <c r="B2391" t="str">
        <f t="shared" si="74"/>
        <v/>
      </c>
      <c r="I2391" t="str">
        <f>IF(D2391="","",VLOOKUP(D2391,'Source CC List'!B:C,2,FALSE))</f>
        <v/>
      </c>
      <c r="J2391" t="str">
        <f t="shared" si="75"/>
        <v/>
      </c>
    </row>
    <row r="2392" spans="1:10" x14ac:dyDescent="0.3">
      <c r="A2392" t="str">
        <f>IF(D2392="","",VLOOKUP(D2392,'Source CC List'!B:C,2,FALSE))</f>
        <v/>
      </c>
      <c r="B2392" t="str">
        <f t="shared" si="74"/>
        <v/>
      </c>
      <c r="I2392" t="str">
        <f>IF(D2392="","",VLOOKUP(D2392,'Source CC List'!B:C,2,FALSE))</f>
        <v/>
      </c>
      <c r="J2392" t="str">
        <f t="shared" si="75"/>
        <v/>
      </c>
    </row>
    <row r="2393" spans="1:10" x14ac:dyDescent="0.3">
      <c r="A2393" t="str">
        <f>IF(D2393="","",VLOOKUP(D2393,'Source CC List'!B:C,2,FALSE))</f>
        <v/>
      </c>
      <c r="B2393" t="str">
        <f t="shared" si="74"/>
        <v/>
      </c>
      <c r="I2393" t="str">
        <f>IF(D2393="","",VLOOKUP(D2393,'Source CC List'!B:C,2,FALSE))</f>
        <v/>
      </c>
      <c r="J2393" t="str">
        <f t="shared" si="75"/>
        <v/>
      </c>
    </row>
    <row r="2394" spans="1:10" x14ac:dyDescent="0.3">
      <c r="A2394" t="str">
        <f>IF(D2394="","",VLOOKUP(D2394,'Source CC List'!B:C,2,FALSE))</f>
        <v/>
      </c>
      <c r="B2394" t="str">
        <f t="shared" si="74"/>
        <v/>
      </c>
      <c r="I2394" t="str">
        <f>IF(D2394="","",VLOOKUP(D2394,'Source CC List'!B:C,2,FALSE))</f>
        <v/>
      </c>
      <c r="J2394" t="str">
        <f t="shared" si="75"/>
        <v/>
      </c>
    </row>
    <row r="2395" spans="1:10" x14ac:dyDescent="0.3">
      <c r="A2395" t="str">
        <f>IF(D2395="","",VLOOKUP(D2395,'Source CC List'!B:C,2,FALSE))</f>
        <v/>
      </c>
      <c r="B2395" t="str">
        <f t="shared" si="74"/>
        <v/>
      </c>
      <c r="I2395" t="str">
        <f>IF(D2395="","",VLOOKUP(D2395,'Source CC List'!B:C,2,FALSE))</f>
        <v/>
      </c>
      <c r="J2395" t="str">
        <f t="shared" si="75"/>
        <v/>
      </c>
    </row>
    <row r="2396" spans="1:10" x14ac:dyDescent="0.3">
      <c r="A2396" t="str">
        <f>IF(D2396="","",VLOOKUP(D2396,'Source CC List'!B:C,2,FALSE))</f>
        <v/>
      </c>
      <c r="B2396" t="str">
        <f t="shared" si="74"/>
        <v/>
      </c>
      <c r="I2396" t="str">
        <f>IF(D2396="","",VLOOKUP(D2396,'Source CC List'!B:C,2,FALSE))</f>
        <v/>
      </c>
      <c r="J2396" t="str">
        <f t="shared" si="75"/>
        <v/>
      </c>
    </row>
    <row r="2397" spans="1:10" x14ac:dyDescent="0.3">
      <c r="A2397" t="str">
        <f>IF(D2397="","",VLOOKUP(D2397,'Source CC List'!B:C,2,FALSE))</f>
        <v/>
      </c>
      <c r="B2397" t="str">
        <f t="shared" si="74"/>
        <v/>
      </c>
      <c r="I2397" t="str">
        <f>IF(D2397="","",VLOOKUP(D2397,'Source CC List'!B:C,2,FALSE))</f>
        <v/>
      </c>
      <c r="J2397" t="str">
        <f t="shared" si="75"/>
        <v/>
      </c>
    </row>
    <row r="2398" spans="1:10" x14ac:dyDescent="0.3">
      <c r="A2398" t="str">
        <f>IF(D2398="","",VLOOKUP(D2398,'Source CC List'!B:C,2,FALSE))</f>
        <v/>
      </c>
      <c r="B2398" t="str">
        <f t="shared" si="74"/>
        <v/>
      </c>
      <c r="I2398" t="str">
        <f>IF(D2398="","",VLOOKUP(D2398,'Source CC List'!B:C,2,FALSE))</f>
        <v/>
      </c>
      <c r="J2398" t="str">
        <f t="shared" si="75"/>
        <v/>
      </c>
    </row>
    <row r="2399" spans="1:10" x14ac:dyDescent="0.3">
      <c r="A2399" t="str">
        <f>IF(D2399="","",VLOOKUP(D2399,'Source CC List'!B:C,2,FALSE))</f>
        <v/>
      </c>
      <c r="B2399" t="str">
        <f t="shared" si="74"/>
        <v/>
      </c>
      <c r="I2399" t="str">
        <f>IF(D2399="","",VLOOKUP(D2399,'Source CC List'!B:C,2,FALSE))</f>
        <v/>
      </c>
      <c r="J2399" t="str">
        <f t="shared" si="75"/>
        <v/>
      </c>
    </row>
    <row r="2400" spans="1:10" x14ac:dyDescent="0.3">
      <c r="A2400" t="str">
        <f>IF(D2400="","",VLOOKUP(D2400,'Source CC List'!B:C,2,FALSE))</f>
        <v/>
      </c>
      <c r="B2400" t="str">
        <f t="shared" si="74"/>
        <v/>
      </c>
      <c r="I2400" t="str">
        <f>IF(D2400="","",VLOOKUP(D2400,'Source CC List'!B:C,2,FALSE))</f>
        <v/>
      </c>
      <c r="J2400" t="str">
        <f t="shared" si="75"/>
        <v/>
      </c>
    </row>
    <row r="2401" spans="1:10" x14ac:dyDescent="0.3">
      <c r="A2401" t="str">
        <f>IF(D2401="","",VLOOKUP(D2401,'Source CC List'!B:C,2,FALSE))</f>
        <v/>
      </c>
      <c r="B2401" t="str">
        <f t="shared" si="74"/>
        <v/>
      </c>
      <c r="I2401" t="str">
        <f>IF(D2401="","",VLOOKUP(D2401,'Source CC List'!B:C,2,FALSE))</f>
        <v/>
      </c>
      <c r="J2401" t="str">
        <f t="shared" si="75"/>
        <v/>
      </c>
    </row>
    <row r="2402" spans="1:10" x14ac:dyDescent="0.3">
      <c r="A2402" t="str">
        <f>IF(D2402="","",VLOOKUP(D2402,'Source CC List'!B:C,2,FALSE))</f>
        <v/>
      </c>
      <c r="B2402" t="str">
        <f t="shared" si="74"/>
        <v/>
      </c>
      <c r="I2402" t="str">
        <f>IF(D2402="","",VLOOKUP(D2402,'Source CC List'!B:C,2,FALSE))</f>
        <v/>
      </c>
      <c r="J2402" t="str">
        <f t="shared" si="75"/>
        <v/>
      </c>
    </row>
    <row r="2403" spans="1:10" x14ac:dyDescent="0.3">
      <c r="A2403" t="str">
        <f>IF(D2403="","",VLOOKUP(D2403,'Source CC List'!B:C,2,FALSE))</f>
        <v/>
      </c>
      <c r="B2403" t="str">
        <f t="shared" si="74"/>
        <v/>
      </c>
      <c r="I2403" t="str">
        <f>IF(D2403="","",VLOOKUP(D2403,'Source CC List'!B:C,2,FALSE))</f>
        <v/>
      </c>
      <c r="J2403" t="str">
        <f t="shared" si="75"/>
        <v/>
      </c>
    </row>
    <row r="2404" spans="1:10" x14ac:dyDescent="0.3">
      <c r="A2404" t="str">
        <f>IF(D2404="","",VLOOKUP(D2404,'Source CC List'!B:C,2,FALSE))</f>
        <v/>
      </c>
      <c r="B2404" t="str">
        <f t="shared" si="74"/>
        <v/>
      </c>
      <c r="I2404" t="str">
        <f>IF(D2404="","",VLOOKUP(D2404,'Source CC List'!B:C,2,FALSE))</f>
        <v/>
      </c>
      <c r="J2404" t="str">
        <f t="shared" si="75"/>
        <v/>
      </c>
    </row>
    <row r="2405" spans="1:10" x14ac:dyDescent="0.3">
      <c r="A2405" t="str">
        <f>IF(D2405="","",VLOOKUP(D2405,'Source CC List'!B:C,2,FALSE))</f>
        <v/>
      </c>
      <c r="B2405" t="str">
        <f t="shared" si="74"/>
        <v/>
      </c>
      <c r="I2405" t="str">
        <f>IF(D2405="","",VLOOKUP(D2405,'Source CC List'!B:C,2,FALSE))</f>
        <v/>
      </c>
      <c r="J2405" t="str">
        <f t="shared" si="75"/>
        <v/>
      </c>
    </row>
    <row r="2406" spans="1:10" x14ac:dyDescent="0.3">
      <c r="A2406" t="str">
        <f>IF(D2406="","",VLOOKUP(D2406,'Source CC List'!B:C,2,FALSE))</f>
        <v/>
      </c>
      <c r="B2406" t="str">
        <f t="shared" si="74"/>
        <v/>
      </c>
      <c r="I2406" t="str">
        <f>IF(D2406="","",VLOOKUP(D2406,'Source CC List'!B:C,2,FALSE))</f>
        <v/>
      </c>
      <c r="J2406" t="str">
        <f t="shared" si="75"/>
        <v/>
      </c>
    </row>
    <row r="2407" spans="1:10" x14ac:dyDescent="0.3">
      <c r="A2407" t="str">
        <f>IF(D2407="","",VLOOKUP(D2407,'Source CC List'!B:C,2,FALSE))</f>
        <v/>
      </c>
      <c r="B2407" t="str">
        <f t="shared" si="74"/>
        <v/>
      </c>
      <c r="I2407" t="str">
        <f>IF(D2407="","",VLOOKUP(D2407,'Source CC List'!B:C,2,FALSE))</f>
        <v/>
      </c>
      <c r="J2407" t="str">
        <f t="shared" si="75"/>
        <v/>
      </c>
    </row>
    <row r="2408" spans="1:10" x14ac:dyDescent="0.3">
      <c r="A2408" t="str">
        <f>IF(D2408="","",VLOOKUP(D2408,'Source CC List'!B:C,2,FALSE))</f>
        <v/>
      </c>
      <c r="B2408" t="str">
        <f t="shared" si="74"/>
        <v/>
      </c>
      <c r="I2408" t="str">
        <f>IF(D2408="","",VLOOKUP(D2408,'Source CC List'!B:C,2,FALSE))</f>
        <v/>
      </c>
      <c r="J2408" t="str">
        <f t="shared" si="75"/>
        <v/>
      </c>
    </row>
    <row r="2409" spans="1:10" x14ac:dyDescent="0.3">
      <c r="A2409" t="str">
        <f>IF(D2409="","",VLOOKUP(D2409,'Source CC List'!B:C,2,FALSE))</f>
        <v/>
      </c>
      <c r="B2409" t="str">
        <f t="shared" si="74"/>
        <v/>
      </c>
      <c r="I2409" t="str">
        <f>IF(D2409="","",VLOOKUP(D2409,'Source CC List'!B:C,2,FALSE))</f>
        <v/>
      </c>
      <c r="J2409" t="str">
        <f t="shared" si="75"/>
        <v/>
      </c>
    </row>
    <row r="2410" spans="1:10" x14ac:dyDescent="0.3">
      <c r="A2410" t="str">
        <f>IF(D2410="","",VLOOKUP(D2410,'Source CC List'!B:C,2,FALSE))</f>
        <v/>
      </c>
      <c r="B2410" t="str">
        <f t="shared" si="74"/>
        <v/>
      </c>
      <c r="I2410" t="str">
        <f>IF(D2410="","",VLOOKUP(D2410,'Source CC List'!B:C,2,FALSE))</f>
        <v/>
      </c>
      <c r="J2410" t="str">
        <f t="shared" si="75"/>
        <v/>
      </c>
    </row>
    <row r="2411" spans="1:10" x14ac:dyDescent="0.3">
      <c r="A2411" t="str">
        <f>IF(D2411="","",VLOOKUP(D2411,'Source CC List'!B:C,2,FALSE))</f>
        <v/>
      </c>
      <c r="B2411" t="str">
        <f t="shared" si="74"/>
        <v/>
      </c>
      <c r="I2411" t="str">
        <f>IF(D2411="","",VLOOKUP(D2411,'Source CC List'!B:C,2,FALSE))</f>
        <v/>
      </c>
      <c r="J2411" t="str">
        <f t="shared" si="75"/>
        <v/>
      </c>
    </row>
    <row r="2412" spans="1:10" x14ac:dyDescent="0.3">
      <c r="A2412" t="str">
        <f>IF(D2412="","",VLOOKUP(D2412,'Source CC List'!B:C,2,FALSE))</f>
        <v/>
      </c>
      <c r="B2412" t="str">
        <f t="shared" si="74"/>
        <v/>
      </c>
      <c r="I2412" t="str">
        <f>IF(D2412="","",VLOOKUP(D2412,'Source CC List'!B:C,2,FALSE))</f>
        <v/>
      </c>
      <c r="J2412" t="str">
        <f t="shared" si="75"/>
        <v/>
      </c>
    </row>
    <row r="2413" spans="1:10" x14ac:dyDescent="0.3">
      <c r="A2413" t="str">
        <f>IF(D2413="","",VLOOKUP(D2413,'Source CC List'!B:C,2,FALSE))</f>
        <v/>
      </c>
      <c r="B2413" t="str">
        <f t="shared" si="74"/>
        <v/>
      </c>
      <c r="I2413" t="str">
        <f>IF(D2413="","",VLOOKUP(D2413,'Source CC List'!B:C,2,FALSE))</f>
        <v/>
      </c>
      <c r="J2413" t="str">
        <f t="shared" si="75"/>
        <v/>
      </c>
    </row>
    <row r="2414" spans="1:10" x14ac:dyDescent="0.3">
      <c r="A2414" t="str">
        <f>IF(D2414="","",VLOOKUP(D2414,'Source CC List'!B:C,2,FALSE))</f>
        <v/>
      </c>
      <c r="B2414" t="str">
        <f t="shared" si="74"/>
        <v/>
      </c>
      <c r="I2414" t="str">
        <f>IF(D2414="","",VLOOKUP(D2414,'Source CC List'!B:C,2,FALSE))</f>
        <v/>
      </c>
      <c r="J2414" t="str">
        <f t="shared" si="75"/>
        <v/>
      </c>
    </row>
    <row r="2415" spans="1:10" x14ac:dyDescent="0.3">
      <c r="A2415" t="str">
        <f>IF(D2415="","",VLOOKUP(D2415,'Source CC List'!B:C,2,FALSE))</f>
        <v/>
      </c>
      <c r="B2415" t="str">
        <f t="shared" si="74"/>
        <v/>
      </c>
      <c r="I2415" t="str">
        <f>IF(D2415="","",VLOOKUP(D2415,'Source CC List'!B:C,2,FALSE))</f>
        <v/>
      </c>
      <c r="J2415" t="str">
        <f t="shared" si="75"/>
        <v/>
      </c>
    </row>
    <row r="2416" spans="1:10" x14ac:dyDescent="0.3">
      <c r="A2416" t="str">
        <f>IF(D2416="","",VLOOKUP(D2416,'Source CC List'!B:C,2,FALSE))</f>
        <v/>
      </c>
      <c r="B2416" t="str">
        <f t="shared" si="74"/>
        <v/>
      </c>
      <c r="I2416" t="str">
        <f>IF(D2416="","",VLOOKUP(D2416,'Source CC List'!B:C,2,FALSE))</f>
        <v/>
      </c>
      <c r="J2416" t="str">
        <f t="shared" si="75"/>
        <v/>
      </c>
    </row>
    <row r="2417" spans="1:10" x14ac:dyDescent="0.3">
      <c r="A2417" t="str">
        <f>IF(D2417="","",VLOOKUP(D2417,'Source CC List'!B:C,2,FALSE))</f>
        <v/>
      </c>
      <c r="B2417" t="str">
        <f t="shared" si="74"/>
        <v/>
      </c>
      <c r="I2417" t="str">
        <f>IF(D2417="","",VLOOKUP(D2417,'Source CC List'!B:C,2,FALSE))</f>
        <v/>
      </c>
      <c r="J2417" t="str">
        <f t="shared" si="75"/>
        <v/>
      </c>
    </row>
    <row r="2418" spans="1:10" x14ac:dyDescent="0.3">
      <c r="A2418" t="str">
        <f>IF(D2418="","",VLOOKUP(D2418,'Source CC List'!B:C,2,FALSE))</f>
        <v/>
      </c>
      <c r="B2418" t="str">
        <f t="shared" si="74"/>
        <v/>
      </c>
      <c r="I2418" t="str">
        <f>IF(D2418="","",VLOOKUP(D2418,'Source CC List'!B:C,2,FALSE))</f>
        <v/>
      </c>
      <c r="J2418" t="str">
        <f t="shared" si="75"/>
        <v/>
      </c>
    </row>
    <row r="2419" spans="1:10" x14ac:dyDescent="0.3">
      <c r="A2419" t="str">
        <f>IF(D2419="","",VLOOKUP(D2419,'Source CC List'!B:C,2,FALSE))</f>
        <v/>
      </c>
      <c r="B2419" t="str">
        <f t="shared" si="74"/>
        <v/>
      </c>
      <c r="I2419" t="str">
        <f>IF(D2419="","",VLOOKUP(D2419,'Source CC List'!B:C,2,FALSE))</f>
        <v/>
      </c>
      <c r="J2419" t="str">
        <f t="shared" si="75"/>
        <v/>
      </c>
    </row>
    <row r="2420" spans="1:10" x14ac:dyDescent="0.3">
      <c r="A2420" t="str">
        <f>IF(D2420="","",VLOOKUP(D2420,'Source CC List'!B:C,2,FALSE))</f>
        <v/>
      </c>
      <c r="B2420" t="str">
        <f t="shared" si="74"/>
        <v/>
      </c>
      <c r="I2420" t="str">
        <f>IF(D2420="","",VLOOKUP(D2420,'Source CC List'!B:C,2,FALSE))</f>
        <v/>
      </c>
      <c r="J2420" t="str">
        <f t="shared" si="75"/>
        <v/>
      </c>
    </row>
    <row r="2421" spans="1:10" x14ac:dyDescent="0.3">
      <c r="A2421" t="str">
        <f>IF(D2421="","",VLOOKUP(D2421,'Source CC List'!B:C,2,FALSE))</f>
        <v/>
      </c>
      <c r="B2421" t="str">
        <f t="shared" si="74"/>
        <v/>
      </c>
      <c r="I2421" t="str">
        <f>IF(D2421="","",VLOOKUP(D2421,'Source CC List'!B:C,2,FALSE))</f>
        <v/>
      </c>
      <c r="J2421" t="str">
        <f t="shared" si="75"/>
        <v/>
      </c>
    </row>
    <row r="2422" spans="1:10" x14ac:dyDescent="0.3">
      <c r="A2422" t="str">
        <f>IF(D2422="","",VLOOKUP(D2422,'Source CC List'!B:C,2,FALSE))</f>
        <v/>
      </c>
      <c r="B2422" t="str">
        <f t="shared" si="74"/>
        <v/>
      </c>
      <c r="I2422" t="str">
        <f>IF(D2422="","",VLOOKUP(D2422,'Source CC List'!B:C,2,FALSE))</f>
        <v/>
      </c>
      <c r="J2422" t="str">
        <f t="shared" si="75"/>
        <v/>
      </c>
    </row>
    <row r="2423" spans="1:10" x14ac:dyDescent="0.3">
      <c r="A2423" t="str">
        <f>IF(D2423="","",VLOOKUP(D2423,'Source CC List'!B:C,2,FALSE))</f>
        <v/>
      </c>
      <c r="B2423" t="str">
        <f t="shared" si="74"/>
        <v/>
      </c>
      <c r="I2423" t="str">
        <f>IF(D2423="","",VLOOKUP(D2423,'Source CC List'!B:C,2,FALSE))</f>
        <v/>
      </c>
      <c r="J2423" t="str">
        <f t="shared" si="75"/>
        <v/>
      </c>
    </row>
    <row r="2424" spans="1:10" x14ac:dyDescent="0.3">
      <c r="A2424" t="str">
        <f>IF(D2424="","",VLOOKUP(D2424,'Source CC List'!B:C,2,FALSE))</f>
        <v/>
      </c>
      <c r="B2424" t="str">
        <f t="shared" si="74"/>
        <v/>
      </c>
      <c r="I2424" t="str">
        <f>IF(D2424="","",VLOOKUP(D2424,'Source CC List'!B:C,2,FALSE))</f>
        <v/>
      </c>
      <c r="J2424" t="str">
        <f t="shared" si="75"/>
        <v/>
      </c>
    </row>
    <row r="2425" spans="1:10" x14ac:dyDescent="0.3">
      <c r="A2425" t="str">
        <f>IF(D2425="","",VLOOKUP(D2425,'Source CC List'!B:C,2,FALSE))</f>
        <v/>
      </c>
      <c r="B2425" t="str">
        <f t="shared" si="74"/>
        <v/>
      </c>
      <c r="I2425" t="str">
        <f>IF(D2425="","",VLOOKUP(D2425,'Source CC List'!B:C,2,FALSE))</f>
        <v/>
      </c>
      <c r="J2425" t="str">
        <f t="shared" si="75"/>
        <v/>
      </c>
    </row>
    <row r="2426" spans="1:10" x14ac:dyDescent="0.3">
      <c r="A2426" t="str">
        <f>IF(D2426="","",VLOOKUP(D2426,'Source CC List'!B:C,2,FALSE))</f>
        <v/>
      </c>
      <c r="B2426" t="str">
        <f t="shared" si="74"/>
        <v/>
      </c>
      <c r="I2426" t="str">
        <f>IF(D2426="","",VLOOKUP(D2426,'Source CC List'!B:C,2,FALSE))</f>
        <v/>
      </c>
      <c r="J2426" t="str">
        <f t="shared" si="75"/>
        <v/>
      </c>
    </row>
    <row r="2427" spans="1:10" x14ac:dyDescent="0.3">
      <c r="A2427" t="str">
        <f>IF(D2427="","",VLOOKUP(D2427,'Source CC List'!B:C,2,FALSE))</f>
        <v/>
      </c>
      <c r="B2427" t="str">
        <f t="shared" si="74"/>
        <v/>
      </c>
      <c r="I2427" t="str">
        <f>IF(D2427="","",VLOOKUP(D2427,'Source CC List'!B:C,2,FALSE))</f>
        <v/>
      </c>
      <c r="J2427" t="str">
        <f t="shared" si="75"/>
        <v/>
      </c>
    </row>
    <row r="2428" spans="1:10" x14ac:dyDescent="0.3">
      <c r="A2428" t="str">
        <f>IF(D2428="","",VLOOKUP(D2428,'Source CC List'!B:C,2,FALSE))</f>
        <v/>
      </c>
      <c r="B2428" t="str">
        <f t="shared" si="74"/>
        <v/>
      </c>
      <c r="I2428" t="str">
        <f>IF(D2428="","",VLOOKUP(D2428,'Source CC List'!B:C,2,FALSE))</f>
        <v/>
      </c>
      <c r="J2428" t="str">
        <f t="shared" si="75"/>
        <v/>
      </c>
    </row>
    <row r="2429" spans="1:10" x14ac:dyDescent="0.3">
      <c r="A2429" t="str">
        <f>IF(D2429="","",VLOOKUP(D2429,'Source CC List'!B:C,2,FALSE))</f>
        <v/>
      </c>
      <c r="B2429" t="str">
        <f t="shared" si="74"/>
        <v/>
      </c>
      <c r="I2429" t="str">
        <f>IF(D2429="","",VLOOKUP(D2429,'Source CC List'!B:C,2,FALSE))</f>
        <v/>
      </c>
      <c r="J2429" t="str">
        <f t="shared" si="75"/>
        <v/>
      </c>
    </row>
    <row r="2430" spans="1:10" x14ac:dyDescent="0.3">
      <c r="A2430" t="str">
        <f>IF(D2430="","",VLOOKUP(D2430,'Source CC List'!B:C,2,FALSE))</f>
        <v/>
      </c>
      <c r="B2430" t="str">
        <f t="shared" si="74"/>
        <v/>
      </c>
      <c r="I2430" t="str">
        <f>IF(D2430="","",VLOOKUP(D2430,'Source CC List'!B:C,2,FALSE))</f>
        <v/>
      </c>
      <c r="J2430" t="str">
        <f t="shared" si="75"/>
        <v/>
      </c>
    </row>
    <row r="2431" spans="1:10" x14ac:dyDescent="0.3">
      <c r="A2431" t="str">
        <f>IF(D2431="","",VLOOKUP(D2431,'Source CC List'!B:C,2,FALSE))</f>
        <v/>
      </c>
      <c r="B2431" t="str">
        <f t="shared" si="74"/>
        <v/>
      </c>
      <c r="I2431" t="str">
        <f>IF(D2431="","",VLOOKUP(D2431,'Source CC List'!B:C,2,FALSE))</f>
        <v/>
      </c>
      <c r="J2431" t="str">
        <f t="shared" si="75"/>
        <v/>
      </c>
    </row>
    <row r="2432" spans="1:10" x14ac:dyDescent="0.3">
      <c r="A2432" t="str">
        <f>IF(D2432="","",VLOOKUP(D2432,'Source CC List'!B:C,2,FALSE))</f>
        <v/>
      </c>
      <c r="B2432" t="str">
        <f t="shared" si="74"/>
        <v/>
      </c>
      <c r="I2432" t="str">
        <f>IF(D2432="","",VLOOKUP(D2432,'Source CC List'!B:C,2,FALSE))</f>
        <v/>
      </c>
      <c r="J2432" t="str">
        <f t="shared" si="75"/>
        <v/>
      </c>
    </row>
    <row r="2433" spans="1:10" x14ac:dyDescent="0.3">
      <c r="A2433" t="str">
        <f>IF(D2433="","",VLOOKUP(D2433,'Source CC List'!B:C,2,FALSE))</f>
        <v/>
      </c>
      <c r="B2433" t="str">
        <f t="shared" si="74"/>
        <v/>
      </c>
      <c r="I2433" t="str">
        <f>IF(D2433="","",VLOOKUP(D2433,'Source CC List'!B:C,2,FALSE))</f>
        <v/>
      </c>
      <c r="J2433" t="str">
        <f t="shared" si="75"/>
        <v/>
      </c>
    </row>
    <row r="2434" spans="1:10" x14ac:dyDescent="0.3">
      <c r="A2434" t="str">
        <f>IF(D2434="","",VLOOKUP(D2434,'Source CC List'!B:C,2,FALSE))</f>
        <v/>
      </c>
      <c r="B2434" t="str">
        <f t="shared" si="74"/>
        <v/>
      </c>
      <c r="I2434" t="str">
        <f>IF(D2434="","",VLOOKUP(D2434,'Source CC List'!B:C,2,FALSE))</f>
        <v/>
      </c>
      <c r="J2434" t="str">
        <f t="shared" si="75"/>
        <v/>
      </c>
    </row>
    <row r="2435" spans="1:10" x14ac:dyDescent="0.3">
      <c r="A2435" t="str">
        <f>IF(D2435="","",VLOOKUP(D2435,'Source CC List'!B:C,2,FALSE))</f>
        <v/>
      </c>
      <c r="B2435" t="str">
        <f t="shared" ref="B2435:B2498" si="76">IF(E2435="","",CONCATENATE(I2435,TEXT(E2435,"0000")))</f>
        <v/>
      </c>
      <c r="I2435" t="str">
        <f>IF(D2435="","",VLOOKUP(D2435,'Source CC List'!B:C,2,FALSE))</f>
        <v/>
      </c>
      <c r="J2435" t="str">
        <f t="shared" ref="J2435:J2498" si="77">IF(D2435="","",CONCATENATE(I2435,TEXT(E2435,"0000")))</f>
        <v/>
      </c>
    </row>
    <row r="2436" spans="1:10" x14ac:dyDescent="0.3">
      <c r="A2436" t="str">
        <f>IF(D2436="","",VLOOKUP(D2436,'Source CC List'!B:C,2,FALSE))</f>
        <v/>
      </c>
      <c r="B2436" t="str">
        <f t="shared" si="76"/>
        <v/>
      </c>
      <c r="I2436" t="str">
        <f>IF(D2436="","",VLOOKUP(D2436,'Source CC List'!B:C,2,FALSE))</f>
        <v/>
      </c>
      <c r="J2436" t="str">
        <f t="shared" si="77"/>
        <v/>
      </c>
    </row>
    <row r="2437" spans="1:10" x14ac:dyDescent="0.3">
      <c r="A2437" t="str">
        <f>IF(D2437="","",VLOOKUP(D2437,'Source CC List'!B:C,2,FALSE))</f>
        <v/>
      </c>
      <c r="B2437" t="str">
        <f t="shared" si="76"/>
        <v/>
      </c>
      <c r="I2437" t="str">
        <f>IF(D2437="","",VLOOKUP(D2437,'Source CC List'!B:C,2,FALSE))</f>
        <v/>
      </c>
      <c r="J2437" t="str">
        <f t="shared" si="77"/>
        <v/>
      </c>
    </row>
    <row r="2438" spans="1:10" x14ac:dyDescent="0.3">
      <c r="A2438" t="str">
        <f>IF(D2438="","",VLOOKUP(D2438,'Source CC List'!B:C,2,FALSE))</f>
        <v/>
      </c>
      <c r="B2438" t="str">
        <f t="shared" si="76"/>
        <v/>
      </c>
      <c r="I2438" t="str">
        <f>IF(D2438="","",VLOOKUP(D2438,'Source CC List'!B:C,2,FALSE))</f>
        <v/>
      </c>
      <c r="J2438" t="str">
        <f t="shared" si="77"/>
        <v/>
      </c>
    </row>
    <row r="2439" spans="1:10" x14ac:dyDescent="0.3">
      <c r="A2439" t="str">
        <f>IF(D2439="","",VLOOKUP(D2439,'Source CC List'!B:C,2,FALSE))</f>
        <v/>
      </c>
      <c r="B2439" t="str">
        <f t="shared" si="76"/>
        <v/>
      </c>
      <c r="I2439" t="str">
        <f>IF(D2439="","",VLOOKUP(D2439,'Source CC List'!B:C,2,FALSE))</f>
        <v/>
      </c>
      <c r="J2439" t="str">
        <f t="shared" si="77"/>
        <v/>
      </c>
    </row>
    <row r="2440" spans="1:10" x14ac:dyDescent="0.3">
      <c r="A2440" t="str">
        <f>IF(D2440="","",VLOOKUP(D2440,'Source CC List'!B:C,2,FALSE))</f>
        <v/>
      </c>
      <c r="B2440" t="str">
        <f t="shared" si="76"/>
        <v/>
      </c>
      <c r="I2440" t="str">
        <f>IF(D2440="","",VLOOKUP(D2440,'Source CC List'!B:C,2,FALSE))</f>
        <v/>
      </c>
      <c r="J2440" t="str">
        <f t="shared" si="77"/>
        <v/>
      </c>
    </row>
    <row r="2441" spans="1:10" x14ac:dyDescent="0.3">
      <c r="A2441" t="str">
        <f>IF(D2441="","",VLOOKUP(D2441,'Source CC List'!B:C,2,FALSE))</f>
        <v/>
      </c>
      <c r="B2441" t="str">
        <f t="shared" si="76"/>
        <v/>
      </c>
      <c r="I2441" t="str">
        <f>IF(D2441="","",VLOOKUP(D2441,'Source CC List'!B:C,2,FALSE))</f>
        <v/>
      </c>
      <c r="J2441" t="str">
        <f t="shared" si="77"/>
        <v/>
      </c>
    </row>
    <row r="2442" spans="1:10" x14ac:dyDescent="0.3">
      <c r="A2442" t="str">
        <f>IF(D2442="","",VLOOKUP(D2442,'Source CC List'!B:C,2,FALSE))</f>
        <v/>
      </c>
      <c r="B2442" t="str">
        <f t="shared" si="76"/>
        <v/>
      </c>
      <c r="I2442" t="str">
        <f>IF(D2442="","",VLOOKUP(D2442,'Source CC List'!B:C,2,FALSE))</f>
        <v/>
      </c>
      <c r="J2442" t="str">
        <f t="shared" si="77"/>
        <v/>
      </c>
    </row>
    <row r="2443" spans="1:10" x14ac:dyDescent="0.3">
      <c r="A2443" t="str">
        <f>IF(D2443="","",VLOOKUP(D2443,'Source CC List'!B:C,2,FALSE))</f>
        <v/>
      </c>
      <c r="B2443" t="str">
        <f t="shared" si="76"/>
        <v/>
      </c>
      <c r="I2443" t="str">
        <f>IF(D2443="","",VLOOKUP(D2443,'Source CC List'!B:C,2,FALSE))</f>
        <v/>
      </c>
      <c r="J2443" t="str">
        <f t="shared" si="77"/>
        <v/>
      </c>
    </row>
    <row r="2444" spans="1:10" x14ac:dyDescent="0.3">
      <c r="A2444" t="str">
        <f>IF(D2444="","",VLOOKUP(D2444,'Source CC List'!B:C,2,FALSE))</f>
        <v/>
      </c>
      <c r="B2444" t="str">
        <f t="shared" si="76"/>
        <v/>
      </c>
      <c r="I2444" t="str">
        <f>IF(D2444="","",VLOOKUP(D2444,'Source CC List'!B:C,2,FALSE))</f>
        <v/>
      </c>
      <c r="J2444" t="str">
        <f t="shared" si="77"/>
        <v/>
      </c>
    </row>
    <row r="2445" spans="1:10" x14ac:dyDescent="0.3">
      <c r="A2445" t="str">
        <f>IF(D2445="","",VLOOKUP(D2445,'Source CC List'!B:C,2,FALSE))</f>
        <v/>
      </c>
      <c r="B2445" t="str">
        <f t="shared" si="76"/>
        <v/>
      </c>
      <c r="I2445" t="str">
        <f>IF(D2445="","",VLOOKUP(D2445,'Source CC List'!B:C,2,FALSE))</f>
        <v/>
      </c>
      <c r="J2445" t="str">
        <f t="shared" si="77"/>
        <v/>
      </c>
    </row>
    <row r="2446" spans="1:10" x14ac:dyDescent="0.3">
      <c r="A2446" t="str">
        <f>IF(D2446="","",VLOOKUP(D2446,'Source CC List'!B:C,2,FALSE))</f>
        <v/>
      </c>
      <c r="B2446" t="str">
        <f t="shared" si="76"/>
        <v/>
      </c>
      <c r="I2446" t="str">
        <f>IF(D2446="","",VLOOKUP(D2446,'Source CC List'!B:C,2,FALSE))</f>
        <v/>
      </c>
      <c r="J2446" t="str">
        <f t="shared" si="77"/>
        <v/>
      </c>
    </row>
    <row r="2447" spans="1:10" x14ac:dyDescent="0.3">
      <c r="A2447" t="str">
        <f>IF(D2447="","",VLOOKUP(D2447,'Source CC List'!B:C,2,FALSE))</f>
        <v/>
      </c>
      <c r="B2447" t="str">
        <f t="shared" si="76"/>
        <v/>
      </c>
      <c r="I2447" t="str">
        <f>IF(D2447="","",VLOOKUP(D2447,'Source CC List'!B:C,2,FALSE))</f>
        <v/>
      </c>
      <c r="J2447" t="str">
        <f t="shared" si="77"/>
        <v/>
      </c>
    </row>
    <row r="2448" spans="1:10" x14ac:dyDescent="0.3">
      <c r="A2448" t="str">
        <f>IF(D2448="","",VLOOKUP(D2448,'Source CC List'!B:C,2,FALSE))</f>
        <v/>
      </c>
      <c r="B2448" t="str">
        <f t="shared" si="76"/>
        <v/>
      </c>
      <c r="I2448" t="str">
        <f>IF(D2448="","",VLOOKUP(D2448,'Source CC List'!B:C,2,FALSE))</f>
        <v/>
      </c>
      <c r="J2448" t="str">
        <f t="shared" si="77"/>
        <v/>
      </c>
    </row>
    <row r="2449" spans="1:10" x14ac:dyDescent="0.3">
      <c r="A2449" t="str">
        <f>IF(D2449="","",VLOOKUP(D2449,'Source CC List'!B:C,2,FALSE))</f>
        <v/>
      </c>
      <c r="B2449" t="str">
        <f t="shared" si="76"/>
        <v/>
      </c>
      <c r="I2449" t="str">
        <f>IF(D2449="","",VLOOKUP(D2449,'Source CC List'!B:C,2,FALSE))</f>
        <v/>
      </c>
      <c r="J2449" t="str">
        <f t="shared" si="77"/>
        <v/>
      </c>
    </row>
    <row r="2450" spans="1:10" x14ac:dyDescent="0.3">
      <c r="A2450" t="str">
        <f>IF(D2450="","",VLOOKUP(D2450,'Source CC List'!B:C,2,FALSE))</f>
        <v/>
      </c>
      <c r="B2450" t="str">
        <f t="shared" si="76"/>
        <v/>
      </c>
      <c r="I2450" t="str">
        <f>IF(D2450="","",VLOOKUP(D2450,'Source CC List'!B:C,2,FALSE))</f>
        <v/>
      </c>
      <c r="J2450" t="str">
        <f t="shared" si="77"/>
        <v/>
      </c>
    </row>
    <row r="2451" spans="1:10" x14ac:dyDescent="0.3">
      <c r="A2451" t="str">
        <f>IF(D2451="","",VLOOKUP(D2451,'Source CC List'!B:C,2,FALSE))</f>
        <v/>
      </c>
      <c r="B2451" t="str">
        <f t="shared" si="76"/>
        <v/>
      </c>
      <c r="I2451" t="str">
        <f>IF(D2451="","",VLOOKUP(D2451,'Source CC List'!B:C,2,FALSE))</f>
        <v/>
      </c>
      <c r="J2451" t="str">
        <f t="shared" si="77"/>
        <v/>
      </c>
    </row>
    <row r="2452" spans="1:10" x14ac:dyDescent="0.3">
      <c r="A2452" t="str">
        <f>IF(D2452="","",VLOOKUP(D2452,'Source CC List'!B:C,2,FALSE))</f>
        <v/>
      </c>
      <c r="B2452" t="str">
        <f t="shared" si="76"/>
        <v/>
      </c>
      <c r="I2452" t="str">
        <f>IF(D2452="","",VLOOKUP(D2452,'Source CC List'!B:C,2,FALSE))</f>
        <v/>
      </c>
      <c r="J2452" t="str">
        <f t="shared" si="77"/>
        <v/>
      </c>
    </row>
    <row r="2453" spans="1:10" x14ac:dyDescent="0.3">
      <c r="A2453" t="str">
        <f>IF(D2453="","",VLOOKUP(D2453,'Source CC List'!B:C,2,FALSE))</f>
        <v/>
      </c>
      <c r="B2453" t="str">
        <f t="shared" si="76"/>
        <v/>
      </c>
      <c r="I2453" t="str">
        <f>IF(D2453="","",VLOOKUP(D2453,'Source CC List'!B:C,2,FALSE))</f>
        <v/>
      </c>
      <c r="J2453" t="str">
        <f t="shared" si="77"/>
        <v/>
      </c>
    </row>
    <row r="2454" spans="1:10" x14ac:dyDescent="0.3">
      <c r="A2454" t="str">
        <f>IF(D2454="","",VLOOKUP(D2454,'Source CC List'!B:C,2,FALSE))</f>
        <v/>
      </c>
      <c r="B2454" t="str">
        <f t="shared" si="76"/>
        <v/>
      </c>
      <c r="I2454" t="str">
        <f>IF(D2454="","",VLOOKUP(D2454,'Source CC List'!B:C,2,FALSE))</f>
        <v/>
      </c>
      <c r="J2454" t="str">
        <f t="shared" si="77"/>
        <v/>
      </c>
    </row>
    <row r="2455" spans="1:10" x14ac:dyDescent="0.3">
      <c r="A2455" t="str">
        <f>IF(D2455="","",VLOOKUP(D2455,'Source CC List'!B:C,2,FALSE))</f>
        <v/>
      </c>
      <c r="B2455" t="str">
        <f t="shared" si="76"/>
        <v/>
      </c>
      <c r="I2455" t="str">
        <f>IF(D2455="","",VLOOKUP(D2455,'Source CC List'!B:C,2,FALSE))</f>
        <v/>
      </c>
      <c r="J2455" t="str">
        <f t="shared" si="77"/>
        <v/>
      </c>
    </row>
    <row r="2456" spans="1:10" x14ac:dyDescent="0.3">
      <c r="A2456" t="str">
        <f>IF(D2456="","",VLOOKUP(D2456,'Source CC List'!B:C,2,FALSE))</f>
        <v/>
      </c>
      <c r="B2456" t="str">
        <f t="shared" si="76"/>
        <v/>
      </c>
      <c r="I2456" t="str">
        <f>IF(D2456="","",VLOOKUP(D2456,'Source CC List'!B:C,2,FALSE))</f>
        <v/>
      </c>
      <c r="J2456" t="str">
        <f t="shared" si="77"/>
        <v/>
      </c>
    </row>
    <row r="2457" spans="1:10" x14ac:dyDescent="0.3">
      <c r="A2457" t="str">
        <f>IF(D2457="","",VLOOKUP(D2457,'Source CC List'!B:C,2,FALSE))</f>
        <v/>
      </c>
      <c r="B2457" t="str">
        <f t="shared" si="76"/>
        <v/>
      </c>
      <c r="I2457" t="str">
        <f>IF(D2457="","",VLOOKUP(D2457,'Source CC List'!B:C,2,FALSE))</f>
        <v/>
      </c>
      <c r="J2457" t="str">
        <f t="shared" si="77"/>
        <v/>
      </c>
    </row>
    <row r="2458" spans="1:10" x14ac:dyDescent="0.3">
      <c r="A2458" t="str">
        <f>IF(D2458="","",VLOOKUP(D2458,'Source CC List'!B:C,2,FALSE))</f>
        <v/>
      </c>
      <c r="B2458" t="str">
        <f t="shared" si="76"/>
        <v/>
      </c>
      <c r="I2458" t="str">
        <f>IF(D2458="","",VLOOKUP(D2458,'Source CC List'!B:C,2,FALSE))</f>
        <v/>
      </c>
      <c r="J2458" t="str">
        <f t="shared" si="77"/>
        <v/>
      </c>
    </row>
    <row r="2459" spans="1:10" x14ac:dyDescent="0.3">
      <c r="A2459" t="str">
        <f>IF(D2459="","",VLOOKUP(D2459,'Source CC List'!B:C,2,FALSE))</f>
        <v/>
      </c>
      <c r="B2459" t="str">
        <f t="shared" si="76"/>
        <v/>
      </c>
      <c r="I2459" t="str">
        <f>IF(D2459="","",VLOOKUP(D2459,'Source CC List'!B:C,2,FALSE))</f>
        <v/>
      </c>
      <c r="J2459" t="str">
        <f t="shared" si="77"/>
        <v/>
      </c>
    </row>
    <row r="2460" spans="1:10" x14ac:dyDescent="0.3">
      <c r="A2460" t="str">
        <f>IF(D2460="","",VLOOKUP(D2460,'Source CC List'!B:C,2,FALSE))</f>
        <v/>
      </c>
      <c r="B2460" t="str">
        <f t="shared" si="76"/>
        <v/>
      </c>
      <c r="I2460" t="str">
        <f>IF(D2460="","",VLOOKUP(D2460,'Source CC List'!B:C,2,FALSE))</f>
        <v/>
      </c>
      <c r="J2460" t="str">
        <f t="shared" si="77"/>
        <v/>
      </c>
    </row>
    <row r="2461" spans="1:10" x14ac:dyDescent="0.3">
      <c r="A2461" t="str">
        <f>IF(D2461="","",VLOOKUP(D2461,'Source CC List'!B:C,2,FALSE))</f>
        <v/>
      </c>
      <c r="B2461" t="str">
        <f t="shared" si="76"/>
        <v/>
      </c>
      <c r="I2461" t="str">
        <f>IF(D2461="","",VLOOKUP(D2461,'Source CC List'!B:C,2,FALSE))</f>
        <v/>
      </c>
      <c r="J2461" t="str">
        <f t="shared" si="77"/>
        <v/>
      </c>
    </row>
    <row r="2462" spans="1:10" x14ac:dyDescent="0.3">
      <c r="A2462" t="str">
        <f>IF(D2462="","",VLOOKUP(D2462,'Source CC List'!B:C,2,FALSE))</f>
        <v/>
      </c>
      <c r="B2462" t="str">
        <f t="shared" si="76"/>
        <v/>
      </c>
      <c r="I2462" t="str">
        <f>IF(D2462="","",VLOOKUP(D2462,'Source CC List'!B:C,2,FALSE))</f>
        <v/>
      </c>
      <c r="J2462" t="str">
        <f t="shared" si="77"/>
        <v/>
      </c>
    </row>
    <row r="2463" spans="1:10" x14ac:dyDescent="0.3">
      <c r="A2463" t="str">
        <f>IF(D2463="","",VLOOKUP(D2463,'Source CC List'!B:C,2,FALSE))</f>
        <v/>
      </c>
      <c r="B2463" t="str">
        <f t="shared" si="76"/>
        <v/>
      </c>
      <c r="I2463" t="str">
        <f>IF(D2463="","",VLOOKUP(D2463,'Source CC List'!B:C,2,FALSE))</f>
        <v/>
      </c>
      <c r="J2463" t="str">
        <f t="shared" si="77"/>
        <v/>
      </c>
    </row>
    <row r="2464" spans="1:10" x14ac:dyDescent="0.3">
      <c r="A2464" t="str">
        <f>IF(D2464="","",VLOOKUP(D2464,'Source CC List'!B:C,2,FALSE))</f>
        <v/>
      </c>
      <c r="B2464" t="str">
        <f t="shared" si="76"/>
        <v/>
      </c>
      <c r="I2464" t="str">
        <f>IF(D2464="","",VLOOKUP(D2464,'Source CC List'!B:C,2,FALSE))</f>
        <v/>
      </c>
      <c r="J2464" t="str">
        <f t="shared" si="77"/>
        <v/>
      </c>
    </row>
    <row r="2465" spans="1:10" x14ac:dyDescent="0.3">
      <c r="A2465" t="str">
        <f>IF(D2465="","",VLOOKUP(D2465,'Source CC List'!B:C,2,FALSE))</f>
        <v/>
      </c>
      <c r="B2465" t="str">
        <f t="shared" si="76"/>
        <v/>
      </c>
      <c r="I2465" t="str">
        <f>IF(D2465="","",VLOOKUP(D2465,'Source CC List'!B:C,2,FALSE))</f>
        <v/>
      </c>
      <c r="J2465" t="str">
        <f t="shared" si="77"/>
        <v/>
      </c>
    </row>
    <row r="2466" spans="1:10" x14ac:dyDescent="0.3">
      <c r="A2466" t="str">
        <f>IF(D2466="","",VLOOKUP(D2466,'Source CC List'!B:C,2,FALSE))</f>
        <v/>
      </c>
      <c r="B2466" t="str">
        <f t="shared" si="76"/>
        <v/>
      </c>
      <c r="I2466" t="str">
        <f>IF(D2466="","",VLOOKUP(D2466,'Source CC List'!B:C,2,FALSE))</f>
        <v/>
      </c>
      <c r="J2466" t="str">
        <f t="shared" si="77"/>
        <v/>
      </c>
    </row>
    <row r="2467" spans="1:10" x14ac:dyDescent="0.3">
      <c r="A2467" t="str">
        <f>IF(D2467="","",VLOOKUP(D2467,'Source CC List'!B:C,2,FALSE))</f>
        <v/>
      </c>
      <c r="B2467" t="str">
        <f t="shared" si="76"/>
        <v/>
      </c>
      <c r="I2467" t="str">
        <f>IF(D2467="","",VLOOKUP(D2467,'Source CC List'!B:C,2,FALSE))</f>
        <v/>
      </c>
      <c r="J2467" t="str">
        <f t="shared" si="77"/>
        <v/>
      </c>
    </row>
    <row r="2468" spans="1:10" x14ac:dyDescent="0.3">
      <c r="A2468" t="str">
        <f>IF(D2468="","",VLOOKUP(D2468,'Source CC List'!B:C,2,FALSE))</f>
        <v/>
      </c>
      <c r="B2468" t="str">
        <f t="shared" si="76"/>
        <v/>
      </c>
      <c r="I2468" t="str">
        <f>IF(D2468="","",VLOOKUP(D2468,'Source CC List'!B:C,2,FALSE))</f>
        <v/>
      </c>
      <c r="J2468" t="str">
        <f t="shared" si="77"/>
        <v/>
      </c>
    </row>
    <row r="2469" spans="1:10" x14ac:dyDescent="0.3">
      <c r="A2469" t="str">
        <f>IF(D2469="","",VLOOKUP(D2469,'Source CC List'!B:C,2,FALSE))</f>
        <v/>
      </c>
      <c r="B2469" t="str">
        <f t="shared" si="76"/>
        <v/>
      </c>
      <c r="I2469" t="str">
        <f>IF(D2469="","",VLOOKUP(D2469,'Source CC List'!B:C,2,FALSE))</f>
        <v/>
      </c>
      <c r="J2469" t="str">
        <f t="shared" si="77"/>
        <v/>
      </c>
    </row>
    <row r="2470" spans="1:10" x14ac:dyDescent="0.3">
      <c r="A2470" t="str">
        <f>IF(D2470="","",VLOOKUP(D2470,'Source CC List'!B:C,2,FALSE))</f>
        <v/>
      </c>
      <c r="B2470" t="str">
        <f t="shared" si="76"/>
        <v/>
      </c>
      <c r="I2470" t="str">
        <f>IF(D2470="","",VLOOKUP(D2470,'Source CC List'!B:C,2,FALSE))</f>
        <v/>
      </c>
      <c r="J2470" t="str">
        <f t="shared" si="77"/>
        <v/>
      </c>
    </row>
    <row r="2471" spans="1:10" x14ac:dyDescent="0.3">
      <c r="A2471" t="str">
        <f>IF(D2471="","",VLOOKUP(D2471,'Source CC List'!B:C,2,FALSE))</f>
        <v/>
      </c>
      <c r="B2471" t="str">
        <f t="shared" si="76"/>
        <v/>
      </c>
      <c r="I2471" t="str">
        <f>IF(D2471="","",VLOOKUP(D2471,'Source CC List'!B:C,2,FALSE))</f>
        <v/>
      </c>
      <c r="J2471" t="str">
        <f t="shared" si="77"/>
        <v/>
      </c>
    </row>
    <row r="2472" spans="1:10" x14ac:dyDescent="0.3">
      <c r="A2472" t="str">
        <f>IF(D2472="","",VLOOKUP(D2472,'Source CC List'!B:C,2,FALSE))</f>
        <v/>
      </c>
      <c r="B2472" t="str">
        <f t="shared" si="76"/>
        <v/>
      </c>
      <c r="I2472" t="str">
        <f>IF(D2472="","",VLOOKUP(D2472,'Source CC List'!B:C,2,FALSE))</f>
        <v/>
      </c>
      <c r="J2472" t="str">
        <f t="shared" si="77"/>
        <v/>
      </c>
    </row>
    <row r="2473" spans="1:10" x14ac:dyDescent="0.3">
      <c r="A2473" t="str">
        <f>IF(D2473="","",VLOOKUP(D2473,'Source CC List'!B:C,2,FALSE))</f>
        <v/>
      </c>
      <c r="B2473" t="str">
        <f t="shared" si="76"/>
        <v/>
      </c>
      <c r="I2473" t="str">
        <f>IF(D2473="","",VLOOKUP(D2473,'Source CC List'!B:C,2,FALSE))</f>
        <v/>
      </c>
      <c r="J2473" t="str">
        <f t="shared" si="77"/>
        <v/>
      </c>
    </row>
    <row r="2474" spans="1:10" x14ac:dyDescent="0.3">
      <c r="A2474" t="str">
        <f>IF(D2474="","",VLOOKUP(D2474,'Source CC List'!B:C,2,FALSE))</f>
        <v/>
      </c>
      <c r="B2474" t="str">
        <f t="shared" si="76"/>
        <v/>
      </c>
      <c r="I2474" t="str">
        <f>IF(D2474="","",VLOOKUP(D2474,'Source CC List'!B:C,2,FALSE))</f>
        <v/>
      </c>
      <c r="J2474" t="str">
        <f t="shared" si="77"/>
        <v/>
      </c>
    </row>
    <row r="2475" spans="1:10" x14ac:dyDescent="0.3">
      <c r="A2475" t="str">
        <f>IF(D2475="","",VLOOKUP(D2475,'Source CC List'!B:C,2,FALSE))</f>
        <v/>
      </c>
      <c r="B2475" t="str">
        <f t="shared" si="76"/>
        <v/>
      </c>
      <c r="I2475" t="str">
        <f>IF(D2475="","",VLOOKUP(D2475,'Source CC List'!B:C,2,FALSE))</f>
        <v/>
      </c>
      <c r="J2475" t="str">
        <f t="shared" si="77"/>
        <v/>
      </c>
    </row>
    <row r="2476" spans="1:10" x14ac:dyDescent="0.3">
      <c r="A2476" t="str">
        <f>IF(D2476="","",VLOOKUP(D2476,'Source CC List'!B:C,2,FALSE))</f>
        <v/>
      </c>
      <c r="B2476" t="str">
        <f t="shared" si="76"/>
        <v/>
      </c>
      <c r="I2476" t="str">
        <f>IF(D2476="","",VLOOKUP(D2476,'Source CC List'!B:C,2,FALSE))</f>
        <v/>
      </c>
      <c r="J2476" t="str">
        <f t="shared" si="77"/>
        <v/>
      </c>
    </row>
    <row r="2477" spans="1:10" x14ac:dyDescent="0.3">
      <c r="A2477" t="str">
        <f>IF(D2477="","",VLOOKUP(D2477,'Source CC List'!B:C,2,FALSE))</f>
        <v/>
      </c>
      <c r="B2477" t="str">
        <f t="shared" si="76"/>
        <v/>
      </c>
      <c r="I2477" t="str">
        <f>IF(D2477="","",VLOOKUP(D2477,'Source CC List'!B:C,2,FALSE))</f>
        <v/>
      </c>
      <c r="J2477" t="str">
        <f t="shared" si="77"/>
        <v/>
      </c>
    </row>
    <row r="2478" spans="1:10" x14ac:dyDescent="0.3">
      <c r="A2478" t="str">
        <f>IF(D2478="","",VLOOKUP(D2478,'Source CC List'!B:C,2,FALSE))</f>
        <v/>
      </c>
      <c r="B2478" t="str">
        <f t="shared" si="76"/>
        <v/>
      </c>
      <c r="I2478" t="str">
        <f>IF(D2478="","",VLOOKUP(D2478,'Source CC List'!B:C,2,FALSE))</f>
        <v/>
      </c>
      <c r="J2478" t="str">
        <f t="shared" si="77"/>
        <v/>
      </c>
    </row>
    <row r="2479" spans="1:10" x14ac:dyDescent="0.3">
      <c r="A2479" t="str">
        <f>IF(D2479="","",VLOOKUP(D2479,'Source CC List'!B:C,2,FALSE))</f>
        <v/>
      </c>
      <c r="B2479" t="str">
        <f t="shared" si="76"/>
        <v/>
      </c>
      <c r="I2479" t="str">
        <f>IF(D2479="","",VLOOKUP(D2479,'Source CC List'!B:C,2,FALSE))</f>
        <v/>
      </c>
      <c r="J2479" t="str">
        <f t="shared" si="77"/>
        <v/>
      </c>
    </row>
    <row r="2480" spans="1:10" x14ac:dyDescent="0.3">
      <c r="A2480" t="str">
        <f>IF(D2480="","",VLOOKUP(D2480,'Source CC List'!B:C,2,FALSE))</f>
        <v/>
      </c>
      <c r="B2480" t="str">
        <f t="shared" si="76"/>
        <v/>
      </c>
      <c r="I2480" t="str">
        <f>IF(D2480="","",VLOOKUP(D2480,'Source CC List'!B:C,2,FALSE))</f>
        <v/>
      </c>
      <c r="J2480" t="str">
        <f t="shared" si="77"/>
        <v/>
      </c>
    </row>
    <row r="2481" spans="1:10" x14ac:dyDescent="0.3">
      <c r="A2481" t="str">
        <f>IF(D2481="","",VLOOKUP(D2481,'Source CC List'!B:C,2,FALSE))</f>
        <v/>
      </c>
      <c r="B2481" t="str">
        <f t="shared" si="76"/>
        <v/>
      </c>
      <c r="I2481" t="str">
        <f>IF(D2481="","",VLOOKUP(D2481,'Source CC List'!B:C,2,FALSE))</f>
        <v/>
      </c>
      <c r="J2481" t="str">
        <f t="shared" si="77"/>
        <v/>
      </c>
    </row>
    <row r="2482" spans="1:10" x14ac:dyDescent="0.3">
      <c r="A2482" t="str">
        <f>IF(D2482="","",VLOOKUP(D2482,'Source CC List'!B:C,2,FALSE))</f>
        <v/>
      </c>
      <c r="B2482" t="str">
        <f t="shared" si="76"/>
        <v/>
      </c>
      <c r="I2482" t="str">
        <f>IF(D2482="","",VLOOKUP(D2482,'Source CC List'!B:C,2,FALSE))</f>
        <v/>
      </c>
      <c r="J2482" t="str">
        <f t="shared" si="77"/>
        <v/>
      </c>
    </row>
    <row r="2483" spans="1:10" x14ac:dyDescent="0.3">
      <c r="A2483" t="str">
        <f>IF(D2483="","",VLOOKUP(D2483,'Source CC List'!B:C,2,FALSE))</f>
        <v/>
      </c>
      <c r="B2483" t="str">
        <f t="shared" si="76"/>
        <v/>
      </c>
      <c r="I2483" t="str">
        <f>IF(D2483="","",VLOOKUP(D2483,'Source CC List'!B:C,2,FALSE))</f>
        <v/>
      </c>
      <c r="J2483" t="str">
        <f t="shared" si="77"/>
        <v/>
      </c>
    </row>
    <row r="2484" spans="1:10" x14ac:dyDescent="0.3">
      <c r="A2484" t="str">
        <f>IF(D2484="","",VLOOKUP(D2484,'Source CC List'!B:C,2,FALSE))</f>
        <v/>
      </c>
      <c r="B2484" t="str">
        <f t="shared" si="76"/>
        <v/>
      </c>
      <c r="I2484" t="str">
        <f>IF(D2484="","",VLOOKUP(D2484,'Source CC List'!B:C,2,FALSE))</f>
        <v/>
      </c>
      <c r="J2484" t="str">
        <f t="shared" si="77"/>
        <v/>
      </c>
    </row>
    <row r="2485" spans="1:10" x14ac:dyDescent="0.3">
      <c r="A2485" t="str">
        <f>IF(D2485="","",VLOOKUP(D2485,'Source CC List'!B:C,2,FALSE))</f>
        <v/>
      </c>
      <c r="B2485" t="str">
        <f t="shared" si="76"/>
        <v/>
      </c>
      <c r="I2485" t="str">
        <f>IF(D2485="","",VLOOKUP(D2485,'Source CC List'!B:C,2,FALSE))</f>
        <v/>
      </c>
      <c r="J2485" t="str">
        <f t="shared" si="77"/>
        <v/>
      </c>
    </row>
    <row r="2486" spans="1:10" x14ac:dyDescent="0.3">
      <c r="A2486" t="str">
        <f>IF(D2486="","",VLOOKUP(D2486,'Source CC List'!B:C,2,FALSE))</f>
        <v/>
      </c>
      <c r="B2486" t="str">
        <f t="shared" si="76"/>
        <v/>
      </c>
      <c r="I2486" t="str">
        <f>IF(D2486="","",VLOOKUP(D2486,'Source CC List'!B:C,2,FALSE))</f>
        <v/>
      </c>
      <c r="J2486" t="str">
        <f t="shared" si="77"/>
        <v/>
      </c>
    </row>
    <row r="2487" spans="1:10" x14ac:dyDescent="0.3">
      <c r="A2487" t="str">
        <f>IF(D2487="","",VLOOKUP(D2487,'Source CC List'!B:C,2,FALSE))</f>
        <v/>
      </c>
      <c r="B2487" t="str">
        <f t="shared" si="76"/>
        <v/>
      </c>
      <c r="I2487" t="str">
        <f>IF(D2487="","",VLOOKUP(D2487,'Source CC List'!B:C,2,FALSE))</f>
        <v/>
      </c>
      <c r="J2487" t="str">
        <f t="shared" si="77"/>
        <v/>
      </c>
    </row>
    <row r="2488" spans="1:10" x14ac:dyDescent="0.3">
      <c r="A2488" t="str">
        <f>IF(D2488="","",VLOOKUP(D2488,'Source CC List'!B:C,2,FALSE))</f>
        <v/>
      </c>
      <c r="B2488" t="str">
        <f t="shared" si="76"/>
        <v/>
      </c>
      <c r="I2488" t="str">
        <f>IF(D2488="","",VLOOKUP(D2488,'Source CC List'!B:C,2,FALSE))</f>
        <v/>
      </c>
      <c r="J2488" t="str">
        <f t="shared" si="77"/>
        <v/>
      </c>
    </row>
    <row r="2489" spans="1:10" x14ac:dyDescent="0.3">
      <c r="A2489" t="str">
        <f>IF(D2489="","",VLOOKUP(D2489,'Source CC List'!B:C,2,FALSE))</f>
        <v/>
      </c>
      <c r="B2489" t="str">
        <f t="shared" si="76"/>
        <v/>
      </c>
      <c r="I2489" t="str">
        <f>IF(D2489="","",VLOOKUP(D2489,'Source CC List'!B:C,2,FALSE))</f>
        <v/>
      </c>
      <c r="J2489" t="str">
        <f t="shared" si="77"/>
        <v/>
      </c>
    </row>
    <row r="2490" spans="1:10" x14ac:dyDescent="0.3">
      <c r="A2490" t="str">
        <f>IF(D2490="","",VLOOKUP(D2490,'Source CC List'!B:C,2,FALSE))</f>
        <v/>
      </c>
      <c r="B2490" t="str">
        <f t="shared" si="76"/>
        <v/>
      </c>
      <c r="I2490" t="str">
        <f>IF(D2490="","",VLOOKUP(D2490,'Source CC List'!B:C,2,FALSE))</f>
        <v/>
      </c>
      <c r="J2490" t="str">
        <f t="shared" si="77"/>
        <v/>
      </c>
    </row>
    <row r="2491" spans="1:10" x14ac:dyDescent="0.3">
      <c r="A2491" t="str">
        <f>IF(D2491="","",VLOOKUP(D2491,'Source CC List'!B:C,2,FALSE))</f>
        <v/>
      </c>
      <c r="B2491" t="str">
        <f t="shared" si="76"/>
        <v/>
      </c>
      <c r="I2491" t="str">
        <f>IF(D2491="","",VLOOKUP(D2491,'Source CC List'!B:C,2,FALSE))</f>
        <v/>
      </c>
      <c r="J2491" t="str">
        <f t="shared" si="77"/>
        <v/>
      </c>
    </row>
    <row r="2492" spans="1:10" x14ac:dyDescent="0.3">
      <c r="A2492" t="str">
        <f>IF(D2492="","",VLOOKUP(D2492,'Source CC List'!B:C,2,FALSE))</f>
        <v/>
      </c>
      <c r="B2492" t="str">
        <f t="shared" si="76"/>
        <v/>
      </c>
      <c r="I2492" t="str">
        <f>IF(D2492="","",VLOOKUP(D2492,'Source CC List'!B:C,2,FALSE))</f>
        <v/>
      </c>
      <c r="J2492" t="str">
        <f t="shared" si="77"/>
        <v/>
      </c>
    </row>
    <row r="2493" spans="1:10" x14ac:dyDescent="0.3">
      <c r="A2493" t="str">
        <f>IF(D2493="","",VLOOKUP(D2493,'Source CC List'!B:C,2,FALSE))</f>
        <v/>
      </c>
      <c r="B2493" t="str">
        <f t="shared" si="76"/>
        <v/>
      </c>
      <c r="I2493" t="str">
        <f>IF(D2493="","",VLOOKUP(D2493,'Source CC List'!B:C,2,FALSE))</f>
        <v/>
      </c>
      <c r="J2493" t="str">
        <f t="shared" si="77"/>
        <v/>
      </c>
    </row>
    <row r="2494" spans="1:10" x14ac:dyDescent="0.3">
      <c r="A2494" t="str">
        <f>IF(D2494="","",VLOOKUP(D2494,'Source CC List'!B:C,2,FALSE))</f>
        <v/>
      </c>
      <c r="B2494" t="str">
        <f t="shared" si="76"/>
        <v/>
      </c>
      <c r="I2494" t="str">
        <f>IF(D2494="","",VLOOKUP(D2494,'Source CC List'!B:C,2,FALSE))</f>
        <v/>
      </c>
      <c r="J2494" t="str">
        <f t="shared" si="77"/>
        <v/>
      </c>
    </row>
    <row r="2495" spans="1:10" x14ac:dyDescent="0.3">
      <c r="A2495" t="str">
        <f>IF(D2495="","",VLOOKUP(D2495,'Source CC List'!B:C,2,FALSE))</f>
        <v/>
      </c>
      <c r="B2495" t="str">
        <f t="shared" si="76"/>
        <v/>
      </c>
      <c r="I2495" t="str">
        <f>IF(D2495="","",VLOOKUP(D2495,'Source CC List'!B:C,2,FALSE))</f>
        <v/>
      </c>
      <c r="J2495" t="str">
        <f t="shared" si="77"/>
        <v/>
      </c>
    </row>
    <row r="2496" spans="1:10" x14ac:dyDescent="0.3">
      <c r="A2496" t="str">
        <f>IF(D2496="","",VLOOKUP(D2496,'Source CC List'!B:C,2,FALSE))</f>
        <v/>
      </c>
      <c r="B2496" t="str">
        <f t="shared" si="76"/>
        <v/>
      </c>
      <c r="I2496" t="str">
        <f>IF(D2496="","",VLOOKUP(D2496,'Source CC List'!B:C,2,FALSE))</f>
        <v/>
      </c>
      <c r="J2496" t="str">
        <f t="shared" si="77"/>
        <v/>
      </c>
    </row>
    <row r="2497" spans="1:10" x14ac:dyDescent="0.3">
      <c r="A2497" t="str">
        <f>IF(D2497="","",VLOOKUP(D2497,'Source CC List'!B:C,2,FALSE))</f>
        <v/>
      </c>
      <c r="B2497" t="str">
        <f t="shared" si="76"/>
        <v/>
      </c>
      <c r="I2497" t="str">
        <f>IF(D2497="","",VLOOKUP(D2497,'Source CC List'!B:C,2,FALSE))</f>
        <v/>
      </c>
      <c r="J2497" t="str">
        <f t="shared" si="77"/>
        <v/>
      </c>
    </row>
    <row r="2498" spans="1:10" x14ac:dyDescent="0.3">
      <c r="A2498" t="str">
        <f>IF(D2498="","",VLOOKUP(D2498,'Source CC List'!B:C,2,FALSE))</f>
        <v/>
      </c>
      <c r="B2498" t="str">
        <f t="shared" si="76"/>
        <v/>
      </c>
      <c r="I2498" t="str">
        <f>IF(D2498="","",VLOOKUP(D2498,'Source CC List'!B:C,2,FALSE))</f>
        <v/>
      </c>
      <c r="J2498" t="str">
        <f t="shared" si="77"/>
        <v/>
      </c>
    </row>
    <row r="2499" spans="1:10" x14ac:dyDescent="0.3">
      <c r="A2499" t="str">
        <f>IF(D2499="","",VLOOKUP(D2499,'Source CC List'!B:C,2,FALSE))</f>
        <v/>
      </c>
      <c r="B2499" t="str">
        <f t="shared" ref="B2499:B2562" si="78">IF(E2499="","",CONCATENATE(I2499,TEXT(E2499,"0000")))</f>
        <v/>
      </c>
      <c r="I2499" t="str">
        <f>IF(D2499="","",VLOOKUP(D2499,'Source CC List'!B:C,2,FALSE))</f>
        <v/>
      </c>
      <c r="J2499" t="str">
        <f t="shared" ref="J2499:J2562" si="79">IF(D2499="","",CONCATENATE(I2499,TEXT(E2499,"0000")))</f>
        <v/>
      </c>
    </row>
    <row r="2500" spans="1:10" x14ac:dyDescent="0.3">
      <c r="A2500" t="str">
        <f>IF(D2500="","",VLOOKUP(D2500,'Source CC List'!B:C,2,FALSE))</f>
        <v/>
      </c>
      <c r="B2500" t="str">
        <f t="shared" si="78"/>
        <v/>
      </c>
      <c r="I2500" t="str">
        <f>IF(D2500="","",VLOOKUP(D2500,'Source CC List'!B:C,2,FALSE))</f>
        <v/>
      </c>
      <c r="J2500" t="str">
        <f t="shared" si="79"/>
        <v/>
      </c>
    </row>
    <row r="2501" spans="1:10" x14ac:dyDescent="0.3">
      <c r="A2501" t="str">
        <f>IF(D2501="","",VLOOKUP(D2501,'Source CC List'!B:C,2,FALSE))</f>
        <v/>
      </c>
      <c r="B2501" t="str">
        <f t="shared" si="78"/>
        <v/>
      </c>
      <c r="I2501" t="str">
        <f>IF(D2501="","",VLOOKUP(D2501,'Source CC List'!B:C,2,FALSE))</f>
        <v/>
      </c>
      <c r="J2501" t="str">
        <f t="shared" si="79"/>
        <v/>
      </c>
    </row>
    <row r="2502" spans="1:10" x14ac:dyDescent="0.3">
      <c r="A2502" t="str">
        <f>IF(D2502="","",VLOOKUP(D2502,'Source CC List'!B:C,2,FALSE))</f>
        <v/>
      </c>
      <c r="B2502" t="str">
        <f t="shared" si="78"/>
        <v/>
      </c>
      <c r="I2502" t="str">
        <f>IF(D2502="","",VLOOKUP(D2502,'Source CC List'!B:C,2,FALSE))</f>
        <v/>
      </c>
      <c r="J2502" t="str">
        <f t="shared" si="79"/>
        <v/>
      </c>
    </row>
    <row r="2503" spans="1:10" x14ac:dyDescent="0.3">
      <c r="A2503" t="str">
        <f>IF(D2503="","",VLOOKUP(D2503,'Source CC List'!B:C,2,FALSE))</f>
        <v/>
      </c>
      <c r="B2503" t="str">
        <f t="shared" si="78"/>
        <v/>
      </c>
      <c r="I2503" t="str">
        <f>IF(D2503="","",VLOOKUP(D2503,'Source CC List'!B:C,2,FALSE))</f>
        <v/>
      </c>
      <c r="J2503" t="str">
        <f t="shared" si="79"/>
        <v/>
      </c>
    </row>
    <row r="2504" spans="1:10" x14ac:dyDescent="0.3">
      <c r="A2504" t="str">
        <f>IF(D2504="","",VLOOKUP(D2504,'Source CC List'!B:C,2,FALSE))</f>
        <v/>
      </c>
      <c r="B2504" t="str">
        <f t="shared" si="78"/>
        <v/>
      </c>
      <c r="I2504" t="str">
        <f>IF(D2504="","",VLOOKUP(D2504,'Source CC List'!B:C,2,FALSE))</f>
        <v/>
      </c>
      <c r="J2504" t="str">
        <f t="shared" si="79"/>
        <v/>
      </c>
    </row>
    <row r="2505" spans="1:10" x14ac:dyDescent="0.3">
      <c r="A2505" t="str">
        <f>IF(D2505="","",VLOOKUP(D2505,'Source CC List'!B:C,2,FALSE))</f>
        <v/>
      </c>
      <c r="B2505" t="str">
        <f t="shared" si="78"/>
        <v/>
      </c>
      <c r="I2505" t="str">
        <f>IF(D2505="","",VLOOKUP(D2505,'Source CC List'!B:C,2,FALSE))</f>
        <v/>
      </c>
      <c r="J2505" t="str">
        <f t="shared" si="79"/>
        <v/>
      </c>
    </row>
    <row r="2506" spans="1:10" x14ac:dyDescent="0.3">
      <c r="A2506" t="str">
        <f>IF(D2506="","",VLOOKUP(D2506,'Source CC List'!B:C,2,FALSE))</f>
        <v/>
      </c>
      <c r="B2506" t="str">
        <f t="shared" si="78"/>
        <v/>
      </c>
      <c r="I2506" t="str">
        <f>IF(D2506="","",VLOOKUP(D2506,'Source CC List'!B:C,2,FALSE))</f>
        <v/>
      </c>
      <c r="J2506" t="str">
        <f t="shared" si="79"/>
        <v/>
      </c>
    </row>
    <row r="2507" spans="1:10" x14ac:dyDescent="0.3">
      <c r="A2507" t="str">
        <f>IF(D2507="","",VLOOKUP(D2507,'Source CC List'!B:C,2,FALSE))</f>
        <v/>
      </c>
      <c r="B2507" t="str">
        <f t="shared" si="78"/>
        <v/>
      </c>
      <c r="I2507" t="str">
        <f>IF(D2507="","",VLOOKUP(D2507,'Source CC List'!B:C,2,FALSE))</f>
        <v/>
      </c>
      <c r="J2507" t="str">
        <f t="shared" si="79"/>
        <v/>
      </c>
    </row>
    <row r="2508" spans="1:10" x14ac:dyDescent="0.3">
      <c r="A2508" t="str">
        <f>IF(D2508="","",VLOOKUP(D2508,'Source CC List'!B:C,2,FALSE))</f>
        <v/>
      </c>
      <c r="B2508" t="str">
        <f t="shared" si="78"/>
        <v/>
      </c>
      <c r="I2508" t="str">
        <f>IF(D2508="","",VLOOKUP(D2508,'Source CC List'!B:C,2,FALSE))</f>
        <v/>
      </c>
      <c r="J2508" t="str">
        <f t="shared" si="79"/>
        <v/>
      </c>
    </row>
    <row r="2509" spans="1:10" x14ac:dyDescent="0.3">
      <c r="A2509" t="str">
        <f>IF(D2509="","",VLOOKUP(D2509,'Source CC List'!B:C,2,FALSE))</f>
        <v/>
      </c>
      <c r="B2509" t="str">
        <f t="shared" si="78"/>
        <v/>
      </c>
      <c r="I2509" t="str">
        <f>IF(D2509="","",VLOOKUP(D2509,'Source CC List'!B:C,2,FALSE))</f>
        <v/>
      </c>
      <c r="J2509" t="str">
        <f t="shared" si="79"/>
        <v/>
      </c>
    </row>
    <row r="2510" spans="1:10" x14ac:dyDescent="0.3">
      <c r="A2510" t="str">
        <f>IF(D2510="","",VLOOKUP(D2510,'Source CC List'!B:C,2,FALSE))</f>
        <v/>
      </c>
      <c r="B2510" t="str">
        <f t="shared" si="78"/>
        <v/>
      </c>
      <c r="I2510" t="str">
        <f>IF(D2510="","",VLOOKUP(D2510,'Source CC List'!B:C,2,FALSE))</f>
        <v/>
      </c>
      <c r="J2510" t="str">
        <f t="shared" si="79"/>
        <v/>
      </c>
    </row>
    <row r="2511" spans="1:10" x14ac:dyDescent="0.3">
      <c r="A2511" t="str">
        <f>IF(D2511="","",VLOOKUP(D2511,'Source CC List'!B:C,2,FALSE))</f>
        <v/>
      </c>
      <c r="B2511" t="str">
        <f t="shared" si="78"/>
        <v/>
      </c>
      <c r="I2511" t="str">
        <f>IF(D2511="","",VLOOKUP(D2511,'Source CC List'!B:C,2,FALSE))</f>
        <v/>
      </c>
      <c r="J2511" t="str">
        <f t="shared" si="79"/>
        <v/>
      </c>
    </row>
    <row r="2512" spans="1:10" x14ac:dyDescent="0.3">
      <c r="A2512" t="str">
        <f>IF(D2512="","",VLOOKUP(D2512,'Source CC List'!B:C,2,FALSE))</f>
        <v/>
      </c>
      <c r="B2512" t="str">
        <f t="shared" si="78"/>
        <v/>
      </c>
      <c r="I2512" t="str">
        <f>IF(D2512="","",VLOOKUP(D2512,'Source CC List'!B:C,2,FALSE))</f>
        <v/>
      </c>
      <c r="J2512" t="str">
        <f t="shared" si="79"/>
        <v/>
      </c>
    </row>
    <row r="2513" spans="1:10" x14ac:dyDescent="0.3">
      <c r="A2513" t="str">
        <f>IF(D2513="","",VLOOKUP(D2513,'Source CC List'!B:C,2,FALSE))</f>
        <v/>
      </c>
      <c r="B2513" t="str">
        <f t="shared" si="78"/>
        <v/>
      </c>
      <c r="I2513" t="str">
        <f>IF(D2513="","",VLOOKUP(D2513,'Source CC List'!B:C,2,FALSE))</f>
        <v/>
      </c>
      <c r="J2513" t="str">
        <f t="shared" si="79"/>
        <v/>
      </c>
    </row>
    <row r="2514" spans="1:10" x14ac:dyDescent="0.3">
      <c r="A2514" t="str">
        <f>IF(D2514="","",VLOOKUP(D2514,'Source CC List'!B:C,2,FALSE))</f>
        <v/>
      </c>
      <c r="B2514" t="str">
        <f t="shared" si="78"/>
        <v/>
      </c>
      <c r="I2514" t="str">
        <f>IF(D2514="","",VLOOKUP(D2514,'Source CC List'!B:C,2,FALSE))</f>
        <v/>
      </c>
      <c r="J2514" t="str">
        <f t="shared" si="79"/>
        <v/>
      </c>
    </row>
    <row r="2515" spans="1:10" x14ac:dyDescent="0.3">
      <c r="A2515" t="str">
        <f>IF(D2515="","",VLOOKUP(D2515,'Source CC List'!B:C,2,FALSE))</f>
        <v/>
      </c>
      <c r="B2515" t="str">
        <f t="shared" si="78"/>
        <v/>
      </c>
      <c r="I2515" t="str">
        <f>IF(D2515="","",VLOOKUP(D2515,'Source CC List'!B:C,2,FALSE))</f>
        <v/>
      </c>
      <c r="J2515" t="str">
        <f t="shared" si="79"/>
        <v/>
      </c>
    </row>
    <row r="2516" spans="1:10" x14ac:dyDescent="0.3">
      <c r="A2516" t="str">
        <f>IF(D2516="","",VLOOKUP(D2516,'Source CC List'!B:C,2,FALSE))</f>
        <v/>
      </c>
      <c r="B2516" t="str">
        <f t="shared" si="78"/>
        <v/>
      </c>
      <c r="I2516" t="str">
        <f>IF(D2516="","",VLOOKUP(D2516,'Source CC List'!B:C,2,FALSE))</f>
        <v/>
      </c>
      <c r="J2516" t="str">
        <f t="shared" si="79"/>
        <v/>
      </c>
    </row>
    <row r="2517" spans="1:10" x14ac:dyDescent="0.3">
      <c r="A2517" t="str">
        <f>IF(D2517="","",VLOOKUP(D2517,'Source CC List'!B:C,2,FALSE))</f>
        <v/>
      </c>
      <c r="B2517" t="str">
        <f t="shared" si="78"/>
        <v/>
      </c>
      <c r="I2517" t="str">
        <f>IF(D2517="","",VLOOKUP(D2517,'Source CC List'!B:C,2,FALSE))</f>
        <v/>
      </c>
      <c r="J2517" t="str">
        <f t="shared" si="79"/>
        <v/>
      </c>
    </row>
    <row r="2518" spans="1:10" x14ac:dyDescent="0.3">
      <c r="A2518" t="str">
        <f>IF(D2518="","",VLOOKUP(D2518,'Source CC List'!B:C,2,FALSE))</f>
        <v/>
      </c>
      <c r="B2518" t="str">
        <f t="shared" si="78"/>
        <v/>
      </c>
      <c r="I2518" t="str">
        <f>IF(D2518="","",VLOOKUP(D2518,'Source CC List'!B:C,2,FALSE))</f>
        <v/>
      </c>
      <c r="J2518" t="str">
        <f t="shared" si="79"/>
        <v/>
      </c>
    </row>
    <row r="2519" spans="1:10" x14ac:dyDescent="0.3">
      <c r="A2519" t="str">
        <f>IF(D2519="","",VLOOKUP(D2519,'Source CC List'!B:C,2,FALSE))</f>
        <v/>
      </c>
      <c r="B2519" t="str">
        <f t="shared" si="78"/>
        <v/>
      </c>
      <c r="I2519" t="str">
        <f>IF(D2519="","",VLOOKUP(D2519,'Source CC List'!B:C,2,FALSE))</f>
        <v/>
      </c>
      <c r="J2519" t="str">
        <f t="shared" si="79"/>
        <v/>
      </c>
    </row>
    <row r="2520" spans="1:10" x14ac:dyDescent="0.3">
      <c r="A2520" t="str">
        <f>IF(D2520="","",VLOOKUP(D2520,'Source CC List'!B:C,2,FALSE))</f>
        <v/>
      </c>
      <c r="B2520" t="str">
        <f t="shared" si="78"/>
        <v/>
      </c>
      <c r="I2520" t="str">
        <f>IF(D2520="","",VLOOKUP(D2520,'Source CC List'!B:C,2,FALSE))</f>
        <v/>
      </c>
      <c r="J2520" t="str">
        <f t="shared" si="79"/>
        <v/>
      </c>
    </row>
    <row r="2521" spans="1:10" x14ac:dyDescent="0.3">
      <c r="A2521" t="str">
        <f>IF(D2521="","",VLOOKUP(D2521,'Source CC List'!B:C,2,FALSE))</f>
        <v/>
      </c>
      <c r="B2521" t="str">
        <f t="shared" si="78"/>
        <v/>
      </c>
      <c r="I2521" t="str">
        <f>IF(D2521="","",VLOOKUP(D2521,'Source CC List'!B:C,2,FALSE))</f>
        <v/>
      </c>
      <c r="J2521" t="str">
        <f t="shared" si="79"/>
        <v/>
      </c>
    </row>
    <row r="2522" spans="1:10" x14ac:dyDescent="0.3">
      <c r="A2522" t="str">
        <f>IF(D2522="","",VLOOKUP(D2522,'Source CC List'!B:C,2,FALSE))</f>
        <v/>
      </c>
      <c r="B2522" t="str">
        <f t="shared" si="78"/>
        <v/>
      </c>
      <c r="I2522" t="str">
        <f>IF(D2522="","",VLOOKUP(D2522,'Source CC List'!B:C,2,FALSE))</f>
        <v/>
      </c>
      <c r="J2522" t="str">
        <f t="shared" si="79"/>
        <v/>
      </c>
    </row>
    <row r="2523" spans="1:10" x14ac:dyDescent="0.3">
      <c r="A2523" t="str">
        <f>IF(D2523="","",VLOOKUP(D2523,'Source CC List'!B:C,2,FALSE))</f>
        <v/>
      </c>
      <c r="B2523" t="str">
        <f t="shared" si="78"/>
        <v/>
      </c>
      <c r="I2523" t="str">
        <f>IF(D2523="","",VLOOKUP(D2523,'Source CC List'!B:C,2,FALSE))</f>
        <v/>
      </c>
      <c r="J2523" t="str">
        <f t="shared" si="79"/>
        <v/>
      </c>
    </row>
    <row r="2524" spans="1:10" x14ac:dyDescent="0.3">
      <c r="A2524" t="str">
        <f>IF(D2524="","",VLOOKUP(D2524,'Source CC List'!B:C,2,FALSE))</f>
        <v/>
      </c>
      <c r="B2524" t="str">
        <f t="shared" si="78"/>
        <v/>
      </c>
      <c r="I2524" t="str">
        <f>IF(D2524="","",VLOOKUP(D2524,'Source CC List'!B:C,2,FALSE))</f>
        <v/>
      </c>
      <c r="J2524" t="str">
        <f t="shared" si="79"/>
        <v/>
      </c>
    </row>
    <row r="2525" spans="1:10" x14ac:dyDescent="0.3">
      <c r="A2525" t="str">
        <f>IF(D2525="","",VLOOKUP(D2525,'Source CC List'!B:C,2,FALSE))</f>
        <v/>
      </c>
      <c r="B2525" t="str">
        <f t="shared" si="78"/>
        <v/>
      </c>
      <c r="I2525" t="str">
        <f>IF(D2525="","",VLOOKUP(D2525,'Source CC List'!B:C,2,FALSE))</f>
        <v/>
      </c>
      <c r="J2525" t="str">
        <f t="shared" si="79"/>
        <v/>
      </c>
    </row>
    <row r="2526" spans="1:10" x14ac:dyDescent="0.3">
      <c r="A2526" t="str">
        <f>IF(D2526="","",VLOOKUP(D2526,'Source CC List'!B:C,2,FALSE))</f>
        <v/>
      </c>
      <c r="B2526" t="str">
        <f t="shared" si="78"/>
        <v/>
      </c>
      <c r="I2526" t="str">
        <f>IF(D2526="","",VLOOKUP(D2526,'Source CC List'!B:C,2,FALSE))</f>
        <v/>
      </c>
      <c r="J2526" t="str">
        <f t="shared" si="79"/>
        <v/>
      </c>
    </row>
    <row r="2527" spans="1:10" x14ac:dyDescent="0.3">
      <c r="A2527" t="str">
        <f>IF(D2527="","",VLOOKUP(D2527,'Source CC List'!B:C,2,FALSE))</f>
        <v/>
      </c>
      <c r="B2527" t="str">
        <f t="shared" si="78"/>
        <v/>
      </c>
      <c r="I2527" t="str">
        <f>IF(D2527="","",VLOOKUP(D2527,'Source CC List'!B:C,2,FALSE))</f>
        <v/>
      </c>
      <c r="J2527" t="str">
        <f t="shared" si="79"/>
        <v/>
      </c>
    </row>
    <row r="2528" spans="1:10" x14ac:dyDescent="0.3">
      <c r="A2528" t="str">
        <f>IF(D2528="","",VLOOKUP(D2528,'Source CC List'!B:C,2,FALSE))</f>
        <v/>
      </c>
      <c r="B2528" t="str">
        <f t="shared" si="78"/>
        <v/>
      </c>
      <c r="I2528" t="str">
        <f>IF(D2528="","",VLOOKUP(D2528,'Source CC List'!B:C,2,FALSE))</f>
        <v/>
      </c>
      <c r="J2528" t="str">
        <f t="shared" si="79"/>
        <v/>
      </c>
    </row>
    <row r="2529" spans="1:10" x14ac:dyDescent="0.3">
      <c r="A2529" t="str">
        <f>IF(D2529="","",VLOOKUP(D2529,'Source CC List'!B:C,2,FALSE))</f>
        <v/>
      </c>
      <c r="B2529" t="str">
        <f t="shared" si="78"/>
        <v/>
      </c>
      <c r="I2529" t="str">
        <f>IF(D2529="","",VLOOKUP(D2529,'Source CC List'!B:C,2,FALSE))</f>
        <v/>
      </c>
      <c r="J2529" t="str">
        <f t="shared" si="79"/>
        <v/>
      </c>
    </row>
    <row r="2530" spans="1:10" x14ac:dyDescent="0.3">
      <c r="A2530" t="str">
        <f>IF(D2530="","",VLOOKUP(D2530,'Source CC List'!B:C,2,FALSE))</f>
        <v/>
      </c>
      <c r="B2530" t="str">
        <f t="shared" si="78"/>
        <v/>
      </c>
      <c r="I2530" t="str">
        <f>IF(D2530="","",VLOOKUP(D2530,'Source CC List'!B:C,2,FALSE))</f>
        <v/>
      </c>
      <c r="J2530" t="str">
        <f t="shared" si="79"/>
        <v/>
      </c>
    </row>
    <row r="2531" spans="1:10" x14ac:dyDescent="0.3">
      <c r="A2531" t="str">
        <f>IF(D2531="","",VLOOKUP(D2531,'Source CC List'!B:C,2,FALSE))</f>
        <v/>
      </c>
      <c r="B2531" t="str">
        <f t="shared" si="78"/>
        <v/>
      </c>
      <c r="I2531" t="str">
        <f>IF(D2531="","",VLOOKUP(D2531,'Source CC List'!B:C,2,FALSE))</f>
        <v/>
      </c>
      <c r="J2531" t="str">
        <f t="shared" si="79"/>
        <v/>
      </c>
    </row>
    <row r="2532" spans="1:10" x14ac:dyDescent="0.3">
      <c r="A2532" t="str">
        <f>IF(D2532="","",VLOOKUP(D2532,'Source CC List'!B:C,2,FALSE))</f>
        <v/>
      </c>
      <c r="B2532" t="str">
        <f t="shared" si="78"/>
        <v/>
      </c>
      <c r="I2532" t="str">
        <f>IF(D2532="","",VLOOKUP(D2532,'Source CC List'!B:C,2,FALSE))</f>
        <v/>
      </c>
      <c r="J2532" t="str">
        <f t="shared" si="79"/>
        <v/>
      </c>
    </row>
    <row r="2533" spans="1:10" x14ac:dyDescent="0.3">
      <c r="A2533" t="str">
        <f>IF(D2533="","",VLOOKUP(D2533,'Source CC List'!B:C,2,FALSE))</f>
        <v/>
      </c>
      <c r="B2533" t="str">
        <f t="shared" si="78"/>
        <v/>
      </c>
      <c r="I2533" t="str">
        <f>IF(D2533="","",VLOOKUP(D2533,'Source CC List'!B:C,2,FALSE))</f>
        <v/>
      </c>
      <c r="J2533" t="str">
        <f t="shared" si="79"/>
        <v/>
      </c>
    </row>
    <row r="2534" spans="1:10" x14ac:dyDescent="0.3">
      <c r="A2534" t="str">
        <f>IF(D2534="","",VLOOKUP(D2534,'Source CC List'!B:C,2,FALSE))</f>
        <v/>
      </c>
      <c r="B2534" t="str">
        <f t="shared" si="78"/>
        <v/>
      </c>
      <c r="I2534" t="str">
        <f>IF(D2534="","",VLOOKUP(D2534,'Source CC List'!B:C,2,FALSE))</f>
        <v/>
      </c>
      <c r="J2534" t="str">
        <f t="shared" si="79"/>
        <v/>
      </c>
    </row>
    <row r="2535" spans="1:10" x14ac:dyDescent="0.3">
      <c r="A2535" t="str">
        <f>IF(D2535="","",VLOOKUP(D2535,'Source CC List'!B:C,2,FALSE))</f>
        <v/>
      </c>
      <c r="B2535" t="str">
        <f t="shared" si="78"/>
        <v/>
      </c>
      <c r="I2535" t="str">
        <f>IF(D2535="","",VLOOKUP(D2535,'Source CC List'!B:C,2,FALSE))</f>
        <v/>
      </c>
      <c r="J2535" t="str">
        <f t="shared" si="79"/>
        <v/>
      </c>
    </row>
    <row r="2536" spans="1:10" x14ac:dyDescent="0.3">
      <c r="A2536" t="str">
        <f>IF(D2536="","",VLOOKUP(D2536,'Source CC List'!B:C,2,FALSE))</f>
        <v/>
      </c>
      <c r="B2536" t="str">
        <f t="shared" si="78"/>
        <v/>
      </c>
      <c r="I2536" t="str">
        <f>IF(D2536="","",VLOOKUP(D2536,'Source CC List'!B:C,2,FALSE))</f>
        <v/>
      </c>
      <c r="J2536" t="str">
        <f t="shared" si="79"/>
        <v/>
      </c>
    </row>
    <row r="2537" spans="1:10" x14ac:dyDescent="0.3">
      <c r="A2537" t="str">
        <f>IF(D2537="","",VLOOKUP(D2537,'Source CC List'!B:C,2,FALSE))</f>
        <v/>
      </c>
      <c r="B2537" t="str">
        <f t="shared" si="78"/>
        <v/>
      </c>
      <c r="I2537" t="str">
        <f>IF(D2537="","",VLOOKUP(D2537,'Source CC List'!B:C,2,FALSE))</f>
        <v/>
      </c>
      <c r="J2537" t="str">
        <f t="shared" si="79"/>
        <v/>
      </c>
    </row>
    <row r="2538" spans="1:10" x14ac:dyDescent="0.3">
      <c r="A2538" t="str">
        <f>IF(D2538="","",VLOOKUP(D2538,'Source CC List'!B:C,2,FALSE))</f>
        <v/>
      </c>
      <c r="B2538" t="str">
        <f t="shared" si="78"/>
        <v/>
      </c>
      <c r="I2538" t="str">
        <f>IF(D2538="","",VLOOKUP(D2538,'Source CC List'!B:C,2,FALSE))</f>
        <v/>
      </c>
      <c r="J2538" t="str">
        <f t="shared" si="79"/>
        <v/>
      </c>
    </row>
    <row r="2539" spans="1:10" x14ac:dyDescent="0.3">
      <c r="A2539" t="str">
        <f>IF(D2539="","",VLOOKUP(D2539,'Source CC List'!B:C,2,FALSE))</f>
        <v/>
      </c>
      <c r="B2539" t="str">
        <f t="shared" si="78"/>
        <v/>
      </c>
      <c r="I2539" t="str">
        <f>IF(D2539="","",VLOOKUP(D2539,'Source CC List'!B:C,2,FALSE))</f>
        <v/>
      </c>
      <c r="J2539" t="str">
        <f t="shared" si="79"/>
        <v/>
      </c>
    </row>
    <row r="2540" spans="1:10" x14ac:dyDescent="0.3">
      <c r="A2540" t="str">
        <f>IF(D2540="","",VLOOKUP(D2540,'Source CC List'!B:C,2,FALSE))</f>
        <v/>
      </c>
      <c r="B2540" t="str">
        <f t="shared" si="78"/>
        <v/>
      </c>
      <c r="I2540" t="str">
        <f>IF(D2540="","",VLOOKUP(D2540,'Source CC List'!B:C,2,FALSE))</f>
        <v/>
      </c>
      <c r="J2540" t="str">
        <f t="shared" si="79"/>
        <v/>
      </c>
    </row>
    <row r="2541" spans="1:10" x14ac:dyDescent="0.3">
      <c r="A2541" t="str">
        <f>IF(D2541="","",VLOOKUP(D2541,'Source CC List'!B:C,2,FALSE))</f>
        <v/>
      </c>
      <c r="B2541" t="str">
        <f t="shared" si="78"/>
        <v/>
      </c>
      <c r="I2541" t="str">
        <f>IF(D2541="","",VLOOKUP(D2541,'Source CC List'!B:C,2,FALSE))</f>
        <v/>
      </c>
      <c r="J2541" t="str">
        <f t="shared" si="79"/>
        <v/>
      </c>
    </row>
    <row r="2542" spans="1:10" x14ac:dyDescent="0.3">
      <c r="A2542" t="str">
        <f>IF(D2542="","",VLOOKUP(D2542,'Source CC List'!B:C,2,FALSE))</f>
        <v/>
      </c>
      <c r="B2542" t="str">
        <f t="shared" si="78"/>
        <v/>
      </c>
      <c r="I2542" t="str">
        <f>IF(D2542="","",VLOOKUP(D2542,'Source CC List'!B:C,2,FALSE))</f>
        <v/>
      </c>
      <c r="J2542" t="str">
        <f t="shared" si="79"/>
        <v/>
      </c>
    </row>
    <row r="2543" spans="1:10" x14ac:dyDescent="0.3">
      <c r="A2543" t="str">
        <f>IF(D2543="","",VLOOKUP(D2543,'Source CC List'!B:C,2,FALSE))</f>
        <v/>
      </c>
      <c r="B2543" t="str">
        <f t="shared" si="78"/>
        <v/>
      </c>
      <c r="I2543" t="str">
        <f>IF(D2543="","",VLOOKUP(D2543,'Source CC List'!B:C,2,FALSE))</f>
        <v/>
      </c>
      <c r="J2543" t="str">
        <f t="shared" si="79"/>
        <v/>
      </c>
    </row>
    <row r="2544" spans="1:10" x14ac:dyDescent="0.3">
      <c r="A2544" t="str">
        <f>IF(D2544="","",VLOOKUP(D2544,'Source CC List'!B:C,2,FALSE))</f>
        <v/>
      </c>
      <c r="B2544" t="str">
        <f t="shared" si="78"/>
        <v/>
      </c>
      <c r="I2544" t="str">
        <f>IF(D2544="","",VLOOKUP(D2544,'Source CC List'!B:C,2,FALSE))</f>
        <v/>
      </c>
      <c r="J2544" t="str">
        <f t="shared" si="79"/>
        <v/>
      </c>
    </row>
    <row r="2545" spans="1:10" x14ac:dyDescent="0.3">
      <c r="A2545" t="str">
        <f>IF(D2545="","",VLOOKUP(D2545,'Source CC List'!B:C,2,FALSE))</f>
        <v/>
      </c>
      <c r="B2545" t="str">
        <f t="shared" si="78"/>
        <v/>
      </c>
      <c r="I2545" t="str">
        <f>IF(D2545="","",VLOOKUP(D2545,'Source CC List'!B:C,2,FALSE))</f>
        <v/>
      </c>
      <c r="J2545" t="str">
        <f t="shared" si="79"/>
        <v/>
      </c>
    </row>
    <row r="2546" spans="1:10" x14ac:dyDescent="0.3">
      <c r="A2546" t="str">
        <f>IF(D2546="","",VLOOKUP(D2546,'Source CC List'!B:C,2,FALSE))</f>
        <v/>
      </c>
      <c r="B2546" t="str">
        <f t="shared" si="78"/>
        <v/>
      </c>
      <c r="I2546" t="str">
        <f>IF(D2546="","",VLOOKUP(D2546,'Source CC List'!B:C,2,FALSE))</f>
        <v/>
      </c>
      <c r="J2546" t="str">
        <f t="shared" si="79"/>
        <v/>
      </c>
    </row>
    <row r="2547" spans="1:10" x14ac:dyDescent="0.3">
      <c r="A2547" t="str">
        <f>IF(D2547="","",VLOOKUP(D2547,'Source CC List'!B:C,2,FALSE))</f>
        <v/>
      </c>
      <c r="B2547" t="str">
        <f t="shared" si="78"/>
        <v/>
      </c>
      <c r="I2547" t="str">
        <f>IF(D2547="","",VLOOKUP(D2547,'Source CC List'!B:C,2,FALSE))</f>
        <v/>
      </c>
      <c r="J2547" t="str">
        <f t="shared" si="79"/>
        <v/>
      </c>
    </row>
    <row r="2548" spans="1:10" x14ac:dyDescent="0.3">
      <c r="A2548" t="str">
        <f>IF(D2548="","",VLOOKUP(D2548,'Source CC List'!B:C,2,FALSE))</f>
        <v/>
      </c>
      <c r="B2548" t="str">
        <f t="shared" si="78"/>
        <v/>
      </c>
      <c r="I2548" t="str">
        <f>IF(D2548="","",VLOOKUP(D2548,'Source CC List'!B:C,2,FALSE))</f>
        <v/>
      </c>
      <c r="J2548" t="str">
        <f t="shared" si="79"/>
        <v/>
      </c>
    </row>
    <row r="2549" spans="1:10" x14ac:dyDescent="0.3">
      <c r="A2549" t="str">
        <f>IF(D2549="","",VLOOKUP(D2549,'Source CC List'!B:C,2,FALSE))</f>
        <v/>
      </c>
      <c r="B2549" t="str">
        <f t="shared" si="78"/>
        <v/>
      </c>
      <c r="I2549" t="str">
        <f>IF(D2549="","",VLOOKUP(D2549,'Source CC List'!B:C,2,FALSE))</f>
        <v/>
      </c>
      <c r="J2549" t="str">
        <f t="shared" si="79"/>
        <v/>
      </c>
    </row>
    <row r="2550" spans="1:10" x14ac:dyDescent="0.3">
      <c r="A2550" t="str">
        <f>IF(D2550="","",VLOOKUP(D2550,'Source CC List'!B:C,2,FALSE))</f>
        <v/>
      </c>
      <c r="B2550" t="str">
        <f t="shared" si="78"/>
        <v/>
      </c>
      <c r="I2550" t="str">
        <f>IF(D2550="","",VLOOKUP(D2550,'Source CC List'!B:C,2,FALSE))</f>
        <v/>
      </c>
      <c r="J2550" t="str">
        <f t="shared" si="79"/>
        <v/>
      </c>
    </row>
    <row r="2551" spans="1:10" x14ac:dyDescent="0.3">
      <c r="A2551" t="str">
        <f>IF(D2551="","",VLOOKUP(D2551,'Source CC List'!B:C,2,FALSE))</f>
        <v/>
      </c>
      <c r="B2551" t="str">
        <f t="shared" si="78"/>
        <v/>
      </c>
      <c r="I2551" t="str">
        <f>IF(D2551="","",VLOOKUP(D2551,'Source CC List'!B:C,2,FALSE))</f>
        <v/>
      </c>
      <c r="J2551" t="str">
        <f t="shared" si="79"/>
        <v/>
      </c>
    </row>
    <row r="2552" spans="1:10" x14ac:dyDescent="0.3">
      <c r="A2552" t="str">
        <f>IF(D2552="","",VLOOKUP(D2552,'Source CC List'!B:C,2,FALSE))</f>
        <v/>
      </c>
      <c r="B2552" t="str">
        <f t="shared" si="78"/>
        <v/>
      </c>
      <c r="I2552" t="str">
        <f>IF(D2552="","",VLOOKUP(D2552,'Source CC List'!B:C,2,FALSE))</f>
        <v/>
      </c>
      <c r="J2552" t="str">
        <f t="shared" si="79"/>
        <v/>
      </c>
    </row>
    <row r="2553" spans="1:10" x14ac:dyDescent="0.3">
      <c r="A2553" t="str">
        <f>IF(D2553="","",VLOOKUP(D2553,'Source CC List'!B:C,2,FALSE))</f>
        <v/>
      </c>
      <c r="B2553" t="str">
        <f t="shared" si="78"/>
        <v/>
      </c>
      <c r="I2553" t="str">
        <f>IF(D2553="","",VLOOKUP(D2553,'Source CC List'!B:C,2,FALSE))</f>
        <v/>
      </c>
      <c r="J2553" t="str">
        <f t="shared" si="79"/>
        <v/>
      </c>
    </row>
    <row r="2554" spans="1:10" x14ac:dyDescent="0.3">
      <c r="A2554" t="str">
        <f>IF(D2554="","",VLOOKUP(D2554,'Source CC List'!B:C,2,FALSE))</f>
        <v/>
      </c>
      <c r="B2554" t="str">
        <f t="shared" si="78"/>
        <v/>
      </c>
      <c r="I2554" t="str">
        <f>IF(D2554="","",VLOOKUP(D2554,'Source CC List'!B:C,2,FALSE))</f>
        <v/>
      </c>
      <c r="J2554" t="str">
        <f t="shared" si="79"/>
        <v/>
      </c>
    </row>
    <row r="2555" spans="1:10" x14ac:dyDescent="0.3">
      <c r="A2555" t="str">
        <f>IF(D2555="","",VLOOKUP(D2555,'Source CC List'!B:C,2,FALSE))</f>
        <v/>
      </c>
      <c r="B2555" t="str">
        <f t="shared" si="78"/>
        <v/>
      </c>
      <c r="I2555" t="str">
        <f>IF(D2555="","",VLOOKUP(D2555,'Source CC List'!B:C,2,FALSE))</f>
        <v/>
      </c>
      <c r="J2555" t="str">
        <f t="shared" si="79"/>
        <v/>
      </c>
    </row>
    <row r="2556" spans="1:10" x14ac:dyDescent="0.3">
      <c r="A2556" t="str">
        <f>IF(D2556="","",VLOOKUP(D2556,'Source CC List'!B:C,2,FALSE))</f>
        <v/>
      </c>
      <c r="B2556" t="str">
        <f t="shared" si="78"/>
        <v/>
      </c>
      <c r="I2556" t="str">
        <f>IF(D2556="","",VLOOKUP(D2556,'Source CC List'!B:C,2,FALSE))</f>
        <v/>
      </c>
      <c r="J2556" t="str">
        <f t="shared" si="79"/>
        <v/>
      </c>
    </row>
    <row r="2557" spans="1:10" x14ac:dyDescent="0.3">
      <c r="A2557" t="str">
        <f>IF(D2557="","",VLOOKUP(D2557,'Source CC List'!B:C,2,FALSE))</f>
        <v/>
      </c>
      <c r="B2557" t="str">
        <f t="shared" si="78"/>
        <v/>
      </c>
      <c r="I2557" t="str">
        <f>IF(D2557="","",VLOOKUP(D2557,'Source CC List'!B:C,2,FALSE))</f>
        <v/>
      </c>
      <c r="J2557" t="str">
        <f t="shared" si="79"/>
        <v/>
      </c>
    </row>
    <row r="2558" spans="1:10" x14ac:dyDescent="0.3">
      <c r="A2558" t="str">
        <f>IF(D2558="","",VLOOKUP(D2558,'Source CC List'!B:C,2,FALSE))</f>
        <v/>
      </c>
      <c r="B2558" t="str">
        <f t="shared" si="78"/>
        <v/>
      </c>
      <c r="I2558" t="str">
        <f>IF(D2558="","",VLOOKUP(D2558,'Source CC List'!B:C,2,FALSE))</f>
        <v/>
      </c>
      <c r="J2558" t="str">
        <f t="shared" si="79"/>
        <v/>
      </c>
    </row>
    <row r="2559" spans="1:10" x14ac:dyDescent="0.3">
      <c r="A2559" t="str">
        <f>IF(D2559="","",VLOOKUP(D2559,'Source CC List'!B:C,2,FALSE))</f>
        <v/>
      </c>
      <c r="B2559" t="str">
        <f t="shared" si="78"/>
        <v/>
      </c>
      <c r="I2559" t="str">
        <f>IF(D2559="","",VLOOKUP(D2559,'Source CC List'!B:C,2,FALSE))</f>
        <v/>
      </c>
      <c r="J2559" t="str">
        <f t="shared" si="79"/>
        <v/>
      </c>
    </row>
    <row r="2560" spans="1:10" x14ac:dyDescent="0.3">
      <c r="A2560" t="str">
        <f>IF(D2560="","",VLOOKUP(D2560,'Source CC List'!B:C,2,FALSE))</f>
        <v/>
      </c>
      <c r="B2560" t="str">
        <f t="shared" si="78"/>
        <v/>
      </c>
      <c r="I2560" t="str">
        <f>IF(D2560="","",VLOOKUP(D2560,'Source CC List'!B:C,2,FALSE))</f>
        <v/>
      </c>
      <c r="J2560" t="str">
        <f t="shared" si="79"/>
        <v/>
      </c>
    </row>
    <row r="2561" spans="1:10" x14ac:dyDescent="0.3">
      <c r="A2561" t="str">
        <f>IF(D2561="","",VLOOKUP(D2561,'Source CC List'!B:C,2,FALSE))</f>
        <v/>
      </c>
      <c r="B2561" t="str">
        <f t="shared" si="78"/>
        <v/>
      </c>
      <c r="I2561" t="str">
        <f>IF(D2561="","",VLOOKUP(D2561,'Source CC List'!B:C,2,FALSE))</f>
        <v/>
      </c>
      <c r="J2561" t="str">
        <f t="shared" si="79"/>
        <v/>
      </c>
    </row>
    <row r="2562" spans="1:10" x14ac:dyDescent="0.3">
      <c r="A2562" t="str">
        <f>IF(D2562="","",VLOOKUP(D2562,'Source CC List'!B:C,2,FALSE))</f>
        <v/>
      </c>
      <c r="B2562" t="str">
        <f t="shared" si="78"/>
        <v/>
      </c>
      <c r="I2562" t="str">
        <f>IF(D2562="","",VLOOKUP(D2562,'Source CC List'!B:C,2,FALSE))</f>
        <v/>
      </c>
      <c r="J2562" t="str">
        <f t="shared" si="79"/>
        <v/>
      </c>
    </row>
    <row r="2563" spans="1:10" x14ac:dyDescent="0.3">
      <c r="A2563" t="str">
        <f>IF(D2563="","",VLOOKUP(D2563,'Source CC List'!B:C,2,FALSE))</f>
        <v/>
      </c>
      <c r="B2563" t="str">
        <f t="shared" ref="B2563:B2626" si="80">IF(E2563="","",CONCATENATE(I2563,TEXT(E2563,"0000")))</f>
        <v/>
      </c>
      <c r="I2563" t="str">
        <f>IF(D2563="","",VLOOKUP(D2563,'Source CC List'!B:C,2,FALSE))</f>
        <v/>
      </c>
      <c r="J2563" t="str">
        <f t="shared" ref="J2563:J2626" si="81">IF(D2563="","",CONCATENATE(I2563,TEXT(E2563,"0000")))</f>
        <v/>
      </c>
    </row>
    <row r="2564" spans="1:10" x14ac:dyDescent="0.3">
      <c r="A2564" t="str">
        <f>IF(D2564="","",VLOOKUP(D2564,'Source CC List'!B:C,2,FALSE))</f>
        <v/>
      </c>
      <c r="B2564" t="str">
        <f t="shared" si="80"/>
        <v/>
      </c>
      <c r="I2564" t="str">
        <f>IF(D2564="","",VLOOKUP(D2564,'Source CC List'!B:C,2,FALSE))</f>
        <v/>
      </c>
      <c r="J2564" t="str">
        <f t="shared" si="81"/>
        <v/>
      </c>
    </row>
    <row r="2565" spans="1:10" x14ac:dyDescent="0.3">
      <c r="A2565" t="str">
        <f>IF(D2565="","",VLOOKUP(D2565,'Source CC List'!B:C,2,FALSE))</f>
        <v/>
      </c>
      <c r="B2565" t="str">
        <f t="shared" si="80"/>
        <v/>
      </c>
      <c r="I2565" t="str">
        <f>IF(D2565="","",VLOOKUP(D2565,'Source CC List'!B:C,2,FALSE))</f>
        <v/>
      </c>
      <c r="J2565" t="str">
        <f t="shared" si="81"/>
        <v/>
      </c>
    </row>
    <row r="2566" spans="1:10" x14ac:dyDescent="0.3">
      <c r="A2566" t="str">
        <f>IF(D2566="","",VLOOKUP(D2566,'Source CC List'!B:C,2,FALSE))</f>
        <v/>
      </c>
      <c r="B2566" t="str">
        <f t="shared" si="80"/>
        <v/>
      </c>
      <c r="I2566" t="str">
        <f>IF(D2566="","",VLOOKUP(D2566,'Source CC List'!B:C,2,FALSE))</f>
        <v/>
      </c>
      <c r="J2566" t="str">
        <f t="shared" si="81"/>
        <v/>
      </c>
    </row>
    <row r="2567" spans="1:10" x14ac:dyDescent="0.3">
      <c r="A2567" t="str">
        <f>IF(D2567="","",VLOOKUP(D2567,'Source CC List'!B:C,2,FALSE))</f>
        <v/>
      </c>
      <c r="B2567" t="str">
        <f t="shared" si="80"/>
        <v/>
      </c>
      <c r="I2567" t="str">
        <f>IF(D2567="","",VLOOKUP(D2567,'Source CC List'!B:C,2,FALSE))</f>
        <v/>
      </c>
      <c r="J2567" t="str">
        <f t="shared" si="81"/>
        <v/>
      </c>
    </row>
    <row r="2568" spans="1:10" x14ac:dyDescent="0.3">
      <c r="A2568" t="str">
        <f>IF(D2568="","",VLOOKUP(D2568,'Source CC List'!B:C,2,FALSE))</f>
        <v/>
      </c>
      <c r="B2568" t="str">
        <f t="shared" si="80"/>
        <v/>
      </c>
      <c r="I2568" t="str">
        <f>IF(D2568="","",VLOOKUP(D2568,'Source CC List'!B:C,2,FALSE))</f>
        <v/>
      </c>
      <c r="J2568" t="str">
        <f t="shared" si="81"/>
        <v/>
      </c>
    </row>
    <row r="2569" spans="1:10" x14ac:dyDescent="0.3">
      <c r="A2569" t="str">
        <f>IF(D2569="","",VLOOKUP(D2569,'Source CC List'!B:C,2,FALSE))</f>
        <v/>
      </c>
      <c r="B2569" t="str">
        <f t="shared" si="80"/>
        <v/>
      </c>
      <c r="I2569" t="str">
        <f>IF(D2569="","",VLOOKUP(D2569,'Source CC List'!B:C,2,FALSE))</f>
        <v/>
      </c>
      <c r="J2569" t="str">
        <f t="shared" si="81"/>
        <v/>
      </c>
    </row>
    <row r="2570" spans="1:10" x14ac:dyDescent="0.3">
      <c r="A2570" t="str">
        <f>IF(D2570="","",VLOOKUP(D2570,'Source CC List'!B:C,2,FALSE))</f>
        <v/>
      </c>
      <c r="B2570" t="str">
        <f t="shared" si="80"/>
        <v/>
      </c>
      <c r="I2570" t="str">
        <f>IF(D2570="","",VLOOKUP(D2570,'Source CC List'!B:C,2,FALSE))</f>
        <v/>
      </c>
      <c r="J2570" t="str">
        <f t="shared" si="81"/>
        <v/>
      </c>
    </row>
    <row r="2571" spans="1:10" x14ac:dyDescent="0.3">
      <c r="A2571" t="str">
        <f>IF(D2571="","",VLOOKUP(D2571,'Source CC List'!B:C,2,FALSE))</f>
        <v/>
      </c>
      <c r="B2571" t="str">
        <f t="shared" si="80"/>
        <v/>
      </c>
      <c r="I2571" t="str">
        <f>IF(D2571="","",VLOOKUP(D2571,'Source CC List'!B:C,2,FALSE))</f>
        <v/>
      </c>
      <c r="J2571" t="str">
        <f t="shared" si="81"/>
        <v/>
      </c>
    </row>
    <row r="2572" spans="1:10" x14ac:dyDescent="0.3">
      <c r="A2572" t="str">
        <f>IF(D2572="","",VLOOKUP(D2572,'Source CC List'!B:C,2,FALSE))</f>
        <v/>
      </c>
      <c r="B2572" t="str">
        <f t="shared" si="80"/>
        <v/>
      </c>
      <c r="I2572" t="str">
        <f>IF(D2572="","",VLOOKUP(D2572,'Source CC List'!B:C,2,FALSE))</f>
        <v/>
      </c>
      <c r="J2572" t="str">
        <f t="shared" si="81"/>
        <v/>
      </c>
    </row>
    <row r="2573" spans="1:10" x14ac:dyDescent="0.3">
      <c r="A2573" t="str">
        <f>IF(D2573="","",VLOOKUP(D2573,'Source CC List'!B:C,2,FALSE))</f>
        <v/>
      </c>
      <c r="B2573" t="str">
        <f t="shared" si="80"/>
        <v/>
      </c>
      <c r="I2573" t="str">
        <f>IF(D2573="","",VLOOKUP(D2573,'Source CC List'!B:C,2,FALSE))</f>
        <v/>
      </c>
      <c r="J2573" t="str">
        <f t="shared" si="81"/>
        <v/>
      </c>
    </row>
    <row r="2574" spans="1:10" x14ac:dyDescent="0.3">
      <c r="A2574" t="str">
        <f>IF(D2574="","",VLOOKUP(D2574,'Source CC List'!B:C,2,FALSE))</f>
        <v/>
      </c>
      <c r="B2574" t="str">
        <f t="shared" si="80"/>
        <v/>
      </c>
      <c r="I2574" t="str">
        <f>IF(D2574="","",VLOOKUP(D2574,'Source CC List'!B:C,2,FALSE))</f>
        <v/>
      </c>
      <c r="J2574" t="str">
        <f t="shared" si="81"/>
        <v/>
      </c>
    </row>
    <row r="2575" spans="1:10" x14ac:dyDescent="0.3">
      <c r="A2575" t="str">
        <f>IF(D2575="","",VLOOKUP(D2575,'Source CC List'!B:C,2,FALSE))</f>
        <v/>
      </c>
      <c r="B2575" t="str">
        <f t="shared" si="80"/>
        <v/>
      </c>
      <c r="I2575" t="str">
        <f>IF(D2575="","",VLOOKUP(D2575,'Source CC List'!B:C,2,FALSE))</f>
        <v/>
      </c>
      <c r="J2575" t="str">
        <f t="shared" si="81"/>
        <v/>
      </c>
    </row>
    <row r="2576" spans="1:10" x14ac:dyDescent="0.3">
      <c r="A2576" t="str">
        <f>IF(D2576="","",VLOOKUP(D2576,'Source CC List'!B:C,2,FALSE))</f>
        <v/>
      </c>
      <c r="B2576" t="str">
        <f t="shared" si="80"/>
        <v/>
      </c>
      <c r="I2576" t="str">
        <f>IF(D2576="","",VLOOKUP(D2576,'Source CC List'!B:C,2,FALSE))</f>
        <v/>
      </c>
      <c r="J2576" t="str">
        <f t="shared" si="81"/>
        <v/>
      </c>
    </row>
    <row r="2577" spans="1:10" x14ac:dyDescent="0.3">
      <c r="A2577" t="str">
        <f>IF(D2577="","",VLOOKUP(D2577,'Source CC List'!B:C,2,FALSE))</f>
        <v/>
      </c>
      <c r="B2577" t="str">
        <f t="shared" si="80"/>
        <v/>
      </c>
      <c r="I2577" t="str">
        <f>IF(D2577="","",VLOOKUP(D2577,'Source CC List'!B:C,2,FALSE))</f>
        <v/>
      </c>
      <c r="J2577" t="str">
        <f t="shared" si="81"/>
        <v/>
      </c>
    </row>
    <row r="2578" spans="1:10" x14ac:dyDescent="0.3">
      <c r="A2578" t="str">
        <f>IF(D2578="","",VLOOKUP(D2578,'Source CC List'!B:C,2,FALSE))</f>
        <v/>
      </c>
      <c r="B2578" t="str">
        <f t="shared" si="80"/>
        <v/>
      </c>
      <c r="I2578" t="str">
        <f>IF(D2578="","",VLOOKUP(D2578,'Source CC List'!B:C,2,FALSE))</f>
        <v/>
      </c>
      <c r="J2578" t="str">
        <f t="shared" si="81"/>
        <v/>
      </c>
    </row>
    <row r="2579" spans="1:10" x14ac:dyDescent="0.3">
      <c r="A2579" t="str">
        <f>IF(D2579="","",VLOOKUP(D2579,'Source CC List'!B:C,2,FALSE))</f>
        <v/>
      </c>
      <c r="B2579" t="str">
        <f t="shared" si="80"/>
        <v/>
      </c>
      <c r="I2579" t="str">
        <f>IF(D2579="","",VLOOKUP(D2579,'Source CC List'!B:C,2,FALSE))</f>
        <v/>
      </c>
      <c r="J2579" t="str">
        <f t="shared" si="81"/>
        <v/>
      </c>
    </row>
    <row r="2580" spans="1:10" x14ac:dyDescent="0.3">
      <c r="A2580" t="str">
        <f>IF(D2580="","",VLOOKUP(D2580,'Source CC List'!B:C,2,FALSE))</f>
        <v/>
      </c>
      <c r="B2580" t="str">
        <f t="shared" si="80"/>
        <v/>
      </c>
      <c r="I2580" t="str">
        <f>IF(D2580="","",VLOOKUP(D2580,'Source CC List'!B:C,2,FALSE))</f>
        <v/>
      </c>
      <c r="J2580" t="str">
        <f t="shared" si="81"/>
        <v/>
      </c>
    </row>
    <row r="2581" spans="1:10" x14ac:dyDescent="0.3">
      <c r="A2581" t="str">
        <f>IF(D2581="","",VLOOKUP(D2581,'Source CC List'!B:C,2,FALSE))</f>
        <v/>
      </c>
      <c r="B2581" t="str">
        <f t="shared" si="80"/>
        <v/>
      </c>
      <c r="I2581" t="str">
        <f>IF(D2581="","",VLOOKUP(D2581,'Source CC List'!B:C,2,FALSE))</f>
        <v/>
      </c>
      <c r="J2581" t="str">
        <f t="shared" si="81"/>
        <v/>
      </c>
    </row>
    <row r="2582" spans="1:10" x14ac:dyDescent="0.3">
      <c r="A2582" t="str">
        <f>IF(D2582="","",VLOOKUP(D2582,'Source CC List'!B:C,2,FALSE))</f>
        <v/>
      </c>
      <c r="B2582" t="str">
        <f t="shared" si="80"/>
        <v/>
      </c>
      <c r="I2582" t="str">
        <f>IF(D2582="","",VLOOKUP(D2582,'Source CC List'!B:C,2,FALSE))</f>
        <v/>
      </c>
      <c r="J2582" t="str">
        <f t="shared" si="81"/>
        <v/>
      </c>
    </row>
    <row r="2583" spans="1:10" x14ac:dyDescent="0.3">
      <c r="A2583" t="str">
        <f>IF(D2583="","",VLOOKUP(D2583,'Source CC List'!B:C,2,FALSE))</f>
        <v/>
      </c>
      <c r="B2583" t="str">
        <f t="shared" si="80"/>
        <v/>
      </c>
      <c r="I2583" t="str">
        <f>IF(D2583="","",VLOOKUP(D2583,'Source CC List'!B:C,2,FALSE))</f>
        <v/>
      </c>
      <c r="J2583" t="str">
        <f t="shared" si="81"/>
        <v/>
      </c>
    </row>
    <row r="2584" spans="1:10" x14ac:dyDescent="0.3">
      <c r="A2584" t="str">
        <f>IF(D2584="","",VLOOKUP(D2584,'Source CC List'!B:C,2,FALSE))</f>
        <v/>
      </c>
      <c r="B2584" t="str">
        <f t="shared" si="80"/>
        <v/>
      </c>
      <c r="I2584" t="str">
        <f>IF(D2584="","",VLOOKUP(D2584,'Source CC List'!B:C,2,FALSE))</f>
        <v/>
      </c>
      <c r="J2584" t="str">
        <f t="shared" si="81"/>
        <v/>
      </c>
    </row>
    <row r="2585" spans="1:10" x14ac:dyDescent="0.3">
      <c r="A2585" t="str">
        <f>IF(D2585="","",VLOOKUP(D2585,'Source CC List'!B:C,2,FALSE))</f>
        <v/>
      </c>
      <c r="B2585" t="str">
        <f t="shared" si="80"/>
        <v/>
      </c>
      <c r="I2585" t="str">
        <f>IF(D2585="","",VLOOKUP(D2585,'Source CC List'!B:C,2,FALSE))</f>
        <v/>
      </c>
      <c r="J2585" t="str">
        <f t="shared" si="81"/>
        <v/>
      </c>
    </row>
    <row r="2586" spans="1:10" x14ac:dyDescent="0.3">
      <c r="A2586" t="str">
        <f>IF(D2586="","",VLOOKUP(D2586,'Source CC List'!B:C,2,FALSE))</f>
        <v/>
      </c>
      <c r="B2586" t="str">
        <f t="shared" si="80"/>
        <v/>
      </c>
      <c r="I2586" t="str">
        <f>IF(D2586="","",VLOOKUP(D2586,'Source CC List'!B:C,2,FALSE))</f>
        <v/>
      </c>
      <c r="J2586" t="str">
        <f t="shared" si="81"/>
        <v/>
      </c>
    </row>
    <row r="2587" spans="1:10" x14ac:dyDescent="0.3">
      <c r="A2587" t="str">
        <f>IF(D2587="","",VLOOKUP(D2587,'Source CC List'!B:C,2,FALSE))</f>
        <v/>
      </c>
      <c r="B2587" t="str">
        <f t="shared" si="80"/>
        <v/>
      </c>
      <c r="I2587" t="str">
        <f>IF(D2587="","",VLOOKUP(D2587,'Source CC List'!B:C,2,FALSE))</f>
        <v/>
      </c>
      <c r="J2587" t="str">
        <f t="shared" si="81"/>
        <v/>
      </c>
    </row>
    <row r="2588" spans="1:10" x14ac:dyDescent="0.3">
      <c r="A2588" t="str">
        <f>IF(D2588="","",VLOOKUP(D2588,'Source CC List'!B:C,2,FALSE))</f>
        <v/>
      </c>
      <c r="B2588" t="str">
        <f t="shared" si="80"/>
        <v/>
      </c>
      <c r="I2588" t="str">
        <f>IF(D2588="","",VLOOKUP(D2588,'Source CC List'!B:C,2,FALSE))</f>
        <v/>
      </c>
      <c r="J2588" t="str">
        <f t="shared" si="81"/>
        <v/>
      </c>
    </row>
    <row r="2589" spans="1:10" x14ac:dyDescent="0.3">
      <c r="A2589" t="str">
        <f>IF(D2589="","",VLOOKUP(D2589,'Source CC List'!B:C,2,FALSE))</f>
        <v/>
      </c>
      <c r="B2589" t="str">
        <f t="shared" si="80"/>
        <v/>
      </c>
      <c r="I2589" t="str">
        <f>IF(D2589="","",VLOOKUP(D2589,'Source CC List'!B:C,2,FALSE))</f>
        <v/>
      </c>
      <c r="J2589" t="str">
        <f t="shared" si="81"/>
        <v/>
      </c>
    </row>
    <row r="2590" spans="1:10" x14ac:dyDescent="0.3">
      <c r="A2590" t="str">
        <f>IF(D2590="","",VLOOKUP(D2590,'Source CC List'!B:C,2,FALSE))</f>
        <v/>
      </c>
      <c r="B2590" t="str">
        <f t="shared" si="80"/>
        <v/>
      </c>
      <c r="I2590" t="str">
        <f>IF(D2590="","",VLOOKUP(D2590,'Source CC List'!B:C,2,FALSE))</f>
        <v/>
      </c>
      <c r="J2590" t="str">
        <f t="shared" si="81"/>
        <v/>
      </c>
    </row>
    <row r="2591" spans="1:10" x14ac:dyDescent="0.3">
      <c r="A2591" t="str">
        <f>IF(D2591="","",VLOOKUP(D2591,'Source CC List'!B:C,2,FALSE))</f>
        <v/>
      </c>
      <c r="B2591" t="str">
        <f t="shared" si="80"/>
        <v/>
      </c>
      <c r="I2591" t="str">
        <f>IF(D2591="","",VLOOKUP(D2591,'Source CC List'!B:C,2,FALSE))</f>
        <v/>
      </c>
      <c r="J2591" t="str">
        <f t="shared" si="81"/>
        <v/>
      </c>
    </row>
    <row r="2592" spans="1:10" x14ac:dyDescent="0.3">
      <c r="A2592" t="str">
        <f>IF(D2592="","",VLOOKUP(D2592,'Source CC List'!B:C,2,FALSE))</f>
        <v/>
      </c>
      <c r="B2592" t="str">
        <f t="shared" si="80"/>
        <v/>
      </c>
      <c r="I2592" t="str">
        <f>IF(D2592="","",VLOOKUP(D2592,'Source CC List'!B:C,2,FALSE))</f>
        <v/>
      </c>
      <c r="J2592" t="str">
        <f t="shared" si="81"/>
        <v/>
      </c>
    </row>
    <row r="2593" spans="1:10" x14ac:dyDescent="0.3">
      <c r="A2593" t="str">
        <f>IF(D2593="","",VLOOKUP(D2593,'Source CC List'!B:C,2,FALSE))</f>
        <v/>
      </c>
      <c r="B2593" t="str">
        <f t="shared" si="80"/>
        <v/>
      </c>
      <c r="I2593" t="str">
        <f>IF(D2593="","",VLOOKUP(D2593,'Source CC List'!B:C,2,FALSE))</f>
        <v/>
      </c>
      <c r="J2593" t="str">
        <f t="shared" si="81"/>
        <v/>
      </c>
    </row>
    <row r="2594" spans="1:10" x14ac:dyDescent="0.3">
      <c r="A2594" t="str">
        <f>IF(D2594="","",VLOOKUP(D2594,'Source CC List'!B:C,2,FALSE))</f>
        <v/>
      </c>
      <c r="B2594" t="str">
        <f t="shared" si="80"/>
        <v/>
      </c>
      <c r="I2594" t="str">
        <f>IF(D2594="","",VLOOKUP(D2594,'Source CC List'!B:C,2,FALSE))</f>
        <v/>
      </c>
      <c r="J2594" t="str">
        <f t="shared" si="81"/>
        <v/>
      </c>
    </row>
    <row r="2595" spans="1:10" x14ac:dyDescent="0.3">
      <c r="A2595" t="str">
        <f>IF(D2595="","",VLOOKUP(D2595,'Source CC List'!B:C,2,FALSE))</f>
        <v/>
      </c>
      <c r="B2595" t="str">
        <f t="shared" si="80"/>
        <v/>
      </c>
      <c r="I2595" t="str">
        <f>IF(D2595="","",VLOOKUP(D2595,'Source CC List'!B:C,2,FALSE))</f>
        <v/>
      </c>
      <c r="J2595" t="str">
        <f t="shared" si="81"/>
        <v/>
      </c>
    </row>
    <row r="2596" spans="1:10" x14ac:dyDescent="0.3">
      <c r="A2596" t="str">
        <f>IF(D2596="","",VLOOKUP(D2596,'Source CC List'!B:C,2,FALSE))</f>
        <v/>
      </c>
      <c r="B2596" t="str">
        <f t="shared" si="80"/>
        <v/>
      </c>
      <c r="I2596" t="str">
        <f>IF(D2596="","",VLOOKUP(D2596,'Source CC List'!B:C,2,FALSE))</f>
        <v/>
      </c>
      <c r="J2596" t="str">
        <f t="shared" si="81"/>
        <v/>
      </c>
    </row>
    <row r="2597" spans="1:10" x14ac:dyDescent="0.3">
      <c r="A2597" t="str">
        <f>IF(D2597="","",VLOOKUP(D2597,'Source CC List'!B:C,2,FALSE))</f>
        <v/>
      </c>
      <c r="B2597" t="str">
        <f t="shared" si="80"/>
        <v/>
      </c>
      <c r="I2597" t="str">
        <f>IF(D2597="","",VLOOKUP(D2597,'Source CC List'!B:C,2,FALSE))</f>
        <v/>
      </c>
      <c r="J2597" t="str">
        <f t="shared" si="81"/>
        <v/>
      </c>
    </row>
    <row r="2598" spans="1:10" x14ac:dyDescent="0.3">
      <c r="A2598" t="str">
        <f>IF(D2598="","",VLOOKUP(D2598,'Source CC List'!B:C,2,FALSE))</f>
        <v/>
      </c>
      <c r="B2598" t="str">
        <f t="shared" si="80"/>
        <v/>
      </c>
      <c r="I2598" t="str">
        <f>IF(D2598="","",VLOOKUP(D2598,'Source CC List'!B:C,2,FALSE))</f>
        <v/>
      </c>
      <c r="J2598" t="str">
        <f t="shared" si="81"/>
        <v/>
      </c>
    </row>
    <row r="2599" spans="1:10" x14ac:dyDescent="0.3">
      <c r="A2599" t="str">
        <f>IF(D2599="","",VLOOKUP(D2599,'Source CC List'!B:C,2,FALSE))</f>
        <v/>
      </c>
      <c r="B2599" t="str">
        <f t="shared" si="80"/>
        <v/>
      </c>
      <c r="I2599" t="str">
        <f>IF(D2599="","",VLOOKUP(D2599,'Source CC List'!B:C,2,FALSE))</f>
        <v/>
      </c>
      <c r="J2599" t="str">
        <f t="shared" si="81"/>
        <v/>
      </c>
    </row>
    <row r="2600" spans="1:10" x14ac:dyDescent="0.3">
      <c r="A2600" t="str">
        <f>IF(D2600="","",VLOOKUP(D2600,'Source CC List'!B:C,2,FALSE))</f>
        <v/>
      </c>
      <c r="B2600" t="str">
        <f t="shared" si="80"/>
        <v/>
      </c>
      <c r="I2600" t="str">
        <f>IF(D2600="","",VLOOKUP(D2600,'Source CC List'!B:C,2,FALSE))</f>
        <v/>
      </c>
      <c r="J2600" t="str">
        <f t="shared" si="81"/>
        <v/>
      </c>
    </row>
    <row r="2601" spans="1:10" x14ac:dyDescent="0.3">
      <c r="A2601" t="str">
        <f>IF(D2601="","",VLOOKUP(D2601,'Source CC List'!B:C,2,FALSE))</f>
        <v/>
      </c>
      <c r="B2601" t="str">
        <f t="shared" si="80"/>
        <v/>
      </c>
      <c r="I2601" t="str">
        <f>IF(D2601="","",VLOOKUP(D2601,'Source CC List'!B:C,2,FALSE))</f>
        <v/>
      </c>
      <c r="J2601" t="str">
        <f t="shared" si="81"/>
        <v/>
      </c>
    </row>
    <row r="2602" spans="1:10" x14ac:dyDescent="0.3">
      <c r="A2602" t="str">
        <f>IF(D2602="","",VLOOKUP(D2602,'Source CC List'!B:C,2,FALSE))</f>
        <v/>
      </c>
      <c r="B2602" t="str">
        <f t="shared" si="80"/>
        <v/>
      </c>
      <c r="I2602" t="str">
        <f>IF(D2602="","",VLOOKUP(D2602,'Source CC List'!B:C,2,FALSE))</f>
        <v/>
      </c>
      <c r="J2602" t="str">
        <f t="shared" si="81"/>
        <v/>
      </c>
    </row>
    <row r="2603" spans="1:10" x14ac:dyDescent="0.3">
      <c r="A2603" t="str">
        <f>IF(D2603="","",VLOOKUP(D2603,'Source CC List'!B:C,2,FALSE))</f>
        <v/>
      </c>
      <c r="B2603" t="str">
        <f t="shared" si="80"/>
        <v/>
      </c>
      <c r="I2603" t="str">
        <f>IF(D2603="","",VLOOKUP(D2603,'Source CC List'!B:C,2,FALSE))</f>
        <v/>
      </c>
      <c r="J2603" t="str">
        <f t="shared" si="81"/>
        <v/>
      </c>
    </row>
    <row r="2604" spans="1:10" x14ac:dyDescent="0.3">
      <c r="A2604" t="str">
        <f>IF(D2604="","",VLOOKUP(D2604,'Source CC List'!B:C,2,FALSE))</f>
        <v/>
      </c>
      <c r="B2604" t="str">
        <f t="shared" si="80"/>
        <v/>
      </c>
      <c r="I2604" t="str">
        <f>IF(D2604="","",VLOOKUP(D2604,'Source CC List'!B:C,2,FALSE))</f>
        <v/>
      </c>
      <c r="J2604" t="str">
        <f t="shared" si="81"/>
        <v/>
      </c>
    </row>
    <row r="2605" spans="1:10" x14ac:dyDescent="0.3">
      <c r="A2605" t="str">
        <f>IF(D2605="","",VLOOKUP(D2605,'Source CC List'!B:C,2,FALSE))</f>
        <v/>
      </c>
      <c r="B2605" t="str">
        <f t="shared" si="80"/>
        <v/>
      </c>
      <c r="I2605" t="str">
        <f>IF(D2605="","",VLOOKUP(D2605,'Source CC List'!B:C,2,FALSE))</f>
        <v/>
      </c>
      <c r="J2605" t="str">
        <f t="shared" si="81"/>
        <v/>
      </c>
    </row>
    <row r="2606" spans="1:10" x14ac:dyDescent="0.3">
      <c r="A2606" t="str">
        <f>IF(D2606="","",VLOOKUP(D2606,'Source CC List'!B:C,2,FALSE))</f>
        <v/>
      </c>
      <c r="B2606" t="str">
        <f t="shared" si="80"/>
        <v/>
      </c>
      <c r="I2606" t="str">
        <f>IF(D2606="","",VLOOKUP(D2606,'Source CC List'!B:C,2,FALSE))</f>
        <v/>
      </c>
      <c r="J2606" t="str">
        <f t="shared" si="81"/>
        <v/>
      </c>
    </row>
    <row r="2607" spans="1:10" x14ac:dyDescent="0.3">
      <c r="A2607" t="str">
        <f>IF(D2607="","",VLOOKUP(D2607,'Source CC List'!B:C,2,FALSE))</f>
        <v/>
      </c>
      <c r="B2607" t="str">
        <f t="shared" si="80"/>
        <v/>
      </c>
      <c r="I2607" t="str">
        <f>IF(D2607="","",VLOOKUP(D2607,'Source CC List'!B:C,2,FALSE))</f>
        <v/>
      </c>
      <c r="J2607" t="str">
        <f t="shared" si="81"/>
        <v/>
      </c>
    </row>
    <row r="2608" spans="1:10" x14ac:dyDescent="0.3">
      <c r="A2608" t="str">
        <f>IF(D2608="","",VLOOKUP(D2608,'Source CC List'!B:C,2,FALSE))</f>
        <v/>
      </c>
      <c r="B2608" t="str">
        <f t="shared" si="80"/>
        <v/>
      </c>
      <c r="I2608" t="str">
        <f>IF(D2608="","",VLOOKUP(D2608,'Source CC List'!B:C,2,FALSE))</f>
        <v/>
      </c>
      <c r="J2608" t="str">
        <f t="shared" si="81"/>
        <v/>
      </c>
    </row>
    <row r="2609" spans="1:10" x14ac:dyDescent="0.3">
      <c r="A2609" t="str">
        <f>IF(D2609="","",VLOOKUP(D2609,'Source CC List'!B:C,2,FALSE))</f>
        <v/>
      </c>
      <c r="B2609" t="str">
        <f t="shared" si="80"/>
        <v/>
      </c>
      <c r="I2609" t="str">
        <f>IF(D2609="","",VLOOKUP(D2609,'Source CC List'!B:C,2,FALSE))</f>
        <v/>
      </c>
      <c r="J2609" t="str">
        <f t="shared" si="81"/>
        <v/>
      </c>
    </row>
    <row r="2610" spans="1:10" x14ac:dyDescent="0.3">
      <c r="A2610" t="str">
        <f>IF(D2610="","",VLOOKUP(D2610,'Source CC List'!B:C,2,FALSE))</f>
        <v/>
      </c>
      <c r="B2610" t="str">
        <f t="shared" si="80"/>
        <v/>
      </c>
      <c r="I2610" t="str">
        <f>IF(D2610="","",VLOOKUP(D2610,'Source CC List'!B:C,2,FALSE))</f>
        <v/>
      </c>
      <c r="J2610" t="str">
        <f t="shared" si="81"/>
        <v/>
      </c>
    </row>
    <row r="2611" spans="1:10" x14ac:dyDescent="0.3">
      <c r="A2611" t="str">
        <f>IF(D2611="","",VLOOKUP(D2611,'Source CC List'!B:C,2,FALSE))</f>
        <v/>
      </c>
      <c r="B2611" t="str">
        <f t="shared" si="80"/>
        <v/>
      </c>
      <c r="I2611" t="str">
        <f>IF(D2611="","",VLOOKUP(D2611,'Source CC List'!B:C,2,FALSE))</f>
        <v/>
      </c>
      <c r="J2611" t="str">
        <f t="shared" si="81"/>
        <v/>
      </c>
    </row>
    <row r="2612" spans="1:10" x14ac:dyDescent="0.3">
      <c r="A2612" t="str">
        <f>IF(D2612="","",VLOOKUP(D2612,'Source CC List'!B:C,2,FALSE))</f>
        <v/>
      </c>
      <c r="B2612" t="str">
        <f t="shared" si="80"/>
        <v/>
      </c>
      <c r="I2612" t="str">
        <f>IF(D2612="","",VLOOKUP(D2612,'Source CC List'!B:C,2,FALSE))</f>
        <v/>
      </c>
      <c r="J2612" t="str">
        <f t="shared" si="81"/>
        <v/>
      </c>
    </row>
    <row r="2613" spans="1:10" x14ac:dyDescent="0.3">
      <c r="A2613" t="str">
        <f>IF(D2613="","",VLOOKUP(D2613,'Source CC List'!B:C,2,FALSE))</f>
        <v/>
      </c>
      <c r="B2613" t="str">
        <f t="shared" si="80"/>
        <v/>
      </c>
      <c r="I2613" t="str">
        <f>IF(D2613="","",VLOOKUP(D2613,'Source CC List'!B:C,2,FALSE))</f>
        <v/>
      </c>
      <c r="J2613" t="str">
        <f t="shared" si="81"/>
        <v/>
      </c>
    </row>
    <row r="2614" spans="1:10" x14ac:dyDescent="0.3">
      <c r="A2614" t="str">
        <f>IF(D2614="","",VLOOKUP(D2614,'Source CC List'!B:C,2,FALSE))</f>
        <v/>
      </c>
      <c r="B2614" t="str">
        <f t="shared" si="80"/>
        <v/>
      </c>
      <c r="I2614" t="str">
        <f>IF(D2614="","",VLOOKUP(D2614,'Source CC List'!B:C,2,FALSE))</f>
        <v/>
      </c>
      <c r="J2614" t="str">
        <f t="shared" si="81"/>
        <v/>
      </c>
    </row>
    <row r="2615" spans="1:10" x14ac:dyDescent="0.3">
      <c r="A2615" t="str">
        <f>IF(D2615="","",VLOOKUP(D2615,'Source CC List'!B:C,2,FALSE))</f>
        <v/>
      </c>
      <c r="B2615" t="str">
        <f t="shared" si="80"/>
        <v/>
      </c>
      <c r="I2615" t="str">
        <f>IF(D2615="","",VLOOKUP(D2615,'Source CC List'!B:C,2,FALSE))</f>
        <v/>
      </c>
      <c r="J2615" t="str">
        <f t="shared" si="81"/>
        <v/>
      </c>
    </row>
    <row r="2616" spans="1:10" x14ac:dyDescent="0.3">
      <c r="A2616" t="str">
        <f>IF(D2616="","",VLOOKUP(D2616,'Source CC List'!B:C,2,FALSE))</f>
        <v/>
      </c>
      <c r="B2616" t="str">
        <f t="shared" si="80"/>
        <v/>
      </c>
      <c r="I2616" t="str">
        <f>IF(D2616="","",VLOOKUP(D2616,'Source CC List'!B:C,2,FALSE))</f>
        <v/>
      </c>
      <c r="J2616" t="str">
        <f t="shared" si="81"/>
        <v/>
      </c>
    </row>
    <row r="2617" spans="1:10" x14ac:dyDescent="0.3">
      <c r="A2617" t="str">
        <f>IF(D2617="","",VLOOKUP(D2617,'Source CC List'!B:C,2,FALSE))</f>
        <v/>
      </c>
      <c r="B2617" t="str">
        <f t="shared" si="80"/>
        <v/>
      </c>
      <c r="I2617" t="str">
        <f>IF(D2617="","",VLOOKUP(D2617,'Source CC List'!B:C,2,FALSE))</f>
        <v/>
      </c>
      <c r="J2617" t="str">
        <f t="shared" si="81"/>
        <v/>
      </c>
    </row>
    <row r="2618" spans="1:10" x14ac:dyDescent="0.3">
      <c r="A2618" t="str">
        <f>IF(D2618="","",VLOOKUP(D2618,'Source CC List'!B:C,2,FALSE))</f>
        <v/>
      </c>
      <c r="B2618" t="str">
        <f t="shared" si="80"/>
        <v/>
      </c>
      <c r="I2618" t="str">
        <f>IF(D2618="","",VLOOKUP(D2618,'Source CC List'!B:C,2,FALSE))</f>
        <v/>
      </c>
      <c r="J2618" t="str">
        <f t="shared" si="81"/>
        <v/>
      </c>
    </row>
    <row r="2619" spans="1:10" x14ac:dyDescent="0.3">
      <c r="A2619" t="str">
        <f>IF(D2619="","",VLOOKUP(D2619,'Source CC List'!B:C,2,FALSE))</f>
        <v/>
      </c>
      <c r="B2619" t="str">
        <f t="shared" si="80"/>
        <v/>
      </c>
      <c r="I2619" t="str">
        <f>IF(D2619="","",VLOOKUP(D2619,'Source CC List'!B:C,2,FALSE))</f>
        <v/>
      </c>
      <c r="J2619" t="str">
        <f t="shared" si="81"/>
        <v/>
      </c>
    </row>
    <row r="2620" spans="1:10" x14ac:dyDescent="0.3">
      <c r="A2620" t="str">
        <f>IF(D2620="","",VLOOKUP(D2620,'Source CC List'!B:C,2,FALSE))</f>
        <v/>
      </c>
      <c r="B2620" t="str">
        <f t="shared" si="80"/>
        <v/>
      </c>
      <c r="I2620" t="str">
        <f>IF(D2620="","",VLOOKUP(D2620,'Source CC List'!B:C,2,FALSE))</f>
        <v/>
      </c>
      <c r="J2620" t="str">
        <f t="shared" si="81"/>
        <v/>
      </c>
    </row>
    <row r="2621" spans="1:10" x14ac:dyDescent="0.3">
      <c r="A2621" t="str">
        <f>IF(D2621="","",VLOOKUP(D2621,'Source CC List'!B:C,2,FALSE))</f>
        <v/>
      </c>
      <c r="B2621" t="str">
        <f t="shared" si="80"/>
        <v/>
      </c>
      <c r="I2621" t="str">
        <f>IF(D2621="","",VLOOKUP(D2621,'Source CC List'!B:C,2,FALSE))</f>
        <v/>
      </c>
      <c r="J2621" t="str">
        <f t="shared" si="81"/>
        <v/>
      </c>
    </row>
    <row r="2622" spans="1:10" x14ac:dyDescent="0.3">
      <c r="A2622" t="str">
        <f>IF(D2622="","",VLOOKUP(D2622,'Source CC List'!B:C,2,FALSE))</f>
        <v/>
      </c>
      <c r="B2622" t="str">
        <f t="shared" si="80"/>
        <v/>
      </c>
      <c r="I2622" t="str">
        <f>IF(D2622="","",VLOOKUP(D2622,'Source CC List'!B:C,2,FALSE))</f>
        <v/>
      </c>
      <c r="J2622" t="str">
        <f t="shared" si="81"/>
        <v/>
      </c>
    </row>
    <row r="2623" spans="1:10" x14ac:dyDescent="0.3">
      <c r="A2623" t="str">
        <f>IF(D2623="","",VLOOKUP(D2623,'Source CC List'!B:C,2,FALSE))</f>
        <v/>
      </c>
      <c r="B2623" t="str">
        <f t="shared" si="80"/>
        <v/>
      </c>
      <c r="I2623" t="str">
        <f>IF(D2623="","",VLOOKUP(D2623,'Source CC List'!B:C,2,FALSE))</f>
        <v/>
      </c>
      <c r="J2623" t="str">
        <f t="shared" si="81"/>
        <v/>
      </c>
    </row>
    <row r="2624" spans="1:10" x14ac:dyDescent="0.3">
      <c r="A2624" t="str">
        <f>IF(D2624="","",VLOOKUP(D2624,'Source CC List'!B:C,2,FALSE))</f>
        <v/>
      </c>
      <c r="B2624" t="str">
        <f t="shared" si="80"/>
        <v/>
      </c>
      <c r="I2624" t="str">
        <f>IF(D2624="","",VLOOKUP(D2624,'Source CC List'!B:C,2,FALSE))</f>
        <v/>
      </c>
      <c r="J2624" t="str">
        <f t="shared" si="81"/>
        <v/>
      </c>
    </row>
    <row r="2625" spans="1:10" x14ac:dyDescent="0.3">
      <c r="A2625" t="str">
        <f>IF(D2625="","",VLOOKUP(D2625,'Source CC List'!B:C,2,FALSE))</f>
        <v/>
      </c>
      <c r="B2625" t="str">
        <f t="shared" si="80"/>
        <v/>
      </c>
      <c r="I2625" t="str">
        <f>IF(D2625="","",VLOOKUP(D2625,'Source CC List'!B:C,2,FALSE))</f>
        <v/>
      </c>
      <c r="J2625" t="str">
        <f t="shared" si="81"/>
        <v/>
      </c>
    </row>
    <row r="2626" spans="1:10" x14ac:dyDescent="0.3">
      <c r="A2626" t="str">
        <f>IF(D2626="","",VLOOKUP(D2626,'Source CC List'!B:C,2,FALSE))</f>
        <v/>
      </c>
      <c r="B2626" t="str">
        <f t="shared" si="80"/>
        <v/>
      </c>
      <c r="I2626" t="str">
        <f>IF(D2626="","",VLOOKUP(D2626,'Source CC List'!B:C,2,FALSE))</f>
        <v/>
      </c>
      <c r="J2626" t="str">
        <f t="shared" si="81"/>
        <v/>
      </c>
    </row>
    <row r="2627" spans="1:10" x14ac:dyDescent="0.3">
      <c r="A2627" t="str">
        <f>IF(D2627="","",VLOOKUP(D2627,'Source CC List'!B:C,2,FALSE))</f>
        <v/>
      </c>
      <c r="B2627" t="str">
        <f t="shared" ref="B2627:B2690" si="82">IF(E2627="","",CONCATENATE(I2627,TEXT(E2627,"0000")))</f>
        <v/>
      </c>
      <c r="I2627" t="str">
        <f>IF(D2627="","",VLOOKUP(D2627,'Source CC List'!B:C,2,FALSE))</f>
        <v/>
      </c>
      <c r="J2627" t="str">
        <f t="shared" ref="J2627:J2690" si="83">IF(D2627="","",CONCATENATE(I2627,TEXT(E2627,"0000")))</f>
        <v/>
      </c>
    </row>
    <row r="2628" spans="1:10" x14ac:dyDescent="0.3">
      <c r="A2628" t="str">
        <f>IF(D2628="","",VLOOKUP(D2628,'Source CC List'!B:C,2,FALSE))</f>
        <v/>
      </c>
      <c r="B2628" t="str">
        <f t="shared" si="82"/>
        <v/>
      </c>
      <c r="I2628" t="str">
        <f>IF(D2628="","",VLOOKUP(D2628,'Source CC List'!B:C,2,FALSE))</f>
        <v/>
      </c>
      <c r="J2628" t="str">
        <f t="shared" si="83"/>
        <v/>
      </c>
    </row>
    <row r="2629" spans="1:10" x14ac:dyDescent="0.3">
      <c r="A2629" t="str">
        <f>IF(D2629="","",VLOOKUP(D2629,'Source CC List'!B:C,2,FALSE))</f>
        <v/>
      </c>
      <c r="B2629" t="str">
        <f t="shared" si="82"/>
        <v/>
      </c>
      <c r="I2629" t="str">
        <f>IF(D2629="","",VLOOKUP(D2629,'Source CC List'!B:C,2,FALSE))</f>
        <v/>
      </c>
      <c r="J2629" t="str">
        <f t="shared" si="83"/>
        <v/>
      </c>
    </row>
    <row r="2630" spans="1:10" x14ac:dyDescent="0.3">
      <c r="A2630" t="str">
        <f>IF(D2630="","",VLOOKUP(D2630,'Source CC List'!B:C,2,FALSE))</f>
        <v/>
      </c>
      <c r="B2630" t="str">
        <f t="shared" si="82"/>
        <v/>
      </c>
      <c r="I2630" t="str">
        <f>IF(D2630="","",VLOOKUP(D2630,'Source CC List'!B:C,2,FALSE))</f>
        <v/>
      </c>
      <c r="J2630" t="str">
        <f t="shared" si="83"/>
        <v/>
      </c>
    </row>
    <row r="2631" spans="1:10" x14ac:dyDescent="0.3">
      <c r="A2631" t="str">
        <f>IF(D2631="","",VLOOKUP(D2631,'Source CC List'!B:C,2,FALSE))</f>
        <v/>
      </c>
      <c r="B2631" t="str">
        <f t="shared" si="82"/>
        <v/>
      </c>
      <c r="I2631" t="str">
        <f>IF(D2631="","",VLOOKUP(D2631,'Source CC List'!B:C,2,FALSE))</f>
        <v/>
      </c>
      <c r="J2631" t="str">
        <f t="shared" si="83"/>
        <v/>
      </c>
    </row>
    <row r="2632" spans="1:10" x14ac:dyDescent="0.3">
      <c r="A2632" t="str">
        <f>IF(D2632="","",VLOOKUP(D2632,'Source CC List'!B:C,2,FALSE))</f>
        <v/>
      </c>
      <c r="B2632" t="str">
        <f t="shared" si="82"/>
        <v/>
      </c>
      <c r="I2632" t="str">
        <f>IF(D2632="","",VLOOKUP(D2632,'Source CC List'!B:C,2,FALSE))</f>
        <v/>
      </c>
      <c r="J2632" t="str">
        <f t="shared" si="83"/>
        <v/>
      </c>
    </row>
    <row r="2633" spans="1:10" x14ac:dyDescent="0.3">
      <c r="A2633" t="str">
        <f>IF(D2633="","",VLOOKUP(D2633,'Source CC List'!B:C,2,FALSE))</f>
        <v/>
      </c>
      <c r="B2633" t="str">
        <f t="shared" si="82"/>
        <v/>
      </c>
      <c r="I2633" t="str">
        <f>IF(D2633="","",VLOOKUP(D2633,'Source CC List'!B:C,2,FALSE))</f>
        <v/>
      </c>
      <c r="J2633" t="str">
        <f t="shared" si="83"/>
        <v/>
      </c>
    </row>
    <row r="2634" spans="1:10" x14ac:dyDescent="0.3">
      <c r="A2634" t="str">
        <f>IF(D2634="","",VLOOKUP(D2634,'Source CC List'!B:C,2,FALSE))</f>
        <v/>
      </c>
      <c r="B2634" t="str">
        <f t="shared" si="82"/>
        <v/>
      </c>
      <c r="I2634" t="str">
        <f>IF(D2634="","",VLOOKUP(D2634,'Source CC List'!B:C,2,FALSE))</f>
        <v/>
      </c>
      <c r="J2634" t="str">
        <f t="shared" si="83"/>
        <v/>
      </c>
    </row>
    <row r="2635" spans="1:10" x14ac:dyDescent="0.3">
      <c r="A2635" t="str">
        <f>IF(D2635="","",VLOOKUP(D2635,'Source CC List'!B:C,2,FALSE))</f>
        <v/>
      </c>
      <c r="B2635" t="str">
        <f t="shared" si="82"/>
        <v/>
      </c>
      <c r="I2635" t="str">
        <f>IF(D2635="","",VLOOKUP(D2635,'Source CC List'!B:C,2,FALSE))</f>
        <v/>
      </c>
      <c r="J2635" t="str">
        <f t="shared" si="83"/>
        <v/>
      </c>
    </row>
    <row r="2636" spans="1:10" x14ac:dyDescent="0.3">
      <c r="A2636" t="str">
        <f>IF(D2636="","",VLOOKUP(D2636,'Source CC List'!B:C,2,FALSE))</f>
        <v/>
      </c>
      <c r="B2636" t="str">
        <f t="shared" si="82"/>
        <v/>
      </c>
      <c r="I2636" t="str">
        <f>IF(D2636="","",VLOOKUP(D2636,'Source CC List'!B:C,2,FALSE))</f>
        <v/>
      </c>
      <c r="J2636" t="str">
        <f t="shared" si="83"/>
        <v/>
      </c>
    </row>
    <row r="2637" spans="1:10" x14ac:dyDescent="0.3">
      <c r="A2637" t="str">
        <f>IF(D2637="","",VLOOKUP(D2637,'Source CC List'!B:C,2,FALSE))</f>
        <v/>
      </c>
      <c r="B2637" t="str">
        <f t="shared" si="82"/>
        <v/>
      </c>
      <c r="I2637" t="str">
        <f>IF(D2637="","",VLOOKUP(D2637,'Source CC List'!B:C,2,FALSE))</f>
        <v/>
      </c>
      <c r="J2637" t="str">
        <f t="shared" si="83"/>
        <v/>
      </c>
    </row>
    <row r="2638" spans="1:10" x14ac:dyDescent="0.3">
      <c r="A2638" t="str">
        <f>IF(D2638="","",VLOOKUP(D2638,'Source CC List'!B:C,2,FALSE))</f>
        <v/>
      </c>
      <c r="B2638" t="str">
        <f t="shared" si="82"/>
        <v/>
      </c>
      <c r="I2638" t="str">
        <f>IF(D2638="","",VLOOKUP(D2638,'Source CC List'!B:C,2,FALSE))</f>
        <v/>
      </c>
      <c r="J2638" t="str">
        <f t="shared" si="83"/>
        <v/>
      </c>
    </row>
    <row r="2639" spans="1:10" x14ac:dyDescent="0.3">
      <c r="A2639" t="str">
        <f>IF(D2639="","",VLOOKUP(D2639,'Source CC List'!B:C,2,FALSE))</f>
        <v/>
      </c>
      <c r="B2639" t="str">
        <f t="shared" si="82"/>
        <v/>
      </c>
      <c r="I2639" t="str">
        <f>IF(D2639="","",VLOOKUP(D2639,'Source CC List'!B:C,2,FALSE))</f>
        <v/>
      </c>
      <c r="J2639" t="str">
        <f t="shared" si="83"/>
        <v/>
      </c>
    </row>
    <row r="2640" spans="1:10" x14ac:dyDescent="0.3">
      <c r="A2640" t="str">
        <f>IF(D2640="","",VLOOKUP(D2640,'Source CC List'!B:C,2,FALSE))</f>
        <v/>
      </c>
      <c r="B2640" t="str">
        <f t="shared" si="82"/>
        <v/>
      </c>
      <c r="I2640" t="str">
        <f>IF(D2640="","",VLOOKUP(D2640,'Source CC List'!B:C,2,FALSE))</f>
        <v/>
      </c>
      <c r="J2640" t="str">
        <f t="shared" si="83"/>
        <v/>
      </c>
    </row>
    <row r="2641" spans="1:10" x14ac:dyDescent="0.3">
      <c r="A2641" t="str">
        <f>IF(D2641="","",VLOOKUP(D2641,'Source CC List'!B:C,2,FALSE))</f>
        <v/>
      </c>
      <c r="B2641" t="str">
        <f t="shared" si="82"/>
        <v/>
      </c>
      <c r="I2641" t="str">
        <f>IF(D2641="","",VLOOKUP(D2641,'Source CC List'!B:C,2,FALSE))</f>
        <v/>
      </c>
      <c r="J2641" t="str">
        <f t="shared" si="83"/>
        <v/>
      </c>
    </row>
    <row r="2642" spans="1:10" x14ac:dyDescent="0.3">
      <c r="A2642" t="str">
        <f>IF(D2642="","",VLOOKUP(D2642,'Source CC List'!B:C,2,FALSE))</f>
        <v/>
      </c>
      <c r="B2642" t="str">
        <f t="shared" si="82"/>
        <v/>
      </c>
      <c r="I2642" t="str">
        <f>IF(D2642="","",VLOOKUP(D2642,'Source CC List'!B:C,2,FALSE))</f>
        <v/>
      </c>
      <c r="J2642" t="str">
        <f t="shared" si="83"/>
        <v/>
      </c>
    </row>
    <row r="2643" spans="1:10" x14ac:dyDescent="0.3">
      <c r="A2643" t="str">
        <f>IF(D2643="","",VLOOKUP(D2643,'Source CC List'!B:C,2,FALSE))</f>
        <v/>
      </c>
      <c r="B2643" t="str">
        <f t="shared" si="82"/>
        <v/>
      </c>
      <c r="I2643" t="str">
        <f>IF(D2643="","",VLOOKUP(D2643,'Source CC List'!B:C,2,FALSE))</f>
        <v/>
      </c>
      <c r="J2643" t="str">
        <f t="shared" si="83"/>
        <v/>
      </c>
    </row>
    <row r="2644" spans="1:10" x14ac:dyDescent="0.3">
      <c r="A2644" t="str">
        <f>IF(D2644="","",VLOOKUP(D2644,'Source CC List'!B:C,2,FALSE))</f>
        <v/>
      </c>
      <c r="B2644" t="str">
        <f t="shared" si="82"/>
        <v/>
      </c>
      <c r="I2644" t="str">
        <f>IF(D2644="","",VLOOKUP(D2644,'Source CC List'!B:C,2,FALSE))</f>
        <v/>
      </c>
      <c r="J2644" t="str">
        <f t="shared" si="83"/>
        <v/>
      </c>
    </row>
    <row r="2645" spans="1:10" x14ac:dyDescent="0.3">
      <c r="A2645" t="str">
        <f>IF(D2645="","",VLOOKUP(D2645,'Source CC List'!B:C,2,FALSE))</f>
        <v/>
      </c>
      <c r="B2645" t="str">
        <f t="shared" si="82"/>
        <v/>
      </c>
      <c r="I2645" t="str">
        <f>IF(D2645="","",VLOOKUP(D2645,'Source CC List'!B:C,2,FALSE))</f>
        <v/>
      </c>
      <c r="J2645" t="str">
        <f t="shared" si="83"/>
        <v/>
      </c>
    </row>
    <row r="2646" spans="1:10" x14ac:dyDescent="0.3">
      <c r="A2646" t="str">
        <f>IF(D2646="","",VLOOKUP(D2646,'Source CC List'!B:C,2,FALSE))</f>
        <v/>
      </c>
      <c r="B2646" t="str">
        <f t="shared" si="82"/>
        <v/>
      </c>
      <c r="I2646" t="str">
        <f>IF(D2646="","",VLOOKUP(D2646,'Source CC List'!B:C,2,FALSE))</f>
        <v/>
      </c>
      <c r="J2646" t="str">
        <f t="shared" si="83"/>
        <v/>
      </c>
    </row>
    <row r="2647" spans="1:10" x14ac:dyDescent="0.3">
      <c r="A2647" t="str">
        <f>IF(D2647="","",VLOOKUP(D2647,'Source CC List'!B:C,2,FALSE))</f>
        <v/>
      </c>
      <c r="B2647" t="str">
        <f t="shared" si="82"/>
        <v/>
      </c>
      <c r="I2647" t="str">
        <f>IF(D2647="","",VLOOKUP(D2647,'Source CC List'!B:C,2,FALSE))</f>
        <v/>
      </c>
      <c r="J2647" t="str">
        <f t="shared" si="83"/>
        <v/>
      </c>
    </row>
    <row r="2648" spans="1:10" x14ac:dyDescent="0.3">
      <c r="A2648" t="str">
        <f>IF(D2648="","",VLOOKUP(D2648,'Source CC List'!B:C,2,FALSE))</f>
        <v/>
      </c>
      <c r="B2648" t="str">
        <f t="shared" si="82"/>
        <v/>
      </c>
      <c r="I2648" t="str">
        <f>IF(D2648="","",VLOOKUP(D2648,'Source CC List'!B:C,2,FALSE))</f>
        <v/>
      </c>
      <c r="J2648" t="str">
        <f t="shared" si="83"/>
        <v/>
      </c>
    </row>
    <row r="2649" spans="1:10" x14ac:dyDescent="0.3">
      <c r="A2649" t="str">
        <f>IF(D2649="","",VLOOKUP(D2649,'Source CC List'!B:C,2,FALSE))</f>
        <v/>
      </c>
      <c r="B2649" t="str">
        <f t="shared" si="82"/>
        <v/>
      </c>
      <c r="I2649" t="str">
        <f>IF(D2649="","",VLOOKUP(D2649,'Source CC List'!B:C,2,FALSE))</f>
        <v/>
      </c>
      <c r="J2649" t="str">
        <f t="shared" si="83"/>
        <v/>
      </c>
    </row>
    <row r="2650" spans="1:10" x14ac:dyDescent="0.3">
      <c r="A2650" t="str">
        <f>IF(D2650="","",VLOOKUP(D2650,'Source CC List'!B:C,2,FALSE))</f>
        <v/>
      </c>
      <c r="B2650" t="str">
        <f t="shared" si="82"/>
        <v/>
      </c>
      <c r="I2650" t="str">
        <f>IF(D2650="","",VLOOKUP(D2650,'Source CC List'!B:C,2,FALSE))</f>
        <v/>
      </c>
      <c r="J2650" t="str">
        <f t="shared" si="83"/>
        <v/>
      </c>
    </row>
    <row r="2651" spans="1:10" x14ac:dyDescent="0.3">
      <c r="A2651" t="str">
        <f>IF(D2651="","",VLOOKUP(D2651,'Source CC List'!B:C,2,FALSE))</f>
        <v/>
      </c>
      <c r="B2651" t="str">
        <f t="shared" si="82"/>
        <v/>
      </c>
      <c r="I2651" t="str">
        <f>IF(D2651="","",VLOOKUP(D2651,'Source CC List'!B:C,2,FALSE))</f>
        <v/>
      </c>
      <c r="J2651" t="str">
        <f t="shared" si="83"/>
        <v/>
      </c>
    </row>
    <row r="2652" spans="1:10" x14ac:dyDescent="0.3">
      <c r="A2652" t="str">
        <f>IF(D2652="","",VLOOKUP(D2652,'Source CC List'!B:C,2,FALSE))</f>
        <v/>
      </c>
      <c r="B2652" t="str">
        <f t="shared" si="82"/>
        <v/>
      </c>
      <c r="I2652" t="str">
        <f>IF(D2652="","",VLOOKUP(D2652,'Source CC List'!B:C,2,FALSE))</f>
        <v/>
      </c>
      <c r="J2652" t="str">
        <f t="shared" si="83"/>
        <v/>
      </c>
    </row>
    <row r="2653" spans="1:10" x14ac:dyDescent="0.3">
      <c r="A2653" t="str">
        <f>IF(D2653="","",VLOOKUP(D2653,'Source CC List'!B:C,2,FALSE))</f>
        <v/>
      </c>
      <c r="B2653" t="str">
        <f t="shared" si="82"/>
        <v/>
      </c>
      <c r="I2653" t="str">
        <f>IF(D2653="","",VLOOKUP(D2653,'Source CC List'!B:C,2,FALSE))</f>
        <v/>
      </c>
      <c r="J2653" t="str">
        <f t="shared" si="83"/>
        <v/>
      </c>
    </row>
    <row r="2654" spans="1:10" x14ac:dyDescent="0.3">
      <c r="A2654" t="str">
        <f>IF(D2654="","",VLOOKUP(D2654,'Source CC List'!B:C,2,FALSE))</f>
        <v/>
      </c>
      <c r="B2654" t="str">
        <f t="shared" si="82"/>
        <v/>
      </c>
      <c r="I2654" t="str">
        <f>IF(D2654="","",VLOOKUP(D2654,'Source CC List'!B:C,2,FALSE))</f>
        <v/>
      </c>
      <c r="J2654" t="str">
        <f t="shared" si="83"/>
        <v/>
      </c>
    </row>
    <row r="2655" spans="1:10" x14ac:dyDescent="0.3">
      <c r="A2655" t="str">
        <f>IF(D2655="","",VLOOKUP(D2655,'Source CC List'!B:C,2,FALSE))</f>
        <v/>
      </c>
      <c r="B2655" t="str">
        <f t="shared" si="82"/>
        <v/>
      </c>
      <c r="I2655" t="str">
        <f>IF(D2655="","",VLOOKUP(D2655,'Source CC List'!B:C,2,FALSE))</f>
        <v/>
      </c>
      <c r="J2655" t="str">
        <f t="shared" si="83"/>
        <v/>
      </c>
    </row>
    <row r="2656" spans="1:10" x14ac:dyDescent="0.3">
      <c r="A2656" t="str">
        <f>IF(D2656="","",VLOOKUP(D2656,'Source CC List'!B:C,2,FALSE))</f>
        <v/>
      </c>
      <c r="B2656" t="str">
        <f t="shared" si="82"/>
        <v/>
      </c>
      <c r="I2656" t="str">
        <f>IF(D2656="","",VLOOKUP(D2656,'Source CC List'!B:C,2,FALSE))</f>
        <v/>
      </c>
      <c r="J2656" t="str">
        <f t="shared" si="83"/>
        <v/>
      </c>
    </row>
    <row r="2657" spans="1:10" x14ac:dyDescent="0.3">
      <c r="A2657" t="str">
        <f>IF(D2657="","",VLOOKUP(D2657,'Source CC List'!B:C,2,FALSE))</f>
        <v/>
      </c>
      <c r="B2657" t="str">
        <f t="shared" si="82"/>
        <v/>
      </c>
      <c r="I2657" t="str">
        <f>IF(D2657="","",VLOOKUP(D2657,'Source CC List'!B:C,2,FALSE))</f>
        <v/>
      </c>
      <c r="J2657" t="str">
        <f t="shared" si="83"/>
        <v/>
      </c>
    </row>
    <row r="2658" spans="1:10" x14ac:dyDescent="0.3">
      <c r="A2658" t="str">
        <f>IF(D2658="","",VLOOKUP(D2658,'Source CC List'!B:C,2,FALSE))</f>
        <v/>
      </c>
      <c r="B2658" t="str">
        <f t="shared" si="82"/>
        <v/>
      </c>
      <c r="I2658" t="str">
        <f>IF(D2658="","",VLOOKUP(D2658,'Source CC List'!B:C,2,FALSE))</f>
        <v/>
      </c>
      <c r="J2658" t="str">
        <f t="shared" si="83"/>
        <v/>
      </c>
    </row>
    <row r="2659" spans="1:10" x14ac:dyDescent="0.3">
      <c r="A2659" t="str">
        <f>IF(D2659="","",VLOOKUP(D2659,'Source CC List'!B:C,2,FALSE))</f>
        <v/>
      </c>
      <c r="B2659" t="str">
        <f t="shared" si="82"/>
        <v/>
      </c>
      <c r="I2659" t="str">
        <f>IF(D2659="","",VLOOKUP(D2659,'Source CC List'!B:C,2,FALSE))</f>
        <v/>
      </c>
      <c r="J2659" t="str">
        <f t="shared" si="83"/>
        <v/>
      </c>
    </row>
    <row r="2660" spans="1:10" x14ac:dyDescent="0.3">
      <c r="A2660" t="str">
        <f>IF(D2660="","",VLOOKUP(D2660,'Source CC List'!B:C,2,FALSE))</f>
        <v/>
      </c>
      <c r="B2660" t="str">
        <f t="shared" si="82"/>
        <v/>
      </c>
      <c r="I2660" t="str">
        <f>IF(D2660="","",VLOOKUP(D2660,'Source CC List'!B:C,2,FALSE))</f>
        <v/>
      </c>
      <c r="J2660" t="str">
        <f t="shared" si="83"/>
        <v/>
      </c>
    </row>
    <row r="2661" spans="1:10" x14ac:dyDescent="0.3">
      <c r="A2661" t="str">
        <f>IF(D2661="","",VLOOKUP(D2661,'Source CC List'!B:C,2,FALSE))</f>
        <v/>
      </c>
      <c r="B2661" t="str">
        <f t="shared" si="82"/>
        <v/>
      </c>
      <c r="I2661" t="str">
        <f>IF(D2661="","",VLOOKUP(D2661,'Source CC List'!B:C,2,FALSE))</f>
        <v/>
      </c>
      <c r="J2661" t="str">
        <f t="shared" si="83"/>
        <v/>
      </c>
    </row>
    <row r="2662" spans="1:10" x14ac:dyDescent="0.3">
      <c r="A2662" t="str">
        <f>IF(D2662="","",VLOOKUP(D2662,'Source CC List'!B:C,2,FALSE))</f>
        <v/>
      </c>
      <c r="B2662" t="str">
        <f t="shared" si="82"/>
        <v/>
      </c>
      <c r="I2662" t="str">
        <f>IF(D2662="","",VLOOKUP(D2662,'Source CC List'!B:C,2,FALSE))</f>
        <v/>
      </c>
      <c r="J2662" t="str">
        <f t="shared" si="83"/>
        <v/>
      </c>
    </row>
    <row r="2663" spans="1:10" x14ac:dyDescent="0.3">
      <c r="A2663" t="str">
        <f>IF(D2663="","",VLOOKUP(D2663,'Source CC List'!B:C,2,FALSE))</f>
        <v/>
      </c>
      <c r="B2663" t="str">
        <f t="shared" si="82"/>
        <v/>
      </c>
      <c r="I2663" t="str">
        <f>IF(D2663="","",VLOOKUP(D2663,'Source CC List'!B:C,2,FALSE))</f>
        <v/>
      </c>
      <c r="J2663" t="str">
        <f t="shared" si="83"/>
        <v/>
      </c>
    </row>
    <row r="2664" spans="1:10" x14ac:dyDescent="0.3">
      <c r="A2664" t="str">
        <f>IF(D2664="","",VLOOKUP(D2664,'Source CC List'!B:C,2,FALSE))</f>
        <v/>
      </c>
      <c r="B2664" t="str">
        <f t="shared" si="82"/>
        <v/>
      </c>
      <c r="I2664" t="str">
        <f>IF(D2664="","",VLOOKUP(D2664,'Source CC List'!B:C,2,FALSE))</f>
        <v/>
      </c>
      <c r="J2664" t="str">
        <f t="shared" si="83"/>
        <v/>
      </c>
    </row>
    <row r="2665" spans="1:10" x14ac:dyDescent="0.3">
      <c r="A2665" t="str">
        <f>IF(D2665="","",VLOOKUP(D2665,'Source CC List'!B:C,2,FALSE))</f>
        <v/>
      </c>
      <c r="B2665" t="str">
        <f t="shared" si="82"/>
        <v/>
      </c>
      <c r="I2665" t="str">
        <f>IF(D2665="","",VLOOKUP(D2665,'Source CC List'!B:C,2,FALSE))</f>
        <v/>
      </c>
      <c r="J2665" t="str">
        <f t="shared" si="83"/>
        <v/>
      </c>
    </row>
    <row r="2666" spans="1:10" x14ac:dyDescent="0.3">
      <c r="A2666" t="str">
        <f>IF(D2666="","",VLOOKUP(D2666,'Source CC List'!B:C,2,FALSE))</f>
        <v/>
      </c>
      <c r="B2666" t="str">
        <f t="shared" si="82"/>
        <v/>
      </c>
      <c r="I2666" t="str">
        <f>IF(D2666="","",VLOOKUP(D2666,'Source CC List'!B:C,2,FALSE))</f>
        <v/>
      </c>
      <c r="J2666" t="str">
        <f t="shared" si="83"/>
        <v/>
      </c>
    </row>
    <row r="2667" spans="1:10" x14ac:dyDescent="0.3">
      <c r="A2667" t="str">
        <f>IF(D2667="","",VLOOKUP(D2667,'Source CC List'!B:C,2,FALSE))</f>
        <v/>
      </c>
      <c r="B2667" t="str">
        <f t="shared" si="82"/>
        <v/>
      </c>
      <c r="I2667" t="str">
        <f>IF(D2667="","",VLOOKUP(D2667,'Source CC List'!B:C,2,FALSE))</f>
        <v/>
      </c>
      <c r="J2667" t="str">
        <f t="shared" si="83"/>
        <v/>
      </c>
    </row>
    <row r="2668" spans="1:10" x14ac:dyDescent="0.3">
      <c r="A2668" t="str">
        <f>IF(D2668="","",VLOOKUP(D2668,'Source CC List'!B:C,2,FALSE))</f>
        <v/>
      </c>
      <c r="B2668" t="str">
        <f t="shared" si="82"/>
        <v/>
      </c>
      <c r="I2668" t="str">
        <f>IF(D2668="","",VLOOKUP(D2668,'Source CC List'!B:C,2,FALSE))</f>
        <v/>
      </c>
      <c r="J2668" t="str">
        <f t="shared" si="83"/>
        <v/>
      </c>
    </row>
    <row r="2669" spans="1:10" x14ac:dyDescent="0.3">
      <c r="A2669" t="str">
        <f>IF(D2669="","",VLOOKUP(D2669,'Source CC List'!B:C,2,FALSE))</f>
        <v/>
      </c>
      <c r="B2669" t="str">
        <f t="shared" si="82"/>
        <v/>
      </c>
      <c r="I2669" t="str">
        <f>IF(D2669="","",VLOOKUP(D2669,'Source CC List'!B:C,2,FALSE))</f>
        <v/>
      </c>
      <c r="J2669" t="str">
        <f t="shared" si="83"/>
        <v/>
      </c>
    </row>
    <row r="2670" spans="1:10" x14ac:dyDescent="0.3">
      <c r="A2670" t="str">
        <f>IF(D2670="","",VLOOKUP(D2670,'Source CC List'!B:C,2,FALSE))</f>
        <v/>
      </c>
      <c r="B2670" t="str">
        <f t="shared" si="82"/>
        <v/>
      </c>
      <c r="I2670" t="str">
        <f>IF(D2670="","",VLOOKUP(D2670,'Source CC List'!B:C,2,FALSE))</f>
        <v/>
      </c>
      <c r="J2670" t="str">
        <f t="shared" si="83"/>
        <v/>
      </c>
    </row>
    <row r="2671" spans="1:10" x14ac:dyDescent="0.3">
      <c r="A2671" t="str">
        <f>IF(D2671="","",VLOOKUP(D2671,'Source CC List'!B:C,2,FALSE))</f>
        <v/>
      </c>
      <c r="B2671" t="str">
        <f t="shared" si="82"/>
        <v/>
      </c>
      <c r="I2671" t="str">
        <f>IF(D2671="","",VLOOKUP(D2671,'Source CC List'!B:C,2,FALSE))</f>
        <v/>
      </c>
      <c r="J2671" t="str">
        <f t="shared" si="83"/>
        <v/>
      </c>
    </row>
    <row r="2672" spans="1:10" x14ac:dyDescent="0.3">
      <c r="A2672" t="str">
        <f>IF(D2672="","",VLOOKUP(D2672,'Source CC List'!B:C,2,FALSE))</f>
        <v/>
      </c>
      <c r="B2672" t="str">
        <f t="shared" si="82"/>
        <v/>
      </c>
      <c r="I2672" t="str">
        <f>IF(D2672="","",VLOOKUP(D2672,'Source CC List'!B:C,2,FALSE))</f>
        <v/>
      </c>
      <c r="J2672" t="str">
        <f t="shared" si="83"/>
        <v/>
      </c>
    </row>
    <row r="2673" spans="1:10" x14ac:dyDescent="0.3">
      <c r="A2673" t="str">
        <f>IF(D2673="","",VLOOKUP(D2673,'Source CC List'!B:C,2,FALSE))</f>
        <v/>
      </c>
      <c r="B2673" t="str">
        <f t="shared" si="82"/>
        <v/>
      </c>
      <c r="I2673" t="str">
        <f>IF(D2673="","",VLOOKUP(D2673,'Source CC List'!B:C,2,FALSE))</f>
        <v/>
      </c>
      <c r="J2673" t="str">
        <f t="shared" si="83"/>
        <v/>
      </c>
    </row>
    <row r="2674" spans="1:10" x14ac:dyDescent="0.3">
      <c r="A2674" t="str">
        <f>IF(D2674="","",VLOOKUP(D2674,'Source CC List'!B:C,2,FALSE))</f>
        <v/>
      </c>
      <c r="B2674" t="str">
        <f t="shared" si="82"/>
        <v/>
      </c>
      <c r="I2674" t="str">
        <f>IF(D2674="","",VLOOKUP(D2674,'Source CC List'!B:C,2,FALSE))</f>
        <v/>
      </c>
      <c r="J2674" t="str">
        <f t="shared" si="83"/>
        <v/>
      </c>
    </row>
    <row r="2675" spans="1:10" x14ac:dyDescent="0.3">
      <c r="A2675" t="str">
        <f>IF(D2675="","",VLOOKUP(D2675,'Source CC List'!B:C,2,FALSE))</f>
        <v/>
      </c>
      <c r="B2675" t="str">
        <f t="shared" si="82"/>
        <v/>
      </c>
      <c r="I2675" t="str">
        <f>IF(D2675="","",VLOOKUP(D2675,'Source CC List'!B:C,2,FALSE))</f>
        <v/>
      </c>
      <c r="J2675" t="str">
        <f t="shared" si="83"/>
        <v/>
      </c>
    </row>
    <row r="2676" spans="1:10" x14ac:dyDescent="0.3">
      <c r="A2676" t="str">
        <f>IF(D2676="","",VLOOKUP(D2676,'Source CC List'!B:C,2,FALSE))</f>
        <v/>
      </c>
      <c r="B2676" t="str">
        <f t="shared" si="82"/>
        <v/>
      </c>
      <c r="I2676" t="str">
        <f>IF(D2676="","",VLOOKUP(D2676,'Source CC List'!B:C,2,FALSE))</f>
        <v/>
      </c>
      <c r="J2676" t="str">
        <f t="shared" si="83"/>
        <v/>
      </c>
    </row>
    <row r="2677" spans="1:10" x14ac:dyDescent="0.3">
      <c r="A2677" t="str">
        <f>IF(D2677="","",VLOOKUP(D2677,'Source CC List'!B:C,2,FALSE))</f>
        <v/>
      </c>
      <c r="B2677" t="str">
        <f t="shared" si="82"/>
        <v/>
      </c>
      <c r="I2677" t="str">
        <f>IF(D2677="","",VLOOKUP(D2677,'Source CC List'!B:C,2,FALSE))</f>
        <v/>
      </c>
      <c r="J2677" t="str">
        <f t="shared" si="83"/>
        <v/>
      </c>
    </row>
    <row r="2678" spans="1:10" x14ac:dyDescent="0.3">
      <c r="A2678" t="str">
        <f>IF(D2678="","",VLOOKUP(D2678,'Source CC List'!B:C,2,FALSE))</f>
        <v/>
      </c>
      <c r="B2678" t="str">
        <f t="shared" si="82"/>
        <v/>
      </c>
      <c r="I2678" t="str">
        <f>IF(D2678="","",VLOOKUP(D2678,'Source CC List'!B:C,2,FALSE))</f>
        <v/>
      </c>
      <c r="J2678" t="str">
        <f t="shared" si="83"/>
        <v/>
      </c>
    </row>
    <row r="2679" spans="1:10" x14ac:dyDescent="0.3">
      <c r="A2679" t="str">
        <f>IF(D2679="","",VLOOKUP(D2679,'Source CC List'!B:C,2,FALSE))</f>
        <v/>
      </c>
      <c r="B2679" t="str">
        <f t="shared" si="82"/>
        <v/>
      </c>
      <c r="I2679" t="str">
        <f>IF(D2679="","",VLOOKUP(D2679,'Source CC List'!B:C,2,FALSE))</f>
        <v/>
      </c>
      <c r="J2679" t="str">
        <f t="shared" si="83"/>
        <v/>
      </c>
    </row>
    <row r="2680" spans="1:10" x14ac:dyDescent="0.3">
      <c r="A2680" t="str">
        <f>IF(D2680="","",VLOOKUP(D2680,'Source CC List'!B:C,2,FALSE))</f>
        <v/>
      </c>
      <c r="B2680" t="str">
        <f t="shared" si="82"/>
        <v/>
      </c>
      <c r="I2680" t="str">
        <f>IF(D2680="","",VLOOKUP(D2680,'Source CC List'!B:C,2,FALSE))</f>
        <v/>
      </c>
      <c r="J2680" t="str">
        <f t="shared" si="83"/>
        <v/>
      </c>
    </row>
    <row r="2681" spans="1:10" x14ac:dyDescent="0.3">
      <c r="A2681" t="str">
        <f>IF(D2681="","",VLOOKUP(D2681,'Source CC List'!B:C,2,FALSE))</f>
        <v/>
      </c>
      <c r="B2681" t="str">
        <f t="shared" si="82"/>
        <v/>
      </c>
      <c r="I2681" t="str">
        <f>IF(D2681="","",VLOOKUP(D2681,'Source CC List'!B:C,2,FALSE))</f>
        <v/>
      </c>
      <c r="J2681" t="str">
        <f t="shared" si="83"/>
        <v/>
      </c>
    </row>
    <row r="2682" spans="1:10" x14ac:dyDescent="0.3">
      <c r="A2682" t="str">
        <f>IF(D2682="","",VLOOKUP(D2682,'Source CC List'!B:C,2,FALSE))</f>
        <v/>
      </c>
      <c r="B2682" t="str">
        <f t="shared" si="82"/>
        <v/>
      </c>
      <c r="I2682" t="str">
        <f>IF(D2682="","",VLOOKUP(D2682,'Source CC List'!B:C,2,FALSE))</f>
        <v/>
      </c>
      <c r="J2682" t="str">
        <f t="shared" si="83"/>
        <v/>
      </c>
    </row>
    <row r="2683" spans="1:10" x14ac:dyDescent="0.3">
      <c r="A2683" t="str">
        <f>IF(D2683="","",VLOOKUP(D2683,'Source CC List'!B:C,2,FALSE))</f>
        <v/>
      </c>
      <c r="B2683" t="str">
        <f t="shared" si="82"/>
        <v/>
      </c>
      <c r="I2683" t="str">
        <f>IF(D2683="","",VLOOKUP(D2683,'Source CC List'!B:C,2,FALSE))</f>
        <v/>
      </c>
      <c r="J2683" t="str">
        <f t="shared" si="83"/>
        <v/>
      </c>
    </row>
    <row r="2684" spans="1:10" x14ac:dyDescent="0.3">
      <c r="A2684" t="str">
        <f>IF(D2684="","",VLOOKUP(D2684,'Source CC List'!B:C,2,FALSE))</f>
        <v/>
      </c>
      <c r="B2684" t="str">
        <f t="shared" si="82"/>
        <v/>
      </c>
      <c r="I2684" t="str">
        <f>IF(D2684="","",VLOOKUP(D2684,'Source CC List'!B:C,2,FALSE))</f>
        <v/>
      </c>
      <c r="J2684" t="str">
        <f t="shared" si="83"/>
        <v/>
      </c>
    </row>
    <row r="2685" spans="1:10" x14ac:dyDescent="0.3">
      <c r="A2685" t="str">
        <f>IF(D2685="","",VLOOKUP(D2685,'Source CC List'!B:C,2,FALSE))</f>
        <v/>
      </c>
      <c r="B2685" t="str">
        <f t="shared" si="82"/>
        <v/>
      </c>
      <c r="I2685" t="str">
        <f>IF(D2685="","",VLOOKUP(D2685,'Source CC List'!B:C,2,FALSE))</f>
        <v/>
      </c>
      <c r="J2685" t="str">
        <f t="shared" si="83"/>
        <v/>
      </c>
    </row>
    <row r="2686" spans="1:10" x14ac:dyDescent="0.3">
      <c r="A2686" t="str">
        <f>IF(D2686="","",VLOOKUP(D2686,'Source CC List'!B:C,2,FALSE))</f>
        <v/>
      </c>
      <c r="B2686" t="str">
        <f t="shared" si="82"/>
        <v/>
      </c>
      <c r="I2686" t="str">
        <f>IF(D2686="","",VLOOKUP(D2686,'Source CC List'!B:C,2,FALSE))</f>
        <v/>
      </c>
      <c r="J2686" t="str">
        <f t="shared" si="83"/>
        <v/>
      </c>
    </row>
    <row r="2687" spans="1:10" x14ac:dyDescent="0.3">
      <c r="A2687" t="str">
        <f>IF(D2687="","",VLOOKUP(D2687,'Source CC List'!B:C,2,FALSE))</f>
        <v/>
      </c>
      <c r="B2687" t="str">
        <f t="shared" si="82"/>
        <v/>
      </c>
      <c r="I2687" t="str">
        <f>IF(D2687="","",VLOOKUP(D2687,'Source CC List'!B:C,2,FALSE))</f>
        <v/>
      </c>
      <c r="J2687" t="str">
        <f t="shared" si="83"/>
        <v/>
      </c>
    </row>
    <row r="2688" spans="1:10" x14ac:dyDescent="0.3">
      <c r="A2688" t="str">
        <f>IF(D2688="","",VLOOKUP(D2688,'Source CC List'!B:C,2,FALSE))</f>
        <v/>
      </c>
      <c r="B2688" t="str">
        <f t="shared" si="82"/>
        <v/>
      </c>
      <c r="I2688" t="str">
        <f>IF(D2688="","",VLOOKUP(D2688,'Source CC List'!B:C,2,FALSE))</f>
        <v/>
      </c>
      <c r="J2688" t="str">
        <f t="shared" si="83"/>
        <v/>
      </c>
    </row>
    <row r="2689" spans="1:10" x14ac:dyDescent="0.3">
      <c r="A2689" t="str">
        <f>IF(D2689="","",VLOOKUP(D2689,'Source CC List'!B:C,2,FALSE))</f>
        <v/>
      </c>
      <c r="B2689" t="str">
        <f t="shared" si="82"/>
        <v/>
      </c>
      <c r="I2689" t="str">
        <f>IF(D2689="","",VLOOKUP(D2689,'Source CC List'!B:C,2,FALSE))</f>
        <v/>
      </c>
      <c r="J2689" t="str">
        <f t="shared" si="83"/>
        <v/>
      </c>
    </row>
    <row r="2690" spans="1:10" x14ac:dyDescent="0.3">
      <c r="A2690" t="str">
        <f>IF(D2690="","",VLOOKUP(D2690,'Source CC List'!B:C,2,FALSE))</f>
        <v/>
      </c>
      <c r="B2690" t="str">
        <f t="shared" si="82"/>
        <v/>
      </c>
      <c r="I2690" t="str">
        <f>IF(D2690="","",VLOOKUP(D2690,'Source CC List'!B:C,2,FALSE))</f>
        <v/>
      </c>
      <c r="J2690" t="str">
        <f t="shared" si="83"/>
        <v/>
      </c>
    </row>
    <row r="2691" spans="1:10" x14ac:dyDescent="0.3">
      <c r="A2691" t="str">
        <f>IF(D2691="","",VLOOKUP(D2691,'Source CC List'!B:C,2,FALSE))</f>
        <v/>
      </c>
      <c r="B2691" t="str">
        <f t="shared" ref="B2691:B2754" si="84">IF(E2691="","",CONCATENATE(I2691,TEXT(E2691,"0000")))</f>
        <v/>
      </c>
      <c r="I2691" t="str">
        <f>IF(D2691="","",VLOOKUP(D2691,'Source CC List'!B:C,2,FALSE))</f>
        <v/>
      </c>
      <c r="J2691" t="str">
        <f t="shared" ref="J2691:J2754" si="85">IF(D2691="","",CONCATENATE(I2691,TEXT(E2691,"0000")))</f>
        <v/>
      </c>
    </row>
    <row r="2692" spans="1:10" x14ac:dyDescent="0.3">
      <c r="A2692" t="str">
        <f>IF(D2692="","",VLOOKUP(D2692,'Source CC List'!B:C,2,FALSE))</f>
        <v/>
      </c>
      <c r="B2692" t="str">
        <f t="shared" si="84"/>
        <v/>
      </c>
      <c r="I2692" t="str">
        <f>IF(D2692="","",VLOOKUP(D2692,'Source CC List'!B:C,2,FALSE))</f>
        <v/>
      </c>
      <c r="J2692" t="str">
        <f t="shared" si="85"/>
        <v/>
      </c>
    </row>
    <row r="2693" spans="1:10" x14ac:dyDescent="0.3">
      <c r="A2693" t="str">
        <f>IF(D2693="","",VLOOKUP(D2693,'Source CC List'!B:C,2,FALSE))</f>
        <v/>
      </c>
      <c r="B2693" t="str">
        <f t="shared" si="84"/>
        <v/>
      </c>
      <c r="I2693" t="str">
        <f>IF(D2693="","",VLOOKUP(D2693,'Source CC List'!B:C,2,FALSE))</f>
        <v/>
      </c>
      <c r="J2693" t="str">
        <f t="shared" si="85"/>
        <v/>
      </c>
    </row>
    <row r="2694" spans="1:10" x14ac:dyDescent="0.3">
      <c r="A2694" t="str">
        <f>IF(D2694="","",VLOOKUP(D2694,'Source CC List'!B:C,2,FALSE))</f>
        <v/>
      </c>
      <c r="B2694" t="str">
        <f t="shared" si="84"/>
        <v/>
      </c>
      <c r="I2694" t="str">
        <f>IF(D2694="","",VLOOKUP(D2694,'Source CC List'!B:C,2,FALSE))</f>
        <v/>
      </c>
      <c r="J2694" t="str">
        <f t="shared" si="85"/>
        <v/>
      </c>
    </row>
    <row r="2695" spans="1:10" x14ac:dyDescent="0.3">
      <c r="A2695" t="str">
        <f>IF(D2695="","",VLOOKUP(D2695,'Source CC List'!B:C,2,FALSE))</f>
        <v/>
      </c>
      <c r="B2695" t="str">
        <f t="shared" si="84"/>
        <v/>
      </c>
      <c r="I2695" t="str">
        <f>IF(D2695="","",VLOOKUP(D2695,'Source CC List'!B:C,2,FALSE))</f>
        <v/>
      </c>
      <c r="J2695" t="str">
        <f t="shared" si="85"/>
        <v/>
      </c>
    </row>
    <row r="2696" spans="1:10" x14ac:dyDescent="0.3">
      <c r="A2696" t="str">
        <f>IF(D2696="","",VLOOKUP(D2696,'Source CC List'!B:C,2,FALSE))</f>
        <v/>
      </c>
      <c r="B2696" t="str">
        <f t="shared" si="84"/>
        <v/>
      </c>
      <c r="I2696" t="str">
        <f>IF(D2696="","",VLOOKUP(D2696,'Source CC List'!B:C,2,FALSE))</f>
        <v/>
      </c>
      <c r="J2696" t="str">
        <f t="shared" si="85"/>
        <v/>
      </c>
    </row>
    <row r="2697" spans="1:10" x14ac:dyDescent="0.3">
      <c r="A2697" t="str">
        <f>IF(D2697="","",VLOOKUP(D2697,'Source CC List'!B:C,2,FALSE))</f>
        <v/>
      </c>
      <c r="B2697" t="str">
        <f t="shared" si="84"/>
        <v/>
      </c>
      <c r="I2697" t="str">
        <f>IF(D2697="","",VLOOKUP(D2697,'Source CC List'!B:C,2,FALSE))</f>
        <v/>
      </c>
      <c r="J2697" t="str">
        <f t="shared" si="85"/>
        <v/>
      </c>
    </row>
    <row r="2698" spans="1:10" x14ac:dyDescent="0.3">
      <c r="A2698" t="str">
        <f>IF(D2698="","",VLOOKUP(D2698,'Source CC List'!B:C,2,FALSE))</f>
        <v/>
      </c>
      <c r="B2698" t="str">
        <f t="shared" si="84"/>
        <v/>
      </c>
      <c r="I2698" t="str">
        <f>IF(D2698="","",VLOOKUP(D2698,'Source CC List'!B:C,2,FALSE))</f>
        <v/>
      </c>
      <c r="J2698" t="str">
        <f t="shared" si="85"/>
        <v/>
      </c>
    </row>
    <row r="2699" spans="1:10" x14ac:dyDescent="0.3">
      <c r="A2699" t="str">
        <f>IF(D2699="","",VLOOKUP(D2699,'Source CC List'!B:C,2,FALSE))</f>
        <v/>
      </c>
      <c r="B2699" t="str">
        <f t="shared" si="84"/>
        <v/>
      </c>
      <c r="I2699" t="str">
        <f>IF(D2699="","",VLOOKUP(D2699,'Source CC List'!B:C,2,FALSE))</f>
        <v/>
      </c>
      <c r="J2699" t="str">
        <f t="shared" si="85"/>
        <v/>
      </c>
    </row>
    <row r="2700" spans="1:10" x14ac:dyDescent="0.3">
      <c r="A2700" t="str">
        <f>IF(D2700="","",VLOOKUP(D2700,'Source CC List'!B:C,2,FALSE))</f>
        <v/>
      </c>
      <c r="B2700" t="str">
        <f t="shared" si="84"/>
        <v/>
      </c>
      <c r="I2700" t="str">
        <f>IF(D2700="","",VLOOKUP(D2700,'Source CC List'!B:C,2,FALSE))</f>
        <v/>
      </c>
      <c r="J2700" t="str">
        <f t="shared" si="85"/>
        <v/>
      </c>
    </row>
    <row r="2701" spans="1:10" x14ac:dyDescent="0.3">
      <c r="A2701" t="str">
        <f>IF(D2701="","",VLOOKUP(D2701,'Source CC List'!B:C,2,FALSE))</f>
        <v/>
      </c>
      <c r="B2701" t="str">
        <f t="shared" si="84"/>
        <v/>
      </c>
      <c r="I2701" t="str">
        <f>IF(D2701="","",VLOOKUP(D2701,'Source CC List'!B:C,2,FALSE))</f>
        <v/>
      </c>
      <c r="J2701" t="str">
        <f t="shared" si="85"/>
        <v/>
      </c>
    </row>
    <row r="2702" spans="1:10" x14ac:dyDescent="0.3">
      <c r="A2702" t="str">
        <f>IF(D2702="","",VLOOKUP(D2702,'Source CC List'!B:C,2,FALSE))</f>
        <v/>
      </c>
      <c r="B2702" t="str">
        <f t="shared" si="84"/>
        <v/>
      </c>
      <c r="I2702" t="str">
        <f>IF(D2702="","",VLOOKUP(D2702,'Source CC List'!B:C,2,FALSE))</f>
        <v/>
      </c>
      <c r="J2702" t="str">
        <f t="shared" si="85"/>
        <v/>
      </c>
    </row>
    <row r="2703" spans="1:10" x14ac:dyDescent="0.3">
      <c r="A2703" t="str">
        <f>IF(D2703="","",VLOOKUP(D2703,'Source CC List'!B:C,2,FALSE))</f>
        <v/>
      </c>
      <c r="B2703" t="str">
        <f t="shared" si="84"/>
        <v/>
      </c>
      <c r="I2703" t="str">
        <f>IF(D2703="","",VLOOKUP(D2703,'Source CC List'!B:C,2,FALSE))</f>
        <v/>
      </c>
      <c r="J2703" t="str">
        <f t="shared" si="85"/>
        <v/>
      </c>
    </row>
    <row r="2704" spans="1:10" x14ac:dyDescent="0.3">
      <c r="A2704" t="str">
        <f>IF(D2704="","",VLOOKUP(D2704,'Source CC List'!B:C,2,FALSE))</f>
        <v/>
      </c>
      <c r="B2704" t="str">
        <f t="shared" si="84"/>
        <v/>
      </c>
      <c r="I2704" t="str">
        <f>IF(D2704="","",VLOOKUP(D2704,'Source CC List'!B:C,2,FALSE))</f>
        <v/>
      </c>
      <c r="J2704" t="str">
        <f t="shared" si="85"/>
        <v/>
      </c>
    </row>
    <row r="2705" spans="1:10" x14ac:dyDescent="0.3">
      <c r="A2705" t="str">
        <f>IF(D2705="","",VLOOKUP(D2705,'Source CC List'!B:C,2,FALSE))</f>
        <v/>
      </c>
      <c r="B2705" t="str">
        <f t="shared" si="84"/>
        <v/>
      </c>
      <c r="I2705" t="str">
        <f>IF(D2705="","",VLOOKUP(D2705,'Source CC List'!B:C,2,FALSE))</f>
        <v/>
      </c>
      <c r="J2705" t="str">
        <f t="shared" si="85"/>
        <v/>
      </c>
    </row>
    <row r="2706" spans="1:10" x14ac:dyDescent="0.3">
      <c r="A2706" t="str">
        <f>IF(D2706="","",VLOOKUP(D2706,'Source CC List'!B:C,2,FALSE))</f>
        <v/>
      </c>
      <c r="B2706" t="str">
        <f t="shared" si="84"/>
        <v/>
      </c>
      <c r="I2706" t="str">
        <f>IF(D2706="","",VLOOKUP(D2706,'Source CC List'!B:C,2,FALSE))</f>
        <v/>
      </c>
      <c r="J2706" t="str">
        <f t="shared" si="85"/>
        <v/>
      </c>
    </row>
    <row r="2707" spans="1:10" x14ac:dyDescent="0.3">
      <c r="A2707" t="str">
        <f>IF(D2707="","",VLOOKUP(D2707,'Source CC List'!B:C,2,FALSE))</f>
        <v/>
      </c>
      <c r="B2707" t="str">
        <f t="shared" si="84"/>
        <v/>
      </c>
      <c r="I2707" t="str">
        <f>IF(D2707="","",VLOOKUP(D2707,'Source CC List'!B:C,2,FALSE))</f>
        <v/>
      </c>
      <c r="J2707" t="str">
        <f t="shared" si="85"/>
        <v/>
      </c>
    </row>
    <row r="2708" spans="1:10" x14ac:dyDescent="0.3">
      <c r="A2708" t="str">
        <f>IF(D2708="","",VLOOKUP(D2708,'Source CC List'!B:C,2,FALSE))</f>
        <v/>
      </c>
      <c r="B2708" t="str">
        <f t="shared" si="84"/>
        <v/>
      </c>
      <c r="I2708" t="str">
        <f>IF(D2708="","",VLOOKUP(D2708,'Source CC List'!B:C,2,FALSE))</f>
        <v/>
      </c>
      <c r="J2708" t="str">
        <f t="shared" si="85"/>
        <v/>
      </c>
    </row>
    <row r="2709" spans="1:10" x14ac:dyDescent="0.3">
      <c r="A2709" t="str">
        <f>IF(D2709="","",VLOOKUP(D2709,'Source CC List'!B:C,2,FALSE))</f>
        <v/>
      </c>
      <c r="B2709" t="str">
        <f t="shared" si="84"/>
        <v/>
      </c>
      <c r="I2709" t="str">
        <f>IF(D2709="","",VLOOKUP(D2709,'Source CC List'!B:C,2,FALSE))</f>
        <v/>
      </c>
      <c r="J2709" t="str">
        <f t="shared" si="85"/>
        <v/>
      </c>
    </row>
    <row r="2710" spans="1:10" x14ac:dyDescent="0.3">
      <c r="A2710" t="str">
        <f>IF(D2710="","",VLOOKUP(D2710,'Source CC List'!B:C,2,FALSE))</f>
        <v/>
      </c>
      <c r="B2710" t="str">
        <f t="shared" si="84"/>
        <v/>
      </c>
      <c r="I2710" t="str">
        <f>IF(D2710="","",VLOOKUP(D2710,'Source CC List'!B:C,2,FALSE))</f>
        <v/>
      </c>
      <c r="J2710" t="str">
        <f t="shared" si="85"/>
        <v/>
      </c>
    </row>
    <row r="2711" spans="1:10" x14ac:dyDescent="0.3">
      <c r="A2711" t="str">
        <f>IF(D2711="","",VLOOKUP(D2711,'Source CC List'!B:C,2,FALSE))</f>
        <v/>
      </c>
      <c r="B2711" t="str">
        <f t="shared" si="84"/>
        <v/>
      </c>
      <c r="I2711" t="str">
        <f>IF(D2711="","",VLOOKUP(D2711,'Source CC List'!B:C,2,FALSE))</f>
        <v/>
      </c>
      <c r="J2711" t="str">
        <f t="shared" si="85"/>
        <v/>
      </c>
    </row>
    <row r="2712" spans="1:10" x14ac:dyDescent="0.3">
      <c r="A2712" t="str">
        <f>IF(D2712="","",VLOOKUP(D2712,'Source CC List'!B:C,2,FALSE))</f>
        <v/>
      </c>
      <c r="B2712" t="str">
        <f t="shared" si="84"/>
        <v/>
      </c>
      <c r="I2712" t="str">
        <f>IF(D2712="","",VLOOKUP(D2712,'Source CC List'!B:C,2,FALSE))</f>
        <v/>
      </c>
      <c r="J2712" t="str">
        <f t="shared" si="85"/>
        <v/>
      </c>
    </row>
    <row r="2713" spans="1:10" x14ac:dyDescent="0.3">
      <c r="A2713" t="str">
        <f>IF(D2713="","",VLOOKUP(D2713,'Source CC List'!B:C,2,FALSE))</f>
        <v/>
      </c>
      <c r="B2713" t="str">
        <f t="shared" si="84"/>
        <v/>
      </c>
      <c r="I2713" t="str">
        <f>IF(D2713="","",VLOOKUP(D2713,'Source CC List'!B:C,2,FALSE))</f>
        <v/>
      </c>
      <c r="J2713" t="str">
        <f t="shared" si="85"/>
        <v/>
      </c>
    </row>
    <row r="2714" spans="1:10" x14ac:dyDescent="0.3">
      <c r="A2714" t="str">
        <f>IF(D2714="","",VLOOKUP(D2714,'Source CC List'!B:C,2,FALSE))</f>
        <v/>
      </c>
      <c r="B2714" t="str">
        <f t="shared" si="84"/>
        <v/>
      </c>
      <c r="I2714" t="str">
        <f>IF(D2714="","",VLOOKUP(D2714,'Source CC List'!B:C,2,FALSE))</f>
        <v/>
      </c>
      <c r="J2714" t="str">
        <f t="shared" si="85"/>
        <v/>
      </c>
    </row>
    <row r="2715" spans="1:10" x14ac:dyDescent="0.3">
      <c r="A2715" t="str">
        <f>IF(D2715="","",VLOOKUP(D2715,'Source CC List'!B:C,2,FALSE))</f>
        <v/>
      </c>
      <c r="B2715" t="str">
        <f t="shared" si="84"/>
        <v/>
      </c>
      <c r="I2715" t="str">
        <f>IF(D2715="","",VLOOKUP(D2715,'Source CC List'!B:C,2,FALSE))</f>
        <v/>
      </c>
      <c r="J2715" t="str">
        <f t="shared" si="85"/>
        <v/>
      </c>
    </row>
    <row r="2716" spans="1:10" x14ac:dyDescent="0.3">
      <c r="A2716" t="str">
        <f>IF(D2716="","",VLOOKUP(D2716,'Source CC List'!B:C,2,FALSE))</f>
        <v/>
      </c>
      <c r="B2716" t="str">
        <f t="shared" si="84"/>
        <v/>
      </c>
      <c r="I2716" t="str">
        <f>IF(D2716="","",VLOOKUP(D2716,'Source CC List'!B:C,2,FALSE))</f>
        <v/>
      </c>
      <c r="J2716" t="str">
        <f t="shared" si="85"/>
        <v/>
      </c>
    </row>
    <row r="2717" spans="1:10" x14ac:dyDescent="0.3">
      <c r="A2717" t="str">
        <f>IF(D2717="","",VLOOKUP(D2717,'Source CC List'!B:C,2,FALSE))</f>
        <v/>
      </c>
      <c r="B2717" t="str">
        <f t="shared" si="84"/>
        <v/>
      </c>
      <c r="I2717" t="str">
        <f>IF(D2717="","",VLOOKUP(D2717,'Source CC List'!B:C,2,FALSE))</f>
        <v/>
      </c>
      <c r="J2717" t="str">
        <f t="shared" si="85"/>
        <v/>
      </c>
    </row>
    <row r="2718" spans="1:10" x14ac:dyDescent="0.3">
      <c r="A2718" t="str">
        <f>IF(D2718="","",VLOOKUP(D2718,'Source CC List'!B:C,2,FALSE))</f>
        <v/>
      </c>
      <c r="B2718" t="str">
        <f t="shared" si="84"/>
        <v/>
      </c>
      <c r="I2718" t="str">
        <f>IF(D2718="","",VLOOKUP(D2718,'Source CC List'!B:C,2,FALSE))</f>
        <v/>
      </c>
      <c r="J2718" t="str">
        <f t="shared" si="85"/>
        <v/>
      </c>
    </row>
    <row r="2719" spans="1:10" x14ac:dyDescent="0.3">
      <c r="A2719" t="str">
        <f>IF(D2719="","",VLOOKUP(D2719,'Source CC List'!B:C,2,FALSE))</f>
        <v/>
      </c>
      <c r="B2719" t="str">
        <f t="shared" si="84"/>
        <v/>
      </c>
      <c r="I2719" t="str">
        <f>IF(D2719="","",VLOOKUP(D2719,'Source CC List'!B:C,2,FALSE))</f>
        <v/>
      </c>
      <c r="J2719" t="str">
        <f t="shared" si="85"/>
        <v/>
      </c>
    </row>
    <row r="2720" spans="1:10" x14ac:dyDescent="0.3">
      <c r="A2720" t="str">
        <f>IF(D2720="","",VLOOKUP(D2720,'Source CC List'!B:C,2,FALSE))</f>
        <v/>
      </c>
      <c r="B2720" t="str">
        <f t="shared" si="84"/>
        <v/>
      </c>
      <c r="I2720" t="str">
        <f>IF(D2720="","",VLOOKUP(D2720,'Source CC List'!B:C,2,FALSE))</f>
        <v/>
      </c>
      <c r="J2720" t="str">
        <f t="shared" si="85"/>
        <v/>
      </c>
    </row>
    <row r="2721" spans="1:10" x14ac:dyDescent="0.3">
      <c r="A2721" t="str">
        <f>IF(D2721="","",VLOOKUP(D2721,'Source CC List'!B:C,2,FALSE))</f>
        <v/>
      </c>
      <c r="B2721" t="str">
        <f t="shared" si="84"/>
        <v/>
      </c>
      <c r="I2721" t="str">
        <f>IF(D2721="","",VLOOKUP(D2721,'Source CC List'!B:C,2,FALSE))</f>
        <v/>
      </c>
      <c r="J2721" t="str">
        <f t="shared" si="85"/>
        <v/>
      </c>
    </row>
    <row r="2722" spans="1:10" x14ac:dyDescent="0.3">
      <c r="A2722" t="str">
        <f>IF(D2722="","",VLOOKUP(D2722,'Source CC List'!B:C,2,FALSE))</f>
        <v/>
      </c>
      <c r="B2722" t="str">
        <f t="shared" si="84"/>
        <v/>
      </c>
      <c r="I2722" t="str">
        <f>IF(D2722="","",VLOOKUP(D2722,'Source CC List'!B:C,2,FALSE))</f>
        <v/>
      </c>
      <c r="J2722" t="str">
        <f t="shared" si="85"/>
        <v/>
      </c>
    </row>
    <row r="2723" spans="1:10" x14ac:dyDescent="0.3">
      <c r="A2723" t="str">
        <f>IF(D2723="","",VLOOKUP(D2723,'Source CC List'!B:C,2,FALSE))</f>
        <v/>
      </c>
      <c r="B2723" t="str">
        <f t="shared" si="84"/>
        <v/>
      </c>
      <c r="I2723" t="str">
        <f>IF(D2723="","",VLOOKUP(D2723,'Source CC List'!B:C,2,FALSE))</f>
        <v/>
      </c>
      <c r="J2723" t="str">
        <f t="shared" si="85"/>
        <v/>
      </c>
    </row>
    <row r="2724" spans="1:10" x14ac:dyDescent="0.3">
      <c r="A2724" t="str">
        <f>IF(D2724="","",VLOOKUP(D2724,'Source CC List'!B:C,2,FALSE))</f>
        <v/>
      </c>
      <c r="B2724" t="str">
        <f t="shared" si="84"/>
        <v/>
      </c>
      <c r="I2724" t="str">
        <f>IF(D2724="","",VLOOKUP(D2724,'Source CC List'!B:C,2,FALSE))</f>
        <v/>
      </c>
      <c r="J2724" t="str">
        <f t="shared" si="85"/>
        <v/>
      </c>
    </row>
    <row r="2725" spans="1:10" x14ac:dyDescent="0.3">
      <c r="A2725" t="str">
        <f>IF(D2725="","",VLOOKUP(D2725,'Source CC List'!B:C,2,FALSE))</f>
        <v/>
      </c>
      <c r="B2725" t="str">
        <f t="shared" si="84"/>
        <v/>
      </c>
      <c r="I2725" t="str">
        <f>IF(D2725="","",VLOOKUP(D2725,'Source CC List'!B:C,2,FALSE))</f>
        <v/>
      </c>
      <c r="J2725" t="str">
        <f t="shared" si="85"/>
        <v/>
      </c>
    </row>
    <row r="2726" spans="1:10" x14ac:dyDescent="0.3">
      <c r="A2726" t="str">
        <f>IF(D2726="","",VLOOKUP(D2726,'Source CC List'!B:C,2,FALSE))</f>
        <v/>
      </c>
      <c r="B2726" t="str">
        <f t="shared" si="84"/>
        <v/>
      </c>
      <c r="I2726" t="str">
        <f>IF(D2726="","",VLOOKUP(D2726,'Source CC List'!B:C,2,FALSE))</f>
        <v/>
      </c>
      <c r="J2726" t="str">
        <f t="shared" si="85"/>
        <v/>
      </c>
    </row>
    <row r="2727" spans="1:10" x14ac:dyDescent="0.3">
      <c r="A2727" t="str">
        <f>IF(D2727="","",VLOOKUP(D2727,'Source CC List'!B:C,2,FALSE))</f>
        <v/>
      </c>
      <c r="B2727" t="str">
        <f t="shared" si="84"/>
        <v/>
      </c>
      <c r="I2727" t="str">
        <f>IF(D2727="","",VLOOKUP(D2727,'Source CC List'!B:C,2,FALSE))</f>
        <v/>
      </c>
      <c r="J2727" t="str">
        <f t="shared" si="85"/>
        <v/>
      </c>
    </row>
    <row r="2728" spans="1:10" x14ac:dyDescent="0.3">
      <c r="A2728" t="str">
        <f>IF(D2728="","",VLOOKUP(D2728,'Source CC List'!B:C,2,FALSE))</f>
        <v/>
      </c>
      <c r="B2728" t="str">
        <f t="shared" si="84"/>
        <v/>
      </c>
      <c r="I2728" t="str">
        <f>IF(D2728="","",VLOOKUP(D2728,'Source CC List'!B:C,2,FALSE))</f>
        <v/>
      </c>
      <c r="J2728" t="str">
        <f t="shared" si="85"/>
        <v/>
      </c>
    </row>
    <row r="2729" spans="1:10" x14ac:dyDescent="0.3">
      <c r="A2729" t="str">
        <f>IF(D2729="","",VLOOKUP(D2729,'Source CC List'!B:C,2,FALSE))</f>
        <v/>
      </c>
      <c r="B2729" t="str">
        <f t="shared" si="84"/>
        <v/>
      </c>
      <c r="I2729" t="str">
        <f>IF(D2729="","",VLOOKUP(D2729,'Source CC List'!B:C,2,FALSE))</f>
        <v/>
      </c>
      <c r="J2729" t="str">
        <f t="shared" si="85"/>
        <v/>
      </c>
    </row>
    <row r="2730" spans="1:10" x14ac:dyDescent="0.3">
      <c r="A2730" t="str">
        <f>IF(D2730="","",VLOOKUP(D2730,'Source CC List'!B:C,2,FALSE))</f>
        <v/>
      </c>
      <c r="B2730" t="str">
        <f t="shared" si="84"/>
        <v/>
      </c>
      <c r="I2730" t="str">
        <f>IF(D2730="","",VLOOKUP(D2730,'Source CC List'!B:C,2,FALSE))</f>
        <v/>
      </c>
      <c r="J2730" t="str">
        <f t="shared" si="85"/>
        <v/>
      </c>
    </row>
    <row r="2731" spans="1:10" x14ac:dyDescent="0.3">
      <c r="A2731" t="str">
        <f>IF(D2731="","",VLOOKUP(D2731,'Source CC List'!B:C,2,FALSE))</f>
        <v/>
      </c>
      <c r="B2731" t="str">
        <f t="shared" si="84"/>
        <v/>
      </c>
      <c r="I2731" t="str">
        <f>IF(D2731="","",VLOOKUP(D2731,'Source CC List'!B:C,2,FALSE))</f>
        <v/>
      </c>
      <c r="J2731" t="str">
        <f t="shared" si="85"/>
        <v/>
      </c>
    </row>
    <row r="2732" spans="1:10" x14ac:dyDescent="0.3">
      <c r="A2732" t="str">
        <f>IF(D2732="","",VLOOKUP(D2732,'Source CC List'!B:C,2,FALSE))</f>
        <v/>
      </c>
      <c r="B2732" t="str">
        <f t="shared" si="84"/>
        <v/>
      </c>
      <c r="I2732" t="str">
        <f>IF(D2732="","",VLOOKUP(D2732,'Source CC List'!B:C,2,FALSE))</f>
        <v/>
      </c>
      <c r="J2732" t="str">
        <f t="shared" si="85"/>
        <v/>
      </c>
    </row>
    <row r="2733" spans="1:10" x14ac:dyDescent="0.3">
      <c r="A2733" t="str">
        <f>IF(D2733="","",VLOOKUP(D2733,'Source CC List'!B:C,2,FALSE))</f>
        <v/>
      </c>
      <c r="B2733" t="str">
        <f t="shared" si="84"/>
        <v/>
      </c>
      <c r="I2733" t="str">
        <f>IF(D2733="","",VLOOKUP(D2733,'Source CC List'!B:C,2,FALSE))</f>
        <v/>
      </c>
      <c r="J2733" t="str">
        <f t="shared" si="85"/>
        <v/>
      </c>
    </row>
    <row r="2734" spans="1:10" x14ac:dyDescent="0.3">
      <c r="A2734" t="str">
        <f>IF(D2734="","",VLOOKUP(D2734,'Source CC List'!B:C,2,FALSE))</f>
        <v/>
      </c>
      <c r="B2734" t="str">
        <f t="shared" si="84"/>
        <v/>
      </c>
      <c r="I2734" t="str">
        <f>IF(D2734="","",VLOOKUP(D2734,'Source CC List'!B:C,2,FALSE))</f>
        <v/>
      </c>
      <c r="J2734" t="str">
        <f t="shared" si="85"/>
        <v/>
      </c>
    </row>
    <row r="2735" spans="1:10" x14ac:dyDescent="0.3">
      <c r="A2735" t="str">
        <f>IF(D2735="","",VLOOKUP(D2735,'Source CC List'!B:C,2,FALSE))</f>
        <v/>
      </c>
      <c r="B2735" t="str">
        <f t="shared" si="84"/>
        <v/>
      </c>
      <c r="I2735" t="str">
        <f>IF(D2735="","",VLOOKUP(D2735,'Source CC List'!B:C,2,FALSE))</f>
        <v/>
      </c>
      <c r="J2735" t="str">
        <f t="shared" si="85"/>
        <v/>
      </c>
    </row>
    <row r="2736" spans="1:10" x14ac:dyDescent="0.3">
      <c r="A2736" t="str">
        <f>IF(D2736="","",VLOOKUP(D2736,'Source CC List'!B:C,2,FALSE))</f>
        <v/>
      </c>
      <c r="B2736" t="str">
        <f t="shared" si="84"/>
        <v/>
      </c>
      <c r="I2736" t="str">
        <f>IF(D2736="","",VLOOKUP(D2736,'Source CC List'!B:C,2,FALSE))</f>
        <v/>
      </c>
      <c r="J2736" t="str">
        <f t="shared" si="85"/>
        <v/>
      </c>
    </row>
    <row r="2737" spans="1:10" x14ac:dyDescent="0.3">
      <c r="A2737" t="str">
        <f>IF(D2737="","",VLOOKUP(D2737,'Source CC List'!B:C,2,FALSE))</f>
        <v/>
      </c>
      <c r="B2737" t="str">
        <f t="shared" si="84"/>
        <v/>
      </c>
      <c r="I2737" t="str">
        <f>IF(D2737="","",VLOOKUP(D2737,'Source CC List'!B:C,2,FALSE))</f>
        <v/>
      </c>
      <c r="J2737" t="str">
        <f t="shared" si="85"/>
        <v/>
      </c>
    </row>
    <row r="2738" spans="1:10" x14ac:dyDescent="0.3">
      <c r="A2738" t="str">
        <f>IF(D2738="","",VLOOKUP(D2738,'Source CC List'!B:C,2,FALSE))</f>
        <v/>
      </c>
      <c r="B2738" t="str">
        <f t="shared" si="84"/>
        <v/>
      </c>
      <c r="I2738" t="str">
        <f>IF(D2738="","",VLOOKUP(D2738,'Source CC List'!B:C,2,FALSE))</f>
        <v/>
      </c>
      <c r="J2738" t="str">
        <f t="shared" si="85"/>
        <v/>
      </c>
    </row>
    <row r="2739" spans="1:10" x14ac:dyDescent="0.3">
      <c r="A2739" t="str">
        <f>IF(D2739="","",VLOOKUP(D2739,'Source CC List'!B:C,2,FALSE))</f>
        <v/>
      </c>
      <c r="B2739" t="str">
        <f t="shared" si="84"/>
        <v/>
      </c>
      <c r="I2739" t="str">
        <f>IF(D2739="","",VLOOKUP(D2739,'Source CC List'!B:C,2,FALSE))</f>
        <v/>
      </c>
      <c r="J2739" t="str">
        <f t="shared" si="85"/>
        <v/>
      </c>
    </row>
    <row r="2740" spans="1:10" x14ac:dyDescent="0.3">
      <c r="A2740" t="str">
        <f>IF(D2740="","",VLOOKUP(D2740,'Source CC List'!B:C,2,FALSE))</f>
        <v/>
      </c>
      <c r="B2740" t="str">
        <f t="shared" si="84"/>
        <v/>
      </c>
      <c r="I2740" t="str">
        <f>IF(D2740="","",VLOOKUP(D2740,'Source CC List'!B:C,2,FALSE))</f>
        <v/>
      </c>
      <c r="J2740" t="str">
        <f t="shared" si="85"/>
        <v/>
      </c>
    </row>
    <row r="2741" spans="1:10" x14ac:dyDescent="0.3">
      <c r="A2741" t="str">
        <f>IF(D2741="","",VLOOKUP(D2741,'Source CC List'!B:C,2,FALSE))</f>
        <v/>
      </c>
      <c r="B2741" t="str">
        <f t="shared" si="84"/>
        <v/>
      </c>
      <c r="I2741" t="str">
        <f>IF(D2741="","",VLOOKUP(D2741,'Source CC List'!B:C,2,FALSE))</f>
        <v/>
      </c>
      <c r="J2741" t="str">
        <f t="shared" si="85"/>
        <v/>
      </c>
    </row>
    <row r="2742" spans="1:10" x14ac:dyDescent="0.3">
      <c r="A2742" t="str">
        <f>IF(D2742="","",VLOOKUP(D2742,'Source CC List'!B:C,2,FALSE))</f>
        <v/>
      </c>
      <c r="B2742" t="str">
        <f t="shared" si="84"/>
        <v/>
      </c>
      <c r="I2742" t="str">
        <f>IF(D2742="","",VLOOKUP(D2742,'Source CC List'!B:C,2,FALSE))</f>
        <v/>
      </c>
      <c r="J2742" t="str">
        <f t="shared" si="85"/>
        <v/>
      </c>
    </row>
    <row r="2743" spans="1:10" x14ac:dyDescent="0.3">
      <c r="A2743" t="str">
        <f>IF(D2743="","",VLOOKUP(D2743,'Source CC List'!B:C,2,FALSE))</f>
        <v/>
      </c>
      <c r="B2743" t="str">
        <f t="shared" si="84"/>
        <v/>
      </c>
      <c r="I2743" t="str">
        <f>IF(D2743="","",VLOOKUP(D2743,'Source CC List'!B:C,2,FALSE))</f>
        <v/>
      </c>
      <c r="J2743" t="str">
        <f t="shared" si="85"/>
        <v/>
      </c>
    </row>
    <row r="2744" spans="1:10" x14ac:dyDescent="0.3">
      <c r="A2744" t="str">
        <f>IF(D2744="","",VLOOKUP(D2744,'Source CC List'!B:C,2,FALSE))</f>
        <v/>
      </c>
      <c r="B2744" t="str">
        <f t="shared" si="84"/>
        <v/>
      </c>
      <c r="I2744" t="str">
        <f>IF(D2744="","",VLOOKUP(D2744,'Source CC List'!B:C,2,FALSE))</f>
        <v/>
      </c>
      <c r="J2744" t="str">
        <f t="shared" si="85"/>
        <v/>
      </c>
    </row>
    <row r="2745" spans="1:10" x14ac:dyDescent="0.3">
      <c r="A2745" t="str">
        <f>IF(D2745="","",VLOOKUP(D2745,'Source CC List'!B:C,2,FALSE))</f>
        <v/>
      </c>
      <c r="B2745" t="str">
        <f t="shared" si="84"/>
        <v/>
      </c>
      <c r="I2745" t="str">
        <f>IF(D2745="","",VLOOKUP(D2745,'Source CC List'!B:C,2,FALSE))</f>
        <v/>
      </c>
      <c r="J2745" t="str">
        <f t="shared" si="85"/>
        <v/>
      </c>
    </row>
    <row r="2746" spans="1:10" x14ac:dyDescent="0.3">
      <c r="A2746" t="str">
        <f>IF(D2746="","",VLOOKUP(D2746,'Source CC List'!B:C,2,FALSE))</f>
        <v/>
      </c>
      <c r="B2746" t="str">
        <f t="shared" si="84"/>
        <v/>
      </c>
      <c r="I2746" t="str">
        <f>IF(D2746="","",VLOOKUP(D2746,'Source CC List'!B:C,2,FALSE))</f>
        <v/>
      </c>
      <c r="J2746" t="str">
        <f t="shared" si="85"/>
        <v/>
      </c>
    </row>
    <row r="2747" spans="1:10" x14ac:dyDescent="0.3">
      <c r="A2747" t="str">
        <f>IF(D2747="","",VLOOKUP(D2747,'Source CC List'!B:C,2,FALSE))</f>
        <v/>
      </c>
      <c r="B2747" t="str">
        <f t="shared" si="84"/>
        <v/>
      </c>
      <c r="I2747" t="str">
        <f>IF(D2747="","",VLOOKUP(D2747,'Source CC List'!B:C,2,FALSE))</f>
        <v/>
      </c>
      <c r="J2747" t="str">
        <f t="shared" si="85"/>
        <v/>
      </c>
    </row>
    <row r="2748" spans="1:10" x14ac:dyDescent="0.3">
      <c r="A2748" t="str">
        <f>IF(D2748="","",VLOOKUP(D2748,'Source CC List'!B:C,2,FALSE))</f>
        <v/>
      </c>
      <c r="B2748" t="str">
        <f t="shared" si="84"/>
        <v/>
      </c>
      <c r="I2748" t="str">
        <f>IF(D2748="","",VLOOKUP(D2748,'Source CC List'!B:C,2,FALSE))</f>
        <v/>
      </c>
      <c r="J2748" t="str">
        <f t="shared" si="85"/>
        <v/>
      </c>
    </row>
    <row r="2749" spans="1:10" x14ac:dyDescent="0.3">
      <c r="A2749" t="str">
        <f>IF(D2749="","",VLOOKUP(D2749,'Source CC List'!B:C,2,FALSE))</f>
        <v/>
      </c>
      <c r="B2749" t="str">
        <f t="shared" si="84"/>
        <v/>
      </c>
      <c r="I2749" t="str">
        <f>IF(D2749="","",VLOOKUP(D2749,'Source CC List'!B:C,2,FALSE))</f>
        <v/>
      </c>
      <c r="J2749" t="str">
        <f t="shared" si="85"/>
        <v/>
      </c>
    </row>
    <row r="2750" spans="1:10" x14ac:dyDescent="0.3">
      <c r="A2750" t="str">
        <f>IF(D2750="","",VLOOKUP(D2750,'Source CC List'!B:C,2,FALSE))</f>
        <v/>
      </c>
      <c r="B2750" t="str">
        <f t="shared" si="84"/>
        <v/>
      </c>
      <c r="I2750" t="str">
        <f>IF(D2750="","",VLOOKUP(D2750,'Source CC List'!B:C,2,FALSE))</f>
        <v/>
      </c>
      <c r="J2750" t="str">
        <f t="shared" si="85"/>
        <v/>
      </c>
    </row>
    <row r="2751" spans="1:10" x14ac:dyDescent="0.3">
      <c r="A2751" t="str">
        <f>IF(D2751="","",VLOOKUP(D2751,'Source CC List'!B:C,2,FALSE))</f>
        <v/>
      </c>
      <c r="B2751" t="str">
        <f t="shared" si="84"/>
        <v/>
      </c>
      <c r="I2751" t="str">
        <f>IF(D2751="","",VLOOKUP(D2751,'Source CC List'!B:C,2,FALSE))</f>
        <v/>
      </c>
      <c r="J2751" t="str">
        <f t="shared" si="85"/>
        <v/>
      </c>
    </row>
    <row r="2752" spans="1:10" x14ac:dyDescent="0.3">
      <c r="A2752" t="str">
        <f>IF(D2752="","",VLOOKUP(D2752,'Source CC List'!B:C,2,FALSE))</f>
        <v/>
      </c>
      <c r="B2752" t="str">
        <f t="shared" si="84"/>
        <v/>
      </c>
      <c r="I2752" t="str">
        <f>IF(D2752="","",VLOOKUP(D2752,'Source CC List'!B:C,2,FALSE))</f>
        <v/>
      </c>
      <c r="J2752" t="str">
        <f t="shared" si="85"/>
        <v/>
      </c>
    </row>
    <row r="2753" spans="1:10" x14ac:dyDescent="0.3">
      <c r="A2753" t="str">
        <f>IF(D2753="","",VLOOKUP(D2753,'Source CC List'!B:C,2,FALSE))</f>
        <v/>
      </c>
      <c r="B2753" t="str">
        <f t="shared" si="84"/>
        <v/>
      </c>
      <c r="I2753" t="str">
        <f>IF(D2753="","",VLOOKUP(D2753,'Source CC List'!B:C,2,FALSE))</f>
        <v/>
      </c>
      <c r="J2753" t="str">
        <f t="shared" si="85"/>
        <v/>
      </c>
    </row>
    <row r="2754" spans="1:10" x14ac:dyDescent="0.3">
      <c r="A2754" t="str">
        <f>IF(D2754="","",VLOOKUP(D2754,'Source CC List'!B:C,2,FALSE))</f>
        <v/>
      </c>
      <c r="B2754" t="str">
        <f t="shared" si="84"/>
        <v/>
      </c>
      <c r="I2754" t="str">
        <f>IF(D2754="","",VLOOKUP(D2754,'Source CC List'!B:C,2,FALSE))</f>
        <v/>
      </c>
      <c r="J2754" t="str">
        <f t="shared" si="85"/>
        <v/>
      </c>
    </row>
    <row r="2755" spans="1:10" x14ac:dyDescent="0.3">
      <c r="A2755" t="str">
        <f>IF(D2755="","",VLOOKUP(D2755,'Source CC List'!B:C,2,FALSE))</f>
        <v/>
      </c>
      <c r="B2755" t="str">
        <f t="shared" ref="B2755:B2818" si="86">IF(E2755="","",CONCATENATE(I2755,TEXT(E2755,"0000")))</f>
        <v/>
      </c>
      <c r="I2755" t="str">
        <f>IF(D2755="","",VLOOKUP(D2755,'Source CC List'!B:C,2,FALSE))</f>
        <v/>
      </c>
      <c r="J2755" t="str">
        <f t="shared" ref="J2755:J2818" si="87">IF(D2755="","",CONCATENATE(I2755,TEXT(E2755,"0000")))</f>
        <v/>
      </c>
    </row>
    <row r="2756" spans="1:10" x14ac:dyDescent="0.3">
      <c r="A2756" t="str">
        <f>IF(D2756="","",VLOOKUP(D2756,'Source CC List'!B:C,2,FALSE))</f>
        <v/>
      </c>
      <c r="B2756" t="str">
        <f t="shared" si="86"/>
        <v/>
      </c>
      <c r="I2756" t="str">
        <f>IF(D2756="","",VLOOKUP(D2756,'Source CC List'!B:C,2,FALSE))</f>
        <v/>
      </c>
      <c r="J2756" t="str">
        <f t="shared" si="87"/>
        <v/>
      </c>
    </row>
    <row r="2757" spans="1:10" x14ac:dyDescent="0.3">
      <c r="A2757" t="str">
        <f>IF(D2757="","",VLOOKUP(D2757,'Source CC List'!B:C,2,FALSE))</f>
        <v/>
      </c>
      <c r="B2757" t="str">
        <f t="shared" si="86"/>
        <v/>
      </c>
      <c r="I2757" t="str">
        <f>IF(D2757="","",VLOOKUP(D2757,'Source CC List'!B:C,2,FALSE))</f>
        <v/>
      </c>
      <c r="J2757" t="str">
        <f t="shared" si="87"/>
        <v/>
      </c>
    </row>
    <row r="2758" spans="1:10" x14ac:dyDescent="0.3">
      <c r="A2758" t="str">
        <f>IF(D2758="","",VLOOKUP(D2758,'Source CC List'!B:C,2,FALSE))</f>
        <v/>
      </c>
      <c r="B2758" t="str">
        <f t="shared" si="86"/>
        <v/>
      </c>
      <c r="I2758" t="str">
        <f>IF(D2758="","",VLOOKUP(D2758,'Source CC List'!B:C,2,FALSE))</f>
        <v/>
      </c>
      <c r="J2758" t="str">
        <f t="shared" si="87"/>
        <v/>
      </c>
    </row>
    <row r="2759" spans="1:10" x14ac:dyDescent="0.3">
      <c r="A2759" t="str">
        <f>IF(D2759="","",VLOOKUP(D2759,'Source CC List'!B:C,2,FALSE))</f>
        <v/>
      </c>
      <c r="B2759" t="str">
        <f t="shared" si="86"/>
        <v/>
      </c>
      <c r="I2759" t="str">
        <f>IF(D2759="","",VLOOKUP(D2759,'Source CC List'!B:C,2,FALSE))</f>
        <v/>
      </c>
      <c r="J2759" t="str">
        <f t="shared" si="87"/>
        <v/>
      </c>
    </row>
    <row r="2760" spans="1:10" x14ac:dyDescent="0.3">
      <c r="A2760" t="str">
        <f>IF(D2760="","",VLOOKUP(D2760,'Source CC List'!B:C,2,FALSE))</f>
        <v/>
      </c>
      <c r="B2760" t="str">
        <f t="shared" si="86"/>
        <v/>
      </c>
      <c r="I2760" t="str">
        <f>IF(D2760="","",VLOOKUP(D2760,'Source CC List'!B:C,2,FALSE))</f>
        <v/>
      </c>
      <c r="J2760" t="str">
        <f t="shared" si="87"/>
        <v/>
      </c>
    </row>
    <row r="2761" spans="1:10" x14ac:dyDescent="0.3">
      <c r="A2761" t="str">
        <f>IF(D2761="","",VLOOKUP(D2761,'Source CC List'!B:C,2,FALSE))</f>
        <v/>
      </c>
      <c r="B2761" t="str">
        <f t="shared" si="86"/>
        <v/>
      </c>
      <c r="I2761" t="str">
        <f>IF(D2761="","",VLOOKUP(D2761,'Source CC List'!B:C,2,FALSE))</f>
        <v/>
      </c>
      <c r="J2761" t="str">
        <f t="shared" si="87"/>
        <v/>
      </c>
    </row>
    <row r="2762" spans="1:10" x14ac:dyDescent="0.3">
      <c r="A2762" t="str">
        <f>IF(D2762="","",VLOOKUP(D2762,'Source CC List'!B:C,2,FALSE))</f>
        <v/>
      </c>
      <c r="B2762" t="str">
        <f t="shared" si="86"/>
        <v/>
      </c>
      <c r="I2762" t="str">
        <f>IF(D2762="","",VLOOKUP(D2762,'Source CC List'!B:C,2,FALSE))</f>
        <v/>
      </c>
      <c r="J2762" t="str">
        <f t="shared" si="87"/>
        <v/>
      </c>
    </row>
    <row r="2763" spans="1:10" x14ac:dyDescent="0.3">
      <c r="A2763" t="str">
        <f>IF(D2763="","",VLOOKUP(D2763,'Source CC List'!B:C,2,FALSE))</f>
        <v/>
      </c>
      <c r="B2763" t="str">
        <f t="shared" si="86"/>
        <v/>
      </c>
      <c r="I2763" t="str">
        <f>IF(D2763="","",VLOOKUP(D2763,'Source CC List'!B:C,2,FALSE))</f>
        <v/>
      </c>
      <c r="J2763" t="str">
        <f t="shared" si="87"/>
        <v/>
      </c>
    </row>
    <row r="2764" spans="1:10" x14ac:dyDescent="0.3">
      <c r="A2764" t="str">
        <f>IF(D2764="","",VLOOKUP(D2764,'Source CC List'!B:C,2,FALSE))</f>
        <v/>
      </c>
      <c r="B2764" t="str">
        <f t="shared" si="86"/>
        <v/>
      </c>
      <c r="I2764" t="str">
        <f>IF(D2764="","",VLOOKUP(D2764,'Source CC List'!B:C,2,FALSE))</f>
        <v/>
      </c>
      <c r="J2764" t="str">
        <f t="shared" si="87"/>
        <v/>
      </c>
    </row>
    <row r="2765" spans="1:10" x14ac:dyDescent="0.3">
      <c r="A2765" t="str">
        <f>IF(D2765="","",VLOOKUP(D2765,'Source CC List'!B:C,2,FALSE))</f>
        <v/>
      </c>
      <c r="B2765" t="str">
        <f t="shared" si="86"/>
        <v/>
      </c>
      <c r="I2765" t="str">
        <f>IF(D2765="","",VLOOKUP(D2765,'Source CC List'!B:C,2,FALSE))</f>
        <v/>
      </c>
      <c r="J2765" t="str">
        <f t="shared" si="87"/>
        <v/>
      </c>
    </row>
    <row r="2766" spans="1:10" x14ac:dyDescent="0.3">
      <c r="A2766" t="str">
        <f>IF(D2766="","",VLOOKUP(D2766,'Source CC List'!B:C,2,FALSE))</f>
        <v/>
      </c>
      <c r="B2766" t="str">
        <f t="shared" si="86"/>
        <v/>
      </c>
      <c r="I2766" t="str">
        <f>IF(D2766="","",VLOOKUP(D2766,'Source CC List'!B:C,2,FALSE))</f>
        <v/>
      </c>
      <c r="J2766" t="str">
        <f t="shared" si="87"/>
        <v/>
      </c>
    </row>
    <row r="2767" spans="1:10" x14ac:dyDescent="0.3">
      <c r="A2767" t="str">
        <f>IF(D2767="","",VLOOKUP(D2767,'Source CC List'!B:C,2,FALSE))</f>
        <v/>
      </c>
      <c r="B2767" t="str">
        <f t="shared" si="86"/>
        <v/>
      </c>
      <c r="I2767" t="str">
        <f>IF(D2767="","",VLOOKUP(D2767,'Source CC List'!B:C,2,FALSE))</f>
        <v/>
      </c>
      <c r="J2767" t="str">
        <f t="shared" si="87"/>
        <v/>
      </c>
    </row>
    <row r="2768" spans="1:10" x14ac:dyDescent="0.3">
      <c r="A2768" t="str">
        <f>IF(D2768="","",VLOOKUP(D2768,'Source CC List'!B:C,2,FALSE))</f>
        <v/>
      </c>
      <c r="B2768" t="str">
        <f t="shared" si="86"/>
        <v/>
      </c>
      <c r="I2768" t="str">
        <f>IF(D2768="","",VLOOKUP(D2768,'Source CC List'!B:C,2,FALSE))</f>
        <v/>
      </c>
      <c r="J2768" t="str">
        <f t="shared" si="87"/>
        <v/>
      </c>
    </row>
    <row r="2769" spans="1:10" x14ac:dyDescent="0.3">
      <c r="A2769" t="str">
        <f>IF(D2769="","",VLOOKUP(D2769,'Source CC List'!B:C,2,FALSE))</f>
        <v/>
      </c>
      <c r="B2769" t="str">
        <f t="shared" si="86"/>
        <v/>
      </c>
      <c r="I2769" t="str">
        <f>IF(D2769="","",VLOOKUP(D2769,'Source CC List'!B:C,2,FALSE))</f>
        <v/>
      </c>
      <c r="J2769" t="str">
        <f t="shared" si="87"/>
        <v/>
      </c>
    </row>
    <row r="2770" spans="1:10" x14ac:dyDescent="0.3">
      <c r="A2770" t="str">
        <f>IF(D2770="","",VLOOKUP(D2770,'Source CC List'!B:C,2,FALSE))</f>
        <v/>
      </c>
      <c r="B2770" t="str">
        <f t="shared" si="86"/>
        <v/>
      </c>
      <c r="I2770" t="str">
        <f>IF(D2770="","",VLOOKUP(D2770,'Source CC List'!B:C,2,FALSE))</f>
        <v/>
      </c>
      <c r="J2770" t="str">
        <f t="shared" si="87"/>
        <v/>
      </c>
    </row>
    <row r="2771" spans="1:10" x14ac:dyDescent="0.3">
      <c r="A2771" t="str">
        <f>IF(D2771="","",VLOOKUP(D2771,'Source CC List'!B:C,2,FALSE))</f>
        <v/>
      </c>
      <c r="B2771" t="str">
        <f t="shared" si="86"/>
        <v/>
      </c>
      <c r="I2771" t="str">
        <f>IF(D2771="","",VLOOKUP(D2771,'Source CC List'!B:C,2,FALSE))</f>
        <v/>
      </c>
      <c r="J2771" t="str">
        <f t="shared" si="87"/>
        <v/>
      </c>
    </row>
    <row r="2772" spans="1:10" x14ac:dyDescent="0.3">
      <c r="A2772" t="str">
        <f>IF(D2772="","",VLOOKUP(D2772,'Source CC List'!B:C,2,FALSE))</f>
        <v/>
      </c>
      <c r="B2772" t="str">
        <f t="shared" si="86"/>
        <v/>
      </c>
      <c r="I2772" t="str">
        <f>IF(D2772="","",VLOOKUP(D2772,'Source CC List'!B:C,2,FALSE))</f>
        <v/>
      </c>
      <c r="J2772" t="str">
        <f t="shared" si="87"/>
        <v/>
      </c>
    </row>
    <row r="2773" spans="1:10" x14ac:dyDescent="0.3">
      <c r="A2773" t="str">
        <f>IF(D2773="","",VLOOKUP(D2773,'Source CC List'!B:C,2,FALSE))</f>
        <v/>
      </c>
      <c r="B2773" t="str">
        <f t="shared" si="86"/>
        <v/>
      </c>
      <c r="I2773" t="str">
        <f>IF(D2773="","",VLOOKUP(D2773,'Source CC List'!B:C,2,FALSE))</f>
        <v/>
      </c>
      <c r="J2773" t="str">
        <f t="shared" si="87"/>
        <v/>
      </c>
    </row>
    <row r="2774" spans="1:10" x14ac:dyDescent="0.3">
      <c r="A2774" t="str">
        <f>IF(D2774="","",VLOOKUP(D2774,'Source CC List'!B:C,2,FALSE))</f>
        <v/>
      </c>
      <c r="B2774" t="str">
        <f t="shared" si="86"/>
        <v/>
      </c>
      <c r="I2774" t="str">
        <f>IF(D2774="","",VLOOKUP(D2774,'Source CC List'!B:C,2,FALSE))</f>
        <v/>
      </c>
      <c r="J2774" t="str">
        <f t="shared" si="87"/>
        <v/>
      </c>
    </row>
    <row r="2775" spans="1:10" x14ac:dyDescent="0.3">
      <c r="A2775" t="str">
        <f>IF(D2775="","",VLOOKUP(D2775,'Source CC List'!B:C,2,FALSE))</f>
        <v/>
      </c>
      <c r="B2775" t="str">
        <f t="shared" si="86"/>
        <v/>
      </c>
      <c r="I2775" t="str">
        <f>IF(D2775="","",VLOOKUP(D2775,'Source CC List'!B:C,2,FALSE))</f>
        <v/>
      </c>
      <c r="J2775" t="str">
        <f t="shared" si="87"/>
        <v/>
      </c>
    </row>
    <row r="2776" spans="1:10" x14ac:dyDescent="0.3">
      <c r="A2776" t="str">
        <f>IF(D2776="","",VLOOKUP(D2776,'Source CC List'!B:C,2,FALSE))</f>
        <v/>
      </c>
      <c r="B2776" t="str">
        <f t="shared" si="86"/>
        <v/>
      </c>
      <c r="I2776" t="str">
        <f>IF(D2776="","",VLOOKUP(D2776,'Source CC List'!B:C,2,FALSE))</f>
        <v/>
      </c>
      <c r="J2776" t="str">
        <f t="shared" si="87"/>
        <v/>
      </c>
    </row>
    <row r="2777" spans="1:10" x14ac:dyDescent="0.3">
      <c r="A2777" t="str">
        <f>IF(D2777="","",VLOOKUP(D2777,'Source CC List'!B:C,2,FALSE))</f>
        <v/>
      </c>
      <c r="B2777" t="str">
        <f t="shared" si="86"/>
        <v/>
      </c>
      <c r="I2777" t="str">
        <f>IF(D2777="","",VLOOKUP(D2777,'Source CC List'!B:C,2,FALSE))</f>
        <v/>
      </c>
      <c r="J2777" t="str">
        <f t="shared" si="87"/>
        <v/>
      </c>
    </row>
    <row r="2778" spans="1:10" x14ac:dyDescent="0.3">
      <c r="A2778" t="str">
        <f>IF(D2778="","",VLOOKUP(D2778,'Source CC List'!B:C,2,FALSE))</f>
        <v/>
      </c>
      <c r="B2778" t="str">
        <f t="shared" si="86"/>
        <v/>
      </c>
      <c r="I2778" t="str">
        <f>IF(D2778="","",VLOOKUP(D2778,'Source CC List'!B:C,2,FALSE))</f>
        <v/>
      </c>
      <c r="J2778" t="str">
        <f t="shared" si="87"/>
        <v/>
      </c>
    </row>
    <row r="2779" spans="1:10" x14ac:dyDescent="0.3">
      <c r="A2779" t="str">
        <f>IF(D2779="","",VLOOKUP(D2779,'Source CC List'!B:C,2,FALSE))</f>
        <v/>
      </c>
      <c r="B2779" t="str">
        <f t="shared" si="86"/>
        <v/>
      </c>
      <c r="I2779" t="str">
        <f>IF(D2779="","",VLOOKUP(D2779,'Source CC List'!B:C,2,FALSE))</f>
        <v/>
      </c>
      <c r="J2779" t="str">
        <f t="shared" si="87"/>
        <v/>
      </c>
    </row>
    <row r="2780" spans="1:10" x14ac:dyDescent="0.3">
      <c r="A2780" t="str">
        <f>IF(D2780="","",VLOOKUP(D2780,'Source CC List'!B:C,2,FALSE))</f>
        <v/>
      </c>
      <c r="B2780" t="str">
        <f t="shared" si="86"/>
        <v/>
      </c>
      <c r="I2780" t="str">
        <f>IF(D2780="","",VLOOKUP(D2780,'Source CC List'!B:C,2,FALSE))</f>
        <v/>
      </c>
      <c r="J2780" t="str">
        <f t="shared" si="87"/>
        <v/>
      </c>
    </row>
    <row r="2781" spans="1:10" x14ac:dyDescent="0.3">
      <c r="A2781" t="str">
        <f>IF(D2781="","",VLOOKUP(D2781,'Source CC List'!B:C,2,FALSE))</f>
        <v/>
      </c>
      <c r="B2781" t="str">
        <f t="shared" si="86"/>
        <v/>
      </c>
      <c r="I2781" t="str">
        <f>IF(D2781="","",VLOOKUP(D2781,'Source CC List'!B:C,2,FALSE))</f>
        <v/>
      </c>
      <c r="J2781" t="str">
        <f t="shared" si="87"/>
        <v/>
      </c>
    </row>
    <row r="2782" spans="1:10" x14ac:dyDescent="0.3">
      <c r="A2782" t="str">
        <f>IF(D2782="","",VLOOKUP(D2782,'Source CC List'!B:C,2,FALSE))</f>
        <v/>
      </c>
      <c r="B2782" t="str">
        <f t="shared" si="86"/>
        <v/>
      </c>
      <c r="I2782" t="str">
        <f>IF(D2782="","",VLOOKUP(D2782,'Source CC List'!B:C,2,FALSE))</f>
        <v/>
      </c>
      <c r="J2782" t="str">
        <f t="shared" si="87"/>
        <v/>
      </c>
    </row>
    <row r="2783" spans="1:10" x14ac:dyDescent="0.3">
      <c r="A2783" t="str">
        <f>IF(D2783="","",VLOOKUP(D2783,'Source CC List'!B:C,2,FALSE))</f>
        <v/>
      </c>
      <c r="B2783" t="str">
        <f t="shared" si="86"/>
        <v/>
      </c>
      <c r="I2783" t="str">
        <f>IF(D2783="","",VLOOKUP(D2783,'Source CC List'!B:C,2,FALSE))</f>
        <v/>
      </c>
      <c r="J2783" t="str">
        <f t="shared" si="87"/>
        <v/>
      </c>
    </row>
    <row r="2784" spans="1:10" x14ac:dyDescent="0.3">
      <c r="A2784" t="str">
        <f>IF(D2784="","",VLOOKUP(D2784,'Source CC List'!B:C,2,FALSE))</f>
        <v/>
      </c>
      <c r="B2784" t="str">
        <f t="shared" si="86"/>
        <v/>
      </c>
      <c r="I2784" t="str">
        <f>IF(D2784="","",VLOOKUP(D2784,'Source CC List'!B:C,2,FALSE))</f>
        <v/>
      </c>
      <c r="J2784" t="str">
        <f t="shared" si="87"/>
        <v/>
      </c>
    </row>
    <row r="2785" spans="1:10" x14ac:dyDescent="0.3">
      <c r="A2785" t="str">
        <f>IF(D2785="","",VLOOKUP(D2785,'Source CC List'!B:C,2,FALSE))</f>
        <v/>
      </c>
      <c r="B2785" t="str">
        <f t="shared" si="86"/>
        <v/>
      </c>
      <c r="I2785" t="str">
        <f>IF(D2785="","",VLOOKUP(D2785,'Source CC List'!B:C,2,FALSE))</f>
        <v/>
      </c>
      <c r="J2785" t="str">
        <f t="shared" si="87"/>
        <v/>
      </c>
    </row>
    <row r="2786" spans="1:10" x14ac:dyDescent="0.3">
      <c r="A2786" t="str">
        <f>IF(D2786="","",VLOOKUP(D2786,'Source CC List'!B:C,2,FALSE))</f>
        <v/>
      </c>
      <c r="B2786" t="str">
        <f t="shared" si="86"/>
        <v/>
      </c>
      <c r="I2786" t="str">
        <f>IF(D2786="","",VLOOKUP(D2786,'Source CC List'!B:C,2,FALSE))</f>
        <v/>
      </c>
      <c r="J2786" t="str">
        <f t="shared" si="87"/>
        <v/>
      </c>
    </row>
    <row r="2787" spans="1:10" x14ac:dyDescent="0.3">
      <c r="A2787" t="str">
        <f>IF(D2787="","",VLOOKUP(D2787,'Source CC List'!B:C,2,FALSE))</f>
        <v/>
      </c>
      <c r="B2787" t="str">
        <f t="shared" si="86"/>
        <v/>
      </c>
      <c r="I2787" t="str">
        <f>IF(D2787="","",VLOOKUP(D2787,'Source CC List'!B:C,2,FALSE))</f>
        <v/>
      </c>
      <c r="J2787" t="str">
        <f t="shared" si="87"/>
        <v/>
      </c>
    </row>
    <row r="2788" spans="1:10" x14ac:dyDescent="0.3">
      <c r="A2788" t="str">
        <f>IF(D2788="","",VLOOKUP(D2788,'Source CC List'!B:C,2,FALSE))</f>
        <v/>
      </c>
      <c r="B2788" t="str">
        <f t="shared" si="86"/>
        <v/>
      </c>
      <c r="I2788" t="str">
        <f>IF(D2788="","",VLOOKUP(D2788,'Source CC List'!B:C,2,FALSE))</f>
        <v/>
      </c>
      <c r="J2788" t="str">
        <f t="shared" si="87"/>
        <v/>
      </c>
    </row>
    <row r="2789" spans="1:10" x14ac:dyDescent="0.3">
      <c r="A2789" t="str">
        <f>IF(D2789="","",VLOOKUP(D2789,'Source CC List'!B:C,2,FALSE))</f>
        <v/>
      </c>
      <c r="B2789" t="str">
        <f t="shared" si="86"/>
        <v/>
      </c>
      <c r="I2789" t="str">
        <f>IF(D2789="","",VLOOKUP(D2789,'Source CC List'!B:C,2,FALSE))</f>
        <v/>
      </c>
      <c r="J2789" t="str">
        <f t="shared" si="87"/>
        <v/>
      </c>
    </row>
    <row r="2790" spans="1:10" x14ac:dyDescent="0.3">
      <c r="A2790" t="str">
        <f>IF(D2790="","",VLOOKUP(D2790,'Source CC List'!B:C,2,FALSE))</f>
        <v/>
      </c>
      <c r="B2790" t="str">
        <f t="shared" si="86"/>
        <v/>
      </c>
      <c r="I2790" t="str">
        <f>IF(D2790="","",VLOOKUP(D2790,'Source CC List'!B:C,2,FALSE))</f>
        <v/>
      </c>
      <c r="J2790" t="str">
        <f t="shared" si="87"/>
        <v/>
      </c>
    </row>
    <row r="2791" spans="1:10" x14ac:dyDescent="0.3">
      <c r="A2791" t="str">
        <f>IF(D2791="","",VLOOKUP(D2791,'Source CC List'!B:C,2,FALSE))</f>
        <v/>
      </c>
      <c r="B2791" t="str">
        <f t="shared" si="86"/>
        <v/>
      </c>
      <c r="I2791" t="str">
        <f>IF(D2791="","",VLOOKUP(D2791,'Source CC List'!B:C,2,FALSE))</f>
        <v/>
      </c>
      <c r="J2791" t="str">
        <f t="shared" si="87"/>
        <v/>
      </c>
    </row>
    <row r="2792" spans="1:10" x14ac:dyDescent="0.3">
      <c r="A2792" t="str">
        <f>IF(D2792="","",VLOOKUP(D2792,'Source CC List'!B:C,2,FALSE))</f>
        <v/>
      </c>
      <c r="B2792" t="str">
        <f t="shared" si="86"/>
        <v/>
      </c>
      <c r="I2792" t="str">
        <f>IF(D2792="","",VLOOKUP(D2792,'Source CC List'!B:C,2,FALSE))</f>
        <v/>
      </c>
      <c r="J2792" t="str">
        <f t="shared" si="87"/>
        <v/>
      </c>
    </row>
    <row r="2793" spans="1:10" x14ac:dyDescent="0.3">
      <c r="A2793" t="str">
        <f>IF(D2793="","",VLOOKUP(D2793,'Source CC List'!B:C,2,FALSE))</f>
        <v/>
      </c>
      <c r="B2793" t="str">
        <f t="shared" si="86"/>
        <v/>
      </c>
      <c r="I2793" t="str">
        <f>IF(D2793="","",VLOOKUP(D2793,'Source CC List'!B:C,2,FALSE))</f>
        <v/>
      </c>
      <c r="J2793" t="str">
        <f t="shared" si="87"/>
        <v/>
      </c>
    </row>
    <row r="2794" spans="1:10" x14ac:dyDescent="0.3">
      <c r="A2794" t="str">
        <f>IF(D2794="","",VLOOKUP(D2794,'Source CC List'!B:C,2,FALSE))</f>
        <v/>
      </c>
      <c r="B2794" t="str">
        <f t="shared" si="86"/>
        <v/>
      </c>
      <c r="I2794" t="str">
        <f>IF(D2794="","",VLOOKUP(D2794,'Source CC List'!B:C,2,FALSE))</f>
        <v/>
      </c>
      <c r="J2794" t="str">
        <f t="shared" si="87"/>
        <v/>
      </c>
    </row>
    <row r="2795" spans="1:10" x14ac:dyDescent="0.3">
      <c r="A2795" t="str">
        <f>IF(D2795="","",VLOOKUP(D2795,'Source CC List'!B:C,2,FALSE))</f>
        <v/>
      </c>
      <c r="B2795" t="str">
        <f t="shared" si="86"/>
        <v/>
      </c>
      <c r="I2795" t="str">
        <f>IF(D2795="","",VLOOKUP(D2795,'Source CC List'!B:C,2,FALSE))</f>
        <v/>
      </c>
      <c r="J2795" t="str">
        <f t="shared" si="87"/>
        <v/>
      </c>
    </row>
    <row r="2796" spans="1:10" x14ac:dyDescent="0.3">
      <c r="A2796" t="str">
        <f>IF(D2796="","",VLOOKUP(D2796,'Source CC List'!B:C,2,FALSE))</f>
        <v/>
      </c>
      <c r="B2796" t="str">
        <f t="shared" si="86"/>
        <v/>
      </c>
      <c r="I2796" t="str">
        <f>IF(D2796="","",VLOOKUP(D2796,'Source CC List'!B:C,2,FALSE))</f>
        <v/>
      </c>
      <c r="J2796" t="str">
        <f t="shared" si="87"/>
        <v/>
      </c>
    </row>
    <row r="2797" spans="1:10" x14ac:dyDescent="0.3">
      <c r="A2797" t="str">
        <f>IF(D2797="","",VLOOKUP(D2797,'Source CC List'!B:C,2,FALSE))</f>
        <v/>
      </c>
      <c r="B2797" t="str">
        <f t="shared" si="86"/>
        <v/>
      </c>
      <c r="I2797" t="str">
        <f>IF(D2797="","",VLOOKUP(D2797,'Source CC List'!B:C,2,FALSE))</f>
        <v/>
      </c>
      <c r="J2797" t="str">
        <f t="shared" si="87"/>
        <v/>
      </c>
    </row>
    <row r="2798" spans="1:10" x14ac:dyDescent="0.3">
      <c r="A2798" t="str">
        <f>IF(D2798="","",VLOOKUP(D2798,'Source CC List'!B:C,2,FALSE))</f>
        <v/>
      </c>
      <c r="B2798" t="str">
        <f t="shared" si="86"/>
        <v/>
      </c>
      <c r="I2798" t="str">
        <f>IF(D2798="","",VLOOKUP(D2798,'Source CC List'!B:C,2,FALSE))</f>
        <v/>
      </c>
      <c r="J2798" t="str">
        <f t="shared" si="87"/>
        <v/>
      </c>
    </row>
    <row r="2799" spans="1:10" x14ac:dyDescent="0.3">
      <c r="A2799" t="str">
        <f>IF(D2799="","",VLOOKUP(D2799,'Source CC List'!B:C,2,FALSE))</f>
        <v/>
      </c>
      <c r="B2799" t="str">
        <f t="shared" si="86"/>
        <v/>
      </c>
      <c r="I2799" t="str">
        <f>IF(D2799="","",VLOOKUP(D2799,'Source CC List'!B:C,2,FALSE))</f>
        <v/>
      </c>
      <c r="J2799" t="str">
        <f t="shared" si="87"/>
        <v/>
      </c>
    </row>
    <row r="2800" spans="1:10" x14ac:dyDescent="0.3">
      <c r="A2800" t="str">
        <f>IF(D2800="","",VLOOKUP(D2800,'Source CC List'!B:C,2,FALSE))</f>
        <v/>
      </c>
      <c r="B2800" t="str">
        <f t="shared" si="86"/>
        <v/>
      </c>
      <c r="I2800" t="str">
        <f>IF(D2800="","",VLOOKUP(D2800,'Source CC List'!B:C,2,FALSE))</f>
        <v/>
      </c>
      <c r="J2800" t="str">
        <f t="shared" si="87"/>
        <v/>
      </c>
    </row>
    <row r="2801" spans="1:10" x14ac:dyDescent="0.3">
      <c r="A2801" t="str">
        <f>IF(D2801="","",VLOOKUP(D2801,'Source CC List'!B:C,2,FALSE))</f>
        <v/>
      </c>
      <c r="B2801" t="str">
        <f t="shared" si="86"/>
        <v/>
      </c>
      <c r="I2801" t="str">
        <f>IF(D2801="","",VLOOKUP(D2801,'Source CC List'!B:C,2,FALSE))</f>
        <v/>
      </c>
      <c r="J2801" t="str">
        <f t="shared" si="87"/>
        <v/>
      </c>
    </row>
    <row r="2802" spans="1:10" x14ac:dyDescent="0.3">
      <c r="A2802" t="str">
        <f>IF(D2802="","",VLOOKUP(D2802,'Source CC List'!B:C,2,FALSE))</f>
        <v/>
      </c>
      <c r="B2802" t="str">
        <f t="shared" si="86"/>
        <v/>
      </c>
      <c r="I2802" t="str">
        <f>IF(D2802="","",VLOOKUP(D2802,'Source CC List'!B:C,2,FALSE))</f>
        <v/>
      </c>
      <c r="J2802" t="str">
        <f t="shared" si="87"/>
        <v/>
      </c>
    </row>
    <row r="2803" spans="1:10" x14ac:dyDescent="0.3">
      <c r="A2803" t="str">
        <f>IF(D2803="","",VLOOKUP(D2803,'Source CC List'!B:C,2,FALSE))</f>
        <v/>
      </c>
      <c r="B2803" t="str">
        <f t="shared" si="86"/>
        <v/>
      </c>
      <c r="I2803" t="str">
        <f>IF(D2803="","",VLOOKUP(D2803,'Source CC List'!B:C,2,FALSE))</f>
        <v/>
      </c>
      <c r="J2803" t="str">
        <f t="shared" si="87"/>
        <v/>
      </c>
    </row>
    <row r="2804" spans="1:10" x14ac:dyDescent="0.3">
      <c r="A2804" t="str">
        <f>IF(D2804="","",VLOOKUP(D2804,'Source CC List'!B:C,2,FALSE))</f>
        <v/>
      </c>
      <c r="B2804" t="str">
        <f t="shared" si="86"/>
        <v/>
      </c>
      <c r="I2804" t="str">
        <f>IF(D2804="","",VLOOKUP(D2804,'Source CC List'!B:C,2,FALSE))</f>
        <v/>
      </c>
      <c r="J2804" t="str">
        <f t="shared" si="87"/>
        <v/>
      </c>
    </row>
    <row r="2805" spans="1:10" x14ac:dyDescent="0.3">
      <c r="A2805" t="str">
        <f>IF(D2805="","",VLOOKUP(D2805,'Source CC List'!B:C,2,FALSE))</f>
        <v/>
      </c>
      <c r="B2805" t="str">
        <f t="shared" si="86"/>
        <v/>
      </c>
      <c r="I2805" t="str">
        <f>IF(D2805="","",VLOOKUP(D2805,'Source CC List'!B:C,2,FALSE))</f>
        <v/>
      </c>
      <c r="J2805" t="str">
        <f t="shared" si="87"/>
        <v/>
      </c>
    </row>
    <row r="2806" spans="1:10" x14ac:dyDescent="0.3">
      <c r="A2806" t="str">
        <f>IF(D2806="","",VLOOKUP(D2806,'Source CC List'!B:C,2,FALSE))</f>
        <v/>
      </c>
      <c r="B2806" t="str">
        <f t="shared" si="86"/>
        <v/>
      </c>
      <c r="I2806" t="str">
        <f>IF(D2806="","",VLOOKUP(D2806,'Source CC List'!B:C,2,FALSE))</f>
        <v/>
      </c>
      <c r="J2806" t="str">
        <f t="shared" si="87"/>
        <v/>
      </c>
    </row>
    <row r="2807" spans="1:10" x14ac:dyDescent="0.3">
      <c r="A2807" t="str">
        <f>IF(D2807="","",VLOOKUP(D2807,'Source CC List'!B:C,2,FALSE))</f>
        <v/>
      </c>
      <c r="B2807" t="str">
        <f t="shared" si="86"/>
        <v/>
      </c>
      <c r="I2807" t="str">
        <f>IF(D2807="","",VLOOKUP(D2807,'Source CC List'!B:C,2,FALSE))</f>
        <v/>
      </c>
      <c r="J2807" t="str">
        <f t="shared" si="87"/>
        <v/>
      </c>
    </row>
    <row r="2808" spans="1:10" x14ac:dyDescent="0.3">
      <c r="A2808" t="str">
        <f>IF(D2808="","",VLOOKUP(D2808,'Source CC List'!B:C,2,FALSE))</f>
        <v/>
      </c>
      <c r="B2808" t="str">
        <f t="shared" si="86"/>
        <v/>
      </c>
      <c r="I2808" t="str">
        <f>IF(D2808="","",VLOOKUP(D2808,'Source CC List'!B:C,2,FALSE))</f>
        <v/>
      </c>
      <c r="J2808" t="str">
        <f t="shared" si="87"/>
        <v/>
      </c>
    </row>
    <row r="2809" spans="1:10" x14ac:dyDescent="0.3">
      <c r="A2809" t="str">
        <f>IF(D2809="","",VLOOKUP(D2809,'Source CC List'!B:C,2,FALSE))</f>
        <v/>
      </c>
      <c r="B2809" t="str">
        <f t="shared" si="86"/>
        <v/>
      </c>
      <c r="I2809" t="str">
        <f>IF(D2809="","",VLOOKUP(D2809,'Source CC List'!B:C,2,FALSE))</f>
        <v/>
      </c>
      <c r="J2809" t="str">
        <f t="shared" si="87"/>
        <v/>
      </c>
    </row>
    <row r="2810" spans="1:10" x14ac:dyDescent="0.3">
      <c r="A2810" t="str">
        <f>IF(D2810="","",VLOOKUP(D2810,'Source CC List'!B:C,2,FALSE))</f>
        <v/>
      </c>
      <c r="B2810" t="str">
        <f t="shared" si="86"/>
        <v/>
      </c>
      <c r="I2810" t="str">
        <f>IF(D2810="","",VLOOKUP(D2810,'Source CC List'!B:C,2,FALSE))</f>
        <v/>
      </c>
      <c r="J2810" t="str">
        <f t="shared" si="87"/>
        <v/>
      </c>
    </row>
    <row r="2811" spans="1:10" x14ac:dyDescent="0.3">
      <c r="A2811" t="str">
        <f>IF(D2811="","",VLOOKUP(D2811,'Source CC List'!B:C,2,FALSE))</f>
        <v/>
      </c>
      <c r="B2811" t="str">
        <f t="shared" si="86"/>
        <v/>
      </c>
      <c r="I2811" t="str">
        <f>IF(D2811="","",VLOOKUP(D2811,'Source CC List'!B:C,2,FALSE))</f>
        <v/>
      </c>
      <c r="J2811" t="str">
        <f t="shared" si="87"/>
        <v/>
      </c>
    </row>
    <row r="2812" spans="1:10" x14ac:dyDescent="0.3">
      <c r="A2812" t="str">
        <f>IF(D2812="","",VLOOKUP(D2812,'Source CC List'!B:C,2,FALSE))</f>
        <v/>
      </c>
      <c r="B2812" t="str">
        <f t="shared" si="86"/>
        <v/>
      </c>
      <c r="I2812" t="str">
        <f>IF(D2812="","",VLOOKUP(D2812,'Source CC List'!B:C,2,FALSE))</f>
        <v/>
      </c>
      <c r="J2812" t="str">
        <f t="shared" si="87"/>
        <v/>
      </c>
    </row>
    <row r="2813" spans="1:10" x14ac:dyDescent="0.3">
      <c r="A2813" t="str">
        <f>IF(D2813="","",VLOOKUP(D2813,'Source CC List'!B:C,2,FALSE))</f>
        <v/>
      </c>
      <c r="B2813" t="str">
        <f t="shared" si="86"/>
        <v/>
      </c>
      <c r="I2813" t="str">
        <f>IF(D2813="","",VLOOKUP(D2813,'Source CC List'!B:C,2,FALSE))</f>
        <v/>
      </c>
      <c r="J2813" t="str">
        <f t="shared" si="87"/>
        <v/>
      </c>
    </row>
    <row r="2814" spans="1:10" x14ac:dyDescent="0.3">
      <c r="A2814" t="str">
        <f>IF(D2814="","",VLOOKUP(D2814,'Source CC List'!B:C,2,FALSE))</f>
        <v/>
      </c>
      <c r="B2814" t="str">
        <f t="shared" si="86"/>
        <v/>
      </c>
      <c r="I2814" t="str">
        <f>IF(D2814="","",VLOOKUP(D2814,'Source CC List'!B:C,2,FALSE))</f>
        <v/>
      </c>
      <c r="J2814" t="str">
        <f t="shared" si="87"/>
        <v/>
      </c>
    </row>
    <row r="2815" spans="1:10" x14ac:dyDescent="0.3">
      <c r="A2815" t="str">
        <f>IF(D2815="","",VLOOKUP(D2815,'Source CC List'!B:C,2,FALSE))</f>
        <v/>
      </c>
      <c r="B2815" t="str">
        <f t="shared" si="86"/>
        <v/>
      </c>
      <c r="I2815" t="str">
        <f>IF(D2815="","",VLOOKUP(D2815,'Source CC List'!B:C,2,FALSE))</f>
        <v/>
      </c>
      <c r="J2815" t="str">
        <f t="shared" si="87"/>
        <v/>
      </c>
    </row>
    <row r="2816" spans="1:10" x14ac:dyDescent="0.3">
      <c r="A2816" t="str">
        <f>IF(D2816="","",VLOOKUP(D2816,'Source CC List'!B:C,2,FALSE))</f>
        <v/>
      </c>
      <c r="B2816" t="str">
        <f t="shared" si="86"/>
        <v/>
      </c>
      <c r="I2816" t="str">
        <f>IF(D2816="","",VLOOKUP(D2816,'Source CC List'!B:C,2,FALSE))</f>
        <v/>
      </c>
      <c r="J2816" t="str">
        <f t="shared" si="87"/>
        <v/>
      </c>
    </row>
    <row r="2817" spans="1:10" x14ac:dyDescent="0.3">
      <c r="A2817" t="str">
        <f>IF(D2817="","",VLOOKUP(D2817,'Source CC List'!B:C,2,FALSE))</f>
        <v/>
      </c>
      <c r="B2817" t="str">
        <f t="shared" si="86"/>
        <v/>
      </c>
      <c r="I2817" t="str">
        <f>IF(D2817="","",VLOOKUP(D2817,'Source CC List'!B:C,2,FALSE))</f>
        <v/>
      </c>
      <c r="J2817" t="str">
        <f t="shared" si="87"/>
        <v/>
      </c>
    </row>
    <row r="2818" spans="1:10" x14ac:dyDescent="0.3">
      <c r="A2818" t="str">
        <f>IF(D2818="","",VLOOKUP(D2818,'Source CC List'!B:C,2,FALSE))</f>
        <v/>
      </c>
      <c r="B2818" t="str">
        <f t="shared" si="86"/>
        <v/>
      </c>
      <c r="I2818" t="str">
        <f>IF(D2818="","",VLOOKUP(D2818,'Source CC List'!B:C,2,FALSE))</f>
        <v/>
      </c>
      <c r="J2818" t="str">
        <f t="shared" si="87"/>
        <v/>
      </c>
    </row>
    <row r="2819" spans="1:10" x14ac:dyDescent="0.3">
      <c r="A2819" t="str">
        <f>IF(D2819="","",VLOOKUP(D2819,'Source CC List'!B:C,2,FALSE))</f>
        <v/>
      </c>
      <c r="B2819" t="str">
        <f t="shared" ref="B2819:B2882" si="88">IF(E2819="","",CONCATENATE(I2819,TEXT(E2819,"0000")))</f>
        <v/>
      </c>
      <c r="I2819" t="str">
        <f>IF(D2819="","",VLOOKUP(D2819,'Source CC List'!B:C,2,FALSE))</f>
        <v/>
      </c>
      <c r="J2819" t="str">
        <f t="shared" ref="J2819:J2882" si="89">IF(D2819="","",CONCATENATE(I2819,TEXT(E2819,"0000")))</f>
        <v/>
      </c>
    </row>
    <row r="2820" spans="1:10" x14ac:dyDescent="0.3">
      <c r="A2820" t="str">
        <f>IF(D2820="","",VLOOKUP(D2820,'Source CC List'!B:C,2,FALSE))</f>
        <v/>
      </c>
      <c r="B2820" t="str">
        <f t="shared" si="88"/>
        <v/>
      </c>
      <c r="I2820" t="str">
        <f>IF(D2820="","",VLOOKUP(D2820,'Source CC List'!B:C,2,FALSE))</f>
        <v/>
      </c>
      <c r="J2820" t="str">
        <f t="shared" si="89"/>
        <v/>
      </c>
    </row>
    <row r="2821" spans="1:10" x14ac:dyDescent="0.3">
      <c r="A2821" t="str">
        <f>IF(D2821="","",VLOOKUP(D2821,'Source CC List'!B:C,2,FALSE))</f>
        <v/>
      </c>
      <c r="B2821" t="str">
        <f t="shared" si="88"/>
        <v/>
      </c>
      <c r="I2821" t="str">
        <f>IF(D2821="","",VLOOKUP(D2821,'Source CC List'!B:C,2,FALSE))</f>
        <v/>
      </c>
      <c r="J2821" t="str">
        <f t="shared" si="89"/>
        <v/>
      </c>
    </row>
    <row r="2822" spans="1:10" x14ac:dyDescent="0.3">
      <c r="A2822" t="str">
        <f>IF(D2822="","",VLOOKUP(D2822,'Source CC List'!B:C,2,FALSE))</f>
        <v/>
      </c>
      <c r="B2822" t="str">
        <f t="shared" si="88"/>
        <v/>
      </c>
      <c r="I2822" t="str">
        <f>IF(D2822="","",VLOOKUP(D2822,'Source CC List'!B:C,2,FALSE))</f>
        <v/>
      </c>
      <c r="J2822" t="str">
        <f t="shared" si="89"/>
        <v/>
      </c>
    </row>
    <row r="2823" spans="1:10" x14ac:dyDescent="0.3">
      <c r="A2823" t="str">
        <f>IF(D2823="","",VLOOKUP(D2823,'Source CC List'!B:C,2,FALSE))</f>
        <v/>
      </c>
      <c r="B2823" t="str">
        <f t="shared" si="88"/>
        <v/>
      </c>
      <c r="I2823" t="str">
        <f>IF(D2823="","",VLOOKUP(D2823,'Source CC List'!B:C,2,FALSE))</f>
        <v/>
      </c>
      <c r="J2823" t="str">
        <f t="shared" si="89"/>
        <v/>
      </c>
    </row>
    <row r="2824" spans="1:10" x14ac:dyDescent="0.3">
      <c r="A2824" t="str">
        <f>IF(D2824="","",VLOOKUP(D2824,'Source CC List'!B:C,2,FALSE))</f>
        <v/>
      </c>
      <c r="B2824" t="str">
        <f t="shared" si="88"/>
        <v/>
      </c>
      <c r="I2824" t="str">
        <f>IF(D2824="","",VLOOKUP(D2824,'Source CC List'!B:C,2,FALSE))</f>
        <v/>
      </c>
      <c r="J2824" t="str">
        <f t="shared" si="89"/>
        <v/>
      </c>
    </row>
    <row r="2825" spans="1:10" x14ac:dyDescent="0.3">
      <c r="A2825" t="str">
        <f>IF(D2825="","",VLOOKUP(D2825,'Source CC List'!B:C,2,FALSE))</f>
        <v/>
      </c>
      <c r="B2825" t="str">
        <f t="shared" si="88"/>
        <v/>
      </c>
      <c r="I2825" t="str">
        <f>IF(D2825="","",VLOOKUP(D2825,'Source CC List'!B:C,2,FALSE))</f>
        <v/>
      </c>
      <c r="J2825" t="str">
        <f t="shared" si="89"/>
        <v/>
      </c>
    </row>
    <row r="2826" spans="1:10" x14ac:dyDescent="0.3">
      <c r="A2826" t="str">
        <f>IF(D2826="","",VLOOKUP(D2826,'Source CC List'!B:C,2,FALSE))</f>
        <v/>
      </c>
      <c r="B2826" t="str">
        <f t="shared" si="88"/>
        <v/>
      </c>
      <c r="I2826" t="str">
        <f>IF(D2826="","",VLOOKUP(D2826,'Source CC List'!B:C,2,FALSE))</f>
        <v/>
      </c>
      <c r="J2826" t="str">
        <f t="shared" si="89"/>
        <v/>
      </c>
    </row>
    <row r="2827" spans="1:10" x14ac:dyDescent="0.3">
      <c r="A2827" t="str">
        <f>IF(D2827="","",VLOOKUP(D2827,'Source CC List'!B:C,2,FALSE))</f>
        <v/>
      </c>
      <c r="B2827" t="str">
        <f t="shared" si="88"/>
        <v/>
      </c>
      <c r="I2827" t="str">
        <f>IF(D2827="","",VLOOKUP(D2827,'Source CC List'!B:C,2,FALSE))</f>
        <v/>
      </c>
      <c r="J2827" t="str">
        <f t="shared" si="89"/>
        <v/>
      </c>
    </row>
    <row r="2828" spans="1:10" x14ac:dyDescent="0.3">
      <c r="A2828" t="str">
        <f>IF(D2828="","",VLOOKUP(D2828,'Source CC List'!B:C,2,FALSE))</f>
        <v/>
      </c>
      <c r="B2828" t="str">
        <f t="shared" si="88"/>
        <v/>
      </c>
      <c r="I2828" t="str">
        <f>IF(D2828="","",VLOOKUP(D2828,'Source CC List'!B:C,2,FALSE))</f>
        <v/>
      </c>
      <c r="J2828" t="str">
        <f t="shared" si="89"/>
        <v/>
      </c>
    </row>
    <row r="2829" spans="1:10" x14ac:dyDescent="0.3">
      <c r="A2829" t="str">
        <f>IF(D2829="","",VLOOKUP(D2829,'Source CC List'!B:C,2,FALSE))</f>
        <v/>
      </c>
      <c r="B2829" t="str">
        <f t="shared" si="88"/>
        <v/>
      </c>
      <c r="I2829" t="str">
        <f>IF(D2829="","",VLOOKUP(D2829,'Source CC List'!B:C,2,FALSE))</f>
        <v/>
      </c>
      <c r="J2829" t="str">
        <f t="shared" si="89"/>
        <v/>
      </c>
    </row>
    <row r="2830" spans="1:10" x14ac:dyDescent="0.3">
      <c r="A2830" t="str">
        <f>IF(D2830="","",VLOOKUP(D2830,'Source CC List'!B:C,2,FALSE))</f>
        <v/>
      </c>
      <c r="B2830" t="str">
        <f t="shared" si="88"/>
        <v/>
      </c>
      <c r="I2830" t="str">
        <f>IF(D2830="","",VLOOKUP(D2830,'Source CC List'!B:C,2,FALSE))</f>
        <v/>
      </c>
      <c r="J2830" t="str">
        <f t="shared" si="89"/>
        <v/>
      </c>
    </row>
    <row r="2831" spans="1:10" x14ac:dyDescent="0.3">
      <c r="A2831" t="str">
        <f>IF(D2831="","",VLOOKUP(D2831,'Source CC List'!B:C,2,FALSE))</f>
        <v/>
      </c>
      <c r="B2831" t="str">
        <f t="shared" si="88"/>
        <v/>
      </c>
      <c r="I2831" t="str">
        <f>IF(D2831="","",VLOOKUP(D2831,'Source CC List'!B:C,2,FALSE))</f>
        <v/>
      </c>
      <c r="J2831" t="str">
        <f t="shared" si="89"/>
        <v/>
      </c>
    </row>
    <row r="2832" spans="1:10" x14ac:dyDescent="0.3">
      <c r="A2832" t="str">
        <f>IF(D2832="","",VLOOKUP(D2832,'Source CC List'!B:C,2,FALSE))</f>
        <v/>
      </c>
      <c r="B2832" t="str">
        <f t="shared" si="88"/>
        <v/>
      </c>
      <c r="I2832" t="str">
        <f>IF(D2832="","",VLOOKUP(D2832,'Source CC List'!B:C,2,FALSE))</f>
        <v/>
      </c>
      <c r="J2832" t="str">
        <f t="shared" si="89"/>
        <v/>
      </c>
    </row>
    <row r="2833" spans="1:10" x14ac:dyDescent="0.3">
      <c r="A2833" t="str">
        <f>IF(D2833="","",VLOOKUP(D2833,'Source CC List'!B:C,2,FALSE))</f>
        <v/>
      </c>
      <c r="B2833" t="str">
        <f t="shared" si="88"/>
        <v/>
      </c>
      <c r="I2833" t="str">
        <f>IF(D2833="","",VLOOKUP(D2833,'Source CC List'!B:C,2,FALSE))</f>
        <v/>
      </c>
      <c r="J2833" t="str">
        <f t="shared" si="89"/>
        <v/>
      </c>
    </row>
    <row r="2834" spans="1:10" x14ac:dyDescent="0.3">
      <c r="A2834" t="str">
        <f>IF(D2834="","",VLOOKUP(D2834,'Source CC List'!B:C,2,FALSE))</f>
        <v/>
      </c>
      <c r="B2834" t="str">
        <f t="shared" si="88"/>
        <v/>
      </c>
      <c r="I2834" t="str">
        <f>IF(D2834="","",VLOOKUP(D2834,'Source CC List'!B:C,2,FALSE))</f>
        <v/>
      </c>
      <c r="J2834" t="str">
        <f t="shared" si="89"/>
        <v/>
      </c>
    </row>
    <row r="2835" spans="1:10" x14ac:dyDescent="0.3">
      <c r="A2835" t="str">
        <f>IF(D2835="","",VLOOKUP(D2835,'Source CC List'!B:C,2,FALSE))</f>
        <v/>
      </c>
      <c r="B2835" t="str">
        <f t="shared" si="88"/>
        <v/>
      </c>
      <c r="I2835" t="str">
        <f>IF(D2835="","",VLOOKUP(D2835,'Source CC List'!B:C,2,FALSE))</f>
        <v/>
      </c>
      <c r="J2835" t="str">
        <f t="shared" si="89"/>
        <v/>
      </c>
    </row>
    <row r="2836" spans="1:10" x14ac:dyDescent="0.3">
      <c r="A2836" t="str">
        <f>IF(D2836="","",VLOOKUP(D2836,'Source CC List'!B:C,2,FALSE))</f>
        <v/>
      </c>
      <c r="B2836" t="str">
        <f t="shared" si="88"/>
        <v/>
      </c>
      <c r="I2836" t="str">
        <f>IF(D2836="","",VLOOKUP(D2836,'Source CC List'!B:C,2,FALSE))</f>
        <v/>
      </c>
      <c r="J2836" t="str">
        <f t="shared" si="89"/>
        <v/>
      </c>
    </row>
    <row r="2837" spans="1:10" x14ac:dyDescent="0.3">
      <c r="A2837" t="str">
        <f>IF(D2837="","",VLOOKUP(D2837,'Source CC List'!B:C,2,FALSE))</f>
        <v/>
      </c>
      <c r="B2837" t="str">
        <f t="shared" si="88"/>
        <v/>
      </c>
      <c r="I2837" t="str">
        <f>IF(D2837="","",VLOOKUP(D2837,'Source CC List'!B:C,2,FALSE))</f>
        <v/>
      </c>
      <c r="J2837" t="str">
        <f t="shared" si="89"/>
        <v/>
      </c>
    </row>
    <row r="2838" spans="1:10" x14ac:dyDescent="0.3">
      <c r="A2838" t="str">
        <f>IF(D2838="","",VLOOKUP(D2838,'Source CC List'!B:C,2,FALSE))</f>
        <v/>
      </c>
      <c r="B2838" t="str">
        <f t="shared" si="88"/>
        <v/>
      </c>
      <c r="I2838" t="str">
        <f>IF(D2838="","",VLOOKUP(D2838,'Source CC List'!B:C,2,FALSE))</f>
        <v/>
      </c>
      <c r="J2838" t="str">
        <f t="shared" si="89"/>
        <v/>
      </c>
    </row>
    <row r="2839" spans="1:10" x14ac:dyDescent="0.3">
      <c r="A2839" t="str">
        <f>IF(D2839="","",VLOOKUP(D2839,'Source CC List'!B:C,2,FALSE))</f>
        <v/>
      </c>
      <c r="B2839" t="str">
        <f t="shared" si="88"/>
        <v/>
      </c>
      <c r="I2839" t="str">
        <f>IF(D2839="","",VLOOKUP(D2839,'Source CC List'!B:C,2,FALSE))</f>
        <v/>
      </c>
      <c r="J2839" t="str">
        <f t="shared" si="89"/>
        <v/>
      </c>
    </row>
    <row r="2840" spans="1:10" x14ac:dyDescent="0.3">
      <c r="A2840" t="str">
        <f>IF(D2840="","",VLOOKUP(D2840,'Source CC List'!B:C,2,FALSE))</f>
        <v/>
      </c>
      <c r="B2840" t="str">
        <f t="shared" si="88"/>
        <v/>
      </c>
      <c r="I2840" t="str">
        <f>IF(D2840="","",VLOOKUP(D2840,'Source CC List'!B:C,2,FALSE))</f>
        <v/>
      </c>
      <c r="J2840" t="str">
        <f t="shared" si="89"/>
        <v/>
      </c>
    </row>
    <row r="2841" spans="1:10" x14ac:dyDescent="0.3">
      <c r="A2841" t="str">
        <f>IF(D2841="","",VLOOKUP(D2841,'Source CC List'!B:C,2,FALSE))</f>
        <v/>
      </c>
      <c r="B2841" t="str">
        <f t="shared" si="88"/>
        <v/>
      </c>
      <c r="I2841" t="str">
        <f>IF(D2841="","",VLOOKUP(D2841,'Source CC List'!B:C,2,FALSE))</f>
        <v/>
      </c>
      <c r="J2841" t="str">
        <f t="shared" si="89"/>
        <v/>
      </c>
    </row>
    <row r="2842" spans="1:10" x14ac:dyDescent="0.3">
      <c r="A2842" t="str">
        <f>IF(D2842="","",VLOOKUP(D2842,'Source CC List'!B:C,2,FALSE))</f>
        <v/>
      </c>
      <c r="B2842" t="str">
        <f t="shared" si="88"/>
        <v/>
      </c>
      <c r="I2842" t="str">
        <f>IF(D2842="","",VLOOKUP(D2842,'Source CC List'!B:C,2,FALSE))</f>
        <v/>
      </c>
      <c r="J2842" t="str">
        <f t="shared" si="89"/>
        <v/>
      </c>
    </row>
    <row r="2843" spans="1:10" x14ac:dyDescent="0.3">
      <c r="A2843" t="str">
        <f>IF(D2843="","",VLOOKUP(D2843,'Source CC List'!B:C,2,FALSE))</f>
        <v/>
      </c>
      <c r="B2843" t="str">
        <f t="shared" si="88"/>
        <v/>
      </c>
      <c r="I2843" t="str">
        <f>IF(D2843="","",VLOOKUP(D2843,'Source CC List'!B:C,2,FALSE))</f>
        <v/>
      </c>
      <c r="J2843" t="str">
        <f t="shared" si="89"/>
        <v/>
      </c>
    </row>
    <row r="2844" spans="1:10" x14ac:dyDescent="0.3">
      <c r="A2844" t="str">
        <f>IF(D2844="","",VLOOKUP(D2844,'Source CC List'!B:C,2,FALSE))</f>
        <v/>
      </c>
      <c r="B2844" t="str">
        <f t="shared" si="88"/>
        <v/>
      </c>
      <c r="I2844" t="str">
        <f>IF(D2844="","",VLOOKUP(D2844,'Source CC List'!B:C,2,FALSE))</f>
        <v/>
      </c>
      <c r="J2844" t="str">
        <f t="shared" si="89"/>
        <v/>
      </c>
    </row>
    <row r="2845" spans="1:10" x14ac:dyDescent="0.3">
      <c r="A2845" t="str">
        <f>IF(D2845="","",VLOOKUP(D2845,'Source CC List'!B:C,2,FALSE))</f>
        <v/>
      </c>
      <c r="B2845" t="str">
        <f t="shared" si="88"/>
        <v/>
      </c>
      <c r="I2845" t="str">
        <f>IF(D2845="","",VLOOKUP(D2845,'Source CC List'!B:C,2,FALSE))</f>
        <v/>
      </c>
      <c r="J2845" t="str">
        <f t="shared" si="89"/>
        <v/>
      </c>
    </row>
    <row r="2846" spans="1:10" x14ac:dyDescent="0.3">
      <c r="A2846" t="str">
        <f>IF(D2846="","",VLOOKUP(D2846,'Source CC List'!B:C,2,FALSE))</f>
        <v/>
      </c>
      <c r="B2846" t="str">
        <f t="shared" si="88"/>
        <v/>
      </c>
      <c r="I2846" t="str">
        <f>IF(D2846="","",VLOOKUP(D2846,'Source CC List'!B:C,2,FALSE))</f>
        <v/>
      </c>
      <c r="J2846" t="str">
        <f t="shared" si="89"/>
        <v/>
      </c>
    </row>
    <row r="2847" spans="1:10" x14ac:dyDescent="0.3">
      <c r="A2847" t="str">
        <f>IF(D2847="","",VLOOKUP(D2847,'Source CC List'!B:C,2,FALSE))</f>
        <v/>
      </c>
      <c r="B2847" t="str">
        <f t="shared" si="88"/>
        <v/>
      </c>
      <c r="I2847" t="str">
        <f>IF(D2847="","",VLOOKUP(D2847,'Source CC List'!B:C,2,FALSE))</f>
        <v/>
      </c>
      <c r="J2847" t="str">
        <f t="shared" si="89"/>
        <v/>
      </c>
    </row>
    <row r="2848" spans="1:10" x14ac:dyDescent="0.3">
      <c r="A2848" t="str">
        <f>IF(D2848="","",VLOOKUP(D2848,'Source CC List'!B:C,2,FALSE))</f>
        <v/>
      </c>
      <c r="B2848" t="str">
        <f t="shared" si="88"/>
        <v/>
      </c>
      <c r="I2848" t="str">
        <f>IF(D2848="","",VLOOKUP(D2848,'Source CC List'!B:C,2,FALSE))</f>
        <v/>
      </c>
      <c r="J2848" t="str">
        <f t="shared" si="89"/>
        <v/>
      </c>
    </row>
    <row r="2849" spans="1:10" x14ac:dyDescent="0.3">
      <c r="A2849" t="str">
        <f>IF(D2849="","",VLOOKUP(D2849,'Source CC List'!B:C,2,FALSE))</f>
        <v/>
      </c>
      <c r="B2849" t="str">
        <f t="shared" si="88"/>
        <v/>
      </c>
      <c r="I2849" t="str">
        <f>IF(D2849="","",VLOOKUP(D2849,'Source CC List'!B:C,2,FALSE))</f>
        <v/>
      </c>
      <c r="J2849" t="str">
        <f t="shared" si="89"/>
        <v/>
      </c>
    </row>
    <row r="2850" spans="1:10" x14ac:dyDescent="0.3">
      <c r="A2850" t="str">
        <f>IF(D2850="","",VLOOKUP(D2850,'Source CC List'!B:C,2,FALSE))</f>
        <v/>
      </c>
      <c r="B2850" t="str">
        <f t="shared" si="88"/>
        <v/>
      </c>
      <c r="I2850" t="str">
        <f>IF(D2850="","",VLOOKUP(D2850,'Source CC List'!B:C,2,FALSE))</f>
        <v/>
      </c>
      <c r="J2850" t="str">
        <f t="shared" si="89"/>
        <v/>
      </c>
    </row>
    <row r="2851" spans="1:10" x14ac:dyDescent="0.3">
      <c r="A2851" t="str">
        <f>IF(D2851="","",VLOOKUP(D2851,'Source CC List'!B:C,2,FALSE))</f>
        <v/>
      </c>
      <c r="B2851" t="str">
        <f t="shared" si="88"/>
        <v/>
      </c>
      <c r="I2851" t="str">
        <f>IF(D2851="","",VLOOKUP(D2851,'Source CC List'!B:C,2,FALSE))</f>
        <v/>
      </c>
      <c r="J2851" t="str">
        <f t="shared" si="89"/>
        <v/>
      </c>
    </row>
    <row r="2852" spans="1:10" x14ac:dyDescent="0.3">
      <c r="A2852" t="str">
        <f>IF(D2852="","",VLOOKUP(D2852,'Source CC List'!B:C,2,FALSE))</f>
        <v/>
      </c>
      <c r="B2852" t="str">
        <f t="shared" si="88"/>
        <v/>
      </c>
      <c r="I2852" t="str">
        <f>IF(D2852="","",VLOOKUP(D2852,'Source CC List'!B:C,2,FALSE))</f>
        <v/>
      </c>
      <c r="J2852" t="str">
        <f t="shared" si="89"/>
        <v/>
      </c>
    </row>
    <row r="2853" spans="1:10" x14ac:dyDescent="0.3">
      <c r="A2853" t="str">
        <f>IF(D2853="","",VLOOKUP(D2853,'Source CC List'!B:C,2,FALSE))</f>
        <v/>
      </c>
      <c r="B2853" t="str">
        <f t="shared" si="88"/>
        <v/>
      </c>
      <c r="I2853" t="str">
        <f>IF(D2853="","",VLOOKUP(D2853,'Source CC List'!B:C,2,FALSE))</f>
        <v/>
      </c>
      <c r="J2853" t="str">
        <f t="shared" si="89"/>
        <v/>
      </c>
    </row>
    <row r="2854" spans="1:10" x14ac:dyDescent="0.3">
      <c r="A2854" t="str">
        <f>IF(D2854="","",VLOOKUP(D2854,'Source CC List'!B:C,2,FALSE))</f>
        <v/>
      </c>
      <c r="B2854" t="str">
        <f t="shared" si="88"/>
        <v/>
      </c>
      <c r="I2854" t="str">
        <f>IF(D2854="","",VLOOKUP(D2854,'Source CC List'!B:C,2,FALSE))</f>
        <v/>
      </c>
      <c r="J2854" t="str">
        <f t="shared" si="89"/>
        <v/>
      </c>
    </row>
    <row r="2855" spans="1:10" x14ac:dyDescent="0.3">
      <c r="A2855" t="str">
        <f>IF(D2855="","",VLOOKUP(D2855,'Source CC List'!B:C,2,FALSE))</f>
        <v/>
      </c>
      <c r="B2855" t="str">
        <f t="shared" si="88"/>
        <v/>
      </c>
      <c r="I2855" t="str">
        <f>IF(D2855="","",VLOOKUP(D2855,'Source CC List'!B:C,2,FALSE))</f>
        <v/>
      </c>
      <c r="J2855" t="str">
        <f t="shared" si="89"/>
        <v/>
      </c>
    </row>
    <row r="2856" spans="1:10" x14ac:dyDescent="0.3">
      <c r="A2856" t="str">
        <f>IF(D2856="","",VLOOKUP(D2856,'Source CC List'!B:C,2,FALSE))</f>
        <v/>
      </c>
      <c r="B2856" t="str">
        <f t="shared" si="88"/>
        <v/>
      </c>
      <c r="I2856" t="str">
        <f>IF(D2856="","",VLOOKUP(D2856,'Source CC List'!B:C,2,FALSE))</f>
        <v/>
      </c>
      <c r="J2856" t="str">
        <f t="shared" si="89"/>
        <v/>
      </c>
    </row>
    <row r="2857" spans="1:10" x14ac:dyDescent="0.3">
      <c r="A2857" t="str">
        <f>IF(D2857="","",VLOOKUP(D2857,'Source CC List'!B:C,2,FALSE))</f>
        <v/>
      </c>
      <c r="B2857" t="str">
        <f t="shared" si="88"/>
        <v/>
      </c>
      <c r="I2857" t="str">
        <f>IF(D2857="","",VLOOKUP(D2857,'Source CC List'!B:C,2,FALSE))</f>
        <v/>
      </c>
      <c r="J2857" t="str">
        <f t="shared" si="89"/>
        <v/>
      </c>
    </row>
    <row r="2858" spans="1:10" x14ac:dyDescent="0.3">
      <c r="A2858" t="str">
        <f>IF(D2858="","",VLOOKUP(D2858,'Source CC List'!B:C,2,FALSE))</f>
        <v/>
      </c>
      <c r="B2858" t="str">
        <f t="shared" si="88"/>
        <v/>
      </c>
      <c r="I2858" t="str">
        <f>IF(D2858="","",VLOOKUP(D2858,'Source CC List'!B:C,2,FALSE))</f>
        <v/>
      </c>
      <c r="J2858" t="str">
        <f t="shared" si="89"/>
        <v/>
      </c>
    </row>
    <row r="2859" spans="1:10" x14ac:dyDescent="0.3">
      <c r="A2859" t="str">
        <f>IF(D2859="","",VLOOKUP(D2859,'Source CC List'!B:C,2,FALSE))</f>
        <v/>
      </c>
      <c r="B2859" t="str">
        <f t="shared" si="88"/>
        <v/>
      </c>
      <c r="I2859" t="str">
        <f>IF(D2859="","",VLOOKUP(D2859,'Source CC List'!B:C,2,FALSE))</f>
        <v/>
      </c>
      <c r="J2859" t="str">
        <f t="shared" si="89"/>
        <v/>
      </c>
    </row>
    <row r="2860" spans="1:10" x14ac:dyDescent="0.3">
      <c r="A2860" t="str">
        <f>IF(D2860="","",VLOOKUP(D2860,'Source CC List'!B:C,2,FALSE))</f>
        <v/>
      </c>
      <c r="B2860" t="str">
        <f t="shared" si="88"/>
        <v/>
      </c>
      <c r="I2860" t="str">
        <f>IF(D2860="","",VLOOKUP(D2860,'Source CC List'!B:C,2,FALSE))</f>
        <v/>
      </c>
      <c r="J2860" t="str">
        <f t="shared" si="89"/>
        <v/>
      </c>
    </row>
    <row r="2861" spans="1:10" x14ac:dyDescent="0.3">
      <c r="A2861" t="str">
        <f>IF(D2861="","",VLOOKUP(D2861,'Source CC List'!B:C,2,FALSE))</f>
        <v/>
      </c>
      <c r="B2861" t="str">
        <f t="shared" si="88"/>
        <v/>
      </c>
      <c r="I2861" t="str">
        <f>IF(D2861="","",VLOOKUP(D2861,'Source CC List'!B:C,2,FALSE))</f>
        <v/>
      </c>
      <c r="J2861" t="str">
        <f t="shared" si="89"/>
        <v/>
      </c>
    </row>
    <row r="2862" spans="1:10" x14ac:dyDescent="0.3">
      <c r="A2862" t="str">
        <f>IF(D2862="","",VLOOKUP(D2862,'Source CC List'!B:C,2,FALSE))</f>
        <v/>
      </c>
      <c r="B2862" t="str">
        <f t="shared" si="88"/>
        <v/>
      </c>
      <c r="I2862" t="str">
        <f>IF(D2862="","",VLOOKUP(D2862,'Source CC List'!B:C,2,FALSE))</f>
        <v/>
      </c>
      <c r="J2862" t="str">
        <f t="shared" si="89"/>
        <v/>
      </c>
    </row>
    <row r="2863" spans="1:10" x14ac:dyDescent="0.3">
      <c r="A2863" t="str">
        <f>IF(D2863="","",VLOOKUP(D2863,'Source CC List'!B:C,2,FALSE))</f>
        <v/>
      </c>
      <c r="B2863" t="str">
        <f t="shared" si="88"/>
        <v/>
      </c>
      <c r="I2863" t="str">
        <f>IF(D2863="","",VLOOKUP(D2863,'Source CC List'!B:C,2,FALSE))</f>
        <v/>
      </c>
      <c r="J2863" t="str">
        <f t="shared" si="89"/>
        <v/>
      </c>
    </row>
    <row r="2864" spans="1:10" x14ac:dyDescent="0.3">
      <c r="A2864" t="str">
        <f>IF(D2864="","",VLOOKUP(D2864,'Source CC List'!B:C,2,FALSE))</f>
        <v/>
      </c>
      <c r="B2864" t="str">
        <f t="shared" si="88"/>
        <v/>
      </c>
      <c r="I2864" t="str">
        <f>IF(D2864="","",VLOOKUP(D2864,'Source CC List'!B:C,2,FALSE))</f>
        <v/>
      </c>
      <c r="J2864" t="str">
        <f t="shared" si="89"/>
        <v/>
      </c>
    </row>
    <row r="2865" spans="1:10" x14ac:dyDescent="0.3">
      <c r="A2865" t="str">
        <f>IF(D2865="","",VLOOKUP(D2865,'Source CC List'!B:C,2,FALSE))</f>
        <v/>
      </c>
      <c r="B2865" t="str">
        <f t="shared" si="88"/>
        <v/>
      </c>
      <c r="I2865" t="str">
        <f>IF(D2865="","",VLOOKUP(D2865,'Source CC List'!B:C,2,FALSE))</f>
        <v/>
      </c>
      <c r="J2865" t="str">
        <f t="shared" si="89"/>
        <v/>
      </c>
    </row>
    <row r="2866" spans="1:10" x14ac:dyDescent="0.3">
      <c r="A2866" t="str">
        <f>IF(D2866="","",VLOOKUP(D2866,'Source CC List'!B:C,2,FALSE))</f>
        <v/>
      </c>
      <c r="B2866" t="str">
        <f t="shared" si="88"/>
        <v/>
      </c>
      <c r="I2866" t="str">
        <f>IF(D2866="","",VLOOKUP(D2866,'Source CC List'!B:C,2,FALSE))</f>
        <v/>
      </c>
      <c r="J2866" t="str">
        <f t="shared" si="89"/>
        <v/>
      </c>
    </row>
    <row r="2867" spans="1:10" x14ac:dyDescent="0.3">
      <c r="A2867" t="str">
        <f>IF(D2867="","",VLOOKUP(D2867,'Source CC List'!B:C,2,FALSE))</f>
        <v/>
      </c>
      <c r="B2867" t="str">
        <f t="shared" si="88"/>
        <v/>
      </c>
      <c r="I2867" t="str">
        <f>IF(D2867="","",VLOOKUP(D2867,'Source CC List'!B:C,2,FALSE))</f>
        <v/>
      </c>
      <c r="J2867" t="str">
        <f t="shared" si="89"/>
        <v/>
      </c>
    </row>
    <row r="2868" spans="1:10" x14ac:dyDescent="0.3">
      <c r="A2868" t="str">
        <f>IF(D2868="","",VLOOKUP(D2868,'Source CC List'!B:C,2,FALSE))</f>
        <v/>
      </c>
      <c r="B2868" t="str">
        <f t="shared" si="88"/>
        <v/>
      </c>
      <c r="I2868" t="str">
        <f>IF(D2868="","",VLOOKUP(D2868,'Source CC List'!B:C,2,FALSE))</f>
        <v/>
      </c>
      <c r="J2868" t="str">
        <f t="shared" si="89"/>
        <v/>
      </c>
    </row>
    <row r="2869" spans="1:10" x14ac:dyDescent="0.3">
      <c r="A2869" t="str">
        <f>IF(D2869="","",VLOOKUP(D2869,'Source CC List'!B:C,2,FALSE))</f>
        <v/>
      </c>
      <c r="B2869" t="str">
        <f t="shared" si="88"/>
        <v/>
      </c>
      <c r="I2869" t="str">
        <f>IF(D2869="","",VLOOKUP(D2869,'Source CC List'!B:C,2,FALSE))</f>
        <v/>
      </c>
      <c r="J2869" t="str">
        <f t="shared" si="89"/>
        <v/>
      </c>
    </row>
    <row r="2870" spans="1:10" x14ac:dyDescent="0.3">
      <c r="A2870" t="str">
        <f>IF(D2870="","",VLOOKUP(D2870,'Source CC List'!B:C,2,FALSE))</f>
        <v/>
      </c>
      <c r="B2870" t="str">
        <f t="shared" si="88"/>
        <v/>
      </c>
      <c r="I2870" t="str">
        <f>IF(D2870="","",VLOOKUP(D2870,'Source CC List'!B:C,2,FALSE))</f>
        <v/>
      </c>
      <c r="J2870" t="str">
        <f t="shared" si="89"/>
        <v/>
      </c>
    </row>
    <row r="2871" spans="1:10" x14ac:dyDescent="0.3">
      <c r="A2871" t="str">
        <f>IF(D2871="","",VLOOKUP(D2871,'Source CC List'!B:C,2,FALSE))</f>
        <v/>
      </c>
      <c r="B2871" t="str">
        <f t="shared" si="88"/>
        <v/>
      </c>
      <c r="I2871" t="str">
        <f>IF(D2871="","",VLOOKUP(D2871,'Source CC List'!B:C,2,FALSE))</f>
        <v/>
      </c>
      <c r="J2871" t="str">
        <f t="shared" si="89"/>
        <v/>
      </c>
    </row>
    <row r="2872" spans="1:10" x14ac:dyDescent="0.3">
      <c r="A2872" t="str">
        <f>IF(D2872="","",VLOOKUP(D2872,'Source CC List'!B:C,2,FALSE))</f>
        <v/>
      </c>
      <c r="B2872" t="str">
        <f t="shared" si="88"/>
        <v/>
      </c>
      <c r="I2872" t="str">
        <f>IF(D2872="","",VLOOKUP(D2872,'Source CC List'!B:C,2,FALSE))</f>
        <v/>
      </c>
      <c r="J2872" t="str">
        <f t="shared" si="89"/>
        <v/>
      </c>
    </row>
    <row r="2873" spans="1:10" x14ac:dyDescent="0.3">
      <c r="A2873" t="str">
        <f>IF(D2873="","",VLOOKUP(D2873,'Source CC List'!B:C,2,FALSE))</f>
        <v/>
      </c>
      <c r="B2873" t="str">
        <f t="shared" si="88"/>
        <v/>
      </c>
      <c r="I2873" t="str">
        <f>IF(D2873="","",VLOOKUP(D2873,'Source CC List'!B:C,2,FALSE))</f>
        <v/>
      </c>
      <c r="J2873" t="str">
        <f t="shared" si="89"/>
        <v/>
      </c>
    </row>
    <row r="2874" spans="1:10" x14ac:dyDescent="0.3">
      <c r="A2874" t="str">
        <f>IF(D2874="","",VLOOKUP(D2874,'Source CC List'!B:C,2,FALSE))</f>
        <v/>
      </c>
      <c r="B2874" t="str">
        <f t="shared" si="88"/>
        <v/>
      </c>
      <c r="I2874" t="str">
        <f>IF(D2874="","",VLOOKUP(D2874,'Source CC List'!B:C,2,FALSE))</f>
        <v/>
      </c>
      <c r="J2874" t="str">
        <f t="shared" si="89"/>
        <v/>
      </c>
    </row>
    <row r="2875" spans="1:10" x14ac:dyDescent="0.3">
      <c r="A2875" t="str">
        <f>IF(D2875="","",VLOOKUP(D2875,'Source CC List'!B:C,2,FALSE))</f>
        <v/>
      </c>
      <c r="B2875" t="str">
        <f t="shared" si="88"/>
        <v/>
      </c>
      <c r="I2875" t="str">
        <f>IF(D2875="","",VLOOKUP(D2875,'Source CC List'!B:C,2,FALSE))</f>
        <v/>
      </c>
      <c r="J2875" t="str">
        <f t="shared" si="89"/>
        <v/>
      </c>
    </row>
    <row r="2876" spans="1:10" x14ac:dyDescent="0.3">
      <c r="A2876" t="str">
        <f>IF(D2876="","",VLOOKUP(D2876,'Source CC List'!B:C,2,FALSE))</f>
        <v/>
      </c>
      <c r="B2876" t="str">
        <f t="shared" si="88"/>
        <v/>
      </c>
      <c r="I2876" t="str">
        <f>IF(D2876="","",VLOOKUP(D2876,'Source CC List'!B:C,2,FALSE))</f>
        <v/>
      </c>
      <c r="J2876" t="str">
        <f t="shared" si="89"/>
        <v/>
      </c>
    </row>
    <row r="2877" spans="1:10" x14ac:dyDescent="0.3">
      <c r="A2877" t="str">
        <f>IF(D2877="","",VLOOKUP(D2877,'Source CC List'!B:C,2,FALSE))</f>
        <v/>
      </c>
      <c r="B2877" t="str">
        <f t="shared" si="88"/>
        <v/>
      </c>
      <c r="I2877" t="str">
        <f>IF(D2877="","",VLOOKUP(D2877,'Source CC List'!B:C,2,FALSE))</f>
        <v/>
      </c>
      <c r="J2877" t="str">
        <f t="shared" si="89"/>
        <v/>
      </c>
    </row>
    <row r="2878" spans="1:10" x14ac:dyDescent="0.3">
      <c r="A2878" t="str">
        <f>IF(D2878="","",VLOOKUP(D2878,'Source CC List'!B:C,2,FALSE))</f>
        <v/>
      </c>
      <c r="B2878" t="str">
        <f t="shared" si="88"/>
        <v/>
      </c>
      <c r="I2878" t="str">
        <f>IF(D2878="","",VLOOKUP(D2878,'Source CC List'!B:C,2,FALSE))</f>
        <v/>
      </c>
      <c r="J2878" t="str">
        <f t="shared" si="89"/>
        <v/>
      </c>
    </row>
    <row r="2879" spans="1:10" x14ac:dyDescent="0.3">
      <c r="A2879" t="str">
        <f>IF(D2879="","",VLOOKUP(D2879,'Source CC List'!B:C,2,FALSE))</f>
        <v/>
      </c>
      <c r="B2879" t="str">
        <f t="shared" si="88"/>
        <v/>
      </c>
      <c r="I2879" t="str">
        <f>IF(D2879="","",VLOOKUP(D2879,'Source CC List'!B:C,2,FALSE))</f>
        <v/>
      </c>
      <c r="J2879" t="str">
        <f t="shared" si="89"/>
        <v/>
      </c>
    </row>
    <row r="2880" spans="1:10" x14ac:dyDescent="0.3">
      <c r="A2880" t="str">
        <f>IF(D2880="","",VLOOKUP(D2880,'Source CC List'!B:C,2,FALSE))</f>
        <v/>
      </c>
      <c r="B2880" t="str">
        <f t="shared" si="88"/>
        <v/>
      </c>
      <c r="I2880" t="str">
        <f>IF(D2880="","",VLOOKUP(D2880,'Source CC List'!B:C,2,FALSE))</f>
        <v/>
      </c>
      <c r="J2880" t="str">
        <f t="shared" si="89"/>
        <v/>
      </c>
    </row>
    <row r="2881" spans="1:10" x14ac:dyDescent="0.3">
      <c r="A2881" t="str">
        <f>IF(D2881="","",VLOOKUP(D2881,'Source CC List'!B:C,2,FALSE))</f>
        <v/>
      </c>
      <c r="B2881" t="str">
        <f t="shared" si="88"/>
        <v/>
      </c>
      <c r="I2881" t="str">
        <f>IF(D2881="","",VLOOKUP(D2881,'Source CC List'!B:C,2,FALSE))</f>
        <v/>
      </c>
      <c r="J2881" t="str">
        <f t="shared" si="89"/>
        <v/>
      </c>
    </row>
    <row r="2882" spans="1:10" x14ac:dyDescent="0.3">
      <c r="A2882" t="str">
        <f>IF(D2882="","",VLOOKUP(D2882,'Source CC List'!B:C,2,FALSE))</f>
        <v/>
      </c>
      <c r="B2882" t="str">
        <f t="shared" si="88"/>
        <v/>
      </c>
      <c r="I2882" t="str">
        <f>IF(D2882="","",VLOOKUP(D2882,'Source CC List'!B:C,2,FALSE))</f>
        <v/>
      </c>
      <c r="J2882" t="str">
        <f t="shared" si="89"/>
        <v/>
      </c>
    </row>
    <row r="2883" spans="1:10" x14ac:dyDescent="0.3">
      <c r="A2883" t="str">
        <f>IF(D2883="","",VLOOKUP(D2883,'Source CC List'!B:C,2,FALSE))</f>
        <v/>
      </c>
      <c r="B2883" t="str">
        <f t="shared" ref="B2883:B2946" si="90">IF(E2883="","",CONCATENATE(I2883,TEXT(E2883,"0000")))</f>
        <v/>
      </c>
      <c r="I2883" t="str">
        <f>IF(D2883="","",VLOOKUP(D2883,'Source CC List'!B:C,2,FALSE))</f>
        <v/>
      </c>
      <c r="J2883" t="str">
        <f t="shared" ref="J2883:J2946" si="91">IF(D2883="","",CONCATENATE(I2883,TEXT(E2883,"0000")))</f>
        <v/>
      </c>
    </row>
    <row r="2884" spans="1:10" x14ac:dyDescent="0.3">
      <c r="A2884" t="str">
        <f>IF(D2884="","",VLOOKUP(D2884,'Source CC List'!B:C,2,FALSE))</f>
        <v/>
      </c>
      <c r="B2884" t="str">
        <f t="shared" si="90"/>
        <v/>
      </c>
      <c r="I2884" t="str">
        <f>IF(D2884="","",VLOOKUP(D2884,'Source CC List'!B:C,2,FALSE))</f>
        <v/>
      </c>
      <c r="J2884" t="str">
        <f t="shared" si="91"/>
        <v/>
      </c>
    </row>
    <row r="2885" spans="1:10" x14ac:dyDescent="0.3">
      <c r="A2885" t="str">
        <f>IF(D2885="","",VLOOKUP(D2885,'Source CC List'!B:C,2,FALSE))</f>
        <v/>
      </c>
      <c r="B2885" t="str">
        <f t="shared" si="90"/>
        <v/>
      </c>
      <c r="I2885" t="str">
        <f>IF(D2885="","",VLOOKUP(D2885,'Source CC List'!B:C,2,FALSE))</f>
        <v/>
      </c>
      <c r="J2885" t="str">
        <f t="shared" si="91"/>
        <v/>
      </c>
    </row>
    <row r="2886" spans="1:10" x14ac:dyDescent="0.3">
      <c r="A2886" t="str">
        <f>IF(D2886="","",VLOOKUP(D2886,'Source CC List'!B:C,2,FALSE))</f>
        <v/>
      </c>
      <c r="B2886" t="str">
        <f t="shared" si="90"/>
        <v/>
      </c>
      <c r="I2886" t="str">
        <f>IF(D2886="","",VLOOKUP(D2886,'Source CC List'!B:C,2,FALSE))</f>
        <v/>
      </c>
      <c r="J2886" t="str">
        <f t="shared" si="91"/>
        <v/>
      </c>
    </row>
    <row r="2887" spans="1:10" x14ac:dyDescent="0.3">
      <c r="A2887" t="str">
        <f>IF(D2887="","",VLOOKUP(D2887,'Source CC List'!B:C,2,FALSE))</f>
        <v/>
      </c>
      <c r="B2887" t="str">
        <f t="shared" si="90"/>
        <v/>
      </c>
      <c r="I2887" t="str">
        <f>IF(D2887="","",VLOOKUP(D2887,'Source CC List'!B:C,2,FALSE))</f>
        <v/>
      </c>
      <c r="J2887" t="str">
        <f t="shared" si="91"/>
        <v/>
      </c>
    </row>
    <row r="2888" spans="1:10" x14ac:dyDescent="0.3">
      <c r="A2888" t="str">
        <f>IF(D2888="","",VLOOKUP(D2888,'Source CC List'!B:C,2,FALSE))</f>
        <v/>
      </c>
      <c r="B2888" t="str">
        <f t="shared" si="90"/>
        <v/>
      </c>
      <c r="I2888" t="str">
        <f>IF(D2888="","",VLOOKUP(D2888,'Source CC List'!B:C,2,FALSE))</f>
        <v/>
      </c>
      <c r="J2888" t="str">
        <f t="shared" si="91"/>
        <v/>
      </c>
    </row>
    <row r="2889" spans="1:10" x14ac:dyDescent="0.3">
      <c r="A2889" t="str">
        <f>IF(D2889="","",VLOOKUP(D2889,'Source CC List'!B:C,2,FALSE))</f>
        <v/>
      </c>
      <c r="B2889" t="str">
        <f t="shared" si="90"/>
        <v/>
      </c>
      <c r="I2889" t="str">
        <f>IF(D2889="","",VLOOKUP(D2889,'Source CC List'!B:C,2,FALSE))</f>
        <v/>
      </c>
      <c r="J2889" t="str">
        <f t="shared" si="91"/>
        <v/>
      </c>
    </row>
    <row r="2890" spans="1:10" x14ac:dyDescent="0.3">
      <c r="A2890" t="str">
        <f>IF(D2890="","",VLOOKUP(D2890,'Source CC List'!B:C,2,FALSE))</f>
        <v/>
      </c>
      <c r="B2890" t="str">
        <f t="shared" si="90"/>
        <v/>
      </c>
      <c r="I2890" t="str">
        <f>IF(D2890="","",VLOOKUP(D2890,'Source CC List'!B:C,2,FALSE))</f>
        <v/>
      </c>
      <c r="J2890" t="str">
        <f t="shared" si="91"/>
        <v/>
      </c>
    </row>
    <row r="2891" spans="1:10" x14ac:dyDescent="0.3">
      <c r="A2891" t="str">
        <f>IF(D2891="","",VLOOKUP(D2891,'Source CC List'!B:C,2,FALSE))</f>
        <v/>
      </c>
      <c r="B2891" t="str">
        <f t="shared" si="90"/>
        <v/>
      </c>
      <c r="I2891" t="str">
        <f>IF(D2891="","",VLOOKUP(D2891,'Source CC List'!B:C,2,FALSE))</f>
        <v/>
      </c>
      <c r="J2891" t="str">
        <f t="shared" si="91"/>
        <v/>
      </c>
    </row>
    <row r="2892" spans="1:10" x14ac:dyDescent="0.3">
      <c r="A2892" t="str">
        <f>IF(D2892="","",VLOOKUP(D2892,'Source CC List'!B:C,2,FALSE))</f>
        <v/>
      </c>
      <c r="B2892" t="str">
        <f t="shared" si="90"/>
        <v/>
      </c>
      <c r="I2892" t="str">
        <f>IF(D2892="","",VLOOKUP(D2892,'Source CC List'!B:C,2,FALSE))</f>
        <v/>
      </c>
      <c r="J2892" t="str">
        <f t="shared" si="91"/>
        <v/>
      </c>
    </row>
    <row r="2893" spans="1:10" x14ac:dyDescent="0.3">
      <c r="A2893" t="str">
        <f>IF(D2893="","",VLOOKUP(D2893,'Source CC List'!B:C,2,FALSE))</f>
        <v/>
      </c>
      <c r="B2893" t="str">
        <f t="shared" si="90"/>
        <v/>
      </c>
      <c r="I2893" t="str">
        <f>IF(D2893="","",VLOOKUP(D2893,'Source CC List'!B:C,2,FALSE))</f>
        <v/>
      </c>
      <c r="J2893" t="str">
        <f t="shared" si="91"/>
        <v/>
      </c>
    </row>
    <row r="2894" spans="1:10" x14ac:dyDescent="0.3">
      <c r="A2894" t="str">
        <f>IF(D2894="","",VLOOKUP(D2894,'Source CC List'!B:C,2,FALSE))</f>
        <v/>
      </c>
      <c r="B2894" t="str">
        <f t="shared" si="90"/>
        <v/>
      </c>
      <c r="I2894" t="str">
        <f>IF(D2894="","",VLOOKUP(D2894,'Source CC List'!B:C,2,FALSE))</f>
        <v/>
      </c>
      <c r="J2894" t="str">
        <f t="shared" si="91"/>
        <v/>
      </c>
    </row>
    <row r="2895" spans="1:10" x14ac:dyDescent="0.3">
      <c r="A2895" t="str">
        <f>IF(D2895="","",VLOOKUP(D2895,'Source CC List'!B:C,2,FALSE))</f>
        <v/>
      </c>
      <c r="B2895" t="str">
        <f t="shared" si="90"/>
        <v/>
      </c>
      <c r="I2895" t="str">
        <f>IF(D2895="","",VLOOKUP(D2895,'Source CC List'!B:C,2,FALSE))</f>
        <v/>
      </c>
      <c r="J2895" t="str">
        <f t="shared" si="91"/>
        <v/>
      </c>
    </row>
    <row r="2896" spans="1:10" x14ac:dyDescent="0.3">
      <c r="A2896" t="str">
        <f>IF(D2896="","",VLOOKUP(D2896,'Source CC List'!B:C,2,FALSE))</f>
        <v/>
      </c>
      <c r="B2896" t="str">
        <f t="shared" si="90"/>
        <v/>
      </c>
      <c r="I2896" t="str">
        <f>IF(D2896="","",VLOOKUP(D2896,'Source CC List'!B:C,2,FALSE))</f>
        <v/>
      </c>
      <c r="J2896" t="str">
        <f t="shared" si="91"/>
        <v/>
      </c>
    </row>
    <row r="2897" spans="1:10" x14ac:dyDescent="0.3">
      <c r="A2897" t="str">
        <f>IF(D2897="","",VLOOKUP(D2897,'Source CC List'!B:C,2,FALSE))</f>
        <v/>
      </c>
      <c r="B2897" t="str">
        <f t="shared" si="90"/>
        <v/>
      </c>
      <c r="I2897" t="str">
        <f>IF(D2897="","",VLOOKUP(D2897,'Source CC List'!B:C,2,FALSE))</f>
        <v/>
      </c>
      <c r="J2897" t="str">
        <f t="shared" si="91"/>
        <v/>
      </c>
    </row>
    <row r="2898" spans="1:10" x14ac:dyDescent="0.3">
      <c r="A2898" t="str">
        <f>IF(D2898="","",VLOOKUP(D2898,'Source CC List'!B:C,2,FALSE))</f>
        <v/>
      </c>
      <c r="B2898" t="str">
        <f t="shared" si="90"/>
        <v/>
      </c>
      <c r="I2898" t="str">
        <f>IF(D2898="","",VLOOKUP(D2898,'Source CC List'!B:C,2,FALSE))</f>
        <v/>
      </c>
      <c r="J2898" t="str">
        <f t="shared" si="91"/>
        <v/>
      </c>
    </row>
    <row r="2899" spans="1:10" x14ac:dyDescent="0.3">
      <c r="A2899" t="str">
        <f>IF(D2899="","",VLOOKUP(D2899,'Source CC List'!B:C,2,FALSE))</f>
        <v/>
      </c>
      <c r="B2899" t="str">
        <f t="shared" si="90"/>
        <v/>
      </c>
      <c r="I2899" t="str">
        <f>IF(D2899="","",VLOOKUP(D2899,'Source CC List'!B:C,2,FALSE))</f>
        <v/>
      </c>
      <c r="J2899" t="str">
        <f t="shared" si="91"/>
        <v/>
      </c>
    </row>
    <row r="2900" spans="1:10" x14ac:dyDescent="0.3">
      <c r="A2900" t="str">
        <f>IF(D2900="","",VLOOKUP(D2900,'Source CC List'!B:C,2,FALSE))</f>
        <v/>
      </c>
      <c r="B2900" t="str">
        <f t="shared" si="90"/>
        <v/>
      </c>
      <c r="I2900" t="str">
        <f>IF(D2900="","",VLOOKUP(D2900,'Source CC List'!B:C,2,FALSE))</f>
        <v/>
      </c>
      <c r="J2900" t="str">
        <f t="shared" si="91"/>
        <v/>
      </c>
    </row>
    <row r="2901" spans="1:10" x14ac:dyDescent="0.3">
      <c r="A2901" t="str">
        <f>IF(D2901="","",VLOOKUP(D2901,'Source CC List'!B:C,2,FALSE))</f>
        <v/>
      </c>
      <c r="B2901" t="str">
        <f t="shared" si="90"/>
        <v/>
      </c>
      <c r="I2901" t="str">
        <f>IF(D2901="","",VLOOKUP(D2901,'Source CC List'!B:C,2,FALSE))</f>
        <v/>
      </c>
      <c r="J2901" t="str">
        <f t="shared" si="91"/>
        <v/>
      </c>
    </row>
    <row r="2902" spans="1:10" x14ac:dyDescent="0.3">
      <c r="A2902" t="str">
        <f>IF(D2902="","",VLOOKUP(D2902,'Source CC List'!B:C,2,FALSE))</f>
        <v/>
      </c>
      <c r="B2902" t="str">
        <f t="shared" si="90"/>
        <v/>
      </c>
      <c r="I2902" t="str">
        <f>IF(D2902="","",VLOOKUP(D2902,'Source CC List'!B:C,2,FALSE))</f>
        <v/>
      </c>
      <c r="J2902" t="str">
        <f t="shared" si="91"/>
        <v/>
      </c>
    </row>
    <row r="2903" spans="1:10" x14ac:dyDescent="0.3">
      <c r="A2903" t="str">
        <f>IF(D2903="","",VLOOKUP(D2903,'Source CC List'!B:C,2,FALSE))</f>
        <v/>
      </c>
      <c r="B2903" t="str">
        <f t="shared" si="90"/>
        <v/>
      </c>
      <c r="I2903" t="str">
        <f>IF(D2903="","",VLOOKUP(D2903,'Source CC List'!B:C,2,FALSE))</f>
        <v/>
      </c>
      <c r="J2903" t="str">
        <f t="shared" si="91"/>
        <v/>
      </c>
    </row>
    <row r="2904" spans="1:10" x14ac:dyDescent="0.3">
      <c r="A2904" t="str">
        <f>IF(D2904="","",VLOOKUP(D2904,'Source CC List'!B:C,2,FALSE))</f>
        <v/>
      </c>
      <c r="B2904" t="str">
        <f t="shared" si="90"/>
        <v/>
      </c>
      <c r="I2904" t="str">
        <f>IF(D2904="","",VLOOKUP(D2904,'Source CC List'!B:C,2,FALSE))</f>
        <v/>
      </c>
      <c r="J2904" t="str">
        <f t="shared" si="91"/>
        <v/>
      </c>
    </row>
    <row r="2905" spans="1:10" x14ac:dyDescent="0.3">
      <c r="A2905" t="str">
        <f>IF(D2905="","",VLOOKUP(D2905,'Source CC List'!B:C,2,FALSE))</f>
        <v/>
      </c>
      <c r="B2905" t="str">
        <f t="shared" si="90"/>
        <v/>
      </c>
      <c r="I2905" t="str">
        <f>IF(D2905="","",VLOOKUP(D2905,'Source CC List'!B:C,2,FALSE))</f>
        <v/>
      </c>
      <c r="J2905" t="str">
        <f t="shared" si="91"/>
        <v/>
      </c>
    </row>
    <row r="2906" spans="1:10" x14ac:dyDescent="0.3">
      <c r="A2906" t="str">
        <f>IF(D2906="","",VLOOKUP(D2906,'Source CC List'!B:C,2,FALSE))</f>
        <v/>
      </c>
      <c r="B2906" t="str">
        <f t="shared" si="90"/>
        <v/>
      </c>
      <c r="I2906" t="str">
        <f>IF(D2906="","",VLOOKUP(D2906,'Source CC List'!B:C,2,FALSE))</f>
        <v/>
      </c>
      <c r="J2906" t="str">
        <f t="shared" si="91"/>
        <v/>
      </c>
    </row>
    <row r="2907" spans="1:10" x14ac:dyDescent="0.3">
      <c r="A2907" t="str">
        <f>IF(D2907="","",VLOOKUP(D2907,'Source CC List'!B:C,2,FALSE))</f>
        <v/>
      </c>
      <c r="B2907" t="str">
        <f t="shared" si="90"/>
        <v/>
      </c>
      <c r="I2907" t="str">
        <f>IF(D2907="","",VLOOKUP(D2907,'Source CC List'!B:C,2,FALSE))</f>
        <v/>
      </c>
      <c r="J2907" t="str">
        <f t="shared" si="91"/>
        <v/>
      </c>
    </row>
    <row r="2908" spans="1:10" x14ac:dyDescent="0.3">
      <c r="A2908" t="str">
        <f>IF(D2908="","",VLOOKUP(D2908,'Source CC List'!B:C,2,FALSE))</f>
        <v/>
      </c>
      <c r="B2908" t="str">
        <f t="shared" si="90"/>
        <v/>
      </c>
      <c r="I2908" t="str">
        <f>IF(D2908="","",VLOOKUP(D2908,'Source CC List'!B:C,2,FALSE))</f>
        <v/>
      </c>
      <c r="J2908" t="str">
        <f t="shared" si="91"/>
        <v/>
      </c>
    </row>
    <row r="2909" spans="1:10" x14ac:dyDescent="0.3">
      <c r="A2909" t="str">
        <f>IF(D2909="","",VLOOKUP(D2909,'Source CC List'!B:C,2,FALSE))</f>
        <v/>
      </c>
      <c r="B2909" t="str">
        <f t="shared" si="90"/>
        <v/>
      </c>
      <c r="I2909" t="str">
        <f>IF(D2909="","",VLOOKUP(D2909,'Source CC List'!B:C,2,FALSE))</f>
        <v/>
      </c>
      <c r="J2909" t="str">
        <f t="shared" si="91"/>
        <v/>
      </c>
    </row>
    <row r="2910" spans="1:10" x14ac:dyDescent="0.3">
      <c r="A2910" t="str">
        <f>IF(D2910="","",VLOOKUP(D2910,'Source CC List'!B:C,2,FALSE))</f>
        <v/>
      </c>
      <c r="B2910" t="str">
        <f t="shared" si="90"/>
        <v/>
      </c>
      <c r="I2910" t="str">
        <f>IF(D2910="","",VLOOKUP(D2910,'Source CC List'!B:C,2,FALSE))</f>
        <v/>
      </c>
      <c r="J2910" t="str">
        <f t="shared" si="91"/>
        <v/>
      </c>
    </row>
    <row r="2911" spans="1:10" x14ac:dyDescent="0.3">
      <c r="A2911" t="str">
        <f>IF(D2911="","",VLOOKUP(D2911,'Source CC List'!B:C,2,FALSE))</f>
        <v/>
      </c>
      <c r="B2911" t="str">
        <f t="shared" si="90"/>
        <v/>
      </c>
      <c r="I2911" t="str">
        <f>IF(D2911="","",VLOOKUP(D2911,'Source CC List'!B:C,2,FALSE))</f>
        <v/>
      </c>
      <c r="J2911" t="str">
        <f t="shared" si="91"/>
        <v/>
      </c>
    </row>
    <row r="2912" spans="1:10" x14ac:dyDescent="0.3">
      <c r="A2912" t="str">
        <f>IF(D2912="","",VLOOKUP(D2912,'Source CC List'!B:C,2,FALSE))</f>
        <v/>
      </c>
      <c r="B2912" t="str">
        <f t="shared" si="90"/>
        <v/>
      </c>
      <c r="I2912" t="str">
        <f>IF(D2912="","",VLOOKUP(D2912,'Source CC List'!B:C,2,FALSE))</f>
        <v/>
      </c>
      <c r="J2912" t="str">
        <f t="shared" si="91"/>
        <v/>
      </c>
    </row>
    <row r="2913" spans="1:10" x14ac:dyDescent="0.3">
      <c r="A2913" t="str">
        <f>IF(D2913="","",VLOOKUP(D2913,'Source CC List'!B:C,2,FALSE))</f>
        <v/>
      </c>
      <c r="B2913" t="str">
        <f t="shared" si="90"/>
        <v/>
      </c>
      <c r="I2913" t="str">
        <f>IF(D2913="","",VLOOKUP(D2913,'Source CC List'!B:C,2,FALSE))</f>
        <v/>
      </c>
      <c r="J2913" t="str">
        <f t="shared" si="91"/>
        <v/>
      </c>
    </row>
    <row r="2914" spans="1:10" x14ac:dyDescent="0.3">
      <c r="A2914" t="str">
        <f>IF(D2914="","",VLOOKUP(D2914,'Source CC List'!B:C,2,FALSE))</f>
        <v/>
      </c>
      <c r="B2914" t="str">
        <f t="shared" si="90"/>
        <v/>
      </c>
      <c r="I2914" t="str">
        <f>IF(D2914="","",VLOOKUP(D2914,'Source CC List'!B:C,2,FALSE))</f>
        <v/>
      </c>
      <c r="J2914" t="str">
        <f t="shared" si="91"/>
        <v/>
      </c>
    </row>
    <row r="2915" spans="1:10" x14ac:dyDescent="0.3">
      <c r="A2915" t="str">
        <f>IF(D2915="","",VLOOKUP(D2915,'Source CC List'!B:C,2,FALSE))</f>
        <v/>
      </c>
      <c r="B2915" t="str">
        <f t="shared" si="90"/>
        <v/>
      </c>
      <c r="I2915" t="str">
        <f>IF(D2915="","",VLOOKUP(D2915,'Source CC List'!B:C,2,FALSE))</f>
        <v/>
      </c>
      <c r="J2915" t="str">
        <f t="shared" si="91"/>
        <v/>
      </c>
    </row>
    <row r="2916" spans="1:10" x14ac:dyDescent="0.3">
      <c r="A2916" t="str">
        <f>IF(D2916="","",VLOOKUP(D2916,'Source CC List'!B:C,2,FALSE))</f>
        <v/>
      </c>
      <c r="B2916" t="str">
        <f t="shared" si="90"/>
        <v/>
      </c>
      <c r="I2916" t="str">
        <f>IF(D2916="","",VLOOKUP(D2916,'Source CC List'!B:C,2,FALSE))</f>
        <v/>
      </c>
      <c r="J2916" t="str">
        <f t="shared" si="91"/>
        <v/>
      </c>
    </row>
    <row r="2917" spans="1:10" x14ac:dyDescent="0.3">
      <c r="A2917" t="str">
        <f>IF(D2917="","",VLOOKUP(D2917,'Source CC List'!B:C,2,FALSE))</f>
        <v/>
      </c>
      <c r="B2917" t="str">
        <f t="shared" si="90"/>
        <v/>
      </c>
      <c r="I2917" t="str">
        <f>IF(D2917="","",VLOOKUP(D2917,'Source CC List'!B:C,2,FALSE))</f>
        <v/>
      </c>
      <c r="J2917" t="str">
        <f t="shared" si="91"/>
        <v/>
      </c>
    </row>
    <row r="2918" spans="1:10" x14ac:dyDescent="0.3">
      <c r="A2918" t="str">
        <f>IF(D2918="","",VLOOKUP(D2918,'Source CC List'!B:C,2,FALSE))</f>
        <v/>
      </c>
      <c r="B2918" t="str">
        <f t="shared" si="90"/>
        <v/>
      </c>
      <c r="I2918" t="str">
        <f>IF(D2918="","",VLOOKUP(D2918,'Source CC List'!B:C,2,FALSE))</f>
        <v/>
      </c>
      <c r="J2918" t="str">
        <f t="shared" si="91"/>
        <v/>
      </c>
    </row>
    <row r="2919" spans="1:10" x14ac:dyDescent="0.3">
      <c r="A2919" t="str">
        <f>IF(D2919="","",VLOOKUP(D2919,'Source CC List'!B:C,2,FALSE))</f>
        <v/>
      </c>
      <c r="B2919" t="str">
        <f t="shared" si="90"/>
        <v/>
      </c>
      <c r="I2919" t="str">
        <f>IF(D2919="","",VLOOKUP(D2919,'Source CC List'!B:C,2,FALSE))</f>
        <v/>
      </c>
      <c r="J2919" t="str">
        <f t="shared" si="91"/>
        <v/>
      </c>
    </row>
    <row r="2920" spans="1:10" x14ac:dyDescent="0.3">
      <c r="A2920" t="str">
        <f>IF(D2920="","",VLOOKUP(D2920,'Source CC List'!B:C,2,FALSE))</f>
        <v/>
      </c>
      <c r="B2920" t="str">
        <f t="shared" si="90"/>
        <v/>
      </c>
      <c r="I2920" t="str">
        <f>IF(D2920="","",VLOOKUP(D2920,'Source CC List'!B:C,2,FALSE))</f>
        <v/>
      </c>
      <c r="J2920" t="str">
        <f t="shared" si="91"/>
        <v/>
      </c>
    </row>
    <row r="2921" spans="1:10" x14ac:dyDescent="0.3">
      <c r="A2921" t="str">
        <f>IF(D2921="","",VLOOKUP(D2921,'Source CC List'!B:C,2,FALSE))</f>
        <v/>
      </c>
      <c r="B2921" t="str">
        <f t="shared" si="90"/>
        <v/>
      </c>
      <c r="I2921" t="str">
        <f>IF(D2921="","",VLOOKUP(D2921,'Source CC List'!B:C,2,FALSE))</f>
        <v/>
      </c>
      <c r="J2921" t="str">
        <f t="shared" si="91"/>
        <v/>
      </c>
    </row>
    <row r="2922" spans="1:10" x14ac:dyDescent="0.3">
      <c r="A2922" t="str">
        <f>IF(D2922="","",VLOOKUP(D2922,'Source CC List'!B:C,2,FALSE))</f>
        <v/>
      </c>
      <c r="B2922" t="str">
        <f t="shared" si="90"/>
        <v/>
      </c>
      <c r="I2922" t="str">
        <f>IF(D2922="","",VLOOKUP(D2922,'Source CC List'!B:C,2,FALSE))</f>
        <v/>
      </c>
      <c r="J2922" t="str">
        <f t="shared" si="91"/>
        <v/>
      </c>
    </row>
    <row r="2923" spans="1:10" x14ac:dyDescent="0.3">
      <c r="A2923" t="str">
        <f>IF(D2923="","",VLOOKUP(D2923,'Source CC List'!B:C,2,FALSE))</f>
        <v/>
      </c>
      <c r="B2923" t="str">
        <f t="shared" si="90"/>
        <v/>
      </c>
      <c r="I2923" t="str">
        <f>IF(D2923="","",VLOOKUP(D2923,'Source CC List'!B:C,2,FALSE))</f>
        <v/>
      </c>
      <c r="J2923" t="str">
        <f t="shared" si="91"/>
        <v/>
      </c>
    </row>
    <row r="2924" spans="1:10" x14ac:dyDescent="0.3">
      <c r="A2924" t="str">
        <f>IF(D2924="","",VLOOKUP(D2924,'Source CC List'!B:C,2,FALSE))</f>
        <v/>
      </c>
      <c r="B2924" t="str">
        <f t="shared" si="90"/>
        <v/>
      </c>
      <c r="I2924" t="str">
        <f>IF(D2924="","",VLOOKUP(D2924,'Source CC List'!B:C,2,FALSE))</f>
        <v/>
      </c>
      <c r="J2924" t="str">
        <f t="shared" si="91"/>
        <v/>
      </c>
    </row>
    <row r="2925" spans="1:10" x14ac:dyDescent="0.3">
      <c r="A2925" t="str">
        <f>IF(D2925="","",VLOOKUP(D2925,'Source CC List'!B:C,2,FALSE))</f>
        <v/>
      </c>
      <c r="B2925" t="str">
        <f t="shared" si="90"/>
        <v/>
      </c>
      <c r="I2925" t="str">
        <f>IF(D2925="","",VLOOKUP(D2925,'Source CC List'!B:C,2,FALSE))</f>
        <v/>
      </c>
      <c r="J2925" t="str">
        <f t="shared" si="91"/>
        <v/>
      </c>
    </row>
    <row r="2926" spans="1:10" x14ac:dyDescent="0.3">
      <c r="A2926" t="str">
        <f>IF(D2926="","",VLOOKUP(D2926,'Source CC List'!B:C,2,FALSE))</f>
        <v/>
      </c>
      <c r="B2926" t="str">
        <f t="shared" si="90"/>
        <v/>
      </c>
      <c r="I2926" t="str">
        <f>IF(D2926="","",VLOOKUP(D2926,'Source CC List'!B:C,2,FALSE))</f>
        <v/>
      </c>
      <c r="J2926" t="str">
        <f t="shared" si="91"/>
        <v/>
      </c>
    </row>
    <row r="2927" spans="1:10" x14ac:dyDescent="0.3">
      <c r="A2927" t="str">
        <f>IF(D2927="","",VLOOKUP(D2927,'Source CC List'!B:C,2,FALSE))</f>
        <v/>
      </c>
      <c r="B2927" t="str">
        <f t="shared" si="90"/>
        <v/>
      </c>
      <c r="I2927" t="str">
        <f>IF(D2927="","",VLOOKUP(D2927,'Source CC List'!B:C,2,FALSE))</f>
        <v/>
      </c>
      <c r="J2927" t="str">
        <f t="shared" si="91"/>
        <v/>
      </c>
    </row>
    <row r="2928" spans="1:10" x14ac:dyDescent="0.3">
      <c r="A2928" t="str">
        <f>IF(D2928="","",VLOOKUP(D2928,'Source CC List'!B:C,2,FALSE))</f>
        <v/>
      </c>
      <c r="B2928" t="str">
        <f t="shared" si="90"/>
        <v/>
      </c>
      <c r="I2928" t="str">
        <f>IF(D2928="","",VLOOKUP(D2928,'Source CC List'!B:C,2,FALSE))</f>
        <v/>
      </c>
      <c r="J2928" t="str">
        <f t="shared" si="91"/>
        <v/>
      </c>
    </row>
    <row r="2929" spans="1:10" x14ac:dyDescent="0.3">
      <c r="A2929" t="str">
        <f>IF(D2929="","",VLOOKUP(D2929,'Source CC List'!B:C,2,FALSE))</f>
        <v/>
      </c>
      <c r="B2929" t="str">
        <f t="shared" si="90"/>
        <v/>
      </c>
      <c r="I2929" t="str">
        <f>IF(D2929="","",VLOOKUP(D2929,'Source CC List'!B:C,2,FALSE))</f>
        <v/>
      </c>
      <c r="J2929" t="str">
        <f t="shared" si="91"/>
        <v/>
      </c>
    </row>
    <row r="2930" spans="1:10" x14ac:dyDescent="0.3">
      <c r="A2930" t="str">
        <f>IF(D2930="","",VLOOKUP(D2930,'Source CC List'!B:C,2,FALSE))</f>
        <v/>
      </c>
      <c r="B2930" t="str">
        <f t="shared" si="90"/>
        <v/>
      </c>
      <c r="I2930" t="str">
        <f>IF(D2930="","",VLOOKUP(D2930,'Source CC List'!B:C,2,FALSE))</f>
        <v/>
      </c>
      <c r="J2930" t="str">
        <f t="shared" si="91"/>
        <v/>
      </c>
    </row>
    <row r="2931" spans="1:10" x14ac:dyDescent="0.3">
      <c r="A2931" t="str">
        <f>IF(D2931="","",VLOOKUP(D2931,'Source CC List'!B:C,2,FALSE))</f>
        <v/>
      </c>
      <c r="B2931" t="str">
        <f t="shared" si="90"/>
        <v/>
      </c>
      <c r="I2931" t="str">
        <f>IF(D2931="","",VLOOKUP(D2931,'Source CC List'!B:C,2,FALSE))</f>
        <v/>
      </c>
      <c r="J2931" t="str">
        <f t="shared" si="91"/>
        <v/>
      </c>
    </row>
    <row r="2932" spans="1:10" x14ac:dyDescent="0.3">
      <c r="A2932" t="str">
        <f>IF(D2932="","",VLOOKUP(D2932,'Source CC List'!B:C,2,FALSE))</f>
        <v/>
      </c>
      <c r="B2932" t="str">
        <f t="shared" si="90"/>
        <v/>
      </c>
      <c r="I2932" t="str">
        <f>IF(D2932="","",VLOOKUP(D2932,'Source CC List'!B:C,2,FALSE))</f>
        <v/>
      </c>
      <c r="J2932" t="str">
        <f t="shared" si="91"/>
        <v/>
      </c>
    </row>
    <row r="2933" spans="1:10" x14ac:dyDescent="0.3">
      <c r="A2933" t="str">
        <f>IF(D2933="","",VLOOKUP(D2933,'Source CC List'!B:C,2,FALSE))</f>
        <v/>
      </c>
      <c r="B2933" t="str">
        <f t="shared" si="90"/>
        <v/>
      </c>
      <c r="I2933" t="str">
        <f>IF(D2933="","",VLOOKUP(D2933,'Source CC List'!B:C,2,FALSE))</f>
        <v/>
      </c>
      <c r="J2933" t="str">
        <f t="shared" si="91"/>
        <v/>
      </c>
    </row>
    <row r="2934" spans="1:10" x14ac:dyDescent="0.3">
      <c r="A2934" t="str">
        <f>IF(D2934="","",VLOOKUP(D2934,'Source CC List'!B:C,2,FALSE))</f>
        <v/>
      </c>
      <c r="B2934" t="str">
        <f t="shared" si="90"/>
        <v/>
      </c>
      <c r="I2934" t="str">
        <f>IF(D2934="","",VLOOKUP(D2934,'Source CC List'!B:C,2,FALSE))</f>
        <v/>
      </c>
      <c r="J2934" t="str">
        <f t="shared" si="91"/>
        <v/>
      </c>
    </row>
    <row r="2935" spans="1:10" x14ac:dyDescent="0.3">
      <c r="A2935" t="str">
        <f>IF(D2935="","",VLOOKUP(D2935,'Source CC List'!B:C,2,FALSE))</f>
        <v/>
      </c>
      <c r="B2935" t="str">
        <f t="shared" si="90"/>
        <v/>
      </c>
      <c r="I2935" t="str">
        <f>IF(D2935="","",VLOOKUP(D2935,'Source CC List'!B:C,2,FALSE))</f>
        <v/>
      </c>
      <c r="J2935" t="str">
        <f t="shared" si="91"/>
        <v/>
      </c>
    </row>
    <row r="2936" spans="1:10" x14ac:dyDescent="0.3">
      <c r="A2936" t="str">
        <f>IF(D2936="","",VLOOKUP(D2936,'Source CC List'!B:C,2,FALSE))</f>
        <v/>
      </c>
      <c r="B2936" t="str">
        <f t="shared" si="90"/>
        <v/>
      </c>
      <c r="I2936" t="str">
        <f>IF(D2936="","",VLOOKUP(D2936,'Source CC List'!B:C,2,FALSE))</f>
        <v/>
      </c>
      <c r="J2936" t="str">
        <f t="shared" si="91"/>
        <v/>
      </c>
    </row>
    <row r="2937" spans="1:10" x14ac:dyDescent="0.3">
      <c r="A2937" t="str">
        <f>IF(D2937="","",VLOOKUP(D2937,'Source CC List'!B:C,2,FALSE))</f>
        <v/>
      </c>
      <c r="B2937" t="str">
        <f t="shared" si="90"/>
        <v/>
      </c>
      <c r="I2937" t="str">
        <f>IF(D2937="","",VLOOKUP(D2937,'Source CC List'!B:C,2,FALSE))</f>
        <v/>
      </c>
      <c r="J2937" t="str">
        <f t="shared" si="91"/>
        <v/>
      </c>
    </row>
    <row r="2938" spans="1:10" x14ac:dyDescent="0.3">
      <c r="A2938" t="str">
        <f>IF(D2938="","",VLOOKUP(D2938,'Source CC List'!B:C,2,FALSE))</f>
        <v/>
      </c>
      <c r="B2938" t="str">
        <f t="shared" si="90"/>
        <v/>
      </c>
      <c r="I2938" t="str">
        <f>IF(D2938="","",VLOOKUP(D2938,'Source CC List'!B:C,2,FALSE))</f>
        <v/>
      </c>
      <c r="J2938" t="str">
        <f t="shared" si="91"/>
        <v/>
      </c>
    </row>
    <row r="2939" spans="1:10" x14ac:dyDescent="0.3">
      <c r="A2939" t="str">
        <f>IF(D2939="","",VLOOKUP(D2939,'Source CC List'!B:C,2,FALSE))</f>
        <v/>
      </c>
      <c r="B2939" t="str">
        <f t="shared" si="90"/>
        <v/>
      </c>
      <c r="I2939" t="str">
        <f>IF(D2939="","",VLOOKUP(D2939,'Source CC List'!B:C,2,FALSE))</f>
        <v/>
      </c>
      <c r="J2939" t="str">
        <f t="shared" si="91"/>
        <v/>
      </c>
    </row>
    <row r="2940" spans="1:10" x14ac:dyDescent="0.3">
      <c r="A2940" t="str">
        <f>IF(D2940="","",VLOOKUP(D2940,'Source CC List'!B:C,2,FALSE))</f>
        <v/>
      </c>
      <c r="B2940" t="str">
        <f t="shared" si="90"/>
        <v/>
      </c>
      <c r="I2940" t="str">
        <f>IF(D2940="","",VLOOKUP(D2940,'Source CC List'!B:C,2,FALSE))</f>
        <v/>
      </c>
      <c r="J2940" t="str">
        <f t="shared" si="91"/>
        <v/>
      </c>
    </row>
    <row r="2941" spans="1:10" x14ac:dyDescent="0.3">
      <c r="A2941" t="str">
        <f>IF(D2941="","",VLOOKUP(D2941,'Source CC List'!B:C,2,FALSE))</f>
        <v/>
      </c>
      <c r="B2941" t="str">
        <f t="shared" si="90"/>
        <v/>
      </c>
      <c r="I2941" t="str">
        <f>IF(D2941="","",VLOOKUP(D2941,'Source CC List'!B:C,2,FALSE))</f>
        <v/>
      </c>
      <c r="J2941" t="str">
        <f t="shared" si="91"/>
        <v/>
      </c>
    </row>
    <row r="2942" spans="1:10" x14ac:dyDescent="0.3">
      <c r="A2942" t="str">
        <f>IF(D2942="","",VLOOKUP(D2942,'Source CC List'!B:C,2,FALSE))</f>
        <v/>
      </c>
      <c r="B2942" t="str">
        <f t="shared" si="90"/>
        <v/>
      </c>
      <c r="I2942" t="str">
        <f>IF(D2942="","",VLOOKUP(D2942,'Source CC List'!B:C,2,FALSE))</f>
        <v/>
      </c>
      <c r="J2942" t="str">
        <f t="shared" si="91"/>
        <v/>
      </c>
    </row>
    <row r="2943" spans="1:10" x14ac:dyDescent="0.3">
      <c r="A2943" t="str">
        <f>IF(D2943="","",VLOOKUP(D2943,'Source CC List'!B:C,2,FALSE))</f>
        <v/>
      </c>
      <c r="B2943" t="str">
        <f t="shared" si="90"/>
        <v/>
      </c>
      <c r="I2943" t="str">
        <f>IF(D2943="","",VLOOKUP(D2943,'Source CC List'!B:C,2,FALSE))</f>
        <v/>
      </c>
      <c r="J2943" t="str">
        <f t="shared" si="91"/>
        <v/>
      </c>
    </row>
    <row r="2944" spans="1:10" x14ac:dyDescent="0.3">
      <c r="A2944" t="str">
        <f>IF(D2944="","",VLOOKUP(D2944,'Source CC List'!B:C,2,FALSE))</f>
        <v/>
      </c>
      <c r="B2944" t="str">
        <f t="shared" si="90"/>
        <v/>
      </c>
      <c r="I2944" t="str">
        <f>IF(D2944="","",VLOOKUP(D2944,'Source CC List'!B:C,2,FALSE))</f>
        <v/>
      </c>
      <c r="J2944" t="str">
        <f t="shared" si="91"/>
        <v/>
      </c>
    </row>
    <row r="2945" spans="1:10" x14ac:dyDescent="0.3">
      <c r="A2945" t="str">
        <f>IF(D2945="","",VLOOKUP(D2945,'Source CC List'!B:C,2,FALSE))</f>
        <v/>
      </c>
      <c r="B2945" t="str">
        <f t="shared" si="90"/>
        <v/>
      </c>
      <c r="I2945" t="str">
        <f>IF(D2945="","",VLOOKUP(D2945,'Source CC List'!B:C,2,FALSE))</f>
        <v/>
      </c>
      <c r="J2945" t="str">
        <f t="shared" si="91"/>
        <v/>
      </c>
    </row>
    <row r="2946" spans="1:10" x14ac:dyDescent="0.3">
      <c r="A2946" t="str">
        <f>IF(D2946="","",VLOOKUP(D2946,'Source CC List'!B:C,2,FALSE))</f>
        <v/>
      </c>
      <c r="B2946" t="str">
        <f t="shared" si="90"/>
        <v/>
      </c>
      <c r="I2946" t="str">
        <f>IF(D2946="","",VLOOKUP(D2946,'Source CC List'!B:C,2,FALSE))</f>
        <v/>
      </c>
      <c r="J2946" t="str">
        <f t="shared" si="91"/>
        <v/>
      </c>
    </row>
    <row r="2947" spans="1:10" x14ac:dyDescent="0.3">
      <c r="A2947" t="str">
        <f>IF(D2947="","",VLOOKUP(D2947,'Source CC List'!B:C,2,FALSE))</f>
        <v/>
      </c>
      <c r="B2947" t="str">
        <f t="shared" ref="B2947:B3010" si="92">IF(E2947="","",CONCATENATE(I2947,TEXT(E2947,"0000")))</f>
        <v/>
      </c>
      <c r="I2947" t="str">
        <f>IF(D2947="","",VLOOKUP(D2947,'Source CC List'!B:C,2,FALSE))</f>
        <v/>
      </c>
      <c r="J2947" t="str">
        <f t="shared" ref="J2947:J3010" si="93">IF(D2947="","",CONCATENATE(I2947,TEXT(E2947,"0000")))</f>
        <v/>
      </c>
    </row>
    <row r="2948" spans="1:10" x14ac:dyDescent="0.3">
      <c r="A2948" t="str">
        <f>IF(D2948="","",VLOOKUP(D2948,'Source CC List'!B:C,2,FALSE))</f>
        <v/>
      </c>
      <c r="B2948" t="str">
        <f t="shared" si="92"/>
        <v/>
      </c>
      <c r="I2948" t="str">
        <f>IF(D2948="","",VLOOKUP(D2948,'Source CC List'!B:C,2,FALSE))</f>
        <v/>
      </c>
      <c r="J2948" t="str">
        <f t="shared" si="93"/>
        <v/>
      </c>
    </row>
    <row r="2949" spans="1:10" x14ac:dyDescent="0.3">
      <c r="A2949" t="str">
        <f>IF(D2949="","",VLOOKUP(D2949,'Source CC List'!B:C,2,FALSE))</f>
        <v/>
      </c>
      <c r="B2949" t="str">
        <f t="shared" si="92"/>
        <v/>
      </c>
      <c r="I2949" t="str">
        <f>IF(D2949="","",VLOOKUP(D2949,'Source CC List'!B:C,2,FALSE))</f>
        <v/>
      </c>
      <c r="J2949" t="str">
        <f t="shared" si="93"/>
        <v/>
      </c>
    </row>
    <row r="2950" spans="1:10" x14ac:dyDescent="0.3">
      <c r="A2950" t="str">
        <f>IF(D2950="","",VLOOKUP(D2950,'Source CC List'!B:C,2,FALSE))</f>
        <v/>
      </c>
      <c r="B2950" t="str">
        <f t="shared" si="92"/>
        <v/>
      </c>
      <c r="I2950" t="str">
        <f>IF(D2950="","",VLOOKUP(D2950,'Source CC List'!B:C,2,FALSE))</f>
        <v/>
      </c>
      <c r="J2950" t="str">
        <f t="shared" si="93"/>
        <v/>
      </c>
    </row>
    <row r="2951" spans="1:10" x14ac:dyDescent="0.3">
      <c r="A2951" t="str">
        <f>IF(D2951="","",VLOOKUP(D2951,'Source CC List'!B:C,2,FALSE))</f>
        <v/>
      </c>
      <c r="B2951" t="str">
        <f t="shared" si="92"/>
        <v/>
      </c>
      <c r="I2951" t="str">
        <f>IF(D2951="","",VLOOKUP(D2951,'Source CC List'!B:C,2,FALSE))</f>
        <v/>
      </c>
      <c r="J2951" t="str">
        <f t="shared" si="93"/>
        <v/>
      </c>
    </row>
    <row r="2952" spans="1:10" x14ac:dyDescent="0.3">
      <c r="A2952" t="str">
        <f>IF(D2952="","",VLOOKUP(D2952,'Source CC List'!B:C,2,FALSE))</f>
        <v/>
      </c>
      <c r="B2952" t="str">
        <f t="shared" si="92"/>
        <v/>
      </c>
      <c r="I2952" t="str">
        <f>IF(D2952="","",VLOOKUP(D2952,'Source CC List'!B:C,2,FALSE))</f>
        <v/>
      </c>
      <c r="J2952" t="str">
        <f t="shared" si="93"/>
        <v/>
      </c>
    </row>
    <row r="2953" spans="1:10" x14ac:dyDescent="0.3">
      <c r="A2953" t="str">
        <f>IF(D2953="","",VLOOKUP(D2953,'Source CC List'!B:C,2,FALSE))</f>
        <v/>
      </c>
      <c r="B2953" t="str">
        <f t="shared" si="92"/>
        <v/>
      </c>
      <c r="I2953" t="str">
        <f>IF(D2953="","",VLOOKUP(D2953,'Source CC List'!B:C,2,FALSE))</f>
        <v/>
      </c>
      <c r="J2953" t="str">
        <f t="shared" si="93"/>
        <v/>
      </c>
    </row>
    <row r="2954" spans="1:10" x14ac:dyDescent="0.3">
      <c r="A2954" t="str">
        <f>IF(D2954="","",VLOOKUP(D2954,'Source CC List'!B:C,2,FALSE))</f>
        <v/>
      </c>
      <c r="B2954" t="str">
        <f t="shared" si="92"/>
        <v/>
      </c>
      <c r="I2954" t="str">
        <f>IF(D2954="","",VLOOKUP(D2954,'Source CC List'!B:C,2,FALSE))</f>
        <v/>
      </c>
      <c r="J2954" t="str">
        <f t="shared" si="93"/>
        <v/>
      </c>
    </row>
    <row r="2955" spans="1:10" x14ac:dyDescent="0.3">
      <c r="A2955" t="str">
        <f>IF(D2955="","",VLOOKUP(D2955,'Source CC List'!B:C,2,FALSE))</f>
        <v/>
      </c>
      <c r="B2955" t="str">
        <f t="shared" si="92"/>
        <v/>
      </c>
      <c r="I2955" t="str">
        <f>IF(D2955="","",VLOOKUP(D2955,'Source CC List'!B:C,2,FALSE))</f>
        <v/>
      </c>
      <c r="J2955" t="str">
        <f t="shared" si="93"/>
        <v/>
      </c>
    </row>
    <row r="2956" spans="1:10" x14ac:dyDescent="0.3">
      <c r="A2956" t="str">
        <f>IF(D2956="","",VLOOKUP(D2956,'Source CC List'!B:C,2,FALSE))</f>
        <v/>
      </c>
      <c r="B2956" t="str">
        <f t="shared" si="92"/>
        <v/>
      </c>
      <c r="I2956" t="str">
        <f>IF(D2956="","",VLOOKUP(D2956,'Source CC List'!B:C,2,FALSE))</f>
        <v/>
      </c>
      <c r="J2956" t="str">
        <f t="shared" si="93"/>
        <v/>
      </c>
    </row>
    <row r="2957" spans="1:10" x14ac:dyDescent="0.3">
      <c r="A2957" t="str">
        <f>IF(D2957="","",VLOOKUP(D2957,'Source CC List'!B:C,2,FALSE))</f>
        <v/>
      </c>
      <c r="B2957" t="str">
        <f t="shared" si="92"/>
        <v/>
      </c>
      <c r="I2957" t="str">
        <f>IF(D2957="","",VLOOKUP(D2957,'Source CC List'!B:C,2,FALSE))</f>
        <v/>
      </c>
      <c r="J2957" t="str">
        <f t="shared" si="93"/>
        <v/>
      </c>
    </row>
    <row r="2958" spans="1:10" x14ac:dyDescent="0.3">
      <c r="A2958" t="str">
        <f>IF(D2958="","",VLOOKUP(D2958,'Source CC List'!B:C,2,FALSE))</f>
        <v/>
      </c>
      <c r="B2958" t="str">
        <f t="shared" si="92"/>
        <v/>
      </c>
      <c r="I2958" t="str">
        <f>IF(D2958="","",VLOOKUP(D2958,'Source CC List'!B:C,2,FALSE))</f>
        <v/>
      </c>
      <c r="J2958" t="str">
        <f t="shared" si="93"/>
        <v/>
      </c>
    </row>
    <row r="2959" spans="1:10" x14ac:dyDescent="0.3">
      <c r="A2959" t="str">
        <f>IF(D2959="","",VLOOKUP(D2959,'Source CC List'!B:C,2,FALSE))</f>
        <v/>
      </c>
      <c r="B2959" t="str">
        <f t="shared" si="92"/>
        <v/>
      </c>
      <c r="I2959" t="str">
        <f>IF(D2959="","",VLOOKUP(D2959,'Source CC List'!B:C,2,FALSE))</f>
        <v/>
      </c>
      <c r="J2959" t="str">
        <f t="shared" si="93"/>
        <v/>
      </c>
    </row>
    <row r="2960" spans="1:10" x14ac:dyDescent="0.3">
      <c r="A2960" t="str">
        <f>IF(D2960="","",VLOOKUP(D2960,'Source CC List'!B:C,2,FALSE))</f>
        <v/>
      </c>
      <c r="B2960" t="str">
        <f t="shared" si="92"/>
        <v/>
      </c>
      <c r="I2960" t="str">
        <f>IF(D2960="","",VLOOKUP(D2960,'Source CC List'!B:C,2,FALSE))</f>
        <v/>
      </c>
      <c r="J2960" t="str">
        <f t="shared" si="93"/>
        <v/>
      </c>
    </row>
    <row r="2961" spans="1:10" x14ac:dyDescent="0.3">
      <c r="A2961" t="str">
        <f>IF(D2961="","",VLOOKUP(D2961,'Source CC List'!B:C,2,FALSE))</f>
        <v/>
      </c>
      <c r="B2961" t="str">
        <f t="shared" si="92"/>
        <v/>
      </c>
      <c r="I2961" t="str">
        <f>IF(D2961="","",VLOOKUP(D2961,'Source CC List'!B:C,2,FALSE))</f>
        <v/>
      </c>
      <c r="J2961" t="str">
        <f t="shared" si="93"/>
        <v/>
      </c>
    </row>
    <row r="2962" spans="1:10" x14ac:dyDescent="0.3">
      <c r="A2962" t="str">
        <f>IF(D2962="","",VLOOKUP(D2962,'Source CC List'!B:C,2,FALSE))</f>
        <v/>
      </c>
      <c r="B2962" t="str">
        <f t="shared" si="92"/>
        <v/>
      </c>
      <c r="I2962" t="str">
        <f>IF(D2962="","",VLOOKUP(D2962,'Source CC List'!B:C,2,FALSE))</f>
        <v/>
      </c>
      <c r="J2962" t="str">
        <f t="shared" si="93"/>
        <v/>
      </c>
    </row>
    <row r="2963" spans="1:10" x14ac:dyDescent="0.3">
      <c r="A2963" t="str">
        <f>IF(D2963="","",VLOOKUP(D2963,'Source CC List'!B:C,2,FALSE))</f>
        <v/>
      </c>
      <c r="B2963" t="str">
        <f t="shared" si="92"/>
        <v/>
      </c>
      <c r="I2963" t="str">
        <f>IF(D2963="","",VLOOKUP(D2963,'Source CC List'!B:C,2,FALSE))</f>
        <v/>
      </c>
      <c r="J2963" t="str">
        <f t="shared" si="93"/>
        <v/>
      </c>
    </row>
    <row r="2964" spans="1:10" x14ac:dyDescent="0.3">
      <c r="A2964" t="str">
        <f>IF(D2964="","",VLOOKUP(D2964,'Source CC List'!B:C,2,FALSE))</f>
        <v/>
      </c>
      <c r="B2964" t="str">
        <f t="shared" si="92"/>
        <v/>
      </c>
      <c r="I2964" t="str">
        <f>IF(D2964="","",VLOOKUP(D2964,'Source CC List'!B:C,2,FALSE))</f>
        <v/>
      </c>
      <c r="J2964" t="str">
        <f t="shared" si="93"/>
        <v/>
      </c>
    </row>
    <row r="2965" spans="1:10" x14ac:dyDescent="0.3">
      <c r="A2965" t="str">
        <f>IF(D2965="","",VLOOKUP(D2965,'Source CC List'!B:C,2,FALSE))</f>
        <v/>
      </c>
      <c r="B2965" t="str">
        <f t="shared" si="92"/>
        <v/>
      </c>
      <c r="I2965" t="str">
        <f>IF(D2965="","",VLOOKUP(D2965,'Source CC List'!B:C,2,FALSE))</f>
        <v/>
      </c>
      <c r="J2965" t="str">
        <f t="shared" si="93"/>
        <v/>
      </c>
    </row>
    <row r="2966" spans="1:10" x14ac:dyDescent="0.3">
      <c r="A2966" t="str">
        <f>IF(D2966="","",VLOOKUP(D2966,'Source CC List'!B:C,2,FALSE))</f>
        <v/>
      </c>
      <c r="B2966" t="str">
        <f t="shared" si="92"/>
        <v/>
      </c>
      <c r="I2966" t="str">
        <f>IF(D2966="","",VLOOKUP(D2966,'Source CC List'!B:C,2,FALSE))</f>
        <v/>
      </c>
      <c r="J2966" t="str">
        <f t="shared" si="93"/>
        <v/>
      </c>
    </row>
    <row r="2967" spans="1:10" x14ac:dyDescent="0.3">
      <c r="A2967" t="str">
        <f>IF(D2967="","",VLOOKUP(D2967,'Source CC List'!B:C,2,FALSE))</f>
        <v/>
      </c>
      <c r="B2967" t="str">
        <f t="shared" si="92"/>
        <v/>
      </c>
      <c r="I2967" t="str">
        <f>IF(D2967="","",VLOOKUP(D2967,'Source CC List'!B:C,2,FALSE))</f>
        <v/>
      </c>
      <c r="J2967" t="str">
        <f t="shared" si="93"/>
        <v/>
      </c>
    </row>
    <row r="2968" spans="1:10" x14ac:dyDescent="0.3">
      <c r="A2968" t="str">
        <f>IF(D2968="","",VLOOKUP(D2968,'Source CC List'!B:C,2,FALSE))</f>
        <v/>
      </c>
      <c r="B2968" t="str">
        <f t="shared" si="92"/>
        <v/>
      </c>
      <c r="I2968" t="str">
        <f>IF(D2968="","",VLOOKUP(D2968,'Source CC List'!B:C,2,FALSE))</f>
        <v/>
      </c>
      <c r="J2968" t="str">
        <f t="shared" si="93"/>
        <v/>
      </c>
    </row>
    <row r="2969" spans="1:10" x14ac:dyDescent="0.3">
      <c r="A2969" t="str">
        <f>IF(D2969="","",VLOOKUP(D2969,'Source CC List'!B:C,2,FALSE))</f>
        <v/>
      </c>
      <c r="B2969" t="str">
        <f t="shared" si="92"/>
        <v/>
      </c>
      <c r="I2969" t="str">
        <f>IF(D2969="","",VLOOKUP(D2969,'Source CC List'!B:C,2,FALSE))</f>
        <v/>
      </c>
      <c r="J2969" t="str">
        <f t="shared" si="93"/>
        <v/>
      </c>
    </row>
    <row r="2970" spans="1:10" x14ac:dyDescent="0.3">
      <c r="A2970" t="str">
        <f>IF(D2970="","",VLOOKUP(D2970,'Source CC List'!B:C,2,FALSE))</f>
        <v/>
      </c>
      <c r="B2970" t="str">
        <f t="shared" si="92"/>
        <v/>
      </c>
      <c r="I2970" t="str">
        <f>IF(D2970="","",VLOOKUP(D2970,'Source CC List'!B:C,2,FALSE))</f>
        <v/>
      </c>
      <c r="J2970" t="str">
        <f t="shared" si="93"/>
        <v/>
      </c>
    </row>
    <row r="2971" spans="1:10" x14ac:dyDescent="0.3">
      <c r="A2971" t="str">
        <f>IF(D2971="","",VLOOKUP(D2971,'Source CC List'!B:C,2,FALSE))</f>
        <v/>
      </c>
      <c r="B2971" t="str">
        <f t="shared" si="92"/>
        <v/>
      </c>
      <c r="I2971" t="str">
        <f>IF(D2971="","",VLOOKUP(D2971,'Source CC List'!B:C,2,FALSE))</f>
        <v/>
      </c>
      <c r="J2971" t="str">
        <f t="shared" si="93"/>
        <v/>
      </c>
    </row>
    <row r="2972" spans="1:10" x14ac:dyDescent="0.3">
      <c r="A2972" t="str">
        <f>IF(D2972="","",VLOOKUP(D2972,'Source CC List'!B:C,2,FALSE))</f>
        <v/>
      </c>
      <c r="B2972" t="str">
        <f t="shared" si="92"/>
        <v/>
      </c>
      <c r="I2972" t="str">
        <f>IF(D2972="","",VLOOKUP(D2972,'Source CC List'!B:C,2,FALSE))</f>
        <v/>
      </c>
      <c r="J2972" t="str">
        <f t="shared" si="93"/>
        <v/>
      </c>
    </row>
    <row r="2973" spans="1:10" x14ac:dyDescent="0.3">
      <c r="A2973" t="str">
        <f>IF(D2973="","",VLOOKUP(D2973,'Source CC List'!B:C,2,FALSE))</f>
        <v/>
      </c>
      <c r="B2973" t="str">
        <f t="shared" si="92"/>
        <v/>
      </c>
      <c r="I2973" t="str">
        <f>IF(D2973="","",VLOOKUP(D2973,'Source CC List'!B:C,2,FALSE))</f>
        <v/>
      </c>
      <c r="J2973" t="str">
        <f t="shared" si="93"/>
        <v/>
      </c>
    </row>
    <row r="2974" spans="1:10" x14ac:dyDescent="0.3">
      <c r="A2974" t="str">
        <f>IF(D2974="","",VLOOKUP(D2974,'Source CC List'!B:C,2,FALSE))</f>
        <v/>
      </c>
      <c r="B2974" t="str">
        <f t="shared" si="92"/>
        <v/>
      </c>
      <c r="I2974" t="str">
        <f>IF(D2974="","",VLOOKUP(D2974,'Source CC List'!B:C,2,FALSE))</f>
        <v/>
      </c>
      <c r="J2974" t="str">
        <f t="shared" si="93"/>
        <v/>
      </c>
    </row>
    <row r="2975" spans="1:10" x14ac:dyDescent="0.3">
      <c r="A2975" t="str">
        <f>IF(D2975="","",VLOOKUP(D2975,'Source CC List'!B:C,2,FALSE))</f>
        <v/>
      </c>
      <c r="B2975" t="str">
        <f t="shared" si="92"/>
        <v/>
      </c>
      <c r="I2975" t="str">
        <f>IF(D2975="","",VLOOKUP(D2975,'Source CC List'!B:C,2,FALSE))</f>
        <v/>
      </c>
      <c r="J2975" t="str">
        <f t="shared" si="93"/>
        <v/>
      </c>
    </row>
    <row r="2976" spans="1:10" x14ac:dyDescent="0.3">
      <c r="A2976" t="str">
        <f>IF(D2976="","",VLOOKUP(D2976,'Source CC List'!B:C,2,FALSE))</f>
        <v/>
      </c>
      <c r="B2976" t="str">
        <f t="shared" si="92"/>
        <v/>
      </c>
      <c r="I2976" t="str">
        <f>IF(D2976="","",VLOOKUP(D2976,'Source CC List'!B:C,2,FALSE))</f>
        <v/>
      </c>
      <c r="J2976" t="str">
        <f t="shared" si="93"/>
        <v/>
      </c>
    </row>
    <row r="2977" spans="1:10" x14ac:dyDescent="0.3">
      <c r="A2977" t="str">
        <f>IF(D2977="","",VLOOKUP(D2977,'Source CC List'!B:C,2,FALSE))</f>
        <v/>
      </c>
      <c r="B2977" t="str">
        <f t="shared" si="92"/>
        <v/>
      </c>
      <c r="I2977" t="str">
        <f>IF(D2977="","",VLOOKUP(D2977,'Source CC List'!B:C,2,FALSE))</f>
        <v/>
      </c>
      <c r="J2977" t="str">
        <f t="shared" si="93"/>
        <v/>
      </c>
    </row>
    <row r="2978" spans="1:10" x14ac:dyDescent="0.3">
      <c r="A2978" t="str">
        <f>IF(D2978="","",VLOOKUP(D2978,'Source CC List'!B:C,2,FALSE))</f>
        <v/>
      </c>
      <c r="B2978" t="str">
        <f t="shared" si="92"/>
        <v/>
      </c>
      <c r="I2978" t="str">
        <f>IF(D2978="","",VLOOKUP(D2978,'Source CC List'!B:C,2,FALSE))</f>
        <v/>
      </c>
      <c r="J2978" t="str">
        <f t="shared" si="93"/>
        <v/>
      </c>
    </row>
    <row r="2979" spans="1:10" x14ac:dyDescent="0.3">
      <c r="A2979" t="str">
        <f>IF(D2979="","",VLOOKUP(D2979,'Source CC List'!B:C,2,FALSE))</f>
        <v/>
      </c>
      <c r="B2979" t="str">
        <f t="shared" si="92"/>
        <v/>
      </c>
      <c r="I2979" t="str">
        <f>IF(D2979="","",VLOOKUP(D2979,'Source CC List'!B:C,2,FALSE))</f>
        <v/>
      </c>
      <c r="J2979" t="str">
        <f t="shared" si="93"/>
        <v/>
      </c>
    </row>
    <row r="2980" spans="1:10" x14ac:dyDescent="0.3">
      <c r="A2980" t="str">
        <f>IF(D2980="","",VLOOKUP(D2980,'Source CC List'!B:C,2,FALSE))</f>
        <v/>
      </c>
      <c r="B2980" t="str">
        <f t="shared" si="92"/>
        <v/>
      </c>
      <c r="I2980" t="str">
        <f>IF(D2980="","",VLOOKUP(D2980,'Source CC List'!B:C,2,FALSE))</f>
        <v/>
      </c>
      <c r="J2980" t="str">
        <f t="shared" si="93"/>
        <v/>
      </c>
    </row>
    <row r="2981" spans="1:10" x14ac:dyDescent="0.3">
      <c r="A2981" t="str">
        <f>IF(D2981="","",VLOOKUP(D2981,'Source CC List'!B:C,2,FALSE))</f>
        <v/>
      </c>
      <c r="B2981" t="str">
        <f t="shared" si="92"/>
        <v/>
      </c>
      <c r="I2981" t="str">
        <f>IF(D2981="","",VLOOKUP(D2981,'Source CC List'!B:C,2,FALSE))</f>
        <v/>
      </c>
      <c r="J2981" t="str">
        <f t="shared" si="93"/>
        <v/>
      </c>
    </row>
    <row r="2982" spans="1:10" x14ac:dyDescent="0.3">
      <c r="A2982" t="str">
        <f>IF(D2982="","",VLOOKUP(D2982,'Source CC List'!B:C,2,FALSE))</f>
        <v/>
      </c>
      <c r="B2982" t="str">
        <f t="shared" si="92"/>
        <v/>
      </c>
      <c r="I2982" t="str">
        <f>IF(D2982="","",VLOOKUP(D2982,'Source CC List'!B:C,2,FALSE))</f>
        <v/>
      </c>
      <c r="J2982" t="str">
        <f t="shared" si="93"/>
        <v/>
      </c>
    </row>
    <row r="2983" spans="1:10" x14ac:dyDescent="0.3">
      <c r="A2983" t="str">
        <f>IF(D2983="","",VLOOKUP(D2983,'Source CC List'!B:C,2,FALSE))</f>
        <v/>
      </c>
      <c r="B2983" t="str">
        <f t="shared" si="92"/>
        <v/>
      </c>
      <c r="I2983" t="str">
        <f>IF(D2983="","",VLOOKUP(D2983,'Source CC List'!B:C,2,FALSE))</f>
        <v/>
      </c>
      <c r="J2983" t="str">
        <f t="shared" si="93"/>
        <v/>
      </c>
    </row>
    <row r="2984" spans="1:10" x14ac:dyDescent="0.3">
      <c r="A2984" t="str">
        <f>IF(D2984="","",VLOOKUP(D2984,'Source CC List'!B:C,2,FALSE))</f>
        <v/>
      </c>
      <c r="B2984" t="str">
        <f t="shared" si="92"/>
        <v/>
      </c>
      <c r="I2984" t="str">
        <f>IF(D2984="","",VLOOKUP(D2984,'Source CC List'!B:C,2,FALSE))</f>
        <v/>
      </c>
      <c r="J2984" t="str">
        <f t="shared" si="93"/>
        <v/>
      </c>
    </row>
    <row r="2985" spans="1:10" x14ac:dyDescent="0.3">
      <c r="A2985" t="str">
        <f>IF(D2985="","",VLOOKUP(D2985,'Source CC List'!B:C,2,FALSE))</f>
        <v/>
      </c>
      <c r="B2985" t="str">
        <f t="shared" si="92"/>
        <v/>
      </c>
      <c r="I2985" t="str">
        <f>IF(D2985="","",VLOOKUP(D2985,'Source CC List'!B:C,2,FALSE))</f>
        <v/>
      </c>
      <c r="J2985" t="str">
        <f t="shared" si="93"/>
        <v/>
      </c>
    </row>
    <row r="2986" spans="1:10" x14ac:dyDescent="0.3">
      <c r="A2986" t="str">
        <f>IF(D2986="","",VLOOKUP(D2986,'Source CC List'!B:C,2,FALSE))</f>
        <v/>
      </c>
      <c r="B2986" t="str">
        <f t="shared" si="92"/>
        <v/>
      </c>
      <c r="I2986" t="str">
        <f>IF(D2986="","",VLOOKUP(D2986,'Source CC List'!B:C,2,FALSE))</f>
        <v/>
      </c>
      <c r="J2986" t="str">
        <f t="shared" si="93"/>
        <v/>
      </c>
    </row>
    <row r="2987" spans="1:10" x14ac:dyDescent="0.3">
      <c r="A2987" t="str">
        <f>IF(D2987="","",VLOOKUP(D2987,'Source CC List'!B:C,2,FALSE))</f>
        <v/>
      </c>
      <c r="B2987" t="str">
        <f t="shared" si="92"/>
        <v/>
      </c>
      <c r="I2987" t="str">
        <f>IF(D2987="","",VLOOKUP(D2987,'Source CC List'!B:C,2,FALSE))</f>
        <v/>
      </c>
      <c r="J2987" t="str">
        <f t="shared" si="93"/>
        <v/>
      </c>
    </row>
    <row r="2988" spans="1:10" x14ac:dyDescent="0.3">
      <c r="A2988" t="str">
        <f>IF(D2988="","",VLOOKUP(D2988,'Source CC List'!B:C,2,FALSE))</f>
        <v/>
      </c>
      <c r="B2988" t="str">
        <f t="shared" si="92"/>
        <v/>
      </c>
      <c r="I2988" t="str">
        <f>IF(D2988="","",VLOOKUP(D2988,'Source CC List'!B:C,2,FALSE))</f>
        <v/>
      </c>
      <c r="J2988" t="str">
        <f t="shared" si="93"/>
        <v/>
      </c>
    </row>
    <row r="2989" spans="1:10" x14ac:dyDescent="0.3">
      <c r="A2989" t="str">
        <f>IF(D2989="","",VLOOKUP(D2989,'Source CC List'!B:C,2,FALSE))</f>
        <v/>
      </c>
      <c r="B2989" t="str">
        <f t="shared" si="92"/>
        <v/>
      </c>
      <c r="I2989" t="str">
        <f>IF(D2989="","",VLOOKUP(D2989,'Source CC List'!B:C,2,FALSE))</f>
        <v/>
      </c>
      <c r="J2989" t="str">
        <f t="shared" si="93"/>
        <v/>
      </c>
    </row>
    <row r="2990" spans="1:10" x14ac:dyDescent="0.3">
      <c r="A2990" t="str">
        <f>IF(D2990="","",VLOOKUP(D2990,'Source CC List'!B:C,2,FALSE))</f>
        <v/>
      </c>
      <c r="B2990" t="str">
        <f t="shared" si="92"/>
        <v/>
      </c>
      <c r="I2990" t="str">
        <f>IF(D2990="","",VLOOKUP(D2990,'Source CC List'!B:C,2,FALSE))</f>
        <v/>
      </c>
      <c r="J2990" t="str">
        <f t="shared" si="93"/>
        <v/>
      </c>
    </row>
    <row r="2991" spans="1:10" x14ac:dyDescent="0.3">
      <c r="A2991" t="str">
        <f>IF(D2991="","",VLOOKUP(D2991,'Source CC List'!B:C,2,FALSE))</f>
        <v/>
      </c>
      <c r="B2991" t="str">
        <f t="shared" si="92"/>
        <v/>
      </c>
      <c r="I2991" t="str">
        <f>IF(D2991="","",VLOOKUP(D2991,'Source CC List'!B:C,2,FALSE))</f>
        <v/>
      </c>
      <c r="J2991" t="str">
        <f t="shared" si="93"/>
        <v/>
      </c>
    </row>
    <row r="2992" spans="1:10" x14ac:dyDescent="0.3">
      <c r="A2992" t="str">
        <f>IF(D2992="","",VLOOKUP(D2992,'Source CC List'!B:C,2,FALSE))</f>
        <v/>
      </c>
      <c r="B2992" t="str">
        <f t="shared" si="92"/>
        <v/>
      </c>
      <c r="I2992" t="str">
        <f>IF(D2992="","",VLOOKUP(D2992,'Source CC List'!B:C,2,FALSE))</f>
        <v/>
      </c>
      <c r="J2992" t="str">
        <f t="shared" si="93"/>
        <v/>
      </c>
    </row>
    <row r="2993" spans="1:10" x14ac:dyDescent="0.3">
      <c r="A2993" t="str">
        <f>IF(D2993="","",VLOOKUP(D2993,'Source CC List'!B:C,2,FALSE))</f>
        <v/>
      </c>
      <c r="B2993" t="str">
        <f t="shared" si="92"/>
        <v/>
      </c>
      <c r="I2993" t="str">
        <f>IF(D2993="","",VLOOKUP(D2993,'Source CC List'!B:C,2,FALSE))</f>
        <v/>
      </c>
      <c r="J2993" t="str">
        <f t="shared" si="93"/>
        <v/>
      </c>
    </row>
    <row r="2994" spans="1:10" x14ac:dyDescent="0.3">
      <c r="A2994" t="str">
        <f>IF(D2994="","",VLOOKUP(D2994,'Source CC List'!B:C,2,FALSE))</f>
        <v/>
      </c>
      <c r="B2994" t="str">
        <f t="shared" si="92"/>
        <v/>
      </c>
      <c r="I2994" t="str">
        <f>IF(D2994="","",VLOOKUP(D2994,'Source CC List'!B:C,2,FALSE))</f>
        <v/>
      </c>
      <c r="J2994" t="str">
        <f t="shared" si="93"/>
        <v/>
      </c>
    </row>
    <row r="2995" spans="1:10" x14ac:dyDescent="0.3">
      <c r="A2995" t="str">
        <f>IF(D2995="","",VLOOKUP(D2995,'Source CC List'!B:C,2,FALSE))</f>
        <v/>
      </c>
      <c r="B2995" t="str">
        <f t="shared" si="92"/>
        <v/>
      </c>
      <c r="I2995" t="str">
        <f>IF(D2995="","",VLOOKUP(D2995,'Source CC List'!B:C,2,FALSE))</f>
        <v/>
      </c>
      <c r="J2995" t="str">
        <f t="shared" si="93"/>
        <v/>
      </c>
    </row>
    <row r="2996" spans="1:10" x14ac:dyDescent="0.3">
      <c r="A2996" t="str">
        <f>IF(D2996="","",VLOOKUP(D2996,'Source CC List'!B:C,2,FALSE))</f>
        <v/>
      </c>
      <c r="B2996" t="str">
        <f t="shared" si="92"/>
        <v/>
      </c>
      <c r="I2996" t="str">
        <f>IF(D2996="","",VLOOKUP(D2996,'Source CC List'!B:C,2,FALSE))</f>
        <v/>
      </c>
      <c r="J2996" t="str">
        <f t="shared" si="93"/>
        <v/>
      </c>
    </row>
    <row r="2997" spans="1:10" x14ac:dyDescent="0.3">
      <c r="A2997" t="str">
        <f>IF(D2997="","",VLOOKUP(D2997,'Source CC List'!B:C,2,FALSE))</f>
        <v/>
      </c>
      <c r="B2997" t="str">
        <f t="shared" si="92"/>
        <v/>
      </c>
      <c r="I2997" t="str">
        <f>IF(D2997="","",VLOOKUP(D2997,'Source CC List'!B:C,2,FALSE))</f>
        <v/>
      </c>
      <c r="J2997" t="str">
        <f t="shared" si="93"/>
        <v/>
      </c>
    </row>
    <row r="2998" spans="1:10" x14ac:dyDescent="0.3">
      <c r="A2998" t="str">
        <f>IF(D2998="","",VLOOKUP(D2998,'Source CC List'!B:C,2,FALSE))</f>
        <v/>
      </c>
      <c r="B2998" t="str">
        <f t="shared" si="92"/>
        <v/>
      </c>
      <c r="I2998" t="str">
        <f>IF(D2998="","",VLOOKUP(D2998,'Source CC List'!B:C,2,FALSE))</f>
        <v/>
      </c>
      <c r="J2998" t="str">
        <f t="shared" si="93"/>
        <v/>
      </c>
    </row>
    <row r="2999" spans="1:10" x14ac:dyDescent="0.3">
      <c r="A2999" t="str">
        <f>IF(D2999="","",VLOOKUP(D2999,'Source CC List'!B:C,2,FALSE))</f>
        <v/>
      </c>
      <c r="B2999" t="str">
        <f t="shared" si="92"/>
        <v/>
      </c>
      <c r="I2999" t="str">
        <f>IF(D2999="","",VLOOKUP(D2999,'Source CC List'!B:C,2,FALSE))</f>
        <v/>
      </c>
      <c r="J2999" t="str">
        <f t="shared" si="93"/>
        <v/>
      </c>
    </row>
    <row r="3000" spans="1:10" x14ac:dyDescent="0.3">
      <c r="A3000" t="str">
        <f>IF(D3000="","",VLOOKUP(D3000,'Source CC List'!B:C,2,FALSE))</f>
        <v/>
      </c>
      <c r="B3000" t="str">
        <f t="shared" si="92"/>
        <v/>
      </c>
      <c r="I3000" t="str">
        <f>IF(D3000="","",VLOOKUP(D3000,'Source CC List'!B:C,2,FALSE))</f>
        <v/>
      </c>
      <c r="J3000" t="str">
        <f t="shared" si="93"/>
        <v/>
      </c>
    </row>
    <row r="3001" spans="1:10" x14ac:dyDescent="0.3">
      <c r="A3001" t="str">
        <f>IF(D3001="","",VLOOKUP(D3001,'Source CC List'!B:C,2,FALSE))</f>
        <v/>
      </c>
      <c r="B3001" t="str">
        <f t="shared" si="92"/>
        <v/>
      </c>
      <c r="I3001" t="str">
        <f>IF(D3001="","",VLOOKUP(D3001,'Source CC List'!B:C,2,FALSE))</f>
        <v/>
      </c>
      <c r="J3001" t="str">
        <f t="shared" si="93"/>
        <v/>
      </c>
    </row>
    <row r="3002" spans="1:10" x14ac:dyDescent="0.3">
      <c r="A3002" t="str">
        <f>IF(D3002="","",VLOOKUP(D3002,'Source CC List'!B:C,2,FALSE))</f>
        <v/>
      </c>
      <c r="B3002" t="str">
        <f t="shared" si="92"/>
        <v/>
      </c>
      <c r="I3002" t="str">
        <f>IF(D3002="","",VLOOKUP(D3002,'Source CC List'!B:C,2,FALSE))</f>
        <v/>
      </c>
      <c r="J3002" t="str">
        <f t="shared" si="93"/>
        <v/>
      </c>
    </row>
    <row r="3003" spans="1:10" x14ac:dyDescent="0.3">
      <c r="A3003" t="str">
        <f>IF(D3003="","",VLOOKUP(D3003,'Source CC List'!B:C,2,FALSE))</f>
        <v/>
      </c>
      <c r="B3003" t="str">
        <f t="shared" si="92"/>
        <v/>
      </c>
      <c r="I3003" t="str">
        <f>IF(D3003="","",VLOOKUP(D3003,'Source CC List'!B:C,2,FALSE))</f>
        <v/>
      </c>
      <c r="J3003" t="str">
        <f t="shared" si="93"/>
        <v/>
      </c>
    </row>
    <row r="3004" spans="1:10" x14ac:dyDescent="0.3">
      <c r="A3004" t="str">
        <f>IF(D3004="","",VLOOKUP(D3004,'Source CC List'!B:C,2,FALSE))</f>
        <v/>
      </c>
      <c r="B3004" t="str">
        <f t="shared" si="92"/>
        <v/>
      </c>
      <c r="I3004" t="str">
        <f>IF(D3004="","",VLOOKUP(D3004,'Source CC List'!B:C,2,FALSE))</f>
        <v/>
      </c>
      <c r="J3004" t="str">
        <f t="shared" si="93"/>
        <v/>
      </c>
    </row>
    <row r="3005" spans="1:10" x14ac:dyDescent="0.3">
      <c r="A3005" t="str">
        <f>IF(D3005="","",VLOOKUP(D3005,'Source CC List'!B:C,2,FALSE))</f>
        <v/>
      </c>
      <c r="B3005" t="str">
        <f t="shared" si="92"/>
        <v/>
      </c>
      <c r="I3005" t="str">
        <f>IF(D3005="","",VLOOKUP(D3005,'Source CC List'!B:C,2,FALSE))</f>
        <v/>
      </c>
      <c r="J3005" t="str">
        <f t="shared" si="93"/>
        <v/>
      </c>
    </row>
    <row r="3006" spans="1:10" x14ac:dyDescent="0.3">
      <c r="A3006" t="str">
        <f>IF(D3006="","",VLOOKUP(D3006,'Source CC List'!B:C,2,FALSE))</f>
        <v/>
      </c>
      <c r="B3006" t="str">
        <f t="shared" si="92"/>
        <v/>
      </c>
      <c r="I3006" t="str">
        <f>IF(D3006="","",VLOOKUP(D3006,'Source CC List'!B:C,2,FALSE))</f>
        <v/>
      </c>
      <c r="J3006" t="str">
        <f t="shared" si="93"/>
        <v/>
      </c>
    </row>
    <row r="3007" spans="1:10" x14ac:dyDescent="0.3">
      <c r="A3007" t="str">
        <f>IF(D3007="","",VLOOKUP(D3007,'Source CC List'!B:C,2,FALSE))</f>
        <v/>
      </c>
      <c r="B3007" t="str">
        <f t="shared" si="92"/>
        <v/>
      </c>
      <c r="I3007" t="str">
        <f>IF(D3007="","",VLOOKUP(D3007,'Source CC List'!B:C,2,FALSE))</f>
        <v/>
      </c>
      <c r="J3007" t="str">
        <f t="shared" si="93"/>
        <v/>
      </c>
    </row>
    <row r="3008" spans="1:10" x14ac:dyDescent="0.3">
      <c r="A3008" t="str">
        <f>IF(D3008="","",VLOOKUP(D3008,'Source CC List'!B:C,2,FALSE))</f>
        <v/>
      </c>
      <c r="B3008" t="str">
        <f t="shared" si="92"/>
        <v/>
      </c>
      <c r="I3008" t="str">
        <f>IF(D3008="","",VLOOKUP(D3008,'Source CC List'!B:C,2,FALSE))</f>
        <v/>
      </c>
      <c r="J3008" t="str">
        <f t="shared" si="93"/>
        <v/>
      </c>
    </row>
    <row r="3009" spans="1:10" x14ac:dyDescent="0.3">
      <c r="A3009" t="str">
        <f>IF(D3009="","",VLOOKUP(D3009,'Source CC List'!B:C,2,FALSE))</f>
        <v/>
      </c>
      <c r="B3009" t="str">
        <f t="shared" si="92"/>
        <v/>
      </c>
      <c r="I3009" t="str">
        <f>IF(D3009="","",VLOOKUP(D3009,'Source CC List'!B:C,2,FALSE))</f>
        <v/>
      </c>
      <c r="J3009" t="str">
        <f t="shared" si="93"/>
        <v/>
      </c>
    </row>
    <row r="3010" spans="1:10" x14ac:dyDescent="0.3">
      <c r="A3010" t="str">
        <f>IF(D3010="","",VLOOKUP(D3010,'Source CC List'!B:C,2,FALSE))</f>
        <v/>
      </c>
      <c r="B3010" t="str">
        <f t="shared" si="92"/>
        <v/>
      </c>
      <c r="I3010" t="str">
        <f>IF(D3010="","",VLOOKUP(D3010,'Source CC List'!B:C,2,FALSE))</f>
        <v/>
      </c>
      <c r="J3010" t="str">
        <f t="shared" si="93"/>
        <v/>
      </c>
    </row>
    <row r="3011" spans="1:10" x14ac:dyDescent="0.3">
      <c r="A3011" t="str">
        <f>IF(D3011="","",VLOOKUP(D3011,'Source CC List'!B:C,2,FALSE))</f>
        <v/>
      </c>
      <c r="B3011" t="str">
        <f t="shared" ref="B3011:B3074" si="94">IF(E3011="","",CONCATENATE(I3011,TEXT(E3011,"0000")))</f>
        <v/>
      </c>
      <c r="I3011" t="str">
        <f>IF(D3011="","",VLOOKUP(D3011,'Source CC List'!B:C,2,FALSE))</f>
        <v/>
      </c>
      <c r="J3011" t="str">
        <f t="shared" ref="J3011:J3074" si="95">IF(D3011="","",CONCATENATE(I3011,TEXT(E3011,"0000")))</f>
        <v/>
      </c>
    </row>
    <row r="3012" spans="1:10" x14ac:dyDescent="0.3">
      <c r="A3012" t="str">
        <f>IF(D3012="","",VLOOKUP(D3012,'Source CC List'!B:C,2,FALSE))</f>
        <v/>
      </c>
      <c r="B3012" t="str">
        <f t="shared" si="94"/>
        <v/>
      </c>
      <c r="I3012" t="str">
        <f>IF(D3012="","",VLOOKUP(D3012,'Source CC List'!B:C,2,FALSE))</f>
        <v/>
      </c>
      <c r="J3012" t="str">
        <f t="shared" si="95"/>
        <v/>
      </c>
    </row>
    <row r="3013" spans="1:10" x14ac:dyDescent="0.3">
      <c r="A3013" t="str">
        <f>IF(D3013="","",VLOOKUP(D3013,'Source CC List'!B:C,2,FALSE))</f>
        <v/>
      </c>
      <c r="B3013" t="str">
        <f t="shared" si="94"/>
        <v/>
      </c>
      <c r="I3013" t="str">
        <f>IF(D3013="","",VLOOKUP(D3013,'Source CC List'!B:C,2,FALSE))</f>
        <v/>
      </c>
      <c r="J3013" t="str">
        <f t="shared" si="95"/>
        <v/>
      </c>
    </row>
    <row r="3014" spans="1:10" x14ac:dyDescent="0.3">
      <c r="A3014" t="str">
        <f>IF(D3014="","",VLOOKUP(D3014,'Source CC List'!B:C,2,FALSE))</f>
        <v/>
      </c>
      <c r="B3014" t="str">
        <f t="shared" si="94"/>
        <v/>
      </c>
      <c r="I3014" t="str">
        <f>IF(D3014="","",VLOOKUP(D3014,'Source CC List'!B:C,2,FALSE))</f>
        <v/>
      </c>
      <c r="J3014" t="str">
        <f t="shared" si="95"/>
        <v/>
      </c>
    </row>
    <row r="3015" spans="1:10" x14ac:dyDescent="0.3">
      <c r="A3015" t="str">
        <f>IF(D3015="","",VLOOKUP(D3015,'Source CC List'!B:C,2,FALSE))</f>
        <v/>
      </c>
      <c r="B3015" t="str">
        <f t="shared" si="94"/>
        <v/>
      </c>
      <c r="I3015" t="str">
        <f>IF(D3015="","",VLOOKUP(D3015,'Source CC List'!B:C,2,FALSE))</f>
        <v/>
      </c>
      <c r="J3015" t="str">
        <f t="shared" si="95"/>
        <v/>
      </c>
    </row>
    <row r="3016" spans="1:10" x14ac:dyDescent="0.3">
      <c r="A3016" t="str">
        <f>IF(D3016="","",VLOOKUP(D3016,'Source CC List'!B:C,2,FALSE))</f>
        <v/>
      </c>
      <c r="B3016" t="str">
        <f t="shared" si="94"/>
        <v/>
      </c>
      <c r="I3016" t="str">
        <f>IF(D3016="","",VLOOKUP(D3016,'Source CC List'!B:C,2,FALSE))</f>
        <v/>
      </c>
      <c r="J3016" t="str">
        <f t="shared" si="95"/>
        <v/>
      </c>
    </row>
    <row r="3017" spans="1:10" x14ac:dyDescent="0.3">
      <c r="A3017" t="str">
        <f>IF(D3017="","",VLOOKUP(D3017,'Source CC List'!B:C,2,FALSE))</f>
        <v/>
      </c>
      <c r="B3017" t="str">
        <f t="shared" si="94"/>
        <v/>
      </c>
      <c r="I3017" t="str">
        <f>IF(D3017="","",VLOOKUP(D3017,'Source CC List'!B:C,2,FALSE))</f>
        <v/>
      </c>
      <c r="J3017" t="str">
        <f t="shared" si="95"/>
        <v/>
      </c>
    </row>
    <row r="3018" spans="1:10" x14ac:dyDescent="0.3">
      <c r="A3018" t="str">
        <f>IF(D3018="","",VLOOKUP(D3018,'Source CC List'!B:C,2,FALSE))</f>
        <v/>
      </c>
      <c r="B3018" t="str">
        <f t="shared" si="94"/>
        <v/>
      </c>
      <c r="I3018" t="str">
        <f>IF(D3018="","",VLOOKUP(D3018,'Source CC List'!B:C,2,FALSE))</f>
        <v/>
      </c>
      <c r="J3018" t="str">
        <f t="shared" si="95"/>
        <v/>
      </c>
    </row>
    <row r="3019" spans="1:10" x14ac:dyDescent="0.3">
      <c r="A3019" t="str">
        <f>IF(D3019="","",VLOOKUP(D3019,'Source CC List'!B:C,2,FALSE))</f>
        <v/>
      </c>
      <c r="B3019" t="str">
        <f t="shared" si="94"/>
        <v/>
      </c>
      <c r="I3019" t="str">
        <f>IF(D3019="","",VLOOKUP(D3019,'Source CC List'!B:C,2,FALSE))</f>
        <v/>
      </c>
      <c r="J3019" t="str">
        <f t="shared" si="95"/>
        <v/>
      </c>
    </row>
    <row r="3020" spans="1:10" x14ac:dyDescent="0.3">
      <c r="A3020" t="str">
        <f>IF(D3020="","",VLOOKUP(D3020,'Source CC List'!B:C,2,FALSE))</f>
        <v/>
      </c>
      <c r="B3020" t="str">
        <f t="shared" si="94"/>
        <v/>
      </c>
      <c r="I3020" t="str">
        <f>IF(D3020="","",VLOOKUP(D3020,'Source CC List'!B:C,2,FALSE))</f>
        <v/>
      </c>
      <c r="J3020" t="str">
        <f t="shared" si="95"/>
        <v/>
      </c>
    </row>
    <row r="3021" spans="1:10" x14ac:dyDescent="0.3">
      <c r="A3021" t="str">
        <f>IF(D3021="","",VLOOKUP(D3021,'Source CC List'!B:C,2,FALSE))</f>
        <v/>
      </c>
      <c r="B3021" t="str">
        <f t="shared" si="94"/>
        <v/>
      </c>
      <c r="I3021" t="str">
        <f>IF(D3021="","",VLOOKUP(D3021,'Source CC List'!B:C,2,FALSE))</f>
        <v/>
      </c>
      <c r="J3021" t="str">
        <f t="shared" si="95"/>
        <v/>
      </c>
    </row>
    <row r="3022" spans="1:10" x14ac:dyDescent="0.3">
      <c r="A3022" t="str">
        <f>IF(D3022="","",VLOOKUP(D3022,'Source CC List'!B:C,2,FALSE))</f>
        <v/>
      </c>
      <c r="B3022" t="str">
        <f t="shared" si="94"/>
        <v/>
      </c>
      <c r="I3022" t="str">
        <f>IF(D3022="","",VLOOKUP(D3022,'Source CC List'!B:C,2,FALSE))</f>
        <v/>
      </c>
      <c r="J3022" t="str">
        <f t="shared" si="95"/>
        <v/>
      </c>
    </row>
    <row r="3023" spans="1:10" x14ac:dyDescent="0.3">
      <c r="A3023" t="str">
        <f>IF(D3023="","",VLOOKUP(D3023,'Source CC List'!B:C,2,FALSE))</f>
        <v/>
      </c>
      <c r="B3023" t="str">
        <f t="shared" si="94"/>
        <v/>
      </c>
      <c r="I3023" t="str">
        <f>IF(D3023="","",VLOOKUP(D3023,'Source CC List'!B:C,2,FALSE))</f>
        <v/>
      </c>
      <c r="J3023" t="str">
        <f t="shared" si="95"/>
        <v/>
      </c>
    </row>
    <row r="3024" spans="1:10" x14ac:dyDescent="0.3">
      <c r="A3024" t="str">
        <f>IF(D3024="","",VLOOKUP(D3024,'Source CC List'!B:C,2,FALSE))</f>
        <v/>
      </c>
      <c r="B3024" t="str">
        <f t="shared" si="94"/>
        <v/>
      </c>
      <c r="I3024" t="str">
        <f>IF(D3024="","",VLOOKUP(D3024,'Source CC List'!B:C,2,FALSE))</f>
        <v/>
      </c>
      <c r="J3024" t="str">
        <f t="shared" si="95"/>
        <v/>
      </c>
    </row>
    <row r="3025" spans="1:10" x14ac:dyDescent="0.3">
      <c r="A3025" t="str">
        <f>IF(D3025="","",VLOOKUP(D3025,'Source CC List'!B:C,2,FALSE))</f>
        <v/>
      </c>
      <c r="B3025" t="str">
        <f t="shared" si="94"/>
        <v/>
      </c>
      <c r="I3025" t="str">
        <f>IF(D3025="","",VLOOKUP(D3025,'Source CC List'!B:C,2,FALSE))</f>
        <v/>
      </c>
      <c r="J3025" t="str">
        <f t="shared" si="95"/>
        <v/>
      </c>
    </row>
    <row r="3026" spans="1:10" x14ac:dyDescent="0.3">
      <c r="A3026" t="str">
        <f>IF(D3026="","",VLOOKUP(D3026,'Source CC List'!B:C,2,FALSE))</f>
        <v/>
      </c>
      <c r="B3026" t="str">
        <f t="shared" si="94"/>
        <v/>
      </c>
      <c r="I3026" t="str">
        <f>IF(D3026="","",VLOOKUP(D3026,'Source CC List'!B:C,2,FALSE))</f>
        <v/>
      </c>
      <c r="J3026" t="str">
        <f t="shared" si="95"/>
        <v/>
      </c>
    </row>
    <row r="3027" spans="1:10" x14ac:dyDescent="0.3">
      <c r="A3027" t="str">
        <f>IF(D3027="","",VLOOKUP(D3027,'Source CC List'!B:C,2,FALSE))</f>
        <v/>
      </c>
      <c r="B3027" t="str">
        <f t="shared" si="94"/>
        <v/>
      </c>
      <c r="I3027" t="str">
        <f>IF(D3027="","",VLOOKUP(D3027,'Source CC List'!B:C,2,FALSE))</f>
        <v/>
      </c>
      <c r="J3027" t="str">
        <f t="shared" si="95"/>
        <v/>
      </c>
    </row>
    <row r="3028" spans="1:10" x14ac:dyDescent="0.3">
      <c r="A3028" t="str">
        <f>IF(D3028="","",VLOOKUP(D3028,'Source CC List'!B:C,2,FALSE))</f>
        <v/>
      </c>
      <c r="B3028" t="str">
        <f t="shared" si="94"/>
        <v/>
      </c>
      <c r="I3028" t="str">
        <f>IF(D3028="","",VLOOKUP(D3028,'Source CC List'!B:C,2,FALSE))</f>
        <v/>
      </c>
      <c r="J3028" t="str">
        <f t="shared" si="95"/>
        <v/>
      </c>
    </row>
    <row r="3029" spans="1:10" x14ac:dyDescent="0.3">
      <c r="A3029" t="str">
        <f>IF(D3029="","",VLOOKUP(D3029,'Source CC List'!B:C,2,FALSE))</f>
        <v/>
      </c>
      <c r="B3029" t="str">
        <f t="shared" si="94"/>
        <v/>
      </c>
      <c r="I3029" t="str">
        <f>IF(D3029="","",VLOOKUP(D3029,'Source CC List'!B:C,2,FALSE))</f>
        <v/>
      </c>
      <c r="J3029" t="str">
        <f t="shared" si="95"/>
        <v/>
      </c>
    </row>
    <row r="3030" spans="1:10" x14ac:dyDescent="0.3">
      <c r="A3030" t="str">
        <f>IF(D3030="","",VLOOKUP(D3030,'Source CC List'!B:C,2,FALSE))</f>
        <v/>
      </c>
      <c r="B3030" t="str">
        <f t="shared" si="94"/>
        <v/>
      </c>
      <c r="I3030" t="str">
        <f>IF(D3030="","",VLOOKUP(D3030,'Source CC List'!B:C,2,FALSE))</f>
        <v/>
      </c>
      <c r="J3030" t="str">
        <f t="shared" si="95"/>
        <v/>
      </c>
    </row>
    <row r="3031" spans="1:10" x14ac:dyDescent="0.3">
      <c r="A3031" t="str">
        <f>IF(D3031="","",VLOOKUP(D3031,'Source CC List'!B:C,2,FALSE))</f>
        <v/>
      </c>
      <c r="B3031" t="str">
        <f t="shared" si="94"/>
        <v/>
      </c>
      <c r="I3031" t="str">
        <f>IF(D3031="","",VLOOKUP(D3031,'Source CC List'!B:C,2,FALSE))</f>
        <v/>
      </c>
      <c r="J3031" t="str">
        <f t="shared" si="95"/>
        <v/>
      </c>
    </row>
    <row r="3032" spans="1:10" x14ac:dyDescent="0.3">
      <c r="A3032" t="str">
        <f>IF(D3032="","",VLOOKUP(D3032,'Source CC List'!B:C,2,FALSE))</f>
        <v/>
      </c>
      <c r="B3032" t="str">
        <f t="shared" si="94"/>
        <v/>
      </c>
      <c r="I3032" t="str">
        <f>IF(D3032="","",VLOOKUP(D3032,'Source CC List'!B:C,2,FALSE))</f>
        <v/>
      </c>
      <c r="J3032" t="str">
        <f t="shared" si="95"/>
        <v/>
      </c>
    </row>
    <row r="3033" spans="1:10" x14ac:dyDescent="0.3">
      <c r="A3033" t="str">
        <f>IF(D3033="","",VLOOKUP(D3033,'Source CC List'!B:C,2,FALSE))</f>
        <v/>
      </c>
      <c r="B3033" t="str">
        <f t="shared" si="94"/>
        <v/>
      </c>
      <c r="I3033" t="str">
        <f>IF(D3033="","",VLOOKUP(D3033,'Source CC List'!B:C,2,FALSE))</f>
        <v/>
      </c>
      <c r="J3033" t="str">
        <f t="shared" si="95"/>
        <v/>
      </c>
    </row>
    <row r="3034" spans="1:10" x14ac:dyDescent="0.3">
      <c r="A3034" t="str">
        <f>IF(D3034="","",VLOOKUP(D3034,'Source CC List'!B:C,2,FALSE))</f>
        <v/>
      </c>
      <c r="B3034" t="str">
        <f t="shared" si="94"/>
        <v/>
      </c>
      <c r="I3034" t="str">
        <f>IF(D3034="","",VLOOKUP(D3034,'Source CC List'!B:C,2,FALSE))</f>
        <v/>
      </c>
      <c r="J3034" t="str">
        <f t="shared" si="95"/>
        <v/>
      </c>
    </row>
    <row r="3035" spans="1:10" x14ac:dyDescent="0.3">
      <c r="A3035" t="str">
        <f>IF(D3035="","",VLOOKUP(D3035,'Source CC List'!B:C,2,FALSE))</f>
        <v/>
      </c>
      <c r="B3035" t="str">
        <f t="shared" si="94"/>
        <v/>
      </c>
      <c r="I3035" t="str">
        <f>IF(D3035="","",VLOOKUP(D3035,'Source CC List'!B:C,2,FALSE))</f>
        <v/>
      </c>
      <c r="J3035" t="str">
        <f t="shared" si="95"/>
        <v/>
      </c>
    </row>
    <row r="3036" spans="1:10" x14ac:dyDescent="0.3">
      <c r="A3036" t="str">
        <f>IF(D3036="","",VLOOKUP(D3036,'Source CC List'!B:C,2,FALSE))</f>
        <v/>
      </c>
      <c r="B3036" t="str">
        <f t="shared" si="94"/>
        <v/>
      </c>
      <c r="I3036" t="str">
        <f>IF(D3036="","",VLOOKUP(D3036,'Source CC List'!B:C,2,FALSE))</f>
        <v/>
      </c>
      <c r="J3036" t="str">
        <f t="shared" si="95"/>
        <v/>
      </c>
    </row>
    <row r="3037" spans="1:10" x14ac:dyDescent="0.3">
      <c r="A3037" t="str">
        <f>IF(D3037="","",VLOOKUP(D3037,'Source CC List'!B:C,2,FALSE))</f>
        <v/>
      </c>
      <c r="B3037" t="str">
        <f t="shared" si="94"/>
        <v/>
      </c>
      <c r="I3037" t="str">
        <f>IF(D3037="","",VLOOKUP(D3037,'Source CC List'!B:C,2,FALSE))</f>
        <v/>
      </c>
      <c r="J3037" t="str">
        <f t="shared" si="95"/>
        <v/>
      </c>
    </row>
    <row r="3038" spans="1:10" x14ac:dyDescent="0.3">
      <c r="A3038" t="str">
        <f>IF(D3038="","",VLOOKUP(D3038,'Source CC List'!B:C,2,FALSE))</f>
        <v/>
      </c>
      <c r="B3038" t="str">
        <f t="shared" si="94"/>
        <v/>
      </c>
      <c r="I3038" t="str">
        <f>IF(D3038="","",VLOOKUP(D3038,'Source CC List'!B:C,2,FALSE))</f>
        <v/>
      </c>
      <c r="J3038" t="str">
        <f t="shared" si="95"/>
        <v/>
      </c>
    </row>
    <row r="3039" spans="1:10" x14ac:dyDescent="0.3">
      <c r="A3039" t="str">
        <f>IF(D3039="","",VLOOKUP(D3039,'Source CC List'!B:C,2,FALSE))</f>
        <v/>
      </c>
      <c r="B3039" t="str">
        <f t="shared" si="94"/>
        <v/>
      </c>
      <c r="I3039" t="str">
        <f>IF(D3039="","",VLOOKUP(D3039,'Source CC List'!B:C,2,FALSE))</f>
        <v/>
      </c>
      <c r="J3039" t="str">
        <f t="shared" si="95"/>
        <v/>
      </c>
    </row>
    <row r="3040" spans="1:10" x14ac:dyDescent="0.3">
      <c r="A3040" t="str">
        <f>IF(D3040="","",VLOOKUP(D3040,'Source CC List'!B:C,2,FALSE))</f>
        <v/>
      </c>
      <c r="B3040" t="str">
        <f t="shared" si="94"/>
        <v/>
      </c>
      <c r="I3040" t="str">
        <f>IF(D3040="","",VLOOKUP(D3040,'Source CC List'!B:C,2,FALSE))</f>
        <v/>
      </c>
      <c r="J3040" t="str">
        <f t="shared" si="95"/>
        <v/>
      </c>
    </row>
    <row r="3041" spans="1:10" x14ac:dyDescent="0.3">
      <c r="A3041" t="str">
        <f>IF(D3041="","",VLOOKUP(D3041,'Source CC List'!B:C,2,FALSE))</f>
        <v/>
      </c>
      <c r="B3041" t="str">
        <f t="shared" si="94"/>
        <v/>
      </c>
      <c r="I3041" t="str">
        <f>IF(D3041="","",VLOOKUP(D3041,'Source CC List'!B:C,2,FALSE))</f>
        <v/>
      </c>
      <c r="J3041" t="str">
        <f t="shared" si="95"/>
        <v/>
      </c>
    </row>
    <row r="3042" spans="1:10" x14ac:dyDescent="0.3">
      <c r="A3042" t="str">
        <f>IF(D3042="","",VLOOKUP(D3042,'Source CC List'!B:C,2,FALSE))</f>
        <v/>
      </c>
      <c r="B3042" t="str">
        <f t="shared" si="94"/>
        <v/>
      </c>
      <c r="I3042" t="str">
        <f>IF(D3042="","",VLOOKUP(D3042,'Source CC List'!B:C,2,FALSE))</f>
        <v/>
      </c>
      <c r="J3042" t="str">
        <f t="shared" si="95"/>
        <v/>
      </c>
    </row>
    <row r="3043" spans="1:10" x14ac:dyDescent="0.3">
      <c r="A3043" t="str">
        <f>IF(D3043="","",VLOOKUP(D3043,'Source CC List'!B:C,2,FALSE))</f>
        <v/>
      </c>
      <c r="B3043" t="str">
        <f t="shared" si="94"/>
        <v/>
      </c>
      <c r="I3043" t="str">
        <f>IF(D3043="","",VLOOKUP(D3043,'Source CC List'!B:C,2,FALSE))</f>
        <v/>
      </c>
      <c r="J3043" t="str">
        <f t="shared" si="95"/>
        <v/>
      </c>
    </row>
    <row r="3044" spans="1:10" x14ac:dyDescent="0.3">
      <c r="A3044" t="str">
        <f>IF(D3044="","",VLOOKUP(D3044,'Source CC List'!B:C,2,FALSE))</f>
        <v/>
      </c>
      <c r="B3044" t="str">
        <f t="shared" si="94"/>
        <v/>
      </c>
      <c r="I3044" t="str">
        <f>IF(D3044="","",VLOOKUP(D3044,'Source CC List'!B:C,2,FALSE))</f>
        <v/>
      </c>
      <c r="J3044" t="str">
        <f t="shared" si="95"/>
        <v/>
      </c>
    </row>
    <row r="3045" spans="1:10" x14ac:dyDescent="0.3">
      <c r="A3045" t="str">
        <f>IF(D3045="","",VLOOKUP(D3045,'Source CC List'!B:C,2,FALSE))</f>
        <v/>
      </c>
      <c r="B3045" t="str">
        <f t="shared" si="94"/>
        <v/>
      </c>
      <c r="I3045" t="str">
        <f>IF(D3045="","",VLOOKUP(D3045,'Source CC List'!B:C,2,FALSE))</f>
        <v/>
      </c>
      <c r="J3045" t="str">
        <f t="shared" si="95"/>
        <v/>
      </c>
    </row>
    <row r="3046" spans="1:10" x14ac:dyDescent="0.3">
      <c r="A3046" t="str">
        <f>IF(D3046="","",VLOOKUP(D3046,'Source CC List'!B:C,2,FALSE))</f>
        <v/>
      </c>
      <c r="B3046" t="str">
        <f t="shared" si="94"/>
        <v/>
      </c>
      <c r="I3046" t="str">
        <f>IF(D3046="","",VLOOKUP(D3046,'Source CC List'!B:C,2,FALSE))</f>
        <v/>
      </c>
      <c r="J3046" t="str">
        <f t="shared" si="95"/>
        <v/>
      </c>
    </row>
    <row r="3047" spans="1:10" x14ac:dyDescent="0.3">
      <c r="A3047" t="str">
        <f>IF(D3047="","",VLOOKUP(D3047,'Source CC List'!B:C,2,FALSE))</f>
        <v/>
      </c>
      <c r="B3047" t="str">
        <f t="shared" si="94"/>
        <v/>
      </c>
      <c r="I3047" t="str">
        <f>IF(D3047="","",VLOOKUP(D3047,'Source CC List'!B:C,2,FALSE))</f>
        <v/>
      </c>
      <c r="J3047" t="str">
        <f t="shared" si="95"/>
        <v/>
      </c>
    </row>
    <row r="3048" spans="1:10" x14ac:dyDescent="0.3">
      <c r="A3048" t="str">
        <f>IF(D3048="","",VLOOKUP(D3048,'Source CC List'!B:C,2,FALSE))</f>
        <v/>
      </c>
      <c r="B3048" t="str">
        <f t="shared" si="94"/>
        <v/>
      </c>
      <c r="I3048" t="str">
        <f>IF(D3048="","",VLOOKUP(D3048,'Source CC List'!B:C,2,FALSE))</f>
        <v/>
      </c>
      <c r="J3048" t="str">
        <f t="shared" si="95"/>
        <v/>
      </c>
    </row>
    <row r="3049" spans="1:10" x14ac:dyDescent="0.3">
      <c r="A3049" t="str">
        <f>IF(D3049="","",VLOOKUP(D3049,'Source CC List'!B:C,2,FALSE))</f>
        <v/>
      </c>
      <c r="B3049" t="str">
        <f t="shared" si="94"/>
        <v/>
      </c>
      <c r="I3049" t="str">
        <f>IF(D3049="","",VLOOKUP(D3049,'Source CC List'!B:C,2,FALSE))</f>
        <v/>
      </c>
      <c r="J3049" t="str">
        <f t="shared" si="95"/>
        <v/>
      </c>
    </row>
    <row r="3050" spans="1:10" x14ac:dyDescent="0.3">
      <c r="A3050" t="str">
        <f>IF(D3050="","",VLOOKUP(D3050,'Source CC List'!B:C,2,FALSE))</f>
        <v/>
      </c>
      <c r="B3050" t="str">
        <f t="shared" si="94"/>
        <v/>
      </c>
      <c r="I3050" t="str">
        <f>IF(D3050="","",VLOOKUP(D3050,'Source CC List'!B:C,2,FALSE))</f>
        <v/>
      </c>
      <c r="J3050" t="str">
        <f t="shared" si="95"/>
        <v/>
      </c>
    </row>
    <row r="3051" spans="1:10" x14ac:dyDescent="0.3">
      <c r="A3051" t="str">
        <f>IF(D3051="","",VLOOKUP(D3051,'Source CC List'!B:C,2,FALSE))</f>
        <v/>
      </c>
      <c r="B3051" t="str">
        <f t="shared" si="94"/>
        <v/>
      </c>
      <c r="I3051" t="str">
        <f>IF(D3051="","",VLOOKUP(D3051,'Source CC List'!B:C,2,FALSE))</f>
        <v/>
      </c>
      <c r="J3051" t="str">
        <f t="shared" si="95"/>
        <v/>
      </c>
    </row>
    <row r="3052" spans="1:10" x14ac:dyDescent="0.3">
      <c r="A3052" t="str">
        <f>IF(D3052="","",VLOOKUP(D3052,'Source CC List'!B:C,2,FALSE))</f>
        <v/>
      </c>
      <c r="B3052" t="str">
        <f t="shared" si="94"/>
        <v/>
      </c>
      <c r="I3052" t="str">
        <f>IF(D3052="","",VLOOKUP(D3052,'Source CC List'!B:C,2,FALSE))</f>
        <v/>
      </c>
      <c r="J3052" t="str">
        <f t="shared" si="95"/>
        <v/>
      </c>
    </row>
    <row r="3053" spans="1:10" x14ac:dyDescent="0.3">
      <c r="A3053" t="str">
        <f>IF(D3053="","",VLOOKUP(D3053,'Source CC List'!B:C,2,FALSE))</f>
        <v/>
      </c>
      <c r="B3053" t="str">
        <f t="shared" si="94"/>
        <v/>
      </c>
      <c r="I3053" t="str">
        <f>IF(D3053="","",VLOOKUP(D3053,'Source CC List'!B:C,2,FALSE))</f>
        <v/>
      </c>
      <c r="J3053" t="str">
        <f t="shared" si="95"/>
        <v/>
      </c>
    </row>
    <row r="3054" spans="1:10" x14ac:dyDescent="0.3">
      <c r="A3054" t="str">
        <f>IF(D3054="","",VLOOKUP(D3054,'Source CC List'!B:C,2,FALSE))</f>
        <v/>
      </c>
      <c r="B3054" t="str">
        <f t="shared" si="94"/>
        <v/>
      </c>
      <c r="I3054" t="str">
        <f>IF(D3054="","",VLOOKUP(D3054,'Source CC List'!B:C,2,FALSE))</f>
        <v/>
      </c>
      <c r="J3054" t="str">
        <f t="shared" si="95"/>
        <v/>
      </c>
    </row>
    <row r="3055" spans="1:10" x14ac:dyDescent="0.3">
      <c r="A3055" t="str">
        <f>IF(D3055="","",VLOOKUP(D3055,'Source CC List'!B:C,2,FALSE))</f>
        <v/>
      </c>
      <c r="B3055" t="str">
        <f t="shared" si="94"/>
        <v/>
      </c>
      <c r="I3055" t="str">
        <f>IF(D3055="","",VLOOKUP(D3055,'Source CC List'!B:C,2,FALSE))</f>
        <v/>
      </c>
      <c r="J3055" t="str">
        <f t="shared" si="95"/>
        <v/>
      </c>
    </row>
    <row r="3056" spans="1:10" x14ac:dyDescent="0.3">
      <c r="A3056" t="str">
        <f>IF(D3056="","",VLOOKUP(D3056,'Source CC List'!B:C,2,FALSE))</f>
        <v/>
      </c>
      <c r="B3056" t="str">
        <f t="shared" si="94"/>
        <v/>
      </c>
      <c r="I3056" t="str">
        <f>IF(D3056="","",VLOOKUP(D3056,'Source CC List'!B:C,2,FALSE))</f>
        <v/>
      </c>
      <c r="J3056" t="str">
        <f t="shared" si="95"/>
        <v/>
      </c>
    </row>
    <row r="3057" spans="1:10" x14ac:dyDescent="0.3">
      <c r="A3057" t="str">
        <f>IF(D3057="","",VLOOKUP(D3057,'Source CC List'!B:C,2,FALSE))</f>
        <v/>
      </c>
      <c r="B3057" t="str">
        <f t="shared" si="94"/>
        <v/>
      </c>
      <c r="I3057" t="str">
        <f>IF(D3057="","",VLOOKUP(D3057,'Source CC List'!B:C,2,FALSE))</f>
        <v/>
      </c>
      <c r="J3057" t="str">
        <f t="shared" si="95"/>
        <v/>
      </c>
    </row>
    <row r="3058" spans="1:10" x14ac:dyDescent="0.3">
      <c r="A3058" t="str">
        <f>IF(D3058="","",VLOOKUP(D3058,'Source CC List'!B:C,2,FALSE))</f>
        <v/>
      </c>
      <c r="B3058" t="str">
        <f t="shared" si="94"/>
        <v/>
      </c>
      <c r="I3058" t="str">
        <f>IF(D3058="","",VLOOKUP(D3058,'Source CC List'!B:C,2,FALSE))</f>
        <v/>
      </c>
      <c r="J3058" t="str">
        <f t="shared" si="95"/>
        <v/>
      </c>
    </row>
    <row r="3059" spans="1:10" x14ac:dyDescent="0.3">
      <c r="A3059" t="str">
        <f>IF(D3059="","",VLOOKUP(D3059,'Source CC List'!B:C,2,FALSE))</f>
        <v/>
      </c>
      <c r="B3059" t="str">
        <f t="shared" si="94"/>
        <v/>
      </c>
      <c r="I3059" t="str">
        <f>IF(D3059="","",VLOOKUP(D3059,'Source CC List'!B:C,2,FALSE))</f>
        <v/>
      </c>
      <c r="J3059" t="str">
        <f t="shared" si="95"/>
        <v/>
      </c>
    </row>
    <row r="3060" spans="1:10" x14ac:dyDescent="0.3">
      <c r="A3060" t="str">
        <f>IF(D3060="","",VLOOKUP(D3060,'Source CC List'!B:C,2,FALSE))</f>
        <v/>
      </c>
      <c r="B3060" t="str">
        <f t="shared" si="94"/>
        <v/>
      </c>
      <c r="I3060" t="str">
        <f>IF(D3060="","",VLOOKUP(D3060,'Source CC List'!B:C,2,FALSE))</f>
        <v/>
      </c>
      <c r="J3060" t="str">
        <f t="shared" si="95"/>
        <v/>
      </c>
    </row>
    <row r="3061" spans="1:10" x14ac:dyDescent="0.3">
      <c r="A3061" t="str">
        <f>IF(D3061="","",VLOOKUP(D3061,'Source CC List'!B:C,2,FALSE))</f>
        <v/>
      </c>
      <c r="B3061" t="str">
        <f t="shared" si="94"/>
        <v/>
      </c>
      <c r="I3061" t="str">
        <f>IF(D3061="","",VLOOKUP(D3061,'Source CC List'!B:C,2,FALSE))</f>
        <v/>
      </c>
      <c r="J3061" t="str">
        <f t="shared" si="95"/>
        <v/>
      </c>
    </row>
    <row r="3062" spans="1:10" x14ac:dyDescent="0.3">
      <c r="A3062" t="str">
        <f>IF(D3062="","",VLOOKUP(D3062,'Source CC List'!B:C,2,FALSE))</f>
        <v/>
      </c>
      <c r="B3062" t="str">
        <f t="shared" si="94"/>
        <v/>
      </c>
      <c r="I3062" t="str">
        <f>IF(D3062="","",VLOOKUP(D3062,'Source CC List'!B:C,2,FALSE))</f>
        <v/>
      </c>
      <c r="J3062" t="str">
        <f t="shared" si="95"/>
        <v/>
      </c>
    </row>
    <row r="3063" spans="1:10" x14ac:dyDescent="0.3">
      <c r="A3063" t="str">
        <f>IF(D3063="","",VLOOKUP(D3063,'Source CC List'!B:C,2,FALSE))</f>
        <v/>
      </c>
      <c r="B3063" t="str">
        <f t="shared" si="94"/>
        <v/>
      </c>
      <c r="I3063" t="str">
        <f>IF(D3063="","",VLOOKUP(D3063,'Source CC List'!B:C,2,FALSE))</f>
        <v/>
      </c>
      <c r="J3063" t="str">
        <f t="shared" si="95"/>
        <v/>
      </c>
    </row>
    <row r="3064" spans="1:10" x14ac:dyDescent="0.3">
      <c r="A3064" t="str">
        <f>IF(D3064="","",VLOOKUP(D3064,'Source CC List'!B:C,2,FALSE))</f>
        <v/>
      </c>
      <c r="B3064" t="str">
        <f t="shared" si="94"/>
        <v/>
      </c>
      <c r="I3064" t="str">
        <f>IF(D3064="","",VLOOKUP(D3064,'Source CC List'!B:C,2,FALSE))</f>
        <v/>
      </c>
      <c r="J3064" t="str">
        <f t="shared" si="95"/>
        <v/>
      </c>
    </row>
    <row r="3065" spans="1:10" x14ac:dyDescent="0.3">
      <c r="A3065" t="str">
        <f>IF(D3065="","",VLOOKUP(D3065,'Source CC List'!B:C,2,FALSE))</f>
        <v/>
      </c>
      <c r="B3065" t="str">
        <f t="shared" si="94"/>
        <v/>
      </c>
      <c r="I3065" t="str">
        <f>IF(D3065="","",VLOOKUP(D3065,'Source CC List'!B:C,2,FALSE))</f>
        <v/>
      </c>
      <c r="J3065" t="str">
        <f t="shared" si="95"/>
        <v/>
      </c>
    </row>
    <row r="3066" spans="1:10" x14ac:dyDescent="0.3">
      <c r="A3066" t="str">
        <f>IF(D3066="","",VLOOKUP(D3066,'Source CC List'!B:C,2,FALSE))</f>
        <v/>
      </c>
      <c r="B3066" t="str">
        <f t="shared" si="94"/>
        <v/>
      </c>
      <c r="I3066" t="str">
        <f>IF(D3066="","",VLOOKUP(D3066,'Source CC List'!B:C,2,FALSE))</f>
        <v/>
      </c>
      <c r="J3066" t="str">
        <f t="shared" si="95"/>
        <v/>
      </c>
    </row>
    <row r="3067" spans="1:10" x14ac:dyDescent="0.3">
      <c r="A3067" t="str">
        <f>IF(D3067="","",VLOOKUP(D3067,'Source CC List'!B:C,2,FALSE))</f>
        <v/>
      </c>
      <c r="B3067" t="str">
        <f t="shared" si="94"/>
        <v/>
      </c>
      <c r="I3067" t="str">
        <f>IF(D3067="","",VLOOKUP(D3067,'Source CC List'!B:C,2,FALSE))</f>
        <v/>
      </c>
      <c r="J3067" t="str">
        <f t="shared" si="95"/>
        <v/>
      </c>
    </row>
    <row r="3068" spans="1:10" x14ac:dyDescent="0.3">
      <c r="A3068" t="str">
        <f>IF(D3068="","",VLOOKUP(D3068,'Source CC List'!B:C,2,FALSE))</f>
        <v/>
      </c>
      <c r="B3068" t="str">
        <f t="shared" si="94"/>
        <v/>
      </c>
      <c r="I3068" t="str">
        <f>IF(D3068="","",VLOOKUP(D3068,'Source CC List'!B:C,2,FALSE))</f>
        <v/>
      </c>
      <c r="J3068" t="str">
        <f t="shared" si="95"/>
        <v/>
      </c>
    </row>
    <row r="3069" spans="1:10" x14ac:dyDescent="0.3">
      <c r="A3069" t="str">
        <f>IF(D3069="","",VLOOKUP(D3069,'Source CC List'!B:C,2,FALSE))</f>
        <v/>
      </c>
      <c r="B3069" t="str">
        <f t="shared" si="94"/>
        <v/>
      </c>
      <c r="I3069" t="str">
        <f>IF(D3069="","",VLOOKUP(D3069,'Source CC List'!B:C,2,FALSE))</f>
        <v/>
      </c>
      <c r="J3069" t="str">
        <f t="shared" si="95"/>
        <v/>
      </c>
    </row>
    <row r="3070" spans="1:10" x14ac:dyDescent="0.3">
      <c r="A3070" t="str">
        <f>IF(D3070="","",VLOOKUP(D3070,'Source CC List'!B:C,2,FALSE))</f>
        <v/>
      </c>
      <c r="B3070" t="str">
        <f t="shared" si="94"/>
        <v/>
      </c>
      <c r="I3070" t="str">
        <f>IF(D3070="","",VLOOKUP(D3070,'Source CC List'!B:C,2,FALSE))</f>
        <v/>
      </c>
      <c r="J3070" t="str">
        <f t="shared" si="95"/>
        <v/>
      </c>
    </row>
    <row r="3071" spans="1:10" x14ac:dyDescent="0.3">
      <c r="A3071" t="str">
        <f>IF(D3071="","",VLOOKUP(D3071,'Source CC List'!B:C,2,FALSE))</f>
        <v/>
      </c>
      <c r="B3071" t="str">
        <f t="shared" si="94"/>
        <v/>
      </c>
      <c r="I3071" t="str">
        <f>IF(D3071="","",VLOOKUP(D3071,'Source CC List'!B:C,2,FALSE))</f>
        <v/>
      </c>
      <c r="J3071" t="str">
        <f t="shared" si="95"/>
        <v/>
      </c>
    </row>
    <row r="3072" spans="1:10" x14ac:dyDescent="0.3">
      <c r="A3072" t="str">
        <f>IF(D3072="","",VLOOKUP(D3072,'Source CC List'!B:C,2,FALSE))</f>
        <v/>
      </c>
      <c r="B3072" t="str">
        <f t="shared" si="94"/>
        <v/>
      </c>
      <c r="I3072" t="str">
        <f>IF(D3072="","",VLOOKUP(D3072,'Source CC List'!B:C,2,FALSE))</f>
        <v/>
      </c>
      <c r="J3072" t="str">
        <f t="shared" si="95"/>
        <v/>
      </c>
    </row>
    <row r="3073" spans="1:10" x14ac:dyDescent="0.3">
      <c r="A3073" t="str">
        <f>IF(D3073="","",VLOOKUP(D3073,'Source CC List'!B:C,2,FALSE))</f>
        <v/>
      </c>
      <c r="B3073" t="str">
        <f t="shared" si="94"/>
        <v/>
      </c>
      <c r="I3073" t="str">
        <f>IF(D3073="","",VLOOKUP(D3073,'Source CC List'!B:C,2,FALSE))</f>
        <v/>
      </c>
      <c r="J3073" t="str">
        <f t="shared" si="95"/>
        <v/>
      </c>
    </row>
    <row r="3074" spans="1:10" x14ac:dyDescent="0.3">
      <c r="A3074" t="str">
        <f>IF(D3074="","",VLOOKUP(D3074,'Source CC List'!B:C,2,FALSE))</f>
        <v/>
      </c>
      <c r="B3074" t="str">
        <f t="shared" si="94"/>
        <v/>
      </c>
      <c r="I3074" t="str">
        <f>IF(D3074="","",VLOOKUP(D3074,'Source CC List'!B:C,2,FALSE))</f>
        <v/>
      </c>
      <c r="J3074" t="str">
        <f t="shared" si="95"/>
        <v/>
      </c>
    </row>
    <row r="3075" spans="1:10" x14ac:dyDescent="0.3">
      <c r="A3075" t="str">
        <f>IF(D3075="","",VLOOKUP(D3075,'Source CC List'!B:C,2,FALSE))</f>
        <v/>
      </c>
      <c r="B3075" t="str">
        <f t="shared" ref="B3075:B3138" si="96">IF(E3075="","",CONCATENATE(I3075,TEXT(E3075,"0000")))</f>
        <v/>
      </c>
      <c r="I3075" t="str">
        <f>IF(D3075="","",VLOOKUP(D3075,'Source CC List'!B:C,2,FALSE))</f>
        <v/>
      </c>
      <c r="J3075" t="str">
        <f t="shared" ref="J3075:J3138" si="97">IF(D3075="","",CONCATENATE(I3075,TEXT(E3075,"0000")))</f>
        <v/>
      </c>
    </row>
    <row r="3076" spans="1:10" x14ac:dyDescent="0.3">
      <c r="A3076" t="str">
        <f>IF(D3076="","",VLOOKUP(D3076,'Source CC List'!B:C,2,FALSE))</f>
        <v/>
      </c>
      <c r="B3076" t="str">
        <f t="shared" si="96"/>
        <v/>
      </c>
      <c r="I3076" t="str">
        <f>IF(D3076="","",VLOOKUP(D3076,'Source CC List'!B:C,2,FALSE))</f>
        <v/>
      </c>
      <c r="J3076" t="str">
        <f t="shared" si="97"/>
        <v/>
      </c>
    </row>
    <row r="3077" spans="1:10" x14ac:dyDescent="0.3">
      <c r="A3077" t="str">
        <f>IF(D3077="","",VLOOKUP(D3077,'Source CC List'!B:C,2,FALSE))</f>
        <v/>
      </c>
      <c r="B3077" t="str">
        <f t="shared" si="96"/>
        <v/>
      </c>
      <c r="I3077" t="str">
        <f>IF(D3077="","",VLOOKUP(D3077,'Source CC List'!B:C,2,FALSE))</f>
        <v/>
      </c>
      <c r="J3077" t="str">
        <f t="shared" si="97"/>
        <v/>
      </c>
    </row>
    <row r="3078" spans="1:10" x14ac:dyDescent="0.3">
      <c r="A3078" t="str">
        <f>IF(D3078="","",VLOOKUP(D3078,'Source CC List'!B:C,2,FALSE))</f>
        <v/>
      </c>
      <c r="B3078" t="str">
        <f t="shared" si="96"/>
        <v/>
      </c>
      <c r="I3078" t="str">
        <f>IF(D3078="","",VLOOKUP(D3078,'Source CC List'!B:C,2,FALSE))</f>
        <v/>
      </c>
      <c r="J3078" t="str">
        <f t="shared" si="97"/>
        <v/>
      </c>
    </row>
    <row r="3079" spans="1:10" x14ac:dyDescent="0.3">
      <c r="A3079" t="str">
        <f>IF(D3079="","",VLOOKUP(D3079,'Source CC List'!B:C,2,FALSE))</f>
        <v/>
      </c>
      <c r="B3079" t="str">
        <f t="shared" si="96"/>
        <v/>
      </c>
      <c r="I3079" t="str">
        <f>IF(D3079="","",VLOOKUP(D3079,'Source CC List'!B:C,2,FALSE))</f>
        <v/>
      </c>
      <c r="J3079" t="str">
        <f t="shared" si="97"/>
        <v/>
      </c>
    </row>
    <row r="3080" spans="1:10" x14ac:dyDescent="0.3">
      <c r="A3080" t="str">
        <f>IF(D3080="","",VLOOKUP(D3080,'Source CC List'!B:C,2,FALSE))</f>
        <v/>
      </c>
      <c r="B3080" t="str">
        <f t="shared" si="96"/>
        <v/>
      </c>
      <c r="I3080" t="str">
        <f>IF(D3080="","",VLOOKUP(D3080,'Source CC List'!B:C,2,FALSE))</f>
        <v/>
      </c>
      <c r="J3080" t="str">
        <f t="shared" si="97"/>
        <v/>
      </c>
    </row>
    <row r="3081" spans="1:10" x14ac:dyDescent="0.3">
      <c r="A3081" t="str">
        <f>IF(D3081="","",VLOOKUP(D3081,'Source CC List'!B:C,2,FALSE))</f>
        <v/>
      </c>
      <c r="B3081" t="str">
        <f t="shared" si="96"/>
        <v/>
      </c>
      <c r="I3081" t="str">
        <f>IF(D3081="","",VLOOKUP(D3081,'Source CC List'!B:C,2,FALSE))</f>
        <v/>
      </c>
      <c r="J3081" t="str">
        <f t="shared" si="97"/>
        <v/>
      </c>
    </row>
    <row r="3082" spans="1:10" x14ac:dyDescent="0.3">
      <c r="A3082" t="str">
        <f>IF(D3082="","",VLOOKUP(D3082,'Source CC List'!B:C,2,FALSE))</f>
        <v/>
      </c>
      <c r="B3082" t="str">
        <f t="shared" si="96"/>
        <v/>
      </c>
      <c r="I3082" t="str">
        <f>IF(D3082="","",VLOOKUP(D3082,'Source CC List'!B:C,2,FALSE))</f>
        <v/>
      </c>
      <c r="J3082" t="str">
        <f t="shared" si="97"/>
        <v/>
      </c>
    </row>
    <row r="3083" spans="1:10" x14ac:dyDescent="0.3">
      <c r="A3083" t="str">
        <f>IF(D3083="","",VLOOKUP(D3083,'Source CC List'!B:C,2,FALSE))</f>
        <v/>
      </c>
      <c r="B3083" t="str">
        <f t="shared" si="96"/>
        <v/>
      </c>
      <c r="I3083" t="str">
        <f>IF(D3083="","",VLOOKUP(D3083,'Source CC List'!B:C,2,FALSE))</f>
        <v/>
      </c>
      <c r="J3083" t="str">
        <f t="shared" si="97"/>
        <v/>
      </c>
    </row>
    <row r="3084" spans="1:10" x14ac:dyDescent="0.3">
      <c r="A3084" t="str">
        <f>IF(D3084="","",VLOOKUP(D3084,'Source CC List'!B:C,2,FALSE))</f>
        <v/>
      </c>
      <c r="B3084" t="str">
        <f t="shared" si="96"/>
        <v/>
      </c>
      <c r="I3084" t="str">
        <f>IF(D3084="","",VLOOKUP(D3084,'Source CC List'!B:C,2,FALSE))</f>
        <v/>
      </c>
      <c r="J3084" t="str">
        <f t="shared" si="97"/>
        <v/>
      </c>
    </row>
    <row r="3085" spans="1:10" x14ac:dyDescent="0.3">
      <c r="A3085" t="str">
        <f>IF(D3085="","",VLOOKUP(D3085,'Source CC List'!B:C,2,FALSE))</f>
        <v/>
      </c>
      <c r="B3085" t="str">
        <f t="shared" si="96"/>
        <v/>
      </c>
      <c r="I3085" t="str">
        <f>IF(D3085="","",VLOOKUP(D3085,'Source CC List'!B:C,2,FALSE))</f>
        <v/>
      </c>
      <c r="J3085" t="str">
        <f t="shared" si="97"/>
        <v/>
      </c>
    </row>
    <row r="3086" spans="1:10" x14ac:dyDescent="0.3">
      <c r="A3086" t="str">
        <f>IF(D3086="","",VLOOKUP(D3086,'Source CC List'!B:C,2,FALSE))</f>
        <v/>
      </c>
      <c r="B3086" t="str">
        <f t="shared" si="96"/>
        <v/>
      </c>
      <c r="I3086" t="str">
        <f>IF(D3086="","",VLOOKUP(D3086,'Source CC List'!B:C,2,FALSE))</f>
        <v/>
      </c>
      <c r="J3086" t="str">
        <f t="shared" si="97"/>
        <v/>
      </c>
    </row>
    <row r="3087" spans="1:10" x14ac:dyDescent="0.3">
      <c r="A3087" t="str">
        <f>IF(D3087="","",VLOOKUP(D3087,'Source CC List'!B:C,2,FALSE))</f>
        <v/>
      </c>
      <c r="B3087" t="str">
        <f t="shared" si="96"/>
        <v/>
      </c>
      <c r="I3087" t="str">
        <f>IF(D3087="","",VLOOKUP(D3087,'Source CC List'!B:C,2,FALSE))</f>
        <v/>
      </c>
      <c r="J3087" t="str">
        <f t="shared" si="97"/>
        <v/>
      </c>
    </row>
    <row r="3088" spans="1:10" x14ac:dyDescent="0.3">
      <c r="A3088" t="str">
        <f>IF(D3088="","",VLOOKUP(D3088,'Source CC List'!B:C,2,FALSE))</f>
        <v/>
      </c>
      <c r="B3088" t="str">
        <f t="shared" si="96"/>
        <v/>
      </c>
      <c r="I3088" t="str">
        <f>IF(D3088="","",VLOOKUP(D3088,'Source CC List'!B:C,2,FALSE))</f>
        <v/>
      </c>
      <c r="J3088" t="str">
        <f t="shared" si="97"/>
        <v/>
      </c>
    </row>
    <row r="3089" spans="1:10" x14ac:dyDescent="0.3">
      <c r="A3089" t="str">
        <f>IF(D3089="","",VLOOKUP(D3089,'Source CC List'!B:C,2,FALSE))</f>
        <v/>
      </c>
      <c r="B3089" t="str">
        <f t="shared" si="96"/>
        <v/>
      </c>
      <c r="I3089" t="str">
        <f>IF(D3089="","",VLOOKUP(D3089,'Source CC List'!B:C,2,FALSE))</f>
        <v/>
      </c>
      <c r="J3089" t="str">
        <f t="shared" si="97"/>
        <v/>
      </c>
    </row>
    <row r="3090" spans="1:10" x14ac:dyDescent="0.3">
      <c r="A3090" t="str">
        <f>IF(D3090="","",VLOOKUP(D3090,'Source CC List'!B:C,2,FALSE))</f>
        <v/>
      </c>
      <c r="B3090" t="str">
        <f t="shared" si="96"/>
        <v/>
      </c>
      <c r="I3090" t="str">
        <f>IF(D3090="","",VLOOKUP(D3090,'Source CC List'!B:C,2,FALSE))</f>
        <v/>
      </c>
      <c r="J3090" t="str">
        <f t="shared" si="97"/>
        <v/>
      </c>
    </row>
    <row r="3091" spans="1:10" x14ac:dyDescent="0.3">
      <c r="A3091" t="str">
        <f>IF(D3091="","",VLOOKUP(D3091,'Source CC List'!B:C,2,FALSE))</f>
        <v/>
      </c>
      <c r="B3091" t="str">
        <f t="shared" si="96"/>
        <v/>
      </c>
      <c r="I3091" t="str">
        <f>IF(D3091="","",VLOOKUP(D3091,'Source CC List'!B:C,2,FALSE))</f>
        <v/>
      </c>
      <c r="J3091" t="str">
        <f t="shared" si="97"/>
        <v/>
      </c>
    </row>
    <row r="3092" spans="1:10" x14ac:dyDescent="0.3">
      <c r="A3092" t="str">
        <f>IF(D3092="","",VLOOKUP(D3092,'Source CC List'!B:C,2,FALSE))</f>
        <v/>
      </c>
      <c r="B3092" t="str">
        <f t="shared" si="96"/>
        <v/>
      </c>
      <c r="I3092" t="str">
        <f>IF(D3092="","",VLOOKUP(D3092,'Source CC List'!B:C,2,FALSE))</f>
        <v/>
      </c>
      <c r="J3092" t="str">
        <f t="shared" si="97"/>
        <v/>
      </c>
    </row>
    <row r="3093" spans="1:10" x14ac:dyDescent="0.3">
      <c r="A3093" t="str">
        <f>IF(D3093="","",VLOOKUP(D3093,'Source CC List'!B:C,2,FALSE))</f>
        <v/>
      </c>
      <c r="B3093" t="str">
        <f t="shared" si="96"/>
        <v/>
      </c>
      <c r="I3093" t="str">
        <f>IF(D3093="","",VLOOKUP(D3093,'Source CC List'!B:C,2,FALSE))</f>
        <v/>
      </c>
      <c r="J3093" t="str">
        <f t="shared" si="97"/>
        <v/>
      </c>
    </row>
    <row r="3094" spans="1:10" x14ac:dyDescent="0.3">
      <c r="A3094" t="str">
        <f>IF(D3094="","",VLOOKUP(D3094,'Source CC List'!B:C,2,FALSE))</f>
        <v/>
      </c>
      <c r="B3094" t="str">
        <f t="shared" si="96"/>
        <v/>
      </c>
      <c r="I3094" t="str">
        <f>IF(D3094="","",VLOOKUP(D3094,'Source CC List'!B:C,2,FALSE))</f>
        <v/>
      </c>
      <c r="J3094" t="str">
        <f t="shared" si="97"/>
        <v/>
      </c>
    </row>
    <row r="3095" spans="1:10" x14ac:dyDescent="0.3">
      <c r="A3095" t="str">
        <f>IF(D3095="","",VLOOKUP(D3095,'Source CC List'!B:C,2,FALSE))</f>
        <v/>
      </c>
      <c r="B3095" t="str">
        <f t="shared" si="96"/>
        <v/>
      </c>
      <c r="I3095" t="str">
        <f>IF(D3095="","",VLOOKUP(D3095,'Source CC List'!B:C,2,FALSE))</f>
        <v/>
      </c>
      <c r="J3095" t="str">
        <f t="shared" si="97"/>
        <v/>
      </c>
    </row>
    <row r="3096" spans="1:10" x14ac:dyDescent="0.3">
      <c r="A3096" t="str">
        <f>IF(D3096="","",VLOOKUP(D3096,'Source CC List'!B:C,2,FALSE))</f>
        <v/>
      </c>
      <c r="B3096" t="str">
        <f t="shared" si="96"/>
        <v/>
      </c>
      <c r="I3096" t="str">
        <f>IF(D3096="","",VLOOKUP(D3096,'Source CC List'!B:C,2,FALSE))</f>
        <v/>
      </c>
      <c r="J3096" t="str">
        <f t="shared" si="97"/>
        <v/>
      </c>
    </row>
    <row r="3097" spans="1:10" x14ac:dyDescent="0.3">
      <c r="A3097" t="str">
        <f>IF(D3097="","",VLOOKUP(D3097,'Source CC List'!B:C,2,FALSE))</f>
        <v/>
      </c>
      <c r="B3097" t="str">
        <f t="shared" si="96"/>
        <v/>
      </c>
      <c r="I3097" t="str">
        <f>IF(D3097="","",VLOOKUP(D3097,'Source CC List'!B:C,2,FALSE))</f>
        <v/>
      </c>
      <c r="J3097" t="str">
        <f t="shared" si="97"/>
        <v/>
      </c>
    </row>
    <row r="3098" spans="1:10" x14ac:dyDescent="0.3">
      <c r="A3098" t="str">
        <f>IF(D3098="","",VLOOKUP(D3098,'Source CC List'!B:C,2,FALSE))</f>
        <v/>
      </c>
      <c r="B3098" t="str">
        <f t="shared" si="96"/>
        <v/>
      </c>
      <c r="I3098" t="str">
        <f>IF(D3098="","",VLOOKUP(D3098,'Source CC List'!B:C,2,FALSE))</f>
        <v/>
      </c>
      <c r="J3098" t="str">
        <f t="shared" si="97"/>
        <v/>
      </c>
    </row>
    <row r="3099" spans="1:10" x14ac:dyDescent="0.3">
      <c r="A3099" t="str">
        <f>IF(D3099="","",VLOOKUP(D3099,'Source CC List'!B:C,2,FALSE))</f>
        <v/>
      </c>
      <c r="B3099" t="str">
        <f t="shared" si="96"/>
        <v/>
      </c>
      <c r="I3099" t="str">
        <f>IF(D3099="","",VLOOKUP(D3099,'Source CC List'!B:C,2,FALSE))</f>
        <v/>
      </c>
      <c r="J3099" t="str">
        <f t="shared" si="97"/>
        <v/>
      </c>
    </row>
    <row r="3100" spans="1:10" x14ac:dyDescent="0.3">
      <c r="A3100" t="str">
        <f>IF(D3100="","",VLOOKUP(D3100,'Source CC List'!B:C,2,FALSE))</f>
        <v/>
      </c>
      <c r="B3100" t="str">
        <f t="shared" si="96"/>
        <v/>
      </c>
      <c r="I3100" t="str">
        <f>IF(D3100="","",VLOOKUP(D3100,'Source CC List'!B:C,2,FALSE))</f>
        <v/>
      </c>
      <c r="J3100" t="str">
        <f t="shared" si="97"/>
        <v/>
      </c>
    </row>
    <row r="3101" spans="1:10" x14ac:dyDescent="0.3">
      <c r="A3101" t="str">
        <f>IF(D3101="","",VLOOKUP(D3101,'Source CC List'!B:C,2,FALSE))</f>
        <v/>
      </c>
      <c r="B3101" t="str">
        <f t="shared" si="96"/>
        <v/>
      </c>
      <c r="I3101" t="str">
        <f>IF(D3101="","",VLOOKUP(D3101,'Source CC List'!B:C,2,FALSE))</f>
        <v/>
      </c>
      <c r="J3101" t="str">
        <f t="shared" si="97"/>
        <v/>
      </c>
    </row>
    <row r="3102" spans="1:10" x14ac:dyDescent="0.3">
      <c r="A3102" t="str">
        <f>IF(D3102="","",VLOOKUP(D3102,'Source CC List'!B:C,2,FALSE))</f>
        <v/>
      </c>
      <c r="B3102" t="str">
        <f t="shared" si="96"/>
        <v/>
      </c>
      <c r="I3102" t="str">
        <f>IF(D3102="","",VLOOKUP(D3102,'Source CC List'!B:C,2,FALSE))</f>
        <v/>
      </c>
      <c r="J3102" t="str">
        <f t="shared" si="97"/>
        <v/>
      </c>
    </row>
    <row r="3103" spans="1:10" x14ac:dyDescent="0.3">
      <c r="A3103" t="str">
        <f>IF(D3103="","",VLOOKUP(D3103,'Source CC List'!B:C,2,FALSE))</f>
        <v/>
      </c>
      <c r="B3103" t="str">
        <f t="shared" si="96"/>
        <v/>
      </c>
      <c r="I3103" t="str">
        <f>IF(D3103="","",VLOOKUP(D3103,'Source CC List'!B:C,2,FALSE))</f>
        <v/>
      </c>
      <c r="J3103" t="str">
        <f t="shared" si="97"/>
        <v/>
      </c>
    </row>
    <row r="3104" spans="1:10" x14ac:dyDescent="0.3">
      <c r="A3104" t="str">
        <f>IF(D3104="","",VLOOKUP(D3104,'Source CC List'!B:C,2,FALSE))</f>
        <v/>
      </c>
      <c r="B3104" t="str">
        <f t="shared" si="96"/>
        <v/>
      </c>
      <c r="I3104" t="str">
        <f>IF(D3104="","",VLOOKUP(D3104,'Source CC List'!B:C,2,FALSE))</f>
        <v/>
      </c>
      <c r="J3104" t="str">
        <f t="shared" si="97"/>
        <v/>
      </c>
    </row>
    <row r="3105" spans="1:10" x14ac:dyDescent="0.3">
      <c r="A3105" t="str">
        <f>IF(D3105="","",VLOOKUP(D3105,'Source CC List'!B:C,2,FALSE))</f>
        <v/>
      </c>
      <c r="B3105" t="str">
        <f t="shared" si="96"/>
        <v/>
      </c>
      <c r="I3105" t="str">
        <f>IF(D3105="","",VLOOKUP(D3105,'Source CC List'!B:C,2,FALSE))</f>
        <v/>
      </c>
      <c r="J3105" t="str">
        <f t="shared" si="97"/>
        <v/>
      </c>
    </row>
    <row r="3106" spans="1:10" x14ac:dyDescent="0.3">
      <c r="A3106" t="str">
        <f>IF(D3106="","",VLOOKUP(D3106,'Source CC List'!B:C,2,FALSE))</f>
        <v/>
      </c>
      <c r="B3106" t="str">
        <f t="shared" si="96"/>
        <v/>
      </c>
      <c r="I3106" t="str">
        <f>IF(D3106="","",VLOOKUP(D3106,'Source CC List'!B:C,2,FALSE))</f>
        <v/>
      </c>
      <c r="J3106" t="str">
        <f t="shared" si="97"/>
        <v/>
      </c>
    </row>
    <row r="3107" spans="1:10" x14ac:dyDescent="0.3">
      <c r="A3107" t="str">
        <f>IF(D3107="","",VLOOKUP(D3107,'Source CC List'!B:C,2,FALSE))</f>
        <v/>
      </c>
      <c r="B3107" t="str">
        <f t="shared" si="96"/>
        <v/>
      </c>
      <c r="I3107" t="str">
        <f>IF(D3107="","",VLOOKUP(D3107,'Source CC List'!B:C,2,FALSE))</f>
        <v/>
      </c>
      <c r="J3107" t="str">
        <f t="shared" si="97"/>
        <v/>
      </c>
    </row>
    <row r="3108" spans="1:10" x14ac:dyDescent="0.3">
      <c r="A3108" t="str">
        <f>IF(D3108="","",VLOOKUP(D3108,'Source CC List'!B:C,2,FALSE))</f>
        <v/>
      </c>
      <c r="B3108" t="str">
        <f t="shared" si="96"/>
        <v/>
      </c>
      <c r="I3108" t="str">
        <f>IF(D3108="","",VLOOKUP(D3108,'Source CC List'!B:C,2,FALSE))</f>
        <v/>
      </c>
      <c r="J3108" t="str">
        <f t="shared" si="97"/>
        <v/>
      </c>
    </row>
    <row r="3109" spans="1:10" x14ac:dyDescent="0.3">
      <c r="A3109" t="str">
        <f>IF(D3109="","",VLOOKUP(D3109,'Source CC List'!B:C,2,FALSE))</f>
        <v/>
      </c>
      <c r="B3109" t="str">
        <f t="shared" si="96"/>
        <v/>
      </c>
      <c r="I3109" t="str">
        <f>IF(D3109="","",VLOOKUP(D3109,'Source CC List'!B:C,2,FALSE))</f>
        <v/>
      </c>
      <c r="J3109" t="str">
        <f t="shared" si="97"/>
        <v/>
      </c>
    </row>
    <row r="3110" spans="1:10" x14ac:dyDescent="0.3">
      <c r="A3110" t="str">
        <f>IF(D3110="","",VLOOKUP(D3110,'Source CC List'!B:C,2,FALSE))</f>
        <v/>
      </c>
      <c r="B3110" t="str">
        <f t="shared" si="96"/>
        <v/>
      </c>
      <c r="I3110" t="str">
        <f>IF(D3110="","",VLOOKUP(D3110,'Source CC List'!B:C,2,FALSE))</f>
        <v/>
      </c>
      <c r="J3110" t="str">
        <f t="shared" si="97"/>
        <v/>
      </c>
    </row>
    <row r="3111" spans="1:10" x14ac:dyDescent="0.3">
      <c r="A3111" t="str">
        <f>IF(D3111="","",VLOOKUP(D3111,'Source CC List'!B:C,2,FALSE))</f>
        <v/>
      </c>
      <c r="B3111" t="str">
        <f t="shared" si="96"/>
        <v/>
      </c>
      <c r="I3111" t="str">
        <f>IF(D3111="","",VLOOKUP(D3111,'Source CC List'!B:C,2,FALSE))</f>
        <v/>
      </c>
      <c r="J3111" t="str">
        <f t="shared" si="97"/>
        <v/>
      </c>
    </row>
    <row r="3112" spans="1:10" x14ac:dyDescent="0.3">
      <c r="A3112" t="str">
        <f>IF(D3112="","",VLOOKUP(D3112,'Source CC List'!B:C,2,FALSE))</f>
        <v/>
      </c>
      <c r="B3112" t="str">
        <f t="shared" si="96"/>
        <v/>
      </c>
      <c r="I3112" t="str">
        <f>IF(D3112="","",VLOOKUP(D3112,'Source CC List'!B:C,2,FALSE))</f>
        <v/>
      </c>
      <c r="J3112" t="str">
        <f t="shared" si="97"/>
        <v/>
      </c>
    </row>
    <row r="3113" spans="1:10" x14ac:dyDescent="0.3">
      <c r="A3113" t="str">
        <f>IF(D3113="","",VLOOKUP(D3113,'Source CC List'!B:C,2,FALSE))</f>
        <v/>
      </c>
      <c r="B3113" t="str">
        <f t="shared" si="96"/>
        <v/>
      </c>
      <c r="I3113" t="str">
        <f>IF(D3113="","",VLOOKUP(D3113,'Source CC List'!B:C,2,FALSE))</f>
        <v/>
      </c>
      <c r="J3113" t="str">
        <f t="shared" si="97"/>
        <v/>
      </c>
    </row>
    <row r="3114" spans="1:10" x14ac:dyDescent="0.3">
      <c r="A3114" t="str">
        <f>IF(D3114="","",VLOOKUP(D3114,'Source CC List'!B:C,2,FALSE))</f>
        <v/>
      </c>
      <c r="B3114" t="str">
        <f t="shared" si="96"/>
        <v/>
      </c>
      <c r="I3114" t="str">
        <f>IF(D3114="","",VLOOKUP(D3114,'Source CC List'!B:C,2,FALSE))</f>
        <v/>
      </c>
      <c r="J3114" t="str">
        <f t="shared" si="97"/>
        <v/>
      </c>
    </row>
    <row r="3115" spans="1:10" x14ac:dyDescent="0.3">
      <c r="A3115" t="str">
        <f>IF(D3115="","",VLOOKUP(D3115,'Source CC List'!B:C,2,FALSE))</f>
        <v/>
      </c>
      <c r="B3115" t="str">
        <f t="shared" si="96"/>
        <v/>
      </c>
      <c r="I3115" t="str">
        <f>IF(D3115="","",VLOOKUP(D3115,'Source CC List'!B:C,2,FALSE))</f>
        <v/>
      </c>
      <c r="J3115" t="str">
        <f t="shared" si="97"/>
        <v/>
      </c>
    </row>
    <row r="3116" spans="1:10" x14ac:dyDescent="0.3">
      <c r="A3116" t="str">
        <f>IF(D3116="","",VLOOKUP(D3116,'Source CC List'!B:C,2,FALSE))</f>
        <v/>
      </c>
      <c r="B3116" t="str">
        <f t="shared" si="96"/>
        <v/>
      </c>
      <c r="I3116" t="str">
        <f>IF(D3116="","",VLOOKUP(D3116,'Source CC List'!B:C,2,FALSE))</f>
        <v/>
      </c>
      <c r="J3116" t="str">
        <f t="shared" si="97"/>
        <v/>
      </c>
    </row>
    <row r="3117" spans="1:10" x14ac:dyDescent="0.3">
      <c r="A3117" t="str">
        <f>IF(D3117="","",VLOOKUP(D3117,'Source CC List'!B:C,2,FALSE))</f>
        <v/>
      </c>
      <c r="B3117" t="str">
        <f t="shared" si="96"/>
        <v/>
      </c>
      <c r="I3117" t="str">
        <f>IF(D3117="","",VLOOKUP(D3117,'Source CC List'!B:C,2,FALSE))</f>
        <v/>
      </c>
      <c r="J3117" t="str">
        <f t="shared" si="97"/>
        <v/>
      </c>
    </row>
    <row r="3118" spans="1:10" x14ac:dyDescent="0.3">
      <c r="A3118" t="str">
        <f>IF(D3118="","",VLOOKUP(D3118,'Source CC List'!B:C,2,FALSE))</f>
        <v/>
      </c>
      <c r="B3118" t="str">
        <f t="shared" si="96"/>
        <v/>
      </c>
      <c r="I3118" t="str">
        <f>IF(D3118="","",VLOOKUP(D3118,'Source CC List'!B:C,2,FALSE))</f>
        <v/>
      </c>
      <c r="J3118" t="str">
        <f t="shared" si="97"/>
        <v/>
      </c>
    </row>
    <row r="3119" spans="1:10" x14ac:dyDescent="0.3">
      <c r="A3119" t="str">
        <f>IF(D3119="","",VLOOKUP(D3119,'Source CC List'!B:C,2,FALSE))</f>
        <v/>
      </c>
      <c r="B3119" t="str">
        <f t="shared" si="96"/>
        <v/>
      </c>
      <c r="I3119" t="str">
        <f>IF(D3119="","",VLOOKUP(D3119,'Source CC List'!B:C,2,FALSE))</f>
        <v/>
      </c>
      <c r="J3119" t="str">
        <f t="shared" si="97"/>
        <v/>
      </c>
    </row>
    <row r="3120" spans="1:10" x14ac:dyDescent="0.3">
      <c r="A3120" t="str">
        <f>IF(D3120="","",VLOOKUP(D3120,'Source CC List'!B:C,2,FALSE))</f>
        <v/>
      </c>
      <c r="B3120" t="str">
        <f t="shared" si="96"/>
        <v/>
      </c>
      <c r="I3120" t="str">
        <f>IF(D3120="","",VLOOKUP(D3120,'Source CC List'!B:C,2,FALSE))</f>
        <v/>
      </c>
      <c r="J3120" t="str">
        <f t="shared" si="97"/>
        <v/>
      </c>
    </row>
    <row r="3121" spans="1:10" x14ac:dyDescent="0.3">
      <c r="A3121" t="str">
        <f>IF(D3121="","",VLOOKUP(D3121,'Source CC List'!B:C,2,FALSE))</f>
        <v/>
      </c>
      <c r="B3121" t="str">
        <f t="shared" si="96"/>
        <v/>
      </c>
      <c r="I3121" t="str">
        <f>IF(D3121="","",VLOOKUP(D3121,'Source CC List'!B:C,2,FALSE))</f>
        <v/>
      </c>
      <c r="J3121" t="str">
        <f t="shared" si="97"/>
        <v/>
      </c>
    </row>
    <row r="3122" spans="1:10" x14ac:dyDescent="0.3">
      <c r="A3122" t="str">
        <f>IF(D3122="","",VLOOKUP(D3122,'Source CC List'!B:C,2,FALSE))</f>
        <v/>
      </c>
      <c r="B3122" t="str">
        <f t="shared" si="96"/>
        <v/>
      </c>
      <c r="I3122" t="str">
        <f>IF(D3122="","",VLOOKUP(D3122,'Source CC List'!B:C,2,FALSE))</f>
        <v/>
      </c>
      <c r="J3122" t="str">
        <f t="shared" si="97"/>
        <v/>
      </c>
    </row>
    <row r="3123" spans="1:10" x14ac:dyDescent="0.3">
      <c r="A3123" t="str">
        <f>IF(D3123="","",VLOOKUP(D3123,'Source CC List'!B:C,2,FALSE))</f>
        <v/>
      </c>
      <c r="B3123" t="str">
        <f t="shared" si="96"/>
        <v/>
      </c>
      <c r="I3123" t="str">
        <f>IF(D3123="","",VLOOKUP(D3123,'Source CC List'!B:C,2,FALSE))</f>
        <v/>
      </c>
      <c r="J3123" t="str">
        <f t="shared" si="97"/>
        <v/>
      </c>
    </row>
    <row r="3124" spans="1:10" x14ac:dyDescent="0.3">
      <c r="A3124" t="str">
        <f>IF(D3124="","",VLOOKUP(D3124,'Source CC List'!B:C,2,FALSE))</f>
        <v/>
      </c>
      <c r="B3124" t="str">
        <f t="shared" si="96"/>
        <v/>
      </c>
      <c r="I3124" t="str">
        <f>IF(D3124="","",VLOOKUP(D3124,'Source CC List'!B:C,2,FALSE))</f>
        <v/>
      </c>
      <c r="J3124" t="str">
        <f t="shared" si="97"/>
        <v/>
      </c>
    </row>
    <row r="3125" spans="1:10" x14ac:dyDescent="0.3">
      <c r="A3125" t="str">
        <f>IF(D3125="","",VLOOKUP(D3125,'Source CC List'!B:C,2,FALSE))</f>
        <v/>
      </c>
      <c r="B3125" t="str">
        <f t="shared" si="96"/>
        <v/>
      </c>
      <c r="I3125" t="str">
        <f>IF(D3125="","",VLOOKUP(D3125,'Source CC List'!B:C,2,FALSE))</f>
        <v/>
      </c>
      <c r="J3125" t="str">
        <f t="shared" si="97"/>
        <v/>
      </c>
    </row>
    <row r="3126" spans="1:10" x14ac:dyDescent="0.3">
      <c r="A3126" t="str">
        <f>IF(D3126="","",VLOOKUP(D3126,'Source CC List'!B:C,2,FALSE))</f>
        <v/>
      </c>
      <c r="B3126" t="str">
        <f t="shared" si="96"/>
        <v/>
      </c>
      <c r="I3126" t="str">
        <f>IF(D3126="","",VLOOKUP(D3126,'Source CC List'!B:C,2,FALSE))</f>
        <v/>
      </c>
      <c r="J3126" t="str">
        <f t="shared" si="97"/>
        <v/>
      </c>
    </row>
    <row r="3127" spans="1:10" x14ac:dyDescent="0.3">
      <c r="A3127" t="str">
        <f>IF(D3127="","",VLOOKUP(D3127,'Source CC List'!B:C,2,FALSE))</f>
        <v/>
      </c>
      <c r="B3127" t="str">
        <f t="shared" si="96"/>
        <v/>
      </c>
      <c r="I3127" t="str">
        <f>IF(D3127="","",VLOOKUP(D3127,'Source CC List'!B:C,2,FALSE))</f>
        <v/>
      </c>
      <c r="J3127" t="str">
        <f t="shared" si="97"/>
        <v/>
      </c>
    </row>
    <row r="3128" spans="1:10" x14ac:dyDescent="0.3">
      <c r="A3128" t="str">
        <f>IF(D3128="","",VLOOKUP(D3128,'Source CC List'!B:C,2,FALSE))</f>
        <v/>
      </c>
      <c r="B3128" t="str">
        <f t="shared" si="96"/>
        <v/>
      </c>
      <c r="I3128" t="str">
        <f>IF(D3128="","",VLOOKUP(D3128,'Source CC List'!B:C,2,FALSE))</f>
        <v/>
      </c>
      <c r="J3128" t="str">
        <f t="shared" si="97"/>
        <v/>
      </c>
    </row>
    <row r="3129" spans="1:10" x14ac:dyDescent="0.3">
      <c r="A3129" t="str">
        <f>IF(D3129="","",VLOOKUP(D3129,'Source CC List'!B:C,2,FALSE))</f>
        <v/>
      </c>
      <c r="B3129" t="str">
        <f t="shared" si="96"/>
        <v/>
      </c>
      <c r="I3129" t="str">
        <f>IF(D3129="","",VLOOKUP(D3129,'Source CC List'!B:C,2,FALSE))</f>
        <v/>
      </c>
      <c r="J3129" t="str">
        <f t="shared" si="97"/>
        <v/>
      </c>
    </row>
    <row r="3130" spans="1:10" x14ac:dyDescent="0.3">
      <c r="A3130" t="str">
        <f>IF(D3130="","",VLOOKUP(D3130,'Source CC List'!B:C,2,FALSE))</f>
        <v/>
      </c>
      <c r="B3130" t="str">
        <f t="shared" si="96"/>
        <v/>
      </c>
      <c r="I3130" t="str">
        <f>IF(D3130="","",VLOOKUP(D3130,'Source CC List'!B:C,2,FALSE))</f>
        <v/>
      </c>
      <c r="J3130" t="str">
        <f t="shared" si="97"/>
        <v/>
      </c>
    </row>
    <row r="3131" spans="1:10" x14ac:dyDescent="0.3">
      <c r="A3131" t="str">
        <f>IF(D3131="","",VLOOKUP(D3131,'Source CC List'!B:C,2,FALSE))</f>
        <v/>
      </c>
      <c r="B3131" t="str">
        <f t="shared" si="96"/>
        <v/>
      </c>
      <c r="I3131" t="str">
        <f>IF(D3131="","",VLOOKUP(D3131,'Source CC List'!B:C,2,FALSE))</f>
        <v/>
      </c>
      <c r="J3131" t="str">
        <f t="shared" si="97"/>
        <v/>
      </c>
    </row>
    <row r="3132" spans="1:10" x14ac:dyDescent="0.3">
      <c r="A3132" t="str">
        <f>IF(D3132="","",VLOOKUP(D3132,'Source CC List'!B:C,2,FALSE))</f>
        <v/>
      </c>
      <c r="B3132" t="str">
        <f t="shared" si="96"/>
        <v/>
      </c>
      <c r="I3132" t="str">
        <f>IF(D3132="","",VLOOKUP(D3132,'Source CC List'!B:C,2,FALSE))</f>
        <v/>
      </c>
      <c r="J3132" t="str">
        <f t="shared" si="97"/>
        <v/>
      </c>
    </row>
    <row r="3133" spans="1:10" x14ac:dyDescent="0.3">
      <c r="A3133" t="str">
        <f>IF(D3133="","",VLOOKUP(D3133,'Source CC List'!B:C,2,FALSE))</f>
        <v/>
      </c>
      <c r="B3133" t="str">
        <f t="shared" si="96"/>
        <v/>
      </c>
      <c r="I3133" t="str">
        <f>IF(D3133="","",VLOOKUP(D3133,'Source CC List'!B:C,2,FALSE))</f>
        <v/>
      </c>
      <c r="J3133" t="str">
        <f t="shared" si="97"/>
        <v/>
      </c>
    </row>
    <row r="3134" spans="1:10" x14ac:dyDescent="0.3">
      <c r="A3134" t="str">
        <f>IF(D3134="","",VLOOKUP(D3134,'Source CC List'!B:C,2,FALSE))</f>
        <v/>
      </c>
      <c r="B3134" t="str">
        <f t="shared" si="96"/>
        <v/>
      </c>
      <c r="I3134" t="str">
        <f>IF(D3134="","",VLOOKUP(D3134,'Source CC List'!B:C,2,FALSE))</f>
        <v/>
      </c>
      <c r="J3134" t="str">
        <f t="shared" si="97"/>
        <v/>
      </c>
    </row>
    <row r="3135" spans="1:10" x14ac:dyDescent="0.3">
      <c r="A3135" t="str">
        <f>IF(D3135="","",VLOOKUP(D3135,'Source CC List'!B:C,2,FALSE))</f>
        <v/>
      </c>
      <c r="B3135" t="str">
        <f t="shared" si="96"/>
        <v/>
      </c>
      <c r="I3135" t="str">
        <f>IF(D3135="","",VLOOKUP(D3135,'Source CC List'!B:C,2,FALSE))</f>
        <v/>
      </c>
      <c r="J3135" t="str">
        <f t="shared" si="97"/>
        <v/>
      </c>
    </row>
    <row r="3136" spans="1:10" x14ac:dyDescent="0.3">
      <c r="A3136" t="str">
        <f>IF(D3136="","",VLOOKUP(D3136,'Source CC List'!B:C,2,FALSE))</f>
        <v/>
      </c>
      <c r="B3136" t="str">
        <f t="shared" si="96"/>
        <v/>
      </c>
      <c r="I3136" t="str">
        <f>IF(D3136="","",VLOOKUP(D3136,'Source CC List'!B:C,2,FALSE))</f>
        <v/>
      </c>
      <c r="J3136" t="str">
        <f t="shared" si="97"/>
        <v/>
      </c>
    </row>
    <row r="3137" spans="1:10" x14ac:dyDescent="0.3">
      <c r="A3137" t="str">
        <f>IF(D3137="","",VLOOKUP(D3137,'Source CC List'!B:C,2,FALSE))</f>
        <v/>
      </c>
      <c r="B3137" t="str">
        <f t="shared" si="96"/>
        <v/>
      </c>
      <c r="I3137" t="str">
        <f>IF(D3137="","",VLOOKUP(D3137,'Source CC List'!B:C,2,FALSE))</f>
        <v/>
      </c>
      <c r="J3137" t="str">
        <f t="shared" si="97"/>
        <v/>
      </c>
    </row>
    <row r="3138" spans="1:10" x14ac:dyDescent="0.3">
      <c r="A3138" t="str">
        <f>IF(D3138="","",VLOOKUP(D3138,'Source CC List'!B:C,2,FALSE))</f>
        <v/>
      </c>
      <c r="B3138" t="str">
        <f t="shared" si="96"/>
        <v/>
      </c>
      <c r="I3138" t="str">
        <f>IF(D3138="","",VLOOKUP(D3138,'Source CC List'!B:C,2,FALSE))</f>
        <v/>
      </c>
      <c r="J3138" t="str">
        <f t="shared" si="97"/>
        <v/>
      </c>
    </row>
    <row r="3139" spans="1:10" x14ac:dyDescent="0.3">
      <c r="A3139" t="str">
        <f>IF(D3139="","",VLOOKUP(D3139,'Source CC List'!B:C,2,FALSE))</f>
        <v/>
      </c>
      <c r="B3139" t="str">
        <f t="shared" ref="B3139:B3202" si="98">IF(E3139="","",CONCATENATE(I3139,TEXT(E3139,"0000")))</f>
        <v/>
      </c>
      <c r="I3139" t="str">
        <f>IF(D3139="","",VLOOKUP(D3139,'Source CC List'!B:C,2,FALSE))</f>
        <v/>
      </c>
      <c r="J3139" t="str">
        <f t="shared" ref="J3139:J3202" si="99">IF(D3139="","",CONCATENATE(I3139,TEXT(E3139,"0000")))</f>
        <v/>
      </c>
    </row>
    <row r="3140" spans="1:10" x14ac:dyDescent="0.3">
      <c r="A3140" t="str">
        <f>IF(D3140="","",VLOOKUP(D3140,'Source CC List'!B:C,2,FALSE))</f>
        <v/>
      </c>
      <c r="B3140" t="str">
        <f t="shared" si="98"/>
        <v/>
      </c>
      <c r="I3140" t="str">
        <f>IF(D3140="","",VLOOKUP(D3140,'Source CC List'!B:C,2,FALSE))</f>
        <v/>
      </c>
      <c r="J3140" t="str">
        <f t="shared" si="99"/>
        <v/>
      </c>
    </row>
    <row r="3141" spans="1:10" x14ac:dyDescent="0.3">
      <c r="A3141" t="str">
        <f>IF(D3141="","",VLOOKUP(D3141,'Source CC List'!B:C,2,FALSE))</f>
        <v/>
      </c>
      <c r="B3141" t="str">
        <f t="shared" si="98"/>
        <v/>
      </c>
      <c r="I3141" t="str">
        <f>IF(D3141="","",VLOOKUP(D3141,'Source CC List'!B:C,2,FALSE))</f>
        <v/>
      </c>
      <c r="J3141" t="str">
        <f t="shared" si="99"/>
        <v/>
      </c>
    </row>
    <row r="3142" spans="1:10" x14ac:dyDescent="0.3">
      <c r="A3142" t="str">
        <f>IF(D3142="","",VLOOKUP(D3142,'Source CC List'!B:C,2,FALSE))</f>
        <v/>
      </c>
      <c r="B3142" t="str">
        <f t="shared" si="98"/>
        <v/>
      </c>
      <c r="I3142" t="str">
        <f>IF(D3142="","",VLOOKUP(D3142,'Source CC List'!B:C,2,FALSE))</f>
        <v/>
      </c>
      <c r="J3142" t="str">
        <f t="shared" si="99"/>
        <v/>
      </c>
    </row>
    <row r="3143" spans="1:10" x14ac:dyDescent="0.3">
      <c r="A3143" t="str">
        <f>IF(D3143="","",VLOOKUP(D3143,'Source CC List'!B:C,2,FALSE))</f>
        <v/>
      </c>
      <c r="B3143" t="str">
        <f t="shared" si="98"/>
        <v/>
      </c>
      <c r="I3143" t="str">
        <f>IF(D3143="","",VLOOKUP(D3143,'Source CC List'!B:C,2,FALSE))</f>
        <v/>
      </c>
      <c r="J3143" t="str">
        <f t="shared" si="99"/>
        <v/>
      </c>
    </row>
    <row r="3144" spans="1:10" x14ac:dyDescent="0.3">
      <c r="A3144" t="str">
        <f>IF(D3144="","",VLOOKUP(D3144,'Source CC List'!B:C,2,FALSE))</f>
        <v/>
      </c>
      <c r="B3144" t="str">
        <f t="shared" si="98"/>
        <v/>
      </c>
      <c r="I3144" t="str">
        <f>IF(D3144="","",VLOOKUP(D3144,'Source CC List'!B:C,2,FALSE))</f>
        <v/>
      </c>
      <c r="J3144" t="str">
        <f t="shared" si="99"/>
        <v/>
      </c>
    </row>
    <row r="3145" spans="1:10" x14ac:dyDescent="0.3">
      <c r="A3145" t="str">
        <f>IF(D3145="","",VLOOKUP(D3145,'Source CC List'!B:C,2,FALSE))</f>
        <v/>
      </c>
      <c r="B3145" t="str">
        <f t="shared" si="98"/>
        <v/>
      </c>
      <c r="I3145" t="str">
        <f>IF(D3145="","",VLOOKUP(D3145,'Source CC List'!B:C,2,FALSE))</f>
        <v/>
      </c>
      <c r="J3145" t="str">
        <f t="shared" si="99"/>
        <v/>
      </c>
    </row>
    <row r="3146" spans="1:10" x14ac:dyDescent="0.3">
      <c r="A3146" t="str">
        <f>IF(D3146="","",VLOOKUP(D3146,'Source CC List'!B:C,2,FALSE))</f>
        <v/>
      </c>
      <c r="B3146" t="str">
        <f t="shared" si="98"/>
        <v/>
      </c>
      <c r="I3146" t="str">
        <f>IF(D3146="","",VLOOKUP(D3146,'Source CC List'!B:C,2,FALSE))</f>
        <v/>
      </c>
      <c r="J3146" t="str">
        <f t="shared" si="99"/>
        <v/>
      </c>
    </row>
    <row r="3147" spans="1:10" x14ac:dyDescent="0.3">
      <c r="A3147" t="str">
        <f>IF(D3147="","",VLOOKUP(D3147,'Source CC List'!B:C,2,FALSE))</f>
        <v/>
      </c>
      <c r="B3147" t="str">
        <f t="shared" si="98"/>
        <v/>
      </c>
      <c r="I3147" t="str">
        <f>IF(D3147="","",VLOOKUP(D3147,'Source CC List'!B:C,2,FALSE))</f>
        <v/>
      </c>
      <c r="J3147" t="str">
        <f t="shared" si="99"/>
        <v/>
      </c>
    </row>
    <row r="3148" spans="1:10" x14ac:dyDescent="0.3">
      <c r="A3148" t="str">
        <f>IF(D3148="","",VLOOKUP(D3148,'Source CC List'!B:C,2,FALSE))</f>
        <v/>
      </c>
      <c r="B3148" t="str">
        <f t="shared" si="98"/>
        <v/>
      </c>
      <c r="I3148" t="str">
        <f>IF(D3148="","",VLOOKUP(D3148,'Source CC List'!B:C,2,FALSE))</f>
        <v/>
      </c>
      <c r="J3148" t="str">
        <f t="shared" si="99"/>
        <v/>
      </c>
    </row>
    <row r="3149" spans="1:10" x14ac:dyDescent="0.3">
      <c r="A3149" t="str">
        <f>IF(D3149="","",VLOOKUP(D3149,'Source CC List'!B:C,2,FALSE))</f>
        <v/>
      </c>
      <c r="B3149" t="str">
        <f t="shared" si="98"/>
        <v/>
      </c>
      <c r="I3149" t="str">
        <f>IF(D3149="","",VLOOKUP(D3149,'Source CC List'!B:C,2,FALSE))</f>
        <v/>
      </c>
      <c r="J3149" t="str">
        <f t="shared" si="99"/>
        <v/>
      </c>
    </row>
    <row r="3150" spans="1:10" x14ac:dyDescent="0.3">
      <c r="A3150" t="str">
        <f>IF(D3150="","",VLOOKUP(D3150,'Source CC List'!B:C,2,FALSE))</f>
        <v/>
      </c>
      <c r="B3150" t="str">
        <f t="shared" si="98"/>
        <v/>
      </c>
      <c r="I3150" t="str">
        <f>IF(D3150="","",VLOOKUP(D3150,'Source CC List'!B:C,2,FALSE))</f>
        <v/>
      </c>
      <c r="J3150" t="str">
        <f t="shared" si="99"/>
        <v/>
      </c>
    </row>
    <row r="3151" spans="1:10" x14ac:dyDescent="0.3">
      <c r="A3151" t="str">
        <f>IF(D3151="","",VLOOKUP(D3151,'Source CC List'!B:C,2,FALSE))</f>
        <v/>
      </c>
      <c r="B3151" t="str">
        <f t="shared" si="98"/>
        <v/>
      </c>
      <c r="I3151" t="str">
        <f>IF(D3151="","",VLOOKUP(D3151,'Source CC List'!B:C,2,FALSE))</f>
        <v/>
      </c>
      <c r="J3151" t="str">
        <f t="shared" si="99"/>
        <v/>
      </c>
    </row>
    <row r="3152" spans="1:10" x14ac:dyDescent="0.3">
      <c r="A3152" t="str">
        <f>IF(D3152="","",VLOOKUP(D3152,'Source CC List'!B:C,2,FALSE))</f>
        <v/>
      </c>
      <c r="B3152" t="str">
        <f t="shared" si="98"/>
        <v/>
      </c>
      <c r="I3152" t="str">
        <f>IF(D3152="","",VLOOKUP(D3152,'Source CC List'!B:C,2,FALSE))</f>
        <v/>
      </c>
      <c r="J3152" t="str">
        <f t="shared" si="99"/>
        <v/>
      </c>
    </row>
    <row r="3153" spans="1:10" x14ac:dyDescent="0.3">
      <c r="A3153" t="str">
        <f>IF(D3153="","",VLOOKUP(D3153,'Source CC List'!B:C,2,FALSE))</f>
        <v/>
      </c>
      <c r="B3153" t="str">
        <f t="shared" si="98"/>
        <v/>
      </c>
      <c r="I3153" t="str">
        <f>IF(D3153="","",VLOOKUP(D3153,'Source CC List'!B:C,2,FALSE))</f>
        <v/>
      </c>
      <c r="J3153" t="str">
        <f t="shared" si="99"/>
        <v/>
      </c>
    </row>
    <row r="3154" spans="1:10" x14ac:dyDescent="0.3">
      <c r="A3154" t="str">
        <f>IF(D3154="","",VLOOKUP(D3154,'Source CC List'!B:C,2,FALSE))</f>
        <v/>
      </c>
      <c r="B3154" t="str">
        <f t="shared" si="98"/>
        <v/>
      </c>
      <c r="I3154" t="str">
        <f>IF(D3154="","",VLOOKUP(D3154,'Source CC List'!B:C,2,FALSE))</f>
        <v/>
      </c>
      <c r="J3154" t="str">
        <f t="shared" si="99"/>
        <v/>
      </c>
    </row>
    <row r="3155" spans="1:10" x14ac:dyDescent="0.3">
      <c r="A3155" t="str">
        <f>IF(D3155="","",VLOOKUP(D3155,'Source CC List'!B:C,2,FALSE))</f>
        <v/>
      </c>
      <c r="B3155" t="str">
        <f t="shared" si="98"/>
        <v/>
      </c>
      <c r="I3155" t="str">
        <f>IF(D3155="","",VLOOKUP(D3155,'Source CC List'!B:C,2,FALSE))</f>
        <v/>
      </c>
      <c r="J3155" t="str">
        <f t="shared" si="99"/>
        <v/>
      </c>
    </row>
    <row r="3156" spans="1:10" x14ac:dyDescent="0.3">
      <c r="A3156" t="str">
        <f>IF(D3156="","",VLOOKUP(D3156,'Source CC List'!B:C,2,FALSE))</f>
        <v/>
      </c>
      <c r="B3156" t="str">
        <f t="shared" si="98"/>
        <v/>
      </c>
      <c r="I3156" t="str">
        <f>IF(D3156="","",VLOOKUP(D3156,'Source CC List'!B:C,2,FALSE))</f>
        <v/>
      </c>
      <c r="J3156" t="str">
        <f t="shared" si="99"/>
        <v/>
      </c>
    </row>
    <row r="3157" spans="1:10" x14ac:dyDescent="0.3">
      <c r="A3157" t="str">
        <f>IF(D3157="","",VLOOKUP(D3157,'Source CC List'!B:C,2,FALSE))</f>
        <v/>
      </c>
      <c r="B3157" t="str">
        <f t="shared" si="98"/>
        <v/>
      </c>
      <c r="I3157" t="str">
        <f>IF(D3157="","",VLOOKUP(D3157,'Source CC List'!B:C,2,FALSE))</f>
        <v/>
      </c>
      <c r="J3157" t="str">
        <f t="shared" si="99"/>
        <v/>
      </c>
    </row>
    <row r="3158" spans="1:10" x14ac:dyDescent="0.3">
      <c r="A3158" t="str">
        <f>IF(D3158="","",VLOOKUP(D3158,'Source CC List'!B:C,2,FALSE))</f>
        <v/>
      </c>
      <c r="B3158" t="str">
        <f t="shared" si="98"/>
        <v/>
      </c>
      <c r="I3158" t="str">
        <f>IF(D3158="","",VLOOKUP(D3158,'Source CC List'!B:C,2,FALSE))</f>
        <v/>
      </c>
      <c r="J3158" t="str">
        <f t="shared" si="99"/>
        <v/>
      </c>
    </row>
    <row r="3159" spans="1:10" x14ac:dyDescent="0.3">
      <c r="A3159" t="str">
        <f>IF(D3159="","",VLOOKUP(D3159,'Source CC List'!B:C,2,FALSE))</f>
        <v/>
      </c>
      <c r="B3159" t="str">
        <f t="shared" si="98"/>
        <v/>
      </c>
      <c r="I3159" t="str">
        <f>IF(D3159="","",VLOOKUP(D3159,'Source CC List'!B:C,2,FALSE))</f>
        <v/>
      </c>
      <c r="J3159" t="str">
        <f t="shared" si="99"/>
        <v/>
      </c>
    </row>
    <row r="3160" spans="1:10" x14ac:dyDescent="0.3">
      <c r="A3160" t="str">
        <f>IF(D3160="","",VLOOKUP(D3160,'Source CC List'!B:C,2,FALSE))</f>
        <v/>
      </c>
      <c r="B3160" t="str">
        <f t="shared" si="98"/>
        <v/>
      </c>
      <c r="I3160" t="str">
        <f>IF(D3160="","",VLOOKUP(D3160,'Source CC List'!B:C,2,FALSE))</f>
        <v/>
      </c>
      <c r="J3160" t="str">
        <f t="shared" si="99"/>
        <v/>
      </c>
    </row>
    <row r="3161" spans="1:10" x14ac:dyDescent="0.3">
      <c r="A3161" t="str">
        <f>IF(D3161="","",VLOOKUP(D3161,'Source CC List'!B:C,2,FALSE))</f>
        <v/>
      </c>
      <c r="B3161" t="str">
        <f t="shared" si="98"/>
        <v/>
      </c>
      <c r="I3161" t="str">
        <f>IF(D3161="","",VLOOKUP(D3161,'Source CC List'!B:C,2,FALSE))</f>
        <v/>
      </c>
      <c r="J3161" t="str">
        <f t="shared" si="99"/>
        <v/>
      </c>
    </row>
    <row r="3162" spans="1:10" x14ac:dyDescent="0.3">
      <c r="A3162" t="str">
        <f>IF(D3162="","",VLOOKUP(D3162,'Source CC List'!B:C,2,FALSE))</f>
        <v/>
      </c>
      <c r="B3162" t="str">
        <f t="shared" si="98"/>
        <v/>
      </c>
      <c r="I3162" t="str">
        <f>IF(D3162="","",VLOOKUP(D3162,'Source CC List'!B:C,2,FALSE))</f>
        <v/>
      </c>
      <c r="J3162" t="str">
        <f t="shared" si="99"/>
        <v/>
      </c>
    </row>
    <row r="3163" spans="1:10" x14ac:dyDescent="0.3">
      <c r="A3163" t="str">
        <f>IF(D3163="","",VLOOKUP(D3163,'Source CC List'!B:C,2,FALSE))</f>
        <v/>
      </c>
      <c r="B3163" t="str">
        <f t="shared" si="98"/>
        <v/>
      </c>
      <c r="I3163" t="str">
        <f>IF(D3163="","",VLOOKUP(D3163,'Source CC List'!B:C,2,FALSE))</f>
        <v/>
      </c>
      <c r="J3163" t="str">
        <f t="shared" si="99"/>
        <v/>
      </c>
    </row>
    <row r="3164" spans="1:10" x14ac:dyDescent="0.3">
      <c r="A3164" t="str">
        <f>IF(D3164="","",VLOOKUP(D3164,'Source CC List'!B:C,2,FALSE))</f>
        <v/>
      </c>
      <c r="B3164" t="str">
        <f t="shared" si="98"/>
        <v/>
      </c>
      <c r="I3164" t="str">
        <f>IF(D3164="","",VLOOKUP(D3164,'Source CC List'!B:C,2,FALSE))</f>
        <v/>
      </c>
      <c r="J3164" t="str">
        <f t="shared" si="99"/>
        <v/>
      </c>
    </row>
    <row r="3165" spans="1:10" x14ac:dyDescent="0.3">
      <c r="A3165" t="str">
        <f>IF(D3165="","",VLOOKUP(D3165,'Source CC List'!B:C,2,FALSE))</f>
        <v/>
      </c>
      <c r="B3165" t="str">
        <f t="shared" si="98"/>
        <v/>
      </c>
      <c r="I3165" t="str">
        <f>IF(D3165="","",VLOOKUP(D3165,'Source CC List'!B:C,2,FALSE))</f>
        <v/>
      </c>
      <c r="J3165" t="str">
        <f t="shared" si="99"/>
        <v/>
      </c>
    </row>
    <row r="3166" spans="1:10" x14ac:dyDescent="0.3">
      <c r="A3166" t="str">
        <f>IF(D3166="","",VLOOKUP(D3166,'Source CC List'!B:C,2,FALSE))</f>
        <v/>
      </c>
      <c r="B3166" t="str">
        <f t="shared" si="98"/>
        <v/>
      </c>
      <c r="I3166" t="str">
        <f>IF(D3166="","",VLOOKUP(D3166,'Source CC List'!B:C,2,FALSE))</f>
        <v/>
      </c>
      <c r="J3166" t="str">
        <f t="shared" si="99"/>
        <v/>
      </c>
    </row>
    <row r="3167" spans="1:10" x14ac:dyDescent="0.3">
      <c r="A3167" t="str">
        <f>IF(D3167="","",VLOOKUP(D3167,'Source CC List'!B:C,2,FALSE))</f>
        <v/>
      </c>
      <c r="B3167" t="str">
        <f t="shared" si="98"/>
        <v/>
      </c>
      <c r="I3167" t="str">
        <f>IF(D3167="","",VLOOKUP(D3167,'Source CC List'!B:C,2,FALSE))</f>
        <v/>
      </c>
      <c r="J3167" t="str">
        <f t="shared" si="99"/>
        <v/>
      </c>
    </row>
    <row r="3168" spans="1:10" x14ac:dyDescent="0.3">
      <c r="A3168" t="str">
        <f>IF(D3168="","",VLOOKUP(D3168,'Source CC List'!B:C,2,FALSE))</f>
        <v/>
      </c>
      <c r="B3168" t="str">
        <f t="shared" si="98"/>
        <v/>
      </c>
      <c r="I3168" t="str">
        <f>IF(D3168="","",VLOOKUP(D3168,'Source CC List'!B:C,2,FALSE))</f>
        <v/>
      </c>
      <c r="J3168" t="str">
        <f t="shared" si="99"/>
        <v/>
      </c>
    </row>
    <row r="3169" spans="1:10" x14ac:dyDescent="0.3">
      <c r="A3169" t="str">
        <f>IF(D3169="","",VLOOKUP(D3169,'Source CC List'!B:C,2,FALSE))</f>
        <v/>
      </c>
      <c r="B3169" t="str">
        <f t="shared" si="98"/>
        <v/>
      </c>
      <c r="I3169" t="str">
        <f>IF(D3169="","",VLOOKUP(D3169,'Source CC List'!B:C,2,FALSE))</f>
        <v/>
      </c>
      <c r="J3169" t="str">
        <f t="shared" si="99"/>
        <v/>
      </c>
    </row>
    <row r="3170" spans="1:10" x14ac:dyDescent="0.3">
      <c r="A3170" t="str">
        <f>IF(D3170="","",VLOOKUP(D3170,'Source CC List'!B:C,2,FALSE))</f>
        <v/>
      </c>
      <c r="B3170" t="str">
        <f t="shared" si="98"/>
        <v/>
      </c>
      <c r="I3170" t="str">
        <f>IF(D3170="","",VLOOKUP(D3170,'Source CC List'!B:C,2,FALSE))</f>
        <v/>
      </c>
      <c r="J3170" t="str">
        <f t="shared" si="99"/>
        <v/>
      </c>
    </row>
    <row r="3171" spans="1:10" x14ac:dyDescent="0.3">
      <c r="A3171" t="str">
        <f>IF(D3171="","",VLOOKUP(D3171,'Source CC List'!B:C,2,FALSE))</f>
        <v/>
      </c>
      <c r="B3171" t="str">
        <f t="shared" si="98"/>
        <v/>
      </c>
      <c r="I3171" t="str">
        <f>IF(D3171="","",VLOOKUP(D3171,'Source CC List'!B:C,2,FALSE))</f>
        <v/>
      </c>
      <c r="J3171" t="str">
        <f t="shared" si="99"/>
        <v/>
      </c>
    </row>
    <row r="3172" spans="1:10" x14ac:dyDescent="0.3">
      <c r="A3172" t="str">
        <f>IF(D3172="","",VLOOKUP(D3172,'Source CC List'!B:C,2,FALSE))</f>
        <v/>
      </c>
      <c r="B3172" t="str">
        <f t="shared" si="98"/>
        <v/>
      </c>
      <c r="I3172" t="str">
        <f>IF(D3172="","",VLOOKUP(D3172,'Source CC List'!B:C,2,FALSE))</f>
        <v/>
      </c>
      <c r="J3172" t="str">
        <f t="shared" si="99"/>
        <v/>
      </c>
    </row>
    <row r="3173" spans="1:10" x14ac:dyDescent="0.3">
      <c r="A3173" t="str">
        <f>IF(D3173="","",VLOOKUP(D3173,'Source CC List'!B:C,2,FALSE))</f>
        <v/>
      </c>
      <c r="B3173" t="str">
        <f t="shared" si="98"/>
        <v/>
      </c>
      <c r="I3173" t="str">
        <f>IF(D3173="","",VLOOKUP(D3173,'Source CC List'!B:C,2,FALSE))</f>
        <v/>
      </c>
      <c r="J3173" t="str">
        <f t="shared" si="99"/>
        <v/>
      </c>
    </row>
    <row r="3174" spans="1:10" x14ac:dyDescent="0.3">
      <c r="A3174" t="str">
        <f>IF(D3174="","",VLOOKUP(D3174,'Source CC List'!B:C,2,FALSE))</f>
        <v/>
      </c>
      <c r="B3174" t="str">
        <f t="shared" si="98"/>
        <v/>
      </c>
      <c r="I3174" t="str">
        <f>IF(D3174="","",VLOOKUP(D3174,'Source CC List'!B:C,2,FALSE))</f>
        <v/>
      </c>
      <c r="J3174" t="str">
        <f t="shared" si="99"/>
        <v/>
      </c>
    </row>
    <row r="3175" spans="1:10" x14ac:dyDescent="0.3">
      <c r="A3175" t="str">
        <f>IF(D3175="","",VLOOKUP(D3175,'Source CC List'!B:C,2,FALSE))</f>
        <v/>
      </c>
      <c r="B3175" t="str">
        <f t="shared" si="98"/>
        <v/>
      </c>
      <c r="I3175" t="str">
        <f>IF(D3175="","",VLOOKUP(D3175,'Source CC List'!B:C,2,FALSE))</f>
        <v/>
      </c>
      <c r="J3175" t="str">
        <f t="shared" si="99"/>
        <v/>
      </c>
    </row>
    <row r="3176" spans="1:10" x14ac:dyDescent="0.3">
      <c r="A3176" t="str">
        <f>IF(D3176="","",VLOOKUP(D3176,'Source CC List'!B:C,2,FALSE))</f>
        <v/>
      </c>
      <c r="B3176" t="str">
        <f t="shared" si="98"/>
        <v/>
      </c>
      <c r="I3176" t="str">
        <f>IF(D3176="","",VLOOKUP(D3176,'Source CC List'!B:C,2,FALSE))</f>
        <v/>
      </c>
      <c r="J3176" t="str">
        <f t="shared" si="99"/>
        <v/>
      </c>
    </row>
    <row r="3177" spans="1:10" x14ac:dyDescent="0.3">
      <c r="A3177" t="str">
        <f>IF(D3177="","",VLOOKUP(D3177,'Source CC List'!B:C,2,FALSE))</f>
        <v/>
      </c>
      <c r="B3177" t="str">
        <f t="shared" si="98"/>
        <v/>
      </c>
      <c r="I3177" t="str">
        <f>IF(D3177="","",VLOOKUP(D3177,'Source CC List'!B:C,2,FALSE))</f>
        <v/>
      </c>
      <c r="J3177" t="str">
        <f t="shared" si="99"/>
        <v/>
      </c>
    </row>
    <row r="3178" spans="1:10" x14ac:dyDescent="0.3">
      <c r="A3178" t="str">
        <f>IF(D3178="","",VLOOKUP(D3178,'Source CC List'!B:C,2,FALSE))</f>
        <v/>
      </c>
      <c r="B3178" t="str">
        <f t="shared" si="98"/>
        <v/>
      </c>
      <c r="I3178" t="str">
        <f>IF(D3178="","",VLOOKUP(D3178,'Source CC List'!B:C,2,FALSE))</f>
        <v/>
      </c>
      <c r="J3178" t="str">
        <f t="shared" si="99"/>
        <v/>
      </c>
    </row>
    <row r="3179" spans="1:10" x14ac:dyDescent="0.3">
      <c r="A3179" t="str">
        <f>IF(D3179="","",VLOOKUP(D3179,'Source CC List'!B:C,2,FALSE))</f>
        <v/>
      </c>
      <c r="B3179" t="str">
        <f t="shared" si="98"/>
        <v/>
      </c>
      <c r="I3179" t="str">
        <f>IF(D3179="","",VLOOKUP(D3179,'Source CC List'!B:C,2,FALSE))</f>
        <v/>
      </c>
      <c r="J3179" t="str">
        <f t="shared" si="99"/>
        <v/>
      </c>
    </row>
    <row r="3180" spans="1:10" x14ac:dyDescent="0.3">
      <c r="A3180" t="str">
        <f>IF(D3180="","",VLOOKUP(D3180,'Source CC List'!B:C,2,FALSE))</f>
        <v/>
      </c>
      <c r="B3180" t="str">
        <f t="shared" si="98"/>
        <v/>
      </c>
      <c r="I3180" t="str">
        <f>IF(D3180="","",VLOOKUP(D3180,'Source CC List'!B:C,2,FALSE))</f>
        <v/>
      </c>
      <c r="J3180" t="str">
        <f t="shared" si="99"/>
        <v/>
      </c>
    </row>
    <row r="3181" spans="1:10" x14ac:dyDescent="0.3">
      <c r="A3181" t="str">
        <f>IF(D3181="","",VLOOKUP(D3181,'Source CC List'!B:C,2,FALSE))</f>
        <v/>
      </c>
      <c r="B3181" t="str">
        <f t="shared" si="98"/>
        <v/>
      </c>
      <c r="I3181" t="str">
        <f>IF(D3181="","",VLOOKUP(D3181,'Source CC List'!B:C,2,FALSE))</f>
        <v/>
      </c>
      <c r="J3181" t="str">
        <f t="shared" si="99"/>
        <v/>
      </c>
    </row>
    <row r="3182" spans="1:10" x14ac:dyDescent="0.3">
      <c r="A3182" t="str">
        <f>IF(D3182="","",VLOOKUP(D3182,'Source CC List'!B:C,2,FALSE))</f>
        <v/>
      </c>
      <c r="B3182" t="str">
        <f t="shared" si="98"/>
        <v/>
      </c>
      <c r="I3182" t="str">
        <f>IF(D3182="","",VLOOKUP(D3182,'Source CC List'!B:C,2,FALSE))</f>
        <v/>
      </c>
      <c r="J3182" t="str">
        <f t="shared" si="99"/>
        <v/>
      </c>
    </row>
    <row r="3183" spans="1:10" x14ac:dyDescent="0.3">
      <c r="A3183" t="str">
        <f>IF(D3183="","",VLOOKUP(D3183,'Source CC List'!B:C,2,FALSE))</f>
        <v/>
      </c>
      <c r="B3183" t="str">
        <f t="shared" si="98"/>
        <v/>
      </c>
      <c r="I3183" t="str">
        <f>IF(D3183="","",VLOOKUP(D3183,'Source CC List'!B:C,2,FALSE))</f>
        <v/>
      </c>
      <c r="J3183" t="str">
        <f t="shared" si="99"/>
        <v/>
      </c>
    </row>
    <row r="3184" spans="1:10" x14ac:dyDescent="0.3">
      <c r="A3184" t="str">
        <f>IF(D3184="","",VLOOKUP(D3184,'Source CC List'!B:C,2,FALSE))</f>
        <v/>
      </c>
      <c r="B3184" t="str">
        <f t="shared" si="98"/>
        <v/>
      </c>
      <c r="I3184" t="str">
        <f>IF(D3184="","",VLOOKUP(D3184,'Source CC List'!B:C,2,FALSE))</f>
        <v/>
      </c>
      <c r="J3184" t="str">
        <f t="shared" si="99"/>
        <v/>
      </c>
    </row>
    <row r="3185" spans="1:10" x14ac:dyDescent="0.3">
      <c r="A3185" t="str">
        <f>IF(D3185="","",VLOOKUP(D3185,'Source CC List'!B:C,2,FALSE))</f>
        <v/>
      </c>
      <c r="B3185" t="str">
        <f t="shared" si="98"/>
        <v/>
      </c>
      <c r="I3185" t="str">
        <f>IF(D3185="","",VLOOKUP(D3185,'Source CC List'!B:C,2,FALSE))</f>
        <v/>
      </c>
      <c r="J3185" t="str">
        <f t="shared" si="99"/>
        <v/>
      </c>
    </row>
    <row r="3186" spans="1:10" x14ac:dyDescent="0.3">
      <c r="A3186" t="str">
        <f>IF(D3186="","",VLOOKUP(D3186,'Source CC List'!B:C,2,FALSE))</f>
        <v/>
      </c>
      <c r="B3186" t="str">
        <f t="shared" si="98"/>
        <v/>
      </c>
      <c r="I3186" t="str">
        <f>IF(D3186="","",VLOOKUP(D3186,'Source CC List'!B:C,2,FALSE))</f>
        <v/>
      </c>
      <c r="J3186" t="str">
        <f t="shared" si="99"/>
        <v/>
      </c>
    </row>
    <row r="3187" spans="1:10" x14ac:dyDescent="0.3">
      <c r="A3187" t="str">
        <f>IF(D3187="","",VLOOKUP(D3187,'Source CC List'!B:C,2,FALSE))</f>
        <v/>
      </c>
      <c r="B3187" t="str">
        <f t="shared" si="98"/>
        <v/>
      </c>
      <c r="I3187" t="str">
        <f>IF(D3187="","",VLOOKUP(D3187,'Source CC List'!B:C,2,FALSE))</f>
        <v/>
      </c>
      <c r="J3187" t="str">
        <f t="shared" si="99"/>
        <v/>
      </c>
    </row>
    <row r="3188" spans="1:10" x14ac:dyDescent="0.3">
      <c r="A3188" t="str">
        <f>IF(D3188="","",VLOOKUP(D3188,'Source CC List'!B:C,2,FALSE))</f>
        <v/>
      </c>
      <c r="B3188" t="str">
        <f t="shared" si="98"/>
        <v/>
      </c>
      <c r="I3188" t="str">
        <f>IF(D3188="","",VLOOKUP(D3188,'Source CC List'!B:C,2,FALSE))</f>
        <v/>
      </c>
      <c r="J3188" t="str">
        <f t="shared" si="99"/>
        <v/>
      </c>
    </row>
    <row r="3189" spans="1:10" x14ac:dyDescent="0.3">
      <c r="A3189" t="str">
        <f>IF(D3189="","",VLOOKUP(D3189,'Source CC List'!B:C,2,FALSE))</f>
        <v/>
      </c>
      <c r="B3189" t="str">
        <f t="shared" si="98"/>
        <v/>
      </c>
      <c r="I3189" t="str">
        <f>IF(D3189="","",VLOOKUP(D3189,'Source CC List'!B:C,2,FALSE))</f>
        <v/>
      </c>
      <c r="J3189" t="str">
        <f t="shared" si="99"/>
        <v/>
      </c>
    </row>
    <row r="3190" spans="1:10" x14ac:dyDescent="0.3">
      <c r="A3190" t="str">
        <f>IF(D3190="","",VLOOKUP(D3190,'Source CC List'!B:C,2,FALSE))</f>
        <v/>
      </c>
      <c r="B3190" t="str">
        <f t="shared" si="98"/>
        <v/>
      </c>
      <c r="I3190" t="str">
        <f>IF(D3190="","",VLOOKUP(D3190,'Source CC List'!B:C,2,FALSE))</f>
        <v/>
      </c>
      <c r="J3190" t="str">
        <f t="shared" si="99"/>
        <v/>
      </c>
    </row>
    <row r="3191" spans="1:10" x14ac:dyDescent="0.3">
      <c r="A3191" t="str">
        <f>IF(D3191="","",VLOOKUP(D3191,'Source CC List'!B:C,2,FALSE))</f>
        <v/>
      </c>
      <c r="B3191" t="str">
        <f t="shared" si="98"/>
        <v/>
      </c>
      <c r="I3191" t="str">
        <f>IF(D3191="","",VLOOKUP(D3191,'Source CC List'!B:C,2,FALSE))</f>
        <v/>
      </c>
      <c r="J3191" t="str">
        <f t="shared" si="99"/>
        <v/>
      </c>
    </row>
    <row r="3192" spans="1:10" x14ac:dyDescent="0.3">
      <c r="A3192" t="str">
        <f>IF(D3192="","",VLOOKUP(D3192,'Source CC List'!B:C,2,FALSE))</f>
        <v/>
      </c>
      <c r="B3192" t="str">
        <f t="shared" si="98"/>
        <v/>
      </c>
      <c r="I3192" t="str">
        <f>IF(D3192="","",VLOOKUP(D3192,'Source CC List'!B:C,2,FALSE))</f>
        <v/>
      </c>
      <c r="J3192" t="str">
        <f t="shared" si="99"/>
        <v/>
      </c>
    </row>
    <row r="3193" spans="1:10" x14ac:dyDescent="0.3">
      <c r="A3193" t="str">
        <f>IF(D3193="","",VLOOKUP(D3193,'Source CC List'!B:C,2,FALSE))</f>
        <v/>
      </c>
      <c r="B3193" t="str">
        <f t="shared" si="98"/>
        <v/>
      </c>
      <c r="I3193" t="str">
        <f>IF(D3193="","",VLOOKUP(D3193,'Source CC List'!B:C,2,FALSE))</f>
        <v/>
      </c>
      <c r="J3193" t="str">
        <f t="shared" si="99"/>
        <v/>
      </c>
    </row>
    <row r="3194" spans="1:10" x14ac:dyDescent="0.3">
      <c r="A3194" t="str">
        <f>IF(D3194="","",VLOOKUP(D3194,'Source CC List'!B:C,2,FALSE))</f>
        <v/>
      </c>
      <c r="B3194" t="str">
        <f t="shared" si="98"/>
        <v/>
      </c>
      <c r="I3194" t="str">
        <f>IF(D3194="","",VLOOKUP(D3194,'Source CC List'!B:C,2,FALSE))</f>
        <v/>
      </c>
      <c r="J3194" t="str">
        <f t="shared" si="99"/>
        <v/>
      </c>
    </row>
    <row r="3195" spans="1:10" x14ac:dyDescent="0.3">
      <c r="A3195" t="str">
        <f>IF(D3195="","",VLOOKUP(D3195,'Source CC List'!B:C,2,FALSE))</f>
        <v/>
      </c>
      <c r="B3195" t="str">
        <f t="shared" si="98"/>
        <v/>
      </c>
      <c r="I3195" t="str">
        <f>IF(D3195="","",VLOOKUP(D3195,'Source CC List'!B:C,2,FALSE))</f>
        <v/>
      </c>
      <c r="J3195" t="str">
        <f t="shared" si="99"/>
        <v/>
      </c>
    </row>
    <row r="3196" spans="1:10" x14ac:dyDescent="0.3">
      <c r="A3196" t="str">
        <f>IF(D3196="","",VLOOKUP(D3196,'Source CC List'!B:C,2,FALSE))</f>
        <v/>
      </c>
      <c r="B3196" t="str">
        <f t="shared" si="98"/>
        <v/>
      </c>
      <c r="I3196" t="str">
        <f>IF(D3196="","",VLOOKUP(D3196,'Source CC List'!B:C,2,FALSE))</f>
        <v/>
      </c>
      <c r="J3196" t="str">
        <f t="shared" si="99"/>
        <v/>
      </c>
    </row>
    <row r="3197" spans="1:10" x14ac:dyDescent="0.3">
      <c r="A3197" t="str">
        <f>IF(D3197="","",VLOOKUP(D3197,'Source CC List'!B:C,2,FALSE))</f>
        <v/>
      </c>
      <c r="B3197" t="str">
        <f t="shared" si="98"/>
        <v/>
      </c>
      <c r="I3197" t="str">
        <f>IF(D3197="","",VLOOKUP(D3197,'Source CC List'!B:C,2,FALSE))</f>
        <v/>
      </c>
      <c r="J3197" t="str">
        <f t="shared" si="99"/>
        <v/>
      </c>
    </row>
    <row r="3198" spans="1:10" x14ac:dyDescent="0.3">
      <c r="A3198" t="str">
        <f>IF(D3198="","",VLOOKUP(D3198,'Source CC List'!B:C,2,FALSE))</f>
        <v/>
      </c>
      <c r="B3198" t="str">
        <f t="shared" si="98"/>
        <v/>
      </c>
      <c r="I3198" t="str">
        <f>IF(D3198="","",VLOOKUP(D3198,'Source CC List'!B:C,2,FALSE))</f>
        <v/>
      </c>
      <c r="J3198" t="str">
        <f t="shared" si="99"/>
        <v/>
      </c>
    </row>
    <row r="3199" spans="1:10" x14ac:dyDescent="0.3">
      <c r="A3199" t="str">
        <f>IF(D3199="","",VLOOKUP(D3199,'Source CC List'!B:C,2,FALSE))</f>
        <v/>
      </c>
      <c r="B3199" t="str">
        <f t="shared" si="98"/>
        <v/>
      </c>
      <c r="I3199" t="str">
        <f>IF(D3199="","",VLOOKUP(D3199,'Source CC List'!B:C,2,FALSE))</f>
        <v/>
      </c>
      <c r="J3199" t="str">
        <f t="shared" si="99"/>
        <v/>
      </c>
    </row>
    <row r="3200" spans="1:10" x14ac:dyDescent="0.3">
      <c r="A3200" t="str">
        <f>IF(D3200="","",VLOOKUP(D3200,'Source CC List'!B:C,2,FALSE))</f>
        <v/>
      </c>
      <c r="B3200" t="str">
        <f t="shared" si="98"/>
        <v/>
      </c>
      <c r="I3200" t="str">
        <f>IF(D3200="","",VLOOKUP(D3200,'Source CC List'!B:C,2,FALSE))</f>
        <v/>
      </c>
      <c r="J3200" t="str">
        <f t="shared" si="99"/>
        <v/>
      </c>
    </row>
    <row r="3201" spans="1:10" x14ac:dyDescent="0.3">
      <c r="A3201" t="str">
        <f>IF(D3201="","",VLOOKUP(D3201,'Source CC List'!B:C,2,FALSE))</f>
        <v/>
      </c>
      <c r="B3201" t="str">
        <f t="shared" si="98"/>
        <v/>
      </c>
      <c r="I3201" t="str">
        <f>IF(D3201="","",VLOOKUP(D3201,'Source CC List'!B:C,2,FALSE))</f>
        <v/>
      </c>
      <c r="J3201" t="str">
        <f t="shared" si="99"/>
        <v/>
      </c>
    </row>
    <row r="3202" spans="1:10" x14ac:dyDescent="0.3">
      <c r="A3202" t="str">
        <f>IF(D3202="","",VLOOKUP(D3202,'Source CC List'!B:C,2,FALSE))</f>
        <v/>
      </c>
      <c r="B3202" t="str">
        <f t="shared" si="98"/>
        <v/>
      </c>
      <c r="I3202" t="str">
        <f>IF(D3202="","",VLOOKUP(D3202,'Source CC List'!B:C,2,FALSE))</f>
        <v/>
      </c>
      <c r="J3202" t="str">
        <f t="shared" si="99"/>
        <v/>
      </c>
    </row>
    <row r="3203" spans="1:10" x14ac:dyDescent="0.3">
      <c r="A3203" t="str">
        <f>IF(D3203="","",VLOOKUP(D3203,'Source CC List'!B:C,2,FALSE))</f>
        <v/>
      </c>
      <c r="B3203" t="str">
        <f t="shared" ref="B3203:B3266" si="100">IF(E3203="","",CONCATENATE(I3203,TEXT(E3203,"0000")))</f>
        <v/>
      </c>
      <c r="I3203" t="str">
        <f>IF(D3203="","",VLOOKUP(D3203,'Source CC List'!B:C,2,FALSE))</f>
        <v/>
      </c>
      <c r="J3203" t="str">
        <f t="shared" ref="J3203:J3266" si="101">IF(D3203="","",CONCATENATE(I3203,TEXT(E3203,"0000")))</f>
        <v/>
      </c>
    </row>
    <row r="3204" spans="1:10" x14ac:dyDescent="0.3">
      <c r="A3204" t="str">
        <f>IF(D3204="","",VLOOKUP(D3204,'Source CC List'!B:C,2,FALSE))</f>
        <v/>
      </c>
      <c r="B3204" t="str">
        <f t="shared" si="100"/>
        <v/>
      </c>
      <c r="I3204" t="str">
        <f>IF(D3204="","",VLOOKUP(D3204,'Source CC List'!B:C,2,FALSE))</f>
        <v/>
      </c>
      <c r="J3204" t="str">
        <f t="shared" si="101"/>
        <v/>
      </c>
    </row>
    <row r="3205" spans="1:10" x14ac:dyDescent="0.3">
      <c r="A3205" t="str">
        <f>IF(D3205="","",VLOOKUP(D3205,'Source CC List'!B:C,2,FALSE))</f>
        <v/>
      </c>
      <c r="B3205" t="str">
        <f t="shared" si="100"/>
        <v/>
      </c>
      <c r="I3205" t="str">
        <f>IF(D3205="","",VLOOKUP(D3205,'Source CC List'!B:C,2,FALSE))</f>
        <v/>
      </c>
      <c r="J3205" t="str">
        <f t="shared" si="101"/>
        <v/>
      </c>
    </row>
    <row r="3206" spans="1:10" x14ac:dyDescent="0.3">
      <c r="A3206" t="str">
        <f>IF(D3206="","",VLOOKUP(D3206,'Source CC List'!B:C,2,FALSE))</f>
        <v/>
      </c>
      <c r="B3206" t="str">
        <f t="shared" si="100"/>
        <v/>
      </c>
      <c r="I3206" t="str">
        <f>IF(D3206="","",VLOOKUP(D3206,'Source CC List'!B:C,2,FALSE))</f>
        <v/>
      </c>
      <c r="J3206" t="str">
        <f t="shared" si="101"/>
        <v/>
      </c>
    </row>
    <row r="3207" spans="1:10" x14ac:dyDescent="0.3">
      <c r="A3207" t="str">
        <f>IF(D3207="","",VLOOKUP(D3207,'Source CC List'!B:C,2,FALSE))</f>
        <v/>
      </c>
      <c r="B3207" t="str">
        <f t="shared" si="100"/>
        <v/>
      </c>
      <c r="I3207" t="str">
        <f>IF(D3207="","",VLOOKUP(D3207,'Source CC List'!B:C,2,FALSE))</f>
        <v/>
      </c>
      <c r="J3207" t="str">
        <f t="shared" si="101"/>
        <v/>
      </c>
    </row>
    <row r="3208" spans="1:10" x14ac:dyDescent="0.3">
      <c r="A3208" t="str">
        <f>IF(D3208="","",VLOOKUP(D3208,'Source CC List'!B:C,2,FALSE))</f>
        <v/>
      </c>
      <c r="B3208" t="str">
        <f t="shared" si="100"/>
        <v/>
      </c>
      <c r="I3208" t="str">
        <f>IF(D3208="","",VLOOKUP(D3208,'Source CC List'!B:C,2,FALSE))</f>
        <v/>
      </c>
      <c r="J3208" t="str">
        <f t="shared" si="101"/>
        <v/>
      </c>
    </row>
    <row r="3209" spans="1:10" x14ac:dyDescent="0.3">
      <c r="A3209" t="str">
        <f>IF(D3209="","",VLOOKUP(D3209,'Source CC List'!B:C,2,FALSE))</f>
        <v/>
      </c>
      <c r="B3209" t="str">
        <f t="shared" si="100"/>
        <v/>
      </c>
      <c r="I3209" t="str">
        <f>IF(D3209="","",VLOOKUP(D3209,'Source CC List'!B:C,2,FALSE))</f>
        <v/>
      </c>
      <c r="J3209" t="str">
        <f t="shared" si="101"/>
        <v/>
      </c>
    </row>
    <row r="3210" spans="1:10" x14ac:dyDescent="0.3">
      <c r="A3210" t="str">
        <f>IF(D3210="","",VLOOKUP(D3210,'Source CC List'!B:C,2,FALSE))</f>
        <v/>
      </c>
      <c r="B3210" t="str">
        <f t="shared" si="100"/>
        <v/>
      </c>
      <c r="I3210" t="str">
        <f>IF(D3210="","",VLOOKUP(D3210,'Source CC List'!B:C,2,FALSE))</f>
        <v/>
      </c>
      <c r="J3210" t="str">
        <f t="shared" si="101"/>
        <v/>
      </c>
    </row>
    <row r="3211" spans="1:10" x14ac:dyDescent="0.3">
      <c r="A3211" t="str">
        <f>IF(D3211="","",VLOOKUP(D3211,'Source CC List'!B:C,2,FALSE))</f>
        <v/>
      </c>
      <c r="B3211" t="str">
        <f t="shared" si="100"/>
        <v/>
      </c>
      <c r="I3211" t="str">
        <f>IF(D3211="","",VLOOKUP(D3211,'Source CC List'!B:C,2,FALSE))</f>
        <v/>
      </c>
      <c r="J3211" t="str">
        <f t="shared" si="101"/>
        <v/>
      </c>
    </row>
    <row r="3212" spans="1:10" x14ac:dyDescent="0.3">
      <c r="A3212" t="str">
        <f>IF(D3212="","",VLOOKUP(D3212,'Source CC List'!B:C,2,FALSE))</f>
        <v/>
      </c>
      <c r="B3212" t="str">
        <f t="shared" si="100"/>
        <v/>
      </c>
      <c r="I3212" t="str">
        <f>IF(D3212="","",VLOOKUP(D3212,'Source CC List'!B:C,2,FALSE))</f>
        <v/>
      </c>
      <c r="J3212" t="str">
        <f t="shared" si="101"/>
        <v/>
      </c>
    </row>
    <row r="3213" spans="1:10" x14ac:dyDescent="0.3">
      <c r="A3213" t="str">
        <f>IF(D3213="","",VLOOKUP(D3213,'Source CC List'!B:C,2,FALSE))</f>
        <v/>
      </c>
      <c r="B3213" t="str">
        <f t="shared" si="100"/>
        <v/>
      </c>
      <c r="I3213" t="str">
        <f>IF(D3213="","",VLOOKUP(D3213,'Source CC List'!B:C,2,FALSE))</f>
        <v/>
      </c>
      <c r="J3213" t="str">
        <f t="shared" si="101"/>
        <v/>
      </c>
    </row>
    <row r="3214" spans="1:10" x14ac:dyDescent="0.3">
      <c r="A3214" t="str">
        <f>IF(D3214="","",VLOOKUP(D3214,'Source CC List'!B:C,2,FALSE))</f>
        <v/>
      </c>
      <c r="B3214" t="str">
        <f t="shared" si="100"/>
        <v/>
      </c>
      <c r="I3214" t="str">
        <f>IF(D3214="","",VLOOKUP(D3214,'Source CC List'!B:C,2,FALSE))</f>
        <v/>
      </c>
      <c r="J3214" t="str">
        <f t="shared" si="101"/>
        <v/>
      </c>
    </row>
    <row r="3215" spans="1:10" x14ac:dyDescent="0.3">
      <c r="A3215" t="str">
        <f>IF(D3215="","",VLOOKUP(D3215,'Source CC List'!B:C,2,FALSE))</f>
        <v/>
      </c>
      <c r="B3215" t="str">
        <f t="shared" si="100"/>
        <v/>
      </c>
      <c r="I3215" t="str">
        <f>IF(D3215="","",VLOOKUP(D3215,'Source CC List'!B:C,2,FALSE))</f>
        <v/>
      </c>
      <c r="J3215" t="str">
        <f t="shared" si="101"/>
        <v/>
      </c>
    </row>
    <row r="3216" spans="1:10" x14ac:dyDescent="0.3">
      <c r="A3216" t="str">
        <f>IF(D3216="","",VLOOKUP(D3216,'Source CC List'!B:C,2,FALSE))</f>
        <v/>
      </c>
      <c r="B3216" t="str">
        <f t="shared" si="100"/>
        <v/>
      </c>
      <c r="I3216" t="str">
        <f>IF(D3216="","",VLOOKUP(D3216,'Source CC List'!B:C,2,FALSE))</f>
        <v/>
      </c>
      <c r="J3216" t="str">
        <f t="shared" si="101"/>
        <v/>
      </c>
    </row>
    <row r="3217" spans="1:10" x14ac:dyDescent="0.3">
      <c r="A3217" t="str">
        <f>IF(D3217="","",VLOOKUP(D3217,'Source CC List'!B:C,2,FALSE))</f>
        <v/>
      </c>
      <c r="B3217" t="str">
        <f t="shared" si="100"/>
        <v/>
      </c>
      <c r="I3217" t="str">
        <f>IF(D3217="","",VLOOKUP(D3217,'Source CC List'!B:C,2,FALSE))</f>
        <v/>
      </c>
      <c r="J3217" t="str">
        <f t="shared" si="101"/>
        <v/>
      </c>
    </row>
    <row r="3218" spans="1:10" x14ac:dyDescent="0.3">
      <c r="A3218" t="str">
        <f>IF(D3218="","",VLOOKUP(D3218,'Source CC List'!B:C,2,FALSE))</f>
        <v/>
      </c>
      <c r="B3218" t="str">
        <f t="shared" si="100"/>
        <v/>
      </c>
      <c r="I3218" t="str">
        <f>IF(D3218="","",VLOOKUP(D3218,'Source CC List'!B:C,2,FALSE))</f>
        <v/>
      </c>
      <c r="J3218" t="str">
        <f t="shared" si="101"/>
        <v/>
      </c>
    </row>
    <row r="3219" spans="1:10" x14ac:dyDescent="0.3">
      <c r="A3219" t="str">
        <f>IF(D3219="","",VLOOKUP(D3219,'Source CC List'!B:C,2,FALSE))</f>
        <v/>
      </c>
      <c r="B3219" t="str">
        <f t="shared" si="100"/>
        <v/>
      </c>
      <c r="I3219" t="str">
        <f>IF(D3219="","",VLOOKUP(D3219,'Source CC List'!B:C,2,FALSE))</f>
        <v/>
      </c>
      <c r="J3219" t="str">
        <f t="shared" si="101"/>
        <v/>
      </c>
    </row>
    <row r="3220" spans="1:10" x14ac:dyDescent="0.3">
      <c r="A3220" t="str">
        <f>IF(D3220="","",VLOOKUP(D3220,'Source CC List'!B:C,2,FALSE))</f>
        <v/>
      </c>
      <c r="B3220" t="str">
        <f t="shared" si="100"/>
        <v/>
      </c>
      <c r="I3220" t="str">
        <f>IF(D3220="","",VLOOKUP(D3220,'Source CC List'!B:C,2,FALSE))</f>
        <v/>
      </c>
      <c r="J3220" t="str">
        <f t="shared" si="101"/>
        <v/>
      </c>
    </row>
    <row r="3221" spans="1:10" x14ac:dyDescent="0.3">
      <c r="A3221" t="str">
        <f>IF(D3221="","",VLOOKUP(D3221,'Source CC List'!B:C,2,FALSE))</f>
        <v/>
      </c>
      <c r="B3221" t="str">
        <f t="shared" si="100"/>
        <v/>
      </c>
      <c r="I3221" t="str">
        <f>IF(D3221="","",VLOOKUP(D3221,'Source CC List'!B:C,2,FALSE))</f>
        <v/>
      </c>
      <c r="J3221" t="str">
        <f t="shared" si="101"/>
        <v/>
      </c>
    </row>
    <row r="3222" spans="1:10" x14ac:dyDescent="0.3">
      <c r="A3222" t="str">
        <f>IF(D3222="","",VLOOKUP(D3222,'Source CC List'!B:C,2,FALSE))</f>
        <v/>
      </c>
      <c r="B3222" t="str">
        <f t="shared" si="100"/>
        <v/>
      </c>
      <c r="I3222" t="str">
        <f>IF(D3222="","",VLOOKUP(D3222,'Source CC List'!B:C,2,FALSE))</f>
        <v/>
      </c>
      <c r="J3222" t="str">
        <f t="shared" si="101"/>
        <v/>
      </c>
    </row>
    <row r="3223" spans="1:10" x14ac:dyDescent="0.3">
      <c r="A3223" t="str">
        <f>IF(D3223="","",VLOOKUP(D3223,'Source CC List'!B:C,2,FALSE))</f>
        <v/>
      </c>
      <c r="B3223" t="str">
        <f t="shared" si="100"/>
        <v/>
      </c>
      <c r="I3223" t="str">
        <f>IF(D3223="","",VLOOKUP(D3223,'Source CC List'!B:C,2,FALSE))</f>
        <v/>
      </c>
      <c r="J3223" t="str">
        <f t="shared" si="101"/>
        <v/>
      </c>
    </row>
    <row r="3224" spans="1:10" x14ac:dyDescent="0.3">
      <c r="A3224" t="str">
        <f>IF(D3224="","",VLOOKUP(D3224,'Source CC List'!B:C,2,FALSE))</f>
        <v/>
      </c>
      <c r="B3224" t="str">
        <f t="shared" si="100"/>
        <v/>
      </c>
      <c r="I3224" t="str">
        <f>IF(D3224="","",VLOOKUP(D3224,'Source CC List'!B:C,2,FALSE))</f>
        <v/>
      </c>
      <c r="J3224" t="str">
        <f t="shared" si="101"/>
        <v/>
      </c>
    </row>
    <row r="3225" spans="1:10" x14ac:dyDescent="0.3">
      <c r="A3225" t="str">
        <f>IF(D3225="","",VLOOKUP(D3225,'Source CC List'!B:C,2,FALSE))</f>
        <v/>
      </c>
      <c r="B3225" t="str">
        <f t="shared" si="100"/>
        <v/>
      </c>
      <c r="I3225" t="str">
        <f>IF(D3225="","",VLOOKUP(D3225,'Source CC List'!B:C,2,FALSE))</f>
        <v/>
      </c>
      <c r="J3225" t="str">
        <f t="shared" si="101"/>
        <v/>
      </c>
    </row>
    <row r="3226" spans="1:10" x14ac:dyDescent="0.3">
      <c r="A3226" t="str">
        <f>IF(D3226="","",VLOOKUP(D3226,'Source CC List'!B:C,2,FALSE))</f>
        <v/>
      </c>
      <c r="B3226" t="str">
        <f t="shared" si="100"/>
        <v/>
      </c>
      <c r="I3226" t="str">
        <f>IF(D3226="","",VLOOKUP(D3226,'Source CC List'!B:C,2,FALSE))</f>
        <v/>
      </c>
      <c r="J3226" t="str">
        <f t="shared" si="101"/>
        <v/>
      </c>
    </row>
    <row r="3227" spans="1:10" x14ac:dyDescent="0.3">
      <c r="A3227" t="str">
        <f>IF(D3227="","",VLOOKUP(D3227,'Source CC List'!B:C,2,FALSE))</f>
        <v/>
      </c>
      <c r="B3227" t="str">
        <f t="shared" si="100"/>
        <v/>
      </c>
      <c r="I3227" t="str">
        <f>IF(D3227="","",VLOOKUP(D3227,'Source CC List'!B:C,2,FALSE))</f>
        <v/>
      </c>
      <c r="J3227" t="str">
        <f t="shared" si="101"/>
        <v/>
      </c>
    </row>
    <row r="3228" spans="1:10" x14ac:dyDescent="0.3">
      <c r="A3228" t="str">
        <f>IF(D3228="","",VLOOKUP(D3228,'Source CC List'!B:C,2,FALSE))</f>
        <v/>
      </c>
      <c r="B3228" t="str">
        <f t="shared" si="100"/>
        <v/>
      </c>
      <c r="I3228" t="str">
        <f>IF(D3228="","",VLOOKUP(D3228,'Source CC List'!B:C,2,FALSE))</f>
        <v/>
      </c>
      <c r="J3228" t="str">
        <f t="shared" si="101"/>
        <v/>
      </c>
    </row>
    <row r="3229" spans="1:10" x14ac:dyDescent="0.3">
      <c r="A3229" t="str">
        <f>IF(D3229="","",VLOOKUP(D3229,'Source CC List'!B:C,2,FALSE))</f>
        <v/>
      </c>
      <c r="B3229" t="str">
        <f t="shared" si="100"/>
        <v/>
      </c>
      <c r="I3229" t="str">
        <f>IF(D3229="","",VLOOKUP(D3229,'Source CC List'!B:C,2,FALSE))</f>
        <v/>
      </c>
      <c r="J3229" t="str">
        <f t="shared" si="101"/>
        <v/>
      </c>
    </row>
    <row r="3230" spans="1:10" x14ac:dyDescent="0.3">
      <c r="A3230" t="str">
        <f>IF(D3230="","",VLOOKUP(D3230,'Source CC List'!B:C,2,FALSE))</f>
        <v/>
      </c>
      <c r="B3230" t="str">
        <f t="shared" si="100"/>
        <v/>
      </c>
      <c r="I3230" t="str">
        <f>IF(D3230="","",VLOOKUP(D3230,'Source CC List'!B:C,2,FALSE))</f>
        <v/>
      </c>
      <c r="J3230" t="str">
        <f t="shared" si="101"/>
        <v/>
      </c>
    </row>
    <row r="3231" spans="1:10" x14ac:dyDescent="0.3">
      <c r="A3231" t="str">
        <f>IF(D3231="","",VLOOKUP(D3231,'Source CC List'!B:C,2,FALSE))</f>
        <v/>
      </c>
      <c r="B3231" t="str">
        <f t="shared" si="100"/>
        <v/>
      </c>
      <c r="I3231" t="str">
        <f>IF(D3231="","",VLOOKUP(D3231,'Source CC List'!B:C,2,FALSE))</f>
        <v/>
      </c>
      <c r="J3231" t="str">
        <f t="shared" si="101"/>
        <v/>
      </c>
    </row>
    <row r="3232" spans="1:10" x14ac:dyDescent="0.3">
      <c r="A3232" t="str">
        <f>IF(D3232="","",VLOOKUP(D3232,'Source CC List'!B:C,2,FALSE))</f>
        <v/>
      </c>
      <c r="B3232" t="str">
        <f t="shared" si="100"/>
        <v/>
      </c>
      <c r="I3232" t="str">
        <f>IF(D3232="","",VLOOKUP(D3232,'Source CC List'!B:C,2,FALSE))</f>
        <v/>
      </c>
      <c r="J3232" t="str">
        <f t="shared" si="101"/>
        <v/>
      </c>
    </row>
    <row r="3233" spans="1:10" x14ac:dyDescent="0.3">
      <c r="A3233" t="str">
        <f>IF(D3233="","",VLOOKUP(D3233,'Source CC List'!B:C,2,FALSE))</f>
        <v/>
      </c>
      <c r="B3233" t="str">
        <f t="shared" si="100"/>
        <v/>
      </c>
      <c r="I3233" t="str">
        <f>IF(D3233="","",VLOOKUP(D3233,'Source CC List'!B:C,2,FALSE))</f>
        <v/>
      </c>
      <c r="J3233" t="str">
        <f t="shared" si="101"/>
        <v/>
      </c>
    </row>
    <row r="3234" spans="1:10" x14ac:dyDescent="0.3">
      <c r="A3234" t="str">
        <f>IF(D3234="","",VLOOKUP(D3234,'Source CC List'!B:C,2,FALSE))</f>
        <v/>
      </c>
      <c r="B3234" t="str">
        <f t="shared" si="100"/>
        <v/>
      </c>
      <c r="I3234" t="str">
        <f>IF(D3234="","",VLOOKUP(D3234,'Source CC List'!B:C,2,FALSE))</f>
        <v/>
      </c>
      <c r="J3234" t="str">
        <f t="shared" si="101"/>
        <v/>
      </c>
    </row>
    <row r="3235" spans="1:10" x14ac:dyDescent="0.3">
      <c r="A3235" t="str">
        <f>IF(D3235="","",VLOOKUP(D3235,'Source CC List'!B:C,2,FALSE))</f>
        <v/>
      </c>
      <c r="B3235" t="str">
        <f t="shared" si="100"/>
        <v/>
      </c>
      <c r="I3235" t="str">
        <f>IF(D3235="","",VLOOKUP(D3235,'Source CC List'!B:C,2,FALSE))</f>
        <v/>
      </c>
      <c r="J3235" t="str">
        <f t="shared" si="101"/>
        <v/>
      </c>
    </row>
    <row r="3236" spans="1:10" x14ac:dyDescent="0.3">
      <c r="A3236" t="str">
        <f>IF(D3236="","",VLOOKUP(D3236,'Source CC List'!B:C,2,FALSE))</f>
        <v/>
      </c>
      <c r="B3236" t="str">
        <f t="shared" si="100"/>
        <v/>
      </c>
      <c r="I3236" t="str">
        <f>IF(D3236="","",VLOOKUP(D3236,'Source CC List'!B:C,2,FALSE))</f>
        <v/>
      </c>
      <c r="J3236" t="str">
        <f t="shared" si="101"/>
        <v/>
      </c>
    </row>
    <row r="3237" spans="1:10" x14ac:dyDescent="0.3">
      <c r="A3237" t="str">
        <f>IF(D3237="","",VLOOKUP(D3237,'Source CC List'!B:C,2,FALSE))</f>
        <v/>
      </c>
      <c r="B3237" t="str">
        <f t="shared" si="100"/>
        <v/>
      </c>
      <c r="I3237" t="str">
        <f>IF(D3237="","",VLOOKUP(D3237,'Source CC List'!B:C,2,FALSE))</f>
        <v/>
      </c>
      <c r="J3237" t="str">
        <f t="shared" si="101"/>
        <v/>
      </c>
    </row>
    <row r="3238" spans="1:10" x14ac:dyDescent="0.3">
      <c r="A3238" t="str">
        <f>IF(D3238="","",VLOOKUP(D3238,'Source CC List'!B:C,2,FALSE))</f>
        <v/>
      </c>
      <c r="B3238" t="str">
        <f t="shared" si="100"/>
        <v/>
      </c>
      <c r="I3238" t="str">
        <f>IF(D3238="","",VLOOKUP(D3238,'Source CC List'!B:C,2,FALSE))</f>
        <v/>
      </c>
      <c r="J3238" t="str">
        <f t="shared" si="101"/>
        <v/>
      </c>
    </row>
    <row r="3239" spans="1:10" x14ac:dyDescent="0.3">
      <c r="A3239" t="str">
        <f>IF(D3239="","",VLOOKUP(D3239,'Source CC List'!B:C,2,FALSE))</f>
        <v/>
      </c>
      <c r="B3239" t="str">
        <f t="shared" si="100"/>
        <v/>
      </c>
      <c r="I3239" t="str">
        <f>IF(D3239="","",VLOOKUP(D3239,'Source CC List'!B:C,2,FALSE))</f>
        <v/>
      </c>
      <c r="J3239" t="str">
        <f t="shared" si="101"/>
        <v/>
      </c>
    </row>
    <row r="3240" spans="1:10" x14ac:dyDescent="0.3">
      <c r="A3240" t="str">
        <f>IF(D3240="","",VLOOKUP(D3240,'Source CC List'!B:C,2,FALSE))</f>
        <v/>
      </c>
      <c r="B3240" t="str">
        <f t="shared" si="100"/>
        <v/>
      </c>
      <c r="I3240" t="str">
        <f>IF(D3240="","",VLOOKUP(D3240,'Source CC List'!B:C,2,FALSE))</f>
        <v/>
      </c>
      <c r="J3240" t="str">
        <f t="shared" si="101"/>
        <v/>
      </c>
    </row>
    <row r="3241" spans="1:10" x14ac:dyDescent="0.3">
      <c r="A3241" t="str">
        <f>IF(D3241="","",VLOOKUP(D3241,'Source CC List'!B:C,2,FALSE))</f>
        <v/>
      </c>
      <c r="B3241" t="str">
        <f t="shared" si="100"/>
        <v/>
      </c>
      <c r="I3241" t="str">
        <f>IF(D3241="","",VLOOKUP(D3241,'Source CC List'!B:C,2,FALSE))</f>
        <v/>
      </c>
      <c r="J3241" t="str">
        <f t="shared" si="101"/>
        <v/>
      </c>
    </row>
    <row r="3242" spans="1:10" x14ac:dyDescent="0.3">
      <c r="A3242" t="str">
        <f>IF(D3242="","",VLOOKUP(D3242,'Source CC List'!B:C,2,FALSE))</f>
        <v/>
      </c>
      <c r="B3242" t="str">
        <f t="shared" si="100"/>
        <v/>
      </c>
      <c r="I3242" t="str">
        <f>IF(D3242="","",VLOOKUP(D3242,'Source CC List'!B:C,2,FALSE))</f>
        <v/>
      </c>
      <c r="J3242" t="str">
        <f t="shared" si="101"/>
        <v/>
      </c>
    </row>
    <row r="3243" spans="1:10" x14ac:dyDescent="0.3">
      <c r="A3243" t="str">
        <f>IF(D3243="","",VLOOKUP(D3243,'Source CC List'!B:C,2,FALSE))</f>
        <v/>
      </c>
      <c r="B3243" t="str">
        <f t="shared" si="100"/>
        <v/>
      </c>
      <c r="I3243" t="str">
        <f>IF(D3243="","",VLOOKUP(D3243,'Source CC List'!B:C,2,FALSE))</f>
        <v/>
      </c>
      <c r="J3243" t="str">
        <f t="shared" si="101"/>
        <v/>
      </c>
    </row>
    <row r="3244" spans="1:10" x14ac:dyDescent="0.3">
      <c r="A3244" t="str">
        <f>IF(D3244="","",VLOOKUP(D3244,'Source CC List'!B:C,2,FALSE))</f>
        <v/>
      </c>
      <c r="B3244" t="str">
        <f t="shared" si="100"/>
        <v/>
      </c>
      <c r="I3244" t="str">
        <f>IF(D3244="","",VLOOKUP(D3244,'Source CC List'!B:C,2,FALSE))</f>
        <v/>
      </c>
      <c r="J3244" t="str">
        <f t="shared" si="101"/>
        <v/>
      </c>
    </row>
    <row r="3245" spans="1:10" x14ac:dyDescent="0.3">
      <c r="A3245" t="str">
        <f>IF(D3245="","",VLOOKUP(D3245,'Source CC List'!B:C,2,FALSE))</f>
        <v/>
      </c>
      <c r="B3245" t="str">
        <f t="shared" si="100"/>
        <v/>
      </c>
      <c r="I3245" t="str">
        <f>IF(D3245="","",VLOOKUP(D3245,'Source CC List'!B:C,2,FALSE))</f>
        <v/>
      </c>
      <c r="J3245" t="str">
        <f t="shared" si="101"/>
        <v/>
      </c>
    </row>
    <row r="3246" spans="1:10" x14ac:dyDescent="0.3">
      <c r="A3246" t="str">
        <f>IF(D3246="","",VLOOKUP(D3246,'Source CC List'!B:C,2,FALSE))</f>
        <v/>
      </c>
      <c r="B3246" t="str">
        <f t="shared" si="100"/>
        <v/>
      </c>
      <c r="I3246" t="str">
        <f>IF(D3246="","",VLOOKUP(D3246,'Source CC List'!B:C,2,FALSE))</f>
        <v/>
      </c>
      <c r="J3246" t="str">
        <f t="shared" si="101"/>
        <v/>
      </c>
    </row>
    <row r="3247" spans="1:10" x14ac:dyDescent="0.3">
      <c r="A3247" t="str">
        <f>IF(D3247="","",VLOOKUP(D3247,'Source CC List'!B:C,2,FALSE))</f>
        <v/>
      </c>
      <c r="B3247" t="str">
        <f t="shared" si="100"/>
        <v/>
      </c>
      <c r="I3247" t="str">
        <f>IF(D3247="","",VLOOKUP(D3247,'Source CC List'!B:C,2,FALSE))</f>
        <v/>
      </c>
      <c r="J3247" t="str">
        <f t="shared" si="101"/>
        <v/>
      </c>
    </row>
    <row r="3248" spans="1:10" x14ac:dyDescent="0.3">
      <c r="A3248" t="str">
        <f>IF(D3248="","",VLOOKUP(D3248,'Source CC List'!B:C,2,FALSE))</f>
        <v/>
      </c>
      <c r="B3248" t="str">
        <f t="shared" si="100"/>
        <v/>
      </c>
      <c r="I3248" t="str">
        <f>IF(D3248="","",VLOOKUP(D3248,'Source CC List'!B:C,2,FALSE))</f>
        <v/>
      </c>
      <c r="J3248" t="str">
        <f t="shared" si="101"/>
        <v/>
      </c>
    </row>
    <row r="3249" spans="1:10" x14ac:dyDescent="0.3">
      <c r="A3249" t="str">
        <f>IF(D3249="","",VLOOKUP(D3249,'Source CC List'!B:C,2,FALSE))</f>
        <v/>
      </c>
      <c r="B3249" t="str">
        <f t="shared" si="100"/>
        <v/>
      </c>
      <c r="I3249" t="str">
        <f>IF(D3249="","",VLOOKUP(D3249,'Source CC List'!B:C,2,FALSE))</f>
        <v/>
      </c>
      <c r="J3249" t="str">
        <f t="shared" si="101"/>
        <v/>
      </c>
    </row>
    <row r="3250" spans="1:10" x14ac:dyDescent="0.3">
      <c r="A3250" t="str">
        <f>IF(D3250="","",VLOOKUP(D3250,'Source CC List'!B:C,2,FALSE))</f>
        <v/>
      </c>
      <c r="B3250" t="str">
        <f t="shared" si="100"/>
        <v/>
      </c>
      <c r="I3250" t="str">
        <f>IF(D3250="","",VLOOKUP(D3250,'Source CC List'!B:C,2,FALSE))</f>
        <v/>
      </c>
      <c r="J3250" t="str">
        <f t="shared" si="101"/>
        <v/>
      </c>
    </row>
    <row r="3251" spans="1:10" x14ac:dyDescent="0.3">
      <c r="A3251" t="str">
        <f>IF(D3251="","",VLOOKUP(D3251,'Source CC List'!B:C,2,FALSE))</f>
        <v/>
      </c>
      <c r="B3251" t="str">
        <f t="shared" si="100"/>
        <v/>
      </c>
      <c r="I3251" t="str">
        <f>IF(D3251="","",VLOOKUP(D3251,'Source CC List'!B:C,2,FALSE))</f>
        <v/>
      </c>
      <c r="J3251" t="str">
        <f t="shared" si="101"/>
        <v/>
      </c>
    </row>
    <row r="3252" spans="1:10" x14ac:dyDescent="0.3">
      <c r="A3252" t="str">
        <f>IF(D3252="","",VLOOKUP(D3252,'Source CC List'!B:C,2,FALSE))</f>
        <v/>
      </c>
      <c r="B3252" t="str">
        <f t="shared" si="100"/>
        <v/>
      </c>
      <c r="I3252" t="str">
        <f>IF(D3252="","",VLOOKUP(D3252,'Source CC List'!B:C,2,FALSE))</f>
        <v/>
      </c>
      <c r="J3252" t="str">
        <f t="shared" si="101"/>
        <v/>
      </c>
    </row>
    <row r="3253" spans="1:10" x14ac:dyDescent="0.3">
      <c r="A3253" t="str">
        <f>IF(D3253="","",VLOOKUP(D3253,'Source CC List'!B:C,2,FALSE))</f>
        <v/>
      </c>
      <c r="B3253" t="str">
        <f t="shared" si="100"/>
        <v/>
      </c>
      <c r="I3253" t="str">
        <f>IF(D3253="","",VLOOKUP(D3253,'Source CC List'!B:C,2,FALSE))</f>
        <v/>
      </c>
      <c r="J3253" t="str">
        <f t="shared" si="101"/>
        <v/>
      </c>
    </row>
    <row r="3254" spans="1:10" x14ac:dyDescent="0.3">
      <c r="A3254" t="str">
        <f>IF(D3254="","",VLOOKUP(D3254,'Source CC List'!B:C,2,FALSE))</f>
        <v/>
      </c>
      <c r="B3254" t="str">
        <f t="shared" si="100"/>
        <v/>
      </c>
      <c r="I3254" t="str">
        <f>IF(D3254="","",VLOOKUP(D3254,'Source CC List'!B:C,2,FALSE))</f>
        <v/>
      </c>
      <c r="J3254" t="str">
        <f t="shared" si="101"/>
        <v/>
      </c>
    </row>
    <row r="3255" spans="1:10" x14ac:dyDescent="0.3">
      <c r="A3255" t="str">
        <f>IF(D3255="","",VLOOKUP(D3255,'Source CC List'!B:C,2,FALSE))</f>
        <v/>
      </c>
      <c r="B3255" t="str">
        <f t="shared" si="100"/>
        <v/>
      </c>
      <c r="I3255" t="str">
        <f>IF(D3255="","",VLOOKUP(D3255,'Source CC List'!B:C,2,FALSE))</f>
        <v/>
      </c>
      <c r="J3255" t="str">
        <f t="shared" si="101"/>
        <v/>
      </c>
    </row>
    <row r="3256" spans="1:10" x14ac:dyDescent="0.3">
      <c r="A3256" t="str">
        <f>IF(D3256="","",VLOOKUP(D3256,'Source CC List'!B:C,2,FALSE))</f>
        <v/>
      </c>
      <c r="B3256" t="str">
        <f t="shared" si="100"/>
        <v/>
      </c>
      <c r="I3256" t="str">
        <f>IF(D3256="","",VLOOKUP(D3256,'Source CC List'!B:C,2,FALSE))</f>
        <v/>
      </c>
      <c r="J3256" t="str">
        <f t="shared" si="101"/>
        <v/>
      </c>
    </row>
    <row r="3257" spans="1:10" x14ac:dyDescent="0.3">
      <c r="A3257" t="str">
        <f>IF(D3257="","",VLOOKUP(D3257,'Source CC List'!B:C,2,FALSE))</f>
        <v/>
      </c>
      <c r="B3257" t="str">
        <f t="shared" si="100"/>
        <v/>
      </c>
      <c r="I3257" t="str">
        <f>IF(D3257="","",VLOOKUP(D3257,'Source CC List'!B:C,2,FALSE))</f>
        <v/>
      </c>
      <c r="J3257" t="str">
        <f t="shared" si="101"/>
        <v/>
      </c>
    </row>
    <row r="3258" spans="1:10" x14ac:dyDescent="0.3">
      <c r="A3258" t="str">
        <f>IF(D3258="","",VLOOKUP(D3258,'Source CC List'!B:C,2,FALSE))</f>
        <v/>
      </c>
      <c r="B3258" t="str">
        <f t="shared" si="100"/>
        <v/>
      </c>
      <c r="I3258" t="str">
        <f>IF(D3258="","",VLOOKUP(D3258,'Source CC List'!B:C,2,FALSE))</f>
        <v/>
      </c>
      <c r="J3258" t="str">
        <f t="shared" si="101"/>
        <v/>
      </c>
    </row>
    <row r="3259" spans="1:10" x14ac:dyDescent="0.3">
      <c r="A3259" t="str">
        <f>IF(D3259="","",VLOOKUP(D3259,'Source CC List'!B:C,2,FALSE))</f>
        <v/>
      </c>
      <c r="B3259" t="str">
        <f t="shared" si="100"/>
        <v/>
      </c>
      <c r="I3259" t="str">
        <f>IF(D3259="","",VLOOKUP(D3259,'Source CC List'!B:C,2,FALSE))</f>
        <v/>
      </c>
      <c r="J3259" t="str">
        <f t="shared" si="101"/>
        <v/>
      </c>
    </row>
    <row r="3260" spans="1:10" x14ac:dyDescent="0.3">
      <c r="A3260" t="str">
        <f>IF(D3260="","",VLOOKUP(D3260,'Source CC List'!B:C,2,FALSE))</f>
        <v/>
      </c>
      <c r="B3260" t="str">
        <f t="shared" si="100"/>
        <v/>
      </c>
      <c r="I3260" t="str">
        <f>IF(D3260="","",VLOOKUP(D3260,'Source CC List'!B:C,2,FALSE))</f>
        <v/>
      </c>
      <c r="J3260" t="str">
        <f t="shared" si="101"/>
        <v/>
      </c>
    </row>
    <row r="3261" spans="1:10" x14ac:dyDescent="0.3">
      <c r="A3261" t="str">
        <f>IF(D3261="","",VLOOKUP(D3261,'Source CC List'!B:C,2,FALSE))</f>
        <v/>
      </c>
      <c r="B3261" t="str">
        <f t="shared" si="100"/>
        <v/>
      </c>
      <c r="I3261" t="str">
        <f>IF(D3261="","",VLOOKUP(D3261,'Source CC List'!B:C,2,FALSE))</f>
        <v/>
      </c>
      <c r="J3261" t="str">
        <f t="shared" si="101"/>
        <v/>
      </c>
    </row>
    <row r="3262" spans="1:10" x14ac:dyDescent="0.3">
      <c r="A3262" t="str">
        <f>IF(D3262="","",VLOOKUP(D3262,'Source CC List'!B:C,2,FALSE))</f>
        <v/>
      </c>
      <c r="B3262" t="str">
        <f t="shared" si="100"/>
        <v/>
      </c>
      <c r="I3262" t="str">
        <f>IF(D3262="","",VLOOKUP(D3262,'Source CC List'!B:C,2,FALSE))</f>
        <v/>
      </c>
      <c r="J3262" t="str">
        <f t="shared" si="101"/>
        <v/>
      </c>
    </row>
    <row r="3263" spans="1:10" x14ac:dyDescent="0.3">
      <c r="A3263" t="str">
        <f>IF(D3263="","",VLOOKUP(D3263,'Source CC List'!B:C,2,FALSE))</f>
        <v/>
      </c>
      <c r="B3263" t="str">
        <f t="shared" si="100"/>
        <v/>
      </c>
      <c r="I3263" t="str">
        <f>IF(D3263="","",VLOOKUP(D3263,'Source CC List'!B:C,2,FALSE))</f>
        <v/>
      </c>
      <c r="J3263" t="str">
        <f t="shared" si="101"/>
        <v/>
      </c>
    </row>
    <row r="3264" spans="1:10" x14ac:dyDescent="0.3">
      <c r="A3264" t="str">
        <f>IF(D3264="","",VLOOKUP(D3264,'Source CC List'!B:C,2,FALSE))</f>
        <v/>
      </c>
      <c r="B3264" t="str">
        <f t="shared" si="100"/>
        <v/>
      </c>
      <c r="I3264" t="str">
        <f>IF(D3264="","",VLOOKUP(D3264,'Source CC List'!B:C,2,FALSE))</f>
        <v/>
      </c>
      <c r="J3264" t="str">
        <f t="shared" si="101"/>
        <v/>
      </c>
    </row>
    <row r="3265" spans="1:10" x14ac:dyDescent="0.3">
      <c r="A3265" t="str">
        <f>IF(D3265="","",VLOOKUP(D3265,'Source CC List'!B:C,2,FALSE))</f>
        <v/>
      </c>
      <c r="B3265" t="str">
        <f t="shared" si="100"/>
        <v/>
      </c>
      <c r="I3265" t="str">
        <f>IF(D3265="","",VLOOKUP(D3265,'Source CC List'!B:C,2,FALSE))</f>
        <v/>
      </c>
      <c r="J3265" t="str">
        <f t="shared" si="101"/>
        <v/>
      </c>
    </row>
    <row r="3266" spans="1:10" x14ac:dyDescent="0.3">
      <c r="A3266" t="str">
        <f>IF(D3266="","",VLOOKUP(D3266,'Source CC List'!B:C,2,FALSE))</f>
        <v/>
      </c>
      <c r="B3266" t="str">
        <f t="shared" si="100"/>
        <v/>
      </c>
      <c r="I3266" t="str">
        <f>IF(D3266="","",VLOOKUP(D3266,'Source CC List'!B:C,2,FALSE))</f>
        <v/>
      </c>
      <c r="J3266" t="str">
        <f t="shared" si="101"/>
        <v/>
      </c>
    </row>
    <row r="3267" spans="1:10" x14ac:dyDescent="0.3">
      <c r="A3267" t="str">
        <f>IF(D3267="","",VLOOKUP(D3267,'Source CC List'!B:C,2,FALSE))</f>
        <v/>
      </c>
      <c r="B3267" t="str">
        <f t="shared" ref="B3267:B3330" si="102">IF(E3267="","",CONCATENATE(I3267,TEXT(E3267,"0000")))</f>
        <v/>
      </c>
      <c r="I3267" t="str">
        <f>IF(D3267="","",VLOOKUP(D3267,'Source CC List'!B:C,2,FALSE))</f>
        <v/>
      </c>
      <c r="J3267" t="str">
        <f t="shared" ref="J3267:J3330" si="103">IF(D3267="","",CONCATENATE(I3267,TEXT(E3267,"0000")))</f>
        <v/>
      </c>
    </row>
    <row r="3268" spans="1:10" x14ac:dyDescent="0.3">
      <c r="A3268" t="str">
        <f>IF(D3268="","",VLOOKUP(D3268,'Source CC List'!B:C,2,FALSE))</f>
        <v/>
      </c>
      <c r="B3268" t="str">
        <f t="shared" si="102"/>
        <v/>
      </c>
      <c r="I3268" t="str">
        <f>IF(D3268="","",VLOOKUP(D3268,'Source CC List'!B:C,2,FALSE))</f>
        <v/>
      </c>
      <c r="J3268" t="str">
        <f t="shared" si="103"/>
        <v/>
      </c>
    </row>
    <row r="3269" spans="1:10" x14ac:dyDescent="0.3">
      <c r="A3269" t="str">
        <f>IF(D3269="","",VLOOKUP(D3269,'Source CC List'!B:C,2,FALSE))</f>
        <v/>
      </c>
      <c r="B3269" t="str">
        <f t="shared" si="102"/>
        <v/>
      </c>
      <c r="I3269" t="str">
        <f>IF(D3269="","",VLOOKUP(D3269,'Source CC List'!B:C,2,FALSE))</f>
        <v/>
      </c>
      <c r="J3269" t="str">
        <f t="shared" si="103"/>
        <v/>
      </c>
    </row>
    <row r="3270" spans="1:10" x14ac:dyDescent="0.3">
      <c r="A3270" t="str">
        <f>IF(D3270="","",VLOOKUP(D3270,'Source CC List'!B:C,2,FALSE))</f>
        <v/>
      </c>
      <c r="B3270" t="str">
        <f t="shared" si="102"/>
        <v/>
      </c>
      <c r="I3270" t="str">
        <f>IF(D3270="","",VLOOKUP(D3270,'Source CC List'!B:C,2,FALSE))</f>
        <v/>
      </c>
      <c r="J3270" t="str">
        <f t="shared" si="103"/>
        <v/>
      </c>
    </row>
    <row r="3271" spans="1:10" x14ac:dyDescent="0.3">
      <c r="A3271" t="str">
        <f>IF(D3271="","",VLOOKUP(D3271,'Source CC List'!B:C,2,FALSE))</f>
        <v/>
      </c>
      <c r="B3271" t="str">
        <f t="shared" si="102"/>
        <v/>
      </c>
      <c r="I3271" t="str">
        <f>IF(D3271="","",VLOOKUP(D3271,'Source CC List'!B:C,2,FALSE))</f>
        <v/>
      </c>
      <c r="J3271" t="str">
        <f t="shared" si="103"/>
        <v/>
      </c>
    </row>
    <row r="3272" spans="1:10" x14ac:dyDescent="0.3">
      <c r="A3272" t="str">
        <f>IF(D3272="","",VLOOKUP(D3272,'Source CC List'!B:C,2,FALSE))</f>
        <v/>
      </c>
      <c r="B3272" t="str">
        <f t="shared" si="102"/>
        <v/>
      </c>
      <c r="I3272" t="str">
        <f>IF(D3272="","",VLOOKUP(D3272,'Source CC List'!B:C,2,FALSE))</f>
        <v/>
      </c>
      <c r="J3272" t="str">
        <f t="shared" si="103"/>
        <v/>
      </c>
    </row>
    <row r="3273" spans="1:10" x14ac:dyDescent="0.3">
      <c r="A3273" t="str">
        <f>IF(D3273="","",VLOOKUP(D3273,'Source CC List'!B:C,2,FALSE))</f>
        <v/>
      </c>
      <c r="B3273" t="str">
        <f t="shared" si="102"/>
        <v/>
      </c>
      <c r="I3273" t="str">
        <f>IF(D3273="","",VLOOKUP(D3273,'Source CC List'!B:C,2,FALSE))</f>
        <v/>
      </c>
      <c r="J3273" t="str">
        <f t="shared" si="103"/>
        <v/>
      </c>
    </row>
    <row r="3274" spans="1:10" x14ac:dyDescent="0.3">
      <c r="A3274" t="str">
        <f>IF(D3274="","",VLOOKUP(D3274,'Source CC List'!B:C,2,FALSE))</f>
        <v/>
      </c>
      <c r="B3274" t="str">
        <f t="shared" si="102"/>
        <v/>
      </c>
      <c r="I3274" t="str">
        <f>IF(D3274="","",VLOOKUP(D3274,'Source CC List'!B:C,2,FALSE))</f>
        <v/>
      </c>
      <c r="J3274" t="str">
        <f t="shared" si="103"/>
        <v/>
      </c>
    </row>
    <row r="3275" spans="1:10" x14ac:dyDescent="0.3">
      <c r="A3275" t="str">
        <f>IF(D3275="","",VLOOKUP(D3275,'Source CC List'!B:C,2,FALSE))</f>
        <v/>
      </c>
      <c r="B3275" t="str">
        <f t="shared" si="102"/>
        <v/>
      </c>
      <c r="I3275" t="str">
        <f>IF(D3275="","",VLOOKUP(D3275,'Source CC List'!B:C,2,FALSE))</f>
        <v/>
      </c>
      <c r="J3275" t="str">
        <f t="shared" si="103"/>
        <v/>
      </c>
    </row>
    <row r="3276" spans="1:10" x14ac:dyDescent="0.3">
      <c r="A3276" t="str">
        <f>IF(D3276="","",VLOOKUP(D3276,'Source CC List'!B:C,2,FALSE))</f>
        <v/>
      </c>
      <c r="B3276" t="str">
        <f t="shared" si="102"/>
        <v/>
      </c>
      <c r="I3276" t="str">
        <f>IF(D3276="","",VLOOKUP(D3276,'Source CC List'!B:C,2,FALSE))</f>
        <v/>
      </c>
      <c r="J3276" t="str">
        <f t="shared" si="103"/>
        <v/>
      </c>
    </row>
    <row r="3277" spans="1:10" x14ac:dyDescent="0.3">
      <c r="A3277" t="str">
        <f>IF(D3277="","",VLOOKUP(D3277,'Source CC List'!B:C,2,FALSE))</f>
        <v/>
      </c>
      <c r="B3277" t="str">
        <f t="shared" si="102"/>
        <v/>
      </c>
      <c r="I3277" t="str">
        <f>IF(D3277="","",VLOOKUP(D3277,'Source CC List'!B:C,2,FALSE))</f>
        <v/>
      </c>
      <c r="J3277" t="str">
        <f t="shared" si="103"/>
        <v/>
      </c>
    </row>
    <row r="3278" spans="1:10" x14ac:dyDescent="0.3">
      <c r="A3278" t="str">
        <f>IF(D3278="","",VLOOKUP(D3278,'Source CC List'!B:C,2,FALSE))</f>
        <v/>
      </c>
      <c r="B3278" t="str">
        <f t="shared" si="102"/>
        <v/>
      </c>
      <c r="I3278" t="str">
        <f>IF(D3278="","",VLOOKUP(D3278,'Source CC List'!B:C,2,FALSE))</f>
        <v/>
      </c>
      <c r="J3278" t="str">
        <f t="shared" si="103"/>
        <v/>
      </c>
    </row>
    <row r="3279" spans="1:10" x14ac:dyDescent="0.3">
      <c r="A3279" t="str">
        <f>IF(D3279="","",VLOOKUP(D3279,'Source CC List'!B:C,2,FALSE))</f>
        <v/>
      </c>
      <c r="B3279" t="str">
        <f t="shared" si="102"/>
        <v/>
      </c>
      <c r="I3279" t="str">
        <f>IF(D3279="","",VLOOKUP(D3279,'Source CC List'!B:C,2,FALSE))</f>
        <v/>
      </c>
      <c r="J3279" t="str">
        <f t="shared" si="103"/>
        <v/>
      </c>
    </row>
    <row r="3280" spans="1:10" x14ac:dyDescent="0.3">
      <c r="A3280" t="str">
        <f>IF(D3280="","",VLOOKUP(D3280,'Source CC List'!B:C,2,FALSE))</f>
        <v/>
      </c>
      <c r="B3280" t="str">
        <f t="shared" si="102"/>
        <v/>
      </c>
      <c r="I3280" t="str">
        <f>IF(D3280="","",VLOOKUP(D3280,'Source CC List'!B:C,2,FALSE))</f>
        <v/>
      </c>
      <c r="J3280" t="str">
        <f t="shared" si="103"/>
        <v/>
      </c>
    </row>
    <row r="3281" spans="1:10" x14ac:dyDescent="0.3">
      <c r="A3281" t="str">
        <f>IF(D3281="","",VLOOKUP(D3281,'Source CC List'!B:C,2,FALSE))</f>
        <v/>
      </c>
      <c r="B3281" t="str">
        <f t="shared" si="102"/>
        <v/>
      </c>
      <c r="I3281" t="str">
        <f>IF(D3281="","",VLOOKUP(D3281,'Source CC List'!B:C,2,FALSE))</f>
        <v/>
      </c>
      <c r="J3281" t="str">
        <f t="shared" si="103"/>
        <v/>
      </c>
    </row>
    <row r="3282" spans="1:10" x14ac:dyDescent="0.3">
      <c r="A3282" t="str">
        <f>IF(D3282="","",VLOOKUP(D3282,'Source CC List'!B:C,2,FALSE))</f>
        <v/>
      </c>
      <c r="B3282" t="str">
        <f t="shared" si="102"/>
        <v/>
      </c>
      <c r="I3282" t="str">
        <f>IF(D3282="","",VLOOKUP(D3282,'Source CC List'!B:C,2,FALSE))</f>
        <v/>
      </c>
      <c r="J3282" t="str">
        <f t="shared" si="103"/>
        <v/>
      </c>
    </row>
    <row r="3283" spans="1:10" x14ac:dyDescent="0.3">
      <c r="A3283" t="str">
        <f>IF(D3283="","",VLOOKUP(D3283,'Source CC List'!B:C,2,FALSE))</f>
        <v/>
      </c>
      <c r="B3283" t="str">
        <f t="shared" si="102"/>
        <v/>
      </c>
      <c r="I3283" t="str">
        <f>IF(D3283="","",VLOOKUP(D3283,'Source CC List'!B:C,2,FALSE))</f>
        <v/>
      </c>
      <c r="J3283" t="str">
        <f t="shared" si="103"/>
        <v/>
      </c>
    </row>
    <row r="3284" spans="1:10" x14ac:dyDescent="0.3">
      <c r="A3284" t="str">
        <f>IF(D3284="","",VLOOKUP(D3284,'Source CC List'!B:C,2,FALSE))</f>
        <v/>
      </c>
      <c r="B3284" t="str">
        <f t="shared" si="102"/>
        <v/>
      </c>
      <c r="I3284" t="str">
        <f>IF(D3284="","",VLOOKUP(D3284,'Source CC List'!B:C,2,FALSE))</f>
        <v/>
      </c>
      <c r="J3284" t="str">
        <f t="shared" si="103"/>
        <v/>
      </c>
    </row>
    <row r="3285" spans="1:10" x14ac:dyDescent="0.3">
      <c r="A3285" t="str">
        <f>IF(D3285="","",VLOOKUP(D3285,'Source CC List'!B:C,2,FALSE))</f>
        <v/>
      </c>
      <c r="B3285" t="str">
        <f t="shared" si="102"/>
        <v/>
      </c>
      <c r="I3285" t="str">
        <f>IF(D3285="","",VLOOKUP(D3285,'Source CC List'!B:C,2,FALSE))</f>
        <v/>
      </c>
      <c r="J3285" t="str">
        <f t="shared" si="103"/>
        <v/>
      </c>
    </row>
    <row r="3286" spans="1:10" x14ac:dyDescent="0.3">
      <c r="A3286" t="str">
        <f>IF(D3286="","",VLOOKUP(D3286,'Source CC List'!B:C,2,FALSE))</f>
        <v/>
      </c>
      <c r="B3286" t="str">
        <f t="shared" si="102"/>
        <v/>
      </c>
      <c r="I3286" t="str">
        <f>IF(D3286="","",VLOOKUP(D3286,'Source CC List'!B:C,2,FALSE))</f>
        <v/>
      </c>
      <c r="J3286" t="str">
        <f t="shared" si="103"/>
        <v/>
      </c>
    </row>
    <row r="3287" spans="1:10" x14ac:dyDescent="0.3">
      <c r="A3287" t="str">
        <f>IF(D3287="","",VLOOKUP(D3287,'Source CC List'!B:C,2,FALSE))</f>
        <v/>
      </c>
      <c r="B3287" t="str">
        <f t="shared" si="102"/>
        <v/>
      </c>
      <c r="I3287" t="str">
        <f>IF(D3287="","",VLOOKUP(D3287,'Source CC List'!B:C,2,FALSE))</f>
        <v/>
      </c>
      <c r="J3287" t="str">
        <f t="shared" si="103"/>
        <v/>
      </c>
    </row>
    <row r="3288" spans="1:10" x14ac:dyDescent="0.3">
      <c r="A3288" t="str">
        <f>IF(D3288="","",VLOOKUP(D3288,'Source CC List'!B:C,2,FALSE))</f>
        <v/>
      </c>
      <c r="B3288" t="str">
        <f t="shared" si="102"/>
        <v/>
      </c>
      <c r="I3288" t="str">
        <f>IF(D3288="","",VLOOKUP(D3288,'Source CC List'!B:C,2,FALSE))</f>
        <v/>
      </c>
      <c r="J3288" t="str">
        <f t="shared" si="103"/>
        <v/>
      </c>
    </row>
    <row r="3289" spans="1:10" x14ac:dyDescent="0.3">
      <c r="A3289" t="str">
        <f>IF(D3289="","",VLOOKUP(D3289,'Source CC List'!B:C,2,FALSE))</f>
        <v/>
      </c>
      <c r="B3289" t="str">
        <f t="shared" si="102"/>
        <v/>
      </c>
      <c r="I3289" t="str">
        <f>IF(D3289="","",VLOOKUP(D3289,'Source CC List'!B:C,2,FALSE))</f>
        <v/>
      </c>
      <c r="J3289" t="str">
        <f t="shared" si="103"/>
        <v/>
      </c>
    </row>
    <row r="3290" spans="1:10" x14ac:dyDescent="0.3">
      <c r="A3290" t="str">
        <f>IF(D3290="","",VLOOKUP(D3290,'Source CC List'!B:C,2,FALSE))</f>
        <v/>
      </c>
      <c r="B3290" t="str">
        <f t="shared" si="102"/>
        <v/>
      </c>
      <c r="I3290" t="str">
        <f>IF(D3290="","",VLOOKUP(D3290,'Source CC List'!B:C,2,FALSE))</f>
        <v/>
      </c>
      <c r="J3290" t="str">
        <f t="shared" si="103"/>
        <v/>
      </c>
    </row>
    <row r="3291" spans="1:10" x14ac:dyDescent="0.3">
      <c r="A3291" t="str">
        <f>IF(D3291="","",VLOOKUP(D3291,'Source CC List'!B:C,2,FALSE))</f>
        <v/>
      </c>
      <c r="B3291" t="str">
        <f t="shared" si="102"/>
        <v/>
      </c>
      <c r="I3291" t="str">
        <f>IF(D3291="","",VLOOKUP(D3291,'Source CC List'!B:C,2,FALSE))</f>
        <v/>
      </c>
      <c r="J3291" t="str">
        <f t="shared" si="103"/>
        <v/>
      </c>
    </row>
    <row r="3292" spans="1:10" x14ac:dyDescent="0.3">
      <c r="A3292" t="str">
        <f>IF(D3292="","",VLOOKUP(D3292,'Source CC List'!B:C,2,FALSE))</f>
        <v/>
      </c>
      <c r="B3292" t="str">
        <f t="shared" si="102"/>
        <v/>
      </c>
      <c r="I3292" t="str">
        <f>IF(D3292="","",VLOOKUP(D3292,'Source CC List'!B:C,2,FALSE))</f>
        <v/>
      </c>
      <c r="J3292" t="str">
        <f t="shared" si="103"/>
        <v/>
      </c>
    </row>
    <row r="3293" spans="1:10" x14ac:dyDescent="0.3">
      <c r="A3293" t="str">
        <f>IF(D3293="","",VLOOKUP(D3293,'Source CC List'!B:C,2,FALSE))</f>
        <v/>
      </c>
      <c r="B3293" t="str">
        <f t="shared" si="102"/>
        <v/>
      </c>
      <c r="I3293" t="str">
        <f>IF(D3293="","",VLOOKUP(D3293,'Source CC List'!B:C,2,FALSE))</f>
        <v/>
      </c>
      <c r="J3293" t="str">
        <f t="shared" si="103"/>
        <v/>
      </c>
    </row>
    <row r="3294" spans="1:10" x14ac:dyDescent="0.3">
      <c r="A3294" t="str">
        <f>IF(D3294="","",VLOOKUP(D3294,'Source CC List'!B:C,2,FALSE))</f>
        <v/>
      </c>
      <c r="B3294" t="str">
        <f t="shared" si="102"/>
        <v/>
      </c>
      <c r="I3294" t="str">
        <f>IF(D3294="","",VLOOKUP(D3294,'Source CC List'!B:C,2,FALSE))</f>
        <v/>
      </c>
      <c r="J3294" t="str">
        <f t="shared" si="103"/>
        <v/>
      </c>
    </row>
    <row r="3295" spans="1:10" x14ac:dyDescent="0.3">
      <c r="A3295" t="str">
        <f>IF(D3295="","",VLOOKUP(D3295,'Source CC List'!B:C,2,FALSE))</f>
        <v/>
      </c>
      <c r="B3295" t="str">
        <f t="shared" si="102"/>
        <v/>
      </c>
      <c r="I3295" t="str">
        <f>IF(D3295="","",VLOOKUP(D3295,'Source CC List'!B:C,2,FALSE))</f>
        <v/>
      </c>
      <c r="J3295" t="str">
        <f t="shared" si="103"/>
        <v/>
      </c>
    </row>
    <row r="3296" spans="1:10" x14ac:dyDescent="0.3">
      <c r="A3296" t="str">
        <f>IF(D3296="","",VLOOKUP(D3296,'Source CC List'!B:C,2,FALSE))</f>
        <v/>
      </c>
      <c r="B3296" t="str">
        <f t="shared" si="102"/>
        <v/>
      </c>
      <c r="I3296" t="str">
        <f>IF(D3296="","",VLOOKUP(D3296,'Source CC List'!B:C,2,FALSE))</f>
        <v/>
      </c>
      <c r="J3296" t="str">
        <f t="shared" si="103"/>
        <v/>
      </c>
    </row>
    <row r="3297" spans="1:10" x14ac:dyDescent="0.3">
      <c r="A3297" t="str">
        <f>IF(D3297="","",VLOOKUP(D3297,'Source CC List'!B:C,2,FALSE))</f>
        <v/>
      </c>
      <c r="B3297" t="str">
        <f t="shared" si="102"/>
        <v/>
      </c>
      <c r="I3297" t="str">
        <f>IF(D3297="","",VLOOKUP(D3297,'Source CC List'!B:C,2,FALSE))</f>
        <v/>
      </c>
      <c r="J3297" t="str">
        <f t="shared" si="103"/>
        <v/>
      </c>
    </row>
    <row r="3298" spans="1:10" x14ac:dyDescent="0.3">
      <c r="A3298" t="str">
        <f>IF(D3298="","",VLOOKUP(D3298,'Source CC List'!B:C,2,FALSE))</f>
        <v/>
      </c>
      <c r="B3298" t="str">
        <f t="shared" si="102"/>
        <v/>
      </c>
      <c r="I3298" t="str">
        <f>IF(D3298="","",VLOOKUP(D3298,'Source CC List'!B:C,2,FALSE))</f>
        <v/>
      </c>
      <c r="J3298" t="str">
        <f t="shared" si="103"/>
        <v/>
      </c>
    </row>
    <row r="3299" spans="1:10" x14ac:dyDescent="0.3">
      <c r="A3299" t="str">
        <f>IF(D3299="","",VLOOKUP(D3299,'Source CC List'!B:C,2,FALSE))</f>
        <v/>
      </c>
      <c r="B3299" t="str">
        <f t="shared" si="102"/>
        <v/>
      </c>
      <c r="I3299" t="str">
        <f>IF(D3299="","",VLOOKUP(D3299,'Source CC List'!B:C,2,FALSE))</f>
        <v/>
      </c>
      <c r="J3299" t="str">
        <f t="shared" si="103"/>
        <v/>
      </c>
    </row>
    <row r="3300" spans="1:10" x14ac:dyDescent="0.3">
      <c r="A3300" t="str">
        <f>IF(D3300="","",VLOOKUP(D3300,'Source CC List'!B:C,2,FALSE))</f>
        <v/>
      </c>
      <c r="B3300" t="str">
        <f t="shared" si="102"/>
        <v/>
      </c>
      <c r="I3300" t="str">
        <f>IF(D3300="","",VLOOKUP(D3300,'Source CC List'!B:C,2,FALSE))</f>
        <v/>
      </c>
      <c r="J3300" t="str">
        <f t="shared" si="103"/>
        <v/>
      </c>
    </row>
    <row r="3301" spans="1:10" x14ac:dyDescent="0.3">
      <c r="A3301" t="str">
        <f>IF(D3301="","",VLOOKUP(D3301,'Source CC List'!B:C,2,FALSE))</f>
        <v/>
      </c>
      <c r="B3301" t="str">
        <f t="shared" si="102"/>
        <v/>
      </c>
      <c r="I3301" t="str">
        <f>IF(D3301="","",VLOOKUP(D3301,'Source CC List'!B:C,2,FALSE))</f>
        <v/>
      </c>
      <c r="J3301" t="str">
        <f t="shared" si="103"/>
        <v/>
      </c>
    </row>
    <row r="3302" spans="1:10" x14ac:dyDescent="0.3">
      <c r="A3302" t="str">
        <f>IF(D3302="","",VLOOKUP(D3302,'Source CC List'!B:C,2,FALSE))</f>
        <v/>
      </c>
      <c r="B3302" t="str">
        <f t="shared" si="102"/>
        <v/>
      </c>
      <c r="I3302" t="str">
        <f>IF(D3302="","",VLOOKUP(D3302,'Source CC List'!B:C,2,FALSE))</f>
        <v/>
      </c>
      <c r="J3302" t="str">
        <f t="shared" si="103"/>
        <v/>
      </c>
    </row>
    <row r="3303" spans="1:10" x14ac:dyDescent="0.3">
      <c r="A3303" t="str">
        <f>IF(D3303="","",VLOOKUP(D3303,'Source CC List'!B:C,2,FALSE))</f>
        <v/>
      </c>
      <c r="B3303" t="str">
        <f t="shared" si="102"/>
        <v/>
      </c>
      <c r="I3303" t="str">
        <f>IF(D3303="","",VLOOKUP(D3303,'Source CC List'!B:C,2,FALSE))</f>
        <v/>
      </c>
      <c r="J3303" t="str">
        <f t="shared" si="103"/>
        <v/>
      </c>
    </row>
    <row r="3304" spans="1:10" x14ac:dyDescent="0.3">
      <c r="A3304" t="str">
        <f>IF(D3304="","",VLOOKUP(D3304,'Source CC List'!B:C,2,FALSE))</f>
        <v/>
      </c>
      <c r="B3304" t="str">
        <f t="shared" si="102"/>
        <v/>
      </c>
      <c r="I3304" t="str">
        <f>IF(D3304="","",VLOOKUP(D3304,'Source CC List'!B:C,2,FALSE))</f>
        <v/>
      </c>
      <c r="J3304" t="str">
        <f t="shared" si="103"/>
        <v/>
      </c>
    </row>
    <row r="3305" spans="1:10" x14ac:dyDescent="0.3">
      <c r="A3305" t="str">
        <f>IF(D3305="","",VLOOKUP(D3305,'Source CC List'!B:C,2,FALSE))</f>
        <v/>
      </c>
      <c r="B3305" t="str">
        <f t="shared" si="102"/>
        <v/>
      </c>
      <c r="I3305" t="str">
        <f>IF(D3305="","",VLOOKUP(D3305,'Source CC List'!B:C,2,FALSE))</f>
        <v/>
      </c>
      <c r="J3305" t="str">
        <f t="shared" si="103"/>
        <v/>
      </c>
    </row>
    <row r="3306" spans="1:10" x14ac:dyDescent="0.3">
      <c r="A3306" t="str">
        <f>IF(D3306="","",VLOOKUP(D3306,'Source CC List'!B:C,2,FALSE))</f>
        <v/>
      </c>
      <c r="B3306" t="str">
        <f t="shared" si="102"/>
        <v/>
      </c>
      <c r="I3306" t="str">
        <f>IF(D3306="","",VLOOKUP(D3306,'Source CC List'!B:C,2,FALSE))</f>
        <v/>
      </c>
      <c r="J3306" t="str">
        <f t="shared" si="103"/>
        <v/>
      </c>
    </row>
    <row r="3307" spans="1:10" x14ac:dyDescent="0.3">
      <c r="A3307" t="str">
        <f>IF(D3307="","",VLOOKUP(D3307,'Source CC List'!B:C,2,FALSE))</f>
        <v/>
      </c>
      <c r="B3307" t="str">
        <f t="shared" si="102"/>
        <v/>
      </c>
      <c r="I3307" t="str">
        <f>IF(D3307="","",VLOOKUP(D3307,'Source CC List'!B:C,2,FALSE))</f>
        <v/>
      </c>
      <c r="J3307" t="str">
        <f t="shared" si="103"/>
        <v/>
      </c>
    </row>
    <row r="3308" spans="1:10" x14ac:dyDescent="0.3">
      <c r="A3308" t="str">
        <f>IF(D3308="","",VLOOKUP(D3308,'Source CC List'!B:C,2,FALSE))</f>
        <v/>
      </c>
      <c r="B3308" t="str">
        <f t="shared" si="102"/>
        <v/>
      </c>
      <c r="I3308" t="str">
        <f>IF(D3308="","",VLOOKUP(D3308,'Source CC List'!B:C,2,FALSE))</f>
        <v/>
      </c>
      <c r="J3308" t="str">
        <f t="shared" si="103"/>
        <v/>
      </c>
    </row>
    <row r="3309" spans="1:10" x14ac:dyDescent="0.3">
      <c r="A3309" t="str">
        <f>IF(D3309="","",VLOOKUP(D3309,'Source CC List'!B:C,2,FALSE))</f>
        <v/>
      </c>
      <c r="B3309" t="str">
        <f t="shared" si="102"/>
        <v/>
      </c>
      <c r="I3309" t="str">
        <f>IF(D3309="","",VLOOKUP(D3309,'Source CC List'!B:C,2,FALSE))</f>
        <v/>
      </c>
      <c r="J3309" t="str">
        <f t="shared" si="103"/>
        <v/>
      </c>
    </row>
    <row r="3310" spans="1:10" x14ac:dyDescent="0.3">
      <c r="A3310" t="str">
        <f>IF(D3310="","",VLOOKUP(D3310,'Source CC List'!B:C,2,FALSE))</f>
        <v/>
      </c>
      <c r="B3310" t="str">
        <f t="shared" si="102"/>
        <v/>
      </c>
      <c r="I3310" t="str">
        <f>IF(D3310="","",VLOOKUP(D3310,'Source CC List'!B:C,2,FALSE))</f>
        <v/>
      </c>
      <c r="J3310" t="str">
        <f t="shared" si="103"/>
        <v/>
      </c>
    </row>
    <row r="3311" spans="1:10" x14ac:dyDescent="0.3">
      <c r="A3311" t="str">
        <f>IF(D3311="","",VLOOKUP(D3311,'Source CC List'!B:C,2,FALSE))</f>
        <v/>
      </c>
      <c r="B3311" t="str">
        <f t="shared" si="102"/>
        <v/>
      </c>
      <c r="I3311" t="str">
        <f>IF(D3311="","",VLOOKUP(D3311,'Source CC List'!B:C,2,FALSE))</f>
        <v/>
      </c>
      <c r="J3311" t="str">
        <f t="shared" si="103"/>
        <v/>
      </c>
    </row>
    <row r="3312" spans="1:10" x14ac:dyDescent="0.3">
      <c r="A3312" t="str">
        <f>IF(D3312="","",VLOOKUP(D3312,'Source CC List'!B:C,2,FALSE))</f>
        <v/>
      </c>
      <c r="B3312" t="str">
        <f t="shared" si="102"/>
        <v/>
      </c>
      <c r="I3312" t="str">
        <f>IF(D3312="","",VLOOKUP(D3312,'Source CC List'!B:C,2,FALSE))</f>
        <v/>
      </c>
      <c r="J3312" t="str">
        <f t="shared" si="103"/>
        <v/>
      </c>
    </row>
    <row r="3313" spans="1:10" x14ac:dyDescent="0.3">
      <c r="A3313" t="str">
        <f>IF(D3313="","",VLOOKUP(D3313,'Source CC List'!B:C,2,FALSE))</f>
        <v/>
      </c>
      <c r="B3313" t="str">
        <f t="shared" si="102"/>
        <v/>
      </c>
      <c r="I3313" t="str">
        <f>IF(D3313="","",VLOOKUP(D3313,'Source CC List'!B:C,2,FALSE))</f>
        <v/>
      </c>
      <c r="J3313" t="str">
        <f t="shared" si="103"/>
        <v/>
      </c>
    </row>
    <row r="3314" spans="1:10" x14ac:dyDescent="0.3">
      <c r="A3314" t="str">
        <f>IF(D3314="","",VLOOKUP(D3314,'Source CC List'!B:C,2,FALSE))</f>
        <v/>
      </c>
      <c r="B3314" t="str">
        <f t="shared" si="102"/>
        <v/>
      </c>
      <c r="I3314" t="str">
        <f>IF(D3314="","",VLOOKUP(D3314,'Source CC List'!B:C,2,FALSE))</f>
        <v/>
      </c>
      <c r="J3314" t="str">
        <f t="shared" si="103"/>
        <v/>
      </c>
    </row>
    <row r="3315" spans="1:10" x14ac:dyDescent="0.3">
      <c r="A3315" t="str">
        <f>IF(D3315="","",VLOOKUP(D3315,'Source CC List'!B:C,2,FALSE))</f>
        <v/>
      </c>
      <c r="B3315" t="str">
        <f t="shared" si="102"/>
        <v/>
      </c>
      <c r="I3315" t="str">
        <f>IF(D3315="","",VLOOKUP(D3315,'Source CC List'!B:C,2,FALSE))</f>
        <v/>
      </c>
      <c r="J3315" t="str">
        <f t="shared" si="103"/>
        <v/>
      </c>
    </row>
    <row r="3316" spans="1:10" x14ac:dyDescent="0.3">
      <c r="A3316" t="str">
        <f>IF(D3316="","",VLOOKUP(D3316,'Source CC List'!B:C,2,FALSE))</f>
        <v/>
      </c>
      <c r="B3316" t="str">
        <f t="shared" si="102"/>
        <v/>
      </c>
      <c r="I3316" t="str">
        <f>IF(D3316="","",VLOOKUP(D3316,'Source CC List'!B:C,2,FALSE))</f>
        <v/>
      </c>
      <c r="J3316" t="str">
        <f t="shared" si="103"/>
        <v/>
      </c>
    </row>
    <row r="3317" spans="1:10" x14ac:dyDescent="0.3">
      <c r="A3317" t="str">
        <f>IF(D3317="","",VLOOKUP(D3317,'Source CC List'!B:C,2,FALSE))</f>
        <v/>
      </c>
      <c r="B3317" t="str">
        <f t="shared" si="102"/>
        <v/>
      </c>
      <c r="I3317" t="str">
        <f>IF(D3317="","",VLOOKUP(D3317,'Source CC List'!B:C,2,FALSE))</f>
        <v/>
      </c>
      <c r="J3317" t="str">
        <f t="shared" si="103"/>
        <v/>
      </c>
    </row>
    <row r="3318" spans="1:10" x14ac:dyDescent="0.3">
      <c r="A3318" t="str">
        <f>IF(D3318="","",VLOOKUP(D3318,'Source CC List'!B:C,2,FALSE))</f>
        <v/>
      </c>
      <c r="B3318" t="str">
        <f t="shared" si="102"/>
        <v/>
      </c>
      <c r="I3318" t="str">
        <f>IF(D3318="","",VLOOKUP(D3318,'Source CC List'!B:C,2,FALSE))</f>
        <v/>
      </c>
      <c r="J3318" t="str">
        <f t="shared" si="103"/>
        <v/>
      </c>
    </row>
    <row r="3319" spans="1:10" x14ac:dyDescent="0.3">
      <c r="A3319" t="str">
        <f>IF(D3319="","",VLOOKUP(D3319,'Source CC List'!B:C,2,FALSE))</f>
        <v/>
      </c>
      <c r="B3319" t="str">
        <f t="shared" si="102"/>
        <v/>
      </c>
      <c r="I3319" t="str">
        <f>IF(D3319="","",VLOOKUP(D3319,'Source CC List'!B:C,2,FALSE))</f>
        <v/>
      </c>
      <c r="J3319" t="str">
        <f t="shared" si="103"/>
        <v/>
      </c>
    </row>
    <row r="3320" spans="1:10" x14ac:dyDescent="0.3">
      <c r="A3320" t="str">
        <f>IF(D3320="","",VLOOKUP(D3320,'Source CC List'!B:C,2,FALSE))</f>
        <v/>
      </c>
      <c r="B3320" t="str">
        <f t="shared" si="102"/>
        <v/>
      </c>
      <c r="I3320" t="str">
        <f>IF(D3320="","",VLOOKUP(D3320,'Source CC List'!B:C,2,FALSE))</f>
        <v/>
      </c>
      <c r="J3320" t="str">
        <f t="shared" si="103"/>
        <v/>
      </c>
    </row>
    <row r="3321" spans="1:10" x14ac:dyDescent="0.3">
      <c r="A3321" t="str">
        <f>IF(D3321="","",VLOOKUP(D3321,'Source CC List'!B:C,2,FALSE))</f>
        <v/>
      </c>
      <c r="B3321" t="str">
        <f t="shared" si="102"/>
        <v/>
      </c>
      <c r="I3321" t="str">
        <f>IF(D3321="","",VLOOKUP(D3321,'Source CC List'!B:C,2,FALSE))</f>
        <v/>
      </c>
      <c r="J3321" t="str">
        <f t="shared" si="103"/>
        <v/>
      </c>
    </row>
    <row r="3322" spans="1:10" x14ac:dyDescent="0.3">
      <c r="A3322" t="str">
        <f>IF(D3322="","",VLOOKUP(D3322,'Source CC List'!B:C,2,FALSE))</f>
        <v/>
      </c>
      <c r="B3322" t="str">
        <f t="shared" si="102"/>
        <v/>
      </c>
      <c r="I3322" t="str">
        <f>IF(D3322="","",VLOOKUP(D3322,'Source CC List'!B:C,2,FALSE))</f>
        <v/>
      </c>
      <c r="J3322" t="str">
        <f t="shared" si="103"/>
        <v/>
      </c>
    </row>
    <row r="3323" spans="1:10" x14ac:dyDescent="0.3">
      <c r="A3323" t="str">
        <f>IF(D3323="","",VLOOKUP(D3323,'Source CC List'!B:C,2,FALSE))</f>
        <v/>
      </c>
      <c r="B3323" t="str">
        <f t="shared" si="102"/>
        <v/>
      </c>
      <c r="I3323" t="str">
        <f>IF(D3323="","",VLOOKUP(D3323,'Source CC List'!B:C,2,FALSE))</f>
        <v/>
      </c>
      <c r="J3323" t="str">
        <f t="shared" si="103"/>
        <v/>
      </c>
    </row>
    <row r="3324" spans="1:10" x14ac:dyDescent="0.3">
      <c r="A3324" t="str">
        <f>IF(D3324="","",VLOOKUP(D3324,'Source CC List'!B:C,2,FALSE))</f>
        <v/>
      </c>
      <c r="B3324" t="str">
        <f t="shared" si="102"/>
        <v/>
      </c>
      <c r="I3324" t="str">
        <f>IF(D3324="","",VLOOKUP(D3324,'Source CC List'!B:C,2,FALSE))</f>
        <v/>
      </c>
      <c r="J3324" t="str">
        <f t="shared" si="103"/>
        <v/>
      </c>
    </row>
    <row r="3325" spans="1:10" x14ac:dyDescent="0.3">
      <c r="A3325" t="str">
        <f>IF(D3325="","",VLOOKUP(D3325,'Source CC List'!B:C,2,FALSE))</f>
        <v/>
      </c>
      <c r="B3325" t="str">
        <f t="shared" si="102"/>
        <v/>
      </c>
      <c r="I3325" t="str">
        <f>IF(D3325="","",VLOOKUP(D3325,'Source CC List'!B:C,2,FALSE))</f>
        <v/>
      </c>
      <c r="J3325" t="str">
        <f t="shared" si="103"/>
        <v/>
      </c>
    </row>
    <row r="3326" spans="1:10" x14ac:dyDescent="0.3">
      <c r="A3326" t="str">
        <f>IF(D3326="","",VLOOKUP(D3326,'Source CC List'!B:C,2,FALSE))</f>
        <v/>
      </c>
      <c r="B3326" t="str">
        <f t="shared" si="102"/>
        <v/>
      </c>
      <c r="I3326" t="str">
        <f>IF(D3326="","",VLOOKUP(D3326,'Source CC List'!B:C,2,FALSE))</f>
        <v/>
      </c>
      <c r="J3326" t="str">
        <f t="shared" si="103"/>
        <v/>
      </c>
    </row>
    <row r="3327" spans="1:10" x14ac:dyDescent="0.3">
      <c r="A3327" t="str">
        <f>IF(D3327="","",VLOOKUP(D3327,'Source CC List'!B:C,2,FALSE))</f>
        <v/>
      </c>
      <c r="B3327" t="str">
        <f t="shared" si="102"/>
        <v/>
      </c>
      <c r="I3327" t="str">
        <f>IF(D3327="","",VLOOKUP(D3327,'Source CC List'!B:C,2,FALSE))</f>
        <v/>
      </c>
      <c r="J3327" t="str">
        <f t="shared" si="103"/>
        <v/>
      </c>
    </row>
    <row r="3328" spans="1:10" x14ac:dyDescent="0.3">
      <c r="A3328" t="str">
        <f>IF(D3328="","",VLOOKUP(D3328,'Source CC List'!B:C,2,FALSE))</f>
        <v/>
      </c>
      <c r="B3328" t="str">
        <f t="shared" si="102"/>
        <v/>
      </c>
      <c r="I3328" t="str">
        <f>IF(D3328="","",VLOOKUP(D3328,'Source CC List'!B:C,2,FALSE))</f>
        <v/>
      </c>
      <c r="J3328" t="str">
        <f t="shared" si="103"/>
        <v/>
      </c>
    </row>
    <row r="3329" spans="1:10" x14ac:dyDescent="0.3">
      <c r="A3329" t="str">
        <f>IF(D3329="","",VLOOKUP(D3329,'Source CC List'!B:C,2,FALSE))</f>
        <v/>
      </c>
      <c r="B3329" t="str">
        <f t="shared" si="102"/>
        <v/>
      </c>
      <c r="I3329" t="str">
        <f>IF(D3329="","",VLOOKUP(D3329,'Source CC List'!B:C,2,FALSE))</f>
        <v/>
      </c>
      <c r="J3329" t="str">
        <f t="shared" si="103"/>
        <v/>
      </c>
    </row>
    <row r="3330" spans="1:10" x14ac:dyDescent="0.3">
      <c r="A3330" t="str">
        <f>IF(D3330="","",VLOOKUP(D3330,'Source CC List'!B:C,2,FALSE))</f>
        <v/>
      </c>
      <c r="B3330" t="str">
        <f t="shared" si="102"/>
        <v/>
      </c>
      <c r="I3330" t="str">
        <f>IF(D3330="","",VLOOKUP(D3330,'Source CC List'!B:C,2,FALSE))</f>
        <v/>
      </c>
      <c r="J3330" t="str">
        <f t="shared" si="103"/>
        <v/>
      </c>
    </row>
    <row r="3331" spans="1:10" x14ac:dyDescent="0.3">
      <c r="A3331" t="str">
        <f>IF(D3331="","",VLOOKUP(D3331,'Source CC List'!B:C,2,FALSE))</f>
        <v/>
      </c>
      <c r="B3331" t="str">
        <f t="shared" ref="B3331:B3394" si="104">IF(E3331="","",CONCATENATE(I3331,TEXT(E3331,"0000")))</f>
        <v/>
      </c>
      <c r="I3331" t="str">
        <f>IF(D3331="","",VLOOKUP(D3331,'Source CC List'!B:C,2,FALSE))</f>
        <v/>
      </c>
      <c r="J3331" t="str">
        <f t="shared" ref="J3331:J3394" si="105">IF(D3331="","",CONCATENATE(I3331,TEXT(E3331,"0000")))</f>
        <v/>
      </c>
    </row>
    <row r="3332" spans="1:10" x14ac:dyDescent="0.3">
      <c r="A3332" t="str">
        <f>IF(D3332="","",VLOOKUP(D3332,'Source CC List'!B:C,2,FALSE))</f>
        <v/>
      </c>
      <c r="B3332" t="str">
        <f t="shared" si="104"/>
        <v/>
      </c>
      <c r="I3332" t="str">
        <f>IF(D3332="","",VLOOKUP(D3332,'Source CC List'!B:C,2,FALSE))</f>
        <v/>
      </c>
      <c r="J3332" t="str">
        <f t="shared" si="105"/>
        <v/>
      </c>
    </row>
    <row r="3333" spans="1:10" x14ac:dyDescent="0.3">
      <c r="A3333" t="str">
        <f>IF(D3333="","",VLOOKUP(D3333,'Source CC List'!B:C,2,FALSE))</f>
        <v/>
      </c>
      <c r="B3333" t="str">
        <f t="shared" si="104"/>
        <v/>
      </c>
      <c r="I3333" t="str">
        <f>IF(D3333="","",VLOOKUP(D3333,'Source CC List'!B:C,2,FALSE))</f>
        <v/>
      </c>
      <c r="J3333" t="str">
        <f t="shared" si="105"/>
        <v/>
      </c>
    </row>
    <row r="3334" spans="1:10" x14ac:dyDescent="0.3">
      <c r="A3334" t="str">
        <f>IF(D3334="","",VLOOKUP(D3334,'Source CC List'!B:C,2,FALSE))</f>
        <v/>
      </c>
      <c r="B3334" t="str">
        <f t="shared" si="104"/>
        <v/>
      </c>
      <c r="I3334" t="str">
        <f>IF(D3334="","",VLOOKUP(D3334,'Source CC List'!B:C,2,FALSE))</f>
        <v/>
      </c>
      <c r="J3334" t="str">
        <f t="shared" si="105"/>
        <v/>
      </c>
    </row>
    <row r="3335" spans="1:10" x14ac:dyDescent="0.3">
      <c r="A3335" t="str">
        <f>IF(D3335="","",VLOOKUP(D3335,'Source CC List'!B:C,2,FALSE))</f>
        <v/>
      </c>
      <c r="B3335" t="str">
        <f t="shared" si="104"/>
        <v/>
      </c>
      <c r="I3335" t="str">
        <f>IF(D3335="","",VLOOKUP(D3335,'Source CC List'!B:C,2,FALSE))</f>
        <v/>
      </c>
      <c r="J3335" t="str">
        <f t="shared" si="105"/>
        <v/>
      </c>
    </row>
    <row r="3336" spans="1:10" x14ac:dyDescent="0.3">
      <c r="A3336" t="str">
        <f>IF(D3336="","",VLOOKUP(D3336,'Source CC List'!B:C,2,FALSE))</f>
        <v/>
      </c>
      <c r="B3336" t="str">
        <f t="shared" si="104"/>
        <v/>
      </c>
      <c r="I3336" t="str">
        <f>IF(D3336="","",VLOOKUP(D3336,'Source CC List'!B:C,2,FALSE))</f>
        <v/>
      </c>
      <c r="J3336" t="str">
        <f t="shared" si="105"/>
        <v/>
      </c>
    </row>
    <row r="3337" spans="1:10" x14ac:dyDescent="0.3">
      <c r="A3337" t="str">
        <f>IF(D3337="","",VLOOKUP(D3337,'Source CC List'!B:C,2,FALSE))</f>
        <v/>
      </c>
      <c r="B3337" t="str">
        <f t="shared" si="104"/>
        <v/>
      </c>
      <c r="I3337" t="str">
        <f>IF(D3337="","",VLOOKUP(D3337,'Source CC List'!B:C,2,FALSE))</f>
        <v/>
      </c>
      <c r="J3337" t="str">
        <f t="shared" si="105"/>
        <v/>
      </c>
    </row>
    <row r="3338" spans="1:10" x14ac:dyDescent="0.3">
      <c r="A3338" t="str">
        <f>IF(D3338="","",VLOOKUP(D3338,'Source CC List'!B:C,2,FALSE))</f>
        <v/>
      </c>
      <c r="B3338" t="str">
        <f t="shared" si="104"/>
        <v/>
      </c>
      <c r="I3338" t="str">
        <f>IF(D3338="","",VLOOKUP(D3338,'Source CC List'!B:C,2,FALSE))</f>
        <v/>
      </c>
      <c r="J3338" t="str">
        <f t="shared" si="105"/>
        <v/>
      </c>
    </row>
    <row r="3339" spans="1:10" x14ac:dyDescent="0.3">
      <c r="A3339" t="str">
        <f>IF(D3339="","",VLOOKUP(D3339,'Source CC List'!B:C,2,FALSE))</f>
        <v/>
      </c>
      <c r="B3339" t="str">
        <f t="shared" si="104"/>
        <v/>
      </c>
      <c r="I3339" t="str">
        <f>IF(D3339="","",VLOOKUP(D3339,'Source CC List'!B:C,2,FALSE))</f>
        <v/>
      </c>
      <c r="J3339" t="str">
        <f t="shared" si="105"/>
        <v/>
      </c>
    </row>
    <row r="3340" spans="1:10" x14ac:dyDescent="0.3">
      <c r="A3340" t="str">
        <f>IF(D3340="","",VLOOKUP(D3340,'Source CC List'!B:C,2,FALSE))</f>
        <v/>
      </c>
      <c r="B3340" t="str">
        <f t="shared" si="104"/>
        <v/>
      </c>
      <c r="I3340" t="str">
        <f>IF(D3340="","",VLOOKUP(D3340,'Source CC List'!B:C,2,FALSE))</f>
        <v/>
      </c>
      <c r="J3340" t="str">
        <f t="shared" si="105"/>
        <v/>
      </c>
    </row>
    <row r="3341" spans="1:10" x14ac:dyDescent="0.3">
      <c r="A3341" t="str">
        <f>IF(D3341="","",VLOOKUP(D3341,'Source CC List'!B:C,2,FALSE))</f>
        <v/>
      </c>
      <c r="B3341" t="str">
        <f t="shared" si="104"/>
        <v/>
      </c>
      <c r="I3341" t="str">
        <f>IF(D3341="","",VLOOKUP(D3341,'Source CC List'!B:C,2,FALSE))</f>
        <v/>
      </c>
      <c r="J3341" t="str">
        <f t="shared" si="105"/>
        <v/>
      </c>
    </row>
    <row r="3342" spans="1:10" x14ac:dyDescent="0.3">
      <c r="A3342" t="str">
        <f>IF(D3342="","",VLOOKUP(D3342,'Source CC List'!B:C,2,FALSE))</f>
        <v/>
      </c>
      <c r="B3342" t="str">
        <f t="shared" si="104"/>
        <v/>
      </c>
      <c r="I3342" t="str">
        <f>IF(D3342="","",VLOOKUP(D3342,'Source CC List'!B:C,2,FALSE))</f>
        <v/>
      </c>
      <c r="J3342" t="str">
        <f t="shared" si="105"/>
        <v/>
      </c>
    </row>
    <row r="3343" spans="1:10" x14ac:dyDescent="0.3">
      <c r="A3343" t="str">
        <f>IF(D3343="","",VLOOKUP(D3343,'Source CC List'!B:C,2,FALSE))</f>
        <v/>
      </c>
      <c r="B3343" t="str">
        <f t="shared" si="104"/>
        <v/>
      </c>
      <c r="I3343" t="str">
        <f>IF(D3343="","",VLOOKUP(D3343,'Source CC List'!B:C,2,FALSE))</f>
        <v/>
      </c>
      <c r="J3343" t="str">
        <f t="shared" si="105"/>
        <v/>
      </c>
    </row>
    <row r="3344" spans="1:10" x14ac:dyDescent="0.3">
      <c r="A3344" t="str">
        <f>IF(D3344="","",VLOOKUP(D3344,'Source CC List'!B:C,2,FALSE))</f>
        <v/>
      </c>
      <c r="B3344" t="str">
        <f t="shared" si="104"/>
        <v/>
      </c>
      <c r="I3344" t="str">
        <f>IF(D3344="","",VLOOKUP(D3344,'Source CC List'!B:C,2,FALSE))</f>
        <v/>
      </c>
      <c r="J3344" t="str">
        <f t="shared" si="105"/>
        <v/>
      </c>
    </row>
    <row r="3345" spans="1:10" x14ac:dyDescent="0.3">
      <c r="A3345" t="str">
        <f>IF(D3345="","",VLOOKUP(D3345,'Source CC List'!B:C,2,FALSE))</f>
        <v/>
      </c>
      <c r="B3345" t="str">
        <f t="shared" si="104"/>
        <v/>
      </c>
      <c r="I3345" t="str">
        <f>IF(D3345="","",VLOOKUP(D3345,'Source CC List'!B:C,2,FALSE))</f>
        <v/>
      </c>
      <c r="J3345" t="str">
        <f t="shared" si="105"/>
        <v/>
      </c>
    </row>
    <row r="3346" spans="1:10" x14ac:dyDescent="0.3">
      <c r="A3346" t="str">
        <f>IF(D3346="","",VLOOKUP(D3346,'Source CC List'!B:C,2,FALSE))</f>
        <v/>
      </c>
      <c r="B3346" t="str">
        <f t="shared" si="104"/>
        <v/>
      </c>
      <c r="I3346" t="str">
        <f>IF(D3346="","",VLOOKUP(D3346,'Source CC List'!B:C,2,FALSE))</f>
        <v/>
      </c>
      <c r="J3346" t="str">
        <f t="shared" si="105"/>
        <v/>
      </c>
    </row>
    <row r="3347" spans="1:10" x14ac:dyDescent="0.3">
      <c r="A3347" t="str">
        <f>IF(D3347="","",VLOOKUP(D3347,'Source CC List'!B:C,2,FALSE))</f>
        <v/>
      </c>
      <c r="B3347" t="str">
        <f t="shared" si="104"/>
        <v/>
      </c>
      <c r="I3347" t="str">
        <f>IF(D3347="","",VLOOKUP(D3347,'Source CC List'!B:C,2,FALSE))</f>
        <v/>
      </c>
      <c r="J3347" t="str">
        <f t="shared" si="105"/>
        <v/>
      </c>
    </row>
    <row r="3348" spans="1:10" x14ac:dyDescent="0.3">
      <c r="A3348" t="str">
        <f>IF(D3348="","",VLOOKUP(D3348,'Source CC List'!B:C,2,FALSE))</f>
        <v/>
      </c>
      <c r="B3348" t="str">
        <f t="shared" si="104"/>
        <v/>
      </c>
      <c r="I3348" t="str">
        <f>IF(D3348="","",VLOOKUP(D3348,'Source CC List'!B:C,2,FALSE))</f>
        <v/>
      </c>
      <c r="J3348" t="str">
        <f t="shared" si="105"/>
        <v/>
      </c>
    </row>
    <row r="3349" spans="1:10" x14ac:dyDescent="0.3">
      <c r="A3349" t="str">
        <f>IF(D3349="","",VLOOKUP(D3349,'Source CC List'!B:C,2,FALSE))</f>
        <v/>
      </c>
      <c r="B3349" t="str">
        <f t="shared" si="104"/>
        <v/>
      </c>
      <c r="I3349" t="str">
        <f>IF(D3349="","",VLOOKUP(D3349,'Source CC List'!B:C,2,FALSE))</f>
        <v/>
      </c>
      <c r="J3349" t="str">
        <f t="shared" si="105"/>
        <v/>
      </c>
    </row>
    <row r="3350" spans="1:10" x14ac:dyDescent="0.3">
      <c r="A3350" t="str">
        <f>IF(D3350="","",VLOOKUP(D3350,'Source CC List'!B:C,2,FALSE))</f>
        <v/>
      </c>
      <c r="B3350" t="str">
        <f t="shared" si="104"/>
        <v/>
      </c>
      <c r="I3350" t="str">
        <f>IF(D3350="","",VLOOKUP(D3350,'Source CC List'!B:C,2,FALSE))</f>
        <v/>
      </c>
      <c r="J3350" t="str">
        <f t="shared" si="105"/>
        <v/>
      </c>
    </row>
    <row r="3351" spans="1:10" x14ac:dyDescent="0.3">
      <c r="A3351" t="str">
        <f>IF(D3351="","",VLOOKUP(D3351,'Source CC List'!B:C,2,FALSE))</f>
        <v/>
      </c>
      <c r="B3351" t="str">
        <f t="shared" si="104"/>
        <v/>
      </c>
      <c r="I3351" t="str">
        <f>IF(D3351="","",VLOOKUP(D3351,'Source CC List'!B:C,2,FALSE))</f>
        <v/>
      </c>
      <c r="J3351" t="str">
        <f t="shared" si="105"/>
        <v/>
      </c>
    </row>
    <row r="3352" spans="1:10" x14ac:dyDescent="0.3">
      <c r="A3352" t="str">
        <f>IF(D3352="","",VLOOKUP(D3352,'Source CC List'!B:C,2,FALSE))</f>
        <v/>
      </c>
      <c r="B3352" t="str">
        <f t="shared" si="104"/>
        <v/>
      </c>
      <c r="I3352" t="str">
        <f>IF(D3352="","",VLOOKUP(D3352,'Source CC List'!B:C,2,FALSE))</f>
        <v/>
      </c>
      <c r="J3352" t="str">
        <f t="shared" si="105"/>
        <v/>
      </c>
    </row>
    <row r="3353" spans="1:10" x14ac:dyDescent="0.3">
      <c r="A3353" t="str">
        <f>IF(D3353="","",VLOOKUP(D3353,'Source CC List'!B:C,2,FALSE))</f>
        <v/>
      </c>
      <c r="B3353" t="str">
        <f t="shared" si="104"/>
        <v/>
      </c>
      <c r="I3353" t="str">
        <f>IF(D3353="","",VLOOKUP(D3353,'Source CC List'!B:C,2,FALSE))</f>
        <v/>
      </c>
      <c r="J3353" t="str">
        <f t="shared" si="105"/>
        <v/>
      </c>
    </row>
    <row r="3354" spans="1:10" x14ac:dyDescent="0.3">
      <c r="A3354" t="str">
        <f>IF(D3354="","",VLOOKUP(D3354,'Source CC List'!B:C,2,FALSE))</f>
        <v/>
      </c>
      <c r="B3354" t="str">
        <f t="shared" si="104"/>
        <v/>
      </c>
      <c r="I3354" t="str">
        <f>IF(D3354="","",VLOOKUP(D3354,'Source CC List'!B:C,2,FALSE))</f>
        <v/>
      </c>
      <c r="J3354" t="str">
        <f t="shared" si="105"/>
        <v/>
      </c>
    </row>
    <row r="3355" spans="1:10" x14ac:dyDescent="0.3">
      <c r="A3355" t="str">
        <f>IF(D3355="","",VLOOKUP(D3355,'Source CC List'!B:C,2,FALSE))</f>
        <v/>
      </c>
      <c r="B3355" t="str">
        <f t="shared" si="104"/>
        <v/>
      </c>
      <c r="I3355" t="str">
        <f>IF(D3355="","",VLOOKUP(D3355,'Source CC List'!B:C,2,FALSE))</f>
        <v/>
      </c>
      <c r="J3355" t="str">
        <f t="shared" si="105"/>
        <v/>
      </c>
    </row>
    <row r="3356" spans="1:10" x14ac:dyDescent="0.3">
      <c r="A3356" t="str">
        <f>IF(D3356="","",VLOOKUP(D3356,'Source CC List'!B:C,2,FALSE))</f>
        <v/>
      </c>
      <c r="B3356" t="str">
        <f t="shared" si="104"/>
        <v/>
      </c>
      <c r="I3356" t="str">
        <f>IF(D3356="","",VLOOKUP(D3356,'Source CC List'!B:C,2,FALSE))</f>
        <v/>
      </c>
      <c r="J3356" t="str">
        <f t="shared" si="105"/>
        <v/>
      </c>
    </row>
    <row r="3357" spans="1:10" x14ac:dyDescent="0.3">
      <c r="A3357" t="str">
        <f>IF(D3357="","",VLOOKUP(D3357,'Source CC List'!B:C,2,FALSE))</f>
        <v/>
      </c>
      <c r="B3357" t="str">
        <f t="shared" si="104"/>
        <v/>
      </c>
      <c r="I3357" t="str">
        <f>IF(D3357="","",VLOOKUP(D3357,'Source CC List'!B:C,2,FALSE))</f>
        <v/>
      </c>
      <c r="J3357" t="str">
        <f t="shared" si="105"/>
        <v/>
      </c>
    </row>
    <row r="3358" spans="1:10" x14ac:dyDescent="0.3">
      <c r="A3358" t="str">
        <f>IF(D3358="","",VLOOKUP(D3358,'Source CC List'!B:C,2,FALSE))</f>
        <v/>
      </c>
      <c r="B3358" t="str">
        <f t="shared" si="104"/>
        <v/>
      </c>
      <c r="I3358" t="str">
        <f>IF(D3358="","",VLOOKUP(D3358,'Source CC List'!B:C,2,FALSE))</f>
        <v/>
      </c>
      <c r="J3358" t="str">
        <f t="shared" si="105"/>
        <v/>
      </c>
    </row>
    <row r="3359" spans="1:10" x14ac:dyDescent="0.3">
      <c r="A3359" t="str">
        <f>IF(D3359="","",VLOOKUP(D3359,'Source CC List'!B:C,2,FALSE))</f>
        <v/>
      </c>
      <c r="B3359" t="str">
        <f t="shared" si="104"/>
        <v/>
      </c>
      <c r="I3359" t="str">
        <f>IF(D3359="","",VLOOKUP(D3359,'Source CC List'!B:C,2,FALSE))</f>
        <v/>
      </c>
      <c r="J3359" t="str">
        <f t="shared" si="105"/>
        <v/>
      </c>
    </row>
    <row r="3360" spans="1:10" x14ac:dyDescent="0.3">
      <c r="A3360" t="str">
        <f>IF(D3360="","",VLOOKUP(D3360,'Source CC List'!B:C,2,FALSE))</f>
        <v/>
      </c>
      <c r="B3360" t="str">
        <f t="shared" si="104"/>
        <v/>
      </c>
      <c r="I3360" t="str">
        <f>IF(D3360="","",VLOOKUP(D3360,'Source CC List'!B:C,2,FALSE))</f>
        <v/>
      </c>
      <c r="J3360" t="str">
        <f t="shared" si="105"/>
        <v/>
      </c>
    </row>
    <row r="3361" spans="1:10" x14ac:dyDescent="0.3">
      <c r="A3361" t="str">
        <f>IF(D3361="","",VLOOKUP(D3361,'Source CC List'!B:C,2,FALSE))</f>
        <v/>
      </c>
      <c r="B3361" t="str">
        <f t="shared" si="104"/>
        <v/>
      </c>
      <c r="I3361" t="str">
        <f>IF(D3361="","",VLOOKUP(D3361,'Source CC List'!B:C,2,FALSE))</f>
        <v/>
      </c>
      <c r="J3361" t="str">
        <f t="shared" si="105"/>
        <v/>
      </c>
    </row>
    <row r="3362" spans="1:10" x14ac:dyDescent="0.3">
      <c r="A3362" t="str">
        <f>IF(D3362="","",VLOOKUP(D3362,'Source CC List'!B:C,2,FALSE))</f>
        <v/>
      </c>
      <c r="B3362" t="str">
        <f t="shared" si="104"/>
        <v/>
      </c>
      <c r="I3362" t="str">
        <f>IF(D3362="","",VLOOKUP(D3362,'Source CC List'!B:C,2,FALSE))</f>
        <v/>
      </c>
      <c r="J3362" t="str">
        <f t="shared" si="105"/>
        <v/>
      </c>
    </row>
    <row r="3363" spans="1:10" x14ac:dyDescent="0.3">
      <c r="A3363" t="str">
        <f>IF(D3363="","",VLOOKUP(D3363,'Source CC List'!B:C,2,FALSE))</f>
        <v/>
      </c>
      <c r="B3363" t="str">
        <f t="shared" si="104"/>
        <v/>
      </c>
      <c r="I3363" t="str">
        <f>IF(D3363="","",VLOOKUP(D3363,'Source CC List'!B:C,2,FALSE))</f>
        <v/>
      </c>
      <c r="J3363" t="str">
        <f t="shared" si="105"/>
        <v/>
      </c>
    </row>
    <row r="3364" spans="1:10" x14ac:dyDescent="0.3">
      <c r="A3364" t="str">
        <f>IF(D3364="","",VLOOKUP(D3364,'Source CC List'!B:C,2,FALSE))</f>
        <v/>
      </c>
      <c r="B3364" t="str">
        <f t="shared" si="104"/>
        <v/>
      </c>
      <c r="I3364" t="str">
        <f>IF(D3364="","",VLOOKUP(D3364,'Source CC List'!B:C,2,FALSE))</f>
        <v/>
      </c>
      <c r="J3364" t="str">
        <f t="shared" si="105"/>
        <v/>
      </c>
    </row>
    <row r="3365" spans="1:10" x14ac:dyDescent="0.3">
      <c r="A3365" t="str">
        <f>IF(D3365="","",VLOOKUP(D3365,'Source CC List'!B:C,2,FALSE))</f>
        <v/>
      </c>
      <c r="B3365" t="str">
        <f t="shared" si="104"/>
        <v/>
      </c>
      <c r="I3365" t="str">
        <f>IF(D3365="","",VLOOKUP(D3365,'Source CC List'!B:C,2,FALSE))</f>
        <v/>
      </c>
      <c r="J3365" t="str">
        <f t="shared" si="105"/>
        <v/>
      </c>
    </row>
    <row r="3366" spans="1:10" x14ac:dyDescent="0.3">
      <c r="A3366" t="str">
        <f>IF(D3366="","",VLOOKUP(D3366,'Source CC List'!B:C,2,FALSE))</f>
        <v/>
      </c>
      <c r="B3366" t="str">
        <f t="shared" si="104"/>
        <v/>
      </c>
      <c r="I3366" t="str">
        <f>IF(D3366="","",VLOOKUP(D3366,'Source CC List'!B:C,2,FALSE))</f>
        <v/>
      </c>
      <c r="J3366" t="str">
        <f t="shared" si="105"/>
        <v/>
      </c>
    </row>
    <row r="3367" spans="1:10" x14ac:dyDescent="0.3">
      <c r="A3367" t="str">
        <f>IF(D3367="","",VLOOKUP(D3367,'Source CC List'!B:C,2,FALSE))</f>
        <v/>
      </c>
      <c r="B3367" t="str">
        <f t="shared" si="104"/>
        <v/>
      </c>
      <c r="I3367" t="str">
        <f>IF(D3367="","",VLOOKUP(D3367,'Source CC List'!B:C,2,FALSE))</f>
        <v/>
      </c>
      <c r="J3367" t="str">
        <f t="shared" si="105"/>
        <v/>
      </c>
    </row>
    <row r="3368" spans="1:10" x14ac:dyDescent="0.3">
      <c r="A3368" t="str">
        <f>IF(D3368="","",VLOOKUP(D3368,'Source CC List'!B:C,2,FALSE))</f>
        <v/>
      </c>
      <c r="B3368" t="str">
        <f t="shared" si="104"/>
        <v/>
      </c>
      <c r="I3368" t="str">
        <f>IF(D3368="","",VLOOKUP(D3368,'Source CC List'!B:C,2,FALSE))</f>
        <v/>
      </c>
      <c r="J3368" t="str">
        <f t="shared" si="105"/>
        <v/>
      </c>
    </row>
    <row r="3369" spans="1:10" x14ac:dyDescent="0.3">
      <c r="A3369" t="str">
        <f>IF(D3369="","",VLOOKUP(D3369,'Source CC List'!B:C,2,FALSE))</f>
        <v/>
      </c>
      <c r="B3369" t="str">
        <f t="shared" si="104"/>
        <v/>
      </c>
      <c r="I3369" t="str">
        <f>IF(D3369="","",VLOOKUP(D3369,'Source CC List'!B:C,2,FALSE))</f>
        <v/>
      </c>
      <c r="J3369" t="str">
        <f t="shared" si="105"/>
        <v/>
      </c>
    </row>
    <row r="3370" spans="1:10" x14ac:dyDescent="0.3">
      <c r="A3370" t="str">
        <f>IF(D3370="","",VLOOKUP(D3370,'Source CC List'!B:C,2,FALSE))</f>
        <v/>
      </c>
      <c r="B3370" t="str">
        <f t="shared" si="104"/>
        <v/>
      </c>
      <c r="I3370" t="str">
        <f>IF(D3370="","",VLOOKUP(D3370,'Source CC List'!B:C,2,FALSE))</f>
        <v/>
      </c>
      <c r="J3370" t="str">
        <f t="shared" si="105"/>
        <v/>
      </c>
    </row>
    <row r="3371" spans="1:10" x14ac:dyDescent="0.3">
      <c r="A3371" t="str">
        <f>IF(D3371="","",VLOOKUP(D3371,'Source CC List'!B:C,2,FALSE))</f>
        <v/>
      </c>
      <c r="B3371" t="str">
        <f t="shared" si="104"/>
        <v/>
      </c>
      <c r="I3371" t="str">
        <f>IF(D3371="","",VLOOKUP(D3371,'Source CC List'!B:C,2,FALSE))</f>
        <v/>
      </c>
      <c r="J3371" t="str">
        <f t="shared" si="105"/>
        <v/>
      </c>
    </row>
    <row r="3372" spans="1:10" x14ac:dyDescent="0.3">
      <c r="A3372" t="str">
        <f>IF(D3372="","",VLOOKUP(D3372,'Source CC List'!B:C,2,FALSE))</f>
        <v/>
      </c>
      <c r="B3372" t="str">
        <f t="shared" si="104"/>
        <v/>
      </c>
      <c r="I3372" t="str">
        <f>IF(D3372="","",VLOOKUP(D3372,'Source CC List'!B:C,2,FALSE))</f>
        <v/>
      </c>
      <c r="J3372" t="str">
        <f t="shared" si="105"/>
        <v/>
      </c>
    </row>
    <row r="3373" spans="1:10" x14ac:dyDescent="0.3">
      <c r="A3373" t="str">
        <f>IF(D3373="","",VLOOKUP(D3373,'Source CC List'!B:C,2,FALSE))</f>
        <v/>
      </c>
      <c r="B3373" t="str">
        <f t="shared" si="104"/>
        <v/>
      </c>
      <c r="I3373" t="str">
        <f>IF(D3373="","",VLOOKUP(D3373,'Source CC List'!B:C,2,FALSE))</f>
        <v/>
      </c>
      <c r="J3373" t="str">
        <f t="shared" si="105"/>
        <v/>
      </c>
    </row>
    <row r="3374" spans="1:10" x14ac:dyDescent="0.3">
      <c r="A3374" t="str">
        <f>IF(D3374="","",VLOOKUP(D3374,'Source CC List'!B:C,2,FALSE))</f>
        <v/>
      </c>
      <c r="B3374" t="str">
        <f t="shared" si="104"/>
        <v/>
      </c>
      <c r="I3374" t="str">
        <f>IF(D3374="","",VLOOKUP(D3374,'Source CC List'!B:C,2,FALSE))</f>
        <v/>
      </c>
      <c r="J3374" t="str">
        <f t="shared" si="105"/>
        <v/>
      </c>
    </row>
    <row r="3375" spans="1:10" x14ac:dyDescent="0.3">
      <c r="A3375" t="str">
        <f>IF(D3375="","",VLOOKUP(D3375,'Source CC List'!B:C,2,FALSE))</f>
        <v/>
      </c>
      <c r="B3375" t="str">
        <f t="shared" si="104"/>
        <v/>
      </c>
      <c r="I3375" t="str">
        <f>IF(D3375="","",VLOOKUP(D3375,'Source CC List'!B:C,2,FALSE))</f>
        <v/>
      </c>
      <c r="J3375" t="str">
        <f t="shared" si="105"/>
        <v/>
      </c>
    </row>
    <row r="3376" spans="1:10" x14ac:dyDescent="0.3">
      <c r="A3376" t="str">
        <f>IF(D3376="","",VLOOKUP(D3376,'Source CC List'!B:C,2,FALSE))</f>
        <v/>
      </c>
      <c r="B3376" t="str">
        <f t="shared" si="104"/>
        <v/>
      </c>
      <c r="I3376" t="str">
        <f>IF(D3376="","",VLOOKUP(D3376,'Source CC List'!B:C,2,FALSE))</f>
        <v/>
      </c>
      <c r="J3376" t="str">
        <f t="shared" si="105"/>
        <v/>
      </c>
    </row>
    <row r="3377" spans="1:10" x14ac:dyDescent="0.3">
      <c r="A3377" t="str">
        <f>IF(D3377="","",VLOOKUP(D3377,'Source CC List'!B:C,2,FALSE))</f>
        <v/>
      </c>
      <c r="B3377" t="str">
        <f t="shared" si="104"/>
        <v/>
      </c>
      <c r="I3377" t="str">
        <f>IF(D3377="","",VLOOKUP(D3377,'Source CC List'!B:C,2,FALSE))</f>
        <v/>
      </c>
      <c r="J3377" t="str">
        <f t="shared" si="105"/>
        <v/>
      </c>
    </row>
    <row r="3378" spans="1:10" x14ac:dyDescent="0.3">
      <c r="A3378" t="str">
        <f>IF(D3378="","",VLOOKUP(D3378,'Source CC List'!B:C,2,FALSE))</f>
        <v/>
      </c>
      <c r="B3378" t="str">
        <f t="shared" si="104"/>
        <v/>
      </c>
      <c r="I3378" t="str">
        <f>IF(D3378="","",VLOOKUP(D3378,'Source CC List'!B:C,2,FALSE))</f>
        <v/>
      </c>
      <c r="J3378" t="str">
        <f t="shared" si="105"/>
        <v/>
      </c>
    </row>
    <row r="3379" spans="1:10" x14ac:dyDescent="0.3">
      <c r="A3379" t="str">
        <f>IF(D3379="","",VLOOKUP(D3379,'Source CC List'!B:C,2,FALSE))</f>
        <v/>
      </c>
      <c r="B3379" t="str">
        <f t="shared" si="104"/>
        <v/>
      </c>
      <c r="I3379" t="str">
        <f>IF(D3379="","",VLOOKUP(D3379,'Source CC List'!B:C,2,FALSE))</f>
        <v/>
      </c>
      <c r="J3379" t="str">
        <f t="shared" si="105"/>
        <v/>
      </c>
    </row>
    <row r="3380" spans="1:10" x14ac:dyDescent="0.3">
      <c r="A3380" t="str">
        <f>IF(D3380="","",VLOOKUP(D3380,'Source CC List'!B:C,2,FALSE))</f>
        <v/>
      </c>
      <c r="B3380" t="str">
        <f t="shared" si="104"/>
        <v/>
      </c>
      <c r="I3380" t="str">
        <f>IF(D3380="","",VLOOKUP(D3380,'Source CC List'!B:C,2,FALSE))</f>
        <v/>
      </c>
      <c r="J3380" t="str">
        <f t="shared" si="105"/>
        <v/>
      </c>
    </row>
    <row r="3381" spans="1:10" x14ac:dyDescent="0.3">
      <c r="A3381" t="str">
        <f>IF(D3381="","",VLOOKUP(D3381,'Source CC List'!B:C,2,FALSE))</f>
        <v/>
      </c>
      <c r="B3381" t="str">
        <f t="shared" si="104"/>
        <v/>
      </c>
      <c r="I3381" t="str">
        <f>IF(D3381="","",VLOOKUP(D3381,'Source CC List'!B:C,2,FALSE))</f>
        <v/>
      </c>
      <c r="J3381" t="str">
        <f t="shared" si="105"/>
        <v/>
      </c>
    </row>
    <row r="3382" spans="1:10" x14ac:dyDescent="0.3">
      <c r="A3382" t="str">
        <f>IF(D3382="","",VLOOKUP(D3382,'Source CC List'!B:C,2,FALSE))</f>
        <v/>
      </c>
      <c r="B3382" t="str">
        <f t="shared" si="104"/>
        <v/>
      </c>
      <c r="I3382" t="str">
        <f>IF(D3382="","",VLOOKUP(D3382,'Source CC List'!B:C,2,FALSE))</f>
        <v/>
      </c>
      <c r="J3382" t="str">
        <f t="shared" si="105"/>
        <v/>
      </c>
    </row>
    <row r="3383" spans="1:10" x14ac:dyDescent="0.3">
      <c r="A3383" t="str">
        <f>IF(D3383="","",VLOOKUP(D3383,'Source CC List'!B:C,2,FALSE))</f>
        <v/>
      </c>
      <c r="B3383" t="str">
        <f t="shared" si="104"/>
        <v/>
      </c>
      <c r="I3383" t="str">
        <f>IF(D3383="","",VLOOKUP(D3383,'Source CC List'!B:C,2,FALSE))</f>
        <v/>
      </c>
      <c r="J3383" t="str">
        <f t="shared" si="105"/>
        <v/>
      </c>
    </row>
    <row r="3384" spans="1:10" x14ac:dyDescent="0.3">
      <c r="A3384" t="str">
        <f>IF(D3384="","",VLOOKUP(D3384,'Source CC List'!B:C,2,FALSE))</f>
        <v/>
      </c>
      <c r="B3384" t="str">
        <f t="shared" si="104"/>
        <v/>
      </c>
      <c r="I3384" t="str">
        <f>IF(D3384="","",VLOOKUP(D3384,'Source CC List'!B:C,2,FALSE))</f>
        <v/>
      </c>
      <c r="J3384" t="str">
        <f t="shared" si="105"/>
        <v/>
      </c>
    </row>
    <row r="3385" spans="1:10" x14ac:dyDescent="0.3">
      <c r="A3385" t="str">
        <f>IF(D3385="","",VLOOKUP(D3385,'Source CC List'!B:C,2,FALSE))</f>
        <v/>
      </c>
      <c r="B3385" t="str">
        <f t="shared" si="104"/>
        <v/>
      </c>
      <c r="I3385" t="str">
        <f>IF(D3385="","",VLOOKUP(D3385,'Source CC List'!B:C,2,FALSE))</f>
        <v/>
      </c>
      <c r="J3385" t="str">
        <f t="shared" si="105"/>
        <v/>
      </c>
    </row>
    <row r="3386" spans="1:10" x14ac:dyDescent="0.3">
      <c r="A3386" t="str">
        <f>IF(D3386="","",VLOOKUP(D3386,'Source CC List'!B:C,2,FALSE))</f>
        <v/>
      </c>
      <c r="B3386" t="str">
        <f t="shared" si="104"/>
        <v/>
      </c>
      <c r="I3386" t="str">
        <f>IF(D3386="","",VLOOKUP(D3386,'Source CC List'!B:C,2,FALSE))</f>
        <v/>
      </c>
      <c r="J3386" t="str">
        <f t="shared" si="105"/>
        <v/>
      </c>
    </row>
    <row r="3387" spans="1:10" x14ac:dyDescent="0.3">
      <c r="A3387" t="str">
        <f>IF(D3387="","",VLOOKUP(D3387,'Source CC List'!B:C,2,FALSE))</f>
        <v/>
      </c>
      <c r="B3387" t="str">
        <f t="shared" si="104"/>
        <v/>
      </c>
      <c r="I3387" t="str">
        <f>IF(D3387="","",VLOOKUP(D3387,'Source CC List'!B:C,2,FALSE))</f>
        <v/>
      </c>
      <c r="J3387" t="str">
        <f t="shared" si="105"/>
        <v/>
      </c>
    </row>
    <row r="3388" spans="1:10" x14ac:dyDescent="0.3">
      <c r="A3388" t="str">
        <f>IF(D3388="","",VLOOKUP(D3388,'Source CC List'!B:C,2,FALSE))</f>
        <v/>
      </c>
      <c r="B3388" t="str">
        <f t="shared" si="104"/>
        <v/>
      </c>
      <c r="I3388" t="str">
        <f>IF(D3388="","",VLOOKUP(D3388,'Source CC List'!B:C,2,FALSE))</f>
        <v/>
      </c>
      <c r="J3388" t="str">
        <f t="shared" si="105"/>
        <v/>
      </c>
    </row>
    <row r="3389" spans="1:10" x14ac:dyDescent="0.3">
      <c r="A3389" t="str">
        <f>IF(D3389="","",VLOOKUP(D3389,'Source CC List'!B:C,2,FALSE))</f>
        <v/>
      </c>
      <c r="B3389" t="str">
        <f t="shared" si="104"/>
        <v/>
      </c>
      <c r="I3389" t="str">
        <f>IF(D3389="","",VLOOKUP(D3389,'Source CC List'!B:C,2,FALSE))</f>
        <v/>
      </c>
      <c r="J3389" t="str">
        <f t="shared" si="105"/>
        <v/>
      </c>
    </row>
    <row r="3390" spans="1:10" x14ac:dyDescent="0.3">
      <c r="A3390" t="str">
        <f>IF(D3390="","",VLOOKUP(D3390,'Source CC List'!B:C,2,FALSE))</f>
        <v/>
      </c>
      <c r="B3390" t="str">
        <f t="shared" si="104"/>
        <v/>
      </c>
      <c r="I3390" t="str">
        <f>IF(D3390="","",VLOOKUP(D3390,'Source CC List'!B:C,2,FALSE))</f>
        <v/>
      </c>
      <c r="J3390" t="str">
        <f t="shared" si="105"/>
        <v/>
      </c>
    </row>
    <row r="3391" spans="1:10" x14ac:dyDescent="0.3">
      <c r="A3391" t="str">
        <f>IF(D3391="","",VLOOKUP(D3391,'Source CC List'!B:C,2,FALSE))</f>
        <v/>
      </c>
      <c r="B3391" t="str">
        <f t="shared" si="104"/>
        <v/>
      </c>
      <c r="I3391" t="str">
        <f>IF(D3391="","",VLOOKUP(D3391,'Source CC List'!B:C,2,FALSE))</f>
        <v/>
      </c>
      <c r="J3391" t="str">
        <f t="shared" si="105"/>
        <v/>
      </c>
    </row>
    <row r="3392" spans="1:10" x14ac:dyDescent="0.3">
      <c r="A3392" t="str">
        <f>IF(D3392="","",VLOOKUP(D3392,'Source CC List'!B:C,2,FALSE))</f>
        <v/>
      </c>
      <c r="B3392" t="str">
        <f t="shared" si="104"/>
        <v/>
      </c>
      <c r="I3392" t="str">
        <f>IF(D3392="","",VLOOKUP(D3392,'Source CC List'!B:C,2,FALSE))</f>
        <v/>
      </c>
      <c r="J3392" t="str">
        <f t="shared" si="105"/>
        <v/>
      </c>
    </row>
    <row r="3393" spans="1:10" x14ac:dyDescent="0.3">
      <c r="A3393" t="str">
        <f>IF(D3393="","",VLOOKUP(D3393,'Source CC List'!B:C,2,FALSE))</f>
        <v/>
      </c>
      <c r="B3393" t="str">
        <f t="shared" si="104"/>
        <v/>
      </c>
      <c r="I3393" t="str">
        <f>IF(D3393="","",VLOOKUP(D3393,'Source CC List'!B:C,2,FALSE))</f>
        <v/>
      </c>
      <c r="J3393" t="str">
        <f t="shared" si="105"/>
        <v/>
      </c>
    </row>
    <row r="3394" spans="1:10" x14ac:dyDescent="0.3">
      <c r="A3394" t="str">
        <f>IF(D3394="","",VLOOKUP(D3394,'Source CC List'!B:C,2,FALSE))</f>
        <v/>
      </c>
      <c r="B3394" t="str">
        <f t="shared" si="104"/>
        <v/>
      </c>
      <c r="I3394" t="str">
        <f>IF(D3394="","",VLOOKUP(D3394,'Source CC List'!B:C,2,FALSE))</f>
        <v/>
      </c>
      <c r="J3394" t="str">
        <f t="shared" si="105"/>
        <v/>
      </c>
    </row>
    <row r="3395" spans="1:10" x14ac:dyDescent="0.3">
      <c r="A3395" t="str">
        <f>IF(D3395="","",VLOOKUP(D3395,'Source CC List'!B:C,2,FALSE))</f>
        <v/>
      </c>
      <c r="B3395" t="str">
        <f t="shared" ref="B3395:B3458" si="106">IF(E3395="","",CONCATENATE(I3395,TEXT(E3395,"0000")))</f>
        <v/>
      </c>
      <c r="I3395" t="str">
        <f>IF(D3395="","",VLOOKUP(D3395,'Source CC List'!B:C,2,FALSE))</f>
        <v/>
      </c>
      <c r="J3395" t="str">
        <f t="shared" ref="J3395:J3458" si="107">IF(D3395="","",CONCATENATE(I3395,TEXT(E3395,"0000")))</f>
        <v/>
      </c>
    </row>
    <row r="3396" spans="1:10" x14ac:dyDescent="0.3">
      <c r="A3396" t="str">
        <f>IF(D3396="","",VLOOKUP(D3396,'Source CC List'!B:C,2,FALSE))</f>
        <v/>
      </c>
      <c r="B3396" t="str">
        <f t="shared" si="106"/>
        <v/>
      </c>
      <c r="I3396" t="str">
        <f>IF(D3396="","",VLOOKUP(D3396,'Source CC List'!B:C,2,FALSE))</f>
        <v/>
      </c>
      <c r="J3396" t="str">
        <f t="shared" si="107"/>
        <v/>
      </c>
    </row>
    <row r="3397" spans="1:10" x14ac:dyDescent="0.3">
      <c r="A3397" t="str">
        <f>IF(D3397="","",VLOOKUP(D3397,'Source CC List'!B:C,2,FALSE))</f>
        <v/>
      </c>
      <c r="B3397" t="str">
        <f t="shared" si="106"/>
        <v/>
      </c>
      <c r="I3397" t="str">
        <f>IF(D3397="","",VLOOKUP(D3397,'Source CC List'!B:C,2,FALSE))</f>
        <v/>
      </c>
      <c r="J3397" t="str">
        <f t="shared" si="107"/>
        <v/>
      </c>
    </row>
    <row r="3398" spans="1:10" x14ac:dyDescent="0.3">
      <c r="A3398" t="str">
        <f>IF(D3398="","",VLOOKUP(D3398,'Source CC List'!B:C,2,FALSE))</f>
        <v/>
      </c>
      <c r="B3398" t="str">
        <f t="shared" si="106"/>
        <v/>
      </c>
      <c r="I3398" t="str">
        <f>IF(D3398="","",VLOOKUP(D3398,'Source CC List'!B:C,2,FALSE))</f>
        <v/>
      </c>
      <c r="J3398" t="str">
        <f t="shared" si="107"/>
        <v/>
      </c>
    </row>
    <row r="3399" spans="1:10" x14ac:dyDescent="0.3">
      <c r="A3399" t="str">
        <f>IF(D3399="","",VLOOKUP(D3399,'Source CC List'!B:C,2,FALSE))</f>
        <v/>
      </c>
      <c r="B3399" t="str">
        <f t="shared" si="106"/>
        <v/>
      </c>
      <c r="I3399" t="str">
        <f>IF(D3399="","",VLOOKUP(D3399,'Source CC List'!B:C,2,FALSE))</f>
        <v/>
      </c>
      <c r="J3399" t="str">
        <f t="shared" si="107"/>
        <v/>
      </c>
    </row>
    <row r="3400" spans="1:10" x14ac:dyDescent="0.3">
      <c r="A3400" t="str">
        <f>IF(D3400="","",VLOOKUP(D3400,'Source CC List'!B:C,2,FALSE))</f>
        <v/>
      </c>
      <c r="B3400" t="str">
        <f t="shared" si="106"/>
        <v/>
      </c>
      <c r="I3400" t="str">
        <f>IF(D3400="","",VLOOKUP(D3400,'Source CC List'!B:C,2,FALSE))</f>
        <v/>
      </c>
      <c r="J3400" t="str">
        <f t="shared" si="107"/>
        <v/>
      </c>
    </row>
    <row r="3401" spans="1:10" x14ac:dyDescent="0.3">
      <c r="A3401" t="str">
        <f>IF(D3401="","",VLOOKUP(D3401,'Source CC List'!B:C,2,FALSE))</f>
        <v/>
      </c>
      <c r="B3401" t="str">
        <f t="shared" si="106"/>
        <v/>
      </c>
      <c r="I3401" t="str">
        <f>IF(D3401="","",VLOOKUP(D3401,'Source CC List'!B:C,2,FALSE))</f>
        <v/>
      </c>
      <c r="J3401" t="str">
        <f t="shared" si="107"/>
        <v/>
      </c>
    </row>
    <row r="3402" spans="1:10" x14ac:dyDescent="0.3">
      <c r="A3402" t="str">
        <f>IF(D3402="","",VLOOKUP(D3402,'Source CC List'!B:C,2,FALSE))</f>
        <v/>
      </c>
      <c r="B3402" t="str">
        <f t="shared" si="106"/>
        <v/>
      </c>
      <c r="I3402" t="str">
        <f>IF(D3402="","",VLOOKUP(D3402,'Source CC List'!B:C,2,FALSE))</f>
        <v/>
      </c>
      <c r="J3402" t="str">
        <f t="shared" si="107"/>
        <v/>
      </c>
    </row>
    <row r="3403" spans="1:10" x14ac:dyDescent="0.3">
      <c r="A3403" t="str">
        <f>IF(D3403="","",VLOOKUP(D3403,'Source CC List'!B:C,2,FALSE))</f>
        <v/>
      </c>
      <c r="B3403" t="str">
        <f t="shared" si="106"/>
        <v/>
      </c>
      <c r="I3403" t="str">
        <f>IF(D3403="","",VLOOKUP(D3403,'Source CC List'!B:C,2,FALSE))</f>
        <v/>
      </c>
      <c r="J3403" t="str">
        <f t="shared" si="107"/>
        <v/>
      </c>
    </row>
    <row r="3404" spans="1:10" x14ac:dyDescent="0.3">
      <c r="A3404" t="str">
        <f>IF(D3404="","",VLOOKUP(D3404,'Source CC List'!B:C,2,FALSE))</f>
        <v/>
      </c>
      <c r="B3404" t="str">
        <f t="shared" si="106"/>
        <v/>
      </c>
      <c r="I3404" t="str">
        <f>IF(D3404="","",VLOOKUP(D3404,'Source CC List'!B:C,2,FALSE))</f>
        <v/>
      </c>
      <c r="J3404" t="str">
        <f t="shared" si="107"/>
        <v/>
      </c>
    </row>
    <row r="3405" spans="1:10" x14ac:dyDescent="0.3">
      <c r="A3405" t="str">
        <f>IF(D3405="","",VLOOKUP(D3405,'Source CC List'!B:C,2,FALSE))</f>
        <v/>
      </c>
      <c r="B3405" t="str">
        <f t="shared" si="106"/>
        <v/>
      </c>
      <c r="I3405" t="str">
        <f>IF(D3405="","",VLOOKUP(D3405,'Source CC List'!B:C,2,FALSE))</f>
        <v/>
      </c>
      <c r="J3405" t="str">
        <f t="shared" si="107"/>
        <v/>
      </c>
    </row>
    <row r="3406" spans="1:10" x14ac:dyDescent="0.3">
      <c r="A3406" t="str">
        <f>IF(D3406="","",VLOOKUP(D3406,'Source CC List'!B:C,2,FALSE))</f>
        <v/>
      </c>
      <c r="B3406" t="str">
        <f t="shared" si="106"/>
        <v/>
      </c>
      <c r="I3406" t="str">
        <f>IF(D3406="","",VLOOKUP(D3406,'Source CC List'!B:C,2,FALSE))</f>
        <v/>
      </c>
      <c r="J3406" t="str">
        <f t="shared" si="107"/>
        <v/>
      </c>
    </row>
    <row r="3407" spans="1:10" x14ac:dyDescent="0.3">
      <c r="A3407" t="str">
        <f>IF(D3407="","",VLOOKUP(D3407,'Source CC List'!B:C,2,FALSE))</f>
        <v/>
      </c>
      <c r="B3407" t="str">
        <f t="shared" si="106"/>
        <v/>
      </c>
      <c r="I3407" t="str">
        <f>IF(D3407="","",VLOOKUP(D3407,'Source CC List'!B:C,2,FALSE))</f>
        <v/>
      </c>
      <c r="J3407" t="str">
        <f t="shared" si="107"/>
        <v/>
      </c>
    </row>
    <row r="3408" spans="1:10" x14ac:dyDescent="0.3">
      <c r="A3408" t="str">
        <f>IF(D3408="","",VLOOKUP(D3408,'Source CC List'!B:C,2,FALSE))</f>
        <v/>
      </c>
      <c r="B3408" t="str">
        <f t="shared" si="106"/>
        <v/>
      </c>
      <c r="I3408" t="str">
        <f>IF(D3408="","",VLOOKUP(D3408,'Source CC List'!B:C,2,FALSE))</f>
        <v/>
      </c>
      <c r="J3408" t="str">
        <f t="shared" si="107"/>
        <v/>
      </c>
    </row>
    <row r="3409" spans="1:10" x14ac:dyDescent="0.3">
      <c r="A3409" t="str">
        <f>IF(D3409="","",VLOOKUP(D3409,'Source CC List'!B:C,2,FALSE))</f>
        <v/>
      </c>
      <c r="B3409" t="str">
        <f t="shared" si="106"/>
        <v/>
      </c>
      <c r="I3409" t="str">
        <f>IF(D3409="","",VLOOKUP(D3409,'Source CC List'!B:C,2,FALSE))</f>
        <v/>
      </c>
      <c r="J3409" t="str">
        <f t="shared" si="107"/>
        <v/>
      </c>
    </row>
    <row r="3410" spans="1:10" x14ac:dyDescent="0.3">
      <c r="A3410" t="str">
        <f>IF(D3410="","",VLOOKUP(D3410,'Source CC List'!B:C,2,FALSE))</f>
        <v/>
      </c>
      <c r="B3410" t="str">
        <f t="shared" si="106"/>
        <v/>
      </c>
      <c r="I3410" t="str">
        <f>IF(D3410="","",VLOOKUP(D3410,'Source CC List'!B:C,2,FALSE))</f>
        <v/>
      </c>
      <c r="J3410" t="str">
        <f t="shared" si="107"/>
        <v/>
      </c>
    </row>
    <row r="3411" spans="1:10" x14ac:dyDescent="0.3">
      <c r="A3411" t="str">
        <f>IF(D3411="","",VLOOKUP(D3411,'Source CC List'!B:C,2,FALSE))</f>
        <v/>
      </c>
      <c r="B3411" t="str">
        <f t="shared" si="106"/>
        <v/>
      </c>
      <c r="I3411" t="str">
        <f>IF(D3411="","",VLOOKUP(D3411,'Source CC List'!B:C,2,FALSE))</f>
        <v/>
      </c>
      <c r="J3411" t="str">
        <f t="shared" si="107"/>
        <v/>
      </c>
    </row>
    <row r="3412" spans="1:10" x14ac:dyDescent="0.3">
      <c r="A3412" t="str">
        <f>IF(D3412="","",VLOOKUP(D3412,'Source CC List'!B:C,2,FALSE))</f>
        <v/>
      </c>
      <c r="B3412" t="str">
        <f t="shared" si="106"/>
        <v/>
      </c>
      <c r="I3412" t="str">
        <f>IF(D3412="","",VLOOKUP(D3412,'Source CC List'!B:C,2,FALSE))</f>
        <v/>
      </c>
      <c r="J3412" t="str">
        <f t="shared" si="107"/>
        <v/>
      </c>
    </row>
    <row r="3413" spans="1:10" x14ac:dyDescent="0.3">
      <c r="A3413" t="str">
        <f>IF(D3413="","",VLOOKUP(D3413,'Source CC List'!B:C,2,FALSE))</f>
        <v/>
      </c>
      <c r="B3413" t="str">
        <f t="shared" si="106"/>
        <v/>
      </c>
      <c r="I3413" t="str">
        <f>IF(D3413="","",VLOOKUP(D3413,'Source CC List'!B:C,2,FALSE))</f>
        <v/>
      </c>
      <c r="J3413" t="str">
        <f t="shared" si="107"/>
        <v/>
      </c>
    </row>
    <row r="3414" spans="1:10" x14ac:dyDescent="0.3">
      <c r="A3414" t="str">
        <f>IF(D3414="","",VLOOKUP(D3414,'Source CC List'!B:C,2,FALSE))</f>
        <v/>
      </c>
      <c r="B3414" t="str">
        <f t="shared" si="106"/>
        <v/>
      </c>
      <c r="I3414" t="str">
        <f>IF(D3414="","",VLOOKUP(D3414,'Source CC List'!B:C,2,FALSE))</f>
        <v/>
      </c>
      <c r="J3414" t="str">
        <f t="shared" si="107"/>
        <v/>
      </c>
    </row>
    <row r="3415" spans="1:10" x14ac:dyDescent="0.3">
      <c r="A3415" t="str">
        <f>IF(D3415="","",VLOOKUP(D3415,'Source CC List'!B:C,2,FALSE))</f>
        <v/>
      </c>
      <c r="B3415" t="str">
        <f t="shared" si="106"/>
        <v/>
      </c>
      <c r="I3415" t="str">
        <f>IF(D3415="","",VLOOKUP(D3415,'Source CC List'!B:C,2,FALSE))</f>
        <v/>
      </c>
      <c r="J3415" t="str">
        <f t="shared" si="107"/>
        <v/>
      </c>
    </row>
    <row r="3416" spans="1:10" x14ac:dyDescent="0.3">
      <c r="A3416" t="str">
        <f>IF(D3416="","",VLOOKUP(D3416,'Source CC List'!B:C,2,FALSE))</f>
        <v/>
      </c>
      <c r="B3416" t="str">
        <f t="shared" si="106"/>
        <v/>
      </c>
      <c r="I3416" t="str">
        <f>IF(D3416="","",VLOOKUP(D3416,'Source CC List'!B:C,2,FALSE))</f>
        <v/>
      </c>
      <c r="J3416" t="str">
        <f t="shared" si="107"/>
        <v/>
      </c>
    </row>
    <row r="3417" spans="1:10" x14ac:dyDescent="0.3">
      <c r="A3417" t="str">
        <f>IF(D3417="","",VLOOKUP(D3417,'Source CC List'!B:C,2,FALSE))</f>
        <v/>
      </c>
      <c r="B3417" t="str">
        <f t="shared" si="106"/>
        <v/>
      </c>
      <c r="I3417" t="str">
        <f>IF(D3417="","",VLOOKUP(D3417,'Source CC List'!B:C,2,FALSE))</f>
        <v/>
      </c>
      <c r="J3417" t="str">
        <f t="shared" si="107"/>
        <v/>
      </c>
    </row>
    <row r="3418" spans="1:10" x14ac:dyDescent="0.3">
      <c r="A3418" t="str">
        <f>IF(D3418="","",VLOOKUP(D3418,'Source CC List'!B:C,2,FALSE))</f>
        <v/>
      </c>
      <c r="B3418" t="str">
        <f t="shared" si="106"/>
        <v/>
      </c>
      <c r="I3418" t="str">
        <f>IF(D3418="","",VLOOKUP(D3418,'Source CC List'!B:C,2,FALSE))</f>
        <v/>
      </c>
      <c r="J3418" t="str">
        <f t="shared" si="107"/>
        <v/>
      </c>
    </row>
    <row r="3419" spans="1:10" x14ac:dyDescent="0.3">
      <c r="A3419" t="str">
        <f>IF(D3419="","",VLOOKUP(D3419,'Source CC List'!B:C,2,FALSE))</f>
        <v/>
      </c>
      <c r="B3419" t="str">
        <f t="shared" si="106"/>
        <v/>
      </c>
      <c r="I3419" t="str">
        <f>IF(D3419="","",VLOOKUP(D3419,'Source CC List'!B:C,2,FALSE))</f>
        <v/>
      </c>
      <c r="J3419" t="str">
        <f t="shared" si="107"/>
        <v/>
      </c>
    </row>
    <row r="3420" spans="1:10" x14ac:dyDescent="0.3">
      <c r="A3420" t="str">
        <f>IF(D3420="","",VLOOKUP(D3420,'Source CC List'!B:C,2,FALSE))</f>
        <v/>
      </c>
      <c r="B3420" t="str">
        <f t="shared" si="106"/>
        <v/>
      </c>
      <c r="I3420" t="str">
        <f>IF(D3420="","",VLOOKUP(D3420,'Source CC List'!B:C,2,FALSE))</f>
        <v/>
      </c>
      <c r="J3420" t="str">
        <f t="shared" si="107"/>
        <v/>
      </c>
    </row>
    <row r="3421" spans="1:10" x14ac:dyDescent="0.3">
      <c r="A3421" t="str">
        <f>IF(D3421="","",VLOOKUP(D3421,'Source CC List'!B:C,2,FALSE))</f>
        <v/>
      </c>
      <c r="B3421" t="str">
        <f t="shared" si="106"/>
        <v/>
      </c>
      <c r="I3421" t="str">
        <f>IF(D3421="","",VLOOKUP(D3421,'Source CC List'!B:C,2,FALSE))</f>
        <v/>
      </c>
      <c r="J3421" t="str">
        <f t="shared" si="107"/>
        <v/>
      </c>
    </row>
    <row r="3422" spans="1:10" x14ac:dyDescent="0.3">
      <c r="A3422" t="str">
        <f>IF(D3422="","",VLOOKUP(D3422,'Source CC List'!B:C,2,FALSE))</f>
        <v/>
      </c>
      <c r="B3422" t="str">
        <f t="shared" si="106"/>
        <v/>
      </c>
      <c r="I3422" t="str">
        <f>IF(D3422="","",VLOOKUP(D3422,'Source CC List'!B:C,2,FALSE))</f>
        <v/>
      </c>
      <c r="J3422" t="str">
        <f t="shared" si="107"/>
        <v/>
      </c>
    </row>
    <row r="3423" spans="1:10" x14ac:dyDescent="0.3">
      <c r="A3423" t="str">
        <f>IF(D3423="","",VLOOKUP(D3423,'Source CC List'!B:C,2,FALSE))</f>
        <v/>
      </c>
      <c r="B3423" t="str">
        <f t="shared" si="106"/>
        <v/>
      </c>
      <c r="I3423" t="str">
        <f>IF(D3423="","",VLOOKUP(D3423,'Source CC List'!B:C,2,FALSE))</f>
        <v/>
      </c>
      <c r="J3423" t="str">
        <f t="shared" si="107"/>
        <v/>
      </c>
    </row>
    <row r="3424" spans="1:10" x14ac:dyDescent="0.3">
      <c r="A3424" t="str">
        <f>IF(D3424="","",VLOOKUP(D3424,'Source CC List'!B:C,2,FALSE))</f>
        <v/>
      </c>
      <c r="B3424" t="str">
        <f t="shared" si="106"/>
        <v/>
      </c>
      <c r="I3424" t="str">
        <f>IF(D3424="","",VLOOKUP(D3424,'Source CC List'!B:C,2,FALSE))</f>
        <v/>
      </c>
      <c r="J3424" t="str">
        <f t="shared" si="107"/>
        <v/>
      </c>
    </row>
    <row r="3425" spans="1:10" x14ac:dyDescent="0.3">
      <c r="A3425" t="str">
        <f>IF(D3425="","",VLOOKUP(D3425,'Source CC List'!B:C,2,FALSE))</f>
        <v/>
      </c>
      <c r="B3425" t="str">
        <f t="shared" si="106"/>
        <v/>
      </c>
      <c r="I3425" t="str">
        <f>IF(D3425="","",VLOOKUP(D3425,'Source CC List'!B:C,2,FALSE))</f>
        <v/>
      </c>
      <c r="J3425" t="str">
        <f t="shared" si="107"/>
        <v/>
      </c>
    </row>
    <row r="3426" spans="1:10" x14ac:dyDescent="0.3">
      <c r="A3426" t="str">
        <f>IF(D3426="","",VLOOKUP(D3426,'Source CC List'!B:C,2,FALSE))</f>
        <v/>
      </c>
      <c r="B3426" t="str">
        <f t="shared" si="106"/>
        <v/>
      </c>
      <c r="I3426" t="str">
        <f>IF(D3426="","",VLOOKUP(D3426,'Source CC List'!B:C,2,FALSE))</f>
        <v/>
      </c>
      <c r="J3426" t="str">
        <f t="shared" si="107"/>
        <v/>
      </c>
    </row>
    <row r="3427" spans="1:10" x14ac:dyDescent="0.3">
      <c r="A3427" t="str">
        <f>IF(D3427="","",VLOOKUP(D3427,'Source CC List'!B:C,2,FALSE))</f>
        <v/>
      </c>
      <c r="B3427" t="str">
        <f t="shared" si="106"/>
        <v/>
      </c>
      <c r="I3427" t="str">
        <f>IF(D3427="","",VLOOKUP(D3427,'Source CC List'!B:C,2,FALSE))</f>
        <v/>
      </c>
      <c r="J3427" t="str">
        <f t="shared" si="107"/>
        <v/>
      </c>
    </row>
    <row r="3428" spans="1:10" x14ac:dyDescent="0.3">
      <c r="A3428" t="str">
        <f>IF(D3428="","",VLOOKUP(D3428,'Source CC List'!B:C,2,FALSE))</f>
        <v/>
      </c>
      <c r="B3428" t="str">
        <f t="shared" si="106"/>
        <v/>
      </c>
      <c r="I3428" t="str">
        <f>IF(D3428="","",VLOOKUP(D3428,'Source CC List'!B:C,2,FALSE))</f>
        <v/>
      </c>
      <c r="J3428" t="str">
        <f t="shared" si="107"/>
        <v/>
      </c>
    </row>
    <row r="3429" spans="1:10" x14ac:dyDescent="0.3">
      <c r="A3429" t="str">
        <f>IF(D3429="","",VLOOKUP(D3429,'Source CC List'!B:C,2,FALSE))</f>
        <v/>
      </c>
      <c r="B3429" t="str">
        <f t="shared" si="106"/>
        <v/>
      </c>
      <c r="I3429" t="str">
        <f>IF(D3429="","",VLOOKUP(D3429,'Source CC List'!B:C,2,FALSE))</f>
        <v/>
      </c>
      <c r="J3429" t="str">
        <f t="shared" si="107"/>
        <v/>
      </c>
    </row>
    <row r="3430" spans="1:10" x14ac:dyDescent="0.3">
      <c r="A3430" t="str">
        <f>IF(D3430="","",VLOOKUP(D3430,'Source CC List'!B:C,2,FALSE))</f>
        <v/>
      </c>
      <c r="B3430" t="str">
        <f t="shared" si="106"/>
        <v/>
      </c>
      <c r="I3430" t="str">
        <f>IF(D3430="","",VLOOKUP(D3430,'Source CC List'!B:C,2,FALSE))</f>
        <v/>
      </c>
      <c r="J3430" t="str">
        <f t="shared" si="107"/>
        <v/>
      </c>
    </row>
    <row r="3431" spans="1:10" x14ac:dyDescent="0.3">
      <c r="A3431" t="str">
        <f>IF(D3431="","",VLOOKUP(D3431,'Source CC List'!B:C,2,FALSE))</f>
        <v/>
      </c>
      <c r="B3431" t="str">
        <f t="shared" si="106"/>
        <v/>
      </c>
      <c r="I3431" t="str">
        <f>IF(D3431="","",VLOOKUP(D3431,'Source CC List'!B:C,2,FALSE))</f>
        <v/>
      </c>
      <c r="J3431" t="str">
        <f t="shared" si="107"/>
        <v/>
      </c>
    </row>
    <row r="3432" spans="1:10" x14ac:dyDescent="0.3">
      <c r="A3432" t="str">
        <f>IF(D3432="","",VLOOKUP(D3432,'Source CC List'!B:C,2,FALSE))</f>
        <v/>
      </c>
      <c r="B3432" t="str">
        <f t="shared" si="106"/>
        <v/>
      </c>
      <c r="I3432" t="str">
        <f>IF(D3432="","",VLOOKUP(D3432,'Source CC List'!B:C,2,FALSE))</f>
        <v/>
      </c>
      <c r="J3432" t="str">
        <f t="shared" si="107"/>
        <v/>
      </c>
    </row>
    <row r="3433" spans="1:10" x14ac:dyDescent="0.3">
      <c r="A3433" t="str">
        <f>IF(D3433="","",VLOOKUP(D3433,'Source CC List'!B:C,2,FALSE))</f>
        <v/>
      </c>
      <c r="B3433" t="str">
        <f t="shared" si="106"/>
        <v/>
      </c>
      <c r="I3433" t="str">
        <f>IF(D3433="","",VLOOKUP(D3433,'Source CC List'!B:C,2,FALSE))</f>
        <v/>
      </c>
      <c r="J3433" t="str">
        <f t="shared" si="107"/>
        <v/>
      </c>
    </row>
    <row r="3434" spans="1:10" x14ac:dyDescent="0.3">
      <c r="A3434" t="str">
        <f>IF(D3434="","",VLOOKUP(D3434,'Source CC List'!B:C,2,FALSE))</f>
        <v/>
      </c>
      <c r="B3434" t="str">
        <f t="shared" si="106"/>
        <v/>
      </c>
      <c r="I3434" t="str">
        <f>IF(D3434="","",VLOOKUP(D3434,'Source CC List'!B:C,2,FALSE))</f>
        <v/>
      </c>
      <c r="J3434" t="str">
        <f t="shared" si="107"/>
        <v/>
      </c>
    </row>
    <row r="3435" spans="1:10" x14ac:dyDescent="0.3">
      <c r="A3435" t="str">
        <f>IF(D3435="","",VLOOKUP(D3435,'Source CC List'!B:C,2,FALSE))</f>
        <v/>
      </c>
      <c r="B3435" t="str">
        <f t="shared" si="106"/>
        <v/>
      </c>
      <c r="I3435" t="str">
        <f>IF(D3435="","",VLOOKUP(D3435,'Source CC List'!B:C,2,FALSE))</f>
        <v/>
      </c>
      <c r="J3435" t="str">
        <f t="shared" si="107"/>
        <v/>
      </c>
    </row>
    <row r="3436" spans="1:10" x14ac:dyDescent="0.3">
      <c r="A3436" t="str">
        <f>IF(D3436="","",VLOOKUP(D3436,'Source CC List'!B:C,2,FALSE))</f>
        <v/>
      </c>
      <c r="B3436" t="str">
        <f t="shared" si="106"/>
        <v/>
      </c>
      <c r="I3436" t="str">
        <f>IF(D3436="","",VLOOKUP(D3436,'Source CC List'!B:C,2,FALSE))</f>
        <v/>
      </c>
      <c r="J3436" t="str">
        <f t="shared" si="107"/>
        <v/>
      </c>
    </row>
    <row r="3437" spans="1:10" x14ac:dyDescent="0.3">
      <c r="A3437" t="str">
        <f>IF(D3437="","",VLOOKUP(D3437,'Source CC List'!B:C,2,FALSE))</f>
        <v/>
      </c>
      <c r="B3437" t="str">
        <f t="shared" si="106"/>
        <v/>
      </c>
      <c r="I3437" t="str">
        <f>IF(D3437="","",VLOOKUP(D3437,'Source CC List'!B:C,2,FALSE))</f>
        <v/>
      </c>
      <c r="J3437" t="str">
        <f t="shared" si="107"/>
        <v/>
      </c>
    </row>
    <row r="3438" spans="1:10" x14ac:dyDescent="0.3">
      <c r="A3438" t="str">
        <f>IF(D3438="","",VLOOKUP(D3438,'Source CC List'!B:C,2,FALSE))</f>
        <v/>
      </c>
      <c r="B3438" t="str">
        <f t="shared" si="106"/>
        <v/>
      </c>
      <c r="I3438" t="str">
        <f>IF(D3438="","",VLOOKUP(D3438,'Source CC List'!B:C,2,FALSE))</f>
        <v/>
      </c>
      <c r="J3438" t="str">
        <f t="shared" si="107"/>
        <v/>
      </c>
    </row>
    <row r="3439" spans="1:10" x14ac:dyDescent="0.3">
      <c r="A3439" t="str">
        <f>IF(D3439="","",VLOOKUP(D3439,'Source CC List'!B:C,2,FALSE))</f>
        <v/>
      </c>
      <c r="B3439" t="str">
        <f t="shared" si="106"/>
        <v/>
      </c>
      <c r="I3439" t="str">
        <f>IF(D3439="","",VLOOKUP(D3439,'Source CC List'!B:C,2,FALSE))</f>
        <v/>
      </c>
      <c r="J3439" t="str">
        <f t="shared" si="107"/>
        <v/>
      </c>
    </row>
    <row r="3440" spans="1:10" x14ac:dyDescent="0.3">
      <c r="A3440" t="str">
        <f>IF(D3440="","",VLOOKUP(D3440,'Source CC List'!B:C,2,FALSE))</f>
        <v/>
      </c>
      <c r="B3440" t="str">
        <f t="shared" si="106"/>
        <v/>
      </c>
      <c r="I3440" t="str">
        <f>IF(D3440="","",VLOOKUP(D3440,'Source CC List'!B:C,2,FALSE))</f>
        <v/>
      </c>
      <c r="J3440" t="str">
        <f t="shared" si="107"/>
        <v/>
      </c>
    </row>
    <row r="3441" spans="1:10" x14ac:dyDescent="0.3">
      <c r="A3441" t="str">
        <f>IF(D3441="","",VLOOKUP(D3441,'Source CC List'!B:C,2,FALSE))</f>
        <v/>
      </c>
      <c r="B3441" t="str">
        <f t="shared" si="106"/>
        <v/>
      </c>
      <c r="I3441" t="str">
        <f>IF(D3441="","",VLOOKUP(D3441,'Source CC List'!B:C,2,FALSE))</f>
        <v/>
      </c>
      <c r="J3441" t="str">
        <f t="shared" si="107"/>
        <v/>
      </c>
    </row>
    <row r="3442" spans="1:10" x14ac:dyDescent="0.3">
      <c r="A3442" t="str">
        <f>IF(D3442="","",VLOOKUP(D3442,'Source CC List'!B:C,2,FALSE))</f>
        <v/>
      </c>
      <c r="B3442" t="str">
        <f t="shared" si="106"/>
        <v/>
      </c>
      <c r="I3442" t="str">
        <f>IF(D3442="","",VLOOKUP(D3442,'Source CC List'!B:C,2,FALSE))</f>
        <v/>
      </c>
      <c r="J3442" t="str">
        <f t="shared" si="107"/>
        <v/>
      </c>
    </row>
    <row r="3443" spans="1:10" x14ac:dyDescent="0.3">
      <c r="A3443" t="str">
        <f>IF(D3443="","",VLOOKUP(D3443,'Source CC List'!B:C,2,FALSE))</f>
        <v/>
      </c>
      <c r="B3443" t="str">
        <f t="shared" si="106"/>
        <v/>
      </c>
      <c r="I3443" t="str">
        <f>IF(D3443="","",VLOOKUP(D3443,'Source CC List'!B:C,2,FALSE))</f>
        <v/>
      </c>
      <c r="J3443" t="str">
        <f t="shared" si="107"/>
        <v/>
      </c>
    </row>
    <row r="3444" spans="1:10" x14ac:dyDescent="0.3">
      <c r="A3444" t="str">
        <f>IF(D3444="","",VLOOKUP(D3444,'Source CC List'!B:C,2,FALSE))</f>
        <v/>
      </c>
      <c r="B3444" t="str">
        <f t="shared" si="106"/>
        <v/>
      </c>
      <c r="I3444" t="str">
        <f>IF(D3444="","",VLOOKUP(D3444,'Source CC List'!B:C,2,FALSE))</f>
        <v/>
      </c>
      <c r="J3444" t="str">
        <f t="shared" si="107"/>
        <v/>
      </c>
    </row>
    <row r="3445" spans="1:10" x14ac:dyDescent="0.3">
      <c r="A3445" t="str">
        <f>IF(D3445="","",VLOOKUP(D3445,'Source CC List'!B:C,2,FALSE))</f>
        <v/>
      </c>
      <c r="B3445" t="str">
        <f t="shared" si="106"/>
        <v/>
      </c>
      <c r="I3445" t="str">
        <f>IF(D3445="","",VLOOKUP(D3445,'Source CC List'!B:C,2,FALSE))</f>
        <v/>
      </c>
      <c r="J3445" t="str">
        <f t="shared" si="107"/>
        <v/>
      </c>
    </row>
    <row r="3446" spans="1:10" x14ac:dyDescent="0.3">
      <c r="A3446" t="str">
        <f>IF(D3446="","",VLOOKUP(D3446,'Source CC List'!B:C,2,FALSE))</f>
        <v/>
      </c>
      <c r="B3446" t="str">
        <f t="shared" si="106"/>
        <v/>
      </c>
      <c r="I3446" t="str">
        <f>IF(D3446="","",VLOOKUP(D3446,'Source CC List'!B:C,2,FALSE))</f>
        <v/>
      </c>
      <c r="J3446" t="str">
        <f t="shared" si="107"/>
        <v/>
      </c>
    </row>
    <row r="3447" spans="1:10" x14ac:dyDescent="0.3">
      <c r="A3447" t="str">
        <f>IF(D3447="","",VLOOKUP(D3447,'Source CC List'!B:C,2,FALSE))</f>
        <v/>
      </c>
      <c r="B3447" t="str">
        <f t="shared" si="106"/>
        <v/>
      </c>
      <c r="I3447" t="str">
        <f>IF(D3447="","",VLOOKUP(D3447,'Source CC List'!B:C,2,FALSE))</f>
        <v/>
      </c>
      <c r="J3447" t="str">
        <f t="shared" si="107"/>
        <v/>
      </c>
    </row>
    <row r="3448" spans="1:10" x14ac:dyDescent="0.3">
      <c r="A3448" t="str">
        <f>IF(D3448="","",VLOOKUP(D3448,'Source CC List'!B:C,2,FALSE))</f>
        <v/>
      </c>
      <c r="B3448" t="str">
        <f t="shared" si="106"/>
        <v/>
      </c>
      <c r="I3448" t="str">
        <f>IF(D3448="","",VLOOKUP(D3448,'Source CC List'!B:C,2,FALSE))</f>
        <v/>
      </c>
      <c r="J3448" t="str">
        <f t="shared" si="107"/>
        <v/>
      </c>
    </row>
    <row r="3449" spans="1:10" x14ac:dyDescent="0.3">
      <c r="A3449" t="str">
        <f>IF(D3449="","",VLOOKUP(D3449,'Source CC List'!B:C,2,FALSE))</f>
        <v/>
      </c>
      <c r="B3449" t="str">
        <f t="shared" si="106"/>
        <v/>
      </c>
      <c r="I3449" t="str">
        <f>IF(D3449="","",VLOOKUP(D3449,'Source CC List'!B:C,2,FALSE))</f>
        <v/>
      </c>
      <c r="J3449" t="str">
        <f t="shared" si="107"/>
        <v/>
      </c>
    </row>
    <row r="3450" spans="1:10" x14ac:dyDescent="0.3">
      <c r="A3450" t="str">
        <f>IF(D3450="","",VLOOKUP(D3450,'Source CC List'!B:C,2,FALSE))</f>
        <v/>
      </c>
      <c r="B3450" t="str">
        <f t="shared" si="106"/>
        <v/>
      </c>
      <c r="I3450" t="str">
        <f>IF(D3450="","",VLOOKUP(D3450,'Source CC List'!B:C,2,FALSE))</f>
        <v/>
      </c>
      <c r="J3450" t="str">
        <f t="shared" si="107"/>
        <v/>
      </c>
    </row>
    <row r="3451" spans="1:10" x14ac:dyDescent="0.3">
      <c r="A3451" t="str">
        <f>IF(D3451="","",VLOOKUP(D3451,'Source CC List'!B:C,2,FALSE))</f>
        <v/>
      </c>
      <c r="B3451" t="str">
        <f t="shared" si="106"/>
        <v/>
      </c>
      <c r="I3451" t="str">
        <f>IF(D3451="","",VLOOKUP(D3451,'Source CC List'!B:C,2,FALSE))</f>
        <v/>
      </c>
      <c r="J3451" t="str">
        <f t="shared" si="107"/>
        <v/>
      </c>
    </row>
    <row r="3452" spans="1:10" x14ac:dyDescent="0.3">
      <c r="A3452" t="str">
        <f>IF(D3452="","",VLOOKUP(D3452,'Source CC List'!B:C,2,FALSE))</f>
        <v/>
      </c>
      <c r="B3452" t="str">
        <f t="shared" si="106"/>
        <v/>
      </c>
      <c r="I3452" t="str">
        <f>IF(D3452="","",VLOOKUP(D3452,'Source CC List'!B:C,2,FALSE))</f>
        <v/>
      </c>
      <c r="J3452" t="str">
        <f t="shared" si="107"/>
        <v/>
      </c>
    </row>
    <row r="3453" spans="1:10" x14ac:dyDescent="0.3">
      <c r="A3453" t="str">
        <f>IF(D3453="","",VLOOKUP(D3453,'Source CC List'!B:C,2,FALSE))</f>
        <v/>
      </c>
      <c r="B3453" t="str">
        <f t="shared" si="106"/>
        <v/>
      </c>
      <c r="I3453" t="str">
        <f>IF(D3453="","",VLOOKUP(D3453,'Source CC List'!B:C,2,FALSE))</f>
        <v/>
      </c>
      <c r="J3453" t="str">
        <f t="shared" si="107"/>
        <v/>
      </c>
    </row>
    <row r="3454" spans="1:10" x14ac:dyDescent="0.3">
      <c r="A3454" t="str">
        <f>IF(D3454="","",VLOOKUP(D3454,'Source CC List'!B:C,2,FALSE))</f>
        <v/>
      </c>
      <c r="B3454" t="str">
        <f t="shared" si="106"/>
        <v/>
      </c>
      <c r="I3454" t="str">
        <f>IF(D3454="","",VLOOKUP(D3454,'Source CC List'!B:C,2,FALSE))</f>
        <v/>
      </c>
      <c r="J3454" t="str">
        <f t="shared" si="107"/>
        <v/>
      </c>
    </row>
    <row r="3455" spans="1:10" x14ac:dyDescent="0.3">
      <c r="A3455" t="str">
        <f>IF(D3455="","",VLOOKUP(D3455,'Source CC List'!B:C,2,FALSE))</f>
        <v/>
      </c>
      <c r="B3455" t="str">
        <f t="shared" si="106"/>
        <v/>
      </c>
      <c r="I3455" t="str">
        <f>IF(D3455="","",VLOOKUP(D3455,'Source CC List'!B:C,2,FALSE))</f>
        <v/>
      </c>
      <c r="J3455" t="str">
        <f t="shared" si="107"/>
        <v/>
      </c>
    </row>
    <row r="3456" spans="1:10" x14ac:dyDescent="0.3">
      <c r="A3456" t="str">
        <f>IF(D3456="","",VLOOKUP(D3456,'Source CC List'!B:C,2,FALSE))</f>
        <v/>
      </c>
      <c r="B3456" t="str">
        <f t="shared" si="106"/>
        <v/>
      </c>
      <c r="I3456" t="str">
        <f>IF(D3456="","",VLOOKUP(D3456,'Source CC List'!B:C,2,FALSE))</f>
        <v/>
      </c>
      <c r="J3456" t="str">
        <f t="shared" si="107"/>
        <v/>
      </c>
    </row>
    <row r="3457" spans="1:10" x14ac:dyDescent="0.3">
      <c r="A3457" t="str">
        <f>IF(D3457="","",VLOOKUP(D3457,'Source CC List'!B:C,2,FALSE))</f>
        <v/>
      </c>
      <c r="B3457" t="str">
        <f t="shared" si="106"/>
        <v/>
      </c>
      <c r="I3457" t="str">
        <f>IF(D3457="","",VLOOKUP(D3457,'Source CC List'!B:C,2,FALSE))</f>
        <v/>
      </c>
      <c r="J3457" t="str">
        <f t="shared" si="107"/>
        <v/>
      </c>
    </row>
    <row r="3458" spans="1:10" x14ac:dyDescent="0.3">
      <c r="A3458" t="str">
        <f>IF(D3458="","",VLOOKUP(D3458,'Source CC List'!B:C,2,FALSE))</f>
        <v/>
      </c>
      <c r="B3458" t="str">
        <f t="shared" si="106"/>
        <v/>
      </c>
      <c r="I3458" t="str">
        <f>IF(D3458="","",VLOOKUP(D3458,'Source CC List'!B:C,2,FALSE))</f>
        <v/>
      </c>
      <c r="J3458" t="str">
        <f t="shared" si="107"/>
        <v/>
      </c>
    </row>
    <row r="3459" spans="1:10" x14ac:dyDescent="0.3">
      <c r="A3459" t="str">
        <f>IF(D3459="","",VLOOKUP(D3459,'Source CC List'!B:C,2,FALSE))</f>
        <v/>
      </c>
      <c r="B3459" t="str">
        <f t="shared" ref="B3459:B3522" si="108">IF(E3459="","",CONCATENATE(I3459,TEXT(E3459,"0000")))</f>
        <v/>
      </c>
      <c r="I3459" t="str">
        <f>IF(D3459="","",VLOOKUP(D3459,'Source CC List'!B:C,2,FALSE))</f>
        <v/>
      </c>
      <c r="J3459" t="str">
        <f t="shared" ref="J3459:J3522" si="109">IF(D3459="","",CONCATENATE(I3459,TEXT(E3459,"0000")))</f>
        <v/>
      </c>
    </row>
    <row r="3460" spans="1:10" x14ac:dyDescent="0.3">
      <c r="A3460" t="str">
        <f>IF(D3460="","",VLOOKUP(D3460,'Source CC List'!B:C,2,FALSE))</f>
        <v/>
      </c>
      <c r="B3460" t="str">
        <f t="shared" si="108"/>
        <v/>
      </c>
      <c r="I3460" t="str">
        <f>IF(D3460="","",VLOOKUP(D3460,'Source CC List'!B:C,2,FALSE))</f>
        <v/>
      </c>
      <c r="J3460" t="str">
        <f t="shared" si="109"/>
        <v/>
      </c>
    </row>
    <row r="3461" spans="1:10" x14ac:dyDescent="0.3">
      <c r="A3461" t="str">
        <f>IF(D3461="","",VLOOKUP(D3461,'Source CC List'!B:C,2,FALSE))</f>
        <v/>
      </c>
      <c r="B3461" t="str">
        <f t="shared" si="108"/>
        <v/>
      </c>
      <c r="I3461" t="str">
        <f>IF(D3461="","",VLOOKUP(D3461,'Source CC List'!B:C,2,FALSE))</f>
        <v/>
      </c>
      <c r="J3461" t="str">
        <f t="shared" si="109"/>
        <v/>
      </c>
    </row>
    <row r="3462" spans="1:10" x14ac:dyDescent="0.3">
      <c r="A3462" t="str">
        <f>IF(D3462="","",VLOOKUP(D3462,'Source CC List'!B:C,2,FALSE))</f>
        <v/>
      </c>
      <c r="B3462" t="str">
        <f t="shared" si="108"/>
        <v/>
      </c>
      <c r="I3462" t="str">
        <f>IF(D3462="","",VLOOKUP(D3462,'Source CC List'!B:C,2,FALSE))</f>
        <v/>
      </c>
      <c r="J3462" t="str">
        <f t="shared" si="109"/>
        <v/>
      </c>
    </row>
    <row r="3463" spans="1:10" x14ac:dyDescent="0.3">
      <c r="A3463" t="str">
        <f>IF(D3463="","",VLOOKUP(D3463,'Source CC List'!B:C,2,FALSE))</f>
        <v/>
      </c>
      <c r="B3463" t="str">
        <f t="shared" si="108"/>
        <v/>
      </c>
      <c r="I3463" t="str">
        <f>IF(D3463="","",VLOOKUP(D3463,'Source CC List'!B:C,2,FALSE))</f>
        <v/>
      </c>
      <c r="J3463" t="str">
        <f t="shared" si="109"/>
        <v/>
      </c>
    </row>
    <row r="3464" spans="1:10" x14ac:dyDescent="0.3">
      <c r="A3464" t="str">
        <f>IF(D3464="","",VLOOKUP(D3464,'Source CC List'!B:C,2,FALSE))</f>
        <v/>
      </c>
      <c r="B3464" t="str">
        <f t="shared" si="108"/>
        <v/>
      </c>
      <c r="I3464" t="str">
        <f>IF(D3464="","",VLOOKUP(D3464,'Source CC List'!B:C,2,FALSE))</f>
        <v/>
      </c>
      <c r="J3464" t="str">
        <f t="shared" si="109"/>
        <v/>
      </c>
    </row>
    <row r="3465" spans="1:10" x14ac:dyDescent="0.3">
      <c r="A3465" t="str">
        <f>IF(D3465="","",VLOOKUP(D3465,'Source CC List'!B:C,2,FALSE))</f>
        <v/>
      </c>
      <c r="B3465" t="str">
        <f t="shared" si="108"/>
        <v/>
      </c>
      <c r="I3465" t="str">
        <f>IF(D3465="","",VLOOKUP(D3465,'Source CC List'!B:C,2,FALSE))</f>
        <v/>
      </c>
      <c r="J3465" t="str">
        <f t="shared" si="109"/>
        <v/>
      </c>
    </row>
    <row r="3466" spans="1:10" x14ac:dyDescent="0.3">
      <c r="A3466" t="str">
        <f>IF(D3466="","",VLOOKUP(D3466,'Source CC List'!B:C,2,FALSE))</f>
        <v/>
      </c>
      <c r="B3466" t="str">
        <f t="shared" si="108"/>
        <v/>
      </c>
      <c r="I3466" t="str">
        <f>IF(D3466="","",VLOOKUP(D3466,'Source CC List'!B:C,2,FALSE))</f>
        <v/>
      </c>
      <c r="J3466" t="str">
        <f t="shared" si="109"/>
        <v/>
      </c>
    </row>
    <row r="3467" spans="1:10" x14ac:dyDescent="0.3">
      <c r="A3467" t="str">
        <f>IF(D3467="","",VLOOKUP(D3467,'Source CC List'!B:C,2,FALSE))</f>
        <v/>
      </c>
      <c r="B3467" t="str">
        <f t="shared" si="108"/>
        <v/>
      </c>
      <c r="I3467" t="str">
        <f>IF(D3467="","",VLOOKUP(D3467,'Source CC List'!B:C,2,FALSE))</f>
        <v/>
      </c>
      <c r="J3467" t="str">
        <f t="shared" si="109"/>
        <v/>
      </c>
    </row>
    <row r="3468" spans="1:10" x14ac:dyDescent="0.3">
      <c r="A3468" t="str">
        <f>IF(D3468="","",VLOOKUP(D3468,'Source CC List'!B:C,2,FALSE))</f>
        <v/>
      </c>
      <c r="B3468" t="str">
        <f t="shared" si="108"/>
        <v/>
      </c>
      <c r="I3468" t="str">
        <f>IF(D3468="","",VLOOKUP(D3468,'Source CC List'!B:C,2,FALSE))</f>
        <v/>
      </c>
      <c r="J3468" t="str">
        <f t="shared" si="109"/>
        <v/>
      </c>
    </row>
    <row r="3469" spans="1:10" x14ac:dyDescent="0.3">
      <c r="A3469" t="str">
        <f>IF(D3469="","",VLOOKUP(D3469,'Source CC List'!B:C,2,FALSE))</f>
        <v/>
      </c>
      <c r="B3469" t="str">
        <f t="shared" si="108"/>
        <v/>
      </c>
      <c r="I3469" t="str">
        <f>IF(D3469="","",VLOOKUP(D3469,'Source CC List'!B:C,2,FALSE))</f>
        <v/>
      </c>
      <c r="J3469" t="str">
        <f t="shared" si="109"/>
        <v/>
      </c>
    </row>
    <row r="3470" spans="1:10" x14ac:dyDescent="0.3">
      <c r="A3470" t="str">
        <f>IF(D3470="","",VLOOKUP(D3470,'Source CC List'!B:C,2,FALSE))</f>
        <v/>
      </c>
      <c r="B3470" t="str">
        <f t="shared" si="108"/>
        <v/>
      </c>
      <c r="I3470" t="str">
        <f>IF(D3470="","",VLOOKUP(D3470,'Source CC List'!B:C,2,FALSE))</f>
        <v/>
      </c>
      <c r="J3470" t="str">
        <f t="shared" si="109"/>
        <v/>
      </c>
    </row>
    <row r="3471" spans="1:10" x14ac:dyDescent="0.3">
      <c r="A3471" t="str">
        <f>IF(D3471="","",VLOOKUP(D3471,'Source CC List'!B:C,2,FALSE))</f>
        <v/>
      </c>
      <c r="B3471" t="str">
        <f t="shared" si="108"/>
        <v/>
      </c>
      <c r="I3471" t="str">
        <f>IF(D3471="","",VLOOKUP(D3471,'Source CC List'!B:C,2,FALSE))</f>
        <v/>
      </c>
      <c r="J3471" t="str">
        <f t="shared" si="109"/>
        <v/>
      </c>
    </row>
    <row r="3472" spans="1:10" x14ac:dyDescent="0.3">
      <c r="A3472" t="str">
        <f>IF(D3472="","",VLOOKUP(D3472,'Source CC List'!B:C,2,FALSE))</f>
        <v/>
      </c>
      <c r="B3472" t="str">
        <f t="shared" si="108"/>
        <v/>
      </c>
      <c r="I3472" t="str">
        <f>IF(D3472="","",VLOOKUP(D3472,'Source CC List'!B:C,2,FALSE))</f>
        <v/>
      </c>
      <c r="J3472" t="str">
        <f t="shared" si="109"/>
        <v/>
      </c>
    </row>
    <row r="3473" spans="1:10" x14ac:dyDescent="0.3">
      <c r="A3473" t="str">
        <f>IF(D3473="","",VLOOKUP(D3473,'Source CC List'!B:C,2,FALSE))</f>
        <v/>
      </c>
      <c r="B3473" t="str">
        <f t="shared" si="108"/>
        <v/>
      </c>
      <c r="I3473" t="str">
        <f>IF(D3473="","",VLOOKUP(D3473,'Source CC List'!B:C,2,FALSE))</f>
        <v/>
      </c>
      <c r="J3473" t="str">
        <f t="shared" si="109"/>
        <v/>
      </c>
    </row>
    <row r="3474" spans="1:10" x14ac:dyDescent="0.3">
      <c r="A3474" t="str">
        <f>IF(D3474="","",VLOOKUP(D3474,'Source CC List'!B:C,2,FALSE))</f>
        <v/>
      </c>
      <c r="B3474" t="str">
        <f t="shared" si="108"/>
        <v/>
      </c>
      <c r="I3474" t="str">
        <f>IF(D3474="","",VLOOKUP(D3474,'Source CC List'!B:C,2,FALSE))</f>
        <v/>
      </c>
      <c r="J3474" t="str">
        <f t="shared" si="109"/>
        <v/>
      </c>
    </row>
    <row r="3475" spans="1:10" x14ac:dyDescent="0.3">
      <c r="A3475" t="str">
        <f>IF(D3475="","",VLOOKUP(D3475,'Source CC List'!B:C,2,FALSE))</f>
        <v/>
      </c>
      <c r="B3475" t="str">
        <f t="shared" si="108"/>
        <v/>
      </c>
      <c r="I3475" t="str">
        <f>IF(D3475="","",VLOOKUP(D3475,'Source CC List'!B:C,2,FALSE))</f>
        <v/>
      </c>
      <c r="J3475" t="str">
        <f t="shared" si="109"/>
        <v/>
      </c>
    </row>
    <row r="3476" spans="1:10" x14ac:dyDescent="0.3">
      <c r="A3476" t="str">
        <f>IF(D3476="","",VLOOKUP(D3476,'Source CC List'!B:C,2,FALSE))</f>
        <v/>
      </c>
      <c r="B3476" t="str">
        <f t="shared" si="108"/>
        <v/>
      </c>
      <c r="I3476" t="str">
        <f>IF(D3476="","",VLOOKUP(D3476,'Source CC List'!B:C,2,FALSE))</f>
        <v/>
      </c>
      <c r="J3476" t="str">
        <f t="shared" si="109"/>
        <v/>
      </c>
    </row>
    <row r="3477" spans="1:10" x14ac:dyDescent="0.3">
      <c r="A3477" t="str">
        <f>IF(D3477="","",VLOOKUP(D3477,'Source CC List'!B:C,2,FALSE))</f>
        <v/>
      </c>
      <c r="B3477" t="str">
        <f t="shared" si="108"/>
        <v/>
      </c>
      <c r="I3477" t="str">
        <f>IF(D3477="","",VLOOKUP(D3477,'Source CC List'!B:C,2,FALSE))</f>
        <v/>
      </c>
      <c r="J3477" t="str">
        <f t="shared" si="109"/>
        <v/>
      </c>
    </row>
    <row r="3478" spans="1:10" x14ac:dyDescent="0.3">
      <c r="A3478" t="str">
        <f>IF(D3478="","",VLOOKUP(D3478,'Source CC List'!B:C,2,FALSE))</f>
        <v/>
      </c>
      <c r="B3478" t="str">
        <f t="shared" si="108"/>
        <v/>
      </c>
      <c r="I3478" t="str">
        <f>IF(D3478="","",VLOOKUP(D3478,'Source CC List'!B:C,2,FALSE))</f>
        <v/>
      </c>
      <c r="J3478" t="str">
        <f t="shared" si="109"/>
        <v/>
      </c>
    </row>
    <row r="3479" spans="1:10" x14ac:dyDescent="0.3">
      <c r="A3479" t="str">
        <f>IF(D3479="","",VLOOKUP(D3479,'Source CC List'!B:C,2,FALSE))</f>
        <v/>
      </c>
      <c r="B3479" t="str">
        <f t="shared" si="108"/>
        <v/>
      </c>
      <c r="I3479" t="str">
        <f>IF(D3479="","",VLOOKUP(D3479,'Source CC List'!B:C,2,FALSE))</f>
        <v/>
      </c>
      <c r="J3479" t="str">
        <f t="shared" si="109"/>
        <v/>
      </c>
    </row>
    <row r="3480" spans="1:10" x14ac:dyDescent="0.3">
      <c r="A3480" t="str">
        <f>IF(D3480="","",VLOOKUP(D3480,'Source CC List'!B:C,2,FALSE))</f>
        <v/>
      </c>
      <c r="B3480" t="str">
        <f t="shared" si="108"/>
        <v/>
      </c>
      <c r="I3480" t="str">
        <f>IF(D3480="","",VLOOKUP(D3480,'Source CC List'!B:C,2,FALSE))</f>
        <v/>
      </c>
      <c r="J3480" t="str">
        <f t="shared" si="109"/>
        <v/>
      </c>
    </row>
    <row r="3481" spans="1:10" x14ac:dyDescent="0.3">
      <c r="A3481" t="str">
        <f>IF(D3481="","",VLOOKUP(D3481,'Source CC List'!B:C,2,FALSE))</f>
        <v/>
      </c>
      <c r="B3481" t="str">
        <f t="shared" si="108"/>
        <v/>
      </c>
      <c r="I3481" t="str">
        <f>IF(D3481="","",VLOOKUP(D3481,'Source CC List'!B:C,2,FALSE))</f>
        <v/>
      </c>
      <c r="J3481" t="str">
        <f t="shared" si="109"/>
        <v/>
      </c>
    </row>
    <row r="3482" spans="1:10" x14ac:dyDescent="0.3">
      <c r="A3482" t="str">
        <f>IF(D3482="","",VLOOKUP(D3482,'Source CC List'!B:C,2,FALSE))</f>
        <v/>
      </c>
      <c r="B3482" t="str">
        <f t="shared" si="108"/>
        <v/>
      </c>
      <c r="I3482" t="str">
        <f>IF(D3482="","",VLOOKUP(D3482,'Source CC List'!B:C,2,FALSE))</f>
        <v/>
      </c>
      <c r="J3482" t="str">
        <f t="shared" si="109"/>
        <v/>
      </c>
    </row>
    <row r="3483" spans="1:10" x14ac:dyDescent="0.3">
      <c r="A3483" t="str">
        <f>IF(D3483="","",VLOOKUP(D3483,'Source CC List'!B:C,2,FALSE))</f>
        <v/>
      </c>
      <c r="B3483" t="str">
        <f t="shared" si="108"/>
        <v/>
      </c>
      <c r="I3483" t="str">
        <f>IF(D3483="","",VLOOKUP(D3483,'Source CC List'!B:C,2,FALSE))</f>
        <v/>
      </c>
      <c r="J3483" t="str">
        <f t="shared" si="109"/>
        <v/>
      </c>
    </row>
    <row r="3484" spans="1:10" x14ac:dyDescent="0.3">
      <c r="A3484" t="str">
        <f>IF(D3484="","",VLOOKUP(D3484,'Source CC List'!B:C,2,FALSE))</f>
        <v/>
      </c>
      <c r="B3484" t="str">
        <f t="shared" si="108"/>
        <v/>
      </c>
      <c r="I3484" t="str">
        <f>IF(D3484="","",VLOOKUP(D3484,'Source CC List'!B:C,2,FALSE))</f>
        <v/>
      </c>
      <c r="J3484" t="str">
        <f t="shared" si="109"/>
        <v/>
      </c>
    </row>
    <row r="3485" spans="1:10" x14ac:dyDescent="0.3">
      <c r="A3485" t="str">
        <f>IF(D3485="","",VLOOKUP(D3485,'Source CC List'!B:C,2,FALSE))</f>
        <v/>
      </c>
      <c r="B3485" t="str">
        <f t="shared" si="108"/>
        <v/>
      </c>
      <c r="I3485" t="str">
        <f>IF(D3485="","",VLOOKUP(D3485,'Source CC List'!B:C,2,FALSE))</f>
        <v/>
      </c>
      <c r="J3485" t="str">
        <f t="shared" si="109"/>
        <v/>
      </c>
    </row>
    <row r="3486" spans="1:10" x14ac:dyDescent="0.3">
      <c r="A3486" t="str">
        <f>IF(D3486="","",VLOOKUP(D3486,'Source CC List'!B:C,2,FALSE))</f>
        <v/>
      </c>
      <c r="B3486" t="str">
        <f t="shared" si="108"/>
        <v/>
      </c>
      <c r="I3486" t="str">
        <f>IF(D3486="","",VLOOKUP(D3486,'Source CC List'!B:C,2,FALSE))</f>
        <v/>
      </c>
      <c r="J3486" t="str">
        <f t="shared" si="109"/>
        <v/>
      </c>
    </row>
    <row r="3487" spans="1:10" x14ac:dyDescent="0.3">
      <c r="A3487" t="str">
        <f>IF(D3487="","",VLOOKUP(D3487,'Source CC List'!B:C,2,FALSE))</f>
        <v/>
      </c>
      <c r="B3487" t="str">
        <f t="shared" si="108"/>
        <v/>
      </c>
      <c r="I3487" t="str">
        <f>IF(D3487="","",VLOOKUP(D3487,'Source CC List'!B:C,2,FALSE))</f>
        <v/>
      </c>
      <c r="J3487" t="str">
        <f t="shared" si="109"/>
        <v/>
      </c>
    </row>
    <row r="3488" spans="1:10" x14ac:dyDescent="0.3">
      <c r="A3488" t="str">
        <f>IF(D3488="","",VLOOKUP(D3488,'Source CC List'!B:C,2,FALSE))</f>
        <v/>
      </c>
      <c r="B3488" t="str">
        <f t="shared" si="108"/>
        <v/>
      </c>
      <c r="I3488" t="str">
        <f>IF(D3488="","",VLOOKUP(D3488,'Source CC List'!B:C,2,FALSE))</f>
        <v/>
      </c>
      <c r="J3488" t="str">
        <f t="shared" si="109"/>
        <v/>
      </c>
    </row>
    <row r="3489" spans="1:10" x14ac:dyDescent="0.3">
      <c r="A3489" t="str">
        <f>IF(D3489="","",VLOOKUP(D3489,'Source CC List'!B:C,2,FALSE))</f>
        <v/>
      </c>
      <c r="B3489" t="str">
        <f t="shared" si="108"/>
        <v/>
      </c>
      <c r="I3489" t="str">
        <f>IF(D3489="","",VLOOKUP(D3489,'Source CC List'!B:C,2,FALSE))</f>
        <v/>
      </c>
      <c r="J3489" t="str">
        <f t="shared" si="109"/>
        <v/>
      </c>
    </row>
    <row r="3490" spans="1:10" x14ac:dyDescent="0.3">
      <c r="A3490" t="str">
        <f>IF(D3490="","",VLOOKUP(D3490,'Source CC List'!B:C,2,FALSE))</f>
        <v/>
      </c>
      <c r="B3490" t="str">
        <f t="shared" si="108"/>
        <v/>
      </c>
      <c r="I3490" t="str">
        <f>IF(D3490="","",VLOOKUP(D3490,'Source CC List'!B:C,2,FALSE))</f>
        <v/>
      </c>
      <c r="J3490" t="str">
        <f t="shared" si="109"/>
        <v/>
      </c>
    </row>
    <row r="3491" spans="1:10" x14ac:dyDescent="0.3">
      <c r="A3491" t="str">
        <f>IF(D3491="","",VLOOKUP(D3491,'Source CC List'!B:C,2,FALSE))</f>
        <v/>
      </c>
      <c r="B3491" t="str">
        <f t="shared" si="108"/>
        <v/>
      </c>
      <c r="I3491" t="str">
        <f>IF(D3491="","",VLOOKUP(D3491,'Source CC List'!B:C,2,FALSE))</f>
        <v/>
      </c>
      <c r="J3491" t="str">
        <f t="shared" si="109"/>
        <v/>
      </c>
    </row>
    <row r="3492" spans="1:10" x14ac:dyDescent="0.3">
      <c r="A3492" t="str">
        <f>IF(D3492="","",VLOOKUP(D3492,'Source CC List'!B:C,2,FALSE))</f>
        <v/>
      </c>
      <c r="B3492" t="str">
        <f t="shared" si="108"/>
        <v/>
      </c>
      <c r="I3492" t="str">
        <f>IF(D3492="","",VLOOKUP(D3492,'Source CC List'!B:C,2,FALSE))</f>
        <v/>
      </c>
      <c r="J3492" t="str">
        <f t="shared" si="109"/>
        <v/>
      </c>
    </row>
    <row r="3493" spans="1:10" x14ac:dyDescent="0.3">
      <c r="A3493" t="str">
        <f>IF(D3493="","",VLOOKUP(D3493,'Source CC List'!B:C,2,FALSE))</f>
        <v/>
      </c>
      <c r="B3493" t="str">
        <f t="shared" si="108"/>
        <v/>
      </c>
      <c r="I3493" t="str">
        <f>IF(D3493="","",VLOOKUP(D3493,'Source CC List'!B:C,2,FALSE))</f>
        <v/>
      </c>
      <c r="J3493" t="str">
        <f t="shared" si="109"/>
        <v/>
      </c>
    </row>
    <row r="3494" spans="1:10" x14ac:dyDescent="0.3">
      <c r="A3494" t="str">
        <f>IF(D3494="","",VLOOKUP(D3494,'Source CC List'!B:C,2,FALSE))</f>
        <v/>
      </c>
      <c r="B3494" t="str">
        <f t="shared" si="108"/>
        <v/>
      </c>
      <c r="I3494" t="str">
        <f>IF(D3494="","",VLOOKUP(D3494,'Source CC List'!B:C,2,FALSE))</f>
        <v/>
      </c>
      <c r="J3494" t="str">
        <f t="shared" si="109"/>
        <v/>
      </c>
    </row>
    <row r="3495" spans="1:10" x14ac:dyDescent="0.3">
      <c r="A3495" t="str">
        <f>IF(D3495="","",VLOOKUP(D3495,'Source CC List'!B:C,2,FALSE))</f>
        <v/>
      </c>
      <c r="B3495" t="str">
        <f t="shared" si="108"/>
        <v/>
      </c>
      <c r="I3495" t="str">
        <f>IF(D3495="","",VLOOKUP(D3495,'Source CC List'!B:C,2,FALSE))</f>
        <v/>
      </c>
      <c r="J3495" t="str">
        <f t="shared" si="109"/>
        <v/>
      </c>
    </row>
    <row r="3496" spans="1:10" x14ac:dyDescent="0.3">
      <c r="A3496" t="str">
        <f>IF(D3496="","",VLOOKUP(D3496,'Source CC List'!B:C,2,FALSE))</f>
        <v/>
      </c>
      <c r="B3496" t="str">
        <f t="shared" si="108"/>
        <v/>
      </c>
      <c r="I3496" t="str">
        <f>IF(D3496="","",VLOOKUP(D3496,'Source CC List'!B:C,2,FALSE))</f>
        <v/>
      </c>
      <c r="J3496" t="str">
        <f t="shared" si="109"/>
        <v/>
      </c>
    </row>
    <row r="3497" spans="1:10" x14ac:dyDescent="0.3">
      <c r="A3497" t="str">
        <f>IF(D3497="","",VLOOKUP(D3497,'Source CC List'!B:C,2,FALSE))</f>
        <v/>
      </c>
      <c r="B3497" t="str">
        <f t="shared" si="108"/>
        <v/>
      </c>
      <c r="I3497" t="str">
        <f>IF(D3497="","",VLOOKUP(D3497,'Source CC List'!B:C,2,FALSE))</f>
        <v/>
      </c>
      <c r="J3497" t="str">
        <f t="shared" si="109"/>
        <v/>
      </c>
    </row>
    <row r="3498" spans="1:10" x14ac:dyDescent="0.3">
      <c r="A3498" t="str">
        <f>IF(D3498="","",VLOOKUP(D3498,'Source CC List'!B:C,2,FALSE))</f>
        <v/>
      </c>
      <c r="B3498" t="str">
        <f t="shared" si="108"/>
        <v/>
      </c>
      <c r="I3498" t="str">
        <f>IF(D3498="","",VLOOKUP(D3498,'Source CC List'!B:C,2,FALSE))</f>
        <v/>
      </c>
      <c r="J3498" t="str">
        <f t="shared" si="109"/>
        <v/>
      </c>
    </row>
    <row r="3499" spans="1:10" x14ac:dyDescent="0.3">
      <c r="A3499" t="str">
        <f>IF(D3499="","",VLOOKUP(D3499,'Source CC List'!B:C,2,FALSE))</f>
        <v/>
      </c>
      <c r="B3499" t="str">
        <f t="shared" si="108"/>
        <v/>
      </c>
      <c r="I3499" t="str">
        <f>IF(D3499="","",VLOOKUP(D3499,'Source CC List'!B:C,2,FALSE))</f>
        <v/>
      </c>
      <c r="J3499" t="str">
        <f t="shared" si="109"/>
        <v/>
      </c>
    </row>
    <row r="3500" spans="1:10" x14ac:dyDescent="0.3">
      <c r="A3500" t="str">
        <f>IF(D3500="","",VLOOKUP(D3500,'Source CC List'!B:C,2,FALSE))</f>
        <v/>
      </c>
      <c r="B3500" t="str">
        <f t="shared" si="108"/>
        <v/>
      </c>
      <c r="I3500" t="str">
        <f>IF(D3500="","",VLOOKUP(D3500,'Source CC List'!B:C,2,FALSE))</f>
        <v/>
      </c>
      <c r="J3500" t="str">
        <f t="shared" si="109"/>
        <v/>
      </c>
    </row>
    <row r="3501" spans="1:10" x14ac:dyDescent="0.3">
      <c r="A3501" t="str">
        <f>IF(D3501="","",VLOOKUP(D3501,'Source CC List'!B:C,2,FALSE))</f>
        <v/>
      </c>
      <c r="B3501" t="str">
        <f t="shared" si="108"/>
        <v/>
      </c>
      <c r="I3501" t="str">
        <f>IF(D3501="","",VLOOKUP(D3501,'Source CC List'!B:C,2,FALSE))</f>
        <v/>
      </c>
      <c r="J3501" t="str">
        <f t="shared" si="109"/>
        <v/>
      </c>
    </row>
    <row r="3502" spans="1:10" x14ac:dyDescent="0.3">
      <c r="A3502" t="str">
        <f>IF(D3502="","",VLOOKUP(D3502,'Source CC List'!B:C,2,FALSE))</f>
        <v/>
      </c>
      <c r="B3502" t="str">
        <f t="shared" si="108"/>
        <v/>
      </c>
      <c r="I3502" t="str">
        <f>IF(D3502="","",VLOOKUP(D3502,'Source CC List'!B:C,2,FALSE))</f>
        <v/>
      </c>
      <c r="J3502" t="str">
        <f t="shared" si="109"/>
        <v/>
      </c>
    </row>
    <row r="3503" spans="1:10" x14ac:dyDescent="0.3">
      <c r="A3503" t="str">
        <f>IF(D3503="","",VLOOKUP(D3503,'Source CC List'!B:C,2,FALSE))</f>
        <v/>
      </c>
      <c r="B3503" t="str">
        <f t="shared" si="108"/>
        <v/>
      </c>
      <c r="I3503" t="str">
        <f>IF(D3503="","",VLOOKUP(D3503,'Source CC List'!B:C,2,FALSE))</f>
        <v/>
      </c>
      <c r="J3503" t="str">
        <f t="shared" si="109"/>
        <v/>
      </c>
    </row>
    <row r="3504" spans="1:10" x14ac:dyDescent="0.3">
      <c r="A3504" t="str">
        <f>IF(D3504="","",VLOOKUP(D3504,'Source CC List'!B:C,2,FALSE))</f>
        <v/>
      </c>
      <c r="B3504" t="str">
        <f t="shared" si="108"/>
        <v/>
      </c>
      <c r="I3504" t="str">
        <f>IF(D3504="","",VLOOKUP(D3504,'Source CC List'!B:C,2,FALSE))</f>
        <v/>
      </c>
      <c r="J3504" t="str">
        <f t="shared" si="109"/>
        <v/>
      </c>
    </row>
    <row r="3505" spans="1:10" x14ac:dyDescent="0.3">
      <c r="A3505" t="str">
        <f>IF(D3505="","",VLOOKUP(D3505,'Source CC List'!B:C,2,FALSE))</f>
        <v/>
      </c>
      <c r="B3505" t="str">
        <f t="shared" si="108"/>
        <v/>
      </c>
      <c r="I3505" t="str">
        <f>IF(D3505="","",VLOOKUP(D3505,'Source CC List'!B:C,2,FALSE))</f>
        <v/>
      </c>
      <c r="J3505" t="str">
        <f t="shared" si="109"/>
        <v/>
      </c>
    </row>
    <row r="3506" spans="1:10" x14ac:dyDescent="0.3">
      <c r="A3506" t="str">
        <f>IF(D3506="","",VLOOKUP(D3506,'Source CC List'!B:C,2,FALSE))</f>
        <v/>
      </c>
      <c r="B3506" t="str">
        <f t="shared" si="108"/>
        <v/>
      </c>
      <c r="I3506" t="str">
        <f>IF(D3506="","",VLOOKUP(D3506,'Source CC List'!B:C,2,FALSE))</f>
        <v/>
      </c>
      <c r="J3506" t="str">
        <f t="shared" si="109"/>
        <v/>
      </c>
    </row>
    <row r="3507" spans="1:10" x14ac:dyDescent="0.3">
      <c r="A3507" t="str">
        <f>IF(D3507="","",VLOOKUP(D3507,'Source CC List'!B:C,2,FALSE))</f>
        <v/>
      </c>
      <c r="B3507" t="str">
        <f t="shared" si="108"/>
        <v/>
      </c>
      <c r="I3507" t="str">
        <f>IF(D3507="","",VLOOKUP(D3507,'Source CC List'!B:C,2,FALSE))</f>
        <v/>
      </c>
      <c r="J3507" t="str">
        <f t="shared" si="109"/>
        <v/>
      </c>
    </row>
    <row r="3508" spans="1:10" x14ac:dyDescent="0.3">
      <c r="A3508" t="str">
        <f>IF(D3508="","",VLOOKUP(D3508,'Source CC List'!B:C,2,FALSE))</f>
        <v/>
      </c>
      <c r="B3508" t="str">
        <f t="shared" si="108"/>
        <v/>
      </c>
      <c r="I3508" t="str">
        <f>IF(D3508="","",VLOOKUP(D3508,'Source CC List'!B:C,2,FALSE))</f>
        <v/>
      </c>
      <c r="J3508" t="str">
        <f t="shared" si="109"/>
        <v/>
      </c>
    </row>
    <row r="3509" spans="1:10" x14ac:dyDescent="0.3">
      <c r="A3509" t="str">
        <f>IF(D3509="","",VLOOKUP(D3509,'Source CC List'!B:C,2,FALSE))</f>
        <v/>
      </c>
      <c r="B3509" t="str">
        <f t="shared" si="108"/>
        <v/>
      </c>
      <c r="I3509" t="str">
        <f>IF(D3509="","",VLOOKUP(D3509,'Source CC List'!B:C,2,FALSE))</f>
        <v/>
      </c>
      <c r="J3509" t="str">
        <f t="shared" si="109"/>
        <v/>
      </c>
    </row>
    <row r="3510" spans="1:10" x14ac:dyDescent="0.3">
      <c r="A3510" t="str">
        <f>IF(D3510="","",VLOOKUP(D3510,'Source CC List'!B:C,2,FALSE))</f>
        <v/>
      </c>
      <c r="B3510" t="str">
        <f t="shared" si="108"/>
        <v/>
      </c>
      <c r="I3510" t="str">
        <f>IF(D3510="","",VLOOKUP(D3510,'Source CC List'!B:C,2,FALSE))</f>
        <v/>
      </c>
      <c r="J3510" t="str">
        <f t="shared" si="109"/>
        <v/>
      </c>
    </row>
    <row r="3511" spans="1:10" x14ac:dyDescent="0.3">
      <c r="A3511" t="str">
        <f>IF(D3511="","",VLOOKUP(D3511,'Source CC List'!B:C,2,FALSE))</f>
        <v/>
      </c>
      <c r="B3511" t="str">
        <f t="shared" si="108"/>
        <v/>
      </c>
      <c r="I3511" t="str">
        <f>IF(D3511="","",VLOOKUP(D3511,'Source CC List'!B:C,2,FALSE))</f>
        <v/>
      </c>
      <c r="J3511" t="str">
        <f t="shared" si="109"/>
        <v/>
      </c>
    </row>
    <row r="3512" spans="1:10" x14ac:dyDescent="0.3">
      <c r="A3512" t="str">
        <f>IF(D3512="","",VLOOKUP(D3512,'Source CC List'!B:C,2,FALSE))</f>
        <v/>
      </c>
      <c r="B3512" t="str">
        <f t="shared" si="108"/>
        <v/>
      </c>
      <c r="I3512" t="str">
        <f>IF(D3512="","",VLOOKUP(D3512,'Source CC List'!B:C,2,FALSE))</f>
        <v/>
      </c>
      <c r="J3512" t="str">
        <f t="shared" si="109"/>
        <v/>
      </c>
    </row>
    <row r="3513" spans="1:10" x14ac:dyDescent="0.3">
      <c r="A3513" t="str">
        <f>IF(D3513="","",VLOOKUP(D3513,'Source CC List'!B:C,2,FALSE))</f>
        <v/>
      </c>
      <c r="B3513" t="str">
        <f t="shared" si="108"/>
        <v/>
      </c>
      <c r="I3513" t="str">
        <f>IF(D3513="","",VLOOKUP(D3513,'Source CC List'!B:C,2,FALSE))</f>
        <v/>
      </c>
      <c r="J3513" t="str">
        <f t="shared" si="109"/>
        <v/>
      </c>
    </row>
    <row r="3514" spans="1:10" x14ac:dyDescent="0.3">
      <c r="A3514" t="str">
        <f>IF(D3514="","",VLOOKUP(D3514,'Source CC List'!B:C,2,FALSE))</f>
        <v/>
      </c>
      <c r="B3514" t="str">
        <f t="shared" si="108"/>
        <v/>
      </c>
      <c r="I3514" t="str">
        <f>IF(D3514="","",VLOOKUP(D3514,'Source CC List'!B:C,2,FALSE))</f>
        <v/>
      </c>
      <c r="J3514" t="str">
        <f t="shared" si="109"/>
        <v/>
      </c>
    </row>
    <row r="3515" spans="1:10" x14ac:dyDescent="0.3">
      <c r="A3515" t="str">
        <f>IF(D3515="","",VLOOKUP(D3515,'Source CC List'!B:C,2,FALSE))</f>
        <v/>
      </c>
      <c r="B3515" t="str">
        <f t="shared" si="108"/>
        <v/>
      </c>
      <c r="I3515" t="str">
        <f>IF(D3515="","",VLOOKUP(D3515,'Source CC List'!B:C,2,FALSE))</f>
        <v/>
      </c>
      <c r="J3515" t="str">
        <f t="shared" si="109"/>
        <v/>
      </c>
    </row>
    <row r="3516" spans="1:10" x14ac:dyDescent="0.3">
      <c r="A3516" t="str">
        <f>IF(D3516="","",VLOOKUP(D3516,'Source CC List'!B:C,2,FALSE))</f>
        <v/>
      </c>
      <c r="B3516" t="str">
        <f t="shared" si="108"/>
        <v/>
      </c>
      <c r="I3516" t="str">
        <f>IF(D3516="","",VLOOKUP(D3516,'Source CC List'!B:C,2,FALSE))</f>
        <v/>
      </c>
      <c r="J3516" t="str">
        <f t="shared" si="109"/>
        <v/>
      </c>
    </row>
    <row r="3517" spans="1:10" x14ac:dyDescent="0.3">
      <c r="A3517" t="str">
        <f>IF(D3517="","",VLOOKUP(D3517,'Source CC List'!B:C,2,FALSE))</f>
        <v/>
      </c>
      <c r="B3517" t="str">
        <f t="shared" si="108"/>
        <v/>
      </c>
      <c r="I3517" t="str">
        <f>IF(D3517="","",VLOOKUP(D3517,'Source CC List'!B:C,2,FALSE))</f>
        <v/>
      </c>
      <c r="J3517" t="str">
        <f t="shared" si="109"/>
        <v/>
      </c>
    </row>
    <row r="3518" spans="1:10" x14ac:dyDescent="0.3">
      <c r="A3518" t="str">
        <f>IF(D3518="","",VLOOKUP(D3518,'Source CC List'!B:C,2,FALSE))</f>
        <v/>
      </c>
      <c r="B3518" t="str">
        <f t="shared" si="108"/>
        <v/>
      </c>
      <c r="I3518" t="str">
        <f>IF(D3518="","",VLOOKUP(D3518,'Source CC List'!B:C,2,FALSE))</f>
        <v/>
      </c>
      <c r="J3518" t="str">
        <f t="shared" si="109"/>
        <v/>
      </c>
    </row>
    <row r="3519" spans="1:10" x14ac:dyDescent="0.3">
      <c r="A3519" t="str">
        <f>IF(D3519="","",VLOOKUP(D3519,'Source CC List'!B:C,2,FALSE))</f>
        <v/>
      </c>
      <c r="B3519" t="str">
        <f t="shared" si="108"/>
        <v/>
      </c>
      <c r="I3519" t="str">
        <f>IF(D3519="","",VLOOKUP(D3519,'Source CC List'!B:C,2,FALSE))</f>
        <v/>
      </c>
      <c r="J3519" t="str">
        <f t="shared" si="109"/>
        <v/>
      </c>
    </row>
    <row r="3520" spans="1:10" x14ac:dyDescent="0.3">
      <c r="A3520" t="str">
        <f>IF(D3520="","",VLOOKUP(D3520,'Source CC List'!B:C,2,FALSE))</f>
        <v/>
      </c>
      <c r="B3520" t="str">
        <f t="shared" si="108"/>
        <v/>
      </c>
      <c r="I3520" t="str">
        <f>IF(D3520="","",VLOOKUP(D3520,'Source CC List'!B:C,2,FALSE))</f>
        <v/>
      </c>
      <c r="J3520" t="str">
        <f t="shared" si="109"/>
        <v/>
      </c>
    </row>
    <row r="3521" spans="1:10" x14ac:dyDescent="0.3">
      <c r="A3521" t="str">
        <f>IF(D3521="","",VLOOKUP(D3521,'Source CC List'!B:C,2,FALSE))</f>
        <v/>
      </c>
      <c r="B3521" t="str">
        <f t="shared" si="108"/>
        <v/>
      </c>
      <c r="I3521" t="str">
        <f>IF(D3521="","",VLOOKUP(D3521,'Source CC List'!B:C,2,FALSE))</f>
        <v/>
      </c>
      <c r="J3521" t="str">
        <f t="shared" si="109"/>
        <v/>
      </c>
    </row>
    <row r="3522" spans="1:10" x14ac:dyDescent="0.3">
      <c r="A3522" t="str">
        <f>IF(D3522="","",VLOOKUP(D3522,'Source CC List'!B:C,2,FALSE))</f>
        <v/>
      </c>
      <c r="B3522" t="str">
        <f t="shared" si="108"/>
        <v/>
      </c>
      <c r="I3522" t="str">
        <f>IF(D3522="","",VLOOKUP(D3522,'Source CC List'!B:C,2,FALSE))</f>
        <v/>
      </c>
      <c r="J3522" t="str">
        <f t="shared" si="109"/>
        <v/>
      </c>
    </row>
    <row r="3523" spans="1:10" x14ac:dyDescent="0.3">
      <c r="A3523" t="str">
        <f>IF(D3523="","",VLOOKUP(D3523,'Source CC List'!B:C,2,FALSE))</f>
        <v/>
      </c>
      <c r="B3523" t="str">
        <f t="shared" ref="B3523:B3586" si="110">IF(E3523="","",CONCATENATE(I3523,TEXT(E3523,"0000")))</f>
        <v/>
      </c>
      <c r="I3523" t="str">
        <f>IF(D3523="","",VLOOKUP(D3523,'Source CC List'!B:C,2,FALSE))</f>
        <v/>
      </c>
      <c r="J3523" t="str">
        <f t="shared" ref="J3523:J3586" si="111">IF(D3523="","",CONCATENATE(I3523,TEXT(E3523,"0000")))</f>
        <v/>
      </c>
    </row>
    <row r="3524" spans="1:10" x14ac:dyDescent="0.3">
      <c r="A3524" t="str">
        <f>IF(D3524="","",VLOOKUP(D3524,'Source CC List'!B:C,2,FALSE))</f>
        <v/>
      </c>
      <c r="B3524" t="str">
        <f t="shared" si="110"/>
        <v/>
      </c>
      <c r="I3524" t="str">
        <f>IF(D3524="","",VLOOKUP(D3524,'Source CC List'!B:C,2,FALSE))</f>
        <v/>
      </c>
      <c r="J3524" t="str">
        <f t="shared" si="111"/>
        <v/>
      </c>
    </row>
    <row r="3525" spans="1:10" x14ac:dyDescent="0.3">
      <c r="A3525" t="str">
        <f>IF(D3525="","",VLOOKUP(D3525,'Source CC List'!B:C,2,FALSE))</f>
        <v/>
      </c>
      <c r="B3525" t="str">
        <f t="shared" si="110"/>
        <v/>
      </c>
      <c r="I3525" t="str">
        <f>IF(D3525="","",VLOOKUP(D3525,'Source CC List'!B:C,2,FALSE))</f>
        <v/>
      </c>
      <c r="J3525" t="str">
        <f t="shared" si="111"/>
        <v/>
      </c>
    </row>
    <row r="3526" spans="1:10" x14ac:dyDescent="0.3">
      <c r="A3526" t="str">
        <f>IF(D3526="","",VLOOKUP(D3526,'Source CC List'!B:C,2,FALSE))</f>
        <v/>
      </c>
      <c r="B3526" t="str">
        <f t="shared" si="110"/>
        <v/>
      </c>
      <c r="I3526" t="str">
        <f>IF(D3526="","",VLOOKUP(D3526,'Source CC List'!B:C,2,FALSE))</f>
        <v/>
      </c>
      <c r="J3526" t="str">
        <f t="shared" si="111"/>
        <v/>
      </c>
    </row>
    <row r="3527" spans="1:10" x14ac:dyDescent="0.3">
      <c r="A3527" t="str">
        <f>IF(D3527="","",VLOOKUP(D3527,'Source CC List'!B:C,2,FALSE))</f>
        <v/>
      </c>
      <c r="B3527" t="str">
        <f t="shared" si="110"/>
        <v/>
      </c>
      <c r="I3527" t="str">
        <f>IF(D3527="","",VLOOKUP(D3527,'Source CC List'!B:C,2,FALSE))</f>
        <v/>
      </c>
      <c r="J3527" t="str">
        <f t="shared" si="111"/>
        <v/>
      </c>
    </row>
    <row r="3528" spans="1:10" x14ac:dyDescent="0.3">
      <c r="A3528" t="str">
        <f>IF(D3528="","",VLOOKUP(D3528,'Source CC List'!B:C,2,FALSE))</f>
        <v/>
      </c>
      <c r="B3528" t="str">
        <f t="shared" si="110"/>
        <v/>
      </c>
      <c r="I3528" t="str">
        <f>IF(D3528="","",VLOOKUP(D3528,'Source CC List'!B:C,2,FALSE))</f>
        <v/>
      </c>
      <c r="J3528" t="str">
        <f t="shared" si="111"/>
        <v/>
      </c>
    </row>
    <row r="3529" spans="1:10" x14ac:dyDescent="0.3">
      <c r="A3529" t="str">
        <f>IF(D3529="","",VLOOKUP(D3529,'Source CC List'!B:C,2,FALSE))</f>
        <v/>
      </c>
      <c r="B3529" t="str">
        <f t="shared" si="110"/>
        <v/>
      </c>
      <c r="I3529" t="str">
        <f>IF(D3529="","",VLOOKUP(D3529,'Source CC List'!B:C,2,FALSE))</f>
        <v/>
      </c>
      <c r="J3529" t="str">
        <f t="shared" si="111"/>
        <v/>
      </c>
    </row>
    <row r="3530" spans="1:10" x14ac:dyDescent="0.3">
      <c r="A3530" t="str">
        <f>IF(D3530="","",VLOOKUP(D3530,'Source CC List'!B:C,2,FALSE))</f>
        <v/>
      </c>
      <c r="B3530" t="str">
        <f t="shared" si="110"/>
        <v/>
      </c>
      <c r="I3530" t="str">
        <f>IF(D3530="","",VLOOKUP(D3530,'Source CC List'!B:C,2,FALSE))</f>
        <v/>
      </c>
      <c r="J3530" t="str">
        <f t="shared" si="111"/>
        <v/>
      </c>
    </row>
    <row r="3531" spans="1:10" x14ac:dyDescent="0.3">
      <c r="A3531" t="str">
        <f>IF(D3531="","",VLOOKUP(D3531,'Source CC List'!B:C,2,FALSE))</f>
        <v/>
      </c>
      <c r="B3531" t="str">
        <f t="shared" si="110"/>
        <v/>
      </c>
      <c r="I3531" t="str">
        <f>IF(D3531="","",VLOOKUP(D3531,'Source CC List'!B:C,2,FALSE))</f>
        <v/>
      </c>
      <c r="J3531" t="str">
        <f t="shared" si="111"/>
        <v/>
      </c>
    </row>
    <row r="3532" spans="1:10" x14ac:dyDescent="0.3">
      <c r="A3532" t="str">
        <f>IF(D3532="","",VLOOKUP(D3532,'Source CC List'!B:C,2,FALSE))</f>
        <v/>
      </c>
      <c r="B3532" t="str">
        <f t="shared" si="110"/>
        <v/>
      </c>
      <c r="I3532" t="str">
        <f>IF(D3532="","",VLOOKUP(D3532,'Source CC List'!B:C,2,FALSE))</f>
        <v/>
      </c>
      <c r="J3532" t="str">
        <f t="shared" si="111"/>
        <v/>
      </c>
    </row>
    <row r="3533" spans="1:10" x14ac:dyDescent="0.3">
      <c r="A3533" t="str">
        <f>IF(D3533="","",VLOOKUP(D3533,'Source CC List'!B:C,2,FALSE))</f>
        <v/>
      </c>
      <c r="B3533" t="str">
        <f t="shared" si="110"/>
        <v/>
      </c>
      <c r="I3533" t="str">
        <f>IF(D3533="","",VLOOKUP(D3533,'Source CC List'!B:C,2,FALSE))</f>
        <v/>
      </c>
      <c r="J3533" t="str">
        <f t="shared" si="111"/>
        <v/>
      </c>
    </row>
    <row r="3534" spans="1:10" x14ac:dyDescent="0.3">
      <c r="A3534" t="str">
        <f>IF(D3534="","",VLOOKUP(D3534,'Source CC List'!B:C,2,FALSE))</f>
        <v/>
      </c>
      <c r="B3534" t="str">
        <f t="shared" si="110"/>
        <v/>
      </c>
      <c r="I3534" t="str">
        <f>IF(D3534="","",VLOOKUP(D3534,'Source CC List'!B:C,2,FALSE))</f>
        <v/>
      </c>
      <c r="J3534" t="str">
        <f t="shared" si="111"/>
        <v/>
      </c>
    </row>
    <row r="3535" spans="1:10" x14ac:dyDescent="0.3">
      <c r="A3535" t="str">
        <f>IF(D3535="","",VLOOKUP(D3535,'Source CC List'!B:C,2,FALSE))</f>
        <v/>
      </c>
      <c r="B3535" t="str">
        <f t="shared" si="110"/>
        <v/>
      </c>
      <c r="I3535" t="str">
        <f>IF(D3535="","",VLOOKUP(D3535,'Source CC List'!B:C,2,FALSE))</f>
        <v/>
      </c>
      <c r="J3535" t="str">
        <f t="shared" si="111"/>
        <v/>
      </c>
    </row>
    <row r="3536" spans="1:10" x14ac:dyDescent="0.3">
      <c r="A3536" t="str">
        <f>IF(D3536="","",VLOOKUP(D3536,'Source CC List'!B:C,2,FALSE))</f>
        <v/>
      </c>
      <c r="B3536" t="str">
        <f t="shared" si="110"/>
        <v/>
      </c>
      <c r="I3536" t="str">
        <f>IF(D3536="","",VLOOKUP(D3536,'Source CC List'!B:C,2,FALSE))</f>
        <v/>
      </c>
      <c r="J3536" t="str">
        <f t="shared" si="111"/>
        <v/>
      </c>
    </row>
    <row r="3537" spans="1:10" x14ac:dyDescent="0.3">
      <c r="A3537" t="str">
        <f>IF(D3537="","",VLOOKUP(D3537,'Source CC List'!B:C,2,FALSE))</f>
        <v/>
      </c>
      <c r="B3537" t="str">
        <f t="shared" si="110"/>
        <v/>
      </c>
      <c r="I3537" t="str">
        <f>IF(D3537="","",VLOOKUP(D3537,'Source CC List'!B:C,2,FALSE))</f>
        <v/>
      </c>
      <c r="J3537" t="str">
        <f t="shared" si="111"/>
        <v/>
      </c>
    </row>
    <row r="3538" spans="1:10" x14ac:dyDescent="0.3">
      <c r="A3538" t="str">
        <f>IF(D3538="","",VLOOKUP(D3538,'Source CC List'!B:C,2,FALSE))</f>
        <v/>
      </c>
      <c r="B3538" t="str">
        <f t="shared" si="110"/>
        <v/>
      </c>
      <c r="I3538" t="str">
        <f>IF(D3538="","",VLOOKUP(D3538,'Source CC List'!B:C,2,FALSE))</f>
        <v/>
      </c>
      <c r="J3538" t="str">
        <f t="shared" si="111"/>
        <v/>
      </c>
    </row>
    <row r="3539" spans="1:10" x14ac:dyDescent="0.3">
      <c r="A3539" t="str">
        <f>IF(D3539="","",VLOOKUP(D3539,'Source CC List'!B:C,2,FALSE))</f>
        <v/>
      </c>
      <c r="B3539" t="str">
        <f t="shared" si="110"/>
        <v/>
      </c>
      <c r="I3539" t="str">
        <f>IF(D3539="","",VLOOKUP(D3539,'Source CC List'!B:C,2,FALSE))</f>
        <v/>
      </c>
      <c r="J3539" t="str">
        <f t="shared" si="111"/>
        <v/>
      </c>
    </row>
    <row r="3540" spans="1:10" x14ac:dyDescent="0.3">
      <c r="A3540" t="str">
        <f>IF(D3540="","",VLOOKUP(D3540,'Source CC List'!B:C,2,FALSE))</f>
        <v/>
      </c>
      <c r="B3540" t="str">
        <f t="shared" si="110"/>
        <v/>
      </c>
      <c r="I3540" t="str">
        <f>IF(D3540="","",VLOOKUP(D3540,'Source CC List'!B:C,2,FALSE))</f>
        <v/>
      </c>
      <c r="J3540" t="str">
        <f t="shared" si="111"/>
        <v/>
      </c>
    </row>
    <row r="3541" spans="1:10" x14ac:dyDescent="0.3">
      <c r="A3541" t="str">
        <f>IF(D3541="","",VLOOKUP(D3541,'Source CC List'!B:C,2,FALSE))</f>
        <v/>
      </c>
      <c r="B3541" t="str">
        <f t="shared" si="110"/>
        <v/>
      </c>
      <c r="I3541" t="str">
        <f>IF(D3541="","",VLOOKUP(D3541,'Source CC List'!B:C,2,FALSE))</f>
        <v/>
      </c>
      <c r="J3541" t="str">
        <f t="shared" si="111"/>
        <v/>
      </c>
    </row>
    <row r="3542" spans="1:10" x14ac:dyDescent="0.3">
      <c r="A3542" t="str">
        <f>IF(D3542="","",VLOOKUP(D3542,'Source CC List'!B:C,2,FALSE))</f>
        <v/>
      </c>
      <c r="B3542" t="str">
        <f t="shared" si="110"/>
        <v/>
      </c>
      <c r="I3542" t="str">
        <f>IF(D3542="","",VLOOKUP(D3542,'Source CC List'!B:C,2,FALSE))</f>
        <v/>
      </c>
      <c r="J3542" t="str">
        <f t="shared" si="111"/>
        <v/>
      </c>
    </row>
    <row r="3543" spans="1:10" x14ac:dyDescent="0.3">
      <c r="A3543" t="str">
        <f>IF(D3543="","",VLOOKUP(D3543,'Source CC List'!B:C,2,FALSE))</f>
        <v/>
      </c>
      <c r="B3543" t="str">
        <f t="shared" si="110"/>
        <v/>
      </c>
      <c r="I3543" t="str">
        <f>IF(D3543="","",VLOOKUP(D3543,'Source CC List'!B:C,2,FALSE))</f>
        <v/>
      </c>
      <c r="J3543" t="str">
        <f t="shared" si="111"/>
        <v/>
      </c>
    </row>
    <row r="3544" spans="1:10" x14ac:dyDescent="0.3">
      <c r="A3544" t="str">
        <f>IF(D3544="","",VLOOKUP(D3544,'Source CC List'!B:C,2,FALSE))</f>
        <v/>
      </c>
      <c r="B3544" t="str">
        <f t="shared" si="110"/>
        <v/>
      </c>
      <c r="I3544" t="str">
        <f>IF(D3544="","",VLOOKUP(D3544,'Source CC List'!B:C,2,FALSE))</f>
        <v/>
      </c>
      <c r="J3544" t="str">
        <f t="shared" si="111"/>
        <v/>
      </c>
    </row>
    <row r="3545" spans="1:10" x14ac:dyDescent="0.3">
      <c r="A3545" t="str">
        <f>IF(D3545="","",VLOOKUP(D3545,'Source CC List'!B:C,2,FALSE))</f>
        <v/>
      </c>
      <c r="B3545" t="str">
        <f t="shared" si="110"/>
        <v/>
      </c>
      <c r="I3545" t="str">
        <f>IF(D3545="","",VLOOKUP(D3545,'Source CC List'!B:C,2,FALSE))</f>
        <v/>
      </c>
      <c r="J3545" t="str">
        <f t="shared" si="111"/>
        <v/>
      </c>
    </row>
    <row r="3546" spans="1:10" x14ac:dyDescent="0.3">
      <c r="A3546" t="str">
        <f>IF(D3546="","",VLOOKUP(D3546,'Source CC List'!B:C,2,FALSE))</f>
        <v/>
      </c>
      <c r="B3546" t="str">
        <f t="shared" si="110"/>
        <v/>
      </c>
      <c r="I3546" t="str">
        <f>IF(D3546="","",VLOOKUP(D3546,'Source CC List'!B:C,2,FALSE))</f>
        <v/>
      </c>
      <c r="J3546" t="str">
        <f t="shared" si="111"/>
        <v/>
      </c>
    </row>
    <row r="3547" spans="1:10" x14ac:dyDescent="0.3">
      <c r="A3547" t="str">
        <f>IF(D3547="","",VLOOKUP(D3547,'Source CC List'!B:C,2,FALSE))</f>
        <v/>
      </c>
      <c r="B3547" t="str">
        <f t="shared" si="110"/>
        <v/>
      </c>
      <c r="I3547" t="str">
        <f>IF(D3547="","",VLOOKUP(D3547,'Source CC List'!B:C,2,FALSE))</f>
        <v/>
      </c>
      <c r="J3547" t="str">
        <f t="shared" si="111"/>
        <v/>
      </c>
    </row>
    <row r="3548" spans="1:10" x14ac:dyDescent="0.3">
      <c r="A3548" t="str">
        <f>IF(D3548="","",VLOOKUP(D3548,'Source CC List'!B:C,2,FALSE))</f>
        <v/>
      </c>
      <c r="B3548" t="str">
        <f t="shared" si="110"/>
        <v/>
      </c>
      <c r="I3548" t="str">
        <f>IF(D3548="","",VLOOKUP(D3548,'Source CC List'!B:C,2,FALSE))</f>
        <v/>
      </c>
      <c r="J3548" t="str">
        <f t="shared" si="111"/>
        <v/>
      </c>
    </row>
    <row r="3549" spans="1:10" x14ac:dyDescent="0.3">
      <c r="A3549" t="str">
        <f>IF(D3549="","",VLOOKUP(D3549,'Source CC List'!B:C,2,FALSE))</f>
        <v/>
      </c>
      <c r="B3549" t="str">
        <f t="shared" si="110"/>
        <v/>
      </c>
      <c r="I3549" t="str">
        <f>IF(D3549="","",VLOOKUP(D3549,'Source CC List'!B:C,2,FALSE))</f>
        <v/>
      </c>
      <c r="J3549" t="str">
        <f t="shared" si="111"/>
        <v/>
      </c>
    </row>
    <row r="3550" spans="1:10" x14ac:dyDescent="0.3">
      <c r="A3550" t="str">
        <f>IF(D3550="","",VLOOKUP(D3550,'Source CC List'!B:C,2,FALSE))</f>
        <v/>
      </c>
      <c r="B3550" t="str">
        <f t="shared" si="110"/>
        <v/>
      </c>
      <c r="I3550" t="str">
        <f>IF(D3550="","",VLOOKUP(D3550,'Source CC List'!B:C,2,FALSE))</f>
        <v/>
      </c>
      <c r="J3550" t="str">
        <f t="shared" si="111"/>
        <v/>
      </c>
    </row>
    <row r="3551" spans="1:10" x14ac:dyDescent="0.3">
      <c r="A3551" t="str">
        <f>IF(D3551="","",VLOOKUP(D3551,'Source CC List'!B:C,2,FALSE))</f>
        <v/>
      </c>
      <c r="B3551" t="str">
        <f t="shared" si="110"/>
        <v/>
      </c>
      <c r="I3551" t="str">
        <f>IF(D3551="","",VLOOKUP(D3551,'Source CC List'!B:C,2,FALSE))</f>
        <v/>
      </c>
      <c r="J3551" t="str">
        <f t="shared" si="111"/>
        <v/>
      </c>
    </row>
    <row r="3552" spans="1:10" x14ac:dyDescent="0.3">
      <c r="A3552" t="str">
        <f>IF(D3552="","",VLOOKUP(D3552,'Source CC List'!B:C,2,FALSE))</f>
        <v/>
      </c>
      <c r="B3552" t="str">
        <f t="shared" si="110"/>
        <v/>
      </c>
      <c r="I3552" t="str">
        <f>IF(D3552="","",VLOOKUP(D3552,'Source CC List'!B:C,2,FALSE))</f>
        <v/>
      </c>
      <c r="J3552" t="str">
        <f t="shared" si="111"/>
        <v/>
      </c>
    </row>
    <row r="3553" spans="1:10" x14ac:dyDescent="0.3">
      <c r="A3553" t="str">
        <f>IF(D3553="","",VLOOKUP(D3553,'Source CC List'!B:C,2,FALSE))</f>
        <v/>
      </c>
      <c r="B3553" t="str">
        <f t="shared" si="110"/>
        <v/>
      </c>
      <c r="I3553" t="str">
        <f>IF(D3553="","",VLOOKUP(D3553,'Source CC List'!B:C,2,FALSE))</f>
        <v/>
      </c>
      <c r="J3553" t="str">
        <f t="shared" si="111"/>
        <v/>
      </c>
    </row>
    <row r="3554" spans="1:10" x14ac:dyDescent="0.3">
      <c r="A3554" t="str">
        <f>IF(D3554="","",VLOOKUP(D3554,'Source CC List'!B:C,2,FALSE))</f>
        <v/>
      </c>
      <c r="B3554" t="str">
        <f t="shared" si="110"/>
        <v/>
      </c>
      <c r="I3554" t="str">
        <f>IF(D3554="","",VLOOKUP(D3554,'Source CC List'!B:C,2,FALSE))</f>
        <v/>
      </c>
      <c r="J3554" t="str">
        <f t="shared" si="111"/>
        <v/>
      </c>
    </row>
    <row r="3555" spans="1:10" x14ac:dyDescent="0.3">
      <c r="A3555" t="str">
        <f>IF(D3555="","",VLOOKUP(D3555,'Source CC List'!B:C,2,FALSE))</f>
        <v/>
      </c>
      <c r="B3555" t="str">
        <f t="shared" si="110"/>
        <v/>
      </c>
      <c r="I3555" t="str">
        <f>IF(D3555="","",VLOOKUP(D3555,'Source CC List'!B:C,2,FALSE))</f>
        <v/>
      </c>
      <c r="J3555" t="str">
        <f t="shared" si="111"/>
        <v/>
      </c>
    </row>
    <row r="3556" spans="1:10" x14ac:dyDescent="0.3">
      <c r="A3556" t="str">
        <f>IF(D3556="","",VLOOKUP(D3556,'Source CC List'!B:C,2,FALSE))</f>
        <v/>
      </c>
      <c r="B3556" t="str">
        <f t="shared" si="110"/>
        <v/>
      </c>
      <c r="I3556" t="str">
        <f>IF(D3556="","",VLOOKUP(D3556,'Source CC List'!B:C,2,FALSE))</f>
        <v/>
      </c>
      <c r="J3556" t="str">
        <f t="shared" si="111"/>
        <v/>
      </c>
    </row>
    <row r="3557" spans="1:10" x14ac:dyDescent="0.3">
      <c r="A3557" t="str">
        <f>IF(D3557="","",VLOOKUP(D3557,'Source CC List'!B:C,2,FALSE))</f>
        <v/>
      </c>
      <c r="B3557" t="str">
        <f t="shared" si="110"/>
        <v/>
      </c>
      <c r="I3557" t="str">
        <f>IF(D3557="","",VLOOKUP(D3557,'Source CC List'!B:C,2,FALSE))</f>
        <v/>
      </c>
      <c r="J3557" t="str">
        <f t="shared" si="111"/>
        <v/>
      </c>
    </row>
    <row r="3558" spans="1:10" x14ac:dyDescent="0.3">
      <c r="A3558" t="str">
        <f>IF(D3558="","",VLOOKUP(D3558,'Source CC List'!B:C,2,FALSE))</f>
        <v/>
      </c>
      <c r="B3558" t="str">
        <f t="shared" si="110"/>
        <v/>
      </c>
      <c r="I3558" t="str">
        <f>IF(D3558="","",VLOOKUP(D3558,'Source CC List'!B:C,2,FALSE))</f>
        <v/>
      </c>
      <c r="J3558" t="str">
        <f t="shared" si="111"/>
        <v/>
      </c>
    </row>
    <row r="3559" spans="1:10" x14ac:dyDescent="0.3">
      <c r="A3559" t="str">
        <f>IF(D3559="","",VLOOKUP(D3559,'Source CC List'!B:C,2,FALSE))</f>
        <v/>
      </c>
      <c r="B3559" t="str">
        <f t="shared" si="110"/>
        <v/>
      </c>
      <c r="I3559" t="str">
        <f>IF(D3559="","",VLOOKUP(D3559,'Source CC List'!B:C,2,FALSE))</f>
        <v/>
      </c>
      <c r="J3559" t="str">
        <f t="shared" si="111"/>
        <v/>
      </c>
    </row>
    <row r="3560" spans="1:10" x14ac:dyDescent="0.3">
      <c r="A3560" t="str">
        <f>IF(D3560="","",VLOOKUP(D3560,'Source CC List'!B:C,2,FALSE))</f>
        <v/>
      </c>
      <c r="B3560" t="str">
        <f t="shared" si="110"/>
        <v/>
      </c>
      <c r="I3560" t="str">
        <f>IF(D3560="","",VLOOKUP(D3560,'Source CC List'!B:C,2,FALSE))</f>
        <v/>
      </c>
      <c r="J3560" t="str">
        <f t="shared" si="111"/>
        <v/>
      </c>
    </row>
    <row r="3561" spans="1:10" x14ac:dyDescent="0.3">
      <c r="A3561" t="str">
        <f>IF(D3561="","",VLOOKUP(D3561,'Source CC List'!B:C,2,FALSE))</f>
        <v/>
      </c>
      <c r="B3561" t="str">
        <f t="shared" si="110"/>
        <v/>
      </c>
      <c r="I3561" t="str">
        <f>IF(D3561="","",VLOOKUP(D3561,'Source CC List'!B:C,2,FALSE))</f>
        <v/>
      </c>
      <c r="J3561" t="str">
        <f t="shared" si="111"/>
        <v/>
      </c>
    </row>
    <row r="3562" spans="1:10" x14ac:dyDescent="0.3">
      <c r="A3562" t="str">
        <f>IF(D3562="","",VLOOKUP(D3562,'Source CC List'!B:C,2,FALSE))</f>
        <v/>
      </c>
      <c r="B3562" t="str">
        <f t="shared" si="110"/>
        <v/>
      </c>
      <c r="I3562" t="str">
        <f>IF(D3562="","",VLOOKUP(D3562,'Source CC List'!B:C,2,FALSE))</f>
        <v/>
      </c>
      <c r="J3562" t="str">
        <f t="shared" si="111"/>
        <v/>
      </c>
    </row>
    <row r="3563" spans="1:10" x14ac:dyDescent="0.3">
      <c r="A3563" t="str">
        <f>IF(D3563="","",VLOOKUP(D3563,'Source CC List'!B:C,2,FALSE))</f>
        <v/>
      </c>
      <c r="B3563" t="str">
        <f t="shared" si="110"/>
        <v/>
      </c>
      <c r="I3563" t="str">
        <f>IF(D3563="","",VLOOKUP(D3563,'Source CC List'!B:C,2,FALSE))</f>
        <v/>
      </c>
      <c r="J3563" t="str">
        <f t="shared" si="111"/>
        <v/>
      </c>
    </row>
    <row r="3564" spans="1:10" x14ac:dyDescent="0.3">
      <c r="A3564" t="str">
        <f>IF(D3564="","",VLOOKUP(D3564,'Source CC List'!B:C,2,FALSE))</f>
        <v/>
      </c>
      <c r="B3564" t="str">
        <f t="shared" si="110"/>
        <v/>
      </c>
      <c r="I3564" t="str">
        <f>IF(D3564="","",VLOOKUP(D3564,'Source CC List'!B:C,2,FALSE))</f>
        <v/>
      </c>
      <c r="J3564" t="str">
        <f t="shared" si="111"/>
        <v/>
      </c>
    </row>
    <row r="3565" spans="1:10" x14ac:dyDescent="0.3">
      <c r="A3565" t="str">
        <f>IF(D3565="","",VLOOKUP(D3565,'Source CC List'!B:C,2,FALSE))</f>
        <v/>
      </c>
      <c r="B3565" t="str">
        <f t="shared" si="110"/>
        <v/>
      </c>
      <c r="I3565" t="str">
        <f>IF(D3565="","",VLOOKUP(D3565,'Source CC List'!B:C,2,FALSE))</f>
        <v/>
      </c>
      <c r="J3565" t="str">
        <f t="shared" si="111"/>
        <v/>
      </c>
    </row>
    <row r="3566" spans="1:10" x14ac:dyDescent="0.3">
      <c r="A3566" t="str">
        <f>IF(D3566="","",VLOOKUP(D3566,'Source CC List'!B:C,2,FALSE))</f>
        <v/>
      </c>
      <c r="B3566" t="str">
        <f t="shared" si="110"/>
        <v/>
      </c>
      <c r="I3566" t="str">
        <f>IF(D3566="","",VLOOKUP(D3566,'Source CC List'!B:C,2,FALSE))</f>
        <v/>
      </c>
      <c r="J3566" t="str">
        <f t="shared" si="111"/>
        <v/>
      </c>
    </row>
    <row r="3567" spans="1:10" x14ac:dyDescent="0.3">
      <c r="A3567" t="str">
        <f>IF(D3567="","",VLOOKUP(D3567,'Source CC List'!B:C,2,FALSE))</f>
        <v/>
      </c>
      <c r="B3567" t="str">
        <f t="shared" si="110"/>
        <v/>
      </c>
      <c r="I3567" t="str">
        <f>IF(D3567="","",VLOOKUP(D3567,'Source CC List'!B:C,2,FALSE))</f>
        <v/>
      </c>
      <c r="J3567" t="str">
        <f t="shared" si="111"/>
        <v/>
      </c>
    </row>
    <row r="3568" spans="1:10" x14ac:dyDescent="0.3">
      <c r="A3568" t="str">
        <f>IF(D3568="","",VLOOKUP(D3568,'Source CC List'!B:C,2,FALSE))</f>
        <v/>
      </c>
      <c r="B3568" t="str">
        <f t="shared" si="110"/>
        <v/>
      </c>
      <c r="I3568" t="str">
        <f>IF(D3568="","",VLOOKUP(D3568,'Source CC List'!B:C,2,FALSE))</f>
        <v/>
      </c>
      <c r="J3568" t="str">
        <f t="shared" si="111"/>
        <v/>
      </c>
    </row>
    <row r="3569" spans="1:10" x14ac:dyDescent="0.3">
      <c r="A3569" t="str">
        <f>IF(D3569="","",VLOOKUP(D3569,'Source CC List'!B:C,2,FALSE))</f>
        <v/>
      </c>
      <c r="B3569" t="str">
        <f t="shared" si="110"/>
        <v/>
      </c>
      <c r="I3569" t="str">
        <f>IF(D3569="","",VLOOKUP(D3569,'Source CC List'!B:C,2,FALSE))</f>
        <v/>
      </c>
      <c r="J3569" t="str">
        <f t="shared" si="111"/>
        <v/>
      </c>
    </row>
    <row r="3570" spans="1:10" x14ac:dyDescent="0.3">
      <c r="A3570" t="str">
        <f>IF(D3570="","",VLOOKUP(D3570,'Source CC List'!B:C,2,FALSE))</f>
        <v/>
      </c>
      <c r="B3570" t="str">
        <f t="shared" si="110"/>
        <v/>
      </c>
      <c r="I3570" t="str">
        <f>IF(D3570="","",VLOOKUP(D3570,'Source CC List'!B:C,2,FALSE))</f>
        <v/>
      </c>
      <c r="J3570" t="str">
        <f t="shared" si="111"/>
        <v/>
      </c>
    </row>
    <row r="3571" spans="1:10" x14ac:dyDescent="0.3">
      <c r="A3571" t="str">
        <f>IF(D3571="","",VLOOKUP(D3571,'Source CC List'!B:C,2,FALSE))</f>
        <v/>
      </c>
      <c r="B3571" t="str">
        <f t="shared" si="110"/>
        <v/>
      </c>
      <c r="I3571" t="str">
        <f>IF(D3571="","",VLOOKUP(D3571,'Source CC List'!B:C,2,FALSE))</f>
        <v/>
      </c>
      <c r="J3571" t="str">
        <f t="shared" si="111"/>
        <v/>
      </c>
    </row>
    <row r="3572" spans="1:10" x14ac:dyDescent="0.3">
      <c r="A3572" t="str">
        <f>IF(D3572="","",VLOOKUP(D3572,'Source CC List'!B:C,2,FALSE))</f>
        <v/>
      </c>
      <c r="B3572" t="str">
        <f t="shared" si="110"/>
        <v/>
      </c>
      <c r="I3572" t="str">
        <f>IF(D3572="","",VLOOKUP(D3572,'Source CC List'!B:C,2,FALSE))</f>
        <v/>
      </c>
      <c r="J3572" t="str">
        <f t="shared" si="111"/>
        <v/>
      </c>
    </row>
    <row r="3573" spans="1:10" x14ac:dyDescent="0.3">
      <c r="A3573" t="str">
        <f>IF(D3573="","",VLOOKUP(D3573,'Source CC List'!B:C,2,FALSE))</f>
        <v/>
      </c>
      <c r="B3573" t="str">
        <f t="shared" si="110"/>
        <v/>
      </c>
      <c r="I3573" t="str">
        <f>IF(D3573="","",VLOOKUP(D3573,'Source CC List'!B:C,2,FALSE))</f>
        <v/>
      </c>
      <c r="J3573" t="str">
        <f t="shared" si="111"/>
        <v/>
      </c>
    </row>
    <row r="3574" spans="1:10" x14ac:dyDescent="0.3">
      <c r="A3574" t="str">
        <f>IF(D3574="","",VLOOKUP(D3574,'Source CC List'!B:C,2,FALSE))</f>
        <v/>
      </c>
      <c r="B3574" t="str">
        <f t="shared" si="110"/>
        <v/>
      </c>
      <c r="I3574" t="str">
        <f>IF(D3574="","",VLOOKUP(D3574,'Source CC List'!B:C,2,FALSE))</f>
        <v/>
      </c>
      <c r="J3574" t="str">
        <f t="shared" si="111"/>
        <v/>
      </c>
    </row>
    <row r="3575" spans="1:10" x14ac:dyDescent="0.3">
      <c r="A3575" t="str">
        <f>IF(D3575="","",VLOOKUP(D3575,'Source CC List'!B:C,2,FALSE))</f>
        <v/>
      </c>
      <c r="B3575" t="str">
        <f t="shared" si="110"/>
        <v/>
      </c>
      <c r="I3575" t="str">
        <f>IF(D3575="","",VLOOKUP(D3575,'Source CC List'!B:C,2,FALSE))</f>
        <v/>
      </c>
      <c r="J3575" t="str">
        <f t="shared" si="111"/>
        <v/>
      </c>
    </row>
    <row r="3576" spans="1:10" x14ac:dyDescent="0.3">
      <c r="A3576" t="str">
        <f>IF(D3576="","",VLOOKUP(D3576,'Source CC List'!B:C,2,FALSE))</f>
        <v/>
      </c>
      <c r="B3576" t="str">
        <f t="shared" si="110"/>
        <v/>
      </c>
      <c r="I3576" t="str">
        <f>IF(D3576="","",VLOOKUP(D3576,'Source CC List'!B:C,2,FALSE))</f>
        <v/>
      </c>
      <c r="J3576" t="str">
        <f t="shared" si="111"/>
        <v/>
      </c>
    </row>
    <row r="3577" spans="1:10" x14ac:dyDescent="0.3">
      <c r="A3577" t="str">
        <f>IF(D3577="","",VLOOKUP(D3577,'Source CC List'!B:C,2,FALSE))</f>
        <v/>
      </c>
      <c r="B3577" t="str">
        <f t="shared" si="110"/>
        <v/>
      </c>
      <c r="I3577" t="str">
        <f>IF(D3577="","",VLOOKUP(D3577,'Source CC List'!B:C,2,FALSE))</f>
        <v/>
      </c>
      <c r="J3577" t="str">
        <f t="shared" si="111"/>
        <v/>
      </c>
    </row>
    <row r="3578" spans="1:10" x14ac:dyDescent="0.3">
      <c r="A3578" t="str">
        <f>IF(D3578="","",VLOOKUP(D3578,'Source CC List'!B:C,2,FALSE))</f>
        <v/>
      </c>
      <c r="B3578" t="str">
        <f t="shared" si="110"/>
        <v/>
      </c>
      <c r="I3578" t="str">
        <f>IF(D3578="","",VLOOKUP(D3578,'Source CC List'!B:C,2,FALSE))</f>
        <v/>
      </c>
      <c r="J3578" t="str">
        <f t="shared" si="111"/>
        <v/>
      </c>
    </row>
    <row r="3579" spans="1:10" x14ac:dyDescent="0.3">
      <c r="A3579" t="str">
        <f>IF(D3579="","",VLOOKUP(D3579,'Source CC List'!B:C,2,FALSE))</f>
        <v/>
      </c>
      <c r="B3579" t="str">
        <f t="shared" si="110"/>
        <v/>
      </c>
      <c r="I3579" t="str">
        <f>IF(D3579="","",VLOOKUP(D3579,'Source CC List'!B:C,2,FALSE))</f>
        <v/>
      </c>
      <c r="J3579" t="str">
        <f t="shared" si="111"/>
        <v/>
      </c>
    </row>
    <row r="3580" spans="1:10" x14ac:dyDescent="0.3">
      <c r="A3580" t="str">
        <f>IF(D3580="","",VLOOKUP(D3580,'Source CC List'!B:C,2,FALSE))</f>
        <v/>
      </c>
      <c r="B3580" t="str">
        <f t="shared" si="110"/>
        <v/>
      </c>
      <c r="I3580" t="str">
        <f>IF(D3580="","",VLOOKUP(D3580,'Source CC List'!B:C,2,FALSE))</f>
        <v/>
      </c>
      <c r="J3580" t="str">
        <f t="shared" si="111"/>
        <v/>
      </c>
    </row>
    <row r="3581" spans="1:10" x14ac:dyDescent="0.3">
      <c r="A3581" t="str">
        <f>IF(D3581="","",VLOOKUP(D3581,'Source CC List'!B:C,2,FALSE))</f>
        <v/>
      </c>
      <c r="B3581" t="str">
        <f t="shared" si="110"/>
        <v/>
      </c>
      <c r="I3581" t="str">
        <f>IF(D3581="","",VLOOKUP(D3581,'Source CC List'!B:C,2,FALSE))</f>
        <v/>
      </c>
      <c r="J3581" t="str">
        <f t="shared" si="111"/>
        <v/>
      </c>
    </row>
    <row r="3582" spans="1:10" x14ac:dyDescent="0.3">
      <c r="A3582" t="str">
        <f>IF(D3582="","",VLOOKUP(D3582,'Source CC List'!B:C,2,FALSE))</f>
        <v/>
      </c>
      <c r="B3582" t="str">
        <f t="shared" si="110"/>
        <v/>
      </c>
      <c r="I3582" t="str">
        <f>IF(D3582="","",VLOOKUP(D3582,'Source CC List'!B:C,2,FALSE))</f>
        <v/>
      </c>
      <c r="J3582" t="str">
        <f t="shared" si="111"/>
        <v/>
      </c>
    </row>
    <row r="3583" spans="1:10" x14ac:dyDescent="0.3">
      <c r="A3583" t="str">
        <f>IF(D3583="","",VLOOKUP(D3583,'Source CC List'!B:C,2,FALSE))</f>
        <v/>
      </c>
      <c r="B3583" t="str">
        <f t="shared" si="110"/>
        <v/>
      </c>
      <c r="I3583" t="str">
        <f>IF(D3583="","",VLOOKUP(D3583,'Source CC List'!B:C,2,FALSE))</f>
        <v/>
      </c>
      <c r="J3583" t="str">
        <f t="shared" si="111"/>
        <v/>
      </c>
    </row>
    <row r="3584" spans="1:10" x14ac:dyDescent="0.3">
      <c r="A3584" t="str">
        <f>IF(D3584="","",VLOOKUP(D3584,'Source CC List'!B:C,2,FALSE))</f>
        <v/>
      </c>
      <c r="B3584" t="str">
        <f t="shared" si="110"/>
        <v/>
      </c>
      <c r="I3584" t="str">
        <f>IF(D3584="","",VLOOKUP(D3584,'Source CC List'!B:C,2,FALSE))</f>
        <v/>
      </c>
      <c r="J3584" t="str">
        <f t="shared" si="111"/>
        <v/>
      </c>
    </row>
    <row r="3585" spans="1:10" x14ac:dyDescent="0.3">
      <c r="A3585" t="str">
        <f>IF(D3585="","",VLOOKUP(D3585,'Source CC List'!B:C,2,FALSE))</f>
        <v/>
      </c>
      <c r="B3585" t="str">
        <f t="shared" si="110"/>
        <v/>
      </c>
      <c r="I3585" t="str">
        <f>IF(D3585="","",VLOOKUP(D3585,'Source CC List'!B:C,2,FALSE))</f>
        <v/>
      </c>
      <c r="J3585" t="str">
        <f t="shared" si="111"/>
        <v/>
      </c>
    </row>
    <row r="3586" spans="1:10" x14ac:dyDescent="0.3">
      <c r="A3586" t="str">
        <f>IF(D3586="","",VLOOKUP(D3586,'Source CC List'!B:C,2,FALSE))</f>
        <v/>
      </c>
      <c r="B3586" t="str">
        <f t="shared" si="110"/>
        <v/>
      </c>
      <c r="I3586" t="str">
        <f>IF(D3586="","",VLOOKUP(D3586,'Source CC List'!B:C,2,FALSE))</f>
        <v/>
      </c>
      <c r="J3586" t="str">
        <f t="shared" si="111"/>
        <v/>
      </c>
    </row>
    <row r="3587" spans="1:10" x14ac:dyDescent="0.3">
      <c r="A3587" t="str">
        <f>IF(D3587="","",VLOOKUP(D3587,'Source CC List'!B:C,2,FALSE))</f>
        <v/>
      </c>
      <c r="B3587" t="str">
        <f t="shared" ref="B3587:B3650" si="112">IF(E3587="","",CONCATENATE(I3587,TEXT(E3587,"0000")))</f>
        <v/>
      </c>
      <c r="I3587" t="str">
        <f>IF(D3587="","",VLOOKUP(D3587,'Source CC List'!B:C,2,FALSE))</f>
        <v/>
      </c>
      <c r="J3587" t="str">
        <f t="shared" ref="J3587:J3650" si="113">IF(D3587="","",CONCATENATE(I3587,TEXT(E3587,"0000")))</f>
        <v/>
      </c>
    </row>
    <row r="3588" spans="1:10" x14ac:dyDescent="0.3">
      <c r="A3588" t="str">
        <f>IF(D3588="","",VLOOKUP(D3588,'Source CC List'!B:C,2,FALSE))</f>
        <v/>
      </c>
      <c r="B3588" t="str">
        <f t="shared" si="112"/>
        <v/>
      </c>
      <c r="I3588" t="str">
        <f>IF(D3588="","",VLOOKUP(D3588,'Source CC List'!B:C,2,FALSE))</f>
        <v/>
      </c>
      <c r="J3588" t="str">
        <f t="shared" si="113"/>
        <v/>
      </c>
    </row>
    <row r="3589" spans="1:10" x14ac:dyDescent="0.3">
      <c r="A3589" t="str">
        <f>IF(D3589="","",VLOOKUP(D3589,'Source CC List'!B:C,2,FALSE))</f>
        <v/>
      </c>
      <c r="B3589" t="str">
        <f t="shared" si="112"/>
        <v/>
      </c>
      <c r="I3589" t="str">
        <f>IF(D3589="","",VLOOKUP(D3589,'Source CC List'!B:C,2,FALSE))</f>
        <v/>
      </c>
      <c r="J3589" t="str">
        <f t="shared" si="113"/>
        <v/>
      </c>
    </row>
    <row r="3590" spans="1:10" x14ac:dyDescent="0.3">
      <c r="A3590" t="str">
        <f>IF(D3590="","",VLOOKUP(D3590,'Source CC List'!B:C,2,FALSE))</f>
        <v/>
      </c>
      <c r="B3590" t="str">
        <f t="shared" si="112"/>
        <v/>
      </c>
      <c r="I3590" t="str">
        <f>IF(D3590="","",VLOOKUP(D3590,'Source CC List'!B:C,2,FALSE))</f>
        <v/>
      </c>
      <c r="J3590" t="str">
        <f t="shared" si="113"/>
        <v/>
      </c>
    </row>
    <row r="3591" spans="1:10" x14ac:dyDescent="0.3">
      <c r="A3591" t="str">
        <f>IF(D3591="","",VLOOKUP(D3591,'Source CC List'!B:C,2,FALSE))</f>
        <v/>
      </c>
      <c r="B3591" t="str">
        <f t="shared" si="112"/>
        <v/>
      </c>
      <c r="I3591" t="str">
        <f>IF(D3591="","",VLOOKUP(D3591,'Source CC List'!B:C,2,FALSE))</f>
        <v/>
      </c>
      <c r="J3591" t="str">
        <f t="shared" si="113"/>
        <v/>
      </c>
    </row>
    <row r="3592" spans="1:10" x14ac:dyDescent="0.3">
      <c r="A3592" t="str">
        <f>IF(D3592="","",VLOOKUP(D3592,'Source CC List'!B:C,2,FALSE))</f>
        <v/>
      </c>
      <c r="B3592" t="str">
        <f t="shared" si="112"/>
        <v/>
      </c>
      <c r="I3592" t="str">
        <f>IF(D3592="","",VLOOKUP(D3592,'Source CC List'!B:C,2,FALSE))</f>
        <v/>
      </c>
      <c r="J3592" t="str">
        <f t="shared" si="113"/>
        <v/>
      </c>
    </row>
    <row r="3593" spans="1:10" x14ac:dyDescent="0.3">
      <c r="A3593" t="str">
        <f>IF(D3593="","",VLOOKUP(D3593,'Source CC List'!B:C,2,FALSE))</f>
        <v/>
      </c>
      <c r="B3593" t="str">
        <f t="shared" si="112"/>
        <v/>
      </c>
      <c r="I3593" t="str">
        <f>IF(D3593="","",VLOOKUP(D3593,'Source CC List'!B:C,2,FALSE))</f>
        <v/>
      </c>
      <c r="J3593" t="str">
        <f t="shared" si="113"/>
        <v/>
      </c>
    </row>
    <row r="3594" spans="1:10" x14ac:dyDescent="0.3">
      <c r="A3594" t="str">
        <f>IF(D3594="","",VLOOKUP(D3594,'Source CC List'!B:C,2,FALSE))</f>
        <v/>
      </c>
      <c r="B3594" t="str">
        <f t="shared" si="112"/>
        <v/>
      </c>
      <c r="I3594" t="str">
        <f>IF(D3594="","",VLOOKUP(D3594,'Source CC List'!B:C,2,FALSE))</f>
        <v/>
      </c>
      <c r="J3594" t="str">
        <f t="shared" si="113"/>
        <v/>
      </c>
    </row>
    <row r="3595" spans="1:10" x14ac:dyDescent="0.3">
      <c r="A3595" t="str">
        <f>IF(D3595="","",VLOOKUP(D3595,'Source CC List'!B:C,2,FALSE))</f>
        <v/>
      </c>
      <c r="B3595" t="str">
        <f t="shared" si="112"/>
        <v/>
      </c>
      <c r="I3595" t="str">
        <f>IF(D3595="","",VLOOKUP(D3595,'Source CC List'!B:C,2,FALSE))</f>
        <v/>
      </c>
      <c r="J3595" t="str">
        <f t="shared" si="113"/>
        <v/>
      </c>
    </row>
    <row r="3596" spans="1:10" x14ac:dyDescent="0.3">
      <c r="A3596" t="str">
        <f>IF(D3596="","",VLOOKUP(D3596,'Source CC List'!B:C,2,FALSE))</f>
        <v/>
      </c>
      <c r="B3596" t="str">
        <f t="shared" si="112"/>
        <v/>
      </c>
      <c r="I3596" t="str">
        <f>IF(D3596="","",VLOOKUP(D3596,'Source CC List'!B:C,2,FALSE))</f>
        <v/>
      </c>
      <c r="J3596" t="str">
        <f t="shared" si="113"/>
        <v/>
      </c>
    </row>
    <row r="3597" spans="1:10" x14ac:dyDescent="0.3">
      <c r="A3597" t="str">
        <f>IF(D3597="","",VLOOKUP(D3597,'Source CC List'!B:C,2,FALSE))</f>
        <v/>
      </c>
      <c r="B3597" t="str">
        <f t="shared" si="112"/>
        <v/>
      </c>
      <c r="I3597" t="str">
        <f>IF(D3597="","",VLOOKUP(D3597,'Source CC List'!B:C,2,FALSE))</f>
        <v/>
      </c>
      <c r="J3597" t="str">
        <f t="shared" si="113"/>
        <v/>
      </c>
    </row>
    <row r="3598" spans="1:10" x14ac:dyDescent="0.3">
      <c r="A3598" t="str">
        <f>IF(D3598="","",VLOOKUP(D3598,'Source CC List'!B:C,2,FALSE))</f>
        <v/>
      </c>
      <c r="B3598" t="str">
        <f t="shared" si="112"/>
        <v/>
      </c>
      <c r="I3598" t="str">
        <f>IF(D3598="","",VLOOKUP(D3598,'Source CC List'!B:C,2,FALSE))</f>
        <v/>
      </c>
      <c r="J3598" t="str">
        <f t="shared" si="113"/>
        <v/>
      </c>
    </row>
    <row r="3599" spans="1:10" x14ac:dyDescent="0.3">
      <c r="A3599" t="str">
        <f>IF(D3599="","",VLOOKUP(D3599,'Source CC List'!B:C,2,FALSE))</f>
        <v/>
      </c>
      <c r="B3599" t="str">
        <f t="shared" si="112"/>
        <v/>
      </c>
      <c r="I3599" t="str">
        <f>IF(D3599="","",VLOOKUP(D3599,'Source CC List'!B:C,2,FALSE))</f>
        <v/>
      </c>
      <c r="J3599" t="str">
        <f t="shared" si="113"/>
        <v/>
      </c>
    </row>
    <row r="3600" spans="1:10" x14ac:dyDescent="0.3">
      <c r="A3600" t="str">
        <f>IF(D3600="","",VLOOKUP(D3600,'Source CC List'!B:C,2,FALSE))</f>
        <v/>
      </c>
      <c r="B3600" t="str">
        <f t="shared" si="112"/>
        <v/>
      </c>
      <c r="I3600" t="str">
        <f>IF(D3600="","",VLOOKUP(D3600,'Source CC List'!B:C,2,FALSE))</f>
        <v/>
      </c>
      <c r="J3600" t="str">
        <f t="shared" si="113"/>
        <v/>
      </c>
    </row>
    <row r="3601" spans="1:10" x14ac:dyDescent="0.3">
      <c r="A3601" t="str">
        <f>IF(D3601="","",VLOOKUP(D3601,'Source CC List'!B:C,2,FALSE))</f>
        <v/>
      </c>
      <c r="B3601" t="str">
        <f t="shared" si="112"/>
        <v/>
      </c>
      <c r="I3601" t="str">
        <f>IF(D3601="","",VLOOKUP(D3601,'Source CC List'!B:C,2,FALSE))</f>
        <v/>
      </c>
      <c r="J3601" t="str">
        <f t="shared" si="113"/>
        <v/>
      </c>
    </row>
    <row r="3602" spans="1:10" x14ac:dyDescent="0.3">
      <c r="A3602" t="str">
        <f>IF(D3602="","",VLOOKUP(D3602,'Source CC List'!B:C,2,FALSE))</f>
        <v/>
      </c>
      <c r="B3602" t="str">
        <f t="shared" si="112"/>
        <v/>
      </c>
      <c r="I3602" t="str">
        <f>IF(D3602="","",VLOOKUP(D3602,'Source CC List'!B:C,2,FALSE))</f>
        <v/>
      </c>
      <c r="J3602" t="str">
        <f t="shared" si="113"/>
        <v/>
      </c>
    </row>
    <row r="3603" spans="1:10" x14ac:dyDescent="0.3">
      <c r="A3603" t="str">
        <f>IF(D3603="","",VLOOKUP(D3603,'Source CC List'!B:C,2,FALSE))</f>
        <v/>
      </c>
      <c r="B3603" t="str">
        <f t="shared" si="112"/>
        <v/>
      </c>
      <c r="I3603" t="str">
        <f>IF(D3603="","",VLOOKUP(D3603,'Source CC List'!B:C,2,FALSE))</f>
        <v/>
      </c>
      <c r="J3603" t="str">
        <f t="shared" si="113"/>
        <v/>
      </c>
    </row>
    <row r="3604" spans="1:10" x14ac:dyDescent="0.3">
      <c r="A3604" t="str">
        <f>IF(D3604="","",VLOOKUP(D3604,'Source CC List'!B:C,2,FALSE))</f>
        <v/>
      </c>
      <c r="B3604" t="str">
        <f t="shared" si="112"/>
        <v/>
      </c>
      <c r="I3604" t="str">
        <f>IF(D3604="","",VLOOKUP(D3604,'Source CC List'!B:C,2,FALSE))</f>
        <v/>
      </c>
      <c r="J3604" t="str">
        <f t="shared" si="113"/>
        <v/>
      </c>
    </row>
    <row r="3605" spans="1:10" x14ac:dyDescent="0.3">
      <c r="A3605" t="str">
        <f>IF(D3605="","",VLOOKUP(D3605,'Source CC List'!B:C,2,FALSE))</f>
        <v/>
      </c>
      <c r="B3605" t="str">
        <f t="shared" si="112"/>
        <v/>
      </c>
      <c r="I3605" t="str">
        <f>IF(D3605="","",VLOOKUP(D3605,'Source CC List'!B:C,2,FALSE))</f>
        <v/>
      </c>
      <c r="J3605" t="str">
        <f t="shared" si="113"/>
        <v/>
      </c>
    </row>
    <row r="3606" spans="1:10" x14ac:dyDescent="0.3">
      <c r="A3606" t="str">
        <f>IF(D3606="","",VLOOKUP(D3606,'Source CC List'!B:C,2,FALSE))</f>
        <v/>
      </c>
      <c r="B3606" t="str">
        <f t="shared" si="112"/>
        <v/>
      </c>
      <c r="I3606" t="str">
        <f>IF(D3606="","",VLOOKUP(D3606,'Source CC List'!B:C,2,FALSE))</f>
        <v/>
      </c>
      <c r="J3606" t="str">
        <f t="shared" si="113"/>
        <v/>
      </c>
    </row>
    <row r="3607" spans="1:10" x14ac:dyDescent="0.3">
      <c r="A3607" t="str">
        <f>IF(D3607="","",VLOOKUP(D3607,'Source CC List'!B:C,2,FALSE))</f>
        <v/>
      </c>
      <c r="B3607" t="str">
        <f t="shared" si="112"/>
        <v/>
      </c>
      <c r="I3607" t="str">
        <f>IF(D3607="","",VLOOKUP(D3607,'Source CC List'!B:C,2,FALSE))</f>
        <v/>
      </c>
      <c r="J3607" t="str">
        <f t="shared" si="113"/>
        <v/>
      </c>
    </row>
    <row r="3608" spans="1:10" x14ac:dyDescent="0.3">
      <c r="A3608" t="str">
        <f>IF(D3608="","",VLOOKUP(D3608,'Source CC List'!B:C,2,FALSE))</f>
        <v/>
      </c>
      <c r="B3608" t="str">
        <f t="shared" si="112"/>
        <v/>
      </c>
      <c r="I3608" t="str">
        <f>IF(D3608="","",VLOOKUP(D3608,'Source CC List'!B:C,2,FALSE))</f>
        <v/>
      </c>
      <c r="J3608" t="str">
        <f t="shared" si="113"/>
        <v/>
      </c>
    </row>
    <row r="3609" spans="1:10" x14ac:dyDescent="0.3">
      <c r="A3609" t="str">
        <f>IF(D3609="","",VLOOKUP(D3609,'Source CC List'!B:C,2,FALSE))</f>
        <v/>
      </c>
      <c r="B3609" t="str">
        <f t="shared" si="112"/>
        <v/>
      </c>
      <c r="I3609" t="str">
        <f>IF(D3609="","",VLOOKUP(D3609,'Source CC List'!B:C,2,FALSE))</f>
        <v/>
      </c>
      <c r="J3609" t="str">
        <f t="shared" si="113"/>
        <v/>
      </c>
    </row>
    <row r="3610" spans="1:10" x14ac:dyDescent="0.3">
      <c r="A3610" t="str">
        <f>IF(D3610="","",VLOOKUP(D3610,'Source CC List'!B:C,2,FALSE))</f>
        <v/>
      </c>
      <c r="B3610" t="str">
        <f t="shared" si="112"/>
        <v/>
      </c>
      <c r="I3610" t="str">
        <f>IF(D3610="","",VLOOKUP(D3610,'Source CC List'!B:C,2,FALSE))</f>
        <v/>
      </c>
      <c r="J3610" t="str">
        <f t="shared" si="113"/>
        <v/>
      </c>
    </row>
    <row r="3611" spans="1:10" x14ac:dyDescent="0.3">
      <c r="A3611" t="str">
        <f>IF(D3611="","",VLOOKUP(D3611,'Source CC List'!B:C,2,FALSE))</f>
        <v/>
      </c>
      <c r="B3611" t="str">
        <f t="shared" si="112"/>
        <v/>
      </c>
      <c r="I3611" t="str">
        <f>IF(D3611="","",VLOOKUP(D3611,'Source CC List'!B:C,2,FALSE))</f>
        <v/>
      </c>
      <c r="J3611" t="str">
        <f t="shared" si="113"/>
        <v/>
      </c>
    </row>
    <row r="3612" spans="1:10" x14ac:dyDescent="0.3">
      <c r="A3612" t="str">
        <f>IF(D3612="","",VLOOKUP(D3612,'Source CC List'!B:C,2,FALSE))</f>
        <v/>
      </c>
      <c r="B3612" t="str">
        <f t="shared" si="112"/>
        <v/>
      </c>
      <c r="I3612" t="str">
        <f>IF(D3612="","",VLOOKUP(D3612,'Source CC List'!B:C,2,FALSE))</f>
        <v/>
      </c>
      <c r="J3612" t="str">
        <f t="shared" si="113"/>
        <v/>
      </c>
    </row>
    <row r="3613" spans="1:10" x14ac:dyDescent="0.3">
      <c r="A3613" t="str">
        <f>IF(D3613="","",VLOOKUP(D3613,'Source CC List'!B:C,2,FALSE))</f>
        <v/>
      </c>
      <c r="B3613" t="str">
        <f t="shared" si="112"/>
        <v/>
      </c>
      <c r="I3613" t="str">
        <f>IF(D3613="","",VLOOKUP(D3613,'Source CC List'!B:C,2,FALSE))</f>
        <v/>
      </c>
      <c r="J3613" t="str">
        <f t="shared" si="113"/>
        <v/>
      </c>
    </row>
    <row r="3614" spans="1:10" x14ac:dyDescent="0.3">
      <c r="A3614" t="str">
        <f>IF(D3614="","",VLOOKUP(D3614,'Source CC List'!B:C,2,FALSE))</f>
        <v/>
      </c>
      <c r="B3614" t="str">
        <f t="shared" si="112"/>
        <v/>
      </c>
      <c r="I3614" t="str">
        <f>IF(D3614="","",VLOOKUP(D3614,'Source CC List'!B:C,2,FALSE))</f>
        <v/>
      </c>
      <c r="J3614" t="str">
        <f t="shared" si="113"/>
        <v/>
      </c>
    </row>
    <row r="3615" spans="1:10" x14ac:dyDescent="0.3">
      <c r="A3615" t="str">
        <f>IF(D3615="","",VLOOKUP(D3615,'Source CC List'!B:C,2,FALSE))</f>
        <v/>
      </c>
      <c r="B3615" t="str">
        <f t="shared" si="112"/>
        <v/>
      </c>
      <c r="I3615" t="str">
        <f>IF(D3615="","",VLOOKUP(D3615,'Source CC List'!B:C,2,FALSE))</f>
        <v/>
      </c>
      <c r="J3615" t="str">
        <f t="shared" si="113"/>
        <v/>
      </c>
    </row>
    <row r="3616" spans="1:10" x14ac:dyDescent="0.3">
      <c r="A3616" t="str">
        <f>IF(D3616="","",VLOOKUP(D3616,'Source CC List'!B:C,2,FALSE))</f>
        <v/>
      </c>
      <c r="B3616" t="str">
        <f t="shared" si="112"/>
        <v/>
      </c>
      <c r="I3616" t="str">
        <f>IF(D3616="","",VLOOKUP(D3616,'Source CC List'!B:C,2,FALSE))</f>
        <v/>
      </c>
      <c r="J3616" t="str">
        <f t="shared" si="113"/>
        <v/>
      </c>
    </row>
    <row r="3617" spans="1:10" x14ac:dyDescent="0.3">
      <c r="A3617" t="str">
        <f>IF(D3617="","",VLOOKUP(D3617,'Source CC List'!B:C,2,FALSE))</f>
        <v/>
      </c>
      <c r="B3617" t="str">
        <f t="shared" si="112"/>
        <v/>
      </c>
      <c r="I3617" t="str">
        <f>IF(D3617="","",VLOOKUP(D3617,'Source CC List'!B:C,2,FALSE))</f>
        <v/>
      </c>
      <c r="J3617" t="str">
        <f t="shared" si="113"/>
        <v/>
      </c>
    </row>
    <row r="3618" spans="1:10" x14ac:dyDescent="0.3">
      <c r="A3618" t="str">
        <f>IF(D3618="","",VLOOKUP(D3618,'Source CC List'!B:C,2,FALSE))</f>
        <v/>
      </c>
      <c r="B3618" t="str">
        <f t="shared" si="112"/>
        <v/>
      </c>
      <c r="I3618" t="str">
        <f>IF(D3618="","",VLOOKUP(D3618,'Source CC List'!B:C,2,FALSE))</f>
        <v/>
      </c>
      <c r="J3618" t="str">
        <f t="shared" si="113"/>
        <v/>
      </c>
    </row>
    <row r="3619" spans="1:10" x14ac:dyDescent="0.3">
      <c r="A3619" t="str">
        <f>IF(D3619="","",VLOOKUP(D3619,'Source CC List'!B:C,2,FALSE))</f>
        <v/>
      </c>
      <c r="B3619" t="str">
        <f t="shared" si="112"/>
        <v/>
      </c>
      <c r="I3619" t="str">
        <f>IF(D3619="","",VLOOKUP(D3619,'Source CC List'!B:C,2,FALSE))</f>
        <v/>
      </c>
      <c r="J3619" t="str">
        <f t="shared" si="113"/>
        <v/>
      </c>
    </row>
    <row r="3620" spans="1:10" x14ac:dyDescent="0.3">
      <c r="A3620" t="str">
        <f>IF(D3620="","",VLOOKUP(D3620,'Source CC List'!B:C,2,FALSE))</f>
        <v/>
      </c>
      <c r="B3620" t="str">
        <f t="shared" si="112"/>
        <v/>
      </c>
      <c r="I3620" t="str">
        <f>IF(D3620="","",VLOOKUP(D3620,'Source CC List'!B:C,2,FALSE))</f>
        <v/>
      </c>
      <c r="J3620" t="str">
        <f t="shared" si="113"/>
        <v/>
      </c>
    </row>
    <row r="3621" spans="1:10" x14ac:dyDescent="0.3">
      <c r="A3621" t="str">
        <f>IF(D3621="","",VLOOKUP(D3621,'Source CC List'!B:C,2,FALSE))</f>
        <v/>
      </c>
      <c r="B3621" t="str">
        <f t="shared" si="112"/>
        <v/>
      </c>
      <c r="I3621" t="str">
        <f>IF(D3621="","",VLOOKUP(D3621,'Source CC List'!B:C,2,FALSE))</f>
        <v/>
      </c>
      <c r="J3621" t="str">
        <f t="shared" si="113"/>
        <v/>
      </c>
    </row>
    <row r="3622" spans="1:10" x14ac:dyDescent="0.3">
      <c r="A3622" t="str">
        <f>IF(D3622="","",VLOOKUP(D3622,'Source CC List'!B:C,2,FALSE))</f>
        <v/>
      </c>
      <c r="B3622" t="str">
        <f t="shared" si="112"/>
        <v/>
      </c>
      <c r="I3622" t="str">
        <f>IF(D3622="","",VLOOKUP(D3622,'Source CC List'!B:C,2,FALSE))</f>
        <v/>
      </c>
      <c r="J3622" t="str">
        <f t="shared" si="113"/>
        <v/>
      </c>
    </row>
    <row r="3623" spans="1:10" x14ac:dyDescent="0.3">
      <c r="A3623" t="str">
        <f>IF(D3623="","",VLOOKUP(D3623,'Source CC List'!B:C,2,FALSE))</f>
        <v/>
      </c>
      <c r="B3623" t="str">
        <f t="shared" si="112"/>
        <v/>
      </c>
      <c r="I3623" t="str">
        <f>IF(D3623="","",VLOOKUP(D3623,'Source CC List'!B:C,2,FALSE))</f>
        <v/>
      </c>
      <c r="J3623" t="str">
        <f t="shared" si="113"/>
        <v/>
      </c>
    </row>
    <row r="3624" spans="1:10" x14ac:dyDescent="0.3">
      <c r="A3624" t="str">
        <f>IF(D3624="","",VLOOKUP(D3624,'Source CC List'!B:C,2,FALSE))</f>
        <v/>
      </c>
      <c r="B3624" t="str">
        <f t="shared" si="112"/>
        <v/>
      </c>
      <c r="I3624" t="str">
        <f>IF(D3624="","",VLOOKUP(D3624,'Source CC List'!B:C,2,FALSE))</f>
        <v/>
      </c>
      <c r="J3624" t="str">
        <f t="shared" si="113"/>
        <v/>
      </c>
    </row>
    <row r="3625" spans="1:10" x14ac:dyDescent="0.3">
      <c r="A3625" t="str">
        <f>IF(D3625="","",VLOOKUP(D3625,'Source CC List'!B:C,2,FALSE))</f>
        <v/>
      </c>
      <c r="B3625" t="str">
        <f t="shared" si="112"/>
        <v/>
      </c>
      <c r="I3625" t="str">
        <f>IF(D3625="","",VLOOKUP(D3625,'Source CC List'!B:C,2,FALSE))</f>
        <v/>
      </c>
      <c r="J3625" t="str">
        <f t="shared" si="113"/>
        <v/>
      </c>
    </row>
    <row r="3626" spans="1:10" x14ac:dyDescent="0.3">
      <c r="A3626" t="str">
        <f>IF(D3626="","",VLOOKUP(D3626,'Source CC List'!B:C,2,FALSE))</f>
        <v/>
      </c>
      <c r="B3626" t="str">
        <f t="shared" si="112"/>
        <v/>
      </c>
      <c r="I3626" t="str">
        <f>IF(D3626="","",VLOOKUP(D3626,'Source CC List'!B:C,2,FALSE))</f>
        <v/>
      </c>
      <c r="J3626" t="str">
        <f t="shared" si="113"/>
        <v/>
      </c>
    </row>
    <row r="3627" spans="1:10" x14ac:dyDescent="0.3">
      <c r="A3627" t="str">
        <f>IF(D3627="","",VLOOKUP(D3627,'Source CC List'!B:C,2,FALSE))</f>
        <v/>
      </c>
      <c r="B3627" t="str">
        <f t="shared" si="112"/>
        <v/>
      </c>
      <c r="I3627" t="str">
        <f>IF(D3627="","",VLOOKUP(D3627,'Source CC List'!B:C,2,FALSE))</f>
        <v/>
      </c>
      <c r="J3627" t="str">
        <f t="shared" si="113"/>
        <v/>
      </c>
    </row>
    <row r="3628" spans="1:10" x14ac:dyDescent="0.3">
      <c r="A3628" t="str">
        <f>IF(D3628="","",VLOOKUP(D3628,'Source CC List'!B:C,2,FALSE))</f>
        <v/>
      </c>
      <c r="B3628" t="str">
        <f t="shared" si="112"/>
        <v/>
      </c>
      <c r="I3628" t="str">
        <f>IF(D3628="","",VLOOKUP(D3628,'Source CC List'!B:C,2,FALSE))</f>
        <v/>
      </c>
      <c r="J3628" t="str">
        <f t="shared" si="113"/>
        <v/>
      </c>
    </row>
    <row r="3629" spans="1:10" x14ac:dyDescent="0.3">
      <c r="A3629" t="str">
        <f>IF(D3629="","",VLOOKUP(D3629,'Source CC List'!B:C,2,FALSE))</f>
        <v/>
      </c>
      <c r="B3629" t="str">
        <f t="shared" si="112"/>
        <v/>
      </c>
      <c r="I3629" t="str">
        <f>IF(D3629="","",VLOOKUP(D3629,'Source CC List'!B:C,2,FALSE))</f>
        <v/>
      </c>
      <c r="J3629" t="str">
        <f t="shared" si="113"/>
        <v/>
      </c>
    </row>
    <row r="3630" spans="1:10" x14ac:dyDescent="0.3">
      <c r="A3630" t="str">
        <f>IF(D3630="","",VLOOKUP(D3630,'Source CC List'!B:C,2,FALSE))</f>
        <v/>
      </c>
      <c r="B3630" t="str">
        <f t="shared" si="112"/>
        <v/>
      </c>
      <c r="I3630" t="str">
        <f>IF(D3630="","",VLOOKUP(D3630,'Source CC List'!B:C,2,FALSE))</f>
        <v/>
      </c>
      <c r="J3630" t="str">
        <f t="shared" si="113"/>
        <v/>
      </c>
    </row>
    <row r="3631" spans="1:10" x14ac:dyDescent="0.3">
      <c r="A3631" t="str">
        <f>IF(D3631="","",VLOOKUP(D3631,'Source CC List'!B:C,2,FALSE))</f>
        <v/>
      </c>
      <c r="B3631" t="str">
        <f t="shared" si="112"/>
        <v/>
      </c>
      <c r="I3631" t="str">
        <f>IF(D3631="","",VLOOKUP(D3631,'Source CC List'!B:C,2,FALSE))</f>
        <v/>
      </c>
      <c r="J3631" t="str">
        <f t="shared" si="113"/>
        <v/>
      </c>
    </row>
    <row r="3632" spans="1:10" x14ac:dyDescent="0.3">
      <c r="A3632" t="str">
        <f>IF(D3632="","",VLOOKUP(D3632,'Source CC List'!B:C,2,FALSE))</f>
        <v/>
      </c>
      <c r="B3632" t="str">
        <f t="shared" si="112"/>
        <v/>
      </c>
      <c r="I3632" t="str">
        <f>IF(D3632="","",VLOOKUP(D3632,'Source CC List'!B:C,2,FALSE))</f>
        <v/>
      </c>
      <c r="J3632" t="str">
        <f t="shared" si="113"/>
        <v/>
      </c>
    </row>
    <row r="3633" spans="1:10" x14ac:dyDescent="0.3">
      <c r="A3633" t="str">
        <f>IF(D3633="","",VLOOKUP(D3633,'Source CC List'!B:C,2,FALSE))</f>
        <v/>
      </c>
      <c r="B3633" t="str">
        <f t="shared" si="112"/>
        <v/>
      </c>
      <c r="I3633" t="str">
        <f>IF(D3633="","",VLOOKUP(D3633,'Source CC List'!B:C,2,FALSE))</f>
        <v/>
      </c>
      <c r="J3633" t="str">
        <f t="shared" si="113"/>
        <v/>
      </c>
    </row>
    <row r="3634" spans="1:10" x14ac:dyDescent="0.3">
      <c r="A3634" t="str">
        <f>IF(D3634="","",VLOOKUP(D3634,'Source CC List'!B:C,2,FALSE))</f>
        <v/>
      </c>
      <c r="B3634" t="str">
        <f t="shared" si="112"/>
        <v/>
      </c>
      <c r="I3634" t="str">
        <f>IF(D3634="","",VLOOKUP(D3634,'Source CC List'!B:C,2,FALSE))</f>
        <v/>
      </c>
      <c r="J3634" t="str">
        <f t="shared" si="113"/>
        <v/>
      </c>
    </row>
    <row r="3635" spans="1:10" x14ac:dyDescent="0.3">
      <c r="A3635" t="str">
        <f>IF(D3635="","",VLOOKUP(D3635,'Source CC List'!B:C,2,FALSE))</f>
        <v/>
      </c>
      <c r="B3635" t="str">
        <f t="shared" si="112"/>
        <v/>
      </c>
      <c r="I3635" t="str">
        <f>IF(D3635="","",VLOOKUP(D3635,'Source CC List'!B:C,2,FALSE))</f>
        <v/>
      </c>
      <c r="J3635" t="str">
        <f t="shared" si="113"/>
        <v/>
      </c>
    </row>
    <row r="3636" spans="1:10" x14ac:dyDescent="0.3">
      <c r="A3636" t="str">
        <f>IF(D3636="","",VLOOKUP(D3636,'Source CC List'!B:C,2,FALSE))</f>
        <v/>
      </c>
      <c r="B3636" t="str">
        <f t="shared" si="112"/>
        <v/>
      </c>
      <c r="I3636" t="str">
        <f>IF(D3636="","",VLOOKUP(D3636,'Source CC List'!B:C,2,FALSE))</f>
        <v/>
      </c>
      <c r="J3636" t="str">
        <f t="shared" si="113"/>
        <v/>
      </c>
    </row>
    <row r="3637" spans="1:10" x14ac:dyDescent="0.3">
      <c r="A3637" t="str">
        <f>IF(D3637="","",VLOOKUP(D3637,'Source CC List'!B:C,2,FALSE))</f>
        <v/>
      </c>
      <c r="B3637" t="str">
        <f t="shared" si="112"/>
        <v/>
      </c>
      <c r="I3637" t="str">
        <f>IF(D3637="","",VLOOKUP(D3637,'Source CC List'!B:C,2,FALSE))</f>
        <v/>
      </c>
      <c r="J3637" t="str">
        <f t="shared" si="113"/>
        <v/>
      </c>
    </row>
    <row r="3638" spans="1:10" x14ac:dyDescent="0.3">
      <c r="A3638" t="str">
        <f>IF(D3638="","",VLOOKUP(D3638,'Source CC List'!B:C,2,FALSE))</f>
        <v/>
      </c>
      <c r="B3638" t="str">
        <f t="shared" si="112"/>
        <v/>
      </c>
      <c r="I3638" t="str">
        <f>IF(D3638="","",VLOOKUP(D3638,'Source CC List'!B:C,2,FALSE))</f>
        <v/>
      </c>
      <c r="J3638" t="str">
        <f t="shared" si="113"/>
        <v/>
      </c>
    </row>
    <row r="3639" spans="1:10" x14ac:dyDescent="0.3">
      <c r="A3639" t="str">
        <f>IF(D3639="","",VLOOKUP(D3639,'Source CC List'!B:C,2,FALSE))</f>
        <v/>
      </c>
      <c r="B3639" t="str">
        <f t="shared" si="112"/>
        <v/>
      </c>
      <c r="I3639" t="str">
        <f>IF(D3639="","",VLOOKUP(D3639,'Source CC List'!B:C,2,FALSE))</f>
        <v/>
      </c>
      <c r="J3639" t="str">
        <f t="shared" si="113"/>
        <v/>
      </c>
    </row>
    <row r="3640" spans="1:10" x14ac:dyDescent="0.3">
      <c r="A3640" t="str">
        <f>IF(D3640="","",VLOOKUP(D3640,'Source CC List'!B:C,2,FALSE))</f>
        <v/>
      </c>
      <c r="B3640" t="str">
        <f t="shared" si="112"/>
        <v/>
      </c>
      <c r="I3640" t="str">
        <f>IF(D3640="","",VLOOKUP(D3640,'Source CC List'!B:C,2,FALSE))</f>
        <v/>
      </c>
      <c r="J3640" t="str">
        <f t="shared" si="113"/>
        <v/>
      </c>
    </row>
    <row r="3641" spans="1:10" x14ac:dyDescent="0.3">
      <c r="A3641" t="str">
        <f>IF(D3641="","",VLOOKUP(D3641,'Source CC List'!B:C,2,FALSE))</f>
        <v/>
      </c>
      <c r="B3641" t="str">
        <f t="shared" si="112"/>
        <v/>
      </c>
      <c r="I3641" t="str">
        <f>IF(D3641="","",VLOOKUP(D3641,'Source CC List'!B:C,2,FALSE))</f>
        <v/>
      </c>
      <c r="J3641" t="str">
        <f t="shared" si="113"/>
        <v/>
      </c>
    </row>
    <row r="3642" spans="1:10" x14ac:dyDescent="0.3">
      <c r="A3642" t="str">
        <f>IF(D3642="","",VLOOKUP(D3642,'Source CC List'!B:C,2,FALSE))</f>
        <v/>
      </c>
      <c r="B3642" t="str">
        <f t="shared" si="112"/>
        <v/>
      </c>
      <c r="I3642" t="str">
        <f>IF(D3642="","",VLOOKUP(D3642,'Source CC List'!B:C,2,FALSE))</f>
        <v/>
      </c>
      <c r="J3642" t="str">
        <f t="shared" si="113"/>
        <v/>
      </c>
    </row>
    <row r="3643" spans="1:10" x14ac:dyDescent="0.3">
      <c r="A3643" t="str">
        <f>IF(D3643="","",VLOOKUP(D3643,'Source CC List'!B:C,2,FALSE))</f>
        <v/>
      </c>
      <c r="B3643" t="str">
        <f t="shared" si="112"/>
        <v/>
      </c>
      <c r="I3643" t="str">
        <f>IF(D3643="","",VLOOKUP(D3643,'Source CC List'!B:C,2,FALSE))</f>
        <v/>
      </c>
      <c r="J3643" t="str">
        <f t="shared" si="113"/>
        <v/>
      </c>
    </row>
    <row r="3644" spans="1:10" x14ac:dyDescent="0.3">
      <c r="A3644" t="str">
        <f>IF(D3644="","",VLOOKUP(D3644,'Source CC List'!B:C,2,FALSE))</f>
        <v/>
      </c>
      <c r="B3644" t="str">
        <f t="shared" si="112"/>
        <v/>
      </c>
      <c r="I3644" t="str">
        <f>IF(D3644="","",VLOOKUP(D3644,'Source CC List'!B:C,2,FALSE))</f>
        <v/>
      </c>
      <c r="J3644" t="str">
        <f t="shared" si="113"/>
        <v/>
      </c>
    </row>
    <row r="3645" spans="1:10" x14ac:dyDescent="0.3">
      <c r="A3645" t="str">
        <f>IF(D3645="","",VLOOKUP(D3645,'Source CC List'!B:C,2,FALSE))</f>
        <v/>
      </c>
      <c r="B3645" t="str">
        <f t="shared" si="112"/>
        <v/>
      </c>
      <c r="I3645" t="str">
        <f>IF(D3645="","",VLOOKUP(D3645,'Source CC List'!B:C,2,FALSE))</f>
        <v/>
      </c>
      <c r="J3645" t="str">
        <f t="shared" si="113"/>
        <v/>
      </c>
    </row>
    <row r="3646" spans="1:10" x14ac:dyDescent="0.3">
      <c r="A3646" t="str">
        <f>IF(D3646="","",VLOOKUP(D3646,'Source CC List'!B:C,2,FALSE))</f>
        <v/>
      </c>
      <c r="B3646" t="str">
        <f t="shared" si="112"/>
        <v/>
      </c>
      <c r="I3646" t="str">
        <f>IF(D3646="","",VLOOKUP(D3646,'Source CC List'!B:C,2,FALSE))</f>
        <v/>
      </c>
      <c r="J3646" t="str">
        <f t="shared" si="113"/>
        <v/>
      </c>
    </row>
    <row r="3647" spans="1:10" x14ac:dyDescent="0.3">
      <c r="A3647" t="str">
        <f>IF(D3647="","",VLOOKUP(D3647,'Source CC List'!B:C,2,FALSE))</f>
        <v/>
      </c>
      <c r="B3647" t="str">
        <f t="shared" si="112"/>
        <v/>
      </c>
      <c r="I3647" t="str">
        <f>IF(D3647="","",VLOOKUP(D3647,'Source CC List'!B:C,2,FALSE))</f>
        <v/>
      </c>
      <c r="J3647" t="str">
        <f t="shared" si="113"/>
        <v/>
      </c>
    </row>
    <row r="3648" spans="1:10" x14ac:dyDescent="0.3">
      <c r="A3648" t="str">
        <f>IF(D3648="","",VLOOKUP(D3648,'Source CC List'!B:C,2,FALSE))</f>
        <v/>
      </c>
      <c r="B3648" t="str">
        <f t="shared" si="112"/>
        <v/>
      </c>
      <c r="I3648" t="str">
        <f>IF(D3648="","",VLOOKUP(D3648,'Source CC List'!B:C,2,FALSE))</f>
        <v/>
      </c>
      <c r="J3648" t="str">
        <f t="shared" si="113"/>
        <v/>
      </c>
    </row>
    <row r="3649" spans="1:10" x14ac:dyDescent="0.3">
      <c r="A3649" t="str">
        <f>IF(D3649="","",VLOOKUP(D3649,'Source CC List'!B:C,2,FALSE))</f>
        <v/>
      </c>
      <c r="B3649" t="str">
        <f t="shared" si="112"/>
        <v/>
      </c>
      <c r="I3649" t="str">
        <f>IF(D3649="","",VLOOKUP(D3649,'Source CC List'!B:C,2,FALSE))</f>
        <v/>
      </c>
      <c r="J3649" t="str">
        <f t="shared" si="113"/>
        <v/>
      </c>
    </row>
    <row r="3650" spans="1:10" x14ac:dyDescent="0.3">
      <c r="A3650" t="str">
        <f>IF(D3650="","",VLOOKUP(D3650,'Source CC List'!B:C,2,FALSE))</f>
        <v/>
      </c>
      <c r="B3650" t="str">
        <f t="shared" si="112"/>
        <v/>
      </c>
      <c r="I3650" t="str">
        <f>IF(D3650="","",VLOOKUP(D3650,'Source CC List'!B:C,2,FALSE))</f>
        <v/>
      </c>
      <c r="J3650" t="str">
        <f t="shared" si="113"/>
        <v/>
      </c>
    </row>
    <row r="3651" spans="1:10" x14ac:dyDescent="0.3">
      <c r="A3651" t="str">
        <f>IF(D3651="","",VLOOKUP(D3651,'Source CC List'!B:C,2,FALSE))</f>
        <v/>
      </c>
      <c r="B3651" t="str">
        <f t="shared" ref="B3651:B3714" si="114">IF(E3651="","",CONCATENATE(I3651,TEXT(E3651,"0000")))</f>
        <v/>
      </c>
      <c r="I3651" t="str">
        <f>IF(D3651="","",VLOOKUP(D3651,'Source CC List'!B:C,2,FALSE))</f>
        <v/>
      </c>
      <c r="J3651" t="str">
        <f t="shared" ref="J3651:J3714" si="115">IF(D3651="","",CONCATENATE(I3651,TEXT(E3651,"0000")))</f>
        <v/>
      </c>
    </row>
    <row r="3652" spans="1:10" x14ac:dyDescent="0.3">
      <c r="A3652" t="str">
        <f>IF(D3652="","",VLOOKUP(D3652,'Source CC List'!B:C,2,FALSE))</f>
        <v/>
      </c>
      <c r="B3652" t="str">
        <f t="shared" si="114"/>
        <v/>
      </c>
      <c r="I3652" t="str">
        <f>IF(D3652="","",VLOOKUP(D3652,'Source CC List'!B:C,2,FALSE))</f>
        <v/>
      </c>
      <c r="J3652" t="str">
        <f t="shared" si="115"/>
        <v/>
      </c>
    </row>
    <row r="3653" spans="1:10" x14ac:dyDescent="0.3">
      <c r="A3653" t="str">
        <f>IF(D3653="","",VLOOKUP(D3653,'Source CC List'!B:C,2,FALSE))</f>
        <v/>
      </c>
      <c r="B3653" t="str">
        <f t="shared" si="114"/>
        <v/>
      </c>
      <c r="I3653" t="str">
        <f>IF(D3653="","",VLOOKUP(D3653,'Source CC List'!B:C,2,FALSE))</f>
        <v/>
      </c>
      <c r="J3653" t="str">
        <f t="shared" si="115"/>
        <v/>
      </c>
    </row>
    <row r="3654" spans="1:10" x14ac:dyDescent="0.3">
      <c r="A3654" t="str">
        <f>IF(D3654="","",VLOOKUP(D3654,'Source CC List'!B:C,2,FALSE))</f>
        <v/>
      </c>
      <c r="B3654" t="str">
        <f t="shared" si="114"/>
        <v/>
      </c>
      <c r="I3654" t="str">
        <f>IF(D3654="","",VLOOKUP(D3654,'Source CC List'!B:C,2,FALSE))</f>
        <v/>
      </c>
      <c r="J3654" t="str">
        <f t="shared" si="115"/>
        <v/>
      </c>
    </row>
    <row r="3655" spans="1:10" x14ac:dyDescent="0.3">
      <c r="A3655" t="str">
        <f>IF(D3655="","",VLOOKUP(D3655,'Source CC List'!B:C,2,FALSE))</f>
        <v/>
      </c>
      <c r="B3655" t="str">
        <f t="shared" si="114"/>
        <v/>
      </c>
      <c r="I3655" t="str">
        <f>IF(D3655="","",VLOOKUP(D3655,'Source CC List'!B:C,2,FALSE))</f>
        <v/>
      </c>
      <c r="J3655" t="str">
        <f t="shared" si="115"/>
        <v/>
      </c>
    </row>
    <row r="3656" spans="1:10" x14ac:dyDescent="0.3">
      <c r="A3656" t="str">
        <f>IF(D3656="","",VLOOKUP(D3656,'Source CC List'!B:C,2,FALSE))</f>
        <v/>
      </c>
      <c r="B3656" t="str">
        <f t="shared" si="114"/>
        <v/>
      </c>
      <c r="I3656" t="str">
        <f>IF(D3656="","",VLOOKUP(D3656,'Source CC List'!B:C,2,FALSE))</f>
        <v/>
      </c>
      <c r="J3656" t="str">
        <f t="shared" si="115"/>
        <v/>
      </c>
    </row>
    <row r="3657" spans="1:10" x14ac:dyDescent="0.3">
      <c r="A3657" t="str">
        <f>IF(D3657="","",VLOOKUP(D3657,'Source CC List'!B:C,2,FALSE))</f>
        <v/>
      </c>
      <c r="B3657" t="str">
        <f t="shared" si="114"/>
        <v/>
      </c>
      <c r="I3657" t="str">
        <f>IF(D3657="","",VLOOKUP(D3657,'Source CC List'!B:C,2,FALSE))</f>
        <v/>
      </c>
      <c r="J3657" t="str">
        <f t="shared" si="115"/>
        <v/>
      </c>
    </row>
    <row r="3658" spans="1:10" x14ac:dyDescent="0.3">
      <c r="A3658" t="str">
        <f>IF(D3658="","",VLOOKUP(D3658,'Source CC List'!B:C,2,FALSE))</f>
        <v/>
      </c>
      <c r="B3658" t="str">
        <f t="shared" si="114"/>
        <v/>
      </c>
      <c r="I3658" t="str">
        <f>IF(D3658="","",VLOOKUP(D3658,'Source CC List'!B:C,2,FALSE))</f>
        <v/>
      </c>
      <c r="J3658" t="str">
        <f t="shared" si="115"/>
        <v/>
      </c>
    </row>
    <row r="3659" spans="1:10" x14ac:dyDescent="0.3">
      <c r="A3659" t="str">
        <f>IF(D3659="","",VLOOKUP(D3659,'Source CC List'!B:C,2,FALSE))</f>
        <v/>
      </c>
      <c r="B3659" t="str">
        <f t="shared" si="114"/>
        <v/>
      </c>
      <c r="I3659" t="str">
        <f>IF(D3659="","",VLOOKUP(D3659,'Source CC List'!B:C,2,FALSE))</f>
        <v/>
      </c>
      <c r="J3659" t="str">
        <f t="shared" si="115"/>
        <v/>
      </c>
    </row>
    <row r="3660" spans="1:10" x14ac:dyDescent="0.3">
      <c r="A3660" t="str">
        <f>IF(D3660="","",VLOOKUP(D3660,'Source CC List'!B:C,2,FALSE))</f>
        <v/>
      </c>
      <c r="B3660" t="str">
        <f t="shared" si="114"/>
        <v/>
      </c>
      <c r="I3660" t="str">
        <f>IF(D3660="","",VLOOKUP(D3660,'Source CC List'!B:C,2,FALSE))</f>
        <v/>
      </c>
      <c r="J3660" t="str">
        <f t="shared" si="115"/>
        <v/>
      </c>
    </row>
    <row r="3661" spans="1:10" x14ac:dyDescent="0.3">
      <c r="A3661" t="str">
        <f>IF(D3661="","",VLOOKUP(D3661,'Source CC List'!B:C,2,FALSE))</f>
        <v/>
      </c>
      <c r="B3661" t="str">
        <f t="shared" si="114"/>
        <v/>
      </c>
      <c r="I3661" t="str">
        <f>IF(D3661="","",VLOOKUP(D3661,'Source CC List'!B:C,2,FALSE))</f>
        <v/>
      </c>
      <c r="J3661" t="str">
        <f t="shared" si="115"/>
        <v/>
      </c>
    </row>
    <row r="3662" spans="1:10" x14ac:dyDescent="0.3">
      <c r="A3662" t="str">
        <f>IF(D3662="","",VLOOKUP(D3662,'Source CC List'!B:C,2,FALSE))</f>
        <v/>
      </c>
      <c r="B3662" t="str">
        <f t="shared" si="114"/>
        <v/>
      </c>
      <c r="I3662" t="str">
        <f>IF(D3662="","",VLOOKUP(D3662,'Source CC List'!B:C,2,FALSE))</f>
        <v/>
      </c>
      <c r="J3662" t="str">
        <f t="shared" si="115"/>
        <v/>
      </c>
    </row>
    <row r="3663" spans="1:10" x14ac:dyDescent="0.3">
      <c r="A3663" t="str">
        <f>IF(D3663="","",VLOOKUP(D3663,'Source CC List'!B:C,2,FALSE))</f>
        <v/>
      </c>
      <c r="B3663" t="str">
        <f t="shared" si="114"/>
        <v/>
      </c>
      <c r="I3663" t="str">
        <f>IF(D3663="","",VLOOKUP(D3663,'Source CC List'!B:C,2,FALSE))</f>
        <v/>
      </c>
      <c r="J3663" t="str">
        <f t="shared" si="115"/>
        <v/>
      </c>
    </row>
    <row r="3664" spans="1:10" x14ac:dyDescent="0.3">
      <c r="A3664" t="str">
        <f>IF(D3664="","",VLOOKUP(D3664,'Source CC List'!B:C,2,FALSE))</f>
        <v/>
      </c>
      <c r="B3664" t="str">
        <f t="shared" si="114"/>
        <v/>
      </c>
      <c r="I3664" t="str">
        <f>IF(D3664="","",VLOOKUP(D3664,'Source CC List'!B:C,2,FALSE))</f>
        <v/>
      </c>
      <c r="J3664" t="str">
        <f t="shared" si="115"/>
        <v/>
      </c>
    </row>
    <row r="3665" spans="1:10" x14ac:dyDescent="0.3">
      <c r="A3665" t="str">
        <f>IF(D3665="","",VLOOKUP(D3665,'Source CC List'!B:C,2,FALSE))</f>
        <v/>
      </c>
      <c r="B3665" t="str">
        <f t="shared" si="114"/>
        <v/>
      </c>
      <c r="I3665" t="str">
        <f>IF(D3665="","",VLOOKUP(D3665,'Source CC List'!B:C,2,FALSE))</f>
        <v/>
      </c>
      <c r="J3665" t="str">
        <f t="shared" si="115"/>
        <v/>
      </c>
    </row>
    <row r="3666" spans="1:10" x14ac:dyDescent="0.3">
      <c r="A3666" t="str">
        <f>IF(D3666="","",VLOOKUP(D3666,'Source CC List'!B:C,2,FALSE))</f>
        <v/>
      </c>
      <c r="B3666" t="str">
        <f t="shared" si="114"/>
        <v/>
      </c>
      <c r="I3666" t="str">
        <f>IF(D3666="","",VLOOKUP(D3666,'Source CC List'!B:C,2,FALSE))</f>
        <v/>
      </c>
      <c r="J3666" t="str">
        <f t="shared" si="115"/>
        <v/>
      </c>
    </row>
    <row r="3667" spans="1:10" x14ac:dyDescent="0.3">
      <c r="A3667" t="str">
        <f>IF(D3667="","",VLOOKUP(D3667,'Source CC List'!B:C,2,FALSE))</f>
        <v/>
      </c>
      <c r="B3667" t="str">
        <f t="shared" si="114"/>
        <v/>
      </c>
      <c r="I3667" t="str">
        <f>IF(D3667="","",VLOOKUP(D3667,'Source CC List'!B:C,2,FALSE))</f>
        <v/>
      </c>
      <c r="J3667" t="str">
        <f t="shared" si="115"/>
        <v/>
      </c>
    </row>
    <row r="3668" spans="1:10" x14ac:dyDescent="0.3">
      <c r="A3668" t="str">
        <f>IF(D3668="","",VLOOKUP(D3668,'Source CC List'!B:C,2,FALSE))</f>
        <v/>
      </c>
      <c r="B3668" t="str">
        <f t="shared" si="114"/>
        <v/>
      </c>
      <c r="I3668" t="str">
        <f>IF(D3668="","",VLOOKUP(D3668,'Source CC List'!B:C,2,FALSE))</f>
        <v/>
      </c>
      <c r="J3668" t="str">
        <f t="shared" si="115"/>
        <v/>
      </c>
    </row>
    <row r="3669" spans="1:10" x14ac:dyDescent="0.3">
      <c r="A3669" t="str">
        <f>IF(D3669="","",VLOOKUP(D3669,'Source CC List'!B:C,2,FALSE))</f>
        <v/>
      </c>
      <c r="B3669" t="str">
        <f t="shared" si="114"/>
        <v/>
      </c>
      <c r="I3669" t="str">
        <f>IF(D3669="","",VLOOKUP(D3669,'Source CC List'!B:C,2,FALSE))</f>
        <v/>
      </c>
      <c r="J3669" t="str">
        <f t="shared" si="115"/>
        <v/>
      </c>
    </row>
    <row r="3670" spans="1:10" x14ac:dyDescent="0.3">
      <c r="A3670" t="str">
        <f>IF(D3670="","",VLOOKUP(D3670,'Source CC List'!B:C,2,FALSE))</f>
        <v/>
      </c>
      <c r="B3670" t="str">
        <f t="shared" si="114"/>
        <v/>
      </c>
      <c r="I3670" t="str">
        <f>IF(D3670="","",VLOOKUP(D3670,'Source CC List'!B:C,2,FALSE))</f>
        <v/>
      </c>
      <c r="J3670" t="str">
        <f t="shared" si="115"/>
        <v/>
      </c>
    </row>
    <row r="3671" spans="1:10" x14ac:dyDescent="0.3">
      <c r="A3671" t="str">
        <f>IF(D3671="","",VLOOKUP(D3671,'Source CC List'!B:C,2,FALSE))</f>
        <v/>
      </c>
      <c r="B3671" t="str">
        <f t="shared" si="114"/>
        <v/>
      </c>
      <c r="I3671" t="str">
        <f>IF(D3671="","",VLOOKUP(D3671,'Source CC List'!B:C,2,FALSE))</f>
        <v/>
      </c>
      <c r="J3671" t="str">
        <f t="shared" si="115"/>
        <v/>
      </c>
    </row>
    <row r="3672" spans="1:10" x14ac:dyDescent="0.3">
      <c r="A3672" t="str">
        <f>IF(D3672="","",VLOOKUP(D3672,'Source CC List'!B:C,2,FALSE))</f>
        <v/>
      </c>
      <c r="B3672" t="str">
        <f t="shared" si="114"/>
        <v/>
      </c>
      <c r="I3672" t="str">
        <f>IF(D3672="","",VLOOKUP(D3672,'Source CC List'!B:C,2,FALSE))</f>
        <v/>
      </c>
      <c r="J3672" t="str">
        <f t="shared" si="115"/>
        <v/>
      </c>
    </row>
    <row r="3673" spans="1:10" x14ac:dyDescent="0.3">
      <c r="A3673" t="str">
        <f>IF(D3673="","",VLOOKUP(D3673,'Source CC List'!B:C,2,FALSE))</f>
        <v/>
      </c>
      <c r="B3673" t="str">
        <f t="shared" si="114"/>
        <v/>
      </c>
      <c r="I3673" t="str">
        <f>IF(D3673="","",VLOOKUP(D3673,'Source CC List'!B:C,2,FALSE))</f>
        <v/>
      </c>
      <c r="J3673" t="str">
        <f t="shared" si="115"/>
        <v/>
      </c>
    </row>
    <row r="3674" spans="1:10" x14ac:dyDescent="0.3">
      <c r="A3674" t="str">
        <f>IF(D3674="","",VLOOKUP(D3674,'Source CC List'!B:C,2,FALSE))</f>
        <v/>
      </c>
      <c r="B3674" t="str">
        <f t="shared" si="114"/>
        <v/>
      </c>
      <c r="I3674" t="str">
        <f>IF(D3674="","",VLOOKUP(D3674,'Source CC List'!B:C,2,FALSE))</f>
        <v/>
      </c>
      <c r="J3674" t="str">
        <f t="shared" si="115"/>
        <v/>
      </c>
    </row>
    <row r="3675" spans="1:10" x14ac:dyDescent="0.3">
      <c r="A3675" t="str">
        <f>IF(D3675="","",VLOOKUP(D3675,'Source CC List'!B:C,2,FALSE))</f>
        <v/>
      </c>
      <c r="B3675" t="str">
        <f t="shared" si="114"/>
        <v/>
      </c>
      <c r="I3675" t="str">
        <f>IF(D3675="","",VLOOKUP(D3675,'Source CC List'!B:C,2,FALSE))</f>
        <v/>
      </c>
      <c r="J3675" t="str">
        <f t="shared" si="115"/>
        <v/>
      </c>
    </row>
    <row r="3676" spans="1:10" x14ac:dyDescent="0.3">
      <c r="A3676" t="str">
        <f>IF(D3676="","",VLOOKUP(D3676,'Source CC List'!B:C,2,FALSE))</f>
        <v/>
      </c>
      <c r="B3676" t="str">
        <f t="shared" si="114"/>
        <v/>
      </c>
      <c r="I3676" t="str">
        <f>IF(D3676="","",VLOOKUP(D3676,'Source CC List'!B:C,2,FALSE))</f>
        <v/>
      </c>
      <c r="J3676" t="str">
        <f t="shared" si="115"/>
        <v/>
      </c>
    </row>
    <row r="3677" spans="1:10" x14ac:dyDescent="0.3">
      <c r="A3677" t="str">
        <f>IF(D3677="","",VLOOKUP(D3677,'Source CC List'!B:C,2,FALSE))</f>
        <v/>
      </c>
      <c r="B3677" t="str">
        <f t="shared" si="114"/>
        <v/>
      </c>
      <c r="I3677" t="str">
        <f>IF(D3677="","",VLOOKUP(D3677,'Source CC List'!B:C,2,FALSE))</f>
        <v/>
      </c>
      <c r="J3677" t="str">
        <f t="shared" si="115"/>
        <v/>
      </c>
    </row>
    <row r="3678" spans="1:10" x14ac:dyDescent="0.3">
      <c r="A3678" t="str">
        <f>IF(D3678="","",VLOOKUP(D3678,'Source CC List'!B:C,2,FALSE))</f>
        <v/>
      </c>
      <c r="B3678" t="str">
        <f t="shared" si="114"/>
        <v/>
      </c>
      <c r="I3678" t="str">
        <f>IF(D3678="","",VLOOKUP(D3678,'Source CC List'!B:C,2,FALSE))</f>
        <v/>
      </c>
      <c r="J3678" t="str">
        <f t="shared" si="115"/>
        <v/>
      </c>
    </row>
    <row r="3679" spans="1:10" x14ac:dyDescent="0.3">
      <c r="A3679" t="str">
        <f>IF(D3679="","",VLOOKUP(D3679,'Source CC List'!B:C,2,FALSE))</f>
        <v/>
      </c>
      <c r="B3679" t="str">
        <f t="shared" si="114"/>
        <v/>
      </c>
      <c r="I3679" t="str">
        <f>IF(D3679="","",VLOOKUP(D3679,'Source CC List'!B:C,2,FALSE))</f>
        <v/>
      </c>
      <c r="J3679" t="str">
        <f t="shared" si="115"/>
        <v/>
      </c>
    </row>
    <row r="3680" spans="1:10" x14ac:dyDescent="0.3">
      <c r="A3680" t="str">
        <f>IF(D3680="","",VLOOKUP(D3680,'Source CC List'!B:C,2,FALSE))</f>
        <v/>
      </c>
      <c r="B3680" t="str">
        <f t="shared" si="114"/>
        <v/>
      </c>
      <c r="I3680" t="str">
        <f>IF(D3680="","",VLOOKUP(D3680,'Source CC List'!B:C,2,FALSE))</f>
        <v/>
      </c>
      <c r="J3680" t="str">
        <f t="shared" si="115"/>
        <v/>
      </c>
    </row>
    <row r="3681" spans="1:10" x14ac:dyDescent="0.3">
      <c r="A3681" t="str">
        <f>IF(D3681="","",VLOOKUP(D3681,'Source CC List'!B:C,2,FALSE))</f>
        <v/>
      </c>
      <c r="B3681" t="str">
        <f t="shared" si="114"/>
        <v/>
      </c>
      <c r="I3681" t="str">
        <f>IF(D3681="","",VLOOKUP(D3681,'Source CC List'!B:C,2,FALSE))</f>
        <v/>
      </c>
      <c r="J3681" t="str">
        <f t="shared" si="115"/>
        <v/>
      </c>
    </row>
    <row r="3682" spans="1:10" x14ac:dyDescent="0.3">
      <c r="A3682" t="str">
        <f>IF(D3682="","",VLOOKUP(D3682,'Source CC List'!B:C,2,FALSE))</f>
        <v/>
      </c>
      <c r="B3682" t="str">
        <f t="shared" si="114"/>
        <v/>
      </c>
      <c r="I3682" t="str">
        <f>IF(D3682="","",VLOOKUP(D3682,'Source CC List'!B:C,2,FALSE))</f>
        <v/>
      </c>
      <c r="J3682" t="str">
        <f t="shared" si="115"/>
        <v/>
      </c>
    </row>
    <row r="3683" spans="1:10" x14ac:dyDescent="0.3">
      <c r="A3683" t="str">
        <f>IF(D3683="","",VLOOKUP(D3683,'Source CC List'!B:C,2,FALSE))</f>
        <v/>
      </c>
      <c r="B3683" t="str">
        <f t="shared" si="114"/>
        <v/>
      </c>
      <c r="I3683" t="str">
        <f>IF(D3683="","",VLOOKUP(D3683,'Source CC List'!B:C,2,FALSE))</f>
        <v/>
      </c>
      <c r="J3683" t="str">
        <f t="shared" si="115"/>
        <v/>
      </c>
    </row>
    <row r="3684" spans="1:10" x14ac:dyDescent="0.3">
      <c r="A3684" t="str">
        <f>IF(D3684="","",VLOOKUP(D3684,'Source CC List'!B:C,2,FALSE))</f>
        <v/>
      </c>
      <c r="B3684" t="str">
        <f t="shared" si="114"/>
        <v/>
      </c>
      <c r="I3684" t="str">
        <f>IF(D3684="","",VLOOKUP(D3684,'Source CC List'!B:C,2,FALSE))</f>
        <v/>
      </c>
      <c r="J3684" t="str">
        <f t="shared" si="115"/>
        <v/>
      </c>
    </row>
    <row r="3685" spans="1:10" x14ac:dyDescent="0.3">
      <c r="A3685" t="str">
        <f>IF(D3685="","",VLOOKUP(D3685,'Source CC List'!B:C,2,FALSE))</f>
        <v/>
      </c>
      <c r="B3685" t="str">
        <f t="shared" si="114"/>
        <v/>
      </c>
      <c r="I3685" t="str">
        <f>IF(D3685="","",VLOOKUP(D3685,'Source CC List'!B:C,2,FALSE))</f>
        <v/>
      </c>
      <c r="J3685" t="str">
        <f t="shared" si="115"/>
        <v/>
      </c>
    </row>
    <row r="3686" spans="1:10" x14ac:dyDescent="0.3">
      <c r="A3686" t="str">
        <f>IF(D3686="","",VLOOKUP(D3686,'Source CC List'!B:C,2,FALSE))</f>
        <v/>
      </c>
      <c r="B3686" t="str">
        <f t="shared" si="114"/>
        <v/>
      </c>
      <c r="I3686" t="str">
        <f>IF(D3686="","",VLOOKUP(D3686,'Source CC List'!B:C,2,FALSE))</f>
        <v/>
      </c>
      <c r="J3686" t="str">
        <f t="shared" si="115"/>
        <v/>
      </c>
    </row>
    <row r="3687" spans="1:10" x14ac:dyDescent="0.3">
      <c r="A3687" t="str">
        <f>IF(D3687="","",VLOOKUP(D3687,'Source CC List'!B:C,2,FALSE))</f>
        <v/>
      </c>
      <c r="B3687" t="str">
        <f t="shared" si="114"/>
        <v/>
      </c>
      <c r="I3687" t="str">
        <f>IF(D3687="","",VLOOKUP(D3687,'Source CC List'!B:C,2,FALSE))</f>
        <v/>
      </c>
      <c r="J3687" t="str">
        <f t="shared" si="115"/>
        <v/>
      </c>
    </row>
    <row r="3688" spans="1:10" x14ac:dyDescent="0.3">
      <c r="A3688" t="str">
        <f>IF(D3688="","",VLOOKUP(D3688,'Source CC List'!B:C,2,FALSE))</f>
        <v/>
      </c>
      <c r="B3688" t="str">
        <f t="shared" si="114"/>
        <v/>
      </c>
      <c r="I3688" t="str">
        <f>IF(D3688="","",VLOOKUP(D3688,'Source CC List'!B:C,2,FALSE))</f>
        <v/>
      </c>
      <c r="J3688" t="str">
        <f t="shared" si="115"/>
        <v/>
      </c>
    </row>
    <row r="3689" spans="1:10" x14ac:dyDescent="0.3">
      <c r="A3689" t="str">
        <f>IF(D3689="","",VLOOKUP(D3689,'Source CC List'!B:C,2,FALSE))</f>
        <v/>
      </c>
      <c r="B3689" t="str">
        <f t="shared" si="114"/>
        <v/>
      </c>
      <c r="I3689" t="str">
        <f>IF(D3689="","",VLOOKUP(D3689,'Source CC List'!B:C,2,FALSE))</f>
        <v/>
      </c>
      <c r="J3689" t="str">
        <f t="shared" si="115"/>
        <v/>
      </c>
    </row>
    <row r="3690" spans="1:10" x14ac:dyDescent="0.3">
      <c r="A3690" t="str">
        <f>IF(D3690="","",VLOOKUP(D3690,'Source CC List'!B:C,2,FALSE))</f>
        <v/>
      </c>
      <c r="B3690" t="str">
        <f t="shared" si="114"/>
        <v/>
      </c>
      <c r="I3690" t="str">
        <f>IF(D3690="","",VLOOKUP(D3690,'Source CC List'!B:C,2,FALSE))</f>
        <v/>
      </c>
      <c r="J3690" t="str">
        <f t="shared" si="115"/>
        <v/>
      </c>
    </row>
    <row r="3691" spans="1:10" x14ac:dyDescent="0.3">
      <c r="A3691" t="str">
        <f>IF(D3691="","",VLOOKUP(D3691,'Source CC List'!B:C,2,FALSE))</f>
        <v/>
      </c>
      <c r="B3691" t="str">
        <f t="shared" si="114"/>
        <v/>
      </c>
      <c r="I3691" t="str">
        <f>IF(D3691="","",VLOOKUP(D3691,'Source CC List'!B:C,2,FALSE))</f>
        <v/>
      </c>
      <c r="J3691" t="str">
        <f t="shared" si="115"/>
        <v/>
      </c>
    </row>
    <row r="3692" spans="1:10" x14ac:dyDescent="0.3">
      <c r="A3692" t="str">
        <f>IF(D3692="","",VLOOKUP(D3692,'Source CC List'!B:C,2,FALSE))</f>
        <v/>
      </c>
      <c r="B3692" t="str">
        <f t="shared" si="114"/>
        <v/>
      </c>
      <c r="I3692" t="str">
        <f>IF(D3692="","",VLOOKUP(D3692,'Source CC List'!B:C,2,FALSE))</f>
        <v/>
      </c>
      <c r="J3692" t="str">
        <f t="shared" si="115"/>
        <v/>
      </c>
    </row>
    <row r="3693" spans="1:10" x14ac:dyDescent="0.3">
      <c r="A3693" t="str">
        <f>IF(D3693="","",VLOOKUP(D3693,'Source CC List'!B:C,2,FALSE))</f>
        <v/>
      </c>
      <c r="B3693" t="str">
        <f t="shared" si="114"/>
        <v/>
      </c>
      <c r="I3693" t="str">
        <f>IF(D3693="","",VLOOKUP(D3693,'Source CC List'!B:C,2,FALSE))</f>
        <v/>
      </c>
      <c r="J3693" t="str">
        <f t="shared" si="115"/>
        <v/>
      </c>
    </row>
    <row r="3694" spans="1:10" x14ac:dyDescent="0.3">
      <c r="A3694" t="str">
        <f>IF(D3694="","",VLOOKUP(D3694,'Source CC List'!B:C,2,FALSE))</f>
        <v/>
      </c>
      <c r="B3694" t="str">
        <f t="shared" si="114"/>
        <v/>
      </c>
      <c r="I3694" t="str">
        <f>IF(D3694="","",VLOOKUP(D3694,'Source CC List'!B:C,2,FALSE))</f>
        <v/>
      </c>
      <c r="J3694" t="str">
        <f t="shared" si="115"/>
        <v/>
      </c>
    </row>
    <row r="3695" spans="1:10" x14ac:dyDescent="0.3">
      <c r="A3695" t="str">
        <f>IF(D3695="","",VLOOKUP(D3695,'Source CC List'!B:C,2,FALSE))</f>
        <v/>
      </c>
      <c r="B3695" t="str">
        <f t="shared" si="114"/>
        <v/>
      </c>
      <c r="I3695" t="str">
        <f>IF(D3695="","",VLOOKUP(D3695,'Source CC List'!B:C,2,FALSE))</f>
        <v/>
      </c>
      <c r="J3695" t="str">
        <f t="shared" si="115"/>
        <v/>
      </c>
    </row>
    <row r="3696" spans="1:10" x14ac:dyDescent="0.3">
      <c r="A3696" t="str">
        <f>IF(D3696="","",VLOOKUP(D3696,'Source CC List'!B:C,2,FALSE))</f>
        <v/>
      </c>
      <c r="B3696" t="str">
        <f t="shared" si="114"/>
        <v/>
      </c>
      <c r="I3696" t="str">
        <f>IF(D3696="","",VLOOKUP(D3696,'Source CC List'!B:C,2,FALSE))</f>
        <v/>
      </c>
      <c r="J3696" t="str">
        <f t="shared" si="115"/>
        <v/>
      </c>
    </row>
    <row r="3697" spans="1:10" x14ac:dyDescent="0.3">
      <c r="A3697" t="str">
        <f>IF(D3697="","",VLOOKUP(D3697,'Source CC List'!B:C,2,FALSE))</f>
        <v/>
      </c>
      <c r="B3697" t="str">
        <f t="shared" si="114"/>
        <v/>
      </c>
      <c r="I3697" t="str">
        <f>IF(D3697="","",VLOOKUP(D3697,'Source CC List'!B:C,2,FALSE))</f>
        <v/>
      </c>
      <c r="J3697" t="str">
        <f t="shared" si="115"/>
        <v/>
      </c>
    </row>
    <row r="3698" spans="1:10" x14ac:dyDescent="0.3">
      <c r="A3698" t="str">
        <f>IF(D3698="","",VLOOKUP(D3698,'Source CC List'!B:C,2,FALSE))</f>
        <v/>
      </c>
      <c r="B3698" t="str">
        <f t="shared" si="114"/>
        <v/>
      </c>
      <c r="I3698" t="str">
        <f>IF(D3698="","",VLOOKUP(D3698,'Source CC List'!B:C,2,FALSE))</f>
        <v/>
      </c>
      <c r="J3698" t="str">
        <f t="shared" si="115"/>
        <v/>
      </c>
    </row>
    <row r="3699" spans="1:10" x14ac:dyDescent="0.3">
      <c r="A3699" t="str">
        <f>IF(D3699="","",VLOOKUP(D3699,'Source CC List'!B:C,2,FALSE))</f>
        <v/>
      </c>
      <c r="B3699" t="str">
        <f t="shared" si="114"/>
        <v/>
      </c>
      <c r="I3699" t="str">
        <f>IF(D3699="","",VLOOKUP(D3699,'Source CC List'!B:C,2,FALSE))</f>
        <v/>
      </c>
      <c r="J3699" t="str">
        <f t="shared" si="115"/>
        <v/>
      </c>
    </row>
    <row r="3700" spans="1:10" x14ac:dyDescent="0.3">
      <c r="A3700" t="str">
        <f>IF(D3700="","",VLOOKUP(D3700,'Source CC List'!B:C,2,FALSE))</f>
        <v/>
      </c>
      <c r="B3700" t="str">
        <f t="shared" si="114"/>
        <v/>
      </c>
      <c r="I3700" t="str">
        <f>IF(D3700="","",VLOOKUP(D3700,'Source CC List'!B:C,2,FALSE))</f>
        <v/>
      </c>
      <c r="J3700" t="str">
        <f t="shared" si="115"/>
        <v/>
      </c>
    </row>
    <row r="3701" spans="1:10" x14ac:dyDescent="0.3">
      <c r="A3701" t="str">
        <f>IF(D3701="","",VLOOKUP(D3701,'Source CC List'!B:C,2,FALSE))</f>
        <v/>
      </c>
      <c r="B3701" t="str">
        <f t="shared" si="114"/>
        <v/>
      </c>
      <c r="I3701" t="str">
        <f>IF(D3701="","",VLOOKUP(D3701,'Source CC List'!B:C,2,FALSE))</f>
        <v/>
      </c>
      <c r="J3701" t="str">
        <f t="shared" si="115"/>
        <v/>
      </c>
    </row>
    <row r="3702" spans="1:10" x14ac:dyDescent="0.3">
      <c r="A3702" t="str">
        <f>IF(D3702="","",VLOOKUP(D3702,'Source CC List'!B:C,2,FALSE))</f>
        <v/>
      </c>
      <c r="B3702" t="str">
        <f t="shared" si="114"/>
        <v/>
      </c>
      <c r="I3702" t="str">
        <f>IF(D3702="","",VLOOKUP(D3702,'Source CC List'!B:C,2,FALSE))</f>
        <v/>
      </c>
      <c r="J3702" t="str">
        <f t="shared" si="115"/>
        <v/>
      </c>
    </row>
    <row r="3703" spans="1:10" x14ac:dyDescent="0.3">
      <c r="A3703" t="str">
        <f>IF(D3703="","",VLOOKUP(D3703,'Source CC List'!B:C,2,FALSE))</f>
        <v/>
      </c>
      <c r="B3703" t="str">
        <f t="shared" si="114"/>
        <v/>
      </c>
      <c r="I3703" t="str">
        <f>IF(D3703="","",VLOOKUP(D3703,'Source CC List'!B:C,2,FALSE))</f>
        <v/>
      </c>
      <c r="J3703" t="str">
        <f t="shared" si="115"/>
        <v/>
      </c>
    </row>
    <row r="3704" spans="1:10" x14ac:dyDescent="0.3">
      <c r="A3704" t="str">
        <f>IF(D3704="","",VLOOKUP(D3704,'Source CC List'!B:C,2,FALSE))</f>
        <v/>
      </c>
      <c r="B3704" t="str">
        <f t="shared" si="114"/>
        <v/>
      </c>
      <c r="I3704" t="str">
        <f>IF(D3704="","",VLOOKUP(D3704,'Source CC List'!B:C,2,FALSE))</f>
        <v/>
      </c>
      <c r="J3704" t="str">
        <f t="shared" si="115"/>
        <v/>
      </c>
    </row>
    <row r="3705" spans="1:10" x14ac:dyDescent="0.3">
      <c r="A3705" t="str">
        <f>IF(D3705="","",VLOOKUP(D3705,'Source CC List'!B:C,2,FALSE))</f>
        <v/>
      </c>
      <c r="B3705" t="str">
        <f t="shared" si="114"/>
        <v/>
      </c>
      <c r="I3705" t="str">
        <f>IF(D3705="","",VLOOKUP(D3705,'Source CC List'!B:C,2,FALSE))</f>
        <v/>
      </c>
      <c r="J3705" t="str">
        <f t="shared" si="115"/>
        <v/>
      </c>
    </row>
    <row r="3706" spans="1:10" x14ac:dyDescent="0.3">
      <c r="A3706" t="str">
        <f>IF(D3706="","",VLOOKUP(D3706,'Source CC List'!B:C,2,FALSE))</f>
        <v/>
      </c>
      <c r="B3706" t="str">
        <f t="shared" si="114"/>
        <v/>
      </c>
      <c r="I3706" t="str">
        <f>IF(D3706="","",VLOOKUP(D3706,'Source CC List'!B:C,2,FALSE))</f>
        <v/>
      </c>
      <c r="J3706" t="str">
        <f t="shared" si="115"/>
        <v/>
      </c>
    </row>
    <row r="3707" spans="1:10" x14ac:dyDescent="0.3">
      <c r="A3707" t="str">
        <f>IF(D3707="","",VLOOKUP(D3707,'Source CC List'!B:C,2,FALSE))</f>
        <v/>
      </c>
      <c r="B3707" t="str">
        <f t="shared" si="114"/>
        <v/>
      </c>
      <c r="I3707" t="str">
        <f>IF(D3707="","",VLOOKUP(D3707,'Source CC List'!B:C,2,FALSE))</f>
        <v/>
      </c>
      <c r="J3707" t="str">
        <f t="shared" si="115"/>
        <v/>
      </c>
    </row>
    <row r="3708" spans="1:10" x14ac:dyDescent="0.3">
      <c r="A3708" t="str">
        <f>IF(D3708="","",VLOOKUP(D3708,'Source CC List'!B:C,2,FALSE))</f>
        <v/>
      </c>
      <c r="B3708" t="str">
        <f t="shared" si="114"/>
        <v/>
      </c>
      <c r="I3708" t="str">
        <f>IF(D3708="","",VLOOKUP(D3708,'Source CC List'!B:C,2,FALSE))</f>
        <v/>
      </c>
      <c r="J3708" t="str">
        <f t="shared" si="115"/>
        <v/>
      </c>
    </row>
    <row r="3709" spans="1:10" x14ac:dyDescent="0.3">
      <c r="A3709" t="str">
        <f>IF(D3709="","",VLOOKUP(D3709,'Source CC List'!B:C,2,FALSE))</f>
        <v/>
      </c>
      <c r="B3709" t="str">
        <f t="shared" si="114"/>
        <v/>
      </c>
      <c r="I3709" t="str">
        <f>IF(D3709="","",VLOOKUP(D3709,'Source CC List'!B:C,2,FALSE))</f>
        <v/>
      </c>
      <c r="J3709" t="str">
        <f t="shared" si="115"/>
        <v/>
      </c>
    </row>
    <row r="3710" spans="1:10" x14ac:dyDescent="0.3">
      <c r="A3710" t="str">
        <f>IF(D3710="","",VLOOKUP(D3710,'Source CC List'!B:C,2,FALSE))</f>
        <v/>
      </c>
      <c r="B3710" t="str">
        <f t="shared" si="114"/>
        <v/>
      </c>
      <c r="I3710" t="str">
        <f>IF(D3710="","",VLOOKUP(D3710,'Source CC List'!B:C,2,FALSE))</f>
        <v/>
      </c>
      <c r="J3710" t="str">
        <f t="shared" si="115"/>
        <v/>
      </c>
    </row>
    <row r="3711" spans="1:10" x14ac:dyDescent="0.3">
      <c r="A3711" t="str">
        <f>IF(D3711="","",VLOOKUP(D3711,'Source CC List'!B:C,2,FALSE))</f>
        <v/>
      </c>
      <c r="B3711" t="str">
        <f t="shared" si="114"/>
        <v/>
      </c>
      <c r="I3711" t="str">
        <f>IF(D3711="","",VLOOKUP(D3711,'Source CC List'!B:C,2,FALSE))</f>
        <v/>
      </c>
      <c r="J3711" t="str">
        <f t="shared" si="115"/>
        <v/>
      </c>
    </row>
    <row r="3712" spans="1:10" x14ac:dyDescent="0.3">
      <c r="A3712" t="str">
        <f>IF(D3712="","",VLOOKUP(D3712,'Source CC List'!B:C,2,FALSE))</f>
        <v/>
      </c>
      <c r="B3712" t="str">
        <f t="shared" si="114"/>
        <v/>
      </c>
      <c r="I3712" t="str">
        <f>IF(D3712="","",VLOOKUP(D3712,'Source CC List'!B:C,2,FALSE))</f>
        <v/>
      </c>
      <c r="J3712" t="str">
        <f t="shared" si="115"/>
        <v/>
      </c>
    </row>
    <row r="3713" spans="1:10" x14ac:dyDescent="0.3">
      <c r="A3713" t="str">
        <f>IF(D3713="","",VLOOKUP(D3713,'Source CC List'!B:C,2,FALSE))</f>
        <v/>
      </c>
      <c r="B3713" t="str">
        <f t="shared" si="114"/>
        <v/>
      </c>
      <c r="I3713" t="str">
        <f>IF(D3713="","",VLOOKUP(D3713,'Source CC List'!B:C,2,FALSE))</f>
        <v/>
      </c>
      <c r="J3713" t="str">
        <f t="shared" si="115"/>
        <v/>
      </c>
    </row>
    <row r="3714" spans="1:10" x14ac:dyDescent="0.3">
      <c r="A3714" t="str">
        <f>IF(D3714="","",VLOOKUP(D3714,'Source CC List'!B:C,2,FALSE))</f>
        <v/>
      </c>
      <c r="B3714" t="str">
        <f t="shared" si="114"/>
        <v/>
      </c>
      <c r="I3714" t="str">
        <f>IF(D3714="","",VLOOKUP(D3714,'Source CC List'!B:C,2,FALSE))</f>
        <v/>
      </c>
      <c r="J3714" t="str">
        <f t="shared" si="115"/>
        <v/>
      </c>
    </row>
    <row r="3715" spans="1:10" x14ac:dyDescent="0.3">
      <c r="A3715" t="str">
        <f>IF(D3715="","",VLOOKUP(D3715,'Source CC List'!B:C,2,FALSE))</f>
        <v/>
      </c>
      <c r="B3715" t="str">
        <f t="shared" ref="B3715:B3778" si="116">IF(E3715="","",CONCATENATE(I3715,TEXT(E3715,"0000")))</f>
        <v/>
      </c>
      <c r="I3715" t="str">
        <f>IF(D3715="","",VLOOKUP(D3715,'Source CC List'!B:C,2,FALSE))</f>
        <v/>
      </c>
      <c r="J3715" t="str">
        <f t="shared" ref="J3715:J3778" si="117">IF(D3715="","",CONCATENATE(I3715,TEXT(E3715,"0000")))</f>
        <v/>
      </c>
    </row>
    <row r="3716" spans="1:10" x14ac:dyDescent="0.3">
      <c r="A3716" t="str">
        <f>IF(D3716="","",VLOOKUP(D3716,'Source CC List'!B:C,2,FALSE))</f>
        <v/>
      </c>
      <c r="B3716" t="str">
        <f t="shared" si="116"/>
        <v/>
      </c>
      <c r="I3716" t="str">
        <f>IF(D3716="","",VLOOKUP(D3716,'Source CC List'!B:C,2,FALSE))</f>
        <v/>
      </c>
      <c r="J3716" t="str">
        <f t="shared" si="117"/>
        <v/>
      </c>
    </row>
    <row r="3717" spans="1:10" x14ac:dyDescent="0.3">
      <c r="A3717" t="str">
        <f>IF(D3717="","",VLOOKUP(D3717,'Source CC List'!B:C,2,FALSE))</f>
        <v/>
      </c>
      <c r="B3717" t="str">
        <f t="shared" si="116"/>
        <v/>
      </c>
      <c r="I3717" t="str">
        <f>IF(D3717="","",VLOOKUP(D3717,'Source CC List'!B:C,2,FALSE))</f>
        <v/>
      </c>
      <c r="J3717" t="str">
        <f t="shared" si="117"/>
        <v/>
      </c>
    </row>
    <row r="3718" spans="1:10" x14ac:dyDescent="0.3">
      <c r="A3718" t="str">
        <f>IF(D3718="","",VLOOKUP(D3718,'Source CC List'!B:C,2,FALSE))</f>
        <v/>
      </c>
      <c r="B3718" t="str">
        <f t="shared" si="116"/>
        <v/>
      </c>
      <c r="I3718" t="str">
        <f>IF(D3718="","",VLOOKUP(D3718,'Source CC List'!B:C,2,FALSE))</f>
        <v/>
      </c>
      <c r="J3718" t="str">
        <f t="shared" si="117"/>
        <v/>
      </c>
    </row>
    <row r="3719" spans="1:10" x14ac:dyDescent="0.3">
      <c r="A3719" t="str">
        <f>IF(D3719="","",VLOOKUP(D3719,'Source CC List'!B:C,2,FALSE))</f>
        <v/>
      </c>
      <c r="B3719" t="str">
        <f t="shared" si="116"/>
        <v/>
      </c>
      <c r="I3719" t="str">
        <f>IF(D3719="","",VLOOKUP(D3719,'Source CC List'!B:C,2,FALSE))</f>
        <v/>
      </c>
      <c r="J3719" t="str">
        <f t="shared" si="117"/>
        <v/>
      </c>
    </row>
    <row r="3720" spans="1:10" x14ac:dyDescent="0.3">
      <c r="A3720" t="str">
        <f>IF(D3720="","",VLOOKUP(D3720,'Source CC List'!B:C,2,FALSE))</f>
        <v/>
      </c>
      <c r="B3720" t="str">
        <f t="shared" si="116"/>
        <v/>
      </c>
      <c r="I3720" t="str">
        <f>IF(D3720="","",VLOOKUP(D3720,'Source CC List'!B:C,2,FALSE))</f>
        <v/>
      </c>
      <c r="J3720" t="str">
        <f t="shared" si="117"/>
        <v/>
      </c>
    </row>
    <row r="3721" spans="1:10" x14ac:dyDescent="0.3">
      <c r="A3721" t="str">
        <f>IF(D3721="","",VLOOKUP(D3721,'Source CC List'!B:C,2,FALSE))</f>
        <v/>
      </c>
      <c r="B3721" t="str">
        <f t="shared" si="116"/>
        <v/>
      </c>
      <c r="I3721" t="str">
        <f>IF(D3721="","",VLOOKUP(D3721,'Source CC List'!B:C,2,FALSE))</f>
        <v/>
      </c>
      <c r="J3721" t="str">
        <f t="shared" si="117"/>
        <v/>
      </c>
    </row>
    <row r="3722" spans="1:10" x14ac:dyDescent="0.3">
      <c r="A3722" t="str">
        <f>IF(D3722="","",VLOOKUP(D3722,'Source CC List'!B:C,2,FALSE))</f>
        <v/>
      </c>
      <c r="B3722" t="str">
        <f t="shared" si="116"/>
        <v/>
      </c>
      <c r="I3722" t="str">
        <f>IF(D3722="","",VLOOKUP(D3722,'Source CC List'!B:C,2,FALSE))</f>
        <v/>
      </c>
      <c r="J3722" t="str">
        <f t="shared" si="117"/>
        <v/>
      </c>
    </row>
    <row r="3723" spans="1:10" x14ac:dyDescent="0.3">
      <c r="A3723" t="str">
        <f>IF(D3723="","",VLOOKUP(D3723,'Source CC List'!B:C,2,FALSE))</f>
        <v/>
      </c>
      <c r="B3723" t="str">
        <f t="shared" si="116"/>
        <v/>
      </c>
      <c r="I3723" t="str">
        <f>IF(D3723="","",VLOOKUP(D3723,'Source CC List'!B:C,2,FALSE))</f>
        <v/>
      </c>
      <c r="J3723" t="str">
        <f t="shared" si="117"/>
        <v/>
      </c>
    </row>
    <row r="3724" spans="1:10" x14ac:dyDescent="0.3">
      <c r="A3724" t="str">
        <f>IF(D3724="","",VLOOKUP(D3724,'Source CC List'!B:C,2,FALSE))</f>
        <v/>
      </c>
      <c r="B3724" t="str">
        <f t="shared" si="116"/>
        <v/>
      </c>
      <c r="I3724" t="str">
        <f>IF(D3724="","",VLOOKUP(D3724,'Source CC List'!B:C,2,FALSE))</f>
        <v/>
      </c>
      <c r="J3724" t="str">
        <f t="shared" si="117"/>
        <v/>
      </c>
    </row>
    <row r="3725" spans="1:10" x14ac:dyDescent="0.3">
      <c r="A3725" t="str">
        <f>IF(D3725="","",VLOOKUP(D3725,'Source CC List'!B:C,2,FALSE))</f>
        <v/>
      </c>
      <c r="B3725" t="str">
        <f t="shared" si="116"/>
        <v/>
      </c>
      <c r="I3725" t="str">
        <f>IF(D3725="","",VLOOKUP(D3725,'Source CC List'!B:C,2,FALSE))</f>
        <v/>
      </c>
      <c r="J3725" t="str">
        <f t="shared" si="117"/>
        <v/>
      </c>
    </row>
    <row r="3726" spans="1:10" x14ac:dyDescent="0.3">
      <c r="A3726" t="str">
        <f>IF(D3726="","",VLOOKUP(D3726,'Source CC List'!B:C,2,FALSE))</f>
        <v/>
      </c>
      <c r="B3726" t="str">
        <f t="shared" si="116"/>
        <v/>
      </c>
      <c r="I3726" t="str">
        <f>IF(D3726="","",VLOOKUP(D3726,'Source CC List'!B:C,2,FALSE))</f>
        <v/>
      </c>
      <c r="J3726" t="str">
        <f t="shared" si="117"/>
        <v/>
      </c>
    </row>
    <row r="3727" spans="1:10" x14ac:dyDescent="0.3">
      <c r="A3727" t="str">
        <f>IF(D3727="","",VLOOKUP(D3727,'Source CC List'!B:C,2,FALSE))</f>
        <v/>
      </c>
      <c r="B3727" t="str">
        <f t="shared" si="116"/>
        <v/>
      </c>
      <c r="I3727" t="str">
        <f>IF(D3727="","",VLOOKUP(D3727,'Source CC List'!B:C,2,FALSE))</f>
        <v/>
      </c>
      <c r="J3727" t="str">
        <f t="shared" si="117"/>
        <v/>
      </c>
    </row>
    <row r="3728" spans="1:10" x14ac:dyDescent="0.3">
      <c r="A3728" t="str">
        <f>IF(D3728="","",VLOOKUP(D3728,'Source CC List'!B:C,2,FALSE))</f>
        <v/>
      </c>
      <c r="B3728" t="str">
        <f t="shared" si="116"/>
        <v/>
      </c>
      <c r="I3728" t="str">
        <f>IF(D3728="","",VLOOKUP(D3728,'Source CC List'!B:C,2,FALSE))</f>
        <v/>
      </c>
      <c r="J3728" t="str">
        <f t="shared" si="117"/>
        <v/>
      </c>
    </row>
    <row r="3729" spans="1:10" x14ac:dyDescent="0.3">
      <c r="A3729" t="str">
        <f>IF(D3729="","",VLOOKUP(D3729,'Source CC List'!B:C,2,FALSE))</f>
        <v/>
      </c>
      <c r="B3729" t="str">
        <f t="shared" si="116"/>
        <v/>
      </c>
      <c r="I3729" t="str">
        <f>IF(D3729="","",VLOOKUP(D3729,'Source CC List'!B:C,2,FALSE))</f>
        <v/>
      </c>
      <c r="J3729" t="str">
        <f t="shared" si="117"/>
        <v/>
      </c>
    </row>
    <row r="3730" spans="1:10" x14ac:dyDescent="0.3">
      <c r="A3730" t="str">
        <f>IF(D3730="","",VLOOKUP(D3730,'Source CC List'!B:C,2,FALSE))</f>
        <v/>
      </c>
      <c r="B3730" t="str">
        <f t="shared" si="116"/>
        <v/>
      </c>
      <c r="I3730" t="str">
        <f>IF(D3730="","",VLOOKUP(D3730,'Source CC List'!B:C,2,FALSE))</f>
        <v/>
      </c>
      <c r="J3730" t="str">
        <f t="shared" si="117"/>
        <v/>
      </c>
    </row>
    <row r="3731" spans="1:10" x14ac:dyDescent="0.3">
      <c r="A3731" t="str">
        <f>IF(D3731="","",VLOOKUP(D3731,'Source CC List'!B:C,2,FALSE))</f>
        <v/>
      </c>
      <c r="B3731" t="str">
        <f t="shared" si="116"/>
        <v/>
      </c>
      <c r="I3731" t="str">
        <f>IF(D3731="","",VLOOKUP(D3731,'Source CC List'!B:C,2,FALSE))</f>
        <v/>
      </c>
      <c r="J3731" t="str">
        <f t="shared" si="117"/>
        <v/>
      </c>
    </row>
    <row r="3732" spans="1:10" x14ac:dyDescent="0.3">
      <c r="A3732" t="str">
        <f>IF(D3732="","",VLOOKUP(D3732,'Source CC List'!B:C,2,FALSE))</f>
        <v/>
      </c>
      <c r="B3732" t="str">
        <f t="shared" si="116"/>
        <v/>
      </c>
      <c r="I3732" t="str">
        <f>IF(D3732="","",VLOOKUP(D3732,'Source CC List'!B:C,2,FALSE))</f>
        <v/>
      </c>
      <c r="J3732" t="str">
        <f t="shared" si="117"/>
        <v/>
      </c>
    </row>
    <row r="3733" spans="1:10" x14ac:dyDescent="0.3">
      <c r="A3733" t="str">
        <f>IF(D3733="","",VLOOKUP(D3733,'Source CC List'!B:C,2,FALSE))</f>
        <v/>
      </c>
      <c r="B3733" t="str">
        <f t="shared" si="116"/>
        <v/>
      </c>
      <c r="I3733" t="str">
        <f>IF(D3733="","",VLOOKUP(D3733,'Source CC List'!B:C,2,FALSE))</f>
        <v/>
      </c>
      <c r="J3733" t="str">
        <f t="shared" si="117"/>
        <v/>
      </c>
    </row>
    <row r="3734" spans="1:10" x14ac:dyDescent="0.3">
      <c r="A3734" t="str">
        <f>IF(D3734="","",VLOOKUP(D3734,'Source CC List'!B:C,2,FALSE))</f>
        <v/>
      </c>
      <c r="B3734" t="str">
        <f t="shared" si="116"/>
        <v/>
      </c>
      <c r="I3734" t="str">
        <f>IF(D3734="","",VLOOKUP(D3734,'Source CC List'!B:C,2,FALSE))</f>
        <v/>
      </c>
      <c r="J3734" t="str">
        <f t="shared" si="117"/>
        <v/>
      </c>
    </row>
    <row r="3735" spans="1:10" x14ac:dyDescent="0.3">
      <c r="A3735" t="str">
        <f>IF(D3735="","",VLOOKUP(D3735,'Source CC List'!B:C,2,FALSE))</f>
        <v/>
      </c>
      <c r="B3735" t="str">
        <f t="shared" si="116"/>
        <v/>
      </c>
      <c r="I3735" t="str">
        <f>IF(D3735="","",VLOOKUP(D3735,'Source CC List'!B:C,2,FALSE))</f>
        <v/>
      </c>
      <c r="J3735" t="str">
        <f t="shared" si="117"/>
        <v/>
      </c>
    </row>
    <row r="3736" spans="1:10" x14ac:dyDescent="0.3">
      <c r="A3736" t="str">
        <f>IF(D3736="","",VLOOKUP(D3736,'Source CC List'!B:C,2,FALSE))</f>
        <v/>
      </c>
      <c r="B3736" t="str">
        <f t="shared" si="116"/>
        <v/>
      </c>
      <c r="I3736" t="str">
        <f>IF(D3736="","",VLOOKUP(D3736,'Source CC List'!B:C,2,FALSE))</f>
        <v/>
      </c>
      <c r="J3736" t="str">
        <f t="shared" si="117"/>
        <v/>
      </c>
    </row>
    <row r="3737" spans="1:10" x14ac:dyDescent="0.3">
      <c r="A3737" t="str">
        <f>IF(D3737="","",VLOOKUP(D3737,'Source CC List'!B:C,2,FALSE))</f>
        <v/>
      </c>
      <c r="B3737" t="str">
        <f t="shared" si="116"/>
        <v/>
      </c>
      <c r="I3737" t="str">
        <f>IF(D3737="","",VLOOKUP(D3737,'Source CC List'!B:C,2,FALSE))</f>
        <v/>
      </c>
      <c r="J3737" t="str">
        <f t="shared" si="117"/>
        <v/>
      </c>
    </row>
    <row r="3738" spans="1:10" x14ac:dyDescent="0.3">
      <c r="A3738" t="str">
        <f>IF(D3738="","",VLOOKUP(D3738,'Source CC List'!B:C,2,FALSE))</f>
        <v/>
      </c>
      <c r="B3738" t="str">
        <f t="shared" si="116"/>
        <v/>
      </c>
      <c r="I3738" t="str">
        <f>IF(D3738="","",VLOOKUP(D3738,'Source CC List'!B:C,2,FALSE))</f>
        <v/>
      </c>
      <c r="J3738" t="str">
        <f t="shared" si="117"/>
        <v/>
      </c>
    </row>
    <row r="3739" spans="1:10" x14ac:dyDescent="0.3">
      <c r="A3739" t="str">
        <f>IF(D3739="","",VLOOKUP(D3739,'Source CC List'!B:C,2,FALSE))</f>
        <v/>
      </c>
      <c r="B3739" t="str">
        <f t="shared" si="116"/>
        <v/>
      </c>
      <c r="I3739" t="str">
        <f>IF(D3739="","",VLOOKUP(D3739,'Source CC List'!B:C,2,FALSE))</f>
        <v/>
      </c>
      <c r="J3739" t="str">
        <f t="shared" si="117"/>
        <v/>
      </c>
    </row>
    <row r="3740" spans="1:10" x14ac:dyDescent="0.3">
      <c r="A3740" t="str">
        <f>IF(D3740="","",VLOOKUP(D3740,'Source CC List'!B:C,2,FALSE))</f>
        <v/>
      </c>
      <c r="B3740" t="str">
        <f t="shared" si="116"/>
        <v/>
      </c>
      <c r="I3740" t="str">
        <f>IF(D3740="","",VLOOKUP(D3740,'Source CC List'!B:C,2,FALSE))</f>
        <v/>
      </c>
      <c r="J3740" t="str">
        <f t="shared" si="117"/>
        <v/>
      </c>
    </row>
    <row r="3741" spans="1:10" x14ac:dyDescent="0.3">
      <c r="A3741" t="str">
        <f>IF(D3741="","",VLOOKUP(D3741,'Source CC List'!B:C,2,FALSE))</f>
        <v/>
      </c>
      <c r="B3741" t="str">
        <f t="shared" si="116"/>
        <v/>
      </c>
      <c r="I3741" t="str">
        <f>IF(D3741="","",VLOOKUP(D3741,'Source CC List'!B:C,2,FALSE))</f>
        <v/>
      </c>
      <c r="J3741" t="str">
        <f t="shared" si="117"/>
        <v/>
      </c>
    </row>
    <row r="3742" spans="1:10" x14ac:dyDescent="0.3">
      <c r="A3742" t="str">
        <f>IF(D3742="","",VLOOKUP(D3742,'Source CC List'!B:C,2,FALSE))</f>
        <v/>
      </c>
      <c r="B3742" t="str">
        <f t="shared" si="116"/>
        <v/>
      </c>
      <c r="I3742" t="str">
        <f>IF(D3742="","",VLOOKUP(D3742,'Source CC List'!B:C,2,FALSE))</f>
        <v/>
      </c>
      <c r="J3742" t="str">
        <f t="shared" si="117"/>
        <v/>
      </c>
    </row>
    <row r="3743" spans="1:10" x14ac:dyDescent="0.3">
      <c r="A3743" t="str">
        <f>IF(D3743="","",VLOOKUP(D3743,'Source CC List'!B:C,2,FALSE))</f>
        <v/>
      </c>
      <c r="B3743" t="str">
        <f t="shared" si="116"/>
        <v/>
      </c>
      <c r="I3743" t="str">
        <f>IF(D3743="","",VLOOKUP(D3743,'Source CC List'!B:C,2,FALSE))</f>
        <v/>
      </c>
      <c r="J3743" t="str">
        <f t="shared" si="117"/>
        <v/>
      </c>
    </row>
    <row r="3744" spans="1:10" x14ac:dyDescent="0.3">
      <c r="A3744" t="str">
        <f>IF(D3744="","",VLOOKUP(D3744,'Source CC List'!B:C,2,FALSE))</f>
        <v/>
      </c>
      <c r="B3744" t="str">
        <f t="shared" si="116"/>
        <v/>
      </c>
      <c r="I3744" t="str">
        <f>IF(D3744="","",VLOOKUP(D3744,'Source CC List'!B:C,2,FALSE))</f>
        <v/>
      </c>
      <c r="J3744" t="str">
        <f t="shared" si="117"/>
        <v/>
      </c>
    </row>
    <row r="3745" spans="1:10" x14ac:dyDescent="0.3">
      <c r="A3745" t="str">
        <f>IF(D3745="","",VLOOKUP(D3745,'Source CC List'!B:C,2,FALSE))</f>
        <v/>
      </c>
      <c r="B3745" t="str">
        <f t="shared" si="116"/>
        <v/>
      </c>
      <c r="I3745" t="str">
        <f>IF(D3745="","",VLOOKUP(D3745,'Source CC List'!B:C,2,FALSE))</f>
        <v/>
      </c>
      <c r="J3745" t="str">
        <f t="shared" si="117"/>
        <v/>
      </c>
    </row>
    <row r="3746" spans="1:10" x14ac:dyDescent="0.3">
      <c r="A3746" t="str">
        <f>IF(D3746="","",VLOOKUP(D3746,'Source CC List'!B:C,2,FALSE))</f>
        <v/>
      </c>
      <c r="B3746" t="str">
        <f t="shared" si="116"/>
        <v/>
      </c>
      <c r="I3746" t="str">
        <f>IF(D3746="","",VLOOKUP(D3746,'Source CC List'!B:C,2,FALSE))</f>
        <v/>
      </c>
      <c r="J3746" t="str">
        <f t="shared" si="117"/>
        <v/>
      </c>
    </row>
    <row r="3747" spans="1:10" x14ac:dyDescent="0.3">
      <c r="A3747" t="str">
        <f>IF(D3747="","",VLOOKUP(D3747,'Source CC List'!B:C,2,FALSE))</f>
        <v/>
      </c>
      <c r="B3747" t="str">
        <f t="shared" si="116"/>
        <v/>
      </c>
      <c r="I3747" t="str">
        <f>IF(D3747="","",VLOOKUP(D3747,'Source CC List'!B:C,2,FALSE))</f>
        <v/>
      </c>
      <c r="J3747" t="str">
        <f t="shared" si="117"/>
        <v/>
      </c>
    </row>
    <row r="3748" spans="1:10" x14ac:dyDescent="0.3">
      <c r="A3748" t="str">
        <f>IF(D3748="","",VLOOKUP(D3748,'Source CC List'!B:C,2,FALSE))</f>
        <v/>
      </c>
      <c r="B3748" t="str">
        <f t="shared" si="116"/>
        <v/>
      </c>
      <c r="I3748" t="str">
        <f>IF(D3748="","",VLOOKUP(D3748,'Source CC List'!B:C,2,FALSE))</f>
        <v/>
      </c>
      <c r="J3748" t="str">
        <f t="shared" si="117"/>
        <v/>
      </c>
    </row>
    <row r="3749" spans="1:10" x14ac:dyDescent="0.3">
      <c r="A3749" t="str">
        <f>IF(D3749="","",VLOOKUP(D3749,'Source CC List'!B:C,2,FALSE))</f>
        <v/>
      </c>
      <c r="B3749" t="str">
        <f t="shared" si="116"/>
        <v/>
      </c>
      <c r="I3749" t="str">
        <f>IF(D3749="","",VLOOKUP(D3749,'Source CC List'!B:C,2,FALSE))</f>
        <v/>
      </c>
      <c r="J3749" t="str">
        <f t="shared" si="117"/>
        <v/>
      </c>
    </row>
    <row r="3750" spans="1:10" x14ac:dyDescent="0.3">
      <c r="A3750" t="str">
        <f>IF(D3750="","",VLOOKUP(D3750,'Source CC List'!B:C,2,FALSE))</f>
        <v/>
      </c>
      <c r="B3750" t="str">
        <f t="shared" si="116"/>
        <v/>
      </c>
      <c r="I3750" t="str">
        <f>IF(D3750="","",VLOOKUP(D3750,'Source CC List'!B:C,2,FALSE))</f>
        <v/>
      </c>
      <c r="J3750" t="str">
        <f t="shared" si="117"/>
        <v/>
      </c>
    </row>
    <row r="3751" spans="1:10" x14ac:dyDescent="0.3">
      <c r="A3751" t="str">
        <f>IF(D3751="","",VLOOKUP(D3751,'Source CC List'!B:C,2,FALSE))</f>
        <v/>
      </c>
      <c r="B3751" t="str">
        <f t="shared" si="116"/>
        <v/>
      </c>
      <c r="I3751" t="str">
        <f>IF(D3751="","",VLOOKUP(D3751,'Source CC List'!B:C,2,FALSE))</f>
        <v/>
      </c>
      <c r="J3751" t="str">
        <f t="shared" si="117"/>
        <v/>
      </c>
    </row>
    <row r="3752" spans="1:10" x14ac:dyDescent="0.3">
      <c r="A3752" t="str">
        <f>IF(D3752="","",VLOOKUP(D3752,'Source CC List'!B:C,2,FALSE))</f>
        <v/>
      </c>
      <c r="B3752" t="str">
        <f t="shared" si="116"/>
        <v/>
      </c>
      <c r="I3752" t="str">
        <f>IF(D3752="","",VLOOKUP(D3752,'Source CC List'!B:C,2,FALSE))</f>
        <v/>
      </c>
      <c r="J3752" t="str">
        <f t="shared" si="117"/>
        <v/>
      </c>
    </row>
    <row r="3753" spans="1:10" x14ac:dyDescent="0.3">
      <c r="A3753" t="str">
        <f>IF(D3753="","",VLOOKUP(D3753,'Source CC List'!B:C,2,FALSE))</f>
        <v/>
      </c>
      <c r="B3753" t="str">
        <f t="shared" si="116"/>
        <v/>
      </c>
      <c r="I3753" t="str">
        <f>IF(D3753="","",VLOOKUP(D3753,'Source CC List'!B:C,2,FALSE))</f>
        <v/>
      </c>
      <c r="J3753" t="str">
        <f t="shared" si="117"/>
        <v/>
      </c>
    </row>
    <row r="3754" spans="1:10" x14ac:dyDescent="0.3">
      <c r="A3754" t="str">
        <f>IF(D3754="","",VLOOKUP(D3754,'Source CC List'!B:C,2,FALSE))</f>
        <v/>
      </c>
      <c r="B3754" t="str">
        <f t="shared" si="116"/>
        <v/>
      </c>
      <c r="I3754" t="str">
        <f>IF(D3754="","",VLOOKUP(D3754,'Source CC List'!B:C,2,FALSE))</f>
        <v/>
      </c>
      <c r="J3754" t="str">
        <f t="shared" si="117"/>
        <v/>
      </c>
    </row>
    <row r="3755" spans="1:10" x14ac:dyDescent="0.3">
      <c r="A3755" t="str">
        <f>IF(D3755="","",VLOOKUP(D3755,'Source CC List'!B:C,2,FALSE))</f>
        <v/>
      </c>
      <c r="B3755" t="str">
        <f t="shared" si="116"/>
        <v/>
      </c>
      <c r="I3755" t="str">
        <f>IF(D3755="","",VLOOKUP(D3755,'Source CC List'!B:C,2,FALSE))</f>
        <v/>
      </c>
      <c r="J3755" t="str">
        <f t="shared" si="117"/>
        <v/>
      </c>
    </row>
    <row r="3756" spans="1:10" x14ac:dyDescent="0.3">
      <c r="A3756" t="str">
        <f>IF(D3756="","",VLOOKUP(D3756,'Source CC List'!B:C,2,FALSE))</f>
        <v/>
      </c>
      <c r="B3756" t="str">
        <f t="shared" si="116"/>
        <v/>
      </c>
      <c r="I3756" t="str">
        <f>IF(D3756="","",VLOOKUP(D3756,'Source CC List'!B:C,2,FALSE))</f>
        <v/>
      </c>
      <c r="J3756" t="str">
        <f t="shared" si="117"/>
        <v/>
      </c>
    </row>
    <row r="3757" spans="1:10" x14ac:dyDescent="0.3">
      <c r="A3757" t="str">
        <f>IF(D3757="","",VLOOKUP(D3757,'Source CC List'!B:C,2,FALSE))</f>
        <v/>
      </c>
      <c r="B3757" t="str">
        <f t="shared" si="116"/>
        <v/>
      </c>
      <c r="I3757" t="str">
        <f>IF(D3757="","",VLOOKUP(D3757,'Source CC List'!B:C,2,FALSE))</f>
        <v/>
      </c>
      <c r="J3757" t="str">
        <f t="shared" si="117"/>
        <v/>
      </c>
    </row>
    <row r="3758" spans="1:10" x14ac:dyDescent="0.3">
      <c r="A3758" t="str">
        <f>IF(D3758="","",VLOOKUP(D3758,'Source CC List'!B:C,2,FALSE))</f>
        <v/>
      </c>
      <c r="B3758" t="str">
        <f t="shared" si="116"/>
        <v/>
      </c>
      <c r="I3758" t="str">
        <f>IF(D3758="","",VLOOKUP(D3758,'Source CC List'!B:C,2,FALSE))</f>
        <v/>
      </c>
      <c r="J3758" t="str">
        <f t="shared" si="117"/>
        <v/>
      </c>
    </row>
    <row r="3759" spans="1:10" x14ac:dyDescent="0.3">
      <c r="A3759" t="str">
        <f>IF(D3759="","",VLOOKUP(D3759,'Source CC List'!B:C,2,FALSE))</f>
        <v/>
      </c>
      <c r="B3759" t="str">
        <f t="shared" si="116"/>
        <v/>
      </c>
      <c r="I3759" t="str">
        <f>IF(D3759="","",VLOOKUP(D3759,'Source CC List'!B:C,2,FALSE))</f>
        <v/>
      </c>
      <c r="J3759" t="str">
        <f t="shared" si="117"/>
        <v/>
      </c>
    </row>
    <row r="3760" spans="1:10" x14ac:dyDescent="0.3">
      <c r="A3760" t="str">
        <f>IF(D3760="","",VLOOKUP(D3760,'Source CC List'!B:C,2,FALSE))</f>
        <v/>
      </c>
      <c r="B3760" t="str">
        <f t="shared" si="116"/>
        <v/>
      </c>
      <c r="I3760" t="str">
        <f>IF(D3760="","",VLOOKUP(D3760,'Source CC List'!B:C,2,FALSE))</f>
        <v/>
      </c>
      <c r="J3760" t="str">
        <f t="shared" si="117"/>
        <v/>
      </c>
    </row>
    <row r="3761" spans="1:10" x14ac:dyDescent="0.3">
      <c r="A3761" t="str">
        <f>IF(D3761="","",VLOOKUP(D3761,'Source CC List'!B:C,2,FALSE))</f>
        <v/>
      </c>
      <c r="B3761" t="str">
        <f t="shared" si="116"/>
        <v/>
      </c>
      <c r="I3761" t="str">
        <f>IF(D3761="","",VLOOKUP(D3761,'Source CC List'!B:C,2,FALSE))</f>
        <v/>
      </c>
      <c r="J3761" t="str">
        <f t="shared" si="117"/>
        <v/>
      </c>
    </row>
    <row r="3762" spans="1:10" x14ac:dyDescent="0.3">
      <c r="A3762" t="str">
        <f>IF(D3762="","",VLOOKUP(D3762,'Source CC List'!B:C,2,FALSE))</f>
        <v/>
      </c>
      <c r="B3762" t="str">
        <f t="shared" si="116"/>
        <v/>
      </c>
      <c r="I3762" t="str">
        <f>IF(D3762="","",VLOOKUP(D3762,'Source CC List'!B:C,2,FALSE))</f>
        <v/>
      </c>
      <c r="J3762" t="str">
        <f t="shared" si="117"/>
        <v/>
      </c>
    </row>
    <row r="3763" spans="1:10" x14ac:dyDescent="0.3">
      <c r="A3763" t="str">
        <f>IF(D3763="","",VLOOKUP(D3763,'Source CC List'!B:C,2,FALSE))</f>
        <v/>
      </c>
      <c r="B3763" t="str">
        <f t="shared" si="116"/>
        <v/>
      </c>
      <c r="I3763" t="str">
        <f>IF(D3763="","",VLOOKUP(D3763,'Source CC List'!B:C,2,FALSE))</f>
        <v/>
      </c>
      <c r="J3763" t="str">
        <f t="shared" si="117"/>
        <v/>
      </c>
    </row>
    <row r="3764" spans="1:10" x14ac:dyDescent="0.3">
      <c r="A3764" t="str">
        <f>IF(D3764="","",VLOOKUP(D3764,'Source CC List'!B:C,2,FALSE))</f>
        <v/>
      </c>
      <c r="B3764" t="str">
        <f t="shared" si="116"/>
        <v/>
      </c>
      <c r="I3764" t="str">
        <f>IF(D3764="","",VLOOKUP(D3764,'Source CC List'!B:C,2,FALSE))</f>
        <v/>
      </c>
      <c r="J3764" t="str">
        <f t="shared" si="117"/>
        <v/>
      </c>
    </row>
    <row r="3765" spans="1:10" x14ac:dyDescent="0.3">
      <c r="A3765" t="str">
        <f>IF(D3765="","",VLOOKUP(D3765,'Source CC List'!B:C,2,FALSE))</f>
        <v/>
      </c>
      <c r="B3765" t="str">
        <f t="shared" si="116"/>
        <v/>
      </c>
      <c r="I3765" t="str">
        <f>IF(D3765="","",VLOOKUP(D3765,'Source CC List'!B:C,2,FALSE))</f>
        <v/>
      </c>
      <c r="J3765" t="str">
        <f t="shared" si="117"/>
        <v/>
      </c>
    </row>
    <row r="3766" spans="1:10" x14ac:dyDescent="0.3">
      <c r="A3766" t="str">
        <f>IF(D3766="","",VLOOKUP(D3766,'Source CC List'!B:C,2,FALSE))</f>
        <v/>
      </c>
      <c r="B3766" t="str">
        <f t="shared" si="116"/>
        <v/>
      </c>
      <c r="I3766" t="str">
        <f>IF(D3766="","",VLOOKUP(D3766,'Source CC List'!B:C,2,FALSE))</f>
        <v/>
      </c>
      <c r="J3766" t="str">
        <f t="shared" si="117"/>
        <v/>
      </c>
    </row>
    <row r="3767" spans="1:10" x14ac:dyDescent="0.3">
      <c r="A3767" t="str">
        <f>IF(D3767="","",VLOOKUP(D3767,'Source CC List'!B:C,2,FALSE))</f>
        <v/>
      </c>
      <c r="B3767" t="str">
        <f t="shared" si="116"/>
        <v/>
      </c>
      <c r="I3767" t="str">
        <f>IF(D3767="","",VLOOKUP(D3767,'Source CC List'!B:C,2,FALSE))</f>
        <v/>
      </c>
      <c r="J3767" t="str">
        <f t="shared" si="117"/>
        <v/>
      </c>
    </row>
    <row r="3768" spans="1:10" x14ac:dyDescent="0.3">
      <c r="A3768" t="str">
        <f>IF(D3768="","",VLOOKUP(D3768,'Source CC List'!B:C,2,FALSE))</f>
        <v/>
      </c>
      <c r="B3768" t="str">
        <f t="shared" si="116"/>
        <v/>
      </c>
      <c r="I3768" t="str">
        <f>IF(D3768="","",VLOOKUP(D3768,'Source CC List'!B:C,2,FALSE))</f>
        <v/>
      </c>
      <c r="J3768" t="str">
        <f t="shared" si="117"/>
        <v/>
      </c>
    </row>
    <row r="3769" spans="1:10" x14ac:dyDescent="0.3">
      <c r="A3769" t="str">
        <f>IF(D3769="","",VLOOKUP(D3769,'Source CC List'!B:C,2,FALSE))</f>
        <v/>
      </c>
      <c r="B3769" t="str">
        <f t="shared" si="116"/>
        <v/>
      </c>
      <c r="I3769" t="str">
        <f>IF(D3769="","",VLOOKUP(D3769,'Source CC List'!B:C,2,FALSE))</f>
        <v/>
      </c>
      <c r="J3769" t="str">
        <f t="shared" si="117"/>
        <v/>
      </c>
    </row>
    <row r="3770" spans="1:10" x14ac:dyDescent="0.3">
      <c r="A3770" t="str">
        <f>IF(D3770="","",VLOOKUP(D3770,'Source CC List'!B:C,2,FALSE))</f>
        <v/>
      </c>
      <c r="B3770" t="str">
        <f t="shared" si="116"/>
        <v/>
      </c>
      <c r="I3770" t="str">
        <f>IF(D3770="","",VLOOKUP(D3770,'Source CC List'!B:C,2,FALSE))</f>
        <v/>
      </c>
      <c r="J3770" t="str">
        <f t="shared" si="117"/>
        <v/>
      </c>
    </row>
    <row r="3771" spans="1:10" x14ac:dyDescent="0.3">
      <c r="A3771" t="str">
        <f>IF(D3771="","",VLOOKUP(D3771,'Source CC List'!B:C,2,FALSE))</f>
        <v/>
      </c>
      <c r="B3771" t="str">
        <f t="shared" si="116"/>
        <v/>
      </c>
      <c r="I3771" t="str">
        <f>IF(D3771="","",VLOOKUP(D3771,'Source CC List'!B:C,2,FALSE))</f>
        <v/>
      </c>
      <c r="J3771" t="str">
        <f t="shared" si="117"/>
        <v/>
      </c>
    </row>
    <row r="3772" spans="1:10" x14ac:dyDescent="0.3">
      <c r="A3772" t="str">
        <f>IF(D3772="","",VLOOKUP(D3772,'Source CC List'!B:C,2,FALSE))</f>
        <v/>
      </c>
      <c r="B3772" t="str">
        <f t="shared" si="116"/>
        <v/>
      </c>
      <c r="I3772" t="str">
        <f>IF(D3772="","",VLOOKUP(D3772,'Source CC List'!B:C,2,FALSE))</f>
        <v/>
      </c>
      <c r="J3772" t="str">
        <f t="shared" si="117"/>
        <v/>
      </c>
    </row>
    <row r="3773" spans="1:10" x14ac:dyDescent="0.3">
      <c r="A3773" t="str">
        <f>IF(D3773="","",VLOOKUP(D3773,'Source CC List'!B:C,2,FALSE))</f>
        <v/>
      </c>
      <c r="B3773" t="str">
        <f t="shared" si="116"/>
        <v/>
      </c>
      <c r="I3773" t="str">
        <f>IF(D3773="","",VLOOKUP(D3773,'Source CC List'!B:C,2,FALSE))</f>
        <v/>
      </c>
      <c r="J3773" t="str">
        <f t="shared" si="117"/>
        <v/>
      </c>
    </row>
    <row r="3774" spans="1:10" x14ac:dyDescent="0.3">
      <c r="A3774" t="str">
        <f>IF(D3774="","",VLOOKUP(D3774,'Source CC List'!B:C,2,FALSE))</f>
        <v/>
      </c>
      <c r="B3774" t="str">
        <f t="shared" si="116"/>
        <v/>
      </c>
      <c r="I3774" t="str">
        <f>IF(D3774="","",VLOOKUP(D3774,'Source CC List'!B:C,2,FALSE))</f>
        <v/>
      </c>
      <c r="J3774" t="str">
        <f t="shared" si="117"/>
        <v/>
      </c>
    </row>
    <row r="3775" spans="1:10" x14ac:dyDescent="0.3">
      <c r="A3775" t="str">
        <f>IF(D3775="","",VLOOKUP(D3775,'Source CC List'!B:C,2,FALSE))</f>
        <v/>
      </c>
      <c r="B3775" t="str">
        <f t="shared" si="116"/>
        <v/>
      </c>
      <c r="I3775" t="str">
        <f>IF(D3775="","",VLOOKUP(D3775,'Source CC List'!B:C,2,FALSE))</f>
        <v/>
      </c>
      <c r="J3775" t="str">
        <f t="shared" si="117"/>
        <v/>
      </c>
    </row>
    <row r="3776" spans="1:10" x14ac:dyDescent="0.3">
      <c r="A3776" t="str">
        <f>IF(D3776="","",VLOOKUP(D3776,'Source CC List'!B:C,2,FALSE))</f>
        <v/>
      </c>
      <c r="B3776" t="str">
        <f t="shared" si="116"/>
        <v/>
      </c>
      <c r="I3776" t="str">
        <f>IF(D3776="","",VLOOKUP(D3776,'Source CC List'!B:C,2,FALSE))</f>
        <v/>
      </c>
      <c r="J3776" t="str">
        <f t="shared" si="117"/>
        <v/>
      </c>
    </row>
    <row r="3777" spans="1:10" x14ac:dyDescent="0.3">
      <c r="A3777" t="str">
        <f>IF(D3777="","",VLOOKUP(D3777,'Source CC List'!B:C,2,FALSE))</f>
        <v/>
      </c>
      <c r="B3777" t="str">
        <f t="shared" si="116"/>
        <v/>
      </c>
      <c r="I3777" t="str">
        <f>IF(D3777="","",VLOOKUP(D3777,'Source CC List'!B:C,2,FALSE))</f>
        <v/>
      </c>
      <c r="J3777" t="str">
        <f t="shared" si="117"/>
        <v/>
      </c>
    </row>
    <row r="3778" spans="1:10" x14ac:dyDescent="0.3">
      <c r="A3778" t="str">
        <f>IF(D3778="","",VLOOKUP(D3778,'Source CC List'!B:C,2,FALSE))</f>
        <v/>
      </c>
      <c r="B3778" t="str">
        <f t="shared" si="116"/>
        <v/>
      </c>
      <c r="I3778" t="str">
        <f>IF(D3778="","",VLOOKUP(D3778,'Source CC List'!B:C,2,FALSE))</f>
        <v/>
      </c>
      <c r="J3778" t="str">
        <f t="shared" si="117"/>
        <v/>
      </c>
    </row>
    <row r="3779" spans="1:10" x14ac:dyDescent="0.3">
      <c r="A3779" t="str">
        <f>IF(D3779="","",VLOOKUP(D3779,'Source CC List'!B:C,2,FALSE))</f>
        <v/>
      </c>
      <c r="B3779" t="str">
        <f t="shared" ref="B3779:B3842" si="118">IF(E3779="","",CONCATENATE(I3779,TEXT(E3779,"0000")))</f>
        <v/>
      </c>
      <c r="I3779" t="str">
        <f>IF(D3779="","",VLOOKUP(D3779,'Source CC List'!B:C,2,FALSE))</f>
        <v/>
      </c>
      <c r="J3779" t="str">
        <f t="shared" ref="J3779:J3842" si="119">IF(D3779="","",CONCATENATE(I3779,TEXT(E3779,"0000")))</f>
        <v/>
      </c>
    </row>
    <row r="3780" spans="1:10" x14ac:dyDescent="0.3">
      <c r="A3780" t="str">
        <f>IF(D3780="","",VLOOKUP(D3780,'Source CC List'!B:C,2,FALSE))</f>
        <v/>
      </c>
      <c r="B3780" t="str">
        <f t="shared" si="118"/>
        <v/>
      </c>
      <c r="I3780" t="str">
        <f>IF(D3780="","",VLOOKUP(D3780,'Source CC List'!B:C,2,FALSE))</f>
        <v/>
      </c>
      <c r="J3780" t="str">
        <f t="shared" si="119"/>
        <v/>
      </c>
    </row>
    <row r="3781" spans="1:10" x14ac:dyDescent="0.3">
      <c r="A3781" t="str">
        <f>IF(D3781="","",VLOOKUP(D3781,'Source CC List'!B:C,2,FALSE))</f>
        <v/>
      </c>
      <c r="B3781" t="str">
        <f t="shared" si="118"/>
        <v/>
      </c>
      <c r="I3781" t="str">
        <f>IF(D3781="","",VLOOKUP(D3781,'Source CC List'!B:C,2,FALSE))</f>
        <v/>
      </c>
      <c r="J3781" t="str">
        <f t="shared" si="119"/>
        <v/>
      </c>
    </row>
    <row r="3782" spans="1:10" x14ac:dyDescent="0.3">
      <c r="A3782" t="str">
        <f>IF(D3782="","",VLOOKUP(D3782,'Source CC List'!B:C,2,FALSE))</f>
        <v/>
      </c>
      <c r="B3782" t="str">
        <f t="shared" si="118"/>
        <v/>
      </c>
      <c r="I3782" t="str">
        <f>IF(D3782="","",VLOOKUP(D3782,'Source CC List'!B:C,2,FALSE))</f>
        <v/>
      </c>
      <c r="J3782" t="str">
        <f t="shared" si="119"/>
        <v/>
      </c>
    </row>
    <row r="3783" spans="1:10" x14ac:dyDescent="0.3">
      <c r="A3783" t="str">
        <f>IF(D3783="","",VLOOKUP(D3783,'Source CC List'!B:C,2,FALSE))</f>
        <v/>
      </c>
      <c r="B3783" t="str">
        <f t="shared" si="118"/>
        <v/>
      </c>
      <c r="I3783" t="str">
        <f>IF(D3783="","",VLOOKUP(D3783,'Source CC List'!B:C,2,FALSE))</f>
        <v/>
      </c>
      <c r="J3783" t="str">
        <f t="shared" si="119"/>
        <v/>
      </c>
    </row>
    <row r="3784" spans="1:10" x14ac:dyDescent="0.3">
      <c r="A3784" t="str">
        <f>IF(D3784="","",VLOOKUP(D3784,'Source CC List'!B:C,2,FALSE))</f>
        <v/>
      </c>
      <c r="B3784" t="str">
        <f t="shared" si="118"/>
        <v/>
      </c>
      <c r="I3784" t="str">
        <f>IF(D3784="","",VLOOKUP(D3784,'Source CC List'!B:C,2,FALSE))</f>
        <v/>
      </c>
      <c r="J3784" t="str">
        <f t="shared" si="119"/>
        <v/>
      </c>
    </row>
    <row r="3785" spans="1:10" x14ac:dyDescent="0.3">
      <c r="A3785" t="str">
        <f>IF(D3785="","",VLOOKUP(D3785,'Source CC List'!B:C,2,FALSE))</f>
        <v/>
      </c>
      <c r="B3785" t="str">
        <f t="shared" si="118"/>
        <v/>
      </c>
      <c r="I3785" t="str">
        <f>IF(D3785="","",VLOOKUP(D3785,'Source CC List'!B:C,2,FALSE))</f>
        <v/>
      </c>
      <c r="J3785" t="str">
        <f t="shared" si="119"/>
        <v/>
      </c>
    </row>
    <row r="3786" spans="1:10" x14ac:dyDescent="0.3">
      <c r="A3786" t="str">
        <f>IF(D3786="","",VLOOKUP(D3786,'Source CC List'!B:C,2,FALSE))</f>
        <v/>
      </c>
      <c r="B3786" t="str">
        <f t="shared" si="118"/>
        <v/>
      </c>
      <c r="I3786" t="str">
        <f>IF(D3786="","",VLOOKUP(D3786,'Source CC List'!B:C,2,FALSE))</f>
        <v/>
      </c>
      <c r="J3786" t="str">
        <f t="shared" si="119"/>
        <v/>
      </c>
    </row>
    <row r="3787" spans="1:10" x14ac:dyDescent="0.3">
      <c r="A3787" t="str">
        <f>IF(D3787="","",VLOOKUP(D3787,'Source CC List'!B:C,2,FALSE))</f>
        <v/>
      </c>
      <c r="B3787" t="str">
        <f t="shared" si="118"/>
        <v/>
      </c>
      <c r="I3787" t="str">
        <f>IF(D3787="","",VLOOKUP(D3787,'Source CC List'!B:C,2,FALSE))</f>
        <v/>
      </c>
      <c r="J3787" t="str">
        <f t="shared" si="119"/>
        <v/>
      </c>
    </row>
    <row r="3788" spans="1:10" x14ac:dyDescent="0.3">
      <c r="A3788" t="str">
        <f>IF(D3788="","",VLOOKUP(D3788,'Source CC List'!B:C,2,FALSE))</f>
        <v/>
      </c>
      <c r="B3788" t="str">
        <f t="shared" si="118"/>
        <v/>
      </c>
      <c r="I3788" t="str">
        <f>IF(D3788="","",VLOOKUP(D3788,'Source CC List'!B:C,2,FALSE))</f>
        <v/>
      </c>
      <c r="J3788" t="str">
        <f t="shared" si="119"/>
        <v/>
      </c>
    </row>
    <row r="3789" spans="1:10" x14ac:dyDescent="0.3">
      <c r="A3789" t="str">
        <f>IF(D3789="","",VLOOKUP(D3789,'Source CC List'!B:C,2,FALSE))</f>
        <v/>
      </c>
      <c r="B3789" t="str">
        <f t="shared" si="118"/>
        <v/>
      </c>
      <c r="I3789" t="str">
        <f>IF(D3789="","",VLOOKUP(D3789,'Source CC List'!B:C,2,FALSE))</f>
        <v/>
      </c>
      <c r="J3789" t="str">
        <f t="shared" si="119"/>
        <v/>
      </c>
    </row>
    <row r="3790" spans="1:10" x14ac:dyDescent="0.3">
      <c r="A3790" t="str">
        <f>IF(D3790="","",VLOOKUP(D3790,'Source CC List'!B:C,2,FALSE))</f>
        <v/>
      </c>
      <c r="B3790" t="str">
        <f t="shared" si="118"/>
        <v/>
      </c>
      <c r="I3790" t="str">
        <f>IF(D3790="","",VLOOKUP(D3790,'Source CC List'!B:C,2,FALSE))</f>
        <v/>
      </c>
      <c r="J3790" t="str">
        <f t="shared" si="119"/>
        <v/>
      </c>
    </row>
    <row r="3791" spans="1:10" x14ac:dyDescent="0.3">
      <c r="A3791" t="str">
        <f>IF(D3791="","",VLOOKUP(D3791,'Source CC List'!B:C,2,FALSE))</f>
        <v/>
      </c>
      <c r="B3791" t="str">
        <f t="shared" si="118"/>
        <v/>
      </c>
      <c r="I3791" t="str">
        <f>IF(D3791="","",VLOOKUP(D3791,'Source CC List'!B:C,2,FALSE))</f>
        <v/>
      </c>
      <c r="J3791" t="str">
        <f t="shared" si="119"/>
        <v/>
      </c>
    </row>
    <row r="3792" spans="1:10" x14ac:dyDescent="0.3">
      <c r="A3792" t="str">
        <f>IF(D3792="","",VLOOKUP(D3792,'Source CC List'!B:C,2,FALSE))</f>
        <v/>
      </c>
      <c r="B3792" t="str">
        <f t="shared" si="118"/>
        <v/>
      </c>
      <c r="I3792" t="str">
        <f>IF(D3792="","",VLOOKUP(D3792,'Source CC List'!B:C,2,FALSE))</f>
        <v/>
      </c>
      <c r="J3792" t="str">
        <f t="shared" si="119"/>
        <v/>
      </c>
    </row>
    <row r="3793" spans="1:10" x14ac:dyDescent="0.3">
      <c r="A3793" t="str">
        <f>IF(D3793="","",VLOOKUP(D3793,'Source CC List'!B:C,2,FALSE))</f>
        <v/>
      </c>
      <c r="B3793" t="str">
        <f t="shared" si="118"/>
        <v/>
      </c>
      <c r="I3793" t="str">
        <f>IF(D3793="","",VLOOKUP(D3793,'Source CC List'!B:C,2,FALSE))</f>
        <v/>
      </c>
      <c r="J3793" t="str">
        <f t="shared" si="119"/>
        <v/>
      </c>
    </row>
    <row r="3794" spans="1:10" x14ac:dyDescent="0.3">
      <c r="A3794" t="str">
        <f>IF(D3794="","",VLOOKUP(D3794,'Source CC List'!B:C,2,FALSE))</f>
        <v/>
      </c>
      <c r="B3794" t="str">
        <f t="shared" si="118"/>
        <v/>
      </c>
      <c r="I3794" t="str">
        <f>IF(D3794="","",VLOOKUP(D3794,'Source CC List'!B:C,2,FALSE))</f>
        <v/>
      </c>
      <c r="J3794" t="str">
        <f t="shared" si="119"/>
        <v/>
      </c>
    </row>
    <row r="3795" spans="1:10" x14ac:dyDescent="0.3">
      <c r="A3795" t="str">
        <f>IF(D3795="","",VLOOKUP(D3795,'Source CC List'!B:C,2,FALSE))</f>
        <v/>
      </c>
      <c r="B3795" t="str">
        <f t="shared" si="118"/>
        <v/>
      </c>
      <c r="I3795" t="str">
        <f>IF(D3795="","",VLOOKUP(D3795,'Source CC List'!B:C,2,FALSE))</f>
        <v/>
      </c>
      <c r="J3795" t="str">
        <f t="shared" si="119"/>
        <v/>
      </c>
    </row>
    <row r="3796" spans="1:10" x14ac:dyDescent="0.3">
      <c r="A3796" t="str">
        <f>IF(D3796="","",VLOOKUP(D3796,'Source CC List'!B:C,2,FALSE))</f>
        <v/>
      </c>
      <c r="B3796" t="str">
        <f t="shared" si="118"/>
        <v/>
      </c>
      <c r="I3796" t="str">
        <f>IF(D3796="","",VLOOKUP(D3796,'Source CC List'!B:C,2,FALSE))</f>
        <v/>
      </c>
      <c r="J3796" t="str">
        <f t="shared" si="119"/>
        <v/>
      </c>
    </row>
    <row r="3797" spans="1:10" x14ac:dyDescent="0.3">
      <c r="A3797" t="str">
        <f>IF(D3797="","",VLOOKUP(D3797,'Source CC List'!B:C,2,FALSE))</f>
        <v/>
      </c>
      <c r="B3797" t="str">
        <f t="shared" si="118"/>
        <v/>
      </c>
      <c r="I3797" t="str">
        <f>IF(D3797="","",VLOOKUP(D3797,'Source CC List'!B:C,2,FALSE))</f>
        <v/>
      </c>
      <c r="J3797" t="str">
        <f t="shared" si="119"/>
        <v/>
      </c>
    </row>
    <row r="3798" spans="1:10" x14ac:dyDescent="0.3">
      <c r="A3798" t="str">
        <f>IF(D3798="","",VLOOKUP(D3798,'Source CC List'!B:C,2,FALSE))</f>
        <v/>
      </c>
      <c r="B3798" t="str">
        <f t="shared" si="118"/>
        <v/>
      </c>
      <c r="I3798" t="str">
        <f>IF(D3798="","",VLOOKUP(D3798,'Source CC List'!B:C,2,FALSE))</f>
        <v/>
      </c>
      <c r="J3798" t="str">
        <f t="shared" si="119"/>
        <v/>
      </c>
    </row>
    <row r="3799" spans="1:10" x14ac:dyDescent="0.3">
      <c r="A3799" t="str">
        <f>IF(D3799="","",VLOOKUP(D3799,'Source CC List'!B:C,2,FALSE))</f>
        <v/>
      </c>
      <c r="B3799" t="str">
        <f t="shared" si="118"/>
        <v/>
      </c>
      <c r="I3799" t="str">
        <f>IF(D3799="","",VLOOKUP(D3799,'Source CC List'!B:C,2,FALSE))</f>
        <v/>
      </c>
      <c r="J3799" t="str">
        <f t="shared" si="119"/>
        <v/>
      </c>
    </row>
    <row r="3800" spans="1:10" x14ac:dyDescent="0.3">
      <c r="A3800" t="str">
        <f>IF(D3800="","",VLOOKUP(D3800,'Source CC List'!B:C,2,FALSE))</f>
        <v/>
      </c>
      <c r="B3800" t="str">
        <f t="shared" si="118"/>
        <v/>
      </c>
      <c r="I3800" t="str">
        <f>IF(D3800="","",VLOOKUP(D3800,'Source CC List'!B:C,2,FALSE))</f>
        <v/>
      </c>
      <c r="J3800" t="str">
        <f t="shared" si="119"/>
        <v/>
      </c>
    </row>
    <row r="3801" spans="1:10" x14ac:dyDescent="0.3">
      <c r="A3801" t="str">
        <f>IF(D3801="","",VLOOKUP(D3801,'Source CC List'!B:C,2,FALSE))</f>
        <v/>
      </c>
      <c r="B3801" t="str">
        <f t="shared" si="118"/>
        <v/>
      </c>
      <c r="I3801" t="str">
        <f>IF(D3801="","",VLOOKUP(D3801,'Source CC List'!B:C,2,FALSE))</f>
        <v/>
      </c>
      <c r="J3801" t="str">
        <f t="shared" si="119"/>
        <v/>
      </c>
    </row>
    <row r="3802" spans="1:10" x14ac:dyDescent="0.3">
      <c r="A3802" t="str">
        <f>IF(D3802="","",VLOOKUP(D3802,'Source CC List'!B:C,2,FALSE))</f>
        <v/>
      </c>
      <c r="B3802" t="str">
        <f t="shared" si="118"/>
        <v/>
      </c>
      <c r="I3802" t="str">
        <f>IF(D3802="","",VLOOKUP(D3802,'Source CC List'!B:C,2,FALSE))</f>
        <v/>
      </c>
      <c r="J3802" t="str">
        <f t="shared" si="119"/>
        <v/>
      </c>
    </row>
    <row r="3803" spans="1:10" x14ac:dyDescent="0.3">
      <c r="A3803" t="str">
        <f>IF(D3803="","",VLOOKUP(D3803,'Source CC List'!B:C,2,FALSE))</f>
        <v/>
      </c>
      <c r="B3803" t="str">
        <f t="shared" si="118"/>
        <v/>
      </c>
      <c r="I3803" t="str">
        <f>IF(D3803="","",VLOOKUP(D3803,'Source CC List'!B:C,2,FALSE))</f>
        <v/>
      </c>
      <c r="J3803" t="str">
        <f t="shared" si="119"/>
        <v/>
      </c>
    </row>
    <row r="3804" spans="1:10" x14ac:dyDescent="0.3">
      <c r="A3804" t="str">
        <f>IF(D3804="","",VLOOKUP(D3804,'Source CC List'!B:C,2,FALSE))</f>
        <v/>
      </c>
      <c r="B3804" t="str">
        <f t="shared" si="118"/>
        <v/>
      </c>
      <c r="I3804" t="str">
        <f>IF(D3804="","",VLOOKUP(D3804,'Source CC List'!B:C,2,FALSE))</f>
        <v/>
      </c>
      <c r="J3804" t="str">
        <f t="shared" si="119"/>
        <v/>
      </c>
    </row>
    <row r="3805" spans="1:10" x14ac:dyDescent="0.3">
      <c r="A3805" t="str">
        <f>IF(D3805="","",VLOOKUP(D3805,'Source CC List'!B:C,2,FALSE))</f>
        <v/>
      </c>
      <c r="B3805" t="str">
        <f t="shared" si="118"/>
        <v/>
      </c>
      <c r="I3805" t="str">
        <f>IF(D3805="","",VLOOKUP(D3805,'Source CC List'!B:C,2,FALSE))</f>
        <v/>
      </c>
      <c r="J3805" t="str">
        <f t="shared" si="119"/>
        <v/>
      </c>
    </row>
    <row r="3806" spans="1:10" x14ac:dyDescent="0.3">
      <c r="A3806" t="str">
        <f>IF(D3806="","",VLOOKUP(D3806,'Source CC List'!B:C,2,FALSE))</f>
        <v/>
      </c>
      <c r="B3806" t="str">
        <f t="shared" si="118"/>
        <v/>
      </c>
      <c r="I3806" t="str">
        <f>IF(D3806="","",VLOOKUP(D3806,'Source CC List'!B:C,2,FALSE))</f>
        <v/>
      </c>
      <c r="J3806" t="str">
        <f t="shared" si="119"/>
        <v/>
      </c>
    </row>
    <row r="3807" spans="1:10" x14ac:dyDescent="0.3">
      <c r="A3807" t="str">
        <f>IF(D3807="","",VLOOKUP(D3807,'Source CC List'!B:C,2,FALSE))</f>
        <v/>
      </c>
      <c r="B3807" t="str">
        <f t="shared" si="118"/>
        <v/>
      </c>
      <c r="I3807" t="str">
        <f>IF(D3807="","",VLOOKUP(D3807,'Source CC List'!B:C,2,FALSE))</f>
        <v/>
      </c>
      <c r="J3807" t="str">
        <f t="shared" si="119"/>
        <v/>
      </c>
    </row>
    <row r="3808" spans="1:10" x14ac:dyDescent="0.3">
      <c r="A3808" t="str">
        <f>IF(D3808="","",VLOOKUP(D3808,'Source CC List'!B:C,2,FALSE))</f>
        <v/>
      </c>
      <c r="B3808" t="str">
        <f t="shared" si="118"/>
        <v/>
      </c>
      <c r="I3808" t="str">
        <f>IF(D3808="","",VLOOKUP(D3808,'Source CC List'!B:C,2,FALSE))</f>
        <v/>
      </c>
      <c r="J3808" t="str">
        <f t="shared" si="119"/>
        <v/>
      </c>
    </row>
    <row r="3809" spans="1:10" x14ac:dyDescent="0.3">
      <c r="A3809" t="str">
        <f>IF(D3809="","",VLOOKUP(D3809,'Source CC List'!B:C,2,FALSE))</f>
        <v/>
      </c>
      <c r="B3809" t="str">
        <f t="shared" si="118"/>
        <v/>
      </c>
      <c r="I3809" t="str">
        <f>IF(D3809="","",VLOOKUP(D3809,'Source CC List'!B:C,2,FALSE))</f>
        <v/>
      </c>
      <c r="J3809" t="str">
        <f t="shared" si="119"/>
        <v/>
      </c>
    </row>
    <row r="3810" spans="1:10" x14ac:dyDescent="0.3">
      <c r="A3810" t="str">
        <f>IF(D3810="","",VLOOKUP(D3810,'Source CC List'!B:C,2,FALSE))</f>
        <v/>
      </c>
      <c r="B3810" t="str">
        <f t="shared" si="118"/>
        <v/>
      </c>
      <c r="I3810" t="str">
        <f>IF(D3810="","",VLOOKUP(D3810,'Source CC List'!B:C,2,FALSE))</f>
        <v/>
      </c>
      <c r="J3810" t="str">
        <f t="shared" si="119"/>
        <v/>
      </c>
    </row>
    <row r="3811" spans="1:10" x14ac:dyDescent="0.3">
      <c r="A3811" t="str">
        <f>IF(D3811="","",VLOOKUP(D3811,'Source CC List'!B:C,2,FALSE))</f>
        <v/>
      </c>
      <c r="B3811" t="str">
        <f t="shared" si="118"/>
        <v/>
      </c>
      <c r="I3811" t="str">
        <f>IF(D3811="","",VLOOKUP(D3811,'Source CC List'!B:C,2,FALSE))</f>
        <v/>
      </c>
      <c r="J3811" t="str">
        <f t="shared" si="119"/>
        <v/>
      </c>
    </row>
    <row r="3812" spans="1:10" x14ac:dyDescent="0.3">
      <c r="A3812" t="str">
        <f>IF(D3812="","",VLOOKUP(D3812,'Source CC List'!B:C,2,FALSE))</f>
        <v/>
      </c>
      <c r="B3812" t="str">
        <f t="shared" si="118"/>
        <v/>
      </c>
      <c r="I3812" t="str">
        <f>IF(D3812="","",VLOOKUP(D3812,'Source CC List'!B:C,2,FALSE))</f>
        <v/>
      </c>
      <c r="J3812" t="str">
        <f t="shared" si="119"/>
        <v/>
      </c>
    </row>
    <row r="3813" spans="1:10" x14ac:dyDescent="0.3">
      <c r="A3813" t="str">
        <f>IF(D3813="","",VLOOKUP(D3813,'Source CC List'!B:C,2,FALSE))</f>
        <v/>
      </c>
      <c r="B3813" t="str">
        <f t="shared" si="118"/>
        <v/>
      </c>
      <c r="I3813" t="str">
        <f>IF(D3813="","",VLOOKUP(D3813,'Source CC List'!B:C,2,FALSE))</f>
        <v/>
      </c>
      <c r="J3813" t="str">
        <f t="shared" si="119"/>
        <v/>
      </c>
    </row>
    <row r="3814" spans="1:10" x14ac:dyDescent="0.3">
      <c r="A3814" t="str">
        <f>IF(D3814="","",VLOOKUP(D3814,'Source CC List'!B:C,2,FALSE))</f>
        <v/>
      </c>
      <c r="B3814" t="str">
        <f t="shared" si="118"/>
        <v/>
      </c>
      <c r="I3814" t="str">
        <f>IF(D3814="","",VLOOKUP(D3814,'Source CC List'!B:C,2,FALSE))</f>
        <v/>
      </c>
      <c r="J3814" t="str">
        <f t="shared" si="119"/>
        <v/>
      </c>
    </row>
    <row r="3815" spans="1:10" x14ac:dyDescent="0.3">
      <c r="A3815" t="str">
        <f>IF(D3815="","",VLOOKUP(D3815,'Source CC List'!B:C,2,FALSE))</f>
        <v/>
      </c>
      <c r="B3815" t="str">
        <f t="shared" si="118"/>
        <v/>
      </c>
      <c r="I3815" t="str">
        <f>IF(D3815="","",VLOOKUP(D3815,'Source CC List'!B:C,2,FALSE))</f>
        <v/>
      </c>
      <c r="J3815" t="str">
        <f t="shared" si="119"/>
        <v/>
      </c>
    </row>
    <row r="3816" spans="1:10" x14ac:dyDescent="0.3">
      <c r="A3816" t="str">
        <f>IF(D3816="","",VLOOKUP(D3816,'Source CC List'!B:C,2,FALSE))</f>
        <v/>
      </c>
      <c r="B3816" t="str">
        <f t="shared" si="118"/>
        <v/>
      </c>
      <c r="I3816" t="str">
        <f>IF(D3816="","",VLOOKUP(D3816,'Source CC List'!B:C,2,FALSE))</f>
        <v/>
      </c>
      <c r="J3816" t="str">
        <f t="shared" si="119"/>
        <v/>
      </c>
    </row>
    <row r="3817" spans="1:10" x14ac:dyDescent="0.3">
      <c r="A3817" t="str">
        <f>IF(D3817="","",VLOOKUP(D3817,'Source CC List'!B:C,2,FALSE))</f>
        <v/>
      </c>
      <c r="B3817" t="str">
        <f t="shared" si="118"/>
        <v/>
      </c>
      <c r="I3817" t="str">
        <f>IF(D3817="","",VLOOKUP(D3817,'Source CC List'!B:C,2,FALSE))</f>
        <v/>
      </c>
      <c r="J3817" t="str">
        <f t="shared" si="119"/>
        <v/>
      </c>
    </row>
    <row r="3818" spans="1:10" x14ac:dyDescent="0.3">
      <c r="A3818" t="str">
        <f>IF(D3818="","",VLOOKUP(D3818,'Source CC List'!B:C,2,FALSE))</f>
        <v/>
      </c>
      <c r="B3818" t="str">
        <f t="shared" si="118"/>
        <v/>
      </c>
      <c r="I3818" t="str">
        <f>IF(D3818="","",VLOOKUP(D3818,'Source CC List'!B:C,2,FALSE))</f>
        <v/>
      </c>
      <c r="J3818" t="str">
        <f t="shared" si="119"/>
        <v/>
      </c>
    </row>
    <row r="3819" spans="1:10" x14ac:dyDescent="0.3">
      <c r="A3819" t="str">
        <f>IF(D3819="","",VLOOKUP(D3819,'Source CC List'!B:C,2,FALSE))</f>
        <v/>
      </c>
      <c r="B3819" t="str">
        <f t="shared" si="118"/>
        <v/>
      </c>
      <c r="I3819" t="str">
        <f>IF(D3819="","",VLOOKUP(D3819,'Source CC List'!B:C,2,FALSE))</f>
        <v/>
      </c>
      <c r="J3819" t="str">
        <f t="shared" si="119"/>
        <v/>
      </c>
    </row>
    <row r="3820" spans="1:10" x14ac:dyDescent="0.3">
      <c r="A3820" t="str">
        <f>IF(D3820="","",VLOOKUP(D3820,'Source CC List'!B:C,2,FALSE))</f>
        <v/>
      </c>
      <c r="B3820" t="str">
        <f t="shared" si="118"/>
        <v/>
      </c>
      <c r="I3820" t="str">
        <f>IF(D3820="","",VLOOKUP(D3820,'Source CC List'!B:C,2,FALSE))</f>
        <v/>
      </c>
      <c r="J3820" t="str">
        <f t="shared" si="119"/>
        <v/>
      </c>
    </row>
    <row r="3821" spans="1:10" x14ac:dyDescent="0.3">
      <c r="A3821" t="str">
        <f>IF(D3821="","",VLOOKUP(D3821,'Source CC List'!B:C,2,FALSE))</f>
        <v/>
      </c>
      <c r="B3821" t="str">
        <f t="shared" si="118"/>
        <v/>
      </c>
      <c r="I3821" t="str">
        <f>IF(D3821="","",VLOOKUP(D3821,'Source CC List'!B:C,2,FALSE))</f>
        <v/>
      </c>
      <c r="J3821" t="str">
        <f t="shared" si="119"/>
        <v/>
      </c>
    </row>
    <row r="3822" spans="1:10" x14ac:dyDescent="0.3">
      <c r="A3822" t="str">
        <f>IF(D3822="","",VLOOKUP(D3822,'Source CC List'!B:C,2,FALSE))</f>
        <v/>
      </c>
      <c r="B3822" t="str">
        <f t="shared" si="118"/>
        <v/>
      </c>
      <c r="I3822" t="str">
        <f>IF(D3822="","",VLOOKUP(D3822,'Source CC List'!B:C,2,FALSE))</f>
        <v/>
      </c>
      <c r="J3822" t="str">
        <f t="shared" si="119"/>
        <v/>
      </c>
    </row>
    <row r="3823" spans="1:10" x14ac:dyDescent="0.3">
      <c r="A3823" t="str">
        <f>IF(D3823="","",VLOOKUP(D3823,'Source CC List'!B:C,2,FALSE))</f>
        <v/>
      </c>
      <c r="B3823" t="str">
        <f t="shared" si="118"/>
        <v/>
      </c>
      <c r="I3823" t="str">
        <f>IF(D3823="","",VLOOKUP(D3823,'Source CC List'!B:C,2,FALSE))</f>
        <v/>
      </c>
      <c r="J3823" t="str">
        <f t="shared" si="119"/>
        <v/>
      </c>
    </row>
    <row r="3824" spans="1:10" x14ac:dyDescent="0.3">
      <c r="A3824" t="str">
        <f>IF(D3824="","",VLOOKUP(D3824,'Source CC List'!B:C,2,FALSE))</f>
        <v/>
      </c>
      <c r="B3824" t="str">
        <f t="shared" si="118"/>
        <v/>
      </c>
      <c r="I3824" t="str">
        <f>IF(D3824="","",VLOOKUP(D3824,'Source CC List'!B:C,2,FALSE))</f>
        <v/>
      </c>
      <c r="J3824" t="str">
        <f t="shared" si="119"/>
        <v/>
      </c>
    </row>
    <row r="3825" spans="1:10" x14ac:dyDescent="0.3">
      <c r="A3825" t="str">
        <f>IF(D3825="","",VLOOKUP(D3825,'Source CC List'!B:C,2,FALSE))</f>
        <v/>
      </c>
      <c r="B3825" t="str">
        <f t="shared" si="118"/>
        <v/>
      </c>
      <c r="I3825" t="str">
        <f>IF(D3825="","",VLOOKUP(D3825,'Source CC List'!B:C,2,FALSE))</f>
        <v/>
      </c>
      <c r="J3825" t="str">
        <f t="shared" si="119"/>
        <v/>
      </c>
    </row>
    <row r="3826" spans="1:10" x14ac:dyDescent="0.3">
      <c r="A3826" t="str">
        <f>IF(D3826="","",VLOOKUP(D3826,'Source CC List'!B:C,2,FALSE))</f>
        <v/>
      </c>
      <c r="B3826" t="str">
        <f t="shared" si="118"/>
        <v/>
      </c>
      <c r="I3826" t="str">
        <f>IF(D3826="","",VLOOKUP(D3826,'Source CC List'!B:C,2,FALSE))</f>
        <v/>
      </c>
      <c r="J3826" t="str">
        <f t="shared" si="119"/>
        <v/>
      </c>
    </row>
    <row r="3827" spans="1:10" x14ac:dyDescent="0.3">
      <c r="A3827" t="str">
        <f>IF(D3827="","",VLOOKUP(D3827,'Source CC List'!B:C,2,FALSE))</f>
        <v/>
      </c>
      <c r="B3827" t="str">
        <f t="shared" si="118"/>
        <v/>
      </c>
      <c r="I3827" t="str">
        <f>IF(D3827="","",VLOOKUP(D3827,'Source CC List'!B:C,2,FALSE))</f>
        <v/>
      </c>
      <c r="J3827" t="str">
        <f t="shared" si="119"/>
        <v/>
      </c>
    </row>
    <row r="3828" spans="1:10" x14ac:dyDescent="0.3">
      <c r="A3828" t="str">
        <f>IF(D3828="","",VLOOKUP(D3828,'Source CC List'!B:C,2,FALSE))</f>
        <v/>
      </c>
      <c r="B3828" t="str">
        <f t="shared" si="118"/>
        <v/>
      </c>
      <c r="I3828" t="str">
        <f>IF(D3828="","",VLOOKUP(D3828,'Source CC List'!B:C,2,FALSE))</f>
        <v/>
      </c>
      <c r="J3828" t="str">
        <f t="shared" si="119"/>
        <v/>
      </c>
    </row>
    <row r="3829" spans="1:10" x14ac:dyDescent="0.3">
      <c r="A3829" t="str">
        <f>IF(D3829="","",VLOOKUP(D3829,'Source CC List'!B:C,2,FALSE))</f>
        <v/>
      </c>
      <c r="B3829" t="str">
        <f t="shared" si="118"/>
        <v/>
      </c>
      <c r="I3829" t="str">
        <f>IF(D3829="","",VLOOKUP(D3829,'Source CC List'!B:C,2,FALSE))</f>
        <v/>
      </c>
      <c r="J3829" t="str">
        <f t="shared" si="119"/>
        <v/>
      </c>
    </row>
    <row r="3830" spans="1:10" x14ac:dyDescent="0.3">
      <c r="A3830" t="str">
        <f>IF(D3830="","",VLOOKUP(D3830,'Source CC List'!B:C,2,FALSE))</f>
        <v/>
      </c>
      <c r="B3830" t="str">
        <f t="shared" si="118"/>
        <v/>
      </c>
      <c r="I3830" t="str">
        <f>IF(D3830="","",VLOOKUP(D3830,'Source CC List'!B:C,2,FALSE))</f>
        <v/>
      </c>
      <c r="J3830" t="str">
        <f t="shared" si="119"/>
        <v/>
      </c>
    </row>
    <row r="3831" spans="1:10" x14ac:dyDescent="0.3">
      <c r="A3831" t="str">
        <f>IF(D3831="","",VLOOKUP(D3831,'Source CC List'!B:C,2,FALSE))</f>
        <v/>
      </c>
      <c r="B3831" t="str">
        <f t="shared" si="118"/>
        <v/>
      </c>
      <c r="I3831" t="str">
        <f>IF(D3831="","",VLOOKUP(D3831,'Source CC List'!B:C,2,FALSE))</f>
        <v/>
      </c>
      <c r="J3831" t="str">
        <f t="shared" si="119"/>
        <v/>
      </c>
    </row>
    <row r="3832" spans="1:10" x14ac:dyDescent="0.3">
      <c r="A3832" t="str">
        <f>IF(D3832="","",VLOOKUP(D3832,'Source CC List'!B:C,2,FALSE))</f>
        <v/>
      </c>
      <c r="B3832" t="str">
        <f t="shared" si="118"/>
        <v/>
      </c>
      <c r="I3832" t="str">
        <f>IF(D3832="","",VLOOKUP(D3832,'Source CC List'!B:C,2,FALSE))</f>
        <v/>
      </c>
      <c r="J3832" t="str">
        <f t="shared" si="119"/>
        <v/>
      </c>
    </row>
    <row r="3833" spans="1:10" x14ac:dyDescent="0.3">
      <c r="A3833" t="str">
        <f>IF(D3833="","",VLOOKUP(D3833,'Source CC List'!B:C,2,FALSE))</f>
        <v/>
      </c>
      <c r="B3833" t="str">
        <f t="shared" si="118"/>
        <v/>
      </c>
      <c r="I3833" t="str">
        <f>IF(D3833="","",VLOOKUP(D3833,'Source CC List'!B:C,2,FALSE))</f>
        <v/>
      </c>
      <c r="J3833" t="str">
        <f t="shared" si="119"/>
        <v/>
      </c>
    </row>
    <row r="3834" spans="1:10" x14ac:dyDescent="0.3">
      <c r="A3834" t="str">
        <f>IF(D3834="","",VLOOKUP(D3834,'Source CC List'!B:C,2,FALSE))</f>
        <v/>
      </c>
      <c r="B3834" t="str">
        <f t="shared" si="118"/>
        <v/>
      </c>
      <c r="I3834" t="str">
        <f>IF(D3834="","",VLOOKUP(D3834,'Source CC List'!B:C,2,FALSE))</f>
        <v/>
      </c>
      <c r="J3834" t="str">
        <f t="shared" si="119"/>
        <v/>
      </c>
    </row>
    <row r="3835" spans="1:10" x14ac:dyDescent="0.3">
      <c r="A3835" t="str">
        <f>IF(D3835="","",VLOOKUP(D3835,'Source CC List'!B:C,2,FALSE))</f>
        <v/>
      </c>
      <c r="B3835" t="str">
        <f t="shared" si="118"/>
        <v/>
      </c>
      <c r="I3835" t="str">
        <f>IF(D3835="","",VLOOKUP(D3835,'Source CC List'!B:C,2,FALSE))</f>
        <v/>
      </c>
      <c r="J3835" t="str">
        <f t="shared" si="119"/>
        <v/>
      </c>
    </row>
    <row r="3836" spans="1:10" x14ac:dyDescent="0.3">
      <c r="A3836" t="str">
        <f>IF(D3836="","",VLOOKUP(D3836,'Source CC List'!B:C,2,FALSE))</f>
        <v/>
      </c>
      <c r="B3836" t="str">
        <f t="shared" si="118"/>
        <v/>
      </c>
      <c r="I3836" t="str">
        <f>IF(D3836="","",VLOOKUP(D3836,'Source CC List'!B:C,2,FALSE))</f>
        <v/>
      </c>
      <c r="J3836" t="str">
        <f t="shared" si="119"/>
        <v/>
      </c>
    </row>
    <row r="3837" spans="1:10" x14ac:dyDescent="0.3">
      <c r="A3837" t="str">
        <f>IF(D3837="","",VLOOKUP(D3837,'Source CC List'!B:C,2,FALSE))</f>
        <v/>
      </c>
      <c r="B3837" t="str">
        <f t="shared" si="118"/>
        <v/>
      </c>
      <c r="I3837" t="str">
        <f>IF(D3837="","",VLOOKUP(D3837,'Source CC List'!B:C,2,FALSE))</f>
        <v/>
      </c>
      <c r="J3837" t="str">
        <f t="shared" si="119"/>
        <v/>
      </c>
    </row>
    <row r="3838" spans="1:10" x14ac:dyDescent="0.3">
      <c r="A3838" t="str">
        <f>IF(D3838="","",VLOOKUP(D3838,'Source CC List'!B:C,2,FALSE))</f>
        <v/>
      </c>
      <c r="B3838" t="str">
        <f t="shared" si="118"/>
        <v/>
      </c>
      <c r="I3838" t="str">
        <f>IF(D3838="","",VLOOKUP(D3838,'Source CC List'!B:C,2,FALSE))</f>
        <v/>
      </c>
      <c r="J3838" t="str">
        <f t="shared" si="119"/>
        <v/>
      </c>
    </row>
    <row r="3839" spans="1:10" x14ac:dyDescent="0.3">
      <c r="A3839" t="str">
        <f>IF(D3839="","",VLOOKUP(D3839,'Source CC List'!B:C,2,FALSE))</f>
        <v/>
      </c>
      <c r="B3839" t="str">
        <f t="shared" si="118"/>
        <v/>
      </c>
      <c r="I3839" t="str">
        <f>IF(D3839="","",VLOOKUP(D3839,'Source CC List'!B:C,2,FALSE))</f>
        <v/>
      </c>
      <c r="J3839" t="str">
        <f t="shared" si="119"/>
        <v/>
      </c>
    </row>
    <row r="3840" spans="1:10" x14ac:dyDescent="0.3">
      <c r="A3840" t="str">
        <f>IF(D3840="","",VLOOKUP(D3840,'Source CC List'!B:C,2,FALSE))</f>
        <v/>
      </c>
      <c r="B3840" t="str">
        <f t="shared" si="118"/>
        <v/>
      </c>
      <c r="I3840" t="str">
        <f>IF(D3840="","",VLOOKUP(D3840,'Source CC List'!B:C,2,FALSE))</f>
        <v/>
      </c>
      <c r="J3840" t="str">
        <f t="shared" si="119"/>
        <v/>
      </c>
    </row>
    <row r="3841" spans="1:10" x14ac:dyDescent="0.3">
      <c r="A3841" t="str">
        <f>IF(D3841="","",VLOOKUP(D3841,'Source CC List'!B:C,2,FALSE))</f>
        <v/>
      </c>
      <c r="B3841" t="str">
        <f t="shared" si="118"/>
        <v/>
      </c>
      <c r="I3841" t="str">
        <f>IF(D3841="","",VLOOKUP(D3841,'Source CC List'!B:C,2,FALSE))</f>
        <v/>
      </c>
      <c r="J3841" t="str">
        <f t="shared" si="119"/>
        <v/>
      </c>
    </row>
    <row r="3842" spans="1:10" x14ac:dyDescent="0.3">
      <c r="A3842" t="str">
        <f>IF(D3842="","",VLOOKUP(D3842,'Source CC List'!B:C,2,FALSE))</f>
        <v/>
      </c>
      <c r="B3842" t="str">
        <f t="shared" si="118"/>
        <v/>
      </c>
      <c r="I3842" t="str">
        <f>IF(D3842="","",VLOOKUP(D3842,'Source CC List'!B:C,2,FALSE))</f>
        <v/>
      </c>
      <c r="J3842" t="str">
        <f t="shared" si="119"/>
        <v/>
      </c>
    </row>
    <row r="3843" spans="1:10" x14ac:dyDescent="0.3">
      <c r="A3843" t="str">
        <f>IF(D3843="","",VLOOKUP(D3843,'Source CC List'!B:C,2,FALSE))</f>
        <v/>
      </c>
      <c r="B3843" t="str">
        <f t="shared" ref="B3843:B3906" si="120">IF(E3843="","",CONCATENATE(I3843,TEXT(E3843,"0000")))</f>
        <v/>
      </c>
      <c r="I3843" t="str">
        <f>IF(D3843="","",VLOOKUP(D3843,'Source CC List'!B:C,2,FALSE))</f>
        <v/>
      </c>
      <c r="J3843" t="str">
        <f t="shared" ref="J3843:J3906" si="121">IF(D3843="","",CONCATENATE(I3843,TEXT(E3843,"0000")))</f>
        <v/>
      </c>
    </row>
    <row r="3844" spans="1:10" x14ac:dyDescent="0.3">
      <c r="A3844" t="str">
        <f>IF(D3844="","",VLOOKUP(D3844,'Source CC List'!B:C,2,FALSE))</f>
        <v/>
      </c>
      <c r="B3844" t="str">
        <f t="shared" si="120"/>
        <v/>
      </c>
      <c r="I3844" t="str">
        <f>IF(D3844="","",VLOOKUP(D3844,'Source CC List'!B:C,2,FALSE))</f>
        <v/>
      </c>
      <c r="J3844" t="str">
        <f t="shared" si="121"/>
        <v/>
      </c>
    </row>
    <row r="3845" spans="1:10" x14ac:dyDescent="0.3">
      <c r="A3845" t="str">
        <f>IF(D3845="","",VLOOKUP(D3845,'Source CC List'!B:C,2,FALSE))</f>
        <v/>
      </c>
      <c r="B3845" t="str">
        <f t="shared" si="120"/>
        <v/>
      </c>
      <c r="I3845" t="str">
        <f>IF(D3845="","",VLOOKUP(D3845,'Source CC List'!B:C,2,FALSE))</f>
        <v/>
      </c>
      <c r="J3845" t="str">
        <f t="shared" si="121"/>
        <v/>
      </c>
    </row>
    <row r="3846" spans="1:10" x14ac:dyDescent="0.3">
      <c r="A3846" t="str">
        <f>IF(D3846="","",VLOOKUP(D3846,'Source CC List'!B:C,2,FALSE))</f>
        <v/>
      </c>
      <c r="B3846" t="str">
        <f t="shared" si="120"/>
        <v/>
      </c>
      <c r="I3846" t="str">
        <f>IF(D3846="","",VLOOKUP(D3846,'Source CC List'!B:C,2,FALSE))</f>
        <v/>
      </c>
      <c r="J3846" t="str">
        <f t="shared" si="121"/>
        <v/>
      </c>
    </row>
    <row r="3847" spans="1:10" x14ac:dyDescent="0.3">
      <c r="A3847" t="str">
        <f>IF(D3847="","",VLOOKUP(D3847,'Source CC List'!B:C,2,FALSE))</f>
        <v/>
      </c>
      <c r="B3847" t="str">
        <f t="shared" si="120"/>
        <v/>
      </c>
      <c r="I3847" t="str">
        <f>IF(D3847="","",VLOOKUP(D3847,'Source CC List'!B:C,2,FALSE))</f>
        <v/>
      </c>
      <c r="J3847" t="str">
        <f t="shared" si="121"/>
        <v/>
      </c>
    </row>
    <row r="3848" spans="1:10" x14ac:dyDescent="0.3">
      <c r="A3848" t="str">
        <f>IF(D3848="","",VLOOKUP(D3848,'Source CC List'!B:C,2,FALSE))</f>
        <v/>
      </c>
      <c r="B3848" t="str">
        <f t="shared" si="120"/>
        <v/>
      </c>
      <c r="I3848" t="str">
        <f>IF(D3848="","",VLOOKUP(D3848,'Source CC List'!B:C,2,FALSE))</f>
        <v/>
      </c>
      <c r="J3848" t="str">
        <f t="shared" si="121"/>
        <v/>
      </c>
    </row>
    <row r="3849" spans="1:10" x14ac:dyDescent="0.3">
      <c r="A3849" t="str">
        <f>IF(D3849="","",VLOOKUP(D3849,'Source CC List'!B:C,2,FALSE))</f>
        <v/>
      </c>
      <c r="B3849" t="str">
        <f t="shared" si="120"/>
        <v/>
      </c>
      <c r="I3849" t="str">
        <f>IF(D3849="","",VLOOKUP(D3849,'Source CC List'!B:C,2,FALSE))</f>
        <v/>
      </c>
      <c r="J3849" t="str">
        <f t="shared" si="121"/>
        <v/>
      </c>
    </row>
    <row r="3850" spans="1:10" x14ac:dyDescent="0.3">
      <c r="A3850" t="str">
        <f>IF(D3850="","",VLOOKUP(D3850,'Source CC List'!B:C,2,FALSE))</f>
        <v/>
      </c>
      <c r="B3850" t="str">
        <f t="shared" si="120"/>
        <v/>
      </c>
      <c r="I3850" t="str">
        <f>IF(D3850="","",VLOOKUP(D3850,'Source CC List'!B:C,2,FALSE))</f>
        <v/>
      </c>
      <c r="J3850" t="str">
        <f t="shared" si="121"/>
        <v/>
      </c>
    </row>
    <row r="3851" spans="1:10" x14ac:dyDescent="0.3">
      <c r="A3851" t="str">
        <f>IF(D3851="","",VLOOKUP(D3851,'Source CC List'!B:C,2,FALSE))</f>
        <v/>
      </c>
      <c r="B3851" t="str">
        <f t="shared" si="120"/>
        <v/>
      </c>
      <c r="I3851" t="str">
        <f>IF(D3851="","",VLOOKUP(D3851,'Source CC List'!B:C,2,FALSE))</f>
        <v/>
      </c>
      <c r="J3851" t="str">
        <f t="shared" si="121"/>
        <v/>
      </c>
    </row>
    <row r="3852" spans="1:10" x14ac:dyDescent="0.3">
      <c r="A3852" t="str">
        <f>IF(D3852="","",VLOOKUP(D3852,'Source CC List'!B:C,2,FALSE))</f>
        <v/>
      </c>
      <c r="B3852" t="str">
        <f t="shared" si="120"/>
        <v/>
      </c>
      <c r="I3852" t="str">
        <f>IF(D3852="","",VLOOKUP(D3852,'Source CC List'!B:C,2,FALSE))</f>
        <v/>
      </c>
      <c r="J3852" t="str">
        <f t="shared" si="121"/>
        <v/>
      </c>
    </row>
    <row r="3853" spans="1:10" x14ac:dyDescent="0.3">
      <c r="A3853" t="str">
        <f>IF(D3853="","",VLOOKUP(D3853,'Source CC List'!B:C,2,FALSE))</f>
        <v/>
      </c>
      <c r="B3853" t="str">
        <f t="shared" si="120"/>
        <v/>
      </c>
      <c r="I3853" t="str">
        <f>IF(D3853="","",VLOOKUP(D3853,'Source CC List'!B:C,2,FALSE))</f>
        <v/>
      </c>
      <c r="J3853" t="str">
        <f t="shared" si="121"/>
        <v/>
      </c>
    </row>
    <row r="3854" spans="1:10" x14ac:dyDescent="0.3">
      <c r="A3854" t="str">
        <f>IF(D3854="","",VLOOKUP(D3854,'Source CC List'!B:C,2,FALSE))</f>
        <v/>
      </c>
      <c r="B3854" t="str">
        <f t="shared" si="120"/>
        <v/>
      </c>
      <c r="I3854" t="str">
        <f>IF(D3854="","",VLOOKUP(D3854,'Source CC List'!B:C,2,FALSE))</f>
        <v/>
      </c>
      <c r="J3854" t="str">
        <f t="shared" si="121"/>
        <v/>
      </c>
    </row>
    <row r="3855" spans="1:10" x14ac:dyDescent="0.3">
      <c r="A3855" t="str">
        <f>IF(D3855="","",VLOOKUP(D3855,'Source CC List'!B:C,2,FALSE))</f>
        <v/>
      </c>
      <c r="B3855" t="str">
        <f t="shared" si="120"/>
        <v/>
      </c>
      <c r="I3855" t="str">
        <f>IF(D3855="","",VLOOKUP(D3855,'Source CC List'!B:C,2,FALSE))</f>
        <v/>
      </c>
      <c r="J3855" t="str">
        <f t="shared" si="121"/>
        <v/>
      </c>
    </row>
    <row r="3856" spans="1:10" x14ac:dyDescent="0.3">
      <c r="A3856" t="str">
        <f>IF(D3856="","",VLOOKUP(D3856,'Source CC List'!B:C,2,FALSE))</f>
        <v/>
      </c>
      <c r="B3856" t="str">
        <f t="shared" si="120"/>
        <v/>
      </c>
      <c r="I3856" t="str">
        <f>IF(D3856="","",VLOOKUP(D3856,'Source CC List'!B:C,2,FALSE))</f>
        <v/>
      </c>
      <c r="J3856" t="str">
        <f t="shared" si="121"/>
        <v/>
      </c>
    </row>
    <row r="3857" spans="1:10" x14ac:dyDescent="0.3">
      <c r="A3857" t="str">
        <f>IF(D3857="","",VLOOKUP(D3857,'Source CC List'!B:C,2,FALSE))</f>
        <v/>
      </c>
      <c r="B3857" t="str">
        <f t="shared" si="120"/>
        <v/>
      </c>
      <c r="I3857" t="str">
        <f>IF(D3857="","",VLOOKUP(D3857,'Source CC List'!B:C,2,FALSE))</f>
        <v/>
      </c>
      <c r="J3857" t="str">
        <f t="shared" si="121"/>
        <v/>
      </c>
    </row>
    <row r="3858" spans="1:10" x14ac:dyDescent="0.3">
      <c r="A3858" t="str">
        <f>IF(D3858="","",VLOOKUP(D3858,'Source CC List'!B:C,2,FALSE))</f>
        <v/>
      </c>
      <c r="B3858" t="str">
        <f t="shared" si="120"/>
        <v/>
      </c>
      <c r="I3858" t="str">
        <f>IF(D3858="","",VLOOKUP(D3858,'Source CC List'!B:C,2,FALSE))</f>
        <v/>
      </c>
      <c r="J3858" t="str">
        <f t="shared" si="121"/>
        <v/>
      </c>
    </row>
    <row r="3859" spans="1:10" x14ac:dyDescent="0.3">
      <c r="A3859" t="str">
        <f>IF(D3859="","",VLOOKUP(D3859,'Source CC List'!B:C,2,FALSE))</f>
        <v/>
      </c>
      <c r="B3859" t="str">
        <f t="shared" si="120"/>
        <v/>
      </c>
      <c r="I3859" t="str">
        <f>IF(D3859="","",VLOOKUP(D3859,'Source CC List'!B:C,2,FALSE))</f>
        <v/>
      </c>
      <c r="J3859" t="str">
        <f t="shared" si="121"/>
        <v/>
      </c>
    </row>
    <row r="3860" spans="1:10" x14ac:dyDescent="0.3">
      <c r="A3860" t="str">
        <f>IF(D3860="","",VLOOKUP(D3860,'Source CC List'!B:C,2,FALSE))</f>
        <v/>
      </c>
      <c r="B3860" t="str">
        <f t="shared" si="120"/>
        <v/>
      </c>
      <c r="I3860" t="str">
        <f>IF(D3860="","",VLOOKUP(D3860,'Source CC List'!B:C,2,FALSE))</f>
        <v/>
      </c>
      <c r="J3860" t="str">
        <f t="shared" si="121"/>
        <v/>
      </c>
    </row>
    <row r="3861" spans="1:10" x14ac:dyDescent="0.3">
      <c r="A3861" t="str">
        <f>IF(D3861="","",VLOOKUP(D3861,'Source CC List'!B:C,2,FALSE))</f>
        <v/>
      </c>
      <c r="B3861" t="str">
        <f t="shared" si="120"/>
        <v/>
      </c>
      <c r="I3861" t="str">
        <f>IF(D3861="","",VLOOKUP(D3861,'Source CC List'!B:C,2,FALSE))</f>
        <v/>
      </c>
      <c r="J3861" t="str">
        <f t="shared" si="121"/>
        <v/>
      </c>
    </row>
    <row r="3862" spans="1:10" x14ac:dyDescent="0.3">
      <c r="A3862" t="str">
        <f>IF(D3862="","",VLOOKUP(D3862,'Source CC List'!B:C,2,FALSE))</f>
        <v/>
      </c>
      <c r="B3862" t="str">
        <f t="shared" si="120"/>
        <v/>
      </c>
      <c r="I3862" t="str">
        <f>IF(D3862="","",VLOOKUP(D3862,'Source CC List'!B:C,2,FALSE))</f>
        <v/>
      </c>
      <c r="J3862" t="str">
        <f t="shared" si="121"/>
        <v/>
      </c>
    </row>
    <row r="3863" spans="1:10" x14ac:dyDescent="0.3">
      <c r="A3863" t="str">
        <f>IF(D3863="","",VLOOKUP(D3863,'Source CC List'!B:C,2,FALSE))</f>
        <v/>
      </c>
      <c r="B3863" t="str">
        <f t="shared" si="120"/>
        <v/>
      </c>
      <c r="I3863" t="str">
        <f>IF(D3863="","",VLOOKUP(D3863,'Source CC List'!B:C,2,FALSE))</f>
        <v/>
      </c>
      <c r="J3863" t="str">
        <f t="shared" si="121"/>
        <v/>
      </c>
    </row>
    <row r="3864" spans="1:10" x14ac:dyDescent="0.3">
      <c r="A3864" t="str">
        <f>IF(D3864="","",VLOOKUP(D3864,'Source CC List'!B:C,2,FALSE))</f>
        <v/>
      </c>
      <c r="B3864" t="str">
        <f t="shared" si="120"/>
        <v/>
      </c>
      <c r="I3864" t="str">
        <f>IF(D3864="","",VLOOKUP(D3864,'Source CC List'!B:C,2,FALSE))</f>
        <v/>
      </c>
      <c r="J3864" t="str">
        <f t="shared" si="121"/>
        <v/>
      </c>
    </row>
    <row r="3865" spans="1:10" x14ac:dyDescent="0.3">
      <c r="A3865" t="str">
        <f>IF(D3865="","",VLOOKUP(D3865,'Source CC List'!B:C,2,FALSE))</f>
        <v/>
      </c>
      <c r="B3865" t="str">
        <f t="shared" si="120"/>
        <v/>
      </c>
      <c r="I3865" t="str">
        <f>IF(D3865="","",VLOOKUP(D3865,'Source CC List'!B:C,2,FALSE))</f>
        <v/>
      </c>
      <c r="J3865" t="str">
        <f t="shared" si="121"/>
        <v/>
      </c>
    </row>
    <row r="3866" spans="1:10" x14ac:dyDescent="0.3">
      <c r="A3866" t="str">
        <f>IF(D3866="","",VLOOKUP(D3866,'Source CC List'!B:C,2,FALSE))</f>
        <v/>
      </c>
      <c r="B3866" t="str">
        <f t="shared" si="120"/>
        <v/>
      </c>
      <c r="I3866" t="str">
        <f>IF(D3866="","",VLOOKUP(D3866,'Source CC List'!B:C,2,FALSE))</f>
        <v/>
      </c>
      <c r="J3866" t="str">
        <f t="shared" si="121"/>
        <v/>
      </c>
    </row>
    <row r="3867" spans="1:10" x14ac:dyDescent="0.3">
      <c r="A3867" t="str">
        <f>IF(D3867="","",VLOOKUP(D3867,'Source CC List'!B:C,2,FALSE))</f>
        <v/>
      </c>
      <c r="B3867" t="str">
        <f t="shared" si="120"/>
        <v/>
      </c>
      <c r="I3867" t="str">
        <f>IF(D3867="","",VLOOKUP(D3867,'Source CC List'!B:C,2,FALSE))</f>
        <v/>
      </c>
      <c r="J3867" t="str">
        <f t="shared" si="121"/>
        <v/>
      </c>
    </row>
    <row r="3868" spans="1:10" x14ac:dyDescent="0.3">
      <c r="A3868" t="str">
        <f>IF(D3868="","",VLOOKUP(D3868,'Source CC List'!B:C,2,FALSE))</f>
        <v/>
      </c>
      <c r="B3868" t="str">
        <f t="shared" si="120"/>
        <v/>
      </c>
      <c r="I3868" t="str">
        <f>IF(D3868="","",VLOOKUP(D3868,'Source CC List'!B:C,2,FALSE))</f>
        <v/>
      </c>
      <c r="J3868" t="str">
        <f t="shared" si="121"/>
        <v/>
      </c>
    </row>
    <row r="3869" spans="1:10" x14ac:dyDescent="0.3">
      <c r="A3869" t="str">
        <f>IF(D3869="","",VLOOKUP(D3869,'Source CC List'!B:C,2,FALSE))</f>
        <v/>
      </c>
      <c r="B3869" t="str">
        <f t="shared" si="120"/>
        <v/>
      </c>
      <c r="I3869" t="str">
        <f>IF(D3869="","",VLOOKUP(D3869,'Source CC List'!B:C,2,FALSE))</f>
        <v/>
      </c>
      <c r="J3869" t="str">
        <f t="shared" si="121"/>
        <v/>
      </c>
    </row>
    <row r="3870" spans="1:10" x14ac:dyDescent="0.3">
      <c r="A3870" t="str">
        <f>IF(D3870="","",VLOOKUP(D3870,'Source CC List'!B:C,2,FALSE))</f>
        <v/>
      </c>
      <c r="B3870" t="str">
        <f t="shared" si="120"/>
        <v/>
      </c>
      <c r="I3870" t="str">
        <f>IF(D3870="","",VLOOKUP(D3870,'Source CC List'!B:C,2,FALSE))</f>
        <v/>
      </c>
      <c r="J3870" t="str">
        <f t="shared" si="121"/>
        <v/>
      </c>
    </row>
    <row r="3871" spans="1:10" x14ac:dyDescent="0.3">
      <c r="A3871" t="str">
        <f>IF(D3871="","",VLOOKUP(D3871,'Source CC List'!B:C,2,FALSE))</f>
        <v/>
      </c>
      <c r="B3871" t="str">
        <f t="shared" si="120"/>
        <v/>
      </c>
      <c r="I3871" t="str">
        <f>IF(D3871="","",VLOOKUP(D3871,'Source CC List'!B:C,2,FALSE))</f>
        <v/>
      </c>
      <c r="J3871" t="str">
        <f t="shared" si="121"/>
        <v/>
      </c>
    </row>
    <row r="3872" spans="1:10" x14ac:dyDescent="0.3">
      <c r="A3872" t="str">
        <f>IF(D3872="","",VLOOKUP(D3872,'Source CC List'!B:C,2,FALSE))</f>
        <v/>
      </c>
      <c r="B3872" t="str">
        <f t="shared" si="120"/>
        <v/>
      </c>
      <c r="I3872" t="str">
        <f>IF(D3872="","",VLOOKUP(D3872,'Source CC List'!B:C,2,FALSE))</f>
        <v/>
      </c>
      <c r="J3872" t="str">
        <f t="shared" si="121"/>
        <v/>
      </c>
    </row>
    <row r="3873" spans="1:10" x14ac:dyDescent="0.3">
      <c r="A3873" t="str">
        <f>IF(D3873="","",VLOOKUP(D3873,'Source CC List'!B:C,2,FALSE))</f>
        <v/>
      </c>
      <c r="B3873" t="str">
        <f t="shared" si="120"/>
        <v/>
      </c>
      <c r="I3873" t="str">
        <f>IF(D3873="","",VLOOKUP(D3873,'Source CC List'!B:C,2,FALSE))</f>
        <v/>
      </c>
      <c r="J3873" t="str">
        <f t="shared" si="121"/>
        <v/>
      </c>
    </row>
    <row r="3874" spans="1:10" x14ac:dyDescent="0.3">
      <c r="A3874" t="str">
        <f>IF(D3874="","",VLOOKUP(D3874,'Source CC List'!B:C,2,FALSE))</f>
        <v/>
      </c>
      <c r="B3874" t="str">
        <f t="shared" si="120"/>
        <v/>
      </c>
      <c r="I3874" t="str">
        <f>IF(D3874="","",VLOOKUP(D3874,'Source CC List'!B:C,2,FALSE))</f>
        <v/>
      </c>
      <c r="J3874" t="str">
        <f t="shared" si="121"/>
        <v/>
      </c>
    </row>
    <row r="3875" spans="1:10" x14ac:dyDescent="0.3">
      <c r="A3875" t="str">
        <f>IF(D3875="","",VLOOKUP(D3875,'Source CC List'!B:C,2,FALSE))</f>
        <v/>
      </c>
      <c r="B3875" t="str">
        <f t="shared" si="120"/>
        <v/>
      </c>
      <c r="I3875" t="str">
        <f>IF(D3875="","",VLOOKUP(D3875,'Source CC List'!B:C,2,FALSE))</f>
        <v/>
      </c>
      <c r="J3875" t="str">
        <f t="shared" si="121"/>
        <v/>
      </c>
    </row>
    <row r="3876" spans="1:10" x14ac:dyDescent="0.3">
      <c r="A3876" t="str">
        <f>IF(D3876="","",VLOOKUP(D3876,'Source CC List'!B:C,2,FALSE))</f>
        <v/>
      </c>
      <c r="B3876" t="str">
        <f t="shared" si="120"/>
        <v/>
      </c>
      <c r="I3876" t="str">
        <f>IF(D3876="","",VLOOKUP(D3876,'Source CC List'!B:C,2,FALSE))</f>
        <v/>
      </c>
      <c r="J3876" t="str">
        <f t="shared" si="121"/>
        <v/>
      </c>
    </row>
    <row r="3877" spans="1:10" x14ac:dyDescent="0.3">
      <c r="A3877" t="str">
        <f>IF(D3877="","",VLOOKUP(D3877,'Source CC List'!B:C,2,FALSE))</f>
        <v/>
      </c>
      <c r="B3877" t="str">
        <f t="shared" si="120"/>
        <v/>
      </c>
      <c r="I3877" t="str">
        <f>IF(D3877="","",VLOOKUP(D3877,'Source CC List'!B:C,2,FALSE))</f>
        <v/>
      </c>
      <c r="J3877" t="str">
        <f t="shared" si="121"/>
        <v/>
      </c>
    </row>
    <row r="3878" spans="1:10" x14ac:dyDescent="0.3">
      <c r="A3878" t="str">
        <f>IF(D3878="","",VLOOKUP(D3878,'Source CC List'!B:C,2,FALSE))</f>
        <v/>
      </c>
      <c r="B3878" t="str">
        <f t="shared" si="120"/>
        <v/>
      </c>
      <c r="I3878" t="str">
        <f>IF(D3878="","",VLOOKUP(D3878,'Source CC List'!B:C,2,FALSE))</f>
        <v/>
      </c>
      <c r="J3878" t="str">
        <f t="shared" si="121"/>
        <v/>
      </c>
    </row>
    <row r="3879" spans="1:10" x14ac:dyDescent="0.3">
      <c r="A3879" t="str">
        <f>IF(D3879="","",VLOOKUP(D3879,'Source CC List'!B:C,2,FALSE))</f>
        <v/>
      </c>
      <c r="B3879" t="str">
        <f t="shared" si="120"/>
        <v/>
      </c>
      <c r="I3879" t="str">
        <f>IF(D3879="","",VLOOKUP(D3879,'Source CC List'!B:C,2,FALSE))</f>
        <v/>
      </c>
      <c r="J3879" t="str">
        <f t="shared" si="121"/>
        <v/>
      </c>
    </row>
    <row r="3880" spans="1:10" x14ac:dyDescent="0.3">
      <c r="A3880" t="str">
        <f>IF(D3880="","",VLOOKUP(D3880,'Source CC List'!B:C,2,FALSE))</f>
        <v/>
      </c>
      <c r="B3880" t="str">
        <f t="shared" si="120"/>
        <v/>
      </c>
      <c r="I3880" t="str">
        <f>IF(D3880="","",VLOOKUP(D3880,'Source CC List'!B:C,2,FALSE))</f>
        <v/>
      </c>
      <c r="J3880" t="str">
        <f t="shared" si="121"/>
        <v/>
      </c>
    </row>
    <row r="3881" spans="1:10" x14ac:dyDescent="0.3">
      <c r="A3881" t="str">
        <f>IF(D3881="","",VLOOKUP(D3881,'Source CC List'!B:C,2,FALSE))</f>
        <v/>
      </c>
      <c r="B3881" t="str">
        <f t="shared" si="120"/>
        <v/>
      </c>
      <c r="I3881" t="str">
        <f>IF(D3881="","",VLOOKUP(D3881,'Source CC List'!B:C,2,FALSE))</f>
        <v/>
      </c>
      <c r="J3881" t="str">
        <f t="shared" si="121"/>
        <v/>
      </c>
    </row>
    <row r="3882" spans="1:10" x14ac:dyDescent="0.3">
      <c r="A3882" t="str">
        <f>IF(D3882="","",VLOOKUP(D3882,'Source CC List'!B:C,2,FALSE))</f>
        <v/>
      </c>
      <c r="B3882" t="str">
        <f t="shared" si="120"/>
        <v/>
      </c>
      <c r="I3882" t="str">
        <f>IF(D3882="","",VLOOKUP(D3882,'Source CC List'!B:C,2,FALSE))</f>
        <v/>
      </c>
      <c r="J3882" t="str">
        <f t="shared" si="121"/>
        <v/>
      </c>
    </row>
    <row r="3883" spans="1:10" x14ac:dyDescent="0.3">
      <c r="A3883" t="str">
        <f>IF(D3883="","",VLOOKUP(D3883,'Source CC List'!B:C,2,FALSE))</f>
        <v/>
      </c>
      <c r="B3883" t="str">
        <f t="shared" si="120"/>
        <v/>
      </c>
      <c r="I3883" t="str">
        <f>IF(D3883="","",VLOOKUP(D3883,'Source CC List'!B:C,2,FALSE))</f>
        <v/>
      </c>
      <c r="J3883" t="str">
        <f t="shared" si="121"/>
        <v/>
      </c>
    </row>
    <row r="3884" spans="1:10" x14ac:dyDescent="0.3">
      <c r="A3884" t="str">
        <f>IF(D3884="","",VLOOKUP(D3884,'Source CC List'!B:C,2,FALSE))</f>
        <v/>
      </c>
      <c r="B3884" t="str">
        <f t="shared" si="120"/>
        <v/>
      </c>
      <c r="I3884" t="str">
        <f>IF(D3884="","",VLOOKUP(D3884,'Source CC List'!B:C,2,FALSE))</f>
        <v/>
      </c>
      <c r="J3884" t="str">
        <f t="shared" si="121"/>
        <v/>
      </c>
    </row>
    <row r="3885" spans="1:10" x14ac:dyDescent="0.3">
      <c r="A3885" t="str">
        <f>IF(D3885="","",VLOOKUP(D3885,'Source CC List'!B:C,2,FALSE))</f>
        <v/>
      </c>
      <c r="B3885" t="str">
        <f t="shared" si="120"/>
        <v/>
      </c>
      <c r="I3885" t="str">
        <f>IF(D3885="","",VLOOKUP(D3885,'Source CC List'!B:C,2,FALSE))</f>
        <v/>
      </c>
      <c r="J3885" t="str">
        <f t="shared" si="121"/>
        <v/>
      </c>
    </row>
    <row r="3886" spans="1:10" x14ac:dyDescent="0.3">
      <c r="A3886" t="str">
        <f>IF(D3886="","",VLOOKUP(D3886,'Source CC List'!B:C,2,FALSE))</f>
        <v/>
      </c>
      <c r="B3886" t="str">
        <f t="shared" si="120"/>
        <v/>
      </c>
      <c r="I3886" t="str">
        <f>IF(D3886="","",VLOOKUP(D3886,'Source CC List'!B:C,2,FALSE))</f>
        <v/>
      </c>
      <c r="J3886" t="str">
        <f t="shared" si="121"/>
        <v/>
      </c>
    </row>
    <row r="3887" spans="1:10" x14ac:dyDescent="0.3">
      <c r="A3887" t="str">
        <f>IF(D3887="","",VLOOKUP(D3887,'Source CC List'!B:C,2,FALSE))</f>
        <v/>
      </c>
      <c r="B3887" t="str">
        <f t="shared" si="120"/>
        <v/>
      </c>
      <c r="I3887" t="str">
        <f>IF(D3887="","",VLOOKUP(D3887,'Source CC List'!B:C,2,FALSE))</f>
        <v/>
      </c>
      <c r="J3887" t="str">
        <f t="shared" si="121"/>
        <v/>
      </c>
    </row>
    <row r="3888" spans="1:10" x14ac:dyDescent="0.3">
      <c r="A3888" t="str">
        <f>IF(D3888="","",VLOOKUP(D3888,'Source CC List'!B:C,2,FALSE))</f>
        <v/>
      </c>
      <c r="B3888" t="str">
        <f t="shared" si="120"/>
        <v/>
      </c>
      <c r="I3888" t="str">
        <f>IF(D3888="","",VLOOKUP(D3888,'Source CC List'!B:C,2,FALSE))</f>
        <v/>
      </c>
      <c r="J3888" t="str">
        <f t="shared" si="121"/>
        <v/>
      </c>
    </row>
    <row r="3889" spans="1:10" x14ac:dyDescent="0.3">
      <c r="A3889" t="str">
        <f>IF(D3889="","",VLOOKUP(D3889,'Source CC List'!B:C,2,FALSE))</f>
        <v/>
      </c>
      <c r="B3889" t="str">
        <f t="shared" si="120"/>
        <v/>
      </c>
      <c r="I3889" t="str">
        <f>IF(D3889="","",VLOOKUP(D3889,'Source CC List'!B:C,2,FALSE))</f>
        <v/>
      </c>
      <c r="J3889" t="str">
        <f t="shared" si="121"/>
        <v/>
      </c>
    </row>
    <row r="3890" spans="1:10" x14ac:dyDescent="0.3">
      <c r="A3890" t="str">
        <f>IF(D3890="","",VLOOKUP(D3890,'Source CC List'!B:C,2,FALSE))</f>
        <v/>
      </c>
      <c r="B3890" t="str">
        <f t="shared" si="120"/>
        <v/>
      </c>
      <c r="I3890" t="str">
        <f>IF(D3890="","",VLOOKUP(D3890,'Source CC List'!B:C,2,FALSE))</f>
        <v/>
      </c>
      <c r="J3890" t="str">
        <f t="shared" si="121"/>
        <v/>
      </c>
    </row>
    <row r="3891" spans="1:10" x14ac:dyDescent="0.3">
      <c r="A3891" t="str">
        <f>IF(D3891="","",VLOOKUP(D3891,'Source CC List'!B:C,2,FALSE))</f>
        <v/>
      </c>
      <c r="B3891" t="str">
        <f t="shared" si="120"/>
        <v/>
      </c>
      <c r="I3891" t="str">
        <f>IF(D3891="","",VLOOKUP(D3891,'Source CC List'!B:C,2,FALSE))</f>
        <v/>
      </c>
      <c r="J3891" t="str">
        <f t="shared" si="121"/>
        <v/>
      </c>
    </row>
    <row r="3892" spans="1:10" x14ac:dyDescent="0.3">
      <c r="A3892" t="str">
        <f>IF(D3892="","",VLOOKUP(D3892,'Source CC List'!B:C,2,FALSE))</f>
        <v/>
      </c>
      <c r="B3892" t="str">
        <f t="shared" si="120"/>
        <v/>
      </c>
      <c r="I3892" t="str">
        <f>IF(D3892="","",VLOOKUP(D3892,'Source CC List'!B:C,2,FALSE))</f>
        <v/>
      </c>
      <c r="J3892" t="str">
        <f t="shared" si="121"/>
        <v/>
      </c>
    </row>
    <row r="3893" spans="1:10" x14ac:dyDescent="0.3">
      <c r="A3893" t="str">
        <f>IF(D3893="","",VLOOKUP(D3893,'Source CC List'!B:C,2,FALSE))</f>
        <v/>
      </c>
      <c r="B3893" t="str">
        <f t="shared" si="120"/>
        <v/>
      </c>
      <c r="I3893" t="str">
        <f>IF(D3893="","",VLOOKUP(D3893,'Source CC List'!B:C,2,FALSE))</f>
        <v/>
      </c>
      <c r="J3893" t="str">
        <f t="shared" si="121"/>
        <v/>
      </c>
    </row>
    <row r="3894" spans="1:10" x14ac:dyDescent="0.3">
      <c r="A3894" t="str">
        <f>IF(D3894="","",VLOOKUP(D3894,'Source CC List'!B:C,2,FALSE))</f>
        <v/>
      </c>
      <c r="B3894" t="str">
        <f t="shared" si="120"/>
        <v/>
      </c>
      <c r="I3894" t="str">
        <f>IF(D3894="","",VLOOKUP(D3894,'Source CC List'!B:C,2,FALSE))</f>
        <v/>
      </c>
      <c r="J3894" t="str">
        <f t="shared" si="121"/>
        <v/>
      </c>
    </row>
    <row r="3895" spans="1:10" x14ac:dyDescent="0.3">
      <c r="A3895" t="str">
        <f>IF(D3895="","",VLOOKUP(D3895,'Source CC List'!B:C,2,FALSE))</f>
        <v/>
      </c>
      <c r="B3895" t="str">
        <f t="shared" si="120"/>
        <v/>
      </c>
      <c r="I3895" t="str">
        <f>IF(D3895="","",VLOOKUP(D3895,'Source CC List'!B:C,2,FALSE))</f>
        <v/>
      </c>
      <c r="J3895" t="str">
        <f t="shared" si="121"/>
        <v/>
      </c>
    </row>
    <row r="3896" spans="1:10" x14ac:dyDescent="0.3">
      <c r="A3896" t="str">
        <f>IF(D3896="","",VLOOKUP(D3896,'Source CC List'!B:C,2,FALSE))</f>
        <v/>
      </c>
      <c r="B3896" t="str">
        <f t="shared" si="120"/>
        <v/>
      </c>
      <c r="I3896" t="str">
        <f>IF(D3896="","",VLOOKUP(D3896,'Source CC List'!B:C,2,FALSE))</f>
        <v/>
      </c>
      <c r="J3896" t="str">
        <f t="shared" si="121"/>
        <v/>
      </c>
    </row>
    <row r="3897" spans="1:10" x14ac:dyDescent="0.3">
      <c r="A3897" t="str">
        <f>IF(D3897="","",VLOOKUP(D3897,'Source CC List'!B:C,2,FALSE))</f>
        <v/>
      </c>
      <c r="B3897" t="str">
        <f t="shared" si="120"/>
        <v/>
      </c>
      <c r="I3897" t="str">
        <f>IF(D3897="","",VLOOKUP(D3897,'Source CC List'!B:C,2,FALSE))</f>
        <v/>
      </c>
      <c r="J3897" t="str">
        <f t="shared" si="121"/>
        <v/>
      </c>
    </row>
    <row r="3898" spans="1:10" x14ac:dyDescent="0.3">
      <c r="A3898" t="str">
        <f>IF(D3898="","",VLOOKUP(D3898,'Source CC List'!B:C,2,FALSE))</f>
        <v/>
      </c>
      <c r="B3898" t="str">
        <f t="shared" si="120"/>
        <v/>
      </c>
      <c r="I3898" t="str">
        <f>IF(D3898="","",VLOOKUP(D3898,'Source CC List'!B:C,2,FALSE))</f>
        <v/>
      </c>
      <c r="J3898" t="str">
        <f t="shared" si="121"/>
        <v/>
      </c>
    </row>
    <row r="3899" spans="1:10" x14ac:dyDescent="0.3">
      <c r="A3899" t="str">
        <f>IF(D3899="","",VLOOKUP(D3899,'Source CC List'!B:C,2,FALSE))</f>
        <v/>
      </c>
      <c r="B3899" t="str">
        <f t="shared" si="120"/>
        <v/>
      </c>
      <c r="I3899" t="str">
        <f>IF(D3899="","",VLOOKUP(D3899,'Source CC List'!B:C,2,FALSE))</f>
        <v/>
      </c>
      <c r="J3899" t="str">
        <f t="shared" si="121"/>
        <v/>
      </c>
    </row>
    <row r="3900" spans="1:10" x14ac:dyDescent="0.3">
      <c r="A3900" t="str">
        <f>IF(D3900="","",VLOOKUP(D3900,'Source CC List'!B:C,2,FALSE))</f>
        <v/>
      </c>
      <c r="B3900" t="str">
        <f t="shared" si="120"/>
        <v/>
      </c>
      <c r="I3900" t="str">
        <f>IF(D3900="","",VLOOKUP(D3900,'Source CC List'!B:C,2,FALSE))</f>
        <v/>
      </c>
      <c r="J3900" t="str">
        <f t="shared" si="121"/>
        <v/>
      </c>
    </row>
    <row r="3901" spans="1:10" x14ac:dyDescent="0.3">
      <c r="A3901" t="str">
        <f>IF(D3901="","",VLOOKUP(D3901,'Source CC List'!B:C,2,FALSE))</f>
        <v/>
      </c>
      <c r="B3901" t="str">
        <f t="shared" si="120"/>
        <v/>
      </c>
      <c r="I3901" t="str">
        <f>IF(D3901="","",VLOOKUP(D3901,'Source CC List'!B:C,2,FALSE))</f>
        <v/>
      </c>
      <c r="J3901" t="str">
        <f t="shared" si="121"/>
        <v/>
      </c>
    </row>
    <row r="3902" spans="1:10" x14ac:dyDescent="0.3">
      <c r="A3902" t="str">
        <f>IF(D3902="","",VLOOKUP(D3902,'Source CC List'!B:C,2,FALSE))</f>
        <v/>
      </c>
      <c r="B3902" t="str">
        <f t="shared" si="120"/>
        <v/>
      </c>
      <c r="I3902" t="str">
        <f>IF(D3902="","",VLOOKUP(D3902,'Source CC List'!B:C,2,FALSE))</f>
        <v/>
      </c>
      <c r="J3902" t="str">
        <f t="shared" si="121"/>
        <v/>
      </c>
    </row>
    <row r="3903" spans="1:10" x14ac:dyDescent="0.3">
      <c r="A3903" t="str">
        <f>IF(D3903="","",VLOOKUP(D3903,'Source CC List'!B:C,2,FALSE))</f>
        <v/>
      </c>
      <c r="B3903" t="str">
        <f t="shared" si="120"/>
        <v/>
      </c>
      <c r="I3903" t="str">
        <f>IF(D3903="","",VLOOKUP(D3903,'Source CC List'!B:C,2,FALSE))</f>
        <v/>
      </c>
      <c r="J3903" t="str">
        <f t="shared" si="121"/>
        <v/>
      </c>
    </row>
    <row r="3904" spans="1:10" x14ac:dyDescent="0.3">
      <c r="A3904" t="str">
        <f>IF(D3904="","",VLOOKUP(D3904,'Source CC List'!B:C,2,FALSE))</f>
        <v/>
      </c>
      <c r="B3904" t="str">
        <f t="shared" si="120"/>
        <v/>
      </c>
      <c r="I3904" t="str">
        <f>IF(D3904="","",VLOOKUP(D3904,'Source CC List'!B:C,2,FALSE))</f>
        <v/>
      </c>
      <c r="J3904" t="str">
        <f t="shared" si="121"/>
        <v/>
      </c>
    </row>
    <row r="3905" spans="1:10" x14ac:dyDescent="0.3">
      <c r="A3905" t="str">
        <f>IF(D3905="","",VLOOKUP(D3905,'Source CC List'!B:C,2,FALSE))</f>
        <v/>
      </c>
      <c r="B3905" t="str">
        <f t="shared" si="120"/>
        <v/>
      </c>
      <c r="I3905" t="str">
        <f>IF(D3905="","",VLOOKUP(D3905,'Source CC List'!B:C,2,FALSE))</f>
        <v/>
      </c>
      <c r="J3905" t="str">
        <f t="shared" si="121"/>
        <v/>
      </c>
    </row>
    <row r="3906" spans="1:10" x14ac:dyDescent="0.3">
      <c r="A3906" t="str">
        <f>IF(D3906="","",VLOOKUP(D3906,'Source CC List'!B:C,2,FALSE))</f>
        <v/>
      </c>
      <c r="B3906" t="str">
        <f t="shared" si="120"/>
        <v/>
      </c>
      <c r="I3906" t="str">
        <f>IF(D3906="","",VLOOKUP(D3906,'Source CC List'!B:C,2,FALSE))</f>
        <v/>
      </c>
      <c r="J3906" t="str">
        <f t="shared" si="121"/>
        <v/>
      </c>
    </row>
    <row r="3907" spans="1:10" x14ac:dyDescent="0.3">
      <c r="A3907" t="str">
        <f>IF(D3907="","",VLOOKUP(D3907,'Source CC List'!B:C,2,FALSE))</f>
        <v/>
      </c>
      <c r="B3907" t="str">
        <f t="shared" ref="B3907:B3970" si="122">IF(E3907="","",CONCATENATE(I3907,TEXT(E3907,"0000")))</f>
        <v/>
      </c>
      <c r="I3907" t="str">
        <f>IF(D3907="","",VLOOKUP(D3907,'Source CC List'!B:C,2,FALSE))</f>
        <v/>
      </c>
      <c r="J3907" t="str">
        <f t="shared" ref="J3907:J3970" si="123">IF(D3907="","",CONCATENATE(I3907,TEXT(E3907,"0000")))</f>
        <v/>
      </c>
    </row>
    <row r="3908" spans="1:10" x14ac:dyDescent="0.3">
      <c r="A3908" t="str">
        <f>IF(D3908="","",VLOOKUP(D3908,'Source CC List'!B:C,2,FALSE))</f>
        <v/>
      </c>
      <c r="B3908" t="str">
        <f t="shared" si="122"/>
        <v/>
      </c>
      <c r="I3908" t="str">
        <f>IF(D3908="","",VLOOKUP(D3908,'Source CC List'!B:C,2,FALSE))</f>
        <v/>
      </c>
      <c r="J3908" t="str">
        <f t="shared" si="123"/>
        <v/>
      </c>
    </row>
    <row r="3909" spans="1:10" x14ac:dyDescent="0.3">
      <c r="A3909" t="str">
        <f>IF(D3909="","",VLOOKUP(D3909,'Source CC List'!B:C,2,FALSE))</f>
        <v/>
      </c>
      <c r="B3909" t="str">
        <f t="shared" si="122"/>
        <v/>
      </c>
      <c r="I3909" t="str">
        <f>IF(D3909="","",VLOOKUP(D3909,'Source CC List'!B:C,2,FALSE))</f>
        <v/>
      </c>
      <c r="J3909" t="str">
        <f t="shared" si="123"/>
        <v/>
      </c>
    </row>
    <row r="3910" spans="1:10" x14ac:dyDescent="0.3">
      <c r="A3910" t="str">
        <f>IF(D3910="","",VLOOKUP(D3910,'Source CC List'!B:C,2,FALSE))</f>
        <v/>
      </c>
      <c r="B3910" t="str">
        <f t="shared" si="122"/>
        <v/>
      </c>
      <c r="I3910" t="str">
        <f>IF(D3910="","",VLOOKUP(D3910,'Source CC List'!B:C,2,FALSE))</f>
        <v/>
      </c>
      <c r="J3910" t="str">
        <f t="shared" si="123"/>
        <v/>
      </c>
    </row>
    <row r="3911" spans="1:10" x14ac:dyDescent="0.3">
      <c r="A3911" t="str">
        <f>IF(D3911="","",VLOOKUP(D3911,'Source CC List'!B:C,2,FALSE))</f>
        <v/>
      </c>
      <c r="B3911" t="str">
        <f t="shared" si="122"/>
        <v/>
      </c>
      <c r="I3911" t="str">
        <f>IF(D3911="","",VLOOKUP(D3911,'Source CC List'!B:C,2,FALSE))</f>
        <v/>
      </c>
      <c r="J3911" t="str">
        <f t="shared" si="123"/>
        <v/>
      </c>
    </row>
    <row r="3912" spans="1:10" x14ac:dyDescent="0.3">
      <c r="A3912" t="str">
        <f>IF(D3912="","",VLOOKUP(D3912,'Source CC List'!B:C,2,FALSE))</f>
        <v/>
      </c>
      <c r="B3912" t="str">
        <f t="shared" si="122"/>
        <v/>
      </c>
      <c r="I3912" t="str">
        <f>IF(D3912="","",VLOOKUP(D3912,'Source CC List'!B:C,2,FALSE))</f>
        <v/>
      </c>
      <c r="J3912" t="str">
        <f t="shared" si="123"/>
        <v/>
      </c>
    </row>
    <row r="3913" spans="1:10" x14ac:dyDescent="0.3">
      <c r="A3913" t="str">
        <f>IF(D3913="","",VLOOKUP(D3913,'Source CC List'!B:C,2,FALSE))</f>
        <v/>
      </c>
      <c r="B3913" t="str">
        <f t="shared" si="122"/>
        <v/>
      </c>
      <c r="I3913" t="str">
        <f>IF(D3913="","",VLOOKUP(D3913,'Source CC List'!B:C,2,FALSE))</f>
        <v/>
      </c>
      <c r="J3913" t="str">
        <f t="shared" si="123"/>
        <v/>
      </c>
    </row>
    <row r="3914" spans="1:10" x14ac:dyDescent="0.3">
      <c r="A3914" t="str">
        <f>IF(D3914="","",VLOOKUP(D3914,'Source CC List'!B:C,2,FALSE))</f>
        <v/>
      </c>
      <c r="B3914" t="str">
        <f t="shared" si="122"/>
        <v/>
      </c>
      <c r="I3914" t="str">
        <f>IF(D3914="","",VLOOKUP(D3914,'Source CC List'!B:C,2,FALSE))</f>
        <v/>
      </c>
      <c r="J3914" t="str">
        <f t="shared" si="123"/>
        <v/>
      </c>
    </row>
    <row r="3915" spans="1:10" x14ac:dyDescent="0.3">
      <c r="A3915" t="str">
        <f>IF(D3915="","",VLOOKUP(D3915,'Source CC List'!B:C,2,FALSE))</f>
        <v/>
      </c>
      <c r="B3915" t="str">
        <f t="shared" si="122"/>
        <v/>
      </c>
      <c r="I3915" t="str">
        <f>IF(D3915="","",VLOOKUP(D3915,'Source CC List'!B:C,2,FALSE))</f>
        <v/>
      </c>
      <c r="J3915" t="str">
        <f t="shared" si="123"/>
        <v/>
      </c>
    </row>
    <row r="3916" spans="1:10" x14ac:dyDescent="0.3">
      <c r="A3916" t="str">
        <f>IF(D3916="","",VLOOKUP(D3916,'Source CC List'!B:C,2,FALSE))</f>
        <v/>
      </c>
      <c r="B3916" t="str">
        <f t="shared" si="122"/>
        <v/>
      </c>
      <c r="I3916" t="str">
        <f>IF(D3916="","",VLOOKUP(D3916,'Source CC List'!B:C,2,FALSE))</f>
        <v/>
      </c>
      <c r="J3916" t="str">
        <f t="shared" si="123"/>
        <v/>
      </c>
    </row>
    <row r="3917" spans="1:10" x14ac:dyDescent="0.3">
      <c r="A3917" t="str">
        <f>IF(D3917="","",VLOOKUP(D3917,'Source CC List'!B:C,2,FALSE))</f>
        <v/>
      </c>
      <c r="B3917" t="str">
        <f t="shared" si="122"/>
        <v/>
      </c>
      <c r="I3917" t="str">
        <f>IF(D3917="","",VLOOKUP(D3917,'Source CC List'!B:C,2,FALSE))</f>
        <v/>
      </c>
      <c r="J3917" t="str">
        <f t="shared" si="123"/>
        <v/>
      </c>
    </row>
    <row r="3918" spans="1:10" x14ac:dyDescent="0.3">
      <c r="A3918" t="str">
        <f>IF(D3918="","",VLOOKUP(D3918,'Source CC List'!B:C,2,FALSE))</f>
        <v/>
      </c>
      <c r="B3918" t="str">
        <f t="shared" si="122"/>
        <v/>
      </c>
      <c r="I3918" t="str">
        <f>IF(D3918="","",VLOOKUP(D3918,'Source CC List'!B:C,2,FALSE))</f>
        <v/>
      </c>
      <c r="J3918" t="str">
        <f t="shared" si="123"/>
        <v/>
      </c>
    </row>
    <row r="3919" spans="1:10" x14ac:dyDescent="0.3">
      <c r="A3919" t="str">
        <f>IF(D3919="","",VLOOKUP(D3919,'Source CC List'!B:C,2,FALSE))</f>
        <v/>
      </c>
      <c r="B3919" t="str">
        <f t="shared" si="122"/>
        <v/>
      </c>
      <c r="I3919" t="str">
        <f>IF(D3919="","",VLOOKUP(D3919,'Source CC List'!B:C,2,FALSE))</f>
        <v/>
      </c>
      <c r="J3919" t="str">
        <f t="shared" si="123"/>
        <v/>
      </c>
    </row>
    <row r="3920" spans="1:10" x14ac:dyDescent="0.3">
      <c r="A3920" t="str">
        <f>IF(D3920="","",VLOOKUP(D3920,'Source CC List'!B:C,2,FALSE))</f>
        <v/>
      </c>
      <c r="B3920" t="str">
        <f t="shared" si="122"/>
        <v/>
      </c>
      <c r="I3920" t="str">
        <f>IF(D3920="","",VLOOKUP(D3920,'Source CC List'!B:C,2,FALSE))</f>
        <v/>
      </c>
      <c r="J3920" t="str">
        <f t="shared" si="123"/>
        <v/>
      </c>
    </row>
    <row r="3921" spans="1:10" x14ac:dyDescent="0.3">
      <c r="A3921" t="str">
        <f>IF(D3921="","",VLOOKUP(D3921,'Source CC List'!B:C,2,FALSE))</f>
        <v/>
      </c>
      <c r="B3921" t="str">
        <f t="shared" si="122"/>
        <v/>
      </c>
      <c r="I3921" t="str">
        <f>IF(D3921="","",VLOOKUP(D3921,'Source CC List'!B:C,2,FALSE))</f>
        <v/>
      </c>
      <c r="J3921" t="str">
        <f t="shared" si="123"/>
        <v/>
      </c>
    </row>
    <row r="3922" spans="1:10" x14ac:dyDescent="0.3">
      <c r="A3922" t="str">
        <f>IF(D3922="","",VLOOKUP(D3922,'Source CC List'!B:C,2,FALSE))</f>
        <v/>
      </c>
      <c r="B3922" t="str">
        <f t="shared" si="122"/>
        <v/>
      </c>
      <c r="I3922" t="str">
        <f>IF(D3922="","",VLOOKUP(D3922,'Source CC List'!B:C,2,FALSE))</f>
        <v/>
      </c>
      <c r="J3922" t="str">
        <f t="shared" si="123"/>
        <v/>
      </c>
    </row>
    <row r="3923" spans="1:10" x14ac:dyDescent="0.3">
      <c r="A3923" t="str">
        <f>IF(D3923="","",VLOOKUP(D3923,'Source CC List'!B:C,2,FALSE))</f>
        <v/>
      </c>
      <c r="B3923" t="str">
        <f t="shared" si="122"/>
        <v/>
      </c>
      <c r="I3923" t="str">
        <f>IF(D3923="","",VLOOKUP(D3923,'Source CC List'!B:C,2,FALSE))</f>
        <v/>
      </c>
      <c r="J3923" t="str">
        <f t="shared" si="123"/>
        <v/>
      </c>
    </row>
    <row r="3924" spans="1:10" x14ac:dyDescent="0.3">
      <c r="A3924" t="str">
        <f>IF(D3924="","",VLOOKUP(D3924,'Source CC List'!B:C,2,FALSE))</f>
        <v/>
      </c>
      <c r="B3924" t="str">
        <f t="shared" si="122"/>
        <v/>
      </c>
      <c r="I3924" t="str">
        <f>IF(D3924="","",VLOOKUP(D3924,'Source CC List'!B:C,2,FALSE))</f>
        <v/>
      </c>
      <c r="J3924" t="str">
        <f t="shared" si="123"/>
        <v/>
      </c>
    </row>
    <row r="3925" spans="1:10" x14ac:dyDescent="0.3">
      <c r="A3925" t="str">
        <f>IF(D3925="","",VLOOKUP(D3925,'Source CC List'!B:C,2,FALSE))</f>
        <v/>
      </c>
      <c r="B3925" t="str">
        <f t="shared" si="122"/>
        <v/>
      </c>
      <c r="I3925" t="str">
        <f>IF(D3925="","",VLOOKUP(D3925,'Source CC List'!B:C,2,FALSE))</f>
        <v/>
      </c>
      <c r="J3925" t="str">
        <f t="shared" si="123"/>
        <v/>
      </c>
    </row>
    <row r="3926" spans="1:10" x14ac:dyDescent="0.3">
      <c r="A3926" t="str">
        <f>IF(D3926="","",VLOOKUP(D3926,'Source CC List'!B:C,2,FALSE))</f>
        <v/>
      </c>
      <c r="B3926" t="str">
        <f t="shared" si="122"/>
        <v/>
      </c>
      <c r="I3926" t="str">
        <f>IF(D3926="","",VLOOKUP(D3926,'Source CC List'!B:C,2,FALSE))</f>
        <v/>
      </c>
      <c r="J3926" t="str">
        <f t="shared" si="123"/>
        <v/>
      </c>
    </row>
    <row r="3927" spans="1:10" x14ac:dyDescent="0.3">
      <c r="A3927" t="str">
        <f>IF(D3927="","",VLOOKUP(D3927,'Source CC List'!B:C,2,FALSE))</f>
        <v/>
      </c>
      <c r="B3927" t="str">
        <f t="shared" si="122"/>
        <v/>
      </c>
      <c r="I3927" t="str">
        <f>IF(D3927="","",VLOOKUP(D3927,'Source CC List'!B:C,2,FALSE))</f>
        <v/>
      </c>
      <c r="J3927" t="str">
        <f t="shared" si="123"/>
        <v/>
      </c>
    </row>
    <row r="3928" spans="1:10" x14ac:dyDescent="0.3">
      <c r="A3928" t="str">
        <f>IF(D3928="","",VLOOKUP(D3928,'Source CC List'!B:C,2,FALSE))</f>
        <v/>
      </c>
      <c r="B3928" t="str">
        <f t="shared" si="122"/>
        <v/>
      </c>
      <c r="I3928" t="str">
        <f>IF(D3928="","",VLOOKUP(D3928,'Source CC List'!B:C,2,FALSE))</f>
        <v/>
      </c>
      <c r="J3928" t="str">
        <f t="shared" si="123"/>
        <v/>
      </c>
    </row>
    <row r="3929" spans="1:10" x14ac:dyDescent="0.3">
      <c r="A3929" t="str">
        <f>IF(D3929="","",VLOOKUP(D3929,'Source CC List'!B:C,2,FALSE))</f>
        <v/>
      </c>
      <c r="B3929" t="str">
        <f t="shared" si="122"/>
        <v/>
      </c>
      <c r="I3929" t="str">
        <f>IF(D3929="","",VLOOKUP(D3929,'Source CC List'!B:C,2,FALSE))</f>
        <v/>
      </c>
      <c r="J3929" t="str">
        <f t="shared" si="123"/>
        <v/>
      </c>
    </row>
    <row r="3930" spans="1:10" x14ac:dyDescent="0.3">
      <c r="A3930" t="str">
        <f>IF(D3930="","",VLOOKUP(D3930,'Source CC List'!B:C,2,FALSE))</f>
        <v/>
      </c>
      <c r="B3930" t="str">
        <f t="shared" si="122"/>
        <v/>
      </c>
      <c r="I3930" t="str">
        <f>IF(D3930="","",VLOOKUP(D3930,'Source CC List'!B:C,2,FALSE))</f>
        <v/>
      </c>
      <c r="J3930" t="str">
        <f t="shared" si="123"/>
        <v/>
      </c>
    </row>
    <row r="3931" spans="1:10" x14ac:dyDescent="0.3">
      <c r="A3931" t="str">
        <f>IF(D3931="","",VLOOKUP(D3931,'Source CC List'!B:C,2,FALSE))</f>
        <v/>
      </c>
      <c r="B3931" t="str">
        <f t="shared" si="122"/>
        <v/>
      </c>
      <c r="I3931" t="str">
        <f>IF(D3931="","",VLOOKUP(D3931,'Source CC List'!B:C,2,FALSE))</f>
        <v/>
      </c>
      <c r="J3931" t="str">
        <f t="shared" si="123"/>
        <v/>
      </c>
    </row>
    <row r="3932" spans="1:10" x14ac:dyDescent="0.3">
      <c r="A3932" t="str">
        <f>IF(D3932="","",VLOOKUP(D3932,'Source CC List'!B:C,2,FALSE))</f>
        <v/>
      </c>
      <c r="B3932" t="str">
        <f t="shared" si="122"/>
        <v/>
      </c>
      <c r="I3932" t="str">
        <f>IF(D3932="","",VLOOKUP(D3932,'Source CC List'!B:C,2,FALSE))</f>
        <v/>
      </c>
      <c r="J3932" t="str">
        <f t="shared" si="123"/>
        <v/>
      </c>
    </row>
    <row r="3933" spans="1:10" x14ac:dyDescent="0.3">
      <c r="A3933" t="str">
        <f>IF(D3933="","",VLOOKUP(D3933,'Source CC List'!B:C,2,FALSE))</f>
        <v/>
      </c>
      <c r="B3933" t="str">
        <f t="shared" si="122"/>
        <v/>
      </c>
      <c r="I3933" t="str">
        <f>IF(D3933="","",VLOOKUP(D3933,'Source CC List'!B:C,2,FALSE))</f>
        <v/>
      </c>
      <c r="J3933" t="str">
        <f t="shared" si="123"/>
        <v/>
      </c>
    </row>
    <row r="3934" spans="1:10" x14ac:dyDescent="0.3">
      <c r="A3934" t="str">
        <f>IF(D3934="","",VLOOKUP(D3934,'Source CC List'!B:C,2,FALSE))</f>
        <v/>
      </c>
      <c r="B3934" t="str">
        <f t="shared" si="122"/>
        <v/>
      </c>
      <c r="I3934" t="str">
        <f>IF(D3934="","",VLOOKUP(D3934,'Source CC List'!B:C,2,FALSE))</f>
        <v/>
      </c>
      <c r="J3934" t="str">
        <f t="shared" si="123"/>
        <v/>
      </c>
    </row>
    <row r="3935" spans="1:10" x14ac:dyDescent="0.3">
      <c r="A3935" t="str">
        <f>IF(D3935="","",VLOOKUP(D3935,'Source CC List'!B:C,2,FALSE))</f>
        <v/>
      </c>
      <c r="B3935" t="str">
        <f t="shared" si="122"/>
        <v/>
      </c>
      <c r="I3935" t="str">
        <f>IF(D3935="","",VLOOKUP(D3935,'Source CC List'!B:C,2,FALSE))</f>
        <v/>
      </c>
      <c r="J3935" t="str">
        <f t="shared" si="123"/>
        <v/>
      </c>
    </row>
    <row r="3936" spans="1:10" x14ac:dyDescent="0.3">
      <c r="A3936" t="str">
        <f>IF(D3936="","",VLOOKUP(D3936,'Source CC List'!B:C,2,FALSE))</f>
        <v/>
      </c>
      <c r="B3936" t="str">
        <f t="shared" si="122"/>
        <v/>
      </c>
      <c r="I3936" t="str">
        <f>IF(D3936="","",VLOOKUP(D3936,'Source CC List'!B:C,2,FALSE))</f>
        <v/>
      </c>
      <c r="J3936" t="str">
        <f t="shared" si="123"/>
        <v/>
      </c>
    </row>
    <row r="3937" spans="1:10" x14ac:dyDescent="0.3">
      <c r="A3937" t="str">
        <f>IF(D3937="","",VLOOKUP(D3937,'Source CC List'!B:C,2,FALSE))</f>
        <v/>
      </c>
      <c r="B3937" t="str">
        <f t="shared" si="122"/>
        <v/>
      </c>
      <c r="I3937" t="str">
        <f>IF(D3937="","",VLOOKUP(D3937,'Source CC List'!B:C,2,FALSE))</f>
        <v/>
      </c>
      <c r="J3937" t="str">
        <f t="shared" si="123"/>
        <v/>
      </c>
    </row>
    <row r="3938" spans="1:10" x14ac:dyDescent="0.3">
      <c r="A3938" t="str">
        <f>IF(D3938="","",VLOOKUP(D3938,'Source CC List'!B:C,2,FALSE))</f>
        <v/>
      </c>
      <c r="B3938" t="str">
        <f t="shared" si="122"/>
        <v/>
      </c>
      <c r="I3938" t="str">
        <f>IF(D3938="","",VLOOKUP(D3938,'Source CC List'!B:C,2,FALSE))</f>
        <v/>
      </c>
      <c r="J3938" t="str">
        <f t="shared" si="123"/>
        <v/>
      </c>
    </row>
    <row r="3939" spans="1:10" x14ac:dyDescent="0.3">
      <c r="A3939" t="str">
        <f>IF(D3939="","",VLOOKUP(D3939,'Source CC List'!B:C,2,FALSE))</f>
        <v/>
      </c>
      <c r="B3939" t="str">
        <f t="shared" si="122"/>
        <v/>
      </c>
      <c r="I3939" t="str">
        <f>IF(D3939="","",VLOOKUP(D3939,'Source CC List'!B:C,2,FALSE))</f>
        <v/>
      </c>
      <c r="J3939" t="str">
        <f t="shared" si="123"/>
        <v/>
      </c>
    </row>
    <row r="3940" spans="1:10" x14ac:dyDescent="0.3">
      <c r="A3940" t="str">
        <f>IF(D3940="","",VLOOKUP(D3940,'Source CC List'!B:C,2,FALSE))</f>
        <v/>
      </c>
      <c r="B3940" t="str">
        <f t="shared" si="122"/>
        <v/>
      </c>
      <c r="I3940" t="str">
        <f>IF(D3940="","",VLOOKUP(D3940,'Source CC List'!B:C,2,FALSE))</f>
        <v/>
      </c>
      <c r="J3940" t="str">
        <f t="shared" si="123"/>
        <v/>
      </c>
    </row>
    <row r="3941" spans="1:10" x14ac:dyDescent="0.3">
      <c r="A3941" t="str">
        <f>IF(D3941="","",VLOOKUP(D3941,'Source CC List'!B:C,2,FALSE))</f>
        <v/>
      </c>
      <c r="B3941" t="str">
        <f t="shared" si="122"/>
        <v/>
      </c>
      <c r="I3941" t="str">
        <f>IF(D3941="","",VLOOKUP(D3941,'Source CC List'!B:C,2,FALSE))</f>
        <v/>
      </c>
      <c r="J3941" t="str">
        <f t="shared" si="123"/>
        <v/>
      </c>
    </row>
    <row r="3942" spans="1:10" x14ac:dyDescent="0.3">
      <c r="A3942" t="str">
        <f>IF(D3942="","",VLOOKUP(D3942,'Source CC List'!B:C,2,FALSE))</f>
        <v/>
      </c>
      <c r="B3942" t="str">
        <f t="shared" si="122"/>
        <v/>
      </c>
      <c r="I3942" t="str">
        <f>IF(D3942="","",VLOOKUP(D3942,'Source CC List'!B:C,2,FALSE))</f>
        <v/>
      </c>
      <c r="J3942" t="str">
        <f t="shared" si="123"/>
        <v/>
      </c>
    </row>
    <row r="3943" spans="1:10" x14ac:dyDescent="0.3">
      <c r="A3943" t="str">
        <f>IF(D3943="","",VLOOKUP(D3943,'Source CC List'!B:C,2,FALSE))</f>
        <v/>
      </c>
      <c r="B3943" t="str">
        <f t="shared" si="122"/>
        <v/>
      </c>
      <c r="I3943" t="str">
        <f>IF(D3943="","",VLOOKUP(D3943,'Source CC List'!B:C,2,FALSE))</f>
        <v/>
      </c>
      <c r="J3943" t="str">
        <f t="shared" si="123"/>
        <v/>
      </c>
    </row>
    <row r="3944" spans="1:10" x14ac:dyDescent="0.3">
      <c r="A3944" t="str">
        <f>IF(D3944="","",VLOOKUP(D3944,'Source CC List'!B:C,2,FALSE))</f>
        <v/>
      </c>
      <c r="B3944" t="str">
        <f t="shared" si="122"/>
        <v/>
      </c>
      <c r="I3944" t="str">
        <f>IF(D3944="","",VLOOKUP(D3944,'Source CC List'!B:C,2,FALSE))</f>
        <v/>
      </c>
      <c r="J3944" t="str">
        <f t="shared" si="123"/>
        <v/>
      </c>
    </row>
    <row r="3945" spans="1:10" x14ac:dyDescent="0.3">
      <c r="A3945" t="str">
        <f>IF(D3945="","",VLOOKUP(D3945,'Source CC List'!B:C,2,FALSE))</f>
        <v/>
      </c>
      <c r="B3945" t="str">
        <f t="shared" si="122"/>
        <v/>
      </c>
      <c r="I3945" t="str">
        <f>IF(D3945="","",VLOOKUP(D3945,'Source CC List'!B:C,2,FALSE))</f>
        <v/>
      </c>
      <c r="J3945" t="str">
        <f t="shared" si="123"/>
        <v/>
      </c>
    </row>
    <row r="3946" spans="1:10" x14ac:dyDescent="0.3">
      <c r="A3946" t="str">
        <f>IF(D3946="","",VLOOKUP(D3946,'Source CC List'!B:C,2,FALSE))</f>
        <v/>
      </c>
      <c r="B3946" t="str">
        <f t="shared" si="122"/>
        <v/>
      </c>
      <c r="I3946" t="str">
        <f>IF(D3946="","",VLOOKUP(D3946,'Source CC List'!B:C,2,FALSE))</f>
        <v/>
      </c>
      <c r="J3946" t="str">
        <f t="shared" si="123"/>
        <v/>
      </c>
    </row>
    <row r="3947" spans="1:10" x14ac:dyDescent="0.3">
      <c r="A3947" t="str">
        <f>IF(D3947="","",VLOOKUP(D3947,'Source CC List'!B:C,2,FALSE))</f>
        <v/>
      </c>
      <c r="B3947" t="str">
        <f t="shared" si="122"/>
        <v/>
      </c>
      <c r="I3947" t="str">
        <f>IF(D3947="","",VLOOKUP(D3947,'Source CC List'!B:C,2,FALSE))</f>
        <v/>
      </c>
      <c r="J3947" t="str">
        <f t="shared" si="123"/>
        <v/>
      </c>
    </row>
    <row r="3948" spans="1:10" x14ac:dyDescent="0.3">
      <c r="A3948" t="str">
        <f>IF(D3948="","",VLOOKUP(D3948,'Source CC List'!B:C,2,FALSE))</f>
        <v/>
      </c>
      <c r="B3948" t="str">
        <f t="shared" si="122"/>
        <v/>
      </c>
      <c r="I3948" t="str">
        <f>IF(D3948="","",VLOOKUP(D3948,'Source CC List'!B:C,2,FALSE))</f>
        <v/>
      </c>
      <c r="J3948" t="str">
        <f t="shared" si="123"/>
        <v/>
      </c>
    </row>
    <row r="3949" spans="1:10" x14ac:dyDescent="0.3">
      <c r="A3949" t="str">
        <f>IF(D3949="","",VLOOKUP(D3949,'Source CC List'!B:C,2,FALSE))</f>
        <v/>
      </c>
      <c r="B3949" t="str">
        <f t="shared" si="122"/>
        <v/>
      </c>
      <c r="I3949" t="str">
        <f>IF(D3949="","",VLOOKUP(D3949,'Source CC List'!B:C,2,FALSE))</f>
        <v/>
      </c>
      <c r="J3949" t="str">
        <f t="shared" si="123"/>
        <v/>
      </c>
    </row>
    <row r="3950" spans="1:10" x14ac:dyDescent="0.3">
      <c r="A3950" t="str">
        <f>IF(D3950="","",VLOOKUP(D3950,'Source CC List'!B:C,2,FALSE))</f>
        <v/>
      </c>
      <c r="B3950" t="str">
        <f t="shared" si="122"/>
        <v/>
      </c>
      <c r="I3950" t="str">
        <f>IF(D3950="","",VLOOKUP(D3950,'Source CC List'!B:C,2,FALSE))</f>
        <v/>
      </c>
      <c r="J3950" t="str">
        <f t="shared" si="123"/>
        <v/>
      </c>
    </row>
    <row r="3951" spans="1:10" x14ac:dyDescent="0.3">
      <c r="A3951" t="str">
        <f>IF(D3951="","",VLOOKUP(D3951,'Source CC List'!B:C,2,FALSE))</f>
        <v/>
      </c>
      <c r="B3951" t="str">
        <f t="shared" si="122"/>
        <v/>
      </c>
      <c r="I3951" t="str">
        <f>IF(D3951="","",VLOOKUP(D3951,'Source CC List'!B:C,2,FALSE))</f>
        <v/>
      </c>
      <c r="J3951" t="str">
        <f t="shared" si="123"/>
        <v/>
      </c>
    </row>
    <row r="3952" spans="1:10" x14ac:dyDescent="0.3">
      <c r="A3952" t="str">
        <f>IF(D3952="","",VLOOKUP(D3952,'Source CC List'!B:C,2,FALSE))</f>
        <v/>
      </c>
      <c r="B3952" t="str">
        <f t="shared" si="122"/>
        <v/>
      </c>
      <c r="I3952" t="str">
        <f>IF(D3952="","",VLOOKUP(D3952,'Source CC List'!B:C,2,FALSE))</f>
        <v/>
      </c>
      <c r="J3952" t="str">
        <f t="shared" si="123"/>
        <v/>
      </c>
    </row>
    <row r="3953" spans="1:10" x14ac:dyDescent="0.3">
      <c r="A3953" t="str">
        <f>IF(D3953="","",VLOOKUP(D3953,'Source CC List'!B:C,2,FALSE))</f>
        <v/>
      </c>
      <c r="B3953" t="str">
        <f t="shared" si="122"/>
        <v/>
      </c>
      <c r="I3953" t="str">
        <f>IF(D3953="","",VLOOKUP(D3953,'Source CC List'!B:C,2,FALSE))</f>
        <v/>
      </c>
      <c r="J3953" t="str">
        <f t="shared" si="123"/>
        <v/>
      </c>
    </row>
    <row r="3954" spans="1:10" x14ac:dyDescent="0.3">
      <c r="A3954" t="str">
        <f>IF(D3954="","",VLOOKUP(D3954,'Source CC List'!B:C,2,FALSE))</f>
        <v/>
      </c>
      <c r="B3954" t="str">
        <f t="shared" si="122"/>
        <v/>
      </c>
      <c r="I3954" t="str">
        <f>IF(D3954="","",VLOOKUP(D3954,'Source CC List'!B:C,2,FALSE))</f>
        <v/>
      </c>
      <c r="J3954" t="str">
        <f t="shared" si="123"/>
        <v/>
      </c>
    </row>
    <row r="3955" spans="1:10" x14ac:dyDescent="0.3">
      <c r="A3955" t="str">
        <f>IF(D3955="","",VLOOKUP(D3955,'Source CC List'!B:C,2,FALSE))</f>
        <v/>
      </c>
      <c r="B3955" t="str">
        <f t="shared" si="122"/>
        <v/>
      </c>
      <c r="I3955" t="str">
        <f>IF(D3955="","",VLOOKUP(D3955,'Source CC List'!B:C,2,FALSE))</f>
        <v/>
      </c>
      <c r="J3955" t="str">
        <f t="shared" si="123"/>
        <v/>
      </c>
    </row>
    <row r="3956" spans="1:10" x14ac:dyDescent="0.3">
      <c r="A3956" t="str">
        <f>IF(D3956="","",VLOOKUP(D3956,'Source CC List'!B:C,2,FALSE))</f>
        <v/>
      </c>
      <c r="B3956" t="str">
        <f t="shared" si="122"/>
        <v/>
      </c>
      <c r="I3956" t="str">
        <f>IF(D3956="","",VLOOKUP(D3956,'Source CC List'!B:C,2,FALSE))</f>
        <v/>
      </c>
      <c r="J3956" t="str">
        <f t="shared" si="123"/>
        <v/>
      </c>
    </row>
    <row r="3957" spans="1:10" x14ac:dyDescent="0.3">
      <c r="A3957" t="str">
        <f>IF(D3957="","",VLOOKUP(D3957,'Source CC List'!B:C,2,FALSE))</f>
        <v/>
      </c>
      <c r="B3957" t="str">
        <f t="shared" si="122"/>
        <v/>
      </c>
      <c r="I3957" t="str">
        <f>IF(D3957="","",VLOOKUP(D3957,'Source CC List'!B:C,2,FALSE))</f>
        <v/>
      </c>
      <c r="J3957" t="str">
        <f t="shared" si="123"/>
        <v/>
      </c>
    </row>
    <row r="3958" spans="1:10" x14ac:dyDescent="0.3">
      <c r="A3958" t="str">
        <f>IF(D3958="","",VLOOKUP(D3958,'Source CC List'!B:C,2,FALSE))</f>
        <v/>
      </c>
      <c r="B3958" t="str">
        <f t="shared" si="122"/>
        <v/>
      </c>
      <c r="I3958" t="str">
        <f>IF(D3958="","",VLOOKUP(D3958,'Source CC List'!B:C,2,FALSE))</f>
        <v/>
      </c>
      <c r="J3958" t="str">
        <f t="shared" si="123"/>
        <v/>
      </c>
    </row>
    <row r="3959" spans="1:10" x14ac:dyDescent="0.3">
      <c r="A3959" t="str">
        <f>IF(D3959="","",VLOOKUP(D3959,'Source CC List'!B:C,2,FALSE))</f>
        <v/>
      </c>
      <c r="B3959" t="str">
        <f t="shared" si="122"/>
        <v/>
      </c>
      <c r="I3959" t="str">
        <f>IF(D3959="","",VLOOKUP(D3959,'Source CC List'!B:C,2,FALSE))</f>
        <v/>
      </c>
      <c r="J3959" t="str">
        <f t="shared" si="123"/>
        <v/>
      </c>
    </row>
    <row r="3960" spans="1:10" x14ac:dyDescent="0.3">
      <c r="A3960" t="str">
        <f>IF(D3960="","",VLOOKUP(D3960,'Source CC List'!B:C,2,FALSE))</f>
        <v/>
      </c>
      <c r="B3960" t="str">
        <f t="shared" si="122"/>
        <v/>
      </c>
      <c r="I3960" t="str">
        <f>IF(D3960="","",VLOOKUP(D3960,'Source CC List'!B:C,2,FALSE))</f>
        <v/>
      </c>
      <c r="J3960" t="str">
        <f t="shared" si="123"/>
        <v/>
      </c>
    </row>
    <row r="3961" spans="1:10" x14ac:dyDescent="0.3">
      <c r="A3961" t="str">
        <f>IF(D3961="","",VLOOKUP(D3961,'Source CC List'!B:C,2,FALSE))</f>
        <v/>
      </c>
      <c r="B3961" t="str">
        <f t="shared" si="122"/>
        <v/>
      </c>
      <c r="I3961" t="str">
        <f>IF(D3961="","",VLOOKUP(D3961,'Source CC List'!B:C,2,FALSE))</f>
        <v/>
      </c>
      <c r="J3961" t="str">
        <f t="shared" si="123"/>
        <v/>
      </c>
    </row>
    <row r="3962" spans="1:10" x14ac:dyDescent="0.3">
      <c r="A3962" t="str">
        <f>IF(D3962="","",VLOOKUP(D3962,'Source CC List'!B:C,2,FALSE))</f>
        <v/>
      </c>
      <c r="B3962" t="str">
        <f t="shared" si="122"/>
        <v/>
      </c>
      <c r="I3962" t="str">
        <f>IF(D3962="","",VLOOKUP(D3962,'Source CC List'!B:C,2,FALSE))</f>
        <v/>
      </c>
      <c r="J3962" t="str">
        <f t="shared" si="123"/>
        <v/>
      </c>
    </row>
    <row r="3963" spans="1:10" x14ac:dyDescent="0.3">
      <c r="A3963" t="str">
        <f>IF(D3963="","",VLOOKUP(D3963,'Source CC List'!B:C,2,FALSE))</f>
        <v/>
      </c>
      <c r="B3963" t="str">
        <f t="shared" si="122"/>
        <v/>
      </c>
      <c r="I3963" t="str">
        <f>IF(D3963="","",VLOOKUP(D3963,'Source CC List'!B:C,2,FALSE))</f>
        <v/>
      </c>
      <c r="J3963" t="str">
        <f t="shared" si="123"/>
        <v/>
      </c>
    </row>
    <row r="3964" spans="1:10" x14ac:dyDescent="0.3">
      <c r="A3964" t="str">
        <f>IF(D3964="","",VLOOKUP(D3964,'Source CC List'!B:C,2,FALSE))</f>
        <v/>
      </c>
      <c r="B3964" t="str">
        <f t="shared" si="122"/>
        <v/>
      </c>
      <c r="I3964" t="str">
        <f>IF(D3964="","",VLOOKUP(D3964,'Source CC List'!B:C,2,FALSE))</f>
        <v/>
      </c>
      <c r="J3964" t="str">
        <f t="shared" si="123"/>
        <v/>
      </c>
    </row>
    <row r="3965" spans="1:10" x14ac:dyDescent="0.3">
      <c r="A3965" t="str">
        <f>IF(D3965="","",VLOOKUP(D3965,'Source CC List'!B:C,2,FALSE))</f>
        <v/>
      </c>
      <c r="B3965" t="str">
        <f t="shared" si="122"/>
        <v/>
      </c>
      <c r="I3965" t="str">
        <f>IF(D3965="","",VLOOKUP(D3965,'Source CC List'!B:C,2,FALSE))</f>
        <v/>
      </c>
      <c r="J3965" t="str">
        <f t="shared" si="123"/>
        <v/>
      </c>
    </row>
    <row r="3966" spans="1:10" x14ac:dyDescent="0.3">
      <c r="A3966" t="str">
        <f>IF(D3966="","",VLOOKUP(D3966,'Source CC List'!B:C,2,FALSE))</f>
        <v/>
      </c>
      <c r="B3966" t="str">
        <f t="shared" si="122"/>
        <v/>
      </c>
      <c r="I3966" t="str">
        <f>IF(D3966="","",VLOOKUP(D3966,'Source CC List'!B:C,2,FALSE))</f>
        <v/>
      </c>
      <c r="J3966" t="str">
        <f t="shared" si="123"/>
        <v/>
      </c>
    </row>
    <row r="3967" spans="1:10" x14ac:dyDescent="0.3">
      <c r="A3967" t="str">
        <f>IF(D3967="","",VLOOKUP(D3967,'Source CC List'!B:C,2,FALSE))</f>
        <v/>
      </c>
      <c r="B3967" t="str">
        <f t="shared" si="122"/>
        <v/>
      </c>
      <c r="I3967" t="str">
        <f>IF(D3967="","",VLOOKUP(D3967,'Source CC List'!B:C,2,FALSE))</f>
        <v/>
      </c>
      <c r="J3967" t="str">
        <f t="shared" si="123"/>
        <v/>
      </c>
    </row>
    <row r="3968" spans="1:10" x14ac:dyDescent="0.3">
      <c r="A3968" t="str">
        <f>IF(D3968="","",VLOOKUP(D3968,'Source CC List'!B:C,2,FALSE))</f>
        <v/>
      </c>
      <c r="B3968" t="str">
        <f t="shared" si="122"/>
        <v/>
      </c>
      <c r="I3968" t="str">
        <f>IF(D3968="","",VLOOKUP(D3968,'Source CC List'!B:C,2,FALSE))</f>
        <v/>
      </c>
      <c r="J3968" t="str">
        <f t="shared" si="123"/>
        <v/>
      </c>
    </row>
    <row r="3969" spans="1:10" x14ac:dyDescent="0.3">
      <c r="A3969" t="str">
        <f>IF(D3969="","",VLOOKUP(D3969,'Source CC List'!B:C,2,FALSE))</f>
        <v/>
      </c>
      <c r="B3969" t="str">
        <f t="shared" si="122"/>
        <v/>
      </c>
      <c r="I3969" t="str">
        <f>IF(D3969="","",VLOOKUP(D3969,'Source CC List'!B:C,2,FALSE))</f>
        <v/>
      </c>
      <c r="J3969" t="str">
        <f t="shared" si="123"/>
        <v/>
      </c>
    </row>
    <row r="3970" spans="1:10" x14ac:dyDescent="0.3">
      <c r="A3970" t="str">
        <f>IF(D3970="","",VLOOKUP(D3970,'Source CC List'!B:C,2,FALSE))</f>
        <v/>
      </c>
      <c r="B3970" t="str">
        <f t="shared" si="122"/>
        <v/>
      </c>
      <c r="I3970" t="str">
        <f>IF(D3970="","",VLOOKUP(D3970,'Source CC List'!B:C,2,FALSE))</f>
        <v/>
      </c>
      <c r="J3970" t="str">
        <f t="shared" si="123"/>
        <v/>
      </c>
    </row>
    <row r="3971" spans="1:10" x14ac:dyDescent="0.3">
      <c r="A3971" t="str">
        <f>IF(D3971="","",VLOOKUP(D3971,'Source CC List'!B:C,2,FALSE))</f>
        <v/>
      </c>
      <c r="B3971" t="str">
        <f t="shared" ref="B3971:B4034" si="124">IF(E3971="","",CONCATENATE(I3971,TEXT(E3971,"0000")))</f>
        <v/>
      </c>
      <c r="I3971" t="str">
        <f>IF(D3971="","",VLOOKUP(D3971,'Source CC List'!B:C,2,FALSE))</f>
        <v/>
      </c>
      <c r="J3971" t="str">
        <f t="shared" ref="J3971:J4034" si="125">IF(D3971="","",CONCATENATE(I3971,TEXT(E3971,"0000")))</f>
        <v/>
      </c>
    </row>
    <row r="3972" spans="1:10" x14ac:dyDescent="0.3">
      <c r="A3972" t="str">
        <f>IF(D3972="","",VLOOKUP(D3972,'Source CC List'!B:C,2,FALSE))</f>
        <v/>
      </c>
      <c r="B3972" t="str">
        <f t="shared" si="124"/>
        <v/>
      </c>
      <c r="I3972" t="str">
        <f>IF(D3972="","",VLOOKUP(D3972,'Source CC List'!B:C,2,FALSE))</f>
        <v/>
      </c>
      <c r="J3972" t="str">
        <f t="shared" si="125"/>
        <v/>
      </c>
    </row>
    <row r="3973" spans="1:10" x14ac:dyDescent="0.3">
      <c r="A3973" t="str">
        <f>IF(D3973="","",VLOOKUP(D3973,'Source CC List'!B:C,2,FALSE))</f>
        <v/>
      </c>
      <c r="B3973" t="str">
        <f t="shared" si="124"/>
        <v/>
      </c>
      <c r="I3973" t="str">
        <f>IF(D3973="","",VLOOKUP(D3973,'Source CC List'!B:C,2,FALSE))</f>
        <v/>
      </c>
      <c r="J3973" t="str">
        <f t="shared" si="125"/>
        <v/>
      </c>
    </row>
    <row r="3974" spans="1:10" x14ac:dyDescent="0.3">
      <c r="A3974" t="str">
        <f>IF(D3974="","",VLOOKUP(D3974,'Source CC List'!B:C,2,FALSE))</f>
        <v/>
      </c>
      <c r="B3974" t="str">
        <f t="shared" si="124"/>
        <v/>
      </c>
      <c r="I3974" t="str">
        <f>IF(D3974="","",VLOOKUP(D3974,'Source CC List'!B:C,2,FALSE))</f>
        <v/>
      </c>
      <c r="J3974" t="str">
        <f t="shared" si="125"/>
        <v/>
      </c>
    </row>
    <row r="3975" spans="1:10" x14ac:dyDescent="0.3">
      <c r="A3975" t="str">
        <f>IF(D3975="","",VLOOKUP(D3975,'Source CC List'!B:C,2,FALSE))</f>
        <v/>
      </c>
      <c r="B3975" t="str">
        <f t="shared" si="124"/>
        <v/>
      </c>
      <c r="I3975" t="str">
        <f>IF(D3975="","",VLOOKUP(D3975,'Source CC List'!B:C,2,FALSE))</f>
        <v/>
      </c>
      <c r="J3975" t="str">
        <f t="shared" si="125"/>
        <v/>
      </c>
    </row>
    <row r="3976" spans="1:10" x14ac:dyDescent="0.3">
      <c r="A3976" t="str">
        <f>IF(D3976="","",VLOOKUP(D3976,'Source CC List'!B:C,2,FALSE))</f>
        <v/>
      </c>
      <c r="B3976" t="str">
        <f t="shared" si="124"/>
        <v/>
      </c>
      <c r="I3976" t="str">
        <f>IF(D3976="","",VLOOKUP(D3976,'Source CC List'!B:C,2,FALSE))</f>
        <v/>
      </c>
      <c r="J3976" t="str">
        <f t="shared" si="125"/>
        <v/>
      </c>
    </row>
    <row r="3977" spans="1:10" x14ac:dyDescent="0.3">
      <c r="A3977" t="str">
        <f>IF(D3977="","",VLOOKUP(D3977,'Source CC List'!B:C,2,FALSE))</f>
        <v/>
      </c>
      <c r="B3977" t="str">
        <f t="shared" si="124"/>
        <v/>
      </c>
      <c r="I3977" t="str">
        <f>IF(D3977="","",VLOOKUP(D3977,'Source CC List'!B:C,2,FALSE))</f>
        <v/>
      </c>
      <c r="J3977" t="str">
        <f t="shared" si="125"/>
        <v/>
      </c>
    </row>
    <row r="3978" spans="1:10" x14ac:dyDescent="0.3">
      <c r="A3978" t="str">
        <f>IF(D3978="","",VLOOKUP(D3978,'Source CC List'!B:C,2,FALSE))</f>
        <v/>
      </c>
      <c r="B3978" t="str">
        <f t="shared" si="124"/>
        <v/>
      </c>
      <c r="I3978" t="str">
        <f>IF(D3978="","",VLOOKUP(D3978,'Source CC List'!B:C,2,FALSE))</f>
        <v/>
      </c>
      <c r="J3978" t="str">
        <f t="shared" si="125"/>
        <v/>
      </c>
    </row>
    <row r="3979" spans="1:10" x14ac:dyDescent="0.3">
      <c r="A3979" t="str">
        <f>IF(D3979="","",VLOOKUP(D3979,'Source CC List'!B:C,2,FALSE))</f>
        <v/>
      </c>
      <c r="B3979" t="str">
        <f t="shared" si="124"/>
        <v/>
      </c>
      <c r="I3979" t="str">
        <f>IF(D3979="","",VLOOKUP(D3979,'Source CC List'!B:C,2,FALSE))</f>
        <v/>
      </c>
      <c r="J3979" t="str">
        <f t="shared" si="125"/>
        <v/>
      </c>
    </row>
    <row r="3980" spans="1:10" x14ac:dyDescent="0.3">
      <c r="A3980" t="str">
        <f>IF(D3980="","",VLOOKUP(D3980,'Source CC List'!B:C,2,FALSE))</f>
        <v/>
      </c>
      <c r="B3980" t="str">
        <f t="shared" si="124"/>
        <v/>
      </c>
      <c r="I3980" t="str">
        <f>IF(D3980="","",VLOOKUP(D3980,'Source CC List'!B:C,2,FALSE))</f>
        <v/>
      </c>
      <c r="J3980" t="str">
        <f t="shared" si="125"/>
        <v/>
      </c>
    </row>
    <row r="3981" spans="1:10" x14ac:dyDescent="0.3">
      <c r="A3981" t="str">
        <f>IF(D3981="","",VLOOKUP(D3981,'Source CC List'!B:C,2,FALSE))</f>
        <v/>
      </c>
      <c r="B3981" t="str">
        <f t="shared" si="124"/>
        <v/>
      </c>
      <c r="I3981" t="str">
        <f>IF(D3981="","",VLOOKUP(D3981,'Source CC List'!B:C,2,FALSE))</f>
        <v/>
      </c>
      <c r="J3981" t="str">
        <f t="shared" si="125"/>
        <v/>
      </c>
    </row>
    <row r="3982" spans="1:10" x14ac:dyDescent="0.3">
      <c r="A3982" t="str">
        <f>IF(D3982="","",VLOOKUP(D3982,'Source CC List'!B:C,2,FALSE))</f>
        <v/>
      </c>
      <c r="B3982" t="str">
        <f t="shared" si="124"/>
        <v/>
      </c>
      <c r="I3982" t="str">
        <f>IF(D3982="","",VLOOKUP(D3982,'Source CC List'!B:C,2,FALSE))</f>
        <v/>
      </c>
      <c r="J3982" t="str">
        <f t="shared" si="125"/>
        <v/>
      </c>
    </row>
    <row r="3983" spans="1:10" x14ac:dyDescent="0.3">
      <c r="A3983" t="str">
        <f>IF(D3983="","",VLOOKUP(D3983,'Source CC List'!B:C,2,FALSE))</f>
        <v/>
      </c>
      <c r="B3983" t="str">
        <f t="shared" si="124"/>
        <v/>
      </c>
      <c r="I3983" t="str">
        <f>IF(D3983="","",VLOOKUP(D3983,'Source CC List'!B:C,2,FALSE))</f>
        <v/>
      </c>
      <c r="J3983" t="str">
        <f t="shared" si="125"/>
        <v/>
      </c>
    </row>
    <row r="3984" spans="1:10" x14ac:dyDescent="0.3">
      <c r="A3984" t="str">
        <f>IF(D3984="","",VLOOKUP(D3984,'Source CC List'!B:C,2,FALSE))</f>
        <v/>
      </c>
      <c r="B3984" t="str">
        <f t="shared" si="124"/>
        <v/>
      </c>
      <c r="I3984" t="str">
        <f>IF(D3984="","",VLOOKUP(D3984,'Source CC List'!B:C,2,FALSE))</f>
        <v/>
      </c>
      <c r="J3984" t="str">
        <f t="shared" si="125"/>
        <v/>
      </c>
    </row>
    <row r="3985" spans="1:10" x14ac:dyDescent="0.3">
      <c r="A3985" t="str">
        <f>IF(D3985="","",VLOOKUP(D3985,'Source CC List'!B:C,2,FALSE))</f>
        <v/>
      </c>
      <c r="B3985" t="str">
        <f t="shared" si="124"/>
        <v/>
      </c>
      <c r="I3985" t="str">
        <f>IF(D3985="","",VLOOKUP(D3985,'Source CC List'!B:C,2,FALSE))</f>
        <v/>
      </c>
      <c r="J3985" t="str">
        <f t="shared" si="125"/>
        <v/>
      </c>
    </row>
    <row r="3986" spans="1:10" x14ac:dyDescent="0.3">
      <c r="A3986" t="str">
        <f>IF(D3986="","",VLOOKUP(D3986,'Source CC List'!B:C,2,FALSE))</f>
        <v/>
      </c>
      <c r="B3986" t="str">
        <f t="shared" si="124"/>
        <v/>
      </c>
      <c r="I3986" t="str">
        <f>IF(D3986="","",VLOOKUP(D3986,'Source CC List'!B:C,2,FALSE))</f>
        <v/>
      </c>
      <c r="J3986" t="str">
        <f t="shared" si="125"/>
        <v/>
      </c>
    </row>
    <row r="3987" spans="1:10" x14ac:dyDescent="0.3">
      <c r="A3987" t="str">
        <f>IF(D3987="","",VLOOKUP(D3987,'Source CC List'!B:C,2,FALSE))</f>
        <v/>
      </c>
      <c r="B3987" t="str">
        <f t="shared" si="124"/>
        <v/>
      </c>
      <c r="I3987" t="str">
        <f>IF(D3987="","",VLOOKUP(D3987,'Source CC List'!B:C,2,FALSE))</f>
        <v/>
      </c>
      <c r="J3987" t="str">
        <f t="shared" si="125"/>
        <v/>
      </c>
    </row>
    <row r="3988" spans="1:10" x14ac:dyDescent="0.3">
      <c r="A3988" t="str">
        <f>IF(D3988="","",VLOOKUP(D3988,'Source CC List'!B:C,2,FALSE))</f>
        <v/>
      </c>
      <c r="B3988" t="str">
        <f t="shared" si="124"/>
        <v/>
      </c>
      <c r="I3988" t="str">
        <f>IF(D3988="","",VLOOKUP(D3988,'Source CC List'!B:C,2,FALSE))</f>
        <v/>
      </c>
      <c r="J3988" t="str">
        <f t="shared" si="125"/>
        <v/>
      </c>
    </row>
    <row r="3989" spans="1:10" x14ac:dyDescent="0.3">
      <c r="A3989" t="str">
        <f>IF(D3989="","",VLOOKUP(D3989,'Source CC List'!B:C,2,FALSE))</f>
        <v/>
      </c>
      <c r="B3989" t="str">
        <f t="shared" si="124"/>
        <v/>
      </c>
      <c r="I3989" t="str">
        <f>IF(D3989="","",VLOOKUP(D3989,'Source CC List'!B:C,2,FALSE))</f>
        <v/>
      </c>
      <c r="J3989" t="str">
        <f t="shared" si="125"/>
        <v/>
      </c>
    </row>
    <row r="3990" spans="1:10" x14ac:dyDescent="0.3">
      <c r="A3990" t="str">
        <f>IF(D3990="","",VLOOKUP(D3990,'Source CC List'!B:C,2,FALSE))</f>
        <v/>
      </c>
      <c r="B3990" t="str">
        <f t="shared" si="124"/>
        <v/>
      </c>
      <c r="I3990" t="str">
        <f>IF(D3990="","",VLOOKUP(D3990,'Source CC List'!B:C,2,FALSE))</f>
        <v/>
      </c>
      <c r="J3990" t="str">
        <f t="shared" si="125"/>
        <v/>
      </c>
    </row>
    <row r="3991" spans="1:10" x14ac:dyDescent="0.3">
      <c r="A3991" t="str">
        <f>IF(D3991="","",VLOOKUP(D3991,'Source CC List'!B:C,2,FALSE))</f>
        <v/>
      </c>
      <c r="B3991" t="str">
        <f t="shared" si="124"/>
        <v/>
      </c>
      <c r="I3991" t="str">
        <f>IF(D3991="","",VLOOKUP(D3991,'Source CC List'!B:C,2,FALSE))</f>
        <v/>
      </c>
      <c r="J3991" t="str">
        <f t="shared" si="125"/>
        <v/>
      </c>
    </row>
    <row r="3992" spans="1:10" x14ac:dyDescent="0.3">
      <c r="A3992" t="str">
        <f>IF(D3992="","",VLOOKUP(D3992,'Source CC List'!B:C,2,FALSE))</f>
        <v/>
      </c>
      <c r="B3992" t="str">
        <f t="shared" si="124"/>
        <v/>
      </c>
      <c r="I3992" t="str">
        <f>IF(D3992="","",VLOOKUP(D3992,'Source CC List'!B:C,2,FALSE))</f>
        <v/>
      </c>
      <c r="J3992" t="str">
        <f t="shared" si="125"/>
        <v/>
      </c>
    </row>
    <row r="3993" spans="1:10" x14ac:dyDescent="0.3">
      <c r="A3993" t="str">
        <f>IF(D3993="","",VLOOKUP(D3993,'Source CC List'!B:C,2,FALSE))</f>
        <v/>
      </c>
      <c r="B3993" t="str">
        <f t="shared" si="124"/>
        <v/>
      </c>
      <c r="I3993" t="str">
        <f>IF(D3993="","",VLOOKUP(D3993,'Source CC List'!B:C,2,FALSE))</f>
        <v/>
      </c>
      <c r="J3993" t="str">
        <f t="shared" si="125"/>
        <v/>
      </c>
    </row>
    <row r="3994" spans="1:10" x14ac:dyDescent="0.3">
      <c r="A3994" t="str">
        <f>IF(D3994="","",VLOOKUP(D3994,'Source CC List'!B:C,2,FALSE))</f>
        <v/>
      </c>
      <c r="B3994" t="str">
        <f t="shared" si="124"/>
        <v/>
      </c>
      <c r="I3994" t="str">
        <f>IF(D3994="","",VLOOKUP(D3994,'Source CC List'!B:C,2,FALSE))</f>
        <v/>
      </c>
      <c r="J3994" t="str">
        <f t="shared" si="125"/>
        <v/>
      </c>
    </row>
    <row r="3995" spans="1:10" x14ac:dyDescent="0.3">
      <c r="A3995" t="str">
        <f>IF(D3995="","",VLOOKUP(D3995,'Source CC List'!B:C,2,FALSE))</f>
        <v/>
      </c>
      <c r="B3995" t="str">
        <f t="shared" si="124"/>
        <v/>
      </c>
      <c r="I3995" t="str">
        <f>IF(D3995="","",VLOOKUP(D3995,'Source CC List'!B:C,2,FALSE))</f>
        <v/>
      </c>
      <c r="J3995" t="str">
        <f t="shared" si="125"/>
        <v/>
      </c>
    </row>
    <row r="3996" spans="1:10" x14ac:dyDescent="0.3">
      <c r="A3996" t="str">
        <f>IF(D3996="","",VLOOKUP(D3996,'Source CC List'!B:C,2,FALSE))</f>
        <v/>
      </c>
      <c r="B3996" t="str">
        <f t="shared" si="124"/>
        <v/>
      </c>
      <c r="I3996" t="str">
        <f>IF(D3996="","",VLOOKUP(D3996,'Source CC List'!B:C,2,FALSE))</f>
        <v/>
      </c>
      <c r="J3996" t="str">
        <f t="shared" si="125"/>
        <v/>
      </c>
    </row>
    <row r="3997" spans="1:10" x14ac:dyDescent="0.3">
      <c r="A3997" t="str">
        <f>IF(D3997="","",VLOOKUP(D3997,'Source CC List'!B:C,2,FALSE))</f>
        <v/>
      </c>
      <c r="B3997" t="str">
        <f t="shared" si="124"/>
        <v/>
      </c>
      <c r="I3997" t="str">
        <f>IF(D3997="","",VLOOKUP(D3997,'Source CC List'!B:C,2,FALSE))</f>
        <v/>
      </c>
      <c r="J3997" t="str">
        <f t="shared" si="125"/>
        <v/>
      </c>
    </row>
    <row r="3998" spans="1:10" x14ac:dyDescent="0.3">
      <c r="A3998" t="str">
        <f>IF(D3998="","",VLOOKUP(D3998,'Source CC List'!B:C,2,FALSE))</f>
        <v/>
      </c>
      <c r="B3998" t="str">
        <f t="shared" si="124"/>
        <v/>
      </c>
      <c r="I3998" t="str">
        <f>IF(D3998="","",VLOOKUP(D3998,'Source CC List'!B:C,2,FALSE))</f>
        <v/>
      </c>
      <c r="J3998" t="str">
        <f t="shared" si="125"/>
        <v/>
      </c>
    </row>
    <row r="3999" spans="1:10" x14ac:dyDescent="0.3">
      <c r="A3999" t="str">
        <f>IF(D3999="","",VLOOKUP(D3999,'Source CC List'!B:C,2,FALSE))</f>
        <v/>
      </c>
      <c r="B3999" t="str">
        <f t="shared" si="124"/>
        <v/>
      </c>
      <c r="I3999" t="str">
        <f>IF(D3999="","",VLOOKUP(D3999,'Source CC List'!B:C,2,FALSE))</f>
        <v/>
      </c>
      <c r="J3999" t="str">
        <f t="shared" si="125"/>
        <v/>
      </c>
    </row>
    <row r="4000" spans="1:10" x14ac:dyDescent="0.3">
      <c r="A4000" t="str">
        <f>IF(D4000="","",VLOOKUP(D4000,'Source CC List'!B:C,2,FALSE))</f>
        <v/>
      </c>
      <c r="B4000" t="str">
        <f t="shared" si="124"/>
        <v/>
      </c>
      <c r="I4000" t="str">
        <f>IF(D4000="","",VLOOKUP(D4000,'Source CC List'!B:C,2,FALSE))</f>
        <v/>
      </c>
      <c r="J4000" t="str">
        <f t="shared" si="125"/>
        <v/>
      </c>
    </row>
    <row r="4001" spans="1:10" x14ac:dyDescent="0.3">
      <c r="A4001" t="str">
        <f>IF(D4001="","",VLOOKUP(D4001,'Source CC List'!B:C,2,FALSE))</f>
        <v/>
      </c>
      <c r="B4001" t="str">
        <f t="shared" si="124"/>
        <v/>
      </c>
      <c r="I4001" t="str">
        <f>IF(D4001="","",VLOOKUP(D4001,'Source CC List'!B:C,2,FALSE))</f>
        <v/>
      </c>
      <c r="J4001" t="str">
        <f t="shared" si="125"/>
        <v/>
      </c>
    </row>
    <row r="4002" spans="1:10" x14ac:dyDescent="0.3">
      <c r="A4002" t="str">
        <f>IF(D4002="","",VLOOKUP(D4002,'Source CC List'!B:C,2,FALSE))</f>
        <v/>
      </c>
      <c r="B4002" t="str">
        <f t="shared" si="124"/>
        <v/>
      </c>
      <c r="I4002" t="str">
        <f>IF(D4002="","",VLOOKUP(D4002,'Source CC List'!B:C,2,FALSE))</f>
        <v/>
      </c>
      <c r="J4002" t="str">
        <f t="shared" si="125"/>
        <v/>
      </c>
    </row>
    <row r="4003" spans="1:10" x14ac:dyDescent="0.3">
      <c r="A4003" t="str">
        <f>IF(D4003="","",VLOOKUP(D4003,'Source CC List'!B:C,2,FALSE))</f>
        <v/>
      </c>
      <c r="B4003" t="str">
        <f t="shared" si="124"/>
        <v/>
      </c>
      <c r="I4003" t="str">
        <f>IF(D4003="","",VLOOKUP(D4003,'Source CC List'!B:C,2,FALSE))</f>
        <v/>
      </c>
      <c r="J4003" t="str">
        <f t="shared" si="125"/>
        <v/>
      </c>
    </row>
    <row r="4004" spans="1:10" x14ac:dyDescent="0.3">
      <c r="A4004" t="str">
        <f>IF(D4004="","",VLOOKUP(D4004,'Source CC List'!B:C,2,FALSE))</f>
        <v/>
      </c>
      <c r="B4004" t="str">
        <f t="shared" si="124"/>
        <v/>
      </c>
      <c r="I4004" t="str">
        <f>IF(D4004="","",VLOOKUP(D4004,'Source CC List'!B:C,2,FALSE))</f>
        <v/>
      </c>
      <c r="J4004" t="str">
        <f t="shared" si="125"/>
        <v/>
      </c>
    </row>
    <row r="4005" spans="1:10" x14ac:dyDescent="0.3">
      <c r="A4005" t="str">
        <f>IF(D4005="","",VLOOKUP(D4005,'Source CC List'!B:C,2,FALSE))</f>
        <v/>
      </c>
      <c r="B4005" t="str">
        <f t="shared" si="124"/>
        <v/>
      </c>
      <c r="I4005" t="str">
        <f>IF(D4005="","",VLOOKUP(D4005,'Source CC List'!B:C,2,FALSE))</f>
        <v/>
      </c>
      <c r="J4005" t="str">
        <f t="shared" si="125"/>
        <v/>
      </c>
    </row>
    <row r="4006" spans="1:10" x14ac:dyDescent="0.3">
      <c r="A4006" t="str">
        <f>IF(D4006="","",VLOOKUP(D4006,'Source CC List'!B:C,2,FALSE))</f>
        <v/>
      </c>
      <c r="B4006" t="str">
        <f t="shared" si="124"/>
        <v/>
      </c>
      <c r="I4006" t="str">
        <f>IF(D4006="","",VLOOKUP(D4006,'Source CC List'!B:C,2,FALSE))</f>
        <v/>
      </c>
      <c r="J4006" t="str">
        <f t="shared" si="125"/>
        <v/>
      </c>
    </row>
    <row r="4007" spans="1:10" x14ac:dyDescent="0.3">
      <c r="A4007" t="str">
        <f>IF(D4007="","",VLOOKUP(D4007,'Source CC List'!B:C,2,FALSE))</f>
        <v/>
      </c>
      <c r="B4007" t="str">
        <f t="shared" si="124"/>
        <v/>
      </c>
      <c r="I4007" t="str">
        <f>IF(D4007="","",VLOOKUP(D4007,'Source CC List'!B:C,2,FALSE))</f>
        <v/>
      </c>
      <c r="J4007" t="str">
        <f t="shared" si="125"/>
        <v/>
      </c>
    </row>
    <row r="4008" spans="1:10" x14ac:dyDescent="0.3">
      <c r="A4008" t="str">
        <f>IF(D4008="","",VLOOKUP(D4008,'Source CC List'!B:C,2,FALSE))</f>
        <v/>
      </c>
      <c r="B4008" t="str">
        <f t="shared" si="124"/>
        <v/>
      </c>
      <c r="I4008" t="str">
        <f>IF(D4008="","",VLOOKUP(D4008,'Source CC List'!B:C,2,FALSE))</f>
        <v/>
      </c>
      <c r="J4008" t="str">
        <f t="shared" si="125"/>
        <v/>
      </c>
    </row>
    <row r="4009" spans="1:10" x14ac:dyDescent="0.3">
      <c r="A4009" t="str">
        <f>IF(D4009="","",VLOOKUP(D4009,'Source CC List'!B:C,2,FALSE))</f>
        <v/>
      </c>
      <c r="B4009" t="str">
        <f t="shared" si="124"/>
        <v/>
      </c>
      <c r="I4009" t="str">
        <f>IF(D4009="","",VLOOKUP(D4009,'Source CC List'!B:C,2,FALSE))</f>
        <v/>
      </c>
      <c r="J4009" t="str">
        <f t="shared" si="125"/>
        <v/>
      </c>
    </row>
    <row r="4010" spans="1:10" x14ac:dyDescent="0.3">
      <c r="A4010" t="str">
        <f>IF(D4010="","",VLOOKUP(D4010,'Source CC List'!B:C,2,FALSE))</f>
        <v/>
      </c>
      <c r="B4010" t="str">
        <f t="shared" si="124"/>
        <v/>
      </c>
      <c r="I4010" t="str">
        <f>IF(D4010="","",VLOOKUP(D4010,'Source CC List'!B:C,2,FALSE))</f>
        <v/>
      </c>
      <c r="J4010" t="str">
        <f t="shared" si="125"/>
        <v/>
      </c>
    </row>
    <row r="4011" spans="1:10" x14ac:dyDescent="0.3">
      <c r="A4011" t="str">
        <f>IF(D4011="","",VLOOKUP(D4011,'Source CC List'!B:C,2,FALSE))</f>
        <v/>
      </c>
      <c r="B4011" t="str">
        <f t="shared" si="124"/>
        <v/>
      </c>
      <c r="I4011" t="str">
        <f>IF(D4011="","",VLOOKUP(D4011,'Source CC List'!B:C,2,FALSE))</f>
        <v/>
      </c>
      <c r="J4011" t="str">
        <f t="shared" si="125"/>
        <v/>
      </c>
    </row>
    <row r="4012" spans="1:10" x14ac:dyDescent="0.3">
      <c r="A4012" t="str">
        <f>IF(D4012="","",VLOOKUP(D4012,'Source CC List'!B:C,2,FALSE))</f>
        <v/>
      </c>
      <c r="B4012" t="str">
        <f t="shared" si="124"/>
        <v/>
      </c>
      <c r="I4012" t="str">
        <f>IF(D4012="","",VLOOKUP(D4012,'Source CC List'!B:C,2,FALSE))</f>
        <v/>
      </c>
      <c r="J4012" t="str">
        <f t="shared" si="125"/>
        <v/>
      </c>
    </row>
    <row r="4013" spans="1:10" x14ac:dyDescent="0.3">
      <c r="A4013" t="str">
        <f>IF(D4013="","",VLOOKUP(D4013,'Source CC List'!B:C,2,FALSE))</f>
        <v/>
      </c>
      <c r="B4013" t="str">
        <f t="shared" si="124"/>
        <v/>
      </c>
      <c r="I4013" t="str">
        <f>IF(D4013="","",VLOOKUP(D4013,'Source CC List'!B:C,2,FALSE))</f>
        <v/>
      </c>
      <c r="J4013" t="str">
        <f t="shared" si="125"/>
        <v/>
      </c>
    </row>
    <row r="4014" spans="1:10" x14ac:dyDescent="0.3">
      <c r="A4014" t="str">
        <f>IF(D4014="","",VLOOKUP(D4014,'Source CC List'!B:C,2,FALSE))</f>
        <v/>
      </c>
      <c r="B4014" t="str">
        <f t="shared" si="124"/>
        <v/>
      </c>
      <c r="I4014" t="str">
        <f>IF(D4014="","",VLOOKUP(D4014,'Source CC List'!B:C,2,FALSE))</f>
        <v/>
      </c>
      <c r="J4014" t="str">
        <f t="shared" si="125"/>
        <v/>
      </c>
    </row>
    <row r="4015" spans="1:10" x14ac:dyDescent="0.3">
      <c r="A4015" t="str">
        <f>IF(D4015="","",VLOOKUP(D4015,'Source CC List'!B:C,2,FALSE))</f>
        <v/>
      </c>
      <c r="B4015" t="str">
        <f t="shared" si="124"/>
        <v/>
      </c>
      <c r="I4015" t="str">
        <f>IF(D4015="","",VLOOKUP(D4015,'Source CC List'!B:C,2,FALSE))</f>
        <v/>
      </c>
      <c r="J4015" t="str">
        <f t="shared" si="125"/>
        <v/>
      </c>
    </row>
    <row r="4016" spans="1:10" x14ac:dyDescent="0.3">
      <c r="A4016" t="str">
        <f>IF(D4016="","",VLOOKUP(D4016,'Source CC List'!B:C,2,FALSE))</f>
        <v/>
      </c>
      <c r="B4016" t="str">
        <f t="shared" si="124"/>
        <v/>
      </c>
      <c r="I4016" t="str">
        <f>IF(D4016="","",VLOOKUP(D4016,'Source CC List'!B:C,2,FALSE))</f>
        <v/>
      </c>
      <c r="J4016" t="str">
        <f t="shared" si="125"/>
        <v/>
      </c>
    </row>
    <row r="4017" spans="1:10" x14ac:dyDescent="0.3">
      <c r="A4017" t="str">
        <f>IF(D4017="","",VLOOKUP(D4017,'Source CC List'!B:C,2,FALSE))</f>
        <v/>
      </c>
      <c r="B4017" t="str">
        <f t="shared" si="124"/>
        <v/>
      </c>
      <c r="I4017" t="str">
        <f>IF(D4017="","",VLOOKUP(D4017,'Source CC List'!B:C,2,FALSE))</f>
        <v/>
      </c>
      <c r="J4017" t="str">
        <f t="shared" si="125"/>
        <v/>
      </c>
    </row>
    <row r="4018" spans="1:10" x14ac:dyDescent="0.3">
      <c r="A4018" t="str">
        <f>IF(D4018="","",VLOOKUP(D4018,'Source CC List'!B:C,2,FALSE))</f>
        <v/>
      </c>
      <c r="B4018" t="str">
        <f t="shared" si="124"/>
        <v/>
      </c>
      <c r="I4018" t="str">
        <f>IF(D4018="","",VLOOKUP(D4018,'Source CC List'!B:C,2,FALSE))</f>
        <v/>
      </c>
      <c r="J4018" t="str">
        <f t="shared" si="125"/>
        <v/>
      </c>
    </row>
    <row r="4019" spans="1:10" x14ac:dyDescent="0.3">
      <c r="A4019" t="str">
        <f>IF(D4019="","",VLOOKUP(D4019,'Source CC List'!B:C,2,FALSE))</f>
        <v/>
      </c>
      <c r="B4019" t="str">
        <f t="shared" si="124"/>
        <v/>
      </c>
      <c r="I4019" t="str">
        <f>IF(D4019="","",VLOOKUP(D4019,'Source CC List'!B:C,2,FALSE))</f>
        <v/>
      </c>
      <c r="J4019" t="str">
        <f t="shared" si="125"/>
        <v/>
      </c>
    </row>
    <row r="4020" spans="1:10" x14ac:dyDescent="0.3">
      <c r="A4020" t="str">
        <f>IF(D4020="","",VLOOKUP(D4020,'Source CC List'!B:C,2,FALSE))</f>
        <v/>
      </c>
      <c r="B4020" t="str">
        <f t="shared" si="124"/>
        <v/>
      </c>
      <c r="I4020" t="str">
        <f>IF(D4020="","",VLOOKUP(D4020,'Source CC List'!B:C,2,FALSE))</f>
        <v/>
      </c>
      <c r="J4020" t="str">
        <f t="shared" si="125"/>
        <v/>
      </c>
    </row>
    <row r="4021" spans="1:10" x14ac:dyDescent="0.3">
      <c r="A4021" t="str">
        <f>IF(D4021="","",VLOOKUP(D4021,'Source CC List'!B:C,2,FALSE))</f>
        <v/>
      </c>
      <c r="B4021" t="str">
        <f t="shared" si="124"/>
        <v/>
      </c>
      <c r="I4021" t="str">
        <f>IF(D4021="","",VLOOKUP(D4021,'Source CC List'!B:C,2,FALSE))</f>
        <v/>
      </c>
      <c r="J4021" t="str">
        <f t="shared" si="125"/>
        <v/>
      </c>
    </row>
    <row r="4022" spans="1:10" x14ac:dyDescent="0.3">
      <c r="A4022" t="str">
        <f>IF(D4022="","",VLOOKUP(D4022,'Source CC List'!B:C,2,FALSE))</f>
        <v/>
      </c>
      <c r="B4022" t="str">
        <f t="shared" si="124"/>
        <v/>
      </c>
      <c r="I4022" t="str">
        <f>IF(D4022="","",VLOOKUP(D4022,'Source CC List'!B:C,2,FALSE))</f>
        <v/>
      </c>
      <c r="J4022" t="str">
        <f t="shared" si="125"/>
        <v/>
      </c>
    </row>
    <row r="4023" spans="1:10" x14ac:dyDescent="0.3">
      <c r="A4023" t="str">
        <f>IF(D4023="","",VLOOKUP(D4023,'Source CC List'!B:C,2,FALSE))</f>
        <v/>
      </c>
      <c r="B4023" t="str">
        <f t="shared" si="124"/>
        <v/>
      </c>
      <c r="I4023" t="str">
        <f>IF(D4023="","",VLOOKUP(D4023,'Source CC List'!B:C,2,FALSE))</f>
        <v/>
      </c>
      <c r="J4023" t="str">
        <f t="shared" si="125"/>
        <v/>
      </c>
    </row>
    <row r="4024" spans="1:10" x14ac:dyDescent="0.3">
      <c r="A4024" t="str">
        <f>IF(D4024="","",VLOOKUP(D4024,'Source CC List'!B:C,2,FALSE))</f>
        <v/>
      </c>
      <c r="B4024" t="str">
        <f t="shared" si="124"/>
        <v/>
      </c>
      <c r="I4024" t="str">
        <f>IF(D4024="","",VLOOKUP(D4024,'Source CC List'!B:C,2,FALSE))</f>
        <v/>
      </c>
      <c r="J4024" t="str">
        <f t="shared" si="125"/>
        <v/>
      </c>
    </row>
    <row r="4025" spans="1:10" x14ac:dyDescent="0.3">
      <c r="A4025" t="str">
        <f>IF(D4025="","",VLOOKUP(D4025,'Source CC List'!B:C,2,FALSE))</f>
        <v/>
      </c>
      <c r="B4025" t="str">
        <f t="shared" si="124"/>
        <v/>
      </c>
      <c r="I4025" t="str">
        <f>IF(D4025="","",VLOOKUP(D4025,'Source CC List'!B:C,2,FALSE))</f>
        <v/>
      </c>
      <c r="J4025" t="str">
        <f t="shared" si="125"/>
        <v/>
      </c>
    </row>
    <row r="4026" spans="1:10" x14ac:dyDescent="0.3">
      <c r="A4026" t="str">
        <f>IF(D4026="","",VLOOKUP(D4026,'Source CC List'!B:C,2,FALSE))</f>
        <v/>
      </c>
      <c r="B4026" t="str">
        <f t="shared" si="124"/>
        <v/>
      </c>
      <c r="I4026" t="str">
        <f>IF(D4026="","",VLOOKUP(D4026,'Source CC List'!B:C,2,FALSE))</f>
        <v/>
      </c>
      <c r="J4026" t="str">
        <f t="shared" si="125"/>
        <v/>
      </c>
    </row>
    <row r="4027" spans="1:10" x14ac:dyDescent="0.3">
      <c r="A4027" t="str">
        <f>IF(D4027="","",VLOOKUP(D4027,'Source CC List'!B:C,2,FALSE))</f>
        <v/>
      </c>
      <c r="B4027" t="str">
        <f t="shared" si="124"/>
        <v/>
      </c>
      <c r="I4027" t="str">
        <f>IF(D4027="","",VLOOKUP(D4027,'Source CC List'!B:C,2,FALSE))</f>
        <v/>
      </c>
      <c r="J4027" t="str">
        <f t="shared" si="125"/>
        <v/>
      </c>
    </row>
    <row r="4028" spans="1:10" x14ac:dyDescent="0.3">
      <c r="A4028" t="str">
        <f>IF(D4028="","",VLOOKUP(D4028,'Source CC List'!B:C,2,FALSE))</f>
        <v/>
      </c>
      <c r="B4028" t="str">
        <f t="shared" si="124"/>
        <v/>
      </c>
      <c r="I4028" t="str">
        <f>IF(D4028="","",VLOOKUP(D4028,'Source CC List'!B:C,2,FALSE))</f>
        <v/>
      </c>
      <c r="J4028" t="str">
        <f t="shared" si="125"/>
        <v/>
      </c>
    </row>
    <row r="4029" spans="1:10" x14ac:dyDescent="0.3">
      <c r="A4029" t="str">
        <f>IF(D4029="","",VLOOKUP(D4029,'Source CC List'!B:C,2,FALSE))</f>
        <v/>
      </c>
      <c r="B4029" t="str">
        <f t="shared" si="124"/>
        <v/>
      </c>
      <c r="I4029" t="str">
        <f>IF(D4029="","",VLOOKUP(D4029,'Source CC List'!B:C,2,FALSE))</f>
        <v/>
      </c>
      <c r="J4029" t="str">
        <f t="shared" si="125"/>
        <v/>
      </c>
    </row>
    <row r="4030" spans="1:10" x14ac:dyDescent="0.3">
      <c r="A4030" t="str">
        <f>IF(D4030="","",VLOOKUP(D4030,'Source CC List'!B:C,2,FALSE))</f>
        <v/>
      </c>
      <c r="B4030" t="str">
        <f t="shared" si="124"/>
        <v/>
      </c>
      <c r="I4030" t="str">
        <f>IF(D4030="","",VLOOKUP(D4030,'Source CC List'!B:C,2,FALSE))</f>
        <v/>
      </c>
      <c r="J4030" t="str">
        <f t="shared" si="125"/>
        <v/>
      </c>
    </row>
    <row r="4031" spans="1:10" x14ac:dyDescent="0.3">
      <c r="A4031" t="str">
        <f>IF(D4031="","",VLOOKUP(D4031,'Source CC List'!B:C,2,FALSE))</f>
        <v/>
      </c>
      <c r="B4031" t="str">
        <f t="shared" si="124"/>
        <v/>
      </c>
      <c r="I4031" t="str">
        <f>IF(D4031="","",VLOOKUP(D4031,'Source CC List'!B:C,2,FALSE))</f>
        <v/>
      </c>
      <c r="J4031" t="str">
        <f t="shared" si="125"/>
        <v/>
      </c>
    </row>
    <row r="4032" spans="1:10" x14ac:dyDescent="0.3">
      <c r="A4032" t="str">
        <f>IF(D4032="","",VLOOKUP(D4032,'Source CC List'!B:C,2,FALSE))</f>
        <v/>
      </c>
      <c r="B4032" t="str">
        <f t="shared" si="124"/>
        <v/>
      </c>
      <c r="I4032" t="str">
        <f>IF(D4032="","",VLOOKUP(D4032,'Source CC List'!B:C,2,FALSE))</f>
        <v/>
      </c>
      <c r="J4032" t="str">
        <f t="shared" si="125"/>
        <v/>
      </c>
    </row>
    <row r="4033" spans="1:10" x14ac:dyDescent="0.3">
      <c r="A4033" t="str">
        <f>IF(D4033="","",VLOOKUP(D4033,'Source CC List'!B:C,2,FALSE))</f>
        <v/>
      </c>
      <c r="B4033" t="str">
        <f t="shared" si="124"/>
        <v/>
      </c>
      <c r="I4033" t="str">
        <f>IF(D4033="","",VLOOKUP(D4033,'Source CC List'!B:C,2,FALSE))</f>
        <v/>
      </c>
      <c r="J4033" t="str">
        <f t="shared" si="125"/>
        <v/>
      </c>
    </row>
    <row r="4034" spans="1:10" x14ac:dyDescent="0.3">
      <c r="A4034" t="str">
        <f>IF(D4034="","",VLOOKUP(D4034,'Source CC List'!B:C,2,FALSE))</f>
        <v/>
      </c>
      <c r="B4034" t="str">
        <f t="shared" si="124"/>
        <v/>
      </c>
      <c r="I4034" t="str">
        <f>IF(D4034="","",VLOOKUP(D4034,'Source CC List'!B:C,2,FALSE))</f>
        <v/>
      </c>
      <c r="J4034" t="str">
        <f t="shared" si="125"/>
        <v/>
      </c>
    </row>
    <row r="4035" spans="1:10" x14ac:dyDescent="0.3">
      <c r="A4035" t="str">
        <f>IF(D4035="","",VLOOKUP(D4035,'Source CC List'!B:C,2,FALSE))</f>
        <v/>
      </c>
      <c r="B4035" t="str">
        <f t="shared" ref="B4035:B4098" si="126">IF(E4035="","",CONCATENATE(I4035,TEXT(E4035,"0000")))</f>
        <v/>
      </c>
      <c r="I4035" t="str">
        <f>IF(D4035="","",VLOOKUP(D4035,'Source CC List'!B:C,2,FALSE))</f>
        <v/>
      </c>
      <c r="J4035" t="str">
        <f t="shared" ref="J4035:J4098" si="127">IF(D4035="","",CONCATENATE(I4035,TEXT(E4035,"0000")))</f>
        <v/>
      </c>
    </row>
    <row r="4036" spans="1:10" x14ac:dyDescent="0.3">
      <c r="A4036" t="str">
        <f>IF(D4036="","",VLOOKUP(D4036,'Source CC List'!B:C,2,FALSE))</f>
        <v/>
      </c>
      <c r="B4036" t="str">
        <f t="shared" si="126"/>
        <v/>
      </c>
      <c r="I4036" t="str">
        <f>IF(D4036="","",VLOOKUP(D4036,'Source CC List'!B:C,2,FALSE))</f>
        <v/>
      </c>
      <c r="J4036" t="str">
        <f t="shared" si="127"/>
        <v/>
      </c>
    </row>
    <row r="4037" spans="1:10" x14ac:dyDescent="0.3">
      <c r="A4037" t="str">
        <f>IF(D4037="","",VLOOKUP(D4037,'Source CC List'!B:C,2,FALSE))</f>
        <v/>
      </c>
      <c r="B4037" t="str">
        <f t="shared" si="126"/>
        <v/>
      </c>
      <c r="I4037" t="str">
        <f>IF(D4037="","",VLOOKUP(D4037,'Source CC List'!B:C,2,FALSE))</f>
        <v/>
      </c>
      <c r="J4037" t="str">
        <f t="shared" si="127"/>
        <v/>
      </c>
    </row>
    <row r="4038" spans="1:10" x14ac:dyDescent="0.3">
      <c r="A4038" t="str">
        <f>IF(D4038="","",VLOOKUP(D4038,'Source CC List'!B:C,2,FALSE))</f>
        <v/>
      </c>
      <c r="B4038" t="str">
        <f t="shared" si="126"/>
        <v/>
      </c>
      <c r="I4038" t="str">
        <f>IF(D4038="","",VLOOKUP(D4038,'Source CC List'!B:C,2,FALSE))</f>
        <v/>
      </c>
      <c r="J4038" t="str">
        <f t="shared" si="127"/>
        <v/>
      </c>
    </row>
    <row r="4039" spans="1:10" x14ac:dyDescent="0.3">
      <c r="A4039" t="str">
        <f>IF(D4039="","",VLOOKUP(D4039,'Source CC List'!B:C,2,FALSE))</f>
        <v/>
      </c>
      <c r="B4039" t="str">
        <f t="shared" si="126"/>
        <v/>
      </c>
      <c r="I4039" t="str">
        <f>IF(D4039="","",VLOOKUP(D4039,'Source CC List'!B:C,2,FALSE))</f>
        <v/>
      </c>
      <c r="J4039" t="str">
        <f t="shared" si="127"/>
        <v/>
      </c>
    </row>
    <row r="4040" spans="1:10" x14ac:dyDescent="0.3">
      <c r="A4040" t="str">
        <f>IF(D4040="","",VLOOKUP(D4040,'Source CC List'!B:C,2,FALSE))</f>
        <v/>
      </c>
      <c r="B4040" t="str">
        <f t="shared" si="126"/>
        <v/>
      </c>
      <c r="I4040" t="str">
        <f>IF(D4040="","",VLOOKUP(D4040,'Source CC List'!B:C,2,FALSE))</f>
        <v/>
      </c>
      <c r="J4040" t="str">
        <f t="shared" si="127"/>
        <v/>
      </c>
    </row>
    <row r="4041" spans="1:10" x14ac:dyDescent="0.3">
      <c r="A4041" t="str">
        <f>IF(D4041="","",VLOOKUP(D4041,'Source CC List'!B:C,2,FALSE))</f>
        <v/>
      </c>
      <c r="B4041" t="str">
        <f t="shared" si="126"/>
        <v/>
      </c>
      <c r="I4041" t="str">
        <f>IF(D4041="","",VLOOKUP(D4041,'Source CC List'!B:C,2,FALSE))</f>
        <v/>
      </c>
      <c r="J4041" t="str">
        <f t="shared" si="127"/>
        <v/>
      </c>
    </row>
    <row r="4042" spans="1:10" x14ac:dyDescent="0.3">
      <c r="A4042" t="str">
        <f>IF(D4042="","",VLOOKUP(D4042,'Source CC List'!B:C,2,FALSE))</f>
        <v/>
      </c>
      <c r="B4042" t="str">
        <f t="shared" si="126"/>
        <v/>
      </c>
      <c r="I4042" t="str">
        <f>IF(D4042="","",VLOOKUP(D4042,'Source CC List'!B:C,2,FALSE))</f>
        <v/>
      </c>
      <c r="J4042" t="str">
        <f t="shared" si="127"/>
        <v/>
      </c>
    </row>
    <row r="4043" spans="1:10" x14ac:dyDescent="0.3">
      <c r="A4043" t="str">
        <f>IF(D4043="","",VLOOKUP(D4043,'Source CC List'!B:C,2,FALSE))</f>
        <v/>
      </c>
      <c r="B4043" t="str">
        <f t="shared" si="126"/>
        <v/>
      </c>
      <c r="I4043" t="str">
        <f>IF(D4043="","",VLOOKUP(D4043,'Source CC List'!B:C,2,FALSE))</f>
        <v/>
      </c>
      <c r="J4043" t="str">
        <f t="shared" si="127"/>
        <v/>
      </c>
    </row>
    <row r="4044" spans="1:10" x14ac:dyDescent="0.3">
      <c r="A4044" t="str">
        <f>IF(D4044="","",VLOOKUP(D4044,'Source CC List'!B:C,2,FALSE))</f>
        <v/>
      </c>
      <c r="B4044" t="str">
        <f t="shared" si="126"/>
        <v/>
      </c>
      <c r="I4044" t="str">
        <f>IF(D4044="","",VLOOKUP(D4044,'Source CC List'!B:C,2,FALSE))</f>
        <v/>
      </c>
      <c r="J4044" t="str">
        <f t="shared" si="127"/>
        <v/>
      </c>
    </row>
    <row r="4045" spans="1:10" x14ac:dyDescent="0.3">
      <c r="A4045" t="str">
        <f>IF(D4045="","",VLOOKUP(D4045,'Source CC List'!B:C,2,FALSE))</f>
        <v/>
      </c>
      <c r="B4045" t="str">
        <f t="shared" si="126"/>
        <v/>
      </c>
      <c r="I4045" t="str">
        <f>IF(D4045="","",VLOOKUP(D4045,'Source CC List'!B:C,2,FALSE))</f>
        <v/>
      </c>
      <c r="J4045" t="str">
        <f t="shared" si="127"/>
        <v/>
      </c>
    </row>
    <row r="4046" spans="1:10" x14ac:dyDescent="0.3">
      <c r="A4046" t="str">
        <f>IF(D4046="","",VLOOKUP(D4046,'Source CC List'!B:C,2,FALSE))</f>
        <v/>
      </c>
      <c r="B4046" t="str">
        <f t="shared" si="126"/>
        <v/>
      </c>
      <c r="I4046" t="str">
        <f>IF(D4046="","",VLOOKUP(D4046,'Source CC List'!B:C,2,FALSE))</f>
        <v/>
      </c>
      <c r="J4046" t="str">
        <f t="shared" si="127"/>
        <v/>
      </c>
    </row>
    <row r="4047" spans="1:10" x14ac:dyDescent="0.3">
      <c r="A4047" t="str">
        <f>IF(D4047="","",VLOOKUP(D4047,'Source CC List'!B:C,2,FALSE))</f>
        <v/>
      </c>
      <c r="B4047" t="str">
        <f t="shared" si="126"/>
        <v/>
      </c>
      <c r="I4047" t="str">
        <f>IF(D4047="","",VLOOKUP(D4047,'Source CC List'!B:C,2,FALSE))</f>
        <v/>
      </c>
      <c r="J4047" t="str">
        <f t="shared" si="127"/>
        <v/>
      </c>
    </row>
    <row r="4048" spans="1:10" x14ac:dyDescent="0.3">
      <c r="A4048" t="str">
        <f>IF(D4048="","",VLOOKUP(D4048,'Source CC List'!B:C,2,FALSE))</f>
        <v/>
      </c>
      <c r="B4048" t="str">
        <f t="shared" si="126"/>
        <v/>
      </c>
      <c r="I4048" t="str">
        <f>IF(D4048="","",VLOOKUP(D4048,'Source CC List'!B:C,2,FALSE))</f>
        <v/>
      </c>
      <c r="J4048" t="str">
        <f t="shared" si="127"/>
        <v/>
      </c>
    </row>
    <row r="4049" spans="1:10" x14ac:dyDescent="0.3">
      <c r="A4049" t="str">
        <f>IF(D4049="","",VLOOKUP(D4049,'Source CC List'!B:C,2,FALSE))</f>
        <v/>
      </c>
      <c r="B4049" t="str">
        <f t="shared" si="126"/>
        <v/>
      </c>
      <c r="I4049" t="str">
        <f>IF(D4049="","",VLOOKUP(D4049,'Source CC List'!B:C,2,FALSE))</f>
        <v/>
      </c>
      <c r="J4049" t="str">
        <f t="shared" si="127"/>
        <v/>
      </c>
    </row>
    <row r="4050" spans="1:10" x14ac:dyDescent="0.3">
      <c r="A4050" t="str">
        <f>IF(D4050="","",VLOOKUP(D4050,'Source CC List'!B:C,2,FALSE))</f>
        <v/>
      </c>
      <c r="B4050" t="str">
        <f t="shared" si="126"/>
        <v/>
      </c>
      <c r="I4050" t="str">
        <f>IF(D4050="","",VLOOKUP(D4050,'Source CC List'!B:C,2,FALSE))</f>
        <v/>
      </c>
      <c r="J4050" t="str">
        <f t="shared" si="127"/>
        <v/>
      </c>
    </row>
    <row r="4051" spans="1:10" x14ac:dyDescent="0.3">
      <c r="A4051" t="str">
        <f>IF(D4051="","",VLOOKUP(D4051,'Source CC List'!B:C,2,FALSE))</f>
        <v/>
      </c>
      <c r="B4051" t="str">
        <f t="shared" si="126"/>
        <v/>
      </c>
      <c r="I4051" t="str">
        <f>IF(D4051="","",VLOOKUP(D4051,'Source CC List'!B:C,2,FALSE))</f>
        <v/>
      </c>
      <c r="J4051" t="str">
        <f t="shared" si="127"/>
        <v/>
      </c>
    </row>
    <row r="4052" spans="1:10" x14ac:dyDescent="0.3">
      <c r="A4052" t="str">
        <f>IF(D4052="","",VLOOKUP(D4052,'Source CC List'!B:C,2,FALSE))</f>
        <v/>
      </c>
      <c r="B4052" t="str">
        <f t="shared" si="126"/>
        <v/>
      </c>
      <c r="I4052" t="str">
        <f>IF(D4052="","",VLOOKUP(D4052,'Source CC List'!B:C,2,FALSE))</f>
        <v/>
      </c>
      <c r="J4052" t="str">
        <f t="shared" si="127"/>
        <v/>
      </c>
    </row>
    <row r="4053" spans="1:10" x14ac:dyDescent="0.3">
      <c r="A4053" t="str">
        <f>IF(D4053="","",VLOOKUP(D4053,'Source CC List'!B:C,2,FALSE))</f>
        <v/>
      </c>
      <c r="B4053" t="str">
        <f t="shared" si="126"/>
        <v/>
      </c>
      <c r="I4053" t="str">
        <f>IF(D4053="","",VLOOKUP(D4053,'Source CC List'!B:C,2,FALSE))</f>
        <v/>
      </c>
      <c r="J4053" t="str">
        <f t="shared" si="127"/>
        <v/>
      </c>
    </row>
    <row r="4054" spans="1:10" x14ac:dyDescent="0.3">
      <c r="A4054" t="str">
        <f>IF(D4054="","",VLOOKUP(D4054,'Source CC List'!B:C,2,FALSE))</f>
        <v/>
      </c>
      <c r="B4054" t="str">
        <f t="shared" si="126"/>
        <v/>
      </c>
      <c r="I4054" t="str">
        <f>IF(D4054="","",VLOOKUP(D4054,'Source CC List'!B:C,2,FALSE))</f>
        <v/>
      </c>
      <c r="J4054" t="str">
        <f t="shared" si="127"/>
        <v/>
      </c>
    </row>
    <row r="4055" spans="1:10" x14ac:dyDescent="0.3">
      <c r="A4055" t="str">
        <f>IF(D4055="","",VLOOKUP(D4055,'Source CC List'!B:C,2,FALSE))</f>
        <v/>
      </c>
      <c r="B4055" t="str">
        <f t="shared" si="126"/>
        <v/>
      </c>
      <c r="I4055" t="str">
        <f>IF(D4055="","",VLOOKUP(D4055,'Source CC List'!B:C,2,FALSE))</f>
        <v/>
      </c>
      <c r="J4055" t="str">
        <f t="shared" si="127"/>
        <v/>
      </c>
    </row>
    <row r="4056" spans="1:10" x14ac:dyDescent="0.3">
      <c r="A4056" t="str">
        <f>IF(D4056="","",VLOOKUP(D4056,'Source CC List'!B:C,2,FALSE))</f>
        <v/>
      </c>
      <c r="B4056" t="str">
        <f t="shared" si="126"/>
        <v/>
      </c>
      <c r="I4056" t="str">
        <f>IF(D4056="","",VLOOKUP(D4056,'Source CC List'!B:C,2,FALSE))</f>
        <v/>
      </c>
      <c r="J4056" t="str">
        <f t="shared" si="127"/>
        <v/>
      </c>
    </row>
    <row r="4057" spans="1:10" x14ac:dyDescent="0.3">
      <c r="A4057" t="str">
        <f>IF(D4057="","",VLOOKUP(D4057,'Source CC List'!B:C,2,FALSE))</f>
        <v/>
      </c>
      <c r="B4057" t="str">
        <f t="shared" si="126"/>
        <v/>
      </c>
      <c r="I4057" t="str">
        <f>IF(D4057="","",VLOOKUP(D4057,'Source CC List'!B:C,2,FALSE))</f>
        <v/>
      </c>
      <c r="J4057" t="str">
        <f t="shared" si="127"/>
        <v/>
      </c>
    </row>
    <row r="4058" spans="1:10" x14ac:dyDescent="0.3">
      <c r="A4058" t="str">
        <f>IF(D4058="","",VLOOKUP(D4058,'Source CC List'!B:C,2,FALSE))</f>
        <v/>
      </c>
      <c r="B4058" t="str">
        <f t="shared" si="126"/>
        <v/>
      </c>
      <c r="I4058" t="str">
        <f>IF(D4058="","",VLOOKUP(D4058,'Source CC List'!B:C,2,FALSE))</f>
        <v/>
      </c>
      <c r="J4058" t="str">
        <f t="shared" si="127"/>
        <v/>
      </c>
    </row>
    <row r="4059" spans="1:10" x14ac:dyDescent="0.3">
      <c r="A4059" t="str">
        <f>IF(D4059="","",VLOOKUP(D4059,'Source CC List'!B:C,2,FALSE))</f>
        <v/>
      </c>
      <c r="B4059" t="str">
        <f t="shared" si="126"/>
        <v/>
      </c>
      <c r="I4059" t="str">
        <f>IF(D4059="","",VLOOKUP(D4059,'Source CC List'!B:C,2,FALSE))</f>
        <v/>
      </c>
      <c r="J4059" t="str">
        <f t="shared" si="127"/>
        <v/>
      </c>
    </row>
    <row r="4060" spans="1:10" x14ac:dyDescent="0.3">
      <c r="A4060" t="str">
        <f>IF(D4060="","",VLOOKUP(D4060,'Source CC List'!B:C,2,FALSE))</f>
        <v/>
      </c>
      <c r="B4060" t="str">
        <f t="shared" si="126"/>
        <v/>
      </c>
      <c r="I4060" t="str">
        <f>IF(D4060="","",VLOOKUP(D4060,'Source CC List'!B:C,2,FALSE))</f>
        <v/>
      </c>
      <c r="J4060" t="str">
        <f t="shared" si="127"/>
        <v/>
      </c>
    </row>
    <row r="4061" spans="1:10" x14ac:dyDescent="0.3">
      <c r="A4061" t="str">
        <f>IF(D4061="","",VLOOKUP(D4061,'Source CC List'!B:C,2,FALSE))</f>
        <v/>
      </c>
      <c r="B4061" t="str">
        <f t="shared" si="126"/>
        <v/>
      </c>
      <c r="I4061" t="str">
        <f>IF(D4061="","",VLOOKUP(D4061,'Source CC List'!B:C,2,FALSE))</f>
        <v/>
      </c>
      <c r="J4061" t="str">
        <f t="shared" si="127"/>
        <v/>
      </c>
    </row>
    <row r="4062" spans="1:10" x14ac:dyDescent="0.3">
      <c r="A4062" t="str">
        <f>IF(D4062="","",VLOOKUP(D4062,'Source CC List'!B:C,2,FALSE))</f>
        <v/>
      </c>
      <c r="B4062" t="str">
        <f t="shared" si="126"/>
        <v/>
      </c>
      <c r="I4062" t="str">
        <f>IF(D4062="","",VLOOKUP(D4062,'Source CC List'!B:C,2,FALSE))</f>
        <v/>
      </c>
      <c r="J4062" t="str">
        <f t="shared" si="127"/>
        <v/>
      </c>
    </row>
    <row r="4063" spans="1:10" x14ac:dyDescent="0.3">
      <c r="A4063" t="str">
        <f>IF(D4063="","",VLOOKUP(D4063,'Source CC List'!B:C,2,FALSE))</f>
        <v/>
      </c>
      <c r="B4063" t="str">
        <f t="shared" si="126"/>
        <v/>
      </c>
      <c r="I4063" t="str">
        <f>IF(D4063="","",VLOOKUP(D4063,'Source CC List'!B:C,2,FALSE))</f>
        <v/>
      </c>
      <c r="J4063" t="str">
        <f t="shared" si="127"/>
        <v/>
      </c>
    </row>
    <row r="4064" spans="1:10" x14ac:dyDescent="0.3">
      <c r="A4064" t="str">
        <f>IF(D4064="","",VLOOKUP(D4064,'Source CC List'!B:C,2,FALSE))</f>
        <v/>
      </c>
      <c r="B4064" t="str">
        <f t="shared" si="126"/>
        <v/>
      </c>
      <c r="I4064" t="str">
        <f>IF(D4064="","",VLOOKUP(D4064,'Source CC List'!B:C,2,FALSE))</f>
        <v/>
      </c>
      <c r="J4064" t="str">
        <f t="shared" si="127"/>
        <v/>
      </c>
    </row>
    <row r="4065" spans="1:10" x14ac:dyDescent="0.3">
      <c r="A4065" t="str">
        <f>IF(D4065="","",VLOOKUP(D4065,'Source CC List'!B:C,2,FALSE))</f>
        <v/>
      </c>
      <c r="B4065" t="str">
        <f t="shared" si="126"/>
        <v/>
      </c>
      <c r="I4065" t="str">
        <f>IF(D4065="","",VLOOKUP(D4065,'Source CC List'!B:C,2,FALSE))</f>
        <v/>
      </c>
      <c r="J4065" t="str">
        <f t="shared" si="127"/>
        <v/>
      </c>
    </row>
    <row r="4066" spans="1:10" x14ac:dyDescent="0.3">
      <c r="A4066" t="str">
        <f>IF(D4066="","",VLOOKUP(D4066,'Source CC List'!B:C,2,FALSE))</f>
        <v/>
      </c>
      <c r="B4066" t="str">
        <f t="shared" si="126"/>
        <v/>
      </c>
      <c r="I4066" t="str">
        <f>IF(D4066="","",VLOOKUP(D4066,'Source CC List'!B:C,2,FALSE))</f>
        <v/>
      </c>
      <c r="J4066" t="str">
        <f t="shared" si="127"/>
        <v/>
      </c>
    </row>
    <row r="4067" spans="1:10" x14ac:dyDescent="0.3">
      <c r="A4067" t="str">
        <f>IF(D4067="","",VLOOKUP(D4067,'Source CC List'!B:C,2,FALSE))</f>
        <v/>
      </c>
      <c r="B4067" t="str">
        <f t="shared" si="126"/>
        <v/>
      </c>
      <c r="I4067" t="str">
        <f>IF(D4067="","",VLOOKUP(D4067,'Source CC List'!B:C,2,FALSE))</f>
        <v/>
      </c>
      <c r="J4067" t="str">
        <f t="shared" si="127"/>
        <v/>
      </c>
    </row>
    <row r="4068" spans="1:10" x14ac:dyDescent="0.3">
      <c r="A4068" t="str">
        <f>IF(D4068="","",VLOOKUP(D4068,'Source CC List'!B:C,2,FALSE))</f>
        <v/>
      </c>
      <c r="B4068" t="str">
        <f t="shared" si="126"/>
        <v/>
      </c>
      <c r="I4068" t="str">
        <f>IF(D4068="","",VLOOKUP(D4068,'Source CC List'!B:C,2,FALSE))</f>
        <v/>
      </c>
      <c r="J4068" t="str">
        <f t="shared" si="127"/>
        <v/>
      </c>
    </row>
    <row r="4069" spans="1:10" x14ac:dyDescent="0.3">
      <c r="A4069" t="str">
        <f>IF(D4069="","",VLOOKUP(D4069,'Source CC List'!B:C,2,FALSE))</f>
        <v/>
      </c>
      <c r="B4069" t="str">
        <f t="shared" si="126"/>
        <v/>
      </c>
      <c r="I4069" t="str">
        <f>IF(D4069="","",VLOOKUP(D4069,'Source CC List'!B:C,2,FALSE))</f>
        <v/>
      </c>
      <c r="J4069" t="str">
        <f t="shared" si="127"/>
        <v/>
      </c>
    </row>
    <row r="4070" spans="1:10" x14ac:dyDescent="0.3">
      <c r="A4070" t="str">
        <f>IF(D4070="","",VLOOKUP(D4070,'Source CC List'!B:C,2,FALSE))</f>
        <v/>
      </c>
      <c r="B4070" t="str">
        <f t="shared" si="126"/>
        <v/>
      </c>
      <c r="I4070" t="str">
        <f>IF(D4070="","",VLOOKUP(D4070,'Source CC List'!B:C,2,FALSE))</f>
        <v/>
      </c>
      <c r="J4070" t="str">
        <f t="shared" si="127"/>
        <v/>
      </c>
    </row>
    <row r="4071" spans="1:10" x14ac:dyDescent="0.3">
      <c r="A4071" t="str">
        <f>IF(D4071="","",VLOOKUP(D4071,'Source CC List'!B:C,2,FALSE))</f>
        <v/>
      </c>
      <c r="B4071" t="str">
        <f t="shared" si="126"/>
        <v/>
      </c>
      <c r="I4071" t="str">
        <f>IF(D4071="","",VLOOKUP(D4071,'Source CC List'!B:C,2,FALSE))</f>
        <v/>
      </c>
      <c r="J4071" t="str">
        <f t="shared" si="127"/>
        <v/>
      </c>
    </row>
    <row r="4072" spans="1:10" x14ac:dyDescent="0.3">
      <c r="A4072" t="str">
        <f>IF(D4072="","",VLOOKUP(D4072,'Source CC List'!B:C,2,FALSE))</f>
        <v/>
      </c>
      <c r="B4072" t="str">
        <f t="shared" si="126"/>
        <v/>
      </c>
      <c r="I4072" t="str">
        <f>IF(D4072="","",VLOOKUP(D4072,'Source CC List'!B:C,2,FALSE))</f>
        <v/>
      </c>
      <c r="J4072" t="str">
        <f t="shared" si="127"/>
        <v/>
      </c>
    </row>
    <row r="4073" spans="1:10" x14ac:dyDescent="0.3">
      <c r="A4073" t="str">
        <f>IF(D4073="","",VLOOKUP(D4073,'Source CC List'!B:C,2,FALSE))</f>
        <v/>
      </c>
      <c r="B4073" t="str">
        <f t="shared" si="126"/>
        <v/>
      </c>
      <c r="I4073" t="str">
        <f>IF(D4073="","",VLOOKUP(D4073,'Source CC List'!B:C,2,FALSE))</f>
        <v/>
      </c>
      <c r="J4073" t="str">
        <f t="shared" si="127"/>
        <v/>
      </c>
    </row>
    <row r="4074" spans="1:10" x14ac:dyDescent="0.3">
      <c r="A4074" t="str">
        <f>IF(D4074="","",VLOOKUP(D4074,'Source CC List'!B:C,2,FALSE))</f>
        <v/>
      </c>
      <c r="B4074" t="str">
        <f t="shared" si="126"/>
        <v/>
      </c>
      <c r="I4074" t="str">
        <f>IF(D4074="","",VLOOKUP(D4074,'Source CC List'!B:C,2,FALSE))</f>
        <v/>
      </c>
      <c r="J4074" t="str">
        <f t="shared" si="127"/>
        <v/>
      </c>
    </row>
    <row r="4075" spans="1:10" x14ac:dyDescent="0.3">
      <c r="A4075" t="str">
        <f>IF(D4075="","",VLOOKUP(D4075,'Source CC List'!B:C,2,FALSE))</f>
        <v/>
      </c>
      <c r="B4075" t="str">
        <f t="shared" si="126"/>
        <v/>
      </c>
      <c r="I4075" t="str">
        <f>IF(D4075="","",VLOOKUP(D4075,'Source CC List'!B:C,2,FALSE))</f>
        <v/>
      </c>
      <c r="J4075" t="str">
        <f t="shared" si="127"/>
        <v/>
      </c>
    </row>
    <row r="4076" spans="1:10" x14ac:dyDescent="0.3">
      <c r="A4076" t="str">
        <f>IF(D4076="","",VLOOKUP(D4076,'Source CC List'!B:C,2,FALSE))</f>
        <v/>
      </c>
      <c r="B4076" t="str">
        <f t="shared" si="126"/>
        <v/>
      </c>
      <c r="I4076" t="str">
        <f>IF(D4076="","",VLOOKUP(D4076,'Source CC List'!B:C,2,FALSE))</f>
        <v/>
      </c>
      <c r="J4076" t="str">
        <f t="shared" si="127"/>
        <v/>
      </c>
    </row>
    <row r="4077" spans="1:10" x14ac:dyDescent="0.3">
      <c r="A4077" t="str">
        <f>IF(D4077="","",VLOOKUP(D4077,'Source CC List'!B:C,2,FALSE))</f>
        <v/>
      </c>
      <c r="B4077" t="str">
        <f t="shared" si="126"/>
        <v/>
      </c>
      <c r="I4077" t="str">
        <f>IF(D4077="","",VLOOKUP(D4077,'Source CC List'!B:C,2,FALSE))</f>
        <v/>
      </c>
      <c r="J4077" t="str">
        <f t="shared" si="127"/>
        <v/>
      </c>
    </row>
    <row r="4078" spans="1:10" x14ac:dyDescent="0.3">
      <c r="A4078" t="str">
        <f>IF(D4078="","",VLOOKUP(D4078,'Source CC List'!B:C,2,FALSE))</f>
        <v/>
      </c>
      <c r="B4078" t="str">
        <f t="shared" si="126"/>
        <v/>
      </c>
      <c r="I4078" t="str">
        <f>IF(D4078="","",VLOOKUP(D4078,'Source CC List'!B:C,2,FALSE))</f>
        <v/>
      </c>
      <c r="J4078" t="str">
        <f t="shared" si="127"/>
        <v/>
      </c>
    </row>
    <row r="4079" spans="1:10" x14ac:dyDescent="0.3">
      <c r="A4079" t="str">
        <f>IF(D4079="","",VLOOKUP(D4079,'Source CC List'!B:C,2,FALSE))</f>
        <v/>
      </c>
      <c r="B4079" t="str">
        <f t="shared" si="126"/>
        <v/>
      </c>
      <c r="I4079" t="str">
        <f>IF(D4079="","",VLOOKUP(D4079,'Source CC List'!B:C,2,FALSE))</f>
        <v/>
      </c>
      <c r="J4079" t="str">
        <f t="shared" si="127"/>
        <v/>
      </c>
    </row>
    <row r="4080" spans="1:10" x14ac:dyDescent="0.3">
      <c r="A4080" t="str">
        <f>IF(D4080="","",VLOOKUP(D4080,'Source CC List'!B:C,2,FALSE))</f>
        <v/>
      </c>
      <c r="B4080" t="str">
        <f t="shared" si="126"/>
        <v/>
      </c>
      <c r="I4080" t="str">
        <f>IF(D4080="","",VLOOKUP(D4080,'Source CC List'!B:C,2,FALSE))</f>
        <v/>
      </c>
      <c r="J4080" t="str">
        <f t="shared" si="127"/>
        <v/>
      </c>
    </row>
    <row r="4081" spans="1:10" x14ac:dyDescent="0.3">
      <c r="A4081" t="str">
        <f>IF(D4081="","",VLOOKUP(D4081,'Source CC List'!B:C,2,FALSE))</f>
        <v/>
      </c>
      <c r="B4081" t="str">
        <f t="shared" si="126"/>
        <v/>
      </c>
      <c r="I4081" t="str">
        <f>IF(D4081="","",VLOOKUP(D4081,'Source CC List'!B:C,2,FALSE))</f>
        <v/>
      </c>
      <c r="J4081" t="str">
        <f t="shared" si="127"/>
        <v/>
      </c>
    </row>
    <row r="4082" spans="1:10" x14ac:dyDescent="0.3">
      <c r="A4082" t="str">
        <f>IF(D4082="","",VLOOKUP(D4082,'Source CC List'!B:C,2,FALSE))</f>
        <v/>
      </c>
      <c r="B4082" t="str">
        <f t="shared" si="126"/>
        <v/>
      </c>
      <c r="I4082" t="str">
        <f>IF(D4082="","",VLOOKUP(D4082,'Source CC List'!B:C,2,FALSE))</f>
        <v/>
      </c>
      <c r="J4082" t="str">
        <f t="shared" si="127"/>
        <v/>
      </c>
    </row>
    <row r="4083" spans="1:10" x14ac:dyDescent="0.3">
      <c r="A4083" t="str">
        <f>IF(D4083="","",VLOOKUP(D4083,'Source CC List'!B:C,2,FALSE))</f>
        <v/>
      </c>
      <c r="B4083" t="str">
        <f t="shared" si="126"/>
        <v/>
      </c>
      <c r="I4083" t="str">
        <f>IF(D4083="","",VLOOKUP(D4083,'Source CC List'!B:C,2,FALSE))</f>
        <v/>
      </c>
      <c r="J4083" t="str">
        <f t="shared" si="127"/>
        <v/>
      </c>
    </row>
    <row r="4084" spans="1:10" x14ac:dyDescent="0.3">
      <c r="A4084" t="str">
        <f>IF(D4084="","",VLOOKUP(D4084,'Source CC List'!B:C,2,FALSE))</f>
        <v/>
      </c>
      <c r="B4084" t="str">
        <f t="shared" si="126"/>
        <v/>
      </c>
      <c r="I4084" t="str">
        <f>IF(D4084="","",VLOOKUP(D4084,'Source CC List'!B:C,2,FALSE))</f>
        <v/>
      </c>
      <c r="J4084" t="str">
        <f t="shared" si="127"/>
        <v/>
      </c>
    </row>
    <row r="4085" spans="1:10" x14ac:dyDescent="0.3">
      <c r="A4085" t="str">
        <f>IF(D4085="","",VLOOKUP(D4085,'Source CC List'!B:C,2,FALSE))</f>
        <v/>
      </c>
      <c r="B4085" t="str">
        <f t="shared" si="126"/>
        <v/>
      </c>
      <c r="I4085" t="str">
        <f>IF(D4085="","",VLOOKUP(D4085,'Source CC List'!B:C,2,FALSE))</f>
        <v/>
      </c>
      <c r="J4085" t="str">
        <f t="shared" si="127"/>
        <v/>
      </c>
    </row>
    <row r="4086" spans="1:10" x14ac:dyDescent="0.3">
      <c r="A4086" t="str">
        <f>IF(D4086="","",VLOOKUP(D4086,'Source CC List'!B:C,2,FALSE))</f>
        <v/>
      </c>
      <c r="B4086" t="str">
        <f t="shared" si="126"/>
        <v/>
      </c>
      <c r="I4086" t="str">
        <f>IF(D4086="","",VLOOKUP(D4086,'Source CC List'!B:C,2,FALSE))</f>
        <v/>
      </c>
      <c r="J4086" t="str">
        <f t="shared" si="127"/>
        <v/>
      </c>
    </row>
    <row r="4087" spans="1:10" x14ac:dyDescent="0.3">
      <c r="A4087" t="str">
        <f>IF(D4087="","",VLOOKUP(D4087,'Source CC List'!B:C,2,FALSE))</f>
        <v/>
      </c>
      <c r="B4087" t="str">
        <f t="shared" si="126"/>
        <v/>
      </c>
      <c r="I4087" t="str">
        <f>IF(D4087="","",VLOOKUP(D4087,'Source CC List'!B:C,2,FALSE))</f>
        <v/>
      </c>
      <c r="J4087" t="str">
        <f t="shared" si="127"/>
        <v/>
      </c>
    </row>
    <row r="4088" spans="1:10" x14ac:dyDescent="0.3">
      <c r="A4088" t="str">
        <f>IF(D4088="","",VLOOKUP(D4088,'Source CC List'!B:C,2,FALSE))</f>
        <v/>
      </c>
      <c r="B4088" t="str">
        <f t="shared" si="126"/>
        <v/>
      </c>
      <c r="I4088" t="str">
        <f>IF(D4088="","",VLOOKUP(D4088,'Source CC List'!B:C,2,FALSE))</f>
        <v/>
      </c>
      <c r="J4088" t="str">
        <f t="shared" si="127"/>
        <v/>
      </c>
    </row>
    <row r="4089" spans="1:10" x14ac:dyDescent="0.3">
      <c r="A4089" t="str">
        <f>IF(D4089="","",VLOOKUP(D4089,'Source CC List'!B:C,2,FALSE))</f>
        <v/>
      </c>
      <c r="B4089" t="str">
        <f t="shared" si="126"/>
        <v/>
      </c>
      <c r="I4089" t="str">
        <f>IF(D4089="","",VLOOKUP(D4089,'Source CC List'!B:C,2,FALSE))</f>
        <v/>
      </c>
      <c r="J4089" t="str">
        <f t="shared" si="127"/>
        <v/>
      </c>
    </row>
    <row r="4090" spans="1:10" x14ac:dyDescent="0.3">
      <c r="A4090" t="str">
        <f>IF(D4090="","",VLOOKUP(D4090,'Source CC List'!B:C,2,FALSE))</f>
        <v/>
      </c>
      <c r="B4090" t="str">
        <f t="shared" si="126"/>
        <v/>
      </c>
      <c r="I4090" t="str">
        <f>IF(D4090="","",VLOOKUP(D4090,'Source CC List'!B:C,2,FALSE))</f>
        <v/>
      </c>
      <c r="J4090" t="str">
        <f t="shared" si="127"/>
        <v/>
      </c>
    </row>
    <row r="4091" spans="1:10" x14ac:dyDescent="0.3">
      <c r="A4091" t="str">
        <f>IF(D4091="","",VLOOKUP(D4091,'Source CC List'!B:C,2,FALSE))</f>
        <v/>
      </c>
      <c r="B4091" t="str">
        <f t="shared" si="126"/>
        <v/>
      </c>
      <c r="I4091" t="str">
        <f>IF(D4091="","",VLOOKUP(D4091,'Source CC List'!B:C,2,FALSE))</f>
        <v/>
      </c>
      <c r="J4091" t="str">
        <f t="shared" si="127"/>
        <v/>
      </c>
    </row>
    <row r="4092" spans="1:10" x14ac:dyDescent="0.3">
      <c r="A4092" t="str">
        <f>IF(D4092="","",VLOOKUP(D4092,'Source CC List'!B:C,2,FALSE))</f>
        <v/>
      </c>
      <c r="B4092" t="str">
        <f t="shared" si="126"/>
        <v/>
      </c>
      <c r="I4092" t="str">
        <f>IF(D4092="","",VLOOKUP(D4092,'Source CC List'!B:C,2,FALSE))</f>
        <v/>
      </c>
      <c r="J4092" t="str">
        <f t="shared" si="127"/>
        <v/>
      </c>
    </row>
    <row r="4093" spans="1:10" x14ac:dyDescent="0.3">
      <c r="A4093" t="str">
        <f>IF(D4093="","",VLOOKUP(D4093,'Source CC List'!B:C,2,FALSE))</f>
        <v/>
      </c>
      <c r="B4093" t="str">
        <f t="shared" si="126"/>
        <v/>
      </c>
      <c r="I4093" t="str">
        <f>IF(D4093="","",VLOOKUP(D4093,'Source CC List'!B:C,2,FALSE))</f>
        <v/>
      </c>
      <c r="J4093" t="str">
        <f t="shared" si="127"/>
        <v/>
      </c>
    </row>
    <row r="4094" spans="1:10" x14ac:dyDescent="0.3">
      <c r="A4094" t="str">
        <f>IF(D4094="","",VLOOKUP(D4094,'Source CC List'!B:C,2,FALSE))</f>
        <v/>
      </c>
      <c r="B4094" t="str">
        <f t="shared" si="126"/>
        <v/>
      </c>
      <c r="I4094" t="str">
        <f>IF(D4094="","",VLOOKUP(D4094,'Source CC List'!B:C,2,FALSE))</f>
        <v/>
      </c>
      <c r="J4094" t="str">
        <f t="shared" si="127"/>
        <v/>
      </c>
    </row>
    <row r="4095" spans="1:10" x14ac:dyDescent="0.3">
      <c r="A4095" t="str">
        <f>IF(D4095="","",VLOOKUP(D4095,'Source CC List'!B:C,2,FALSE))</f>
        <v/>
      </c>
      <c r="B4095" t="str">
        <f t="shared" si="126"/>
        <v/>
      </c>
      <c r="I4095" t="str">
        <f>IF(D4095="","",VLOOKUP(D4095,'Source CC List'!B:C,2,FALSE))</f>
        <v/>
      </c>
      <c r="J4095" t="str">
        <f t="shared" si="127"/>
        <v/>
      </c>
    </row>
    <row r="4096" spans="1:10" x14ac:dyDescent="0.3">
      <c r="A4096" t="str">
        <f>IF(D4096="","",VLOOKUP(D4096,'Source CC List'!B:C,2,FALSE))</f>
        <v/>
      </c>
      <c r="B4096" t="str">
        <f t="shared" si="126"/>
        <v/>
      </c>
      <c r="I4096" t="str">
        <f>IF(D4096="","",VLOOKUP(D4096,'Source CC List'!B:C,2,FALSE))</f>
        <v/>
      </c>
      <c r="J4096" t="str">
        <f t="shared" si="127"/>
        <v/>
      </c>
    </row>
    <row r="4097" spans="1:10" x14ac:dyDescent="0.3">
      <c r="A4097" t="str">
        <f>IF(D4097="","",VLOOKUP(D4097,'Source CC List'!B:C,2,FALSE))</f>
        <v/>
      </c>
      <c r="B4097" t="str">
        <f t="shared" si="126"/>
        <v/>
      </c>
      <c r="I4097" t="str">
        <f>IF(D4097="","",VLOOKUP(D4097,'Source CC List'!B:C,2,FALSE))</f>
        <v/>
      </c>
      <c r="J4097" t="str">
        <f t="shared" si="127"/>
        <v/>
      </c>
    </row>
    <row r="4098" spans="1:10" x14ac:dyDescent="0.3">
      <c r="A4098" t="str">
        <f>IF(D4098="","",VLOOKUP(D4098,'Source CC List'!B:C,2,FALSE))</f>
        <v/>
      </c>
      <c r="B4098" t="str">
        <f t="shared" si="126"/>
        <v/>
      </c>
      <c r="I4098" t="str">
        <f>IF(D4098="","",VLOOKUP(D4098,'Source CC List'!B:C,2,FALSE))</f>
        <v/>
      </c>
      <c r="J4098" t="str">
        <f t="shared" si="127"/>
        <v/>
      </c>
    </row>
    <row r="4099" spans="1:10" x14ac:dyDescent="0.3">
      <c r="A4099" t="str">
        <f>IF(D4099="","",VLOOKUP(D4099,'Source CC List'!B:C,2,FALSE))</f>
        <v/>
      </c>
      <c r="B4099" t="str">
        <f t="shared" ref="B4099:B4162" si="128">IF(E4099="","",CONCATENATE(I4099,TEXT(E4099,"0000")))</f>
        <v/>
      </c>
      <c r="I4099" t="str">
        <f>IF(D4099="","",VLOOKUP(D4099,'Source CC List'!B:C,2,FALSE))</f>
        <v/>
      </c>
      <c r="J4099" t="str">
        <f t="shared" ref="J4099:J4162" si="129">IF(D4099="","",CONCATENATE(I4099,TEXT(E4099,"0000")))</f>
        <v/>
      </c>
    </row>
    <row r="4100" spans="1:10" x14ac:dyDescent="0.3">
      <c r="A4100" t="str">
        <f>IF(D4100="","",VLOOKUP(D4100,'Source CC List'!B:C,2,FALSE))</f>
        <v/>
      </c>
      <c r="B4100" t="str">
        <f t="shared" si="128"/>
        <v/>
      </c>
      <c r="I4100" t="str">
        <f>IF(D4100="","",VLOOKUP(D4100,'Source CC List'!B:C,2,FALSE))</f>
        <v/>
      </c>
      <c r="J4100" t="str">
        <f t="shared" si="129"/>
        <v/>
      </c>
    </row>
    <row r="4101" spans="1:10" x14ac:dyDescent="0.3">
      <c r="A4101" t="str">
        <f>IF(D4101="","",VLOOKUP(D4101,'Source CC List'!B:C,2,FALSE))</f>
        <v/>
      </c>
      <c r="B4101" t="str">
        <f t="shared" si="128"/>
        <v/>
      </c>
      <c r="I4101" t="str">
        <f>IF(D4101="","",VLOOKUP(D4101,'Source CC List'!B:C,2,FALSE))</f>
        <v/>
      </c>
      <c r="J4101" t="str">
        <f t="shared" si="129"/>
        <v/>
      </c>
    </row>
    <row r="4102" spans="1:10" x14ac:dyDescent="0.3">
      <c r="A4102" t="str">
        <f>IF(D4102="","",VLOOKUP(D4102,'Source CC List'!B:C,2,FALSE))</f>
        <v/>
      </c>
      <c r="B4102" t="str">
        <f t="shared" si="128"/>
        <v/>
      </c>
      <c r="I4102" t="str">
        <f>IF(D4102="","",VLOOKUP(D4102,'Source CC List'!B:C,2,FALSE))</f>
        <v/>
      </c>
      <c r="J4102" t="str">
        <f t="shared" si="129"/>
        <v/>
      </c>
    </row>
    <row r="4103" spans="1:10" x14ac:dyDescent="0.3">
      <c r="A4103" t="str">
        <f>IF(D4103="","",VLOOKUP(D4103,'Source CC List'!B:C,2,FALSE))</f>
        <v/>
      </c>
      <c r="B4103" t="str">
        <f t="shared" si="128"/>
        <v/>
      </c>
      <c r="I4103" t="str">
        <f>IF(D4103="","",VLOOKUP(D4103,'Source CC List'!B:C,2,FALSE))</f>
        <v/>
      </c>
      <c r="J4103" t="str">
        <f t="shared" si="129"/>
        <v/>
      </c>
    </row>
    <row r="4104" spans="1:10" x14ac:dyDescent="0.3">
      <c r="A4104" t="str">
        <f>IF(D4104="","",VLOOKUP(D4104,'Source CC List'!B:C,2,FALSE))</f>
        <v/>
      </c>
      <c r="B4104" t="str">
        <f t="shared" si="128"/>
        <v/>
      </c>
      <c r="I4104" t="str">
        <f>IF(D4104="","",VLOOKUP(D4104,'Source CC List'!B:C,2,FALSE))</f>
        <v/>
      </c>
      <c r="J4104" t="str">
        <f t="shared" si="129"/>
        <v/>
      </c>
    </row>
    <row r="4105" spans="1:10" x14ac:dyDescent="0.3">
      <c r="A4105" t="str">
        <f>IF(D4105="","",VLOOKUP(D4105,'Source CC List'!B:C,2,FALSE))</f>
        <v/>
      </c>
      <c r="B4105" t="str">
        <f t="shared" si="128"/>
        <v/>
      </c>
      <c r="I4105" t="str">
        <f>IF(D4105="","",VLOOKUP(D4105,'Source CC List'!B:C,2,FALSE))</f>
        <v/>
      </c>
      <c r="J4105" t="str">
        <f t="shared" si="129"/>
        <v/>
      </c>
    </row>
    <row r="4106" spans="1:10" x14ac:dyDescent="0.3">
      <c r="A4106" t="str">
        <f>IF(D4106="","",VLOOKUP(D4106,'Source CC List'!B:C,2,FALSE))</f>
        <v/>
      </c>
      <c r="B4106" t="str">
        <f t="shared" si="128"/>
        <v/>
      </c>
      <c r="I4106" t="str">
        <f>IF(D4106="","",VLOOKUP(D4106,'Source CC List'!B:C,2,FALSE))</f>
        <v/>
      </c>
      <c r="J4106" t="str">
        <f t="shared" si="129"/>
        <v/>
      </c>
    </row>
    <row r="4107" spans="1:10" x14ac:dyDescent="0.3">
      <c r="A4107" t="str">
        <f>IF(D4107="","",VLOOKUP(D4107,'Source CC List'!B:C,2,FALSE))</f>
        <v/>
      </c>
      <c r="B4107" t="str">
        <f t="shared" si="128"/>
        <v/>
      </c>
      <c r="I4107" t="str">
        <f>IF(D4107="","",VLOOKUP(D4107,'Source CC List'!B:C,2,FALSE))</f>
        <v/>
      </c>
      <c r="J4107" t="str">
        <f t="shared" si="129"/>
        <v/>
      </c>
    </row>
    <row r="4108" spans="1:10" x14ac:dyDescent="0.3">
      <c r="A4108" t="str">
        <f>IF(D4108="","",VLOOKUP(D4108,'Source CC List'!B:C,2,FALSE))</f>
        <v/>
      </c>
      <c r="B4108" t="str">
        <f t="shared" si="128"/>
        <v/>
      </c>
      <c r="I4108" t="str">
        <f>IF(D4108="","",VLOOKUP(D4108,'Source CC List'!B:C,2,FALSE))</f>
        <v/>
      </c>
      <c r="J4108" t="str">
        <f t="shared" si="129"/>
        <v/>
      </c>
    </row>
    <row r="4109" spans="1:10" x14ac:dyDescent="0.3">
      <c r="A4109" t="str">
        <f>IF(D4109="","",VLOOKUP(D4109,'Source CC List'!B:C,2,FALSE))</f>
        <v/>
      </c>
      <c r="B4109" t="str">
        <f t="shared" si="128"/>
        <v/>
      </c>
      <c r="I4109" t="str">
        <f>IF(D4109="","",VLOOKUP(D4109,'Source CC List'!B:C,2,FALSE))</f>
        <v/>
      </c>
      <c r="J4109" t="str">
        <f t="shared" si="129"/>
        <v/>
      </c>
    </row>
    <row r="4110" spans="1:10" x14ac:dyDescent="0.3">
      <c r="A4110" t="str">
        <f>IF(D4110="","",VLOOKUP(D4110,'Source CC List'!B:C,2,FALSE))</f>
        <v/>
      </c>
      <c r="B4110" t="str">
        <f t="shared" si="128"/>
        <v/>
      </c>
      <c r="I4110" t="str">
        <f>IF(D4110="","",VLOOKUP(D4110,'Source CC List'!B:C,2,FALSE))</f>
        <v/>
      </c>
      <c r="J4110" t="str">
        <f t="shared" si="129"/>
        <v/>
      </c>
    </row>
    <row r="4111" spans="1:10" x14ac:dyDescent="0.3">
      <c r="A4111" t="str">
        <f>IF(D4111="","",VLOOKUP(D4111,'Source CC List'!B:C,2,FALSE))</f>
        <v/>
      </c>
      <c r="B4111" t="str">
        <f t="shared" si="128"/>
        <v/>
      </c>
      <c r="I4111" t="str">
        <f>IF(D4111="","",VLOOKUP(D4111,'Source CC List'!B:C,2,FALSE))</f>
        <v/>
      </c>
      <c r="J4111" t="str">
        <f t="shared" si="129"/>
        <v/>
      </c>
    </row>
    <row r="4112" spans="1:10" x14ac:dyDescent="0.3">
      <c r="A4112" t="str">
        <f>IF(D4112="","",VLOOKUP(D4112,'Source CC List'!B:C,2,FALSE))</f>
        <v/>
      </c>
      <c r="B4112" t="str">
        <f t="shared" si="128"/>
        <v/>
      </c>
      <c r="I4112" t="str">
        <f>IF(D4112="","",VLOOKUP(D4112,'Source CC List'!B:C,2,FALSE))</f>
        <v/>
      </c>
      <c r="J4112" t="str">
        <f t="shared" si="129"/>
        <v/>
      </c>
    </row>
    <row r="4113" spans="1:10" x14ac:dyDescent="0.3">
      <c r="A4113" t="str">
        <f>IF(D4113="","",VLOOKUP(D4113,'Source CC List'!B:C,2,FALSE))</f>
        <v/>
      </c>
      <c r="B4113" t="str">
        <f t="shared" si="128"/>
        <v/>
      </c>
      <c r="I4113" t="str">
        <f>IF(D4113="","",VLOOKUP(D4113,'Source CC List'!B:C,2,FALSE))</f>
        <v/>
      </c>
      <c r="J4113" t="str">
        <f t="shared" si="129"/>
        <v/>
      </c>
    </row>
    <row r="4114" spans="1:10" x14ac:dyDescent="0.3">
      <c r="A4114" t="str">
        <f>IF(D4114="","",VLOOKUP(D4114,'Source CC List'!B:C,2,FALSE))</f>
        <v/>
      </c>
      <c r="B4114" t="str">
        <f t="shared" si="128"/>
        <v/>
      </c>
      <c r="I4114" t="str">
        <f>IF(D4114="","",VLOOKUP(D4114,'Source CC List'!B:C,2,FALSE))</f>
        <v/>
      </c>
      <c r="J4114" t="str">
        <f t="shared" si="129"/>
        <v/>
      </c>
    </row>
    <row r="4115" spans="1:10" x14ac:dyDescent="0.3">
      <c r="A4115" t="str">
        <f>IF(D4115="","",VLOOKUP(D4115,'Source CC List'!B:C,2,FALSE))</f>
        <v/>
      </c>
      <c r="B4115" t="str">
        <f t="shared" si="128"/>
        <v/>
      </c>
      <c r="I4115" t="str">
        <f>IF(D4115="","",VLOOKUP(D4115,'Source CC List'!B:C,2,FALSE))</f>
        <v/>
      </c>
      <c r="J4115" t="str">
        <f t="shared" si="129"/>
        <v/>
      </c>
    </row>
    <row r="4116" spans="1:10" x14ac:dyDescent="0.3">
      <c r="A4116" t="str">
        <f>IF(D4116="","",VLOOKUP(D4116,'Source CC List'!B:C,2,FALSE))</f>
        <v/>
      </c>
      <c r="B4116" t="str">
        <f t="shared" si="128"/>
        <v/>
      </c>
      <c r="I4116" t="str">
        <f>IF(D4116="","",VLOOKUP(D4116,'Source CC List'!B:C,2,FALSE))</f>
        <v/>
      </c>
      <c r="J4116" t="str">
        <f t="shared" si="129"/>
        <v/>
      </c>
    </row>
    <row r="4117" spans="1:10" x14ac:dyDescent="0.3">
      <c r="A4117" t="str">
        <f>IF(D4117="","",VLOOKUP(D4117,'Source CC List'!B:C,2,FALSE))</f>
        <v/>
      </c>
      <c r="B4117" t="str">
        <f t="shared" si="128"/>
        <v/>
      </c>
      <c r="I4117" t="str">
        <f>IF(D4117="","",VLOOKUP(D4117,'Source CC List'!B:C,2,FALSE))</f>
        <v/>
      </c>
      <c r="J4117" t="str">
        <f t="shared" si="129"/>
        <v/>
      </c>
    </row>
    <row r="4118" spans="1:10" x14ac:dyDescent="0.3">
      <c r="A4118" t="str">
        <f>IF(D4118="","",VLOOKUP(D4118,'Source CC List'!B:C,2,FALSE))</f>
        <v/>
      </c>
      <c r="B4118" t="str">
        <f t="shared" si="128"/>
        <v/>
      </c>
      <c r="I4118" t="str">
        <f>IF(D4118="","",VLOOKUP(D4118,'Source CC List'!B:C,2,FALSE))</f>
        <v/>
      </c>
      <c r="J4118" t="str">
        <f t="shared" si="129"/>
        <v/>
      </c>
    </row>
    <row r="4119" spans="1:10" x14ac:dyDescent="0.3">
      <c r="A4119" t="str">
        <f>IF(D4119="","",VLOOKUP(D4119,'Source CC List'!B:C,2,FALSE))</f>
        <v/>
      </c>
      <c r="B4119" t="str">
        <f t="shared" si="128"/>
        <v/>
      </c>
      <c r="I4119" t="str">
        <f>IF(D4119="","",VLOOKUP(D4119,'Source CC List'!B:C,2,FALSE))</f>
        <v/>
      </c>
      <c r="J4119" t="str">
        <f t="shared" si="129"/>
        <v/>
      </c>
    </row>
    <row r="4120" spans="1:10" x14ac:dyDescent="0.3">
      <c r="A4120" t="str">
        <f>IF(D4120="","",VLOOKUP(D4120,'Source CC List'!B:C,2,FALSE))</f>
        <v/>
      </c>
      <c r="B4120" t="str">
        <f t="shared" si="128"/>
        <v/>
      </c>
      <c r="I4120" t="str">
        <f>IF(D4120="","",VLOOKUP(D4120,'Source CC List'!B:C,2,FALSE))</f>
        <v/>
      </c>
      <c r="J4120" t="str">
        <f t="shared" si="129"/>
        <v/>
      </c>
    </row>
    <row r="4121" spans="1:10" x14ac:dyDescent="0.3">
      <c r="A4121" t="str">
        <f>IF(D4121="","",VLOOKUP(D4121,'Source CC List'!B:C,2,FALSE))</f>
        <v/>
      </c>
      <c r="B4121" t="str">
        <f t="shared" si="128"/>
        <v/>
      </c>
      <c r="I4121" t="str">
        <f>IF(D4121="","",VLOOKUP(D4121,'Source CC List'!B:C,2,FALSE))</f>
        <v/>
      </c>
      <c r="J4121" t="str">
        <f t="shared" si="129"/>
        <v/>
      </c>
    </row>
    <row r="4122" spans="1:10" x14ac:dyDescent="0.3">
      <c r="A4122" t="str">
        <f>IF(D4122="","",VLOOKUP(D4122,'Source CC List'!B:C,2,FALSE))</f>
        <v/>
      </c>
      <c r="B4122" t="str">
        <f t="shared" si="128"/>
        <v/>
      </c>
      <c r="I4122" t="str">
        <f>IF(D4122="","",VLOOKUP(D4122,'Source CC List'!B:C,2,FALSE))</f>
        <v/>
      </c>
      <c r="J4122" t="str">
        <f t="shared" si="129"/>
        <v/>
      </c>
    </row>
    <row r="4123" spans="1:10" x14ac:dyDescent="0.3">
      <c r="A4123" t="str">
        <f>IF(D4123="","",VLOOKUP(D4123,'Source CC List'!B:C,2,FALSE))</f>
        <v/>
      </c>
      <c r="B4123" t="str">
        <f t="shared" si="128"/>
        <v/>
      </c>
      <c r="I4123" t="str">
        <f>IF(D4123="","",VLOOKUP(D4123,'Source CC List'!B:C,2,FALSE))</f>
        <v/>
      </c>
      <c r="J4123" t="str">
        <f t="shared" si="129"/>
        <v/>
      </c>
    </row>
    <row r="4124" spans="1:10" x14ac:dyDescent="0.3">
      <c r="A4124" t="str">
        <f>IF(D4124="","",VLOOKUP(D4124,'Source CC List'!B:C,2,FALSE))</f>
        <v/>
      </c>
      <c r="B4124" t="str">
        <f t="shared" si="128"/>
        <v/>
      </c>
      <c r="I4124" t="str">
        <f>IF(D4124="","",VLOOKUP(D4124,'Source CC List'!B:C,2,FALSE))</f>
        <v/>
      </c>
      <c r="J4124" t="str">
        <f t="shared" si="129"/>
        <v/>
      </c>
    </row>
    <row r="4125" spans="1:10" x14ac:dyDescent="0.3">
      <c r="A4125" t="str">
        <f>IF(D4125="","",VLOOKUP(D4125,'Source CC List'!B:C,2,FALSE))</f>
        <v/>
      </c>
      <c r="B4125" t="str">
        <f t="shared" si="128"/>
        <v/>
      </c>
      <c r="I4125" t="str">
        <f>IF(D4125="","",VLOOKUP(D4125,'Source CC List'!B:C,2,FALSE))</f>
        <v/>
      </c>
      <c r="J4125" t="str">
        <f t="shared" si="129"/>
        <v/>
      </c>
    </row>
    <row r="4126" spans="1:10" x14ac:dyDescent="0.3">
      <c r="A4126" t="str">
        <f>IF(D4126="","",VLOOKUP(D4126,'Source CC List'!B:C,2,FALSE))</f>
        <v/>
      </c>
      <c r="B4126" t="str">
        <f t="shared" si="128"/>
        <v/>
      </c>
      <c r="I4126" t="str">
        <f>IF(D4126="","",VLOOKUP(D4126,'Source CC List'!B:C,2,FALSE))</f>
        <v/>
      </c>
      <c r="J4126" t="str">
        <f t="shared" si="129"/>
        <v/>
      </c>
    </row>
    <row r="4127" spans="1:10" x14ac:dyDescent="0.3">
      <c r="A4127" t="str">
        <f>IF(D4127="","",VLOOKUP(D4127,'Source CC List'!B:C,2,FALSE))</f>
        <v/>
      </c>
      <c r="B4127" t="str">
        <f t="shared" si="128"/>
        <v/>
      </c>
      <c r="I4127" t="str">
        <f>IF(D4127="","",VLOOKUP(D4127,'Source CC List'!B:C,2,FALSE))</f>
        <v/>
      </c>
      <c r="J4127" t="str">
        <f t="shared" si="129"/>
        <v/>
      </c>
    </row>
    <row r="4128" spans="1:10" x14ac:dyDescent="0.3">
      <c r="A4128" t="str">
        <f>IF(D4128="","",VLOOKUP(D4128,'Source CC List'!B:C,2,FALSE))</f>
        <v/>
      </c>
      <c r="B4128" t="str">
        <f t="shared" si="128"/>
        <v/>
      </c>
      <c r="I4128" t="str">
        <f>IF(D4128="","",VLOOKUP(D4128,'Source CC List'!B:C,2,FALSE))</f>
        <v/>
      </c>
      <c r="J4128" t="str">
        <f t="shared" si="129"/>
        <v/>
      </c>
    </row>
    <row r="4129" spans="1:10" x14ac:dyDescent="0.3">
      <c r="A4129" t="str">
        <f>IF(D4129="","",VLOOKUP(D4129,'Source CC List'!B:C,2,FALSE))</f>
        <v/>
      </c>
      <c r="B4129" t="str">
        <f t="shared" si="128"/>
        <v/>
      </c>
      <c r="I4129" t="str">
        <f>IF(D4129="","",VLOOKUP(D4129,'Source CC List'!B:C,2,FALSE))</f>
        <v/>
      </c>
      <c r="J4129" t="str">
        <f t="shared" si="129"/>
        <v/>
      </c>
    </row>
    <row r="4130" spans="1:10" x14ac:dyDescent="0.3">
      <c r="A4130" t="str">
        <f>IF(D4130="","",VLOOKUP(D4130,'Source CC List'!B:C,2,FALSE))</f>
        <v/>
      </c>
      <c r="B4130" t="str">
        <f t="shared" si="128"/>
        <v/>
      </c>
      <c r="I4130" t="str">
        <f>IF(D4130="","",VLOOKUP(D4130,'Source CC List'!B:C,2,FALSE))</f>
        <v/>
      </c>
      <c r="J4130" t="str">
        <f t="shared" si="129"/>
        <v/>
      </c>
    </row>
    <row r="4131" spans="1:10" x14ac:dyDescent="0.3">
      <c r="A4131" t="str">
        <f>IF(D4131="","",VLOOKUP(D4131,'Source CC List'!B:C,2,FALSE))</f>
        <v/>
      </c>
      <c r="B4131" t="str">
        <f t="shared" si="128"/>
        <v/>
      </c>
      <c r="I4131" t="str">
        <f>IF(D4131="","",VLOOKUP(D4131,'Source CC List'!B:C,2,FALSE))</f>
        <v/>
      </c>
      <c r="J4131" t="str">
        <f t="shared" si="129"/>
        <v/>
      </c>
    </row>
    <row r="4132" spans="1:10" x14ac:dyDescent="0.3">
      <c r="A4132" t="str">
        <f>IF(D4132="","",VLOOKUP(D4132,'Source CC List'!B:C,2,FALSE))</f>
        <v/>
      </c>
      <c r="B4132" t="str">
        <f t="shared" si="128"/>
        <v/>
      </c>
      <c r="I4132" t="str">
        <f>IF(D4132="","",VLOOKUP(D4132,'Source CC List'!B:C,2,FALSE))</f>
        <v/>
      </c>
      <c r="J4132" t="str">
        <f t="shared" si="129"/>
        <v/>
      </c>
    </row>
    <row r="4133" spans="1:10" x14ac:dyDescent="0.3">
      <c r="A4133" t="str">
        <f>IF(D4133="","",VLOOKUP(D4133,'Source CC List'!B:C,2,FALSE))</f>
        <v/>
      </c>
      <c r="B4133" t="str">
        <f t="shared" si="128"/>
        <v/>
      </c>
      <c r="I4133" t="str">
        <f>IF(D4133="","",VLOOKUP(D4133,'Source CC List'!B:C,2,FALSE))</f>
        <v/>
      </c>
      <c r="J4133" t="str">
        <f t="shared" si="129"/>
        <v/>
      </c>
    </row>
    <row r="4134" spans="1:10" x14ac:dyDescent="0.3">
      <c r="A4134" t="str">
        <f>IF(D4134="","",VLOOKUP(D4134,'Source CC List'!B:C,2,FALSE))</f>
        <v/>
      </c>
      <c r="B4134" t="str">
        <f t="shared" si="128"/>
        <v/>
      </c>
      <c r="I4134" t="str">
        <f>IF(D4134="","",VLOOKUP(D4134,'Source CC List'!B:C,2,FALSE))</f>
        <v/>
      </c>
      <c r="J4134" t="str">
        <f t="shared" si="129"/>
        <v/>
      </c>
    </row>
    <row r="4135" spans="1:10" x14ac:dyDescent="0.3">
      <c r="A4135" t="str">
        <f>IF(D4135="","",VLOOKUP(D4135,'Source CC List'!B:C,2,FALSE))</f>
        <v/>
      </c>
      <c r="B4135" t="str">
        <f t="shared" si="128"/>
        <v/>
      </c>
      <c r="I4135" t="str">
        <f>IF(D4135="","",VLOOKUP(D4135,'Source CC List'!B:C,2,FALSE))</f>
        <v/>
      </c>
      <c r="J4135" t="str">
        <f t="shared" si="129"/>
        <v/>
      </c>
    </row>
    <row r="4136" spans="1:10" x14ac:dyDescent="0.3">
      <c r="A4136" t="str">
        <f>IF(D4136="","",VLOOKUP(D4136,'Source CC List'!B:C,2,FALSE))</f>
        <v/>
      </c>
      <c r="B4136" t="str">
        <f t="shared" si="128"/>
        <v/>
      </c>
      <c r="I4136" t="str">
        <f>IF(D4136="","",VLOOKUP(D4136,'Source CC List'!B:C,2,FALSE))</f>
        <v/>
      </c>
      <c r="J4136" t="str">
        <f t="shared" si="129"/>
        <v/>
      </c>
    </row>
    <row r="4137" spans="1:10" x14ac:dyDescent="0.3">
      <c r="A4137" t="str">
        <f>IF(D4137="","",VLOOKUP(D4137,'Source CC List'!B:C,2,FALSE))</f>
        <v/>
      </c>
      <c r="B4137" t="str">
        <f t="shared" si="128"/>
        <v/>
      </c>
      <c r="I4137" t="str">
        <f>IF(D4137="","",VLOOKUP(D4137,'Source CC List'!B:C,2,FALSE))</f>
        <v/>
      </c>
      <c r="J4137" t="str">
        <f t="shared" si="129"/>
        <v/>
      </c>
    </row>
    <row r="4138" spans="1:10" x14ac:dyDescent="0.3">
      <c r="A4138" t="str">
        <f>IF(D4138="","",VLOOKUP(D4138,'Source CC List'!B:C,2,FALSE))</f>
        <v/>
      </c>
      <c r="B4138" t="str">
        <f t="shared" si="128"/>
        <v/>
      </c>
      <c r="I4138" t="str">
        <f>IF(D4138="","",VLOOKUP(D4138,'Source CC List'!B:C,2,FALSE))</f>
        <v/>
      </c>
      <c r="J4138" t="str">
        <f t="shared" si="129"/>
        <v/>
      </c>
    </row>
    <row r="4139" spans="1:10" x14ac:dyDescent="0.3">
      <c r="A4139" t="str">
        <f>IF(D4139="","",VLOOKUP(D4139,'Source CC List'!B:C,2,FALSE))</f>
        <v/>
      </c>
      <c r="B4139" t="str">
        <f t="shared" si="128"/>
        <v/>
      </c>
      <c r="I4139" t="str">
        <f>IF(D4139="","",VLOOKUP(D4139,'Source CC List'!B:C,2,FALSE))</f>
        <v/>
      </c>
      <c r="J4139" t="str">
        <f t="shared" si="129"/>
        <v/>
      </c>
    </row>
    <row r="4140" spans="1:10" x14ac:dyDescent="0.3">
      <c r="A4140" t="str">
        <f>IF(D4140="","",VLOOKUP(D4140,'Source CC List'!B:C,2,FALSE))</f>
        <v/>
      </c>
      <c r="B4140" t="str">
        <f t="shared" si="128"/>
        <v/>
      </c>
      <c r="I4140" t="str">
        <f>IF(D4140="","",VLOOKUP(D4140,'Source CC List'!B:C,2,FALSE))</f>
        <v/>
      </c>
      <c r="J4140" t="str">
        <f t="shared" si="129"/>
        <v/>
      </c>
    </row>
    <row r="4141" spans="1:10" x14ac:dyDescent="0.3">
      <c r="A4141" t="str">
        <f>IF(D4141="","",VLOOKUP(D4141,'Source CC List'!B:C,2,FALSE))</f>
        <v/>
      </c>
      <c r="B4141" t="str">
        <f t="shared" si="128"/>
        <v/>
      </c>
      <c r="I4141" t="str">
        <f>IF(D4141="","",VLOOKUP(D4141,'Source CC List'!B:C,2,FALSE))</f>
        <v/>
      </c>
      <c r="J4141" t="str">
        <f t="shared" si="129"/>
        <v/>
      </c>
    </row>
    <row r="4142" spans="1:10" x14ac:dyDescent="0.3">
      <c r="A4142" t="str">
        <f>IF(D4142="","",VLOOKUP(D4142,'Source CC List'!B:C,2,FALSE))</f>
        <v/>
      </c>
      <c r="B4142" t="str">
        <f t="shared" si="128"/>
        <v/>
      </c>
      <c r="I4142" t="str">
        <f>IF(D4142="","",VLOOKUP(D4142,'Source CC List'!B:C,2,FALSE))</f>
        <v/>
      </c>
      <c r="J4142" t="str">
        <f t="shared" si="129"/>
        <v/>
      </c>
    </row>
    <row r="4143" spans="1:10" x14ac:dyDescent="0.3">
      <c r="A4143" t="str">
        <f>IF(D4143="","",VLOOKUP(D4143,'Source CC List'!B:C,2,FALSE))</f>
        <v/>
      </c>
      <c r="B4143" t="str">
        <f t="shared" si="128"/>
        <v/>
      </c>
      <c r="I4143" t="str">
        <f>IF(D4143="","",VLOOKUP(D4143,'Source CC List'!B:C,2,FALSE))</f>
        <v/>
      </c>
      <c r="J4143" t="str">
        <f t="shared" si="129"/>
        <v/>
      </c>
    </row>
    <row r="4144" spans="1:10" x14ac:dyDescent="0.3">
      <c r="A4144" t="str">
        <f>IF(D4144="","",VLOOKUP(D4144,'Source CC List'!B:C,2,FALSE))</f>
        <v/>
      </c>
      <c r="B4144" t="str">
        <f t="shared" si="128"/>
        <v/>
      </c>
      <c r="I4144" t="str">
        <f>IF(D4144="","",VLOOKUP(D4144,'Source CC List'!B:C,2,FALSE))</f>
        <v/>
      </c>
      <c r="J4144" t="str">
        <f t="shared" si="129"/>
        <v/>
      </c>
    </row>
    <row r="4145" spans="1:10" x14ac:dyDescent="0.3">
      <c r="A4145" t="str">
        <f>IF(D4145="","",VLOOKUP(D4145,'Source CC List'!B:C,2,FALSE))</f>
        <v/>
      </c>
      <c r="B4145" t="str">
        <f t="shared" si="128"/>
        <v/>
      </c>
      <c r="I4145" t="str">
        <f>IF(D4145="","",VLOOKUP(D4145,'Source CC List'!B:C,2,FALSE))</f>
        <v/>
      </c>
      <c r="J4145" t="str">
        <f t="shared" si="129"/>
        <v/>
      </c>
    </row>
    <row r="4146" spans="1:10" x14ac:dyDescent="0.3">
      <c r="A4146" t="str">
        <f>IF(D4146="","",VLOOKUP(D4146,'Source CC List'!B:C,2,FALSE))</f>
        <v/>
      </c>
      <c r="B4146" t="str">
        <f t="shared" si="128"/>
        <v/>
      </c>
      <c r="I4146" t="str">
        <f>IF(D4146="","",VLOOKUP(D4146,'Source CC List'!B:C,2,FALSE))</f>
        <v/>
      </c>
      <c r="J4146" t="str">
        <f t="shared" si="129"/>
        <v/>
      </c>
    </row>
    <row r="4147" spans="1:10" x14ac:dyDescent="0.3">
      <c r="A4147" t="str">
        <f>IF(D4147="","",VLOOKUP(D4147,'Source CC List'!B:C,2,FALSE))</f>
        <v/>
      </c>
      <c r="B4147" t="str">
        <f t="shared" si="128"/>
        <v/>
      </c>
      <c r="I4147" t="str">
        <f>IF(D4147="","",VLOOKUP(D4147,'Source CC List'!B:C,2,FALSE))</f>
        <v/>
      </c>
      <c r="J4147" t="str">
        <f t="shared" si="129"/>
        <v/>
      </c>
    </row>
    <row r="4148" spans="1:10" x14ac:dyDescent="0.3">
      <c r="A4148" t="str">
        <f>IF(D4148="","",VLOOKUP(D4148,'Source CC List'!B:C,2,FALSE))</f>
        <v/>
      </c>
      <c r="B4148" t="str">
        <f t="shared" si="128"/>
        <v/>
      </c>
      <c r="I4148" t="str">
        <f>IF(D4148="","",VLOOKUP(D4148,'Source CC List'!B:C,2,FALSE))</f>
        <v/>
      </c>
      <c r="J4148" t="str">
        <f t="shared" si="129"/>
        <v/>
      </c>
    </row>
    <row r="4149" spans="1:10" x14ac:dyDescent="0.3">
      <c r="A4149" t="str">
        <f>IF(D4149="","",VLOOKUP(D4149,'Source CC List'!B:C,2,FALSE))</f>
        <v/>
      </c>
      <c r="B4149" t="str">
        <f t="shared" si="128"/>
        <v/>
      </c>
      <c r="I4149" t="str">
        <f>IF(D4149="","",VLOOKUP(D4149,'Source CC List'!B:C,2,FALSE))</f>
        <v/>
      </c>
      <c r="J4149" t="str">
        <f t="shared" si="129"/>
        <v/>
      </c>
    </row>
    <row r="4150" spans="1:10" x14ac:dyDescent="0.3">
      <c r="A4150" t="str">
        <f>IF(D4150="","",VLOOKUP(D4150,'Source CC List'!B:C,2,FALSE))</f>
        <v/>
      </c>
      <c r="B4150" t="str">
        <f t="shared" si="128"/>
        <v/>
      </c>
      <c r="I4150" t="str">
        <f>IF(D4150="","",VLOOKUP(D4150,'Source CC List'!B:C,2,FALSE))</f>
        <v/>
      </c>
      <c r="J4150" t="str">
        <f t="shared" si="129"/>
        <v/>
      </c>
    </row>
    <row r="4151" spans="1:10" x14ac:dyDescent="0.3">
      <c r="A4151" t="str">
        <f>IF(D4151="","",VLOOKUP(D4151,'Source CC List'!B:C,2,FALSE))</f>
        <v/>
      </c>
      <c r="B4151" t="str">
        <f t="shared" si="128"/>
        <v/>
      </c>
      <c r="I4151" t="str">
        <f>IF(D4151="","",VLOOKUP(D4151,'Source CC List'!B:C,2,FALSE))</f>
        <v/>
      </c>
      <c r="J4151" t="str">
        <f t="shared" si="129"/>
        <v/>
      </c>
    </row>
    <row r="4152" spans="1:10" x14ac:dyDescent="0.3">
      <c r="A4152" t="str">
        <f>IF(D4152="","",VLOOKUP(D4152,'Source CC List'!B:C,2,FALSE))</f>
        <v/>
      </c>
      <c r="B4152" t="str">
        <f t="shared" si="128"/>
        <v/>
      </c>
      <c r="I4152" t="str">
        <f>IF(D4152="","",VLOOKUP(D4152,'Source CC List'!B:C,2,FALSE))</f>
        <v/>
      </c>
      <c r="J4152" t="str">
        <f t="shared" si="129"/>
        <v/>
      </c>
    </row>
    <row r="4153" spans="1:10" x14ac:dyDescent="0.3">
      <c r="A4153" t="str">
        <f>IF(D4153="","",VLOOKUP(D4153,'Source CC List'!B:C,2,FALSE))</f>
        <v/>
      </c>
      <c r="B4153" t="str">
        <f t="shared" si="128"/>
        <v/>
      </c>
      <c r="I4153" t="str">
        <f>IF(D4153="","",VLOOKUP(D4153,'Source CC List'!B:C,2,FALSE))</f>
        <v/>
      </c>
      <c r="J4153" t="str">
        <f t="shared" si="129"/>
        <v/>
      </c>
    </row>
    <row r="4154" spans="1:10" x14ac:dyDescent="0.3">
      <c r="A4154" t="str">
        <f>IF(D4154="","",VLOOKUP(D4154,'Source CC List'!B:C,2,FALSE))</f>
        <v/>
      </c>
      <c r="B4154" t="str">
        <f t="shared" si="128"/>
        <v/>
      </c>
      <c r="I4154" t="str">
        <f>IF(D4154="","",VLOOKUP(D4154,'Source CC List'!B:C,2,FALSE))</f>
        <v/>
      </c>
      <c r="J4154" t="str">
        <f t="shared" si="129"/>
        <v/>
      </c>
    </row>
    <row r="4155" spans="1:10" x14ac:dyDescent="0.3">
      <c r="A4155" t="str">
        <f>IF(D4155="","",VLOOKUP(D4155,'Source CC List'!B:C,2,FALSE))</f>
        <v/>
      </c>
      <c r="B4155" t="str">
        <f t="shared" si="128"/>
        <v/>
      </c>
      <c r="I4155" t="str">
        <f>IF(D4155="","",VLOOKUP(D4155,'Source CC List'!B:C,2,FALSE))</f>
        <v/>
      </c>
      <c r="J4155" t="str">
        <f t="shared" si="129"/>
        <v/>
      </c>
    </row>
    <row r="4156" spans="1:10" x14ac:dyDescent="0.3">
      <c r="A4156" t="str">
        <f>IF(D4156="","",VLOOKUP(D4156,'Source CC List'!B:C,2,FALSE))</f>
        <v/>
      </c>
      <c r="B4156" t="str">
        <f t="shared" si="128"/>
        <v/>
      </c>
      <c r="I4156" t="str">
        <f>IF(D4156="","",VLOOKUP(D4156,'Source CC List'!B:C,2,FALSE))</f>
        <v/>
      </c>
      <c r="J4156" t="str">
        <f t="shared" si="129"/>
        <v/>
      </c>
    </row>
    <row r="4157" spans="1:10" x14ac:dyDescent="0.3">
      <c r="A4157" t="str">
        <f>IF(D4157="","",VLOOKUP(D4157,'Source CC List'!B:C,2,FALSE))</f>
        <v/>
      </c>
      <c r="B4157" t="str">
        <f t="shared" si="128"/>
        <v/>
      </c>
      <c r="I4157" t="str">
        <f>IF(D4157="","",VLOOKUP(D4157,'Source CC List'!B:C,2,FALSE))</f>
        <v/>
      </c>
      <c r="J4157" t="str">
        <f t="shared" si="129"/>
        <v/>
      </c>
    </row>
    <row r="4158" spans="1:10" x14ac:dyDescent="0.3">
      <c r="A4158" t="str">
        <f>IF(D4158="","",VLOOKUP(D4158,'Source CC List'!B:C,2,FALSE))</f>
        <v/>
      </c>
      <c r="B4158" t="str">
        <f t="shared" si="128"/>
        <v/>
      </c>
      <c r="I4158" t="str">
        <f>IF(D4158="","",VLOOKUP(D4158,'Source CC List'!B:C,2,FALSE))</f>
        <v/>
      </c>
      <c r="J4158" t="str">
        <f t="shared" si="129"/>
        <v/>
      </c>
    </row>
    <row r="4159" spans="1:10" x14ac:dyDescent="0.3">
      <c r="A4159" t="str">
        <f>IF(D4159="","",VLOOKUP(D4159,'Source CC List'!B:C,2,FALSE))</f>
        <v/>
      </c>
      <c r="B4159" t="str">
        <f t="shared" si="128"/>
        <v/>
      </c>
      <c r="I4159" t="str">
        <f>IF(D4159="","",VLOOKUP(D4159,'Source CC List'!B:C,2,FALSE))</f>
        <v/>
      </c>
      <c r="J4159" t="str">
        <f t="shared" si="129"/>
        <v/>
      </c>
    </row>
    <row r="4160" spans="1:10" x14ac:dyDescent="0.3">
      <c r="A4160" t="str">
        <f>IF(D4160="","",VLOOKUP(D4160,'Source CC List'!B:C,2,FALSE))</f>
        <v/>
      </c>
      <c r="B4160" t="str">
        <f t="shared" si="128"/>
        <v/>
      </c>
      <c r="I4160" t="str">
        <f>IF(D4160="","",VLOOKUP(D4160,'Source CC List'!B:C,2,FALSE))</f>
        <v/>
      </c>
      <c r="J4160" t="str">
        <f t="shared" si="129"/>
        <v/>
      </c>
    </row>
    <row r="4161" spans="1:10" x14ac:dyDescent="0.3">
      <c r="A4161" t="str">
        <f>IF(D4161="","",VLOOKUP(D4161,'Source CC List'!B:C,2,FALSE))</f>
        <v/>
      </c>
      <c r="B4161" t="str">
        <f t="shared" si="128"/>
        <v/>
      </c>
      <c r="I4161" t="str">
        <f>IF(D4161="","",VLOOKUP(D4161,'Source CC List'!B:C,2,FALSE))</f>
        <v/>
      </c>
      <c r="J4161" t="str">
        <f t="shared" si="129"/>
        <v/>
      </c>
    </row>
    <row r="4162" spans="1:10" x14ac:dyDescent="0.3">
      <c r="A4162" t="str">
        <f>IF(D4162="","",VLOOKUP(D4162,'Source CC List'!B:C,2,FALSE))</f>
        <v/>
      </c>
      <c r="B4162" t="str">
        <f t="shared" si="128"/>
        <v/>
      </c>
      <c r="I4162" t="str">
        <f>IF(D4162="","",VLOOKUP(D4162,'Source CC List'!B:C,2,FALSE))</f>
        <v/>
      </c>
      <c r="J4162" t="str">
        <f t="shared" si="129"/>
        <v/>
      </c>
    </row>
    <row r="4163" spans="1:10" x14ac:dyDescent="0.3">
      <c r="A4163" t="str">
        <f>IF(D4163="","",VLOOKUP(D4163,'Source CC List'!B:C,2,FALSE))</f>
        <v/>
      </c>
      <c r="B4163" t="str">
        <f t="shared" ref="B4163:B4226" si="130">IF(E4163="","",CONCATENATE(I4163,TEXT(E4163,"0000")))</f>
        <v/>
      </c>
      <c r="I4163" t="str">
        <f>IF(D4163="","",VLOOKUP(D4163,'Source CC List'!B:C,2,FALSE))</f>
        <v/>
      </c>
      <c r="J4163" t="str">
        <f t="shared" ref="J4163:J4226" si="131">IF(D4163="","",CONCATENATE(I4163,TEXT(E4163,"0000")))</f>
        <v/>
      </c>
    </row>
    <row r="4164" spans="1:10" x14ac:dyDescent="0.3">
      <c r="A4164" t="str">
        <f>IF(D4164="","",VLOOKUP(D4164,'Source CC List'!B:C,2,FALSE))</f>
        <v/>
      </c>
      <c r="B4164" t="str">
        <f t="shared" si="130"/>
        <v/>
      </c>
      <c r="I4164" t="str">
        <f>IF(D4164="","",VLOOKUP(D4164,'Source CC List'!B:C,2,FALSE))</f>
        <v/>
      </c>
      <c r="J4164" t="str">
        <f t="shared" si="131"/>
        <v/>
      </c>
    </row>
    <row r="4165" spans="1:10" x14ac:dyDescent="0.3">
      <c r="A4165" t="str">
        <f>IF(D4165="","",VLOOKUP(D4165,'Source CC List'!B:C,2,FALSE))</f>
        <v/>
      </c>
      <c r="B4165" t="str">
        <f t="shared" si="130"/>
        <v/>
      </c>
      <c r="I4165" t="str">
        <f>IF(D4165="","",VLOOKUP(D4165,'Source CC List'!B:C,2,FALSE))</f>
        <v/>
      </c>
      <c r="J4165" t="str">
        <f t="shared" si="131"/>
        <v/>
      </c>
    </row>
    <row r="4166" spans="1:10" x14ac:dyDescent="0.3">
      <c r="A4166" t="str">
        <f>IF(D4166="","",VLOOKUP(D4166,'Source CC List'!B:C,2,FALSE))</f>
        <v/>
      </c>
      <c r="B4166" t="str">
        <f t="shared" si="130"/>
        <v/>
      </c>
      <c r="I4166" t="str">
        <f>IF(D4166="","",VLOOKUP(D4166,'Source CC List'!B:C,2,FALSE))</f>
        <v/>
      </c>
      <c r="J4166" t="str">
        <f t="shared" si="131"/>
        <v/>
      </c>
    </row>
    <row r="4167" spans="1:10" x14ac:dyDescent="0.3">
      <c r="A4167" t="str">
        <f>IF(D4167="","",VLOOKUP(D4167,'Source CC List'!B:C,2,FALSE))</f>
        <v/>
      </c>
      <c r="B4167" t="str">
        <f t="shared" si="130"/>
        <v/>
      </c>
      <c r="I4167" t="str">
        <f>IF(D4167="","",VLOOKUP(D4167,'Source CC List'!B:C,2,FALSE))</f>
        <v/>
      </c>
      <c r="J4167" t="str">
        <f t="shared" si="131"/>
        <v/>
      </c>
    </row>
    <row r="4168" spans="1:10" x14ac:dyDescent="0.3">
      <c r="A4168" t="str">
        <f>IF(D4168="","",VLOOKUP(D4168,'Source CC List'!B:C,2,FALSE))</f>
        <v/>
      </c>
      <c r="B4168" t="str">
        <f t="shared" si="130"/>
        <v/>
      </c>
      <c r="I4168" t="str">
        <f>IF(D4168="","",VLOOKUP(D4168,'Source CC List'!B:C,2,FALSE))</f>
        <v/>
      </c>
      <c r="J4168" t="str">
        <f t="shared" si="131"/>
        <v/>
      </c>
    </row>
    <row r="4169" spans="1:10" x14ac:dyDescent="0.3">
      <c r="A4169" t="str">
        <f>IF(D4169="","",VLOOKUP(D4169,'Source CC List'!B:C,2,FALSE))</f>
        <v/>
      </c>
      <c r="B4169" t="str">
        <f t="shared" si="130"/>
        <v/>
      </c>
      <c r="I4169" t="str">
        <f>IF(D4169="","",VLOOKUP(D4169,'Source CC List'!B:C,2,FALSE))</f>
        <v/>
      </c>
      <c r="J4169" t="str">
        <f t="shared" si="131"/>
        <v/>
      </c>
    </row>
    <row r="4170" spans="1:10" x14ac:dyDescent="0.3">
      <c r="A4170" t="str">
        <f>IF(D4170="","",VLOOKUP(D4170,'Source CC List'!B:C,2,FALSE))</f>
        <v/>
      </c>
      <c r="B4170" t="str">
        <f t="shared" si="130"/>
        <v/>
      </c>
      <c r="I4170" t="str">
        <f>IF(D4170="","",VLOOKUP(D4170,'Source CC List'!B:C,2,FALSE))</f>
        <v/>
      </c>
      <c r="J4170" t="str">
        <f t="shared" si="131"/>
        <v/>
      </c>
    </row>
    <row r="4171" spans="1:10" x14ac:dyDescent="0.3">
      <c r="A4171" t="str">
        <f>IF(D4171="","",VLOOKUP(D4171,'Source CC List'!B:C,2,FALSE))</f>
        <v/>
      </c>
      <c r="B4171" t="str">
        <f t="shared" si="130"/>
        <v/>
      </c>
      <c r="I4171" t="str">
        <f>IF(D4171="","",VLOOKUP(D4171,'Source CC List'!B:C,2,FALSE))</f>
        <v/>
      </c>
      <c r="J4171" t="str">
        <f t="shared" si="131"/>
        <v/>
      </c>
    </row>
    <row r="4172" spans="1:10" x14ac:dyDescent="0.3">
      <c r="A4172" t="str">
        <f>IF(D4172="","",VLOOKUP(D4172,'Source CC List'!B:C,2,FALSE))</f>
        <v/>
      </c>
      <c r="B4172" t="str">
        <f t="shared" si="130"/>
        <v/>
      </c>
      <c r="I4172" t="str">
        <f>IF(D4172="","",VLOOKUP(D4172,'Source CC List'!B:C,2,FALSE))</f>
        <v/>
      </c>
      <c r="J4172" t="str">
        <f t="shared" si="131"/>
        <v/>
      </c>
    </row>
    <row r="4173" spans="1:10" x14ac:dyDescent="0.3">
      <c r="A4173" t="str">
        <f>IF(D4173="","",VLOOKUP(D4173,'Source CC List'!B:C,2,FALSE))</f>
        <v/>
      </c>
      <c r="B4173" t="str">
        <f t="shared" si="130"/>
        <v/>
      </c>
      <c r="I4173" t="str">
        <f>IF(D4173="","",VLOOKUP(D4173,'Source CC List'!B:C,2,FALSE))</f>
        <v/>
      </c>
      <c r="J4173" t="str">
        <f t="shared" si="131"/>
        <v/>
      </c>
    </row>
    <row r="4174" spans="1:10" x14ac:dyDescent="0.3">
      <c r="A4174" t="str">
        <f>IF(D4174="","",VLOOKUP(D4174,'Source CC List'!B:C,2,FALSE))</f>
        <v/>
      </c>
      <c r="B4174" t="str">
        <f t="shared" si="130"/>
        <v/>
      </c>
      <c r="I4174" t="str">
        <f>IF(D4174="","",VLOOKUP(D4174,'Source CC List'!B:C,2,FALSE))</f>
        <v/>
      </c>
      <c r="J4174" t="str">
        <f t="shared" si="131"/>
        <v/>
      </c>
    </row>
    <row r="4175" spans="1:10" x14ac:dyDescent="0.3">
      <c r="A4175" t="str">
        <f>IF(D4175="","",VLOOKUP(D4175,'Source CC List'!B:C,2,FALSE))</f>
        <v/>
      </c>
      <c r="B4175" t="str">
        <f t="shared" si="130"/>
        <v/>
      </c>
      <c r="I4175" t="str">
        <f>IF(D4175="","",VLOOKUP(D4175,'Source CC List'!B:C,2,FALSE))</f>
        <v/>
      </c>
      <c r="J4175" t="str">
        <f t="shared" si="131"/>
        <v/>
      </c>
    </row>
    <row r="4176" spans="1:10" x14ac:dyDescent="0.3">
      <c r="A4176" t="str">
        <f>IF(D4176="","",VLOOKUP(D4176,'Source CC List'!B:C,2,FALSE))</f>
        <v/>
      </c>
      <c r="B4176" t="str">
        <f t="shared" si="130"/>
        <v/>
      </c>
      <c r="I4176" t="str">
        <f>IF(D4176="","",VLOOKUP(D4176,'Source CC List'!B:C,2,FALSE))</f>
        <v/>
      </c>
      <c r="J4176" t="str">
        <f t="shared" si="131"/>
        <v/>
      </c>
    </row>
    <row r="4177" spans="1:10" x14ac:dyDescent="0.3">
      <c r="A4177" t="str">
        <f>IF(D4177="","",VLOOKUP(D4177,'Source CC List'!B:C,2,FALSE))</f>
        <v/>
      </c>
      <c r="B4177" t="str">
        <f t="shared" si="130"/>
        <v/>
      </c>
      <c r="I4177" t="str">
        <f>IF(D4177="","",VLOOKUP(D4177,'Source CC List'!B:C,2,FALSE))</f>
        <v/>
      </c>
      <c r="J4177" t="str">
        <f t="shared" si="131"/>
        <v/>
      </c>
    </row>
    <row r="4178" spans="1:10" x14ac:dyDescent="0.3">
      <c r="A4178" t="str">
        <f>IF(D4178="","",VLOOKUP(D4178,'Source CC List'!B:C,2,FALSE))</f>
        <v/>
      </c>
      <c r="B4178" t="str">
        <f t="shared" si="130"/>
        <v/>
      </c>
      <c r="I4178" t="str">
        <f>IF(D4178="","",VLOOKUP(D4178,'Source CC List'!B:C,2,FALSE))</f>
        <v/>
      </c>
      <c r="J4178" t="str">
        <f t="shared" si="131"/>
        <v/>
      </c>
    </row>
    <row r="4179" spans="1:10" x14ac:dyDescent="0.3">
      <c r="A4179" t="str">
        <f>IF(D4179="","",VLOOKUP(D4179,'Source CC List'!B:C,2,FALSE))</f>
        <v/>
      </c>
      <c r="B4179" t="str">
        <f t="shared" si="130"/>
        <v/>
      </c>
      <c r="I4179" t="str">
        <f>IF(D4179="","",VLOOKUP(D4179,'Source CC List'!B:C,2,FALSE))</f>
        <v/>
      </c>
      <c r="J4179" t="str">
        <f t="shared" si="131"/>
        <v/>
      </c>
    </row>
    <row r="4180" spans="1:10" x14ac:dyDescent="0.3">
      <c r="A4180" t="str">
        <f>IF(D4180="","",VLOOKUP(D4180,'Source CC List'!B:C,2,FALSE))</f>
        <v/>
      </c>
      <c r="B4180" t="str">
        <f t="shared" si="130"/>
        <v/>
      </c>
      <c r="I4180" t="str">
        <f>IF(D4180="","",VLOOKUP(D4180,'Source CC List'!B:C,2,FALSE))</f>
        <v/>
      </c>
      <c r="J4180" t="str">
        <f t="shared" si="131"/>
        <v/>
      </c>
    </row>
    <row r="4181" spans="1:10" x14ac:dyDescent="0.3">
      <c r="A4181" t="str">
        <f>IF(D4181="","",VLOOKUP(D4181,'Source CC List'!B:C,2,FALSE))</f>
        <v/>
      </c>
      <c r="B4181" t="str">
        <f t="shared" si="130"/>
        <v/>
      </c>
      <c r="I4181" t="str">
        <f>IF(D4181="","",VLOOKUP(D4181,'Source CC List'!B:C,2,FALSE))</f>
        <v/>
      </c>
      <c r="J4181" t="str">
        <f t="shared" si="131"/>
        <v/>
      </c>
    </row>
    <row r="4182" spans="1:10" x14ac:dyDescent="0.3">
      <c r="A4182" t="str">
        <f>IF(D4182="","",VLOOKUP(D4182,'Source CC List'!B:C,2,FALSE))</f>
        <v/>
      </c>
      <c r="B4182" t="str">
        <f t="shared" si="130"/>
        <v/>
      </c>
      <c r="I4182" t="str">
        <f>IF(D4182="","",VLOOKUP(D4182,'Source CC List'!B:C,2,FALSE))</f>
        <v/>
      </c>
      <c r="J4182" t="str">
        <f t="shared" si="131"/>
        <v/>
      </c>
    </row>
    <row r="4183" spans="1:10" x14ac:dyDescent="0.3">
      <c r="A4183" t="str">
        <f>IF(D4183="","",VLOOKUP(D4183,'Source CC List'!B:C,2,FALSE))</f>
        <v/>
      </c>
      <c r="B4183" t="str">
        <f t="shared" si="130"/>
        <v/>
      </c>
      <c r="I4183" t="str">
        <f>IF(D4183="","",VLOOKUP(D4183,'Source CC List'!B:C,2,FALSE))</f>
        <v/>
      </c>
      <c r="J4183" t="str">
        <f t="shared" si="131"/>
        <v/>
      </c>
    </row>
    <row r="4184" spans="1:10" x14ac:dyDescent="0.3">
      <c r="A4184" t="str">
        <f>IF(D4184="","",VLOOKUP(D4184,'Source CC List'!B:C,2,FALSE))</f>
        <v/>
      </c>
      <c r="B4184" t="str">
        <f t="shared" si="130"/>
        <v/>
      </c>
      <c r="I4184" t="str">
        <f>IF(D4184="","",VLOOKUP(D4184,'Source CC List'!B:C,2,FALSE))</f>
        <v/>
      </c>
      <c r="J4184" t="str">
        <f t="shared" si="131"/>
        <v/>
      </c>
    </row>
    <row r="4185" spans="1:10" x14ac:dyDescent="0.3">
      <c r="A4185" t="str">
        <f>IF(D4185="","",VLOOKUP(D4185,'Source CC List'!B:C,2,FALSE))</f>
        <v/>
      </c>
      <c r="B4185" t="str">
        <f t="shared" si="130"/>
        <v/>
      </c>
      <c r="I4185" t="str">
        <f>IF(D4185="","",VLOOKUP(D4185,'Source CC List'!B:C,2,FALSE))</f>
        <v/>
      </c>
      <c r="J4185" t="str">
        <f t="shared" si="131"/>
        <v/>
      </c>
    </row>
    <row r="4186" spans="1:10" x14ac:dyDescent="0.3">
      <c r="A4186" t="str">
        <f>IF(D4186="","",VLOOKUP(D4186,'Source CC List'!B:C,2,FALSE))</f>
        <v/>
      </c>
      <c r="B4186" t="str">
        <f t="shared" si="130"/>
        <v/>
      </c>
      <c r="I4186" t="str">
        <f>IF(D4186="","",VLOOKUP(D4186,'Source CC List'!B:C,2,FALSE))</f>
        <v/>
      </c>
      <c r="J4186" t="str">
        <f t="shared" si="131"/>
        <v/>
      </c>
    </row>
    <row r="4187" spans="1:10" x14ac:dyDescent="0.3">
      <c r="A4187" t="str">
        <f>IF(D4187="","",VLOOKUP(D4187,'Source CC List'!B:C,2,FALSE))</f>
        <v/>
      </c>
      <c r="B4187" t="str">
        <f t="shared" si="130"/>
        <v/>
      </c>
      <c r="I4187" t="str">
        <f>IF(D4187="","",VLOOKUP(D4187,'Source CC List'!B:C,2,FALSE))</f>
        <v/>
      </c>
      <c r="J4187" t="str">
        <f t="shared" si="131"/>
        <v/>
      </c>
    </row>
    <row r="4188" spans="1:10" x14ac:dyDescent="0.3">
      <c r="A4188" t="str">
        <f>IF(D4188="","",VLOOKUP(D4188,'Source CC List'!B:C,2,FALSE))</f>
        <v/>
      </c>
      <c r="B4188" t="str">
        <f t="shared" si="130"/>
        <v/>
      </c>
      <c r="I4188" t="str">
        <f>IF(D4188="","",VLOOKUP(D4188,'Source CC List'!B:C,2,FALSE))</f>
        <v/>
      </c>
      <c r="J4188" t="str">
        <f t="shared" si="131"/>
        <v/>
      </c>
    </row>
    <row r="4189" spans="1:10" x14ac:dyDescent="0.3">
      <c r="A4189" t="str">
        <f>IF(D4189="","",VLOOKUP(D4189,'Source CC List'!B:C,2,FALSE))</f>
        <v/>
      </c>
      <c r="B4189" t="str">
        <f t="shared" si="130"/>
        <v/>
      </c>
      <c r="I4189" t="str">
        <f>IF(D4189="","",VLOOKUP(D4189,'Source CC List'!B:C,2,FALSE))</f>
        <v/>
      </c>
      <c r="J4189" t="str">
        <f t="shared" si="131"/>
        <v/>
      </c>
    </row>
    <row r="4190" spans="1:10" x14ac:dyDescent="0.3">
      <c r="A4190" t="str">
        <f>IF(D4190="","",VLOOKUP(D4190,'Source CC List'!B:C,2,FALSE))</f>
        <v/>
      </c>
      <c r="B4190" t="str">
        <f t="shared" si="130"/>
        <v/>
      </c>
      <c r="I4190" t="str">
        <f>IF(D4190="","",VLOOKUP(D4190,'Source CC List'!B:C,2,FALSE))</f>
        <v/>
      </c>
      <c r="J4190" t="str">
        <f t="shared" si="131"/>
        <v/>
      </c>
    </row>
    <row r="4191" spans="1:10" x14ac:dyDescent="0.3">
      <c r="A4191" t="str">
        <f>IF(D4191="","",VLOOKUP(D4191,'Source CC List'!B:C,2,FALSE))</f>
        <v/>
      </c>
      <c r="B4191" t="str">
        <f t="shared" si="130"/>
        <v/>
      </c>
      <c r="I4191" t="str">
        <f>IF(D4191="","",VLOOKUP(D4191,'Source CC List'!B:C,2,FALSE))</f>
        <v/>
      </c>
      <c r="J4191" t="str">
        <f t="shared" si="131"/>
        <v/>
      </c>
    </row>
    <row r="4192" spans="1:10" x14ac:dyDescent="0.3">
      <c r="A4192" t="str">
        <f>IF(D4192="","",VLOOKUP(D4192,'Source CC List'!B:C,2,FALSE))</f>
        <v/>
      </c>
      <c r="B4192" t="str">
        <f t="shared" si="130"/>
        <v/>
      </c>
      <c r="I4192" t="str">
        <f>IF(D4192="","",VLOOKUP(D4192,'Source CC List'!B:C,2,FALSE))</f>
        <v/>
      </c>
      <c r="J4192" t="str">
        <f t="shared" si="131"/>
        <v/>
      </c>
    </row>
    <row r="4193" spans="1:10" x14ac:dyDescent="0.3">
      <c r="A4193" t="str">
        <f>IF(D4193="","",VLOOKUP(D4193,'Source CC List'!B:C,2,FALSE))</f>
        <v/>
      </c>
      <c r="B4193" t="str">
        <f t="shared" si="130"/>
        <v/>
      </c>
      <c r="I4193" t="str">
        <f>IF(D4193="","",VLOOKUP(D4193,'Source CC List'!B:C,2,FALSE))</f>
        <v/>
      </c>
      <c r="J4193" t="str">
        <f t="shared" si="131"/>
        <v/>
      </c>
    </row>
    <row r="4194" spans="1:10" x14ac:dyDescent="0.3">
      <c r="A4194" t="str">
        <f>IF(D4194="","",VLOOKUP(D4194,'Source CC List'!B:C,2,FALSE))</f>
        <v/>
      </c>
      <c r="B4194" t="str">
        <f t="shared" si="130"/>
        <v/>
      </c>
      <c r="I4194" t="str">
        <f>IF(D4194="","",VLOOKUP(D4194,'Source CC List'!B:C,2,FALSE))</f>
        <v/>
      </c>
      <c r="J4194" t="str">
        <f t="shared" si="131"/>
        <v/>
      </c>
    </row>
    <row r="4195" spans="1:10" x14ac:dyDescent="0.3">
      <c r="A4195" t="str">
        <f>IF(D4195="","",VLOOKUP(D4195,'Source CC List'!B:C,2,FALSE))</f>
        <v/>
      </c>
      <c r="B4195" t="str">
        <f t="shared" si="130"/>
        <v/>
      </c>
      <c r="I4195" t="str">
        <f>IF(D4195="","",VLOOKUP(D4195,'Source CC List'!B:C,2,FALSE))</f>
        <v/>
      </c>
      <c r="J4195" t="str">
        <f t="shared" si="131"/>
        <v/>
      </c>
    </row>
    <row r="4196" spans="1:10" x14ac:dyDescent="0.3">
      <c r="A4196" t="str">
        <f>IF(D4196="","",VLOOKUP(D4196,'Source CC List'!B:C,2,FALSE))</f>
        <v/>
      </c>
      <c r="B4196" t="str">
        <f t="shared" si="130"/>
        <v/>
      </c>
      <c r="I4196" t="str">
        <f>IF(D4196="","",VLOOKUP(D4196,'Source CC List'!B:C,2,FALSE))</f>
        <v/>
      </c>
      <c r="J4196" t="str">
        <f t="shared" si="131"/>
        <v/>
      </c>
    </row>
    <row r="4197" spans="1:10" x14ac:dyDescent="0.3">
      <c r="A4197" t="str">
        <f>IF(D4197="","",VLOOKUP(D4197,'Source CC List'!B:C,2,FALSE))</f>
        <v/>
      </c>
      <c r="B4197" t="str">
        <f t="shared" si="130"/>
        <v/>
      </c>
      <c r="I4197" t="str">
        <f>IF(D4197="","",VLOOKUP(D4197,'Source CC List'!B:C,2,FALSE))</f>
        <v/>
      </c>
      <c r="J4197" t="str">
        <f t="shared" si="131"/>
        <v/>
      </c>
    </row>
    <row r="4198" spans="1:10" x14ac:dyDescent="0.3">
      <c r="A4198" t="str">
        <f>IF(D4198="","",VLOOKUP(D4198,'Source CC List'!B:C,2,FALSE))</f>
        <v/>
      </c>
      <c r="B4198" t="str">
        <f t="shared" si="130"/>
        <v/>
      </c>
      <c r="I4198" t="str">
        <f>IF(D4198="","",VLOOKUP(D4198,'Source CC List'!B:C,2,FALSE))</f>
        <v/>
      </c>
      <c r="J4198" t="str">
        <f t="shared" si="131"/>
        <v/>
      </c>
    </row>
    <row r="4199" spans="1:10" x14ac:dyDescent="0.3">
      <c r="A4199" t="str">
        <f>IF(D4199="","",VLOOKUP(D4199,'Source CC List'!B:C,2,FALSE))</f>
        <v/>
      </c>
      <c r="B4199" t="str">
        <f t="shared" si="130"/>
        <v/>
      </c>
      <c r="I4199" t="str">
        <f>IF(D4199="","",VLOOKUP(D4199,'Source CC List'!B:C,2,FALSE))</f>
        <v/>
      </c>
      <c r="J4199" t="str">
        <f t="shared" si="131"/>
        <v/>
      </c>
    </row>
    <row r="4200" spans="1:10" x14ac:dyDescent="0.3">
      <c r="A4200" t="str">
        <f>IF(D4200="","",VLOOKUP(D4200,'Source CC List'!B:C,2,FALSE))</f>
        <v/>
      </c>
      <c r="B4200" t="str">
        <f t="shared" si="130"/>
        <v/>
      </c>
      <c r="I4200" t="str">
        <f>IF(D4200="","",VLOOKUP(D4200,'Source CC List'!B:C,2,FALSE))</f>
        <v/>
      </c>
      <c r="J4200" t="str">
        <f t="shared" si="131"/>
        <v/>
      </c>
    </row>
    <row r="4201" spans="1:10" x14ac:dyDescent="0.3">
      <c r="A4201" t="str">
        <f>IF(D4201="","",VLOOKUP(D4201,'Source CC List'!B:C,2,FALSE))</f>
        <v/>
      </c>
      <c r="B4201" t="str">
        <f t="shared" si="130"/>
        <v/>
      </c>
      <c r="I4201" t="str">
        <f>IF(D4201="","",VLOOKUP(D4201,'Source CC List'!B:C,2,FALSE))</f>
        <v/>
      </c>
      <c r="J4201" t="str">
        <f t="shared" si="131"/>
        <v/>
      </c>
    </row>
    <row r="4202" spans="1:10" x14ac:dyDescent="0.3">
      <c r="A4202" t="str">
        <f>IF(D4202="","",VLOOKUP(D4202,'Source CC List'!B:C,2,FALSE))</f>
        <v/>
      </c>
      <c r="B4202" t="str">
        <f t="shared" si="130"/>
        <v/>
      </c>
      <c r="I4202" t="str">
        <f>IF(D4202="","",VLOOKUP(D4202,'Source CC List'!B:C,2,FALSE))</f>
        <v/>
      </c>
      <c r="J4202" t="str">
        <f t="shared" si="131"/>
        <v/>
      </c>
    </row>
    <row r="4203" spans="1:10" x14ac:dyDescent="0.3">
      <c r="A4203" t="str">
        <f>IF(D4203="","",VLOOKUP(D4203,'Source CC List'!B:C,2,FALSE))</f>
        <v/>
      </c>
      <c r="B4203" t="str">
        <f t="shared" si="130"/>
        <v/>
      </c>
      <c r="I4203" t="str">
        <f>IF(D4203="","",VLOOKUP(D4203,'Source CC List'!B:C,2,FALSE))</f>
        <v/>
      </c>
      <c r="J4203" t="str">
        <f t="shared" si="131"/>
        <v/>
      </c>
    </row>
    <row r="4204" spans="1:10" x14ac:dyDescent="0.3">
      <c r="A4204" t="str">
        <f>IF(D4204="","",VLOOKUP(D4204,'Source CC List'!B:C,2,FALSE))</f>
        <v/>
      </c>
      <c r="B4204" t="str">
        <f t="shared" si="130"/>
        <v/>
      </c>
      <c r="I4204" t="str">
        <f>IF(D4204="","",VLOOKUP(D4204,'Source CC List'!B:C,2,FALSE))</f>
        <v/>
      </c>
      <c r="J4204" t="str">
        <f t="shared" si="131"/>
        <v/>
      </c>
    </row>
    <row r="4205" spans="1:10" x14ac:dyDescent="0.3">
      <c r="A4205" t="str">
        <f>IF(D4205="","",VLOOKUP(D4205,'Source CC List'!B:C,2,FALSE))</f>
        <v/>
      </c>
      <c r="B4205" t="str">
        <f t="shared" si="130"/>
        <v/>
      </c>
      <c r="I4205" t="str">
        <f>IF(D4205="","",VLOOKUP(D4205,'Source CC List'!B:C,2,FALSE))</f>
        <v/>
      </c>
      <c r="J4205" t="str">
        <f t="shared" si="131"/>
        <v/>
      </c>
    </row>
    <row r="4206" spans="1:10" x14ac:dyDescent="0.3">
      <c r="A4206" t="str">
        <f>IF(D4206="","",VLOOKUP(D4206,'Source CC List'!B:C,2,FALSE))</f>
        <v/>
      </c>
      <c r="B4206" t="str">
        <f t="shared" si="130"/>
        <v/>
      </c>
      <c r="I4206" t="str">
        <f>IF(D4206="","",VLOOKUP(D4206,'Source CC List'!B:C,2,FALSE))</f>
        <v/>
      </c>
      <c r="J4206" t="str">
        <f t="shared" si="131"/>
        <v/>
      </c>
    </row>
    <row r="4207" spans="1:10" x14ac:dyDescent="0.3">
      <c r="A4207" t="str">
        <f>IF(D4207="","",VLOOKUP(D4207,'Source CC List'!B:C,2,FALSE))</f>
        <v/>
      </c>
      <c r="B4207" t="str">
        <f t="shared" si="130"/>
        <v/>
      </c>
      <c r="I4207" t="str">
        <f>IF(D4207="","",VLOOKUP(D4207,'Source CC List'!B:C,2,FALSE))</f>
        <v/>
      </c>
      <c r="J4207" t="str">
        <f t="shared" si="131"/>
        <v/>
      </c>
    </row>
    <row r="4208" spans="1:10" x14ac:dyDescent="0.3">
      <c r="A4208" t="str">
        <f>IF(D4208="","",VLOOKUP(D4208,'Source CC List'!B:C,2,FALSE))</f>
        <v/>
      </c>
      <c r="B4208" t="str">
        <f t="shared" si="130"/>
        <v/>
      </c>
      <c r="I4208" t="str">
        <f>IF(D4208="","",VLOOKUP(D4208,'Source CC List'!B:C,2,FALSE))</f>
        <v/>
      </c>
      <c r="J4208" t="str">
        <f t="shared" si="131"/>
        <v/>
      </c>
    </row>
    <row r="4209" spans="1:10" x14ac:dyDescent="0.3">
      <c r="A4209" t="str">
        <f>IF(D4209="","",VLOOKUP(D4209,'Source CC List'!B:C,2,FALSE))</f>
        <v/>
      </c>
      <c r="B4209" t="str">
        <f t="shared" si="130"/>
        <v/>
      </c>
      <c r="I4209" t="str">
        <f>IF(D4209="","",VLOOKUP(D4209,'Source CC List'!B:C,2,FALSE))</f>
        <v/>
      </c>
      <c r="J4209" t="str">
        <f t="shared" si="131"/>
        <v/>
      </c>
    </row>
    <row r="4210" spans="1:10" x14ac:dyDescent="0.3">
      <c r="A4210" t="str">
        <f>IF(D4210="","",VLOOKUP(D4210,'Source CC List'!B:C,2,FALSE))</f>
        <v/>
      </c>
      <c r="B4210" t="str">
        <f t="shared" si="130"/>
        <v/>
      </c>
      <c r="I4210" t="str">
        <f>IF(D4210="","",VLOOKUP(D4210,'Source CC List'!B:C,2,FALSE))</f>
        <v/>
      </c>
      <c r="J4210" t="str">
        <f t="shared" si="131"/>
        <v/>
      </c>
    </row>
    <row r="4211" spans="1:10" x14ac:dyDescent="0.3">
      <c r="A4211" t="str">
        <f>IF(D4211="","",VLOOKUP(D4211,'Source CC List'!B:C,2,FALSE))</f>
        <v/>
      </c>
      <c r="B4211" t="str">
        <f t="shared" si="130"/>
        <v/>
      </c>
      <c r="I4211" t="str">
        <f>IF(D4211="","",VLOOKUP(D4211,'Source CC List'!B:C,2,FALSE))</f>
        <v/>
      </c>
      <c r="J4211" t="str">
        <f t="shared" si="131"/>
        <v/>
      </c>
    </row>
    <row r="4212" spans="1:10" x14ac:dyDescent="0.3">
      <c r="A4212" t="str">
        <f>IF(D4212="","",VLOOKUP(D4212,'Source CC List'!B:C,2,FALSE))</f>
        <v/>
      </c>
      <c r="B4212" t="str">
        <f t="shared" si="130"/>
        <v/>
      </c>
      <c r="I4212" t="str">
        <f>IF(D4212="","",VLOOKUP(D4212,'Source CC List'!B:C,2,FALSE))</f>
        <v/>
      </c>
      <c r="J4212" t="str">
        <f t="shared" si="131"/>
        <v/>
      </c>
    </row>
    <row r="4213" spans="1:10" x14ac:dyDescent="0.3">
      <c r="A4213" t="str">
        <f>IF(D4213="","",VLOOKUP(D4213,'Source CC List'!B:C,2,FALSE))</f>
        <v/>
      </c>
      <c r="B4213" t="str">
        <f t="shared" si="130"/>
        <v/>
      </c>
      <c r="I4213" t="str">
        <f>IF(D4213="","",VLOOKUP(D4213,'Source CC List'!B:C,2,FALSE))</f>
        <v/>
      </c>
      <c r="J4213" t="str">
        <f t="shared" si="131"/>
        <v/>
      </c>
    </row>
    <row r="4214" spans="1:10" x14ac:dyDescent="0.3">
      <c r="A4214" t="str">
        <f>IF(D4214="","",VLOOKUP(D4214,'Source CC List'!B:C,2,FALSE))</f>
        <v/>
      </c>
      <c r="B4214" t="str">
        <f t="shared" si="130"/>
        <v/>
      </c>
      <c r="I4214" t="str">
        <f>IF(D4214="","",VLOOKUP(D4214,'Source CC List'!B:C,2,FALSE))</f>
        <v/>
      </c>
      <c r="J4214" t="str">
        <f t="shared" si="131"/>
        <v/>
      </c>
    </row>
    <row r="4215" spans="1:10" x14ac:dyDescent="0.3">
      <c r="A4215" t="str">
        <f>IF(D4215="","",VLOOKUP(D4215,'Source CC List'!B:C,2,FALSE))</f>
        <v/>
      </c>
      <c r="B4215" t="str">
        <f t="shared" si="130"/>
        <v/>
      </c>
      <c r="I4215" t="str">
        <f>IF(D4215="","",VLOOKUP(D4215,'Source CC List'!B:C,2,FALSE))</f>
        <v/>
      </c>
      <c r="J4215" t="str">
        <f t="shared" si="131"/>
        <v/>
      </c>
    </row>
    <row r="4216" spans="1:10" x14ac:dyDescent="0.3">
      <c r="A4216" t="str">
        <f>IF(D4216="","",VLOOKUP(D4216,'Source CC List'!B:C,2,FALSE))</f>
        <v/>
      </c>
      <c r="B4216" t="str">
        <f t="shared" si="130"/>
        <v/>
      </c>
      <c r="I4216" t="str">
        <f>IF(D4216="","",VLOOKUP(D4216,'Source CC List'!B:C,2,FALSE))</f>
        <v/>
      </c>
      <c r="J4216" t="str">
        <f t="shared" si="131"/>
        <v/>
      </c>
    </row>
    <row r="4217" spans="1:10" x14ac:dyDescent="0.3">
      <c r="A4217" t="str">
        <f>IF(D4217="","",VLOOKUP(D4217,'Source CC List'!B:C,2,FALSE))</f>
        <v/>
      </c>
      <c r="B4217" t="str">
        <f t="shared" si="130"/>
        <v/>
      </c>
      <c r="I4217" t="str">
        <f>IF(D4217="","",VLOOKUP(D4217,'Source CC List'!B:C,2,FALSE))</f>
        <v/>
      </c>
      <c r="J4217" t="str">
        <f t="shared" si="131"/>
        <v/>
      </c>
    </row>
    <row r="4218" spans="1:10" x14ac:dyDescent="0.3">
      <c r="A4218" t="str">
        <f>IF(D4218="","",VLOOKUP(D4218,'Source CC List'!B:C,2,FALSE))</f>
        <v/>
      </c>
      <c r="B4218" t="str">
        <f t="shared" si="130"/>
        <v/>
      </c>
      <c r="I4218" t="str">
        <f>IF(D4218="","",VLOOKUP(D4218,'Source CC List'!B:C,2,FALSE))</f>
        <v/>
      </c>
      <c r="J4218" t="str">
        <f t="shared" si="131"/>
        <v/>
      </c>
    </row>
    <row r="4219" spans="1:10" x14ac:dyDescent="0.3">
      <c r="A4219" t="str">
        <f>IF(D4219="","",VLOOKUP(D4219,'Source CC List'!B:C,2,FALSE))</f>
        <v/>
      </c>
      <c r="B4219" t="str">
        <f t="shared" si="130"/>
        <v/>
      </c>
      <c r="I4219" t="str">
        <f>IF(D4219="","",VLOOKUP(D4219,'Source CC List'!B:C,2,FALSE))</f>
        <v/>
      </c>
      <c r="J4219" t="str">
        <f t="shared" si="131"/>
        <v/>
      </c>
    </row>
    <row r="4220" spans="1:10" x14ac:dyDescent="0.3">
      <c r="A4220" t="str">
        <f>IF(D4220="","",VLOOKUP(D4220,'Source CC List'!B:C,2,FALSE))</f>
        <v/>
      </c>
      <c r="B4220" t="str">
        <f t="shared" si="130"/>
        <v/>
      </c>
      <c r="I4220" t="str">
        <f>IF(D4220="","",VLOOKUP(D4220,'Source CC List'!B:C,2,FALSE))</f>
        <v/>
      </c>
      <c r="J4220" t="str">
        <f t="shared" si="131"/>
        <v/>
      </c>
    </row>
    <row r="4221" spans="1:10" x14ac:dyDescent="0.3">
      <c r="A4221" t="str">
        <f>IF(D4221="","",VLOOKUP(D4221,'Source CC List'!B:C,2,FALSE))</f>
        <v/>
      </c>
      <c r="B4221" t="str">
        <f t="shared" si="130"/>
        <v/>
      </c>
      <c r="I4221" t="str">
        <f>IF(D4221="","",VLOOKUP(D4221,'Source CC List'!B:C,2,FALSE))</f>
        <v/>
      </c>
      <c r="J4221" t="str">
        <f t="shared" si="131"/>
        <v/>
      </c>
    </row>
    <row r="4222" spans="1:10" x14ac:dyDescent="0.3">
      <c r="A4222" t="str">
        <f>IF(D4222="","",VLOOKUP(D4222,'Source CC List'!B:C,2,FALSE))</f>
        <v/>
      </c>
      <c r="B4222" t="str">
        <f t="shared" si="130"/>
        <v/>
      </c>
      <c r="I4222" t="str">
        <f>IF(D4222="","",VLOOKUP(D4222,'Source CC List'!B:C,2,FALSE))</f>
        <v/>
      </c>
      <c r="J4222" t="str">
        <f t="shared" si="131"/>
        <v/>
      </c>
    </row>
    <row r="4223" spans="1:10" x14ac:dyDescent="0.3">
      <c r="A4223" t="str">
        <f>IF(D4223="","",VLOOKUP(D4223,'Source CC List'!B:C,2,FALSE))</f>
        <v/>
      </c>
      <c r="B4223" t="str">
        <f t="shared" si="130"/>
        <v/>
      </c>
      <c r="I4223" t="str">
        <f>IF(D4223="","",VLOOKUP(D4223,'Source CC List'!B:C,2,FALSE))</f>
        <v/>
      </c>
      <c r="J4223" t="str">
        <f t="shared" si="131"/>
        <v/>
      </c>
    </row>
    <row r="4224" spans="1:10" x14ac:dyDescent="0.3">
      <c r="A4224" t="str">
        <f>IF(D4224="","",VLOOKUP(D4224,'Source CC List'!B:C,2,FALSE))</f>
        <v/>
      </c>
      <c r="B4224" t="str">
        <f t="shared" si="130"/>
        <v/>
      </c>
      <c r="I4224" t="str">
        <f>IF(D4224="","",VLOOKUP(D4224,'Source CC List'!B:C,2,FALSE))</f>
        <v/>
      </c>
      <c r="J4224" t="str">
        <f t="shared" si="131"/>
        <v/>
      </c>
    </row>
    <row r="4225" spans="1:10" x14ac:dyDescent="0.3">
      <c r="A4225" t="str">
        <f>IF(D4225="","",VLOOKUP(D4225,'Source CC List'!B:C,2,FALSE))</f>
        <v/>
      </c>
      <c r="B4225" t="str">
        <f t="shared" si="130"/>
        <v/>
      </c>
      <c r="I4225" t="str">
        <f>IF(D4225="","",VLOOKUP(D4225,'Source CC List'!B:C,2,FALSE))</f>
        <v/>
      </c>
      <c r="J4225" t="str">
        <f t="shared" si="131"/>
        <v/>
      </c>
    </row>
    <row r="4226" spans="1:10" x14ac:dyDescent="0.3">
      <c r="A4226" t="str">
        <f>IF(D4226="","",VLOOKUP(D4226,'Source CC List'!B:C,2,FALSE))</f>
        <v/>
      </c>
      <c r="B4226" t="str">
        <f t="shared" si="130"/>
        <v/>
      </c>
      <c r="I4226" t="str">
        <f>IF(D4226="","",VLOOKUP(D4226,'Source CC List'!B:C,2,FALSE))</f>
        <v/>
      </c>
      <c r="J4226" t="str">
        <f t="shared" si="131"/>
        <v/>
      </c>
    </row>
    <row r="4227" spans="1:10" x14ac:dyDescent="0.3">
      <c r="A4227" t="str">
        <f>IF(D4227="","",VLOOKUP(D4227,'Source CC List'!B:C,2,FALSE))</f>
        <v/>
      </c>
      <c r="B4227" t="str">
        <f t="shared" ref="B4227:B4290" si="132">IF(E4227="","",CONCATENATE(I4227,TEXT(E4227,"0000")))</f>
        <v/>
      </c>
      <c r="I4227" t="str">
        <f>IF(D4227="","",VLOOKUP(D4227,'Source CC List'!B:C,2,FALSE))</f>
        <v/>
      </c>
      <c r="J4227" t="str">
        <f t="shared" ref="J4227:J4290" si="133">IF(D4227="","",CONCATENATE(I4227,TEXT(E4227,"0000")))</f>
        <v/>
      </c>
    </row>
    <row r="4228" spans="1:10" x14ac:dyDescent="0.3">
      <c r="A4228" t="str">
        <f>IF(D4228="","",VLOOKUP(D4228,'Source CC List'!B:C,2,FALSE))</f>
        <v/>
      </c>
      <c r="B4228" t="str">
        <f t="shared" si="132"/>
        <v/>
      </c>
      <c r="I4228" t="str">
        <f>IF(D4228="","",VLOOKUP(D4228,'Source CC List'!B:C,2,FALSE))</f>
        <v/>
      </c>
      <c r="J4228" t="str">
        <f t="shared" si="133"/>
        <v/>
      </c>
    </row>
    <row r="4229" spans="1:10" x14ac:dyDescent="0.3">
      <c r="A4229" t="str">
        <f>IF(D4229="","",VLOOKUP(D4229,'Source CC List'!B:C,2,FALSE))</f>
        <v/>
      </c>
      <c r="B4229" t="str">
        <f t="shared" si="132"/>
        <v/>
      </c>
      <c r="I4229" t="str">
        <f>IF(D4229="","",VLOOKUP(D4229,'Source CC List'!B:C,2,FALSE))</f>
        <v/>
      </c>
      <c r="J4229" t="str">
        <f t="shared" si="133"/>
        <v/>
      </c>
    </row>
    <row r="4230" spans="1:10" x14ac:dyDescent="0.3">
      <c r="A4230" t="str">
        <f>IF(D4230="","",VLOOKUP(D4230,'Source CC List'!B:C,2,FALSE))</f>
        <v/>
      </c>
      <c r="B4230" t="str">
        <f t="shared" si="132"/>
        <v/>
      </c>
      <c r="I4230" t="str">
        <f>IF(D4230="","",VLOOKUP(D4230,'Source CC List'!B:C,2,FALSE))</f>
        <v/>
      </c>
      <c r="J4230" t="str">
        <f t="shared" si="133"/>
        <v/>
      </c>
    </row>
    <row r="4231" spans="1:10" x14ac:dyDescent="0.3">
      <c r="A4231" t="str">
        <f>IF(D4231="","",VLOOKUP(D4231,'Source CC List'!B:C,2,FALSE))</f>
        <v/>
      </c>
      <c r="B4231" t="str">
        <f t="shared" si="132"/>
        <v/>
      </c>
      <c r="I4231" t="str">
        <f>IF(D4231="","",VLOOKUP(D4231,'Source CC List'!B:C,2,FALSE))</f>
        <v/>
      </c>
      <c r="J4231" t="str">
        <f t="shared" si="133"/>
        <v/>
      </c>
    </row>
    <row r="4232" spans="1:10" x14ac:dyDescent="0.3">
      <c r="A4232" t="str">
        <f>IF(D4232="","",VLOOKUP(D4232,'Source CC List'!B:C,2,FALSE))</f>
        <v/>
      </c>
      <c r="B4232" t="str">
        <f t="shared" si="132"/>
        <v/>
      </c>
      <c r="I4232" t="str">
        <f>IF(D4232="","",VLOOKUP(D4232,'Source CC List'!B:C,2,FALSE))</f>
        <v/>
      </c>
      <c r="J4232" t="str">
        <f t="shared" si="133"/>
        <v/>
      </c>
    </row>
    <row r="4233" spans="1:10" x14ac:dyDescent="0.3">
      <c r="A4233" t="str">
        <f>IF(D4233="","",VLOOKUP(D4233,'Source CC List'!B:C,2,FALSE))</f>
        <v/>
      </c>
      <c r="B4233" t="str">
        <f t="shared" si="132"/>
        <v/>
      </c>
      <c r="I4233" t="str">
        <f>IF(D4233="","",VLOOKUP(D4233,'Source CC List'!B:C,2,FALSE))</f>
        <v/>
      </c>
      <c r="J4233" t="str">
        <f t="shared" si="133"/>
        <v/>
      </c>
    </row>
    <row r="4234" spans="1:10" x14ac:dyDescent="0.3">
      <c r="A4234" t="str">
        <f>IF(D4234="","",VLOOKUP(D4234,'Source CC List'!B:C,2,FALSE))</f>
        <v/>
      </c>
      <c r="B4234" t="str">
        <f t="shared" si="132"/>
        <v/>
      </c>
      <c r="I4234" t="str">
        <f>IF(D4234="","",VLOOKUP(D4234,'Source CC List'!B:C,2,FALSE))</f>
        <v/>
      </c>
      <c r="J4234" t="str">
        <f t="shared" si="133"/>
        <v/>
      </c>
    </row>
    <row r="4235" spans="1:10" x14ac:dyDescent="0.3">
      <c r="A4235" t="str">
        <f>IF(D4235="","",VLOOKUP(D4235,'Source CC List'!B:C,2,FALSE))</f>
        <v/>
      </c>
      <c r="B4235" t="str">
        <f t="shared" si="132"/>
        <v/>
      </c>
      <c r="I4235" t="str">
        <f>IF(D4235="","",VLOOKUP(D4235,'Source CC List'!B:C,2,FALSE))</f>
        <v/>
      </c>
      <c r="J4235" t="str">
        <f t="shared" si="133"/>
        <v/>
      </c>
    </row>
    <row r="4236" spans="1:10" x14ac:dyDescent="0.3">
      <c r="A4236" t="str">
        <f>IF(D4236="","",VLOOKUP(D4236,'Source CC List'!B:C,2,FALSE))</f>
        <v/>
      </c>
      <c r="B4236" t="str">
        <f t="shared" si="132"/>
        <v/>
      </c>
      <c r="I4236" t="str">
        <f>IF(D4236="","",VLOOKUP(D4236,'Source CC List'!B:C,2,FALSE))</f>
        <v/>
      </c>
      <c r="J4236" t="str">
        <f t="shared" si="133"/>
        <v/>
      </c>
    </row>
    <row r="4237" spans="1:10" x14ac:dyDescent="0.3">
      <c r="A4237" t="str">
        <f>IF(D4237="","",VLOOKUP(D4237,'Source CC List'!B:C,2,FALSE))</f>
        <v/>
      </c>
      <c r="B4237" t="str">
        <f t="shared" si="132"/>
        <v/>
      </c>
      <c r="I4237" t="str">
        <f>IF(D4237="","",VLOOKUP(D4237,'Source CC List'!B:C,2,FALSE))</f>
        <v/>
      </c>
      <c r="J4237" t="str">
        <f t="shared" si="133"/>
        <v/>
      </c>
    </row>
    <row r="4238" spans="1:10" x14ac:dyDescent="0.3">
      <c r="A4238" t="str">
        <f>IF(D4238="","",VLOOKUP(D4238,'Source CC List'!B:C,2,FALSE))</f>
        <v/>
      </c>
      <c r="B4238" t="str">
        <f t="shared" si="132"/>
        <v/>
      </c>
      <c r="I4238" t="str">
        <f>IF(D4238="","",VLOOKUP(D4238,'Source CC List'!B:C,2,FALSE))</f>
        <v/>
      </c>
      <c r="J4238" t="str">
        <f t="shared" si="133"/>
        <v/>
      </c>
    </row>
    <row r="4239" spans="1:10" x14ac:dyDescent="0.3">
      <c r="A4239" t="str">
        <f>IF(D4239="","",VLOOKUP(D4239,'Source CC List'!B:C,2,FALSE))</f>
        <v/>
      </c>
      <c r="B4239" t="str">
        <f t="shared" si="132"/>
        <v/>
      </c>
      <c r="I4239" t="str">
        <f>IF(D4239="","",VLOOKUP(D4239,'Source CC List'!B:C,2,FALSE))</f>
        <v/>
      </c>
      <c r="J4239" t="str">
        <f t="shared" si="133"/>
        <v/>
      </c>
    </row>
    <row r="4240" spans="1:10" x14ac:dyDescent="0.3">
      <c r="A4240" t="str">
        <f>IF(D4240="","",VLOOKUP(D4240,'Source CC List'!B:C,2,FALSE))</f>
        <v/>
      </c>
      <c r="B4240" t="str">
        <f t="shared" si="132"/>
        <v/>
      </c>
      <c r="I4240" t="str">
        <f>IF(D4240="","",VLOOKUP(D4240,'Source CC List'!B:C,2,FALSE))</f>
        <v/>
      </c>
      <c r="J4240" t="str">
        <f t="shared" si="133"/>
        <v/>
      </c>
    </row>
    <row r="4241" spans="1:10" x14ac:dyDescent="0.3">
      <c r="A4241" t="str">
        <f>IF(D4241="","",VLOOKUP(D4241,'Source CC List'!B:C,2,FALSE))</f>
        <v/>
      </c>
      <c r="B4241" t="str">
        <f t="shared" si="132"/>
        <v/>
      </c>
      <c r="I4241" t="str">
        <f>IF(D4241="","",VLOOKUP(D4241,'Source CC List'!B:C,2,FALSE))</f>
        <v/>
      </c>
      <c r="J4241" t="str">
        <f t="shared" si="133"/>
        <v/>
      </c>
    </row>
    <row r="4242" spans="1:10" x14ac:dyDescent="0.3">
      <c r="A4242" t="str">
        <f>IF(D4242="","",VLOOKUP(D4242,'Source CC List'!B:C,2,FALSE))</f>
        <v/>
      </c>
      <c r="B4242" t="str">
        <f t="shared" si="132"/>
        <v/>
      </c>
      <c r="I4242" t="str">
        <f>IF(D4242="","",VLOOKUP(D4242,'Source CC List'!B:C,2,FALSE))</f>
        <v/>
      </c>
      <c r="J4242" t="str">
        <f t="shared" si="133"/>
        <v/>
      </c>
    </row>
    <row r="4243" spans="1:10" x14ac:dyDescent="0.3">
      <c r="A4243" t="str">
        <f>IF(D4243="","",VLOOKUP(D4243,'Source CC List'!B:C,2,FALSE))</f>
        <v/>
      </c>
      <c r="B4243" t="str">
        <f t="shared" si="132"/>
        <v/>
      </c>
      <c r="I4243" t="str">
        <f>IF(D4243="","",VLOOKUP(D4243,'Source CC List'!B:C,2,FALSE))</f>
        <v/>
      </c>
      <c r="J4243" t="str">
        <f t="shared" si="133"/>
        <v/>
      </c>
    </row>
    <row r="4244" spans="1:10" x14ac:dyDescent="0.3">
      <c r="A4244" t="str">
        <f>IF(D4244="","",VLOOKUP(D4244,'Source CC List'!B:C,2,FALSE))</f>
        <v/>
      </c>
      <c r="B4244" t="str">
        <f t="shared" si="132"/>
        <v/>
      </c>
      <c r="I4244" t="str">
        <f>IF(D4244="","",VLOOKUP(D4244,'Source CC List'!B:C,2,FALSE))</f>
        <v/>
      </c>
      <c r="J4244" t="str">
        <f t="shared" si="133"/>
        <v/>
      </c>
    </row>
    <row r="4245" spans="1:10" x14ac:dyDescent="0.3">
      <c r="A4245" t="str">
        <f>IF(D4245="","",VLOOKUP(D4245,'Source CC List'!B:C,2,FALSE))</f>
        <v/>
      </c>
      <c r="B4245" t="str">
        <f t="shared" si="132"/>
        <v/>
      </c>
      <c r="I4245" t="str">
        <f>IF(D4245="","",VLOOKUP(D4245,'Source CC List'!B:C,2,FALSE))</f>
        <v/>
      </c>
      <c r="J4245" t="str">
        <f t="shared" si="133"/>
        <v/>
      </c>
    </row>
    <row r="4246" spans="1:10" x14ac:dyDescent="0.3">
      <c r="A4246" t="str">
        <f>IF(D4246="","",VLOOKUP(D4246,'Source CC List'!B:C,2,FALSE))</f>
        <v/>
      </c>
      <c r="B4246" t="str">
        <f t="shared" si="132"/>
        <v/>
      </c>
      <c r="I4246" t="str">
        <f>IF(D4246="","",VLOOKUP(D4246,'Source CC List'!B:C,2,FALSE))</f>
        <v/>
      </c>
      <c r="J4246" t="str">
        <f t="shared" si="133"/>
        <v/>
      </c>
    </row>
    <row r="4247" spans="1:10" x14ac:dyDescent="0.3">
      <c r="A4247" t="str">
        <f>IF(D4247="","",VLOOKUP(D4247,'Source CC List'!B:C,2,FALSE))</f>
        <v/>
      </c>
      <c r="B4247" t="str">
        <f t="shared" si="132"/>
        <v/>
      </c>
      <c r="I4247" t="str">
        <f>IF(D4247="","",VLOOKUP(D4247,'Source CC List'!B:C,2,FALSE))</f>
        <v/>
      </c>
      <c r="J4247" t="str">
        <f t="shared" si="133"/>
        <v/>
      </c>
    </row>
    <row r="4248" spans="1:10" x14ac:dyDescent="0.3">
      <c r="A4248" t="str">
        <f>IF(D4248="","",VLOOKUP(D4248,'Source CC List'!B:C,2,FALSE))</f>
        <v/>
      </c>
      <c r="B4248" t="str">
        <f t="shared" si="132"/>
        <v/>
      </c>
      <c r="I4248" t="str">
        <f>IF(D4248="","",VLOOKUP(D4248,'Source CC List'!B:C,2,FALSE))</f>
        <v/>
      </c>
      <c r="J4248" t="str">
        <f t="shared" si="133"/>
        <v/>
      </c>
    </row>
    <row r="4249" spans="1:10" x14ac:dyDescent="0.3">
      <c r="A4249" t="str">
        <f>IF(D4249="","",VLOOKUP(D4249,'Source CC List'!B:C,2,FALSE))</f>
        <v/>
      </c>
      <c r="B4249" t="str">
        <f t="shared" si="132"/>
        <v/>
      </c>
      <c r="I4249" t="str">
        <f>IF(D4249="","",VLOOKUP(D4249,'Source CC List'!B:C,2,FALSE))</f>
        <v/>
      </c>
      <c r="J4249" t="str">
        <f t="shared" si="133"/>
        <v/>
      </c>
    </row>
    <row r="4250" spans="1:10" x14ac:dyDescent="0.3">
      <c r="A4250" t="str">
        <f>IF(D4250="","",VLOOKUP(D4250,'Source CC List'!B:C,2,FALSE))</f>
        <v/>
      </c>
      <c r="B4250" t="str">
        <f t="shared" si="132"/>
        <v/>
      </c>
      <c r="I4250" t="str">
        <f>IF(D4250="","",VLOOKUP(D4250,'Source CC List'!B:C,2,FALSE))</f>
        <v/>
      </c>
      <c r="J4250" t="str">
        <f t="shared" si="133"/>
        <v/>
      </c>
    </row>
    <row r="4251" spans="1:10" x14ac:dyDescent="0.3">
      <c r="A4251" t="str">
        <f>IF(D4251="","",VLOOKUP(D4251,'Source CC List'!B:C,2,FALSE))</f>
        <v/>
      </c>
      <c r="B4251" t="str">
        <f t="shared" si="132"/>
        <v/>
      </c>
      <c r="I4251" t="str">
        <f>IF(D4251="","",VLOOKUP(D4251,'Source CC List'!B:C,2,FALSE))</f>
        <v/>
      </c>
      <c r="J4251" t="str">
        <f t="shared" si="133"/>
        <v/>
      </c>
    </row>
    <row r="4252" spans="1:10" x14ac:dyDescent="0.3">
      <c r="A4252" t="str">
        <f>IF(D4252="","",VLOOKUP(D4252,'Source CC List'!B:C,2,FALSE))</f>
        <v/>
      </c>
      <c r="B4252" t="str">
        <f t="shared" si="132"/>
        <v/>
      </c>
      <c r="I4252" t="str">
        <f>IF(D4252="","",VLOOKUP(D4252,'Source CC List'!B:C,2,FALSE))</f>
        <v/>
      </c>
      <c r="J4252" t="str">
        <f t="shared" si="133"/>
        <v/>
      </c>
    </row>
    <row r="4253" spans="1:10" x14ac:dyDescent="0.3">
      <c r="A4253" t="str">
        <f>IF(D4253="","",VLOOKUP(D4253,'Source CC List'!B:C,2,FALSE))</f>
        <v/>
      </c>
      <c r="B4253" t="str">
        <f t="shared" si="132"/>
        <v/>
      </c>
      <c r="I4253" t="str">
        <f>IF(D4253="","",VLOOKUP(D4253,'Source CC List'!B:C,2,FALSE))</f>
        <v/>
      </c>
      <c r="J4253" t="str">
        <f t="shared" si="133"/>
        <v/>
      </c>
    </row>
    <row r="4254" spans="1:10" x14ac:dyDescent="0.3">
      <c r="A4254" t="str">
        <f>IF(D4254="","",VLOOKUP(D4254,'Source CC List'!B:C,2,FALSE))</f>
        <v/>
      </c>
      <c r="B4254" t="str">
        <f t="shared" si="132"/>
        <v/>
      </c>
      <c r="I4254" t="str">
        <f>IF(D4254="","",VLOOKUP(D4254,'Source CC List'!B:C,2,FALSE))</f>
        <v/>
      </c>
      <c r="J4254" t="str">
        <f t="shared" si="133"/>
        <v/>
      </c>
    </row>
    <row r="4255" spans="1:10" x14ac:dyDescent="0.3">
      <c r="A4255" t="str">
        <f>IF(D4255="","",VLOOKUP(D4255,'Source CC List'!B:C,2,FALSE))</f>
        <v/>
      </c>
      <c r="B4255" t="str">
        <f t="shared" si="132"/>
        <v/>
      </c>
      <c r="I4255" t="str">
        <f>IF(D4255="","",VLOOKUP(D4255,'Source CC List'!B:C,2,FALSE))</f>
        <v/>
      </c>
      <c r="J4255" t="str">
        <f t="shared" si="133"/>
        <v/>
      </c>
    </row>
    <row r="4256" spans="1:10" x14ac:dyDescent="0.3">
      <c r="A4256" t="str">
        <f>IF(D4256="","",VLOOKUP(D4256,'Source CC List'!B:C,2,FALSE))</f>
        <v/>
      </c>
      <c r="B4256" t="str">
        <f t="shared" si="132"/>
        <v/>
      </c>
      <c r="I4256" t="str">
        <f>IF(D4256="","",VLOOKUP(D4256,'Source CC List'!B:C,2,FALSE))</f>
        <v/>
      </c>
      <c r="J4256" t="str">
        <f t="shared" si="133"/>
        <v/>
      </c>
    </row>
    <row r="4257" spans="1:10" x14ac:dyDescent="0.3">
      <c r="A4257" t="str">
        <f>IF(D4257="","",VLOOKUP(D4257,'Source CC List'!B:C,2,FALSE))</f>
        <v/>
      </c>
      <c r="B4257" t="str">
        <f t="shared" si="132"/>
        <v/>
      </c>
      <c r="I4257" t="str">
        <f>IF(D4257="","",VLOOKUP(D4257,'Source CC List'!B:C,2,FALSE))</f>
        <v/>
      </c>
      <c r="J4257" t="str">
        <f t="shared" si="133"/>
        <v/>
      </c>
    </row>
    <row r="4258" spans="1:10" x14ac:dyDescent="0.3">
      <c r="A4258" t="str">
        <f>IF(D4258="","",VLOOKUP(D4258,'Source CC List'!B:C,2,FALSE))</f>
        <v/>
      </c>
      <c r="B4258" t="str">
        <f t="shared" si="132"/>
        <v/>
      </c>
      <c r="I4258" t="str">
        <f>IF(D4258="","",VLOOKUP(D4258,'Source CC List'!B:C,2,FALSE))</f>
        <v/>
      </c>
      <c r="J4258" t="str">
        <f t="shared" si="133"/>
        <v/>
      </c>
    </row>
    <row r="4259" spans="1:10" x14ac:dyDescent="0.3">
      <c r="A4259" t="str">
        <f>IF(D4259="","",VLOOKUP(D4259,'Source CC List'!B:C,2,FALSE))</f>
        <v/>
      </c>
      <c r="B4259" t="str">
        <f t="shared" si="132"/>
        <v/>
      </c>
      <c r="I4259" t="str">
        <f>IF(D4259="","",VLOOKUP(D4259,'Source CC List'!B:C,2,FALSE))</f>
        <v/>
      </c>
      <c r="J4259" t="str">
        <f t="shared" si="133"/>
        <v/>
      </c>
    </row>
    <row r="4260" spans="1:10" x14ac:dyDescent="0.3">
      <c r="A4260" t="str">
        <f>IF(D4260="","",VLOOKUP(D4260,'Source CC List'!B:C,2,FALSE))</f>
        <v/>
      </c>
      <c r="B4260" t="str">
        <f t="shared" si="132"/>
        <v/>
      </c>
      <c r="I4260" t="str">
        <f>IF(D4260="","",VLOOKUP(D4260,'Source CC List'!B:C,2,FALSE))</f>
        <v/>
      </c>
      <c r="J4260" t="str">
        <f t="shared" si="133"/>
        <v/>
      </c>
    </row>
    <row r="4261" spans="1:10" x14ac:dyDescent="0.3">
      <c r="A4261" t="str">
        <f>IF(D4261="","",VLOOKUP(D4261,'Source CC List'!B:C,2,FALSE))</f>
        <v/>
      </c>
      <c r="B4261" t="str">
        <f t="shared" si="132"/>
        <v/>
      </c>
      <c r="I4261" t="str">
        <f>IF(D4261="","",VLOOKUP(D4261,'Source CC List'!B:C,2,FALSE))</f>
        <v/>
      </c>
      <c r="J4261" t="str">
        <f t="shared" si="133"/>
        <v/>
      </c>
    </row>
    <row r="4262" spans="1:10" x14ac:dyDescent="0.3">
      <c r="A4262" t="str">
        <f>IF(D4262="","",VLOOKUP(D4262,'Source CC List'!B:C,2,FALSE))</f>
        <v/>
      </c>
      <c r="B4262" t="str">
        <f t="shared" si="132"/>
        <v/>
      </c>
      <c r="I4262" t="str">
        <f>IF(D4262="","",VLOOKUP(D4262,'Source CC List'!B:C,2,FALSE))</f>
        <v/>
      </c>
      <c r="J4262" t="str">
        <f t="shared" si="133"/>
        <v/>
      </c>
    </row>
    <row r="4263" spans="1:10" x14ac:dyDescent="0.3">
      <c r="A4263" t="str">
        <f>IF(D4263="","",VLOOKUP(D4263,'Source CC List'!B:C,2,FALSE))</f>
        <v/>
      </c>
      <c r="B4263" t="str">
        <f t="shared" si="132"/>
        <v/>
      </c>
      <c r="I4263" t="str">
        <f>IF(D4263="","",VLOOKUP(D4263,'Source CC List'!B:C,2,FALSE))</f>
        <v/>
      </c>
      <c r="J4263" t="str">
        <f t="shared" si="133"/>
        <v/>
      </c>
    </row>
    <row r="4264" spans="1:10" x14ac:dyDescent="0.3">
      <c r="A4264" t="str">
        <f>IF(D4264="","",VLOOKUP(D4264,'Source CC List'!B:C,2,FALSE))</f>
        <v/>
      </c>
      <c r="B4264" t="str">
        <f t="shared" si="132"/>
        <v/>
      </c>
      <c r="I4264" t="str">
        <f>IF(D4264="","",VLOOKUP(D4264,'Source CC List'!B:C,2,FALSE))</f>
        <v/>
      </c>
      <c r="J4264" t="str">
        <f t="shared" si="133"/>
        <v/>
      </c>
    </row>
    <row r="4265" spans="1:10" x14ac:dyDescent="0.3">
      <c r="A4265" t="str">
        <f>IF(D4265="","",VLOOKUP(D4265,'Source CC List'!B:C,2,FALSE))</f>
        <v/>
      </c>
      <c r="B4265" t="str">
        <f t="shared" si="132"/>
        <v/>
      </c>
      <c r="I4265" t="str">
        <f>IF(D4265="","",VLOOKUP(D4265,'Source CC List'!B:C,2,FALSE))</f>
        <v/>
      </c>
      <c r="J4265" t="str">
        <f t="shared" si="133"/>
        <v/>
      </c>
    </row>
    <row r="4266" spans="1:10" x14ac:dyDescent="0.3">
      <c r="A4266" t="str">
        <f>IF(D4266="","",VLOOKUP(D4266,'Source CC List'!B:C,2,FALSE))</f>
        <v/>
      </c>
      <c r="B4266" t="str">
        <f t="shared" si="132"/>
        <v/>
      </c>
      <c r="I4266" t="str">
        <f>IF(D4266="","",VLOOKUP(D4266,'Source CC List'!B:C,2,FALSE))</f>
        <v/>
      </c>
      <c r="J4266" t="str">
        <f t="shared" si="133"/>
        <v/>
      </c>
    </row>
    <row r="4267" spans="1:10" x14ac:dyDescent="0.3">
      <c r="A4267" t="str">
        <f>IF(D4267="","",VLOOKUP(D4267,'Source CC List'!B:C,2,FALSE))</f>
        <v/>
      </c>
      <c r="B4267" t="str">
        <f t="shared" si="132"/>
        <v/>
      </c>
      <c r="I4267" t="str">
        <f>IF(D4267="","",VLOOKUP(D4267,'Source CC List'!B:C,2,FALSE))</f>
        <v/>
      </c>
      <c r="J4267" t="str">
        <f t="shared" si="133"/>
        <v/>
      </c>
    </row>
    <row r="4268" spans="1:10" x14ac:dyDescent="0.3">
      <c r="A4268" t="str">
        <f>IF(D4268="","",VLOOKUP(D4268,'Source CC List'!B:C,2,FALSE))</f>
        <v/>
      </c>
      <c r="B4268" t="str">
        <f t="shared" si="132"/>
        <v/>
      </c>
      <c r="I4268" t="str">
        <f>IF(D4268="","",VLOOKUP(D4268,'Source CC List'!B:C,2,FALSE))</f>
        <v/>
      </c>
      <c r="J4268" t="str">
        <f t="shared" si="133"/>
        <v/>
      </c>
    </row>
    <row r="4269" spans="1:10" x14ac:dyDescent="0.3">
      <c r="A4269" t="str">
        <f>IF(D4269="","",VLOOKUP(D4269,'Source CC List'!B:C,2,FALSE))</f>
        <v/>
      </c>
      <c r="B4269" t="str">
        <f t="shared" si="132"/>
        <v/>
      </c>
      <c r="I4269" t="str">
        <f>IF(D4269="","",VLOOKUP(D4269,'Source CC List'!B:C,2,FALSE))</f>
        <v/>
      </c>
      <c r="J4269" t="str">
        <f t="shared" si="133"/>
        <v/>
      </c>
    </row>
    <row r="4270" spans="1:10" x14ac:dyDescent="0.3">
      <c r="A4270" t="str">
        <f>IF(D4270="","",VLOOKUP(D4270,'Source CC List'!B:C,2,FALSE))</f>
        <v/>
      </c>
      <c r="B4270" t="str">
        <f t="shared" si="132"/>
        <v/>
      </c>
      <c r="I4270" t="str">
        <f>IF(D4270="","",VLOOKUP(D4270,'Source CC List'!B:C,2,FALSE))</f>
        <v/>
      </c>
      <c r="J4270" t="str">
        <f t="shared" si="133"/>
        <v/>
      </c>
    </row>
    <row r="4271" spans="1:10" x14ac:dyDescent="0.3">
      <c r="A4271" t="str">
        <f>IF(D4271="","",VLOOKUP(D4271,'Source CC List'!B:C,2,FALSE))</f>
        <v/>
      </c>
      <c r="B4271" t="str">
        <f t="shared" si="132"/>
        <v/>
      </c>
      <c r="I4271" t="str">
        <f>IF(D4271="","",VLOOKUP(D4271,'Source CC List'!B:C,2,FALSE))</f>
        <v/>
      </c>
      <c r="J4271" t="str">
        <f t="shared" si="133"/>
        <v/>
      </c>
    </row>
    <row r="4272" spans="1:10" x14ac:dyDescent="0.3">
      <c r="A4272" t="str">
        <f>IF(D4272="","",VLOOKUP(D4272,'Source CC List'!B:C,2,FALSE))</f>
        <v/>
      </c>
      <c r="B4272" t="str">
        <f t="shared" si="132"/>
        <v/>
      </c>
      <c r="I4272" t="str">
        <f>IF(D4272="","",VLOOKUP(D4272,'Source CC List'!B:C,2,FALSE))</f>
        <v/>
      </c>
      <c r="J4272" t="str">
        <f t="shared" si="133"/>
        <v/>
      </c>
    </row>
    <row r="4273" spans="1:10" x14ac:dyDescent="0.3">
      <c r="A4273" t="str">
        <f>IF(D4273="","",VLOOKUP(D4273,'Source CC List'!B:C,2,FALSE))</f>
        <v/>
      </c>
      <c r="B4273" t="str">
        <f t="shared" si="132"/>
        <v/>
      </c>
      <c r="I4273" t="str">
        <f>IF(D4273="","",VLOOKUP(D4273,'Source CC List'!B:C,2,FALSE))</f>
        <v/>
      </c>
      <c r="J4273" t="str">
        <f t="shared" si="133"/>
        <v/>
      </c>
    </row>
    <row r="4274" spans="1:10" x14ac:dyDescent="0.3">
      <c r="A4274" t="str">
        <f>IF(D4274="","",VLOOKUP(D4274,'Source CC List'!B:C,2,FALSE))</f>
        <v/>
      </c>
      <c r="B4274" t="str">
        <f t="shared" si="132"/>
        <v/>
      </c>
      <c r="I4274" t="str">
        <f>IF(D4274="","",VLOOKUP(D4274,'Source CC List'!B:C,2,FALSE))</f>
        <v/>
      </c>
      <c r="J4274" t="str">
        <f t="shared" si="133"/>
        <v/>
      </c>
    </row>
    <row r="4275" spans="1:10" x14ac:dyDescent="0.3">
      <c r="A4275" t="str">
        <f>IF(D4275="","",VLOOKUP(D4275,'Source CC List'!B:C,2,FALSE))</f>
        <v/>
      </c>
      <c r="B4275" t="str">
        <f t="shared" si="132"/>
        <v/>
      </c>
      <c r="I4275" t="str">
        <f>IF(D4275="","",VLOOKUP(D4275,'Source CC List'!B:C,2,FALSE))</f>
        <v/>
      </c>
      <c r="J4275" t="str">
        <f t="shared" si="133"/>
        <v/>
      </c>
    </row>
    <row r="4276" spans="1:10" x14ac:dyDescent="0.3">
      <c r="A4276" t="str">
        <f>IF(D4276="","",VLOOKUP(D4276,'Source CC List'!B:C,2,FALSE))</f>
        <v/>
      </c>
      <c r="B4276" t="str">
        <f t="shared" si="132"/>
        <v/>
      </c>
      <c r="I4276" t="str">
        <f>IF(D4276="","",VLOOKUP(D4276,'Source CC List'!B:C,2,FALSE))</f>
        <v/>
      </c>
      <c r="J4276" t="str">
        <f t="shared" si="133"/>
        <v/>
      </c>
    </row>
    <row r="4277" spans="1:10" x14ac:dyDescent="0.3">
      <c r="A4277" t="str">
        <f>IF(D4277="","",VLOOKUP(D4277,'Source CC List'!B:C,2,FALSE))</f>
        <v/>
      </c>
      <c r="B4277" t="str">
        <f t="shared" si="132"/>
        <v/>
      </c>
      <c r="I4277" t="str">
        <f>IF(D4277="","",VLOOKUP(D4277,'Source CC List'!B:C,2,FALSE))</f>
        <v/>
      </c>
      <c r="J4277" t="str">
        <f t="shared" si="133"/>
        <v/>
      </c>
    </row>
    <row r="4278" spans="1:10" x14ac:dyDescent="0.3">
      <c r="A4278" t="str">
        <f>IF(D4278="","",VLOOKUP(D4278,'Source CC List'!B:C,2,FALSE))</f>
        <v/>
      </c>
      <c r="B4278" t="str">
        <f t="shared" si="132"/>
        <v/>
      </c>
      <c r="I4278" t="str">
        <f>IF(D4278="","",VLOOKUP(D4278,'Source CC List'!B:C,2,FALSE))</f>
        <v/>
      </c>
      <c r="J4278" t="str">
        <f t="shared" si="133"/>
        <v/>
      </c>
    </row>
    <row r="4279" spans="1:10" x14ac:dyDescent="0.3">
      <c r="A4279" t="str">
        <f>IF(D4279="","",VLOOKUP(D4279,'Source CC List'!B:C,2,FALSE))</f>
        <v/>
      </c>
      <c r="B4279" t="str">
        <f t="shared" si="132"/>
        <v/>
      </c>
      <c r="I4279" t="str">
        <f>IF(D4279="","",VLOOKUP(D4279,'Source CC List'!B:C,2,FALSE))</f>
        <v/>
      </c>
      <c r="J4279" t="str">
        <f t="shared" si="133"/>
        <v/>
      </c>
    </row>
    <row r="4280" spans="1:10" x14ac:dyDescent="0.3">
      <c r="A4280" t="str">
        <f>IF(D4280="","",VLOOKUP(D4280,'Source CC List'!B:C,2,FALSE))</f>
        <v/>
      </c>
      <c r="B4280" t="str">
        <f t="shared" si="132"/>
        <v/>
      </c>
      <c r="I4280" t="str">
        <f>IF(D4280="","",VLOOKUP(D4280,'Source CC List'!B:C,2,FALSE))</f>
        <v/>
      </c>
      <c r="J4280" t="str">
        <f t="shared" si="133"/>
        <v/>
      </c>
    </row>
    <row r="4281" spans="1:10" x14ac:dyDescent="0.3">
      <c r="A4281" t="str">
        <f>IF(D4281="","",VLOOKUP(D4281,'Source CC List'!B:C,2,FALSE))</f>
        <v/>
      </c>
      <c r="B4281" t="str">
        <f t="shared" si="132"/>
        <v/>
      </c>
      <c r="I4281" t="str">
        <f>IF(D4281="","",VLOOKUP(D4281,'Source CC List'!B:C,2,FALSE))</f>
        <v/>
      </c>
      <c r="J4281" t="str">
        <f t="shared" si="133"/>
        <v/>
      </c>
    </row>
    <row r="4282" spans="1:10" x14ac:dyDescent="0.3">
      <c r="A4282" t="str">
        <f>IF(D4282="","",VLOOKUP(D4282,'Source CC List'!B:C,2,FALSE))</f>
        <v/>
      </c>
      <c r="B4282" t="str">
        <f t="shared" si="132"/>
        <v/>
      </c>
      <c r="I4282" t="str">
        <f>IF(D4282="","",VLOOKUP(D4282,'Source CC List'!B:C,2,FALSE))</f>
        <v/>
      </c>
      <c r="J4282" t="str">
        <f t="shared" si="133"/>
        <v/>
      </c>
    </row>
    <row r="4283" spans="1:10" x14ac:dyDescent="0.3">
      <c r="A4283" t="str">
        <f>IF(D4283="","",VLOOKUP(D4283,'Source CC List'!B:C,2,FALSE))</f>
        <v/>
      </c>
      <c r="B4283" t="str">
        <f t="shared" si="132"/>
        <v/>
      </c>
      <c r="I4283" t="str">
        <f>IF(D4283="","",VLOOKUP(D4283,'Source CC List'!B:C,2,FALSE))</f>
        <v/>
      </c>
      <c r="J4283" t="str">
        <f t="shared" si="133"/>
        <v/>
      </c>
    </row>
    <row r="4284" spans="1:10" x14ac:dyDescent="0.3">
      <c r="A4284" t="str">
        <f>IF(D4284="","",VLOOKUP(D4284,'Source CC List'!B:C,2,FALSE))</f>
        <v/>
      </c>
      <c r="B4284" t="str">
        <f t="shared" si="132"/>
        <v/>
      </c>
      <c r="I4284" t="str">
        <f>IF(D4284="","",VLOOKUP(D4284,'Source CC List'!B:C,2,FALSE))</f>
        <v/>
      </c>
      <c r="J4284" t="str">
        <f t="shared" si="133"/>
        <v/>
      </c>
    </row>
    <row r="4285" spans="1:10" x14ac:dyDescent="0.3">
      <c r="A4285" t="str">
        <f>IF(D4285="","",VLOOKUP(D4285,'Source CC List'!B:C,2,FALSE))</f>
        <v/>
      </c>
      <c r="B4285" t="str">
        <f t="shared" si="132"/>
        <v/>
      </c>
      <c r="I4285" t="str">
        <f>IF(D4285="","",VLOOKUP(D4285,'Source CC List'!B:C,2,FALSE))</f>
        <v/>
      </c>
      <c r="J4285" t="str">
        <f t="shared" si="133"/>
        <v/>
      </c>
    </row>
    <row r="4286" spans="1:10" x14ac:dyDescent="0.3">
      <c r="A4286" t="str">
        <f>IF(D4286="","",VLOOKUP(D4286,'Source CC List'!B:C,2,FALSE))</f>
        <v/>
      </c>
      <c r="B4286" t="str">
        <f t="shared" si="132"/>
        <v/>
      </c>
      <c r="I4286" t="str">
        <f>IF(D4286="","",VLOOKUP(D4286,'Source CC List'!B:C,2,FALSE))</f>
        <v/>
      </c>
      <c r="J4286" t="str">
        <f t="shared" si="133"/>
        <v/>
      </c>
    </row>
    <row r="4287" spans="1:10" x14ac:dyDescent="0.3">
      <c r="A4287" t="str">
        <f>IF(D4287="","",VLOOKUP(D4287,'Source CC List'!B:C,2,FALSE))</f>
        <v/>
      </c>
      <c r="B4287" t="str">
        <f t="shared" si="132"/>
        <v/>
      </c>
      <c r="I4287" t="str">
        <f>IF(D4287="","",VLOOKUP(D4287,'Source CC List'!B:C,2,FALSE))</f>
        <v/>
      </c>
      <c r="J4287" t="str">
        <f t="shared" si="133"/>
        <v/>
      </c>
    </row>
    <row r="4288" spans="1:10" x14ac:dyDescent="0.3">
      <c r="A4288" t="str">
        <f>IF(D4288="","",VLOOKUP(D4288,'Source CC List'!B:C,2,FALSE))</f>
        <v/>
      </c>
      <c r="B4288" t="str">
        <f t="shared" si="132"/>
        <v/>
      </c>
      <c r="I4288" t="str">
        <f>IF(D4288="","",VLOOKUP(D4288,'Source CC List'!B:C,2,FALSE))</f>
        <v/>
      </c>
      <c r="J4288" t="str">
        <f t="shared" si="133"/>
        <v/>
      </c>
    </row>
    <row r="4289" spans="1:10" x14ac:dyDescent="0.3">
      <c r="A4289" t="str">
        <f>IF(D4289="","",VLOOKUP(D4289,'Source CC List'!B:C,2,FALSE))</f>
        <v/>
      </c>
      <c r="B4289" t="str">
        <f t="shared" si="132"/>
        <v/>
      </c>
      <c r="I4289" t="str">
        <f>IF(D4289="","",VLOOKUP(D4289,'Source CC List'!B:C,2,FALSE))</f>
        <v/>
      </c>
      <c r="J4289" t="str">
        <f t="shared" si="133"/>
        <v/>
      </c>
    </row>
    <row r="4290" spans="1:10" x14ac:dyDescent="0.3">
      <c r="A4290" t="str">
        <f>IF(D4290="","",VLOOKUP(D4290,'Source CC List'!B:C,2,FALSE))</f>
        <v/>
      </c>
      <c r="B4290" t="str">
        <f t="shared" si="132"/>
        <v/>
      </c>
      <c r="I4290" t="str">
        <f>IF(D4290="","",VLOOKUP(D4290,'Source CC List'!B:C,2,FALSE))</f>
        <v/>
      </c>
      <c r="J4290" t="str">
        <f t="shared" si="133"/>
        <v/>
      </c>
    </row>
    <row r="4291" spans="1:10" x14ac:dyDescent="0.3">
      <c r="A4291" t="str">
        <f>IF(D4291="","",VLOOKUP(D4291,'Source CC List'!B:C,2,FALSE))</f>
        <v/>
      </c>
      <c r="B4291" t="str">
        <f t="shared" ref="B4291:B4354" si="134">IF(E4291="","",CONCATENATE(I4291,TEXT(E4291,"0000")))</f>
        <v/>
      </c>
      <c r="I4291" t="str">
        <f>IF(D4291="","",VLOOKUP(D4291,'Source CC List'!B:C,2,FALSE))</f>
        <v/>
      </c>
      <c r="J4291" t="str">
        <f t="shared" ref="J4291:J4354" si="135">IF(D4291="","",CONCATENATE(I4291,TEXT(E4291,"0000")))</f>
        <v/>
      </c>
    </row>
    <row r="4292" spans="1:10" x14ac:dyDescent="0.3">
      <c r="A4292" t="str">
        <f>IF(D4292="","",VLOOKUP(D4292,'Source CC List'!B:C,2,FALSE))</f>
        <v/>
      </c>
      <c r="B4292" t="str">
        <f t="shared" si="134"/>
        <v/>
      </c>
      <c r="I4292" t="str">
        <f>IF(D4292="","",VLOOKUP(D4292,'Source CC List'!B:C,2,FALSE))</f>
        <v/>
      </c>
      <c r="J4292" t="str">
        <f t="shared" si="135"/>
        <v/>
      </c>
    </row>
    <row r="4293" spans="1:10" x14ac:dyDescent="0.3">
      <c r="A4293" t="str">
        <f>IF(D4293="","",VLOOKUP(D4293,'Source CC List'!B:C,2,FALSE))</f>
        <v/>
      </c>
      <c r="B4293" t="str">
        <f t="shared" si="134"/>
        <v/>
      </c>
      <c r="I4293" t="str">
        <f>IF(D4293="","",VLOOKUP(D4293,'Source CC List'!B:C,2,FALSE))</f>
        <v/>
      </c>
      <c r="J4293" t="str">
        <f t="shared" si="135"/>
        <v/>
      </c>
    </row>
    <row r="4294" spans="1:10" x14ac:dyDescent="0.3">
      <c r="A4294" t="str">
        <f>IF(D4294="","",VLOOKUP(D4294,'Source CC List'!B:C,2,FALSE))</f>
        <v/>
      </c>
      <c r="B4294" t="str">
        <f t="shared" si="134"/>
        <v/>
      </c>
      <c r="I4294" t="str">
        <f>IF(D4294="","",VLOOKUP(D4294,'Source CC List'!B:C,2,FALSE))</f>
        <v/>
      </c>
      <c r="J4294" t="str">
        <f t="shared" si="135"/>
        <v/>
      </c>
    </row>
    <row r="4295" spans="1:10" x14ac:dyDescent="0.3">
      <c r="A4295" t="str">
        <f>IF(D4295="","",VLOOKUP(D4295,'Source CC List'!B:C,2,FALSE))</f>
        <v/>
      </c>
      <c r="B4295" t="str">
        <f t="shared" si="134"/>
        <v/>
      </c>
      <c r="I4295" t="str">
        <f>IF(D4295="","",VLOOKUP(D4295,'Source CC List'!B:C,2,FALSE))</f>
        <v/>
      </c>
      <c r="J4295" t="str">
        <f t="shared" si="135"/>
        <v/>
      </c>
    </row>
    <row r="4296" spans="1:10" x14ac:dyDescent="0.3">
      <c r="A4296" t="str">
        <f>IF(D4296="","",VLOOKUP(D4296,'Source CC List'!B:C,2,FALSE))</f>
        <v/>
      </c>
      <c r="B4296" t="str">
        <f t="shared" si="134"/>
        <v/>
      </c>
      <c r="I4296" t="str">
        <f>IF(D4296="","",VLOOKUP(D4296,'Source CC List'!B:C,2,FALSE))</f>
        <v/>
      </c>
      <c r="J4296" t="str">
        <f t="shared" si="135"/>
        <v/>
      </c>
    </row>
    <row r="4297" spans="1:10" x14ac:dyDescent="0.3">
      <c r="A4297" t="str">
        <f>IF(D4297="","",VLOOKUP(D4297,'Source CC List'!B:C,2,FALSE))</f>
        <v/>
      </c>
      <c r="B4297" t="str">
        <f t="shared" si="134"/>
        <v/>
      </c>
      <c r="I4297" t="str">
        <f>IF(D4297="","",VLOOKUP(D4297,'Source CC List'!B:C,2,FALSE))</f>
        <v/>
      </c>
      <c r="J4297" t="str">
        <f t="shared" si="135"/>
        <v/>
      </c>
    </row>
    <row r="4298" spans="1:10" x14ac:dyDescent="0.3">
      <c r="A4298" t="str">
        <f>IF(D4298="","",VLOOKUP(D4298,'Source CC List'!B:C,2,FALSE))</f>
        <v/>
      </c>
      <c r="B4298" t="str">
        <f t="shared" si="134"/>
        <v/>
      </c>
      <c r="I4298" t="str">
        <f>IF(D4298="","",VLOOKUP(D4298,'Source CC List'!B:C,2,FALSE))</f>
        <v/>
      </c>
      <c r="J4298" t="str">
        <f t="shared" si="135"/>
        <v/>
      </c>
    </row>
    <row r="4299" spans="1:10" x14ac:dyDescent="0.3">
      <c r="A4299" t="str">
        <f>IF(D4299="","",VLOOKUP(D4299,'Source CC List'!B:C,2,FALSE))</f>
        <v/>
      </c>
      <c r="B4299" t="str">
        <f t="shared" si="134"/>
        <v/>
      </c>
      <c r="I4299" t="str">
        <f>IF(D4299="","",VLOOKUP(D4299,'Source CC List'!B:C,2,FALSE))</f>
        <v/>
      </c>
      <c r="J4299" t="str">
        <f t="shared" si="135"/>
        <v/>
      </c>
    </row>
    <row r="4300" spans="1:10" x14ac:dyDescent="0.3">
      <c r="A4300" t="str">
        <f>IF(D4300="","",VLOOKUP(D4300,'Source CC List'!B:C,2,FALSE))</f>
        <v/>
      </c>
      <c r="B4300" t="str">
        <f t="shared" si="134"/>
        <v/>
      </c>
      <c r="I4300" t="str">
        <f>IF(D4300="","",VLOOKUP(D4300,'Source CC List'!B:C,2,FALSE))</f>
        <v/>
      </c>
      <c r="J4300" t="str">
        <f t="shared" si="135"/>
        <v/>
      </c>
    </row>
    <row r="4301" spans="1:10" x14ac:dyDescent="0.3">
      <c r="A4301" t="str">
        <f>IF(D4301="","",VLOOKUP(D4301,'Source CC List'!B:C,2,FALSE))</f>
        <v/>
      </c>
      <c r="B4301" t="str">
        <f t="shared" si="134"/>
        <v/>
      </c>
      <c r="I4301" t="str">
        <f>IF(D4301="","",VLOOKUP(D4301,'Source CC List'!B:C,2,FALSE))</f>
        <v/>
      </c>
      <c r="J4301" t="str">
        <f t="shared" si="135"/>
        <v/>
      </c>
    </row>
    <row r="4302" spans="1:10" x14ac:dyDescent="0.3">
      <c r="A4302" t="str">
        <f>IF(D4302="","",VLOOKUP(D4302,'Source CC List'!B:C,2,FALSE))</f>
        <v/>
      </c>
      <c r="B4302" t="str">
        <f t="shared" si="134"/>
        <v/>
      </c>
      <c r="I4302" t="str">
        <f>IF(D4302="","",VLOOKUP(D4302,'Source CC List'!B:C,2,FALSE))</f>
        <v/>
      </c>
      <c r="J4302" t="str">
        <f t="shared" si="135"/>
        <v/>
      </c>
    </row>
    <row r="4303" spans="1:10" x14ac:dyDescent="0.3">
      <c r="A4303" t="str">
        <f>IF(D4303="","",VLOOKUP(D4303,'Source CC List'!B:C,2,FALSE))</f>
        <v/>
      </c>
      <c r="B4303" t="str">
        <f t="shared" si="134"/>
        <v/>
      </c>
      <c r="I4303" t="str">
        <f>IF(D4303="","",VLOOKUP(D4303,'Source CC List'!B:C,2,FALSE))</f>
        <v/>
      </c>
      <c r="J4303" t="str">
        <f t="shared" si="135"/>
        <v/>
      </c>
    </row>
    <row r="4304" spans="1:10" x14ac:dyDescent="0.3">
      <c r="A4304" t="str">
        <f>IF(D4304="","",VLOOKUP(D4304,'Source CC List'!B:C,2,FALSE))</f>
        <v/>
      </c>
      <c r="B4304" t="str">
        <f t="shared" si="134"/>
        <v/>
      </c>
      <c r="I4304" t="str">
        <f>IF(D4304="","",VLOOKUP(D4304,'Source CC List'!B:C,2,FALSE))</f>
        <v/>
      </c>
      <c r="J4304" t="str">
        <f t="shared" si="135"/>
        <v/>
      </c>
    </row>
    <row r="4305" spans="1:10" x14ac:dyDescent="0.3">
      <c r="A4305" t="str">
        <f>IF(D4305="","",VLOOKUP(D4305,'Source CC List'!B:C,2,FALSE))</f>
        <v/>
      </c>
      <c r="B4305" t="str">
        <f t="shared" si="134"/>
        <v/>
      </c>
      <c r="I4305" t="str">
        <f>IF(D4305="","",VLOOKUP(D4305,'Source CC List'!B:C,2,FALSE))</f>
        <v/>
      </c>
      <c r="J4305" t="str">
        <f t="shared" si="135"/>
        <v/>
      </c>
    </row>
    <row r="4306" spans="1:10" x14ac:dyDescent="0.3">
      <c r="A4306" t="str">
        <f>IF(D4306="","",VLOOKUP(D4306,'Source CC List'!B:C,2,FALSE))</f>
        <v/>
      </c>
      <c r="B4306" t="str">
        <f t="shared" si="134"/>
        <v/>
      </c>
      <c r="I4306" t="str">
        <f>IF(D4306="","",VLOOKUP(D4306,'Source CC List'!B:C,2,FALSE))</f>
        <v/>
      </c>
      <c r="J4306" t="str">
        <f t="shared" si="135"/>
        <v/>
      </c>
    </row>
    <row r="4307" spans="1:10" x14ac:dyDescent="0.3">
      <c r="A4307" t="str">
        <f>IF(D4307="","",VLOOKUP(D4307,'Source CC List'!B:C,2,FALSE))</f>
        <v/>
      </c>
      <c r="B4307" t="str">
        <f t="shared" si="134"/>
        <v/>
      </c>
      <c r="I4307" t="str">
        <f>IF(D4307="","",VLOOKUP(D4307,'Source CC List'!B:C,2,FALSE))</f>
        <v/>
      </c>
      <c r="J4307" t="str">
        <f t="shared" si="135"/>
        <v/>
      </c>
    </row>
    <row r="4308" spans="1:10" x14ac:dyDescent="0.3">
      <c r="A4308" t="str">
        <f>IF(D4308="","",VLOOKUP(D4308,'Source CC List'!B:C,2,FALSE))</f>
        <v/>
      </c>
      <c r="B4308" t="str">
        <f t="shared" si="134"/>
        <v/>
      </c>
      <c r="I4308" t="str">
        <f>IF(D4308="","",VLOOKUP(D4308,'Source CC List'!B:C,2,FALSE))</f>
        <v/>
      </c>
      <c r="J4308" t="str">
        <f t="shared" si="135"/>
        <v/>
      </c>
    </row>
    <row r="4309" spans="1:10" x14ac:dyDescent="0.3">
      <c r="A4309" t="str">
        <f>IF(D4309="","",VLOOKUP(D4309,'Source CC List'!B:C,2,FALSE))</f>
        <v/>
      </c>
      <c r="B4309" t="str">
        <f t="shared" si="134"/>
        <v/>
      </c>
      <c r="I4309" t="str">
        <f>IF(D4309="","",VLOOKUP(D4309,'Source CC List'!B:C,2,FALSE))</f>
        <v/>
      </c>
      <c r="J4309" t="str">
        <f t="shared" si="135"/>
        <v/>
      </c>
    </row>
    <row r="4310" spans="1:10" x14ac:dyDescent="0.3">
      <c r="A4310" t="str">
        <f>IF(D4310="","",VLOOKUP(D4310,'Source CC List'!B:C,2,FALSE))</f>
        <v/>
      </c>
      <c r="B4310" t="str">
        <f t="shared" si="134"/>
        <v/>
      </c>
      <c r="I4310" t="str">
        <f>IF(D4310="","",VLOOKUP(D4310,'Source CC List'!B:C,2,FALSE))</f>
        <v/>
      </c>
      <c r="J4310" t="str">
        <f t="shared" si="135"/>
        <v/>
      </c>
    </row>
    <row r="4311" spans="1:10" x14ac:dyDescent="0.3">
      <c r="A4311" t="str">
        <f>IF(D4311="","",VLOOKUP(D4311,'Source CC List'!B:C,2,FALSE))</f>
        <v/>
      </c>
      <c r="B4311" t="str">
        <f t="shared" si="134"/>
        <v/>
      </c>
      <c r="I4311" t="str">
        <f>IF(D4311="","",VLOOKUP(D4311,'Source CC List'!B:C,2,FALSE))</f>
        <v/>
      </c>
      <c r="J4311" t="str">
        <f t="shared" si="135"/>
        <v/>
      </c>
    </row>
    <row r="4312" spans="1:10" x14ac:dyDescent="0.3">
      <c r="A4312" t="str">
        <f>IF(D4312="","",VLOOKUP(D4312,'Source CC List'!B:C,2,FALSE))</f>
        <v/>
      </c>
      <c r="B4312" t="str">
        <f t="shared" si="134"/>
        <v/>
      </c>
      <c r="I4312" t="str">
        <f>IF(D4312="","",VLOOKUP(D4312,'Source CC List'!B:C,2,FALSE))</f>
        <v/>
      </c>
      <c r="J4312" t="str">
        <f t="shared" si="135"/>
        <v/>
      </c>
    </row>
    <row r="4313" spans="1:10" x14ac:dyDescent="0.3">
      <c r="A4313" t="str">
        <f>IF(D4313="","",VLOOKUP(D4313,'Source CC List'!B:C,2,FALSE))</f>
        <v/>
      </c>
      <c r="B4313" t="str">
        <f t="shared" si="134"/>
        <v/>
      </c>
      <c r="I4313" t="str">
        <f>IF(D4313="","",VLOOKUP(D4313,'Source CC List'!B:C,2,FALSE))</f>
        <v/>
      </c>
      <c r="J4313" t="str">
        <f t="shared" si="135"/>
        <v/>
      </c>
    </row>
    <row r="4314" spans="1:10" x14ac:dyDescent="0.3">
      <c r="A4314" t="str">
        <f>IF(D4314="","",VLOOKUP(D4314,'Source CC List'!B:C,2,FALSE))</f>
        <v/>
      </c>
      <c r="B4314" t="str">
        <f t="shared" si="134"/>
        <v/>
      </c>
      <c r="I4314" t="str">
        <f>IF(D4314="","",VLOOKUP(D4314,'Source CC List'!B:C,2,FALSE))</f>
        <v/>
      </c>
      <c r="J4314" t="str">
        <f t="shared" si="135"/>
        <v/>
      </c>
    </row>
    <row r="4315" spans="1:10" x14ac:dyDescent="0.3">
      <c r="A4315" t="str">
        <f>IF(D4315="","",VLOOKUP(D4315,'Source CC List'!B:C,2,FALSE))</f>
        <v/>
      </c>
      <c r="B4315" t="str">
        <f t="shared" si="134"/>
        <v/>
      </c>
      <c r="I4315" t="str">
        <f>IF(D4315="","",VLOOKUP(D4315,'Source CC List'!B:C,2,FALSE))</f>
        <v/>
      </c>
      <c r="J4315" t="str">
        <f t="shared" si="135"/>
        <v/>
      </c>
    </row>
    <row r="4316" spans="1:10" x14ac:dyDescent="0.3">
      <c r="A4316" t="str">
        <f>IF(D4316="","",VLOOKUP(D4316,'Source CC List'!B:C,2,FALSE))</f>
        <v/>
      </c>
      <c r="B4316" t="str">
        <f t="shared" si="134"/>
        <v/>
      </c>
      <c r="I4316" t="str">
        <f>IF(D4316="","",VLOOKUP(D4316,'Source CC List'!B:C,2,FALSE))</f>
        <v/>
      </c>
      <c r="J4316" t="str">
        <f t="shared" si="135"/>
        <v/>
      </c>
    </row>
    <row r="4317" spans="1:10" x14ac:dyDescent="0.3">
      <c r="A4317" t="str">
        <f>IF(D4317="","",VLOOKUP(D4317,'Source CC List'!B:C,2,FALSE))</f>
        <v/>
      </c>
      <c r="B4317" t="str">
        <f t="shared" si="134"/>
        <v/>
      </c>
      <c r="I4317" t="str">
        <f>IF(D4317="","",VLOOKUP(D4317,'Source CC List'!B:C,2,FALSE))</f>
        <v/>
      </c>
      <c r="J4317" t="str">
        <f t="shared" si="135"/>
        <v/>
      </c>
    </row>
    <row r="4318" spans="1:10" x14ac:dyDescent="0.3">
      <c r="A4318" t="str">
        <f>IF(D4318="","",VLOOKUP(D4318,'Source CC List'!B:C,2,FALSE))</f>
        <v/>
      </c>
      <c r="B4318" t="str">
        <f t="shared" si="134"/>
        <v/>
      </c>
      <c r="I4318" t="str">
        <f>IF(D4318="","",VLOOKUP(D4318,'Source CC List'!B:C,2,FALSE))</f>
        <v/>
      </c>
      <c r="J4318" t="str">
        <f t="shared" si="135"/>
        <v/>
      </c>
    </row>
    <row r="4319" spans="1:10" x14ac:dyDescent="0.3">
      <c r="A4319" t="str">
        <f>IF(D4319="","",VLOOKUP(D4319,'Source CC List'!B:C,2,FALSE))</f>
        <v/>
      </c>
      <c r="B4319" t="str">
        <f t="shared" si="134"/>
        <v/>
      </c>
      <c r="I4319" t="str">
        <f>IF(D4319="","",VLOOKUP(D4319,'Source CC List'!B:C,2,FALSE))</f>
        <v/>
      </c>
      <c r="J4319" t="str">
        <f t="shared" si="135"/>
        <v/>
      </c>
    </row>
    <row r="4320" spans="1:10" x14ac:dyDescent="0.3">
      <c r="A4320" t="str">
        <f>IF(D4320="","",VLOOKUP(D4320,'Source CC List'!B:C,2,FALSE))</f>
        <v/>
      </c>
      <c r="B4320" t="str">
        <f t="shared" si="134"/>
        <v/>
      </c>
      <c r="I4320" t="str">
        <f>IF(D4320="","",VLOOKUP(D4320,'Source CC List'!B:C,2,FALSE))</f>
        <v/>
      </c>
      <c r="J4320" t="str">
        <f t="shared" si="135"/>
        <v/>
      </c>
    </row>
    <row r="4321" spans="1:10" x14ac:dyDescent="0.3">
      <c r="A4321" t="str">
        <f>IF(D4321="","",VLOOKUP(D4321,'Source CC List'!B:C,2,FALSE))</f>
        <v/>
      </c>
      <c r="B4321" t="str">
        <f t="shared" si="134"/>
        <v/>
      </c>
      <c r="I4321" t="str">
        <f>IF(D4321="","",VLOOKUP(D4321,'Source CC List'!B:C,2,FALSE))</f>
        <v/>
      </c>
      <c r="J4321" t="str">
        <f t="shared" si="135"/>
        <v/>
      </c>
    </row>
    <row r="4322" spans="1:10" x14ac:dyDescent="0.3">
      <c r="A4322" t="str">
        <f>IF(D4322="","",VLOOKUP(D4322,'Source CC List'!B:C,2,FALSE))</f>
        <v/>
      </c>
      <c r="B4322" t="str">
        <f t="shared" si="134"/>
        <v/>
      </c>
      <c r="I4322" t="str">
        <f>IF(D4322="","",VLOOKUP(D4322,'Source CC List'!B:C,2,FALSE))</f>
        <v/>
      </c>
      <c r="J4322" t="str">
        <f t="shared" si="135"/>
        <v/>
      </c>
    </row>
    <row r="4323" spans="1:10" x14ac:dyDescent="0.3">
      <c r="A4323" t="str">
        <f>IF(D4323="","",VLOOKUP(D4323,'Source CC List'!B:C,2,FALSE))</f>
        <v/>
      </c>
      <c r="B4323" t="str">
        <f t="shared" si="134"/>
        <v/>
      </c>
      <c r="I4323" t="str">
        <f>IF(D4323="","",VLOOKUP(D4323,'Source CC List'!B:C,2,FALSE))</f>
        <v/>
      </c>
      <c r="J4323" t="str">
        <f t="shared" si="135"/>
        <v/>
      </c>
    </row>
    <row r="4324" spans="1:10" x14ac:dyDescent="0.3">
      <c r="A4324" t="str">
        <f>IF(D4324="","",VLOOKUP(D4324,'Source CC List'!B:C,2,FALSE))</f>
        <v/>
      </c>
      <c r="B4324" t="str">
        <f t="shared" si="134"/>
        <v/>
      </c>
      <c r="I4324" t="str">
        <f>IF(D4324="","",VLOOKUP(D4324,'Source CC List'!B:C,2,FALSE))</f>
        <v/>
      </c>
      <c r="J4324" t="str">
        <f t="shared" si="135"/>
        <v/>
      </c>
    </row>
    <row r="4325" spans="1:10" x14ac:dyDescent="0.3">
      <c r="A4325" t="str">
        <f>IF(D4325="","",VLOOKUP(D4325,'Source CC List'!B:C,2,FALSE))</f>
        <v/>
      </c>
      <c r="B4325" t="str">
        <f t="shared" si="134"/>
        <v/>
      </c>
      <c r="I4325" t="str">
        <f>IF(D4325="","",VLOOKUP(D4325,'Source CC List'!B:C,2,FALSE))</f>
        <v/>
      </c>
      <c r="J4325" t="str">
        <f t="shared" si="135"/>
        <v/>
      </c>
    </row>
    <row r="4326" spans="1:10" x14ac:dyDescent="0.3">
      <c r="A4326" t="str">
        <f>IF(D4326="","",VLOOKUP(D4326,'Source CC List'!B:C,2,FALSE))</f>
        <v/>
      </c>
      <c r="B4326" t="str">
        <f t="shared" si="134"/>
        <v/>
      </c>
      <c r="I4326" t="str">
        <f>IF(D4326="","",VLOOKUP(D4326,'Source CC List'!B:C,2,FALSE))</f>
        <v/>
      </c>
      <c r="J4326" t="str">
        <f t="shared" si="135"/>
        <v/>
      </c>
    </row>
    <row r="4327" spans="1:10" x14ac:dyDescent="0.3">
      <c r="A4327" t="str">
        <f>IF(D4327="","",VLOOKUP(D4327,'Source CC List'!B:C,2,FALSE))</f>
        <v/>
      </c>
      <c r="B4327" t="str">
        <f t="shared" si="134"/>
        <v/>
      </c>
      <c r="I4327" t="str">
        <f>IF(D4327="","",VLOOKUP(D4327,'Source CC List'!B:C,2,FALSE))</f>
        <v/>
      </c>
      <c r="J4327" t="str">
        <f t="shared" si="135"/>
        <v/>
      </c>
    </row>
    <row r="4328" spans="1:10" x14ac:dyDescent="0.3">
      <c r="A4328" t="str">
        <f>IF(D4328="","",VLOOKUP(D4328,'Source CC List'!B:C,2,FALSE))</f>
        <v/>
      </c>
      <c r="B4328" t="str">
        <f t="shared" si="134"/>
        <v/>
      </c>
      <c r="I4328" t="str">
        <f>IF(D4328="","",VLOOKUP(D4328,'Source CC List'!B:C,2,FALSE))</f>
        <v/>
      </c>
      <c r="J4328" t="str">
        <f t="shared" si="135"/>
        <v/>
      </c>
    </row>
    <row r="4329" spans="1:10" x14ac:dyDescent="0.3">
      <c r="A4329" t="str">
        <f>IF(D4329="","",VLOOKUP(D4329,'Source CC List'!B:C,2,FALSE))</f>
        <v/>
      </c>
      <c r="B4329" t="str">
        <f t="shared" si="134"/>
        <v/>
      </c>
      <c r="I4329" t="str">
        <f>IF(D4329="","",VLOOKUP(D4329,'Source CC List'!B:C,2,FALSE))</f>
        <v/>
      </c>
      <c r="J4329" t="str">
        <f t="shared" si="135"/>
        <v/>
      </c>
    </row>
    <row r="4330" spans="1:10" x14ac:dyDescent="0.3">
      <c r="A4330" t="str">
        <f>IF(D4330="","",VLOOKUP(D4330,'Source CC List'!B:C,2,FALSE))</f>
        <v/>
      </c>
      <c r="B4330" t="str">
        <f t="shared" si="134"/>
        <v/>
      </c>
      <c r="I4330" t="str">
        <f>IF(D4330="","",VLOOKUP(D4330,'Source CC List'!B:C,2,FALSE))</f>
        <v/>
      </c>
      <c r="J4330" t="str">
        <f t="shared" si="135"/>
        <v/>
      </c>
    </row>
    <row r="4331" spans="1:10" x14ac:dyDescent="0.3">
      <c r="A4331" t="str">
        <f>IF(D4331="","",VLOOKUP(D4331,'Source CC List'!B:C,2,FALSE))</f>
        <v/>
      </c>
      <c r="B4331" t="str">
        <f t="shared" si="134"/>
        <v/>
      </c>
      <c r="I4331" t="str">
        <f>IF(D4331="","",VLOOKUP(D4331,'Source CC List'!B:C,2,FALSE))</f>
        <v/>
      </c>
      <c r="J4331" t="str">
        <f t="shared" si="135"/>
        <v/>
      </c>
    </row>
    <row r="4332" spans="1:10" x14ac:dyDescent="0.3">
      <c r="A4332" t="str">
        <f>IF(D4332="","",VLOOKUP(D4332,'Source CC List'!B:C,2,FALSE))</f>
        <v/>
      </c>
      <c r="B4332" t="str">
        <f t="shared" si="134"/>
        <v/>
      </c>
      <c r="I4332" t="str">
        <f>IF(D4332="","",VLOOKUP(D4332,'Source CC List'!B:C,2,FALSE))</f>
        <v/>
      </c>
      <c r="J4332" t="str">
        <f t="shared" si="135"/>
        <v/>
      </c>
    </row>
    <row r="4333" spans="1:10" x14ac:dyDescent="0.3">
      <c r="A4333" t="str">
        <f>IF(D4333="","",VLOOKUP(D4333,'Source CC List'!B:C,2,FALSE))</f>
        <v/>
      </c>
      <c r="B4333" t="str">
        <f t="shared" si="134"/>
        <v/>
      </c>
      <c r="I4333" t="str">
        <f>IF(D4333="","",VLOOKUP(D4333,'Source CC List'!B:C,2,FALSE))</f>
        <v/>
      </c>
      <c r="J4333" t="str">
        <f t="shared" si="135"/>
        <v/>
      </c>
    </row>
    <row r="4334" spans="1:10" x14ac:dyDescent="0.3">
      <c r="A4334" t="str">
        <f>IF(D4334="","",VLOOKUP(D4334,'Source CC List'!B:C,2,FALSE))</f>
        <v/>
      </c>
      <c r="B4334" t="str">
        <f t="shared" si="134"/>
        <v/>
      </c>
      <c r="I4334" t="str">
        <f>IF(D4334="","",VLOOKUP(D4334,'Source CC List'!B:C,2,FALSE))</f>
        <v/>
      </c>
      <c r="J4334" t="str">
        <f t="shared" si="135"/>
        <v/>
      </c>
    </row>
    <row r="4335" spans="1:10" x14ac:dyDescent="0.3">
      <c r="A4335" t="str">
        <f>IF(D4335="","",VLOOKUP(D4335,'Source CC List'!B:C,2,FALSE))</f>
        <v/>
      </c>
      <c r="B4335" t="str">
        <f t="shared" si="134"/>
        <v/>
      </c>
      <c r="I4335" t="str">
        <f>IF(D4335="","",VLOOKUP(D4335,'Source CC List'!B:C,2,FALSE))</f>
        <v/>
      </c>
      <c r="J4335" t="str">
        <f t="shared" si="135"/>
        <v/>
      </c>
    </row>
    <row r="4336" spans="1:10" x14ac:dyDescent="0.3">
      <c r="A4336" t="str">
        <f>IF(D4336="","",VLOOKUP(D4336,'Source CC List'!B:C,2,FALSE))</f>
        <v/>
      </c>
      <c r="B4336" t="str">
        <f t="shared" si="134"/>
        <v/>
      </c>
      <c r="I4336" t="str">
        <f>IF(D4336="","",VLOOKUP(D4336,'Source CC List'!B:C,2,FALSE))</f>
        <v/>
      </c>
      <c r="J4336" t="str">
        <f t="shared" si="135"/>
        <v/>
      </c>
    </row>
    <row r="4337" spans="1:10" x14ac:dyDescent="0.3">
      <c r="A4337" t="str">
        <f>IF(D4337="","",VLOOKUP(D4337,'Source CC List'!B:C,2,FALSE))</f>
        <v/>
      </c>
      <c r="B4337" t="str">
        <f t="shared" si="134"/>
        <v/>
      </c>
      <c r="I4337" t="str">
        <f>IF(D4337="","",VLOOKUP(D4337,'Source CC List'!B:C,2,FALSE))</f>
        <v/>
      </c>
      <c r="J4337" t="str">
        <f t="shared" si="135"/>
        <v/>
      </c>
    </row>
    <row r="4338" spans="1:10" x14ac:dyDescent="0.3">
      <c r="A4338" t="str">
        <f>IF(D4338="","",VLOOKUP(D4338,'Source CC List'!B:C,2,FALSE))</f>
        <v/>
      </c>
      <c r="B4338" t="str">
        <f t="shared" si="134"/>
        <v/>
      </c>
      <c r="I4338" t="str">
        <f>IF(D4338="","",VLOOKUP(D4338,'Source CC List'!B:C,2,FALSE))</f>
        <v/>
      </c>
      <c r="J4338" t="str">
        <f t="shared" si="135"/>
        <v/>
      </c>
    </row>
    <row r="4339" spans="1:10" x14ac:dyDescent="0.3">
      <c r="A4339" t="str">
        <f>IF(D4339="","",VLOOKUP(D4339,'Source CC List'!B:C,2,FALSE))</f>
        <v/>
      </c>
      <c r="B4339" t="str">
        <f t="shared" si="134"/>
        <v/>
      </c>
      <c r="I4339" t="str">
        <f>IF(D4339="","",VLOOKUP(D4339,'Source CC List'!B:C,2,FALSE))</f>
        <v/>
      </c>
      <c r="J4339" t="str">
        <f t="shared" si="135"/>
        <v/>
      </c>
    </row>
    <row r="4340" spans="1:10" x14ac:dyDescent="0.3">
      <c r="A4340" t="str">
        <f>IF(D4340="","",VLOOKUP(D4340,'Source CC List'!B:C,2,FALSE))</f>
        <v/>
      </c>
      <c r="B4340" t="str">
        <f t="shared" si="134"/>
        <v/>
      </c>
      <c r="I4340" t="str">
        <f>IF(D4340="","",VLOOKUP(D4340,'Source CC List'!B:C,2,FALSE))</f>
        <v/>
      </c>
      <c r="J4340" t="str">
        <f t="shared" si="135"/>
        <v/>
      </c>
    </row>
    <row r="4341" spans="1:10" x14ac:dyDescent="0.3">
      <c r="A4341" t="str">
        <f>IF(D4341="","",VLOOKUP(D4341,'Source CC List'!B:C,2,FALSE))</f>
        <v/>
      </c>
      <c r="B4341" t="str">
        <f t="shared" si="134"/>
        <v/>
      </c>
      <c r="I4341" t="str">
        <f>IF(D4341="","",VLOOKUP(D4341,'Source CC List'!B:C,2,FALSE))</f>
        <v/>
      </c>
      <c r="J4341" t="str">
        <f t="shared" si="135"/>
        <v/>
      </c>
    </row>
    <row r="4342" spans="1:10" x14ac:dyDescent="0.3">
      <c r="A4342" t="str">
        <f>IF(D4342="","",VLOOKUP(D4342,'Source CC List'!B:C,2,FALSE))</f>
        <v/>
      </c>
      <c r="B4342" t="str">
        <f t="shared" si="134"/>
        <v/>
      </c>
      <c r="I4342" t="str">
        <f>IF(D4342="","",VLOOKUP(D4342,'Source CC List'!B:C,2,FALSE))</f>
        <v/>
      </c>
      <c r="J4342" t="str">
        <f t="shared" si="135"/>
        <v/>
      </c>
    </row>
    <row r="4343" spans="1:10" x14ac:dyDescent="0.3">
      <c r="A4343" t="str">
        <f>IF(D4343="","",VLOOKUP(D4343,'Source CC List'!B:C,2,FALSE))</f>
        <v/>
      </c>
      <c r="B4343" t="str">
        <f t="shared" si="134"/>
        <v/>
      </c>
      <c r="I4343" t="str">
        <f>IF(D4343="","",VLOOKUP(D4343,'Source CC List'!B:C,2,FALSE))</f>
        <v/>
      </c>
      <c r="J4343" t="str">
        <f t="shared" si="135"/>
        <v/>
      </c>
    </row>
    <row r="4344" spans="1:10" x14ac:dyDescent="0.3">
      <c r="A4344" t="str">
        <f>IF(D4344="","",VLOOKUP(D4344,'Source CC List'!B:C,2,FALSE))</f>
        <v/>
      </c>
      <c r="B4344" t="str">
        <f t="shared" si="134"/>
        <v/>
      </c>
      <c r="I4344" t="str">
        <f>IF(D4344="","",VLOOKUP(D4344,'Source CC List'!B:C,2,FALSE))</f>
        <v/>
      </c>
      <c r="J4344" t="str">
        <f t="shared" si="135"/>
        <v/>
      </c>
    </row>
    <row r="4345" spans="1:10" x14ac:dyDescent="0.3">
      <c r="A4345" t="str">
        <f>IF(D4345="","",VLOOKUP(D4345,'Source CC List'!B:C,2,FALSE))</f>
        <v/>
      </c>
      <c r="B4345" t="str">
        <f t="shared" si="134"/>
        <v/>
      </c>
      <c r="I4345" t="str">
        <f>IF(D4345="","",VLOOKUP(D4345,'Source CC List'!B:C,2,FALSE))</f>
        <v/>
      </c>
      <c r="J4345" t="str">
        <f t="shared" si="135"/>
        <v/>
      </c>
    </row>
    <row r="4346" spans="1:10" x14ac:dyDescent="0.3">
      <c r="A4346" t="str">
        <f>IF(D4346="","",VLOOKUP(D4346,'Source CC List'!B:C,2,FALSE))</f>
        <v/>
      </c>
      <c r="B4346" t="str">
        <f t="shared" si="134"/>
        <v/>
      </c>
      <c r="I4346" t="str">
        <f>IF(D4346="","",VLOOKUP(D4346,'Source CC List'!B:C,2,FALSE))</f>
        <v/>
      </c>
      <c r="J4346" t="str">
        <f t="shared" si="135"/>
        <v/>
      </c>
    </row>
    <row r="4347" spans="1:10" x14ac:dyDescent="0.3">
      <c r="A4347" t="str">
        <f>IF(D4347="","",VLOOKUP(D4347,'Source CC List'!B:C,2,FALSE))</f>
        <v/>
      </c>
      <c r="B4347" t="str">
        <f t="shared" si="134"/>
        <v/>
      </c>
      <c r="I4347" t="str">
        <f>IF(D4347="","",VLOOKUP(D4347,'Source CC List'!B:C,2,FALSE))</f>
        <v/>
      </c>
      <c r="J4347" t="str">
        <f t="shared" si="135"/>
        <v/>
      </c>
    </row>
    <row r="4348" spans="1:10" x14ac:dyDescent="0.3">
      <c r="A4348" t="str">
        <f>IF(D4348="","",VLOOKUP(D4348,'Source CC List'!B:C,2,FALSE))</f>
        <v/>
      </c>
      <c r="B4348" t="str">
        <f t="shared" si="134"/>
        <v/>
      </c>
      <c r="I4348" t="str">
        <f>IF(D4348="","",VLOOKUP(D4348,'Source CC List'!B:C,2,FALSE))</f>
        <v/>
      </c>
      <c r="J4348" t="str">
        <f t="shared" si="135"/>
        <v/>
      </c>
    </row>
    <row r="4349" spans="1:10" x14ac:dyDescent="0.3">
      <c r="A4349" t="str">
        <f>IF(D4349="","",VLOOKUP(D4349,'Source CC List'!B:C,2,FALSE))</f>
        <v/>
      </c>
      <c r="B4349" t="str">
        <f t="shared" si="134"/>
        <v/>
      </c>
      <c r="I4349" t="str">
        <f>IF(D4349="","",VLOOKUP(D4349,'Source CC List'!B:C,2,FALSE))</f>
        <v/>
      </c>
      <c r="J4349" t="str">
        <f t="shared" si="135"/>
        <v/>
      </c>
    </row>
    <row r="4350" spans="1:10" x14ac:dyDescent="0.3">
      <c r="A4350" t="str">
        <f>IF(D4350="","",VLOOKUP(D4350,'Source CC List'!B:C,2,FALSE))</f>
        <v/>
      </c>
      <c r="B4350" t="str">
        <f t="shared" si="134"/>
        <v/>
      </c>
      <c r="I4350" t="str">
        <f>IF(D4350="","",VLOOKUP(D4350,'Source CC List'!B:C,2,FALSE))</f>
        <v/>
      </c>
      <c r="J4350" t="str">
        <f t="shared" si="135"/>
        <v/>
      </c>
    </row>
    <row r="4351" spans="1:10" x14ac:dyDescent="0.3">
      <c r="A4351" t="str">
        <f>IF(D4351="","",VLOOKUP(D4351,'Source CC List'!B:C,2,FALSE))</f>
        <v/>
      </c>
      <c r="B4351" t="str">
        <f t="shared" si="134"/>
        <v/>
      </c>
      <c r="I4351" t="str">
        <f>IF(D4351="","",VLOOKUP(D4351,'Source CC List'!B:C,2,FALSE))</f>
        <v/>
      </c>
      <c r="J4351" t="str">
        <f t="shared" si="135"/>
        <v/>
      </c>
    </row>
    <row r="4352" spans="1:10" x14ac:dyDescent="0.3">
      <c r="A4352" t="str">
        <f>IF(D4352="","",VLOOKUP(D4352,'Source CC List'!B:C,2,FALSE))</f>
        <v/>
      </c>
      <c r="B4352" t="str">
        <f t="shared" si="134"/>
        <v/>
      </c>
      <c r="I4352" t="str">
        <f>IF(D4352="","",VLOOKUP(D4352,'Source CC List'!B:C,2,FALSE))</f>
        <v/>
      </c>
      <c r="J4352" t="str">
        <f t="shared" si="135"/>
        <v/>
      </c>
    </row>
    <row r="4353" spans="1:10" x14ac:dyDescent="0.3">
      <c r="A4353" t="str">
        <f>IF(D4353="","",VLOOKUP(D4353,'Source CC List'!B:C,2,FALSE))</f>
        <v/>
      </c>
      <c r="B4353" t="str">
        <f t="shared" si="134"/>
        <v/>
      </c>
      <c r="I4353" t="str">
        <f>IF(D4353="","",VLOOKUP(D4353,'Source CC List'!B:C,2,FALSE))</f>
        <v/>
      </c>
      <c r="J4353" t="str">
        <f t="shared" si="135"/>
        <v/>
      </c>
    </row>
    <row r="4354" spans="1:10" x14ac:dyDescent="0.3">
      <c r="A4354" t="str">
        <f>IF(D4354="","",VLOOKUP(D4354,'Source CC List'!B:C,2,FALSE))</f>
        <v/>
      </c>
      <c r="B4354" t="str">
        <f t="shared" si="134"/>
        <v/>
      </c>
      <c r="I4354" t="str">
        <f>IF(D4354="","",VLOOKUP(D4354,'Source CC List'!B:C,2,FALSE))</f>
        <v/>
      </c>
      <c r="J4354" t="str">
        <f t="shared" si="135"/>
        <v/>
      </c>
    </row>
    <row r="4355" spans="1:10" x14ac:dyDescent="0.3">
      <c r="A4355" t="str">
        <f>IF(D4355="","",VLOOKUP(D4355,'Source CC List'!B:C,2,FALSE))</f>
        <v/>
      </c>
      <c r="B4355" t="str">
        <f t="shared" ref="B4355:B4418" si="136">IF(E4355="","",CONCATENATE(I4355,TEXT(E4355,"0000")))</f>
        <v/>
      </c>
      <c r="I4355" t="str">
        <f>IF(D4355="","",VLOOKUP(D4355,'Source CC List'!B:C,2,FALSE))</f>
        <v/>
      </c>
      <c r="J4355" t="str">
        <f t="shared" ref="J4355:J4418" si="137">IF(D4355="","",CONCATENATE(I4355,TEXT(E4355,"0000")))</f>
        <v/>
      </c>
    </row>
    <row r="4356" spans="1:10" x14ac:dyDescent="0.3">
      <c r="A4356" t="str">
        <f>IF(D4356="","",VLOOKUP(D4356,'Source CC List'!B:C,2,FALSE))</f>
        <v/>
      </c>
      <c r="B4356" t="str">
        <f t="shared" si="136"/>
        <v/>
      </c>
      <c r="I4356" t="str">
        <f>IF(D4356="","",VLOOKUP(D4356,'Source CC List'!B:C,2,FALSE))</f>
        <v/>
      </c>
      <c r="J4356" t="str">
        <f t="shared" si="137"/>
        <v/>
      </c>
    </row>
    <row r="4357" spans="1:10" x14ac:dyDescent="0.3">
      <c r="A4357" t="str">
        <f>IF(D4357="","",VLOOKUP(D4357,'Source CC List'!B:C,2,FALSE))</f>
        <v/>
      </c>
      <c r="B4357" t="str">
        <f t="shared" si="136"/>
        <v/>
      </c>
      <c r="I4357" t="str">
        <f>IF(D4357="","",VLOOKUP(D4357,'Source CC List'!B:C,2,FALSE))</f>
        <v/>
      </c>
      <c r="J4357" t="str">
        <f t="shared" si="137"/>
        <v/>
      </c>
    </row>
    <row r="4358" spans="1:10" x14ac:dyDescent="0.3">
      <c r="A4358" t="str">
        <f>IF(D4358="","",VLOOKUP(D4358,'Source CC List'!B:C,2,FALSE))</f>
        <v/>
      </c>
      <c r="B4358" t="str">
        <f t="shared" si="136"/>
        <v/>
      </c>
      <c r="I4358" t="str">
        <f>IF(D4358="","",VLOOKUP(D4358,'Source CC List'!B:C,2,FALSE))</f>
        <v/>
      </c>
      <c r="J4358" t="str">
        <f t="shared" si="137"/>
        <v/>
      </c>
    </row>
    <row r="4359" spans="1:10" x14ac:dyDescent="0.3">
      <c r="A4359" t="str">
        <f>IF(D4359="","",VLOOKUP(D4359,'Source CC List'!B:C,2,FALSE))</f>
        <v/>
      </c>
      <c r="B4359" t="str">
        <f t="shared" si="136"/>
        <v/>
      </c>
      <c r="I4359" t="str">
        <f>IF(D4359="","",VLOOKUP(D4359,'Source CC List'!B:C,2,FALSE))</f>
        <v/>
      </c>
      <c r="J4359" t="str">
        <f t="shared" si="137"/>
        <v/>
      </c>
    </row>
    <row r="4360" spans="1:10" x14ac:dyDescent="0.3">
      <c r="A4360" t="str">
        <f>IF(D4360="","",VLOOKUP(D4360,'Source CC List'!B:C,2,FALSE))</f>
        <v/>
      </c>
      <c r="B4360" t="str">
        <f t="shared" si="136"/>
        <v/>
      </c>
      <c r="I4360" t="str">
        <f>IF(D4360="","",VLOOKUP(D4360,'Source CC List'!B:C,2,FALSE))</f>
        <v/>
      </c>
      <c r="J4360" t="str">
        <f t="shared" si="137"/>
        <v/>
      </c>
    </row>
    <row r="4361" spans="1:10" x14ac:dyDescent="0.3">
      <c r="A4361" t="str">
        <f>IF(D4361="","",VLOOKUP(D4361,'Source CC List'!B:C,2,FALSE))</f>
        <v/>
      </c>
      <c r="B4361" t="str">
        <f t="shared" si="136"/>
        <v/>
      </c>
      <c r="I4361" t="str">
        <f>IF(D4361="","",VLOOKUP(D4361,'Source CC List'!B:C,2,FALSE))</f>
        <v/>
      </c>
      <c r="J4361" t="str">
        <f t="shared" si="137"/>
        <v/>
      </c>
    </row>
    <row r="4362" spans="1:10" x14ac:dyDescent="0.3">
      <c r="A4362" t="str">
        <f>IF(D4362="","",VLOOKUP(D4362,'Source CC List'!B:C,2,FALSE))</f>
        <v/>
      </c>
      <c r="B4362" t="str">
        <f t="shared" si="136"/>
        <v/>
      </c>
      <c r="I4362" t="str">
        <f>IF(D4362="","",VLOOKUP(D4362,'Source CC List'!B:C,2,FALSE))</f>
        <v/>
      </c>
      <c r="J4362" t="str">
        <f t="shared" si="137"/>
        <v/>
      </c>
    </row>
    <row r="4363" spans="1:10" x14ac:dyDescent="0.3">
      <c r="A4363" t="str">
        <f>IF(D4363="","",VLOOKUP(D4363,'Source CC List'!B:C,2,FALSE))</f>
        <v/>
      </c>
      <c r="B4363" t="str">
        <f t="shared" si="136"/>
        <v/>
      </c>
      <c r="I4363" t="str">
        <f>IF(D4363="","",VLOOKUP(D4363,'Source CC List'!B:C,2,FALSE))</f>
        <v/>
      </c>
      <c r="J4363" t="str">
        <f t="shared" si="137"/>
        <v/>
      </c>
    </row>
    <row r="4364" spans="1:10" x14ac:dyDescent="0.3">
      <c r="A4364" t="str">
        <f>IF(D4364="","",VLOOKUP(D4364,'Source CC List'!B:C,2,FALSE))</f>
        <v/>
      </c>
      <c r="B4364" t="str">
        <f t="shared" si="136"/>
        <v/>
      </c>
      <c r="I4364" t="str">
        <f>IF(D4364="","",VLOOKUP(D4364,'Source CC List'!B:C,2,FALSE))</f>
        <v/>
      </c>
      <c r="J4364" t="str">
        <f t="shared" si="137"/>
        <v/>
      </c>
    </row>
    <row r="4365" spans="1:10" x14ac:dyDescent="0.3">
      <c r="A4365" t="str">
        <f>IF(D4365="","",VLOOKUP(D4365,'Source CC List'!B:C,2,FALSE))</f>
        <v/>
      </c>
      <c r="B4365" t="str">
        <f t="shared" si="136"/>
        <v/>
      </c>
      <c r="I4365" t="str">
        <f>IF(D4365="","",VLOOKUP(D4365,'Source CC List'!B:C,2,FALSE))</f>
        <v/>
      </c>
      <c r="J4365" t="str">
        <f t="shared" si="137"/>
        <v/>
      </c>
    </row>
    <row r="4366" spans="1:10" x14ac:dyDescent="0.3">
      <c r="A4366" t="str">
        <f>IF(D4366="","",VLOOKUP(D4366,'Source CC List'!B:C,2,FALSE))</f>
        <v/>
      </c>
      <c r="B4366" t="str">
        <f t="shared" si="136"/>
        <v/>
      </c>
      <c r="I4366" t="str">
        <f>IF(D4366="","",VLOOKUP(D4366,'Source CC List'!B:C,2,FALSE))</f>
        <v/>
      </c>
      <c r="J4366" t="str">
        <f t="shared" si="137"/>
        <v/>
      </c>
    </row>
    <row r="4367" spans="1:10" x14ac:dyDescent="0.3">
      <c r="A4367" t="str">
        <f>IF(D4367="","",VLOOKUP(D4367,'Source CC List'!B:C,2,FALSE))</f>
        <v/>
      </c>
      <c r="B4367" t="str">
        <f t="shared" si="136"/>
        <v/>
      </c>
      <c r="I4367" t="str">
        <f>IF(D4367="","",VLOOKUP(D4367,'Source CC List'!B:C,2,FALSE))</f>
        <v/>
      </c>
      <c r="J4367" t="str">
        <f t="shared" si="137"/>
        <v/>
      </c>
    </row>
    <row r="4368" spans="1:10" x14ac:dyDescent="0.3">
      <c r="A4368" t="str">
        <f>IF(D4368="","",VLOOKUP(D4368,'Source CC List'!B:C,2,FALSE))</f>
        <v/>
      </c>
      <c r="B4368" t="str">
        <f t="shared" si="136"/>
        <v/>
      </c>
      <c r="I4368" t="str">
        <f>IF(D4368="","",VLOOKUP(D4368,'Source CC List'!B:C,2,FALSE))</f>
        <v/>
      </c>
      <c r="J4368" t="str">
        <f t="shared" si="137"/>
        <v/>
      </c>
    </row>
    <row r="4369" spans="1:10" x14ac:dyDescent="0.3">
      <c r="A4369" t="str">
        <f>IF(D4369="","",VLOOKUP(D4369,'Source CC List'!B:C,2,FALSE))</f>
        <v/>
      </c>
      <c r="B4369" t="str">
        <f t="shared" si="136"/>
        <v/>
      </c>
      <c r="I4369" t="str">
        <f>IF(D4369="","",VLOOKUP(D4369,'Source CC List'!B:C,2,FALSE))</f>
        <v/>
      </c>
      <c r="J4369" t="str">
        <f t="shared" si="137"/>
        <v/>
      </c>
    </row>
    <row r="4370" spans="1:10" x14ac:dyDescent="0.3">
      <c r="A4370" t="str">
        <f>IF(D4370="","",VLOOKUP(D4370,'Source CC List'!B:C,2,FALSE))</f>
        <v/>
      </c>
      <c r="B4370" t="str">
        <f t="shared" si="136"/>
        <v/>
      </c>
      <c r="I4370" t="str">
        <f>IF(D4370="","",VLOOKUP(D4370,'Source CC List'!B:C,2,FALSE))</f>
        <v/>
      </c>
      <c r="J4370" t="str">
        <f t="shared" si="137"/>
        <v/>
      </c>
    </row>
    <row r="4371" spans="1:10" x14ac:dyDescent="0.3">
      <c r="A4371" t="str">
        <f>IF(D4371="","",VLOOKUP(D4371,'Source CC List'!B:C,2,FALSE))</f>
        <v/>
      </c>
      <c r="B4371" t="str">
        <f t="shared" si="136"/>
        <v/>
      </c>
      <c r="I4371" t="str">
        <f>IF(D4371="","",VLOOKUP(D4371,'Source CC List'!B:C,2,FALSE))</f>
        <v/>
      </c>
      <c r="J4371" t="str">
        <f t="shared" si="137"/>
        <v/>
      </c>
    </row>
    <row r="4372" spans="1:10" x14ac:dyDescent="0.3">
      <c r="A4372" t="str">
        <f>IF(D4372="","",VLOOKUP(D4372,'Source CC List'!B:C,2,FALSE))</f>
        <v/>
      </c>
      <c r="B4372" t="str">
        <f t="shared" si="136"/>
        <v/>
      </c>
      <c r="I4372" t="str">
        <f>IF(D4372="","",VLOOKUP(D4372,'Source CC List'!B:C,2,FALSE))</f>
        <v/>
      </c>
      <c r="J4372" t="str">
        <f t="shared" si="137"/>
        <v/>
      </c>
    </row>
    <row r="4373" spans="1:10" x14ac:dyDescent="0.3">
      <c r="A4373" t="str">
        <f>IF(D4373="","",VLOOKUP(D4373,'Source CC List'!B:C,2,FALSE))</f>
        <v/>
      </c>
      <c r="B4373" t="str">
        <f t="shared" si="136"/>
        <v/>
      </c>
      <c r="I4373" t="str">
        <f>IF(D4373="","",VLOOKUP(D4373,'Source CC List'!B:C,2,FALSE))</f>
        <v/>
      </c>
      <c r="J4373" t="str">
        <f t="shared" si="137"/>
        <v/>
      </c>
    </row>
    <row r="4374" spans="1:10" x14ac:dyDescent="0.3">
      <c r="A4374" t="str">
        <f>IF(D4374="","",VLOOKUP(D4374,'Source CC List'!B:C,2,FALSE))</f>
        <v/>
      </c>
      <c r="B4374" t="str">
        <f t="shared" si="136"/>
        <v/>
      </c>
      <c r="I4374" t="str">
        <f>IF(D4374="","",VLOOKUP(D4374,'Source CC List'!B:C,2,FALSE))</f>
        <v/>
      </c>
      <c r="J4374" t="str">
        <f t="shared" si="137"/>
        <v/>
      </c>
    </row>
    <row r="4375" spans="1:10" x14ac:dyDescent="0.3">
      <c r="A4375" t="str">
        <f>IF(D4375="","",VLOOKUP(D4375,'Source CC List'!B:C,2,FALSE))</f>
        <v/>
      </c>
      <c r="B4375" t="str">
        <f t="shared" si="136"/>
        <v/>
      </c>
      <c r="I4375" t="str">
        <f>IF(D4375="","",VLOOKUP(D4375,'Source CC List'!B:C,2,FALSE))</f>
        <v/>
      </c>
      <c r="J4375" t="str">
        <f t="shared" si="137"/>
        <v/>
      </c>
    </row>
    <row r="4376" spans="1:10" x14ac:dyDescent="0.3">
      <c r="A4376" t="str">
        <f>IF(D4376="","",VLOOKUP(D4376,'Source CC List'!B:C,2,FALSE))</f>
        <v/>
      </c>
      <c r="B4376" t="str">
        <f t="shared" si="136"/>
        <v/>
      </c>
      <c r="I4376" t="str">
        <f>IF(D4376="","",VLOOKUP(D4376,'Source CC List'!B:C,2,FALSE))</f>
        <v/>
      </c>
      <c r="J4376" t="str">
        <f t="shared" si="137"/>
        <v/>
      </c>
    </row>
    <row r="4377" spans="1:10" x14ac:dyDescent="0.3">
      <c r="A4377" t="str">
        <f>IF(D4377="","",VLOOKUP(D4377,'Source CC List'!B:C,2,FALSE))</f>
        <v/>
      </c>
      <c r="B4377" t="str">
        <f t="shared" si="136"/>
        <v/>
      </c>
      <c r="I4377" t="str">
        <f>IF(D4377="","",VLOOKUP(D4377,'Source CC List'!B:C,2,FALSE))</f>
        <v/>
      </c>
      <c r="J4377" t="str">
        <f t="shared" si="137"/>
        <v/>
      </c>
    </row>
    <row r="4378" spans="1:10" x14ac:dyDescent="0.3">
      <c r="A4378" t="str">
        <f>IF(D4378="","",VLOOKUP(D4378,'Source CC List'!B:C,2,FALSE))</f>
        <v/>
      </c>
      <c r="B4378" t="str">
        <f t="shared" si="136"/>
        <v/>
      </c>
      <c r="I4378" t="str">
        <f>IF(D4378="","",VLOOKUP(D4378,'Source CC List'!B:C,2,FALSE))</f>
        <v/>
      </c>
      <c r="J4378" t="str">
        <f t="shared" si="137"/>
        <v/>
      </c>
    </row>
    <row r="4379" spans="1:10" x14ac:dyDescent="0.3">
      <c r="A4379" t="str">
        <f>IF(D4379="","",VLOOKUP(D4379,'Source CC List'!B:C,2,FALSE))</f>
        <v/>
      </c>
      <c r="B4379" t="str">
        <f t="shared" si="136"/>
        <v/>
      </c>
      <c r="I4379" t="str">
        <f>IF(D4379="","",VLOOKUP(D4379,'Source CC List'!B:C,2,FALSE))</f>
        <v/>
      </c>
      <c r="J4379" t="str">
        <f t="shared" si="137"/>
        <v/>
      </c>
    </row>
    <row r="4380" spans="1:10" x14ac:dyDescent="0.3">
      <c r="A4380" t="str">
        <f>IF(D4380="","",VLOOKUP(D4380,'Source CC List'!B:C,2,FALSE))</f>
        <v/>
      </c>
      <c r="B4380" t="str">
        <f t="shared" si="136"/>
        <v/>
      </c>
      <c r="I4380" t="str">
        <f>IF(D4380="","",VLOOKUP(D4380,'Source CC List'!B:C,2,FALSE))</f>
        <v/>
      </c>
      <c r="J4380" t="str">
        <f t="shared" si="137"/>
        <v/>
      </c>
    </row>
    <row r="4381" spans="1:10" x14ac:dyDescent="0.3">
      <c r="A4381" t="str">
        <f>IF(D4381="","",VLOOKUP(D4381,'Source CC List'!B:C,2,FALSE))</f>
        <v/>
      </c>
      <c r="B4381" t="str">
        <f t="shared" si="136"/>
        <v/>
      </c>
      <c r="I4381" t="str">
        <f>IF(D4381="","",VLOOKUP(D4381,'Source CC List'!B:C,2,FALSE))</f>
        <v/>
      </c>
      <c r="J4381" t="str">
        <f t="shared" si="137"/>
        <v/>
      </c>
    </row>
    <row r="4382" spans="1:10" x14ac:dyDescent="0.3">
      <c r="A4382" t="str">
        <f>IF(D4382="","",VLOOKUP(D4382,'Source CC List'!B:C,2,FALSE))</f>
        <v/>
      </c>
      <c r="B4382" t="str">
        <f t="shared" si="136"/>
        <v/>
      </c>
      <c r="I4382" t="str">
        <f>IF(D4382="","",VLOOKUP(D4382,'Source CC List'!B:C,2,FALSE))</f>
        <v/>
      </c>
      <c r="J4382" t="str">
        <f t="shared" si="137"/>
        <v/>
      </c>
    </row>
    <row r="4383" spans="1:10" x14ac:dyDescent="0.3">
      <c r="A4383" t="str">
        <f>IF(D4383="","",VLOOKUP(D4383,'Source CC List'!B:C,2,FALSE))</f>
        <v/>
      </c>
      <c r="B4383" t="str">
        <f t="shared" si="136"/>
        <v/>
      </c>
      <c r="I4383" t="str">
        <f>IF(D4383="","",VLOOKUP(D4383,'Source CC List'!B:C,2,FALSE))</f>
        <v/>
      </c>
      <c r="J4383" t="str">
        <f t="shared" si="137"/>
        <v/>
      </c>
    </row>
    <row r="4384" spans="1:10" x14ac:dyDescent="0.3">
      <c r="A4384" t="str">
        <f>IF(D4384="","",VLOOKUP(D4384,'Source CC List'!B:C,2,FALSE))</f>
        <v/>
      </c>
      <c r="B4384" t="str">
        <f t="shared" si="136"/>
        <v/>
      </c>
      <c r="I4384" t="str">
        <f>IF(D4384="","",VLOOKUP(D4384,'Source CC List'!B:C,2,FALSE))</f>
        <v/>
      </c>
      <c r="J4384" t="str">
        <f t="shared" si="137"/>
        <v/>
      </c>
    </row>
    <row r="4385" spans="1:10" x14ac:dyDescent="0.3">
      <c r="A4385" t="str">
        <f>IF(D4385="","",VLOOKUP(D4385,'Source CC List'!B:C,2,FALSE))</f>
        <v/>
      </c>
      <c r="B4385" t="str">
        <f t="shared" si="136"/>
        <v/>
      </c>
      <c r="I4385" t="str">
        <f>IF(D4385="","",VLOOKUP(D4385,'Source CC List'!B:C,2,FALSE))</f>
        <v/>
      </c>
      <c r="J4385" t="str">
        <f t="shared" si="137"/>
        <v/>
      </c>
    </row>
    <row r="4386" spans="1:10" x14ac:dyDescent="0.3">
      <c r="A4386" t="str">
        <f>IF(D4386="","",VLOOKUP(D4386,'Source CC List'!B:C,2,FALSE))</f>
        <v/>
      </c>
      <c r="B4386" t="str">
        <f t="shared" si="136"/>
        <v/>
      </c>
      <c r="I4386" t="str">
        <f>IF(D4386="","",VLOOKUP(D4386,'Source CC List'!B:C,2,FALSE))</f>
        <v/>
      </c>
      <c r="J4386" t="str">
        <f t="shared" si="137"/>
        <v/>
      </c>
    </row>
    <row r="4387" spans="1:10" x14ac:dyDescent="0.3">
      <c r="A4387" t="str">
        <f>IF(D4387="","",VLOOKUP(D4387,'Source CC List'!B:C,2,FALSE))</f>
        <v/>
      </c>
      <c r="B4387" t="str">
        <f t="shared" si="136"/>
        <v/>
      </c>
      <c r="I4387" t="str">
        <f>IF(D4387="","",VLOOKUP(D4387,'Source CC List'!B:C,2,FALSE))</f>
        <v/>
      </c>
      <c r="J4387" t="str">
        <f t="shared" si="137"/>
        <v/>
      </c>
    </row>
    <row r="4388" spans="1:10" x14ac:dyDescent="0.3">
      <c r="A4388" t="str">
        <f>IF(D4388="","",VLOOKUP(D4388,'Source CC List'!B:C,2,FALSE))</f>
        <v/>
      </c>
      <c r="B4388" t="str">
        <f t="shared" si="136"/>
        <v/>
      </c>
      <c r="I4388" t="str">
        <f>IF(D4388="","",VLOOKUP(D4388,'Source CC List'!B:C,2,FALSE))</f>
        <v/>
      </c>
      <c r="J4388" t="str">
        <f t="shared" si="137"/>
        <v/>
      </c>
    </row>
    <row r="4389" spans="1:10" x14ac:dyDescent="0.3">
      <c r="A4389" t="str">
        <f>IF(D4389="","",VLOOKUP(D4389,'Source CC List'!B:C,2,FALSE))</f>
        <v/>
      </c>
      <c r="B4389" t="str">
        <f t="shared" si="136"/>
        <v/>
      </c>
      <c r="I4389" t="str">
        <f>IF(D4389="","",VLOOKUP(D4389,'Source CC List'!B:C,2,FALSE))</f>
        <v/>
      </c>
      <c r="J4389" t="str">
        <f t="shared" si="137"/>
        <v/>
      </c>
    </row>
    <row r="4390" spans="1:10" x14ac:dyDescent="0.3">
      <c r="A4390" t="str">
        <f>IF(D4390="","",VLOOKUP(D4390,'Source CC List'!B:C,2,FALSE))</f>
        <v/>
      </c>
      <c r="B4390" t="str">
        <f t="shared" si="136"/>
        <v/>
      </c>
      <c r="I4390" t="str">
        <f>IF(D4390="","",VLOOKUP(D4390,'Source CC List'!B:C,2,FALSE))</f>
        <v/>
      </c>
      <c r="J4390" t="str">
        <f t="shared" si="137"/>
        <v/>
      </c>
    </row>
    <row r="4391" spans="1:10" x14ac:dyDescent="0.3">
      <c r="A4391" t="str">
        <f>IF(D4391="","",VLOOKUP(D4391,'Source CC List'!B:C,2,FALSE))</f>
        <v/>
      </c>
      <c r="B4391" t="str">
        <f t="shared" si="136"/>
        <v/>
      </c>
      <c r="I4391" t="str">
        <f>IF(D4391="","",VLOOKUP(D4391,'Source CC List'!B:C,2,FALSE))</f>
        <v/>
      </c>
      <c r="J4391" t="str">
        <f t="shared" si="137"/>
        <v/>
      </c>
    </row>
    <row r="4392" spans="1:10" x14ac:dyDescent="0.3">
      <c r="A4392" t="str">
        <f>IF(D4392="","",VLOOKUP(D4392,'Source CC List'!B:C,2,FALSE))</f>
        <v/>
      </c>
      <c r="B4392" t="str">
        <f t="shared" si="136"/>
        <v/>
      </c>
      <c r="I4392" t="str">
        <f>IF(D4392="","",VLOOKUP(D4392,'Source CC List'!B:C,2,FALSE))</f>
        <v/>
      </c>
      <c r="J4392" t="str">
        <f t="shared" si="137"/>
        <v/>
      </c>
    </row>
    <row r="4393" spans="1:10" x14ac:dyDescent="0.3">
      <c r="A4393" t="str">
        <f>IF(D4393="","",VLOOKUP(D4393,'Source CC List'!B:C,2,FALSE))</f>
        <v/>
      </c>
      <c r="B4393" t="str">
        <f t="shared" si="136"/>
        <v/>
      </c>
      <c r="I4393" t="str">
        <f>IF(D4393="","",VLOOKUP(D4393,'Source CC List'!B:C,2,FALSE))</f>
        <v/>
      </c>
      <c r="J4393" t="str">
        <f t="shared" si="137"/>
        <v/>
      </c>
    </row>
    <row r="4394" spans="1:10" x14ac:dyDescent="0.3">
      <c r="A4394" t="str">
        <f>IF(D4394="","",VLOOKUP(D4394,'Source CC List'!B:C,2,FALSE))</f>
        <v/>
      </c>
      <c r="B4394" t="str">
        <f t="shared" si="136"/>
        <v/>
      </c>
      <c r="I4394" t="str">
        <f>IF(D4394="","",VLOOKUP(D4394,'Source CC List'!B:C,2,FALSE))</f>
        <v/>
      </c>
      <c r="J4394" t="str">
        <f t="shared" si="137"/>
        <v/>
      </c>
    </row>
    <row r="4395" spans="1:10" x14ac:dyDescent="0.3">
      <c r="A4395" t="str">
        <f>IF(D4395="","",VLOOKUP(D4395,'Source CC List'!B:C,2,FALSE))</f>
        <v/>
      </c>
      <c r="B4395" t="str">
        <f t="shared" si="136"/>
        <v/>
      </c>
      <c r="I4395" t="str">
        <f>IF(D4395="","",VLOOKUP(D4395,'Source CC List'!B:C,2,FALSE))</f>
        <v/>
      </c>
      <c r="J4395" t="str">
        <f t="shared" si="137"/>
        <v/>
      </c>
    </row>
    <row r="4396" spans="1:10" x14ac:dyDescent="0.3">
      <c r="A4396" t="str">
        <f>IF(D4396="","",VLOOKUP(D4396,'Source CC List'!B:C,2,FALSE))</f>
        <v/>
      </c>
      <c r="B4396" t="str">
        <f t="shared" si="136"/>
        <v/>
      </c>
      <c r="I4396" t="str">
        <f>IF(D4396="","",VLOOKUP(D4396,'Source CC List'!B:C,2,FALSE))</f>
        <v/>
      </c>
      <c r="J4396" t="str">
        <f t="shared" si="137"/>
        <v/>
      </c>
    </row>
    <row r="4397" spans="1:10" x14ac:dyDescent="0.3">
      <c r="A4397" t="str">
        <f>IF(D4397="","",VLOOKUP(D4397,'Source CC List'!B:C,2,FALSE))</f>
        <v/>
      </c>
      <c r="B4397" t="str">
        <f t="shared" si="136"/>
        <v/>
      </c>
      <c r="I4397" t="str">
        <f>IF(D4397="","",VLOOKUP(D4397,'Source CC List'!B:C,2,FALSE))</f>
        <v/>
      </c>
      <c r="J4397" t="str">
        <f t="shared" si="137"/>
        <v/>
      </c>
    </row>
    <row r="4398" spans="1:10" x14ac:dyDescent="0.3">
      <c r="A4398" t="str">
        <f>IF(D4398="","",VLOOKUP(D4398,'Source CC List'!B:C,2,FALSE))</f>
        <v/>
      </c>
      <c r="B4398" t="str">
        <f t="shared" si="136"/>
        <v/>
      </c>
      <c r="I4398" t="str">
        <f>IF(D4398="","",VLOOKUP(D4398,'Source CC List'!B:C,2,FALSE))</f>
        <v/>
      </c>
      <c r="J4398" t="str">
        <f t="shared" si="137"/>
        <v/>
      </c>
    </row>
    <row r="4399" spans="1:10" x14ac:dyDescent="0.3">
      <c r="A4399" t="str">
        <f>IF(D4399="","",VLOOKUP(D4399,'Source CC List'!B:C,2,FALSE))</f>
        <v/>
      </c>
      <c r="B4399" t="str">
        <f t="shared" si="136"/>
        <v/>
      </c>
      <c r="I4399" t="str">
        <f>IF(D4399="","",VLOOKUP(D4399,'Source CC List'!B:C,2,FALSE))</f>
        <v/>
      </c>
      <c r="J4399" t="str">
        <f t="shared" si="137"/>
        <v/>
      </c>
    </row>
    <row r="4400" spans="1:10" x14ac:dyDescent="0.3">
      <c r="A4400" t="str">
        <f>IF(D4400="","",VLOOKUP(D4400,'Source CC List'!B:C,2,FALSE))</f>
        <v/>
      </c>
      <c r="B4400" t="str">
        <f t="shared" si="136"/>
        <v/>
      </c>
      <c r="I4400" t="str">
        <f>IF(D4400="","",VLOOKUP(D4400,'Source CC List'!B:C,2,FALSE))</f>
        <v/>
      </c>
      <c r="J4400" t="str">
        <f t="shared" si="137"/>
        <v/>
      </c>
    </row>
    <row r="4401" spans="1:10" x14ac:dyDescent="0.3">
      <c r="A4401" t="str">
        <f>IF(D4401="","",VLOOKUP(D4401,'Source CC List'!B:C,2,FALSE))</f>
        <v/>
      </c>
      <c r="B4401" t="str">
        <f t="shared" si="136"/>
        <v/>
      </c>
      <c r="I4401" t="str">
        <f>IF(D4401="","",VLOOKUP(D4401,'Source CC List'!B:C,2,FALSE))</f>
        <v/>
      </c>
      <c r="J4401" t="str">
        <f t="shared" si="137"/>
        <v/>
      </c>
    </row>
    <row r="4402" spans="1:10" x14ac:dyDescent="0.3">
      <c r="A4402" t="str">
        <f>IF(D4402="","",VLOOKUP(D4402,'Source CC List'!B:C,2,FALSE))</f>
        <v/>
      </c>
      <c r="B4402" t="str">
        <f t="shared" si="136"/>
        <v/>
      </c>
      <c r="I4402" t="str">
        <f>IF(D4402="","",VLOOKUP(D4402,'Source CC List'!B:C,2,FALSE))</f>
        <v/>
      </c>
      <c r="J4402" t="str">
        <f t="shared" si="137"/>
        <v/>
      </c>
    </row>
    <row r="4403" spans="1:10" x14ac:dyDescent="0.3">
      <c r="A4403" t="str">
        <f>IF(D4403="","",VLOOKUP(D4403,'Source CC List'!B:C,2,FALSE))</f>
        <v/>
      </c>
      <c r="B4403" t="str">
        <f t="shared" si="136"/>
        <v/>
      </c>
      <c r="I4403" t="str">
        <f>IF(D4403="","",VLOOKUP(D4403,'Source CC List'!B:C,2,FALSE))</f>
        <v/>
      </c>
      <c r="J4403" t="str">
        <f t="shared" si="137"/>
        <v/>
      </c>
    </row>
    <row r="4404" spans="1:10" x14ac:dyDescent="0.3">
      <c r="A4404" t="str">
        <f>IF(D4404="","",VLOOKUP(D4404,'Source CC List'!B:C,2,FALSE))</f>
        <v/>
      </c>
      <c r="B4404" t="str">
        <f t="shared" si="136"/>
        <v/>
      </c>
      <c r="I4404" t="str">
        <f>IF(D4404="","",VLOOKUP(D4404,'Source CC List'!B:C,2,FALSE))</f>
        <v/>
      </c>
      <c r="J4404" t="str">
        <f t="shared" si="137"/>
        <v/>
      </c>
    </row>
    <row r="4405" spans="1:10" x14ac:dyDescent="0.3">
      <c r="A4405" t="str">
        <f>IF(D4405="","",VLOOKUP(D4405,'Source CC List'!B:C,2,FALSE))</f>
        <v/>
      </c>
      <c r="B4405" t="str">
        <f t="shared" si="136"/>
        <v/>
      </c>
      <c r="I4405" t="str">
        <f>IF(D4405="","",VLOOKUP(D4405,'Source CC List'!B:C,2,FALSE))</f>
        <v/>
      </c>
      <c r="J4405" t="str">
        <f t="shared" si="137"/>
        <v/>
      </c>
    </row>
    <row r="4406" spans="1:10" x14ac:dyDescent="0.3">
      <c r="A4406" t="str">
        <f>IF(D4406="","",VLOOKUP(D4406,'Source CC List'!B:C,2,FALSE))</f>
        <v/>
      </c>
      <c r="B4406" t="str">
        <f t="shared" si="136"/>
        <v/>
      </c>
      <c r="I4406" t="str">
        <f>IF(D4406="","",VLOOKUP(D4406,'Source CC List'!B:C,2,FALSE))</f>
        <v/>
      </c>
      <c r="J4406" t="str">
        <f t="shared" si="137"/>
        <v/>
      </c>
    </row>
    <row r="4407" spans="1:10" x14ac:dyDescent="0.3">
      <c r="A4407" t="str">
        <f>IF(D4407="","",VLOOKUP(D4407,'Source CC List'!B:C,2,FALSE))</f>
        <v/>
      </c>
      <c r="B4407" t="str">
        <f t="shared" si="136"/>
        <v/>
      </c>
      <c r="I4407" t="str">
        <f>IF(D4407="","",VLOOKUP(D4407,'Source CC List'!B:C,2,FALSE))</f>
        <v/>
      </c>
      <c r="J4407" t="str">
        <f t="shared" si="137"/>
        <v/>
      </c>
    </row>
    <row r="4408" spans="1:10" x14ac:dyDescent="0.3">
      <c r="A4408" t="str">
        <f>IF(D4408="","",VLOOKUP(D4408,'Source CC List'!B:C,2,FALSE))</f>
        <v/>
      </c>
      <c r="B4408" t="str">
        <f t="shared" si="136"/>
        <v/>
      </c>
      <c r="I4408" t="str">
        <f>IF(D4408="","",VLOOKUP(D4408,'Source CC List'!B:C,2,FALSE))</f>
        <v/>
      </c>
      <c r="J4408" t="str">
        <f t="shared" si="137"/>
        <v/>
      </c>
    </row>
    <row r="4409" spans="1:10" x14ac:dyDescent="0.3">
      <c r="A4409" t="str">
        <f>IF(D4409="","",VLOOKUP(D4409,'Source CC List'!B:C,2,FALSE))</f>
        <v/>
      </c>
      <c r="B4409" t="str">
        <f t="shared" si="136"/>
        <v/>
      </c>
      <c r="I4409" t="str">
        <f>IF(D4409="","",VLOOKUP(D4409,'Source CC List'!B:C,2,FALSE))</f>
        <v/>
      </c>
      <c r="J4409" t="str">
        <f t="shared" si="137"/>
        <v/>
      </c>
    </row>
    <row r="4410" spans="1:10" x14ac:dyDescent="0.3">
      <c r="A4410" t="str">
        <f>IF(D4410="","",VLOOKUP(D4410,'Source CC List'!B:C,2,FALSE))</f>
        <v/>
      </c>
      <c r="B4410" t="str">
        <f t="shared" si="136"/>
        <v/>
      </c>
      <c r="I4410" t="str">
        <f>IF(D4410="","",VLOOKUP(D4410,'Source CC List'!B:C,2,FALSE))</f>
        <v/>
      </c>
      <c r="J4410" t="str">
        <f t="shared" si="137"/>
        <v/>
      </c>
    </row>
    <row r="4411" spans="1:10" x14ac:dyDescent="0.3">
      <c r="A4411" t="str">
        <f>IF(D4411="","",VLOOKUP(D4411,'Source CC List'!B:C,2,FALSE))</f>
        <v/>
      </c>
      <c r="B4411" t="str">
        <f t="shared" si="136"/>
        <v/>
      </c>
      <c r="I4411" t="str">
        <f>IF(D4411="","",VLOOKUP(D4411,'Source CC List'!B:C,2,FALSE))</f>
        <v/>
      </c>
      <c r="J4411" t="str">
        <f t="shared" si="137"/>
        <v/>
      </c>
    </row>
    <row r="4412" spans="1:10" x14ac:dyDescent="0.3">
      <c r="A4412" t="str">
        <f>IF(D4412="","",VLOOKUP(D4412,'Source CC List'!B:C,2,FALSE))</f>
        <v/>
      </c>
      <c r="B4412" t="str">
        <f t="shared" si="136"/>
        <v/>
      </c>
      <c r="I4412" t="str">
        <f>IF(D4412="","",VLOOKUP(D4412,'Source CC List'!B:C,2,FALSE))</f>
        <v/>
      </c>
      <c r="J4412" t="str">
        <f t="shared" si="137"/>
        <v/>
      </c>
    </row>
    <row r="4413" spans="1:10" x14ac:dyDescent="0.3">
      <c r="A4413" t="str">
        <f>IF(D4413="","",VLOOKUP(D4413,'Source CC List'!B:C,2,FALSE))</f>
        <v/>
      </c>
      <c r="B4413" t="str">
        <f t="shared" si="136"/>
        <v/>
      </c>
      <c r="I4413" t="str">
        <f>IF(D4413="","",VLOOKUP(D4413,'Source CC List'!B:C,2,FALSE))</f>
        <v/>
      </c>
      <c r="J4413" t="str">
        <f t="shared" si="137"/>
        <v/>
      </c>
    </row>
    <row r="4414" spans="1:10" x14ac:dyDescent="0.3">
      <c r="A4414" t="str">
        <f>IF(D4414="","",VLOOKUP(D4414,'Source CC List'!B:C,2,FALSE))</f>
        <v/>
      </c>
      <c r="B4414" t="str">
        <f t="shared" si="136"/>
        <v/>
      </c>
      <c r="I4414" t="str">
        <f>IF(D4414="","",VLOOKUP(D4414,'Source CC List'!B:C,2,FALSE))</f>
        <v/>
      </c>
      <c r="J4414" t="str">
        <f t="shared" si="137"/>
        <v/>
      </c>
    </row>
    <row r="4415" spans="1:10" x14ac:dyDescent="0.3">
      <c r="A4415" t="str">
        <f>IF(D4415="","",VLOOKUP(D4415,'Source CC List'!B:C,2,FALSE))</f>
        <v/>
      </c>
      <c r="B4415" t="str">
        <f t="shared" si="136"/>
        <v/>
      </c>
      <c r="I4415" t="str">
        <f>IF(D4415="","",VLOOKUP(D4415,'Source CC List'!B:C,2,FALSE))</f>
        <v/>
      </c>
      <c r="J4415" t="str">
        <f t="shared" si="137"/>
        <v/>
      </c>
    </row>
    <row r="4416" spans="1:10" x14ac:dyDescent="0.3">
      <c r="A4416" t="str">
        <f>IF(D4416="","",VLOOKUP(D4416,'Source CC List'!B:C,2,FALSE))</f>
        <v/>
      </c>
      <c r="B4416" t="str">
        <f t="shared" si="136"/>
        <v/>
      </c>
      <c r="I4416" t="str">
        <f>IF(D4416="","",VLOOKUP(D4416,'Source CC List'!B:C,2,FALSE))</f>
        <v/>
      </c>
      <c r="J4416" t="str">
        <f t="shared" si="137"/>
        <v/>
      </c>
    </row>
    <row r="4417" spans="1:10" x14ac:dyDescent="0.3">
      <c r="A4417" t="str">
        <f>IF(D4417="","",VLOOKUP(D4417,'Source CC List'!B:C,2,FALSE))</f>
        <v/>
      </c>
      <c r="B4417" t="str">
        <f t="shared" si="136"/>
        <v/>
      </c>
      <c r="I4417" t="str">
        <f>IF(D4417="","",VLOOKUP(D4417,'Source CC List'!B:C,2,FALSE))</f>
        <v/>
      </c>
      <c r="J4417" t="str">
        <f t="shared" si="137"/>
        <v/>
      </c>
    </row>
    <row r="4418" spans="1:10" x14ac:dyDescent="0.3">
      <c r="A4418" t="str">
        <f>IF(D4418="","",VLOOKUP(D4418,'Source CC List'!B:C,2,FALSE))</f>
        <v/>
      </c>
      <c r="B4418" t="str">
        <f t="shared" si="136"/>
        <v/>
      </c>
      <c r="I4418" t="str">
        <f>IF(D4418="","",VLOOKUP(D4418,'Source CC List'!B:C,2,FALSE))</f>
        <v/>
      </c>
      <c r="J4418" t="str">
        <f t="shared" si="137"/>
        <v/>
      </c>
    </row>
    <row r="4419" spans="1:10" x14ac:dyDescent="0.3">
      <c r="A4419" t="str">
        <f>IF(D4419="","",VLOOKUP(D4419,'Source CC List'!B:C,2,FALSE))</f>
        <v/>
      </c>
      <c r="B4419" t="str">
        <f t="shared" ref="B4419:B4482" si="138">IF(E4419="","",CONCATENATE(I4419,TEXT(E4419,"0000")))</f>
        <v/>
      </c>
      <c r="I4419" t="str">
        <f>IF(D4419="","",VLOOKUP(D4419,'Source CC List'!B:C,2,FALSE))</f>
        <v/>
      </c>
      <c r="J4419" t="str">
        <f t="shared" ref="J4419:J4482" si="139">IF(D4419="","",CONCATENATE(I4419,TEXT(E4419,"0000")))</f>
        <v/>
      </c>
    </row>
    <row r="4420" spans="1:10" x14ac:dyDescent="0.3">
      <c r="A4420" t="str">
        <f>IF(D4420="","",VLOOKUP(D4420,'Source CC List'!B:C,2,FALSE))</f>
        <v/>
      </c>
      <c r="B4420" t="str">
        <f t="shared" si="138"/>
        <v/>
      </c>
      <c r="I4420" t="str">
        <f>IF(D4420="","",VLOOKUP(D4420,'Source CC List'!B:C,2,FALSE))</f>
        <v/>
      </c>
      <c r="J4420" t="str">
        <f t="shared" si="139"/>
        <v/>
      </c>
    </row>
    <row r="4421" spans="1:10" x14ac:dyDescent="0.3">
      <c r="A4421" t="str">
        <f>IF(D4421="","",VLOOKUP(D4421,'Source CC List'!B:C,2,FALSE))</f>
        <v/>
      </c>
      <c r="B4421" t="str">
        <f t="shared" si="138"/>
        <v/>
      </c>
      <c r="I4421" t="str">
        <f>IF(D4421="","",VLOOKUP(D4421,'Source CC List'!B:C,2,FALSE))</f>
        <v/>
      </c>
      <c r="J4421" t="str">
        <f t="shared" si="139"/>
        <v/>
      </c>
    </row>
    <row r="4422" spans="1:10" x14ac:dyDescent="0.3">
      <c r="A4422" t="str">
        <f>IF(D4422="","",VLOOKUP(D4422,'Source CC List'!B:C,2,FALSE))</f>
        <v/>
      </c>
      <c r="B4422" t="str">
        <f t="shared" si="138"/>
        <v/>
      </c>
      <c r="I4422" t="str">
        <f>IF(D4422="","",VLOOKUP(D4422,'Source CC List'!B:C,2,FALSE))</f>
        <v/>
      </c>
      <c r="J4422" t="str">
        <f t="shared" si="139"/>
        <v/>
      </c>
    </row>
    <row r="4423" spans="1:10" x14ac:dyDescent="0.3">
      <c r="A4423" t="str">
        <f>IF(D4423="","",VLOOKUP(D4423,'Source CC List'!B:C,2,FALSE))</f>
        <v/>
      </c>
      <c r="B4423" t="str">
        <f t="shared" si="138"/>
        <v/>
      </c>
      <c r="I4423" t="str">
        <f>IF(D4423="","",VLOOKUP(D4423,'Source CC List'!B:C,2,FALSE))</f>
        <v/>
      </c>
      <c r="J4423" t="str">
        <f t="shared" si="139"/>
        <v/>
      </c>
    </row>
    <row r="4424" spans="1:10" x14ac:dyDescent="0.3">
      <c r="A4424" t="str">
        <f>IF(D4424="","",VLOOKUP(D4424,'Source CC List'!B:C,2,FALSE))</f>
        <v/>
      </c>
      <c r="B4424" t="str">
        <f t="shared" si="138"/>
        <v/>
      </c>
      <c r="I4424" t="str">
        <f>IF(D4424="","",VLOOKUP(D4424,'Source CC List'!B:C,2,FALSE))</f>
        <v/>
      </c>
      <c r="J4424" t="str">
        <f t="shared" si="139"/>
        <v/>
      </c>
    </row>
    <row r="4425" spans="1:10" x14ac:dyDescent="0.3">
      <c r="A4425" t="str">
        <f>IF(D4425="","",VLOOKUP(D4425,'Source CC List'!B:C,2,FALSE))</f>
        <v/>
      </c>
      <c r="B4425" t="str">
        <f t="shared" si="138"/>
        <v/>
      </c>
      <c r="I4425" t="str">
        <f>IF(D4425="","",VLOOKUP(D4425,'Source CC List'!B:C,2,FALSE))</f>
        <v/>
      </c>
      <c r="J4425" t="str">
        <f t="shared" si="139"/>
        <v/>
      </c>
    </row>
    <row r="4426" spans="1:10" x14ac:dyDescent="0.3">
      <c r="A4426" t="str">
        <f>IF(D4426="","",VLOOKUP(D4426,'Source CC List'!B:C,2,FALSE))</f>
        <v/>
      </c>
      <c r="B4426" t="str">
        <f t="shared" si="138"/>
        <v/>
      </c>
      <c r="I4426" t="str">
        <f>IF(D4426="","",VLOOKUP(D4426,'Source CC List'!B:C,2,FALSE))</f>
        <v/>
      </c>
      <c r="J4426" t="str">
        <f t="shared" si="139"/>
        <v/>
      </c>
    </row>
    <row r="4427" spans="1:10" x14ac:dyDescent="0.3">
      <c r="A4427" t="str">
        <f>IF(D4427="","",VLOOKUP(D4427,'Source CC List'!B:C,2,FALSE))</f>
        <v/>
      </c>
      <c r="B4427" t="str">
        <f t="shared" si="138"/>
        <v/>
      </c>
      <c r="I4427" t="str">
        <f>IF(D4427="","",VLOOKUP(D4427,'Source CC List'!B:C,2,FALSE))</f>
        <v/>
      </c>
      <c r="J4427" t="str">
        <f t="shared" si="139"/>
        <v/>
      </c>
    </row>
    <row r="4428" spans="1:10" x14ac:dyDescent="0.3">
      <c r="A4428" t="str">
        <f>IF(D4428="","",VLOOKUP(D4428,'Source CC List'!B:C,2,FALSE))</f>
        <v/>
      </c>
      <c r="B4428" t="str">
        <f t="shared" si="138"/>
        <v/>
      </c>
      <c r="I4428" t="str">
        <f>IF(D4428="","",VLOOKUP(D4428,'Source CC List'!B:C,2,FALSE))</f>
        <v/>
      </c>
      <c r="J4428" t="str">
        <f t="shared" si="139"/>
        <v/>
      </c>
    </row>
    <row r="4429" spans="1:10" x14ac:dyDescent="0.3">
      <c r="A4429" t="str">
        <f>IF(D4429="","",VLOOKUP(D4429,'Source CC List'!B:C,2,FALSE))</f>
        <v/>
      </c>
      <c r="B4429" t="str">
        <f t="shared" si="138"/>
        <v/>
      </c>
      <c r="I4429" t="str">
        <f>IF(D4429="","",VLOOKUP(D4429,'Source CC List'!B:C,2,FALSE))</f>
        <v/>
      </c>
      <c r="J4429" t="str">
        <f t="shared" si="139"/>
        <v/>
      </c>
    </row>
    <row r="4430" spans="1:10" x14ac:dyDescent="0.3">
      <c r="A4430" t="str">
        <f>IF(D4430="","",VLOOKUP(D4430,'Source CC List'!B:C,2,FALSE))</f>
        <v/>
      </c>
      <c r="B4430" t="str">
        <f t="shared" si="138"/>
        <v/>
      </c>
      <c r="I4430" t="str">
        <f>IF(D4430="","",VLOOKUP(D4430,'Source CC List'!B:C,2,FALSE))</f>
        <v/>
      </c>
      <c r="J4430" t="str">
        <f t="shared" si="139"/>
        <v/>
      </c>
    </row>
    <row r="4431" spans="1:10" x14ac:dyDescent="0.3">
      <c r="A4431" t="str">
        <f>IF(D4431="","",VLOOKUP(D4431,'Source CC List'!B:C,2,FALSE))</f>
        <v/>
      </c>
      <c r="B4431" t="str">
        <f t="shared" si="138"/>
        <v/>
      </c>
      <c r="I4431" t="str">
        <f>IF(D4431="","",VLOOKUP(D4431,'Source CC List'!B:C,2,FALSE))</f>
        <v/>
      </c>
      <c r="J4431" t="str">
        <f t="shared" si="139"/>
        <v/>
      </c>
    </row>
    <row r="4432" spans="1:10" x14ac:dyDescent="0.3">
      <c r="A4432" t="str">
        <f>IF(D4432="","",VLOOKUP(D4432,'Source CC List'!B:C,2,FALSE))</f>
        <v/>
      </c>
      <c r="B4432" t="str">
        <f t="shared" si="138"/>
        <v/>
      </c>
      <c r="I4432" t="str">
        <f>IF(D4432="","",VLOOKUP(D4432,'Source CC List'!B:C,2,FALSE))</f>
        <v/>
      </c>
      <c r="J4432" t="str">
        <f t="shared" si="139"/>
        <v/>
      </c>
    </row>
    <row r="4433" spans="1:10" x14ac:dyDescent="0.3">
      <c r="A4433" t="str">
        <f>IF(D4433="","",VLOOKUP(D4433,'Source CC List'!B:C,2,FALSE))</f>
        <v/>
      </c>
      <c r="B4433" t="str">
        <f t="shared" si="138"/>
        <v/>
      </c>
      <c r="I4433" t="str">
        <f>IF(D4433="","",VLOOKUP(D4433,'Source CC List'!B:C,2,FALSE))</f>
        <v/>
      </c>
      <c r="J4433" t="str">
        <f t="shared" si="139"/>
        <v/>
      </c>
    </row>
    <row r="4434" spans="1:10" x14ac:dyDescent="0.3">
      <c r="A4434" t="str">
        <f>IF(D4434="","",VLOOKUP(D4434,'Source CC List'!B:C,2,FALSE))</f>
        <v/>
      </c>
      <c r="B4434" t="str">
        <f t="shared" si="138"/>
        <v/>
      </c>
      <c r="I4434" t="str">
        <f>IF(D4434="","",VLOOKUP(D4434,'Source CC List'!B:C,2,FALSE))</f>
        <v/>
      </c>
      <c r="J4434" t="str">
        <f t="shared" si="139"/>
        <v/>
      </c>
    </row>
    <row r="4435" spans="1:10" x14ac:dyDescent="0.3">
      <c r="A4435" t="str">
        <f>IF(D4435="","",VLOOKUP(D4435,'Source CC List'!B:C,2,FALSE))</f>
        <v/>
      </c>
      <c r="B4435" t="str">
        <f t="shared" si="138"/>
        <v/>
      </c>
      <c r="I4435" t="str">
        <f>IF(D4435="","",VLOOKUP(D4435,'Source CC List'!B:C,2,FALSE))</f>
        <v/>
      </c>
      <c r="J4435" t="str">
        <f t="shared" si="139"/>
        <v/>
      </c>
    </row>
    <row r="4436" spans="1:10" x14ac:dyDescent="0.3">
      <c r="A4436" t="str">
        <f>IF(D4436="","",VLOOKUP(D4436,'Source CC List'!B:C,2,FALSE))</f>
        <v/>
      </c>
      <c r="B4436" t="str">
        <f t="shared" si="138"/>
        <v/>
      </c>
      <c r="I4436" t="str">
        <f>IF(D4436="","",VLOOKUP(D4436,'Source CC List'!B:C,2,FALSE))</f>
        <v/>
      </c>
      <c r="J4436" t="str">
        <f t="shared" si="139"/>
        <v/>
      </c>
    </row>
    <row r="4437" spans="1:10" x14ac:dyDescent="0.3">
      <c r="A4437" t="str">
        <f>IF(D4437="","",VLOOKUP(D4437,'Source CC List'!B:C,2,FALSE))</f>
        <v/>
      </c>
      <c r="B4437" t="str">
        <f t="shared" si="138"/>
        <v/>
      </c>
      <c r="I4437" t="str">
        <f>IF(D4437="","",VLOOKUP(D4437,'Source CC List'!B:C,2,FALSE))</f>
        <v/>
      </c>
      <c r="J4437" t="str">
        <f t="shared" si="139"/>
        <v/>
      </c>
    </row>
    <row r="4438" spans="1:10" x14ac:dyDescent="0.3">
      <c r="A4438" t="str">
        <f>IF(D4438="","",VLOOKUP(D4438,'Source CC List'!B:C,2,FALSE))</f>
        <v/>
      </c>
      <c r="B4438" t="str">
        <f t="shared" si="138"/>
        <v/>
      </c>
      <c r="I4438" t="str">
        <f>IF(D4438="","",VLOOKUP(D4438,'Source CC List'!B:C,2,FALSE))</f>
        <v/>
      </c>
      <c r="J4438" t="str">
        <f t="shared" si="139"/>
        <v/>
      </c>
    </row>
    <row r="4439" spans="1:10" x14ac:dyDescent="0.3">
      <c r="A4439" t="str">
        <f>IF(D4439="","",VLOOKUP(D4439,'Source CC List'!B:C,2,FALSE))</f>
        <v/>
      </c>
      <c r="B4439" t="str">
        <f t="shared" si="138"/>
        <v/>
      </c>
      <c r="I4439" t="str">
        <f>IF(D4439="","",VLOOKUP(D4439,'Source CC List'!B:C,2,FALSE))</f>
        <v/>
      </c>
      <c r="J4439" t="str">
        <f t="shared" si="139"/>
        <v/>
      </c>
    </row>
    <row r="4440" spans="1:10" x14ac:dyDescent="0.3">
      <c r="A4440" t="str">
        <f>IF(D4440="","",VLOOKUP(D4440,'Source CC List'!B:C,2,FALSE))</f>
        <v/>
      </c>
      <c r="B4440" t="str">
        <f t="shared" si="138"/>
        <v/>
      </c>
      <c r="I4440" t="str">
        <f>IF(D4440="","",VLOOKUP(D4440,'Source CC List'!B:C,2,FALSE))</f>
        <v/>
      </c>
      <c r="J4440" t="str">
        <f t="shared" si="139"/>
        <v/>
      </c>
    </row>
    <row r="4441" spans="1:10" x14ac:dyDescent="0.3">
      <c r="A4441" t="str">
        <f>IF(D4441="","",VLOOKUP(D4441,'Source CC List'!B:C,2,FALSE))</f>
        <v/>
      </c>
      <c r="B4441" t="str">
        <f t="shared" si="138"/>
        <v/>
      </c>
      <c r="I4441" t="str">
        <f>IF(D4441="","",VLOOKUP(D4441,'Source CC List'!B:C,2,FALSE))</f>
        <v/>
      </c>
      <c r="J4441" t="str">
        <f t="shared" si="139"/>
        <v/>
      </c>
    </row>
    <row r="4442" spans="1:10" x14ac:dyDescent="0.3">
      <c r="A4442" t="str">
        <f>IF(D4442="","",VLOOKUP(D4442,'Source CC List'!B:C,2,FALSE))</f>
        <v/>
      </c>
      <c r="B4442" t="str">
        <f t="shared" si="138"/>
        <v/>
      </c>
      <c r="I4442" t="str">
        <f>IF(D4442="","",VLOOKUP(D4442,'Source CC List'!B:C,2,FALSE))</f>
        <v/>
      </c>
      <c r="J4442" t="str">
        <f t="shared" si="139"/>
        <v/>
      </c>
    </row>
    <row r="4443" spans="1:10" x14ac:dyDescent="0.3">
      <c r="A4443" t="str">
        <f>IF(D4443="","",VLOOKUP(D4443,'Source CC List'!B:C,2,FALSE))</f>
        <v/>
      </c>
      <c r="B4443" t="str">
        <f t="shared" si="138"/>
        <v/>
      </c>
      <c r="I4443" t="str">
        <f>IF(D4443="","",VLOOKUP(D4443,'Source CC List'!B:C,2,FALSE))</f>
        <v/>
      </c>
      <c r="J4443" t="str">
        <f t="shared" si="139"/>
        <v/>
      </c>
    </row>
    <row r="4444" spans="1:10" x14ac:dyDescent="0.3">
      <c r="A4444" t="str">
        <f>IF(D4444="","",VLOOKUP(D4444,'Source CC List'!B:C,2,FALSE))</f>
        <v/>
      </c>
      <c r="B4444" t="str">
        <f t="shared" si="138"/>
        <v/>
      </c>
      <c r="I4444" t="str">
        <f>IF(D4444="","",VLOOKUP(D4444,'Source CC List'!B:C,2,FALSE))</f>
        <v/>
      </c>
      <c r="J4444" t="str">
        <f t="shared" si="139"/>
        <v/>
      </c>
    </row>
    <row r="4445" spans="1:10" x14ac:dyDescent="0.3">
      <c r="A4445" t="str">
        <f>IF(D4445="","",VLOOKUP(D4445,'Source CC List'!B:C,2,FALSE))</f>
        <v/>
      </c>
      <c r="B4445" t="str">
        <f t="shared" si="138"/>
        <v/>
      </c>
      <c r="I4445" t="str">
        <f>IF(D4445="","",VLOOKUP(D4445,'Source CC List'!B:C,2,FALSE))</f>
        <v/>
      </c>
      <c r="J4445" t="str">
        <f t="shared" si="139"/>
        <v/>
      </c>
    </row>
    <row r="4446" spans="1:10" x14ac:dyDescent="0.3">
      <c r="A4446" t="str">
        <f>IF(D4446="","",VLOOKUP(D4446,'Source CC List'!B:C,2,FALSE))</f>
        <v/>
      </c>
      <c r="B4446" t="str">
        <f t="shared" si="138"/>
        <v/>
      </c>
      <c r="I4446" t="str">
        <f>IF(D4446="","",VLOOKUP(D4446,'Source CC List'!B:C,2,FALSE))</f>
        <v/>
      </c>
      <c r="J4446" t="str">
        <f t="shared" si="139"/>
        <v/>
      </c>
    </row>
    <row r="4447" spans="1:10" x14ac:dyDescent="0.3">
      <c r="A4447" t="str">
        <f>IF(D4447="","",VLOOKUP(D4447,'Source CC List'!B:C,2,FALSE))</f>
        <v/>
      </c>
      <c r="B4447" t="str">
        <f t="shared" si="138"/>
        <v/>
      </c>
      <c r="I4447" t="str">
        <f>IF(D4447="","",VLOOKUP(D4447,'Source CC List'!B:C,2,FALSE))</f>
        <v/>
      </c>
      <c r="J4447" t="str">
        <f t="shared" si="139"/>
        <v/>
      </c>
    </row>
    <row r="4448" spans="1:10" x14ac:dyDescent="0.3">
      <c r="A4448" t="str">
        <f>IF(D4448="","",VLOOKUP(D4448,'Source CC List'!B:C,2,FALSE))</f>
        <v/>
      </c>
      <c r="B4448" t="str">
        <f t="shared" si="138"/>
        <v/>
      </c>
      <c r="I4448" t="str">
        <f>IF(D4448="","",VLOOKUP(D4448,'Source CC List'!B:C,2,FALSE))</f>
        <v/>
      </c>
      <c r="J4448" t="str">
        <f t="shared" si="139"/>
        <v/>
      </c>
    </row>
    <row r="4449" spans="1:10" x14ac:dyDescent="0.3">
      <c r="A4449" t="str">
        <f>IF(D4449="","",VLOOKUP(D4449,'Source CC List'!B:C,2,FALSE))</f>
        <v/>
      </c>
      <c r="B4449" t="str">
        <f t="shared" si="138"/>
        <v/>
      </c>
      <c r="I4449" t="str">
        <f>IF(D4449="","",VLOOKUP(D4449,'Source CC List'!B:C,2,FALSE))</f>
        <v/>
      </c>
      <c r="J4449" t="str">
        <f t="shared" si="139"/>
        <v/>
      </c>
    </row>
    <row r="4450" spans="1:10" x14ac:dyDescent="0.3">
      <c r="A4450" t="str">
        <f>IF(D4450="","",VLOOKUP(D4450,'Source CC List'!B:C,2,FALSE))</f>
        <v/>
      </c>
      <c r="B4450" t="str">
        <f t="shared" si="138"/>
        <v/>
      </c>
      <c r="I4450" t="str">
        <f>IF(D4450="","",VLOOKUP(D4450,'Source CC List'!B:C,2,FALSE))</f>
        <v/>
      </c>
      <c r="J4450" t="str">
        <f t="shared" si="139"/>
        <v/>
      </c>
    </row>
    <row r="4451" spans="1:10" x14ac:dyDescent="0.3">
      <c r="A4451" t="str">
        <f>IF(D4451="","",VLOOKUP(D4451,'Source CC List'!B:C,2,FALSE))</f>
        <v/>
      </c>
      <c r="B4451" t="str">
        <f t="shared" si="138"/>
        <v/>
      </c>
      <c r="I4451" t="str">
        <f>IF(D4451="","",VLOOKUP(D4451,'Source CC List'!B:C,2,FALSE))</f>
        <v/>
      </c>
      <c r="J4451" t="str">
        <f t="shared" si="139"/>
        <v/>
      </c>
    </row>
    <row r="4452" spans="1:10" x14ac:dyDescent="0.3">
      <c r="A4452" t="str">
        <f>IF(D4452="","",VLOOKUP(D4452,'Source CC List'!B:C,2,FALSE))</f>
        <v/>
      </c>
      <c r="B4452" t="str">
        <f t="shared" si="138"/>
        <v/>
      </c>
      <c r="I4452" t="str">
        <f>IF(D4452="","",VLOOKUP(D4452,'Source CC List'!B:C,2,FALSE))</f>
        <v/>
      </c>
      <c r="J4452" t="str">
        <f t="shared" si="139"/>
        <v/>
      </c>
    </row>
    <row r="4453" spans="1:10" x14ac:dyDescent="0.3">
      <c r="A4453" t="str">
        <f>IF(D4453="","",VLOOKUP(D4453,'Source CC List'!B:C,2,FALSE))</f>
        <v/>
      </c>
      <c r="B4453" t="str">
        <f t="shared" si="138"/>
        <v/>
      </c>
      <c r="I4453" t="str">
        <f>IF(D4453="","",VLOOKUP(D4453,'Source CC List'!B:C,2,FALSE))</f>
        <v/>
      </c>
      <c r="J4453" t="str">
        <f t="shared" si="139"/>
        <v/>
      </c>
    </row>
    <row r="4454" spans="1:10" x14ac:dyDescent="0.3">
      <c r="A4454" t="str">
        <f>IF(D4454="","",VLOOKUP(D4454,'Source CC List'!B:C,2,FALSE))</f>
        <v/>
      </c>
      <c r="B4454" t="str">
        <f t="shared" si="138"/>
        <v/>
      </c>
      <c r="I4454" t="str">
        <f>IF(D4454="","",VLOOKUP(D4454,'Source CC List'!B:C,2,FALSE))</f>
        <v/>
      </c>
      <c r="J4454" t="str">
        <f t="shared" si="139"/>
        <v/>
      </c>
    </row>
    <row r="4455" spans="1:10" x14ac:dyDescent="0.3">
      <c r="A4455" t="str">
        <f>IF(D4455="","",VLOOKUP(D4455,'Source CC List'!B:C,2,FALSE))</f>
        <v/>
      </c>
      <c r="B4455" t="str">
        <f t="shared" si="138"/>
        <v/>
      </c>
      <c r="I4455" t="str">
        <f>IF(D4455="","",VLOOKUP(D4455,'Source CC List'!B:C,2,FALSE))</f>
        <v/>
      </c>
      <c r="J4455" t="str">
        <f t="shared" si="139"/>
        <v/>
      </c>
    </row>
    <row r="4456" spans="1:10" x14ac:dyDescent="0.3">
      <c r="A4456" t="str">
        <f>IF(D4456="","",VLOOKUP(D4456,'Source CC List'!B:C,2,FALSE))</f>
        <v/>
      </c>
      <c r="B4456" t="str">
        <f t="shared" si="138"/>
        <v/>
      </c>
      <c r="I4456" t="str">
        <f>IF(D4456="","",VLOOKUP(D4456,'Source CC List'!B:C,2,FALSE))</f>
        <v/>
      </c>
      <c r="J4456" t="str">
        <f t="shared" si="139"/>
        <v/>
      </c>
    </row>
    <row r="4457" spans="1:10" x14ac:dyDescent="0.3">
      <c r="A4457" t="str">
        <f>IF(D4457="","",VLOOKUP(D4457,'Source CC List'!B:C,2,FALSE))</f>
        <v/>
      </c>
      <c r="B4457" t="str">
        <f t="shared" si="138"/>
        <v/>
      </c>
      <c r="I4457" t="str">
        <f>IF(D4457="","",VLOOKUP(D4457,'Source CC List'!B:C,2,FALSE))</f>
        <v/>
      </c>
      <c r="J4457" t="str">
        <f t="shared" si="139"/>
        <v/>
      </c>
    </row>
    <row r="4458" spans="1:10" x14ac:dyDescent="0.3">
      <c r="A4458" t="str">
        <f>IF(D4458="","",VLOOKUP(D4458,'Source CC List'!B:C,2,FALSE))</f>
        <v/>
      </c>
      <c r="B4458" t="str">
        <f t="shared" si="138"/>
        <v/>
      </c>
      <c r="I4458" t="str">
        <f>IF(D4458="","",VLOOKUP(D4458,'Source CC List'!B:C,2,FALSE))</f>
        <v/>
      </c>
      <c r="J4458" t="str">
        <f t="shared" si="139"/>
        <v/>
      </c>
    </row>
    <row r="4459" spans="1:10" x14ac:dyDescent="0.3">
      <c r="A4459" t="str">
        <f>IF(D4459="","",VLOOKUP(D4459,'Source CC List'!B:C,2,FALSE))</f>
        <v/>
      </c>
      <c r="B4459" t="str">
        <f t="shared" si="138"/>
        <v/>
      </c>
      <c r="I4459" t="str">
        <f>IF(D4459="","",VLOOKUP(D4459,'Source CC List'!B:C,2,FALSE))</f>
        <v/>
      </c>
      <c r="J4459" t="str">
        <f t="shared" si="139"/>
        <v/>
      </c>
    </row>
    <row r="4460" spans="1:10" x14ac:dyDescent="0.3">
      <c r="A4460" t="str">
        <f>IF(D4460="","",VLOOKUP(D4460,'Source CC List'!B:C,2,FALSE))</f>
        <v/>
      </c>
      <c r="B4460" t="str">
        <f t="shared" si="138"/>
        <v/>
      </c>
      <c r="I4460" t="str">
        <f>IF(D4460="","",VLOOKUP(D4460,'Source CC List'!B:C,2,FALSE))</f>
        <v/>
      </c>
      <c r="J4460" t="str">
        <f t="shared" si="139"/>
        <v/>
      </c>
    </row>
    <row r="4461" spans="1:10" x14ac:dyDescent="0.3">
      <c r="A4461" t="str">
        <f>IF(D4461="","",VLOOKUP(D4461,'Source CC List'!B:C,2,FALSE))</f>
        <v/>
      </c>
      <c r="B4461" t="str">
        <f t="shared" si="138"/>
        <v/>
      </c>
      <c r="I4461" t="str">
        <f>IF(D4461="","",VLOOKUP(D4461,'Source CC List'!B:C,2,FALSE))</f>
        <v/>
      </c>
      <c r="J4461" t="str">
        <f t="shared" si="139"/>
        <v/>
      </c>
    </row>
    <row r="4462" spans="1:10" x14ac:dyDescent="0.3">
      <c r="A4462" t="str">
        <f>IF(D4462="","",VLOOKUP(D4462,'Source CC List'!B:C,2,FALSE))</f>
        <v/>
      </c>
      <c r="B4462" t="str">
        <f t="shared" si="138"/>
        <v/>
      </c>
      <c r="I4462" t="str">
        <f>IF(D4462="","",VLOOKUP(D4462,'Source CC List'!B:C,2,FALSE))</f>
        <v/>
      </c>
      <c r="J4462" t="str">
        <f t="shared" si="139"/>
        <v/>
      </c>
    </row>
    <row r="4463" spans="1:10" x14ac:dyDescent="0.3">
      <c r="A4463" t="str">
        <f>IF(D4463="","",VLOOKUP(D4463,'Source CC List'!B:C,2,FALSE))</f>
        <v/>
      </c>
      <c r="B4463" t="str">
        <f t="shared" si="138"/>
        <v/>
      </c>
      <c r="I4463" t="str">
        <f>IF(D4463="","",VLOOKUP(D4463,'Source CC List'!B:C,2,FALSE))</f>
        <v/>
      </c>
      <c r="J4463" t="str">
        <f t="shared" si="139"/>
        <v/>
      </c>
    </row>
    <row r="4464" spans="1:10" x14ac:dyDescent="0.3">
      <c r="A4464" t="str">
        <f>IF(D4464="","",VLOOKUP(D4464,'Source CC List'!B:C,2,FALSE))</f>
        <v/>
      </c>
      <c r="B4464" t="str">
        <f t="shared" si="138"/>
        <v/>
      </c>
      <c r="I4464" t="str">
        <f>IF(D4464="","",VLOOKUP(D4464,'Source CC List'!B:C,2,FALSE))</f>
        <v/>
      </c>
      <c r="J4464" t="str">
        <f t="shared" si="139"/>
        <v/>
      </c>
    </row>
    <row r="4465" spans="1:10" x14ac:dyDescent="0.3">
      <c r="A4465" t="str">
        <f>IF(D4465="","",VLOOKUP(D4465,'Source CC List'!B:C,2,FALSE))</f>
        <v/>
      </c>
      <c r="B4465" t="str">
        <f t="shared" si="138"/>
        <v/>
      </c>
      <c r="I4465" t="str">
        <f>IF(D4465="","",VLOOKUP(D4465,'Source CC List'!B:C,2,FALSE))</f>
        <v/>
      </c>
      <c r="J4465" t="str">
        <f t="shared" si="139"/>
        <v/>
      </c>
    </row>
    <row r="4466" spans="1:10" x14ac:dyDescent="0.3">
      <c r="A4466" t="str">
        <f>IF(D4466="","",VLOOKUP(D4466,'Source CC List'!B:C,2,FALSE))</f>
        <v/>
      </c>
      <c r="B4466" t="str">
        <f t="shared" si="138"/>
        <v/>
      </c>
      <c r="I4466" t="str">
        <f>IF(D4466="","",VLOOKUP(D4466,'Source CC List'!B:C,2,FALSE))</f>
        <v/>
      </c>
      <c r="J4466" t="str">
        <f t="shared" si="139"/>
        <v/>
      </c>
    </row>
    <row r="4467" spans="1:10" x14ac:dyDescent="0.3">
      <c r="A4467" t="str">
        <f>IF(D4467="","",VLOOKUP(D4467,'Source CC List'!B:C,2,FALSE))</f>
        <v/>
      </c>
      <c r="B4467" t="str">
        <f t="shared" si="138"/>
        <v/>
      </c>
      <c r="I4467" t="str">
        <f>IF(D4467="","",VLOOKUP(D4467,'Source CC List'!B:C,2,FALSE))</f>
        <v/>
      </c>
      <c r="J4467" t="str">
        <f t="shared" si="139"/>
        <v/>
      </c>
    </row>
    <row r="4468" spans="1:10" x14ac:dyDescent="0.3">
      <c r="A4468" t="str">
        <f>IF(D4468="","",VLOOKUP(D4468,'Source CC List'!B:C,2,FALSE))</f>
        <v/>
      </c>
      <c r="B4468" t="str">
        <f t="shared" si="138"/>
        <v/>
      </c>
      <c r="I4468" t="str">
        <f>IF(D4468="","",VLOOKUP(D4468,'Source CC List'!B:C,2,FALSE))</f>
        <v/>
      </c>
      <c r="J4468" t="str">
        <f t="shared" si="139"/>
        <v/>
      </c>
    </row>
    <row r="4469" spans="1:10" x14ac:dyDescent="0.3">
      <c r="A4469" t="str">
        <f>IF(D4469="","",VLOOKUP(D4469,'Source CC List'!B:C,2,FALSE))</f>
        <v/>
      </c>
      <c r="B4469" t="str">
        <f t="shared" si="138"/>
        <v/>
      </c>
      <c r="I4469" t="str">
        <f>IF(D4469="","",VLOOKUP(D4469,'Source CC List'!B:C,2,FALSE))</f>
        <v/>
      </c>
      <c r="J4469" t="str">
        <f t="shared" si="139"/>
        <v/>
      </c>
    </row>
    <row r="4470" spans="1:10" x14ac:dyDescent="0.3">
      <c r="A4470" t="str">
        <f>IF(D4470="","",VLOOKUP(D4470,'Source CC List'!B:C,2,FALSE))</f>
        <v/>
      </c>
      <c r="B4470" t="str">
        <f t="shared" si="138"/>
        <v/>
      </c>
      <c r="I4470" t="str">
        <f>IF(D4470="","",VLOOKUP(D4470,'Source CC List'!B:C,2,FALSE))</f>
        <v/>
      </c>
      <c r="J4470" t="str">
        <f t="shared" si="139"/>
        <v/>
      </c>
    </row>
    <row r="4471" spans="1:10" x14ac:dyDescent="0.3">
      <c r="A4471" t="str">
        <f>IF(D4471="","",VLOOKUP(D4471,'Source CC List'!B:C,2,FALSE))</f>
        <v/>
      </c>
      <c r="B4471" t="str">
        <f t="shared" si="138"/>
        <v/>
      </c>
      <c r="I4471" t="str">
        <f>IF(D4471="","",VLOOKUP(D4471,'Source CC List'!B:C,2,FALSE))</f>
        <v/>
      </c>
      <c r="J4471" t="str">
        <f t="shared" si="139"/>
        <v/>
      </c>
    </row>
    <row r="4472" spans="1:10" x14ac:dyDescent="0.3">
      <c r="A4472" t="str">
        <f>IF(D4472="","",VLOOKUP(D4472,'Source CC List'!B:C,2,FALSE))</f>
        <v/>
      </c>
      <c r="B4472" t="str">
        <f t="shared" si="138"/>
        <v/>
      </c>
      <c r="I4472" t="str">
        <f>IF(D4472="","",VLOOKUP(D4472,'Source CC List'!B:C,2,FALSE))</f>
        <v/>
      </c>
      <c r="J4472" t="str">
        <f t="shared" si="139"/>
        <v/>
      </c>
    </row>
    <row r="4473" spans="1:10" x14ac:dyDescent="0.3">
      <c r="A4473" t="str">
        <f>IF(D4473="","",VLOOKUP(D4473,'Source CC List'!B:C,2,FALSE))</f>
        <v/>
      </c>
      <c r="B4473" t="str">
        <f t="shared" si="138"/>
        <v/>
      </c>
      <c r="I4473" t="str">
        <f>IF(D4473="","",VLOOKUP(D4473,'Source CC List'!B:C,2,FALSE))</f>
        <v/>
      </c>
      <c r="J4473" t="str">
        <f t="shared" si="139"/>
        <v/>
      </c>
    </row>
    <row r="4474" spans="1:10" x14ac:dyDescent="0.3">
      <c r="A4474" t="str">
        <f>IF(D4474="","",VLOOKUP(D4474,'Source CC List'!B:C,2,FALSE))</f>
        <v/>
      </c>
      <c r="B4474" t="str">
        <f t="shared" si="138"/>
        <v/>
      </c>
      <c r="I4474" t="str">
        <f>IF(D4474="","",VLOOKUP(D4474,'Source CC List'!B:C,2,FALSE))</f>
        <v/>
      </c>
      <c r="J4474" t="str">
        <f t="shared" si="139"/>
        <v/>
      </c>
    </row>
    <row r="4475" spans="1:10" x14ac:dyDescent="0.3">
      <c r="A4475" t="str">
        <f>IF(D4475="","",VLOOKUP(D4475,'Source CC List'!B:C,2,FALSE))</f>
        <v/>
      </c>
      <c r="B4475" t="str">
        <f t="shared" si="138"/>
        <v/>
      </c>
      <c r="I4475" t="str">
        <f>IF(D4475="","",VLOOKUP(D4475,'Source CC List'!B:C,2,FALSE))</f>
        <v/>
      </c>
      <c r="J4475" t="str">
        <f t="shared" si="139"/>
        <v/>
      </c>
    </row>
    <row r="4476" spans="1:10" x14ac:dyDescent="0.3">
      <c r="A4476" t="str">
        <f>IF(D4476="","",VLOOKUP(D4476,'Source CC List'!B:C,2,FALSE))</f>
        <v/>
      </c>
      <c r="B4476" t="str">
        <f t="shared" si="138"/>
        <v/>
      </c>
      <c r="I4476" t="str">
        <f>IF(D4476="","",VLOOKUP(D4476,'Source CC List'!B:C,2,FALSE))</f>
        <v/>
      </c>
      <c r="J4476" t="str">
        <f t="shared" si="139"/>
        <v/>
      </c>
    </row>
    <row r="4477" spans="1:10" x14ac:dyDescent="0.3">
      <c r="A4477" t="str">
        <f>IF(D4477="","",VLOOKUP(D4477,'Source CC List'!B:C,2,FALSE))</f>
        <v/>
      </c>
      <c r="B4477" t="str">
        <f t="shared" si="138"/>
        <v/>
      </c>
      <c r="I4477" t="str">
        <f>IF(D4477="","",VLOOKUP(D4477,'Source CC List'!B:C,2,FALSE))</f>
        <v/>
      </c>
      <c r="J4477" t="str">
        <f t="shared" si="139"/>
        <v/>
      </c>
    </row>
    <row r="4478" spans="1:10" x14ac:dyDescent="0.3">
      <c r="A4478" t="str">
        <f>IF(D4478="","",VLOOKUP(D4478,'Source CC List'!B:C,2,FALSE))</f>
        <v/>
      </c>
      <c r="B4478" t="str">
        <f t="shared" si="138"/>
        <v/>
      </c>
      <c r="I4478" t="str">
        <f>IF(D4478="","",VLOOKUP(D4478,'Source CC List'!B:C,2,FALSE))</f>
        <v/>
      </c>
      <c r="J4478" t="str">
        <f t="shared" si="139"/>
        <v/>
      </c>
    </row>
    <row r="4479" spans="1:10" x14ac:dyDescent="0.3">
      <c r="A4479" t="str">
        <f>IF(D4479="","",VLOOKUP(D4479,'Source CC List'!B:C,2,FALSE))</f>
        <v/>
      </c>
      <c r="B4479" t="str">
        <f t="shared" si="138"/>
        <v/>
      </c>
      <c r="I4479" t="str">
        <f>IF(D4479="","",VLOOKUP(D4479,'Source CC List'!B:C,2,FALSE))</f>
        <v/>
      </c>
      <c r="J4479" t="str">
        <f t="shared" si="139"/>
        <v/>
      </c>
    </row>
    <row r="4480" spans="1:10" x14ac:dyDescent="0.3">
      <c r="A4480" t="str">
        <f>IF(D4480="","",VLOOKUP(D4480,'Source CC List'!B:C,2,FALSE))</f>
        <v/>
      </c>
      <c r="B4480" t="str">
        <f t="shared" si="138"/>
        <v/>
      </c>
      <c r="I4480" t="str">
        <f>IF(D4480="","",VLOOKUP(D4480,'Source CC List'!B:C,2,FALSE))</f>
        <v/>
      </c>
      <c r="J4480" t="str">
        <f t="shared" si="139"/>
        <v/>
      </c>
    </row>
    <row r="4481" spans="1:10" x14ac:dyDescent="0.3">
      <c r="A4481" t="str">
        <f>IF(D4481="","",VLOOKUP(D4481,'Source CC List'!B:C,2,FALSE))</f>
        <v/>
      </c>
      <c r="B4481" t="str">
        <f t="shared" si="138"/>
        <v/>
      </c>
      <c r="I4481" t="str">
        <f>IF(D4481="","",VLOOKUP(D4481,'Source CC List'!B:C,2,FALSE))</f>
        <v/>
      </c>
      <c r="J4481" t="str">
        <f t="shared" si="139"/>
        <v/>
      </c>
    </row>
    <row r="4482" spans="1:10" x14ac:dyDescent="0.3">
      <c r="A4482" t="str">
        <f>IF(D4482="","",VLOOKUP(D4482,'Source CC List'!B:C,2,FALSE))</f>
        <v/>
      </c>
      <c r="B4482" t="str">
        <f t="shared" si="138"/>
        <v/>
      </c>
      <c r="I4482" t="str">
        <f>IF(D4482="","",VLOOKUP(D4482,'Source CC List'!B:C,2,FALSE))</f>
        <v/>
      </c>
      <c r="J4482" t="str">
        <f t="shared" si="139"/>
        <v/>
      </c>
    </row>
    <row r="4483" spans="1:10" x14ac:dyDescent="0.3">
      <c r="A4483" t="str">
        <f>IF(D4483="","",VLOOKUP(D4483,'Source CC List'!B:C,2,FALSE))</f>
        <v/>
      </c>
      <c r="B4483" t="str">
        <f t="shared" ref="B4483:B4546" si="140">IF(E4483="","",CONCATENATE(I4483,TEXT(E4483,"0000")))</f>
        <v/>
      </c>
      <c r="I4483" t="str">
        <f>IF(D4483="","",VLOOKUP(D4483,'Source CC List'!B:C,2,FALSE))</f>
        <v/>
      </c>
      <c r="J4483" t="str">
        <f t="shared" ref="J4483:J4546" si="141">IF(D4483="","",CONCATENATE(I4483,TEXT(E4483,"0000")))</f>
        <v/>
      </c>
    </row>
    <row r="4484" spans="1:10" x14ac:dyDescent="0.3">
      <c r="A4484" t="str">
        <f>IF(D4484="","",VLOOKUP(D4484,'Source CC List'!B:C,2,FALSE))</f>
        <v/>
      </c>
      <c r="B4484" t="str">
        <f t="shared" si="140"/>
        <v/>
      </c>
      <c r="I4484" t="str">
        <f>IF(D4484="","",VLOOKUP(D4484,'Source CC List'!B:C,2,FALSE))</f>
        <v/>
      </c>
      <c r="J4484" t="str">
        <f t="shared" si="141"/>
        <v/>
      </c>
    </row>
    <row r="4485" spans="1:10" x14ac:dyDescent="0.3">
      <c r="A4485" t="str">
        <f>IF(D4485="","",VLOOKUP(D4485,'Source CC List'!B:C,2,FALSE))</f>
        <v/>
      </c>
      <c r="B4485" t="str">
        <f t="shared" si="140"/>
        <v/>
      </c>
      <c r="I4485" t="str">
        <f>IF(D4485="","",VLOOKUP(D4485,'Source CC List'!B:C,2,FALSE))</f>
        <v/>
      </c>
      <c r="J4485" t="str">
        <f t="shared" si="141"/>
        <v/>
      </c>
    </row>
    <row r="4486" spans="1:10" x14ac:dyDescent="0.3">
      <c r="A4486" t="str">
        <f>IF(D4486="","",VLOOKUP(D4486,'Source CC List'!B:C,2,FALSE))</f>
        <v/>
      </c>
      <c r="B4486" t="str">
        <f t="shared" si="140"/>
        <v/>
      </c>
      <c r="I4486" t="str">
        <f>IF(D4486="","",VLOOKUP(D4486,'Source CC List'!B:C,2,FALSE))</f>
        <v/>
      </c>
      <c r="J4486" t="str">
        <f t="shared" si="141"/>
        <v/>
      </c>
    </row>
    <row r="4487" spans="1:10" x14ac:dyDescent="0.3">
      <c r="A4487" t="str">
        <f>IF(D4487="","",VLOOKUP(D4487,'Source CC List'!B:C,2,FALSE))</f>
        <v/>
      </c>
      <c r="B4487" t="str">
        <f t="shared" si="140"/>
        <v/>
      </c>
      <c r="I4487" t="str">
        <f>IF(D4487="","",VLOOKUP(D4487,'Source CC List'!B:C,2,FALSE))</f>
        <v/>
      </c>
      <c r="J4487" t="str">
        <f t="shared" si="141"/>
        <v/>
      </c>
    </row>
    <row r="4488" spans="1:10" x14ac:dyDescent="0.3">
      <c r="A4488" t="str">
        <f>IF(D4488="","",VLOOKUP(D4488,'Source CC List'!B:C,2,FALSE))</f>
        <v/>
      </c>
      <c r="B4488" t="str">
        <f t="shared" si="140"/>
        <v/>
      </c>
      <c r="I4488" t="str">
        <f>IF(D4488="","",VLOOKUP(D4488,'Source CC List'!B:C,2,FALSE))</f>
        <v/>
      </c>
      <c r="J4488" t="str">
        <f t="shared" si="141"/>
        <v/>
      </c>
    </row>
    <row r="4489" spans="1:10" x14ac:dyDescent="0.3">
      <c r="A4489" t="str">
        <f>IF(D4489="","",VLOOKUP(D4489,'Source CC List'!B:C,2,FALSE))</f>
        <v/>
      </c>
      <c r="B4489" t="str">
        <f t="shared" si="140"/>
        <v/>
      </c>
      <c r="I4489" t="str">
        <f>IF(D4489="","",VLOOKUP(D4489,'Source CC List'!B:C,2,FALSE))</f>
        <v/>
      </c>
      <c r="J4489" t="str">
        <f t="shared" si="141"/>
        <v/>
      </c>
    </row>
    <row r="4490" spans="1:10" x14ac:dyDescent="0.3">
      <c r="A4490" t="str">
        <f>IF(D4490="","",VLOOKUP(D4490,'Source CC List'!B:C,2,FALSE))</f>
        <v/>
      </c>
      <c r="B4490" t="str">
        <f t="shared" si="140"/>
        <v/>
      </c>
      <c r="I4490" t="str">
        <f>IF(D4490="","",VLOOKUP(D4490,'Source CC List'!B:C,2,FALSE))</f>
        <v/>
      </c>
      <c r="J4490" t="str">
        <f t="shared" si="141"/>
        <v/>
      </c>
    </row>
    <row r="4491" spans="1:10" x14ac:dyDescent="0.3">
      <c r="A4491" t="str">
        <f>IF(D4491="","",VLOOKUP(D4491,'Source CC List'!B:C,2,FALSE))</f>
        <v/>
      </c>
      <c r="B4491" t="str">
        <f t="shared" si="140"/>
        <v/>
      </c>
      <c r="I4491" t="str">
        <f>IF(D4491="","",VLOOKUP(D4491,'Source CC List'!B:C,2,FALSE))</f>
        <v/>
      </c>
      <c r="J4491" t="str">
        <f t="shared" si="141"/>
        <v/>
      </c>
    </row>
    <row r="4492" spans="1:10" x14ac:dyDescent="0.3">
      <c r="A4492" t="str">
        <f>IF(D4492="","",VLOOKUP(D4492,'Source CC List'!B:C,2,FALSE))</f>
        <v/>
      </c>
      <c r="B4492" t="str">
        <f t="shared" si="140"/>
        <v/>
      </c>
      <c r="I4492" t="str">
        <f>IF(D4492="","",VLOOKUP(D4492,'Source CC List'!B:C,2,FALSE))</f>
        <v/>
      </c>
      <c r="J4492" t="str">
        <f t="shared" si="141"/>
        <v/>
      </c>
    </row>
    <row r="4493" spans="1:10" x14ac:dyDescent="0.3">
      <c r="A4493" t="str">
        <f>IF(D4493="","",VLOOKUP(D4493,'Source CC List'!B:C,2,FALSE))</f>
        <v/>
      </c>
      <c r="B4493" t="str">
        <f t="shared" si="140"/>
        <v/>
      </c>
      <c r="I4493" t="str">
        <f>IF(D4493="","",VLOOKUP(D4493,'Source CC List'!B:C,2,FALSE))</f>
        <v/>
      </c>
      <c r="J4493" t="str">
        <f t="shared" si="141"/>
        <v/>
      </c>
    </row>
    <row r="4494" spans="1:10" x14ac:dyDescent="0.3">
      <c r="A4494" t="str">
        <f>IF(D4494="","",VLOOKUP(D4494,'Source CC List'!B:C,2,FALSE))</f>
        <v/>
      </c>
      <c r="B4494" t="str">
        <f t="shared" si="140"/>
        <v/>
      </c>
      <c r="I4494" t="str">
        <f>IF(D4494="","",VLOOKUP(D4494,'Source CC List'!B:C,2,FALSE))</f>
        <v/>
      </c>
      <c r="J4494" t="str">
        <f t="shared" si="141"/>
        <v/>
      </c>
    </row>
    <row r="4495" spans="1:10" x14ac:dyDescent="0.3">
      <c r="A4495" t="str">
        <f>IF(D4495="","",VLOOKUP(D4495,'Source CC List'!B:C,2,FALSE))</f>
        <v/>
      </c>
      <c r="B4495" t="str">
        <f t="shared" si="140"/>
        <v/>
      </c>
      <c r="I4495" t="str">
        <f>IF(D4495="","",VLOOKUP(D4495,'Source CC List'!B:C,2,FALSE))</f>
        <v/>
      </c>
      <c r="J4495" t="str">
        <f t="shared" si="141"/>
        <v/>
      </c>
    </row>
    <row r="4496" spans="1:10" x14ac:dyDescent="0.3">
      <c r="A4496" t="str">
        <f>IF(D4496="","",VLOOKUP(D4496,'Source CC List'!B:C,2,FALSE))</f>
        <v/>
      </c>
      <c r="B4496" t="str">
        <f t="shared" si="140"/>
        <v/>
      </c>
      <c r="I4496" t="str">
        <f>IF(D4496="","",VLOOKUP(D4496,'Source CC List'!B:C,2,FALSE))</f>
        <v/>
      </c>
      <c r="J4496" t="str">
        <f t="shared" si="141"/>
        <v/>
      </c>
    </row>
    <row r="4497" spans="1:10" x14ac:dyDescent="0.3">
      <c r="A4497" t="str">
        <f>IF(D4497="","",VLOOKUP(D4497,'Source CC List'!B:C,2,FALSE))</f>
        <v/>
      </c>
      <c r="B4497" t="str">
        <f t="shared" si="140"/>
        <v/>
      </c>
      <c r="I4497" t="str">
        <f>IF(D4497="","",VLOOKUP(D4497,'Source CC List'!B:C,2,FALSE))</f>
        <v/>
      </c>
      <c r="J4497" t="str">
        <f t="shared" si="141"/>
        <v/>
      </c>
    </row>
    <row r="4498" spans="1:10" x14ac:dyDescent="0.3">
      <c r="A4498" t="str">
        <f>IF(D4498="","",VLOOKUP(D4498,'Source CC List'!B:C,2,FALSE))</f>
        <v/>
      </c>
      <c r="B4498" t="str">
        <f t="shared" si="140"/>
        <v/>
      </c>
      <c r="I4498" t="str">
        <f>IF(D4498="","",VLOOKUP(D4498,'Source CC List'!B:C,2,FALSE))</f>
        <v/>
      </c>
      <c r="J4498" t="str">
        <f t="shared" si="141"/>
        <v/>
      </c>
    </row>
    <row r="4499" spans="1:10" x14ac:dyDescent="0.3">
      <c r="A4499" t="str">
        <f>IF(D4499="","",VLOOKUP(D4499,'Source CC List'!B:C,2,FALSE))</f>
        <v/>
      </c>
      <c r="B4499" t="str">
        <f t="shared" si="140"/>
        <v/>
      </c>
      <c r="I4499" t="str">
        <f>IF(D4499="","",VLOOKUP(D4499,'Source CC List'!B:C,2,FALSE))</f>
        <v/>
      </c>
      <c r="J4499" t="str">
        <f t="shared" si="141"/>
        <v/>
      </c>
    </row>
    <row r="4500" spans="1:10" x14ac:dyDescent="0.3">
      <c r="A4500" t="str">
        <f>IF(D4500="","",VLOOKUP(D4500,'Source CC List'!B:C,2,FALSE))</f>
        <v/>
      </c>
      <c r="B4500" t="str">
        <f t="shared" si="140"/>
        <v/>
      </c>
      <c r="I4500" t="str">
        <f>IF(D4500="","",VLOOKUP(D4500,'Source CC List'!B:C,2,FALSE))</f>
        <v/>
      </c>
      <c r="J4500" t="str">
        <f t="shared" si="141"/>
        <v/>
      </c>
    </row>
    <row r="4501" spans="1:10" x14ac:dyDescent="0.3">
      <c r="A4501" t="str">
        <f>IF(D4501="","",VLOOKUP(D4501,'Source CC List'!B:C,2,FALSE))</f>
        <v/>
      </c>
      <c r="B4501" t="str">
        <f t="shared" si="140"/>
        <v/>
      </c>
      <c r="I4501" t="str">
        <f>IF(D4501="","",VLOOKUP(D4501,'Source CC List'!B:C,2,FALSE))</f>
        <v/>
      </c>
      <c r="J4501" t="str">
        <f t="shared" si="141"/>
        <v/>
      </c>
    </row>
    <row r="4502" spans="1:10" x14ac:dyDescent="0.3">
      <c r="A4502" t="str">
        <f>IF(D4502="","",VLOOKUP(D4502,'Source CC List'!B:C,2,FALSE))</f>
        <v/>
      </c>
      <c r="B4502" t="str">
        <f t="shared" si="140"/>
        <v/>
      </c>
      <c r="I4502" t="str">
        <f>IF(D4502="","",VLOOKUP(D4502,'Source CC List'!B:C,2,FALSE))</f>
        <v/>
      </c>
      <c r="J4502" t="str">
        <f t="shared" si="141"/>
        <v/>
      </c>
    </row>
    <row r="4503" spans="1:10" x14ac:dyDescent="0.3">
      <c r="A4503" t="str">
        <f>IF(D4503="","",VLOOKUP(D4503,'Source CC List'!B:C,2,FALSE))</f>
        <v/>
      </c>
      <c r="B4503" t="str">
        <f t="shared" si="140"/>
        <v/>
      </c>
      <c r="I4503" t="str">
        <f>IF(D4503="","",VLOOKUP(D4503,'Source CC List'!B:C,2,FALSE))</f>
        <v/>
      </c>
      <c r="J4503" t="str">
        <f t="shared" si="141"/>
        <v/>
      </c>
    </row>
    <row r="4504" spans="1:10" x14ac:dyDescent="0.3">
      <c r="A4504" t="str">
        <f>IF(D4504="","",VLOOKUP(D4504,'Source CC List'!B:C,2,FALSE))</f>
        <v/>
      </c>
      <c r="B4504" t="str">
        <f t="shared" si="140"/>
        <v/>
      </c>
      <c r="I4504" t="str">
        <f>IF(D4504="","",VLOOKUP(D4504,'Source CC List'!B:C,2,FALSE))</f>
        <v/>
      </c>
      <c r="J4504" t="str">
        <f t="shared" si="141"/>
        <v/>
      </c>
    </row>
    <row r="4505" spans="1:10" x14ac:dyDescent="0.3">
      <c r="A4505" t="str">
        <f>IF(D4505="","",VLOOKUP(D4505,'Source CC List'!B:C,2,FALSE))</f>
        <v/>
      </c>
      <c r="B4505" t="str">
        <f t="shared" si="140"/>
        <v/>
      </c>
      <c r="I4505" t="str">
        <f>IF(D4505="","",VLOOKUP(D4505,'Source CC List'!B:C,2,FALSE))</f>
        <v/>
      </c>
      <c r="J4505" t="str">
        <f t="shared" si="141"/>
        <v/>
      </c>
    </row>
    <row r="4506" spans="1:10" x14ac:dyDescent="0.3">
      <c r="A4506" t="str">
        <f>IF(D4506="","",VLOOKUP(D4506,'Source CC List'!B:C,2,FALSE))</f>
        <v/>
      </c>
      <c r="B4506" t="str">
        <f t="shared" si="140"/>
        <v/>
      </c>
      <c r="I4506" t="str">
        <f>IF(D4506="","",VLOOKUP(D4506,'Source CC List'!B:C,2,FALSE))</f>
        <v/>
      </c>
      <c r="J4506" t="str">
        <f t="shared" si="141"/>
        <v/>
      </c>
    </row>
    <row r="4507" spans="1:10" x14ac:dyDescent="0.3">
      <c r="A4507" t="str">
        <f>IF(D4507="","",VLOOKUP(D4507,'Source CC List'!B:C,2,FALSE))</f>
        <v/>
      </c>
      <c r="B4507" t="str">
        <f t="shared" si="140"/>
        <v/>
      </c>
      <c r="I4507" t="str">
        <f>IF(D4507="","",VLOOKUP(D4507,'Source CC List'!B:C,2,FALSE))</f>
        <v/>
      </c>
      <c r="J4507" t="str">
        <f t="shared" si="141"/>
        <v/>
      </c>
    </row>
    <row r="4508" spans="1:10" x14ac:dyDescent="0.3">
      <c r="A4508" t="str">
        <f>IF(D4508="","",VLOOKUP(D4508,'Source CC List'!B:C,2,FALSE))</f>
        <v/>
      </c>
      <c r="B4508" t="str">
        <f t="shared" si="140"/>
        <v/>
      </c>
      <c r="I4508" t="str">
        <f>IF(D4508="","",VLOOKUP(D4508,'Source CC List'!B:C,2,FALSE))</f>
        <v/>
      </c>
      <c r="J4508" t="str">
        <f t="shared" si="141"/>
        <v/>
      </c>
    </row>
    <row r="4509" spans="1:10" x14ac:dyDescent="0.3">
      <c r="A4509" t="str">
        <f>IF(D4509="","",VLOOKUP(D4509,'Source CC List'!B:C,2,FALSE))</f>
        <v/>
      </c>
      <c r="B4509" t="str">
        <f t="shared" si="140"/>
        <v/>
      </c>
      <c r="I4509" t="str">
        <f>IF(D4509="","",VLOOKUP(D4509,'Source CC List'!B:C,2,FALSE))</f>
        <v/>
      </c>
      <c r="J4509" t="str">
        <f t="shared" si="141"/>
        <v/>
      </c>
    </row>
    <row r="4510" spans="1:10" x14ac:dyDescent="0.3">
      <c r="A4510" t="str">
        <f>IF(D4510="","",VLOOKUP(D4510,'Source CC List'!B:C,2,FALSE))</f>
        <v/>
      </c>
      <c r="B4510" t="str">
        <f t="shared" si="140"/>
        <v/>
      </c>
      <c r="I4510" t="str">
        <f>IF(D4510="","",VLOOKUP(D4510,'Source CC List'!B:C,2,FALSE))</f>
        <v/>
      </c>
      <c r="J4510" t="str">
        <f t="shared" si="141"/>
        <v/>
      </c>
    </row>
    <row r="4511" spans="1:10" x14ac:dyDescent="0.3">
      <c r="A4511" t="str">
        <f>IF(D4511="","",VLOOKUP(D4511,'Source CC List'!B:C,2,FALSE))</f>
        <v/>
      </c>
      <c r="B4511" t="str">
        <f t="shared" si="140"/>
        <v/>
      </c>
      <c r="I4511" t="str">
        <f>IF(D4511="","",VLOOKUP(D4511,'Source CC List'!B:C,2,FALSE))</f>
        <v/>
      </c>
      <c r="J4511" t="str">
        <f t="shared" si="141"/>
        <v/>
      </c>
    </row>
    <row r="4512" spans="1:10" x14ac:dyDescent="0.3">
      <c r="A4512" t="str">
        <f>IF(D4512="","",VLOOKUP(D4512,'Source CC List'!B:C,2,FALSE))</f>
        <v/>
      </c>
      <c r="B4512" t="str">
        <f t="shared" si="140"/>
        <v/>
      </c>
      <c r="I4512" t="str">
        <f>IF(D4512="","",VLOOKUP(D4512,'Source CC List'!B:C,2,FALSE))</f>
        <v/>
      </c>
      <c r="J4512" t="str">
        <f t="shared" si="141"/>
        <v/>
      </c>
    </row>
    <row r="4513" spans="1:10" x14ac:dyDescent="0.3">
      <c r="A4513" t="str">
        <f>IF(D4513="","",VLOOKUP(D4513,'Source CC List'!B:C,2,FALSE))</f>
        <v/>
      </c>
      <c r="B4513" t="str">
        <f t="shared" si="140"/>
        <v/>
      </c>
      <c r="I4513" t="str">
        <f>IF(D4513="","",VLOOKUP(D4513,'Source CC List'!B:C,2,FALSE))</f>
        <v/>
      </c>
      <c r="J4513" t="str">
        <f t="shared" si="141"/>
        <v/>
      </c>
    </row>
    <row r="4514" spans="1:10" x14ac:dyDescent="0.3">
      <c r="A4514" t="str">
        <f>IF(D4514="","",VLOOKUP(D4514,'Source CC List'!B:C,2,FALSE))</f>
        <v/>
      </c>
      <c r="B4514" t="str">
        <f t="shared" si="140"/>
        <v/>
      </c>
      <c r="I4514" t="str">
        <f>IF(D4514="","",VLOOKUP(D4514,'Source CC List'!B:C,2,FALSE))</f>
        <v/>
      </c>
      <c r="J4514" t="str">
        <f t="shared" si="141"/>
        <v/>
      </c>
    </row>
    <row r="4515" spans="1:10" x14ac:dyDescent="0.3">
      <c r="A4515" t="str">
        <f>IF(D4515="","",VLOOKUP(D4515,'Source CC List'!B:C,2,FALSE))</f>
        <v/>
      </c>
      <c r="B4515" t="str">
        <f t="shared" si="140"/>
        <v/>
      </c>
      <c r="I4515" t="str">
        <f>IF(D4515="","",VLOOKUP(D4515,'Source CC List'!B:C,2,FALSE))</f>
        <v/>
      </c>
      <c r="J4515" t="str">
        <f t="shared" si="141"/>
        <v/>
      </c>
    </row>
    <row r="4516" spans="1:10" x14ac:dyDescent="0.3">
      <c r="A4516" t="str">
        <f>IF(D4516="","",VLOOKUP(D4516,'Source CC List'!B:C,2,FALSE))</f>
        <v/>
      </c>
      <c r="B4516" t="str">
        <f t="shared" si="140"/>
        <v/>
      </c>
      <c r="I4516" t="str">
        <f>IF(D4516="","",VLOOKUP(D4516,'Source CC List'!B:C,2,FALSE))</f>
        <v/>
      </c>
      <c r="J4516" t="str">
        <f t="shared" si="141"/>
        <v/>
      </c>
    </row>
    <row r="4517" spans="1:10" x14ac:dyDescent="0.3">
      <c r="A4517" t="str">
        <f>IF(D4517="","",VLOOKUP(D4517,'Source CC List'!B:C,2,FALSE))</f>
        <v/>
      </c>
      <c r="B4517" t="str">
        <f t="shared" si="140"/>
        <v/>
      </c>
      <c r="I4517" t="str">
        <f>IF(D4517="","",VLOOKUP(D4517,'Source CC List'!B:C,2,FALSE))</f>
        <v/>
      </c>
      <c r="J4517" t="str">
        <f t="shared" si="141"/>
        <v/>
      </c>
    </row>
    <row r="4518" spans="1:10" x14ac:dyDescent="0.3">
      <c r="A4518" t="str">
        <f>IF(D4518="","",VLOOKUP(D4518,'Source CC List'!B:C,2,FALSE))</f>
        <v/>
      </c>
      <c r="B4518" t="str">
        <f t="shared" si="140"/>
        <v/>
      </c>
      <c r="I4518" t="str">
        <f>IF(D4518="","",VLOOKUP(D4518,'Source CC List'!B:C,2,FALSE))</f>
        <v/>
      </c>
      <c r="J4518" t="str">
        <f t="shared" si="141"/>
        <v/>
      </c>
    </row>
    <row r="4519" spans="1:10" x14ac:dyDescent="0.3">
      <c r="A4519" t="str">
        <f>IF(D4519="","",VLOOKUP(D4519,'Source CC List'!B:C,2,FALSE))</f>
        <v/>
      </c>
      <c r="B4519" t="str">
        <f t="shared" si="140"/>
        <v/>
      </c>
      <c r="I4519" t="str">
        <f>IF(D4519="","",VLOOKUP(D4519,'Source CC List'!B:C,2,FALSE))</f>
        <v/>
      </c>
      <c r="J4519" t="str">
        <f t="shared" si="141"/>
        <v/>
      </c>
    </row>
    <row r="4520" spans="1:10" x14ac:dyDescent="0.3">
      <c r="A4520" t="str">
        <f>IF(D4520="","",VLOOKUP(D4520,'Source CC List'!B:C,2,FALSE))</f>
        <v/>
      </c>
      <c r="B4520" t="str">
        <f t="shared" si="140"/>
        <v/>
      </c>
      <c r="I4520" t="str">
        <f>IF(D4520="","",VLOOKUP(D4520,'Source CC List'!B:C,2,FALSE))</f>
        <v/>
      </c>
      <c r="J4520" t="str">
        <f t="shared" si="141"/>
        <v/>
      </c>
    </row>
    <row r="4521" spans="1:10" x14ac:dyDescent="0.3">
      <c r="A4521" t="str">
        <f>IF(D4521="","",VLOOKUP(D4521,'Source CC List'!B:C,2,FALSE))</f>
        <v/>
      </c>
      <c r="B4521" t="str">
        <f t="shared" si="140"/>
        <v/>
      </c>
      <c r="I4521" t="str">
        <f>IF(D4521="","",VLOOKUP(D4521,'Source CC List'!B:C,2,FALSE))</f>
        <v/>
      </c>
      <c r="J4521" t="str">
        <f t="shared" si="141"/>
        <v/>
      </c>
    </row>
    <row r="4522" spans="1:10" x14ac:dyDescent="0.3">
      <c r="A4522" t="str">
        <f>IF(D4522="","",VLOOKUP(D4522,'Source CC List'!B:C,2,FALSE))</f>
        <v/>
      </c>
      <c r="B4522" t="str">
        <f t="shared" si="140"/>
        <v/>
      </c>
      <c r="I4522" t="str">
        <f>IF(D4522="","",VLOOKUP(D4522,'Source CC List'!B:C,2,FALSE))</f>
        <v/>
      </c>
      <c r="J4522" t="str">
        <f t="shared" si="141"/>
        <v/>
      </c>
    </row>
    <row r="4523" spans="1:10" x14ac:dyDescent="0.3">
      <c r="A4523" t="str">
        <f>IF(D4523="","",VLOOKUP(D4523,'Source CC List'!B:C,2,FALSE))</f>
        <v/>
      </c>
      <c r="B4523" t="str">
        <f t="shared" si="140"/>
        <v/>
      </c>
      <c r="I4523" t="str">
        <f>IF(D4523="","",VLOOKUP(D4523,'Source CC List'!B:C,2,FALSE))</f>
        <v/>
      </c>
      <c r="J4523" t="str">
        <f t="shared" si="141"/>
        <v/>
      </c>
    </row>
    <row r="4524" spans="1:10" x14ac:dyDescent="0.3">
      <c r="A4524" t="str">
        <f>IF(D4524="","",VLOOKUP(D4524,'Source CC List'!B:C,2,FALSE))</f>
        <v/>
      </c>
      <c r="B4524" t="str">
        <f t="shared" si="140"/>
        <v/>
      </c>
      <c r="I4524" t="str">
        <f>IF(D4524="","",VLOOKUP(D4524,'Source CC List'!B:C,2,FALSE))</f>
        <v/>
      </c>
      <c r="J4524" t="str">
        <f t="shared" si="141"/>
        <v/>
      </c>
    </row>
    <row r="4525" spans="1:10" x14ac:dyDescent="0.3">
      <c r="A4525" t="str">
        <f>IF(D4525="","",VLOOKUP(D4525,'Source CC List'!B:C,2,FALSE))</f>
        <v/>
      </c>
      <c r="B4525" t="str">
        <f t="shared" si="140"/>
        <v/>
      </c>
      <c r="I4525" t="str">
        <f>IF(D4525="","",VLOOKUP(D4525,'Source CC List'!B:C,2,FALSE))</f>
        <v/>
      </c>
      <c r="J4525" t="str">
        <f t="shared" si="141"/>
        <v/>
      </c>
    </row>
    <row r="4526" spans="1:10" x14ac:dyDescent="0.3">
      <c r="A4526" t="str">
        <f>IF(D4526="","",VLOOKUP(D4526,'Source CC List'!B:C,2,FALSE))</f>
        <v/>
      </c>
      <c r="B4526" t="str">
        <f t="shared" si="140"/>
        <v/>
      </c>
      <c r="I4526" t="str">
        <f>IF(D4526="","",VLOOKUP(D4526,'Source CC List'!B:C,2,FALSE))</f>
        <v/>
      </c>
      <c r="J4526" t="str">
        <f t="shared" si="141"/>
        <v/>
      </c>
    </row>
    <row r="4527" spans="1:10" x14ac:dyDescent="0.3">
      <c r="A4527" t="str">
        <f>IF(D4527="","",VLOOKUP(D4527,'Source CC List'!B:C,2,FALSE))</f>
        <v/>
      </c>
      <c r="B4527" t="str">
        <f t="shared" si="140"/>
        <v/>
      </c>
      <c r="I4527" t="str">
        <f>IF(D4527="","",VLOOKUP(D4527,'Source CC List'!B:C,2,FALSE))</f>
        <v/>
      </c>
      <c r="J4527" t="str">
        <f t="shared" si="141"/>
        <v/>
      </c>
    </row>
    <row r="4528" spans="1:10" x14ac:dyDescent="0.3">
      <c r="A4528" t="str">
        <f>IF(D4528="","",VLOOKUP(D4528,'Source CC List'!B:C,2,FALSE))</f>
        <v/>
      </c>
      <c r="B4528" t="str">
        <f t="shared" si="140"/>
        <v/>
      </c>
      <c r="I4528" t="str">
        <f>IF(D4528="","",VLOOKUP(D4528,'Source CC List'!B:C,2,FALSE))</f>
        <v/>
      </c>
      <c r="J4528" t="str">
        <f t="shared" si="141"/>
        <v/>
      </c>
    </row>
    <row r="4529" spans="1:10" x14ac:dyDescent="0.3">
      <c r="A4529" t="str">
        <f>IF(D4529="","",VLOOKUP(D4529,'Source CC List'!B:C,2,FALSE))</f>
        <v/>
      </c>
      <c r="B4529" t="str">
        <f t="shared" si="140"/>
        <v/>
      </c>
      <c r="I4529" t="str">
        <f>IF(D4529="","",VLOOKUP(D4529,'Source CC List'!B:C,2,FALSE))</f>
        <v/>
      </c>
      <c r="J4529" t="str">
        <f t="shared" si="141"/>
        <v/>
      </c>
    </row>
    <row r="4530" spans="1:10" x14ac:dyDescent="0.3">
      <c r="A4530" t="str">
        <f>IF(D4530="","",VLOOKUP(D4530,'Source CC List'!B:C,2,FALSE))</f>
        <v/>
      </c>
      <c r="B4530" t="str">
        <f t="shared" si="140"/>
        <v/>
      </c>
      <c r="I4530" t="str">
        <f>IF(D4530="","",VLOOKUP(D4530,'Source CC List'!B:C,2,FALSE))</f>
        <v/>
      </c>
      <c r="J4530" t="str">
        <f t="shared" si="141"/>
        <v/>
      </c>
    </row>
    <row r="4531" spans="1:10" x14ac:dyDescent="0.3">
      <c r="A4531" t="str">
        <f>IF(D4531="","",VLOOKUP(D4531,'Source CC List'!B:C,2,FALSE))</f>
        <v/>
      </c>
      <c r="B4531" t="str">
        <f t="shared" si="140"/>
        <v/>
      </c>
      <c r="I4531" t="str">
        <f>IF(D4531="","",VLOOKUP(D4531,'Source CC List'!B:C,2,FALSE))</f>
        <v/>
      </c>
      <c r="J4531" t="str">
        <f t="shared" si="141"/>
        <v/>
      </c>
    </row>
    <row r="4532" spans="1:10" x14ac:dyDescent="0.3">
      <c r="A4532" t="str">
        <f>IF(D4532="","",VLOOKUP(D4532,'Source CC List'!B:C,2,FALSE))</f>
        <v/>
      </c>
      <c r="B4532" t="str">
        <f t="shared" si="140"/>
        <v/>
      </c>
      <c r="I4532" t="str">
        <f>IF(D4532="","",VLOOKUP(D4532,'Source CC List'!B:C,2,FALSE))</f>
        <v/>
      </c>
      <c r="J4532" t="str">
        <f t="shared" si="141"/>
        <v/>
      </c>
    </row>
    <row r="4533" spans="1:10" x14ac:dyDescent="0.3">
      <c r="A4533" t="str">
        <f>IF(D4533="","",VLOOKUP(D4533,'Source CC List'!B:C,2,FALSE))</f>
        <v/>
      </c>
      <c r="B4533" t="str">
        <f t="shared" si="140"/>
        <v/>
      </c>
      <c r="I4533" t="str">
        <f>IF(D4533="","",VLOOKUP(D4533,'Source CC List'!B:C,2,FALSE))</f>
        <v/>
      </c>
      <c r="J4533" t="str">
        <f t="shared" si="141"/>
        <v/>
      </c>
    </row>
    <row r="4534" spans="1:10" x14ac:dyDescent="0.3">
      <c r="A4534" t="str">
        <f>IF(D4534="","",VLOOKUP(D4534,'Source CC List'!B:C,2,FALSE))</f>
        <v/>
      </c>
      <c r="B4534" t="str">
        <f t="shared" si="140"/>
        <v/>
      </c>
      <c r="I4534" t="str">
        <f>IF(D4534="","",VLOOKUP(D4534,'Source CC List'!B:C,2,FALSE))</f>
        <v/>
      </c>
      <c r="J4534" t="str">
        <f t="shared" si="141"/>
        <v/>
      </c>
    </row>
    <row r="4535" spans="1:10" x14ac:dyDescent="0.3">
      <c r="A4535" t="str">
        <f>IF(D4535="","",VLOOKUP(D4535,'Source CC List'!B:C,2,FALSE))</f>
        <v/>
      </c>
      <c r="B4535" t="str">
        <f t="shared" si="140"/>
        <v/>
      </c>
      <c r="I4535" t="str">
        <f>IF(D4535="","",VLOOKUP(D4535,'Source CC List'!B:C,2,FALSE))</f>
        <v/>
      </c>
      <c r="J4535" t="str">
        <f t="shared" si="141"/>
        <v/>
      </c>
    </row>
    <row r="4536" spans="1:10" x14ac:dyDescent="0.3">
      <c r="A4536" t="str">
        <f>IF(D4536="","",VLOOKUP(D4536,'Source CC List'!B:C,2,FALSE))</f>
        <v/>
      </c>
      <c r="B4536" t="str">
        <f t="shared" si="140"/>
        <v/>
      </c>
      <c r="I4536" t="str">
        <f>IF(D4536="","",VLOOKUP(D4536,'Source CC List'!B:C,2,FALSE))</f>
        <v/>
      </c>
      <c r="J4536" t="str">
        <f t="shared" si="141"/>
        <v/>
      </c>
    </row>
    <row r="4537" spans="1:10" x14ac:dyDescent="0.3">
      <c r="A4537" t="str">
        <f>IF(D4537="","",VLOOKUP(D4537,'Source CC List'!B:C,2,FALSE))</f>
        <v/>
      </c>
      <c r="B4537" t="str">
        <f t="shared" si="140"/>
        <v/>
      </c>
      <c r="I4537" t="str">
        <f>IF(D4537="","",VLOOKUP(D4537,'Source CC List'!B:C,2,FALSE))</f>
        <v/>
      </c>
      <c r="J4537" t="str">
        <f t="shared" si="141"/>
        <v/>
      </c>
    </row>
    <row r="4538" spans="1:10" x14ac:dyDescent="0.3">
      <c r="A4538" t="str">
        <f>IF(D4538="","",VLOOKUP(D4538,'Source CC List'!B:C,2,FALSE))</f>
        <v/>
      </c>
      <c r="B4538" t="str">
        <f t="shared" si="140"/>
        <v/>
      </c>
      <c r="I4538" t="str">
        <f>IF(D4538="","",VLOOKUP(D4538,'Source CC List'!B:C,2,FALSE))</f>
        <v/>
      </c>
      <c r="J4538" t="str">
        <f t="shared" si="141"/>
        <v/>
      </c>
    </row>
    <row r="4539" spans="1:10" x14ac:dyDescent="0.3">
      <c r="A4539" t="str">
        <f>IF(D4539="","",VLOOKUP(D4539,'Source CC List'!B:C,2,FALSE))</f>
        <v/>
      </c>
      <c r="B4539" t="str">
        <f t="shared" si="140"/>
        <v/>
      </c>
      <c r="I4539" t="str">
        <f>IF(D4539="","",VLOOKUP(D4539,'Source CC List'!B:C,2,FALSE))</f>
        <v/>
      </c>
      <c r="J4539" t="str">
        <f t="shared" si="141"/>
        <v/>
      </c>
    </row>
    <row r="4540" spans="1:10" x14ac:dyDescent="0.3">
      <c r="A4540" t="str">
        <f>IF(D4540="","",VLOOKUP(D4540,'Source CC List'!B:C,2,FALSE))</f>
        <v/>
      </c>
      <c r="B4540" t="str">
        <f t="shared" si="140"/>
        <v/>
      </c>
      <c r="I4540" t="str">
        <f>IF(D4540="","",VLOOKUP(D4540,'Source CC List'!B:C,2,FALSE))</f>
        <v/>
      </c>
      <c r="J4540" t="str">
        <f t="shared" si="141"/>
        <v/>
      </c>
    </row>
    <row r="4541" spans="1:10" x14ac:dyDescent="0.3">
      <c r="A4541" t="str">
        <f>IF(D4541="","",VLOOKUP(D4541,'Source CC List'!B:C,2,FALSE))</f>
        <v/>
      </c>
      <c r="B4541" t="str">
        <f t="shared" si="140"/>
        <v/>
      </c>
      <c r="I4541" t="str">
        <f>IF(D4541="","",VLOOKUP(D4541,'Source CC List'!B:C,2,FALSE))</f>
        <v/>
      </c>
      <c r="J4541" t="str">
        <f t="shared" si="141"/>
        <v/>
      </c>
    </row>
    <row r="4542" spans="1:10" x14ac:dyDescent="0.3">
      <c r="A4542" t="str">
        <f>IF(D4542="","",VLOOKUP(D4542,'Source CC List'!B:C,2,FALSE))</f>
        <v/>
      </c>
      <c r="B4542" t="str">
        <f t="shared" si="140"/>
        <v/>
      </c>
      <c r="I4542" t="str">
        <f>IF(D4542="","",VLOOKUP(D4542,'Source CC List'!B:C,2,FALSE))</f>
        <v/>
      </c>
      <c r="J4542" t="str">
        <f t="shared" si="141"/>
        <v/>
      </c>
    </row>
    <row r="4543" spans="1:10" x14ac:dyDescent="0.3">
      <c r="A4543" t="str">
        <f>IF(D4543="","",VLOOKUP(D4543,'Source CC List'!B:C,2,FALSE))</f>
        <v/>
      </c>
      <c r="B4543" t="str">
        <f t="shared" si="140"/>
        <v/>
      </c>
      <c r="I4543" t="str">
        <f>IF(D4543="","",VLOOKUP(D4543,'Source CC List'!B:C,2,FALSE))</f>
        <v/>
      </c>
      <c r="J4543" t="str">
        <f t="shared" si="141"/>
        <v/>
      </c>
    </row>
    <row r="4544" spans="1:10" x14ac:dyDescent="0.3">
      <c r="A4544" t="str">
        <f>IF(D4544="","",VLOOKUP(D4544,'Source CC List'!B:C,2,FALSE))</f>
        <v/>
      </c>
      <c r="B4544" t="str">
        <f t="shared" si="140"/>
        <v/>
      </c>
      <c r="I4544" t="str">
        <f>IF(D4544="","",VLOOKUP(D4544,'Source CC List'!B:C,2,FALSE))</f>
        <v/>
      </c>
      <c r="J4544" t="str">
        <f t="shared" si="141"/>
        <v/>
      </c>
    </row>
    <row r="4545" spans="1:10" x14ac:dyDescent="0.3">
      <c r="A4545" t="str">
        <f>IF(D4545="","",VLOOKUP(D4545,'Source CC List'!B:C,2,FALSE))</f>
        <v/>
      </c>
      <c r="B4545" t="str">
        <f t="shared" si="140"/>
        <v/>
      </c>
      <c r="I4545" t="str">
        <f>IF(D4545="","",VLOOKUP(D4545,'Source CC List'!B:C,2,FALSE))</f>
        <v/>
      </c>
      <c r="J4545" t="str">
        <f t="shared" si="141"/>
        <v/>
      </c>
    </row>
    <row r="4546" spans="1:10" x14ac:dyDescent="0.3">
      <c r="A4546" t="str">
        <f>IF(D4546="","",VLOOKUP(D4546,'Source CC List'!B:C,2,FALSE))</f>
        <v/>
      </c>
      <c r="B4546" t="str">
        <f t="shared" si="140"/>
        <v/>
      </c>
      <c r="I4546" t="str">
        <f>IF(D4546="","",VLOOKUP(D4546,'Source CC List'!B:C,2,FALSE))</f>
        <v/>
      </c>
      <c r="J4546" t="str">
        <f t="shared" si="141"/>
        <v/>
      </c>
    </row>
    <row r="4547" spans="1:10" x14ac:dyDescent="0.3">
      <c r="A4547" t="str">
        <f>IF(D4547="","",VLOOKUP(D4547,'Source CC List'!B:C,2,FALSE))</f>
        <v/>
      </c>
      <c r="B4547" t="str">
        <f t="shared" ref="B4547:B4610" si="142">IF(E4547="","",CONCATENATE(I4547,TEXT(E4547,"0000")))</f>
        <v/>
      </c>
      <c r="I4547" t="str">
        <f>IF(D4547="","",VLOOKUP(D4547,'Source CC List'!B:C,2,FALSE))</f>
        <v/>
      </c>
      <c r="J4547" t="str">
        <f t="shared" ref="J4547:J4610" si="143">IF(D4547="","",CONCATENATE(I4547,TEXT(E4547,"0000")))</f>
        <v/>
      </c>
    </row>
    <row r="4548" spans="1:10" x14ac:dyDescent="0.3">
      <c r="A4548" t="str">
        <f>IF(D4548="","",VLOOKUP(D4548,'Source CC List'!B:C,2,FALSE))</f>
        <v/>
      </c>
      <c r="B4548" t="str">
        <f t="shared" si="142"/>
        <v/>
      </c>
      <c r="I4548" t="str">
        <f>IF(D4548="","",VLOOKUP(D4548,'Source CC List'!B:C,2,FALSE))</f>
        <v/>
      </c>
      <c r="J4548" t="str">
        <f t="shared" si="143"/>
        <v/>
      </c>
    </row>
    <row r="4549" spans="1:10" x14ac:dyDescent="0.3">
      <c r="A4549" t="str">
        <f>IF(D4549="","",VLOOKUP(D4549,'Source CC List'!B:C,2,FALSE))</f>
        <v/>
      </c>
      <c r="B4549" t="str">
        <f t="shared" si="142"/>
        <v/>
      </c>
      <c r="I4549" t="str">
        <f>IF(D4549="","",VLOOKUP(D4549,'Source CC List'!B:C,2,FALSE))</f>
        <v/>
      </c>
      <c r="J4549" t="str">
        <f t="shared" si="143"/>
        <v/>
      </c>
    </row>
    <row r="4550" spans="1:10" x14ac:dyDescent="0.3">
      <c r="A4550" t="str">
        <f>IF(D4550="","",VLOOKUP(D4550,'Source CC List'!B:C,2,FALSE))</f>
        <v/>
      </c>
      <c r="B4550" t="str">
        <f t="shared" si="142"/>
        <v/>
      </c>
      <c r="I4550" t="str">
        <f>IF(D4550="","",VLOOKUP(D4550,'Source CC List'!B:C,2,FALSE))</f>
        <v/>
      </c>
      <c r="J4550" t="str">
        <f t="shared" si="143"/>
        <v/>
      </c>
    </row>
    <row r="4551" spans="1:10" x14ac:dyDescent="0.3">
      <c r="A4551" t="str">
        <f>IF(D4551="","",VLOOKUP(D4551,'Source CC List'!B:C,2,FALSE))</f>
        <v/>
      </c>
      <c r="B4551" t="str">
        <f t="shared" si="142"/>
        <v/>
      </c>
      <c r="I4551" t="str">
        <f>IF(D4551="","",VLOOKUP(D4551,'Source CC List'!B:C,2,FALSE))</f>
        <v/>
      </c>
      <c r="J4551" t="str">
        <f t="shared" si="143"/>
        <v/>
      </c>
    </row>
    <row r="4552" spans="1:10" x14ac:dyDescent="0.3">
      <c r="A4552" t="str">
        <f>IF(D4552="","",VLOOKUP(D4552,'Source CC List'!B:C,2,FALSE))</f>
        <v/>
      </c>
      <c r="B4552" t="str">
        <f t="shared" si="142"/>
        <v/>
      </c>
      <c r="I4552" t="str">
        <f>IF(D4552="","",VLOOKUP(D4552,'Source CC List'!B:C,2,FALSE))</f>
        <v/>
      </c>
      <c r="J4552" t="str">
        <f t="shared" si="143"/>
        <v/>
      </c>
    </row>
    <row r="4553" spans="1:10" x14ac:dyDescent="0.3">
      <c r="A4553" t="str">
        <f>IF(D4553="","",VLOOKUP(D4553,'Source CC List'!B:C,2,FALSE))</f>
        <v/>
      </c>
      <c r="B4553" t="str">
        <f t="shared" si="142"/>
        <v/>
      </c>
      <c r="I4553" t="str">
        <f>IF(D4553="","",VLOOKUP(D4553,'Source CC List'!B:C,2,FALSE))</f>
        <v/>
      </c>
      <c r="J4553" t="str">
        <f t="shared" si="143"/>
        <v/>
      </c>
    </row>
    <row r="4554" spans="1:10" x14ac:dyDescent="0.3">
      <c r="A4554" t="str">
        <f>IF(D4554="","",VLOOKUP(D4554,'Source CC List'!B:C,2,FALSE))</f>
        <v/>
      </c>
      <c r="B4554" t="str">
        <f t="shared" si="142"/>
        <v/>
      </c>
      <c r="I4554" t="str">
        <f>IF(D4554="","",VLOOKUP(D4554,'Source CC List'!B:C,2,FALSE))</f>
        <v/>
      </c>
      <c r="J4554" t="str">
        <f t="shared" si="143"/>
        <v/>
      </c>
    </row>
    <row r="4555" spans="1:10" x14ac:dyDescent="0.3">
      <c r="A4555" t="str">
        <f>IF(D4555="","",VLOOKUP(D4555,'Source CC List'!B:C,2,FALSE))</f>
        <v/>
      </c>
      <c r="B4555" t="str">
        <f t="shared" si="142"/>
        <v/>
      </c>
      <c r="I4555" t="str">
        <f>IF(D4555="","",VLOOKUP(D4555,'Source CC List'!B:C,2,FALSE))</f>
        <v/>
      </c>
      <c r="J4555" t="str">
        <f t="shared" si="143"/>
        <v/>
      </c>
    </row>
    <row r="4556" spans="1:10" x14ac:dyDescent="0.3">
      <c r="A4556" t="str">
        <f>IF(D4556="","",VLOOKUP(D4556,'Source CC List'!B:C,2,FALSE))</f>
        <v/>
      </c>
      <c r="B4556" t="str">
        <f t="shared" si="142"/>
        <v/>
      </c>
      <c r="I4556" t="str">
        <f>IF(D4556="","",VLOOKUP(D4556,'Source CC List'!B:C,2,FALSE))</f>
        <v/>
      </c>
      <c r="J4556" t="str">
        <f t="shared" si="143"/>
        <v/>
      </c>
    </row>
    <row r="4557" spans="1:10" x14ac:dyDescent="0.3">
      <c r="A4557" t="str">
        <f>IF(D4557="","",VLOOKUP(D4557,'Source CC List'!B:C,2,FALSE))</f>
        <v/>
      </c>
      <c r="B4557" t="str">
        <f t="shared" si="142"/>
        <v/>
      </c>
      <c r="I4557" t="str">
        <f>IF(D4557="","",VLOOKUP(D4557,'Source CC List'!B:C,2,FALSE))</f>
        <v/>
      </c>
      <c r="J4557" t="str">
        <f t="shared" si="143"/>
        <v/>
      </c>
    </row>
    <row r="4558" spans="1:10" x14ac:dyDescent="0.3">
      <c r="A4558" t="str">
        <f>IF(D4558="","",VLOOKUP(D4558,'Source CC List'!B:C,2,FALSE))</f>
        <v/>
      </c>
      <c r="B4558" t="str">
        <f t="shared" si="142"/>
        <v/>
      </c>
      <c r="I4558" t="str">
        <f>IF(D4558="","",VLOOKUP(D4558,'Source CC List'!B:C,2,FALSE))</f>
        <v/>
      </c>
      <c r="J4558" t="str">
        <f t="shared" si="143"/>
        <v/>
      </c>
    </row>
    <row r="4559" spans="1:10" x14ac:dyDescent="0.3">
      <c r="A4559" t="str">
        <f>IF(D4559="","",VLOOKUP(D4559,'Source CC List'!B:C,2,FALSE))</f>
        <v/>
      </c>
      <c r="B4559" t="str">
        <f t="shared" si="142"/>
        <v/>
      </c>
      <c r="I4559" t="str">
        <f>IF(D4559="","",VLOOKUP(D4559,'Source CC List'!B:C,2,FALSE))</f>
        <v/>
      </c>
      <c r="J4559" t="str">
        <f t="shared" si="143"/>
        <v/>
      </c>
    </row>
    <row r="4560" spans="1:10" x14ac:dyDescent="0.3">
      <c r="A4560" t="str">
        <f>IF(D4560="","",VLOOKUP(D4560,'Source CC List'!B:C,2,FALSE))</f>
        <v/>
      </c>
      <c r="B4560" t="str">
        <f t="shared" si="142"/>
        <v/>
      </c>
      <c r="I4560" t="str">
        <f>IF(D4560="","",VLOOKUP(D4560,'Source CC List'!B:C,2,FALSE))</f>
        <v/>
      </c>
      <c r="J4560" t="str">
        <f t="shared" si="143"/>
        <v/>
      </c>
    </row>
    <row r="4561" spans="1:10" x14ac:dyDescent="0.3">
      <c r="A4561" t="str">
        <f>IF(D4561="","",VLOOKUP(D4561,'Source CC List'!B:C,2,FALSE))</f>
        <v/>
      </c>
      <c r="B4561" t="str">
        <f t="shared" si="142"/>
        <v/>
      </c>
      <c r="I4561" t="str">
        <f>IF(D4561="","",VLOOKUP(D4561,'Source CC List'!B:C,2,FALSE))</f>
        <v/>
      </c>
      <c r="J4561" t="str">
        <f t="shared" si="143"/>
        <v/>
      </c>
    </row>
    <row r="4562" spans="1:10" x14ac:dyDescent="0.3">
      <c r="A4562" t="str">
        <f>IF(D4562="","",VLOOKUP(D4562,'Source CC List'!B:C,2,FALSE))</f>
        <v/>
      </c>
      <c r="B4562" t="str">
        <f t="shared" si="142"/>
        <v/>
      </c>
      <c r="I4562" t="str">
        <f>IF(D4562="","",VLOOKUP(D4562,'Source CC List'!B:C,2,FALSE))</f>
        <v/>
      </c>
      <c r="J4562" t="str">
        <f t="shared" si="143"/>
        <v/>
      </c>
    </row>
    <row r="4563" spans="1:10" x14ac:dyDescent="0.3">
      <c r="A4563" t="str">
        <f>IF(D4563="","",VLOOKUP(D4563,'Source CC List'!B:C,2,FALSE))</f>
        <v/>
      </c>
      <c r="B4563" t="str">
        <f t="shared" si="142"/>
        <v/>
      </c>
      <c r="I4563" t="str">
        <f>IF(D4563="","",VLOOKUP(D4563,'Source CC List'!B:C,2,FALSE))</f>
        <v/>
      </c>
      <c r="J4563" t="str">
        <f t="shared" si="143"/>
        <v/>
      </c>
    </row>
    <row r="4564" spans="1:10" x14ac:dyDescent="0.3">
      <c r="A4564" t="str">
        <f>IF(D4564="","",VLOOKUP(D4564,'Source CC List'!B:C,2,FALSE))</f>
        <v/>
      </c>
      <c r="B4564" t="str">
        <f t="shared" si="142"/>
        <v/>
      </c>
      <c r="I4564" t="str">
        <f>IF(D4564="","",VLOOKUP(D4564,'Source CC List'!B:C,2,FALSE))</f>
        <v/>
      </c>
      <c r="J4564" t="str">
        <f t="shared" si="143"/>
        <v/>
      </c>
    </row>
    <row r="4565" spans="1:10" x14ac:dyDescent="0.3">
      <c r="A4565" t="str">
        <f>IF(D4565="","",VLOOKUP(D4565,'Source CC List'!B:C,2,FALSE))</f>
        <v/>
      </c>
      <c r="B4565" t="str">
        <f t="shared" si="142"/>
        <v/>
      </c>
      <c r="I4565" t="str">
        <f>IF(D4565="","",VLOOKUP(D4565,'Source CC List'!B:C,2,FALSE))</f>
        <v/>
      </c>
      <c r="J4565" t="str">
        <f t="shared" si="143"/>
        <v/>
      </c>
    </row>
    <row r="4566" spans="1:10" x14ac:dyDescent="0.3">
      <c r="A4566" t="str">
        <f>IF(D4566="","",VLOOKUP(D4566,'Source CC List'!B:C,2,FALSE))</f>
        <v/>
      </c>
      <c r="B4566" t="str">
        <f t="shared" si="142"/>
        <v/>
      </c>
      <c r="I4566" t="str">
        <f>IF(D4566="","",VLOOKUP(D4566,'Source CC List'!B:C,2,FALSE))</f>
        <v/>
      </c>
      <c r="J4566" t="str">
        <f t="shared" si="143"/>
        <v/>
      </c>
    </row>
    <row r="4567" spans="1:10" x14ac:dyDescent="0.3">
      <c r="A4567" t="str">
        <f>IF(D4567="","",VLOOKUP(D4567,'Source CC List'!B:C,2,FALSE))</f>
        <v/>
      </c>
      <c r="B4567" t="str">
        <f t="shared" si="142"/>
        <v/>
      </c>
      <c r="I4567" t="str">
        <f>IF(D4567="","",VLOOKUP(D4567,'Source CC List'!B:C,2,FALSE))</f>
        <v/>
      </c>
      <c r="J4567" t="str">
        <f t="shared" si="143"/>
        <v/>
      </c>
    </row>
    <row r="4568" spans="1:10" x14ac:dyDescent="0.3">
      <c r="A4568" t="str">
        <f>IF(D4568="","",VLOOKUP(D4568,'Source CC List'!B:C,2,FALSE))</f>
        <v/>
      </c>
      <c r="B4568" t="str">
        <f t="shared" si="142"/>
        <v/>
      </c>
      <c r="I4568" t="str">
        <f>IF(D4568="","",VLOOKUP(D4568,'Source CC List'!B:C,2,FALSE))</f>
        <v/>
      </c>
      <c r="J4568" t="str">
        <f t="shared" si="143"/>
        <v/>
      </c>
    </row>
    <row r="4569" spans="1:10" x14ac:dyDescent="0.3">
      <c r="A4569" t="str">
        <f>IF(D4569="","",VLOOKUP(D4569,'Source CC List'!B:C,2,FALSE))</f>
        <v/>
      </c>
      <c r="B4569" t="str">
        <f t="shared" si="142"/>
        <v/>
      </c>
      <c r="I4569" t="str">
        <f>IF(D4569="","",VLOOKUP(D4569,'Source CC List'!B:C,2,FALSE))</f>
        <v/>
      </c>
      <c r="J4569" t="str">
        <f t="shared" si="143"/>
        <v/>
      </c>
    </row>
    <row r="4570" spans="1:10" x14ac:dyDescent="0.3">
      <c r="A4570" t="str">
        <f>IF(D4570="","",VLOOKUP(D4570,'Source CC List'!B:C,2,FALSE))</f>
        <v/>
      </c>
      <c r="B4570" t="str">
        <f t="shared" si="142"/>
        <v/>
      </c>
      <c r="I4570" t="str">
        <f>IF(D4570="","",VLOOKUP(D4570,'Source CC List'!B:C,2,FALSE))</f>
        <v/>
      </c>
      <c r="J4570" t="str">
        <f t="shared" si="143"/>
        <v/>
      </c>
    </row>
    <row r="4571" spans="1:10" x14ac:dyDescent="0.3">
      <c r="A4571" t="str">
        <f>IF(D4571="","",VLOOKUP(D4571,'Source CC List'!B:C,2,FALSE))</f>
        <v/>
      </c>
      <c r="B4571" t="str">
        <f t="shared" si="142"/>
        <v/>
      </c>
      <c r="I4571" t="str">
        <f>IF(D4571="","",VLOOKUP(D4571,'Source CC List'!B:C,2,FALSE))</f>
        <v/>
      </c>
      <c r="J4571" t="str">
        <f t="shared" si="143"/>
        <v/>
      </c>
    </row>
    <row r="4572" spans="1:10" x14ac:dyDescent="0.3">
      <c r="A4572" t="str">
        <f>IF(D4572="","",VLOOKUP(D4572,'Source CC List'!B:C,2,FALSE))</f>
        <v/>
      </c>
      <c r="B4572" t="str">
        <f t="shared" si="142"/>
        <v/>
      </c>
      <c r="I4572" t="str">
        <f>IF(D4572="","",VLOOKUP(D4572,'Source CC List'!B:C,2,FALSE))</f>
        <v/>
      </c>
      <c r="J4572" t="str">
        <f t="shared" si="143"/>
        <v/>
      </c>
    </row>
    <row r="4573" spans="1:10" x14ac:dyDescent="0.3">
      <c r="A4573" t="str">
        <f>IF(D4573="","",VLOOKUP(D4573,'Source CC List'!B:C,2,FALSE))</f>
        <v/>
      </c>
      <c r="B4573" t="str">
        <f t="shared" si="142"/>
        <v/>
      </c>
      <c r="I4573" t="str">
        <f>IF(D4573="","",VLOOKUP(D4573,'Source CC List'!B:C,2,FALSE))</f>
        <v/>
      </c>
      <c r="J4573" t="str">
        <f t="shared" si="143"/>
        <v/>
      </c>
    </row>
    <row r="4574" spans="1:10" x14ac:dyDescent="0.3">
      <c r="A4574" t="str">
        <f>IF(D4574="","",VLOOKUP(D4574,'Source CC List'!B:C,2,FALSE))</f>
        <v/>
      </c>
      <c r="B4574" t="str">
        <f t="shared" si="142"/>
        <v/>
      </c>
      <c r="I4574" t="str">
        <f>IF(D4574="","",VLOOKUP(D4574,'Source CC List'!B:C,2,FALSE))</f>
        <v/>
      </c>
      <c r="J4574" t="str">
        <f t="shared" si="143"/>
        <v/>
      </c>
    </row>
    <row r="4575" spans="1:10" x14ac:dyDescent="0.3">
      <c r="A4575" t="str">
        <f>IF(D4575="","",VLOOKUP(D4575,'Source CC List'!B:C,2,FALSE))</f>
        <v/>
      </c>
      <c r="B4575" t="str">
        <f t="shared" si="142"/>
        <v/>
      </c>
      <c r="I4575" t="str">
        <f>IF(D4575="","",VLOOKUP(D4575,'Source CC List'!B:C,2,FALSE))</f>
        <v/>
      </c>
      <c r="J4575" t="str">
        <f t="shared" si="143"/>
        <v/>
      </c>
    </row>
    <row r="4576" spans="1:10" x14ac:dyDescent="0.3">
      <c r="A4576" t="str">
        <f>IF(D4576="","",VLOOKUP(D4576,'Source CC List'!B:C,2,FALSE))</f>
        <v/>
      </c>
      <c r="B4576" t="str">
        <f t="shared" si="142"/>
        <v/>
      </c>
      <c r="I4576" t="str">
        <f>IF(D4576="","",VLOOKUP(D4576,'Source CC List'!B:C,2,FALSE))</f>
        <v/>
      </c>
      <c r="J4576" t="str">
        <f t="shared" si="143"/>
        <v/>
      </c>
    </row>
    <row r="4577" spans="1:10" x14ac:dyDescent="0.3">
      <c r="A4577" t="str">
        <f>IF(D4577="","",VLOOKUP(D4577,'Source CC List'!B:C,2,FALSE))</f>
        <v/>
      </c>
      <c r="B4577" t="str">
        <f t="shared" si="142"/>
        <v/>
      </c>
      <c r="I4577" t="str">
        <f>IF(D4577="","",VLOOKUP(D4577,'Source CC List'!B:C,2,FALSE))</f>
        <v/>
      </c>
      <c r="J4577" t="str">
        <f t="shared" si="143"/>
        <v/>
      </c>
    </row>
    <row r="4578" spans="1:10" x14ac:dyDescent="0.3">
      <c r="A4578" t="str">
        <f>IF(D4578="","",VLOOKUP(D4578,'Source CC List'!B:C,2,FALSE))</f>
        <v/>
      </c>
      <c r="B4578" t="str">
        <f t="shared" si="142"/>
        <v/>
      </c>
      <c r="I4578" t="str">
        <f>IF(D4578="","",VLOOKUP(D4578,'Source CC List'!B:C,2,FALSE))</f>
        <v/>
      </c>
      <c r="J4578" t="str">
        <f t="shared" si="143"/>
        <v/>
      </c>
    </row>
    <row r="4579" spans="1:10" x14ac:dyDescent="0.3">
      <c r="A4579" t="str">
        <f>IF(D4579="","",VLOOKUP(D4579,'Source CC List'!B:C,2,FALSE))</f>
        <v/>
      </c>
      <c r="B4579" t="str">
        <f t="shared" si="142"/>
        <v/>
      </c>
      <c r="I4579" t="str">
        <f>IF(D4579="","",VLOOKUP(D4579,'Source CC List'!B:C,2,FALSE))</f>
        <v/>
      </c>
      <c r="J4579" t="str">
        <f t="shared" si="143"/>
        <v/>
      </c>
    </row>
    <row r="4580" spans="1:10" x14ac:dyDescent="0.3">
      <c r="A4580" t="str">
        <f>IF(D4580="","",VLOOKUP(D4580,'Source CC List'!B:C,2,FALSE))</f>
        <v/>
      </c>
      <c r="B4580" t="str">
        <f t="shared" si="142"/>
        <v/>
      </c>
      <c r="I4580" t="str">
        <f>IF(D4580="","",VLOOKUP(D4580,'Source CC List'!B:C,2,FALSE))</f>
        <v/>
      </c>
      <c r="J4580" t="str">
        <f t="shared" si="143"/>
        <v/>
      </c>
    </row>
    <row r="4581" spans="1:10" x14ac:dyDescent="0.3">
      <c r="A4581" t="str">
        <f>IF(D4581="","",VLOOKUP(D4581,'Source CC List'!B:C,2,FALSE))</f>
        <v/>
      </c>
      <c r="B4581" t="str">
        <f t="shared" si="142"/>
        <v/>
      </c>
      <c r="I4581" t="str">
        <f>IF(D4581="","",VLOOKUP(D4581,'Source CC List'!B:C,2,FALSE))</f>
        <v/>
      </c>
      <c r="J4581" t="str">
        <f t="shared" si="143"/>
        <v/>
      </c>
    </row>
    <row r="4582" spans="1:10" x14ac:dyDescent="0.3">
      <c r="A4582" t="str">
        <f>IF(D4582="","",VLOOKUP(D4582,'Source CC List'!B:C,2,FALSE))</f>
        <v/>
      </c>
      <c r="B4582" t="str">
        <f t="shared" si="142"/>
        <v/>
      </c>
      <c r="I4582" t="str">
        <f>IF(D4582="","",VLOOKUP(D4582,'Source CC List'!B:C,2,FALSE))</f>
        <v/>
      </c>
      <c r="J4582" t="str">
        <f t="shared" si="143"/>
        <v/>
      </c>
    </row>
    <row r="4583" spans="1:10" x14ac:dyDescent="0.3">
      <c r="A4583" t="str">
        <f>IF(D4583="","",VLOOKUP(D4583,'Source CC List'!B:C,2,FALSE))</f>
        <v/>
      </c>
      <c r="B4583" t="str">
        <f t="shared" si="142"/>
        <v/>
      </c>
      <c r="I4583" t="str">
        <f>IF(D4583="","",VLOOKUP(D4583,'Source CC List'!B:C,2,FALSE))</f>
        <v/>
      </c>
      <c r="J4583" t="str">
        <f t="shared" si="143"/>
        <v/>
      </c>
    </row>
    <row r="4584" spans="1:10" x14ac:dyDescent="0.3">
      <c r="A4584" t="str">
        <f>IF(D4584="","",VLOOKUP(D4584,'Source CC List'!B:C,2,FALSE))</f>
        <v/>
      </c>
      <c r="B4584" t="str">
        <f t="shared" si="142"/>
        <v/>
      </c>
      <c r="I4584" t="str">
        <f>IF(D4584="","",VLOOKUP(D4584,'Source CC List'!B:C,2,FALSE))</f>
        <v/>
      </c>
      <c r="J4584" t="str">
        <f t="shared" si="143"/>
        <v/>
      </c>
    </row>
    <row r="4585" spans="1:10" x14ac:dyDescent="0.3">
      <c r="A4585" t="str">
        <f>IF(D4585="","",VLOOKUP(D4585,'Source CC List'!B:C,2,FALSE))</f>
        <v/>
      </c>
      <c r="B4585" t="str">
        <f t="shared" si="142"/>
        <v/>
      </c>
      <c r="I4585" t="str">
        <f>IF(D4585="","",VLOOKUP(D4585,'Source CC List'!B:C,2,FALSE))</f>
        <v/>
      </c>
      <c r="J4585" t="str">
        <f t="shared" si="143"/>
        <v/>
      </c>
    </row>
    <row r="4586" spans="1:10" x14ac:dyDescent="0.3">
      <c r="A4586" t="str">
        <f>IF(D4586="","",VLOOKUP(D4586,'Source CC List'!B:C,2,FALSE))</f>
        <v/>
      </c>
      <c r="B4586" t="str">
        <f t="shared" si="142"/>
        <v/>
      </c>
      <c r="I4586" t="str">
        <f>IF(D4586="","",VLOOKUP(D4586,'Source CC List'!B:C,2,FALSE))</f>
        <v/>
      </c>
      <c r="J4586" t="str">
        <f t="shared" si="143"/>
        <v/>
      </c>
    </row>
    <row r="4587" spans="1:10" x14ac:dyDescent="0.3">
      <c r="A4587" t="str">
        <f>IF(D4587="","",VLOOKUP(D4587,'Source CC List'!B:C,2,FALSE))</f>
        <v/>
      </c>
      <c r="B4587" t="str">
        <f t="shared" si="142"/>
        <v/>
      </c>
      <c r="I4587" t="str">
        <f>IF(D4587="","",VLOOKUP(D4587,'Source CC List'!B:C,2,FALSE))</f>
        <v/>
      </c>
      <c r="J4587" t="str">
        <f t="shared" si="143"/>
        <v/>
      </c>
    </row>
    <row r="4588" spans="1:10" x14ac:dyDescent="0.3">
      <c r="A4588" t="str">
        <f>IF(D4588="","",VLOOKUP(D4588,'Source CC List'!B:C,2,FALSE))</f>
        <v/>
      </c>
      <c r="B4588" t="str">
        <f t="shared" si="142"/>
        <v/>
      </c>
      <c r="I4588" t="str">
        <f>IF(D4588="","",VLOOKUP(D4588,'Source CC List'!B:C,2,FALSE))</f>
        <v/>
      </c>
      <c r="J4588" t="str">
        <f t="shared" si="143"/>
        <v/>
      </c>
    </row>
    <row r="4589" spans="1:10" x14ac:dyDescent="0.3">
      <c r="A4589" t="str">
        <f>IF(D4589="","",VLOOKUP(D4589,'Source CC List'!B:C,2,FALSE))</f>
        <v/>
      </c>
      <c r="B4589" t="str">
        <f t="shared" si="142"/>
        <v/>
      </c>
      <c r="I4589" t="str">
        <f>IF(D4589="","",VLOOKUP(D4589,'Source CC List'!B:C,2,FALSE))</f>
        <v/>
      </c>
      <c r="J4589" t="str">
        <f t="shared" si="143"/>
        <v/>
      </c>
    </row>
    <row r="4590" spans="1:10" x14ac:dyDescent="0.3">
      <c r="A4590" t="str">
        <f>IF(D4590="","",VLOOKUP(D4590,'Source CC List'!B:C,2,FALSE))</f>
        <v/>
      </c>
      <c r="B4590" t="str">
        <f t="shared" si="142"/>
        <v/>
      </c>
      <c r="I4590" t="str">
        <f>IF(D4590="","",VLOOKUP(D4590,'Source CC List'!B:C,2,FALSE))</f>
        <v/>
      </c>
      <c r="J4590" t="str">
        <f t="shared" si="143"/>
        <v/>
      </c>
    </row>
    <row r="4591" spans="1:10" x14ac:dyDescent="0.3">
      <c r="A4591" t="str">
        <f>IF(D4591="","",VLOOKUP(D4591,'Source CC List'!B:C,2,FALSE))</f>
        <v/>
      </c>
      <c r="B4591" t="str">
        <f t="shared" si="142"/>
        <v/>
      </c>
      <c r="I4591" t="str">
        <f>IF(D4591="","",VLOOKUP(D4591,'Source CC List'!B:C,2,FALSE))</f>
        <v/>
      </c>
      <c r="J4591" t="str">
        <f t="shared" si="143"/>
        <v/>
      </c>
    </row>
    <row r="4592" spans="1:10" x14ac:dyDescent="0.3">
      <c r="A4592" t="str">
        <f>IF(D4592="","",VLOOKUP(D4592,'Source CC List'!B:C,2,FALSE))</f>
        <v/>
      </c>
      <c r="B4592" t="str">
        <f t="shared" si="142"/>
        <v/>
      </c>
      <c r="I4592" t="str">
        <f>IF(D4592="","",VLOOKUP(D4592,'Source CC List'!B:C,2,FALSE))</f>
        <v/>
      </c>
      <c r="J4592" t="str">
        <f t="shared" si="143"/>
        <v/>
      </c>
    </row>
    <row r="4593" spans="1:10" x14ac:dyDescent="0.3">
      <c r="A4593" t="str">
        <f>IF(D4593="","",VLOOKUP(D4593,'Source CC List'!B:C,2,FALSE))</f>
        <v/>
      </c>
      <c r="B4593" t="str">
        <f t="shared" si="142"/>
        <v/>
      </c>
      <c r="I4593" t="str">
        <f>IF(D4593="","",VLOOKUP(D4593,'Source CC List'!B:C,2,FALSE))</f>
        <v/>
      </c>
      <c r="J4593" t="str">
        <f t="shared" si="143"/>
        <v/>
      </c>
    </row>
    <row r="4594" spans="1:10" x14ac:dyDescent="0.3">
      <c r="A4594" t="str">
        <f>IF(D4594="","",VLOOKUP(D4594,'Source CC List'!B:C,2,FALSE))</f>
        <v/>
      </c>
      <c r="B4594" t="str">
        <f t="shared" si="142"/>
        <v/>
      </c>
      <c r="I4594" t="str">
        <f>IF(D4594="","",VLOOKUP(D4594,'Source CC List'!B:C,2,FALSE))</f>
        <v/>
      </c>
      <c r="J4594" t="str">
        <f t="shared" si="143"/>
        <v/>
      </c>
    </row>
    <row r="4595" spans="1:10" x14ac:dyDescent="0.3">
      <c r="A4595" t="str">
        <f>IF(D4595="","",VLOOKUP(D4595,'Source CC List'!B:C,2,FALSE))</f>
        <v/>
      </c>
      <c r="B4595" t="str">
        <f t="shared" si="142"/>
        <v/>
      </c>
      <c r="I4595" t="str">
        <f>IF(D4595="","",VLOOKUP(D4595,'Source CC List'!B:C,2,FALSE))</f>
        <v/>
      </c>
      <c r="J4595" t="str">
        <f t="shared" si="143"/>
        <v/>
      </c>
    </row>
    <row r="4596" spans="1:10" x14ac:dyDescent="0.3">
      <c r="A4596" t="str">
        <f>IF(D4596="","",VLOOKUP(D4596,'Source CC List'!B:C,2,FALSE))</f>
        <v/>
      </c>
      <c r="B4596" t="str">
        <f t="shared" si="142"/>
        <v/>
      </c>
      <c r="I4596" t="str">
        <f>IF(D4596="","",VLOOKUP(D4596,'Source CC List'!B:C,2,FALSE))</f>
        <v/>
      </c>
      <c r="J4596" t="str">
        <f t="shared" si="143"/>
        <v/>
      </c>
    </row>
    <row r="4597" spans="1:10" x14ac:dyDescent="0.3">
      <c r="A4597" t="str">
        <f>IF(D4597="","",VLOOKUP(D4597,'Source CC List'!B:C,2,FALSE))</f>
        <v/>
      </c>
      <c r="B4597" t="str">
        <f t="shared" si="142"/>
        <v/>
      </c>
      <c r="I4597" t="str">
        <f>IF(D4597="","",VLOOKUP(D4597,'Source CC List'!B:C,2,FALSE))</f>
        <v/>
      </c>
      <c r="J4597" t="str">
        <f t="shared" si="143"/>
        <v/>
      </c>
    </row>
    <row r="4598" spans="1:10" x14ac:dyDescent="0.3">
      <c r="A4598" t="str">
        <f>IF(D4598="","",VLOOKUP(D4598,'Source CC List'!B:C,2,FALSE))</f>
        <v/>
      </c>
      <c r="B4598" t="str">
        <f t="shared" si="142"/>
        <v/>
      </c>
      <c r="I4598" t="str">
        <f>IF(D4598="","",VLOOKUP(D4598,'Source CC List'!B:C,2,FALSE))</f>
        <v/>
      </c>
      <c r="J4598" t="str">
        <f t="shared" si="143"/>
        <v/>
      </c>
    </row>
    <row r="4599" spans="1:10" x14ac:dyDescent="0.3">
      <c r="A4599" t="str">
        <f>IF(D4599="","",VLOOKUP(D4599,'Source CC List'!B:C,2,FALSE))</f>
        <v/>
      </c>
      <c r="B4599" t="str">
        <f t="shared" si="142"/>
        <v/>
      </c>
      <c r="I4599" t="str">
        <f>IF(D4599="","",VLOOKUP(D4599,'Source CC List'!B:C,2,FALSE))</f>
        <v/>
      </c>
      <c r="J4599" t="str">
        <f t="shared" si="143"/>
        <v/>
      </c>
    </row>
    <row r="4600" spans="1:10" x14ac:dyDescent="0.3">
      <c r="A4600" t="str">
        <f>IF(D4600="","",VLOOKUP(D4600,'Source CC List'!B:C,2,FALSE))</f>
        <v/>
      </c>
      <c r="B4600" t="str">
        <f t="shared" si="142"/>
        <v/>
      </c>
      <c r="I4600" t="str">
        <f>IF(D4600="","",VLOOKUP(D4600,'Source CC List'!B:C,2,FALSE))</f>
        <v/>
      </c>
      <c r="J4600" t="str">
        <f t="shared" si="143"/>
        <v/>
      </c>
    </row>
    <row r="4601" spans="1:10" x14ac:dyDescent="0.3">
      <c r="A4601" t="str">
        <f>IF(D4601="","",VLOOKUP(D4601,'Source CC List'!B:C,2,FALSE))</f>
        <v/>
      </c>
      <c r="B4601" t="str">
        <f t="shared" si="142"/>
        <v/>
      </c>
      <c r="I4601" t="str">
        <f>IF(D4601="","",VLOOKUP(D4601,'Source CC List'!B:C,2,FALSE))</f>
        <v/>
      </c>
      <c r="J4601" t="str">
        <f t="shared" si="143"/>
        <v/>
      </c>
    </row>
    <row r="4602" spans="1:10" x14ac:dyDescent="0.3">
      <c r="A4602" t="str">
        <f>IF(D4602="","",VLOOKUP(D4602,'Source CC List'!B:C,2,FALSE))</f>
        <v/>
      </c>
      <c r="B4602" t="str">
        <f t="shared" si="142"/>
        <v/>
      </c>
      <c r="I4602" t="str">
        <f>IF(D4602="","",VLOOKUP(D4602,'Source CC List'!B:C,2,FALSE))</f>
        <v/>
      </c>
      <c r="J4602" t="str">
        <f t="shared" si="143"/>
        <v/>
      </c>
    </row>
    <row r="4603" spans="1:10" x14ac:dyDescent="0.3">
      <c r="A4603" t="str">
        <f>IF(D4603="","",VLOOKUP(D4603,'Source CC List'!B:C,2,FALSE))</f>
        <v/>
      </c>
      <c r="B4603" t="str">
        <f t="shared" si="142"/>
        <v/>
      </c>
      <c r="I4603" t="str">
        <f>IF(D4603="","",VLOOKUP(D4603,'Source CC List'!B:C,2,FALSE))</f>
        <v/>
      </c>
      <c r="J4603" t="str">
        <f t="shared" si="143"/>
        <v/>
      </c>
    </row>
    <row r="4604" spans="1:10" x14ac:dyDescent="0.3">
      <c r="A4604" t="str">
        <f>IF(D4604="","",VLOOKUP(D4604,'Source CC List'!B:C,2,FALSE))</f>
        <v/>
      </c>
      <c r="B4604" t="str">
        <f t="shared" si="142"/>
        <v/>
      </c>
      <c r="I4604" t="str">
        <f>IF(D4604="","",VLOOKUP(D4604,'Source CC List'!B:C,2,FALSE))</f>
        <v/>
      </c>
      <c r="J4604" t="str">
        <f t="shared" si="143"/>
        <v/>
      </c>
    </row>
    <row r="4605" spans="1:10" x14ac:dyDescent="0.3">
      <c r="A4605" t="str">
        <f>IF(D4605="","",VLOOKUP(D4605,'Source CC List'!B:C,2,FALSE))</f>
        <v/>
      </c>
      <c r="B4605" t="str">
        <f t="shared" si="142"/>
        <v/>
      </c>
      <c r="I4605" t="str">
        <f>IF(D4605="","",VLOOKUP(D4605,'Source CC List'!B:C,2,FALSE))</f>
        <v/>
      </c>
      <c r="J4605" t="str">
        <f t="shared" si="143"/>
        <v/>
      </c>
    </row>
    <row r="4606" spans="1:10" x14ac:dyDescent="0.3">
      <c r="A4606" t="str">
        <f>IF(D4606="","",VLOOKUP(D4606,'Source CC List'!B:C,2,FALSE))</f>
        <v/>
      </c>
      <c r="B4606" t="str">
        <f t="shared" si="142"/>
        <v/>
      </c>
      <c r="I4606" t="str">
        <f>IF(D4606="","",VLOOKUP(D4606,'Source CC List'!B:C,2,FALSE))</f>
        <v/>
      </c>
      <c r="J4606" t="str">
        <f t="shared" si="143"/>
        <v/>
      </c>
    </row>
    <row r="4607" spans="1:10" x14ac:dyDescent="0.3">
      <c r="A4607" t="str">
        <f>IF(D4607="","",VLOOKUP(D4607,'Source CC List'!B:C,2,FALSE))</f>
        <v/>
      </c>
      <c r="B4607" t="str">
        <f t="shared" si="142"/>
        <v/>
      </c>
      <c r="I4607" t="str">
        <f>IF(D4607="","",VLOOKUP(D4607,'Source CC List'!B:C,2,FALSE))</f>
        <v/>
      </c>
      <c r="J4607" t="str">
        <f t="shared" si="143"/>
        <v/>
      </c>
    </row>
    <row r="4608" spans="1:10" x14ac:dyDescent="0.3">
      <c r="A4608" t="str">
        <f>IF(D4608="","",VLOOKUP(D4608,'Source CC List'!B:C,2,FALSE))</f>
        <v/>
      </c>
      <c r="B4608" t="str">
        <f t="shared" si="142"/>
        <v/>
      </c>
      <c r="I4608" t="str">
        <f>IF(D4608="","",VLOOKUP(D4608,'Source CC List'!B:C,2,FALSE))</f>
        <v/>
      </c>
      <c r="J4608" t="str">
        <f t="shared" si="143"/>
        <v/>
      </c>
    </row>
    <row r="4609" spans="1:10" x14ac:dyDescent="0.3">
      <c r="A4609" t="str">
        <f>IF(D4609="","",VLOOKUP(D4609,'Source CC List'!B:C,2,FALSE))</f>
        <v/>
      </c>
      <c r="B4609" t="str">
        <f t="shared" si="142"/>
        <v/>
      </c>
      <c r="I4609" t="str">
        <f>IF(D4609="","",VLOOKUP(D4609,'Source CC List'!B:C,2,FALSE))</f>
        <v/>
      </c>
      <c r="J4609" t="str">
        <f t="shared" si="143"/>
        <v/>
      </c>
    </row>
    <row r="4610" spans="1:10" x14ac:dyDescent="0.3">
      <c r="A4610" t="str">
        <f>IF(D4610="","",VLOOKUP(D4610,'Source CC List'!B:C,2,FALSE))</f>
        <v/>
      </c>
      <c r="B4610" t="str">
        <f t="shared" si="142"/>
        <v/>
      </c>
      <c r="I4610" t="str">
        <f>IF(D4610="","",VLOOKUP(D4610,'Source CC List'!B:C,2,FALSE))</f>
        <v/>
      </c>
      <c r="J4610" t="str">
        <f t="shared" si="143"/>
        <v/>
      </c>
    </row>
    <row r="4611" spans="1:10" x14ac:dyDescent="0.3">
      <c r="A4611" t="str">
        <f>IF(D4611="","",VLOOKUP(D4611,'Source CC List'!B:C,2,FALSE))</f>
        <v/>
      </c>
      <c r="B4611" t="str">
        <f t="shared" ref="B4611:B4674" si="144">IF(E4611="","",CONCATENATE(I4611,TEXT(E4611,"0000")))</f>
        <v/>
      </c>
      <c r="I4611" t="str">
        <f>IF(D4611="","",VLOOKUP(D4611,'Source CC List'!B:C,2,FALSE))</f>
        <v/>
      </c>
      <c r="J4611" t="str">
        <f t="shared" ref="J4611:J4674" si="145">IF(D4611="","",CONCATENATE(I4611,TEXT(E4611,"0000")))</f>
        <v/>
      </c>
    </row>
    <row r="4612" spans="1:10" x14ac:dyDescent="0.3">
      <c r="A4612" t="str">
        <f>IF(D4612="","",VLOOKUP(D4612,'Source CC List'!B:C,2,FALSE))</f>
        <v/>
      </c>
      <c r="B4612" t="str">
        <f t="shared" si="144"/>
        <v/>
      </c>
      <c r="I4612" t="str">
        <f>IF(D4612="","",VLOOKUP(D4612,'Source CC List'!B:C,2,FALSE))</f>
        <v/>
      </c>
      <c r="J4612" t="str">
        <f t="shared" si="145"/>
        <v/>
      </c>
    </row>
    <row r="4613" spans="1:10" x14ac:dyDescent="0.3">
      <c r="A4613" t="str">
        <f>IF(D4613="","",VLOOKUP(D4613,'Source CC List'!B:C,2,FALSE))</f>
        <v/>
      </c>
      <c r="B4613" t="str">
        <f t="shared" si="144"/>
        <v/>
      </c>
      <c r="I4613" t="str">
        <f>IF(D4613="","",VLOOKUP(D4613,'Source CC List'!B:C,2,FALSE))</f>
        <v/>
      </c>
      <c r="J4613" t="str">
        <f t="shared" si="145"/>
        <v/>
      </c>
    </row>
    <row r="4614" spans="1:10" x14ac:dyDescent="0.3">
      <c r="A4614" t="str">
        <f>IF(D4614="","",VLOOKUP(D4614,'Source CC List'!B:C,2,FALSE))</f>
        <v/>
      </c>
      <c r="B4614" t="str">
        <f t="shared" si="144"/>
        <v/>
      </c>
      <c r="I4614" t="str">
        <f>IF(D4614="","",VLOOKUP(D4614,'Source CC List'!B:C,2,FALSE))</f>
        <v/>
      </c>
      <c r="J4614" t="str">
        <f t="shared" si="145"/>
        <v/>
      </c>
    </row>
    <row r="4615" spans="1:10" x14ac:dyDescent="0.3">
      <c r="A4615" t="str">
        <f>IF(D4615="","",VLOOKUP(D4615,'Source CC List'!B:C,2,FALSE))</f>
        <v/>
      </c>
      <c r="B4615" t="str">
        <f t="shared" si="144"/>
        <v/>
      </c>
      <c r="I4615" t="str">
        <f>IF(D4615="","",VLOOKUP(D4615,'Source CC List'!B:C,2,FALSE))</f>
        <v/>
      </c>
      <c r="J4615" t="str">
        <f t="shared" si="145"/>
        <v/>
      </c>
    </row>
    <row r="4616" spans="1:10" x14ac:dyDescent="0.3">
      <c r="A4616" t="str">
        <f>IF(D4616="","",VLOOKUP(D4616,'Source CC List'!B:C,2,FALSE))</f>
        <v/>
      </c>
      <c r="B4616" t="str">
        <f t="shared" si="144"/>
        <v/>
      </c>
      <c r="I4616" t="str">
        <f>IF(D4616="","",VLOOKUP(D4616,'Source CC List'!B:C,2,FALSE))</f>
        <v/>
      </c>
      <c r="J4616" t="str">
        <f t="shared" si="145"/>
        <v/>
      </c>
    </row>
    <row r="4617" spans="1:10" x14ac:dyDescent="0.3">
      <c r="A4617" t="str">
        <f>IF(D4617="","",VLOOKUP(D4617,'Source CC List'!B:C,2,FALSE))</f>
        <v/>
      </c>
      <c r="B4617" t="str">
        <f t="shared" si="144"/>
        <v/>
      </c>
      <c r="I4617" t="str">
        <f>IF(D4617="","",VLOOKUP(D4617,'Source CC List'!B:C,2,FALSE))</f>
        <v/>
      </c>
      <c r="J4617" t="str">
        <f t="shared" si="145"/>
        <v/>
      </c>
    </row>
    <row r="4618" spans="1:10" x14ac:dyDescent="0.3">
      <c r="A4618" t="str">
        <f>IF(D4618="","",VLOOKUP(D4618,'Source CC List'!B:C,2,FALSE))</f>
        <v/>
      </c>
      <c r="B4618" t="str">
        <f t="shared" si="144"/>
        <v/>
      </c>
      <c r="I4618" t="str">
        <f>IF(D4618="","",VLOOKUP(D4618,'Source CC List'!B:C,2,FALSE))</f>
        <v/>
      </c>
      <c r="J4618" t="str">
        <f t="shared" si="145"/>
        <v/>
      </c>
    </row>
    <row r="4619" spans="1:10" x14ac:dyDescent="0.3">
      <c r="A4619" t="str">
        <f>IF(D4619="","",VLOOKUP(D4619,'Source CC List'!B:C,2,FALSE))</f>
        <v/>
      </c>
      <c r="B4619" t="str">
        <f t="shared" si="144"/>
        <v/>
      </c>
      <c r="I4619" t="str">
        <f>IF(D4619="","",VLOOKUP(D4619,'Source CC List'!B:C,2,FALSE))</f>
        <v/>
      </c>
      <c r="J4619" t="str">
        <f t="shared" si="145"/>
        <v/>
      </c>
    </row>
    <row r="4620" spans="1:10" x14ac:dyDescent="0.3">
      <c r="A4620" t="str">
        <f>IF(D4620="","",VLOOKUP(D4620,'Source CC List'!B:C,2,FALSE))</f>
        <v/>
      </c>
      <c r="B4620" t="str">
        <f t="shared" si="144"/>
        <v/>
      </c>
      <c r="I4620" t="str">
        <f>IF(D4620="","",VLOOKUP(D4620,'Source CC List'!B:C,2,FALSE))</f>
        <v/>
      </c>
      <c r="J4620" t="str">
        <f t="shared" si="145"/>
        <v/>
      </c>
    </row>
    <row r="4621" spans="1:10" x14ac:dyDescent="0.3">
      <c r="A4621" t="str">
        <f>IF(D4621="","",VLOOKUP(D4621,'Source CC List'!B:C,2,FALSE))</f>
        <v/>
      </c>
      <c r="B4621" t="str">
        <f t="shared" si="144"/>
        <v/>
      </c>
      <c r="I4621" t="str">
        <f>IF(D4621="","",VLOOKUP(D4621,'Source CC List'!B:C,2,FALSE))</f>
        <v/>
      </c>
      <c r="J4621" t="str">
        <f t="shared" si="145"/>
        <v/>
      </c>
    </row>
    <row r="4622" spans="1:10" x14ac:dyDescent="0.3">
      <c r="A4622" t="str">
        <f>IF(D4622="","",VLOOKUP(D4622,'Source CC List'!B:C,2,FALSE))</f>
        <v/>
      </c>
      <c r="B4622" t="str">
        <f t="shared" si="144"/>
        <v/>
      </c>
      <c r="I4622" t="str">
        <f>IF(D4622="","",VLOOKUP(D4622,'Source CC List'!B:C,2,FALSE))</f>
        <v/>
      </c>
      <c r="J4622" t="str">
        <f t="shared" si="145"/>
        <v/>
      </c>
    </row>
    <row r="4623" spans="1:10" x14ac:dyDescent="0.3">
      <c r="A4623" t="str">
        <f>IF(D4623="","",VLOOKUP(D4623,'Source CC List'!B:C,2,FALSE))</f>
        <v/>
      </c>
      <c r="B4623" t="str">
        <f t="shared" si="144"/>
        <v/>
      </c>
      <c r="I4623" t="str">
        <f>IF(D4623="","",VLOOKUP(D4623,'Source CC List'!B:C,2,FALSE))</f>
        <v/>
      </c>
      <c r="J4623" t="str">
        <f t="shared" si="145"/>
        <v/>
      </c>
    </row>
    <row r="4624" spans="1:10" x14ac:dyDescent="0.3">
      <c r="A4624" t="str">
        <f>IF(D4624="","",VLOOKUP(D4624,'Source CC List'!B:C,2,FALSE))</f>
        <v/>
      </c>
      <c r="B4624" t="str">
        <f t="shared" si="144"/>
        <v/>
      </c>
      <c r="I4624" t="str">
        <f>IF(D4624="","",VLOOKUP(D4624,'Source CC List'!B:C,2,FALSE))</f>
        <v/>
      </c>
      <c r="J4624" t="str">
        <f t="shared" si="145"/>
        <v/>
      </c>
    </row>
    <row r="4625" spans="1:10" x14ac:dyDescent="0.3">
      <c r="A4625" t="str">
        <f>IF(D4625="","",VLOOKUP(D4625,'Source CC List'!B:C,2,FALSE))</f>
        <v/>
      </c>
      <c r="B4625" t="str">
        <f t="shared" si="144"/>
        <v/>
      </c>
      <c r="I4625" t="str">
        <f>IF(D4625="","",VLOOKUP(D4625,'Source CC List'!B:C,2,FALSE))</f>
        <v/>
      </c>
      <c r="J4625" t="str">
        <f t="shared" si="145"/>
        <v/>
      </c>
    </row>
    <row r="4626" spans="1:10" x14ac:dyDescent="0.3">
      <c r="A4626" t="str">
        <f>IF(D4626="","",VLOOKUP(D4626,'Source CC List'!B:C,2,FALSE))</f>
        <v/>
      </c>
      <c r="B4626" t="str">
        <f t="shared" si="144"/>
        <v/>
      </c>
      <c r="I4626" t="str">
        <f>IF(D4626="","",VLOOKUP(D4626,'Source CC List'!B:C,2,FALSE))</f>
        <v/>
      </c>
      <c r="J4626" t="str">
        <f t="shared" si="145"/>
        <v/>
      </c>
    </row>
    <row r="4627" spans="1:10" x14ac:dyDescent="0.3">
      <c r="A4627" t="str">
        <f>IF(D4627="","",VLOOKUP(D4627,'Source CC List'!B:C,2,FALSE))</f>
        <v/>
      </c>
      <c r="B4627" t="str">
        <f t="shared" si="144"/>
        <v/>
      </c>
      <c r="I4627" t="str">
        <f>IF(D4627="","",VLOOKUP(D4627,'Source CC List'!B:C,2,FALSE))</f>
        <v/>
      </c>
      <c r="J4627" t="str">
        <f t="shared" si="145"/>
        <v/>
      </c>
    </row>
    <row r="4628" spans="1:10" x14ac:dyDescent="0.3">
      <c r="A4628" t="str">
        <f>IF(D4628="","",VLOOKUP(D4628,'Source CC List'!B:C,2,FALSE))</f>
        <v/>
      </c>
      <c r="B4628" t="str">
        <f t="shared" si="144"/>
        <v/>
      </c>
      <c r="I4628" t="str">
        <f>IF(D4628="","",VLOOKUP(D4628,'Source CC List'!B:C,2,FALSE))</f>
        <v/>
      </c>
      <c r="J4628" t="str">
        <f t="shared" si="145"/>
        <v/>
      </c>
    </row>
    <row r="4629" spans="1:10" x14ac:dyDescent="0.3">
      <c r="A4629" t="str">
        <f>IF(D4629="","",VLOOKUP(D4629,'Source CC List'!B:C,2,FALSE))</f>
        <v/>
      </c>
      <c r="B4629" t="str">
        <f t="shared" si="144"/>
        <v/>
      </c>
      <c r="I4629" t="str">
        <f>IF(D4629="","",VLOOKUP(D4629,'Source CC List'!B:C,2,FALSE))</f>
        <v/>
      </c>
      <c r="J4629" t="str">
        <f t="shared" si="145"/>
        <v/>
      </c>
    </row>
    <row r="4630" spans="1:10" x14ac:dyDescent="0.3">
      <c r="A4630" t="str">
        <f>IF(D4630="","",VLOOKUP(D4630,'Source CC List'!B:C,2,FALSE))</f>
        <v/>
      </c>
      <c r="B4630" t="str">
        <f t="shared" si="144"/>
        <v/>
      </c>
      <c r="I4630" t="str">
        <f>IF(D4630="","",VLOOKUP(D4630,'Source CC List'!B:C,2,FALSE))</f>
        <v/>
      </c>
      <c r="J4630" t="str">
        <f t="shared" si="145"/>
        <v/>
      </c>
    </row>
    <row r="4631" spans="1:10" x14ac:dyDescent="0.3">
      <c r="A4631" t="str">
        <f>IF(D4631="","",VLOOKUP(D4631,'Source CC List'!B:C,2,FALSE))</f>
        <v/>
      </c>
      <c r="B4631" t="str">
        <f t="shared" si="144"/>
        <v/>
      </c>
      <c r="I4631" t="str">
        <f>IF(D4631="","",VLOOKUP(D4631,'Source CC List'!B:C,2,FALSE))</f>
        <v/>
      </c>
      <c r="J4631" t="str">
        <f t="shared" si="145"/>
        <v/>
      </c>
    </row>
    <row r="4632" spans="1:10" x14ac:dyDescent="0.3">
      <c r="A4632" t="str">
        <f>IF(D4632="","",VLOOKUP(D4632,'Source CC List'!B:C,2,FALSE))</f>
        <v/>
      </c>
      <c r="B4632" t="str">
        <f t="shared" si="144"/>
        <v/>
      </c>
      <c r="I4632" t="str">
        <f>IF(D4632="","",VLOOKUP(D4632,'Source CC List'!B:C,2,FALSE))</f>
        <v/>
      </c>
      <c r="J4632" t="str">
        <f t="shared" si="145"/>
        <v/>
      </c>
    </row>
    <row r="4633" spans="1:10" x14ac:dyDescent="0.3">
      <c r="A4633" t="str">
        <f>IF(D4633="","",VLOOKUP(D4633,'Source CC List'!B:C,2,FALSE))</f>
        <v/>
      </c>
      <c r="B4633" t="str">
        <f t="shared" si="144"/>
        <v/>
      </c>
      <c r="I4633" t="str">
        <f>IF(D4633="","",VLOOKUP(D4633,'Source CC List'!B:C,2,FALSE))</f>
        <v/>
      </c>
      <c r="J4633" t="str">
        <f t="shared" si="145"/>
        <v/>
      </c>
    </row>
    <row r="4634" spans="1:10" x14ac:dyDescent="0.3">
      <c r="A4634" t="str">
        <f>IF(D4634="","",VLOOKUP(D4634,'Source CC List'!B:C,2,FALSE))</f>
        <v/>
      </c>
      <c r="B4634" t="str">
        <f t="shared" si="144"/>
        <v/>
      </c>
      <c r="I4634" t="str">
        <f>IF(D4634="","",VLOOKUP(D4634,'Source CC List'!B:C,2,FALSE))</f>
        <v/>
      </c>
      <c r="J4634" t="str">
        <f t="shared" si="145"/>
        <v/>
      </c>
    </row>
    <row r="4635" spans="1:10" x14ac:dyDescent="0.3">
      <c r="A4635" t="str">
        <f>IF(D4635="","",VLOOKUP(D4635,'Source CC List'!B:C,2,FALSE))</f>
        <v/>
      </c>
      <c r="B4635" t="str">
        <f t="shared" si="144"/>
        <v/>
      </c>
      <c r="I4635" t="str">
        <f>IF(D4635="","",VLOOKUP(D4635,'Source CC List'!B:C,2,FALSE))</f>
        <v/>
      </c>
      <c r="J4635" t="str">
        <f t="shared" si="145"/>
        <v/>
      </c>
    </row>
    <row r="4636" spans="1:10" x14ac:dyDescent="0.3">
      <c r="A4636" t="str">
        <f>IF(D4636="","",VLOOKUP(D4636,'Source CC List'!B:C,2,FALSE))</f>
        <v/>
      </c>
      <c r="B4636" t="str">
        <f t="shared" si="144"/>
        <v/>
      </c>
      <c r="I4636" t="str">
        <f>IF(D4636="","",VLOOKUP(D4636,'Source CC List'!B:C,2,FALSE))</f>
        <v/>
      </c>
      <c r="J4636" t="str">
        <f t="shared" si="145"/>
        <v/>
      </c>
    </row>
    <row r="4637" spans="1:10" x14ac:dyDescent="0.3">
      <c r="A4637" t="str">
        <f>IF(D4637="","",VLOOKUP(D4637,'Source CC List'!B:C,2,FALSE))</f>
        <v/>
      </c>
      <c r="B4637" t="str">
        <f t="shared" si="144"/>
        <v/>
      </c>
      <c r="I4637" t="str">
        <f>IF(D4637="","",VLOOKUP(D4637,'Source CC List'!B:C,2,FALSE))</f>
        <v/>
      </c>
      <c r="J4637" t="str">
        <f t="shared" si="145"/>
        <v/>
      </c>
    </row>
    <row r="4638" spans="1:10" x14ac:dyDescent="0.3">
      <c r="A4638" t="str">
        <f>IF(D4638="","",VLOOKUP(D4638,'Source CC List'!B:C,2,FALSE))</f>
        <v/>
      </c>
      <c r="B4638" t="str">
        <f t="shared" si="144"/>
        <v/>
      </c>
      <c r="I4638" t="str">
        <f>IF(D4638="","",VLOOKUP(D4638,'Source CC List'!B:C,2,FALSE))</f>
        <v/>
      </c>
      <c r="J4638" t="str">
        <f t="shared" si="145"/>
        <v/>
      </c>
    </row>
    <row r="4639" spans="1:10" x14ac:dyDescent="0.3">
      <c r="A4639" t="str">
        <f>IF(D4639="","",VLOOKUP(D4639,'Source CC List'!B:C,2,FALSE))</f>
        <v/>
      </c>
      <c r="B4639" t="str">
        <f t="shared" si="144"/>
        <v/>
      </c>
      <c r="I4639" t="str">
        <f>IF(D4639="","",VLOOKUP(D4639,'Source CC List'!B:C,2,FALSE))</f>
        <v/>
      </c>
      <c r="J4639" t="str">
        <f t="shared" si="145"/>
        <v/>
      </c>
    </row>
    <row r="4640" spans="1:10" x14ac:dyDescent="0.3">
      <c r="A4640" t="str">
        <f>IF(D4640="","",VLOOKUP(D4640,'Source CC List'!B:C,2,FALSE))</f>
        <v/>
      </c>
      <c r="B4640" t="str">
        <f t="shared" si="144"/>
        <v/>
      </c>
      <c r="I4640" t="str">
        <f>IF(D4640="","",VLOOKUP(D4640,'Source CC List'!B:C,2,FALSE))</f>
        <v/>
      </c>
      <c r="J4640" t="str">
        <f t="shared" si="145"/>
        <v/>
      </c>
    </row>
    <row r="4641" spans="1:10" x14ac:dyDescent="0.3">
      <c r="A4641" t="str">
        <f>IF(D4641="","",VLOOKUP(D4641,'Source CC List'!B:C,2,FALSE))</f>
        <v/>
      </c>
      <c r="B4641" t="str">
        <f t="shared" si="144"/>
        <v/>
      </c>
      <c r="I4641" t="str">
        <f>IF(D4641="","",VLOOKUP(D4641,'Source CC List'!B:C,2,FALSE))</f>
        <v/>
      </c>
      <c r="J4641" t="str">
        <f t="shared" si="145"/>
        <v/>
      </c>
    </row>
    <row r="4642" spans="1:10" x14ac:dyDescent="0.3">
      <c r="A4642" t="str">
        <f>IF(D4642="","",VLOOKUP(D4642,'Source CC List'!B:C,2,FALSE))</f>
        <v/>
      </c>
      <c r="B4642" t="str">
        <f t="shared" si="144"/>
        <v/>
      </c>
      <c r="I4642" t="str">
        <f>IF(D4642="","",VLOOKUP(D4642,'Source CC List'!B:C,2,FALSE))</f>
        <v/>
      </c>
      <c r="J4642" t="str">
        <f t="shared" si="145"/>
        <v/>
      </c>
    </row>
    <row r="4643" spans="1:10" x14ac:dyDescent="0.3">
      <c r="A4643" t="str">
        <f>IF(D4643="","",VLOOKUP(D4643,'Source CC List'!B:C,2,FALSE))</f>
        <v/>
      </c>
      <c r="B4643" t="str">
        <f t="shared" si="144"/>
        <v/>
      </c>
      <c r="I4643" t="str">
        <f>IF(D4643="","",VLOOKUP(D4643,'Source CC List'!B:C,2,FALSE))</f>
        <v/>
      </c>
      <c r="J4643" t="str">
        <f t="shared" si="145"/>
        <v/>
      </c>
    </row>
    <row r="4644" spans="1:10" x14ac:dyDescent="0.3">
      <c r="A4644" t="str">
        <f>IF(D4644="","",VLOOKUP(D4644,'Source CC List'!B:C,2,FALSE))</f>
        <v/>
      </c>
      <c r="B4644" t="str">
        <f t="shared" si="144"/>
        <v/>
      </c>
      <c r="I4644" t="str">
        <f>IF(D4644="","",VLOOKUP(D4644,'Source CC List'!B:C,2,FALSE))</f>
        <v/>
      </c>
      <c r="J4644" t="str">
        <f t="shared" si="145"/>
        <v/>
      </c>
    </row>
    <row r="4645" spans="1:10" x14ac:dyDescent="0.3">
      <c r="A4645" t="str">
        <f>IF(D4645="","",VLOOKUP(D4645,'Source CC List'!B:C,2,FALSE))</f>
        <v/>
      </c>
      <c r="B4645" t="str">
        <f t="shared" si="144"/>
        <v/>
      </c>
      <c r="I4645" t="str">
        <f>IF(D4645="","",VLOOKUP(D4645,'Source CC List'!B:C,2,FALSE))</f>
        <v/>
      </c>
      <c r="J4645" t="str">
        <f t="shared" si="145"/>
        <v/>
      </c>
    </row>
    <row r="4646" spans="1:10" x14ac:dyDescent="0.3">
      <c r="A4646" t="str">
        <f>IF(D4646="","",VLOOKUP(D4646,'Source CC List'!B:C,2,FALSE))</f>
        <v/>
      </c>
      <c r="B4646" t="str">
        <f t="shared" si="144"/>
        <v/>
      </c>
      <c r="I4646" t="str">
        <f>IF(D4646="","",VLOOKUP(D4646,'Source CC List'!B:C,2,FALSE))</f>
        <v/>
      </c>
      <c r="J4646" t="str">
        <f t="shared" si="145"/>
        <v/>
      </c>
    </row>
    <row r="4647" spans="1:10" x14ac:dyDescent="0.3">
      <c r="A4647" t="str">
        <f>IF(D4647="","",VLOOKUP(D4647,'Source CC List'!B:C,2,FALSE))</f>
        <v/>
      </c>
      <c r="B4647" t="str">
        <f t="shared" si="144"/>
        <v/>
      </c>
      <c r="I4647" t="str">
        <f>IF(D4647="","",VLOOKUP(D4647,'Source CC List'!B:C,2,FALSE))</f>
        <v/>
      </c>
      <c r="J4647" t="str">
        <f t="shared" si="145"/>
        <v/>
      </c>
    </row>
    <row r="4648" spans="1:10" x14ac:dyDescent="0.3">
      <c r="A4648" t="str">
        <f>IF(D4648="","",VLOOKUP(D4648,'Source CC List'!B:C,2,FALSE))</f>
        <v/>
      </c>
      <c r="B4648" t="str">
        <f t="shared" si="144"/>
        <v/>
      </c>
      <c r="I4648" t="str">
        <f>IF(D4648="","",VLOOKUP(D4648,'Source CC List'!B:C,2,FALSE))</f>
        <v/>
      </c>
      <c r="J4648" t="str">
        <f t="shared" si="145"/>
        <v/>
      </c>
    </row>
    <row r="4649" spans="1:10" x14ac:dyDescent="0.3">
      <c r="A4649" t="str">
        <f>IF(D4649="","",VLOOKUP(D4649,'Source CC List'!B:C,2,FALSE))</f>
        <v/>
      </c>
      <c r="B4649" t="str">
        <f t="shared" si="144"/>
        <v/>
      </c>
      <c r="I4649" t="str">
        <f>IF(D4649="","",VLOOKUP(D4649,'Source CC List'!B:C,2,FALSE))</f>
        <v/>
      </c>
      <c r="J4649" t="str">
        <f t="shared" si="145"/>
        <v/>
      </c>
    </row>
    <row r="4650" spans="1:10" x14ac:dyDescent="0.3">
      <c r="A4650" t="str">
        <f>IF(D4650="","",VLOOKUP(D4650,'Source CC List'!B:C,2,FALSE))</f>
        <v/>
      </c>
      <c r="B4650" t="str">
        <f t="shared" si="144"/>
        <v/>
      </c>
      <c r="I4650" t="str">
        <f>IF(D4650="","",VLOOKUP(D4650,'Source CC List'!B:C,2,FALSE))</f>
        <v/>
      </c>
      <c r="J4650" t="str">
        <f t="shared" si="145"/>
        <v/>
      </c>
    </row>
    <row r="4651" spans="1:10" x14ac:dyDescent="0.3">
      <c r="A4651" t="str">
        <f>IF(D4651="","",VLOOKUP(D4651,'Source CC List'!B:C,2,FALSE))</f>
        <v/>
      </c>
      <c r="B4651" t="str">
        <f t="shared" si="144"/>
        <v/>
      </c>
      <c r="I4651" t="str">
        <f>IF(D4651="","",VLOOKUP(D4651,'Source CC List'!B:C,2,FALSE))</f>
        <v/>
      </c>
      <c r="J4651" t="str">
        <f t="shared" si="145"/>
        <v/>
      </c>
    </row>
    <row r="4652" spans="1:10" x14ac:dyDescent="0.3">
      <c r="A4652" t="str">
        <f>IF(D4652="","",VLOOKUP(D4652,'Source CC List'!B:C,2,FALSE))</f>
        <v/>
      </c>
      <c r="B4652" t="str">
        <f t="shared" si="144"/>
        <v/>
      </c>
      <c r="I4652" t="str">
        <f>IF(D4652="","",VLOOKUP(D4652,'Source CC List'!B:C,2,FALSE))</f>
        <v/>
      </c>
      <c r="J4652" t="str">
        <f t="shared" si="145"/>
        <v/>
      </c>
    </row>
    <row r="4653" spans="1:10" x14ac:dyDescent="0.3">
      <c r="A4653" t="str">
        <f>IF(D4653="","",VLOOKUP(D4653,'Source CC List'!B:C,2,FALSE))</f>
        <v/>
      </c>
      <c r="B4653" t="str">
        <f t="shared" si="144"/>
        <v/>
      </c>
      <c r="I4653" t="str">
        <f>IF(D4653="","",VLOOKUP(D4653,'Source CC List'!B:C,2,FALSE))</f>
        <v/>
      </c>
      <c r="J4653" t="str">
        <f t="shared" si="145"/>
        <v/>
      </c>
    </row>
    <row r="4654" spans="1:10" x14ac:dyDescent="0.3">
      <c r="A4654" t="str">
        <f>IF(D4654="","",VLOOKUP(D4654,'Source CC List'!B:C,2,FALSE))</f>
        <v/>
      </c>
      <c r="B4654" t="str">
        <f t="shared" si="144"/>
        <v/>
      </c>
      <c r="I4654" t="str">
        <f>IF(D4654="","",VLOOKUP(D4654,'Source CC List'!B:C,2,FALSE))</f>
        <v/>
      </c>
      <c r="J4654" t="str">
        <f t="shared" si="145"/>
        <v/>
      </c>
    </row>
    <row r="4655" spans="1:10" x14ac:dyDescent="0.3">
      <c r="A4655" t="str">
        <f>IF(D4655="","",VLOOKUP(D4655,'Source CC List'!B:C,2,FALSE))</f>
        <v/>
      </c>
      <c r="B4655" t="str">
        <f t="shared" si="144"/>
        <v/>
      </c>
      <c r="I4655" t="str">
        <f>IF(D4655="","",VLOOKUP(D4655,'Source CC List'!B:C,2,FALSE))</f>
        <v/>
      </c>
      <c r="J4655" t="str">
        <f t="shared" si="145"/>
        <v/>
      </c>
    </row>
    <row r="4656" spans="1:10" x14ac:dyDescent="0.3">
      <c r="A4656" t="str">
        <f>IF(D4656="","",VLOOKUP(D4656,'Source CC List'!B:C,2,FALSE))</f>
        <v/>
      </c>
      <c r="B4656" t="str">
        <f t="shared" si="144"/>
        <v/>
      </c>
      <c r="I4656" t="str">
        <f>IF(D4656="","",VLOOKUP(D4656,'Source CC List'!B:C,2,FALSE))</f>
        <v/>
      </c>
      <c r="J4656" t="str">
        <f t="shared" si="145"/>
        <v/>
      </c>
    </row>
    <row r="4657" spans="1:10" x14ac:dyDescent="0.3">
      <c r="A4657" t="str">
        <f>IF(D4657="","",VLOOKUP(D4657,'Source CC List'!B:C,2,FALSE))</f>
        <v/>
      </c>
      <c r="B4657" t="str">
        <f t="shared" si="144"/>
        <v/>
      </c>
      <c r="I4657" t="str">
        <f>IF(D4657="","",VLOOKUP(D4657,'Source CC List'!B:C,2,FALSE))</f>
        <v/>
      </c>
      <c r="J4657" t="str">
        <f t="shared" si="145"/>
        <v/>
      </c>
    </row>
    <row r="4658" spans="1:10" x14ac:dyDescent="0.3">
      <c r="A4658" t="str">
        <f>IF(D4658="","",VLOOKUP(D4658,'Source CC List'!B:C,2,FALSE))</f>
        <v/>
      </c>
      <c r="B4658" t="str">
        <f t="shared" si="144"/>
        <v/>
      </c>
      <c r="I4658" t="str">
        <f>IF(D4658="","",VLOOKUP(D4658,'Source CC List'!B:C,2,FALSE))</f>
        <v/>
      </c>
      <c r="J4658" t="str">
        <f t="shared" si="145"/>
        <v/>
      </c>
    </row>
    <row r="4659" spans="1:10" x14ac:dyDescent="0.3">
      <c r="A4659" t="str">
        <f>IF(D4659="","",VLOOKUP(D4659,'Source CC List'!B:C,2,FALSE))</f>
        <v/>
      </c>
      <c r="B4659" t="str">
        <f t="shared" si="144"/>
        <v/>
      </c>
      <c r="I4659" t="str">
        <f>IF(D4659="","",VLOOKUP(D4659,'Source CC List'!B:C,2,FALSE))</f>
        <v/>
      </c>
      <c r="J4659" t="str">
        <f t="shared" si="145"/>
        <v/>
      </c>
    </row>
    <row r="4660" spans="1:10" x14ac:dyDescent="0.3">
      <c r="A4660" t="str">
        <f>IF(D4660="","",VLOOKUP(D4660,'Source CC List'!B:C,2,FALSE))</f>
        <v/>
      </c>
      <c r="B4660" t="str">
        <f t="shared" si="144"/>
        <v/>
      </c>
      <c r="I4660" t="str">
        <f>IF(D4660="","",VLOOKUP(D4660,'Source CC List'!B:C,2,FALSE))</f>
        <v/>
      </c>
      <c r="J4660" t="str">
        <f t="shared" si="145"/>
        <v/>
      </c>
    </row>
    <row r="4661" spans="1:10" x14ac:dyDescent="0.3">
      <c r="A4661" t="str">
        <f>IF(D4661="","",VLOOKUP(D4661,'Source CC List'!B:C,2,FALSE))</f>
        <v/>
      </c>
      <c r="B4661" t="str">
        <f t="shared" si="144"/>
        <v/>
      </c>
      <c r="I4661" t="str">
        <f>IF(D4661="","",VLOOKUP(D4661,'Source CC List'!B:C,2,FALSE))</f>
        <v/>
      </c>
      <c r="J4661" t="str">
        <f t="shared" si="145"/>
        <v/>
      </c>
    </row>
    <row r="4662" spans="1:10" x14ac:dyDescent="0.3">
      <c r="A4662" t="str">
        <f>IF(D4662="","",VLOOKUP(D4662,'Source CC List'!B:C,2,FALSE))</f>
        <v/>
      </c>
      <c r="B4662" t="str">
        <f t="shared" si="144"/>
        <v/>
      </c>
      <c r="I4662" t="str">
        <f>IF(D4662="","",VLOOKUP(D4662,'Source CC List'!B:C,2,FALSE))</f>
        <v/>
      </c>
      <c r="J4662" t="str">
        <f t="shared" si="145"/>
        <v/>
      </c>
    </row>
    <row r="4663" spans="1:10" x14ac:dyDescent="0.3">
      <c r="A4663" t="str">
        <f>IF(D4663="","",VLOOKUP(D4663,'Source CC List'!B:C,2,FALSE))</f>
        <v/>
      </c>
      <c r="B4663" t="str">
        <f t="shared" si="144"/>
        <v/>
      </c>
      <c r="I4663" t="str">
        <f>IF(D4663="","",VLOOKUP(D4663,'Source CC List'!B:C,2,FALSE))</f>
        <v/>
      </c>
      <c r="J4663" t="str">
        <f t="shared" si="145"/>
        <v/>
      </c>
    </row>
    <row r="4664" spans="1:10" x14ac:dyDescent="0.3">
      <c r="A4664" t="str">
        <f>IF(D4664="","",VLOOKUP(D4664,'Source CC List'!B:C,2,FALSE))</f>
        <v/>
      </c>
      <c r="B4664" t="str">
        <f t="shared" si="144"/>
        <v/>
      </c>
      <c r="I4664" t="str">
        <f>IF(D4664="","",VLOOKUP(D4664,'Source CC List'!B:C,2,FALSE))</f>
        <v/>
      </c>
      <c r="J4664" t="str">
        <f t="shared" si="145"/>
        <v/>
      </c>
    </row>
    <row r="4665" spans="1:10" x14ac:dyDescent="0.3">
      <c r="A4665" t="str">
        <f>IF(D4665="","",VLOOKUP(D4665,'Source CC List'!B:C,2,FALSE))</f>
        <v/>
      </c>
      <c r="B4665" t="str">
        <f t="shared" si="144"/>
        <v/>
      </c>
      <c r="I4665" t="str">
        <f>IF(D4665="","",VLOOKUP(D4665,'Source CC List'!B:C,2,FALSE))</f>
        <v/>
      </c>
      <c r="J4665" t="str">
        <f t="shared" si="145"/>
        <v/>
      </c>
    </row>
    <row r="4666" spans="1:10" x14ac:dyDescent="0.3">
      <c r="A4666" t="str">
        <f>IF(D4666="","",VLOOKUP(D4666,'Source CC List'!B:C,2,FALSE))</f>
        <v/>
      </c>
      <c r="B4666" t="str">
        <f t="shared" si="144"/>
        <v/>
      </c>
      <c r="I4666" t="str">
        <f>IF(D4666="","",VLOOKUP(D4666,'Source CC List'!B:C,2,FALSE))</f>
        <v/>
      </c>
      <c r="J4666" t="str">
        <f t="shared" si="145"/>
        <v/>
      </c>
    </row>
    <row r="4667" spans="1:10" x14ac:dyDescent="0.3">
      <c r="A4667" t="str">
        <f>IF(D4667="","",VLOOKUP(D4667,'Source CC List'!B:C,2,FALSE))</f>
        <v/>
      </c>
      <c r="B4667" t="str">
        <f t="shared" si="144"/>
        <v/>
      </c>
      <c r="I4667" t="str">
        <f>IF(D4667="","",VLOOKUP(D4667,'Source CC List'!B:C,2,FALSE))</f>
        <v/>
      </c>
      <c r="J4667" t="str">
        <f t="shared" si="145"/>
        <v/>
      </c>
    </row>
    <row r="4668" spans="1:10" x14ac:dyDescent="0.3">
      <c r="A4668" t="str">
        <f>IF(D4668="","",VLOOKUP(D4668,'Source CC List'!B:C,2,FALSE))</f>
        <v/>
      </c>
      <c r="B4668" t="str">
        <f t="shared" si="144"/>
        <v/>
      </c>
      <c r="I4668" t="str">
        <f>IF(D4668="","",VLOOKUP(D4668,'Source CC List'!B:C,2,FALSE))</f>
        <v/>
      </c>
      <c r="J4668" t="str">
        <f t="shared" si="145"/>
        <v/>
      </c>
    </row>
    <row r="4669" spans="1:10" x14ac:dyDescent="0.3">
      <c r="A4669" t="str">
        <f>IF(D4669="","",VLOOKUP(D4669,'Source CC List'!B:C,2,FALSE))</f>
        <v/>
      </c>
      <c r="B4669" t="str">
        <f t="shared" si="144"/>
        <v/>
      </c>
      <c r="I4669" t="str">
        <f>IF(D4669="","",VLOOKUP(D4669,'Source CC List'!B:C,2,FALSE))</f>
        <v/>
      </c>
      <c r="J4669" t="str">
        <f t="shared" si="145"/>
        <v/>
      </c>
    </row>
    <row r="4670" spans="1:10" x14ac:dyDescent="0.3">
      <c r="A4670" t="str">
        <f>IF(D4670="","",VLOOKUP(D4670,'Source CC List'!B:C,2,FALSE))</f>
        <v/>
      </c>
      <c r="B4670" t="str">
        <f t="shared" si="144"/>
        <v/>
      </c>
      <c r="I4670" t="str">
        <f>IF(D4670="","",VLOOKUP(D4670,'Source CC List'!B:C,2,FALSE))</f>
        <v/>
      </c>
      <c r="J4670" t="str">
        <f t="shared" si="145"/>
        <v/>
      </c>
    </row>
    <row r="4671" spans="1:10" x14ac:dyDescent="0.3">
      <c r="A4671" t="str">
        <f>IF(D4671="","",VLOOKUP(D4671,'Source CC List'!B:C,2,FALSE))</f>
        <v/>
      </c>
      <c r="B4671" t="str">
        <f t="shared" si="144"/>
        <v/>
      </c>
      <c r="I4671" t="str">
        <f>IF(D4671="","",VLOOKUP(D4671,'Source CC List'!B:C,2,FALSE))</f>
        <v/>
      </c>
      <c r="J4671" t="str">
        <f t="shared" si="145"/>
        <v/>
      </c>
    </row>
    <row r="4672" spans="1:10" x14ac:dyDescent="0.3">
      <c r="A4672" t="str">
        <f>IF(D4672="","",VLOOKUP(D4672,'Source CC List'!B:C,2,FALSE))</f>
        <v/>
      </c>
      <c r="B4672" t="str">
        <f t="shared" si="144"/>
        <v/>
      </c>
      <c r="I4672" t="str">
        <f>IF(D4672="","",VLOOKUP(D4672,'Source CC List'!B:C,2,FALSE))</f>
        <v/>
      </c>
      <c r="J4672" t="str">
        <f t="shared" si="145"/>
        <v/>
      </c>
    </row>
    <row r="4673" spans="1:10" x14ac:dyDescent="0.3">
      <c r="A4673" t="str">
        <f>IF(D4673="","",VLOOKUP(D4673,'Source CC List'!B:C,2,FALSE))</f>
        <v/>
      </c>
      <c r="B4673" t="str">
        <f t="shared" si="144"/>
        <v/>
      </c>
      <c r="I4673" t="str">
        <f>IF(D4673="","",VLOOKUP(D4673,'Source CC List'!B:C,2,FALSE))</f>
        <v/>
      </c>
      <c r="J4673" t="str">
        <f t="shared" si="145"/>
        <v/>
      </c>
    </row>
    <row r="4674" spans="1:10" x14ac:dyDescent="0.3">
      <c r="A4674" t="str">
        <f>IF(D4674="","",VLOOKUP(D4674,'Source CC List'!B:C,2,FALSE))</f>
        <v/>
      </c>
      <c r="B4674" t="str">
        <f t="shared" si="144"/>
        <v/>
      </c>
      <c r="I4674" t="str">
        <f>IF(D4674="","",VLOOKUP(D4674,'Source CC List'!B:C,2,FALSE))</f>
        <v/>
      </c>
      <c r="J4674" t="str">
        <f t="shared" si="145"/>
        <v/>
      </c>
    </row>
    <row r="4675" spans="1:10" x14ac:dyDescent="0.3">
      <c r="A4675" t="str">
        <f>IF(D4675="","",VLOOKUP(D4675,'Source CC List'!B:C,2,FALSE))</f>
        <v/>
      </c>
      <c r="B4675" t="str">
        <f t="shared" ref="B4675:B4738" si="146">IF(E4675="","",CONCATENATE(I4675,TEXT(E4675,"0000")))</f>
        <v/>
      </c>
      <c r="I4675" t="str">
        <f>IF(D4675="","",VLOOKUP(D4675,'Source CC List'!B:C,2,FALSE))</f>
        <v/>
      </c>
      <c r="J4675" t="str">
        <f t="shared" ref="J4675:J4738" si="147">IF(D4675="","",CONCATENATE(I4675,TEXT(E4675,"0000")))</f>
        <v/>
      </c>
    </row>
    <row r="4676" spans="1:10" x14ac:dyDescent="0.3">
      <c r="A4676" t="str">
        <f>IF(D4676="","",VLOOKUP(D4676,'Source CC List'!B:C,2,FALSE))</f>
        <v/>
      </c>
      <c r="B4676" t="str">
        <f t="shared" si="146"/>
        <v/>
      </c>
      <c r="I4676" t="str">
        <f>IF(D4676="","",VLOOKUP(D4676,'Source CC List'!B:C,2,FALSE))</f>
        <v/>
      </c>
      <c r="J4676" t="str">
        <f t="shared" si="147"/>
        <v/>
      </c>
    </row>
    <row r="4677" spans="1:10" x14ac:dyDescent="0.3">
      <c r="A4677" t="str">
        <f>IF(D4677="","",VLOOKUP(D4677,'Source CC List'!B:C,2,FALSE))</f>
        <v/>
      </c>
      <c r="B4677" t="str">
        <f t="shared" si="146"/>
        <v/>
      </c>
      <c r="I4677" t="str">
        <f>IF(D4677="","",VLOOKUP(D4677,'Source CC List'!B:C,2,FALSE))</f>
        <v/>
      </c>
      <c r="J4677" t="str">
        <f t="shared" si="147"/>
        <v/>
      </c>
    </row>
    <row r="4678" spans="1:10" x14ac:dyDescent="0.3">
      <c r="A4678" t="str">
        <f>IF(D4678="","",VLOOKUP(D4678,'Source CC List'!B:C,2,FALSE))</f>
        <v/>
      </c>
      <c r="B4678" t="str">
        <f t="shared" si="146"/>
        <v/>
      </c>
      <c r="I4678" t="str">
        <f>IF(D4678="","",VLOOKUP(D4678,'Source CC List'!B:C,2,FALSE))</f>
        <v/>
      </c>
      <c r="J4678" t="str">
        <f t="shared" si="147"/>
        <v/>
      </c>
    </row>
    <row r="4679" spans="1:10" x14ac:dyDescent="0.3">
      <c r="A4679" t="str">
        <f>IF(D4679="","",VLOOKUP(D4679,'Source CC List'!B:C,2,FALSE))</f>
        <v/>
      </c>
      <c r="B4679" t="str">
        <f t="shared" si="146"/>
        <v/>
      </c>
      <c r="I4679" t="str">
        <f>IF(D4679="","",VLOOKUP(D4679,'Source CC List'!B:C,2,FALSE))</f>
        <v/>
      </c>
      <c r="J4679" t="str">
        <f t="shared" si="147"/>
        <v/>
      </c>
    </row>
    <row r="4680" spans="1:10" x14ac:dyDescent="0.3">
      <c r="A4680" t="str">
        <f>IF(D4680="","",VLOOKUP(D4680,'Source CC List'!B:C,2,FALSE))</f>
        <v/>
      </c>
      <c r="B4680" t="str">
        <f t="shared" si="146"/>
        <v/>
      </c>
      <c r="I4680" t="str">
        <f>IF(D4680="","",VLOOKUP(D4680,'Source CC List'!B:C,2,FALSE))</f>
        <v/>
      </c>
      <c r="J4680" t="str">
        <f t="shared" si="147"/>
        <v/>
      </c>
    </row>
    <row r="4681" spans="1:10" x14ac:dyDescent="0.3">
      <c r="A4681" t="str">
        <f>IF(D4681="","",VLOOKUP(D4681,'Source CC List'!B:C,2,FALSE))</f>
        <v/>
      </c>
      <c r="B4681" t="str">
        <f t="shared" si="146"/>
        <v/>
      </c>
      <c r="I4681" t="str">
        <f>IF(D4681="","",VLOOKUP(D4681,'Source CC List'!B:C,2,FALSE))</f>
        <v/>
      </c>
      <c r="J4681" t="str">
        <f t="shared" si="147"/>
        <v/>
      </c>
    </row>
    <row r="4682" spans="1:10" x14ac:dyDescent="0.3">
      <c r="A4682" t="str">
        <f>IF(D4682="","",VLOOKUP(D4682,'Source CC List'!B:C,2,FALSE))</f>
        <v/>
      </c>
      <c r="B4682" t="str">
        <f t="shared" si="146"/>
        <v/>
      </c>
      <c r="I4682" t="str">
        <f>IF(D4682="","",VLOOKUP(D4682,'Source CC List'!B:C,2,FALSE))</f>
        <v/>
      </c>
      <c r="J4682" t="str">
        <f t="shared" si="147"/>
        <v/>
      </c>
    </row>
    <row r="4683" spans="1:10" x14ac:dyDescent="0.3">
      <c r="A4683" t="str">
        <f>IF(D4683="","",VLOOKUP(D4683,'Source CC List'!B:C,2,FALSE))</f>
        <v/>
      </c>
      <c r="B4683" t="str">
        <f t="shared" si="146"/>
        <v/>
      </c>
      <c r="I4683" t="str">
        <f>IF(D4683="","",VLOOKUP(D4683,'Source CC List'!B:C,2,FALSE))</f>
        <v/>
      </c>
      <c r="J4683" t="str">
        <f t="shared" si="147"/>
        <v/>
      </c>
    </row>
    <row r="4684" spans="1:10" x14ac:dyDescent="0.3">
      <c r="A4684" t="str">
        <f>IF(D4684="","",VLOOKUP(D4684,'Source CC List'!B:C,2,FALSE))</f>
        <v/>
      </c>
      <c r="B4684" t="str">
        <f t="shared" si="146"/>
        <v/>
      </c>
      <c r="I4684" t="str">
        <f>IF(D4684="","",VLOOKUP(D4684,'Source CC List'!B:C,2,FALSE))</f>
        <v/>
      </c>
      <c r="J4684" t="str">
        <f t="shared" si="147"/>
        <v/>
      </c>
    </row>
    <row r="4685" spans="1:10" x14ac:dyDescent="0.3">
      <c r="A4685" t="str">
        <f>IF(D4685="","",VLOOKUP(D4685,'Source CC List'!B:C,2,FALSE))</f>
        <v/>
      </c>
      <c r="B4685" t="str">
        <f t="shared" si="146"/>
        <v/>
      </c>
      <c r="I4685" t="str">
        <f>IF(D4685="","",VLOOKUP(D4685,'Source CC List'!B:C,2,FALSE))</f>
        <v/>
      </c>
      <c r="J4685" t="str">
        <f t="shared" si="147"/>
        <v/>
      </c>
    </row>
    <row r="4686" spans="1:10" x14ac:dyDescent="0.3">
      <c r="A4686" t="str">
        <f>IF(D4686="","",VLOOKUP(D4686,'Source CC List'!B:C,2,FALSE))</f>
        <v/>
      </c>
      <c r="B4686" t="str">
        <f t="shared" si="146"/>
        <v/>
      </c>
      <c r="I4686" t="str">
        <f>IF(D4686="","",VLOOKUP(D4686,'Source CC List'!B:C,2,FALSE))</f>
        <v/>
      </c>
      <c r="J4686" t="str">
        <f t="shared" si="147"/>
        <v/>
      </c>
    </row>
    <row r="4687" spans="1:10" x14ac:dyDescent="0.3">
      <c r="A4687" t="str">
        <f>IF(D4687="","",VLOOKUP(D4687,'Source CC List'!B:C,2,FALSE))</f>
        <v/>
      </c>
      <c r="B4687" t="str">
        <f t="shared" si="146"/>
        <v/>
      </c>
      <c r="I4687" t="str">
        <f>IF(D4687="","",VLOOKUP(D4687,'Source CC List'!B:C,2,FALSE))</f>
        <v/>
      </c>
      <c r="J4687" t="str">
        <f t="shared" si="147"/>
        <v/>
      </c>
    </row>
    <row r="4688" spans="1:10" x14ac:dyDescent="0.3">
      <c r="A4688" t="str">
        <f>IF(D4688="","",VLOOKUP(D4688,'Source CC List'!B:C,2,FALSE))</f>
        <v/>
      </c>
      <c r="B4688" t="str">
        <f t="shared" si="146"/>
        <v/>
      </c>
      <c r="I4688" t="str">
        <f>IF(D4688="","",VLOOKUP(D4688,'Source CC List'!B:C,2,FALSE))</f>
        <v/>
      </c>
      <c r="J4688" t="str">
        <f t="shared" si="147"/>
        <v/>
      </c>
    </row>
    <row r="4689" spans="1:10" x14ac:dyDescent="0.3">
      <c r="A4689" t="str">
        <f>IF(D4689="","",VLOOKUP(D4689,'Source CC List'!B:C,2,FALSE))</f>
        <v/>
      </c>
      <c r="B4689" t="str">
        <f t="shared" si="146"/>
        <v/>
      </c>
      <c r="I4689" t="str">
        <f>IF(D4689="","",VLOOKUP(D4689,'Source CC List'!B:C,2,FALSE))</f>
        <v/>
      </c>
      <c r="J4689" t="str">
        <f t="shared" si="147"/>
        <v/>
      </c>
    </row>
    <row r="4690" spans="1:10" x14ac:dyDescent="0.3">
      <c r="A4690" t="str">
        <f>IF(D4690="","",VLOOKUP(D4690,'Source CC List'!B:C,2,FALSE))</f>
        <v/>
      </c>
      <c r="B4690" t="str">
        <f t="shared" si="146"/>
        <v/>
      </c>
      <c r="I4690" t="str">
        <f>IF(D4690="","",VLOOKUP(D4690,'Source CC List'!B:C,2,FALSE))</f>
        <v/>
      </c>
      <c r="J4690" t="str">
        <f t="shared" si="147"/>
        <v/>
      </c>
    </row>
    <row r="4691" spans="1:10" x14ac:dyDescent="0.3">
      <c r="A4691" t="str">
        <f>IF(D4691="","",VLOOKUP(D4691,'Source CC List'!B:C,2,FALSE))</f>
        <v/>
      </c>
      <c r="B4691" t="str">
        <f t="shared" si="146"/>
        <v/>
      </c>
      <c r="I4691" t="str">
        <f>IF(D4691="","",VLOOKUP(D4691,'Source CC List'!B:C,2,FALSE))</f>
        <v/>
      </c>
      <c r="J4691" t="str">
        <f t="shared" si="147"/>
        <v/>
      </c>
    </row>
    <row r="4692" spans="1:10" x14ac:dyDescent="0.3">
      <c r="A4692" t="str">
        <f>IF(D4692="","",VLOOKUP(D4692,'Source CC List'!B:C,2,FALSE))</f>
        <v/>
      </c>
      <c r="B4692" t="str">
        <f t="shared" si="146"/>
        <v/>
      </c>
      <c r="I4692" t="str">
        <f>IF(D4692="","",VLOOKUP(D4692,'Source CC List'!B:C,2,FALSE))</f>
        <v/>
      </c>
      <c r="J4692" t="str">
        <f t="shared" si="147"/>
        <v/>
      </c>
    </row>
    <row r="4693" spans="1:10" x14ac:dyDescent="0.3">
      <c r="A4693" t="str">
        <f>IF(D4693="","",VLOOKUP(D4693,'Source CC List'!B:C,2,FALSE))</f>
        <v/>
      </c>
      <c r="B4693" t="str">
        <f t="shared" si="146"/>
        <v/>
      </c>
      <c r="I4693" t="str">
        <f>IF(D4693="","",VLOOKUP(D4693,'Source CC List'!B:C,2,FALSE))</f>
        <v/>
      </c>
      <c r="J4693" t="str">
        <f t="shared" si="147"/>
        <v/>
      </c>
    </row>
    <row r="4694" spans="1:10" x14ac:dyDescent="0.3">
      <c r="A4694" t="str">
        <f>IF(D4694="","",VLOOKUP(D4694,'Source CC List'!B:C,2,FALSE))</f>
        <v/>
      </c>
      <c r="B4694" t="str">
        <f t="shared" si="146"/>
        <v/>
      </c>
      <c r="I4694" t="str">
        <f>IF(D4694="","",VLOOKUP(D4694,'Source CC List'!B:C,2,FALSE))</f>
        <v/>
      </c>
      <c r="J4694" t="str">
        <f t="shared" si="147"/>
        <v/>
      </c>
    </row>
    <row r="4695" spans="1:10" x14ac:dyDescent="0.3">
      <c r="A4695" t="str">
        <f>IF(D4695="","",VLOOKUP(D4695,'Source CC List'!B:C,2,FALSE))</f>
        <v/>
      </c>
      <c r="B4695" t="str">
        <f t="shared" si="146"/>
        <v/>
      </c>
      <c r="I4695" t="str">
        <f>IF(D4695="","",VLOOKUP(D4695,'Source CC List'!B:C,2,FALSE))</f>
        <v/>
      </c>
      <c r="J4695" t="str">
        <f t="shared" si="147"/>
        <v/>
      </c>
    </row>
    <row r="4696" spans="1:10" x14ac:dyDescent="0.3">
      <c r="A4696" t="str">
        <f>IF(D4696="","",VLOOKUP(D4696,'Source CC List'!B:C,2,FALSE))</f>
        <v/>
      </c>
      <c r="B4696" t="str">
        <f t="shared" si="146"/>
        <v/>
      </c>
      <c r="I4696" t="str">
        <f>IF(D4696="","",VLOOKUP(D4696,'Source CC List'!B:C,2,FALSE))</f>
        <v/>
      </c>
      <c r="J4696" t="str">
        <f t="shared" si="147"/>
        <v/>
      </c>
    </row>
    <row r="4697" spans="1:10" x14ac:dyDescent="0.3">
      <c r="A4697" t="str">
        <f>IF(D4697="","",VLOOKUP(D4697,'Source CC List'!B:C,2,FALSE))</f>
        <v/>
      </c>
      <c r="B4697" t="str">
        <f t="shared" si="146"/>
        <v/>
      </c>
      <c r="I4697" t="str">
        <f>IF(D4697="","",VLOOKUP(D4697,'Source CC List'!B:C,2,FALSE))</f>
        <v/>
      </c>
      <c r="J4697" t="str">
        <f t="shared" si="147"/>
        <v/>
      </c>
    </row>
    <row r="4698" spans="1:10" x14ac:dyDescent="0.3">
      <c r="A4698" t="str">
        <f>IF(D4698="","",VLOOKUP(D4698,'Source CC List'!B:C,2,FALSE))</f>
        <v/>
      </c>
      <c r="B4698" t="str">
        <f t="shared" si="146"/>
        <v/>
      </c>
      <c r="I4698" t="str">
        <f>IF(D4698="","",VLOOKUP(D4698,'Source CC List'!B:C,2,FALSE))</f>
        <v/>
      </c>
      <c r="J4698" t="str">
        <f t="shared" si="147"/>
        <v/>
      </c>
    </row>
    <row r="4699" spans="1:10" x14ac:dyDescent="0.3">
      <c r="A4699" t="str">
        <f>IF(D4699="","",VLOOKUP(D4699,'Source CC List'!B:C,2,FALSE))</f>
        <v/>
      </c>
      <c r="B4699" t="str">
        <f t="shared" si="146"/>
        <v/>
      </c>
      <c r="I4699" t="str">
        <f>IF(D4699="","",VLOOKUP(D4699,'Source CC List'!B:C,2,FALSE))</f>
        <v/>
      </c>
      <c r="J4699" t="str">
        <f t="shared" si="147"/>
        <v/>
      </c>
    </row>
    <row r="4700" spans="1:10" x14ac:dyDescent="0.3">
      <c r="A4700" t="str">
        <f>IF(D4700="","",VLOOKUP(D4700,'Source CC List'!B:C,2,FALSE))</f>
        <v/>
      </c>
      <c r="B4700" t="str">
        <f t="shared" si="146"/>
        <v/>
      </c>
      <c r="I4700" t="str">
        <f>IF(D4700="","",VLOOKUP(D4700,'Source CC List'!B:C,2,FALSE))</f>
        <v/>
      </c>
      <c r="J4700" t="str">
        <f t="shared" si="147"/>
        <v/>
      </c>
    </row>
    <row r="4701" spans="1:10" x14ac:dyDescent="0.3">
      <c r="A4701" t="str">
        <f>IF(D4701="","",VLOOKUP(D4701,'Source CC List'!B:C,2,FALSE))</f>
        <v/>
      </c>
      <c r="B4701" t="str">
        <f t="shared" si="146"/>
        <v/>
      </c>
      <c r="I4701" t="str">
        <f>IF(D4701="","",VLOOKUP(D4701,'Source CC List'!B:C,2,FALSE))</f>
        <v/>
      </c>
      <c r="J4701" t="str">
        <f t="shared" si="147"/>
        <v/>
      </c>
    </row>
    <row r="4702" spans="1:10" x14ac:dyDescent="0.3">
      <c r="A4702" t="str">
        <f>IF(D4702="","",VLOOKUP(D4702,'Source CC List'!B:C,2,FALSE))</f>
        <v/>
      </c>
      <c r="B4702" t="str">
        <f t="shared" si="146"/>
        <v/>
      </c>
      <c r="I4702" t="str">
        <f>IF(D4702="","",VLOOKUP(D4702,'Source CC List'!B:C,2,FALSE))</f>
        <v/>
      </c>
      <c r="J4702" t="str">
        <f t="shared" si="147"/>
        <v/>
      </c>
    </row>
    <row r="4703" spans="1:10" x14ac:dyDescent="0.3">
      <c r="A4703" t="str">
        <f>IF(D4703="","",VLOOKUP(D4703,'Source CC List'!B:C,2,FALSE))</f>
        <v/>
      </c>
      <c r="B4703" t="str">
        <f t="shared" si="146"/>
        <v/>
      </c>
      <c r="I4703" t="str">
        <f>IF(D4703="","",VLOOKUP(D4703,'Source CC List'!B:C,2,FALSE))</f>
        <v/>
      </c>
      <c r="J4703" t="str">
        <f t="shared" si="147"/>
        <v/>
      </c>
    </row>
    <row r="4704" spans="1:10" x14ac:dyDescent="0.3">
      <c r="A4704" t="str">
        <f>IF(D4704="","",VLOOKUP(D4704,'Source CC List'!B:C,2,FALSE))</f>
        <v/>
      </c>
      <c r="B4704" t="str">
        <f t="shared" si="146"/>
        <v/>
      </c>
      <c r="I4704" t="str">
        <f>IF(D4704="","",VLOOKUP(D4704,'Source CC List'!B:C,2,FALSE))</f>
        <v/>
      </c>
      <c r="J4704" t="str">
        <f t="shared" si="147"/>
        <v/>
      </c>
    </row>
    <row r="4705" spans="1:10" x14ac:dyDescent="0.3">
      <c r="A4705" t="str">
        <f>IF(D4705="","",VLOOKUP(D4705,'Source CC List'!B:C,2,FALSE))</f>
        <v/>
      </c>
      <c r="B4705" t="str">
        <f t="shared" si="146"/>
        <v/>
      </c>
      <c r="I4705" t="str">
        <f>IF(D4705="","",VLOOKUP(D4705,'Source CC List'!B:C,2,FALSE))</f>
        <v/>
      </c>
      <c r="J4705" t="str">
        <f t="shared" si="147"/>
        <v/>
      </c>
    </row>
    <row r="4706" spans="1:10" x14ac:dyDescent="0.3">
      <c r="A4706" t="str">
        <f>IF(D4706="","",VLOOKUP(D4706,'Source CC List'!B:C,2,FALSE))</f>
        <v/>
      </c>
      <c r="B4706" t="str">
        <f t="shared" si="146"/>
        <v/>
      </c>
      <c r="I4706" t="str">
        <f>IF(D4706="","",VLOOKUP(D4706,'Source CC List'!B:C,2,FALSE))</f>
        <v/>
      </c>
      <c r="J4706" t="str">
        <f t="shared" si="147"/>
        <v/>
      </c>
    </row>
    <row r="4707" spans="1:10" x14ac:dyDescent="0.3">
      <c r="A4707" t="str">
        <f>IF(D4707="","",VLOOKUP(D4707,'Source CC List'!B:C,2,FALSE))</f>
        <v/>
      </c>
      <c r="B4707" t="str">
        <f t="shared" si="146"/>
        <v/>
      </c>
      <c r="I4707" t="str">
        <f>IF(D4707="","",VLOOKUP(D4707,'Source CC List'!B:C,2,FALSE))</f>
        <v/>
      </c>
      <c r="J4707" t="str">
        <f t="shared" si="147"/>
        <v/>
      </c>
    </row>
    <row r="4708" spans="1:10" x14ac:dyDescent="0.3">
      <c r="A4708" t="str">
        <f>IF(D4708="","",VLOOKUP(D4708,'Source CC List'!B:C,2,FALSE))</f>
        <v/>
      </c>
      <c r="B4708" t="str">
        <f t="shared" si="146"/>
        <v/>
      </c>
      <c r="I4708" t="str">
        <f>IF(D4708="","",VLOOKUP(D4708,'Source CC List'!B:C,2,FALSE))</f>
        <v/>
      </c>
      <c r="J4708" t="str">
        <f t="shared" si="147"/>
        <v/>
      </c>
    </row>
    <row r="4709" spans="1:10" x14ac:dyDescent="0.3">
      <c r="A4709" t="str">
        <f>IF(D4709="","",VLOOKUP(D4709,'Source CC List'!B:C,2,FALSE))</f>
        <v/>
      </c>
      <c r="B4709" t="str">
        <f t="shared" si="146"/>
        <v/>
      </c>
      <c r="I4709" t="str">
        <f>IF(D4709="","",VLOOKUP(D4709,'Source CC List'!B:C,2,FALSE))</f>
        <v/>
      </c>
      <c r="J4709" t="str">
        <f t="shared" si="147"/>
        <v/>
      </c>
    </row>
    <row r="4710" spans="1:10" x14ac:dyDescent="0.3">
      <c r="A4710" t="str">
        <f>IF(D4710="","",VLOOKUP(D4710,'Source CC List'!B:C,2,FALSE))</f>
        <v/>
      </c>
      <c r="B4710" t="str">
        <f t="shared" si="146"/>
        <v/>
      </c>
      <c r="I4710" t="str">
        <f>IF(D4710="","",VLOOKUP(D4710,'Source CC List'!B:C,2,FALSE))</f>
        <v/>
      </c>
      <c r="J4710" t="str">
        <f t="shared" si="147"/>
        <v/>
      </c>
    </row>
    <row r="4711" spans="1:10" x14ac:dyDescent="0.3">
      <c r="A4711" t="str">
        <f>IF(D4711="","",VLOOKUP(D4711,'Source CC List'!B:C,2,FALSE))</f>
        <v/>
      </c>
      <c r="B4711" t="str">
        <f t="shared" si="146"/>
        <v/>
      </c>
      <c r="I4711" t="str">
        <f>IF(D4711="","",VLOOKUP(D4711,'Source CC List'!B:C,2,FALSE))</f>
        <v/>
      </c>
      <c r="J4711" t="str">
        <f t="shared" si="147"/>
        <v/>
      </c>
    </row>
    <row r="4712" spans="1:10" x14ac:dyDescent="0.3">
      <c r="A4712" t="str">
        <f>IF(D4712="","",VLOOKUP(D4712,'Source CC List'!B:C,2,FALSE))</f>
        <v/>
      </c>
      <c r="B4712" t="str">
        <f t="shared" si="146"/>
        <v/>
      </c>
      <c r="I4712" t="str">
        <f>IF(D4712="","",VLOOKUP(D4712,'Source CC List'!B:C,2,FALSE))</f>
        <v/>
      </c>
      <c r="J4712" t="str">
        <f t="shared" si="147"/>
        <v/>
      </c>
    </row>
    <row r="4713" spans="1:10" x14ac:dyDescent="0.3">
      <c r="A4713" t="str">
        <f>IF(D4713="","",VLOOKUP(D4713,'Source CC List'!B:C,2,FALSE))</f>
        <v/>
      </c>
      <c r="B4713" t="str">
        <f t="shared" si="146"/>
        <v/>
      </c>
      <c r="I4713" t="str">
        <f>IF(D4713="","",VLOOKUP(D4713,'Source CC List'!B:C,2,FALSE))</f>
        <v/>
      </c>
      <c r="J4713" t="str">
        <f t="shared" si="147"/>
        <v/>
      </c>
    </row>
    <row r="4714" spans="1:10" x14ac:dyDescent="0.3">
      <c r="A4714" t="str">
        <f>IF(D4714="","",VLOOKUP(D4714,'Source CC List'!B:C,2,FALSE))</f>
        <v/>
      </c>
      <c r="B4714" t="str">
        <f t="shared" si="146"/>
        <v/>
      </c>
      <c r="I4714" t="str">
        <f>IF(D4714="","",VLOOKUP(D4714,'Source CC List'!B:C,2,FALSE))</f>
        <v/>
      </c>
      <c r="J4714" t="str">
        <f t="shared" si="147"/>
        <v/>
      </c>
    </row>
    <row r="4715" spans="1:10" x14ac:dyDescent="0.3">
      <c r="A4715" t="str">
        <f>IF(D4715="","",VLOOKUP(D4715,'Source CC List'!B:C,2,FALSE))</f>
        <v/>
      </c>
      <c r="B4715" t="str">
        <f t="shared" si="146"/>
        <v/>
      </c>
      <c r="I4715" t="str">
        <f>IF(D4715="","",VLOOKUP(D4715,'Source CC List'!B:C,2,FALSE))</f>
        <v/>
      </c>
      <c r="J4715" t="str">
        <f t="shared" si="147"/>
        <v/>
      </c>
    </row>
    <row r="4716" spans="1:10" x14ac:dyDescent="0.3">
      <c r="A4716" t="str">
        <f>IF(D4716="","",VLOOKUP(D4716,'Source CC List'!B:C,2,FALSE))</f>
        <v/>
      </c>
      <c r="B4716" t="str">
        <f t="shared" si="146"/>
        <v/>
      </c>
      <c r="I4716" t="str">
        <f>IF(D4716="","",VLOOKUP(D4716,'Source CC List'!B:C,2,FALSE))</f>
        <v/>
      </c>
      <c r="J4716" t="str">
        <f t="shared" si="147"/>
        <v/>
      </c>
    </row>
    <row r="4717" spans="1:10" x14ac:dyDescent="0.3">
      <c r="A4717" t="str">
        <f>IF(D4717="","",VLOOKUP(D4717,'Source CC List'!B:C,2,FALSE))</f>
        <v/>
      </c>
      <c r="B4717" t="str">
        <f t="shared" si="146"/>
        <v/>
      </c>
      <c r="I4717" t="str">
        <f>IF(D4717="","",VLOOKUP(D4717,'Source CC List'!B:C,2,FALSE))</f>
        <v/>
      </c>
      <c r="J4717" t="str">
        <f t="shared" si="147"/>
        <v/>
      </c>
    </row>
    <row r="4718" spans="1:10" x14ac:dyDescent="0.3">
      <c r="A4718" t="str">
        <f>IF(D4718="","",VLOOKUP(D4718,'Source CC List'!B:C,2,FALSE))</f>
        <v/>
      </c>
      <c r="B4718" t="str">
        <f t="shared" si="146"/>
        <v/>
      </c>
      <c r="I4718" t="str">
        <f>IF(D4718="","",VLOOKUP(D4718,'Source CC List'!B:C,2,FALSE))</f>
        <v/>
      </c>
      <c r="J4718" t="str">
        <f t="shared" si="147"/>
        <v/>
      </c>
    </row>
    <row r="4719" spans="1:10" x14ac:dyDescent="0.3">
      <c r="A4719" t="str">
        <f>IF(D4719="","",VLOOKUP(D4719,'Source CC List'!B:C,2,FALSE))</f>
        <v/>
      </c>
      <c r="B4719" t="str">
        <f t="shared" si="146"/>
        <v/>
      </c>
      <c r="I4719" t="str">
        <f>IF(D4719="","",VLOOKUP(D4719,'Source CC List'!B:C,2,FALSE))</f>
        <v/>
      </c>
      <c r="J4719" t="str">
        <f t="shared" si="147"/>
        <v/>
      </c>
    </row>
    <row r="4720" spans="1:10" x14ac:dyDescent="0.3">
      <c r="A4720" t="str">
        <f>IF(D4720="","",VLOOKUP(D4720,'Source CC List'!B:C,2,FALSE))</f>
        <v/>
      </c>
      <c r="B4720" t="str">
        <f t="shared" si="146"/>
        <v/>
      </c>
      <c r="I4720" t="str">
        <f>IF(D4720="","",VLOOKUP(D4720,'Source CC List'!B:C,2,FALSE))</f>
        <v/>
      </c>
      <c r="J4720" t="str">
        <f t="shared" si="147"/>
        <v/>
      </c>
    </row>
    <row r="4721" spans="1:10" x14ac:dyDescent="0.3">
      <c r="A4721" t="str">
        <f>IF(D4721="","",VLOOKUP(D4721,'Source CC List'!B:C,2,FALSE))</f>
        <v/>
      </c>
      <c r="B4721" t="str">
        <f t="shared" si="146"/>
        <v/>
      </c>
      <c r="I4721" t="str">
        <f>IF(D4721="","",VLOOKUP(D4721,'Source CC List'!B:C,2,FALSE))</f>
        <v/>
      </c>
      <c r="J4721" t="str">
        <f t="shared" si="147"/>
        <v/>
      </c>
    </row>
    <row r="4722" spans="1:10" x14ac:dyDescent="0.3">
      <c r="A4722" t="str">
        <f>IF(D4722="","",VLOOKUP(D4722,'Source CC List'!B:C,2,FALSE))</f>
        <v/>
      </c>
      <c r="B4722" t="str">
        <f t="shared" si="146"/>
        <v/>
      </c>
      <c r="I4722" t="str">
        <f>IF(D4722="","",VLOOKUP(D4722,'Source CC List'!B:C,2,FALSE))</f>
        <v/>
      </c>
      <c r="J4722" t="str">
        <f t="shared" si="147"/>
        <v/>
      </c>
    </row>
    <row r="4723" spans="1:10" x14ac:dyDescent="0.3">
      <c r="A4723" t="str">
        <f>IF(D4723="","",VLOOKUP(D4723,'Source CC List'!B:C,2,FALSE))</f>
        <v/>
      </c>
      <c r="B4723" t="str">
        <f t="shared" si="146"/>
        <v/>
      </c>
      <c r="I4723" t="str">
        <f>IF(D4723="","",VLOOKUP(D4723,'Source CC List'!B:C,2,FALSE))</f>
        <v/>
      </c>
      <c r="J4723" t="str">
        <f t="shared" si="147"/>
        <v/>
      </c>
    </row>
    <row r="4724" spans="1:10" x14ac:dyDescent="0.3">
      <c r="A4724" t="str">
        <f>IF(D4724="","",VLOOKUP(D4724,'Source CC List'!B:C,2,FALSE))</f>
        <v/>
      </c>
      <c r="B4724" t="str">
        <f t="shared" si="146"/>
        <v/>
      </c>
      <c r="I4724" t="str">
        <f>IF(D4724="","",VLOOKUP(D4724,'Source CC List'!B:C,2,FALSE))</f>
        <v/>
      </c>
      <c r="J4724" t="str">
        <f t="shared" si="147"/>
        <v/>
      </c>
    </row>
    <row r="4725" spans="1:10" x14ac:dyDescent="0.3">
      <c r="A4725" t="str">
        <f>IF(D4725="","",VLOOKUP(D4725,'Source CC List'!B:C,2,FALSE))</f>
        <v/>
      </c>
      <c r="B4725" t="str">
        <f t="shared" si="146"/>
        <v/>
      </c>
      <c r="I4725" t="str">
        <f>IF(D4725="","",VLOOKUP(D4725,'Source CC List'!B:C,2,FALSE))</f>
        <v/>
      </c>
      <c r="J4725" t="str">
        <f t="shared" si="147"/>
        <v/>
      </c>
    </row>
    <row r="4726" spans="1:10" x14ac:dyDescent="0.3">
      <c r="A4726" t="str">
        <f>IF(D4726="","",VLOOKUP(D4726,'Source CC List'!B:C,2,FALSE))</f>
        <v/>
      </c>
      <c r="B4726" t="str">
        <f t="shared" si="146"/>
        <v/>
      </c>
      <c r="I4726" t="str">
        <f>IF(D4726="","",VLOOKUP(D4726,'Source CC List'!B:C,2,FALSE))</f>
        <v/>
      </c>
      <c r="J4726" t="str">
        <f t="shared" si="147"/>
        <v/>
      </c>
    </row>
    <row r="4727" spans="1:10" x14ac:dyDescent="0.3">
      <c r="A4727" t="str">
        <f>IF(D4727="","",VLOOKUP(D4727,'Source CC List'!B:C,2,FALSE))</f>
        <v/>
      </c>
      <c r="B4727" t="str">
        <f t="shared" si="146"/>
        <v/>
      </c>
      <c r="I4727" t="str">
        <f>IF(D4727="","",VLOOKUP(D4727,'Source CC List'!B:C,2,FALSE))</f>
        <v/>
      </c>
      <c r="J4727" t="str">
        <f t="shared" si="147"/>
        <v/>
      </c>
    </row>
    <row r="4728" spans="1:10" x14ac:dyDescent="0.3">
      <c r="A4728" t="str">
        <f>IF(D4728="","",VLOOKUP(D4728,'Source CC List'!B:C,2,FALSE))</f>
        <v/>
      </c>
      <c r="B4728" t="str">
        <f t="shared" si="146"/>
        <v/>
      </c>
      <c r="I4728" t="str">
        <f>IF(D4728="","",VLOOKUP(D4728,'Source CC List'!B:C,2,FALSE))</f>
        <v/>
      </c>
      <c r="J4728" t="str">
        <f t="shared" si="147"/>
        <v/>
      </c>
    </row>
    <row r="4729" spans="1:10" x14ac:dyDescent="0.3">
      <c r="A4729" t="str">
        <f>IF(D4729="","",VLOOKUP(D4729,'Source CC List'!B:C,2,FALSE))</f>
        <v/>
      </c>
      <c r="B4729" t="str">
        <f t="shared" si="146"/>
        <v/>
      </c>
      <c r="I4729" t="str">
        <f>IF(D4729="","",VLOOKUP(D4729,'Source CC List'!B:C,2,FALSE))</f>
        <v/>
      </c>
      <c r="J4729" t="str">
        <f t="shared" si="147"/>
        <v/>
      </c>
    </row>
    <row r="4730" spans="1:10" x14ac:dyDescent="0.3">
      <c r="A4730" t="str">
        <f>IF(D4730="","",VLOOKUP(D4730,'Source CC List'!B:C,2,FALSE))</f>
        <v/>
      </c>
      <c r="B4730" t="str">
        <f t="shared" si="146"/>
        <v/>
      </c>
      <c r="I4730" t="str">
        <f>IF(D4730="","",VLOOKUP(D4730,'Source CC List'!B:C,2,FALSE))</f>
        <v/>
      </c>
      <c r="J4730" t="str">
        <f t="shared" si="147"/>
        <v/>
      </c>
    </row>
    <row r="4731" spans="1:10" x14ac:dyDescent="0.3">
      <c r="A4731" t="str">
        <f>IF(D4731="","",VLOOKUP(D4731,'Source CC List'!B:C,2,FALSE))</f>
        <v/>
      </c>
      <c r="B4731" t="str">
        <f t="shared" si="146"/>
        <v/>
      </c>
      <c r="I4731" t="str">
        <f>IF(D4731="","",VLOOKUP(D4731,'Source CC List'!B:C,2,FALSE))</f>
        <v/>
      </c>
      <c r="J4731" t="str">
        <f t="shared" si="147"/>
        <v/>
      </c>
    </row>
    <row r="4732" spans="1:10" x14ac:dyDescent="0.3">
      <c r="A4732" t="str">
        <f>IF(D4732="","",VLOOKUP(D4732,'Source CC List'!B:C,2,FALSE))</f>
        <v/>
      </c>
      <c r="B4732" t="str">
        <f t="shared" si="146"/>
        <v/>
      </c>
      <c r="I4732" t="str">
        <f>IF(D4732="","",VLOOKUP(D4732,'Source CC List'!B:C,2,FALSE))</f>
        <v/>
      </c>
      <c r="J4732" t="str">
        <f t="shared" si="147"/>
        <v/>
      </c>
    </row>
    <row r="4733" spans="1:10" x14ac:dyDescent="0.3">
      <c r="A4733" t="str">
        <f>IF(D4733="","",VLOOKUP(D4733,'Source CC List'!B:C,2,FALSE))</f>
        <v/>
      </c>
      <c r="B4733" t="str">
        <f t="shared" si="146"/>
        <v/>
      </c>
      <c r="I4733" t="str">
        <f>IF(D4733="","",VLOOKUP(D4733,'Source CC List'!B:C,2,FALSE))</f>
        <v/>
      </c>
      <c r="J4733" t="str">
        <f t="shared" si="147"/>
        <v/>
      </c>
    </row>
    <row r="4734" spans="1:10" x14ac:dyDescent="0.3">
      <c r="A4734" t="str">
        <f>IF(D4734="","",VLOOKUP(D4734,'Source CC List'!B:C,2,FALSE))</f>
        <v/>
      </c>
      <c r="B4734" t="str">
        <f t="shared" si="146"/>
        <v/>
      </c>
      <c r="I4734" t="str">
        <f>IF(D4734="","",VLOOKUP(D4734,'Source CC List'!B:C,2,FALSE))</f>
        <v/>
      </c>
      <c r="J4734" t="str">
        <f t="shared" si="147"/>
        <v/>
      </c>
    </row>
    <row r="4735" spans="1:10" x14ac:dyDescent="0.3">
      <c r="A4735" t="str">
        <f>IF(D4735="","",VLOOKUP(D4735,'Source CC List'!B:C,2,FALSE))</f>
        <v/>
      </c>
      <c r="B4735" t="str">
        <f t="shared" si="146"/>
        <v/>
      </c>
      <c r="I4735" t="str">
        <f>IF(D4735="","",VLOOKUP(D4735,'Source CC List'!B:C,2,FALSE))</f>
        <v/>
      </c>
      <c r="J4735" t="str">
        <f t="shared" si="147"/>
        <v/>
      </c>
    </row>
    <row r="4736" spans="1:10" x14ac:dyDescent="0.3">
      <c r="A4736" t="str">
        <f>IF(D4736="","",VLOOKUP(D4736,'Source CC List'!B:C,2,FALSE))</f>
        <v/>
      </c>
      <c r="B4736" t="str">
        <f t="shared" si="146"/>
        <v/>
      </c>
      <c r="I4736" t="str">
        <f>IF(D4736="","",VLOOKUP(D4736,'Source CC List'!B:C,2,FALSE))</f>
        <v/>
      </c>
      <c r="J4736" t="str">
        <f t="shared" si="147"/>
        <v/>
      </c>
    </row>
    <row r="4737" spans="1:10" x14ac:dyDescent="0.3">
      <c r="A4737" t="str">
        <f>IF(D4737="","",VLOOKUP(D4737,'Source CC List'!B:C,2,FALSE))</f>
        <v/>
      </c>
      <c r="B4737" t="str">
        <f t="shared" si="146"/>
        <v/>
      </c>
      <c r="I4737" t="str">
        <f>IF(D4737="","",VLOOKUP(D4737,'Source CC List'!B:C,2,FALSE))</f>
        <v/>
      </c>
      <c r="J4737" t="str">
        <f t="shared" si="147"/>
        <v/>
      </c>
    </row>
    <row r="4738" spans="1:10" x14ac:dyDescent="0.3">
      <c r="A4738" t="str">
        <f>IF(D4738="","",VLOOKUP(D4738,'Source CC List'!B:C,2,FALSE))</f>
        <v/>
      </c>
      <c r="B4738" t="str">
        <f t="shared" si="146"/>
        <v/>
      </c>
      <c r="I4738" t="str">
        <f>IF(D4738="","",VLOOKUP(D4738,'Source CC List'!B:C,2,FALSE))</f>
        <v/>
      </c>
      <c r="J4738" t="str">
        <f t="shared" si="147"/>
        <v/>
      </c>
    </row>
    <row r="4739" spans="1:10" x14ac:dyDescent="0.3">
      <c r="A4739" t="str">
        <f>IF(D4739="","",VLOOKUP(D4739,'Source CC List'!B:C,2,FALSE))</f>
        <v/>
      </c>
      <c r="B4739" t="str">
        <f t="shared" ref="B4739:B4802" si="148">IF(E4739="","",CONCATENATE(I4739,TEXT(E4739,"0000")))</f>
        <v/>
      </c>
      <c r="I4739" t="str">
        <f>IF(D4739="","",VLOOKUP(D4739,'Source CC List'!B:C,2,FALSE))</f>
        <v/>
      </c>
      <c r="J4739" t="str">
        <f t="shared" ref="J4739:J4802" si="149">IF(D4739="","",CONCATENATE(I4739,TEXT(E4739,"0000")))</f>
        <v/>
      </c>
    </row>
    <row r="4740" spans="1:10" x14ac:dyDescent="0.3">
      <c r="A4740" t="str">
        <f>IF(D4740="","",VLOOKUP(D4740,'Source CC List'!B:C,2,FALSE))</f>
        <v/>
      </c>
      <c r="B4740" t="str">
        <f t="shared" si="148"/>
        <v/>
      </c>
      <c r="I4740" t="str">
        <f>IF(D4740="","",VLOOKUP(D4740,'Source CC List'!B:C,2,FALSE))</f>
        <v/>
      </c>
      <c r="J4740" t="str">
        <f t="shared" si="149"/>
        <v/>
      </c>
    </row>
    <row r="4741" spans="1:10" x14ac:dyDescent="0.3">
      <c r="A4741" t="str">
        <f>IF(D4741="","",VLOOKUP(D4741,'Source CC List'!B:C,2,FALSE))</f>
        <v/>
      </c>
      <c r="B4741" t="str">
        <f t="shared" si="148"/>
        <v/>
      </c>
      <c r="I4741" t="str">
        <f>IF(D4741="","",VLOOKUP(D4741,'Source CC List'!B:C,2,FALSE))</f>
        <v/>
      </c>
      <c r="J4741" t="str">
        <f t="shared" si="149"/>
        <v/>
      </c>
    </row>
    <row r="4742" spans="1:10" x14ac:dyDescent="0.3">
      <c r="A4742" t="str">
        <f>IF(D4742="","",VLOOKUP(D4742,'Source CC List'!B:C,2,FALSE))</f>
        <v/>
      </c>
      <c r="B4742" t="str">
        <f t="shared" si="148"/>
        <v/>
      </c>
      <c r="I4742" t="str">
        <f>IF(D4742="","",VLOOKUP(D4742,'Source CC List'!B:C,2,FALSE))</f>
        <v/>
      </c>
      <c r="J4742" t="str">
        <f t="shared" si="149"/>
        <v/>
      </c>
    </row>
    <row r="4743" spans="1:10" x14ac:dyDescent="0.3">
      <c r="A4743" t="str">
        <f>IF(D4743="","",VLOOKUP(D4743,'Source CC List'!B:C,2,FALSE))</f>
        <v/>
      </c>
      <c r="B4743" t="str">
        <f t="shared" si="148"/>
        <v/>
      </c>
      <c r="I4743" t="str">
        <f>IF(D4743="","",VLOOKUP(D4743,'Source CC List'!B:C,2,FALSE))</f>
        <v/>
      </c>
      <c r="J4743" t="str">
        <f t="shared" si="149"/>
        <v/>
      </c>
    </row>
    <row r="4744" spans="1:10" x14ac:dyDescent="0.3">
      <c r="A4744" t="str">
        <f>IF(D4744="","",VLOOKUP(D4744,'Source CC List'!B:C,2,FALSE))</f>
        <v/>
      </c>
      <c r="B4744" t="str">
        <f t="shared" si="148"/>
        <v/>
      </c>
      <c r="I4744" t="str">
        <f>IF(D4744="","",VLOOKUP(D4744,'Source CC List'!B:C,2,FALSE))</f>
        <v/>
      </c>
      <c r="J4744" t="str">
        <f t="shared" si="149"/>
        <v/>
      </c>
    </row>
    <row r="4745" spans="1:10" x14ac:dyDescent="0.3">
      <c r="A4745" t="str">
        <f>IF(D4745="","",VLOOKUP(D4745,'Source CC List'!B:C,2,FALSE))</f>
        <v/>
      </c>
      <c r="B4745" t="str">
        <f t="shared" si="148"/>
        <v/>
      </c>
      <c r="I4745" t="str">
        <f>IF(D4745="","",VLOOKUP(D4745,'Source CC List'!B:C,2,FALSE))</f>
        <v/>
      </c>
      <c r="J4745" t="str">
        <f t="shared" si="149"/>
        <v/>
      </c>
    </row>
    <row r="4746" spans="1:10" x14ac:dyDescent="0.3">
      <c r="A4746" t="str">
        <f>IF(D4746="","",VLOOKUP(D4746,'Source CC List'!B:C,2,FALSE))</f>
        <v/>
      </c>
      <c r="B4746" t="str">
        <f t="shared" si="148"/>
        <v/>
      </c>
      <c r="I4746" t="str">
        <f>IF(D4746="","",VLOOKUP(D4746,'Source CC List'!B:C,2,FALSE))</f>
        <v/>
      </c>
      <c r="J4746" t="str">
        <f t="shared" si="149"/>
        <v/>
      </c>
    </row>
    <row r="4747" spans="1:10" x14ac:dyDescent="0.3">
      <c r="A4747" t="str">
        <f>IF(D4747="","",VLOOKUP(D4747,'Source CC List'!B:C,2,FALSE))</f>
        <v/>
      </c>
      <c r="B4747" t="str">
        <f t="shared" si="148"/>
        <v/>
      </c>
      <c r="I4747" t="str">
        <f>IF(D4747="","",VLOOKUP(D4747,'Source CC List'!B:C,2,FALSE))</f>
        <v/>
      </c>
      <c r="J4747" t="str">
        <f t="shared" si="149"/>
        <v/>
      </c>
    </row>
    <row r="4748" spans="1:10" x14ac:dyDescent="0.3">
      <c r="A4748" t="str">
        <f>IF(D4748="","",VLOOKUP(D4748,'Source CC List'!B:C,2,FALSE))</f>
        <v/>
      </c>
      <c r="B4748" t="str">
        <f t="shared" si="148"/>
        <v/>
      </c>
      <c r="I4748" t="str">
        <f>IF(D4748="","",VLOOKUP(D4748,'Source CC List'!B:C,2,FALSE))</f>
        <v/>
      </c>
      <c r="J4748" t="str">
        <f t="shared" si="149"/>
        <v/>
      </c>
    </row>
    <row r="4749" spans="1:10" x14ac:dyDescent="0.3">
      <c r="A4749" t="str">
        <f>IF(D4749="","",VLOOKUP(D4749,'Source CC List'!B:C,2,FALSE))</f>
        <v/>
      </c>
      <c r="B4749" t="str">
        <f t="shared" si="148"/>
        <v/>
      </c>
      <c r="I4749" t="str">
        <f>IF(D4749="","",VLOOKUP(D4749,'Source CC List'!B:C,2,FALSE))</f>
        <v/>
      </c>
      <c r="J4749" t="str">
        <f t="shared" si="149"/>
        <v/>
      </c>
    </row>
    <row r="4750" spans="1:10" x14ac:dyDescent="0.3">
      <c r="A4750" t="str">
        <f>IF(D4750="","",VLOOKUP(D4750,'Source CC List'!B:C,2,FALSE))</f>
        <v/>
      </c>
      <c r="B4750" t="str">
        <f t="shared" si="148"/>
        <v/>
      </c>
      <c r="I4750" t="str">
        <f>IF(D4750="","",VLOOKUP(D4750,'Source CC List'!B:C,2,FALSE))</f>
        <v/>
      </c>
      <c r="J4750" t="str">
        <f t="shared" si="149"/>
        <v/>
      </c>
    </row>
    <row r="4751" spans="1:10" x14ac:dyDescent="0.3">
      <c r="A4751" t="str">
        <f>IF(D4751="","",VLOOKUP(D4751,'Source CC List'!B:C,2,FALSE))</f>
        <v/>
      </c>
      <c r="B4751" t="str">
        <f t="shared" si="148"/>
        <v/>
      </c>
      <c r="I4751" t="str">
        <f>IF(D4751="","",VLOOKUP(D4751,'Source CC List'!B:C,2,FALSE))</f>
        <v/>
      </c>
      <c r="J4751" t="str">
        <f t="shared" si="149"/>
        <v/>
      </c>
    </row>
    <row r="4752" spans="1:10" x14ac:dyDescent="0.3">
      <c r="A4752" t="str">
        <f>IF(D4752="","",VLOOKUP(D4752,'Source CC List'!B:C,2,FALSE))</f>
        <v/>
      </c>
      <c r="B4752" t="str">
        <f t="shared" si="148"/>
        <v/>
      </c>
      <c r="I4752" t="str">
        <f>IF(D4752="","",VLOOKUP(D4752,'Source CC List'!B:C,2,FALSE))</f>
        <v/>
      </c>
      <c r="J4752" t="str">
        <f t="shared" si="149"/>
        <v/>
      </c>
    </row>
    <row r="4753" spans="1:10" x14ac:dyDescent="0.3">
      <c r="A4753" t="str">
        <f>IF(D4753="","",VLOOKUP(D4753,'Source CC List'!B:C,2,FALSE))</f>
        <v/>
      </c>
      <c r="B4753" t="str">
        <f t="shared" si="148"/>
        <v/>
      </c>
      <c r="I4753" t="str">
        <f>IF(D4753="","",VLOOKUP(D4753,'Source CC List'!B:C,2,FALSE))</f>
        <v/>
      </c>
      <c r="J4753" t="str">
        <f t="shared" si="149"/>
        <v/>
      </c>
    </row>
    <row r="4754" spans="1:10" x14ac:dyDescent="0.3">
      <c r="A4754" t="str">
        <f>IF(D4754="","",VLOOKUP(D4754,'Source CC List'!B:C,2,FALSE))</f>
        <v/>
      </c>
      <c r="B4754" t="str">
        <f t="shared" si="148"/>
        <v/>
      </c>
      <c r="I4754" t="str">
        <f>IF(D4754="","",VLOOKUP(D4754,'Source CC List'!B:C,2,FALSE))</f>
        <v/>
      </c>
      <c r="J4754" t="str">
        <f t="shared" si="149"/>
        <v/>
      </c>
    </row>
    <row r="4755" spans="1:10" x14ac:dyDescent="0.3">
      <c r="A4755" t="str">
        <f>IF(D4755="","",VLOOKUP(D4755,'Source CC List'!B:C,2,FALSE))</f>
        <v/>
      </c>
      <c r="B4755" t="str">
        <f t="shared" si="148"/>
        <v/>
      </c>
      <c r="I4755" t="str">
        <f>IF(D4755="","",VLOOKUP(D4755,'Source CC List'!B:C,2,FALSE))</f>
        <v/>
      </c>
      <c r="J4755" t="str">
        <f t="shared" si="149"/>
        <v/>
      </c>
    </row>
    <row r="4756" spans="1:10" x14ac:dyDescent="0.3">
      <c r="A4756" t="str">
        <f>IF(D4756="","",VLOOKUP(D4756,'Source CC List'!B:C,2,FALSE))</f>
        <v/>
      </c>
      <c r="B4756" t="str">
        <f t="shared" si="148"/>
        <v/>
      </c>
      <c r="I4756" t="str">
        <f>IF(D4756="","",VLOOKUP(D4756,'Source CC List'!B:C,2,FALSE))</f>
        <v/>
      </c>
      <c r="J4756" t="str">
        <f t="shared" si="149"/>
        <v/>
      </c>
    </row>
    <row r="4757" spans="1:10" x14ac:dyDescent="0.3">
      <c r="A4757" t="str">
        <f>IF(D4757="","",VLOOKUP(D4757,'Source CC List'!B:C,2,FALSE))</f>
        <v/>
      </c>
      <c r="B4757" t="str">
        <f t="shared" si="148"/>
        <v/>
      </c>
      <c r="I4757" t="str">
        <f>IF(D4757="","",VLOOKUP(D4757,'Source CC List'!B:C,2,FALSE))</f>
        <v/>
      </c>
      <c r="J4757" t="str">
        <f t="shared" si="149"/>
        <v/>
      </c>
    </row>
    <row r="4758" spans="1:10" x14ac:dyDescent="0.3">
      <c r="A4758" t="str">
        <f>IF(D4758="","",VLOOKUP(D4758,'Source CC List'!B:C,2,FALSE))</f>
        <v/>
      </c>
      <c r="B4758" t="str">
        <f t="shared" si="148"/>
        <v/>
      </c>
      <c r="I4758" t="str">
        <f>IF(D4758="","",VLOOKUP(D4758,'Source CC List'!B:C,2,FALSE))</f>
        <v/>
      </c>
      <c r="J4758" t="str">
        <f t="shared" si="149"/>
        <v/>
      </c>
    </row>
    <row r="4759" spans="1:10" x14ac:dyDescent="0.3">
      <c r="A4759" t="str">
        <f>IF(D4759="","",VLOOKUP(D4759,'Source CC List'!B:C,2,FALSE))</f>
        <v/>
      </c>
      <c r="B4759" t="str">
        <f t="shared" si="148"/>
        <v/>
      </c>
      <c r="I4759" t="str">
        <f>IF(D4759="","",VLOOKUP(D4759,'Source CC List'!B:C,2,FALSE))</f>
        <v/>
      </c>
      <c r="J4759" t="str">
        <f t="shared" si="149"/>
        <v/>
      </c>
    </row>
    <row r="4760" spans="1:10" x14ac:dyDescent="0.3">
      <c r="A4760" t="str">
        <f>IF(D4760="","",VLOOKUP(D4760,'Source CC List'!B:C,2,FALSE))</f>
        <v/>
      </c>
      <c r="B4760" t="str">
        <f t="shared" si="148"/>
        <v/>
      </c>
      <c r="I4760" t="str">
        <f>IF(D4760="","",VLOOKUP(D4760,'Source CC List'!B:C,2,FALSE))</f>
        <v/>
      </c>
      <c r="J4760" t="str">
        <f t="shared" si="149"/>
        <v/>
      </c>
    </row>
    <row r="4761" spans="1:10" x14ac:dyDescent="0.3">
      <c r="A4761" t="str">
        <f>IF(D4761="","",VLOOKUP(D4761,'Source CC List'!B:C,2,FALSE))</f>
        <v/>
      </c>
      <c r="B4761" t="str">
        <f t="shared" si="148"/>
        <v/>
      </c>
      <c r="I4761" t="str">
        <f>IF(D4761="","",VLOOKUP(D4761,'Source CC List'!B:C,2,FALSE))</f>
        <v/>
      </c>
      <c r="J4761" t="str">
        <f t="shared" si="149"/>
        <v/>
      </c>
    </row>
    <row r="4762" spans="1:10" x14ac:dyDescent="0.3">
      <c r="A4762" t="str">
        <f>IF(D4762="","",VLOOKUP(D4762,'Source CC List'!B:C,2,FALSE))</f>
        <v/>
      </c>
      <c r="B4762" t="str">
        <f t="shared" si="148"/>
        <v/>
      </c>
      <c r="I4762" t="str">
        <f>IF(D4762="","",VLOOKUP(D4762,'Source CC List'!B:C,2,FALSE))</f>
        <v/>
      </c>
      <c r="J4762" t="str">
        <f t="shared" si="149"/>
        <v/>
      </c>
    </row>
    <row r="4763" spans="1:10" x14ac:dyDescent="0.3">
      <c r="A4763" t="str">
        <f>IF(D4763="","",VLOOKUP(D4763,'Source CC List'!B:C,2,FALSE))</f>
        <v/>
      </c>
      <c r="B4763" t="str">
        <f t="shared" si="148"/>
        <v/>
      </c>
      <c r="I4763" t="str">
        <f>IF(D4763="","",VLOOKUP(D4763,'Source CC List'!B:C,2,FALSE))</f>
        <v/>
      </c>
      <c r="J4763" t="str">
        <f t="shared" si="149"/>
        <v/>
      </c>
    </row>
    <row r="4764" spans="1:10" x14ac:dyDescent="0.3">
      <c r="A4764" t="str">
        <f>IF(D4764="","",VLOOKUP(D4764,'Source CC List'!B:C,2,FALSE))</f>
        <v/>
      </c>
      <c r="B4764" t="str">
        <f t="shared" si="148"/>
        <v/>
      </c>
      <c r="I4764" t="str">
        <f>IF(D4764="","",VLOOKUP(D4764,'Source CC List'!B:C,2,FALSE))</f>
        <v/>
      </c>
      <c r="J4764" t="str">
        <f t="shared" si="149"/>
        <v/>
      </c>
    </row>
    <row r="4765" spans="1:10" x14ac:dyDescent="0.3">
      <c r="A4765" t="str">
        <f>IF(D4765="","",VLOOKUP(D4765,'Source CC List'!B:C,2,FALSE))</f>
        <v/>
      </c>
      <c r="B4765" t="str">
        <f t="shared" si="148"/>
        <v/>
      </c>
      <c r="I4765" t="str">
        <f>IF(D4765="","",VLOOKUP(D4765,'Source CC List'!B:C,2,FALSE))</f>
        <v/>
      </c>
      <c r="J4765" t="str">
        <f t="shared" si="149"/>
        <v/>
      </c>
    </row>
    <row r="4766" spans="1:10" x14ac:dyDescent="0.3">
      <c r="A4766" t="str">
        <f>IF(D4766="","",VLOOKUP(D4766,'Source CC List'!B:C,2,FALSE))</f>
        <v/>
      </c>
      <c r="B4766" t="str">
        <f t="shared" si="148"/>
        <v/>
      </c>
      <c r="I4766" t="str">
        <f>IF(D4766="","",VLOOKUP(D4766,'Source CC List'!B:C,2,FALSE))</f>
        <v/>
      </c>
      <c r="J4766" t="str">
        <f t="shared" si="149"/>
        <v/>
      </c>
    </row>
    <row r="4767" spans="1:10" x14ac:dyDescent="0.3">
      <c r="A4767" t="str">
        <f>IF(D4767="","",VLOOKUP(D4767,'Source CC List'!B:C,2,FALSE))</f>
        <v/>
      </c>
      <c r="B4767" t="str">
        <f t="shared" si="148"/>
        <v/>
      </c>
      <c r="I4767" t="str">
        <f>IF(D4767="","",VLOOKUP(D4767,'Source CC List'!B:C,2,FALSE))</f>
        <v/>
      </c>
      <c r="J4767" t="str">
        <f t="shared" si="149"/>
        <v/>
      </c>
    </row>
    <row r="4768" spans="1:10" x14ac:dyDescent="0.3">
      <c r="A4768" t="str">
        <f>IF(D4768="","",VLOOKUP(D4768,'Source CC List'!B:C,2,FALSE))</f>
        <v/>
      </c>
      <c r="B4768" t="str">
        <f t="shared" si="148"/>
        <v/>
      </c>
      <c r="I4768" t="str">
        <f>IF(D4768="","",VLOOKUP(D4768,'Source CC List'!B:C,2,FALSE))</f>
        <v/>
      </c>
      <c r="J4768" t="str">
        <f t="shared" si="149"/>
        <v/>
      </c>
    </row>
    <row r="4769" spans="1:10" x14ac:dyDescent="0.3">
      <c r="A4769" t="str">
        <f>IF(D4769="","",VLOOKUP(D4769,'Source CC List'!B:C,2,FALSE))</f>
        <v/>
      </c>
      <c r="B4769" t="str">
        <f t="shared" si="148"/>
        <v/>
      </c>
      <c r="I4769" t="str">
        <f>IF(D4769="","",VLOOKUP(D4769,'Source CC List'!B:C,2,FALSE))</f>
        <v/>
      </c>
      <c r="J4769" t="str">
        <f t="shared" si="149"/>
        <v/>
      </c>
    </row>
    <row r="4770" spans="1:10" x14ac:dyDescent="0.3">
      <c r="A4770" t="str">
        <f>IF(D4770="","",VLOOKUP(D4770,'Source CC List'!B:C,2,FALSE))</f>
        <v/>
      </c>
      <c r="B4770" t="str">
        <f t="shared" si="148"/>
        <v/>
      </c>
      <c r="I4770" t="str">
        <f>IF(D4770="","",VLOOKUP(D4770,'Source CC List'!B:C,2,FALSE))</f>
        <v/>
      </c>
      <c r="J4770" t="str">
        <f t="shared" si="149"/>
        <v/>
      </c>
    </row>
    <row r="4771" spans="1:10" x14ac:dyDescent="0.3">
      <c r="A4771" t="str">
        <f>IF(D4771="","",VLOOKUP(D4771,'Source CC List'!B:C,2,FALSE))</f>
        <v/>
      </c>
      <c r="B4771" t="str">
        <f t="shared" si="148"/>
        <v/>
      </c>
      <c r="I4771" t="str">
        <f>IF(D4771="","",VLOOKUP(D4771,'Source CC List'!B:C,2,FALSE))</f>
        <v/>
      </c>
      <c r="J4771" t="str">
        <f t="shared" si="149"/>
        <v/>
      </c>
    </row>
    <row r="4772" spans="1:10" x14ac:dyDescent="0.3">
      <c r="A4772" t="str">
        <f>IF(D4772="","",VLOOKUP(D4772,'Source CC List'!B:C,2,FALSE))</f>
        <v/>
      </c>
      <c r="B4772" t="str">
        <f t="shared" si="148"/>
        <v/>
      </c>
      <c r="I4772" t="str">
        <f>IF(D4772="","",VLOOKUP(D4772,'Source CC List'!B:C,2,FALSE))</f>
        <v/>
      </c>
      <c r="J4772" t="str">
        <f t="shared" si="149"/>
        <v/>
      </c>
    </row>
    <row r="4773" spans="1:10" x14ac:dyDescent="0.3">
      <c r="A4773" t="str">
        <f>IF(D4773="","",VLOOKUP(D4773,'Source CC List'!B:C,2,FALSE))</f>
        <v/>
      </c>
      <c r="B4773" t="str">
        <f t="shared" si="148"/>
        <v/>
      </c>
      <c r="I4773" t="str">
        <f>IF(D4773="","",VLOOKUP(D4773,'Source CC List'!B:C,2,FALSE))</f>
        <v/>
      </c>
      <c r="J4773" t="str">
        <f t="shared" si="149"/>
        <v/>
      </c>
    </row>
    <row r="4774" spans="1:10" x14ac:dyDescent="0.3">
      <c r="A4774" t="str">
        <f>IF(D4774="","",VLOOKUP(D4774,'Source CC List'!B:C,2,FALSE))</f>
        <v/>
      </c>
      <c r="B4774" t="str">
        <f t="shared" si="148"/>
        <v/>
      </c>
      <c r="I4774" t="str">
        <f>IF(D4774="","",VLOOKUP(D4774,'Source CC List'!B:C,2,FALSE))</f>
        <v/>
      </c>
      <c r="J4774" t="str">
        <f t="shared" si="149"/>
        <v/>
      </c>
    </row>
    <row r="4775" spans="1:10" x14ac:dyDescent="0.3">
      <c r="A4775" t="str">
        <f>IF(D4775="","",VLOOKUP(D4775,'Source CC List'!B:C,2,FALSE))</f>
        <v/>
      </c>
      <c r="B4775" t="str">
        <f t="shared" si="148"/>
        <v/>
      </c>
      <c r="I4775" t="str">
        <f>IF(D4775="","",VLOOKUP(D4775,'Source CC List'!B:C,2,FALSE))</f>
        <v/>
      </c>
      <c r="J4775" t="str">
        <f t="shared" si="149"/>
        <v/>
      </c>
    </row>
    <row r="4776" spans="1:10" x14ac:dyDescent="0.3">
      <c r="A4776" t="str">
        <f>IF(D4776="","",VLOOKUP(D4776,'Source CC List'!B:C,2,FALSE))</f>
        <v/>
      </c>
      <c r="B4776" t="str">
        <f t="shared" si="148"/>
        <v/>
      </c>
      <c r="I4776" t="str">
        <f>IF(D4776="","",VLOOKUP(D4776,'Source CC List'!B:C,2,FALSE))</f>
        <v/>
      </c>
      <c r="J4776" t="str">
        <f t="shared" si="149"/>
        <v/>
      </c>
    </row>
    <row r="4777" spans="1:10" x14ac:dyDescent="0.3">
      <c r="A4777" t="str">
        <f>IF(D4777="","",VLOOKUP(D4777,'Source CC List'!B:C,2,FALSE))</f>
        <v/>
      </c>
      <c r="B4777" t="str">
        <f t="shared" si="148"/>
        <v/>
      </c>
      <c r="I4777" t="str">
        <f>IF(D4777="","",VLOOKUP(D4777,'Source CC List'!B:C,2,FALSE))</f>
        <v/>
      </c>
      <c r="J4777" t="str">
        <f t="shared" si="149"/>
        <v/>
      </c>
    </row>
    <row r="4778" spans="1:10" x14ac:dyDescent="0.3">
      <c r="A4778" t="str">
        <f>IF(D4778="","",VLOOKUP(D4778,'Source CC List'!B:C,2,FALSE))</f>
        <v/>
      </c>
      <c r="B4778" t="str">
        <f t="shared" si="148"/>
        <v/>
      </c>
      <c r="I4778" t="str">
        <f>IF(D4778="","",VLOOKUP(D4778,'Source CC List'!B:C,2,FALSE))</f>
        <v/>
      </c>
      <c r="J4778" t="str">
        <f t="shared" si="149"/>
        <v/>
      </c>
    </row>
    <row r="4779" spans="1:10" x14ac:dyDescent="0.3">
      <c r="A4779" t="str">
        <f>IF(D4779="","",VLOOKUP(D4779,'Source CC List'!B:C,2,FALSE))</f>
        <v/>
      </c>
      <c r="B4779" t="str">
        <f t="shared" si="148"/>
        <v/>
      </c>
      <c r="I4779" t="str">
        <f>IF(D4779="","",VLOOKUP(D4779,'Source CC List'!B:C,2,FALSE))</f>
        <v/>
      </c>
      <c r="J4779" t="str">
        <f t="shared" si="149"/>
        <v/>
      </c>
    </row>
    <row r="4780" spans="1:10" x14ac:dyDescent="0.3">
      <c r="A4780" t="str">
        <f>IF(D4780="","",VLOOKUP(D4780,'Source CC List'!B:C,2,FALSE))</f>
        <v/>
      </c>
      <c r="B4780" t="str">
        <f t="shared" si="148"/>
        <v/>
      </c>
      <c r="I4780" t="str">
        <f>IF(D4780="","",VLOOKUP(D4780,'Source CC List'!B:C,2,FALSE))</f>
        <v/>
      </c>
      <c r="J4780" t="str">
        <f t="shared" si="149"/>
        <v/>
      </c>
    </row>
    <row r="4781" spans="1:10" x14ac:dyDescent="0.3">
      <c r="A4781" t="str">
        <f>IF(D4781="","",VLOOKUP(D4781,'Source CC List'!B:C,2,FALSE))</f>
        <v/>
      </c>
      <c r="B4781" t="str">
        <f t="shared" si="148"/>
        <v/>
      </c>
      <c r="I4781" t="str">
        <f>IF(D4781="","",VLOOKUP(D4781,'Source CC List'!B:C,2,FALSE))</f>
        <v/>
      </c>
      <c r="J4781" t="str">
        <f t="shared" si="149"/>
        <v/>
      </c>
    </row>
    <row r="4782" spans="1:10" x14ac:dyDescent="0.3">
      <c r="A4782" t="str">
        <f>IF(D4782="","",VLOOKUP(D4782,'Source CC List'!B:C,2,FALSE))</f>
        <v/>
      </c>
      <c r="B4782" t="str">
        <f t="shared" si="148"/>
        <v/>
      </c>
      <c r="I4782" t="str">
        <f>IF(D4782="","",VLOOKUP(D4782,'Source CC List'!B:C,2,FALSE))</f>
        <v/>
      </c>
      <c r="J4782" t="str">
        <f t="shared" si="149"/>
        <v/>
      </c>
    </row>
    <row r="4783" spans="1:10" x14ac:dyDescent="0.3">
      <c r="A4783" t="str">
        <f>IF(D4783="","",VLOOKUP(D4783,'Source CC List'!B:C,2,FALSE))</f>
        <v/>
      </c>
      <c r="B4783" t="str">
        <f t="shared" si="148"/>
        <v/>
      </c>
      <c r="I4783" t="str">
        <f>IF(D4783="","",VLOOKUP(D4783,'Source CC List'!B:C,2,FALSE))</f>
        <v/>
      </c>
      <c r="J4783" t="str">
        <f t="shared" si="149"/>
        <v/>
      </c>
    </row>
    <row r="4784" spans="1:10" x14ac:dyDescent="0.3">
      <c r="A4784" t="str">
        <f>IF(D4784="","",VLOOKUP(D4784,'Source CC List'!B:C,2,FALSE))</f>
        <v/>
      </c>
      <c r="B4784" t="str">
        <f t="shared" si="148"/>
        <v/>
      </c>
      <c r="I4784" t="str">
        <f>IF(D4784="","",VLOOKUP(D4784,'Source CC List'!B:C,2,FALSE))</f>
        <v/>
      </c>
      <c r="J4784" t="str">
        <f t="shared" si="149"/>
        <v/>
      </c>
    </row>
    <row r="4785" spans="1:10" x14ac:dyDescent="0.3">
      <c r="A4785" t="str">
        <f>IF(D4785="","",VLOOKUP(D4785,'Source CC List'!B:C,2,FALSE))</f>
        <v/>
      </c>
      <c r="B4785" t="str">
        <f t="shared" si="148"/>
        <v/>
      </c>
      <c r="I4785" t="str">
        <f>IF(D4785="","",VLOOKUP(D4785,'Source CC List'!B:C,2,FALSE))</f>
        <v/>
      </c>
      <c r="J4785" t="str">
        <f t="shared" si="149"/>
        <v/>
      </c>
    </row>
    <row r="4786" spans="1:10" x14ac:dyDescent="0.3">
      <c r="A4786" t="str">
        <f>IF(D4786="","",VLOOKUP(D4786,'Source CC List'!B:C,2,FALSE))</f>
        <v/>
      </c>
      <c r="B4786" t="str">
        <f t="shared" si="148"/>
        <v/>
      </c>
      <c r="I4786" t="str">
        <f>IF(D4786="","",VLOOKUP(D4786,'Source CC List'!B:C,2,FALSE))</f>
        <v/>
      </c>
      <c r="J4786" t="str">
        <f t="shared" si="149"/>
        <v/>
      </c>
    </row>
    <row r="4787" spans="1:10" x14ac:dyDescent="0.3">
      <c r="A4787" t="str">
        <f>IF(D4787="","",VLOOKUP(D4787,'Source CC List'!B:C,2,FALSE))</f>
        <v/>
      </c>
      <c r="B4787" t="str">
        <f t="shared" si="148"/>
        <v/>
      </c>
      <c r="I4787" t="str">
        <f>IF(D4787="","",VLOOKUP(D4787,'Source CC List'!B:C,2,FALSE))</f>
        <v/>
      </c>
      <c r="J4787" t="str">
        <f t="shared" si="149"/>
        <v/>
      </c>
    </row>
    <row r="4788" spans="1:10" x14ac:dyDescent="0.3">
      <c r="A4788" t="str">
        <f>IF(D4788="","",VLOOKUP(D4788,'Source CC List'!B:C,2,FALSE))</f>
        <v/>
      </c>
      <c r="B4788" t="str">
        <f t="shared" si="148"/>
        <v/>
      </c>
      <c r="I4788" t="str">
        <f>IF(D4788="","",VLOOKUP(D4788,'Source CC List'!B:C,2,FALSE))</f>
        <v/>
      </c>
      <c r="J4788" t="str">
        <f t="shared" si="149"/>
        <v/>
      </c>
    </row>
    <row r="4789" spans="1:10" x14ac:dyDescent="0.3">
      <c r="A4789" t="str">
        <f>IF(D4789="","",VLOOKUP(D4789,'Source CC List'!B:C,2,FALSE))</f>
        <v/>
      </c>
      <c r="B4789" t="str">
        <f t="shared" si="148"/>
        <v/>
      </c>
      <c r="I4789" t="str">
        <f>IF(D4789="","",VLOOKUP(D4789,'Source CC List'!B:C,2,FALSE))</f>
        <v/>
      </c>
      <c r="J4789" t="str">
        <f t="shared" si="149"/>
        <v/>
      </c>
    </row>
    <row r="4790" spans="1:10" x14ac:dyDescent="0.3">
      <c r="A4790" t="str">
        <f>IF(D4790="","",VLOOKUP(D4790,'Source CC List'!B:C,2,FALSE))</f>
        <v/>
      </c>
      <c r="B4790" t="str">
        <f t="shared" si="148"/>
        <v/>
      </c>
      <c r="I4790" t="str">
        <f>IF(D4790="","",VLOOKUP(D4790,'Source CC List'!B:C,2,FALSE))</f>
        <v/>
      </c>
      <c r="J4790" t="str">
        <f t="shared" si="149"/>
        <v/>
      </c>
    </row>
    <row r="4791" spans="1:10" x14ac:dyDescent="0.3">
      <c r="A4791" t="str">
        <f>IF(D4791="","",VLOOKUP(D4791,'Source CC List'!B:C,2,FALSE))</f>
        <v/>
      </c>
      <c r="B4791" t="str">
        <f t="shared" si="148"/>
        <v/>
      </c>
      <c r="I4791" t="str">
        <f>IF(D4791="","",VLOOKUP(D4791,'Source CC List'!B:C,2,FALSE))</f>
        <v/>
      </c>
      <c r="J4791" t="str">
        <f t="shared" si="149"/>
        <v/>
      </c>
    </row>
    <row r="4792" spans="1:10" x14ac:dyDescent="0.3">
      <c r="A4792" t="str">
        <f>IF(D4792="","",VLOOKUP(D4792,'Source CC List'!B:C,2,FALSE))</f>
        <v/>
      </c>
      <c r="B4792" t="str">
        <f t="shared" si="148"/>
        <v/>
      </c>
      <c r="I4792" t="str">
        <f>IF(D4792="","",VLOOKUP(D4792,'Source CC List'!B:C,2,FALSE))</f>
        <v/>
      </c>
      <c r="J4792" t="str">
        <f t="shared" si="149"/>
        <v/>
      </c>
    </row>
    <row r="4793" spans="1:10" x14ac:dyDescent="0.3">
      <c r="A4793" t="str">
        <f>IF(D4793="","",VLOOKUP(D4793,'Source CC List'!B:C,2,FALSE))</f>
        <v/>
      </c>
      <c r="B4793" t="str">
        <f t="shared" si="148"/>
        <v/>
      </c>
      <c r="I4793" t="str">
        <f>IF(D4793="","",VLOOKUP(D4793,'Source CC List'!B:C,2,FALSE))</f>
        <v/>
      </c>
      <c r="J4793" t="str">
        <f t="shared" si="149"/>
        <v/>
      </c>
    </row>
    <row r="4794" spans="1:10" x14ac:dyDescent="0.3">
      <c r="A4794" t="str">
        <f>IF(D4794="","",VLOOKUP(D4794,'Source CC List'!B:C,2,FALSE))</f>
        <v/>
      </c>
      <c r="B4794" t="str">
        <f t="shared" si="148"/>
        <v/>
      </c>
      <c r="I4794" t="str">
        <f>IF(D4794="","",VLOOKUP(D4794,'Source CC List'!B:C,2,FALSE))</f>
        <v/>
      </c>
      <c r="J4794" t="str">
        <f t="shared" si="149"/>
        <v/>
      </c>
    </row>
    <row r="4795" spans="1:10" x14ac:dyDescent="0.3">
      <c r="A4795" t="str">
        <f>IF(D4795="","",VLOOKUP(D4795,'Source CC List'!B:C,2,FALSE))</f>
        <v/>
      </c>
      <c r="B4795" t="str">
        <f t="shared" si="148"/>
        <v/>
      </c>
      <c r="I4795" t="str">
        <f>IF(D4795="","",VLOOKUP(D4795,'Source CC List'!B:C,2,FALSE))</f>
        <v/>
      </c>
      <c r="J4795" t="str">
        <f t="shared" si="149"/>
        <v/>
      </c>
    </row>
    <row r="4796" spans="1:10" x14ac:dyDescent="0.3">
      <c r="A4796" t="str">
        <f>IF(D4796="","",VLOOKUP(D4796,'Source CC List'!B:C,2,FALSE))</f>
        <v/>
      </c>
      <c r="B4796" t="str">
        <f t="shared" si="148"/>
        <v/>
      </c>
      <c r="I4796" t="str">
        <f>IF(D4796="","",VLOOKUP(D4796,'Source CC List'!B:C,2,FALSE))</f>
        <v/>
      </c>
      <c r="J4796" t="str">
        <f t="shared" si="149"/>
        <v/>
      </c>
    </row>
    <row r="4797" spans="1:10" x14ac:dyDescent="0.3">
      <c r="A4797" t="str">
        <f>IF(D4797="","",VLOOKUP(D4797,'Source CC List'!B:C,2,FALSE))</f>
        <v/>
      </c>
      <c r="B4797" t="str">
        <f t="shared" si="148"/>
        <v/>
      </c>
      <c r="I4797" t="str">
        <f>IF(D4797="","",VLOOKUP(D4797,'Source CC List'!B:C,2,FALSE))</f>
        <v/>
      </c>
      <c r="J4797" t="str">
        <f t="shared" si="149"/>
        <v/>
      </c>
    </row>
    <row r="4798" spans="1:10" x14ac:dyDescent="0.3">
      <c r="A4798" t="str">
        <f>IF(D4798="","",VLOOKUP(D4798,'Source CC List'!B:C,2,FALSE))</f>
        <v/>
      </c>
      <c r="B4798" t="str">
        <f t="shared" si="148"/>
        <v/>
      </c>
      <c r="I4798" t="str">
        <f>IF(D4798="","",VLOOKUP(D4798,'Source CC List'!B:C,2,FALSE))</f>
        <v/>
      </c>
      <c r="J4798" t="str">
        <f t="shared" si="149"/>
        <v/>
      </c>
    </row>
    <row r="4799" spans="1:10" x14ac:dyDescent="0.3">
      <c r="A4799" t="str">
        <f>IF(D4799="","",VLOOKUP(D4799,'Source CC List'!B:C,2,FALSE))</f>
        <v/>
      </c>
      <c r="B4799" t="str">
        <f t="shared" si="148"/>
        <v/>
      </c>
      <c r="I4799" t="str">
        <f>IF(D4799="","",VLOOKUP(D4799,'Source CC List'!B:C,2,FALSE))</f>
        <v/>
      </c>
      <c r="J4799" t="str">
        <f t="shared" si="149"/>
        <v/>
      </c>
    </row>
    <row r="4800" spans="1:10" x14ac:dyDescent="0.3">
      <c r="A4800" t="str">
        <f>IF(D4800="","",VLOOKUP(D4800,'Source CC List'!B:C,2,FALSE))</f>
        <v/>
      </c>
      <c r="B4800" t="str">
        <f t="shared" si="148"/>
        <v/>
      </c>
      <c r="I4800" t="str">
        <f>IF(D4800="","",VLOOKUP(D4800,'Source CC List'!B:C,2,FALSE))</f>
        <v/>
      </c>
      <c r="J4800" t="str">
        <f t="shared" si="149"/>
        <v/>
      </c>
    </row>
    <row r="4801" spans="1:10" x14ac:dyDescent="0.3">
      <c r="A4801" t="str">
        <f>IF(D4801="","",VLOOKUP(D4801,'Source CC List'!B:C,2,FALSE))</f>
        <v/>
      </c>
      <c r="B4801" t="str">
        <f t="shared" si="148"/>
        <v/>
      </c>
      <c r="I4801" t="str">
        <f>IF(D4801="","",VLOOKUP(D4801,'Source CC List'!B:C,2,FALSE))</f>
        <v/>
      </c>
      <c r="J4801" t="str">
        <f t="shared" si="149"/>
        <v/>
      </c>
    </row>
    <row r="4802" spans="1:10" x14ac:dyDescent="0.3">
      <c r="A4802" t="str">
        <f>IF(D4802="","",VLOOKUP(D4802,'Source CC List'!B:C,2,FALSE))</f>
        <v/>
      </c>
      <c r="B4802" t="str">
        <f t="shared" si="148"/>
        <v/>
      </c>
      <c r="I4802" t="str">
        <f>IF(D4802="","",VLOOKUP(D4802,'Source CC List'!B:C,2,FALSE))</f>
        <v/>
      </c>
      <c r="J4802" t="str">
        <f t="shared" si="149"/>
        <v/>
      </c>
    </row>
    <row r="4803" spans="1:10" x14ac:dyDescent="0.3">
      <c r="A4803" t="str">
        <f>IF(D4803="","",VLOOKUP(D4803,'Source CC List'!B:C,2,FALSE))</f>
        <v/>
      </c>
      <c r="B4803" t="str">
        <f t="shared" ref="B4803:B4866" si="150">IF(E4803="","",CONCATENATE(I4803,TEXT(E4803,"0000")))</f>
        <v/>
      </c>
      <c r="I4803" t="str">
        <f>IF(D4803="","",VLOOKUP(D4803,'Source CC List'!B:C,2,FALSE))</f>
        <v/>
      </c>
      <c r="J4803" t="str">
        <f t="shared" ref="J4803:J4866" si="151">IF(D4803="","",CONCATENATE(I4803,TEXT(E4803,"0000")))</f>
        <v/>
      </c>
    </row>
    <row r="4804" spans="1:10" x14ac:dyDescent="0.3">
      <c r="A4804" t="str">
        <f>IF(D4804="","",VLOOKUP(D4804,'Source CC List'!B:C,2,FALSE))</f>
        <v/>
      </c>
      <c r="B4804" t="str">
        <f t="shared" si="150"/>
        <v/>
      </c>
      <c r="I4804" t="str">
        <f>IF(D4804="","",VLOOKUP(D4804,'Source CC List'!B:C,2,FALSE))</f>
        <v/>
      </c>
      <c r="J4804" t="str">
        <f t="shared" si="151"/>
        <v/>
      </c>
    </row>
    <row r="4805" spans="1:10" x14ac:dyDescent="0.3">
      <c r="A4805" t="str">
        <f>IF(D4805="","",VLOOKUP(D4805,'Source CC List'!B:C,2,FALSE))</f>
        <v/>
      </c>
      <c r="B4805" t="str">
        <f t="shared" si="150"/>
        <v/>
      </c>
      <c r="I4805" t="str">
        <f>IF(D4805="","",VLOOKUP(D4805,'Source CC List'!B:C,2,FALSE))</f>
        <v/>
      </c>
      <c r="J4805" t="str">
        <f t="shared" si="151"/>
        <v/>
      </c>
    </row>
    <row r="4806" spans="1:10" x14ac:dyDescent="0.3">
      <c r="A4806" t="str">
        <f>IF(D4806="","",VLOOKUP(D4806,'Source CC List'!B:C,2,FALSE))</f>
        <v/>
      </c>
      <c r="B4806" t="str">
        <f t="shared" si="150"/>
        <v/>
      </c>
      <c r="I4806" t="str">
        <f>IF(D4806="","",VLOOKUP(D4806,'Source CC List'!B:C,2,FALSE))</f>
        <v/>
      </c>
      <c r="J4806" t="str">
        <f t="shared" si="151"/>
        <v/>
      </c>
    </row>
    <row r="4807" spans="1:10" x14ac:dyDescent="0.3">
      <c r="A4807" t="str">
        <f>IF(D4807="","",VLOOKUP(D4807,'Source CC List'!B:C,2,FALSE))</f>
        <v/>
      </c>
      <c r="B4807" t="str">
        <f t="shared" si="150"/>
        <v/>
      </c>
      <c r="I4807" t="str">
        <f>IF(D4807="","",VLOOKUP(D4807,'Source CC List'!B:C,2,FALSE))</f>
        <v/>
      </c>
      <c r="J4807" t="str">
        <f t="shared" si="151"/>
        <v/>
      </c>
    </row>
    <row r="4808" spans="1:10" x14ac:dyDescent="0.3">
      <c r="A4808" t="str">
        <f>IF(D4808="","",VLOOKUP(D4808,'Source CC List'!B:C,2,FALSE))</f>
        <v/>
      </c>
      <c r="B4808" t="str">
        <f t="shared" si="150"/>
        <v/>
      </c>
      <c r="I4808" t="str">
        <f>IF(D4808="","",VLOOKUP(D4808,'Source CC List'!B:C,2,FALSE))</f>
        <v/>
      </c>
      <c r="J4808" t="str">
        <f t="shared" si="151"/>
        <v/>
      </c>
    </row>
    <row r="4809" spans="1:10" x14ac:dyDescent="0.3">
      <c r="A4809" t="str">
        <f>IF(D4809="","",VLOOKUP(D4809,'Source CC List'!B:C,2,FALSE))</f>
        <v/>
      </c>
      <c r="B4809" t="str">
        <f t="shared" si="150"/>
        <v/>
      </c>
      <c r="I4809" t="str">
        <f>IF(D4809="","",VLOOKUP(D4809,'Source CC List'!B:C,2,FALSE))</f>
        <v/>
      </c>
      <c r="J4809" t="str">
        <f t="shared" si="151"/>
        <v/>
      </c>
    </row>
    <row r="4810" spans="1:10" x14ac:dyDescent="0.3">
      <c r="A4810" t="str">
        <f>IF(D4810="","",VLOOKUP(D4810,'Source CC List'!B:C,2,FALSE))</f>
        <v/>
      </c>
      <c r="B4810" t="str">
        <f t="shared" si="150"/>
        <v/>
      </c>
      <c r="I4810" t="str">
        <f>IF(D4810="","",VLOOKUP(D4810,'Source CC List'!B:C,2,FALSE))</f>
        <v/>
      </c>
      <c r="J4810" t="str">
        <f t="shared" si="151"/>
        <v/>
      </c>
    </row>
    <row r="4811" spans="1:10" x14ac:dyDescent="0.3">
      <c r="A4811" t="str">
        <f>IF(D4811="","",VLOOKUP(D4811,'Source CC List'!B:C,2,FALSE))</f>
        <v/>
      </c>
      <c r="B4811" t="str">
        <f t="shared" si="150"/>
        <v/>
      </c>
      <c r="I4811" t="str">
        <f>IF(D4811="","",VLOOKUP(D4811,'Source CC List'!B:C,2,FALSE))</f>
        <v/>
      </c>
      <c r="J4811" t="str">
        <f t="shared" si="151"/>
        <v/>
      </c>
    </row>
    <row r="4812" spans="1:10" x14ac:dyDescent="0.3">
      <c r="A4812" t="str">
        <f>IF(D4812="","",VLOOKUP(D4812,'Source CC List'!B:C,2,FALSE))</f>
        <v/>
      </c>
      <c r="B4812" t="str">
        <f t="shared" si="150"/>
        <v/>
      </c>
      <c r="I4812" t="str">
        <f>IF(D4812="","",VLOOKUP(D4812,'Source CC List'!B:C,2,FALSE))</f>
        <v/>
      </c>
      <c r="J4812" t="str">
        <f t="shared" si="151"/>
        <v/>
      </c>
    </row>
    <row r="4813" spans="1:10" x14ac:dyDescent="0.3">
      <c r="A4813" t="str">
        <f>IF(D4813="","",VLOOKUP(D4813,'Source CC List'!B:C,2,FALSE))</f>
        <v/>
      </c>
      <c r="B4813" t="str">
        <f t="shared" si="150"/>
        <v/>
      </c>
      <c r="I4813" t="str">
        <f>IF(D4813="","",VLOOKUP(D4813,'Source CC List'!B:C,2,FALSE))</f>
        <v/>
      </c>
      <c r="J4813" t="str">
        <f t="shared" si="151"/>
        <v/>
      </c>
    </row>
    <row r="4814" spans="1:10" x14ac:dyDescent="0.3">
      <c r="A4814" t="str">
        <f>IF(D4814="","",VLOOKUP(D4814,'Source CC List'!B:C,2,FALSE))</f>
        <v/>
      </c>
      <c r="B4814" t="str">
        <f t="shared" si="150"/>
        <v/>
      </c>
      <c r="I4814" t="str">
        <f>IF(D4814="","",VLOOKUP(D4814,'Source CC List'!B:C,2,FALSE))</f>
        <v/>
      </c>
      <c r="J4814" t="str">
        <f t="shared" si="151"/>
        <v/>
      </c>
    </row>
    <row r="4815" spans="1:10" x14ac:dyDescent="0.3">
      <c r="A4815" t="str">
        <f>IF(D4815="","",VLOOKUP(D4815,'Source CC List'!B:C,2,FALSE))</f>
        <v/>
      </c>
      <c r="B4815" t="str">
        <f t="shared" si="150"/>
        <v/>
      </c>
      <c r="I4815" t="str">
        <f>IF(D4815="","",VLOOKUP(D4815,'Source CC List'!B:C,2,FALSE))</f>
        <v/>
      </c>
      <c r="J4815" t="str">
        <f t="shared" si="151"/>
        <v/>
      </c>
    </row>
    <row r="4816" spans="1:10" x14ac:dyDescent="0.3">
      <c r="A4816" t="str">
        <f>IF(D4816="","",VLOOKUP(D4816,'Source CC List'!B:C,2,FALSE))</f>
        <v/>
      </c>
      <c r="B4816" t="str">
        <f t="shared" si="150"/>
        <v/>
      </c>
      <c r="I4816" t="str">
        <f>IF(D4816="","",VLOOKUP(D4816,'Source CC List'!B:C,2,FALSE))</f>
        <v/>
      </c>
      <c r="J4816" t="str">
        <f t="shared" si="151"/>
        <v/>
      </c>
    </row>
    <row r="4817" spans="1:10" x14ac:dyDescent="0.3">
      <c r="A4817" t="str">
        <f>IF(D4817="","",VLOOKUP(D4817,'Source CC List'!B:C,2,FALSE))</f>
        <v/>
      </c>
      <c r="B4817" t="str">
        <f t="shared" si="150"/>
        <v/>
      </c>
      <c r="I4817" t="str">
        <f>IF(D4817="","",VLOOKUP(D4817,'Source CC List'!B:C,2,FALSE))</f>
        <v/>
      </c>
      <c r="J4817" t="str">
        <f t="shared" si="151"/>
        <v/>
      </c>
    </row>
    <row r="4818" spans="1:10" x14ac:dyDescent="0.3">
      <c r="A4818" t="str">
        <f>IF(D4818="","",VLOOKUP(D4818,'Source CC List'!B:C,2,FALSE))</f>
        <v/>
      </c>
      <c r="B4818" t="str">
        <f t="shared" si="150"/>
        <v/>
      </c>
      <c r="I4818" t="str">
        <f>IF(D4818="","",VLOOKUP(D4818,'Source CC List'!B:C,2,FALSE))</f>
        <v/>
      </c>
      <c r="J4818" t="str">
        <f t="shared" si="151"/>
        <v/>
      </c>
    </row>
    <row r="4819" spans="1:10" x14ac:dyDescent="0.3">
      <c r="A4819" t="str">
        <f>IF(D4819="","",VLOOKUP(D4819,'Source CC List'!B:C,2,FALSE))</f>
        <v/>
      </c>
      <c r="B4819" t="str">
        <f t="shared" si="150"/>
        <v/>
      </c>
      <c r="I4819" t="str">
        <f>IF(D4819="","",VLOOKUP(D4819,'Source CC List'!B:C,2,FALSE))</f>
        <v/>
      </c>
      <c r="J4819" t="str">
        <f t="shared" si="151"/>
        <v/>
      </c>
    </row>
    <row r="4820" spans="1:10" x14ac:dyDescent="0.3">
      <c r="A4820" t="str">
        <f>IF(D4820="","",VLOOKUP(D4820,'Source CC List'!B:C,2,FALSE))</f>
        <v/>
      </c>
      <c r="B4820" t="str">
        <f t="shared" si="150"/>
        <v/>
      </c>
      <c r="I4820" t="str">
        <f>IF(D4820="","",VLOOKUP(D4820,'Source CC List'!B:C,2,FALSE))</f>
        <v/>
      </c>
      <c r="J4820" t="str">
        <f t="shared" si="151"/>
        <v/>
      </c>
    </row>
    <row r="4821" spans="1:10" x14ac:dyDescent="0.3">
      <c r="A4821" t="str">
        <f>IF(D4821="","",VLOOKUP(D4821,'Source CC List'!B:C,2,FALSE))</f>
        <v/>
      </c>
      <c r="B4821" t="str">
        <f t="shared" si="150"/>
        <v/>
      </c>
      <c r="I4821" t="str">
        <f>IF(D4821="","",VLOOKUP(D4821,'Source CC List'!B:C,2,FALSE))</f>
        <v/>
      </c>
      <c r="J4821" t="str">
        <f t="shared" si="151"/>
        <v/>
      </c>
    </row>
    <row r="4822" spans="1:10" x14ac:dyDescent="0.3">
      <c r="A4822" t="str">
        <f>IF(D4822="","",VLOOKUP(D4822,'Source CC List'!B:C,2,FALSE))</f>
        <v/>
      </c>
      <c r="B4822" t="str">
        <f t="shared" si="150"/>
        <v/>
      </c>
      <c r="I4822" t="str">
        <f>IF(D4822="","",VLOOKUP(D4822,'Source CC List'!B:C,2,FALSE))</f>
        <v/>
      </c>
      <c r="J4822" t="str">
        <f t="shared" si="151"/>
        <v/>
      </c>
    </row>
    <row r="4823" spans="1:10" x14ac:dyDescent="0.3">
      <c r="A4823" t="str">
        <f>IF(D4823="","",VLOOKUP(D4823,'Source CC List'!B:C,2,FALSE))</f>
        <v/>
      </c>
      <c r="B4823" t="str">
        <f t="shared" si="150"/>
        <v/>
      </c>
      <c r="I4823" t="str">
        <f>IF(D4823="","",VLOOKUP(D4823,'Source CC List'!B:C,2,FALSE))</f>
        <v/>
      </c>
      <c r="J4823" t="str">
        <f t="shared" si="151"/>
        <v/>
      </c>
    </row>
    <row r="4824" spans="1:10" x14ac:dyDescent="0.3">
      <c r="A4824" t="str">
        <f>IF(D4824="","",VLOOKUP(D4824,'Source CC List'!B:C,2,FALSE))</f>
        <v/>
      </c>
      <c r="B4824" t="str">
        <f t="shared" si="150"/>
        <v/>
      </c>
      <c r="I4824" t="str">
        <f>IF(D4824="","",VLOOKUP(D4824,'Source CC List'!B:C,2,FALSE))</f>
        <v/>
      </c>
      <c r="J4824" t="str">
        <f t="shared" si="151"/>
        <v/>
      </c>
    </row>
    <row r="4825" spans="1:10" x14ac:dyDescent="0.3">
      <c r="A4825" t="str">
        <f>IF(D4825="","",VLOOKUP(D4825,'Source CC List'!B:C,2,FALSE))</f>
        <v/>
      </c>
      <c r="B4825" t="str">
        <f t="shared" si="150"/>
        <v/>
      </c>
      <c r="I4825" t="str">
        <f>IF(D4825="","",VLOOKUP(D4825,'Source CC List'!B:C,2,FALSE))</f>
        <v/>
      </c>
      <c r="J4825" t="str">
        <f t="shared" si="151"/>
        <v/>
      </c>
    </row>
    <row r="4826" spans="1:10" x14ac:dyDescent="0.3">
      <c r="A4826" t="str">
        <f>IF(D4826="","",VLOOKUP(D4826,'Source CC List'!B:C,2,FALSE))</f>
        <v/>
      </c>
      <c r="B4826" t="str">
        <f t="shared" si="150"/>
        <v/>
      </c>
      <c r="I4826" t="str">
        <f>IF(D4826="","",VLOOKUP(D4826,'Source CC List'!B:C,2,FALSE))</f>
        <v/>
      </c>
      <c r="J4826" t="str">
        <f t="shared" si="151"/>
        <v/>
      </c>
    </row>
    <row r="4827" spans="1:10" x14ac:dyDescent="0.3">
      <c r="A4827" t="str">
        <f>IF(D4827="","",VLOOKUP(D4827,'Source CC List'!B:C,2,FALSE))</f>
        <v/>
      </c>
      <c r="B4827" t="str">
        <f t="shared" si="150"/>
        <v/>
      </c>
      <c r="I4827" t="str">
        <f>IF(D4827="","",VLOOKUP(D4827,'Source CC List'!B:C,2,FALSE))</f>
        <v/>
      </c>
      <c r="J4827" t="str">
        <f t="shared" si="151"/>
        <v/>
      </c>
    </row>
    <row r="4828" spans="1:10" x14ac:dyDescent="0.3">
      <c r="A4828" t="str">
        <f>IF(D4828="","",VLOOKUP(D4828,'Source CC List'!B:C,2,FALSE))</f>
        <v/>
      </c>
      <c r="B4828" t="str">
        <f t="shared" si="150"/>
        <v/>
      </c>
      <c r="I4828" t="str">
        <f>IF(D4828="","",VLOOKUP(D4828,'Source CC List'!B:C,2,FALSE))</f>
        <v/>
      </c>
      <c r="J4828" t="str">
        <f t="shared" si="151"/>
        <v/>
      </c>
    </row>
    <row r="4829" spans="1:10" x14ac:dyDescent="0.3">
      <c r="A4829" t="str">
        <f>IF(D4829="","",VLOOKUP(D4829,'Source CC List'!B:C,2,FALSE))</f>
        <v/>
      </c>
      <c r="B4829" t="str">
        <f t="shared" si="150"/>
        <v/>
      </c>
      <c r="I4829" t="str">
        <f>IF(D4829="","",VLOOKUP(D4829,'Source CC List'!B:C,2,FALSE))</f>
        <v/>
      </c>
      <c r="J4829" t="str">
        <f t="shared" si="151"/>
        <v/>
      </c>
    </row>
    <row r="4830" spans="1:10" x14ac:dyDescent="0.3">
      <c r="A4830" t="str">
        <f>IF(D4830="","",VLOOKUP(D4830,'Source CC List'!B:C,2,FALSE))</f>
        <v/>
      </c>
      <c r="B4830" t="str">
        <f t="shared" si="150"/>
        <v/>
      </c>
      <c r="I4830" t="str">
        <f>IF(D4830="","",VLOOKUP(D4830,'Source CC List'!B:C,2,FALSE))</f>
        <v/>
      </c>
      <c r="J4830" t="str">
        <f t="shared" si="151"/>
        <v/>
      </c>
    </row>
    <row r="4831" spans="1:10" x14ac:dyDescent="0.3">
      <c r="A4831" t="str">
        <f>IF(D4831="","",VLOOKUP(D4831,'Source CC List'!B:C,2,FALSE))</f>
        <v/>
      </c>
      <c r="B4831" t="str">
        <f t="shared" si="150"/>
        <v/>
      </c>
      <c r="I4831" t="str">
        <f>IF(D4831="","",VLOOKUP(D4831,'Source CC List'!B:C,2,FALSE))</f>
        <v/>
      </c>
      <c r="J4831" t="str">
        <f t="shared" si="151"/>
        <v/>
      </c>
    </row>
    <row r="4832" spans="1:10" x14ac:dyDescent="0.3">
      <c r="A4832" t="str">
        <f>IF(D4832="","",VLOOKUP(D4832,'Source CC List'!B:C,2,FALSE))</f>
        <v/>
      </c>
      <c r="B4832" t="str">
        <f t="shared" si="150"/>
        <v/>
      </c>
      <c r="I4832" t="str">
        <f>IF(D4832="","",VLOOKUP(D4832,'Source CC List'!B:C,2,FALSE))</f>
        <v/>
      </c>
      <c r="J4832" t="str">
        <f t="shared" si="151"/>
        <v/>
      </c>
    </row>
    <row r="4833" spans="1:10" x14ac:dyDescent="0.3">
      <c r="A4833" t="str">
        <f>IF(D4833="","",VLOOKUP(D4833,'Source CC List'!B:C,2,FALSE))</f>
        <v/>
      </c>
      <c r="B4833" t="str">
        <f t="shared" si="150"/>
        <v/>
      </c>
      <c r="I4833" t="str">
        <f>IF(D4833="","",VLOOKUP(D4833,'Source CC List'!B:C,2,FALSE))</f>
        <v/>
      </c>
      <c r="J4833" t="str">
        <f t="shared" si="151"/>
        <v/>
      </c>
    </row>
    <row r="4834" spans="1:10" x14ac:dyDescent="0.3">
      <c r="A4834" t="str">
        <f>IF(D4834="","",VLOOKUP(D4834,'Source CC List'!B:C,2,FALSE))</f>
        <v/>
      </c>
      <c r="B4834" t="str">
        <f t="shared" si="150"/>
        <v/>
      </c>
      <c r="I4834" t="str">
        <f>IF(D4834="","",VLOOKUP(D4834,'Source CC List'!B:C,2,FALSE))</f>
        <v/>
      </c>
      <c r="J4834" t="str">
        <f t="shared" si="151"/>
        <v/>
      </c>
    </row>
    <row r="4835" spans="1:10" x14ac:dyDescent="0.3">
      <c r="A4835" t="str">
        <f>IF(D4835="","",VLOOKUP(D4835,'Source CC List'!B:C,2,FALSE))</f>
        <v/>
      </c>
      <c r="B4835" t="str">
        <f t="shared" si="150"/>
        <v/>
      </c>
      <c r="I4835" t="str">
        <f>IF(D4835="","",VLOOKUP(D4835,'Source CC List'!B:C,2,FALSE))</f>
        <v/>
      </c>
      <c r="J4835" t="str">
        <f t="shared" si="151"/>
        <v/>
      </c>
    </row>
    <row r="4836" spans="1:10" x14ac:dyDescent="0.3">
      <c r="A4836" t="str">
        <f>IF(D4836="","",VLOOKUP(D4836,'Source CC List'!B:C,2,FALSE))</f>
        <v/>
      </c>
      <c r="B4836" t="str">
        <f t="shared" si="150"/>
        <v/>
      </c>
      <c r="I4836" t="str">
        <f>IF(D4836="","",VLOOKUP(D4836,'Source CC List'!B:C,2,FALSE))</f>
        <v/>
      </c>
      <c r="J4836" t="str">
        <f t="shared" si="151"/>
        <v/>
      </c>
    </row>
    <row r="4837" spans="1:10" x14ac:dyDescent="0.3">
      <c r="A4837" t="str">
        <f>IF(D4837="","",VLOOKUP(D4837,'Source CC List'!B:C,2,FALSE))</f>
        <v/>
      </c>
      <c r="B4837" t="str">
        <f t="shared" si="150"/>
        <v/>
      </c>
      <c r="I4837" t="str">
        <f>IF(D4837="","",VLOOKUP(D4837,'Source CC List'!B:C,2,FALSE))</f>
        <v/>
      </c>
      <c r="J4837" t="str">
        <f t="shared" si="151"/>
        <v/>
      </c>
    </row>
    <row r="4838" spans="1:10" x14ac:dyDescent="0.3">
      <c r="A4838" t="str">
        <f>IF(D4838="","",VLOOKUP(D4838,'Source CC List'!B:C,2,FALSE))</f>
        <v/>
      </c>
      <c r="B4838" t="str">
        <f t="shared" si="150"/>
        <v/>
      </c>
      <c r="I4838" t="str">
        <f>IF(D4838="","",VLOOKUP(D4838,'Source CC List'!B:C,2,FALSE))</f>
        <v/>
      </c>
      <c r="J4838" t="str">
        <f t="shared" si="151"/>
        <v/>
      </c>
    </row>
    <row r="4839" spans="1:10" x14ac:dyDescent="0.3">
      <c r="A4839" t="str">
        <f>IF(D4839="","",VLOOKUP(D4839,'Source CC List'!B:C,2,FALSE))</f>
        <v/>
      </c>
      <c r="B4839" t="str">
        <f t="shared" si="150"/>
        <v/>
      </c>
      <c r="I4839" t="str">
        <f>IF(D4839="","",VLOOKUP(D4839,'Source CC List'!B:C,2,FALSE))</f>
        <v/>
      </c>
      <c r="J4839" t="str">
        <f t="shared" si="151"/>
        <v/>
      </c>
    </row>
    <row r="4840" spans="1:10" x14ac:dyDescent="0.3">
      <c r="A4840" t="str">
        <f>IF(D4840="","",VLOOKUP(D4840,'Source CC List'!B:C,2,FALSE))</f>
        <v/>
      </c>
      <c r="B4840" t="str">
        <f t="shared" si="150"/>
        <v/>
      </c>
      <c r="I4840" t="str">
        <f>IF(D4840="","",VLOOKUP(D4840,'Source CC List'!B:C,2,FALSE))</f>
        <v/>
      </c>
      <c r="J4840" t="str">
        <f t="shared" si="151"/>
        <v/>
      </c>
    </row>
    <row r="4841" spans="1:10" x14ac:dyDescent="0.3">
      <c r="A4841" t="str">
        <f>IF(D4841="","",VLOOKUP(D4841,'Source CC List'!B:C,2,FALSE))</f>
        <v/>
      </c>
      <c r="B4841" t="str">
        <f t="shared" si="150"/>
        <v/>
      </c>
      <c r="I4841" t="str">
        <f>IF(D4841="","",VLOOKUP(D4841,'Source CC List'!B:C,2,FALSE))</f>
        <v/>
      </c>
      <c r="J4841" t="str">
        <f t="shared" si="151"/>
        <v/>
      </c>
    </row>
    <row r="4842" spans="1:10" x14ac:dyDescent="0.3">
      <c r="A4842" t="str">
        <f>IF(D4842="","",VLOOKUP(D4842,'Source CC List'!B:C,2,FALSE))</f>
        <v/>
      </c>
      <c r="B4842" t="str">
        <f t="shared" si="150"/>
        <v/>
      </c>
      <c r="I4842" t="str">
        <f>IF(D4842="","",VLOOKUP(D4842,'Source CC List'!B:C,2,FALSE))</f>
        <v/>
      </c>
      <c r="J4842" t="str">
        <f t="shared" si="151"/>
        <v/>
      </c>
    </row>
    <row r="4843" spans="1:10" x14ac:dyDescent="0.3">
      <c r="A4843" t="str">
        <f>IF(D4843="","",VLOOKUP(D4843,'Source CC List'!B:C,2,FALSE))</f>
        <v/>
      </c>
      <c r="B4843" t="str">
        <f t="shared" si="150"/>
        <v/>
      </c>
      <c r="I4843" t="str">
        <f>IF(D4843="","",VLOOKUP(D4843,'Source CC List'!B:C,2,FALSE))</f>
        <v/>
      </c>
      <c r="J4843" t="str">
        <f t="shared" si="151"/>
        <v/>
      </c>
    </row>
    <row r="4844" spans="1:10" x14ac:dyDescent="0.3">
      <c r="A4844" t="str">
        <f>IF(D4844="","",VLOOKUP(D4844,'Source CC List'!B:C,2,FALSE))</f>
        <v/>
      </c>
      <c r="B4844" t="str">
        <f t="shared" si="150"/>
        <v/>
      </c>
      <c r="I4844" t="str">
        <f>IF(D4844="","",VLOOKUP(D4844,'Source CC List'!B:C,2,FALSE))</f>
        <v/>
      </c>
      <c r="J4844" t="str">
        <f t="shared" si="151"/>
        <v/>
      </c>
    </row>
    <row r="4845" spans="1:10" x14ac:dyDescent="0.3">
      <c r="A4845" t="str">
        <f>IF(D4845="","",VLOOKUP(D4845,'Source CC List'!B:C,2,FALSE))</f>
        <v/>
      </c>
      <c r="B4845" t="str">
        <f t="shared" si="150"/>
        <v/>
      </c>
      <c r="I4845" t="str">
        <f>IF(D4845="","",VLOOKUP(D4845,'Source CC List'!B:C,2,FALSE))</f>
        <v/>
      </c>
      <c r="J4845" t="str">
        <f t="shared" si="151"/>
        <v/>
      </c>
    </row>
    <row r="4846" spans="1:10" x14ac:dyDescent="0.3">
      <c r="A4846" t="str">
        <f>IF(D4846="","",VLOOKUP(D4846,'Source CC List'!B:C,2,FALSE))</f>
        <v/>
      </c>
      <c r="B4846" t="str">
        <f t="shared" si="150"/>
        <v/>
      </c>
      <c r="I4846" t="str">
        <f>IF(D4846="","",VLOOKUP(D4846,'Source CC List'!B:C,2,FALSE))</f>
        <v/>
      </c>
      <c r="J4846" t="str">
        <f t="shared" si="151"/>
        <v/>
      </c>
    </row>
    <row r="4847" spans="1:10" x14ac:dyDescent="0.3">
      <c r="A4847" t="str">
        <f>IF(D4847="","",VLOOKUP(D4847,'Source CC List'!B:C,2,FALSE))</f>
        <v/>
      </c>
      <c r="B4847" t="str">
        <f t="shared" si="150"/>
        <v/>
      </c>
      <c r="I4847" t="str">
        <f>IF(D4847="","",VLOOKUP(D4847,'Source CC List'!B:C,2,FALSE))</f>
        <v/>
      </c>
      <c r="J4847" t="str">
        <f t="shared" si="151"/>
        <v/>
      </c>
    </row>
    <row r="4848" spans="1:10" x14ac:dyDescent="0.3">
      <c r="A4848" t="str">
        <f>IF(D4848="","",VLOOKUP(D4848,'Source CC List'!B:C,2,FALSE))</f>
        <v/>
      </c>
      <c r="B4848" t="str">
        <f t="shared" si="150"/>
        <v/>
      </c>
      <c r="I4848" t="str">
        <f>IF(D4848="","",VLOOKUP(D4848,'Source CC List'!B:C,2,FALSE))</f>
        <v/>
      </c>
      <c r="J4848" t="str">
        <f t="shared" si="151"/>
        <v/>
      </c>
    </row>
    <row r="4849" spans="1:10" x14ac:dyDescent="0.3">
      <c r="A4849" t="str">
        <f>IF(D4849="","",VLOOKUP(D4849,'Source CC List'!B:C,2,FALSE))</f>
        <v/>
      </c>
      <c r="B4849" t="str">
        <f t="shared" si="150"/>
        <v/>
      </c>
      <c r="I4849" t="str">
        <f>IF(D4849="","",VLOOKUP(D4849,'Source CC List'!B:C,2,FALSE))</f>
        <v/>
      </c>
      <c r="J4849" t="str">
        <f t="shared" si="151"/>
        <v/>
      </c>
    </row>
    <row r="4850" spans="1:10" x14ac:dyDescent="0.3">
      <c r="A4850" t="str">
        <f>IF(D4850="","",VLOOKUP(D4850,'Source CC List'!B:C,2,FALSE))</f>
        <v/>
      </c>
      <c r="B4850" t="str">
        <f t="shared" si="150"/>
        <v/>
      </c>
      <c r="I4850" t="str">
        <f>IF(D4850="","",VLOOKUP(D4850,'Source CC List'!B:C,2,FALSE))</f>
        <v/>
      </c>
      <c r="J4850" t="str">
        <f t="shared" si="151"/>
        <v/>
      </c>
    </row>
    <row r="4851" spans="1:10" x14ac:dyDescent="0.3">
      <c r="A4851" t="str">
        <f>IF(D4851="","",VLOOKUP(D4851,'Source CC List'!B:C,2,FALSE))</f>
        <v/>
      </c>
      <c r="B4851" t="str">
        <f t="shared" si="150"/>
        <v/>
      </c>
      <c r="I4851" t="str">
        <f>IF(D4851="","",VLOOKUP(D4851,'Source CC List'!B:C,2,FALSE))</f>
        <v/>
      </c>
      <c r="J4851" t="str">
        <f t="shared" si="151"/>
        <v/>
      </c>
    </row>
    <row r="4852" spans="1:10" x14ac:dyDescent="0.3">
      <c r="A4852" t="str">
        <f>IF(D4852="","",VLOOKUP(D4852,'Source CC List'!B:C,2,FALSE))</f>
        <v/>
      </c>
      <c r="B4852" t="str">
        <f t="shared" si="150"/>
        <v/>
      </c>
      <c r="I4852" t="str">
        <f>IF(D4852="","",VLOOKUP(D4852,'Source CC List'!B:C,2,FALSE))</f>
        <v/>
      </c>
      <c r="J4852" t="str">
        <f t="shared" si="151"/>
        <v/>
      </c>
    </row>
    <row r="4853" spans="1:10" x14ac:dyDescent="0.3">
      <c r="A4853" t="str">
        <f>IF(D4853="","",VLOOKUP(D4853,'Source CC List'!B:C,2,FALSE))</f>
        <v/>
      </c>
      <c r="B4853" t="str">
        <f t="shared" si="150"/>
        <v/>
      </c>
      <c r="I4853" t="str">
        <f>IF(D4853="","",VLOOKUP(D4853,'Source CC List'!B:C,2,FALSE))</f>
        <v/>
      </c>
      <c r="J4853" t="str">
        <f t="shared" si="151"/>
        <v/>
      </c>
    </row>
    <row r="4854" spans="1:10" x14ac:dyDescent="0.3">
      <c r="A4854" t="str">
        <f>IF(D4854="","",VLOOKUP(D4854,'Source CC List'!B:C,2,FALSE))</f>
        <v/>
      </c>
      <c r="B4854" t="str">
        <f t="shared" si="150"/>
        <v/>
      </c>
      <c r="I4854" t="str">
        <f>IF(D4854="","",VLOOKUP(D4854,'Source CC List'!B:C,2,FALSE))</f>
        <v/>
      </c>
      <c r="J4854" t="str">
        <f t="shared" si="151"/>
        <v/>
      </c>
    </row>
    <row r="4855" spans="1:10" x14ac:dyDescent="0.3">
      <c r="A4855" t="str">
        <f>IF(D4855="","",VLOOKUP(D4855,'Source CC List'!B:C,2,FALSE))</f>
        <v/>
      </c>
      <c r="B4855" t="str">
        <f t="shared" si="150"/>
        <v/>
      </c>
      <c r="I4855" t="str">
        <f>IF(D4855="","",VLOOKUP(D4855,'Source CC List'!B:C,2,FALSE))</f>
        <v/>
      </c>
      <c r="J4855" t="str">
        <f t="shared" si="151"/>
        <v/>
      </c>
    </row>
    <row r="4856" spans="1:10" x14ac:dyDescent="0.3">
      <c r="A4856" t="str">
        <f>IF(D4856="","",VLOOKUP(D4856,'Source CC List'!B:C,2,FALSE))</f>
        <v/>
      </c>
      <c r="B4856" t="str">
        <f t="shared" si="150"/>
        <v/>
      </c>
      <c r="I4856" t="str">
        <f>IF(D4856="","",VLOOKUP(D4856,'Source CC List'!B:C,2,FALSE))</f>
        <v/>
      </c>
      <c r="J4856" t="str">
        <f t="shared" si="151"/>
        <v/>
      </c>
    </row>
    <row r="4857" spans="1:10" x14ac:dyDescent="0.3">
      <c r="A4857" t="str">
        <f>IF(D4857="","",VLOOKUP(D4857,'Source CC List'!B:C,2,FALSE))</f>
        <v/>
      </c>
      <c r="B4857" t="str">
        <f t="shared" si="150"/>
        <v/>
      </c>
      <c r="I4857" t="str">
        <f>IF(D4857="","",VLOOKUP(D4857,'Source CC List'!B:C,2,FALSE))</f>
        <v/>
      </c>
      <c r="J4857" t="str">
        <f t="shared" si="151"/>
        <v/>
      </c>
    </row>
    <row r="4858" spans="1:10" x14ac:dyDescent="0.3">
      <c r="A4858" t="str">
        <f>IF(D4858="","",VLOOKUP(D4858,'Source CC List'!B:C,2,FALSE))</f>
        <v/>
      </c>
      <c r="B4858" t="str">
        <f t="shared" si="150"/>
        <v/>
      </c>
      <c r="I4858" t="str">
        <f>IF(D4858="","",VLOOKUP(D4858,'Source CC List'!B:C,2,FALSE))</f>
        <v/>
      </c>
      <c r="J4858" t="str">
        <f t="shared" si="151"/>
        <v/>
      </c>
    </row>
    <row r="4859" spans="1:10" x14ac:dyDescent="0.3">
      <c r="A4859" t="str">
        <f>IF(D4859="","",VLOOKUP(D4859,'Source CC List'!B:C,2,FALSE))</f>
        <v/>
      </c>
      <c r="B4859" t="str">
        <f t="shared" si="150"/>
        <v/>
      </c>
      <c r="I4859" t="str">
        <f>IF(D4859="","",VLOOKUP(D4859,'Source CC List'!B:C,2,FALSE))</f>
        <v/>
      </c>
      <c r="J4859" t="str">
        <f t="shared" si="151"/>
        <v/>
      </c>
    </row>
    <row r="4860" spans="1:10" x14ac:dyDescent="0.3">
      <c r="A4860" t="str">
        <f>IF(D4860="","",VLOOKUP(D4860,'Source CC List'!B:C,2,FALSE))</f>
        <v/>
      </c>
      <c r="B4860" t="str">
        <f t="shared" si="150"/>
        <v/>
      </c>
      <c r="I4860" t="str">
        <f>IF(D4860="","",VLOOKUP(D4860,'Source CC List'!B:C,2,FALSE))</f>
        <v/>
      </c>
      <c r="J4860" t="str">
        <f t="shared" si="151"/>
        <v/>
      </c>
    </row>
    <row r="4861" spans="1:10" x14ac:dyDescent="0.3">
      <c r="A4861" t="str">
        <f>IF(D4861="","",VLOOKUP(D4861,'Source CC List'!B:C,2,FALSE))</f>
        <v/>
      </c>
      <c r="B4861" t="str">
        <f t="shared" si="150"/>
        <v/>
      </c>
      <c r="I4861" t="str">
        <f>IF(D4861="","",VLOOKUP(D4861,'Source CC List'!B:C,2,FALSE))</f>
        <v/>
      </c>
      <c r="J4861" t="str">
        <f t="shared" si="151"/>
        <v/>
      </c>
    </row>
    <row r="4862" spans="1:10" x14ac:dyDescent="0.3">
      <c r="A4862" t="str">
        <f>IF(D4862="","",VLOOKUP(D4862,'Source CC List'!B:C,2,FALSE))</f>
        <v/>
      </c>
      <c r="B4862" t="str">
        <f t="shared" si="150"/>
        <v/>
      </c>
      <c r="I4862" t="str">
        <f>IF(D4862="","",VLOOKUP(D4862,'Source CC List'!B:C,2,FALSE))</f>
        <v/>
      </c>
      <c r="J4862" t="str">
        <f t="shared" si="151"/>
        <v/>
      </c>
    </row>
    <row r="4863" spans="1:10" x14ac:dyDescent="0.3">
      <c r="A4863" t="str">
        <f>IF(D4863="","",VLOOKUP(D4863,'Source CC List'!B:C,2,FALSE))</f>
        <v/>
      </c>
      <c r="B4863" t="str">
        <f t="shared" si="150"/>
        <v/>
      </c>
      <c r="I4863" t="str">
        <f>IF(D4863="","",VLOOKUP(D4863,'Source CC List'!B:C,2,FALSE))</f>
        <v/>
      </c>
      <c r="J4863" t="str">
        <f t="shared" si="151"/>
        <v/>
      </c>
    </row>
    <row r="4864" spans="1:10" x14ac:dyDescent="0.3">
      <c r="A4864" t="str">
        <f>IF(D4864="","",VLOOKUP(D4864,'Source CC List'!B:C,2,FALSE))</f>
        <v/>
      </c>
      <c r="B4864" t="str">
        <f t="shared" si="150"/>
        <v/>
      </c>
      <c r="I4864" t="str">
        <f>IF(D4864="","",VLOOKUP(D4864,'Source CC List'!B:C,2,FALSE))</f>
        <v/>
      </c>
      <c r="J4864" t="str">
        <f t="shared" si="151"/>
        <v/>
      </c>
    </row>
    <row r="4865" spans="1:10" x14ac:dyDescent="0.3">
      <c r="A4865" t="str">
        <f>IF(D4865="","",VLOOKUP(D4865,'Source CC List'!B:C,2,FALSE))</f>
        <v/>
      </c>
      <c r="B4865" t="str">
        <f t="shared" si="150"/>
        <v/>
      </c>
      <c r="I4865" t="str">
        <f>IF(D4865="","",VLOOKUP(D4865,'Source CC List'!B:C,2,FALSE))</f>
        <v/>
      </c>
      <c r="J4865" t="str">
        <f t="shared" si="151"/>
        <v/>
      </c>
    </row>
    <row r="4866" spans="1:10" x14ac:dyDescent="0.3">
      <c r="A4866" t="str">
        <f>IF(D4866="","",VLOOKUP(D4866,'Source CC List'!B:C,2,FALSE))</f>
        <v/>
      </c>
      <c r="B4866" t="str">
        <f t="shared" si="150"/>
        <v/>
      </c>
      <c r="I4866" t="str">
        <f>IF(D4866="","",VLOOKUP(D4866,'Source CC List'!B:C,2,FALSE))</f>
        <v/>
      </c>
      <c r="J4866" t="str">
        <f t="shared" si="151"/>
        <v/>
      </c>
    </row>
    <row r="4867" spans="1:10" x14ac:dyDescent="0.3">
      <c r="A4867" t="str">
        <f>IF(D4867="","",VLOOKUP(D4867,'Source CC List'!B:C,2,FALSE))</f>
        <v/>
      </c>
      <c r="B4867" t="str">
        <f t="shared" ref="B4867:B4930" si="152">IF(E4867="","",CONCATENATE(I4867,TEXT(E4867,"0000")))</f>
        <v/>
      </c>
      <c r="I4867" t="str">
        <f>IF(D4867="","",VLOOKUP(D4867,'Source CC List'!B:C,2,FALSE))</f>
        <v/>
      </c>
      <c r="J4867" t="str">
        <f t="shared" ref="J4867:J4930" si="153">IF(D4867="","",CONCATENATE(I4867,TEXT(E4867,"0000")))</f>
        <v/>
      </c>
    </row>
    <row r="4868" spans="1:10" x14ac:dyDescent="0.3">
      <c r="A4868" t="str">
        <f>IF(D4868="","",VLOOKUP(D4868,'Source CC List'!B:C,2,FALSE))</f>
        <v/>
      </c>
      <c r="B4868" t="str">
        <f t="shared" si="152"/>
        <v/>
      </c>
      <c r="I4868" t="str">
        <f>IF(D4868="","",VLOOKUP(D4868,'Source CC List'!B:C,2,FALSE))</f>
        <v/>
      </c>
      <c r="J4868" t="str">
        <f t="shared" si="153"/>
        <v/>
      </c>
    </row>
    <row r="4869" spans="1:10" x14ac:dyDescent="0.3">
      <c r="A4869" t="str">
        <f>IF(D4869="","",VLOOKUP(D4869,'Source CC List'!B:C,2,FALSE))</f>
        <v/>
      </c>
      <c r="B4869" t="str">
        <f t="shared" si="152"/>
        <v/>
      </c>
      <c r="I4869" t="str">
        <f>IF(D4869="","",VLOOKUP(D4869,'Source CC List'!B:C,2,FALSE))</f>
        <v/>
      </c>
      <c r="J4869" t="str">
        <f t="shared" si="153"/>
        <v/>
      </c>
    </row>
    <row r="4870" spans="1:10" x14ac:dyDescent="0.3">
      <c r="A4870" t="str">
        <f>IF(D4870="","",VLOOKUP(D4870,'Source CC List'!B:C,2,FALSE))</f>
        <v/>
      </c>
      <c r="B4870" t="str">
        <f t="shared" si="152"/>
        <v/>
      </c>
      <c r="I4870" t="str">
        <f>IF(D4870="","",VLOOKUP(D4870,'Source CC List'!B:C,2,FALSE))</f>
        <v/>
      </c>
      <c r="J4870" t="str">
        <f t="shared" si="153"/>
        <v/>
      </c>
    </row>
    <row r="4871" spans="1:10" x14ac:dyDescent="0.3">
      <c r="A4871" t="str">
        <f>IF(D4871="","",VLOOKUP(D4871,'Source CC List'!B:C,2,FALSE))</f>
        <v/>
      </c>
      <c r="B4871" t="str">
        <f t="shared" si="152"/>
        <v/>
      </c>
      <c r="I4871" t="str">
        <f>IF(D4871="","",VLOOKUP(D4871,'Source CC List'!B:C,2,FALSE))</f>
        <v/>
      </c>
      <c r="J4871" t="str">
        <f t="shared" si="153"/>
        <v/>
      </c>
    </row>
    <row r="4872" spans="1:10" x14ac:dyDescent="0.3">
      <c r="A4872" t="str">
        <f>IF(D4872="","",VLOOKUP(D4872,'Source CC List'!B:C,2,FALSE))</f>
        <v/>
      </c>
      <c r="B4872" t="str">
        <f t="shared" si="152"/>
        <v/>
      </c>
      <c r="I4872" t="str">
        <f>IF(D4872="","",VLOOKUP(D4872,'Source CC List'!B:C,2,FALSE))</f>
        <v/>
      </c>
      <c r="J4872" t="str">
        <f t="shared" si="153"/>
        <v/>
      </c>
    </row>
    <row r="4873" spans="1:10" x14ac:dyDescent="0.3">
      <c r="A4873" t="str">
        <f>IF(D4873="","",VLOOKUP(D4873,'Source CC List'!B:C,2,FALSE))</f>
        <v/>
      </c>
      <c r="B4873" t="str">
        <f t="shared" si="152"/>
        <v/>
      </c>
      <c r="I4873" t="str">
        <f>IF(D4873="","",VLOOKUP(D4873,'Source CC List'!B:C,2,FALSE))</f>
        <v/>
      </c>
      <c r="J4873" t="str">
        <f t="shared" si="153"/>
        <v/>
      </c>
    </row>
    <row r="4874" spans="1:10" x14ac:dyDescent="0.3">
      <c r="A4874" t="str">
        <f>IF(D4874="","",VLOOKUP(D4874,'Source CC List'!B:C,2,FALSE))</f>
        <v/>
      </c>
      <c r="B4874" t="str">
        <f t="shared" si="152"/>
        <v/>
      </c>
      <c r="I4874" t="str">
        <f>IF(D4874="","",VLOOKUP(D4874,'Source CC List'!B:C,2,FALSE))</f>
        <v/>
      </c>
      <c r="J4874" t="str">
        <f t="shared" si="153"/>
        <v/>
      </c>
    </row>
    <row r="4875" spans="1:10" x14ac:dyDescent="0.3">
      <c r="A4875" t="str">
        <f>IF(D4875="","",VLOOKUP(D4875,'Source CC List'!B:C,2,FALSE))</f>
        <v/>
      </c>
      <c r="B4875" t="str">
        <f t="shared" si="152"/>
        <v/>
      </c>
      <c r="I4875" t="str">
        <f>IF(D4875="","",VLOOKUP(D4875,'Source CC List'!B:C,2,FALSE))</f>
        <v/>
      </c>
      <c r="J4875" t="str">
        <f t="shared" si="153"/>
        <v/>
      </c>
    </row>
    <row r="4876" spans="1:10" x14ac:dyDescent="0.3">
      <c r="A4876" t="str">
        <f>IF(D4876="","",VLOOKUP(D4876,'Source CC List'!B:C,2,FALSE))</f>
        <v/>
      </c>
      <c r="B4876" t="str">
        <f t="shared" si="152"/>
        <v/>
      </c>
      <c r="I4876" t="str">
        <f>IF(D4876="","",VLOOKUP(D4876,'Source CC List'!B:C,2,FALSE))</f>
        <v/>
      </c>
      <c r="J4876" t="str">
        <f t="shared" si="153"/>
        <v/>
      </c>
    </row>
    <row r="4877" spans="1:10" x14ac:dyDescent="0.3">
      <c r="A4877" t="str">
        <f>IF(D4877="","",VLOOKUP(D4877,'Source CC List'!B:C,2,FALSE))</f>
        <v/>
      </c>
      <c r="B4877" t="str">
        <f t="shared" si="152"/>
        <v/>
      </c>
      <c r="I4877" t="str">
        <f>IF(D4877="","",VLOOKUP(D4877,'Source CC List'!B:C,2,FALSE))</f>
        <v/>
      </c>
      <c r="J4877" t="str">
        <f t="shared" si="153"/>
        <v/>
      </c>
    </row>
    <row r="4878" spans="1:10" x14ac:dyDescent="0.3">
      <c r="A4878" t="str">
        <f>IF(D4878="","",VLOOKUP(D4878,'Source CC List'!B:C,2,FALSE))</f>
        <v/>
      </c>
      <c r="B4878" t="str">
        <f t="shared" si="152"/>
        <v/>
      </c>
      <c r="I4878" t="str">
        <f>IF(D4878="","",VLOOKUP(D4878,'Source CC List'!B:C,2,FALSE))</f>
        <v/>
      </c>
      <c r="J4878" t="str">
        <f t="shared" si="153"/>
        <v/>
      </c>
    </row>
    <row r="4879" spans="1:10" x14ac:dyDescent="0.3">
      <c r="A4879" t="str">
        <f>IF(D4879="","",VLOOKUP(D4879,'Source CC List'!B:C,2,FALSE))</f>
        <v/>
      </c>
      <c r="B4879" t="str">
        <f t="shared" si="152"/>
        <v/>
      </c>
      <c r="I4879" t="str">
        <f>IF(D4879="","",VLOOKUP(D4879,'Source CC List'!B:C,2,FALSE))</f>
        <v/>
      </c>
      <c r="J4879" t="str">
        <f t="shared" si="153"/>
        <v/>
      </c>
    </row>
    <row r="4880" spans="1:10" x14ac:dyDescent="0.3">
      <c r="A4880" t="str">
        <f>IF(D4880="","",VLOOKUP(D4880,'Source CC List'!B:C,2,FALSE))</f>
        <v/>
      </c>
      <c r="B4880" t="str">
        <f t="shared" si="152"/>
        <v/>
      </c>
      <c r="I4880" t="str">
        <f>IF(D4880="","",VLOOKUP(D4880,'Source CC List'!B:C,2,FALSE))</f>
        <v/>
      </c>
      <c r="J4880" t="str">
        <f t="shared" si="153"/>
        <v/>
      </c>
    </row>
    <row r="4881" spans="1:10" x14ac:dyDescent="0.3">
      <c r="A4881" t="str">
        <f>IF(D4881="","",VLOOKUP(D4881,'Source CC List'!B:C,2,FALSE))</f>
        <v/>
      </c>
      <c r="B4881" t="str">
        <f t="shared" si="152"/>
        <v/>
      </c>
      <c r="I4881" t="str">
        <f>IF(D4881="","",VLOOKUP(D4881,'Source CC List'!B:C,2,FALSE))</f>
        <v/>
      </c>
      <c r="J4881" t="str">
        <f t="shared" si="153"/>
        <v/>
      </c>
    </row>
    <row r="4882" spans="1:10" x14ac:dyDescent="0.3">
      <c r="A4882" t="str">
        <f>IF(D4882="","",VLOOKUP(D4882,'Source CC List'!B:C,2,FALSE))</f>
        <v/>
      </c>
      <c r="B4882" t="str">
        <f t="shared" si="152"/>
        <v/>
      </c>
      <c r="I4882" t="str">
        <f>IF(D4882="","",VLOOKUP(D4882,'Source CC List'!B:C,2,FALSE))</f>
        <v/>
      </c>
      <c r="J4882" t="str">
        <f t="shared" si="153"/>
        <v/>
      </c>
    </row>
    <row r="4883" spans="1:10" x14ac:dyDescent="0.3">
      <c r="A4883" t="str">
        <f>IF(D4883="","",VLOOKUP(D4883,'Source CC List'!B:C,2,FALSE))</f>
        <v/>
      </c>
      <c r="B4883" t="str">
        <f t="shared" si="152"/>
        <v/>
      </c>
      <c r="I4883" t="str">
        <f>IF(D4883="","",VLOOKUP(D4883,'Source CC List'!B:C,2,FALSE))</f>
        <v/>
      </c>
      <c r="J4883" t="str">
        <f t="shared" si="153"/>
        <v/>
      </c>
    </row>
    <row r="4884" spans="1:10" x14ac:dyDescent="0.3">
      <c r="A4884" t="str">
        <f>IF(D4884="","",VLOOKUP(D4884,'Source CC List'!B:C,2,FALSE))</f>
        <v/>
      </c>
      <c r="B4884" t="str">
        <f t="shared" si="152"/>
        <v/>
      </c>
      <c r="I4884" t="str">
        <f>IF(D4884="","",VLOOKUP(D4884,'Source CC List'!B:C,2,FALSE))</f>
        <v/>
      </c>
      <c r="J4884" t="str">
        <f t="shared" si="153"/>
        <v/>
      </c>
    </row>
    <row r="4885" spans="1:10" x14ac:dyDescent="0.3">
      <c r="A4885" t="str">
        <f>IF(D4885="","",VLOOKUP(D4885,'Source CC List'!B:C,2,FALSE))</f>
        <v/>
      </c>
      <c r="B4885" t="str">
        <f t="shared" si="152"/>
        <v/>
      </c>
      <c r="I4885" t="str">
        <f>IF(D4885="","",VLOOKUP(D4885,'Source CC List'!B:C,2,FALSE))</f>
        <v/>
      </c>
      <c r="J4885" t="str">
        <f t="shared" si="153"/>
        <v/>
      </c>
    </row>
    <row r="4886" spans="1:10" x14ac:dyDescent="0.3">
      <c r="A4886" t="str">
        <f>IF(D4886="","",VLOOKUP(D4886,'Source CC List'!B:C,2,FALSE))</f>
        <v/>
      </c>
      <c r="B4886" t="str">
        <f t="shared" si="152"/>
        <v/>
      </c>
      <c r="I4886" t="str">
        <f>IF(D4886="","",VLOOKUP(D4886,'Source CC List'!B:C,2,FALSE))</f>
        <v/>
      </c>
      <c r="J4886" t="str">
        <f t="shared" si="153"/>
        <v/>
      </c>
    </row>
    <row r="4887" spans="1:10" x14ac:dyDescent="0.3">
      <c r="A4887" t="str">
        <f>IF(D4887="","",VLOOKUP(D4887,'Source CC List'!B:C,2,FALSE))</f>
        <v/>
      </c>
      <c r="B4887" t="str">
        <f t="shared" si="152"/>
        <v/>
      </c>
      <c r="I4887" t="str">
        <f>IF(D4887="","",VLOOKUP(D4887,'Source CC List'!B:C,2,FALSE))</f>
        <v/>
      </c>
      <c r="J4887" t="str">
        <f t="shared" si="153"/>
        <v/>
      </c>
    </row>
    <row r="4888" spans="1:10" x14ac:dyDescent="0.3">
      <c r="A4888" t="str">
        <f>IF(D4888="","",VLOOKUP(D4888,'Source CC List'!B:C,2,FALSE))</f>
        <v/>
      </c>
      <c r="B4888" t="str">
        <f t="shared" si="152"/>
        <v/>
      </c>
      <c r="I4888" t="str">
        <f>IF(D4888="","",VLOOKUP(D4888,'Source CC List'!B:C,2,FALSE))</f>
        <v/>
      </c>
      <c r="J4888" t="str">
        <f t="shared" si="153"/>
        <v/>
      </c>
    </row>
    <row r="4889" spans="1:10" x14ac:dyDescent="0.3">
      <c r="A4889" t="str">
        <f>IF(D4889="","",VLOOKUP(D4889,'Source CC List'!B:C,2,FALSE))</f>
        <v/>
      </c>
      <c r="B4889" t="str">
        <f t="shared" si="152"/>
        <v/>
      </c>
      <c r="I4889" t="str">
        <f>IF(D4889="","",VLOOKUP(D4889,'Source CC List'!B:C,2,FALSE))</f>
        <v/>
      </c>
      <c r="J4889" t="str">
        <f t="shared" si="153"/>
        <v/>
      </c>
    </row>
    <row r="4890" spans="1:10" x14ac:dyDescent="0.3">
      <c r="A4890" t="str">
        <f>IF(D4890="","",VLOOKUP(D4890,'Source CC List'!B:C,2,FALSE))</f>
        <v/>
      </c>
      <c r="B4890" t="str">
        <f t="shared" si="152"/>
        <v/>
      </c>
      <c r="I4890" t="str">
        <f>IF(D4890="","",VLOOKUP(D4890,'Source CC List'!B:C,2,FALSE))</f>
        <v/>
      </c>
      <c r="J4890" t="str">
        <f t="shared" si="153"/>
        <v/>
      </c>
    </row>
    <row r="4891" spans="1:10" x14ac:dyDescent="0.3">
      <c r="A4891" t="str">
        <f>IF(D4891="","",VLOOKUP(D4891,'Source CC List'!B:C,2,FALSE))</f>
        <v/>
      </c>
      <c r="B4891" t="str">
        <f t="shared" si="152"/>
        <v/>
      </c>
      <c r="I4891" t="str">
        <f>IF(D4891="","",VLOOKUP(D4891,'Source CC List'!B:C,2,FALSE))</f>
        <v/>
      </c>
      <c r="J4891" t="str">
        <f t="shared" si="153"/>
        <v/>
      </c>
    </row>
    <row r="4892" spans="1:10" x14ac:dyDescent="0.3">
      <c r="A4892" t="str">
        <f>IF(D4892="","",VLOOKUP(D4892,'Source CC List'!B:C,2,FALSE))</f>
        <v/>
      </c>
      <c r="B4892" t="str">
        <f t="shared" si="152"/>
        <v/>
      </c>
      <c r="I4892" t="str">
        <f>IF(D4892="","",VLOOKUP(D4892,'Source CC List'!B:C,2,FALSE))</f>
        <v/>
      </c>
      <c r="J4892" t="str">
        <f t="shared" si="153"/>
        <v/>
      </c>
    </row>
    <row r="4893" spans="1:10" x14ac:dyDescent="0.3">
      <c r="A4893" t="str">
        <f>IF(D4893="","",VLOOKUP(D4893,'Source CC List'!B:C,2,FALSE))</f>
        <v/>
      </c>
      <c r="B4893" t="str">
        <f t="shared" si="152"/>
        <v/>
      </c>
      <c r="I4893" t="str">
        <f>IF(D4893="","",VLOOKUP(D4893,'Source CC List'!B:C,2,FALSE))</f>
        <v/>
      </c>
      <c r="J4893" t="str">
        <f t="shared" si="153"/>
        <v/>
      </c>
    </row>
    <row r="4894" spans="1:10" x14ac:dyDescent="0.3">
      <c r="A4894" t="str">
        <f>IF(D4894="","",VLOOKUP(D4894,'Source CC List'!B:C,2,FALSE))</f>
        <v/>
      </c>
      <c r="B4894" t="str">
        <f t="shared" si="152"/>
        <v/>
      </c>
      <c r="I4894" t="str">
        <f>IF(D4894="","",VLOOKUP(D4894,'Source CC List'!B:C,2,FALSE))</f>
        <v/>
      </c>
      <c r="J4894" t="str">
        <f t="shared" si="153"/>
        <v/>
      </c>
    </row>
    <row r="4895" spans="1:10" x14ac:dyDescent="0.3">
      <c r="A4895" t="str">
        <f>IF(D4895="","",VLOOKUP(D4895,'Source CC List'!B:C,2,FALSE))</f>
        <v/>
      </c>
      <c r="B4895" t="str">
        <f t="shared" si="152"/>
        <v/>
      </c>
      <c r="I4895" t="str">
        <f>IF(D4895="","",VLOOKUP(D4895,'Source CC List'!B:C,2,FALSE))</f>
        <v/>
      </c>
      <c r="J4895" t="str">
        <f t="shared" si="153"/>
        <v/>
      </c>
    </row>
    <row r="4896" spans="1:10" x14ac:dyDescent="0.3">
      <c r="A4896" t="str">
        <f>IF(D4896="","",VLOOKUP(D4896,'Source CC List'!B:C,2,FALSE))</f>
        <v/>
      </c>
      <c r="B4896" t="str">
        <f t="shared" si="152"/>
        <v/>
      </c>
      <c r="I4896" t="str">
        <f>IF(D4896="","",VLOOKUP(D4896,'Source CC List'!B:C,2,FALSE))</f>
        <v/>
      </c>
      <c r="J4896" t="str">
        <f t="shared" si="153"/>
        <v/>
      </c>
    </row>
    <row r="4897" spans="1:10" x14ac:dyDescent="0.3">
      <c r="A4897" t="str">
        <f>IF(D4897="","",VLOOKUP(D4897,'Source CC List'!B:C,2,FALSE))</f>
        <v/>
      </c>
      <c r="B4897" t="str">
        <f t="shared" si="152"/>
        <v/>
      </c>
      <c r="I4897" t="str">
        <f>IF(D4897="","",VLOOKUP(D4897,'Source CC List'!B:C,2,FALSE))</f>
        <v/>
      </c>
      <c r="J4897" t="str">
        <f t="shared" si="153"/>
        <v/>
      </c>
    </row>
    <row r="4898" spans="1:10" x14ac:dyDescent="0.3">
      <c r="A4898" t="str">
        <f>IF(D4898="","",VLOOKUP(D4898,'Source CC List'!B:C,2,FALSE))</f>
        <v/>
      </c>
      <c r="B4898" t="str">
        <f t="shared" si="152"/>
        <v/>
      </c>
      <c r="I4898" t="str">
        <f>IF(D4898="","",VLOOKUP(D4898,'Source CC List'!B:C,2,FALSE))</f>
        <v/>
      </c>
      <c r="J4898" t="str">
        <f t="shared" si="153"/>
        <v/>
      </c>
    </row>
    <row r="4899" spans="1:10" x14ac:dyDescent="0.3">
      <c r="A4899" t="str">
        <f>IF(D4899="","",VLOOKUP(D4899,'Source CC List'!B:C,2,FALSE))</f>
        <v/>
      </c>
      <c r="B4899" t="str">
        <f t="shared" si="152"/>
        <v/>
      </c>
      <c r="I4899" t="str">
        <f>IF(D4899="","",VLOOKUP(D4899,'Source CC List'!B:C,2,FALSE))</f>
        <v/>
      </c>
      <c r="J4899" t="str">
        <f t="shared" si="153"/>
        <v/>
      </c>
    </row>
    <row r="4900" spans="1:10" x14ac:dyDescent="0.3">
      <c r="A4900" t="str">
        <f>IF(D4900="","",VLOOKUP(D4900,'Source CC List'!B:C,2,FALSE))</f>
        <v/>
      </c>
      <c r="B4900" t="str">
        <f t="shared" si="152"/>
        <v/>
      </c>
      <c r="I4900" t="str">
        <f>IF(D4900="","",VLOOKUP(D4900,'Source CC List'!B:C,2,FALSE))</f>
        <v/>
      </c>
      <c r="J4900" t="str">
        <f t="shared" si="153"/>
        <v/>
      </c>
    </row>
    <row r="4901" spans="1:10" x14ac:dyDescent="0.3">
      <c r="A4901" t="str">
        <f>IF(D4901="","",VLOOKUP(D4901,'Source CC List'!B:C,2,FALSE))</f>
        <v/>
      </c>
      <c r="B4901" t="str">
        <f t="shared" si="152"/>
        <v/>
      </c>
      <c r="I4901" t="str">
        <f>IF(D4901="","",VLOOKUP(D4901,'Source CC List'!B:C,2,FALSE))</f>
        <v/>
      </c>
      <c r="J4901" t="str">
        <f t="shared" si="153"/>
        <v/>
      </c>
    </row>
    <row r="4902" spans="1:10" x14ac:dyDescent="0.3">
      <c r="A4902" t="str">
        <f>IF(D4902="","",VLOOKUP(D4902,'Source CC List'!B:C,2,FALSE))</f>
        <v/>
      </c>
      <c r="B4902" t="str">
        <f t="shared" si="152"/>
        <v/>
      </c>
      <c r="I4902" t="str">
        <f>IF(D4902="","",VLOOKUP(D4902,'Source CC List'!B:C,2,FALSE))</f>
        <v/>
      </c>
      <c r="J4902" t="str">
        <f t="shared" si="153"/>
        <v/>
      </c>
    </row>
    <row r="4903" spans="1:10" x14ac:dyDescent="0.3">
      <c r="A4903" t="str">
        <f>IF(D4903="","",VLOOKUP(D4903,'Source CC List'!B:C,2,FALSE))</f>
        <v/>
      </c>
      <c r="B4903" t="str">
        <f t="shared" si="152"/>
        <v/>
      </c>
      <c r="I4903" t="str">
        <f>IF(D4903="","",VLOOKUP(D4903,'Source CC List'!B:C,2,FALSE))</f>
        <v/>
      </c>
      <c r="J4903" t="str">
        <f t="shared" si="153"/>
        <v/>
      </c>
    </row>
    <row r="4904" spans="1:10" x14ac:dyDescent="0.3">
      <c r="A4904" t="str">
        <f>IF(D4904="","",VLOOKUP(D4904,'Source CC List'!B:C,2,FALSE))</f>
        <v/>
      </c>
      <c r="B4904" t="str">
        <f t="shared" si="152"/>
        <v/>
      </c>
      <c r="I4904" t="str">
        <f>IF(D4904="","",VLOOKUP(D4904,'Source CC List'!B:C,2,FALSE))</f>
        <v/>
      </c>
      <c r="J4904" t="str">
        <f t="shared" si="153"/>
        <v/>
      </c>
    </row>
    <row r="4905" spans="1:10" x14ac:dyDescent="0.3">
      <c r="A4905" t="str">
        <f>IF(D4905="","",VLOOKUP(D4905,'Source CC List'!B:C,2,FALSE))</f>
        <v/>
      </c>
      <c r="B4905" t="str">
        <f t="shared" si="152"/>
        <v/>
      </c>
      <c r="I4905" t="str">
        <f>IF(D4905="","",VLOOKUP(D4905,'Source CC List'!B:C,2,FALSE))</f>
        <v/>
      </c>
      <c r="J4905" t="str">
        <f t="shared" si="153"/>
        <v/>
      </c>
    </row>
    <row r="4906" spans="1:10" x14ac:dyDescent="0.3">
      <c r="A4906" t="str">
        <f>IF(D4906="","",VLOOKUP(D4906,'Source CC List'!B:C,2,FALSE))</f>
        <v/>
      </c>
      <c r="B4906" t="str">
        <f t="shared" si="152"/>
        <v/>
      </c>
      <c r="I4906" t="str">
        <f>IF(D4906="","",VLOOKUP(D4906,'Source CC List'!B:C,2,FALSE))</f>
        <v/>
      </c>
      <c r="J4906" t="str">
        <f t="shared" si="153"/>
        <v/>
      </c>
    </row>
    <row r="4907" spans="1:10" x14ac:dyDescent="0.3">
      <c r="A4907" t="str">
        <f>IF(D4907="","",VLOOKUP(D4907,'Source CC List'!B:C,2,FALSE))</f>
        <v/>
      </c>
      <c r="B4907" t="str">
        <f t="shared" si="152"/>
        <v/>
      </c>
      <c r="I4907" t="str">
        <f>IF(D4907="","",VLOOKUP(D4907,'Source CC List'!B:C,2,FALSE))</f>
        <v/>
      </c>
      <c r="J4907" t="str">
        <f t="shared" si="153"/>
        <v/>
      </c>
    </row>
    <row r="4908" spans="1:10" x14ac:dyDescent="0.3">
      <c r="A4908" t="str">
        <f>IF(D4908="","",VLOOKUP(D4908,'Source CC List'!B:C,2,FALSE))</f>
        <v/>
      </c>
      <c r="B4908" t="str">
        <f t="shared" si="152"/>
        <v/>
      </c>
      <c r="I4908" t="str">
        <f>IF(D4908="","",VLOOKUP(D4908,'Source CC List'!B:C,2,FALSE))</f>
        <v/>
      </c>
      <c r="J4908" t="str">
        <f t="shared" si="153"/>
        <v/>
      </c>
    </row>
    <row r="4909" spans="1:10" x14ac:dyDescent="0.3">
      <c r="A4909" t="str">
        <f>IF(D4909="","",VLOOKUP(D4909,'Source CC List'!B:C,2,FALSE))</f>
        <v/>
      </c>
      <c r="B4909" t="str">
        <f t="shared" si="152"/>
        <v/>
      </c>
      <c r="I4909" t="str">
        <f>IF(D4909="","",VLOOKUP(D4909,'Source CC List'!B:C,2,FALSE))</f>
        <v/>
      </c>
      <c r="J4909" t="str">
        <f t="shared" si="153"/>
        <v/>
      </c>
    </row>
    <row r="4910" spans="1:10" x14ac:dyDescent="0.3">
      <c r="A4910" t="str">
        <f>IF(D4910="","",VLOOKUP(D4910,'Source CC List'!B:C,2,FALSE))</f>
        <v/>
      </c>
      <c r="B4910" t="str">
        <f t="shared" si="152"/>
        <v/>
      </c>
      <c r="I4910" t="str">
        <f>IF(D4910="","",VLOOKUP(D4910,'Source CC List'!B:C,2,FALSE))</f>
        <v/>
      </c>
      <c r="J4910" t="str">
        <f t="shared" si="153"/>
        <v/>
      </c>
    </row>
    <row r="4911" spans="1:10" x14ac:dyDescent="0.3">
      <c r="A4911" t="str">
        <f>IF(D4911="","",VLOOKUP(D4911,'Source CC List'!B:C,2,FALSE))</f>
        <v/>
      </c>
      <c r="B4911" t="str">
        <f t="shared" si="152"/>
        <v/>
      </c>
      <c r="I4911" t="str">
        <f>IF(D4911="","",VLOOKUP(D4911,'Source CC List'!B:C,2,FALSE))</f>
        <v/>
      </c>
      <c r="J4911" t="str">
        <f t="shared" si="153"/>
        <v/>
      </c>
    </row>
    <row r="4912" spans="1:10" x14ac:dyDescent="0.3">
      <c r="A4912" t="str">
        <f>IF(D4912="","",VLOOKUP(D4912,'Source CC List'!B:C,2,FALSE))</f>
        <v/>
      </c>
      <c r="B4912" t="str">
        <f t="shared" si="152"/>
        <v/>
      </c>
      <c r="I4912" t="str">
        <f>IF(D4912="","",VLOOKUP(D4912,'Source CC List'!B:C,2,FALSE))</f>
        <v/>
      </c>
      <c r="J4912" t="str">
        <f t="shared" si="153"/>
        <v/>
      </c>
    </row>
    <row r="4913" spans="1:10" x14ac:dyDescent="0.3">
      <c r="A4913" t="str">
        <f>IF(D4913="","",VLOOKUP(D4913,'Source CC List'!B:C,2,FALSE))</f>
        <v/>
      </c>
      <c r="B4913" t="str">
        <f t="shared" si="152"/>
        <v/>
      </c>
      <c r="I4913" t="str">
        <f>IF(D4913="","",VLOOKUP(D4913,'Source CC List'!B:C,2,FALSE))</f>
        <v/>
      </c>
      <c r="J4913" t="str">
        <f t="shared" si="153"/>
        <v/>
      </c>
    </row>
    <row r="4914" spans="1:10" x14ac:dyDescent="0.3">
      <c r="A4914" t="str">
        <f>IF(D4914="","",VLOOKUP(D4914,'Source CC List'!B:C,2,FALSE))</f>
        <v/>
      </c>
      <c r="B4914" t="str">
        <f t="shared" si="152"/>
        <v/>
      </c>
      <c r="I4914" t="str">
        <f>IF(D4914="","",VLOOKUP(D4914,'Source CC List'!B:C,2,FALSE))</f>
        <v/>
      </c>
      <c r="J4914" t="str">
        <f t="shared" si="153"/>
        <v/>
      </c>
    </row>
    <row r="4915" spans="1:10" x14ac:dyDescent="0.3">
      <c r="A4915" t="str">
        <f>IF(D4915="","",VLOOKUP(D4915,'Source CC List'!B:C,2,FALSE))</f>
        <v/>
      </c>
      <c r="B4915" t="str">
        <f t="shared" si="152"/>
        <v/>
      </c>
      <c r="I4915" t="str">
        <f>IF(D4915="","",VLOOKUP(D4915,'Source CC List'!B:C,2,FALSE))</f>
        <v/>
      </c>
      <c r="J4915" t="str">
        <f t="shared" si="153"/>
        <v/>
      </c>
    </row>
    <row r="4916" spans="1:10" x14ac:dyDescent="0.3">
      <c r="A4916" t="str">
        <f>IF(D4916="","",VLOOKUP(D4916,'Source CC List'!B:C,2,FALSE))</f>
        <v/>
      </c>
      <c r="B4916" t="str">
        <f t="shared" si="152"/>
        <v/>
      </c>
      <c r="I4916" t="str">
        <f>IF(D4916="","",VLOOKUP(D4916,'Source CC List'!B:C,2,FALSE))</f>
        <v/>
      </c>
      <c r="J4916" t="str">
        <f t="shared" si="153"/>
        <v/>
      </c>
    </row>
    <row r="4917" spans="1:10" x14ac:dyDescent="0.3">
      <c r="A4917" t="str">
        <f>IF(D4917="","",VLOOKUP(D4917,'Source CC List'!B:C,2,FALSE))</f>
        <v/>
      </c>
      <c r="B4917" t="str">
        <f t="shared" si="152"/>
        <v/>
      </c>
      <c r="I4917" t="str">
        <f>IF(D4917="","",VLOOKUP(D4917,'Source CC List'!B:C,2,FALSE))</f>
        <v/>
      </c>
      <c r="J4917" t="str">
        <f t="shared" si="153"/>
        <v/>
      </c>
    </row>
    <row r="4918" spans="1:10" x14ac:dyDescent="0.3">
      <c r="A4918" t="str">
        <f>IF(D4918="","",VLOOKUP(D4918,'Source CC List'!B:C,2,FALSE))</f>
        <v/>
      </c>
      <c r="B4918" t="str">
        <f t="shared" si="152"/>
        <v/>
      </c>
      <c r="I4918" t="str">
        <f>IF(D4918="","",VLOOKUP(D4918,'Source CC List'!B:C,2,FALSE))</f>
        <v/>
      </c>
      <c r="J4918" t="str">
        <f t="shared" si="153"/>
        <v/>
      </c>
    </row>
    <row r="4919" spans="1:10" x14ac:dyDescent="0.3">
      <c r="A4919" t="str">
        <f>IF(D4919="","",VLOOKUP(D4919,'Source CC List'!B:C,2,FALSE))</f>
        <v/>
      </c>
      <c r="B4919" t="str">
        <f t="shared" si="152"/>
        <v/>
      </c>
      <c r="I4919" t="str">
        <f>IF(D4919="","",VLOOKUP(D4919,'Source CC List'!B:C,2,FALSE))</f>
        <v/>
      </c>
      <c r="J4919" t="str">
        <f t="shared" si="153"/>
        <v/>
      </c>
    </row>
    <row r="4920" spans="1:10" x14ac:dyDescent="0.3">
      <c r="A4920" t="str">
        <f>IF(D4920="","",VLOOKUP(D4920,'Source CC List'!B:C,2,FALSE))</f>
        <v/>
      </c>
      <c r="B4920" t="str">
        <f t="shared" si="152"/>
        <v/>
      </c>
      <c r="I4920" t="str">
        <f>IF(D4920="","",VLOOKUP(D4920,'Source CC List'!B:C,2,FALSE))</f>
        <v/>
      </c>
      <c r="J4920" t="str">
        <f t="shared" si="153"/>
        <v/>
      </c>
    </row>
    <row r="4921" spans="1:10" x14ac:dyDescent="0.3">
      <c r="A4921" t="str">
        <f>IF(D4921="","",VLOOKUP(D4921,'Source CC List'!B:C,2,FALSE))</f>
        <v/>
      </c>
      <c r="B4921" t="str">
        <f t="shared" si="152"/>
        <v/>
      </c>
      <c r="I4921" t="str">
        <f>IF(D4921="","",VLOOKUP(D4921,'Source CC List'!B:C,2,FALSE))</f>
        <v/>
      </c>
      <c r="J4921" t="str">
        <f t="shared" si="153"/>
        <v/>
      </c>
    </row>
    <row r="4922" spans="1:10" x14ac:dyDescent="0.3">
      <c r="A4922" t="str">
        <f>IF(D4922="","",VLOOKUP(D4922,'Source CC List'!B:C,2,FALSE))</f>
        <v/>
      </c>
      <c r="B4922" t="str">
        <f t="shared" si="152"/>
        <v/>
      </c>
      <c r="I4922" t="str">
        <f>IF(D4922="","",VLOOKUP(D4922,'Source CC List'!B:C,2,FALSE))</f>
        <v/>
      </c>
      <c r="J4922" t="str">
        <f t="shared" si="153"/>
        <v/>
      </c>
    </row>
    <row r="4923" spans="1:10" x14ac:dyDescent="0.3">
      <c r="A4923" t="str">
        <f>IF(D4923="","",VLOOKUP(D4923,'Source CC List'!B:C,2,FALSE))</f>
        <v/>
      </c>
      <c r="B4923" t="str">
        <f t="shared" si="152"/>
        <v/>
      </c>
      <c r="I4923" t="str">
        <f>IF(D4923="","",VLOOKUP(D4923,'Source CC List'!B:C,2,FALSE))</f>
        <v/>
      </c>
      <c r="J4923" t="str">
        <f t="shared" si="153"/>
        <v/>
      </c>
    </row>
    <row r="4924" spans="1:10" x14ac:dyDescent="0.3">
      <c r="A4924" t="str">
        <f>IF(D4924="","",VLOOKUP(D4924,'Source CC List'!B:C,2,FALSE))</f>
        <v/>
      </c>
      <c r="B4924" t="str">
        <f t="shared" si="152"/>
        <v/>
      </c>
      <c r="I4924" t="str">
        <f>IF(D4924="","",VLOOKUP(D4924,'Source CC List'!B:C,2,FALSE))</f>
        <v/>
      </c>
      <c r="J4924" t="str">
        <f t="shared" si="153"/>
        <v/>
      </c>
    </row>
    <row r="4925" spans="1:10" x14ac:dyDescent="0.3">
      <c r="A4925" t="str">
        <f>IF(D4925="","",VLOOKUP(D4925,'Source CC List'!B:C,2,FALSE))</f>
        <v/>
      </c>
      <c r="B4925" t="str">
        <f t="shared" si="152"/>
        <v/>
      </c>
      <c r="I4925" t="str">
        <f>IF(D4925="","",VLOOKUP(D4925,'Source CC List'!B:C,2,FALSE))</f>
        <v/>
      </c>
      <c r="J4925" t="str">
        <f t="shared" si="153"/>
        <v/>
      </c>
    </row>
    <row r="4926" spans="1:10" x14ac:dyDescent="0.3">
      <c r="A4926" t="str">
        <f>IF(D4926="","",VLOOKUP(D4926,'Source CC List'!B:C,2,FALSE))</f>
        <v/>
      </c>
      <c r="B4926" t="str">
        <f t="shared" si="152"/>
        <v/>
      </c>
      <c r="I4926" t="str">
        <f>IF(D4926="","",VLOOKUP(D4926,'Source CC List'!B:C,2,FALSE))</f>
        <v/>
      </c>
      <c r="J4926" t="str">
        <f t="shared" si="153"/>
        <v/>
      </c>
    </row>
    <row r="4927" spans="1:10" x14ac:dyDescent="0.3">
      <c r="A4927" t="str">
        <f>IF(D4927="","",VLOOKUP(D4927,'Source CC List'!B:C,2,FALSE))</f>
        <v/>
      </c>
      <c r="B4927" t="str">
        <f t="shared" si="152"/>
        <v/>
      </c>
      <c r="I4927" t="str">
        <f>IF(D4927="","",VLOOKUP(D4927,'Source CC List'!B:C,2,FALSE))</f>
        <v/>
      </c>
      <c r="J4927" t="str">
        <f t="shared" si="153"/>
        <v/>
      </c>
    </row>
    <row r="4928" spans="1:10" x14ac:dyDescent="0.3">
      <c r="A4928" t="str">
        <f>IF(D4928="","",VLOOKUP(D4928,'Source CC List'!B:C,2,FALSE))</f>
        <v/>
      </c>
      <c r="B4928" t="str">
        <f t="shared" si="152"/>
        <v/>
      </c>
      <c r="I4928" t="str">
        <f>IF(D4928="","",VLOOKUP(D4928,'Source CC List'!B:C,2,FALSE))</f>
        <v/>
      </c>
      <c r="J4928" t="str">
        <f t="shared" si="153"/>
        <v/>
      </c>
    </row>
    <row r="4929" spans="1:10" x14ac:dyDescent="0.3">
      <c r="A4929" t="str">
        <f>IF(D4929="","",VLOOKUP(D4929,'Source CC List'!B:C,2,FALSE))</f>
        <v/>
      </c>
      <c r="B4929" t="str">
        <f t="shared" si="152"/>
        <v/>
      </c>
      <c r="I4929" t="str">
        <f>IF(D4929="","",VLOOKUP(D4929,'Source CC List'!B:C,2,FALSE))</f>
        <v/>
      </c>
      <c r="J4929" t="str">
        <f t="shared" si="153"/>
        <v/>
      </c>
    </row>
    <row r="4930" spans="1:10" x14ac:dyDescent="0.3">
      <c r="A4930" t="str">
        <f>IF(D4930="","",VLOOKUP(D4930,'Source CC List'!B:C,2,FALSE))</f>
        <v/>
      </c>
      <c r="B4930" t="str">
        <f t="shared" si="152"/>
        <v/>
      </c>
      <c r="I4930" t="str">
        <f>IF(D4930="","",VLOOKUP(D4930,'Source CC List'!B:C,2,FALSE))</f>
        <v/>
      </c>
      <c r="J4930" t="str">
        <f t="shared" si="153"/>
        <v/>
      </c>
    </row>
    <row r="4931" spans="1:10" x14ac:dyDescent="0.3">
      <c r="A4931" t="str">
        <f>IF(D4931="","",VLOOKUP(D4931,'Source CC List'!B:C,2,FALSE))</f>
        <v/>
      </c>
      <c r="B4931" t="str">
        <f t="shared" ref="B4931:B4994" si="154">IF(E4931="","",CONCATENATE(I4931,TEXT(E4931,"0000")))</f>
        <v/>
      </c>
      <c r="I4931" t="str">
        <f>IF(D4931="","",VLOOKUP(D4931,'Source CC List'!B:C,2,FALSE))</f>
        <v/>
      </c>
      <c r="J4931" t="str">
        <f t="shared" ref="J4931:J4994" si="155">IF(D4931="","",CONCATENATE(I4931,TEXT(E4931,"0000")))</f>
        <v/>
      </c>
    </row>
    <row r="4932" spans="1:10" x14ac:dyDescent="0.3">
      <c r="A4932" t="str">
        <f>IF(D4932="","",VLOOKUP(D4932,'Source CC List'!B:C,2,FALSE))</f>
        <v/>
      </c>
      <c r="B4932" t="str">
        <f t="shared" si="154"/>
        <v/>
      </c>
      <c r="I4932" t="str">
        <f>IF(D4932="","",VLOOKUP(D4932,'Source CC List'!B:C,2,FALSE))</f>
        <v/>
      </c>
      <c r="J4932" t="str">
        <f t="shared" si="155"/>
        <v/>
      </c>
    </row>
    <row r="4933" spans="1:10" x14ac:dyDescent="0.3">
      <c r="A4933" t="str">
        <f>IF(D4933="","",VLOOKUP(D4933,'Source CC List'!B:C,2,FALSE))</f>
        <v/>
      </c>
      <c r="B4933" t="str">
        <f t="shared" si="154"/>
        <v/>
      </c>
      <c r="I4933" t="str">
        <f>IF(D4933="","",VLOOKUP(D4933,'Source CC List'!B:C,2,FALSE))</f>
        <v/>
      </c>
      <c r="J4933" t="str">
        <f t="shared" si="155"/>
        <v/>
      </c>
    </row>
    <row r="4934" spans="1:10" x14ac:dyDescent="0.3">
      <c r="A4934" t="str">
        <f>IF(D4934="","",VLOOKUP(D4934,'Source CC List'!B:C,2,FALSE))</f>
        <v/>
      </c>
      <c r="B4934" t="str">
        <f t="shared" si="154"/>
        <v/>
      </c>
      <c r="I4934" t="str">
        <f>IF(D4934="","",VLOOKUP(D4934,'Source CC List'!B:C,2,FALSE))</f>
        <v/>
      </c>
      <c r="J4934" t="str">
        <f t="shared" si="155"/>
        <v/>
      </c>
    </row>
    <row r="4935" spans="1:10" x14ac:dyDescent="0.3">
      <c r="A4935" t="str">
        <f>IF(D4935="","",VLOOKUP(D4935,'Source CC List'!B:C,2,FALSE))</f>
        <v/>
      </c>
      <c r="B4935" t="str">
        <f t="shared" si="154"/>
        <v/>
      </c>
      <c r="I4935" t="str">
        <f>IF(D4935="","",VLOOKUP(D4935,'Source CC List'!B:C,2,FALSE))</f>
        <v/>
      </c>
      <c r="J4935" t="str">
        <f t="shared" si="155"/>
        <v/>
      </c>
    </row>
    <row r="4936" spans="1:10" x14ac:dyDescent="0.3">
      <c r="A4936" t="str">
        <f>IF(D4936="","",VLOOKUP(D4936,'Source CC List'!B:C,2,FALSE))</f>
        <v/>
      </c>
      <c r="B4936" t="str">
        <f t="shared" si="154"/>
        <v/>
      </c>
      <c r="I4936" t="str">
        <f>IF(D4936="","",VLOOKUP(D4936,'Source CC List'!B:C,2,FALSE))</f>
        <v/>
      </c>
      <c r="J4936" t="str">
        <f t="shared" si="155"/>
        <v/>
      </c>
    </row>
    <row r="4937" spans="1:10" x14ac:dyDescent="0.3">
      <c r="A4937" t="str">
        <f>IF(D4937="","",VLOOKUP(D4937,'Source CC List'!B:C,2,FALSE))</f>
        <v/>
      </c>
      <c r="B4937" t="str">
        <f t="shared" si="154"/>
        <v/>
      </c>
      <c r="I4937" t="str">
        <f>IF(D4937="","",VLOOKUP(D4937,'Source CC List'!B:C,2,FALSE))</f>
        <v/>
      </c>
      <c r="J4937" t="str">
        <f t="shared" si="155"/>
        <v/>
      </c>
    </row>
    <row r="4938" spans="1:10" x14ac:dyDescent="0.3">
      <c r="A4938" t="str">
        <f>IF(D4938="","",VLOOKUP(D4938,'Source CC List'!B:C,2,FALSE))</f>
        <v/>
      </c>
      <c r="B4938" t="str">
        <f t="shared" si="154"/>
        <v/>
      </c>
      <c r="I4938" t="str">
        <f>IF(D4938="","",VLOOKUP(D4938,'Source CC List'!B:C,2,FALSE))</f>
        <v/>
      </c>
      <c r="J4938" t="str">
        <f t="shared" si="155"/>
        <v/>
      </c>
    </row>
    <row r="4939" spans="1:10" x14ac:dyDescent="0.3">
      <c r="A4939" t="str">
        <f>IF(D4939="","",VLOOKUP(D4939,'Source CC List'!B:C,2,FALSE))</f>
        <v/>
      </c>
      <c r="B4939" t="str">
        <f t="shared" si="154"/>
        <v/>
      </c>
      <c r="I4939" t="str">
        <f>IF(D4939="","",VLOOKUP(D4939,'Source CC List'!B:C,2,FALSE))</f>
        <v/>
      </c>
      <c r="J4939" t="str">
        <f t="shared" si="155"/>
        <v/>
      </c>
    </row>
    <row r="4940" spans="1:10" x14ac:dyDescent="0.3">
      <c r="A4940" t="str">
        <f>IF(D4940="","",VLOOKUP(D4940,'Source CC List'!B:C,2,FALSE))</f>
        <v/>
      </c>
      <c r="B4940" t="str">
        <f t="shared" si="154"/>
        <v/>
      </c>
      <c r="I4940" t="str">
        <f>IF(D4940="","",VLOOKUP(D4940,'Source CC List'!B:C,2,FALSE))</f>
        <v/>
      </c>
      <c r="J4940" t="str">
        <f t="shared" si="155"/>
        <v/>
      </c>
    </row>
    <row r="4941" spans="1:10" x14ac:dyDescent="0.3">
      <c r="A4941" t="str">
        <f>IF(D4941="","",VLOOKUP(D4941,'Source CC List'!B:C,2,FALSE))</f>
        <v/>
      </c>
      <c r="B4941" t="str">
        <f t="shared" si="154"/>
        <v/>
      </c>
      <c r="I4941" t="str">
        <f>IF(D4941="","",VLOOKUP(D4941,'Source CC List'!B:C,2,FALSE))</f>
        <v/>
      </c>
      <c r="J4941" t="str">
        <f t="shared" si="155"/>
        <v/>
      </c>
    </row>
    <row r="4942" spans="1:10" x14ac:dyDescent="0.3">
      <c r="A4942" t="str">
        <f>IF(D4942="","",VLOOKUP(D4942,'Source CC List'!B:C,2,FALSE))</f>
        <v/>
      </c>
      <c r="B4942" t="str">
        <f t="shared" si="154"/>
        <v/>
      </c>
      <c r="I4942" t="str">
        <f>IF(D4942="","",VLOOKUP(D4942,'Source CC List'!B:C,2,FALSE))</f>
        <v/>
      </c>
      <c r="J4942" t="str">
        <f t="shared" si="155"/>
        <v/>
      </c>
    </row>
    <row r="4943" spans="1:10" x14ac:dyDescent="0.3">
      <c r="A4943" t="str">
        <f>IF(D4943="","",VLOOKUP(D4943,'Source CC List'!B:C,2,FALSE))</f>
        <v/>
      </c>
      <c r="B4943" t="str">
        <f t="shared" si="154"/>
        <v/>
      </c>
      <c r="I4943" t="str">
        <f>IF(D4943="","",VLOOKUP(D4943,'Source CC List'!B:C,2,FALSE))</f>
        <v/>
      </c>
      <c r="J4943" t="str">
        <f t="shared" si="155"/>
        <v/>
      </c>
    </row>
    <row r="4944" spans="1:10" x14ac:dyDescent="0.3">
      <c r="A4944" t="str">
        <f>IF(D4944="","",VLOOKUP(D4944,'Source CC List'!B:C,2,FALSE))</f>
        <v/>
      </c>
      <c r="B4944" t="str">
        <f t="shared" si="154"/>
        <v/>
      </c>
      <c r="I4944" t="str">
        <f>IF(D4944="","",VLOOKUP(D4944,'Source CC List'!B:C,2,FALSE))</f>
        <v/>
      </c>
      <c r="J4944" t="str">
        <f t="shared" si="155"/>
        <v/>
      </c>
    </row>
    <row r="4945" spans="1:10" x14ac:dyDescent="0.3">
      <c r="A4945" t="str">
        <f>IF(D4945="","",VLOOKUP(D4945,'Source CC List'!B:C,2,FALSE))</f>
        <v/>
      </c>
      <c r="B4945" t="str">
        <f t="shared" si="154"/>
        <v/>
      </c>
      <c r="I4945" t="str">
        <f>IF(D4945="","",VLOOKUP(D4945,'Source CC List'!B:C,2,FALSE))</f>
        <v/>
      </c>
      <c r="J4945" t="str">
        <f t="shared" si="155"/>
        <v/>
      </c>
    </row>
    <row r="4946" spans="1:10" x14ac:dyDescent="0.3">
      <c r="A4946" t="str">
        <f>IF(D4946="","",VLOOKUP(D4946,'Source CC List'!B:C,2,FALSE))</f>
        <v/>
      </c>
      <c r="B4946" t="str">
        <f t="shared" si="154"/>
        <v/>
      </c>
      <c r="I4946" t="str">
        <f>IF(D4946="","",VLOOKUP(D4946,'Source CC List'!B:C,2,FALSE))</f>
        <v/>
      </c>
      <c r="J4946" t="str">
        <f t="shared" si="155"/>
        <v/>
      </c>
    </row>
    <row r="4947" spans="1:10" x14ac:dyDescent="0.3">
      <c r="A4947" t="str">
        <f>IF(D4947="","",VLOOKUP(D4947,'Source CC List'!B:C,2,FALSE))</f>
        <v/>
      </c>
      <c r="B4947" t="str">
        <f t="shared" si="154"/>
        <v/>
      </c>
      <c r="I4947" t="str">
        <f>IF(D4947="","",VLOOKUP(D4947,'Source CC List'!B:C,2,FALSE))</f>
        <v/>
      </c>
      <c r="J4947" t="str">
        <f t="shared" si="155"/>
        <v/>
      </c>
    </row>
    <row r="4948" spans="1:10" x14ac:dyDescent="0.3">
      <c r="A4948" t="str">
        <f>IF(D4948="","",VLOOKUP(D4948,'Source CC List'!B:C,2,FALSE))</f>
        <v/>
      </c>
      <c r="B4948" t="str">
        <f t="shared" si="154"/>
        <v/>
      </c>
      <c r="I4948" t="str">
        <f>IF(D4948="","",VLOOKUP(D4948,'Source CC List'!B:C,2,FALSE))</f>
        <v/>
      </c>
      <c r="J4948" t="str">
        <f t="shared" si="155"/>
        <v/>
      </c>
    </row>
    <row r="4949" spans="1:10" x14ac:dyDescent="0.3">
      <c r="A4949" t="str">
        <f>IF(D4949="","",VLOOKUP(D4949,'Source CC List'!B:C,2,FALSE))</f>
        <v/>
      </c>
      <c r="B4949" t="str">
        <f t="shared" si="154"/>
        <v/>
      </c>
      <c r="I4949" t="str">
        <f>IF(D4949="","",VLOOKUP(D4949,'Source CC List'!B:C,2,FALSE))</f>
        <v/>
      </c>
      <c r="J4949" t="str">
        <f t="shared" si="155"/>
        <v/>
      </c>
    </row>
    <row r="4950" spans="1:10" x14ac:dyDescent="0.3">
      <c r="A4950" t="str">
        <f>IF(D4950="","",VLOOKUP(D4950,'Source CC List'!B:C,2,FALSE))</f>
        <v/>
      </c>
      <c r="B4950" t="str">
        <f t="shared" si="154"/>
        <v/>
      </c>
      <c r="I4950" t="str">
        <f>IF(D4950="","",VLOOKUP(D4950,'Source CC List'!B:C,2,FALSE))</f>
        <v/>
      </c>
      <c r="J4950" t="str">
        <f t="shared" si="155"/>
        <v/>
      </c>
    </row>
    <row r="4951" spans="1:10" x14ac:dyDescent="0.3">
      <c r="A4951" t="str">
        <f>IF(D4951="","",VLOOKUP(D4951,'Source CC List'!B:C,2,FALSE))</f>
        <v/>
      </c>
      <c r="B4951" t="str">
        <f t="shared" si="154"/>
        <v/>
      </c>
      <c r="I4951" t="str">
        <f>IF(D4951="","",VLOOKUP(D4951,'Source CC List'!B:C,2,FALSE))</f>
        <v/>
      </c>
      <c r="J4951" t="str">
        <f t="shared" si="155"/>
        <v/>
      </c>
    </row>
    <row r="4952" spans="1:10" x14ac:dyDescent="0.3">
      <c r="A4952" t="str">
        <f>IF(D4952="","",VLOOKUP(D4952,'Source CC List'!B:C,2,FALSE))</f>
        <v/>
      </c>
      <c r="B4952" t="str">
        <f t="shared" si="154"/>
        <v/>
      </c>
      <c r="I4952" t="str">
        <f>IF(D4952="","",VLOOKUP(D4952,'Source CC List'!B:C,2,FALSE))</f>
        <v/>
      </c>
      <c r="J4952" t="str">
        <f t="shared" si="155"/>
        <v/>
      </c>
    </row>
    <row r="4953" spans="1:10" x14ac:dyDescent="0.3">
      <c r="A4953" t="str">
        <f>IF(D4953="","",VLOOKUP(D4953,'Source CC List'!B:C,2,FALSE))</f>
        <v/>
      </c>
      <c r="B4953" t="str">
        <f t="shared" si="154"/>
        <v/>
      </c>
      <c r="I4953" t="str">
        <f>IF(D4953="","",VLOOKUP(D4953,'Source CC List'!B:C,2,FALSE))</f>
        <v/>
      </c>
      <c r="J4953" t="str">
        <f t="shared" si="155"/>
        <v/>
      </c>
    </row>
    <row r="4954" spans="1:10" x14ac:dyDescent="0.3">
      <c r="A4954" t="str">
        <f>IF(D4954="","",VLOOKUP(D4954,'Source CC List'!B:C,2,FALSE))</f>
        <v/>
      </c>
      <c r="B4954" t="str">
        <f t="shared" si="154"/>
        <v/>
      </c>
      <c r="I4954" t="str">
        <f>IF(D4954="","",VLOOKUP(D4954,'Source CC List'!B:C,2,FALSE))</f>
        <v/>
      </c>
      <c r="J4954" t="str">
        <f t="shared" si="155"/>
        <v/>
      </c>
    </row>
    <row r="4955" spans="1:10" x14ac:dyDescent="0.3">
      <c r="A4955" t="str">
        <f>IF(D4955="","",VLOOKUP(D4955,'Source CC List'!B:C,2,FALSE))</f>
        <v/>
      </c>
      <c r="B4955" t="str">
        <f t="shared" si="154"/>
        <v/>
      </c>
      <c r="I4955" t="str">
        <f>IF(D4955="","",VLOOKUP(D4955,'Source CC List'!B:C,2,FALSE))</f>
        <v/>
      </c>
      <c r="J4955" t="str">
        <f t="shared" si="155"/>
        <v/>
      </c>
    </row>
    <row r="4956" spans="1:10" x14ac:dyDescent="0.3">
      <c r="A4956" t="str">
        <f>IF(D4956="","",VLOOKUP(D4956,'Source CC List'!B:C,2,FALSE))</f>
        <v/>
      </c>
      <c r="B4956" t="str">
        <f t="shared" si="154"/>
        <v/>
      </c>
      <c r="I4956" t="str">
        <f>IF(D4956="","",VLOOKUP(D4956,'Source CC List'!B:C,2,FALSE))</f>
        <v/>
      </c>
      <c r="J4956" t="str">
        <f t="shared" si="155"/>
        <v/>
      </c>
    </row>
    <row r="4957" spans="1:10" x14ac:dyDescent="0.3">
      <c r="A4957" t="str">
        <f>IF(D4957="","",VLOOKUP(D4957,'Source CC List'!B:C,2,FALSE))</f>
        <v/>
      </c>
      <c r="B4957" t="str">
        <f t="shared" si="154"/>
        <v/>
      </c>
      <c r="I4957" t="str">
        <f>IF(D4957="","",VLOOKUP(D4957,'Source CC List'!B:C,2,FALSE))</f>
        <v/>
      </c>
      <c r="J4957" t="str">
        <f t="shared" si="155"/>
        <v/>
      </c>
    </row>
    <row r="4958" spans="1:10" x14ac:dyDescent="0.3">
      <c r="A4958" t="str">
        <f>IF(D4958="","",VLOOKUP(D4958,'Source CC List'!B:C,2,FALSE))</f>
        <v/>
      </c>
      <c r="B4958" t="str">
        <f t="shared" si="154"/>
        <v/>
      </c>
      <c r="I4958" t="str">
        <f>IF(D4958="","",VLOOKUP(D4958,'Source CC List'!B:C,2,FALSE))</f>
        <v/>
      </c>
      <c r="J4958" t="str">
        <f t="shared" si="155"/>
        <v/>
      </c>
    </row>
    <row r="4959" spans="1:10" x14ac:dyDescent="0.3">
      <c r="A4959" t="str">
        <f>IF(D4959="","",VLOOKUP(D4959,'Source CC List'!B:C,2,FALSE))</f>
        <v/>
      </c>
      <c r="B4959" t="str">
        <f t="shared" si="154"/>
        <v/>
      </c>
      <c r="I4959" t="str">
        <f>IF(D4959="","",VLOOKUP(D4959,'Source CC List'!B:C,2,FALSE))</f>
        <v/>
      </c>
      <c r="J4959" t="str">
        <f t="shared" si="155"/>
        <v/>
      </c>
    </row>
    <row r="4960" spans="1:10" x14ac:dyDescent="0.3">
      <c r="A4960" t="str">
        <f>IF(D4960="","",VLOOKUP(D4960,'Source CC List'!B:C,2,FALSE))</f>
        <v/>
      </c>
      <c r="B4960" t="str">
        <f t="shared" si="154"/>
        <v/>
      </c>
      <c r="I4960" t="str">
        <f>IF(D4960="","",VLOOKUP(D4960,'Source CC List'!B:C,2,FALSE))</f>
        <v/>
      </c>
      <c r="J4960" t="str">
        <f t="shared" si="155"/>
        <v/>
      </c>
    </row>
    <row r="4961" spans="1:10" x14ac:dyDescent="0.3">
      <c r="A4961" t="str">
        <f>IF(D4961="","",VLOOKUP(D4961,'Source CC List'!B:C,2,FALSE))</f>
        <v/>
      </c>
      <c r="B4961" t="str">
        <f t="shared" si="154"/>
        <v/>
      </c>
      <c r="I4961" t="str">
        <f>IF(D4961="","",VLOOKUP(D4961,'Source CC List'!B:C,2,FALSE))</f>
        <v/>
      </c>
      <c r="J4961" t="str">
        <f t="shared" si="155"/>
        <v/>
      </c>
    </row>
    <row r="4962" spans="1:10" x14ac:dyDescent="0.3">
      <c r="A4962" t="str">
        <f>IF(D4962="","",VLOOKUP(D4962,'Source CC List'!B:C,2,FALSE))</f>
        <v/>
      </c>
      <c r="B4962" t="str">
        <f t="shared" si="154"/>
        <v/>
      </c>
      <c r="I4962" t="str">
        <f>IF(D4962="","",VLOOKUP(D4962,'Source CC List'!B:C,2,FALSE))</f>
        <v/>
      </c>
      <c r="J4962" t="str">
        <f t="shared" si="155"/>
        <v/>
      </c>
    </row>
    <row r="4963" spans="1:10" x14ac:dyDescent="0.3">
      <c r="A4963" t="str">
        <f>IF(D4963="","",VLOOKUP(D4963,'Source CC List'!B:C,2,FALSE))</f>
        <v/>
      </c>
      <c r="B4963" t="str">
        <f t="shared" si="154"/>
        <v/>
      </c>
      <c r="I4963" t="str">
        <f>IF(D4963="","",VLOOKUP(D4963,'Source CC List'!B:C,2,FALSE))</f>
        <v/>
      </c>
      <c r="J4963" t="str">
        <f t="shared" si="155"/>
        <v/>
      </c>
    </row>
    <row r="4964" spans="1:10" x14ac:dyDescent="0.3">
      <c r="A4964" t="str">
        <f>IF(D4964="","",VLOOKUP(D4964,'Source CC List'!B:C,2,FALSE))</f>
        <v/>
      </c>
      <c r="B4964" t="str">
        <f t="shared" si="154"/>
        <v/>
      </c>
      <c r="I4964" t="str">
        <f>IF(D4964="","",VLOOKUP(D4964,'Source CC List'!B:C,2,FALSE))</f>
        <v/>
      </c>
      <c r="J4964" t="str">
        <f t="shared" si="155"/>
        <v/>
      </c>
    </row>
    <row r="4965" spans="1:10" x14ac:dyDescent="0.3">
      <c r="A4965" t="str">
        <f>IF(D4965="","",VLOOKUP(D4965,'Source CC List'!B:C,2,FALSE))</f>
        <v/>
      </c>
      <c r="B4965" t="str">
        <f t="shared" si="154"/>
        <v/>
      </c>
      <c r="I4965" t="str">
        <f>IF(D4965="","",VLOOKUP(D4965,'Source CC List'!B:C,2,FALSE))</f>
        <v/>
      </c>
      <c r="J4965" t="str">
        <f t="shared" si="155"/>
        <v/>
      </c>
    </row>
    <row r="4966" spans="1:10" x14ac:dyDescent="0.3">
      <c r="A4966" t="str">
        <f>IF(D4966="","",VLOOKUP(D4966,'Source CC List'!B:C,2,FALSE))</f>
        <v/>
      </c>
      <c r="B4966" t="str">
        <f t="shared" si="154"/>
        <v/>
      </c>
      <c r="I4966" t="str">
        <f>IF(D4966="","",VLOOKUP(D4966,'Source CC List'!B:C,2,FALSE))</f>
        <v/>
      </c>
      <c r="J4966" t="str">
        <f t="shared" si="155"/>
        <v/>
      </c>
    </row>
    <row r="4967" spans="1:10" x14ac:dyDescent="0.3">
      <c r="A4967" t="str">
        <f>IF(D4967="","",VLOOKUP(D4967,'Source CC List'!B:C,2,FALSE))</f>
        <v/>
      </c>
      <c r="B4967" t="str">
        <f t="shared" si="154"/>
        <v/>
      </c>
      <c r="I4967" t="str">
        <f>IF(D4967="","",VLOOKUP(D4967,'Source CC List'!B:C,2,FALSE))</f>
        <v/>
      </c>
      <c r="J4967" t="str">
        <f t="shared" si="155"/>
        <v/>
      </c>
    </row>
    <row r="4968" spans="1:10" x14ac:dyDescent="0.3">
      <c r="A4968" t="str">
        <f>IF(D4968="","",VLOOKUP(D4968,'Source CC List'!B:C,2,FALSE))</f>
        <v/>
      </c>
      <c r="B4968" t="str">
        <f t="shared" si="154"/>
        <v/>
      </c>
      <c r="I4968" t="str">
        <f>IF(D4968="","",VLOOKUP(D4968,'Source CC List'!B:C,2,FALSE))</f>
        <v/>
      </c>
      <c r="J4968" t="str">
        <f t="shared" si="155"/>
        <v/>
      </c>
    </row>
    <row r="4969" spans="1:10" x14ac:dyDescent="0.3">
      <c r="A4969" t="str">
        <f>IF(D4969="","",VLOOKUP(D4969,'Source CC List'!B:C,2,FALSE))</f>
        <v/>
      </c>
      <c r="B4969" t="str">
        <f t="shared" si="154"/>
        <v/>
      </c>
      <c r="I4969" t="str">
        <f>IF(D4969="","",VLOOKUP(D4969,'Source CC List'!B:C,2,FALSE))</f>
        <v/>
      </c>
      <c r="J4969" t="str">
        <f t="shared" si="155"/>
        <v/>
      </c>
    </row>
    <row r="4970" spans="1:10" x14ac:dyDescent="0.3">
      <c r="A4970" t="str">
        <f>IF(D4970="","",VLOOKUP(D4970,'Source CC List'!B:C,2,FALSE))</f>
        <v/>
      </c>
      <c r="B4970" t="str">
        <f t="shared" si="154"/>
        <v/>
      </c>
      <c r="I4970" t="str">
        <f>IF(D4970="","",VLOOKUP(D4970,'Source CC List'!B:C,2,FALSE))</f>
        <v/>
      </c>
      <c r="J4970" t="str">
        <f t="shared" si="155"/>
        <v/>
      </c>
    </row>
    <row r="4971" spans="1:10" x14ac:dyDescent="0.3">
      <c r="A4971" t="str">
        <f>IF(D4971="","",VLOOKUP(D4971,'Source CC List'!B:C,2,FALSE))</f>
        <v/>
      </c>
      <c r="B4971" t="str">
        <f t="shared" si="154"/>
        <v/>
      </c>
      <c r="I4971" t="str">
        <f>IF(D4971="","",VLOOKUP(D4971,'Source CC List'!B:C,2,FALSE))</f>
        <v/>
      </c>
      <c r="J4971" t="str">
        <f t="shared" si="155"/>
        <v/>
      </c>
    </row>
    <row r="4972" spans="1:10" x14ac:dyDescent="0.3">
      <c r="A4972" t="str">
        <f>IF(D4972="","",VLOOKUP(D4972,'Source CC List'!B:C,2,FALSE))</f>
        <v/>
      </c>
      <c r="B4972" t="str">
        <f t="shared" si="154"/>
        <v/>
      </c>
      <c r="I4972" t="str">
        <f>IF(D4972="","",VLOOKUP(D4972,'Source CC List'!B:C,2,FALSE))</f>
        <v/>
      </c>
      <c r="J4972" t="str">
        <f t="shared" si="155"/>
        <v/>
      </c>
    </row>
    <row r="4973" spans="1:10" x14ac:dyDescent="0.3">
      <c r="A4973" t="str">
        <f>IF(D4973="","",VLOOKUP(D4973,'Source CC List'!B:C,2,FALSE))</f>
        <v/>
      </c>
      <c r="B4973" t="str">
        <f t="shared" si="154"/>
        <v/>
      </c>
      <c r="I4973" t="str">
        <f>IF(D4973="","",VLOOKUP(D4973,'Source CC List'!B:C,2,FALSE))</f>
        <v/>
      </c>
      <c r="J4973" t="str">
        <f t="shared" si="155"/>
        <v/>
      </c>
    </row>
    <row r="4974" spans="1:10" x14ac:dyDescent="0.3">
      <c r="A4974" t="str">
        <f>IF(D4974="","",VLOOKUP(D4974,'Source CC List'!B:C,2,FALSE))</f>
        <v/>
      </c>
      <c r="B4974" t="str">
        <f t="shared" si="154"/>
        <v/>
      </c>
      <c r="I4974" t="str">
        <f>IF(D4974="","",VLOOKUP(D4974,'Source CC List'!B:C,2,FALSE))</f>
        <v/>
      </c>
      <c r="J4974" t="str">
        <f t="shared" si="155"/>
        <v/>
      </c>
    </row>
    <row r="4975" spans="1:10" x14ac:dyDescent="0.3">
      <c r="A4975" t="str">
        <f>IF(D4975="","",VLOOKUP(D4975,'Source CC List'!B:C,2,FALSE))</f>
        <v/>
      </c>
      <c r="B4975" t="str">
        <f t="shared" si="154"/>
        <v/>
      </c>
      <c r="I4975" t="str">
        <f>IF(D4975="","",VLOOKUP(D4975,'Source CC List'!B:C,2,FALSE))</f>
        <v/>
      </c>
      <c r="J4975" t="str">
        <f t="shared" si="155"/>
        <v/>
      </c>
    </row>
    <row r="4976" spans="1:10" x14ac:dyDescent="0.3">
      <c r="A4976" t="str">
        <f>IF(D4976="","",VLOOKUP(D4976,'Source CC List'!B:C,2,FALSE))</f>
        <v/>
      </c>
      <c r="B4976" t="str">
        <f t="shared" si="154"/>
        <v/>
      </c>
      <c r="I4976" t="str">
        <f>IF(D4976="","",VLOOKUP(D4976,'Source CC List'!B:C,2,FALSE))</f>
        <v/>
      </c>
      <c r="J4976" t="str">
        <f t="shared" si="155"/>
        <v/>
      </c>
    </row>
    <row r="4977" spans="1:10" x14ac:dyDescent="0.3">
      <c r="A4977" t="str">
        <f>IF(D4977="","",VLOOKUP(D4977,'Source CC List'!B:C,2,FALSE))</f>
        <v/>
      </c>
      <c r="B4977" t="str">
        <f t="shared" si="154"/>
        <v/>
      </c>
      <c r="I4977" t="str">
        <f>IF(D4977="","",VLOOKUP(D4977,'Source CC List'!B:C,2,FALSE))</f>
        <v/>
      </c>
      <c r="J4977" t="str">
        <f t="shared" si="155"/>
        <v/>
      </c>
    </row>
    <row r="4978" spans="1:10" x14ac:dyDescent="0.3">
      <c r="A4978" t="str">
        <f>IF(D4978="","",VLOOKUP(D4978,'Source CC List'!B:C,2,FALSE))</f>
        <v/>
      </c>
      <c r="B4978" t="str">
        <f t="shared" si="154"/>
        <v/>
      </c>
      <c r="I4978" t="str">
        <f>IF(D4978="","",VLOOKUP(D4978,'Source CC List'!B:C,2,FALSE))</f>
        <v/>
      </c>
      <c r="J4978" t="str">
        <f t="shared" si="155"/>
        <v/>
      </c>
    </row>
    <row r="4979" spans="1:10" x14ac:dyDescent="0.3">
      <c r="A4979" t="str">
        <f>IF(D4979="","",VLOOKUP(D4979,'Source CC List'!B:C,2,FALSE))</f>
        <v/>
      </c>
      <c r="B4979" t="str">
        <f t="shared" si="154"/>
        <v/>
      </c>
      <c r="I4979" t="str">
        <f>IF(D4979="","",VLOOKUP(D4979,'Source CC List'!B:C,2,FALSE))</f>
        <v/>
      </c>
      <c r="J4979" t="str">
        <f t="shared" si="155"/>
        <v/>
      </c>
    </row>
    <row r="4980" spans="1:10" x14ac:dyDescent="0.3">
      <c r="A4980" t="str">
        <f>IF(D4980="","",VLOOKUP(D4980,'Source CC List'!B:C,2,FALSE))</f>
        <v/>
      </c>
      <c r="B4980" t="str">
        <f t="shared" si="154"/>
        <v/>
      </c>
      <c r="I4980" t="str">
        <f>IF(D4980="","",VLOOKUP(D4980,'Source CC List'!B:C,2,FALSE))</f>
        <v/>
      </c>
      <c r="J4980" t="str">
        <f t="shared" si="155"/>
        <v/>
      </c>
    </row>
    <row r="4981" spans="1:10" x14ac:dyDescent="0.3">
      <c r="A4981" t="str">
        <f>IF(D4981="","",VLOOKUP(D4981,'Source CC List'!B:C,2,FALSE))</f>
        <v/>
      </c>
      <c r="B4981" t="str">
        <f t="shared" si="154"/>
        <v/>
      </c>
      <c r="I4981" t="str">
        <f>IF(D4981="","",VLOOKUP(D4981,'Source CC List'!B:C,2,FALSE))</f>
        <v/>
      </c>
      <c r="J4981" t="str">
        <f t="shared" si="155"/>
        <v/>
      </c>
    </row>
    <row r="4982" spans="1:10" x14ac:dyDescent="0.3">
      <c r="A4982" t="str">
        <f>IF(D4982="","",VLOOKUP(D4982,'Source CC List'!B:C,2,FALSE))</f>
        <v/>
      </c>
      <c r="B4982" t="str">
        <f t="shared" si="154"/>
        <v/>
      </c>
      <c r="I4982" t="str">
        <f>IF(D4982="","",VLOOKUP(D4982,'Source CC List'!B:C,2,FALSE))</f>
        <v/>
      </c>
      <c r="J4982" t="str">
        <f t="shared" si="155"/>
        <v/>
      </c>
    </row>
    <row r="4983" spans="1:10" x14ac:dyDescent="0.3">
      <c r="A4983" t="str">
        <f>IF(D4983="","",VLOOKUP(D4983,'Source CC List'!B:C,2,FALSE))</f>
        <v/>
      </c>
      <c r="B4983" t="str">
        <f t="shared" si="154"/>
        <v/>
      </c>
      <c r="I4983" t="str">
        <f>IF(D4983="","",VLOOKUP(D4983,'Source CC List'!B:C,2,FALSE))</f>
        <v/>
      </c>
      <c r="J4983" t="str">
        <f t="shared" si="155"/>
        <v/>
      </c>
    </row>
    <row r="4984" spans="1:10" x14ac:dyDescent="0.3">
      <c r="A4984" t="str">
        <f>IF(D4984="","",VLOOKUP(D4984,'Source CC List'!B:C,2,FALSE))</f>
        <v/>
      </c>
      <c r="B4984" t="str">
        <f t="shared" si="154"/>
        <v/>
      </c>
      <c r="I4984" t="str">
        <f>IF(D4984="","",VLOOKUP(D4984,'Source CC List'!B:C,2,FALSE))</f>
        <v/>
      </c>
      <c r="J4984" t="str">
        <f t="shared" si="155"/>
        <v/>
      </c>
    </row>
    <row r="4985" spans="1:10" x14ac:dyDescent="0.3">
      <c r="A4985" t="str">
        <f>IF(D4985="","",VLOOKUP(D4985,'Source CC List'!B:C,2,FALSE))</f>
        <v/>
      </c>
      <c r="B4985" t="str">
        <f t="shared" si="154"/>
        <v/>
      </c>
      <c r="I4985" t="str">
        <f>IF(D4985="","",VLOOKUP(D4985,'Source CC List'!B:C,2,FALSE))</f>
        <v/>
      </c>
      <c r="J4985" t="str">
        <f t="shared" si="155"/>
        <v/>
      </c>
    </row>
    <row r="4986" spans="1:10" x14ac:dyDescent="0.3">
      <c r="A4986" t="str">
        <f>IF(D4986="","",VLOOKUP(D4986,'Source CC List'!B:C,2,FALSE))</f>
        <v/>
      </c>
      <c r="B4986" t="str">
        <f t="shared" si="154"/>
        <v/>
      </c>
      <c r="I4986" t="str">
        <f>IF(D4986="","",VLOOKUP(D4986,'Source CC List'!B:C,2,FALSE))</f>
        <v/>
      </c>
      <c r="J4986" t="str">
        <f t="shared" si="155"/>
        <v/>
      </c>
    </row>
    <row r="4987" spans="1:10" x14ac:dyDescent="0.3">
      <c r="A4987" t="str">
        <f>IF(D4987="","",VLOOKUP(D4987,'Source CC List'!B:C,2,FALSE))</f>
        <v/>
      </c>
      <c r="B4987" t="str">
        <f t="shared" si="154"/>
        <v/>
      </c>
      <c r="I4987" t="str">
        <f>IF(D4987="","",VLOOKUP(D4987,'Source CC List'!B:C,2,FALSE))</f>
        <v/>
      </c>
      <c r="J4987" t="str">
        <f t="shared" si="155"/>
        <v/>
      </c>
    </row>
    <row r="4988" spans="1:10" x14ac:dyDescent="0.3">
      <c r="A4988" t="str">
        <f>IF(D4988="","",VLOOKUP(D4988,'Source CC List'!B:C,2,FALSE))</f>
        <v/>
      </c>
      <c r="B4988" t="str">
        <f t="shared" si="154"/>
        <v/>
      </c>
      <c r="I4988" t="str">
        <f>IF(D4988="","",VLOOKUP(D4988,'Source CC List'!B:C,2,FALSE))</f>
        <v/>
      </c>
      <c r="J4988" t="str">
        <f t="shared" si="155"/>
        <v/>
      </c>
    </row>
    <row r="4989" spans="1:10" x14ac:dyDescent="0.3">
      <c r="A4989" t="str">
        <f>IF(D4989="","",VLOOKUP(D4989,'Source CC List'!B:C,2,FALSE))</f>
        <v/>
      </c>
      <c r="B4989" t="str">
        <f t="shared" si="154"/>
        <v/>
      </c>
      <c r="I4989" t="str">
        <f>IF(D4989="","",VLOOKUP(D4989,'Source CC List'!B:C,2,FALSE))</f>
        <v/>
      </c>
      <c r="J4989" t="str">
        <f t="shared" si="155"/>
        <v/>
      </c>
    </row>
    <row r="4990" spans="1:10" x14ac:dyDescent="0.3">
      <c r="A4990" t="str">
        <f>IF(D4990="","",VLOOKUP(D4990,'Source CC List'!B:C,2,FALSE))</f>
        <v/>
      </c>
      <c r="B4990" t="str">
        <f t="shared" si="154"/>
        <v/>
      </c>
      <c r="I4990" t="str">
        <f>IF(D4990="","",VLOOKUP(D4990,'Source CC List'!B:C,2,FALSE))</f>
        <v/>
      </c>
      <c r="J4990" t="str">
        <f t="shared" si="155"/>
        <v/>
      </c>
    </row>
    <row r="4991" spans="1:10" x14ac:dyDescent="0.3">
      <c r="A4991" t="str">
        <f>IF(D4991="","",VLOOKUP(D4991,'Source CC List'!B:C,2,FALSE))</f>
        <v/>
      </c>
      <c r="B4991" t="str">
        <f t="shared" si="154"/>
        <v/>
      </c>
      <c r="I4991" t="str">
        <f>IF(D4991="","",VLOOKUP(D4991,'Source CC List'!B:C,2,FALSE))</f>
        <v/>
      </c>
      <c r="J4991" t="str">
        <f t="shared" si="155"/>
        <v/>
      </c>
    </row>
    <row r="4992" spans="1:10" x14ac:dyDescent="0.3">
      <c r="A4992" t="str">
        <f>IF(D4992="","",VLOOKUP(D4992,'Source CC List'!B:C,2,FALSE))</f>
        <v/>
      </c>
      <c r="B4992" t="str">
        <f t="shared" si="154"/>
        <v/>
      </c>
      <c r="I4992" t="str">
        <f>IF(D4992="","",VLOOKUP(D4992,'Source CC List'!B:C,2,FALSE))</f>
        <v/>
      </c>
      <c r="J4992" t="str">
        <f t="shared" si="155"/>
        <v/>
      </c>
    </row>
    <row r="4993" spans="1:10" x14ac:dyDescent="0.3">
      <c r="A4993" t="str">
        <f>IF(D4993="","",VLOOKUP(D4993,'Source CC List'!B:C,2,FALSE))</f>
        <v/>
      </c>
      <c r="B4993" t="str">
        <f t="shared" si="154"/>
        <v/>
      </c>
      <c r="I4993" t="str">
        <f>IF(D4993="","",VLOOKUP(D4993,'Source CC List'!B:C,2,FALSE))</f>
        <v/>
      </c>
      <c r="J4993" t="str">
        <f t="shared" si="155"/>
        <v/>
      </c>
    </row>
    <row r="4994" spans="1:10" x14ac:dyDescent="0.3">
      <c r="A4994" t="str">
        <f>IF(D4994="","",VLOOKUP(D4994,'Source CC List'!B:C,2,FALSE))</f>
        <v/>
      </c>
      <c r="B4994" t="str">
        <f t="shared" si="154"/>
        <v/>
      </c>
      <c r="I4994" t="str">
        <f>IF(D4994="","",VLOOKUP(D4994,'Source CC List'!B:C,2,FALSE))</f>
        <v/>
      </c>
      <c r="J4994" t="str">
        <f t="shared" si="155"/>
        <v/>
      </c>
    </row>
    <row r="4995" spans="1:10" x14ac:dyDescent="0.3">
      <c r="A4995" t="str">
        <f>IF(D4995="","",VLOOKUP(D4995,'Source CC List'!B:C,2,FALSE))</f>
        <v/>
      </c>
      <c r="B4995" t="str">
        <f t="shared" ref="B4995:B5058" si="156">IF(E4995="","",CONCATENATE(I4995,TEXT(E4995,"0000")))</f>
        <v/>
      </c>
      <c r="I4995" t="str">
        <f>IF(D4995="","",VLOOKUP(D4995,'Source CC List'!B:C,2,FALSE))</f>
        <v/>
      </c>
      <c r="J4995" t="str">
        <f t="shared" ref="J4995:J5058" si="157">IF(D4995="","",CONCATENATE(I4995,TEXT(E4995,"0000")))</f>
        <v/>
      </c>
    </row>
    <row r="4996" spans="1:10" x14ac:dyDescent="0.3">
      <c r="A4996" t="str">
        <f>IF(D4996="","",VLOOKUP(D4996,'Source CC List'!B:C,2,FALSE))</f>
        <v/>
      </c>
      <c r="B4996" t="str">
        <f t="shared" si="156"/>
        <v/>
      </c>
      <c r="I4996" t="str">
        <f>IF(D4996="","",VLOOKUP(D4996,'Source CC List'!B:C,2,FALSE))</f>
        <v/>
      </c>
      <c r="J4996" t="str">
        <f t="shared" si="157"/>
        <v/>
      </c>
    </row>
    <row r="4997" spans="1:10" x14ac:dyDescent="0.3">
      <c r="A4997" t="str">
        <f>IF(D4997="","",VLOOKUP(D4997,'Source CC List'!B:C,2,FALSE))</f>
        <v/>
      </c>
      <c r="B4997" t="str">
        <f t="shared" si="156"/>
        <v/>
      </c>
      <c r="I4997" t="str">
        <f>IF(D4997="","",VLOOKUP(D4997,'Source CC List'!B:C,2,FALSE))</f>
        <v/>
      </c>
      <c r="J4997" t="str">
        <f t="shared" si="157"/>
        <v/>
      </c>
    </row>
    <row r="4998" spans="1:10" x14ac:dyDescent="0.3">
      <c r="A4998" t="str">
        <f>IF(D4998="","",VLOOKUP(D4998,'Source CC List'!B:C,2,FALSE))</f>
        <v/>
      </c>
      <c r="B4998" t="str">
        <f t="shared" si="156"/>
        <v/>
      </c>
      <c r="I4998" t="str">
        <f>IF(D4998="","",VLOOKUP(D4998,'Source CC List'!B:C,2,FALSE))</f>
        <v/>
      </c>
      <c r="J4998" t="str">
        <f t="shared" si="157"/>
        <v/>
      </c>
    </row>
    <row r="4999" spans="1:10" x14ac:dyDescent="0.3">
      <c r="A4999" t="str">
        <f>IF(D4999="","",VLOOKUP(D4999,'Source CC List'!B:C,2,FALSE))</f>
        <v/>
      </c>
      <c r="B4999" t="str">
        <f t="shared" si="156"/>
        <v/>
      </c>
      <c r="I4999" t="str">
        <f>IF(D4999="","",VLOOKUP(D4999,'Source CC List'!B:C,2,FALSE))</f>
        <v/>
      </c>
      <c r="J4999" t="str">
        <f t="shared" si="157"/>
        <v/>
      </c>
    </row>
    <row r="5000" spans="1:10" x14ac:dyDescent="0.3">
      <c r="A5000" t="str">
        <f>IF(D5000="","",VLOOKUP(D5000,'Source CC List'!B:C,2,FALSE))</f>
        <v/>
      </c>
      <c r="B5000" t="str">
        <f t="shared" si="156"/>
        <v/>
      </c>
      <c r="I5000" t="str">
        <f>IF(D5000="","",VLOOKUP(D5000,'Source CC List'!B:C,2,FALSE))</f>
        <v/>
      </c>
      <c r="J5000" t="str">
        <f t="shared" si="157"/>
        <v/>
      </c>
    </row>
    <row r="5001" spans="1:10" x14ac:dyDescent="0.3">
      <c r="A5001" t="str">
        <f>IF(D5001="","",VLOOKUP(D5001,'Source CC List'!B:C,2,FALSE))</f>
        <v/>
      </c>
      <c r="B5001" t="str">
        <f t="shared" si="156"/>
        <v/>
      </c>
      <c r="I5001" t="str">
        <f>IF(D5001="","",VLOOKUP(D5001,'Source CC List'!B:C,2,FALSE))</f>
        <v/>
      </c>
      <c r="J5001" t="str">
        <f t="shared" si="157"/>
        <v/>
      </c>
    </row>
    <row r="5002" spans="1:10" x14ac:dyDescent="0.3">
      <c r="A5002" t="str">
        <f>IF(D5002="","",VLOOKUP(D5002,'Source CC List'!B:C,2,FALSE))</f>
        <v/>
      </c>
      <c r="B5002" t="str">
        <f t="shared" si="156"/>
        <v/>
      </c>
      <c r="I5002" t="str">
        <f>IF(D5002="","",VLOOKUP(D5002,'Source CC List'!B:C,2,FALSE))</f>
        <v/>
      </c>
      <c r="J5002" t="str">
        <f t="shared" si="157"/>
        <v/>
      </c>
    </row>
    <row r="5003" spans="1:10" x14ac:dyDescent="0.3">
      <c r="A5003" t="str">
        <f>IF(D5003="","",VLOOKUP(D5003,'Source CC List'!B:C,2,FALSE))</f>
        <v/>
      </c>
      <c r="B5003" t="str">
        <f t="shared" si="156"/>
        <v/>
      </c>
      <c r="I5003" t="str">
        <f>IF(D5003="","",VLOOKUP(D5003,'Source CC List'!B:C,2,FALSE))</f>
        <v/>
      </c>
      <c r="J5003" t="str">
        <f t="shared" si="157"/>
        <v/>
      </c>
    </row>
    <row r="5004" spans="1:10" x14ac:dyDescent="0.3">
      <c r="A5004" t="str">
        <f>IF(D5004="","",VLOOKUP(D5004,'Source CC List'!B:C,2,FALSE))</f>
        <v/>
      </c>
      <c r="B5004" t="str">
        <f t="shared" si="156"/>
        <v/>
      </c>
      <c r="I5004" t="str">
        <f>IF(D5004="","",VLOOKUP(D5004,'Source CC List'!B:C,2,FALSE))</f>
        <v/>
      </c>
      <c r="J5004" t="str">
        <f t="shared" si="157"/>
        <v/>
      </c>
    </row>
    <row r="5005" spans="1:10" x14ac:dyDescent="0.3">
      <c r="A5005" t="str">
        <f>IF(D5005="","",VLOOKUP(D5005,'Source CC List'!B:C,2,FALSE))</f>
        <v/>
      </c>
      <c r="B5005" t="str">
        <f t="shared" si="156"/>
        <v/>
      </c>
      <c r="I5005" t="str">
        <f>IF(D5005="","",VLOOKUP(D5005,'Source CC List'!B:C,2,FALSE))</f>
        <v/>
      </c>
      <c r="J5005" t="str">
        <f t="shared" si="157"/>
        <v/>
      </c>
    </row>
    <row r="5006" spans="1:10" x14ac:dyDescent="0.3">
      <c r="A5006" t="str">
        <f>IF(D5006="","",VLOOKUP(D5006,'Source CC List'!B:C,2,FALSE))</f>
        <v/>
      </c>
      <c r="B5006" t="str">
        <f t="shared" si="156"/>
        <v/>
      </c>
      <c r="I5006" t="str">
        <f>IF(D5006="","",VLOOKUP(D5006,'Source CC List'!B:C,2,FALSE))</f>
        <v/>
      </c>
      <c r="J5006" t="str">
        <f t="shared" si="157"/>
        <v/>
      </c>
    </row>
    <row r="5007" spans="1:10" x14ac:dyDescent="0.3">
      <c r="A5007" t="str">
        <f>IF(D5007="","",VLOOKUP(D5007,'Source CC List'!B:C,2,FALSE))</f>
        <v/>
      </c>
      <c r="B5007" t="str">
        <f t="shared" si="156"/>
        <v/>
      </c>
      <c r="I5007" t="str">
        <f>IF(D5007="","",VLOOKUP(D5007,'Source CC List'!B:C,2,FALSE))</f>
        <v/>
      </c>
      <c r="J5007" t="str">
        <f t="shared" si="157"/>
        <v/>
      </c>
    </row>
    <row r="5008" spans="1:10" x14ac:dyDescent="0.3">
      <c r="A5008" t="str">
        <f>IF(D5008="","",VLOOKUP(D5008,'Source CC List'!B:C,2,FALSE))</f>
        <v/>
      </c>
      <c r="B5008" t="str">
        <f t="shared" si="156"/>
        <v/>
      </c>
      <c r="I5008" t="str">
        <f>IF(D5008="","",VLOOKUP(D5008,'Source CC List'!B:C,2,FALSE))</f>
        <v/>
      </c>
      <c r="J5008" t="str">
        <f t="shared" si="157"/>
        <v/>
      </c>
    </row>
    <row r="5009" spans="1:10" x14ac:dyDescent="0.3">
      <c r="A5009" t="str">
        <f>IF(D5009="","",VLOOKUP(D5009,'Source CC List'!B:C,2,FALSE))</f>
        <v/>
      </c>
      <c r="B5009" t="str">
        <f t="shared" si="156"/>
        <v/>
      </c>
      <c r="I5009" t="str">
        <f>IF(D5009="","",VLOOKUP(D5009,'Source CC List'!B:C,2,FALSE))</f>
        <v/>
      </c>
      <c r="J5009" t="str">
        <f t="shared" si="157"/>
        <v/>
      </c>
    </row>
    <row r="5010" spans="1:10" x14ac:dyDescent="0.3">
      <c r="A5010" t="str">
        <f>IF(D5010="","",VLOOKUP(D5010,'Source CC List'!B:C,2,FALSE))</f>
        <v/>
      </c>
      <c r="B5010" t="str">
        <f t="shared" si="156"/>
        <v/>
      </c>
      <c r="I5010" t="str">
        <f>IF(D5010="","",VLOOKUP(D5010,'Source CC List'!B:C,2,FALSE))</f>
        <v/>
      </c>
      <c r="J5010" t="str">
        <f t="shared" si="157"/>
        <v/>
      </c>
    </row>
    <row r="5011" spans="1:10" x14ac:dyDescent="0.3">
      <c r="A5011" t="str">
        <f>IF(D5011="","",VLOOKUP(D5011,'Source CC List'!B:C,2,FALSE))</f>
        <v/>
      </c>
      <c r="B5011" t="str">
        <f t="shared" si="156"/>
        <v/>
      </c>
      <c r="I5011" t="str">
        <f>IF(D5011="","",VLOOKUP(D5011,'Source CC List'!B:C,2,FALSE))</f>
        <v/>
      </c>
      <c r="J5011" t="str">
        <f t="shared" si="157"/>
        <v/>
      </c>
    </row>
    <row r="5012" spans="1:10" x14ac:dyDescent="0.3">
      <c r="A5012" t="str">
        <f>IF(D5012="","",VLOOKUP(D5012,'Source CC List'!B:C,2,FALSE))</f>
        <v/>
      </c>
      <c r="B5012" t="str">
        <f t="shared" si="156"/>
        <v/>
      </c>
      <c r="I5012" t="str">
        <f>IF(D5012="","",VLOOKUP(D5012,'Source CC List'!B:C,2,FALSE))</f>
        <v/>
      </c>
      <c r="J5012" t="str">
        <f t="shared" si="157"/>
        <v/>
      </c>
    </row>
    <row r="5013" spans="1:10" x14ac:dyDescent="0.3">
      <c r="A5013" t="str">
        <f>IF(D5013="","",VLOOKUP(D5013,'Source CC List'!B:C,2,FALSE))</f>
        <v/>
      </c>
      <c r="B5013" t="str">
        <f t="shared" si="156"/>
        <v/>
      </c>
      <c r="I5013" t="str">
        <f>IF(D5013="","",VLOOKUP(D5013,'Source CC List'!B:C,2,FALSE))</f>
        <v/>
      </c>
      <c r="J5013" t="str">
        <f t="shared" si="157"/>
        <v/>
      </c>
    </row>
    <row r="5014" spans="1:10" x14ac:dyDescent="0.3">
      <c r="A5014" t="str">
        <f>IF(D5014="","",VLOOKUP(D5014,'Source CC List'!B:C,2,FALSE))</f>
        <v/>
      </c>
      <c r="B5014" t="str">
        <f t="shared" si="156"/>
        <v/>
      </c>
      <c r="I5014" t="str">
        <f>IF(D5014="","",VLOOKUP(D5014,'Source CC List'!B:C,2,FALSE))</f>
        <v/>
      </c>
      <c r="J5014" t="str">
        <f t="shared" si="157"/>
        <v/>
      </c>
    </row>
    <row r="5015" spans="1:10" x14ac:dyDescent="0.3">
      <c r="A5015" t="str">
        <f>IF(D5015="","",VLOOKUP(D5015,'Source CC List'!B:C,2,FALSE))</f>
        <v/>
      </c>
      <c r="B5015" t="str">
        <f t="shared" si="156"/>
        <v/>
      </c>
      <c r="I5015" t="str">
        <f>IF(D5015="","",VLOOKUP(D5015,'Source CC List'!B:C,2,FALSE))</f>
        <v/>
      </c>
      <c r="J5015" t="str">
        <f t="shared" si="157"/>
        <v/>
      </c>
    </row>
    <row r="5016" spans="1:10" x14ac:dyDescent="0.3">
      <c r="A5016" t="str">
        <f>IF(D5016="","",VLOOKUP(D5016,'Source CC List'!B:C,2,FALSE))</f>
        <v/>
      </c>
      <c r="B5016" t="str">
        <f t="shared" si="156"/>
        <v/>
      </c>
      <c r="I5016" t="str">
        <f>IF(D5016="","",VLOOKUP(D5016,'Source CC List'!B:C,2,FALSE))</f>
        <v/>
      </c>
      <c r="J5016" t="str">
        <f t="shared" si="157"/>
        <v/>
      </c>
    </row>
    <row r="5017" spans="1:10" x14ac:dyDescent="0.3">
      <c r="A5017" t="str">
        <f>IF(D5017="","",VLOOKUP(D5017,'Source CC List'!B:C,2,FALSE))</f>
        <v/>
      </c>
      <c r="B5017" t="str">
        <f t="shared" si="156"/>
        <v/>
      </c>
      <c r="I5017" t="str">
        <f>IF(D5017="","",VLOOKUP(D5017,'Source CC List'!B:C,2,FALSE))</f>
        <v/>
      </c>
      <c r="J5017" t="str">
        <f t="shared" si="157"/>
        <v/>
      </c>
    </row>
    <row r="5018" spans="1:10" x14ac:dyDescent="0.3">
      <c r="A5018" t="str">
        <f>IF(D5018="","",VLOOKUP(D5018,'Source CC List'!B:C,2,FALSE))</f>
        <v/>
      </c>
      <c r="B5018" t="str">
        <f t="shared" si="156"/>
        <v/>
      </c>
      <c r="I5018" t="str">
        <f>IF(D5018="","",VLOOKUP(D5018,'Source CC List'!B:C,2,FALSE))</f>
        <v/>
      </c>
      <c r="J5018" t="str">
        <f t="shared" si="157"/>
        <v/>
      </c>
    </row>
    <row r="5019" spans="1:10" x14ac:dyDescent="0.3">
      <c r="A5019" t="str">
        <f>IF(D5019="","",VLOOKUP(D5019,'Source CC List'!B:C,2,FALSE))</f>
        <v/>
      </c>
      <c r="B5019" t="str">
        <f t="shared" si="156"/>
        <v/>
      </c>
      <c r="I5019" t="str">
        <f>IF(D5019="","",VLOOKUP(D5019,'Source CC List'!B:C,2,FALSE))</f>
        <v/>
      </c>
      <c r="J5019" t="str">
        <f t="shared" si="157"/>
        <v/>
      </c>
    </row>
    <row r="5020" spans="1:10" x14ac:dyDescent="0.3">
      <c r="A5020" t="str">
        <f>IF(D5020="","",VLOOKUP(D5020,'Source CC List'!B:C,2,FALSE))</f>
        <v/>
      </c>
      <c r="B5020" t="str">
        <f t="shared" si="156"/>
        <v/>
      </c>
      <c r="I5020" t="str">
        <f>IF(D5020="","",VLOOKUP(D5020,'Source CC List'!B:C,2,FALSE))</f>
        <v/>
      </c>
      <c r="J5020" t="str">
        <f t="shared" si="157"/>
        <v/>
      </c>
    </row>
    <row r="5021" spans="1:10" x14ac:dyDescent="0.3">
      <c r="A5021" t="str">
        <f>IF(D5021="","",VLOOKUP(D5021,'Source CC List'!B:C,2,FALSE))</f>
        <v/>
      </c>
      <c r="B5021" t="str">
        <f t="shared" si="156"/>
        <v/>
      </c>
      <c r="I5021" t="str">
        <f>IF(D5021="","",VLOOKUP(D5021,'Source CC List'!B:C,2,FALSE))</f>
        <v/>
      </c>
      <c r="J5021" t="str">
        <f t="shared" si="157"/>
        <v/>
      </c>
    </row>
    <row r="5022" spans="1:10" x14ac:dyDescent="0.3">
      <c r="A5022" t="str">
        <f>IF(D5022="","",VLOOKUP(D5022,'Source CC List'!B:C,2,FALSE))</f>
        <v/>
      </c>
      <c r="B5022" t="str">
        <f t="shared" si="156"/>
        <v/>
      </c>
      <c r="I5022" t="str">
        <f>IF(D5022="","",VLOOKUP(D5022,'Source CC List'!B:C,2,FALSE))</f>
        <v/>
      </c>
      <c r="J5022" t="str">
        <f t="shared" si="157"/>
        <v/>
      </c>
    </row>
    <row r="5023" spans="1:10" x14ac:dyDescent="0.3">
      <c r="A5023" t="str">
        <f>IF(D5023="","",VLOOKUP(D5023,'Source CC List'!B:C,2,FALSE))</f>
        <v/>
      </c>
      <c r="B5023" t="str">
        <f t="shared" si="156"/>
        <v/>
      </c>
      <c r="I5023" t="str">
        <f>IF(D5023="","",VLOOKUP(D5023,'Source CC List'!B:C,2,FALSE))</f>
        <v/>
      </c>
      <c r="J5023" t="str">
        <f t="shared" si="157"/>
        <v/>
      </c>
    </row>
    <row r="5024" spans="1:10" x14ac:dyDescent="0.3">
      <c r="A5024" t="str">
        <f>IF(D5024="","",VLOOKUP(D5024,'Source CC List'!B:C,2,FALSE))</f>
        <v/>
      </c>
      <c r="B5024" t="str">
        <f t="shared" si="156"/>
        <v/>
      </c>
      <c r="I5024" t="str">
        <f>IF(D5024="","",VLOOKUP(D5024,'Source CC List'!B:C,2,FALSE))</f>
        <v/>
      </c>
      <c r="J5024" t="str">
        <f t="shared" si="157"/>
        <v/>
      </c>
    </row>
    <row r="5025" spans="1:10" x14ac:dyDescent="0.3">
      <c r="A5025" t="str">
        <f>IF(D5025="","",VLOOKUP(D5025,'Source CC List'!B:C,2,FALSE))</f>
        <v/>
      </c>
      <c r="B5025" t="str">
        <f t="shared" si="156"/>
        <v/>
      </c>
      <c r="I5025" t="str">
        <f>IF(D5025="","",VLOOKUP(D5025,'Source CC List'!B:C,2,FALSE))</f>
        <v/>
      </c>
      <c r="J5025" t="str">
        <f t="shared" si="157"/>
        <v/>
      </c>
    </row>
    <row r="5026" spans="1:10" x14ac:dyDescent="0.3">
      <c r="A5026" t="str">
        <f>IF(D5026="","",VLOOKUP(D5026,'Source CC List'!B:C,2,FALSE))</f>
        <v/>
      </c>
      <c r="B5026" t="str">
        <f t="shared" si="156"/>
        <v/>
      </c>
      <c r="I5026" t="str">
        <f>IF(D5026="","",VLOOKUP(D5026,'Source CC List'!B:C,2,FALSE))</f>
        <v/>
      </c>
      <c r="J5026" t="str">
        <f t="shared" si="157"/>
        <v/>
      </c>
    </row>
    <row r="5027" spans="1:10" x14ac:dyDescent="0.3">
      <c r="A5027" t="str">
        <f>IF(D5027="","",VLOOKUP(D5027,'Source CC List'!B:C,2,FALSE))</f>
        <v/>
      </c>
      <c r="B5027" t="str">
        <f t="shared" si="156"/>
        <v/>
      </c>
      <c r="I5027" t="str">
        <f>IF(D5027="","",VLOOKUP(D5027,'Source CC List'!B:C,2,FALSE))</f>
        <v/>
      </c>
      <c r="J5027" t="str">
        <f t="shared" si="157"/>
        <v/>
      </c>
    </row>
    <row r="5028" spans="1:10" x14ac:dyDescent="0.3">
      <c r="A5028" t="str">
        <f>IF(D5028="","",VLOOKUP(D5028,'Source CC List'!B:C,2,FALSE))</f>
        <v/>
      </c>
      <c r="B5028" t="str">
        <f t="shared" si="156"/>
        <v/>
      </c>
      <c r="I5028" t="str">
        <f>IF(D5028="","",VLOOKUP(D5028,'Source CC List'!B:C,2,FALSE))</f>
        <v/>
      </c>
      <c r="J5028" t="str">
        <f t="shared" si="157"/>
        <v/>
      </c>
    </row>
    <row r="5029" spans="1:10" x14ac:dyDescent="0.3">
      <c r="A5029" t="str">
        <f>IF(D5029="","",VLOOKUP(D5029,'Source CC List'!B:C,2,FALSE))</f>
        <v/>
      </c>
      <c r="B5029" t="str">
        <f t="shared" si="156"/>
        <v/>
      </c>
      <c r="I5029" t="str">
        <f>IF(D5029="","",VLOOKUP(D5029,'Source CC List'!B:C,2,FALSE))</f>
        <v/>
      </c>
      <c r="J5029" t="str">
        <f t="shared" si="157"/>
        <v/>
      </c>
    </row>
    <row r="5030" spans="1:10" x14ac:dyDescent="0.3">
      <c r="A5030" t="str">
        <f>IF(D5030="","",VLOOKUP(D5030,'Source CC List'!B:C,2,FALSE))</f>
        <v/>
      </c>
      <c r="B5030" t="str">
        <f t="shared" si="156"/>
        <v/>
      </c>
      <c r="I5030" t="str">
        <f>IF(D5030="","",VLOOKUP(D5030,'Source CC List'!B:C,2,FALSE))</f>
        <v/>
      </c>
      <c r="J5030" t="str">
        <f t="shared" si="157"/>
        <v/>
      </c>
    </row>
    <row r="5031" spans="1:10" x14ac:dyDescent="0.3">
      <c r="A5031" t="str">
        <f>IF(D5031="","",VLOOKUP(D5031,'Source CC List'!B:C,2,FALSE))</f>
        <v/>
      </c>
      <c r="B5031" t="str">
        <f t="shared" si="156"/>
        <v/>
      </c>
      <c r="I5031" t="str">
        <f>IF(D5031="","",VLOOKUP(D5031,'Source CC List'!B:C,2,FALSE))</f>
        <v/>
      </c>
      <c r="J5031" t="str">
        <f t="shared" si="157"/>
        <v/>
      </c>
    </row>
    <row r="5032" spans="1:10" x14ac:dyDescent="0.3">
      <c r="A5032" t="str">
        <f>IF(D5032="","",VLOOKUP(D5032,'Source CC List'!B:C,2,FALSE))</f>
        <v/>
      </c>
      <c r="B5032" t="str">
        <f t="shared" si="156"/>
        <v/>
      </c>
      <c r="I5032" t="str">
        <f>IF(D5032="","",VLOOKUP(D5032,'Source CC List'!B:C,2,FALSE))</f>
        <v/>
      </c>
      <c r="J5032" t="str">
        <f t="shared" si="157"/>
        <v/>
      </c>
    </row>
    <row r="5033" spans="1:10" x14ac:dyDescent="0.3">
      <c r="A5033" t="str">
        <f>IF(D5033="","",VLOOKUP(D5033,'Source CC List'!B:C,2,FALSE))</f>
        <v/>
      </c>
      <c r="B5033" t="str">
        <f t="shared" si="156"/>
        <v/>
      </c>
      <c r="I5033" t="str">
        <f>IF(D5033="","",VLOOKUP(D5033,'Source CC List'!B:C,2,FALSE))</f>
        <v/>
      </c>
      <c r="J5033" t="str">
        <f t="shared" si="157"/>
        <v/>
      </c>
    </row>
    <row r="5034" spans="1:10" x14ac:dyDescent="0.3">
      <c r="A5034" t="str">
        <f>IF(D5034="","",VLOOKUP(D5034,'Source CC List'!B:C,2,FALSE))</f>
        <v/>
      </c>
      <c r="B5034" t="str">
        <f t="shared" si="156"/>
        <v/>
      </c>
      <c r="I5034" t="str">
        <f>IF(D5034="","",VLOOKUP(D5034,'Source CC List'!B:C,2,FALSE))</f>
        <v/>
      </c>
      <c r="J5034" t="str">
        <f t="shared" si="157"/>
        <v/>
      </c>
    </row>
    <row r="5035" spans="1:10" x14ac:dyDescent="0.3">
      <c r="A5035" t="str">
        <f>IF(D5035="","",VLOOKUP(D5035,'Source CC List'!B:C,2,FALSE))</f>
        <v/>
      </c>
      <c r="B5035" t="str">
        <f t="shared" si="156"/>
        <v/>
      </c>
      <c r="I5035" t="str">
        <f>IF(D5035="","",VLOOKUP(D5035,'Source CC List'!B:C,2,FALSE))</f>
        <v/>
      </c>
      <c r="J5035" t="str">
        <f t="shared" si="157"/>
        <v/>
      </c>
    </row>
    <row r="5036" spans="1:10" x14ac:dyDescent="0.3">
      <c r="A5036" t="str">
        <f>IF(D5036="","",VLOOKUP(D5036,'Source CC List'!B:C,2,FALSE))</f>
        <v/>
      </c>
      <c r="B5036" t="str">
        <f t="shared" si="156"/>
        <v/>
      </c>
      <c r="I5036" t="str">
        <f>IF(D5036="","",VLOOKUP(D5036,'Source CC List'!B:C,2,FALSE))</f>
        <v/>
      </c>
      <c r="J5036" t="str">
        <f t="shared" si="157"/>
        <v/>
      </c>
    </row>
    <row r="5037" spans="1:10" x14ac:dyDescent="0.3">
      <c r="A5037" t="str">
        <f>IF(D5037="","",VLOOKUP(D5037,'Source CC List'!B:C,2,FALSE))</f>
        <v/>
      </c>
      <c r="B5037" t="str">
        <f t="shared" si="156"/>
        <v/>
      </c>
      <c r="I5037" t="str">
        <f>IF(D5037="","",VLOOKUP(D5037,'Source CC List'!B:C,2,FALSE))</f>
        <v/>
      </c>
      <c r="J5037" t="str">
        <f t="shared" si="157"/>
        <v/>
      </c>
    </row>
    <row r="5038" spans="1:10" x14ac:dyDescent="0.3">
      <c r="A5038" t="str">
        <f>IF(D5038="","",VLOOKUP(D5038,'Source CC List'!B:C,2,FALSE))</f>
        <v/>
      </c>
      <c r="B5038" t="str">
        <f t="shared" si="156"/>
        <v/>
      </c>
      <c r="I5038" t="str">
        <f>IF(D5038="","",VLOOKUP(D5038,'Source CC List'!B:C,2,FALSE))</f>
        <v/>
      </c>
      <c r="J5038" t="str">
        <f t="shared" si="157"/>
        <v/>
      </c>
    </row>
    <row r="5039" spans="1:10" x14ac:dyDescent="0.3">
      <c r="A5039" t="str">
        <f>IF(D5039="","",VLOOKUP(D5039,'Source CC List'!B:C,2,FALSE))</f>
        <v/>
      </c>
      <c r="B5039" t="str">
        <f t="shared" si="156"/>
        <v/>
      </c>
      <c r="I5039" t="str">
        <f>IF(D5039="","",VLOOKUP(D5039,'Source CC List'!B:C,2,FALSE))</f>
        <v/>
      </c>
      <c r="J5039" t="str">
        <f t="shared" si="157"/>
        <v/>
      </c>
    </row>
    <row r="5040" spans="1:10" x14ac:dyDescent="0.3">
      <c r="A5040" t="str">
        <f>IF(D5040="","",VLOOKUP(D5040,'Source CC List'!B:C,2,FALSE))</f>
        <v/>
      </c>
      <c r="B5040" t="str">
        <f t="shared" si="156"/>
        <v/>
      </c>
      <c r="I5040" t="str">
        <f>IF(D5040="","",VLOOKUP(D5040,'Source CC List'!B:C,2,FALSE))</f>
        <v/>
      </c>
      <c r="J5040" t="str">
        <f t="shared" si="157"/>
        <v/>
      </c>
    </row>
    <row r="5041" spans="1:10" x14ac:dyDescent="0.3">
      <c r="A5041" t="str">
        <f>IF(D5041="","",VLOOKUP(D5041,'Source CC List'!B:C,2,FALSE))</f>
        <v/>
      </c>
      <c r="B5041" t="str">
        <f t="shared" si="156"/>
        <v/>
      </c>
      <c r="I5041" t="str">
        <f>IF(D5041="","",VLOOKUP(D5041,'Source CC List'!B:C,2,FALSE))</f>
        <v/>
      </c>
      <c r="J5041" t="str">
        <f t="shared" si="157"/>
        <v/>
      </c>
    </row>
    <row r="5042" spans="1:10" x14ac:dyDescent="0.3">
      <c r="A5042" t="str">
        <f>IF(D5042="","",VLOOKUP(D5042,'Source CC List'!B:C,2,FALSE))</f>
        <v/>
      </c>
      <c r="B5042" t="str">
        <f t="shared" si="156"/>
        <v/>
      </c>
      <c r="I5042" t="str">
        <f>IF(D5042="","",VLOOKUP(D5042,'Source CC List'!B:C,2,FALSE))</f>
        <v/>
      </c>
      <c r="J5042" t="str">
        <f t="shared" si="157"/>
        <v/>
      </c>
    </row>
    <row r="5043" spans="1:10" x14ac:dyDescent="0.3">
      <c r="A5043" t="str">
        <f>IF(D5043="","",VLOOKUP(D5043,'Source CC List'!B:C,2,FALSE))</f>
        <v/>
      </c>
      <c r="B5043" t="str">
        <f t="shared" si="156"/>
        <v/>
      </c>
      <c r="I5043" t="str">
        <f>IF(D5043="","",VLOOKUP(D5043,'Source CC List'!B:C,2,FALSE))</f>
        <v/>
      </c>
      <c r="J5043" t="str">
        <f t="shared" si="157"/>
        <v/>
      </c>
    </row>
    <row r="5044" spans="1:10" x14ac:dyDescent="0.3">
      <c r="A5044" t="str">
        <f>IF(D5044="","",VLOOKUP(D5044,'Source CC List'!B:C,2,FALSE))</f>
        <v/>
      </c>
      <c r="B5044" t="str">
        <f t="shared" si="156"/>
        <v/>
      </c>
      <c r="I5044" t="str">
        <f>IF(D5044="","",VLOOKUP(D5044,'Source CC List'!B:C,2,FALSE))</f>
        <v/>
      </c>
      <c r="J5044" t="str">
        <f t="shared" si="157"/>
        <v/>
      </c>
    </row>
    <row r="5045" spans="1:10" x14ac:dyDescent="0.3">
      <c r="A5045" t="str">
        <f>IF(D5045="","",VLOOKUP(D5045,'Source CC List'!B:C,2,FALSE))</f>
        <v/>
      </c>
      <c r="B5045" t="str">
        <f t="shared" si="156"/>
        <v/>
      </c>
      <c r="I5045" t="str">
        <f>IF(D5045="","",VLOOKUP(D5045,'Source CC List'!B:C,2,FALSE))</f>
        <v/>
      </c>
      <c r="J5045" t="str">
        <f t="shared" si="157"/>
        <v/>
      </c>
    </row>
    <row r="5046" spans="1:10" x14ac:dyDescent="0.3">
      <c r="A5046" t="str">
        <f>IF(D5046="","",VLOOKUP(D5046,'Source CC List'!B:C,2,FALSE))</f>
        <v/>
      </c>
      <c r="B5046" t="str">
        <f t="shared" si="156"/>
        <v/>
      </c>
      <c r="I5046" t="str">
        <f>IF(D5046="","",VLOOKUP(D5046,'Source CC List'!B:C,2,FALSE))</f>
        <v/>
      </c>
      <c r="J5046" t="str">
        <f t="shared" si="157"/>
        <v/>
      </c>
    </row>
    <row r="5047" spans="1:10" x14ac:dyDescent="0.3">
      <c r="A5047" t="str">
        <f>IF(D5047="","",VLOOKUP(D5047,'Source CC List'!B:C,2,FALSE))</f>
        <v/>
      </c>
      <c r="B5047" t="str">
        <f t="shared" si="156"/>
        <v/>
      </c>
      <c r="I5047" t="str">
        <f>IF(D5047="","",VLOOKUP(D5047,'Source CC List'!B:C,2,FALSE))</f>
        <v/>
      </c>
      <c r="J5047" t="str">
        <f t="shared" si="157"/>
        <v/>
      </c>
    </row>
    <row r="5048" spans="1:10" x14ac:dyDescent="0.3">
      <c r="A5048" t="str">
        <f>IF(D5048="","",VLOOKUP(D5048,'Source CC List'!B:C,2,FALSE))</f>
        <v/>
      </c>
      <c r="B5048" t="str">
        <f t="shared" si="156"/>
        <v/>
      </c>
      <c r="I5048" t="str">
        <f>IF(D5048="","",VLOOKUP(D5048,'Source CC List'!B:C,2,FALSE))</f>
        <v/>
      </c>
      <c r="J5048" t="str">
        <f t="shared" si="157"/>
        <v/>
      </c>
    </row>
    <row r="5049" spans="1:10" x14ac:dyDescent="0.3">
      <c r="A5049" t="str">
        <f>IF(D5049="","",VLOOKUP(D5049,'Source CC List'!B:C,2,FALSE))</f>
        <v/>
      </c>
      <c r="B5049" t="str">
        <f t="shared" si="156"/>
        <v/>
      </c>
      <c r="I5049" t="str">
        <f>IF(D5049="","",VLOOKUP(D5049,'Source CC List'!B:C,2,FALSE))</f>
        <v/>
      </c>
      <c r="J5049" t="str">
        <f t="shared" si="157"/>
        <v/>
      </c>
    </row>
    <row r="5050" spans="1:10" x14ac:dyDescent="0.3">
      <c r="A5050" t="str">
        <f>IF(D5050="","",VLOOKUP(D5050,'Source CC List'!B:C,2,FALSE))</f>
        <v/>
      </c>
      <c r="B5050" t="str">
        <f t="shared" si="156"/>
        <v/>
      </c>
      <c r="I5050" t="str">
        <f>IF(D5050="","",VLOOKUP(D5050,'Source CC List'!B:C,2,FALSE))</f>
        <v/>
      </c>
      <c r="J5050" t="str">
        <f t="shared" si="157"/>
        <v/>
      </c>
    </row>
    <row r="5051" spans="1:10" x14ac:dyDescent="0.3">
      <c r="A5051" t="str">
        <f>IF(D5051="","",VLOOKUP(D5051,'Source CC List'!B:C,2,FALSE))</f>
        <v/>
      </c>
      <c r="B5051" t="str">
        <f t="shared" si="156"/>
        <v/>
      </c>
      <c r="I5051" t="str">
        <f>IF(D5051="","",VLOOKUP(D5051,'Source CC List'!B:C,2,FALSE))</f>
        <v/>
      </c>
      <c r="J5051" t="str">
        <f t="shared" si="157"/>
        <v/>
      </c>
    </row>
    <row r="5052" spans="1:10" x14ac:dyDescent="0.3">
      <c r="A5052" t="str">
        <f>IF(D5052="","",VLOOKUP(D5052,'Source CC List'!B:C,2,FALSE))</f>
        <v/>
      </c>
      <c r="B5052" t="str">
        <f t="shared" si="156"/>
        <v/>
      </c>
      <c r="I5052" t="str">
        <f>IF(D5052="","",VLOOKUP(D5052,'Source CC List'!B:C,2,FALSE))</f>
        <v/>
      </c>
      <c r="J5052" t="str">
        <f t="shared" si="157"/>
        <v/>
      </c>
    </row>
    <row r="5053" spans="1:10" x14ac:dyDescent="0.3">
      <c r="A5053" t="str">
        <f>IF(D5053="","",VLOOKUP(D5053,'Source CC List'!B:C,2,FALSE))</f>
        <v/>
      </c>
      <c r="B5053" t="str">
        <f t="shared" si="156"/>
        <v/>
      </c>
      <c r="I5053" t="str">
        <f>IF(D5053="","",VLOOKUP(D5053,'Source CC List'!B:C,2,FALSE))</f>
        <v/>
      </c>
      <c r="J5053" t="str">
        <f t="shared" si="157"/>
        <v/>
      </c>
    </row>
    <row r="5054" spans="1:10" x14ac:dyDescent="0.3">
      <c r="A5054" t="str">
        <f>IF(D5054="","",VLOOKUP(D5054,'Source CC List'!B:C,2,FALSE))</f>
        <v/>
      </c>
      <c r="B5054" t="str">
        <f t="shared" si="156"/>
        <v/>
      </c>
      <c r="I5054" t="str">
        <f>IF(D5054="","",VLOOKUP(D5054,'Source CC List'!B:C,2,FALSE))</f>
        <v/>
      </c>
      <c r="J5054" t="str">
        <f t="shared" si="157"/>
        <v/>
      </c>
    </row>
    <row r="5055" spans="1:10" x14ac:dyDescent="0.3">
      <c r="A5055" t="str">
        <f>IF(D5055="","",VLOOKUP(D5055,'Source CC List'!B:C,2,FALSE))</f>
        <v/>
      </c>
      <c r="B5055" t="str">
        <f t="shared" si="156"/>
        <v/>
      </c>
      <c r="I5055" t="str">
        <f>IF(D5055="","",VLOOKUP(D5055,'Source CC List'!B:C,2,FALSE))</f>
        <v/>
      </c>
      <c r="J5055" t="str">
        <f t="shared" si="157"/>
        <v/>
      </c>
    </row>
    <row r="5056" spans="1:10" x14ac:dyDescent="0.3">
      <c r="A5056" t="str">
        <f>IF(D5056="","",VLOOKUP(D5056,'Source CC List'!B:C,2,FALSE))</f>
        <v/>
      </c>
      <c r="B5056" t="str">
        <f t="shared" si="156"/>
        <v/>
      </c>
      <c r="I5056" t="str">
        <f>IF(D5056="","",VLOOKUP(D5056,'Source CC List'!B:C,2,FALSE))</f>
        <v/>
      </c>
      <c r="J5056" t="str">
        <f t="shared" si="157"/>
        <v/>
      </c>
    </row>
    <row r="5057" spans="1:10" x14ac:dyDescent="0.3">
      <c r="A5057" t="str">
        <f>IF(D5057="","",VLOOKUP(D5057,'Source CC List'!B:C,2,FALSE))</f>
        <v/>
      </c>
      <c r="B5057" t="str">
        <f t="shared" si="156"/>
        <v/>
      </c>
      <c r="I5057" t="str">
        <f>IF(D5057="","",VLOOKUP(D5057,'Source CC List'!B:C,2,FALSE))</f>
        <v/>
      </c>
      <c r="J5057" t="str">
        <f t="shared" si="157"/>
        <v/>
      </c>
    </row>
    <row r="5058" spans="1:10" x14ac:dyDescent="0.3">
      <c r="A5058" t="str">
        <f>IF(D5058="","",VLOOKUP(D5058,'Source CC List'!B:C,2,FALSE))</f>
        <v/>
      </c>
      <c r="B5058" t="str">
        <f t="shared" si="156"/>
        <v/>
      </c>
      <c r="I5058" t="str">
        <f>IF(D5058="","",VLOOKUP(D5058,'Source CC List'!B:C,2,FALSE))</f>
        <v/>
      </c>
      <c r="J5058" t="str">
        <f t="shared" si="157"/>
        <v/>
      </c>
    </row>
    <row r="5059" spans="1:10" x14ac:dyDescent="0.3">
      <c r="A5059" t="str">
        <f>IF(D5059="","",VLOOKUP(D5059,'Source CC List'!B:C,2,FALSE))</f>
        <v/>
      </c>
      <c r="B5059" t="str">
        <f t="shared" ref="B5059:B5122" si="158">IF(E5059="","",CONCATENATE(I5059,TEXT(E5059,"0000")))</f>
        <v/>
      </c>
      <c r="I5059" t="str">
        <f>IF(D5059="","",VLOOKUP(D5059,'Source CC List'!B:C,2,FALSE))</f>
        <v/>
      </c>
      <c r="J5059" t="str">
        <f t="shared" ref="J5059:J5122" si="159">IF(D5059="","",CONCATENATE(I5059,TEXT(E5059,"0000")))</f>
        <v/>
      </c>
    </row>
    <row r="5060" spans="1:10" x14ac:dyDescent="0.3">
      <c r="A5060" t="str">
        <f>IF(D5060="","",VLOOKUP(D5060,'Source CC List'!B:C,2,FALSE))</f>
        <v/>
      </c>
      <c r="B5060" t="str">
        <f t="shared" si="158"/>
        <v/>
      </c>
      <c r="I5060" t="str">
        <f>IF(D5060="","",VLOOKUP(D5060,'Source CC List'!B:C,2,FALSE))</f>
        <v/>
      </c>
      <c r="J5060" t="str">
        <f t="shared" si="159"/>
        <v/>
      </c>
    </row>
    <row r="5061" spans="1:10" x14ac:dyDescent="0.3">
      <c r="A5061" t="str">
        <f>IF(D5061="","",VLOOKUP(D5061,'Source CC List'!B:C,2,FALSE))</f>
        <v/>
      </c>
      <c r="B5061" t="str">
        <f t="shared" si="158"/>
        <v/>
      </c>
      <c r="I5061" t="str">
        <f>IF(D5061="","",VLOOKUP(D5061,'Source CC List'!B:C,2,FALSE))</f>
        <v/>
      </c>
      <c r="J5061" t="str">
        <f t="shared" si="159"/>
        <v/>
      </c>
    </row>
    <row r="5062" spans="1:10" x14ac:dyDescent="0.3">
      <c r="A5062" t="str">
        <f>IF(D5062="","",VLOOKUP(D5062,'Source CC List'!B:C,2,FALSE))</f>
        <v/>
      </c>
      <c r="B5062" t="str">
        <f t="shared" si="158"/>
        <v/>
      </c>
      <c r="I5062" t="str">
        <f>IF(D5062="","",VLOOKUP(D5062,'Source CC List'!B:C,2,FALSE))</f>
        <v/>
      </c>
      <c r="J5062" t="str">
        <f t="shared" si="159"/>
        <v/>
      </c>
    </row>
    <row r="5063" spans="1:10" x14ac:dyDescent="0.3">
      <c r="A5063" t="str">
        <f>IF(D5063="","",VLOOKUP(D5063,'Source CC List'!B:C,2,FALSE))</f>
        <v/>
      </c>
      <c r="B5063" t="str">
        <f t="shared" si="158"/>
        <v/>
      </c>
      <c r="I5063" t="str">
        <f>IF(D5063="","",VLOOKUP(D5063,'Source CC List'!B:C,2,FALSE))</f>
        <v/>
      </c>
      <c r="J5063" t="str">
        <f t="shared" si="159"/>
        <v/>
      </c>
    </row>
    <row r="5064" spans="1:10" x14ac:dyDescent="0.3">
      <c r="A5064" t="str">
        <f>IF(D5064="","",VLOOKUP(D5064,'Source CC List'!B:C,2,FALSE))</f>
        <v/>
      </c>
      <c r="B5064" t="str">
        <f t="shared" si="158"/>
        <v/>
      </c>
      <c r="I5064" t="str">
        <f>IF(D5064="","",VLOOKUP(D5064,'Source CC List'!B:C,2,FALSE))</f>
        <v/>
      </c>
      <c r="J5064" t="str">
        <f t="shared" si="159"/>
        <v/>
      </c>
    </row>
    <row r="5065" spans="1:10" x14ac:dyDescent="0.3">
      <c r="A5065" t="str">
        <f>IF(D5065="","",VLOOKUP(D5065,'Source CC List'!B:C,2,FALSE))</f>
        <v/>
      </c>
      <c r="B5065" t="str">
        <f t="shared" si="158"/>
        <v/>
      </c>
      <c r="I5065" t="str">
        <f>IF(D5065="","",VLOOKUP(D5065,'Source CC List'!B:C,2,FALSE))</f>
        <v/>
      </c>
      <c r="J5065" t="str">
        <f t="shared" si="159"/>
        <v/>
      </c>
    </row>
    <row r="5066" spans="1:10" x14ac:dyDescent="0.3">
      <c r="A5066" t="str">
        <f>IF(D5066="","",VLOOKUP(D5066,'Source CC List'!B:C,2,FALSE))</f>
        <v/>
      </c>
      <c r="B5066" t="str">
        <f t="shared" si="158"/>
        <v/>
      </c>
      <c r="I5066" t="str">
        <f>IF(D5066="","",VLOOKUP(D5066,'Source CC List'!B:C,2,FALSE))</f>
        <v/>
      </c>
      <c r="J5066" t="str">
        <f t="shared" si="159"/>
        <v/>
      </c>
    </row>
    <row r="5067" spans="1:10" x14ac:dyDescent="0.3">
      <c r="A5067" t="str">
        <f>IF(D5067="","",VLOOKUP(D5067,'Source CC List'!B:C,2,FALSE))</f>
        <v/>
      </c>
      <c r="B5067" t="str">
        <f t="shared" si="158"/>
        <v/>
      </c>
      <c r="I5067" t="str">
        <f>IF(D5067="","",VLOOKUP(D5067,'Source CC List'!B:C,2,FALSE))</f>
        <v/>
      </c>
      <c r="J5067" t="str">
        <f t="shared" si="159"/>
        <v/>
      </c>
    </row>
    <row r="5068" spans="1:10" x14ac:dyDescent="0.3">
      <c r="A5068" t="str">
        <f>IF(D5068="","",VLOOKUP(D5068,'Source CC List'!B:C,2,FALSE))</f>
        <v/>
      </c>
      <c r="B5068" t="str">
        <f t="shared" si="158"/>
        <v/>
      </c>
      <c r="I5068" t="str">
        <f>IF(D5068="","",VLOOKUP(D5068,'Source CC List'!B:C,2,FALSE))</f>
        <v/>
      </c>
      <c r="J5068" t="str">
        <f t="shared" si="159"/>
        <v/>
      </c>
    </row>
    <row r="5069" spans="1:10" x14ac:dyDescent="0.3">
      <c r="A5069" t="str">
        <f>IF(D5069="","",VLOOKUP(D5069,'Source CC List'!B:C,2,FALSE))</f>
        <v/>
      </c>
      <c r="B5069" t="str">
        <f t="shared" si="158"/>
        <v/>
      </c>
      <c r="I5069" t="str">
        <f>IF(D5069="","",VLOOKUP(D5069,'Source CC List'!B:C,2,FALSE))</f>
        <v/>
      </c>
      <c r="J5069" t="str">
        <f t="shared" si="159"/>
        <v/>
      </c>
    </row>
    <row r="5070" spans="1:10" x14ac:dyDescent="0.3">
      <c r="A5070" t="str">
        <f>IF(D5070="","",VLOOKUP(D5070,'Source CC List'!B:C,2,FALSE))</f>
        <v/>
      </c>
      <c r="B5070" t="str">
        <f t="shared" si="158"/>
        <v/>
      </c>
      <c r="I5070" t="str">
        <f>IF(D5070="","",VLOOKUP(D5070,'Source CC List'!B:C,2,FALSE))</f>
        <v/>
      </c>
      <c r="J5070" t="str">
        <f t="shared" si="159"/>
        <v/>
      </c>
    </row>
    <row r="5071" spans="1:10" x14ac:dyDescent="0.3">
      <c r="A5071" t="str">
        <f>IF(D5071="","",VLOOKUP(D5071,'Source CC List'!B:C,2,FALSE))</f>
        <v/>
      </c>
      <c r="B5071" t="str">
        <f t="shared" si="158"/>
        <v/>
      </c>
      <c r="I5071" t="str">
        <f>IF(D5071="","",VLOOKUP(D5071,'Source CC List'!B:C,2,FALSE))</f>
        <v/>
      </c>
      <c r="J5071" t="str">
        <f t="shared" si="159"/>
        <v/>
      </c>
    </row>
    <row r="5072" spans="1:10" x14ac:dyDescent="0.3">
      <c r="A5072" t="str">
        <f>IF(D5072="","",VLOOKUP(D5072,'Source CC List'!B:C,2,FALSE))</f>
        <v/>
      </c>
      <c r="B5072" t="str">
        <f t="shared" si="158"/>
        <v/>
      </c>
      <c r="I5072" t="str">
        <f>IF(D5072="","",VLOOKUP(D5072,'Source CC List'!B:C,2,FALSE))</f>
        <v/>
      </c>
      <c r="J5072" t="str">
        <f t="shared" si="159"/>
        <v/>
      </c>
    </row>
    <row r="5073" spans="1:10" x14ac:dyDescent="0.3">
      <c r="A5073" t="str">
        <f>IF(D5073="","",VLOOKUP(D5073,'Source CC List'!B:C,2,FALSE))</f>
        <v/>
      </c>
      <c r="B5073" t="str">
        <f t="shared" si="158"/>
        <v/>
      </c>
      <c r="I5073" t="str">
        <f>IF(D5073="","",VLOOKUP(D5073,'Source CC List'!B:C,2,FALSE))</f>
        <v/>
      </c>
      <c r="J5073" t="str">
        <f t="shared" si="159"/>
        <v/>
      </c>
    </row>
    <row r="5074" spans="1:10" x14ac:dyDescent="0.3">
      <c r="A5074" t="str">
        <f>IF(D5074="","",VLOOKUP(D5074,'Source CC List'!B:C,2,FALSE))</f>
        <v/>
      </c>
      <c r="B5074" t="str">
        <f t="shared" si="158"/>
        <v/>
      </c>
      <c r="I5074" t="str">
        <f>IF(D5074="","",VLOOKUP(D5074,'Source CC List'!B:C,2,FALSE))</f>
        <v/>
      </c>
      <c r="J5074" t="str">
        <f t="shared" si="159"/>
        <v/>
      </c>
    </row>
    <row r="5075" spans="1:10" x14ac:dyDescent="0.3">
      <c r="A5075" t="str">
        <f>IF(D5075="","",VLOOKUP(D5075,'Source CC List'!B:C,2,FALSE))</f>
        <v/>
      </c>
      <c r="B5075" t="str">
        <f t="shared" si="158"/>
        <v/>
      </c>
      <c r="I5075" t="str">
        <f>IF(D5075="","",VLOOKUP(D5075,'Source CC List'!B:C,2,FALSE))</f>
        <v/>
      </c>
      <c r="J5075" t="str">
        <f t="shared" si="159"/>
        <v/>
      </c>
    </row>
    <row r="5076" spans="1:10" x14ac:dyDescent="0.3">
      <c r="A5076" t="str">
        <f>IF(D5076="","",VLOOKUP(D5076,'Source CC List'!B:C,2,FALSE))</f>
        <v/>
      </c>
      <c r="B5076" t="str">
        <f t="shared" si="158"/>
        <v/>
      </c>
      <c r="I5076" t="str">
        <f>IF(D5076="","",VLOOKUP(D5076,'Source CC List'!B:C,2,FALSE))</f>
        <v/>
      </c>
      <c r="J5076" t="str">
        <f t="shared" si="159"/>
        <v/>
      </c>
    </row>
    <row r="5077" spans="1:10" x14ac:dyDescent="0.3">
      <c r="A5077" t="str">
        <f>IF(D5077="","",VLOOKUP(D5077,'Source CC List'!B:C,2,FALSE))</f>
        <v/>
      </c>
      <c r="B5077" t="str">
        <f t="shared" si="158"/>
        <v/>
      </c>
      <c r="I5077" t="str">
        <f>IF(D5077="","",VLOOKUP(D5077,'Source CC List'!B:C,2,FALSE))</f>
        <v/>
      </c>
      <c r="J5077" t="str">
        <f t="shared" si="159"/>
        <v/>
      </c>
    </row>
    <row r="5078" spans="1:10" x14ac:dyDescent="0.3">
      <c r="A5078" t="str">
        <f>IF(D5078="","",VLOOKUP(D5078,'Source CC List'!B:C,2,FALSE))</f>
        <v/>
      </c>
      <c r="B5078" t="str">
        <f t="shared" si="158"/>
        <v/>
      </c>
      <c r="I5078" t="str">
        <f>IF(D5078="","",VLOOKUP(D5078,'Source CC List'!B:C,2,FALSE))</f>
        <v/>
      </c>
      <c r="J5078" t="str">
        <f t="shared" si="159"/>
        <v/>
      </c>
    </row>
    <row r="5079" spans="1:10" x14ac:dyDescent="0.3">
      <c r="A5079" t="str">
        <f>IF(D5079="","",VLOOKUP(D5079,'Source CC List'!B:C,2,FALSE))</f>
        <v/>
      </c>
      <c r="B5079" t="str">
        <f t="shared" si="158"/>
        <v/>
      </c>
      <c r="I5079" t="str">
        <f>IF(D5079="","",VLOOKUP(D5079,'Source CC List'!B:C,2,FALSE))</f>
        <v/>
      </c>
      <c r="J5079" t="str">
        <f t="shared" si="159"/>
        <v/>
      </c>
    </row>
    <row r="5080" spans="1:10" x14ac:dyDescent="0.3">
      <c r="A5080" t="str">
        <f>IF(D5080="","",VLOOKUP(D5080,'Source CC List'!B:C,2,FALSE))</f>
        <v/>
      </c>
      <c r="B5080" t="str">
        <f t="shared" si="158"/>
        <v/>
      </c>
      <c r="I5080" t="str">
        <f>IF(D5080="","",VLOOKUP(D5080,'Source CC List'!B:C,2,FALSE))</f>
        <v/>
      </c>
      <c r="J5080" t="str">
        <f t="shared" si="159"/>
        <v/>
      </c>
    </row>
    <row r="5081" spans="1:10" x14ac:dyDescent="0.3">
      <c r="A5081" t="str">
        <f>IF(D5081="","",VLOOKUP(D5081,'Source CC List'!B:C,2,FALSE))</f>
        <v/>
      </c>
      <c r="B5081" t="str">
        <f t="shared" si="158"/>
        <v/>
      </c>
      <c r="I5081" t="str">
        <f>IF(D5081="","",VLOOKUP(D5081,'Source CC List'!B:C,2,FALSE))</f>
        <v/>
      </c>
      <c r="J5081" t="str">
        <f t="shared" si="159"/>
        <v/>
      </c>
    </row>
    <row r="5082" spans="1:10" x14ac:dyDescent="0.3">
      <c r="A5082" t="str">
        <f>IF(D5082="","",VLOOKUP(D5082,'Source CC List'!B:C,2,FALSE))</f>
        <v/>
      </c>
      <c r="B5082" t="str">
        <f t="shared" si="158"/>
        <v/>
      </c>
      <c r="I5082" t="str">
        <f>IF(D5082="","",VLOOKUP(D5082,'Source CC List'!B:C,2,FALSE))</f>
        <v/>
      </c>
      <c r="J5082" t="str">
        <f t="shared" si="159"/>
        <v/>
      </c>
    </row>
    <row r="5083" spans="1:10" x14ac:dyDescent="0.3">
      <c r="A5083" t="str">
        <f>IF(D5083="","",VLOOKUP(D5083,'Source CC List'!B:C,2,FALSE))</f>
        <v/>
      </c>
      <c r="B5083" t="str">
        <f t="shared" si="158"/>
        <v/>
      </c>
      <c r="I5083" t="str">
        <f>IF(D5083="","",VLOOKUP(D5083,'Source CC List'!B:C,2,FALSE))</f>
        <v/>
      </c>
      <c r="J5083" t="str">
        <f t="shared" si="159"/>
        <v/>
      </c>
    </row>
    <row r="5084" spans="1:10" x14ac:dyDescent="0.3">
      <c r="A5084" t="str">
        <f>IF(D5084="","",VLOOKUP(D5084,'Source CC List'!B:C,2,FALSE))</f>
        <v/>
      </c>
      <c r="B5084" t="str">
        <f t="shared" si="158"/>
        <v/>
      </c>
      <c r="I5084" t="str">
        <f>IF(D5084="","",VLOOKUP(D5084,'Source CC List'!B:C,2,FALSE))</f>
        <v/>
      </c>
      <c r="J5084" t="str">
        <f t="shared" si="159"/>
        <v/>
      </c>
    </row>
    <row r="5085" spans="1:10" x14ac:dyDescent="0.3">
      <c r="A5085" t="str">
        <f>IF(D5085="","",VLOOKUP(D5085,'Source CC List'!B:C,2,FALSE))</f>
        <v/>
      </c>
      <c r="B5085" t="str">
        <f t="shared" si="158"/>
        <v/>
      </c>
      <c r="I5085" t="str">
        <f>IF(D5085="","",VLOOKUP(D5085,'Source CC List'!B:C,2,FALSE))</f>
        <v/>
      </c>
      <c r="J5085" t="str">
        <f t="shared" si="159"/>
        <v/>
      </c>
    </row>
    <row r="5086" spans="1:10" x14ac:dyDescent="0.3">
      <c r="A5086" t="str">
        <f>IF(D5086="","",VLOOKUP(D5086,'Source CC List'!B:C,2,FALSE))</f>
        <v/>
      </c>
      <c r="B5086" t="str">
        <f t="shared" si="158"/>
        <v/>
      </c>
      <c r="I5086" t="str">
        <f>IF(D5086="","",VLOOKUP(D5086,'Source CC List'!B:C,2,FALSE))</f>
        <v/>
      </c>
      <c r="J5086" t="str">
        <f t="shared" si="159"/>
        <v/>
      </c>
    </row>
    <row r="5087" spans="1:10" x14ac:dyDescent="0.3">
      <c r="A5087" t="str">
        <f>IF(D5087="","",VLOOKUP(D5087,'Source CC List'!B:C,2,FALSE))</f>
        <v/>
      </c>
      <c r="B5087" t="str">
        <f t="shared" si="158"/>
        <v/>
      </c>
      <c r="I5087" t="str">
        <f>IF(D5087="","",VLOOKUP(D5087,'Source CC List'!B:C,2,FALSE))</f>
        <v/>
      </c>
      <c r="J5087" t="str">
        <f t="shared" si="159"/>
        <v/>
      </c>
    </row>
    <row r="5088" spans="1:10" x14ac:dyDescent="0.3">
      <c r="A5088" t="str">
        <f>IF(D5088="","",VLOOKUP(D5088,'Source CC List'!B:C,2,FALSE))</f>
        <v/>
      </c>
      <c r="B5088" t="str">
        <f t="shared" si="158"/>
        <v/>
      </c>
      <c r="I5088" t="str">
        <f>IF(D5088="","",VLOOKUP(D5088,'Source CC List'!B:C,2,FALSE))</f>
        <v/>
      </c>
      <c r="J5088" t="str">
        <f t="shared" si="159"/>
        <v/>
      </c>
    </row>
    <row r="5089" spans="1:10" x14ac:dyDescent="0.3">
      <c r="A5089" t="str">
        <f>IF(D5089="","",VLOOKUP(D5089,'Source CC List'!B:C,2,FALSE))</f>
        <v/>
      </c>
      <c r="B5089" t="str">
        <f t="shared" si="158"/>
        <v/>
      </c>
      <c r="I5089" t="str">
        <f>IF(D5089="","",VLOOKUP(D5089,'Source CC List'!B:C,2,FALSE))</f>
        <v/>
      </c>
      <c r="J5089" t="str">
        <f t="shared" si="159"/>
        <v/>
      </c>
    </row>
    <row r="5090" spans="1:10" x14ac:dyDescent="0.3">
      <c r="A5090" t="str">
        <f>IF(D5090="","",VLOOKUP(D5090,'Source CC List'!B:C,2,FALSE))</f>
        <v/>
      </c>
      <c r="B5090" t="str">
        <f t="shared" si="158"/>
        <v/>
      </c>
      <c r="I5090" t="str">
        <f>IF(D5090="","",VLOOKUP(D5090,'Source CC List'!B:C,2,FALSE))</f>
        <v/>
      </c>
      <c r="J5090" t="str">
        <f t="shared" si="159"/>
        <v/>
      </c>
    </row>
    <row r="5091" spans="1:10" x14ac:dyDescent="0.3">
      <c r="A5091" t="str">
        <f>IF(D5091="","",VLOOKUP(D5091,'Source CC List'!B:C,2,FALSE))</f>
        <v/>
      </c>
      <c r="B5091" t="str">
        <f t="shared" si="158"/>
        <v/>
      </c>
      <c r="I5091" t="str">
        <f>IF(D5091="","",VLOOKUP(D5091,'Source CC List'!B:C,2,FALSE))</f>
        <v/>
      </c>
      <c r="J5091" t="str">
        <f t="shared" si="159"/>
        <v/>
      </c>
    </row>
    <row r="5092" spans="1:10" x14ac:dyDescent="0.3">
      <c r="A5092" t="str">
        <f>IF(D5092="","",VLOOKUP(D5092,'Source CC List'!B:C,2,FALSE))</f>
        <v/>
      </c>
      <c r="B5092" t="str">
        <f t="shared" si="158"/>
        <v/>
      </c>
      <c r="I5092" t="str">
        <f>IF(D5092="","",VLOOKUP(D5092,'Source CC List'!B:C,2,FALSE))</f>
        <v/>
      </c>
      <c r="J5092" t="str">
        <f t="shared" si="159"/>
        <v/>
      </c>
    </row>
    <row r="5093" spans="1:10" x14ac:dyDescent="0.3">
      <c r="A5093" t="str">
        <f>IF(D5093="","",VLOOKUP(D5093,'Source CC List'!B:C,2,FALSE))</f>
        <v/>
      </c>
      <c r="B5093" t="str">
        <f t="shared" si="158"/>
        <v/>
      </c>
      <c r="I5093" t="str">
        <f>IF(D5093="","",VLOOKUP(D5093,'Source CC List'!B:C,2,FALSE))</f>
        <v/>
      </c>
      <c r="J5093" t="str">
        <f t="shared" si="159"/>
        <v/>
      </c>
    </row>
    <row r="5094" spans="1:10" x14ac:dyDescent="0.3">
      <c r="A5094" t="str">
        <f>IF(D5094="","",VLOOKUP(D5094,'Source CC List'!B:C,2,FALSE))</f>
        <v/>
      </c>
      <c r="B5094" t="str">
        <f t="shared" si="158"/>
        <v/>
      </c>
      <c r="I5094" t="str">
        <f>IF(D5094="","",VLOOKUP(D5094,'Source CC List'!B:C,2,FALSE))</f>
        <v/>
      </c>
      <c r="J5094" t="str">
        <f t="shared" si="159"/>
        <v/>
      </c>
    </row>
    <row r="5095" spans="1:10" x14ac:dyDescent="0.3">
      <c r="A5095" t="str">
        <f>IF(D5095="","",VLOOKUP(D5095,'Source CC List'!B:C,2,FALSE))</f>
        <v/>
      </c>
      <c r="B5095" t="str">
        <f t="shared" si="158"/>
        <v/>
      </c>
      <c r="I5095" t="str">
        <f>IF(D5095="","",VLOOKUP(D5095,'Source CC List'!B:C,2,FALSE))</f>
        <v/>
      </c>
      <c r="J5095" t="str">
        <f t="shared" si="159"/>
        <v/>
      </c>
    </row>
    <row r="5096" spans="1:10" x14ac:dyDescent="0.3">
      <c r="A5096" t="str">
        <f>IF(D5096="","",VLOOKUP(D5096,'Source CC List'!B:C,2,FALSE))</f>
        <v/>
      </c>
      <c r="B5096" t="str">
        <f t="shared" si="158"/>
        <v/>
      </c>
      <c r="I5096" t="str">
        <f>IF(D5096="","",VLOOKUP(D5096,'Source CC List'!B:C,2,FALSE))</f>
        <v/>
      </c>
      <c r="J5096" t="str">
        <f t="shared" si="159"/>
        <v/>
      </c>
    </row>
    <row r="5097" spans="1:10" x14ac:dyDescent="0.3">
      <c r="A5097" t="str">
        <f>IF(D5097="","",VLOOKUP(D5097,'Source CC List'!B:C,2,FALSE))</f>
        <v/>
      </c>
      <c r="B5097" t="str">
        <f t="shared" si="158"/>
        <v/>
      </c>
      <c r="I5097" t="str">
        <f>IF(D5097="","",VLOOKUP(D5097,'Source CC List'!B:C,2,FALSE))</f>
        <v/>
      </c>
      <c r="J5097" t="str">
        <f t="shared" si="159"/>
        <v/>
      </c>
    </row>
    <row r="5098" spans="1:10" x14ac:dyDescent="0.3">
      <c r="A5098" t="str">
        <f>IF(D5098="","",VLOOKUP(D5098,'Source CC List'!B:C,2,FALSE))</f>
        <v/>
      </c>
      <c r="B5098" t="str">
        <f t="shared" si="158"/>
        <v/>
      </c>
      <c r="I5098" t="str">
        <f>IF(D5098="","",VLOOKUP(D5098,'Source CC List'!B:C,2,FALSE))</f>
        <v/>
      </c>
      <c r="J5098" t="str">
        <f t="shared" si="159"/>
        <v/>
      </c>
    </row>
    <row r="5099" spans="1:10" x14ac:dyDescent="0.3">
      <c r="A5099" t="str">
        <f>IF(D5099="","",VLOOKUP(D5099,'Source CC List'!B:C,2,FALSE))</f>
        <v/>
      </c>
      <c r="B5099" t="str">
        <f t="shared" si="158"/>
        <v/>
      </c>
      <c r="I5099" t="str">
        <f>IF(D5099="","",VLOOKUP(D5099,'Source CC List'!B:C,2,FALSE))</f>
        <v/>
      </c>
      <c r="J5099" t="str">
        <f t="shared" si="159"/>
        <v/>
      </c>
    </row>
    <row r="5100" spans="1:10" x14ac:dyDescent="0.3">
      <c r="A5100" t="str">
        <f>IF(D5100="","",VLOOKUP(D5100,'Source CC List'!B:C,2,FALSE))</f>
        <v/>
      </c>
      <c r="B5100" t="str">
        <f t="shared" si="158"/>
        <v/>
      </c>
      <c r="I5100" t="str">
        <f>IF(D5100="","",VLOOKUP(D5100,'Source CC List'!B:C,2,FALSE))</f>
        <v/>
      </c>
      <c r="J5100" t="str">
        <f t="shared" si="159"/>
        <v/>
      </c>
    </row>
    <row r="5101" spans="1:10" x14ac:dyDescent="0.3">
      <c r="A5101" t="str">
        <f>IF(D5101="","",VLOOKUP(D5101,'Source CC List'!B:C,2,FALSE))</f>
        <v/>
      </c>
      <c r="B5101" t="str">
        <f t="shared" si="158"/>
        <v/>
      </c>
      <c r="I5101" t="str">
        <f>IF(D5101="","",VLOOKUP(D5101,'Source CC List'!B:C,2,FALSE))</f>
        <v/>
      </c>
      <c r="J5101" t="str">
        <f t="shared" si="159"/>
        <v/>
      </c>
    </row>
    <row r="5102" spans="1:10" x14ac:dyDescent="0.3">
      <c r="A5102" t="str">
        <f>IF(D5102="","",VLOOKUP(D5102,'Source CC List'!B:C,2,FALSE))</f>
        <v/>
      </c>
      <c r="B5102" t="str">
        <f t="shared" si="158"/>
        <v/>
      </c>
      <c r="I5102" t="str">
        <f>IF(D5102="","",VLOOKUP(D5102,'Source CC List'!B:C,2,FALSE))</f>
        <v/>
      </c>
      <c r="J5102" t="str">
        <f t="shared" si="159"/>
        <v/>
      </c>
    </row>
    <row r="5103" spans="1:10" x14ac:dyDescent="0.3">
      <c r="A5103" t="str">
        <f>IF(D5103="","",VLOOKUP(D5103,'Source CC List'!B:C,2,FALSE))</f>
        <v/>
      </c>
      <c r="B5103" t="str">
        <f t="shared" si="158"/>
        <v/>
      </c>
      <c r="I5103" t="str">
        <f>IF(D5103="","",VLOOKUP(D5103,'Source CC List'!B:C,2,FALSE))</f>
        <v/>
      </c>
      <c r="J5103" t="str">
        <f t="shared" si="159"/>
        <v/>
      </c>
    </row>
    <row r="5104" spans="1:10" x14ac:dyDescent="0.3">
      <c r="A5104" t="str">
        <f>IF(D5104="","",VLOOKUP(D5104,'Source CC List'!B:C,2,FALSE))</f>
        <v/>
      </c>
      <c r="B5104" t="str">
        <f t="shared" si="158"/>
        <v/>
      </c>
      <c r="I5104" t="str">
        <f>IF(D5104="","",VLOOKUP(D5104,'Source CC List'!B:C,2,FALSE))</f>
        <v/>
      </c>
      <c r="J5104" t="str">
        <f t="shared" si="159"/>
        <v/>
      </c>
    </row>
    <row r="5105" spans="1:10" x14ac:dyDescent="0.3">
      <c r="A5105" t="str">
        <f>IF(D5105="","",VLOOKUP(D5105,'Source CC List'!B:C,2,FALSE))</f>
        <v/>
      </c>
      <c r="B5105" t="str">
        <f t="shared" si="158"/>
        <v/>
      </c>
      <c r="I5105" t="str">
        <f>IF(D5105="","",VLOOKUP(D5105,'Source CC List'!B:C,2,FALSE))</f>
        <v/>
      </c>
      <c r="J5105" t="str">
        <f t="shared" si="159"/>
        <v/>
      </c>
    </row>
    <row r="5106" spans="1:10" x14ac:dyDescent="0.3">
      <c r="A5106" t="str">
        <f>IF(D5106="","",VLOOKUP(D5106,'Source CC List'!B:C,2,FALSE))</f>
        <v/>
      </c>
      <c r="B5106" t="str">
        <f t="shared" si="158"/>
        <v/>
      </c>
      <c r="I5106" t="str">
        <f>IF(D5106="","",VLOOKUP(D5106,'Source CC List'!B:C,2,FALSE))</f>
        <v/>
      </c>
      <c r="J5106" t="str">
        <f t="shared" si="159"/>
        <v/>
      </c>
    </row>
    <row r="5107" spans="1:10" x14ac:dyDescent="0.3">
      <c r="A5107" t="str">
        <f>IF(D5107="","",VLOOKUP(D5107,'Source CC List'!B:C,2,FALSE))</f>
        <v/>
      </c>
      <c r="B5107" t="str">
        <f t="shared" si="158"/>
        <v/>
      </c>
      <c r="I5107" t="str">
        <f>IF(D5107="","",VLOOKUP(D5107,'Source CC List'!B:C,2,FALSE))</f>
        <v/>
      </c>
      <c r="J5107" t="str">
        <f t="shared" si="159"/>
        <v/>
      </c>
    </row>
    <row r="5108" spans="1:10" x14ac:dyDescent="0.3">
      <c r="A5108" t="str">
        <f>IF(D5108="","",VLOOKUP(D5108,'Source CC List'!B:C,2,FALSE))</f>
        <v/>
      </c>
      <c r="B5108" t="str">
        <f t="shared" si="158"/>
        <v/>
      </c>
      <c r="I5108" t="str">
        <f>IF(D5108="","",VLOOKUP(D5108,'Source CC List'!B:C,2,FALSE))</f>
        <v/>
      </c>
      <c r="J5108" t="str">
        <f t="shared" si="159"/>
        <v/>
      </c>
    </row>
    <row r="5109" spans="1:10" x14ac:dyDescent="0.3">
      <c r="A5109" t="str">
        <f>IF(D5109="","",VLOOKUP(D5109,'Source CC List'!B:C,2,FALSE))</f>
        <v/>
      </c>
      <c r="B5109" t="str">
        <f t="shared" si="158"/>
        <v/>
      </c>
      <c r="I5109" t="str">
        <f>IF(D5109="","",VLOOKUP(D5109,'Source CC List'!B:C,2,FALSE))</f>
        <v/>
      </c>
      <c r="J5109" t="str">
        <f t="shared" si="159"/>
        <v/>
      </c>
    </row>
    <row r="5110" spans="1:10" x14ac:dyDescent="0.3">
      <c r="A5110" t="str">
        <f>IF(D5110="","",VLOOKUP(D5110,'Source CC List'!B:C,2,FALSE))</f>
        <v/>
      </c>
      <c r="B5110" t="str">
        <f t="shared" si="158"/>
        <v/>
      </c>
      <c r="I5110" t="str">
        <f>IF(D5110="","",VLOOKUP(D5110,'Source CC List'!B:C,2,FALSE))</f>
        <v/>
      </c>
      <c r="J5110" t="str">
        <f t="shared" si="159"/>
        <v/>
      </c>
    </row>
    <row r="5111" spans="1:10" x14ac:dyDescent="0.3">
      <c r="A5111" t="str">
        <f>IF(D5111="","",VLOOKUP(D5111,'Source CC List'!B:C,2,FALSE))</f>
        <v/>
      </c>
      <c r="B5111" t="str">
        <f t="shared" si="158"/>
        <v/>
      </c>
      <c r="I5111" t="str">
        <f>IF(D5111="","",VLOOKUP(D5111,'Source CC List'!B:C,2,FALSE))</f>
        <v/>
      </c>
      <c r="J5111" t="str">
        <f t="shared" si="159"/>
        <v/>
      </c>
    </row>
    <row r="5112" spans="1:10" x14ac:dyDescent="0.3">
      <c r="A5112" t="str">
        <f>IF(D5112="","",VLOOKUP(D5112,'Source CC List'!B:C,2,FALSE))</f>
        <v/>
      </c>
      <c r="B5112" t="str">
        <f t="shared" si="158"/>
        <v/>
      </c>
      <c r="I5112" t="str">
        <f>IF(D5112="","",VLOOKUP(D5112,'Source CC List'!B:C,2,FALSE))</f>
        <v/>
      </c>
      <c r="J5112" t="str">
        <f t="shared" si="159"/>
        <v/>
      </c>
    </row>
    <row r="5113" spans="1:10" x14ac:dyDescent="0.3">
      <c r="A5113" t="str">
        <f>IF(D5113="","",VLOOKUP(D5113,'Source CC List'!B:C,2,FALSE))</f>
        <v/>
      </c>
      <c r="B5113" t="str">
        <f t="shared" si="158"/>
        <v/>
      </c>
      <c r="I5113" t="str">
        <f>IF(D5113="","",VLOOKUP(D5113,'Source CC List'!B:C,2,FALSE))</f>
        <v/>
      </c>
      <c r="J5113" t="str">
        <f t="shared" si="159"/>
        <v/>
      </c>
    </row>
    <row r="5114" spans="1:10" x14ac:dyDescent="0.3">
      <c r="A5114" t="str">
        <f>IF(D5114="","",VLOOKUP(D5114,'Source CC List'!B:C,2,FALSE))</f>
        <v/>
      </c>
      <c r="B5114" t="str">
        <f t="shared" si="158"/>
        <v/>
      </c>
      <c r="I5114" t="str">
        <f>IF(D5114="","",VLOOKUP(D5114,'Source CC List'!B:C,2,FALSE))</f>
        <v/>
      </c>
      <c r="J5114" t="str">
        <f t="shared" si="159"/>
        <v/>
      </c>
    </row>
    <row r="5115" spans="1:10" x14ac:dyDescent="0.3">
      <c r="A5115" t="str">
        <f>IF(D5115="","",VLOOKUP(D5115,'Source CC List'!B:C,2,FALSE))</f>
        <v/>
      </c>
      <c r="B5115" t="str">
        <f t="shared" si="158"/>
        <v/>
      </c>
      <c r="I5115" t="str">
        <f>IF(D5115="","",VLOOKUP(D5115,'Source CC List'!B:C,2,FALSE))</f>
        <v/>
      </c>
      <c r="J5115" t="str">
        <f t="shared" si="159"/>
        <v/>
      </c>
    </row>
    <row r="5116" spans="1:10" x14ac:dyDescent="0.3">
      <c r="A5116" t="str">
        <f>IF(D5116="","",VLOOKUP(D5116,'Source CC List'!B:C,2,FALSE))</f>
        <v/>
      </c>
      <c r="B5116" t="str">
        <f t="shared" si="158"/>
        <v/>
      </c>
      <c r="I5116" t="str">
        <f>IF(D5116="","",VLOOKUP(D5116,'Source CC List'!B:C,2,FALSE))</f>
        <v/>
      </c>
      <c r="J5116" t="str">
        <f t="shared" si="159"/>
        <v/>
      </c>
    </row>
    <row r="5117" spans="1:10" x14ac:dyDescent="0.3">
      <c r="A5117" t="str">
        <f>IF(D5117="","",VLOOKUP(D5117,'Source CC List'!B:C,2,FALSE))</f>
        <v/>
      </c>
      <c r="B5117" t="str">
        <f t="shared" si="158"/>
        <v/>
      </c>
      <c r="I5117" t="str">
        <f>IF(D5117="","",VLOOKUP(D5117,'Source CC List'!B:C,2,FALSE))</f>
        <v/>
      </c>
      <c r="J5117" t="str">
        <f t="shared" si="159"/>
        <v/>
      </c>
    </row>
    <row r="5118" spans="1:10" x14ac:dyDescent="0.3">
      <c r="A5118" t="str">
        <f>IF(D5118="","",VLOOKUP(D5118,'Source CC List'!B:C,2,FALSE))</f>
        <v/>
      </c>
      <c r="B5118" t="str">
        <f t="shared" si="158"/>
        <v/>
      </c>
      <c r="I5118" t="str">
        <f>IF(D5118="","",VLOOKUP(D5118,'Source CC List'!B:C,2,FALSE))</f>
        <v/>
      </c>
      <c r="J5118" t="str">
        <f t="shared" si="159"/>
        <v/>
      </c>
    </row>
    <row r="5119" spans="1:10" x14ac:dyDescent="0.3">
      <c r="A5119" t="str">
        <f>IF(D5119="","",VLOOKUP(D5119,'Source CC List'!B:C,2,FALSE))</f>
        <v/>
      </c>
      <c r="B5119" t="str">
        <f t="shared" si="158"/>
        <v/>
      </c>
      <c r="I5119" t="str">
        <f>IF(D5119="","",VLOOKUP(D5119,'Source CC List'!B:C,2,FALSE))</f>
        <v/>
      </c>
      <c r="J5119" t="str">
        <f t="shared" si="159"/>
        <v/>
      </c>
    </row>
    <row r="5120" spans="1:10" x14ac:dyDescent="0.3">
      <c r="A5120" t="str">
        <f>IF(D5120="","",VLOOKUP(D5120,'Source CC List'!B:C,2,FALSE))</f>
        <v/>
      </c>
      <c r="B5120" t="str">
        <f t="shared" si="158"/>
        <v/>
      </c>
      <c r="I5120" t="str">
        <f>IF(D5120="","",VLOOKUP(D5120,'Source CC List'!B:C,2,FALSE))</f>
        <v/>
      </c>
      <c r="J5120" t="str">
        <f t="shared" si="159"/>
        <v/>
      </c>
    </row>
    <row r="5121" spans="1:10" x14ac:dyDescent="0.3">
      <c r="A5121" t="str">
        <f>IF(D5121="","",VLOOKUP(D5121,'Source CC List'!B:C,2,FALSE))</f>
        <v/>
      </c>
      <c r="B5121" t="str">
        <f t="shared" si="158"/>
        <v/>
      </c>
      <c r="I5121" t="str">
        <f>IF(D5121="","",VLOOKUP(D5121,'Source CC List'!B:C,2,FALSE))</f>
        <v/>
      </c>
      <c r="J5121" t="str">
        <f t="shared" si="159"/>
        <v/>
      </c>
    </row>
    <row r="5122" spans="1:10" x14ac:dyDescent="0.3">
      <c r="A5122" t="str">
        <f>IF(D5122="","",VLOOKUP(D5122,'Source CC List'!B:C,2,FALSE))</f>
        <v/>
      </c>
      <c r="B5122" t="str">
        <f t="shared" si="158"/>
        <v/>
      </c>
      <c r="I5122" t="str">
        <f>IF(D5122="","",VLOOKUP(D5122,'Source CC List'!B:C,2,FALSE))</f>
        <v/>
      </c>
      <c r="J5122" t="str">
        <f t="shared" si="159"/>
        <v/>
      </c>
    </row>
    <row r="5123" spans="1:10" x14ac:dyDescent="0.3">
      <c r="A5123" t="str">
        <f>IF(D5123="","",VLOOKUP(D5123,'Source CC List'!B:C,2,FALSE))</f>
        <v/>
      </c>
      <c r="B5123" t="str">
        <f t="shared" ref="B5123:B5186" si="160">IF(E5123="","",CONCATENATE(I5123,TEXT(E5123,"0000")))</f>
        <v/>
      </c>
      <c r="I5123" t="str">
        <f>IF(D5123="","",VLOOKUP(D5123,'Source CC List'!B:C,2,FALSE))</f>
        <v/>
      </c>
      <c r="J5123" t="str">
        <f t="shared" ref="J5123:J5186" si="161">IF(D5123="","",CONCATENATE(I5123,TEXT(E5123,"0000")))</f>
        <v/>
      </c>
    </row>
    <row r="5124" spans="1:10" x14ac:dyDescent="0.3">
      <c r="A5124" t="str">
        <f>IF(D5124="","",VLOOKUP(D5124,'Source CC List'!B:C,2,FALSE))</f>
        <v/>
      </c>
      <c r="B5124" t="str">
        <f t="shared" si="160"/>
        <v/>
      </c>
      <c r="I5124" t="str">
        <f>IF(D5124="","",VLOOKUP(D5124,'Source CC List'!B:C,2,FALSE))</f>
        <v/>
      </c>
      <c r="J5124" t="str">
        <f t="shared" si="161"/>
        <v/>
      </c>
    </row>
    <row r="5125" spans="1:10" x14ac:dyDescent="0.3">
      <c r="A5125" t="str">
        <f>IF(D5125="","",VLOOKUP(D5125,'Source CC List'!B:C,2,FALSE))</f>
        <v/>
      </c>
      <c r="B5125" t="str">
        <f t="shared" si="160"/>
        <v/>
      </c>
      <c r="I5125" t="str">
        <f>IF(D5125="","",VLOOKUP(D5125,'Source CC List'!B:C,2,FALSE))</f>
        <v/>
      </c>
      <c r="J5125" t="str">
        <f t="shared" si="161"/>
        <v/>
      </c>
    </row>
    <row r="5126" spans="1:10" x14ac:dyDescent="0.3">
      <c r="A5126" t="str">
        <f>IF(D5126="","",VLOOKUP(D5126,'Source CC List'!B:C,2,FALSE))</f>
        <v/>
      </c>
      <c r="B5126" t="str">
        <f t="shared" si="160"/>
        <v/>
      </c>
      <c r="I5126" t="str">
        <f>IF(D5126="","",VLOOKUP(D5126,'Source CC List'!B:C,2,FALSE))</f>
        <v/>
      </c>
      <c r="J5126" t="str">
        <f t="shared" si="161"/>
        <v/>
      </c>
    </row>
    <row r="5127" spans="1:10" x14ac:dyDescent="0.3">
      <c r="A5127" t="str">
        <f>IF(D5127="","",VLOOKUP(D5127,'Source CC List'!B:C,2,FALSE))</f>
        <v/>
      </c>
      <c r="B5127" t="str">
        <f t="shared" si="160"/>
        <v/>
      </c>
      <c r="I5127" t="str">
        <f>IF(D5127="","",VLOOKUP(D5127,'Source CC List'!B:C,2,FALSE))</f>
        <v/>
      </c>
      <c r="J5127" t="str">
        <f t="shared" si="161"/>
        <v/>
      </c>
    </row>
    <row r="5128" spans="1:10" x14ac:dyDescent="0.3">
      <c r="A5128" t="str">
        <f>IF(D5128="","",VLOOKUP(D5128,'Source CC List'!B:C,2,FALSE))</f>
        <v/>
      </c>
      <c r="B5128" t="str">
        <f t="shared" si="160"/>
        <v/>
      </c>
      <c r="I5128" t="str">
        <f>IF(D5128="","",VLOOKUP(D5128,'Source CC List'!B:C,2,FALSE))</f>
        <v/>
      </c>
      <c r="J5128" t="str">
        <f t="shared" si="161"/>
        <v/>
      </c>
    </row>
    <row r="5129" spans="1:10" x14ac:dyDescent="0.3">
      <c r="A5129" t="str">
        <f>IF(D5129="","",VLOOKUP(D5129,'Source CC List'!B:C,2,FALSE))</f>
        <v/>
      </c>
      <c r="B5129" t="str">
        <f t="shared" si="160"/>
        <v/>
      </c>
      <c r="I5129" t="str">
        <f>IF(D5129="","",VLOOKUP(D5129,'Source CC List'!B:C,2,FALSE))</f>
        <v/>
      </c>
      <c r="J5129" t="str">
        <f t="shared" si="161"/>
        <v/>
      </c>
    </row>
    <row r="5130" spans="1:10" x14ac:dyDescent="0.3">
      <c r="A5130" t="str">
        <f>IF(D5130="","",VLOOKUP(D5130,'Source CC List'!B:C,2,FALSE))</f>
        <v/>
      </c>
      <c r="B5130" t="str">
        <f t="shared" si="160"/>
        <v/>
      </c>
      <c r="I5130" t="str">
        <f>IF(D5130="","",VLOOKUP(D5130,'Source CC List'!B:C,2,FALSE))</f>
        <v/>
      </c>
      <c r="J5130" t="str">
        <f t="shared" si="161"/>
        <v/>
      </c>
    </row>
    <row r="5131" spans="1:10" x14ac:dyDescent="0.3">
      <c r="A5131" t="str">
        <f>IF(D5131="","",VLOOKUP(D5131,'Source CC List'!B:C,2,FALSE))</f>
        <v/>
      </c>
      <c r="B5131" t="str">
        <f t="shared" si="160"/>
        <v/>
      </c>
      <c r="I5131" t="str">
        <f>IF(D5131="","",VLOOKUP(D5131,'Source CC List'!B:C,2,FALSE))</f>
        <v/>
      </c>
      <c r="J5131" t="str">
        <f t="shared" si="161"/>
        <v/>
      </c>
    </row>
    <row r="5132" spans="1:10" x14ac:dyDescent="0.3">
      <c r="A5132" t="str">
        <f>IF(D5132="","",VLOOKUP(D5132,'Source CC List'!B:C,2,FALSE))</f>
        <v/>
      </c>
      <c r="B5132" t="str">
        <f t="shared" si="160"/>
        <v/>
      </c>
      <c r="I5132" t="str">
        <f>IF(D5132="","",VLOOKUP(D5132,'Source CC List'!B:C,2,FALSE))</f>
        <v/>
      </c>
      <c r="J5132" t="str">
        <f t="shared" si="161"/>
        <v/>
      </c>
    </row>
    <row r="5133" spans="1:10" x14ac:dyDescent="0.3">
      <c r="A5133" t="str">
        <f>IF(D5133="","",VLOOKUP(D5133,'Source CC List'!B:C,2,FALSE))</f>
        <v/>
      </c>
      <c r="B5133" t="str">
        <f t="shared" si="160"/>
        <v/>
      </c>
      <c r="I5133" t="str">
        <f>IF(D5133="","",VLOOKUP(D5133,'Source CC List'!B:C,2,FALSE))</f>
        <v/>
      </c>
      <c r="J5133" t="str">
        <f t="shared" si="161"/>
        <v/>
      </c>
    </row>
    <row r="5134" spans="1:10" x14ac:dyDescent="0.3">
      <c r="A5134" t="str">
        <f>IF(D5134="","",VLOOKUP(D5134,'Source CC List'!B:C,2,FALSE))</f>
        <v/>
      </c>
      <c r="B5134" t="str">
        <f t="shared" si="160"/>
        <v/>
      </c>
      <c r="I5134" t="str">
        <f>IF(D5134="","",VLOOKUP(D5134,'Source CC List'!B:C,2,FALSE))</f>
        <v/>
      </c>
      <c r="J5134" t="str">
        <f t="shared" si="161"/>
        <v/>
      </c>
    </row>
    <row r="5135" spans="1:10" x14ac:dyDescent="0.3">
      <c r="A5135" t="str">
        <f>IF(D5135="","",VLOOKUP(D5135,'Source CC List'!B:C,2,FALSE))</f>
        <v/>
      </c>
      <c r="B5135" t="str">
        <f t="shared" si="160"/>
        <v/>
      </c>
      <c r="I5135" t="str">
        <f>IF(D5135="","",VLOOKUP(D5135,'Source CC List'!B:C,2,FALSE))</f>
        <v/>
      </c>
      <c r="J5135" t="str">
        <f t="shared" si="161"/>
        <v/>
      </c>
    </row>
    <row r="5136" spans="1:10" x14ac:dyDescent="0.3">
      <c r="A5136" t="str">
        <f>IF(D5136="","",VLOOKUP(D5136,'Source CC List'!B:C,2,FALSE))</f>
        <v/>
      </c>
      <c r="B5136" t="str">
        <f t="shared" si="160"/>
        <v/>
      </c>
      <c r="I5136" t="str">
        <f>IF(D5136="","",VLOOKUP(D5136,'Source CC List'!B:C,2,FALSE))</f>
        <v/>
      </c>
      <c r="J5136" t="str">
        <f t="shared" si="161"/>
        <v/>
      </c>
    </row>
    <row r="5137" spans="1:10" x14ac:dyDescent="0.3">
      <c r="A5137" t="str">
        <f>IF(D5137="","",VLOOKUP(D5137,'Source CC List'!B:C,2,FALSE))</f>
        <v/>
      </c>
      <c r="B5137" t="str">
        <f t="shared" si="160"/>
        <v/>
      </c>
      <c r="I5137" t="str">
        <f>IF(D5137="","",VLOOKUP(D5137,'Source CC List'!B:C,2,FALSE))</f>
        <v/>
      </c>
      <c r="J5137" t="str">
        <f t="shared" si="161"/>
        <v/>
      </c>
    </row>
    <row r="5138" spans="1:10" x14ac:dyDescent="0.3">
      <c r="A5138" t="str">
        <f>IF(D5138="","",VLOOKUP(D5138,'Source CC List'!B:C,2,FALSE))</f>
        <v/>
      </c>
      <c r="B5138" t="str">
        <f t="shared" si="160"/>
        <v/>
      </c>
      <c r="I5138" t="str">
        <f>IF(D5138="","",VLOOKUP(D5138,'Source CC List'!B:C,2,FALSE))</f>
        <v/>
      </c>
      <c r="J5138" t="str">
        <f t="shared" si="161"/>
        <v/>
      </c>
    </row>
    <row r="5139" spans="1:10" x14ac:dyDescent="0.3">
      <c r="A5139" t="str">
        <f>IF(D5139="","",VLOOKUP(D5139,'Source CC List'!B:C,2,FALSE))</f>
        <v/>
      </c>
      <c r="B5139" t="str">
        <f t="shared" si="160"/>
        <v/>
      </c>
      <c r="I5139" t="str">
        <f>IF(D5139="","",VLOOKUP(D5139,'Source CC List'!B:C,2,FALSE))</f>
        <v/>
      </c>
      <c r="J5139" t="str">
        <f t="shared" si="161"/>
        <v/>
      </c>
    </row>
    <row r="5140" spans="1:10" x14ac:dyDescent="0.3">
      <c r="A5140" t="str">
        <f>IF(D5140="","",VLOOKUP(D5140,'Source CC List'!B:C,2,FALSE))</f>
        <v/>
      </c>
      <c r="B5140" t="str">
        <f t="shared" si="160"/>
        <v/>
      </c>
      <c r="I5140" t="str">
        <f>IF(D5140="","",VLOOKUP(D5140,'Source CC List'!B:C,2,FALSE))</f>
        <v/>
      </c>
      <c r="J5140" t="str">
        <f t="shared" si="161"/>
        <v/>
      </c>
    </row>
    <row r="5141" spans="1:10" x14ac:dyDescent="0.3">
      <c r="A5141" t="str">
        <f>IF(D5141="","",VLOOKUP(D5141,'Source CC List'!B:C,2,FALSE))</f>
        <v/>
      </c>
      <c r="B5141" t="str">
        <f t="shared" si="160"/>
        <v/>
      </c>
      <c r="I5141" t="str">
        <f>IF(D5141="","",VLOOKUP(D5141,'Source CC List'!B:C,2,FALSE))</f>
        <v/>
      </c>
      <c r="J5141" t="str">
        <f t="shared" si="161"/>
        <v/>
      </c>
    </row>
    <row r="5142" spans="1:10" x14ac:dyDescent="0.3">
      <c r="A5142" t="str">
        <f>IF(D5142="","",VLOOKUP(D5142,'Source CC List'!B:C,2,FALSE))</f>
        <v/>
      </c>
      <c r="B5142" t="str">
        <f t="shared" si="160"/>
        <v/>
      </c>
      <c r="I5142" t="str">
        <f>IF(D5142="","",VLOOKUP(D5142,'Source CC List'!B:C,2,FALSE))</f>
        <v/>
      </c>
      <c r="J5142" t="str">
        <f t="shared" si="161"/>
        <v/>
      </c>
    </row>
    <row r="5143" spans="1:10" x14ac:dyDescent="0.3">
      <c r="A5143" t="str">
        <f>IF(D5143="","",VLOOKUP(D5143,'Source CC List'!B:C,2,FALSE))</f>
        <v/>
      </c>
      <c r="B5143" t="str">
        <f t="shared" si="160"/>
        <v/>
      </c>
      <c r="I5143" t="str">
        <f>IF(D5143="","",VLOOKUP(D5143,'Source CC List'!B:C,2,FALSE))</f>
        <v/>
      </c>
      <c r="J5143" t="str">
        <f t="shared" si="161"/>
        <v/>
      </c>
    </row>
    <row r="5144" spans="1:10" x14ac:dyDescent="0.3">
      <c r="A5144" t="str">
        <f>IF(D5144="","",VLOOKUP(D5144,'Source CC List'!B:C,2,FALSE))</f>
        <v/>
      </c>
      <c r="B5144" t="str">
        <f t="shared" si="160"/>
        <v/>
      </c>
      <c r="I5144" t="str">
        <f>IF(D5144="","",VLOOKUP(D5144,'Source CC List'!B:C,2,FALSE))</f>
        <v/>
      </c>
      <c r="J5144" t="str">
        <f t="shared" si="161"/>
        <v/>
      </c>
    </row>
    <row r="5145" spans="1:10" x14ac:dyDescent="0.3">
      <c r="A5145" t="str">
        <f>IF(D5145="","",VLOOKUP(D5145,'Source CC List'!B:C,2,FALSE))</f>
        <v/>
      </c>
      <c r="B5145" t="str">
        <f t="shared" si="160"/>
        <v/>
      </c>
      <c r="I5145" t="str">
        <f>IF(D5145="","",VLOOKUP(D5145,'Source CC List'!B:C,2,FALSE))</f>
        <v/>
      </c>
      <c r="J5145" t="str">
        <f t="shared" si="161"/>
        <v/>
      </c>
    </row>
    <row r="5146" spans="1:10" x14ac:dyDescent="0.3">
      <c r="A5146" t="str">
        <f>IF(D5146="","",VLOOKUP(D5146,'Source CC List'!B:C,2,FALSE))</f>
        <v/>
      </c>
      <c r="B5146" t="str">
        <f t="shared" si="160"/>
        <v/>
      </c>
      <c r="I5146" t="str">
        <f>IF(D5146="","",VLOOKUP(D5146,'Source CC List'!B:C,2,FALSE))</f>
        <v/>
      </c>
      <c r="J5146" t="str">
        <f t="shared" si="161"/>
        <v/>
      </c>
    </row>
    <row r="5147" spans="1:10" x14ac:dyDescent="0.3">
      <c r="A5147" t="str">
        <f>IF(D5147="","",VLOOKUP(D5147,'Source CC List'!B:C,2,FALSE))</f>
        <v/>
      </c>
      <c r="B5147" t="str">
        <f t="shared" si="160"/>
        <v/>
      </c>
      <c r="I5147" t="str">
        <f>IF(D5147="","",VLOOKUP(D5147,'Source CC List'!B:C,2,FALSE))</f>
        <v/>
      </c>
      <c r="J5147" t="str">
        <f t="shared" si="161"/>
        <v/>
      </c>
    </row>
    <row r="5148" spans="1:10" x14ac:dyDescent="0.3">
      <c r="A5148" t="str">
        <f>IF(D5148="","",VLOOKUP(D5148,'Source CC List'!B:C,2,FALSE))</f>
        <v/>
      </c>
      <c r="B5148" t="str">
        <f t="shared" si="160"/>
        <v/>
      </c>
      <c r="I5148" t="str">
        <f>IF(D5148="","",VLOOKUP(D5148,'Source CC List'!B:C,2,FALSE))</f>
        <v/>
      </c>
      <c r="J5148" t="str">
        <f t="shared" si="161"/>
        <v/>
      </c>
    </row>
    <row r="5149" spans="1:10" x14ac:dyDescent="0.3">
      <c r="A5149" t="str">
        <f>IF(D5149="","",VLOOKUP(D5149,'Source CC List'!B:C,2,FALSE))</f>
        <v/>
      </c>
      <c r="B5149" t="str">
        <f t="shared" si="160"/>
        <v/>
      </c>
      <c r="I5149" t="str">
        <f>IF(D5149="","",VLOOKUP(D5149,'Source CC List'!B:C,2,FALSE))</f>
        <v/>
      </c>
      <c r="J5149" t="str">
        <f t="shared" si="161"/>
        <v/>
      </c>
    </row>
    <row r="5150" spans="1:10" x14ac:dyDescent="0.3">
      <c r="A5150" t="str">
        <f>IF(D5150="","",VLOOKUP(D5150,'Source CC List'!B:C,2,FALSE))</f>
        <v/>
      </c>
      <c r="B5150" t="str">
        <f t="shared" si="160"/>
        <v/>
      </c>
      <c r="I5150" t="str">
        <f>IF(D5150="","",VLOOKUP(D5150,'Source CC List'!B:C,2,FALSE))</f>
        <v/>
      </c>
      <c r="J5150" t="str">
        <f t="shared" si="161"/>
        <v/>
      </c>
    </row>
    <row r="5151" spans="1:10" x14ac:dyDescent="0.3">
      <c r="A5151" t="str">
        <f>IF(D5151="","",VLOOKUP(D5151,'Source CC List'!B:C,2,FALSE))</f>
        <v/>
      </c>
      <c r="B5151" t="str">
        <f t="shared" si="160"/>
        <v/>
      </c>
      <c r="I5151" t="str">
        <f>IF(D5151="","",VLOOKUP(D5151,'Source CC List'!B:C,2,FALSE))</f>
        <v/>
      </c>
      <c r="J5151" t="str">
        <f t="shared" si="161"/>
        <v/>
      </c>
    </row>
    <row r="5152" spans="1:10" x14ac:dyDescent="0.3">
      <c r="A5152" t="str">
        <f>IF(D5152="","",VLOOKUP(D5152,'Source CC List'!B:C,2,FALSE))</f>
        <v/>
      </c>
      <c r="B5152" t="str">
        <f t="shared" si="160"/>
        <v/>
      </c>
      <c r="I5152" t="str">
        <f>IF(D5152="","",VLOOKUP(D5152,'Source CC List'!B:C,2,FALSE))</f>
        <v/>
      </c>
      <c r="J5152" t="str">
        <f t="shared" si="161"/>
        <v/>
      </c>
    </row>
    <row r="5153" spans="1:10" x14ac:dyDescent="0.3">
      <c r="A5153" t="str">
        <f>IF(D5153="","",VLOOKUP(D5153,'Source CC List'!B:C,2,FALSE))</f>
        <v/>
      </c>
      <c r="B5153" t="str">
        <f t="shared" si="160"/>
        <v/>
      </c>
      <c r="I5153" t="str">
        <f>IF(D5153="","",VLOOKUP(D5153,'Source CC List'!B:C,2,FALSE))</f>
        <v/>
      </c>
      <c r="J5153" t="str">
        <f t="shared" si="161"/>
        <v/>
      </c>
    </row>
    <row r="5154" spans="1:10" x14ac:dyDescent="0.3">
      <c r="A5154" t="str">
        <f>IF(D5154="","",VLOOKUP(D5154,'Source CC List'!B:C,2,FALSE))</f>
        <v/>
      </c>
      <c r="B5154" t="str">
        <f t="shared" si="160"/>
        <v/>
      </c>
      <c r="I5154" t="str">
        <f>IF(D5154="","",VLOOKUP(D5154,'Source CC List'!B:C,2,FALSE))</f>
        <v/>
      </c>
      <c r="J5154" t="str">
        <f t="shared" si="161"/>
        <v/>
      </c>
    </row>
    <row r="5155" spans="1:10" x14ac:dyDescent="0.3">
      <c r="A5155" t="str">
        <f>IF(D5155="","",VLOOKUP(D5155,'Source CC List'!B:C,2,FALSE))</f>
        <v/>
      </c>
      <c r="B5155" t="str">
        <f t="shared" si="160"/>
        <v/>
      </c>
      <c r="I5155" t="str">
        <f>IF(D5155="","",VLOOKUP(D5155,'Source CC List'!B:C,2,FALSE))</f>
        <v/>
      </c>
      <c r="J5155" t="str">
        <f t="shared" si="161"/>
        <v/>
      </c>
    </row>
    <row r="5156" spans="1:10" x14ac:dyDescent="0.3">
      <c r="A5156" t="str">
        <f>IF(D5156="","",VLOOKUP(D5156,'Source CC List'!B:C,2,FALSE))</f>
        <v/>
      </c>
      <c r="B5156" t="str">
        <f t="shared" si="160"/>
        <v/>
      </c>
      <c r="I5156" t="str">
        <f>IF(D5156="","",VLOOKUP(D5156,'Source CC List'!B:C,2,FALSE))</f>
        <v/>
      </c>
      <c r="J5156" t="str">
        <f t="shared" si="161"/>
        <v/>
      </c>
    </row>
    <row r="5157" spans="1:10" x14ac:dyDescent="0.3">
      <c r="A5157" t="str">
        <f>IF(D5157="","",VLOOKUP(D5157,'Source CC List'!B:C,2,FALSE))</f>
        <v/>
      </c>
      <c r="B5157" t="str">
        <f t="shared" si="160"/>
        <v/>
      </c>
      <c r="I5157" t="str">
        <f>IF(D5157="","",VLOOKUP(D5157,'Source CC List'!B:C,2,FALSE))</f>
        <v/>
      </c>
      <c r="J5157" t="str">
        <f t="shared" si="161"/>
        <v/>
      </c>
    </row>
    <row r="5158" spans="1:10" x14ac:dyDescent="0.3">
      <c r="A5158" t="str">
        <f>IF(D5158="","",VLOOKUP(D5158,'Source CC List'!B:C,2,FALSE))</f>
        <v/>
      </c>
      <c r="B5158" t="str">
        <f t="shared" si="160"/>
        <v/>
      </c>
      <c r="I5158" t="str">
        <f>IF(D5158="","",VLOOKUP(D5158,'Source CC List'!B:C,2,FALSE))</f>
        <v/>
      </c>
      <c r="J5158" t="str">
        <f t="shared" si="161"/>
        <v/>
      </c>
    </row>
    <row r="5159" spans="1:10" x14ac:dyDescent="0.3">
      <c r="A5159" t="str">
        <f>IF(D5159="","",VLOOKUP(D5159,'Source CC List'!B:C,2,FALSE))</f>
        <v/>
      </c>
      <c r="B5159" t="str">
        <f t="shared" si="160"/>
        <v/>
      </c>
      <c r="I5159" t="str">
        <f>IF(D5159="","",VLOOKUP(D5159,'Source CC List'!B:C,2,FALSE))</f>
        <v/>
      </c>
      <c r="J5159" t="str">
        <f t="shared" si="161"/>
        <v/>
      </c>
    </row>
    <row r="5160" spans="1:10" x14ac:dyDescent="0.3">
      <c r="A5160" t="str">
        <f>IF(D5160="","",VLOOKUP(D5160,'Source CC List'!B:C,2,FALSE))</f>
        <v/>
      </c>
      <c r="B5160" t="str">
        <f t="shared" si="160"/>
        <v/>
      </c>
      <c r="I5160" t="str">
        <f>IF(D5160="","",VLOOKUP(D5160,'Source CC List'!B:C,2,FALSE))</f>
        <v/>
      </c>
      <c r="J5160" t="str">
        <f t="shared" si="161"/>
        <v/>
      </c>
    </row>
    <row r="5161" spans="1:10" x14ac:dyDescent="0.3">
      <c r="A5161" t="str">
        <f>IF(D5161="","",VLOOKUP(D5161,'Source CC List'!B:C,2,FALSE))</f>
        <v/>
      </c>
      <c r="B5161" t="str">
        <f t="shared" si="160"/>
        <v/>
      </c>
      <c r="I5161" t="str">
        <f>IF(D5161="","",VLOOKUP(D5161,'Source CC List'!B:C,2,FALSE))</f>
        <v/>
      </c>
      <c r="J5161" t="str">
        <f t="shared" si="161"/>
        <v/>
      </c>
    </row>
    <row r="5162" spans="1:10" x14ac:dyDescent="0.3">
      <c r="A5162" t="str">
        <f>IF(D5162="","",VLOOKUP(D5162,'Source CC List'!B:C,2,FALSE))</f>
        <v/>
      </c>
      <c r="B5162" t="str">
        <f t="shared" si="160"/>
        <v/>
      </c>
      <c r="I5162" t="str">
        <f>IF(D5162="","",VLOOKUP(D5162,'Source CC List'!B:C,2,FALSE))</f>
        <v/>
      </c>
      <c r="J5162" t="str">
        <f t="shared" si="161"/>
        <v/>
      </c>
    </row>
    <row r="5163" spans="1:10" x14ac:dyDescent="0.3">
      <c r="A5163" t="str">
        <f>IF(D5163="","",VLOOKUP(D5163,'Source CC List'!B:C,2,FALSE))</f>
        <v/>
      </c>
      <c r="B5163" t="str">
        <f t="shared" si="160"/>
        <v/>
      </c>
      <c r="I5163" t="str">
        <f>IF(D5163="","",VLOOKUP(D5163,'Source CC List'!B:C,2,FALSE))</f>
        <v/>
      </c>
      <c r="J5163" t="str">
        <f t="shared" si="161"/>
        <v/>
      </c>
    </row>
    <row r="5164" spans="1:10" x14ac:dyDescent="0.3">
      <c r="A5164" t="str">
        <f>IF(D5164="","",VLOOKUP(D5164,'Source CC List'!B:C,2,FALSE))</f>
        <v/>
      </c>
      <c r="B5164" t="str">
        <f t="shared" si="160"/>
        <v/>
      </c>
      <c r="I5164" t="str">
        <f>IF(D5164="","",VLOOKUP(D5164,'Source CC List'!B:C,2,FALSE))</f>
        <v/>
      </c>
      <c r="J5164" t="str">
        <f t="shared" si="161"/>
        <v/>
      </c>
    </row>
    <row r="5165" spans="1:10" x14ac:dyDescent="0.3">
      <c r="A5165" t="str">
        <f>IF(D5165="","",VLOOKUP(D5165,'Source CC List'!B:C,2,FALSE))</f>
        <v/>
      </c>
      <c r="B5165" t="str">
        <f t="shared" si="160"/>
        <v/>
      </c>
      <c r="I5165" t="str">
        <f>IF(D5165="","",VLOOKUP(D5165,'Source CC List'!B:C,2,FALSE))</f>
        <v/>
      </c>
      <c r="J5165" t="str">
        <f t="shared" si="161"/>
        <v/>
      </c>
    </row>
    <row r="5166" spans="1:10" x14ac:dyDescent="0.3">
      <c r="A5166" t="str">
        <f>IF(D5166="","",VLOOKUP(D5166,'Source CC List'!B:C,2,FALSE))</f>
        <v/>
      </c>
      <c r="B5166" t="str">
        <f t="shared" si="160"/>
        <v/>
      </c>
      <c r="I5166" t="str">
        <f>IF(D5166="","",VLOOKUP(D5166,'Source CC List'!B:C,2,FALSE))</f>
        <v/>
      </c>
      <c r="J5166" t="str">
        <f t="shared" si="161"/>
        <v/>
      </c>
    </row>
    <row r="5167" spans="1:10" x14ac:dyDescent="0.3">
      <c r="A5167" t="str">
        <f>IF(D5167="","",VLOOKUP(D5167,'Source CC List'!B:C,2,FALSE))</f>
        <v/>
      </c>
      <c r="B5167" t="str">
        <f t="shared" si="160"/>
        <v/>
      </c>
      <c r="I5167" t="str">
        <f>IF(D5167="","",VLOOKUP(D5167,'Source CC List'!B:C,2,FALSE))</f>
        <v/>
      </c>
      <c r="J5167" t="str">
        <f t="shared" si="161"/>
        <v/>
      </c>
    </row>
    <row r="5168" spans="1:10" x14ac:dyDescent="0.3">
      <c r="A5168" t="str">
        <f>IF(D5168="","",VLOOKUP(D5168,'Source CC List'!B:C,2,FALSE))</f>
        <v/>
      </c>
      <c r="B5168" t="str">
        <f t="shared" si="160"/>
        <v/>
      </c>
      <c r="I5168" t="str">
        <f>IF(D5168="","",VLOOKUP(D5168,'Source CC List'!B:C,2,FALSE))</f>
        <v/>
      </c>
      <c r="J5168" t="str">
        <f t="shared" si="161"/>
        <v/>
      </c>
    </row>
    <row r="5169" spans="1:10" x14ac:dyDescent="0.3">
      <c r="A5169" t="str">
        <f>IF(D5169="","",VLOOKUP(D5169,'Source CC List'!B:C,2,FALSE))</f>
        <v/>
      </c>
      <c r="B5169" t="str">
        <f t="shared" si="160"/>
        <v/>
      </c>
      <c r="I5169" t="str">
        <f>IF(D5169="","",VLOOKUP(D5169,'Source CC List'!B:C,2,FALSE))</f>
        <v/>
      </c>
      <c r="J5169" t="str">
        <f t="shared" si="161"/>
        <v/>
      </c>
    </row>
    <row r="5170" spans="1:10" x14ac:dyDescent="0.3">
      <c r="A5170" t="str">
        <f>IF(D5170="","",VLOOKUP(D5170,'Source CC List'!B:C,2,FALSE))</f>
        <v/>
      </c>
      <c r="B5170" t="str">
        <f t="shared" si="160"/>
        <v/>
      </c>
      <c r="I5170" t="str">
        <f>IF(D5170="","",VLOOKUP(D5170,'Source CC List'!B:C,2,FALSE))</f>
        <v/>
      </c>
      <c r="J5170" t="str">
        <f t="shared" si="161"/>
        <v/>
      </c>
    </row>
    <row r="5171" spans="1:10" x14ac:dyDescent="0.3">
      <c r="A5171" t="str">
        <f>IF(D5171="","",VLOOKUP(D5171,'Source CC List'!B:C,2,FALSE))</f>
        <v/>
      </c>
      <c r="B5171" t="str">
        <f t="shared" si="160"/>
        <v/>
      </c>
      <c r="I5171" t="str">
        <f>IF(D5171="","",VLOOKUP(D5171,'Source CC List'!B:C,2,FALSE))</f>
        <v/>
      </c>
      <c r="J5171" t="str">
        <f t="shared" si="161"/>
        <v/>
      </c>
    </row>
    <row r="5172" spans="1:10" x14ac:dyDescent="0.3">
      <c r="A5172" t="str">
        <f>IF(D5172="","",VLOOKUP(D5172,'Source CC List'!B:C,2,FALSE))</f>
        <v/>
      </c>
      <c r="B5172" t="str">
        <f t="shared" si="160"/>
        <v/>
      </c>
      <c r="I5172" t="str">
        <f>IF(D5172="","",VLOOKUP(D5172,'Source CC List'!B:C,2,FALSE))</f>
        <v/>
      </c>
      <c r="J5172" t="str">
        <f t="shared" si="161"/>
        <v/>
      </c>
    </row>
    <row r="5173" spans="1:10" x14ac:dyDescent="0.3">
      <c r="A5173" t="str">
        <f>IF(D5173="","",VLOOKUP(D5173,'Source CC List'!B:C,2,FALSE))</f>
        <v/>
      </c>
      <c r="B5173" t="str">
        <f t="shared" si="160"/>
        <v/>
      </c>
      <c r="I5173" t="str">
        <f>IF(D5173="","",VLOOKUP(D5173,'Source CC List'!B:C,2,FALSE))</f>
        <v/>
      </c>
      <c r="J5173" t="str">
        <f t="shared" si="161"/>
        <v/>
      </c>
    </row>
    <row r="5174" spans="1:10" x14ac:dyDescent="0.3">
      <c r="A5174" t="str">
        <f>IF(D5174="","",VLOOKUP(D5174,'Source CC List'!B:C,2,FALSE))</f>
        <v/>
      </c>
      <c r="B5174" t="str">
        <f t="shared" si="160"/>
        <v/>
      </c>
      <c r="I5174" t="str">
        <f>IF(D5174="","",VLOOKUP(D5174,'Source CC List'!B:C,2,FALSE))</f>
        <v/>
      </c>
      <c r="J5174" t="str">
        <f t="shared" si="161"/>
        <v/>
      </c>
    </row>
    <row r="5175" spans="1:10" x14ac:dyDescent="0.3">
      <c r="A5175" t="str">
        <f>IF(D5175="","",VLOOKUP(D5175,'Source CC List'!B:C,2,FALSE))</f>
        <v/>
      </c>
      <c r="B5175" t="str">
        <f t="shared" si="160"/>
        <v/>
      </c>
      <c r="I5175" t="str">
        <f>IF(D5175="","",VLOOKUP(D5175,'Source CC List'!B:C,2,FALSE))</f>
        <v/>
      </c>
      <c r="J5175" t="str">
        <f t="shared" si="161"/>
        <v/>
      </c>
    </row>
    <row r="5176" spans="1:10" x14ac:dyDescent="0.3">
      <c r="A5176" t="str">
        <f>IF(D5176="","",VLOOKUP(D5176,'Source CC List'!B:C,2,FALSE))</f>
        <v/>
      </c>
      <c r="B5176" t="str">
        <f t="shared" si="160"/>
        <v/>
      </c>
      <c r="I5176" t="str">
        <f>IF(D5176="","",VLOOKUP(D5176,'Source CC List'!B:C,2,FALSE))</f>
        <v/>
      </c>
      <c r="J5176" t="str">
        <f t="shared" si="161"/>
        <v/>
      </c>
    </row>
    <row r="5177" spans="1:10" x14ac:dyDescent="0.3">
      <c r="A5177" t="str">
        <f>IF(D5177="","",VLOOKUP(D5177,'Source CC List'!B:C,2,FALSE))</f>
        <v/>
      </c>
      <c r="B5177" t="str">
        <f t="shared" si="160"/>
        <v/>
      </c>
      <c r="I5177" t="str">
        <f>IF(D5177="","",VLOOKUP(D5177,'Source CC List'!B:C,2,FALSE))</f>
        <v/>
      </c>
      <c r="J5177" t="str">
        <f t="shared" si="161"/>
        <v/>
      </c>
    </row>
    <row r="5178" spans="1:10" x14ac:dyDescent="0.3">
      <c r="A5178" t="str">
        <f>IF(D5178="","",VLOOKUP(D5178,'Source CC List'!B:C,2,FALSE))</f>
        <v/>
      </c>
      <c r="B5178" t="str">
        <f t="shared" si="160"/>
        <v/>
      </c>
      <c r="I5178" t="str">
        <f>IF(D5178="","",VLOOKUP(D5178,'Source CC List'!B:C,2,FALSE))</f>
        <v/>
      </c>
      <c r="J5178" t="str">
        <f t="shared" si="161"/>
        <v/>
      </c>
    </row>
    <row r="5179" spans="1:10" x14ac:dyDescent="0.3">
      <c r="A5179" t="str">
        <f>IF(D5179="","",VLOOKUP(D5179,'Source CC List'!B:C,2,FALSE))</f>
        <v/>
      </c>
      <c r="B5179" t="str">
        <f t="shared" si="160"/>
        <v/>
      </c>
      <c r="I5179" t="str">
        <f>IF(D5179="","",VLOOKUP(D5179,'Source CC List'!B:C,2,FALSE))</f>
        <v/>
      </c>
      <c r="J5179" t="str">
        <f t="shared" si="161"/>
        <v/>
      </c>
    </row>
    <row r="5180" spans="1:10" x14ac:dyDescent="0.3">
      <c r="A5180" t="str">
        <f>IF(D5180="","",VLOOKUP(D5180,'Source CC List'!B:C,2,FALSE))</f>
        <v/>
      </c>
      <c r="B5180" t="str">
        <f t="shared" si="160"/>
        <v/>
      </c>
      <c r="I5180" t="str">
        <f>IF(D5180="","",VLOOKUP(D5180,'Source CC List'!B:C,2,FALSE))</f>
        <v/>
      </c>
      <c r="J5180" t="str">
        <f t="shared" si="161"/>
        <v/>
      </c>
    </row>
    <row r="5181" spans="1:10" x14ac:dyDescent="0.3">
      <c r="A5181" t="str">
        <f>IF(D5181="","",VLOOKUP(D5181,'Source CC List'!B:C,2,FALSE))</f>
        <v/>
      </c>
      <c r="B5181" t="str">
        <f t="shared" si="160"/>
        <v/>
      </c>
      <c r="I5181" t="str">
        <f>IF(D5181="","",VLOOKUP(D5181,'Source CC List'!B:C,2,FALSE))</f>
        <v/>
      </c>
      <c r="J5181" t="str">
        <f t="shared" si="161"/>
        <v/>
      </c>
    </row>
    <row r="5182" spans="1:10" x14ac:dyDescent="0.3">
      <c r="A5182" t="str">
        <f>IF(D5182="","",VLOOKUP(D5182,'Source CC List'!B:C,2,FALSE))</f>
        <v/>
      </c>
      <c r="B5182" t="str">
        <f t="shared" si="160"/>
        <v/>
      </c>
      <c r="I5182" t="str">
        <f>IF(D5182="","",VLOOKUP(D5182,'Source CC List'!B:C,2,FALSE))</f>
        <v/>
      </c>
      <c r="J5182" t="str">
        <f t="shared" si="161"/>
        <v/>
      </c>
    </row>
    <row r="5183" spans="1:10" x14ac:dyDescent="0.3">
      <c r="A5183" t="str">
        <f>IF(D5183="","",VLOOKUP(D5183,'Source CC List'!B:C,2,FALSE))</f>
        <v/>
      </c>
      <c r="B5183" t="str">
        <f t="shared" si="160"/>
        <v/>
      </c>
      <c r="I5183" t="str">
        <f>IF(D5183="","",VLOOKUP(D5183,'Source CC List'!B:C,2,FALSE))</f>
        <v/>
      </c>
      <c r="J5183" t="str">
        <f t="shared" si="161"/>
        <v/>
      </c>
    </row>
    <row r="5184" spans="1:10" x14ac:dyDescent="0.3">
      <c r="A5184" t="str">
        <f>IF(D5184="","",VLOOKUP(D5184,'Source CC List'!B:C,2,FALSE))</f>
        <v/>
      </c>
      <c r="B5184" t="str">
        <f t="shared" si="160"/>
        <v/>
      </c>
      <c r="I5184" t="str">
        <f>IF(D5184="","",VLOOKUP(D5184,'Source CC List'!B:C,2,FALSE))</f>
        <v/>
      </c>
      <c r="J5184" t="str">
        <f t="shared" si="161"/>
        <v/>
      </c>
    </row>
    <row r="5185" spans="1:10" x14ac:dyDescent="0.3">
      <c r="A5185" t="str">
        <f>IF(D5185="","",VLOOKUP(D5185,'Source CC List'!B:C,2,FALSE))</f>
        <v/>
      </c>
      <c r="B5185" t="str">
        <f t="shared" si="160"/>
        <v/>
      </c>
      <c r="I5185" t="str">
        <f>IF(D5185="","",VLOOKUP(D5185,'Source CC List'!B:C,2,FALSE))</f>
        <v/>
      </c>
      <c r="J5185" t="str">
        <f t="shared" si="161"/>
        <v/>
      </c>
    </row>
    <row r="5186" spans="1:10" x14ac:dyDescent="0.3">
      <c r="A5186" t="str">
        <f>IF(D5186="","",VLOOKUP(D5186,'Source CC List'!B:C,2,FALSE))</f>
        <v/>
      </c>
      <c r="B5186" t="str">
        <f t="shared" si="160"/>
        <v/>
      </c>
      <c r="I5186" t="str">
        <f>IF(D5186="","",VLOOKUP(D5186,'Source CC List'!B:C,2,FALSE))</f>
        <v/>
      </c>
      <c r="J5186" t="str">
        <f t="shared" si="161"/>
        <v/>
      </c>
    </row>
    <row r="5187" spans="1:10" x14ac:dyDescent="0.3">
      <c r="A5187" t="str">
        <f>IF(D5187="","",VLOOKUP(D5187,'Source CC List'!B:C,2,FALSE))</f>
        <v/>
      </c>
      <c r="B5187" t="str">
        <f t="shared" ref="B5187:B5250" si="162">IF(E5187="","",CONCATENATE(I5187,TEXT(E5187,"0000")))</f>
        <v/>
      </c>
      <c r="I5187" t="str">
        <f>IF(D5187="","",VLOOKUP(D5187,'Source CC List'!B:C,2,FALSE))</f>
        <v/>
      </c>
      <c r="J5187" t="str">
        <f t="shared" ref="J5187:J5250" si="163">IF(D5187="","",CONCATENATE(I5187,TEXT(E5187,"0000")))</f>
        <v/>
      </c>
    </row>
    <row r="5188" spans="1:10" x14ac:dyDescent="0.3">
      <c r="A5188" t="str">
        <f>IF(D5188="","",VLOOKUP(D5188,'Source CC List'!B:C,2,FALSE))</f>
        <v/>
      </c>
      <c r="B5188" t="str">
        <f t="shared" si="162"/>
        <v/>
      </c>
      <c r="I5188" t="str">
        <f>IF(D5188="","",VLOOKUP(D5188,'Source CC List'!B:C,2,FALSE))</f>
        <v/>
      </c>
      <c r="J5188" t="str">
        <f t="shared" si="163"/>
        <v/>
      </c>
    </row>
    <row r="5189" spans="1:10" x14ac:dyDescent="0.3">
      <c r="A5189" t="str">
        <f>IF(D5189="","",VLOOKUP(D5189,'Source CC List'!B:C,2,FALSE))</f>
        <v/>
      </c>
      <c r="B5189" t="str">
        <f t="shared" si="162"/>
        <v/>
      </c>
      <c r="I5189" t="str">
        <f>IF(D5189="","",VLOOKUP(D5189,'Source CC List'!B:C,2,FALSE))</f>
        <v/>
      </c>
      <c r="J5189" t="str">
        <f t="shared" si="163"/>
        <v/>
      </c>
    </row>
    <row r="5190" spans="1:10" x14ac:dyDescent="0.3">
      <c r="A5190" t="str">
        <f>IF(D5190="","",VLOOKUP(D5190,'Source CC List'!B:C,2,FALSE))</f>
        <v/>
      </c>
      <c r="B5190" t="str">
        <f t="shared" si="162"/>
        <v/>
      </c>
      <c r="I5190" t="str">
        <f>IF(D5190="","",VLOOKUP(D5190,'Source CC List'!B:C,2,FALSE))</f>
        <v/>
      </c>
      <c r="J5190" t="str">
        <f t="shared" si="163"/>
        <v/>
      </c>
    </row>
    <row r="5191" spans="1:10" x14ac:dyDescent="0.3">
      <c r="A5191" t="str">
        <f>IF(D5191="","",VLOOKUP(D5191,'Source CC List'!B:C,2,FALSE))</f>
        <v/>
      </c>
      <c r="B5191" t="str">
        <f t="shared" si="162"/>
        <v/>
      </c>
      <c r="I5191" t="str">
        <f>IF(D5191="","",VLOOKUP(D5191,'Source CC List'!B:C,2,FALSE))</f>
        <v/>
      </c>
      <c r="J5191" t="str">
        <f t="shared" si="163"/>
        <v/>
      </c>
    </row>
    <row r="5192" spans="1:10" x14ac:dyDescent="0.3">
      <c r="A5192" t="str">
        <f>IF(D5192="","",VLOOKUP(D5192,'Source CC List'!B:C,2,FALSE))</f>
        <v/>
      </c>
      <c r="B5192" t="str">
        <f t="shared" si="162"/>
        <v/>
      </c>
      <c r="I5192" t="str">
        <f>IF(D5192="","",VLOOKUP(D5192,'Source CC List'!B:C,2,FALSE))</f>
        <v/>
      </c>
      <c r="J5192" t="str">
        <f t="shared" si="163"/>
        <v/>
      </c>
    </row>
    <row r="5193" spans="1:10" x14ac:dyDescent="0.3">
      <c r="A5193" t="str">
        <f>IF(D5193="","",VLOOKUP(D5193,'Source CC List'!B:C,2,FALSE))</f>
        <v/>
      </c>
      <c r="B5193" t="str">
        <f t="shared" si="162"/>
        <v/>
      </c>
      <c r="I5193" t="str">
        <f>IF(D5193="","",VLOOKUP(D5193,'Source CC List'!B:C,2,FALSE))</f>
        <v/>
      </c>
      <c r="J5193" t="str">
        <f t="shared" si="163"/>
        <v/>
      </c>
    </row>
    <row r="5194" spans="1:10" x14ac:dyDescent="0.3">
      <c r="A5194" t="str">
        <f>IF(D5194="","",VLOOKUP(D5194,'Source CC List'!B:C,2,FALSE))</f>
        <v/>
      </c>
      <c r="B5194" t="str">
        <f t="shared" si="162"/>
        <v/>
      </c>
      <c r="I5194" t="str">
        <f>IF(D5194="","",VLOOKUP(D5194,'Source CC List'!B:C,2,FALSE))</f>
        <v/>
      </c>
      <c r="J5194" t="str">
        <f t="shared" si="163"/>
        <v/>
      </c>
    </row>
    <row r="5195" spans="1:10" x14ac:dyDescent="0.3">
      <c r="A5195" t="str">
        <f>IF(D5195="","",VLOOKUP(D5195,'Source CC List'!B:C,2,FALSE))</f>
        <v/>
      </c>
      <c r="B5195" t="str">
        <f t="shared" si="162"/>
        <v/>
      </c>
      <c r="I5195" t="str">
        <f>IF(D5195="","",VLOOKUP(D5195,'Source CC List'!B:C,2,FALSE))</f>
        <v/>
      </c>
      <c r="J5195" t="str">
        <f t="shared" si="163"/>
        <v/>
      </c>
    </row>
    <row r="5196" spans="1:10" x14ac:dyDescent="0.3">
      <c r="A5196" t="str">
        <f>IF(D5196="","",VLOOKUP(D5196,'Source CC List'!B:C,2,FALSE))</f>
        <v/>
      </c>
      <c r="B5196" t="str">
        <f t="shared" si="162"/>
        <v/>
      </c>
      <c r="I5196" t="str">
        <f>IF(D5196="","",VLOOKUP(D5196,'Source CC List'!B:C,2,FALSE))</f>
        <v/>
      </c>
      <c r="J5196" t="str">
        <f t="shared" si="163"/>
        <v/>
      </c>
    </row>
    <row r="5197" spans="1:10" x14ac:dyDescent="0.3">
      <c r="A5197" t="str">
        <f>IF(D5197="","",VLOOKUP(D5197,'Source CC List'!B:C,2,FALSE))</f>
        <v/>
      </c>
      <c r="B5197" t="str">
        <f t="shared" si="162"/>
        <v/>
      </c>
      <c r="I5197" t="str">
        <f>IF(D5197="","",VLOOKUP(D5197,'Source CC List'!B:C,2,FALSE))</f>
        <v/>
      </c>
      <c r="J5197" t="str">
        <f t="shared" si="163"/>
        <v/>
      </c>
    </row>
    <row r="5198" spans="1:10" x14ac:dyDescent="0.3">
      <c r="A5198" t="str">
        <f>IF(D5198="","",VLOOKUP(D5198,'Source CC List'!B:C,2,FALSE))</f>
        <v/>
      </c>
      <c r="B5198" t="str">
        <f t="shared" si="162"/>
        <v/>
      </c>
      <c r="I5198" t="str">
        <f>IF(D5198="","",VLOOKUP(D5198,'Source CC List'!B:C,2,FALSE))</f>
        <v/>
      </c>
      <c r="J5198" t="str">
        <f t="shared" si="163"/>
        <v/>
      </c>
    </row>
    <row r="5199" spans="1:10" x14ac:dyDescent="0.3">
      <c r="A5199" t="str">
        <f>IF(D5199="","",VLOOKUP(D5199,'Source CC List'!B:C,2,FALSE))</f>
        <v/>
      </c>
      <c r="B5199" t="str">
        <f t="shared" si="162"/>
        <v/>
      </c>
      <c r="I5199" t="str">
        <f>IF(D5199="","",VLOOKUP(D5199,'Source CC List'!B:C,2,FALSE))</f>
        <v/>
      </c>
      <c r="J5199" t="str">
        <f t="shared" si="163"/>
        <v/>
      </c>
    </row>
    <row r="5200" spans="1:10" x14ac:dyDescent="0.3">
      <c r="A5200" t="str">
        <f>IF(D5200="","",VLOOKUP(D5200,'Source CC List'!B:C,2,FALSE))</f>
        <v/>
      </c>
      <c r="B5200" t="str">
        <f t="shared" si="162"/>
        <v/>
      </c>
      <c r="I5200" t="str">
        <f>IF(D5200="","",VLOOKUP(D5200,'Source CC List'!B:C,2,FALSE))</f>
        <v/>
      </c>
      <c r="J5200" t="str">
        <f t="shared" si="163"/>
        <v/>
      </c>
    </row>
    <row r="5201" spans="1:10" x14ac:dyDescent="0.3">
      <c r="A5201" t="str">
        <f>IF(D5201="","",VLOOKUP(D5201,'Source CC List'!B:C,2,FALSE))</f>
        <v/>
      </c>
      <c r="B5201" t="str">
        <f t="shared" si="162"/>
        <v/>
      </c>
      <c r="I5201" t="str">
        <f>IF(D5201="","",VLOOKUP(D5201,'Source CC List'!B:C,2,FALSE))</f>
        <v/>
      </c>
      <c r="J5201" t="str">
        <f t="shared" si="163"/>
        <v/>
      </c>
    </row>
    <row r="5202" spans="1:10" x14ac:dyDescent="0.3">
      <c r="A5202" t="str">
        <f>IF(D5202="","",VLOOKUP(D5202,'Source CC List'!B:C,2,FALSE))</f>
        <v/>
      </c>
      <c r="B5202" t="str">
        <f t="shared" si="162"/>
        <v/>
      </c>
      <c r="I5202" t="str">
        <f>IF(D5202="","",VLOOKUP(D5202,'Source CC List'!B:C,2,FALSE))</f>
        <v/>
      </c>
      <c r="J5202" t="str">
        <f t="shared" si="163"/>
        <v/>
      </c>
    </row>
    <row r="5203" spans="1:10" x14ac:dyDescent="0.3">
      <c r="A5203" t="str">
        <f>IF(D5203="","",VLOOKUP(D5203,'Source CC List'!B:C,2,FALSE))</f>
        <v/>
      </c>
      <c r="B5203" t="str">
        <f t="shared" si="162"/>
        <v/>
      </c>
      <c r="I5203" t="str">
        <f>IF(D5203="","",VLOOKUP(D5203,'Source CC List'!B:C,2,FALSE))</f>
        <v/>
      </c>
      <c r="J5203" t="str">
        <f t="shared" si="163"/>
        <v/>
      </c>
    </row>
    <row r="5204" spans="1:10" x14ac:dyDescent="0.3">
      <c r="A5204" t="str">
        <f>IF(D5204="","",VLOOKUP(D5204,'Source CC List'!B:C,2,FALSE))</f>
        <v/>
      </c>
      <c r="B5204" t="str">
        <f t="shared" si="162"/>
        <v/>
      </c>
      <c r="I5204" t="str">
        <f>IF(D5204="","",VLOOKUP(D5204,'Source CC List'!B:C,2,FALSE))</f>
        <v/>
      </c>
      <c r="J5204" t="str">
        <f t="shared" si="163"/>
        <v/>
      </c>
    </row>
    <row r="5205" spans="1:10" x14ac:dyDescent="0.3">
      <c r="A5205" t="str">
        <f>IF(D5205="","",VLOOKUP(D5205,'Source CC List'!B:C,2,FALSE))</f>
        <v/>
      </c>
      <c r="B5205" t="str">
        <f t="shared" si="162"/>
        <v/>
      </c>
      <c r="I5205" t="str">
        <f>IF(D5205="","",VLOOKUP(D5205,'Source CC List'!B:C,2,FALSE))</f>
        <v/>
      </c>
      <c r="J5205" t="str">
        <f t="shared" si="163"/>
        <v/>
      </c>
    </row>
    <row r="5206" spans="1:10" x14ac:dyDescent="0.3">
      <c r="A5206" t="str">
        <f>IF(D5206="","",VLOOKUP(D5206,'Source CC List'!B:C,2,FALSE))</f>
        <v/>
      </c>
      <c r="B5206" t="str">
        <f t="shared" si="162"/>
        <v/>
      </c>
      <c r="I5206" t="str">
        <f>IF(D5206="","",VLOOKUP(D5206,'Source CC List'!B:C,2,FALSE))</f>
        <v/>
      </c>
      <c r="J5206" t="str">
        <f t="shared" si="163"/>
        <v/>
      </c>
    </row>
    <row r="5207" spans="1:10" x14ac:dyDescent="0.3">
      <c r="A5207" t="str">
        <f>IF(D5207="","",VLOOKUP(D5207,'Source CC List'!B:C,2,FALSE))</f>
        <v/>
      </c>
      <c r="B5207" t="str">
        <f t="shared" si="162"/>
        <v/>
      </c>
      <c r="I5207" t="str">
        <f>IF(D5207="","",VLOOKUP(D5207,'Source CC List'!B:C,2,FALSE))</f>
        <v/>
      </c>
      <c r="J5207" t="str">
        <f t="shared" si="163"/>
        <v/>
      </c>
    </row>
    <row r="5208" spans="1:10" x14ac:dyDescent="0.3">
      <c r="A5208" t="str">
        <f>IF(D5208="","",VLOOKUP(D5208,'Source CC List'!B:C,2,FALSE))</f>
        <v/>
      </c>
      <c r="B5208" t="str">
        <f t="shared" si="162"/>
        <v/>
      </c>
      <c r="I5208" t="str">
        <f>IF(D5208="","",VLOOKUP(D5208,'Source CC List'!B:C,2,FALSE))</f>
        <v/>
      </c>
      <c r="J5208" t="str">
        <f t="shared" si="163"/>
        <v/>
      </c>
    </row>
    <row r="5209" spans="1:10" x14ac:dyDescent="0.3">
      <c r="A5209" t="str">
        <f>IF(D5209="","",VLOOKUP(D5209,'Source CC List'!B:C,2,FALSE))</f>
        <v/>
      </c>
      <c r="B5209" t="str">
        <f t="shared" si="162"/>
        <v/>
      </c>
      <c r="I5209" t="str">
        <f>IF(D5209="","",VLOOKUP(D5209,'Source CC List'!B:C,2,FALSE))</f>
        <v/>
      </c>
      <c r="J5209" t="str">
        <f t="shared" si="163"/>
        <v/>
      </c>
    </row>
    <row r="5210" spans="1:10" x14ac:dyDescent="0.3">
      <c r="A5210" t="str">
        <f>IF(D5210="","",VLOOKUP(D5210,'Source CC List'!B:C,2,FALSE))</f>
        <v/>
      </c>
      <c r="B5210" t="str">
        <f t="shared" si="162"/>
        <v/>
      </c>
      <c r="I5210" t="str">
        <f>IF(D5210="","",VLOOKUP(D5210,'Source CC List'!B:C,2,FALSE))</f>
        <v/>
      </c>
      <c r="J5210" t="str">
        <f t="shared" si="163"/>
        <v/>
      </c>
    </row>
    <row r="5211" spans="1:10" x14ac:dyDescent="0.3">
      <c r="A5211" t="str">
        <f>IF(D5211="","",VLOOKUP(D5211,'Source CC List'!B:C,2,FALSE))</f>
        <v/>
      </c>
      <c r="B5211" t="str">
        <f t="shared" si="162"/>
        <v/>
      </c>
      <c r="I5211" t="str">
        <f>IF(D5211="","",VLOOKUP(D5211,'Source CC List'!B:C,2,FALSE))</f>
        <v/>
      </c>
      <c r="J5211" t="str">
        <f t="shared" si="163"/>
        <v/>
      </c>
    </row>
    <row r="5212" spans="1:10" x14ac:dyDescent="0.3">
      <c r="A5212" t="str">
        <f>IF(D5212="","",VLOOKUP(D5212,'Source CC List'!B:C,2,FALSE))</f>
        <v/>
      </c>
      <c r="B5212" t="str">
        <f t="shared" si="162"/>
        <v/>
      </c>
      <c r="I5212" t="str">
        <f>IF(D5212="","",VLOOKUP(D5212,'Source CC List'!B:C,2,FALSE))</f>
        <v/>
      </c>
      <c r="J5212" t="str">
        <f t="shared" si="163"/>
        <v/>
      </c>
    </row>
    <row r="5213" spans="1:10" x14ac:dyDescent="0.3">
      <c r="A5213" t="str">
        <f>IF(D5213="","",VLOOKUP(D5213,'Source CC List'!B:C,2,FALSE))</f>
        <v/>
      </c>
      <c r="B5213" t="str">
        <f t="shared" si="162"/>
        <v/>
      </c>
      <c r="I5213" t="str">
        <f>IF(D5213="","",VLOOKUP(D5213,'Source CC List'!B:C,2,FALSE))</f>
        <v/>
      </c>
      <c r="J5213" t="str">
        <f t="shared" si="163"/>
        <v/>
      </c>
    </row>
    <row r="5214" spans="1:10" x14ac:dyDescent="0.3">
      <c r="A5214" t="str">
        <f>IF(D5214="","",VLOOKUP(D5214,'Source CC List'!B:C,2,FALSE))</f>
        <v/>
      </c>
      <c r="B5214" t="str">
        <f t="shared" si="162"/>
        <v/>
      </c>
      <c r="I5214" t="str">
        <f>IF(D5214="","",VLOOKUP(D5214,'Source CC List'!B:C,2,FALSE))</f>
        <v/>
      </c>
      <c r="J5214" t="str">
        <f t="shared" si="163"/>
        <v/>
      </c>
    </row>
    <row r="5215" spans="1:10" x14ac:dyDescent="0.3">
      <c r="A5215" t="str">
        <f>IF(D5215="","",VLOOKUP(D5215,'Source CC List'!B:C,2,FALSE))</f>
        <v/>
      </c>
      <c r="B5215" t="str">
        <f t="shared" si="162"/>
        <v/>
      </c>
      <c r="I5215" t="str">
        <f>IF(D5215="","",VLOOKUP(D5215,'Source CC List'!B:C,2,FALSE))</f>
        <v/>
      </c>
      <c r="J5215" t="str">
        <f t="shared" si="163"/>
        <v/>
      </c>
    </row>
    <row r="5216" spans="1:10" x14ac:dyDescent="0.3">
      <c r="A5216" t="str">
        <f>IF(D5216="","",VLOOKUP(D5216,'Source CC List'!B:C,2,FALSE))</f>
        <v/>
      </c>
      <c r="B5216" t="str">
        <f t="shared" si="162"/>
        <v/>
      </c>
      <c r="I5216" t="str">
        <f>IF(D5216="","",VLOOKUP(D5216,'Source CC List'!B:C,2,FALSE))</f>
        <v/>
      </c>
      <c r="J5216" t="str">
        <f t="shared" si="163"/>
        <v/>
      </c>
    </row>
    <row r="5217" spans="1:10" x14ac:dyDescent="0.3">
      <c r="A5217" t="str">
        <f>IF(D5217="","",VLOOKUP(D5217,'Source CC List'!B:C,2,FALSE))</f>
        <v/>
      </c>
      <c r="B5217" t="str">
        <f t="shared" si="162"/>
        <v/>
      </c>
      <c r="I5217" t="str">
        <f>IF(D5217="","",VLOOKUP(D5217,'Source CC List'!B:C,2,FALSE))</f>
        <v/>
      </c>
      <c r="J5217" t="str">
        <f t="shared" si="163"/>
        <v/>
      </c>
    </row>
    <row r="5218" spans="1:10" x14ac:dyDescent="0.3">
      <c r="A5218" t="str">
        <f>IF(D5218="","",VLOOKUP(D5218,'Source CC List'!B:C,2,FALSE))</f>
        <v/>
      </c>
      <c r="B5218" t="str">
        <f t="shared" si="162"/>
        <v/>
      </c>
      <c r="I5218" t="str">
        <f>IF(D5218="","",VLOOKUP(D5218,'Source CC List'!B:C,2,FALSE))</f>
        <v/>
      </c>
      <c r="J5218" t="str">
        <f t="shared" si="163"/>
        <v/>
      </c>
    </row>
    <row r="5219" spans="1:10" x14ac:dyDescent="0.3">
      <c r="A5219" t="str">
        <f>IF(D5219="","",VLOOKUP(D5219,'Source CC List'!B:C,2,FALSE))</f>
        <v/>
      </c>
      <c r="B5219" t="str">
        <f t="shared" si="162"/>
        <v/>
      </c>
      <c r="I5219" t="str">
        <f>IF(D5219="","",VLOOKUP(D5219,'Source CC List'!B:C,2,FALSE))</f>
        <v/>
      </c>
      <c r="J5219" t="str">
        <f t="shared" si="163"/>
        <v/>
      </c>
    </row>
    <row r="5220" spans="1:10" x14ac:dyDescent="0.3">
      <c r="A5220" t="str">
        <f>IF(D5220="","",VLOOKUP(D5220,'Source CC List'!B:C,2,FALSE))</f>
        <v/>
      </c>
      <c r="B5220" t="str">
        <f t="shared" si="162"/>
        <v/>
      </c>
      <c r="I5220" t="str">
        <f>IF(D5220="","",VLOOKUP(D5220,'Source CC List'!B:C,2,FALSE))</f>
        <v/>
      </c>
      <c r="J5220" t="str">
        <f t="shared" si="163"/>
        <v/>
      </c>
    </row>
    <row r="5221" spans="1:10" x14ac:dyDescent="0.3">
      <c r="A5221" t="str">
        <f>IF(D5221="","",VLOOKUP(D5221,'Source CC List'!B:C,2,FALSE))</f>
        <v/>
      </c>
      <c r="B5221" t="str">
        <f t="shared" si="162"/>
        <v/>
      </c>
      <c r="I5221" t="str">
        <f>IF(D5221="","",VLOOKUP(D5221,'Source CC List'!B:C,2,FALSE))</f>
        <v/>
      </c>
      <c r="J5221" t="str">
        <f t="shared" si="163"/>
        <v/>
      </c>
    </row>
    <row r="5222" spans="1:10" x14ac:dyDescent="0.3">
      <c r="A5222" t="str">
        <f>IF(D5222="","",VLOOKUP(D5222,'Source CC List'!B:C,2,FALSE))</f>
        <v/>
      </c>
      <c r="B5222" t="str">
        <f t="shared" si="162"/>
        <v/>
      </c>
      <c r="I5222" t="str">
        <f>IF(D5222="","",VLOOKUP(D5222,'Source CC List'!B:C,2,FALSE))</f>
        <v/>
      </c>
      <c r="J5222" t="str">
        <f t="shared" si="163"/>
        <v/>
      </c>
    </row>
    <row r="5223" spans="1:10" x14ac:dyDescent="0.3">
      <c r="A5223" t="str">
        <f>IF(D5223="","",VLOOKUP(D5223,'Source CC List'!B:C,2,FALSE))</f>
        <v/>
      </c>
      <c r="B5223" t="str">
        <f t="shared" si="162"/>
        <v/>
      </c>
      <c r="I5223" t="str">
        <f>IF(D5223="","",VLOOKUP(D5223,'Source CC List'!B:C,2,FALSE))</f>
        <v/>
      </c>
      <c r="J5223" t="str">
        <f t="shared" si="163"/>
        <v/>
      </c>
    </row>
    <row r="5224" spans="1:10" x14ac:dyDescent="0.3">
      <c r="A5224" t="str">
        <f>IF(D5224="","",VLOOKUP(D5224,'Source CC List'!B:C,2,FALSE))</f>
        <v/>
      </c>
      <c r="B5224" t="str">
        <f t="shared" si="162"/>
        <v/>
      </c>
      <c r="I5224" t="str">
        <f>IF(D5224="","",VLOOKUP(D5224,'Source CC List'!B:C,2,FALSE))</f>
        <v/>
      </c>
      <c r="J5224" t="str">
        <f t="shared" si="163"/>
        <v/>
      </c>
    </row>
    <row r="5225" spans="1:10" x14ac:dyDescent="0.3">
      <c r="A5225" t="str">
        <f>IF(D5225="","",VLOOKUP(D5225,'Source CC List'!B:C,2,FALSE))</f>
        <v/>
      </c>
      <c r="B5225" t="str">
        <f t="shared" si="162"/>
        <v/>
      </c>
      <c r="I5225" t="str">
        <f>IF(D5225="","",VLOOKUP(D5225,'Source CC List'!B:C,2,FALSE))</f>
        <v/>
      </c>
      <c r="J5225" t="str">
        <f t="shared" si="163"/>
        <v/>
      </c>
    </row>
    <row r="5226" spans="1:10" x14ac:dyDescent="0.3">
      <c r="A5226" t="str">
        <f>IF(D5226="","",VLOOKUP(D5226,'Source CC List'!B:C,2,FALSE))</f>
        <v/>
      </c>
      <c r="B5226" t="str">
        <f t="shared" si="162"/>
        <v/>
      </c>
      <c r="I5226" t="str">
        <f>IF(D5226="","",VLOOKUP(D5226,'Source CC List'!B:C,2,FALSE))</f>
        <v/>
      </c>
      <c r="J5226" t="str">
        <f t="shared" si="163"/>
        <v/>
      </c>
    </row>
    <row r="5227" spans="1:10" x14ac:dyDescent="0.3">
      <c r="A5227" t="str">
        <f>IF(D5227="","",VLOOKUP(D5227,'Source CC List'!B:C,2,FALSE))</f>
        <v/>
      </c>
      <c r="B5227" t="str">
        <f t="shared" si="162"/>
        <v/>
      </c>
      <c r="I5227" t="str">
        <f>IF(D5227="","",VLOOKUP(D5227,'Source CC List'!B:C,2,FALSE))</f>
        <v/>
      </c>
      <c r="J5227" t="str">
        <f t="shared" si="163"/>
        <v/>
      </c>
    </row>
    <row r="5228" spans="1:10" x14ac:dyDescent="0.3">
      <c r="A5228" t="str">
        <f>IF(D5228="","",VLOOKUP(D5228,'Source CC List'!B:C,2,FALSE))</f>
        <v/>
      </c>
      <c r="B5228" t="str">
        <f t="shared" si="162"/>
        <v/>
      </c>
      <c r="I5228" t="str">
        <f>IF(D5228="","",VLOOKUP(D5228,'Source CC List'!B:C,2,FALSE))</f>
        <v/>
      </c>
      <c r="J5228" t="str">
        <f t="shared" si="163"/>
        <v/>
      </c>
    </row>
    <row r="5229" spans="1:10" x14ac:dyDescent="0.3">
      <c r="A5229" t="str">
        <f>IF(D5229="","",VLOOKUP(D5229,'Source CC List'!B:C,2,FALSE))</f>
        <v/>
      </c>
      <c r="B5229" t="str">
        <f t="shared" si="162"/>
        <v/>
      </c>
      <c r="I5229" t="str">
        <f>IF(D5229="","",VLOOKUP(D5229,'Source CC List'!B:C,2,FALSE))</f>
        <v/>
      </c>
      <c r="J5229" t="str">
        <f t="shared" si="163"/>
        <v/>
      </c>
    </row>
    <row r="5230" spans="1:10" x14ac:dyDescent="0.3">
      <c r="A5230" t="str">
        <f>IF(D5230="","",VLOOKUP(D5230,'Source CC List'!B:C,2,FALSE))</f>
        <v/>
      </c>
      <c r="B5230" t="str">
        <f t="shared" si="162"/>
        <v/>
      </c>
      <c r="I5230" t="str">
        <f>IF(D5230="","",VLOOKUP(D5230,'Source CC List'!B:C,2,FALSE))</f>
        <v/>
      </c>
      <c r="J5230" t="str">
        <f t="shared" si="163"/>
        <v/>
      </c>
    </row>
    <row r="5231" spans="1:10" x14ac:dyDescent="0.3">
      <c r="A5231" t="str">
        <f>IF(D5231="","",VLOOKUP(D5231,'Source CC List'!B:C,2,FALSE))</f>
        <v/>
      </c>
      <c r="B5231" t="str">
        <f t="shared" si="162"/>
        <v/>
      </c>
      <c r="I5231" t="str">
        <f>IF(D5231="","",VLOOKUP(D5231,'Source CC List'!B:C,2,FALSE))</f>
        <v/>
      </c>
      <c r="J5231" t="str">
        <f t="shared" si="163"/>
        <v/>
      </c>
    </row>
    <row r="5232" spans="1:10" x14ac:dyDescent="0.3">
      <c r="A5232" t="str">
        <f>IF(D5232="","",VLOOKUP(D5232,'Source CC List'!B:C,2,FALSE))</f>
        <v/>
      </c>
      <c r="B5232" t="str">
        <f t="shared" si="162"/>
        <v/>
      </c>
      <c r="I5232" t="str">
        <f>IF(D5232="","",VLOOKUP(D5232,'Source CC List'!B:C,2,FALSE))</f>
        <v/>
      </c>
      <c r="J5232" t="str">
        <f t="shared" si="163"/>
        <v/>
      </c>
    </row>
    <row r="5233" spans="1:10" x14ac:dyDescent="0.3">
      <c r="A5233" t="str">
        <f>IF(D5233="","",VLOOKUP(D5233,'Source CC List'!B:C,2,FALSE))</f>
        <v/>
      </c>
      <c r="B5233" t="str">
        <f t="shared" si="162"/>
        <v/>
      </c>
      <c r="I5233" t="str">
        <f>IF(D5233="","",VLOOKUP(D5233,'Source CC List'!B:C,2,FALSE))</f>
        <v/>
      </c>
      <c r="J5233" t="str">
        <f t="shared" si="163"/>
        <v/>
      </c>
    </row>
    <row r="5234" spans="1:10" x14ac:dyDescent="0.3">
      <c r="A5234" t="str">
        <f>IF(D5234="","",VLOOKUP(D5234,'Source CC List'!B:C,2,FALSE))</f>
        <v/>
      </c>
      <c r="B5234" t="str">
        <f t="shared" si="162"/>
        <v/>
      </c>
      <c r="I5234" t="str">
        <f>IF(D5234="","",VLOOKUP(D5234,'Source CC List'!B:C,2,FALSE))</f>
        <v/>
      </c>
      <c r="J5234" t="str">
        <f t="shared" si="163"/>
        <v/>
      </c>
    </row>
    <row r="5235" spans="1:10" x14ac:dyDescent="0.3">
      <c r="A5235" t="str">
        <f>IF(D5235="","",VLOOKUP(D5235,'Source CC List'!B:C,2,FALSE))</f>
        <v/>
      </c>
      <c r="B5235" t="str">
        <f t="shared" si="162"/>
        <v/>
      </c>
      <c r="I5235" t="str">
        <f>IF(D5235="","",VLOOKUP(D5235,'Source CC List'!B:C,2,FALSE))</f>
        <v/>
      </c>
      <c r="J5235" t="str">
        <f t="shared" si="163"/>
        <v/>
      </c>
    </row>
    <row r="5236" spans="1:10" x14ac:dyDescent="0.3">
      <c r="A5236" t="str">
        <f>IF(D5236="","",VLOOKUP(D5236,'Source CC List'!B:C,2,FALSE))</f>
        <v/>
      </c>
      <c r="B5236" t="str">
        <f t="shared" si="162"/>
        <v/>
      </c>
      <c r="I5236" t="str">
        <f>IF(D5236="","",VLOOKUP(D5236,'Source CC List'!B:C,2,FALSE))</f>
        <v/>
      </c>
      <c r="J5236" t="str">
        <f t="shared" si="163"/>
        <v/>
      </c>
    </row>
    <row r="5237" spans="1:10" x14ac:dyDescent="0.3">
      <c r="A5237" t="str">
        <f>IF(D5237="","",VLOOKUP(D5237,'Source CC List'!B:C,2,FALSE))</f>
        <v/>
      </c>
      <c r="B5237" t="str">
        <f t="shared" si="162"/>
        <v/>
      </c>
      <c r="I5237" t="str">
        <f>IF(D5237="","",VLOOKUP(D5237,'Source CC List'!B:C,2,FALSE))</f>
        <v/>
      </c>
      <c r="J5237" t="str">
        <f t="shared" si="163"/>
        <v/>
      </c>
    </row>
    <row r="5238" spans="1:10" x14ac:dyDescent="0.3">
      <c r="A5238" t="str">
        <f>IF(D5238="","",VLOOKUP(D5238,'Source CC List'!B:C,2,FALSE))</f>
        <v/>
      </c>
      <c r="B5238" t="str">
        <f t="shared" si="162"/>
        <v/>
      </c>
      <c r="I5238" t="str">
        <f>IF(D5238="","",VLOOKUP(D5238,'Source CC List'!B:C,2,FALSE))</f>
        <v/>
      </c>
      <c r="J5238" t="str">
        <f t="shared" si="163"/>
        <v/>
      </c>
    </row>
    <row r="5239" spans="1:10" x14ac:dyDescent="0.3">
      <c r="A5239" t="str">
        <f>IF(D5239="","",VLOOKUP(D5239,'Source CC List'!B:C,2,FALSE))</f>
        <v/>
      </c>
      <c r="B5239" t="str">
        <f t="shared" si="162"/>
        <v/>
      </c>
      <c r="I5239" t="str">
        <f>IF(D5239="","",VLOOKUP(D5239,'Source CC List'!B:C,2,FALSE))</f>
        <v/>
      </c>
      <c r="J5239" t="str">
        <f t="shared" si="163"/>
        <v/>
      </c>
    </row>
    <row r="5240" spans="1:10" x14ac:dyDescent="0.3">
      <c r="A5240" t="str">
        <f>IF(D5240="","",VLOOKUP(D5240,'Source CC List'!B:C,2,FALSE))</f>
        <v/>
      </c>
      <c r="B5240" t="str">
        <f t="shared" si="162"/>
        <v/>
      </c>
      <c r="I5240" t="str">
        <f>IF(D5240="","",VLOOKUP(D5240,'Source CC List'!B:C,2,FALSE))</f>
        <v/>
      </c>
      <c r="J5240" t="str">
        <f t="shared" si="163"/>
        <v/>
      </c>
    </row>
    <row r="5241" spans="1:10" x14ac:dyDescent="0.3">
      <c r="A5241" t="str">
        <f>IF(D5241="","",VLOOKUP(D5241,'Source CC List'!B:C,2,FALSE))</f>
        <v/>
      </c>
      <c r="B5241" t="str">
        <f t="shared" si="162"/>
        <v/>
      </c>
      <c r="I5241" t="str">
        <f>IF(D5241="","",VLOOKUP(D5241,'Source CC List'!B:C,2,FALSE))</f>
        <v/>
      </c>
      <c r="J5241" t="str">
        <f t="shared" si="163"/>
        <v/>
      </c>
    </row>
    <row r="5242" spans="1:10" x14ac:dyDescent="0.3">
      <c r="A5242" t="str">
        <f>IF(D5242="","",VLOOKUP(D5242,'Source CC List'!B:C,2,FALSE))</f>
        <v/>
      </c>
      <c r="B5242" t="str">
        <f t="shared" si="162"/>
        <v/>
      </c>
      <c r="I5242" t="str">
        <f>IF(D5242="","",VLOOKUP(D5242,'Source CC List'!B:C,2,FALSE))</f>
        <v/>
      </c>
      <c r="J5242" t="str">
        <f t="shared" si="163"/>
        <v/>
      </c>
    </row>
    <row r="5243" spans="1:10" x14ac:dyDescent="0.3">
      <c r="A5243" t="str">
        <f>IF(D5243="","",VLOOKUP(D5243,'Source CC List'!B:C,2,FALSE))</f>
        <v/>
      </c>
      <c r="B5243" t="str">
        <f t="shared" si="162"/>
        <v/>
      </c>
      <c r="I5243" t="str">
        <f>IF(D5243="","",VLOOKUP(D5243,'Source CC List'!B:C,2,FALSE))</f>
        <v/>
      </c>
      <c r="J5243" t="str">
        <f t="shared" si="163"/>
        <v/>
      </c>
    </row>
    <row r="5244" spans="1:10" x14ac:dyDescent="0.3">
      <c r="A5244" t="str">
        <f>IF(D5244="","",VLOOKUP(D5244,'Source CC List'!B:C,2,FALSE))</f>
        <v/>
      </c>
      <c r="B5244" t="str">
        <f t="shared" si="162"/>
        <v/>
      </c>
      <c r="I5244" t="str">
        <f>IF(D5244="","",VLOOKUP(D5244,'Source CC List'!B:C,2,FALSE))</f>
        <v/>
      </c>
      <c r="J5244" t="str">
        <f t="shared" si="163"/>
        <v/>
      </c>
    </row>
    <row r="5245" spans="1:10" x14ac:dyDescent="0.3">
      <c r="A5245" t="str">
        <f>IF(D5245="","",VLOOKUP(D5245,'Source CC List'!B:C,2,FALSE))</f>
        <v/>
      </c>
      <c r="B5245" t="str">
        <f t="shared" si="162"/>
        <v/>
      </c>
      <c r="I5245" t="str">
        <f>IF(D5245="","",VLOOKUP(D5245,'Source CC List'!B:C,2,FALSE))</f>
        <v/>
      </c>
      <c r="J5245" t="str">
        <f t="shared" si="163"/>
        <v/>
      </c>
    </row>
    <row r="5246" spans="1:10" x14ac:dyDescent="0.3">
      <c r="A5246" t="str">
        <f>IF(D5246="","",VLOOKUP(D5246,'Source CC List'!B:C,2,FALSE))</f>
        <v/>
      </c>
      <c r="B5246" t="str">
        <f t="shared" si="162"/>
        <v/>
      </c>
      <c r="I5246" t="str">
        <f>IF(D5246="","",VLOOKUP(D5246,'Source CC List'!B:C,2,FALSE))</f>
        <v/>
      </c>
      <c r="J5246" t="str">
        <f t="shared" si="163"/>
        <v/>
      </c>
    </row>
    <row r="5247" spans="1:10" x14ac:dyDescent="0.3">
      <c r="A5247" t="str">
        <f>IF(D5247="","",VLOOKUP(D5247,'Source CC List'!B:C,2,FALSE))</f>
        <v/>
      </c>
      <c r="B5247" t="str">
        <f t="shared" si="162"/>
        <v/>
      </c>
      <c r="I5247" t="str">
        <f>IF(D5247="","",VLOOKUP(D5247,'Source CC List'!B:C,2,FALSE))</f>
        <v/>
      </c>
      <c r="J5247" t="str">
        <f t="shared" si="163"/>
        <v/>
      </c>
    </row>
    <row r="5248" spans="1:10" x14ac:dyDescent="0.3">
      <c r="A5248" t="str">
        <f>IF(D5248="","",VLOOKUP(D5248,'Source CC List'!B:C,2,FALSE))</f>
        <v/>
      </c>
      <c r="B5248" t="str">
        <f t="shared" si="162"/>
        <v/>
      </c>
      <c r="I5248" t="str">
        <f>IF(D5248="","",VLOOKUP(D5248,'Source CC List'!B:C,2,FALSE))</f>
        <v/>
      </c>
      <c r="J5248" t="str">
        <f t="shared" si="163"/>
        <v/>
      </c>
    </row>
    <row r="5249" spans="1:10" x14ac:dyDescent="0.3">
      <c r="A5249" t="str">
        <f>IF(D5249="","",VLOOKUP(D5249,'Source CC List'!B:C,2,FALSE))</f>
        <v/>
      </c>
      <c r="B5249" t="str">
        <f t="shared" si="162"/>
        <v/>
      </c>
      <c r="I5249" t="str">
        <f>IF(D5249="","",VLOOKUP(D5249,'Source CC List'!B:C,2,FALSE))</f>
        <v/>
      </c>
      <c r="J5249" t="str">
        <f t="shared" si="163"/>
        <v/>
      </c>
    </row>
    <row r="5250" spans="1:10" x14ac:dyDescent="0.3">
      <c r="A5250" t="str">
        <f>IF(D5250="","",VLOOKUP(D5250,'Source CC List'!B:C,2,FALSE))</f>
        <v/>
      </c>
      <c r="B5250" t="str">
        <f t="shared" si="162"/>
        <v/>
      </c>
      <c r="I5250" t="str">
        <f>IF(D5250="","",VLOOKUP(D5250,'Source CC List'!B:C,2,FALSE))</f>
        <v/>
      </c>
      <c r="J5250" t="str">
        <f t="shared" si="163"/>
        <v/>
      </c>
    </row>
    <row r="5251" spans="1:10" x14ac:dyDescent="0.3">
      <c r="A5251" t="str">
        <f>IF(D5251="","",VLOOKUP(D5251,'Source CC List'!B:C,2,FALSE))</f>
        <v/>
      </c>
      <c r="B5251" t="str">
        <f t="shared" ref="B5251:B5314" si="164">IF(E5251="","",CONCATENATE(I5251,TEXT(E5251,"0000")))</f>
        <v/>
      </c>
      <c r="I5251" t="str">
        <f>IF(D5251="","",VLOOKUP(D5251,'Source CC List'!B:C,2,FALSE))</f>
        <v/>
      </c>
      <c r="J5251" t="str">
        <f t="shared" ref="J5251:J5314" si="165">IF(D5251="","",CONCATENATE(I5251,TEXT(E5251,"0000")))</f>
        <v/>
      </c>
    </row>
    <row r="5252" spans="1:10" x14ac:dyDescent="0.3">
      <c r="A5252" t="str">
        <f>IF(D5252="","",VLOOKUP(D5252,'Source CC List'!B:C,2,FALSE))</f>
        <v/>
      </c>
      <c r="B5252" t="str">
        <f t="shared" si="164"/>
        <v/>
      </c>
      <c r="I5252" t="str">
        <f>IF(D5252="","",VLOOKUP(D5252,'Source CC List'!B:C,2,FALSE))</f>
        <v/>
      </c>
      <c r="J5252" t="str">
        <f t="shared" si="165"/>
        <v/>
      </c>
    </row>
    <row r="5253" spans="1:10" x14ac:dyDescent="0.3">
      <c r="A5253" t="str">
        <f>IF(D5253="","",VLOOKUP(D5253,'Source CC List'!B:C,2,FALSE))</f>
        <v/>
      </c>
      <c r="B5253" t="str">
        <f t="shared" si="164"/>
        <v/>
      </c>
      <c r="I5253" t="str">
        <f>IF(D5253="","",VLOOKUP(D5253,'Source CC List'!B:C,2,FALSE))</f>
        <v/>
      </c>
      <c r="J5253" t="str">
        <f t="shared" si="165"/>
        <v/>
      </c>
    </row>
    <row r="5254" spans="1:10" x14ac:dyDescent="0.3">
      <c r="A5254" t="str">
        <f>IF(D5254="","",VLOOKUP(D5254,'Source CC List'!B:C,2,FALSE))</f>
        <v/>
      </c>
      <c r="B5254" t="str">
        <f t="shared" si="164"/>
        <v/>
      </c>
      <c r="I5254" t="str">
        <f>IF(D5254="","",VLOOKUP(D5254,'Source CC List'!B:C,2,FALSE))</f>
        <v/>
      </c>
      <c r="J5254" t="str">
        <f t="shared" si="165"/>
        <v/>
      </c>
    </row>
    <row r="5255" spans="1:10" x14ac:dyDescent="0.3">
      <c r="A5255" t="str">
        <f>IF(D5255="","",VLOOKUP(D5255,'Source CC List'!B:C,2,FALSE))</f>
        <v/>
      </c>
      <c r="B5255" t="str">
        <f t="shared" si="164"/>
        <v/>
      </c>
      <c r="I5255" t="str">
        <f>IF(D5255="","",VLOOKUP(D5255,'Source CC List'!B:C,2,FALSE))</f>
        <v/>
      </c>
      <c r="J5255" t="str">
        <f t="shared" si="165"/>
        <v/>
      </c>
    </row>
    <row r="5256" spans="1:10" x14ac:dyDescent="0.3">
      <c r="A5256" t="str">
        <f>IF(D5256="","",VLOOKUP(D5256,'Source CC List'!B:C,2,FALSE))</f>
        <v/>
      </c>
      <c r="B5256" t="str">
        <f t="shared" si="164"/>
        <v/>
      </c>
      <c r="I5256" t="str">
        <f>IF(D5256="","",VLOOKUP(D5256,'Source CC List'!B:C,2,FALSE))</f>
        <v/>
      </c>
      <c r="J5256" t="str">
        <f t="shared" si="165"/>
        <v/>
      </c>
    </row>
    <row r="5257" spans="1:10" x14ac:dyDescent="0.3">
      <c r="A5257" t="str">
        <f>IF(D5257="","",VLOOKUP(D5257,'Source CC List'!B:C,2,FALSE))</f>
        <v/>
      </c>
      <c r="B5257" t="str">
        <f t="shared" si="164"/>
        <v/>
      </c>
      <c r="I5257" t="str">
        <f>IF(D5257="","",VLOOKUP(D5257,'Source CC List'!B:C,2,FALSE))</f>
        <v/>
      </c>
      <c r="J5257" t="str">
        <f t="shared" si="165"/>
        <v/>
      </c>
    </row>
    <row r="5258" spans="1:10" x14ac:dyDescent="0.3">
      <c r="A5258" t="str">
        <f>IF(D5258="","",VLOOKUP(D5258,'Source CC List'!B:C,2,FALSE))</f>
        <v/>
      </c>
      <c r="B5258" t="str">
        <f t="shared" si="164"/>
        <v/>
      </c>
      <c r="I5258" t="str">
        <f>IF(D5258="","",VLOOKUP(D5258,'Source CC List'!B:C,2,FALSE))</f>
        <v/>
      </c>
      <c r="J5258" t="str">
        <f t="shared" si="165"/>
        <v/>
      </c>
    </row>
    <row r="5259" spans="1:10" x14ac:dyDescent="0.3">
      <c r="A5259" t="str">
        <f>IF(D5259="","",VLOOKUP(D5259,'Source CC List'!B:C,2,FALSE))</f>
        <v/>
      </c>
      <c r="B5259" t="str">
        <f t="shared" si="164"/>
        <v/>
      </c>
      <c r="I5259" t="str">
        <f>IF(D5259="","",VLOOKUP(D5259,'Source CC List'!B:C,2,FALSE))</f>
        <v/>
      </c>
      <c r="J5259" t="str">
        <f t="shared" si="165"/>
        <v/>
      </c>
    </row>
    <row r="5260" spans="1:10" x14ac:dyDescent="0.3">
      <c r="A5260" t="str">
        <f>IF(D5260="","",VLOOKUP(D5260,'Source CC List'!B:C,2,FALSE))</f>
        <v/>
      </c>
      <c r="B5260" t="str">
        <f t="shared" si="164"/>
        <v/>
      </c>
      <c r="I5260" t="str">
        <f>IF(D5260="","",VLOOKUP(D5260,'Source CC List'!B:C,2,FALSE))</f>
        <v/>
      </c>
      <c r="J5260" t="str">
        <f t="shared" si="165"/>
        <v/>
      </c>
    </row>
    <row r="5261" spans="1:10" x14ac:dyDescent="0.3">
      <c r="A5261" t="str">
        <f>IF(D5261="","",VLOOKUP(D5261,'Source CC List'!B:C,2,FALSE))</f>
        <v/>
      </c>
      <c r="B5261" t="str">
        <f t="shared" si="164"/>
        <v/>
      </c>
      <c r="I5261" t="str">
        <f>IF(D5261="","",VLOOKUP(D5261,'Source CC List'!B:C,2,FALSE))</f>
        <v/>
      </c>
      <c r="J5261" t="str">
        <f t="shared" si="165"/>
        <v/>
      </c>
    </row>
    <row r="5262" spans="1:10" x14ac:dyDescent="0.3">
      <c r="A5262" t="str">
        <f>IF(D5262="","",VLOOKUP(D5262,'Source CC List'!B:C,2,FALSE))</f>
        <v/>
      </c>
      <c r="B5262" t="str">
        <f t="shared" si="164"/>
        <v/>
      </c>
      <c r="I5262" t="str">
        <f>IF(D5262="","",VLOOKUP(D5262,'Source CC List'!B:C,2,FALSE))</f>
        <v/>
      </c>
      <c r="J5262" t="str">
        <f t="shared" si="165"/>
        <v/>
      </c>
    </row>
    <row r="5263" spans="1:10" x14ac:dyDescent="0.3">
      <c r="A5263" t="str">
        <f>IF(D5263="","",VLOOKUP(D5263,'Source CC List'!B:C,2,FALSE))</f>
        <v/>
      </c>
      <c r="B5263" t="str">
        <f t="shared" si="164"/>
        <v/>
      </c>
      <c r="I5263" t="str">
        <f>IF(D5263="","",VLOOKUP(D5263,'Source CC List'!B:C,2,FALSE))</f>
        <v/>
      </c>
      <c r="J5263" t="str">
        <f t="shared" si="165"/>
        <v/>
      </c>
    </row>
    <row r="5264" spans="1:10" x14ac:dyDescent="0.3">
      <c r="A5264" t="str">
        <f>IF(D5264="","",VLOOKUP(D5264,'Source CC List'!B:C,2,FALSE))</f>
        <v/>
      </c>
      <c r="B5264" t="str">
        <f t="shared" si="164"/>
        <v/>
      </c>
      <c r="I5264" t="str">
        <f>IF(D5264="","",VLOOKUP(D5264,'Source CC List'!B:C,2,FALSE))</f>
        <v/>
      </c>
      <c r="J5264" t="str">
        <f t="shared" si="165"/>
        <v/>
      </c>
    </row>
    <row r="5265" spans="1:10" x14ac:dyDescent="0.3">
      <c r="A5265" t="str">
        <f>IF(D5265="","",VLOOKUP(D5265,'Source CC List'!B:C,2,FALSE))</f>
        <v/>
      </c>
      <c r="B5265" t="str">
        <f t="shared" si="164"/>
        <v/>
      </c>
      <c r="I5265" t="str">
        <f>IF(D5265="","",VLOOKUP(D5265,'Source CC List'!B:C,2,FALSE))</f>
        <v/>
      </c>
      <c r="J5265" t="str">
        <f t="shared" si="165"/>
        <v/>
      </c>
    </row>
    <row r="5266" spans="1:10" x14ac:dyDescent="0.3">
      <c r="A5266" t="str">
        <f>IF(D5266="","",VLOOKUP(D5266,'Source CC List'!B:C,2,FALSE))</f>
        <v/>
      </c>
      <c r="B5266" t="str">
        <f t="shared" si="164"/>
        <v/>
      </c>
      <c r="I5266" t="str">
        <f>IF(D5266="","",VLOOKUP(D5266,'Source CC List'!B:C,2,FALSE))</f>
        <v/>
      </c>
      <c r="J5266" t="str">
        <f t="shared" si="165"/>
        <v/>
      </c>
    </row>
    <row r="5267" spans="1:10" x14ac:dyDescent="0.3">
      <c r="A5267" t="str">
        <f>IF(D5267="","",VLOOKUP(D5267,'Source CC List'!B:C,2,FALSE))</f>
        <v/>
      </c>
      <c r="B5267" t="str">
        <f t="shared" si="164"/>
        <v/>
      </c>
      <c r="I5267" t="str">
        <f>IF(D5267="","",VLOOKUP(D5267,'Source CC List'!B:C,2,FALSE))</f>
        <v/>
      </c>
      <c r="J5267" t="str">
        <f t="shared" si="165"/>
        <v/>
      </c>
    </row>
    <row r="5268" spans="1:10" x14ac:dyDescent="0.3">
      <c r="A5268" t="str">
        <f>IF(D5268="","",VLOOKUP(D5268,'Source CC List'!B:C,2,FALSE))</f>
        <v/>
      </c>
      <c r="B5268" t="str">
        <f t="shared" si="164"/>
        <v/>
      </c>
      <c r="I5268" t="str">
        <f>IF(D5268="","",VLOOKUP(D5268,'Source CC List'!B:C,2,FALSE))</f>
        <v/>
      </c>
      <c r="J5268" t="str">
        <f t="shared" si="165"/>
        <v/>
      </c>
    </row>
    <row r="5269" spans="1:10" x14ac:dyDescent="0.3">
      <c r="A5269" t="str">
        <f>IF(D5269="","",VLOOKUP(D5269,'Source CC List'!B:C,2,FALSE))</f>
        <v/>
      </c>
      <c r="B5269" t="str">
        <f t="shared" si="164"/>
        <v/>
      </c>
      <c r="I5269" t="str">
        <f>IF(D5269="","",VLOOKUP(D5269,'Source CC List'!B:C,2,FALSE))</f>
        <v/>
      </c>
      <c r="J5269" t="str">
        <f t="shared" si="165"/>
        <v/>
      </c>
    </row>
    <row r="5270" spans="1:10" x14ac:dyDescent="0.3">
      <c r="A5270" t="str">
        <f>IF(D5270="","",VLOOKUP(D5270,'Source CC List'!B:C,2,FALSE))</f>
        <v/>
      </c>
      <c r="B5270" t="str">
        <f t="shared" si="164"/>
        <v/>
      </c>
      <c r="I5270" t="str">
        <f>IF(D5270="","",VLOOKUP(D5270,'Source CC List'!B:C,2,FALSE))</f>
        <v/>
      </c>
      <c r="J5270" t="str">
        <f t="shared" si="165"/>
        <v/>
      </c>
    </row>
    <row r="5271" spans="1:10" x14ac:dyDescent="0.3">
      <c r="A5271" t="str">
        <f>IF(D5271="","",VLOOKUP(D5271,'Source CC List'!B:C,2,FALSE))</f>
        <v/>
      </c>
      <c r="B5271" t="str">
        <f t="shared" si="164"/>
        <v/>
      </c>
      <c r="I5271" t="str">
        <f>IF(D5271="","",VLOOKUP(D5271,'Source CC List'!B:C,2,FALSE))</f>
        <v/>
      </c>
      <c r="J5271" t="str">
        <f t="shared" si="165"/>
        <v/>
      </c>
    </row>
    <row r="5272" spans="1:10" x14ac:dyDescent="0.3">
      <c r="A5272" t="str">
        <f>IF(D5272="","",VLOOKUP(D5272,'Source CC List'!B:C,2,FALSE))</f>
        <v/>
      </c>
      <c r="B5272" t="str">
        <f t="shared" si="164"/>
        <v/>
      </c>
      <c r="I5272" t="str">
        <f>IF(D5272="","",VLOOKUP(D5272,'Source CC List'!B:C,2,FALSE))</f>
        <v/>
      </c>
      <c r="J5272" t="str">
        <f t="shared" si="165"/>
        <v/>
      </c>
    </row>
    <row r="5273" spans="1:10" x14ac:dyDescent="0.3">
      <c r="A5273" t="str">
        <f>IF(D5273="","",VLOOKUP(D5273,'Source CC List'!B:C,2,FALSE))</f>
        <v/>
      </c>
      <c r="B5273" t="str">
        <f t="shared" si="164"/>
        <v/>
      </c>
      <c r="I5273" t="str">
        <f>IF(D5273="","",VLOOKUP(D5273,'Source CC List'!B:C,2,FALSE))</f>
        <v/>
      </c>
      <c r="J5273" t="str">
        <f t="shared" si="165"/>
        <v/>
      </c>
    </row>
    <row r="5274" spans="1:10" x14ac:dyDescent="0.3">
      <c r="A5274" t="str">
        <f>IF(D5274="","",VLOOKUP(D5274,'Source CC List'!B:C,2,FALSE))</f>
        <v/>
      </c>
      <c r="B5274" t="str">
        <f t="shared" si="164"/>
        <v/>
      </c>
      <c r="I5274" t="str">
        <f>IF(D5274="","",VLOOKUP(D5274,'Source CC List'!B:C,2,FALSE))</f>
        <v/>
      </c>
      <c r="J5274" t="str">
        <f t="shared" si="165"/>
        <v/>
      </c>
    </row>
    <row r="5275" spans="1:10" x14ac:dyDescent="0.3">
      <c r="A5275" t="str">
        <f>IF(D5275="","",VLOOKUP(D5275,'Source CC List'!B:C,2,FALSE))</f>
        <v/>
      </c>
      <c r="B5275" t="str">
        <f t="shared" si="164"/>
        <v/>
      </c>
      <c r="I5275" t="str">
        <f>IF(D5275="","",VLOOKUP(D5275,'Source CC List'!B:C,2,FALSE))</f>
        <v/>
      </c>
      <c r="J5275" t="str">
        <f t="shared" si="165"/>
        <v/>
      </c>
    </row>
    <row r="5276" spans="1:10" x14ac:dyDescent="0.3">
      <c r="A5276" t="str">
        <f>IF(D5276="","",VLOOKUP(D5276,'Source CC List'!B:C,2,FALSE))</f>
        <v/>
      </c>
      <c r="B5276" t="str">
        <f t="shared" si="164"/>
        <v/>
      </c>
      <c r="I5276" t="str">
        <f>IF(D5276="","",VLOOKUP(D5276,'Source CC List'!B:C,2,FALSE))</f>
        <v/>
      </c>
      <c r="J5276" t="str">
        <f t="shared" si="165"/>
        <v/>
      </c>
    </row>
    <row r="5277" spans="1:10" x14ac:dyDescent="0.3">
      <c r="A5277" t="str">
        <f>IF(D5277="","",VLOOKUP(D5277,'Source CC List'!B:C,2,FALSE))</f>
        <v/>
      </c>
      <c r="B5277" t="str">
        <f t="shared" si="164"/>
        <v/>
      </c>
      <c r="I5277" t="str">
        <f>IF(D5277="","",VLOOKUP(D5277,'Source CC List'!B:C,2,FALSE))</f>
        <v/>
      </c>
      <c r="J5277" t="str">
        <f t="shared" si="165"/>
        <v/>
      </c>
    </row>
    <row r="5278" spans="1:10" x14ac:dyDescent="0.3">
      <c r="A5278" t="str">
        <f>IF(D5278="","",VLOOKUP(D5278,'Source CC List'!B:C,2,FALSE))</f>
        <v/>
      </c>
      <c r="B5278" t="str">
        <f t="shared" si="164"/>
        <v/>
      </c>
      <c r="I5278" t="str">
        <f>IF(D5278="","",VLOOKUP(D5278,'Source CC List'!B:C,2,FALSE))</f>
        <v/>
      </c>
      <c r="J5278" t="str">
        <f t="shared" si="165"/>
        <v/>
      </c>
    </row>
    <row r="5279" spans="1:10" x14ac:dyDescent="0.3">
      <c r="A5279" t="str">
        <f>IF(D5279="","",VLOOKUP(D5279,'Source CC List'!B:C,2,FALSE))</f>
        <v/>
      </c>
      <c r="B5279" t="str">
        <f t="shared" si="164"/>
        <v/>
      </c>
      <c r="I5279" t="str">
        <f>IF(D5279="","",VLOOKUP(D5279,'Source CC List'!B:C,2,FALSE))</f>
        <v/>
      </c>
      <c r="J5279" t="str">
        <f t="shared" si="165"/>
        <v/>
      </c>
    </row>
    <row r="5280" spans="1:10" x14ac:dyDescent="0.3">
      <c r="A5280" t="str">
        <f>IF(D5280="","",VLOOKUP(D5280,'Source CC List'!B:C,2,FALSE))</f>
        <v/>
      </c>
      <c r="B5280" t="str">
        <f t="shared" si="164"/>
        <v/>
      </c>
      <c r="I5280" t="str">
        <f>IF(D5280="","",VLOOKUP(D5280,'Source CC List'!B:C,2,FALSE))</f>
        <v/>
      </c>
      <c r="J5280" t="str">
        <f t="shared" si="165"/>
        <v/>
      </c>
    </row>
    <row r="5281" spans="1:10" x14ac:dyDescent="0.3">
      <c r="A5281" t="str">
        <f>IF(D5281="","",VLOOKUP(D5281,'Source CC List'!B:C,2,FALSE))</f>
        <v/>
      </c>
      <c r="B5281" t="str">
        <f t="shared" si="164"/>
        <v/>
      </c>
      <c r="I5281" t="str">
        <f>IF(D5281="","",VLOOKUP(D5281,'Source CC List'!B:C,2,FALSE))</f>
        <v/>
      </c>
      <c r="J5281" t="str">
        <f t="shared" si="165"/>
        <v/>
      </c>
    </row>
    <row r="5282" spans="1:10" x14ac:dyDescent="0.3">
      <c r="A5282" t="str">
        <f>IF(D5282="","",VLOOKUP(D5282,'Source CC List'!B:C,2,FALSE))</f>
        <v/>
      </c>
      <c r="B5282" t="str">
        <f t="shared" si="164"/>
        <v/>
      </c>
      <c r="I5282" t="str">
        <f>IF(D5282="","",VLOOKUP(D5282,'Source CC List'!B:C,2,FALSE))</f>
        <v/>
      </c>
      <c r="J5282" t="str">
        <f t="shared" si="165"/>
        <v/>
      </c>
    </row>
    <row r="5283" spans="1:10" x14ac:dyDescent="0.3">
      <c r="A5283" t="str">
        <f>IF(D5283="","",VLOOKUP(D5283,'Source CC List'!B:C,2,FALSE))</f>
        <v/>
      </c>
      <c r="B5283" t="str">
        <f t="shared" si="164"/>
        <v/>
      </c>
      <c r="I5283" t="str">
        <f>IF(D5283="","",VLOOKUP(D5283,'Source CC List'!B:C,2,FALSE))</f>
        <v/>
      </c>
      <c r="J5283" t="str">
        <f t="shared" si="165"/>
        <v/>
      </c>
    </row>
    <row r="5284" spans="1:10" x14ac:dyDescent="0.3">
      <c r="A5284" t="str">
        <f>IF(D5284="","",VLOOKUP(D5284,'Source CC List'!B:C,2,FALSE))</f>
        <v/>
      </c>
      <c r="B5284" t="str">
        <f t="shared" si="164"/>
        <v/>
      </c>
      <c r="I5284" t="str">
        <f>IF(D5284="","",VLOOKUP(D5284,'Source CC List'!B:C,2,FALSE))</f>
        <v/>
      </c>
      <c r="J5284" t="str">
        <f t="shared" si="165"/>
        <v/>
      </c>
    </row>
    <row r="5285" spans="1:10" x14ac:dyDescent="0.3">
      <c r="A5285" t="str">
        <f>IF(D5285="","",VLOOKUP(D5285,'Source CC List'!B:C,2,FALSE))</f>
        <v/>
      </c>
      <c r="B5285" t="str">
        <f t="shared" si="164"/>
        <v/>
      </c>
      <c r="I5285" t="str">
        <f>IF(D5285="","",VLOOKUP(D5285,'Source CC List'!B:C,2,FALSE))</f>
        <v/>
      </c>
      <c r="J5285" t="str">
        <f t="shared" si="165"/>
        <v/>
      </c>
    </row>
    <row r="5286" spans="1:10" x14ac:dyDescent="0.3">
      <c r="A5286" t="str">
        <f>IF(D5286="","",VLOOKUP(D5286,'Source CC List'!B:C,2,FALSE))</f>
        <v/>
      </c>
      <c r="B5286" t="str">
        <f t="shared" si="164"/>
        <v/>
      </c>
      <c r="I5286" t="str">
        <f>IF(D5286="","",VLOOKUP(D5286,'Source CC List'!B:C,2,FALSE))</f>
        <v/>
      </c>
      <c r="J5286" t="str">
        <f t="shared" si="165"/>
        <v/>
      </c>
    </row>
    <row r="5287" spans="1:10" x14ac:dyDescent="0.3">
      <c r="A5287" t="str">
        <f>IF(D5287="","",VLOOKUP(D5287,'Source CC List'!B:C,2,FALSE))</f>
        <v/>
      </c>
      <c r="B5287" t="str">
        <f t="shared" si="164"/>
        <v/>
      </c>
      <c r="I5287" t="str">
        <f>IF(D5287="","",VLOOKUP(D5287,'Source CC List'!B:C,2,FALSE))</f>
        <v/>
      </c>
      <c r="J5287" t="str">
        <f t="shared" si="165"/>
        <v/>
      </c>
    </row>
    <row r="5288" spans="1:10" x14ac:dyDescent="0.3">
      <c r="A5288" t="str">
        <f>IF(D5288="","",VLOOKUP(D5288,'Source CC List'!B:C,2,FALSE))</f>
        <v/>
      </c>
      <c r="B5288" t="str">
        <f t="shared" si="164"/>
        <v/>
      </c>
      <c r="I5288" t="str">
        <f>IF(D5288="","",VLOOKUP(D5288,'Source CC List'!B:C,2,FALSE))</f>
        <v/>
      </c>
      <c r="J5288" t="str">
        <f t="shared" si="165"/>
        <v/>
      </c>
    </row>
    <row r="5289" spans="1:10" x14ac:dyDescent="0.3">
      <c r="A5289" t="str">
        <f>IF(D5289="","",VLOOKUP(D5289,'Source CC List'!B:C,2,FALSE))</f>
        <v/>
      </c>
      <c r="B5289" t="str">
        <f t="shared" si="164"/>
        <v/>
      </c>
      <c r="I5289" t="str">
        <f>IF(D5289="","",VLOOKUP(D5289,'Source CC List'!B:C,2,FALSE))</f>
        <v/>
      </c>
      <c r="J5289" t="str">
        <f t="shared" si="165"/>
        <v/>
      </c>
    </row>
    <row r="5290" spans="1:10" x14ac:dyDescent="0.3">
      <c r="A5290" t="str">
        <f>IF(D5290="","",VLOOKUP(D5290,'Source CC List'!B:C,2,FALSE))</f>
        <v/>
      </c>
      <c r="B5290" t="str">
        <f t="shared" si="164"/>
        <v/>
      </c>
      <c r="I5290" t="str">
        <f>IF(D5290="","",VLOOKUP(D5290,'Source CC List'!B:C,2,FALSE))</f>
        <v/>
      </c>
      <c r="J5290" t="str">
        <f t="shared" si="165"/>
        <v/>
      </c>
    </row>
    <row r="5291" spans="1:10" x14ac:dyDescent="0.3">
      <c r="A5291" t="str">
        <f>IF(D5291="","",VLOOKUP(D5291,'Source CC List'!B:C,2,FALSE))</f>
        <v/>
      </c>
      <c r="B5291" t="str">
        <f t="shared" si="164"/>
        <v/>
      </c>
      <c r="I5291" t="str">
        <f>IF(D5291="","",VLOOKUP(D5291,'Source CC List'!B:C,2,FALSE))</f>
        <v/>
      </c>
      <c r="J5291" t="str">
        <f t="shared" si="165"/>
        <v/>
      </c>
    </row>
    <row r="5292" spans="1:10" x14ac:dyDescent="0.3">
      <c r="A5292" t="str">
        <f>IF(D5292="","",VLOOKUP(D5292,'Source CC List'!B:C,2,FALSE))</f>
        <v/>
      </c>
      <c r="B5292" t="str">
        <f t="shared" si="164"/>
        <v/>
      </c>
      <c r="I5292" t="str">
        <f>IF(D5292="","",VLOOKUP(D5292,'Source CC List'!B:C,2,FALSE))</f>
        <v/>
      </c>
      <c r="J5292" t="str">
        <f t="shared" si="165"/>
        <v/>
      </c>
    </row>
    <row r="5293" spans="1:10" x14ac:dyDescent="0.3">
      <c r="A5293" t="str">
        <f>IF(D5293="","",VLOOKUP(D5293,'Source CC List'!B:C,2,FALSE))</f>
        <v/>
      </c>
      <c r="B5293" t="str">
        <f t="shared" si="164"/>
        <v/>
      </c>
      <c r="I5293" t="str">
        <f>IF(D5293="","",VLOOKUP(D5293,'Source CC List'!B:C,2,FALSE))</f>
        <v/>
      </c>
      <c r="J5293" t="str">
        <f t="shared" si="165"/>
        <v/>
      </c>
    </row>
    <row r="5294" spans="1:10" x14ac:dyDescent="0.3">
      <c r="A5294" t="str">
        <f>IF(D5294="","",VLOOKUP(D5294,'Source CC List'!B:C,2,FALSE))</f>
        <v/>
      </c>
      <c r="B5294" t="str">
        <f t="shared" si="164"/>
        <v/>
      </c>
      <c r="I5294" t="str">
        <f>IF(D5294="","",VLOOKUP(D5294,'Source CC List'!B:C,2,FALSE))</f>
        <v/>
      </c>
      <c r="J5294" t="str">
        <f t="shared" si="165"/>
        <v/>
      </c>
    </row>
    <row r="5295" spans="1:10" x14ac:dyDescent="0.3">
      <c r="A5295" t="str">
        <f>IF(D5295="","",VLOOKUP(D5295,'Source CC List'!B:C,2,FALSE))</f>
        <v/>
      </c>
      <c r="B5295" t="str">
        <f t="shared" si="164"/>
        <v/>
      </c>
      <c r="I5295" t="str">
        <f>IF(D5295="","",VLOOKUP(D5295,'Source CC List'!B:C,2,FALSE))</f>
        <v/>
      </c>
      <c r="J5295" t="str">
        <f t="shared" si="165"/>
        <v/>
      </c>
    </row>
    <row r="5296" spans="1:10" x14ac:dyDescent="0.3">
      <c r="A5296" t="str">
        <f>IF(D5296="","",VLOOKUP(D5296,'Source CC List'!B:C,2,FALSE))</f>
        <v/>
      </c>
      <c r="B5296" t="str">
        <f t="shared" si="164"/>
        <v/>
      </c>
      <c r="I5296" t="str">
        <f>IF(D5296="","",VLOOKUP(D5296,'Source CC List'!B:C,2,FALSE))</f>
        <v/>
      </c>
      <c r="J5296" t="str">
        <f t="shared" si="165"/>
        <v/>
      </c>
    </row>
    <row r="5297" spans="1:10" x14ac:dyDescent="0.3">
      <c r="A5297" t="str">
        <f>IF(D5297="","",VLOOKUP(D5297,'Source CC List'!B:C,2,FALSE))</f>
        <v/>
      </c>
      <c r="B5297" t="str">
        <f t="shared" si="164"/>
        <v/>
      </c>
      <c r="I5297" t="str">
        <f>IF(D5297="","",VLOOKUP(D5297,'Source CC List'!B:C,2,FALSE))</f>
        <v/>
      </c>
      <c r="J5297" t="str">
        <f t="shared" si="165"/>
        <v/>
      </c>
    </row>
    <row r="5298" spans="1:10" x14ac:dyDescent="0.3">
      <c r="A5298" t="str">
        <f>IF(D5298="","",VLOOKUP(D5298,'Source CC List'!B:C,2,FALSE))</f>
        <v/>
      </c>
      <c r="B5298" t="str">
        <f t="shared" si="164"/>
        <v/>
      </c>
      <c r="I5298" t="str">
        <f>IF(D5298="","",VLOOKUP(D5298,'Source CC List'!B:C,2,FALSE))</f>
        <v/>
      </c>
      <c r="J5298" t="str">
        <f t="shared" si="165"/>
        <v/>
      </c>
    </row>
    <row r="5299" spans="1:10" x14ac:dyDescent="0.3">
      <c r="A5299" t="str">
        <f>IF(D5299="","",VLOOKUP(D5299,'Source CC List'!B:C,2,FALSE))</f>
        <v/>
      </c>
      <c r="B5299" t="str">
        <f t="shared" si="164"/>
        <v/>
      </c>
      <c r="I5299" t="str">
        <f>IF(D5299="","",VLOOKUP(D5299,'Source CC List'!B:C,2,FALSE))</f>
        <v/>
      </c>
      <c r="J5299" t="str">
        <f t="shared" si="165"/>
        <v/>
      </c>
    </row>
    <row r="5300" spans="1:10" x14ac:dyDescent="0.3">
      <c r="A5300" t="str">
        <f>IF(D5300="","",VLOOKUP(D5300,'Source CC List'!B:C,2,FALSE))</f>
        <v/>
      </c>
      <c r="B5300" t="str">
        <f t="shared" si="164"/>
        <v/>
      </c>
      <c r="I5300" t="str">
        <f>IF(D5300="","",VLOOKUP(D5300,'Source CC List'!B:C,2,FALSE))</f>
        <v/>
      </c>
      <c r="J5300" t="str">
        <f t="shared" si="165"/>
        <v/>
      </c>
    </row>
    <row r="5301" spans="1:10" x14ac:dyDescent="0.3">
      <c r="A5301" t="str">
        <f>IF(D5301="","",VLOOKUP(D5301,'Source CC List'!B:C,2,FALSE))</f>
        <v/>
      </c>
      <c r="B5301" t="str">
        <f t="shared" si="164"/>
        <v/>
      </c>
      <c r="I5301" t="str">
        <f>IF(D5301="","",VLOOKUP(D5301,'Source CC List'!B:C,2,FALSE))</f>
        <v/>
      </c>
      <c r="J5301" t="str">
        <f t="shared" si="165"/>
        <v/>
      </c>
    </row>
    <row r="5302" spans="1:10" x14ac:dyDescent="0.3">
      <c r="A5302" t="str">
        <f>IF(D5302="","",VLOOKUP(D5302,'Source CC List'!B:C,2,FALSE))</f>
        <v/>
      </c>
      <c r="B5302" t="str">
        <f t="shared" si="164"/>
        <v/>
      </c>
      <c r="I5302" t="str">
        <f>IF(D5302="","",VLOOKUP(D5302,'Source CC List'!B:C,2,FALSE))</f>
        <v/>
      </c>
      <c r="J5302" t="str">
        <f t="shared" si="165"/>
        <v/>
      </c>
    </row>
    <row r="5303" spans="1:10" x14ac:dyDescent="0.3">
      <c r="A5303" t="str">
        <f>IF(D5303="","",VLOOKUP(D5303,'Source CC List'!B:C,2,FALSE))</f>
        <v/>
      </c>
      <c r="B5303" t="str">
        <f t="shared" si="164"/>
        <v/>
      </c>
      <c r="I5303" t="str">
        <f>IF(D5303="","",VLOOKUP(D5303,'Source CC List'!B:C,2,FALSE))</f>
        <v/>
      </c>
      <c r="J5303" t="str">
        <f t="shared" si="165"/>
        <v/>
      </c>
    </row>
    <row r="5304" spans="1:10" x14ac:dyDescent="0.3">
      <c r="A5304" t="str">
        <f>IF(D5304="","",VLOOKUP(D5304,'Source CC List'!B:C,2,FALSE))</f>
        <v/>
      </c>
      <c r="B5304" t="str">
        <f t="shared" si="164"/>
        <v/>
      </c>
      <c r="I5304" t="str">
        <f>IF(D5304="","",VLOOKUP(D5304,'Source CC List'!B:C,2,FALSE))</f>
        <v/>
      </c>
      <c r="J5304" t="str">
        <f t="shared" si="165"/>
        <v/>
      </c>
    </row>
    <row r="5305" spans="1:10" x14ac:dyDescent="0.3">
      <c r="A5305" t="str">
        <f>IF(D5305="","",VLOOKUP(D5305,'Source CC List'!B:C,2,FALSE))</f>
        <v/>
      </c>
      <c r="B5305" t="str">
        <f t="shared" si="164"/>
        <v/>
      </c>
      <c r="I5305" t="str">
        <f>IF(D5305="","",VLOOKUP(D5305,'Source CC List'!B:C,2,FALSE))</f>
        <v/>
      </c>
      <c r="J5305" t="str">
        <f t="shared" si="165"/>
        <v/>
      </c>
    </row>
    <row r="5306" spans="1:10" x14ac:dyDescent="0.3">
      <c r="A5306" t="str">
        <f>IF(D5306="","",VLOOKUP(D5306,'Source CC List'!B:C,2,FALSE))</f>
        <v/>
      </c>
      <c r="B5306" t="str">
        <f t="shared" si="164"/>
        <v/>
      </c>
      <c r="I5306" t="str">
        <f>IF(D5306="","",VLOOKUP(D5306,'Source CC List'!B:C,2,FALSE))</f>
        <v/>
      </c>
      <c r="J5306" t="str">
        <f t="shared" si="165"/>
        <v/>
      </c>
    </row>
    <row r="5307" spans="1:10" x14ac:dyDescent="0.3">
      <c r="A5307" t="str">
        <f>IF(D5307="","",VLOOKUP(D5307,'Source CC List'!B:C,2,FALSE))</f>
        <v/>
      </c>
      <c r="B5307" t="str">
        <f t="shared" si="164"/>
        <v/>
      </c>
      <c r="I5307" t="str">
        <f>IF(D5307="","",VLOOKUP(D5307,'Source CC List'!B:C,2,FALSE))</f>
        <v/>
      </c>
      <c r="J5307" t="str">
        <f t="shared" si="165"/>
        <v/>
      </c>
    </row>
    <row r="5308" spans="1:10" x14ac:dyDescent="0.3">
      <c r="A5308" t="str">
        <f>IF(D5308="","",VLOOKUP(D5308,'Source CC List'!B:C,2,FALSE))</f>
        <v/>
      </c>
      <c r="B5308" t="str">
        <f t="shared" si="164"/>
        <v/>
      </c>
      <c r="I5308" t="str">
        <f>IF(D5308="","",VLOOKUP(D5308,'Source CC List'!B:C,2,FALSE))</f>
        <v/>
      </c>
      <c r="J5308" t="str">
        <f t="shared" si="165"/>
        <v/>
      </c>
    </row>
    <row r="5309" spans="1:10" x14ac:dyDescent="0.3">
      <c r="A5309" t="str">
        <f>IF(D5309="","",VLOOKUP(D5309,'Source CC List'!B:C,2,FALSE))</f>
        <v/>
      </c>
      <c r="B5309" t="str">
        <f t="shared" si="164"/>
        <v/>
      </c>
      <c r="I5309" t="str">
        <f>IF(D5309="","",VLOOKUP(D5309,'Source CC List'!B:C,2,FALSE))</f>
        <v/>
      </c>
      <c r="J5309" t="str">
        <f t="shared" si="165"/>
        <v/>
      </c>
    </row>
    <row r="5310" spans="1:10" x14ac:dyDescent="0.3">
      <c r="A5310" t="str">
        <f>IF(D5310="","",VLOOKUP(D5310,'Source CC List'!B:C,2,FALSE))</f>
        <v/>
      </c>
      <c r="B5310" t="str">
        <f t="shared" si="164"/>
        <v/>
      </c>
      <c r="I5310" t="str">
        <f>IF(D5310="","",VLOOKUP(D5310,'Source CC List'!B:C,2,FALSE))</f>
        <v/>
      </c>
      <c r="J5310" t="str">
        <f t="shared" si="165"/>
        <v/>
      </c>
    </row>
    <row r="5311" spans="1:10" x14ac:dyDescent="0.3">
      <c r="A5311" t="str">
        <f>IF(D5311="","",VLOOKUP(D5311,'Source CC List'!B:C,2,FALSE))</f>
        <v/>
      </c>
      <c r="B5311" t="str">
        <f t="shared" si="164"/>
        <v/>
      </c>
      <c r="I5311" t="str">
        <f>IF(D5311="","",VLOOKUP(D5311,'Source CC List'!B:C,2,FALSE))</f>
        <v/>
      </c>
      <c r="J5311" t="str">
        <f t="shared" si="165"/>
        <v/>
      </c>
    </row>
    <row r="5312" spans="1:10" x14ac:dyDescent="0.3">
      <c r="A5312" t="str">
        <f>IF(D5312="","",VLOOKUP(D5312,'Source CC List'!B:C,2,FALSE))</f>
        <v/>
      </c>
      <c r="B5312" t="str">
        <f t="shared" si="164"/>
        <v/>
      </c>
      <c r="I5312" t="str">
        <f>IF(D5312="","",VLOOKUP(D5312,'Source CC List'!B:C,2,FALSE))</f>
        <v/>
      </c>
      <c r="J5312" t="str">
        <f t="shared" si="165"/>
        <v/>
      </c>
    </row>
    <row r="5313" spans="1:10" x14ac:dyDescent="0.3">
      <c r="A5313" t="str">
        <f>IF(D5313="","",VLOOKUP(D5313,'Source CC List'!B:C,2,FALSE))</f>
        <v/>
      </c>
      <c r="B5313" t="str">
        <f t="shared" si="164"/>
        <v/>
      </c>
      <c r="I5313" t="str">
        <f>IF(D5313="","",VLOOKUP(D5313,'Source CC List'!B:C,2,FALSE))</f>
        <v/>
      </c>
      <c r="J5313" t="str">
        <f t="shared" si="165"/>
        <v/>
      </c>
    </row>
    <row r="5314" spans="1:10" x14ac:dyDescent="0.3">
      <c r="A5314" t="str">
        <f>IF(D5314="","",VLOOKUP(D5314,'Source CC List'!B:C,2,FALSE))</f>
        <v/>
      </c>
      <c r="B5314" t="str">
        <f t="shared" si="164"/>
        <v/>
      </c>
      <c r="I5314" t="str">
        <f>IF(D5314="","",VLOOKUP(D5314,'Source CC List'!B:C,2,FALSE))</f>
        <v/>
      </c>
      <c r="J5314" t="str">
        <f t="shared" si="165"/>
        <v/>
      </c>
    </row>
    <row r="5315" spans="1:10" x14ac:dyDescent="0.3">
      <c r="A5315" t="str">
        <f>IF(D5315="","",VLOOKUP(D5315,'Source CC List'!B:C,2,FALSE))</f>
        <v/>
      </c>
      <c r="B5315" t="str">
        <f t="shared" ref="B5315:B5378" si="166">IF(E5315="","",CONCATENATE(I5315,TEXT(E5315,"0000")))</f>
        <v/>
      </c>
      <c r="I5315" t="str">
        <f>IF(D5315="","",VLOOKUP(D5315,'Source CC List'!B:C,2,FALSE))</f>
        <v/>
      </c>
      <c r="J5315" t="str">
        <f t="shared" ref="J5315:J5378" si="167">IF(D5315="","",CONCATENATE(I5315,TEXT(E5315,"0000")))</f>
        <v/>
      </c>
    </row>
    <row r="5316" spans="1:10" x14ac:dyDescent="0.3">
      <c r="A5316" t="str">
        <f>IF(D5316="","",VLOOKUP(D5316,'Source CC List'!B:C,2,FALSE))</f>
        <v/>
      </c>
      <c r="B5316" t="str">
        <f t="shared" si="166"/>
        <v/>
      </c>
      <c r="I5316" t="str">
        <f>IF(D5316="","",VLOOKUP(D5316,'Source CC List'!B:C,2,FALSE))</f>
        <v/>
      </c>
      <c r="J5316" t="str">
        <f t="shared" si="167"/>
        <v/>
      </c>
    </row>
    <row r="5317" spans="1:10" x14ac:dyDescent="0.3">
      <c r="A5317" t="str">
        <f>IF(D5317="","",VLOOKUP(D5317,'Source CC List'!B:C,2,FALSE))</f>
        <v/>
      </c>
      <c r="B5317" t="str">
        <f t="shared" si="166"/>
        <v/>
      </c>
      <c r="I5317" t="str">
        <f>IF(D5317="","",VLOOKUP(D5317,'Source CC List'!B:C,2,FALSE))</f>
        <v/>
      </c>
      <c r="J5317" t="str">
        <f t="shared" si="167"/>
        <v/>
      </c>
    </row>
    <row r="5318" spans="1:10" x14ac:dyDescent="0.3">
      <c r="A5318" t="str">
        <f>IF(D5318="","",VLOOKUP(D5318,'Source CC List'!B:C,2,FALSE))</f>
        <v/>
      </c>
      <c r="B5318" t="str">
        <f t="shared" si="166"/>
        <v/>
      </c>
      <c r="I5318" t="str">
        <f>IF(D5318="","",VLOOKUP(D5318,'Source CC List'!B:C,2,FALSE))</f>
        <v/>
      </c>
      <c r="J5318" t="str">
        <f t="shared" si="167"/>
        <v/>
      </c>
    </row>
    <row r="5319" spans="1:10" x14ac:dyDescent="0.3">
      <c r="A5319" t="str">
        <f>IF(D5319="","",VLOOKUP(D5319,'Source CC List'!B:C,2,FALSE))</f>
        <v/>
      </c>
      <c r="B5319" t="str">
        <f t="shared" si="166"/>
        <v/>
      </c>
      <c r="I5319" t="str">
        <f>IF(D5319="","",VLOOKUP(D5319,'Source CC List'!B:C,2,FALSE))</f>
        <v/>
      </c>
      <c r="J5319" t="str">
        <f t="shared" si="167"/>
        <v/>
      </c>
    </row>
    <row r="5320" spans="1:10" x14ac:dyDescent="0.3">
      <c r="A5320" t="str">
        <f>IF(D5320="","",VLOOKUP(D5320,'Source CC List'!B:C,2,FALSE))</f>
        <v/>
      </c>
      <c r="B5320" t="str">
        <f t="shared" si="166"/>
        <v/>
      </c>
      <c r="I5320" t="str">
        <f>IF(D5320="","",VLOOKUP(D5320,'Source CC List'!B:C,2,FALSE))</f>
        <v/>
      </c>
      <c r="J5320" t="str">
        <f t="shared" si="167"/>
        <v/>
      </c>
    </row>
    <row r="5321" spans="1:10" x14ac:dyDescent="0.3">
      <c r="A5321" t="str">
        <f>IF(D5321="","",VLOOKUP(D5321,'Source CC List'!B:C,2,FALSE))</f>
        <v/>
      </c>
      <c r="B5321" t="str">
        <f t="shared" si="166"/>
        <v/>
      </c>
      <c r="I5321" t="str">
        <f>IF(D5321="","",VLOOKUP(D5321,'Source CC List'!B:C,2,FALSE))</f>
        <v/>
      </c>
      <c r="J5321" t="str">
        <f t="shared" si="167"/>
        <v/>
      </c>
    </row>
    <row r="5322" spans="1:10" x14ac:dyDescent="0.3">
      <c r="A5322" t="str">
        <f>IF(D5322="","",VLOOKUP(D5322,'Source CC List'!B:C,2,FALSE))</f>
        <v/>
      </c>
      <c r="B5322" t="str">
        <f t="shared" si="166"/>
        <v/>
      </c>
      <c r="I5322" t="str">
        <f>IF(D5322="","",VLOOKUP(D5322,'Source CC List'!B:C,2,FALSE))</f>
        <v/>
      </c>
      <c r="J5322" t="str">
        <f t="shared" si="167"/>
        <v/>
      </c>
    </row>
    <row r="5323" spans="1:10" x14ac:dyDescent="0.3">
      <c r="A5323" t="str">
        <f>IF(D5323="","",VLOOKUP(D5323,'Source CC List'!B:C,2,FALSE))</f>
        <v/>
      </c>
      <c r="B5323" t="str">
        <f t="shared" si="166"/>
        <v/>
      </c>
      <c r="I5323" t="str">
        <f>IF(D5323="","",VLOOKUP(D5323,'Source CC List'!B:C,2,FALSE))</f>
        <v/>
      </c>
      <c r="J5323" t="str">
        <f t="shared" si="167"/>
        <v/>
      </c>
    </row>
    <row r="5324" spans="1:10" x14ac:dyDescent="0.3">
      <c r="A5324" t="str">
        <f>IF(D5324="","",VLOOKUP(D5324,'Source CC List'!B:C,2,FALSE))</f>
        <v/>
      </c>
      <c r="B5324" t="str">
        <f t="shared" si="166"/>
        <v/>
      </c>
      <c r="I5324" t="str">
        <f>IF(D5324="","",VLOOKUP(D5324,'Source CC List'!B:C,2,FALSE))</f>
        <v/>
      </c>
      <c r="J5324" t="str">
        <f t="shared" si="167"/>
        <v/>
      </c>
    </row>
    <row r="5325" spans="1:10" x14ac:dyDescent="0.3">
      <c r="A5325" t="str">
        <f>IF(D5325="","",VLOOKUP(D5325,'Source CC List'!B:C,2,FALSE))</f>
        <v/>
      </c>
      <c r="B5325" t="str">
        <f t="shared" si="166"/>
        <v/>
      </c>
      <c r="I5325" t="str">
        <f>IF(D5325="","",VLOOKUP(D5325,'Source CC List'!B:C,2,FALSE))</f>
        <v/>
      </c>
      <c r="J5325" t="str">
        <f t="shared" si="167"/>
        <v/>
      </c>
    </row>
    <row r="5326" spans="1:10" x14ac:dyDescent="0.3">
      <c r="A5326" t="str">
        <f>IF(D5326="","",VLOOKUP(D5326,'Source CC List'!B:C,2,FALSE))</f>
        <v/>
      </c>
      <c r="B5326" t="str">
        <f t="shared" si="166"/>
        <v/>
      </c>
      <c r="I5326" t="str">
        <f>IF(D5326="","",VLOOKUP(D5326,'Source CC List'!B:C,2,FALSE))</f>
        <v/>
      </c>
      <c r="J5326" t="str">
        <f t="shared" si="167"/>
        <v/>
      </c>
    </row>
    <row r="5327" spans="1:10" x14ac:dyDescent="0.3">
      <c r="A5327" t="str">
        <f>IF(D5327="","",VLOOKUP(D5327,'Source CC List'!B:C,2,FALSE))</f>
        <v/>
      </c>
      <c r="B5327" t="str">
        <f t="shared" si="166"/>
        <v/>
      </c>
      <c r="I5327" t="str">
        <f>IF(D5327="","",VLOOKUP(D5327,'Source CC List'!B:C,2,FALSE))</f>
        <v/>
      </c>
      <c r="J5327" t="str">
        <f t="shared" si="167"/>
        <v/>
      </c>
    </row>
    <row r="5328" spans="1:10" x14ac:dyDescent="0.3">
      <c r="A5328" t="str">
        <f>IF(D5328="","",VLOOKUP(D5328,'Source CC List'!B:C,2,FALSE))</f>
        <v/>
      </c>
      <c r="B5328" t="str">
        <f t="shared" si="166"/>
        <v/>
      </c>
      <c r="I5328" t="str">
        <f>IF(D5328="","",VLOOKUP(D5328,'Source CC List'!B:C,2,FALSE))</f>
        <v/>
      </c>
      <c r="J5328" t="str">
        <f t="shared" si="167"/>
        <v/>
      </c>
    </row>
    <row r="5329" spans="1:10" x14ac:dyDescent="0.3">
      <c r="A5329" t="str">
        <f>IF(D5329="","",VLOOKUP(D5329,'Source CC List'!B:C,2,FALSE))</f>
        <v/>
      </c>
      <c r="B5329" t="str">
        <f t="shared" si="166"/>
        <v/>
      </c>
      <c r="I5329" t="str">
        <f>IF(D5329="","",VLOOKUP(D5329,'Source CC List'!B:C,2,FALSE))</f>
        <v/>
      </c>
      <c r="J5329" t="str">
        <f t="shared" si="167"/>
        <v/>
      </c>
    </row>
    <row r="5330" spans="1:10" x14ac:dyDescent="0.3">
      <c r="A5330" t="str">
        <f>IF(D5330="","",VLOOKUP(D5330,'Source CC List'!B:C,2,FALSE))</f>
        <v/>
      </c>
      <c r="B5330" t="str">
        <f t="shared" si="166"/>
        <v/>
      </c>
      <c r="I5330" t="str">
        <f>IF(D5330="","",VLOOKUP(D5330,'Source CC List'!B:C,2,FALSE))</f>
        <v/>
      </c>
      <c r="J5330" t="str">
        <f t="shared" si="167"/>
        <v/>
      </c>
    </row>
    <row r="5331" spans="1:10" x14ac:dyDescent="0.3">
      <c r="A5331" t="str">
        <f>IF(D5331="","",VLOOKUP(D5331,'Source CC List'!B:C,2,FALSE))</f>
        <v/>
      </c>
      <c r="B5331" t="str">
        <f t="shared" si="166"/>
        <v/>
      </c>
      <c r="I5331" t="str">
        <f>IF(D5331="","",VLOOKUP(D5331,'Source CC List'!B:C,2,FALSE))</f>
        <v/>
      </c>
      <c r="J5331" t="str">
        <f t="shared" si="167"/>
        <v/>
      </c>
    </row>
    <row r="5332" spans="1:10" x14ac:dyDescent="0.3">
      <c r="A5332" t="str">
        <f>IF(D5332="","",VLOOKUP(D5332,'Source CC List'!B:C,2,FALSE))</f>
        <v/>
      </c>
      <c r="B5332" t="str">
        <f t="shared" si="166"/>
        <v/>
      </c>
      <c r="I5332" t="str">
        <f>IF(D5332="","",VLOOKUP(D5332,'Source CC List'!B:C,2,FALSE))</f>
        <v/>
      </c>
      <c r="J5332" t="str">
        <f t="shared" si="167"/>
        <v/>
      </c>
    </row>
    <row r="5333" spans="1:10" x14ac:dyDescent="0.3">
      <c r="A5333" t="str">
        <f>IF(D5333="","",VLOOKUP(D5333,'Source CC List'!B:C,2,FALSE))</f>
        <v/>
      </c>
      <c r="B5333" t="str">
        <f t="shared" si="166"/>
        <v/>
      </c>
      <c r="I5333" t="str">
        <f>IF(D5333="","",VLOOKUP(D5333,'Source CC List'!B:C,2,FALSE))</f>
        <v/>
      </c>
      <c r="J5333" t="str">
        <f t="shared" si="167"/>
        <v/>
      </c>
    </row>
    <row r="5334" spans="1:10" x14ac:dyDescent="0.3">
      <c r="A5334" t="str">
        <f>IF(D5334="","",VLOOKUP(D5334,'Source CC List'!B:C,2,FALSE))</f>
        <v/>
      </c>
      <c r="B5334" t="str">
        <f t="shared" si="166"/>
        <v/>
      </c>
      <c r="I5334" t="str">
        <f>IF(D5334="","",VLOOKUP(D5334,'Source CC List'!B:C,2,FALSE))</f>
        <v/>
      </c>
      <c r="J5334" t="str">
        <f t="shared" si="167"/>
        <v/>
      </c>
    </row>
    <row r="5335" spans="1:10" x14ac:dyDescent="0.3">
      <c r="A5335" t="str">
        <f>IF(D5335="","",VLOOKUP(D5335,'Source CC List'!B:C,2,FALSE))</f>
        <v/>
      </c>
      <c r="B5335" t="str">
        <f t="shared" si="166"/>
        <v/>
      </c>
      <c r="I5335" t="str">
        <f>IF(D5335="","",VLOOKUP(D5335,'Source CC List'!B:C,2,FALSE))</f>
        <v/>
      </c>
      <c r="J5335" t="str">
        <f t="shared" si="167"/>
        <v/>
      </c>
    </row>
    <row r="5336" spans="1:10" x14ac:dyDescent="0.3">
      <c r="A5336" t="str">
        <f>IF(D5336="","",VLOOKUP(D5336,'Source CC List'!B:C,2,FALSE))</f>
        <v/>
      </c>
      <c r="B5336" t="str">
        <f t="shared" si="166"/>
        <v/>
      </c>
      <c r="I5336" t="str">
        <f>IF(D5336="","",VLOOKUP(D5336,'Source CC List'!B:C,2,FALSE))</f>
        <v/>
      </c>
      <c r="J5336" t="str">
        <f t="shared" si="167"/>
        <v/>
      </c>
    </row>
    <row r="5337" spans="1:10" x14ac:dyDescent="0.3">
      <c r="A5337" t="str">
        <f>IF(D5337="","",VLOOKUP(D5337,'Source CC List'!B:C,2,FALSE))</f>
        <v/>
      </c>
      <c r="B5337" t="str">
        <f t="shared" si="166"/>
        <v/>
      </c>
      <c r="I5337" t="str">
        <f>IF(D5337="","",VLOOKUP(D5337,'Source CC List'!B:C,2,FALSE))</f>
        <v/>
      </c>
      <c r="J5337" t="str">
        <f t="shared" si="167"/>
        <v/>
      </c>
    </row>
    <row r="5338" spans="1:10" x14ac:dyDescent="0.3">
      <c r="A5338" t="str">
        <f>IF(D5338="","",VLOOKUP(D5338,'Source CC List'!B:C,2,FALSE))</f>
        <v/>
      </c>
      <c r="B5338" t="str">
        <f t="shared" si="166"/>
        <v/>
      </c>
      <c r="I5338" t="str">
        <f>IF(D5338="","",VLOOKUP(D5338,'Source CC List'!B:C,2,FALSE))</f>
        <v/>
      </c>
      <c r="J5338" t="str">
        <f t="shared" si="167"/>
        <v/>
      </c>
    </row>
    <row r="5339" spans="1:10" x14ac:dyDescent="0.3">
      <c r="A5339" t="str">
        <f>IF(D5339="","",VLOOKUP(D5339,'Source CC List'!B:C,2,FALSE))</f>
        <v/>
      </c>
      <c r="B5339" t="str">
        <f t="shared" si="166"/>
        <v/>
      </c>
      <c r="I5339" t="str">
        <f>IF(D5339="","",VLOOKUP(D5339,'Source CC List'!B:C,2,FALSE))</f>
        <v/>
      </c>
      <c r="J5339" t="str">
        <f t="shared" si="167"/>
        <v/>
      </c>
    </row>
    <row r="5340" spans="1:10" x14ac:dyDescent="0.3">
      <c r="A5340" t="str">
        <f>IF(D5340="","",VLOOKUP(D5340,'Source CC List'!B:C,2,FALSE))</f>
        <v/>
      </c>
      <c r="B5340" t="str">
        <f t="shared" si="166"/>
        <v/>
      </c>
      <c r="I5340" t="str">
        <f>IF(D5340="","",VLOOKUP(D5340,'Source CC List'!B:C,2,FALSE))</f>
        <v/>
      </c>
      <c r="J5340" t="str">
        <f t="shared" si="167"/>
        <v/>
      </c>
    </row>
    <row r="5341" spans="1:10" x14ac:dyDescent="0.3">
      <c r="A5341" t="str">
        <f>IF(D5341="","",VLOOKUP(D5341,'Source CC List'!B:C,2,FALSE))</f>
        <v/>
      </c>
      <c r="B5341" t="str">
        <f t="shared" si="166"/>
        <v/>
      </c>
      <c r="I5341" t="str">
        <f>IF(D5341="","",VLOOKUP(D5341,'Source CC List'!B:C,2,FALSE))</f>
        <v/>
      </c>
      <c r="J5341" t="str">
        <f t="shared" si="167"/>
        <v/>
      </c>
    </row>
    <row r="5342" spans="1:10" x14ac:dyDescent="0.3">
      <c r="A5342" t="str">
        <f>IF(D5342="","",VLOOKUP(D5342,'Source CC List'!B:C,2,FALSE))</f>
        <v/>
      </c>
      <c r="B5342" t="str">
        <f t="shared" si="166"/>
        <v/>
      </c>
      <c r="I5342" t="str">
        <f>IF(D5342="","",VLOOKUP(D5342,'Source CC List'!B:C,2,FALSE))</f>
        <v/>
      </c>
      <c r="J5342" t="str">
        <f t="shared" si="167"/>
        <v/>
      </c>
    </row>
    <row r="5343" spans="1:10" x14ac:dyDescent="0.3">
      <c r="A5343" t="str">
        <f>IF(D5343="","",VLOOKUP(D5343,'Source CC List'!B:C,2,FALSE))</f>
        <v/>
      </c>
      <c r="B5343" t="str">
        <f t="shared" si="166"/>
        <v/>
      </c>
      <c r="I5343" t="str">
        <f>IF(D5343="","",VLOOKUP(D5343,'Source CC List'!B:C,2,FALSE))</f>
        <v/>
      </c>
      <c r="J5343" t="str">
        <f t="shared" si="167"/>
        <v/>
      </c>
    </row>
    <row r="5344" spans="1:10" x14ac:dyDescent="0.3">
      <c r="A5344" t="str">
        <f>IF(D5344="","",VLOOKUP(D5344,'Source CC List'!B:C,2,FALSE))</f>
        <v/>
      </c>
      <c r="B5344" t="str">
        <f t="shared" si="166"/>
        <v/>
      </c>
      <c r="I5344" t="str">
        <f>IF(D5344="","",VLOOKUP(D5344,'Source CC List'!B:C,2,FALSE))</f>
        <v/>
      </c>
      <c r="J5344" t="str">
        <f t="shared" si="167"/>
        <v/>
      </c>
    </row>
    <row r="5345" spans="1:10" x14ac:dyDescent="0.3">
      <c r="A5345" t="str">
        <f>IF(D5345="","",VLOOKUP(D5345,'Source CC List'!B:C,2,FALSE))</f>
        <v/>
      </c>
      <c r="B5345" t="str">
        <f t="shared" si="166"/>
        <v/>
      </c>
      <c r="I5345" t="str">
        <f>IF(D5345="","",VLOOKUP(D5345,'Source CC List'!B:C,2,FALSE))</f>
        <v/>
      </c>
      <c r="J5345" t="str">
        <f t="shared" si="167"/>
        <v/>
      </c>
    </row>
    <row r="5346" spans="1:10" x14ac:dyDescent="0.3">
      <c r="A5346" t="str">
        <f>IF(D5346="","",VLOOKUP(D5346,'Source CC List'!B:C,2,FALSE))</f>
        <v/>
      </c>
      <c r="B5346" t="str">
        <f t="shared" si="166"/>
        <v/>
      </c>
      <c r="I5346" t="str">
        <f>IF(D5346="","",VLOOKUP(D5346,'Source CC List'!B:C,2,FALSE))</f>
        <v/>
      </c>
      <c r="J5346" t="str">
        <f t="shared" si="167"/>
        <v/>
      </c>
    </row>
    <row r="5347" spans="1:10" x14ac:dyDescent="0.3">
      <c r="A5347" t="str">
        <f>IF(D5347="","",VLOOKUP(D5347,'Source CC List'!B:C,2,FALSE))</f>
        <v/>
      </c>
      <c r="B5347" t="str">
        <f t="shared" si="166"/>
        <v/>
      </c>
      <c r="I5347" t="str">
        <f>IF(D5347="","",VLOOKUP(D5347,'Source CC List'!B:C,2,FALSE))</f>
        <v/>
      </c>
      <c r="J5347" t="str">
        <f t="shared" si="167"/>
        <v/>
      </c>
    </row>
    <row r="5348" spans="1:10" x14ac:dyDescent="0.3">
      <c r="A5348" t="str">
        <f>IF(D5348="","",VLOOKUP(D5348,'Source CC List'!B:C,2,FALSE))</f>
        <v/>
      </c>
      <c r="B5348" t="str">
        <f t="shared" si="166"/>
        <v/>
      </c>
      <c r="I5348" t="str">
        <f>IF(D5348="","",VLOOKUP(D5348,'Source CC List'!B:C,2,FALSE))</f>
        <v/>
      </c>
      <c r="J5348" t="str">
        <f t="shared" si="167"/>
        <v/>
      </c>
    </row>
    <row r="5349" spans="1:10" x14ac:dyDescent="0.3">
      <c r="A5349" t="str">
        <f>IF(D5349="","",VLOOKUP(D5349,'Source CC List'!B:C,2,FALSE))</f>
        <v/>
      </c>
      <c r="B5349" t="str">
        <f t="shared" si="166"/>
        <v/>
      </c>
      <c r="I5349" t="str">
        <f>IF(D5349="","",VLOOKUP(D5349,'Source CC List'!B:C,2,FALSE))</f>
        <v/>
      </c>
      <c r="J5349" t="str">
        <f t="shared" si="167"/>
        <v/>
      </c>
    </row>
    <row r="5350" spans="1:10" x14ac:dyDescent="0.3">
      <c r="A5350" t="str">
        <f>IF(D5350="","",VLOOKUP(D5350,'Source CC List'!B:C,2,FALSE))</f>
        <v/>
      </c>
      <c r="B5350" t="str">
        <f t="shared" si="166"/>
        <v/>
      </c>
      <c r="I5350" t="str">
        <f>IF(D5350="","",VLOOKUP(D5350,'Source CC List'!B:C,2,FALSE))</f>
        <v/>
      </c>
      <c r="J5350" t="str">
        <f t="shared" si="167"/>
        <v/>
      </c>
    </row>
    <row r="5351" spans="1:10" x14ac:dyDescent="0.3">
      <c r="A5351" t="str">
        <f>IF(D5351="","",VLOOKUP(D5351,'Source CC List'!B:C,2,FALSE))</f>
        <v/>
      </c>
      <c r="B5351" t="str">
        <f t="shared" si="166"/>
        <v/>
      </c>
      <c r="I5351" t="str">
        <f>IF(D5351="","",VLOOKUP(D5351,'Source CC List'!B:C,2,FALSE))</f>
        <v/>
      </c>
      <c r="J5351" t="str">
        <f t="shared" si="167"/>
        <v/>
      </c>
    </row>
    <row r="5352" spans="1:10" x14ac:dyDescent="0.3">
      <c r="A5352" t="str">
        <f>IF(D5352="","",VLOOKUP(D5352,'Source CC List'!B:C,2,FALSE))</f>
        <v/>
      </c>
      <c r="B5352" t="str">
        <f t="shared" si="166"/>
        <v/>
      </c>
      <c r="I5352" t="str">
        <f>IF(D5352="","",VLOOKUP(D5352,'Source CC List'!B:C,2,FALSE))</f>
        <v/>
      </c>
      <c r="J5352" t="str">
        <f t="shared" si="167"/>
        <v/>
      </c>
    </row>
    <row r="5353" spans="1:10" x14ac:dyDescent="0.3">
      <c r="A5353" t="str">
        <f>IF(D5353="","",VLOOKUP(D5353,'Source CC List'!B:C,2,FALSE))</f>
        <v/>
      </c>
      <c r="B5353" t="str">
        <f t="shared" si="166"/>
        <v/>
      </c>
      <c r="I5353" t="str">
        <f>IF(D5353="","",VLOOKUP(D5353,'Source CC List'!B:C,2,FALSE))</f>
        <v/>
      </c>
      <c r="J5353" t="str">
        <f t="shared" si="167"/>
        <v/>
      </c>
    </row>
    <row r="5354" spans="1:10" x14ac:dyDescent="0.3">
      <c r="A5354" t="str">
        <f>IF(D5354="","",VLOOKUP(D5354,'Source CC List'!B:C,2,FALSE))</f>
        <v/>
      </c>
      <c r="B5354" t="str">
        <f t="shared" si="166"/>
        <v/>
      </c>
      <c r="I5354" t="str">
        <f>IF(D5354="","",VLOOKUP(D5354,'Source CC List'!B:C,2,FALSE))</f>
        <v/>
      </c>
      <c r="J5354" t="str">
        <f t="shared" si="167"/>
        <v/>
      </c>
    </row>
    <row r="5355" spans="1:10" x14ac:dyDescent="0.3">
      <c r="A5355" t="str">
        <f>IF(D5355="","",VLOOKUP(D5355,'Source CC List'!B:C,2,FALSE))</f>
        <v/>
      </c>
      <c r="B5355" t="str">
        <f t="shared" si="166"/>
        <v/>
      </c>
      <c r="I5355" t="str">
        <f>IF(D5355="","",VLOOKUP(D5355,'Source CC List'!B:C,2,FALSE))</f>
        <v/>
      </c>
      <c r="J5355" t="str">
        <f t="shared" si="167"/>
        <v/>
      </c>
    </row>
    <row r="5356" spans="1:10" x14ac:dyDescent="0.3">
      <c r="A5356" t="str">
        <f>IF(D5356="","",VLOOKUP(D5356,'Source CC List'!B:C,2,FALSE))</f>
        <v/>
      </c>
      <c r="B5356" t="str">
        <f t="shared" si="166"/>
        <v/>
      </c>
      <c r="I5356" t="str">
        <f>IF(D5356="","",VLOOKUP(D5356,'Source CC List'!B:C,2,FALSE))</f>
        <v/>
      </c>
      <c r="J5356" t="str">
        <f t="shared" si="167"/>
        <v/>
      </c>
    </row>
    <row r="5357" spans="1:10" x14ac:dyDescent="0.3">
      <c r="A5357" t="str">
        <f>IF(D5357="","",VLOOKUP(D5357,'Source CC List'!B:C,2,FALSE))</f>
        <v/>
      </c>
      <c r="B5357" t="str">
        <f t="shared" si="166"/>
        <v/>
      </c>
      <c r="I5357" t="str">
        <f>IF(D5357="","",VLOOKUP(D5357,'Source CC List'!B:C,2,FALSE))</f>
        <v/>
      </c>
      <c r="J5357" t="str">
        <f t="shared" si="167"/>
        <v/>
      </c>
    </row>
    <row r="5358" spans="1:10" x14ac:dyDescent="0.3">
      <c r="A5358" t="str">
        <f>IF(D5358="","",VLOOKUP(D5358,'Source CC List'!B:C,2,FALSE))</f>
        <v/>
      </c>
      <c r="B5358" t="str">
        <f t="shared" si="166"/>
        <v/>
      </c>
      <c r="I5358" t="str">
        <f>IF(D5358="","",VLOOKUP(D5358,'Source CC List'!B:C,2,FALSE))</f>
        <v/>
      </c>
      <c r="J5358" t="str">
        <f t="shared" si="167"/>
        <v/>
      </c>
    </row>
    <row r="5359" spans="1:10" x14ac:dyDescent="0.3">
      <c r="A5359" t="str">
        <f>IF(D5359="","",VLOOKUP(D5359,'Source CC List'!B:C,2,FALSE))</f>
        <v/>
      </c>
      <c r="B5359" t="str">
        <f t="shared" si="166"/>
        <v/>
      </c>
      <c r="I5359" t="str">
        <f>IF(D5359="","",VLOOKUP(D5359,'Source CC List'!B:C,2,FALSE))</f>
        <v/>
      </c>
      <c r="J5359" t="str">
        <f t="shared" si="167"/>
        <v/>
      </c>
    </row>
    <row r="5360" spans="1:10" x14ac:dyDescent="0.3">
      <c r="A5360" t="str">
        <f>IF(D5360="","",VLOOKUP(D5360,'Source CC List'!B:C,2,FALSE))</f>
        <v/>
      </c>
      <c r="B5360" t="str">
        <f t="shared" si="166"/>
        <v/>
      </c>
      <c r="I5360" t="str">
        <f>IF(D5360="","",VLOOKUP(D5360,'Source CC List'!B:C,2,FALSE))</f>
        <v/>
      </c>
      <c r="J5360" t="str">
        <f t="shared" si="167"/>
        <v/>
      </c>
    </row>
    <row r="5361" spans="1:10" x14ac:dyDescent="0.3">
      <c r="A5361" t="str">
        <f>IF(D5361="","",VLOOKUP(D5361,'Source CC List'!B:C,2,FALSE))</f>
        <v/>
      </c>
      <c r="B5361" t="str">
        <f t="shared" si="166"/>
        <v/>
      </c>
      <c r="I5361" t="str">
        <f>IF(D5361="","",VLOOKUP(D5361,'Source CC List'!B:C,2,FALSE))</f>
        <v/>
      </c>
      <c r="J5361" t="str">
        <f t="shared" si="167"/>
        <v/>
      </c>
    </row>
    <row r="5362" spans="1:10" x14ac:dyDescent="0.3">
      <c r="A5362" t="str">
        <f>IF(D5362="","",VLOOKUP(D5362,'Source CC List'!B:C,2,FALSE))</f>
        <v/>
      </c>
      <c r="B5362" t="str">
        <f t="shared" si="166"/>
        <v/>
      </c>
      <c r="I5362" t="str">
        <f>IF(D5362="","",VLOOKUP(D5362,'Source CC List'!B:C,2,FALSE))</f>
        <v/>
      </c>
      <c r="J5362" t="str">
        <f t="shared" si="167"/>
        <v/>
      </c>
    </row>
    <row r="5363" spans="1:10" x14ac:dyDescent="0.3">
      <c r="A5363" t="str">
        <f>IF(D5363="","",VLOOKUP(D5363,'Source CC List'!B:C,2,FALSE))</f>
        <v/>
      </c>
      <c r="B5363" t="str">
        <f t="shared" si="166"/>
        <v/>
      </c>
      <c r="I5363" t="str">
        <f>IF(D5363="","",VLOOKUP(D5363,'Source CC List'!B:C,2,FALSE))</f>
        <v/>
      </c>
      <c r="J5363" t="str">
        <f t="shared" si="167"/>
        <v/>
      </c>
    </row>
    <row r="5364" spans="1:10" x14ac:dyDescent="0.3">
      <c r="A5364" t="str">
        <f>IF(D5364="","",VLOOKUP(D5364,'Source CC List'!B:C,2,FALSE))</f>
        <v/>
      </c>
      <c r="B5364" t="str">
        <f t="shared" si="166"/>
        <v/>
      </c>
      <c r="I5364" t="str">
        <f>IF(D5364="","",VLOOKUP(D5364,'Source CC List'!B:C,2,FALSE))</f>
        <v/>
      </c>
      <c r="J5364" t="str">
        <f t="shared" si="167"/>
        <v/>
      </c>
    </row>
    <row r="5365" spans="1:10" x14ac:dyDescent="0.3">
      <c r="A5365" t="str">
        <f>IF(D5365="","",VLOOKUP(D5365,'Source CC List'!B:C,2,FALSE))</f>
        <v/>
      </c>
      <c r="B5365" t="str">
        <f t="shared" si="166"/>
        <v/>
      </c>
      <c r="I5365" t="str">
        <f>IF(D5365="","",VLOOKUP(D5365,'Source CC List'!B:C,2,FALSE))</f>
        <v/>
      </c>
      <c r="J5365" t="str">
        <f t="shared" si="167"/>
        <v/>
      </c>
    </row>
    <row r="5366" spans="1:10" x14ac:dyDescent="0.3">
      <c r="A5366" t="str">
        <f>IF(D5366="","",VLOOKUP(D5366,'Source CC List'!B:C,2,FALSE))</f>
        <v/>
      </c>
      <c r="B5366" t="str">
        <f t="shared" si="166"/>
        <v/>
      </c>
      <c r="I5366" t="str">
        <f>IF(D5366="","",VLOOKUP(D5366,'Source CC List'!B:C,2,FALSE))</f>
        <v/>
      </c>
      <c r="J5366" t="str">
        <f t="shared" si="167"/>
        <v/>
      </c>
    </row>
    <row r="5367" spans="1:10" x14ac:dyDescent="0.3">
      <c r="A5367" t="str">
        <f>IF(D5367="","",VLOOKUP(D5367,'Source CC List'!B:C,2,FALSE))</f>
        <v/>
      </c>
      <c r="B5367" t="str">
        <f t="shared" si="166"/>
        <v/>
      </c>
      <c r="I5367" t="str">
        <f>IF(D5367="","",VLOOKUP(D5367,'Source CC List'!B:C,2,FALSE))</f>
        <v/>
      </c>
      <c r="J5367" t="str">
        <f t="shared" si="167"/>
        <v/>
      </c>
    </row>
    <row r="5368" spans="1:10" x14ac:dyDescent="0.3">
      <c r="A5368" t="str">
        <f>IF(D5368="","",VLOOKUP(D5368,'Source CC List'!B:C,2,FALSE))</f>
        <v/>
      </c>
      <c r="B5368" t="str">
        <f t="shared" si="166"/>
        <v/>
      </c>
      <c r="I5368" t="str">
        <f>IF(D5368="","",VLOOKUP(D5368,'Source CC List'!B:C,2,FALSE))</f>
        <v/>
      </c>
      <c r="J5368" t="str">
        <f t="shared" si="167"/>
        <v/>
      </c>
    </row>
    <row r="5369" spans="1:10" x14ac:dyDescent="0.3">
      <c r="A5369" t="str">
        <f>IF(D5369="","",VLOOKUP(D5369,'Source CC List'!B:C,2,FALSE))</f>
        <v/>
      </c>
      <c r="B5369" t="str">
        <f t="shared" si="166"/>
        <v/>
      </c>
      <c r="I5369" t="str">
        <f>IF(D5369="","",VLOOKUP(D5369,'Source CC List'!B:C,2,FALSE))</f>
        <v/>
      </c>
      <c r="J5369" t="str">
        <f t="shared" si="167"/>
        <v/>
      </c>
    </row>
    <row r="5370" spans="1:10" x14ac:dyDescent="0.3">
      <c r="A5370" t="str">
        <f>IF(D5370="","",VLOOKUP(D5370,'Source CC List'!B:C,2,FALSE))</f>
        <v/>
      </c>
      <c r="B5370" t="str">
        <f t="shared" si="166"/>
        <v/>
      </c>
      <c r="I5370" t="str">
        <f>IF(D5370="","",VLOOKUP(D5370,'Source CC List'!B:C,2,FALSE))</f>
        <v/>
      </c>
      <c r="J5370" t="str">
        <f t="shared" si="167"/>
        <v/>
      </c>
    </row>
    <row r="5371" spans="1:10" x14ac:dyDescent="0.3">
      <c r="A5371" t="str">
        <f>IF(D5371="","",VLOOKUP(D5371,'Source CC List'!B:C,2,FALSE))</f>
        <v/>
      </c>
      <c r="B5371" t="str">
        <f t="shared" si="166"/>
        <v/>
      </c>
      <c r="I5371" t="str">
        <f>IF(D5371="","",VLOOKUP(D5371,'Source CC List'!B:C,2,FALSE))</f>
        <v/>
      </c>
      <c r="J5371" t="str">
        <f t="shared" si="167"/>
        <v/>
      </c>
    </row>
    <row r="5372" spans="1:10" x14ac:dyDescent="0.3">
      <c r="A5372" t="str">
        <f>IF(D5372="","",VLOOKUP(D5372,'Source CC List'!B:C,2,FALSE))</f>
        <v/>
      </c>
      <c r="B5372" t="str">
        <f t="shared" si="166"/>
        <v/>
      </c>
      <c r="I5372" t="str">
        <f>IF(D5372="","",VLOOKUP(D5372,'Source CC List'!B:C,2,FALSE))</f>
        <v/>
      </c>
      <c r="J5372" t="str">
        <f t="shared" si="167"/>
        <v/>
      </c>
    </row>
    <row r="5373" spans="1:10" x14ac:dyDescent="0.3">
      <c r="A5373" t="str">
        <f>IF(D5373="","",VLOOKUP(D5373,'Source CC List'!B:C,2,FALSE))</f>
        <v/>
      </c>
      <c r="B5373" t="str">
        <f t="shared" si="166"/>
        <v/>
      </c>
      <c r="I5373" t="str">
        <f>IF(D5373="","",VLOOKUP(D5373,'Source CC List'!B:C,2,FALSE))</f>
        <v/>
      </c>
      <c r="J5373" t="str">
        <f t="shared" si="167"/>
        <v/>
      </c>
    </row>
    <row r="5374" spans="1:10" x14ac:dyDescent="0.3">
      <c r="A5374" t="str">
        <f>IF(D5374="","",VLOOKUP(D5374,'Source CC List'!B:C,2,FALSE))</f>
        <v/>
      </c>
      <c r="B5374" t="str">
        <f t="shared" si="166"/>
        <v/>
      </c>
      <c r="I5374" t="str">
        <f>IF(D5374="","",VLOOKUP(D5374,'Source CC List'!B:C,2,FALSE))</f>
        <v/>
      </c>
      <c r="J5374" t="str">
        <f t="shared" si="167"/>
        <v/>
      </c>
    </row>
    <row r="5375" spans="1:10" x14ac:dyDescent="0.3">
      <c r="A5375" t="str">
        <f>IF(D5375="","",VLOOKUP(D5375,'Source CC List'!B:C,2,FALSE))</f>
        <v/>
      </c>
      <c r="B5375" t="str">
        <f t="shared" si="166"/>
        <v/>
      </c>
      <c r="I5375" t="str">
        <f>IF(D5375="","",VLOOKUP(D5375,'Source CC List'!B:C,2,FALSE))</f>
        <v/>
      </c>
      <c r="J5375" t="str">
        <f t="shared" si="167"/>
        <v/>
      </c>
    </row>
    <row r="5376" spans="1:10" x14ac:dyDescent="0.3">
      <c r="A5376" t="str">
        <f>IF(D5376="","",VLOOKUP(D5376,'Source CC List'!B:C,2,FALSE))</f>
        <v/>
      </c>
      <c r="B5376" t="str">
        <f t="shared" si="166"/>
        <v/>
      </c>
      <c r="I5376" t="str">
        <f>IF(D5376="","",VLOOKUP(D5376,'Source CC List'!B:C,2,FALSE))</f>
        <v/>
      </c>
      <c r="J5376" t="str">
        <f t="shared" si="167"/>
        <v/>
      </c>
    </row>
    <row r="5377" spans="1:10" x14ac:dyDescent="0.3">
      <c r="A5377" t="str">
        <f>IF(D5377="","",VLOOKUP(D5377,'Source CC List'!B:C,2,FALSE))</f>
        <v/>
      </c>
      <c r="B5377" t="str">
        <f t="shared" si="166"/>
        <v/>
      </c>
      <c r="I5377" t="str">
        <f>IF(D5377="","",VLOOKUP(D5377,'Source CC List'!B:C,2,FALSE))</f>
        <v/>
      </c>
      <c r="J5377" t="str">
        <f t="shared" si="167"/>
        <v/>
      </c>
    </row>
    <row r="5378" spans="1:10" x14ac:dyDescent="0.3">
      <c r="A5378" t="str">
        <f>IF(D5378="","",VLOOKUP(D5378,'Source CC List'!B:C,2,FALSE))</f>
        <v/>
      </c>
      <c r="B5378" t="str">
        <f t="shared" si="166"/>
        <v/>
      </c>
      <c r="I5378" t="str">
        <f>IF(D5378="","",VLOOKUP(D5378,'Source CC List'!B:C,2,FALSE))</f>
        <v/>
      </c>
      <c r="J5378" t="str">
        <f t="shared" si="167"/>
        <v/>
      </c>
    </row>
    <row r="5379" spans="1:10" x14ac:dyDescent="0.3">
      <c r="A5379" t="str">
        <f>IF(D5379="","",VLOOKUP(D5379,'Source CC List'!B:C,2,FALSE))</f>
        <v/>
      </c>
      <c r="B5379" t="str">
        <f t="shared" ref="B5379:B5442" si="168">IF(E5379="","",CONCATENATE(I5379,TEXT(E5379,"0000")))</f>
        <v/>
      </c>
      <c r="I5379" t="str">
        <f>IF(D5379="","",VLOOKUP(D5379,'Source CC List'!B:C,2,FALSE))</f>
        <v/>
      </c>
      <c r="J5379" t="str">
        <f t="shared" ref="J5379:J5442" si="169">IF(D5379="","",CONCATENATE(I5379,TEXT(E5379,"0000")))</f>
        <v/>
      </c>
    </row>
    <row r="5380" spans="1:10" x14ac:dyDescent="0.3">
      <c r="A5380" t="str">
        <f>IF(D5380="","",VLOOKUP(D5380,'Source CC List'!B:C,2,FALSE))</f>
        <v/>
      </c>
      <c r="B5380" t="str">
        <f t="shared" si="168"/>
        <v/>
      </c>
      <c r="I5380" t="str">
        <f>IF(D5380="","",VLOOKUP(D5380,'Source CC List'!B:C,2,FALSE))</f>
        <v/>
      </c>
      <c r="J5380" t="str">
        <f t="shared" si="169"/>
        <v/>
      </c>
    </row>
    <row r="5381" spans="1:10" x14ac:dyDescent="0.3">
      <c r="A5381" t="str">
        <f>IF(D5381="","",VLOOKUP(D5381,'Source CC List'!B:C,2,FALSE))</f>
        <v/>
      </c>
      <c r="B5381" t="str">
        <f t="shared" si="168"/>
        <v/>
      </c>
      <c r="I5381" t="str">
        <f>IF(D5381="","",VLOOKUP(D5381,'Source CC List'!B:C,2,FALSE))</f>
        <v/>
      </c>
      <c r="J5381" t="str">
        <f t="shared" si="169"/>
        <v/>
      </c>
    </row>
    <row r="5382" spans="1:10" x14ac:dyDescent="0.3">
      <c r="A5382" t="str">
        <f>IF(D5382="","",VLOOKUP(D5382,'Source CC List'!B:C,2,FALSE))</f>
        <v/>
      </c>
      <c r="B5382" t="str">
        <f t="shared" si="168"/>
        <v/>
      </c>
      <c r="I5382" t="str">
        <f>IF(D5382="","",VLOOKUP(D5382,'Source CC List'!B:C,2,FALSE))</f>
        <v/>
      </c>
      <c r="J5382" t="str">
        <f t="shared" si="169"/>
        <v/>
      </c>
    </row>
    <row r="5383" spans="1:10" x14ac:dyDescent="0.3">
      <c r="A5383" t="str">
        <f>IF(D5383="","",VLOOKUP(D5383,'Source CC List'!B:C,2,FALSE))</f>
        <v/>
      </c>
      <c r="B5383" t="str">
        <f t="shared" si="168"/>
        <v/>
      </c>
      <c r="I5383" t="str">
        <f>IF(D5383="","",VLOOKUP(D5383,'Source CC List'!B:C,2,FALSE))</f>
        <v/>
      </c>
      <c r="J5383" t="str">
        <f t="shared" si="169"/>
        <v/>
      </c>
    </row>
    <row r="5384" spans="1:10" x14ac:dyDescent="0.3">
      <c r="A5384" t="str">
        <f>IF(D5384="","",VLOOKUP(D5384,'Source CC List'!B:C,2,FALSE))</f>
        <v/>
      </c>
      <c r="B5384" t="str">
        <f t="shared" si="168"/>
        <v/>
      </c>
      <c r="I5384" t="str">
        <f>IF(D5384="","",VLOOKUP(D5384,'Source CC List'!B:C,2,FALSE))</f>
        <v/>
      </c>
      <c r="J5384" t="str">
        <f t="shared" si="169"/>
        <v/>
      </c>
    </row>
    <row r="5385" spans="1:10" x14ac:dyDescent="0.3">
      <c r="A5385" t="str">
        <f>IF(D5385="","",VLOOKUP(D5385,'Source CC List'!B:C,2,FALSE))</f>
        <v/>
      </c>
      <c r="B5385" t="str">
        <f t="shared" si="168"/>
        <v/>
      </c>
      <c r="I5385" t="str">
        <f>IF(D5385="","",VLOOKUP(D5385,'Source CC List'!B:C,2,FALSE))</f>
        <v/>
      </c>
      <c r="J5385" t="str">
        <f t="shared" si="169"/>
        <v/>
      </c>
    </row>
    <row r="5386" spans="1:10" x14ac:dyDescent="0.3">
      <c r="A5386" t="str">
        <f>IF(D5386="","",VLOOKUP(D5386,'Source CC List'!B:C,2,FALSE))</f>
        <v/>
      </c>
      <c r="B5386" t="str">
        <f t="shared" si="168"/>
        <v/>
      </c>
      <c r="I5386" t="str">
        <f>IF(D5386="","",VLOOKUP(D5386,'Source CC List'!B:C,2,FALSE))</f>
        <v/>
      </c>
      <c r="J5386" t="str">
        <f t="shared" si="169"/>
        <v/>
      </c>
    </row>
    <row r="5387" spans="1:10" x14ac:dyDescent="0.3">
      <c r="A5387" t="str">
        <f>IF(D5387="","",VLOOKUP(D5387,'Source CC List'!B:C,2,FALSE))</f>
        <v/>
      </c>
      <c r="B5387" t="str">
        <f t="shared" si="168"/>
        <v/>
      </c>
      <c r="I5387" t="str">
        <f>IF(D5387="","",VLOOKUP(D5387,'Source CC List'!B:C,2,FALSE))</f>
        <v/>
      </c>
      <c r="J5387" t="str">
        <f t="shared" si="169"/>
        <v/>
      </c>
    </row>
    <row r="5388" spans="1:10" x14ac:dyDescent="0.3">
      <c r="A5388" t="str">
        <f>IF(D5388="","",VLOOKUP(D5388,'Source CC List'!B:C,2,FALSE))</f>
        <v/>
      </c>
      <c r="B5388" t="str">
        <f t="shared" si="168"/>
        <v/>
      </c>
      <c r="I5388" t="str">
        <f>IF(D5388="","",VLOOKUP(D5388,'Source CC List'!B:C,2,FALSE))</f>
        <v/>
      </c>
      <c r="J5388" t="str">
        <f t="shared" si="169"/>
        <v/>
      </c>
    </row>
    <row r="5389" spans="1:10" x14ac:dyDescent="0.3">
      <c r="A5389" t="str">
        <f>IF(D5389="","",VLOOKUP(D5389,'Source CC List'!B:C,2,FALSE))</f>
        <v/>
      </c>
      <c r="B5389" t="str">
        <f t="shared" si="168"/>
        <v/>
      </c>
      <c r="I5389" t="str">
        <f>IF(D5389="","",VLOOKUP(D5389,'Source CC List'!B:C,2,FALSE))</f>
        <v/>
      </c>
      <c r="J5389" t="str">
        <f t="shared" si="169"/>
        <v/>
      </c>
    </row>
    <row r="5390" spans="1:10" x14ac:dyDescent="0.3">
      <c r="A5390" t="str">
        <f>IF(D5390="","",VLOOKUP(D5390,'Source CC List'!B:C,2,FALSE))</f>
        <v/>
      </c>
      <c r="B5390" t="str">
        <f t="shared" si="168"/>
        <v/>
      </c>
      <c r="I5390" t="str">
        <f>IF(D5390="","",VLOOKUP(D5390,'Source CC List'!B:C,2,FALSE))</f>
        <v/>
      </c>
      <c r="J5390" t="str">
        <f t="shared" si="169"/>
        <v/>
      </c>
    </row>
    <row r="5391" spans="1:10" x14ac:dyDescent="0.3">
      <c r="A5391" t="str">
        <f>IF(D5391="","",VLOOKUP(D5391,'Source CC List'!B:C,2,FALSE))</f>
        <v/>
      </c>
      <c r="B5391" t="str">
        <f t="shared" si="168"/>
        <v/>
      </c>
      <c r="I5391" t="str">
        <f>IF(D5391="","",VLOOKUP(D5391,'Source CC List'!B:C,2,FALSE))</f>
        <v/>
      </c>
      <c r="J5391" t="str">
        <f t="shared" si="169"/>
        <v/>
      </c>
    </row>
    <row r="5392" spans="1:10" x14ac:dyDescent="0.3">
      <c r="A5392" t="str">
        <f>IF(D5392="","",VLOOKUP(D5392,'Source CC List'!B:C,2,FALSE))</f>
        <v/>
      </c>
      <c r="B5392" t="str">
        <f t="shared" si="168"/>
        <v/>
      </c>
      <c r="I5392" t="str">
        <f>IF(D5392="","",VLOOKUP(D5392,'Source CC List'!B:C,2,FALSE))</f>
        <v/>
      </c>
      <c r="J5392" t="str">
        <f t="shared" si="169"/>
        <v/>
      </c>
    </row>
    <row r="5393" spans="1:10" x14ac:dyDescent="0.3">
      <c r="A5393" t="str">
        <f>IF(D5393="","",VLOOKUP(D5393,'Source CC List'!B:C,2,FALSE))</f>
        <v/>
      </c>
      <c r="B5393" t="str">
        <f t="shared" si="168"/>
        <v/>
      </c>
      <c r="I5393" t="str">
        <f>IF(D5393="","",VLOOKUP(D5393,'Source CC List'!B:C,2,FALSE))</f>
        <v/>
      </c>
      <c r="J5393" t="str">
        <f t="shared" si="169"/>
        <v/>
      </c>
    </row>
    <row r="5394" spans="1:10" x14ac:dyDescent="0.3">
      <c r="A5394" t="str">
        <f>IF(D5394="","",VLOOKUP(D5394,'Source CC List'!B:C,2,FALSE))</f>
        <v/>
      </c>
      <c r="B5394" t="str">
        <f t="shared" si="168"/>
        <v/>
      </c>
      <c r="I5394" t="str">
        <f>IF(D5394="","",VLOOKUP(D5394,'Source CC List'!B:C,2,FALSE))</f>
        <v/>
      </c>
      <c r="J5394" t="str">
        <f t="shared" si="169"/>
        <v/>
      </c>
    </row>
    <row r="5395" spans="1:10" x14ac:dyDescent="0.3">
      <c r="A5395" t="str">
        <f>IF(D5395="","",VLOOKUP(D5395,'Source CC List'!B:C,2,FALSE))</f>
        <v/>
      </c>
      <c r="B5395" t="str">
        <f t="shared" si="168"/>
        <v/>
      </c>
      <c r="I5395" t="str">
        <f>IF(D5395="","",VLOOKUP(D5395,'Source CC List'!B:C,2,FALSE))</f>
        <v/>
      </c>
      <c r="J5395" t="str">
        <f t="shared" si="169"/>
        <v/>
      </c>
    </row>
    <row r="5396" spans="1:10" x14ac:dyDescent="0.3">
      <c r="A5396" t="str">
        <f>IF(D5396="","",VLOOKUP(D5396,'Source CC List'!B:C,2,FALSE))</f>
        <v/>
      </c>
      <c r="B5396" t="str">
        <f t="shared" si="168"/>
        <v/>
      </c>
      <c r="I5396" t="str">
        <f>IF(D5396="","",VLOOKUP(D5396,'Source CC List'!B:C,2,FALSE))</f>
        <v/>
      </c>
      <c r="J5396" t="str">
        <f t="shared" si="169"/>
        <v/>
      </c>
    </row>
    <row r="5397" spans="1:10" x14ac:dyDescent="0.3">
      <c r="A5397" t="str">
        <f>IF(D5397="","",VLOOKUP(D5397,'Source CC List'!B:C,2,FALSE))</f>
        <v/>
      </c>
      <c r="B5397" t="str">
        <f t="shared" si="168"/>
        <v/>
      </c>
      <c r="I5397" t="str">
        <f>IF(D5397="","",VLOOKUP(D5397,'Source CC List'!B:C,2,FALSE))</f>
        <v/>
      </c>
      <c r="J5397" t="str">
        <f t="shared" si="169"/>
        <v/>
      </c>
    </row>
    <row r="5398" spans="1:10" x14ac:dyDescent="0.3">
      <c r="A5398" t="str">
        <f>IF(D5398="","",VLOOKUP(D5398,'Source CC List'!B:C,2,FALSE))</f>
        <v/>
      </c>
      <c r="B5398" t="str">
        <f t="shared" si="168"/>
        <v/>
      </c>
      <c r="I5398" t="str">
        <f>IF(D5398="","",VLOOKUP(D5398,'Source CC List'!B:C,2,FALSE))</f>
        <v/>
      </c>
      <c r="J5398" t="str">
        <f t="shared" si="169"/>
        <v/>
      </c>
    </row>
    <row r="5399" spans="1:10" x14ac:dyDescent="0.3">
      <c r="A5399" t="str">
        <f>IF(D5399="","",VLOOKUP(D5399,'Source CC List'!B:C,2,FALSE))</f>
        <v/>
      </c>
      <c r="B5399" t="str">
        <f t="shared" si="168"/>
        <v/>
      </c>
      <c r="I5399" t="str">
        <f>IF(D5399="","",VLOOKUP(D5399,'Source CC List'!B:C,2,FALSE))</f>
        <v/>
      </c>
      <c r="J5399" t="str">
        <f t="shared" si="169"/>
        <v/>
      </c>
    </row>
    <row r="5400" spans="1:10" x14ac:dyDescent="0.3">
      <c r="A5400" t="str">
        <f>IF(D5400="","",VLOOKUP(D5400,'Source CC List'!B:C,2,FALSE))</f>
        <v/>
      </c>
      <c r="B5400" t="str">
        <f t="shared" si="168"/>
        <v/>
      </c>
      <c r="I5400" t="str">
        <f>IF(D5400="","",VLOOKUP(D5400,'Source CC List'!B:C,2,FALSE))</f>
        <v/>
      </c>
      <c r="J5400" t="str">
        <f t="shared" si="169"/>
        <v/>
      </c>
    </row>
    <row r="5401" spans="1:10" x14ac:dyDescent="0.3">
      <c r="A5401" t="str">
        <f>IF(D5401="","",VLOOKUP(D5401,'Source CC List'!B:C,2,FALSE))</f>
        <v/>
      </c>
      <c r="B5401" t="str">
        <f t="shared" si="168"/>
        <v/>
      </c>
      <c r="I5401" t="str">
        <f>IF(D5401="","",VLOOKUP(D5401,'Source CC List'!B:C,2,FALSE))</f>
        <v/>
      </c>
      <c r="J5401" t="str">
        <f t="shared" si="169"/>
        <v/>
      </c>
    </row>
    <row r="5402" spans="1:10" x14ac:dyDescent="0.3">
      <c r="A5402" t="str">
        <f>IF(D5402="","",VLOOKUP(D5402,'Source CC List'!B:C,2,FALSE))</f>
        <v/>
      </c>
      <c r="B5402" t="str">
        <f t="shared" si="168"/>
        <v/>
      </c>
      <c r="I5402" t="str">
        <f>IF(D5402="","",VLOOKUP(D5402,'Source CC List'!B:C,2,FALSE))</f>
        <v/>
      </c>
      <c r="J5402" t="str">
        <f t="shared" si="169"/>
        <v/>
      </c>
    </row>
    <row r="5403" spans="1:10" x14ac:dyDescent="0.3">
      <c r="A5403" t="str">
        <f>IF(D5403="","",VLOOKUP(D5403,'Source CC List'!B:C,2,FALSE))</f>
        <v/>
      </c>
      <c r="B5403" t="str">
        <f t="shared" si="168"/>
        <v/>
      </c>
      <c r="I5403" t="str">
        <f>IF(D5403="","",VLOOKUP(D5403,'Source CC List'!B:C,2,FALSE))</f>
        <v/>
      </c>
      <c r="J5403" t="str">
        <f t="shared" si="169"/>
        <v/>
      </c>
    </row>
    <row r="5404" spans="1:10" x14ac:dyDescent="0.3">
      <c r="A5404" t="str">
        <f>IF(D5404="","",VLOOKUP(D5404,'Source CC List'!B:C,2,FALSE))</f>
        <v/>
      </c>
      <c r="B5404" t="str">
        <f t="shared" si="168"/>
        <v/>
      </c>
      <c r="I5404" t="str">
        <f>IF(D5404="","",VLOOKUP(D5404,'Source CC List'!B:C,2,FALSE))</f>
        <v/>
      </c>
      <c r="J5404" t="str">
        <f t="shared" si="169"/>
        <v/>
      </c>
    </row>
    <row r="5405" spans="1:10" x14ac:dyDescent="0.3">
      <c r="A5405" t="str">
        <f>IF(D5405="","",VLOOKUP(D5405,'Source CC List'!B:C,2,FALSE))</f>
        <v/>
      </c>
      <c r="B5405" t="str">
        <f t="shared" si="168"/>
        <v/>
      </c>
      <c r="I5405" t="str">
        <f>IF(D5405="","",VLOOKUP(D5405,'Source CC List'!B:C,2,FALSE))</f>
        <v/>
      </c>
      <c r="J5405" t="str">
        <f t="shared" si="169"/>
        <v/>
      </c>
    </row>
    <row r="5406" spans="1:10" x14ac:dyDescent="0.3">
      <c r="A5406" t="str">
        <f>IF(D5406="","",VLOOKUP(D5406,'Source CC List'!B:C,2,FALSE))</f>
        <v/>
      </c>
      <c r="B5406" t="str">
        <f t="shared" si="168"/>
        <v/>
      </c>
      <c r="I5406" t="str">
        <f>IF(D5406="","",VLOOKUP(D5406,'Source CC List'!B:C,2,FALSE))</f>
        <v/>
      </c>
      <c r="J5406" t="str">
        <f t="shared" si="169"/>
        <v/>
      </c>
    </row>
    <row r="5407" spans="1:10" x14ac:dyDescent="0.3">
      <c r="A5407" t="str">
        <f>IF(D5407="","",VLOOKUP(D5407,'Source CC List'!B:C,2,FALSE))</f>
        <v/>
      </c>
      <c r="B5407" t="str">
        <f t="shared" si="168"/>
        <v/>
      </c>
      <c r="I5407" t="str">
        <f>IF(D5407="","",VLOOKUP(D5407,'Source CC List'!B:C,2,FALSE))</f>
        <v/>
      </c>
      <c r="J5407" t="str">
        <f t="shared" si="169"/>
        <v/>
      </c>
    </row>
    <row r="5408" spans="1:10" x14ac:dyDescent="0.3">
      <c r="A5408" t="str">
        <f>IF(D5408="","",VLOOKUP(D5408,'Source CC List'!B:C,2,FALSE))</f>
        <v/>
      </c>
      <c r="B5408" t="str">
        <f t="shared" si="168"/>
        <v/>
      </c>
      <c r="I5408" t="str">
        <f>IF(D5408="","",VLOOKUP(D5408,'Source CC List'!B:C,2,FALSE))</f>
        <v/>
      </c>
      <c r="J5408" t="str">
        <f t="shared" si="169"/>
        <v/>
      </c>
    </row>
    <row r="5409" spans="1:10" x14ac:dyDescent="0.3">
      <c r="A5409" t="str">
        <f>IF(D5409="","",VLOOKUP(D5409,'Source CC List'!B:C,2,FALSE))</f>
        <v/>
      </c>
      <c r="B5409" t="str">
        <f t="shared" si="168"/>
        <v/>
      </c>
      <c r="I5409" t="str">
        <f>IF(D5409="","",VLOOKUP(D5409,'Source CC List'!B:C,2,FALSE))</f>
        <v/>
      </c>
      <c r="J5409" t="str">
        <f t="shared" si="169"/>
        <v/>
      </c>
    </row>
    <row r="5410" spans="1:10" x14ac:dyDescent="0.3">
      <c r="A5410" t="str">
        <f>IF(D5410="","",VLOOKUP(D5410,'Source CC List'!B:C,2,FALSE))</f>
        <v/>
      </c>
      <c r="B5410" t="str">
        <f t="shared" si="168"/>
        <v/>
      </c>
      <c r="I5410" t="str">
        <f>IF(D5410="","",VLOOKUP(D5410,'Source CC List'!B:C,2,FALSE))</f>
        <v/>
      </c>
      <c r="J5410" t="str">
        <f t="shared" si="169"/>
        <v/>
      </c>
    </row>
    <row r="5411" spans="1:10" x14ac:dyDescent="0.3">
      <c r="A5411" t="str">
        <f>IF(D5411="","",VLOOKUP(D5411,'Source CC List'!B:C,2,FALSE))</f>
        <v/>
      </c>
      <c r="B5411" t="str">
        <f t="shared" si="168"/>
        <v/>
      </c>
      <c r="I5411" t="str">
        <f>IF(D5411="","",VLOOKUP(D5411,'Source CC List'!B:C,2,FALSE))</f>
        <v/>
      </c>
      <c r="J5411" t="str">
        <f t="shared" si="169"/>
        <v/>
      </c>
    </row>
    <row r="5412" spans="1:10" x14ac:dyDescent="0.3">
      <c r="A5412" t="str">
        <f>IF(D5412="","",VLOOKUP(D5412,'Source CC List'!B:C,2,FALSE))</f>
        <v/>
      </c>
      <c r="B5412" t="str">
        <f t="shared" si="168"/>
        <v/>
      </c>
      <c r="I5412" t="str">
        <f>IF(D5412="","",VLOOKUP(D5412,'Source CC List'!B:C,2,FALSE))</f>
        <v/>
      </c>
      <c r="J5412" t="str">
        <f t="shared" si="169"/>
        <v/>
      </c>
    </row>
    <row r="5413" spans="1:10" x14ac:dyDescent="0.3">
      <c r="A5413" t="str">
        <f>IF(D5413="","",VLOOKUP(D5413,'Source CC List'!B:C,2,FALSE))</f>
        <v/>
      </c>
      <c r="B5413" t="str">
        <f t="shared" si="168"/>
        <v/>
      </c>
      <c r="I5413" t="str">
        <f>IF(D5413="","",VLOOKUP(D5413,'Source CC List'!B:C,2,FALSE))</f>
        <v/>
      </c>
      <c r="J5413" t="str">
        <f t="shared" si="169"/>
        <v/>
      </c>
    </row>
    <row r="5414" spans="1:10" x14ac:dyDescent="0.3">
      <c r="A5414" t="str">
        <f>IF(D5414="","",VLOOKUP(D5414,'Source CC List'!B:C,2,FALSE))</f>
        <v/>
      </c>
      <c r="B5414" t="str">
        <f t="shared" si="168"/>
        <v/>
      </c>
      <c r="I5414" t="str">
        <f>IF(D5414="","",VLOOKUP(D5414,'Source CC List'!B:C,2,FALSE))</f>
        <v/>
      </c>
      <c r="J5414" t="str">
        <f t="shared" si="169"/>
        <v/>
      </c>
    </row>
    <row r="5415" spans="1:10" x14ac:dyDescent="0.3">
      <c r="A5415" t="str">
        <f>IF(D5415="","",VLOOKUP(D5415,'Source CC List'!B:C,2,FALSE))</f>
        <v/>
      </c>
      <c r="B5415" t="str">
        <f t="shared" si="168"/>
        <v/>
      </c>
      <c r="I5415" t="str">
        <f>IF(D5415="","",VLOOKUP(D5415,'Source CC List'!B:C,2,FALSE))</f>
        <v/>
      </c>
      <c r="J5415" t="str">
        <f t="shared" si="169"/>
        <v/>
      </c>
    </row>
    <row r="5416" spans="1:10" x14ac:dyDescent="0.3">
      <c r="A5416" t="str">
        <f>IF(D5416="","",VLOOKUP(D5416,'Source CC List'!B:C,2,FALSE))</f>
        <v/>
      </c>
      <c r="B5416" t="str">
        <f t="shared" si="168"/>
        <v/>
      </c>
      <c r="I5416" t="str">
        <f>IF(D5416="","",VLOOKUP(D5416,'Source CC List'!B:C,2,FALSE))</f>
        <v/>
      </c>
      <c r="J5416" t="str">
        <f t="shared" si="169"/>
        <v/>
      </c>
    </row>
    <row r="5417" spans="1:10" x14ac:dyDescent="0.3">
      <c r="A5417" t="str">
        <f>IF(D5417="","",VLOOKUP(D5417,'Source CC List'!B:C,2,FALSE))</f>
        <v/>
      </c>
      <c r="B5417" t="str">
        <f t="shared" si="168"/>
        <v/>
      </c>
      <c r="I5417" t="str">
        <f>IF(D5417="","",VLOOKUP(D5417,'Source CC List'!B:C,2,FALSE))</f>
        <v/>
      </c>
      <c r="J5417" t="str">
        <f t="shared" si="169"/>
        <v/>
      </c>
    </row>
    <row r="5418" spans="1:10" x14ac:dyDescent="0.3">
      <c r="A5418" t="str">
        <f>IF(D5418="","",VLOOKUP(D5418,'Source CC List'!B:C,2,FALSE))</f>
        <v/>
      </c>
      <c r="B5418" t="str">
        <f t="shared" si="168"/>
        <v/>
      </c>
      <c r="I5418" t="str">
        <f>IF(D5418="","",VLOOKUP(D5418,'Source CC List'!B:C,2,FALSE))</f>
        <v/>
      </c>
      <c r="J5418" t="str">
        <f t="shared" si="169"/>
        <v/>
      </c>
    </row>
    <row r="5419" spans="1:10" x14ac:dyDescent="0.3">
      <c r="A5419" t="str">
        <f>IF(D5419="","",VLOOKUP(D5419,'Source CC List'!B:C,2,FALSE))</f>
        <v/>
      </c>
      <c r="B5419" t="str">
        <f t="shared" si="168"/>
        <v/>
      </c>
      <c r="I5419" t="str">
        <f>IF(D5419="","",VLOOKUP(D5419,'Source CC List'!B:C,2,FALSE))</f>
        <v/>
      </c>
      <c r="J5419" t="str">
        <f t="shared" si="169"/>
        <v/>
      </c>
    </row>
    <row r="5420" spans="1:10" x14ac:dyDescent="0.3">
      <c r="A5420" t="str">
        <f>IF(D5420="","",VLOOKUP(D5420,'Source CC List'!B:C,2,FALSE))</f>
        <v/>
      </c>
      <c r="B5420" t="str">
        <f t="shared" si="168"/>
        <v/>
      </c>
      <c r="I5420" t="str">
        <f>IF(D5420="","",VLOOKUP(D5420,'Source CC List'!B:C,2,FALSE))</f>
        <v/>
      </c>
      <c r="J5420" t="str">
        <f t="shared" si="169"/>
        <v/>
      </c>
    </row>
    <row r="5421" spans="1:10" x14ac:dyDescent="0.3">
      <c r="A5421" t="str">
        <f>IF(D5421="","",VLOOKUP(D5421,'Source CC List'!B:C,2,FALSE))</f>
        <v/>
      </c>
      <c r="B5421" t="str">
        <f t="shared" si="168"/>
        <v/>
      </c>
      <c r="I5421" t="str">
        <f>IF(D5421="","",VLOOKUP(D5421,'Source CC List'!B:C,2,FALSE))</f>
        <v/>
      </c>
      <c r="J5421" t="str">
        <f t="shared" si="169"/>
        <v/>
      </c>
    </row>
    <row r="5422" spans="1:10" x14ac:dyDescent="0.3">
      <c r="A5422" t="str">
        <f>IF(D5422="","",VLOOKUP(D5422,'Source CC List'!B:C,2,FALSE))</f>
        <v/>
      </c>
      <c r="B5422" t="str">
        <f t="shared" si="168"/>
        <v/>
      </c>
      <c r="I5422" t="str">
        <f>IF(D5422="","",VLOOKUP(D5422,'Source CC List'!B:C,2,FALSE))</f>
        <v/>
      </c>
      <c r="J5422" t="str">
        <f t="shared" si="169"/>
        <v/>
      </c>
    </row>
    <row r="5423" spans="1:10" x14ac:dyDescent="0.3">
      <c r="A5423" t="str">
        <f>IF(D5423="","",VLOOKUP(D5423,'Source CC List'!B:C,2,FALSE))</f>
        <v/>
      </c>
      <c r="B5423" t="str">
        <f t="shared" si="168"/>
        <v/>
      </c>
      <c r="I5423" t="str">
        <f>IF(D5423="","",VLOOKUP(D5423,'Source CC List'!B:C,2,FALSE))</f>
        <v/>
      </c>
      <c r="J5423" t="str">
        <f t="shared" si="169"/>
        <v/>
      </c>
    </row>
    <row r="5424" spans="1:10" x14ac:dyDescent="0.3">
      <c r="A5424" t="str">
        <f>IF(D5424="","",VLOOKUP(D5424,'Source CC List'!B:C,2,FALSE))</f>
        <v/>
      </c>
      <c r="B5424" t="str">
        <f t="shared" si="168"/>
        <v/>
      </c>
      <c r="I5424" t="str">
        <f>IF(D5424="","",VLOOKUP(D5424,'Source CC List'!B:C,2,FALSE))</f>
        <v/>
      </c>
      <c r="J5424" t="str">
        <f t="shared" si="169"/>
        <v/>
      </c>
    </row>
    <row r="5425" spans="1:10" x14ac:dyDescent="0.3">
      <c r="A5425" t="str">
        <f>IF(D5425="","",VLOOKUP(D5425,'Source CC List'!B:C,2,FALSE))</f>
        <v/>
      </c>
      <c r="B5425" t="str">
        <f t="shared" si="168"/>
        <v/>
      </c>
      <c r="I5425" t="str">
        <f>IF(D5425="","",VLOOKUP(D5425,'Source CC List'!B:C,2,FALSE))</f>
        <v/>
      </c>
      <c r="J5425" t="str">
        <f t="shared" si="169"/>
        <v/>
      </c>
    </row>
    <row r="5426" spans="1:10" x14ac:dyDescent="0.3">
      <c r="A5426" t="str">
        <f>IF(D5426="","",VLOOKUP(D5426,'Source CC List'!B:C,2,FALSE))</f>
        <v/>
      </c>
      <c r="B5426" t="str">
        <f t="shared" si="168"/>
        <v/>
      </c>
      <c r="I5426" t="str">
        <f>IF(D5426="","",VLOOKUP(D5426,'Source CC List'!B:C,2,FALSE))</f>
        <v/>
      </c>
      <c r="J5426" t="str">
        <f t="shared" si="169"/>
        <v/>
      </c>
    </row>
    <row r="5427" spans="1:10" x14ac:dyDescent="0.3">
      <c r="A5427" t="str">
        <f>IF(D5427="","",VLOOKUP(D5427,'Source CC List'!B:C,2,FALSE))</f>
        <v/>
      </c>
      <c r="B5427" t="str">
        <f t="shared" si="168"/>
        <v/>
      </c>
      <c r="I5427" t="str">
        <f>IF(D5427="","",VLOOKUP(D5427,'Source CC List'!B:C,2,FALSE))</f>
        <v/>
      </c>
      <c r="J5427" t="str">
        <f t="shared" si="169"/>
        <v/>
      </c>
    </row>
    <row r="5428" spans="1:10" x14ac:dyDescent="0.3">
      <c r="A5428" t="str">
        <f>IF(D5428="","",VLOOKUP(D5428,'Source CC List'!B:C,2,FALSE))</f>
        <v/>
      </c>
      <c r="B5428" t="str">
        <f t="shared" si="168"/>
        <v/>
      </c>
      <c r="I5428" t="str">
        <f>IF(D5428="","",VLOOKUP(D5428,'Source CC List'!B:C,2,FALSE))</f>
        <v/>
      </c>
      <c r="J5428" t="str">
        <f t="shared" si="169"/>
        <v/>
      </c>
    </row>
    <row r="5429" spans="1:10" x14ac:dyDescent="0.3">
      <c r="A5429" t="str">
        <f>IF(D5429="","",VLOOKUP(D5429,'Source CC List'!B:C,2,FALSE))</f>
        <v/>
      </c>
      <c r="B5429" t="str">
        <f t="shared" si="168"/>
        <v/>
      </c>
      <c r="I5429" t="str">
        <f>IF(D5429="","",VLOOKUP(D5429,'Source CC List'!B:C,2,FALSE))</f>
        <v/>
      </c>
      <c r="J5429" t="str">
        <f t="shared" si="169"/>
        <v/>
      </c>
    </row>
    <row r="5430" spans="1:10" x14ac:dyDescent="0.3">
      <c r="A5430" t="str">
        <f>IF(D5430="","",VLOOKUP(D5430,'Source CC List'!B:C,2,FALSE))</f>
        <v/>
      </c>
      <c r="B5430" t="str">
        <f t="shared" si="168"/>
        <v/>
      </c>
      <c r="I5430" t="str">
        <f>IF(D5430="","",VLOOKUP(D5430,'Source CC List'!B:C,2,FALSE))</f>
        <v/>
      </c>
      <c r="J5430" t="str">
        <f t="shared" si="169"/>
        <v/>
      </c>
    </row>
    <row r="5431" spans="1:10" x14ac:dyDescent="0.3">
      <c r="A5431" t="str">
        <f>IF(D5431="","",VLOOKUP(D5431,'Source CC List'!B:C,2,FALSE))</f>
        <v/>
      </c>
      <c r="B5431" t="str">
        <f t="shared" si="168"/>
        <v/>
      </c>
      <c r="I5431" t="str">
        <f>IF(D5431="","",VLOOKUP(D5431,'Source CC List'!B:C,2,FALSE))</f>
        <v/>
      </c>
      <c r="J5431" t="str">
        <f t="shared" si="169"/>
        <v/>
      </c>
    </row>
    <row r="5432" spans="1:10" x14ac:dyDescent="0.3">
      <c r="A5432" t="str">
        <f>IF(D5432="","",VLOOKUP(D5432,'Source CC List'!B:C,2,FALSE))</f>
        <v/>
      </c>
      <c r="B5432" t="str">
        <f t="shared" si="168"/>
        <v/>
      </c>
      <c r="I5432" t="str">
        <f>IF(D5432="","",VLOOKUP(D5432,'Source CC List'!B:C,2,FALSE))</f>
        <v/>
      </c>
      <c r="J5432" t="str">
        <f t="shared" si="169"/>
        <v/>
      </c>
    </row>
    <row r="5433" spans="1:10" x14ac:dyDescent="0.3">
      <c r="A5433" t="str">
        <f>IF(D5433="","",VLOOKUP(D5433,'Source CC List'!B:C,2,FALSE))</f>
        <v/>
      </c>
      <c r="B5433" t="str">
        <f t="shared" si="168"/>
        <v/>
      </c>
      <c r="I5433" t="str">
        <f>IF(D5433="","",VLOOKUP(D5433,'Source CC List'!B:C,2,FALSE))</f>
        <v/>
      </c>
      <c r="J5433" t="str">
        <f t="shared" si="169"/>
        <v/>
      </c>
    </row>
    <row r="5434" spans="1:10" x14ac:dyDescent="0.3">
      <c r="A5434" t="str">
        <f>IF(D5434="","",VLOOKUP(D5434,'Source CC List'!B:C,2,FALSE))</f>
        <v/>
      </c>
      <c r="B5434" t="str">
        <f t="shared" si="168"/>
        <v/>
      </c>
      <c r="I5434" t="str">
        <f>IF(D5434="","",VLOOKUP(D5434,'Source CC List'!B:C,2,FALSE))</f>
        <v/>
      </c>
      <c r="J5434" t="str">
        <f t="shared" si="169"/>
        <v/>
      </c>
    </row>
    <row r="5435" spans="1:10" x14ac:dyDescent="0.3">
      <c r="A5435" t="str">
        <f>IF(D5435="","",VLOOKUP(D5435,'Source CC List'!B:C,2,FALSE))</f>
        <v/>
      </c>
      <c r="B5435" t="str">
        <f t="shared" si="168"/>
        <v/>
      </c>
      <c r="I5435" t="str">
        <f>IF(D5435="","",VLOOKUP(D5435,'Source CC List'!B:C,2,FALSE))</f>
        <v/>
      </c>
      <c r="J5435" t="str">
        <f t="shared" si="169"/>
        <v/>
      </c>
    </row>
    <row r="5436" spans="1:10" x14ac:dyDescent="0.3">
      <c r="A5436" t="str">
        <f>IF(D5436="","",VLOOKUP(D5436,'Source CC List'!B:C,2,FALSE))</f>
        <v/>
      </c>
      <c r="B5436" t="str">
        <f t="shared" si="168"/>
        <v/>
      </c>
      <c r="I5436" t="str">
        <f>IF(D5436="","",VLOOKUP(D5436,'Source CC List'!B:C,2,FALSE))</f>
        <v/>
      </c>
      <c r="J5436" t="str">
        <f t="shared" si="169"/>
        <v/>
      </c>
    </row>
    <row r="5437" spans="1:10" x14ac:dyDescent="0.3">
      <c r="A5437" t="str">
        <f>IF(D5437="","",VLOOKUP(D5437,'Source CC List'!B:C,2,FALSE))</f>
        <v/>
      </c>
      <c r="B5437" t="str">
        <f t="shared" si="168"/>
        <v/>
      </c>
      <c r="I5437" t="str">
        <f>IF(D5437="","",VLOOKUP(D5437,'Source CC List'!B:C,2,FALSE))</f>
        <v/>
      </c>
      <c r="J5437" t="str">
        <f t="shared" si="169"/>
        <v/>
      </c>
    </row>
    <row r="5438" spans="1:10" x14ac:dyDescent="0.3">
      <c r="A5438" t="str">
        <f>IF(D5438="","",VLOOKUP(D5438,'Source CC List'!B:C,2,FALSE))</f>
        <v/>
      </c>
      <c r="B5438" t="str">
        <f t="shared" si="168"/>
        <v/>
      </c>
      <c r="I5438" t="str">
        <f>IF(D5438="","",VLOOKUP(D5438,'Source CC List'!B:C,2,FALSE))</f>
        <v/>
      </c>
      <c r="J5438" t="str">
        <f t="shared" si="169"/>
        <v/>
      </c>
    </row>
    <row r="5439" spans="1:10" x14ac:dyDescent="0.3">
      <c r="A5439" t="str">
        <f>IF(D5439="","",VLOOKUP(D5439,'Source CC List'!B:C,2,FALSE))</f>
        <v/>
      </c>
      <c r="B5439" t="str">
        <f t="shared" si="168"/>
        <v/>
      </c>
      <c r="I5439" t="str">
        <f>IF(D5439="","",VLOOKUP(D5439,'Source CC List'!B:C,2,FALSE))</f>
        <v/>
      </c>
      <c r="J5439" t="str">
        <f t="shared" si="169"/>
        <v/>
      </c>
    </row>
    <row r="5440" spans="1:10" x14ac:dyDescent="0.3">
      <c r="A5440" t="str">
        <f>IF(D5440="","",VLOOKUP(D5440,'Source CC List'!B:C,2,FALSE))</f>
        <v/>
      </c>
      <c r="B5440" t="str">
        <f t="shared" si="168"/>
        <v/>
      </c>
      <c r="I5440" t="str">
        <f>IF(D5440="","",VLOOKUP(D5440,'Source CC List'!B:C,2,FALSE))</f>
        <v/>
      </c>
      <c r="J5440" t="str">
        <f t="shared" si="169"/>
        <v/>
      </c>
    </row>
    <row r="5441" spans="1:10" x14ac:dyDescent="0.3">
      <c r="A5441" t="str">
        <f>IF(D5441="","",VLOOKUP(D5441,'Source CC List'!B:C,2,FALSE))</f>
        <v/>
      </c>
      <c r="B5441" t="str">
        <f t="shared" si="168"/>
        <v/>
      </c>
      <c r="I5441" t="str">
        <f>IF(D5441="","",VLOOKUP(D5441,'Source CC List'!B:C,2,FALSE))</f>
        <v/>
      </c>
      <c r="J5441" t="str">
        <f t="shared" si="169"/>
        <v/>
      </c>
    </row>
    <row r="5442" spans="1:10" x14ac:dyDescent="0.3">
      <c r="A5442" t="str">
        <f>IF(D5442="","",VLOOKUP(D5442,'Source CC List'!B:C,2,FALSE))</f>
        <v/>
      </c>
      <c r="B5442" t="str">
        <f t="shared" si="168"/>
        <v/>
      </c>
      <c r="I5442" t="str">
        <f>IF(D5442="","",VLOOKUP(D5442,'Source CC List'!B:C,2,FALSE))</f>
        <v/>
      </c>
      <c r="J5442" t="str">
        <f t="shared" si="169"/>
        <v/>
      </c>
    </row>
    <row r="5443" spans="1:10" x14ac:dyDescent="0.3">
      <c r="A5443" t="str">
        <f>IF(D5443="","",VLOOKUP(D5443,'Source CC List'!B:C,2,FALSE))</f>
        <v/>
      </c>
      <c r="B5443" t="str">
        <f t="shared" ref="B5443:B5506" si="170">IF(E5443="","",CONCATENATE(I5443,TEXT(E5443,"0000")))</f>
        <v/>
      </c>
      <c r="I5443" t="str">
        <f>IF(D5443="","",VLOOKUP(D5443,'Source CC List'!B:C,2,FALSE))</f>
        <v/>
      </c>
      <c r="J5443" t="str">
        <f t="shared" ref="J5443:J5506" si="171">IF(D5443="","",CONCATENATE(I5443,TEXT(E5443,"0000")))</f>
        <v/>
      </c>
    </row>
    <row r="5444" spans="1:10" x14ac:dyDescent="0.3">
      <c r="A5444" t="str">
        <f>IF(D5444="","",VLOOKUP(D5444,'Source CC List'!B:C,2,FALSE))</f>
        <v/>
      </c>
      <c r="B5444" t="str">
        <f t="shared" si="170"/>
        <v/>
      </c>
      <c r="I5444" t="str">
        <f>IF(D5444="","",VLOOKUP(D5444,'Source CC List'!B:C,2,FALSE))</f>
        <v/>
      </c>
      <c r="J5444" t="str">
        <f t="shared" si="171"/>
        <v/>
      </c>
    </row>
    <row r="5445" spans="1:10" x14ac:dyDescent="0.3">
      <c r="A5445" t="str">
        <f>IF(D5445="","",VLOOKUP(D5445,'Source CC List'!B:C,2,FALSE))</f>
        <v/>
      </c>
      <c r="B5445" t="str">
        <f t="shared" si="170"/>
        <v/>
      </c>
      <c r="I5445" t="str">
        <f>IF(D5445="","",VLOOKUP(D5445,'Source CC List'!B:C,2,FALSE))</f>
        <v/>
      </c>
      <c r="J5445" t="str">
        <f t="shared" si="171"/>
        <v/>
      </c>
    </row>
    <row r="5446" spans="1:10" x14ac:dyDescent="0.3">
      <c r="A5446" t="str">
        <f>IF(D5446="","",VLOOKUP(D5446,'Source CC List'!B:C,2,FALSE))</f>
        <v/>
      </c>
      <c r="B5446" t="str">
        <f t="shared" si="170"/>
        <v/>
      </c>
      <c r="I5446" t="str">
        <f>IF(D5446="","",VLOOKUP(D5446,'Source CC List'!B:C,2,FALSE))</f>
        <v/>
      </c>
      <c r="J5446" t="str">
        <f t="shared" si="171"/>
        <v/>
      </c>
    </row>
    <row r="5447" spans="1:10" x14ac:dyDescent="0.3">
      <c r="A5447" t="str">
        <f>IF(D5447="","",VLOOKUP(D5447,'Source CC List'!B:C,2,FALSE))</f>
        <v/>
      </c>
      <c r="B5447" t="str">
        <f t="shared" si="170"/>
        <v/>
      </c>
      <c r="I5447" t="str">
        <f>IF(D5447="","",VLOOKUP(D5447,'Source CC List'!B:C,2,FALSE))</f>
        <v/>
      </c>
      <c r="J5447" t="str">
        <f t="shared" si="171"/>
        <v/>
      </c>
    </row>
    <row r="5448" spans="1:10" x14ac:dyDescent="0.3">
      <c r="A5448" t="str">
        <f>IF(D5448="","",VLOOKUP(D5448,'Source CC List'!B:C,2,FALSE))</f>
        <v/>
      </c>
      <c r="B5448" t="str">
        <f t="shared" si="170"/>
        <v/>
      </c>
      <c r="I5448" t="str">
        <f>IF(D5448="","",VLOOKUP(D5448,'Source CC List'!B:C,2,FALSE))</f>
        <v/>
      </c>
      <c r="J5448" t="str">
        <f t="shared" si="171"/>
        <v/>
      </c>
    </row>
    <row r="5449" spans="1:10" x14ac:dyDescent="0.3">
      <c r="A5449" t="str">
        <f>IF(D5449="","",VLOOKUP(D5449,'Source CC List'!B:C,2,FALSE))</f>
        <v/>
      </c>
      <c r="B5449" t="str">
        <f t="shared" si="170"/>
        <v/>
      </c>
      <c r="I5449" t="str">
        <f>IF(D5449="","",VLOOKUP(D5449,'Source CC List'!B:C,2,FALSE))</f>
        <v/>
      </c>
      <c r="J5449" t="str">
        <f t="shared" si="171"/>
        <v/>
      </c>
    </row>
    <row r="5450" spans="1:10" x14ac:dyDescent="0.3">
      <c r="A5450" t="str">
        <f>IF(D5450="","",VLOOKUP(D5450,'Source CC List'!B:C,2,FALSE))</f>
        <v/>
      </c>
      <c r="B5450" t="str">
        <f t="shared" si="170"/>
        <v/>
      </c>
      <c r="I5450" t="str">
        <f>IF(D5450="","",VLOOKUP(D5450,'Source CC List'!B:C,2,FALSE))</f>
        <v/>
      </c>
      <c r="J5450" t="str">
        <f t="shared" si="171"/>
        <v/>
      </c>
    </row>
    <row r="5451" spans="1:10" x14ac:dyDescent="0.3">
      <c r="A5451" t="str">
        <f>IF(D5451="","",VLOOKUP(D5451,'Source CC List'!B:C,2,FALSE))</f>
        <v/>
      </c>
      <c r="B5451" t="str">
        <f t="shared" si="170"/>
        <v/>
      </c>
      <c r="I5451" t="str">
        <f>IF(D5451="","",VLOOKUP(D5451,'Source CC List'!B:C,2,FALSE))</f>
        <v/>
      </c>
      <c r="J5451" t="str">
        <f t="shared" si="171"/>
        <v/>
      </c>
    </row>
    <row r="5452" spans="1:10" x14ac:dyDescent="0.3">
      <c r="A5452" t="str">
        <f>IF(D5452="","",VLOOKUP(D5452,'Source CC List'!B:C,2,FALSE))</f>
        <v/>
      </c>
      <c r="B5452" t="str">
        <f t="shared" si="170"/>
        <v/>
      </c>
      <c r="I5452" t="str">
        <f>IF(D5452="","",VLOOKUP(D5452,'Source CC List'!B:C,2,FALSE))</f>
        <v/>
      </c>
      <c r="J5452" t="str">
        <f t="shared" si="171"/>
        <v/>
      </c>
    </row>
    <row r="5453" spans="1:10" x14ac:dyDescent="0.3">
      <c r="A5453" t="str">
        <f>IF(D5453="","",VLOOKUP(D5453,'Source CC List'!B:C,2,FALSE))</f>
        <v/>
      </c>
      <c r="B5453" t="str">
        <f t="shared" si="170"/>
        <v/>
      </c>
      <c r="I5453" t="str">
        <f>IF(D5453="","",VLOOKUP(D5453,'Source CC List'!B:C,2,FALSE))</f>
        <v/>
      </c>
      <c r="J5453" t="str">
        <f t="shared" si="171"/>
        <v/>
      </c>
    </row>
    <row r="5454" spans="1:10" x14ac:dyDescent="0.3">
      <c r="A5454" t="str">
        <f>IF(D5454="","",VLOOKUP(D5454,'Source CC List'!B:C,2,FALSE))</f>
        <v/>
      </c>
      <c r="B5454" t="str">
        <f t="shared" si="170"/>
        <v/>
      </c>
      <c r="I5454" t="str">
        <f>IF(D5454="","",VLOOKUP(D5454,'Source CC List'!B:C,2,FALSE))</f>
        <v/>
      </c>
      <c r="J5454" t="str">
        <f t="shared" si="171"/>
        <v/>
      </c>
    </row>
    <row r="5455" spans="1:10" x14ac:dyDescent="0.3">
      <c r="A5455" t="str">
        <f>IF(D5455="","",VLOOKUP(D5455,'Source CC List'!B:C,2,FALSE))</f>
        <v/>
      </c>
      <c r="B5455" t="str">
        <f t="shared" si="170"/>
        <v/>
      </c>
      <c r="I5455" t="str">
        <f>IF(D5455="","",VLOOKUP(D5455,'Source CC List'!B:C,2,FALSE))</f>
        <v/>
      </c>
      <c r="J5455" t="str">
        <f t="shared" si="171"/>
        <v/>
      </c>
    </row>
    <row r="5456" spans="1:10" x14ac:dyDescent="0.3">
      <c r="A5456" t="str">
        <f>IF(D5456="","",VLOOKUP(D5456,'Source CC List'!B:C,2,FALSE))</f>
        <v/>
      </c>
      <c r="B5456" t="str">
        <f t="shared" si="170"/>
        <v/>
      </c>
      <c r="I5456" t="str">
        <f>IF(D5456="","",VLOOKUP(D5456,'Source CC List'!B:C,2,FALSE))</f>
        <v/>
      </c>
      <c r="J5456" t="str">
        <f t="shared" si="171"/>
        <v/>
      </c>
    </row>
    <row r="5457" spans="1:10" x14ac:dyDescent="0.3">
      <c r="A5457" t="str">
        <f>IF(D5457="","",VLOOKUP(D5457,'Source CC List'!B:C,2,FALSE))</f>
        <v/>
      </c>
      <c r="B5457" t="str">
        <f t="shared" si="170"/>
        <v/>
      </c>
      <c r="I5457" t="str">
        <f>IF(D5457="","",VLOOKUP(D5457,'Source CC List'!B:C,2,FALSE))</f>
        <v/>
      </c>
      <c r="J5457" t="str">
        <f t="shared" si="171"/>
        <v/>
      </c>
    </row>
    <row r="5458" spans="1:10" x14ac:dyDescent="0.3">
      <c r="A5458" t="str">
        <f>IF(D5458="","",VLOOKUP(D5458,'Source CC List'!B:C,2,FALSE))</f>
        <v/>
      </c>
      <c r="B5458" t="str">
        <f t="shared" si="170"/>
        <v/>
      </c>
      <c r="I5458" t="str">
        <f>IF(D5458="","",VLOOKUP(D5458,'Source CC List'!B:C,2,FALSE))</f>
        <v/>
      </c>
      <c r="J5458" t="str">
        <f t="shared" si="171"/>
        <v/>
      </c>
    </row>
    <row r="5459" spans="1:10" x14ac:dyDescent="0.3">
      <c r="A5459" t="str">
        <f>IF(D5459="","",VLOOKUP(D5459,'Source CC List'!B:C,2,FALSE))</f>
        <v/>
      </c>
      <c r="B5459" t="str">
        <f t="shared" si="170"/>
        <v/>
      </c>
      <c r="I5459" t="str">
        <f>IF(D5459="","",VLOOKUP(D5459,'Source CC List'!B:C,2,FALSE))</f>
        <v/>
      </c>
      <c r="J5459" t="str">
        <f t="shared" si="171"/>
        <v/>
      </c>
    </row>
    <row r="5460" spans="1:10" x14ac:dyDescent="0.3">
      <c r="A5460" t="str">
        <f>IF(D5460="","",VLOOKUP(D5460,'Source CC List'!B:C,2,FALSE))</f>
        <v/>
      </c>
      <c r="B5460" t="str">
        <f t="shared" si="170"/>
        <v/>
      </c>
      <c r="I5460" t="str">
        <f>IF(D5460="","",VLOOKUP(D5460,'Source CC List'!B:C,2,FALSE))</f>
        <v/>
      </c>
      <c r="J5460" t="str">
        <f t="shared" si="171"/>
        <v/>
      </c>
    </row>
    <row r="5461" spans="1:10" x14ac:dyDescent="0.3">
      <c r="A5461" t="str">
        <f>IF(D5461="","",VLOOKUP(D5461,'Source CC List'!B:C,2,FALSE))</f>
        <v/>
      </c>
      <c r="B5461" t="str">
        <f t="shared" si="170"/>
        <v/>
      </c>
      <c r="I5461" t="str">
        <f>IF(D5461="","",VLOOKUP(D5461,'Source CC List'!B:C,2,FALSE))</f>
        <v/>
      </c>
      <c r="J5461" t="str">
        <f t="shared" si="171"/>
        <v/>
      </c>
    </row>
    <row r="5462" spans="1:10" x14ac:dyDescent="0.3">
      <c r="A5462" t="str">
        <f>IF(D5462="","",VLOOKUP(D5462,'Source CC List'!B:C,2,FALSE))</f>
        <v/>
      </c>
      <c r="B5462" t="str">
        <f t="shared" si="170"/>
        <v/>
      </c>
      <c r="I5462" t="str">
        <f>IF(D5462="","",VLOOKUP(D5462,'Source CC List'!B:C,2,FALSE))</f>
        <v/>
      </c>
      <c r="J5462" t="str">
        <f t="shared" si="171"/>
        <v/>
      </c>
    </row>
    <row r="5463" spans="1:10" x14ac:dyDescent="0.3">
      <c r="A5463" t="str">
        <f>IF(D5463="","",VLOOKUP(D5463,'Source CC List'!B:C,2,FALSE))</f>
        <v/>
      </c>
      <c r="B5463" t="str">
        <f t="shared" si="170"/>
        <v/>
      </c>
      <c r="I5463" t="str">
        <f>IF(D5463="","",VLOOKUP(D5463,'Source CC List'!B:C,2,FALSE))</f>
        <v/>
      </c>
      <c r="J5463" t="str">
        <f t="shared" si="171"/>
        <v/>
      </c>
    </row>
    <row r="5464" spans="1:10" x14ac:dyDescent="0.3">
      <c r="A5464" t="str">
        <f>IF(D5464="","",VLOOKUP(D5464,'Source CC List'!B:C,2,FALSE))</f>
        <v/>
      </c>
      <c r="B5464" t="str">
        <f t="shared" si="170"/>
        <v/>
      </c>
      <c r="I5464" t="str">
        <f>IF(D5464="","",VLOOKUP(D5464,'Source CC List'!B:C,2,FALSE))</f>
        <v/>
      </c>
      <c r="J5464" t="str">
        <f t="shared" si="171"/>
        <v/>
      </c>
    </row>
    <row r="5465" spans="1:10" x14ac:dyDescent="0.3">
      <c r="A5465" t="str">
        <f>IF(D5465="","",VLOOKUP(D5465,'Source CC List'!B:C,2,FALSE))</f>
        <v/>
      </c>
      <c r="B5465" t="str">
        <f t="shared" si="170"/>
        <v/>
      </c>
      <c r="I5465" t="str">
        <f>IF(D5465="","",VLOOKUP(D5465,'Source CC List'!B:C,2,FALSE))</f>
        <v/>
      </c>
      <c r="J5465" t="str">
        <f t="shared" si="171"/>
        <v/>
      </c>
    </row>
    <row r="5466" spans="1:10" x14ac:dyDescent="0.3">
      <c r="A5466" t="str">
        <f>IF(D5466="","",VLOOKUP(D5466,'Source CC List'!B:C,2,FALSE))</f>
        <v/>
      </c>
      <c r="B5466" t="str">
        <f t="shared" si="170"/>
        <v/>
      </c>
      <c r="I5466" t="str">
        <f>IF(D5466="","",VLOOKUP(D5466,'Source CC List'!B:C,2,FALSE))</f>
        <v/>
      </c>
      <c r="J5466" t="str">
        <f t="shared" si="171"/>
        <v/>
      </c>
    </row>
    <row r="5467" spans="1:10" x14ac:dyDescent="0.3">
      <c r="A5467" t="str">
        <f>IF(D5467="","",VLOOKUP(D5467,'Source CC List'!B:C,2,FALSE))</f>
        <v/>
      </c>
      <c r="B5467" t="str">
        <f t="shared" si="170"/>
        <v/>
      </c>
      <c r="I5467" t="str">
        <f>IF(D5467="","",VLOOKUP(D5467,'Source CC List'!B:C,2,FALSE))</f>
        <v/>
      </c>
      <c r="J5467" t="str">
        <f t="shared" si="171"/>
        <v/>
      </c>
    </row>
    <row r="5468" spans="1:10" x14ac:dyDescent="0.3">
      <c r="A5468" t="str">
        <f>IF(D5468="","",VLOOKUP(D5468,'Source CC List'!B:C,2,FALSE))</f>
        <v/>
      </c>
      <c r="B5468" t="str">
        <f t="shared" si="170"/>
        <v/>
      </c>
      <c r="I5468" t="str">
        <f>IF(D5468="","",VLOOKUP(D5468,'Source CC List'!B:C,2,FALSE))</f>
        <v/>
      </c>
      <c r="J5468" t="str">
        <f t="shared" si="171"/>
        <v/>
      </c>
    </row>
    <row r="5469" spans="1:10" x14ac:dyDescent="0.3">
      <c r="A5469" t="str">
        <f>IF(D5469="","",VLOOKUP(D5469,'Source CC List'!B:C,2,FALSE))</f>
        <v/>
      </c>
      <c r="B5469" t="str">
        <f t="shared" si="170"/>
        <v/>
      </c>
      <c r="I5469" t="str">
        <f>IF(D5469="","",VLOOKUP(D5469,'Source CC List'!B:C,2,FALSE))</f>
        <v/>
      </c>
      <c r="J5469" t="str">
        <f t="shared" si="171"/>
        <v/>
      </c>
    </row>
    <row r="5470" spans="1:10" x14ac:dyDescent="0.3">
      <c r="A5470" t="str">
        <f>IF(D5470="","",VLOOKUP(D5470,'Source CC List'!B:C,2,FALSE))</f>
        <v/>
      </c>
      <c r="B5470" t="str">
        <f t="shared" si="170"/>
        <v/>
      </c>
      <c r="I5470" t="str">
        <f>IF(D5470="","",VLOOKUP(D5470,'Source CC List'!B:C,2,FALSE))</f>
        <v/>
      </c>
      <c r="J5470" t="str">
        <f t="shared" si="171"/>
        <v/>
      </c>
    </row>
    <row r="5471" spans="1:10" x14ac:dyDescent="0.3">
      <c r="A5471" t="str">
        <f>IF(D5471="","",VLOOKUP(D5471,'Source CC List'!B:C,2,FALSE))</f>
        <v/>
      </c>
      <c r="B5471" t="str">
        <f t="shared" si="170"/>
        <v/>
      </c>
      <c r="I5471" t="str">
        <f>IF(D5471="","",VLOOKUP(D5471,'Source CC List'!B:C,2,FALSE))</f>
        <v/>
      </c>
      <c r="J5471" t="str">
        <f t="shared" si="171"/>
        <v/>
      </c>
    </row>
    <row r="5472" spans="1:10" x14ac:dyDescent="0.3">
      <c r="A5472" t="str">
        <f>IF(D5472="","",VLOOKUP(D5472,'Source CC List'!B:C,2,FALSE))</f>
        <v/>
      </c>
      <c r="B5472" t="str">
        <f t="shared" si="170"/>
        <v/>
      </c>
      <c r="I5472" t="str">
        <f>IF(D5472="","",VLOOKUP(D5472,'Source CC List'!B:C,2,FALSE))</f>
        <v/>
      </c>
      <c r="J5472" t="str">
        <f t="shared" si="171"/>
        <v/>
      </c>
    </row>
    <row r="5473" spans="1:10" x14ac:dyDescent="0.3">
      <c r="A5473" t="str">
        <f>IF(D5473="","",VLOOKUP(D5473,'Source CC List'!B:C,2,FALSE))</f>
        <v/>
      </c>
      <c r="B5473" t="str">
        <f t="shared" si="170"/>
        <v/>
      </c>
      <c r="I5473" t="str">
        <f>IF(D5473="","",VLOOKUP(D5473,'Source CC List'!B:C,2,FALSE))</f>
        <v/>
      </c>
      <c r="J5473" t="str">
        <f t="shared" si="171"/>
        <v/>
      </c>
    </row>
    <row r="5474" spans="1:10" x14ac:dyDescent="0.3">
      <c r="A5474" t="str">
        <f>IF(D5474="","",VLOOKUP(D5474,'Source CC List'!B:C,2,FALSE))</f>
        <v/>
      </c>
      <c r="B5474" t="str">
        <f t="shared" si="170"/>
        <v/>
      </c>
      <c r="I5474" t="str">
        <f>IF(D5474="","",VLOOKUP(D5474,'Source CC List'!B:C,2,FALSE))</f>
        <v/>
      </c>
      <c r="J5474" t="str">
        <f t="shared" si="171"/>
        <v/>
      </c>
    </row>
    <row r="5475" spans="1:10" x14ac:dyDescent="0.3">
      <c r="A5475" t="str">
        <f>IF(D5475="","",VLOOKUP(D5475,'Source CC List'!B:C,2,FALSE))</f>
        <v/>
      </c>
      <c r="B5475" t="str">
        <f t="shared" si="170"/>
        <v/>
      </c>
      <c r="I5475" t="str">
        <f>IF(D5475="","",VLOOKUP(D5475,'Source CC List'!B:C,2,FALSE))</f>
        <v/>
      </c>
      <c r="J5475" t="str">
        <f t="shared" si="171"/>
        <v/>
      </c>
    </row>
    <row r="5476" spans="1:10" x14ac:dyDescent="0.3">
      <c r="A5476" t="str">
        <f>IF(D5476="","",VLOOKUP(D5476,'Source CC List'!B:C,2,FALSE))</f>
        <v/>
      </c>
      <c r="B5476" t="str">
        <f t="shared" si="170"/>
        <v/>
      </c>
      <c r="I5476" t="str">
        <f>IF(D5476="","",VLOOKUP(D5476,'Source CC List'!B:C,2,FALSE))</f>
        <v/>
      </c>
      <c r="J5476" t="str">
        <f t="shared" si="171"/>
        <v/>
      </c>
    </row>
    <row r="5477" spans="1:10" x14ac:dyDescent="0.3">
      <c r="A5477" t="str">
        <f>IF(D5477="","",VLOOKUP(D5477,'Source CC List'!B:C,2,FALSE))</f>
        <v/>
      </c>
      <c r="B5477" t="str">
        <f t="shared" si="170"/>
        <v/>
      </c>
      <c r="I5477" t="str">
        <f>IF(D5477="","",VLOOKUP(D5477,'Source CC List'!B:C,2,FALSE))</f>
        <v/>
      </c>
      <c r="J5477" t="str">
        <f t="shared" si="171"/>
        <v/>
      </c>
    </row>
    <row r="5478" spans="1:10" x14ac:dyDescent="0.3">
      <c r="A5478" t="str">
        <f>IF(D5478="","",VLOOKUP(D5478,'Source CC List'!B:C,2,FALSE))</f>
        <v/>
      </c>
      <c r="B5478" t="str">
        <f t="shared" si="170"/>
        <v/>
      </c>
      <c r="I5478" t="str">
        <f>IF(D5478="","",VLOOKUP(D5478,'Source CC List'!B:C,2,FALSE))</f>
        <v/>
      </c>
      <c r="J5478" t="str">
        <f t="shared" si="171"/>
        <v/>
      </c>
    </row>
    <row r="5479" spans="1:10" x14ac:dyDescent="0.3">
      <c r="A5479" t="str">
        <f>IF(D5479="","",VLOOKUP(D5479,'Source CC List'!B:C,2,FALSE))</f>
        <v/>
      </c>
      <c r="B5479" t="str">
        <f t="shared" si="170"/>
        <v/>
      </c>
      <c r="I5479" t="str">
        <f>IF(D5479="","",VLOOKUP(D5479,'Source CC List'!B:C,2,FALSE))</f>
        <v/>
      </c>
      <c r="J5479" t="str">
        <f t="shared" si="171"/>
        <v/>
      </c>
    </row>
    <row r="5480" spans="1:10" x14ac:dyDescent="0.3">
      <c r="A5480" t="str">
        <f>IF(D5480="","",VLOOKUP(D5480,'Source CC List'!B:C,2,FALSE))</f>
        <v/>
      </c>
      <c r="B5480" t="str">
        <f t="shared" si="170"/>
        <v/>
      </c>
      <c r="I5480" t="str">
        <f>IF(D5480="","",VLOOKUP(D5480,'Source CC List'!B:C,2,FALSE))</f>
        <v/>
      </c>
      <c r="J5480" t="str">
        <f t="shared" si="171"/>
        <v/>
      </c>
    </row>
    <row r="5481" spans="1:10" x14ac:dyDescent="0.3">
      <c r="A5481" t="str">
        <f>IF(D5481="","",VLOOKUP(D5481,'Source CC List'!B:C,2,FALSE))</f>
        <v/>
      </c>
      <c r="B5481" t="str">
        <f t="shared" si="170"/>
        <v/>
      </c>
      <c r="I5481" t="str">
        <f>IF(D5481="","",VLOOKUP(D5481,'Source CC List'!B:C,2,FALSE))</f>
        <v/>
      </c>
      <c r="J5481" t="str">
        <f t="shared" si="171"/>
        <v/>
      </c>
    </row>
    <row r="5482" spans="1:10" x14ac:dyDescent="0.3">
      <c r="A5482" t="str">
        <f>IF(D5482="","",VLOOKUP(D5482,'Source CC List'!B:C,2,FALSE))</f>
        <v/>
      </c>
      <c r="B5482" t="str">
        <f t="shared" si="170"/>
        <v/>
      </c>
      <c r="I5482" t="str">
        <f>IF(D5482="","",VLOOKUP(D5482,'Source CC List'!B:C,2,FALSE))</f>
        <v/>
      </c>
      <c r="J5482" t="str">
        <f t="shared" si="171"/>
        <v/>
      </c>
    </row>
    <row r="5483" spans="1:10" x14ac:dyDescent="0.3">
      <c r="A5483" t="str">
        <f>IF(D5483="","",VLOOKUP(D5483,'Source CC List'!B:C,2,FALSE))</f>
        <v/>
      </c>
      <c r="B5483" t="str">
        <f t="shared" si="170"/>
        <v/>
      </c>
      <c r="I5483" t="str">
        <f>IF(D5483="","",VLOOKUP(D5483,'Source CC List'!B:C,2,FALSE))</f>
        <v/>
      </c>
      <c r="J5483" t="str">
        <f t="shared" si="171"/>
        <v/>
      </c>
    </row>
    <row r="5484" spans="1:10" x14ac:dyDescent="0.3">
      <c r="A5484" t="str">
        <f>IF(D5484="","",VLOOKUP(D5484,'Source CC List'!B:C,2,FALSE))</f>
        <v/>
      </c>
      <c r="B5484" t="str">
        <f t="shared" si="170"/>
        <v/>
      </c>
      <c r="I5484" t="str">
        <f>IF(D5484="","",VLOOKUP(D5484,'Source CC List'!B:C,2,FALSE))</f>
        <v/>
      </c>
      <c r="J5484" t="str">
        <f t="shared" si="171"/>
        <v/>
      </c>
    </row>
    <row r="5485" spans="1:10" x14ac:dyDescent="0.3">
      <c r="A5485" t="str">
        <f>IF(D5485="","",VLOOKUP(D5485,'Source CC List'!B:C,2,FALSE))</f>
        <v/>
      </c>
      <c r="B5485" t="str">
        <f t="shared" si="170"/>
        <v/>
      </c>
      <c r="I5485" t="str">
        <f>IF(D5485="","",VLOOKUP(D5485,'Source CC List'!B:C,2,FALSE))</f>
        <v/>
      </c>
      <c r="J5485" t="str">
        <f t="shared" si="171"/>
        <v/>
      </c>
    </row>
    <row r="5486" spans="1:10" x14ac:dyDescent="0.3">
      <c r="A5486" t="str">
        <f>IF(D5486="","",VLOOKUP(D5486,'Source CC List'!B:C,2,FALSE))</f>
        <v/>
      </c>
      <c r="B5486" t="str">
        <f t="shared" si="170"/>
        <v/>
      </c>
      <c r="I5486" t="str">
        <f>IF(D5486="","",VLOOKUP(D5486,'Source CC List'!B:C,2,FALSE))</f>
        <v/>
      </c>
      <c r="J5486" t="str">
        <f t="shared" si="171"/>
        <v/>
      </c>
    </row>
    <row r="5487" spans="1:10" x14ac:dyDescent="0.3">
      <c r="A5487" t="str">
        <f>IF(D5487="","",VLOOKUP(D5487,'Source CC List'!B:C,2,FALSE))</f>
        <v/>
      </c>
      <c r="B5487" t="str">
        <f t="shared" si="170"/>
        <v/>
      </c>
      <c r="I5487" t="str">
        <f>IF(D5487="","",VLOOKUP(D5487,'Source CC List'!B:C,2,FALSE))</f>
        <v/>
      </c>
      <c r="J5487" t="str">
        <f t="shared" si="171"/>
        <v/>
      </c>
    </row>
    <row r="5488" spans="1:10" x14ac:dyDescent="0.3">
      <c r="A5488" t="str">
        <f>IF(D5488="","",VLOOKUP(D5488,'Source CC List'!B:C,2,FALSE))</f>
        <v/>
      </c>
      <c r="B5488" t="str">
        <f t="shared" si="170"/>
        <v/>
      </c>
      <c r="I5488" t="str">
        <f>IF(D5488="","",VLOOKUP(D5488,'Source CC List'!B:C,2,FALSE))</f>
        <v/>
      </c>
      <c r="J5488" t="str">
        <f t="shared" si="171"/>
        <v/>
      </c>
    </row>
    <row r="5489" spans="1:10" x14ac:dyDescent="0.3">
      <c r="A5489" t="str">
        <f>IF(D5489="","",VLOOKUP(D5489,'Source CC List'!B:C,2,FALSE))</f>
        <v/>
      </c>
      <c r="B5489" t="str">
        <f t="shared" si="170"/>
        <v/>
      </c>
      <c r="I5489" t="str">
        <f>IF(D5489="","",VLOOKUP(D5489,'Source CC List'!B:C,2,FALSE))</f>
        <v/>
      </c>
      <c r="J5489" t="str">
        <f t="shared" si="171"/>
        <v/>
      </c>
    </row>
    <row r="5490" spans="1:10" x14ac:dyDescent="0.3">
      <c r="A5490" t="str">
        <f>IF(D5490="","",VLOOKUP(D5490,'Source CC List'!B:C,2,FALSE))</f>
        <v/>
      </c>
      <c r="B5490" t="str">
        <f t="shared" si="170"/>
        <v/>
      </c>
      <c r="I5490" t="str">
        <f>IF(D5490="","",VLOOKUP(D5490,'Source CC List'!B:C,2,FALSE))</f>
        <v/>
      </c>
      <c r="J5490" t="str">
        <f t="shared" si="171"/>
        <v/>
      </c>
    </row>
    <row r="5491" spans="1:10" x14ac:dyDescent="0.3">
      <c r="A5491" t="str">
        <f>IF(D5491="","",VLOOKUP(D5491,'Source CC List'!B:C,2,FALSE))</f>
        <v/>
      </c>
      <c r="B5491" t="str">
        <f t="shared" si="170"/>
        <v/>
      </c>
      <c r="I5491" t="str">
        <f>IF(D5491="","",VLOOKUP(D5491,'Source CC List'!B:C,2,FALSE))</f>
        <v/>
      </c>
      <c r="J5491" t="str">
        <f t="shared" si="171"/>
        <v/>
      </c>
    </row>
    <row r="5492" spans="1:10" x14ac:dyDescent="0.3">
      <c r="A5492" t="str">
        <f>IF(D5492="","",VLOOKUP(D5492,'Source CC List'!B:C,2,FALSE))</f>
        <v/>
      </c>
      <c r="B5492" t="str">
        <f t="shared" si="170"/>
        <v/>
      </c>
      <c r="I5492" t="str">
        <f>IF(D5492="","",VLOOKUP(D5492,'Source CC List'!B:C,2,FALSE))</f>
        <v/>
      </c>
      <c r="J5492" t="str">
        <f t="shared" si="171"/>
        <v/>
      </c>
    </row>
    <row r="5493" spans="1:10" x14ac:dyDescent="0.3">
      <c r="A5493" t="str">
        <f>IF(D5493="","",VLOOKUP(D5493,'Source CC List'!B:C,2,FALSE))</f>
        <v/>
      </c>
      <c r="B5493" t="str">
        <f t="shared" si="170"/>
        <v/>
      </c>
      <c r="I5493" t="str">
        <f>IF(D5493="","",VLOOKUP(D5493,'Source CC List'!B:C,2,FALSE))</f>
        <v/>
      </c>
      <c r="J5493" t="str">
        <f t="shared" si="171"/>
        <v/>
      </c>
    </row>
    <row r="5494" spans="1:10" x14ac:dyDescent="0.3">
      <c r="A5494" t="str">
        <f>IF(D5494="","",VLOOKUP(D5494,'Source CC List'!B:C,2,FALSE))</f>
        <v/>
      </c>
      <c r="B5494" t="str">
        <f t="shared" si="170"/>
        <v/>
      </c>
      <c r="I5494" t="str">
        <f>IF(D5494="","",VLOOKUP(D5494,'Source CC List'!B:C,2,FALSE))</f>
        <v/>
      </c>
      <c r="J5494" t="str">
        <f t="shared" si="171"/>
        <v/>
      </c>
    </row>
    <row r="5495" spans="1:10" x14ac:dyDescent="0.3">
      <c r="A5495" t="str">
        <f>IF(D5495="","",VLOOKUP(D5495,'Source CC List'!B:C,2,FALSE))</f>
        <v/>
      </c>
      <c r="B5495" t="str">
        <f t="shared" si="170"/>
        <v/>
      </c>
      <c r="I5495" t="str">
        <f>IF(D5495="","",VLOOKUP(D5495,'Source CC List'!B:C,2,FALSE))</f>
        <v/>
      </c>
      <c r="J5495" t="str">
        <f t="shared" si="171"/>
        <v/>
      </c>
    </row>
    <row r="5496" spans="1:10" x14ac:dyDescent="0.3">
      <c r="A5496" t="str">
        <f>IF(D5496="","",VLOOKUP(D5496,'Source CC List'!B:C,2,FALSE))</f>
        <v/>
      </c>
      <c r="B5496" t="str">
        <f t="shared" si="170"/>
        <v/>
      </c>
      <c r="I5496" t="str">
        <f>IF(D5496="","",VLOOKUP(D5496,'Source CC List'!B:C,2,FALSE))</f>
        <v/>
      </c>
      <c r="J5496" t="str">
        <f t="shared" si="171"/>
        <v/>
      </c>
    </row>
    <row r="5497" spans="1:10" x14ac:dyDescent="0.3">
      <c r="A5497" t="str">
        <f>IF(D5497="","",VLOOKUP(D5497,'Source CC List'!B:C,2,FALSE))</f>
        <v/>
      </c>
      <c r="B5497" t="str">
        <f t="shared" si="170"/>
        <v/>
      </c>
      <c r="I5497" t="str">
        <f>IF(D5497="","",VLOOKUP(D5497,'Source CC List'!B:C,2,FALSE))</f>
        <v/>
      </c>
      <c r="J5497" t="str">
        <f t="shared" si="171"/>
        <v/>
      </c>
    </row>
    <row r="5498" spans="1:10" x14ac:dyDescent="0.3">
      <c r="A5498" t="str">
        <f>IF(D5498="","",VLOOKUP(D5498,'Source CC List'!B:C,2,FALSE))</f>
        <v/>
      </c>
      <c r="B5498" t="str">
        <f t="shared" si="170"/>
        <v/>
      </c>
      <c r="I5498" t="str">
        <f>IF(D5498="","",VLOOKUP(D5498,'Source CC List'!B:C,2,FALSE))</f>
        <v/>
      </c>
      <c r="J5498" t="str">
        <f t="shared" si="171"/>
        <v/>
      </c>
    </row>
    <row r="5499" spans="1:10" x14ac:dyDescent="0.3">
      <c r="A5499" t="str">
        <f>IF(D5499="","",VLOOKUP(D5499,'Source CC List'!B:C,2,FALSE))</f>
        <v/>
      </c>
      <c r="B5499" t="str">
        <f t="shared" si="170"/>
        <v/>
      </c>
      <c r="I5499" t="str">
        <f>IF(D5499="","",VLOOKUP(D5499,'Source CC List'!B:C,2,FALSE))</f>
        <v/>
      </c>
      <c r="J5499" t="str">
        <f t="shared" si="171"/>
        <v/>
      </c>
    </row>
    <row r="5500" spans="1:10" x14ac:dyDescent="0.3">
      <c r="A5500" t="str">
        <f>IF(D5500="","",VLOOKUP(D5500,'Source CC List'!B:C,2,FALSE))</f>
        <v/>
      </c>
      <c r="B5500" t="str">
        <f t="shared" si="170"/>
        <v/>
      </c>
      <c r="I5500" t="str">
        <f>IF(D5500="","",VLOOKUP(D5500,'Source CC List'!B:C,2,FALSE))</f>
        <v/>
      </c>
      <c r="J5500" t="str">
        <f t="shared" si="171"/>
        <v/>
      </c>
    </row>
    <row r="5501" spans="1:10" x14ac:dyDescent="0.3">
      <c r="A5501" t="str">
        <f>IF(D5501="","",VLOOKUP(D5501,'Source CC List'!B:C,2,FALSE))</f>
        <v/>
      </c>
      <c r="B5501" t="str">
        <f t="shared" si="170"/>
        <v/>
      </c>
      <c r="I5501" t="str">
        <f>IF(D5501="","",VLOOKUP(D5501,'Source CC List'!B:C,2,FALSE))</f>
        <v/>
      </c>
      <c r="J5501" t="str">
        <f t="shared" si="171"/>
        <v/>
      </c>
    </row>
    <row r="5502" spans="1:10" x14ac:dyDescent="0.3">
      <c r="A5502" t="str">
        <f>IF(D5502="","",VLOOKUP(D5502,'Source CC List'!B:C,2,FALSE))</f>
        <v/>
      </c>
      <c r="B5502" t="str">
        <f t="shared" si="170"/>
        <v/>
      </c>
      <c r="I5502" t="str">
        <f>IF(D5502="","",VLOOKUP(D5502,'Source CC List'!B:C,2,FALSE))</f>
        <v/>
      </c>
      <c r="J5502" t="str">
        <f t="shared" si="171"/>
        <v/>
      </c>
    </row>
    <row r="5503" spans="1:10" x14ac:dyDescent="0.3">
      <c r="A5503" t="str">
        <f>IF(D5503="","",VLOOKUP(D5503,'Source CC List'!B:C,2,FALSE))</f>
        <v/>
      </c>
      <c r="B5503" t="str">
        <f t="shared" si="170"/>
        <v/>
      </c>
      <c r="I5503" t="str">
        <f>IF(D5503="","",VLOOKUP(D5503,'Source CC List'!B:C,2,FALSE))</f>
        <v/>
      </c>
      <c r="J5503" t="str">
        <f t="shared" si="171"/>
        <v/>
      </c>
    </row>
    <row r="5504" spans="1:10" x14ac:dyDescent="0.3">
      <c r="A5504" t="str">
        <f>IF(D5504="","",VLOOKUP(D5504,'Source CC List'!B:C,2,FALSE))</f>
        <v/>
      </c>
      <c r="B5504" t="str">
        <f t="shared" si="170"/>
        <v/>
      </c>
      <c r="I5504" t="str">
        <f>IF(D5504="","",VLOOKUP(D5504,'Source CC List'!B:C,2,FALSE))</f>
        <v/>
      </c>
      <c r="J5504" t="str">
        <f t="shared" si="171"/>
        <v/>
      </c>
    </row>
    <row r="5505" spans="1:10" x14ac:dyDescent="0.3">
      <c r="A5505" t="str">
        <f>IF(D5505="","",VLOOKUP(D5505,'Source CC List'!B:C,2,FALSE))</f>
        <v/>
      </c>
      <c r="B5505" t="str">
        <f t="shared" si="170"/>
        <v/>
      </c>
      <c r="I5505" t="str">
        <f>IF(D5505="","",VLOOKUP(D5505,'Source CC List'!B:C,2,FALSE))</f>
        <v/>
      </c>
      <c r="J5505" t="str">
        <f t="shared" si="171"/>
        <v/>
      </c>
    </row>
    <row r="5506" spans="1:10" x14ac:dyDescent="0.3">
      <c r="A5506" t="str">
        <f>IF(D5506="","",VLOOKUP(D5506,'Source CC List'!B:C,2,FALSE))</f>
        <v/>
      </c>
      <c r="B5506" t="str">
        <f t="shared" si="170"/>
        <v/>
      </c>
      <c r="I5506" t="str">
        <f>IF(D5506="","",VLOOKUP(D5506,'Source CC List'!B:C,2,FALSE))</f>
        <v/>
      </c>
      <c r="J5506" t="str">
        <f t="shared" si="171"/>
        <v/>
      </c>
    </row>
    <row r="5507" spans="1:10" x14ac:dyDescent="0.3">
      <c r="A5507" t="str">
        <f>IF(D5507="","",VLOOKUP(D5507,'Source CC List'!B:C,2,FALSE))</f>
        <v/>
      </c>
      <c r="B5507" t="str">
        <f t="shared" ref="B5507:B5570" si="172">IF(E5507="","",CONCATENATE(I5507,TEXT(E5507,"0000")))</f>
        <v/>
      </c>
      <c r="I5507" t="str">
        <f>IF(D5507="","",VLOOKUP(D5507,'Source CC List'!B:C,2,FALSE))</f>
        <v/>
      </c>
      <c r="J5507" t="str">
        <f t="shared" ref="J5507:J5570" si="173">IF(D5507="","",CONCATENATE(I5507,TEXT(E5507,"0000")))</f>
        <v/>
      </c>
    </row>
    <row r="5508" spans="1:10" x14ac:dyDescent="0.3">
      <c r="A5508" t="str">
        <f>IF(D5508="","",VLOOKUP(D5508,'Source CC List'!B:C,2,FALSE))</f>
        <v/>
      </c>
      <c r="B5508" t="str">
        <f t="shared" si="172"/>
        <v/>
      </c>
      <c r="I5508" t="str">
        <f>IF(D5508="","",VLOOKUP(D5508,'Source CC List'!B:C,2,FALSE))</f>
        <v/>
      </c>
      <c r="J5508" t="str">
        <f t="shared" si="173"/>
        <v/>
      </c>
    </row>
    <row r="5509" spans="1:10" x14ac:dyDescent="0.3">
      <c r="A5509" t="str">
        <f>IF(D5509="","",VLOOKUP(D5509,'Source CC List'!B:C,2,FALSE))</f>
        <v/>
      </c>
      <c r="B5509" t="str">
        <f t="shared" si="172"/>
        <v/>
      </c>
      <c r="I5509" t="str">
        <f>IF(D5509="","",VLOOKUP(D5509,'Source CC List'!B:C,2,FALSE))</f>
        <v/>
      </c>
      <c r="J5509" t="str">
        <f t="shared" si="173"/>
        <v/>
      </c>
    </row>
    <row r="5510" spans="1:10" x14ac:dyDescent="0.3">
      <c r="A5510" t="str">
        <f>IF(D5510="","",VLOOKUP(D5510,'Source CC List'!B:C,2,FALSE))</f>
        <v/>
      </c>
      <c r="B5510" t="str">
        <f t="shared" si="172"/>
        <v/>
      </c>
      <c r="I5510" t="str">
        <f>IF(D5510="","",VLOOKUP(D5510,'Source CC List'!B:C,2,FALSE))</f>
        <v/>
      </c>
      <c r="J5510" t="str">
        <f t="shared" si="173"/>
        <v/>
      </c>
    </row>
    <row r="5511" spans="1:10" x14ac:dyDescent="0.3">
      <c r="A5511" t="str">
        <f>IF(D5511="","",VLOOKUP(D5511,'Source CC List'!B:C,2,FALSE))</f>
        <v/>
      </c>
      <c r="B5511" t="str">
        <f t="shared" si="172"/>
        <v/>
      </c>
      <c r="I5511" t="str">
        <f>IF(D5511="","",VLOOKUP(D5511,'Source CC List'!B:C,2,FALSE))</f>
        <v/>
      </c>
      <c r="J5511" t="str">
        <f t="shared" si="173"/>
        <v/>
      </c>
    </row>
    <row r="5512" spans="1:10" x14ac:dyDescent="0.3">
      <c r="A5512" t="str">
        <f>IF(D5512="","",VLOOKUP(D5512,'Source CC List'!B:C,2,FALSE))</f>
        <v/>
      </c>
      <c r="B5512" t="str">
        <f t="shared" si="172"/>
        <v/>
      </c>
      <c r="I5512" t="str">
        <f>IF(D5512="","",VLOOKUP(D5512,'Source CC List'!B:C,2,FALSE))</f>
        <v/>
      </c>
      <c r="J5512" t="str">
        <f t="shared" si="173"/>
        <v/>
      </c>
    </row>
    <row r="5513" spans="1:10" x14ac:dyDescent="0.3">
      <c r="A5513" t="str">
        <f>IF(D5513="","",VLOOKUP(D5513,'Source CC List'!B:C,2,FALSE))</f>
        <v/>
      </c>
      <c r="B5513" t="str">
        <f t="shared" si="172"/>
        <v/>
      </c>
      <c r="I5513" t="str">
        <f>IF(D5513="","",VLOOKUP(D5513,'Source CC List'!B:C,2,FALSE))</f>
        <v/>
      </c>
      <c r="J5513" t="str">
        <f t="shared" si="173"/>
        <v/>
      </c>
    </row>
    <row r="5514" spans="1:10" x14ac:dyDescent="0.3">
      <c r="A5514" t="str">
        <f>IF(D5514="","",VLOOKUP(D5514,'Source CC List'!B:C,2,FALSE))</f>
        <v/>
      </c>
      <c r="B5514" t="str">
        <f t="shared" si="172"/>
        <v/>
      </c>
      <c r="I5514" t="str">
        <f>IF(D5514="","",VLOOKUP(D5514,'Source CC List'!B:C,2,FALSE))</f>
        <v/>
      </c>
      <c r="J5514" t="str">
        <f t="shared" si="173"/>
        <v/>
      </c>
    </row>
    <row r="5515" spans="1:10" x14ac:dyDescent="0.3">
      <c r="A5515" t="str">
        <f>IF(D5515="","",VLOOKUP(D5515,'Source CC List'!B:C,2,FALSE))</f>
        <v/>
      </c>
      <c r="B5515" t="str">
        <f t="shared" si="172"/>
        <v/>
      </c>
      <c r="I5515" t="str">
        <f>IF(D5515="","",VLOOKUP(D5515,'Source CC List'!B:C,2,FALSE))</f>
        <v/>
      </c>
      <c r="J5515" t="str">
        <f t="shared" si="173"/>
        <v/>
      </c>
    </row>
    <row r="5516" spans="1:10" x14ac:dyDescent="0.3">
      <c r="A5516" t="str">
        <f>IF(D5516="","",VLOOKUP(D5516,'Source CC List'!B:C,2,FALSE))</f>
        <v/>
      </c>
      <c r="B5516" t="str">
        <f t="shared" si="172"/>
        <v/>
      </c>
      <c r="I5516" t="str">
        <f>IF(D5516="","",VLOOKUP(D5516,'Source CC List'!B:C,2,FALSE))</f>
        <v/>
      </c>
      <c r="J5516" t="str">
        <f t="shared" si="173"/>
        <v/>
      </c>
    </row>
    <row r="5517" spans="1:10" x14ac:dyDescent="0.3">
      <c r="A5517" t="str">
        <f>IF(D5517="","",VLOOKUP(D5517,'Source CC List'!B:C,2,FALSE))</f>
        <v/>
      </c>
      <c r="B5517" t="str">
        <f t="shared" si="172"/>
        <v/>
      </c>
      <c r="I5517" t="str">
        <f>IF(D5517="","",VLOOKUP(D5517,'Source CC List'!B:C,2,FALSE))</f>
        <v/>
      </c>
      <c r="J5517" t="str">
        <f t="shared" si="173"/>
        <v/>
      </c>
    </row>
    <row r="5518" spans="1:10" x14ac:dyDescent="0.3">
      <c r="A5518" t="str">
        <f>IF(D5518="","",VLOOKUP(D5518,'Source CC List'!B:C,2,FALSE))</f>
        <v/>
      </c>
      <c r="B5518" t="str">
        <f t="shared" si="172"/>
        <v/>
      </c>
      <c r="I5518" t="str">
        <f>IF(D5518="","",VLOOKUP(D5518,'Source CC List'!B:C,2,FALSE))</f>
        <v/>
      </c>
      <c r="J5518" t="str">
        <f t="shared" si="173"/>
        <v/>
      </c>
    </row>
    <row r="5519" spans="1:10" x14ac:dyDescent="0.3">
      <c r="A5519" t="str">
        <f>IF(D5519="","",VLOOKUP(D5519,'Source CC List'!B:C,2,FALSE))</f>
        <v/>
      </c>
      <c r="B5519" t="str">
        <f t="shared" si="172"/>
        <v/>
      </c>
      <c r="I5519" t="str">
        <f>IF(D5519="","",VLOOKUP(D5519,'Source CC List'!B:C,2,FALSE))</f>
        <v/>
      </c>
      <c r="J5519" t="str">
        <f t="shared" si="173"/>
        <v/>
      </c>
    </row>
    <row r="5520" spans="1:10" x14ac:dyDescent="0.3">
      <c r="A5520" t="str">
        <f>IF(D5520="","",VLOOKUP(D5520,'Source CC List'!B:C,2,FALSE))</f>
        <v/>
      </c>
      <c r="B5520" t="str">
        <f t="shared" si="172"/>
        <v/>
      </c>
      <c r="I5520" t="str">
        <f>IF(D5520="","",VLOOKUP(D5520,'Source CC List'!B:C,2,FALSE))</f>
        <v/>
      </c>
      <c r="J5520" t="str">
        <f t="shared" si="173"/>
        <v/>
      </c>
    </row>
    <row r="5521" spans="1:10" x14ac:dyDescent="0.3">
      <c r="A5521" t="str">
        <f>IF(D5521="","",VLOOKUP(D5521,'Source CC List'!B:C,2,FALSE))</f>
        <v/>
      </c>
      <c r="B5521" t="str">
        <f t="shared" si="172"/>
        <v/>
      </c>
      <c r="I5521" t="str">
        <f>IF(D5521="","",VLOOKUP(D5521,'Source CC List'!B:C,2,FALSE))</f>
        <v/>
      </c>
      <c r="J5521" t="str">
        <f t="shared" si="173"/>
        <v/>
      </c>
    </row>
    <row r="5522" spans="1:10" x14ac:dyDescent="0.3">
      <c r="A5522" t="str">
        <f>IF(D5522="","",VLOOKUP(D5522,'Source CC List'!B:C,2,FALSE))</f>
        <v/>
      </c>
      <c r="B5522" t="str">
        <f t="shared" si="172"/>
        <v/>
      </c>
      <c r="I5522" t="str">
        <f>IF(D5522="","",VLOOKUP(D5522,'Source CC List'!B:C,2,FALSE))</f>
        <v/>
      </c>
      <c r="J5522" t="str">
        <f t="shared" si="173"/>
        <v/>
      </c>
    </row>
    <row r="5523" spans="1:10" x14ac:dyDescent="0.3">
      <c r="A5523" t="str">
        <f>IF(D5523="","",VLOOKUP(D5523,'Source CC List'!B:C,2,FALSE))</f>
        <v/>
      </c>
      <c r="B5523" t="str">
        <f t="shared" si="172"/>
        <v/>
      </c>
      <c r="I5523" t="str">
        <f>IF(D5523="","",VLOOKUP(D5523,'Source CC List'!B:C,2,FALSE))</f>
        <v/>
      </c>
      <c r="J5523" t="str">
        <f t="shared" si="173"/>
        <v/>
      </c>
    </row>
    <row r="5524" spans="1:10" x14ac:dyDescent="0.3">
      <c r="A5524" t="str">
        <f>IF(D5524="","",VLOOKUP(D5524,'Source CC List'!B:C,2,FALSE))</f>
        <v/>
      </c>
      <c r="B5524" t="str">
        <f t="shared" si="172"/>
        <v/>
      </c>
      <c r="I5524" t="str">
        <f>IF(D5524="","",VLOOKUP(D5524,'Source CC List'!B:C,2,FALSE))</f>
        <v/>
      </c>
      <c r="J5524" t="str">
        <f t="shared" si="173"/>
        <v/>
      </c>
    </row>
    <row r="5525" spans="1:10" x14ac:dyDescent="0.3">
      <c r="A5525" t="str">
        <f>IF(D5525="","",VLOOKUP(D5525,'Source CC List'!B:C,2,FALSE))</f>
        <v/>
      </c>
      <c r="B5525" t="str">
        <f t="shared" si="172"/>
        <v/>
      </c>
      <c r="I5525" t="str">
        <f>IF(D5525="","",VLOOKUP(D5525,'Source CC List'!B:C,2,FALSE))</f>
        <v/>
      </c>
      <c r="J5525" t="str">
        <f t="shared" si="173"/>
        <v/>
      </c>
    </row>
    <row r="5526" spans="1:10" x14ac:dyDescent="0.3">
      <c r="A5526" t="str">
        <f>IF(D5526="","",VLOOKUP(D5526,'Source CC List'!B:C,2,FALSE))</f>
        <v/>
      </c>
      <c r="B5526" t="str">
        <f t="shared" si="172"/>
        <v/>
      </c>
      <c r="I5526" t="str">
        <f>IF(D5526="","",VLOOKUP(D5526,'Source CC List'!B:C,2,FALSE))</f>
        <v/>
      </c>
      <c r="J5526" t="str">
        <f t="shared" si="173"/>
        <v/>
      </c>
    </row>
    <row r="5527" spans="1:10" x14ac:dyDescent="0.3">
      <c r="A5527" t="str">
        <f>IF(D5527="","",VLOOKUP(D5527,'Source CC List'!B:C,2,FALSE))</f>
        <v/>
      </c>
      <c r="B5527" t="str">
        <f t="shared" si="172"/>
        <v/>
      </c>
      <c r="I5527" t="str">
        <f>IF(D5527="","",VLOOKUP(D5527,'Source CC List'!B:C,2,FALSE))</f>
        <v/>
      </c>
      <c r="J5527" t="str">
        <f t="shared" si="173"/>
        <v/>
      </c>
    </row>
    <row r="5528" spans="1:10" x14ac:dyDescent="0.3">
      <c r="A5528" t="str">
        <f>IF(D5528="","",VLOOKUP(D5528,'Source CC List'!B:C,2,FALSE))</f>
        <v/>
      </c>
      <c r="B5528" t="str">
        <f t="shared" si="172"/>
        <v/>
      </c>
      <c r="I5528" t="str">
        <f>IF(D5528="","",VLOOKUP(D5528,'Source CC List'!B:C,2,FALSE))</f>
        <v/>
      </c>
      <c r="J5528" t="str">
        <f t="shared" si="173"/>
        <v/>
      </c>
    </row>
    <row r="5529" spans="1:10" x14ac:dyDescent="0.3">
      <c r="A5529" t="str">
        <f>IF(D5529="","",VLOOKUP(D5529,'Source CC List'!B:C,2,FALSE))</f>
        <v/>
      </c>
      <c r="B5529" t="str">
        <f t="shared" si="172"/>
        <v/>
      </c>
      <c r="I5529" t="str">
        <f>IF(D5529="","",VLOOKUP(D5529,'Source CC List'!B:C,2,FALSE))</f>
        <v/>
      </c>
      <c r="J5529" t="str">
        <f t="shared" si="173"/>
        <v/>
      </c>
    </row>
    <row r="5530" spans="1:10" x14ac:dyDescent="0.3">
      <c r="A5530" t="str">
        <f>IF(D5530="","",VLOOKUP(D5530,'Source CC List'!B:C,2,FALSE))</f>
        <v/>
      </c>
      <c r="B5530" t="str">
        <f t="shared" si="172"/>
        <v/>
      </c>
      <c r="I5530" t="str">
        <f>IF(D5530="","",VLOOKUP(D5530,'Source CC List'!B:C,2,FALSE))</f>
        <v/>
      </c>
      <c r="J5530" t="str">
        <f t="shared" si="173"/>
        <v/>
      </c>
    </row>
    <row r="5531" spans="1:10" x14ac:dyDescent="0.3">
      <c r="A5531" t="str">
        <f>IF(D5531="","",VLOOKUP(D5531,'Source CC List'!B:C,2,FALSE))</f>
        <v/>
      </c>
      <c r="B5531" t="str">
        <f t="shared" si="172"/>
        <v/>
      </c>
      <c r="I5531" t="str">
        <f>IF(D5531="","",VLOOKUP(D5531,'Source CC List'!B:C,2,FALSE))</f>
        <v/>
      </c>
      <c r="J5531" t="str">
        <f t="shared" si="173"/>
        <v/>
      </c>
    </row>
    <row r="5532" spans="1:10" x14ac:dyDescent="0.3">
      <c r="A5532" t="str">
        <f>IF(D5532="","",VLOOKUP(D5532,'Source CC List'!B:C,2,FALSE))</f>
        <v/>
      </c>
      <c r="B5532" t="str">
        <f t="shared" si="172"/>
        <v/>
      </c>
      <c r="I5532" t="str">
        <f>IF(D5532="","",VLOOKUP(D5532,'Source CC List'!B:C,2,FALSE))</f>
        <v/>
      </c>
      <c r="J5532" t="str">
        <f t="shared" si="173"/>
        <v/>
      </c>
    </row>
    <row r="5533" spans="1:10" x14ac:dyDescent="0.3">
      <c r="A5533" t="str">
        <f>IF(D5533="","",VLOOKUP(D5533,'Source CC List'!B:C,2,FALSE))</f>
        <v/>
      </c>
      <c r="B5533" t="str">
        <f t="shared" si="172"/>
        <v/>
      </c>
      <c r="I5533" t="str">
        <f>IF(D5533="","",VLOOKUP(D5533,'Source CC List'!B:C,2,FALSE))</f>
        <v/>
      </c>
      <c r="J5533" t="str">
        <f t="shared" si="173"/>
        <v/>
      </c>
    </row>
    <row r="5534" spans="1:10" x14ac:dyDescent="0.3">
      <c r="A5534" t="str">
        <f>IF(D5534="","",VLOOKUP(D5534,'Source CC List'!B:C,2,FALSE))</f>
        <v/>
      </c>
      <c r="B5534" t="str">
        <f t="shared" si="172"/>
        <v/>
      </c>
      <c r="I5534" t="str">
        <f>IF(D5534="","",VLOOKUP(D5534,'Source CC List'!B:C,2,FALSE))</f>
        <v/>
      </c>
      <c r="J5534" t="str">
        <f t="shared" si="173"/>
        <v/>
      </c>
    </row>
    <row r="5535" spans="1:10" x14ac:dyDescent="0.3">
      <c r="A5535" t="str">
        <f>IF(D5535="","",VLOOKUP(D5535,'Source CC List'!B:C,2,FALSE))</f>
        <v/>
      </c>
      <c r="B5535" t="str">
        <f t="shared" si="172"/>
        <v/>
      </c>
      <c r="I5535" t="str">
        <f>IF(D5535="","",VLOOKUP(D5535,'Source CC List'!B:C,2,FALSE))</f>
        <v/>
      </c>
      <c r="J5535" t="str">
        <f t="shared" si="173"/>
        <v/>
      </c>
    </row>
    <row r="5536" spans="1:10" x14ac:dyDescent="0.3">
      <c r="A5536" t="str">
        <f>IF(D5536="","",VLOOKUP(D5536,'Source CC List'!B:C,2,FALSE))</f>
        <v/>
      </c>
      <c r="B5536" t="str">
        <f t="shared" si="172"/>
        <v/>
      </c>
      <c r="I5536" t="str">
        <f>IF(D5536="","",VLOOKUP(D5536,'Source CC List'!B:C,2,FALSE))</f>
        <v/>
      </c>
      <c r="J5536" t="str">
        <f t="shared" si="173"/>
        <v/>
      </c>
    </row>
    <row r="5537" spans="1:10" x14ac:dyDescent="0.3">
      <c r="A5537" t="str">
        <f>IF(D5537="","",VLOOKUP(D5537,'Source CC List'!B:C,2,FALSE))</f>
        <v/>
      </c>
      <c r="B5537" t="str">
        <f t="shared" si="172"/>
        <v/>
      </c>
      <c r="I5537" t="str">
        <f>IF(D5537="","",VLOOKUP(D5537,'Source CC List'!B:C,2,FALSE))</f>
        <v/>
      </c>
      <c r="J5537" t="str">
        <f t="shared" si="173"/>
        <v/>
      </c>
    </row>
    <row r="5538" spans="1:10" x14ac:dyDescent="0.3">
      <c r="A5538" t="str">
        <f>IF(D5538="","",VLOOKUP(D5538,'Source CC List'!B:C,2,FALSE))</f>
        <v/>
      </c>
      <c r="B5538" t="str">
        <f t="shared" si="172"/>
        <v/>
      </c>
      <c r="I5538" t="str">
        <f>IF(D5538="","",VLOOKUP(D5538,'Source CC List'!B:C,2,FALSE))</f>
        <v/>
      </c>
      <c r="J5538" t="str">
        <f t="shared" si="173"/>
        <v/>
      </c>
    </row>
    <row r="5539" spans="1:10" x14ac:dyDescent="0.3">
      <c r="A5539" t="str">
        <f>IF(D5539="","",VLOOKUP(D5539,'Source CC List'!B:C,2,FALSE))</f>
        <v/>
      </c>
      <c r="B5539" t="str">
        <f t="shared" si="172"/>
        <v/>
      </c>
      <c r="I5539" t="str">
        <f>IF(D5539="","",VLOOKUP(D5539,'Source CC List'!B:C,2,FALSE))</f>
        <v/>
      </c>
      <c r="J5539" t="str">
        <f t="shared" si="173"/>
        <v/>
      </c>
    </row>
    <row r="5540" spans="1:10" x14ac:dyDescent="0.3">
      <c r="A5540" t="str">
        <f>IF(D5540="","",VLOOKUP(D5540,'Source CC List'!B:C,2,FALSE))</f>
        <v/>
      </c>
      <c r="B5540" t="str">
        <f t="shared" si="172"/>
        <v/>
      </c>
      <c r="I5540" t="str">
        <f>IF(D5540="","",VLOOKUP(D5540,'Source CC List'!B:C,2,FALSE))</f>
        <v/>
      </c>
      <c r="J5540" t="str">
        <f t="shared" si="173"/>
        <v/>
      </c>
    </row>
    <row r="5541" spans="1:10" x14ac:dyDescent="0.3">
      <c r="A5541" t="str">
        <f>IF(D5541="","",VLOOKUP(D5541,'Source CC List'!B:C,2,FALSE))</f>
        <v/>
      </c>
      <c r="B5541" t="str">
        <f t="shared" si="172"/>
        <v/>
      </c>
      <c r="I5541" t="str">
        <f>IF(D5541="","",VLOOKUP(D5541,'Source CC List'!B:C,2,FALSE))</f>
        <v/>
      </c>
      <c r="J5541" t="str">
        <f t="shared" si="173"/>
        <v/>
      </c>
    </row>
    <row r="5542" spans="1:10" x14ac:dyDescent="0.3">
      <c r="A5542" t="str">
        <f>IF(D5542="","",VLOOKUP(D5542,'Source CC List'!B:C,2,FALSE))</f>
        <v/>
      </c>
      <c r="B5542" t="str">
        <f t="shared" si="172"/>
        <v/>
      </c>
      <c r="I5542" t="str">
        <f>IF(D5542="","",VLOOKUP(D5542,'Source CC List'!B:C,2,FALSE))</f>
        <v/>
      </c>
      <c r="J5542" t="str">
        <f t="shared" si="173"/>
        <v/>
      </c>
    </row>
    <row r="5543" spans="1:10" x14ac:dyDescent="0.3">
      <c r="A5543" t="str">
        <f>IF(D5543="","",VLOOKUP(D5543,'Source CC List'!B:C,2,FALSE))</f>
        <v/>
      </c>
      <c r="B5543" t="str">
        <f t="shared" si="172"/>
        <v/>
      </c>
      <c r="I5543" t="str">
        <f>IF(D5543="","",VLOOKUP(D5543,'Source CC List'!B:C,2,FALSE))</f>
        <v/>
      </c>
      <c r="J5543" t="str">
        <f t="shared" si="173"/>
        <v/>
      </c>
    </row>
    <row r="5544" spans="1:10" x14ac:dyDescent="0.3">
      <c r="A5544" t="str">
        <f>IF(D5544="","",VLOOKUP(D5544,'Source CC List'!B:C,2,FALSE))</f>
        <v/>
      </c>
      <c r="B5544" t="str">
        <f t="shared" si="172"/>
        <v/>
      </c>
      <c r="I5544" t="str">
        <f>IF(D5544="","",VLOOKUP(D5544,'Source CC List'!B:C,2,FALSE))</f>
        <v/>
      </c>
      <c r="J5544" t="str">
        <f t="shared" si="173"/>
        <v/>
      </c>
    </row>
    <row r="5545" spans="1:10" x14ac:dyDescent="0.3">
      <c r="A5545" t="str">
        <f>IF(D5545="","",VLOOKUP(D5545,'Source CC List'!B:C,2,FALSE))</f>
        <v/>
      </c>
      <c r="B5545" t="str">
        <f t="shared" si="172"/>
        <v/>
      </c>
      <c r="I5545" t="str">
        <f>IF(D5545="","",VLOOKUP(D5545,'Source CC List'!B:C,2,FALSE))</f>
        <v/>
      </c>
      <c r="J5545" t="str">
        <f t="shared" si="173"/>
        <v/>
      </c>
    </row>
    <row r="5546" spans="1:10" x14ac:dyDescent="0.3">
      <c r="A5546" t="str">
        <f>IF(D5546="","",VLOOKUP(D5546,'Source CC List'!B:C,2,FALSE))</f>
        <v/>
      </c>
      <c r="B5546" t="str">
        <f t="shared" si="172"/>
        <v/>
      </c>
      <c r="I5546" t="str">
        <f>IF(D5546="","",VLOOKUP(D5546,'Source CC List'!B:C,2,FALSE))</f>
        <v/>
      </c>
      <c r="J5546" t="str">
        <f t="shared" si="173"/>
        <v/>
      </c>
    </row>
    <row r="5547" spans="1:10" x14ac:dyDescent="0.3">
      <c r="A5547" t="str">
        <f>IF(D5547="","",VLOOKUP(D5547,'Source CC List'!B:C,2,FALSE))</f>
        <v/>
      </c>
      <c r="B5547" t="str">
        <f t="shared" si="172"/>
        <v/>
      </c>
      <c r="I5547" t="str">
        <f>IF(D5547="","",VLOOKUP(D5547,'Source CC List'!B:C,2,FALSE))</f>
        <v/>
      </c>
      <c r="J5547" t="str">
        <f t="shared" si="173"/>
        <v/>
      </c>
    </row>
    <row r="5548" spans="1:10" x14ac:dyDescent="0.3">
      <c r="A5548" t="str">
        <f>IF(D5548="","",VLOOKUP(D5548,'Source CC List'!B:C,2,FALSE))</f>
        <v/>
      </c>
      <c r="B5548" t="str">
        <f t="shared" si="172"/>
        <v/>
      </c>
      <c r="I5548" t="str">
        <f>IF(D5548="","",VLOOKUP(D5548,'Source CC List'!B:C,2,FALSE))</f>
        <v/>
      </c>
      <c r="J5548" t="str">
        <f t="shared" si="173"/>
        <v/>
      </c>
    </row>
    <row r="5549" spans="1:10" x14ac:dyDescent="0.3">
      <c r="A5549" t="str">
        <f>IF(D5549="","",VLOOKUP(D5549,'Source CC List'!B:C,2,FALSE))</f>
        <v/>
      </c>
      <c r="B5549" t="str">
        <f t="shared" si="172"/>
        <v/>
      </c>
      <c r="I5549" t="str">
        <f>IF(D5549="","",VLOOKUP(D5549,'Source CC List'!B:C,2,FALSE))</f>
        <v/>
      </c>
      <c r="J5549" t="str">
        <f t="shared" si="173"/>
        <v/>
      </c>
    </row>
    <row r="5550" spans="1:10" x14ac:dyDescent="0.3">
      <c r="A5550" t="str">
        <f>IF(D5550="","",VLOOKUP(D5550,'Source CC List'!B:C,2,FALSE))</f>
        <v/>
      </c>
      <c r="B5550" t="str">
        <f t="shared" si="172"/>
        <v/>
      </c>
      <c r="I5550" t="str">
        <f>IF(D5550="","",VLOOKUP(D5550,'Source CC List'!B:C,2,FALSE))</f>
        <v/>
      </c>
      <c r="J5550" t="str">
        <f t="shared" si="173"/>
        <v/>
      </c>
    </row>
    <row r="5551" spans="1:10" x14ac:dyDescent="0.3">
      <c r="A5551" t="str">
        <f>IF(D5551="","",VLOOKUP(D5551,'Source CC List'!B:C,2,FALSE))</f>
        <v/>
      </c>
      <c r="B5551" t="str">
        <f t="shared" si="172"/>
        <v/>
      </c>
      <c r="I5551" t="str">
        <f>IF(D5551="","",VLOOKUP(D5551,'Source CC List'!B:C,2,FALSE))</f>
        <v/>
      </c>
      <c r="J5551" t="str">
        <f t="shared" si="173"/>
        <v/>
      </c>
    </row>
    <row r="5552" spans="1:10" x14ac:dyDescent="0.3">
      <c r="A5552" t="str">
        <f>IF(D5552="","",VLOOKUP(D5552,'Source CC List'!B:C,2,FALSE))</f>
        <v/>
      </c>
      <c r="B5552" t="str">
        <f t="shared" si="172"/>
        <v/>
      </c>
      <c r="I5552" t="str">
        <f>IF(D5552="","",VLOOKUP(D5552,'Source CC List'!B:C,2,FALSE))</f>
        <v/>
      </c>
      <c r="J5552" t="str">
        <f t="shared" si="173"/>
        <v/>
      </c>
    </row>
    <row r="5553" spans="1:10" x14ac:dyDescent="0.3">
      <c r="A5553" t="str">
        <f>IF(D5553="","",VLOOKUP(D5553,'Source CC List'!B:C,2,FALSE))</f>
        <v/>
      </c>
      <c r="B5553" t="str">
        <f t="shared" si="172"/>
        <v/>
      </c>
      <c r="I5553" t="str">
        <f>IF(D5553="","",VLOOKUP(D5553,'Source CC List'!B:C,2,FALSE))</f>
        <v/>
      </c>
      <c r="J5553" t="str">
        <f t="shared" si="173"/>
        <v/>
      </c>
    </row>
    <row r="5554" spans="1:10" x14ac:dyDescent="0.3">
      <c r="A5554" t="str">
        <f>IF(D5554="","",VLOOKUP(D5554,'Source CC List'!B:C,2,FALSE))</f>
        <v/>
      </c>
      <c r="B5554" t="str">
        <f t="shared" si="172"/>
        <v/>
      </c>
      <c r="I5554" t="str">
        <f>IF(D5554="","",VLOOKUP(D5554,'Source CC List'!B:C,2,FALSE))</f>
        <v/>
      </c>
      <c r="J5554" t="str">
        <f t="shared" si="173"/>
        <v/>
      </c>
    </row>
    <row r="5555" spans="1:10" x14ac:dyDescent="0.3">
      <c r="A5555" t="str">
        <f>IF(D5555="","",VLOOKUP(D5555,'Source CC List'!B:C,2,FALSE))</f>
        <v/>
      </c>
      <c r="B5555" t="str">
        <f t="shared" si="172"/>
        <v/>
      </c>
      <c r="I5555" t="str">
        <f>IF(D5555="","",VLOOKUP(D5555,'Source CC List'!B:C,2,FALSE))</f>
        <v/>
      </c>
      <c r="J5555" t="str">
        <f t="shared" si="173"/>
        <v/>
      </c>
    </row>
    <row r="5556" spans="1:10" x14ac:dyDescent="0.3">
      <c r="A5556" t="str">
        <f>IF(D5556="","",VLOOKUP(D5556,'Source CC List'!B:C,2,FALSE))</f>
        <v/>
      </c>
      <c r="B5556" t="str">
        <f t="shared" si="172"/>
        <v/>
      </c>
      <c r="I5556" t="str">
        <f>IF(D5556="","",VLOOKUP(D5556,'Source CC List'!B:C,2,FALSE))</f>
        <v/>
      </c>
      <c r="J5556" t="str">
        <f t="shared" si="173"/>
        <v/>
      </c>
    </row>
    <row r="5557" spans="1:10" x14ac:dyDescent="0.3">
      <c r="A5557" t="str">
        <f>IF(D5557="","",VLOOKUP(D5557,'Source CC List'!B:C,2,FALSE))</f>
        <v/>
      </c>
      <c r="B5557" t="str">
        <f t="shared" si="172"/>
        <v/>
      </c>
      <c r="I5557" t="str">
        <f>IF(D5557="","",VLOOKUP(D5557,'Source CC List'!B:C,2,FALSE))</f>
        <v/>
      </c>
      <c r="J5557" t="str">
        <f t="shared" si="173"/>
        <v/>
      </c>
    </row>
    <row r="5558" spans="1:10" x14ac:dyDescent="0.3">
      <c r="A5558" t="str">
        <f>IF(D5558="","",VLOOKUP(D5558,'Source CC List'!B:C,2,FALSE))</f>
        <v/>
      </c>
      <c r="B5558" t="str">
        <f t="shared" si="172"/>
        <v/>
      </c>
      <c r="I5558" t="str">
        <f>IF(D5558="","",VLOOKUP(D5558,'Source CC List'!B:C,2,FALSE))</f>
        <v/>
      </c>
      <c r="J5558" t="str">
        <f t="shared" si="173"/>
        <v/>
      </c>
    </row>
    <row r="5559" spans="1:10" x14ac:dyDescent="0.3">
      <c r="A5559" t="str">
        <f>IF(D5559="","",VLOOKUP(D5559,'Source CC List'!B:C,2,FALSE))</f>
        <v/>
      </c>
      <c r="B5559" t="str">
        <f t="shared" si="172"/>
        <v/>
      </c>
      <c r="I5559" t="str">
        <f>IF(D5559="","",VLOOKUP(D5559,'Source CC List'!B:C,2,FALSE))</f>
        <v/>
      </c>
      <c r="J5559" t="str">
        <f t="shared" si="173"/>
        <v/>
      </c>
    </row>
    <row r="5560" spans="1:10" x14ac:dyDescent="0.3">
      <c r="A5560" t="str">
        <f>IF(D5560="","",VLOOKUP(D5560,'Source CC List'!B:C,2,FALSE))</f>
        <v/>
      </c>
      <c r="B5560" t="str">
        <f t="shared" si="172"/>
        <v/>
      </c>
      <c r="I5560" t="str">
        <f>IF(D5560="","",VLOOKUP(D5560,'Source CC List'!B:C,2,FALSE))</f>
        <v/>
      </c>
      <c r="J5560" t="str">
        <f t="shared" si="173"/>
        <v/>
      </c>
    </row>
    <row r="5561" spans="1:10" x14ac:dyDescent="0.3">
      <c r="A5561" t="str">
        <f>IF(D5561="","",VLOOKUP(D5561,'Source CC List'!B:C,2,FALSE))</f>
        <v/>
      </c>
      <c r="B5561" t="str">
        <f t="shared" si="172"/>
        <v/>
      </c>
      <c r="I5561" t="str">
        <f>IF(D5561="","",VLOOKUP(D5561,'Source CC List'!B:C,2,FALSE))</f>
        <v/>
      </c>
      <c r="J5561" t="str">
        <f t="shared" si="173"/>
        <v/>
      </c>
    </row>
    <row r="5562" spans="1:10" x14ac:dyDescent="0.3">
      <c r="A5562" t="str">
        <f>IF(D5562="","",VLOOKUP(D5562,'Source CC List'!B:C,2,FALSE))</f>
        <v/>
      </c>
      <c r="B5562" t="str">
        <f t="shared" si="172"/>
        <v/>
      </c>
      <c r="I5562" t="str">
        <f>IF(D5562="","",VLOOKUP(D5562,'Source CC List'!B:C,2,FALSE))</f>
        <v/>
      </c>
      <c r="J5562" t="str">
        <f t="shared" si="173"/>
        <v/>
      </c>
    </row>
    <row r="5563" spans="1:10" x14ac:dyDescent="0.3">
      <c r="A5563" t="str">
        <f>IF(D5563="","",VLOOKUP(D5563,'Source CC List'!B:C,2,FALSE))</f>
        <v/>
      </c>
      <c r="B5563" t="str">
        <f t="shared" si="172"/>
        <v/>
      </c>
      <c r="I5563" t="str">
        <f>IF(D5563="","",VLOOKUP(D5563,'Source CC List'!B:C,2,FALSE))</f>
        <v/>
      </c>
      <c r="J5563" t="str">
        <f t="shared" si="173"/>
        <v/>
      </c>
    </row>
    <row r="5564" spans="1:10" x14ac:dyDescent="0.3">
      <c r="A5564" t="str">
        <f>IF(D5564="","",VLOOKUP(D5564,'Source CC List'!B:C,2,FALSE))</f>
        <v/>
      </c>
      <c r="B5564" t="str">
        <f t="shared" si="172"/>
        <v/>
      </c>
      <c r="I5564" t="str">
        <f>IF(D5564="","",VLOOKUP(D5564,'Source CC List'!B:C,2,FALSE))</f>
        <v/>
      </c>
      <c r="J5564" t="str">
        <f t="shared" si="173"/>
        <v/>
      </c>
    </row>
    <row r="5565" spans="1:10" x14ac:dyDescent="0.3">
      <c r="A5565" t="str">
        <f>IF(D5565="","",VLOOKUP(D5565,'Source CC List'!B:C,2,FALSE))</f>
        <v/>
      </c>
      <c r="B5565" t="str">
        <f t="shared" si="172"/>
        <v/>
      </c>
      <c r="I5565" t="str">
        <f>IF(D5565="","",VLOOKUP(D5565,'Source CC List'!B:C,2,FALSE))</f>
        <v/>
      </c>
      <c r="J5565" t="str">
        <f t="shared" si="173"/>
        <v/>
      </c>
    </row>
    <row r="5566" spans="1:10" x14ac:dyDescent="0.3">
      <c r="A5566" t="str">
        <f>IF(D5566="","",VLOOKUP(D5566,'Source CC List'!B:C,2,FALSE))</f>
        <v/>
      </c>
      <c r="B5566" t="str">
        <f t="shared" si="172"/>
        <v/>
      </c>
      <c r="I5566" t="str">
        <f>IF(D5566="","",VLOOKUP(D5566,'Source CC List'!B:C,2,FALSE))</f>
        <v/>
      </c>
      <c r="J5566" t="str">
        <f t="shared" si="173"/>
        <v/>
      </c>
    </row>
    <row r="5567" spans="1:10" x14ac:dyDescent="0.3">
      <c r="A5567" t="str">
        <f>IF(D5567="","",VLOOKUP(D5567,'Source CC List'!B:C,2,FALSE))</f>
        <v/>
      </c>
      <c r="B5567" t="str">
        <f t="shared" si="172"/>
        <v/>
      </c>
      <c r="I5567" t="str">
        <f>IF(D5567="","",VLOOKUP(D5567,'Source CC List'!B:C,2,FALSE))</f>
        <v/>
      </c>
      <c r="J5567" t="str">
        <f t="shared" si="173"/>
        <v/>
      </c>
    </row>
    <row r="5568" spans="1:10" x14ac:dyDescent="0.3">
      <c r="A5568" t="str">
        <f>IF(D5568="","",VLOOKUP(D5568,'Source CC List'!B:C,2,FALSE))</f>
        <v/>
      </c>
      <c r="B5568" t="str">
        <f t="shared" si="172"/>
        <v/>
      </c>
      <c r="I5568" t="str">
        <f>IF(D5568="","",VLOOKUP(D5568,'Source CC List'!B:C,2,FALSE))</f>
        <v/>
      </c>
      <c r="J5568" t="str">
        <f t="shared" si="173"/>
        <v/>
      </c>
    </row>
    <row r="5569" spans="1:10" x14ac:dyDescent="0.3">
      <c r="A5569" t="str">
        <f>IF(D5569="","",VLOOKUP(D5569,'Source CC List'!B:C,2,FALSE))</f>
        <v/>
      </c>
      <c r="B5569" t="str">
        <f t="shared" si="172"/>
        <v/>
      </c>
      <c r="I5569" t="str">
        <f>IF(D5569="","",VLOOKUP(D5569,'Source CC List'!B:C,2,FALSE))</f>
        <v/>
      </c>
      <c r="J5569" t="str">
        <f t="shared" si="173"/>
        <v/>
      </c>
    </row>
    <row r="5570" spans="1:10" x14ac:dyDescent="0.3">
      <c r="A5570" t="str">
        <f>IF(D5570="","",VLOOKUP(D5570,'Source CC List'!B:C,2,FALSE))</f>
        <v/>
      </c>
      <c r="B5570" t="str">
        <f t="shared" si="172"/>
        <v/>
      </c>
      <c r="I5570" t="str">
        <f>IF(D5570="","",VLOOKUP(D5570,'Source CC List'!B:C,2,FALSE))</f>
        <v/>
      </c>
      <c r="J5570" t="str">
        <f t="shared" si="173"/>
        <v/>
      </c>
    </row>
    <row r="5571" spans="1:10" x14ac:dyDescent="0.3">
      <c r="A5571" t="str">
        <f>IF(D5571="","",VLOOKUP(D5571,'Source CC List'!B:C,2,FALSE))</f>
        <v/>
      </c>
      <c r="B5571" t="str">
        <f t="shared" ref="B5571:B5634" si="174">IF(E5571="","",CONCATENATE(I5571,TEXT(E5571,"0000")))</f>
        <v/>
      </c>
      <c r="I5571" t="str">
        <f>IF(D5571="","",VLOOKUP(D5571,'Source CC List'!B:C,2,FALSE))</f>
        <v/>
      </c>
      <c r="J5571" t="str">
        <f t="shared" ref="J5571:J5634" si="175">IF(D5571="","",CONCATENATE(I5571,TEXT(E5571,"0000")))</f>
        <v/>
      </c>
    </row>
    <row r="5572" spans="1:10" x14ac:dyDescent="0.3">
      <c r="A5572" t="str">
        <f>IF(D5572="","",VLOOKUP(D5572,'Source CC List'!B:C,2,FALSE))</f>
        <v/>
      </c>
      <c r="B5572" t="str">
        <f t="shared" si="174"/>
        <v/>
      </c>
      <c r="I5572" t="str">
        <f>IF(D5572="","",VLOOKUP(D5572,'Source CC List'!B:C,2,FALSE))</f>
        <v/>
      </c>
      <c r="J5572" t="str">
        <f t="shared" si="175"/>
        <v/>
      </c>
    </row>
    <row r="5573" spans="1:10" x14ac:dyDescent="0.3">
      <c r="A5573" t="str">
        <f>IF(D5573="","",VLOOKUP(D5573,'Source CC List'!B:C,2,FALSE))</f>
        <v/>
      </c>
      <c r="B5573" t="str">
        <f t="shared" si="174"/>
        <v/>
      </c>
      <c r="I5573" t="str">
        <f>IF(D5573="","",VLOOKUP(D5573,'Source CC List'!B:C,2,FALSE))</f>
        <v/>
      </c>
      <c r="J5573" t="str">
        <f t="shared" si="175"/>
        <v/>
      </c>
    </row>
    <row r="5574" spans="1:10" x14ac:dyDescent="0.3">
      <c r="A5574" t="str">
        <f>IF(D5574="","",VLOOKUP(D5574,'Source CC List'!B:C,2,FALSE))</f>
        <v/>
      </c>
      <c r="B5574" t="str">
        <f t="shared" si="174"/>
        <v/>
      </c>
      <c r="I5574" t="str">
        <f>IF(D5574="","",VLOOKUP(D5574,'Source CC List'!B:C,2,FALSE))</f>
        <v/>
      </c>
      <c r="J5574" t="str">
        <f t="shared" si="175"/>
        <v/>
      </c>
    </row>
    <row r="5575" spans="1:10" x14ac:dyDescent="0.3">
      <c r="A5575" t="str">
        <f>IF(D5575="","",VLOOKUP(D5575,'Source CC List'!B:C,2,FALSE))</f>
        <v/>
      </c>
      <c r="B5575" t="str">
        <f t="shared" si="174"/>
        <v/>
      </c>
      <c r="I5575" t="str">
        <f>IF(D5575="","",VLOOKUP(D5575,'Source CC List'!B:C,2,FALSE))</f>
        <v/>
      </c>
      <c r="J5575" t="str">
        <f t="shared" si="175"/>
        <v/>
      </c>
    </row>
    <row r="5576" spans="1:10" x14ac:dyDescent="0.3">
      <c r="A5576" t="str">
        <f>IF(D5576="","",VLOOKUP(D5576,'Source CC List'!B:C,2,FALSE))</f>
        <v/>
      </c>
      <c r="B5576" t="str">
        <f t="shared" si="174"/>
        <v/>
      </c>
      <c r="I5576" t="str">
        <f>IF(D5576="","",VLOOKUP(D5576,'Source CC List'!B:C,2,FALSE))</f>
        <v/>
      </c>
      <c r="J5576" t="str">
        <f t="shared" si="175"/>
        <v/>
      </c>
    </row>
    <row r="5577" spans="1:10" x14ac:dyDescent="0.3">
      <c r="A5577" t="str">
        <f>IF(D5577="","",VLOOKUP(D5577,'Source CC List'!B:C,2,FALSE))</f>
        <v/>
      </c>
      <c r="B5577" t="str">
        <f t="shared" si="174"/>
        <v/>
      </c>
      <c r="I5577" t="str">
        <f>IF(D5577="","",VLOOKUP(D5577,'Source CC List'!B:C,2,FALSE))</f>
        <v/>
      </c>
      <c r="J5577" t="str">
        <f t="shared" si="175"/>
        <v/>
      </c>
    </row>
    <row r="5578" spans="1:10" x14ac:dyDescent="0.3">
      <c r="A5578" t="str">
        <f>IF(D5578="","",VLOOKUP(D5578,'Source CC List'!B:C,2,FALSE))</f>
        <v/>
      </c>
      <c r="B5578" t="str">
        <f t="shared" si="174"/>
        <v/>
      </c>
      <c r="I5578" t="str">
        <f>IF(D5578="","",VLOOKUP(D5578,'Source CC List'!B:C,2,FALSE))</f>
        <v/>
      </c>
      <c r="J5578" t="str">
        <f t="shared" si="175"/>
        <v/>
      </c>
    </row>
    <row r="5579" spans="1:10" x14ac:dyDescent="0.3">
      <c r="A5579" t="str">
        <f>IF(D5579="","",VLOOKUP(D5579,'Source CC List'!B:C,2,FALSE))</f>
        <v/>
      </c>
      <c r="B5579" t="str">
        <f t="shared" si="174"/>
        <v/>
      </c>
      <c r="I5579" t="str">
        <f>IF(D5579="","",VLOOKUP(D5579,'Source CC List'!B:C,2,FALSE))</f>
        <v/>
      </c>
      <c r="J5579" t="str">
        <f t="shared" si="175"/>
        <v/>
      </c>
    </row>
    <row r="5580" spans="1:10" x14ac:dyDescent="0.3">
      <c r="A5580" t="str">
        <f>IF(D5580="","",VLOOKUP(D5580,'Source CC List'!B:C,2,FALSE))</f>
        <v/>
      </c>
      <c r="B5580" t="str">
        <f t="shared" si="174"/>
        <v/>
      </c>
      <c r="I5580" t="str">
        <f>IF(D5580="","",VLOOKUP(D5580,'Source CC List'!B:C,2,FALSE))</f>
        <v/>
      </c>
      <c r="J5580" t="str">
        <f t="shared" si="175"/>
        <v/>
      </c>
    </row>
    <row r="5581" spans="1:10" x14ac:dyDescent="0.3">
      <c r="A5581" t="str">
        <f>IF(D5581="","",VLOOKUP(D5581,'Source CC List'!B:C,2,FALSE))</f>
        <v/>
      </c>
      <c r="B5581" t="str">
        <f t="shared" si="174"/>
        <v/>
      </c>
      <c r="I5581" t="str">
        <f>IF(D5581="","",VLOOKUP(D5581,'Source CC List'!B:C,2,FALSE))</f>
        <v/>
      </c>
      <c r="J5581" t="str">
        <f t="shared" si="175"/>
        <v/>
      </c>
    </row>
    <row r="5582" spans="1:10" x14ac:dyDescent="0.3">
      <c r="A5582" t="str">
        <f>IF(D5582="","",VLOOKUP(D5582,'Source CC List'!B:C,2,FALSE))</f>
        <v/>
      </c>
      <c r="B5582" t="str">
        <f t="shared" si="174"/>
        <v/>
      </c>
      <c r="I5582" t="str">
        <f>IF(D5582="","",VLOOKUP(D5582,'Source CC List'!B:C,2,FALSE))</f>
        <v/>
      </c>
      <c r="J5582" t="str">
        <f t="shared" si="175"/>
        <v/>
      </c>
    </row>
    <row r="5583" spans="1:10" x14ac:dyDescent="0.3">
      <c r="A5583" t="str">
        <f>IF(D5583="","",VLOOKUP(D5583,'Source CC List'!B:C,2,FALSE))</f>
        <v/>
      </c>
      <c r="B5583" t="str">
        <f t="shared" si="174"/>
        <v/>
      </c>
      <c r="I5583" t="str">
        <f>IF(D5583="","",VLOOKUP(D5583,'Source CC List'!B:C,2,FALSE))</f>
        <v/>
      </c>
      <c r="J5583" t="str">
        <f t="shared" si="175"/>
        <v/>
      </c>
    </row>
    <row r="5584" spans="1:10" x14ac:dyDescent="0.3">
      <c r="A5584" t="str">
        <f>IF(D5584="","",VLOOKUP(D5584,'Source CC List'!B:C,2,FALSE))</f>
        <v/>
      </c>
      <c r="B5584" t="str">
        <f t="shared" si="174"/>
        <v/>
      </c>
      <c r="I5584" t="str">
        <f>IF(D5584="","",VLOOKUP(D5584,'Source CC List'!B:C,2,FALSE))</f>
        <v/>
      </c>
      <c r="J5584" t="str">
        <f t="shared" si="175"/>
        <v/>
      </c>
    </row>
    <row r="5585" spans="1:10" x14ac:dyDescent="0.3">
      <c r="A5585" t="str">
        <f>IF(D5585="","",VLOOKUP(D5585,'Source CC List'!B:C,2,FALSE))</f>
        <v/>
      </c>
      <c r="B5585" t="str">
        <f t="shared" si="174"/>
        <v/>
      </c>
      <c r="I5585" t="str">
        <f>IF(D5585="","",VLOOKUP(D5585,'Source CC List'!B:C,2,FALSE))</f>
        <v/>
      </c>
      <c r="J5585" t="str">
        <f t="shared" si="175"/>
        <v/>
      </c>
    </row>
    <row r="5586" spans="1:10" x14ac:dyDescent="0.3">
      <c r="A5586" t="str">
        <f>IF(D5586="","",VLOOKUP(D5586,'Source CC List'!B:C,2,FALSE))</f>
        <v/>
      </c>
      <c r="B5586" t="str">
        <f t="shared" si="174"/>
        <v/>
      </c>
      <c r="I5586" t="str">
        <f>IF(D5586="","",VLOOKUP(D5586,'Source CC List'!B:C,2,FALSE))</f>
        <v/>
      </c>
      <c r="J5586" t="str">
        <f t="shared" si="175"/>
        <v/>
      </c>
    </row>
    <row r="5587" spans="1:10" x14ac:dyDescent="0.3">
      <c r="A5587" t="str">
        <f>IF(D5587="","",VLOOKUP(D5587,'Source CC List'!B:C,2,FALSE))</f>
        <v/>
      </c>
      <c r="B5587" t="str">
        <f t="shared" si="174"/>
        <v/>
      </c>
      <c r="I5587" t="str">
        <f>IF(D5587="","",VLOOKUP(D5587,'Source CC List'!B:C,2,FALSE))</f>
        <v/>
      </c>
      <c r="J5587" t="str">
        <f t="shared" si="175"/>
        <v/>
      </c>
    </row>
    <row r="5588" spans="1:10" x14ac:dyDescent="0.3">
      <c r="A5588" t="str">
        <f>IF(D5588="","",VLOOKUP(D5588,'Source CC List'!B:C,2,FALSE))</f>
        <v/>
      </c>
      <c r="B5588" t="str">
        <f t="shared" si="174"/>
        <v/>
      </c>
      <c r="I5588" t="str">
        <f>IF(D5588="","",VLOOKUP(D5588,'Source CC List'!B:C,2,FALSE))</f>
        <v/>
      </c>
      <c r="J5588" t="str">
        <f t="shared" si="175"/>
        <v/>
      </c>
    </row>
    <row r="5589" spans="1:10" x14ac:dyDescent="0.3">
      <c r="A5589" t="str">
        <f>IF(D5589="","",VLOOKUP(D5589,'Source CC List'!B:C,2,FALSE))</f>
        <v/>
      </c>
      <c r="B5589" t="str">
        <f t="shared" si="174"/>
        <v/>
      </c>
      <c r="I5589" t="str">
        <f>IF(D5589="","",VLOOKUP(D5589,'Source CC List'!B:C,2,FALSE))</f>
        <v/>
      </c>
      <c r="J5589" t="str">
        <f t="shared" si="175"/>
        <v/>
      </c>
    </row>
    <row r="5590" spans="1:10" x14ac:dyDescent="0.3">
      <c r="A5590" t="str">
        <f>IF(D5590="","",VLOOKUP(D5590,'Source CC List'!B:C,2,FALSE))</f>
        <v/>
      </c>
      <c r="B5590" t="str">
        <f t="shared" si="174"/>
        <v/>
      </c>
      <c r="I5590" t="str">
        <f>IF(D5590="","",VLOOKUP(D5590,'Source CC List'!B:C,2,FALSE))</f>
        <v/>
      </c>
      <c r="J5590" t="str">
        <f t="shared" si="175"/>
        <v/>
      </c>
    </row>
    <row r="5591" spans="1:10" x14ac:dyDescent="0.3">
      <c r="A5591" t="str">
        <f>IF(D5591="","",VLOOKUP(D5591,'Source CC List'!B:C,2,FALSE))</f>
        <v/>
      </c>
      <c r="B5591" t="str">
        <f t="shared" si="174"/>
        <v/>
      </c>
      <c r="I5591" t="str">
        <f>IF(D5591="","",VLOOKUP(D5591,'Source CC List'!B:C,2,FALSE))</f>
        <v/>
      </c>
      <c r="J5591" t="str">
        <f t="shared" si="175"/>
        <v/>
      </c>
    </row>
    <row r="5592" spans="1:10" x14ac:dyDescent="0.3">
      <c r="A5592" t="str">
        <f>IF(D5592="","",VLOOKUP(D5592,'Source CC List'!B:C,2,FALSE))</f>
        <v/>
      </c>
      <c r="B5592" t="str">
        <f t="shared" si="174"/>
        <v/>
      </c>
      <c r="I5592" t="str">
        <f>IF(D5592="","",VLOOKUP(D5592,'Source CC List'!B:C,2,FALSE))</f>
        <v/>
      </c>
      <c r="J5592" t="str">
        <f t="shared" si="175"/>
        <v/>
      </c>
    </row>
    <row r="5593" spans="1:10" x14ac:dyDescent="0.3">
      <c r="A5593" t="str">
        <f>IF(D5593="","",VLOOKUP(D5593,'Source CC List'!B:C,2,FALSE))</f>
        <v/>
      </c>
      <c r="B5593" t="str">
        <f t="shared" si="174"/>
        <v/>
      </c>
      <c r="I5593" t="str">
        <f>IF(D5593="","",VLOOKUP(D5593,'Source CC List'!B:C,2,FALSE))</f>
        <v/>
      </c>
      <c r="J5593" t="str">
        <f t="shared" si="175"/>
        <v/>
      </c>
    </row>
    <row r="5594" spans="1:10" x14ac:dyDescent="0.3">
      <c r="A5594" t="str">
        <f>IF(D5594="","",VLOOKUP(D5594,'Source CC List'!B:C,2,FALSE))</f>
        <v/>
      </c>
      <c r="B5594" t="str">
        <f t="shared" si="174"/>
        <v/>
      </c>
      <c r="I5594" t="str">
        <f>IF(D5594="","",VLOOKUP(D5594,'Source CC List'!B:C,2,FALSE))</f>
        <v/>
      </c>
      <c r="J5594" t="str">
        <f t="shared" si="175"/>
        <v/>
      </c>
    </row>
    <row r="5595" spans="1:10" x14ac:dyDescent="0.3">
      <c r="A5595" t="str">
        <f>IF(D5595="","",VLOOKUP(D5595,'Source CC List'!B:C,2,FALSE))</f>
        <v/>
      </c>
      <c r="B5595" t="str">
        <f t="shared" si="174"/>
        <v/>
      </c>
      <c r="I5595" t="str">
        <f>IF(D5595="","",VLOOKUP(D5595,'Source CC List'!B:C,2,FALSE))</f>
        <v/>
      </c>
      <c r="J5595" t="str">
        <f t="shared" si="175"/>
        <v/>
      </c>
    </row>
    <row r="5596" spans="1:10" x14ac:dyDescent="0.3">
      <c r="A5596" t="str">
        <f>IF(D5596="","",VLOOKUP(D5596,'Source CC List'!B:C,2,FALSE))</f>
        <v/>
      </c>
      <c r="B5596" t="str">
        <f t="shared" si="174"/>
        <v/>
      </c>
      <c r="I5596" t="str">
        <f>IF(D5596="","",VLOOKUP(D5596,'Source CC List'!B:C,2,FALSE))</f>
        <v/>
      </c>
      <c r="J5596" t="str">
        <f t="shared" si="175"/>
        <v/>
      </c>
    </row>
    <row r="5597" spans="1:10" x14ac:dyDescent="0.3">
      <c r="A5597" t="str">
        <f>IF(D5597="","",VLOOKUP(D5597,'Source CC List'!B:C,2,FALSE))</f>
        <v/>
      </c>
      <c r="B5597" t="str">
        <f t="shared" si="174"/>
        <v/>
      </c>
      <c r="I5597" t="str">
        <f>IF(D5597="","",VLOOKUP(D5597,'Source CC List'!B:C,2,FALSE))</f>
        <v/>
      </c>
      <c r="J5597" t="str">
        <f t="shared" si="175"/>
        <v/>
      </c>
    </row>
    <row r="5598" spans="1:10" x14ac:dyDescent="0.3">
      <c r="A5598" t="str">
        <f>IF(D5598="","",VLOOKUP(D5598,'Source CC List'!B:C,2,FALSE))</f>
        <v/>
      </c>
      <c r="B5598" t="str">
        <f t="shared" si="174"/>
        <v/>
      </c>
      <c r="I5598" t="str">
        <f>IF(D5598="","",VLOOKUP(D5598,'Source CC List'!B:C,2,FALSE))</f>
        <v/>
      </c>
      <c r="J5598" t="str">
        <f t="shared" si="175"/>
        <v/>
      </c>
    </row>
    <row r="5599" spans="1:10" x14ac:dyDescent="0.3">
      <c r="A5599" t="str">
        <f>IF(D5599="","",VLOOKUP(D5599,'Source CC List'!B:C,2,FALSE))</f>
        <v/>
      </c>
      <c r="B5599" t="str">
        <f t="shared" si="174"/>
        <v/>
      </c>
      <c r="I5599" t="str">
        <f>IF(D5599="","",VLOOKUP(D5599,'Source CC List'!B:C,2,FALSE))</f>
        <v/>
      </c>
      <c r="J5599" t="str">
        <f t="shared" si="175"/>
        <v/>
      </c>
    </row>
    <row r="5600" spans="1:10" x14ac:dyDescent="0.3">
      <c r="A5600" t="str">
        <f>IF(D5600="","",VLOOKUP(D5600,'Source CC List'!B:C,2,FALSE))</f>
        <v/>
      </c>
      <c r="B5600" t="str">
        <f t="shared" si="174"/>
        <v/>
      </c>
      <c r="I5600" t="str">
        <f>IF(D5600="","",VLOOKUP(D5600,'Source CC List'!B:C,2,FALSE))</f>
        <v/>
      </c>
      <c r="J5600" t="str">
        <f t="shared" si="175"/>
        <v/>
      </c>
    </row>
    <row r="5601" spans="1:10" x14ac:dyDescent="0.3">
      <c r="A5601" t="str">
        <f>IF(D5601="","",VLOOKUP(D5601,'Source CC List'!B:C,2,FALSE))</f>
        <v/>
      </c>
      <c r="B5601" t="str">
        <f t="shared" si="174"/>
        <v/>
      </c>
      <c r="I5601" t="str">
        <f>IF(D5601="","",VLOOKUP(D5601,'Source CC List'!B:C,2,FALSE))</f>
        <v/>
      </c>
      <c r="J5601" t="str">
        <f t="shared" si="175"/>
        <v/>
      </c>
    </row>
    <row r="5602" spans="1:10" x14ac:dyDescent="0.3">
      <c r="A5602" t="str">
        <f>IF(D5602="","",VLOOKUP(D5602,'Source CC List'!B:C,2,FALSE))</f>
        <v/>
      </c>
      <c r="B5602" t="str">
        <f t="shared" si="174"/>
        <v/>
      </c>
      <c r="I5602" t="str">
        <f>IF(D5602="","",VLOOKUP(D5602,'Source CC List'!B:C,2,FALSE))</f>
        <v/>
      </c>
      <c r="J5602" t="str">
        <f t="shared" si="175"/>
        <v/>
      </c>
    </row>
    <row r="5603" spans="1:10" x14ac:dyDescent="0.3">
      <c r="A5603" t="str">
        <f>IF(D5603="","",VLOOKUP(D5603,'Source CC List'!B:C,2,FALSE))</f>
        <v/>
      </c>
      <c r="B5603" t="str">
        <f t="shared" si="174"/>
        <v/>
      </c>
      <c r="I5603" t="str">
        <f>IF(D5603="","",VLOOKUP(D5603,'Source CC List'!B:C,2,FALSE))</f>
        <v/>
      </c>
      <c r="J5603" t="str">
        <f t="shared" si="175"/>
        <v/>
      </c>
    </row>
    <row r="5604" spans="1:10" x14ac:dyDescent="0.3">
      <c r="A5604" t="str">
        <f>IF(D5604="","",VLOOKUP(D5604,'Source CC List'!B:C,2,FALSE))</f>
        <v/>
      </c>
      <c r="B5604" t="str">
        <f t="shared" si="174"/>
        <v/>
      </c>
      <c r="I5604" t="str">
        <f>IF(D5604="","",VLOOKUP(D5604,'Source CC List'!B:C,2,FALSE))</f>
        <v/>
      </c>
      <c r="J5604" t="str">
        <f t="shared" si="175"/>
        <v/>
      </c>
    </row>
    <row r="5605" spans="1:10" x14ac:dyDescent="0.3">
      <c r="A5605" t="str">
        <f>IF(D5605="","",VLOOKUP(D5605,'Source CC List'!B:C,2,FALSE))</f>
        <v/>
      </c>
      <c r="B5605" t="str">
        <f t="shared" si="174"/>
        <v/>
      </c>
      <c r="I5605" t="str">
        <f>IF(D5605="","",VLOOKUP(D5605,'Source CC List'!B:C,2,FALSE))</f>
        <v/>
      </c>
      <c r="J5605" t="str">
        <f t="shared" si="175"/>
        <v/>
      </c>
    </row>
    <row r="5606" spans="1:10" x14ac:dyDescent="0.3">
      <c r="A5606" t="str">
        <f>IF(D5606="","",VLOOKUP(D5606,'Source CC List'!B:C,2,FALSE))</f>
        <v/>
      </c>
      <c r="B5606" t="str">
        <f t="shared" si="174"/>
        <v/>
      </c>
      <c r="I5606" t="str">
        <f>IF(D5606="","",VLOOKUP(D5606,'Source CC List'!B:C,2,FALSE))</f>
        <v/>
      </c>
      <c r="J5606" t="str">
        <f t="shared" si="175"/>
        <v/>
      </c>
    </row>
    <row r="5607" spans="1:10" x14ac:dyDescent="0.3">
      <c r="A5607" t="str">
        <f>IF(D5607="","",VLOOKUP(D5607,'Source CC List'!B:C,2,FALSE))</f>
        <v/>
      </c>
      <c r="B5607" t="str">
        <f t="shared" si="174"/>
        <v/>
      </c>
      <c r="I5607" t="str">
        <f>IF(D5607="","",VLOOKUP(D5607,'Source CC List'!B:C,2,FALSE))</f>
        <v/>
      </c>
      <c r="J5607" t="str">
        <f t="shared" si="175"/>
        <v/>
      </c>
    </row>
    <row r="5608" spans="1:10" x14ac:dyDescent="0.3">
      <c r="A5608" t="str">
        <f>IF(D5608="","",VLOOKUP(D5608,'Source CC List'!B:C,2,FALSE))</f>
        <v/>
      </c>
      <c r="B5608" t="str">
        <f t="shared" si="174"/>
        <v/>
      </c>
      <c r="I5608" t="str">
        <f>IF(D5608="","",VLOOKUP(D5608,'Source CC List'!B:C,2,FALSE))</f>
        <v/>
      </c>
      <c r="J5608" t="str">
        <f t="shared" si="175"/>
        <v/>
      </c>
    </row>
    <row r="5609" spans="1:10" x14ac:dyDescent="0.3">
      <c r="A5609" t="str">
        <f>IF(D5609="","",VLOOKUP(D5609,'Source CC List'!B:C,2,FALSE))</f>
        <v/>
      </c>
      <c r="B5609" t="str">
        <f t="shared" si="174"/>
        <v/>
      </c>
      <c r="I5609" t="str">
        <f>IF(D5609="","",VLOOKUP(D5609,'Source CC List'!B:C,2,FALSE))</f>
        <v/>
      </c>
      <c r="J5609" t="str">
        <f t="shared" si="175"/>
        <v/>
      </c>
    </row>
    <row r="5610" spans="1:10" x14ac:dyDescent="0.3">
      <c r="A5610" t="str">
        <f>IF(D5610="","",VLOOKUP(D5610,'Source CC List'!B:C,2,FALSE))</f>
        <v/>
      </c>
      <c r="B5610" t="str">
        <f t="shared" si="174"/>
        <v/>
      </c>
      <c r="I5610" t="str">
        <f>IF(D5610="","",VLOOKUP(D5610,'Source CC List'!B:C,2,FALSE))</f>
        <v/>
      </c>
      <c r="J5610" t="str">
        <f t="shared" si="175"/>
        <v/>
      </c>
    </row>
    <row r="5611" spans="1:10" x14ac:dyDescent="0.3">
      <c r="A5611" t="str">
        <f>IF(D5611="","",VLOOKUP(D5611,'Source CC List'!B:C,2,FALSE))</f>
        <v/>
      </c>
      <c r="B5611" t="str">
        <f t="shared" si="174"/>
        <v/>
      </c>
      <c r="I5611" t="str">
        <f>IF(D5611="","",VLOOKUP(D5611,'Source CC List'!B:C,2,FALSE))</f>
        <v/>
      </c>
      <c r="J5611" t="str">
        <f t="shared" si="175"/>
        <v/>
      </c>
    </row>
    <row r="5612" spans="1:10" x14ac:dyDescent="0.3">
      <c r="A5612" t="str">
        <f>IF(D5612="","",VLOOKUP(D5612,'Source CC List'!B:C,2,FALSE))</f>
        <v/>
      </c>
      <c r="B5612" t="str">
        <f t="shared" si="174"/>
        <v/>
      </c>
      <c r="I5612" t="str">
        <f>IF(D5612="","",VLOOKUP(D5612,'Source CC List'!B:C,2,FALSE))</f>
        <v/>
      </c>
      <c r="J5612" t="str">
        <f t="shared" si="175"/>
        <v/>
      </c>
    </row>
    <row r="5613" spans="1:10" x14ac:dyDescent="0.3">
      <c r="A5613" t="str">
        <f>IF(D5613="","",VLOOKUP(D5613,'Source CC List'!B:C,2,FALSE))</f>
        <v/>
      </c>
      <c r="B5613" t="str">
        <f t="shared" si="174"/>
        <v/>
      </c>
      <c r="I5613" t="str">
        <f>IF(D5613="","",VLOOKUP(D5613,'Source CC List'!B:C,2,FALSE))</f>
        <v/>
      </c>
      <c r="J5613" t="str">
        <f t="shared" si="175"/>
        <v/>
      </c>
    </row>
    <row r="5614" spans="1:10" x14ac:dyDescent="0.3">
      <c r="A5614" t="str">
        <f>IF(D5614="","",VLOOKUP(D5614,'Source CC List'!B:C,2,FALSE))</f>
        <v/>
      </c>
      <c r="B5614" t="str">
        <f t="shared" si="174"/>
        <v/>
      </c>
      <c r="I5614" t="str">
        <f>IF(D5614="","",VLOOKUP(D5614,'Source CC List'!B:C,2,FALSE))</f>
        <v/>
      </c>
      <c r="J5614" t="str">
        <f t="shared" si="175"/>
        <v/>
      </c>
    </row>
    <row r="5615" spans="1:10" x14ac:dyDescent="0.3">
      <c r="A5615" t="str">
        <f>IF(D5615="","",VLOOKUP(D5615,'Source CC List'!B:C,2,FALSE))</f>
        <v/>
      </c>
      <c r="B5615" t="str">
        <f t="shared" si="174"/>
        <v/>
      </c>
      <c r="I5615" t="str">
        <f>IF(D5615="","",VLOOKUP(D5615,'Source CC List'!B:C,2,FALSE))</f>
        <v/>
      </c>
      <c r="J5615" t="str">
        <f t="shared" si="175"/>
        <v/>
      </c>
    </row>
    <row r="5616" spans="1:10" x14ac:dyDescent="0.3">
      <c r="A5616" t="str">
        <f>IF(D5616="","",VLOOKUP(D5616,'Source CC List'!B:C,2,FALSE))</f>
        <v/>
      </c>
      <c r="B5616" t="str">
        <f t="shared" si="174"/>
        <v/>
      </c>
      <c r="I5616" t="str">
        <f>IF(D5616="","",VLOOKUP(D5616,'Source CC List'!B:C,2,FALSE))</f>
        <v/>
      </c>
      <c r="J5616" t="str">
        <f t="shared" si="175"/>
        <v/>
      </c>
    </row>
    <row r="5617" spans="1:10" x14ac:dyDescent="0.3">
      <c r="A5617" t="str">
        <f>IF(D5617="","",VLOOKUP(D5617,'Source CC List'!B:C,2,FALSE))</f>
        <v/>
      </c>
      <c r="B5617" t="str">
        <f t="shared" si="174"/>
        <v/>
      </c>
      <c r="I5617" t="str">
        <f>IF(D5617="","",VLOOKUP(D5617,'Source CC List'!B:C,2,FALSE))</f>
        <v/>
      </c>
      <c r="J5617" t="str">
        <f t="shared" si="175"/>
        <v/>
      </c>
    </row>
    <row r="5618" spans="1:10" x14ac:dyDescent="0.3">
      <c r="A5618" t="str">
        <f>IF(D5618="","",VLOOKUP(D5618,'Source CC List'!B:C,2,FALSE))</f>
        <v/>
      </c>
      <c r="B5618" t="str">
        <f t="shared" si="174"/>
        <v/>
      </c>
      <c r="I5618" t="str">
        <f>IF(D5618="","",VLOOKUP(D5618,'Source CC List'!B:C,2,FALSE))</f>
        <v/>
      </c>
      <c r="J5618" t="str">
        <f t="shared" si="175"/>
        <v/>
      </c>
    </row>
    <row r="5619" spans="1:10" x14ac:dyDescent="0.3">
      <c r="A5619" t="str">
        <f>IF(D5619="","",VLOOKUP(D5619,'Source CC List'!B:C,2,FALSE))</f>
        <v/>
      </c>
      <c r="B5619" t="str">
        <f t="shared" si="174"/>
        <v/>
      </c>
      <c r="I5619" t="str">
        <f>IF(D5619="","",VLOOKUP(D5619,'Source CC List'!B:C,2,FALSE))</f>
        <v/>
      </c>
      <c r="J5619" t="str">
        <f t="shared" si="175"/>
        <v/>
      </c>
    </row>
    <row r="5620" spans="1:10" x14ac:dyDescent="0.3">
      <c r="A5620" t="str">
        <f>IF(D5620="","",VLOOKUP(D5620,'Source CC List'!B:C,2,FALSE))</f>
        <v/>
      </c>
      <c r="B5620" t="str">
        <f t="shared" si="174"/>
        <v/>
      </c>
      <c r="I5620" t="str">
        <f>IF(D5620="","",VLOOKUP(D5620,'Source CC List'!B:C,2,FALSE))</f>
        <v/>
      </c>
      <c r="J5620" t="str">
        <f t="shared" si="175"/>
        <v/>
      </c>
    </row>
    <row r="5621" spans="1:10" x14ac:dyDescent="0.3">
      <c r="A5621" t="str">
        <f>IF(D5621="","",VLOOKUP(D5621,'Source CC List'!B:C,2,FALSE))</f>
        <v/>
      </c>
      <c r="B5621" t="str">
        <f t="shared" si="174"/>
        <v/>
      </c>
      <c r="I5621" t="str">
        <f>IF(D5621="","",VLOOKUP(D5621,'Source CC List'!B:C,2,FALSE))</f>
        <v/>
      </c>
      <c r="J5621" t="str">
        <f t="shared" si="175"/>
        <v/>
      </c>
    </row>
    <row r="5622" spans="1:10" x14ac:dyDescent="0.3">
      <c r="A5622" t="str">
        <f>IF(D5622="","",VLOOKUP(D5622,'Source CC List'!B:C,2,FALSE))</f>
        <v/>
      </c>
      <c r="B5622" t="str">
        <f t="shared" si="174"/>
        <v/>
      </c>
      <c r="I5622" t="str">
        <f>IF(D5622="","",VLOOKUP(D5622,'Source CC List'!B:C,2,FALSE))</f>
        <v/>
      </c>
      <c r="J5622" t="str">
        <f t="shared" si="175"/>
        <v/>
      </c>
    </row>
    <row r="5623" spans="1:10" x14ac:dyDescent="0.3">
      <c r="A5623" t="str">
        <f>IF(D5623="","",VLOOKUP(D5623,'Source CC List'!B:C,2,FALSE))</f>
        <v/>
      </c>
      <c r="B5623" t="str">
        <f t="shared" si="174"/>
        <v/>
      </c>
      <c r="I5623" t="str">
        <f>IF(D5623="","",VLOOKUP(D5623,'Source CC List'!B:C,2,FALSE))</f>
        <v/>
      </c>
      <c r="J5623" t="str">
        <f t="shared" si="175"/>
        <v/>
      </c>
    </row>
    <row r="5624" spans="1:10" x14ac:dyDescent="0.3">
      <c r="A5624" t="str">
        <f>IF(D5624="","",VLOOKUP(D5624,'Source CC List'!B:C,2,FALSE))</f>
        <v/>
      </c>
      <c r="B5624" t="str">
        <f t="shared" si="174"/>
        <v/>
      </c>
      <c r="I5624" t="str">
        <f>IF(D5624="","",VLOOKUP(D5624,'Source CC List'!B:C,2,FALSE))</f>
        <v/>
      </c>
      <c r="J5624" t="str">
        <f t="shared" si="175"/>
        <v/>
      </c>
    </row>
    <row r="5625" spans="1:10" x14ac:dyDescent="0.3">
      <c r="A5625" t="str">
        <f>IF(D5625="","",VLOOKUP(D5625,'Source CC List'!B:C,2,FALSE))</f>
        <v/>
      </c>
      <c r="B5625" t="str">
        <f t="shared" si="174"/>
        <v/>
      </c>
      <c r="I5625" t="str">
        <f>IF(D5625="","",VLOOKUP(D5625,'Source CC List'!B:C,2,FALSE))</f>
        <v/>
      </c>
      <c r="J5625" t="str">
        <f t="shared" si="175"/>
        <v/>
      </c>
    </row>
    <row r="5626" spans="1:10" x14ac:dyDescent="0.3">
      <c r="A5626" t="str">
        <f>IF(D5626="","",VLOOKUP(D5626,'Source CC List'!B:C,2,FALSE))</f>
        <v/>
      </c>
      <c r="B5626" t="str">
        <f t="shared" si="174"/>
        <v/>
      </c>
      <c r="I5626" t="str">
        <f>IF(D5626="","",VLOOKUP(D5626,'Source CC List'!B:C,2,FALSE))</f>
        <v/>
      </c>
      <c r="J5626" t="str">
        <f t="shared" si="175"/>
        <v/>
      </c>
    </row>
    <row r="5627" spans="1:10" x14ac:dyDescent="0.3">
      <c r="A5627" t="str">
        <f>IF(D5627="","",VLOOKUP(D5627,'Source CC List'!B:C,2,FALSE))</f>
        <v/>
      </c>
      <c r="B5627" t="str">
        <f t="shared" si="174"/>
        <v/>
      </c>
      <c r="I5627" t="str">
        <f>IF(D5627="","",VLOOKUP(D5627,'Source CC List'!B:C,2,FALSE))</f>
        <v/>
      </c>
      <c r="J5627" t="str">
        <f t="shared" si="175"/>
        <v/>
      </c>
    </row>
    <row r="5628" spans="1:10" x14ac:dyDescent="0.3">
      <c r="A5628" t="str">
        <f>IF(D5628="","",VLOOKUP(D5628,'Source CC List'!B:C,2,FALSE))</f>
        <v/>
      </c>
      <c r="B5628" t="str">
        <f t="shared" si="174"/>
        <v/>
      </c>
      <c r="I5628" t="str">
        <f>IF(D5628="","",VLOOKUP(D5628,'Source CC List'!B:C,2,FALSE))</f>
        <v/>
      </c>
      <c r="J5628" t="str">
        <f t="shared" si="175"/>
        <v/>
      </c>
    </row>
    <row r="5629" spans="1:10" x14ac:dyDescent="0.3">
      <c r="A5629" t="str">
        <f>IF(D5629="","",VLOOKUP(D5629,'Source CC List'!B:C,2,FALSE))</f>
        <v/>
      </c>
      <c r="B5629" t="str">
        <f t="shared" si="174"/>
        <v/>
      </c>
      <c r="I5629" t="str">
        <f>IF(D5629="","",VLOOKUP(D5629,'Source CC List'!B:C,2,FALSE))</f>
        <v/>
      </c>
      <c r="J5629" t="str">
        <f t="shared" si="175"/>
        <v/>
      </c>
    </row>
    <row r="5630" spans="1:10" x14ac:dyDescent="0.3">
      <c r="A5630" t="str">
        <f>IF(D5630="","",VLOOKUP(D5630,'Source CC List'!B:C,2,FALSE))</f>
        <v/>
      </c>
      <c r="B5630" t="str">
        <f t="shared" si="174"/>
        <v/>
      </c>
      <c r="I5630" t="str">
        <f>IF(D5630="","",VLOOKUP(D5630,'Source CC List'!B:C,2,FALSE))</f>
        <v/>
      </c>
      <c r="J5630" t="str">
        <f t="shared" si="175"/>
        <v/>
      </c>
    </row>
    <row r="5631" spans="1:10" x14ac:dyDescent="0.3">
      <c r="A5631" t="str">
        <f>IF(D5631="","",VLOOKUP(D5631,'Source CC List'!B:C,2,FALSE))</f>
        <v/>
      </c>
      <c r="B5631" t="str">
        <f t="shared" si="174"/>
        <v/>
      </c>
      <c r="I5631" t="str">
        <f>IF(D5631="","",VLOOKUP(D5631,'Source CC List'!B:C,2,FALSE))</f>
        <v/>
      </c>
      <c r="J5631" t="str">
        <f t="shared" si="175"/>
        <v/>
      </c>
    </row>
    <row r="5632" spans="1:10" x14ac:dyDescent="0.3">
      <c r="A5632" t="str">
        <f>IF(D5632="","",VLOOKUP(D5632,'Source CC List'!B:C,2,FALSE))</f>
        <v/>
      </c>
      <c r="B5632" t="str">
        <f t="shared" si="174"/>
        <v/>
      </c>
      <c r="I5632" t="str">
        <f>IF(D5632="","",VLOOKUP(D5632,'Source CC List'!B:C,2,FALSE))</f>
        <v/>
      </c>
      <c r="J5632" t="str">
        <f t="shared" si="175"/>
        <v/>
      </c>
    </row>
    <row r="5633" spans="1:10" x14ac:dyDescent="0.3">
      <c r="A5633" t="str">
        <f>IF(D5633="","",VLOOKUP(D5633,'Source CC List'!B:C,2,FALSE))</f>
        <v/>
      </c>
      <c r="B5633" t="str">
        <f t="shared" si="174"/>
        <v/>
      </c>
      <c r="I5633" t="str">
        <f>IF(D5633="","",VLOOKUP(D5633,'Source CC List'!B:C,2,FALSE))</f>
        <v/>
      </c>
      <c r="J5633" t="str">
        <f t="shared" si="175"/>
        <v/>
      </c>
    </row>
    <row r="5634" spans="1:10" x14ac:dyDescent="0.3">
      <c r="A5634" t="str">
        <f>IF(D5634="","",VLOOKUP(D5634,'Source CC List'!B:C,2,FALSE))</f>
        <v/>
      </c>
      <c r="B5634" t="str">
        <f t="shared" si="174"/>
        <v/>
      </c>
      <c r="I5634" t="str">
        <f>IF(D5634="","",VLOOKUP(D5634,'Source CC List'!B:C,2,FALSE))</f>
        <v/>
      </c>
      <c r="J5634" t="str">
        <f t="shared" si="175"/>
        <v/>
      </c>
    </row>
    <row r="5635" spans="1:10" x14ac:dyDescent="0.3">
      <c r="A5635" t="str">
        <f>IF(D5635="","",VLOOKUP(D5635,'Source CC List'!B:C,2,FALSE))</f>
        <v/>
      </c>
      <c r="B5635" t="str">
        <f t="shared" ref="B5635:B5698" si="176">IF(E5635="","",CONCATENATE(I5635,TEXT(E5635,"0000")))</f>
        <v/>
      </c>
      <c r="I5635" t="str">
        <f>IF(D5635="","",VLOOKUP(D5635,'Source CC List'!B:C,2,FALSE))</f>
        <v/>
      </c>
      <c r="J5635" t="str">
        <f t="shared" ref="J5635:J5698" si="177">IF(D5635="","",CONCATENATE(I5635,TEXT(E5635,"0000")))</f>
        <v/>
      </c>
    </row>
    <row r="5636" spans="1:10" x14ac:dyDescent="0.3">
      <c r="A5636" t="str">
        <f>IF(D5636="","",VLOOKUP(D5636,'Source CC List'!B:C,2,FALSE))</f>
        <v/>
      </c>
      <c r="B5636" t="str">
        <f t="shared" si="176"/>
        <v/>
      </c>
      <c r="I5636" t="str">
        <f>IF(D5636="","",VLOOKUP(D5636,'Source CC List'!B:C,2,FALSE))</f>
        <v/>
      </c>
      <c r="J5636" t="str">
        <f t="shared" si="177"/>
        <v/>
      </c>
    </row>
    <row r="5637" spans="1:10" x14ac:dyDescent="0.3">
      <c r="A5637" t="str">
        <f>IF(D5637="","",VLOOKUP(D5637,'Source CC List'!B:C,2,FALSE))</f>
        <v/>
      </c>
      <c r="B5637" t="str">
        <f t="shared" si="176"/>
        <v/>
      </c>
      <c r="I5637" t="str">
        <f>IF(D5637="","",VLOOKUP(D5637,'Source CC List'!B:C,2,FALSE))</f>
        <v/>
      </c>
      <c r="J5637" t="str">
        <f t="shared" si="177"/>
        <v/>
      </c>
    </row>
    <row r="5638" spans="1:10" x14ac:dyDescent="0.3">
      <c r="A5638" t="str">
        <f>IF(D5638="","",VLOOKUP(D5638,'Source CC List'!B:C,2,FALSE))</f>
        <v/>
      </c>
      <c r="B5638" t="str">
        <f t="shared" si="176"/>
        <v/>
      </c>
      <c r="I5638" t="str">
        <f>IF(D5638="","",VLOOKUP(D5638,'Source CC List'!B:C,2,FALSE))</f>
        <v/>
      </c>
      <c r="J5638" t="str">
        <f t="shared" si="177"/>
        <v/>
      </c>
    </row>
    <row r="5639" spans="1:10" x14ac:dyDescent="0.3">
      <c r="A5639" t="str">
        <f>IF(D5639="","",VLOOKUP(D5639,'Source CC List'!B:C,2,FALSE))</f>
        <v/>
      </c>
      <c r="B5639" t="str">
        <f t="shared" si="176"/>
        <v/>
      </c>
      <c r="I5639" t="str">
        <f>IF(D5639="","",VLOOKUP(D5639,'Source CC List'!B:C,2,FALSE))</f>
        <v/>
      </c>
      <c r="J5639" t="str">
        <f t="shared" si="177"/>
        <v/>
      </c>
    </row>
    <row r="5640" spans="1:10" x14ac:dyDescent="0.3">
      <c r="A5640" t="str">
        <f>IF(D5640="","",VLOOKUP(D5640,'Source CC List'!B:C,2,FALSE))</f>
        <v/>
      </c>
      <c r="B5640" t="str">
        <f t="shared" si="176"/>
        <v/>
      </c>
      <c r="I5640" t="str">
        <f>IF(D5640="","",VLOOKUP(D5640,'Source CC List'!B:C,2,FALSE))</f>
        <v/>
      </c>
      <c r="J5640" t="str">
        <f t="shared" si="177"/>
        <v/>
      </c>
    </row>
    <row r="5641" spans="1:10" x14ac:dyDescent="0.3">
      <c r="A5641" t="str">
        <f>IF(D5641="","",VLOOKUP(D5641,'Source CC List'!B:C,2,FALSE))</f>
        <v/>
      </c>
      <c r="B5641" t="str">
        <f t="shared" si="176"/>
        <v/>
      </c>
      <c r="I5641" t="str">
        <f>IF(D5641="","",VLOOKUP(D5641,'Source CC List'!B:C,2,FALSE))</f>
        <v/>
      </c>
      <c r="J5641" t="str">
        <f t="shared" si="177"/>
        <v/>
      </c>
    </row>
    <row r="5642" spans="1:10" x14ac:dyDescent="0.3">
      <c r="A5642" t="str">
        <f>IF(D5642="","",VLOOKUP(D5642,'Source CC List'!B:C,2,FALSE))</f>
        <v/>
      </c>
      <c r="B5642" t="str">
        <f t="shared" si="176"/>
        <v/>
      </c>
      <c r="I5642" t="str">
        <f>IF(D5642="","",VLOOKUP(D5642,'Source CC List'!B:C,2,FALSE))</f>
        <v/>
      </c>
      <c r="J5642" t="str">
        <f t="shared" si="177"/>
        <v/>
      </c>
    </row>
    <row r="5643" spans="1:10" x14ac:dyDescent="0.3">
      <c r="A5643" t="str">
        <f>IF(D5643="","",VLOOKUP(D5643,'Source CC List'!B:C,2,FALSE))</f>
        <v/>
      </c>
      <c r="B5643" t="str">
        <f t="shared" si="176"/>
        <v/>
      </c>
      <c r="I5643" t="str">
        <f>IF(D5643="","",VLOOKUP(D5643,'Source CC List'!B:C,2,FALSE))</f>
        <v/>
      </c>
      <c r="J5643" t="str">
        <f t="shared" si="177"/>
        <v/>
      </c>
    </row>
    <row r="5644" spans="1:10" x14ac:dyDescent="0.3">
      <c r="A5644" t="str">
        <f>IF(D5644="","",VLOOKUP(D5644,'Source CC List'!B:C,2,FALSE))</f>
        <v/>
      </c>
      <c r="B5644" t="str">
        <f t="shared" si="176"/>
        <v/>
      </c>
      <c r="I5644" t="str">
        <f>IF(D5644="","",VLOOKUP(D5644,'Source CC List'!B:C,2,FALSE))</f>
        <v/>
      </c>
      <c r="J5644" t="str">
        <f t="shared" si="177"/>
        <v/>
      </c>
    </row>
    <row r="5645" spans="1:10" x14ac:dyDescent="0.3">
      <c r="A5645" t="str">
        <f>IF(D5645="","",VLOOKUP(D5645,'Source CC List'!B:C,2,FALSE))</f>
        <v/>
      </c>
      <c r="B5645" t="str">
        <f t="shared" si="176"/>
        <v/>
      </c>
      <c r="I5645" t="str">
        <f>IF(D5645="","",VLOOKUP(D5645,'Source CC List'!B:C,2,FALSE))</f>
        <v/>
      </c>
      <c r="J5645" t="str">
        <f t="shared" si="177"/>
        <v/>
      </c>
    </row>
    <row r="5646" spans="1:10" x14ac:dyDescent="0.3">
      <c r="A5646" t="str">
        <f>IF(D5646="","",VLOOKUP(D5646,'Source CC List'!B:C,2,FALSE))</f>
        <v/>
      </c>
      <c r="B5646" t="str">
        <f t="shared" si="176"/>
        <v/>
      </c>
      <c r="I5646" t="str">
        <f>IF(D5646="","",VLOOKUP(D5646,'Source CC List'!B:C,2,FALSE))</f>
        <v/>
      </c>
      <c r="J5646" t="str">
        <f t="shared" si="177"/>
        <v/>
      </c>
    </row>
    <row r="5647" spans="1:10" x14ac:dyDescent="0.3">
      <c r="A5647" t="str">
        <f>IF(D5647="","",VLOOKUP(D5647,'Source CC List'!B:C,2,FALSE))</f>
        <v/>
      </c>
      <c r="B5647" t="str">
        <f t="shared" si="176"/>
        <v/>
      </c>
      <c r="I5647" t="str">
        <f>IF(D5647="","",VLOOKUP(D5647,'Source CC List'!B:C,2,FALSE))</f>
        <v/>
      </c>
      <c r="J5647" t="str">
        <f t="shared" si="177"/>
        <v/>
      </c>
    </row>
    <row r="5648" spans="1:10" x14ac:dyDescent="0.3">
      <c r="A5648" t="str">
        <f>IF(D5648="","",VLOOKUP(D5648,'Source CC List'!B:C,2,FALSE))</f>
        <v/>
      </c>
      <c r="B5648" t="str">
        <f t="shared" si="176"/>
        <v/>
      </c>
      <c r="I5648" t="str">
        <f>IF(D5648="","",VLOOKUP(D5648,'Source CC List'!B:C,2,FALSE))</f>
        <v/>
      </c>
      <c r="J5648" t="str">
        <f t="shared" si="177"/>
        <v/>
      </c>
    </row>
    <row r="5649" spans="1:10" x14ac:dyDescent="0.3">
      <c r="A5649" t="str">
        <f>IF(D5649="","",VLOOKUP(D5649,'Source CC List'!B:C,2,FALSE))</f>
        <v/>
      </c>
      <c r="B5649" t="str">
        <f t="shared" si="176"/>
        <v/>
      </c>
      <c r="I5649" t="str">
        <f>IF(D5649="","",VLOOKUP(D5649,'Source CC List'!B:C,2,FALSE))</f>
        <v/>
      </c>
      <c r="J5649" t="str">
        <f t="shared" si="177"/>
        <v/>
      </c>
    </row>
    <row r="5650" spans="1:10" x14ac:dyDescent="0.3">
      <c r="A5650" t="str">
        <f>IF(D5650="","",VLOOKUP(D5650,'Source CC List'!B:C,2,FALSE))</f>
        <v/>
      </c>
      <c r="B5650" t="str">
        <f t="shared" si="176"/>
        <v/>
      </c>
      <c r="I5650" t="str">
        <f>IF(D5650="","",VLOOKUP(D5650,'Source CC List'!B:C,2,FALSE))</f>
        <v/>
      </c>
      <c r="J5650" t="str">
        <f t="shared" si="177"/>
        <v/>
      </c>
    </row>
    <row r="5651" spans="1:10" x14ac:dyDescent="0.3">
      <c r="A5651" t="str">
        <f>IF(D5651="","",VLOOKUP(D5651,'Source CC List'!B:C,2,FALSE))</f>
        <v/>
      </c>
      <c r="B5651" t="str">
        <f t="shared" si="176"/>
        <v/>
      </c>
      <c r="I5651" t="str">
        <f>IF(D5651="","",VLOOKUP(D5651,'Source CC List'!B:C,2,FALSE))</f>
        <v/>
      </c>
      <c r="J5651" t="str">
        <f t="shared" si="177"/>
        <v/>
      </c>
    </row>
    <row r="5652" spans="1:10" x14ac:dyDescent="0.3">
      <c r="A5652" t="str">
        <f>IF(D5652="","",VLOOKUP(D5652,'Source CC List'!B:C,2,FALSE))</f>
        <v/>
      </c>
      <c r="B5652" t="str">
        <f t="shared" si="176"/>
        <v/>
      </c>
      <c r="I5652" t="str">
        <f>IF(D5652="","",VLOOKUP(D5652,'Source CC List'!B:C,2,FALSE))</f>
        <v/>
      </c>
      <c r="J5652" t="str">
        <f t="shared" si="177"/>
        <v/>
      </c>
    </row>
    <row r="5653" spans="1:10" x14ac:dyDescent="0.3">
      <c r="A5653" t="str">
        <f>IF(D5653="","",VLOOKUP(D5653,'Source CC List'!B:C,2,FALSE))</f>
        <v/>
      </c>
      <c r="B5653" t="str">
        <f t="shared" si="176"/>
        <v/>
      </c>
      <c r="I5653" t="str">
        <f>IF(D5653="","",VLOOKUP(D5653,'Source CC List'!B:C,2,FALSE))</f>
        <v/>
      </c>
      <c r="J5653" t="str">
        <f t="shared" si="177"/>
        <v/>
      </c>
    </row>
    <row r="5654" spans="1:10" x14ac:dyDescent="0.3">
      <c r="A5654" t="str">
        <f>IF(D5654="","",VLOOKUP(D5654,'Source CC List'!B:C,2,FALSE))</f>
        <v/>
      </c>
      <c r="B5654" t="str">
        <f t="shared" si="176"/>
        <v/>
      </c>
      <c r="I5654" t="str">
        <f>IF(D5654="","",VLOOKUP(D5654,'Source CC List'!B:C,2,FALSE))</f>
        <v/>
      </c>
      <c r="J5654" t="str">
        <f t="shared" si="177"/>
        <v/>
      </c>
    </row>
    <row r="5655" spans="1:10" x14ac:dyDescent="0.3">
      <c r="A5655" t="str">
        <f>IF(D5655="","",VLOOKUP(D5655,'Source CC List'!B:C,2,FALSE))</f>
        <v/>
      </c>
      <c r="B5655" t="str">
        <f t="shared" si="176"/>
        <v/>
      </c>
      <c r="I5655" t="str">
        <f>IF(D5655="","",VLOOKUP(D5655,'Source CC List'!B:C,2,FALSE))</f>
        <v/>
      </c>
      <c r="J5655" t="str">
        <f t="shared" si="177"/>
        <v/>
      </c>
    </row>
    <row r="5656" spans="1:10" x14ac:dyDescent="0.3">
      <c r="A5656" t="str">
        <f>IF(D5656="","",VLOOKUP(D5656,'Source CC List'!B:C,2,FALSE))</f>
        <v/>
      </c>
      <c r="B5656" t="str">
        <f t="shared" si="176"/>
        <v/>
      </c>
      <c r="I5656" t="str">
        <f>IF(D5656="","",VLOOKUP(D5656,'Source CC List'!B:C,2,FALSE))</f>
        <v/>
      </c>
      <c r="J5656" t="str">
        <f t="shared" si="177"/>
        <v/>
      </c>
    </row>
    <row r="5657" spans="1:10" x14ac:dyDescent="0.3">
      <c r="A5657" t="str">
        <f>IF(D5657="","",VLOOKUP(D5657,'Source CC List'!B:C,2,FALSE))</f>
        <v/>
      </c>
      <c r="B5657" t="str">
        <f t="shared" si="176"/>
        <v/>
      </c>
      <c r="I5657" t="str">
        <f>IF(D5657="","",VLOOKUP(D5657,'Source CC List'!B:C,2,FALSE))</f>
        <v/>
      </c>
      <c r="J5657" t="str">
        <f t="shared" si="177"/>
        <v/>
      </c>
    </row>
    <row r="5658" spans="1:10" x14ac:dyDescent="0.3">
      <c r="A5658" t="str">
        <f>IF(D5658="","",VLOOKUP(D5658,'Source CC List'!B:C,2,FALSE))</f>
        <v/>
      </c>
      <c r="B5658" t="str">
        <f t="shared" si="176"/>
        <v/>
      </c>
      <c r="I5658" t="str">
        <f>IF(D5658="","",VLOOKUP(D5658,'Source CC List'!B:C,2,FALSE))</f>
        <v/>
      </c>
      <c r="J5658" t="str">
        <f t="shared" si="177"/>
        <v/>
      </c>
    </row>
    <row r="5659" spans="1:10" x14ac:dyDescent="0.3">
      <c r="A5659" t="str">
        <f>IF(D5659="","",VLOOKUP(D5659,'Source CC List'!B:C,2,FALSE))</f>
        <v/>
      </c>
      <c r="B5659" t="str">
        <f t="shared" si="176"/>
        <v/>
      </c>
      <c r="I5659" t="str">
        <f>IF(D5659="","",VLOOKUP(D5659,'Source CC List'!B:C,2,FALSE))</f>
        <v/>
      </c>
      <c r="J5659" t="str">
        <f t="shared" si="177"/>
        <v/>
      </c>
    </row>
    <row r="5660" spans="1:10" x14ac:dyDescent="0.3">
      <c r="A5660" t="str">
        <f>IF(D5660="","",VLOOKUP(D5660,'Source CC List'!B:C,2,FALSE))</f>
        <v/>
      </c>
      <c r="B5660" t="str">
        <f t="shared" si="176"/>
        <v/>
      </c>
      <c r="I5660" t="str">
        <f>IF(D5660="","",VLOOKUP(D5660,'Source CC List'!B:C,2,FALSE))</f>
        <v/>
      </c>
      <c r="J5660" t="str">
        <f t="shared" si="177"/>
        <v/>
      </c>
    </row>
    <row r="5661" spans="1:10" x14ac:dyDescent="0.3">
      <c r="A5661" t="str">
        <f>IF(D5661="","",VLOOKUP(D5661,'Source CC List'!B:C,2,FALSE))</f>
        <v/>
      </c>
      <c r="B5661" t="str">
        <f t="shared" si="176"/>
        <v/>
      </c>
      <c r="I5661" t="str">
        <f>IF(D5661="","",VLOOKUP(D5661,'Source CC List'!B:C,2,FALSE))</f>
        <v/>
      </c>
      <c r="J5661" t="str">
        <f t="shared" si="177"/>
        <v/>
      </c>
    </row>
    <row r="5662" spans="1:10" x14ac:dyDescent="0.3">
      <c r="A5662" t="str">
        <f>IF(D5662="","",VLOOKUP(D5662,'Source CC List'!B:C,2,FALSE))</f>
        <v/>
      </c>
      <c r="B5662" t="str">
        <f t="shared" si="176"/>
        <v/>
      </c>
      <c r="I5662" t="str">
        <f>IF(D5662="","",VLOOKUP(D5662,'Source CC List'!B:C,2,FALSE))</f>
        <v/>
      </c>
      <c r="J5662" t="str">
        <f t="shared" si="177"/>
        <v/>
      </c>
    </row>
    <row r="5663" spans="1:10" x14ac:dyDescent="0.3">
      <c r="A5663" t="str">
        <f>IF(D5663="","",VLOOKUP(D5663,'Source CC List'!B:C,2,FALSE))</f>
        <v/>
      </c>
      <c r="B5663" t="str">
        <f t="shared" si="176"/>
        <v/>
      </c>
      <c r="I5663" t="str">
        <f>IF(D5663="","",VLOOKUP(D5663,'Source CC List'!B:C,2,FALSE))</f>
        <v/>
      </c>
      <c r="J5663" t="str">
        <f t="shared" si="177"/>
        <v/>
      </c>
    </row>
    <row r="5664" spans="1:10" x14ac:dyDescent="0.3">
      <c r="A5664" t="str">
        <f>IF(D5664="","",VLOOKUP(D5664,'Source CC List'!B:C,2,FALSE))</f>
        <v/>
      </c>
      <c r="B5664" t="str">
        <f t="shared" si="176"/>
        <v/>
      </c>
      <c r="I5664" t="str">
        <f>IF(D5664="","",VLOOKUP(D5664,'Source CC List'!B:C,2,FALSE))</f>
        <v/>
      </c>
      <c r="J5664" t="str">
        <f t="shared" si="177"/>
        <v/>
      </c>
    </row>
    <row r="5665" spans="1:10" x14ac:dyDescent="0.3">
      <c r="A5665" t="str">
        <f>IF(D5665="","",VLOOKUP(D5665,'Source CC List'!B:C,2,FALSE))</f>
        <v/>
      </c>
      <c r="B5665" t="str">
        <f t="shared" si="176"/>
        <v/>
      </c>
      <c r="I5665" t="str">
        <f>IF(D5665="","",VLOOKUP(D5665,'Source CC List'!B:C,2,FALSE))</f>
        <v/>
      </c>
      <c r="J5665" t="str">
        <f t="shared" si="177"/>
        <v/>
      </c>
    </row>
    <row r="5666" spans="1:10" x14ac:dyDescent="0.3">
      <c r="A5666" t="str">
        <f>IF(D5666="","",VLOOKUP(D5666,'Source CC List'!B:C,2,FALSE))</f>
        <v/>
      </c>
      <c r="B5666" t="str">
        <f t="shared" si="176"/>
        <v/>
      </c>
      <c r="I5666" t="str">
        <f>IF(D5666="","",VLOOKUP(D5666,'Source CC List'!B:C,2,FALSE))</f>
        <v/>
      </c>
      <c r="J5666" t="str">
        <f t="shared" si="177"/>
        <v/>
      </c>
    </row>
    <row r="5667" spans="1:10" x14ac:dyDescent="0.3">
      <c r="A5667" t="str">
        <f>IF(D5667="","",VLOOKUP(D5667,'Source CC List'!B:C,2,FALSE))</f>
        <v/>
      </c>
      <c r="B5667" t="str">
        <f t="shared" si="176"/>
        <v/>
      </c>
      <c r="I5667" t="str">
        <f>IF(D5667="","",VLOOKUP(D5667,'Source CC List'!B:C,2,FALSE))</f>
        <v/>
      </c>
      <c r="J5667" t="str">
        <f t="shared" si="177"/>
        <v/>
      </c>
    </row>
    <row r="5668" spans="1:10" x14ac:dyDescent="0.3">
      <c r="A5668" t="str">
        <f>IF(D5668="","",VLOOKUP(D5668,'Source CC List'!B:C,2,FALSE))</f>
        <v/>
      </c>
      <c r="B5668" t="str">
        <f t="shared" si="176"/>
        <v/>
      </c>
      <c r="I5668" t="str">
        <f>IF(D5668="","",VLOOKUP(D5668,'Source CC List'!B:C,2,FALSE))</f>
        <v/>
      </c>
      <c r="J5668" t="str">
        <f t="shared" si="177"/>
        <v/>
      </c>
    </row>
    <row r="5669" spans="1:10" x14ac:dyDescent="0.3">
      <c r="A5669" t="str">
        <f>IF(D5669="","",VLOOKUP(D5669,'Source CC List'!B:C,2,FALSE))</f>
        <v/>
      </c>
      <c r="B5669" t="str">
        <f t="shared" si="176"/>
        <v/>
      </c>
      <c r="I5669" t="str">
        <f>IF(D5669="","",VLOOKUP(D5669,'Source CC List'!B:C,2,FALSE))</f>
        <v/>
      </c>
      <c r="J5669" t="str">
        <f t="shared" si="177"/>
        <v/>
      </c>
    </row>
    <row r="5670" spans="1:10" x14ac:dyDescent="0.3">
      <c r="A5670" t="str">
        <f>IF(D5670="","",VLOOKUP(D5670,'Source CC List'!B:C,2,FALSE))</f>
        <v/>
      </c>
      <c r="B5670" t="str">
        <f t="shared" si="176"/>
        <v/>
      </c>
      <c r="I5670" t="str">
        <f>IF(D5670="","",VLOOKUP(D5670,'Source CC List'!B:C,2,FALSE))</f>
        <v/>
      </c>
      <c r="J5670" t="str">
        <f t="shared" si="177"/>
        <v/>
      </c>
    </row>
    <row r="5671" spans="1:10" x14ac:dyDescent="0.3">
      <c r="A5671" t="str">
        <f>IF(D5671="","",VLOOKUP(D5671,'Source CC List'!B:C,2,FALSE))</f>
        <v/>
      </c>
      <c r="B5671" t="str">
        <f t="shared" si="176"/>
        <v/>
      </c>
      <c r="I5671" t="str">
        <f>IF(D5671="","",VLOOKUP(D5671,'Source CC List'!B:C,2,FALSE))</f>
        <v/>
      </c>
      <c r="J5671" t="str">
        <f t="shared" si="177"/>
        <v/>
      </c>
    </row>
    <row r="5672" spans="1:10" x14ac:dyDescent="0.3">
      <c r="A5672" t="str">
        <f>IF(D5672="","",VLOOKUP(D5672,'Source CC List'!B:C,2,FALSE))</f>
        <v/>
      </c>
      <c r="B5672" t="str">
        <f t="shared" si="176"/>
        <v/>
      </c>
      <c r="I5672" t="str">
        <f>IF(D5672="","",VLOOKUP(D5672,'Source CC List'!B:C,2,FALSE))</f>
        <v/>
      </c>
      <c r="J5672" t="str">
        <f t="shared" si="177"/>
        <v/>
      </c>
    </row>
    <row r="5673" spans="1:10" x14ac:dyDescent="0.3">
      <c r="A5673" t="str">
        <f>IF(D5673="","",VLOOKUP(D5673,'Source CC List'!B:C,2,FALSE))</f>
        <v/>
      </c>
      <c r="B5673" t="str">
        <f t="shared" si="176"/>
        <v/>
      </c>
      <c r="I5673" t="str">
        <f>IF(D5673="","",VLOOKUP(D5673,'Source CC List'!B:C,2,FALSE))</f>
        <v/>
      </c>
      <c r="J5673" t="str">
        <f t="shared" si="177"/>
        <v/>
      </c>
    </row>
    <row r="5674" spans="1:10" x14ac:dyDescent="0.3">
      <c r="A5674" t="str">
        <f>IF(D5674="","",VLOOKUP(D5674,'Source CC List'!B:C,2,FALSE))</f>
        <v/>
      </c>
      <c r="B5674" t="str">
        <f t="shared" si="176"/>
        <v/>
      </c>
      <c r="I5674" t="str">
        <f>IF(D5674="","",VLOOKUP(D5674,'Source CC List'!B:C,2,FALSE))</f>
        <v/>
      </c>
      <c r="J5674" t="str">
        <f t="shared" si="177"/>
        <v/>
      </c>
    </row>
    <row r="5675" spans="1:10" x14ac:dyDescent="0.3">
      <c r="A5675" t="str">
        <f>IF(D5675="","",VLOOKUP(D5675,'Source CC List'!B:C,2,FALSE))</f>
        <v/>
      </c>
      <c r="B5675" t="str">
        <f t="shared" si="176"/>
        <v/>
      </c>
      <c r="I5675" t="str">
        <f>IF(D5675="","",VLOOKUP(D5675,'Source CC List'!B:C,2,FALSE))</f>
        <v/>
      </c>
      <c r="J5675" t="str">
        <f t="shared" si="177"/>
        <v/>
      </c>
    </row>
    <row r="5676" spans="1:10" x14ac:dyDescent="0.3">
      <c r="A5676" t="str">
        <f>IF(D5676="","",VLOOKUP(D5676,'Source CC List'!B:C,2,FALSE))</f>
        <v/>
      </c>
      <c r="B5676" t="str">
        <f t="shared" si="176"/>
        <v/>
      </c>
      <c r="I5676" t="str">
        <f>IF(D5676="","",VLOOKUP(D5676,'Source CC List'!B:C,2,FALSE))</f>
        <v/>
      </c>
      <c r="J5676" t="str">
        <f t="shared" si="177"/>
        <v/>
      </c>
    </row>
    <row r="5677" spans="1:10" x14ac:dyDescent="0.3">
      <c r="A5677" t="str">
        <f>IF(D5677="","",VLOOKUP(D5677,'Source CC List'!B:C,2,FALSE))</f>
        <v/>
      </c>
      <c r="B5677" t="str">
        <f t="shared" si="176"/>
        <v/>
      </c>
      <c r="I5677" t="str">
        <f>IF(D5677="","",VLOOKUP(D5677,'Source CC List'!B:C,2,FALSE))</f>
        <v/>
      </c>
      <c r="J5677" t="str">
        <f t="shared" si="177"/>
        <v/>
      </c>
    </row>
    <row r="5678" spans="1:10" x14ac:dyDescent="0.3">
      <c r="A5678" t="str">
        <f>IF(D5678="","",VLOOKUP(D5678,'Source CC List'!B:C,2,FALSE))</f>
        <v/>
      </c>
      <c r="B5678" t="str">
        <f t="shared" si="176"/>
        <v/>
      </c>
      <c r="I5678" t="str">
        <f>IF(D5678="","",VLOOKUP(D5678,'Source CC List'!B:C,2,FALSE))</f>
        <v/>
      </c>
      <c r="J5678" t="str">
        <f t="shared" si="177"/>
        <v/>
      </c>
    </row>
    <row r="5679" spans="1:10" x14ac:dyDescent="0.3">
      <c r="A5679" t="str">
        <f>IF(D5679="","",VLOOKUP(D5679,'Source CC List'!B:C,2,FALSE))</f>
        <v/>
      </c>
      <c r="B5679" t="str">
        <f t="shared" si="176"/>
        <v/>
      </c>
      <c r="I5679" t="str">
        <f>IF(D5679="","",VLOOKUP(D5679,'Source CC List'!B:C,2,FALSE))</f>
        <v/>
      </c>
      <c r="J5679" t="str">
        <f t="shared" si="177"/>
        <v/>
      </c>
    </row>
    <row r="5680" spans="1:10" x14ac:dyDescent="0.3">
      <c r="A5680" t="str">
        <f>IF(D5680="","",VLOOKUP(D5680,'Source CC List'!B:C,2,FALSE))</f>
        <v/>
      </c>
      <c r="B5680" t="str">
        <f t="shared" si="176"/>
        <v/>
      </c>
      <c r="I5680" t="str">
        <f>IF(D5680="","",VLOOKUP(D5680,'Source CC List'!B:C,2,FALSE))</f>
        <v/>
      </c>
      <c r="J5680" t="str">
        <f t="shared" si="177"/>
        <v/>
      </c>
    </row>
    <row r="5681" spans="1:10" x14ac:dyDescent="0.3">
      <c r="A5681" t="str">
        <f>IF(D5681="","",VLOOKUP(D5681,'Source CC List'!B:C,2,FALSE))</f>
        <v/>
      </c>
      <c r="B5681" t="str">
        <f t="shared" si="176"/>
        <v/>
      </c>
      <c r="I5681" t="str">
        <f>IF(D5681="","",VLOOKUP(D5681,'Source CC List'!B:C,2,FALSE))</f>
        <v/>
      </c>
      <c r="J5681" t="str">
        <f t="shared" si="177"/>
        <v/>
      </c>
    </row>
    <row r="5682" spans="1:10" x14ac:dyDescent="0.3">
      <c r="A5682" t="str">
        <f>IF(D5682="","",VLOOKUP(D5682,'Source CC List'!B:C,2,FALSE))</f>
        <v/>
      </c>
      <c r="B5682" t="str">
        <f t="shared" si="176"/>
        <v/>
      </c>
      <c r="I5682" t="str">
        <f>IF(D5682="","",VLOOKUP(D5682,'Source CC List'!B:C,2,FALSE))</f>
        <v/>
      </c>
      <c r="J5682" t="str">
        <f t="shared" si="177"/>
        <v/>
      </c>
    </row>
    <row r="5683" spans="1:10" x14ac:dyDescent="0.3">
      <c r="A5683" t="str">
        <f>IF(D5683="","",VLOOKUP(D5683,'Source CC List'!B:C,2,FALSE))</f>
        <v/>
      </c>
      <c r="B5683" t="str">
        <f t="shared" si="176"/>
        <v/>
      </c>
      <c r="I5683" t="str">
        <f>IF(D5683="","",VLOOKUP(D5683,'Source CC List'!B:C,2,FALSE))</f>
        <v/>
      </c>
      <c r="J5683" t="str">
        <f t="shared" si="177"/>
        <v/>
      </c>
    </row>
    <row r="5684" spans="1:10" x14ac:dyDescent="0.3">
      <c r="A5684" t="str">
        <f>IF(D5684="","",VLOOKUP(D5684,'Source CC List'!B:C,2,FALSE))</f>
        <v/>
      </c>
      <c r="B5684" t="str">
        <f t="shared" si="176"/>
        <v/>
      </c>
      <c r="I5684" t="str">
        <f>IF(D5684="","",VLOOKUP(D5684,'Source CC List'!B:C,2,FALSE))</f>
        <v/>
      </c>
      <c r="J5684" t="str">
        <f t="shared" si="177"/>
        <v/>
      </c>
    </row>
    <row r="5685" spans="1:10" x14ac:dyDescent="0.3">
      <c r="A5685" t="str">
        <f>IF(D5685="","",VLOOKUP(D5685,'Source CC List'!B:C,2,FALSE))</f>
        <v/>
      </c>
      <c r="B5685" t="str">
        <f t="shared" si="176"/>
        <v/>
      </c>
      <c r="I5685" t="str">
        <f>IF(D5685="","",VLOOKUP(D5685,'Source CC List'!B:C,2,FALSE))</f>
        <v/>
      </c>
      <c r="J5685" t="str">
        <f t="shared" si="177"/>
        <v/>
      </c>
    </row>
    <row r="5686" spans="1:10" x14ac:dyDescent="0.3">
      <c r="A5686" t="str">
        <f>IF(D5686="","",VLOOKUP(D5686,'Source CC List'!B:C,2,FALSE))</f>
        <v/>
      </c>
      <c r="B5686" t="str">
        <f t="shared" si="176"/>
        <v/>
      </c>
      <c r="I5686" t="str">
        <f>IF(D5686="","",VLOOKUP(D5686,'Source CC List'!B:C,2,FALSE))</f>
        <v/>
      </c>
      <c r="J5686" t="str">
        <f t="shared" si="177"/>
        <v/>
      </c>
    </row>
    <row r="5687" spans="1:10" x14ac:dyDescent="0.3">
      <c r="A5687" t="str">
        <f>IF(D5687="","",VLOOKUP(D5687,'Source CC List'!B:C,2,FALSE))</f>
        <v/>
      </c>
      <c r="B5687" t="str">
        <f t="shared" si="176"/>
        <v/>
      </c>
      <c r="I5687" t="str">
        <f>IF(D5687="","",VLOOKUP(D5687,'Source CC List'!B:C,2,FALSE))</f>
        <v/>
      </c>
      <c r="J5687" t="str">
        <f t="shared" si="177"/>
        <v/>
      </c>
    </row>
    <row r="5688" spans="1:10" x14ac:dyDescent="0.3">
      <c r="A5688" t="str">
        <f>IF(D5688="","",VLOOKUP(D5688,'Source CC List'!B:C,2,FALSE))</f>
        <v/>
      </c>
      <c r="B5688" t="str">
        <f t="shared" si="176"/>
        <v/>
      </c>
      <c r="I5688" t="str">
        <f>IF(D5688="","",VLOOKUP(D5688,'Source CC List'!B:C,2,FALSE))</f>
        <v/>
      </c>
      <c r="J5688" t="str">
        <f t="shared" si="177"/>
        <v/>
      </c>
    </row>
    <row r="5689" spans="1:10" x14ac:dyDescent="0.3">
      <c r="A5689" t="str">
        <f>IF(D5689="","",VLOOKUP(D5689,'Source CC List'!B:C,2,FALSE))</f>
        <v/>
      </c>
      <c r="B5689" t="str">
        <f t="shared" si="176"/>
        <v/>
      </c>
      <c r="I5689" t="str">
        <f>IF(D5689="","",VLOOKUP(D5689,'Source CC List'!B:C,2,FALSE))</f>
        <v/>
      </c>
      <c r="J5689" t="str">
        <f t="shared" si="177"/>
        <v/>
      </c>
    </row>
    <row r="5690" spans="1:10" x14ac:dyDescent="0.3">
      <c r="A5690" t="str">
        <f>IF(D5690="","",VLOOKUP(D5690,'Source CC List'!B:C,2,FALSE))</f>
        <v/>
      </c>
      <c r="B5690" t="str">
        <f t="shared" si="176"/>
        <v/>
      </c>
      <c r="I5690" t="str">
        <f>IF(D5690="","",VLOOKUP(D5690,'Source CC List'!B:C,2,FALSE))</f>
        <v/>
      </c>
      <c r="J5690" t="str">
        <f t="shared" si="177"/>
        <v/>
      </c>
    </row>
    <row r="5691" spans="1:10" x14ac:dyDescent="0.3">
      <c r="A5691" t="str">
        <f>IF(D5691="","",VLOOKUP(D5691,'Source CC List'!B:C,2,FALSE))</f>
        <v/>
      </c>
      <c r="B5691" t="str">
        <f t="shared" si="176"/>
        <v/>
      </c>
      <c r="I5691" t="str">
        <f>IF(D5691="","",VLOOKUP(D5691,'Source CC List'!B:C,2,FALSE))</f>
        <v/>
      </c>
      <c r="J5691" t="str">
        <f t="shared" si="177"/>
        <v/>
      </c>
    </row>
    <row r="5692" spans="1:10" x14ac:dyDescent="0.3">
      <c r="A5692" t="str">
        <f>IF(D5692="","",VLOOKUP(D5692,'Source CC List'!B:C,2,FALSE))</f>
        <v/>
      </c>
      <c r="B5692" t="str">
        <f t="shared" si="176"/>
        <v/>
      </c>
      <c r="I5692" t="str">
        <f>IF(D5692="","",VLOOKUP(D5692,'Source CC List'!B:C,2,FALSE))</f>
        <v/>
      </c>
      <c r="J5692" t="str">
        <f t="shared" si="177"/>
        <v/>
      </c>
    </row>
    <row r="5693" spans="1:10" x14ac:dyDescent="0.3">
      <c r="A5693" t="str">
        <f>IF(D5693="","",VLOOKUP(D5693,'Source CC List'!B:C,2,FALSE))</f>
        <v/>
      </c>
      <c r="B5693" t="str">
        <f t="shared" si="176"/>
        <v/>
      </c>
      <c r="I5693" t="str">
        <f>IF(D5693="","",VLOOKUP(D5693,'Source CC List'!B:C,2,FALSE))</f>
        <v/>
      </c>
      <c r="J5693" t="str">
        <f t="shared" si="177"/>
        <v/>
      </c>
    </row>
    <row r="5694" spans="1:10" x14ac:dyDescent="0.3">
      <c r="A5694" t="str">
        <f>IF(D5694="","",VLOOKUP(D5694,'Source CC List'!B:C,2,FALSE))</f>
        <v/>
      </c>
      <c r="B5694" t="str">
        <f t="shared" si="176"/>
        <v/>
      </c>
      <c r="I5694" t="str">
        <f>IF(D5694="","",VLOOKUP(D5694,'Source CC List'!B:C,2,FALSE))</f>
        <v/>
      </c>
      <c r="J5694" t="str">
        <f t="shared" si="177"/>
        <v/>
      </c>
    </row>
    <row r="5695" spans="1:10" x14ac:dyDescent="0.3">
      <c r="A5695" t="str">
        <f>IF(D5695="","",VLOOKUP(D5695,'Source CC List'!B:C,2,FALSE))</f>
        <v/>
      </c>
      <c r="B5695" t="str">
        <f t="shared" si="176"/>
        <v/>
      </c>
      <c r="I5695" t="str">
        <f>IF(D5695="","",VLOOKUP(D5695,'Source CC List'!B:C,2,FALSE))</f>
        <v/>
      </c>
      <c r="J5695" t="str">
        <f t="shared" si="177"/>
        <v/>
      </c>
    </row>
    <row r="5696" spans="1:10" x14ac:dyDescent="0.3">
      <c r="A5696" t="str">
        <f>IF(D5696="","",VLOOKUP(D5696,'Source CC List'!B:C,2,FALSE))</f>
        <v/>
      </c>
      <c r="B5696" t="str">
        <f t="shared" si="176"/>
        <v/>
      </c>
      <c r="I5696" t="str">
        <f>IF(D5696="","",VLOOKUP(D5696,'Source CC List'!B:C,2,FALSE))</f>
        <v/>
      </c>
      <c r="J5696" t="str">
        <f t="shared" si="177"/>
        <v/>
      </c>
    </row>
    <row r="5697" spans="1:10" x14ac:dyDescent="0.3">
      <c r="A5697" t="str">
        <f>IF(D5697="","",VLOOKUP(D5697,'Source CC List'!B:C,2,FALSE))</f>
        <v/>
      </c>
      <c r="B5697" t="str">
        <f t="shared" si="176"/>
        <v/>
      </c>
      <c r="I5697" t="str">
        <f>IF(D5697="","",VLOOKUP(D5697,'Source CC List'!B:C,2,FALSE))</f>
        <v/>
      </c>
      <c r="J5697" t="str">
        <f t="shared" si="177"/>
        <v/>
      </c>
    </row>
    <row r="5698" spans="1:10" x14ac:dyDescent="0.3">
      <c r="A5698" t="str">
        <f>IF(D5698="","",VLOOKUP(D5698,'Source CC List'!B:C,2,FALSE))</f>
        <v/>
      </c>
      <c r="B5698" t="str">
        <f t="shared" si="176"/>
        <v/>
      </c>
      <c r="I5698" t="str">
        <f>IF(D5698="","",VLOOKUP(D5698,'Source CC List'!B:C,2,FALSE))</f>
        <v/>
      </c>
      <c r="J5698" t="str">
        <f t="shared" si="177"/>
        <v/>
      </c>
    </row>
    <row r="5699" spans="1:10" x14ac:dyDescent="0.3">
      <c r="A5699" t="str">
        <f>IF(D5699="","",VLOOKUP(D5699,'Source CC List'!B:C,2,FALSE))</f>
        <v/>
      </c>
      <c r="B5699" t="str">
        <f t="shared" ref="B5699:B5762" si="178">IF(E5699="","",CONCATENATE(I5699,TEXT(E5699,"0000")))</f>
        <v/>
      </c>
      <c r="I5699" t="str">
        <f>IF(D5699="","",VLOOKUP(D5699,'Source CC List'!B:C,2,FALSE))</f>
        <v/>
      </c>
      <c r="J5699" t="str">
        <f t="shared" ref="J5699:J5762" si="179">IF(D5699="","",CONCATENATE(I5699,TEXT(E5699,"0000")))</f>
        <v/>
      </c>
    </row>
    <row r="5700" spans="1:10" x14ac:dyDescent="0.3">
      <c r="A5700" t="str">
        <f>IF(D5700="","",VLOOKUP(D5700,'Source CC List'!B:C,2,FALSE))</f>
        <v/>
      </c>
      <c r="B5700" t="str">
        <f t="shared" si="178"/>
        <v/>
      </c>
      <c r="I5700" t="str">
        <f>IF(D5700="","",VLOOKUP(D5700,'Source CC List'!B:C,2,FALSE))</f>
        <v/>
      </c>
      <c r="J5700" t="str">
        <f t="shared" si="179"/>
        <v/>
      </c>
    </row>
    <row r="5701" spans="1:10" x14ac:dyDescent="0.3">
      <c r="A5701" t="str">
        <f>IF(D5701="","",VLOOKUP(D5701,'Source CC List'!B:C,2,FALSE))</f>
        <v/>
      </c>
      <c r="B5701" t="str">
        <f t="shared" si="178"/>
        <v/>
      </c>
      <c r="I5701" t="str">
        <f>IF(D5701="","",VLOOKUP(D5701,'Source CC List'!B:C,2,FALSE))</f>
        <v/>
      </c>
      <c r="J5701" t="str">
        <f t="shared" si="179"/>
        <v/>
      </c>
    </row>
    <row r="5702" spans="1:10" x14ac:dyDescent="0.3">
      <c r="A5702" t="str">
        <f>IF(D5702="","",VLOOKUP(D5702,'Source CC List'!B:C,2,FALSE))</f>
        <v/>
      </c>
      <c r="B5702" t="str">
        <f t="shared" si="178"/>
        <v/>
      </c>
      <c r="I5702" t="str">
        <f>IF(D5702="","",VLOOKUP(D5702,'Source CC List'!B:C,2,FALSE))</f>
        <v/>
      </c>
      <c r="J5702" t="str">
        <f t="shared" si="179"/>
        <v/>
      </c>
    </row>
    <row r="5703" spans="1:10" x14ac:dyDescent="0.3">
      <c r="A5703" t="str">
        <f>IF(D5703="","",VLOOKUP(D5703,'Source CC List'!B:C,2,FALSE))</f>
        <v/>
      </c>
      <c r="B5703" t="str">
        <f t="shared" si="178"/>
        <v/>
      </c>
      <c r="I5703" t="str">
        <f>IF(D5703="","",VLOOKUP(D5703,'Source CC List'!B:C,2,FALSE))</f>
        <v/>
      </c>
      <c r="J5703" t="str">
        <f t="shared" si="179"/>
        <v/>
      </c>
    </row>
    <row r="5704" spans="1:10" x14ac:dyDescent="0.3">
      <c r="A5704" t="str">
        <f>IF(D5704="","",VLOOKUP(D5704,'Source CC List'!B:C,2,FALSE))</f>
        <v/>
      </c>
      <c r="B5704" t="str">
        <f t="shared" si="178"/>
        <v/>
      </c>
      <c r="I5704" t="str">
        <f>IF(D5704="","",VLOOKUP(D5704,'Source CC List'!B:C,2,FALSE))</f>
        <v/>
      </c>
      <c r="J5704" t="str">
        <f t="shared" si="179"/>
        <v/>
      </c>
    </row>
    <row r="5705" spans="1:10" x14ac:dyDescent="0.3">
      <c r="A5705" t="str">
        <f>IF(D5705="","",VLOOKUP(D5705,'Source CC List'!B:C,2,FALSE))</f>
        <v/>
      </c>
      <c r="B5705" t="str">
        <f t="shared" si="178"/>
        <v/>
      </c>
      <c r="I5705" t="str">
        <f>IF(D5705="","",VLOOKUP(D5705,'Source CC List'!B:C,2,FALSE))</f>
        <v/>
      </c>
      <c r="J5705" t="str">
        <f t="shared" si="179"/>
        <v/>
      </c>
    </row>
    <row r="5706" spans="1:10" x14ac:dyDescent="0.3">
      <c r="A5706" t="str">
        <f>IF(D5706="","",VLOOKUP(D5706,'Source CC List'!B:C,2,FALSE))</f>
        <v/>
      </c>
      <c r="B5706" t="str">
        <f t="shared" si="178"/>
        <v/>
      </c>
      <c r="I5706" t="str">
        <f>IF(D5706="","",VLOOKUP(D5706,'Source CC List'!B:C,2,FALSE))</f>
        <v/>
      </c>
      <c r="J5706" t="str">
        <f t="shared" si="179"/>
        <v/>
      </c>
    </row>
    <row r="5707" spans="1:10" x14ac:dyDescent="0.3">
      <c r="A5707" t="str">
        <f>IF(D5707="","",VLOOKUP(D5707,'Source CC List'!B:C,2,FALSE))</f>
        <v/>
      </c>
      <c r="B5707" t="str">
        <f t="shared" si="178"/>
        <v/>
      </c>
      <c r="I5707" t="str">
        <f>IF(D5707="","",VLOOKUP(D5707,'Source CC List'!B:C,2,FALSE))</f>
        <v/>
      </c>
      <c r="J5707" t="str">
        <f t="shared" si="179"/>
        <v/>
      </c>
    </row>
    <row r="5708" spans="1:10" x14ac:dyDescent="0.3">
      <c r="A5708" t="str">
        <f>IF(D5708="","",VLOOKUP(D5708,'Source CC List'!B:C,2,FALSE))</f>
        <v/>
      </c>
      <c r="B5708" t="str">
        <f t="shared" si="178"/>
        <v/>
      </c>
      <c r="I5708" t="str">
        <f>IF(D5708="","",VLOOKUP(D5708,'Source CC List'!B:C,2,FALSE))</f>
        <v/>
      </c>
      <c r="J5708" t="str">
        <f t="shared" si="179"/>
        <v/>
      </c>
    </row>
    <row r="5709" spans="1:10" x14ac:dyDescent="0.3">
      <c r="A5709" t="str">
        <f>IF(D5709="","",VLOOKUP(D5709,'Source CC List'!B:C,2,FALSE))</f>
        <v/>
      </c>
      <c r="B5709" t="str">
        <f t="shared" si="178"/>
        <v/>
      </c>
      <c r="I5709" t="str">
        <f>IF(D5709="","",VLOOKUP(D5709,'Source CC List'!B:C,2,FALSE))</f>
        <v/>
      </c>
      <c r="J5709" t="str">
        <f t="shared" si="179"/>
        <v/>
      </c>
    </row>
    <row r="5710" spans="1:10" x14ac:dyDescent="0.3">
      <c r="A5710" t="str">
        <f>IF(D5710="","",VLOOKUP(D5710,'Source CC List'!B:C,2,FALSE))</f>
        <v/>
      </c>
      <c r="B5710" t="str">
        <f t="shared" si="178"/>
        <v/>
      </c>
      <c r="I5710" t="str">
        <f>IF(D5710="","",VLOOKUP(D5710,'Source CC List'!B:C,2,FALSE))</f>
        <v/>
      </c>
      <c r="J5710" t="str">
        <f t="shared" si="179"/>
        <v/>
      </c>
    </row>
    <row r="5711" spans="1:10" x14ac:dyDescent="0.3">
      <c r="A5711" t="str">
        <f>IF(D5711="","",VLOOKUP(D5711,'Source CC List'!B:C,2,FALSE))</f>
        <v/>
      </c>
      <c r="B5711" t="str">
        <f t="shared" si="178"/>
        <v/>
      </c>
      <c r="I5711" t="str">
        <f>IF(D5711="","",VLOOKUP(D5711,'Source CC List'!B:C,2,FALSE))</f>
        <v/>
      </c>
      <c r="J5711" t="str">
        <f t="shared" si="179"/>
        <v/>
      </c>
    </row>
    <row r="5712" spans="1:10" x14ac:dyDescent="0.3">
      <c r="A5712" t="str">
        <f>IF(D5712="","",VLOOKUP(D5712,'Source CC List'!B:C,2,FALSE))</f>
        <v/>
      </c>
      <c r="B5712" t="str">
        <f t="shared" si="178"/>
        <v/>
      </c>
      <c r="I5712" t="str">
        <f>IF(D5712="","",VLOOKUP(D5712,'Source CC List'!B:C,2,FALSE))</f>
        <v/>
      </c>
      <c r="J5712" t="str">
        <f t="shared" si="179"/>
        <v/>
      </c>
    </row>
    <row r="5713" spans="1:10" x14ac:dyDescent="0.3">
      <c r="A5713" t="str">
        <f>IF(D5713="","",VLOOKUP(D5713,'Source CC List'!B:C,2,FALSE))</f>
        <v/>
      </c>
      <c r="B5713" t="str">
        <f t="shared" si="178"/>
        <v/>
      </c>
      <c r="I5713" t="str">
        <f>IF(D5713="","",VLOOKUP(D5713,'Source CC List'!B:C,2,FALSE))</f>
        <v/>
      </c>
      <c r="J5713" t="str">
        <f t="shared" si="179"/>
        <v/>
      </c>
    </row>
    <row r="5714" spans="1:10" x14ac:dyDescent="0.3">
      <c r="A5714" t="str">
        <f>IF(D5714="","",VLOOKUP(D5714,'Source CC List'!B:C,2,FALSE))</f>
        <v/>
      </c>
      <c r="B5714" t="str">
        <f t="shared" si="178"/>
        <v/>
      </c>
      <c r="I5714" t="str">
        <f>IF(D5714="","",VLOOKUP(D5714,'Source CC List'!B:C,2,FALSE))</f>
        <v/>
      </c>
      <c r="J5714" t="str">
        <f t="shared" si="179"/>
        <v/>
      </c>
    </row>
    <row r="5715" spans="1:10" x14ac:dyDescent="0.3">
      <c r="A5715" t="str">
        <f>IF(D5715="","",VLOOKUP(D5715,'Source CC List'!B:C,2,FALSE))</f>
        <v/>
      </c>
      <c r="B5715" t="str">
        <f t="shared" si="178"/>
        <v/>
      </c>
      <c r="I5715" t="str">
        <f>IF(D5715="","",VLOOKUP(D5715,'Source CC List'!B:C,2,FALSE))</f>
        <v/>
      </c>
      <c r="J5715" t="str">
        <f t="shared" si="179"/>
        <v/>
      </c>
    </row>
    <row r="5716" spans="1:10" x14ac:dyDescent="0.3">
      <c r="A5716" t="str">
        <f>IF(D5716="","",VLOOKUP(D5716,'Source CC List'!B:C,2,FALSE))</f>
        <v/>
      </c>
      <c r="B5716" t="str">
        <f t="shared" si="178"/>
        <v/>
      </c>
      <c r="I5716" t="str">
        <f>IF(D5716="","",VLOOKUP(D5716,'Source CC List'!B:C,2,FALSE))</f>
        <v/>
      </c>
      <c r="J5716" t="str">
        <f t="shared" si="179"/>
        <v/>
      </c>
    </row>
    <row r="5717" spans="1:10" x14ac:dyDescent="0.3">
      <c r="A5717" t="str">
        <f>IF(D5717="","",VLOOKUP(D5717,'Source CC List'!B:C,2,FALSE))</f>
        <v/>
      </c>
      <c r="B5717" t="str">
        <f t="shared" si="178"/>
        <v/>
      </c>
      <c r="I5717" t="str">
        <f>IF(D5717="","",VLOOKUP(D5717,'Source CC List'!B:C,2,FALSE))</f>
        <v/>
      </c>
      <c r="J5717" t="str">
        <f t="shared" si="179"/>
        <v/>
      </c>
    </row>
    <row r="5718" spans="1:10" x14ac:dyDescent="0.3">
      <c r="A5718" t="str">
        <f>IF(D5718="","",VLOOKUP(D5718,'Source CC List'!B:C,2,FALSE))</f>
        <v/>
      </c>
      <c r="B5718" t="str">
        <f t="shared" si="178"/>
        <v/>
      </c>
      <c r="I5718" t="str">
        <f>IF(D5718="","",VLOOKUP(D5718,'Source CC List'!B:C,2,FALSE))</f>
        <v/>
      </c>
      <c r="J5718" t="str">
        <f t="shared" si="179"/>
        <v/>
      </c>
    </row>
    <row r="5719" spans="1:10" x14ac:dyDescent="0.3">
      <c r="A5719" t="str">
        <f>IF(D5719="","",VLOOKUP(D5719,'Source CC List'!B:C,2,FALSE))</f>
        <v/>
      </c>
      <c r="B5719" t="str">
        <f t="shared" si="178"/>
        <v/>
      </c>
      <c r="I5719" t="str">
        <f>IF(D5719="","",VLOOKUP(D5719,'Source CC List'!B:C,2,FALSE))</f>
        <v/>
      </c>
      <c r="J5719" t="str">
        <f t="shared" si="179"/>
        <v/>
      </c>
    </row>
    <row r="5720" spans="1:10" x14ac:dyDescent="0.3">
      <c r="A5720" t="str">
        <f>IF(D5720="","",VLOOKUP(D5720,'Source CC List'!B:C,2,FALSE))</f>
        <v/>
      </c>
      <c r="B5720" t="str">
        <f t="shared" si="178"/>
        <v/>
      </c>
      <c r="I5720" t="str">
        <f>IF(D5720="","",VLOOKUP(D5720,'Source CC List'!B:C,2,FALSE))</f>
        <v/>
      </c>
      <c r="J5720" t="str">
        <f t="shared" si="179"/>
        <v/>
      </c>
    </row>
    <row r="5721" spans="1:10" x14ac:dyDescent="0.3">
      <c r="A5721" t="str">
        <f>IF(D5721="","",VLOOKUP(D5721,'Source CC List'!B:C,2,FALSE))</f>
        <v/>
      </c>
      <c r="B5721" t="str">
        <f t="shared" si="178"/>
        <v/>
      </c>
      <c r="I5721" t="str">
        <f>IF(D5721="","",VLOOKUP(D5721,'Source CC List'!B:C,2,FALSE))</f>
        <v/>
      </c>
      <c r="J5721" t="str">
        <f t="shared" si="179"/>
        <v/>
      </c>
    </row>
    <row r="5722" spans="1:10" x14ac:dyDescent="0.3">
      <c r="A5722" t="str">
        <f>IF(D5722="","",VLOOKUP(D5722,'Source CC List'!B:C,2,FALSE))</f>
        <v/>
      </c>
      <c r="B5722" t="str">
        <f t="shared" si="178"/>
        <v/>
      </c>
      <c r="I5722" t="str">
        <f>IF(D5722="","",VLOOKUP(D5722,'Source CC List'!B:C,2,FALSE))</f>
        <v/>
      </c>
      <c r="J5722" t="str">
        <f t="shared" si="179"/>
        <v/>
      </c>
    </row>
    <row r="5723" spans="1:10" x14ac:dyDescent="0.3">
      <c r="A5723" t="str">
        <f>IF(D5723="","",VLOOKUP(D5723,'Source CC List'!B:C,2,FALSE))</f>
        <v/>
      </c>
      <c r="B5723" t="str">
        <f t="shared" si="178"/>
        <v/>
      </c>
      <c r="I5723" t="str">
        <f>IF(D5723="","",VLOOKUP(D5723,'Source CC List'!B:C,2,FALSE))</f>
        <v/>
      </c>
      <c r="J5723" t="str">
        <f t="shared" si="179"/>
        <v/>
      </c>
    </row>
    <row r="5724" spans="1:10" x14ac:dyDescent="0.3">
      <c r="A5724" t="str">
        <f>IF(D5724="","",VLOOKUP(D5724,'Source CC List'!B:C,2,FALSE))</f>
        <v/>
      </c>
      <c r="B5724" t="str">
        <f t="shared" si="178"/>
        <v/>
      </c>
      <c r="I5724" t="str">
        <f>IF(D5724="","",VLOOKUP(D5724,'Source CC List'!B:C,2,FALSE))</f>
        <v/>
      </c>
      <c r="J5724" t="str">
        <f t="shared" si="179"/>
        <v/>
      </c>
    </row>
    <row r="5725" spans="1:10" x14ac:dyDescent="0.3">
      <c r="A5725" t="str">
        <f>IF(D5725="","",VLOOKUP(D5725,'Source CC List'!B:C,2,FALSE))</f>
        <v/>
      </c>
      <c r="B5725" t="str">
        <f t="shared" si="178"/>
        <v/>
      </c>
      <c r="I5725" t="str">
        <f>IF(D5725="","",VLOOKUP(D5725,'Source CC List'!B:C,2,FALSE))</f>
        <v/>
      </c>
      <c r="J5725" t="str">
        <f t="shared" si="179"/>
        <v/>
      </c>
    </row>
    <row r="5726" spans="1:10" x14ac:dyDescent="0.3">
      <c r="A5726" t="str">
        <f>IF(D5726="","",VLOOKUP(D5726,'Source CC List'!B:C,2,FALSE))</f>
        <v/>
      </c>
      <c r="B5726" t="str">
        <f t="shared" si="178"/>
        <v/>
      </c>
      <c r="I5726" t="str">
        <f>IF(D5726="","",VLOOKUP(D5726,'Source CC List'!B:C,2,FALSE))</f>
        <v/>
      </c>
      <c r="J5726" t="str">
        <f t="shared" si="179"/>
        <v/>
      </c>
    </row>
    <row r="5727" spans="1:10" x14ac:dyDescent="0.3">
      <c r="A5727" t="str">
        <f>IF(D5727="","",VLOOKUP(D5727,'Source CC List'!B:C,2,FALSE))</f>
        <v/>
      </c>
      <c r="B5727" t="str">
        <f t="shared" si="178"/>
        <v/>
      </c>
      <c r="I5727" t="str">
        <f>IF(D5727="","",VLOOKUP(D5727,'Source CC List'!B:C,2,FALSE))</f>
        <v/>
      </c>
      <c r="J5727" t="str">
        <f t="shared" si="179"/>
        <v/>
      </c>
    </row>
    <row r="5728" spans="1:10" x14ac:dyDescent="0.3">
      <c r="A5728" t="str">
        <f>IF(D5728="","",VLOOKUP(D5728,'Source CC List'!B:C,2,FALSE))</f>
        <v/>
      </c>
      <c r="B5728" t="str">
        <f t="shared" si="178"/>
        <v/>
      </c>
      <c r="I5728" t="str">
        <f>IF(D5728="","",VLOOKUP(D5728,'Source CC List'!B:C,2,FALSE))</f>
        <v/>
      </c>
      <c r="J5728" t="str">
        <f t="shared" si="179"/>
        <v/>
      </c>
    </row>
    <row r="5729" spans="1:10" x14ac:dyDescent="0.3">
      <c r="A5729" t="str">
        <f>IF(D5729="","",VLOOKUP(D5729,'Source CC List'!B:C,2,FALSE))</f>
        <v/>
      </c>
      <c r="B5729" t="str">
        <f t="shared" si="178"/>
        <v/>
      </c>
      <c r="I5729" t="str">
        <f>IF(D5729="","",VLOOKUP(D5729,'Source CC List'!B:C,2,FALSE))</f>
        <v/>
      </c>
      <c r="J5729" t="str">
        <f t="shared" si="179"/>
        <v/>
      </c>
    </row>
    <row r="5730" spans="1:10" x14ac:dyDescent="0.3">
      <c r="A5730" t="str">
        <f>IF(D5730="","",VLOOKUP(D5730,'Source CC List'!B:C,2,FALSE))</f>
        <v/>
      </c>
      <c r="B5730" t="str">
        <f t="shared" si="178"/>
        <v/>
      </c>
      <c r="I5730" t="str">
        <f>IF(D5730="","",VLOOKUP(D5730,'Source CC List'!B:C,2,FALSE))</f>
        <v/>
      </c>
      <c r="J5730" t="str">
        <f t="shared" si="179"/>
        <v/>
      </c>
    </row>
    <row r="5731" spans="1:10" x14ac:dyDescent="0.3">
      <c r="A5731" t="str">
        <f>IF(D5731="","",VLOOKUP(D5731,'Source CC List'!B:C,2,FALSE))</f>
        <v/>
      </c>
      <c r="B5731" t="str">
        <f t="shared" si="178"/>
        <v/>
      </c>
      <c r="I5731" t="str">
        <f>IF(D5731="","",VLOOKUP(D5731,'Source CC List'!B:C,2,FALSE))</f>
        <v/>
      </c>
      <c r="J5731" t="str">
        <f t="shared" si="179"/>
        <v/>
      </c>
    </row>
    <row r="5732" spans="1:10" x14ac:dyDescent="0.3">
      <c r="A5732" t="str">
        <f>IF(D5732="","",VLOOKUP(D5732,'Source CC List'!B:C,2,FALSE))</f>
        <v/>
      </c>
      <c r="B5732" t="str">
        <f t="shared" si="178"/>
        <v/>
      </c>
      <c r="I5732" t="str">
        <f>IF(D5732="","",VLOOKUP(D5732,'Source CC List'!B:C,2,FALSE))</f>
        <v/>
      </c>
      <c r="J5732" t="str">
        <f t="shared" si="179"/>
        <v/>
      </c>
    </row>
    <row r="5733" spans="1:10" x14ac:dyDescent="0.3">
      <c r="A5733" t="str">
        <f>IF(D5733="","",VLOOKUP(D5733,'Source CC List'!B:C,2,FALSE))</f>
        <v/>
      </c>
      <c r="B5733" t="str">
        <f t="shared" si="178"/>
        <v/>
      </c>
      <c r="I5733" t="str">
        <f>IF(D5733="","",VLOOKUP(D5733,'Source CC List'!B:C,2,FALSE))</f>
        <v/>
      </c>
      <c r="J5733" t="str">
        <f t="shared" si="179"/>
        <v/>
      </c>
    </row>
    <row r="5734" spans="1:10" x14ac:dyDescent="0.3">
      <c r="A5734" t="str">
        <f>IF(D5734="","",VLOOKUP(D5734,'Source CC List'!B:C,2,FALSE))</f>
        <v/>
      </c>
      <c r="B5734" t="str">
        <f t="shared" si="178"/>
        <v/>
      </c>
      <c r="I5734" t="str">
        <f>IF(D5734="","",VLOOKUP(D5734,'Source CC List'!B:C,2,FALSE))</f>
        <v/>
      </c>
      <c r="J5734" t="str">
        <f t="shared" si="179"/>
        <v/>
      </c>
    </row>
    <row r="5735" spans="1:10" x14ac:dyDescent="0.3">
      <c r="A5735" t="str">
        <f>IF(D5735="","",VLOOKUP(D5735,'Source CC List'!B:C,2,FALSE))</f>
        <v/>
      </c>
      <c r="B5735" t="str">
        <f t="shared" si="178"/>
        <v/>
      </c>
      <c r="I5735" t="str">
        <f>IF(D5735="","",VLOOKUP(D5735,'Source CC List'!B:C,2,FALSE))</f>
        <v/>
      </c>
      <c r="J5735" t="str">
        <f t="shared" si="179"/>
        <v/>
      </c>
    </row>
    <row r="5736" spans="1:10" x14ac:dyDescent="0.3">
      <c r="A5736" t="str">
        <f>IF(D5736="","",VLOOKUP(D5736,'Source CC List'!B:C,2,FALSE))</f>
        <v/>
      </c>
      <c r="B5736" t="str">
        <f t="shared" si="178"/>
        <v/>
      </c>
      <c r="I5736" t="str">
        <f>IF(D5736="","",VLOOKUP(D5736,'Source CC List'!B:C,2,FALSE))</f>
        <v/>
      </c>
      <c r="J5736" t="str">
        <f t="shared" si="179"/>
        <v/>
      </c>
    </row>
    <row r="5737" spans="1:10" x14ac:dyDescent="0.3">
      <c r="A5737" t="str">
        <f>IF(D5737="","",VLOOKUP(D5737,'Source CC List'!B:C,2,FALSE))</f>
        <v/>
      </c>
      <c r="B5737" t="str">
        <f t="shared" si="178"/>
        <v/>
      </c>
      <c r="I5737" t="str">
        <f>IF(D5737="","",VLOOKUP(D5737,'Source CC List'!B:C,2,FALSE))</f>
        <v/>
      </c>
      <c r="J5737" t="str">
        <f t="shared" si="179"/>
        <v/>
      </c>
    </row>
    <row r="5738" spans="1:10" x14ac:dyDescent="0.3">
      <c r="A5738" t="str">
        <f>IF(D5738="","",VLOOKUP(D5738,'Source CC List'!B:C,2,FALSE))</f>
        <v/>
      </c>
      <c r="B5738" t="str">
        <f t="shared" si="178"/>
        <v/>
      </c>
      <c r="I5738" t="str">
        <f>IF(D5738="","",VLOOKUP(D5738,'Source CC List'!B:C,2,FALSE))</f>
        <v/>
      </c>
      <c r="J5738" t="str">
        <f t="shared" si="179"/>
        <v/>
      </c>
    </row>
    <row r="5739" spans="1:10" x14ac:dyDescent="0.3">
      <c r="A5739" t="str">
        <f>IF(D5739="","",VLOOKUP(D5739,'Source CC List'!B:C,2,FALSE))</f>
        <v/>
      </c>
      <c r="B5739" t="str">
        <f t="shared" si="178"/>
        <v/>
      </c>
      <c r="I5739" t="str">
        <f>IF(D5739="","",VLOOKUP(D5739,'Source CC List'!B:C,2,FALSE))</f>
        <v/>
      </c>
      <c r="J5739" t="str">
        <f t="shared" si="179"/>
        <v/>
      </c>
    </row>
    <row r="5740" spans="1:10" x14ac:dyDescent="0.3">
      <c r="A5740" t="str">
        <f>IF(D5740="","",VLOOKUP(D5740,'Source CC List'!B:C,2,FALSE))</f>
        <v/>
      </c>
      <c r="B5740" t="str">
        <f t="shared" si="178"/>
        <v/>
      </c>
      <c r="I5740" t="str">
        <f>IF(D5740="","",VLOOKUP(D5740,'Source CC List'!B:C,2,FALSE))</f>
        <v/>
      </c>
      <c r="J5740" t="str">
        <f t="shared" si="179"/>
        <v/>
      </c>
    </row>
    <row r="5741" spans="1:10" x14ac:dyDescent="0.3">
      <c r="A5741" t="str">
        <f>IF(D5741="","",VLOOKUP(D5741,'Source CC List'!B:C,2,FALSE))</f>
        <v/>
      </c>
      <c r="B5741" t="str">
        <f t="shared" si="178"/>
        <v/>
      </c>
      <c r="I5741" t="str">
        <f>IF(D5741="","",VLOOKUP(D5741,'Source CC List'!B:C,2,FALSE))</f>
        <v/>
      </c>
      <c r="J5741" t="str">
        <f t="shared" si="179"/>
        <v/>
      </c>
    </row>
    <row r="5742" spans="1:10" x14ac:dyDescent="0.3">
      <c r="A5742" t="str">
        <f>IF(D5742="","",VLOOKUP(D5742,'Source CC List'!B:C,2,FALSE))</f>
        <v/>
      </c>
      <c r="B5742" t="str">
        <f t="shared" si="178"/>
        <v/>
      </c>
      <c r="I5742" t="str">
        <f>IF(D5742="","",VLOOKUP(D5742,'Source CC List'!B:C,2,FALSE))</f>
        <v/>
      </c>
      <c r="J5742" t="str">
        <f t="shared" si="179"/>
        <v/>
      </c>
    </row>
    <row r="5743" spans="1:10" x14ac:dyDescent="0.3">
      <c r="A5743" t="str">
        <f>IF(D5743="","",VLOOKUP(D5743,'Source CC List'!B:C,2,FALSE))</f>
        <v/>
      </c>
      <c r="B5743" t="str">
        <f t="shared" si="178"/>
        <v/>
      </c>
      <c r="I5743" t="str">
        <f>IF(D5743="","",VLOOKUP(D5743,'Source CC List'!B:C,2,FALSE))</f>
        <v/>
      </c>
      <c r="J5743" t="str">
        <f t="shared" si="179"/>
        <v/>
      </c>
    </row>
    <row r="5744" spans="1:10" x14ac:dyDescent="0.3">
      <c r="A5744" t="str">
        <f>IF(D5744="","",VLOOKUP(D5744,'Source CC List'!B:C,2,FALSE))</f>
        <v/>
      </c>
      <c r="B5744" t="str">
        <f t="shared" si="178"/>
        <v/>
      </c>
      <c r="I5744" t="str">
        <f>IF(D5744="","",VLOOKUP(D5744,'Source CC List'!B:C,2,FALSE))</f>
        <v/>
      </c>
      <c r="J5744" t="str">
        <f t="shared" si="179"/>
        <v/>
      </c>
    </row>
    <row r="5745" spans="1:10" x14ac:dyDescent="0.3">
      <c r="A5745" t="str">
        <f>IF(D5745="","",VLOOKUP(D5745,'Source CC List'!B:C,2,FALSE))</f>
        <v/>
      </c>
      <c r="B5745" t="str">
        <f t="shared" si="178"/>
        <v/>
      </c>
      <c r="I5745" t="str">
        <f>IF(D5745="","",VLOOKUP(D5745,'Source CC List'!B:C,2,FALSE))</f>
        <v/>
      </c>
      <c r="J5745" t="str">
        <f t="shared" si="179"/>
        <v/>
      </c>
    </row>
    <row r="5746" spans="1:10" x14ac:dyDescent="0.3">
      <c r="A5746" t="str">
        <f>IF(D5746="","",VLOOKUP(D5746,'Source CC List'!B:C,2,FALSE))</f>
        <v/>
      </c>
      <c r="B5746" t="str">
        <f t="shared" si="178"/>
        <v/>
      </c>
      <c r="I5746" t="str">
        <f>IF(D5746="","",VLOOKUP(D5746,'Source CC List'!B:C,2,FALSE))</f>
        <v/>
      </c>
      <c r="J5746" t="str">
        <f t="shared" si="179"/>
        <v/>
      </c>
    </row>
    <row r="5747" spans="1:10" x14ac:dyDescent="0.3">
      <c r="A5747" t="str">
        <f>IF(D5747="","",VLOOKUP(D5747,'Source CC List'!B:C,2,FALSE))</f>
        <v/>
      </c>
      <c r="B5747" t="str">
        <f t="shared" si="178"/>
        <v/>
      </c>
      <c r="I5747" t="str">
        <f>IF(D5747="","",VLOOKUP(D5747,'Source CC List'!B:C,2,FALSE))</f>
        <v/>
      </c>
      <c r="J5747" t="str">
        <f t="shared" si="179"/>
        <v/>
      </c>
    </row>
    <row r="5748" spans="1:10" x14ac:dyDescent="0.3">
      <c r="A5748" t="str">
        <f>IF(D5748="","",VLOOKUP(D5748,'Source CC List'!B:C,2,FALSE))</f>
        <v/>
      </c>
      <c r="B5748" t="str">
        <f t="shared" si="178"/>
        <v/>
      </c>
      <c r="I5748" t="str">
        <f>IF(D5748="","",VLOOKUP(D5748,'Source CC List'!B:C,2,FALSE))</f>
        <v/>
      </c>
      <c r="J5748" t="str">
        <f t="shared" si="179"/>
        <v/>
      </c>
    </row>
    <row r="5749" spans="1:10" x14ac:dyDescent="0.3">
      <c r="A5749" t="str">
        <f>IF(D5749="","",VLOOKUP(D5749,'Source CC List'!B:C,2,FALSE))</f>
        <v/>
      </c>
      <c r="B5749" t="str">
        <f t="shared" si="178"/>
        <v/>
      </c>
      <c r="I5749" t="str">
        <f>IF(D5749="","",VLOOKUP(D5749,'Source CC List'!B:C,2,FALSE))</f>
        <v/>
      </c>
      <c r="J5749" t="str">
        <f t="shared" si="179"/>
        <v/>
      </c>
    </row>
    <row r="5750" spans="1:10" x14ac:dyDescent="0.3">
      <c r="A5750" t="str">
        <f>IF(D5750="","",VLOOKUP(D5750,'Source CC List'!B:C,2,FALSE))</f>
        <v/>
      </c>
      <c r="B5750" t="str">
        <f t="shared" si="178"/>
        <v/>
      </c>
      <c r="I5750" t="str">
        <f>IF(D5750="","",VLOOKUP(D5750,'Source CC List'!B:C,2,FALSE))</f>
        <v/>
      </c>
      <c r="J5750" t="str">
        <f t="shared" si="179"/>
        <v/>
      </c>
    </row>
    <row r="5751" spans="1:10" x14ac:dyDescent="0.3">
      <c r="A5751" t="str">
        <f>IF(D5751="","",VLOOKUP(D5751,'Source CC List'!B:C,2,FALSE))</f>
        <v/>
      </c>
      <c r="B5751" t="str">
        <f t="shared" si="178"/>
        <v/>
      </c>
      <c r="I5751" t="str">
        <f>IF(D5751="","",VLOOKUP(D5751,'Source CC List'!B:C,2,FALSE))</f>
        <v/>
      </c>
      <c r="J5751" t="str">
        <f t="shared" si="179"/>
        <v/>
      </c>
    </row>
    <row r="5752" spans="1:10" x14ac:dyDescent="0.3">
      <c r="A5752" t="str">
        <f>IF(D5752="","",VLOOKUP(D5752,'Source CC List'!B:C,2,FALSE))</f>
        <v/>
      </c>
      <c r="B5752" t="str">
        <f t="shared" si="178"/>
        <v/>
      </c>
      <c r="I5752" t="str">
        <f>IF(D5752="","",VLOOKUP(D5752,'Source CC List'!B:C,2,FALSE))</f>
        <v/>
      </c>
      <c r="J5752" t="str">
        <f t="shared" si="179"/>
        <v/>
      </c>
    </row>
    <row r="5753" spans="1:10" x14ac:dyDescent="0.3">
      <c r="A5753" t="str">
        <f>IF(D5753="","",VLOOKUP(D5753,'Source CC List'!B:C,2,FALSE))</f>
        <v/>
      </c>
      <c r="B5753" t="str">
        <f t="shared" si="178"/>
        <v/>
      </c>
      <c r="I5753" t="str">
        <f>IF(D5753="","",VLOOKUP(D5753,'Source CC List'!B:C,2,FALSE))</f>
        <v/>
      </c>
      <c r="J5753" t="str">
        <f t="shared" si="179"/>
        <v/>
      </c>
    </row>
    <row r="5754" spans="1:10" x14ac:dyDescent="0.3">
      <c r="A5754" t="str">
        <f>IF(D5754="","",VLOOKUP(D5754,'Source CC List'!B:C,2,FALSE))</f>
        <v/>
      </c>
      <c r="B5754" t="str">
        <f t="shared" si="178"/>
        <v/>
      </c>
      <c r="I5754" t="str">
        <f>IF(D5754="","",VLOOKUP(D5754,'Source CC List'!B:C,2,FALSE))</f>
        <v/>
      </c>
      <c r="J5754" t="str">
        <f t="shared" si="179"/>
        <v/>
      </c>
    </row>
    <row r="5755" spans="1:10" x14ac:dyDescent="0.3">
      <c r="A5755" t="str">
        <f>IF(D5755="","",VLOOKUP(D5755,'Source CC List'!B:C,2,FALSE))</f>
        <v/>
      </c>
      <c r="B5755" t="str">
        <f t="shared" si="178"/>
        <v/>
      </c>
      <c r="I5755" t="str">
        <f>IF(D5755="","",VLOOKUP(D5755,'Source CC List'!B:C,2,FALSE))</f>
        <v/>
      </c>
      <c r="J5755" t="str">
        <f t="shared" si="179"/>
        <v/>
      </c>
    </row>
    <row r="5756" spans="1:10" x14ac:dyDescent="0.3">
      <c r="A5756" t="str">
        <f>IF(D5756="","",VLOOKUP(D5756,'Source CC List'!B:C,2,FALSE))</f>
        <v/>
      </c>
      <c r="B5756" t="str">
        <f t="shared" si="178"/>
        <v/>
      </c>
      <c r="I5756" t="str">
        <f>IF(D5756="","",VLOOKUP(D5756,'Source CC List'!B:C,2,FALSE))</f>
        <v/>
      </c>
      <c r="J5756" t="str">
        <f t="shared" si="179"/>
        <v/>
      </c>
    </row>
    <row r="5757" spans="1:10" x14ac:dyDescent="0.3">
      <c r="A5757" t="str">
        <f>IF(D5757="","",VLOOKUP(D5757,'Source CC List'!B:C,2,FALSE))</f>
        <v/>
      </c>
      <c r="B5757" t="str">
        <f t="shared" si="178"/>
        <v/>
      </c>
      <c r="I5757" t="str">
        <f>IF(D5757="","",VLOOKUP(D5757,'Source CC List'!B:C,2,FALSE))</f>
        <v/>
      </c>
      <c r="J5757" t="str">
        <f t="shared" si="179"/>
        <v/>
      </c>
    </row>
    <row r="5758" spans="1:10" x14ac:dyDescent="0.3">
      <c r="A5758" t="str">
        <f>IF(D5758="","",VLOOKUP(D5758,'Source CC List'!B:C,2,FALSE))</f>
        <v/>
      </c>
      <c r="B5758" t="str">
        <f t="shared" si="178"/>
        <v/>
      </c>
      <c r="I5758" t="str">
        <f>IF(D5758="","",VLOOKUP(D5758,'Source CC List'!B:C,2,FALSE))</f>
        <v/>
      </c>
      <c r="J5758" t="str">
        <f t="shared" si="179"/>
        <v/>
      </c>
    </row>
    <row r="5759" spans="1:10" x14ac:dyDescent="0.3">
      <c r="A5759" t="str">
        <f>IF(D5759="","",VLOOKUP(D5759,'Source CC List'!B:C,2,FALSE))</f>
        <v/>
      </c>
      <c r="B5759" t="str">
        <f t="shared" si="178"/>
        <v/>
      </c>
      <c r="I5759" t="str">
        <f>IF(D5759="","",VLOOKUP(D5759,'Source CC List'!B:C,2,FALSE))</f>
        <v/>
      </c>
      <c r="J5759" t="str">
        <f t="shared" si="179"/>
        <v/>
      </c>
    </row>
    <row r="5760" spans="1:10" x14ac:dyDescent="0.3">
      <c r="A5760" t="str">
        <f>IF(D5760="","",VLOOKUP(D5760,'Source CC List'!B:C,2,FALSE))</f>
        <v/>
      </c>
      <c r="B5760" t="str">
        <f t="shared" si="178"/>
        <v/>
      </c>
      <c r="I5760" t="str">
        <f>IF(D5760="","",VLOOKUP(D5760,'Source CC List'!B:C,2,FALSE))</f>
        <v/>
      </c>
      <c r="J5760" t="str">
        <f t="shared" si="179"/>
        <v/>
      </c>
    </row>
    <row r="5761" spans="1:10" x14ac:dyDescent="0.3">
      <c r="A5761" t="str">
        <f>IF(D5761="","",VLOOKUP(D5761,'Source CC List'!B:C,2,FALSE))</f>
        <v/>
      </c>
      <c r="B5761" t="str">
        <f t="shared" si="178"/>
        <v/>
      </c>
      <c r="I5761" t="str">
        <f>IF(D5761="","",VLOOKUP(D5761,'Source CC List'!B:C,2,FALSE))</f>
        <v/>
      </c>
      <c r="J5761" t="str">
        <f t="shared" si="179"/>
        <v/>
      </c>
    </row>
    <row r="5762" spans="1:10" x14ac:dyDescent="0.3">
      <c r="A5762" t="str">
        <f>IF(D5762="","",VLOOKUP(D5762,'Source CC List'!B:C,2,FALSE))</f>
        <v/>
      </c>
      <c r="B5762" t="str">
        <f t="shared" si="178"/>
        <v/>
      </c>
      <c r="I5762" t="str">
        <f>IF(D5762="","",VLOOKUP(D5762,'Source CC List'!B:C,2,FALSE))</f>
        <v/>
      </c>
      <c r="J5762" t="str">
        <f t="shared" si="179"/>
        <v/>
      </c>
    </row>
    <row r="5763" spans="1:10" x14ac:dyDescent="0.3">
      <c r="A5763" t="str">
        <f>IF(D5763="","",VLOOKUP(D5763,'Source CC List'!B:C,2,FALSE))</f>
        <v/>
      </c>
      <c r="B5763" t="str">
        <f t="shared" ref="B5763:B5826" si="180">IF(E5763="","",CONCATENATE(I5763,TEXT(E5763,"0000")))</f>
        <v/>
      </c>
      <c r="I5763" t="str">
        <f>IF(D5763="","",VLOOKUP(D5763,'Source CC List'!B:C,2,FALSE))</f>
        <v/>
      </c>
      <c r="J5763" t="str">
        <f t="shared" ref="J5763:J5826" si="181">IF(D5763="","",CONCATENATE(I5763,TEXT(E5763,"0000")))</f>
        <v/>
      </c>
    </row>
    <row r="5764" spans="1:10" x14ac:dyDescent="0.3">
      <c r="A5764" t="str">
        <f>IF(D5764="","",VLOOKUP(D5764,'Source CC List'!B:C,2,FALSE))</f>
        <v/>
      </c>
      <c r="B5764" t="str">
        <f t="shared" si="180"/>
        <v/>
      </c>
      <c r="I5764" t="str">
        <f>IF(D5764="","",VLOOKUP(D5764,'Source CC List'!B:C,2,FALSE))</f>
        <v/>
      </c>
      <c r="J5764" t="str">
        <f t="shared" si="181"/>
        <v/>
      </c>
    </row>
    <row r="5765" spans="1:10" x14ac:dyDescent="0.3">
      <c r="A5765" t="str">
        <f>IF(D5765="","",VLOOKUP(D5765,'Source CC List'!B:C,2,FALSE))</f>
        <v/>
      </c>
      <c r="B5765" t="str">
        <f t="shared" si="180"/>
        <v/>
      </c>
      <c r="I5765" t="str">
        <f>IF(D5765="","",VLOOKUP(D5765,'Source CC List'!B:C,2,FALSE))</f>
        <v/>
      </c>
      <c r="J5765" t="str">
        <f t="shared" si="181"/>
        <v/>
      </c>
    </row>
    <row r="5766" spans="1:10" x14ac:dyDescent="0.3">
      <c r="A5766" t="str">
        <f>IF(D5766="","",VLOOKUP(D5766,'Source CC List'!B:C,2,FALSE))</f>
        <v/>
      </c>
      <c r="B5766" t="str">
        <f t="shared" si="180"/>
        <v/>
      </c>
      <c r="I5766" t="str">
        <f>IF(D5766="","",VLOOKUP(D5766,'Source CC List'!B:C,2,FALSE))</f>
        <v/>
      </c>
      <c r="J5766" t="str">
        <f t="shared" si="181"/>
        <v/>
      </c>
    </row>
    <row r="5767" spans="1:10" x14ac:dyDescent="0.3">
      <c r="A5767" t="str">
        <f>IF(D5767="","",VLOOKUP(D5767,'Source CC List'!B:C,2,FALSE))</f>
        <v/>
      </c>
      <c r="B5767" t="str">
        <f t="shared" si="180"/>
        <v/>
      </c>
      <c r="I5767" t="str">
        <f>IF(D5767="","",VLOOKUP(D5767,'Source CC List'!B:C,2,FALSE))</f>
        <v/>
      </c>
      <c r="J5767" t="str">
        <f t="shared" si="181"/>
        <v/>
      </c>
    </row>
    <row r="5768" spans="1:10" x14ac:dyDescent="0.3">
      <c r="A5768" t="str">
        <f>IF(D5768="","",VLOOKUP(D5768,'Source CC List'!B:C,2,FALSE))</f>
        <v/>
      </c>
      <c r="B5768" t="str">
        <f t="shared" si="180"/>
        <v/>
      </c>
      <c r="I5768" t="str">
        <f>IF(D5768="","",VLOOKUP(D5768,'Source CC List'!B:C,2,FALSE))</f>
        <v/>
      </c>
      <c r="J5768" t="str">
        <f t="shared" si="181"/>
        <v/>
      </c>
    </row>
    <row r="5769" spans="1:10" x14ac:dyDescent="0.3">
      <c r="A5769" t="str">
        <f>IF(D5769="","",VLOOKUP(D5769,'Source CC List'!B:C,2,FALSE))</f>
        <v/>
      </c>
      <c r="B5769" t="str">
        <f t="shared" si="180"/>
        <v/>
      </c>
      <c r="I5769" t="str">
        <f>IF(D5769="","",VLOOKUP(D5769,'Source CC List'!B:C,2,FALSE))</f>
        <v/>
      </c>
      <c r="J5769" t="str">
        <f t="shared" si="181"/>
        <v/>
      </c>
    </row>
    <row r="5770" spans="1:10" x14ac:dyDescent="0.3">
      <c r="A5770" t="str">
        <f>IF(D5770="","",VLOOKUP(D5770,'Source CC List'!B:C,2,FALSE))</f>
        <v/>
      </c>
      <c r="B5770" t="str">
        <f t="shared" si="180"/>
        <v/>
      </c>
      <c r="I5770" t="str">
        <f>IF(D5770="","",VLOOKUP(D5770,'Source CC List'!B:C,2,FALSE))</f>
        <v/>
      </c>
      <c r="J5770" t="str">
        <f t="shared" si="181"/>
        <v/>
      </c>
    </row>
    <row r="5771" spans="1:10" x14ac:dyDescent="0.3">
      <c r="A5771" t="str">
        <f>IF(D5771="","",VLOOKUP(D5771,'Source CC List'!B:C,2,FALSE))</f>
        <v/>
      </c>
      <c r="B5771" t="str">
        <f t="shared" si="180"/>
        <v/>
      </c>
      <c r="I5771" t="str">
        <f>IF(D5771="","",VLOOKUP(D5771,'Source CC List'!B:C,2,FALSE))</f>
        <v/>
      </c>
      <c r="J5771" t="str">
        <f t="shared" si="181"/>
        <v/>
      </c>
    </row>
    <row r="5772" spans="1:10" x14ac:dyDescent="0.3">
      <c r="A5772" t="str">
        <f>IF(D5772="","",VLOOKUP(D5772,'Source CC List'!B:C,2,FALSE))</f>
        <v/>
      </c>
      <c r="B5772" t="str">
        <f t="shared" si="180"/>
        <v/>
      </c>
      <c r="I5772" t="str">
        <f>IF(D5772="","",VLOOKUP(D5772,'Source CC List'!B:C,2,FALSE))</f>
        <v/>
      </c>
      <c r="J5772" t="str">
        <f t="shared" si="181"/>
        <v/>
      </c>
    </row>
    <row r="5773" spans="1:10" x14ac:dyDescent="0.3">
      <c r="A5773" t="str">
        <f>IF(D5773="","",VLOOKUP(D5773,'Source CC List'!B:C,2,FALSE))</f>
        <v/>
      </c>
      <c r="B5773" t="str">
        <f t="shared" si="180"/>
        <v/>
      </c>
      <c r="I5773" t="str">
        <f>IF(D5773="","",VLOOKUP(D5773,'Source CC List'!B:C,2,FALSE))</f>
        <v/>
      </c>
      <c r="J5773" t="str">
        <f t="shared" si="181"/>
        <v/>
      </c>
    </row>
    <row r="5774" spans="1:10" x14ac:dyDescent="0.3">
      <c r="A5774" t="str">
        <f>IF(D5774="","",VLOOKUP(D5774,'Source CC List'!B:C,2,FALSE))</f>
        <v/>
      </c>
      <c r="B5774" t="str">
        <f t="shared" si="180"/>
        <v/>
      </c>
      <c r="I5774" t="str">
        <f>IF(D5774="","",VLOOKUP(D5774,'Source CC List'!B:C,2,FALSE))</f>
        <v/>
      </c>
      <c r="J5774" t="str">
        <f t="shared" si="181"/>
        <v/>
      </c>
    </row>
    <row r="5775" spans="1:10" x14ac:dyDescent="0.3">
      <c r="A5775" t="str">
        <f>IF(D5775="","",VLOOKUP(D5775,'Source CC List'!B:C,2,FALSE))</f>
        <v/>
      </c>
      <c r="B5775" t="str">
        <f t="shared" si="180"/>
        <v/>
      </c>
      <c r="I5775" t="str">
        <f>IF(D5775="","",VLOOKUP(D5775,'Source CC List'!B:C,2,FALSE))</f>
        <v/>
      </c>
      <c r="J5775" t="str">
        <f t="shared" si="181"/>
        <v/>
      </c>
    </row>
    <row r="5776" spans="1:10" x14ac:dyDescent="0.3">
      <c r="A5776" t="str">
        <f>IF(D5776="","",VLOOKUP(D5776,'Source CC List'!B:C,2,FALSE))</f>
        <v/>
      </c>
      <c r="B5776" t="str">
        <f t="shared" si="180"/>
        <v/>
      </c>
      <c r="I5776" t="str">
        <f>IF(D5776="","",VLOOKUP(D5776,'Source CC List'!B:C,2,FALSE))</f>
        <v/>
      </c>
      <c r="J5776" t="str">
        <f t="shared" si="181"/>
        <v/>
      </c>
    </row>
    <row r="5777" spans="1:10" x14ac:dyDescent="0.3">
      <c r="A5777" t="str">
        <f>IF(D5777="","",VLOOKUP(D5777,'Source CC List'!B:C,2,FALSE))</f>
        <v/>
      </c>
      <c r="B5777" t="str">
        <f t="shared" si="180"/>
        <v/>
      </c>
      <c r="I5777" t="str">
        <f>IF(D5777="","",VLOOKUP(D5777,'Source CC List'!B:C,2,FALSE))</f>
        <v/>
      </c>
      <c r="J5777" t="str">
        <f t="shared" si="181"/>
        <v/>
      </c>
    </row>
    <row r="5778" spans="1:10" x14ac:dyDescent="0.3">
      <c r="A5778" t="str">
        <f>IF(D5778="","",VLOOKUP(D5778,'Source CC List'!B:C,2,FALSE))</f>
        <v/>
      </c>
      <c r="B5778" t="str">
        <f t="shared" si="180"/>
        <v/>
      </c>
      <c r="I5778" t="str">
        <f>IF(D5778="","",VLOOKUP(D5778,'Source CC List'!B:C,2,FALSE))</f>
        <v/>
      </c>
      <c r="J5778" t="str">
        <f t="shared" si="181"/>
        <v/>
      </c>
    </row>
    <row r="5779" spans="1:10" x14ac:dyDescent="0.3">
      <c r="A5779" t="str">
        <f>IF(D5779="","",VLOOKUP(D5779,'Source CC List'!B:C,2,FALSE))</f>
        <v/>
      </c>
      <c r="B5779" t="str">
        <f t="shared" si="180"/>
        <v/>
      </c>
      <c r="I5779" t="str">
        <f>IF(D5779="","",VLOOKUP(D5779,'Source CC List'!B:C,2,FALSE))</f>
        <v/>
      </c>
      <c r="J5779" t="str">
        <f t="shared" si="181"/>
        <v/>
      </c>
    </row>
    <row r="5780" spans="1:10" x14ac:dyDescent="0.3">
      <c r="A5780" t="str">
        <f>IF(D5780="","",VLOOKUP(D5780,'Source CC List'!B:C,2,FALSE))</f>
        <v/>
      </c>
      <c r="B5780" t="str">
        <f t="shared" si="180"/>
        <v/>
      </c>
      <c r="I5780" t="str">
        <f>IF(D5780="","",VLOOKUP(D5780,'Source CC List'!B:C,2,FALSE))</f>
        <v/>
      </c>
      <c r="J5780" t="str">
        <f t="shared" si="181"/>
        <v/>
      </c>
    </row>
    <row r="5781" spans="1:10" x14ac:dyDescent="0.3">
      <c r="A5781" t="str">
        <f>IF(D5781="","",VLOOKUP(D5781,'Source CC List'!B:C,2,FALSE))</f>
        <v/>
      </c>
      <c r="B5781" t="str">
        <f t="shared" si="180"/>
        <v/>
      </c>
      <c r="I5781" t="str">
        <f>IF(D5781="","",VLOOKUP(D5781,'Source CC List'!B:C,2,FALSE))</f>
        <v/>
      </c>
      <c r="J5781" t="str">
        <f t="shared" si="181"/>
        <v/>
      </c>
    </row>
    <row r="5782" spans="1:10" x14ac:dyDescent="0.3">
      <c r="A5782" t="str">
        <f>IF(D5782="","",VLOOKUP(D5782,'Source CC List'!B:C,2,FALSE))</f>
        <v/>
      </c>
      <c r="B5782" t="str">
        <f t="shared" si="180"/>
        <v/>
      </c>
      <c r="I5782" t="str">
        <f>IF(D5782="","",VLOOKUP(D5782,'Source CC List'!B:C,2,FALSE))</f>
        <v/>
      </c>
      <c r="J5782" t="str">
        <f t="shared" si="181"/>
        <v/>
      </c>
    </row>
    <row r="5783" spans="1:10" x14ac:dyDescent="0.3">
      <c r="A5783" t="str">
        <f>IF(D5783="","",VLOOKUP(D5783,'Source CC List'!B:C,2,FALSE))</f>
        <v/>
      </c>
      <c r="B5783" t="str">
        <f t="shared" si="180"/>
        <v/>
      </c>
      <c r="I5783" t="str">
        <f>IF(D5783="","",VLOOKUP(D5783,'Source CC List'!B:C,2,FALSE))</f>
        <v/>
      </c>
      <c r="J5783" t="str">
        <f t="shared" si="181"/>
        <v/>
      </c>
    </row>
    <row r="5784" spans="1:10" x14ac:dyDescent="0.3">
      <c r="A5784" t="str">
        <f>IF(D5784="","",VLOOKUP(D5784,'Source CC List'!B:C,2,FALSE))</f>
        <v/>
      </c>
      <c r="B5784" t="str">
        <f t="shared" si="180"/>
        <v/>
      </c>
      <c r="I5784" t="str">
        <f>IF(D5784="","",VLOOKUP(D5784,'Source CC List'!B:C,2,FALSE))</f>
        <v/>
      </c>
      <c r="J5784" t="str">
        <f t="shared" si="181"/>
        <v/>
      </c>
    </row>
    <row r="5785" spans="1:10" x14ac:dyDescent="0.3">
      <c r="A5785" t="str">
        <f>IF(D5785="","",VLOOKUP(D5785,'Source CC List'!B:C,2,FALSE))</f>
        <v/>
      </c>
      <c r="B5785" t="str">
        <f t="shared" si="180"/>
        <v/>
      </c>
      <c r="I5785" t="str">
        <f>IF(D5785="","",VLOOKUP(D5785,'Source CC List'!B:C,2,FALSE))</f>
        <v/>
      </c>
      <c r="J5785" t="str">
        <f t="shared" si="181"/>
        <v/>
      </c>
    </row>
    <row r="5786" spans="1:10" x14ac:dyDescent="0.3">
      <c r="A5786" t="str">
        <f>IF(D5786="","",VLOOKUP(D5786,'Source CC List'!B:C,2,FALSE))</f>
        <v/>
      </c>
      <c r="B5786" t="str">
        <f t="shared" si="180"/>
        <v/>
      </c>
      <c r="I5786" t="str">
        <f>IF(D5786="","",VLOOKUP(D5786,'Source CC List'!B:C,2,FALSE))</f>
        <v/>
      </c>
      <c r="J5786" t="str">
        <f t="shared" si="181"/>
        <v/>
      </c>
    </row>
    <row r="5787" spans="1:10" x14ac:dyDescent="0.3">
      <c r="A5787" t="str">
        <f>IF(D5787="","",VLOOKUP(D5787,'Source CC List'!B:C,2,FALSE))</f>
        <v/>
      </c>
      <c r="B5787" t="str">
        <f t="shared" si="180"/>
        <v/>
      </c>
      <c r="I5787" t="str">
        <f>IF(D5787="","",VLOOKUP(D5787,'Source CC List'!B:C,2,FALSE))</f>
        <v/>
      </c>
      <c r="J5787" t="str">
        <f t="shared" si="181"/>
        <v/>
      </c>
    </row>
    <row r="5788" spans="1:10" x14ac:dyDescent="0.3">
      <c r="A5788" t="str">
        <f>IF(D5788="","",VLOOKUP(D5788,'Source CC List'!B:C,2,FALSE))</f>
        <v/>
      </c>
      <c r="B5788" t="str">
        <f t="shared" si="180"/>
        <v/>
      </c>
      <c r="I5788" t="str">
        <f>IF(D5788="","",VLOOKUP(D5788,'Source CC List'!B:C,2,FALSE))</f>
        <v/>
      </c>
      <c r="J5788" t="str">
        <f t="shared" si="181"/>
        <v/>
      </c>
    </row>
    <row r="5789" spans="1:10" x14ac:dyDescent="0.3">
      <c r="A5789" t="str">
        <f>IF(D5789="","",VLOOKUP(D5789,'Source CC List'!B:C,2,FALSE))</f>
        <v/>
      </c>
      <c r="B5789" t="str">
        <f t="shared" si="180"/>
        <v/>
      </c>
      <c r="I5789" t="str">
        <f>IF(D5789="","",VLOOKUP(D5789,'Source CC List'!B:C,2,FALSE))</f>
        <v/>
      </c>
      <c r="J5789" t="str">
        <f t="shared" si="181"/>
        <v/>
      </c>
    </row>
    <row r="5790" spans="1:10" x14ac:dyDescent="0.3">
      <c r="A5790" t="str">
        <f>IF(D5790="","",VLOOKUP(D5790,'Source CC List'!B:C,2,FALSE))</f>
        <v/>
      </c>
      <c r="B5790" t="str">
        <f t="shared" si="180"/>
        <v/>
      </c>
      <c r="I5790" t="str">
        <f>IF(D5790="","",VLOOKUP(D5790,'Source CC List'!B:C,2,FALSE))</f>
        <v/>
      </c>
      <c r="J5790" t="str">
        <f t="shared" si="181"/>
        <v/>
      </c>
    </row>
    <row r="5791" spans="1:10" x14ac:dyDescent="0.3">
      <c r="A5791" t="str">
        <f>IF(D5791="","",VLOOKUP(D5791,'Source CC List'!B:C,2,FALSE))</f>
        <v/>
      </c>
      <c r="B5791" t="str">
        <f t="shared" si="180"/>
        <v/>
      </c>
      <c r="I5791" t="str">
        <f>IF(D5791="","",VLOOKUP(D5791,'Source CC List'!B:C,2,FALSE))</f>
        <v/>
      </c>
      <c r="J5791" t="str">
        <f t="shared" si="181"/>
        <v/>
      </c>
    </row>
    <row r="5792" spans="1:10" x14ac:dyDescent="0.3">
      <c r="A5792" t="str">
        <f>IF(D5792="","",VLOOKUP(D5792,'Source CC List'!B:C,2,FALSE))</f>
        <v/>
      </c>
      <c r="B5792" t="str">
        <f t="shared" si="180"/>
        <v/>
      </c>
      <c r="I5792" t="str">
        <f>IF(D5792="","",VLOOKUP(D5792,'Source CC List'!B:C,2,FALSE))</f>
        <v/>
      </c>
      <c r="J5792" t="str">
        <f t="shared" si="181"/>
        <v/>
      </c>
    </row>
    <row r="5793" spans="1:10" x14ac:dyDescent="0.3">
      <c r="A5793" t="str">
        <f>IF(D5793="","",VLOOKUP(D5793,'Source CC List'!B:C,2,FALSE))</f>
        <v/>
      </c>
      <c r="B5793" t="str">
        <f t="shared" si="180"/>
        <v/>
      </c>
      <c r="I5793" t="str">
        <f>IF(D5793="","",VLOOKUP(D5793,'Source CC List'!B:C,2,FALSE))</f>
        <v/>
      </c>
      <c r="J5793" t="str">
        <f t="shared" si="181"/>
        <v/>
      </c>
    </row>
    <row r="5794" spans="1:10" x14ac:dyDescent="0.3">
      <c r="A5794" t="str">
        <f>IF(D5794="","",VLOOKUP(D5794,'Source CC List'!B:C,2,FALSE))</f>
        <v/>
      </c>
      <c r="B5794" t="str">
        <f t="shared" si="180"/>
        <v/>
      </c>
      <c r="I5794" t="str">
        <f>IF(D5794="","",VLOOKUP(D5794,'Source CC List'!B:C,2,FALSE))</f>
        <v/>
      </c>
      <c r="J5794" t="str">
        <f t="shared" si="181"/>
        <v/>
      </c>
    </row>
    <row r="5795" spans="1:10" x14ac:dyDescent="0.3">
      <c r="A5795" t="str">
        <f>IF(D5795="","",VLOOKUP(D5795,'Source CC List'!B:C,2,FALSE))</f>
        <v/>
      </c>
      <c r="B5795" t="str">
        <f t="shared" si="180"/>
        <v/>
      </c>
      <c r="I5795" t="str">
        <f>IF(D5795="","",VLOOKUP(D5795,'Source CC List'!B:C,2,FALSE))</f>
        <v/>
      </c>
      <c r="J5795" t="str">
        <f t="shared" si="181"/>
        <v/>
      </c>
    </row>
    <row r="5796" spans="1:10" x14ac:dyDescent="0.3">
      <c r="A5796" t="str">
        <f>IF(D5796="","",VLOOKUP(D5796,'Source CC List'!B:C,2,FALSE))</f>
        <v/>
      </c>
      <c r="B5796" t="str">
        <f t="shared" si="180"/>
        <v/>
      </c>
      <c r="I5796" t="str">
        <f>IF(D5796="","",VLOOKUP(D5796,'Source CC List'!B:C,2,FALSE))</f>
        <v/>
      </c>
      <c r="J5796" t="str">
        <f t="shared" si="181"/>
        <v/>
      </c>
    </row>
    <row r="5797" spans="1:10" x14ac:dyDescent="0.3">
      <c r="A5797" t="str">
        <f>IF(D5797="","",VLOOKUP(D5797,'Source CC List'!B:C,2,FALSE))</f>
        <v/>
      </c>
      <c r="B5797" t="str">
        <f t="shared" si="180"/>
        <v/>
      </c>
      <c r="I5797" t="str">
        <f>IF(D5797="","",VLOOKUP(D5797,'Source CC List'!B:C,2,FALSE))</f>
        <v/>
      </c>
      <c r="J5797" t="str">
        <f t="shared" si="181"/>
        <v/>
      </c>
    </row>
    <row r="5798" spans="1:10" x14ac:dyDescent="0.3">
      <c r="A5798" t="str">
        <f>IF(D5798="","",VLOOKUP(D5798,'Source CC List'!B:C,2,FALSE))</f>
        <v/>
      </c>
      <c r="B5798" t="str">
        <f t="shared" si="180"/>
        <v/>
      </c>
      <c r="I5798" t="str">
        <f>IF(D5798="","",VLOOKUP(D5798,'Source CC List'!B:C,2,FALSE))</f>
        <v/>
      </c>
      <c r="J5798" t="str">
        <f t="shared" si="181"/>
        <v/>
      </c>
    </row>
    <row r="5799" spans="1:10" x14ac:dyDescent="0.3">
      <c r="A5799" t="str">
        <f>IF(D5799="","",VLOOKUP(D5799,'Source CC List'!B:C,2,FALSE))</f>
        <v/>
      </c>
      <c r="B5799" t="str">
        <f t="shared" si="180"/>
        <v/>
      </c>
      <c r="I5799" t="str">
        <f>IF(D5799="","",VLOOKUP(D5799,'Source CC List'!B:C,2,FALSE))</f>
        <v/>
      </c>
      <c r="J5799" t="str">
        <f t="shared" si="181"/>
        <v/>
      </c>
    </row>
    <row r="5800" spans="1:10" x14ac:dyDescent="0.3">
      <c r="A5800" t="str">
        <f>IF(D5800="","",VLOOKUP(D5800,'Source CC List'!B:C,2,FALSE))</f>
        <v/>
      </c>
      <c r="B5800" t="str">
        <f t="shared" si="180"/>
        <v/>
      </c>
      <c r="I5800" t="str">
        <f>IF(D5800="","",VLOOKUP(D5800,'Source CC List'!B:C,2,FALSE))</f>
        <v/>
      </c>
      <c r="J5800" t="str">
        <f t="shared" si="181"/>
        <v/>
      </c>
    </row>
    <row r="5801" spans="1:10" x14ac:dyDescent="0.3">
      <c r="A5801" t="str">
        <f>IF(D5801="","",VLOOKUP(D5801,'Source CC List'!B:C,2,FALSE))</f>
        <v/>
      </c>
      <c r="B5801" t="str">
        <f t="shared" si="180"/>
        <v/>
      </c>
      <c r="I5801" t="str">
        <f>IF(D5801="","",VLOOKUP(D5801,'Source CC List'!B:C,2,FALSE))</f>
        <v/>
      </c>
      <c r="J5801" t="str">
        <f t="shared" si="181"/>
        <v/>
      </c>
    </row>
    <row r="5802" spans="1:10" x14ac:dyDescent="0.3">
      <c r="A5802" t="str">
        <f>IF(D5802="","",VLOOKUP(D5802,'Source CC List'!B:C,2,FALSE))</f>
        <v/>
      </c>
      <c r="B5802" t="str">
        <f t="shared" si="180"/>
        <v/>
      </c>
      <c r="I5802" t="str">
        <f>IF(D5802="","",VLOOKUP(D5802,'Source CC List'!B:C,2,FALSE))</f>
        <v/>
      </c>
      <c r="J5802" t="str">
        <f t="shared" si="181"/>
        <v/>
      </c>
    </row>
    <row r="5803" spans="1:10" x14ac:dyDescent="0.3">
      <c r="A5803" t="str">
        <f>IF(D5803="","",VLOOKUP(D5803,'Source CC List'!B:C,2,FALSE))</f>
        <v/>
      </c>
      <c r="B5803" t="str">
        <f t="shared" si="180"/>
        <v/>
      </c>
      <c r="I5803" t="str">
        <f>IF(D5803="","",VLOOKUP(D5803,'Source CC List'!B:C,2,FALSE))</f>
        <v/>
      </c>
      <c r="J5803" t="str">
        <f t="shared" si="181"/>
        <v/>
      </c>
    </row>
    <row r="5804" spans="1:10" x14ac:dyDescent="0.3">
      <c r="A5804" t="str">
        <f>IF(D5804="","",VLOOKUP(D5804,'Source CC List'!B:C,2,FALSE))</f>
        <v/>
      </c>
      <c r="B5804" t="str">
        <f t="shared" si="180"/>
        <v/>
      </c>
      <c r="I5804" t="str">
        <f>IF(D5804="","",VLOOKUP(D5804,'Source CC List'!B:C,2,FALSE))</f>
        <v/>
      </c>
      <c r="J5804" t="str">
        <f t="shared" si="181"/>
        <v/>
      </c>
    </row>
    <row r="5805" spans="1:10" x14ac:dyDescent="0.3">
      <c r="A5805" t="str">
        <f>IF(D5805="","",VLOOKUP(D5805,'Source CC List'!B:C,2,FALSE))</f>
        <v/>
      </c>
      <c r="B5805" t="str">
        <f t="shared" si="180"/>
        <v/>
      </c>
      <c r="I5805" t="str">
        <f>IF(D5805="","",VLOOKUP(D5805,'Source CC List'!B:C,2,FALSE))</f>
        <v/>
      </c>
      <c r="J5805" t="str">
        <f t="shared" si="181"/>
        <v/>
      </c>
    </row>
    <row r="5806" spans="1:10" x14ac:dyDescent="0.3">
      <c r="A5806" t="str">
        <f>IF(D5806="","",VLOOKUP(D5806,'Source CC List'!B:C,2,FALSE))</f>
        <v/>
      </c>
      <c r="B5806" t="str">
        <f t="shared" si="180"/>
        <v/>
      </c>
      <c r="I5806" t="str">
        <f>IF(D5806="","",VLOOKUP(D5806,'Source CC List'!B:C,2,FALSE))</f>
        <v/>
      </c>
      <c r="J5806" t="str">
        <f t="shared" si="181"/>
        <v/>
      </c>
    </row>
    <row r="5807" spans="1:10" x14ac:dyDescent="0.3">
      <c r="A5807" t="str">
        <f>IF(D5807="","",VLOOKUP(D5807,'Source CC List'!B:C,2,FALSE))</f>
        <v/>
      </c>
      <c r="B5807" t="str">
        <f t="shared" si="180"/>
        <v/>
      </c>
      <c r="I5807" t="str">
        <f>IF(D5807="","",VLOOKUP(D5807,'Source CC List'!B:C,2,FALSE))</f>
        <v/>
      </c>
      <c r="J5807" t="str">
        <f t="shared" si="181"/>
        <v/>
      </c>
    </row>
    <row r="5808" spans="1:10" x14ac:dyDescent="0.3">
      <c r="A5808" t="str">
        <f>IF(D5808="","",VLOOKUP(D5808,'Source CC List'!B:C,2,FALSE))</f>
        <v/>
      </c>
      <c r="B5808" t="str">
        <f t="shared" si="180"/>
        <v/>
      </c>
      <c r="I5808" t="str">
        <f>IF(D5808="","",VLOOKUP(D5808,'Source CC List'!B:C,2,FALSE))</f>
        <v/>
      </c>
      <c r="J5808" t="str">
        <f t="shared" si="181"/>
        <v/>
      </c>
    </row>
    <row r="5809" spans="1:10" x14ac:dyDescent="0.3">
      <c r="A5809" t="str">
        <f>IF(D5809="","",VLOOKUP(D5809,'Source CC List'!B:C,2,FALSE))</f>
        <v/>
      </c>
      <c r="B5809" t="str">
        <f t="shared" si="180"/>
        <v/>
      </c>
      <c r="I5809" t="str">
        <f>IF(D5809="","",VLOOKUP(D5809,'Source CC List'!B:C,2,FALSE))</f>
        <v/>
      </c>
      <c r="J5809" t="str">
        <f t="shared" si="181"/>
        <v/>
      </c>
    </row>
    <row r="5810" spans="1:10" x14ac:dyDescent="0.3">
      <c r="A5810" t="str">
        <f>IF(D5810="","",VLOOKUP(D5810,'Source CC List'!B:C,2,FALSE))</f>
        <v/>
      </c>
      <c r="B5810" t="str">
        <f t="shared" si="180"/>
        <v/>
      </c>
      <c r="I5810" t="str">
        <f>IF(D5810="","",VLOOKUP(D5810,'Source CC List'!B:C,2,FALSE))</f>
        <v/>
      </c>
      <c r="J5810" t="str">
        <f t="shared" si="181"/>
        <v/>
      </c>
    </row>
    <row r="5811" spans="1:10" x14ac:dyDescent="0.3">
      <c r="A5811" t="str">
        <f>IF(D5811="","",VLOOKUP(D5811,'Source CC List'!B:C,2,FALSE))</f>
        <v/>
      </c>
      <c r="B5811" t="str">
        <f t="shared" si="180"/>
        <v/>
      </c>
      <c r="I5811" t="str">
        <f>IF(D5811="","",VLOOKUP(D5811,'Source CC List'!B:C,2,FALSE))</f>
        <v/>
      </c>
      <c r="J5811" t="str">
        <f t="shared" si="181"/>
        <v/>
      </c>
    </row>
    <row r="5812" spans="1:10" x14ac:dyDescent="0.3">
      <c r="A5812" t="str">
        <f>IF(D5812="","",VLOOKUP(D5812,'Source CC List'!B:C,2,FALSE))</f>
        <v/>
      </c>
      <c r="B5812" t="str">
        <f t="shared" si="180"/>
        <v/>
      </c>
      <c r="I5812" t="str">
        <f>IF(D5812="","",VLOOKUP(D5812,'Source CC List'!B:C,2,FALSE))</f>
        <v/>
      </c>
      <c r="J5812" t="str">
        <f t="shared" si="181"/>
        <v/>
      </c>
    </row>
    <row r="5813" spans="1:10" x14ac:dyDescent="0.3">
      <c r="A5813" t="str">
        <f>IF(D5813="","",VLOOKUP(D5813,'Source CC List'!B:C,2,FALSE))</f>
        <v/>
      </c>
      <c r="B5813" t="str">
        <f t="shared" si="180"/>
        <v/>
      </c>
      <c r="I5813" t="str">
        <f>IF(D5813="","",VLOOKUP(D5813,'Source CC List'!B:C,2,FALSE))</f>
        <v/>
      </c>
      <c r="J5813" t="str">
        <f t="shared" si="181"/>
        <v/>
      </c>
    </row>
    <row r="5814" spans="1:10" x14ac:dyDescent="0.3">
      <c r="A5814" t="str">
        <f>IF(D5814="","",VLOOKUP(D5814,'Source CC List'!B:C,2,FALSE))</f>
        <v/>
      </c>
      <c r="B5814" t="str">
        <f t="shared" si="180"/>
        <v/>
      </c>
      <c r="I5814" t="str">
        <f>IF(D5814="","",VLOOKUP(D5814,'Source CC List'!B:C,2,FALSE))</f>
        <v/>
      </c>
      <c r="J5814" t="str">
        <f t="shared" si="181"/>
        <v/>
      </c>
    </row>
    <row r="5815" spans="1:10" x14ac:dyDescent="0.3">
      <c r="A5815" t="str">
        <f>IF(D5815="","",VLOOKUP(D5815,'Source CC List'!B:C,2,FALSE))</f>
        <v/>
      </c>
      <c r="B5815" t="str">
        <f t="shared" si="180"/>
        <v/>
      </c>
      <c r="I5815" t="str">
        <f>IF(D5815="","",VLOOKUP(D5815,'Source CC List'!B:C,2,FALSE))</f>
        <v/>
      </c>
      <c r="J5815" t="str">
        <f t="shared" si="181"/>
        <v/>
      </c>
    </row>
    <row r="5816" spans="1:10" x14ac:dyDescent="0.3">
      <c r="A5816" t="str">
        <f>IF(D5816="","",VLOOKUP(D5816,'Source CC List'!B:C,2,FALSE))</f>
        <v/>
      </c>
      <c r="B5816" t="str">
        <f t="shared" si="180"/>
        <v/>
      </c>
      <c r="I5816" t="str">
        <f>IF(D5816="","",VLOOKUP(D5816,'Source CC List'!B:C,2,FALSE))</f>
        <v/>
      </c>
      <c r="J5816" t="str">
        <f t="shared" si="181"/>
        <v/>
      </c>
    </row>
    <row r="5817" spans="1:10" x14ac:dyDescent="0.3">
      <c r="A5817" t="str">
        <f>IF(D5817="","",VLOOKUP(D5817,'Source CC List'!B:C,2,FALSE))</f>
        <v/>
      </c>
      <c r="B5817" t="str">
        <f t="shared" si="180"/>
        <v/>
      </c>
      <c r="I5817" t="str">
        <f>IF(D5817="","",VLOOKUP(D5817,'Source CC List'!B:C,2,FALSE))</f>
        <v/>
      </c>
      <c r="J5817" t="str">
        <f t="shared" si="181"/>
        <v/>
      </c>
    </row>
    <row r="5818" spans="1:10" x14ac:dyDescent="0.3">
      <c r="A5818" t="str">
        <f>IF(D5818="","",VLOOKUP(D5818,'Source CC List'!B:C,2,FALSE))</f>
        <v/>
      </c>
      <c r="B5818" t="str">
        <f t="shared" si="180"/>
        <v/>
      </c>
      <c r="I5818" t="str">
        <f>IF(D5818="","",VLOOKUP(D5818,'Source CC List'!B:C,2,FALSE))</f>
        <v/>
      </c>
      <c r="J5818" t="str">
        <f t="shared" si="181"/>
        <v/>
      </c>
    </row>
    <row r="5819" spans="1:10" x14ac:dyDescent="0.3">
      <c r="A5819" t="str">
        <f>IF(D5819="","",VLOOKUP(D5819,'Source CC List'!B:C,2,FALSE))</f>
        <v/>
      </c>
      <c r="B5819" t="str">
        <f t="shared" si="180"/>
        <v/>
      </c>
      <c r="I5819" t="str">
        <f>IF(D5819="","",VLOOKUP(D5819,'Source CC List'!B:C,2,FALSE))</f>
        <v/>
      </c>
      <c r="J5819" t="str">
        <f t="shared" si="181"/>
        <v/>
      </c>
    </row>
    <row r="5820" spans="1:10" x14ac:dyDescent="0.3">
      <c r="A5820" t="str">
        <f>IF(D5820="","",VLOOKUP(D5820,'Source CC List'!B:C,2,FALSE))</f>
        <v/>
      </c>
      <c r="B5820" t="str">
        <f t="shared" si="180"/>
        <v/>
      </c>
      <c r="I5820" t="str">
        <f>IF(D5820="","",VLOOKUP(D5820,'Source CC List'!B:C,2,FALSE))</f>
        <v/>
      </c>
      <c r="J5820" t="str">
        <f t="shared" si="181"/>
        <v/>
      </c>
    </row>
    <row r="5821" spans="1:10" x14ac:dyDescent="0.3">
      <c r="A5821" t="str">
        <f>IF(D5821="","",VLOOKUP(D5821,'Source CC List'!B:C,2,FALSE))</f>
        <v/>
      </c>
      <c r="B5821" t="str">
        <f t="shared" si="180"/>
        <v/>
      </c>
      <c r="I5821" t="str">
        <f>IF(D5821="","",VLOOKUP(D5821,'Source CC List'!B:C,2,FALSE))</f>
        <v/>
      </c>
      <c r="J5821" t="str">
        <f t="shared" si="181"/>
        <v/>
      </c>
    </row>
    <row r="5822" spans="1:10" x14ac:dyDescent="0.3">
      <c r="A5822" t="str">
        <f>IF(D5822="","",VLOOKUP(D5822,'Source CC List'!B:C,2,FALSE))</f>
        <v/>
      </c>
      <c r="B5822" t="str">
        <f t="shared" si="180"/>
        <v/>
      </c>
      <c r="I5822" t="str">
        <f>IF(D5822="","",VLOOKUP(D5822,'Source CC List'!B:C,2,FALSE))</f>
        <v/>
      </c>
      <c r="J5822" t="str">
        <f t="shared" si="181"/>
        <v/>
      </c>
    </row>
    <row r="5823" spans="1:10" x14ac:dyDescent="0.3">
      <c r="A5823" t="str">
        <f>IF(D5823="","",VLOOKUP(D5823,'Source CC List'!B:C,2,FALSE))</f>
        <v/>
      </c>
      <c r="B5823" t="str">
        <f t="shared" si="180"/>
        <v/>
      </c>
      <c r="I5823" t="str">
        <f>IF(D5823="","",VLOOKUP(D5823,'Source CC List'!B:C,2,FALSE))</f>
        <v/>
      </c>
      <c r="J5823" t="str">
        <f t="shared" si="181"/>
        <v/>
      </c>
    </row>
    <row r="5824" spans="1:10" x14ac:dyDescent="0.3">
      <c r="A5824" t="str">
        <f>IF(D5824="","",VLOOKUP(D5824,'Source CC List'!B:C,2,FALSE))</f>
        <v/>
      </c>
      <c r="B5824" t="str">
        <f t="shared" si="180"/>
        <v/>
      </c>
      <c r="I5824" t="str">
        <f>IF(D5824="","",VLOOKUP(D5824,'Source CC List'!B:C,2,FALSE))</f>
        <v/>
      </c>
      <c r="J5824" t="str">
        <f t="shared" si="181"/>
        <v/>
      </c>
    </row>
    <row r="5825" spans="1:10" x14ac:dyDescent="0.3">
      <c r="A5825" t="str">
        <f>IF(D5825="","",VLOOKUP(D5825,'Source CC List'!B:C,2,FALSE))</f>
        <v/>
      </c>
      <c r="B5825" t="str">
        <f t="shared" si="180"/>
        <v/>
      </c>
      <c r="I5825" t="str">
        <f>IF(D5825="","",VLOOKUP(D5825,'Source CC List'!B:C,2,FALSE))</f>
        <v/>
      </c>
      <c r="J5825" t="str">
        <f t="shared" si="181"/>
        <v/>
      </c>
    </row>
    <row r="5826" spans="1:10" x14ac:dyDescent="0.3">
      <c r="A5826" t="str">
        <f>IF(D5826="","",VLOOKUP(D5826,'Source CC List'!B:C,2,FALSE))</f>
        <v/>
      </c>
      <c r="B5826" t="str">
        <f t="shared" si="180"/>
        <v/>
      </c>
      <c r="I5826" t="str">
        <f>IF(D5826="","",VLOOKUP(D5826,'Source CC List'!B:C,2,FALSE))</f>
        <v/>
      </c>
      <c r="J5826" t="str">
        <f t="shared" si="181"/>
        <v/>
      </c>
    </row>
    <row r="5827" spans="1:10" x14ac:dyDescent="0.3">
      <c r="A5827" t="str">
        <f>IF(D5827="","",VLOOKUP(D5827,'Source CC List'!B:C,2,FALSE))</f>
        <v/>
      </c>
      <c r="B5827" t="str">
        <f t="shared" ref="B5827:B5890" si="182">IF(E5827="","",CONCATENATE(I5827,TEXT(E5827,"0000")))</f>
        <v/>
      </c>
      <c r="I5827" t="str">
        <f>IF(D5827="","",VLOOKUP(D5827,'Source CC List'!B:C,2,FALSE))</f>
        <v/>
      </c>
      <c r="J5827" t="str">
        <f t="shared" ref="J5827:J5890" si="183">IF(D5827="","",CONCATENATE(I5827,TEXT(E5827,"0000")))</f>
        <v/>
      </c>
    </row>
    <row r="5828" spans="1:10" x14ac:dyDescent="0.3">
      <c r="A5828" t="str">
        <f>IF(D5828="","",VLOOKUP(D5828,'Source CC List'!B:C,2,FALSE))</f>
        <v/>
      </c>
      <c r="B5828" t="str">
        <f t="shared" si="182"/>
        <v/>
      </c>
      <c r="I5828" t="str">
        <f>IF(D5828="","",VLOOKUP(D5828,'Source CC List'!B:C,2,FALSE))</f>
        <v/>
      </c>
      <c r="J5828" t="str">
        <f t="shared" si="183"/>
        <v/>
      </c>
    </row>
    <row r="5829" spans="1:10" x14ac:dyDescent="0.3">
      <c r="A5829" t="str">
        <f>IF(D5829="","",VLOOKUP(D5829,'Source CC List'!B:C,2,FALSE))</f>
        <v/>
      </c>
      <c r="B5829" t="str">
        <f t="shared" si="182"/>
        <v/>
      </c>
      <c r="I5829" t="str">
        <f>IF(D5829="","",VLOOKUP(D5829,'Source CC List'!B:C,2,FALSE))</f>
        <v/>
      </c>
      <c r="J5829" t="str">
        <f t="shared" si="183"/>
        <v/>
      </c>
    </row>
    <row r="5830" spans="1:10" x14ac:dyDescent="0.3">
      <c r="A5830" t="str">
        <f>IF(D5830="","",VLOOKUP(D5830,'Source CC List'!B:C,2,FALSE))</f>
        <v/>
      </c>
      <c r="B5830" t="str">
        <f t="shared" si="182"/>
        <v/>
      </c>
      <c r="I5830" t="str">
        <f>IF(D5830="","",VLOOKUP(D5830,'Source CC List'!B:C,2,FALSE))</f>
        <v/>
      </c>
      <c r="J5830" t="str">
        <f t="shared" si="183"/>
        <v/>
      </c>
    </row>
    <row r="5831" spans="1:10" x14ac:dyDescent="0.3">
      <c r="A5831" t="str">
        <f>IF(D5831="","",VLOOKUP(D5831,'Source CC List'!B:C,2,FALSE))</f>
        <v/>
      </c>
      <c r="B5831" t="str">
        <f t="shared" si="182"/>
        <v/>
      </c>
      <c r="I5831" t="str">
        <f>IF(D5831="","",VLOOKUP(D5831,'Source CC List'!B:C,2,FALSE))</f>
        <v/>
      </c>
      <c r="J5831" t="str">
        <f t="shared" si="183"/>
        <v/>
      </c>
    </row>
    <row r="5832" spans="1:10" x14ac:dyDescent="0.3">
      <c r="A5832" t="str">
        <f>IF(D5832="","",VLOOKUP(D5832,'Source CC List'!B:C,2,FALSE))</f>
        <v/>
      </c>
      <c r="B5832" t="str">
        <f t="shared" si="182"/>
        <v/>
      </c>
      <c r="I5832" t="str">
        <f>IF(D5832="","",VLOOKUP(D5832,'Source CC List'!B:C,2,FALSE))</f>
        <v/>
      </c>
      <c r="J5832" t="str">
        <f t="shared" si="183"/>
        <v/>
      </c>
    </row>
    <row r="5833" spans="1:10" x14ac:dyDescent="0.3">
      <c r="A5833" t="str">
        <f>IF(D5833="","",VLOOKUP(D5833,'Source CC List'!B:C,2,FALSE))</f>
        <v/>
      </c>
      <c r="B5833" t="str">
        <f t="shared" si="182"/>
        <v/>
      </c>
      <c r="I5833" t="str">
        <f>IF(D5833="","",VLOOKUP(D5833,'Source CC List'!B:C,2,FALSE))</f>
        <v/>
      </c>
      <c r="J5833" t="str">
        <f t="shared" si="183"/>
        <v/>
      </c>
    </row>
    <row r="5834" spans="1:10" x14ac:dyDescent="0.3">
      <c r="A5834" t="str">
        <f>IF(D5834="","",VLOOKUP(D5834,'Source CC List'!B:C,2,FALSE))</f>
        <v/>
      </c>
      <c r="B5834" t="str">
        <f t="shared" si="182"/>
        <v/>
      </c>
      <c r="I5834" t="str">
        <f>IF(D5834="","",VLOOKUP(D5834,'Source CC List'!B:C,2,FALSE))</f>
        <v/>
      </c>
      <c r="J5834" t="str">
        <f t="shared" si="183"/>
        <v/>
      </c>
    </row>
    <row r="5835" spans="1:10" x14ac:dyDescent="0.3">
      <c r="A5835" t="str">
        <f>IF(D5835="","",VLOOKUP(D5835,'Source CC List'!B:C,2,FALSE))</f>
        <v/>
      </c>
      <c r="B5835" t="str">
        <f t="shared" si="182"/>
        <v/>
      </c>
      <c r="I5835" t="str">
        <f>IF(D5835="","",VLOOKUP(D5835,'Source CC List'!B:C,2,FALSE))</f>
        <v/>
      </c>
      <c r="J5835" t="str">
        <f t="shared" si="183"/>
        <v/>
      </c>
    </row>
    <row r="5836" spans="1:10" x14ac:dyDescent="0.3">
      <c r="A5836" t="str">
        <f>IF(D5836="","",VLOOKUP(D5836,'Source CC List'!B:C,2,FALSE))</f>
        <v/>
      </c>
      <c r="B5836" t="str">
        <f t="shared" si="182"/>
        <v/>
      </c>
      <c r="I5836" t="str">
        <f>IF(D5836="","",VLOOKUP(D5836,'Source CC List'!B:C,2,FALSE))</f>
        <v/>
      </c>
      <c r="J5836" t="str">
        <f t="shared" si="183"/>
        <v/>
      </c>
    </row>
    <row r="5837" spans="1:10" x14ac:dyDescent="0.3">
      <c r="A5837" t="str">
        <f>IF(D5837="","",VLOOKUP(D5837,'Source CC List'!B:C,2,FALSE))</f>
        <v/>
      </c>
      <c r="B5837" t="str">
        <f t="shared" si="182"/>
        <v/>
      </c>
      <c r="I5837" t="str">
        <f>IF(D5837="","",VLOOKUP(D5837,'Source CC List'!B:C,2,FALSE))</f>
        <v/>
      </c>
      <c r="J5837" t="str">
        <f t="shared" si="183"/>
        <v/>
      </c>
    </row>
    <row r="5838" spans="1:10" x14ac:dyDescent="0.3">
      <c r="A5838" t="str">
        <f>IF(D5838="","",VLOOKUP(D5838,'Source CC List'!B:C,2,FALSE))</f>
        <v/>
      </c>
      <c r="B5838" t="str">
        <f t="shared" si="182"/>
        <v/>
      </c>
      <c r="I5838" t="str">
        <f>IF(D5838="","",VLOOKUP(D5838,'Source CC List'!B:C,2,FALSE))</f>
        <v/>
      </c>
      <c r="J5838" t="str">
        <f t="shared" si="183"/>
        <v/>
      </c>
    </row>
    <row r="5839" spans="1:10" x14ac:dyDescent="0.3">
      <c r="A5839" t="str">
        <f>IF(D5839="","",VLOOKUP(D5839,'Source CC List'!B:C,2,FALSE))</f>
        <v/>
      </c>
      <c r="B5839" t="str">
        <f t="shared" si="182"/>
        <v/>
      </c>
      <c r="I5839" t="str">
        <f>IF(D5839="","",VLOOKUP(D5839,'Source CC List'!B:C,2,FALSE))</f>
        <v/>
      </c>
      <c r="J5839" t="str">
        <f t="shared" si="183"/>
        <v/>
      </c>
    </row>
    <row r="5840" spans="1:10" x14ac:dyDescent="0.3">
      <c r="A5840" t="str">
        <f>IF(D5840="","",VLOOKUP(D5840,'Source CC List'!B:C,2,FALSE))</f>
        <v/>
      </c>
      <c r="B5840" t="str">
        <f t="shared" si="182"/>
        <v/>
      </c>
      <c r="I5840" t="str">
        <f>IF(D5840="","",VLOOKUP(D5840,'Source CC List'!B:C,2,FALSE))</f>
        <v/>
      </c>
      <c r="J5840" t="str">
        <f t="shared" si="183"/>
        <v/>
      </c>
    </row>
    <row r="5841" spans="1:10" x14ac:dyDescent="0.3">
      <c r="A5841" t="str">
        <f>IF(D5841="","",VLOOKUP(D5841,'Source CC List'!B:C,2,FALSE))</f>
        <v/>
      </c>
      <c r="B5841" t="str">
        <f t="shared" si="182"/>
        <v/>
      </c>
      <c r="I5841" t="str">
        <f>IF(D5841="","",VLOOKUP(D5841,'Source CC List'!B:C,2,FALSE))</f>
        <v/>
      </c>
      <c r="J5841" t="str">
        <f t="shared" si="183"/>
        <v/>
      </c>
    </row>
    <row r="5842" spans="1:10" x14ac:dyDescent="0.3">
      <c r="A5842" t="str">
        <f>IF(D5842="","",VLOOKUP(D5842,'Source CC List'!B:C,2,FALSE))</f>
        <v/>
      </c>
      <c r="B5842" t="str">
        <f t="shared" si="182"/>
        <v/>
      </c>
      <c r="I5842" t="str">
        <f>IF(D5842="","",VLOOKUP(D5842,'Source CC List'!B:C,2,FALSE))</f>
        <v/>
      </c>
      <c r="J5842" t="str">
        <f t="shared" si="183"/>
        <v/>
      </c>
    </row>
    <row r="5843" spans="1:10" x14ac:dyDescent="0.3">
      <c r="A5843" t="str">
        <f>IF(D5843="","",VLOOKUP(D5843,'Source CC List'!B:C,2,FALSE))</f>
        <v/>
      </c>
      <c r="B5843" t="str">
        <f t="shared" si="182"/>
        <v/>
      </c>
      <c r="I5843" t="str">
        <f>IF(D5843="","",VLOOKUP(D5843,'Source CC List'!B:C,2,FALSE))</f>
        <v/>
      </c>
      <c r="J5843" t="str">
        <f t="shared" si="183"/>
        <v/>
      </c>
    </row>
    <row r="5844" spans="1:10" x14ac:dyDescent="0.3">
      <c r="A5844" t="str">
        <f>IF(D5844="","",VLOOKUP(D5844,'Source CC List'!B:C,2,FALSE))</f>
        <v/>
      </c>
      <c r="B5844" t="str">
        <f t="shared" si="182"/>
        <v/>
      </c>
      <c r="I5844" t="str">
        <f>IF(D5844="","",VLOOKUP(D5844,'Source CC List'!B:C,2,FALSE))</f>
        <v/>
      </c>
      <c r="J5844" t="str">
        <f t="shared" si="183"/>
        <v/>
      </c>
    </row>
    <row r="5845" spans="1:10" x14ac:dyDescent="0.3">
      <c r="A5845" t="str">
        <f>IF(D5845="","",VLOOKUP(D5845,'Source CC List'!B:C,2,FALSE))</f>
        <v/>
      </c>
      <c r="B5845" t="str">
        <f t="shared" si="182"/>
        <v/>
      </c>
      <c r="I5845" t="str">
        <f>IF(D5845="","",VLOOKUP(D5845,'Source CC List'!B:C,2,FALSE))</f>
        <v/>
      </c>
      <c r="J5845" t="str">
        <f t="shared" si="183"/>
        <v/>
      </c>
    </row>
    <row r="5846" spans="1:10" x14ac:dyDescent="0.3">
      <c r="A5846" t="str">
        <f>IF(D5846="","",VLOOKUP(D5846,'Source CC List'!B:C,2,FALSE))</f>
        <v/>
      </c>
      <c r="B5846" t="str">
        <f t="shared" si="182"/>
        <v/>
      </c>
      <c r="I5846" t="str">
        <f>IF(D5846="","",VLOOKUP(D5846,'Source CC List'!B:C,2,FALSE))</f>
        <v/>
      </c>
      <c r="J5846" t="str">
        <f t="shared" si="183"/>
        <v/>
      </c>
    </row>
    <row r="5847" spans="1:10" x14ac:dyDescent="0.3">
      <c r="A5847" t="str">
        <f>IF(D5847="","",VLOOKUP(D5847,'Source CC List'!B:C,2,FALSE))</f>
        <v/>
      </c>
      <c r="B5847" t="str">
        <f t="shared" si="182"/>
        <v/>
      </c>
      <c r="I5847" t="str">
        <f>IF(D5847="","",VLOOKUP(D5847,'Source CC List'!B:C,2,FALSE))</f>
        <v/>
      </c>
      <c r="J5847" t="str">
        <f t="shared" si="183"/>
        <v/>
      </c>
    </row>
    <row r="5848" spans="1:10" x14ac:dyDescent="0.3">
      <c r="A5848" t="str">
        <f>IF(D5848="","",VLOOKUP(D5848,'Source CC List'!B:C,2,FALSE))</f>
        <v/>
      </c>
      <c r="B5848" t="str">
        <f t="shared" si="182"/>
        <v/>
      </c>
      <c r="I5848" t="str">
        <f>IF(D5848="","",VLOOKUP(D5848,'Source CC List'!B:C,2,FALSE))</f>
        <v/>
      </c>
      <c r="J5848" t="str">
        <f t="shared" si="183"/>
        <v/>
      </c>
    </row>
    <row r="5849" spans="1:10" x14ac:dyDescent="0.3">
      <c r="A5849" t="str">
        <f>IF(D5849="","",VLOOKUP(D5849,'Source CC List'!B:C,2,FALSE))</f>
        <v/>
      </c>
      <c r="B5849" t="str">
        <f t="shared" si="182"/>
        <v/>
      </c>
      <c r="I5849" t="str">
        <f>IF(D5849="","",VLOOKUP(D5849,'Source CC List'!B:C,2,FALSE))</f>
        <v/>
      </c>
      <c r="J5849" t="str">
        <f t="shared" si="183"/>
        <v/>
      </c>
    </row>
    <row r="5850" spans="1:10" x14ac:dyDescent="0.3">
      <c r="A5850" t="str">
        <f>IF(D5850="","",VLOOKUP(D5850,'Source CC List'!B:C,2,FALSE))</f>
        <v/>
      </c>
      <c r="B5850" t="str">
        <f t="shared" si="182"/>
        <v/>
      </c>
      <c r="I5850" t="str">
        <f>IF(D5850="","",VLOOKUP(D5850,'Source CC List'!B:C,2,FALSE))</f>
        <v/>
      </c>
      <c r="J5850" t="str">
        <f t="shared" si="183"/>
        <v/>
      </c>
    </row>
    <row r="5851" spans="1:10" x14ac:dyDescent="0.3">
      <c r="A5851" t="str">
        <f>IF(D5851="","",VLOOKUP(D5851,'Source CC List'!B:C,2,FALSE))</f>
        <v/>
      </c>
      <c r="B5851" t="str">
        <f t="shared" si="182"/>
        <v/>
      </c>
      <c r="I5851" t="str">
        <f>IF(D5851="","",VLOOKUP(D5851,'Source CC List'!B:C,2,FALSE))</f>
        <v/>
      </c>
      <c r="J5851" t="str">
        <f t="shared" si="183"/>
        <v/>
      </c>
    </row>
    <row r="5852" spans="1:10" x14ac:dyDescent="0.3">
      <c r="A5852" t="str">
        <f>IF(D5852="","",VLOOKUP(D5852,'Source CC List'!B:C,2,FALSE))</f>
        <v/>
      </c>
      <c r="B5852" t="str">
        <f t="shared" si="182"/>
        <v/>
      </c>
      <c r="I5852" t="str">
        <f>IF(D5852="","",VLOOKUP(D5852,'Source CC List'!B:C,2,FALSE))</f>
        <v/>
      </c>
      <c r="J5852" t="str">
        <f t="shared" si="183"/>
        <v/>
      </c>
    </row>
    <row r="5853" spans="1:10" x14ac:dyDescent="0.3">
      <c r="A5853" t="str">
        <f>IF(D5853="","",VLOOKUP(D5853,'Source CC List'!B:C,2,FALSE))</f>
        <v/>
      </c>
      <c r="B5853" t="str">
        <f t="shared" si="182"/>
        <v/>
      </c>
      <c r="I5853" t="str">
        <f>IF(D5853="","",VLOOKUP(D5853,'Source CC List'!B:C,2,FALSE))</f>
        <v/>
      </c>
      <c r="J5853" t="str">
        <f t="shared" si="183"/>
        <v/>
      </c>
    </row>
    <row r="5854" spans="1:10" x14ac:dyDescent="0.3">
      <c r="A5854" t="str">
        <f>IF(D5854="","",VLOOKUP(D5854,'Source CC List'!B:C,2,FALSE))</f>
        <v/>
      </c>
      <c r="B5854" t="str">
        <f t="shared" si="182"/>
        <v/>
      </c>
      <c r="I5854" t="str">
        <f>IF(D5854="","",VLOOKUP(D5854,'Source CC List'!B:C,2,FALSE))</f>
        <v/>
      </c>
      <c r="J5854" t="str">
        <f t="shared" si="183"/>
        <v/>
      </c>
    </row>
    <row r="5855" spans="1:10" x14ac:dyDescent="0.3">
      <c r="A5855" t="str">
        <f>IF(D5855="","",VLOOKUP(D5855,'Source CC List'!B:C,2,FALSE))</f>
        <v/>
      </c>
      <c r="B5855" t="str">
        <f t="shared" si="182"/>
        <v/>
      </c>
      <c r="I5855" t="str">
        <f>IF(D5855="","",VLOOKUP(D5855,'Source CC List'!B:C,2,FALSE))</f>
        <v/>
      </c>
      <c r="J5855" t="str">
        <f t="shared" si="183"/>
        <v/>
      </c>
    </row>
    <row r="5856" spans="1:10" x14ac:dyDescent="0.3">
      <c r="A5856" t="str">
        <f>IF(D5856="","",VLOOKUP(D5856,'Source CC List'!B:C,2,FALSE))</f>
        <v/>
      </c>
      <c r="B5856" t="str">
        <f t="shared" si="182"/>
        <v/>
      </c>
      <c r="I5856" t="str">
        <f>IF(D5856="","",VLOOKUP(D5856,'Source CC List'!B:C,2,FALSE))</f>
        <v/>
      </c>
      <c r="J5856" t="str">
        <f t="shared" si="183"/>
        <v/>
      </c>
    </row>
    <row r="5857" spans="1:10" x14ac:dyDescent="0.3">
      <c r="A5857" t="str">
        <f>IF(D5857="","",VLOOKUP(D5857,'Source CC List'!B:C,2,FALSE))</f>
        <v/>
      </c>
      <c r="B5857" t="str">
        <f t="shared" si="182"/>
        <v/>
      </c>
      <c r="I5857" t="str">
        <f>IF(D5857="","",VLOOKUP(D5857,'Source CC List'!B:C,2,FALSE))</f>
        <v/>
      </c>
      <c r="J5857" t="str">
        <f t="shared" si="183"/>
        <v/>
      </c>
    </row>
    <row r="5858" spans="1:10" x14ac:dyDescent="0.3">
      <c r="A5858" t="str">
        <f>IF(D5858="","",VLOOKUP(D5858,'Source CC List'!B:C,2,FALSE))</f>
        <v/>
      </c>
      <c r="B5858" t="str">
        <f t="shared" si="182"/>
        <v/>
      </c>
      <c r="I5858" t="str">
        <f>IF(D5858="","",VLOOKUP(D5858,'Source CC List'!B:C,2,FALSE))</f>
        <v/>
      </c>
      <c r="J5858" t="str">
        <f t="shared" si="183"/>
        <v/>
      </c>
    </row>
    <row r="5859" spans="1:10" x14ac:dyDescent="0.3">
      <c r="A5859" t="str">
        <f>IF(D5859="","",VLOOKUP(D5859,'Source CC List'!B:C,2,FALSE))</f>
        <v/>
      </c>
      <c r="B5859" t="str">
        <f t="shared" si="182"/>
        <v/>
      </c>
      <c r="I5859" t="str">
        <f>IF(D5859="","",VLOOKUP(D5859,'Source CC List'!B:C,2,FALSE))</f>
        <v/>
      </c>
      <c r="J5859" t="str">
        <f t="shared" si="183"/>
        <v/>
      </c>
    </row>
    <row r="5860" spans="1:10" x14ac:dyDescent="0.3">
      <c r="A5860" t="str">
        <f>IF(D5860="","",VLOOKUP(D5860,'Source CC List'!B:C,2,FALSE))</f>
        <v/>
      </c>
      <c r="B5860" t="str">
        <f t="shared" si="182"/>
        <v/>
      </c>
      <c r="I5860" t="str">
        <f>IF(D5860="","",VLOOKUP(D5860,'Source CC List'!B:C,2,FALSE))</f>
        <v/>
      </c>
      <c r="J5860" t="str">
        <f t="shared" si="183"/>
        <v/>
      </c>
    </row>
    <row r="5861" spans="1:10" x14ac:dyDescent="0.3">
      <c r="A5861" t="str">
        <f>IF(D5861="","",VLOOKUP(D5861,'Source CC List'!B:C,2,FALSE))</f>
        <v/>
      </c>
      <c r="B5861" t="str">
        <f t="shared" si="182"/>
        <v/>
      </c>
      <c r="I5861" t="str">
        <f>IF(D5861="","",VLOOKUP(D5861,'Source CC List'!B:C,2,FALSE))</f>
        <v/>
      </c>
      <c r="J5861" t="str">
        <f t="shared" si="183"/>
        <v/>
      </c>
    </row>
    <row r="5862" spans="1:10" x14ac:dyDescent="0.3">
      <c r="A5862" t="str">
        <f>IF(D5862="","",VLOOKUP(D5862,'Source CC List'!B:C,2,FALSE))</f>
        <v/>
      </c>
      <c r="B5862" t="str">
        <f t="shared" si="182"/>
        <v/>
      </c>
      <c r="I5862" t="str">
        <f>IF(D5862="","",VLOOKUP(D5862,'Source CC List'!B:C,2,FALSE))</f>
        <v/>
      </c>
      <c r="J5862" t="str">
        <f t="shared" si="183"/>
        <v/>
      </c>
    </row>
    <row r="5863" spans="1:10" x14ac:dyDescent="0.3">
      <c r="A5863" t="str">
        <f>IF(D5863="","",VLOOKUP(D5863,'Source CC List'!B:C,2,FALSE))</f>
        <v/>
      </c>
      <c r="B5863" t="str">
        <f t="shared" si="182"/>
        <v/>
      </c>
      <c r="I5863" t="str">
        <f>IF(D5863="","",VLOOKUP(D5863,'Source CC List'!B:C,2,FALSE))</f>
        <v/>
      </c>
      <c r="J5863" t="str">
        <f t="shared" si="183"/>
        <v/>
      </c>
    </row>
    <row r="5864" spans="1:10" x14ac:dyDescent="0.3">
      <c r="A5864" t="str">
        <f>IF(D5864="","",VLOOKUP(D5864,'Source CC List'!B:C,2,FALSE))</f>
        <v/>
      </c>
      <c r="B5864" t="str">
        <f t="shared" si="182"/>
        <v/>
      </c>
      <c r="I5864" t="str">
        <f>IF(D5864="","",VLOOKUP(D5864,'Source CC List'!B:C,2,FALSE))</f>
        <v/>
      </c>
      <c r="J5864" t="str">
        <f t="shared" si="183"/>
        <v/>
      </c>
    </row>
    <row r="5865" spans="1:10" x14ac:dyDescent="0.3">
      <c r="A5865" t="str">
        <f>IF(D5865="","",VLOOKUP(D5865,'Source CC List'!B:C,2,FALSE))</f>
        <v/>
      </c>
      <c r="B5865" t="str">
        <f t="shared" si="182"/>
        <v/>
      </c>
      <c r="I5865" t="str">
        <f>IF(D5865="","",VLOOKUP(D5865,'Source CC List'!B:C,2,FALSE))</f>
        <v/>
      </c>
      <c r="J5865" t="str">
        <f t="shared" si="183"/>
        <v/>
      </c>
    </row>
    <row r="5866" spans="1:10" x14ac:dyDescent="0.3">
      <c r="A5866" t="str">
        <f>IF(D5866="","",VLOOKUP(D5866,'Source CC List'!B:C,2,FALSE))</f>
        <v/>
      </c>
      <c r="B5866" t="str">
        <f t="shared" si="182"/>
        <v/>
      </c>
      <c r="I5866" t="str">
        <f>IF(D5866="","",VLOOKUP(D5866,'Source CC List'!B:C,2,FALSE))</f>
        <v/>
      </c>
      <c r="J5866" t="str">
        <f t="shared" si="183"/>
        <v/>
      </c>
    </row>
    <row r="5867" spans="1:10" x14ac:dyDescent="0.3">
      <c r="A5867" t="str">
        <f>IF(D5867="","",VLOOKUP(D5867,'Source CC List'!B:C,2,FALSE))</f>
        <v/>
      </c>
      <c r="B5867" t="str">
        <f t="shared" si="182"/>
        <v/>
      </c>
      <c r="I5867" t="str">
        <f>IF(D5867="","",VLOOKUP(D5867,'Source CC List'!B:C,2,FALSE))</f>
        <v/>
      </c>
      <c r="J5867" t="str">
        <f t="shared" si="183"/>
        <v/>
      </c>
    </row>
    <row r="5868" spans="1:10" x14ac:dyDescent="0.3">
      <c r="A5868" t="str">
        <f>IF(D5868="","",VLOOKUP(D5868,'Source CC List'!B:C,2,FALSE))</f>
        <v/>
      </c>
      <c r="B5868" t="str">
        <f t="shared" si="182"/>
        <v/>
      </c>
      <c r="I5868" t="str">
        <f>IF(D5868="","",VLOOKUP(D5868,'Source CC List'!B:C,2,FALSE))</f>
        <v/>
      </c>
      <c r="J5868" t="str">
        <f t="shared" si="183"/>
        <v/>
      </c>
    </row>
    <row r="5869" spans="1:10" x14ac:dyDescent="0.3">
      <c r="A5869" t="str">
        <f>IF(D5869="","",VLOOKUP(D5869,'Source CC List'!B:C,2,FALSE))</f>
        <v/>
      </c>
      <c r="B5869" t="str">
        <f t="shared" si="182"/>
        <v/>
      </c>
      <c r="I5869" t="str">
        <f>IF(D5869="","",VLOOKUP(D5869,'Source CC List'!B:C,2,FALSE))</f>
        <v/>
      </c>
      <c r="J5869" t="str">
        <f t="shared" si="183"/>
        <v/>
      </c>
    </row>
    <row r="5870" spans="1:10" x14ac:dyDescent="0.3">
      <c r="A5870" t="str">
        <f>IF(D5870="","",VLOOKUP(D5870,'Source CC List'!B:C,2,FALSE))</f>
        <v/>
      </c>
      <c r="B5870" t="str">
        <f t="shared" si="182"/>
        <v/>
      </c>
      <c r="I5870" t="str">
        <f>IF(D5870="","",VLOOKUP(D5870,'Source CC List'!B:C,2,FALSE))</f>
        <v/>
      </c>
      <c r="J5870" t="str">
        <f t="shared" si="183"/>
        <v/>
      </c>
    </row>
    <row r="5871" spans="1:10" x14ac:dyDescent="0.3">
      <c r="A5871" t="str">
        <f>IF(D5871="","",VLOOKUP(D5871,'Source CC List'!B:C,2,FALSE))</f>
        <v/>
      </c>
      <c r="B5871" t="str">
        <f t="shared" si="182"/>
        <v/>
      </c>
      <c r="I5871" t="str">
        <f>IF(D5871="","",VLOOKUP(D5871,'Source CC List'!B:C,2,FALSE))</f>
        <v/>
      </c>
      <c r="J5871" t="str">
        <f t="shared" si="183"/>
        <v/>
      </c>
    </row>
    <row r="5872" spans="1:10" x14ac:dyDescent="0.3">
      <c r="A5872" t="str">
        <f>IF(D5872="","",VLOOKUP(D5872,'Source CC List'!B:C,2,FALSE))</f>
        <v/>
      </c>
      <c r="B5872" t="str">
        <f t="shared" si="182"/>
        <v/>
      </c>
      <c r="I5872" t="str">
        <f>IF(D5872="","",VLOOKUP(D5872,'Source CC List'!B:C,2,FALSE))</f>
        <v/>
      </c>
      <c r="J5872" t="str">
        <f t="shared" si="183"/>
        <v/>
      </c>
    </row>
    <row r="5873" spans="1:10" x14ac:dyDescent="0.3">
      <c r="A5873" t="str">
        <f>IF(D5873="","",VLOOKUP(D5873,'Source CC List'!B:C,2,FALSE))</f>
        <v/>
      </c>
      <c r="B5873" t="str">
        <f t="shared" si="182"/>
        <v/>
      </c>
      <c r="I5873" t="str">
        <f>IF(D5873="","",VLOOKUP(D5873,'Source CC List'!B:C,2,FALSE))</f>
        <v/>
      </c>
      <c r="J5873" t="str">
        <f t="shared" si="183"/>
        <v/>
      </c>
    </row>
    <row r="5874" spans="1:10" x14ac:dyDescent="0.3">
      <c r="A5874" t="str">
        <f>IF(D5874="","",VLOOKUP(D5874,'Source CC List'!B:C,2,FALSE))</f>
        <v/>
      </c>
      <c r="B5874" t="str">
        <f t="shared" si="182"/>
        <v/>
      </c>
      <c r="I5874" t="str">
        <f>IF(D5874="","",VLOOKUP(D5874,'Source CC List'!B:C,2,FALSE))</f>
        <v/>
      </c>
      <c r="J5874" t="str">
        <f t="shared" si="183"/>
        <v/>
      </c>
    </row>
    <row r="5875" spans="1:10" x14ac:dyDescent="0.3">
      <c r="A5875" t="str">
        <f>IF(D5875="","",VLOOKUP(D5875,'Source CC List'!B:C,2,FALSE))</f>
        <v/>
      </c>
      <c r="B5875" t="str">
        <f t="shared" si="182"/>
        <v/>
      </c>
      <c r="I5875" t="str">
        <f>IF(D5875="","",VLOOKUP(D5875,'Source CC List'!B:C,2,FALSE))</f>
        <v/>
      </c>
      <c r="J5875" t="str">
        <f t="shared" si="183"/>
        <v/>
      </c>
    </row>
    <row r="5876" spans="1:10" x14ac:dyDescent="0.3">
      <c r="A5876" t="str">
        <f>IF(D5876="","",VLOOKUP(D5876,'Source CC List'!B:C,2,FALSE))</f>
        <v/>
      </c>
      <c r="B5876" t="str">
        <f t="shared" si="182"/>
        <v/>
      </c>
      <c r="I5876" t="str">
        <f>IF(D5876="","",VLOOKUP(D5876,'Source CC List'!B:C,2,FALSE))</f>
        <v/>
      </c>
      <c r="J5876" t="str">
        <f t="shared" si="183"/>
        <v/>
      </c>
    </row>
    <row r="5877" spans="1:10" x14ac:dyDescent="0.3">
      <c r="A5877" t="str">
        <f>IF(D5877="","",VLOOKUP(D5877,'Source CC List'!B:C,2,FALSE))</f>
        <v/>
      </c>
      <c r="B5877" t="str">
        <f t="shared" si="182"/>
        <v/>
      </c>
      <c r="I5877" t="str">
        <f>IF(D5877="","",VLOOKUP(D5877,'Source CC List'!B:C,2,FALSE))</f>
        <v/>
      </c>
      <c r="J5877" t="str">
        <f t="shared" si="183"/>
        <v/>
      </c>
    </row>
    <row r="5878" spans="1:10" x14ac:dyDescent="0.3">
      <c r="A5878" t="str">
        <f>IF(D5878="","",VLOOKUP(D5878,'Source CC List'!B:C,2,FALSE))</f>
        <v/>
      </c>
      <c r="B5878" t="str">
        <f t="shared" si="182"/>
        <v/>
      </c>
      <c r="I5878" t="str">
        <f>IF(D5878="","",VLOOKUP(D5878,'Source CC List'!B:C,2,FALSE))</f>
        <v/>
      </c>
      <c r="J5878" t="str">
        <f t="shared" si="183"/>
        <v/>
      </c>
    </row>
    <row r="5879" spans="1:10" x14ac:dyDescent="0.3">
      <c r="A5879" t="str">
        <f>IF(D5879="","",VLOOKUP(D5879,'Source CC List'!B:C,2,FALSE))</f>
        <v/>
      </c>
      <c r="B5879" t="str">
        <f t="shared" si="182"/>
        <v/>
      </c>
      <c r="I5879" t="str">
        <f>IF(D5879="","",VLOOKUP(D5879,'Source CC List'!B:C,2,FALSE))</f>
        <v/>
      </c>
      <c r="J5879" t="str">
        <f t="shared" si="183"/>
        <v/>
      </c>
    </row>
    <row r="5880" spans="1:10" x14ac:dyDescent="0.3">
      <c r="A5880" t="str">
        <f>IF(D5880="","",VLOOKUP(D5880,'Source CC List'!B:C,2,FALSE))</f>
        <v/>
      </c>
      <c r="B5880" t="str">
        <f t="shared" si="182"/>
        <v/>
      </c>
      <c r="I5880" t="str">
        <f>IF(D5880="","",VLOOKUP(D5880,'Source CC List'!B:C,2,FALSE))</f>
        <v/>
      </c>
      <c r="J5880" t="str">
        <f t="shared" si="183"/>
        <v/>
      </c>
    </row>
    <row r="5881" spans="1:10" x14ac:dyDescent="0.3">
      <c r="A5881" t="str">
        <f>IF(D5881="","",VLOOKUP(D5881,'Source CC List'!B:C,2,FALSE))</f>
        <v/>
      </c>
      <c r="B5881" t="str">
        <f t="shared" si="182"/>
        <v/>
      </c>
      <c r="I5881" t="str">
        <f>IF(D5881="","",VLOOKUP(D5881,'Source CC List'!B:C,2,FALSE))</f>
        <v/>
      </c>
      <c r="J5881" t="str">
        <f t="shared" si="183"/>
        <v/>
      </c>
    </row>
    <row r="5882" spans="1:10" x14ac:dyDescent="0.3">
      <c r="A5882" t="str">
        <f>IF(D5882="","",VLOOKUP(D5882,'Source CC List'!B:C,2,FALSE))</f>
        <v/>
      </c>
      <c r="B5882" t="str">
        <f t="shared" si="182"/>
        <v/>
      </c>
      <c r="I5882" t="str">
        <f>IF(D5882="","",VLOOKUP(D5882,'Source CC List'!B:C,2,FALSE))</f>
        <v/>
      </c>
      <c r="J5882" t="str">
        <f t="shared" si="183"/>
        <v/>
      </c>
    </row>
    <row r="5883" spans="1:10" x14ac:dyDescent="0.3">
      <c r="A5883" t="str">
        <f>IF(D5883="","",VLOOKUP(D5883,'Source CC List'!B:C,2,FALSE))</f>
        <v/>
      </c>
      <c r="B5883" t="str">
        <f t="shared" si="182"/>
        <v/>
      </c>
      <c r="I5883" t="str">
        <f>IF(D5883="","",VLOOKUP(D5883,'Source CC List'!B:C,2,FALSE))</f>
        <v/>
      </c>
      <c r="J5883" t="str">
        <f t="shared" si="183"/>
        <v/>
      </c>
    </row>
    <row r="5884" spans="1:10" x14ac:dyDescent="0.3">
      <c r="A5884" t="str">
        <f>IF(D5884="","",VLOOKUP(D5884,'Source CC List'!B:C,2,FALSE))</f>
        <v/>
      </c>
      <c r="B5884" t="str">
        <f t="shared" si="182"/>
        <v/>
      </c>
      <c r="I5884" t="str">
        <f>IF(D5884="","",VLOOKUP(D5884,'Source CC List'!B:C,2,FALSE))</f>
        <v/>
      </c>
      <c r="J5884" t="str">
        <f t="shared" si="183"/>
        <v/>
      </c>
    </row>
    <row r="5885" spans="1:10" x14ac:dyDescent="0.3">
      <c r="A5885" t="str">
        <f>IF(D5885="","",VLOOKUP(D5885,'Source CC List'!B:C,2,FALSE))</f>
        <v/>
      </c>
      <c r="B5885" t="str">
        <f t="shared" si="182"/>
        <v/>
      </c>
      <c r="I5885" t="str">
        <f>IF(D5885="","",VLOOKUP(D5885,'Source CC List'!B:C,2,FALSE))</f>
        <v/>
      </c>
      <c r="J5885" t="str">
        <f t="shared" si="183"/>
        <v/>
      </c>
    </row>
    <row r="5886" spans="1:10" x14ac:dyDescent="0.3">
      <c r="A5886" t="str">
        <f>IF(D5886="","",VLOOKUP(D5886,'Source CC List'!B:C,2,FALSE))</f>
        <v/>
      </c>
      <c r="B5886" t="str">
        <f t="shared" si="182"/>
        <v/>
      </c>
      <c r="I5886" t="str">
        <f>IF(D5886="","",VLOOKUP(D5886,'Source CC List'!B:C,2,FALSE))</f>
        <v/>
      </c>
      <c r="J5886" t="str">
        <f t="shared" si="183"/>
        <v/>
      </c>
    </row>
    <row r="5887" spans="1:10" x14ac:dyDescent="0.3">
      <c r="A5887" t="str">
        <f>IF(D5887="","",VLOOKUP(D5887,'Source CC List'!B:C,2,FALSE))</f>
        <v/>
      </c>
      <c r="B5887" t="str">
        <f t="shared" si="182"/>
        <v/>
      </c>
      <c r="I5887" t="str">
        <f>IF(D5887="","",VLOOKUP(D5887,'Source CC List'!B:C,2,FALSE))</f>
        <v/>
      </c>
      <c r="J5887" t="str">
        <f t="shared" si="183"/>
        <v/>
      </c>
    </row>
    <row r="5888" spans="1:10" x14ac:dyDescent="0.3">
      <c r="A5888" t="str">
        <f>IF(D5888="","",VLOOKUP(D5888,'Source CC List'!B:C,2,FALSE))</f>
        <v/>
      </c>
      <c r="B5888" t="str">
        <f t="shared" si="182"/>
        <v/>
      </c>
      <c r="I5888" t="str">
        <f>IF(D5888="","",VLOOKUP(D5888,'Source CC List'!B:C,2,FALSE))</f>
        <v/>
      </c>
      <c r="J5888" t="str">
        <f t="shared" si="183"/>
        <v/>
      </c>
    </row>
    <row r="5889" spans="1:10" x14ac:dyDescent="0.3">
      <c r="A5889" t="str">
        <f>IF(D5889="","",VLOOKUP(D5889,'Source CC List'!B:C,2,FALSE))</f>
        <v/>
      </c>
      <c r="B5889" t="str">
        <f t="shared" si="182"/>
        <v/>
      </c>
      <c r="I5889" t="str">
        <f>IF(D5889="","",VLOOKUP(D5889,'Source CC List'!B:C,2,FALSE))</f>
        <v/>
      </c>
      <c r="J5889" t="str">
        <f t="shared" si="183"/>
        <v/>
      </c>
    </row>
    <row r="5890" spans="1:10" x14ac:dyDescent="0.3">
      <c r="A5890" t="str">
        <f>IF(D5890="","",VLOOKUP(D5890,'Source CC List'!B:C,2,FALSE))</f>
        <v/>
      </c>
      <c r="B5890" t="str">
        <f t="shared" si="182"/>
        <v/>
      </c>
      <c r="I5890" t="str">
        <f>IF(D5890="","",VLOOKUP(D5890,'Source CC List'!B:C,2,FALSE))</f>
        <v/>
      </c>
      <c r="J5890" t="str">
        <f t="shared" si="183"/>
        <v/>
      </c>
    </row>
    <row r="5891" spans="1:10" x14ac:dyDescent="0.3">
      <c r="A5891" t="str">
        <f>IF(D5891="","",VLOOKUP(D5891,'Source CC List'!B:C,2,FALSE))</f>
        <v/>
      </c>
      <c r="B5891" t="str">
        <f t="shared" ref="B5891:B5954" si="184">IF(E5891="","",CONCATENATE(I5891,TEXT(E5891,"0000")))</f>
        <v/>
      </c>
      <c r="I5891" t="str">
        <f>IF(D5891="","",VLOOKUP(D5891,'Source CC List'!B:C,2,FALSE))</f>
        <v/>
      </c>
      <c r="J5891" t="str">
        <f t="shared" ref="J5891:J5954" si="185">IF(D5891="","",CONCATENATE(I5891,TEXT(E5891,"0000")))</f>
        <v/>
      </c>
    </row>
    <row r="5892" spans="1:10" x14ac:dyDescent="0.3">
      <c r="A5892" t="str">
        <f>IF(D5892="","",VLOOKUP(D5892,'Source CC List'!B:C,2,FALSE))</f>
        <v/>
      </c>
      <c r="B5892" t="str">
        <f t="shared" si="184"/>
        <v/>
      </c>
      <c r="I5892" t="str">
        <f>IF(D5892="","",VLOOKUP(D5892,'Source CC List'!B:C,2,FALSE))</f>
        <v/>
      </c>
      <c r="J5892" t="str">
        <f t="shared" si="185"/>
        <v/>
      </c>
    </row>
    <row r="5893" spans="1:10" x14ac:dyDescent="0.3">
      <c r="A5893" t="str">
        <f>IF(D5893="","",VLOOKUP(D5893,'Source CC List'!B:C,2,FALSE))</f>
        <v/>
      </c>
      <c r="B5893" t="str">
        <f t="shared" si="184"/>
        <v/>
      </c>
      <c r="I5893" t="str">
        <f>IF(D5893="","",VLOOKUP(D5893,'Source CC List'!B:C,2,FALSE))</f>
        <v/>
      </c>
      <c r="J5893" t="str">
        <f t="shared" si="185"/>
        <v/>
      </c>
    </row>
    <row r="5894" spans="1:10" x14ac:dyDescent="0.3">
      <c r="A5894" t="str">
        <f>IF(D5894="","",VLOOKUP(D5894,'Source CC List'!B:C,2,FALSE))</f>
        <v/>
      </c>
      <c r="B5894" t="str">
        <f t="shared" si="184"/>
        <v/>
      </c>
      <c r="I5894" t="str">
        <f>IF(D5894="","",VLOOKUP(D5894,'Source CC List'!B:C,2,FALSE))</f>
        <v/>
      </c>
      <c r="J5894" t="str">
        <f t="shared" si="185"/>
        <v/>
      </c>
    </row>
    <row r="5895" spans="1:10" x14ac:dyDescent="0.3">
      <c r="A5895" t="str">
        <f>IF(D5895="","",VLOOKUP(D5895,'Source CC List'!B:C,2,FALSE))</f>
        <v/>
      </c>
      <c r="B5895" t="str">
        <f t="shared" si="184"/>
        <v/>
      </c>
      <c r="I5895" t="str">
        <f>IF(D5895="","",VLOOKUP(D5895,'Source CC List'!B:C,2,FALSE))</f>
        <v/>
      </c>
      <c r="J5895" t="str">
        <f t="shared" si="185"/>
        <v/>
      </c>
    </row>
    <row r="5896" spans="1:10" x14ac:dyDescent="0.3">
      <c r="A5896" t="str">
        <f>IF(D5896="","",VLOOKUP(D5896,'Source CC List'!B:C,2,FALSE))</f>
        <v/>
      </c>
      <c r="B5896" t="str">
        <f t="shared" si="184"/>
        <v/>
      </c>
      <c r="I5896" t="str">
        <f>IF(D5896="","",VLOOKUP(D5896,'Source CC List'!B:C,2,FALSE))</f>
        <v/>
      </c>
      <c r="J5896" t="str">
        <f t="shared" si="185"/>
        <v/>
      </c>
    </row>
    <row r="5897" spans="1:10" x14ac:dyDescent="0.3">
      <c r="A5897" t="str">
        <f>IF(D5897="","",VLOOKUP(D5897,'Source CC List'!B:C,2,FALSE))</f>
        <v/>
      </c>
      <c r="B5897" t="str">
        <f t="shared" si="184"/>
        <v/>
      </c>
      <c r="I5897" t="str">
        <f>IF(D5897="","",VLOOKUP(D5897,'Source CC List'!B:C,2,FALSE))</f>
        <v/>
      </c>
      <c r="J5897" t="str">
        <f t="shared" si="185"/>
        <v/>
      </c>
    </row>
    <row r="5898" spans="1:10" x14ac:dyDescent="0.3">
      <c r="A5898" t="str">
        <f>IF(D5898="","",VLOOKUP(D5898,'Source CC List'!B:C,2,FALSE))</f>
        <v/>
      </c>
      <c r="B5898" t="str">
        <f t="shared" si="184"/>
        <v/>
      </c>
      <c r="I5898" t="str">
        <f>IF(D5898="","",VLOOKUP(D5898,'Source CC List'!B:C,2,FALSE))</f>
        <v/>
      </c>
      <c r="J5898" t="str">
        <f t="shared" si="185"/>
        <v/>
      </c>
    </row>
    <row r="5899" spans="1:10" x14ac:dyDescent="0.3">
      <c r="A5899" t="str">
        <f>IF(D5899="","",VLOOKUP(D5899,'Source CC List'!B:C,2,FALSE))</f>
        <v/>
      </c>
      <c r="B5899" t="str">
        <f t="shared" si="184"/>
        <v/>
      </c>
      <c r="I5899" t="str">
        <f>IF(D5899="","",VLOOKUP(D5899,'Source CC List'!B:C,2,FALSE))</f>
        <v/>
      </c>
      <c r="J5899" t="str">
        <f t="shared" si="185"/>
        <v/>
      </c>
    </row>
    <row r="5900" spans="1:10" x14ac:dyDescent="0.3">
      <c r="A5900" t="str">
        <f>IF(D5900="","",VLOOKUP(D5900,'Source CC List'!B:C,2,FALSE))</f>
        <v/>
      </c>
      <c r="B5900" t="str">
        <f t="shared" si="184"/>
        <v/>
      </c>
      <c r="I5900" t="str">
        <f>IF(D5900="","",VLOOKUP(D5900,'Source CC List'!B:C,2,FALSE))</f>
        <v/>
      </c>
      <c r="J5900" t="str">
        <f t="shared" si="185"/>
        <v/>
      </c>
    </row>
    <row r="5901" spans="1:10" x14ac:dyDescent="0.3">
      <c r="A5901" t="str">
        <f>IF(D5901="","",VLOOKUP(D5901,'Source CC List'!B:C,2,FALSE))</f>
        <v/>
      </c>
      <c r="B5901" t="str">
        <f t="shared" si="184"/>
        <v/>
      </c>
      <c r="I5901" t="str">
        <f>IF(D5901="","",VLOOKUP(D5901,'Source CC List'!B:C,2,FALSE))</f>
        <v/>
      </c>
      <c r="J5901" t="str">
        <f t="shared" si="185"/>
        <v/>
      </c>
    </row>
    <row r="5902" spans="1:10" x14ac:dyDescent="0.3">
      <c r="A5902" t="str">
        <f>IF(D5902="","",VLOOKUP(D5902,'Source CC List'!B:C,2,FALSE))</f>
        <v/>
      </c>
      <c r="B5902" t="str">
        <f t="shared" si="184"/>
        <v/>
      </c>
      <c r="I5902" t="str">
        <f>IF(D5902="","",VLOOKUP(D5902,'Source CC List'!B:C,2,FALSE))</f>
        <v/>
      </c>
      <c r="J5902" t="str">
        <f t="shared" si="185"/>
        <v/>
      </c>
    </row>
    <row r="5903" spans="1:10" x14ac:dyDescent="0.3">
      <c r="A5903" t="str">
        <f>IF(D5903="","",VLOOKUP(D5903,'Source CC List'!B:C,2,FALSE))</f>
        <v/>
      </c>
      <c r="B5903" t="str">
        <f t="shared" si="184"/>
        <v/>
      </c>
      <c r="I5903" t="str">
        <f>IF(D5903="","",VLOOKUP(D5903,'Source CC List'!B:C,2,FALSE))</f>
        <v/>
      </c>
      <c r="J5903" t="str">
        <f t="shared" si="185"/>
        <v/>
      </c>
    </row>
    <row r="5904" spans="1:10" x14ac:dyDescent="0.3">
      <c r="A5904" t="str">
        <f>IF(D5904="","",VLOOKUP(D5904,'Source CC List'!B:C,2,FALSE))</f>
        <v/>
      </c>
      <c r="B5904" t="str">
        <f t="shared" si="184"/>
        <v/>
      </c>
      <c r="I5904" t="str">
        <f>IF(D5904="","",VLOOKUP(D5904,'Source CC List'!B:C,2,FALSE))</f>
        <v/>
      </c>
      <c r="J5904" t="str">
        <f t="shared" si="185"/>
        <v/>
      </c>
    </row>
    <row r="5905" spans="1:10" x14ac:dyDescent="0.3">
      <c r="A5905" t="str">
        <f>IF(D5905="","",VLOOKUP(D5905,'Source CC List'!B:C,2,FALSE))</f>
        <v/>
      </c>
      <c r="B5905" t="str">
        <f t="shared" si="184"/>
        <v/>
      </c>
      <c r="I5905" t="str">
        <f>IF(D5905="","",VLOOKUP(D5905,'Source CC List'!B:C,2,FALSE))</f>
        <v/>
      </c>
      <c r="J5905" t="str">
        <f t="shared" si="185"/>
        <v/>
      </c>
    </row>
    <row r="5906" spans="1:10" x14ac:dyDescent="0.3">
      <c r="A5906" t="str">
        <f>IF(D5906="","",VLOOKUP(D5906,'Source CC List'!B:C,2,FALSE))</f>
        <v/>
      </c>
      <c r="B5906" t="str">
        <f t="shared" si="184"/>
        <v/>
      </c>
      <c r="I5906" t="str">
        <f>IF(D5906="","",VLOOKUP(D5906,'Source CC List'!B:C,2,FALSE))</f>
        <v/>
      </c>
      <c r="J5906" t="str">
        <f t="shared" si="185"/>
        <v/>
      </c>
    </row>
    <row r="5907" spans="1:10" x14ac:dyDescent="0.3">
      <c r="A5907" t="str">
        <f>IF(D5907="","",VLOOKUP(D5907,'Source CC List'!B:C,2,FALSE))</f>
        <v/>
      </c>
      <c r="B5907" t="str">
        <f t="shared" si="184"/>
        <v/>
      </c>
      <c r="I5907" t="str">
        <f>IF(D5907="","",VLOOKUP(D5907,'Source CC List'!B:C,2,FALSE))</f>
        <v/>
      </c>
      <c r="J5907" t="str">
        <f t="shared" si="185"/>
        <v/>
      </c>
    </row>
    <row r="5908" spans="1:10" x14ac:dyDescent="0.3">
      <c r="A5908" t="str">
        <f>IF(D5908="","",VLOOKUP(D5908,'Source CC List'!B:C,2,FALSE))</f>
        <v/>
      </c>
      <c r="B5908" t="str">
        <f t="shared" si="184"/>
        <v/>
      </c>
      <c r="I5908" t="str">
        <f>IF(D5908="","",VLOOKUP(D5908,'Source CC List'!B:C,2,FALSE))</f>
        <v/>
      </c>
      <c r="J5908" t="str">
        <f t="shared" si="185"/>
        <v/>
      </c>
    </row>
    <row r="5909" spans="1:10" x14ac:dyDescent="0.3">
      <c r="A5909" t="str">
        <f>IF(D5909="","",VLOOKUP(D5909,'Source CC List'!B:C,2,FALSE))</f>
        <v/>
      </c>
      <c r="B5909" t="str">
        <f t="shared" si="184"/>
        <v/>
      </c>
      <c r="I5909" t="str">
        <f>IF(D5909="","",VLOOKUP(D5909,'Source CC List'!B:C,2,FALSE))</f>
        <v/>
      </c>
      <c r="J5909" t="str">
        <f t="shared" si="185"/>
        <v/>
      </c>
    </row>
    <row r="5910" spans="1:10" x14ac:dyDescent="0.3">
      <c r="A5910" t="str">
        <f>IF(D5910="","",VLOOKUP(D5910,'Source CC List'!B:C,2,FALSE))</f>
        <v/>
      </c>
      <c r="B5910" t="str">
        <f t="shared" si="184"/>
        <v/>
      </c>
      <c r="I5910" t="str">
        <f>IF(D5910="","",VLOOKUP(D5910,'Source CC List'!B:C,2,FALSE))</f>
        <v/>
      </c>
      <c r="J5910" t="str">
        <f t="shared" si="185"/>
        <v/>
      </c>
    </row>
    <row r="5911" spans="1:10" x14ac:dyDescent="0.3">
      <c r="A5911" t="str">
        <f>IF(D5911="","",VLOOKUP(D5911,'Source CC List'!B:C,2,FALSE))</f>
        <v/>
      </c>
      <c r="B5911" t="str">
        <f t="shared" si="184"/>
        <v/>
      </c>
      <c r="I5911" t="str">
        <f>IF(D5911="","",VLOOKUP(D5911,'Source CC List'!B:C,2,FALSE))</f>
        <v/>
      </c>
      <c r="J5911" t="str">
        <f t="shared" si="185"/>
        <v/>
      </c>
    </row>
    <row r="5912" spans="1:10" x14ac:dyDescent="0.3">
      <c r="A5912" t="str">
        <f>IF(D5912="","",VLOOKUP(D5912,'Source CC List'!B:C,2,FALSE))</f>
        <v/>
      </c>
      <c r="B5912" t="str">
        <f t="shared" si="184"/>
        <v/>
      </c>
      <c r="I5912" t="str">
        <f>IF(D5912="","",VLOOKUP(D5912,'Source CC List'!B:C,2,FALSE))</f>
        <v/>
      </c>
      <c r="J5912" t="str">
        <f t="shared" si="185"/>
        <v/>
      </c>
    </row>
    <row r="5913" spans="1:10" x14ac:dyDescent="0.3">
      <c r="A5913" t="str">
        <f>IF(D5913="","",VLOOKUP(D5913,'Source CC List'!B:C,2,FALSE))</f>
        <v/>
      </c>
      <c r="B5913" t="str">
        <f t="shared" si="184"/>
        <v/>
      </c>
      <c r="I5913" t="str">
        <f>IF(D5913="","",VLOOKUP(D5913,'Source CC List'!B:C,2,FALSE))</f>
        <v/>
      </c>
      <c r="J5913" t="str">
        <f t="shared" si="185"/>
        <v/>
      </c>
    </row>
    <row r="5914" spans="1:10" x14ac:dyDescent="0.3">
      <c r="A5914" t="str">
        <f>IF(D5914="","",VLOOKUP(D5914,'Source CC List'!B:C,2,FALSE))</f>
        <v/>
      </c>
      <c r="B5914" t="str">
        <f t="shared" si="184"/>
        <v/>
      </c>
      <c r="I5914" t="str">
        <f>IF(D5914="","",VLOOKUP(D5914,'Source CC List'!B:C,2,FALSE))</f>
        <v/>
      </c>
      <c r="J5914" t="str">
        <f t="shared" si="185"/>
        <v/>
      </c>
    </row>
    <row r="5915" spans="1:10" x14ac:dyDescent="0.3">
      <c r="A5915" t="str">
        <f>IF(D5915="","",VLOOKUP(D5915,'Source CC List'!B:C,2,FALSE))</f>
        <v/>
      </c>
      <c r="B5915" t="str">
        <f t="shared" si="184"/>
        <v/>
      </c>
      <c r="I5915" t="str">
        <f>IF(D5915="","",VLOOKUP(D5915,'Source CC List'!B:C,2,FALSE))</f>
        <v/>
      </c>
      <c r="J5915" t="str">
        <f t="shared" si="185"/>
        <v/>
      </c>
    </row>
    <row r="5916" spans="1:10" x14ac:dyDescent="0.3">
      <c r="A5916" t="str">
        <f>IF(D5916="","",VLOOKUP(D5916,'Source CC List'!B:C,2,FALSE))</f>
        <v/>
      </c>
      <c r="B5916" t="str">
        <f t="shared" si="184"/>
        <v/>
      </c>
      <c r="I5916" t="str">
        <f>IF(D5916="","",VLOOKUP(D5916,'Source CC List'!B:C,2,FALSE))</f>
        <v/>
      </c>
      <c r="J5916" t="str">
        <f t="shared" si="185"/>
        <v/>
      </c>
    </row>
    <row r="5917" spans="1:10" x14ac:dyDescent="0.3">
      <c r="A5917" t="str">
        <f>IF(D5917="","",VLOOKUP(D5917,'Source CC List'!B:C,2,FALSE))</f>
        <v/>
      </c>
      <c r="B5917" t="str">
        <f t="shared" si="184"/>
        <v/>
      </c>
      <c r="I5917" t="str">
        <f>IF(D5917="","",VLOOKUP(D5917,'Source CC List'!B:C,2,FALSE))</f>
        <v/>
      </c>
      <c r="J5917" t="str">
        <f t="shared" si="185"/>
        <v/>
      </c>
    </row>
    <row r="5918" spans="1:10" x14ac:dyDescent="0.3">
      <c r="A5918" t="str">
        <f>IF(D5918="","",VLOOKUP(D5918,'Source CC List'!B:C,2,FALSE))</f>
        <v/>
      </c>
      <c r="B5918" t="str">
        <f t="shared" si="184"/>
        <v/>
      </c>
      <c r="I5918" t="str">
        <f>IF(D5918="","",VLOOKUP(D5918,'Source CC List'!B:C,2,FALSE))</f>
        <v/>
      </c>
      <c r="J5918" t="str">
        <f t="shared" si="185"/>
        <v/>
      </c>
    </row>
    <row r="5919" spans="1:10" x14ac:dyDescent="0.3">
      <c r="A5919" t="str">
        <f>IF(D5919="","",VLOOKUP(D5919,'Source CC List'!B:C,2,FALSE))</f>
        <v/>
      </c>
      <c r="B5919" t="str">
        <f t="shared" si="184"/>
        <v/>
      </c>
      <c r="I5919" t="str">
        <f>IF(D5919="","",VLOOKUP(D5919,'Source CC List'!B:C,2,FALSE))</f>
        <v/>
      </c>
      <c r="J5919" t="str">
        <f t="shared" si="185"/>
        <v/>
      </c>
    </row>
    <row r="5920" spans="1:10" x14ac:dyDescent="0.3">
      <c r="A5920" t="str">
        <f>IF(D5920="","",VLOOKUP(D5920,'Source CC List'!B:C,2,FALSE))</f>
        <v/>
      </c>
      <c r="B5920" t="str">
        <f t="shared" si="184"/>
        <v/>
      </c>
      <c r="I5920" t="str">
        <f>IF(D5920="","",VLOOKUP(D5920,'Source CC List'!B:C,2,FALSE))</f>
        <v/>
      </c>
      <c r="J5920" t="str">
        <f t="shared" si="185"/>
        <v/>
      </c>
    </row>
    <row r="5921" spans="1:10" x14ac:dyDescent="0.3">
      <c r="A5921" t="str">
        <f>IF(D5921="","",VLOOKUP(D5921,'Source CC List'!B:C,2,FALSE))</f>
        <v/>
      </c>
      <c r="B5921" t="str">
        <f t="shared" si="184"/>
        <v/>
      </c>
      <c r="I5921" t="str">
        <f>IF(D5921="","",VLOOKUP(D5921,'Source CC List'!B:C,2,FALSE))</f>
        <v/>
      </c>
      <c r="J5921" t="str">
        <f t="shared" si="185"/>
        <v/>
      </c>
    </row>
    <row r="5922" spans="1:10" x14ac:dyDescent="0.3">
      <c r="A5922" t="str">
        <f>IF(D5922="","",VLOOKUP(D5922,'Source CC List'!B:C,2,FALSE))</f>
        <v/>
      </c>
      <c r="B5922" t="str">
        <f t="shared" si="184"/>
        <v/>
      </c>
      <c r="I5922" t="str">
        <f>IF(D5922="","",VLOOKUP(D5922,'Source CC List'!B:C,2,FALSE))</f>
        <v/>
      </c>
      <c r="J5922" t="str">
        <f t="shared" si="185"/>
        <v/>
      </c>
    </row>
    <row r="5923" spans="1:10" x14ac:dyDescent="0.3">
      <c r="A5923" t="str">
        <f>IF(D5923="","",VLOOKUP(D5923,'Source CC List'!B:C,2,FALSE))</f>
        <v/>
      </c>
      <c r="B5923" t="str">
        <f t="shared" si="184"/>
        <v/>
      </c>
      <c r="I5923" t="str">
        <f>IF(D5923="","",VLOOKUP(D5923,'Source CC List'!B:C,2,FALSE))</f>
        <v/>
      </c>
      <c r="J5923" t="str">
        <f t="shared" si="185"/>
        <v/>
      </c>
    </row>
    <row r="5924" spans="1:10" x14ac:dyDescent="0.3">
      <c r="A5924" t="str">
        <f>IF(D5924="","",VLOOKUP(D5924,'Source CC List'!B:C,2,FALSE))</f>
        <v/>
      </c>
      <c r="B5924" t="str">
        <f t="shared" si="184"/>
        <v/>
      </c>
      <c r="I5924" t="str">
        <f>IF(D5924="","",VLOOKUP(D5924,'Source CC List'!B:C,2,FALSE))</f>
        <v/>
      </c>
      <c r="J5924" t="str">
        <f t="shared" si="185"/>
        <v/>
      </c>
    </row>
    <row r="5925" spans="1:10" x14ac:dyDescent="0.3">
      <c r="A5925" t="str">
        <f>IF(D5925="","",VLOOKUP(D5925,'Source CC List'!B:C,2,FALSE))</f>
        <v/>
      </c>
      <c r="B5925" t="str">
        <f t="shared" si="184"/>
        <v/>
      </c>
      <c r="I5925" t="str">
        <f>IF(D5925="","",VLOOKUP(D5925,'Source CC List'!B:C,2,FALSE))</f>
        <v/>
      </c>
      <c r="J5925" t="str">
        <f t="shared" si="185"/>
        <v/>
      </c>
    </row>
    <row r="5926" spans="1:10" x14ac:dyDescent="0.3">
      <c r="A5926" t="str">
        <f>IF(D5926="","",VLOOKUP(D5926,'Source CC List'!B:C,2,FALSE))</f>
        <v/>
      </c>
      <c r="B5926" t="str">
        <f t="shared" si="184"/>
        <v/>
      </c>
      <c r="I5926" t="str">
        <f>IF(D5926="","",VLOOKUP(D5926,'Source CC List'!B:C,2,FALSE))</f>
        <v/>
      </c>
      <c r="J5926" t="str">
        <f t="shared" si="185"/>
        <v/>
      </c>
    </row>
    <row r="5927" spans="1:10" x14ac:dyDescent="0.3">
      <c r="A5927" t="str">
        <f>IF(D5927="","",VLOOKUP(D5927,'Source CC List'!B:C,2,FALSE))</f>
        <v/>
      </c>
      <c r="B5927" t="str">
        <f t="shared" si="184"/>
        <v/>
      </c>
      <c r="I5927" t="str">
        <f>IF(D5927="","",VLOOKUP(D5927,'Source CC List'!B:C,2,FALSE))</f>
        <v/>
      </c>
      <c r="J5927" t="str">
        <f t="shared" si="185"/>
        <v/>
      </c>
    </row>
    <row r="5928" spans="1:10" x14ac:dyDescent="0.3">
      <c r="A5928" t="str">
        <f>IF(D5928="","",VLOOKUP(D5928,'Source CC List'!B:C,2,FALSE))</f>
        <v/>
      </c>
      <c r="B5928" t="str">
        <f t="shared" si="184"/>
        <v/>
      </c>
      <c r="I5928" t="str">
        <f>IF(D5928="","",VLOOKUP(D5928,'Source CC List'!B:C,2,FALSE))</f>
        <v/>
      </c>
      <c r="J5928" t="str">
        <f t="shared" si="185"/>
        <v/>
      </c>
    </row>
    <row r="5929" spans="1:10" x14ac:dyDescent="0.3">
      <c r="A5929" t="str">
        <f>IF(D5929="","",VLOOKUP(D5929,'Source CC List'!B:C,2,FALSE))</f>
        <v/>
      </c>
      <c r="B5929" t="str">
        <f t="shared" si="184"/>
        <v/>
      </c>
      <c r="I5929" t="str">
        <f>IF(D5929="","",VLOOKUP(D5929,'Source CC List'!B:C,2,FALSE))</f>
        <v/>
      </c>
      <c r="J5929" t="str">
        <f t="shared" si="185"/>
        <v/>
      </c>
    </row>
    <row r="5930" spans="1:10" x14ac:dyDescent="0.3">
      <c r="A5930" t="str">
        <f>IF(D5930="","",VLOOKUP(D5930,'Source CC List'!B:C,2,FALSE))</f>
        <v/>
      </c>
      <c r="B5930" t="str">
        <f t="shared" si="184"/>
        <v/>
      </c>
      <c r="I5930" t="str">
        <f>IF(D5930="","",VLOOKUP(D5930,'Source CC List'!B:C,2,FALSE))</f>
        <v/>
      </c>
      <c r="J5930" t="str">
        <f t="shared" si="185"/>
        <v/>
      </c>
    </row>
    <row r="5931" spans="1:10" x14ac:dyDescent="0.3">
      <c r="A5931" t="str">
        <f>IF(D5931="","",VLOOKUP(D5931,'Source CC List'!B:C,2,FALSE))</f>
        <v/>
      </c>
      <c r="B5931" t="str">
        <f t="shared" si="184"/>
        <v/>
      </c>
      <c r="I5931" t="str">
        <f>IF(D5931="","",VLOOKUP(D5931,'Source CC List'!B:C,2,FALSE))</f>
        <v/>
      </c>
      <c r="J5931" t="str">
        <f t="shared" si="185"/>
        <v/>
      </c>
    </row>
    <row r="5932" spans="1:10" x14ac:dyDescent="0.3">
      <c r="A5932" t="str">
        <f>IF(D5932="","",VLOOKUP(D5932,'Source CC List'!B:C,2,FALSE))</f>
        <v/>
      </c>
      <c r="B5932" t="str">
        <f t="shared" si="184"/>
        <v/>
      </c>
      <c r="I5932" t="str">
        <f>IF(D5932="","",VLOOKUP(D5932,'Source CC List'!B:C,2,FALSE))</f>
        <v/>
      </c>
      <c r="J5932" t="str">
        <f t="shared" si="185"/>
        <v/>
      </c>
    </row>
    <row r="5933" spans="1:10" x14ac:dyDescent="0.3">
      <c r="A5933" t="str">
        <f>IF(D5933="","",VLOOKUP(D5933,'Source CC List'!B:C,2,FALSE))</f>
        <v/>
      </c>
      <c r="B5933" t="str">
        <f t="shared" si="184"/>
        <v/>
      </c>
      <c r="I5933" t="str">
        <f>IF(D5933="","",VLOOKUP(D5933,'Source CC List'!B:C,2,FALSE))</f>
        <v/>
      </c>
      <c r="J5933" t="str">
        <f t="shared" si="185"/>
        <v/>
      </c>
    </row>
    <row r="5934" spans="1:10" x14ac:dyDescent="0.3">
      <c r="A5934" t="str">
        <f>IF(D5934="","",VLOOKUP(D5934,'Source CC List'!B:C,2,FALSE))</f>
        <v/>
      </c>
      <c r="B5934" t="str">
        <f t="shared" si="184"/>
        <v/>
      </c>
      <c r="I5934" t="str">
        <f>IF(D5934="","",VLOOKUP(D5934,'Source CC List'!B:C,2,FALSE))</f>
        <v/>
      </c>
      <c r="J5934" t="str">
        <f t="shared" si="185"/>
        <v/>
      </c>
    </row>
    <row r="5935" spans="1:10" x14ac:dyDescent="0.3">
      <c r="A5935" t="str">
        <f>IF(D5935="","",VLOOKUP(D5935,'Source CC List'!B:C,2,FALSE))</f>
        <v/>
      </c>
      <c r="B5935" t="str">
        <f t="shared" si="184"/>
        <v/>
      </c>
      <c r="I5935" t="str">
        <f>IF(D5935="","",VLOOKUP(D5935,'Source CC List'!B:C,2,FALSE))</f>
        <v/>
      </c>
      <c r="J5935" t="str">
        <f t="shared" si="185"/>
        <v/>
      </c>
    </row>
    <row r="5936" spans="1:10" x14ac:dyDescent="0.3">
      <c r="A5936" t="str">
        <f>IF(D5936="","",VLOOKUP(D5936,'Source CC List'!B:C,2,FALSE))</f>
        <v/>
      </c>
      <c r="B5936" t="str">
        <f t="shared" si="184"/>
        <v/>
      </c>
      <c r="I5936" t="str">
        <f>IF(D5936="","",VLOOKUP(D5936,'Source CC List'!B:C,2,FALSE))</f>
        <v/>
      </c>
      <c r="J5936" t="str">
        <f t="shared" si="185"/>
        <v/>
      </c>
    </row>
    <row r="5937" spans="1:10" x14ac:dyDescent="0.3">
      <c r="A5937" t="str">
        <f>IF(D5937="","",VLOOKUP(D5937,'Source CC List'!B:C,2,FALSE))</f>
        <v/>
      </c>
      <c r="B5937" t="str">
        <f t="shared" si="184"/>
        <v/>
      </c>
      <c r="I5937" t="str">
        <f>IF(D5937="","",VLOOKUP(D5937,'Source CC List'!B:C,2,FALSE))</f>
        <v/>
      </c>
      <c r="J5937" t="str">
        <f t="shared" si="185"/>
        <v/>
      </c>
    </row>
    <row r="5938" spans="1:10" x14ac:dyDescent="0.3">
      <c r="A5938" t="str">
        <f>IF(D5938="","",VLOOKUP(D5938,'Source CC List'!B:C,2,FALSE))</f>
        <v/>
      </c>
      <c r="B5938" t="str">
        <f t="shared" si="184"/>
        <v/>
      </c>
      <c r="I5938" t="str">
        <f>IF(D5938="","",VLOOKUP(D5938,'Source CC List'!B:C,2,FALSE))</f>
        <v/>
      </c>
      <c r="J5938" t="str">
        <f t="shared" si="185"/>
        <v/>
      </c>
    </row>
    <row r="5939" spans="1:10" x14ac:dyDescent="0.3">
      <c r="A5939" t="str">
        <f>IF(D5939="","",VLOOKUP(D5939,'Source CC List'!B:C,2,FALSE))</f>
        <v/>
      </c>
      <c r="B5939" t="str">
        <f t="shared" si="184"/>
        <v/>
      </c>
      <c r="I5939" t="str">
        <f>IF(D5939="","",VLOOKUP(D5939,'Source CC List'!B:C,2,FALSE))</f>
        <v/>
      </c>
      <c r="J5939" t="str">
        <f t="shared" si="185"/>
        <v/>
      </c>
    </row>
    <row r="5940" spans="1:10" x14ac:dyDescent="0.3">
      <c r="A5940" t="str">
        <f>IF(D5940="","",VLOOKUP(D5940,'Source CC List'!B:C,2,FALSE))</f>
        <v/>
      </c>
      <c r="B5940" t="str">
        <f t="shared" si="184"/>
        <v/>
      </c>
      <c r="I5940" t="str">
        <f>IF(D5940="","",VLOOKUP(D5940,'Source CC List'!B:C,2,FALSE))</f>
        <v/>
      </c>
      <c r="J5940" t="str">
        <f t="shared" si="185"/>
        <v/>
      </c>
    </row>
    <row r="5941" spans="1:10" x14ac:dyDescent="0.3">
      <c r="A5941" t="str">
        <f>IF(D5941="","",VLOOKUP(D5941,'Source CC List'!B:C,2,FALSE))</f>
        <v/>
      </c>
      <c r="B5941" t="str">
        <f t="shared" si="184"/>
        <v/>
      </c>
      <c r="I5941" t="str">
        <f>IF(D5941="","",VLOOKUP(D5941,'Source CC List'!B:C,2,FALSE))</f>
        <v/>
      </c>
      <c r="J5941" t="str">
        <f t="shared" si="185"/>
        <v/>
      </c>
    </row>
    <row r="5942" spans="1:10" x14ac:dyDescent="0.3">
      <c r="A5942" t="str">
        <f>IF(D5942="","",VLOOKUP(D5942,'Source CC List'!B:C,2,FALSE))</f>
        <v/>
      </c>
      <c r="B5942" t="str">
        <f t="shared" si="184"/>
        <v/>
      </c>
      <c r="I5942" t="str">
        <f>IF(D5942="","",VLOOKUP(D5942,'Source CC List'!B:C,2,FALSE))</f>
        <v/>
      </c>
      <c r="J5942" t="str">
        <f t="shared" si="185"/>
        <v/>
      </c>
    </row>
    <row r="5943" spans="1:10" x14ac:dyDescent="0.3">
      <c r="A5943" t="str">
        <f>IF(D5943="","",VLOOKUP(D5943,'Source CC List'!B:C,2,FALSE))</f>
        <v/>
      </c>
      <c r="B5943" t="str">
        <f t="shared" si="184"/>
        <v/>
      </c>
      <c r="I5943" t="str">
        <f>IF(D5943="","",VLOOKUP(D5943,'Source CC List'!B:C,2,FALSE))</f>
        <v/>
      </c>
      <c r="J5943" t="str">
        <f t="shared" si="185"/>
        <v/>
      </c>
    </row>
    <row r="5944" spans="1:10" x14ac:dyDescent="0.3">
      <c r="A5944" t="str">
        <f>IF(D5944="","",VLOOKUP(D5944,'Source CC List'!B:C,2,FALSE))</f>
        <v/>
      </c>
      <c r="B5944" t="str">
        <f t="shared" si="184"/>
        <v/>
      </c>
      <c r="I5944" t="str">
        <f>IF(D5944="","",VLOOKUP(D5944,'Source CC List'!B:C,2,FALSE))</f>
        <v/>
      </c>
      <c r="J5944" t="str">
        <f t="shared" si="185"/>
        <v/>
      </c>
    </row>
    <row r="5945" spans="1:10" x14ac:dyDescent="0.3">
      <c r="A5945" t="str">
        <f>IF(D5945="","",VLOOKUP(D5945,'Source CC List'!B:C,2,FALSE))</f>
        <v/>
      </c>
      <c r="B5945" t="str">
        <f t="shared" si="184"/>
        <v/>
      </c>
      <c r="I5945" t="str">
        <f>IF(D5945="","",VLOOKUP(D5945,'Source CC List'!B:C,2,FALSE))</f>
        <v/>
      </c>
      <c r="J5945" t="str">
        <f t="shared" si="185"/>
        <v/>
      </c>
    </row>
    <row r="5946" spans="1:10" x14ac:dyDescent="0.3">
      <c r="A5946" t="str">
        <f>IF(D5946="","",VLOOKUP(D5946,'Source CC List'!B:C,2,FALSE))</f>
        <v/>
      </c>
      <c r="B5946" t="str">
        <f t="shared" si="184"/>
        <v/>
      </c>
      <c r="I5946" t="str">
        <f>IF(D5946="","",VLOOKUP(D5946,'Source CC List'!B:C,2,FALSE))</f>
        <v/>
      </c>
      <c r="J5946" t="str">
        <f t="shared" si="185"/>
        <v/>
      </c>
    </row>
    <row r="5947" spans="1:10" x14ac:dyDescent="0.3">
      <c r="A5947" t="str">
        <f>IF(D5947="","",VLOOKUP(D5947,'Source CC List'!B:C,2,FALSE))</f>
        <v/>
      </c>
      <c r="B5947" t="str">
        <f t="shared" si="184"/>
        <v/>
      </c>
      <c r="I5947" t="str">
        <f>IF(D5947="","",VLOOKUP(D5947,'Source CC List'!B:C,2,FALSE))</f>
        <v/>
      </c>
      <c r="J5947" t="str">
        <f t="shared" si="185"/>
        <v/>
      </c>
    </row>
    <row r="5948" spans="1:10" x14ac:dyDescent="0.3">
      <c r="A5948" t="str">
        <f>IF(D5948="","",VLOOKUP(D5948,'Source CC List'!B:C,2,FALSE))</f>
        <v/>
      </c>
      <c r="B5948" t="str">
        <f t="shared" si="184"/>
        <v/>
      </c>
      <c r="I5948" t="str">
        <f>IF(D5948="","",VLOOKUP(D5948,'Source CC List'!B:C,2,FALSE))</f>
        <v/>
      </c>
      <c r="J5948" t="str">
        <f t="shared" si="185"/>
        <v/>
      </c>
    </row>
    <row r="5949" spans="1:10" x14ac:dyDescent="0.3">
      <c r="A5949" t="str">
        <f>IF(D5949="","",VLOOKUP(D5949,'Source CC List'!B:C,2,FALSE))</f>
        <v/>
      </c>
      <c r="B5949" t="str">
        <f t="shared" si="184"/>
        <v/>
      </c>
      <c r="I5949" t="str">
        <f>IF(D5949="","",VLOOKUP(D5949,'Source CC List'!B:C,2,FALSE))</f>
        <v/>
      </c>
      <c r="J5949" t="str">
        <f t="shared" si="185"/>
        <v/>
      </c>
    </row>
    <row r="5950" spans="1:10" x14ac:dyDescent="0.3">
      <c r="A5950" t="str">
        <f>IF(D5950="","",VLOOKUP(D5950,'Source CC List'!B:C,2,FALSE))</f>
        <v/>
      </c>
      <c r="B5950" t="str">
        <f t="shared" si="184"/>
        <v/>
      </c>
      <c r="I5950" t="str">
        <f>IF(D5950="","",VLOOKUP(D5950,'Source CC List'!B:C,2,FALSE))</f>
        <v/>
      </c>
      <c r="J5950" t="str">
        <f t="shared" si="185"/>
        <v/>
      </c>
    </row>
    <row r="5951" spans="1:10" x14ac:dyDescent="0.3">
      <c r="A5951" t="str">
        <f>IF(D5951="","",VLOOKUP(D5951,'Source CC List'!B:C,2,FALSE))</f>
        <v/>
      </c>
      <c r="B5951" t="str">
        <f t="shared" si="184"/>
        <v/>
      </c>
      <c r="I5951" t="str">
        <f>IF(D5951="","",VLOOKUP(D5951,'Source CC List'!B:C,2,FALSE))</f>
        <v/>
      </c>
      <c r="J5951" t="str">
        <f t="shared" si="185"/>
        <v/>
      </c>
    </row>
    <row r="5952" spans="1:10" x14ac:dyDescent="0.3">
      <c r="A5952" t="str">
        <f>IF(D5952="","",VLOOKUP(D5952,'Source CC List'!B:C,2,FALSE))</f>
        <v/>
      </c>
      <c r="B5952" t="str">
        <f t="shared" si="184"/>
        <v/>
      </c>
      <c r="I5952" t="str">
        <f>IF(D5952="","",VLOOKUP(D5952,'Source CC List'!B:C,2,FALSE))</f>
        <v/>
      </c>
      <c r="J5952" t="str">
        <f t="shared" si="185"/>
        <v/>
      </c>
    </row>
    <row r="5953" spans="1:10" x14ac:dyDescent="0.3">
      <c r="A5953" t="str">
        <f>IF(D5953="","",VLOOKUP(D5953,'Source CC List'!B:C,2,FALSE))</f>
        <v/>
      </c>
      <c r="B5953" t="str">
        <f t="shared" si="184"/>
        <v/>
      </c>
      <c r="I5953" t="str">
        <f>IF(D5953="","",VLOOKUP(D5953,'Source CC List'!B:C,2,FALSE))</f>
        <v/>
      </c>
      <c r="J5953" t="str">
        <f t="shared" si="185"/>
        <v/>
      </c>
    </row>
    <row r="5954" spans="1:10" x14ac:dyDescent="0.3">
      <c r="A5954" t="str">
        <f>IF(D5954="","",VLOOKUP(D5954,'Source CC List'!B:C,2,FALSE))</f>
        <v/>
      </c>
      <c r="B5954" t="str">
        <f t="shared" si="184"/>
        <v/>
      </c>
      <c r="I5954" t="str">
        <f>IF(D5954="","",VLOOKUP(D5954,'Source CC List'!B:C,2,FALSE))</f>
        <v/>
      </c>
      <c r="J5954" t="str">
        <f t="shared" si="185"/>
        <v/>
      </c>
    </row>
    <row r="5955" spans="1:10" x14ac:dyDescent="0.3">
      <c r="A5955" t="str">
        <f>IF(D5955="","",VLOOKUP(D5955,'Source CC List'!B:C,2,FALSE))</f>
        <v/>
      </c>
      <c r="B5955" t="str">
        <f t="shared" ref="B5955:B6018" si="186">IF(E5955="","",CONCATENATE(I5955,TEXT(E5955,"0000")))</f>
        <v/>
      </c>
      <c r="I5955" t="str">
        <f>IF(D5955="","",VLOOKUP(D5955,'Source CC List'!B:C,2,FALSE))</f>
        <v/>
      </c>
      <c r="J5955" t="str">
        <f t="shared" ref="J5955:J6018" si="187">IF(D5955="","",CONCATENATE(I5955,TEXT(E5955,"0000")))</f>
        <v/>
      </c>
    </row>
    <row r="5956" spans="1:10" x14ac:dyDescent="0.3">
      <c r="A5956" t="str">
        <f>IF(D5956="","",VLOOKUP(D5956,'Source CC List'!B:C,2,FALSE))</f>
        <v/>
      </c>
      <c r="B5956" t="str">
        <f t="shared" si="186"/>
        <v/>
      </c>
      <c r="I5956" t="str">
        <f>IF(D5956="","",VLOOKUP(D5956,'Source CC List'!B:C,2,FALSE))</f>
        <v/>
      </c>
      <c r="J5956" t="str">
        <f t="shared" si="187"/>
        <v/>
      </c>
    </row>
    <row r="5957" spans="1:10" x14ac:dyDescent="0.3">
      <c r="A5957" t="str">
        <f>IF(D5957="","",VLOOKUP(D5957,'Source CC List'!B:C,2,FALSE))</f>
        <v/>
      </c>
      <c r="B5957" t="str">
        <f t="shared" si="186"/>
        <v/>
      </c>
      <c r="I5957" t="str">
        <f>IF(D5957="","",VLOOKUP(D5957,'Source CC List'!B:C,2,FALSE))</f>
        <v/>
      </c>
      <c r="J5957" t="str">
        <f t="shared" si="187"/>
        <v/>
      </c>
    </row>
    <row r="5958" spans="1:10" x14ac:dyDescent="0.3">
      <c r="A5958" t="str">
        <f>IF(D5958="","",VLOOKUP(D5958,'Source CC List'!B:C,2,FALSE))</f>
        <v/>
      </c>
      <c r="B5958" t="str">
        <f t="shared" si="186"/>
        <v/>
      </c>
      <c r="I5958" t="str">
        <f>IF(D5958="","",VLOOKUP(D5958,'Source CC List'!B:C,2,FALSE))</f>
        <v/>
      </c>
      <c r="J5958" t="str">
        <f t="shared" si="187"/>
        <v/>
      </c>
    </row>
    <row r="5959" spans="1:10" x14ac:dyDescent="0.3">
      <c r="A5959" t="str">
        <f>IF(D5959="","",VLOOKUP(D5959,'Source CC List'!B:C,2,FALSE))</f>
        <v/>
      </c>
      <c r="B5959" t="str">
        <f t="shared" si="186"/>
        <v/>
      </c>
      <c r="I5959" t="str">
        <f>IF(D5959="","",VLOOKUP(D5959,'Source CC List'!B:C,2,FALSE))</f>
        <v/>
      </c>
      <c r="J5959" t="str">
        <f t="shared" si="187"/>
        <v/>
      </c>
    </row>
    <row r="5960" spans="1:10" x14ac:dyDescent="0.3">
      <c r="A5960" t="str">
        <f>IF(D5960="","",VLOOKUP(D5960,'Source CC List'!B:C,2,FALSE))</f>
        <v/>
      </c>
      <c r="B5960" t="str">
        <f t="shared" si="186"/>
        <v/>
      </c>
      <c r="I5960" t="str">
        <f>IF(D5960="","",VLOOKUP(D5960,'Source CC List'!B:C,2,FALSE))</f>
        <v/>
      </c>
      <c r="J5960" t="str">
        <f t="shared" si="187"/>
        <v/>
      </c>
    </row>
    <row r="5961" spans="1:10" x14ac:dyDescent="0.3">
      <c r="A5961" t="str">
        <f>IF(D5961="","",VLOOKUP(D5961,'Source CC List'!B:C,2,FALSE))</f>
        <v/>
      </c>
      <c r="B5961" t="str">
        <f t="shared" si="186"/>
        <v/>
      </c>
      <c r="I5961" t="str">
        <f>IF(D5961="","",VLOOKUP(D5961,'Source CC List'!B:C,2,FALSE))</f>
        <v/>
      </c>
      <c r="J5961" t="str">
        <f t="shared" si="187"/>
        <v/>
      </c>
    </row>
    <row r="5962" spans="1:10" x14ac:dyDescent="0.3">
      <c r="A5962" t="str">
        <f>IF(D5962="","",VLOOKUP(D5962,'Source CC List'!B:C,2,FALSE))</f>
        <v/>
      </c>
      <c r="B5962" t="str">
        <f t="shared" si="186"/>
        <v/>
      </c>
      <c r="I5962" t="str">
        <f>IF(D5962="","",VLOOKUP(D5962,'Source CC List'!B:C,2,FALSE))</f>
        <v/>
      </c>
      <c r="J5962" t="str">
        <f t="shared" si="187"/>
        <v/>
      </c>
    </row>
    <row r="5963" spans="1:10" x14ac:dyDescent="0.3">
      <c r="A5963" t="str">
        <f>IF(D5963="","",VLOOKUP(D5963,'Source CC List'!B:C,2,FALSE))</f>
        <v/>
      </c>
      <c r="B5963" t="str">
        <f t="shared" si="186"/>
        <v/>
      </c>
      <c r="I5963" t="str">
        <f>IF(D5963="","",VLOOKUP(D5963,'Source CC List'!B:C,2,FALSE))</f>
        <v/>
      </c>
      <c r="J5963" t="str">
        <f t="shared" si="187"/>
        <v/>
      </c>
    </row>
    <row r="5964" spans="1:10" x14ac:dyDescent="0.3">
      <c r="A5964" t="str">
        <f>IF(D5964="","",VLOOKUP(D5964,'Source CC List'!B:C,2,FALSE))</f>
        <v/>
      </c>
      <c r="B5964" t="str">
        <f t="shared" si="186"/>
        <v/>
      </c>
      <c r="I5964" t="str">
        <f>IF(D5964="","",VLOOKUP(D5964,'Source CC List'!B:C,2,FALSE))</f>
        <v/>
      </c>
      <c r="J5964" t="str">
        <f t="shared" si="187"/>
        <v/>
      </c>
    </row>
    <row r="5965" spans="1:10" x14ac:dyDescent="0.3">
      <c r="A5965" t="str">
        <f>IF(D5965="","",VLOOKUP(D5965,'Source CC List'!B:C,2,FALSE))</f>
        <v/>
      </c>
      <c r="B5965" t="str">
        <f t="shared" si="186"/>
        <v/>
      </c>
      <c r="I5965" t="str">
        <f>IF(D5965="","",VLOOKUP(D5965,'Source CC List'!B:C,2,FALSE))</f>
        <v/>
      </c>
      <c r="J5965" t="str">
        <f t="shared" si="187"/>
        <v/>
      </c>
    </row>
    <row r="5966" spans="1:10" x14ac:dyDescent="0.3">
      <c r="A5966" t="str">
        <f>IF(D5966="","",VLOOKUP(D5966,'Source CC List'!B:C,2,FALSE))</f>
        <v/>
      </c>
      <c r="B5966" t="str">
        <f t="shared" si="186"/>
        <v/>
      </c>
      <c r="I5966" t="str">
        <f>IF(D5966="","",VLOOKUP(D5966,'Source CC List'!B:C,2,FALSE))</f>
        <v/>
      </c>
      <c r="J5966" t="str">
        <f t="shared" si="187"/>
        <v/>
      </c>
    </row>
    <row r="5967" spans="1:10" x14ac:dyDescent="0.3">
      <c r="A5967" t="str">
        <f>IF(D5967="","",VLOOKUP(D5967,'Source CC List'!B:C,2,FALSE))</f>
        <v/>
      </c>
      <c r="B5967" t="str">
        <f t="shared" si="186"/>
        <v/>
      </c>
      <c r="I5967" t="str">
        <f>IF(D5967="","",VLOOKUP(D5967,'Source CC List'!B:C,2,FALSE))</f>
        <v/>
      </c>
      <c r="J5967" t="str">
        <f t="shared" si="187"/>
        <v/>
      </c>
    </row>
    <row r="5968" spans="1:10" x14ac:dyDescent="0.3">
      <c r="A5968" t="str">
        <f>IF(D5968="","",VLOOKUP(D5968,'Source CC List'!B:C,2,FALSE))</f>
        <v/>
      </c>
      <c r="B5968" t="str">
        <f t="shared" si="186"/>
        <v/>
      </c>
      <c r="I5968" t="str">
        <f>IF(D5968="","",VLOOKUP(D5968,'Source CC List'!B:C,2,FALSE))</f>
        <v/>
      </c>
      <c r="J5968" t="str">
        <f t="shared" si="187"/>
        <v/>
      </c>
    </row>
    <row r="5969" spans="1:10" x14ac:dyDescent="0.3">
      <c r="A5969" t="str">
        <f>IF(D5969="","",VLOOKUP(D5969,'Source CC List'!B:C,2,FALSE))</f>
        <v/>
      </c>
      <c r="B5969" t="str">
        <f t="shared" si="186"/>
        <v/>
      </c>
      <c r="I5969" t="str">
        <f>IF(D5969="","",VLOOKUP(D5969,'Source CC List'!B:C,2,FALSE))</f>
        <v/>
      </c>
      <c r="J5969" t="str">
        <f t="shared" si="187"/>
        <v/>
      </c>
    </row>
    <row r="5970" spans="1:10" x14ac:dyDescent="0.3">
      <c r="A5970" t="str">
        <f>IF(D5970="","",VLOOKUP(D5970,'Source CC List'!B:C,2,FALSE))</f>
        <v/>
      </c>
      <c r="B5970" t="str">
        <f t="shared" si="186"/>
        <v/>
      </c>
      <c r="I5970" t="str">
        <f>IF(D5970="","",VLOOKUP(D5970,'Source CC List'!B:C,2,FALSE))</f>
        <v/>
      </c>
      <c r="J5970" t="str">
        <f t="shared" si="187"/>
        <v/>
      </c>
    </row>
    <row r="5971" spans="1:10" x14ac:dyDescent="0.3">
      <c r="A5971" t="str">
        <f>IF(D5971="","",VLOOKUP(D5971,'Source CC List'!B:C,2,FALSE))</f>
        <v/>
      </c>
      <c r="B5971" t="str">
        <f t="shared" si="186"/>
        <v/>
      </c>
      <c r="I5971" t="str">
        <f>IF(D5971="","",VLOOKUP(D5971,'Source CC List'!B:C,2,FALSE))</f>
        <v/>
      </c>
      <c r="J5971" t="str">
        <f t="shared" si="187"/>
        <v/>
      </c>
    </row>
    <row r="5972" spans="1:10" x14ac:dyDescent="0.3">
      <c r="A5972" t="str">
        <f>IF(D5972="","",VLOOKUP(D5972,'Source CC List'!B:C,2,FALSE))</f>
        <v/>
      </c>
      <c r="B5972" t="str">
        <f t="shared" si="186"/>
        <v/>
      </c>
      <c r="I5972" t="str">
        <f>IF(D5972="","",VLOOKUP(D5972,'Source CC List'!B:C,2,FALSE))</f>
        <v/>
      </c>
      <c r="J5972" t="str">
        <f t="shared" si="187"/>
        <v/>
      </c>
    </row>
    <row r="5973" spans="1:10" x14ac:dyDescent="0.3">
      <c r="A5973" t="str">
        <f>IF(D5973="","",VLOOKUP(D5973,'Source CC List'!B:C,2,FALSE))</f>
        <v/>
      </c>
      <c r="B5973" t="str">
        <f t="shared" si="186"/>
        <v/>
      </c>
      <c r="I5973" t="str">
        <f>IF(D5973="","",VLOOKUP(D5973,'Source CC List'!B:C,2,FALSE))</f>
        <v/>
      </c>
      <c r="J5973" t="str">
        <f t="shared" si="187"/>
        <v/>
      </c>
    </row>
    <row r="5974" spans="1:10" x14ac:dyDescent="0.3">
      <c r="A5974" t="str">
        <f>IF(D5974="","",VLOOKUP(D5974,'Source CC List'!B:C,2,FALSE))</f>
        <v/>
      </c>
      <c r="B5974" t="str">
        <f t="shared" si="186"/>
        <v/>
      </c>
      <c r="I5974" t="str">
        <f>IF(D5974="","",VLOOKUP(D5974,'Source CC List'!B:C,2,FALSE))</f>
        <v/>
      </c>
      <c r="J5974" t="str">
        <f t="shared" si="187"/>
        <v/>
      </c>
    </row>
    <row r="5975" spans="1:10" x14ac:dyDescent="0.3">
      <c r="A5975" t="str">
        <f>IF(D5975="","",VLOOKUP(D5975,'Source CC List'!B:C,2,FALSE))</f>
        <v/>
      </c>
      <c r="B5975" t="str">
        <f t="shared" si="186"/>
        <v/>
      </c>
      <c r="I5975" t="str">
        <f>IF(D5975="","",VLOOKUP(D5975,'Source CC List'!B:C,2,FALSE))</f>
        <v/>
      </c>
      <c r="J5975" t="str">
        <f t="shared" si="187"/>
        <v/>
      </c>
    </row>
    <row r="5976" spans="1:10" x14ac:dyDescent="0.3">
      <c r="A5976" t="str">
        <f>IF(D5976="","",VLOOKUP(D5976,'Source CC List'!B:C,2,FALSE))</f>
        <v/>
      </c>
      <c r="B5976" t="str">
        <f t="shared" si="186"/>
        <v/>
      </c>
      <c r="I5976" t="str">
        <f>IF(D5976="","",VLOOKUP(D5976,'Source CC List'!B:C,2,FALSE))</f>
        <v/>
      </c>
      <c r="J5976" t="str">
        <f t="shared" si="187"/>
        <v/>
      </c>
    </row>
    <row r="5977" spans="1:10" x14ac:dyDescent="0.3">
      <c r="A5977" t="str">
        <f>IF(D5977="","",VLOOKUP(D5977,'Source CC List'!B:C,2,FALSE))</f>
        <v/>
      </c>
      <c r="B5977" t="str">
        <f t="shared" si="186"/>
        <v/>
      </c>
      <c r="I5977" t="str">
        <f>IF(D5977="","",VLOOKUP(D5977,'Source CC List'!B:C,2,FALSE))</f>
        <v/>
      </c>
      <c r="J5977" t="str">
        <f t="shared" si="187"/>
        <v/>
      </c>
    </row>
    <row r="5978" spans="1:10" x14ac:dyDescent="0.3">
      <c r="A5978" t="str">
        <f>IF(D5978="","",VLOOKUP(D5978,'Source CC List'!B:C,2,FALSE))</f>
        <v/>
      </c>
      <c r="B5978" t="str">
        <f t="shared" si="186"/>
        <v/>
      </c>
      <c r="I5978" t="str">
        <f>IF(D5978="","",VLOOKUP(D5978,'Source CC List'!B:C,2,FALSE))</f>
        <v/>
      </c>
      <c r="J5978" t="str">
        <f t="shared" si="187"/>
        <v/>
      </c>
    </row>
    <row r="5979" spans="1:10" x14ac:dyDescent="0.3">
      <c r="A5979" t="str">
        <f>IF(D5979="","",VLOOKUP(D5979,'Source CC List'!B:C,2,FALSE))</f>
        <v/>
      </c>
      <c r="B5979" t="str">
        <f t="shared" si="186"/>
        <v/>
      </c>
      <c r="I5979" t="str">
        <f>IF(D5979="","",VLOOKUP(D5979,'Source CC List'!B:C,2,FALSE))</f>
        <v/>
      </c>
      <c r="J5979" t="str">
        <f t="shared" si="187"/>
        <v/>
      </c>
    </row>
    <row r="5980" spans="1:10" x14ac:dyDescent="0.3">
      <c r="A5980" t="str">
        <f>IF(D5980="","",VLOOKUP(D5980,'Source CC List'!B:C,2,FALSE))</f>
        <v/>
      </c>
      <c r="B5980" t="str">
        <f t="shared" si="186"/>
        <v/>
      </c>
      <c r="I5980" t="str">
        <f>IF(D5980="","",VLOOKUP(D5980,'Source CC List'!B:C,2,FALSE))</f>
        <v/>
      </c>
      <c r="J5980" t="str">
        <f t="shared" si="187"/>
        <v/>
      </c>
    </row>
    <row r="5981" spans="1:10" x14ac:dyDescent="0.3">
      <c r="A5981" t="str">
        <f>IF(D5981="","",VLOOKUP(D5981,'Source CC List'!B:C,2,FALSE))</f>
        <v/>
      </c>
      <c r="B5981" t="str">
        <f t="shared" si="186"/>
        <v/>
      </c>
      <c r="I5981" t="str">
        <f>IF(D5981="","",VLOOKUP(D5981,'Source CC List'!B:C,2,FALSE))</f>
        <v/>
      </c>
      <c r="J5981" t="str">
        <f t="shared" si="187"/>
        <v/>
      </c>
    </row>
    <row r="5982" spans="1:10" x14ac:dyDescent="0.3">
      <c r="A5982" t="str">
        <f>IF(D5982="","",VLOOKUP(D5982,'Source CC List'!B:C,2,FALSE))</f>
        <v/>
      </c>
      <c r="B5982" t="str">
        <f t="shared" si="186"/>
        <v/>
      </c>
      <c r="I5982" t="str">
        <f>IF(D5982="","",VLOOKUP(D5982,'Source CC List'!B:C,2,FALSE))</f>
        <v/>
      </c>
      <c r="J5982" t="str">
        <f t="shared" si="187"/>
        <v/>
      </c>
    </row>
    <row r="5983" spans="1:10" x14ac:dyDescent="0.3">
      <c r="A5983" t="str">
        <f>IF(D5983="","",VLOOKUP(D5983,'Source CC List'!B:C,2,FALSE))</f>
        <v/>
      </c>
      <c r="B5983" t="str">
        <f t="shared" si="186"/>
        <v/>
      </c>
      <c r="I5983" t="str">
        <f>IF(D5983="","",VLOOKUP(D5983,'Source CC List'!B:C,2,FALSE))</f>
        <v/>
      </c>
      <c r="J5983" t="str">
        <f t="shared" si="187"/>
        <v/>
      </c>
    </row>
    <row r="5984" spans="1:10" x14ac:dyDescent="0.3">
      <c r="A5984" t="str">
        <f>IF(D5984="","",VLOOKUP(D5984,'Source CC List'!B:C,2,FALSE))</f>
        <v/>
      </c>
      <c r="B5984" t="str">
        <f t="shared" si="186"/>
        <v/>
      </c>
      <c r="I5984" t="str">
        <f>IF(D5984="","",VLOOKUP(D5984,'Source CC List'!B:C,2,FALSE))</f>
        <v/>
      </c>
      <c r="J5984" t="str">
        <f t="shared" si="187"/>
        <v/>
      </c>
    </row>
    <row r="5985" spans="1:10" x14ac:dyDescent="0.3">
      <c r="A5985" t="str">
        <f>IF(D5985="","",VLOOKUP(D5985,'Source CC List'!B:C,2,FALSE))</f>
        <v/>
      </c>
      <c r="B5985" t="str">
        <f t="shared" si="186"/>
        <v/>
      </c>
      <c r="I5985" t="str">
        <f>IF(D5985="","",VLOOKUP(D5985,'Source CC List'!B:C,2,FALSE))</f>
        <v/>
      </c>
      <c r="J5985" t="str">
        <f t="shared" si="187"/>
        <v/>
      </c>
    </row>
    <row r="5986" spans="1:10" x14ac:dyDescent="0.3">
      <c r="A5986" t="str">
        <f>IF(D5986="","",VLOOKUP(D5986,'Source CC List'!B:C,2,FALSE))</f>
        <v/>
      </c>
      <c r="B5986" t="str">
        <f t="shared" si="186"/>
        <v/>
      </c>
      <c r="I5986" t="str">
        <f>IF(D5986="","",VLOOKUP(D5986,'Source CC List'!B:C,2,FALSE))</f>
        <v/>
      </c>
      <c r="J5986" t="str">
        <f t="shared" si="187"/>
        <v/>
      </c>
    </row>
    <row r="5987" spans="1:10" x14ac:dyDescent="0.3">
      <c r="A5987" t="str">
        <f>IF(D5987="","",VLOOKUP(D5987,'Source CC List'!B:C,2,FALSE))</f>
        <v/>
      </c>
      <c r="B5987" t="str">
        <f t="shared" si="186"/>
        <v/>
      </c>
      <c r="I5987" t="str">
        <f>IF(D5987="","",VLOOKUP(D5987,'Source CC List'!B:C,2,FALSE))</f>
        <v/>
      </c>
      <c r="J5987" t="str">
        <f t="shared" si="187"/>
        <v/>
      </c>
    </row>
    <row r="5988" spans="1:10" x14ac:dyDescent="0.3">
      <c r="A5988" t="str">
        <f>IF(D5988="","",VLOOKUP(D5988,'Source CC List'!B:C,2,FALSE))</f>
        <v/>
      </c>
      <c r="B5988" t="str">
        <f t="shared" si="186"/>
        <v/>
      </c>
      <c r="I5988" t="str">
        <f>IF(D5988="","",VLOOKUP(D5988,'Source CC List'!B:C,2,FALSE))</f>
        <v/>
      </c>
      <c r="J5988" t="str">
        <f t="shared" si="187"/>
        <v/>
      </c>
    </row>
    <row r="5989" spans="1:10" x14ac:dyDescent="0.3">
      <c r="A5989" t="str">
        <f>IF(D5989="","",VLOOKUP(D5989,'Source CC List'!B:C,2,FALSE))</f>
        <v/>
      </c>
      <c r="B5989" t="str">
        <f t="shared" si="186"/>
        <v/>
      </c>
      <c r="I5989" t="str">
        <f>IF(D5989="","",VLOOKUP(D5989,'Source CC List'!B:C,2,FALSE))</f>
        <v/>
      </c>
      <c r="J5989" t="str">
        <f t="shared" si="187"/>
        <v/>
      </c>
    </row>
    <row r="5990" spans="1:10" x14ac:dyDescent="0.3">
      <c r="A5990" t="str">
        <f>IF(D5990="","",VLOOKUP(D5990,'Source CC List'!B:C,2,FALSE))</f>
        <v/>
      </c>
      <c r="B5990" t="str">
        <f t="shared" si="186"/>
        <v/>
      </c>
      <c r="I5990" t="str">
        <f>IF(D5990="","",VLOOKUP(D5990,'Source CC List'!B:C,2,FALSE))</f>
        <v/>
      </c>
      <c r="J5990" t="str">
        <f t="shared" si="187"/>
        <v/>
      </c>
    </row>
    <row r="5991" spans="1:10" x14ac:dyDescent="0.3">
      <c r="A5991" t="str">
        <f>IF(D5991="","",VLOOKUP(D5991,'Source CC List'!B:C,2,FALSE))</f>
        <v/>
      </c>
      <c r="B5991" t="str">
        <f t="shared" si="186"/>
        <v/>
      </c>
      <c r="I5991" t="str">
        <f>IF(D5991="","",VLOOKUP(D5991,'Source CC List'!B:C,2,FALSE))</f>
        <v/>
      </c>
      <c r="J5991" t="str">
        <f t="shared" si="187"/>
        <v/>
      </c>
    </row>
    <row r="5992" spans="1:10" x14ac:dyDescent="0.3">
      <c r="A5992" t="str">
        <f>IF(D5992="","",VLOOKUP(D5992,'Source CC List'!B:C,2,FALSE))</f>
        <v/>
      </c>
      <c r="B5992" t="str">
        <f t="shared" si="186"/>
        <v/>
      </c>
      <c r="I5992" t="str">
        <f>IF(D5992="","",VLOOKUP(D5992,'Source CC List'!B:C,2,FALSE))</f>
        <v/>
      </c>
      <c r="J5992" t="str">
        <f t="shared" si="187"/>
        <v/>
      </c>
    </row>
    <row r="5993" spans="1:10" x14ac:dyDescent="0.3">
      <c r="A5993" t="str">
        <f>IF(D5993="","",VLOOKUP(D5993,'Source CC List'!B:C,2,FALSE))</f>
        <v/>
      </c>
      <c r="B5993" t="str">
        <f t="shared" si="186"/>
        <v/>
      </c>
      <c r="I5993" t="str">
        <f>IF(D5993="","",VLOOKUP(D5993,'Source CC List'!B:C,2,FALSE))</f>
        <v/>
      </c>
      <c r="J5993" t="str">
        <f t="shared" si="187"/>
        <v/>
      </c>
    </row>
    <row r="5994" spans="1:10" x14ac:dyDescent="0.3">
      <c r="A5994" t="str">
        <f>IF(D5994="","",VLOOKUP(D5994,'Source CC List'!B:C,2,FALSE))</f>
        <v/>
      </c>
      <c r="B5994" t="str">
        <f t="shared" si="186"/>
        <v/>
      </c>
      <c r="I5994" t="str">
        <f>IF(D5994="","",VLOOKUP(D5994,'Source CC List'!B:C,2,FALSE))</f>
        <v/>
      </c>
      <c r="J5994" t="str">
        <f t="shared" si="187"/>
        <v/>
      </c>
    </row>
    <row r="5995" spans="1:10" x14ac:dyDescent="0.3">
      <c r="A5995" t="str">
        <f>IF(D5995="","",VLOOKUP(D5995,'Source CC List'!B:C,2,FALSE))</f>
        <v/>
      </c>
      <c r="B5995" t="str">
        <f t="shared" si="186"/>
        <v/>
      </c>
      <c r="I5995" t="str">
        <f>IF(D5995="","",VLOOKUP(D5995,'Source CC List'!B:C,2,FALSE))</f>
        <v/>
      </c>
      <c r="J5995" t="str">
        <f t="shared" si="187"/>
        <v/>
      </c>
    </row>
    <row r="5996" spans="1:10" x14ac:dyDescent="0.3">
      <c r="A5996" t="str">
        <f>IF(D5996="","",VLOOKUP(D5996,'Source CC List'!B:C,2,FALSE))</f>
        <v/>
      </c>
      <c r="B5996" t="str">
        <f t="shared" si="186"/>
        <v/>
      </c>
      <c r="I5996" t="str">
        <f>IF(D5996="","",VLOOKUP(D5996,'Source CC List'!B:C,2,FALSE))</f>
        <v/>
      </c>
      <c r="J5996" t="str">
        <f t="shared" si="187"/>
        <v/>
      </c>
    </row>
    <row r="5997" spans="1:10" x14ac:dyDescent="0.3">
      <c r="A5997" t="str">
        <f>IF(D5997="","",VLOOKUP(D5997,'Source CC List'!B:C,2,FALSE))</f>
        <v/>
      </c>
      <c r="B5997" t="str">
        <f t="shared" si="186"/>
        <v/>
      </c>
      <c r="I5997" t="str">
        <f>IF(D5997="","",VLOOKUP(D5997,'Source CC List'!B:C,2,FALSE))</f>
        <v/>
      </c>
      <c r="J5997" t="str">
        <f t="shared" si="187"/>
        <v/>
      </c>
    </row>
    <row r="5998" spans="1:10" x14ac:dyDescent="0.3">
      <c r="A5998" t="str">
        <f>IF(D5998="","",VLOOKUP(D5998,'Source CC List'!B:C,2,FALSE))</f>
        <v/>
      </c>
      <c r="B5998" t="str">
        <f t="shared" si="186"/>
        <v/>
      </c>
      <c r="I5998" t="str">
        <f>IF(D5998="","",VLOOKUP(D5998,'Source CC List'!B:C,2,FALSE))</f>
        <v/>
      </c>
      <c r="J5998" t="str">
        <f t="shared" si="187"/>
        <v/>
      </c>
    </row>
    <row r="5999" spans="1:10" x14ac:dyDescent="0.3">
      <c r="A5999" t="str">
        <f>IF(D5999="","",VLOOKUP(D5999,'Source CC List'!B:C,2,FALSE))</f>
        <v/>
      </c>
      <c r="B5999" t="str">
        <f t="shared" si="186"/>
        <v/>
      </c>
      <c r="I5999" t="str">
        <f>IF(D5999="","",VLOOKUP(D5999,'Source CC List'!B:C,2,FALSE))</f>
        <v/>
      </c>
      <c r="J5999" t="str">
        <f t="shared" si="187"/>
        <v/>
      </c>
    </row>
    <row r="6000" spans="1:10" x14ac:dyDescent="0.3">
      <c r="A6000" t="str">
        <f>IF(D6000="","",VLOOKUP(D6000,'Source CC List'!B:C,2,FALSE))</f>
        <v/>
      </c>
      <c r="B6000" t="str">
        <f t="shared" si="186"/>
        <v/>
      </c>
      <c r="I6000" t="str">
        <f>IF(D6000="","",VLOOKUP(D6000,'Source CC List'!B:C,2,FALSE))</f>
        <v/>
      </c>
      <c r="J6000" t="str">
        <f t="shared" si="187"/>
        <v/>
      </c>
    </row>
    <row r="6001" spans="1:10" x14ac:dyDescent="0.3">
      <c r="A6001" t="str">
        <f>IF(D6001="","",VLOOKUP(D6001,'Source CC List'!B:C,2,FALSE))</f>
        <v/>
      </c>
      <c r="B6001" t="str">
        <f t="shared" si="186"/>
        <v/>
      </c>
      <c r="I6001" t="str">
        <f>IF(D6001="","",VLOOKUP(D6001,'Source CC List'!B:C,2,FALSE))</f>
        <v/>
      </c>
      <c r="J6001" t="str">
        <f t="shared" si="187"/>
        <v/>
      </c>
    </row>
    <row r="6002" spans="1:10" x14ac:dyDescent="0.3">
      <c r="A6002" t="str">
        <f>IF(D6002="","",VLOOKUP(D6002,'Source CC List'!B:C,2,FALSE))</f>
        <v/>
      </c>
      <c r="B6002" t="str">
        <f t="shared" si="186"/>
        <v/>
      </c>
      <c r="I6002" t="str">
        <f>IF(D6002="","",VLOOKUP(D6002,'Source CC List'!B:C,2,FALSE))</f>
        <v/>
      </c>
      <c r="J6002" t="str">
        <f t="shared" si="187"/>
        <v/>
      </c>
    </row>
    <row r="6003" spans="1:10" x14ac:dyDescent="0.3">
      <c r="A6003" t="str">
        <f>IF(D6003="","",VLOOKUP(D6003,'Source CC List'!B:C,2,FALSE))</f>
        <v/>
      </c>
      <c r="B6003" t="str">
        <f t="shared" si="186"/>
        <v/>
      </c>
      <c r="I6003" t="str">
        <f>IF(D6003="","",VLOOKUP(D6003,'Source CC List'!B:C,2,FALSE))</f>
        <v/>
      </c>
      <c r="J6003" t="str">
        <f t="shared" si="187"/>
        <v/>
      </c>
    </row>
    <row r="6004" spans="1:10" x14ac:dyDescent="0.3">
      <c r="A6004" t="str">
        <f>IF(D6004="","",VLOOKUP(D6004,'Source CC List'!B:C,2,FALSE))</f>
        <v/>
      </c>
      <c r="B6004" t="str">
        <f t="shared" si="186"/>
        <v/>
      </c>
      <c r="I6004" t="str">
        <f>IF(D6004="","",VLOOKUP(D6004,'Source CC List'!B:C,2,FALSE))</f>
        <v/>
      </c>
      <c r="J6004" t="str">
        <f t="shared" si="187"/>
        <v/>
      </c>
    </row>
    <row r="6005" spans="1:10" x14ac:dyDescent="0.3">
      <c r="A6005" t="str">
        <f>IF(D6005="","",VLOOKUP(D6005,'Source CC List'!B:C,2,FALSE))</f>
        <v/>
      </c>
      <c r="B6005" t="str">
        <f t="shared" si="186"/>
        <v/>
      </c>
      <c r="I6005" t="str">
        <f>IF(D6005="","",VLOOKUP(D6005,'Source CC List'!B:C,2,FALSE))</f>
        <v/>
      </c>
      <c r="J6005" t="str">
        <f t="shared" si="187"/>
        <v/>
      </c>
    </row>
    <row r="6006" spans="1:10" x14ac:dyDescent="0.3">
      <c r="A6006" t="str">
        <f>IF(D6006="","",VLOOKUP(D6006,'Source CC List'!B:C,2,FALSE))</f>
        <v/>
      </c>
      <c r="B6006" t="str">
        <f t="shared" si="186"/>
        <v/>
      </c>
      <c r="I6006" t="str">
        <f>IF(D6006="","",VLOOKUP(D6006,'Source CC List'!B:C,2,FALSE))</f>
        <v/>
      </c>
      <c r="J6006" t="str">
        <f t="shared" si="187"/>
        <v/>
      </c>
    </row>
    <row r="6007" spans="1:10" x14ac:dyDescent="0.3">
      <c r="A6007" t="str">
        <f>IF(D6007="","",VLOOKUP(D6007,'Source CC List'!B:C,2,FALSE))</f>
        <v/>
      </c>
      <c r="B6007" t="str">
        <f t="shared" si="186"/>
        <v/>
      </c>
      <c r="I6007" t="str">
        <f>IF(D6007="","",VLOOKUP(D6007,'Source CC List'!B:C,2,FALSE))</f>
        <v/>
      </c>
      <c r="J6007" t="str">
        <f t="shared" si="187"/>
        <v/>
      </c>
    </row>
    <row r="6008" spans="1:10" x14ac:dyDescent="0.3">
      <c r="A6008" t="str">
        <f>IF(D6008="","",VLOOKUP(D6008,'Source CC List'!B:C,2,FALSE))</f>
        <v/>
      </c>
      <c r="B6008" t="str">
        <f t="shared" si="186"/>
        <v/>
      </c>
      <c r="I6008" t="str">
        <f>IF(D6008="","",VLOOKUP(D6008,'Source CC List'!B:C,2,FALSE))</f>
        <v/>
      </c>
      <c r="J6008" t="str">
        <f t="shared" si="187"/>
        <v/>
      </c>
    </row>
    <row r="6009" spans="1:10" x14ac:dyDescent="0.3">
      <c r="A6009" t="str">
        <f>IF(D6009="","",VLOOKUP(D6009,'Source CC List'!B:C,2,FALSE))</f>
        <v/>
      </c>
      <c r="B6009" t="str">
        <f t="shared" si="186"/>
        <v/>
      </c>
      <c r="I6009" t="str">
        <f>IF(D6009="","",VLOOKUP(D6009,'Source CC List'!B:C,2,FALSE))</f>
        <v/>
      </c>
      <c r="J6009" t="str">
        <f t="shared" si="187"/>
        <v/>
      </c>
    </row>
    <row r="6010" spans="1:10" x14ac:dyDescent="0.3">
      <c r="A6010" t="str">
        <f>IF(D6010="","",VLOOKUP(D6010,'Source CC List'!B:C,2,FALSE))</f>
        <v/>
      </c>
      <c r="B6010" t="str">
        <f t="shared" si="186"/>
        <v/>
      </c>
      <c r="I6010" t="str">
        <f>IF(D6010="","",VLOOKUP(D6010,'Source CC List'!B:C,2,FALSE))</f>
        <v/>
      </c>
      <c r="J6010" t="str">
        <f t="shared" si="187"/>
        <v/>
      </c>
    </row>
    <row r="6011" spans="1:10" x14ac:dyDescent="0.3">
      <c r="A6011" t="str">
        <f>IF(D6011="","",VLOOKUP(D6011,'Source CC List'!B:C,2,FALSE))</f>
        <v/>
      </c>
      <c r="B6011" t="str">
        <f t="shared" si="186"/>
        <v/>
      </c>
      <c r="I6011" t="str">
        <f>IF(D6011="","",VLOOKUP(D6011,'Source CC List'!B:C,2,FALSE))</f>
        <v/>
      </c>
      <c r="J6011" t="str">
        <f t="shared" si="187"/>
        <v/>
      </c>
    </row>
    <row r="6012" spans="1:10" x14ac:dyDescent="0.3">
      <c r="A6012" t="str">
        <f>IF(D6012="","",VLOOKUP(D6012,'Source CC List'!B:C,2,FALSE))</f>
        <v/>
      </c>
      <c r="B6012" t="str">
        <f t="shared" si="186"/>
        <v/>
      </c>
      <c r="I6012" t="str">
        <f>IF(D6012="","",VLOOKUP(D6012,'Source CC List'!B:C,2,FALSE))</f>
        <v/>
      </c>
      <c r="J6012" t="str">
        <f t="shared" si="187"/>
        <v/>
      </c>
    </row>
    <row r="6013" spans="1:10" x14ac:dyDescent="0.3">
      <c r="A6013" t="str">
        <f>IF(D6013="","",VLOOKUP(D6013,'Source CC List'!B:C,2,FALSE))</f>
        <v/>
      </c>
      <c r="B6013" t="str">
        <f t="shared" si="186"/>
        <v/>
      </c>
      <c r="I6013" t="str">
        <f>IF(D6013="","",VLOOKUP(D6013,'Source CC List'!B:C,2,FALSE))</f>
        <v/>
      </c>
      <c r="J6013" t="str">
        <f t="shared" si="187"/>
        <v/>
      </c>
    </row>
    <row r="6014" spans="1:10" x14ac:dyDescent="0.3">
      <c r="A6014" t="str">
        <f>IF(D6014="","",VLOOKUP(D6014,'Source CC List'!B:C,2,FALSE))</f>
        <v/>
      </c>
      <c r="B6014" t="str">
        <f t="shared" si="186"/>
        <v/>
      </c>
      <c r="I6014" t="str">
        <f>IF(D6014="","",VLOOKUP(D6014,'Source CC List'!B:C,2,FALSE))</f>
        <v/>
      </c>
      <c r="J6014" t="str">
        <f t="shared" si="187"/>
        <v/>
      </c>
    </row>
    <row r="6015" spans="1:10" x14ac:dyDescent="0.3">
      <c r="A6015" t="str">
        <f>IF(D6015="","",VLOOKUP(D6015,'Source CC List'!B:C,2,FALSE))</f>
        <v/>
      </c>
      <c r="B6015" t="str">
        <f t="shared" si="186"/>
        <v/>
      </c>
      <c r="I6015" t="str">
        <f>IF(D6015="","",VLOOKUP(D6015,'Source CC List'!B:C,2,FALSE))</f>
        <v/>
      </c>
      <c r="J6015" t="str">
        <f t="shared" si="187"/>
        <v/>
      </c>
    </row>
    <row r="6016" spans="1:10" x14ac:dyDescent="0.3">
      <c r="A6016" t="str">
        <f>IF(D6016="","",VLOOKUP(D6016,'Source CC List'!B:C,2,FALSE))</f>
        <v/>
      </c>
      <c r="B6016" t="str">
        <f t="shared" si="186"/>
        <v/>
      </c>
      <c r="I6016" t="str">
        <f>IF(D6016="","",VLOOKUP(D6016,'Source CC List'!B:C,2,FALSE))</f>
        <v/>
      </c>
      <c r="J6016" t="str">
        <f t="shared" si="187"/>
        <v/>
      </c>
    </row>
    <row r="6017" spans="1:10" x14ac:dyDescent="0.3">
      <c r="A6017" t="str">
        <f>IF(D6017="","",VLOOKUP(D6017,'Source CC List'!B:C,2,FALSE))</f>
        <v/>
      </c>
      <c r="B6017" t="str">
        <f t="shared" si="186"/>
        <v/>
      </c>
      <c r="I6017" t="str">
        <f>IF(D6017="","",VLOOKUP(D6017,'Source CC List'!B:C,2,FALSE))</f>
        <v/>
      </c>
      <c r="J6017" t="str">
        <f t="shared" si="187"/>
        <v/>
      </c>
    </row>
    <row r="6018" spans="1:10" x14ac:dyDescent="0.3">
      <c r="A6018" t="str">
        <f>IF(D6018="","",VLOOKUP(D6018,'Source CC List'!B:C,2,FALSE))</f>
        <v/>
      </c>
      <c r="B6018" t="str">
        <f t="shared" si="186"/>
        <v/>
      </c>
      <c r="I6018" t="str">
        <f>IF(D6018="","",VLOOKUP(D6018,'Source CC List'!B:C,2,FALSE))</f>
        <v/>
      </c>
      <c r="J6018" t="str">
        <f t="shared" si="187"/>
        <v/>
      </c>
    </row>
    <row r="6019" spans="1:10" x14ac:dyDescent="0.3">
      <c r="A6019" t="str">
        <f>IF(D6019="","",VLOOKUP(D6019,'Source CC List'!B:C,2,FALSE))</f>
        <v/>
      </c>
      <c r="B6019" t="str">
        <f t="shared" ref="B6019:B6082" si="188">IF(E6019="","",CONCATENATE(I6019,TEXT(E6019,"0000")))</f>
        <v/>
      </c>
      <c r="I6019" t="str">
        <f>IF(D6019="","",VLOOKUP(D6019,'Source CC List'!B:C,2,FALSE))</f>
        <v/>
      </c>
      <c r="J6019" t="str">
        <f t="shared" ref="J6019:J6082" si="189">IF(D6019="","",CONCATENATE(I6019,TEXT(E6019,"0000")))</f>
        <v/>
      </c>
    </row>
    <row r="6020" spans="1:10" x14ac:dyDescent="0.3">
      <c r="A6020" t="str">
        <f>IF(D6020="","",VLOOKUP(D6020,'Source CC List'!B:C,2,FALSE))</f>
        <v/>
      </c>
      <c r="B6020" t="str">
        <f t="shared" si="188"/>
        <v/>
      </c>
      <c r="I6020" t="str">
        <f>IF(D6020="","",VLOOKUP(D6020,'Source CC List'!B:C,2,FALSE))</f>
        <v/>
      </c>
      <c r="J6020" t="str">
        <f t="shared" si="189"/>
        <v/>
      </c>
    </row>
    <row r="6021" spans="1:10" x14ac:dyDescent="0.3">
      <c r="A6021" t="str">
        <f>IF(D6021="","",VLOOKUP(D6021,'Source CC List'!B:C,2,FALSE))</f>
        <v/>
      </c>
      <c r="B6021" t="str">
        <f t="shared" si="188"/>
        <v/>
      </c>
      <c r="I6021" t="str">
        <f>IF(D6021="","",VLOOKUP(D6021,'Source CC List'!B:C,2,FALSE))</f>
        <v/>
      </c>
      <c r="J6021" t="str">
        <f t="shared" si="189"/>
        <v/>
      </c>
    </row>
    <row r="6022" spans="1:10" x14ac:dyDescent="0.3">
      <c r="A6022" t="str">
        <f>IF(D6022="","",VLOOKUP(D6022,'Source CC List'!B:C,2,FALSE))</f>
        <v/>
      </c>
      <c r="B6022" t="str">
        <f t="shared" si="188"/>
        <v/>
      </c>
      <c r="I6022" t="str">
        <f>IF(D6022="","",VLOOKUP(D6022,'Source CC List'!B:C,2,FALSE))</f>
        <v/>
      </c>
      <c r="J6022" t="str">
        <f t="shared" si="189"/>
        <v/>
      </c>
    </row>
    <row r="6023" spans="1:10" x14ac:dyDescent="0.3">
      <c r="A6023" t="str">
        <f>IF(D6023="","",VLOOKUP(D6023,'Source CC List'!B:C,2,FALSE))</f>
        <v/>
      </c>
      <c r="B6023" t="str">
        <f t="shared" si="188"/>
        <v/>
      </c>
      <c r="I6023" t="str">
        <f>IF(D6023="","",VLOOKUP(D6023,'Source CC List'!B:C,2,FALSE))</f>
        <v/>
      </c>
      <c r="J6023" t="str">
        <f t="shared" si="189"/>
        <v/>
      </c>
    </row>
    <row r="6024" spans="1:10" x14ac:dyDescent="0.3">
      <c r="A6024" t="str">
        <f>IF(D6024="","",VLOOKUP(D6024,'Source CC List'!B:C,2,FALSE))</f>
        <v/>
      </c>
      <c r="B6024" t="str">
        <f t="shared" si="188"/>
        <v/>
      </c>
      <c r="I6024" t="str">
        <f>IF(D6024="","",VLOOKUP(D6024,'Source CC List'!B:C,2,FALSE))</f>
        <v/>
      </c>
      <c r="J6024" t="str">
        <f t="shared" si="189"/>
        <v/>
      </c>
    </row>
    <row r="6025" spans="1:10" x14ac:dyDescent="0.3">
      <c r="A6025" t="str">
        <f>IF(D6025="","",VLOOKUP(D6025,'Source CC List'!B:C,2,FALSE))</f>
        <v/>
      </c>
      <c r="B6025" t="str">
        <f t="shared" si="188"/>
        <v/>
      </c>
      <c r="I6025" t="str">
        <f>IF(D6025="","",VLOOKUP(D6025,'Source CC List'!B:C,2,FALSE))</f>
        <v/>
      </c>
      <c r="J6025" t="str">
        <f t="shared" si="189"/>
        <v/>
      </c>
    </row>
    <row r="6026" spans="1:10" x14ac:dyDescent="0.3">
      <c r="A6026" t="str">
        <f>IF(D6026="","",VLOOKUP(D6026,'Source CC List'!B:C,2,FALSE))</f>
        <v/>
      </c>
      <c r="B6026" t="str">
        <f t="shared" si="188"/>
        <v/>
      </c>
      <c r="I6026" t="str">
        <f>IF(D6026="","",VLOOKUP(D6026,'Source CC List'!B:C,2,FALSE))</f>
        <v/>
      </c>
      <c r="J6026" t="str">
        <f t="shared" si="189"/>
        <v/>
      </c>
    </row>
    <row r="6027" spans="1:10" x14ac:dyDescent="0.3">
      <c r="A6027" t="str">
        <f>IF(D6027="","",VLOOKUP(D6027,'Source CC List'!B:C,2,FALSE))</f>
        <v/>
      </c>
      <c r="B6027" t="str">
        <f t="shared" si="188"/>
        <v/>
      </c>
      <c r="I6027" t="str">
        <f>IF(D6027="","",VLOOKUP(D6027,'Source CC List'!B:C,2,FALSE))</f>
        <v/>
      </c>
      <c r="J6027" t="str">
        <f t="shared" si="189"/>
        <v/>
      </c>
    </row>
    <row r="6028" spans="1:10" x14ac:dyDescent="0.3">
      <c r="A6028" t="str">
        <f>IF(D6028="","",VLOOKUP(D6028,'Source CC List'!B:C,2,FALSE))</f>
        <v/>
      </c>
      <c r="B6028" t="str">
        <f t="shared" si="188"/>
        <v/>
      </c>
      <c r="I6028" t="str">
        <f>IF(D6028="","",VLOOKUP(D6028,'Source CC List'!B:C,2,FALSE))</f>
        <v/>
      </c>
      <c r="J6028" t="str">
        <f t="shared" si="189"/>
        <v/>
      </c>
    </row>
    <row r="6029" spans="1:10" x14ac:dyDescent="0.3">
      <c r="A6029" t="str">
        <f>IF(D6029="","",VLOOKUP(D6029,'Source CC List'!B:C,2,FALSE))</f>
        <v/>
      </c>
      <c r="B6029" t="str">
        <f t="shared" si="188"/>
        <v/>
      </c>
      <c r="I6029" t="str">
        <f>IF(D6029="","",VLOOKUP(D6029,'Source CC List'!B:C,2,FALSE))</f>
        <v/>
      </c>
      <c r="J6029" t="str">
        <f t="shared" si="189"/>
        <v/>
      </c>
    </row>
    <row r="6030" spans="1:10" x14ac:dyDescent="0.3">
      <c r="A6030" t="str">
        <f>IF(D6030="","",VLOOKUP(D6030,'Source CC List'!B:C,2,FALSE))</f>
        <v/>
      </c>
      <c r="B6030" t="str">
        <f t="shared" si="188"/>
        <v/>
      </c>
      <c r="I6030" t="str">
        <f>IF(D6030="","",VLOOKUP(D6030,'Source CC List'!B:C,2,FALSE))</f>
        <v/>
      </c>
      <c r="J6030" t="str">
        <f t="shared" si="189"/>
        <v/>
      </c>
    </row>
    <row r="6031" spans="1:10" x14ac:dyDescent="0.3">
      <c r="A6031" t="str">
        <f>IF(D6031="","",VLOOKUP(D6031,'Source CC List'!B:C,2,FALSE))</f>
        <v/>
      </c>
      <c r="B6031" t="str">
        <f t="shared" si="188"/>
        <v/>
      </c>
      <c r="I6031" t="str">
        <f>IF(D6031="","",VLOOKUP(D6031,'Source CC List'!B:C,2,FALSE))</f>
        <v/>
      </c>
      <c r="J6031" t="str">
        <f t="shared" si="189"/>
        <v/>
      </c>
    </row>
    <row r="6032" spans="1:10" x14ac:dyDescent="0.3">
      <c r="A6032" t="str">
        <f>IF(D6032="","",VLOOKUP(D6032,'Source CC List'!B:C,2,FALSE))</f>
        <v/>
      </c>
      <c r="B6032" t="str">
        <f t="shared" si="188"/>
        <v/>
      </c>
      <c r="I6032" t="str">
        <f>IF(D6032="","",VLOOKUP(D6032,'Source CC List'!B:C,2,FALSE))</f>
        <v/>
      </c>
      <c r="J6032" t="str">
        <f t="shared" si="189"/>
        <v/>
      </c>
    </row>
    <row r="6033" spans="1:10" x14ac:dyDescent="0.3">
      <c r="A6033" t="str">
        <f>IF(D6033="","",VLOOKUP(D6033,'Source CC List'!B:C,2,FALSE))</f>
        <v/>
      </c>
      <c r="B6033" t="str">
        <f t="shared" si="188"/>
        <v/>
      </c>
      <c r="I6033" t="str">
        <f>IF(D6033="","",VLOOKUP(D6033,'Source CC List'!B:C,2,FALSE))</f>
        <v/>
      </c>
      <c r="J6033" t="str">
        <f t="shared" si="189"/>
        <v/>
      </c>
    </row>
    <row r="6034" spans="1:10" x14ac:dyDescent="0.3">
      <c r="A6034" t="str">
        <f>IF(D6034="","",VLOOKUP(D6034,'Source CC List'!B:C,2,FALSE))</f>
        <v/>
      </c>
      <c r="B6034" t="str">
        <f t="shared" si="188"/>
        <v/>
      </c>
      <c r="I6034" t="str">
        <f>IF(D6034="","",VLOOKUP(D6034,'Source CC List'!B:C,2,FALSE))</f>
        <v/>
      </c>
      <c r="J6034" t="str">
        <f t="shared" si="189"/>
        <v/>
      </c>
    </row>
    <row r="6035" spans="1:10" x14ac:dyDescent="0.3">
      <c r="A6035" t="str">
        <f>IF(D6035="","",VLOOKUP(D6035,'Source CC List'!B:C,2,FALSE))</f>
        <v/>
      </c>
      <c r="B6035" t="str">
        <f t="shared" si="188"/>
        <v/>
      </c>
      <c r="I6035" t="str">
        <f>IF(D6035="","",VLOOKUP(D6035,'Source CC List'!B:C,2,FALSE))</f>
        <v/>
      </c>
      <c r="J6035" t="str">
        <f t="shared" si="189"/>
        <v/>
      </c>
    </row>
    <row r="6036" spans="1:10" x14ac:dyDescent="0.3">
      <c r="A6036" t="str">
        <f>IF(D6036="","",VLOOKUP(D6036,'Source CC List'!B:C,2,FALSE))</f>
        <v/>
      </c>
      <c r="B6036" t="str">
        <f t="shared" si="188"/>
        <v/>
      </c>
      <c r="I6036" t="str">
        <f>IF(D6036="","",VLOOKUP(D6036,'Source CC List'!B:C,2,FALSE))</f>
        <v/>
      </c>
      <c r="J6036" t="str">
        <f t="shared" si="189"/>
        <v/>
      </c>
    </row>
    <row r="6037" spans="1:10" x14ac:dyDescent="0.3">
      <c r="A6037" t="str">
        <f>IF(D6037="","",VLOOKUP(D6037,'Source CC List'!B:C,2,FALSE))</f>
        <v/>
      </c>
      <c r="B6037" t="str">
        <f t="shared" si="188"/>
        <v/>
      </c>
      <c r="I6037" t="str">
        <f>IF(D6037="","",VLOOKUP(D6037,'Source CC List'!B:C,2,FALSE))</f>
        <v/>
      </c>
      <c r="J6037" t="str">
        <f t="shared" si="189"/>
        <v/>
      </c>
    </row>
    <row r="6038" spans="1:10" x14ac:dyDescent="0.3">
      <c r="A6038" t="str">
        <f>IF(D6038="","",VLOOKUP(D6038,'Source CC List'!B:C,2,FALSE))</f>
        <v/>
      </c>
      <c r="B6038" t="str">
        <f t="shared" si="188"/>
        <v/>
      </c>
      <c r="I6038" t="str">
        <f>IF(D6038="","",VLOOKUP(D6038,'Source CC List'!B:C,2,FALSE))</f>
        <v/>
      </c>
      <c r="J6038" t="str">
        <f t="shared" si="189"/>
        <v/>
      </c>
    </row>
    <row r="6039" spans="1:10" x14ac:dyDescent="0.3">
      <c r="A6039" t="str">
        <f>IF(D6039="","",VLOOKUP(D6039,'Source CC List'!B:C,2,FALSE))</f>
        <v/>
      </c>
      <c r="B6039" t="str">
        <f t="shared" si="188"/>
        <v/>
      </c>
      <c r="I6039" t="str">
        <f>IF(D6039="","",VLOOKUP(D6039,'Source CC List'!B:C,2,FALSE))</f>
        <v/>
      </c>
      <c r="J6039" t="str">
        <f t="shared" si="189"/>
        <v/>
      </c>
    </row>
    <row r="6040" spans="1:10" x14ac:dyDescent="0.3">
      <c r="A6040" t="str">
        <f>IF(D6040="","",VLOOKUP(D6040,'Source CC List'!B:C,2,FALSE))</f>
        <v/>
      </c>
      <c r="B6040" t="str">
        <f t="shared" si="188"/>
        <v/>
      </c>
      <c r="I6040" t="str">
        <f>IF(D6040="","",VLOOKUP(D6040,'Source CC List'!B:C,2,FALSE))</f>
        <v/>
      </c>
      <c r="J6040" t="str">
        <f t="shared" si="189"/>
        <v/>
      </c>
    </row>
    <row r="6041" spans="1:10" x14ac:dyDescent="0.3">
      <c r="A6041" t="str">
        <f>IF(D6041="","",VLOOKUP(D6041,'Source CC List'!B:C,2,FALSE))</f>
        <v/>
      </c>
      <c r="B6041" t="str">
        <f t="shared" si="188"/>
        <v/>
      </c>
      <c r="I6041" t="str">
        <f>IF(D6041="","",VLOOKUP(D6041,'Source CC List'!B:C,2,FALSE))</f>
        <v/>
      </c>
      <c r="J6041" t="str">
        <f t="shared" si="189"/>
        <v/>
      </c>
    </row>
    <row r="6042" spans="1:10" x14ac:dyDescent="0.3">
      <c r="A6042" t="str">
        <f>IF(D6042="","",VLOOKUP(D6042,'Source CC List'!B:C,2,FALSE))</f>
        <v/>
      </c>
      <c r="B6042" t="str">
        <f t="shared" si="188"/>
        <v/>
      </c>
      <c r="I6042" t="str">
        <f>IF(D6042="","",VLOOKUP(D6042,'Source CC List'!B:C,2,FALSE))</f>
        <v/>
      </c>
      <c r="J6042" t="str">
        <f t="shared" si="189"/>
        <v/>
      </c>
    </row>
    <row r="6043" spans="1:10" x14ac:dyDescent="0.3">
      <c r="A6043" t="str">
        <f>IF(D6043="","",VLOOKUP(D6043,'Source CC List'!B:C,2,FALSE))</f>
        <v/>
      </c>
      <c r="B6043" t="str">
        <f t="shared" si="188"/>
        <v/>
      </c>
      <c r="I6043" t="str">
        <f>IF(D6043="","",VLOOKUP(D6043,'Source CC List'!B:C,2,FALSE))</f>
        <v/>
      </c>
      <c r="J6043" t="str">
        <f t="shared" si="189"/>
        <v/>
      </c>
    </row>
    <row r="6044" spans="1:10" x14ac:dyDescent="0.3">
      <c r="A6044" t="str">
        <f>IF(D6044="","",VLOOKUP(D6044,'Source CC List'!B:C,2,FALSE))</f>
        <v/>
      </c>
      <c r="B6044" t="str">
        <f t="shared" si="188"/>
        <v/>
      </c>
      <c r="I6044" t="str">
        <f>IF(D6044="","",VLOOKUP(D6044,'Source CC List'!B:C,2,FALSE))</f>
        <v/>
      </c>
      <c r="J6044" t="str">
        <f t="shared" si="189"/>
        <v/>
      </c>
    </row>
    <row r="6045" spans="1:10" x14ac:dyDescent="0.3">
      <c r="A6045" t="str">
        <f>IF(D6045="","",VLOOKUP(D6045,'Source CC List'!B:C,2,FALSE))</f>
        <v/>
      </c>
      <c r="B6045" t="str">
        <f t="shared" si="188"/>
        <v/>
      </c>
      <c r="I6045" t="str">
        <f>IF(D6045="","",VLOOKUP(D6045,'Source CC List'!B:C,2,FALSE))</f>
        <v/>
      </c>
      <c r="J6045" t="str">
        <f t="shared" si="189"/>
        <v/>
      </c>
    </row>
    <row r="6046" spans="1:10" x14ac:dyDescent="0.3">
      <c r="A6046" t="str">
        <f>IF(D6046="","",VLOOKUP(D6046,'Source CC List'!B:C,2,FALSE))</f>
        <v/>
      </c>
      <c r="B6046" t="str">
        <f t="shared" si="188"/>
        <v/>
      </c>
      <c r="I6046" t="str">
        <f>IF(D6046="","",VLOOKUP(D6046,'Source CC List'!B:C,2,FALSE))</f>
        <v/>
      </c>
      <c r="J6046" t="str">
        <f t="shared" si="189"/>
        <v/>
      </c>
    </row>
    <row r="6047" spans="1:10" x14ac:dyDescent="0.3">
      <c r="A6047" t="str">
        <f>IF(D6047="","",VLOOKUP(D6047,'Source CC List'!B:C,2,FALSE))</f>
        <v/>
      </c>
      <c r="B6047" t="str">
        <f t="shared" si="188"/>
        <v/>
      </c>
      <c r="I6047" t="str">
        <f>IF(D6047="","",VLOOKUP(D6047,'Source CC List'!B:C,2,FALSE))</f>
        <v/>
      </c>
      <c r="J6047" t="str">
        <f t="shared" si="189"/>
        <v/>
      </c>
    </row>
    <row r="6048" spans="1:10" x14ac:dyDescent="0.3">
      <c r="A6048" t="str">
        <f>IF(D6048="","",VLOOKUP(D6048,'Source CC List'!B:C,2,FALSE))</f>
        <v/>
      </c>
      <c r="B6048" t="str">
        <f t="shared" si="188"/>
        <v/>
      </c>
      <c r="I6048" t="str">
        <f>IF(D6048="","",VLOOKUP(D6048,'Source CC List'!B:C,2,FALSE))</f>
        <v/>
      </c>
      <c r="J6048" t="str">
        <f t="shared" si="189"/>
        <v/>
      </c>
    </row>
    <row r="6049" spans="1:10" x14ac:dyDescent="0.3">
      <c r="A6049" t="str">
        <f>IF(D6049="","",VLOOKUP(D6049,'Source CC List'!B:C,2,FALSE))</f>
        <v/>
      </c>
      <c r="B6049" t="str">
        <f t="shared" si="188"/>
        <v/>
      </c>
      <c r="I6049" t="str">
        <f>IF(D6049="","",VLOOKUP(D6049,'Source CC List'!B:C,2,FALSE))</f>
        <v/>
      </c>
      <c r="J6049" t="str">
        <f t="shared" si="189"/>
        <v/>
      </c>
    </row>
    <row r="6050" spans="1:10" x14ac:dyDescent="0.3">
      <c r="A6050" t="str">
        <f>IF(D6050="","",VLOOKUP(D6050,'Source CC List'!B:C,2,FALSE))</f>
        <v/>
      </c>
      <c r="B6050" t="str">
        <f t="shared" si="188"/>
        <v/>
      </c>
      <c r="I6050" t="str">
        <f>IF(D6050="","",VLOOKUP(D6050,'Source CC List'!B:C,2,FALSE))</f>
        <v/>
      </c>
      <c r="J6050" t="str">
        <f t="shared" si="189"/>
        <v/>
      </c>
    </row>
    <row r="6051" spans="1:10" x14ac:dyDescent="0.3">
      <c r="A6051" t="str">
        <f>IF(D6051="","",VLOOKUP(D6051,'Source CC List'!B:C,2,FALSE))</f>
        <v/>
      </c>
      <c r="B6051" t="str">
        <f t="shared" si="188"/>
        <v/>
      </c>
      <c r="I6051" t="str">
        <f>IF(D6051="","",VLOOKUP(D6051,'Source CC List'!B:C,2,FALSE))</f>
        <v/>
      </c>
      <c r="J6051" t="str">
        <f t="shared" si="189"/>
        <v/>
      </c>
    </row>
    <row r="6052" spans="1:10" x14ac:dyDescent="0.3">
      <c r="A6052" t="str">
        <f>IF(D6052="","",VLOOKUP(D6052,'Source CC List'!B:C,2,FALSE))</f>
        <v/>
      </c>
      <c r="B6052" t="str">
        <f t="shared" si="188"/>
        <v/>
      </c>
      <c r="I6052" t="str">
        <f>IF(D6052="","",VLOOKUP(D6052,'Source CC List'!B:C,2,FALSE))</f>
        <v/>
      </c>
      <c r="J6052" t="str">
        <f t="shared" si="189"/>
        <v/>
      </c>
    </row>
    <row r="6053" spans="1:10" x14ac:dyDescent="0.3">
      <c r="A6053" t="str">
        <f>IF(D6053="","",VLOOKUP(D6053,'Source CC List'!B:C,2,FALSE))</f>
        <v/>
      </c>
      <c r="B6053" t="str">
        <f t="shared" si="188"/>
        <v/>
      </c>
      <c r="I6053" t="str">
        <f>IF(D6053="","",VLOOKUP(D6053,'Source CC List'!B:C,2,FALSE))</f>
        <v/>
      </c>
      <c r="J6053" t="str">
        <f t="shared" si="189"/>
        <v/>
      </c>
    </row>
    <row r="6054" spans="1:10" x14ac:dyDescent="0.3">
      <c r="A6054" t="str">
        <f>IF(D6054="","",VLOOKUP(D6054,'Source CC List'!B:C,2,FALSE))</f>
        <v/>
      </c>
      <c r="B6054" t="str">
        <f t="shared" si="188"/>
        <v/>
      </c>
      <c r="I6054" t="str">
        <f>IF(D6054="","",VLOOKUP(D6054,'Source CC List'!B:C,2,FALSE))</f>
        <v/>
      </c>
      <c r="J6054" t="str">
        <f t="shared" si="189"/>
        <v/>
      </c>
    </row>
    <row r="6055" spans="1:10" x14ac:dyDescent="0.3">
      <c r="A6055" t="str">
        <f>IF(D6055="","",VLOOKUP(D6055,'Source CC List'!B:C,2,FALSE))</f>
        <v/>
      </c>
      <c r="B6055" t="str">
        <f t="shared" si="188"/>
        <v/>
      </c>
      <c r="I6055" t="str">
        <f>IF(D6055="","",VLOOKUP(D6055,'Source CC List'!B:C,2,FALSE))</f>
        <v/>
      </c>
      <c r="J6055" t="str">
        <f t="shared" si="189"/>
        <v/>
      </c>
    </row>
    <row r="6056" spans="1:10" x14ac:dyDescent="0.3">
      <c r="A6056" t="str">
        <f>IF(D6056="","",VLOOKUP(D6056,'Source CC List'!B:C,2,FALSE))</f>
        <v/>
      </c>
      <c r="B6056" t="str">
        <f t="shared" si="188"/>
        <v/>
      </c>
      <c r="I6056" t="str">
        <f>IF(D6056="","",VLOOKUP(D6056,'Source CC List'!B:C,2,FALSE))</f>
        <v/>
      </c>
      <c r="J6056" t="str">
        <f t="shared" si="189"/>
        <v/>
      </c>
    </row>
    <row r="6057" spans="1:10" x14ac:dyDescent="0.3">
      <c r="A6057" t="str">
        <f>IF(D6057="","",VLOOKUP(D6057,'Source CC List'!B:C,2,FALSE))</f>
        <v/>
      </c>
      <c r="B6057" t="str">
        <f t="shared" si="188"/>
        <v/>
      </c>
      <c r="I6057" t="str">
        <f>IF(D6057="","",VLOOKUP(D6057,'Source CC List'!B:C,2,FALSE))</f>
        <v/>
      </c>
      <c r="J6057" t="str">
        <f t="shared" si="189"/>
        <v/>
      </c>
    </row>
    <row r="6058" spans="1:10" x14ac:dyDescent="0.3">
      <c r="A6058" t="str">
        <f>IF(D6058="","",VLOOKUP(D6058,'Source CC List'!B:C,2,FALSE))</f>
        <v/>
      </c>
      <c r="B6058" t="str">
        <f t="shared" si="188"/>
        <v/>
      </c>
      <c r="I6058" t="str">
        <f>IF(D6058="","",VLOOKUP(D6058,'Source CC List'!B:C,2,FALSE))</f>
        <v/>
      </c>
      <c r="J6058" t="str">
        <f t="shared" si="189"/>
        <v/>
      </c>
    </row>
    <row r="6059" spans="1:10" x14ac:dyDescent="0.3">
      <c r="A6059" t="str">
        <f>IF(D6059="","",VLOOKUP(D6059,'Source CC List'!B:C,2,FALSE))</f>
        <v/>
      </c>
      <c r="B6059" t="str">
        <f t="shared" si="188"/>
        <v/>
      </c>
      <c r="I6059" t="str">
        <f>IF(D6059="","",VLOOKUP(D6059,'Source CC List'!B:C,2,FALSE))</f>
        <v/>
      </c>
      <c r="J6059" t="str">
        <f t="shared" si="189"/>
        <v/>
      </c>
    </row>
    <row r="6060" spans="1:10" x14ac:dyDescent="0.3">
      <c r="A6060" t="str">
        <f>IF(D6060="","",VLOOKUP(D6060,'Source CC List'!B:C,2,FALSE))</f>
        <v/>
      </c>
      <c r="B6060" t="str">
        <f t="shared" si="188"/>
        <v/>
      </c>
      <c r="I6060" t="str">
        <f>IF(D6060="","",VLOOKUP(D6060,'Source CC List'!B:C,2,FALSE))</f>
        <v/>
      </c>
      <c r="J6060" t="str">
        <f t="shared" si="189"/>
        <v/>
      </c>
    </row>
    <row r="6061" spans="1:10" x14ac:dyDescent="0.3">
      <c r="A6061" t="str">
        <f>IF(D6061="","",VLOOKUP(D6061,'Source CC List'!B:C,2,FALSE))</f>
        <v/>
      </c>
      <c r="B6061" t="str">
        <f t="shared" si="188"/>
        <v/>
      </c>
      <c r="I6061" t="str">
        <f>IF(D6061="","",VLOOKUP(D6061,'Source CC List'!B:C,2,FALSE))</f>
        <v/>
      </c>
      <c r="J6061" t="str">
        <f t="shared" si="189"/>
        <v/>
      </c>
    </row>
    <row r="6062" spans="1:10" x14ac:dyDescent="0.3">
      <c r="A6062" t="str">
        <f>IF(D6062="","",VLOOKUP(D6062,'Source CC List'!B:C,2,FALSE))</f>
        <v/>
      </c>
      <c r="B6062" t="str">
        <f t="shared" si="188"/>
        <v/>
      </c>
      <c r="I6062" t="str">
        <f>IF(D6062="","",VLOOKUP(D6062,'Source CC List'!B:C,2,FALSE))</f>
        <v/>
      </c>
      <c r="J6062" t="str">
        <f t="shared" si="189"/>
        <v/>
      </c>
    </row>
    <row r="6063" spans="1:10" x14ac:dyDescent="0.3">
      <c r="A6063" t="str">
        <f>IF(D6063="","",VLOOKUP(D6063,'Source CC List'!B:C,2,FALSE))</f>
        <v/>
      </c>
      <c r="B6063" t="str">
        <f t="shared" si="188"/>
        <v/>
      </c>
      <c r="I6063" t="str">
        <f>IF(D6063="","",VLOOKUP(D6063,'Source CC List'!B:C,2,FALSE))</f>
        <v/>
      </c>
      <c r="J6063" t="str">
        <f t="shared" si="189"/>
        <v/>
      </c>
    </row>
    <row r="6064" spans="1:10" x14ac:dyDescent="0.3">
      <c r="A6064" t="str">
        <f>IF(D6064="","",VLOOKUP(D6064,'Source CC List'!B:C,2,FALSE))</f>
        <v/>
      </c>
      <c r="B6064" t="str">
        <f t="shared" si="188"/>
        <v/>
      </c>
      <c r="I6064" t="str">
        <f>IF(D6064="","",VLOOKUP(D6064,'Source CC List'!B:C,2,FALSE))</f>
        <v/>
      </c>
      <c r="J6064" t="str">
        <f t="shared" si="189"/>
        <v/>
      </c>
    </row>
    <row r="6065" spans="1:10" x14ac:dyDescent="0.3">
      <c r="A6065" t="str">
        <f>IF(D6065="","",VLOOKUP(D6065,'Source CC List'!B:C,2,FALSE))</f>
        <v/>
      </c>
      <c r="B6065" t="str">
        <f t="shared" si="188"/>
        <v/>
      </c>
      <c r="I6065" t="str">
        <f>IF(D6065="","",VLOOKUP(D6065,'Source CC List'!B:C,2,FALSE))</f>
        <v/>
      </c>
      <c r="J6065" t="str">
        <f t="shared" si="189"/>
        <v/>
      </c>
    </row>
    <row r="6066" spans="1:10" x14ac:dyDescent="0.3">
      <c r="A6066" t="str">
        <f>IF(D6066="","",VLOOKUP(D6066,'Source CC List'!B:C,2,FALSE))</f>
        <v/>
      </c>
      <c r="B6066" t="str">
        <f t="shared" si="188"/>
        <v/>
      </c>
      <c r="I6066" t="str">
        <f>IF(D6066="","",VLOOKUP(D6066,'Source CC List'!B:C,2,FALSE))</f>
        <v/>
      </c>
      <c r="J6066" t="str">
        <f t="shared" si="189"/>
        <v/>
      </c>
    </row>
    <row r="6067" spans="1:10" x14ac:dyDescent="0.3">
      <c r="A6067" t="str">
        <f>IF(D6067="","",VLOOKUP(D6067,'Source CC List'!B:C,2,FALSE))</f>
        <v/>
      </c>
      <c r="B6067" t="str">
        <f t="shared" si="188"/>
        <v/>
      </c>
      <c r="I6067" t="str">
        <f>IF(D6067="","",VLOOKUP(D6067,'Source CC List'!B:C,2,FALSE))</f>
        <v/>
      </c>
      <c r="J6067" t="str">
        <f t="shared" si="189"/>
        <v/>
      </c>
    </row>
    <row r="6068" spans="1:10" x14ac:dyDescent="0.3">
      <c r="A6068" t="str">
        <f>IF(D6068="","",VLOOKUP(D6068,'Source CC List'!B:C,2,FALSE))</f>
        <v/>
      </c>
      <c r="B6068" t="str">
        <f t="shared" si="188"/>
        <v/>
      </c>
      <c r="I6068" t="str">
        <f>IF(D6068="","",VLOOKUP(D6068,'Source CC List'!B:C,2,FALSE))</f>
        <v/>
      </c>
      <c r="J6068" t="str">
        <f t="shared" si="189"/>
        <v/>
      </c>
    </row>
    <row r="6069" spans="1:10" x14ac:dyDescent="0.3">
      <c r="A6069" t="str">
        <f>IF(D6069="","",VLOOKUP(D6069,'Source CC List'!B:C,2,FALSE))</f>
        <v/>
      </c>
      <c r="B6069" t="str">
        <f t="shared" si="188"/>
        <v/>
      </c>
      <c r="I6069" t="str">
        <f>IF(D6069="","",VLOOKUP(D6069,'Source CC List'!B:C,2,FALSE))</f>
        <v/>
      </c>
      <c r="J6069" t="str">
        <f t="shared" si="189"/>
        <v/>
      </c>
    </row>
    <row r="6070" spans="1:10" x14ac:dyDescent="0.3">
      <c r="A6070" t="str">
        <f>IF(D6070="","",VLOOKUP(D6070,'Source CC List'!B:C,2,FALSE))</f>
        <v/>
      </c>
      <c r="B6070" t="str">
        <f t="shared" si="188"/>
        <v/>
      </c>
      <c r="I6070" t="str">
        <f>IF(D6070="","",VLOOKUP(D6070,'Source CC List'!B:C,2,FALSE))</f>
        <v/>
      </c>
      <c r="J6070" t="str">
        <f t="shared" si="189"/>
        <v/>
      </c>
    </row>
    <row r="6071" spans="1:10" x14ac:dyDescent="0.3">
      <c r="A6071" t="str">
        <f>IF(D6071="","",VLOOKUP(D6071,'Source CC List'!B:C,2,FALSE))</f>
        <v/>
      </c>
      <c r="B6071" t="str">
        <f t="shared" si="188"/>
        <v/>
      </c>
      <c r="I6071" t="str">
        <f>IF(D6071="","",VLOOKUP(D6071,'Source CC List'!B:C,2,FALSE))</f>
        <v/>
      </c>
      <c r="J6071" t="str">
        <f t="shared" si="189"/>
        <v/>
      </c>
    </row>
    <row r="6072" spans="1:10" x14ac:dyDescent="0.3">
      <c r="A6072" t="str">
        <f>IF(D6072="","",VLOOKUP(D6072,'Source CC List'!B:C,2,FALSE))</f>
        <v/>
      </c>
      <c r="B6072" t="str">
        <f t="shared" si="188"/>
        <v/>
      </c>
      <c r="I6072" t="str">
        <f>IF(D6072="","",VLOOKUP(D6072,'Source CC List'!B:C,2,FALSE))</f>
        <v/>
      </c>
      <c r="J6072" t="str">
        <f t="shared" si="189"/>
        <v/>
      </c>
    </row>
    <row r="6073" spans="1:10" x14ac:dyDescent="0.3">
      <c r="A6073" t="str">
        <f>IF(D6073="","",VLOOKUP(D6073,'Source CC List'!B:C,2,FALSE))</f>
        <v/>
      </c>
      <c r="B6073" t="str">
        <f t="shared" si="188"/>
        <v/>
      </c>
      <c r="I6073" t="str">
        <f>IF(D6073="","",VLOOKUP(D6073,'Source CC List'!B:C,2,FALSE))</f>
        <v/>
      </c>
      <c r="J6073" t="str">
        <f t="shared" si="189"/>
        <v/>
      </c>
    </row>
    <row r="6074" spans="1:10" x14ac:dyDescent="0.3">
      <c r="A6074" t="str">
        <f>IF(D6074="","",VLOOKUP(D6074,'Source CC List'!B:C,2,FALSE))</f>
        <v/>
      </c>
      <c r="B6074" t="str">
        <f t="shared" si="188"/>
        <v/>
      </c>
      <c r="I6074" t="str">
        <f>IF(D6074="","",VLOOKUP(D6074,'Source CC List'!B:C,2,FALSE))</f>
        <v/>
      </c>
      <c r="J6074" t="str">
        <f t="shared" si="189"/>
        <v/>
      </c>
    </row>
    <row r="6075" spans="1:10" x14ac:dyDescent="0.3">
      <c r="A6075" t="str">
        <f>IF(D6075="","",VLOOKUP(D6075,'Source CC List'!B:C,2,FALSE))</f>
        <v/>
      </c>
      <c r="B6075" t="str">
        <f t="shared" si="188"/>
        <v/>
      </c>
      <c r="I6075" t="str">
        <f>IF(D6075="","",VLOOKUP(D6075,'Source CC List'!B:C,2,FALSE))</f>
        <v/>
      </c>
      <c r="J6075" t="str">
        <f t="shared" si="189"/>
        <v/>
      </c>
    </row>
    <row r="6076" spans="1:10" x14ac:dyDescent="0.3">
      <c r="A6076" t="str">
        <f>IF(D6076="","",VLOOKUP(D6076,'Source CC List'!B:C,2,FALSE))</f>
        <v/>
      </c>
      <c r="B6076" t="str">
        <f t="shared" si="188"/>
        <v/>
      </c>
      <c r="I6076" t="str">
        <f>IF(D6076="","",VLOOKUP(D6076,'Source CC List'!B:C,2,FALSE))</f>
        <v/>
      </c>
      <c r="J6076" t="str">
        <f t="shared" si="189"/>
        <v/>
      </c>
    </row>
    <row r="6077" spans="1:10" x14ac:dyDescent="0.3">
      <c r="A6077" t="str">
        <f>IF(D6077="","",VLOOKUP(D6077,'Source CC List'!B:C,2,FALSE))</f>
        <v/>
      </c>
      <c r="B6077" t="str">
        <f t="shared" si="188"/>
        <v/>
      </c>
      <c r="I6077" t="str">
        <f>IF(D6077="","",VLOOKUP(D6077,'Source CC List'!B:C,2,FALSE))</f>
        <v/>
      </c>
      <c r="J6077" t="str">
        <f t="shared" si="189"/>
        <v/>
      </c>
    </row>
    <row r="6078" spans="1:10" x14ac:dyDescent="0.3">
      <c r="A6078" t="str">
        <f>IF(D6078="","",VLOOKUP(D6078,'Source CC List'!B:C,2,FALSE))</f>
        <v/>
      </c>
      <c r="B6078" t="str">
        <f t="shared" si="188"/>
        <v/>
      </c>
      <c r="I6078" t="str">
        <f>IF(D6078="","",VLOOKUP(D6078,'Source CC List'!B:C,2,FALSE))</f>
        <v/>
      </c>
      <c r="J6078" t="str">
        <f t="shared" si="189"/>
        <v/>
      </c>
    </row>
    <row r="6079" spans="1:10" x14ac:dyDescent="0.3">
      <c r="A6079" t="str">
        <f>IF(D6079="","",VLOOKUP(D6079,'Source CC List'!B:C,2,FALSE))</f>
        <v/>
      </c>
      <c r="B6079" t="str">
        <f t="shared" si="188"/>
        <v/>
      </c>
      <c r="I6079" t="str">
        <f>IF(D6079="","",VLOOKUP(D6079,'Source CC List'!B:C,2,FALSE))</f>
        <v/>
      </c>
      <c r="J6079" t="str">
        <f t="shared" si="189"/>
        <v/>
      </c>
    </row>
    <row r="6080" spans="1:10" x14ac:dyDescent="0.3">
      <c r="A6080" t="str">
        <f>IF(D6080="","",VLOOKUP(D6080,'Source CC List'!B:C,2,FALSE))</f>
        <v/>
      </c>
      <c r="B6080" t="str">
        <f t="shared" si="188"/>
        <v/>
      </c>
      <c r="I6080" t="str">
        <f>IF(D6080="","",VLOOKUP(D6080,'Source CC List'!B:C,2,FALSE))</f>
        <v/>
      </c>
      <c r="J6080" t="str">
        <f t="shared" si="189"/>
        <v/>
      </c>
    </row>
    <row r="6081" spans="1:10" x14ac:dyDescent="0.3">
      <c r="A6081" t="str">
        <f>IF(D6081="","",VLOOKUP(D6081,'Source CC List'!B:C,2,FALSE))</f>
        <v/>
      </c>
      <c r="B6081" t="str">
        <f t="shared" si="188"/>
        <v/>
      </c>
      <c r="I6081" t="str">
        <f>IF(D6081="","",VLOOKUP(D6081,'Source CC List'!B:C,2,FALSE))</f>
        <v/>
      </c>
      <c r="J6081" t="str">
        <f t="shared" si="189"/>
        <v/>
      </c>
    </row>
    <row r="6082" spans="1:10" x14ac:dyDescent="0.3">
      <c r="A6082" t="str">
        <f>IF(D6082="","",VLOOKUP(D6082,'Source CC List'!B:C,2,FALSE))</f>
        <v/>
      </c>
      <c r="B6082" t="str">
        <f t="shared" si="188"/>
        <v/>
      </c>
      <c r="I6082" t="str">
        <f>IF(D6082="","",VLOOKUP(D6082,'Source CC List'!B:C,2,FALSE))</f>
        <v/>
      </c>
      <c r="J6082" t="str">
        <f t="shared" si="189"/>
        <v/>
      </c>
    </row>
    <row r="6083" spans="1:10" x14ac:dyDescent="0.3">
      <c r="A6083" t="str">
        <f>IF(D6083="","",VLOOKUP(D6083,'Source CC List'!B:C,2,FALSE))</f>
        <v/>
      </c>
      <c r="B6083" t="str">
        <f t="shared" ref="B6083:B6146" si="190">IF(E6083="","",CONCATENATE(I6083,TEXT(E6083,"0000")))</f>
        <v/>
      </c>
      <c r="I6083" t="str">
        <f>IF(D6083="","",VLOOKUP(D6083,'Source CC List'!B:C,2,FALSE))</f>
        <v/>
      </c>
      <c r="J6083" t="str">
        <f t="shared" ref="J6083:J6146" si="191">IF(D6083="","",CONCATENATE(I6083,TEXT(E6083,"0000")))</f>
        <v/>
      </c>
    </row>
    <row r="6084" spans="1:10" x14ac:dyDescent="0.3">
      <c r="A6084" t="str">
        <f>IF(D6084="","",VLOOKUP(D6084,'Source CC List'!B:C,2,FALSE))</f>
        <v/>
      </c>
      <c r="B6084" t="str">
        <f t="shared" si="190"/>
        <v/>
      </c>
      <c r="I6084" t="str">
        <f>IF(D6084="","",VLOOKUP(D6084,'Source CC List'!B:C,2,FALSE))</f>
        <v/>
      </c>
      <c r="J6084" t="str">
        <f t="shared" si="191"/>
        <v/>
      </c>
    </row>
    <row r="6085" spans="1:10" x14ac:dyDescent="0.3">
      <c r="A6085" t="str">
        <f>IF(D6085="","",VLOOKUP(D6085,'Source CC List'!B:C,2,FALSE))</f>
        <v/>
      </c>
      <c r="B6085" t="str">
        <f t="shared" si="190"/>
        <v/>
      </c>
      <c r="I6085" t="str">
        <f>IF(D6085="","",VLOOKUP(D6085,'Source CC List'!B:C,2,FALSE))</f>
        <v/>
      </c>
      <c r="J6085" t="str">
        <f t="shared" si="191"/>
        <v/>
      </c>
    </row>
    <row r="6086" spans="1:10" x14ac:dyDescent="0.3">
      <c r="A6086" t="str">
        <f>IF(D6086="","",VLOOKUP(D6086,'Source CC List'!B:C,2,FALSE))</f>
        <v/>
      </c>
      <c r="B6086" t="str">
        <f t="shared" si="190"/>
        <v/>
      </c>
      <c r="I6086" t="str">
        <f>IF(D6086="","",VLOOKUP(D6086,'Source CC List'!B:C,2,FALSE))</f>
        <v/>
      </c>
      <c r="J6086" t="str">
        <f t="shared" si="191"/>
        <v/>
      </c>
    </row>
    <row r="6087" spans="1:10" x14ac:dyDescent="0.3">
      <c r="A6087" t="str">
        <f>IF(D6087="","",VLOOKUP(D6087,'Source CC List'!B:C,2,FALSE))</f>
        <v/>
      </c>
      <c r="B6087" t="str">
        <f t="shared" si="190"/>
        <v/>
      </c>
      <c r="I6087" t="str">
        <f>IF(D6087="","",VLOOKUP(D6087,'Source CC List'!B:C,2,FALSE))</f>
        <v/>
      </c>
      <c r="J6087" t="str">
        <f t="shared" si="191"/>
        <v/>
      </c>
    </row>
    <row r="6088" spans="1:10" x14ac:dyDescent="0.3">
      <c r="A6088" t="str">
        <f>IF(D6088="","",VLOOKUP(D6088,'Source CC List'!B:C,2,FALSE))</f>
        <v/>
      </c>
      <c r="B6088" t="str">
        <f t="shared" si="190"/>
        <v/>
      </c>
      <c r="I6088" t="str">
        <f>IF(D6088="","",VLOOKUP(D6088,'Source CC List'!B:C,2,FALSE))</f>
        <v/>
      </c>
      <c r="J6088" t="str">
        <f t="shared" si="191"/>
        <v/>
      </c>
    </row>
    <row r="6089" spans="1:10" x14ac:dyDescent="0.3">
      <c r="A6089" t="str">
        <f>IF(D6089="","",VLOOKUP(D6089,'Source CC List'!B:C,2,FALSE))</f>
        <v/>
      </c>
      <c r="B6089" t="str">
        <f t="shared" si="190"/>
        <v/>
      </c>
      <c r="I6089" t="str">
        <f>IF(D6089="","",VLOOKUP(D6089,'Source CC List'!B:C,2,FALSE))</f>
        <v/>
      </c>
      <c r="J6089" t="str">
        <f t="shared" si="191"/>
        <v/>
      </c>
    </row>
    <row r="6090" spans="1:10" x14ac:dyDescent="0.3">
      <c r="A6090" t="str">
        <f>IF(D6090="","",VLOOKUP(D6090,'Source CC List'!B:C,2,FALSE))</f>
        <v/>
      </c>
      <c r="B6090" t="str">
        <f t="shared" si="190"/>
        <v/>
      </c>
      <c r="I6090" t="str">
        <f>IF(D6090="","",VLOOKUP(D6090,'Source CC List'!B:C,2,FALSE))</f>
        <v/>
      </c>
      <c r="J6090" t="str">
        <f t="shared" si="191"/>
        <v/>
      </c>
    </row>
    <row r="6091" spans="1:10" x14ac:dyDescent="0.3">
      <c r="A6091" t="str">
        <f>IF(D6091="","",VLOOKUP(D6091,'Source CC List'!B:C,2,FALSE))</f>
        <v/>
      </c>
      <c r="B6091" t="str">
        <f t="shared" si="190"/>
        <v/>
      </c>
      <c r="I6091" t="str">
        <f>IF(D6091="","",VLOOKUP(D6091,'Source CC List'!B:C,2,FALSE))</f>
        <v/>
      </c>
      <c r="J6091" t="str">
        <f t="shared" si="191"/>
        <v/>
      </c>
    </row>
    <row r="6092" spans="1:10" x14ac:dyDescent="0.3">
      <c r="A6092" t="str">
        <f>IF(D6092="","",VLOOKUP(D6092,'Source CC List'!B:C,2,FALSE))</f>
        <v/>
      </c>
      <c r="B6092" t="str">
        <f t="shared" si="190"/>
        <v/>
      </c>
      <c r="I6092" t="str">
        <f>IF(D6092="","",VLOOKUP(D6092,'Source CC List'!B:C,2,FALSE))</f>
        <v/>
      </c>
      <c r="J6092" t="str">
        <f t="shared" si="191"/>
        <v/>
      </c>
    </row>
    <row r="6093" spans="1:10" x14ac:dyDescent="0.3">
      <c r="A6093" t="str">
        <f>IF(D6093="","",VLOOKUP(D6093,'Source CC List'!B:C,2,FALSE))</f>
        <v/>
      </c>
      <c r="B6093" t="str">
        <f t="shared" si="190"/>
        <v/>
      </c>
      <c r="I6093" t="str">
        <f>IF(D6093="","",VLOOKUP(D6093,'Source CC List'!B:C,2,FALSE))</f>
        <v/>
      </c>
      <c r="J6093" t="str">
        <f t="shared" si="191"/>
        <v/>
      </c>
    </row>
    <row r="6094" spans="1:10" x14ac:dyDescent="0.3">
      <c r="A6094" t="str">
        <f>IF(D6094="","",VLOOKUP(D6094,'Source CC List'!B:C,2,FALSE))</f>
        <v/>
      </c>
      <c r="B6094" t="str">
        <f t="shared" si="190"/>
        <v/>
      </c>
      <c r="I6094" t="str">
        <f>IF(D6094="","",VLOOKUP(D6094,'Source CC List'!B:C,2,FALSE))</f>
        <v/>
      </c>
      <c r="J6094" t="str">
        <f t="shared" si="191"/>
        <v/>
      </c>
    </row>
    <row r="6095" spans="1:10" x14ac:dyDescent="0.3">
      <c r="A6095" t="str">
        <f>IF(D6095="","",VLOOKUP(D6095,'Source CC List'!B:C,2,FALSE))</f>
        <v/>
      </c>
      <c r="B6095" t="str">
        <f t="shared" si="190"/>
        <v/>
      </c>
      <c r="I6095" t="str">
        <f>IF(D6095="","",VLOOKUP(D6095,'Source CC List'!B:C,2,FALSE))</f>
        <v/>
      </c>
      <c r="J6095" t="str">
        <f t="shared" si="191"/>
        <v/>
      </c>
    </row>
    <row r="6096" spans="1:10" x14ac:dyDescent="0.3">
      <c r="A6096" t="str">
        <f>IF(D6096="","",VLOOKUP(D6096,'Source CC List'!B:C,2,FALSE))</f>
        <v/>
      </c>
      <c r="B6096" t="str">
        <f t="shared" si="190"/>
        <v/>
      </c>
      <c r="I6096" t="str">
        <f>IF(D6096="","",VLOOKUP(D6096,'Source CC List'!B:C,2,FALSE))</f>
        <v/>
      </c>
      <c r="J6096" t="str">
        <f t="shared" si="191"/>
        <v/>
      </c>
    </row>
    <row r="6097" spans="1:10" x14ac:dyDescent="0.3">
      <c r="A6097" t="str">
        <f>IF(D6097="","",VLOOKUP(D6097,'Source CC List'!B:C,2,FALSE))</f>
        <v/>
      </c>
      <c r="B6097" t="str">
        <f t="shared" si="190"/>
        <v/>
      </c>
      <c r="I6097" t="str">
        <f>IF(D6097="","",VLOOKUP(D6097,'Source CC List'!B:C,2,FALSE))</f>
        <v/>
      </c>
      <c r="J6097" t="str">
        <f t="shared" si="191"/>
        <v/>
      </c>
    </row>
    <row r="6098" spans="1:10" x14ac:dyDescent="0.3">
      <c r="A6098" t="str">
        <f>IF(D6098="","",VLOOKUP(D6098,'Source CC List'!B:C,2,FALSE))</f>
        <v/>
      </c>
      <c r="B6098" t="str">
        <f t="shared" si="190"/>
        <v/>
      </c>
      <c r="I6098" t="str">
        <f>IF(D6098="","",VLOOKUP(D6098,'Source CC List'!B:C,2,FALSE))</f>
        <v/>
      </c>
      <c r="J6098" t="str">
        <f t="shared" si="191"/>
        <v/>
      </c>
    </row>
    <row r="6099" spans="1:10" x14ac:dyDescent="0.3">
      <c r="A6099" t="str">
        <f>IF(D6099="","",VLOOKUP(D6099,'Source CC List'!B:C,2,FALSE))</f>
        <v/>
      </c>
      <c r="B6099" t="str">
        <f t="shared" si="190"/>
        <v/>
      </c>
      <c r="I6099" t="str">
        <f>IF(D6099="","",VLOOKUP(D6099,'Source CC List'!B:C,2,FALSE))</f>
        <v/>
      </c>
      <c r="J6099" t="str">
        <f t="shared" si="191"/>
        <v/>
      </c>
    </row>
    <row r="6100" spans="1:10" x14ac:dyDescent="0.3">
      <c r="A6100" t="str">
        <f>IF(D6100="","",VLOOKUP(D6100,'Source CC List'!B:C,2,FALSE))</f>
        <v/>
      </c>
      <c r="B6100" t="str">
        <f t="shared" si="190"/>
        <v/>
      </c>
      <c r="I6100" t="str">
        <f>IF(D6100="","",VLOOKUP(D6100,'Source CC List'!B:C,2,FALSE))</f>
        <v/>
      </c>
      <c r="J6100" t="str">
        <f t="shared" si="191"/>
        <v/>
      </c>
    </row>
    <row r="6101" spans="1:10" x14ac:dyDescent="0.3">
      <c r="A6101" t="str">
        <f>IF(D6101="","",VLOOKUP(D6101,'Source CC List'!B:C,2,FALSE))</f>
        <v/>
      </c>
      <c r="B6101" t="str">
        <f t="shared" si="190"/>
        <v/>
      </c>
      <c r="I6101" t="str">
        <f>IF(D6101="","",VLOOKUP(D6101,'Source CC List'!B:C,2,FALSE))</f>
        <v/>
      </c>
      <c r="J6101" t="str">
        <f t="shared" si="191"/>
        <v/>
      </c>
    </row>
    <row r="6102" spans="1:10" x14ac:dyDescent="0.3">
      <c r="A6102" t="str">
        <f>IF(D6102="","",VLOOKUP(D6102,'Source CC List'!B:C,2,FALSE))</f>
        <v/>
      </c>
      <c r="B6102" t="str">
        <f t="shared" si="190"/>
        <v/>
      </c>
      <c r="I6102" t="str">
        <f>IF(D6102="","",VLOOKUP(D6102,'Source CC List'!B:C,2,FALSE))</f>
        <v/>
      </c>
      <c r="J6102" t="str">
        <f t="shared" si="191"/>
        <v/>
      </c>
    </row>
    <row r="6103" spans="1:10" x14ac:dyDescent="0.3">
      <c r="A6103" t="str">
        <f>IF(D6103="","",VLOOKUP(D6103,'Source CC List'!B:C,2,FALSE))</f>
        <v/>
      </c>
      <c r="B6103" t="str">
        <f t="shared" si="190"/>
        <v/>
      </c>
      <c r="I6103" t="str">
        <f>IF(D6103="","",VLOOKUP(D6103,'Source CC List'!B:C,2,FALSE))</f>
        <v/>
      </c>
      <c r="J6103" t="str">
        <f t="shared" si="191"/>
        <v/>
      </c>
    </row>
    <row r="6104" spans="1:10" x14ac:dyDescent="0.3">
      <c r="A6104" t="str">
        <f>IF(D6104="","",VLOOKUP(D6104,'Source CC List'!B:C,2,FALSE))</f>
        <v/>
      </c>
      <c r="B6104" t="str">
        <f t="shared" si="190"/>
        <v/>
      </c>
      <c r="I6104" t="str">
        <f>IF(D6104="","",VLOOKUP(D6104,'Source CC List'!B:C,2,FALSE))</f>
        <v/>
      </c>
      <c r="J6104" t="str">
        <f t="shared" si="191"/>
        <v/>
      </c>
    </row>
    <row r="6105" spans="1:10" x14ac:dyDescent="0.3">
      <c r="A6105" t="str">
        <f>IF(D6105="","",VLOOKUP(D6105,'Source CC List'!B:C,2,FALSE))</f>
        <v/>
      </c>
      <c r="B6105" t="str">
        <f t="shared" si="190"/>
        <v/>
      </c>
      <c r="I6105" t="str">
        <f>IF(D6105="","",VLOOKUP(D6105,'Source CC List'!B:C,2,FALSE))</f>
        <v/>
      </c>
      <c r="J6105" t="str">
        <f t="shared" si="191"/>
        <v/>
      </c>
    </row>
    <row r="6106" spans="1:10" x14ac:dyDescent="0.3">
      <c r="A6106" t="str">
        <f>IF(D6106="","",VLOOKUP(D6106,'Source CC List'!B:C,2,FALSE))</f>
        <v/>
      </c>
      <c r="B6106" t="str">
        <f t="shared" si="190"/>
        <v/>
      </c>
      <c r="I6106" t="str">
        <f>IF(D6106="","",VLOOKUP(D6106,'Source CC List'!B:C,2,FALSE))</f>
        <v/>
      </c>
      <c r="J6106" t="str">
        <f t="shared" si="191"/>
        <v/>
      </c>
    </row>
    <row r="6107" spans="1:10" x14ac:dyDescent="0.3">
      <c r="A6107" t="str">
        <f>IF(D6107="","",VLOOKUP(D6107,'Source CC List'!B:C,2,FALSE))</f>
        <v/>
      </c>
      <c r="B6107" t="str">
        <f t="shared" si="190"/>
        <v/>
      </c>
      <c r="I6107" t="str">
        <f>IF(D6107="","",VLOOKUP(D6107,'Source CC List'!B:C,2,FALSE))</f>
        <v/>
      </c>
      <c r="J6107" t="str">
        <f t="shared" si="191"/>
        <v/>
      </c>
    </row>
    <row r="6108" spans="1:10" x14ac:dyDescent="0.3">
      <c r="A6108" t="str">
        <f>IF(D6108="","",VLOOKUP(D6108,'Source CC List'!B:C,2,FALSE))</f>
        <v/>
      </c>
      <c r="B6108" t="str">
        <f t="shared" si="190"/>
        <v/>
      </c>
      <c r="I6108" t="str">
        <f>IF(D6108="","",VLOOKUP(D6108,'Source CC List'!B:C,2,FALSE))</f>
        <v/>
      </c>
      <c r="J6108" t="str">
        <f t="shared" si="191"/>
        <v/>
      </c>
    </row>
    <row r="6109" spans="1:10" x14ac:dyDescent="0.3">
      <c r="A6109" t="str">
        <f>IF(D6109="","",VLOOKUP(D6109,'Source CC List'!B:C,2,FALSE))</f>
        <v/>
      </c>
      <c r="B6109" t="str">
        <f t="shared" si="190"/>
        <v/>
      </c>
      <c r="I6109" t="str">
        <f>IF(D6109="","",VLOOKUP(D6109,'Source CC List'!B:C,2,FALSE))</f>
        <v/>
      </c>
      <c r="J6109" t="str">
        <f t="shared" si="191"/>
        <v/>
      </c>
    </row>
    <row r="6110" spans="1:10" x14ac:dyDescent="0.3">
      <c r="A6110" t="str">
        <f>IF(D6110="","",VLOOKUP(D6110,'Source CC List'!B:C,2,FALSE))</f>
        <v/>
      </c>
      <c r="B6110" t="str">
        <f t="shared" si="190"/>
        <v/>
      </c>
      <c r="I6110" t="str">
        <f>IF(D6110="","",VLOOKUP(D6110,'Source CC List'!B:C,2,FALSE))</f>
        <v/>
      </c>
      <c r="J6110" t="str">
        <f t="shared" si="191"/>
        <v/>
      </c>
    </row>
    <row r="6111" spans="1:10" x14ac:dyDescent="0.3">
      <c r="A6111" t="str">
        <f>IF(D6111="","",VLOOKUP(D6111,'Source CC List'!B:C,2,FALSE))</f>
        <v/>
      </c>
      <c r="B6111" t="str">
        <f t="shared" si="190"/>
        <v/>
      </c>
      <c r="I6111" t="str">
        <f>IF(D6111="","",VLOOKUP(D6111,'Source CC List'!B:C,2,FALSE))</f>
        <v/>
      </c>
      <c r="J6111" t="str">
        <f t="shared" si="191"/>
        <v/>
      </c>
    </row>
    <row r="6112" spans="1:10" x14ac:dyDescent="0.3">
      <c r="A6112" t="str">
        <f>IF(D6112="","",VLOOKUP(D6112,'Source CC List'!B:C,2,FALSE))</f>
        <v/>
      </c>
      <c r="B6112" t="str">
        <f t="shared" si="190"/>
        <v/>
      </c>
      <c r="I6112" t="str">
        <f>IF(D6112="","",VLOOKUP(D6112,'Source CC List'!B:C,2,FALSE))</f>
        <v/>
      </c>
      <c r="J6112" t="str">
        <f t="shared" si="191"/>
        <v/>
      </c>
    </row>
    <row r="6113" spans="1:10" x14ac:dyDescent="0.3">
      <c r="A6113" t="str">
        <f>IF(D6113="","",VLOOKUP(D6113,'Source CC List'!B:C,2,FALSE))</f>
        <v/>
      </c>
      <c r="B6113" t="str">
        <f t="shared" si="190"/>
        <v/>
      </c>
      <c r="I6113" t="str">
        <f>IF(D6113="","",VLOOKUP(D6113,'Source CC List'!B:C,2,FALSE))</f>
        <v/>
      </c>
      <c r="J6113" t="str">
        <f t="shared" si="191"/>
        <v/>
      </c>
    </row>
    <row r="6114" spans="1:10" x14ac:dyDescent="0.3">
      <c r="A6114" t="str">
        <f>IF(D6114="","",VLOOKUP(D6114,'Source CC List'!B:C,2,FALSE))</f>
        <v/>
      </c>
      <c r="B6114" t="str">
        <f t="shared" si="190"/>
        <v/>
      </c>
      <c r="I6114" t="str">
        <f>IF(D6114="","",VLOOKUP(D6114,'Source CC List'!B:C,2,FALSE))</f>
        <v/>
      </c>
      <c r="J6114" t="str">
        <f t="shared" si="191"/>
        <v/>
      </c>
    </row>
    <row r="6115" spans="1:10" x14ac:dyDescent="0.3">
      <c r="A6115" t="str">
        <f>IF(D6115="","",VLOOKUP(D6115,'Source CC List'!B:C,2,FALSE))</f>
        <v/>
      </c>
      <c r="B6115" t="str">
        <f t="shared" si="190"/>
        <v/>
      </c>
      <c r="I6115" t="str">
        <f>IF(D6115="","",VLOOKUP(D6115,'Source CC List'!B:C,2,FALSE))</f>
        <v/>
      </c>
      <c r="J6115" t="str">
        <f t="shared" si="191"/>
        <v/>
      </c>
    </row>
    <row r="6116" spans="1:10" x14ac:dyDescent="0.3">
      <c r="A6116" t="str">
        <f>IF(D6116="","",VLOOKUP(D6116,'Source CC List'!B:C,2,FALSE))</f>
        <v/>
      </c>
      <c r="B6116" t="str">
        <f t="shared" si="190"/>
        <v/>
      </c>
      <c r="I6116" t="str">
        <f>IF(D6116="","",VLOOKUP(D6116,'Source CC List'!B:C,2,FALSE))</f>
        <v/>
      </c>
      <c r="J6116" t="str">
        <f t="shared" si="191"/>
        <v/>
      </c>
    </row>
    <row r="6117" spans="1:10" x14ac:dyDescent="0.3">
      <c r="A6117" t="str">
        <f>IF(D6117="","",VLOOKUP(D6117,'Source CC List'!B:C,2,FALSE))</f>
        <v/>
      </c>
      <c r="B6117" t="str">
        <f t="shared" si="190"/>
        <v/>
      </c>
      <c r="I6117" t="str">
        <f>IF(D6117="","",VLOOKUP(D6117,'Source CC List'!B:C,2,FALSE))</f>
        <v/>
      </c>
      <c r="J6117" t="str">
        <f t="shared" si="191"/>
        <v/>
      </c>
    </row>
    <row r="6118" spans="1:10" x14ac:dyDescent="0.3">
      <c r="A6118" t="str">
        <f>IF(D6118="","",VLOOKUP(D6118,'Source CC List'!B:C,2,FALSE))</f>
        <v/>
      </c>
      <c r="B6118" t="str">
        <f t="shared" si="190"/>
        <v/>
      </c>
      <c r="I6118" t="str">
        <f>IF(D6118="","",VLOOKUP(D6118,'Source CC List'!B:C,2,FALSE))</f>
        <v/>
      </c>
      <c r="J6118" t="str">
        <f t="shared" si="191"/>
        <v/>
      </c>
    </row>
    <row r="6119" spans="1:10" x14ac:dyDescent="0.3">
      <c r="A6119" t="str">
        <f>IF(D6119="","",VLOOKUP(D6119,'Source CC List'!B:C,2,FALSE))</f>
        <v/>
      </c>
      <c r="B6119" t="str">
        <f t="shared" si="190"/>
        <v/>
      </c>
      <c r="I6119" t="str">
        <f>IF(D6119="","",VLOOKUP(D6119,'Source CC List'!B:C,2,FALSE))</f>
        <v/>
      </c>
      <c r="J6119" t="str">
        <f t="shared" si="191"/>
        <v/>
      </c>
    </row>
    <row r="6120" spans="1:10" x14ac:dyDescent="0.3">
      <c r="A6120" t="str">
        <f>IF(D6120="","",VLOOKUP(D6120,'Source CC List'!B:C,2,FALSE))</f>
        <v/>
      </c>
      <c r="B6120" t="str">
        <f t="shared" si="190"/>
        <v/>
      </c>
      <c r="I6120" t="str">
        <f>IF(D6120="","",VLOOKUP(D6120,'Source CC List'!B:C,2,FALSE))</f>
        <v/>
      </c>
      <c r="J6120" t="str">
        <f t="shared" si="191"/>
        <v/>
      </c>
    </row>
    <row r="6121" spans="1:10" x14ac:dyDescent="0.3">
      <c r="A6121" t="str">
        <f>IF(D6121="","",VLOOKUP(D6121,'Source CC List'!B:C,2,FALSE))</f>
        <v/>
      </c>
      <c r="B6121" t="str">
        <f t="shared" si="190"/>
        <v/>
      </c>
      <c r="I6121" t="str">
        <f>IF(D6121="","",VLOOKUP(D6121,'Source CC List'!B:C,2,FALSE))</f>
        <v/>
      </c>
      <c r="J6121" t="str">
        <f t="shared" si="191"/>
        <v/>
      </c>
    </row>
    <row r="6122" spans="1:10" x14ac:dyDescent="0.3">
      <c r="A6122" t="str">
        <f>IF(D6122="","",VLOOKUP(D6122,'Source CC List'!B:C,2,FALSE))</f>
        <v/>
      </c>
      <c r="B6122" t="str">
        <f t="shared" si="190"/>
        <v/>
      </c>
      <c r="I6122" t="str">
        <f>IF(D6122="","",VLOOKUP(D6122,'Source CC List'!B:C,2,FALSE))</f>
        <v/>
      </c>
      <c r="J6122" t="str">
        <f t="shared" si="191"/>
        <v/>
      </c>
    </row>
    <row r="6123" spans="1:10" x14ac:dyDescent="0.3">
      <c r="A6123" t="str">
        <f>IF(D6123="","",VLOOKUP(D6123,'Source CC List'!B:C,2,FALSE))</f>
        <v/>
      </c>
      <c r="B6123" t="str">
        <f t="shared" si="190"/>
        <v/>
      </c>
      <c r="I6123" t="str">
        <f>IF(D6123="","",VLOOKUP(D6123,'Source CC List'!B:C,2,FALSE))</f>
        <v/>
      </c>
      <c r="J6123" t="str">
        <f t="shared" si="191"/>
        <v/>
      </c>
    </row>
    <row r="6124" spans="1:10" x14ac:dyDescent="0.3">
      <c r="A6124" t="str">
        <f>IF(D6124="","",VLOOKUP(D6124,'Source CC List'!B:C,2,FALSE))</f>
        <v/>
      </c>
      <c r="B6124" t="str">
        <f t="shared" si="190"/>
        <v/>
      </c>
      <c r="I6124" t="str">
        <f>IF(D6124="","",VLOOKUP(D6124,'Source CC List'!B:C,2,FALSE))</f>
        <v/>
      </c>
      <c r="J6124" t="str">
        <f t="shared" si="191"/>
        <v/>
      </c>
    </row>
    <row r="6125" spans="1:10" x14ac:dyDescent="0.3">
      <c r="A6125" t="str">
        <f>IF(D6125="","",VLOOKUP(D6125,'Source CC List'!B:C,2,FALSE))</f>
        <v/>
      </c>
      <c r="B6125" t="str">
        <f t="shared" si="190"/>
        <v/>
      </c>
      <c r="I6125" t="str">
        <f>IF(D6125="","",VLOOKUP(D6125,'Source CC List'!B:C,2,FALSE))</f>
        <v/>
      </c>
      <c r="J6125" t="str">
        <f t="shared" si="191"/>
        <v/>
      </c>
    </row>
    <row r="6126" spans="1:10" x14ac:dyDescent="0.3">
      <c r="A6126" t="str">
        <f>IF(D6126="","",VLOOKUP(D6126,'Source CC List'!B:C,2,FALSE))</f>
        <v/>
      </c>
      <c r="B6126" t="str">
        <f t="shared" si="190"/>
        <v/>
      </c>
      <c r="I6126" t="str">
        <f>IF(D6126="","",VLOOKUP(D6126,'Source CC List'!B:C,2,FALSE))</f>
        <v/>
      </c>
      <c r="J6126" t="str">
        <f t="shared" si="191"/>
        <v/>
      </c>
    </row>
    <row r="6127" spans="1:10" x14ac:dyDescent="0.3">
      <c r="A6127" t="str">
        <f>IF(D6127="","",VLOOKUP(D6127,'Source CC List'!B:C,2,FALSE))</f>
        <v/>
      </c>
      <c r="B6127" t="str">
        <f t="shared" si="190"/>
        <v/>
      </c>
      <c r="I6127" t="str">
        <f>IF(D6127="","",VLOOKUP(D6127,'Source CC List'!B:C,2,FALSE))</f>
        <v/>
      </c>
      <c r="J6127" t="str">
        <f t="shared" si="191"/>
        <v/>
      </c>
    </row>
    <row r="6128" spans="1:10" x14ac:dyDescent="0.3">
      <c r="A6128" t="str">
        <f>IF(D6128="","",VLOOKUP(D6128,'Source CC List'!B:C,2,FALSE))</f>
        <v/>
      </c>
      <c r="B6128" t="str">
        <f t="shared" si="190"/>
        <v/>
      </c>
      <c r="I6128" t="str">
        <f>IF(D6128="","",VLOOKUP(D6128,'Source CC List'!B:C,2,FALSE))</f>
        <v/>
      </c>
      <c r="J6128" t="str">
        <f t="shared" si="191"/>
        <v/>
      </c>
    </row>
    <row r="6129" spans="1:10" x14ac:dyDescent="0.3">
      <c r="A6129" t="str">
        <f>IF(D6129="","",VLOOKUP(D6129,'Source CC List'!B:C,2,FALSE))</f>
        <v/>
      </c>
      <c r="B6129" t="str">
        <f t="shared" si="190"/>
        <v/>
      </c>
      <c r="I6129" t="str">
        <f>IF(D6129="","",VLOOKUP(D6129,'Source CC List'!B:C,2,FALSE))</f>
        <v/>
      </c>
      <c r="J6129" t="str">
        <f t="shared" si="191"/>
        <v/>
      </c>
    </row>
    <row r="6130" spans="1:10" x14ac:dyDescent="0.3">
      <c r="A6130" t="str">
        <f>IF(D6130="","",VLOOKUP(D6130,'Source CC List'!B:C,2,FALSE))</f>
        <v/>
      </c>
      <c r="B6130" t="str">
        <f t="shared" si="190"/>
        <v/>
      </c>
      <c r="I6130" t="str">
        <f>IF(D6130="","",VLOOKUP(D6130,'Source CC List'!B:C,2,FALSE))</f>
        <v/>
      </c>
      <c r="J6130" t="str">
        <f t="shared" si="191"/>
        <v/>
      </c>
    </row>
    <row r="6131" spans="1:10" x14ac:dyDescent="0.3">
      <c r="A6131" t="str">
        <f>IF(D6131="","",VLOOKUP(D6131,'Source CC List'!B:C,2,FALSE))</f>
        <v/>
      </c>
      <c r="B6131" t="str">
        <f t="shared" si="190"/>
        <v/>
      </c>
      <c r="I6131" t="str">
        <f>IF(D6131="","",VLOOKUP(D6131,'Source CC List'!B:C,2,FALSE))</f>
        <v/>
      </c>
      <c r="J6131" t="str">
        <f t="shared" si="191"/>
        <v/>
      </c>
    </row>
    <row r="6132" spans="1:10" x14ac:dyDescent="0.3">
      <c r="A6132" t="str">
        <f>IF(D6132="","",VLOOKUP(D6132,'Source CC List'!B:C,2,FALSE))</f>
        <v/>
      </c>
      <c r="B6132" t="str">
        <f t="shared" si="190"/>
        <v/>
      </c>
      <c r="I6132" t="str">
        <f>IF(D6132="","",VLOOKUP(D6132,'Source CC List'!B:C,2,FALSE))</f>
        <v/>
      </c>
      <c r="J6132" t="str">
        <f t="shared" si="191"/>
        <v/>
      </c>
    </row>
    <row r="6133" spans="1:10" x14ac:dyDescent="0.3">
      <c r="A6133" t="str">
        <f>IF(D6133="","",VLOOKUP(D6133,'Source CC List'!B:C,2,FALSE))</f>
        <v/>
      </c>
      <c r="B6133" t="str">
        <f t="shared" si="190"/>
        <v/>
      </c>
      <c r="I6133" t="str">
        <f>IF(D6133="","",VLOOKUP(D6133,'Source CC List'!B:C,2,FALSE))</f>
        <v/>
      </c>
      <c r="J6133" t="str">
        <f t="shared" si="191"/>
        <v/>
      </c>
    </row>
    <row r="6134" spans="1:10" x14ac:dyDescent="0.3">
      <c r="A6134" t="str">
        <f>IF(D6134="","",VLOOKUP(D6134,'Source CC List'!B:C,2,FALSE))</f>
        <v/>
      </c>
      <c r="B6134" t="str">
        <f t="shared" si="190"/>
        <v/>
      </c>
      <c r="I6134" t="str">
        <f>IF(D6134="","",VLOOKUP(D6134,'Source CC List'!B:C,2,FALSE))</f>
        <v/>
      </c>
      <c r="J6134" t="str">
        <f t="shared" si="191"/>
        <v/>
      </c>
    </row>
    <row r="6135" spans="1:10" x14ac:dyDescent="0.3">
      <c r="A6135" t="str">
        <f>IF(D6135="","",VLOOKUP(D6135,'Source CC List'!B:C,2,FALSE))</f>
        <v/>
      </c>
      <c r="B6135" t="str">
        <f t="shared" si="190"/>
        <v/>
      </c>
      <c r="I6135" t="str">
        <f>IF(D6135="","",VLOOKUP(D6135,'Source CC List'!B:C,2,FALSE))</f>
        <v/>
      </c>
      <c r="J6135" t="str">
        <f t="shared" si="191"/>
        <v/>
      </c>
    </row>
    <row r="6136" spans="1:10" x14ac:dyDescent="0.3">
      <c r="A6136" t="str">
        <f>IF(D6136="","",VLOOKUP(D6136,'Source CC List'!B:C,2,FALSE))</f>
        <v/>
      </c>
      <c r="B6136" t="str">
        <f t="shared" si="190"/>
        <v/>
      </c>
      <c r="I6136" t="str">
        <f>IF(D6136="","",VLOOKUP(D6136,'Source CC List'!B:C,2,FALSE))</f>
        <v/>
      </c>
      <c r="J6136" t="str">
        <f t="shared" si="191"/>
        <v/>
      </c>
    </row>
    <row r="6137" spans="1:10" x14ac:dyDescent="0.3">
      <c r="A6137" t="str">
        <f>IF(D6137="","",VLOOKUP(D6137,'Source CC List'!B:C,2,FALSE))</f>
        <v/>
      </c>
      <c r="B6137" t="str">
        <f t="shared" si="190"/>
        <v/>
      </c>
      <c r="I6137" t="str">
        <f>IF(D6137="","",VLOOKUP(D6137,'Source CC List'!B:C,2,FALSE))</f>
        <v/>
      </c>
      <c r="J6137" t="str">
        <f t="shared" si="191"/>
        <v/>
      </c>
    </row>
    <row r="6138" spans="1:10" x14ac:dyDescent="0.3">
      <c r="A6138" t="str">
        <f>IF(D6138="","",VLOOKUP(D6138,'Source CC List'!B:C,2,FALSE))</f>
        <v/>
      </c>
      <c r="B6138" t="str">
        <f t="shared" si="190"/>
        <v/>
      </c>
      <c r="I6138" t="str">
        <f>IF(D6138="","",VLOOKUP(D6138,'Source CC List'!B:C,2,FALSE))</f>
        <v/>
      </c>
      <c r="J6138" t="str">
        <f t="shared" si="191"/>
        <v/>
      </c>
    </row>
    <row r="6139" spans="1:10" x14ac:dyDescent="0.3">
      <c r="A6139" t="str">
        <f>IF(D6139="","",VLOOKUP(D6139,'Source CC List'!B:C,2,FALSE))</f>
        <v/>
      </c>
      <c r="B6139" t="str">
        <f t="shared" si="190"/>
        <v/>
      </c>
      <c r="I6139" t="str">
        <f>IF(D6139="","",VLOOKUP(D6139,'Source CC List'!B:C,2,FALSE))</f>
        <v/>
      </c>
      <c r="J6139" t="str">
        <f t="shared" si="191"/>
        <v/>
      </c>
    </row>
    <row r="6140" spans="1:10" x14ac:dyDescent="0.3">
      <c r="A6140" t="str">
        <f>IF(D6140="","",VLOOKUP(D6140,'Source CC List'!B:C,2,FALSE))</f>
        <v/>
      </c>
      <c r="B6140" t="str">
        <f t="shared" si="190"/>
        <v/>
      </c>
      <c r="I6140" t="str">
        <f>IF(D6140="","",VLOOKUP(D6140,'Source CC List'!B:C,2,FALSE))</f>
        <v/>
      </c>
      <c r="J6140" t="str">
        <f t="shared" si="191"/>
        <v/>
      </c>
    </row>
    <row r="6141" spans="1:10" x14ac:dyDescent="0.3">
      <c r="A6141" t="str">
        <f>IF(D6141="","",VLOOKUP(D6141,'Source CC List'!B:C,2,FALSE))</f>
        <v/>
      </c>
      <c r="B6141" t="str">
        <f t="shared" si="190"/>
        <v/>
      </c>
      <c r="I6141" t="str">
        <f>IF(D6141="","",VLOOKUP(D6141,'Source CC List'!B:C,2,FALSE))</f>
        <v/>
      </c>
      <c r="J6141" t="str">
        <f t="shared" si="191"/>
        <v/>
      </c>
    </row>
    <row r="6142" spans="1:10" x14ac:dyDescent="0.3">
      <c r="A6142" t="str">
        <f>IF(D6142="","",VLOOKUP(D6142,'Source CC List'!B:C,2,FALSE))</f>
        <v/>
      </c>
      <c r="B6142" t="str">
        <f t="shared" si="190"/>
        <v/>
      </c>
      <c r="I6142" t="str">
        <f>IF(D6142="","",VLOOKUP(D6142,'Source CC List'!B:C,2,FALSE))</f>
        <v/>
      </c>
      <c r="J6142" t="str">
        <f t="shared" si="191"/>
        <v/>
      </c>
    </row>
    <row r="6143" spans="1:10" x14ac:dyDescent="0.3">
      <c r="A6143" t="str">
        <f>IF(D6143="","",VLOOKUP(D6143,'Source CC List'!B:C,2,FALSE))</f>
        <v/>
      </c>
      <c r="B6143" t="str">
        <f t="shared" si="190"/>
        <v/>
      </c>
      <c r="I6143" t="str">
        <f>IF(D6143="","",VLOOKUP(D6143,'Source CC List'!B:C,2,FALSE))</f>
        <v/>
      </c>
      <c r="J6143" t="str">
        <f t="shared" si="191"/>
        <v/>
      </c>
    </row>
    <row r="6144" spans="1:10" x14ac:dyDescent="0.3">
      <c r="A6144" t="str">
        <f>IF(D6144="","",VLOOKUP(D6144,'Source CC List'!B:C,2,FALSE))</f>
        <v/>
      </c>
      <c r="B6144" t="str">
        <f t="shared" si="190"/>
        <v/>
      </c>
      <c r="I6144" t="str">
        <f>IF(D6144="","",VLOOKUP(D6144,'Source CC List'!B:C,2,FALSE))</f>
        <v/>
      </c>
      <c r="J6144" t="str">
        <f t="shared" si="191"/>
        <v/>
      </c>
    </row>
    <row r="6145" spans="1:10" x14ac:dyDescent="0.3">
      <c r="A6145" t="str">
        <f>IF(D6145="","",VLOOKUP(D6145,'Source CC List'!B:C,2,FALSE))</f>
        <v/>
      </c>
      <c r="B6145" t="str">
        <f t="shared" si="190"/>
        <v/>
      </c>
      <c r="I6145" t="str">
        <f>IF(D6145="","",VLOOKUP(D6145,'Source CC List'!B:C,2,FALSE))</f>
        <v/>
      </c>
      <c r="J6145" t="str">
        <f t="shared" si="191"/>
        <v/>
      </c>
    </row>
    <row r="6146" spans="1:10" x14ac:dyDescent="0.3">
      <c r="A6146" t="str">
        <f>IF(D6146="","",VLOOKUP(D6146,'Source CC List'!B:C,2,FALSE))</f>
        <v/>
      </c>
      <c r="B6146" t="str">
        <f t="shared" si="190"/>
        <v/>
      </c>
      <c r="I6146" t="str">
        <f>IF(D6146="","",VLOOKUP(D6146,'Source CC List'!B:C,2,FALSE))</f>
        <v/>
      </c>
      <c r="J6146" t="str">
        <f t="shared" si="191"/>
        <v/>
      </c>
    </row>
    <row r="6147" spans="1:10" x14ac:dyDescent="0.3">
      <c r="A6147" t="str">
        <f>IF(D6147="","",VLOOKUP(D6147,'Source CC List'!B:C,2,FALSE))</f>
        <v/>
      </c>
      <c r="B6147" t="str">
        <f t="shared" ref="B6147:B6210" si="192">IF(E6147="","",CONCATENATE(I6147,TEXT(E6147,"0000")))</f>
        <v/>
      </c>
      <c r="I6147" t="str">
        <f>IF(D6147="","",VLOOKUP(D6147,'Source CC List'!B:C,2,FALSE))</f>
        <v/>
      </c>
      <c r="J6147" t="str">
        <f t="shared" ref="J6147:J6210" si="193">IF(D6147="","",CONCATENATE(I6147,TEXT(E6147,"0000")))</f>
        <v/>
      </c>
    </row>
    <row r="6148" spans="1:10" x14ac:dyDescent="0.3">
      <c r="A6148" t="str">
        <f>IF(D6148="","",VLOOKUP(D6148,'Source CC List'!B:C,2,FALSE))</f>
        <v/>
      </c>
      <c r="B6148" t="str">
        <f t="shared" si="192"/>
        <v/>
      </c>
      <c r="I6148" t="str">
        <f>IF(D6148="","",VLOOKUP(D6148,'Source CC List'!B:C,2,FALSE))</f>
        <v/>
      </c>
      <c r="J6148" t="str">
        <f t="shared" si="193"/>
        <v/>
      </c>
    </row>
    <row r="6149" spans="1:10" x14ac:dyDescent="0.3">
      <c r="A6149" t="str">
        <f>IF(D6149="","",VLOOKUP(D6149,'Source CC List'!B:C,2,FALSE))</f>
        <v/>
      </c>
      <c r="B6149" t="str">
        <f t="shared" si="192"/>
        <v/>
      </c>
      <c r="I6149" t="str">
        <f>IF(D6149="","",VLOOKUP(D6149,'Source CC List'!B:C,2,FALSE))</f>
        <v/>
      </c>
      <c r="J6149" t="str">
        <f t="shared" si="193"/>
        <v/>
      </c>
    </row>
    <row r="6150" spans="1:10" x14ac:dyDescent="0.3">
      <c r="A6150" t="str">
        <f>IF(D6150="","",VLOOKUP(D6150,'Source CC List'!B:C,2,FALSE))</f>
        <v/>
      </c>
      <c r="B6150" t="str">
        <f t="shared" si="192"/>
        <v/>
      </c>
      <c r="I6150" t="str">
        <f>IF(D6150="","",VLOOKUP(D6150,'Source CC List'!B:C,2,FALSE))</f>
        <v/>
      </c>
      <c r="J6150" t="str">
        <f t="shared" si="193"/>
        <v/>
      </c>
    </row>
    <row r="6151" spans="1:10" x14ac:dyDescent="0.3">
      <c r="A6151" t="str">
        <f>IF(D6151="","",VLOOKUP(D6151,'Source CC List'!B:C,2,FALSE))</f>
        <v/>
      </c>
      <c r="B6151" t="str">
        <f t="shared" si="192"/>
        <v/>
      </c>
      <c r="I6151" t="str">
        <f>IF(D6151="","",VLOOKUP(D6151,'Source CC List'!B:C,2,FALSE))</f>
        <v/>
      </c>
      <c r="J6151" t="str">
        <f t="shared" si="193"/>
        <v/>
      </c>
    </row>
    <row r="6152" spans="1:10" x14ac:dyDescent="0.3">
      <c r="A6152" t="str">
        <f>IF(D6152="","",VLOOKUP(D6152,'Source CC List'!B:C,2,FALSE))</f>
        <v/>
      </c>
      <c r="B6152" t="str">
        <f t="shared" si="192"/>
        <v/>
      </c>
      <c r="I6152" t="str">
        <f>IF(D6152="","",VLOOKUP(D6152,'Source CC List'!B:C,2,FALSE))</f>
        <v/>
      </c>
      <c r="J6152" t="str">
        <f t="shared" si="193"/>
        <v/>
      </c>
    </row>
    <row r="6153" spans="1:10" x14ac:dyDescent="0.3">
      <c r="A6153" t="str">
        <f>IF(D6153="","",VLOOKUP(D6153,'Source CC List'!B:C,2,FALSE))</f>
        <v/>
      </c>
      <c r="B6153" t="str">
        <f t="shared" si="192"/>
        <v/>
      </c>
      <c r="I6153" t="str">
        <f>IF(D6153="","",VLOOKUP(D6153,'Source CC List'!B:C,2,FALSE))</f>
        <v/>
      </c>
      <c r="J6153" t="str">
        <f t="shared" si="193"/>
        <v/>
      </c>
    </row>
    <row r="6154" spans="1:10" x14ac:dyDescent="0.3">
      <c r="A6154" t="str">
        <f>IF(D6154="","",VLOOKUP(D6154,'Source CC List'!B:C,2,FALSE))</f>
        <v/>
      </c>
      <c r="B6154" t="str">
        <f t="shared" si="192"/>
        <v/>
      </c>
      <c r="I6154" t="str">
        <f>IF(D6154="","",VLOOKUP(D6154,'Source CC List'!B:C,2,FALSE))</f>
        <v/>
      </c>
      <c r="J6154" t="str">
        <f t="shared" si="193"/>
        <v/>
      </c>
    </row>
    <row r="6155" spans="1:10" x14ac:dyDescent="0.3">
      <c r="A6155" t="str">
        <f>IF(D6155="","",VLOOKUP(D6155,'Source CC List'!B:C,2,FALSE))</f>
        <v/>
      </c>
      <c r="B6155" t="str">
        <f t="shared" si="192"/>
        <v/>
      </c>
      <c r="I6155" t="str">
        <f>IF(D6155="","",VLOOKUP(D6155,'Source CC List'!B:C,2,FALSE))</f>
        <v/>
      </c>
      <c r="J6155" t="str">
        <f t="shared" si="193"/>
        <v/>
      </c>
    </row>
    <row r="6156" spans="1:10" x14ac:dyDescent="0.3">
      <c r="A6156" t="str">
        <f>IF(D6156="","",VLOOKUP(D6156,'Source CC List'!B:C,2,FALSE))</f>
        <v/>
      </c>
      <c r="B6156" t="str">
        <f t="shared" si="192"/>
        <v/>
      </c>
      <c r="I6156" t="str">
        <f>IF(D6156="","",VLOOKUP(D6156,'Source CC List'!B:C,2,FALSE))</f>
        <v/>
      </c>
      <c r="J6156" t="str">
        <f t="shared" si="193"/>
        <v/>
      </c>
    </row>
    <row r="6157" spans="1:10" x14ac:dyDescent="0.3">
      <c r="A6157" t="str">
        <f>IF(D6157="","",VLOOKUP(D6157,'Source CC List'!B:C,2,FALSE))</f>
        <v/>
      </c>
      <c r="B6157" t="str">
        <f t="shared" si="192"/>
        <v/>
      </c>
      <c r="I6157" t="str">
        <f>IF(D6157="","",VLOOKUP(D6157,'Source CC List'!B:C,2,FALSE))</f>
        <v/>
      </c>
      <c r="J6157" t="str">
        <f t="shared" si="193"/>
        <v/>
      </c>
    </row>
    <row r="6158" spans="1:10" x14ac:dyDescent="0.3">
      <c r="A6158" t="str">
        <f>IF(D6158="","",VLOOKUP(D6158,'Source CC List'!B:C,2,FALSE))</f>
        <v/>
      </c>
      <c r="B6158" t="str">
        <f t="shared" si="192"/>
        <v/>
      </c>
      <c r="I6158" t="str">
        <f>IF(D6158="","",VLOOKUP(D6158,'Source CC List'!B:C,2,FALSE))</f>
        <v/>
      </c>
      <c r="J6158" t="str">
        <f t="shared" si="193"/>
        <v/>
      </c>
    </row>
    <row r="6159" spans="1:10" x14ac:dyDescent="0.3">
      <c r="A6159" t="str">
        <f>IF(D6159="","",VLOOKUP(D6159,'Source CC List'!B:C,2,FALSE))</f>
        <v/>
      </c>
      <c r="B6159" t="str">
        <f t="shared" si="192"/>
        <v/>
      </c>
      <c r="I6159" t="str">
        <f>IF(D6159="","",VLOOKUP(D6159,'Source CC List'!B:C,2,FALSE))</f>
        <v/>
      </c>
      <c r="J6159" t="str">
        <f t="shared" si="193"/>
        <v/>
      </c>
    </row>
    <row r="6160" spans="1:10" x14ac:dyDescent="0.3">
      <c r="A6160" t="str">
        <f>IF(D6160="","",VLOOKUP(D6160,'Source CC List'!B:C,2,FALSE))</f>
        <v/>
      </c>
      <c r="B6160" t="str">
        <f t="shared" si="192"/>
        <v/>
      </c>
      <c r="I6160" t="str">
        <f>IF(D6160="","",VLOOKUP(D6160,'Source CC List'!B:C,2,FALSE))</f>
        <v/>
      </c>
      <c r="J6160" t="str">
        <f t="shared" si="193"/>
        <v/>
      </c>
    </row>
    <row r="6161" spans="1:10" x14ac:dyDescent="0.3">
      <c r="A6161" t="str">
        <f>IF(D6161="","",VLOOKUP(D6161,'Source CC List'!B:C,2,FALSE))</f>
        <v/>
      </c>
      <c r="B6161" t="str">
        <f t="shared" si="192"/>
        <v/>
      </c>
      <c r="I6161" t="str">
        <f>IF(D6161="","",VLOOKUP(D6161,'Source CC List'!B:C,2,FALSE))</f>
        <v/>
      </c>
      <c r="J6161" t="str">
        <f t="shared" si="193"/>
        <v/>
      </c>
    </row>
    <row r="6162" spans="1:10" x14ac:dyDescent="0.3">
      <c r="A6162" t="str">
        <f>IF(D6162="","",VLOOKUP(D6162,'Source CC List'!B:C,2,FALSE))</f>
        <v/>
      </c>
      <c r="B6162" t="str">
        <f t="shared" si="192"/>
        <v/>
      </c>
      <c r="I6162" t="str">
        <f>IF(D6162="","",VLOOKUP(D6162,'Source CC List'!B:C,2,FALSE))</f>
        <v/>
      </c>
      <c r="J6162" t="str">
        <f t="shared" si="193"/>
        <v/>
      </c>
    </row>
    <row r="6163" spans="1:10" x14ac:dyDescent="0.3">
      <c r="A6163" t="str">
        <f>IF(D6163="","",VLOOKUP(D6163,'Source CC List'!B:C,2,FALSE))</f>
        <v/>
      </c>
      <c r="B6163" t="str">
        <f t="shared" si="192"/>
        <v/>
      </c>
      <c r="I6163" t="str">
        <f>IF(D6163="","",VLOOKUP(D6163,'Source CC List'!B:C,2,FALSE))</f>
        <v/>
      </c>
      <c r="J6163" t="str">
        <f t="shared" si="193"/>
        <v/>
      </c>
    </row>
    <row r="6164" spans="1:10" x14ac:dyDescent="0.3">
      <c r="A6164" t="str">
        <f>IF(D6164="","",VLOOKUP(D6164,'Source CC List'!B:C,2,FALSE))</f>
        <v/>
      </c>
      <c r="B6164" t="str">
        <f t="shared" si="192"/>
        <v/>
      </c>
      <c r="I6164" t="str">
        <f>IF(D6164="","",VLOOKUP(D6164,'Source CC List'!B:C,2,FALSE))</f>
        <v/>
      </c>
      <c r="J6164" t="str">
        <f t="shared" si="193"/>
        <v/>
      </c>
    </row>
    <row r="6165" spans="1:10" x14ac:dyDescent="0.3">
      <c r="A6165" t="str">
        <f>IF(D6165="","",VLOOKUP(D6165,'Source CC List'!B:C,2,FALSE))</f>
        <v/>
      </c>
      <c r="B6165" t="str">
        <f t="shared" si="192"/>
        <v/>
      </c>
      <c r="I6165" t="str">
        <f>IF(D6165="","",VLOOKUP(D6165,'Source CC List'!B:C,2,FALSE))</f>
        <v/>
      </c>
      <c r="J6165" t="str">
        <f t="shared" si="193"/>
        <v/>
      </c>
    </row>
    <row r="6166" spans="1:10" x14ac:dyDescent="0.3">
      <c r="A6166" t="str">
        <f>IF(D6166="","",VLOOKUP(D6166,'Source CC List'!B:C,2,FALSE))</f>
        <v/>
      </c>
      <c r="B6166" t="str">
        <f t="shared" si="192"/>
        <v/>
      </c>
      <c r="I6166" t="str">
        <f>IF(D6166="","",VLOOKUP(D6166,'Source CC List'!B:C,2,FALSE))</f>
        <v/>
      </c>
      <c r="J6166" t="str">
        <f t="shared" si="193"/>
        <v/>
      </c>
    </row>
    <row r="6167" spans="1:10" x14ac:dyDescent="0.3">
      <c r="A6167" t="str">
        <f>IF(D6167="","",VLOOKUP(D6167,'Source CC List'!B:C,2,FALSE))</f>
        <v/>
      </c>
      <c r="B6167" t="str">
        <f t="shared" si="192"/>
        <v/>
      </c>
      <c r="I6167" t="str">
        <f>IF(D6167="","",VLOOKUP(D6167,'Source CC List'!B:C,2,FALSE))</f>
        <v/>
      </c>
      <c r="J6167" t="str">
        <f t="shared" si="193"/>
        <v/>
      </c>
    </row>
    <row r="6168" spans="1:10" x14ac:dyDescent="0.3">
      <c r="A6168" t="str">
        <f>IF(D6168="","",VLOOKUP(D6168,'Source CC List'!B:C,2,FALSE))</f>
        <v/>
      </c>
      <c r="B6168" t="str">
        <f t="shared" si="192"/>
        <v/>
      </c>
      <c r="I6168" t="str">
        <f>IF(D6168="","",VLOOKUP(D6168,'Source CC List'!B:C,2,FALSE))</f>
        <v/>
      </c>
      <c r="J6168" t="str">
        <f t="shared" si="193"/>
        <v/>
      </c>
    </row>
    <row r="6169" spans="1:10" x14ac:dyDescent="0.3">
      <c r="A6169" t="str">
        <f>IF(D6169="","",VLOOKUP(D6169,'Source CC List'!B:C,2,FALSE))</f>
        <v/>
      </c>
      <c r="B6169" t="str">
        <f t="shared" si="192"/>
        <v/>
      </c>
      <c r="I6169" t="str">
        <f>IF(D6169="","",VLOOKUP(D6169,'Source CC List'!B:C,2,FALSE))</f>
        <v/>
      </c>
      <c r="J6169" t="str">
        <f t="shared" si="193"/>
        <v/>
      </c>
    </row>
    <row r="6170" spans="1:10" x14ac:dyDescent="0.3">
      <c r="A6170" t="str">
        <f>IF(D6170="","",VLOOKUP(D6170,'Source CC List'!B:C,2,FALSE))</f>
        <v/>
      </c>
      <c r="B6170" t="str">
        <f t="shared" si="192"/>
        <v/>
      </c>
      <c r="I6170" t="str">
        <f>IF(D6170="","",VLOOKUP(D6170,'Source CC List'!B:C,2,FALSE))</f>
        <v/>
      </c>
      <c r="J6170" t="str">
        <f t="shared" si="193"/>
        <v/>
      </c>
    </row>
    <row r="6171" spans="1:10" x14ac:dyDescent="0.3">
      <c r="A6171" t="str">
        <f>IF(D6171="","",VLOOKUP(D6171,'Source CC List'!B:C,2,FALSE))</f>
        <v/>
      </c>
      <c r="B6171" t="str">
        <f t="shared" si="192"/>
        <v/>
      </c>
      <c r="I6171" t="str">
        <f>IF(D6171="","",VLOOKUP(D6171,'Source CC List'!B:C,2,FALSE))</f>
        <v/>
      </c>
      <c r="J6171" t="str">
        <f t="shared" si="193"/>
        <v/>
      </c>
    </row>
    <row r="6172" spans="1:10" x14ac:dyDescent="0.3">
      <c r="A6172" t="str">
        <f>IF(D6172="","",VLOOKUP(D6172,'Source CC List'!B:C,2,FALSE))</f>
        <v/>
      </c>
      <c r="B6172" t="str">
        <f t="shared" si="192"/>
        <v/>
      </c>
      <c r="I6172" t="str">
        <f>IF(D6172="","",VLOOKUP(D6172,'Source CC List'!B:C,2,FALSE))</f>
        <v/>
      </c>
      <c r="J6172" t="str">
        <f t="shared" si="193"/>
        <v/>
      </c>
    </row>
    <row r="6173" spans="1:10" x14ac:dyDescent="0.3">
      <c r="A6173" t="str">
        <f>IF(D6173="","",VLOOKUP(D6173,'Source CC List'!B:C,2,FALSE))</f>
        <v/>
      </c>
      <c r="B6173" t="str">
        <f t="shared" si="192"/>
        <v/>
      </c>
      <c r="I6173" t="str">
        <f>IF(D6173="","",VLOOKUP(D6173,'Source CC List'!B:C,2,FALSE))</f>
        <v/>
      </c>
      <c r="J6173" t="str">
        <f t="shared" si="193"/>
        <v/>
      </c>
    </row>
    <row r="6174" spans="1:10" x14ac:dyDescent="0.3">
      <c r="A6174" t="str">
        <f>IF(D6174="","",VLOOKUP(D6174,'Source CC List'!B:C,2,FALSE))</f>
        <v/>
      </c>
      <c r="B6174" t="str">
        <f t="shared" si="192"/>
        <v/>
      </c>
      <c r="I6174" t="str">
        <f>IF(D6174="","",VLOOKUP(D6174,'Source CC List'!B:C,2,FALSE))</f>
        <v/>
      </c>
      <c r="J6174" t="str">
        <f t="shared" si="193"/>
        <v/>
      </c>
    </row>
    <row r="6175" spans="1:10" x14ac:dyDescent="0.3">
      <c r="A6175" t="str">
        <f>IF(D6175="","",VLOOKUP(D6175,'Source CC List'!B:C,2,FALSE))</f>
        <v/>
      </c>
      <c r="B6175" t="str">
        <f t="shared" si="192"/>
        <v/>
      </c>
      <c r="I6175" t="str">
        <f>IF(D6175="","",VLOOKUP(D6175,'Source CC List'!B:C,2,FALSE))</f>
        <v/>
      </c>
      <c r="J6175" t="str">
        <f t="shared" si="193"/>
        <v/>
      </c>
    </row>
    <row r="6176" spans="1:10" x14ac:dyDescent="0.3">
      <c r="A6176" t="str">
        <f>IF(D6176="","",VLOOKUP(D6176,'Source CC List'!B:C,2,FALSE))</f>
        <v/>
      </c>
      <c r="B6176" t="str">
        <f t="shared" si="192"/>
        <v/>
      </c>
      <c r="I6176" t="str">
        <f>IF(D6176="","",VLOOKUP(D6176,'Source CC List'!B:C,2,FALSE))</f>
        <v/>
      </c>
      <c r="J6176" t="str">
        <f t="shared" si="193"/>
        <v/>
      </c>
    </row>
    <row r="6177" spans="1:10" x14ac:dyDescent="0.3">
      <c r="A6177" t="str">
        <f>IF(D6177="","",VLOOKUP(D6177,'Source CC List'!B:C,2,FALSE))</f>
        <v/>
      </c>
      <c r="B6177" t="str">
        <f t="shared" si="192"/>
        <v/>
      </c>
      <c r="I6177" t="str">
        <f>IF(D6177="","",VLOOKUP(D6177,'Source CC List'!B:C,2,FALSE))</f>
        <v/>
      </c>
      <c r="J6177" t="str">
        <f t="shared" si="193"/>
        <v/>
      </c>
    </row>
    <row r="6178" spans="1:10" x14ac:dyDescent="0.3">
      <c r="A6178" t="str">
        <f>IF(D6178="","",VLOOKUP(D6178,'Source CC List'!B:C,2,FALSE))</f>
        <v/>
      </c>
      <c r="B6178" t="str">
        <f t="shared" si="192"/>
        <v/>
      </c>
      <c r="I6178" t="str">
        <f>IF(D6178="","",VLOOKUP(D6178,'Source CC List'!B:C,2,FALSE))</f>
        <v/>
      </c>
      <c r="J6178" t="str">
        <f t="shared" si="193"/>
        <v/>
      </c>
    </row>
    <row r="6179" spans="1:10" x14ac:dyDescent="0.3">
      <c r="A6179" t="str">
        <f>IF(D6179="","",VLOOKUP(D6179,'Source CC List'!B:C,2,FALSE))</f>
        <v/>
      </c>
      <c r="B6179" t="str">
        <f t="shared" si="192"/>
        <v/>
      </c>
      <c r="I6179" t="str">
        <f>IF(D6179="","",VLOOKUP(D6179,'Source CC List'!B:C,2,FALSE))</f>
        <v/>
      </c>
      <c r="J6179" t="str">
        <f t="shared" si="193"/>
        <v/>
      </c>
    </row>
    <row r="6180" spans="1:10" x14ac:dyDescent="0.3">
      <c r="A6180" t="str">
        <f>IF(D6180="","",VLOOKUP(D6180,'Source CC List'!B:C,2,FALSE))</f>
        <v/>
      </c>
      <c r="B6180" t="str">
        <f t="shared" si="192"/>
        <v/>
      </c>
      <c r="I6180" t="str">
        <f>IF(D6180="","",VLOOKUP(D6180,'Source CC List'!B:C,2,FALSE))</f>
        <v/>
      </c>
      <c r="J6180" t="str">
        <f t="shared" si="193"/>
        <v/>
      </c>
    </row>
    <row r="6181" spans="1:10" x14ac:dyDescent="0.3">
      <c r="A6181" t="str">
        <f>IF(D6181="","",VLOOKUP(D6181,'Source CC List'!B:C,2,FALSE))</f>
        <v/>
      </c>
      <c r="B6181" t="str">
        <f t="shared" si="192"/>
        <v/>
      </c>
      <c r="I6181" t="str">
        <f>IF(D6181="","",VLOOKUP(D6181,'Source CC List'!B:C,2,FALSE))</f>
        <v/>
      </c>
      <c r="J6181" t="str">
        <f t="shared" si="193"/>
        <v/>
      </c>
    </row>
    <row r="6182" spans="1:10" x14ac:dyDescent="0.3">
      <c r="A6182" t="str">
        <f>IF(D6182="","",VLOOKUP(D6182,'Source CC List'!B:C,2,FALSE))</f>
        <v/>
      </c>
      <c r="B6182" t="str">
        <f t="shared" si="192"/>
        <v/>
      </c>
      <c r="I6182" t="str">
        <f>IF(D6182="","",VLOOKUP(D6182,'Source CC List'!B:C,2,FALSE))</f>
        <v/>
      </c>
      <c r="J6182" t="str">
        <f t="shared" si="193"/>
        <v/>
      </c>
    </row>
    <row r="6183" spans="1:10" x14ac:dyDescent="0.3">
      <c r="A6183" t="str">
        <f>IF(D6183="","",VLOOKUP(D6183,'Source CC List'!B:C,2,FALSE))</f>
        <v/>
      </c>
      <c r="B6183" t="str">
        <f t="shared" si="192"/>
        <v/>
      </c>
      <c r="I6183" t="str">
        <f>IF(D6183="","",VLOOKUP(D6183,'Source CC List'!B:C,2,FALSE))</f>
        <v/>
      </c>
      <c r="J6183" t="str">
        <f t="shared" si="193"/>
        <v/>
      </c>
    </row>
    <row r="6184" spans="1:10" x14ac:dyDescent="0.3">
      <c r="A6184" t="str">
        <f>IF(D6184="","",VLOOKUP(D6184,'Source CC List'!B:C,2,FALSE))</f>
        <v/>
      </c>
      <c r="B6184" t="str">
        <f t="shared" si="192"/>
        <v/>
      </c>
      <c r="I6184" t="str">
        <f>IF(D6184="","",VLOOKUP(D6184,'Source CC List'!B:C,2,FALSE))</f>
        <v/>
      </c>
      <c r="J6184" t="str">
        <f t="shared" si="193"/>
        <v/>
      </c>
    </row>
    <row r="6185" spans="1:10" x14ac:dyDescent="0.3">
      <c r="A6185" t="str">
        <f>IF(D6185="","",VLOOKUP(D6185,'Source CC List'!B:C,2,FALSE))</f>
        <v/>
      </c>
      <c r="B6185" t="str">
        <f t="shared" si="192"/>
        <v/>
      </c>
      <c r="I6185" t="str">
        <f>IF(D6185="","",VLOOKUP(D6185,'Source CC List'!B:C,2,FALSE))</f>
        <v/>
      </c>
      <c r="J6185" t="str">
        <f t="shared" si="193"/>
        <v/>
      </c>
    </row>
    <row r="6186" spans="1:10" x14ac:dyDescent="0.3">
      <c r="A6186" t="str">
        <f>IF(D6186="","",VLOOKUP(D6186,'Source CC List'!B:C,2,FALSE))</f>
        <v/>
      </c>
      <c r="B6186" t="str">
        <f t="shared" si="192"/>
        <v/>
      </c>
      <c r="I6186" t="str">
        <f>IF(D6186="","",VLOOKUP(D6186,'Source CC List'!B:C,2,FALSE))</f>
        <v/>
      </c>
      <c r="J6186" t="str">
        <f t="shared" si="193"/>
        <v/>
      </c>
    </row>
    <row r="6187" spans="1:10" x14ac:dyDescent="0.3">
      <c r="A6187" t="str">
        <f>IF(D6187="","",VLOOKUP(D6187,'Source CC List'!B:C,2,FALSE))</f>
        <v/>
      </c>
      <c r="B6187" t="str">
        <f t="shared" si="192"/>
        <v/>
      </c>
      <c r="I6187" t="str">
        <f>IF(D6187="","",VLOOKUP(D6187,'Source CC List'!B:C,2,FALSE))</f>
        <v/>
      </c>
      <c r="J6187" t="str">
        <f t="shared" si="193"/>
        <v/>
      </c>
    </row>
    <row r="6188" spans="1:10" x14ac:dyDescent="0.3">
      <c r="A6188" t="str">
        <f>IF(D6188="","",VLOOKUP(D6188,'Source CC List'!B:C,2,FALSE))</f>
        <v/>
      </c>
      <c r="B6188" t="str">
        <f t="shared" si="192"/>
        <v/>
      </c>
      <c r="I6188" t="str">
        <f>IF(D6188="","",VLOOKUP(D6188,'Source CC List'!B:C,2,FALSE))</f>
        <v/>
      </c>
      <c r="J6188" t="str">
        <f t="shared" si="193"/>
        <v/>
      </c>
    </row>
    <row r="6189" spans="1:10" x14ac:dyDescent="0.3">
      <c r="A6189" t="str">
        <f>IF(D6189="","",VLOOKUP(D6189,'Source CC List'!B:C,2,FALSE))</f>
        <v/>
      </c>
      <c r="B6189" t="str">
        <f t="shared" si="192"/>
        <v/>
      </c>
      <c r="I6189" t="str">
        <f>IF(D6189="","",VLOOKUP(D6189,'Source CC List'!B:C,2,FALSE))</f>
        <v/>
      </c>
      <c r="J6189" t="str">
        <f t="shared" si="193"/>
        <v/>
      </c>
    </row>
    <row r="6190" spans="1:10" x14ac:dyDescent="0.3">
      <c r="A6190" t="str">
        <f>IF(D6190="","",VLOOKUP(D6190,'Source CC List'!B:C,2,FALSE))</f>
        <v/>
      </c>
      <c r="B6190" t="str">
        <f t="shared" si="192"/>
        <v/>
      </c>
      <c r="I6190" t="str">
        <f>IF(D6190="","",VLOOKUP(D6190,'Source CC List'!B:C,2,FALSE))</f>
        <v/>
      </c>
      <c r="J6190" t="str">
        <f t="shared" si="193"/>
        <v/>
      </c>
    </row>
    <row r="6191" spans="1:10" x14ac:dyDescent="0.3">
      <c r="A6191" t="str">
        <f>IF(D6191="","",VLOOKUP(D6191,'Source CC List'!B:C,2,FALSE))</f>
        <v/>
      </c>
      <c r="B6191" t="str">
        <f t="shared" si="192"/>
        <v/>
      </c>
      <c r="I6191" t="str">
        <f>IF(D6191="","",VLOOKUP(D6191,'Source CC List'!B:C,2,FALSE))</f>
        <v/>
      </c>
      <c r="J6191" t="str">
        <f t="shared" si="193"/>
        <v/>
      </c>
    </row>
    <row r="6192" spans="1:10" x14ac:dyDescent="0.3">
      <c r="A6192" t="str">
        <f>IF(D6192="","",VLOOKUP(D6192,'Source CC List'!B:C,2,FALSE))</f>
        <v/>
      </c>
      <c r="B6192" t="str">
        <f t="shared" si="192"/>
        <v/>
      </c>
      <c r="I6192" t="str">
        <f>IF(D6192="","",VLOOKUP(D6192,'Source CC List'!B:C,2,FALSE))</f>
        <v/>
      </c>
      <c r="J6192" t="str">
        <f t="shared" si="193"/>
        <v/>
      </c>
    </row>
    <row r="6193" spans="1:10" x14ac:dyDescent="0.3">
      <c r="A6193" t="str">
        <f>IF(D6193="","",VLOOKUP(D6193,'Source CC List'!B:C,2,FALSE))</f>
        <v/>
      </c>
      <c r="B6193" t="str">
        <f t="shared" si="192"/>
        <v/>
      </c>
      <c r="I6193" t="str">
        <f>IF(D6193="","",VLOOKUP(D6193,'Source CC List'!B:C,2,FALSE))</f>
        <v/>
      </c>
      <c r="J6193" t="str">
        <f t="shared" si="193"/>
        <v/>
      </c>
    </row>
    <row r="6194" spans="1:10" x14ac:dyDescent="0.3">
      <c r="A6194" t="str">
        <f>IF(D6194="","",VLOOKUP(D6194,'Source CC List'!B:C,2,FALSE))</f>
        <v/>
      </c>
      <c r="B6194" t="str">
        <f t="shared" si="192"/>
        <v/>
      </c>
      <c r="I6194" t="str">
        <f>IF(D6194="","",VLOOKUP(D6194,'Source CC List'!B:C,2,FALSE))</f>
        <v/>
      </c>
      <c r="J6194" t="str">
        <f t="shared" si="193"/>
        <v/>
      </c>
    </row>
    <row r="6195" spans="1:10" x14ac:dyDescent="0.3">
      <c r="A6195" t="str">
        <f>IF(D6195="","",VLOOKUP(D6195,'Source CC List'!B:C,2,FALSE))</f>
        <v/>
      </c>
      <c r="B6195" t="str">
        <f t="shared" si="192"/>
        <v/>
      </c>
      <c r="I6195" t="str">
        <f>IF(D6195="","",VLOOKUP(D6195,'Source CC List'!B:C,2,FALSE))</f>
        <v/>
      </c>
      <c r="J6195" t="str">
        <f t="shared" si="193"/>
        <v/>
      </c>
    </row>
    <row r="6196" spans="1:10" x14ac:dyDescent="0.3">
      <c r="A6196" t="str">
        <f>IF(D6196="","",VLOOKUP(D6196,'Source CC List'!B:C,2,FALSE))</f>
        <v/>
      </c>
      <c r="B6196" t="str">
        <f t="shared" si="192"/>
        <v/>
      </c>
      <c r="I6196" t="str">
        <f>IF(D6196="","",VLOOKUP(D6196,'Source CC List'!B:C,2,FALSE))</f>
        <v/>
      </c>
      <c r="J6196" t="str">
        <f t="shared" si="193"/>
        <v/>
      </c>
    </row>
    <row r="6197" spans="1:10" x14ac:dyDescent="0.3">
      <c r="A6197" t="str">
        <f>IF(D6197="","",VLOOKUP(D6197,'Source CC List'!B:C,2,FALSE))</f>
        <v/>
      </c>
      <c r="B6197" t="str">
        <f t="shared" si="192"/>
        <v/>
      </c>
      <c r="I6197" t="str">
        <f>IF(D6197="","",VLOOKUP(D6197,'Source CC List'!B:C,2,FALSE))</f>
        <v/>
      </c>
      <c r="J6197" t="str">
        <f t="shared" si="193"/>
        <v/>
      </c>
    </row>
    <row r="6198" spans="1:10" x14ac:dyDescent="0.3">
      <c r="A6198" t="str">
        <f>IF(D6198="","",VLOOKUP(D6198,'Source CC List'!B:C,2,FALSE))</f>
        <v/>
      </c>
      <c r="B6198" t="str">
        <f t="shared" si="192"/>
        <v/>
      </c>
      <c r="I6198" t="str">
        <f>IF(D6198="","",VLOOKUP(D6198,'Source CC List'!B:C,2,FALSE))</f>
        <v/>
      </c>
      <c r="J6198" t="str">
        <f t="shared" si="193"/>
        <v/>
      </c>
    </row>
    <row r="6199" spans="1:10" x14ac:dyDescent="0.3">
      <c r="A6199" t="str">
        <f>IF(D6199="","",VLOOKUP(D6199,'Source CC List'!B:C,2,FALSE))</f>
        <v/>
      </c>
      <c r="B6199" t="str">
        <f t="shared" si="192"/>
        <v/>
      </c>
      <c r="I6199" t="str">
        <f>IF(D6199="","",VLOOKUP(D6199,'Source CC List'!B:C,2,FALSE))</f>
        <v/>
      </c>
      <c r="J6199" t="str">
        <f t="shared" si="193"/>
        <v/>
      </c>
    </row>
    <row r="6200" spans="1:10" x14ac:dyDescent="0.3">
      <c r="A6200" t="str">
        <f>IF(D6200="","",VLOOKUP(D6200,'Source CC List'!B:C,2,FALSE))</f>
        <v/>
      </c>
      <c r="B6200" t="str">
        <f t="shared" si="192"/>
        <v/>
      </c>
      <c r="I6200" t="str">
        <f>IF(D6200="","",VLOOKUP(D6200,'Source CC List'!B:C,2,FALSE))</f>
        <v/>
      </c>
      <c r="J6200" t="str">
        <f t="shared" si="193"/>
        <v/>
      </c>
    </row>
    <row r="6201" spans="1:10" x14ac:dyDescent="0.3">
      <c r="A6201" t="str">
        <f>IF(D6201="","",VLOOKUP(D6201,'Source CC List'!B:C,2,FALSE))</f>
        <v/>
      </c>
      <c r="B6201" t="str">
        <f t="shared" si="192"/>
        <v/>
      </c>
      <c r="I6201" t="str">
        <f>IF(D6201="","",VLOOKUP(D6201,'Source CC List'!B:C,2,FALSE))</f>
        <v/>
      </c>
      <c r="J6201" t="str">
        <f t="shared" si="193"/>
        <v/>
      </c>
    </row>
    <row r="6202" spans="1:10" x14ac:dyDescent="0.3">
      <c r="A6202" t="str">
        <f>IF(D6202="","",VLOOKUP(D6202,'Source CC List'!B:C,2,FALSE))</f>
        <v/>
      </c>
      <c r="B6202" t="str">
        <f t="shared" si="192"/>
        <v/>
      </c>
      <c r="I6202" t="str">
        <f>IF(D6202="","",VLOOKUP(D6202,'Source CC List'!B:C,2,FALSE))</f>
        <v/>
      </c>
      <c r="J6202" t="str">
        <f t="shared" si="193"/>
        <v/>
      </c>
    </row>
    <row r="6203" spans="1:10" x14ac:dyDescent="0.3">
      <c r="A6203" t="str">
        <f>IF(D6203="","",VLOOKUP(D6203,'Source CC List'!B:C,2,FALSE))</f>
        <v/>
      </c>
      <c r="B6203" t="str">
        <f t="shared" si="192"/>
        <v/>
      </c>
      <c r="I6203" t="str">
        <f>IF(D6203="","",VLOOKUP(D6203,'Source CC List'!B:C,2,FALSE))</f>
        <v/>
      </c>
      <c r="J6203" t="str">
        <f t="shared" si="193"/>
        <v/>
      </c>
    </row>
    <row r="6204" spans="1:10" x14ac:dyDescent="0.3">
      <c r="A6204" t="str">
        <f>IF(D6204="","",VLOOKUP(D6204,'Source CC List'!B:C,2,FALSE))</f>
        <v/>
      </c>
      <c r="B6204" t="str">
        <f t="shared" si="192"/>
        <v/>
      </c>
      <c r="I6204" t="str">
        <f>IF(D6204="","",VLOOKUP(D6204,'Source CC List'!B:C,2,FALSE))</f>
        <v/>
      </c>
      <c r="J6204" t="str">
        <f t="shared" si="193"/>
        <v/>
      </c>
    </row>
    <row r="6205" spans="1:10" x14ac:dyDescent="0.3">
      <c r="A6205" t="str">
        <f>IF(D6205="","",VLOOKUP(D6205,'Source CC List'!B:C,2,FALSE))</f>
        <v/>
      </c>
      <c r="B6205" t="str">
        <f t="shared" si="192"/>
        <v/>
      </c>
      <c r="I6205" t="str">
        <f>IF(D6205="","",VLOOKUP(D6205,'Source CC List'!B:C,2,FALSE))</f>
        <v/>
      </c>
      <c r="J6205" t="str">
        <f t="shared" si="193"/>
        <v/>
      </c>
    </row>
    <row r="6206" spans="1:10" x14ac:dyDescent="0.3">
      <c r="A6206" t="str">
        <f>IF(D6206="","",VLOOKUP(D6206,'Source CC List'!B:C,2,FALSE))</f>
        <v/>
      </c>
      <c r="B6206" t="str">
        <f t="shared" si="192"/>
        <v/>
      </c>
      <c r="I6206" t="str">
        <f>IF(D6206="","",VLOOKUP(D6206,'Source CC List'!B:C,2,FALSE))</f>
        <v/>
      </c>
      <c r="J6206" t="str">
        <f t="shared" si="193"/>
        <v/>
      </c>
    </row>
    <row r="6207" spans="1:10" x14ac:dyDescent="0.3">
      <c r="A6207" t="str">
        <f>IF(D6207="","",VLOOKUP(D6207,'Source CC List'!B:C,2,FALSE))</f>
        <v/>
      </c>
      <c r="B6207" t="str">
        <f t="shared" si="192"/>
        <v/>
      </c>
      <c r="I6207" t="str">
        <f>IF(D6207="","",VLOOKUP(D6207,'Source CC List'!B:C,2,FALSE))</f>
        <v/>
      </c>
      <c r="J6207" t="str">
        <f t="shared" si="193"/>
        <v/>
      </c>
    </row>
    <row r="6208" spans="1:10" x14ac:dyDescent="0.3">
      <c r="A6208" t="str">
        <f>IF(D6208="","",VLOOKUP(D6208,'Source CC List'!B:C,2,FALSE))</f>
        <v/>
      </c>
      <c r="B6208" t="str">
        <f t="shared" si="192"/>
        <v/>
      </c>
      <c r="I6208" t="str">
        <f>IF(D6208="","",VLOOKUP(D6208,'Source CC List'!B:C,2,FALSE))</f>
        <v/>
      </c>
      <c r="J6208" t="str">
        <f t="shared" si="193"/>
        <v/>
      </c>
    </row>
    <row r="6209" spans="1:10" x14ac:dyDescent="0.3">
      <c r="A6209" t="str">
        <f>IF(D6209="","",VLOOKUP(D6209,'Source CC List'!B:C,2,FALSE))</f>
        <v/>
      </c>
      <c r="B6209" t="str">
        <f t="shared" si="192"/>
        <v/>
      </c>
      <c r="I6209" t="str">
        <f>IF(D6209="","",VLOOKUP(D6209,'Source CC List'!B:C,2,FALSE))</f>
        <v/>
      </c>
      <c r="J6209" t="str">
        <f t="shared" si="193"/>
        <v/>
      </c>
    </row>
    <row r="6210" spans="1:10" x14ac:dyDescent="0.3">
      <c r="A6210" t="str">
        <f>IF(D6210="","",VLOOKUP(D6210,'Source CC List'!B:C,2,FALSE))</f>
        <v/>
      </c>
      <c r="B6210" t="str">
        <f t="shared" si="192"/>
        <v/>
      </c>
      <c r="I6210" t="str">
        <f>IF(D6210="","",VLOOKUP(D6210,'Source CC List'!B:C,2,FALSE))</f>
        <v/>
      </c>
      <c r="J6210" t="str">
        <f t="shared" si="193"/>
        <v/>
      </c>
    </row>
    <row r="6211" spans="1:10" x14ac:dyDescent="0.3">
      <c r="A6211" t="str">
        <f>IF(D6211="","",VLOOKUP(D6211,'Source CC List'!B:C,2,FALSE))</f>
        <v/>
      </c>
      <c r="B6211" t="str">
        <f t="shared" ref="B6211:B6274" si="194">IF(E6211="","",CONCATENATE(I6211,TEXT(E6211,"0000")))</f>
        <v/>
      </c>
      <c r="I6211" t="str">
        <f>IF(D6211="","",VLOOKUP(D6211,'Source CC List'!B:C,2,FALSE))</f>
        <v/>
      </c>
      <c r="J6211" t="str">
        <f t="shared" ref="J6211:J6274" si="195">IF(D6211="","",CONCATENATE(I6211,TEXT(E6211,"0000")))</f>
        <v/>
      </c>
    </row>
    <row r="6212" spans="1:10" x14ac:dyDescent="0.3">
      <c r="A6212" t="str">
        <f>IF(D6212="","",VLOOKUP(D6212,'Source CC List'!B:C,2,FALSE))</f>
        <v/>
      </c>
      <c r="B6212" t="str">
        <f t="shared" si="194"/>
        <v/>
      </c>
      <c r="I6212" t="str">
        <f>IF(D6212="","",VLOOKUP(D6212,'Source CC List'!B:C,2,FALSE))</f>
        <v/>
      </c>
      <c r="J6212" t="str">
        <f t="shared" si="195"/>
        <v/>
      </c>
    </row>
    <row r="6213" spans="1:10" x14ac:dyDescent="0.3">
      <c r="A6213" t="str">
        <f>IF(D6213="","",VLOOKUP(D6213,'Source CC List'!B:C,2,FALSE))</f>
        <v/>
      </c>
      <c r="B6213" t="str">
        <f t="shared" si="194"/>
        <v/>
      </c>
      <c r="I6213" t="str">
        <f>IF(D6213="","",VLOOKUP(D6213,'Source CC List'!B:C,2,FALSE))</f>
        <v/>
      </c>
      <c r="J6213" t="str">
        <f t="shared" si="195"/>
        <v/>
      </c>
    </row>
    <row r="6214" spans="1:10" x14ac:dyDescent="0.3">
      <c r="A6214" t="str">
        <f>IF(D6214="","",VLOOKUP(D6214,'Source CC List'!B:C,2,FALSE))</f>
        <v/>
      </c>
      <c r="B6214" t="str">
        <f t="shared" si="194"/>
        <v/>
      </c>
      <c r="I6214" t="str">
        <f>IF(D6214="","",VLOOKUP(D6214,'Source CC List'!B:C,2,FALSE))</f>
        <v/>
      </c>
      <c r="J6214" t="str">
        <f t="shared" si="195"/>
        <v/>
      </c>
    </row>
    <row r="6215" spans="1:10" x14ac:dyDescent="0.3">
      <c r="A6215" t="str">
        <f>IF(D6215="","",VLOOKUP(D6215,'Source CC List'!B:C,2,FALSE))</f>
        <v/>
      </c>
      <c r="B6215" t="str">
        <f t="shared" si="194"/>
        <v/>
      </c>
      <c r="I6215" t="str">
        <f>IF(D6215="","",VLOOKUP(D6215,'Source CC List'!B:C,2,FALSE))</f>
        <v/>
      </c>
      <c r="J6215" t="str">
        <f t="shared" si="195"/>
        <v/>
      </c>
    </row>
    <row r="6216" spans="1:10" x14ac:dyDescent="0.3">
      <c r="A6216" t="str">
        <f>IF(D6216="","",VLOOKUP(D6216,'Source CC List'!B:C,2,FALSE))</f>
        <v/>
      </c>
      <c r="B6216" t="str">
        <f t="shared" si="194"/>
        <v/>
      </c>
      <c r="I6216" t="str">
        <f>IF(D6216="","",VLOOKUP(D6216,'Source CC List'!B:C,2,FALSE))</f>
        <v/>
      </c>
      <c r="J6216" t="str">
        <f t="shared" si="195"/>
        <v/>
      </c>
    </row>
    <row r="6217" spans="1:10" x14ac:dyDescent="0.3">
      <c r="A6217" t="str">
        <f>IF(D6217="","",VLOOKUP(D6217,'Source CC List'!B:C,2,FALSE))</f>
        <v/>
      </c>
      <c r="B6217" t="str">
        <f t="shared" si="194"/>
        <v/>
      </c>
      <c r="I6217" t="str">
        <f>IF(D6217="","",VLOOKUP(D6217,'Source CC List'!B:C,2,FALSE))</f>
        <v/>
      </c>
      <c r="J6217" t="str">
        <f t="shared" si="195"/>
        <v/>
      </c>
    </row>
    <row r="6218" spans="1:10" x14ac:dyDescent="0.3">
      <c r="A6218" t="str">
        <f>IF(D6218="","",VLOOKUP(D6218,'Source CC List'!B:C,2,FALSE))</f>
        <v/>
      </c>
      <c r="B6218" t="str">
        <f t="shared" si="194"/>
        <v/>
      </c>
      <c r="I6218" t="str">
        <f>IF(D6218="","",VLOOKUP(D6218,'Source CC List'!B:C,2,FALSE))</f>
        <v/>
      </c>
      <c r="J6218" t="str">
        <f t="shared" si="195"/>
        <v/>
      </c>
    </row>
    <row r="6219" spans="1:10" x14ac:dyDescent="0.3">
      <c r="A6219" t="str">
        <f>IF(D6219="","",VLOOKUP(D6219,'Source CC List'!B:C,2,FALSE))</f>
        <v/>
      </c>
      <c r="B6219" t="str">
        <f t="shared" si="194"/>
        <v/>
      </c>
      <c r="I6219" t="str">
        <f>IF(D6219="","",VLOOKUP(D6219,'Source CC List'!B:C,2,FALSE))</f>
        <v/>
      </c>
      <c r="J6219" t="str">
        <f t="shared" si="195"/>
        <v/>
      </c>
    </row>
    <row r="6220" spans="1:10" x14ac:dyDescent="0.3">
      <c r="A6220" t="str">
        <f>IF(D6220="","",VLOOKUP(D6220,'Source CC List'!B:C,2,FALSE))</f>
        <v/>
      </c>
      <c r="B6220" t="str">
        <f t="shared" si="194"/>
        <v/>
      </c>
      <c r="I6220" t="str">
        <f>IF(D6220="","",VLOOKUP(D6220,'Source CC List'!B:C,2,FALSE))</f>
        <v/>
      </c>
      <c r="J6220" t="str">
        <f t="shared" si="195"/>
        <v/>
      </c>
    </row>
    <row r="6221" spans="1:10" x14ac:dyDescent="0.3">
      <c r="A6221" t="str">
        <f>IF(D6221="","",VLOOKUP(D6221,'Source CC List'!B:C,2,FALSE))</f>
        <v/>
      </c>
      <c r="B6221" t="str">
        <f t="shared" si="194"/>
        <v/>
      </c>
      <c r="I6221" t="str">
        <f>IF(D6221="","",VLOOKUP(D6221,'Source CC List'!B:C,2,FALSE))</f>
        <v/>
      </c>
      <c r="J6221" t="str">
        <f t="shared" si="195"/>
        <v/>
      </c>
    </row>
    <row r="6222" spans="1:10" x14ac:dyDescent="0.3">
      <c r="A6222" t="str">
        <f>IF(D6222="","",VLOOKUP(D6222,'Source CC List'!B:C,2,FALSE))</f>
        <v/>
      </c>
      <c r="B6222" t="str">
        <f t="shared" si="194"/>
        <v/>
      </c>
      <c r="I6222" t="str">
        <f>IF(D6222="","",VLOOKUP(D6222,'Source CC List'!B:C,2,FALSE))</f>
        <v/>
      </c>
      <c r="J6222" t="str">
        <f t="shared" si="195"/>
        <v/>
      </c>
    </row>
    <row r="6223" spans="1:10" x14ac:dyDescent="0.3">
      <c r="A6223" t="str">
        <f>IF(D6223="","",VLOOKUP(D6223,'Source CC List'!B:C,2,FALSE))</f>
        <v/>
      </c>
      <c r="B6223" t="str">
        <f t="shared" si="194"/>
        <v/>
      </c>
      <c r="I6223" t="str">
        <f>IF(D6223="","",VLOOKUP(D6223,'Source CC List'!B:C,2,FALSE))</f>
        <v/>
      </c>
      <c r="J6223" t="str">
        <f t="shared" si="195"/>
        <v/>
      </c>
    </row>
    <row r="6224" spans="1:10" x14ac:dyDescent="0.3">
      <c r="A6224" t="str">
        <f>IF(D6224="","",VLOOKUP(D6224,'Source CC List'!B:C,2,FALSE))</f>
        <v/>
      </c>
      <c r="B6224" t="str">
        <f t="shared" si="194"/>
        <v/>
      </c>
      <c r="I6224" t="str">
        <f>IF(D6224="","",VLOOKUP(D6224,'Source CC List'!B:C,2,FALSE))</f>
        <v/>
      </c>
      <c r="J6224" t="str">
        <f t="shared" si="195"/>
        <v/>
      </c>
    </row>
    <row r="6225" spans="1:10" x14ac:dyDescent="0.3">
      <c r="A6225" t="str">
        <f>IF(D6225="","",VLOOKUP(D6225,'Source CC List'!B:C,2,FALSE))</f>
        <v/>
      </c>
      <c r="B6225" t="str">
        <f t="shared" si="194"/>
        <v/>
      </c>
      <c r="I6225" t="str">
        <f>IF(D6225="","",VLOOKUP(D6225,'Source CC List'!B:C,2,FALSE))</f>
        <v/>
      </c>
      <c r="J6225" t="str">
        <f t="shared" si="195"/>
        <v/>
      </c>
    </row>
    <row r="6226" spans="1:10" x14ac:dyDescent="0.3">
      <c r="A6226" t="str">
        <f>IF(D6226="","",VLOOKUP(D6226,'Source CC List'!B:C,2,FALSE))</f>
        <v/>
      </c>
      <c r="B6226" t="str">
        <f t="shared" si="194"/>
        <v/>
      </c>
      <c r="I6226" t="str">
        <f>IF(D6226="","",VLOOKUP(D6226,'Source CC List'!B:C,2,FALSE))</f>
        <v/>
      </c>
      <c r="J6226" t="str">
        <f t="shared" si="195"/>
        <v/>
      </c>
    </row>
    <row r="6227" spans="1:10" x14ac:dyDescent="0.3">
      <c r="A6227" t="str">
        <f>IF(D6227="","",VLOOKUP(D6227,'Source CC List'!B:C,2,FALSE))</f>
        <v/>
      </c>
      <c r="B6227" t="str">
        <f t="shared" si="194"/>
        <v/>
      </c>
      <c r="I6227" t="str">
        <f>IF(D6227="","",VLOOKUP(D6227,'Source CC List'!B:C,2,FALSE))</f>
        <v/>
      </c>
      <c r="J6227" t="str">
        <f t="shared" si="195"/>
        <v/>
      </c>
    </row>
    <row r="6228" spans="1:10" x14ac:dyDescent="0.3">
      <c r="A6228" t="str">
        <f>IF(D6228="","",VLOOKUP(D6228,'Source CC List'!B:C,2,FALSE))</f>
        <v/>
      </c>
      <c r="B6228" t="str">
        <f t="shared" si="194"/>
        <v/>
      </c>
      <c r="I6228" t="str">
        <f>IF(D6228="","",VLOOKUP(D6228,'Source CC List'!B:C,2,FALSE))</f>
        <v/>
      </c>
      <c r="J6228" t="str">
        <f t="shared" si="195"/>
        <v/>
      </c>
    </row>
    <row r="6229" spans="1:10" x14ac:dyDescent="0.3">
      <c r="A6229" t="str">
        <f>IF(D6229="","",VLOOKUP(D6229,'Source CC List'!B:C,2,FALSE))</f>
        <v/>
      </c>
      <c r="B6229" t="str">
        <f t="shared" si="194"/>
        <v/>
      </c>
      <c r="I6229" t="str">
        <f>IF(D6229="","",VLOOKUP(D6229,'Source CC List'!B:C,2,FALSE))</f>
        <v/>
      </c>
      <c r="J6229" t="str">
        <f t="shared" si="195"/>
        <v/>
      </c>
    </row>
    <row r="6230" spans="1:10" x14ac:dyDescent="0.3">
      <c r="A6230" t="str">
        <f>IF(D6230="","",VLOOKUP(D6230,'Source CC List'!B:C,2,FALSE))</f>
        <v/>
      </c>
      <c r="B6230" t="str">
        <f t="shared" si="194"/>
        <v/>
      </c>
      <c r="I6230" t="str">
        <f>IF(D6230="","",VLOOKUP(D6230,'Source CC List'!B:C,2,FALSE))</f>
        <v/>
      </c>
      <c r="J6230" t="str">
        <f t="shared" si="195"/>
        <v/>
      </c>
    </row>
    <row r="6231" spans="1:10" x14ac:dyDescent="0.3">
      <c r="A6231" t="str">
        <f>IF(D6231="","",VLOOKUP(D6231,'Source CC List'!B:C,2,FALSE))</f>
        <v/>
      </c>
      <c r="B6231" t="str">
        <f t="shared" si="194"/>
        <v/>
      </c>
      <c r="I6231" t="str">
        <f>IF(D6231="","",VLOOKUP(D6231,'Source CC List'!B:C,2,FALSE))</f>
        <v/>
      </c>
      <c r="J6231" t="str">
        <f t="shared" si="195"/>
        <v/>
      </c>
    </row>
    <row r="6232" spans="1:10" x14ac:dyDescent="0.3">
      <c r="A6232" t="str">
        <f>IF(D6232="","",VLOOKUP(D6232,'Source CC List'!B:C,2,FALSE))</f>
        <v/>
      </c>
      <c r="B6232" t="str">
        <f t="shared" si="194"/>
        <v/>
      </c>
      <c r="I6232" t="str">
        <f>IF(D6232="","",VLOOKUP(D6232,'Source CC List'!B:C,2,FALSE))</f>
        <v/>
      </c>
      <c r="J6232" t="str">
        <f t="shared" si="195"/>
        <v/>
      </c>
    </row>
    <row r="6233" spans="1:10" x14ac:dyDescent="0.3">
      <c r="A6233" t="str">
        <f>IF(D6233="","",VLOOKUP(D6233,'Source CC List'!B:C,2,FALSE))</f>
        <v/>
      </c>
      <c r="B6233" t="str">
        <f t="shared" si="194"/>
        <v/>
      </c>
      <c r="I6233" t="str">
        <f>IF(D6233="","",VLOOKUP(D6233,'Source CC List'!B:C,2,FALSE))</f>
        <v/>
      </c>
      <c r="J6233" t="str">
        <f t="shared" si="195"/>
        <v/>
      </c>
    </row>
    <row r="6234" spans="1:10" x14ac:dyDescent="0.3">
      <c r="A6234" t="str">
        <f>IF(D6234="","",VLOOKUP(D6234,'Source CC List'!B:C,2,FALSE))</f>
        <v/>
      </c>
      <c r="B6234" t="str">
        <f t="shared" si="194"/>
        <v/>
      </c>
      <c r="I6234" t="str">
        <f>IF(D6234="","",VLOOKUP(D6234,'Source CC List'!B:C,2,FALSE))</f>
        <v/>
      </c>
      <c r="J6234" t="str">
        <f t="shared" si="195"/>
        <v/>
      </c>
    </row>
    <row r="6235" spans="1:10" x14ac:dyDescent="0.3">
      <c r="A6235" t="str">
        <f>IF(D6235="","",VLOOKUP(D6235,'Source CC List'!B:C,2,FALSE))</f>
        <v/>
      </c>
      <c r="B6235" t="str">
        <f t="shared" si="194"/>
        <v/>
      </c>
      <c r="I6235" t="str">
        <f>IF(D6235="","",VLOOKUP(D6235,'Source CC List'!B:C,2,FALSE))</f>
        <v/>
      </c>
      <c r="J6235" t="str">
        <f t="shared" si="195"/>
        <v/>
      </c>
    </row>
    <row r="6236" spans="1:10" x14ac:dyDescent="0.3">
      <c r="A6236" t="str">
        <f>IF(D6236="","",VLOOKUP(D6236,'Source CC List'!B:C,2,FALSE))</f>
        <v/>
      </c>
      <c r="B6236" t="str">
        <f t="shared" si="194"/>
        <v/>
      </c>
      <c r="I6236" t="str">
        <f>IF(D6236="","",VLOOKUP(D6236,'Source CC List'!B:C,2,FALSE))</f>
        <v/>
      </c>
      <c r="J6236" t="str">
        <f t="shared" si="195"/>
        <v/>
      </c>
    </row>
    <row r="6237" spans="1:10" x14ac:dyDescent="0.3">
      <c r="A6237" t="str">
        <f>IF(D6237="","",VLOOKUP(D6237,'Source CC List'!B:C,2,FALSE))</f>
        <v/>
      </c>
      <c r="B6237" t="str">
        <f t="shared" si="194"/>
        <v/>
      </c>
      <c r="I6237" t="str">
        <f>IF(D6237="","",VLOOKUP(D6237,'Source CC List'!B:C,2,FALSE))</f>
        <v/>
      </c>
      <c r="J6237" t="str">
        <f t="shared" si="195"/>
        <v/>
      </c>
    </row>
    <row r="6238" spans="1:10" x14ac:dyDescent="0.3">
      <c r="A6238" t="str">
        <f>IF(D6238="","",VLOOKUP(D6238,'Source CC List'!B:C,2,FALSE))</f>
        <v/>
      </c>
      <c r="B6238" t="str">
        <f t="shared" si="194"/>
        <v/>
      </c>
      <c r="I6238" t="str">
        <f>IF(D6238="","",VLOOKUP(D6238,'Source CC List'!B:C,2,FALSE))</f>
        <v/>
      </c>
      <c r="J6238" t="str">
        <f t="shared" si="195"/>
        <v/>
      </c>
    </row>
    <row r="6239" spans="1:10" x14ac:dyDescent="0.3">
      <c r="A6239" t="str">
        <f>IF(D6239="","",VLOOKUP(D6239,'Source CC List'!B:C,2,FALSE))</f>
        <v/>
      </c>
      <c r="B6239" t="str">
        <f t="shared" si="194"/>
        <v/>
      </c>
      <c r="I6239" t="str">
        <f>IF(D6239="","",VLOOKUP(D6239,'Source CC List'!B:C,2,FALSE))</f>
        <v/>
      </c>
      <c r="J6239" t="str">
        <f t="shared" si="195"/>
        <v/>
      </c>
    </row>
    <row r="6240" spans="1:10" x14ac:dyDescent="0.3">
      <c r="A6240" t="str">
        <f>IF(D6240="","",VLOOKUP(D6240,'Source CC List'!B:C,2,FALSE))</f>
        <v/>
      </c>
      <c r="B6240" t="str">
        <f t="shared" si="194"/>
        <v/>
      </c>
      <c r="I6240" t="str">
        <f>IF(D6240="","",VLOOKUP(D6240,'Source CC List'!B:C,2,FALSE))</f>
        <v/>
      </c>
      <c r="J6240" t="str">
        <f t="shared" si="195"/>
        <v/>
      </c>
    </row>
    <row r="6241" spans="1:10" x14ac:dyDescent="0.3">
      <c r="A6241" t="str">
        <f>IF(D6241="","",VLOOKUP(D6241,'Source CC List'!B:C,2,FALSE))</f>
        <v/>
      </c>
      <c r="B6241" t="str">
        <f t="shared" si="194"/>
        <v/>
      </c>
      <c r="I6241" t="str">
        <f>IF(D6241="","",VLOOKUP(D6241,'Source CC List'!B:C,2,FALSE))</f>
        <v/>
      </c>
      <c r="J6241" t="str">
        <f t="shared" si="195"/>
        <v/>
      </c>
    </row>
    <row r="6242" spans="1:10" x14ac:dyDescent="0.3">
      <c r="A6242" t="str">
        <f>IF(D6242="","",VLOOKUP(D6242,'Source CC List'!B:C,2,FALSE))</f>
        <v/>
      </c>
      <c r="B6242" t="str">
        <f t="shared" si="194"/>
        <v/>
      </c>
      <c r="I6242" t="str">
        <f>IF(D6242="","",VLOOKUP(D6242,'Source CC List'!B:C,2,FALSE))</f>
        <v/>
      </c>
      <c r="J6242" t="str">
        <f t="shared" si="195"/>
        <v/>
      </c>
    </row>
    <row r="6243" spans="1:10" x14ac:dyDescent="0.3">
      <c r="A6243" t="str">
        <f>IF(D6243="","",VLOOKUP(D6243,'Source CC List'!B:C,2,FALSE))</f>
        <v/>
      </c>
      <c r="B6243" t="str">
        <f t="shared" si="194"/>
        <v/>
      </c>
      <c r="I6243" t="str">
        <f>IF(D6243="","",VLOOKUP(D6243,'Source CC List'!B:C,2,FALSE))</f>
        <v/>
      </c>
      <c r="J6243" t="str">
        <f t="shared" si="195"/>
        <v/>
      </c>
    </row>
    <row r="6244" spans="1:10" x14ac:dyDescent="0.3">
      <c r="A6244" t="str">
        <f>IF(D6244="","",VLOOKUP(D6244,'Source CC List'!B:C,2,FALSE))</f>
        <v/>
      </c>
      <c r="B6244" t="str">
        <f t="shared" si="194"/>
        <v/>
      </c>
      <c r="I6244" t="str">
        <f>IF(D6244="","",VLOOKUP(D6244,'Source CC List'!B:C,2,FALSE))</f>
        <v/>
      </c>
      <c r="J6244" t="str">
        <f t="shared" si="195"/>
        <v/>
      </c>
    </row>
    <row r="6245" spans="1:10" x14ac:dyDescent="0.3">
      <c r="A6245" t="str">
        <f>IF(D6245="","",VLOOKUP(D6245,'Source CC List'!B:C,2,FALSE))</f>
        <v/>
      </c>
      <c r="B6245" t="str">
        <f t="shared" si="194"/>
        <v/>
      </c>
      <c r="I6245" t="str">
        <f>IF(D6245="","",VLOOKUP(D6245,'Source CC List'!B:C,2,FALSE))</f>
        <v/>
      </c>
      <c r="J6245" t="str">
        <f t="shared" si="195"/>
        <v/>
      </c>
    </row>
    <row r="6246" spans="1:10" x14ac:dyDescent="0.3">
      <c r="A6246" t="str">
        <f>IF(D6246="","",VLOOKUP(D6246,'Source CC List'!B:C,2,FALSE))</f>
        <v/>
      </c>
      <c r="B6246" t="str">
        <f t="shared" si="194"/>
        <v/>
      </c>
      <c r="I6246" t="str">
        <f>IF(D6246="","",VLOOKUP(D6246,'Source CC List'!B:C,2,FALSE))</f>
        <v/>
      </c>
      <c r="J6246" t="str">
        <f t="shared" si="195"/>
        <v/>
      </c>
    </row>
    <row r="6247" spans="1:10" x14ac:dyDescent="0.3">
      <c r="A6247" t="str">
        <f>IF(D6247="","",VLOOKUP(D6247,'Source CC List'!B:C,2,FALSE))</f>
        <v/>
      </c>
      <c r="B6247" t="str">
        <f t="shared" si="194"/>
        <v/>
      </c>
      <c r="I6247" t="str">
        <f>IF(D6247="","",VLOOKUP(D6247,'Source CC List'!B:C,2,FALSE))</f>
        <v/>
      </c>
      <c r="J6247" t="str">
        <f t="shared" si="195"/>
        <v/>
      </c>
    </row>
    <row r="6248" spans="1:10" x14ac:dyDescent="0.3">
      <c r="A6248" t="str">
        <f>IF(D6248="","",VLOOKUP(D6248,'Source CC List'!B:C,2,FALSE))</f>
        <v/>
      </c>
      <c r="B6248" t="str">
        <f t="shared" si="194"/>
        <v/>
      </c>
      <c r="I6248" t="str">
        <f>IF(D6248="","",VLOOKUP(D6248,'Source CC List'!B:C,2,FALSE))</f>
        <v/>
      </c>
      <c r="J6248" t="str">
        <f t="shared" si="195"/>
        <v/>
      </c>
    </row>
    <row r="6249" spans="1:10" x14ac:dyDescent="0.3">
      <c r="A6249" t="str">
        <f>IF(D6249="","",VLOOKUP(D6249,'Source CC List'!B:C,2,FALSE))</f>
        <v/>
      </c>
      <c r="B6249" t="str">
        <f t="shared" si="194"/>
        <v/>
      </c>
      <c r="I6249" t="str">
        <f>IF(D6249="","",VLOOKUP(D6249,'Source CC List'!B:C,2,FALSE))</f>
        <v/>
      </c>
      <c r="J6249" t="str">
        <f t="shared" si="195"/>
        <v/>
      </c>
    </row>
    <row r="6250" spans="1:10" x14ac:dyDescent="0.3">
      <c r="A6250" t="str">
        <f>IF(D6250="","",VLOOKUP(D6250,'Source CC List'!B:C,2,FALSE))</f>
        <v/>
      </c>
      <c r="B6250" t="str">
        <f t="shared" si="194"/>
        <v/>
      </c>
      <c r="I6250" t="str">
        <f>IF(D6250="","",VLOOKUP(D6250,'Source CC List'!B:C,2,FALSE))</f>
        <v/>
      </c>
      <c r="J6250" t="str">
        <f t="shared" si="195"/>
        <v/>
      </c>
    </row>
    <row r="6251" spans="1:10" x14ac:dyDescent="0.3">
      <c r="A6251" t="str">
        <f>IF(D6251="","",VLOOKUP(D6251,'Source CC List'!B:C,2,FALSE))</f>
        <v/>
      </c>
      <c r="B6251" t="str">
        <f t="shared" si="194"/>
        <v/>
      </c>
      <c r="I6251" t="str">
        <f>IF(D6251="","",VLOOKUP(D6251,'Source CC List'!B:C,2,FALSE))</f>
        <v/>
      </c>
      <c r="J6251" t="str">
        <f t="shared" si="195"/>
        <v/>
      </c>
    </row>
    <row r="6252" spans="1:10" x14ac:dyDescent="0.3">
      <c r="A6252" t="str">
        <f>IF(D6252="","",VLOOKUP(D6252,'Source CC List'!B:C,2,FALSE))</f>
        <v/>
      </c>
      <c r="B6252" t="str">
        <f t="shared" si="194"/>
        <v/>
      </c>
      <c r="I6252" t="str">
        <f>IF(D6252="","",VLOOKUP(D6252,'Source CC List'!B:C,2,FALSE))</f>
        <v/>
      </c>
      <c r="J6252" t="str">
        <f t="shared" si="195"/>
        <v/>
      </c>
    </row>
    <row r="6253" spans="1:10" x14ac:dyDescent="0.3">
      <c r="A6253" t="str">
        <f>IF(D6253="","",VLOOKUP(D6253,'Source CC List'!B:C,2,FALSE))</f>
        <v/>
      </c>
      <c r="B6253" t="str">
        <f t="shared" si="194"/>
        <v/>
      </c>
      <c r="I6253" t="str">
        <f>IF(D6253="","",VLOOKUP(D6253,'Source CC List'!B:C,2,FALSE))</f>
        <v/>
      </c>
      <c r="J6253" t="str">
        <f t="shared" si="195"/>
        <v/>
      </c>
    </row>
    <row r="6254" spans="1:10" x14ac:dyDescent="0.3">
      <c r="A6254" t="str">
        <f>IF(D6254="","",VLOOKUP(D6254,'Source CC List'!B:C,2,FALSE))</f>
        <v/>
      </c>
      <c r="B6254" t="str">
        <f t="shared" si="194"/>
        <v/>
      </c>
      <c r="I6254" t="str">
        <f>IF(D6254="","",VLOOKUP(D6254,'Source CC List'!B:C,2,FALSE))</f>
        <v/>
      </c>
      <c r="J6254" t="str">
        <f t="shared" si="195"/>
        <v/>
      </c>
    </row>
    <row r="6255" spans="1:10" x14ac:dyDescent="0.3">
      <c r="A6255" t="str">
        <f>IF(D6255="","",VLOOKUP(D6255,'Source CC List'!B:C,2,FALSE))</f>
        <v/>
      </c>
      <c r="B6255" t="str">
        <f t="shared" si="194"/>
        <v/>
      </c>
      <c r="I6255" t="str">
        <f>IF(D6255="","",VLOOKUP(D6255,'Source CC List'!B:C,2,FALSE))</f>
        <v/>
      </c>
      <c r="J6255" t="str">
        <f t="shared" si="195"/>
        <v/>
      </c>
    </row>
    <row r="6256" spans="1:10" x14ac:dyDescent="0.3">
      <c r="A6256" t="str">
        <f>IF(D6256="","",VLOOKUP(D6256,'Source CC List'!B:C,2,FALSE))</f>
        <v/>
      </c>
      <c r="B6256" t="str">
        <f t="shared" si="194"/>
        <v/>
      </c>
      <c r="I6256" t="str">
        <f>IF(D6256="","",VLOOKUP(D6256,'Source CC List'!B:C,2,FALSE))</f>
        <v/>
      </c>
      <c r="J6256" t="str">
        <f t="shared" si="195"/>
        <v/>
      </c>
    </row>
    <row r="6257" spans="1:10" x14ac:dyDescent="0.3">
      <c r="A6257" t="str">
        <f>IF(D6257="","",VLOOKUP(D6257,'Source CC List'!B:C,2,FALSE))</f>
        <v/>
      </c>
      <c r="B6257" t="str">
        <f t="shared" si="194"/>
        <v/>
      </c>
      <c r="I6257" t="str">
        <f>IF(D6257="","",VLOOKUP(D6257,'Source CC List'!B:C,2,FALSE))</f>
        <v/>
      </c>
      <c r="J6257" t="str">
        <f t="shared" si="195"/>
        <v/>
      </c>
    </row>
    <row r="6258" spans="1:10" x14ac:dyDescent="0.3">
      <c r="A6258" t="str">
        <f>IF(D6258="","",VLOOKUP(D6258,'Source CC List'!B:C,2,FALSE))</f>
        <v/>
      </c>
      <c r="B6258" t="str">
        <f t="shared" si="194"/>
        <v/>
      </c>
      <c r="I6258" t="str">
        <f>IF(D6258="","",VLOOKUP(D6258,'Source CC List'!B:C,2,FALSE))</f>
        <v/>
      </c>
      <c r="J6258" t="str">
        <f t="shared" si="195"/>
        <v/>
      </c>
    </row>
    <row r="6259" spans="1:10" x14ac:dyDescent="0.3">
      <c r="A6259" t="str">
        <f>IF(D6259="","",VLOOKUP(D6259,'Source CC List'!B:C,2,FALSE))</f>
        <v/>
      </c>
      <c r="B6259" t="str">
        <f t="shared" si="194"/>
        <v/>
      </c>
      <c r="I6259" t="str">
        <f>IF(D6259="","",VLOOKUP(D6259,'Source CC List'!B:C,2,FALSE))</f>
        <v/>
      </c>
      <c r="J6259" t="str">
        <f t="shared" si="195"/>
        <v/>
      </c>
    </row>
    <row r="6260" spans="1:10" x14ac:dyDescent="0.3">
      <c r="A6260" t="str">
        <f>IF(D6260="","",VLOOKUP(D6260,'Source CC List'!B:C,2,FALSE))</f>
        <v/>
      </c>
      <c r="B6260" t="str">
        <f t="shared" si="194"/>
        <v/>
      </c>
      <c r="I6260" t="str">
        <f>IF(D6260="","",VLOOKUP(D6260,'Source CC List'!B:C,2,FALSE))</f>
        <v/>
      </c>
      <c r="J6260" t="str">
        <f t="shared" si="195"/>
        <v/>
      </c>
    </row>
    <row r="6261" spans="1:10" x14ac:dyDescent="0.3">
      <c r="A6261" t="str">
        <f>IF(D6261="","",VLOOKUP(D6261,'Source CC List'!B:C,2,FALSE))</f>
        <v/>
      </c>
      <c r="B6261" t="str">
        <f t="shared" si="194"/>
        <v/>
      </c>
      <c r="I6261" t="str">
        <f>IF(D6261="","",VLOOKUP(D6261,'Source CC List'!B:C,2,FALSE))</f>
        <v/>
      </c>
      <c r="J6261" t="str">
        <f t="shared" si="195"/>
        <v/>
      </c>
    </row>
    <row r="6262" spans="1:10" x14ac:dyDescent="0.3">
      <c r="A6262" t="str">
        <f>IF(D6262="","",VLOOKUP(D6262,'Source CC List'!B:C,2,FALSE))</f>
        <v/>
      </c>
      <c r="B6262" t="str">
        <f t="shared" si="194"/>
        <v/>
      </c>
      <c r="I6262" t="str">
        <f>IF(D6262="","",VLOOKUP(D6262,'Source CC List'!B:C,2,FALSE))</f>
        <v/>
      </c>
      <c r="J6262" t="str">
        <f t="shared" si="195"/>
        <v/>
      </c>
    </row>
    <row r="6263" spans="1:10" x14ac:dyDescent="0.3">
      <c r="A6263" t="str">
        <f>IF(D6263="","",VLOOKUP(D6263,'Source CC List'!B:C,2,FALSE))</f>
        <v/>
      </c>
      <c r="B6263" t="str">
        <f t="shared" si="194"/>
        <v/>
      </c>
      <c r="I6263" t="str">
        <f>IF(D6263="","",VLOOKUP(D6263,'Source CC List'!B:C,2,FALSE))</f>
        <v/>
      </c>
      <c r="J6263" t="str">
        <f t="shared" si="195"/>
        <v/>
      </c>
    </row>
    <row r="6264" spans="1:10" x14ac:dyDescent="0.3">
      <c r="A6264" t="str">
        <f>IF(D6264="","",VLOOKUP(D6264,'Source CC List'!B:C,2,FALSE))</f>
        <v/>
      </c>
      <c r="B6264" t="str">
        <f t="shared" si="194"/>
        <v/>
      </c>
      <c r="I6264" t="str">
        <f>IF(D6264="","",VLOOKUP(D6264,'Source CC List'!B:C,2,FALSE))</f>
        <v/>
      </c>
      <c r="J6264" t="str">
        <f t="shared" si="195"/>
        <v/>
      </c>
    </row>
    <row r="6265" spans="1:10" x14ac:dyDescent="0.3">
      <c r="A6265" t="str">
        <f>IF(D6265="","",VLOOKUP(D6265,'Source CC List'!B:C,2,FALSE))</f>
        <v/>
      </c>
      <c r="B6265" t="str">
        <f t="shared" si="194"/>
        <v/>
      </c>
      <c r="I6265" t="str">
        <f>IF(D6265="","",VLOOKUP(D6265,'Source CC List'!B:C,2,FALSE))</f>
        <v/>
      </c>
      <c r="J6265" t="str">
        <f t="shared" si="195"/>
        <v/>
      </c>
    </row>
    <row r="6266" spans="1:10" x14ac:dyDescent="0.3">
      <c r="A6266" t="str">
        <f>IF(D6266="","",VLOOKUP(D6266,'Source CC List'!B:C,2,FALSE))</f>
        <v/>
      </c>
      <c r="B6266" t="str">
        <f t="shared" si="194"/>
        <v/>
      </c>
      <c r="I6266" t="str">
        <f>IF(D6266="","",VLOOKUP(D6266,'Source CC List'!B:C,2,FALSE))</f>
        <v/>
      </c>
      <c r="J6266" t="str">
        <f t="shared" si="195"/>
        <v/>
      </c>
    </row>
    <row r="6267" spans="1:10" x14ac:dyDescent="0.3">
      <c r="A6267" t="str">
        <f>IF(D6267="","",VLOOKUP(D6267,'Source CC List'!B:C,2,FALSE))</f>
        <v/>
      </c>
      <c r="B6267" t="str">
        <f t="shared" si="194"/>
        <v/>
      </c>
      <c r="I6267" t="str">
        <f>IF(D6267="","",VLOOKUP(D6267,'Source CC List'!B:C,2,FALSE))</f>
        <v/>
      </c>
      <c r="J6267" t="str">
        <f t="shared" si="195"/>
        <v/>
      </c>
    </row>
    <row r="6268" spans="1:10" x14ac:dyDescent="0.3">
      <c r="A6268" t="str">
        <f>IF(D6268="","",VLOOKUP(D6268,'Source CC List'!B:C,2,FALSE))</f>
        <v/>
      </c>
      <c r="B6268" t="str">
        <f t="shared" si="194"/>
        <v/>
      </c>
      <c r="I6268" t="str">
        <f>IF(D6268="","",VLOOKUP(D6268,'Source CC List'!B:C,2,FALSE))</f>
        <v/>
      </c>
      <c r="J6268" t="str">
        <f t="shared" si="195"/>
        <v/>
      </c>
    </row>
    <row r="6269" spans="1:10" x14ac:dyDescent="0.3">
      <c r="A6269" t="str">
        <f>IF(D6269="","",VLOOKUP(D6269,'Source CC List'!B:C,2,FALSE))</f>
        <v/>
      </c>
      <c r="B6269" t="str">
        <f t="shared" si="194"/>
        <v/>
      </c>
      <c r="I6269" t="str">
        <f>IF(D6269="","",VLOOKUP(D6269,'Source CC List'!B:C,2,FALSE))</f>
        <v/>
      </c>
      <c r="J6269" t="str">
        <f t="shared" si="195"/>
        <v/>
      </c>
    </row>
    <row r="6270" spans="1:10" x14ac:dyDescent="0.3">
      <c r="A6270" t="str">
        <f>IF(D6270="","",VLOOKUP(D6270,'Source CC List'!B:C,2,FALSE))</f>
        <v/>
      </c>
      <c r="B6270" t="str">
        <f t="shared" si="194"/>
        <v/>
      </c>
      <c r="I6270" t="str">
        <f>IF(D6270="","",VLOOKUP(D6270,'Source CC List'!B:C,2,FALSE))</f>
        <v/>
      </c>
      <c r="J6270" t="str">
        <f t="shared" si="195"/>
        <v/>
      </c>
    </row>
    <row r="6271" spans="1:10" x14ac:dyDescent="0.3">
      <c r="A6271" t="str">
        <f>IF(D6271="","",VLOOKUP(D6271,'Source CC List'!B:C,2,FALSE))</f>
        <v/>
      </c>
      <c r="B6271" t="str">
        <f t="shared" si="194"/>
        <v/>
      </c>
      <c r="I6271" t="str">
        <f>IF(D6271="","",VLOOKUP(D6271,'Source CC List'!B:C,2,FALSE))</f>
        <v/>
      </c>
      <c r="J6271" t="str">
        <f t="shared" si="195"/>
        <v/>
      </c>
    </row>
    <row r="6272" spans="1:10" x14ac:dyDescent="0.3">
      <c r="A6272" t="str">
        <f>IF(D6272="","",VLOOKUP(D6272,'Source CC List'!B:C,2,FALSE))</f>
        <v/>
      </c>
      <c r="B6272" t="str">
        <f t="shared" si="194"/>
        <v/>
      </c>
      <c r="I6272" t="str">
        <f>IF(D6272="","",VLOOKUP(D6272,'Source CC List'!B:C,2,FALSE))</f>
        <v/>
      </c>
      <c r="J6272" t="str">
        <f t="shared" si="195"/>
        <v/>
      </c>
    </row>
    <row r="6273" spans="1:10" x14ac:dyDescent="0.3">
      <c r="A6273" t="str">
        <f>IF(D6273="","",VLOOKUP(D6273,'Source CC List'!B:C,2,FALSE))</f>
        <v/>
      </c>
      <c r="B6273" t="str">
        <f t="shared" si="194"/>
        <v/>
      </c>
      <c r="I6273" t="str">
        <f>IF(D6273="","",VLOOKUP(D6273,'Source CC List'!B:C,2,FALSE))</f>
        <v/>
      </c>
      <c r="J6273" t="str">
        <f t="shared" si="195"/>
        <v/>
      </c>
    </row>
    <row r="6274" spans="1:10" x14ac:dyDescent="0.3">
      <c r="A6274" t="str">
        <f>IF(D6274="","",VLOOKUP(D6274,'Source CC List'!B:C,2,FALSE))</f>
        <v/>
      </c>
      <c r="B6274" t="str">
        <f t="shared" si="194"/>
        <v/>
      </c>
      <c r="I6274" t="str">
        <f>IF(D6274="","",VLOOKUP(D6274,'Source CC List'!B:C,2,FALSE))</f>
        <v/>
      </c>
      <c r="J6274" t="str">
        <f t="shared" si="195"/>
        <v/>
      </c>
    </row>
    <row r="6275" spans="1:10" x14ac:dyDescent="0.3">
      <c r="A6275" t="str">
        <f>IF(D6275="","",VLOOKUP(D6275,'Source CC List'!B:C,2,FALSE))</f>
        <v/>
      </c>
      <c r="B6275" t="str">
        <f t="shared" ref="B6275:B6338" si="196">IF(E6275="","",CONCATENATE(I6275,TEXT(E6275,"0000")))</f>
        <v/>
      </c>
      <c r="I6275" t="str">
        <f>IF(D6275="","",VLOOKUP(D6275,'Source CC List'!B:C,2,FALSE))</f>
        <v/>
      </c>
      <c r="J6275" t="str">
        <f t="shared" ref="J6275:J6338" si="197">IF(D6275="","",CONCATENATE(I6275,TEXT(E6275,"0000")))</f>
        <v/>
      </c>
    </row>
    <row r="6276" spans="1:10" x14ac:dyDescent="0.3">
      <c r="A6276" t="str">
        <f>IF(D6276="","",VLOOKUP(D6276,'Source CC List'!B:C,2,FALSE))</f>
        <v/>
      </c>
      <c r="B6276" t="str">
        <f t="shared" si="196"/>
        <v/>
      </c>
      <c r="I6276" t="str">
        <f>IF(D6276="","",VLOOKUP(D6276,'Source CC List'!B:C,2,FALSE))</f>
        <v/>
      </c>
      <c r="J6276" t="str">
        <f t="shared" si="197"/>
        <v/>
      </c>
    </row>
    <row r="6277" spans="1:10" x14ac:dyDescent="0.3">
      <c r="A6277" t="str">
        <f>IF(D6277="","",VLOOKUP(D6277,'Source CC List'!B:C,2,FALSE))</f>
        <v/>
      </c>
      <c r="B6277" t="str">
        <f t="shared" si="196"/>
        <v/>
      </c>
      <c r="I6277" t="str">
        <f>IF(D6277="","",VLOOKUP(D6277,'Source CC List'!B:C,2,FALSE))</f>
        <v/>
      </c>
      <c r="J6277" t="str">
        <f t="shared" si="197"/>
        <v/>
      </c>
    </row>
    <row r="6278" spans="1:10" x14ac:dyDescent="0.3">
      <c r="A6278" t="str">
        <f>IF(D6278="","",VLOOKUP(D6278,'Source CC List'!B:C,2,FALSE))</f>
        <v/>
      </c>
      <c r="B6278" t="str">
        <f t="shared" si="196"/>
        <v/>
      </c>
      <c r="I6278" t="str">
        <f>IF(D6278="","",VLOOKUP(D6278,'Source CC List'!B:C,2,FALSE))</f>
        <v/>
      </c>
      <c r="J6278" t="str">
        <f t="shared" si="197"/>
        <v/>
      </c>
    </row>
    <row r="6279" spans="1:10" x14ac:dyDescent="0.3">
      <c r="A6279" t="str">
        <f>IF(D6279="","",VLOOKUP(D6279,'Source CC List'!B:C,2,FALSE))</f>
        <v/>
      </c>
      <c r="B6279" t="str">
        <f t="shared" si="196"/>
        <v/>
      </c>
      <c r="I6279" t="str">
        <f>IF(D6279="","",VLOOKUP(D6279,'Source CC List'!B:C,2,FALSE))</f>
        <v/>
      </c>
      <c r="J6279" t="str">
        <f t="shared" si="197"/>
        <v/>
      </c>
    </row>
    <row r="6280" spans="1:10" x14ac:dyDescent="0.3">
      <c r="A6280" t="str">
        <f>IF(D6280="","",VLOOKUP(D6280,'Source CC List'!B:C,2,FALSE))</f>
        <v/>
      </c>
      <c r="B6280" t="str">
        <f t="shared" si="196"/>
        <v/>
      </c>
      <c r="I6280" t="str">
        <f>IF(D6280="","",VLOOKUP(D6280,'Source CC List'!B:C,2,FALSE))</f>
        <v/>
      </c>
      <c r="J6280" t="str">
        <f t="shared" si="197"/>
        <v/>
      </c>
    </row>
    <row r="6281" spans="1:10" x14ac:dyDescent="0.3">
      <c r="A6281" t="str">
        <f>IF(D6281="","",VLOOKUP(D6281,'Source CC List'!B:C,2,FALSE))</f>
        <v/>
      </c>
      <c r="B6281" t="str">
        <f t="shared" si="196"/>
        <v/>
      </c>
      <c r="I6281" t="str">
        <f>IF(D6281="","",VLOOKUP(D6281,'Source CC List'!B:C,2,FALSE))</f>
        <v/>
      </c>
      <c r="J6281" t="str">
        <f t="shared" si="197"/>
        <v/>
      </c>
    </row>
    <row r="6282" spans="1:10" x14ac:dyDescent="0.3">
      <c r="A6282" t="str">
        <f>IF(D6282="","",VLOOKUP(D6282,'Source CC List'!B:C,2,FALSE))</f>
        <v/>
      </c>
      <c r="B6282" t="str">
        <f t="shared" si="196"/>
        <v/>
      </c>
      <c r="I6282" t="str">
        <f>IF(D6282="","",VLOOKUP(D6282,'Source CC List'!B:C,2,FALSE))</f>
        <v/>
      </c>
      <c r="J6282" t="str">
        <f t="shared" si="197"/>
        <v/>
      </c>
    </row>
    <row r="6283" spans="1:10" x14ac:dyDescent="0.3">
      <c r="A6283" t="str">
        <f>IF(D6283="","",VLOOKUP(D6283,'Source CC List'!B:C,2,FALSE))</f>
        <v/>
      </c>
      <c r="B6283" t="str">
        <f t="shared" si="196"/>
        <v/>
      </c>
      <c r="I6283" t="str">
        <f>IF(D6283="","",VLOOKUP(D6283,'Source CC List'!B:C,2,FALSE))</f>
        <v/>
      </c>
      <c r="J6283" t="str">
        <f t="shared" si="197"/>
        <v/>
      </c>
    </row>
    <row r="6284" spans="1:10" x14ac:dyDescent="0.3">
      <c r="A6284" t="str">
        <f>IF(D6284="","",VLOOKUP(D6284,'Source CC List'!B:C,2,FALSE))</f>
        <v/>
      </c>
      <c r="B6284" t="str">
        <f t="shared" si="196"/>
        <v/>
      </c>
      <c r="I6284" t="str">
        <f>IF(D6284="","",VLOOKUP(D6284,'Source CC List'!B:C,2,FALSE))</f>
        <v/>
      </c>
      <c r="J6284" t="str">
        <f t="shared" si="197"/>
        <v/>
      </c>
    </row>
    <row r="6285" spans="1:10" x14ac:dyDescent="0.3">
      <c r="A6285" t="str">
        <f>IF(D6285="","",VLOOKUP(D6285,'Source CC List'!B:C,2,FALSE))</f>
        <v/>
      </c>
      <c r="B6285" t="str">
        <f t="shared" si="196"/>
        <v/>
      </c>
      <c r="I6285" t="str">
        <f>IF(D6285="","",VLOOKUP(D6285,'Source CC List'!B:C,2,FALSE))</f>
        <v/>
      </c>
      <c r="J6285" t="str">
        <f t="shared" si="197"/>
        <v/>
      </c>
    </row>
    <row r="6286" spans="1:10" x14ac:dyDescent="0.3">
      <c r="A6286" t="str">
        <f>IF(D6286="","",VLOOKUP(D6286,'Source CC List'!B:C,2,FALSE))</f>
        <v/>
      </c>
      <c r="B6286" t="str">
        <f t="shared" si="196"/>
        <v/>
      </c>
      <c r="I6286" t="str">
        <f>IF(D6286="","",VLOOKUP(D6286,'Source CC List'!B:C,2,FALSE))</f>
        <v/>
      </c>
      <c r="J6286" t="str">
        <f t="shared" si="197"/>
        <v/>
      </c>
    </row>
    <row r="6287" spans="1:10" x14ac:dyDescent="0.3">
      <c r="A6287" t="str">
        <f>IF(D6287="","",VLOOKUP(D6287,'Source CC List'!B:C,2,FALSE))</f>
        <v/>
      </c>
      <c r="B6287" t="str">
        <f t="shared" si="196"/>
        <v/>
      </c>
      <c r="I6287" t="str">
        <f>IF(D6287="","",VLOOKUP(D6287,'Source CC List'!B:C,2,FALSE))</f>
        <v/>
      </c>
      <c r="J6287" t="str">
        <f t="shared" si="197"/>
        <v/>
      </c>
    </row>
    <row r="6288" spans="1:10" x14ac:dyDescent="0.3">
      <c r="A6288" t="str">
        <f>IF(D6288="","",VLOOKUP(D6288,'Source CC List'!B:C,2,FALSE))</f>
        <v/>
      </c>
      <c r="B6288" t="str">
        <f t="shared" si="196"/>
        <v/>
      </c>
      <c r="I6288" t="str">
        <f>IF(D6288="","",VLOOKUP(D6288,'Source CC List'!B:C,2,FALSE))</f>
        <v/>
      </c>
      <c r="J6288" t="str">
        <f t="shared" si="197"/>
        <v/>
      </c>
    </row>
    <row r="6289" spans="1:10" x14ac:dyDescent="0.3">
      <c r="A6289" t="str">
        <f>IF(D6289="","",VLOOKUP(D6289,'Source CC List'!B:C,2,FALSE))</f>
        <v/>
      </c>
      <c r="B6289" t="str">
        <f t="shared" si="196"/>
        <v/>
      </c>
      <c r="I6289" t="str">
        <f>IF(D6289="","",VLOOKUP(D6289,'Source CC List'!B:C,2,FALSE))</f>
        <v/>
      </c>
      <c r="J6289" t="str">
        <f t="shared" si="197"/>
        <v/>
      </c>
    </row>
    <row r="6290" spans="1:10" x14ac:dyDescent="0.3">
      <c r="A6290" t="str">
        <f>IF(D6290="","",VLOOKUP(D6290,'Source CC List'!B:C,2,FALSE))</f>
        <v/>
      </c>
      <c r="B6290" t="str">
        <f t="shared" si="196"/>
        <v/>
      </c>
      <c r="I6290" t="str">
        <f>IF(D6290="","",VLOOKUP(D6290,'Source CC List'!B:C,2,FALSE))</f>
        <v/>
      </c>
      <c r="J6290" t="str">
        <f t="shared" si="197"/>
        <v/>
      </c>
    </row>
    <row r="6291" spans="1:10" x14ac:dyDescent="0.3">
      <c r="A6291" t="str">
        <f>IF(D6291="","",VLOOKUP(D6291,'Source CC List'!B:C,2,FALSE))</f>
        <v/>
      </c>
      <c r="B6291" t="str">
        <f t="shared" si="196"/>
        <v/>
      </c>
      <c r="I6291" t="str">
        <f>IF(D6291="","",VLOOKUP(D6291,'Source CC List'!B:C,2,FALSE))</f>
        <v/>
      </c>
      <c r="J6291" t="str">
        <f t="shared" si="197"/>
        <v/>
      </c>
    </row>
    <row r="6292" spans="1:10" x14ac:dyDescent="0.3">
      <c r="A6292" t="str">
        <f>IF(D6292="","",VLOOKUP(D6292,'Source CC List'!B:C,2,FALSE))</f>
        <v/>
      </c>
      <c r="B6292" t="str">
        <f t="shared" si="196"/>
        <v/>
      </c>
      <c r="I6292" t="str">
        <f>IF(D6292="","",VLOOKUP(D6292,'Source CC List'!B:C,2,FALSE))</f>
        <v/>
      </c>
      <c r="J6292" t="str">
        <f t="shared" si="197"/>
        <v/>
      </c>
    </row>
    <row r="6293" spans="1:10" x14ac:dyDescent="0.3">
      <c r="A6293" t="str">
        <f>IF(D6293="","",VLOOKUP(D6293,'Source CC List'!B:C,2,FALSE))</f>
        <v/>
      </c>
      <c r="B6293" t="str">
        <f t="shared" si="196"/>
        <v/>
      </c>
      <c r="I6293" t="str">
        <f>IF(D6293="","",VLOOKUP(D6293,'Source CC List'!B:C,2,FALSE))</f>
        <v/>
      </c>
      <c r="J6293" t="str">
        <f t="shared" si="197"/>
        <v/>
      </c>
    </row>
    <row r="6294" spans="1:10" x14ac:dyDescent="0.3">
      <c r="A6294" t="str">
        <f>IF(D6294="","",VLOOKUP(D6294,'Source CC List'!B:C,2,FALSE))</f>
        <v/>
      </c>
      <c r="B6294" t="str">
        <f t="shared" si="196"/>
        <v/>
      </c>
      <c r="I6294" t="str">
        <f>IF(D6294="","",VLOOKUP(D6294,'Source CC List'!B:C,2,FALSE))</f>
        <v/>
      </c>
      <c r="J6294" t="str">
        <f t="shared" si="197"/>
        <v/>
      </c>
    </row>
    <row r="6295" spans="1:10" x14ac:dyDescent="0.3">
      <c r="A6295" t="str">
        <f>IF(D6295="","",VLOOKUP(D6295,'Source CC List'!B:C,2,FALSE))</f>
        <v/>
      </c>
      <c r="B6295" t="str">
        <f t="shared" si="196"/>
        <v/>
      </c>
      <c r="I6295" t="str">
        <f>IF(D6295="","",VLOOKUP(D6295,'Source CC List'!B:C,2,FALSE))</f>
        <v/>
      </c>
      <c r="J6295" t="str">
        <f t="shared" si="197"/>
        <v/>
      </c>
    </row>
    <row r="6296" spans="1:10" x14ac:dyDescent="0.3">
      <c r="A6296" t="str">
        <f>IF(D6296="","",VLOOKUP(D6296,'Source CC List'!B:C,2,FALSE))</f>
        <v/>
      </c>
      <c r="B6296" t="str">
        <f t="shared" si="196"/>
        <v/>
      </c>
      <c r="I6296" t="str">
        <f>IF(D6296="","",VLOOKUP(D6296,'Source CC List'!B:C,2,FALSE))</f>
        <v/>
      </c>
      <c r="J6296" t="str">
        <f t="shared" si="197"/>
        <v/>
      </c>
    </row>
    <row r="6297" spans="1:10" x14ac:dyDescent="0.3">
      <c r="A6297" t="str">
        <f>IF(D6297="","",VLOOKUP(D6297,'Source CC List'!B:C,2,FALSE))</f>
        <v/>
      </c>
      <c r="B6297" t="str">
        <f t="shared" si="196"/>
        <v/>
      </c>
      <c r="I6297" t="str">
        <f>IF(D6297="","",VLOOKUP(D6297,'Source CC List'!B:C,2,FALSE))</f>
        <v/>
      </c>
      <c r="J6297" t="str">
        <f t="shared" si="197"/>
        <v/>
      </c>
    </row>
    <row r="6298" spans="1:10" x14ac:dyDescent="0.3">
      <c r="A6298" t="str">
        <f>IF(D6298="","",VLOOKUP(D6298,'Source CC List'!B:C,2,FALSE))</f>
        <v/>
      </c>
      <c r="B6298" t="str">
        <f t="shared" si="196"/>
        <v/>
      </c>
      <c r="I6298" t="str">
        <f>IF(D6298="","",VLOOKUP(D6298,'Source CC List'!B:C,2,FALSE))</f>
        <v/>
      </c>
      <c r="J6298" t="str">
        <f t="shared" si="197"/>
        <v/>
      </c>
    </row>
    <row r="6299" spans="1:10" x14ac:dyDescent="0.3">
      <c r="A6299" t="str">
        <f>IF(D6299="","",VLOOKUP(D6299,'Source CC List'!B:C,2,FALSE))</f>
        <v/>
      </c>
      <c r="B6299" t="str">
        <f t="shared" si="196"/>
        <v/>
      </c>
      <c r="I6299" t="str">
        <f>IF(D6299="","",VLOOKUP(D6299,'Source CC List'!B:C,2,FALSE))</f>
        <v/>
      </c>
      <c r="J6299" t="str">
        <f t="shared" si="197"/>
        <v/>
      </c>
    </row>
    <row r="6300" spans="1:10" x14ac:dyDescent="0.3">
      <c r="A6300" t="str">
        <f>IF(D6300="","",VLOOKUP(D6300,'Source CC List'!B:C,2,FALSE))</f>
        <v/>
      </c>
      <c r="B6300" t="str">
        <f t="shared" si="196"/>
        <v/>
      </c>
      <c r="I6300" t="str">
        <f>IF(D6300="","",VLOOKUP(D6300,'Source CC List'!B:C,2,FALSE))</f>
        <v/>
      </c>
      <c r="J6300" t="str">
        <f t="shared" si="197"/>
        <v/>
      </c>
    </row>
    <row r="6301" spans="1:10" x14ac:dyDescent="0.3">
      <c r="A6301" t="str">
        <f>IF(D6301="","",VLOOKUP(D6301,'Source CC List'!B:C,2,FALSE))</f>
        <v/>
      </c>
      <c r="B6301" t="str">
        <f t="shared" si="196"/>
        <v/>
      </c>
      <c r="I6301" t="str">
        <f>IF(D6301="","",VLOOKUP(D6301,'Source CC List'!B:C,2,FALSE))</f>
        <v/>
      </c>
      <c r="J6301" t="str">
        <f t="shared" si="197"/>
        <v/>
      </c>
    </row>
    <row r="6302" spans="1:10" x14ac:dyDescent="0.3">
      <c r="A6302" t="str">
        <f>IF(D6302="","",VLOOKUP(D6302,'Source CC List'!B:C,2,FALSE))</f>
        <v/>
      </c>
      <c r="B6302" t="str">
        <f t="shared" si="196"/>
        <v/>
      </c>
      <c r="I6302" t="str">
        <f>IF(D6302="","",VLOOKUP(D6302,'Source CC List'!B:C,2,FALSE))</f>
        <v/>
      </c>
      <c r="J6302" t="str">
        <f t="shared" si="197"/>
        <v/>
      </c>
    </row>
    <row r="6303" spans="1:10" x14ac:dyDescent="0.3">
      <c r="A6303" t="str">
        <f>IF(D6303="","",VLOOKUP(D6303,'Source CC List'!B:C,2,FALSE))</f>
        <v/>
      </c>
      <c r="B6303" t="str">
        <f t="shared" si="196"/>
        <v/>
      </c>
      <c r="I6303" t="str">
        <f>IF(D6303="","",VLOOKUP(D6303,'Source CC List'!B:C,2,FALSE))</f>
        <v/>
      </c>
      <c r="J6303" t="str">
        <f t="shared" si="197"/>
        <v/>
      </c>
    </row>
    <row r="6304" spans="1:10" x14ac:dyDescent="0.3">
      <c r="A6304" t="str">
        <f>IF(D6304="","",VLOOKUP(D6304,'Source CC List'!B:C,2,FALSE))</f>
        <v/>
      </c>
      <c r="B6304" t="str">
        <f t="shared" si="196"/>
        <v/>
      </c>
      <c r="I6304" t="str">
        <f>IF(D6304="","",VLOOKUP(D6304,'Source CC List'!B:C,2,FALSE))</f>
        <v/>
      </c>
      <c r="J6304" t="str">
        <f t="shared" si="197"/>
        <v/>
      </c>
    </row>
    <row r="6305" spans="1:10" x14ac:dyDescent="0.3">
      <c r="A6305" t="str">
        <f>IF(D6305="","",VLOOKUP(D6305,'Source CC List'!B:C,2,FALSE))</f>
        <v/>
      </c>
      <c r="B6305" t="str">
        <f t="shared" si="196"/>
        <v/>
      </c>
      <c r="I6305" t="str">
        <f>IF(D6305="","",VLOOKUP(D6305,'Source CC List'!B:C,2,FALSE))</f>
        <v/>
      </c>
      <c r="J6305" t="str">
        <f t="shared" si="197"/>
        <v/>
      </c>
    </row>
    <row r="6306" spans="1:10" x14ac:dyDescent="0.3">
      <c r="A6306" t="str">
        <f>IF(D6306="","",VLOOKUP(D6306,'Source CC List'!B:C,2,FALSE))</f>
        <v/>
      </c>
      <c r="B6306" t="str">
        <f t="shared" si="196"/>
        <v/>
      </c>
      <c r="I6306" t="str">
        <f>IF(D6306="","",VLOOKUP(D6306,'Source CC List'!B:C,2,FALSE))</f>
        <v/>
      </c>
      <c r="J6306" t="str">
        <f t="shared" si="197"/>
        <v/>
      </c>
    </row>
    <row r="6307" spans="1:10" x14ac:dyDescent="0.3">
      <c r="A6307" t="str">
        <f>IF(D6307="","",VLOOKUP(D6307,'Source CC List'!B:C,2,FALSE))</f>
        <v/>
      </c>
      <c r="B6307" t="str">
        <f t="shared" si="196"/>
        <v/>
      </c>
      <c r="I6307" t="str">
        <f>IF(D6307="","",VLOOKUP(D6307,'Source CC List'!B:C,2,FALSE))</f>
        <v/>
      </c>
      <c r="J6307" t="str">
        <f t="shared" si="197"/>
        <v/>
      </c>
    </row>
    <row r="6308" spans="1:10" x14ac:dyDescent="0.3">
      <c r="A6308" t="str">
        <f>IF(D6308="","",VLOOKUP(D6308,'Source CC List'!B:C,2,FALSE))</f>
        <v/>
      </c>
      <c r="B6308" t="str">
        <f t="shared" si="196"/>
        <v/>
      </c>
      <c r="I6308" t="str">
        <f>IF(D6308="","",VLOOKUP(D6308,'Source CC List'!B:C,2,FALSE))</f>
        <v/>
      </c>
      <c r="J6308" t="str">
        <f t="shared" si="197"/>
        <v/>
      </c>
    </row>
    <row r="6309" spans="1:10" x14ac:dyDescent="0.3">
      <c r="A6309" t="str">
        <f>IF(D6309="","",VLOOKUP(D6309,'Source CC List'!B:C,2,FALSE))</f>
        <v/>
      </c>
      <c r="B6309" t="str">
        <f t="shared" si="196"/>
        <v/>
      </c>
      <c r="I6309" t="str">
        <f>IF(D6309="","",VLOOKUP(D6309,'Source CC List'!B:C,2,FALSE))</f>
        <v/>
      </c>
      <c r="J6309" t="str">
        <f t="shared" si="197"/>
        <v/>
      </c>
    </row>
    <row r="6310" spans="1:10" x14ac:dyDescent="0.3">
      <c r="A6310" t="str">
        <f>IF(D6310="","",VLOOKUP(D6310,'Source CC List'!B:C,2,FALSE))</f>
        <v/>
      </c>
      <c r="B6310" t="str">
        <f t="shared" si="196"/>
        <v/>
      </c>
      <c r="I6310" t="str">
        <f>IF(D6310="","",VLOOKUP(D6310,'Source CC List'!B:C,2,FALSE))</f>
        <v/>
      </c>
      <c r="J6310" t="str">
        <f t="shared" si="197"/>
        <v/>
      </c>
    </row>
    <row r="6311" spans="1:10" x14ac:dyDescent="0.3">
      <c r="A6311" t="str">
        <f>IF(D6311="","",VLOOKUP(D6311,'Source CC List'!B:C,2,FALSE))</f>
        <v/>
      </c>
      <c r="B6311" t="str">
        <f t="shared" si="196"/>
        <v/>
      </c>
      <c r="I6311" t="str">
        <f>IF(D6311="","",VLOOKUP(D6311,'Source CC List'!B:C,2,FALSE))</f>
        <v/>
      </c>
      <c r="J6311" t="str">
        <f t="shared" si="197"/>
        <v/>
      </c>
    </row>
    <row r="6312" spans="1:10" x14ac:dyDescent="0.3">
      <c r="A6312" t="str">
        <f>IF(D6312="","",VLOOKUP(D6312,'Source CC List'!B:C,2,FALSE))</f>
        <v/>
      </c>
      <c r="B6312" t="str">
        <f t="shared" si="196"/>
        <v/>
      </c>
      <c r="I6312" t="str">
        <f>IF(D6312="","",VLOOKUP(D6312,'Source CC List'!B:C,2,FALSE))</f>
        <v/>
      </c>
      <c r="J6312" t="str">
        <f t="shared" si="197"/>
        <v/>
      </c>
    </row>
    <row r="6313" spans="1:10" x14ac:dyDescent="0.3">
      <c r="A6313" t="str">
        <f>IF(D6313="","",VLOOKUP(D6313,'Source CC List'!B:C,2,FALSE))</f>
        <v/>
      </c>
      <c r="B6313" t="str">
        <f t="shared" si="196"/>
        <v/>
      </c>
      <c r="I6313" t="str">
        <f>IF(D6313="","",VLOOKUP(D6313,'Source CC List'!B:C,2,FALSE))</f>
        <v/>
      </c>
      <c r="J6313" t="str">
        <f t="shared" si="197"/>
        <v/>
      </c>
    </row>
    <row r="6314" spans="1:10" x14ac:dyDescent="0.3">
      <c r="A6314" t="str">
        <f>IF(D6314="","",VLOOKUP(D6314,'Source CC List'!B:C,2,FALSE))</f>
        <v/>
      </c>
      <c r="B6314" t="str">
        <f t="shared" si="196"/>
        <v/>
      </c>
      <c r="I6314" t="str">
        <f>IF(D6314="","",VLOOKUP(D6314,'Source CC List'!B:C,2,FALSE))</f>
        <v/>
      </c>
      <c r="J6314" t="str">
        <f t="shared" si="197"/>
        <v/>
      </c>
    </row>
    <row r="6315" spans="1:10" x14ac:dyDescent="0.3">
      <c r="A6315" t="str">
        <f>IF(D6315="","",VLOOKUP(D6315,'Source CC List'!B:C,2,FALSE))</f>
        <v/>
      </c>
      <c r="B6315" t="str">
        <f t="shared" si="196"/>
        <v/>
      </c>
      <c r="I6315" t="str">
        <f>IF(D6315="","",VLOOKUP(D6315,'Source CC List'!B:C,2,FALSE))</f>
        <v/>
      </c>
      <c r="J6315" t="str">
        <f t="shared" si="197"/>
        <v/>
      </c>
    </row>
    <row r="6316" spans="1:10" x14ac:dyDescent="0.3">
      <c r="A6316" t="str">
        <f>IF(D6316="","",VLOOKUP(D6316,'Source CC List'!B:C,2,FALSE))</f>
        <v/>
      </c>
      <c r="B6316" t="str">
        <f t="shared" si="196"/>
        <v/>
      </c>
      <c r="I6316" t="str">
        <f>IF(D6316="","",VLOOKUP(D6316,'Source CC List'!B:C,2,FALSE))</f>
        <v/>
      </c>
      <c r="J6316" t="str">
        <f t="shared" si="197"/>
        <v/>
      </c>
    </row>
    <row r="6317" spans="1:10" x14ac:dyDescent="0.3">
      <c r="A6317" t="str">
        <f>IF(D6317="","",VLOOKUP(D6317,'Source CC List'!B:C,2,FALSE))</f>
        <v/>
      </c>
      <c r="B6317" t="str">
        <f t="shared" si="196"/>
        <v/>
      </c>
      <c r="I6317" t="str">
        <f>IF(D6317="","",VLOOKUP(D6317,'Source CC List'!B:C,2,FALSE))</f>
        <v/>
      </c>
      <c r="J6317" t="str">
        <f t="shared" si="197"/>
        <v/>
      </c>
    </row>
    <row r="6318" spans="1:10" x14ac:dyDescent="0.3">
      <c r="A6318" t="str">
        <f>IF(D6318="","",VLOOKUP(D6318,'Source CC List'!B:C,2,FALSE))</f>
        <v/>
      </c>
      <c r="B6318" t="str">
        <f t="shared" si="196"/>
        <v/>
      </c>
      <c r="I6318" t="str">
        <f>IF(D6318="","",VLOOKUP(D6318,'Source CC List'!B:C,2,FALSE))</f>
        <v/>
      </c>
      <c r="J6318" t="str">
        <f t="shared" si="197"/>
        <v/>
      </c>
    </row>
    <row r="6319" spans="1:10" x14ac:dyDescent="0.3">
      <c r="A6319" t="str">
        <f>IF(D6319="","",VLOOKUP(D6319,'Source CC List'!B:C,2,FALSE))</f>
        <v/>
      </c>
      <c r="B6319" t="str">
        <f t="shared" si="196"/>
        <v/>
      </c>
      <c r="I6319" t="str">
        <f>IF(D6319="","",VLOOKUP(D6319,'Source CC List'!B:C,2,FALSE))</f>
        <v/>
      </c>
      <c r="J6319" t="str">
        <f t="shared" si="197"/>
        <v/>
      </c>
    </row>
    <row r="6320" spans="1:10" x14ac:dyDescent="0.3">
      <c r="A6320" t="str">
        <f>IF(D6320="","",VLOOKUP(D6320,'Source CC List'!B:C,2,FALSE))</f>
        <v/>
      </c>
      <c r="B6320" t="str">
        <f t="shared" si="196"/>
        <v/>
      </c>
      <c r="I6320" t="str">
        <f>IF(D6320="","",VLOOKUP(D6320,'Source CC List'!B:C,2,FALSE))</f>
        <v/>
      </c>
      <c r="J6320" t="str">
        <f t="shared" si="197"/>
        <v/>
      </c>
    </row>
    <row r="6321" spans="1:10" x14ac:dyDescent="0.3">
      <c r="A6321" t="str">
        <f>IF(D6321="","",VLOOKUP(D6321,'Source CC List'!B:C,2,FALSE))</f>
        <v/>
      </c>
      <c r="B6321" t="str">
        <f t="shared" si="196"/>
        <v/>
      </c>
      <c r="I6321" t="str">
        <f>IF(D6321="","",VLOOKUP(D6321,'Source CC List'!B:C,2,FALSE))</f>
        <v/>
      </c>
      <c r="J6321" t="str">
        <f t="shared" si="197"/>
        <v/>
      </c>
    </row>
    <row r="6322" spans="1:10" x14ac:dyDescent="0.3">
      <c r="A6322" t="str">
        <f>IF(D6322="","",VLOOKUP(D6322,'Source CC List'!B:C,2,FALSE))</f>
        <v/>
      </c>
      <c r="B6322" t="str">
        <f t="shared" si="196"/>
        <v/>
      </c>
      <c r="I6322" t="str">
        <f>IF(D6322="","",VLOOKUP(D6322,'Source CC List'!B:C,2,FALSE))</f>
        <v/>
      </c>
      <c r="J6322" t="str">
        <f t="shared" si="197"/>
        <v/>
      </c>
    </row>
    <row r="6323" spans="1:10" x14ac:dyDescent="0.3">
      <c r="A6323" t="str">
        <f>IF(D6323="","",VLOOKUP(D6323,'Source CC List'!B:C,2,FALSE))</f>
        <v/>
      </c>
      <c r="B6323" t="str">
        <f t="shared" si="196"/>
        <v/>
      </c>
      <c r="I6323" t="str">
        <f>IF(D6323="","",VLOOKUP(D6323,'Source CC List'!B:C,2,FALSE))</f>
        <v/>
      </c>
      <c r="J6323" t="str">
        <f t="shared" si="197"/>
        <v/>
      </c>
    </row>
    <row r="6324" spans="1:10" x14ac:dyDescent="0.3">
      <c r="A6324" t="str">
        <f>IF(D6324="","",VLOOKUP(D6324,'Source CC List'!B:C,2,FALSE))</f>
        <v/>
      </c>
      <c r="B6324" t="str">
        <f t="shared" si="196"/>
        <v/>
      </c>
      <c r="I6324" t="str">
        <f>IF(D6324="","",VLOOKUP(D6324,'Source CC List'!B:C,2,FALSE))</f>
        <v/>
      </c>
      <c r="J6324" t="str">
        <f t="shared" si="197"/>
        <v/>
      </c>
    </row>
    <row r="6325" spans="1:10" x14ac:dyDescent="0.3">
      <c r="A6325" t="str">
        <f>IF(D6325="","",VLOOKUP(D6325,'Source CC List'!B:C,2,FALSE))</f>
        <v/>
      </c>
      <c r="B6325" t="str">
        <f t="shared" si="196"/>
        <v/>
      </c>
      <c r="I6325" t="str">
        <f>IF(D6325="","",VLOOKUP(D6325,'Source CC List'!B:C,2,FALSE))</f>
        <v/>
      </c>
      <c r="J6325" t="str">
        <f t="shared" si="197"/>
        <v/>
      </c>
    </row>
    <row r="6326" spans="1:10" x14ac:dyDescent="0.3">
      <c r="A6326" t="str">
        <f>IF(D6326="","",VLOOKUP(D6326,'Source CC List'!B:C,2,FALSE))</f>
        <v/>
      </c>
      <c r="B6326" t="str">
        <f t="shared" si="196"/>
        <v/>
      </c>
      <c r="I6326" t="str">
        <f>IF(D6326="","",VLOOKUP(D6326,'Source CC List'!B:C,2,FALSE))</f>
        <v/>
      </c>
      <c r="J6326" t="str">
        <f t="shared" si="197"/>
        <v/>
      </c>
    </row>
    <row r="6327" spans="1:10" x14ac:dyDescent="0.3">
      <c r="A6327" t="str">
        <f>IF(D6327="","",VLOOKUP(D6327,'Source CC List'!B:C,2,FALSE))</f>
        <v/>
      </c>
      <c r="B6327" t="str">
        <f t="shared" si="196"/>
        <v/>
      </c>
      <c r="I6327" t="str">
        <f>IF(D6327="","",VLOOKUP(D6327,'Source CC List'!B:C,2,FALSE))</f>
        <v/>
      </c>
      <c r="J6327" t="str">
        <f t="shared" si="197"/>
        <v/>
      </c>
    </row>
    <row r="6328" spans="1:10" x14ac:dyDescent="0.3">
      <c r="A6328" t="str">
        <f>IF(D6328="","",VLOOKUP(D6328,'Source CC List'!B:C,2,FALSE))</f>
        <v/>
      </c>
      <c r="B6328" t="str">
        <f t="shared" si="196"/>
        <v/>
      </c>
      <c r="I6328" t="str">
        <f>IF(D6328="","",VLOOKUP(D6328,'Source CC List'!B:C,2,FALSE))</f>
        <v/>
      </c>
      <c r="J6328" t="str">
        <f t="shared" si="197"/>
        <v/>
      </c>
    </row>
    <row r="6329" spans="1:10" x14ac:dyDescent="0.3">
      <c r="A6329" t="str">
        <f>IF(D6329="","",VLOOKUP(D6329,'Source CC List'!B:C,2,FALSE))</f>
        <v/>
      </c>
      <c r="B6329" t="str">
        <f t="shared" si="196"/>
        <v/>
      </c>
      <c r="I6329" t="str">
        <f>IF(D6329="","",VLOOKUP(D6329,'Source CC List'!B:C,2,FALSE))</f>
        <v/>
      </c>
      <c r="J6329" t="str">
        <f t="shared" si="197"/>
        <v/>
      </c>
    </row>
    <row r="6330" spans="1:10" x14ac:dyDescent="0.3">
      <c r="A6330" t="str">
        <f>IF(D6330="","",VLOOKUP(D6330,'Source CC List'!B:C,2,FALSE))</f>
        <v/>
      </c>
      <c r="B6330" t="str">
        <f t="shared" si="196"/>
        <v/>
      </c>
      <c r="I6330" t="str">
        <f>IF(D6330="","",VLOOKUP(D6330,'Source CC List'!B:C,2,FALSE))</f>
        <v/>
      </c>
      <c r="J6330" t="str">
        <f t="shared" si="197"/>
        <v/>
      </c>
    </row>
    <row r="6331" spans="1:10" x14ac:dyDescent="0.3">
      <c r="A6331" t="str">
        <f>IF(D6331="","",VLOOKUP(D6331,'Source CC List'!B:C,2,FALSE))</f>
        <v/>
      </c>
      <c r="B6331" t="str">
        <f t="shared" si="196"/>
        <v/>
      </c>
      <c r="I6331" t="str">
        <f>IF(D6331="","",VLOOKUP(D6331,'Source CC List'!B:C,2,FALSE))</f>
        <v/>
      </c>
      <c r="J6331" t="str">
        <f t="shared" si="197"/>
        <v/>
      </c>
    </row>
    <row r="6332" spans="1:10" x14ac:dyDescent="0.3">
      <c r="A6332" t="str">
        <f>IF(D6332="","",VLOOKUP(D6332,'Source CC List'!B:C,2,FALSE))</f>
        <v/>
      </c>
      <c r="B6332" t="str">
        <f t="shared" si="196"/>
        <v/>
      </c>
      <c r="I6332" t="str">
        <f>IF(D6332="","",VLOOKUP(D6332,'Source CC List'!B:C,2,FALSE))</f>
        <v/>
      </c>
      <c r="J6332" t="str">
        <f t="shared" si="197"/>
        <v/>
      </c>
    </row>
    <row r="6333" spans="1:10" x14ac:dyDescent="0.3">
      <c r="A6333" t="str">
        <f>IF(D6333="","",VLOOKUP(D6333,'Source CC List'!B:C,2,FALSE))</f>
        <v/>
      </c>
      <c r="B6333" t="str">
        <f t="shared" si="196"/>
        <v/>
      </c>
      <c r="I6333" t="str">
        <f>IF(D6333="","",VLOOKUP(D6333,'Source CC List'!B:C,2,FALSE))</f>
        <v/>
      </c>
      <c r="J6333" t="str">
        <f t="shared" si="197"/>
        <v/>
      </c>
    </row>
    <row r="6334" spans="1:10" x14ac:dyDescent="0.3">
      <c r="A6334" t="str">
        <f>IF(D6334="","",VLOOKUP(D6334,'Source CC List'!B:C,2,FALSE))</f>
        <v/>
      </c>
      <c r="B6334" t="str">
        <f t="shared" si="196"/>
        <v/>
      </c>
      <c r="I6334" t="str">
        <f>IF(D6334="","",VLOOKUP(D6334,'Source CC List'!B:C,2,FALSE))</f>
        <v/>
      </c>
      <c r="J6334" t="str">
        <f t="shared" si="197"/>
        <v/>
      </c>
    </row>
    <row r="6335" spans="1:10" x14ac:dyDescent="0.3">
      <c r="A6335" t="str">
        <f>IF(D6335="","",VLOOKUP(D6335,'Source CC List'!B:C,2,FALSE))</f>
        <v/>
      </c>
      <c r="B6335" t="str">
        <f t="shared" si="196"/>
        <v/>
      </c>
      <c r="I6335" t="str">
        <f>IF(D6335="","",VLOOKUP(D6335,'Source CC List'!B:C,2,FALSE))</f>
        <v/>
      </c>
      <c r="J6335" t="str">
        <f t="shared" si="197"/>
        <v/>
      </c>
    </row>
    <row r="6336" spans="1:10" x14ac:dyDescent="0.3">
      <c r="A6336" t="str">
        <f>IF(D6336="","",VLOOKUP(D6336,'Source CC List'!B:C,2,FALSE))</f>
        <v/>
      </c>
      <c r="B6336" t="str">
        <f t="shared" si="196"/>
        <v/>
      </c>
      <c r="I6336" t="str">
        <f>IF(D6336="","",VLOOKUP(D6336,'Source CC List'!B:C,2,FALSE))</f>
        <v/>
      </c>
      <c r="J6336" t="str">
        <f t="shared" si="197"/>
        <v/>
      </c>
    </row>
    <row r="6337" spans="1:10" x14ac:dyDescent="0.3">
      <c r="A6337" t="str">
        <f>IF(D6337="","",VLOOKUP(D6337,'Source CC List'!B:C,2,FALSE))</f>
        <v/>
      </c>
      <c r="B6337" t="str">
        <f t="shared" si="196"/>
        <v/>
      </c>
      <c r="I6337" t="str">
        <f>IF(D6337="","",VLOOKUP(D6337,'Source CC List'!B:C,2,FALSE))</f>
        <v/>
      </c>
      <c r="J6337" t="str">
        <f t="shared" si="197"/>
        <v/>
      </c>
    </row>
    <row r="6338" spans="1:10" x14ac:dyDescent="0.3">
      <c r="A6338" t="str">
        <f>IF(D6338="","",VLOOKUP(D6338,'Source CC List'!B:C,2,FALSE))</f>
        <v/>
      </c>
      <c r="B6338" t="str">
        <f t="shared" si="196"/>
        <v/>
      </c>
      <c r="I6338" t="str">
        <f>IF(D6338="","",VLOOKUP(D6338,'Source CC List'!B:C,2,FALSE))</f>
        <v/>
      </c>
      <c r="J6338" t="str">
        <f t="shared" si="197"/>
        <v/>
      </c>
    </row>
    <row r="6339" spans="1:10" x14ac:dyDescent="0.3">
      <c r="A6339" t="str">
        <f>IF(D6339="","",VLOOKUP(D6339,'Source CC List'!B:C,2,FALSE))</f>
        <v/>
      </c>
      <c r="B6339" t="str">
        <f t="shared" ref="B6339:B6402" si="198">IF(E6339="","",CONCATENATE(I6339,TEXT(E6339,"0000")))</f>
        <v/>
      </c>
      <c r="I6339" t="str">
        <f>IF(D6339="","",VLOOKUP(D6339,'Source CC List'!B:C,2,FALSE))</f>
        <v/>
      </c>
      <c r="J6339" t="str">
        <f t="shared" ref="J6339:J6402" si="199">IF(D6339="","",CONCATENATE(I6339,TEXT(E6339,"0000")))</f>
        <v/>
      </c>
    </row>
    <row r="6340" spans="1:10" x14ac:dyDescent="0.3">
      <c r="A6340" t="str">
        <f>IF(D6340="","",VLOOKUP(D6340,'Source CC List'!B:C,2,FALSE))</f>
        <v/>
      </c>
      <c r="B6340" t="str">
        <f t="shared" si="198"/>
        <v/>
      </c>
      <c r="I6340" t="str">
        <f>IF(D6340="","",VLOOKUP(D6340,'Source CC List'!B:C,2,FALSE))</f>
        <v/>
      </c>
      <c r="J6340" t="str">
        <f t="shared" si="199"/>
        <v/>
      </c>
    </row>
    <row r="6341" spans="1:10" x14ac:dyDescent="0.3">
      <c r="A6341" t="str">
        <f>IF(D6341="","",VLOOKUP(D6341,'Source CC List'!B:C,2,FALSE))</f>
        <v/>
      </c>
      <c r="B6341" t="str">
        <f t="shared" si="198"/>
        <v/>
      </c>
      <c r="I6341" t="str">
        <f>IF(D6341="","",VLOOKUP(D6341,'Source CC List'!B:C,2,FALSE))</f>
        <v/>
      </c>
      <c r="J6341" t="str">
        <f t="shared" si="199"/>
        <v/>
      </c>
    </row>
    <row r="6342" spans="1:10" x14ac:dyDescent="0.3">
      <c r="A6342" t="str">
        <f>IF(D6342="","",VLOOKUP(D6342,'Source CC List'!B:C,2,FALSE))</f>
        <v/>
      </c>
      <c r="B6342" t="str">
        <f t="shared" si="198"/>
        <v/>
      </c>
      <c r="I6342" t="str">
        <f>IF(D6342="","",VLOOKUP(D6342,'Source CC List'!B:C,2,FALSE))</f>
        <v/>
      </c>
      <c r="J6342" t="str">
        <f t="shared" si="199"/>
        <v/>
      </c>
    </row>
    <row r="6343" spans="1:10" x14ac:dyDescent="0.3">
      <c r="A6343" t="str">
        <f>IF(D6343="","",VLOOKUP(D6343,'Source CC List'!B:C,2,FALSE))</f>
        <v/>
      </c>
      <c r="B6343" t="str">
        <f t="shared" si="198"/>
        <v/>
      </c>
      <c r="I6343" t="str">
        <f>IF(D6343="","",VLOOKUP(D6343,'Source CC List'!B:C,2,FALSE))</f>
        <v/>
      </c>
      <c r="J6343" t="str">
        <f t="shared" si="199"/>
        <v/>
      </c>
    </row>
    <row r="6344" spans="1:10" x14ac:dyDescent="0.3">
      <c r="A6344" t="str">
        <f>IF(D6344="","",VLOOKUP(D6344,'Source CC List'!B:C,2,FALSE))</f>
        <v/>
      </c>
      <c r="B6344" t="str">
        <f t="shared" si="198"/>
        <v/>
      </c>
      <c r="I6344" t="str">
        <f>IF(D6344="","",VLOOKUP(D6344,'Source CC List'!B:C,2,FALSE))</f>
        <v/>
      </c>
      <c r="J6344" t="str">
        <f t="shared" si="199"/>
        <v/>
      </c>
    </row>
    <row r="6345" spans="1:10" x14ac:dyDescent="0.3">
      <c r="A6345" t="str">
        <f>IF(D6345="","",VLOOKUP(D6345,'Source CC List'!B:C,2,FALSE))</f>
        <v/>
      </c>
      <c r="B6345" t="str">
        <f t="shared" si="198"/>
        <v/>
      </c>
      <c r="I6345" t="str">
        <f>IF(D6345="","",VLOOKUP(D6345,'Source CC List'!B:C,2,FALSE))</f>
        <v/>
      </c>
      <c r="J6345" t="str">
        <f t="shared" si="199"/>
        <v/>
      </c>
    </row>
    <row r="6346" spans="1:10" x14ac:dyDescent="0.3">
      <c r="A6346" t="str">
        <f>IF(D6346="","",VLOOKUP(D6346,'Source CC List'!B:C,2,FALSE))</f>
        <v/>
      </c>
      <c r="B6346" t="str">
        <f t="shared" si="198"/>
        <v/>
      </c>
      <c r="I6346" t="str">
        <f>IF(D6346="","",VLOOKUP(D6346,'Source CC List'!B:C,2,FALSE))</f>
        <v/>
      </c>
      <c r="J6346" t="str">
        <f t="shared" si="199"/>
        <v/>
      </c>
    </row>
    <row r="6347" spans="1:10" x14ac:dyDescent="0.3">
      <c r="A6347" t="str">
        <f>IF(D6347="","",VLOOKUP(D6347,'Source CC List'!B:C,2,FALSE))</f>
        <v/>
      </c>
      <c r="B6347" t="str">
        <f t="shared" si="198"/>
        <v/>
      </c>
      <c r="I6347" t="str">
        <f>IF(D6347="","",VLOOKUP(D6347,'Source CC List'!B:C,2,FALSE))</f>
        <v/>
      </c>
      <c r="J6347" t="str">
        <f t="shared" si="199"/>
        <v/>
      </c>
    </row>
    <row r="6348" spans="1:10" x14ac:dyDescent="0.3">
      <c r="A6348" t="str">
        <f>IF(D6348="","",VLOOKUP(D6348,'Source CC List'!B:C,2,FALSE))</f>
        <v/>
      </c>
      <c r="B6348" t="str">
        <f t="shared" si="198"/>
        <v/>
      </c>
      <c r="I6348" t="str">
        <f>IF(D6348="","",VLOOKUP(D6348,'Source CC List'!B:C,2,FALSE))</f>
        <v/>
      </c>
      <c r="J6348" t="str">
        <f t="shared" si="199"/>
        <v/>
      </c>
    </row>
    <row r="6349" spans="1:10" x14ac:dyDescent="0.3">
      <c r="A6349" t="str">
        <f>IF(D6349="","",VLOOKUP(D6349,'Source CC List'!B:C,2,FALSE))</f>
        <v/>
      </c>
      <c r="B6349" t="str">
        <f t="shared" si="198"/>
        <v/>
      </c>
      <c r="I6349" t="str">
        <f>IF(D6349="","",VLOOKUP(D6349,'Source CC List'!B:C,2,FALSE))</f>
        <v/>
      </c>
      <c r="J6349" t="str">
        <f t="shared" si="199"/>
        <v/>
      </c>
    </row>
    <row r="6350" spans="1:10" x14ac:dyDescent="0.3">
      <c r="A6350" t="str">
        <f>IF(D6350="","",VLOOKUP(D6350,'Source CC List'!B:C,2,FALSE))</f>
        <v/>
      </c>
      <c r="B6350" t="str">
        <f t="shared" si="198"/>
        <v/>
      </c>
      <c r="I6350" t="str">
        <f>IF(D6350="","",VLOOKUP(D6350,'Source CC List'!B:C,2,FALSE))</f>
        <v/>
      </c>
      <c r="J6350" t="str">
        <f t="shared" si="199"/>
        <v/>
      </c>
    </row>
    <row r="6351" spans="1:10" x14ac:dyDescent="0.3">
      <c r="A6351" t="str">
        <f>IF(D6351="","",VLOOKUP(D6351,'Source CC List'!B:C,2,FALSE))</f>
        <v/>
      </c>
      <c r="B6351" t="str">
        <f t="shared" si="198"/>
        <v/>
      </c>
      <c r="I6351" t="str">
        <f>IF(D6351="","",VLOOKUP(D6351,'Source CC List'!B:C,2,FALSE))</f>
        <v/>
      </c>
      <c r="J6351" t="str">
        <f t="shared" si="199"/>
        <v/>
      </c>
    </row>
    <row r="6352" spans="1:10" x14ac:dyDescent="0.3">
      <c r="A6352" t="str">
        <f>IF(D6352="","",VLOOKUP(D6352,'Source CC List'!B:C,2,FALSE))</f>
        <v/>
      </c>
      <c r="B6352" t="str">
        <f t="shared" si="198"/>
        <v/>
      </c>
      <c r="I6352" t="str">
        <f>IF(D6352="","",VLOOKUP(D6352,'Source CC List'!B:C,2,FALSE))</f>
        <v/>
      </c>
      <c r="J6352" t="str">
        <f t="shared" si="199"/>
        <v/>
      </c>
    </row>
    <row r="6353" spans="1:10" x14ac:dyDescent="0.3">
      <c r="A6353" t="str">
        <f>IF(D6353="","",VLOOKUP(D6353,'Source CC List'!B:C,2,FALSE))</f>
        <v/>
      </c>
      <c r="B6353" t="str">
        <f t="shared" si="198"/>
        <v/>
      </c>
      <c r="I6353" t="str">
        <f>IF(D6353="","",VLOOKUP(D6353,'Source CC List'!B:C,2,FALSE))</f>
        <v/>
      </c>
      <c r="J6353" t="str">
        <f t="shared" si="199"/>
        <v/>
      </c>
    </row>
    <row r="6354" spans="1:10" x14ac:dyDescent="0.3">
      <c r="A6354" t="str">
        <f>IF(D6354="","",VLOOKUP(D6354,'Source CC List'!B:C,2,FALSE))</f>
        <v/>
      </c>
      <c r="B6354" t="str">
        <f t="shared" si="198"/>
        <v/>
      </c>
      <c r="I6354" t="str">
        <f>IF(D6354="","",VLOOKUP(D6354,'Source CC List'!B:C,2,FALSE))</f>
        <v/>
      </c>
      <c r="J6354" t="str">
        <f t="shared" si="199"/>
        <v/>
      </c>
    </row>
    <row r="6355" spans="1:10" x14ac:dyDescent="0.3">
      <c r="A6355" t="str">
        <f>IF(D6355="","",VLOOKUP(D6355,'Source CC List'!B:C,2,FALSE))</f>
        <v/>
      </c>
      <c r="B6355" t="str">
        <f t="shared" si="198"/>
        <v/>
      </c>
      <c r="I6355" t="str">
        <f>IF(D6355="","",VLOOKUP(D6355,'Source CC List'!B:C,2,FALSE))</f>
        <v/>
      </c>
      <c r="J6355" t="str">
        <f t="shared" si="199"/>
        <v/>
      </c>
    </row>
    <row r="6356" spans="1:10" x14ac:dyDescent="0.3">
      <c r="A6356" t="str">
        <f>IF(D6356="","",VLOOKUP(D6356,'Source CC List'!B:C,2,FALSE))</f>
        <v/>
      </c>
      <c r="B6356" t="str">
        <f t="shared" si="198"/>
        <v/>
      </c>
      <c r="I6356" t="str">
        <f>IF(D6356="","",VLOOKUP(D6356,'Source CC List'!B:C,2,FALSE))</f>
        <v/>
      </c>
      <c r="J6356" t="str">
        <f t="shared" si="199"/>
        <v/>
      </c>
    </row>
    <row r="6357" spans="1:10" x14ac:dyDescent="0.3">
      <c r="A6357" t="str">
        <f>IF(D6357="","",VLOOKUP(D6357,'Source CC List'!B:C,2,FALSE))</f>
        <v/>
      </c>
      <c r="B6357" t="str">
        <f t="shared" si="198"/>
        <v/>
      </c>
      <c r="I6357" t="str">
        <f>IF(D6357="","",VLOOKUP(D6357,'Source CC List'!B:C,2,FALSE))</f>
        <v/>
      </c>
      <c r="J6357" t="str">
        <f t="shared" si="199"/>
        <v/>
      </c>
    </row>
    <row r="6358" spans="1:10" x14ac:dyDescent="0.3">
      <c r="A6358" t="str">
        <f>IF(D6358="","",VLOOKUP(D6358,'Source CC List'!B:C,2,FALSE))</f>
        <v/>
      </c>
      <c r="B6358" t="str">
        <f t="shared" si="198"/>
        <v/>
      </c>
      <c r="I6358" t="str">
        <f>IF(D6358="","",VLOOKUP(D6358,'Source CC List'!B:C,2,FALSE))</f>
        <v/>
      </c>
      <c r="J6358" t="str">
        <f t="shared" si="199"/>
        <v/>
      </c>
    </row>
    <row r="6359" spans="1:10" x14ac:dyDescent="0.3">
      <c r="A6359" t="str">
        <f>IF(D6359="","",VLOOKUP(D6359,'Source CC List'!B:C,2,FALSE))</f>
        <v/>
      </c>
      <c r="B6359" t="str">
        <f t="shared" si="198"/>
        <v/>
      </c>
      <c r="I6359" t="str">
        <f>IF(D6359="","",VLOOKUP(D6359,'Source CC List'!B:C,2,FALSE))</f>
        <v/>
      </c>
      <c r="J6359" t="str">
        <f t="shared" si="199"/>
        <v/>
      </c>
    </row>
    <row r="6360" spans="1:10" x14ac:dyDescent="0.3">
      <c r="A6360" t="str">
        <f>IF(D6360="","",VLOOKUP(D6360,'Source CC List'!B:C,2,FALSE))</f>
        <v/>
      </c>
      <c r="B6360" t="str">
        <f t="shared" si="198"/>
        <v/>
      </c>
      <c r="I6360" t="str">
        <f>IF(D6360="","",VLOOKUP(D6360,'Source CC List'!B:C,2,FALSE))</f>
        <v/>
      </c>
      <c r="J6360" t="str">
        <f t="shared" si="199"/>
        <v/>
      </c>
    </row>
    <row r="6361" spans="1:10" x14ac:dyDescent="0.3">
      <c r="A6361" t="str">
        <f>IF(D6361="","",VLOOKUP(D6361,'Source CC List'!B:C,2,FALSE))</f>
        <v/>
      </c>
      <c r="B6361" t="str">
        <f t="shared" si="198"/>
        <v/>
      </c>
      <c r="I6361" t="str">
        <f>IF(D6361="","",VLOOKUP(D6361,'Source CC List'!B:C,2,FALSE))</f>
        <v/>
      </c>
      <c r="J6361" t="str">
        <f t="shared" si="199"/>
        <v/>
      </c>
    </row>
    <row r="6362" spans="1:10" x14ac:dyDescent="0.3">
      <c r="A6362" t="str">
        <f>IF(D6362="","",VLOOKUP(D6362,'Source CC List'!B:C,2,FALSE))</f>
        <v/>
      </c>
      <c r="B6362" t="str">
        <f t="shared" si="198"/>
        <v/>
      </c>
      <c r="I6362" t="str">
        <f>IF(D6362="","",VLOOKUP(D6362,'Source CC List'!B:C,2,FALSE))</f>
        <v/>
      </c>
      <c r="J6362" t="str">
        <f t="shared" si="199"/>
        <v/>
      </c>
    </row>
    <row r="6363" spans="1:10" x14ac:dyDescent="0.3">
      <c r="A6363" t="str">
        <f>IF(D6363="","",VLOOKUP(D6363,'Source CC List'!B:C,2,FALSE))</f>
        <v/>
      </c>
      <c r="B6363" t="str">
        <f t="shared" si="198"/>
        <v/>
      </c>
      <c r="I6363" t="str">
        <f>IF(D6363="","",VLOOKUP(D6363,'Source CC List'!B:C,2,FALSE))</f>
        <v/>
      </c>
      <c r="J6363" t="str">
        <f t="shared" si="199"/>
        <v/>
      </c>
    </row>
    <row r="6364" spans="1:10" x14ac:dyDescent="0.3">
      <c r="A6364" t="str">
        <f>IF(D6364="","",VLOOKUP(D6364,'Source CC List'!B:C,2,FALSE))</f>
        <v/>
      </c>
      <c r="B6364" t="str">
        <f t="shared" si="198"/>
        <v/>
      </c>
      <c r="I6364" t="str">
        <f>IF(D6364="","",VLOOKUP(D6364,'Source CC List'!B:C,2,FALSE))</f>
        <v/>
      </c>
      <c r="J6364" t="str">
        <f t="shared" si="199"/>
        <v/>
      </c>
    </row>
    <row r="6365" spans="1:10" x14ac:dyDescent="0.3">
      <c r="A6365" t="str">
        <f>IF(D6365="","",VLOOKUP(D6365,'Source CC List'!B:C,2,FALSE))</f>
        <v/>
      </c>
      <c r="B6365" t="str">
        <f t="shared" si="198"/>
        <v/>
      </c>
      <c r="I6365" t="str">
        <f>IF(D6365="","",VLOOKUP(D6365,'Source CC List'!B:C,2,FALSE))</f>
        <v/>
      </c>
      <c r="J6365" t="str">
        <f t="shared" si="199"/>
        <v/>
      </c>
    </row>
    <row r="6366" spans="1:10" x14ac:dyDescent="0.3">
      <c r="A6366" t="str">
        <f>IF(D6366="","",VLOOKUP(D6366,'Source CC List'!B:C,2,FALSE))</f>
        <v/>
      </c>
      <c r="B6366" t="str">
        <f t="shared" si="198"/>
        <v/>
      </c>
      <c r="I6366" t="str">
        <f>IF(D6366="","",VLOOKUP(D6366,'Source CC List'!B:C,2,FALSE))</f>
        <v/>
      </c>
      <c r="J6366" t="str">
        <f t="shared" si="199"/>
        <v/>
      </c>
    </row>
    <row r="6367" spans="1:10" x14ac:dyDescent="0.3">
      <c r="A6367" t="str">
        <f>IF(D6367="","",VLOOKUP(D6367,'Source CC List'!B:C,2,FALSE))</f>
        <v/>
      </c>
      <c r="B6367" t="str">
        <f t="shared" si="198"/>
        <v/>
      </c>
      <c r="I6367" t="str">
        <f>IF(D6367="","",VLOOKUP(D6367,'Source CC List'!B:C,2,FALSE))</f>
        <v/>
      </c>
      <c r="J6367" t="str">
        <f t="shared" si="199"/>
        <v/>
      </c>
    </row>
    <row r="6368" spans="1:10" x14ac:dyDescent="0.3">
      <c r="A6368" t="str">
        <f>IF(D6368="","",VLOOKUP(D6368,'Source CC List'!B:C,2,FALSE))</f>
        <v/>
      </c>
      <c r="B6368" t="str">
        <f t="shared" si="198"/>
        <v/>
      </c>
      <c r="I6368" t="str">
        <f>IF(D6368="","",VLOOKUP(D6368,'Source CC List'!B:C,2,FALSE))</f>
        <v/>
      </c>
      <c r="J6368" t="str">
        <f t="shared" si="199"/>
        <v/>
      </c>
    </row>
    <row r="6369" spans="1:10" x14ac:dyDescent="0.3">
      <c r="A6369" t="str">
        <f>IF(D6369="","",VLOOKUP(D6369,'Source CC List'!B:C,2,FALSE))</f>
        <v/>
      </c>
      <c r="B6369" t="str">
        <f t="shared" si="198"/>
        <v/>
      </c>
      <c r="I6369" t="str">
        <f>IF(D6369="","",VLOOKUP(D6369,'Source CC List'!B:C,2,FALSE))</f>
        <v/>
      </c>
      <c r="J6369" t="str">
        <f t="shared" si="199"/>
        <v/>
      </c>
    </row>
    <row r="6370" spans="1:10" x14ac:dyDescent="0.3">
      <c r="A6370" t="str">
        <f>IF(D6370="","",VLOOKUP(D6370,'Source CC List'!B:C,2,FALSE))</f>
        <v/>
      </c>
      <c r="B6370" t="str">
        <f t="shared" si="198"/>
        <v/>
      </c>
      <c r="I6370" t="str">
        <f>IF(D6370="","",VLOOKUP(D6370,'Source CC List'!B:C,2,FALSE))</f>
        <v/>
      </c>
      <c r="J6370" t="str">
        <f t="shared" si="199"/>
        <v/>
      </c>
    </row>
    <row r="6371" spans="1:10" x14ac:dyDescent="0.3">
      <c r="A6371" t="str">
        <f>IF(D6371="","",VLOOKUP(D6371,'Source CC List'!B:C,2,FALSE))</f>
        <v/>
      </c>
      <c r="B6371" t="str">
        <f t="shared" si="198"/>
        <v/>
      </c>
      <c r="I6371" t="str">
        <f>IF(D6371="","",VLOOKUP(D6371,'Source CC List'!B:C,2,FALSE))</f>
        <v/>
      </c>
      <c r="J6371" t="str">
        <f t="shared" si="199"/>
        <v/>
      </c>
    </row>
    <row r="6372" spans="1:10" x14ac:dyDescent="0.3">
      <c r="A6372" t="str">
        <f>IF(D6372="","",VLOOKUP(D6372,'Source CC List'!B:C,2,FALSE))</f>
        <v/>
      </c>
      <c r="B6372" t="str">
        <f t="shared" si="198"/>
        <v/>
      </c>
      <c r="I6372" t="str">
        <f>IF(D6372="","",VLOOKUP(D6372,'Source CC List'!B:C,2,FALSE))</f>
        <v/>
      </c>
      <c r="J6372" t="str">
        <f t="shared" si="199"/>
        <v/>
      </c>
    </row>
    <row r="6373" spans="1:10" x14ac:dyDescent="0.3">
      <c r="A6373" t="str">
        <f>IF(D6373="","",VLOOKUP(D6373,'Source CC List'!B:C,2,FALSE))</f>
        <v/>
      </c>
      <c r="B6373" t="str">
        <f t="shared" si="198"/>
        <v/>
      </c>
      <c r="I6373" t="str">
        <f>IF(D6373="","",VLOOKUP(D6373,'Source CC List'!B:C,2,FALSE))</f>
        <v/>
      </c>
      <c r="J6373" t="str">
        <f t="shared" si="199"/>
        <v/>
      </c>
    </row>
    <row r="6374" spans="1:10" x14ac:dyDescent="0.3">
      <c r="A6374" t="str">
        <f>IF(D6374="","",VLOOKUP(D6374,'Source CC List'!B:C,2,FALSE))</f>
        <v/>
      </c>
      <c r="B6374" t="str">
        <f t="shared" si="198"/>
        <v/>
      </c>
      <c r="I6374" t="str">
        <f>IF(D6374="","",VLOOKUP(D6374,'Source CC List'!B:C,2,FALSE))</f>
        <v/>
      </c>
      <c r="J6374" t="str">
        <f t="shared" si="199"/>
        <v/>
      </c>
    </row>
    <row r="6375" spans="1:10" x14ac:dyDescent="0.3">
      <c r="A6375" t="str">
        <f>IF(D6375="","",VLOOKUP(D6375,'Source CC List'!B:C,2,FALSE))</f>
        <v/>
      </c>
      <c r="B6375" t="str">
        <f t="shared" si="198"/>
        <v/>
      </c>
      <c r="I6375" t="str">
        <f>IF(D6375="","",VLOOKUP(D6375,'Source CC List'!B:C,2,FALSE))</f>
        <v/>
      </c>
      <c r="J6375" t="str">
        <f t="shared" si="199"/>
        <v/>
      </c>
    </row>
    <row r="6376" spans="1:10" x14ac:dyDescent="0.3">
      <c r="A6376" t="str">
        <f>IF(D6376="","",VLOOKUP(D6376,'Source CC List'!B:C,2,FALSE))</f>
        <v/>
      </c>
      <c r="B6376" t="str">
        <f t="shared" si="198"/>
        <v/>
      </c>
      <c r="I6376" t="str">
        <f>IF(D6376="","",VLOOKUP(D6376,'Source CC List'!B:C,2,FALSE))</f>
        <v/>
      </c>
      <c r="J6376" t="str">
        <f t="shared" si="199"/>
        <v/>
      </c>
    </row>
    <row r="6377" spans="1:10" x14ac:dyDescent="0.3">
      <c r="A6377" t="str">
        <f>IF(D6377="","",VLOOKUP(D6377,'Source CC List'!B:C,2,FALSE))</f>
        <v/>
      </c>
      <c r="B6377" t="str">
        <f t="shared" si="198"/>
        <v/>
      </c>
      <c r="I6377" t="str">
        <f>IF(D6377="","",VLOOKUP(D6377,'Source CC List'!B:C,2,FALSE))</f>
        <v/>
      </c>
      <c r="J6377" t="str">
        <f t="shared" si="199"/>
        <v/>
      </c>
    </row>
    <row r="6378" spans="1:10" x14ac:dyDescent="0.3">
      <c r="A6378" t="str">
        <f>IF(D6378="","",VLOOKUP(D6378,'Source CC List'!B:C,2,FALSE))</f>
        <v/>
      </c>
      <c r="B6378" t="str">
        <f t="shared" si="198"/>
        <v/>
      </c>
      <c r="I6378" t="str">
        <f>IF(D6378="","",VLOOKUP(D6378,'Source CC List'!B:C,2,FALSE))</f>
        <v/>
      </c>
      <c r="J6378" t="str">
        <f t="shared" si="199"/>
        <v/>
      </c>
    </row>
    <row r="6379" spans="1:10" x14ac:dyDescent="0.3">
      <c r="A6379" t="str">
        <f>IF(D6379="","",VLOOKUP(D6379,'Source CC List'!B:C,2,FALSE))</f>
        <v/>
      </c>
      <c r="B6379" t="str">
        <f t="shared" si="198"/>
        <v/>
      </c>
      <c r="I6379" t="str">
        <f>IF(D6379="","",VLOOKUP(D6379,'Source CC List'!B:C,2,FALSE))</f>
        <v/>
      </c>
      <c r="J6379" t="str">
        <f t="shared" si="199"/>
        <v/>
      </c>
    </row>
    <row r="6380" spans="1:10" x14ac:dyDescent="0.3">
      <c r="A6380" t="str">
        <f>IF(D6380="","",VLOOKUP(D6380,'Source CC List'!B:C,2,FALSE))</f>
        <v/>
      </c>
      <c r="B6380" t="str">
        <f t="shared" si="198"/>
        <v/>
      </c>
      <c r="I6380" t="str">
        <f>IF(D6380="","",VLOOKUP(D6380,'Source CC List'!B:C,2,FALSE))</f>
        <v/>
      </c>
      <c r="J6380" t="str">
        <f t="shared" si="199"/>
        <v/>
      </c>
    </row>
    <row r="6381" spans="1:10" x14ac:dyDescent="0.3">
      <c r="A6381" t="str">
        <f>IF(D6381="","",VLOOKUP(D6381,'Source CC List'!B:C,2,FALSE))</f>
        <v/>
      </c>
      <c r="B6381" t="str">
        <f t="shared" si="198"/>
        <v/>
      </c>
      <c r="I6381" t="str">
        <f>IF(D6381="","",VLOOKUP(D6381,'Source CC List'!B:C,2,FALSE))</f>
        <v/>
      </c>
      <c r="J6381" t="str">
        <f t="shared" si="199"/>
        <v/>
      </c>
    </row>
    <row r="6382" spans="1:10" x14ac:dyDescent="0.3">
      <c r="A6382" t="str">
        <f>IF(D6382="","",VLOOKUP(D6382,'Source CC List'!B:C,2,FALSE))</f>
        <v/>
      </c>
      <c r="B6382" t="str">
        <f t="shared" si="198"/>
        <v/>
      </c>
      <c r="I6382" t="str">
        <f>IF(D6382="","",VLOOKUP(D6382,'Source CC List'!B:C,2,FALSE))</f>
        <v/>
      </c>
      <c r="J6382" t="str">
        <f t="shared" si="199"/>
        <v/>
      </c>
    </row>
    <row r="6383" spans="1:10" x14ac:dyDescent="0.3">
      <c r="A6383" t="str">
        <f>IF(D6383="","",VLOOKUP(D6383,'Source CC List'!B:C,2,FALSE))</f>
        <v/>
      </c>
      <c r="B6383" t="str">
        <f t="shared" si="198"/>
        <v/>
      </c>
      <c r="I6383" t="str">
        <f>IF(D6383="","",VLOOKUP(D6383,'Source CC List'!B:C,2,FALSE))</f>
        <v/>
      </c>
      <c r="J6383" t="str">
        <f t="shared" si="199"/>
        <v/>
      </c>
    </row>
    <row r="6384" spans="1:10" x14ac:dyDescent="0.3">
      <c r="A6384" t="str">
        <f>IF(D6384="","",VLOOKUP(D6384,'Source CC List'!B:C,2,FALSE))</f>
        <v/>
      </c>
      <c r="B6384" t="str">
        <f t="shared" si="198"/>
        <v/>
      </c>
      <c r="I6384" t="str">
        <f>IF(D6384="","",VLOOKUP(D6384,'Source CC List'!B:C,2,FALSE))</f>
        <v/>
      </c>
      <c r="J6384" t="str">
        <f t="shared" si="199"/>
        <v/>
      </c>
    </row>
    <row r="6385" spans="1:10" x14ac:dyDescent="0.3">
      <c r="A6385" t="str">
        <f>IF(D6385="","",VLOOKUP(D6385,'Source CC List'!B:C,2,FALSE))</f>
        <v/>
      </c>
      <c r="B6385" t="str">
        <f t="shared" si="198"/>
        <v/>
      </c>
      <c r="I6385" t="str">
        <f>IF(D6385="","",VLOOKUP(D6385,'Source CC List'!B:C,2,FALSE))</f>
        <v/>
      </c>
      <c r="J6385" t="str">
        <f t="shared" si="199"/>
        <v/>
      </c>
    </row>
    <row r="6386" spans="1:10" x14ac:dyDescent="0.3">
      <c r="A6386" t="str">
        <f>IF(D6386="","",VLOOKUP(D6386,'Source CC List'!B:C,2,FALSE))</f>
        <v/>
      </c>
      <c r="B6386" t="str">
        <f t="shared" si="198"/>
        <v/>
      </c>
      <c r="I6386" t="str">
        <f>IF(D6386="","",VLOOKUP(D6386,'Source CC List'!B:C,2,FALSE))</f>
        <v/>
      </c>
      <c r="J6386" t="str">
        <f t="shared" si="199"/>
        <v/>
      </c>
    </row>
    <row r="6387" spans="1:10" x14ac:dyDescent="0.3">
      <c r="A6387" t="str">
        <f>IF(D6387="","",VLOOKUP(D6387,'Source CC List'!B:C,2,FALSE))</f>
        <v/>
      </c>
      <c r="B6387" t="str">
        <f t="shared" si="198"/>
        <v/>
      </c>
      <c r="I6387" t="str">
        <f>IF(D6387="","",VLOOKUP(D6387,'Source CC List'!B:C,2,FALSE))</f>
        <v/>
      </c>
      <c r="J6387" t="str">
        <f t="shared" si="199"/>
        <v/>
      </c>
    </row>
    <row r="6388" spans="1:10" x14ac:dyDescent="0.3">
      <c r="A6388" t="str">
        <f>IF(D6388="","",VLOOKUP(D6388,'Source CC List'!B:C,2,FALSE))</f>
        <v/>
      </c>
      <c r="B6388" t="str">
        <f t="shared" si="198"/>
        <v/>
      </c>
      <c r="I6388" t="str">
        <f>IF(D6388="","",VLOOKUP(D6388,'Source CC List'!B:C,2,FALSE))</f>
        <v/>
      </c>
      <c r="J6388" t="str">
        <f t="shared" si="199"/>
        <v/>
      </c>
    </row>
    <row r="6389" spans="1:10" x14ac:dyDescent="0.3">
      <c r="A6389" t="str">
        <f>IF(D6389="","",VLOOKUP(D6389,'Source CC List'!B:C,2,FALSE))</f>
        <v/>
      </c>
      <c r="B6389" t="str">
        <f t="shared" si="198"/>
        <v/>
      </c>
      <c r="I6389" t="str">
        <f>IF(D6389="","",VLOOKUP(D6389,'Source CC List'!B:C,2,FALSE))</f>
        <v/>
      </c>
      <c r="J6389" t="str">
        <f t="shared" si="199"/>
        <v/>
      </c>
    </row>
    <row r="6390" spans="1:10" x14ac:dyDescent="0.3">
      <c r="A6390" t="str">
        <f>IF(D6390="","",VLOOKUP(D6390,'Source CC List'!B:C,2,FALSE))</f>
        <v/>
      </c>
      <c r="B6390" t="str">
        <f t="shared" si="198"/>
        <v/>
      </c>
      <c r="I6390" t="str">
        <f>IF(D6390="","",VLOOKUP(D6390,'Source CC List'!B:C,2,FALSE))</f>
        <v/>
      </c>
      <c r="J6390" t="str">
        <f t="shared" si="199"/>
        <v/>
      </c>
    </row>
    <row r="6391" spans="1:10" x14ac:dyDescent="0.3">
      <c r="A6391" t="str">
        <f>IF(D6391="","",VLOOKUP(D6391,'Source CC List'!B:C,2,FALSE))</f>
        <v/>
      </c>
      <c r="B6391" t="str">
        <f t="shared" si="198"/>
        <v/>
      </c>
      <c r="I6391" t="str">
        <f>IF(D6391="","",VLOOKUP(D6391,'Source CC List'!B:C,2,FALSE))</f>
        <v/>
      </c>
      <c r="J6391" t="str">
        <f t="shared" si="199"/>
        <v/>
      </c>
    </row>
    <row r="6392" spans="1:10" x14ac:dyDescent="0.3">
      <c r="A6392" t="str">
        <f>IF(D6392="","",VLOOKUP(D6392,'Source CC List'!B:C,2,FALSE))</f>
        <v/>
      </c>
      <c r="B6392" t="str">
        <f t="shared" si="198"/>
        <v/>
      </c>
      <c r="I6392" t="str">
        <f>IF(D6392="","",VLOOKUP(D6392,'Source CC List'!B:C,2,FALSE))</f>
        <v/>
      </c>
      <c r="J6392" t="str">
        <f t="shared" si="199"/>
        <v/>
      </c>
    </row>
    <row r="6393" spans="1:10" x14ac:dyDescent="0.3">
      <c r="A6393" t="str">
        <f>IF(D6393="","",VLOOKUP(D6393,'Source CC List'!B:C,2,FALSE))</f>
        <v/>
      </c>
      <c r="B6393" t="str">
        <f t="shared" si="198"/>
        <v/>
      </c>
      <c r="I6393" t="str">
        <f>IF(D6393="","",VLOOKUP(D6393,'Source CC List'!B:C,2,FALSE))</f>
        <v/>
      </c>
      <c r="J6393" t="str">
        <f t="shared" si="199"/>
        <v/>
      </c>
    </row>
    <row r="6394" spans="1:10" x14ac:dyDescent="0.3">
      <c r="A6394" t="str">
        <f>IF(D6394="","",VLOOKUP(D6394,'Source CC List'!B:C,2,FALSE))</f>
        <v/>
      </c>
      <c r="B6394" t="str">
        <f t="shared" si="198"/>
        <v/>
      </c>
      <c r="I6394" t="str">
        <f>IF(D6394="","",VLOOKUP(D6394,'Source CC List'!B:C,2,FALSE))</f>
        <v/>
      </c>
      <c r="J6394" t="str">
        <f t="shared" si="199"/>
        <v/>
      </c>
    </row>
    <row r="6395" spans="1:10" x14ac:dyDescent="0.3">
      <c r="A6395" t="str">
        <f>IF(D6395="","",VLOOKUP(D6395,'Source CC List'!B:C,2,FALSE))</f>
        <v/>
      </c>
      <c r="B6395" t="str">
        <f t="shared" si="198"/>
        <v/>
      </c>
      <c r="I6395" t="str">
        <f>IF(D6395="","",VLOOKUP(D6395,'Source CC List'!B:C,2,FALSE))</f>
        <v/>
      </c>
      <c r="J6395" t="str">
        <f t="shared" si="199"/>
        <v/>
      </c>
    </row>
    <row r="6396" spans="1:10" x14ac:dyDescent="0.3">
      <c r="A6396" t="str">
        <f>IF(D6396="","",VLOOKUP(D6396,'Source CC List'!B:C,2,FALSE))</f>
        <v/>
      </c>
      <c r="B6396" t="str">
        <f t="shared" si="198"/>
        <v/>
      </c>
      <c r="I6396" t="str">
        <f>IF(D6396="","",VLOOKUP(D6396,'Source CC List'!B:C,2,FALSE))</f>
        <v/>
      </c>
      <c r="J6396" t="str">
        <f t="shared" si="199"/>
        <v/>
      </c>
    </row>
    <row r="6397" spans="1:10" x14ac:dyDescent="0.3">
      <c r="A6397" t="str">
        <f>IF(D6397="","",VLOOKUP(D6397,'Source CC List'!B:C,2,FALSE))</f>
        <v/>
      </c>
      <c r="B6397" t="str">
        <f t="shared" si="198"/>
        <v/>
      </c>
      <c r="I6397" t="str">
        <f>IF(D6397="","",VLOOKUP(D6397,'Source CC List'!B:C,2,FALSE))</f>
        <v/>
      </c>
      <c r="J6397" t="str">
        <f t="shared" si="199"/>
        <v/>
      </c>
    </row>
    <row r="6398" spans="1:10" x14ac:dyDescent="0.3">
      <c r="A6398" t="str">
        <f>IF(D6398="","",VLOOKUP(D6398,'Source CC List'!B:C,2,FALSE))</f>
        <v/>
      </c>
      <c r="B6398" t="str">
        <f t="shared" si="198"/>
        <v/>
      </c>
      <c r="I6398" t="str">
        <f>IF(D6398="","",VLOOKUP(D6398,'Source CC List'!B:C,2,FALSE))</f>
        <v/>
      </c>
      <c r="J6398" t="str">
        <f t="shared" si="199"/>
        <v/>
      </c>
    </row>
    <row r="6399" spans="1:10" x14ac:dyDescent="0.3">
      <c r="A6399" t="str">
        <f>IF(D6399="","",VLOOKUP(D6399,'Source CC List'!B:C,2,FALSE))</f>
        <v/>
      </c>
      <c r="B6399" t="str">
        <f t="shared" si="198"/>
        <v/>
      </c>
      <c r="I6399" t="str">
        <f>IF(D6399="","",VLOOKUP(D6399,'Source CC List'!B:C,2,FALSE))</f>
        <v/>
      </c>
      <c r="J6399" t="str">
        <f t="shared" si="199"/>
        <v/>
      </c>
    </row>
    <row r="6400" spans="1:10" x14ac:dyDescent="0.3">
      <c r="A6400" t="str">
        <f>IF(D6400="","",VLOOKUP(D6400,'Source CC List'!B:C,2,FALSE))</f>
        <v/>
      </c>
      <c r="B6400" t="str">
        <f t="shared" si="198"/>
        <v/>
      </c>
      <c r="I6400" t="str">
        <f>IF(D6400="","",VLOOKUP(D6400,'Source CC List'!B:C,2,FALSE))</f>
        <v/>
      </c>
      <c r="J6400" t="str">
        <f t="shared" si="199"/>
        <v/>
      </c>
    </row>
    <row r="6401" spans="1:10" x14ac:dyDescent="0.3">
      <c r="A6401" t="str">
        <f>IF(D6401="","",VLOOKUP(D6401,'Source CC List'!B:C,2,FALSE))</f>
        <v/>
      </c>
      <c r="B6401" t="str">
        <f t="shared" si="198"/>
        <v/>
      </c>
      <c r="I6401" t="str">
        <f>IF(D6401="","",VLOOKUP(D6401,'Source CC List'!B:C,2,FALSE))</f>
        <v/>
      </c>
      <c r="J6401" t="str">
        <f t="shared" si="199"/>
        <v/>
      </c>
    </row>
    <row r="6402" spans="1:10" x14ac:dyDescent="0.3">
      <c r="A6402" t="str">
        <f>IF(D6402="","",VLOOKUP(D6402,'Source CC List'!B:C,2,FALSE))</f>
        <v/>
      </c>
      <c r="B6402" t="str">
        <f t="shared" si="198"/>
        <v/>
      </c>
      <c r="I6402" t="str">
        <f>IF(D6402="","",VLOOKUP(D6402,'Source CC List'!B:C,2,FALSE))</f>
        <v/>
      </c>
      <c r="J6402" t="str">
        <f t="shared" si="199"/>
        <v/>
      </c>
    </row>
    <row r="6403" spans="1:10" x14ac:dyDescent="0.3">
      <c r="A6403" t="str">
        <f>IF(D6403="","",VLOOKUP(D6403,'Source CC List'!B:C,2,FALSE))</f>
        <v/>
      </c>
      <c r="B6403" t="str">
        <f t="shared" ref="B6403:B6466" si="200">IF(E6403="","",CONCATENATE(I6403,TEXT(E6403,"0000")))</f>
        <v/>
      </c>
      <c r="I6403" t="str">
        <f>IF(D6403="","",VLOOKUP(D6403,'Source CC List'!B:C,2,FALSE))</f>
        <v/>
      </c>
      <c r="J6403" t="str">
        <f t="shared" ref="J6403:J6466" si="201">IF(D6403="","",CONCATENATE(I6403,TEXT(E6403,"0000")))</f>
        <v/>
      </c>
    </row>
    <row r="6404" spans="1:10" x14ac:dyDescent="0.3">
      <c r="A6404" t="str">
        <f>IF(D6404="","",VLOOKUP(D6404,'Source CC List'!B:C,2,FALSE))</f>
        <v/>
      </c>
      <c r="B6404" t="str">
        <f t="shared" si="200"/>
        <v/>
      </c>
      <c r="I6404" t="str">
        <f>IF(D6404="","",VLOOKUP(D6404,'Source CC List'!B:C,2,FALSE))</f>
        <v/>
      </c>
      <c r="J6404" t="str">
        <f t="shared" si="201"/>
        <v/>
      </c>
    </row>
    <row r="6405" spans="1:10" x14ac:dyDescent="0.3">
      <c r="A6405" t="str">
        <f>IF(D6405="","",VLOOKUP(D6405,'Source CC List'!B:C,2,FALSE))</f>
        <v/>
      </c>
      <c r="B6405" t="str">
        <f t="shared" si="200"/>
        <v/>
      </c>
      <c r="I6405" t="str">
        <f>IF(D6405="","",VLOOKUP(D6405,'Source CC List'!B:C,2,FALSE))</f>
        <v/>
      </c>
      <c r="J6405" t="str">
        <f t="shared" si="201"/>
        <v/>
      </c>
    </row>
    <row r="6406" spans="1:10" x14ac:dyDescent="0.3">
      <c r="A6406" t="str">
        <f>IF(D6406="","",VLOOKUP(D6406,'Source CC List'!B:C,2,FALSE))</f>
        <v/>
      </c>
      <c r="B6406" t="str">
        <f t="shared" si="200"/>
        <v/>
      </c>
      <c r="I6406" t="str">
        <f>IF(D6406="","",VLOOKUP(D6406,'Source CC List'!B:C,2,FALSE))</f>
        <v/>
      </c>
      <c r="J6406" t="str">
        <f t="shared" si="201"/>
        <v/>
      </c>
    </row>
    <row r="6407" spans="1:10" x14ac:dyDescent="0.3">
      <c r="A6407" t="str">
        <f>IF(D6407="","",VLOOKUP(D6407,'Source CC List'!B:C,2,FALSE))</f>
        <v/>
      </c>
      <c r="B6407" t="str">
        <f t="shared" si="200"/>
        <v/>
      </c>
      <c r="I6407" t="str">
        <f>IF(D6407="","",VLOOKUP(D6407,'Source CC List'!B:C,2,FALSE))</f>
        <v/>
      </c>
      <c r="J6407" t="str">
        <f t="shared" si="201"/>
        <v/>
      </c>
    </row>
    <row r="6408" spans="1:10" x14ac:dyDescent="0.3">
      <c r="A6408" t="str">
        <f>IF(D6408="","",VLOOKUP(D6408,'Source CC List'!B:C,2,FALSE))</f>
        <v/>
      </c>
      <c r="B6408" t="str">
        <f t="shared" si="200"/>
        <v/>
      </c>
      <c r="I6408" t="str">
        <f>IF(D6408="","",VLOOKUP(D6408,'Source CC List'!B:C,2,FALSE))</f>
        <v/>
      </c>
      <c r="J6408" t="str">
        <f t="shared" si="201"/>
        <v/>
      </c>
    </row>
    <row r="6409" spans="1:10" x14ac:dyDescent="0.3">
      <c r="A6409" t="str">
        <f>IF(D6409="","",VLOOKUP(D6409,'Source CC List'!B:C,2,FALSE))</f>
        <v/>
      </c>
      <c r="B6409" t="str">
        <f t="shared" si="200"/>
        <v/>
      </c>
      <c r="I6409" t="str">
        <f>IF(D6409="","",VLOOKUP(D6409,'Source CC List'!B:C,2,FALSE))</f>
        <v/>
      </c>
      <c r="J6409" t="str">
        <f t="shared" si="201"/>
        <v/>
      </c>
    </row>
    <row r="6410" spans="1:10" x14ac:dyDescent="0.3">
      <c r="A6410" t="str">
        <f>IF(D6410="","",VLOOKUP(D6410,'Source CC List'!B:C,2,FALSE))</f>
        <v/>
      </c>
      <c r="B6410" t="str">
        <f t="shared" si="200"/>
        <v/>
      </c>
      <c r="I6410" t="str">
        <f>IF(D6410="","",VLOOKUP(D6410,'Source CC List'!B:C,2,FALSE))</f>
        <v/>
      </c>
      <c r="J6410" t="str">
        <f t="shared" si="201"/>
        <v/>
      </c>
    </row>
    <row r="6411" spans="1:10" x14ac:dyDescent="0.3">
      <c r="A6411" t="str">
        <f>IF(D6411="","",VLOOKUP(D6411,'Source CC List'!B:C,2,FALSE))</f>
        <v/>
      </c>
      <c r="B6411" t="str">
        <f t="shared" si="200"/>
        <v/>
      </c>
      <c r="I6411" t="str">
        <f>IF(D6411="","",VLOOKUP(D6411,'Source CC List'!B:C,2,FALSE))</f>
        <v/>
      </c>
      <c r="J6411" t="str">
        <f t="shared" si="201"/>
        <v/>
      </c>
    </row>
    <row r="6412" spans="1:10" x14ac:dyDescent="0.3">
      <c r="A6412" t="str">
        <f>IF(D6412="","",VLOOKUP(D6412,'Source CC List'!B:C,2,FALSE))</f>
        <v/>
      </c>
      <c r="B6412" t="str">
        <f t="shared" si="200"/>
        <v/>
      </c>
      <c r="I6412" t="str">
        <f>IF(D6412="","",VLOOKUP(D6412,'Source CC List'!B:C,2,FALSE))</f>
        <v/>
      </c>
      <c r="J6412" t="str">
        <f t="shared" si="201"/>
        <v/>
      </c>
    </row>
    <row r="6413" spans="1:10" x14ac:dyDescent="0.3">
      <c r="A6413" t="str">
        <f>IF(D6413="","",VLOOKUP(D6413,'Source CC List'!B:C,2,FALSE))</f>
        <v/>
      </c>
      <c r="B6413" t="str">
        <f t="shared" si="200"/>
        <v/>
      </c>
      <c r="I6413" t="str">
        <f>IF(D6413="","",VLOOKUP(D6413,'Source CC List'!B:C,2,FALSE))</f>
        <v/>
      </c>
      <c r="J6413" t="str">
        <f t="shared" si="201"/>
        <v/>
      </c>
    </row>
    <row r="6414" spans="1:10" x14ac:dyDescent="0.3">
      <c r="A6414" t="str">
        <f>IF(D6414="","",VLOOKUP(D6414,'Source CC List'!B:C,2,FALSE))</f>
        <v/>
      </c>
      <c r="B6414" t="str">
        <f t="shared" si="200"/>
        <v/>
      </c>
      <c r="I6414" t="str">
        <f>IF(D6414="","",VLOOKUP(D6414,'Source CC List'!B:C,2,FALSE))</f>
        <v/>
      </c>
      <c r="J6414" t="str">
        <f t="shared" si="201"/>
        <v/>
      </c>
    </row>
    <row r="6415" spans="1:10" x14ac:dyDescent="0.3">
      <c r="A6415" t="str">
        <f>IF(D6415="","",VLOOKUP(D6415,'Source CC List'!B:C,2,FALSE))</f>
        <v/>
      </c>
      <c r="B6415" t="str">
        <f t="shared" si="200"/>
        <v/>
      </c>
      <c r="I6415" t="str">
        <f>IF(D6415="","",VLOOKUP(D6415,'Source CC List'!B:C,2,FALSE))</f>
        <v/>
      </c>
      <c r="J6415" t="str">
        <f t="shared" si="201"/>
        <v/>
      </c>
    </row>
    <row r="6416" spans="1:10" x14ac:dyDescent="0.3">
      <c r="A6416" t="str">
        <f>IF(D6416="","",VLOOKUP(D6416,'Source CC List'!B:C,2,FALSE))</f>
        <v/>
      </c>
      <c r="B6416" t="str">
        <f t="shared" si="200"/>
        <v/>
      </c>
      <c r="I6416" t="str">
        <f>IF(D6416="","",VLOOKUP(D6416,'Source CC List'!B:C,2,FALSE))</f>
        <v/>
      </c>
      <c r="J6416" t="str">
        <f t="shared" si="201"/>
        <v/>
      </c>
    </row>
    <row r="6417" spans="1:10" x14ac:dyDescent="0.3">
      <c r="A6417" t="str">
        <f>IF(D6417="","",VLOOKUP(D6417,'Source CC List'!B:C,2,FALSE))</f>
        <v/>
      </c>
      <c r="B6417" t="str">
        <f t="shared" si="200"/>
        <v/>
      </c>
      <c r="I6417" t="str">
        <f>IF(D6417="","",VLOOKUP(D6417,'Source CC List'!B:C,2,FALSE))</f>
        <v/>
      </c>
      <c r="J6417" t="str">
        <f t="shared" si="201"/>
        <v/>
      </c>
    </row>
    <row r="6418" spans="1:10" x14ac:dyDescent="0.3">
      <c r="A6418" t="str">
        <f>IF(D6418="","",VLOOKUP(D6418,'Source CC List'!B:C,2,FALSE))</f>
        <v/>
      </c>
      <c r="B6418" t="str">
        <f t="shared" si="200"/>
        <v/>
      </c>
      <c r="I6418" t="str">
        <f>IF(D6418="","",VLOOKUP(D6418,'Source CC List'!B:C,2,FALSE))</f>
        <v/>
      </c>
      <c r="J6418" t="str">
        <f t="shared" si="201"/>
        <v/>
      </c>
    </row>
    <row r="6419" spans="1:10" x14ac:dyDescent="0.3">
      <c r="A6419" t="str">
        <f>IF(D6419="","",VLOOKUP(D6419,'Source CC List'!B:C,2,FALSE))</f>
        <v/>
      </c>
      <c r="B6419" t="str">
        <f t="shared" si="200"/>
        <v/>
      </c>
      <c r="I6419" t="str">
        <f>IF(D6419="","",VLOOKUP(D6419,'Source CC List'!B:C,2,FALSE))</f>
        <v/>
      </c>
      <c r="J6419" t="str">
        <f t="shared" si="201"/>
        <v/>
      </c>
    </row>
    <row r="6420" spans="1:10" x14ac:dyDescent="0.3">
      <c r="A6420" t="str">
        <f>IF(D6420="","",VLOOKUP(D6420,'Source CC List'!B:C,2,FALSE))</f>
        <v/>
      </c>
      <c r="B6420" t="str">
        <f t="shared" si="200"/>
        <v/>
      </c>
      <c r="I6420" t="str">
        <f>IF(D6420="","",VLOOKUP(D6420,'Source CC List'!B:C,2,FALSE))</f>
        <v/>
      </c>
      <c r="J6420" t="str">
        <f t="shared" si="201"/>
        <v/>
      </c>
    </row>
    <row r="6421" spans="1:10" x14ac:dyDescent="0.3">
      <c r="A6421" t="str">
        <f>IF(D6421="","",VLOOKUP(D6421,'Source CC List'!B:C,2,FALSE))</f>
        <v/>
      </c>
      <c r="B6421" t="str">
        <f t="shared" si="200"/>
        <v/>
      </c>
      <c r="I6421" t="str">
        <f>IF(D6421="","",VLOOKUP(D6421,'Source CC List'!B:C,2,FALSE))</f>
        <v/>
      </c>
      <c r="J6421" t="str">
        <f t="shared" si="201"/>
        <v/>
      </c>
    </row>
    <row r="6422" spans="1:10" x14ac:dyDescent="0.3">
      <c r="A6422" t="str">
        <f>IF(D6422="","",VLOOKUP(D6422,'Source CC List'!B:C,2,FALSE))</f>
        <v/>
      </c>
      <c r="B6422" t="str">
        <f t="shared" si="200"/>
        <v/>
      </c>
      <c r="I6422" t="str">
        <f>IF(D6422="","",VLOOKUP(D6422,'Source CC List'!B:C,2,FALSE))</f>
        <v/>
      </c>
      <c r="J6422" t="str">
        <f t="shared" si="201"/>
        <v/>
      </c>
    </row>
    <row r="6423" spans="1:10" x14ac:dyDescent="0.3">
      <c r="A6423" t="str">
        <f>IF(D6423="","",VLOOKUP(D6423,'Source CC List'!B:C,2,FALSE))</f>
        <v/>
      </c>
      <c r="B6423" t="str">
        <f t="shared" si="200"/>
        <v/>
      </c>
      <c r="I6423" t="str">
        <f>IF(D6423="","",VLOOKUP(D6423,'Source CC List'!B:C,2,FALSE))</f>
        <v/>
      </c>
      <c r="J6423" t="str">
        <f t="shared" si="201"/>
        <v/>
      </c>
    </row>
    <row r="6424" spans="1:10" x14ac:dyDescent="0.3">
      <c r="A6424" t="str">
        <f>IF(D6424="","",VLOOKUP(D6424,'Source CC List'!B:C,2,FALSE))</f>
        <v/>
      </c>
      <c r="B6424" t="str">
        <f t="shared" si="200"/>
        <v/>
      </c>
      <c r="I6424" t="str">
        <f>IF(D6424="","",VLOOKUP(D6424,'Source CC List'!B:C,2,FALSE))</f>
        <v/>
      </c>
      <c r="J6424" t="str">
        <f t="shared" si="201"/>
        <v/>
      </c>
    </row>
    <row r="6425" spans="1:10" x14ac:dyDescent="0.3">
      <c r="A6425" t="str">
        <f>IF(D6425="","",VLOOKUP(D6425,'Source CC List'!B:C,2,FALSE))</f>
        <v/>
      </c>
      <c r="B6425" t="str">
        <f t="shared" si="200"/>
        <v/>
      </c>
      <c r="I6425" t="str">
        <f>IF(D6425="","",VLOOKUP(D6425,'Source CC List'!B:C,2,FALSE))</f>
        <v/>
      </c>
      <c r="J6425" t="str">
        <f t="shared" si="201"/>
        <v/>
      </c>
    </row>
    <row r="6426" spans="1:10" x14ac:dyDescent="0.3">
      <c r="A6426" t="str">
        <f>IF(D6426="","",VLOOKUP(D6426,'Source CC List'!B:C,2,FALSE))</f>
        <v/>
      </c>
      <c r="B6426" t="str">
        <f t="shared" si="200"/>
        <v/>
      </c>
      <c r="I6426" t="str">
        <f>IF(D6426="","",VLOOKUP(D6426,'Source CC List'!B:C,2,FALSE))</f>
        <v/>
      </c>
      <c r="J6426" t="str">
        <f t="shared" si="201"/>
        <v/>
      </c>
    </row>
    <row r="6427" spans="1:10" x14ac:dyDescent="0.3">
      <c r="A6427" t="str">
        <f>IF(D6427="","",VLOOKUP(D6427,'Source CC List'!B:C,2,FALSE))</f>
        <v/>
      </c>
      <c r="B6427" t="str">
        <f t="shared" si="200"/>
        <v/>
      </c>
      <c r="I6427" t="str">
        <f>IF(D6427="","",VLOOKUP(D6427,'Source CC List'!B:C,2,FALSE))</f>
        <v/>
      </c>
      <c r="J6427" t="str">
        <f t="shared" si="201"/>
        <v/>
      </c>
    </row>
    <row r="6428" spans="1:10" x14ac:dyDescent="0.3">
      <c r="A6428" t="str">
        <f>IF(D6428="","",VLOOKUP(D6428,'Source CC List'!B:C,2,FALSE))</f>
        <v/>
      </c>
      <c r="B6428" t="str">
        <f t="shared" si="200"/>
        <v/>
      </c>
      <c r="I6428" t="str">
        <f>IF(D6428="","",VLOOKUP(D6428,'Source CC List'!B:C,2,FALSE))</f>
        <v/>
      </c>
      <c r="J6428" t="str">
        <f t="shared" si="201"/>
        <v/>
      </c>
    </row>
    <row r="6429" spans="1:10" x14ac:dyDescent="0.3">
      <c r="A6429" t="str">
        <f>IF(D6429="","",VLOOKUP(D6429,'Source CC List'!B:C,2,FALSE))</f>
        <v/>
      </c>
      <c r="B6429" t="str">
        <f t="shared" si="200"/>
        <v/>
      </c>
      <c r="I6429" t="str">
        <f>IF(D6429="","",VLOOKUP(D6429,'Source CC List'!B:C,2,FALSE))</f>
        <v/>
      </c>
      <c r="J6429" t="str">
        <f t="shared" si="201"/>
        <v/>
      </c>
    </row>
    <row r="6430" spans="1:10" x14ac:dyDescent="0.3">
      <c r="A6430" t="str">
        <f>IF(D6430="","",VLOOKUP(D6430,'Source CC List'!B:C,2,FALSE))</f>
        <v/>
      </c>
      <c r="B6430" t="str">
        <f t="shared" si="200"/>
        <v/>
      </c>
      <c r="I6430" t="str">
        <f>IF(D6430="","",VLOOKUP(D6430,'Source CC List'!B:C,2,FALSE))</f>
        <v/>
      </c>
      <c r="J6430" t="str">
        <f t="shared" si="201"/>
        <v/>
      </c>
    </row>
    <row r="6431" spans="1:10" x14ac:dyDescent="0.3">
      <c r="A6431" t="str">
        <f>IF(D6431="","",VLOOKUP(D6431,'Source CC List'!B:C,2,FALSE))</f>
        <v/>
      </c>
      <c r="B6431" t="str">
        <f t="shared" si="200"/>
        <v/>
      </c>
      <c r="I6431" t="str">
        <f>IF(D6431="","",VLOOKUP(D6431,'Source CC List'!B:C,2,FALSE))</f>
        <v/>
      </c>
      <c r="J6431" t="str">
        <f t="shared" si="201"/>
        <v/>
      </c>
    </row>
    <row r="6432" spans="1:10" x14ac:dyDescent="0.3">
      <c r="A6432" t="str">
        <f>IF(D6432="","",VLOOKUP(D6432,'Source CC List'!B:C,2,FALSE))</f>
        <v/>
      </c>
      <c r="B6432" t="str">
        <f t="shared" si="200"/>
        <v/>
      </c>
      <c r="I6432" t="str">
        <f>IF(D6432="","",VLOOKUP(D6432,'Source CC List'!B:C,2,FALSE))</f>
        <v/>
      </c>
      <c r="J6432" t="str">
        <f t="shared" si="201"/>
        <v/>
      </c>
    </row>
    <row r="6433" spans="1:10" x14ac:dyDescent="0.3">
      <c r="A6433" t="str">
        <f>IF(D6433="","",VLOOKUP(D6433,'Source CC List'!B:C,2,FALSE))</f>
        <v/>
      </c>
      <c r="B6433" t="str">
        <f t="shared" si="200"/>
        <v/>
      </c>
      <c r="I6433" t="str">
        <f>IF(D6433="","",VLOOKUP(D6433,'Source CC List'!B:C,2,FALSE))</f>
        <v/>
      </c>
      <c r="J6433" t="str">
        <f t="shared" si="201"/>
        <v/>
      </c>
    </row>
    <row r="6434" spans="1:10" x14ac:dyDescent="0.3">
      <c r="A6434" t="str">
        <f>IF(D6434="","",VLOOKUP(D6434,'Source CC List'!B:C,2,FALSE))</f>
        <v/>
      </c>
      <c r="B6434" t="str">
        <f t="shared" si="200"/>
        <v/>
      </c>
      <c r="I6434" t="str">
        <f>IF(D6434="","",VLOOKUP(D6434,'Source CC List'!B:C,2,FALSE))</f>
        <v/>
      </c>
      <c r="J6434" t="str">
        <f t="shared" si="201"/>
        <v/>
      </c>
    </row>
    <row r="6435" spans="1:10" x14ac:dyDescent="0.3">
      <c r="A6435" t="str">
        <f>IF(D6435="","",VLOOKUP(D6435,'Source CC List'!B:C,2,FALSE))</f>
        <v/>
      </c>
      <c r="B6435" t="str">
        <f t="shared" si="200"/>
        <v/>
      </c>
      <c r="I6435" t="str">
        <f>IF(D6435="","",VLOOKUP(D6435,'Source CC List'!B:C,2,FALSE))</f>
        <v/>
      </c>
      <c r="J6435" t="str">
        <f t="shared" si="201"/>
        <v/>
      </c>
    </row>
    <row r="6436" spans="1:10" x14ac:dyDescent="0.3">
      <c r="A6436" t="str">
        <f>IF(D6436="","",VLOOKUP(D6436,'Source CC List'!B:C,2,FALSE))</f>
        <v/>
      </c>
      <c r="B6436" t="str">
        <f t="shared" si="200"/>
        <v/>
      </c>
      <c r="I6436" t="str">
        <f>IF(D6436="","",VLOOKUP(D6436,'Source CC List'!B:C,2,FALSE))</f>
        <v/>
      </c>
      <c r="J6436" t="str">
        <f t="shared" si="201"/>
        <v/>
      </c>
    </row>
    <row r="6437" spans="1:10" x14ac:dyDescent="0.3">
      <c r="A6437" t="str">
        <f>IF(D6437="","",VLOOKUP(D6437,'Source CC List'!B:C,2,FALSE))</f>
        <v/>
      </c>
      <c r="B6437" t="str">
        <f t="shared" si="200"/>
        <v/>
      </c>
      <c r="I6437" t="str">
        <f>IF(D6437="","",VLOOKUP(D6437,'Source CC List'!B:C,2,FALSE))</f>
        <v/>
      </c>
      <c r="J6437" t="str">
        <f t="shared" si="201"/>
        <v/>
      </c>
    </row>
    <row r="6438" spans="1:10" x14ac:dyDescent="0.3">
      <c r="A6438" t="str">
        <f>IF(D6438="","",VLOOKUP(D6438,'Source CC List'!B:C,2,FALSE))</f>
        <v/>
      </c>
      <c r="B6438" t="str">
        <f t="shared" si="200"/>
        <v/>
      </c>
      <c r="I6438" t="str">
        <f>IF(D6438="","",VLOOKUP(D6438,'Source CC List'!B:C,2,FALSE))</f>
        <v/>
      </c>
      <c r="J6438" t="str">
        <f t="shared" si="201"/>
        <v/>
      </c>
    </row>
    <row r="6439" spans="1:10" x14ac:dyDescent="0.3">
      <c r="A6439" t="str">
        <f>IF(D6439="","",VLOOKUP(D6439,'Source CC List'!B:C,2,FALSE))</f>
        <v/>
      </c>
      <c r="B6439" t="str">
        <f t="shared" si="200"/>
        <v/>
      </c>
      <c r="I6439" t="str">
        <f>IF(D6439="","",VLOOKUP(D6439,'Source CC List'!B:C,2,FALSE))</f>
        <v/>
      </c>
      <c r="J6439" t="str">
        <f t="shared" si="201"/>
        <v/>
      </c>
    </row>
    <row r="6440" spans="1:10" x14ac:dyDescent="0.3">
      <c r="A6440" t="str">
        <f>IF(D6440="","",VLOOKUP(D6440,'Source CC List'!B:C,2,FALSE))</f>
        <v/>
      </c>
      <c r="B6440" t="str">
        <f t="shared" si="200"/>
        <v/>
      </c>
      <c r="I6440" t="str">
        <f>IF(D6440="","",VLOOKUP(D6440,'Source CC List'!B:C,2,FALSE))</f>
        <v/>
      </c>
      <c r="J6440" t="str">
        <f t="shared" si="201"/>
        <v/>
      </c>
    </row>
    <row r="6441" spans="1:10" x14ac:dyDescent="0.3">
      <c r="A6441" t="str">
        <f>IF(D6441="","",VLOOKUP(D6441,'Source CC List'!B:C,2,FALSE))</f>
        <v/>
      </c>
      <c r="B6441" t="str">
        <f t="shared" si="200"/>
        <v/>
      </c>
      <c r="I6441" t="str">
        <f>IF(D6441="","",VLOOKUP(D6441,'Source CC List'!B:C,2,FALSE))</f>
        <v/>
      </c>
      <c r="J6441" t="str">
        <f t="shared" si="201"/>
        <v/>
      </c>
    </row>
    <row r="6442" spans="1:10" x14ac:dyDescent="0.3">
      <c r="A6442" t="str">
        <f>IF(D6442="","",VLOOKUP(D6442,'Source CC List'!B:C,2,FALSE))</f>
        <v/>
      </c>
      <c r="B6442" t="str">
        <f t="shared" si="200"/>
        <v/>
      </c>
      <c r="I6442" t="str">
        <f>IF(D6442="","",VLOOKUP(D6442,'Source CC List'!B:C,2,FALSE))</f>
        <v/>
      </c>
      <c r="J6442" t="str">
        <f t="shared" si="201"/>
        <v/>
      </c>
    </row>
    <row r="6443" spans="1:10" x14ac:dyDescent="0.3">
      <c r="A6443" t="str">
        <f>IF(D6443="","",VLOOKUP(D6443,'Source CC List'!B:C,2,FALSE))</f>
        <v/>
      </c>
      <c r="B6443" t="str">
        <f t="shared" si="200"/>
        <v/>
      </c>
      <c r="I6443" t="str">
        <f>IF(D6443="","",VLOOKUP(D6443,'Source CC List'!B:C,2,FALSE))</f>
        <v/>
      </c>
      <c r="J6443" t="str">
        <f t="shared" si="201"/>
        <v/>
      </c>
    </row>
    <row r="6444" spans="1:10" x14ac:dyDescent="0.3">
      <c r="A6444" t="str">
        <f>IF(D6444="","",VLOOKUP(D6444,'Source CC List'!B:C,2,FALSE))</f>
        <v/>
      </c>
      <c r="B6444" t="str">
        <f t="shared" si="200"/>
        <v/>
      </c>
      <c r="I6444" t="str">
        <f>IF(D6444="","",VLOOKUP(D6444,'Source CC List'!B:C,2,FALSE))</f>
        <v/>
      </c>
      <c r="J6444" t="str">
        <f t="shared" si="201"/>
        <v/>
      </c>
    </row>
    <row r="6445" spans="1:10" x14ac:dyDescent="0.3">
      <c r="A6445" t="str">
        <f>IF(D6445="","",VLOOKUP(D6445,'Source CC List'!B:C,2,FALSE))</f>
        <v/>
      </c>
      <c r="B6445" t="str">
        <f t="shared" si="200"/>
        <v/>
      </c>
      <c r="I6445" t="str">
        <f>IF(D6445="","",VLOOKUP(D6445,'Source CC List'!B:C,2,FALSE))</f>
        <v/>
      </c>
      <c r="J6445" t="str">
        <f t="shared" si="201"/>
        <v/>
      </c>
    </row>
    <row r="6446" spans="1:10" x14ac:dyDescent="0.3">
      <c r="A6446" t="str">
        <f>IF(D6446="","",VLOOKUP(D6446,'Source CC List'!B:C,2,FALSE))</f>
        <v/>
      </c>
      <c r="B6446" t="str">
        <f t="shared" si="200"/>
        <v/>
      </c>
      <c r="I6446" t="str">
        <f>IF(D6446="","",VLOOKUP(D6446,'Source CC List'!B:C,2,FALSE))</f>
        <v/>
      </c>
      <c r="J6446" t="str">
        <f t="shared" si="201"/>
        <v/>
      </c>
    </row>
    <row r="6447" spans="1:10" x14ac:dyDescent="0.3">
      <c r="A6447" t="str">
        <f>IF(D6447="","",VLOOKUP(D6447,'Source CC List'!B:C,2,FALSE))</f>
        <v/>
      </c>
      <c r="B6447" t="str">
        <f t="shared" si="200"/>
        <v/>
      </c>
      <c r="I6447" t="str">
        <f>IF(D6447="","",VLOOKUP(D6447,'Source CC List'!B:C,2,FALSE))</f>
        <v/>
      </c>
      <c r="J6447" t="str">
        <f t="shared" si="201"/>
        <v/>
      </c>
    </row>
    <row r="6448" spans="1:10" x14ac:dyDescent="0.3">
      <c r="A6448" t="str">
        <f>IF(D6448="","",VLOOKUP(D6448,'Source CC List'!B:C,2,FALSE))</f>
        <v/>
      </c>
      <c r="B6448" t="str">
        <f t="shared" si="200"/>
        <v/>
      </c>
      <c r="I6448" t="str">
        <f>IF(D6448="","",VLOOKUP(D6448,'Source CC List'!B:C,2,FALSE))</f>
        <v/>
      </c>
      <c r="J6448" t="str">
        <f t="shared" si="201"/>
        <v/>
      </c>
    </row>
    <row r="6449" spans="1:10" x14ac:dyDescent="0.3">
      <c r="A6449" t="str">
        <f>IF(D6449="","",VLOOKUP(D6449,'Source CC List'!B:C,2,FALSE))</f>
        <v/>
      </c>
      <c r="B6449" t="str">
        <f t="shared" si="200"/>
        <v/>
      </c>
      <c r="I6449" t="str">
        <f>IF(D6449="","",VLOOKUP(D6449,'Source CC List'!B:C,2,FALSE))</f>
        <v/>
      </c>
      <c r="J6449" t="str">
        <f t="shared" si="201"/>
        <v/>
      </c>
    </row>
    <row r="6450" spans="1:10" x14ac:dyDescent="0.3">
      <c r="A6450" t="str">
        <f>IF(D6450="","",VLOOKUP(D6450,'Source CC List'!B:C,2,FALSE))</f>
        <v/>
      </c>
      <c r="B6450" t="str">
        <f t="shared" si="200"/>
        <v/>
      </c>
      <c r="I6450" t="str">
        <f>IF(D6450="","",VLOOKUP(D6450,'Source CC List'!B:C,2,FALSE))</f>
        <v/>
      </c>
      <c r="J6450" t="str">
        <f t="shared" si="201"/>
        <v/>
      </c>
    </row>
    <row r="6451" spans="1:10" x14ac:dyDescent="0.3">
      <c r="A6451" t="str">
        <f>IF(D6451="","",VLOOKUP(D6451,'Source CC List'!B:C,2,FALSE))</f>
        <v/>
      </c>
      <c r="B6451" t="str">
        <f t="shared" si="200"/>
        <v/>
      </c>
      <c r="I6451" t="str">
        <f>IF(D6451="","",VLOOKUP(D6451,'Source CC List'!B:C,2,FALSE))</f>
        <v/>
      </c>
      <c r="J6451" t="str">
        <f t="shared" si="201"/>
        <v/>
      </c>
    </row>
    <row r="6452" spans="1:10" x14ac:dyDescent="0.3">
      <c r="A6452" t="str">
        <f>IF(D6452="","",VLOOKUP(D6452,'Source CC List'!B:C,2,FALSE))</f>
        <v/>
      </c>
      <c r="B6452" t="str">
        <f t="shared" si="200"/>
        <v/>
      </c>
      <c r="I6452" t="str">
        <f>IF(D6452="","",VLOOKUP(D6452,'Source CC List'!B:C,2,FALSE))</f>
        <v/>
      </c>
      <c r="J6452" t="str">
        <f t="shared" si="201"/>
        <v/>
      </c>
    </row>
    <row r="6453" spans="1:10" x14ac:dyDescent="0.3">
      <c r="A6453" t="str">
        <f>IF(D6453="","",VLOOKUP(D6453,'Source CC List'!B:C,2,FALSE))</f>
        <v/>
      </c>
      <c r="B6453" t="str">
        <f t="shared" si="200"/>
        <v/>
      </c>
      <c r="I6453" t="str">
        <f>IF(D6453="","",VLOOKUP(D6453,'Source CC List'!B:C,2,FALSE))</f>
        <v/>
      </c>
      <c r="J6453" t="str">
        <f t="shared" si="201"/>
        <v/>
      </c>
    </row>
    <row r="6454" spans="1:10" x14ac:dyDescent="0.3">
      <c r="A6454" t="str">
        <f>IF(D6454="","",VLOOKUP(D6454,'Source CC List'!B:C,2,FALSE))</f>
        <v/>
      </c>
      <c r="B6454" t="str">
        <f t="shared" si="200"/>
        <v/>
      </c>
      <c r="I6454" t="str">
        <f>IF(D6454="","",VLOOKUP(D6454,'Source CC List'!B:C,2,FALSE))</f>
        <v/>
      </c>
      <c r="J6454" t="str">
        <f t="shared" si="201"/>
        <v/>
      </c>
    </row>
    <row r="6455" spans="1:10" x14ac:dyDescent="0.3">
      <c r="A6455" t="str">
        <f>IF(D6455="","",VLOOKUP(D6455,'Source CC List'!B:C,2,FALSE))</f>
        <v/>
      </c>
      <c r="B6455" t="str">
        <f t="shared" si="200"/>
        <v/>
      </c>
      <c r="I6455" t="str">
        <f>IF(D6455="","",VLOOKUP(D6455,'Source CC List'!B:C,2,FALSE))</f>
        <v/>
      </c>
      <c r="J6455" t="str">
        <f t="shared" si="201"/>
        <v/>
      </c>
    </row>
    <row r="6456" spans="1:10" x14ac:dyDescent="0.3">
      <c r="A6456" t="str">
        <f>IF(D6456="","",VLOOKUP(D6456,'Source CC List'!B:C,2,FALSE))</f>
        <v/>
      </c>
      <c r="B6456" t="str">
        <f t="shared" si="200"/>
        <v/>
      </c>
      <c r="I6456" t="str">
        <f>IF(D6456="","",VLOOKUP(D6456,'Source CC List'!B:C,2,FALSE))</f>
        <v/>
      </c>
      <c r="J6456" t="str">
        <f t="shared" si="201"/>
        <v/>
      </c>
    </row>
    <row r="6457" spans="1:10" x14ac:dyDescent="0.3">
      <c r="A6457" t="str">
        <f>IF(D6457="","",VLOOKUP(D6457,'Source CC List'!B:C,2,FALSE))</f>
        <v/>
      </c>
      <c r="B6457" t="str">
        <f t="shared" si="200"/>
        <v/>
      </c>
      <c r="I6457" t="str">
        <f>IF(D6457="","",VLOOKUP(D6457,'Source CC List'!B:C,2,FALSE))</f>
        <v/>
      </c>
      <c r="J6457" t="str">
        <f t="shared" si="201"/>
        <v/>
      </c>
    </row>
    <row r="6458" spans="1:10" x14ac:dyDescent="0.3">
      <c r="A6458" t="str">
        <f>IF(D6458="","",VLOOKUP(D6458,'Source CC List'!B:C,2,FALSE))</f>
        <v/>
      </c>
      <c r="B6458" t="str">
        <f t="shared" si="200"/>
        <v/>
      </c>
      <c r="I6458" t="str">
        <f>IF(D6458="","",VLOOKUP(D6458,'Source CC List'!B:C,2,FALSE))</f>
        <v/>
      </c>
      <c r="J6458" t="str">
        <f t="shared" si="201"/>
        <v/>
      </c>
    </row>
    <row r="6459" spans="1:10" x14ac:dyDescent="0.3">
      <c r="A6459" t="str">
        <f>IF(D6459="","",VLOOKUP(D6459,'Source CC List'!B:C,2,FALSE))</f>
        <v/>
      </c>
      <c r="B6459" t="str">
        <f t="shared" si="200"/>
        <v/>
      </c>
      <c r="I6459" t="str">
        <f>IF(D6459="","",VLOOKUP(D6459,'Source CC List'!B:C,2,FALSE))</f>
        <v/>
      </c>
      <c r="J6459" t="str">
        <f t="shared" si="201"/>
        <v/>
      </c>
    </row>
    <row r="6460" spans="1:10" x14ac:dyDescent="0.3">
      <c r="A6460" t="str">
        <f>IF(D6460="","",VLOOKUP(D6460,'Source CC List'!B:C,2,FALSE))</f>
        <v/>
      </c>
      <c r="B6460" t="str">
        <f t="shared" si="200"/>
        <v/>
      </c>
      <c r="I6460" t="str">
        <f>IF(D6460="","",VLOOKUP(D6460,'Source CC List'!B:C,2,FALSE))</f>
        <v/>
      </c>
      <c r="J6460" t="str">
        <f t="shared" si="201"/>
        <v/>
      </c>
    </row>
    <row r="6461" spans="1:10" x14ac:dyDescent="0.3">
      <c r="A6461" t="str">
        <f>IF(D6461="","",VLOOKUP(D6461,'Source CC List'!B:C,2,FALSE))</f>
        <v/>
      </c>
      <c r="B6461" t="str">
        <f t="shared" si="200"/>
        <v/>
      </c>
      <c r="I6461" t="str">
        <f>IF(D6461="","",VLOOKUP(D6461,'Source CC List'!B:C,2,FALSE))</f>
        <v/>
      </c>
      <c r="J6461" t="str">
        <f t="shared" si="201"/>
        <v/>
      </c>
    </row>
    <row r="6462" spans="1:10" x14ac:dyDescent="0.3">
      <c r="A6462" t="str">
        <f>IF(D6462="","",VLOOKUP(D6462,'Source CC List'!B:C,2,FALSE))</f>
        <v/>
      </c>
      <c r="B6462" t="str">
        <f t="shared" si="200"/>
        <v/>
      </c>
      <c r="I6462" t="str">
        <f>IF(D6462="","",VLOOKUP(D6462,'Source CC List'!B:C,2,FALSE))</f>
        <v/>
      </c>
      <c r="J6462" t="str">
        <f t="shared" si="201"/>
        <v/>
      </c>
    </row>
    <row r="6463" spans="1:10" x14ac:dyDescent="0.3">
      <c r="A6463" t="str">
        <f>IF(D6463="","",VLOOKUP(D6463,'Source CC List'!B:C,2,FALSE))</f>
        <v/>
      </c>
      <c r="B6463" t="str">
        <f t="shared" si="200"/>
        <v/>
      </c>
      <c r="I6463" t="str">
        <f>IF(D6463="","",VLOOKUP(D6463,'Source CC List'!B:C,2,FALSE))</f>
        <v/>
      </c>
      <c r="J6463" t="str">
        <f t="shared" si="201"/>
        <v/>
      </c>
    </row>
    <row r="6464" spans="1:10" x14ac:dyDescent="0.3">
      <c r="A6464" t="str">
        <f>IF(D6464="","",VLOOKUP(D6464,'Source CC List'!B:C,2,FALSE))</f>
        <v/>
      </c>
      <c r="B6464" t="str">
        <f t="shared" si="200"/>
        <v/>
      </c>
      <c r="I6464" t="str">
        <f>IF(D6464="","",VLOOKUP(D6464,'Source CC List'!B:C,2,FALSE))</f>
        <v/>
      </c>
      <c r="J6464" t="str">
        <f t="shared" si="201"/>
        <v/>
      </c>
    </row>
    <row r="6465" spans="1:10" x14ac:dyDescent="0.3">
      <c r="A6465" t="str">
        <f>IF(D6465="","",VLOOKUP(D6465,'Source CC List'!B:C,2,FALSE))</f>
        <v/>
      </c>
      <c r="B6465" t="str">
        <f t="shared" si="200"/>
        <v/>
      </c>
      <c r="I6465" t="str">
        <f>IF(D6465="","",VLOOKUP(D6465,'Source CC List'!B:C,2,FALSE))</f>
        <v/>
      </c>
      <c r="J6465" t="str">
        <f t="shared" si="201"/>
        <v/>
      </c>
    </row>
    <row r="6466" spans="1:10" x14ac:dyDescent="0.3">
      <c r="A6466" t="str">
        <f>IF(D6466="","",VLOOKUP(D6466,'Source CC List'!B:C,2,FALSE))</f>
        <v/>
      </c>
      <c r="B6466" t="str">
        <f t="shared" si="200"/>
        <v/>
      </c>
      <c r="I6466" t="str">
        <f>IF(D6466="","",VLOOKUP(D6466,'Source CC List'!B:C,2,FALSE))</f>
        <v/>
      </c>
      <c r="J6466" t="str">
        <f t="shared" si="201"/>
        <v/>
      </c>
    </row>
    <row r="6467" spans="1:10" x14ac:dyDescent="0.3">
      <c r="A6467" t="str">
        <f>IF(D6467="","",VLOOKUP(D6467,'Source CC List'!B:C,2,FALSE))</f>
        <v/>
      </c>
      <c r="B6467" t="str">
        <f t="shared" ref="B6467:B6530" si="202">IF(E6467="","",CONCATENATE(I6467,TEXT(E6467,"0000")))</f>
        <v/>
      </c>
      <c r="I6467" t="str">
        <f>IF(D6467="","",VLOOKUP(D6467,'Source CC List'!B:C,2,FALSE))</f>
        <v/>
      </c>
      <c r="J6467" t="str">
        <f t="shared" ref="J6467:J6530" si="203">IF(D6467="","",CONCATENATE(I6467,TEXT(E6467,"0000")))</f>
        <v/>
      </c>
    </row>
    <row r="6468" spans="1:10" x14ac:dyDescent="0.3">
      <c r="A6468" t="str">
        <f>IF(D6468="","",VLOOKUP(D6468,'Source CC List'!B:C,2,FALSE))</f>
        <v/>
      </c>
      <c r="B6468" t="str">
        <f t="shared" si="202"/>
        <v/>
      </c>
      <c r="I6468" t="str">
        <f>IF(D6468="","",VLOOKUP(D6468,'Source CC List'!B:C,2,FALSE))</f>
        <v/>
      </c>
      <c r="J6468" t="str">
        <f t="shared" si="203"/>
        <v/>
      </c>
    </row>
    <row r="6469" spans="1:10" x14ac:dyDescent="0.3">
      <c r="A6469" t="str">
        <f>IF(D6469="","",VLOOKUP(D6469,'Source CC List'!B:C,2,FALSE))</f>
        <v/>
      </c>
      <c r="B6469" t="str">
        <f t="shared" si="202"/>
        <v/>
      </c>
      <c r="I6469" t="str">
        <f>IF(D6469="","",VLOOKUP(D6469,'Source CC List'!B:C,2,FALSE))</f>
        <v/>
      </c>
      <c r="J6469" t="str">
        <f t="shared" si="203"/>
        <v/>
      </c>
    </row>
    <row r="6470" spans="1:10" x14ac:dyDescent="0.3">
      <c r="A6470" t="str">
        <f>IF(D6470="","",VLOOKUP(D6470,'Source CC List'!B:C,2,FALSE))</f>
        <v/>
      </c>
      <c r="B6470" t="str">
        <f t="shared" si="202"/>
        <v/>
      </c>
      <c r="I6470" t="str">
        <f>IF(D6470="","",VLOOKUP(D6470,'Source CC List'!B:C,2,FALSE))</f>
        <v/>
      </c>
      <c r="J6470" t="str">
        <f t="shared" si="203"/>
        <v/>
      </c>
    </row>
    <row r="6471" spans="1:10" x14ac:dyDescent="0.3">
      <c r="A6471" t="str">
        <f>IF(D6471="","",VLOOKUP(D6471,'Source CC List'!B:C,2,FALSE))</f>
        <v/>
      </c>
      <c r="B6471" t="str">
        <f t="shared" si="202"/>
        <v/>
      </c>
      <c r="I6471" t="str">
        <f>IF(D6471="","",VLOOKUP(D6471,'Source CC List'!B:C,2,FALSE))</f>
        <v/>
      </c>
      <c r="J6471" t="str">
        <f t="shared" si="203"/>
        <v/>
      </c>
    </row>
    <row r="6472" spans="1:10" x14ac:dyDescent="0.3">
      <c r="A6472" t="str">
        <f>IF(D6472="","",VLOOKUP(D6472,'Source CC List'!B:C,2,FALSE))</f>
        <v/>
      </c>
      <c r="B6472" t="str">
        <f t="shared" si="202"/>
        <v/>
      </c>
      <c r="I6472" t="str">
        <f>IF(D6472="","",VLOOKUP(D6472,'Source CC List'!B:C,2,FALSE))</f>
        <v/>
      </c>
      <c r="J6472" t="str">
        <f t="shared" si="203"/>
        <v/>
      </c>
    </row>
    <row r="6473" spans="1:10" x14ac:dyDescent="0.3">
      <c r="A6473" t="str">
        <f>IF(D6473="","",VLOOKUP(D6473,'Source CC List'!B:C,2,FALSE))</f>
        <v/>
      </c>
      <c r="B6473" t="str">
        <f t="shared" si="202"/>
        <v/>
      </c>
      <c r="I6473" t="str">
        <f>IF(D6473="","",VLOOKUP(D6473,'Source CC List'!B:C,2,FALSE))</f>
        <v/>
      </c>
      <c r="J6473" t="str">
        <f t="shared" si="203"/>
        <v/>
      </c>
    </row>
    <row r="6474" spans="1:10" x14ac:dyDescent="0.3">
      <c r="A6474" t="str">
        <f>IF(D6474="","",VLOOKUP(D6474,'Source CC List'!B:C,2,FALSE))</f>
        <v/>
      </c>
      <c r="B6474" t="str">
        <f t="shared" si="202"/>
        <v/>
      </c>
      <c r="I6474" t="str">
        <f>IF(D6474="","",VLOOKUP(D6474,'Source CC List'!B:C,2,FALSE))</f>
        <v/>
      </c>
      <c r="J6474" t="str">
        <f t="shared" si="203"/>
        <v/>
      </c>
    </row>
    <row r="6475" spans="1:10" x14ac:dyDescent="0.3">
      <c r="A6475" t="str">
        <f>IF(D6475="","",VLOOKUP(D6475,'Source CC List'!B:C,2,FALSE))</f>
        <v/>
      </c>
      <c r="B6475" t="str">
        <f t="shared" si="202"/>
        <v/>
      </c>
      <c r="I6475" t="str">
        <f>IF(D6475="","",VLOOKUP(D6475,'Source CC List'!B:C,2,FALSE))</f>
        <v/>
      </c>
      <c r="J6475" t="str">
        <f t="shared" si="203"/>
        <v/>
      </c>
    </row>
    <row r="6476" spans="1:10" x14ac:dyDescent="0.3">
      <c r="A6476" t="str">
        <f>IF(D6476="","",VLOOKUP(D6476,'Source CC List'!B:C,2,FALSE))</f>
        <v/>
      </c>
      <c r="B6476" t="str">
        <f t="shared" si="202"/>
        <v/>
      </c>
      <c r="I6476" t="str">
        <f>IF(D6476="","",VLOOKUP(D6476,'Source CC List'!B:C,2,FALSE))</f>
        <v/>
      </c>
      <c r="J6476" t="str">
        <f t="shared" si="203"/>
        <v/>
      </c>
    </row>
    <row r="6477" spans="1:10" x14ac:dyDescent="0.3">
      <c r="A6477" t="str">
        <f>IF(D6477="","",VLOOKUP(D6477,'Source CC List'!B:C,2,FALSE))</f>
        <v/>
      </c>
      <c r="B6477" t="str">
        <f t="shared" si="202"/>
        <v/>
      </c>
      <c r="I6477" t="str">
        <f>IF(D6477="","",VLOOKUP(D6477,'Source CC List'!B:C,2,FALSE))</f>
        <v/>
      </c>
      <c r="J6477" t="str">
        <f t="shared" si="203"/>
        <v/>
      </c>
    </row>
    <row r="6478" spans="1:10" x14ac:dyDescent="0.3">
      <c r="A6478" t="str">
        <f>IF(D6478="","",VLOOKUP(D6478,'Source CC List'!B:C,2,FALSE))</f>
        <v/>
      </c>
      <c r="B6478" t="str">
        <f t="shared" si="202"/>
        <v/>
      </c>
      <c r="I6478" t="str">
        <f>IF(D6478="","",VLOOKUP(D6478,'Source CC List'!B:C,2,FALSE))</f>
        <v/>
      </c>
      <c r="J6478" t="str">
        <f t="shared" si="203"/>
        <v/>
      </c>
    </row>
    <row r="6479" spans="1:10" x14ac:dyDescent="0.3">
      <c r="A6479" t="str">
        <f>IF(D6479="","",VLOOKUP(D6479,'Source CC List'!B:C,2,FALSE))</f>
        <v/>
      </c>
      <c r="B6479" t="str">
        <f t="shared" si="202"/>
        <v/>
      </c>
      <c r="I6479" t="str">
        <f>IF(D6479="","",VLOOKUP(D6479,'Source CC List'!B:C,2,FALSE))</f>
        <v/>
      </c>
      <c r="J6479" t="str">
        <f t="shared" si="203"/>
        <v/>
      </c>
    </row>
    <row r="6480" spans="1:10" x14ac:dyDescent="0.3">
      <c r="A6480" t="str">
        <f>IF(D6480="","",VLOOKUP(D6480,'Source CC List'!B:C,2,FALSE))</f>
        <v/>
      </c>
      <c r="B6480" t="str">
        <f t="shared" si="202"/>
        <v/>
      </c>
      <c r="I6480" t="str">
        <f>IF(D6480="","",VLOOKUP(D6480,'Source CC List'!B:C,2,FALSE))</f>
        <v/>
      </c>
      <c r="J6480" t="str">
        <f t="shared" si="203"/>
        <v/>
      </c>
    </row>
    <row r="6481" spans="1:10" x14ac:dyDescent="0.3">
      <c r="A6481" t="str">
        <f>IF(D6481="","",VLOOKUP(D6481,'Source CC List'!B:C,2,FALSE))</f>
        <v/>
      </c>
      <c r="B6481" t="str">
        <f t="shared" si="202"/>
        <v/>
      </c>
      <c r="I6481" t="str">
        <f>IF(D6481="","",VLOOKUP(D6481,'Source CC List'!B:C,2,FALSE))</f>
        <v/>
      </c>
      <c r="J6481" t="str">
        <f t="shared" si="203"/>
        <v/>
      </c>
    </row>
    <row r="6482" spans="1:10" x14ac:dyDescent="0.3">
      <c r="A6482" t="str">
        <f>IF(D6482="","",VLOOKUP(D6482,'Source CC List'!B:C,2,FALSE))</f>
        <v/>
      </c>
      <c r="B6482" t="str">
        <f t="shared" si="202"/>
        <v/>
      </c>
      <c r="I6482" t="str">
        <f>IF(D6482="","",VLOOKUP(D6482,'Source CC List'!B:C,2,FALSE))</f>
        <v/>
      </c>
      <c r="J6482" t="str">
        <f t="shared" si="203"/>
        <v/>
      </c>
    </row>
    <row r="6483" spans="1:10" x14ac:dyDescent="0.3">
      <c r="A6483" t="str">
        <f>IF(D6483="","",VLOOKUP(D6483,'Source CC List'!B:C,2,FALSE))</f>
        <v/>
      </c>
      <c r="B6483" t="str">
        <f t="shared" si="202"/>
        <v/>
      </c>
      <c r="I6483" t="str">
        <f>IF(D6483="","",VLOOKUP(D6483,'Source CC List'!B:C,2,FALSE))</f>
        <v/>
      </c>
      <c r="J6483" t="str">
        <f t="shared" si="203"/>
        <v/>
      </c>
    </row>
    <row r="6484" spans="1:10" x14ac:dyDescent="0.3">
      <c r="A6484" t="str">
        <f>IF(D6484="","",VLOOKUP(D6484,'Source CC List'!B:C,2,FALSE))</f>
        <v/>
      </c>
      <c r="B6484" t="str">
        <f t="shared" si="202"/>
        <v/>
      </c>
      <c r="I6484" t="str">
        <f>IF(D6484="","",VLOOKUP(D6484,'Source CC List'!B:C,2,FALSE))</f>
        <v/>
      </c>
      <c r="J6484" t="str">
        <f t="shared" si="203"/>
        <v/>
      </c>
    </row>
    <row r="6485" spans="1:10" x14ac:dyDescent="0.3">
      <c r="A6485" t="str">
        <f>IF(D6485="","",VLOOKUP(D6485,'Source CC List'!B:C,2,FALSE))</f>
        <v/>
      </c>
      <c r="B6485" t="str">
        <f t="shared" si="202"/>
        <v/>
      </c>
      <c r="I6485" t="str">
        <f>IF(D6485="","",VLOOKUP(D6485,'Source CC List'!B:C,2,FALSE))</f>
        <v/>
      </c>
      <c r="J6485" t="str">
        <f t="shared" si="203"/>
        <v/>
      </c>
    </row>
    <row r="6486" spans="1:10" x14ac:dyDescent="0.3">
      <c r="A6486" t="str">
        <f>IF(D6486="","",VLOOKUP(D6486,'Source CC List'!B:C,2,FALSE))</f>
        <v/>
      </c>
      <c r="B6486" t="str">
        <f t="shared" si="202"/>
        <v/>
      </c>
      <c r="I6486" t="str">
        <f>IF(D6486="","",VLOOKUP(D6486,'Source CC List'!B:C,2,FALSE))</f>
        <v/>
      </c>
      <c r="J6486" t="str">
        <f t="shared" si="203"/>
        <v/>
      </c>
    </row>
    <row r="6487" spans="1:10" x14ac:dyDescent="0.3">
      <c r="A6487" t="str">
        <f>IF(D6487="","",VLOOKUP(D6487,'Source CC List'!B:C,2,FALSE))</f>
        <v/>
      </c>
      <c r="B6487" t="str">
        <f t="shared" si="202"/>
        <v/>
      </c>
      <c r="I6487" t="str">
        <f>IF(D6487="","",VLOOKUP(D6487,'Source CC List'!B:C,2,FALSE))</f>
        <v/>
      </c>
      <c r="J6487" t="str">
        <f t="shared" si="203"/>
        <v/>
      </c>
    </row>
    <row r="6488" spans="1:10" x14ac:dyDescent="0.3">
      <c r="A6488" t="str">
        <f>IF(D6488="","",VLOOKUP(D6488,'Source CC List'!B:C,2,FALSE))</f>
        <v/>
      </c>
      <c r="B6488" t="str">
        <f t="shared" si="202"/>
        <v/>
      </c>
      <c r="I6488" t="str">
        <f>IF(D6488="","",VLOOKUP(D6488,'Source CC List'!B:C,2,FALSE))</f>
        <v/>
      </c>
      <c r="J6488" t="str">
        <f t="shared" si="203"/>
        <v/>
      </c>
    </row>
    <row r="6489" spans="1:10" x14ac:dyDescent="0.3">
      <c r="A6489" t="str">
        <f>IF(D6489="","",VLOOKUP(D6489,'Source CC List'!B:C,2,FALSE))</f>
        <v/>
      </c>
      <c r="B6489" t="str">
        <f t="shared" si="202"/>
        <v/>
      </c>
      <c r="I6489" t="str">
        <f>IF(D6489="","",VLOOKUP(D6489,'Source CC List'!B:C,2,FALSE))</f>
        <v/>
      </c>
      <c r="J6489" t="str">
        <f t="shared" si="203"/>
        <v/>
      </c>
    </row>
    <row r="6490" spans="1:10" x14ac:dyDescent="0.3">
      <c r="A6490" t="str">
        <f>IF(D6490="","",VLOOKUP(D6490,'Source CC List'!B:C,2,FALSE))</f>
        <v/>
      </c>
      <c r="B6490" t="str">
        <f t="shared" si="202"/>
        <v/>
      </c>
      <c r="I6490" t="str">
        <f>IF(D6490="","",VLOOKUP(D6490,'Source CC List'!B:C,2,FALSE))</f>
        <v/>
      </c>
      <c r="J6490" t="str">
        <f t="shared" si="203"/>
        <v/>
      </c>
    </row>
    <row r="6491" spans="1:10" x14ac:dyDescent="0.3">
      <c r="A6491" t="str">
        <f>IF(D6491="","",VLOOKUP(D6491,'Source CC List'!B:C,2,FALSE))</f>
        <v/>
      </c>
      <c r="B6491" t="str">
        <f t="shared" si="202"/>
        <v/>
      </c>
      <c r="I6491" t="str">
        <f>IF(D6491="","",VLOOKUP(D6491,'Source CC List'!B:C,2,FALSE))</f>
        <v/>
      </c>
      <c r="J6491" t="str">
        <f t="shared" si="203"/>
        <v/>
      </c>
    </row>
    <row r="6492" spans="1:10" x14ac:dyDescent="0.3">
      <c r="A6492" t="str">
        <f>IF(D6492="","",VLOOKUP(D6492,'Source CC List'!B:C,2,FALSE))</f>
        <v/>
      </c>
      <c r="B6492" t="str">
        <f t="shared" si="202"/>
        <v/>
      </c>
      <c r="I6492" t="str">
        <f>IF(D6492="","",VLOOKUP(D6492,'Source CC List'!B:C,2,FALSE))</f>
        <v/>
      </c>
      <c r="J6492" t="str">
        <f t="shared" si="203"/>
        <v/>
      </c>
    </row>
    <row r="6493" spans="1:10" x14ac:dyDescent="0.3">
      <c r="A6493" t="str">
        <f>IF(D6493="","",VLOOKUP(D6493,'Source CC List'!B:C,2,FALSE))</f>
        <v/>
      </c>
      <c r="B6493" t="str">
        <f t="shared" si="202"/>
        <v/>
      </c>
      <c r="I6493" t="str">
        <f>IF(D6493="","",VLOOKUP(D6493,'Source CC List'!B:C,2,FALSE))</f>
        <v/>
      </c>
      <c r="J6493" t="str">
        <f t="shared" si="203"/>
        <v/>
      </c>
    </row>
    <row r="6494" spans="1:10" x14ac:dyDescent="0.3">
      <c r="A6494" t="str">
        <f>IF(D6494="","",VLOOKUP(D6494,'Source CC List'!B:C,2,FALSE))</f>
        <v/>
      </c>
      <c r="B6494" t="str">
        <f t="shared" si="202"/>
        <v/>
      </c>
      <c r="I6494" t="str">
        <f>IF(D6494="","",VLOOKUP(D6494,'Source CC List'!B:C,2,FALSE))</f>
        <v/>
      </c>
      <c r="J6494" t="str">
        <f t="shared" si="203"/>
        <v/>
      </c>
    </row>
    <row r="6495" spans="1:10" x14ac:dyDescent="0.3">
      <c r="A6495" t="str">
        <f>IF(D6495="","",VLOOKUP(D6495,'Source CC List'!B:C,2,FALSE))</f>
        <v/>
      </c>
      <c r="B6495" t="str">
        <f t="shared" si="202"/>
        <v/>
      </c>
      <c r="I6495" t="str">
        <f>IF(D6495="","",VLOOKUP(D6495,'Source CC List'!B:C,2,FALSE))</f>
        <v/>
      </c>
      <c r="J6495" t="str">
        <f t="shared" si="203"/>
        <v/>
      </c>
    </row>
    <row r="6496" spans="1:10" x14ac:dyDescent="0.3">
      <c r="A6496" t="str">
        <f>IF(D6496="","",VLOOKUP(D6496,'Source CC List'!B:C,2,FALSE))</f>
        <v/>
      </c>
      <c r="B6496" t="str">
        <f t="shared" si="202"/>
        <v/>
      </c>
      <c r="I6496" t="str">
        <f>IF(D6496="","",VLOOKUP(D6496,'Source CC List'!B:C,2,FALSE))</f>
        <v/>
      </c>
      <c r="J6496" t="str">
        <f t="shared" si="203"/>
        <v/>
      </c>
    </row>
    <row r="6497" spans="1:10" x14ac:dyDescent="0.3">
      <c r="A6497" t="str">
        <f>IF(D6497="","",VLOOKUP(D6497,'Source CC List'!B:C,2,FALSE))</f>
        <v/>
      </c>
      <c r="B6497" t="str">
        <f t="shared" si="202"/>
        <v/>
      </c>
      <c r="I6497" t="str">
        <f>IF(D6497="","",VLOOKUP(D6497,'Source CC List'!B:C,2,FALSE))</f>
        <v/>
      </c>
      <c r="J6497" t="str">
        <f t="shared" si="203"/>
        <v/>
      </c>
    </row>
    <row r="6498" spans="1:10" x14ac:dyDescent="0.3">
      <c r="A6498" t="str">
        <f>IF(D6498="","",VLOOKUP(D6498,'Source CC List'!B:C,2,FALSE))</f>
        <v/>
      </c>
      <c r="B6498" t="str">
        <f t="shared" si="202"/>
        <v/>
      </c>
      <c r="I6498" t="str">
        <f>IF(D6498="","",VLOOKUP(D6498,'Source CC List'!B:C,2,FALSE))</f>
        <v/>
      </c>
      <c r="J6498" t="str">
        <f t="shared" si="203"/>
        <v/>
      </c>
    </row>
    <row r="6499" spans="1:10" x14ac:dyDescent="0.3">
      <c r="A6499" t="str">
        <f>IF(D6499="","",VLOOKUP(D6499,'Source CC List'!B:C,2,FALSE))</f>
        <v/>
      </c>
      <c r="B6499" t="str">
        <f t="shared" si="202"/>
        <v/>
      </c>
      <c r="I6499" t="str">
        <f>IF(D6499="","",VLOOKUP(D6499,'Source CC List'!B:C,2,FALSE))</f>
        <v/>
      </c>
      <c r="J6499" t="str">
        <f t="shared" si="203"/>
        <v/>
      </c>
    </row>
    <row r="6500" spans="1:10" x14ac:dyDescent="0.3">
      <c r="A6500" t="str">
        <f>IF(D6500="","",VLOOKUP(D6500,'Source CC List'!B:C,2,FALSE))</f>
        <v/>
      </c>
      <c r="B6500" t="str">
        <f t="shared" si="202"/>
        <v/>
      </c>
      <c r="I6500" t="str">
        <f>IF(D6500="","",VLOOKUP(D6500,'Source CC List'!B:C,2,FALSE))</f>
        <v/>
      </c>
      <c r="J6500" t="str">
        <f t="shared" si="203"/>
        <v/>
      </c>
    </row>
    <row r="6501" spans="1:10" x14ac:dyDescent="0.3">
      <c r="A6501" t="str">
        <f>IF(D6501="","",VLOOKUP(D6501,'Source CC List'!B:C,2,FALSE))</f>
        <v/>
      </c>
      <c r="B6501" t="str">
        <f t="shared" si="202"/>
        <v/>
      </c>
      <c r="I6501" t="str">
        <f>IF(D6501="","",VLOOKUP(D6501,'Source CC List'!B:C,2,FALSE))</f>
        <v/>
      </c>
      <c r="J6501" t="str">
        <f t="shared" si="203"/>
        <v/>
      </c>
    </row>
    <row r="6502" spans="1:10" x14ac:dyDescent="0.3">
      <c r="A6502" t="str">
        <f>IF(D6502="","",VLOOKUP(D6502,'Source CC List'!B:C,2,FALSE))</f>
        <v/>
      </c>
      <c r="B6502" t="str">
        <f t="shared" si="202"/>
        <v/>
      </c>
      <c r="I6502" t="str">
        <f>IF(D6502="","",VLOOKUP(D6502,'Source CC List'!B:C,2,FALSE))</f>
        <v/>
      </c>
      <c r="J6502" t="str">
        <f t="shared" si="203"/>
        <v/>
      </c>
    </row>
    <row r="6503" spans="1:10" x14ac:dyDescent="0.3">
      <c r="A6503" t="str">
        <f>IF(D6503="","",VLOOKUP(D6503,'Source CC List'!B:C,2,FALSE))</f>
        <v/>
      </c>
      <c r="B6503" t="str">
        <f t="shared" si="202"/>
        <v/>
      </c>
      <c r="I6503" t="str">
        <f>IF(D6503="","",VLOOKUP(D6503,'Source CC List'!B:C,2,FALSE))</f>
        <v/>
      </c>
      <c r="J6503" t="str">
        <f t="shared" si="203"/>
        <v/>
      </c>
    </row>
    <row r="6504" spans="1:10" x14ac:dyDescent="0.3">
      <c r="A6504" t="str">
        <f>IF(D6504="","",VLOOKUP(D6504,'Source CC List'!B:C,2,FALSE))</f>
        <v/>
      </c>
      <c r="B6504" t="str">
        <f t="shared" si="202"/>
        <v/>
      </c>
      <c r="I6504" t="str">
        <f>IF(D6504="","",VLOOKUP(D6504,'Source CC List'!B:C,2,FALSE))</f>
        <v/>
      </c>
      <c r="J6504" t="str">
        <f t="shared" si="203"/>
        <v/>
      </c>
    </row>
    <row r="6505" spans="1:10" x14ac:dyDescent="0.3">
      <c r="A6505" t="str">
        <f>IF(D6505="","",VLOOKUP(D6505,'Source CC List'!B:C,2,FALSE))</f>
        <v/>
      </c>
      <c r="B6505" t="str">
        <f t="shared" si="202"/>
        <v/>
      </c>
      <c r="I6505" t="str">
        <f>IF(D6505="","",VLOOKUP(D6505,'Source CC List'!B:C,2,FALSE))</f>
        <v/>
      </c>
      <c r="J6505" t="str">
        <f t="shared" si="203"/>
        <v/>
      </c>
    </row>
    <row r="6506" spans="1:10" x14ac:dyDescent="0.3">
      <c r="A6506" t="str">
        <f>IF(D6506="","",VLOOKUP(D6506,'Source CC List'!B:C,2,FALSE))</f>
        <v/>
      </c>
      <c r="B6506" t="str">
        <f t="shared" si="202"/>
        <v/>
      </c>
      <c r="I6506" t="str">
        <f>IF(D6506="","",VLOOKUP(D6506,'Source CC List'!B:C,2,FALSE))</f>
        <v/>
      </c>
      <c r="J6506" t="str">
        <f t="shared" si="203"/>
        <v/>
      </c>
    </row>
    <row r="6507" spans="1:10" x14ac:dyDescent="0.3">
      <c r="A6507" t="str">
        <f>IF(D6507="","",VLOOKUP(D6507,'Source CC List'!B:C,2,FALSE))</f>
        <v/>
      </c>
      <c r="B6507" t="str">
        <f t="shared" si="202"/>
        <v/>
      </c>
      <c r="I6507" t="str">
        <f>IF(D6507="","",VLOOKUP(D6507,'Source CC List'!B:C,2,FALSE))</f>
        <v/>
      </c>
      <c r="J6507" t="str">
        <f t="shared" si="203"/>
        <v/>
      </c>
    </row>
    <row r="6508" spans="1:10" x14ac:dyDescent="0.3">
      <c r="A6508" t="str">
        <f>IF(D6508="","",VLOOKUP(D6508,'Source CC List'!B:C,2,FALSE))</f>
        <v/>
      </c>
      <c r="B6508" t="str">
        <f t="shared" si="202"/>
        <v/>
      </c>
      <c r="I6508" t="str">
        <f>IF(D6508="","",VLOOKUP(D6508,'Source CC List'!B:C,2,FALSE))</f>
        <v/>
      </c>
      <c r="J6508" t="str">
        <f t="shared" si="203"/>
        <v/>
      </c>
    </row>
    <row r="6509" spans="1:10" x14ac:dyDescent="0.3">
      <c r="A6509" t="str">
        <f>IF(D6509="","",VLOOKUP(D6509,'Source CC List'!B:C,2,FALSE))</f>
        <v/>
      </c>
      <c r="B6509" t="str">
        <f t="shared" si="202"/>
        <v/>
      </c>
      <c r="I6509" t="str">
        <f>IF(D6509="","",VLOOKUP(D6509,'Source CC List'!B:C,2,FALSE))</f>
        <v/>
      </c>
      <c r="J6509" t="str">
        <f t="shared" si="203"/>
        <v/>
      </c>
    </row>
    <row r="6510" spans="1:10" x14ac:dyDescent="0.3">
      <c r="A6510" t="str">
        <f>IF(D6510="","",VLOOKUP(D6510,'Source CC List'!B:C,2,FALSE))</f>
        <v/>
      </c>
      <c r="B6510" t="str">
        <f t="shared" si="202"/>
        <v/>
      </c>
      <c r="I6510" t="str">
        <f>IF(D6510="","",VLOOKUP(D6510,'Source CC List'!B:C,2,FALSE))</f>
        <v/>
      </c>
      <c r="J6510" t="str">
        <f t="shared" si="203"/>
        <v/>
      </c>
    </row>
    <row r="6511" spans="1:10" x14ac:dyDescent="0.3">
      <c r="A6511" t="str">
        <f>IF(D6511="","",VLOOKUP(D6511,'Source CC List'!B:C,2,FALSE))</f>
        <v/>
      </c>
      <c r="B6511" t="str">
        <f t="shared" si="202"/>
        <v/>
      </c>
      <c r="I6511" t="str">
        <f>IF(D6511="","",VLOOKUP(D6511,'Source CC List'!B:C,2,FALSE))</f>
        <v/>
      </c>
      <c r="J6511" t="str">
        <f t="shared" si="203"/>
        <v/>
      </c>
    </row>
    <row r="6512" spans="1:10" x14ac:dyDescent="0.3">
      <c r="A6512" t="str">
        <f>IF(D6512="","",VLOOKUP(D6512,'Source CC List'!B:C,2,FALSE))</f>
        <v/>
      </c>
      <c r="B6512" t="str">
        <f t="shared" si="202"/>
        <v/>
      </c>
      <c r="I6512" t="str">
        <f>IF(D6512="","",VLOOKUP(D6512,'Source CC List'!B:C,2,FALSE))</f>
        <v/>
      </c>
      <c r="J6512" t="str">
        <f t="shared" si="203"/>
        <v/>
      </c>
    </row>
    <row r="6513" spans="1:10" x14ac:dyDescent="0.3">
      <c r="A6513" t="str">
        <f>IF(D6513="","",VLOOKUP(D6513,'Source CC List'!B:C,2,FALSE))</f>
        <v/>
      </c>
      <c r="B6513" t="str">
        <f t="shared" si="202"/>
        <v/>
      </c>
      <c r="I6513" t="str">
        <f>IF(D6513="","",VLOOKUP(D6513,'Source CC List'!B:C,2,FALSE))</f>
        <v/>
      </c>
      <c r="J6513" t="str">
        <f t="shared" si="203"/>
        <v/>
      </c>
    </row>
    <row r="6514" spans="1:10" x14ac:dyDescent="0.3">
      <c r="A6514" t="str">
        <f>IF(D6514="","",VLOOKUP(D6514,'Source CC List'!B:C,2,FALSE))</f>
        <v/>
      </c>
      <c r="B6514" t="str">
        <f t="shared" si="202"/>
        <v/>
      </c>
      <c r="I6514" t="str">
        <f>IF(D6514="","",VLOOKUP(D6514,'Source CC List'!B:C,2,FALSE))</f>
        <v/>
      </c>
      <c r="J6514" t="str">
        <f t="shared" si="203"/>
        <v/>
      </c>
    </row>
    <row r="6515" spans="1:10" x14ac:dyDescent="0.3">
      <c r="A6515" t="str">
        <f>IF(D6515="","",VLOOKUP(D6515,'Source CC List'!B:C,2,FALSE))</f>
        <v/>
      </c>
      <c r="B6515" t="str">
        <f t="shared" si="202"/>
        <v/>
      </c>
      <c r="I6515" t="str">
        <f>IF(D6515="","",VLOOKUP(D6515,'Source CC List'!B:C,2,FALSE))</f>
        <v/>
      </c>
      <c r="J6515" t="str">
        <f t="shared" si="203"/>
        <v/>
      </c>
    </row>
    <row r="6516" spans="1:10" x14ac:dyDescent="0.3">
      <c r="A6516" t="str">
        <f>IF(D6516="","",VLOOKUP(D6516,'Source CC List'!B:C,2,FALSE))</f>
        <v/>
      </c>
      <c r="B6516" t="str">
        <f t="shared" si="202"/>
        <v/>
      </c>
      <c r="I6516" t="str">
        <f>IF(D6516="","",VLOOKUP(D6516,'Source CC List'!B:C,2,FALSE))</f>
        <v/>
      </c>
      <c r="J6516" t="str">
        <f t="shared" si="203"/>
        <v/>
      </c>
    </row>
    <row r="6517" spans="1:10" x14ac:dyDescent="0.3">
      <c r="A6517" t="str">
        <f>IF(D6517="","",VLOOKUP(D6517,'Source CC List'!B:C,2,FALSE))</f>
        <v/>
      </c>
      <c r="B6517" t="str">
        <f t="shared" si="202"/>
        <v/>
      </c>
      <c r="I6517" t="str">
        <f>IF(D6517="","",VLOOKUP(D6517,'Source CC List'!B:C,2,FALSE))</f>
        <v/>
      </c>
      <c r="J6517" t="str">
        <f t="shared" si="203"/>
        <v/>
      </c>
    </row>
    <row r="6518" spans="1:10" x14ac:dyDescent="0.3">
      <c r="A6518" t="str">
        <f>IF(D6518="","",VLOOKUP(D6518,'Source CC List'!B:C,2,FALSE))</f>
        <v/>
      </c>
      <c r="B6518" t="str">
        <f t="shared" si="202"/>
        <v/>
      </c>
      <c r="I6518" t="str">
        <f>IF(D6518="","",VLOOKUP(D6518,'Source CC List'!B:C,2,FALSE))</f>
        <v/>
      </c>
      <c r="J6518" t="str">
        <f t="shared" si="203"/>
        <v/>
      </c>
    </row>
    <row r="6519" spans="1:10" x14ac:dyDescent="0.3">
      <c r="A6519" t="str">
        <f>IF(D6519="","",VLOOKUP(D6519,'Source CC List'!B:C,2,FALSE))</f>
        <v/>
      </c>
      <c r="B6519" t="str">
        <f t="shared" si="202"/>
        <v/>
      </c>
      <c r="I6519" t="str">
        <f>IF(D6519="","",VLOOKUP(D6519,'Source CC List'!B:C,2,FALSE))</f>
        <v/>
      </c>
      <c r="J6519" t="str">
        <f t="shared" si="203"/>
        <v/>
      </c>
    </row>
    <row r="6520" spans="1:10" x14ac:dyDescent="0.3">
      <c r="A6520" t="str">
        <f>IF(D6520="","",VLOOKUP(D6520,'Source CC List'!B:C,2,FALSE))</f>
        <v/>
      </c>
      <c r="B6520" t="str">
        <f t="shared" si="202"/>
        <v/>
      </c>
      <c r="I6520" t="str">
        <f>IF(D6520="","",VLOOKUP(D6520,'Source CC List'!B:C,2,FALSE))</f>
        <v/>
      </c>
      <c r="J6520" t="str">
        <f t="shared" si="203"/>
        <v/>
      </c>
    </row>
    <row r="6521" spans="1:10" x14ac:dyDescent="0.3">
      <c r="A6521" t="str">
        <f>IF(D6521="","",VLOOKUP(D6521,'Source CC List'!B:C,2,FALSE))</f>
        <v/>
      </c>
      <c r="B6521" t="str">
        <f t="shared" si="202"/>
        <v/>
      </c>
      <c r="I6521" t="str">
        <f>IF(D6521="","",VLOOKUP(D6521,'Source CC List'!B:C,2,FALSE))</f>
        <v/>
      </c>
      <c r="J6521" t="str">
        <f t="shared" si="203"/>
        <v/>
      </c>
    </row>
    <row r="6522" spans="1:10" x14ac:dyDescent="0.3">
      <c r="A6522" t="str">
        <f>IF(D6522="","",VLOOKUP(D6522,'Source CC List'!B:C,2,FALSE))</f>
        <v/>
      </c>
      <c r="B6522" t="str">
        <f t="shared" si="202"/>
        <v/>
      </c>
      <c r="I6522" t="str">
        <f>IF(D6522="","",VLOOKUP(D6522,'Source CC List'!B:C,2,FALSE))</f>
        <v/>
      </c>
      <c r="J6522" t="str">
        <f t="shared" si="203"/>
        <v/>
      </c>
    </row>
    <row r="6523" spans="1:10" x14ac:dyDescent="0.3">
      <c r="A6523" t="str">
        <f>IF(D6523="","",VLOOKUP(D6523,'Source CC List'!B:C,2,FALSE))</f>
        <v/>
      </c>
      <c r="B6523" t="str">
        <f t="shared" si="202"/>
        <v/>
      </c>
      <c r="I6523" t="str">
        <f>IF(D6523="","",VLOOKUP(D6523,'Source CC List'!B:C,2,FALSE))</f>
        <v/>
      </c>
      <c r="J6523" t="str">
        <f t="shared" si="203"/>
        <v/>
      </c>
    </row>
    <row r="6524" spans="1:10" x14ac:dyDescent="0.3">
      <c r="A6524" t="str">
        <f>IF(D6524="","",VLOOKUP(D6524,'Source CC List'!B:C,2,FALSE))</f>
        <v/>
      </c>
      <c r="B6524" t="str">
        <f t="shared" si="202"/>
        <v/>
      </c>
      <c r="I6524" t="str">
        <f>IF(D6524="","",VLOOKUP(D6524,'Source CC List'!B:C,2,FALSE))</f>
        <v/>
      </c>
      <c r="J6524" t="str">
        <f t="shared" si="203"/>
        <v/>
      </c>
    </row>
    <row r="6525" spans="1:10" x14ac:dyDescent="0.3">
      <c r="A6525" t="str">
        <f>IF(D6525="","",VLOOKUP(D6525,'Source CC List'!B:C,2,FALSE))</f>
        <v/>
      </c>
      <c r="B6525" t="str">
        <f t="shared" si="202"/>
        <v/>
      </c>
      <c r="I6525" t="str">
        <f>IF(D6525="","",VLOOKUP(D6525,'Source CC List'!B:C,2,FALSE))</f>
        <v/>
      </c>
      <c r="J6525" t="str">
        <f t="shared" si="203"/>
        <v/>
      </c>
    </row>
    <row r="6526" spans="1:10" x14ac:dyDescent="0.3">
      <c r="A6526" t="str">
        <f>IF(D6526="","",VLOOKUP(D6526,'Source CC List'!B:C,2,FALSE))</f>
        <v/>
      </c>
      <c r="B6526" t="str">
        <f t="shared" si="202"/>
        <v/>
      </c>
      <c r="I6526" t="str">
        <f>IF(D6526="","",VLOOKUP(D6526,'Source CC List'!B:C,2,FALSE))</f>
        <v/>
      </c>
      <c r="J6526" t="str">
        <f t="shared" si="203"/>
        <v/>
      </c>
    </row>
    <row r="6527" spans="1:10" x14ac:dyDescent="0.3">
      <c r="A6527" t="str">
        <f>IF(D6527="","",VLOOKUP(D6527,'Source CC List'!B:C,2,FALSE))</f>
        <v/>
      </c>
      <c r="B6527" t="str">
        <f t="shared" si="202"/>
        <v/>
      </c>
      <c r="I6527" t="str">
        <f>IF(D6527="","",VLOOKUP(D6527,'Source CC List'!B:C,2,FALSE))</f>
        <v/>
      </c>
      <c r="J6527" t="str">
        <f t="shared" si="203"/>
        <v/>
      </c>
    </row>
    <row r="6528" spans="1:10" x14ac:dyDescent="0.3">
      <c r="A6528" t="str">
        <f>IF(D6528="","",VLOOKUP(D6528,'Source CC List'!B:C,2,FALSE))</f>
        <v/>
      </c>
      <c r="B6528" t="str">
        <f t="shared" si="202"/>
        <v/>
      </c>
      <c r="I6528" t="str">
        <f>IF(D6528="","",VLOOKUP(D6528,'Source CC List'!B:C,2,FALSE))</f>
        <v/>
      </c>
      <c r="J6528" t="str">
        <f t="shared" si="203"/>
        <v/>
      </c>
    </row>
    <row r="6529" spans="1:10" x14ac:dyDescent="0.3">
      <c r="A6529" t="str">
        <f>IF(D6529="","",VLOOKUP(D6529,'Source CC List'!B:C,2,FALSE))</f>
        <v/>
      </c>
      <c r="B6529" t="str">
        <f t="shared" si="202"/>
        <v/>
      </c>
      <c r="I6529" t="str">
        <f>IF(D6529="","",VLOOKUP(D6529,'Source CC List'!B:C,2,FALSE))</f>
        <v/>
      </c>
      <c r="J6529" t="str">
        <f t="shared" si="203"/>
        <v/>
      </c>
    </row>
    <row r="6530" spans="1:10" x14ac:dyDescent="0.3">
      <c r="A6530" t="str">
        <f>IF(D6530="","",VLOOKUP(D6530,'Source CC List'!B:C,2,FALSE))</f>
        <v/>
      </c>
      <c r="B6530" t="str">
        <f t="shared" si="202"/>
        <v/>
      </c>
      <c r="I6530" t="str">
        <f>IF(D6530="","",VLOOKUP(D6530,'Source CC List'!B:C,2,FALSE))</f>
        <v/>
      </c>
      <c r="J6530" t="str">
        <f t="shared" si="203"/>
        <v/>
      </c>
    </row>
    <row r="6531" spans="1:10" x14ac:dyDescent="0.3">
      <c r="A6531" t="str">
        <f>IF(D6531="","",VLOOKUP(D6531,'Source CC List'!B:C,2,FALSE))</f>
        <v/>
      </c>
      <c r="B6531" t="str">
        <f t="shared" ref="B6531:B6594" si="204">IF(E6531="","",CONCATENATE(I6531,TEXT(E6531,"0000")))</f>
        <v/>
      </c>
      <c r="I6531" t="str">
        <f>IF(D6531="","",VLOOKUP(D6531,'Source CC List'!B:C,2,FALSE))</f>
        <v/>
      </c>
      <c r="J6531" t="str">
        <f t="shared" ref="J6531:J6594" si="205">IF(D6531="","",CONCATENATE(I6531,TEXT(E6531,"0000")))</f>
        <v/>
      </c>
    </row>
    <row r="6532" spans="1:10" x14ac:dyDescent="0.3">
      <c r="A6532" t="str">
        <f>IF(D6532="","",VLOOKUP(D6532,'Source CC List'!B:C,2,FALSE))</f>
        <v/>
      </c>
      <c r="B6532" t="str">
        <f t="shared" si="204"/>
        <v/>
      </c>
      <c r="I6532" t="str">
        <f>IF(D6532="","",VLOOKUP(D6532,'Source CC List'!B:C,2,FALSE))</f>
        <v/>
      </c>
      <c r="J6532" t="str">
        <f t="shared" si="205"/>
        <v/>
      </c>
    </row>
    <row r="6533" spans="1:10" x14ac:dyDescent="0.3">
      <c r="A6533" t="str">
        <f>IF(D6533="","",VLOOKUP(D6533,'Source CC List'!B:C,2,FALSE))</f>
        <v/>
      </c>
      <c r="B6533" t="str">
        <f t="shared" si="204"/>
        <v/>
      </c>
      <c r="I6533" t="str">
        <f>IF(D6533="","",VLOOKUP(D6533,'Source CC List'!B:C,2,FALSE))</f>
        <v/>
      </c>
      <c r="J6533" t="str">
        <f t="shared" si="205"/>
        <v/>
      </c>
    </row>
    <row r="6534" spans="1:10" x14ac:dyDescent="0.3">
      <c r="A6534" t="str">
        <f>IF(D6534="","",VLOOKUP(D6534,'Source CC List'!B:C,2,FALSE))</f>
        <v/>
      </c>
      <c r="B6534" t="str">
        <f t="shared" si="204"/>
        <v/>
      </c>
      <c r="I6534" t="str">
        <f>IF(D6534="","",VLOOKUP(D6534,'Source CC List'!B:C,2,FALSE))</f>
        <v/>
      </c>
      <c r="J6534" t="str">
        <f t="shared" si="205"/>
        <v/>
      </c>
    </row>
    <row r="6535" spans="1:10" x14ac:dyDescent="0.3">
      <c r="A6535" t="str">
        <f>IF(D6535="","",VLOOKUP(D6535,'Source CC List'!B:C,2,FALSE))</f>
        <v/>
      </c>
      <c r="B6535" t="str">
        <f t="shared" si="204"/>
        <v/>
      </c>
      <c r="I6535" t="str">
        <f>IF(D6535="","",VLOOKUP(D6535,'Source CC List'!B:C,2,FALSE))</f>
        <v/>
      </c>
      <c r="J6535" t="str">
        <f t="shared" si="205"/>
        <v/>
      </c>
    </row>
    <row r="6536" spans="1:10" x14ac:dyDescent="0.3">
      <c r="A6536" t="str">
        <f>IF(D6536="","",VLOOKUP(D6536,'Source CC List'!B:C,2,FALSE))</f>
        <v/>
      </c>
      <c r="B6536" t="str">
        <f t="shared" si="204"/>
        <v/>
      </c>
      <c r="I6536" t="str">
        <f>IF(D6536="","",VLOOKUP(D6536,'Source CC List'!B:C,2,FALSE))</f>
        <v/>
      </c>
      <c r="J6536" t="str">
        <f t="shared" si="205"/>
        <v/>
      </c>
    </row>
    <row r="6537" spans="1:10" x14ac:dyDescent="0.3">
      <c r="A6537" t="str">
        <f>IF(D6537="","",VLOOKUP(D6537,'Source CC List'!B:C,2,FALSE))</f>
        <v/>
      </c>
      <c r="B6537" t="str">
        <f t="shared" si="204"/>
        <v/>
      </c>
      <c r="I6537" t="str">
        <f>IF(D6537="","",VLOOKUP(D6537,'Source CC List'!B:C,2,FALSE))</f>
        <v/>
      </c>
      <c r="J6537" t="str">
        <f t="shared" si="205"/>
        <v/>
      </c>
    </row>
    <row r="6538" spans="1:10" x14ac:dyDescent="0.3">
      <c r="A6538" t="str">
        <f>IF(D6538="","",VLOOKUP(D6538,'Source CC List'!B:C,2,FALSE))</f>
        <v/>
      </c>
      <c r="B6538" t="str">
        <f t="shared" si="204"/>
        <v/>
      </c>
      <c r="I6538" t="str">
        <f>IF(D6538="","",VLOOKUP(D6538,'Source CC List'!B:C,2,FALSE))</f>
        <v/>
      </c>
      <c r="J6538" t="str">
        <f t="shared" si="205"/>
        <v/>
      </c>
    </row>
    <row r="6539" spans="1:10" x14ac:dyDescent="0.3">
      <c r="A6539" t="str">
        <f>IF(D6539="","",VLOOKUP(D6539,'Source CC List'!B:C,2,FALSE))</f>
        <v/>
      </c>
      <c r="B6539" t="str">
        <f t="shared" si="204"/>
        <v/>
      </c>
      <c r="I6539" t="str">
        <f>IF(D6539="","",VLOOKUP(D6539,'Source CC List'!B:C,2,FALSE))</f>
        <v/>
      </c>
      <c r="J6539" t="str">
        <f t="shared" si="205"/>
        <v/>
      </c>
    </row>
    <row r="6540" spans="1:10" x14ac:dyDescent="0.3">
      <c r="A6540" t="str">
        <f>IF(D6540="","",VLOOKUP(D6540,'Source CC List'!B:C,2,FALSE))</f>
        <v/>
      </c>
      <c r="B6540" t="str">
        <f t="shared" si="204"/>
        <v/>
      </c>
      <c r="I6540" t="str">
        <f>IF(D6540="","",VLOOKUP(D6540,'Source CC List'!B:C,2,FALSE))</f>
        <v/>
      </c>
      <c r="J6540" t="str">
        <f t="shared" si="205"/>
        <v/>
      </c>
    </row>
    <row r="6541" spans="1:10" x14ac:dyDescent="0.3">
      <c r="A6541" t="str">
        <f>IF(D6541="","",VLOOKUP(D6541,'Source CC List'!B:C,2,FALSE))</f>
        <v/>
      </c>
      <c r="B6541" t="str">
        <f t="shared" si="204"/>
        <v/>
      </c>
      <c r="I6541" t="str">
        <f>IF(D6541="","",VLOOKUP(D6541,'Source CC List'!B:C,2,FALSE))</f>
        <v/>
      </c>
      <c r="J6541" t="str">
        <f t="shared" si="205"/>
        <v/>
      </c>
    </row>
    <row r="6542" spans="1:10" x14ac:dyDescent="0.3">
      <c r="A6542" t="str">
        <f>IF(D6542="","",VLOOKUP(D6542,'Source CC List'!B:C,2,FALSE))</f>
        <v/>
      </c>
      <c r="B6542" t="str">
        <f t="shared" si="204"/>
        <v/>
      </c>
      <c r="I6542" t="str">
        <f>IF(D6542="","",VLOOKUP(D6542,'Source CC List'!B:C,2,FALSE))</f>
        <v/>
      </c>
      <c r="J6542" t="str">
        <f t="shared" si="205"/>
        <v/>
      </c>
    </row>
    <row r="6543" spans="1:10" x14ac:dyDescent="0.3">
      <c r="A6543" t="str">
        <f>IF(D6543="","",VLOOKUP(D6543,'Source CC List'!B:C,2,FALSE))</f>
        <v/>
      </c>
      <c r="B6543" t="str">
        <f t="shared" si="204"/>
        <v/>
      </c>
      <c r="I6543" t="str">
        <f>IF(D6543="","",VLOOKUP(D6543,'Source CC List'!B:C,2,FALSE))</f>
        <v/>
      </c>
      <c r="J6543" t="str">
        <f t="shared" si="205"/>
        <v/>
      </c>
    </row>
    <row r="6544" spans="1:10" x14ac:dyDescent="0.3">
      <c r="A6544" t="str">
        <f>IF(D6544="","",VLOOKUP(D6544,'Source CC List'!B:C,2,FALSE))</f>
        <v/>
      </c>
      <c r="B6544" t="str">
        <f t="shared" si="204"/>
        <v/>
      </c>
      <c r="I6544" t="str">
        <f>IF(D6544="","",VLOOKUP(D6544,'Source CC List'!B:C,2,FALSE))</f>
        <v/>
      </c>
      <c r="J6544" t="str">
        <f t="shared" si="205"/>
        <v/>
      </c>
    </row>
    <row r="6545" spans="1:10" x14ac:dyDescent="0.3">
      <c r="A6545" t="str">
        <f>IF(D6545="","",VLOOKUP(D6545,'Source CC List'!B:C,2,FALSE))</f>
        <v/>
      </c>
      <c r="B6545" t="str">
        <f t="shared" si="204"/>
        <v/>
      </c>
      <c r="I6545" t="str">
        <f>IF(D6545="","",VLOOKUP(D6545,'Source CC List'!B:C,2,FALSE))</f>
        <v/>
      </c>
      <c r="J6545" t="str">
        <f t="shared" si="205"/>
        <v/>
      </c>
    </row>
    <row r="6546" spans="1:10" x14ac:dyDescent="0.3">
      <c r="A6546" t="str">
        <f>IF(D6546="","",VLOOKUP(D6546,'Source CC List'!B:C,2,FALSE))</f>
        <v/>
      </c>
      <c r="B6546" t="str">
        <f t="shared" si="204"/>
        <v/>
      </c>
      <c r="I6546" t="str">
        <f>IF(D6546="","",VLOOKUP(D6546,'Source CC List'!B:C,2,FALSE))</f>
        <v/>
      </c>
      <c r="J6546" t="str">
        <f t="shared" si="205"/>
        <v/>
      </c>
    </row>
    <row r="6547" spans="1:10" x14ac:dyDescent="0.3">
      <c r="A6547" t="str">
        <f>IF(D6547="","",VLOOKUP(D6547,'Source CC List'!B:C,2,FALSE))</f>
        <v/>
      </c>
      <c r="B6547" t="str">
        <f t="shared" si="204"/>
        <v/>
      </c>
      <c r="I6547" t="str">
        <f>IF(D6547="","",VLOOKUP(D6547,'Source CC List'!B:C,2,FALSE))</f>
        <v/>
      </c>
      <c r="J6547" t="str">
        <f t="shared" si="205"/>
        <v/>
      </c>
    </row>
    <row r="6548" spans="1:10" x14ac:dyDescent="0.3">
      <c r="A6548" t="str">
        <f>IF(D6548="","",VLOOKUP(D6548,'Source CC List'!B:C,2,FALSE))</f>
        <v/>
      </c>
      <c r="B6548" t="str">
        <f t="shared" si="204"/>
        <v/>
      </c>
      <c r="I6548" t="str">
        <f>IF(D6548="","",VLOOKUP(D6548,'Source CC List'!B:C,2,FALSE))</f>
        <v/>
      </c>
      <c r="J6548" t="str">
        <f t="shared" si="205"/>
        <v/>
      </c>
    </row>
    <row r="6549" spans="1:10" x14ac:dyDescent="0.3">
      <c r="A6549" t="str">
        <f>IF(D6549="","",VLOOKUP(D6549,'Source CC List'!B:C,2,FALSE))</f>
        <v/>
      </c>
      <c r="B6549" t="str">
        <f t="shared" si="204"/>
        <v/>
      </c>
      <c r="I6549" t="str">
        <f>IF(D6549="","",VLOOKUP(D6549,'Source CC List'!B:C,2,FALSE))</f>
        <v/>
      </c>
      <c r="J6549" t="str">
        <f t="shared" si="205"/>
        <v/>
      </c>
    </row>
    <row r="6550" spans="1:10" x14ac:dyDescent="0.3">
      <c r="A6550" t="str">
        <f>IF(D6550="","",VLOOKUP(D6550,'Source CC List'!B:C,2,FALSE))</f>
        <v/>
      </c>
      <c r="B6550" t="str">
        <f t="shared" si="204"/>
        <v/>
      </c>
      <c r="I6550" t="str">
        <f>IF(D6550="","",VLOOKUP(D6550,'Source CC List'!B:C,2,FALSE))</f>
        <v/>
      </c>
      <c r="J6550" t="str">
        <f t="shared" si="205"/>
        <v/>
      </c>
    </row>
    <row r="6551" spans="1:10" x14ac:dyDescent="0.3">
      <c r="A6551" t="str">
        <f>IF(D6551="","",VLOOKUP(D6551,'Source CC List'!B:C,2,FALSE))</f>
        <v/>
      </c>
      <c r="B6551" t="str">
        <f t="shared" si="204"/>
        <v/>
      </c>
      <c r="I6551" t="str">
        <f>IF(D6551="","",VLOOKUP(D6551,'Source CC List'!B:C,2,FALSE))</f>
        <v/>
      </c>
      <c r="J6551" t="str">
        <f t="shared" si="205"/>
        <v/>
      </c>
    </row>
    <row r="6552" spans="1:10" x14ac:dyDescent="0.3">
      <c r="A6552" t="str">
        <f>IF(D6552="","",VLOOKUP(D6552,'Source CC List'!B:C,2,FALSE))</f>
        <v/>
      </c>
      <c r="B6552" t="str">
        <f t="shared" si="204"/>
        <v/>
      </c>
      <c r="I6552" t="str">
        <f>IF(D6552="","",VLOOKUP(D6552,'Source CC List'!B:C,2,FALSE))</f>
        <v/>
      </c>
      <c r="J6552" t="str">
        <f t="shared" si="205"/>
        <v/>
      </c>
    </row>
    <row r="6553" spans="1:10" x14ac:dyDescent="0.3">
      <c r="A6553" t="str">
        <f>IF(D6553="","",VLOOKUP(D6553,'Source CC List'!B:C,2,FALSE))</f>
        <v/>
      </c>
      <c r="B6553" t="str">
        <f t="shared" si="204"/>
        <v/>
      </c>
      <c r="I6553" t="str">
        <f>IF(D6553="","",VLOOKUP(D6553,'Source CC List'!B:C,2,FALSE))</f>
        <v/>
      </c>
      <c r="J6553" t="str">
        <f t="shared" si="205"/>
        <v/>
      </c>
    </row>
    <row r="6554" spans="1:10" x14ac:dyDescent="0.3">
      <c r="A6554" t="str">
        <f>IF(D6554="","",VLOOKUP(D6554,'Source CC List'!B:C,2,FALSE))</f>
        <v/>
      </c>
      <c r="B6554" t="str">
        <f t="shared" si="204"/>
        <v/>
      </c>
      <c r="I6554" t="str">
        <f>IF(D6554="","",VLOOKUP(D6554,'Source CC List'!B:C,2,FALSE))</f>
        <v/>
      </c>
      <c r="J6554" t="str">
        <f t="shared" si="205"/>
        <v/>
      </c>
    </row>
    <row r="6555" spans="1:10" x14ac:dyDescent="0.3">
      <c r="A6555" t="str">
        <f>IF(D6555="","",VLOOKUP(D6555,'Source CC List'!B:C,2,FALSE))</f>
        <v/>
      </c>
      <c r="B6555" t="str">
        <f t="shared" si="204"/>
        <v/>
      </c>
      <c r="I6555" t="str">
        <f>IF(D6555="","",VLOOKUP(D6555,'Source CC List'!B:C,2,FALSE))</f>
        <v/>
      </c>
      <c r="J6555" t="str">
        <f t="shared" si="205"/>
        <v/>
      </c>
    </row>
    <row r="6556" spans="1:10" x14ac:dyDescent="0.3">
      <c r="A6556" t="str">
        <f>IF(D6556="","",VLOOKUP(D6556,'Source CC List'!B:C,2,FALSE))</f>
        <v/>
      </c>
      <c r="B6556" t="str">
        <f t="shared" si="204"/>
        <v/>
      </c>
      <c r="I6556" t="str">
        <f>IF(D6556="","",VLOOKUP(D6556,'Source CC List'!B:C,2,FALSE))</f>
        <v/>
      </c>
      <c r="J6556" t="str">
        <f t="shared" si="205"/>
        <v/>
      </c>
    </row>
    <row r="6557" spans="1:10" x14ac:dyDescent="0.3">
      <c r="A6557" t="str">
        <f>IF(D6557="","",VLOOKUP(D6557,'Source CC List'!B:C,2,FALSE))</f>
        <v/>
      </c>
      <c r="B6557" t="str">
        <f t="shared" si="204"/>
        <v/>
      </c>
      <c r="I6557" t="str">
        <f>IF(D6557="","",VLOOKUP(D6557,'Source CC List'!B:C,2,FALSE))</f>
        <v/>
      </c>
      <c r="J6557" t="str">
        <f t="shared" si="205"/>
        <v/>
      </c>
    </row>
    <row r="6558" spans="1:10" x14ac:dyDescent="0.3">
      <c r="A6558" t="str">
        <f>IF(D6558="","",VLOOKUP(D6558,'Source CC List'!B:C,2,FALSE))</f>
        <v/>
      </c>
      <c r="B6558" t="str">
        <f t="shared" si="204"/>
        <v/>
      </c>
      <c r="I6558" t="str">
        <f>IF(D6558="","",VLOOKUP(D6558,'Source CC List'!B:C,2,FALSE))</f>
        <v/>
      </c>
      <c r="J6558" t="str">
        <f t="shared" si="205"/>
        <v/>
      </c>
    </row>
    <row r="6559" spans="1:10" x14ac:dyDescent="0.3">
      <c r="A6559" t="str">
        <f>IF(D6559="","",VLOOKUP(D6559,'Source CC List'!B:C,2,FALSE))</f>
        <v/>
      </c>
      <c r="B6559" t="str">
        <f t="shared" si="204"/>
        <v/>
      </c>
      <c r="I6559" t="str">
        <f>IF(D6559="","",VLOOKUP(D6559,'Source CC List'!B:C,2,FALSE))</f>
        <v/>
      </c>
      <c r="J6559" t="str">
        <f t="shared" si="205"/>
        <v/>
      </c>
    </row>
    <row r="6560" spans="1:10" x14ac:dyDescent="0.3">
      <c r="A6560" t="str">
        <f>IF(D6560="","",VLOOKUP(D6560,'Source CC List'!B:C,2,FALSE))</f>
        <v/>
      </c>
      <c r="B6560" t="str">
        <f t="shared" si="204"/>
        <v/>
      </c>
      <c r="I6560" t="str">
        <f>IF(D6560="","",VLOOKUP(D6560,'Source CC List'!B:C,2,FALSE))</f>
        <v/>
      </c>
      <c r="J6560" t="str">
        <f t="shared" si="205"/>
        <v/>
      </c>
    </row>
    <row r="6561" spans="1:10" x14ac:dyDescent="0.3">
      <c r="A6561" t="str">
        <f>IF(D6561="","",VLOOKUP(D6561,'Source CC List'!B:C,2,FALSE))</f>
        <v/>
      </c>
      <c r="B6561" t="str">
        <f t="shared" si="204"/>
        <v/>
      </c>
      <c r="I6561" t="str">
        <f>IF(D6561="","",VLOOKUP(D6561,'Source CC List'!B:C,2,FALSE))</f>
        <v/>
      </c>
      <c r="J6561" t="str">
        <f t="shared" si="205"/>
        <v/>
      </c>
    </row>
    <row r="6562" spans="1:10" x14ac:dyDescent="0.3">
      <c r="A6562" t="str">
        <f>IF(D6562="","",VLOOKUP(D6562,'Source CC List'!B:C,2,FALSE))</f>
        <v/>
      </c>
      <c r="B6562" t="str">
        <f t="shared" si="204"/>
        <v/>
      </c>
      <c r="I6562" t="str">
        <f>IF(D6562="","",VLOOKUP(D6562,'Source CC List'!B:C,2,FALSE))</f>
        <v/>
      </c>
      <c r="J6562" t="str">
        <f t="shared" si="205"/>
        <v/>
      </c>
    </row>
    <row r="6563" spans="1:10" x14ac:dyDescent="0.3">
      <c r="A6563" t="str">
        <f>IF(D6563="","",VLOOKUP(D6563,'Source CC List'!B:C,2,FALSE))</f>
        <v/>
      </c>
      <c r="B6563" t="str">
        <f t="shared" si="204"/>
        <v/>
      </c>
      <c r="I6563" t="str">
        <f>IF(D6563="","",VLOOKUP(D6563,'Source CC List'!B:C,2,FALSE))</f>
        <v/>
      </c>
      <c r="J6563" t="str">
        <f t="shared" si="205"/>
        <v/>
      </c>
    </row>
    <row r="6564" spans="1:10" x14ac:dyDescent="0.3">
      <c r="A6564" t="str">
        <f>IF(D6564="","",VLOOKUP(D6564,'Source CC List'!B:C,2,FALSE))</f>
        <v/>
      </c>
      <c r="B6564" t="str">
        <f t="shared" si="204"/>
        <v/>
      </c>
      <c r="I6564" t="str">
        <f>IF(D6564="","",VLOOKUP(D6564,'Source CC List'!B:C,2,FALSE))</f>
        <v/>
      </c>
      <c r="J6564" t="str">
        <f t="shared" si="205"/>
        <v/>
      </c>
    </row>
    <row r="6565" spans="1:10" x14ac:dyDescent="0.3">
      <c r="A6565" t="str">
        <f>IF(D6565="","",VLOOKUP(D6565,'Source CC List'!B:C,2,FALSE))</f>
        <v/>
      </c>
      <c r="B6565" t="str">
        <f t="shared" si="204"/>
        <v/>
      </c>
      <c r="I6565" t="str">
        <f>IF(D6565="","",VLOOKUP(D6565,'Source CC List'!B:C,2,FALSE))</f>
        <v/>
      </c>
      <c r="J6565" t="str">
        <f t="shared" si="205"/>
        <v/>
      </c>
    </row>
    <row r="6566" spans="1:10" x14ac:dyDescent="0.3">
      <c r="A6566" t="str">
        <f>IF(D6566="","",VLOOKUP(D6566,'Source CC List'!B:C,2,FALSE))</f>
        <v/>
      </c>
      <c r="B6566" t="str">
        <f t="shared" si="204"/>
        <v/>
      </c>
      <c r="I6566" t="str">
        <f>IF(D6566="","",VLOOKUP(D6566,'Source CC List'!B:C,2,FALSE))</f>
        <v/>
      </c>
      <c r="J6566" t="str">
        <f t="shared" si="205"/>
        <v/>
      </c>
    </row>
    <row r="6567" spans="1:10" x14ac:dyDescent="0.3">
      <c r="A6567" t="str">
        <f>IF(D6567="","",VLOOKUP(D6567,'Source CC List'!B:C,2,FALSE))</f>
        <v/>
      </c>
      <c r="B6567" t="str">
        <f t="shared" si="204"/>
        <v/>
      </c>
      <c r="I6567" t="str">
        <f>IF(D6567="","",VLOOKUP(D6567,'Source CC List'!B:C,2,FALSE))</f>
        <v/>
      </c>
      <c r="J6567" t="str">
        <f t="shared" si="205"/>
        <v/>
      </c>
    </row>
    <row r="6568" spans="1:10" x14ac:dyDescent="0.3">
      <c r="A6568" t="str">
        <f>IF(D6568="","",VLOOKUP(D6568,'Source CC List'!B:C,2,FALSE))</f>
        <v/>
      </c>
      <c r="B6568" t="str">
        <f t="shared" si="204"/>
        <v/>
      </c>
      <c r="I6568" t="str">
        <f>IF(D6568="","",VLOOKUP(D6568,'Source CC List'!B:C,2,FALSE))</f>
        <v/>
      </c>
      <c r="J6568" t="str">
        <f t="shared" si="205"/>
        <v/>
      </c>
    </row>
    <row r="6569" spans="1:10" x14ac:dyDescent="0.3">
      <c r="A6569" t="str">
        <f>IF(D6569="","",VLOOKUP(D6569,'Source CC List'!B:C,2,FALSE))</f>
        <v/>
      </c>
      <c r="B6569" t="str">
        <f t="shared" si="204"/>
        <v/>
      </c>
      <c r="I6569" t="str">
        <f>IF(D6569="","",VLOOKUP(D6569,'Source CC List'!B:C,2,FALSE))</f>
        <v/>
      </c>
      <c r="J6569" t="str">
        <f t="shared" si="205"/>
        <v/>
      </c>
    </row>
    <row r="6570" spans="1:10" x14ac:dyDescent="0.3">
      <c r="A6570" t="str">
        <f>IF(D6570="","",VLOOKUP(D6570,'Source CC List'!B:C,2,FALSE))</f>
        <v/>
      </c>
      <c r="B6570" t="str">
        <f t="shared" si="204"/>
        <v/>
      </c>
      <c r="I6570" t="str">
        <f>IF(D6570="","",VLOOKUP(D6570,'Source CC List'!B:C,2,FALSE))</f>
        <v/>
      </c>
      <c r="J6570" t="str">
        <f t="shared" si="205"/>
        <v/>
      </c>
    </row>
    <row r="6571" spans="1:10" x14ac:dyDescent="0.3">
      <c r="A6571" t="str">
        <f>IF(D6571="","",VLOOKUP(D6571,'Source CC List'!B:C,2,FALSE))</f>
        <v/>
      </c>
      <c r="B6571" t="str">
        <f t="shared" si="204"/>
        <v/>
      </c>
      <c r="I6571" t="str">
        <f>IF(D6571="","",VLOOKUP(D6571,'Source CC List'!B:C,2,FALSE))</f>
        <v/>
      </c>
      <c r="J6571" t="str">
        <f t="shared" si="205"/>
        <v/>
      </c>
    </row>
    <row r="6572" spans="1:10" x14ac:dyDescent="0.3">
      <c r="A6572" t="str">
        <f>IF(D6572="","",VLOOKUP(D6572,'Source CC List'!B:C,2,FALSE))</f>
        <v/>
      </c>
      <c r="B6572" t="str">
        <f t="shared" si="204"/>
        <v/>
      </c>
      <c r="I6572" t="str">
        <f>IF(D6572="","",VLOOKUP(D6572,'Source CC List'!B:C,2,FALSE))</f>
        <v/>
      </c>
      <c r="J6572" t="str">
        <f t="shared" si="205"/>
        <v/>
      </c>
    </row>
    <row r="6573" spans="1:10" x14ac:dyDescent="0.3">
      <c r="A6573" t="str">
        <f>IF(D6573="","",VLOOKUP(D6573,'Source CC List'!B:C,2,FALSE))</f>
        <v/>
      </c>
      <c r="B6573" t="str">
        <f t="shared" si="204"/>
        <v/>
      </c>
      <c r="I6573" t="str">
        <f>IF(D6573="","",VLOOKUP(D6573,'Source CC List'!B:C,2,FALSE))</f>
        <v/>
      </c>
      <c r="J6573" t="str">
        <f t="shared" si="205"/>
        <v/>
      </c>
    </row>
    <row r="6574" spans="1:10" x14ac:dyDescent="0.3">
      <c r="A6574" t="str">
        <f>IF(D6574="","",VLOOKUP(D6574,'Source CC List'!B:C,2,FALSE))</f>
        <v/>
      </c>
      <c r="B6574" t="str">
        <f t="shared" si="204"/>
        <v/>
      </c>
      <c r="I6574" t="str">
        <f>IF(D6574="","",VLOOKUP(D6574,'Source CC List'!B:C,2,FALSE))</f>
        <v/>
      </c>
      <c r="J6574" t="str">
        <f t="shared" si="205"/>
        <v/>
      </c>
    </row>
    <row r="6575" spans="1:10" x14ac:dyDescent="0.3">
      <c r="A6575" t="str">
        <f>IF(D6575="","",VLOOKUP(D6575,'Source CC List'!B:C,2,FALSE))</f>
        <v/>
      </c>
      <c r="B6575" t="str">
        <f t="shared" si="204"/>
        <v/>
      </c>
      <c r="I6575" t="str">
        <f>IF(D6575="","",VLOOKUP(D6575,'Source CC List'!B:C,2,FALSE))</f>
        <v/>
      </c>
      <c r="J6575" t="str">
        <f t="shared" si="205"/>
        <v/>
      </c>
    </row>
    <row r="6576" spans="1:10" x14ac:dyDescent="0.3">
      <c r="A6576" t="str">
        <f>IF(D6576="","",VLOOKUP(D6576,'Source CC List'!B:C,2,FALSE))</f>
        <v/>
      </c>
      <c r="B6576" t="str">
        <f t="shared" si="204"/>
        <v/>
      </c>
      <c r="I6576" t="str">
        <f>IF(D6576="","",VLOOKUP(D6576,'Source CC List'!B:C,2,FALSE))</f>
        <v/>
      </c>
      <c r="J6576" t="str">
        <f t="shared" si="205"/>
        <v/>
      </c>
    </row>
    <row r="6577" spans="1:10" x14ac:dyDescent="0.3">
      <c r="A6577" t="str">
        <f>IF(D6577="","",VLOOKUP(D6577,'Source CC List'!B:C,2,FALSE))</f>
        <v/>
      </c>
      <c r="B6577" t="str">
        <f t="shared" si="204"/>
        <v/>
      </c>
      <c r="I6577" t="str">
        <f>IF(D6577="","",VLOOKUP(D6577,'Source CC List'!B:C,2,FALSE))</f>
        <v/>
      </c>
      <c r="J6577" t="str">
        <f t="shared" si="205"/>
        <v/>
      </c>
    </row>
    <row r="6578" spans="1:10" x14ac:dyDescent="0.3">
      <c r="A6578" t="str">
        <f>IF(D6578="","",VLOOKUP(D6578,'Source CC List'!B:C,2,FALSE))</f>
        <v/>
      </c>
      <c r="B6578" t="str">
        <f t="shared" si="204"/>
        <v/>
      </c>
      <c r="I6578" t="str">
        <f>IF(D6578="","",VLOOKUP(D6578,'Source CC List'!B:C,2,FALSE))</f>
        <v/>
      </c>
      <c r="J6578" t="str">
        <f t="shared" si="205"/>
        <v/>
      </c>
    </row>
    <row r="6579" spans="1:10" x14ac:dyDescent="0.3">
      <c r="A6579" t="str">
        <f>IF(D6579="","",VLOOKUP(D6579,'Source CC List'!B:C,2,FALSE))</f>
        <v/>
      </c>
      <c r="B6579" t="str">
        <f t="shared" si="204"/>
        <v/>
      </c>
      <c r="I6579" t="str">
        <f>IF(D6579="","",VLOOKUP(D6579,'Source CC List'!B:C,2,FALSE))</f>
        <v/>
      </c>
      <c r="J6579" t="str">
        <f t="shared" si="205"/>
        <v/>
      </c>
    </row>
    <row r="6580" spans="1:10" x14ac:dyDescent="0.3">
      <c r="A6580" t="str">
        <f>IF(D6580="","",VLOOKUP(D6580,'Source CC List'!B:C,2,FALSE))</f>
        <v/>
      </c>
      <c r="B6580" t="str">
        <f t="shared" si="204"/>
        <v/>
      </c>
      <c r="I6580" t="str">
        <f>IF(D6580="","",VLOOKUP(D6580,'Source CC List'!B:C,2,FALSE))</f>
        <v/>
      </c>
      <c r="J6580" t="str">
        <f t="shared" si="205"/>
        <v/>
      </c>
    </row>
    <row r="6581" spans="1:10" x14ac:dyDescent="0.3">
      <c r="A6581" t="str">
        <f>IF(D6581="","",VLOOKUP(D6581,'Source CC List'!B:C,2,FALSE))</f>
        <v/>
      </c>
      <c r="B6581" t="str">
        <f t="shared" si="204"/>
        <v/>
      </c>
      <c r="I6581" t="str">
        <f>IF(D6581="","",VLOOKUP(D6581,'Source CC List'!B:C,2,FALSE))</f>
        <v/>
      </c>
      <c r="J6581" t="str">
        <f t="shared" si="205"/>
        <v/>
      </c>
    </row>
    <row r="6582" spans="1:10" x14ac:dyDescent="0.3">
      <c r="A6582" t="str">
        <f>IF(D6582="","",VLOOKUP(D6582,'Source CC List'!B:C,2,FALSE))</f>
        <v/>
      </c>
      <c r="B6582" t="str">
        <f t="shared" si="204"/>
        <v/>
      </c>
      <c r="I6582" t="str">
        <f>IF(D6582="","",VLOOKUP(D6582,'Source CC List'!B:C,2,FALSE))</f>
        <v/>
      </c>
      <c r="J6582" t="str">
        <f t="shared" si="205"/>
        <v/>
      </c>
    </row>
    <row r="6583" spans="1:10" x14ac:dyDescent="0.3">
      <c r="A6583" t="str">
        <f>IF(D6583="","",VLOOKUP(D6583,'Source CC List'!B:C,2,FALSE))</f>
        <v/>
      </c>
      <c r="B6583" t="str">
        <f t="shared" si="204"/>
        <v/>
      </c>
      <c r="I6583" t="str">
        <f>IF(D6583="","",VLOOKUP(D6583,'Source CC List'!B:C,2,FALSE))</f>
        <v/>
      </c>
      <c r="J6583" t="str">
        <f t="shared" si="205"/>
        <v/>
      </c>
    </row>
    <row r="6584" spans="1:10" x14ac:dyDescent="0.3">
      <c r="A6584" t="str">
        <f>IF(D6584="","",VLOOKUP(D6584,'Source CC List'!B:C,2,FALSE))</f>
        <v/>
      </c>
      <c r="B6584" t="str">
        <f t="shared" si="204"/>
        <v/>
      </c>
      <c r="I6584" t="str">
        <f>IF(D6584="","",VLOOKUP(D6584,'Source CC List'!B:C,2,FALSE))</f>
        <v/>
      </c>
      <c r="J6584" t="str">
        <f t="shared" si="205"/>
        <v/>
      </c>
    </row>
    <row r="6585" spans="1:10" x14ac:dyDescent="0.3">
      <c r="A6585" t="str">
        <f>IF(D6585="","",VLOOKUP(D6585,'Source CC List'!B:C,2,FALSE))</f>
        <v/>
      </c>
      <c r="B6585" t="str">
        <f t="shared" si="204"/>
        <v/>
      </c>
      <c r="I6585" t="str">
        <f>IF(D6585="","",VLOOKUP(D6585,'Source CC List'!B:C,2,FALSE))</f>
        <v/>
      </c>
      <c r="J6585" t="str">
        <f t="shared" si="205"/>
        <v/>
      </c>
    </row>
    <row r="6586" spans="1:10" x14ac:dyDescent="0.3">
      <c r="A6586" t="str">
        <f>IF(D6586="","",VLOOKUP(D6586,'Source CC List'!B:C,2,FALSE))</f>
        <v/>
      </c>
      <c r="B6586" t="str">
        <f t="shared" si="204"/>
        <v/>
      </c>
      <c r="I6586" t="str">
        <f>IF(D6586="","",VLOOKUP(D6586,'Source CC List'!B:C,2,FALSE))</f>
        <v/>
      </c>
      <c r="J6586" t="str">
        <f t="shared" si="205"/>
        <v/>
      </c>
    </row>
    <row r="6587" spans="1:10" x14ac:dyDescent="0.3">
      <c r="A6587" t="str">
        <f>IF(D6587="","",VLOOKUP(D6587,'Source CC List'!B:C,2,FALSE))</f>
        <v/>
      </c>
      <c r="B6587" t="str">
        <f t="shared" si="204"/>
        <v/>
      </c>
      <c r="I6587" t="str">
        <f>IF(D6587="","",VLOOKUP(D6587,'Source CC List'!B:C,2,FALSE))</f>
        <v/>
      </c>
      <c r="J6587" t="str">
        <f t="shared" si="205"/>
        <v/>
      </c>
    </row>
    <row r="6588" spans="1:10" x14ac:dyDescent="0.3">
      <c r="A6588" t="str">
        <f>IF(D6588="","",VLOOKUP(D6588,'Source CC List'!B:C,2,FALSE))</f>
        <v/>
      </c>
      <c r="B6588" t="str">
        <f t="shared" si="204"/>
        <v/>
      </c>
      <c r="I6588" t="str">
        <f>IF(D6588="","",VLOOKUP(D6588,'Source CC List'!B:C,2,FALSE))</f>
        <v/>
      </c>
      <c r="J6588" t="str">
        <f t="shared" si="205"/>
        <v/>
      </c>
    </row>
    <row r="6589" spans="1:10" x14ac:dyDescent="0.3">
      <c r="A6589" t="str">
        <f>IF(D6589="","",VLOOKUP(D6589,'Source CC List'!B:C,2,FALSE))</f>
        <v/>
      </c>
      <c r="B6589" t="str">
        <f t="shared" si="204"/>
        <v/>
      </c>
      <c r="I6589" t="str">
        <f>IF(D6589="","",VLOOKUP(D6589,'Source CC List'!B:C,2,FALSE))</f>
        <v/>
      </c>
      <c r="J6589" t="str">
        <f t="shared" si="205"/>
        <v/>
      </c>
    </row>
    <row r="6590" spans="1:10" x14ac:dyDescent="0.3">
      <c r="A6590" t="str">
        <f>IF(D6590="","",VLOOKUP(D6590,'Source CC List'!B:C,2,FALSE))</f>
        <v/>
      </c>
      <c r="B6590" t="str">
        <f t="shared" si="204"/>
        <v/>
      </c>
      <c r="I6590" t="str">
        <f>IF(D6590="","",VLOOKUP(D6590,'Source CC List'!B:C,2,FALSE))</f>
        <v/>
      </c>
      <c r="J6590" t="str">
        <f t="shared" si="205"/>
        <v/>
      </c>
    </row>
    <row r="6591" spans="1:10" x14ac:dyDescent="0.3">
      <c r="A6591" t="str">
        <f>IF(D6591="","",VLOOKUP(D6591,'Source CC List'!B:C,2,FALSE))</f>
        <v/>
      </c>
      <c r="B6591" t="str">
        <f t="shared" si="204"/>
        <v/>
      </c>
      <c r="I6591" t="str">
        <f>IF(D6591="","",VLOOKUP(D6591,'Source CC List'!B:C,2,FALSE))</f>
        <v/>
      </c>
      <c r="J6591" t="str">
        <f t="shared" si="205"/>
        <v/>
      </c>
    </row>
    <row r="6592" spans="1:10" x14ac:dyDescent="0.3">
      <c r="A6592" t="str">
        <f>IF(D6592="","",VLOOKUP(D6592,'Source CC List'!B:C,2,FALSE))</f>
        <v/>
      </c>
      <c r="B6592" t="str">
        <f t="shared" si="204"/>
        <v/>
      </c>
      <c r="I6592" t="str">
        <f>IF(D6592="","",VLOOKUP(D6592,'Source CC List'!B:C,2,FALSE))</f>
        <v/>
      </c>
      <c r="J6592" t="str">
        <f t="shared" si="205"/>
        <v/>
      </c>
    </row>
    <row r="6593" spans="1:10" x14ac:dyDescent="0.3">
      <c r="A6593" t="str">
        <f>IF(D6593="","",VLOOKUP(D6593,'Source CC List'!B:C,2,FALSE))</f>
        <v/>
      </c>
      <c r="B6593" t="str">
        <f t="shared" si="204"/>
        <v/>
      </c>
      <c r="I6593" t="str">
        <f>IF(D6593="","",VLOOKUP(D6593,'Source CC List'!B:C,2,FALSE))</f>
        <v/>
      </c>
      <c r="J6593" t="str">
        <f t="shared" si="205"/>
        <v/>
      </c>
    </row>
    <row r="6594" spans="1:10" x14ac:dyDescent="0.3">
      <c r="A6594" t="str">
        <f>IF(D6594="","",VLOOKUP(D6594,'Source CC List'!B:C,2,FALSE))</f>
        <v/>
      </c>
      <c r="B6594" t="str">
        <f t="shared" si="204"/>
        <v/>
      </c>
      <c r="I6594" t="str">
        <f>IF(D6594="","",VLOOKUP(D6594,'Source CC List'!B:C,2,FALSE))</f>
        <v/>
      </c>
      <c r="J6594" t="str">
        <f t="shared" si="205"/>
        <v/>
      </c>
    </row>
    <row r="6595" spans="1:10" x14ac:dyDescent="0.3">
      <c r="A6595" t="str">
        <f>IF(D6595="","",VLOOKUP(D6595,'Source CC List'!B:C,2,FALSE))</f>
        <v/>
      </c>
      <c r="B6595" t="str">
        <f t="shared" ref="B6595:B6658" si="206">IF(E6595="","",CONCATENATE(I6595,TEXT(E6595,"0000")))</f>
        <v/>
      </c>
      <c r="I6595" t="str">
        <f>IF(D6595="","",VLOOKUP(D6595,'Source CC List'!B:C,2,FALSE))</f>
        <v/>
      </c>
      <c r="J6595" t="str">
        <f t="shared" ref="J6595:J6658" si="207">IF(D6595="","",CONCATENATE(I6595,TEXT(E6595,"0000")))</f>
        <v/>
      </c>
    </row>
    <row r="6596" spans="1:10" x14ac:dyDescent="0.3">
      <c r="A6596" t="str">
        <f>IF(D6596="","",VLOOKUP(D6596,'Source CC List'!B:C,2,FALSE))</f>
        <v/>
      </c>
      <c r="B6596" t="str">
        <f t="shared" si="206"/>
        <v/>
      </c>
      <c r="I6596" t="str">
        <f>IF(D6596="","",VLOOKUP(D6596,'Source CC List'!B:C,2,FALSE))</f>
        <v/>
      </c>
      <c r="J6596" t="str">
        <f t="shared" si="207"/>
        <v/>
      </c>
    </row>
    <row r="6597" spans="1:10" x14ac:dyDescent="0.3">
      <c r="A6597" t="str">
        <f>IF(D6597="","",VLOOKUP(D6597,'Source CC List'!B:C,2,FALSE))</f>
        <v/>
      </c>
      <c r="B6597" t="str">
        <f t="shared" si="206"/>
        <v/>
      </c>
      <c r="I6597" t="str">
        <f>IF(D6597="","",VLOOKUP(D6597,'Source CC List'!B:C,2,FALSE))</f>
        <v/>
      </c>
      <c r="J6597" t="str">
        <f t="shared" si="207"/>
        <v/>
      </c>
    </row>
    <row r="6598" spans="1:10" x14ac:dyDescent="0.3">
      <c r="A6598" t="str">
        <f>IF(D6598="","",VLOOKUP(D6598,'Source CC List'!B:C,2,FALSE))</f>
        <v/>
      </c>
      <c r="B6598" t="str">
        <f t="shared" si="206"/>
        <v/>
      </c>
      <c r="I6598" t="str">
        <f>IF(D6598="","",VLOOKUP(D6598,'Source CC List'!B:C,2,FALSE))</f>
        <v/>
      </c>
      <c r="J6598" t="str">
        <f t="shared" si="207"/>
        <v/>
      </c>
    </row>
    <row r="6599" spans="1:10" x14ac:dyDescent="0.3">
      <c r="A6599" t="str">
        <f>IF(D6599="","",VLOOKUP(D6599,'Source CC List'!B:C,2,FALSE))</f>
        <v/>
      </c>
      <c r="B6599" t="str">
        <f t="shared" si="206"/>
        <v/>
      </c>
      <c r="I6599" t="str">
        <f>IF(D6599="","",VLOOKUP(D6599,'Source CC List'!B:C,2,FALSE))</f>
        <v/>
      </c>
      <c r="J6599" t="str">
        <f t="shared" si="207"/>
        <v/>
      </c>
    </row>
    <row r="6600" spans="1:10" x14ac:dyDescent="0.3">
      <c r="A6600" t="str">
        <f>IF(D6600="","",VLOOKUP(D6600,'Source CC List'!B:C,2,FALSE))</f>
        <v/>
      </c>
      <c r="B6600" t="str">
        <f t="shared" si="206"/>
        <v/>
      </c>
      <c r="I6600" t="str">
        <f>IF(D6600="","",VLOOKUP(D6600,'Source CC List'!B:C,2,FALSE))</f>
        <v/>
      </c>
      <c r="J6600" t="str">
        <f t="shared" si="207"/>
        <v/>
      </c>
    </row>
    <row r="6601" spans="1:10" x14ac:dyDescent="0.3">
      <c r="A6601" t="str">
        <f>IF(D6601="","",VLOOKUP(D6601,'Source CC List'!B:C,2,FALSE))</f>
        <v/>
      </c>
      <c r="B6601" t="str">
        <f t="shared" si="206"/>
        <v/>
      </c>
      <c r="I6601" t="str">
        <f>IF(D6601="","",VLOOKUP(D6601,'Source CC List'!B:C,2,FALSE))</f>
        <v/>
      </c>
      <c r="J6601" t="str">
        <f t="shared" si="207"/>
        <v/>
      </c>
    </row>
    <row r="6602" spans="1:10" x14ac:dyDescent="0.3">
      <c r="A6602" t="str">
        <f>IF(D6602="","",VLOOKUP(D6602,'Source CC List'!B:C,2,FALSE))</f>
        <v/>
      </c>
      <c r="B6602" t="str">
        <f t="shared" si="206"/>
        <v/>
      </c>
      <c r="I6602" t="str">
        <f>IF(D6602="","",VLOOKUP(D6602,'Source CC List'!B:C,2,FALSE))</f>
        <v/>
      </c>
      <c r="J6602" t="str">
        <f t="shared" si="207"/>
        <v/>
      </c>
    </row>
    <row r="6603" spans="1:10" x14ac:dyDescent="0.3">
      <c r="A6603" t="str">
        <f>IF(D6603="","",VLOOKUP(D6603,'Source CC List'!B:C,2,FALSE))</f>
        <v/>
      </c>
      <c r="B6603" t="str">
        <f t="shared" si="206"/>
        <v/>
      </c>
      <c r="I6603" t="str">
        <f>IF(D6603="","",VLOOKUP(D6603,'Source CC List'!B:C,2,FALSE))</f>
        <v/>
      </c>
      <c r="J6603" t="str">
        <f t="shared" si="207"/>
        <v/>
      </c>
    </row>
    <row r="6604" spans="1:10" x14ac:dyDescent="0.3">
      <c r="A6604" t="str">
        <f>IF(D6604="","",VLOOKUP(D6604,'Source CC List'!B:C,2,FALSE))</f>
        <v/>
      </c>
      <c r="B6604" t="str">
        <f t="shared" si="206"/>
        <v/>
      </c>
      <c r="I6604" t="str">
        <f>IF(D6604="","",VLOOKUP(D6604,'Source CC List'!B:C,2,FALSE))</f>
        <v/>
      </c>
      <c r="J6604" t="str">
        <f t="shared" si="207"/>
        <v/>
      </c>
    </row>
    <row r="6605" spans="1:10" x14ac:dyDescent="0.3">
      <c r="A6605" t="str">
        <f>IF(D6605="","",VLOOKUP(D6605,'Source CC List'!B:C,2,FALSE))</f>
        <v/>
      </c>
      <c r="B6605" t="str">
        <f t="shared" si="206"/>
        <v/>
      </c>
      <c r="I6605" t="str">
        <f>IF(D6605="","",VLOOKUP(D6605,'Source CC List'!B:C,2,FALSE))</f>
        <v/>
      </c>
      <c r="J6605" t="str">
        <f t="shared" si="207"/>
        <v/>
      </c>
    </row>
    <row r="6606" spans="1:10" x14ac:dyDescent="0.3">
      <c r="A6606" t="str">
        <f>IF(D6606="","",VLOOKUP(D6606,'Source CC List'!B:C,2,FALSE))</f>
        <v/>
      </c>
      <c r="B6606" t="str">
        <f t="shared" si="206"/>
        <v/>
      </c>
      <c r="I6606" t="str">
        <f>IF(D6606="","",VLOOKUP(D6606,'Source CC List'!B:C,2,FALSE))</f>
        <v/>
      </c>
      <c r="J6606" t="str">
        <f t="shared" si="207"/>
        <v/>
      </c>
    </row>
    <row r="6607" spans="1:10" x14ac:dyDescent="0.3">
      <c r="A6607" t="str">
        <f>IF(D6607="","",VLOOKUP(D6607,'Source CC List'!B:C,2,FALSE))</f>
        <v/>
      </c>
      <c r="B6607" t="str">
        <f t="shared" si="206"/>
        <v/>
      </c>
      <c r="I6607" t="str">
        <f>IF(D6607="","",VLOOKUP(D6607,'Source CC List'!B:C,2,FALSE))</f>
        <v/>
      </c>
      <c r="J6607" t="str">
        <f t="shared" si="207"/>
        <v/>
      </c>
    </row>
    <row r="6608" spans="1:10" x14ac:dyDescent="0.3">
      <c r="A6608" t="str">
        <f>IF(D6608="","",VLOOKUP(D6608,'Source CC List'!B:C,2,FALSE))</f>
        <v/>
      </c>
      <c r="B6608" t="str">
        <f t="shared" si="206"/>
        <v/>
      </c>
      <c r="I6608" t="str">
        <f>IF(D6608="","",VLOOKUP(D6608,'Source CC List'!B:C,2,FALSE))</f>
        <v/>
      </c>
      <c r="J6608" t="str">
        <f t="shared" si="207"/>
        <v/>
      </c>
    </row>
    <row r="6609" spans="1:10" x14ac:dyDescent="0.3">
      <c r="A6609" t="str">
        <f>IF(D6609="","",VLOOKUP(D6609,'Source CC List'!B:C,2,FALSE))</f>
        <v/>
      </c>
      <c r="B6609" t="str">
        <f t="shared" si="206"/>
        <v/>
      </c>
      <c r="I6609" t="str">
        <f>IF(D6609="","",VLOOKUP(D6609,'Source CC List'!B:C,2,FALSE))</f>
        <v/>
      </c>
      <c r="J6609" t="str">
        <f t="shared" si="207"/>
        <v/>
      </c>
    </row>
    <row r="6610" spans="1:10" x14ac:dyDescent="0.3">
      <c r="A6610" t="str">
        <f>IF(D6610="","",VLOOKUP(D6610,'Source CC List'!B:C,2,FALSE))</f>
        <v/>
      </c>
      <c r="B6610" t="str">
        <f t="shared" si="206"/>
        <v/>
      </c>
      <c r="I6610" t="str">
        <f>IF(D6610="","",VLOOKUP(D6610,'Source CC List'!B:C,2,FALSE))</f>
        <v/>
      </c>
      <c r="J6610" t="str">
        <f t="shared" si="207"/>
        <v/>
      </c>
    </row>
    <row r="6611" spans="1:10" x14ac:dyDescent="0.3">
      <c r="A6611" t="str">
        <f>IF(D6611="","",VLOOKUP(D6611,'Source CC List'!B:C,2,FALSE))</f>
        <v/>
      </c>
      <c r="B6611" t="str">
        <f t="shared" si="206"/>
        <v/>
      </c>
      <c r="I6611" t="str">
        <f>IF(D6611="","",VLOOKUP(D6611,'Source CC List'!B:C,2,FALSE))</f>
        <v/>
      </c>
      <c r="J6611" t="str">
        <f t="shared" si="207"/>
        <v/>
      </c>
    </row>
    <row r="6612" spans="1:10" x14ac:dyDescent="0.3">
      <c r="A6612" t="str">
        <f>IF(D6612="","",VLOOKUP(D6612,'Source CC List'!B:C,2,FALSE))</f>
        <v/>
      </c>
      <c r="B6612" t="str">
        <f t="shared" si="206"/>
        <v/>
      </c>
      <c r="I6612" t="str">
        <f>IF(D6612="","",VLOOKUP(D6612,'Source CC List'!B:C,2,FALSE))</f>
        <v/>
      </c>
      <c r="J6612" t="str">
        <f t="shared" si="207"/>
        <v/>
      </c>
    </row>
    <row r="6613" spans="1:10" x14ac:dyDescent="0.3">
      <c r="A6613" t="str">
        <f>IF(D6613="","",VLOOKUP(D6613,'Source CC List'!B:C,2,FALSE))</f>
        <v/>
      </c>
      <c r="B6613" t="str">
        <f t="shared" si="206"/>
        <v/>
      </c>
      <c r="I6613" t="str">
        <f>IF(D6613="","",VLOOKUP(D6613,'Source CC List'!B:C,2,FALSE))</f>
        <v/>
      </c>
      <c r="J6613" t="str">
        <f t="shared" si="207"/>
        <v/>
      </c>
    </row>
    <row r="6614" spans="1:10" x14ac:dyDescent="0.3">
      <c r="A6614" t="str">
        <f>IF(D6614="","",VLOOKUP(D6614,'Source CC List'!B:C,2,FALSE))</f>
        <v/>
      </c>
      <c r="B6614" t="str">
        <f t="shared" si="206"/>
        <v/>
      </c>
      <c r="I6614" t="str">
        <f>IF(D6614="","",VLOOKUP(D6614,'Source CC List'!B:C,2,FALSE))</f>
        <v/>
      </c>
      <c r="J6614" t="str">
        <f t="shared" si="207"/>
        <v/>
      </c>
    </row>
    <row r="6615" spans="1:10" x14ac:dyDescent="0.3">
      <c r="A6615" t="str">
        <f>IF(D6615="","",VLOOKUP(D6615,'Source CC List'!B:C,2,FALSE))</f>
        <v/>
      </c>
      <c r="B6615" t="str">
        <f t="shared" si="206"/>
        <v/>
      </c>
      <c r="I6615" t="str">
        <f>IF(D6615="","",VLOOKUP(D6615,'Source CC List'!B:C,2,FALSE))</f>
        <v/>
      </c>
      <c r="J6615" t="str">
        <f t="shared" si="207"/>
        <v/>
      </c>
    </row>
    <row r="6616" spans="1:10" x14ac:dyDescent="0.3">
      <c r="A6616" t="str">
        <f>IF(D6616="","",VLOOKUP(D6616,'Source CC List'!B:C,2,FALSE))</f>
        <v/>
      </c>
      <c r="B6616" t="str">
        <f t="shared" si="206"/>
        <v/>
      </c>
      <c r="I6616" t="str">
        <f>IF(D6616="","",VLOOKUP(D6616,'Source CC List'!B:C,2,FALSE))</f>
        <v/>
      </c>
      <c r="J6616" t="str">
        <f t="shared" si="207"/>
        <v/>
      </c>
    </row>
    <row r="6617" spans="1:10" x14ac:dyDescent="0.3">
      <c r="A6617" t="str">
        <f>IF(D6617="","",VLOOKUP(D6617,'Source CC List'!B:C,2,FALSE))</f>
        <v/>
      </c>
      <c r="B6617" t="str">
        <f t="shared" si="206"/>
        <v/>
      </c>
      <c r="I6617" t="str">
        <f>IF(D6617="","",VLOOKUP(D6617,'Source CC List'!B:C,2,FALSE))</f>
        <v/>
      </c>
      <c r="J6617" t="str">
        <f t="shared" si="207"/>
        <v/>
      </c>
    </row>
    <row r="6618" spans="1:10" x14ac:dyDescent="0.3">
      <c r="A6618" t="str">
        <f>IF(D6618="","",VLOOKUP(D6618,'Source CC List'!B:C,2,FALSE))</f>
        <v/>
      </c>
      <c r="B6618" t="str">
        <f t="shared" si="206"/>
        <v/>
      </c>
      <c r="I6618" t="str">
        <f>IF(D6618="","",VLOOKUP(D6618,'Source CC List'!B:C,2,FALSE))</f>
        <v/>
      </c>
      <c r="J6618" t="str">
        <f t="shared" si="207"/>
        <v/>
      </c>
    </row>
    <row r="6619" spans="1:10" x14ac:dyDescent="0.3">
      <c r="A6619" t="str">
        <f>IF(D6619="","",VLOOKUP(D6619,'Source CC List'!B:C,2,FALSE))</f>
        <v/>
      </c>
      <c r="B6619" t="str">
        <f t="shared" si="206"/>
        <v/>
      </c>
      <c r="I6619" t="str">
        <f>IF(D6619="","",VLOOKUP(D6619,'Source CC List'!B:C,2,FALSE))</f>
        <v/>
      </c>
      <c r="J6619" t="str">
        <f t="shared" si="207"/>
        <v/>
      </c>
    </row>
    <row r="6620" spans="1:10" x14ac:dyDescent="0.3">
      <c r="A6620" t="str">
        <f>IF(D6620="","",VLOOKUP(D6620,'Source CC List'!B:C,2,FALSE))</f>
        <v/>
      </c>
      <c r="B6620" t="str">
        <f t="shared" si="206"/>
        <v/>
      </c>
      <c r="I6620" t="str">
        <f>IF(D6620="","",VLOOKUP(D6620,'Source CC List'!B:C,2,FALSE))</f>
        <v/>
      </c>
      <c r="J6620" t="str">
        <f t="shared" si="207"/>
        <v/>
      </c>
    </row>
    <row r="6621" spans="1:10" x14ac:dyDescent="0.3">
      <c r="A6621" t="str">
        <f>IF(D6621="","",VLOOKUP(D6621,'Source CC List'!B:C,2,FALSE))</f>
        <v/>
      </c>
      <c r="B6621" t="str">
        <f t="shared" si="206"/>
        <v/>
      </c>
      <c r="I6621" t="str">
        <f>IF(D6621="","",VLOOKUP(D6621,'Source CC List'!B:C,2,FALSE))</f>
        <v/>
      </c>
      <c r="J6621" t="str">
        <f t="shared" si="207"/>
        <v/>
      </c>
    </row>
    <row r="6622" spans="1:10" x14ac:dyDescent="0.3">
      <c r="A6622" t="str">
        <f>IF(D6622="","",VLOOKUP(D6622,'Source CC List'!B:C,2,FALSE))</f>
        <v/>
      </c>
      <c r="B6622" t="str">
        <f t="shared" si="206"/>
        <v/>
      </c>
      <c r="I6622" t="str">
        <f>IF(D6622="","",VLOOKUP(D6622,'Source CC List'!B:C,2,FALSE))</f>
        <v/>
      </c>
      <c r="J6622" t="str">
        <f t="shared" si="207"/>
        <v/>
      </c>
    </row>
    <row r="6623" spans="1:10" x14ac:dyDescent="0.3">
      <c r="A6623" t="str">
        <f>IF(D6623="","",VLOOKUP(D6623,'Source CC List'!B:C,2,FALSE))</f>
        <v/>
      </c>
      <c r="B6623" t="str">
        <f t="shared" si="206"/>
        <v/>
      </c>
      <c r="I6623" t="str">
        <f>IF(D6623="","",VLOOKUP(D6623,'Source CC List'!B:C,2,FALSE))</f>
        <v/>
      </c>
      <c r="J6623" t="str">
        <f t="shared" si="207"/>
        <v/>
      </c>
    </row>
    <row r="6624" spans="1:10" x14ac:dyDescent="0.3">
      <c r="A6624" t="str">
        <f>IF(D6624="","",VLOOKUP(D6624,'Source CC List'!B:C,2,FALSE))</f>
        <v/>
      </c>
      <c r="B6624" t="str">
        <f t="shared" si="206"/>
        <v/>
      </c>
      <c r="I6624" t="str">
        <f>IF(D6624="","",VLOOKUP(D6624,'Source CC List'!B:C,2,FALSE))</f>
        <v/>
      </c>
      <c r="J6624" t="str">
        <f t="shared" si="207"/>
        <v/>
      </c>
    </row>
    <row r="6625" spans="1:10" x14ac:dyDescent="0.3">
      <c r="A6625" t="str">
        <f>IF(D6625="","",VLOOKUP(D6625,'Source CC List'!B:C,2,FALSE))</f>
        <v/>
      </c>
      <c r="B6625" t="str">
        <f t="shared" si="206"/>
        <v/>
      </c>
      <c r="I6625" t="str">
        <f>IF(D6625="","",VLOOKUP(D6625,'Source CC List'!B:C,2,FALSE))</f>
        <v/>
      </c>
      <c r="J6625" t="str">
        <f t="shared" si="207"/>
        <v/>
      </c>
    </row>
    <row r="6626" spans="1:10" x14ac:dyDescent="0.3">
      <c r="A6626" t="str">
        <f>IF(D6626="","",VLOOKUP(D6626,'Source CC List'!B:C,2,FALSE))</f>
        <v/>
      </c>
      <c r="B6626" t="str">
        <f t="shared" si="206"/>
        <v/>
      </c>
      <c r="I6626" t="str">
        <f>IF(D6626="","",VLOOKUP(D6626,'Source CC List'!B:C,2,FALSE))</f>
        <v/>
      </c>
      <c r="J6626" t="str">
        <f t="shared" si="207"/>
        <v/>
      </c>
    </row>
    <row r="6627" spans="1:10" x14ac:dyDescent="0.3">
      <c r="A6627" t="str">
        <f>IF(D6627="","",VLOOKUP(D6627,'Source CC List'!B:C,2,FALSE))</f>
        <v/>
      </c>
      <c r="B6627" t="str">
        <f t="shared" si="206"/>
        <v/>
      </c>
      <c r="I6627" t="str">
        <f>IF(D6627="","",VLOOKUP(D6627,'Source CC List'!B:C,2,FALSE))</f>
        <v/>
      </c>
      <c r="J6627" t="str">
        <f t="shared" si="207"/>
        <v/>
      </c>
    </row>
    <row r="6628" spans="1:10" x14ac:dyDescent="0.3">
      <c r="A6628" t="str">
        <f>IF(D6628="","",VLOOKUP(D6628,'Source CC List'!B:C,2,FALSE))</f>
        <v/>
      </c>
      <c r="B6628" t="str">
        <f t="shared" si="206"/>
        <v/>
      </c>
      <c r="I6628" t="str">
        <f>IF(D6628="","",VLOOKUP(D6628,'Source CC List'!B:C,2,FALSE))</f>
        <v/>
      </c>
      <c r="J6628" t="str">
        <f t="shared" si="207"/>
        <v/>
      </c>
    </row>
    <row r="6629" spans="1:10" x14ac:dyDescent="0.3">
      <c r="A6629" t="str">
        <f>IF(D6629="","",VLOOKUP(D6629,'Source CC List'!B:C,2,FALSE))</f>
        <v/>
      </c>
      <c r="B6629" t="str">
        <f t="shared" si="206"/>
        <v/>
      </c>
      <c r="I6629" t="str">
        <f>IF(D6629="","",VLOOKUP(D6629,'Source CC List'!B:C,2,FALSE))</f>
        <v/>
      </c>
      <c r="J6629" t="str">
        <f t="shared" si="207"/>
        <v/>
      </c>
    </row>
    <row r="6630" spans="1:10" x14ac:dyDescent="0.3">
      <c r="A6630" t="str">
        <f>IF(D6630="","",VLOOKUP(D6630,'Source CC List'!B:C,2,FALSE))</f>
        <v/>
      </c>
      <c r="B6630" t="str">
        <f t="shared" si="206"/>
        <v/>
      </c>
      <c r="I6630" t="str">
        <f>IF(D6630="","",VLOOKUP(D6630,'Source CC List'!B:C,2,FALSE))</f>
        <v/>
      </c>
      <c r="J6630" t="str">
        <f t="shared" si="207"/>
        <v/>
      </c>
    </row>
    <row r="6631" spans="1:10" x14ac:dyDescent="0.3">
      <c r="A6631" t="str">
        <f>IF(D6631="","",VLOOKUP(D6631,'Source CC List'!B:C,2,FALSE))</f>
        <v/>
      </c>
      <c r="B6631" t="str">
        <f t="shared" si="206"/>
        <v/>
      </c>
      <c r="I6631" t="str">
        <f>IF(D6631="","",VLOOKUP(D6631,'Source CC List'!B:C,2,FALSE))</f>
        <v/>
      </c>
      <c r="J6631" t="str">
        <f t="shared" si="207"/>
        <v/>
      </c>
    </row>
    <row r="6632" spans="1:10" x14ac:dyDescent="0.3">
      <c r="A6632" t="str">
        <f>IF(D6632="","",VLOOKUP(D6632,'Source CC List'!B:C,2,FALSE))</f>
        <v/>
      </c>
      <c r="B6632" t="str">
        <f t="shared" si="206"/>
        <v/>
      </c>
      <c r="I6632" t="str">
        <f>IF(D6632="","",VLOOKUP(D6632,'Source CC List'!B:C,2,FALSE))</f>
        <v/>
      </c>
      <c r="J6632" t="str">
        <f t="shared" si="207"/>
        <v/>
      </c>
    </row>
    <row r="6633" spans="1:10" x14ac:dyDescent="0.3">
      <c r="A6633" t="str">
        <f>IF(D6633="","",VLOOKUP(D6633,'Source CC List'!B:C,2,FALSE))</f>
        <v/>
      </c>
      <c r="B6633" t="str">
        <f t="shared" si="206"/>
        <v/>
      </c>
      <c r="I6633" t="str">
        <f>IF(D6633="","",VLOOKUP(D6633,'Source CC List'!B:C,2,FALSE))</f>
        <v/>
      </c>
      <c r="J6633" t="str">
        <f t="shared" si="207"/>
        <v/>
      </c>
    </row>
    <row r="6634" spans="1:10" x14ac:dyDescent="0.3">
      <c r="A6634" t="str">
        <f>IF(D6634="","",VLOOKUP(D6634,'Source CC List'!B:C,2,FALSE))</f>
        <v/>
      </c>
      <c r="B6634" t="str">
        <f t="shared" si="206"/>
        <v/>
      </c>
      <c r="I6634" t="str">
        <f>IF(D6634="","",VLOOKUP(D6634,'Source CC List'!B:C,2,FALSE))</f>
        <v/>
      </c>
      <c r="J6634" t="str">
        <f t="shared" si="207"/>
        <v/>
      </c>
    </row>
    <row r="6635" spans="1:10" x14ac:dyDescent="0.3">
      <c r="A6635" t="str">
        <f>IF(D6635="","",VLOOKUP(D6635,'Source CC List'!B:C,2,FALSE))</f>
        <v/>
      </c>
      <c r="B6635" t="str">
        <f t="shared" si="206"/>
        <v/>
      </c>
      <c r="I6635" t="str">
        <f>IF(D6635="","",VLOOKUP(D6635,'Source CC List'!B:C,2,FALSE))</f>
        <v/>
      </c>
      <c r="J6635" t="str">
        <f t="shared" si="207"/>
        <v/>
      </c>
    </row>
    <row r="6636" spans="1:10" x14ac:dyDescent="0.3">
      <c r="A6636" t="str">
        <f>IF(D6636="","",VLOOKUP(D6636,'Source CC List'!B:C,2,FALSE))</f>
        <v/>
      </c>
      <c r="B6636" t="str">
        <f t="shared" si="206"/>
        <v/>
      </c>
      <c r="I6636" t="str">
        <f>IF(D6636="","",VLOOKUP(D6636,'Source CC List'!B:C,2,FALSE))</f>
        <v/>
      </c>
      <c r="J6636" t="str">
        <f t="shared" si="207"/>
        <v/>
      </c>
    </row>
    <row r="6637" spans="1:10" x14ac:dyDescent="0.3">
      <c r="A6637" t="str">
        <f>IF(D6637="","",VLOOKUP(D6637,'Source CC List'!B:C,2,FALSE))</f>
        <v/>
      </c>
      <c r="B6637" t="str">
        <f t="shared" si="206"/>
        <v/>
      </c>
      <c r="I6637" t="str">
        <f>IF(D6637="","",VLOOKUP(D6637,'Source CC List'!B:C,2,FALSE))</f>
        <v/>
      </c>
      <c r="J6637" t="str">
        <f t="shared" si="207"/>
        <v/>
      </c>
    </row>
    <row r="6638" spans="1:10" x14ac:dyDescent="0.3">
      <c r="A6638" t="str">
        <f>IF(D6638="","",VLOOKUP(D6638,'Source CC List'!B:C,2,FALSE))</f>
        <v/>
      </c>
      <c r="B6638" t="str">
        <f t="shared" si="206"/>
        <v/>
      </c>
      <c r="I6638" t="str">
        <f>IF(D6638="","",VLOOKUP(D6638,'Source CC List'!B:C,2,FALSE))</f>
        <v/>
      </c>
      <c r="J6638" t="str">
        <f t="shared" si="207"/>
        <v/>
      </c>
    </row>
    <row r="6639" spans="1:10" x14ac:dyDescent="0.3">
      <c r="A6639" t="str">
        <f>IF(D6639="","",VLOOKUP(D6639,'Source CC List'!B:C,2,FALSE))</f>
        <v/>
      </c>
      <c r="B6639" t="str">
        <f t="shared" si="206"/>
        <v/>
      </c>
      <c r="I6639" t="str">
        <f>IF(D6639="","",VLOOKUP(D6639,'Source CC List'!B:C,2,FALSE))</f>
        <v/>
      </c>
      <c r="J6639" t="str">
        <f t="shared" si="207"/>
        <v/>
      </c>
    </row>
    <row r="6640" spans="1:10" x14ac:dyDescent="0.3">
      <c r="A6640" t="str">
        <f>IF(D6640="","",VLOOKUP(D6640,'Source CC List'!B:C,2,FALSE))</f>
        <v/>
      </c>
      <c r="B6640" t="str">
        <f t="shared" si="206"/>
        <v/>
      </c>
      <c r="I6640" t="str">
        <f>IF(D6640="","",VLOOKUP(D6640,'Source CC List'!B:C,2,FALSE))</f>
        <v/>
      </c>
      <c r="J6640" t="str">
        <f t="shared" si="207"/>
        <v/>
      </c>
    </row>
    <row r="6641" spans="1:10" x14ac:dyDescent="0.3">
      <c r="A6641" t="str">
        <f>IF(D6641="","",VLOOKUP(D6641,'Source CC List'!B:C,2,FALSE))</f>
        <v/>
      </c>
      <c r="B6641" t="str">
        <f t="shared" si="206"/>
        <v/>
      </c>
      <c r="I6641" t="str">
        <f>IF(D6641="","",VLOOKUP(D6641,'Source CC List'!B:C,2,FALSE))</f>
        <v/>
      </c>
      <c r="J6641" t="str">
        <f t="shared" si="207"/>
        <v/>
      </c>
    </row>
    <row r="6642" spans="1:10" x14ac:dyDescent="0.3">
      <c r="A6642" t="str">
        <f>IF(D6642="","",VLOOKUP(D6642,'Source CC List'!B:C,2,FALSE))</f>
        <v/>
      </c>
      <c r="B6642" t="str">
        <f t="shared" si="206"/>
        <v/>
      </c>
      <c r="I6642" t="str">
        <f>IF(D6642="","",VLOOKUP(D6642,'Source CC List'!B:C,2,FALSE))</f>
        <v/>
      </c>
      <c r="J6642" t="str">
        <f t="shared" si="207"/>
        <v/>
      </c>
    </row>
    <row r="6643" spans="1:10" x14ac:dyDescent="0.3">
      <c r="A6643" t="str">
        <f>IF(D6643="","",VLOOKUP(D6643,'Source CC List'!B:C,2,FALSE))</f>
        <v/>
      </c>
      <c r="B6643" t="str">
        <f t="shared" si="206"/>
        <v/>
      </c>
      <c r="I6643" t="str">
        <f>IF(D6643="","",VLOOKUP(D6643,'Source CC List'!B:C,2,FALSE))</f>
        <v/>
      </c>
      <c r="J6643" t="str">
        <f t="shared" si="207"/>
        <v/>
      </c>
    </row>
    <row r="6644" spans="1:10" x14ac:dyDescent="0.3">
      <c r="A6644" t="str">
        <f>IF(D6644="","",VLOOKUP(D6644,'Source CC List'!B:C,2,FALSE))</f>
        <v/>
      </c>
      <c r="B6644" t="str">
        <f t="shared" si="206"/>
        <v/>
      </c>
      <c r="I6644" t="str">
        <f>IF(D6644="","",VLOOKUP(D6644,'Source CC List'!B:C,2,FALSE))</f>
        <v/>
      </c>
      <c r="J6644" t="str">
        <f t="shared" si="207"/>
        <v/>
      </c>
    </row>
    <row r="6645" spans="1:10" x14ac:dyDescent="0.3">
      <c r="A6645" t="str">
        <f>IF(D6645="","",VLOOKUP(D6645,'Source CC List'!B:C,2,FALSE))</f>
        <v/>
      </c>
      <c r="B6645" t="str">
        <f t="shared" si="206"/>
        <v/>
      </c>
      <c r="I6645" t="str">
        <f>IF(D6645="","",VLOOKUP(D6645,'Source CC List'!B:C,2,FALSE))</f>
        <v/>
      </c>
      <c r="J6645" t="str">
        <f t="shared" si="207"/>
        <v/>
      </c>
    </row>
    <row r="6646" spans="1:10" x14ac:dyDescent="0.3">
      <c r="A6646" t="str">
        <f>IF(D6646="","",VLOOKUP(D6646,'Source CC List'!B:C,2,FALSE))</f>
        <v/>
      </c>
      <c r="B6646" t="str">
        <f t="shared" si="206"/>
        <v/>
      </c>
      <c r="I6646" t="str">
        <f>IF(D6646="","",VLOOKUP(D6646,'Source CC List'!B:C,2,FALSE))</f>
        <v/>
      </c>
      <c r="J6646" t="str">
        <f t="shared" si="207"/>
        <v/>
      </c>
    </row>
    <row r="6647" spans="1:10" x14ac:dyDescent="0.3">
      <c r="A6647" t="str">
        <f>IF(D6647="","",VLOOKUP(D6647,'Source CC List'!B:C,2,FALSE))</f>
        <v/>
      </c>
      <c r="B6647" t="str">
        <f t="shared" si="206"/>
        <v/>
      </c>
      <c r="I6647" t="str">
        <f>IF(D6647="","",VLOOKUP(D6647,'Source CC List'!B:C,2,FALSE))</f>
        <v/>
      </c>
      <c r="J6647" t="str">
        <f t="shared" si="207"/>
        <v/>
      </c>
    </row>
    <row r="6648" spans="1:10" x14ac:dyDescent="0.3">
      <c r="A6648" t="str">
        <f>IF(D6648="","",VLOOKUP(D6648,'Source CC List'!B:C,2,FALSE))</f>
        <v/>
      </c>
      <c r="B6648" t="str">
        <f t="shared" si="206"/>
        <v/>
      </c>
      <c r="I6648" t="str">
        <f>IF(D6648="","",VLOOKUP(D6648,'Source CC List'!B:C,2,FALSE))</f>
        <v/>
      </c>
      <c r="J6648" t="str">
        <f t="shared" si="207"/>
        <v/>
      </c>
    </row>
    <row r="6649" spans="1:10" x14ac:dyDescent="0.3">
      <c r="A6649" t="str">
        <f>IF(D6649="","",VLOOKUP(D6649,'Source CC List'!B:C,2,FALSE))</f>
        <v/>
      </c>
      <c r="B6649" t="str">
        <f t="shared" si="206"/>
        <v/>
      </c>
      <c r="I6649" t="str">
        <f>IF(D6649="","",VLOOKUP(D6649,'Source CC List'!B:C,2,FALSE))</f>
        <v/>
      </c>
      <c r="J6649" t="str">
        <f t="shared" si="207"/>
        <v/>
      </c>
    </row>
    <row r="6650" spans="1:10" x14ac:dyDescent="0.3">
      <c r="A6650" t="str">
        <f>IF(D6650="","",VLOOKUP(D6650,'Source CC List'!B:C,2,FALSE))</f>
        <v/>
      </c>
      <c r="B6650" t="str">
        <f t="shared" si="206"/>
        <v/>
      </c>
      <c r="I6650" t="str">
        <f>IF(D6650="","",VLOOKUP(D6650,'Source CC List'!B:C,2,FALSE))</f>
        <v/>
      </c>
      <c r="J6650" t="str">
        <f t="shared" si="207"/>
        <v/>
      </c>
    </row>
    <row r="6651" spans="1:10" x14ac:dyDescent="0.3">
      <c r="A6651" t="str">
        <f>IF(D6651="","",VLOOKUP(D6651,'Source CC List'!B:C,2,FALSE))</f>
        <v/>
      </c>
      <c r="B6651" t="str">
        <f t="shared" si="206"/>
        <v/>
      </c>
      <c r="I6651" t="str">
        <f>IF(D6651="","",VLOOKUP(D6651,'Source CC List'!B:C,2,FALSE))</f>
        <v/>
      </c>
      <c r="J6651" t="str">
        <f t="shared" si="207"/>
        <v/>
      </c>
    </row>
    <row r="6652" spans="1:10" x14ac:dyDescent="0.3">
      <c r="A6652" t="str">
        <f>IF(D6652="","",VLOOKUP(D6652,'Source CC List'!B:C,2,FALSE))</f>
        <v/>
      </c>
      <c r="B6652" t="str">
        <f t="shared" si="206"/>
        <v/>
      </c>
      <c r="I6652" t="str">
        <f>IF(D6652="","",VLOOKUP(D6652,'Source CC List'!B:C,2,FALSE))</f>
        <v/>
      </c>
      <c r="J6652" t="str">
        <f t="shared" si="207"/>
        <v/>
      </c>
    </row>
    <row r="6653" spans="1:10" x14ac:dyDescent="0.3">
      <c r="A6653" t="str">
        <f>IF(D6653="","",VLOOKUP(D6653,'Source CC List'!B:C,2,FALSE))</f>
        <v/>
      </c>
      <c r="B6653" t="str">
        <f t="shared" si="206"/>
        <v/>
      </c>
      <c r="I6653" t="str">
        <f>IF(D6653="","",VLOOKUP(D6653,'Source CC List'!B:C,2,FALSE))</f>
        <v/>
      </c>
      <c r="J6653" t="str">
        <f t="shared" si="207"/>
        <v/>
      </c>
    </row>
    <row r="6654" spans="1:10" x14ac:dyDescent="0.3">
      <c r="A6654" t="str">
        <f>IF(D6654="","",VLOOKUP(D6654,'Source CC List'!B:C,2,FALSE))</f>
        <v/>
      </c>
      <c r="B6654" t="str">
        <f t="shared" si="206"/>
        <v/>
      </c>
      <c r="I6654" t="str">
        <f>IF(D6654="","",VLOOKUP(D6654,'Source CC List'!B:C,2,FALSE))</f>
        <v/>
      </c>
      <c r="J6654" t="str">
        <f t="shared" si="207"/>
        <v/>
      </c>
    </row>
    <row r="6655" spans="1:10" x14ac:dyDescent="0.3">
      <c r="A6655" t="str">
        <f>IF(D6655="","",VLOOKUP(D6655,'Source CC List'!B:C,2,FALSE))</f>
        <v/>
      </c>
      <c r="B6655" t="str">
        <f t="shared" si="206"/>
        <v/>
      </c>
      <c r="I6655" t="str">
        <f>IF(D6655="","",VLOOKUP(D6655,'Source CC List'!B:C,2,FALSE))</f>
        <v/>
      </c>
      <c r="J6655" t="str">
        <f t="shared" si="207"/>
        <v/>
      </c>
    </row>
    <row r="6656" spans="1:10" x14ac:dyDescent="0.3">
      <c r="A6656" t="str">
        <f>IF(D6656="","",VLOOKUP(D6656,'Source CC List'!B:C,2,FALSE))</f>
        <v/>
      </c>
      <c r="B6656" t="str">
        <f t="shared" si="206"/>
        <v/>
      </c>
      <c r="I6656" t="str">
        <f>IF(D6656="","",VLOOKUP(D6656,'Source CC List'!B:C,2,FALSE))</f>
        <v/>
      </c>
      <c r="J6656" t="str">
        <f t="shared" si="207"/>
        <v/>
      </c>
    </row>
    <row r="6657" spans="1:10" x14ac:dyDescent="0.3">
      <c r="A6657" t="str">
        <f>IF(D6657="","",VLOOKUP(D6657,'Source CC List'!B:C,2,FALSE))</f>
        <v/>
      </c>
      <c r="B6657" t="str">
        <f t="shared" si="206"/>
        <v/>
      </c>
      <c r="I6657" t="str">
        <f>IF(D6657="","",VLOOKUP(D6657,'Source CC List'!B:C,2,FALSE))</f>
        <v/>
      </c>
      <c r="J6657" t="str">
        <f t="shared" si="207"/>
        <v/>
      </c>
    </row>
    <row r="6658" spans="1:10" x14ac:dyDescent="0.3">
      <c r="A6658" t="str">
        <f>IF(D6658="","",VLOOKUP(D6658,'Source CC List'!B:C,2,FALSE))</f>
        <v/>
      </c>
      <c r="B6658" t="str">
        <f t="shared" si="206"/>
        <v/>
      </c>
      <c r="I6658" t="str">
        <f>IF(D6658="","",VLOOKUP(D6658,'Source CC List'!B:C,2,FALSE))</f>
        <v/>
      </c>
      <c r="J6658" t="str">
        <f t="shared" si="207"/>
        <v/>
      </c>
    </row>
    <row r="6659" spans="1:10" x14ac:dyDescent="0.3">
      <c r="A6659" t="str">
        <f>IF(D6659="","",VLOOKUP(D6659,'Source CC List'!B:C,2,FALSE))</f>
        <v/>
      </c>
      <c r="B6659" t="str">
        <f t="shared" ref="B6659:B6722" si="208">IF(E6659="","",CONCATENATE(I6659,TEXT(E6659,"0000")))</f>
        <v/>
      </c>
      <c r="I6659" t="str">
        <f>IF(D6659="","",VLOOKUP(D6659,'Source CC List'!B:C,2,FALSE))</f>
        <v/>
      </c>
      <c r="J6659" t="str">
        <f t="shared" ref="J6659:J6722" si="209">IF(D6659="","",CONCATENATE(I6659,TEXT(E6659,"0000")))</f>
        <v/>
      </c>
    </row>
    <row r="6660" spans="1:10" x14ac:dyDescent="0.3">
      <c r="A6660" t="str">
        <f>IF(D6660="","",VLOOKUP(D6660,'Source CC List'!B:C,2,FALSE))</f>
        <v/>
      </c>
      <c r="B6660" t="str">
        <f t="shared" si="208"/>
        <v/>
      </c>
      <c r="I6660" t="str">
        <f>IF(D6660="","",VLOOKUP(D6660,'Source CC List'!B:C,2,FALSE))</f>
        <v/>
      </c>
      <c r="J6660" t="str">
        <f t="shared" si="209"/>
        <v/>
      </c>
    </row>
    <row r="6661" spans="1:10" x14ac:dyDescent="0.3">
      <c r="A6661" t="str">
        <f>IF(D6661="","",VLOOKUP(D6661,'Source CC List'!B:C,2,FALSE))</f>
        <v/>
      </c>
      <c r="B6661" t="str">
        <f t="shared" si="208"/>
        <v/>
      </c>
      <c r="I6661" t="str">
        <f>IF(D6661="","",VLOOKUP(D6661,'Source CC List'!B:C,2,FALSE))</f>
        <v/>
      </c>
      <c r="J6661" t="str">
        <f t="shared" si="209"/>
        <v/>
      </c>
    </row>
    <row r="6662" spans="1:10" x14ac:dyDescent="0.3">
      <c r="A6662" t="str">
        <f>IF(D6662="","",VLOOKUP(D6662,'Source CC List'!B:C,2,FALSE))</f>
        <v/>
      </c>
      <c r="B6662" t="str">
        <f t="shared" si="208"/>
        <v/>
      </c>
      <c r="I6662" t="str">
        <f>IF(D6662="","",VLOOKUP(D6662,'Source CC List'!B:C,2,FALSE))</f>
        <v/>
      </c>
      <c r="J6662" t="str">
        <f t="shared" si="209"/>
        <v/>
      </c>
    </row>
    <row r="6663" spans="1:10" x14ac:dyDescent="0.3">
      <c r="A6663" t="str">
        <f>IF(D6663="","",VLOOKUP(D6663,'Source CC List'!B:C,2,FALSE))</f>
        <v/>
      </c>
      <c r="B6663" t="str">
        <f t="shared" si="208"/>
        <v/>
      </c>
      <c r="I6663" t="str">
        <f>IF(D6663="","",VLOOKUP(D6663,'Source CC List'!B:C,2,FALSE))</f>
        <v/>
      </c>
      <c r="J6663" t="str">
        <f t="shared" si="209"/>
        <v/>
      </c>
    </row>
    <row r="6664" spans="1:10" x14ac:dyDescent="0.3">
      <c r="A6664" t="str">
        <f>IF(D6664="","",VLOOKUP(D6664,'Source CC List'!B:C,2,FALSE))</f>
        <v/>
      </c>
      <c r="B6664" t="str">
        <f t="shared" si="208"/>
        <v/>
      </c>
      <c r="I6664" t="str">
        <f>IF(D6664="","",VLOOKUP(D6664,'Source CC List'!B:C,2,FALSE))</f>
        <v/>
      </c>
      <c r="J6664" t="str">
        <f t="shared" si="209"/>
        <v/>
      </c>
    </row>
    <row r="6665" spans="1:10" x14ac:dyDescent="0.3">
      <c r="A6665" t="str">
        <f>IF(D6665="","",VLOOKUP(D6665,'Source CC List'!B:C,2,FALSE))</f>
        <v/>
      </c>
      <c r="B6665" t="str">
        <f t="shared" si="208"/>
        <v/>
      </c>
      <c r="I6665" t="str">
        <f>IF(D6665="","",VLOOKUP(D6665,'Source CC List'!B:C,2,FALSE))</f>
        <v/>
      </c>
      <c r="J6665" t="str">
        <f t="shared" si="209"/>
        <v/>
      </c>
    </row>
    <row r="6666" spans="1:10" x14ac:dyDescent="0.3">
      <c r="A6666" t="str">
        <f>IF(D6666="","",VLOOKUP(D6666,'Source CC List'!B:C,2,FALSE))</f>
        <v/>
      </c>
      <c r="B6666" t="str">
        <f t="shared" si="208"/>
        <v/>
      </c>
      <c r="I6666" t="str">
        <f>IF(D6666="","",VLOOKUP(D6666,'Source CC List'!B:C,2,FALSE))</f>
        <v/>
      </c>
      <c r="J6666" t="str">
        <f t="shared" si="209"/>
        <v/>
      </c>
    </row>
    <row r="6667" spans="1:10" x14ac:dyDescent="0.3">
      <c r="A6667" t="str">
        <f>IF(D6667="","",VLOOKUP(D6667,'Source CC List'!B:C,2,FALSE))</f>
        <v/>
      </c>
      <c r="B6667" t="str">
        <f t="shared" si="208"/>
        <v/>
      </c>
      <c r="I6667" t="str">
        <f>IF(D6667="","",VLOOKUP(D6667,'Source CC List'!B:C,2,FALSE))</f>
        <v/>
      </c>
      <c r="J6667" t="str">
        <f t="shared" si="209"/>
        <v/>
      </c>
    </row>
    <row r="6668" spans="1:10" x14ac:dyDescent="0.3">
      <c r="A6668" t="str">
        <f>IF(D6668="","",VLOOKUP(D6668,'Source CC List'!B:C,2,FALSE))</f>
        <v/>
      </c>
      <c r="B6668" t="str">
        <f t="shared" si="208"/>
        <v/>
      </c>
      <c r="I6668" t="str">
        <f>IF(D6668="","",VLOOKUP(D6668,'Source CC List'!B:C,2,FALSE))</f>
        <v/>
      </c>
      <c r="J6668" t="str">
        <f t="shared" si="209"/>
        <v/>
      </c>
    </row>
    <row r="6669" spans="1:10" x14ac:dyDescent="0.3">
      <c r="A6669" t="str">
        <f>IF(D6669="","",VLOOKUP(D6669,'Source CC List'!B:C,2,FALSE))</f>
        <v/>
      </c>
      <c r="B6669" t="str">
        <f t="shared" si="208"/>
        <v/>
      </c>
      <c r="I6669" t="str">
        <f>IF(D6669="","",VLOOKUP(D6669,'Source CC List'!B:C,2,FALSE))</f>
        <v/>
      </c>
      <c r="J6669" t="str">
        <f t="shared" si="209"/>
        <v/>
      </c>
    </row>
    <row r="6670" spans="1:10" x14ac:dyDescent="0.3">
      <c r="A6670" t="str">
        <f>IF(D6670="","",VLOOKUP(D6670,'Source CC List'!B:C,2,FALSE))</f>
        <v/>
      </c>
      <c r="B6670" t="str">
        <f t="shared" si="208"/>
        <v/>
      </c>
      <c r="I6670" t="str">
        <f>IF(D6670="","",VLOOKUP(D6670,'Source CC List'!B:C,2,FALSE))</f>
        <v/>
      </c>
      <c r="J6670" t="str">
        <f t="shared" si="209"/>
        <v/>
      </c>
    </row>
    <row r="6671" spans="1:10" x14ac:dyDescent="0.3">
      <c r="A6671" t="str">
        <f>IF(D6671="","",VLOOKUP(D6671,'Source CC List'!B:C,2,FALSE))</f>
        <v/>
      </c>
      <c r="B6671" t="str">
        <f t="shared" si="208"/>
        <v/>
      </c>
      <c r="I6671" t="str">
        <f>IF(D6671="","",VLOOKUP(D6671,'Source CC List'!B:C,2,FALSE))</f>
        <v/>
      </c>
      <c r="J6671" t="str">
        <f t="shared" si="209"/>
        <v/>
      </c>
    </row>
    <row r="6672" spans="1:10" x14ac:dyDescent="0.3">
      <c r="A6672" t="str">
        <f>IF(D6672="","",VLOOKUP(D6672,'Source CC List'!B:C,2,FALSE))</f>
        <v/>
      </c>
      <c r="B6672" t="str">
        <f t="shared" si="208"/>
        <v/>
      </c>
      <c r="I6672" t="str">
        <f>IF(D6672="","",VLOOKUP(D6672,'Source CC List'!B:C,2,FALSE))</f>
        <v/>
      </c>
      <c r="J6672" t="str">
        <f t="shared" si="209"/>
        <v/>
      </c>
    </row>
    <row r="6673" spans="1:10" x14ac:dyDescent="0.3">
      <c r="A6673" t="str">
        <f>IF(D6673="","",VLOOKUP(D6673,'Source CC List'!B:C,2,FALSE))</f>
        <v/>
      </c>
      <c r="B6673" t="str">
        <f t="shared" si="208"/>
        <v/>
      </c>
      <c r="I6673" t="str">
        <f>IF(D6673="","",VLOOKUP(D6673,'Source CC List'!B:C,2,FALSE))</f>
        <v/>
      </c>
      <c r="J6673" t="str">
        <f t="shared" si="209"/>
        <v/>
      </c>
    </row>
    <row r="6674" spans="1:10" x14ac:dyDescent="0.3">
      <c r="A6674" t="str">
        <f>IF(D6674="","",VLOOKUP(D6674,'Source CC List'!B:C,2,FALSE))</f>
        <v/>
      </c>
      <c r="B6674" t="str">
        <f t="shared" si="208"/>
        <v/>
      </c>
      <c r="I6674" t="str">
        <f>IF(D6674="","",VLOOKUP(D6674,'Source CC List'!B:C,2,FALSE))</f>
        <v/>
      </c>
      <c r="J6674" t="str">
        <f t="shared" si="209"/>
        <v/>
      </c>
    </row>
    <row r="6675" spans="1:10" x14ac:dyDescent="0.3">
      <c r="A6675" t="str">
        <f>IF(D6675="","",VLOOKUP(D6675,'Source CC List'!B:C,2,FALSE))</f>
        <v/>
      </c>
      <c r="B6675" t="str">
        <f t="shared" si="208"/>
        <v/>
      </c>
      <c r="I6675" t="str">
        <f>IF(D6675="","",VLOOKUP(D6675,'Source CC List'!B:C,2,FALSE))</f>
        <v/>
      </c>
      <c r="J6675" t="str">
        <f t="shared" si="209"/>
        <v/>
      </c>
    </row>
    <row r="6676" spans="1:10" x14ac:dyDescent="0.3">
      <c r="A6676" t="str">
        <f>IF(D6676="","",VLOOKUP(D6676,'Source CC List'!B:C,2,FALSE))</f>
        <v/>
      </c>
      <c r="B6676" t="str">
        <f t="shared" si="208"/>
        <v/>
      </c>
      <c r="I6676" t="str">
        <f>IF(D6676="","",VLOOKUP(D6676,'Source CC List'!B:C,2,FALSE))</f>
        <v/>
      </c>
      <c r="J6676" t="str">
        <f t="shared" si="209"/>
        <v/>
      </c>
    </row>
    <row r="6677" spans="1:10" x14ac:dyDescent="0.3">
      <c r="A6677" t="str">
        <f>IF(D6677="","",VLOOKUP(D6677,'Source CC List'!B:C,2,FALSE))</f>
        <v/>
      </c>
      <c r="B6677" t="str">
        <f t="shared" si="208"/>
        <v/>
      </c>
      <c r="I6677" t="str">
        <f>IF(D6677="","",VLOOKUP(D6677,'Source CC List'!B:C,2,FALSE))</f>
        <v/>
      </c>
      <c r="J6677" t="str">
        <f t="shared" si="209"/>
        <v/>
      </c>
    </row>
    <row r="6678" spans="1:10" x14ac:dyDescent="0.3">
      <c r="A6678" t="str">
        <f>IF(D6678="","",VLOOKUP(D6678,'Source CC List'!B:C,2,FALSE))</f>
        <v/>
      </c>
      <c r="B6678" t="str">
        <f t="shared" si="208"/>
        <v/>
      </c>
      <c r="I6678" t="str">
        <f>IF(D6678="","",VLOOKUP(D6678,'Source CC List'!B:C,2,FALSE))</f>
        <v/>
      </c>
      <c r="J6678" t="str">
        <f t="shared" si="209"/>
        <v/>
      </c>
    </row>
    <row r="6679" spans="1:10" x14ac:dyDescent="0.3">
      <c r="A6679" t="str">
        <f>IF(D6679="","",VLOOKUP(D6679,'Source CC List'!B:C,2,FALSE))</f>
        <v/>
      </c>
      <c r="B6679" t="str">
        <f t="shared" si="208"/>
        <v/>
      </c>
      <c r="I6679" t="str">
        <f>IF(D6679="","",VLOOKUP(D6679,'Source CC List'!B:C,2,FALSE))</f>
        <v/>
      </c>
      <c r="J6679" t="str">
        <f t="shared" si="209"/>
        <v/>
      </c>
    </row>
    <row r="6680" spans="1:10" x14ac:dyDescent="0.3">
      <c r="A6680" t="str">
        <f>IF(D6680="","",VLOOKUP(D6680,'Source CC List'!B:C,2,FALSE))</f>
        <v/>
      </c>
      <c r="B6680" t="str">
        <f t="shared" si="208"/>
        <v/>
      </c>
      <c r="I6680" t="str">
        <f>IF(D6680="","",VLOOKUP(D6680,'Source CC List'!B:C,2,FALSE))</f>
        <v/>
      </c>
      <c r="J6680" t="str">
        <f t="shared" si="209"/>
        <v/>
      </c>
    </row>
    <row r="6681" spans="1:10" x14ac:dyDescent="0.3">
      <c r="A6681" t="str">
        <f>IF(D6681="","",VLOOKUP(D6681,'Source CC List'!B:C,2,FALSE))</f>
        <v/>
      </c>
      <c r="B6681" t="str">
        <f t="shared" si="208"/>
        <v/>
      </c>
      <c r="I6681" t="str">
        <f>IF(D6681="","",VLOOKUP(D6681,'Source CC List'!B:C,2,FALSE))</f>
        <v/>
      </c>
      <c r="J6681" t="str">
        <f t="shared" si="209"/>
        <v/>
      </c>
    </row>
    <row r="6682" spans="1:10" x14ac:dyDescent="0.3">
      <c r="A6682" t="str">
        <f>IF(D6682="","",VLOOKUP(D6682,'Source CC List'!B:C,2,FALSE))</f>
        <v/>
      </c>
      <c r="B6682" t="str">
        <f t="shared" si="208"/>
        <v/>
      </c>
      <c r="I6682" t="str">
        <f>IF(D6682="","",VLOOKUP(D6682,'Source CC List'!B:C,2,FALSE))</f>
        <v/>
      </c>
      <c r="J6682" t="str">
        <f t="shared" si="209"/>
        <v/>
      </c>
    </row>
    <row r="6683" spans="1:10" x14ac:dyDescent="0.3">
      <c r="A6683" t="str">
        <f>IF(D6683="","",VLOOKUP(D6683,'Source CC List'!B:C,2,FALSE))</f>
        <v/>
      </c>
      <c r="B6683" t="str">
        <f t="shared" si="208"/>
        <v/>
      </c>
      <c r="I6683" t="str">
        <f>IF(D6683="","",VLOOKUP(D6683,'Source CC List'!B:C,2,FALSE))</f>
        <v/>
      </c>
      <c r="J6683" t="str">
        <f t="shared" si="209"/>
        <v/>
      </c>
    </row>
    <row r="6684" spans="1:10" x14ac:dyDescent="0.3">
      <c r="A6684" t="str">
        <f>IF(D6684="","",VLOOKUP(D6684,'Source CC List'!B:C,2,FALSE))</f>
        <v/>
      </c>
      <c r="B6684" t="str">
        <f t="shared" si="208"/>
        <v/>
      </c>
      <c r="I6684" t="str">
        <f>IF(D6684="","",VLOOKUP(D6684,'Source CC List'!B:C,2,FALSE))</f>
        <v/>
      </c>
      <c r="J6684" t="str">
        <f t="shared" si="209"/>
        <v/>
      </c>
    </row>
    <row r="6685" spans="1:10" x14ac:dyDescent="0.3">
      <c r="A6685" t="str">
        <f>IF(D6685="","",VLOOKUP(D6685,'Source CC List'!B:C,2,FALSE))</f>
        <v/>
      </c>
      <c r="B6685" t="str">
        <f t="shared" si="208"/>
        <v/>
      </c>
      <c r="I6685" t="str">
        <f>IF(D6685="","",VLOOKUP(D6685,'Source CC List'!B:C,2,FALSE))</f>
        <v/>
      </c>
      <c r="J6685" t="str">
        <f t="shared" si="209"/>
        <v/>
      </c>
    </row>
    <row r="6686" spans="1:10" x14ac:dyDescent="0.3">
      <c r="A6686" t="str">
        <f>IF(D6686="","",VLOOKUP(D6686,'Source CC List'!B:C,2,FALSE))</f>
        <v/>
      </c>
      <c r="B6686" t="str">
        <f t="shared" si="208"/>
        <v/>
      </c>
      <c r="I6686" t="str">
        <f>IF(D6686="","",VLOOKUP(D6686,'Source CC List'!B:C,2,FALSE))</f>
        <v/>
      </c>
      <c r="J6686" t="str">
        <f t="shared" si="209"/>
        <v/>
      </c>
    </row>
    <row r="6687" spans="1:10" x14ac:dyDescent="0.3">
      <c r="A6687" t="str">
        <f>IF(D6687="","",VLOOKUP(D6687,'Source CC List'!B:C,2,FALSE))</f>
        <v/>
      </c>
      <c r="B6687" t="str">
        <f t="shared" si="208"/>
        <v/>
      </c>
      <c r="I6687" t="str">
        <f>IF(D6687="","",VLOOKUP(D6687,'Source CC List'!B:C,2,FALSE))</f>
        <v/>
      </c>
      <c r="J6687" t="str">
        <f t="shared" si="209"/>
        <v/>
      </c>
    </row>
    <row r="6688" spans="1:10" x14ac:dyDescent="0.3">
      <c r="A6688" t="str">
        <f>IF(D6688="","",VLOOKUP(D6688,'Source CC List'!B:C,2,FALSE))</f>
        <v/>
      </c>
      <c r="B6688" t="str">
        <f t="shared" si="208"/>
        <v/>
      </c>
      <c r="I6688" t="str">
        <f>IF(D6688="","",VLOOKUP(D6688,'Source CC List'!B:C,2,FALSE))</f>
        <v/>
      </c>
      <c r="J6688" t="str">
        <f t="shared" si="209"/>
        <v/>
      </c>
    </row>
    <row r="6689" spans="1:10" x14ac:dyDescent="0.3">
      <c r="A6689" t="str">
        <f>IF(D6689="","",VLOOKUP(D6689,'Source CC List'!B:C,2,FALSE))</f>
        <v/>
      </c>
      <c r="B6689" t="str">
        <f t="shared" si="208"/>
        <v/>
      </c>
      <c r="I6689" t="str">
        <f>IF(D6689="","",VLOOKUP(D6689,'Source CC List'!B:C,2,FALSE))</f>
        <v/>
      </c>
      <c r="J6689" t="str">
        <f t="shared" si="209"/>
        <v/>
      </c>
    </row>
    <row r="6690" spans="1:10" x14ac:dyDescent="0.3">
      <c r="A6690" t="str">
        <f>IF(D6690="","",VLOOKUP(D6690,'Source CC List'!B:C,2,FALSE))</f>
        <v/>
      </c>
      <c r="B6690" t="str">
        <f t="shared" si="208"/>
        <v/>
      </c>
      <c r="I6690" t="str">
        <f>IF(D6690="","",VLOOKUP(D6690,'Source CC List'!B:C,2,FALSE))</f>
        <v/>
      </c>
      <c r="J6690" t="str">
        <f t="shared" si="209"/>
        <v/>
      </c>
    </row>
    <row r="6691" spans="1:10" x14ac:dyDescent="0.3">
      <c r="A6691" t="str">
        <f>IF(D6691="","",VLOOKUP(D6691,'Source CC List'!B:C,2,FALSE))</f>
        <v/>
      </c>
      <c r="B6691" t="str">
        <f t="shared" si="208"/>
        <v/>
      </c>
      <c r="I6691" t="str">
        <f>IF(D6691="","",VLOOKUP(D6691,'Source CC List'!B:C,2,FALSE))</f>
        <v/>
      </c>
      <c r="J6691" t="str">
        <f t="shared" si="209"/>
        <v/>
      </c>
    </row>
    <row r="6692" spans="1:10" x14ac:dyDescent="0.3">
      <c r="A6692" t="str">
        <f>IF(D6692="","",VLOOKUP(D6692,'Source CC List'!B:C,2,FALSE))</f>
        <v/>
      </c>
      <c r="B6692" t="str">
        <f t="shared" si="208"/>
        <v/>
      </c>
      <c r="I6692" t="str">
        <f>IF(D6692="","",VLOOKUP(D6692,'Source CC List'!B:C,2,FALSE))</f>
        <v/>
      </c>
      <c r="J6692" t="str">
        <f t="shared" si="209"/>
        <v/>
      </c>
    </row>
    <row r="6693" spans="1:10" x14ac:dyDescent="0.3">
      <c r="A6693" t="str">
        <f>IF(D6693="","",VLOOKUP(D6693,'Source CC List'!B:C,2,FALSE))</f>
        <v/>
      </c>
      <c r="B6693" t="str">
        <f t="shared" si="208"/>
        <v/>
      </c>
      <c r="I6693" t="str">
        <f>IF(D6693="","",VLOOKUP(D6693,'Source CC List'!B:C,2,FALSE))</f>
        <v/>
      </c>
      <c r="J6693" t="str">
        <f t="shared" si="209"/>
        <v/>
      </c>
    </row>
    <row r="6694" spans="1:10" x14ac:dyDescent="0.3">
      <c r="A6694" t="str">
        <f>IF(D6694="","",VLOOKUP(D6694,'Source CC List'!B:C,2,FALSE))</f>
        <v/>
      </c>
      <c r="B6694" t="str">
        <f t="shared" si="208"/>
        <v/>
      </c>
      <c r="I6694" t="str">
        <f>IF(D6694="","",VLOOKUP(D6694,'Source CC List'!B:C,2,FALSE))</f>
        <v/>
      </c>
      <c r="J6694" t="str">
        <f t="shared" si="209"/>
        <v/>
      </c>
    </row>
    <row r="6695" spans="1:10" x14ac:dyDescent="0.3">
      <c r="A6695" t="str">
        <f>IF(D6695="","",VLOOKUP(D6695,'Source CC List'!B:C,2,FALSE))</f>
        <v/>
      </c>
      <c r="B6695" t="str">
        <f t="shared" si="208"/>
        <v/>
      </c>
      <c r="I6695" t="str">
        <f>IF(D6695="","",VLOOKUP(D6695,'Source CC List'!B:C,2,FALSE))</f>
        <v/>
      </c>
      <c r="J6695" t="str">
        <f t="shared" si="209"/>
        <v/>
      </c>
    </row>
    <row r="6696" spans="1:10" x14ac:dyDescent="0.3">
      <c r="A6696" t="str">
        <f>IF(D6696="","",VLOOKUP(D6696,'Source CC List'!B:C,2,FALSE))</f>
        <v/>
      </c>
      <c r="B6696" t="str">
        <f t="shared" si="208"/>
        <v/>
      </c>
      <c r="I6696" t="str">
        <f>IF(D6696="","",VLOOKUP(D6696,'Source CC List'!B:C,2,FALSE))</f>
        <v/>
      </c>
      <c r="J6696" t="str">
        <f t="shared" si="209"/>
        <v/>
      </c>
    </row>
    <row r="6697" spans="1:10" x14ac:dyDescent="0.3">
      <c r="A6697" t="str">
        <f>IF(D6697="","",VLOOKUP(D6697,'Source CC List'!B:C,2,FALSE))</f>
        <v/>
      </c>
      <c r="B6697" t="str">
        <f t="shared" si="208"/>
        <v/>
      </c>
      <c r="I6697" t="str">
        <f>IF(D6697="","",VLOOKUP(D6697,'Source CC List'!B:C,2,FALSE))</f>
        <v/>
      </c>
      <c r="J6697" t="str">
        <f t="shared" si="209"/>
        <v/>
      </c>
    </row>
    <row r="6698" spans="1:10" x14ac:dyDescent="0.3">
      <c r="A6698" t="str">
        <f>IF(D6698="","",VLOOKUP(D6698,'Source CC List'!B:C,2,FALSE))</f>
        <v/>
      </c>
      <c r="B6698" t="str">
        <f t="shared" si="208"/>
        <v/>
      </c>
      <c r="I6698" t="str">
        <f>IF(D6698="","",VLOOKUP(D6698,'Source CC List'!B:C,2,FALSE))</f>
        <v/>
      </c>
      <c r="J6698" t="str">
        <f t="shared" si="209"/>
        <v/>
      </c>
    </row>
    <row r="6699" spans="1:10" x14ac:dyDescent="0.3">
      <c r="A6699" t="str">
        <f>IF(D6699="","",VLOOKUP(D6699,'Source CC List'!B:C,2,FALSE))</f>
        <v/>
      </c>
      <c r="B6699" t="str">
        <f t="shared" si="208"/>
        <v/>
      </c>
      <c r="I6699" t="str">
        <f>IF(D6699="","",VLOOKUP(D6699,'Source CC List'!B:C,2,FALSE))</f>
        <v/>
      </c>
      <c r="J6699" t="str">
        <f t="shared" si="209"/>
        <v/>
      </c>
    </row>
    <row r="6700" spans="1:10" x14ac:dyDescent="0.3">
      <c r="A6700" t="str">
        <f>IF(D6700="","",VLOOKUP(D6700,'Source CC List'!B:C,2,FALSE))</f>
        <v/>
      </c>
      <c r="B6700" t="str">
        <f t="shared" si="208"/>
        <v/>
      </c>
      <c r="I6700" t="str">
        <f>IF(D6700="","",VLOOKUP(D6700,'Source CC List'!B:C,2,FALSE))</f>
        <v/>
      </c>
      <c r="J6700" t="str">
        <f t="shared" si="209"/>
        <v/>
      </c>
    </row>
    <row r="6701" spans="1:10" x14ac:dyDescent="0.3">
      <c r="A6701" t="str">
        <f>IF(D6701="","",VLOOKUP(D6701,'Source CC List'!B:C,2,FALSE))</f>
        <v/>
      </c>
      <c r="B6701" t="str">
        <f t="shared" si="208"/>
        <v/>
      </c>
      <c r="I6701" t="str">
        <f>IF(D6701="","",VLOOKUP(D6701,'Source CC List'!B:C,2,FALSE))</f>
        <v/>
      </c>
      <c r="J6701" t="str">
        <f t="shared" si="209"/>
        <v/>
      </c>
    </row>
    <row r="6702" spans="1:10" x14ac:dyDescent="0.3">
      <c r="A6702" t="str">
        <f>IF(D6702="","",VLOOKUP(D6702,'Source CC List'!B:C,2,FALSE))</f>
        <v/>
      </c>
      <c r="B6702" t="str">
        <f t="shared" si="208"/>
        <v/>
      </c>
      <c r="I6702" t="str">
        <f>IF(D6702="","",VLOOKUP(D6702,'Source CC List'!B:C,2,FALSE))</f>
        <v/>
      </c>
      <c r="J6702" t="str">
        <f t="shared" si="209"/>
        <v/>
      </c>
    </row>
    <row r="6703" spans="1:10" x14ac:dyDescent="0.3">
      <c r="A6703" t="str">
        <f>IF(D6703="","",VLOOKUP(D6703,'Source CC List'!B:C,2,FALSE))</f>
        <v/>
      </c>
      <c r="B6703" t="str">
        <f t="shared" si="208"/>
        <v/>
      </c>
      <c r="I6703" t="str">
        <f>IF(D6703="","",VLOOKUP(D6703,'Source CC List'!B:C,2,FALSE))</f>
        <v/>
      </c>
      <c r="J6703" t="str">
        <f t="shared" si="209"/>
        <v/>
      </c>
    </row>
    <row r="6704" spans="1:10" x14ac:dyDescent="0.3">
      <c r="A6704" t="str">
        <f>IF(D6704="","",VLOOKUP(D6704,'Source CC List'!B:C,2,FALSE))</f>
        <v/>
      </c>
      <c r="B6704" t="str">
        <f t="shared" si="208"/>
        <v/>
      </c>
      <c r="I6704" t="str">
        <f>IF(D6704="","",VLOOKUP(D6704,'Source CC List'!B:C,2,FALSE))</f>
        <v/>
      </c>
      <c r="J6704" t="str">
        <f t="shared" si="209"/>
        <v/>
      </c>
    </row>
    <row r="6705" spans="1:10" x14ac:dyDescent="0.3">
      <c r="A6705" t="str">
        <f>IF(D6705="","",VLOOKUP(D6705,'Source CC List'!B:C,2,FALSE))</f>
        <v/>
      </c>
      <c r="B6705" t="str">
        <f t="shared" si="208"/>
        <v/>
      </c>
      <c r="I6705" t="str">
        <f>IF(D6705="","",VLOOKUP(D6705,'Source CC List'!B:C,2,FALSE))</f>
        <v/>
      </c>
      <c r="J6705" t="str">
        <f t="shared" si="209"/>
        <v/>
      </c>
    </row>
    <row r="6706" spans="1:10" x14ac:dyDescent="0.3">
      <c r="A6706" t="str">
        <f>IF(D6706="","",VLOOKUP(D6706,'Source CC List'!B:C,2,FALSE))</f>
        <v/>
      </c>
      <c r="B6706" t="str">
        <f t="shared" si="208"/>
        <v/>
      </c>
      <c r="I6706" t="str">
        <f>IF(D6706="","",VLOOKUP(D6706,'Source CC List'!B:C,2,FALSE))</f>
        <v/>
      </c>
      <c r="J6706" t="str">
        <f t="shared" si="209"/>
        <v/>
      </c>
    </row>
    <row r="6707" spans="1:10" x14ac:dyDescent="0.3">
      <c r="A6707" t="str">
        <f>IF(D6707="","",VLOOKUP(D6707,'Source CC List'!B:C,2,FALSE))</f>
        <v/>
      </c>
      <c r="B6707" t="str">
        <f t="shared" si="208"/>
        <v/>
      </c>
      <c r="I6707" t="str">
        <f>IF(D6707="","",VLOOKUP(D6707,'Source CC List'!B:C,2,FALSE))</f>
        <v/>
      </c>
      <c r="J6707" t="str">
        <f t="shared" si="209"/>
        <v/>
      </c>
    </row>
    <row r="6708" spans="1:10" x14ac:dyDescent="0.3">
      <c r="A6708" t="str">
        <f>IF(D6708="","",VLOOKUP(D6708,'Source CC List'!B:C,2,FALSE))</f>
        <v/>
      </c>
      <c r="B6708" t="str">
        <f t="shared" si="208"/>
        <v/>
      </c>
      <c r="I6708" t="str">
        <f>IF(D6708="","",VLOOKUP(D6708,'Source CC List'!B:C,2,FALSE))</f>
        <v/>
      </c>
      <c r="J6708" t="str">
        <f t="shared" si="209"/>
        <v/>
      </c>
    </row>
    <row r="6709" spans="1:10" x14ac:dyDescent="0.3">
      <c r="A6709" t="str">
        <f>IF(D6709="","",VLOOKUP(D6709,'Source CC List'!B:C,2,FALSE))</f>
        <v/>
      </c>
      <c r="B6709" t="str">
        <f t="shared" si="208"/>
        <v/>
      </c>
      <c r="I6709" t="str">
        <f>IF(D6709="","",VLOOKUP(D6709,'Source CC List'!B:C,2,FALSE))</f>
        <v/>
      </c>
      <c r="J6709" t="str">
        <f t="shared" si="209"/>
        <v/>
      </c>
    </row>
    <row r="6710" spans="1:10" x14ac:dyDescent="0.3">
      <c r="A6710" t="str">
        <f>IF(D6710="","",VLOOKUP(D6710,'Source CC List'!B:C,2,FALSE))</f>
        <v/>
      </c>
      <c r="B6710" t="str">
        <f t="shared" si="208"/>
        <v/>
      </c>
      <c r="I6710" t="str">
        <f>IF(D6710="","",VLOOKUP(D6710,'Source CC List'!B:C,2,FALSE))</f>
        <v/>
      </c>
      <c r="J6710" t="str">
        <f t="shared" si="209"/>
        <v/>
      </c>
    </row>
    <row r="6711" spans="1:10" x14ac:dyDescent="0.3">
      <c r="A6711" t="str">
        <f>IF(D6711="","",VLOOKUP(D6711,'Source CC List'!B:C,2,FALSE))</f>
        <v/>
      </c>
      <c r="B6711" t="str">
        <f t="shared" si="208"/>
        <v/>
      </c>
      <c r="I6711" t="str">
        <f>IF(D6711="","",VLOOKUP(D6711,'Source CC List'!B:C,2,FALSE))</f>
        <v/>
      </c>
      <c r="J6711" t="str">
        <f t="shared" si="209"/>
        <v/>
      </c>
    </row>
    <row r="6712" spans="1:10" x14ac:dyDescent="0.3">
      <c r="A6712" t="str">
        <f>IF(D6712="","",VLOOKUP(D6712,'Source CC List'!B:C,2,FALSE))</f>
        <v/>
      </c>
      <c r="B6712" t="str">
        <f t="shared" si="208"/>
        <v/>
      </c>
      <c r="I6712" t="str">
        <f>IF(D6712="","",VLOOKUP(D6712,'Source CC List'!B:C,2,FALSE))</f>
        <v/>
      </c>
      <c r="J6712" t="str">
        <f t="shared" si="209"/>
        <v/>
      </c>
    </row>
    <row r="6713" spans="1:10" x14ac:dyDescent="0.3">
      <c r="A6713" t="str">
        <f>IF(D6713="","",VLOOKUP(D6713,'Source CC List'!B:C,2,FALSE))</f>
        <v/>
      </c>
      <c r="B6713" t="str">
        <f t="shared" si="208"/>
        <v/>
      </c>
      <c r="I6713" t="str">
        <f>IF(D6713="","",VLOOKUP(D6713,'Source CC List'!B:C,2,FALSE))</f>
        <v/>
      </c>
      <c r="J6713" t="str">
        <f t="shared" si="209"/>
        <v/>
      </c>
    </row>
    <row r="6714" spans="1:10" x14ac:dyDescent="0.3">
      <c r="A6714" t="str">
        <f>IF(D6714="","",VLOOKUP(D6714,'Source CC List'!B:C,2,FALSE))</f>
        <v/>
      </c>
      <c r="B6714" t="str">
        <f t="shared" si="208"/>
        <v/>
      </c>
      <c r="I6714" t="str">
        <f>IF(D6714="","",VLOOKUP(D6714,'Source CC List'!B:C,2,FALSE))</f>
        <v/>
      </c>
      <c r="J6714" t="str">
        <f t="shared" si="209"/>
        <v/>
      </c>
    </row>
    <row r="6715" spans="1:10" x14ac:dyDescent="0.3">
      <c r="A6715" t="str">
        <f>IF(D6715="","",VLOOKUP(D6715,'Source CC List'!B:C,2,FALSE))</f>
        <v/>
      </c>
      <c r="B6715" t="str">
        <f t="shared" si="208"/>
        <v/>
      </c>
      <c r="I6715" t="str">
        <f>IF(D6715="","",VLOOKUP(D6715,'Source CC List'!B:C,2,FALSE))</f>
        <v/>
      </c>
      <c r="J6715" t="str">
        <f t="shared" si="209"/>
        <v/>
      </c>
    </row>
    <row r="6716" spans="1:10" x14ac:dyDescent="0.3">
      <c r="A6716" t="str">
        <f>IF(D6716="","",VLOOKUP(D6716,'Source CC List'!B:C,2,FALSE))</f>
        <v/>
      </c>
      <c r="B6716" t="str">
        <f t="shared" si="208"/>
        <v/>
      </c>
      <c r="I6716" t="str">
        <f>IF(D6716="","",VLOOKUP(D6716,'Source CC List'!B:C,2,FALSE))</f>
        <v/>
      </c>
      <c r="J6716" t="str">
        <f t="shared" si="209"/>
        <v/>
      </c>
    </row>
    <row r="6717" spans="1:10" x14ac:dyDescent="0.3">
      <c r="A6717" t="str">
        <f>IF(D6717="","",VLOOKUP(D6717,'Source CC List'!B:C,2,FALSE))</f>
        <v/>
      </c>
      <c r="B6717" t="str">
        <f t="shared" si="208"/>
        <v/>
      </c>
      <c r="I6717" t="str">
        <f>IF(D6717="","",VLOOKUP(D6717,'Source CC List'!B:C,2,FALSE))</f>
        <v/>
      </c>
      <c r="J6717" t="str">
        <f t="shared" si="209"/>
        <v/>
      </c>
    </row>
    <row r="6718" spans="1:10" x14ac:dyDescent="0.3">
      <c r="A6718" t="str">
        <f>IF(D6718="","",VLOOKUP(D6718,'Source CC List'!B:C,2,FALSE))</f>
        <v/>
      </c>
      <c r="B6718" t="str">
        <f t="shared" si="208"/>
        <v/>
      </c>
      <c r="I6718" t="str">
        <f>IF(D6718="","",VLOOKUP(D6718,'Source CC List'!B:C,2,FALSE))</f>
        <v/>
      </c>
      <c r="J6718" t="str">
        <f t="shared" si="209"/>
        <v/>
      </c>
    </row>
    <row r="6719" spans="1:10" x14ac:dyDescent="0.3">
      <c r="A6719" t="str">
        <f>IF(D6719="","",VLOOKUP(D6719,'Source CC List'!B:C,2,FALSE))</f>
        <v/>
      </c>
      <c r="B6719" t="str">
        <f t="shared" si="208"/>
        <v/>
      </c>
      <c r="I6719" t="str">
        <f>IF(D6719="","",VLOOKUP(D6719,'Source CC List'!B:C,2,FALSE))</f>
        <v/>
      </c>
      <c r="J6719" t="str">
        <f t="shared" si="209"/>
        <v/>
      </c>
    </row>
    <row r="6720" spans="1:10" x14ac:dyDescent="0.3">
      <c r="A6720" t="str">
        <f>IF(D6720="","",VLOOKUP(D6720,'Source CC List'!B:C,2,FALSE))</f>
        <v/>
      </c>
      <c r="B6720" t="str">
        <f t="shared" si="208"/>
        <v/>
      </c>
      <c r="I6720" t="str">
        <f>IF(D6720="","",VLOOKUP(D6720,'Source CC List'!B:C,2,FALSE))</f>
        <v/>
      </c>
      <c r="J6720" t="str">
        <f t="shared" si="209"/>
        <v/>
      </c>
    </row>
    <row r="6721" spans="1:10" x14ac:dyDescent="0.3">
      <c r="A6721" t="str">
        <f>IF(D6721="","",VLOOKUP(D6721,'Source CC List'!B:C,2,FALSE))</f>
        <v/>
      </c>
      <c r="B6721" t="str">
        <f t="shared" si="208"/>
        <v/>
      </c>
      <c r="I6721" t="str">
        <f>IF(D6721="","",VLOOKUP(D6721,'Source CC List'!B:C,2,FALSE))</f>
        <v/>
      </c>
      <c r="J6721" t="str">
        <f t="shared" si="209"/>
        <v/>
      </c>
    </row>
    <row r="6722" spans="1:10" x14ac:dyDescent="0.3">
      <c r="A6722" t="str">
        <f>IF(D6722="","",VLOOKUP(D6722,'Source CC List'!B:C,2,FALSE))</f>
        <v/>
      </c>
      <c r="B6722" t="str">
        <f t="shared" si="208"/>
        <v/>
      </c>
      <c r="I6722" t="str">
        <f>IF(D6722="","",VLOOKUP(D6722,'Source CC List'!B:C,2,FALSE))</f>
        <v/>
      </c>
      <c r="J6722" t="str">
        <f t="shared" si="209"/>
        <v/>
      </c>
    </row>
    <row r="6723" spans="1:10" x14ac:dyDescent="0.3">
      <c r="A6723" t="str">
        <f>IF(D6723="","",VLOOKUP(D6723,'Source CC List'!B:C,2,FALSE))</f>
        <v/>
      </c>
      <c r="B6723" t="str">
        <f t="shared" ref="B6723:B6786" si="210">IF(E6723="","",CONCATENATE(I6723,TEXT(E6723,"0000")))</f>
        <v/>
      </c>
      <c r="I6723" t="str">
        <f>IF(D6723="","",VLOOKUP(D6723,'Source CC List'!B:C,2,FALSE))</f>
        <v/>
      </c>
      <c r="J6723" t="str">
        <f t="shared" ref="J6723:J6786" si="211">IF(D6723="","",CONCATENATE(I6723,TEXT(E6723,"0000")))</f>
        <v/>
      </c>
    </row>
    <row r="6724" spans="1:10" x14ac:dyDescent="0.3">
      <c r="A6724" t="str">
        <f>IF(D6724="","",VLOOKUP(D6724,'Source CC List'!B:C,2,FALSE))</f>
        <v/>
      </c>
      <c r="B6724" t="str">
        <f t="shared" si="210"/>
        <v/>
      </c>
      <c r="I6724" t="str">
        <f>IF(D6724="","",VLOOKUP(D6724,'Source CC List'!B:C,2,FALSE))</f>
        <v/>
      </c>
      <c r="J6724" t="str">
        <f t="shared" si="211"/>
        <v/>
      </c>
    </row>
    <row r="6725" spans="1:10" x14ac:dyDescent="0.3">
      <c r="A6725" t="str">
        <f>IF(D6725="","",VLOOKUP(D6725,'Source CC List'!B:C,2,FALSE))</f>
        <v/>
      </c>
      <c r="B6725" t="str">
        <f t="shared" si="210"/>
        <v/>
      </c>
      <c r="I6725" t="str">
        <f>IF(D6725="","",VLOOKUP(D6725,'Source CC List'!B:C,2,FALSE))</f>
        <v/>
      </c>
      <c r="J6725" t="str">
        <f t="shared" si="211"/>
        <v/>
      </c>
    </row>
    <row r="6726" spans="1:10" x14ac:dyDescent="0.3">
      <c r="A6726" t="str">
        <f>IF(D6726="","",VLOOKUP(D6726,'Source CC List'!B:C,2,FALSE))</f>
        <v/>
      </c>
      <c r="B6726" t="str">
        <f t="shared" si="210"/>
        <v/>
      </c>
      <c r="I6726" t="str">
        <f>IF(D6726="","",VLOOKUP(D6726,'Source CC List'!B:C,2,FALSE))</f>
        <v/>
      </c>
      <c r="J6726" t="str">
        <f t="shared" si="211"/>
        <v/>
      </c>
    </row>
    <row r="6727" spans="1:10" x14ac:dyDescent="0.3">
      <c r="A6727" t="str">
        <f>IF(D6727="","",VLOOKUP(D6727,'Source CC List'!B:C,2,FALSE))</f>
        <v/>
      </c>
      <c r="B6727" t="str">
        <f t="shared" si="210"/>
        <v/>
      </c>
      <c r="I6727" t="str">
        <f>IF(D6727="","",VLOOKUP(D6727,'Source CC List'!B:C,2,FALSE))</f>
        <v/>
      </c>
      <c r="J6727" t="str">
        <f t="shared" si="211"/>
        <v/>
      </c>
    </row>
    <row r="6728" spans="1:10" x14ac:dyDescent="0.3">
      <c r="A6728" t="str">
        <f>IF(D6728="","",VLOOKUP(D6728,'Source CC List'!B:C,2,FALSE))</f>
        <v/>
      </c>
      <c r="B6728" t="str">
        <f t="shared" si="210"/>
        <v/>
      </c>
      <c r="I6728" t="str">
        <f>IF(D6728="","",VLOOKUP(D6728,'Source CC List'!B:C,2,FALSE))</f>
        <v/>
      </c>
      <c r="J6728" t="str">
        <f t="shared" si="211"/>
        <v/>
      </c>
    </row>
    <row r="6729" spans="1:10" x14ac:dyDescent="0.3">
      <c r="A6729" t="str">
        <f>IF(D6729="","",VLOOKUP(D6729,'Source CC List'!B:C,2,FALSE))</f>
        <v/>
      </c>
      <c r="B6729" t="str">
        <f t="shared" si="210"/>
        <v/>
      </c>
      <c r="I6729" t="str">
        <f>IF(D6729="","",VLOOKUP(D6729,'Source CC List'!B:C,2,FALSE))</f>
        <v/>
      </c>
      <c r="J6729" t="str">
        <f t="shared" si="211"/>
        <v/>
      </c>
    </row>
    <row r="6730" spans="1:10" x14ac:dyDescent="0.3">
      <c r="A6730" t="str">
        <f>IF(D6730="","",VLOOKUP(D6730,'Source CC List'!B:C,2,FALSE))</f>
        <v/>
      </c>
      <c r="B6730" t="str">
        <f t="shared" si="210"/>
        <v/>
      </c>
      <c r="I6730" t="str">
        <f>IF(D6730="","",VLOOKUP(D6730,'Source CC List'!B:C,2,FALSE))</f>
        <v/>
      </c>
      <c r="J6730" t="str">
        <f t="shared" si="211"/>
        <v/>
      </c>
    </row>
    <row r="6731" spans="1:10" x14ac:dyDescent="0.3">
      <c r="A6731" t="str">
        <f>IF(D6731="","",VLOOKUP(D6731,'Source CC List'!B:C,2,FALSE))</f>
        <v/>
      </c>
      <c r="B6731" t="str">
        <f t="shared" si="210"/>
        <v/>
      </c>
      <c r="I6731" t="str">
        <f>IF(D6731="","",VLOOKUP(D6731,'Source CC List'!B:C,2,FALSE))</f>
        <v/>
      </c>
      <c r="J6731" t="str">
        <f t="shared" si="211"/>
        <v/>
      </c>
    </row>
    <row r="6732" spans="1:10" x14ac:dyDescent="0.3">
      <c r="A6732" t="str">
        <f>IF(D6732="","",VLOOKUP(D6732,'Source CC List'!B:C,2,FALSE))</f>
        <v/>
      </c>
      <c r="B6732" t="str">
        <f t="shared" si="210"/>
        <v/>
      </c>
      <c r="I6732" t="str">
        <f>IF(D6732="","",VLOOKUP(D6732,'Source CC List'!B:C,2,FALSE))</f>
        <v/>
      </c>
      <c r="J6732" t="str">
        <f t="shared" si="211"/>
        <v/>
      </c>
    </row>
    <row r="6733" spans="1:10" x14ac:dyDescent="0.3">
      <c r="A6733" t="str">
        <f>IF(D6733="","",VLOOKUP(D6733,'Source CC List'!B:C,2,FALSE))</f>
        <v/>
      </c>
      <c r="B6733" t="str">
        <f t="shared" si="210"/>
        <v/>
      </c>
      <c r="I6733" t="str">
        <f>IF(D6733="","",VLOOKUP(D6733,'Source CC List'!B:C,2,FALSE))</f>
        <v/>
      </c>
      <c r="J6733" t="str">
        <f t="shared" si="211"/>
        <v/>
      </c>
    </row>
    <row r="6734" spans="1:10" x14ac:dyDescent="0.3">
      <c r="A6734" t="str">
        <f>IF(D6734="","",VLOOKUP(D6734,'Source CC List'!B:C,2,FALSE))</f>
        <v/>
      </c>
      <c r="B6734" t="str">
        <f t="shared" si="210"/>
        <v/>
      </c>
      <c r="I6734" t="str">
        <f>IF(D6734="","",VLOOKUP(D6734,'Source CC List'!B:C,2,FALSE))</f>
        <v/>
      </c>
      <c r="J6734" t="str">
        <f t="shared" si="211"/>
        <v/>
      </c>
    </row>
    <row r="6735" spans="1:10" x14ac:dyDescent="0.3">
      <c r="A6735" t="str">
        <f>IF(D6735="","",VLOOKUP(D6735,'Source CC List'!B:C,2,FALSE))</f>
        <v/>
      </c>
      <c r="B6735" t="str">
        <f t="shared" si="210"/>
        <v/>
      </c>
      <c r="I6735" t="str">
        <f>IF(D6735="","",VLOOKUP(D6735,'Source CC List'!B:C,2,FALSE))</f>
        <v/>
      </c>
      <c r="J6735" t="str">
        <f t="shared" si="211"/>
        <v/>
      </c>
    </row>
    <row r="6736" spans="1:10" x14ac:dyDescent="0.3">
      <c r="A6736" t="str">
        <f>IF(D6736="","",VLOOKUP(D6736,'Source CC List'!B:C,2,FALSE))</f>
        <v/>
      </c>
      <c r="B6736" t="str">
        <f t="shared" si="210"/>
        <v/>
      </c>
      <c r="I6736" t="str">
        <f>IF(D6736="","",VLOOKUP(D6736,'Source CC List'!B:C,2,FALSE))</f>
        <v/>
      </c>
      <c r="J6736" t="str">
        <f t="shared" si="211"/>
        <v/>
      </c>
    </row>
    <row r="6737" spans="1:10" x14ac:dyDescent="0.3">
      <c r="A6737" t="str">
        <f>IF(D6737="","",VLOOKUP(D6737,'Source CC List'!B:C,2,FALSE))</f>
        <v/>
      </c>
      <c r="B6737" t="str">
        <f t="shared" si="210"/>
        <v/>
      </c>
      <c r="I6737" t="str">
        <f>IF(D6737="","",VLOOKUP(D6737,'Source CC List'!B:C,2,FALSE))</f>
        <v/>
      </c>
      <c r="J6737" t="str">
        <f t="shared" si="211"/>
        <v/>
      </c>
    </row>
    <row r="6738" spans="1:10" x14ac:dyDescent="0.3">
      <c r="A6738" t="str">
        <f>IF(D6738="","",VLOOKUP(D6738,'Source CC List'!B:C,2,FALSE))</f>
        <v/>
      </c>
      <c r="B6738" t="str">
        <f t="shared" si="210"/>
        <v/>
      </c>
      <c r="I6738" t="str">
        <f>IF(D6738="","",VLOOKUP(D6738,'Source CC List'!B:C,2,FALSE))</f>
        <v/>
      </c>
      <c r="J6738" t="str">
        <f t="shared" si="211"/>
        <v/>
      </c>
    </row>
    <row r="6739" spans="1:10" x14ac:dyDescent="0.3">
      <c r="A6739" t="str">
        <f>IF(D6739="","",VLOOKUP(D6739,'Source CC List'!B:C,2,FALSE))</f>
        <v/>
      </c>
      <c r="B6739" t="str">
        <f t="shared" si="210"/>
        <v/>
      </c>
      <c r="I6739" t="str">
        <f>IF(D6739="","",VLOOKUP(D6739,'Source CC List'!B:C,2,FALSE))</f>
        <v/>
      </c>
      <c r="J6739" t="str">
        <f t="shared" si="211"/>
        <v/>
      </c>
    </row>
    <row r="6740" spans="1:10" x14ac:dyDescent="0.3">
      <c r="A6740" t="str">
        <f>IF(D6740="","",VLOOKUP(D6740,'Source CC List'!B:C,2,FALSE))</f>
        <v/>
      </c>
      <c r="B6740" t="str">
        <f t="shared" si="210"/>
        <v/>
      </c>
      <c r="I6740" t="str">
        <f>IF(D6740="","",VLOOKUP(D6740,'Source CC List'!B:C,2,FALSE))</f>
        <v/>
      </c>
      <c r="J6740" t="str">
        <f t="shared" si="211"/>
        <v/>
      </c>
    </row>
    <row r="6741" spans="1:10" x14ac:dyDescent="0.3">
      <c r="A6741" t="str">
        <f>IF(D6741="","",VLOOKUP(D6741,'Source CC List'!B:C,2,FALSE))</f>
        <v/>
      </c>
      <c r="B6741" t="str">
        <f t="shared" si="210"/>
        <v/>
      </c>
      <c r="I6741" t="str">
        <f>IF(D6741="","",VLOOKUP(D6741,'Source CC List'!B:C,2,FALSE))</f>
        <v/>
      </c>
      <c r="J6741" t="str">
        <f t="shared" si="211"/>
        <v/>
      </c>
    </row>
    <row r="6742" spans="1:10" x14ac:dyDescent="0.3">
      <c r="A6742" t="str">
        <f>IF(D6742="","",VLOOKUP(D6742,'Source CC List'!B:C,2,FALSE))</f>
        <v/>
      </c>
      <c r="B6742" t="str">
        <f t="shared" si="210"/>
        <v/>
      </c>
      <c r="I6742" t="str">
        <f>IF(D6742="","",VLOOKUP(D6742,'Source CC List'!B:C,2,FALSE))</f>
        <v/>
      </c>
      <c r="J6742" t="str">
        <f t="shared" si="211"/>
        <v/>
      </c>
    </row>
    <row r="6743" spans="1:10" x14ac:dyDescent="0.3">
      <c r="A6743" t="str">
        <f>IF(D6743="","",VLOOKUP(D6743,'Source CC List'!B:C,2,FALSE))</f>
        <v/>
      </c>
      <c r="B6743" t="str">
        <f t="shared" si="210"/>
        <v/>
      </c>
      <c r="I6743" t="str">
        <f>IF(D6743="","",VLOOKUP(D6743,'Source CC List'!B:C,2,FALSE))</f>
        <v/>
      </c>
      <c r="J6743" t="str">
        <f t="shared" si="211"/>
        <v/>
      </c>
    </row>
    <row r="6744" spans="1:10" x14ac:dyDescent="0.3">
      <c r="A6744" t="str">
        <f>IF(D6744="","",VLOOKUP(D6744,'Source CC List'!B:C,2,FALSE))</f>
        <v/>
      </c>
      <c r="B6744" t="str">
        <f t="shared" si="210"/>
        <v/>
      </c>
      <c r="I6744" t="str">
        <f>IF(D6744="","",VLOOKUP(D6744,'Source CC List'!B:C,2,FALSE))</f>
        <v/>
      </c>
      <c r="J6744" t="str">
        <f t="shared" si="211"/>
        <v/>
      </c>
    </row>
    <row r="6745" spans="1:10" x14ac:dyDescent="0.3">
      <c r="A6745" t="str">
        <f>IF(D6745="","",VLOOKUP(D6745,'Source CC List'!B:C,2,FALSE))</f>
        <v/>
      </c>
      <c r="B6745" t="str">
        <f t="shared" si="210"/>
        <v/>
      </c>
      <c r="I6745" t="str">
        <f>IF(D6745="","",VLOOKUP(D6745,'Source CC List'!B:C,2,FALSE))</f>
        <v/>
      </c>
      <c r="J6745" t="str">
        <f t="shared" si="211"/>
        <v/>
      </c>
    </row>
    <row r="6746" spans="1:10" x14ac:dyDescent="0.3">
      <c r="A6746" t="str">
        <f>IF(D6746="","",VLOOKUP(D6746,'Source CC List'!B:C,2,FALSE))</f>
        <v/>
      </c>
      <c r="B6746" t="str">
        <f t="shared" si="210"/>
        <v/>
      </c>
      <c r="I6746" t="str">
        <f>IF(D6746="","",VLOOKUP(D6746,'Source CC List'!B:C,2,FALSE))</f>
        <v/>
      </c>
      <c r="J6746" t="str">
        <f t="shared" si="211"/>
        <v/>
      </c>
    </row>
    <row r="6747" spans="1:10" x14ac:dyDescent="0.3">
      <c r="A6747" t="str">
        <f>IF(D6747="","",VLOOKUP(D6747,'Source CC List'!B:C,2,FALSE))</f>
        <v/>
      </c>
      <c r="B6747" t="str">
        <f t="shared" si="210"/>
        <v/>
      </c>
      <c r="I6747" t="str">
        <f>IF(D6747="","",VLOOKUP(D6747,'Source CC List'!B:C,2,FALSE))</f>
        <v/>
      </c>
      <c r="J6747" t="str">
        <f t="shared" si="211"/>
        <v/>
      </c>
    </row>
    <row r="6748" spans="1:10" x14ac:dyDescent="0.3">
      <c r="A6748" t="str">
        <f>IF(D6748="","",VLOOKUP(D6748,'Source CC List'!B:C,2,FALSE))</f>
        <v/>
      </c>
      <c r="B6748" t="str">
        <f t="shared" si="210"/>
        <v/>
      </c>
      <c r="I6748" t="str">
        <f>IF(D6748="","",VLOOKUP(D6748,'Source CC List'!B:C,2,FALSE))</f>
        <v/>
      </c>
      <c r="J6748" t="str">
        <f t="shared" si="211"/>
        <v/>
      </c>
    </row>
    <row r="6749" spans="1:10" x14ac:dyDescent="0.3">
      <c r="A6749" t="str">
        <f>IF(D6749="","",VLOOKUP(D6749,'Source CC List'!B:C,2,FALSE))</f>
        <v/>
      </c>
      <c r="B6749" t="str">
        <f t="shared" si="210"/>
        <v/>
      </c>
      <c r="I6749" t="str">
        <f>IF(D6749="","",VLOOKUP(D6749,'Source CC List'!B:C,2,FALSE))</f>
        <v/>
      </c>
      <c r="J6749" t="str">
        <f t="shared" si="211"/>
        <v/>
      </c>
    </row>
    <row r="6750" spans="1:10" x14ac:dyDescent="0.3">
      <c r="A6750" t="str">
        <f>IF(D6750="","",VLOOKUP(D6750,'Source CC List'!B:C,2,FALSE))</f>
        <v/>
      </c>
      <c r="B6750" t="str">
        <f t="shared" si="210"/>
        <v/>
      </c>
      <c r="I6750" t="str">
        <f>IF(D6750="","",VLOOKUP(D6750,'Source CC List'!B:C,2,FALSE))</f>
        <v/>
      </c>
      <c r="J6750" t="str">
        <f t="shared" si="211"/>
        <v/>
      </c>
    </row>
    <row r="6751" spans="1:10" x14ac:dyDescent="0.3">
      <c r="A6751" t="str">
        <f>IF(D6751="","",VLOOKUP(D6751,'Source CC List'!B:C,2,FALSE))</f>
        <v/>
      </c>
      <c r="B6751" t="str">
        <f t="shared" si="210"/>
        <v/>
      </c>
      <c r="I6751" t="str">
        <f>IF(D6751="","",VLOOKUP(D6751,'Source CC List'!B:C,2,FALSE))</f>
        <v/>
      </c>
      <c r="J6751" t="str">
        <f t="shared" si="211"/>
        <v/>
      </c>
    </row>
    <row r="6752" spans="1:10" x14ac:dyDescent="0.3">
      <c r="A6752" t="str">
        <f>IF(D6752="","",VLOOKUP(D6752,'Source CC List'!B:C,2,FALSE))</f>
        <v/>
      </c>
      <c r="B6752" t="str">
        <f t="shared" si="210"/>
        <v/>
      </c>
      <c r="I6752" t="str">
        <f>IF(D6752="","",VLOOKUP(D6752,'Source CC List'!B:C,2,FALSE))</f>
        <v/>
      </c>
      <c r="J6752" t="str">
        <f t="shared" si="211"/>
        <v/>
      </c>
    </row>
    <row r="6753" spans="1:10" x14ac:dyDescent="0.3">
      <c r="A6753" t="str">
        <f>IF(D6753="","",VLOOKUP(D6753,'Source CC List'!B:C,2,FALSE))</f>
        <v/>
      </c>
      <c r="B6753" t="str">
        <f t="shared" si="210"/>
        <v/>
      </c>
      <c r="I6753" t="str">
        <f>IF(D6753="","",VLOOKUP(D6753,'Source CC List'!B:C,2,FALSE))</f>
        <v/>
      </c>
      <c r="J6753" t="str">
        <f t="shared" si="211"/>
        <v/>
      </c>
    </row>
    <row r="6754" spans="1:10" x14ac:dyDescent="0.3">
      <c r="A6754" t="str">
        <f>IF(D6754="","",VLOOKUP(D6754,'Source CC List'!B:C,2,FALSE))</f>
        <v/>
      </c>
      <c r="B6754" t="str">
        <f t="shared" si="210"/>
        <v/>
      </c>
      <c r="I6754" t="str">
        <f>IF(D6754="","",VLOOKUP(D6754,'Source CC List'!B:C,2,FALSE))</f>
        <v/>
      </c>
      <c r="J6754" t="str">
        <f t="shared" si="211"/>
        <v/>
      </c>
    </row>
    <row r="6755" spans="1:10" x14ac:dyDescent="0.3">
      <c r="A6755" t="str">
        <f>IF(D6755="","",VLOOKUP(D6755,'Source CC List'!B:C,2,FALSE))</f>
        <v/>
      </c>
      <c r="B6755" t="str">
        <f t="shared" si="210"/>
        <v/>
      </c>
      <c r="I6755" t="str">
        <f>IF(D6755="","",VLOOKUP(D6755,'Source CC List'!B:C,2,FALSE))</f>
        <v/>
      </c>
      <c r="J6755" t="str">
        <f t="shared" si="211"/>
        <v/>
      </c>
    </row>
    <row r="6756" spans="1:10" x14ac:dyDescent="0.3">
      <c r="A6756" t="str">
        <f>IF(D6756="","",VLOOKUP(D6756,'Source CC List'!B:C,2,FALSE))</f>
        <v/>
      </c>
      <c r="B6756" t="str">
        <f t="shared" si="210"/>
        <v/>
      </c>
      <c r="I6756" t="str">
        <f>IF(D6756="","",VLOOKUP(D6756,'Source CC List'!B:C,2,FALSE))</f>
        <v/>
      </c>
      <c r="J6756" t="str">
        <f t="shared" si="211"/>
        <v/>
      </c>
    </row>
    <row r="6757" spans="1:10" x14ac:dyDescent="0.3">
      <c r="A6757" t="str">
        <f>IF(D6757="","",VLOOKUP(D6757,'Source CC List'!B:C,2,FALSE))</f>
        <v/>
      </c>
      <c r="B6757" t="str">
        <f t="shared" si="210"/>
        <v/>
      </c>
      <c r="I6757" t="str">
        <f>IF(D6757="","",VLOOKUP(D6757,'Source CC List'!B:C,2,FALSE))</f>
        <v/>
      </c>
      <c r="J6757" t="str">
        <f t="shared" si="211"/>
        <v/>
      </c>
    </row>
    <row r="6758" spans="1:10" x14ac:dyDescent="0.3">
      <c r="A6758" t="str">
        <f>IF(D6758="","",VLOOKUP(D6758,'Source CC List'!B:C,2,FALSE))</f>
        <v/>
      </c>
      <c r="B6758" t="str">
        <f t="shared" si="210"/>
        <v/>
      </c>
      <c r="I6758" t="str">
        <f>IF(D6758="","",VLOOKUP(D6758,'Source CC List'!B:C,2,FALSE))</f>
        <v/>
      </c>
      <c r="J6758" t="str">
        <f t="shared" si="211"/>
        <v/>
      </c>
    </row>
    <row r="6759" spans="1:10" x14ac:dyDescent="0.3">
      <c r="A6759" t="str">
        <f>IF(D6759="","",VLOOKUP(D6759,'Source CC List'!B:C,2,FALSE))</f>
        <v/>
      </c>
      <c r="B6759" t="str">
        <f t="shared" si="210"/>
        <v/>
      </c>
      <c r="I6759" t="str">
        <f>IF(D6759="","",VLOOKUP(D6759,'Source CC List'!B:C,2,FALSE))</f>
        <v/>
      </c>
      <c r="J6759" t="str">
        <f t="shared" si="211"/>
        <v/>
      </c>
    </row>
    <row r="6760" spans="1:10" x14ac:dyDescent="0.3">
      <c r="A6760" t="str">
        <f>IF(D6760="","",VLOOKUP(D6760,'Source CC List'!B:C,2,FALSE))</f>
        <v/>
      </c>
      <c r="B6760" t="str">
        <f t="shared" si="210"/>
        <v/>
      </c>
      <c r="I6760" t="str">
        <f>IF(D6760="","",VLOOKUP(D6760,'Source CC List'!B:C,2,FALSE))</f>
        <v/>
      </c>
      <c r="J6760" t="str">
        <f t="shared" si="211"/>
        <v/>
      </c>
    </row>
    <row r="6761" spans="1:10" x14ac:dyDescent="0.3">
      <c r="A6761" t="str">
        <f>IF(D6761="","",VLOOKUP(D6761,'Source CC List'!B:C,2,FALSE))</f>
        <v/>
      </c>
      <c r="B6761" t="str">
        <f t="shared" si="210"/>
        <v/>
      </c>
      <c r="I6761" t="str">
        <f>IF(D6761="","",VLOOKUP(D6761,'Source CC List'!B:C,2,FALSE))</f>
        <v/>
      </c>
      <c r="J6761" t="str">
        <f t="shared" si="211"/>
        <v/>
      </c>
    </row>
    <row r="6762" spans="1:10" x14ac:dyDescent="0.3">
      <c r="A6762" t="str">
        <f>IF(D6762="","",VLOOKUP(D6762,'Source CC List'!B:C,2,FALSE))</f>
        <v/>
      </c>
      <c r="B6762" t="str">
        <f t="shared" si="210"/>
        <v/>
      </c>
      <c r="I6762" t="str">
        <f>IF(D6762="","",VLOOKUP(D6762,'Source CC List'!B:C,2,FALSE))</f>
        <v/>
      </c>
      <c r="J6762" t="str">
        <f t="shared" si="211"/>
        <v/>
      </c>
    </row>
    <row r="6763" spans="1:10" x14ac:dyDescent="0.3">
      <c r="A6763" t="str">
        <f>IF(D6763="","",VLOOKUP(D6763,'Source CC List'!B:C,2,FALSE))</f>
        <v/>
      </c>
      <c r="B6763" t="str">
        <f t="shared" si="210"/>
        <v/>
      </c>
      <c r="I6763" t="str">
        <f>IF(D6763="","",VLOOKUP(D6763,'Source CC List'!B:C,2,FALSE))</f>
        <v/>
      </c>
      <c r="J6763" t="str">
        <f t="shared" si="211"/>
        <v/>
      </c>
    </row>
    <row r="6764" spans="1:10" x14ac:dyDescent="0.3">
      <c r="A6764" t="str">
        <f>IF(D6764="","",VLOOKUP(D6764,'Source CC List'!B:C,2,FALSE))</f>
        <v/>
      </c>
      <c r="B6764" t="str">
        <f t="shared" si="210"/>
        <v/>
      </c>
      <c r="I6764" t="str">
        <f>IF(D6764="","",VLOOKUP(D6764,'Source CC List'!B:C,2,FALSE))</f>
        <v/>
      </c>
      <c r="J6764" t="str">
        <f t="shared" si="211"/>
        <v/>
      </c>
    </row>
    <row r="6765" spans="1:10" x14ac:dyDescent="0.3">
      <c r="A6765" t="str">
        <f>IF(D6765="","",VLOOKUP(D6765,'Source CC List'!B:C,2,FALSE))</f>
        <v/>
      </c>
      <c r="B6765" t="str">
        <f t="shared" si="210"/>
        <v/>
      </c>
      <c r="I6765" t="str">
        <f>IF(D6765="","",VLOOKUP(D6765,'Source CC List'!B:C,2,FALSE))</f>
        <v/>
      </c>
      <c r="J6765" t="str">
        <f t="shared" si="211"/>
        <v/>
      </c>
    </row>
    <row r="6766" spans="1:10" x14ac:dyDescent="0.3">
      <c r="A6766" t="str">
        <f>IF(D6766="","",VLOOKUP(D6766,'Source CC List'!B:C,2,FALSE))</f>
        <v/>
      </c>
      <c r="B6766" t="str">
        <f t="shared" si="210"/>
        <v/>
      </c>
      <c r="I6766" t="str">
        <f>IF(D6766="","",VLOOKUP(D6766,'Source CC List'!B:C,2,FALSE))</f>
        <v/>
      </c>
      <c r="J6766" t="str">
        <f t="shared" si="211"/>
        <v/>
      </c>
    </row>
    <row r="6767" spans="1:10" x14ac:dyDescent="0.3">
      <c r="A6767" t="str">
        <f>IF(D6767="","",VLOOKUP(D6767,'Source CC List'!B:C,2,FALSE))</f>
        <v/>
      </c>
      <c r="B6767" t="str">
        <f t="shared" si="210"/>
        <v/>
      </c>
      <c r="I6767" t="str">
        <f>IF(D6767="","",VLOOKUP(D6767,'Source CC List'!B:C,2,FALSE))</f>
        <v/>
      </c>
      <c r="J6767" t="str">
        <f t="shared" si="211"/>
        <v/>
      </c>
    </row>
    <row r="6768" spans="1:10" x14ac:dyDescent="0.3">
      <c r="A6768" t="str">
        <f>IF(D6768="","",VLOOKUP(D6768,'Source CC List'!B:C,2,FALSE))</f>
        <v/>
      </c>
      <c r="B6768" t="str">
        <f t="shared" si="210"/>
        <v/>
      </c>
      <c r="I6768" t="str">
        <f>IF(D6768="","",VLOOKUP(D6768,'Source CC List'!B:C,2,FALSE))</f>
        <v/>
      </c>
      <c r="J6768" t="str">
        <f t="shared" si="211"/>
        <v/>
      </c>
    </row>
    <row r="6769" spans="1:10" x14ac:dyDescent="0.3">
      <c r="A6769" t="str">
        <f>IF(D6769="","",VLOOKUP(D6769,'Source CC List'!B:C,2,FALSE))</f>
        <v/>
      </c>
      <c r="B6769" t="str">
        <f t="shared" si="210"/>
        <v/>
      </c>
      <c r="I6769" t="str">
        <f>IF(D6769="","",VLOOKUP(D6769,'Source CC List'!B:C,2,FALSE))</f>
        <v/>
      </c>
      <c r="J6769" t="str">
        <f t="shared" si="211"/>
        <v/>
      </c>
    </row>
    <row r="6770" spans="1:10" x14ac:dyDescent="0.3">
      <c r="A6770" t="str">
        <f>IF(D6770="","",VLOOKUP(D6770,'Source CC List'!B:C,2,FALSE))</f>
        <v/>
      </c>
      <c r="B6770" t="str">
        <f t="shared" si="210"/>
        <v/>
      </c>
      <c r="I6770" t="str">
        <f>IF(D6770="","",VLOOKUP(D6770,'Source CC List'!B:C,2,FALSE))</f>
        <v/>
      </c>
      <c r="J6770" t="str">
        <f t="shared" si="211"/>
        <v/>
      </c>
    </row>
    <row r="6771" spans="1:10" x14ac:dyDescent="0.3">
      <c r="A6771" t="str">
        <f>IF(D6771="","",VLOOKUP(D6771,'Source CC List'!B:C,2,FALSE))</f>
        <v/>
      </c>
      <c r="B6771" t="str">
        <f t="shared" si="210"/>
        <v/>
      </c>
      <c r="I6771" t="str">
        <f>IF(D6771="","",VLOOKUP(D6771,'Source CC List'!B:C,2,FALSE))</f>
        <v/>
      </c>
      <c r="J6771" t="str">
        <f t="shared" si="211"/>
        <v/>
      </c>
    </row>
    <row r="6772" spans="1:10" x14ac:dyDescent="0.3">
      <c r="A6772" t="str">
        <f>IF(D6772="","",VLOOKUP(D6772,'Source CC List'!B:C,2,FALSE))</f>
        <v/>
      </c>
      <c r="B6772" t="str">
        <f t="shared" si="210"/>
        <v/>
      </c>
      <c r="I6772" t="str">
        <f>IF(D6772="","",VLOOKUP(D6772,'Source CC List'!B:C,2,FALSE))</f>
        <v/>
      </c>
      <c r="J6772" t="str">
        <f t="shared" si="211"/>
        <v/>
      </c>
    </row>
    <row r="6773" spans="1:10" x14ac:dyDescent="0.3">
      <c r="A6773" t="str">
        <f>IF(D6773="","",VLOOKUP(D6773,'Source CC List'!B:C,2,FALSE))</f>
        <v/>
      </c>
      <c r="B6773" t="str">
        <f t="shared" si="210"/>
        <v/>
      </c>
      <c r="I6773" t="str">
        <f>IF(D6773="","",VLOOKUP(D6773,'Source CC List'!B:C,2,FALSE))</f>
        <v/>
      </c>
      <c r="J6773" t="str">
        <f t="shared" si="211"/>
        <v/>
      </c>
    </row>
    <row r="6774" spans="1:10" x14ac:dyDescent="0.3">
      <c r="A6774" t="str">
        <f>IF(D6774="","",VLOOKUP(D6774,'Source CC List'!B:C,2,FALSE))</f>
        <v/>
      </c>
      <c r="B6774" t="str">
        <f t="shared" si="210"/>
        <v/>
      </c>
      <c r="I6774" t="str">
        <f>IF(D6774="","",VLOOKUP(D6774,'Source CC List'!B:C,2,FALSE))</f>
        <v/>
      </c>
      <c r="J6774" t="str">
        <f t="shared" si="211"/>
        <v/>
      </c>
    </row>
    <row r="6775" spans="1:10" x14ac:dyDescent="0.3">
      <c r="A6775" t="str">
        <f>IF(D6775="","",VLOOKUP(D6775,'Source CC List'!B:C,2,FALSE))</f>
        <v/>
      </c>
      <c r="B6775" t="str">
        <f t="shared" si="210"/>
        <v/>
      </c>
      <c r="I6775" t="str">
        <f>IF(D6775="","",VLOOKUP(D6775,'Source CC List'!B:C,2,FALSE))</f>
        <v/>
      </c>
      <c r="J6775" t="str">
        <f t="shared" si="211"/>
        <v/>
      </c>
    </row>
    <row r="6776" spans="1:10" x14ac:dyDescent="0.3">
      <c r="A6776" t="str">
        <f>IF(D6776="","",VLOOKUP(D6776,'Source CC List'!B:C,2,FALSE))</f>
        <v/>
      </c>
      <c r="B6776" t="str">
        <f t="shared" si="210"/>
        <v/>
      </c>
      <c r="I6776" t="str">
        <f>IF(D6776="","",VLOOKUP(D6776,'Source CC List'!B:C,2,FALSE))</f>
        <v/>
      </c>
      <c r="J6776" t="str">
        <f t="shared" si="211"/>
        <v/>
      </c>
    </row>
    <row r="6777" spans="1:10" x14ac:dyDescent="0.3">
      <c r="A6777" t="str">
        <f>IF(D6777="","",VLOOKUP(D6777,'Source CC List'!B:C,2,FALSE))</f>
        <v/>
      </c>
      <c r="B6777" t="str">
        <f t="shared" si="210"/>
        <v/>
      </c>
      <c r="I6777" t="str">
        <f>IF(D6777="","",VLOOKUP(D6777,'Source CC List'!B:C,2,FALSE))</f>
        <v/>
      </c>
      <c r="J6777" t="str">
        <f t="shared" si="211"/>
        <v/>
      </c>
    </row>
    <row r="6778" spans="1:10" x14ac:dyDescent="0.3">
      <c r="A6778" t="str">
        <f>IF(D6778="","",VLOOKUP(D6778,'Source CC List'!B:C,2,FALSE))</f>
        <v/>
      </c>
      <c r="B6778" t="str">
        <f t="shared" si="210"/>
        <v/>
      </c>
      <c r="I6778" t="str">
        <f>IF(D6778="","",VLOOKUP(D6778,'Source CC List'!B:C,2,FALSE))</f>
        <v/>
      </c>
      <c r="J6778" t="str">
        <f t="shared" si="211"/>
        <v/>
      </c>
    </row>
    <row r="6779" spans="1:10" x14ac:dyDescent="0.3">
      <c r="A6779" t="str">
        <f>IF(D6779="","",VLOOKUP(D6779,'Source CC List'!B:C,2,FALSE))</f>
        <v/>
      </c>
      <c r="B6779" t="str">
        <f t="shared" si="210"/>
        <v/>
      </c>
      <c r="I6779" t="str">
        <f>IF(D6779="","",VLOOKUP(D6779,'Source CC List'!B:C,2,FALSE))</f>
        <v/>
      </c>
      <c r="J6779" t="str">
        <f t="shared" si="211"/>
        <v/>
      </c>
    </row>
    <row r="6780" spans="1:10" x14ac:dyDescent="0.3">
      <c r="A6780" t="str">
        <f>IF(D6780="","",VLOOKUP(D6780,'Source CC List'!B:C,2,FALSE))</f>
        <v/>
      </c>
      <c r="B6780" t="str">
        <f t="shared" si="210"/>
        <v/>
      </c>
      <c r="I6780" t="str">
        <f>IF(D6780="","",VLOOKUP(D6780,'Source CC List'!B:C,2,FALSE))</f>
        <v/>
      </c>
      <c r="J6780" t="str">
        <f t="shared" si="211"/>
        <v/>
      </c>
    </row>
    <row r="6781" spans="1:10" x14ac:dyDescent="0.3">
      <c r="A6781" t="str">
        <f>IF(D6781="","",VLOOKUP(D6781,'Source CC List'!B:C,2,FALSE))</f>
        <v/>
      </c>
      <c r="B6781" t="str">
        <f t="shared" si="210"/>
        <v/>
      </c>
      <c r="I6781" t="str">
        <f>IF(D6781="","",VLOOKUP(D6781,'Source CC List'!B:C,2,FALSE))</f>
        <v/>
      </c>
      <c r="J6781" t="str">
        <f t="shared" si="211"/>
        <v/>
      </c>
    </row>
    <row r="6782" spans="1:10" x14ac:dyDescent="0.3">
      <c r="A6782" t="str">
        <f>IF(D6782="","",VLOOKUP(D6782,'Source CC List'!B:C,2,FALSE))</f>
        <v/>
      </c>
      <c r="B6782" t="str">
        <f t="shared" si="210"/>
        <v/>
      </c>
      <c r="I6782" t="str">
        <f>IF(D6782="","",VLOOKUP(D6782,'Source CC List'!B:C,2,FALSE))</f>
        <v/>
      </c>
      <c r="J6782" t="str">
        <f t="shared" si="211"/>
        <v/>
      </c>
    </row>
    <row r="6783" spans="1:10" x14ac:dyDescent="0.3">
      <c r="A6783" t="str">
        <f>IF(D6783="","",VLOOKUP(D6783,'Source CC List'!B:C,2,FALSE))</f>
        <v/>
      </c>
      <c r="B6783" t="str">
        <f t="shared" si="210"/>
        <v/>
      </c>
      <c r="I6783" t="str">
        <f>IF(D6783="","",VLOOKUP(D6783,'Source CC List'!B:C,2,FALSE))</f>
        <v/>
      </c>
      <c r="J6783" t="str">
        <f t="shared" si="211"/>
        <v/>
      </c>
    </row>
    <row r="6784" spans="1:10" x14ac:dyDescent="0.3">
      <c r="A6784" t="str">
        <f>IF(D6784="","",VLOOKUP(D6784,'Source CC List'!B:C,2,FALSE))</f>
        <v/>
      </c>
      <c r="B6784" t="str">
        <f t="shared" si="210"/>
        <v/>
      </c>
      <c r="I6784" t="str">
        <f>IF(D6784="","",VLOOKUP(D6784,'Source CC List'!B:C,2,FALSE))</f>
        <v/>
      </c>
      <c r="J6784" t="str">
        <f t="shared" si="211"/>
        <v/>
      </c>
    </row>
    <row r="6785" spans="1:10" x14ac:dyDescent="0.3">
      <c r="A6785" t="str">
        <f>IF(D6785="","",VLOOKUP(D6785,'Source CC List'!B:C,2,FALSE))</f>
        <v/>
      </c>
      <c r="B6785" t="str">
        <f t="shared" si="210"/>
        <v/>
      </c>
      <c r="I6785" t="str">
        <f>IF(D6785="","",VLOOKUP(D6785,'Source CC List'!B:C,2,FALSE))</f>
        <v/>
      </c>
      <c r="J6785" t="str">
        <f t="shared" si="211"/>
        <v/>
      </c>
    </row>
    <row r="6786" spans="1:10" x14ac:dyDescent="0.3">
      <c r="A6786" t="str">
        <f>IF(D6786="","",VLOOKUP(D6786,'Source CC List'!B:C,2,FALSE))</f>
        <v/>
      </c>
      <c r="B6786" t="str">
        <f t="shared" si="210"/>
        <v/>
      </c>
      <c r="I6786" t="str">
        <f>IF(D6786="","",VLOOKUP(D6786,'Source CC List'!B:C,2,FALSE))</f>
        <v/>
      </c>
      <c r="J6786" t="str">
        <f t="shared" si="211"/>
        <v/>
      </c>
    </row>
    <row r="6787" spans="1:10" x14ac:dyDescent="0.3">
      <c r="A6787" t="str">
        <f>IF(D6787="","",VLOOKUP(D6787,'Source CC List'!B:C,2,FALSE))</f>
        <v/>
      </c>
      <c r="B6787" t="str">
        <f t="shared" ref="B6787:B6850" si="212">IF(E6787="","",CONCATENATE(I6787,TEXT(E6787,"0000")))</f>
        <v/>
      </c>
      <c r="I6787" t="str">
        <f>IF(D6787="","",VLOOKUP(D6787,'Source CC List'!B:C,2,FALSE))</f>
        <v/>
      </c>
      <c r="J6787" t="str">
        <f t="shared" ref="J6787:J6850" si="213">IF(D6787="","",CONCATENATE(I6787,TEXT(E6787,"0000")))</f>
        <v/>
      </c>
    </row>
    <row r="6788" spans="1:10" x14ac:dyDescent="0.3">
      <c r="A6788" t="str">
        <f>IF(D6788="","",VLOOKUP(D6788,'Source CC List'!B:C,2,FALSE))</f>
        <v/>
      </c>
      <c r="B6788" t="str">
        <f t="shared" si="212"/>
        <v/>
      </c>
      <c r="I6788" t="str">
        <f>IF(D6788="","",VLOOKUP(D6788,'Source CC List'!B:C,2,FALSE))</f>
        <v/>
      </c>
      <c r="J6788" t="str">
        <f t="shared" si="213"/>
        <v/>
      </c>
    </row>
    <row r="6789" spans="1:10" x14ac:dyDescent="0.3">
      <c r="A6789" t="str">
        <f>IF(D6789="","",VLOOKUP(D6789,'Source CC List'!B:C,2,FALSE))</f>
        <v/>
      </c>
      <c r="B6789" t="str">
        <f t="shared" si="212"/>
        <v/>
      </c>
      <c r="I6789" t="str">
        <f>IF(D6789="","",VLOOKUP(D6789,'Source CC List'!B:C,2,FALSE))</f>
        <v/>
      </c>
      <c r="J6789" t="str">
        <f t="shared" si="213"/>
        <v/>
      </c>
    </row>
    <row r="6790" spans="1:10" x14ac:dyDescent="0.3">
      <c r="A6790" t="str">
        <f>IF(D6790="","",VLOOKUP(D6790,'Source CC List'!B:C,2,FALSE))</f>
        <v/>
      </c>
      <c r="B6790" t="str">
        <f t="shared" si="212"/>
        <v/>
      </c>
      <c r="I6790" t="str">
        <f>IF(D6790="","",VLOOKUP(D6790,'Source CC List'!B:C,2,FALSE))</f>
        <v/>
      </c>
      <c r="J6790" t="str">
        <f t="shared" si="213"/>
        <v/>
      </c>
    </row>
    <row r="6791" spans="1:10" x14ac:dyDescent="0.3">
      <c r="A6791" t="str">
        <f>IF(D6791="","",VLOOKUP(D6791,'Source CC List'!B:C,2,FALSE))</f>
        <v/>
      </c>
      <c r="B6791" t="str">
        <f t="shared" si="212"/>
        <v/>
      </c>
      <c r="I6791" t="str">
        <f>IF(D6791="","",VLOOKUP(D6791,'Source CC List'!B:C,2,FALSE))</f>
        <v/>
      </c>
      <c r="J6791" t="str">
        <f t="shared" si="213"/>
        <v/>
      </c>
    </row>
    <row r="6792" spans="1:10" x14ac:dyDescent="0.3">
      <c r="A6792" t="str">
        <f>IF(D6792="","",VLOOKUP(D6792,'Source CC List'!B:C,2,FALSE))</f>
        <v/>
      </c>
      <c r="B6792" t="str">
        <f t="shared" si="212"/>
        <v/>
      </c>
      <c r="I6792" t="str">
        <f>IF(D6792="","",VLOOKUP(D6792,'Source CC List'!B:C,2,FALSE))</f>
        <v/>
      </c>
      <c r="J6792" t="str">
        <f t="shared" si="213"/>
        <v/>
      </c>
    </row>
    <row r="6793" spans="1:10" x14ac:dyDescent="0.3">
      <c r="A6793" t="str">
        <f>IF(D6793="","",VLOOKUP(D6793,'Source CC List'!B:C,2,FALSE))</f>
        <v/>
      </c>
      <c r="B6793" t="str">
        <f t="shared" si="212"/>
        <v/>
      </c>
      <c r="I6793" t="str">
        <f>IF(D6793="","",VLOOKUP(D6793,'Source CC List'!B:C,2,FALSE))</f>
        <v/>
      </c>
      <c r="J6793" t="str">
        <f t="shared" si="213"/>
        <v/>
      </c>
    </row>
    <row r="6794" spans="1:10" x14ac:dyDescent="0.3">
      <c r="A6794" t="str">
        <f>IF(D6794="","",VLOOKUP(D6794,'Source CC List'!B:C,2,FALSE))</f>
        <v/>
      </c>
      <c r="B6794" t="str">
        <f t="shared" si="212"/>
        <v/>
      </c>
      <c r="I6794" t="str">
        <f>IF(D6794="","",VLOOKUP(D6794,'Source CC List'!B:C,2,FALSE))</f>
        <v/>
      </c>
      <c r="J6794" t="str">
        <f t="shared" si="213"/>
        <v/>
      </c>
    </row>
    <row r="6795" spans="1:10" x14ac:dyDescent="0.3">
      <c r="A6795" t="str">
        <f>IF(D6795="","",VLOOKUP(D6795,'Source CC List'!B:C,2,FALSE))</f>
        <v/>
      </c>
      <c r="B6795" t="str">
        <f t="shared" si="212"/>
        <v/>
      </c>
      <c r="I6795" t="str">
        <f>IF(D6795="","",VLOOKUP(D6795,'Source CC List'!B:C,2,FALSE))</f>
        <v/>
      </c>
      <c r="J6795" t="str">
        <f t="shared" si="213"/>
        <v/>
      </c>
    </row>
    <row r="6796" spans="1:10" x14ac:dyDescent="0.3">
      <c r="A6796" t="str">
        <f>IF(D6796="","",VLOOKUP(D6796,'Source CC List'!B:C,2,FALSE))</f>
        <v/>
      </c>
      <c r="B6796" t="str">
        <f t="shared" si="212"/>
        <v/>
      </c>
      <c r="I6796" t="str">
        <f>IF(D6796="","",VLOOKUP(D6796,'Source CC List'!B:C,2,FALSE))</f>
        <v/>
      </c>
      <c r="J6796" t="str">
        <f t="shared" si="213"/>
        <v/>
      </c>
    </row>
    <row r="6797" spans="1:10" x14ac:dyDescent="0.3">
      <c r="A6797" t="str">
        <f>IF(D6797="","",VLOOKUP(D6797,'Source CC List'!B:C,2,FALSE))</f>
        <v/>
      </c>
      <c r="B6797" t="str">
        <f t="shared" si="212"/>
        <v/>
      </c>
      <c r="I6797" t="str">
        <f>IF(D6797="","",VLOOKUP(D6797,'Source CC List'!B:C,2,FALSE))</f>
        <v/>
      </c>
      <c r="J6797" t="str">
        <f t="shared" si="213"/>
        <v/>
      </c>
    </row>
    <row r="6798" spans="1:10" x14ac:dyDescent="0.3">
      <c r="A6798" t="str">
        <f>IF(D6798="","",VLOOKUP(D6798,'Source CC List'!B:C,2,FALSE))</f>
        <v/>
      </c>
      <c r="B6798" t="str">
        <f t="shared" si="212"/>
        <v/>
      </c>
      <c r="I6798" t="str">
        <f>IF(D6798="","",VLOOKUP(D6798,'Source CC List'!B:C,2,FALSE))</f>
        <v/>
      </c>
      <c r="J6798" t="str">
        <f t="shared" si="213"/>
        <v/>
      </c>
    </row>
    <row r="6799" spans="1:10" x14ac:dyDescent="0.3">
      <c r="A6799" t="str">
        <f>IF(D6799="","",VLOOKUP(D6799,'Source CC List'!B:C,2,FALSE))</f>
        <v/>
      </c>
      <c r="B6799" t="str">
        <f t="shared" si="212"/>
        <v/>
      </c>
      <c r="I6799" t="str">
        <f>IF(D6799="","",VLOOKUP(D6799,'Source CC List'!B:C,2,FALSE))</f>
        <v/>
      </c>
      <c r="J6799" t="str">
        <f t="shared" si="213"/>
        <v/>
      </c>
    </row>
    <row r="6800" spans="1:10" x14ac:dyDescent="0.3">
      <c r="A6800" t="str">
        <f>IF(D6800="","",VLOOKUP(D6800,'Source CC List'!B:C,2,FALSE))</f>
        <v/>
      </c>
      <c r="B6800" t="str">
        <f t="shared" si="212"/>
        <v/>
      </c>
      <c r="I6800" t="str">
        <f>IF(D6800="","",VLOOKUP(D6800,'Source CC List'!B:C,2,FALSE))</f>
        <v/>
      </c>
      <c r="J6800" t="str">
        <f t="shared" si="213"/>
        <v/>
      </c>
    </row>
    <row r="6801" spans="1:10" x14ac:dyDescent="0.3">
      <c r="A6801" t="str">
        <f>IF(D6801="","",VLOOKUP(D6801,'Source CC List'!B:C,2,FALSE))</f>
        <v/>
      </c>
      <c r="B6801" t="str">
        <f t="shared" si="212"/>
        <v/>
      </c>
      <c r="I6801" t="str">
        <f>IF(D6801="","",VLOOKUP(D6801,'Source CC List'!B:C,2,FALSE))</f>
        <v/>
      </c>
      <c r="J6801" t="str">
        <f t="shared" si="213"/>
        <v/>
      </c>
    </row>
    <row r="6802" spans="1:10" x14ac:dyDescent="0.3">
      <c r="A6802" t="str">
        <f>IF(D6802="","",VLOOKUP(D6802,'Source CC List'!B:C,2,FALSE))</f>
        <v/>
      </c>
      <c r="B6802" t="str">
        <f t="shared" si="212"/>
        <v/>
      </c>
      <c r="I6802" t="str">
        <f>IF(D6802="","",VLOOKUP(D6802,'Source CC List'!B:C,2,FALSE))</f>
        <v/>
      </c>
      <c r="J6802" t="str">
        <f t="shared" si="213"/>
        <v/>
      </c>
    </row>
    <row r="6803" spans="1:10" x14ac:dyDescent="0.3">
      <c r="A6803" t="str">
        <f>IF(D6803="","",VLOOKUP(D6803,'Source CC List'!B:C,2,FALSE))</f>
        <v/>
      </c>
      <c r="B6803" t="str">
        <f t="shared" si="212"/>
        <v/>
      </c>
      <c r="I6803" t="str">
        <f>IF(D6803="","",VLOOKUP(D6803,'Source CC List'!B:C,2,FALSE))</f>
        <v/>
      </c>
      <c r="J6803" t="str">
        <f t="shared" si="213"/>
        <v/>
      </c>
    </row>
    <row r="6804" spans="1:10" x14ac:dyDescent="0.3">
      <c r="A6804" t="str">
        <f>IF(D6804="","",VLOOKUP(D6804,'Source CC List'!B:C,2,FALSE))</f>
        <v/>
      </c>
      <c r="B6804" t="str">
        <f t="shared" si="212"/>
        <v/>
      </c>
      <c r="I6804" t="str">
        <f>IF(D6804="","",VLOOKUP(D6804,'Source CC List'!B:C,2,FALSE))</f>
        <v/>
      </c>
      <c r="J6804" t="str">
        <f t="shared" si="213"/>
        <v/>
      </c>
    </row>
    <row r="6805" spans="1:10" x14ac:dyDescent="0.3">
      <c r="A6805" t="str">
        <f>IF(D6805="","",VLOOKUP(D6805,'Source CC List'!B:C,2,FALSE))</f>
        <v/>
      </c>
      <c r="B6805" t="str">
        <f t="shared" si="212"/>
        <v/>
      </c>
      <c r="I6805" t="str">
        <f>IF(D6805="","",VLOOKUP(D6805,'Source CC List'!B:C,2,FALSE))</f>
        <v/>
      </c>
      <c r="J6805" t="str">
        <f t="shared" si="213"/>
        <v/>
      </c>
    </row>
    <row r="6806" spans="1:10" x14ac:dyDescent="0.3">
      <c r="A6806" t="str">
        <f>IF(D6806="","",VLOOKUP(D6806,'Source CC List'!B:C,2,FALSE))</f>
        <v/>
      </c>
      <c r="B6806" t="str">
        <f t="shared" si="212"/>
        <v/>
      </c>
      <c r="I6806" t="str">
        <f>IF(D6806="","",VLOOKUP(D6806,'Source CC List'!B:C,2,FALSE))</f>
        <v/>
      </c>
      <c r="J6806" t="str">
        <f t="shared" si="213"/>
        <v/>
      </c>
    </row>
    <row r="6807" spans="1:10" x14ac:dyDescent="0.3">
      <c r="A6807" t="str">
        <f>IF(D6807="","",VLOOKUP(D6807,'Source CC List'!B:C,2,FALSE))</f>
        <v/>
      </c>
      <c r="B6807" t="str">
        <f t="shared" si="212"/>
        <v/>
      </c>
      <c r="I6807" t="str">
        <f>IF(D6807="","",VLOOKUP(D6807,'Source CC List'!B:C,2,FALSE))</f>
        <v/>
      </c>
      <c r="J6807" t="str">
        <f t="shared" si="213"/>
        <v/>
      </c>
    </row>
    <row r="6808" spans="1:10" x14ac:dyDescent="0.3">
      <c r="A6808" t="str">
        <f>IF(D6808="","",VLOOKUP(D6808,'Source CC List'!B:C,2,FALSE))</f>
        <v/>
      </c>
      <c r="B6808" t="str">
        <f t="shared" si="212"/>
        <v/>
      </c>
      <c r="I6808" t="str">
        <f>IF(D6808="","",VLOOKUP(D6808,'Source CC List'!B:C,2,FALSE))</f>
        <v/>
      </c>
      <c r="J6808" t="str">
        <f t="shared" si="213"/>
        <v/>
      </c>
    </row>
    <row r="6809" spans="1:10" x14ac:dyDescent="0.3">
      <c r="A6809" t="str">
        <f>IF(D6809="","",VLOOKUP(D6809,'Source CC List'!B:C,2,FALSE))</f>
        <v/>
      </c>
      <c r="B6809" t="str">
        <f t="shared" si="212"/>
        <v/>
      </c>
      <c r="I6809" t="str">
        <f>IF(D6809="","",VLOOKUP(D6809,'Source CC List'!B:C,2,FALSE))</f>
        <v/>
      </c>
      <c r="J6809" t="str">
        <f t="shared" si="213"/>
        <v/>
      </c>
    </row>
    <row r="6810" spans="1:10" x14ac:dyDescent="0.3">
      <c r="A6810" t="str">
        <f>IF(D6810="","",VLOOKUP(D6810,'Source CC List'!B:C,2,FALSE))</f>
        <v/>
      </c>
      <c r="B6810" t="str">
        <f t="shared" si="212"/>
        <v/>
      </c>
      <c r="I6810" t="str">
        <f>IF(D6810="","",VLOOKUP(D6810,'Source CC List'!B:C,2,FALSE))</f>
        <v/>
      </c>
      <c r="J6810" t="str">
        <f t="shared" si="213"/>
        <v/>
      </c>
    </row>
    <row r="6811" spans="1:10" x14ac:dyDescent="0.3">
      <c r="A6811" t="str">
        <f>IF(D6811="","",VLOOKUP(D6811,'Source CC List'!B:C,2,FALSE))</f>
        <v/>
      </c>
      <c r="B6811" t="str">
        <f t="shared" si="212"/>
        <v/>
      </c>
      <c r="I6811" t="str">
        <f>IF(D6811="","",VLOOKUP(D6811,'Source CC List'!B:C,2,FALSE))</f>
        <v/>
      </c>
      <c r="J6811" t="str">
        <f t="shared" si="213"/>
        <v/>
      </c>
    </row>
    <row r="6812" spans="1:10" x14ac:dyDescent="0.3">
      <c r="A6812" t="str">
        <f>IF(D6812="","",VLOOKUP(D6812,'Source CC List'!B:C,2,FALSE))</f>
        <v/>
      </c>
      <c r="B6812" t="str">
        <f t="shared" si="212"/>
        <v/>
      </c>
      <c r="I6812" t="str">
        <f>IF(D6812="","",VLOOKUP(D6812,'Source CC List'!B:C,2,FALSE))</f>
        <v/>
      </c>
      <c r="J6812" t="str">
        <f t="shared" si="213"/>
        <v/>
      </c>
    </row>
    <row r="6813" spans="1:10" x14ac:dyDescent="0.3">
      <c r="A6813" t="str">
        <f>IF(D6813="","",VLOOKUP(D6813,'Source CC List'!B:C,2,FALSE))</f>
        <v/>
      </c>
      <c r="B6813" t="str">
        <f t="shared" si="212"/>
        <v/>
      </c>
      <c r="I6813" t="str">
        <f>IF(D6813="","",VLOOKUP(D6813,'Source CC List'!B:C,2,FALSE))</f>
        <v/>
      </c>
      <c r="J6813" t="str">
        <f t="shared" si="213"/>
        <v/>
      </c>
    </row>
    <row r="6814" spans="1:10" x14ac:dyDescent="0.3">
      <c r="A6814" t="str">
        <f>IF(D6814="","",VLOOKUP(D6814,'Source CC List'!B:C,2,FALSE))</f>
        <v/>
      </c>
      <c r="B6814" t="str">
        <f t="shared" si="212"/>
        <v/>
      </c>
      <c r="I6814" t="str">
        <f>IF(D6814="","",VLOOKUP(D6814,'Source CC List'!B:C,2,FALSE))</f>
        <v/>
      </c>
      <c r="J6814" t="str">
        <f t="shared" si="213"/>
        <v/>
      </c>
    </row>
    <row r="6815" spans="1:10" x14ac:dyDescent="0.3">
      <c r="A6815" t="str">
        <f>IF(D6815="","",VLOOKUP(D6815,'Source CC List'!B:C,2,FALSE))</f>
        <v/>
      </c>
      <c r="B6815" t="str">
        <f t="shared" si="212"/>
        <v/>
      </c>
      <c r="I6815" t="str">
        <f>IF(D6815="","",VLOOKUP(D6815,'Source CC List'!B:C,2,FALSE))</f>
        <v/>
      </c>
      <c r="J6815" t="str">
        <f t="shared" si="213"/>
        <v/>
      </c>
    </row>
    <row r="6816" spans="1:10" x14ac:dyDescent="0.3">
      <c r="A6816" t="str">
        <f>IF(D6816="","",VLOOKUP(D6816,'Source CC List'!B:C,2,FALSE))</f>
        <v/>
      </c>
      <c r="B6816" t="str">
        <f t="shared" si="212"/>
        <v/>
      </c>
      <c r="I6816" t="str">
        <f>IF(D6816="","",VLOOKUP(D6816,'Source CC List'!B:C,2,FALSE))</f>
        <v/>
      </c>
      <c r="J6816" t="str">
        <f t="shared" si="213"/>
        <v/>
      </c>
    </row>
    <row r="6817" spans="1:10" x14ac:dyDescent="0.3">
      <c r="A6817" t="str">
        <f>IF(D6817="","",VLOOKUP(D6817,'Source CC List'!B:C,2,FALSE))</f>
        <v/>
      </c>
      <c r="B6817" t="str">
        <f t="shared" si="212"/>
        <v/>
      </c>
      <c r="I6817" t="str">
        <f>IF(D6817="","",VLOOKUP(D6817,'Source CC List'!B:C,2,FALSE))</f>
        <v/>
      </c>
      <c r="J6817" t="str">
        <f t="shared" si="213"/>
        <v/>
      </c>
    </row>
    <row r="6818" spans="1:10" x14ac:dyDescent="0.3">
      <c r="A6818" t="str">
        <f>IF(D6818="","",VLOOKUP(D6818,'Source CC List'!B:C,2,FALSE))</f>
        <v/>
      </c>
      <c r="B6818" t="str">
        <f t="shared" si="212"/>
        <v/>
      </c>
      <c r="I6818" t="str">
        <f>IF(D6818="","",VLOOKUP(D6818,'Source CC List'!B:C,2,FALSE))</f>
        <v/>
      </c>
      <c r="J6818" t="str">
        <f t="shared" si="213"/>
        <v/>
      </c>
    </row>
    <row r="6819" spans="1:10" x14ac:dyDescent="0.3">
      <c r="A6819" t="str">
        <f>IF(D6819="","",VLOOKUP(D6819,'Source CC List'!B:C,2,FALSE))</f>
        <v/>
      </c>
      <c r="B6819" t="str">
        <f t="shared" si="212"/>
        <v/>
      </c>
      <c r="I6819" t="str">
        <f>IF(D6819="","",VLOOKUP(D6819,'Source CC List'!B:C,2,FALSE))</f>
        <v/>
      </c>
      <c r="J6819" t="str">
        <f t="shared" si="213"/>
        <v/>
      </c>
    </row>
    <row r="6820" spans="1:10" x14ac:dyDescent="0.3">
      <c r="A6820" t="str">
        <f>IF(D6820="","",VLOOKUP(D6820,'Source CC List'!B:C,2,FALSE))</f>
        <v/>
      </c>
      <c r="B6820" t="str">
        <f t="shared" si="212"/>
        <v/>
      </c>
      <c r="I6820" t="str">
        <f>IF(D6820="","",VLOOKUP(D6820,'Source CC List'!B:C,2,FALSE))</f>
        <v/>
      </c>
      <c r="J6820" t="str">
        <f t="shared" si="213"/>
        <v/>
      </c>
    </row>
    <row r="6821" spans="1:10" x14ac:dyDescent="0.3">
      <c r="A6821" t="str">
        <f>IF(D6821="","",VLOOKUP(D6821,'Source CC List'!B:C,2,FALSE))</f>
        <v/>
      </c>
      <c r="B6821" t="str">
        <f t="shared" si="212"/>
        <v/>
      </c>
      <c r="I6821" t="str">
        <f>IF(D6821="","",VLOOKUP(D6821,'Source CC List'!B:C,2,FALSE))</f>
        <v/>
      </c>
      <c r="J6821" t="str">
        <f t="shared" si="213"/>
        <v/>
      </c>
    </row>
    <row r="6822" spans="1:10" x14ac:dyDescent="0.3">
      <c r="A6822" t="str">
        <f>IF(D6822="","",VLOOKUP(D6822,'Source CC List'!B:C,2,FALSE))</f>
        <v/>
      </c>
      <c r="B6822" t="str">
        <f t="shared" si="212"/>
        <v/>
      </c>
      <c r="I6822" t="str">
        <f>IF(D6822="","",VLOOKUP(D6822,'Source CC List'!B:C,2,FALSE))</f>
        <v/>
      </c>
      <c r="J6822" t="str">
        <f t="shared" si="213"/>
        <v/>
      </c>
    </row>
    <row r="6823" spans="1:10" x14ac:dyDescent="0.3">
      <c r="A6823" t="str">
        <f>IF(D6823="","",VLOOKUP(D6823,'Source CC List'!B:C,2,FALSE))</f>
        <v/>
      </c>
      <c r="B6823" t="str">
        <f t="shared" si="212"/>
        <v/>
      </c>
      <c r="I6823" t="str">
        <f>IF(D6823="","",VLOOKUP(D6823,'Source CC List'!B:C,2,FALSE))</f>
        <v/>
      </c>
      <c r="J6823" t="str">
        <f t="shared" si="213"/>
        <v/>
      </c>
    </row>
    <row r="6824" spans="1:10" x14ac:dyDescent="0.3">
      <c r="A6824" t="str">
        <f>IF(D6824="","",VLOOKUP(D6824,'Source CC List'!B:C,2,FALSE))</f>
        <v/>
      </c>
      <c r="B6824" t="str">
        <f t="shared" si="212"/>
        <v/>
      </c>
      <c r="I6824" t="str">
        <f>IF(D6824="","",VLOOKUP(D6824,'Source CC List'!B:C,2,FALSE))</f>
        <v/>
      </c>
      <c r="J6824" t="str">
        <f t="shared" si="213"/>
        <v/>
      </c>
    </row>
    <row r="6825" spans="1:10" x14ac:dyDescent="0.3">
      <c r="A6825" t="str">
        <f>IF(D6825="","",VLOOKUP(D6825,'Source CC List'!B:C,2,FALSE))</f>
        <v/>
      </c>
      <c r="B6825" t="str">
        <f t="shared" si="212"/>
        <v/>
      </c>
      <c r="I6825" t="str">
        <f>IF(D6825="","",VLOOKUP(D6825,'Source CC List'!B:C,2,FALSE))</f>
        <v/>
      </c>
      <c r="J6825" t="str">
        <f t="shared" si="213"/>
        <v/>
      </c>
    </row>
    <row r="6826" spans="1:10" x14ac:dyDescent="0.3">
      <c r="A6826" t="str">
        <f>IF(D6826="","",VLOOKUP(D6826,'Source CC List'!B:C,2,FALSE))</f>
        <v/>
      </c>
      <c r="B6826" t="str">
        <f t="shared" si="212"/>
        <v/>
      </c>
      <c r="I6826" t="str">
        <f>IF(D6826="","",VLOOKUP(D6826,'Source CC List'!B:C,2,FALSE))</f>
        <v/>
      </c>
      <c r="J6826" t="str">
        <f t="shared" si="213"/>
        <v/>
      </c>
    </row>
    <row r="6827" spans="1:10" x14ac:dyDescent="0.3">
      <c r="A6827" t="str">
        <f>IF(D6827="","",VLOOKUP(D6827,'Source CC List'!B:C,2,FALSE))</f>
        <v/>
      </c>
      <c r="B6827" t="str">
        <f t="shared" si="212"/>
        <v/>
      </c>
      <c r="I6827" t="str">
        <f>IF(D6827="","",VLOOKUP(D6827,'Source CC List'!B:C,2,FALSE))</f>
        <v/>
      </c>
      <c r="J6827" t="str">
        <f t="shared" si="213"/>
        <v/>
      </c>
    </row>
    <row r="6828" spans="1:10" x14ac:dyDescent="0.3">
      <c r="A6828" t="str">
        <f>IF(D6828="","",VLOOKUP(D6828,'Source CC List'!B:C,2,FALSE))</f>
        <v/>
      </c>
      <c r="B6828" t="str">
        <f t="shared" si="212"/>
        <v/>
      </c>
      <c r="I6828" t="str">
        <f>IF(D6828="","",VLOOKUP(D6828,'Source CC List'!B:C,2,FALSE))</f>
        <v/>
      </c>
      <c r="J6828" t="str">
        <f t="shared" si="213"/>
        <v/>
      </c>
    </row>
    <row r="6829" spans="1:10" x14ac:dyDescent="0.3">
      <c r="A6829" t="str">
        <f>IF(D6829="","",VLOOKUP(D6829,'Source CC List'!B:C,2,FALSE))</f>
        <v/>
      </c>
      <c r="B6829" t="str">
        <f t="shared" si="212"/>
        <v/>
      </c>
      <c r="I6829" t="str">
        <f>IF(D6829="","",VLOOKUP(D6829,'Source CC List'!B:C,2,FALSE))</f>
        <v/>
      </c>
      <c r="J6829" t="str">
        <f t="shared" si="213"/>
        <v/>
      </c>
    </row>
    <row r="6830" spans="1:10" x14ac:dyDescent="0.3">
      <c r="A6830" t="str">
        <f>IF(D6830="","",VLOOKUP(D6830,'Source CC List'!B:C,2,FALSE))</f>
        <v/>
      </c>
      <c r="B6830" t="str">
        <f t="shared" si="212"/>
        <v/>
      </c>
      <c r="I6830" t="str">
        <f>IF(D6830="","",VLOOKUP(D6830,'Source CC List'!B:C,2,FALSE))</f>
        <v/>
      </c>
      <c r="J6830" t="str">
        <f t="shared" si="213"/>
        <v/>
      </c>
    </row>
    <row r="6831" spans="1:10" x14ac:dyDescent="0.3">
      <c r="A6831" t="str">
        <f>IF(D6831="","",VLOOKUP(D6831,'Source CC List'!B:C,2,FALSE))</f>
        <v/>
      </c>
      <c r="B6831" t="str">
        <f t="shared" si="212"/>
        <v/>
      </c>
      <c r="I6831" t="str">
        <f>IF(D6831="","",VLOOKUP(D6831,'Source CC List'!B:C,2,FALSE))</f>
        <v/>
      </c>
      <c r="J6831" t="str">
        <f t="shared" si="213"/>
        <v/>
      </c>
    </row>
    <row r="6832" spans="1:10" x14ac:dyDescent="0.3">
      <c r="A6832" t="str">
        <f>IF(D6832="","",VLOOKUP(D6832,'Source CC List'!B:C,2,FALSE))</f>
        <v/>
      </c>
      <c r="B6832" t="str">
        <f t="shared" si="212"/>
        <v/>
      </c>
      <c r="I6832" t="str">
        <f>IF(D6832="","",VLOOKUP(D6832,'Source CC List'!B:C,2,FALSE))</f>
        <v/>
      </c>
      <c r="J6832" t="str">
        <f t="shared" si="213"/>
        <v/>
      </c>
    </row>
    <row r="6833" spans="1:10" x14ac:dyDescent="0.3">
      <c r="A6833" t="str">
        <f>IF(D6833="","",VLOOKUP(D6833,'Source CC List'!B:C,2,FALSE))</f>
        <v/>
      </c>
      <c r="B6833" t="str">
        <f t="shared" si="212"/>
        <v/>
      </c>
      <c r="I6833" t="str">
        <f>IF(D6833="","",VLOOKUP(D6833,'Source CC List'!B:C,2,FALSE))</f>
        <v/>
      </c>
      <c r="J6833" t="str">
        <f t="shared" si="213"/>
        <v/>
      </c>
    </row>
    <row r="6834" spans="1:10" x14ac:dyDescent="0.3">
      <c r="A6834" t="str">
        <f>IF(D6834="","",VLOOKUP(D6834,'Source CC List'!B:C,2,FALSE))</f>
        <v/>
      </c>
      <c r="B6834" t="str">
        <f t="shared" si="212"/>
        <v/>
      </c>
      <c r="I6834" t="str">
        <f>IF(D6834="","",VLOOKUP(D6834,'Source CC List'!B:C,2,FALSE))</f>
        <v/>
      </c>
      <c r="J6834" t="str">
        <f t="shared" si="213"/>
        <v/>
      </c>
    </row>
    <row r="6835" spans="1:10" x14ac:dyDescent="0.3">
      <c r="A6835" t="str">
        <f>IF(D6835="","",VLOOKUP(D6835,'Source CC List'!B:C,2,FALSE))</f>
        <v/>
      </c>
      <c r="B6835" t="str">
        <f t="shared" si="212"/>
        <v/>
      </c>
      <c r="I6835" t="str">
        <f>IF(D6835="","",VLOOKUP(D6835,'Source CC List'!B:C,2,FALSE))</f>
        <v/>
      </c>
      <c r="J6835" t="str">
        <f t="shared" si="213"/>
        <v/>
      </c>
    </row>
    <row r="6836" spans="1:10" x14ac:dyDescent="0.3">
      <c r="A6836" t="str">
        <f>IF(D6836="","",VLOOKUP(D6836,'Source CC List'!B:C,2,FALSE))</f>
        <v/>
      </c>
      <c r="B6836" t="str">
        <f t="shared" si="212"/>
        <v/>
      </c>
      <c r="I6836" t="str">
        <f>IF(D6836="","",VLOOKUP(D6836,'Source CC List'!B:C,2,FALSE))</f>
        <v/>
      </c>
      <c r="J6836" t="str">
        <f t="shared" si="213"/>
        <v/>
      </c>
    </row>
    <row r="6837" spans="1:10" x14ac:dyDescent="0.3">
      <c r="A6837" t="str">
        <f>IF(D6837="","",VLOOKUP(D6837,'Source CC List'!B:C,2,FALSE))</f>
        <v/>
      </c>
      <c r="B6837" t="str">
        <f t="shared" si="212"/>
        <v/>
      </c>
      <c r="I6837" t="str">
        <f>IF(D6837="","",VLOOKUP(D6837,'Source CC List'!B:C,2,FALSE))</f>
        <v/>
      </c>
      <c r="J6837" t="str">
        <f t="shared" si="213"/>
        <v/>
      </c>
    </row>
    <row r="6838" spans="1:10" x14ac:dyDescent="0.3">
      <c r="A6838" t="str">
        <f>IF(D6838="","",VLOOKUP(D6838,'Source CC List'!B:C,2,FALSE))</f>
        <v/>
      </c>
      <c r="B6838" t="str">
        <f t="shared" si="212"/>
        <v/>
      </c>
      <c r="I6838" t="str">
        <f>IF(D6838="","",VLOOKUP(D6838,'Source CC List'!B:C,2,FALSE))</f>
        <v/>
      </c>
      <c r="J6838" t="str">
        <f t="shared" si="213"/>
        <v/>
      </c>
    </row>
    <row r="6839" spans="1:10" x14ac:dyDescent="0.3">
      <c r="A6839" t="str">
        <f>IF(D6839="","",VLOOKUP(D6839,'Source CC List'!B:C,2,FALSE))</f>
        <v/>
      </c>
      <c r="B6839" t="str">
        <f t="shared" si="212"/>
        <v/>
      </c>
      <c r="I6839" t="str">
        <f>IF(D6839="","",VLOOKUP(D6839,'Source CC List'!B:C,2,FALSE))</f>
        <v/>
      </c>
      <c r="J6839" t="str">
        <f t="shared" si="213"/>
        <v/>
      </c>
    </row>
    <row r="6840" spans="1:10" x14ac:dyDescent="0.3">
      <c r="A6840" t="str">
        <f>IF(D6840="","",VLOOKUP(D6840,'Source CC List'!B:C,2,FALSE))</f>
        <v/>
      </c>
      <c r="B6840" t="str">
        <f t="shared" si="212"/>
        <v/>
      </c>
      <c r="I6840" t="str">
        <f>IF(D6840="","",VLOOKUP(D6840,'Source CC List'!B:C,2,FALSE))</f>
        <v/>
      </c>
      <c r="J6840" t="str">
        <f t="shared" si="213"/>
        <v/>
      </c>
    </row>
    <row r="6841" spans="1:10" x14ac:dyDescent="0.3">
      <c r="A6841" t="str">
        <f>IF(D6841="","",VLOOKUP(D6841,'Source CC List'!B:C,2,FALSE))</f>
        <v/>
      </c>
      <c r="B6841" t="str">
        <f t="shared" si="212"/>
        <v/>
      </c>
      <c r="I6841" t="str">
        <f>IF(D6841="","",VLOOKUP(D6841,'Source CC List'!B:C,2,FALSE))</f>
        <v/>
      </c>
      <c r="J6841" t="str">
        <f t="shared" si="213"/>
        <v/>
      </c>
    </row>
    <row r="6842" spans="1:10" x14ac:dyDescent="0.3">
      <c r="A6842" t="str">
        <f>IF(D6842="","",VLOOKUP(D6842,'Source CC List'!B:C,2,FALSE))</f>
        <v/>
      </c>
      <c r="B6842" t="str">
        <f t="shared" si="212"/>
        <v/>
      </c>
      <c r="I6842" t="str">
        <f>IF(D6842="","",VLOOKUP(D6842,'Source CC List'!B:C,2,FALSE))</f>
        <v/>
      </c>
      <c r="J6842" t="str">
        <f t="shared" si="213"/>
        <v/>
      </c>
    </row>
    <row r="6843" spans="1:10" x14ac:dyDescent="0.3">
      <c r="A6843" t="str">
        <f>IF(D6843="","",VLOOKUP(D6843,'Source CC List'!B:C,2,FALSE))</f>
        <v/>
      </c>
      <c r="B6843" t="str">
        <f t="shared" si="212"/>
        <v/>
      </c>
      <c r="I6843" t="str">
        <f>IF(D6843="","",VLOOKUP(D6843,'Source CC List'!B:C,2,FALSE))</f>
        <v/>
      </c>
      <c r="J6843" t="str">
        <f t="shared" si="213"/>
        <v/>
      </c>
    </row>
    <row r="6844" spans="1:10" x14ac:dyDescent="0.3">
      <c r="A6844" t="str">
        <f>IF(D6844="","",VLOOKUP(D6844,'Source CC List'!B:C,2,FALSE))</f>
        <v/>
      </c>
      <c r="B6844" t="str">
        <f t="shared" si="212"/>
        <v/>
      </c>
      <c r="I6844" t="str">
        <f>IF(D6844="","",VLOOKUP(D6844,'Source CC List'!B:C,2,FALSE))</f>
        <v/>
      </c>
      <c r="J6844" t="str">
        <f t="shared" si="213"/>
        <v/>
      </c>
    </row>
    <row r="6845" spans="1:10" x14ac:dyDescent="0.3">
      <c r="A6845" t="str">
        <f>IF(D6845="","",VLOOKUP(D6845,'Source CC List'!B:C,2,FALSE))</f>
        <v/>
      </c>
      <c r="B6845" t="str">
        <f t="shared" si="212"/>
        <v/>
      </c>
      <c r="I6845" t="str">
        <f>IF(D6845="","",VLOOKUP(D6845,'Source CC List'!B:C,2,FALSE))</f>
        <v/>
      </c>
      <c r="J6845" t="str">
        <f t="shared" si="213"/>
        <v/>
      </c>
    </row>
    <row r="6846" spans="1:10" x14ac:dyDescent="0.3">
      <c r="A6846" t="str">
        <f>IF(D6846="","",VLOOKUP(D6846,'Source CC List'!B:C,2,FALSE))</f>
        <v/>
      </c>
      <c r="B6846" t="str">
        <f t="shared" si="212"/>
        <v/>
      </c>
      <c r="I6846" t="str">
        <f>IF(D6846="","",VLOOKUP(D6846,'Source CC List'!B:C,2,FALSE))</f>
        <v/>
      </c>
      <c r="J6846" t="str">
        <f t="shared" si="213"/>
        <v/>
      </c>
    </row>
    <row r="6847" spans="1:10" x14ac:dyDescent="0.3">
      <c r="A6847" t="str">
        <f>IF(D6847="","",VLOOKUP(D6847,'Source CC List'!B:C,2,FALSE))</f>
        <v/>
      </c>
      <c r="B6847" t="str">
        <f t="shared" si="212"/>
        <v/>
      </c>
      <c r="I6847" t="str">
        <f>IF(D6847="","",VLOOKUP(D6847,'Source CC List'!B:C,2,FALSE))</f>
        <v/>
      </c>
      <c r="J6847" t="str">
        <f t="shared" si="213"/>
        <v/>
      </c>
    </row>
    <row r="6848" spans="1:10" x14ac:dyDescent="0.3">
      <c r="A6848" t="str">
        <f>IF(D6848="","",VLOOKUP(D6848,'Source CC List'!B:C,2,FALSE))</f>
        <v/>
      </c>
      <c r="B6848" t="str">
        <f t="shared" si="212"/>
        <v/>
      </c>
      <c r="I6848" t="str">
        <f>IF(D6848="","",VLOOKUP(D6848,'Source CC List'!B:C,2,FALSE))</f>
        <v/>
      </c>
      <c r="J6848" t="str">
        <f t="shared" si="213"/>
        <v/>
      </c>
    </row>
    <row r="6849" spans="1:10" x14ac:dyDescent="0.3">
      <c r="A6849" t="str">
        <f>IF(D6849="","",VLOOKUP(D6849,'Source CC List'!B:C,2,FALSE))</f>
        <v/>
      </c>
      <c r="B6849" t="str">
        <f t="shared" si="212"/>
        <v/>
      </c>
      <c r="I6849" t="str">
        <f>IF(D6849="","",VLOOKUP(D6849,'Source CC List'!B:C,2,FALSE))</f>
        <v/>
      </c>
      <c r="J6849" t="str">
        <f t="shared" si="213"/>
        <v/>
      </c>
    </row>
    <row r="6850" spans="1:10" x14ac:dyDescent="0.3">
      <c r="A6850" t="str">
        <f>IF(D6850="","",VLOOKUP(D6850,'Source CC List'!B:C,2,FALSE))</f>
        <v/>
      </c>
      <c r="B6850" t="str">
        <f t="shared" si="212"/>
        <v/>
      </c>
      <c r="I6850" t="str">
        <f>IF(D6850="","",VLOOKUP(D6850,'Source CC List'!B:C,2,FALSE))</f>
        <v/>
      </c>
      <c r="J6850" t="str">
        <f t="shared" si="213"/>
        <v/>
      </c>
    </row>
    <row r="6851" spans="1:10" x14ac:dyDescent="0.3">
      <c r="A6851" t="str">
        <f>IF(D6851="","",VLOOKUP(D6851,'Source CC List'!B:C,2,FALSE))</f>
        <v/>
      </c>
      <c r="B6851" t="str">
        <f t="shared" ref="B6851:B6914" si="214">IF(E6851="","",CONCATENATE(I6851,TEXT(E6851,"0000")))</f>
        <v/>
      </c>
      <c r="I6851" t="str">
        <f>IF(D6851="","",VLOOKUP(D6851,'Source CC List'!B:C,2,FALSE))</f>
        <v/>
      </c>
      <c r="J6851" t="str">
        <f t="shared" ref="J6851:J6914" si="215">IF(D6851="","",CONCATENATE(I6851,TEXT(E6851,"0000")))</f>
        <v/>
      </c>
    </row>
    <row r="6852" spans="1:10" x14ac:dyDescent="0.3">
      <c r="A6852" t="str">
        <f>IF(D6852="","",VLOOKUP(D6852,'Source CC List'!B:C,2,FALSE))</f>
        <v/>
      </c>
      <c r="B6852" t="str">
        <f t="shared" si="214"/>
        <v/>
      </c>
      <c r="I6852" t="str">
        <f>IF(D6852="","",VLOOKUP(D6852,'Source CC List'!B:C,2,FALSE))</f>
        <v/>
      </c>
      <c r="J6852" t="str">
        <f t="shared" si="215"/>
        <v/>
      </c>
    </row>
    <row r="6853" spans="1:10" x14ac:dyDescent="0.3">
      <c r="A6853" t="str">
        <f>IF(D6853="","",VLOOKUP(D6853,'Source CC List'!B:C,2,FALSE))</f>
        <v/>
      </c>
      <c r="B6853" t="str">
        <f t="shared" si="214"/>
        <v/>
      </c>
      <c r="I6853" t="str">
        <f>IF(D6853="","",VLOOKUP(D6853,'Source CC List'!B:C,2,FALSE))</f>
        <v/>
      </c>
      <c r="J6853" t="str">
        <f t="shared" si="215"/>
        <v/>
      </c>
    </row>
    <row r="6854" spans="1:10" x14ac:dyDescent="0.3">
      <c r="A6854" t="str">
        <f>IF(D6854="","",VLOOKUP(D6854,'Source CC List'!B:C,2,FALSE))</f>
        <v/>
      </c>
      <c r="B6854" t="str">
        <f t="shared" si="214"/>
        <v/>
      </c>
      <c r="I6854" t="str">
        <f>IF(D6854="","",VLOOKUP(D6854,'Source CC List'!B:C,2,FALSE))</f>
        <v/>
      </c>
      <c r="J6854" t="str">
        <f t="shared" si="215"/>
        <v/>
      </c>
    </row>
    <row r="6855" spans="1:10" x14ac:dyDescent="0.3">
      <c r="A6855" t="str">
        <f>IF(D6855="","",VLOOKUP(D6855,'Source CC List'!B:C,2,FALSE))</f>
        <v/>
      </c>
      <c r="B6855" t="str">
        <f t="shared" si="214"/>
        <v/>
      </c>
      <c r="I6855" t="str">
        <f>IF(D6855="","",VLOOKUP(D6855,'Source CC List'!B:C,2,FALSE))</f>
        <v/>
      </c>
      <c r="J6855" t="str">
        <f t="shared" si="215"/>
        <v/>
      </c>
    </row>
    <row r="6856" spans="1:10" x14ac:dyDescent="0.3">
      <c r="A6856" t="str">
        <f>IF(D6856="","",VLOOKUP(D6856,'Source CC List'!B:C,2,FALSE))</f>
        <v/>
      </c>
      <c r="B6856" t="str">
        <f t="shared" si="214"/>
        <v/>
      </c>
      <c r="I6856" t="str">
        <f>IF(D6856="","",VLOOKUP(D6856,'Source CC List'!B:C,2,FALSE))</f>
        <v/>
      </c>
      <c r="J6856" t="str">
        <f t="shared" si="215"/>
        <v/>
      </c>
    </row>
    <row r="6857" spans="1:10" x14ac:dyDescent="0.3">
      <c r="A6857" t="str">
        <f>IF(D6857="","",VLOOKUP(D6857,'Source CC List'!B:C,2,FALSE))</f>
        <v/>
      </c>
      <c r="B6857" t="str">
        <f t="shared" si="214"/>
        <v/>
      </c>
      <c r="I6857" t="str">
        <f>IF(D6857="","",VLOOKUP(D6857,'Source CC List'!B:C,2,FALSE))</f>
        <v/>
      </c>
      <c r="J6857" t="str">
        <f t="shared" si="215"/>
        <v/>
      </c>
    </row>
    <row r="6858" spans="1:10" x14ac:dyDescent="0.3">
      <c r="A6858" t="str">
        <f>IF(D6858="","",VLOOKUP(D6858,'Source CC List'!B:C,2,FALSE))</f>
        <v/>
      </c>
      <c r="B6858" t="str">
        <f t="shared" si="214"/>
        <v/>
      </c>
      <c r="I6858" t="str">
        <f>IF(D6858="","",VLOOKUP(D6858,'Source CC List'!B:C,2,FALSE))</f>
        <v/>
      </c>
      <c r="J6858" t="str">
        <f t="shared" si="215"/>
        <v/>
      </c>
    </row>
    <row r="6859" spans="1:10" x14ac:dyDescent="0.3">
      <c r="A6859" t="str">
        <f>IF(D6859="","",VLOOKUP(D6859,'Source CC List'!B:C,2,FALSE))</f>
        <v/>
      </c>
      <c r="B6859" t="str">
        <f t="shared" si="214"/>
        <v/>
      </c>
      <c r="I6859" t="str">
        <f>IF(D6859="","",VLOOKUP(D6859,'Source CC List'!B:C,2,FALSE))</f>
        <v/>
      </c>
      <c r="J6859" t="str">
        <f t="shared" si="215"/>
        <v/>
      </c>
    </row>
    <row r="6860" spans="1:10" x14ac:dyDescent="0.3">
      <c r="A6860" t="str">
        <f>IF(D6860="","",VLOOKUP(D6860,'Source CC List'!B:C,2,FALSE))</f>
        <v/>
      </c>
      <c r="B6860" t="str">
        <f t="shared" si="214"/>
        <v/>
      </c>
      <c r="I6860" t="str">
        <f>IF(D6860="","",VLOOKUP(D6860,'Source CC List'!B:C,2,FALSE))</f>
        <v/>
      </c>
      <c r="J6860" t="str">
        <f t="shared" si="215"/>
        <v/>
      </c>
    </row>
    <row r="6861" spans="1:10" x14ac:dyDescent="0.3">
      <c r="A6861" t="str">
        <f>IF(D6861="","",VLOOKUP(D6861,'Source CC List'!B:C,2,FALSE))</f>
        <v/>
      </c>
      <c r="B6861" t="str">
        <f t="shared" si="214"/>
        <v/>
      </c>
      <c r="I6861" t="str">
        <f>IF(D6861="","",VLOOKUP(D6861,'Source CC List'!B:C,2,FALSE))</f>
        <v/>
      </c>
      <c r="J6861" t="str">
        <f t="shared" si="215"/>
        <v/>
      </c>
    </row>
    <row r="6862" spans="1:10" x14ac:dyDescent="0.3">
      <c r="A6862" t="str">
        <f>IF(D6862="","",VLOOKUP(D6862,'Source CC List'!B:C,2,FALSE))</f>
        <v/>
      </c>
      <c r="B6862" t="str">
        <f t="shared" si="214"/>
        <v/>
      </c>
      <c r="I6862" t="str">
        <f>IF(D6862="","",VLOOKUP(D6862,'Source CC List'!B:C,2,FALSE))</f>
        <v/>
      </c>
      <c r="J6862" t="str">
        <f t="shared" si="215"/>
        <v/>
      </c>
    </row>
    <row r="6863" spans="1:10" x14ac:dyDescent="0.3">
      <c r="A6863" t="str">
        <f>IF(D6863="","",VLOOKUP(D6863,'Source CC List'!B:C,2,FALSE))</f>
        <v/>
      </c>
      <c r="B6863" t="str">
        <f t="shared" si="214"/>
        <v/>
      </c>
      <c r="I6863" t="str">
        <f>IF(D6863="","",VLOOKUP(D6863,'Source CC List'!B:C,2,FALSE))</f>
        <v/>
      </c>
      <c r="J6863" t="str">
        <f t="shared" si="215"/>
        <v/>
      </c>
    </row>
    <row r="6864" spans="1:10" x14ac:dyDescent="0.3">
      <c r="A6864" t="str">
        <f>IF(D6864="","",VLOOKUP(D6864,'Source CC List'!B:C,2,FALSE))</f>
        <v/>
      </c>
      <c r="B6864" t="str">
        <f t="shared" si="214"/>
        <v/>
      </c>
      <c r="I6864" t="str">
        <f>IF(D6864="","",VLOOKUP(D6864,'Source CC List'!B:C,2,FALSE))</f>
        <v/>
      </c>
      <c r="J6864" t="str">
        <f t="shared" si="215"/>
        <v/>
      </c>
    </row>
    <row r="6865" spans="1:10" x14ac:dyDescent="0.3">
      <c r="A6865" t="str">
        <f>IF(D6865="","",VLOOKUP(D6865,'Source CC List'!B:C,2,FALSE))</f>
        <v/>
      </c>
      <c r="B6865" t="str">
        <f t="shared" si="214"/>
        <v/>
      </c>
      <c r="I6865" t="str">
        <f>IF(D6865="","",VLOOKUP(D6865,'Source CC List'!B:C,2,FALSE))</f>
        <v/>
      </c>
      <c r="J6865" t="str">
        <f t="shared" si="215"/>
        <v/>
      </c>
    </row>
    <row r="6866" spans="1:10" x14ac:dyDescent="0.3">
      <c r="A6866" t="str">
        <f>IF(D6866="","",VLOOKUP(D6866,'Source CC List'!B:C,2,FALSE))</f>
        <v/>
      </c>
      <c r="B6866" t="str">
        <f t="shared" si="214"/>
        <v/>
      </c>
      <c r="I6866" t="str">
        <f>IF(D6866="","",VLOOKUP(D6866,'Source CC List'!B:C,2,FALSE))</f>
        <v/>
      </c>
      <c r="J6866" t="str">
        <f t="shared" si="215"/>
        <v/>
      </c>
    </row>
    <row r="6867" spans="1:10" x14ac:dyDescent="0.3">
      <c r="A6867" t="str">
        <f>IF(D6867="","",VLOOKUP(D6867,'Source CC List'!B:C,2,FALSE))</f>
        <v/>
      </c>
      <c r="B6867" t="str">
        <f t="shared" si="214"/>
        <v/>
      </c>
      <c r="I6867" t="str">
        <f>IF(D6867="","",VLOOKUP(D6867,'Source CC List'!B:C,2,FALSE))</f>
        <v/>
      </c>
      <c r="J6867" t="str">
        <f t="shared" si="215"/>
        <v/>
      </c>
    </row>
    <row r="6868" spans="1:10" x14ac:dyDescent="0.3">
      <c r="A6868" t="str">
        <f>IF(D6868="","",VLOOKUP(D6868,'Source CC List'!B:C,2,FALSE))</f>
        <v/>
      </c>
      <c r="B6868" t="str">
        <f t="shared" si="214"/>
        <v/>
      </c>
      <c r="I6868" t="str">
        <f>IF(D6868="","",VLOOKUP(D6868,'Source CC List'!B:C,2,FALSE))</f>
        <v/>
      </c>
      <c r="J6868" t="str">
        <f t="shared" si="215"/>
        <v/>
      </c>
    </row>
    <row r="6869" spans="1:10" x14ac:dyDescent="0.3">
      <c r="A6869" t="str">
        <f>IF(D6869="","",VLOOKUP(D6869,'Source CC List'!B:C,2,FALSE))</f>
        <v/>
      </c>
      <c r="B6869" t="str">
        <f t="shared" si="214"/>
        <v/>
      </c>
      <c r="I6869" t="str">
        <f>IF(D6869="","",VLOOKUP(D6869,'Source CC List'!B:C,2,FALSE))</f>
        <v/>
      </c>
      <c r="J6869" t="str">
        <f t="shared" si="215"/>
        <v/>
      </c>
    </row>
    <row r="6870" spans="1:10" x14ac:dyDescent="0.3">
      <c r="A6870" t="str">
        <f>IF(D6870="","",VLOOKUP(D6870,'Source CC List'!B:C,2,FALSE))</f>
        <v/>
      </c>
      <c r="B6870" t="str">
        <f t="shared" si="214"/>
        <v/>
      </c>
      <c r="I6870" t="str">
        <f>IF(D6870="","",VLOOKUP(D6870,'Source CC List'!B:C,2,FALSE))</f>
        <v/>
      </c>
      <c r="J6870" t="str">
        <f t="shared" si="215"/>
        <v/>
      </c>
    </row>
    <row r="6871" spans="1:10" x14ac:dyDescent="0.3">
      <c r="A6871" t="str">
        <f>IF(D6871="","",VLOOKUP(D6871,'Source CC List'!B:C,2,FALSE))</f>
        <v/>
      </c>
      <c r="B6871" t="str">
        <f t="shared" si="214"/>
        <v/>
      </c>
      <c r="I6871" t="str">
        <f>IF(D6871="","",VLOOKUP(D6871,'Source CC List'!B:C,2,FALSE))</f>
        <v/>
      </c>
      <c r="J6871" t="str">
        <f t="shared" si="215"/>
        <v/>
      </c>
    </row>
    <row r="6872" spans="1:10" x14ac:dyDescent="0.3">
      <c r="A6872" t="str">
        <f>IF(D6872="","",VLOOKUP(D6872,'Source CC List'!B:C,2,FALSE))</f>
        <v/>
      </c>
      <c r="B6872" t="str">
        <f t="shared" si="214"/>
        <v/>
      </c>
      <c r="I6872" t="str">
        <f>IF(D6872="","",VLOOKUP(D6872,'Source CC List'!B:C,2,FALSE))</f>
        <v/>
      </c>
      <c r="J6872" t="str">
        <f t="shared" si="215"/>
        <v/>
      </c>
    </row>
    <row r="6873" spans="1:10" x14ac:dyDescent="0.3">
      <c r="A6873" t="str">
        <f>IF(D6873="","",VLOOKUP(D6873,'Source CC List'!B:C,2,FALSE))</f>
        <v/>
      </c>
      <c r="B6873" t="str">
        <f t="shared" si="214"/>
        <v/>
      </c>
      <c r="I6873" t="str">
        <f>IF(D6873="","",VLOOKUP(D6873,'Source CC List'!B:C,2,FALSE))</f>
        <v/>
      </c>
      <c r="J6873" t="str">
        <f t="shared" si="215"/>
        <v/>
      </c>
    </row>
    <row r="6874" spans="1:10" x14ac:dyDescent="0.3">
      <c r="A6874" t="str">
        <f>IF(D6874="","",VLOOKUP(D6874,'Source CC List'!B:C,2,FALSE))</f>
        <v/>
      </c>
      <c r="B6874" t="str">
        <f t="shared" si="214"/>
        <v/>
      </c>
      <c r="I6874" t="str">
        <f>IF(D6874="","",VLOOKUP(D6874,'Source CC List'!B:C,2,FALSE))</f>
        <v/>
      </c>
      <c r="J6874" t="str">
        <f t="shared" si="215"/>
        <v/>
      </c>
    </row>
    <row r="6875" spans="1:10" x14ac:dyDescent="0.3">
      <c r="A6875" t="str">
        <f>IF(D6875="","",VLOOKUP(D6875,'Source CC List'!B:C,2,FALSE))</f>
        <v/>
      </c>
      <c r="B6875" t="str">
        <f t="shared" si="214"/>
        <v/>
      </c>
      <c r="I6875" t="str">
        <f>IF(D6875="","",VLOOKUP(D6875,'Source CC List'!B:C,2,FALSE))</f>
        <v/>
      </c>
      <c r="J6875" t="str">
        <f t="shared" si="215"/>
        <v/>
      </c>
    </row>
    <row r="6876" spans="1:10" x14ac:dyDescent="0.3">
      <c r="A6876" t="str">
        <f>IF(D6876="","",VLOOKUP(D6876,'Source CC List'!B:C,2,FALSE))</f>
        <v/>
      </c>
      <c r="B6876" t="str">
        <f t="shared" si="214"/>
        <v/>
      </c>
      <c r="I6876" t="str">
        <f>IF(D6876="","",VLOOKUP(D6876,'Source CC List'!B:C,2,FALSE))</f>
        <v/>
      </c>
      <c r="J6876" t="str">
        <f t="shared" si="215"/>
        <v/>
      </c>
    </row>
    <row r="6877" spans="1:10" x14ac:dyDescent="0.3">
      <c r="A6877" t="str">
        <f>IF(D6877="","",VLOOKUP(D6877,'Source CC List'!B:C,2,FALSE))</f>
        <v/>
      </c>
      <c r="B6877" t="str">
        <f t="shared" si="214"/>
        <v/>
      </c>
      <c r="I6877" t="str">
        <f>IF(D6877="","",VLOOKUP(D6877,'Source CC List'!B:C,2,FALSE))</f>
        <v/>
      </c>
      <c r="J6877" t="str">
        <f t="shared" si="215"/>
        <v/>
      </c>
    </row>
    <row r="6878" spans="1:10" x14ac:dyDescent="0.3">
      <c r="A6878" t="str">
        <f>IF(D6878="","",VLOOKUP(D6878,'Source CC List'!B:C,2,FALSE))</f>
        <v/>
      </c>
      <c r="B6878" t="str">
        <f t="shared" si="214"/>
        <v/>
      </c>
      <c r="I6878" t="str">
        <f>IF(D6878="","",VLOOKUP(D6878,'Source CC List'!B:C,2,FALSE))</f>
        <v/>
      </c>
      <c r="J6878" t="str">
        <f t="shared" si="215"/>
        <v/>
      </c>
    </row>
    <row r="6879" spans="1:10" x14ac:dyDescent="0.3">
      <c r="A6879" t="str">
        <f>IF(D6879="","",VLOOKUP(D6879,'Source CC List'!B:C,2,FALSE))</f>
        <v/>
      </c>
      <c r="B6879" t="str">
        <f t="shared" si="214"/>
        <v/>
      </c>
      <c r="I6879" t="str">
        <f>IF(D6879="","",VLOOKUP(D6879,'Source CC List'!B:C,2,FALSE))</f>
        <v/>
      </c>
      <c r="J6879" t="str">
        <f t="shared" si="215"/>
        <v/>
      </c>
    </row>
    <row r="6880" spans="1:10" x14ac:dyDescent="0.3">
      <c r="A6880" t="str">
        <f>IF(D6880="","",VLOOKUP(D6880,'Source CC List'!B:C,2,FALSE))</f>
        <v/>
      </c>
      <c r="B6880" t="str">
        <f t="shared" si="214"/>
        <v/>
      </c>
      <c r="I6880" t="str">
        <f>IF(D6880="","",VLOOKUP(D6880,'Source CC List'!B:C,2,FALSE))</f>
        <v/>
      </c>
      <c r="J6880" t="str">
        <f t="shared" si="215"/>
        <v/>
      </c>
    </row>
    <row r="6881" spans="1:10" x14ac:dyDescent="0.3">
      <c r="A6881" t="str">
        <f>IF(D6881="","",VLOOKUP(D6881,'Source CC List'!B:C,2,FALSE))</f>
        <v/>
      </c>
      <c r="B6881" t="str">
        <f t="shared" si="214"/>
        <v/>
      </c>
      <c r="I6881" t="str">
        <f>IF(D6881="","",VLOOKUP(D6881,'Source CC List'!B:C,2,FALSE))</f>
        <v/>
      </c>
      <c r="J6881" t="str">
        <f t="shared" si="215"/>
        <v/>
      </c>
    </row>
    <row r="6882" spans="1:10" x14ac:dyDescent="0.3">
      <c r="A6882" t="str">
        <f>IF(D6882="","",VLOOKUP(D6882,'Source CC List'!B:C,2,FALSE))</f>
        <v/>
      </c>
      <c r="B6882" t="str">
        <f t="shared" si="214"/>
        <v/>
      </c>
      <c r="I6882" t="str">
        <f>IF(D6882="","",VLOOKUP(D6882,'Source CC List'!B:C,2,FALSE))</f>
        <v/>
      </c>
      <c r="J6882" t="str">
        <f t="shared" si="215"/>
        <v/>
      </c>
    </row>
    <row r="6883" spans="1:10" x14ac:dyDescent="0.3">
      <c r="A6883" t="str">
        <f>IF(D6883="","",VLOOKUP(D6883,'Source CC List'!B:C,2,FALSE))</f>
        <v/>
      </c>
      <c r="B6883" t="str">
        <f t="shared" si="214"/>
        <v/>
      </c>
      <c r="I6883" t="str">
        <f>IF(D6883="","",VLOOKUP(D6883,'Source CC List'!B:C,2,FALSE))</f>
        <v/>
      </c>
      <c r="J6883" t="str">
        <f t="shared" si="215"/>
        <v/>
      </c>
    </row>
    <row r="6884" spans="1:10" x14ac:dyDescent="0.3">
      <c r="A6884" t="str">
        <f>IF(D6884="","",VLOOKUP(D6884,'Source CC List'!B:C,2,FALSE))</f>
        <v/>
      </c>
      <c r="B6884" t="str">
        <f t="shared" si="214"/>
        <v/>
      </c>
      <c r="I6884" t="str">
        <f>IF(D6884="","",VLOOKUP(D6884,'Source CC List'!B:C,2,FALSE))</f>
        <v/>
      </c>
      <c r="J6884" t="str">
        <f t="shared" si="215"/>
        <v/>
      </c>
    </row>
    <row r="6885" spans="1:10" x14ac:dyDescent="0.3">
      <c r="A6885" t="str">
        <f>IF(D6885="","",VLOOKUP(D6885,'Source CC List'!B:C,2,FALSE))</f>
        <v/>
      </c>
      <c r="B6885" t="str">
        <f t="shared" si="214"/>
        <v/>
      </c>
      <c r="I6885" t="str">
        <f>IF(D6885="","",VLOOKUP(D6885,'Source CC List'!B:C,2,FALSE))</f>
        <v/>
      </c>
      <c r="J6885" t="str">
        <f t="shared" si="215"/>
        <v/>
      </c>
    </row>
    <row r="6886" spans="1:10" x14ac:dyDescent="0.3">
      <c r="A6886" t="str">
        <f>IF(D6886="","",VLOOKUP(D6886,'Source CC List'!B:C,2,FALSE))</f>
        <v/>
      </c>
      <c r="B6886" t="str">
        <f t="shared" si="214"/>
        <v/>
      </c>
      <c r="I6886" t="str">
        <f>IF(D6886="","",VLOOKUP(D6886,'Source CC List'!B:C,2,FALSE))</f>
        <v/>
      </c>
      <c r="J6886" t="str">
        <f t="shared" si="215"/>
        <v/>
      </c>
    </row>
    <row r="6887" spans="1:10" x14ac:dyDescent="0.3">
      <c r="A6887" t="str">
        <f>IF(D6887="","",VLOOKUP(D6887,'Source CC List'!B:C,2,FALSE))</f>
        <v/>
      </c>
      <c r="B6887" t="str">
        <f t="shared" si="214"/>
        <v/>
      </c>
      <c r="I6887" t="str">
        <f>IF(D6887="","",VLOOKUP(D6887,'Source CC List'!B:C,2,FALSE))</f>
        <v/>
      </c>
      <c r="J6887" t="str">
        <f t="shared" si="215"/>
        <v/>
      </c>
    </row>
    <row r="6888" spans="1:10" x14ac:dyDescent="0.3">
      <c r="A6888" t="str">
        <f>IF(D6888="","",VLOOKUP(D6888,'Source CC List'!B:C,2,FALSE))</f>
        <v/>
      </c>
      <c r="B6888" t="str">
        <f t="shared" si="214"/>
        <v/>
      </c>
      <c r="I6888" t="str">
        <f>IF(D6888="","",VLOOKUP(D6888,'Source CC List'!B:C,2,FALSE))</f>
        <v/>
      </c>
      <c r="J6888" t="str">
        <f t="shared" si="215"/>
        <v/>
      </c>
    </row>
    <row r="6889" spans="1:10" x14ac:dyDescent="0.3">
      <c r="A6889" t="str">
        <f>IF(D6889="","",VLOOKUP(D6889,'Source CC List'!B:C,2,FALSE))</f>
        <v/>
      </c>
      <c r="B6889" t="str">
        <f t="shared" si="214"/>
        <v/>
      </c>
      <c r="I6889" t="str">
        <f>IF(D6889="","",VLOOKUP(D6889,'Source CC List'!B:C,2,FALSE))</f>
        <v/>
      </c>
      <c r="J6889" t="str">
        <f t="shared" si="215"/>
        <v/>
      </c>
    </row>
    <row r="6890" spans="1:10" x14ac:dyDescent="0.3">
      <c r="A6890" t="str">
        <f>IF(D6890="","",VLOOKUP(D6890,'Source CC List'!B:C,2,FALSE))</f>
        <v/>
      </c>
      <c r="B6890" t="str">
        <f t="shared" si="214"/>
        <v/>
      </c>
      <c r="I6890" t="str">
        <f>IF(D6890="","",VLOOKUP(D6890,'Source CC List'!B:C,2,FALSE))</f>
        <v/>
      </c>
      <c r="J6890" t="str">
        <f t="shared" si="215"/>
        <v/>
      </c>
    </row>
    <row r="6891" spans="1:10" x14ac:dyDescent="0.3">
      <c r="A6891" t="str">
        <f>IF(D6891="","",VLOOKUP(D6891,'Source CC List'!B:C,2,FALSE))</f>
        <v/>
      </c>
      <c r="B6891" t="str">
        <f t="shared" si="214"/>
        <v/>
      </c>
      <c r="I6891" t="str">
        <f>IF(D6891="","",VLOOKUP(D6891,'Source CC List'!B:C,2,FALSE))</f>
        <v/>
      </c>
      <c r="J6891" t="str">
        <f t="shared" si="215"/>
        <v/>
      </c>
    </row>
    <row r="6892" spans="1:10" x14ac:dyDescent="0.3">
      <c r="A6892" t="str">
        <f>IF(D6892="","",VLOOKUP(D6892,'Source CC List'!B:C,2,FALSE))</f>
        <v/>
      </c>
      <c r="B6892" t="str">
        <f t="shared" si="214"/>
        <v/>
      </c>
      <c r="I6892" t="str">
        <f>IF(D6892="","",VLOOKUP(D6892,'Source CC List'!B:C,2,FALSE))</f>
        <v/>
      </c>
      <c r="J6892" t="str">
        <f t="shared" si="215"/>
        <v/>
      </c>
    </row>
    <row r="6893" spans="1:10" x14ac:dyDescent="0.3">
      <c r="A6893" t="str">
        <f>IF(D6893="","",VLOOKUP(D6893,'Source CC List'!B:C,2,FALSE))</f>
        <v/>
      </c>
      <c r="B6893" t="str">
        <f t="shared" si="214"/>
        <v/>
      </c>
      <c r="I6893" t="str">
        <f>IF(D6893="","",VLOOKUP(D6893,'Source CC List'!B:C,2,FALSE))</f>
        <v/>
      </c>
      <c r="J6893" t="str">
        <f t="shared" si="215"/>
        <v/>
      </c>
    </row>
    <row r="6894" spans="1:10" x14ac:dyDescent="0.3">
      <c r="A6894" t="str">
        <f>IF(D6894="","",VLOOKUP(D6894,'Source CC List'!B:C,2,FALSE))</f>
        <v/>
      </c>
      <c r="B6894" t="str">
        <f t="shared" si="214"/>
        <v/>
      </c>
      <c r="I6894" t="str">
        <f>IF(D6894="","",VLOOKUP(D6894,'Source CC List'!B:C,2,FALSE))</f>
        <v/>
      </c>
      <c r="J6894" t="str">
        <f t="shared" si="215"/>
        <v/>
      </c>
    </row>
    <row r="6895" spans="1:10" x14ac:dyDescent="0.3">
      <c r="A6895" t="str">
        <f>IF(D6895="","",VLOOKUP(D6895,'Source CC List'!B:C,2,FALSE))</f>
        <v/>
      </c>
      <c r="B6895" t="str">
        <f t="shared" si="214"/>
        <v/>
      </c>
      <c r="I6895" t="str">
        <f>IF(D6895="","",VLOOKUP(D6895,'Source CC List'!B:C,2,FALSE))</f>
        <v/>
      </c>
      <c r="J6895" t="str">
        <f t="shared" si="215"/>
        <v/>
      </c>
    </row>
    <row r="6896" spans="1:10" x14ac:dyDescent="0.3">
      <c r="A6896" t="str">
        <f>IF(D6896="","",VLOOKUP(D6896,'Source CC List'!B:C,2,FALSE))</f>
        <v/>
      </c>
      <c r="B6896" t="str">
        <f t="shared" si="214"/>
        <v/>
      </c>
      <c r="I6896" t="str">
        <f>IF(D6896="","",VLOOKUP(D6896,'Source CC List'!B:C,2,FALSE))</f>
        <v/>
      </c>
      <c r="J6896" t="str">
        <f t="shared" si="215"/>
        <v/>
      </c>
    </row>
    <row r="6897" spans="1:10" x14ac:dyDescent="0.3">
      <c r="A6897" t="str">
        <f>IF(D6897="","",VLOOKUP(D6897,'Source CC List'!B:C,2,FALSE))</f>
        <v/>
      </c>
      <c r="B6897" t="str">
        <f t="shared" si="214"/>
        <v/>
      </c>
      <c r="I6897" t="str">
        <f>IF(D6897="","",VLOOKUP(D6897,'Source CC List'!B:C,2,FALSE))</f>
        <v/>
      </c>
      <c r="J6897" t="str">
        <f t="shared" si="215"/>
        <v/>
      </c>
    </row>
    <row r="6898" spans="1:10" x14ac:dyDescent="0.3">
      <c r="A6898" t="str">
        <f>IF(D6898="","",VLOOKUP(D6898,'Source CC List'!B:C,2,FALSE))</f>
        <v/>
      </c>
      <c r="B6898" t="str">
        <f t="shared" si="214"/>
        <v/>
      </c>
      <c r="I6898" t="str">
        <f>IF(D6898="","",VLOOKUP(D6898,'Source CC List'!B:C,2,FALSE))</f>
        <v/>
      </c>
      <c r="J6898" t="str">
        <f t="shared" si="215"/>
        <v/>
      </c>
    </row>
    <row r="6899" spans="1:10" x14ac:dyDescent="0.3">
      <c r="A6899" t="str">
        <f>IF(D6899="","",VLOOKUP(D6899,'Source CC List'!B:C,2,FALSE))</f>
        <v/>
      </c>
      <c r="B6899" t="str">
        <f t="shared" si="214"/>
        <v/>
      </c>
      <c r="I6899" t="str">
        <f>IF(D6899="","",VLOOKUP(D6899,'Source CC List'!B:C,2,FALSE))</f>
        <v/>
      </c>
      <c r="J6899" t="str">
        <f t="shared" si="215"/>
        <v/>
      </c>
    </row>
    <row r="6900" spans="1:10" x14ac:dyDescent="0.3">
      <c r="A6900" t="str">
        <f>IF(D6900="","",VLOOKUP(D6900,'Source CC List'!B:C,2,FALSE))</f>
        <v/>
      </c>
      <c r="B6900" t="str">
        <f t="shared" si="214"/>
        <v/>
      </c>
      <c r="I6900" t="str">
        <f>IF(D6900="","",VLOOKUP(D6900,'Source CC List'!B:C,2,FALSE))</f>
        <v/>
      </c>
      <c r="J6900" t="str">
        <f t="shared" si="215"/>
        <v/>
      </c>
    </row>
    <row r="6901" spans="1:10" x14ac:dyDescent="0.3">
      <c r="A6901" t="str">
        <f>IF(D6901="","",VLOOKUP(D6901,'Source CC List'!B:C,2,FALSE))</f>
        <v/>
      </c>
      <c r="B6901" t="str">
        <f t="shared" si="214"/>
        <v/>
      </c>
      <c r="I6901" t="str">
        <f>IF(D6901="","",VLOOKUP(D6901,'Source CC List'!B:C,2,FALSE))</f>
        <v/>
      </c>
      <c r="J6901" t="str">
        <f t="shared" si="215"/>
        <v/>
      </c>
    </row>
    <row r="6902" spans="1:10" x14ac:dyDescent="0.3">
      <c r="A6902" t="str">
        <f>IF(D6902="","",VLOOKUP(D6902,'Source CC List'!B:C,2,FALSE))</f>
        <v/>
      </c>
      <c r="B6902" t="str">
        <f t="shared" si="214"/>
        <v/>
      </c>
      <c r="I6902" t="str">
        <f>IF(D6902="","",VLOOKUP(D6902,'Source CC List'!B:C,2,FALSE))</f>
        <v/>
      </c>
      <c r="J6902" t="str">
        <f t="shared" si="215"/>
        <v/>
      </c>
    </row>
    <row r="6903" spans="1:10" x14ac:dyDescent="0.3">
      <c r="A6903" t="str">
        <f>IF(D6903="","",VLOOKUP(D6903,'Source CC List'!B:C,2,FALSE))</f>
        <v/>
      </c>
      <c r="B6903" t="str">
        <f t="shared" si="214"/>
        <v/>
      </c>
      <c r="I6903" t="str">
        <f>IF(D6903="","",VLOOKUP(D6903,'Source CC List'!B:C,2,FALSE))</f>
        <v/>
      </c>
      <c r="J6903" t="str">
        <f t="shared" si="215"/>
        <v/>
      </c>
    </row>
    <row r="6904" spans="1:10" x14ac:dyDescent="0.3">
      <c r="A6904" t="str">
        <f>IF(D6904="","",VLOOKUP(D6904,'Source CC List'!B:C,2,FALSE))</f>
        <v/>
      </c>
      <c r="B6904" t="str">
        <f t="shared" si="214"/>
        <v/>
      </c>
      <c r="I6904" t="str">
        <f>IF(D6904="","",VLOOKUP(D6904,'Source CC List'!B:C,2,FALSE))</f>
        <v/>
      </c>
      <c r="J6904" t="str">
        <f t="shared" si="215"/>
        <v/>
      </c>
    </row>
    <row r="6905" spans="1:10" x14ac:dyDescent="0.3">
      <c r="A6905" t="str">
        <f>IF(D6905="","",VLOOKUP(D6905,'Source CC List'!B:C,2,FALSE))</f>
        <v/>
      </c>
      <c r="B6905" t="str">
        <f t="shared" si="214"/>
        <v/>
      </c>
      <c r="I6905" t="str">
        <f>IF(D6905="","",VLOOKUP(D6905,'Source CC List'!B:C,2,FALSE))</f>
        <v/>
      </c>
      <c r="J6905" t="str">
        <f t="shared" si="215"/>
        <v/>
      </c>
    </row>
    <row r="6906" spans="1:10" x14ac:dyDescent="0.3">
      <c r="A6906" t="str">
        <f>IF(D6906="","",VLOOKUP(D6906,'Source CC List'!B:C,2,FALSE))</f>
        <v/>
      </c>
      <c r="B6906" t="str">
        <f t="shared" si="214"/>
        <v/>
      </c>
      <c r="I6906" t="str">
        <f>IF(D6906="","",VLOOKUP(D6906,'Source CC List'!B:C,2,FALSE))</f>
        <v/>
      </c>
      <c r="J6906" t="str">
        <f t="shared" si="215"/>
        <v/>
      </c>
    </row>
    <row r="6907" spans="1:10" x14ac:dyDescent="0.3">
      <c r="A6907" t="str">
        <f>IF(D6907="","",VLOOKUP(D6907,'Source CC List'!B:C,2,FALSE))</f>
        <v/>
      </c>
      <c r="B6907" t="str">
        <f t="shared" si="214"/>
        <v/>
      </c>
      <c r="I6907" t="str">
        <f>IF(D6907="","",VLOOKUP(D6907,'Source CC List'!B:C,2,FALSE))</f>
        <v/>
      </c>
      <c r="J6907" t="str">
        <f t="shared" si="215"/>
        <v/>
      </c>
    </row>
    <row r="6908" spans="1:10" x14ac:dyDescent="0.3">
      <c r="A6908" t="str">
        <f>IF(D6908="","",VLOOKUP(D6908,'Source CC List'!B:C,2,FALSE))</f>
        <v/>
      </c>
      <c r="B6908" t="str">
        <f t="shared" si="214"/>
        <v/>
      </c>
      <c r="I6908" t="str">
        <f>IF(D6908="","",VLOOKUP(D6908,'Source CC List'!B:C,2,FALSE))</f>
        <v/>
      </c>
      <c r="J6908" t="str">
        <f t="shared" si="215"/>
        <v/>
      </c>
    </row>
    <row r="6909" spans="1:10" x14ac:dyDescent="0.3">
      <c r="A6909" t="str">
        <f>IF(D6909="","",VLOOKUP(D6909,'Source CC List'!B:C,2,FALSE))</f>
        <v/>
      </c>
      <c r="B6909" t="str">
        <f t="shared" si="214"/>
        <v/>
      </c>
      <c r="I6909" t="str">
        <f>IF(D6909="","",VLOOKUP(D6909,'Source CC List'!B:C,2,FALSE))</f>
        <v/>
      </c>
      <c r="J6909" t="str">
        <f t="shared" si="215"/>
        <v/>
      </c>
    </row>
    <row r="6910" spans="1:10" x14ac:dyDescent="0.3">
      <c r="A6910" t="str">
        <f>IF(D6910="","",VLOOKUP(D6910,'Source CC List'!B:C,2,FALSE))</f>
        <v/>
      </c>
      <c r="B6910" t="str">
        <f t="shared" si="214"/>
        <v/>
      </c>
      <c r="I6910" t="str">
        <f>IF(D6910="","",VLOOKUP(D6910,'Source CC List'!B:C,2,FALSE))</f>
        <v/>
      </c>
      <c r="J6910" t="str">
        <f t="shared" si="215"/>
        <v/>
      </c>
    </row>
    <row r="6911" spans="1:10" x14ac:dyDescent="0.3">
      <c r="A6911" t="str">
        <f>IF(D6911="","",VLOOKUP(D6911,'Source CC List'!B:C,2,FALSE))</f>
        <v/>
      </c>
      <c r="B6911" t="str">
        <f t="shared" si="214"/>
        <v/>
      </c>
      <c r="I6911" t="str">
        <f>IF(D6911="","",VLOOKUP(D6911,'Source CC List'!B:C,2,FALSE))</f>
        <v/>
      </c>
      <c r="J6911" t="str">
        <f t="shared" si="215"/>
        <v/>
      </c>
    </row>
    <row r="6912" spans="1:10" x14ac:dyDescent="0.3">
      <c r="A6912" t="str">
        <f>IF(D6912="","",VLOOKUP(D6912,'Source CC List'!B:C,2,FALSE))</f>
        <v/>
      </c>
      <c r="B6912" t="str">
        <f t="shared" si="214"/>
        <v/>
      </c>
      <c r="I6912" t="str">
        <f>IF(D6912="","",VLOOKUP(D6912,'Source CC List'!B:C,2,FALSE))</f>
        <v/>
      </c>
      <c r="J6912" t="str">
        <f t="shared" si="215"/>
        <v/>
      </c>
    </row>
    <row r="6913" spans="1:10" x14ac:dyDescent="0.3">
      <c r="A6913" t="str">
        <f>IF(D6913="","",VLOOKUP(D6913,'Source CC List'!B:C,2,FALSE))</f>
        <v/>
      </c>
      <c r="B6913" t="str">
        <f t="shared" si="214"/>
        <v/>
      </c>
      <c r="I6913" t="str">
        <f>IF(D6913="","",VLOOKUP(D6913,'Source CC List'!B:C,2,FALSE))</f>
        <v/>
      </c>
      <c r="J6913" t="str">
        <f t="shared" si="215"/>
        <v/>
      </c>
    </row>
    <row r="6914" spans="1:10" x14ac:dyDescent="0.3">
      <c r="A6914" t="str">
        <f>IF(D6914="","",VLOOKUP(D6914,'Source CC List'!B:C,2,FALSE))</f>
        <v/>
      </c>
      <c r="B6914" t="str">
        <f t="shared" si="214"/>
        <v/>
      </c>
      <c r="I6914" t="str">
        <f>IF(D6914="","",VLOOKUP(D6914,'Source CC List'!B:C,2,FALSE))</f>
        <v/>
      </c>
      <c r="J6914" t="str">
        <f t="shared" si="215"/>
        <v/>
      </c>
    </row>
    <row r="6915" spans="1:10" x14ac:dyDescent="0.3">
      <c r="A6915" t="str">
        <f>IF(D6915="","",VLOOKUP(D6915,'Source CC List'!B:C,2,FALSE))</f>
        <v/>
      </c>
      <c r="B6915" t="str">
        <f t="shared" ref="B6915:B6978" si="216">IF(E6915="","",CONCATENATE(I6915,TEXT(E6915,"0000")))</f>
        <v/>
      </c>
      <c r="I6915" t="str">
        <f>IF(D6915="","",VLOOKUP(D6915,'Source CC List'!B:C,2,FALSE))</f>
        <v/>
      </c>
      <c r="J6915" t="str">
        <f t="shared" ref="J6915:J6978" si="217">IF(D6915="","",CONCATENATE(I6915,TEXT(E6915,"0000")))</f>
        <v/>
      </c>
    </row>
    <row r="6916" spans="1:10" x14ac:dyDescent="0.3">
      <c r="A6916" t="str">
        <f>IF(D6916="","",VLOOKUP(D6916,'Source CC List'!B:C,2,FALSE))</f>
        <v/>
      </c>
      <c r="B6916" t="str">
        <f t="shared" si="216"/>
        <v/>
      </c>
      <c r="I6916" t="str">
        <f>IF(D6916="","",VLOOKUP(D6916,'Source CC List'!B:C,2,FALSE))</f>
        <v/>
      </c>
      <c r="J6916" t="str">
        <f t="shared" si="217"/>
        <v/>
      </c>
    </row>
    <row r="6917" spans="1:10" x14ac:dyDescent="0.3">
      <c r="A6917" t="str">
        <f>IF(D6917="","",VLOOKUP(D6917,'Source CC List'!B:C,2,FALSE))</f>
        <v/>
      </c>
      <c r="B6917" t="str">
        <f t="shared" si="216"/>
        <v/>
      </c>
      <c r="I6917" t="str">
        <f>IF(D6917="","",VLOOKUP(D6917,'Source CC List'!B:C,2,FALSE))</f>
        <v/>
      </c>
      <c r="J6917" t="str">
        <f t="shared" si="217"/>
        <v/>
      </c>
    </row>
    <row r="6918" spans="1:10" x14ac:dyDescent="0.3">
      <c r="A6918" t="str">
        <f>IF(D6918="","",VLOOKUP(D6918,'Source CC List'!B:C,2,FALSE))</f>
        <v/>
      </c>
      <c r="B6918" t="str">
        <f t="shared" si="216"/>
        <v/>
      </c>
      <c r="I6918" t="str">
        <f>IF(D6918="","",VLOOKUP(D6918,'Source CC List'!B:C,2,FALSE))</f>
        <v/>
      </c>
      <c r="J6918" t="str">
        <f t="shared" si="217"/>
        <v/>
      </c>
    </row>
    <row r="6919" spans="1:10" x14ac:dyDescent="0.3">
      <c r="A6919" t="str">
        <f>IF(D6919="","",VLOOKUP(D6919,'Source CC List'!B:C,2,FALSE))</f>
        <v/>
      </c>
      <c r="B6919" t="str">
        <f t="shared" si="216"/>
        <v/>
      </c>
      <c r="I6919" t="str">
        <f>IF(D6919="","",VLOOKUP(D6919,'Source CC List'!B:C,2,FALSE))</f>
        <v/>
      </c>
      <c r="J6919" t="str">
        <f t="shared" si="217"/>
        <v/>
      </c>
    </row>
    <row r="6920" spans="1:10" x14ac:dyDescent="0.3">
      <c r="A6920" t="str">
        <f>IF(D6920="","",VLOOKUP(D6920,'Source CC List'!B:C,2,FALSE))</f>
        <v/>
      </c>
      <c r="B6920" t="str">
        <f t="shared" si="216"/>
        <v/>
      </c>
      <c r="I6920" t="str">
        <f>IF(D6920="","",VLOOKUP(D6920,'Source CC List'!B:C,2,FALSE))</f>
        <v/>
      </c>
      <c r="J6920" t="str">
        <f t="shared" si="217"/>
        <v/>
      </c>
    </row>
    <row r="6921" spans="1:10" x14ac:dyDescent="0.3">
      <c r="A6921" t="str">
        <f>IF(D6921="","",VLOOKUP(D6921,'Source CC List'!B:C,2,FALSE))</f>
        <v/>
      </c>
      <c r="B6921" t="str">
        <f t="shared" si="216"/>
        <v/>
      </c>
      <c r="I6921" t="str">
        <f>IF(D6921="","",VLOOKUP(D6921,'Source CC List'!B:C,2,FALSE))</f>
        <v/>
      </c>
      <c r="J6921" t="str">
        <f t="shared" si="217"/>
        <v/>
      </c>
    </row>
    <row r="6922" spans="1:10" x14ac:dyDescent="0.3">
      <c r="A6922" t="str">
        <f>IF(D6922="","",VLOOKUP(D6922,'Source CC List'!B:C,2,FALSE))</f>
        <v/>
      </c>
      <c r="B6922" t="str">
        <f t="shared" si="216"/>
        <v/>
      </c>
      <c r="I6922" t="str">
        <f>IF(D6922="","",VLOOKUP(D6922,'Source CC List'!B:C,2,FALSE))</f>
        <v/>
      </c>
      <c r="J6922" t="str">
        <f t="shared" si="217"/>
        <v/>
      </c>
    </row>
    <row r="6923" spans="1:10" x14ac:dyDescent="0.3">
      <c r="A6923" t="str">
        <f>IF(D6923="","",VLOOKUP(D6923,'Source CC List'!B:C,2,FALSE))</f>
        <v/>
      </c>
      <c r="B6923" t="str">
        <f t="shared" si="216"/>
        <v/>
      </c>
      <c r="I6923" t="str">
        <f>IF(D6923="","",VLOOKUP(D6923,'Source CC List'!B:C,2,FALSE))</f>
        <v/>
      </c>
      <c r="J6923" t="str">
        <f t="shared" si="217"/>
        <v/>
      </c>
    </row>
    <row r="6924" spans="1:10" x14ac:dyDescent="0.3">
      <c r="A6924" t="str">
        <f>IF(D6924="","",VLOOKUP(D6924,'Source CC List'!B:C,2,FALSE))</f>
        <v/>
      </c>
      <c r="B6924" t="str">
        <f t="shared" si="216"/>
        <v/>
      </c>
      <c r="I6924" t="str">
        <f>IF(D6924="","",VLOOKUP(D6924,'Source CC List'!B:C,2,FALSE))</f>
        <v/>
      </c>
      <c r="J6924" t="str">
        <f t="shared" si="217"/>
        <v/>
      </c>
    </row>
    <row r="6925" spans="1:10" x14ac:dyDescent="0.3">
      <c r="A6925" t="str">
        <f>IF(D6925="","",VLOOKUP(D6925,'Source CC List'!B:C,2,FALSE))</f>
        <v/>
      </c>
      <c r="B6925" t="str">
        <f t="shared" si="216"/>
        <v/>
      </c>
      <c r="I6925" t="str">
        <f>IF(D6925="","",VLOOKUP(D6925,'Source CC List'!B:C,2,FALSE))</f>
        <v/>
      </c>
      <c r="J6925" t="str">
        <f t="shared" si="217"/>
        <v/>
      </c>
    </row>
    <row r="6926" spans="1:10" x14ac:dyDescent="0.3">
      <c r="A6926" t="str">
        <f>IF(D6926="","",VLOOKUP(D6926,'Source CC List'!B:C,2,FALSE))</f>
        <v/>
      </c>
      <c r="B6926" t="str">
        <f t="shared" si="216"/>
        <v/>
      </c>
      <c r="I6926" t="str">
        <f>IF(D6926="","",VLOOKUP(D6926,'Source CC List'!B:C,2,FALSE))</f>
        <v/>
      </c>
      <c r="J6926" t="str">
        <f t="shared" si="217"/>
        <v/>
      </c>
    </row>
    <row r="6927" spans="1:10" x14ac:dyDescent="0.3">
      <c r="A6927" t="str">
        <f>IF(D6927="","",VLOOKUP(D6927,'Source CC List'!B:C,2,FALSE))</f>
        <v/>
      </c>
      <c r="B6927" t="str">
        <f t="shared" si="216"/>
        <v/>
      </c>
      <c r="I6927" t="str">
        <f>IF(D6927="","",VLOOKUP(D6927,'Source CC List'!B:C,2,FALSE))</f>
        <v/>
      </c>
      <c r="J6927" t="str">
        <f t="shared" si="217"/>
        <v/>
      </c>
    </row>
    <row r="6928" spans="1:10" x14ac:dyDescent="0.3">
      <c r="A6928" t="str">
        <f>IF(D6928="","",VLOOKUP(D6928,'Source CC List'!B:C,2,FALSE))</f>
        <v/>
      </c>
      <c r="B6928" t="str">
        <f t="shared" si="216"/>
        <v/>
      </c>
      <c r="I6928" t="str">
        <f>IF(D6928="","",VLOOKUP(D6928,'Source CC List'!B:C,2,FALSE))</f>
        <v/>
      </c>
      <c r="J6928" t="str">
        <f t="shared" si="217"/>
        <v/>
      </c>
    </row>
    <row r="6929" spans="1:10" x14ac:dyDescent="0.3">
      <c r="A6929" t="str">
        <f>IF(D6929="","",VLOOKUP(D6929,'Source CC List'!B:C,2,FALSE))</f>
        <v/>
      </c>
      <c r="B6929" t="str">
        <f t="shared" si="216"/>
        <v/>
      </c>
      <c r="I6929" t="str">
        <f>IF(D6929="","",VLOOKUP(D6929,'Source CC List'!B:C,2,FALSE))</f>
        <v/>
      </c>
      <c r="J6929" t="str">
        <f t="shared" si="217"/>
        <v/>
      </c>
    </row>
    <row r="6930" spans="1:10" x14ac:dyDescent="0.3">
      <c r="A6930" t="str">
        <f>IF(D6930="","",VLOOKUP(D6930,'Source CC List'!B:C,2,FALSE))</f>
        <v/>
      </c>
      <c r="B6930" t="str">
        <f t="shared" si="216"/>
        <v/>
      </c>
      <c r="I6930" t="str">
        <f>IF(D6930="","",VLOOKUP(D6930,'Source CC List'!B:C,2,FALSE))</f>
        <v/>
      </c>
      <c r="J6930" t="str">
        <f t="shared" si="217"/>
        <v/>
      </c>
    </row>
    <row r="6931" spans="1:10" x14ac:dyDescent="0.3">
      <c r="A6931" t="str">
        <f>IF(D6931="","",VLOOKUP(D6931,'Source CC List'!B:C,2,FALSE))</f>
        <v/>
      </c>
      <c r="B6931" t="str">
        <f t="shared" si="216"/>
        <v/>
      </c>
      <c r="I6931" t="str">
        <f>IF(D6931="","",VLOOKUP(D6931,'Source CC List'!B:C,2,FALSE))</f>
        <v/>
      </c>
      <c r="J6931" t="str">
        <f t="shared" si="217"/>
        <v/>
      </c>
    </row>
    <row r="6932" spans="1:10" x14ac:dyDescent="0.3">
      <c r="A6932" t="str">
        <f>IF(D6932="","",VLOOKUP(D6932,'Source CC List'!B:C,2,FALSE))</f>
        <v/>
      </c>
      <c r="B6932" t="str">
        <f t="shared" si="216"/>
        <v/>
      </c>
      <c r="I6932" t="str">
        <f>IF(D6932="","",VLOOKUP(D6932,'Source CC List'!B:C,2,FALSE))</f>
        <v/>
      </c>
      <c r="J6932" t="str">
        <f t="shared" si="217"/>
        <v/>
      </c>
    </row>
    <row r="6933" spans="1:10" x14ac:dyDescent="0.3">
      <c r="A6933" t="str">
        <f>IF(D6933="","",VLOOKUP(D6933,'Source CC List'!B:C,2,FALSE))</f>
        <v/>
      </c>
      <c r="B6933" t="str">
        <f t="shared" si="216"/>
        <v/>
      </c>
      <c r="I6933" t="str">
        <f>IF(D6933="","",VLOOKUP(D6933,'Source CC List'!B:C,2,FALSE))</f>
        <v/>
      </c>
      <c r="J6933" t="str">
        <f t="shared" si="217"/>
        <v/>
      </c>
    </row>
    <row r="6934" spans="1:10" x14ac:dyDescent="0.3">
      <c r="A6934" t="str">
        <f>IF(D6934="","",VLOOKUP(D6934,'Source CC List'!B:C,2,FALSE))</f>
        <v/>
      </c>
      <c r="B6934" t="str">
        <f t="shared" si="216"/>
        <v/>
      </c>
      <c r="I6934" t="str">
        <f>IF(D6934="","",VLOOKUP(D6934,'Source CC List'!B:C,2,FALSE))</f>
        <v/>
      </c>
      <c r="J6934" t="str">
        <f t="shared" si="217"/>
        <v/>
      </c>
    </row>
    <row r="6935" spans="1:10" x14ac:dyDescent="0.3">
      <c r="A6935" t="str">
        <f>IF(D6935="","",VLOOKUP(D6935,'Source CC List'!B:C,2,FALSE))</f>
        <v/>
      </c>
      <c r="B6935" t="str">
        <f t="shared" si="216"/>
        <v/>
      </c>
      <c r="I6935" t="str">
        <f>IF(D6935="","",VLOOKUP(D6935,'Source CC List'!B:C,2,FALSE))</f>
        <v/>
      </c>
      <c r="J6935" t="str">
        <f t="shared" si="217"/>
        <v/>
      </c>
    </row>
    <row r="6936" spans="1:10" x14ac:dyDescent="0.3">
      <c r="A6936" t="str">
        <f>IF(D6936="","",VLOOKUP(D6936,'Source CC List'!B:C,2,FALSE))</f>
        <v/>
      </c>
      <c r="B6936" t="str">
        <f t="shared" si="216"/>
        <v/>
      </c>
      <c r="I6936" t="str">
        <f>IF(D6936="","",VLOOKUP(D6936,'Source CC List'!B:C,2,FALSE))</f>
        <v/>
      </c>
      <c r="J6936" t="str">
        <f t="shared" si="217"/>
        <v/>
      </c>
    </row>
    <row r="6937" spans="1:10" x14ac:dyDescent="0.3">
      <c r="A6937" t="str">
        <f>IF(D6937="","",VLOOKUP(D6937,'Source CC List'!B:C,2,FALSE))</f>
        <v/>
      </c>
      <c r="B6937" t="str">
        <f t="shared" si="216"/>
        <v/>
      </c>
      <c r="I6937" t="str">
        <f>IF(D6937="","",VLOOKUP(D6937,'Source CC List'!B:C,2,FALSE))</f>
        <v/>
      </c>
      <c r="J6937" t="str">
        <f t="shared" si="217"/>
        <v/>
      </c>
    </row>
    <row r="6938" spans="1:10" x14ac:dyDescent="0.3">
      <c r="A6938" t="str">
        <f>IF(D6938="","",VLOOKUP(D6938,'Source CC List'!B:C,2,FALSE))</f>
        <v/>
      </c>
      <c r="B6938" t="str">
        <f t="shared" si="216"/>
        <v/>
      </c>
      <c r="I6938" t="str">
        <f>IF(D6938="","",VLOOKUP(D6938,'Source CC List'!B:C,2,FALSE))</f>
        <v/>
      </c>
      <c r="J6938" t="str">
        <f t="shared" si="217"/>
        <v/>
      </c>
    </row>
    <row r="6939" spans="1:10" x14ac:dyDescent="0.3">
      <c r="A6939" t="str">
        <f>IF(D6939="","",VLOOKUP(D6939,'Source CC List'!B:C,2,FALSE))</f>
        <v/>
      </c>
      <c r="B6939" t="str">
        <f t="shared" si="216"/>
        <v/>
      </c>
      <c r="I6939" t="str">
        <f>IF(D6939="","",VLOOKUP(D6939,'Source CC List'!B:C,2,FALSE))</f>
        <v/>
      </c>
      <c r="J6939" t="str">
        <f t="shared" si="217"/>
        <v/>
      </c>
    </row>
    <row r="6940" spans="1:10" x14ac:dyDescent="0.3">
      <c r="A6940" t="str">
        <f>IF(D6940="","",VLOOKUP(D6940,'Source CC List'!B:C,2,FALSE))</f>
        <v/>
      </c>
      <c r="B6940" t="str">
        <f t="shared" si="216"/>
        <v/>
      </c>
      <c r="I6940" t="str">
        <f>IF(D6940="","",VLOOKUP(D6940,'Source CC List'!B:C,2,FALSE))</f>
        <v/>
      </c>
      <c r="J6940" t="str">
        <f t="shared" si="217"/>
        <v/>
      </c>
    </row>
    <row r="6941" spans="1:10" x14ac:dyDescent="0.3">
      <c r="A6941" t="str">
        <f>IF(D6941="","",VLOOKUP(D6941,'Source CC List'!B:C,2,FALSE))</f>
        <v/>
      </c>
      <c r="B6941" t="str">
        <f t="shared" si="216"/>
        <v/>
      </c>
      <c r="I6941" t="str">
        <f>IF(D6941="","",VLOOKUP(D6941,'Source CC List'!B:C,2,FALSE))</f>
        <v/>
      </c>
      <c r="J6941" t="str">
        <f t="shared" si="217"/>
        <v/>
      </c>
    </row>
    <row r="6942" spans="1:10" x14ac:dyDescent="0.3">
      <c r="A6942" t="str">
        <f>IF(D6942="","",VLOOKUP(D6942,'Source CC List'!B:C,2,FALSE))</f>
        <v/>
      </c>
      <c r="B6942" t="str">
        <f t="shared" si="216"/>
        <v/>
      </c>
      <c r="I6942" t="str">
        <f>IF(D6942="","",VLOOKUP(D6942,'Source CC List'!B:C,2,FALSE))</f>
        <v/>
      </c>
      <c r="J6942" t="str">
        <f t="shared" si="217"/>
        <v/>
      </c>
    </row>
    <row r="6943" spans="1:10" x14ac:dyDescent="0.3">
      <c r="A6943" t="str">
        <f>IF(D6943="","",VLOOKUP(D6943,'Source CC List'!B:C,2,FALSE))</f>
        <v/>
      </c>
      <c r="B6943" t="str">
        <f t="shared" si="216"/>
        <v/>
      </c>
      <c r="I6943" t="str">
        <f>IF(D6943="","",VLOOKUP(D6943,'Source CC List'!B:C,2,FALSE))</f>
        <v/>
      </c>
      <c r="J6943" t="str">
        <f t="shared" si="217"/>
        <v/>
      </c>
    </row>
    <row r="6944" spans="1:10" x14ac:dyDescent="0.3">
      <c r="A6944" t="str">
        <f>IF(D6944="","",VLOOKUP(D6944,'Source CC List'!B:C,2,FALSE))</f>
        <v/>
      </c>
      <c r="B6944" t="str">
        <f t="shared" si="216"/>
        <v/>
      </c>
      <c r="I6944" t="str">
        <f>IF(D6944="","",VLOOKUP(D6944,'Source CC List'!B:C,2,FALSE))</f>
        <v/>
      </c>
      <c r="J6944" t="str">
        <f t="shared" si="217"/>
        <v/>
      </c>
    </row>
    <row r="6945" spans="1:10" x14ac:dyDescent="0.3">
      <c r="A6945" t="str">
        <f>IF(D6945="","",VLOOKUP(D6945,'Source CC List'!B:C,2,FALSE))</f>
        <v/>
      </c>
      <c r="B6945" t="str">
        <f t="shared" si="216"/>
        <v/>
      </c>
      <c r="I6945" t="str">
        <f>IF(D6945="","",VLOOKUP(D6945,'Source CC List'!B:C,2,FALSE))</f>
        <v/>
      </c>
      <c r="J6945" t="str">
        <f t="shared" si="217"/>
        <v/>
      </c>
    </row>
    <row r="6946" spans="1:10" x14ac:dyDescent="0.3">
      <c r="A6946" t="str">
        <f>IF(D6946="","",VLOOKUP(D6946,'Source CC List'!B:C,2,FALSE))</f>
        <v/>
      </c>
      <c r="B6946" t="str">
        <f t="shared" si="216"/>
        <v/>
      </c>
      <c r="I6946" t="str">
        <f>IF(D6946="","",VLOOKUP(D6946,'Source CC List'!B:C,2,FALSE))</f>
        <v/>
      </c>
      <c r="J6946" t="str">
        <f t="shared" si="217"/>
        <v/>
      </c>
    </row>
    <row r="6947" spans="1:10" x14ac:dyDescent="0.3">
      <c r="A6947" t="str">
        <f>IF(D6947="","",VLOOKUP(D6947,'Source CC List'!B:C,2,FALSE))</f>
        <v/>
      </c>
      <c r="B6947" t="str">
        <f t="shared" si="216"/>
        <v/>
      </c>
      <c r="I6947" t="str">
        <f>IF(D6947="","",VLOOKUP(D6947,'Source CC List'!B:C,2,FALSE))</f>
        <v/>
      </c>
      <c r="J6947" t="str">
        <f t="shared" si="217"/>
        <v/>
      </c>
    </row>
    <row r="6948" spans="1:10" x14ac:dyDescent="0.3">
      <c r="A6948" t="str">
        <f>IF(D6948="","",VLOOKUP(D6948,'Source CC List'!B:C,2,FALSE))</f>
        <v/>
      </c>
      <c r="B6948" t="str">
        <f t="shared" si="216"/>
        <v/>
      </c>
      <c r="I6948" t="str">
        <f>IF(D6948="","",VLOOKUP(D6948,'Source CC List'!B:C,2,FALSE))</f>
        <v/>
      </c>
      <c r="J6948" t="str">
        <f t="shared" si="217"/>
        <v/>
      </c>
    </row>
    <row r="6949" spans="1:10" x14ac:dyDescent="0.3">
      <c r="A6949" t="str">
        <f>IF(D6949="","",VLOOKUP(D6949,'Source CC List'!B:C,2,FALSE))</f>
        <v/>
      </c>
      <c r="B6949" t="str">
        <f t="shared" si="216"/>
        <v/>
      </c>
      <c r="I6949" t="str">
        <f>IF(D6949="","",VLOOKUP(D6949,'Source CC List'!B:C,2,FALSE))</f>
        <v/>
      </c>
      <c r="J6949" t="str">
        <f t="shared" si="217"/>
        <v/>
      </c>
    </row>
    <row r="6950" spans="1:10" x14ac:dyDescent="0.3">
      <c r="A6950" t="str">
        <f>IF(D6950="","",VLOOKUP(D6950,'Source CC List'!B:C,2,FALSE))</f>
        <v/>
      </c>
      <c r="B6950" t="str">
        <f t="shared" si="216"/>
        <v/>
      </c>
      <c r="I6950" t="str">
        <f>IF(D6950="","",VLOOKUP(D6950,'Source CC List'!B:C,2,FALSE))</f>
        <v/>
      </c>
      <c r="J6950" t="str">
        <f t="shared" si="217"/>
        <v/>
      </c>
    </row>
    <row r="6951" spans="1:10" x14ac:dyDescent="0.3">
      <c r="A6951" t="str">
        <f>IF(D6951="","",VLOOKUP(D6951,'Source CC List'!B:C,2,FALSE))</f>
        <v/>
      </c>
      <c r="B6951" t="str">
        <f t="shared" si="216"/>
        <v/>
      </c>
      <c r="I6951" t="str">
        <f>IF(D6951="","",VLOOKUP(D6951,'Source CC List'!B:C,2,FALSE))</f>
        <v/>
      </c>
      <c r="J6951" t="str">
        <f t="shared" si="217"/>
        <v/>
      </c>
    </row>
    <row r="6952" spans="1:10" x14ac:dyDescent="0.3">
      <c r="A6952" t="str">
        <f>IF(D6952="","",VLOOKUP(D6952,'Source CC List'!B:C,2,FALSE))</f>
        <v/>
      </c>
      <c r="B6952" t="str">
        <f t="shared" si="216"/>
        <v/>
      </c>
      <c r="I6952" t="str">
        <f>IF(D6952="","",VLOOKUP(D6952,'Source CC List'!B:C,2,FALSE))</f>
        <v/>
      </c>
      <c r="J6952" t="str">
        <f t="shared" si="217"/>
        <v/>
      </c>
    </row>
    <row r="6953" spans="1:10" x14ac:dyDescent="0.3">
      <c r="A6953" t="str">
        <f>IF(D6953="","",VLOOKUP(D6953,'Source CC List'!B:C,2,FALSE))</f>
        <v/>
      </c>
      <c r="B6953" t="str">
        <f t="shared" si="216"/>
        <v/>
      </c>
      <c r="I6953" t="str">
        <f>IF(D6953="","",VLOOKUP(D6953,'Source CC List'!B:C,2,FALSE))</f>
        <v/>
      </c>
      <c r="J6953" t="str">
        <f t="shared" si="217"/>
        <v/>
      </c>
    </row>
    <row r="6954" spans="1:10" x14ac:dyDescent="0.3">
      <c r="A6954" t="str">
        <f>IF(D6954="","",VLOOKUP(D6954,'Source CC List'!B:C,2,FALSE))</f>
        <v/>
      </c>
      <c r="B6954" t="str">
        <f t="shared" si="216"/>
        <v/>
      </c>
      <c r="I6954" t="str">
        <f>IF(D6954="","",VLOOKUP(D6954,'Source CC List'!B:C,2,FALSE))</f>
        <v/>
      </c>
      <c r="J6954" t="str">
        <f t="shared" si="217"/>
        <v/>
      </c>
    </row>
    <row r="6955" spans="1:10" x14ac:dyDescent="0.3">
      <c r="A6955" t="str">
        <f>IF(D6955="","",VLOOKUP(D6955,'Source CC List'!B:C,2,FALSE))</f>
        <v/>
      </c>
      <c r="B6955" t="str">
        <f t="shared" si="216"/>
        <v/>
      </c>
      <c r="I6955" t="str">
        <f>IF(D6955="","",VLOOKUP(D6955,'Source CC List'!B:C,2,FALSE))</f>
        <v/>
      </c>
      <c r="J6955" t="str">
        <f t="shared" si="217"/>
        <v/>
      </c>
    </row>
    <row r="6956" spans="1:10" x14ac:dyDescent="0.3">
      <c r="A6956" t="str">
        <f>IF(D6956="","",VLOOKUP(D6956,'Source CC List'!B:C,2,FALSE))</f>
        <v/>
      </c>
      <c r="B6956" t="str">
        <f t="shared" si="216"/>
        <v/>
      </c>
      <c r="I6956" t="str">
        <f>IF(D6956="","",VLOOKUP(D6956,'Source CC List'!B:C,2,FALSE))</f>
        <v/>
      </c>
      <c r="J6956" t="str">
        <f t="shared" si="217"/>
        <v/>
      </c>
    </row>
    <row r="6957" spans="1:10" x14ac:dyDescent="0.3">
      <c r="A6957" t="str">
        <f>IF(D6957="","",VLOOKUP(D6957,'Source CC List'!B:C,2,FALSE))</f>
        <v/>
      </c>
      <c r="B6957" t="str">
        <f t="shared" si="216"/>
        <v/>
      </c>
      <c r="I6957" t="str">
        <f>IF(D6957="","",VLOOKUP(D6957,'Source CC List'!B:C,2,FALSE))</f>
        <v/>
      </c>
      <c r="J6957" t="str">
        <f t="shared" si="217"/>
        <v/>
      </c>
    </row>
    <row r="6958" spans="1:10" x14ac:dyDescent="0.3">
      <c r="A6958" t="str">
        <f>IF(D6958="","",VLOOKUP(D6958,'Source CC List'!B:C,2,FALSE))</f>
        <v/>
      </c>
      <c r="B6958" t="str">
        <f t="shared" si="216"/>
        <v/>
      </c>
      <c r="I6958" t="str">
        <f>IF(D6958="","",VLOOKUP(D6958,'Source CC List'!B:C,2,FALSE))</f>
        <v/>
      </c>
      <c r="J6958" t="str">
        <f t="shared" si="217"/>
        <v/>
      </c>
    </row>
    <row r="6959" spans="1:10" x14ac:dyDescent="0.3">
      <c r="A6959" t="str">
        <f>IF(D6959="","",VLOOKUP(D6959,'Source CC List'!B:C,2,FALSE))</f>
        <v/>
      </c>
      <c r="B6959" t="str">
        <f t="shared" si="216"/>
        <v/>
      </c>
      <c r="I6959" t="str">
        <f>IF(D6959="","",VLOOKUP(D6959,'Source CC List'!B:C,2,FALSE))</f>
        <v/>
      </c>
      <c r="J6959" t="str">
        <f t="shared" si="217"/>
        <v/>
      </c>
    </row>
    <row r="6960" spans="1:10" x14ac:dyDescent="0.3">
      <c r="A6960" t="str">
        <f>IF(D6960="","",VLOOKUP(D6960,'Source CC List'!B:C,2,FALSE))</f>
        <v/>
      </c>
      <c r="B6960" t="str">
        <f t="shared" si="216"/>
        <v/>
      </c>
      <c r="I6960" t="str">
        <f>IF(D6960="","",VLOOKUP(D6960,'Source CC List'!B:C,2,FALSE))</f>
        <v/>
      </c>
      <c r="J6960" t="str">
        <f t="shared" si="217"/>
        <v/>
      </c>
    </row>
    <row r="6961" spans="1:10" x14ac:dyDescent="0.3">
      <c r="A6961" t="str">
        <f>IF(D6961="","",VLOOKUP(D6961,'Source CC List'!B:C,2,FALSE))</f>
        <v/>
      </c>
      <c r="B6961" t="str">
        <f t="shared" si="216"/>
        <v/>
      </c>
      <c r="I6961" t="str">
        <f>IF(D6961="","",VLOOKUP(D6961,'Source CC List'!B:C,2,FALSE))</f>
        <v/>
      </c>
      <c r="J6961" t="str">
        <f t="shared" si="217"/>
        <v/>
      </c>
    </row>
    <row r="6962" spans="1:10" x14ac:dyDescent="0.3">
      <c r="A6962" t="str">
        <f>IF(D6962="","",VLOOKUP(D6962,'Source CC List'!B:C,2,FALSE))</f>
        <v/>
      </c>
      <c r="B6962" t="str">
        <f t="shared" si="216"/>
        <v/>
      </c>
      <c r="I6962" t="str">
        <f>IF(D6962="","",VLOOKUP(D6962,'Source CC List'!B:C,2,FALSE))</f>
        <v/>
      </c>
      <c r="J6962" t="str">
        <f t="shared" si="217"/>
        <v/>
      </c>
    </row>
    <row r="6963" spans="1:10" x14ac:dyDescent="0.3">
      <c r="A6963" t="str">
        <f>IF(D6963="","",VLOOKUP(D6963,'Source CC List'!B:C,2,FALSE))</f>
        <v/>
      </c>
      <c r="B6963" t="str">
        <f t="shared" si="216"/>
        <v/>
      </c>
      <c r="I6963" t="str">
        <f>IF(D6963="","",VLOOKUP(D6963,'Source CC List'!B:C,2,FALSE))</f>
        <v/>
      </c>
      <c r="J6963" t="str">
        <f t="shared" si="217"/>
        <v/>
      </c>
    </row>
    <row r="6964" spans="1:10" x14ac:dyDescent="0.3">
      <c r="A6964" t="str">
        <f>IF(D6964="","",VLOOKUP(D6964,'Source CC List'!B:C,2,FALSE))</f>
        <v/>
      </c>
      <c r="B6964" t="str">
        <f t="shared" si="216"/>
        <v/>
      </c>
      <c r="I6964" t="str">
        <f>IF(D6964="","",VLOOKUP(D6964,'Source CC List'!B:C,2,FALSE))</f>
        <v/>
      </c>
      <c r="J6964" t="str">
        <f t="shared" si="217"/>
        <v/>
      </c>
    </row>
    <row r="6965" spans="1:10" x14ac:dyDescent="0.3">
      <c r="A6965" t="str">
        <f>IF(D6965="","",VLOOKUP(D6965,'Source CC List'!B:C,2,FALSE))</f>
        <v/>
      </c>
      <c r="B6965" t="str">
        <f t="shared" si="216"/>
        <v/>
      </c>
      <c r="I6965" t="str">
        <f>IF(D6965="","",VLOOKUP(D6965,'Source CC List'!B:C,2,FALSE))</f>
        <v/>
      </c>
      <c r="J6965" t="str">
        <f t="shared" si="217"/>
        <v/>
      </c>
    </row>
    <row r="6966" spans="1:10" x14ac:dyDescent="0.3">
      <c r="A6966" t="str">
        <f>IF(D6966="","",VLOOKUP(D6966,'Source CC List'!B:C,2,FALSE))</f>
        <v/>
      </c>
      <c r="B6966" t="str">
        <f t="shared" si="216"/>
        <v/>
      </c>
      <c r="I6966" t="str">
        <f>IF(D6966="","",VLOOKUP(D6966,'Source CC List'!B:C,2,FALSE))</f>
        <v/>
      </c>
      <c r="J6966" t="str">
        <f t="shared" si="217"/>
        <v/>
      </c>
    </row>
    <row r="6967" spans="1:10" x14ac:dyDescent="0.3">
      <c r="A6967" t="str">
        <f>IF(D6967="","",VLOOKUP(D6967,'Source CC List'!B:C,2,FALSE))</f>
        <v/>
      </c>
      <c r="B6967" t="str">
        <f t="shared" si="216"/>
        <v/>
      </c>
      <c r="I6967" t="str">
        <f>IF(D6967="","",VLOOKUP(D6967,'Source CC List'!B:C,2,FALSE))</f>
        <v/>
      </c>
      <c r="J6967" t="str">
        <f t="shared" si="217"/>
        <v/>
      </c>
    </row>
    <row r="6968" spans="1:10" x14ac:dyDescent="0.3">
      <c r="A6968" t="str">
        <f>IF(D6968="","",VLOOKUP(D6968,'Source CC List'!B:C,2,FALSE))</f>
        <v/>
      </c>
      <c r="B6968" t="str">
        <f t="shared" si="216"/>
        <v/>
      </c>
      <c r="I6968" t="str">
        <f>IF(D6968="","",VLOOKUP(D6968,'Source CC List'!B:C,2,FALSE))</f>
        <v/>
      </c>
      <c r="J6968" t="str">
        <f t="shared" si="217"/>
        <v/>
      </c>
    </row>
    <row r="6969" spans="1:10" x14ac:dyDescent="0.3">
      <c r="A6969" t="str">
        <f>IF(D6969="","",VLOOKUP(D6969,'Source CC List'!B:C,2,FALSE))</f>
        <v/>
      </c>
      <c r="B6969" t="str">
        <f t="shared" si="216"/>
        <v/>
      </c>
      <c r="I6969" t="str">
        <f>IF(D6969="","",VLOOKUP(D6969,'Source CC List'!B:C,2,FALSE))</f>
        <v/>
      </c>
      <c r="J6969" t="str">
        <f t="shared" si="217"/>
        <v/>
      </c>
    </row>
    <row r="6970" spans="1:10" x14ac:dyDescent="0.3">
      <c r="A6970" t="str">
        <f>IF(D6970="","",VLOOKUP(D6970,'Source CC List'!B:C,2,FALSE))</f>
        <v/>
      </c>
      <c r="B6970" t="str">
        <f t="shared" si="216"/>
        <v/>
      </c>
      <c r="I6970" t="str">
        <f>IF(D6970="","",VLOOKUP(D6970,'Source CC List'!B:C,2,FALSE))</f>
        <v/>
      </c>
      <c r="J6970" t="str">
        <f t="shared" si="217"/>
        <v/>
      </c>
    </row>
    <row r="6971" spans="1:10" x14ac:dyDescent="0.3">
      <c r="A6971" t="str">
        <f>IF(D6971="","",VLOOKUP(D6971,'Source CC List'!B:C,2,FALSE))</f>
        <v/>
      </c>
      <c r="B6971" t="str">
        <f t="shared" si="216"/>
        <v/>
      </c>
      <c r="I6971" t="str">
        <f>IF(D6971="","",VLOOKUP(D6971,'Source CC List'!B:C,2,FALSE))</f>
        <v/>
      </c>
      <c r="J6971" t="str">
        <f t="shared" si="217"/>
        <v/>
      </c>
    </row>
    <row r="6972" spans="1:10" x14ac:dyDescent="0.3">
      <c r="A6972" t="str">
        <f>IF(D6972="","",VLOOKUP(D6972,'Source CC List'!B:C,2,FALSE))</f>
        <v/>
      </c>
      <c r="B6972" t="str">
        <f t="shared" si="216"/>
        <v/>
      </c>
      <c r="I6972" t="str">
        <f>IF(D6972="","",VLOOKUP(D6972,'Source CC List'!B:C,2,FALSE))</f>
        <v/>
      </c>
      <c r="J6972" t="str">
        <f t="shared" si="217"/>
        <v/>
      </c>
    </row>
    <row r="6973" spans="1:10" x14ac:dyDescent="0.3">
      <c r="A6973" t="str">
        <f>IF(D6973="","",VLOOKUP(D6973,'Source CC List'!B:C,2,FALSE))</f>
        <v/>
      </c>
      <c r="B6973" t="str">
        <f t="shared" si="216"/>
        <v/>
      </c>
      <c r="I6973" t="str">
        <f>IF(D6973="","",VLOOKUP(D6973,'Source CC List'!B:C,2,FALSE))</f>
        <v/>
      </c>
      <c r="J6973" t="str">
        <f t="shared" si="217"/>
        <v/>
      </c>
    </row>
    <row r="6974" spans="1:10" x14ac:dyDescent="0.3">
      <c r="A6974" t="str">
        <f>IF(D6974="","",VLOOKUP(D6974,'Source CC List'!B:C,2,FALSE))</f>
        <v/>
      </c>
      <c r="B6974" t="str">
        <f t="shared" si="216"/>
        <v/>
      </c>
      <c r="I6974" t="str">
        <f>IF(D6974="","",VLOOKUP(D6974,'Source CC List'!B:C,2,FALSE))</f>
        <v/>
      </c>
      <c r="J6974" t="str">
        <f t="shared" si="217"/>
        <v/>
      </c>
    </row>
    <row r="6975" spans="1:10" x14ac:dyDescent="0.3">
      <c r="A6975" t="str">
        <f>IF(D6975="","",VLOOKUP(D6975,'Source CC List'!B:C,2,FALSE))</f>
        <v/>
      </c>
      <c r="B6975" t="str">
        <f t="shared" si="216"/>
        <v/>
      </c>
      <c r="I6975" t="str">
        <f>IF(D6975="","",VLOOKUP(D6975,'Source CC List'!B:C,2,FALSE))</f>
        <v/>
      </c>
      <c r="J6975" t="str">
        <f t="shared" si="217"/>
        <v/>
      </c>
    </row>
    <row r="6976" spans="1:10" x14ac:dyDescent="0.3">
      <c r="A6976" t="str">
        <f>IF(D6976="","",VLOOKUP(D6976,'Source CC List'!B:C,2,FALSE))</f>
        <v/>
      </c>
      <c r="B6976" t="str">
        <f t="shared" si="216"/>
        <v/>
      </c>
      <c r="I6976" t="str">
        <f>IF(D6976="","",VLOOKUP(D6976,'Source CC List'!B:C,2,FALSE))</f>
        <v/>
      </c>
      <c r="J6976" t="str">
        <f t="shared" si="217"/>
        <v/>
      </c>
    </row>
    <row r="6977" spans="1:10" x14ac:dyDescent="0.3">
      <c r="A6977" t="str">
        <f>IF(D6977="","",VLOOKUP(D6977,'Source CC List'!B:C,2,FALSE))</f>
        <v/>
      </c>
      <c r="B6977" t="str">
        <f t="shared" si="216"/>
        <v/>
      </c>
      <c r="I6977" t="str">
        <f>IF(D6977="","",VLOOKUP(D6977,'Source CC List'!B:C,2,FALSE))</f>
        <v/>
      </c>
      <c r="J6977" t="str">
        <f t="shared" si="217"/>
        <v/>
      </c>
    </row>
    <row r="6978" spans="1:10" x14ac:dyDescent="0.3">
      <c r="A6978" t="str">
        <f>IF(D6978="","",VLOOKUP(D6978,'Source CC List'!B:C,2,FALSE))</f>
        <v/>
      </c>
      <c r="B6978" t="str">
        <f t="shared" si="216"/>
        <v/>
      </c>
      <c r="I6978" t="str">
        <f>IF(D6978="","",VLOOKUP(D6978,'Source CC List'!B:C,2,FALSE))</f>
        <v/>
      </c>
      <c r="J6978" t="str">
        <f t="shared" si="217"/>
        <v/>
      </c>
    </row>
    <row r="6979" spans="1:10" x14ac:dyDescent="0.3">
      <c r="A6979" t="str">
        <f>IF(D6979="","",VLOOKUP(D6979,'Source CC List'!B:C,2,FALSE))</f>
        <v/>
      </c>
      <c r="B6979" t="str">
        <f t="shared" ref="B6979:B7042" si="218">IF(E6979="","",CONCATENATE(I6979,TEXT(E6979,"0000")))</f>
        <v/>
      </c>
      <c r="I6979" t="str">
        <f>IF(D6979="","",VLOOKUP(D6979,'Source CC List'!B:C,2,FALSE))</f>
        <v/>
      </c>
      <c r="J6979" t="str">
        <f t="shared" ref="J6979:J7042" si="219">IF(D6979="","",CONCATENATE(I6979,TEXT(E6979,"0000")))</f>
        <v/>
      </c>
    </row>
    <row r="6980" spans="1:10" x14ac:dyDescent="0.3">
      <c r="A6980" t="str">
        <f>IF(D6980="","",VLOOKUP(D6980,'Source CC List'!B:C,2,FALSE))</f>
        <v/>
      </c>
      <c r="B6980" t="str">
        <f t="shared" si="218"/>
        <v/>
      </c>
      <c r="I6980" t="str">
        <f>IF(D6980="","",VLOOKUP(D6980,'Source CC List'!B:C,2,FALSE))</f>
        <v/>
      </c>
      <c r="J6980" t="str">
        <f t="shared" si="219"/>
        <v/>
      </c>
    </row>
    <row r="6981" spans="1:10" x14ac:dyDescent="0.3">
      <c r="A6981" t="str">
        <f>IF(D6981="","",VLOOKUP(D6981,'Source CC List'!B:C,2,FALSE))</f>
        <v/>
      </c>
      <c r="B6981" t="str">
        <f t="shared" si="218"/>
        <v/>
      </c>
      <c r="I6981" t="str">
        <f>IF(D6981="","",VLOOKUP(D6981,'Source CC List'!B:C,2,FALSE))</f>
        <v/>
      </c>
      <c r="J6981" t="str">
        <f t="shared" si="219"/>
        <v/>
      </c>
    </row>
    <row r="6982" spans="1:10" x14ac:dyDescent="0.3">
      <c r="A6982" t="str">
        <f>IF(D6982="","",VLOOKUP(D6982,'Source CC List'!B:C,2,FALSE))</f>
        <v/>
      </c>
      <c r="B6982" t="str">
        <f t="shared" si="218"/>
        <v/>
      </c>
      <c r="I6982" t="str">
        <f>IF(D6982="","",VLOOKUP(D6982,'Source CC List'!B:C,2,FALSE))</f>
        <v/>
      </c>
      <c r="J6982" t="str">
        <f t="shared" si="219"/>
        <v/>
      </c>
    </row>
    <row r="6983" spans="1:10" x14ac:dyDescent="0.3">
      <c r="A6983" t="str">
        <f>IF(D6983="","",VLOOKUP(D6983,'Source CC List'!B:C,2,FALSE))</f>
        <v/>
      </c>
      <c r="B6983" t="str">
        <f t="shared" si="218"/>
        <v/>
      </c>
      <c r="I6983" t="str">
        <f>IF(D6983="","",VLOOKUP(D6983,'Source CC List'!B:C,2,FALSE))</f>
        <v/>
      </c>
      <c r="J6983" t="str">
        <f t="shared" si="219"/>
        <v/>
      </c>
    </row>
    <row r="6984" spans="1:10" x14ac:dyDescent="0.3">
      <c r="A6984" t="str">
        <f>IF(D6984="","",VLOOKUP(D6984,'Source CC List'!B:C,2,FALSE))</f>
        <v/>
      </c>
      <c r="B6984" t="str">
        <f t="shared" si="218"/>
        <v/>
      </c>
      <c r="I6984" t="str">
        <f>IF(D6984="","",VLOOKUP(D6984,'Source CC List'!B:C,2,FALSE))</f>
        <v/>
      </c>
      <c r="J6984" t="str">
        <f t="shared" si="219"/>
        <v/>
      </c>
    </row>
    <row r="6985" spans="1:10" x14ac:dyDescent="0.3">
      <c r="A6985" t="str">
        <f>IF(D6985="","",VLOOKUP(D6985,'Source CC List'!B:C,2,FALSE))</f>
        <v/>
      </c>
      <c r="B6985" t="str">
        <f t="shared" si="218"/>
        <v/>
      </c>
      <c r="I6985" t="str">
        <f>IF(D6985="","",VLOOKUP(D6985,'Source CC List'!B:C,2,FALSE))</f>
        <v/>
      </c>
      <c r="J6985" t="str">
        <f t="shared" si="219"/>
        <v/>
      </c>
    </row>
    <row r="6986" spans="1:10" x14ac:dyDescent="0.3">
      <c r="A6986" t="str">
        <f>IF(D6986="","",VLOOKUP(D6986,'Source CC List'!B:C,2,FALSE))</f>
        <v/>
      </c>
      <c r="B6986" t="str">
        <f t="shared" si="218"/>
        <v/>
      </c>
      <c r="I6986" t="str">
        <f>IF(D6986="","",VLOOKUP(D6986,'Source CC List'!B:C,2,FALSE))</f>
        <v/>
      </c>
      <c r="J6986" t="str">
        <f t="shared" si="219"/>
        <v/>
      </c>
    </row>
    <row r="6987" spans="1:10" x14ac:dyDescent="0.3">
      <c r="A6987" t="str">
        <f>IF(D6987="","",VLOOKUP(D6987,'Source CC List'!B:C,2,FALSE))</f>
        <v/>
      </c>
      <c r="B6987" t="str">
        <f t="shared" si="218"/>
        <v/>
      </c>
      <c r="I6987" t="str">
        <f>IF(D6987="","",VLOOKUP(D6987,'Source CC List'!B:C,2,FALSE))</f>
        <v/>
      </c>
      <c r="J6987" t="str">
        <f t="shared" si="219"/>
        <v/>
      </c>
    </row>
    <row r="6988" spans="1:10" x14ac:dyDescent="0.3">
      <c r="A6988" t="str">
        <f>IF(D6988="","",VLOOKUP(D6988,'Source CC List'!B:C,2,FALSE))</f>
        <v/>
      </c>
      <c r="B6988" t="str">
        <f t="shared" si="218"/>
        <v/>
      </c>
      <c r="I6988" t="str">
        <f>IF(D6988="","",VLOOKUP(D6988,'Source CC List'!B:C,2,FALSE))</f>
        <v/>
      </c>
      <c r="J6988" t="str">
        <f t="shared" si="219"/>
        <v/>
      </c>
    </row>
    <row r="6989" spans="1:10" x14ac:dyDescent="0.3">
      <c r="A6989" t="str">
        <f>IF(D6989="","",VLOOKUP(D6989,'Source CC List'!B:C,2,FALSE))</f>
        <v/>
      </c>
      <c r="B6989" t="str">
        <f t="shared" si="218"/>
        <v/>
      </c>
      <c r="I6989" t="str">
        <f>IF(D6989="","",VLOOKUP(D6989,'Source CC List'!B:C,2,FALSE))</f>
        <v/>
      </c>
      <c r="J6989" t="str">
        <f t="shared" si="219"/>
        <v/>
      </c>
    </row>
    <row r="6990" spans="1:10" x14ac:dyDescent="0.3">
      <c r="A6990" t="str">
        <f>IF(D6990="","",VLOOKUP(D6990,'Source CC List'!B:C,2,FALSE))</f>
        <v/>
      </c>
      <c r="B6990" t="str">
        <f t="shared" si="218"/>
        <v/>
      </c>
      <c r="I6990" t="str">
        <f>IF(D6990="","",VLOOKUP(D6990,'Source CC List'!B:C,2,FALSE))</f>
        <v/>
      </c>
      <c r="J6990" t="str">
        <f t="shared" si="219"/>
        <v/>
      </c>
    </row>
    <row r="6991" spans="1:10" x14ac:dyDescent="0.3">
      <c r="A6991" t="str">
        <f>IF(D6991="","",VLOOKUP(D6991,'Source CC List'!B:C,2,FALSE))</f>
        <v/>
      </c>
      <c r="B6991" t="str">
        <f t="shared" si="218"/>
        <v/>
      </c>
      <c r="I6991" t="str">
        <f>IF(D6991="","",VLOOKUP(D6991,'Source CC List'!B:C,2,FALSE))</f>
        <v/>
      </c>
      <c r="J6991" t="str">
        <f t="shared" si="219"/>
        <v/>
      </c>
    </row>
    <row r="6992" spans="1:10" x14ac:dyDescent="0.3">
      <c r="A6992" t="str">
        <f>IF(D6992="","",VLOOKUP(D6992,'Source CC List'!B:C,2,FALSE))</f>
        <v/>
      </c>
      <c r="B6992" t="str">
        <f t="shared" si="218"/>
        <v/>
      </c>
      <c r="I6992" t="str">
        <f>IF(D6992="","",VLOOKUP(D6992,'Source CC List'!B:C,2,FALSE))</f>
        <v/>
      </c>
      <c r="J6992" t="str">
        <f t="shared" si="219"/>
        <v/>
      </c>
    </row>
    <row r="6993" spans="1:10" x14ac:dyDescent="0.3">
      <c r="A6993" t="str">
        <f>IF(D6993="","",VLOOKUP(D6993,'Source CC List'!B:C,2,FALSE))</f>
        <v/>
      </c>
      <c r="B6993" t="str">
        <f t="shared" si="218"/>
        <v/>
      </c>
      <c r="I6993" t="str">
        <f>IF(D6993="","",VLOOKUP(D6993,'Source CC List'!B:C,2,FALSE))</f>
        <v/>
      </c>
      <c r="J6993" t="str">
        <f t="shared" si="219"/>
        <v/>
      </c>
    </row>
    <row r="6994" spans="1:10" x14ac:dyDescent="0.3">
      <c r="A6994" t="str">
        <f>IF(D6994="","",VLOOKUP(D6994,'Source CC List'!B:C,2,FALSE))</f>
        <v/>
      </c>
      <c r="B6994" t="str">
        <f t="shared" si="218"/>
        <v/>
      </c>
      <c r="I6994" t="str">
        <f>IF(D6994="","",VLOOKUP(D6994,'Source CC List'!B:C,2,FALSE))</f>
        <v/>
      </c>
      <c r="J6994" t="str">
        <f t="shared" si="219"/>
        <v/>
      </c>
    </row>
    <row r="6995" spans="1:10" x14ac:dyDescent="0.3">
      <c r="A6995" t="str">
        <f>IF(D6995="","",VLOOKUP(D6995,'Source CC List'!B:C,2,FALSE))</f>
        <v/>
      </c>
      <c r="B6995" t="str">
        <f t="shared" si="218"/>
        <v/>
      </c>
      <c r="I6995" t="str">
        <f>IF(D6995="","",VLOOKUP(D6995,'Source CC List'!B:C,2,FALSE))</f>
        <v/>
      </c>
      <c r="J6995" t="str">
        <f t="shared" si="219"/>
        <v/>
      </c>
    </row>
    <row r="6996" spans="1:10" x14ac:dyDescent="0.3">
      <c r="A6996" t="str">
        <f>IF(D6996="","",VLOOKUP(D6996,'Source CC List'!B:C,2,FALSE))</f>
        <v/>
      </c>
      <c r="B6996" t="str">
        <f t="shared" si="218"/>
        <v/>
      </c>
      <c r="I6996" t="str">
        <f>IF(D6996="","",VLOOKUP(D6996,'Source CC List'!B:C,2,FALSE))</f>
        <v/>
      </c>
      <c r="J6996" t="str">
        <f t="shared" si="219"/>
        <v/>
      </c>
    </row>
    <row r="6997" spans="1:10" x14ac:dyDescent="0.3">
      <c r="A6997" t="str">
        <f>IF(D6997="","",VLOOKUP(D6997,'Source CC List'!B:C,2,FALSE))</f>
        <v/>
      </c>
      <c r="B6997" t="str">
        <f t="shared" si="218"/>
        <v/>
      </c>
      <c r="I6997" t="str">
        <f>IF(D6997="","",VLOOKUP(D6997,'Source CC List'!B:C,2,FALSE))</f>
        <v/>
      </c>
      <c r="J6997" t="str">
        <f t="shared" si="219"/>
        <v/>
      </c>
    </row>
    <row r="6998" spans="1:10" x14ac:dyDescent="0.3">
      <c r="A6998" t="str">
        <f>IF(D6998="","",VLOOKUP(D6998,'Source CC List'!B:C,2,FALSE))</f>
        <v/>
      </c>
      <c r="B6998" t="str">
        <f t="shared" si="218"/>
        <v/>
      </c>
      <c r="I6998" t="str">
        <f>IF(D6998="","",VLOOKUP(D6998,'Source CC List'!B:C,2,FALSE))</f>
        <v/>
      </c>
      <c r="J6998" t="str">
        <f t="shared" si="219"/>
        <v/>
      </c>
    </row>
    <row r="6999" spans="1:10" x14ac:dyDescent="0.3">
      <c r="A6999" t="str">
        <f>IF(D6999="","",VLOOKUP(D6999,'Source CC List'!B:C,2,FALSE))</f>
        <v/>
      </c>
      <c r="B6999" t="str">
        <f t="shared" si="218"/>
        <v/>
      </c>
      <c r="I6999" t="str">
        <f>IF(D6999="","",VLOOKUP(D6999,'Source CC List'!B:C,2,FALSE))</f>
        <v/>
      </c>
      <c r="J6999" t="str">
        <f t="shared" si="219"/>
        <v/>
      </c>
    </row>
    <row r="7000" spans="1:10" x14ac:dyDescent="0.3">
      <c r="A7000" t="str">
        <f>IF(D7000="","",VLOOKUP(D7000,'Source CC List'!B:C,2,FALSE))</f>
        <v/>
      </c>
      <c r="B7000" t="str">
        <f t="shared" si="218"/>
        <v/>
      </c>
      <c r="I7000" t="str">
        <f>IF(D7000="","",VLOOKUP(D7000,'Source CC List'!B:C,2,FALSE))</f>
        <v/>
      </c>
      <c r="J7000" t="str">
        <f t="shared" si="219"/>
        <v/>
      </c>
    </row>
    <row r="7001" spans="1:10" x14ac:dyDescent="0.3">
      <c r="A7001" t="str">
        <f>IF(D7001="","",VLOOKUP(D7001,'Source CC List'!B:C,2,FALSE))</f>
        <v/>
      </c>
      <c r="B7001" t="str">
        <f t="shared" si="218"/>
        <v/>
      </c>
      <c r="I7001" t="str">
        <f>IF(D7001="","",VLOOKUP(D7001,'Source CC List'!B:C,2,FALSE))</f>
        <v/>
      </c>
      <c r="J7001" t="str">
        <f t="shared" si="219"/>
        <v/>
      </c>
    </row>
    <row r="7002" spans="1:10" x14ac:dyDescent="0.3">
      <c r="A7002" t="str">
        <f>IF(D7002="","",VLOOKUP(D7002,'Source CC List'!B:C,2,FALSE))</f>
        <v/>
      </c>
      <c r="B7002" t="str">
        <f t="shared" si="218"/>
        <v/>
      </c>
      <c r="I7002" t="str">
        <f>IF(D7002="","",VLOOKUP(D7002,'Source CC List'!B:C,2,FALSE))</f>
        <v/>
      </c>
      <c r="J7002" t="str">
        <f t="shared" si="219"/>
        <v/>
      </c>
    </row>
    <row r="7003" spans="1:10" x14ac:dyDescent="0.3">
      <c r="A7003" t="str">
        <f>IF(D7003="","",VLOOKUP(D7003,'Source CC List'!B:C,2,FALSE))</f>
        <v/>
      </c>
      <c r="B7003" t="str">
        <f t="shared" si="218"/>
        <v/>
      </c>
      <c r="I7003" t="str">
        <f>IF(D7003="","",VLOOKUP(D7003,'Source CC List'!B:C,2,FALSE))</f>
        <v/>
      </c>
      <c r="J7003" t="str">
        <f t="shared" si="219"/>
        <v/>
      </c>
    </row>
    <row r="7004" spans="1:10" x14ac:dyDescent="0.3">
      <c r="A7004" t="str">
        <f>IF(D7004="","",VLOOKUP(D7004,'Source CC List'!B:C,2,FALSE))</f>
        <v/>
      </c>
      <c r="B7004" t="str">
        <f t="shared" si="218"/>
        <v/>
      </c>
      <c r="I7004" t="str">
        <f>IF(D7004="","",VLOOKUP(D7004,'Source CC List'!B:C,2,FALSE))</f>
        <v/>
      </c>
      <c r="J7004" t="str">
        <f t="shared" si="219"/>
        <v/>
      </c>
    </row>
    <row r="7005" spans="1:10" x14ac:dyDescent="0.3">
      <c r="A7005" t="str">
        <f>IF(D7005="","",VLOOKUP(D7005,'Source CC List'!B:C,2,FALSE))</f>
        <v/>
      </c>
      <c r="B7005" t="str">
        <f t="shared" si="218"/>
        <v/>
      </c>
      <c r="I7005" t="str">
        <f>IF(D7005="","",VLOOKUP(D7005,'Source CC List'!B:C,2,FALSE))</f>
        <v/>
      </c>
      <c r="J7005" t="str">
        <f t="shared" si="219"/>
        <v/>
      </c>
    </row>
    <row r="7006" spans="1:10" x14ac:dyDescent="0.3">
      <c r="A7006" t="str">
        <f>IF(D7006="","",VLOOKUP(D7006,'Source CC List'!B:C,2,FALSE))</f>
        <v/>
      </c>
      <c r="B7006" t="str">
        <f t="shared" si="218"/>
        <v/>
      </c>
      <c r="I7006" t="str">
        <f>IF(D7006="","",VLOOKUP(D7006,'Source CC List'!B:C,2,FALSE))</f>
        <v/>
      </c>
      <c r="J7006" t="str">
        <f t="shared" si="219"/>
        <v/>
      </c>
    </row>
    <row r="7007" spans="1:10" x14ac:dyDescent="0.3">
      <c r="A7007" t="str">
        <f>IF(D7007="","",VLOOKUP(D7007,'Source CC List'!B:C,2,FALSE))</f>
        <v/>
      </c>
      <c r="B7007" t="str">
        <f t="shared" si="218"/>
        <v/>
      </c>
      <c r="I7007" t="str">
        <f>IF(D7007="","",VLOOKUP(D7007,'Source CC List'!B:C,2,FALSE))</f>
        <v/>
      </c>
      <c r="J7007" t="str">
        <f t="shared" si="219"/>
        <v/>
      </c>
    </row>
    <row r="7008" spans="1:10" x14ac:dyDescent="0.3">
      <c r="A7008" t="str">
        <f>IF(D7008="","",VLOOKUP(D7008,'Source CC List'!B:C,2,FALSE))</f>
        <v/>
      </c>
      <c r="B7008" t="str">
        <f t="shared" si="218"/>
        <v/>
      </c>
      <c r="I7008" t="str">
        <f>IF(D7008="","",VLOOKUP(D7008,'Source CC List'!B:C,2,FALSE))</f>
        <v/>
      </c>
      <c r="J7008" t="str">
        <f t="shared" si="219"/>
        <v/>
      </c>
    </row>
    <row r="7009" spans="1:10" x14ac:dyDescent="0.3">
      <c r="A7009" t="str">
        <f>IF(D7009="","",VLOOKUP(D7009,'Source CC List'!B:C,2,FALSE))</f>
        <v/>
      </c>
      <c r="B7009" t="str">
        <f t="shared" si="218"/>
        <v/>
      </c>
      <c r="I7009" t="str">
        <f>IF(D7009="","",VLOOKUP(D7009,'Source CC List'!B:C,2,FALSE))</f>
        <v/>
      </c>
      <c r="J7009" t="str">
        <f t="shared" si="219"/>
        <v/>
      </c>
    </row>
    <row r="7010" spans="1:10" x14ac:dyDescent="0.3">
      <c r="A7010" t="str">
        <f>IF(D7010="","",VLOOKUP(D7010,'Source CC List'!B:C,2,FALSE))</f>
        <v/>
      </c>
      <c r="B7010" t="str">
        <f t="shared" si="218"/>
        <v/>
      </c>
      <c r="I7010" t="str">
        <f>IF(D7010="","",VLOOKUP(D7010,'Source CC List'!B:C,2,FALSE))</f>
        <v/>
      </c>
      <c r="J7010" t="str">
        <f t="shared" si="219"/>
        <v/>
      </c>
    </row>
    <row r="7011" spans="1:10" x14ac:dyDescent="0.3">
      <c r="A7011" t="str">
        <f>IF(D7011="","",VLOOKUP(D7011,'Source CC List'!B:C,2,FALSE))</f>
        <v/>
      </c>
      <c r="B7011" t="str">
        <f t="shared" si="218"/>
        <v/>
      </c>
      <c r="I7011" t="str">
        <f>IF(D7011="","",VLOOKUP(D7011,'Source CC List'!B:C,2,FALSE))</f>
        <v/>
      </c>
      <c r="J7011" t="str">
        <f t="shared" si="219"/>
        <v/>
      </c>
    </row>
    <row r="7012" spans="1:10" x14ac:dyDescent="0.3">
      <c r="A7012" t="str">
        <f>IF(D7012="","",VLOOKUP(D7012,'Source CC List'!B:C,2,FALSE))</f>
        <v/>
      </c>
      <c r="B7012" t="str">
        <f t="shared" si="218"/>
        <v/>
      </c>
      <c r="I7012" t="str">
        <f>IF(D7012="","",VLOOKUP(D7012,'Source CC List'!B:C,2,FALSE))</f>
        <v/>
      </c>
      <c r="J7012" t="str">
        <f t="shared" si="219"/>
        <v/>
      </c>
    </row>
    <row r="7013" spans="1:10" x14ac:dyDescent="0.3">
      <c r="A7013" t="str">
        <f>IF(D7013="","",VLOOKUP(D7013,'Source CC List'!B:C,2,FALSE))</f>
        <v/>
      </c>
      <c r="B7013" t="str">
        <f t="shared" si="218"/>
        <v/>
      </c>
      <c r="I7013" t="str">
        <f>IF(D7013="","",VLOOKUP(D7013,'Source CC List'!B:C,2,FALSE))</f>
        <v/>
      </c>
      <c r="J7013" t="str">
        <f t="shared" si="219"/>
        <v/>
      </c>
    </row>
    <row r="7014" spans="1:10" x14ac:dyDescent="0.3">
      <c r="A7014" t="str">
        <f>IF(D7014="","",VLOOKUP(D7014,'Source CC List'!B:C,2,FALSE))</f>
        <v/>
      </c>
      <c r="B7014" t="str">
        <f t="shared" si="218"/>
        <v/>
      </c>
      <c r="I7014" t="str">
        <f>IF(D7014="","",VLOOKUP(D7014,'Source CC List'!B:C,2,FALSE))</f>
        <v/>
      </c>
      <c r="J7014" t="str">
        <f t="shared" si="219"/>
        <v/>
      </c>
    </row>
    <row r="7015" spans="1:10" x14ac:dyDescent="0.3">
      <c r="A7015" t="str">
        <f>IF(D7015="","",VLOOKUP(D7015,'Source CC List'!B:C,2,FALSE))</f>
        <v/>
      </c>
      <c r="B7015" t="str">
        <f t="shared" si="218"/>
        <v/>
      </c>
      <c r="I7015" t="str">
        <f>IF(D7015="","",VLOOKUP(D7015,'Source CC List'!B:C,2,FALSE))</f>
        <v/>
      </c>
      <c r="J7015" t="str">
        <f t="shared" si="219"/>
        <v/>
      </c>
    </row>
    <row r="7016" spans="1:10" x14ac:dyDescent="0.3">
      <c r="A7016" t="str">
        <f>IF(D7016="","",VLOOKUP(D7016,'Source CC List'!B:C,2,FALSE))</f>
        <v/>
      </c>
      <c r="B7016" t="str">
        <f t="shared" si="218"/>
        <v/>
      </c>
      <c r="I7016" t="str">
        <f>IF(D7016="","",VLOOKUP(D7016,'Source CC List'!B:C,2,FALSE))</f>
        <v/>
      </c>
      <c r="J7016" t="str">
        <f t="shared" si="219"/>
        <v/>
      </c>
    </row>
    <row r="7017" spans="1:10" x14ac:dyDescent="0.3">
      <c r="A7017" t="str">
        <f>IF(D7017="","",VLOOKUP(D7017,'Source CC List'!B:C,2,FALSE))</f>
        <v/>
      </c>
      <c r="B7017" t="str">
        <f t="shared" si="218"/>
        <v/>
      </c>
      <c r="I7017" t="str">
        <f>IF(D7017="","",VLOOKUP(D7017,'Source CC List'!B:C,2,FALSE))</f>
        <v/>
      </c>
      <c r="J7017" t="str">
        <f t="shared" si="219"/>
        <v/>
      </c>
    </row>
    <row r="7018" spans="1:10" x14ac:dyDescent="0.3">
      <c r="A7018" t="str">
        <f>IF(D7018="","",VLOOKUP(D7018,'Source CC List'!B:C,2,FALSE))</f>
        <v/>
      </c>
      <c r="B7018" t="str">
        <f t="shared" si="218"/>
        <v/>
      </c>
      <c r="I7018" t="str">
        <f>IF(D7018="","",VLOOKUP(D7018,'Source CC List'!B:C,2,FALSE))</f>
        <v/>
      </c>
      <c r="J7018" t="str">
        <f t="shared" si="219"/>
        <v/>
      </c>
    </row>
    <row r="7019" spans="1:10" x14ac:dyDescent="0.3">
      <c r="A7019" t="str">
        <f>IF(D7019="","",VLOOKUP(D7019,'Source CC List'!B:C,2,FALSE))</f>
        <v/>
      </c>
      <c r="B7019" t="str">
        <f t="shared" si="218"/>
        <v/>
      </c>
      <c r="I7019" t="str">
        <f>IF(D7019="","",VLOOKUP(D7019,'Source CC List'!B:C,2,FALSE))</f>
        <v/>
      </c>
      <c r="J7019" t="str">
        <f t="shared" si="219"/>
        <v/>
      </c>
    </row>
    <row r="7020" spans="1:10" x14ac:dyDescent="0.3">
      <c r="A7020" t="str">
        <f>IF(D7020="","",VLOOKUP(D7020,'Source CC List'!B:C,2,FALSE))</f>
        <v/>
      </c>
      <c r="B7020" t="str">
        <f t="shared" si="218"/>
        <v/>
      </c>
      <c r="I7020" t="str">
        <f>IF(D7020="","",VLOOKUP(D7020,'Source CC List'!B:C,2,FALSE))</f>
        <v/>
      </c>
      <c r="J7020" t="str">
        <f t="shared" si="219"/>
        <v/>
      </c>
    </row>
    <row r="7021" spans="1:10" x14ac:dyDescent="0.3">
      <c r="A7021" t="str">
        <f>IF(D7021="","",VLOOKUP(D7021,'Source CC List'!B:C,2,FALSE))</f>
        <v/>
      </c>
      <c r="B7021" t="str">
        <f t="shared" si="218"/>
        <v/>
      </c>
      <c r="I7021" t="str">
        <f>IF(D7021="","",VLOOKUP(D7021,'Source CC List'!B:C,2,FALSE))</f>
        <v/>
      </c>
      <c r="J7021" t="str">
        <f t="shared" si="219"/>
        <v/>
      </c>
    </row>
    <row r="7022" spans="1:10" x14ac:dyDescent="0.3">
      <c r="A7022" t="str">
        <f>IF(D7022="","",VLOOKUP(D7022,'Source CC List'!B:C,2,FALSE))</f>
        <v/>
      </c>
      <c r="B7022" t="str">
        <f t="shared" si="218"/>
        <v/>
      </c>
      <c r="I7022" t="str">
        <f>IF(D7022="","",VLOOKUP(D7022,'Source CC List'!B:C,2,FALSE))</f>
        <v/>
      </c>
      <c r="J7022" t="str">
        <f t="shared" si="219"/>
        <v/>
      </c>
    </row>
    <row r="7023" spans="1:10" x14ac:dyDescent="0.3">
      <c r="A7023" t="str">
        <f>IF(D7023="","",VLOOKUP(D7023,'Source CC List'!B:C,2,FALSE))</f>
        <v/>
      </c>
      <c r="B7023" t="str">
        <f t="shared" si="218"/>
        <v/>
      </c>
      <c r="I7023" t="str">
        <f>IF(D7023="","",VLOOKUP(D7023,'Source CC List'!B:C,2,FALSE))</f>
        <v/>
      </c>
      <c r="J7023" t="str">
        <f t="shared" si="219"/>
        <v/>
      </c>
    </row>
    <row r="7024" spans="1:10" x14ac:dyDescent="0.3">
      <c r="A7024" t="str">
        <f>IF(D7024="","",VLOOKUP(D7024,'Source CC List'!B:C,2,FALSE))</f>
        <v/>
      </c>
      <c r="B7024" t="str">
        <f t="shared" si="218"/>
        <v/>
      </c>
      <c r="I7024" t="str">
        <f>IF(D7024="","",VLOOKUP(D7024,'Source CC List'!B:C,2,FALSE))</f>
        <v/>
      </c>
      <c r="J7024" t="str">
        <f t="shared" si="219"/>
        <v/>
      </c>
    </row>
    <row r="7025" spans="1:10" x14ac:dyDescent="0.3">
      <c r="A7025" t="str">
        <f>IF(D7025="","",VLOOKUP(D7025,'Source CC List'!B:C,2,FALSE))</f>
        <v/>
      </c>
      <c r="B7025" t="str">
        <f t="shared" si="218"/>
        <v/>
      </c>
      <c r="I7025" t="str">
        <f>IF(D7025="","",VLOOKUP(D7025,'Source CC List'!B:C,2,FALSE))</f>
        <v/>
      </c>
      <c r="J7025" t="str">
        <f t="shared" si="219"/>
        <v/>
      </c>
    </row>
    <row r="7026" spans="1:10" x14ac:dyDescent="0.3">
      <c r="A7026" t="str">
        <f>IF(D7026="","",VLOOKUP(D7026,'Source CC List'!B:C,2,FALSE))</f>
        <v/>
      </c>
      <c r="B7026" t="str">
        <f t="shared" si="218"/>
        <v/>
      </c>
      <c r="I7026" t="str">
        <f>IF(D7026="","",VLOOKUP(D7026,'Source CC List'!B:C,2,FALSE))</f>
        <v/>
      </c>
      <c r="J7026" t="str">
        <f t="shared" si="219"/>
        <v/>
      </c>
    </row>
    <row r="7027" spans="1:10" x14ac:dyDescent="0.3">
      <c r="A7027" t="str">
        <f>IF(D7027="","",VLOOKUP(D7027,'Source CC List'!B:C,2,FALSE))</f>
        <v/>
      </c>
      <c r="B7027" t="str">
        <f t="shared" si="218"/>
        <v/>
      </c>
      <c r="I7027" t="str">
        <f>IF(D7027="","",VLOOKUP(D7027,'Source CC List'!B:C,2,FALSE))</f>
        <v/>
      </c>
      <c r="J7027" t="str">
        <f t="shared" si="219"/>
        <v/>
      </c>
    </row>
    <row r="7028" spans="1:10" x14ac:dyDescent="0.3">
      <c r="A7028" t="str">
        <f>IF(D7028="","",VLOOKUP(D7028,'Source CC List'!B:C,2,FALSE))</f>
        <v/>
      </c>
      <c r="B7028" t="str">
        <f t="shared" si="218"/>
        <v/>
      </c>
      <c r="I7028" t="str">
        <f>IF(D7028="","",VLOOKUP(D7028,'Source CC List'!B:C,2,FALSE))</f>
        <v/>
      </c>
      <c r="J7028" t="str">
        <f t="shared" si="219"/>
        <v/>
      </c>
    </row>
    <row r="7029" spans="1:10" x14ac:dyDescent="0.3">
      <c r="A7029" t="str">
        <f>IF(D7029="","",VLOOKUP(D7029,'Source CC List'!B:C,2,FALSE))</f>
        <v/>
      </c>
      <c r="B7029" t="str">
        <f t="shared" si="218"/>
        <v/>
      </c>
      <c r="I7029" t="str">
        <f>IF(D7029="","",VLOOKUP(D7029,'Source CC List'!B:C,2,FALSE))</f>
        <v/>
      </c>
      <c r="J7029" t="str">
        <f t="shared" si="219"/>
        <v/>
      </c>
    </row>
    <row r="7030" spans="1:10" x14ac:dyDescent="0.3">
      <c r="A7030" t="str">
        <f>IF(D7030="","",VLOOKUP(D7030,'Source CC List'!B:C,2,FALSE))</f>
        <v/>
      </c>
      <c r="B7030" t="str">
        <f t="shared" si="218"/>
        <v/>
      </c>
      <c r="I7030" t="str">
        <f>IF(D7030="","",VLOOKUP(D7030,'Source CC List'!B:C,2,FALSE))</f>
        <v/>
      </c>
      <c r="J7030" t="str">
        <f t="shared" si="219"/>
        <v/>
      </c>
    </row>
    <row r="7031" spans="1:10" x14ac:dyDescent="0.3">
      <c r="A7031" t="str">
        <f>IF(D7031="","",VLOOKUP(D7031,'Source CC List'!B:C,2,FALSE))</f>
        <v/>
      </c>
      <c r="B7031" t="str">
        <f t="shared" si="218"/>
        <v/>
      </c>
      <c r="I7031" t="str">
        <f>IF(D7031="","",VLOOKUP(D7031,'Source CC List'!B:C,2,FALSE))</f>
        <v/>
      </c>
      <c r="J7031" t="str">
        <f t="shared" si="219"/>
        <v/>
      </c>
    </row>
    <row r="7032" spans="1:10" x14ac:dyDescent="0.3">
      <c r="A7032" t="str">
        <f>IF(D7032="","",VLOOKUP(D7032,'Source CC List'!B:C,2,FALSE))</f>
        <v/>
      </c>
      <c r="B7032" t="str">
        <f t="shared" si="218"/>
        <v/>
      </c>
      <c r="I7032" t="str">
        <f>IF(D7032="","",VLOOKUP(D7032,'Source CC List'!B:C,2,FALSE))</f>
        <v/>
      </c>
      <c r="J7032" t="str">
        <f t="shared" si="219"/>
        <v/>
      </c>
    </row>
    <row r="7033" spans="1:10" x14ac:dyDescent="0.3">
      <c r="A7033" t="str">
        <f>IF(D7033="","",VLOOKUP(D7033,'Source CC List'!B:C,2,FALSE))</f>
        <v/>
      </c>
      <c r="B7033" t="str">
        <f t="shared" si="218"/>
        <v/>
      </c>
      <c r="I7033" t="str">
        <f>IF(D7033="","",VLOOKUP(D7033,'Source CC List'!B:C,2,FALSE))</f>
        <v/>
      </c>
      <c r="J7033" t="str">
        <f t="shared" si="219"/>
        <v/>
      </c>
    </row>
    <row r="7034" spans="1:10" x14ac:dyDescent="0.3">
      <c r="A7034" t="str">
        <f>IF(D7034="","",VLOOKUP(D7034,'Source CC List'!B:C,2,FALSE))</f>
        <v/>
      </c>
      <c r="B7034" t="str">
        <f t="shared" si="218"/>
        <v/>
      </c>
      <c r="I7034" t="str">
        <f>IF(D7034="","",VLOOKUP(D7034,'Source CC List'!B:C,2,FALSE))</f>
        <v/>
      </c>
      <c r="J7034" t="str">
        <f t="shared" si="219"/>
        <v/>
      </c>
    </row>
    <row r="7035" spans="1:10" x14ac:dyDescent="0.3">
      <c r="A7035" t="str">
        <f>IF(D7035="","",VLOOKUP(D7035,'Source CC List'!B:C,2,FALSE))</f>
        <v/>
      </c>
      <c r="B7035" t="str">
        <f t="shared" si="218"/>
        <v/>
      </c>
      <c r="I7035" t="str">
        <f>IF(D7035="","",VLOOKUP(D7035,'Source CC List'!B:C,2,FALSE))</f>
        <v/>
      </c>
      <c r="J7035" t="str">
        <f t="shared" si="219"/>
        <v/>
      </c>
    </row>
    <row r="7036" spans="1:10" x14ac:dyDescent="0.3">
      <c r="A7036" t="str">
        <f>IF(D7036="","",VLOOKUP(D7036,'Source CC List'!B:C,2,FALSE))</f>
        <v/>
      </c>
      <c r="B7036" t="str">
        <f t="shared" si="218"/>
        <v/>
      </c>
      <c r="I7036" t="str">
        <f>IF(D7036="","",VLOOKUP(D7036,'Source CC List'!B:C,2,FALSE))</f>
        <v/>
      </c>
      <c r="J7036" t="str">
        <f t="shared" si="219"/>
        <v/>
      </c>
    </row>
    <row r="7037" spans="1:10" x14ac:dyDescent="0.3">
      <c r="A7037" t="str">
        <f>IF(D7037="","",VLOOKUP(D7037,'Source CC List'!B:C,2,FALSE))</f>
        <v/>
      </c>
      <c r="B7037" t="str">
        <f t="shared" si="218"/>
        <v/>
      </c>
      <c r="I7037" t="str">
        <f>IF(D7037="","",VLOOKUP(D7037,'Source CC List'!B:C,2,FALSE))</f>
        <v/>
      </c>
      <c r="J7037" t="str">
        <f t="shared" si="219"/>
        <v/>
      </c>
    </row>
    <row r="7038" spans="1:10" x14ac:dyDescent="0.3">
      <c r="A7038" t="str">
        <f>IF(D7038="","",VLOOKUP(D7038,'Source CC List'!B:C,2,FALSE))</f>
        <v/>
      </c>
      <c r="B7038" t="str">
        <f t="shared" si="218"/>
        <v/>
      </c>
      <c r="I7038" t="str">
        <f>IF(D7038="","",VLOOKUP(D7038,'Source CC List'!B:C,2,FALSE))</f>
        <v/>
      </c>
      <c r="J7038" t="str">
        <f t="shared" si="219"/>
        <v/>
      </c>
    </row>
    <row r="7039" spans="1:10" x14ac:dyDescent="0.3">
      <c r="A7039" t="str">
        <f>IF(D7039="","",VLOOKUP(D7039,'Source CC List'!B:C,2,FALSE))</f>
        <v/>
      </c>
      <c r="B7039" t="str">
        <f t="shared" si="218"/>
        <v/>
      </c>
      <c r="I7039" t="str">
        <f>IF(D7039="","",VLOOKUP(D7039,'Source CC List'!B:C,2,FALSE))</f>
        <v/>
      </c>
      <c r="J7039" t="str">
        <f t="shared" si="219"/>
        <v/>
      </c>
    </row>
    <row r="7040" spans="1:10" x14ac:dyDescent="0.3">
      <c r="A7040" t="str">
        <f>IF(D7040="","",VLOOKUP(D7040,'Source CC List'!B:C,2,FALSE))</f>
        <v/>
      </c>
      <c r="B7040" t="str">
        <f t="shared" si="218"/>
        <v/>
      </c>
      <c r="I7040" t="str">
        <f>IF(D7040="","",VLOOKUP(D7040,'Source CC List'!B:C,2,FALSE))</f>
        <v/>
      </c>
      <c r="J7040" t="str">
        <f t="shared" si="219"/>
        <v/>
      </c>
    </row>
    <row r="7041" spans="1:10" x14ac:dyDescent="0.3">
      <c r="A7041" t="str">
        <f>IF(D7041="","",VLOOKUP(D7041,'Source CC List'!B:C,2,FALSE))</f>
        <v/>
      </c>
      <c r="B7041" t="str">
        <f t="shared" si="218"/>
        <v/>
      </c>
      <c r="I7041" t="str">
        <f>IF(D7041="","",VLOOKUP(D7041,'Source CC List'!B:C,2,FALSE))</f>
        <v/>
      </c>
      <c r="J7041" t="str">
        <f t="shared" si="219"/>
        <v/>
      </c>
    </row>
    <row r="7042" spans="1:10" x14ac:dyDescent="0.3">
      <c r="A7042" t="str">
        <f>IF(D7042="","",VLOOKUP(D7042,'Source CC List'!B:C,2,FALSE))</f>
        <v/>
      </c>
      <c r="B7042" t="str">
        <f t="shared" si="218"/>
        <v/>
      </c>
      <c r="I7042" t="str">
        <f>IF(D7042="","",VLOOKUP(D7042,'Source CC List'!B:C,2,FALSE))</f>
        <v/>
      </c>
      <c r="J7042" t="str">
        <f t="shared" si="219"/>
        <v/>
      </c>
    </row>
    <row r="7043" spans="1:10" x14ac:dyDescent="0.3">
      <c r="A7043" t="str">
        <f>IF(D7043="","",VLOOKUP(D7043,'Source CC List'!B:C,2,FALSE))</f>
        <v/>
      </c>
      <c r="B7043" t="str">
        <f t="shared" ref="B7043:B7106" si="220">IF(E7043="","",CONCATENATE(I7043,TEXT(E7043,"0000")))</f>
        <v/>
      </c>
      <c r="I7043" t="str">
        <f>IF(D7043="","",VLOOKUP(D7043,'Source CC List'!B:C,2,FALSE))</f>
        <v/>
      </c>
      <c r="J7043" t="str">
        <f t="shared" ref="J7043:J7106" si="221">IF(D7043="","",CONCATENATE(I7043,TEXT(E7043,"0000")))</f>
        <v/>
      </c>
    </row>
    <row r="7044" spans="1:10" x14ac:dyDescent="0.3">
      <c r="A7044" t="str">
        <f>IF(D7044="","",VLOOKUP(D7044,'Source CC List'!B:C,2,FALSE))</f>
        <v/>
      </c>
      <c r="B7044" t="str">
        <f t="shared" si="220"/>
        <v/>
      </c>
      <c r="I7044" t="str">
        <f>IF(D7044="","",VLOOKUP(D7044,'Source CC List'!B:C,2,FALSE))</f>
        <v/>
      </c>
      <c r="J7044" t="str">
        <f t="shared" si="221"/>
        <v/>
      </c>
    </row>
    <row r="7045" spans="1:10" x14ac:dyDescent="0.3">
      <c r="A7045" t="str">
        <f>IF(D7045="","",VLOOKUP(D7045,'Source CC List'!B:C,2,FALSE))</f>
        <v/>
      </c>
      <c r="B7045" t="str">
        <f t="shared" si="220"/>
        <v/>
      </c>
      <c r="I7045" t="str">
        <f>IF(D7045="","",VLOOKUP(D7045,'Source CC List'!B:C,2,FALSE))</f>
        <v/>
      </c>
      <c r="J7045" t="str">
        <f t="shared" si="221"/>
        <v/>
      </c>
    </row>
    <row r="7046" spans="1:10" x14ac:dyDescent="0.3">
      <c r="A7046" t="str">
        <f>IF(D7046="","",VLOOKUP(D7046,'Source CC List'!B:C,2,FALSE))</f>
        <v/>
      </c>
      <c r="B7046" t="str">
        <f t="shared" si="220"/>
        <v/>
      </c>
      <c r="I7046" t="str">
        <f>IF(D7046="","",VLOOKUP(D7046,'Source CC List'!B:C,2,FALSE))</f>
        <v/>
      </c>
      <c r="J7046" t="str">
        <f t="shared" si="221"/>
        <v/>
      </c>
    </row>
    <row r="7047" spans="1:10" x14ac:dyDescent="0.3">
      <c r="A7047" t="str">
        <f>IF(D7047="","",VLOOKUP(D7047,'Source CC List'!B:C,2,FALSE))</f>
        <v/>
      </c>
      <c r="B7047" t="str">
        <f t="shared" si="220"/>
        <v/>
      </c>
      <c r="I7047" t="str">
        <f>IF(D7047="","",VLOOKUP(D7047,'Source CC List'!B:C,2,FALSE))</f>
        <v/>
      </c>
      <c r="J7047" t="str">
        <f t="shared" si="221"/>
        <v/>
      </c>
    </row>
    <row r="7048" spans="1:10" x14ac:dyDescent="0.3">
      <c r="A7048" t="str">
        <f>IF(D7048="","",VLOOKUP(D7048,'Source CC List'!B:C,2,FALSE))</f>
        <v/>
      </c>
      <c r="B7048" t="str">
        <f t="shared" si="220"/>
        <v/>
      </c>
      <c r="I7048" t="str">
        <f>IF(D7048="","",VLOOKUP(D7048,'Source CC List'!B:C,2,FALSE))</f>
        <v/>
      </c>
      <c r="J7048" t="str">
        <f t="shared" si="221"/>
        <v/>
      </c>
    </row>
    <row r="7049" spans="1:10" x14ac:dyDescent="0.3">
      <c r="A7049" t="str">
        <f>IF(D7049="","",VLOOKUP(D7049,'Source CC List'!B:C,2,FALSE))</f>
        <v/>
      </c>
      <c r="B7049" t="str">
        <f t="shared" si="220"/>
        <v/>
      </c>
      <c r="I7049" t="str">
        <f>IF(D7049="","",VLOOKUP(D7049,'Source CC List'!B:C,2,FALSE))</f>
        <v/>
      </c>
      <c r="J7049" t="str">
        <f t="shared" si="221"/>
        <v/>
      </c>
    </row>
    <row r="7050" spans="1:10" x14ac:dyDescent="0.3">
      <c r="A7050" t="str">
        <f>IF(D7050="","",VLOOKUP(D7050,'Source CC List'!B:C,2,FALSE))</f>
        <v/>
      </c>
      <c r="B7050" t="str">
        <f t="shared" si="220"/>
        <v/>
      </c>
      <c r="I7050" t="str">
        <f>IF(D7050="","",VLOOKUP(D7050,'Source CC List'!B:C,2,FALSE))</f>
        <v/>
      </c>
      <c r="J7050" t="str">
        <f t="shared" si="221"/>
        <v/>
      </c>
    </row>
    <row r="7051" spans="1:10" x14ac:dyDescent="0.3">
      <c r="A7051" t="str">
        <f>IF(D7051="","",VLOOKUP(D7051,'Source CC List'!B:C,2,FALSE))</f>
        <v/>
      </c>
      <c r="B7051" t="str">
        <f t="shared" si="220"/>
        <v/>
      </c>
      <c r="I7051" t="str">
        <f>IF(D7051="","",VLOOKUP(D7051,'Source CC List'!B:C,2,FALSE))</f>
        <v/>
      </c>
      <c r="J7051" t="str">
        <f t="shared" si="221"/>
        <v/>
      </c>
    </row>
    <row r="7052" spans="1:10" x14ac:dyDescent="0.3">
      <c r="A7052" t="str">
        <f>IF(D7052="","",VLOOKUP(D7052,'Source CC List'!B:C,2,FALSE))</f>
        <v/>
      </c>
      <c r="B7052" t="str">
        <f t="shared" si="220"/>
        <v/>
      </c>
      <c r="I7052" t="str">
        <f>IF(D7052="","",VLOOKUP(D7052,'Source CC List'!B:C,2,FALSE))</f>
        <v/>
      </c>
      <c r="J7052" t="str">
        <f t="shared" si="221"/>
        <v/>
      </c>
    </row>
    <row r="7053" spans="1:10" x14ac:dyDescent="0.3">
      <c r="A7053" t="str">
        <f>IF(D7053="","",VLOOKUP(D7053,'Source CC List'!B:C,2,FALSE))</f>
        <v/>
      </c>
      <c r="B7053" t="str">
        <f t="shared" si="220"/>
        <v/>
      </c>
      <c r="I7053" t="str">
        <f>IF(D7053="","",VLOOKUP(D7053,'Source CC List'!B:C,2,FALSE))</f>
        <v/>
      </c>
      <c r="J7053" t="str">
        <f t="shared" si="221"/>
        <v/>
      </c>
    </row>
    <row r="7054" spans="1:10" x14ac:dyDescent="0.3">
      <c r="A7054" t="str">
        <f>IF(D7054="","",VLOOKUP(D7054,'Source CC List'!B:C,2,FALSE))</f>
        <v/>
      </c>
      <c r="B7054" t="str">
        <f t="shared" si="220"/>
        <v/>
      </c>
      <c r="I7054" t="str">
        <f>IF(D7054="","",VLOOKUP(D7054,'Source CC List'!B:C,2,FALSE))</f>
        <v/>
      </c>
      <c r="J7054" t="str">
        <f t="shared" si="221"/>
        <v/>
      </c>
    </row>
    <row r="7055" spans="1:10" x14ac:dyDescent="0.3">
      <c r="A7055" t="str">
        <f>IF(D7055="","",VLOOKUP(D7055,'Source CC List'!B:C,2,FALSE))</f>
        <v/>
      </c>
      <c r="B7055" t="str">
        <f t="shared" si="220"/>
        <v/>
      </c>
      <c r="I7055" t="str">
        <f>IF(D7055="","",VLOOKUP(D7055,'Source CC List'!B:C,2,FALSE))</f>
        <v/>
      </c>
      <c r="J7055" t="str">
        <f t="shared" si="221"/>
        <v/>
      </c>
    </row>
    <row r="7056" spans="1:10" x14ac:dyDescent="0.3">
      <c r="A7056" t="str">
        <f>IF(D7056="","",VLOOKUP(D7056,'Source CC List'!B:C,2,FALSE))</f>
        <v/>
      </c>
      <c r="B7056" t="str">
        <f t="shared" si="220"/>
        <v/>
      </c>
      <c r="I7056" t="str">
        <f>IF(D7056="","",VLOOKUP(D7056,'Source CC List'!B:C,2,FALSE))</f>
        <v/>
      </c>
      <c r="J7056" t="str">
        <f t="shared" si="221"/>
        <v/>
      </c>
    </row>
    <row r="7057" spans="1:10" x14ac:dyDescent="0.3">
      <c r="A7057" t="str">
        <f>IF(D7057="","",VLOOKUP(D7057,'Source CC List'!B:C,2,FALSE))</f>
        <v/>
      </c>
      <c r="B7057" t="str">
        <f t="shared" si="220"/>
        <v/>
      </c>
      <c r="I7057" t="str">
        <f>IF(D7057="","",VLOOKUP(D7057,'Source CC List'!B:C,2,FALSE))</f>
        <v/>
      </c>
      <c r="J7057" t="str">
        <f t="shared" si="221"/>
        <v/>
      </c>
    </row>
    <row r="7058" spans="1:10" x14ac:dyDescent="0.3">
      <c r="A7058" t="str">
        <f>IF(D7058="","",VLOOKUP(D7058,'Source CC List'!B:C,2,FALSE))</f>
        <v/>
      </c>
      <c r="B7058" t="str">
        <f t="shared" si="220"/>
        <v/>
      </c>
      <c r="I7058" t="str">
        <f>IF(D7058="","",VLOOKUP(D7058,'Source CC List'!B:C,2,FALSE))</f>
        <v/>
      </c>
      <c r="J7058" t="str">
        <f t="shared" si="221"/>
        <v/>
      </c>
    </row>
    <row r="7059" spans="1:10" x14ac:dyDescent="0.3">
      <c r="A7059" t="str">
        <f>IF(D7059="","",VLOOKUP(D7059,'Source CC List'!B:C,2,FALSE))</f>
        <v/>
      </c>
      <c r="B7059" t="str">
        <f t="shared" si="220"/>
        <v/>
      </c>
      <c r="I7059" t="str">
        <f>IF(D7059="","",VLOOKUP(D7059,'Source CC List'!B:C,2,FALSE))</f>
        <v/>
      </c>
      <c r="J7059" t="str">
        <f t="shared" si="221"/>
        <v/>
      </c>
    </row>
    <row r="7060" spans="1:10" x14ac:dyDescent="0.3">
      <c r="A7060" t="str">
        <f>IF(D7060="","",VLOOKUP(D7060,'Source CC List'!B:C,2,FALSE))</f>
        <v/>
      </c>
      <c r="B7060" t="str">
        <f t="shared" si="220"/>
        <v/>
      </c>
      <c r="I7060" t="str">
        <f>IF(D7060="","",VLOOKUP(D7060,'Source CC List'!B:C,2,FALSE))</f>
        <v/>
      </c>
      <c r="J7060" t="str">
        <f t="shared" si="221"/>
        <v/>
      </c>
    </row>
    <row r="7061" spans="1:10" x14ac:dyDescent="0.3">
      <c r="A7061" t="str">
        <f>IF(D7061="","",VLOOKUP(D7061,'Source CC List'!B:C,2,FALSE))</f>
        <v/>
      </c>
      <c r="B7061" t="str">
        <f t="shared" si="220"/>
        <v/>
      </c>
      <c r="I7061" t="str">
        <f>IF(D7061="","",VLOOKUP(D7061,'Source CC List'!B:C,2,FALSE))</f>
        <v/>
      </c>
      <c r="J7061" t="str">
        <f t="shared" si="221"/>
        <v/>
      </c>
    </row>
    <row r="7062" spans="1:10" x14ac:dyDescent="0.3">
      <c r="A7062" t="str">
        <f>IF(D7062="","",VLOOKUP(D7062,'Source CC List'!B:C,2,FALSE))</f>
        <v/>
      </c>
      <c r="B7062" t="str">
        <f t="shared" si="220"/>
        <v/>
      </c>
      <c r="I7062" t="str">
        <f>IF(D7062="","",VLOOKUP(D7062,'Source CC List'!B:C,2,FALSE))</f>
        <v/>
      </c>
      <c r="J7062" t="str">
        <f t="shared" si="221"/>
        <v/>
      </c>
    </row>
    <row r="7063" spans="1:10" x14ac:dyDescent="0.3">
      <c r="A7063" t="str">
        <f>IF(D7063="","",VLOOKUP(D7063,'Source CC List'!B:C,2,FALSE))</f>
        <v/>
      </c>
      <c r="B7063" t="str">
        <f t="shared" si="220"/>
        <v/>
      </c>
      <c r="I7063" t="str">
        <f>IF(D7063="","",VLOOKUP(D7063,'Source CC List'!B:C,2,FALSE))</f>
        <v/>
      </c>
      <c r="J7063" t="str">
        <f t="shared" si="221"/>
        <v/>
      </c>
    </row>
    <row r="7064" spans="1:10" x14ac:dyDescent="0.3">
      <c r="A7064" t="str">
        <f>IF(D7064="","",VLOOKUP(D7064,'Source CC List'!B:C,2,FALSE))</f>
        <v/>
      </c>
      <c r="B7064" t="str">
        <f t="shared" si="220"/>
        <v/>
      </c>
      <c r="I7064" t="str">
        <f>IF(D7064="","",VLOOKUP(D7064,'Source CC List'!B:C,2,FALSE))</f>
        <v/>
      </c>
      <c r="J7064" t="str">
        <f t="shared" si="221"/>
        <v/>
      </c>
    </row>
    <row r="7065" spans="1:10" x14ac:dyDescent="0.3">
      <c r="A7065" t="str">
        <f>IF(D7065="","",VLOOKUP(D7065,'Source CC List'!B:C,2,FALSE))</f>
        <v/>
      </c>
      <c r="B7065" t="str">
        <f t="shared" si="220"/>
        <v/>
      </c>
      <c r="I7065" t="str">
        <f>IF(D7065="","",VLOOKUP(D7065,'Source CC List'!B:C,2,FALSE))</f>
        <v/>
      </c>
      <c r="J7065" t="str">
        <f t="shared" si="221"/>
        <v/>
      </c>
    </row>
    <row r="7066" spans="1:10" x14ac:dyDescent="0.3">
      <c r="A7066" t="str">
        <f>IF(D7066="","",VLOOKUP(D7066,'Source CC List'!B:C,2,FALSE))</f>
        <v/>
      </c>
      <c r="B7066" t="str">
        <f t="shared" si="220"/>
        <v/>
      </c>
      <c r="I7066" t="str">
        <f>IF(D7066="","",VLOOKUP(D7066,'Source CC List'!B:C,2,FALSE))</f>
        <v/>
      </c>
      <c r="J7066" t="str">
        <f t="shared" si="221"/>
        <v/>
      </c>
    </row>
    <row r="7067" spans="1:10" x14ac:dyDescent="0.3">
      <c r="A7067" t="str">
        <f>IF(D7067="","",VLOOKUP(D7067,'Source CC List'!B:C,2,FALSE))</f>
        <v/>
      </c>
      <c r="B7067" t="str">
        <f t="shared" si="220"/>
        <v/>
      </c>
      <c r="I7067" t="str">
        <f>IF(D7067="","",VLOOKUP(D7067,'Source CC List'!B:C,2,FALSE))</f>
        <v/>
      </c>
      <c r="J7067" t="str">
        <f t="shared" si="221"/>
        <v/>
      </c>
    </row>
    <row r="7068" spans="1:10" x14ac:dyDescent="0.3">
      <c r="A7068" t="str">
        <f>IF(D7068="","",VLOOKUP(D7068,'Source CC List'!B:C,2,FALSE))</f>
        <v/>
      </c>
      <c r="B7068" t="str">
        <f t="shared" si="220"/>
        <v/>
      </c>
      <c r="I7068" t="str">
        <f>IF(D7068="","",VLOOKUP(D7068,'Source CC List'!B:C,2,FALSE))</f>
        <v/>
      </c>
      <c r="J7068" t="str">
        <f t="shared" si="221"/>
        <v/>
      </c>
    </row>
    <row r="7069" spans="1:10" x14ac:dyDescent="0.3">
      <c r="A7069" t="str">
        <f>IF(D7069="","",VLOOKUP(D7069,'Source CC List'!B:C,2,FALSE))</f>
        <v/>
      </c>
      <c r="B7069" t="str">
        <f t="shared" si="220"/>
        <v/>
      </c>
      <c r="I7069" t="str">
        <f>IF(D7069="","",VLOOKUP(D7069,'Source CC List'!B:C,2,FALSE))</f>
        <v/>
      </c>
      <c r="J7069" t="str">
        <f t="shared" si="221"/>
        <v/>
      </c>
    </row>
    <row r="7070" spans="1:10" x14ac:dyDescent="0.3">
      <c r="A7070" t="str">
        <f>IF(D7070="","",VLOOKUP(D7070,'Source CC List'!B:C,2,FALSE))</f>
        <v/>
      </c>
      <c r="B7070" t="str">
        <f t="shared" si="220"/>
        <v/>
      </c>
      <c r="I7070" t="str">
        <f>IF(D7070="","",VLOOKUP(D7070,'Source CC List'!B:C,2,FALSE))</f>
        <v/>
      </c>
      <c r="J7070" t="str">
        <f t="shared" si="221"/>
        <v/>
      </c>
    </row>
    <row r="7071" spans="1:10" x14ac:dyDescent="0.3">
      <c r="A7071" t="str">
        <f>IF(D7071="","",VLOOKUP(D7071,'Source CC List'!B:C,2,FALSE))</f>
        <v/>
      </c>
      <c r="B7071" t="str">
        <f t="shared" si="220"/>
        <v/>
      </c>
      <c r="I7071" t="str">
        <f>IF(D7071="","",VLOOKUP(D7071,'Source CC List'!B:C,2,FALSE))</f>
        <v/>
      </c>
      <c r="J7071" t="str">
        <f t="shared" si="221"/>
        <v/>
      </c>
    </row>
    <row r="7072" spans="1:10" x14ac:dyDescent="0.3">
      <c r="A7072" t="str">
        <f>IF(D7072="","",VLOOKUP(D7072,'Source CC List'!B:C,2,FALSE))</f>
        <v/>
      </c>
      <c r="B7072" t="str">
        <f t="shared" si="220"/>
        <v/>
      </c>
      <c r="I7072" t="str">
        <f>IF(D7072="","",VLOOKUP(D7072,'Source CC List'!B:C,2,FALSE))</f>
        <v/>
      </c>
      <c r="J7072" t="str">
        <f t="shared" si="221"/>
        <v/>
      </c>
    </row>
    <row r="7073" spans="1:10" x14ac:dyDescent="0.3">
      <c r="A7073" t="str">
        <f>IF(D7073="","",VLOOKUP(D7073,'Source CC List'!B:C,2,FALSE))</f>
        <v/>
      </c>
      <c r="B7073" t="str">
        <f t="shared" si="220"/>
        <v/>
      </c>
      <c r="I7073" t="str">
        <f>IF(D7073="","",VLOOKUP(D7073,'Source CC List'!B:C,2,FALSE))</f>
        <v/>
      </c>
      <c r="J7073" t="str">
        <f t="shared" si="221"/>
        <v/>
      </c>
    </row>
    <row r="7074" spans="1:10" x14ac:dyDescent="0.3">
      <c r="A7074" t="str">
        <f>IF(D7074="","",VLOOKUP(D7074,'Source CC List'!B:C,2,FALSE))</f>
        <v/>
      </c>
      <c r="B7074" t="str">
        <f t="shared" si="220"/>
        <v/>
      </c>
      <c r="I7074" t="str">
        <f>IF(D7074="","",VLOOKUP(D7074,'Source CC List'!B:C,2,FALSE))</f>
        <v/>
      </c>
      <c r="J7074" t="str">
        <f t="shared" si="221"/>
        <v/>
      </c>
    </row>
    <row r="7075" spans="1:10" x14ac:dyDescent="0.3">
      <c r="A7075" t="str">
        <f>IF(D7075="","",VLOOKUP(D7075,'Source CC List'!B:C,2,FALSE))</f>
        <v/>
      </c>
      <c r="B7075" t="str">
        <f t="shared" si="220"/>
        <v/>
      </c>
      <c r="I7075" t="str">
        <f>IF(D7075="","",VLOOKUP(D7075,'Source CC List'!B:C,2,FALSE))</f>
        <v/>
      </c>
      <c r="J7075" t="str">
        <f t="shared" si="221"/>
        <v/>
      </c>
    </row>
    <row r="7076" spans="1:10" x14ac:dyDescent="0.3">
      <c r="A7076" t="str">
        <f>IF(D7076="","",VLOOKUP(D7076,'Source CC List'!B:C,2,FALSE))</f>
        <v/>
      </c>
      <c r="B7076" t="str">
        <f t="shared" si="220"/>
        <v/>
      </c>
      <c r="I7076" t="str">
        <f>IF(D7076="","",VLOOKUP(D7076,'Source CC List'!B:C,2,FALSE))</f>
        <v/>
      </c>
      <c r="J7076" t="str">
        <f t="shared" si="221"/>
        <v/>
      </c>
    </row>
    <row r="7077" spans="1:10" x14ac:dyDescent="0.3">
      <c r="A7077" t="str">
        <f>IF(D7077="","",VLOOKUP(D7077,'Source CC List'!B:C,2,FALSE))</f>
        <v/>
      </c>
      <c r="B7077" t="str">
        <f t="shared" si="220"/>
        <v/>
      </c>
      <c r="I7077" t="str">
        <f>IF(D7077="","",VLOOKUP(D7077,'Source CC List'!B:C,2,FALSE))</f>
        <v/>
      </c>
      <c r="J7077" t="str">
        <f t="shared" si="221"/>
        <v/>
      </c>
    </row>
    <row r="7078" spans="1:10" x14ac:dyDescent="0.3">
      <c r="A7078" t="str">
        <f>IF(D7078="","",VLOOKUP(D7078,'Source CC List'!B:C,2,FALSE))</f>
        <v/>
      </c>
      <c r="B7078" t="str">
        <f t="shared" si="220"/>
        <v/>
      </c>
      <c r="I7078" t="str">
        <f>IF(D7078="","",VLOOKUP(D7078,'Source CC List'!B:C,2,FALSE))</f>
        <v/>
      </c>
      <c r="J7078" t="str">
        <f t="shared" si="221"/>
        <v/>
      </c>
    </row>
    <row r="7079" spans="1:10" x14ac:dyDescent="0.3">
      <c r="A7079" t="str">
        <f>IF(D7079="","",VLOOKUP(D7079,'Source CC List'!B:C,2,FALSE))</f>
        <v/>
      </c>
      <c r="B7079" t="str">
        <f t="shared" si="220"/>
        <v/>
      </c>
      <c r="I7079" t="str">
        <f>IF(D7079="","",VLOOKUP(D7079,'Source CC List'!B:C,2,FALSE))</f>
        <v/>
      </c>
      <c r="J7079" t="str">
        <f t="shared" si="221"/>
        <v/>
      </c>
    </row>
    <row r="7080" spans="1:10" x14ac:dyDescent="0.3">
      <c r="A7080" t="str">
        <f>IF(D7080="","",VLOOKUP(D7080,'Source CC List'!B:C,2,FALSE))</f>
        <v/>
      </c>
      <c r="B7080" t="str">
        <f t="shared" si="220"/>
        <v/>
      </c>
      <c r="I7080" t="str">
        <f>IF(D7080="","",VLOOKUP(D7080,'Source CC List'!B:C,2,FALSE))</f>
        <v/>
      </c>
      <c r="J7080" t="str">
        <f t="shared" si="221"/>
        <v/>
      </c>
    </row>
    <row r="7081" spans="1:10" x14ac:dyDescent="0.3">
      <c r="A7081" t="str">
        <f>IF(D7081="","",VLOOKUP(D7081,'Source CC List'!B:C,2,FALSE))</f>
        <v/>
      </c>
      <c r="B7081" t="str">
        <f t="shared" si="220"/>
        <v/>
      </c>
      <c r="I7081" t="str">
        <f>IF(D7081="","",VLOOKUP(D7081,'Source CC List'!B:C,2,FALSE))</f>
        <v/>
      </c>
      <c r="J7081" t="str">
        <f t="shared" si="221"/>
        <v/>
      </c>
    </row>
    <row r="7082" spans="1:10" x14ac:dyDescent="0.3">
      <c r="A7082" t="str">
        <f>IF(D7082="","",VLOOKUP(D7082,'Source CC List'!B:C,2,FALSE))</f>
        <v/>
      </c>
      <c r="B7082" t="str">
        <f t="shared" si="220"/>
        <v/>
      </c>
      <c r="I7082" t="str">
        <f>IF(D7082="","",VLOOKUP(D7082,'Source CC List'!B:C,2,FALSE))</f>
        <v/>
      </c>
      <c r="J7082" t="str">
        <f t="shared" si="221"/>
        <v/>
      </c>
    </row>
    <row r="7083" spans="1:10" x14ac:dyDescent="0.3">
      <c r="A7083" t="str">
        <f>IF(D7083="","",VLOOKUP(D7083,'Source CC List'!B:C,2,FALSE))</f>
        <v/>
      </c>
      <c r="B7083" t="str">
        <f t="shared" si="220"/>
        <v/>
      </c>
      <c r="I7083" t="str">
        <f>IF(D7083="","",VLOOKUP(D7083,'Source CC List'!B:C,2,FALSE))</f>
        <v/>
      </c>
      <c r="J7083" t="str">
        <f t="shared" si="221"/>
        <v/>
      </c>
    </row>
    <row r="7084" spans="1:10" x14ac:dyDescent="0.3">
      <c r="A7084" t="str">
        <f>IF(D7084="","",VLOOKUP(D7084,'Source CC List'!B:C,2,FALSE))</f>
        <v/>
      </c>
      <c r="B7084" t="str">
        <f t="shared" si="220"/>
        <v/>
      </c>
      <c r="I7084" t="str">
        <f>IF(D7084="","",VLOOKUP(D7084,'Source CC List'!B:C,2,FALSE))</f>
        <v/>
      </c>
      <c r="J7084" t="str">
        <f t="shared" si="221"/>
        <v/>
      </c>
    </row>
    <row r="7085" spans="1:10" x14ac:dyDescent="0.3">
      <c r="A7085" t="str">
        <f>IF(D7085="","",VLOOKUP(D7085,'Source CC List'!B:C,2,FALSE))</f>
        <v/>
      </c>
      <c r="B7085" t="str">
        <f t="shared" si="220"/>
        <v/>
      </c>
      <c r="I7085" t="str">
        <f>IF(D7085="","",VLOOKUP(D7085,'Source CC List'!B:C,2,FALSE))</f>
        <v/>
      </c>
      <c r="J7085" t="str">
        <f t="shared" si="221"/>
        <v/>
      </c>
    </row>
    <row r="7086" spans="1:10" x14ac:dyDescent="0.3">
      <c r="A7086" t="str">
        <f>IF(D7086="","",VLOOKUP(D7086,'Source CC List'!B:C,2,FALSE))</f>
        <v/>
      </c>
      <c r="B7086" t="str">
        <f t="shared" si="220"/>
        <v/>
      </c>
      <c r="I7086" t="str">
        <f>IF(D7086="","",VLOOKUP(D7086,'Source CC List'!B:C,2,FALSE))</f>
        <v/>
      </c>
      <c r="J7086" t="str">
        <f t="shared" si="221"/>
        <v/>
      </c>
    </row>
    <row r="7087" spans="1:10" x14ac:dyDescent="0.3">
      <c r="A7087" t="str">
        <f>IF(D7087="","",VLOOKUP(D7087,'Source CC List'!B:C,2,FALSE))</f>
        <v/>
      </c>
      <c r="B7087" t="str">
        <f t="shared" si="220"/>
        <v/>
      </c>
      <c r="I7087" t="str">
        <f>IF(D7087="","",VLOOKUP(D7087,'Source CC List'!B:C,2,FALSE))</f>
        <v/>
      </c>
      <c r="J7087" t="str">
        <f t="shared" si="221"/>
        <v/>
      </c>
    </row>
    <row r="7088" spans="1:10" x14ac:dyDescent="0.3">
      <c r="A7088" t="str">
        <f>IF(D7088="","",VLOOKUP(D7088,'Source CC List'!B:C,2,FALSE))</f>
        <v/>
      </c>
      <c r="B7088" t="str">
        <f t="shared" si="220"/>
        <v/>
      </c>
      <c r="I7088" t="str">
        <f>IF(D7088="","",VLOOKUP(D7088,'Source CC List'!B:C,2,FALSE))</f>
        <v/>
      </c>
      <c r="J7088" t="str">
        <f t="shared" si="221"/>
        <v/>
      </c>
    </row>
    <row r="7089" spans="1:10" x14ac:dyDescent="0.3">
      <c r="A7089" t="str">
        <f>IF(D7089="","",VLOOKUP(D7089,'Source CC List'!B:C,2,FALSE))</f>
        <v/>
      </c>
      <c r="B7089" t="str">
        <f t="shared" si="220"/>
        <v/>
      </c>
      <c r="I7089" t="str">
        <f>IF(D7089="","",VLOOKUP(D7089,'Source CC List'!B:C,2,FALSE))</f>
        <v/>
      </c>
      <c r="J7089" t="str">
        <f t="shared" si="221"/>
        <v/>
      </c>
    </row>
    <row r="7090" spans="1:10" x14ac:dyDescent="0.3">
      <c r="A7090" t="str">
        <f>IF(D7090="","",VLOOKUP(D7090,'Source CC List'!B:C,2,FALSE))</f>
        <v/>
      </c>
      <c r="B7090" t="str">
        <f t="shared" si="220"/>
        <v/>
      </c>
      <c r="I7090" t="str">
        <f>IF(D7090="","",VLOOKUP(D7090,'Source CC List'!B:C,2,FALSE))</f>
        <v/>
      </c>
      <c r="J7090" t="str">
        <f t="shared" si="221"/>
        <v/>
      </c>
    </row>
    <row r="7091" spans="1:10" x14ac:dyDescent="0.3">
      <c r="A7091" t="str">
        <f>IF(D7091="","",VLOOKUP(D7091,'Source CC List'!B:C,2,FALSE))</f>
        <v/>
      </c>
      <c r="B7091" t="str">
        <f t="shared" si="220"/>
        <v/>
      </c>
      <c r="I7091" t="str">
        <f>IF(D7091="","",VLOOKUP(D7091,'Source CC List'!B:C,2,FALSE))</f>
        <v/>
      </c>
      <c r="J7091" t="str">
        <f t="shared" si="221"/>
        <v/>
      </c>
    </row>
    <row r="7092" spans="1:10" x14ac:dyDescent="0.3">
      <c r="A7092" t="str">
        <f>IF(D7092="","",VLOOKUP(D7092,'Source CC List'!B:C,2,FALSE))</f>
        <v/>
      </c>
      <c r="B7092" t="str">
        <f t="shared" si="220"/>
        <v/>
      </c>
      <c r="I7092" t="str">
        <f>IF(D7092="","",VLOOKUP(D7092,'Source CC List'!B:C,2,FALSE))</f>
        <v/>
      </c>
      <c r="J7092" t="str">
        <f t="shared" si="221"/>
        <v/>
      </c>
    </row>
    <row r="7093" spans="1:10" x14ac:dyDescent="0.3">
      <c r="A7093" t="str">
        <f>IF(D7093="","",VLOOKUP(D7093,'Source CC List'!B:C,2,FALSE))</f>
        <v/>
      </c>
      <c r="B7093" t="str">
        <f t="shared" si="220"/>
        <v/>
      </c>
      <c r="I7093" t="str">
        <f>IF(D7093="","",VLOOKUP(D7093,'Source CC List'!B:C,2,FALSE))</f>
        <v/>
      </c>
      <c r="J7093" t="str">
        <f t="shared" si="221"/>
        <v/>
      </c>
    </row>
    <row r="7094" spans="1:10" x14ac:dyDescent="0.3">
      <c r="A7094" t="str">
        <f>IF(D7094="","",VLOOKUP(D7094,'Source CC List'!B:C,2,FALSE))</f>
        <v/>
      </c>
      <c r="B7094" t="str">
        <f t="shared" si="220"/>
        <v/>
      </c>
      <c r="I7094" t="str">
        <f>IF(D7094="","",VLOOKUP(D7094,'Source CC List'!B:C,2,FALSE))</f>
        <v/>
      </c>
      <c r="J7094" t="str">
        <f t="shared" si="221"/>
        <v/>
      </c>
    </row>
    <row r="7095" spans="1:10" x14ac:dyDescent="0.3">
      <c r="A7095" t="str">
        <f>IF(D7095="","",VLOOKUP(D7095,'Source CC List'!B:C,2,FALSE))</f>
        <v/>
      </c>
      <c r="B7095" t="str">
        <f t="shared" si="220"/>
        <v/>
      </c>
      <c r="I7095" t="str">
        <f>IF(D7095="","",VLOOKUP(D7095,'Source CC List'!B:C,2,FALSE))</f>
        <v/>
      </c>
      <c r="J7095" t="str">
        <f t="shared" si="221"/>
        <v/>
      </c>
    </row>
    <row r="7096" spans="1:10" x14ac:dyDescent="0.3">
      <c r="A7096" t="str">
        <f>IF(D7096="","",VLOOKUP(D7096,'Source CC List'!B:C,2,FALSE))</f>
        <v/>
      </c>
      <c r="B7096" t="str">
        <f t="shared" si="220"/>
        <v/>
      </c>
      <c r="I7096" t="str">
        <f>IF(D7096="","",VLOOKUP(D7096,'Source CC List'!B:C,2,FALSE))</f>
        <v/>
      </c>
      <c r="J7096" t="str">
        <f t="shared" si="221"/>
        <v/>
      </c>
    </row>
    <row r="7097" spans="1:10" x14ac:dyDescent="0.3">
      <c r="A7097" t="str">
        <f>IF(D7097="","",VLOOKUP(D7097,'Source CC List'!B:C,2,FALSE))</f>
        <v/>
      </c>
      <c r="B7097" t="str">
        <f t="shared" si="220"/>
        <v/>
      </c>
      <c r="I7097" t="str">
        <f>IF(D7097="","",VLOOKUP(D7097,'Source CC List'!B:C,2,FALSE))</f>
        <v/>
      </c>
      <c r="J7097" t="str">
        <f t="shared" si="221"/>
        <v/>
      </c>
    </row>
    <row r="7098" spans="1:10" x14ac:dyDescent="0.3">
      <c r="A7098" t="str">
        <f>IF(D7098="","",VLOOKUP(D7098,'Source CC List'!B:C,2,FALSE))</f>
        <v/>
      </c>
      <c r="B7098" t="str">
        <f t="shared" si="220"/>
        <v/>
      </c>
      <c r="I7098" t="str">
        <f>IF(D7098="","",VLOOKUP(D7098,'Source CC List'!B:C,2,FALSE))</f>
        <v/>
      </c>
      <c r="J7098" t="str">
        <f t="shared" si="221"/>
        <v/>
      </c>
    </row>
    <row r="7099" spans="1:10" x14ac:dyDescent="0.3">
      <c r="A7099" t="str">
        <f>IF(D7099="","",VLOOKUP(D7099,'Source CC List'!B:C,2,FALSE))</f>
        <v/>
      </c>
      <c r="B7099" t="str">
        <f t="shared" si="220"/>
        <v/>
      </c>
      <c r="I7099" t="str">
        <f>IF(D7099="","",VLOOKUP(D7099,'Source CC List'!B:C,2,FALSE))</f>
        <v/>
      </c>
      <c r="J7099" t="str">
        <f t="shared" si="221"/>
        <v/>
      </c>
    </row>
    <row r="7100" spans="1:10" x14ac:dyDescent="0.3">
      <c r="A7100" t="str">
        <f>IF(D7100="","",VLOOKUP(D7100,'Source CC List'!B:C,2,FALSE))</f>
        <v/>
      </c>
      <c r="B7100" t="str">
        <f t="shared" si="220"/>
        <v/>
      </c>
      <c r="I7100" t="str">
        <f>IF(D7100="","",VLOOKUP(D7100,'Source CC List'!B:C,2,FALSE))</f>
        <v/>
      </c>
      <c r="J7100" t="str">
        <f t="shared" si="221"/>
        <v/>
      </c>
    </row>
    <row r="7101" spans="1:10" x14ac:dyDescent="0.3">
      <c r="A7101" t="str">
        <f>IF(D7101="","",VLOOKUP(D7101,'Source CC List'!B:C,2,FALSE))</f>
        <v/>
      </c>
      <c r="B7101" t="str">
        <f t="shared" si="220"/>
        <v/>
      </c>
      <c r="I7101" t="str">
        <f>IF(D7101="","",VLOOKUP(D7101,'Source CC List'!B:C,2,FALSE))</f>
        <v/>
      </c>
      <c r="J7101" t="str">
        <f t="shared" si="221"/>
        <v/>
      </c>
    </row>
    <row r="7102" spans="1:10" x14ac:dyDescent="0.3">
      <c r="A7102" t="str">
        <f>IF(D7102="","",VLOOKUP(D7102,'Source CC List'!B:C,2,FALSE))</f>
        <v/>
      </c>
      <c r="B7102" t="str">
        <f t="shared" si="220"/>
        <v/>
      </c>
      <c r="I7102" t="str">
        <f>IF(D7102="","",VLOOKUP(D7102,'Source CC List'!B:C,2,FALSE))</f>
        <v/>
      </c>
      <c r="J7102" t="str">
        <f t="shared" si="221"/>
        <v/>
      </c>
    </row>
    <row r="7103" spans="1:10" x14ac:dyDescent="0.3">
      <c r="A7103" t="str">
        <f>IF(D7103="","",VLOOKUP(D7103,'Source CC List'!B:C,2,FALSE))</f>
        <v/>
      </c>
      <c r="B7103" t="str">
        <f t="shared" si="220"/>
        <v/>
      </c>
      <c r="I7103" t="str">
        <f>IF(D7103="","",VLOOKUP(D7103,'Source CC List'!B:C,2,FALSE))</f>
        <v/>
      </c>
      <c r="J7103" t="str">
        <f t="shared" si="221"/>
        <v/>
      </c>
    </row>
    <row r="7104" spans="1:10" x14ac:dyDescent="0.3">
      <c r="A7104" t="str">
        <f>IF(D7104="","",VLOOKUP(D7104,'Source CC List'!B:C,2,FALSE))</f>
        <v/>
      </c>
      <c r="B7104" t="str">
        <f t="shared" si="220"/>
        <v/>
      </c>
      <c r="I7104" t="str">
        <f>IF(D7104="","",VLOOKUP(D7104,'Source CC List'!B:C,2,FALSE))</f>
        <v/>
      </c>
      <c r="J7104" t="str">
        <f t="shared" si="221"/>
        <v/>
      </c>
    </row>
    <row r="7105" spans="1:10" x14ac:dyDescent="0.3">
      <c r="A7105" t="str">
        <f>IF(D7105="","",VLOOKUP(D7105,'Source CC List'!B:C,2,FALSE))</f>
        <v/>
      </c>
      <c r="B7105" t="str">
        <f t="shared" si="220"/>
        <v/>
      </c>
      <c r="I7105" t="str">
        <f>IF(D7105="","",VLOOKUP(D7105,'Source CC List'!B:C,2,FALSE))</f>
        <v/>
      </c>
      <c r="J7105" t="str">
        <f t="shared" si="221"/>
        <v/>
      </c>
    </row>
    <row r="7106" spans="1:10" x14ac:dyDescent="0.3">
      <c r="A7106" t="str">
        <f>IF(D7106="","",VLOOKUP(D7106,'Source CC List'!B:C,2,FALSE))</f>
        <v/>
      </c>
      <c r="B7106" t="str">
        <f t="shared" si="220"/>
        <v/>
      </c>
      <c r="I7106" t="str">
        <f>IF(D7106="","",VLOOKUP(D7106,'Source CC List'!B:C,2,FALSE))</f>
        <v/>
      </c>
      <c r="J7106" t="str">
        <f t="shared" si="221"/>
        <v/>
      </c>
    </row>
    <row r="7107" spans="1:10" x14ac:dyDescent="0.3">
      <c r="A7107" t="str">
        <f>IF(D7107="","",VLOOKUP(D7107,'Source CC List'!B:C,2,FALSE))</f>
        <v/>
      </c>
      <c r="B7107" t="str">
        <f t="shared" ref="B7107:B7170" si="222">IF(E7107="","",CONCATENATE(I7107,TEXT(E7107,"0000")))</f>
        <v/>
      </c>
      <c r="I7107" t="str">
        <f>IF(D7107="","",VLOOKUP(D7107,'Source CC List'!B:C,2,FALSE))</f>
        <v/>
      </c>
      <c r="J7107" t="str">
        <f t="shared" ref="J7107:J7170" si="223">IF(D7107="","",CONCATENATE(I7107,TEXT(E7107,"0000")))</f>
        <v/>
      </c>
    </row>
    <row r="7108" spans="1:10" x14ac:dyDescent="0.3">
      <c r="A7108" t="str">
        <f>IF(D7108="","",VLOOKUP(D7108,'Source CC List'!B:C,2,FALSE))</f>
        <v/>
      </c>
      <c r="B7108" t="str">
        <f t="shared" si="222"/>
        <v/>
      </c>
      <c r="I7108" t="str">
        <f>IF(D7108="","",VLOOKUP(D7108,'Source CC List'!B:C,2,FALSE))</f>
        <v/>
      </c>
      <c r="J7108" t="str">
        <f t="shared" si="223"/>
        <v/>
      </c>
    </row>
    <row r="7109" spans="1:10" x14ac:dyDescent="0.3">
      <c r="A7109" t="str">
        <f>IF(D7109="","",VLOOKUP(D7109,'Source CC List'!B:C,2,FALSE))</f>
        <v/>
      </c>
      <c r="B7109" t="str">
        <f t="shared" si="222"/>
        <v/>
      </c>
      <c r="I7109" t="str">
        <f>IF(D7109="","",VLOOKUP(D7109,'Source CC List'!B:C,2,FALSE))</f>
        <v/>
      </c>
      <c r="J7109" t="str">
        <f t="shared" si="223"/>
        <v/>
      </c>
    </row>
    <row r="7110" spans="1:10" x14ac:dyDescent="0.3">
      <c r="A7110" t="str">
        <f>IF(D7110="","",VLOOKUP(D7110,'Source CC List'!B:C,2,FALSE))</f>
        <v/>
      </c>
      <c r="B7110" t="str">
        <f t="shared" si="222"/>
        <v/>
      </c>
      <c r="I7110" t="str">
        <f>IF(D7110="","",VLOOKUP(D7110,'Source CC List'!B:C,2,FALSE))</f>
        <v/>
      </c>
      <c r="J7110" t="str">
        <f t="shared" si="223"/>
        <v/>
      </c>
    </row>
    <row r="7111" spans="1:10" x14ac:dyDescent="0.3">
      <c r="A7111" t="str">
        <f>IF(D7111="","",VLOOKUP(D7111,'Source CC List'!B:C,2,FALSE))</f>
        <v/>
      </c>
      <c r="B7111" t="str">
        <f t="shared" si="222"/>
        <v/>
      </c>
      <c r="I7111" t="str">
        <f>IF(D7111="","",VLOOKUP(D7111,'Source CC List'!B:C,2,FALSE))</f>
        <v/>
      </c>
      <c r="J7111" t="str">
        <f t="shared" si="223"/>
        <v/>
      </c>
    </row>
    <row r="7112" spans="1:10" x14ac:dyDescent="0.3">
      <c r="A7112" t="str">
        <f>IF(D7112="","",VLOOKUP(D7112,'Source CC List'!B:C,2,FALSE))</f>
        <v/>
      </c>
      <c r="B7112" t="str">
        <f t="shared" si="222"/>
        <v/>
      </c>
      <c r="I7112" t="str">
        <f>IF(D7112="","",VLOOKUP(D7112,'Source CC List'!B:C,2,FALSE))</f>
        <v/>
      </c>
      <c r="J7112" t="str">
        <f t="shared" si="223"/>
        <v/>
      </c>
    </row>
    <row r="7113" spans="1:10" x14ac:dyDescent="0.3">
      <c r="A7113" t="str">
        <f>IF(D7113="","",VLOOKUP(D7113,'Source CC List'!B:C,2,FALSE))</f>
        <v/>
      </c>
      <c r="B7113" t="str">
        <f t="shared" si="222"/>
        <v/>
      </c>
      <c r="I7113" t="str">
        <f>IF(D7113="","",VLOOKUP(D7113,'Source CC List'!B:C,2,FALSE))</f>
        <v/>
      </c>
      <c r="J7113" t="str">
        <f t="shared" si="223"/>
        <v/>
      </c>
    </row>
    <row r="7114" spans="1:10" x14ac:dyDescent="0.3">
      <c r="A7114" t="str">
        <f>IF(D7114="","",VLOOKUP(D7114,'Source CC List'!B:C,2,FALSE))</f>
        <v/>
      </c>
      <c r="B7114" t="str">
        <f t="shared" si="222"/>
        <v/>
      </c>
      <c r="I7114" t="str">
        <f>IF(D7114="","",VLOOKUP(D7114,'Source CC List'!B:C,2,FALSE))</f>
        <v/>
      </c>
      <c r="J7114" t="str">
        <f t="shared" si="223"/>
        <v/>
      </c>
    </row>
    <row r="7115" spans="1:10" x14ac:dyDescent="0.3">
      <c r="A7115" t="str">
        <f>IF(D7115="","",VLOOKUP(D7115,'Source CC List'!B:C,2,FALSE))</f>
        <v/>
      </c>
      <c r="B7115" t="str">
        <f t="shared" si="222"/>
        <v/>
      </c>
      <c r="I7115" t="str">
        <f>IF(D7115="","",VLOOKUP(D7115,'Source CC List'!B:C,2,FALSE))</f>
        <v/>
      </c>
      <c r="J7115" t="str">
        <f t="shared" si="223"/>
        <v/>
      </c>
    </row>
    <row r="7116" spans="1:10" x14ac:dyDescent="0.3">
      <c r="A7116" t="str">
        <f>IF(D7116="","",VLOOKUP(D7116,'Source CC List'!B:C,2,FALSE))</f>
        <v/>
      </c>
      <c r="B7116" t="str">
        <f t="shared" si="222"/>
        <v/>
      </c>
      <c r="I7116" t="str">
        <f>IF(D7116="","",VLOOKUP(D7116,'Source CC List'!B:C,2,FALSE))</f>
        <v/>
      </c>
      <c r="J7116" t="str">
        <f t="shared" si="223"/>
        <v/>
      </c>
    </row>
    <row r="7117" spans="1:10" x14ac:dyDescent="0.3">
      <c r="A7117" t="str">
        <f>IF(D7117="","",VLOOKUP(D7117,'Source CC List'!B:C,2,FALSE))</f>
        <v/>
      </c>
      <c r="B7117" t="str">
        <f t="shared" si="222"/>
        <v/>
      </c>
      <c r="I7117" t="str">
        <f>IF(D7117="","",VLOOKUP(D7117,'Source CC List'!B:C,2,FALSE))</f>
        <v/>
      </c>
      <c r="J7117" t="str">
        <f t="shared" si="223"/>
        <v/>
      </c>
    </row>
    <row r="7118" spans="1:10" x14ac:dyDescent="0.3">
      <c r="A7118" t="str">
        <f>IF(D7118="","",VLOOKUP(D7118,'Source CC List'!B:C,2,FALSE))</f>
        <v/>
      </c>
      <c r="B7118" t="str">
        <f t="shared" si="222"/>
        <v/>
      </c>
      <c r="I7118" t="str">
        <f>IF(D7118="","",VLOOKUP(D7118,'Source CC List'!B:C,2,FALSE))</f>
        <v/>
      </c>
      <c r="J7118" t="str">
        <f t="shared" si="223"/>
        <v/>
      </c>
    </row>
    <row r="7119" spans="1:10" x14ac:dyDescent="0.3">
      <c r="A7119" t="str">
        <f>IF(D7119="","",VLOOKUP(D7119,'Source CC List'!B:C,2,FALSE))</f>
        <v/>
      </c>
      <c r="B7119" t="str">
        <f t="shared" si="222"/>
        <v/>
      </c>
      <c r="I7119" t="str">
        <f>IF(D7119="","",VLOOKUP(D7119,'Source CC List'!B:C,2,FALSE))</f>
        <v/>
      </c>
      <c r="J7119" t="str">
        <f t="shared" si="223"/>
        <v/>
      </c>
    </row>
    <row r="7120" spans="1:10" x14ac:dyDescent="0.3">
      <c r="A7120" t="str">
        <f>IF(D7120="","",VLOOKUP(D7120,'Source CC List'!B:C,2,FALSE))</f>
        <v/>
      </c>
      <c r="B7120" t="str">
        <f t="shared" si="222"/>
        <v/>
      </c>
      <c r="I7120" t="str">
        <f>IF(D7120="","",VLOOKUP(D7120,'Source CC List'!B:C,2,FALSE))</f>
        <v/>
      </c>
      <c r="J7120" t="str">
        <f t="shared" si="223"/>
        <v/>
      </c>
    </row>
    <row r="7121" spans="1:10" x14ac:dyDescent="0.3">
      <c r="A7121" t="str">
        <f>IF(D7121="","",VLOOKUP(D7121,'Source CC List'!B:C,2,FALSE))</f>
        <v/>
      </c>
      <c r="B7121" t="str">
        <f t="shared" si="222"/>
        <v/>
      </c>
      <c r="I7121" t="str">
        <f>IF(D7121="","",VLOOKUP(D7121,'Source CC List'!B:C,2,FALSE))</f>
        <v/>
      </c>
      <c r="J7121" t="str">
        <f t="shared" si="223"/>
        <v/>
      </c>
    </row>
    <row r="7122" spans="1:10" x14ac:dyDescent="0.3">
      <c r="A7122" t="str">
        <f>IF(D7122="","",VLOOKUP(D7122,'Source CC List'!B:C,2,FALSE))</f>
        <v/>
      </c>
      <c r="B7122" t="str">
        <f t="shared" si="222"/>
        <v/>
      </c>
      <c r="I7122" t="str">
        <f>IF(D7122="","",VLOOKUP(D7122,'Source CC List'!B:C,2,FALSE))</f>
        <v/>
      </c>
      <c r="J7122" t="str">
        <f t="shared" si="223"/>
        <v/>
      </c>
    </row>
    <row r="7123" spans="1:10" x14ac:dyDescent="0.3">
      <c r="A7123" t="str">
        <f>IF(D7123="","",VLOOKUP(D7123,'Source CC List'!B:C,2,FALSE))</f>
        <v/>
      </c>
      <c r="B7123" t="str">
        <f t="shared" si="222"/>
        <v/>
      </c>
      <c r="I7123" t="str">
        <f>IF(D7123="","",VLOOKUP(D7123,'Source CC List'!B:C,2,FALSE))</f>
        <v/>
      </c>
      <c r="J7123" t="str">
        <f t="shared" si="223"/>
        <v/>
      </c>
    </row>
    <row r="7124" spans="1:10" x14ac:dyDescent="0.3">
      <c r="A7124" t="str">
        <f>IF(D7124="","",VLOOKUP(D7124,'Source CC List'!B:C,2,FALSE))</f>
        <v/>
      </c>
      <c r="B7124" t="str">
        <f t="shared" si="222"/>
        <v/>
      </c>
      <c r="I7124" t="str">
        <f>IF(D7124="","",VLOOKUP(D7124,'Source CC List'!B:C,2,FALSE))</f>
        <v/>
      </c>
      <c r="J7124" t="str">
        <f t="shared" si="223"/>
        <v/>
      </c>
    </row>
    <row r="7125" spans="1:10" x14ac:dyDescent="0.3">
      <c r="A7125" t="str">
        <f>IF(D7125="","",VLOOKUP(D7125,'Source CC List'!B:C,2,FALSE))</f>
        <v/>
      </c>
      <c r="B7125" t="str">
        <f t="shared" si="222"/>
        <v/>
      </c>
      <c r="I7125" t="str">
        <f>IF(D7125="","",VLOOKUP(D7125,'Source CC List'!B:C,2,FALSE))</f>
        <v/>
      </c>
      <c r="J7125" t="str">
        <f t="shared" si="223"/>
        <v/>
      </c>
    </row>
    <row r="7126" spans="1:10" x14ac:dyDescent="0.3">
      <c r="A7126" t="str">
        <f>IF(D7126="","",VLOOKUP(D7126,'Source CC List'!B:C,2,FALSE))</f>
        <v/>
      </c>
      <c r="B7126" t="str">
        <f t="shared" si="222"/>
        <v/>
      </c>
      <c r="I7126" t="str">
        <f>IF(D7126="","",VLOOKUP(D7126,'Source CC List'!B:C,2,FALSE))</f>
        <v/>
      </c>
      <c r="J7126" t="str">
        <f t="shared" si="223"/>
        <v/>
      </c>
    </row>
    <row r="7127" spans="1:10" x14ac:dyDescent="0.3">
      <c r="A7127" t="str">
        <f>IF(D7127="","",VLOOKUP(D7127,'Source CC List'!B:C,2,FALSE))</f>
        <v/>
      </c>
      <c r="B7127" t="str">
        <f t="shared" si="222"/>
        <v/>
      </c>
      <c r="I7127" t="str">
        <f>IF(D7127="","",VLOOKUP(D7127,'Source CC List'!B:C,2,FALSE))</f>
        <v/>
      </c>
      <c r="J7127" t="str">
        <f t="shared" si="223"/>
        <v/>
      </c>
    </row>
    <row r="7128" spans="1:10" x14ac:dyDescent="0.3">
      <c r="A7128" t="str">
        <f>IF(D7128="","",VLOOKUP(D7128,'Source CC List'!B:C,2,FALSE))</f>
        <v/>
      </c>
      <c r="B7128" t="str">
        <f t="shared" si="222"/>
        <v/>
      </c>
      <c r="I7128" t="str">
        <f>IF(D7128="","",VLOOKUP(D7128,'Source CC List'!B:C,2,FALSE))</f>
        <v/>
      </c>
      <c r="J7128" t="str">
        <f t="shared" si="223"/>
        <v/>
      </c>
    </row>
    <row r="7129" spans="1:10" x14ac:dyDescent="0.3">
      <c r="A7129" t="str">
        <f>IF(D7129="","",VLOOKUP(D7129,'Source CC List'!B:C,2,FALSE))</f>
        <v/>
      </c>
      <c r="B7129" t="str">
        <f t="shared" si="222"/>
        <v/>
      </c>
      <c r="I7129" t="str">
        <f>IF(D7129="","",VLOOKUP(D7129,'Source CC List'!B:C,2,FALSE))</f>
        <v/>
      </c>
      <c r="J7129" t="str">
        <f t="shared" si="223"/>
        <v/>
      </c>
    </row>
    <row r="7130" spans="1:10" x14ac:dyDescent="0.3">
      <c r="A7130" t="str">
        <f>IF(D7130="","",VLOOKUP(D7130,'Source CC List'!B:C,2,FALSE))</f>
        <v/>
      </c>
      <c r="B7130" t="str">
        <f t="shared" si="222"/>
        <v/>
      </c>
      <c r="I7130" t="str">
        <f>IF(D7130="","",VLOOKUP(D7130,'Source CC List'!B:C,2,FALSE))</f>
        <v/>
      </c>
      <c r="J7130" t="str">
        <f t="shared" si="223"/>
        <v/>
      </c>
    </row>
    <row r="7131" spans="1:10" x14ac:dyDescent="0.3">
      <c r="A7131" t="str">
        <f>IF(D7131="","",VLOOKUP(D7131,'Source CC List'!B:C,2,FALSE))</f>
        <v/>
      </c>
      <c r="B7131" t="str">
        <f t="shared" si="222"/>
        <v/>
      </c>
      <c r="I7131" t="str">
        <f>IF(D7131="","",VLOOKUP(D7131,'Source CC List'!B:C,2,FALSE))</f>
        <v/>
      </c>
      <c r="J7131" t="str">
        <f t="shared" si="223"/>
        <v/>
      </c>
    </row>
    <row r="7132" spans="1:10" x14ac:dyDescent="0.3">
      <c r="A7132" t="str">
        <f>IF(D7132="","",VLOOKUP(D7132,'Source CC List'!B:C,2,FALSE))</f>
        <v/>
      </c>
      <c r="B7132" t="str">
        <f t="shared" si="222"/>
        <v/>
      </c>
      <c r="I7132" t="str">
        <f>IF(D7132="","",VLOOKUP(D7132,'Source CC List'!B:C,2,FALSE))</f>
        <v/>
      </c>
      <c r="J7132" t="str">
        <f t="shared" si="223"/>
        <v/>
      </c>
    </row>
    <row r="7133" spans="1:10" x14ac:dyDescent="0.3">
      <c r="A7133" t="str">
        <f>IF(D7133="","",VLOOKUP(D7133,'Source CC List'!B:C,2,FALSE))</f>
        <v/>
      </c>
      <c r="B7133" t="str">
        <f t="shared" si="222"/>
        <v/>
      </c>
      <c r="I7133" t="str">
        <f>IF(D7133="","",VLOOKUP(D7133,'Source CC List'!B:C,2,FALSE))</f>
        <v/>
      </c>
      <c r="J7133" t="str">
        <f t="shared" si="223"/>
        <v/>
      </c>
    </row>
    <row r="7134" spans="1:10" x14ac:dyDescent="0.3">
      <c r="A7134" t="str">
        <f>IF(D7134="","",VLOOKUP(D7134,'Source CC List'!B:C,2,FALSE))</f>
        <v/>
      </c>
      <c r="B7134" t="str">
        <f t="shared" si="222"/>
        <v/>
      </c>
      <c r="I7134" t="str">
        <f>IF(D7134="","",VLOOKUP(D7134,'Source CC List'!B:C,2,FALSE))</f>
        <v/>
      </c>
      <c r="J7134" t="str">
        <f t="shared" si="223"/>
        <v/>
      </c>
    </row>
    <row r="7135" spans="1:10" x14ac:dyDescent="0.3">
      <c r="A7135" t="str">
        <f>IF(D7135="","",VLOOKUP(D7135,'Source CC List'!B:C,2,FALSE))</f>
        <v/>
      </c>
      <c r="B7135" t="str">
        <f t="shared" si="222"/>
        <v/>
      </c>
      <c r="I7135" t="str">
        <f>IF(D7135="","",VLOOKUP(D7135,'Source CC List'!B:C,2,FALSE))</f>
        <v/>
      </c>
      <c r="J7135" t="str">
        <f t="shared" si="223"/>
        <v/>
      </c>
    </row>
    <row r="7136" spans="1:10" x14ac:dyDescent="0.3">
      <c r="A7136" t="str">
        <f>IF(D7136="","",VLOOKUP(D7136,'Source CC List'!B:C,2,FALSE))</f>
        <v/>
      </c>
      <c r="B7136" t="str">
        <f t="shared" si="222"/>
        <v/>
      </c>
      <c r="I7136" t="str">
        <f>IF(D7136="","",VLOOKUP(D7136,'Source CC List'!B:C,2,FALSE))</f>
        <v/>
      </c>
      <c r="J7136" t="str">
        <f t="shared" si="223"/>
        <v/>
      </c>
    </row>
    <row r="7137" spans="1:10" x14ac:dyDescent="0.3">
      <c r="A7137" t="str">
        <f>IF(D7137="","",VLOOKUP(D7137,'Source CC List'!B:C,2,FALSE))</f>
        <v/>
      </c>
      <c r="B7137" t="str">
        <f t="shared" si="222"/>
        <v/>
      </c>
      <c r="I7137" t="str">
        <f>IF(D7137="","",VLOOKUP(D7137,'Source CC List'!B:C,2,FALSE))</f>
        <v/>
      </c>
      <c r="J7137" t="str">
        <f t="shared" si="223"/>
        <v/>
      </c>
    </row>
    <row r="7138" spans="1:10" x14ac:dyDescent="0.3">
      <c r="A7138" t="str">
        <f>IF(D7138="","",VLOOKUP(D7138,'Source CC List'!B:C,2,FALSE))</f>
        <v/>
      </c>
      <c r="B7138" t="str">
        <f t="shared" si="222"/>
        <v/>
      </c>
      <c r="I7138" t="str">
        <f>IF(D7138="","",VLOOKUP(D7138,'Source CC List'!B:C,2,FALSE))</f>
        <v/>
      </c>
      <c r="J7138" t="str">
        <f t="shared" si="223"/>
        <v/>
      </c>
    </row>
    <row r="7139" spans="1:10" x14ac:dyDescent="0.3">
      <c r="A7139" t="str">
        <f>IF(D7139="","",VLOOKUP(D7139,'Source CC List'!B:C,2,FALSE))</f>
        <v/>
      </c>
      <c r="B7139" t="str">
        <f t="shared" si="222"/>
        <v/>
      </c>
      <c r="I7139" t="str">
        <f>IF(D7139="","",VLOOKUP(D7139,'Source CC List'!B:C,2,FALSE))</f>
        <v/>
      </c>
      <c r="J7139" t="str">
        <f t="shared" si="223"/>
        <v/>
      </c>
    </row>
    <row r="7140" spans="1:10" x14ac:dyDescent="0.3">
      <c r="A7140" t="str">
        <f>IF(D7140="","",VLOOKUP(D7140,'Source CC List'!B:C,2,FALSE))</f>
        <v/>
      </c>
      <c r="B7140" t="str">
        <f t="shared" si="222"/>
        <v/>
      </c>
      <c r="I7140" t="str">
        <f>IF(D7140="","",VLOOKUP(D7140,'Source CC List'!B:C,2,FALSE))</f>
        <v/>
      </c>
      <c r="J7140" t="str">
        <f t="shared" si="223"/>
        <v/>
      </c>
    </row>
    <row r="7141" spans="1:10" x14ac:dyDescent="0.3">
      <c r="A7141" t="str">
        <f>IF(D7141="","",VLOOKUP(D7141,'Source CC List'!B:C,2,FALSE))</f>
        <v/>
      </c>
      <c r="B7141" t="str">
        <f t="shared" si="222"/>
        <v/>
      </c>
      <c r="I7141" t="str">
        <f>IF(D7141="","",VLOOKUP(D7141,'Source CC List'!B:C,2,FALSE))</f>
        <v/>
      </c>
      <c r="J7141" t="str">
        <f t="shared" si="223"/>
        <v/>
      </c>
    </row>
    <row r="7142" spans="1:10" x14ac:dyDescent="0.3">
      <c r="A7142" t="str">
        <f>IF(D7142="","",VLOOKUP(D7142,'Source CC List'!B:C,2,FALSE))</f>
        <v/>
      </c>
      <c r="B7142" t="str">
        <f t="shared" si="222"/>
        <v/>
      </c>
      <c r="I7142" t="str">
        <f>IF(D7142="","",VLOOKUP(D7142,'Source CC List'!B:C,2,FALSE))</f>
        <v/>
      </c>
      <c r="J7142" t="str">
        <f t="shared" si="223"/>
        <v/>
      </c>
    </row>
    <row r="7143" spans="1:10" x14ac:dyDescent="0.3">
      <c r="A7143" t="str">
        <f>IF(D7143="","",VLOOKUP(D7143,'Source CC List'!B:C,2,FALSE))</f>
        <v/>
      </c>
      <c r="B7143" t="str">
        <f t="shared" si="222"/>
        <v/>
      </c>
      <c r="I7143" t="str">
        <f>IF(D7143="","",VLOOKUP(D7143,'Source CC List'!B:C,2,FALSE))</f>
        <v/>
      </c>
      <c r="J7143" t="str">
        <f t="shared" si="223"/>
        <v/>
      </c>
    </row>
    <row r="7144" spans="1:10" x14ac:dyDescent="0.3">
      <c r="A7144" t="str">
        <f>IF(D7144="","",VLOOKUP(D7144,'Source CC List'!B:C,2,FALSE))</f>
        <v/>
      </c>
      <c r="B7144" t="str">
        <f t="shared" si="222"/>
        <v/>
      </c>
      <c r="I7144" t="str">
        <f>IF(D7144="","",VLOOKUP(D7144,'Source CC List'!B:C,2,FALSE))</f>
        <v/>
      </c>
      <c r="J7144" t="str">
        <f t="shared" si="223"/>
        <v/>
      </c>
    </row>
    <row r="7145" spans="1:10" x14ac:dyDescent="0.3">
      <c r="A7145" t="str">
        <f>IF(D7145="","",VLOOKUP(D7145,'Source CC List'!B:C,2,FALSE))</f>
        <v/>
      </c>
      <c r="B7145" t="str">
        <f t="shared" si="222"/>
        <v/>
      </c>
      <c r="I7145" t="str">
        <f>IF(D7145="","",VLOOKUP(D7145,'Source CC List'!B:C,2,FALSE))</f>
        <v/>
      </c>
      <c r="J7145" t="str">
        <f t="shared" si="223"/>
        <v/>
      </c>
    </row>
    <row r="7146" spans="1:10" x14ac:dyDescent="0.3">
      <c r="A7146" t="str">
        <f>IF(D7146="","",VLOOKUP(D7146,'Source CC List'!B:C,2,FALSE))</f>
        <v/>
      </c>
      <c r="B7146" t="str">
        <f t="shared" si="222"/>
        <v/>
      </c>
      <c r="I7146" t="str">
        <f>IF(D7146="","",VLOOKUP(D7146,'Source CC List'!B:C,2,FALSE))</f>
        <v/>
      </c>
      <c r="J7146" t="str">
        <f t="shared" si="223"/>
        <v/>
      </c>
    </row>
    <row r="7147" spans="1:10" x14ac:dyDescent="0.3">
      <c r="A7147" t="str">
        <f>IF(D7147="","",VLOOKUP(D7147,'Source CC List'!B:C,2,FALSE))</f>
        <v/>
      </c>
      <c r="B7147" t="str">
        <f t="shared" si="222"/>
        <v/>
      </c>
      <c r="I7147" t="str">
        <f>IF(D7147="","",VLOOKUP(D7147,'Source CC List'!B:C,2,FALSE))</f>
        <v/>
      </c>
      <c r="J7147" t="str">
        <f t="shared" si="223"/>
        <v/>
      </c>
    </row>
    <row r="7148" spans="1:10" x14ac:dyDescent="0.3">
      <c r="A7148" t="str">
        <f>IF(D7148="","",VLOOKUP(D7148,'Source CC List'!B:C,2,FALSE))</f>
        <v/>
      </c>
      <c r="B7148" t="str">
        <f t="shared" si="222"/>
        <v/>
      </c>
      <c r="I7148" t="str">
        <f>IF(D7148="","",VLOOKUP(D7148,'Source CC List'!B:C,2,FALSE))</f>
        <v/>
      </c>
      <c r="J7148" t="str">
        <f t="shared" si="223"/>
        <v/>
      </c>
    </row>
    <row r="7149" spans="1:10" x14ac:dyDescent="0.3">
      <c r="A7149" t="str">
        <f>IF(D7149="","",VLOOKUP(D7149,'Source CC List'!B:C,2,FALSE))</f>
        <v/>
      </c>
      <c r="B7149" t="str">
        <f t="shared" si="222"/>
        <v/>
      </c>
      <c r="I7149" t="str">
        <f>IF(D7149="","",VLOOKUP(D7149,'Source CC List'!B:C,2,FALSE))</f>
        <v/>
      </c>
      <c r="J7149" t="str">
        <f t="shared" si="223"/>
        <v/>
      </c>
    </row>
    <row r="7150" spans="1:10" x14ac:dyDescent="0.3">
      <c r="A7150" t="str">
        <f>IF(D7150="","",VLOOKUP(D7150,'Source CC List'!B:C,2,FALSE))</f>
        <v/>
      </c>
      <c r="B7150" t="str">
        <f t="shared" si="222"/>
        <v/>
      </c>
      <c r="I7150" t="str">
        <f>IF(D7150="","",VLOOKUP(D7150,'Source CC List'!B:C,2,FALSE))</f>
        <v/>
      </c>
      <c r="J7150" t="str">
        <f t="shared" si="223"/>
        <v/>
      </c>
    </row>
    <row r="7151" spans="1:10" x14ac:dyDescent="0.3">
      <c r="A7151" t="str">
        <f>IF(D7151="","",VLOOKUP(D7151,'Source CC List'!B:C,2,FALSE))</f>
        <v/>
      </c>
      <c r="B7151" t="str">
        <f t="shared" si="222"/>
        <v/>
      </c>
      <c r="I7151" t="str">
        <f>IF(D7151="","",VLOOKUP(D7151,'Source CC List'!B:C,2,FALSE))</f>
        <v/>
      </c>
      <c r="J7151" t="str">
        <f t="shared" si="223"/>
        <v/>
      </c>
    </row>
    <row r="7152" spans="1:10" x14ac:dyDescent="0.3">
      <c r="A7152" t="str">
        <f>IF(D7152="","",VLOOKUP(D7152,'Source CC List'!B:C,2,FALSE))</f>
        <v/>
      </c>
      <c r="B7152" t="str">
        <f t="shared" si="222"/>
        <v/>
      </c>
      <c r="I7152" t="str">
        <f>IF(D7152="","",VLOOKUP(D7152,'Source CC List'!B:C,2,FALSE))</f>
        <v/>
      </c>
      <c r="J7152" t="str">
        <f t="shared" si="223"/>
        <v/>
      </c>
    </row>
    <row r="7153" spans="1:10" x14ac:dyDescent="0.3">
      <c r="A7153" t="str">
        <f>IF(D7153="","",VLOOKUP(D7153,'Source CC List'!B:C,2,FALSE))</f>
        <v/>
      </c>
      <c r="B7153" t="str">
        <f t="shared" si="222"/>
        <v/>
      </c>
      <c r="I7153" t="str">
        <f>IF(D7153="","",VLOOKUP(D7153,'Source CC List'!B:C,2,FALSE))</f>
        <v/>
      </c>
      <c r="J7153" t="str">
        <f t="shared" si="223"/>
        <v/>
      </c>
    </row>
    <row r="7154" spans="1:10" x14ac:dyDescent="0.3">
      <c r="A7154" t="str">
        <f>IF(D7154="","",VLOOKUP(D7154,'Source CC List'!B:C,2,FALSE))</f>
        <v/>
      </c>
      <c r="B7154" t="str">
        <f t="shared" si="222"/>
        <v/>
      </c>
      <c r="I7154" t="str">
        <f>IF(D7154="","",VLOOKUP(D7154,'Source CC List'!B:C,2,FALSE))</f>
        <v/>
      </c>
      <c r="J7154" t="str">
        <f t="shared" si="223"/>
        <v/>
      </c>
    </row>
    <row r="7155" spans="1:10" x14ac:dyDescent="0.3">
      <c r="A7155" t="str">
        <f>IF(D7155="","",VLOOKUP(D7155,'Source CC List'!B:C,2,FALSE))</f>
        <v/>
      </c>
      <c r="B7155" t="str">
        <f t="shared" si="222"/>
        <v/>
      </c>
      <c r="I7155" t="str">
        <f>IF(D7155="","",VLOOKUP(D7155,'Source CC List'!B:C,2,FALSE))</f>
        <v/>
      </c>
      <c r="J7155" t="str">
        <f t="shared" si="223"/>
        <v/>
      </c>
    </row>
    <row r="7156" spans="1:10" x14ac:dyDescent="0.3">
      <c r="A7156" t="str">
        <f>IF(D7156="","",VLOOKUP(D7156,'Source CC List'!B:C,2,FALSE))</f>
        <v/>
      </c>
      <c r="B7156" t="str">
        <f t="shared" si="222"/>
        <v/>
      </c>
      <c r="I7156" t="str">
        <f>IF(D7156="","",VLOOKUP(D7156,'Source CC List'!B:C,2,FALSE))</f>
        <v/>
      </c>
      <c r="J7156" t="str">
        <f t="shared" si="223"/>
        <v/>
      </c>
    </row>
    <row r="7157" spans="1:10" x14ac:dyDescent="0.3">
      <c r="A7157" t="str">
        <f>IF(D7157="","",VLOOKUP(D7157,'Source CC List'!B:C,2,FALSE))</f>
        <v/>
      </c>
      <c r="B7157" t="str">
        <f t="shared" si="222"/>
        <v/>
      </c>
      <c r="I7157" t="str">
        <f>IF(D7157="","",VLOOKUP(D7157,'Source CC List'!B:C,2,FALSE))</f>
        <v/>
      </c>
      <c r="J7157" t="str">
        <f t="shared" si="223"/>
        <v/>
      </c>
    </row>
    <row r="7158" spans="1:10" x14ac:dyDescent="0.3">
      <c r="A7158" t="str">
        <f>IF(D7158="","",VLOOKUP(D7158,'Source CC List'!B:C,2,FALSE))</f>
        <v/>
      </c>
      <c r="B7158" t="str">
        <f t="shared" si="222"/>
        <v/>
      </c>
      <c r="I7158" t="str">
        <f>IF(D7158="","",VLOOKUP(D7158,'Source CC List'!B:C,2,FALSE))</f>
        <v/>
      </c>
      <c r="J7158" t="str">
        <f t="shared" si="223"/>
        <v/>
      </c>
    </row>
    <row r="7159" spans="1:10" x14ac:dyDescent="0.3">
      <c r="A7159" t="str">
        <f>IF(D7159="","",VLOOKUP(D7159,'Source CC List'!B:C,2,FALSE))</f>
        <v/>
      </c>
      <c r="B7159" t="str">
        <f t="shared" si="222"/>
        <v/>
      </c>
      <c r="I7159" t="str">
        <f>IF(D7159="","",VLOOKUP(D7159,'Source CC List'!B:C,2,FALSE))</f>
        <v/>
      </c>
      <c r="J7159" t="str">
        <f t="shared" si="223"/>
        <v/>
      </c>
    </row>
    <row r="7160" spans="1:10" x14ac:dyDescent="0.3">
      <c r="A7160" t="str">
        <f>IF(D7160="","",VLOOKUP(D7160,'Source CC List'!B:C,2,FALSE))</f>
        <v/>
      </c>
      <c r="B7160" t="str">
        <f t="shared" si="222"/>
        <v/>
      </c>
      <c r="I7160" t="str">
        <f>IF(D7160="","",VLOOKUP(D7160,'Source CC List'!B:C,2,FALSE))</f>
        <v/>
      </c>
      <c r="J7160" t="str">
        <f t="shared" si="223"/>
        <v/>
      </c>
    </row>
    <row r="7161" spans="1:10" x14ac:dyDescent="0.3">
      <c r="A7161" t="str">
        <f>IF(D7161="","",VLOOKUP(D7161,'Source CC List'!B:C,2,FALSE))</f>
        <v/>
      </c>
      <c r="B7161" t="str">
        <f t="shared" si="222"/>
        <v/>
      </c>
      <c r="I7161" t="str">
        <f>IF(D7161="","",VLOOKUP(D7161,'Source CC List'!B:C,2,FALSE))</f>
        <v/>
      </c>
      <c r="J7161" t="str">
        <f t="shared" si="223"/>
        <v/>
      </c>
    </row>
    <row r="7162" spans="1:10" x14ac:dyDescent="0.3">
      <c r="A7162" t="str">
        <f>IF(D7162="","",VLOOKUP(D7162,'Source CC List'!B:C,2,FALSE))</f>
        <v/>
      </c>
      <c r="B7162" t="str">
        <f t="shared" si="222"/>
        <v/>
      </c>
      <c r="I7162" t="str">
        <f>IF(D7162="","",VLOOKUP(D7162,'Source CC List'!B:C,2,FALSE))</f>
        <v/>
      </c>
      <c r="J7162" t="str">
        <f t="shared" si="223"/>
        <v/>
      </c>
    </row>
    <row r="7163" spans="1:10" x14ac:dyDescent="0.3">
      <c r="A7163" t="str">
        <f>IF(D7163="","",VLOOKUP(D7163,'Source CC List'!B:C,2,FALSE))</f>
        <v/>
      </c>
      <c r="B7163" t="str">
        <f t="shared" si="222"/>
        <v/>
      </c>
      <c r="I7163" t="str">
        <f>IF(D7163="","",VLOOKUP(D7163,'Source CC List'!B:C,2,FALSE))</f>
        <v/>
      </c>
      <c r="J7163" t="str">
        <f t="shared" si="223"/>
        <v/>
      </c>
    </row>
    <row r="7164" spans="1:10" x14ac:dyDescent="0.3">
      <c r="A7164" t="str">
        <f>IF(D7164="","",VLOOKUP(D7164,'Source CC List'!B:C,2,FALSE))</f>
        <v/>
      </c>
      <c r="B7164" t="str">
        <f t="shared" si="222"/>
        <v/>
      </c>
      <c r="I7164" t="str">
        <f>IF(D7164="","",VLOOKUP(D7164,'Source CC List'!B:C,2,FALSE))</f>
        <v/>
      </c>
      <c r="J7164" t="str">
        <f t="shared" si="223"/>
        <v/>
      </c>
    </row>
    <row r="7165" spans="1:10" x14ac:dyDescent="0.3">
      <c r="A7165" t="str">
        <f>IF(D7165="","",VLOOKUP(D7165,'Source CC List'!B:C,2,FALSE))</f>
        <v/>
      </c>
      <c r="B7165" t="str">
        <f t="shared" si="222"/>
        <v/>
      </c>
      <c r="I7165" t="str">
        <f>IF(D7165="","",VLOOKUP(D7165,'Source CC List'!B:C,2,FALSE))</f>
        <v/>
      </c>
      <c r="J7165" t="str">
        <f t="shared" si="223"/>
        <v/>
      </c>
    </row>
    <row r="7166" spans="1:10" x14ac:dyDescent="0.3">
      <c r="A7166" t="str">
        <f>IF(D7166="","",VLOOKUP(D7166,'Source CC List'!B:C,2,FALSE))</f>
        <v/>
      </c>
      <c r="B7166" t="str">
        <f t="shared" si="222"/>
        <v/>
      </c>
      <c r="I7166" t="str">
        <f>IF(D7166="","",VLOOKUP(D7166,'Source CC List'!B:C,2,FALSE))</f>
        <v/>
      </c>
      <c r="J7166" t="str">
        <f t="shared" si="223"/>
        <v/>
      </c>
    </row>
    <row r="7167" spans="1:10" x14ac:dyDescent="0.3">
      <c r="A7167" t="str">
        <f>IF(D7167="","",VLOOKUP(D7167,'Source CC List'!B:C,2,FALSE))</f>
        <v/>
      </c>
      <c r="B7167" t="str">
        <f t="shared" si="222"/>
        <v/>
      </c>
      <c r="I7167" t="str">
        <f>IF(D7167="","",VLOOKUP(D7167,'Source CC List'!B:C,2,FALSE))</f>
        <v/>
      </c>
      <c r="J7167" t="str">
        <f t="shared" si="223"/>
        <v/>
      </c>
    </row>
    <row r="7168" spans="1:10" x14ac:dyDescent="0.3">
      <c r="A7168" t="str">
        <f>IF(D7168="","",VLOOKUP(D7168,'Source CC List'!B:C,2,FALSE))</f>
        <v/>
      </c>
      <c r="B7168" t="str">
        <f t="shared" si="222"/>
        <v/>
      </c>
      <c r="I7168" t="str">
        <f>IF(D7168="","",VLOOKUP(D7168,'Source CC List'!B:C,2,FALSE))</f>
        <v/>
      </c>
      <c r="J7168" t="str">
        <f t="shared" si="223"/>
        <v/>
      </c>
    </row>
    <row r="7169" spans="1:10" x14ac:dyDescent="0.3">
      <c r="A7169" t="str">
        <f>IF(D7169="","",VLOOKUP(D7169,'Source CC List'!B:C,2,FALSE))</f>
        <v/>
      </c>
      <c r="B7169" t="str">
        <f t="shared" si="222"/>
        <v/>
      </c>
      <c r="I7169" t="str">
        <f>IF(D7169="","",VLOOKUP(D7169,'Source CC List'!B:C,2,FALSE))</f>
        <v/>
      </c>
      <c r="J7169" t="str">
        <f t="shared" si="223"/>
        <v/>
      </c>
    </row>
    <row r="7170" spans="1:10" x14ac:dyDescent="0.3">
      <c r="A7170" t="str">
        <f>IF(D7170="","",VLOOKUP(D7170,'Source CC List'!B:C,2,FALSE))</f>
        <v/>
      </c>
      <c r="B7170" t="str">
        <f t="shared" si="222"/>
        <v/>
      </c>
      <c r="I7170" t="str">
        <f>IF(D7170="","",VLOOKUP(D7170,'Source CC List'!B:C,2,FALSE))</f>
        <v/>
      </c>
      <c r="J7170" t="str">
        <f t="shared" si="223"/>
        <v/>
      </c>
    </row>
    <row r="7171" spans="1:10" x14ac:dyDescent="0.3">
      <c r="A7171" t="str">
        <f>IF(D7171="","",VLOOKUP(D7171,'Source CC List'!B:C,2,FALSE))</f>
        <v/>
      </c>
      <c r="B7171" t="str">
        <f t="shared" ref="B7171:B7210" si="224">IF(E7171="","",CONCATENATE(I7171,TEXT(E7171,"0000")))</f>
        <v/>
      </c>
      <c r="I7171" t="str">
        <f>IF(D7171="","",VLOOKUP(D7171,'Source CC List'!B:C,2,FALSE))</f>
        <v/>
      </c>
      <c r="J7171" t="str">
        <f t="shared" ref="J7171:J7210" si="225">IF(D7171="","",CONCATENATE(I7171,TEXT(E7171,"0000")))</f>
        <v/>
      </c>
    </row>
    <row r="7172" spans="1:10" x14ac:dyDescent="0.3">
      <c r="A7172" t="str">
        <f>IF(D7172="","",VLOOKUP(D7172,'Source CC List'!B:C,2,FALSE))</f>
        <v/>
      </c>
      <c r="B7172" t="str">
        <f t="shared" si="224"/>
        <v/>
      </c>
      <c r="I7172" t="str">
        <f>IF(D7172="","",VLOOKUP(D7172,'Source CC List'!B:C,2,FALSE))</f>
        <v/>
      </c>
      <c r="J7172" t="str">
        <f t="shared" si="225"/>
        <v/>
      </c>
    </row>
    <row r="7173" spans="1:10" x14ac:dyDescent="0.3">
      <c r="A7173" t="str">
        <f>IF(D7173="","",VLOOKUP(D7173,'Source CC List'!B:C,2,FALSE))</f>
        <v/>
      </c>
      <c r="B7173" t="str">
        <f t="shared" si="224"/>
        <v/>
      </c>
      <c r="I7173" t="str">
        <f>IF(D7173="","",VLOOKUP(D7173,'Source CC List'!B:C,2,FALSE))</f>
        <v/>
      </c>
      <c r="J7173" t="str">
        <f t="shared" si="225"/>
        <v/>
      </c>
    </row>
    <row r="7174" spans="1:10" x14ac:dyDescent="0.3">
      <c r="A7174" t="str">
        <f>IF(D7174="","",VLOOKUP(D7174,'Source CC List'!B:C,2,FALSE))</f>
        <v/>
      </c>
      <c r="B7174" t="str">
        <f t="shared" si="224"/>
        <v/>
      </c>
      <c r="I7174" t="str">
        <f>IF(D7174="","",VLOOKUP(D7174,'Source CC List'!B:C,2,FALSE))</f>
        <v/>
      </c>
      <c r="J7174" t="str">
        <f t="shared" si="225"/>
        <v/>
      </c>
    </row>
    <row r="7175" spans="1:10" x14ac:dyDescent="0.3">
      <c r="A7175" t="str">
        <f>IF(D7175="","",VLOOKUP(D7175,'Source CC List'!B:C,2,FALSE))</f>
        <v/>
      </c>
      <c r="B7175" t="str">
        <f t="shared" si="224"/>
        <v/>
      </c>
      <c r="I7175" t="str">
        <f>IF(D7175="","",VLOOKUP(D7175,'Source CC List'!B:C,2,FALSE))</f>
        <v/>
      </c>
      <c r="J7175" t="str">
        <f t="shared" si="225"/>
        <v/>
      </c>
    </row>
    <row r="7176" spans="1:10" x14ac:dyDescent="0.3">
      <c r="A7176" t="str">
        <f>IF(D7176="","",VLOOKUP(D7176,'Source CC List'!B:C,2,FALSE))</f>
        <v/>
      </c>
      <c r="B7176" t="str">
        <f t="shared" si="224"/>
        <v/>
      </c>
      <c r="I7176" t="str">
        <f>IF(D7176="","",VLOOKUP(D7176,'Source CC List'!B:C,2,FALSE))</f>
        <v/>
      </c>
      <c r="J7176" t="str">
        <f t="shared" si="225"/>
        <v/>
      </c>
    </row>
    <row r="7177" spans="1:10" x14ac:dyDescent="0.3">
      <c r="A7177" t="str">
        <f>IF(D7177="","",VLOOKUP(D7177,'Source CC List'!B:C,2,FALSE))</f>
        <v/>
      </c>
      <c r="B7177" t="str">
        <f t="shared" si="224"/>
        <v/>
      </c>
      <c r="I7177" t="str">
        <f>IF(D7177="","",VLOOKUP(D7177,'Source CC List'!B:C,2,FALSE))</f>
        <v/>
      </c>
      <c r="J7177" t="str">
        <f t="shared" si="225"/>
        <v/>
      </c>
    </row>
    <row r="7178" spans="1:10" x14ac:dyDescent="0.3">
      <c r="A7178" t="str">
        <f>IF(D7178="","",VLOOKUP(D7178,'Source CC List'!B:C,2,FALSE))</f>
        <v/>
      </c>
      <c r="B7178" t="str">
        <f t="shared" si="224"/>
        <v/>
      </c>
      <c r="I7178" t="str">
        <f>IF(D7178="","",VLOOKUP(D7178,'Source CC List'!B:C,2,FALSE))</f>
        <v/>
      </c>
      <c r="J7178" t="str">
        <f t="shared" si="225"/>
        <v/>
      </c>
    </row>
    <row r="7179" spans="1:10" x14ac:dyDescent="0.3">
      <c r="A7179" t="str">
        <f>IF(D7179="","",VLOOKUP(D7179,'Source CC List'!B:C,2,FALSE))</f>
        <v/>
      </c>
      <c r="B7179" t="str">
        <f t="shared" si="224"/>
        <v/>
      </c>
      <c r="I7179" t="str">
        <f>IF(D7179="","",VLOOKUP(D7179,'Source CC List'!B:C,2,FALSE))</f>
        <v/>
      </c>
      <c r="J7179" t="str">
        <f t="shared" si="225"/>
        <v/>
      </c>
    </row>
    <row r="7180" spans="1:10" x14ac:dyDescent="0.3">
      <c r="A7180" t="str">
        <f>IF(D7180="","",VLOOKUP(D7180,'Source CC List'!B:C,2,FALSE))</f>
        <v/>
      </c>
      <c r="B7180" t="str">
        <f t="shared" si="224"/>
        <v/>
      </c>
      <c r="I7180" t="str">
        <f>IF(D7180="","",VLOOKUP(D7180,'Source CC List'!B:C,2,FALSE))</f>
        <v/>
      </c>
      <c r="J7180" t="str">
        <f t="shared" si="225"/>
        <v/>
      </c>
    </row>
    <row r="7181" spans="1:10" x14ac:dyDescent="0.3">
      <c r="A7181" t="str">
        <f>IF(D7181="","",VLOOKUP(D7181,'Source CC List'!B:C,2,FALSE))</f>
        <v/>
      </c>
      <c r="B7181" t="str">
        <f t="shared" si="224"/>
        <v/>
      </c>
      <c r="I7181" t="str">
        <f>IF(D7181="","",VLOOKUP(D7181,'Source CC List'!B:C,2,FALSE))</f>
        <v/>
      </c>
      <c r="J7181" t="str">
        <f t="shared" si="225"/>
        <v/>
      </c>
    </row>
    <row r="7182" spans="1:10" x14ac:dyDescent="0.3">
      <c r="A7182" t="str">
        <f>IF(D7182="","",VLOOKUP(D7182,'Source CC List'!B:C,2,FALSE))</f>
        <v/>
      </c>
      <c r="B7182" t="str">
        <f t="shared" si="224"/>
        <v/>
      </c>
      <c r="I7182" t="str">
        <f>IF(D7182="","",VLOOKUP(D7182,'Source CC List'!B:C,2,FALSE))</f>
        <v/>
      </c>
      <c r="J7182" t="str">
        <f t="shared" si="225"/>
        <v/>
      </c>
    </row>
    <row r="7183" spans="1:10" x14ac:dyDescent="0.3">
      <c r="A7183" t="str">
        <f>IF(D7183="","",VLOOKUP(D7183,'Source CC List'!B:C,2,FALSE))</f>
        <v/>
      </c>
      <c r="B7183" t="str">
        <f t="shared" si="224"/>
        <v/>
      </c>
      <c r="I7183" t="str">
        <f>IF(D7183="","",VLOOKUP(D7183,'Source CC List'!B:C,2,FALSE))</f>
        <v/>
      </c>
      <c r="J7183" t="str">
        <f t="shared" si="225"/>
        <v/>
      </c>
    </row>
    <row r="7184" spans="1:10" x14ac:dyDescent="0.3">
      <c r="A7184" t="str">
        <f>IF(D7184="","",VLOOKUP(D7184,'Source CC List'!B:C,2,FALSE))</f>
        <v/>
      </c>
      <c r="B7184" t="str">
        <f t="shared" si="224"/>
        <v/>
      </c>
      <c r="I7184" t="str">
        <f>IF(D7184="","",VLOOKUP(D7184,'Source CC List'!B:C,2,FALSE))</f>
        <v/>
      </c>
      <c r="J7184" t="str">
        <f t="shared" si="225"/>
        <v/>
      </c>
    </row>
    <row r="7185" spans="1:10" x14ac:dyDescent="0.3">
      <c r="A7185" t="str">
        <f>IF(D7185="","",VLOOKUP(D7185,'Source CC List'!B:C,2,FALSE))</f>
        <v/>
      </c>
      <c r="B7185" t="str">
        <f t="shared" si="224"/>
        <v/>
      </c>
      <c r="I7185" t="str">
        <f>IF(D7185="","",VLOOKUP(D7185,'Source CC List'!B:C,2,FALSE))</f>
        <v/>
      </c>
      <c r="J7185" t="str">
        <f t="shared" si="225"/>
        <v/>
      </c>
    </row>
    <row r="7186" spans="1:10" x14ac:dyDescent="0.3">
      <c r="A7186" t="str">
        <f>IF(D7186="","",VLOOKUP(D7186,'Source CC List'!B:C,2,FALSE))</f>
        <v/>
      </c>
      <c r="B7186" t="str">
        <f t="shared" si="224"/>
        <v/>
      </c>
      <c r="I7186" t="str">
        <f>IF(D7186="","",VLOOKUP(D7186,'Source CC List'!B:C,2,FALSE))</f>
        <v/>
      </c>
      <c r="J7186" t="str">
        <f t="shared" si="225"/>
        <v/>
      </c>
    </row>
    <row r="7187" spans="1:10" x14ac:dyDescent="0.3">
      <c r="A7187" t="str">
        <f>IF(D7187="","",VLOOKUP(D7187,'Source CC List'!B:C,2,FALSE))</f>
        <v/>
      </c>
      <c r="B7187" t="str">
        <f t="shared" si="224"/>
        <v/>
      </c>
      <c r="I7187" t="str">
        <f>IF(D7187="","",VLOOKUP(D7187,'Source CC List'!B:C,2,FALSE))</f>
        <v/>
      </c>
      <c r="J7187" t="str">
        <f t="shared" si="225"/>
        <v/>
      </c>
    </row>
    <row r="7188" spans="1:10" x14ac:dyDescent="0.3">
      <c r="A7188" t="str">
        <f>IF(D7188="","",VLOOKUP(D7188,'Source CC List'!B:C,2,FALSE))</f>
        <v/>
      </c>
      <c r="B7188" t="str">
        <f t="shared" si="224"/>
        <v/>
      </c>
      <c r="I7188" t="str">
        <f>IF(D7188="","",VLOOKUP(D7188,'Source CC List'!B:C,2,FALSE))</f>
        <v/>
      </c>
      <c r="J7188" t="str">
        <f t="shared" si="225"/>
        <v/>
      </c>
    </row>
    <row r="7189" spans="1:10" x14ac:dyDescent="0.3">
      <c r="A7189" t="str">
        <f>IF(D7189="","",VLOOKUP(D7189,'Source CC List'!B:C,2,FALSE))</f>
        <v/>
      </c>
      <c r="B7189" t="str">
        <f t="shared" si="224"/>
        <v/>
      </c>
      <c r="I7189" t="str">
        <f>IF(D7189="","",VLOOKUP(D7189,'Source CC List'!B:C,2,FALSE))</f>
        <v/>
      </c>
      <c r="J7189" t="str">
        <f t="shared" si="225"/>
        <v/>
      </c>
    </row>
    <row r="7190" spans="1:10" x14ac:dyDescent="0.3">
      <c r="A7190" t="str">
        <f>IF(D7190="","",VLOOKUP(D7190,'Source CC List'!B:C,2,FALSE))</f>
        <v/>
      </c>
      <c r="B7190" t="str">
        <f t="shared" si="224"/>
        <v/>
      </c>
      <c r="I7190" t="str">
        <f>IF(D7190="","",VLOOKUP(D7190,'Source CC List'!B:C,2,FALSE))</f>
        <v/>
      </c>
      <c r="J7190" t="str">
        <f t="shared" si="225"/>
        <v/>
      </c>
    </row>
    <row r="7191" spans="1:10" x14ac:dyDescent="0.3">
      <c r="A7191" t="str">
        <f>IF(D7191="","",VLOOKUP(D7191,'Source CC List'!B:C,2,FALSE))</f>
        <v/>
      </c>
      <c r="B7191" t="str">
        <f t="shared" si="224"/>
        <v/>
      </c>
      <c r="I7191" t="str">
        <f>IF(D7191="","",VLOOKUP(D7191,'Source CC List'!B:C,2,FALSE))</f>
        <v/>
      </c>
      <c r="J7191" t="str">
        <f t="shared" si="225"/>
        <v/>
      </c>
    </row>
    <row r="7192" spans="1:10" x14ac:dyDescent="0.3">
      <c r="A7192" t="str">
        <f>IF(D7192="","",VLOOKUP(D7192,'Source CC List'!B:C,2,FALSE))</f>
        <v/>
      </c>
      <c r="B7192" t="str">
        <f t="shared" si="224"/>
        <v/>
      </c>
      <c r="I7192" t="str">
        <f>IF(D7192="","",VLOOKUP(D7192,'Source CC List'!B:C,2,FALSE))</f>
        <v/>
      </c>
      <c r="J7192" t="str">
        <f t="shared" si="225"/>
        <v/>
      </c>
    </row>
    <row r="7193" spans="1:10" x14ac:dyDescent="0.3">
      <c r="A7193" t="str">
        <f>IF(D7193="","",VLOOKUP(D7193,'Source CC List'!B:C,2,FALSE))</f>
        <v/>
      </c>
      <c r="B7193" t="str">
        <f t="shared" si="224"/>
        <v/>
      </c>
      <c r="I7193" t="str">
        <f>IF(D7193="","",VLOOKUP(D7193,'Source CC List'!B:C,2,FALSE))</f>
        <v/>
      </c>
      <c r="J7193" t="str">
        <f t="shared" si="225"/>
        <v/>
      </c>
    </row>
    <row r="7194" spans="1:10" x14ac:dyDescent="0.3">
      <c r="A7194" t="str">
        <f>IF(D7194="","",VLOOKUP(D7194,'Source CC List'!B:C,2,FALSE))</f>
        <v/>
      </c>
      <c r="B7194" t="str">
        <f t="shared" si="224"/>
        <v/>
      </c>
      <c r="I7194" t="str">
        <f>IF(D7194="","",VLOOKUP(D7194,'Source CC List'!B:C,2,FALSE))</f>
        <v/>
      </c>
      <c r="J7194" t="str">
        <f t="shared" si="225"/>
        <v/>
      </c>
    </row>
    <row r="7195" spans="1:10" x14ac:dyDescent="0.3">
      <c r="A7195" t="str">
        <f>IF(D7195="","",VLOOKUP(D7195,'Source CC List'!B:C,2,FALSE))</f>
        <v/>
      </c>
      <c r="B7195" t="str">
        <f t="shared" si="224"/>
        <v/>
      </c>
      <c r="I7195" t="str">
        <f>IF(D7195="","",VLOOKUP(D7195,'Source CC List'!B:C,2,FALSE))</f>
        <v/>
      </c>
      <c r="J7195" t="str">
        <f t="shared" si="225"/>
        <v/>
      </c>
    </row>
    <row r="7196" spans="1:10" x14ac:dyDescent="0.3">
      <c r="A7196" t="str">
        <f>IF(D7196="","",VLOOKUP(D7196,'Source CC List'!B:C,2,FALSE))</f>
        <v/>
      </c>
      <c r="B7196" t="str">
        <f t="shared" si="224"/>
        <v/>
      </c>
      <c r="I7196" t="str">
        <f>IF(D7196="","",VLOOKUP(D7196,'Source CC List'!B:C,2,FALSE))</f>
        <v/>
      </c>
      <c r="J7196" t="str">
        <f t="shared" si="225"/>
        <v/>
      </c>
    </row>
    <row r="7197" spans="1:10" x14ac:dyDescent="0.3">
      <c r="A7197" t="str">
        <f>IF(D7197="","",VLOOKUP(D7197,'Source CC List'!B:C,2,FALSE))</f>
        <v/>
      </c>
      <c r="B7197" t="str">
        <f t="shared" si="224"/>
        <v/>
      </c>
      <c r="I7197" t="str">
        <f>IF(D7197="","",VLOOKUP(D7197,'Source CC List'!B:C,2,FALSE))</f>
        <v/>
      </c>
      <c r="J7197" t="str">
        <f t="shared" si="225"/>
        <v/>
      </c>
    </row>
    <row r="7198" spans="1:10" x14ac:dyDescent="0.3">
      <c r="A7198" t="str">
        <f>IF(D7198="","",VLOOKUP(D7198,'Source CC List'!B:C,2,FALSE))</f>
        <v/>
      </c>
      <c r="B7198" t="str">
        <f t="shared" si="224"/>
        <v/>
      </c>
      <c r="I7198" t="str">
        <f>IF(D7198="","",VLOOKUP(D7198,'Source CC List'!B:C,2,FALSE))</f>
        <v/>
      </c>
      <c r="J7198" t="str">
        <f t="shared" si="225"/>
        <v/>
      </c>
    </row>
    <row r="7199" spans="1:10" x14ac:dyDescent="0.3">
      <c r="A7199" t="str">
        <f>IF(D7199="","",VLOOKUP(D7199,'Source CC List'!B:C,2,FALSE))</f>
        <v/>
      </c>
      <c r="B7199" t="str">
        <f t="shared" si="224"/>
        <v/>
      </c>
      <c r="I7199" t="str">
        <f>IF(D7199="","",VLOOKUP(D7199,'Source CC List'!B:C,2,FALSE))</f>
        <v/>
      </c>
      <c r="J7199" t="str">
        <f t="shared" si="225"/>
        <v/>
      </c>
    </row>
    <row r="7200" spans="1:10" x14ac:dyDescent="0.3">
      <c r="A7200" t="str">
        <f>IF(D7200="","",VLOOKUP(D7200,'Source CC List'!B:C,2,FALSE))</f>
        <v/>
      </c>
      <c r="B7200" t="str">
        <f t="shared" si="224"/>
        <v/>
      </c>
      <c r="I7200" t="str">
        <f>IF(D7200="","",VLOOKUP(D7200,'Source CC List'!B:C,2,FALSE))</f>
        <v/>
      </c>
      <c r="J7200" t="str">
        <f t="shared" si="225"/>
        <v/>
      </c>
    </row>
    <row r="7201" spans="1:10" x14ac:dyDescent="0.3">
      <c r="A7201" t="str">
        <f>IF(D7201="","",VLOOKUP(D7201,'Source CC List'!B:C,2,FALSE))</f>
        <v/>
      </c>
      <c r="B7201" t="str">
        <f t="shared" si="224"/>
        <v/>
      </c>
      <c r="I7201" t="str">
        <f>IF(D7201="","",VLOOKUP(D7201,'Source CC List'!B:C,2,FALSE))</f>
        <v/>
      </c>
      <c r="J7201" t="str">
        <f t="shared" si="225"/>
        <v/>
      </c>
    </row>
    <row r="7202" spans="1:10" x14ac:dyDescent="0.3">
      <c r="A7202" t="str">
        <f>IF(D7202="","",VLOOKUP(D7202,'Source CC List'!B:C,2,FALSE))</f>
        <v/>
      </c>
      <c r="B7202" t="str">
        <f t="shared" si="224"/>
        <v/>
      </c>
      <c r="I7202" t="str">
        <f>IF(D7202="","",VLOOKUP(D7202,'Source CC List'!B:C,2,FALSE))</f>
        <v/>
      </c>
      <c r="J7202" t="str">
        <f t="shared" si="225"/>
        <v/>
      </c>
    </row>
    <row r="7203" spans="1:10" x14ac:dyDescent="0.3">
      <c r="A7203" t="str">
        <f>IF(D7203="","",VLOOKUP(D7203,'Source CC List'!B:C,2,FALSE))</f>
        <v/>
      </c>
      <c r="B7203" t="str">
        <f t="shared" si="224"/>
        <v/>
      </c>
      <c r="I7203" t="str">
        <f>IF(D7203="","",VLOOKUP(D7203,'Source CC List'!B:C,2,FALSE))</f>
        <v/>
      </c>
      <c r="J7203" t="str">
        <f t="shared" si="225"/>
        <v/>
      </c>
    </row>
    <row r="7204" spans="1:10" x14ac:dyDescent="0.3">
      <c r="A7204" t="str">
        <f>IF(D7204="","",VLOOKUP(D7204,'Source CC List'!B:C,2,FALSE))</f>
        <v/>
      </c>
      <c r="B7204" t="str">
        <f t="shared" si="224"/>
        <v/>
      </c>
      <c r="I7204" t="str">
        <f>IF(D7204="","",VLOOKUP(D7204,'Source CC List'!B:C,2,FALSE))</f>
        <v/>
      </c>
      <c r="J7204" t="str">
        <f t="shared" si="225"/>
        <v/>
      </c>
    </row>
    <row r="7205" spans="1:10" x14ac:dyDescent="0.3">
      <c r="A7205" t="str">
        <f>IF(D7205="","",VLOOKUP(D7205,'Source CC List'!B:C,2,FALSE))</f>
        <v/>
      </c>
      <c r="B7205" t="str">
        <f t="shared" si="224"/>
        <v/>
      </c>
      <c r="I7205" t="str">
        <f>IF(D7205="","",VLOOKUP(D7205,'Source CC List'!B:C,2,FALSE))</f>
        <v/>
      </c>
      <c r="J7205" t="str">
        <f t="shared" si="225"/>
        <v/>
      </c>
    </row>
    <row r="7206" spans="1:10" x14ac:dyDescent="0.3">
      <c r="A7206" t="str">
        <f>IF(D7206="","",VLOOKUP(D7206,'Source CC List'!B:C,2,FALSE))</f>
        <v/>
      </c>
      <c r="B7206" t="str">
        <f t="shared" si="224"/>
        <v/>
      </c>
      <c r="I7206" t="str">
        <f>IF(D7206="","",VLOOKUP(D7206,'Source CC List'!B:C,2,FALSE))</f>
        <v/>
      </c>
      <c r="J7206" t="str">
        <f t="shared" si="225"/>
        <v/>
      </c>
    </row>
    <row r="7207" spans="1:10" x14ac:dyDescent="0.3">
      <c r="A7207" t="str">
        <f>IF(D7207="","",VLOOKUP(D7207,'Source CC List'!B:C,2,FALSE))</f>
        <v/>
      </c>
      <c r="B7207" t="str">
        <f t="shared" si="224"/>
        <v/>
      </c>
      <c r="I7207" t="str">
        <f>IF(D7207="","",VLOOKUP(D7207,'Source CC List'!B:C,2,FALSE))</f>
        <v/>
      </c>
      <c r="J7207" t="str">
        <f t="shared" si="225"/>
        <v/>
      </c>
    </row>
    <row r="7208" spans="1:10" x14ac:dyDescent="0.3">
      <c r="A7208" t="str">
        <f>IF(D7208="","",VLOOKUP(D7208,'Source CC List'!B:C,2,FALSE))</f>
        <v/>
      </c>
      <c r="B7208" t="str">
        <f t="shared" si="224"/>
        <v/>
      </c>
      <c r="I7208" t="str">
        <f>IF(D7208="","",VLOOKUP(D7208,'Source CC List'!B:C,2,FALSE))</f>
        <v/>
      </c>
      <c r="J7208" t="str">
        <f t="shared" si="225"/>
        <v/>
      </c>
    </row>
    <row r="7209" spans="1:10" x14ac:dyDescent="0.3">
      <c r="A7209" t="str">
        <f>IF(D7209="","",VLOOKUP(D7209,'Source CC List'!B:C,2,FALSE))</f>
        <v/>
      </c>
      <c r="B7209" t="str">
        <f t="shared" si="224"/>
        <v/>
      </c>
      <c r="I7209" t="str">
        <f>IF(D7209="","",VLOOKUP(D7209,'Source CC List'!B:C,2,FALSE))</f>
        <v/>
      </c>
      <c r="J7209" t="str">
        <f t="shared" si="225"/>
        <v/>
      </c>
    </row>
    <row r="7210" spans="1:10" x14ac:dyDescent="0.3">
      <c r="A7210" t="str">
        <f>IF(D7210="","",VLOOKUP(D7210,'Source CC List'!B:C,2,FALSE))</f>
        <v/>
      </c>
      <c r="B7210" t="str">
        <f t="shared" si="224"/>
        <v/>
      </c>
      <c r="I7210" t="str">
        <f>IF(D7210="","",VLOOKUP(D7210,'Source CC List'!B:C,2,FALSE))</f>
        <v/>
      </c>
      <c r="J7210" t="str">
        <f t="shared" si="225"/>
        <v/>
      </c>
    </row>
  </sheetData>
  <autoFilter ref="C1:J10510" xr:uid="{B96FE7A9-EB8C-4E17-8ACA-6CAF1EF3ABDC}"/>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64DEE-CE78-4257-A303-EABBD1A3B9F5}">
  <sheetPr>
    <tabColor rgb="FF00FFFF"/>
  </sheetPr>
  <dimension ref="A1:Y5000"/>
  <sheetViews>
    <sheetView workbookViewId="0">
      <pane xSplit="8" ySplit="1" topLeftCell="I1052" activePane="bottomRight" state="frozen"/>
      <selection pane="topRight" activeCell="F1" sqref="F1"/>
      <selection pane="bottomLeft" activeCell="A2" sqref="A2"/>
      <selection pane="bottomRight" activeCell="A2" sqref="A2:A5000"/>
    </sheetView>
  </sheetViews>
  <sheetFormatPr defaultRowHeight="14.4" x14ac:dyDescent="0.3"/>
  <cols>
    <col min="6" max="6" width="5" style="2" bestFit="1" customWidth="1"/>
    <col min="7" max="7" width="8" style="2" bestFit="1" customWidth="1"/>
    <col min="8" max="8" width="12.44140625" style="2" bestFit="1" customWidth="1"/>
    <col min="9" max="9" width="11" style="2" bestFit="1" customWidth="1"/>
    <col min="10" max="10" width="12.5546875" style="2" bestFit="1" customWidth="1"/>
    <col min="11" max="11" width="8.6640625" style="2" bestFit="1" customWidth="1"/>
    <col min="12" max="12" width="58.6640625" style="2" bestFit="1" customWidth="1"/>
    <col min="13" max="13" width="9.109375" style="2" bestFit="1" customWidth="1"/>
    <col min="14" max="14" width="58.44140625" style="2" bestFit="1" customWidth="1"/>
    <col min="15" max="15" width="8.5546875" style="99" bestFit="1" customWidth="1"/>
    <col min="16" max="16" width="69.109375" style="2" customWidth="1"/>
    <col min="17" max="17" width="17" bestFit="1" customWidth="1"/>
    <col min="18" max="18" width="16.88671875" bestFit="1" customWidth="1"/>
    <col min="19" max="19" width="18.77734375" bestFit="1" customWidth="1"/>
    <col min="20" max="20" width="18.44140625" bestFit="1" customWidth="1"/>
    <col min="21" max="21" width="18.33203125" bestFit="1" customWidth="1"/>
    <col min="22" max="22" width="37.44140625" bestFit="1" customWidth="1"/>
    <col min="23" max="23" width="12.21875" style="101" bestFit="1" customWidth="1"/>
    <col min="25" max="25" width="13.6640625" style="5" bestFit="1" customWidth="1"/>
  </cols>
  <sheetData>
    <row r="1" spans="1:25" s="79" customFormat="1" ht="27" customHeight="1" x14ac:dyDescent="0.3">
      <c r="A1" s="112" t="s">
        <v>12950</v>
      </c>
      <c r="B1" s="112" t="s">
        <v>754</v>
      </c>
      <c r="C1" s="112" t="s">
        <v>754</v>
      </c>
      <c r="D1" s="76" t="s">
        <v>11897</v>
      </c>
      <c r="E1" s="76" t="s">
        <v>11896</v>
      </c>
      <c r="F1" s="77" t="s">
        <v>10953</v>
      </c>
      <c r="G1" s="77" t="s">
        <v>8511</v>
      </c>
      <c r="H1" s="77" t="s">
        <v>10821</v>
      </c>
      <c r="I1" s="77" t="s">
        <v>10954</v>
      </c>
      <c r="J1" s="77" t="s">
        <v>10955</v>
      </c>
      <c r="K1" s="77" t="s">
        <v>10956</v>
      </c>
      <c r="L1" s="77" t="s">
        <v>10957</v>
      </c>
      <c r="M1" s="77" t="s">
        <v>10958</v>
      </c>
      <c r="N1" s="77" t="s">
        <v>10959</v>
      </c>
      <c r="O1" s="98" t="s">
        <v>10960</v>
      </c>
      <c r="P1" s="77" t="s">
        <v>10961</v>
      </c>
      <c r="Q1" s="78" t="s">
        <v>10962</v>
      </c>
      <c r="R1" s="78" t="s">
        <v>10963</v>
      </c>
      <c r="S1" s="78" t="s">
        <v>10964</v>
      </c>
      <c r="T1" s="78" t="s">
        <v>10965</v>
      </c>
      <c r="U1" s="78" t="s">
        <v>10966</v>
      </c>
      <c r="V1" s="78" t="s">
        <v>10967</v>
      </c>
      <c r="W1" s="100" t="s">
        <v>10968</v>
      </c>
      <c r="X1" s="76" t="s">
        <v>11912</v>
      </c>
      <c r="Y1" s="102" t="s">
        <v>11913</v>
      </c>
    </row>
    <row r="2" spans="1:25" x14ac:dyDescent="0.3">
      <c r="A2" t="str">
        <f>IF(B2=1,COUNTIF($B$2:B2,1),"")</f>
        <v/>
      </c>
      <c r="B2" t="str">
        <f>IF(C2=1,COUNTIF($H$2:H2,H2),"")</f>
        <v/>
      </c>
      <c r="C2">
        <f>IF(G2=List!$P$1,1,0)</f>
        <v>0</v>
      </c>
      <c r="D2" s="1" t="str">
        <f>IF(E2=1,COUNTIF($E$2:E2,1),"")</f>
        <v/>
      </c>
      <c r="E2" s="1" t="str">
        <f>IF(H2=List!$P$2,1,"")</f>
        <v/>
      </c>
      <c r="F2" s="2" t="s">
        <v>11828</v>
      </c>
      <c r="G2" s="2" t="s">
        <v>158</v>
      </c>
      <c r="H2" s="2" t="s">
        <v>5901</v>
      </c>
      <c r="I2" s="2" t="s">
        <v>895</v>
      </c>
      <c r="J2" s="2" t="s">
        <v>950</v>
      </c>
      <c r="K2" s="2" t="s">
        <v>951</v>
      </c>
      <c r="L2" s="2" t="s">
        <v>952</v>
      </c>
      <c r="M2" s="2" t="s">
        <v>159</v>
      </c>
      <c r="N2" s="2" t="s">
        <v>756</v>
      </c>
      <c r="O2" s="99">
        <v>0</v>
      </c>
      <c r="P2" s="2" t="s">
        <v>8512</v>
      </c>
      <c r="W2" s="101">
        <v>1</v>
      </c>
      <c r="X2" s="1">
        <f>IFERROR(IF(H2="","",IF(O2=0,0.15,IF(VLOOKUP(O2,'Source Post 14 Status (6.30.26)'!A:B,2,FALSE)=1,0.15,0.5))),0.5)</f>
        <v>0.15</v>
      </c>
      <c r="Y2" s="6">
        <f>IF(H2="","",ROUND(MIN((T2+U2)*X2,T2),0))</f>
        <v>0</v>
      </c>
    </row>
    <row r="3" spans="1:25" x14ac:dyDescent="0.3">
      <c r="A3" t="str">
        <f>IF(B3=1,COUNTIF($B$2:B3,1),"")</f>
        <v/>
      </c>
      <c r="B3" t="str">
        <f>IF(C3=1,COUNTIF($H$2:H3,H3),"")</f>
        <v/>
      </c>
      <c r="C3">
        <f>IF(G3=List!$P$1,1,0)</f>
        <v>0</v>
      </c>
      <c r="D3" s="1" t="str">
        <f>IF(E3=1,COUNTIF($E$2:E3,1),"")</f>
        <v/>
      </c>
      <c r="E3" s="1" t="str">
        <f>IF(H3=List!$P$2,1,"")</f>
        <v/>
      </c>
      <c r="F3" s="2" t="s">
        <v>11828</v>
      </c>
      <c r="G3" s="2" t="s">
        <v>158</v>
      </c>
      <c r="H3" s="2" t="s">
        <v>5901</v>
      </c>
      <c r="I3" s="2" t="s">
        <v>895</v>
      </c>
      <c r="J3" s="2" t="s">
        <v>950</v>
      </c>
      <c r="K3" s="2" t="s">
        <v>951</v>
      </c>
      <c r="L3" s="2" t="s">
        <v>952</v>
      </c>
      <c r="M3" s="2" t="s">
        <v>159</v>
      </c>
      <c r="N3" s="2" t="s">
        <v>756</v>
      </c>
      <c r="O3" s="99">
        <v>26933</v>
      </c>
      <c r="P3" s="2" t="s">
        <v>10969</v>
      </c>
      <c r="Q3">
        <v>361603</v>
      </c>
      <c r="R3">
        <v>357000</v>
      </c>
      <c r="V3" t="s">
        <v>8536</v>
      </c>
      <c r="W3" s="101">
        <v>46202.399094062501</v>
      </c>
      <c r="X3" s="1">
        <f>IFERROR(IF(H3="","",IF(O3=0,0.15,IF(VLOOKUP(O3,'Source Post 14 Status (6.30.26)'!A:B,2,FALSE)=1,0.15,0.5))),0.5)</f>
        <v>0.15</v>
      </c>
      <c r="Y3" s="6">
        <f t="shared" ref="Y3:Y66" si="0">IF(H3="","",ROUND(MIN((T3+U3)*X3,T3),0))</f>
        <v>0</v>
      </c>
    </row>
    <row r="4" spans="1:25" x14ac:dyDescent="0.3">
      <c r="A4" t="str">
        <f>IF(B4=1,COUNTIF($B$2:B4,1),"")</f>
        <v/>
      </c>
      <c r="B4" t="str">
        <f>IF(C4=1,COUNTIF($H$2:H4,H4),"")</f>
        <v/>
      </c>
      <c r="C4">
        <f>IF(G4=List!$P$1,1,0)</f>
        <v>0</v>
      </c>
      <c r="D4" s="1" t="str">
        <f>IF(E4=1,COUNTIF($E$2:E4,1),"")</f>
        <v/>
      </c>
      <c r="E4" s="1" t="str">
        <f>IF(H4=List!$P$2,1,"")</f>
        <v/>
      </c>
      <c r="F4" s="2" t="s">
        <v>11828</v>
      </c>
      <c r="G4" s="2" t="s">
        <v>158</v>
      </c>
      <c r="H4" s="2" t="s">
        <v>5901</v>
      </c>
      <c r="I4" s="2" t="s">
        <v>895</v>
      </c>
      <c r="J4" s="2" t="s">
        <v>950</v>
      </c>
      <c r="K4" s="2" t="s">
        <v>951</v>
      </c>
      <c r="L4" s="2" t="s">
        <v>952</v>
      </c>
      <c r="M4" s="2" t="s">
        <v>159</v>
      </c>
      <c r="N4" s="2" t="s">
        <v>756</v>
      </c>
      <c r="O4" s="99">
        <v>12369</v>
      </c>
      <c r="P4" s="2" t="s">
        <v>7380</v>
      </c>
      <c r="Q4">
        <v>1056200</v>
      </c>
      <c r="R4">
        <v>1058700</v>
      </c>
      <c r="S4">
        <v>2117900</v>
      </c>
      <c r="T4">
        <v>1058325</v>
      </c>
      <c r="U4">
        <v>1058950</v>
      </c>
      <c r="V4" t="s">
        <v>8536</v>
      </c>
      <c r="W4" s="101">
        <v>46202.403944641206</v>
      </c>
      <c r="X4" s="1">
        <f>IFERROR(IF(H4="","",IF(O4=0,0.15,IF(VLOOKUP(O4,'Source Post 14 Status (6.30.26)'!A:B,2,FALSE)=1,0.15,0.5))),0.5)</f>
        <v>0.15</v>
      </c>
      <c r="Y4" s="6">
        <f t="shared" si="0"/>
        <v>317591</v>
      </c>
    </row>
    <row r="5" spans="1:25" x14ac:dyDescent="0.3">
      <c r="A5" t="str">
        <f>IF(B5=1,COUNTIF($B$2:B5,1),"")</f>
        <v/>
      </c>
      <c r="B5" t="str">
        <f>IF(C5=1,COUNTIF($H$2:H5,H5),"")</f>
        <v/>
      </c>
      <c r="C5">
        <f>IF(G5=List!$P$1,1,0)</f>
        <v>0</v>
      </c>
      <c r="D5" s="1" t="str">
        <f>IF(E5=1,COUNTIF($E$2:E5,1),"")</f>
        <v/>
      </c>
      <c r="E5" s="1" t="str">
        <f>IF(H5=List!$P$2,1,"")</f>
        <v/>
      </c>
      <c r="F5" s="2" t="s">
        <v>11828</v>
      </c>
      <c r="G5" s="2" t="s">
        <v>158</v>
      </c>
      <c r="H5" s="2" t="s">
        <v>5901</v>
      </c>
      <c r="I5" s="2" t="s">
        <v>895</v>
      </c>
      <c r="J5" s="2" t="s">
        <v>950</v>
      </c>
      <c r="K5" s="2" t="s">
        <v>951</v>
      </c>
      <c r="L5" s="2" t="s">
        <v>952</v>
      </c>
      <c r="M5" s="2" t="s">
        <v>159</v>
      </c>
      <c r="N5" s="2" t="s">
        <v>756</v>
      </c>
      <c r="O5" s="99">
        <v>0</v>
      </c>
      <c r="P5" s="2" t="s">
        <v>8514</v>
      </c>
      <c r="W5" s="101">
        <v>1</v>
      </c>
      <c r="X5" s="1">
        <f>IFERROR(IF(H5="","",IF(O5=0,0.15,IF(VLOOKUP(O5,'Source Post 14 Status (6.30.26)'!A:B,2,FALSE)=1,0.15,0.5))),0.5)</f>
        <v>0.15</v>
      </c>
      <c r="Y5" s="6">
        <f t="shared" si="0"/>
        <v>0</v>
      </c>
    </row>
    <row r="6" spans="1:25" x14ac:dyDescent="0.3">
      <c r="A6" t="str">
        <f>IF(B6=1,COUNTIF($B$2:B6,1),"")</f>
        <v/>
      </c>
      <c r="B6" t="str">
        <f>IF(C6=1,COUNTIF($H$2:H6,H6),"")</f>
        <v/>
      </c>
      <c r="C6">
        <f>IF(G6=List!$P$1,1,0)</f>
        <v>0</v>
      </c>
      <c r="D6" s="1" t="str">
        <f>IF(E6=1,COUNTIF($E$2:E6,1),"")</f>
        <v/>
      </c>
      <c r="E6" s="1" t="str">
        <f>IF(H6=List!$P$2,1,"")</f>
        <v/>
      </c>
      <c r="F6" s="2" t="s">
        <v>11828</v>
      </c>
      <c r="G6" s="2" t="s">
        <v>158</v>
      </c>
      <c r="H6" s="2" t="s">
        <v>5901</v>
      </c>
      <c r="I6" s="2" t="s">
        <v>895</v>
      </c>
      <c r="J6" s="2" t="s">
        <v>950</v>
      </c>
      <c r="K6" s="2" t="s">
        <v>951</v>
      </c>
      <c r="L6" s="2" t="s">
        <v>952</v>
      </c>
      <c r="M6" s="2" t="s">
        <v>159</v>
      </c>
      <c r="N6" s="2" t="s">
        <v>756</v>
      </c>
      <c r="O6" s="99">
        <v>21053</v>
      </c>
      <c r="P6" s="2" t="s">
        <v>8276</v>
      </c>
      <c r="Q6">
        <v>110250</v>
      </c>
      <c r="R6">
        <v>112875</v>
      </c>
      <c r="S6">
        <v>223250</v>
      </c>
      <c r="T6">
        <v>110250</v>
      </c>
      <c r="U6">
        <v>107625</v>
      </c>
      <c r="V6" t="s">
        <v>8536</v>
      </c>
      <c r="W6" s="101">
        <v>46202.401538622682</v>
      </c>
      <c r="X6" s="1">
        <f>IFERROR(IF(H6="","",IF(O6=0,0.15,IF(VLOOKUP(O6,'Source Post 14 Status (6.30.26)'!A:B,2,FALSE)=1,0.15,0.5))),0.5)</f>
        <v>0.15</v>
      </c>
      <c r="Y6" s="6">
        <f t="shared" si="0"/>
        <v>32681</v>
      </c>
    </row>
    <row r="7" spans="1:25" x14ac:dyDescent="0.3">
      <c r="A7" t="str">
        <f>IF(B7=1,COUNTIF($B$2:B7,1),"")</f>
        <v/>
      </c>
      <c r="B7" t="str">
        <f>IF(C7=1,COUNTIF($H$2:H7,H7),"")</f>
        <v/>
      </c>
      <c r="C7">
        <f>IF(G7=List!$P$1,1,0)</f>
        <v>0</v>
      </c>
      <c r="D7" s="1" t="str">
        <f>IF(E7=1,COUNTIF($E$2:E7,1),"")</f>
        <v/>
      </c>
      <c r="E7" s="1" t="str">
        <f>IF(H7=List!$P$2,1,"")</f>
        <v/>
      </c>
      <c r="F7" s="2" t="s">
        <v>11828</v>
      </c>
      <c r="G7" s="2" t="s">
        <v>158</v>
      </c>
      <c r="H7" s="2" t="s">
        <v>5901</v>
      </c>
      <c r="I7" s="2" t="s">
        <v>895</v>
      </c>
      <c r="J7" s="2" t="s">
        <v>950</v>
      </c>
      <c r="K7" s="2" t="s">
        <v>951</v>
      </c>
      <c r="L7" s="2" t="s">
        <v>952</v>
      </c>
      <c r="M7" s="2" t="s">
        <v>159</v>
      </c>
      <c r="N7" s="2" t="s">
        <v>756</v>
      </c>
      <c r="O7" s="99">
        <v>22408</v>
      </c>
      <c r="P7" s="2" t="s">
        <v>8319</v>
      </c>
      <c r="Q7">
        <v>195000</v>
      </c>
      <c r="R7">
        <v>195000</v>
      </c>
      <c r="S7">
        <v>390000</v>
      </c>
      <c r="T7">
        <v>195000</v>
      </c>
      <c r="U7">
        <v>195000</v>
      </c>
      <c r="V7" t="s">
        <v>8536</v>
      </c>
      <c r="W7" s="101">
        <v>46202.414115590276</v>
      </c>
      <c r="X7" s="1">
        <f>IFERROR(IF(H7="","",IF(O7=0,0.15,IF(VLOOKUP(O7,'Source Post 14 Status (6.30.26)'!A:B,2,FALSE)=1,0.15,0.5))),0.5)</f>
        <v>0.15</v>
      </c>
      <c r="Y7" s="6">
        <f t="shared" si="0"/>
        <v>58500</v>
      </c>
    </row>
    <row r="8" spans="1:25" x14ac:dyDescent="0.3">
      <c r="A8" t="str">
        <f>IF(B8=1,COUNTIF($B$2:B8,1),"")</f>
        <v/>
      </c>
      <c r="B8" t="str">
        <f>IF(C8=1,COUNTIF($H$2:H8,H8),"")</f>
        <v/>
      </c>
      <c r="C8">
        <f>IF(G8=List!$P$1,1,0)</f>
        <v>0</v>
      </c>
      <c r="D8" s="1" t="str">
        <f>IF(E8=1,COUNTIF($E$2:E8,1),"")</f>
        <v/>
      </c>
      <c r="E8" s="1" t="str">
        <f>IF(H8=List!$P$2,1,"")</f>
        <v/>
      </c>
      <c r="F8" s="2" t="s">
        <v>11828</v>
      </c>
      <c r="G8" s="2" t="s">
        <v>161</v>
      </c>
      <c r="H8" s="2" t="s">
        <v>5902</v>
      </c>
      <c r="I8" s="2" t="s">
        <v>895</v>
      </c>
      <c r="J8" s="2" t="s">
        <v>950</v>
      </c>
      <c r="K8" s="2" t="s">
        <v>954</v>
      </c>
      <c r="L8" s="2" t="s">
        <v>955</v>
      </c>
      <c r="M8" s="2" t="s">
        <v>159</v>
      </c>
      <c r="N8" s="2" t="s">
        <v>756</v>
      </c>
      <c r="O8" s="99">
        <v>22886</v>
      </c>
      <c r="P8" s="2" t="s">
        <v>8449</v>
      </c>
      <c r="Q8">
        <v>146625</v>
      </c>
      <c r="R8">
        <v>149375</v>
      </c>
      <c r="S8">
        <v>298500</v>
      </c>
      <c r="T8">
        <v>149000</v>
      </c>
      <c r="U8">
        <v>151375</v>
      </c>
      <c r="V8" t="s">
        <v>8537</v>
      </c>
      <c r="W8" s="101">
        <v>46199.381309722223</v>
      </c>
      <c r="X8" s="1">
        <f>IFERROR(IF(H8="","",IF(O8=0,0.15,IF(VLOOKUP(O8,'Source Post 14 Status (6.30.26)'!A:B,2,FALSE)=1,0.15,0.5))),0.5)</f>
        <v>0.15</v>
      </c>
      <c r="Y8" s="6">
        <f t="shared" si="0"/>
        <v>45056</v>
      </c>
    </row>
    <row r="9" spans="1:25" x14ac:dyDescent="0.3">
      <c r="A9" t="str">
        <f>IF(B9=1,COUNTIF($B$2:B9,1),"")</f>
        <v/>
      </c>
      <c r="B9" t="str">
        <f>IF(C9=1,COUNTIF($H$2:H9,H9),"")</f>
        <v/>
      </c>
      <c r="C9">
        <f>IF(G9=List!$P$1,1,0)</f>
        <v>0</v>
      </c>
      <c r="D9" s="1" t="str">
        <f>IF(E9=1,COUNTIF($E$2:E9,1),"")</f>
        <v/>
      </c>
      <c r="E9" s="1" t="str">
        <f>IF(H9=List!$P$2,1,"")</f>
        <v/>
      </c>
      <c r="F9" s="2" t="s">
        <v>11828</v>
      </c>
      <c r="G9" s="2" t="s">
        <v>161</v>
      </c>
      <c r="H9" s="2" t="s">
        <v>5902</v>
      </c>
      <c r="I9" s="2" t="s">
        <v>895</v>
      </c>
      <c r="J9" s="2" t="s">
        <v>950</v>
      </c>
      <c r="K9" s="2" t="s">
        <v>954</v>
      </c>
      <c r="L9" s="2" t="s">
        <v>955</v>
      </c>
      <c r="M9" s="2" t="s">
        <v>159</v>
      </c>
      <c r="N9" s="2" t="s">
        <v>756</v>
      </c>
      <c r="O9" s="99">
        <v>0</v>
      </c>
      <c r="P9" s="2" t="s">
        <v>8514</v>
      </c>
      <c r="W9" s="101">
        <v>1</v>
      </c>
      <c r="X9" s="1">
        <f>IFERROR(IF(H9="","",IF(O9=0,0.15,IF(VLOOKUP(O9,'Source Post 14 Status (6.30.26)'!A:B,2,FALSE)=1,0.15,0.5))),0.5)</f>
        <v>0.15</v>
      </c>
      <c r="Y9" s="6">
        <f t="shared" si="0"/>
        <v>0</v>
      </c>
    </row>
    <row r="10" spans="1:25" x14ac:dyDescent="0.3">
      <c r="A10" t="str">
        <f>IF(B10=1,COUNTIF($B$2:B10,1),"")</f>
        <v/>
      </c>
      <c r="B10" t="str">
        <f>IF(C10=1,COUNTIF($H$2:H10,H10),"")</f>
        <v/>
      </c>
      <c r="C10">
        <f>IF(G10=List!$P$1,1,0)</f>
        <v>0</v>
      </c>
      <c r="D10" s="1" t="str">
        <f>IF(E10=1,COUNTIF($E$2:E10,1),"")</f>
        <v/>
      </c>
      <c r="E10" s="1" t="str">
        <f>IF(H10=List!$P$2,1,"")</f>
        <v/>
      </c>
      <c r="F10" s="2" t="s">
        <v>11828</v>
      </c>
      <c r="G10" s="2" t="s">
        <v>161</v>
      </c>
      <c r="H10" s="2" t="s">
        <v>5902</v>
      </c>
      <c r="I10" s="2" t="s">
        <v>895</v>
      </c>
      <c r="J10" s="2" t="s">
        <v>950</v>
      </c>
      <c r="K10" s="2" t="s">
        <v>954</v>
      </c>
      <c r="L10" s="2" t="s">
        <v>955</v>
      </c>
      <c r="M10" s="2" t="s">
        <v>159</v>
      </c>
      <c r="N10" s="2" t="s">
        <v>756</v>
      </c>
      <c r="O10" s="99">
        <v>11835</v>
      </c>
      <c r="P10" s="2" t="s">
        <v>7316</v>
      </c>
      <c r="Q10">
        <v>179500</v>
      </c>
      <c r="R10">
        <v>179500</v>
      </c>
      <c r="S10">
        <v>359000</v>
      </c>
      <c r="T10">
        <v>179500</v>
      </c>
      <c r="U10">
        <v>179500</v>
      </c>
      <c r="V10" t="s">
        <v>8537</v>
      </c>
      <c r="W10" s="101">
        <v>46199.383082719905</v>
      </c>
      <c r="X10" s="1">
        <f>IFERROR(IF(H10="","",IF(O10=0,0.15,IF(VLOOKUP(O10,'Source Post 14 Status (6.30.26)'!A:B,2,FALSE)=1,0.15,0.5))),0.5)</f>
        <v>0.15</v>
      </c>
      <c r="Y10" s="6">
        <f t="shared" si="0"/>
        <v>53850</v>
      </c>
    </row>
    <row r="11" spans="1:25" x14ac:dyDescent="0.3">
      <c r="A11" t="str">
        <f>IF(B11=1,COUNTIF($B$2:B11,1),"")</f>
        <v/>
      </c>
      <c r="B11" t="str">
        <f>IF(C11=1,COUNTIF($H$2:H11,H11),"")</f>
        <v/>
      </c>
      <c r="C11">
        <f>IF(G11=List!$P$1,1,0)</f>
        <v>0</v>
      </c>
      <c r="D11" s="1" t="str">
        <f>IF(E11=1,COUNTIF($E$2:E11,1),"")</f>
        <v/>
      </c>
      <c r="E11" s="1" t="str">
        <f>IF(H11=List!$P$2,1,"")</f>
        <v/>
      </c>
      <c r="F11" s="2" t="s">
        <v>11828</v>
      </c>
      <c r="G11" s="2" t="s">
        <v>161</v>
      </c>
      <c r="H11" s="2" t="s">
        <v>5902</v>
      </c>
      <c r="I11" s="2" t="s">
        <v>895</v>
      </c>
      <c r="J11" s="2" t="s">
        <v>950</v>
      </c>
      <c r="K11" s="2" t="s">
        <v>954</v>
      </c>
      <c r="L11" s="2" t="s">
        <v>955</v>
      </c>
      <c r="M11" s="2" t="s">
        <v>159</v>
      </c>
      <c r="N11" s="2" t="s">
        <v>756</v>
      </c>
      <c r="O11" s="99">
        <v>20098</v>
      </c>
      <c r="P11" s="2" t="s">
        <v>8061</v>
      </c>
      <c r="Q11">
        <v>124600</v>
      </c>
      <c r="R11">
        <v>123450</v>
      </c>
      <c r="S11">
        <v>250350</v>
      </c>
      <c r="T11">
        <v>126925</v>
      </c>
      <c r="U11">
        <v>125706</v>
      </c>
      <c r="V11" t="s">
        <v>8537</v>
      </c>
      <c r="W11" s="101">
        <v>46199.38170633102</v>
      </c>
      <c r="X11" s="1">
        <f>IFERROR(IF(H11="","",IF(O11=0,0.15,IF(VLOOKUP(O11,'Source Post 14 Status (6.30.26)'!A:B,2,FALSE)=1,0.15,0.5))),0.5)</f>
        <v>0.15</v>
      </c>
      <c r="Y11" s="6">
        <f t="shared" si="0"/>
        <v>37895</v>
      </c>
    </row>
    <row r="12" spans="1:25" x14ac:dyDescent="0.3">
      <c r="A12" t="str">
        <f>IF(B12=1,COUNTIF($B$2:B12,1),"")</f>
        <v/>
      </c>
      <c r="B12" t="str">
        <f>IF(C12=1,COUNTIF($H$2:H12,H12),"")</f>
        <v/>
      </c>
      <c r="C12">
        <f>IF(G12=List!$P$1,1,0)</f>
        <v>0</v>
      </c>
      <c r="D12" s="1" t="str">
        <f>IF(E12=1,COUNTIF($E$2:E12,1),"")</f>
        <v/>
      </c>
      <c r="E12" s="1" t="str">
        <f>IF(H12=List!$P$2,1,"")</f>
        <v/>
      </c>
      <c r="F12" s="2" t="s">
        <v>11828</v>
      </c>
      <c r="G12" s="2" t="s">
        <v>161</v>
      </c>
      <c r="H12" s="2" t="s">
        <v>5902</v>
      </c>
      <c r="I12" s="2" t="s">
        <v>895</v>
      </c>
      <c r="J12" s="2" t="s">
        <v>950</v>
      </c>
      <c r="K12" s="2" t="s">
        <v>954</v>
      </c>
      <c r="L12" s="2" t="s">
        <v>955</v>
      </c>
      <c r="M12" s="2" t="s">
        <v>159</v>
      </c>
      <c r="N12" s="2" t="s">
        <v>756</v>
      </c>
      <c r="O12" s="99">
        <v>0</v>
      </c>
      <c r="P12" s="2" t="s">
        <v>8513</v>
      </c>
      <c r="Q12">
        <v>1500</v>
      </c>
      <c r="R12">
        <v>1500</v>
      </c>
      <c r="S12">
        <v>3000</v>
      </c>
      <c r="T12">
        <v>1500</v>
      </c>
      <c r="U12">
        <v>1500</v>
      </c>
      <c r="V12" t="s">
        <v>8537</v>
      </c>
      <c r="W12" s="101">
        <v>46199.384233414348</v>
      </c>
      <c r="X12" s="1">
        <f>IFERROR(IF(H12="","",IF(O12=0,0.15,IF(VLOOKUP(O12,'Source Post 14 Status (6.30.26)'!A:B,2,FALSE)=1,0.15,0.5))),0.5)</f>
        <v>0.15</v>
      </c>
      <c r="Y12" s="6">
        <f t="shared" si="0"/>
        <v>450</v>
      </c>
    </row>
    <row r="13" spans="1:25" x14ac:dyDescent="0.3">
      <c r="A13" t="str">
        <f>IF(B13=1,COUNTIF($B$2:B13,1),"")</f>
        <v/>
      </c>
      <c r="B13" t="str">
        <f>IF(C13=1,COUNTIF($H$2:H13,H13),"")</f>
        <v/>
      </c>
      <c r="C13">
        <f>IF(G13=List!$P$1,1,0)</f>
        <v>0</v>
      </c>
      <c r="D13" s="1" t="str">
        <f>IF(E13=1,COUNTIF($E$2:E13,1),"")</f>
        <v/>
      </c>
      <c r="E13" s="1" t="str">
        <f>IF(H13=List!$P$2,1,"")</f>
        <v/>
      </c>
      <c r="F13" s="2" t="s">
        <v>11828</v>
      </c>
      <c r="G13" s="2" t="s">
        <v>161</v>
      </c>
      <c r="H13" s="2" t="s">
        <v>5902</v>
      </c>
      <c r="I13" s="2" t="s">
        <v>895</v>
      </c>
      <c r="J13" s="2" t="s">
        <v>950</v>
      </c>
      <c r="K13" s="2" t="s">
        <v>954</v>
      </c>
      <c r="L13" s="2" t="s">
        <v>955</v>
      </c>
      <c r="M13" s="2" t="s">
        <v>159</v>
      </c>
      <c r="N13" s="2" t="s">
        <v>756</v>
      </c>
      <c r="O13" s="99">
        <v>12236</v>
      </c>
      <c r="P13" s="2" t="s">
        <v>7378</v>
      </c>
      <c r="Q13">
        <v>1220500</v>
      </c>
      <c r="R13">
        <v>1220500</v>
      </c>
      <c r="S13">
        <v>2441000</v>
      </c>
      <c r="T13">
        <v>1220500</v>
      </c>
      <c r="U13">
        <v>1220500</v>
      </c>
      <c r="V13" t="s">
        <v>8537</v>
      </c>
      <c r="W13" s="101">
        <v>46199.383485266204</v>
      </c>
      <c r="X13" s="1">
        <f>IFERROR(IF(H13="","",IF(O13=0,0.15,IF(VLOOKUP(O13,'Source Post 14 Status (6.30.26)'!A:B,2,FALSE)=1,0.15,0.5))),0.5)</f>
        <v>0.15</v>
      </c>
      <c r="Y13" s="6">
        <f t="shared" si="0"/>
        <v>366150</v>
      </c>
    </row>
    <row r="14" spans="1:25" x14ac:dyDescent="0.3">
      <c r="A14" t="str">
        <f>IF(B14=1,COUNTIF($B$2:B14,1),"")</f>
        <v/>
      </c>
      <c r="B14" t="str">
        <f>IF(C14=1,COUNTIF($H$2:H14,H14),"")</f>
        <v/>
      </c>
      <c r="C14">
        <f>IF(G14=List!$P$1,1,0)</f>
        <v>0</v>
      </c>
      <c r="D14" s="1" t="str">
        <f>IF(E14=1,COUNTIF($E$2:E14,1),"")</f>
        <v/>
      </c>
      <c r="E14" s="1" t="str">
        <f>IF(H14=List!$P$2,1,"")</f>
        <v/>
      </c>
      <c r="F14" s="2" t="s">
        <v>11828</v>
      </c>
      <c r="G14" s="2" t="s">
        <v>161</v>
      </c>
      <c r="H14" s="2" t="s">
        <v>5902</v>
      </c>
      <c r="I14" s="2" t="s">
        <v>895</v>
      </c>
      <c r="J14" s="2" t="s">
        <v>950</v>
      </c>
      <c r="K14" s="2" t="s">
        <v>954</v>
      </c>
      <c r="L14" s="2" t="s">
        <v>955</v>
      </c>
      <c r="M14" s="2" t="s">
        <v>159</v>
      </c>
      <c r="N14" s="2" t="s">
        <v>756</v>
      </c>
      <c r="O14" s="99">
        <v>24659</v>
      </c>
      <c r="P14" s="2" t="s">
        <v>10970</v>
      </c>
      <c r="Q14">
        <v>250500</v>
      </c>
      <c r="R14">
        <v>250500</v>
      </c>
      <c r="S14">
        <v>500000</v>
      </c>
      <c r="T14">
        <v>124500</v>
      </c>
      <c r="U14">
        <v>124500</v>
      </c>
      <c r="V14" t="s">
        <v>8537</v>
      </c>
      <c r="W14" s="101">
        <v>46199.382154780091</v>
      </c>
      <c r="X14" s="1">
        <f>IFERROR(IF(H14="","",IF(O14=0,0.15,IF(VLOOKUP(O14,'Source Post 14 Status (6.30.26)'!A:B,2,FALSE)=1,0.15,0.5))),0.5)</f>
        <v>0.15</v>
      </c>
      <c r="Y14" s="6">
        <f t="shared" si="0"/>
        <v>37350</v>
      </c>
    </row>
    <row r="15" spans="1:25" x14ac:dyDescent="0.3">
      <c r="A15" t="str">
        <f>IF(B15=1,COUNTIF($B$2:B15,1),"")</f>
        <v/>
      </c>
      <c r="B15" t="str">
        <f>IF(C15=1,COUNTIF($H$2:H15,H15),"")</f>
        <v/>
      </c>
      <c r="C15">
        <f>IF(G15=List!$P$1,1,0)</f>
        <v>0</v>
      </c>
      <c r="D15" s="1" t="str">
        <f>IF(E15=1,COUNTIF($E$2:E15,1),"")</f>
        <v/>
      </c>
      <c r="E15" s="1" t="str">
        <f>IF(H15=List!$P$2,1,"")</f>
        <v/>
      </c>
      <c r="F15" s="2" t="s">
        <v>11828</v>
      </c>
      <c r="G15" s="2" t="s">
        <v>161</v>
      </c>
      <c r="H15" s="2" t="s">
        <v>5902</v>
      </c>
      <c r="I15" s="2" t="s">
        <v>895</v>
      </c>
      <c r="J15" s="2" t="s">
        <v>950</v>
      </c>
      <c r="K15" s="2" t="s">
        <v>954</v>
      </c>
      <c r="L15" s="2" t="s">
        <v>955</v>
      </c>
      <c r="M15" s="2" t="s">
        <v>159</v>
      </c>
      <c r="N15" s="2" t="s">
        <v>756</v>
      </c>
      <c r="O15" s="99">
        <v>20842</v>
      </c>
      <c r="P15" s="2" t="s">
        <v>8220</v>
      </c>
      <c r="Q15">
        <v>201000</v>
      </c>
      <c r="R15">
        <v>201000</v>
      </c>
      <c r="S15">
        <v>401000</v>
      </c>
      <c r="T15">
        <v>185000</v>
      </c>
      <c r="U15">
        <v>185000</v>
      </c>
      <c r="V15" t="s">
        <v>8537</v>
      </c>
      <c r="W15" s="101">
        <v>46199.380589733795</v>
      </c>
      <c r="X15" s="1">
        <f>IFERROR(IF(H15="","",IF(O15=0,0.15,IF(VLOOKUP(O15,'Source Post 14 Status (6.30.26)'!A:B,2,FALSE)=1,0.15,0.5))),0.5)</f>
        <v>0.15</v>
      </c>
      <c r="Y15" s="6">
        <f t="shared" si="0"/>
        <v>55500</v>
      </c>
    </row>
    <row r="16" spans="1:25" x14ac:dyDescent="0.3">
      <c r="A16" t="str">
        <f>IF(B16=1,COUNTIF($B$2:B16,1),"")</f>
        <v/>
      </c>
      <c r="B16" t="str">
        <f>IF(C16=1,COUNTIF($H$2:H16,H16),"")</f>
        <v/>
      </c>
      <c r="C16">
        <f>IF(G16=List!$P$1,1,0)</f>
        <v>0</v>
      </c>
      <c r="D16" s="1" t="str">
        <f>IF(E16=1,COUNTIF($E$2:E16,1),"")</f>
        <v/>
      </c>
      <c r="E16" s="1" t="str">
        <f>IF(H16=List!$P$2,1,"")</f>
        <v/>
      </c>
      <c r="F16" s="2" t="s">
        <v>11828</v>
      </c>
      <c r="G16" s="2" t="s">
        <v>162</v>
      </c>
      <c r="H16" s="2" t="s">
        <v>5903</v>
      </c>
      <c r="I16" s="2" t="s">
        <v>895</v>
      </c>
      <c r="J16" s="2" t="s">
        <v>950</v>
      </c>
      <c r="K16" s="2" t="s">
        <v>957</v>
      </c>
      <c r="L16" s="2" t="s">
        <v>958</v>
      </c>
      <c r="M16" s="2" t="s">
        <v>159</v>
      </c>
      <c r="N16" s="2" t="s">
        <v>756</v>
      </c>
      <c r="O16" s="99">
        <v>10805</v>
      </c>
      <c r="P16" s="2" t="s">
        <v>7161</v>
      </c>
      <c r="Q16">
        <v>827500</v>
      </c>
      <c r="R16">
        <v>827500</v>
      </c>
      <c r="S16">
        <v>1660000</v>
      </c>
      <c r="T16">
        <v>829000</v>
      </c>
      <c r="U16">
        <v>829000</v>
      </c>
      <c r="V16" t="s">
        <v>10971</v>
      </c>
      <c r="W16" s="101">
        <v>46202.376999768516</v>
      </c>
      <c r="X16" s="1">
        <f>IFERROR(IF(H16="","",IF(O16=0,0.15,IF(VLOOKUP(O16,'Source Post 14 Status (6.30.26)'!A:B,2,FALSE)=1,0.15,0.5))),0.5)</f>
        <v>0.5</v>
      </c>
      <c r="Y16" s="6">
        <f t="shared" si="0"/>
        <v>829000</v>
      </c>
    </row>
    <row r="17" spans="1:25" x14ac:dyDescent="0.3">
      <c r="A17" t="str">
        <f>IF(B17=1,COUNTIF($B$2:B17,1),"")</f>
        <v/>
      </c>
      <c r="B17" t="str">
        <f>IF(C17=1,COUNTIF($H$2:H17,H17),"")</f>
        <v/>
      </c>
      <c r="C17">
        <f>IF(G17=List!$P$1,1,0)</f>
        <v>0</v>
      </c>
      <c r="D17" s="1" t="str">
        <f>IF(E17=1,COUNTIF($E$2:E17,1),"")</f>
        <v/>
      </c>
      <c r="E17" s="1" t="str">
        <f>IF(H17=List!$P$2,1,"")</f>
        <v/>
      </c>
      <c r="F17" s="2" t="s">
        <v>11828</v>
      </c>
      <c r="G17" s="2" t="s">
        <v>162</v>
      </c>
      <c r="H17" s="2" t="s">
        <v>5903</v>
      </c>
      <c r="I17" s="2" t="s">
        <v>895</v>
      </c>
      <c r="J17" s="2" t="s">
        <v>950</v>
      </c>
      <c r="K17" s="2" t="s">
        <v>957</v>
      </c>
      <c r="L17" s="2" t="s">
        <v>958</v>
      </c>
      <c r="M17" s="2" t="s">
        <v>159</v>
      </c>
      <c r="N17" s="2" t="s">
        <v>756</v>
      </c>
      <c r="O17" s="99">
        <v>0</v>
      </c>
      <c r="P17" s="2" t="s">
        <v>8514</v>
      </c>
      <c r="W17" s="101">
        <v>1</v>
      </c>
      <c r="X17" s="1">
        <f>IFERROR(IF(H17="","",IF(O17=0,0.15,IF(VLOOKUP(O17,'Source Post 14 Status (6.30.26)'!A:B,2,FALSE)=1,0.15,0.5))),0.5)</f>
        <v>0.15</v>
      </c>
      <c r="Y17" s="6">
        <f t="shared" si="0"/>
        <v>0</v>
      </c>
    </row>
    <row r="18" spans="1:25" x14ac:dyDescent="0.3">
      <c r="A18" t="str">
        <f>IF(B18=1,COUNTIF($B$2:B18,1),"")</f>
        <v/>
      </c>
      <c r="B18" t="str">
        <f>IF(C18=1,COUNTIF($H$2:H18,H18),"")</f>
        <v/>
      </c>
      <c r="C18">
        <f>IF(G18=List!$P$1,1,0)</f>
        <v>0</v>
      </c>
      <c r="D18" s="1" t="str">
        <f>IF(E18=1,COUNTIF($E$2:E18,1),"")</f>
        <v/>
      </c>
      <c r="E18" s="1" t="str">
        <f>IF(H18=List!$P$2,1,"")</f>
        <v/>
      </c>
      <c r="F18" s="2" t="s">
        <v>11828</v>
      </c>
      <c r="G18" s="2" t="s">
        <v>162</v>
      </c>
      <c r="H18" s="2" t="s">
        <v>5903</v>
      </c>
      <c r="I18" s="2" t="s">
        <v>895</v>
      </c>
      <c r="J18" s="2" t="s">
        <v>950</v>
      </c>
      <c r="K18" s="2" t="s">
        <v>957</v>
      </c>
      <c r="L18" s="2" t="s">
        <v>958</v>
      </c>
      <c r="M18" s="2" t="s">
        <v>159</v>
      </c>
      <c r="N18" s="2" t="s">
        <v>756</v>
      </c>
      <c r="O18" s="99">
        <v>19850</v>
      </c>
      <c r="P18" s="2" t="s">
        <v>7914</v>
      </c>
      <c r="Q18">
        <v>268000</v>
      </c>
      <c r="R18">
        <v>268000</v>
      </c>
      <c r="S18">
        <v>534000</v>
      </c>
      <c r="T18">
        <v>268000</v>
      </c>
      <c r="U18">
        <v>268000</v>
      </c>
      <c r="V18" t="s">
        <v>10971</v>
      </c>
      <c r="W18" s="101">
        <v>46202.375106793981</v>
      </c>
      <c r="X18" s="1">
        <f>IFERROR(IF(H18="","",IF(O18=0,0.15,IF(VLOOKUP(O18,'Source Post 14 Status (6.30.26)'!A:B,2,FALSE)=1,0.15,0.5))),0.5)</f>
        <v>0.15</v>
      </c>
      <c r="Y18" s="6">
        <f t="shared" si="0"/>
        <v>80400</v>
      </c>
    </row>
    <row r="19" spans="1:25" x14ac:dyDescent="0.3">
      <c r="A19" t="str">
        <f>IF(B19=1,COUNTIF($B$2:B19,1),"")</f>
        <v/>
      </c>
      <c r="B19" t="str">
        <f>IF(C19=1,COUNTIF($H$2:H19,H19),"")</f>
        <v/>
      </c>
      <c r="C19">
        <f>IF(G19=List!$P$1,1,0)</f>
        <v>0</v>
      </c>
      <c r="D19" s="1" t="str">
        <f>IF(E19=1,COUNTIF($E$2:E19,1),"")</f>
        <v/>
      </c>
      <c r="E19" s="1" t="str">
        <f>IF(H19=List!$P$2,1,"")</f>
        <v/>
      </c>
      <c r="F19" s="2" t="s">
        <v>11828</v>
      </c>
      <c r="G19" s="2" t="s">
        <v>162</v>
      </c>
      <c r="H19" s="2" t="s">
        <v>5903</v>
      </c>
      <c r="I19" s="2" t="s">
        <v>895</v>
      </c>
      <c r="J19" s="2" t="s">
        <v>950</v>
      </c>
      <c r="K19" s="2" t="s">
        <v>957</v>
      </c>
      <c r="L19" s="2" t="s">
        <v>958</v>
      </c>
      <c r="M19" s="2" t="s">
        <v>159</v>
      </c>
      <c r="N19" s="2" t="s">
        <v>756</v>
      </c>
      <c r="O19" s="99">
        <v>20596</v>
      </c>
      <c r="P19" s="2" t="s">
        <v>8112</v>
      </c>
      <c r="Q19">
        <v>28113</v>
      </c>
      <c r="R19">
        <v>27362</v>
      </c>
      <c r="S19">
        <v>55475</v>
      </c>
      <c r="T19">
        <v>28113</v>
      </c>
      <c r="U19">
        <v>27362</v>
      </c>
      <c r="V19" t="s">
        <v>10971</v>
      </c>
      <c r="W19" s="101">
        <v>46202.377321990738</v>
      </c>
      <c r="X19" s="1">
        <f>IFERROR(IF(H19="","",IF(O19=0,0.15,IF(VLOOKUP(O19,'Source Post 14 Status (6.30.26)'!A:B,2,FALSE)=1,0.15,0.5))),0.5)</f>
        <v>0.15</v>
      </c>
      <c r="Y19" s="6">
        <f t="shared" si="0"/>
        <v>8321</v>
      </c>
    </row>
    <row r="20" spans="1:25" x14ac:dyDescent="0.3">
      <c r="A20" t="str">
        <f>IF(B20=1,COUNTIF($B$2:B20,1),"")</f>
        <v/>
      </c>
      <c r="B20" t="str">
        <f>IF(C20=1,COUNTIF($H$2:H20,H20),"")</f>
        <v/>
      </c>
      <c r="C20">
        <f>IF(G20=List!$P$1,1,0)</f>
        <v>0</v>
      </c>
      <c r="D20" s="1" t="str">
        <f>IF(E20=1,COUNTIF($E$2:E20,1),"")</f>
        <v/>
      </c>
      <c r="E20" s="1" t="str">
        <f>IF(H20=List!$P$2,1,"")</f>
        <v/>
      </c>
      <c r="F20" s="2" t="s">
        <v>11828</v>
      </c>
      <c r="G20" s="2" t="s">
        <v>162</v>
      </c>
      <c r="H20" s="2" t="s">
        <v>5903</v>
      </c>
      <c r="I20" s="2" t="s">
        <v>895</v>
      </c>
      <c r="J20" s="2" t="s">
        <v>950</v>
      </c>
      <c r="K20" s="2" t="s">
        <v>957</v>
      </c>
      <c r="L20" s="2" t="s">
        <v>958</v>
      </c>
      <c r="M20" s="2" t="s">
        <v>159</v>
      </c>
      <c r="N20" s="2" t="s">
        <v>756</v>
      </c>
      <c r="O20" s="99">
        <v>0</v>
      </c>
      <c r="P20" s="2" t="s">
        <v>8513</v>
      </c>
      <c r="W20" s="101">
        <v>1</v>
      </c>
      <c r="X20" s="1">
        <f>IFERROR(IF(H20="","",IF(O20=0,0.15,IF(VLOOKUP(O20,'Source Post 14 Status (6.30.26)'!A:B,2,FALSE)=1,0.15,0.5))),0.5)</f>
        <v>0.15</v>
      </c>
      <c r="Y20" s="6">
        <f t="shared" si="0"/>
        <v>0</v>
      </c>
    </row>
    <row r="21" spans="1:25" x14ac:dyDescent="0.3">
      <c r="A21" t="str">
        <f>IF(B21=1,COUNTIF($B$2:B21,1),"")</f>
        <v/>
      </c>
      <c r="B21" t="str">
        <f>IF(C21=1,COUNTIF($H$2:H21,H21),"")</f>
        <v/>
      </c>
      <c r="C21">
        <f>IF(G21=List!$P$1,1,0)</f>
        <v>0</v>
      </c>
      <c r="D21" s="1" t="str">
        <f>IF(E21=1,COUNTIF($E$2:E21,1),"")</f>
        <v/>
      </c>
      <c r="E21" s="1" t="str">
        <f>IF(H21=List!$P$2,1,"")</f>
        <v/>
      </c>
      <c r="F21" s="2" t="s">
        <v>11828</v>
      </c>
      <c r="G21" s="2" t="s">
        <v>162</v>
      </c>
      <c r="H21" s="2" t="s">
        <v>5903</v>
      </c>
      <c r="I21" s="2" t="s">
        <v>895</v>
      </c>
      <c r="J21" s="2" t="s">
        <v>950</v>
      </c>
      <c r="K21" s="2" t="s">
        <v>957</v>
      </c>
      <c r="L21" s="2" t="s">
        <v>958</v>
      </c>
      <c r="M21" s="2" t="s">
        <v>159</v>
      </c>
      <c r="N21" s="2" t="s">
        <v>756</v>
      </c>
      <c r="O21" s="99">
        <v>24408</v>
      </c>
      <c r="P21" s="2" t="s">
        <v>8498</v>
      </c>
      <c r="Q21">
        <v>113734</v>
      </c>
      <c r="R21">
        <v>53400</v>
      </c>
      <c r="S21">
        <v>107800</v>
      </c>
      <c r="T21">
        <v>54400</v>
      </c>
      <c r="U21">
        <v>53400</v>
      </c>
      <c r="V21" t="s">
        <v>10971</v>
      </c>
      <c r="W21" s="101">
        <v>46202.377616203703</v>
      </c>
      <c r="X21" s="1">
        <f>IFERROR(IF(H21="","",IF(O21=0,0.15,IF(VLOOKUP(O21,'Source Post 14 Status (6.30.26)'!A:B,2,FALSE)=1,0.15,0.5))),0.5)</f>
        <v>0.15</v>
      </c>
      <c r="Y21" s="6">
        <f t="shared" si="0"/>
        <v>16170</v>
      </c>
    </row>
    <row r="22" spans="1:25" x14ac:dyDescent="0.3">
      <c r="A22" t="str">
        <f>IF(B22=1,COUNTIF($B$2:B22,1),"")</f>
        <v/>
      </c>
      <c r="B22" t="str">
        <f>IF(C22=1,COUNTIF($H$2:H22,H22),"")</f>
        <v/>
      </c>
      <c r="C22">
        <f>IF(G22=List!$P$1,1,0)</f>
        <v>0</v>
      </c>
      <c r="D22" s="1" t="str">
        <f>IF(E22=1,COUNTIF($E$2:E22,1),"")</f>
        <v/>
      </c>
      <c r="E22" s="1" t="str">
        <f>IF(H22=List!$P$2,1,"")</f>
        <v/>
      </c>
      <c r="F22" s="2" t="s">
        <v>11828</v>
      </c>
      <c r="G22" s="2" t="s">
        <v>163</v>
      </c>
      <c r="H22" s="2" t="s">
        <v>5904</v>
      </c>
      <c r="I22" s="2" t="s">
        <v>970</v>
      </c>
      <c r="J22" s="2" t="s">
        <v>900</v>
      </c>
      <c r="K22" s="2" t="s">
        <v>934</v>
      </c>
      <c r="L22" s="2" t="s">
        <v>993</v>
      </c>
      <c r="M22" s="2" t="s">
        <v>164</v>
      </c>
      <c r="N22" s="2" t="s">
        <v>787</v>
      </c>
      <c r="O22" s="99">
        <v>8914</v>
      </c>
      <c r="P22" s="2" t="s">
        <v>7068</v>
      </c>
      <c r="Q22">
        <v>60738</v>
      </c>
      <c r="R22">
        <v>60738</v>
      </c>
      <c r="S22">
        <v>121476</v>
      </c>
      <c r="T22">
        <v>60738</v>
      </c>
      <c r="U22">
        <v>60738</v>
      </c>
      <c r="V22" t="s">
        <v>12927</v>
      </c>
      <c r="W22" s="101">
        <v>46203.825913854169</v>
      </c>
      <c r="X22" s="1">
        <f>IFERROR(IF(H22="","",IF(O22=0,0.15,IF(VLOOKUP(O22,'Source Post 14 Status (6.30.26)'!A:B,2,FALSE)=1,0.15,0.5))),0.5)</f>
        <v>0.15</v>
      </c>
      <c r="Y22" s="6">
        <f t="shared" si="0"/>
        <v>18221</v>
      </c>
    </row>
    <row r="23" spans="1:25" x14ac:dyDescent="0.3">
      <c r="A23" t="str">
        <f>IF(B23=1,COUNTIF($B$2:B23,1),"")</f>
        <v/>
      </c>
      <c r="B23" t="str">
        <f>IF(C23=1,COUNTIF($H$2:H23,H23),"")</f>
        <v/>
      </c>
      <c r="C23">
        <f>IF(G23=List!$P$1,1,0)</f>
        <v>0</v>
      </c>
      <c r="D23" s="1" t="str">
        <f>IF(E23=1,COUNTIF($E$2:E23,1),"")</f>
        <v/>
      </c>
      <c r="E23" s="1" t="str">
        <f>IF(H23=List!$P$2,1,"")</f>
        <v/>
      </c>
      <c r="F23" s="2" t="s">
        <v>11828</v>
      </c>
      <c r="G23" s="2" t="s">
        <v>165</v>
      </c>
      <c r="H23" s="2" t="s">
        <v>5905</v>
      </c>
      <c r="I23" s="2" t="s">
        <v>970</v>
      </c>
      <c r="J23" s="2" t="s">
        <v>900</v>
      </c>
      <c r="K23" s="2" t="s">
        <v>1010</v>
      </c>
      <c r="L23" s="2" t="s">
        <v>935</v>
      </c>
      <c r="M23" s="2" t="s">
        <v>159</v>
      </c>
      <c r="N23" s="2" t="s">
        <v>756</v>
      </c>
      <c r="O23" s="99">
        <v>22104</v>
      </c>
      <c r="P23" s="2" t="s">
        <v>11005</v>
      </c>
      <c r="W23" s="101">
        <v>1</v>
      </c>
      <c r="X23" s="1">
        <f>IFERROR(IF(H23="","",IF(O23=0,0.15,IF(VLOOKUP(O23,'Source Post 14 Status (6.30.26)'!A:B,2,FALSE)=1,0.15,0.5))),0.5)</f>
        <v>0.15</v>
      </c>
      <c r="Y23" s="6">
        <f t="shared" si="0"/>
        <v>0</v>
      </c>
    </row>
    <row r="24" spans="1:25" x14ac:dyDescent="0.3">
      <c r="A24" t="str">
        <f>IF(B24=1,COUNTIF($B$2:B24,1),"")</f>
        <v/>
      </c>
      <c r="B24" t="str">
        <f>IF(C24=1,COUNTIF($H$2:H24,H24),"")</f>
        <v/>
      </c>
      <c r="C24">
        <f>IF(G24=List!$P$1,1,0)</f>
        <v>0</v>
      </c>
      <c r="D24" s="1" t="str">
        <f>IF(E24=1,COUNTIF($E$2:E24,1),"")</f>
        <v/>
      </c>
      <c r="E24" s="1" t="str">
        <f>IF(H24=List!$P$2,1,"")</f>
        <v/>
      </c>
      <c r="F24" s="2" t="s">
        <v>11828</v>
      </c>
      <c r="G24" s="2" t="s">
        <v>166</v>
      </c>
      <c r="H24" s="2" t="s">
        <v>10896</v>
      </c>
      <c r="I24" s="2" t="s">
        <v>970</v>
      </c>
      <c r="J24" s="2" t="s">
        <v>937</v>
      </c>
      <c r="K24" s="2" t="s">
        <v>1017</v>
      </c>
      <c r="L24" s="2" t="s">
        <v>1018</v>
      </c>
      <c r="M24" s="2" t="s">
        <v>159</v>
      </c>
      <c r="N24" s="2" t="s">
        <v>756</v>
      </c>
      <c r="O24" s="99">
        <v>0</v>
      </c>
      <c r="P24" s="2" t="s">
        <v>8514</v>
      </c>
      <c r="W24" s="101">
        <v>1</v>
      </c>
      <c r="X24" s="1">
        <f>IFERROR(IF(H24="","",IF(O24=0,0.15,IF(VLOOKUP(O24,'Source Post 14 Status (6.30.26)'!A:B,2,FALSE)=1,0.15,0.5))),0.5)</f>
        <v>0.15</v>
      </c>
      <c r="Y24" s="6">
        <f t="shared" si="0"/>
        <v>0</v>
      </c>
    </row>
    <row r="25" spans="1:25" x14ac:dyDescent="0.3">
      <c r="A25" t="str">
        <f>IF(B25=1,COUNTIF($B$2:B25,1),"")</f>
        <v/>
      </c>
      <c r="B25" t="str">
        <f>IF(C25=1,COUNTIF($H$2:H25,H25),"")</f>
        <v/>
      </c>
      <c r="C25">
        <f>IF(G25=List!$P$1,1,0)</f>
        <v>0</v>
      </c>
      <c r="D25" s="1" t="str">
        <f>IF(E25=1,COUNTIF($E$2:E25,1),"")</f>
        <v/>
      </c>
      <c r="E25" s="1" t="str">
        <f>IF(H25=List!$P$2,1,"")</f>
        <v/>
      </c>
      <c r="F25" s="2" t="s">
        <v>11828</v>
      </c>
      <c r="G25" s="2" t="s">
        <v>166</v>
      </c>
      <c r="H25" s="2" t="s">
        <v>10896</v>
      </c>
      <c r="I25" s="2" t="s">
        <v>970</v>
      </c>
      <c r="J25" s="2" t="s">
        <v>937</v>
      </c>
      <c r="K25" s="2" t="s">
        <v>1017</v>
      </c>
      <c r="L25" s="2" t="s">
        <v>1018</v>
      </c>
      <c r="M25" s="2" t="s">
        <v>159</v>
      </c>
      <c r="N25" s="2" t="s">
        <v>756</v>
      </c>
      <c r="O25" s="99">
        <v>25863</v>
      </c>
      <c r="P25" s="2" t="s">
        <v>10972</v>
      </c>
      <c r="W25" s="101">
        <v>1</v>
      </c>
      <c r="X25" s="1">
        <f>IFERROR(IF(H25="","",IF(O25=0,0.15,IF(VLOOKUP(O25,'Source Post 14 Status (6.30.26)'!A:B,2,FALSE)=1,0.15,0.5))),0.5)</f>
        <v>0.15</v>
      </c>
      <c r="Y25" s="6">
        <f t="shared" si="0"/>
        <v>0</v>
      </c>
    </row>
    <row r="26" spans="1:25" x14ac:dyDescent="0.3">
      <c r="A26" t="str">
        <f>IF(B26=1,COUNTIF($B$2:B26,1),"")</f>
        <v/>
      </c>
      <c r="B26" t="str">
        <f>IF(C26=1,COUNTIF($H$2:H26,H26),"")</f>
        <v/>
      </c>
      <c r="C26">
        <f>IF(G26=List!$P$1,1,0)</f>
        <v>0</v>
      </c>
      <c r="D26" s="1" t="str">
        <f>IF(E26=1,COUNTIF($E$2:E26,1),"")</f>
        <v/>
      </c>
      <c r="E26" s="1" t="str">
        <f>IF(H26=List!$P$2,1,"")</f>
        <v/>
      </c>
      <c r="F26" s="2" t="s">
        <v>11828</v>
      </c>
      <c r="G26" s="2" t="s">
        <v>166</v>
      </c>
      <c r="H26" s="2" t="s">
        <v>5913</v>
      </c>
      <c r="I26" s="2" t="s">
        <v>970</v>
      </c>
      <c r="J26" s="2" t="s">
        <v>937</v>
      </c>
      <c r="K26" s="2" t="s">
        <v>1017</v>
      </c>
      <c r="L26" s="2" t="s">
        <v>1018</v>
      </c>
      <c r="M26" s="2" t="s">
        <v>171</v>
      </c>
      <c r="N26" s="2" t="s">
        <v>765</v>
      </c>
      <c r="O26" s="99">
        <v>23014</v>
      </c>
      <c r="P26" s="2" t="s">
        <v>8470</v>
      </c>
      <c r="W26" s="101">
        <v>1</v>
      </c>
      <c r="X26" s="1">
        <f>IFERROR(IF(H26="","",IF(O26=0,0.15,IF(VLOOKUP(O26,'Source Post 14 Status (6.30.26)'!A:B,2,FALSE)=1,0.15,0.5))),0.5)</f>
        <v>0.15</v>
      </c>
      <c r="Y26" s="6">
        <f t="shared" si="0"/>
        <v>0</v>
      </c>
    </row>
    <row r="27" spans="1:25" x14ac:dyDescent="0.3">
      <c r="A27" t="str">
        <f>IF(B27=1,COUNTIF($B$2:B27,1),"")</f>
        <v/>
      </c>
      <c r="B27" t="str">
        <f>IF(C27=1,COUNTIF($H$2:H27,H27),"")</f>
        <v/>
      </c>
      <c r="C27">
        <f>IF(G27=List!$P$1,1,0)</f>
        <v>0</v>
      </c>
      <c r="D27" s="1" t="str">
        <f>IF(E27=1,COUNTIF($E$2:E27,1),"")</f>
        <v/>
      </c>
      <c r="E27" s="1" t="str">
        <f>IF(H27=List!$P$2,1,"")</f>
        <v/>
      </c>
      <c r="F27" s="2" t="s">
        <v>11828</v>
      </c>
      <c r="G27" s="2" t="s">
        <v>166</v>
      </c>
      <c r="H27" s="2" t="s">
        <v>5912</v>
      </c>
      <c r="I27" s="2" t="s">
        <v>970</v>
      </c>
      <c r="J27" s="2" t="s">
        <v>937</v>
      </c>
      <c r="K27" s="2" t="s">
        <v>1017</v>
      </c>
      <c r="L27" s="2" t="s">
        <v>1018</v>
      </c>
      <c r="M27" s="2" t="s">
        <v>170</v>
      </c>
      <c r="N27" s="2" t="s">
        <v>763</v>
      </c>
      <c r="O27" s="99">
        <v>16009</v>
      </c>
      <c r="P27" s="2" t="s">
        <v>7543</v>
      </c>
      <c r="W27" s="101">
        <v>1</v>
      </c>
      <c r="X27" s="1">
        <f>IFERROR(IF(H27="","",IF(O27=0,0.15,IF(VLOOKUP(O27,'Source Post 14 Status (6.30.26)'!A:B,2,FALSE)=1,0.15,0.5))),0.5)</f>
        <v>0.15</v>
      </c>
      <c r="Y27" s="6">
        <f t="shared" si="0"/>
        <v>0</v>
      </c>
    </row>
    <row r="28" spans="1:25" x14ac:dyDescent="0.3">
      <c r="A28" t="str">
        <f>IF(B28=1,COUNTIF($B$2:B28,1),"")</f>
        <v/>
      </c>
      <c r="B28" t="str">
        <f>IF(C28=1,COUNTIF($H$2:H28,H28),"")</f>
        <v/>
      </c>
      <c r="C28">
        <f>IF(G28=List!$P$1,1,0)</f>
        <v>0</v>
      </c>
      <c r="D28" s="1" t="str">
        <f>IF(E28=1,COUNTIF($E$2:E28,1),"")</f>
        <v/>
      </c>
      <c r="E28" s="1" t="str">
        <f>IF(H28=List!$P$2,1,"")</f>
        <v/>
      </c>
      <c r="F28" s="2" t="s">
        <v>11828</v>
      </c>
      <c r="G28" s="2" t="s">
        <v>166</v>
      </c>
      <c r="H28" s="2" t="s">
        <v>5914</v>
      </c>
      <c r="I28" s="2" t="s">
        <v>970</v>
      </c>
      <c r="J28" s="2" t="s">
        <v>937</v>
      </c>
      <c r="K28" s="2" t="s">
        <v>1017</v>
      </c>
      <c r="L28" s="2" t="s">
        <v>1018</v>
      </c>
      <c r="M28" s="2" t="s">
        <v>167</v>
      </c>
      <c r="N28" s="2" t="s">
        <v>779</v>
      </c>
      <c r="O28" s="99">
        <v>20554</v>
      </c>
      <c r="P28" s="2" t="s">
        <v>8126</v>
      </c>
      <c r="W28" s="101">
        <v>1</v>
      </c>
      <c r="X28" s="1">
        <f>IFERROR(IF(H28="","",IF(O28=0,0.15,IF(VLOOKUP(O28,'Source Post 14 Status (6.30.26)'!A:B,2,FALSE)=1,0.15,0.5))),0.5)</f>
        <v>0.15</v>
      </c>
      <c r="Y28" s="6">
        <f t="shared" si="0"/>
        <v>0</v>
      </c>
    </row>
    <row r="29" spans="1:25" x14ac:dyDescent="0.3">
      <c r="A29" t="str">
        <f>IF(B29=1,COUNTIF($B$2:B29,1),"")</f>
        <v/>
      </c>
      <c r="B29" t="str">
        <f>IF(C29=1,COUNTIF($H$2:H29,H29),"")</f>
        <v/>
      </c>
      <c r="C29">
        <f>IF(G29=List!$P$1,1,0)</f>
        <v>0</v>
      </c>
      <c r="D29" s="1" t="str">
        <f>IF(E29=1,COUNTIF($E$2:E29,1),"")</f>
        <v/>
      </c>
      <c r="E29" s="1" t="str">
        <f>IF(H29=List!$P$2,1,"")</f>
        <v/>
      </c>
      <c r="F29" s="2" t="s">
        <v>11828</v>
      </c>
      <c r="G29" s="2" t="s">
        <v>166</v>
      </c>
      <c r="H29" s="2" t="s">
        <v>5915</v>
      </c>
      <c r="I29" s="2" t="s">
        <v>970</v>
      </c>
      <c r="J29" s="2" t="s">
        <v>937</v>
      </c>
      <c r="K29" s="2" t="s">
        <v>1017</v>
      </c>
      <c r="L29" s="2" t="s">
        <v>1018</v>
      </c>
      <c r="M29" s="2" t="s">
        <v>168</v>
      </c>
      <c r="N29" s="2" t="s">
        <v>800</v>
      </c>
      <c r="O29" s="99">
        <v>11889</v>
      </c>
      <c r="P29" s="2" t="s">
        <v>7325</v>
      </c>
      <c r="W29" s="101">
        <v>1</v>
      </c>
      <c r="X29" s="1">
        <f>IFERROR(IF(H29="","",IF(O29=0,0.15,IF(VLOOKUP(O29,'Source Post 14 Status (6.30.26)'!A:B,2,FALSE)=1,0.15,0.5))),0.5)</f>
        <v>0.5</v>
      </c>
      <c r="Y29" s="6">
        <f t="shared" si="0"/>
        <v>0</v>
      </c>
    </row>
    <row r="30" spans="1:25" x14ac:dyDescent="0.3">
      <c r="A30" t="str">
        <f>IF(B30=1,COUNTIF($B$2:B30,1),"")</f>
        <v/>
      </c>
      <c r="B30" t="str">
        <f>IF(C30=1,COUNTIF($H$2:H30,H30),"")</f>
        <v/>
      </c>
      <c r="C30">
        <f>IF(G30=List!$P$1,1,0)</f>
        <v>0</v>
      </c>
      <c r="D30" s="1" t="str">
        <f>IF(E30=1,COUNTIF($E$2:E30,1),"")</f>
        <v/>
      </c>
      <c r="E30" s="1" t="str">
        <f>IF(H30=List!$P$2,1,"")</f>
        <v/>
      </c>
      <c r="F30" s="2" t="s">
        <v>11828</v>
      </c>
      <c r="G30" s="2" t="s">
        <v>166</v>
      </c>
      <c r="H30" s="2" t="s">
        <v>5916</v>
      </c>
      <c r="I30" s="2" t="s">
        <v>970</v>
      </c>
      <c r="J30" s="2" t="s">
        <v>937</v>
      </c>
      <c r="K30" s="2" t="s">
        <v>1017</v>
      </c>
      <c r="L30" s="2" t="s">
        <v>1018</v>
      </c>
      <c r="M30" s="2" t="s">
        <v>169</v>
      </c>
      <c r="N30" s="2" t="s">
        <v>802</v>
      </c>
      <c r="O30" s="99">
        <v>9664</v>
      </c>
      <c r="P30" s="2" t="s">
        <v>7117</v>
      </c>
      <c r="W30" s="101">
        <v>1</v>
      </c>
      <c r="X30" s="1">
        <f>IFERROR(IF(H30="","",IF(O30=0,0.15,IF(VLOOKUP(O30,'Source Post 14 Status (6.30.26)'!A:B,2,FALSE)=1,0.15,0.5))),0.5)</f>
        <v>0.15</v>
      </c>
      <c r="Y30" s="6">
        <f t="shared" si="0"/>
        <v>0</v>
      </c>
    </row>
    <row r="31" spans="1:25" x14ac:dyDescent="0.3">
      <c r="A31" t="str">
        <f>IF(B31=1,COUNTIF($B$2:B31,1),"")</f>
        <v/>
      </c>
      <c r="B31" t="str">
        <f>IF(C31=1,COUNTIF($H$2:H31,H31),"")</f>
        <v/>
      </c>
      <c r="C31">
        <f>IF(G31=List!$P$1,1,0)</f>
        <v>0</v>
      </c>
      <c r="D31" s="1" t="str">
        <f>IF(E31=1,COUNTIF($E$2:E31,1),"")</f>
        <v/>
      </c>
      <c r="E31" s="1" t="str">
        <f>IF(H31=List!$P$2,1,"")</f>
        <v/>
      </c>
      <c r="F31" s="2" t="s">
        <v>11828</v>
      </c>
      <c r="G31" s="2" t="s">
        <v>172</v>
      </c>
      <c r="H31" s="2" t="s">
        <v>5917</v>
      </c>
      <c r="I31" s="2" t="s">
        <v>970</v>
      </c>
      <c r="J31" s="2" t="s">
        <v>937</v>
      </c>
      <c r="K31" s="2" t="s">
        <v>1026</v>
      </c>
      <c r="L31" s="2" t="s">
        <v>1027</v>
      </c>
      <c r="M31" s="2" t="s">
        <v>167</v>
      </c>
      <c r="N31" s="2" t="s">
        <v>779</v>
      </c>
      <c r="O31" s="99">
        <v>12229</v>
      </c>
      <c r="P31" s="2" t="s">
        <v>7377</v>
      </c>
      <c r="Q31">
        <v>55446</v>
      </c>
      <c r="R31">
        <v>108834</v>
      </c>
      <c r="S31">
        <v>106089</v>
      </c>
      <c r="T31">
        <v>57015</v>
      </c>
      <c r="U31">
        <v>56253</v>
      </c>
      <c r="V31" t="s">
        <v>8538</v>
      </c>
      <c r="W31" s="101">
        <v>46202.55190633102</v>
      </c>
      <c r="X31" s="1">
        <f>IFERROR(IF(H31="","",IF(O31=0,0.15,IF(VLOOKUP(O31,'Source Post 14 Status (6.30.26)'!A:B,2,FALSE)=1,0.15,0.5))),0.5)</f>
        <v>0.5</v>
      </c>
      <c r="Y31" s="6">
        <f t="shared" si="0"/>
        <v>56634</v>
      </c>
    </row>
    <row r="32" spans="1:25" x14ac:dyDescent="0.3">
      <c r="A32" t="str">
        <f>IF(B32=1,COUNTIF($B$2:B32,1),"")</f>
        <v/>
      </c>
      <c r="B32" t="str">
        <f>IF(C32=1,COUNTIF($H$2:H32,H32),"")</f>
        <v/>
      </c>
      <c r="C32">
        <f>IF(G32=List!$P$1,1,0)</f>
        <v>0</v>
      </c>
      <c r="D32" s="1" t="str">
        <f>IF(E32=1,COUNTIF($E$2:E32,1),"")</f>
        <v/>
      </c>
      <c r="E32" s="1" t="str">
        <f>IF(H32=List!$P$2,1,"")</f>
        <v/>
      </c>
      <c r="F32" s="2" t="s">
        <v>11828</v>
      </c>
      <c r="G32" s="2" t="s">
        <v>172</v>
      </c>
      <c r="H32" s="2" t="s">
        <v>5917</v>
      </c>
      <c r="I32" s="2" t="s">
        <v>970</v>
      </c>
      <c r="J32" s="2" t="s">
        <v>937</v>
      </c>
      <c r="K32" s="2" t="s">
        <v>1026</v>
      </c>
      <c r="L32" s="2" t="s">
        <v>1027</v>
      </c>
      <c r="M32" s="2" t="s">
        <v>167</v>
      </c>
      <c r="N32" s="2" t="s">
        <v>779</v>
      </c>
      <c r="O32" s="99">
        <v>0</v>
      </c>
      <c r="P32" s="2" t="s">
        <v>8513</v>
      </c>
      <c r="Q32">
        <v>0</v>
      </c>
      <c r="R32">
        <v>0</v>
      </c>
      <c r="S32">
        <v>0</v>
      </c>
      <c r="T32">
        <v>0</v>
      </c>
      <c r="U32">
        <v>0</v>
      </c>
      <c r="V32" t="s">
        <v>8538</v>
      </c>
      <c r="W32" s="101">
        <v>46202.552258530093</v>
      </c>
      <c r="X32" s="1">
        <f>IFERROR(IF(H32="","",IF(O32=0,0.15,IF(VLOOKUP(O32,'Source Post 14 Status (6.30.26)'!A:B,2,FALSE)=1,0.15,0.5))),0.5)</f>
        <v>0.15</v>
      </c>
      <c r="Y32" s="6">
        <f t="shared" si="0"/>
        <v>0</v>
      </c>
    </row>
    <row r="33" spans="1:25" x14ac:dyDescent="0.3">
      <c r="A33" t="str">
        <f>IF(B33=1,COUNTIF($B$2:B33,1),"")</f>
        <v/>
      </c>
      <c r="B33" t="str">
        <f>IF(C33=1,COUNTIF($H$2:H33,H33),"")</f>
        <v/>
      </c>
      <c r="C33">
        <f>IF(G33=List!$P$1,1,0)</f>
        <v>0</v>
      </c>
      <c r="D33" s="1" t="str">
        <f>IF(E33=1,COUNTIF($E$2:E33,1),"")</f>
        <v/>
      </c>
      <c r="E33" s="1" t="str">
        <f>IF(H33=List!$P$2,1,"")</f>
        <v/>
      </c>
      <c r="F33" s="2" t="s">
        <v>11828</v>
      </c>
      <c r="G33" s="2" t="s">
        <v>173</v>
      </c>
      <c r="H33" s="2" t="s">
        <v>5906</v>
      </c>
      <c r="I33" s="2" t="s">
        <v>970</v>
      </c>
      <c r="J33" s="2" t="s">
        <v>950</v>
      </c>
      <c r="K33" s="2" t="s">
        <v>1035</v>
      </c>
      <c r="L33" s="2" t="s">
        <v>1036</v>
      </c>
      <c r="M33" s="2" t="s">
        <v>159</v>
      </c>
      <c r="N33" s="2" t="s">
        <v>756</v>
      </c>
      <c r="O33" s="99">
        <v>0</v>
      </c>
      <c r="P33" s="2" t="s">
        <v>8514</v>
      </c>
      <c r="Q33">
        <v>0</v>
      </c>
      <c r="R33">
        <v>0</v>
      </c>
      <c r="S33">
        <v>4000000</v>
      </c>
      <c r="T33">
        <v>2000000</v>
      </c>
      <c r="U33">
        <v>2000000</v>
      </c>
      <c r="V33" t="s">
        <v>8539</v>
      </c>
      <c r="W33" s="101">
        <v>46203.356998958334</v>
      </c>
      <c r="X33" s="1">
        <f>IFERROR(IF(H33="","",IF(O33=0,0.15,IF(VLOOKUP(O33,'Source Post 14 Status (6.30.26)'!A:B,2,FALSE)=1,0.15,0.5))),0.5)</f>
        <v>0.15</v>
      </c>
      <c r="Y33" s="6">
        <f t="shared" si="0"/>
        <v>600000</v>
      </c>
    </row>
    <row r="34" spans="1:25" x14ac:dyDescent="0.3">
      <c r="A34" t="str">
        <f>IF(B34=1,COUNTIF($B$2:B34,1),"")</f>
        <v/>
      </c>
      <c r="B34" t="str">
        <f>IF(C34=1,COUNTIF($H$2:H34,H34),"")</f>
        <v/>
      </c>
      <c r="C34">
        <f>IF(G34=List!$P$1,1,0)</f>
        <v>0</v>
      </c>
      <c r="D34" s="1" t="str">
        <f>IF(E34=1,COUNTIF($E$2:E34,1),"")</f>
        <v/>
      </c>
      <c r="E34" s="1" t="str">
        <f>IF(H34=List!$P$2,1,"")</f>
        <v/>
      </c>
      <c r="F34" s="2" t="s">
        <v>11828</v>
      </c>
      <c r="G34" s="2" t="s">
        <v>173</v>
      </c>
      <c r="H34" s="2" t="s">
        <v>5906</v>
      </c>
      <c r="I34" s="2" t="s">
        <v>970</v>
      </c>
      <c r="J34" s="2" t="s">
        <v>950</v>
      </c>
      <c r="K34" s="2" t="s">
        <v>1035</v>
      </c>
      <c r="L34" s="2" t="s">
        <v>1036</v>
      </c>
      <c r="M34" s="2" t="s">
        <v>159</v>
      </c>
      <c r="N34" s="2" t="s">
        <v>756</v>
      </c>
      <c r="O34" s="99">
        <v>0</v>
      </c>
      <c r="P34" s="2" t="s">
        <v>8513</v>
      </c>
      <c r="Q34">
        <v>1500</v>
      </c>
      <c r="R34">
        <v>6000</v>
      </c>
      <c r="S34">
        <v>7500</v>
      </c>
      <c r="T34">
        <v>5250</v>
      </c>
      <c r="U34">
        <v>2250</v>
      </c>
      <c r="V34" t="s">
        <v>8539</v>
      </c>
      <c r="W34" s="101">
        <v>46203.718231909719</v>
      </c>
      <c r="X34" s="1">
        <f>IFERROR(IF(H34="","",IF(O34=0,0.15,IF(VLOOKUP(O34,'Source Post 14 Status (6.30.26)'!A:B,2,FALSE)=1,0.15,0.5))),0.5)</f>
        <v>0.15</v>
      </c>
      <c r="Y34" s="6">
        <f t="shared" si="0"/>
        <v>1125</v>
      </c>
    </row>
    <row r="35" spans="1:25" x14ac:dyDescent="0.3">
      <c r="A35" t="str">
        <f>IF(B35=1,COUNTIF($B$2:B35,1),"")</f>
        <v/>
      </c>
      <c r="B35" t="str">
        <f>IF(C35=1,COUNTIF($H$2:H35,H35),"")</f>
        <v/>
      </c>
      <c r="C35">
        <f>IF(G35=List!$P$1,1,0)</f>
        <v>0</v>
      </c>
      <c r="D35" s="1" t="str">
        <f>IF(E35=1,COUNTIF($E$2:E35,1),"")</f>
        <v/>
      </c>
      <c r="E35" s="1" t="str">
        <f>IF(H35=List!$P$2,1,"")</f>
        <v/>
      </c>
      <c r="F35" s="2" t="s">
        <v>11828</v>
      </c>
      <c r="G35" s="2" t="s">
        <v>173</v>
      </c>
      <c r="H35" s="2" t="s">
        <v>5906</v>
      </c>
      <c r="I35" s="2" t="s">
        <v>970</v>
      </c>
      <c r="J35" s="2" t="s">
        <v>950</v>
      </c>
      <c r="K35" s="2" t="s">
        <v>1035</v>
      </c>
      <c r="L35" s="2" t="s">
        <v>1036</v>
      </c>
      <c r="M35" s="2" t="s">
        <v>159</v>
      </c>
      <c r="N35" s="2" t="s">
        <v>756</v>
      </c>
      <c r="O35" s="99">
        <v>16739</v>
      </c>
      <c r="P35" s="2" t="s">
        <v>7641</v>
      </c>
      <c r="Q35">
        <v>5997000</v>
      </c>
      <c r="R35">
        <v>5997000</v>
      </c>
      <c r="S35">
        <v>11996000</v>
      </c>
      <c r="T35">
        <v>5998000</v>
      </c>
      <c r="U35">
        <v>5998000</v>
      </c>
      <c r="V35" t="s">
        <v>8539</v>
      </c>
      <c r="W35" s="101">
        <v>46203.342541203703</v>
      </c>
      <c r="X35" s="1">
        <f>IFERROR(IF(H35="","",IF(O35=0,0.15,IF(VLOOKUP(O35,'Source Post 14 Status (6.30.26)'!A:B,2,FALSE)=1,0.15,0.5))),0.5)</f>
        <v>0.15</v>
      </c>
      <c r="Y35" s="6">
        <f t="shared" si="0"/>
        <v>1799400</v>
      </c>
    </row>
    <row r="36" spans="1:25" x14ac:dyDescent="0.3">
      <c r="A36" t="str">
        <f>IF(B36=1,COUNTIF($B$2:B36,1),"")</f>
        <v/>
      </c>
      <c r="B36" t="str">
        <f>IF(C36=1,COUNTIF($H$2:H36,H36),"")</f>
        <v/>
      </c>
      <c r="C36">
        <f>IF(G36=List!$P$1,1,0)</f>
        <v>0</v>
      </c>
      <c r="D36" s="1" t="str">
        <f>IF(E36=1,COUNTIF($E$2:E36,1),"")</f>
        <v/>
      </c>
      <c r="E36" s="1" t="str">
        <f>IF(H36=List!$P$2,1,"")</f>
        <v/>
      </c>
      <c r="F36" s="2" t="s">
        <v>11828</v>
      </c>
      <c r="G36" s="2" t="s">
        <v>173</v>
      </c>
      <c r="H36" s="2" t="s">
        <v>5906</v>
      </c>
      <c r="I36" s="2" t="s">
        <v>970</v>
      </c>
      <c r="J36" s="2" t="s">
        <v>950</v>
      </c>
      <c r="K36" s="2" t="s">
        <v>1035</v>
      </c>
      <c r="L36" s="2" t="s">
        <v>1036</v>
      </c>
      <c r="M36" s="2" t="s">
        <v>159</v>
      </c>
      <c r="N36" s="2" t="s">
        <v>756</v>
      </c>
      <c r="O36" s="99">
        <v>22414</v>
      </c>
      <c r="P36" s="2" t="s">
        <v>8321</v>
      </c>
      <c r="Q36">
        <v>881114</v>
      </c>
      <c r="R36">
        <v>878466</v>
      </c>
      <c r="S36">
        <v>1760132</v>
      </c>
      <c r="T36">
        <v>880675</v>
      </c>
      <c r="U36">
        <v>881433</v>
      </c>
      <c r="V36" t="s">
        <v>8539</v>
      </c>
      <c r="W36" s="101">
        <v>46203.342337349539</v>
      </c>
      <c r="X36" s="1">
        <f>IFERROR(IF(H36="","",IF(O36=0,0.15,IF(VLOOKUP(O36,'Source Post 14 Status (6.30.26)'!A:B,2,FALSE)=1,0.15,0.5))),0.5)</f>
        <v>0.15</v>
      </c>
      <c r="Y36" s="6">
        <f t="shared" si="0"/>
        <v>264316</v>
      </c>
    </row>
    <row r="37" spans="1:25" x14ac:dyDescent="0.3">
      <c r="A37" t="str">
        <f>IF(B37=1,COUNTIF($B$2:B37,1),"")</f>
        <v/>
      </c>
      <c r="B37" t="str">
        <f>IF(C37=1,COUNTIF($H$2:H37,H37),"")</f>
        <v/>
      </c>
      <c r="C37">
        <f>IF(G37=List!$P$1,1,0)</f>
        <v>0</v>
      </c>
      <c r="D37" s="1" t="str">
        <f>IF(E37=1,COUNTIF($E$2:E37,1),"")</f>
        <v/>
      </c>
      <c r="E37" s="1" t="str">
        <f>IF(H37=List!$P$2,1,"")</f>
        <v/>
      </c>
      <c r="F37" s="2" t="s">
        <v>11828</v>
      </c>
      <c r="G37" s="2" t="s">
        <v>173</v>
      </c>
      <c r="H37" s="2" t="s">
        <v>5906</v>
      </c>
      <c r="I37" s="2" t="s">
        <v>970</v>
      </c>
      <c r="J37" s="2" t="s">
        <v>950</v>
      </c>
      <c r="K37" s="2" t="s">
        <v>1035</v>
      </c>
      <c r="L37" s="2" t="s">
        <v>1036</v>
      </c>
      <c r="M37" s="2" t="s">
        <v>159</v>
      </c>
      <c r="N37" s="2" t="s">
        <v>756</v>
      </c>
      <c r="O37" s="99">
        <v>25788</v>
      </c>
      <c r="P37" s="2" t="s">
        <v>10973</v>
      </c>
      <c r="Q37">
        <v>1550500</v>
      </c>
      <c r="R37">
        <v>1550500</v>
      </c>
      <c r="S37">
        <v>1166000</v>
      </c>
      <c r="T37">
        <v>583000</v>
      </c>
      <c r="U37">
        <v>583000</v>
      </c>
      <c r="V37" t="s">
        <v>8539</v>
      </c>
      <c r="W37" s="101">
        <v>46203.342743090281</v>
      </c>
      <c r="X37" s="1">
        <f>IFERROR(IF(H37="","",IF(O37=0,0.15,IF(VLOOKUP(O37,'Source Post 14 Status (6.30.26)'!A:B,2,FALSE)=1,0.15,0.5))),0.5)</f>
        <v>0.15</v>
      </c>
      <c r="Y37" s="6">
        <f t="shared" si="0"/>
        <v>174900</v>
      </c>
    </row>
    <row r="38" spans="1:25" x14ac:dyDescent="0.3">
      <c r="A38" t="str">
        <f>IF(B38=1,COUNTIF($B$2:B38,1),"")</f>
        <v/>
      </c>
      <c r="B38" t="str">
        <f>IF(C38=1,COUNTIF($H$2:H38,H38),"")</f>
        <v/>
      </c>
      <c r="C38">
        <f>IF(G38=List!$P$1,1,0)</f>
        <v>0</v>
      </c>
      <c r="D38" s="1" t="str">
        <f>IF(E38=1,COUNTIF($E$2:E38,1),"")</f>
        <v/>
      </c>
      <c r="E38" s="1" t="str">
        <f>IF(H38=List!$P$2,1,"")</f>
        <v/>
      </c>
      <c r="F38" s="2" t="s">
        <v>11828</v>
      </c>
      <c r="G38" s="2" t="s">
        <v>173</v>
      </c>
      <c r="H38" s="2" t="s">
        <v>5906</v>
      </c>
      <c r="I38" s="2" t="s">
        <v>970</v>
      </c>
      <c r="J38" s="2" t="s">
        <v>950</v>
      </c>
      <c r="K38" s="2" t="s">
        <v>1035</v>
      </c>
      <c r="L38" s="2" t="s">
        <v>1036</v>
      </c>
      <c r="M38" s="2" t="s">
        <v>159</v>
      </c>
      <c r="N38" s="2" t="s">
        <v>756</v>
      </c>
      <c r="O38" s="99">
        <v>14678</v>
      </c>
      <c r="P38" s="2" t="s">
        <v>7393</v>
      </c>
      <c r="Q38">
        <v>229000</v>
      </c>
      <c r="R38">
        <v>229000</v>
      </c>
      <c r="S38">
        <v>462000</v>
      </c>
      <c r="T38">
        <v>230500</v>
      </c>
      <c r="U38">
        <v>230500</v>
      </c>
      <c r="V38" t="s">
        <v>8539</v>
      </c>
      <c r="W38" s="101">
        <v>46203.341388541667</v>
      </c>
      <c r="X38" s="1">
        <f>IFERROR(IF(H38="","",IF(O38=0,0.15,IF(VLOOKUP(O38,'Source Post 14 Status (6.30.26)'!A:B,2,FALSE)=1,0.15,0.5))),0.5)</f>
        <v>0.15</v>
      </c>
      <c r="Y38" s="6">
        <f t="shared" si="0"/>
        <v>69150</v>
      </c>
    </row>
    <row r="39" spans="1:25" x14ac:dyDescent="0.3">
      <c r="A39" t="str">
        <f>IF(B39=1,COUNTIF($B$2:B39,1),"")</f>
        <v/>
      </c>
      <c r="B39" t="str">
        <f>IF(C39=1,COUNTIF($H$2:H39,H39),"")</f>
        <v/>
      </c>
      <c r="C39">
        <f>IF(G39=List!$P$1,1,0)</f>
        <v>0</v>
      </c>
      <c r="D39" s="1" t="str">
        <f>IF(E39=1,COUNTIF($E$2:E39,1),"")</f>
        <v/>
      </c>
      <c r="E39" s="1" t="str">
        <f>IF(H39=List!$P$2,1,"")</f>
        <v/>
      </c>
      <c r="F39" s="2" t="s">
        <v>11828</v>
      </c>
      <c r="G39" s="2" t="s">
        <v>173</v>
      </c>
      <c r="H39" s="2" t="s">
        <v>5906</v>
      </c>
      <c r="I39" s="2" t="s">
        <v>970</v>
      </c>
      <c r="J39" s="2" t="s">
        <v>950</v>
      </c>
      <c r="K39" s="2" t="s">
        <v>1035</v>
      </c>
      <c r="L39" s="2" t="s">
        <v>1036</v>
      </c>
      <c r="M39" s="2" t="s">
        <v>159</v>
      </c>
      <c r="N39" s="2" t="s">
        <v>756</v>
      </c>
      <c r="O39" s="99">
        <v>23045</v>
      </c>
      <c r="P39" s="2" t="s">
        <v>8400</v>
      </c>
      <c r="Q39">
        <v>1546625</v>
      </c>
      <c r="R39">
        <v>1548750</v>
      </c>
      <c r="S39">
        <v>3695375</v>
      </c>
      <c r="T39">
        <v>2147500</v>
      </c>
      <c r="U39">
        <v>2146250</v>
      </c>
      <c r="V39" t="s">
        <v>8539</v>
      </c>
      <c r="W39" s="101">
        <v>46203.340886076388</v>
      </c>
      <c r="X39" s="1">
        <f>IFERROR(IF(H39="","",IF(O39=0,0.15,IF(VLOOKUP(O39,'Source Post 14 Status (6.30.26)'!A:B,2,FALSE)=1,0.15,0.5))),0.5)</f>
        <v>0.15</v>
      </c>
      <c r="Y39" s="6">
        <f t="shared" si="0"/>
        <v>644063</v>
      </c>
    </row>
    <row r="40" spans="1:25" x14ac:dyDescent="0.3">
      <c r="A40" t="str">
        <f>IF(B40=1,COUNTIF($B$2:B40,1),"")</f>
        <v/>
      </c>
      <c r="B40" t="str">
        <f>IF(C40=1,COUNTIF($H$2:H40,H40),"")</f>
        <v/>
      </c>
      <c r="C40">
        <f>IF(G40=List!$P$1,1,0)</f>
        <v>0</v>
      </c>
      <c r="D40" s="1" t="str">
        <f>IF(E40=1,COUNTIF($E$2:E40,1),"")</f>
        <v/>
      </c>
      <c r="E40" s="1" t="str">
        <f>IF(H40=List!$P$2,1,"")</f>
        <v/>
      </c>
      <c r="F40" s="2" t="s">
        <v>11828</v>
      </c>
      <c r="G40" s="2" t="s">
        <v>173</v>
      </c>
      <c r="H40" s="2" t="s">
        <v>5906</v>
      </c>
      <c r="I40" s="2" t="s">
        <v>970</v>
      </c>
      <c r="J40" s="2" t="s">
        <v>950</v>
      </c>
      <c r="K40" s="2" t="s">
        <v>1035</v>
      </c>
      <c r="L40" s="2" t="s">
        <v>1036</v>
      </c>
      <c r="M40" s="2" t="s">
        <v>159</v>
      </c>
      <c r="N40" s="2" t="s">
        <v>756</v>
      </c>
      <c r="O40" s="99">
        <v>22413</v>
      </c>
      <c r="P40" s="2" t="s">
        <v>8320</v>
      </c>
      <c r="Q40">
        <v>881114</v>
      </c>
      <c r="R40">
        <v>878466</v>
      </c>
      <c r="S40">
        <v>1760132</v>
      </c>
      <c r="T40">
        <v>880675</v>
      </c>
      <c r="U40">
        <v>881433</v>
      </c>
      <c r="V40" t="s">
        <v>8539</v>
      </c>
      <c r="W40" s="101">
        <v>46203.342156516206</v>
      </c>
      <c r="X40" s="1">
        <f>IFERROR(IF(H40="","",IF(O40=0,0.15,IF(VLOOKUP(O40,'Source Post 14 Status (6.30.26)'!A:B,2,FALSE)=1,0.15,0.5))),0.5)</f>
        <v>0.15</v>
      </c>
      <c r="Y40" s="6">
        <f t="shared" si="0"/>
        <v>264316</v>
      </c>
    </row>
    <row r="41" spans="1:25" x14ac:dyDescent="0.3">
      <c r="A41" t="str">
        <f>IF(B41=1,COUNTIF($B$2:B41,1),"")</f>
        <v/>
      </c>
      <c r="B41" t="str">
        <f>IF(C41=1,COUNTIF($H$2:H41,H41),"")</f>
        <v/>
      </c>
      <c r="C41">
        <f>IF(G41=List!$P$1,1,0)</f>
        <v>0</v>
      </c>
      <c r="D41" s="1" t="str">
        <f>IF(E41=1,COUNTIF($E$2:E41,1),"")</f>
        <v/>
      </c>
      <c r="E41" s="1" t="str">
        <f>IF(H41=List!$P$2,1,"")</f>
        <v/>
      </c>
      <c r="F41" s="2" t="s">
        <v>11828</v>
      </c>
      <c r="G41" s="2" t="s">
        <v>173</v>
      </c>
      <c r="H41" s="2" t="s">
        <v>5906</v>
      </c>
      <c r="I41" s="2" t="s">
        <v>970</v>
      </c>
      <c r="J41" s="2" t="s">
        <v>950</v>
      </c>
      <c r="K41" s="2" t="s">
        <v>1035</v>
      </c>
      <c r="L41" s="2" t="s">
        <v>1036</v>
      </c>
      <c r="M41" s="2" t="s">
        <v>159</v>
      </c>
      <c r="N41" s="2" t="s">
        <v>756</v>
      </c>
      <c r="O41" s="99">
        <v>22412</v>
      </c>
      <c r="P41" s="2" t="s">
        <v>8307</v>
      </c>
      <c r="Q41">
        <v>400500</v>
      </c>
      <c r="R41">
        <v>400500</v>
      </c>
      <c r="S41">
        <v>795000</v>
      </c>
      <c r="T41">
        <v>399500</v>
      </c>
      <c r="U41">
        <v>399500</v>
      </c>
      <c r="V41" t="s">
        <v>8539</v>
      </c>
      <c r="W41" s="101">
        <v>46203.341664618056</v>
      </c>
      <c r="X41" s="1">
        <f>IFERROR(IF(H41="","",IF(O41=0,0.15,IF(VLOOKUP(O41,'Source Post 14 Status (6.30.26)'!A:B,2,FALSE)=1,0.15,0.5))),0.5)</f>
        <v>0.15</v>
      </c>
      <c r="Y41" s="6">
        <f t="shared" si="0"/>
        <v>119850</v>
      </c>
    </row>
    <row r="42" spans="1:25" x14ac:dyDescent="0.3">
      <c r="A42" t="str">
        <f>IF(B42=1,COUNTIF($B$2:B42,1),"")</f>
        <v/>
      </c>
      <c r="B42" t="str">
        <f>IF(C42=1,COUNTIF($H$2:H42,H42),"")</f>
        <v/>
      </c>
      <c r="C42">
        <f>IF(G42=List!$P$1,1,0)</f>
        <v>0</v>
      </c>
      <c r="D42" s="1" t="str">
        <f>IF(E42=1,COUNTIF($E$2:E42,1),"")</f>
        <v/>
      </c>
      <c r="E42" s="1" t="str">
        <f>IF(H42=List!$P$2,1,"")</f>
        <v/>
      </c>
      <c r="F42" s="2" t="s">
        <v>11828</v>
      </c>
      <c r="G42" s="2" t="s">
        <v>174</v>
      </c>
      <c r="H42" s="2" t="s">
        <v>5907</v>
      </c>
      <c r="I42" s="2" t="s">
        <v>970</v>
      </c>
      <c r="J42" s="2" t="s">
        <v>950</v>
      </c>
      <c r="K42" s="2" t="s">
        <v>1038</v>
      </c>
      <c r="L42" s="2" t="s">
        <v>1039</v>
      </c>
      <c r="M42" s="2" t="s">
        <v>159</v>
      </c>
      <c r="N42" s="2" t="s">
        <v>756</v>
      </c>
      <c r="O42" s="99">
        <v>20917</v>
      </c>
      <c r="P42" s="2" t="s">
        <v>8112</v>
      </c>
      <c r="Q42">
        <v>1486125</v>
      </c>
      <c r="R42">
        <v>1485625</v>
      </c>
      <c r="S42">
        <v>2966750</v>
      </c>
      <c r="T42">
        <v>1484625</v>
      </c>
      <c r="U42">
        <v>1486000</v>
      </c>
      <c r="V42" t="s">
        <v>8540</v>
      </c>
      <c r="W42" s="101">
        <v>46192.55334140046</v>
      </c>
      <c r="X42" s="1">
        <f>IFERROR(IF(H42="","",IF(O42=0,0.15,IF(VLOOKUP(O42,'Source Post 14 Status (6.30.26)'!A:B,2,FALSE)=1,0.15,0.5))),0.5)</f>
        <v>0.15</v>
      </c>
      <c r="Y42" s="6">
        <f t="shared" si="0"/>
        <v>445594</v>
      </c>
    </row>
    <row r="43" spans="1:25" x14ac:dyDescent="0.3">
      <c r="A43" t="str">
        <f>IF(B43=1,COUNTIF($B$2:B43,1),"")</f>
        <v/>
      </c>
      <c r="B43" t="str">
        <f>IF(C43=1,COUNTIF($H$2:H43,H43),"")</f>
        <v/>
      </c>
      <c r="C43">
        <f>IF(G43=List!$P$1,1,0)</f>
        <v>0</v>
      </c>
      <c r="D43" s="1" t="str">
        <f>IF(E43=1,COUNTIF($E$2:E43,1),"")</f>
        <v/>
      </c>
      <c r="E43" s="1" t="str">
        <f>IF(H43=List!$P$2,1,"")</f>
        <v/>
      </c>
      <c r="F43" s="2" t="s">
        <v>11828</v>
      </c>
      <c r="G43" s="2" t="s">
        <v>174</v>
      </c>
      <c r="H43" s="2" t="s">
        <v>5907</v>
      </c>
      <c r="I43" s="2" t="s">
        <v>970</v>
      </c>
      <c r="J43" s="2" t="s">
        <v>950</v>
      </c>
      <c r="K43" s="2" t="s">
        <v>1038</v>
      </c>
      <c r="L43" s="2" t="s">
        <v>1039</v>
      </c>
      <c r="M43" s="2" t="s">
        <v>159</v>
      </c>
      <c r="N43" s="2" t="s">
        <v>756</v>
      </c>
      <c r="O43" s="99">
        <v>0</v>
      </c>
      <c r="P43" s="2" t="s">
        <v>8514</v>
      </c>
      <c r="W43" s="101">
        <v>1</v>
      </c>
      <c r="X43" s="1">
        <f>IFERROR(IF(H43="","",IF(O43=0,0.15,IF(VLOOKUP(O43,'Source Post 14 Status (6.30.26)'!A:B,2,FALSE)=1,0.15,0.5))),0.5)</f>
        <v>0.15</v>
      </c>
      <c r="Y43" s="6">
        <f t="shared" si="0"/>
        <v>0</v>
      </c>
    </row>
    <row r="44" spans="1:25" x14ac:dyDescent="0.3">
      <c r="A44" t="str">
        <f>IF(B44=1,COUNTIF($B$2:B44,1),"")</f>
        <v/>
      </c>
      <c r="B44" t="str">
        <f>IF(C44=1,COUNTIF($H$2:H44,H44),"")</f>
        <v/>
      </c>
      <c r="C44">
        <f>IF(G44=List!$P$1,1,0)</f>
        <v>0</v>
      </c>
      <c r="D44" s="1" t="str">
        <f>IF(E44=1,COUNTIF($E$2:E44,1),"")</f>
        <v/>
      </c>
      <c r="E44" s="1" t="str">
        <f>IF(H44=List!$P$2,1,"")</f>
        <v/>
      </c>
      <c r="F44" s="2" t="s">
        <v>11828</v>
      </c>
      <c r="G44" s="2" t="s">
        <v>174</v>
      </c>
      <c r="H44" s="2" t="s">
        <v>5907</v>
      </c>
      <c r="I44" s="2" t="s">
        <v>970</v>
      </c>
      <c r="J44" s="2" t="s">
        <v>950</v>
      </c>
      <c r="K44" s="2" t="s">
        <v>1038</v>
      </c>
      <c r="L44" s="2" t="s">
        <v>1039</v>
      </c>
      <c r="M44" s="2" t="s">
        <v>159</v>
      </c>
      <c r="N44" s="2" t="s">
        <v>756</v>
      </c>
      <c r="O44" s="99">
        <v>11050</v>
      </c>
      <c r="P44" s="2" t="s">
        <v>7161</v>
      </c>
      <c r="Q44">
        <v>2955000</v>
      </c>
      <c r="R44">
        <v>2662000</v>
      </c>
      <c r="S44">
        <v>6358000</v>
      </c>
      <c r="T44">
        <v>585500</v>
      </c>
      <c r="U44">
        <v>585500</v>
      </c>
      <c r="V44" t="s">
        <v>8540</v>
      </c>
      <c r="W44" s="101">
        <v>46192.558094328706</v>
      </c>
      <c r="X44" s="1">
        <f>IFERROR(IF(H44="","",IF(O44=0,0.15,IF(VLOOKUP(O44,'Source Post 14 Status (6.30.26)'!A:B,2,FALSE)=1,0.15,0.5))),0.5)</f>
        <v>0.5</v>
      </c>
      <c r="Y44" s="6">
        <f t="shared" si="0"/>
        <v>585500</v>
      </c>
    </row>
    <row r="45" spans="1:25" x14ac:dyDescent="0.3">
      <c r="A45" t="str">
        <f>IF(B45=1,COUNTIF($B$2:B45,1),"")</f>
        <v/>
      </c>
      <c r="B45" t="str">
        <f>IF(C45=1,COUNTIF($H$2:H45,H45),"")</f>
        <v/>
      </c>
      <c r="C45">
        <f>IF(G45=List!$P$1,1,0)</f>
        <v>0</v>
      </c>
      <c r="D45" s="1" t="str">
        <f>IF(E45=1,COUNTIF($E$2:E45,1),"")</f>
        <v/>
      </c>
      <c r="E45" s="1" t="str">
        <f>IF(H45=List!$P$2,1,"")</f>
        <v/>
      </c>
      <c r="F45" s="2" t="s">
        <v>11828</v>
      </c>
      <c r="G45" s="2" t="s">
        <v>174</v>
      </c>
      <c r="H45" s="2" t="s">
        <v>5907</v>
      </c>
      <c r="I45" s="2" t="s">
        <v>970</v>
      </c>
      <c r="J45" s="2" t="s">
        <v>950</v>
      </c>
      <c r="K45" s="2" t="s">
        <v>1038</v>
      </c>
      <c r="L45" s="2" t="s">
        <v>1039</v>
      </c>
      <c r="M45" s="2" t="s">
        <v>159</v>
      </c>
      <c r="N45" s="2" t="s">
        <v>756</v>
      </c>
      <c r="O45" s="99">
        <v>8831</v>
      </c>
      <c r="P45" s="2" t="s">
        <v>7062</v>
      </c>
      <c r="Q45">
        <v>741500</v>
      </c>
      <c r="V45" t="s">
        <v>8540</v>
      </c>
      <c r="W45" s="101">
        <v>46192.554960532405</v>
      </c>
      <c r="X45" s="1">
        <f>IFERROR(IF(H45="","",IF(O45=0,0.15,IF(VLOOKUP(O45,'Source Post 14 Status (6.30.26)'!A:B,2,FALSE)=1,0.15,0.5))),0.5)</f>
        <v>0.5</v>
      </c>
      <c r="Y45" s="6">
        <f t="shared" si="0"/>
        <v>0</v>
      </c>
    </row>
    <row r="46" spans="1:25" x14ac:dyDescent="0.3">
      <c r="A46" t="str">
        <f>IF(B46=1,COUNTIF($B$2:B46,1),"")</f>
        <v/>
      </c>
      <c r="B46" t="str">
        <f>IF(C46=1,COUNTIF($H$2:H46,H46),"")</f>
        <v/>
      </c>
      <c r="C46">
        <f>IF(G46=List!$P$1,1,0)</f>
        <v>0</v>
      </c>
      <c r="D46" s="1" t="str">
        <f>IF(E46=1,COUNTIF($E$2:E46,1),"")</f>
        <v/>
      </c>
      <c r="E46" s="1" t="str">
        <f>IF(H46=List!$P$2,1,"")</f>
        <v/>
      </c>
      <c r="F46" s="2" t="s">
        <v>11828</v>
      </c>
      <c r="G46" s="2" t="s">
        <v>174</v>
      </c>
      <c r="H46" s="2" t="s">
        <v>5907</v>
      </c>
      <c r="I46" s="2" t="s">
        <v>970</v>
      </c>
      <c r="J46" s="2" t="s">
        <v>950</v>
      </c>
      <c r="K46" s="2" t="s">
        <v>1038</v>
      </c>
      <c r="L46" s="2" t="s">
        <v>1039</v>
      </c>
      <c r="M46" s="2" t="s">
        <v>159</v>
      </c>
      <c r="N46" s="2" t="s">
        <v>756</v>
      </c>
      <c r="O46" s="99">
        <v>24630</v>
      </c>
      <c r="P46" s="2" t="s">
        <v>8498</v>
      </c>
      <c r="Q46">
        <v>2348334</v>
      </c>
      <c r="R46">
        <v>2346375</v>
      </c>
      <c r="S46">
        <v>346750</v>
      </c>
      <c r="T46">
        <v>673375</v>
      </c>
      <c r="U46">
        <v>675875</v>
      </c>
      <c r="V46" t="s">
        <v>8540</v>
      </c>
      <c r="W46" s="101">
        <v>46192.552848263891</v>
      </c>
      <c r="X46" s="1">
        <f>IFERROR(IF(H46="","",IF(O46=0,0.15,IF(VLOOKUP(O46,'Source Post 14 Status (6.30.26)'!A:B,2,FALSE)=1,0.15,0.5))),0.5)</f>
        <v>0.15</v>
      </c>
      <c r="Y46" s="6">
        <f t="shared" si="0"/>
        <v>202388</v>
      </c>
    </row>
    <row r="47" spans="1:25" x14ac:dyDescent="0.3">
      <c r="A47" t="str">
        <f>IF(B47=1,COUNTIF($B$2:B47,1),"")</f>
        <v/>
      </c>
      <c r="B47" t="str">
        <f>IF(C47=1,COUNTIF($H$2:H47,H47),"")</f>
        <v/>
      </c>
      <c r="C47">
        <f>IF(G47=List!$P$1,1,0)</f>
        <v>0</v>
      </c>
      <c r="D47" s="1" t="str">
        <f>IF(E47=1,COUNTIF($E$2:E47,1),"")</f>
        <v/>
      </c>
      <c r="E47" s="1" t="str">
        <f>IF(H47=List!$P$2,1,"")</f>
        <v/>
      </c>
      <c r="F47" s="2" t="s">
        <v>11828</v>
      </c>
      <c r="G47" s="2" t="s">
        <v>174</v>
      </c>
      <c r="H47" s="2" t="s">
        <v>5907</v>
      </c>
      <c r="I47" s="2" t="s">
        <v>970</v>
      </c>
      <c r="J47" s="2" t="s">
        <v>950</v>
      </c>
      <c r="K47" s="2" t="s">
        <v>1038</v>
      </c>
      <c r="L47" s="2" t="s">
        <v>1039</v>
      </c>
      <c r="M47" s="2" t="s">
        <v>159</v>
      </c>
      <c r="N47" s="2" t="s">
        <v>756</v>
      </c>
      <c r="O47" s="99">
        <v>16363</v>
      </c>
      <c r="P47" s="2" t="s">
        <v>7572</v>
      </c>
      <c r="Q47">
        <v>875500</v>
      </c>
      <c r="R47">
        <v>875500</v>
      </c>
      <c r="S47">
        <v>1748000</v>
      </c>
      <c r="T47">
        <v>874000</v>
      </c>
      <c r="U47">
        <v>874000</v>
      </c>
      <c r="V47" t="s">
        <v>8540</v>
      </c>
      <c r="W47" s="101">
        <v>46192.548484571758</v>
      </c>
      <c r="X47" s="1">
        <f>IFERROR(IF(H47="","",IF(O47=0,0.15,IF(VLOOKUP(O47,'Source Post 14 Status (6.30.26)'!A:B,2,FALSE)=1,0.15,0.5))),0.5)</f>
        <v>0.15</v>
      </c>
      <c r="Y47" s="6">
        <f t="shared" si="0"/>
        <v>262200</v>
      </c>
    </row>
    <row r="48" spans="1:25" x14ac:dyDescent="0.3">
      <c r="A48" t="str">
        <f>IF(B48=1,COUNTIF($B$2:B48,1),"")</f>
        <v/>
      </c>
      <c r="B48" t="str">
        <f>IF(C48=1,COUNTIF($H$2:H48,H48),"")</f>
        <v/>
      </c>
      <c r="C48">
        <f>IF(G48=List!$P$1,1,0)</f>
        <v>0</v>
      </c>
      <c r="D48" s="1" t="str">
        <f>IF(E48=1,COUNTIF($E$2:E48,1),"")</f>
        <v/>
      </c>
      <c r="E48" s="1" t="str">
        <f>IF(H48=List!$P$2,1,"")</f>
        <v/>
      </c>
      <c r="F48" s="2" t="s">
        <v>11828</v>
      </c>
      <c r="G48" s="2" t="s">
        <v>174</v>
      </c>
      <c r="H48" s="2" t="s">
        <v>5907</v>
      </c>
      <c r="I48" s="2" t="s">
        <v>970</v>
      </c>
      <c r="J48" s="2" t="s">
        <v>950</v>
      </c>
      <c r="K48" s="2" t="s">
        <v>1038</v>
      </c>
      <c r="L48" s="2" t="s">
        <v>1039</v>
      </c>
      <c r="M48" s="2" t="s">
        <v>159</v>
      </c>
      <c r="N48" s="2" t="s">
        <v>756</v>
      </c>
      <c r="O48" s="99">
        <v>22482</v>
      </c>
      <c r="P48" s="2" t="s">
        <v>8307</v>
      </c>
      <c r="Q48">
        <v>2321000</v>
      </c>
      <c r="R48">
        <v>2321000</v>
      </c>
      <c r="S48">
        <v>4642000</v>
      </c>
      <c r="T48">
        <v>3496000</v>
      </c>
      <c r="U48">
        <v>3496000</v>
      </c>
      <c r="V48" t="s">
        <v>8540</v>
      </c>
      <c r="W48" s="101">
        <v>46192.549769409721</v>
      </c>
      <c r="X48" s="1">
        <f>IFERROR(IF(H48="","",IF(O48=0,0.15,IF(VLOOKUP(O48,'Source Post 14 Status (6.30.26)'!A:B,2,FALSE)=1,0.15,0.5))),0.5)</f>
        <v>0.15</v>
      </c>
      <c r="Y48" s="6">
        <f t="shared" si="0"/>
        <v>1048800</v>
      </c>
    </row>
    <row r="49" spans="1:25" x14ac:dyDescent="0.3">
      <c r="A49" t="str">
        <f>IF(B49=1,COUNTIF($B$2:B49,1),"")</f>
        <v/>
      </c>
      <c r="B49" t="str">
        <f>IF(C49=1,COUNTIF($H$2:H49,H49),"")</f>
        <v/>
      </c>
      <c r="C49">
        <f>IF(G49=List!$P$1,1,0)</f>
        <v>0</v>
      </c>
      <c r="D49" s="1" t="str">
        <f>IF(E49=1,COUNTIF($E$2:E49,1),"")</f>
        <v/>
      </c>
      <c r="E49" s="1" t="str">
        <f>IF(H49=List!$P$2,1,"")</f>
        <v/>
      </c>
      <c r="F49" s="2" t="s">
        <v>11828</v>
      </c>
      <c r="G49" s="2" t="s">
        <v>174</v>
      </c>
      <c r="H49" s="2" t="s">
        <v>5907</v>
      </c>
      <c r="I49" s="2" t="s">
        <v>970</v>
      </c>
      <c r="J49" s="2" t="s">
        <v>950</v>
      </c>
      <c r="K49" s="2" t="s">
        <v>1038</v>
      </c>
      <c r="L49" s="2" t="s">
        <v>1039</v>
      </c>
      <c r="M49" s="2" t="s">
        <v>159</v>
      </c>
      <c r="N49" s="2" t="s">
        <v>756</v>
      </c>
      <c r="O49" s="99">
        <v>22851</v>
      </c>
      <c r="P49" s="2" t="s">
        <v>8440</v>
      </c>
      <c r="Q49">
        <v>1752000</v>
      </c>
      <c r="R49">
        <v>1752000</v>
      </c>
      <c r="S49">
        <v>3500000</v>
      </c>
      <c r="T49">
        <v>2433500</v>
      </c>
      <c r="U49">
        <v>2433500</v>
      </c>
      <c r="V49" t="s">
        <v>8540</v>
      </c>
      <c r="W49" s="101">
        <v>46192.551774618056</v>
      </c>
      <c r="X49" s="1">
        <f>IFERROR(IF(H49="","",IF(O49=0,0.15,IF(VLOOKUP(O49,'Source Post 14 Status (6.30.26)'!A:B,2,FALSE)=1,0.15,0.5))),0.5)</f>
        <v>0.15</v>
      </c>
      <c r="Y49" s="6">
        <f t="shared" si="0"/>
        <v>730050</v>
      </c>
    </row>
    <row r="50" spans="1:25" x14ac:dyDescent="0.3">
      <c r="A50" t="str">
        <f>IF(B50=1,COUNTIF($B$2:B50,1),"")</f>
        <v/>
      </c>
      <c r="B50" t="str">
        <f>IF(C50=1,COUNTIF($H$2:H50,H50),"")</f>
        <v/>
      </c>
      <c r="C50">
        <f>IF(G50=List!$P$1,1,0)</f>
        <v>0</v>
      </c>
      <c r="D50" s="1" t="str">
        <f>IF(E50=1,COUNTIF($E$2:E50,1),"")</f>
        <v/>
      </c>
      <c r="E50" s="1" t="str">
        <f>IF(H50=List!$P$2,1,"")</f>
        <v/>
      </c>
      <c r="F50" s="2" t="s">
        <v>11828</v>
      </c>
      <c r="G50" s="2" t="s">
        <v>174</v>
      </c>
      <c r="H50" s="2" t="s">
        <v>5907</v>
      </c>
      <c r="I50" s="2" t="s">
        <v>970</v>
      </c>
      <c r="J50" s="2" t="s">
        <v>950</v>
      </c>
      <c r="K50" s="2" t="s">
        <v>1038</v>
      </c>
      <c r="L50" s="2" t="s">
        <v>1039</v>
      </c>
      <c r="M50" s="2" t="s">
        <v>159</v>
      </c>
      <c r="N50" s="2" t="s">
        <v>756</v>
      </c>
      <c r="O50" s="99">
        <v>27175</v>
      </c>
      <c r="P50" s="2" t="s">
        <v>10974</v>
      </c>
      <c r="S50">
        <v>5348000</v>
      </c>
      <c r="T50">
        <v>855500</v>
      </c>
      <c r="U50">
        <v>855500</v>
      </c>
      <c r="V50" t="s">
        <v>8540</v>
      </c>
      <c r="W50" s="101">
        <v>46192.561322256945</v>
      </c>
      <c r="X50" s="1">
        <f>IFERROR(IF(H50="","",IF(O50=0,0.15,IF(VLOOKUP(O50,'Source Post 14 Status (6.30.26)'!A:B,2,FALSE)=1,0.15,0.5))),0.5)</f>
        <v>0.5</v>
      </c>
      <c r="Y50" s="6">
        <f t="shared" si="0"/>
        <v>855500</v>
      </c>
    </row>
    <row r="51" spans="1:25" x14ac:dyDescent="0.3">
      <c r="A51" t="str">
        <f>IF(B51=1,COUNTIF($B$2:B51,1),"")</f>
        <v/>
      </c>
      <c r="B51" t="str">
        <f>IF(C51=1,COUNTIF($H$2:H51,H51),"")</f>
        <v/>
      </c>
      <c r="C51">
        <f>IF(G51=List!$P$1,1,0)</f>
        <v>0</v>
      </c>
      <c r="D51" s="1" t="str">
        <f>IF(E51=1,COUNTIF($E$2:E51,1),"")</f>
        <v/>
      </c>
      <c r="E51" s="1" t="str">
        <f>IF(H51=List!$P$2,1,"")</f>
        <v/>
      </c>
      <c r="F51" s="2" t="s">
        <v>11828</v>
      </c>
      <c r="G51" s="2" t="s">
        <v>174</v>
      </c>
      <c r="H51" s="2" t="s">
        <v>5908</v>
      </c>
      <c r="I51" s="2" t="s">
        <v>970</v>
      </c>
      <c r="J51" s="2" t="s">
        <v>950</v>
      </c>
      <c r="K51" s="2" t="s">
        <v>1038</v>
      </c>
      <c r="L51" s="2" t="s">
        <v>1039</v>
      </c>
      <c r="M51" s="2" t="s">
        <v>175</v>
      </c>
      <c r="N51" s="2" t="s">
        <v>8515</v>
      </c>
      <c r="O51" s="99">
        <v>14894</v>
      </c>
      <c r="P51" s="2" t="s">
        <v>7419</v>
      </c>
      <c r="Q51">
        <v>1324000</v>
      </c>
      <c r="R51">
        <v>1324000</v>
      </c>
      <c r="S51">
        <v>2651000</v>
      </c>
      <c r="T51">
        <v>1324500</v>
      </c>
      <c r="U51">
        <v>1324500</v>
      </c>
      <c r="V51" t="s">
        <v>8540</v>
      </c>
      <c r="W51" s="101">
        <v>46192.547859606479</v>
      </c>
      <c r="X51" s="1">
        <f>IFERROR(IF(H51="","",IF(O51=0,0.15,IF(VLOOKUP(O51,'Source Post 14 Status (6.30.26)'!A:B,2,FALSE)=1,0.15,0.5))),0.5)</f>
        <v>0.15</v>
      </c>
      <c r="Y51" s="6">
        <f t="shared" si="0"/>
        <v>397350</v>
      </c>
    </row>
    <row r="52" spans="1:25" x14ac:dyDescent="0.3">
      <c r="A52" t="str">
        <f>IF(B52=1,COUNTIF($B$2:B52,1),"")</f>
        <v/>
      </c>
      <c r="B52" t="str">
        <f>IF(C52=1,COUNTIF($H$2:H52,H52),"")</f>
        <v/>
      </c>
      <c r="C52">
        <f>IF(G52=List!$P$1,1,0)</f>
        <v>0</v>
      </c>
      <c r="D52" s="1" t="str">
        <f>IF(E52=1,COUNTIF($E$2:E52,1),"")</f>
        <v/>
      </c>
      <c r="E52" s="1" t="str">
        <f>IF(H52=List!$P$2,1,"")</f>
        <v/>
      </c>
      <c r="F52" s="2" t="s">
        <v>11828</v>
      </c>
      <c r="G52" s="2" t="s">
        <v>176</v>
      </c>
      <c r="H52" s="2" t="s">
        <v>5910</v>
      </c>
      <c r="I52" s="2" t="s">
        <v>970</v>
      </c>
      <c r="J52" s="2" t="s">
        <v>950</v>
      </c>
      <c r="K52" s="2" t="s">
        <v>1041</v>
      </c>
      <c r="L52" s="2" t="s">
        <v>1042</v>
      </c>
      <c r="M52" s="2" t="s">
        <v>175</v>
      </c>
      <c r="N52" s="2" t="s">
        <v>8515</v>
      </c>
      <c r="O52" s="99">
        <v>0</v>
      </c>
      <c r="P52" s="2" t="s">
        <v>8514</v>
      </c>
      <c r="W52" s="101">
        <v>1</v>
      </c>
      <c r="X52" s="1">
        <f>IFERROR(IF(H52="","",IF(O52=0,0.15,IF(VLOOKUP(O52,'Source Post 14 Status (6.30.26)'!A:B,2,FALSE)=1,0.15,0.5))),0.5)</f>
        <v>0.15</v>
      </c>
      <c r="Y52" s="6">
        <f t="shared" si="0"/>
        <v>0</v>
      </c>
    </row>
    <row r="53" spans="1:25" x14ac:dyDescent="0.3">
      <c r="A53" t="str">
        <f>IF(B53=1,COUNTIF($B$2:B53,1),"")</f>
        <v/>
      </c>
      <c r="B53" t="str">
        <f>IF(C53=1,COUNTIF($H$2:H53,H53),"")</f>
        <v/>
      </c>
      <c r="C53">
        <f>IF(G53=List!$P$1,1,0)</f>
        <v>0</v>
      </c>
      <c r="D53" s="1" t="str">
        <f>IF(E53=1,COUNTIF($E$2:E53,1),"")</f>
        <v/>
      </c>
      <c r="E53" s="1" t="str">
        <f>IF(H53=List!$P$2,1,"")</f>
        <v/>
      </c>
      <c r="F53" s="2" t="s">
        <v>11828</v>
      </c>
      <c r="G53" s="2" t="s">
        <v>176</v>
      </c>
      <c r="H53" s="2" t="s">
        <v>5910</v>
      </c>
      <c r="I53" s="2" t="s">
        <v>970</v>
      </c>
      <c r="J53" s="2" t="s">
        <v>950</v>
      </c>
      <c r="K53" s="2" t="s">
        <v>1041</v>
      </c>
      <c r="L53" s="2" t="s">
        <v>1042</v>
      </c>
      <c r="M53" s="2" t="s">
        <v>175</v>
      </c>
      <c r="N53" s="2" t="s">
        <v>8515</v>
      </c>
      <c r="O53" s="99">
        <v>10071</v>
      </c>
      <c r="P53" s="2" t="s">
        <v>7136</v>
      </c>
      <c r="Q53">
        <v>363000</v>
      </c>
      <c r="R53">
        <v>363000</v>
      </c>
      <c r="S53">
        <v>724000</v>
      </c>
      <c r="T53">
        <v>360000</v>
      </c>
      <c r="U53">
        <v>360000</v>
      </c>
      <c r="V53" t="s">
        <v>8541</v>
      </c>
      <c r="W53" s="101">
        <v>46209.42878101852</v>
      </c>
      <c r="X53" s="1">
        <f>IFERROR(IF(H53="","",IF(O53=0,0.15,IF(VLOOKUP(O53,'Source Post 14 Status (6.30.26)'!A:B,2,FALSE)=1,0.15,0.5))),0.5)</f>
        <v>0.15</v>
      </c>
      <c r="Y53" s="6">
        <f t="shared" si="0"/>
        <v>108000</v>
      </c>
    </row>
    <row r="54" spans="1:25" x14ac:dyDescent="0.3">
      <c r="A54" t="str">
        <f>IF(B54=1,COUNTIF($B$2:B54,1),"")</f>
        <v/>
      </c>
      <c r="B54" t="str">
        <f>IF(C54=1,COUNTIF($H$2:H54,H54),"")</f>
        <v/>
      </c>
      <c r="C54">
        <f>IF(G54=List!$P$1,1,0)</f>
        <v>0</v>
      </c>
      <c r="D54" s="1" t="str">
        <f>IF(E54=1,COUNTIF($E$2:E54,1),"")</f>
        <v/>
      </c>
      <c r="E54" s="1" t="str">
        <f>IF(H54=List!$P$2,1,"")</f>
        <v/>
      </c>
      <c r="F54" s="2" t="s">
        <v>11828</v>
      </c>
      <c r="G54" s="2" t="s">
        <v>176</v>
      </c>
      <c r="H54" s="2" t="s">
        <v>5910</v>
      </c>
      <c r="I54" s="2" t="s">
        <v>970</v>
      </c>
      <c r="J54" s="2" t="s">
        <v>950</v>
      </c>
      <c r="K54" s="2" t="s">
        <v>1041</v>
      </c>
      <c r="L54" s="2" t="s">
        <v>1042</v>
      </c>
      <c r="M54" s="2" t="s">
        <v>175</v>
      </c>
      <c r="N54" s="2" t="s">
        <v>8515</v>
      </c>
      <c r="O54" s="99">
        <v>11036</v>
      </c>
      <c r="P54" s="2" t="s">
        <v>7247</v>
      </c>
      <c r="Q54">
        <v>888500</v>
      </c>
      <c r="R54">
        <v>888500</v>
      </c>
      <c r="S54">
        <v>1106000</v>
      </c>
      <c r="T54">
        <v>217500</v>
      </c>
      <c r="U54">
        <v>217500</v>
      </c>
      <c r="V54" t="s">
        <v>8541</v>
      </c>
      <c r="W54" s="101">
        <v>46209.430057905091</v>
      </c>
      <c r="X54" s="1">
        <f>IFERROR(IF(H54="","",IF(O54=0,0.15,IF(VLOOKUP(O54,'Source Post 14 Status (6.30.26)'!A:B,2,FALSE)=1,0.15,0.5))),0.5)</f>
        <v>0.15</v>
      </c>
      <c r="Y54" s="6">
        <f t="shared" si="0"/>
        <v>65250</v>
      </c>
    </row>
    <row r="55" spans="1:25" x14ac:dyDescent="0.3">
      <c r="A55" t="str">
        <f>IF(B55=1,COUNTIF($B$2:B55,1),"")</f>
        <v/>
      </c>
      <c r="B55" t="str">
        <f>IF(C55=1,COUNTIF($H$2:H55,H55),"")</f>
        <v/>
      </c>
      <c r="C55">
        <f>IF(G55=List!$P$1,1,0)</f>
        <v>0</v>
      </c>
      <c r="D55" s="1" t="str">
        <f>IF(E55=1,COUNTIF($E$2:E55,1),"")</f>
        <v/>
      </c>
      <c r="E55" s="1" t="str">
        <f>IF(H55=List!$P$2,1,"")</f>
        <v/>
      </c>
      <c r="F55" s="2" t="s">
        <v>11828</v>
      </c>
      <c r="G55" s="2" t="s">
        <v>176</v>
      </c>
      <c r="H55" s="2" t="s">
        <v>5910</v>
      </c>
      <c r="I55" s="2" t="s">
        <v>970</v>
      </c>
      <c r="J55" s="2" t="s">
        <v>950</v>
      </c>
      <c r="K55" s="2" t="s">
        <v>1041</v>
      </c>
      <c r="L55" s="2" t="s">
        <v>1042</v>
      </c>
      <c r="M55" s="2" t="s">
        <v>175</v>
      </c>
      <c r="N55" s="2" t="s">
        <v>8515</v>
      </c>
      <c r="O55" s="99">
        <v>20170</v>
      </c>
      <c r="P55" s="2" t="s">
        <v>8077</v>
      </c>
      <c r="Q55">
        <v>2035000</v>
      </c>
      <c r="R55">
        <v>2035000</v>
      </c>
      <c r="S55">
        <v>4067000</v>
      </c>
      <c r="T55">
        <v>2031500</v>
      </c>
      <c r="U55">
        <v>2031500</v>
      </c>
      <c r="V55" t="s">
        <v>8541</v>
      </c>
      <c r="W55" s="101">
        <v>46209.434467361112</v>
      </c>
      <c r="X55" s="1">
        <f>IFERROR(IF(H55="","",IF(O55=0,0.15,IF(VLOOKUP(O55,'Source Post 14 Status (6.30.26)'!A:B,2,FALSE)=1,0.15,0.5))),0.5)</f>
        <v>0.5</v>
      </c>
      <c r="Y55" s="6">
        <f t="shared" si="0"/>
        <v>2031500</v>
      </c>
    </row>
    <row r="56" spans="1:25" x14ac:dyDescent="0.3">
      <c r="A56" t="str">
        <f>IF(B56=1,COUNTIF($B$2:B56,1),"")</f>
        <v/>
      </c>
      <c r="B56" t="str">
        <f>IF(C56=1,COUNTIF($H$2:H56,H56),"")</f>
        <v/>
      </c>
      <c r="C56">
        <f>IF(G56=List!$P$1,1,0)</f>
        <v>0</v>
      </c>
      <c r="D56" s="1" t="str">
        <f>IF(E56=1,COUNTIF($E$2:E56,1),"")</f>
        <v/>
      </c>
      <c r="E56" s="1" t="str">
        <f>IF(H56=List!$P$2,1,"")</f>
        <v/>
      </c>
      <c r="F56" s="2" t="s">
        <v>11828</v>
      </c>
      <c r="G56" s="2" t="s">
        <v>176</v>
      </c>
      <c r="H56" s="2" t="s">
        <v>5910</v>
      </c>
      <c r="I56" s="2" t="s">
        <v>970</v>
      </c>
      <c r="J56" s="2" t="s">
        <v>950</v>
      </c>
      <c r="K56" s="2" t="s">
        <v>1041</v>
      </c>
      <c r="L56" s="2" t="s">
        <v>1042</v>
      </c>
      <c r="M56" s="2" t="s">
        <v>175</v>
      </c>
      <c r="N56" s="2" t="s">
        <v>8515</v>
      </c>
      <c r="O56" s="99">
        <v>22350</v>
      </c>
      <c r="P56" s="2" t="s">
        <v>8306</v>
      </c>
      <c r="Q56">
        <v>1365500</v>
      </c>
      <c r="R56">
        <v>1365500</v>
      </c>
      <c r="S56">
        <v>2727000</v>
      </c>
      <c r="T56">
        <v>1364000</v>
      </c>
      <c r="U56">
        <v>1364000</v>
      </c>
      <c r="V56" t="s">
        <v>8541</v>
      </c>
      <c r="W56" s="101">
        <v>46209.434876122687</v>
      </c>
      <c r="X56" s="1">
        <f>IFERROR(IF(H56="","",IF(O56=0,0.15,IF(VLOOKUP(O56,'Source Post 14 Status (6.30.26)'!A:B,2,FALSE)=1,0.15,0.5))),0.5)</f>
        <v>0.5</v>
      </c>
      <c r="Y56" s="6">
        <f t="shared" si="0"/>
        <v>1364000</v>
      </c>
    </row>
    <row r="57" spans="1:25" x14ac:dyDescent="0.3">
      <c r="A57" t="str">
        <f>IF(B57=1,COUNTIF($B$2:B57,1),"")</f>
        <v/>
      </c>
      <c r="B57" t="str">
        <f>IF(C57=1,COUNTIF($H$2:H57,H57),"")</f>
        <v/>
      </c>
      <c r="C57">
        <f>IF(G57=List!$P$1,1,0)</f>
        <v>0</v>
      </c>
      <c r="D57" s="1" t="str">
        <f>IF(E57=1,COUNTIF($E$2:E57,1),"")</f>
        <v/>
      </c>
      <c r="E57" s="1" t="str">
        <f>IF(H57=List!$P$2,1,"")</f>
        <v/>
      </c>
      <c r="F57" s="2" t="s">
        <v>11828</v>
      </c>
      <c r="G57" s="2" t="s">
        <v>176</v>
      </c>
      <c r="H57" s="2" t="s">
        <v>5910</v>
      </c>
      <c r="I57" s="2" t="s">
        <v>970</v>
      </c>
      <c r="J57" s="2" t="s">
        <v>950</v>
      </c>
      <c r="K57" s="2" t="s">
        <v>1041</v>
      </c>
      <c r="L57" s="2" t="s">
        <v>1042</v>
      </c>
      <c r="M57" s="2" t="s">
        <v>175</v>
      </c>
      <c r="N57" s="2" t="s">
        <v>8515</v>
      </c>
      <c r="O57" s="99">
        <v>12078</v>
      </c>
      <c r="P57" s="2" t="s">
        <v>7364</v>
      </c>
      <c r="Q57">
        <v>1950000</v>
      </c>
      <c r="R57">
        <v>1950000</v>
      </c>
      <c r="S57">
        <v>3781000</v>
      </c>
      <c r="T57">
        <v>1810500</v>
      </c>
      <c r="U57">
        <v>1810500</v>
      </c>
      <c r="V57" t="s">
        <v>8541</v>
      </c>
      <c r="W57" s="101">
        <v>46209.430639733793</v>
      </c>
      <c r="X57" s="1">
        <f>IFERROR(IF(H57="","",IF(O57=0,0.15,IF(VLOOKUP(O57,'Source Post 14 Status (6.30.26)'!A:B,2,FALSE)=1,0.15,0.5))),0.5)</f>
        <v>0.15</v>
      </c>
      <c r="Y57" s="6">
        <f t="shared" si="0"/>
        <v>543150</v>
      </c>
    </row>
    <row r="58" spans="1:25" x14ac:dyDescent="0.3">
      <c r="A58" t="str">
        <f>IF(B58=1,COUNTIF($B$2:B58,1),"")</f>
        <v/>
      </c>
      <c r="B58" t="str">
        <f>IF(C58=1,COUNTIF($H$2:H58,H58),"")</f>
        <v/>
      </c>
      <c r="C58">
        <f>IF(G58=List!$P$1,1,0)</f>
        <v>0</v>
      </c>
      <c r="D58" s="1" t="str">
        <f>IF(E58=1,COUNTIF($E$2:E58,1),"")</f>
        <v/>
      </c>
      <c r="E58" s="1" t="str">
        <f>IF(H58=List!$P$2,1,"")</f>
        <v/>
      </c>
      <c r="F58" s="2" t="s">
        <v>11828</v>
      </c>
      <c r="G58" s="2" t="s">
        <v>176</v>
      </c>
      <c r="H58" s="2" t="s">
        <v>5910</v>
      </c>
      <c r="I58" s="2" t="s">
        <v>970</v>
      </c>
      <c r="J58" s="2" t="s">
        <v>950</v>
      </c>
      <c r="K58" s="2" t="s">
        <v>1041</v>
      </c>
      <c r="L58" s="2" t="s">
        <v>1042</v>
      </c>
      <c r="M58" s="2" t="s">
        <v>175</v>
      </c>
      <c r="N58" s="2" t="s">
        <v>8515</v>
      </c>
      <c r="O58" s="99">
        <v>22547</v>
      </c>
      <c r="P58" s="2" t="s">
        <v>8360</v>
      </c>
      <c r="Q58">
        <v>744000</v>
      </c>
      <c r="R58">
        <v>744000</v>
      </c>
      <c r="S58">
        <v>1486000</v>
      </c>
      <c r="T58">
        <v>742000</v>
      </c>
      <c r="U58">
        <v>742000</v>
      </c>
      <c r="V58" t="s">
        <v>8541</v>
      </c>
      <c r="W58" s="101">
        <v>46209.433789270835</v>
      </c>
      <c r="X58" s="1">
        <f>IFERROR(IF(H58="","",IF(O58=0,0.15,IF(VLOOKUP(O58,'Source Post 14 Status (6.30.26)'!A:B,2,FALSE)=1,0.15,0.5))),0.5)</f>
        <v>0.15</v>
      </c>
      <c r="Y58" s="6">
        <f t="shared" si="0"/>
        <v>222600</v>
      </c>
    </row>
    <row r="59" spans="1:25" x14ac:dyDescent="0.3">
      <c r="A59" t="str">
        <f>IF(B59=1,COUNTIF($B$2:B59,1),"")</f>
        <v/>
      </c>
      <c r="B59" t="str">
        <f>IF(C59=1,COUNTIF($H$2:H59,H59),"")</f>
        <v/>
      </c>
      <c r="C59">
        <f>IF(G59=List!$P$1,1,0)</f>
        <v>0</v>
      </c>
      <c r="D59" s="1" t="str">
        <f>IF(E59=1,COUNTIF($E$2:E59,1),"")</f>
        <v/>
      </c>
      <c r="E59" s="1" t="str">
        <f>IF(H59=List!$P$2,1,"")</f>
        <v/>
      </c>
      <c r="F59" s="2" t="s">
        <v>11828</v>
      </c>
      <c r="G59" s="2" t="s">
        <v>176</v>
      </c>
      <c r="H59" s="2" t="s">
        <v>5910</v>
      </c>
      <c r="I59" s="2" t="s">
        <v>970</v>
      </c>
      <c r="J59" s="2" t="s">
        <v>950</v>
      </c>
      <c r="K59" s="2" t="s">
        <v>1041</v>
      </c>
      <c r="L59" s="2" t="s">
        <v>1042</v>
      </c>
      <c r="M59" s="2" t="s">
        <v>175</v>
      </c>
      <c r="N59" s="2" t="s">
        <v>8515</v>
      </c>
      <c r="O59" s="99">
        <v>19690</v>
      </c>
      <c r="P59" s="2" t="s">
        <v>7985</v>
      </c>
      <c r="Q59">
        <v>1249500</v>
      </c>
      <c r="R59">
        <v>1249500</v>
      </c>
      <c r="S59">
        <v>2500000</v>
      </c>
      <c r="T59">
        <v>1251000</v>
      </c>
      <c r="U59">
        <v>1251000</v>
      </c>
      <c r="V59" t="s">
        <v>8541</v>
      </c>
      <c r="W59" s="101">
        <v>46209.42784236111</v>
      </c>
      <c r="X59" s="1">
        <f>IFERROR(IF(H59="","",IF(O59=0,0.15,IF(VLOOKUP(O59,'Source Post 14 Status (6.30.26)'!A:B,2,FALSE)=1,0.15,0.5))),0.5)</f>
        <v>0.15</v>
      </c>
      <c r="Y59" s="6">
        <f t="shared" si="0"/>
        <v>375300</v>
      </c>
    </row>
    <row r="60" spans="1:25" x14ac:dyDescent="0.3">
      <c r="A60" t="str">
        <f>IF(B60=1,COUNTIF($B$2:B60,1),"")</f>
        <v/>
      </c>
      <c r="B60" t="str">
        <f>IF(C60=1,COUNTIF($H$2:H60,H60),"")</f>
        <v/>
      </c>
      <c r="C60">
        <f>IF(G60=List!$P$1,1,0)</f>
        <v>0</v>
      </c>
      <c r="D60" s="1" t="str">
        <f>IF(E60=1,COUNTIF($E$2:E60,1),"")</f>
        <v/>
      </c>
      <c r="E60" s="1" t="str">
        <f>IF(H60=List!$P$2,1,"")</f>
        <v/>
      </c>
      <c r="F60" s="2" t="s">
        <v>11828</v>
      </c>
      <c r="G60" s="2" t="s">
        <v>176</v>
      </c>
      <c r="H60" s="2" t="s">
        <v>5910</v>
      </c>
      <c r="I60" s="2" t="s">
        <v>970</v>
      </c>
      <c r="J60" s="2" t="s">
        <v>950</v>
      </c>
      <c r="K60" s="2" t="s">
        <v>1041</v>
      </c>
      <c r="L60" s="2" t="s">
        <v>1042</v>
      </c>
      <c r="M60" s="2" t="s">
        <v>175</v>
      </c>
      <c r="N60" s="2" t="s">
        <v>8515</v>
      </c>
      <c r="O60" s="99">
        <v>20770</v>
      </c>
      <c r="P60" s="2" t="s">
        <v>8197</v>
      </c>
      <c r="Q60">
        <v>647000</v>
      </c>
      <c r="R60">
        <v>647000</v>
      </c>
      <c r="S60">
        <v>1290000</v>
      </c>
      <c r="T60">
        <v>644500</v>
      </c>
      <c r="U60">
        <v>644500</v>
      </c>
      <c r="V60" t="s">
        <v>8541</v>
      </c>
      <c r="W60" s="101">
        <v>46209.433505868059</v>
      </c>
      <c r="X60" s="1">
        <f>IFERROR(IF(H60="","",IF(O60=0,0.15,IF(VLOOKUP(O60,'Source Post 14 Status (6.30.26)'!A:B,2,FALSE)=1,0.15,0.5))),0.5)</f>
        <v>0.15</v>
      </c>
      <c r="Y60" s="6">
        <f t="shared" si="0"/>
        <v>193350</v>
      </c>
    </row>
    <row r="61" spans="1:25" x14ac:dyDescent="0.3">
      <c r="A61" t="str">
        <f>IF(B61=1,COUNTIF($B$2:B61,1),"")</f>
        <v/>
      </c>
      <c r="B61" t="str">
        <f>IF(C61=1,COUNTIF($H$2:H61,H61),"")</f>
        <v/>
      </c>
      <c r="C61">
        <f>IF(G61=List!$P$1,1,0)</f>
        <v>0</v>
      </c>
      <c r="D61" s="1" t="str">
        <f>IF(E61=1,COUNTIF($E$2:E61,1),"")</f>
        <v/>
      </c>
      <c r="E61" s="1" t="str">
        <f>IF(H61=List!$P$2,1,"")</f>
        <v/>
      </c>
      <c r="F61" s="2" t="s">
        <v>11828</v>
      </c>
      <c r="G61" s="2" t="s">
        <v>176</v>
      </c>
      <c r="H61" s="2" t="s">
        <v>5910</v>
      </c>
      <c r="I61" s="2" t="s">
        <v>970</v>
      </c>
      <c r="J61" s="2" t="s">
        <v>950</v>
      </c>
      <c r="K61" s="2" t="s">
        <v>1041</v>
      </c>
      <c r="L61" s="2" t="s">
        <v>1042</v>
      </c>
      <c r="M61" s="2" t="s">
        <v>175</v>
      </c>
      <c r="N61" s="2" t="s">
        <v>8515</v>
      </c>
      <c r="O61" s="99">
        <v>17645</v>
      </c>
      <c r="P61" s="2" t="s">
        <v>7771</v>
      </c>
      <c r="Q61">
        <v>413500</v>
      </c>
      <c r="R61">
        <v>413500</v>
      </c>
      <c r="S61">
        <v>826000</v>
      </c>
      <c r="T61">
        <v>412500</v>
      </c>
      <c r="U61">
        <v>412500</v>
      </c>
      <c r="V61" t="s">
        <v>8541</v>
      </c>
      <c r="W61" s="101">
        <v>46209.433050810185</v>
      </c>
      <c r="X61" s="1">
        <f>IFERROR(IF(H61="","",IF(O61=0,0.15,IF(VLOOKUP(O61,'Source Post 14 Status (6.30.26)'!A:B,2,FALSE)=1,0.15,0.5))),0.5)</f>
        <v>0.15</v>
      </c>
      <c r="Y61" s="6">
        <f t="shared" si="0"/>
        <v>123750</v>
      </c>
    </row>
    <row r="62" spans="1:25" x14ac:dyDescent="0.3">
      <c r="A62" t="str">
        <f>IF(B62=1,COUNTIF($B$2:B62,1),"")</f>
        <v/>
      </c>
      <c r="B62" t="str">
        <f>IF(C62=1,COUNTIF($H$2:H62,H62),"")</f>
        <v/>
      </c>
      <c r="C62">
        <f>IF(G62=List!$P$1,1,0)</f>
        <v>0</v>
      </c>
      <c r="D62" s="1" t="str">
        <f>IF(E62=1,COUNTIF($E$2:E62,1),"")</f>
        <v/>
      </c>
      <c r="E62" s="1" t="str">
        <f>IF(H62=List!$P$2,1,"")</f>
        <v/>
      </c>
      <c r="F62" s="2" t="s">
        <v>11828</v>
      </c>
      <c r="G62" s="2" t="s">
        <v>176</v>
      </c>
      <c r="H62" s="2" t="s">
        <v>5910</v>
      </c>
      <c r="I62" s="2" t="s">
        <v>970</v>
      </c>
      <c r="J62" s="2" t="s">
        <v>950</v>
      </c>
      <c r="K62" s="2" t="s">
        <v>1041</v>
      </c>
      <c r="L62" s="2" t="s">
        <v>1042</v>
      </c>
      <c r="M62" s="2" t="s">
        <v>175</v>
      </c>
      <c r="N62" s="2" t="s">
        <v>8515</v>
      </c>
      <c r="O62" s="99">
        <v>7191</v>
      </c>
      <c r="P62" s="2" t="s">
        <v>10978</v>
      </c>
      <c r="W62" s="101">
        <v>1</v>
      </c>
      <c r="X62" s="1">
        <f>IFERROR(IF(H62="","",IF(O62=0,0.15,IF(VLOOKUP(O62,'Source Post 14 Status (6.30.26)'!A:B,2,FALSE)=1,0.15,0.5))),0.5)</f>
        <v>0.5</v>
      </c>
      <c r="Y62" s="6">
        <f t="shared" si="0"/>
        <v>0</v>
      </c>
    </row>
    <row r="63" spans="1:25" x14ac:dyDescent="0.3">
      <c r="A63" t="str">
        <f>IF(B63=1,COUNTIF($B$2:B63,1),"")</f>
        <v/>
      </c>
      <c r="B63" t="str">
        <f>IF(C63=1,COUNTIF($H$2:H63,H63),"")</f>
        <v/>
      </c>
      <c r="C63">
        <f>IF(G63=List!$P$1,1,0)</f>
        <v>0</v>
      </c>
      <c r="D63" s="1" t="str">
        <f>IF(E63=1,COUNTIF($E$2:E63,1),"")</f>
        <v/>
      </c>
      <c r="E63" s="1" t="str">
        <f>IF(H63=List!$P$2,1,"")</f>
        <v/>
      </c>
      <c r="F63" s="2" t="s">
        <v>11828</v>
      </c>
      <c r="G63" s="2" t="s">
        <v>176</v>
      </c>
      <c r="H63" s="2" t="s">
        <v>5910</v>
      </c>
      <c r="I63" s="2" t="s">
        <v>970</v>
      </c>
      <c r="J63" s="2" t="s">
        <v>950</v>
      </c>
      <c r="K63" s="2" t="s">
        <v>1041</v>
      </c>
      <c r="L63" s="2" t="s">
        <v>1042</v>
      </c>
      <c r="M63" s="2" t="s">
        <v>175</v>
      </c>
      <c r="N63" s="2" t="s">
        <v>8515</v>
      </c>
      <c r="O63" s="99">
        <v>17013</v>
      </c>
      <c r="P63" s="2" t="s">
        <v>7624</v>
      </c>
      <c r="Q63">
        <v>697500</v>
      </c>
      <c r="R63">
        <v>697500</v>
      </c>
      <c r="S63">
        <v>1397000</v>
      </c>
      <c r="T63">
        <v>700000</v>
      </c>
      <c r="U63">
        <v>700000</v>
      </c>
      <c r="V63" t="s">
        <v>8541</v>
      </c>
      <c r="W63" s="101">
        <v>46209.432562615744</v>
      </c>
      <c r="X63" s="1">
        <f>IFERROR(IF(H63="","",IF(O63=0,0.15,IF(VLOOKUP(O63,'Source Post 14 Status (6.30.26)'!A:B,2,FALSE)=1,0.15,0.5))),0.5)</f>
        <v>0.15</v>
      </c>
      <c r="Y63" s="6">
        <f t="shared" si="0"/>
        <v>210000</v>
      </c>
    </row>
    <row r="64" spans="1:25" x14ac:dyDescent="0.3">
      <c r="A64" t="str">
        <f>IF(B64=1,COUNTIF($B$2:B64,1),"")</f>
        <v/>
      </c>
      <c r="B64" t="str">
        <f>IF(C64=1,COUNTIF($H$2:H64,H64),"")</f>
        <v/>
      </c>
      <c r="C64">
        <f>IF(G64=List!$P$1,1,0)</f>
        <v>0</v>
      </c>
      <c r="D64" s="1" t="str">
        <f>IF(E64=1,COUNTIF($E$2:E64,1),"")</f>
        <v/>
      </c>
      <c r="E64" s="1" t="str">
        <f>IF(H64=List!$P$2,1,"")</f>
        <v/>
      </c>
      <c r="F64" s="2" t="s">
        <v>11828</v>
      </c>
      <c r="G64" s="2" t="s">
        <v>176</v>
      </c>
      <c r="H64" s="2" t="s">
        <v>5910</v>
      </c>
      <c r="I64" s="2" t="s">
        <v>970</v>
      </c>
      <c r="J64" s="2" t="s">
        <v>950</v>
      </c>
      <c r="K64" s="2" t="s">
        <v>1041</v>
      </c>
      <c r="L64" s="2" t="s">
        <v>1042</v>
      </c>
      <c r="M64" s="2" t="s">
        <v>175</v>
      </c>
      <c r="N64" s="2" t="s">
        <v>8515</v>
      </c>
      <c r="O64" s="99">
        <v>10074</v>
      </c>
      <c r="P64" s="2" t="s">
        <v>7149</v>
      </c>
      <c r="Q64">
        <v>39000</v>
      </c>
      <c r="R64">
        <v>39000</v>
      </c>
      <c r="S64">
        <v>78000</v>
      </c>
      <c r="T64">
        <v>39000</v>
      </c>
      <c r="U64">
        <v>39000</v>
      </c>
      <c r="V64" t="s">
        <v>8541</v>
      </c>
      <c r="W64" s="101">
        <v>46209.429099074077</v>
      </c>
      <c r="X64" s="1">
        <f>IFERROR(IF(H64="","",IF(O64=0,0.15,IF(VLOOKUP(O64,'Source Post 14 Status (6.30.26)'!A:B,2,FALSE)=1,0.15,0.5))),0.5)</f>
        <v>0.15</v>
      </c>
      <c r="Y64" s="6">
        <f t="shared" si="0"/>
        <v>11700</v>
      </c>
    </row>
    <row r="65" spans="1:25" x14ac:dyDescent="0.3">
      <c r="A65" t="str">
        <f>IF(B65=1,COUNTIF($B$2:B65,1),"")</f>
        <v/>
      </c>
      <c r="B65" t="str">
        <f>IF(C65=1,COUNTIF($H$2:H65,H65),"")</f>
        <v/>
      </c>
      <c r="C65">
        <f>IF(G65=List!$P$1,1,0)</f>
        <v>0</v>
      </c>
      <c r="D65" s="1" t="str">
        <f>IF(E65=1,COUNTIF($E$2:E65,1),"")</f>
        <v/>
      </c>
      <c r="E65" s="1" t="str">
        <f>IF(H65=List!$P$2,1,"")</f>
        <v/>
      </c>
      <c r="F65" s="2" t="s">
        <v>11828</v>
      </c>
      <c r="G65" s="2" t="s">
        <v>176</v>
      </c>
      <c r="H65" s="2" t="s">
        <v>5910</v>
      </c>
      <c r="I65" s="2" t="s">
        <v>970</v>
      </c>
      <c r="J65" s="2" t="s">
        <v>950</v>
      </c>
      <c r="K65" s="2" t="s">
        <v>1041</v>
      </c>
      <c r="L65" s="2" t="s">
        <v>1042</v>
      </c>
      <c r="M65" s="2" t="s">
        <v>175</v>
      </c>
      <c r="N65" s="2" t="s">
        <v>8515</v>
      </c>
      <c r="O65" s="99">
        <v>15925</v>
      </c>
      <c r="P65" s="2" t="s">
        <v>7497</v>
      </c>
      <c r="Q65">
        <v>503500</v>
      </c>
      <c r="R65">
        <v>503500</v>
      </c>
      <c r="S65">
        <v>1013000</v>
      </c>
      <c r="T65">
        <v>503500</v>
      </c>
      <c r="U65">
        <v>503500</v>
      </c>
      <c r="V65" t="s">
        <v>8541</v>
      </c>
      <c r="W65" s="101">
        <v>46209.432045254631</v>
      </c>
      <c r="X65" s="1">
        <f>IFERROR(IF(H65="","",IF(O65=0,0.15,IF(VLOOKUP(O65,'Source Post 14 Status (6.30.26)'!A:B,2,FALSE)=1,0.15,0.5))),0.5)</f>
        <v>0.15</v>
      </c>
      <c r="Y65" s="6">
        <f t="shared" si="0"/>
        <v>151050</v>
      </c>
    </row>
    <row r="66" spans="1:25" x14ac:dyDescent="0.3">
      <c r="A66" t="str">
        <f>IF(B66=1,COUNTIF($B$2:B66,1),"")</f>
        <v/>
      </c>
      <c r="B66" t="str">
        <f>IF(C66=1,COUNTIF($H$2:H66,H66),"")</f>
        <v/>
      </c>
      <c r="C66">
        <f>IF(G66=List!$P$1,1,0)</f>
        <v>0</v>
      </c>
      <c r="D66" s="1" t="str">
        <f>IF(E66=1,COUNTIF($E$2:E66,1),"")</f>
        <v/>
      </c>
      <c r="E66" s="1" t="str">
        <f>IF(H66=List!$P$2,1,"")</f>
        <v/>
      </c>
      <c r="F66" s="2" t="s">
        <v>11828</v>
      </c>
      <c r="G66" s="2" t="s">
        <v>176</v>
      </c>
      <c r="H66" s="2" t="s">
        <v>5910</v>
      </c>
      <c r="I66" s="2" t="s">
        <v>970</v>
      </c>
      <c r="J66" s="2" t="s">
        <v>950</v>
      </c>
      <c r="K66" s="2" t="s">
        <v>1041</v>
      </c>
      <c r="L66" s="2" t="s">
        <v>1042</v>
      </c>
      <c r="M66" s="2" t="s">
        <v>175</v>
      </c>
      <c r="N66" s="2" t="s">
        <v>8515</v>
      </c>
      <c r="O66" s="99">
        <v>24584</v>
      </c>
      <c r="P66" s="2" t="s">
        <v>10977</v>
      </c>
      <c r="Q66">
        <v>1499500</v>
      </c>
      <c r="R66">
        <v>1499500</v>
      </c>
      <c r="S66">
        <v>1693000</v>
      </c>
      <c r="T66">
        <v>848500</v>
      </c>
      <c r="U66">
        <v>848500</v>
      </c>
      <c r="V66" t="s">
        <v>8541</v>
      </c>
      <c r="W66" s="101">
        <v>46209.434148993052</v>
      </c>
      <c r="X66" s="1">
        <f>IFERROR(IF(H66="","",IF(O66=0,0.15,IF(VLOOKUP(O66,'Source Post 14 Status (6.30.26)'!A:B,2,FALSE)=1,0.15,0.5))),0.5)</f>
        <v>0.15</v>
      </c>
      <c r="Y66" s="6">
        <f t="shared" si="0"/>
        <v>254550</v>
      </c>
    </row>
    <row r="67" spans="1:25" x14ac:dyDescent="0.3">
      <c r="A67" t="str">
        <f>IF(B67=1,COUNTIF($B$2:B67,1),"")</f>
        <v/>
      </c>
      <c r="B67" t="str">
        <f>IF(C67=1,COUNTIF($H$2:H67,H67),"")</f>
        <v/>
      </c>
      <c r="C67">
        <f>IF(G67=List!$P$1,1,0)</f>
        <v>0</v>
      </c>
      <c r="D67" s="1" t="str">
        <f>IF(E67=1,COUNTIF($E$2:E67,1),"")</f>
        <v/>
      </c>
      <c r="E67" s="1" t="str">
        <f>IF(H67=List!$P$2,1,"")</f>
        <v/>
      </c>
      <c r="F67" s="2" t="s">
        <v>11828</v>
      </c>
      <c r="G67" s="2" t="s">
        <v>176</v>
      </c>
      <c r="H67" s="2" t="s">
        <v>5910</v>
      </c>
      <c r="I67" s="2" t="s">
        <v>970</v>
      </c>
      <c r="J67" s="2" t="s">
        <v>950</v>
      </c>
      <c r="K67" s="2" t="s">
        <v>1041</v>
      </c>
      <c r="L67" s="2" t="s">
        <v>1042</v>
      </c>
      <c r="M67" s="2" t="s">
        <v>175</v>
      </c>
      <c r="N67" s="2" t="s">
        <v>8515</v>
      </c>
      <c r="O67" s="99">
        <v>11031</v>
      </c>
      <c r="P67" s="2" t="s">
        <v>7246</v>
      </c>
      <c r="Q67">
        <v>148000</v>
      </c>
      <c r="R67">
        <v>148000</v>
      </c>
      <c r="S67">
        <v>1151000</v>
      </c>
      <c r="T67">
        <v>1000000</v>
      </c>
      <c r="U67">
        <v>1000000</v>
      </c>
      <c r="V67" t="s">
        <v>8541</v>
      </c>
      <c r="W67" s="101">
        <v>46209.429613854169</v>
      </c>
      <c r="X67" s="1">
        <f>IFERROR(IF(H67="","",IF(O67=0,0.15,IF(VLOOKUP(O67,'Source Post 14 Status (6.30.26)'!A:B,2,FALSE)=1,0.15,0.5))),0.5)</f>
        <v>0.15</v>
      </c>
      <c r="Y67" s="6">
        <f t="shared" ref="Y67:Y130" si="1">IF(H67="","",ROUND(MIN((T67+U67)*X67,T67),0))</f>
        <v>300000</v>
      </c>
    </row>
    <row r="68" spans="1:25" x14ac:dyDescent="0.3">
      <c r="A68" t="str">
        <f>IF(B68=1,COUNTIF($B$2:B68,1),"")</f>
        <v/>
      </c>
      <c r="B68" t="str">
        <f>IF(C68=1,COUNTIF($H$2:H68,H68),"")</f>
        <v/>
      </c>
      <c r="C68">
        <f>IF(G68=List!$P$1,1,0)</f>
        <v>0</v>
      </c>
      <c r="D68" s="1" t="str">
        <f>IF(E68=1,COUNTIF($E$2:E68,1),"")</f>
        <v/>
      </c>
      <c r="E68" s="1" t="str">
        <f>IF(H68=List!$P$2,1,"")</f>
        <v/>
      </c>
      <c r="F68" s="2" t="s">
        <v>11828</v>
      </c>
      <c r="G68" s="2" t="s">
        <v>176</v>
      </c>
      <c r="H68" s="2" t="s">
        <v>5909</v>
      </c>
      <c r="I68" s="2" t="s">
        <v>970</v>
      </c>
      <c r="J68" s="2" t="s">
        <v>950</v>
      </c>
      <c r="K68" s="2" t="s">
        <v>1041</v>
      </c>
      <c r="L68" s="2" t="s">
        <v>1042</v>
      </c>
      <c r="M68" s="2" t="s">
        <v>159</v>
      </c>
      <c r="N68" s="2" t="s">
        <v>756</v>
      </c>
      <c r="O68" s="99">
        <v>14633</v>
      </c>
      <c r="P68" s="2" t="s">
        <v>10975</v>
      </c>
      <c r="W68" s="101">
        <v>1</v>
      </c>
      <c r="X68" s="1">
        <f>IFERROR(IF(H68="","",IF(O68=0,0.15,IF(VLOOKUP(O68,'Source Post 14 Status (6.30.26)'!A:B,2,FALSE)=1,0.15,0.5))),0.5)</f>
        <v>0.15</v>
      </c>
      <c r="Y68" s="6">
        <f t="shared" si="1"/>
        <v>0</v>
      </c>
    </row>
    <row r="69" spans="1:25" x14ac:dyDescent="0.3">
      <c r="A69" t="str">
        <f>IF(B69=1,COUNTIF($B$2:B69,1),"")</f>
        <v/>
      </c>
      <c r="B69" t="str">
        <f>IF(C69=1,COUNTIF($H$2:H69,H69),"")</f>
        <v/>
      </c>
      <c r="C69">
        <f>IF(G69=List!$P$1,1,0)</f>
        <v>0</v>
      </c>
      <c r="D69" s="1" t="str">
        <f>IF(E69=1,COUNTIF($E$2:E69,1),"")</f>
        <v/>
      </c>
      <c r="E69" s="1" t="str">
        <f>IF(H69=List!$P$2,1,"")</f>
        <v/>
      </c>
      <c r="F69" s="2" t="s">
        <v>11828</v>
      </c>
      <c r="G69" s="2" t="s">
        <v>176</v>
      </c>
      <c r="H69" s="2" t="s">
        <v>5909</v>
      </c>
      <c r="I69" s="2" t="s">
        <v>970</v>
      </c>
      <c r="J69" s="2" t="s">
        <v>950</v>
      </c>
      <c r="K69" s="2" t="s">
        <v>1041</v>
      </c>
      <c r="L69" s="2" t="s">
        <v>1042</v>
      </c>
      <c r="M69" s="2" t="s">
        <v>159</v>
      </c>
      <c r="N69" s="2" t="s">
        <v>756</v>
      </c>
      <c r="O69" s="99">
        <v>19899</v>
      </c>
      <c r="P69" s="2" t="s">
        <v>8013</v>
      </c>
      <c r="W69" s="101">
        <v>1</v>
      </c>
      <c r="X69" s="1">
        <f>IFERROR(IF(H69="","",IF(O69=0,0.15,IF(VLOOKUP(O69,'Source Post 14 Status (6.30.26)'!A:B,2,FALSE)=1,0.15,0.5))),0.5)</f>
        <v>0.15</v>
      </c>
      <c r="Y69" s="6">
        <f t="shared" si="1"/>
        <v>0</v>
      </c>
    </row>
    <row r="70" spans="1:25" x14ac:dyDescent="0.3">
      <c r="A70" t="str">
        <f>IF(B70=1,COUNTIF($B$2:B70,1),"")</f>
        <v/>
      </c>
      <c r="B70" t="str">
        <f>IF(C70=1,COUNTIF($H$2:H70,H70),"")</f>
        <v/>
      </c>
      <c r="C70">
        <f>IF(G70=List!$P$1,1,0)</f>
        <v>0</v>
      </c>
      <c r="D70" s="1" t="str">
        <f>IF(E70=1,COUNTIF($E$2:E70,1),"")</f>
        <v/>
      </c>
      <c r="E70" s="1" t="str">
        <f>IF(H70=List!$P$2,1,"")</f>
        <v/>
      </c>
      <c r="F70" s="2" t="s">
        <v>11828</v>
      </c>
      <c r="G70" s="2" t="s">
        <v>176</v>
      </c>
      <c r="H70" s="2" t="s">
        <v>5909</v>
      </c>
      <c r="I70" s="2" t="s">
        <v>970</v>
      </c>
      <c r="J70" s="2" t="s">
        <v>950</v>
      </c>
      <c r="K70" s="2" t="s">
        <v>1041</v>
      </c>
      <c r="L70" s="2" t="s">
        <v>1042</v>
      </c>
      <c r="M70" s="2" t="s">
        <v>159</v>
      </c>
      <c r="N70" s="2" t="s">
        <v>756</v>
      </c>
      <c r="O70" s="99">
        <v>22352</v>
      </c>
      <c r="P70" s="2" t="s">
        <v>8308</v>
      </c>
      <c r="W70" s="101">
        <v>1</v>
      </c>
      <c r="X70" s="1">
        <f>IFERROR(IF(H70="","",IF(O70=0,0.15,IF(VLOOKUP(O70,'Source Post 14 Status (6.30.26)'!A:B,2,FALSE)=1,0.15,0.5))),0.5)</f>
        <v>0.15</v>
      </c>
      <c r="Y70" s="6">
        <f t="shared" si="1"/>
        <v>0</v>
      </c>
    </row>
    <row r="71" spans="1:25" x14ac:dyDescent="0.3">
      <c r="A71" t="str">
        <f>IF(B71=1,COUNTIF($B$2:B71,1),"")</f>
        <v/>
      </c>
      <c r="B71" t="str">
        <f>IF(C71=1,COUNTIF($H$2:H71,H71),"")</f>
        <v/>
      </c>
      <c r="C71">
        <f>IF(G71=List!$P$1,1,0)</f>
        <v>0</v>
      </c>
      <c r="D71" s="1" t="str">
        <f>IF(E71=1,COUNTIF($E$2:E71,1),"")</f>
        <v/>
      </c>
      <c r="E71" s="1" t="str">
        <f>IF(H71=List!$P$2,1,"")</f>
        <v/>
      </c>
      <c r="F71" s="2" t="s">
        <v>11828</v>
      </c>
      <c r="G71" s="2" t="s">
        <v>176</v>
      </c>
      <c r="H71" s="2" t="s">
        <v>5909</v>
      </c>
      <c r="I71" s="2" t="s">
        <v>970</v>
      </c>
      <c r="J71" s="2" t="s">
        <v>950</v>
      </c>
      <c r="K71" s="2" t="s">
        <v>1041</v>
      </c>
      <c r="L71" s="2" t="s">
        <v>1042</v>
      </c>
      <c r="M71" s="2" t="s">
        <v>159</v>
      </c>
      <c r="N71" s="2" t="s">
        <v>756</v>
      </c>
      <c r="O71" s="99">
        <v>22526</v>
      </c>
      <c r="P71" s="2" t="s">
        <v>8350</v>
      </c>
      <c r="Q71">
        <v>336052</v>
      </c>
      <c r="R71">
        <v>334405</v>
      </c>
      <c r="S71">
        <v>663868</v>
      </c>
      <c r="V71" t="s">
        <v>8541</v>
      </c>
      <c r="W71" s="101">
        <v>46209.664411770835</v>
      </c>
      <c r="X71" s="1">
        <f>IFERROR(IF(H71="","",IF(O71=0,0.15,IF(VLOOKUP(O71,'Source Post 14 Status (6.30.26)'!A:B,2,FALSE)=1,0.15,0.5))),0.5)</f>
        <v>0.15</v>
      </c>
      <c r="Y71" s="6">
        <f t="shared" si="1"/>
        <v>0</v>
      </c>
    </row>
    <row r="72" spans="1:25" x14ac:dyDescent="0.3">
      <c r="A72" t="str">
        <f>IF(B72=1,COUNTIF($B$2:B72,1),"")</f>
        <v/>
      </c>
      <c r="B72" t="str">
        <f>IF(C72=1,COUNTIF($H$2:H72,H72),"")</f>
        <v/>
      </c>
      <c r="C72">
        <f>IF(G72=List!$P$1,1,0)</f>
        <v>0</v>
      </c>
      <c r="D72" s="1" t="str">
        <f>IF(E72=1,COUNTIF($E$2:E72,1),"")</f>
        <v/>
      </c>
      <c r="E72" s="1" t="str">
        <f>IF(H72=List!$P$2,1,"")</f>
        <v/>
      </c>
      <c r="F72" s="2" t="s">
        <v>11828</v>
      </c>
      <c r="G72" s="2" t="s">
        <v>176</v>
      </c>
      <c r="H72" s="2" t="s">
        <v>5909</v>
      </c>
      <c r="I72" s="2" t="s">
        <v>970</v>
      </c>
      <c r="J72" s="2" t="s">
        <v>950</v>
      </c>
      <c r="K72" s="2" t="s">
        <v>1041</v>
      </c>
      <c r="L72" s="2" t="s">
        <v>1042</v>
      </c>
      <c r="M72" s="2" t="s">
        <v>159</v>
      </c>
      <c r="N72" s="2" t="s">
        <v>756</v>
      </c>
      <c r="O72" s="99">
        <v>20195</v>
      </c>
      <c r="P72" s="2" t="s">
        <v>8083</v>
      </c>
      <c r="W72" s="101">
        <v>1</v>
      </c>
      <c r="X72" s="1">
        <f>IFERROR(IF(H72="","",IF(O72=0,0.15,IF(VLOOKUP(O72,'Source Post 14 Status (6.30.26)'!A:B,2,FALSE)=1,0.15,0.5))),0.5)</f>
        <v>0.15</v>
      </c>
      <c r="Y72" s="6">
        <f t="shared" si="1"/>
        <v>0</v>
      </c>
    </row>
    <row r="73" spans="1:25" x14ac:dyDescent="0.3">
      <c r="A73" t="str">
        <f>IF(B73=1,COUNTIF($B$2:B73,1),"")</f>
        <v/>
      </c>
      <c r="B73" t="str">
        <f>IF(C73=1,COUNTIF($H$2:H73,H73),"")</f>
        <v/>
      </c>
      <c r="C73">
        <f>IF(G73=List!$P$1,1,0)</f>
        <v>0</v>
      </c>
      <c r="D73" s="1" t="str">
        <f>IF(E73=1,COUNTIF($E$2:E73,1),"")</f>
        <v/>
      </c>
      <c r="E73" s="1" t="str">
        <f>IF(H73=List!$P$2,1,"")</f>
        <v/>
      </c>
      <c r="F73" s="2" t="s">
        <v>11828</v>
      </c>
      <c r="G73" s="2" t="s">
        <v>176</v>
      </c>
      <c r="H73" s="2" t="s">
        <v>5909</v>
      </c>
      <c r="I73" s="2" t="s">
        <v>970</v>
      </c>
      <c r="J73" s="2" t="s">
        <v>950</v>
      </c>
      <c r="K73" s="2" t="s">
        <v>1041</v>
      </c>
      <c r="L73" s="2" t="s">
        <v>1042</v>
      </c>
      <c r="M73" s="2" t="s">
        <v>159</v>
      </c>
      <c r="N73" s="2" t="s">
        <v>756</v>
      </c>
      <c r="O73" s="99">
        <v>14870</v>
      </c>
      <c r="P73" s="2" t="s">
        <v>10976</v>
      </c>
      <c r="W73" s="101">
        <v>1</v>
      </c>
      <c r="X73" s="1">
        <f>IFERROR(IF(H73="","",IF(O73=0,0.15,IF(VLOOKUP(O73,'Source Post 14 Status (6.30.26)'!A:B,2,FALSE)=1,0.15,0.5))),0.5)</f>
        <v>0.15</v>
      </c>
      <c r="Y73" s="6">
        <f t="shared" si="1"/>
        <v>0</v>
      </c>
    </row>
    <row r="74" spans="1:25" x14ac:dyDescent="0.3">
      <c r="A74" t="str">
        <f>IF(B74=1,COUNTIF($B$2:B74,1),"")</f>
        <v/>
      </c>
      <c r="B74" t="str">
        <f>IF(C74=1,COUNTIF($H$2:H74,H74),"")</f>
        <v/>
      </c>
      <c r="C74">
        <f>IF(G74=List!$P$1,1,0)</f>
        <v>0</v>
      </c>
      <c r="D74" s="1" t="str">
        <f>IF(E74=1,COUNTIF($E$2:E74,1),"")</f>
        <v/>
      </c>
      <c r="E74" s="1" t="str">
        <f>IF(H74=List!$P$2,1,"")</f>
        <v/>
      </c>
      <c r="F74" s="2" t="s">
        <v>11828</v>
      </c>
      <c r="G74" s="2" t="s">
        <v>176</v>
      </c>
      <c r="H74" s="2" t="s">
        <v>5909</v>
      </c>
      <c r="I74" s="2" t="s">
        <v>970</v>
      </c>
      <c r="J74" s="2" t="s">
        <v>950</v>
      </c>
      <c r="K74" s="2" t="s">
        <v>1041</v>
      </c>
      <c r="L74" s="2" t="s">
        <v>1042</v>
      </c>
      <c r="M74" s="2" t="s">
        <v>159</v>
      </c>
      <c r="N74" s="2" t="s">
        <v>756</v>
      </c>
      <c r="O74" s="99">
        <v>16906</v>
      </c>
      <c r="P74" s="2" t="s">
        <v>10997</v>
      </c>
      <c r="W74" s="101">
        <v>1</v>
      </c>
      <c r="X74" s="1">
        <f>IFERROR(IF(H74="","",IF(O74=0,0.15,IF(VLOOKUP(O74,'Source Post 14 Status (6.30.26)'!A:B,2,FALSE)=1,0.15,0.5))),0.5)</f>
        <v>0.15</v>
      </c>
      <c r="Y74" s="6">
        <f t="shared" si="1"/>
        <v>0</v>
      </c>
    </row>
    <row r="75" spans="1:25" x14ac:dyDescent="0.3">
      <c r="A75" t="str">
        <f>IF(B75=1,COUNTIF($B$2:B75,1),"")</f>
        <v/>
      </c>
      <c r="B75" t="str">
        <f>IF(C75=1,COUNTIF($H$2:H75,H75),"")</f>
        <v/>
      </c>
      <c r="C75">
        <f>IF(G75=List!$P$1,1,0)</f>
        <v>0</v>
      </c>
      <c r="D75" s="1" t="str">
        <f>IF(E75=1,COUNTIF($E$2:E75,1),"")</f>
        <v/>
      </c>
      <c r="E75" s="1" t="str">
        <f>IF(H75=List!$P$2,1,"")</f>
        <v/>
      </c>
      <c r="F75" s="2" t="s">
        <v>11828</v>
      </c>
      <c r="G75" s="2" t="s">
        <v>176</v>
      </c>
      <c r="H75" s="2" t="s">
        <v>5909</v>
      </c>
      <c r="I75" s="2" t="s">
        <v>970</v>
      </c>
      <c r="J75" s="2" t="s">
        <v>950</v>
      </c>
      <c r="K75" s="2" t="s">
        <v>1041</v>
      </c>
      <c r="L75" s="2" t="s">
        <v>1042</v>
      </c>
      <c r="M75" s="2" t="s">
        <v>159</v>
      </c>
      <c r="N75" s="2" t="s">
        <v>756</v>
      </c>
      <c r="O75" s="99">
        <v>20924</v>
      </c>
      <c r="P75" s="2" t="s">
        <v>8125</v>
      </c>
      <c r="Q75">
        <v>1170250</v>
      </c>
      <c r="R75">
        <v>1173750</v>
      </c>
      <c r="S75">
        <v>2345125</v>
      </c>
      <c r="V75" t="s">
        <v>8541</v>
      </c>
      <c r="W75" s="101">
        <v>46203.731224571762</v>
      </c>
      <c r="X75" s="1">
        <f>IFERROR(IF(H75="","",IF(O75=0,0.15,IF(VLOOKUP(O75,'Source Post 14 Status (6.30.26)'!A:B,2,FALSE)=1,0.15,0.5))),0.5)</f>
        <v>0.15</v>
      </c>
      <c r="Y75" s="6">
        <f t="shared" si="1"/>
        <v>0</v>
      </c>
    </row>
    <row r="76" spans="1:25" x14ac:dyDescent="0.3">
      <c r="A76" t="str">
        <f>IF(B76=1,COUNTIF($B$2:B76,1),"")</f>
        <v/>
      </c>
      <c r="B76" t="str">
        <f>IF(C76=1,COUNTIF($H$2:H76,H76),"")</f>
        <v/>
      </c>
      <c r="C76">
        <f>IF(G76=List!$P$1,1,0)</f>
        <v>0</v>
      </c>
      <c r="D76" s="1" t="str">
        <f>IF(E76=1,COUNTIF($E$2:E76,1),"")</f>
        <v/>
      </c>
      <c r="E76" s="1" t="str">
        <f>IF(H76=List!$P$2,1,"")</f>
        <v/>
      </c>
      <c r="F76" s="2" t="s">
        <v>11828</v>
      </c>
      <c r="G76" s="2" t="s">
        <v>176</v>
      </c>
      <c r="H76" s="2" t="s">
        <v>5909</v>
      </c>
      <c r="I76" s="2" t="s">
        <v>970</v>
      </c>
      <c r="J76" s="2" t="s">
        <v>950</v>
      </c>
      <c r="K76" s="2" t="s">
        <v>1041</v>
      </c>
      <c r="L76" s="2" t="s">
        <v>1042</v>
      </c>
      <c r="M76" s="2" t="s">
        <v>159</v>
      </c>
      <c r="N76" s="2" t="s">
        <v>756</v>
      </c>
      <c r="O76" s="99">
        <v>24533</v>
      </c>
      <c r="P76" s="2" t="s">
        <v>10998</v>
      </c>
      <c r="Q76">
        <v>347265</v>
      </c>
      <c r="R76">
        <v>337068</v>
      </c>
      <c r="S76">
        <v>669204</v>
      </c>
      <c r="T76">
        <v>332136</v>
      </c>
      <c r="U76">
        <v>330491</v>
      </c>
      <c r="V76" t="s">
        <v>8541</v>
      </c>
      <c r="W76" s="101">
        <v>46209.663809641206</v>
      </c>
      <c r="X76" s="1">
        <f>IFERROR(IF(H76="","",IF(O76=0,0.15,IF(VLOOKUP(O76,'Source Post 14 Status (6.30.26)'!A:B,2,FALSE)=1,0.15,0.5))),0.5)</f>
        <v>0.15</v>
      </c>
      <c r="Y76" s="6">
        <f t="shared" si="1"/>
        <v>99394</v>
      </c>
    </row>
    <row r="77" spans="1:25" x14ac:dyDescent="0.3">
      <c r="A77" t="str">
        <f>IF(B77=1,COUNTIF($B$2:B77,1),"")</f>
        <v/>
      </c>
      <c r="B77" t="str">
        <f>IF(C77=1,COUNTIF($H$2:H77,H77),"")</f>
        <v/>
      </c>
      <c r="C77">
        <f>IF(G77=List!$P$1,1,0)</f>
        <v>0</v>
      </c>
      <c r="D77" s="1" t="str">
        <f>IF(E77=1,COUNTIF($E$2:E77,1),"")</f>
        <v/>
      </c>
      <c r="E77" s="1" t="str">
        <f>IF(H77=List!$P$2,1,"")</f>
        <v/>
      </c>
      <c r="F77" s="2" t="s">
        <v>11828</v>
      </c>
      <c r="G77" s="2" t="s">
        <v>176</v>
      </c>
      <c r="H77" s="2" t="s">
        <v>5909</v>
      </c>
      <c r="I77" s="2" t="s">
        <v>970</v>
      </c>
      <c r="J77" s="2" t="s">
        <v>950</v>
      </c>
      <c r="K77" s="2" t="s">
        <v>1041</v>
      </c>
      <c r="L77" s="2" t="s">
        <v>1042</v>
      </c>
      <c r="M77" s="2" t="s">
        <v>159</v>
      </c>
      <c r="N77" s="2" t="s">
        <v>756</v>
      </c>
      <c r="O77" s="99">
        <v>27094</v>
      </c>
      <c r="P77" s="2" t="s">
        <v>12928</v>
      </c>
      <c r="S77">
        <v>651683</v>
      </c>
      <c r="T77">
        <v>315306</v>
      </c>
      <c r="U77">
        <v>313761</v>
      </c>
      <c r="V77" t="s">
        <v>8541</v>
      </c>
      <c r="W77" s="101">
        <v>46203.769764351855</v>
      </c>
      <c r="X77" s="1">
        <f>IFERROR(IF(H77="","",IF(O77=0,0.15,IF(VLOOKUP(O77,'Source Post 14 Status (6.30.26)'!A:B,2,FALSE)=1,0.15,0.5))),0.5)</f>
        <v>0.5</v>
      </c>
      <c r="Y77" s="6">
        <f t="shared" si="1"/>
        <v>314534</v>
      </c>
    </row>
    <row r="78" spans="1:25" x14ac:dyDescent="0.3">
      <c r="A78" t="str">
        <f>IF(B78=1,COUNTIF($B$2:B78,1),"")</f>
        <v/>
      </c>
      <c r="B78" t="str">
        <f>IF(C78=1,COUNTIF($H$2:H78,H78),"")</f>
        <v/>
      </c>
      <c r="C78">
        <f>IF(G78=List!$P$1,1,0)</f>
        <v>0</v>
      </c>
      <c r="D78" s="1" t="str">
        <f>IF(E78=1,COUNTIF($E$2:E78,1),"")</f>
        <v/>
      </c>
      <c r="E78" s="1" t="str">
        <f>IF(H78=List!$P$2,1,"")</f>
        <v/>
      </c>
      <c r="F78" s="2" t="s">
        <v>11828</v>
      </c>
      <c r="G78" s="2" t="s">
        <v>176</v>
      </c>
      <c r="H78" s="2" t="s">
        <v>5909</v>
      </c>
      <c r="I78" s="2" t="s">
        <v>970</v>
      </c>
      <c r="J78" s="2" t="s">
        <v>950</v>
      </c>
      <c r="K78" s="2" t="s">
        <v>1041</v>
      </c>
      <c r="L78" s="2" t="s">
        <v>1042</v>
      </c>
      <c r="M78" s="2" t="s">
        <v>159</v>
      </c>
      <c r="N78" s="2" t="s">
        <v>756</v>
      </c>
      <c r="O78" s="99">
        <v>27364</v>
      </c>
      <c r="P78" s="2" t="s">
        <v>12929</v>
      </c>
      <c r="S78">
        <v>8995167</v>
      </c>
      <c r="T78">
        <v>3220125</v>
      </c>
      <c r="U78">
        <v>3218500</v>
      </c>
      <c r="V78" t="s">
        <v>8541</v>
      </c>
      <c r="W78" s="101">
        <v>46209.665101620369</v>
      </c>
      <c r="X78" s="1">
        <f>IFERROR(IF(H78="","",IF(O78=0,0.15,IF(VLOOKUP(O78,'Source Post 14 Status (6.30.26)'!A:B,2,FALSE)=1,0.15,0.5))),0.5)</f>
        <v>0.5</v>
      </c>
      <c r="Y78" s="6">
        <f t="shared" si="1"/>
        <v>3219313</v>
      </c>
    </row>
    <row r="79" spans="1:25" x14ac:dyDescent="0.3">
      <c r="A79" t="str">
        <f>IF(B79=1,COUNTIF($B$2:B79,1),"")</f>
        <v/>
      </c>
      <c r="B79" t="str">
        <f>IF(C79=1,COUNTIF($H$2:H79,H79),"")</f>
        <v/>
      </c>
      <c r="C79">
        <f>IF(G79=List!$P$1,1,0)</f>
        <v>0</v>
      </c>
      <c r="D79" s="1" t="str">
        <f>IF(E79=1,COUNTIF($E$2:E79,1),"")</f>
        <v/>
      </c>
      <c r="E79" s="1" t="str">
        <f>IF(H79=List!$P$2,1,"")</f>
        <v/>
      </c>
      <c r="F79" s="2" t="s">
        <v>11828</v>
      </c>
      <c r="G79" s="2" t="s">
        <v>176</v>
      </c>
      <c r="H79" s="2" t="s">
        <v>5909</v>
      </c>
      <c r="I79" s="2" t="s">
        <v>970</v>
      </c>
      <c r="J79" s="2" t="s">
        <v>950</v>
      </c>
      <c r="K79" s="2" t="s">
        <v>1041</v>
      </c>
      <c r="L79" s="2" t="s">
        <v>1042</v>
      </c>
      <c r="M79" s="2" t="s">
        <v>159</v>
      </c>
      <c r="N79" s="2" t="s">
        <v>756</v>
      </c>
      <c r="O79" s="99">
        <v>0</v>
      </c>
      <c r="P79" s="2" t="s">
        <v>8514</v>
      </c>
      <c r="S79">
        <v>15000000</v>
      </c>
      <c r="T79">
        <v>3000000</v>
      </c>
      <c r="U79">
        <v>3000000</v>
      </c>
      <c r="V79" t="s">
        <v>8541</v>
      </c>
      <c r="W79" s="101">
        <v>46209.507338310184</v>
      </c>
      <c r="X79" s="1">
        <f>IFERROR(IF(H79="","",IF(O79=0,0.15,IF(VLOOKUP(O79,'Source Post 14 Status (6.30.26)'!A:B,2,FALSE)=1,0.15,0.5))),0.5)</f>
        <v>0.15</v>
      </c>
      <c r="Y79" s="6">
        <f t="shared" si="1"/>
        <v>900000</v>
      </c>
    </row>
    <row r="80" spans="1:25" x14ac:dyDescent="0.3">
      <c r="A80" t="str">
        <f>IF(B80=1,COUNTIF($B$2:B80,1),"")</f>
        <v/>
      </c>
      <c r="B80" t="str">
        <f>IF(C80=1,COUNTIF($H$2:H80,H80),"")</f>
        <v/>
      </c>
      <c r="C80">
        <f>IF(G80=List!$P$1,1,0)</f>
        <v>0</v>
      </c>
      <c r="D80" s="1" t="str">
        <f>IF(E80=1,COUNTIF($E$2:E80,1),"")</f>
        <v/>
      </c>
      <c r="E80" s="1" t="str">
        <f>IF(H80=List!$P$2,1,"")</f>
        <v/>
      </c>
      <c r="F80" s="2" t="s">
        <v>11828</v>
      </c>
      <c r="G80" s="2" t="s">
        <v>176</v>
      </c>
      <c r="H80" s="2" t="s">
        <v>5909</v>
      </c>
      <c r="I80" s="2" t="s">
        <v>970</v>
      </c>
      <c r="J80" s="2" t="s">
        <v>950</v>
      </c>
      <c r="K80" s="2" t="s">
        <v>1041</v>
      </c>
      <c r="L80" s="2" t="s">
        <v>1042</v>
      </c>
      <c r="M80" s="2" t="s">
        <v>159</v>
      </c>
      <c r="N80" s="2" t="s">
        <v>756</v>
      </c>
      <c r="O80" s="99">
        <v>11030</v>
      </c>
      <c r="P80" s="2" t="s">
        <v>10999</v>
      </c>
      <c r="W80" s="101">
        <v>1</v>
      </c>
      <c r="X80" s="1">
        <f>IFERROR(IF(H80="","",IF(O80=0,0.15,IF(VLOOKUP(O80,'Source Post 14 Status (6.30.26)'!A:B,2,FALSE)=1,0.15,0.5))),0.5)</f>
        <v>0.5</v>
      </c>
      <c r="Y80" s="6">
        <f t="shared" si="1"/>
        <v>0</v>
      </c>
    </row>
    <row r="81" spans="1:25" x14ac:dyDescent="0.3">
      <c r="A81" t="str">
        <f>IF(B81=1,COUNTIF($B$2:B81,1),"")</f>
        <v/>
      </c>
      <c r="B81" t="str">
        <f>IF(C81=1,COUNTIF($H$2:H81,H81),"")</f>
        <v/>
      </c>
      <c r="C81">
        <f>IF(G81=List!$P$1,1,0)</f>
        <v>0</v>
      </c>
      <c r="D81" s="1" t="str">
        <f>IF(E81=1,COUNTIF($E$2:E81,1),"")</f>
        <v/>
      </c>
      <c r="E81" s="1" t="str">
        <f>IF(H81=List!$P$2,1,"")</f>
        <v/>
      </c>
      <c r="F81" s="2" t="s">
        <v>11828</v>
      </c>
      <c r="G81" s="2" t="s">
        <v>176</v>
      </c>
      <c r="H81" s="2" t="s">
        <v>5909</v>
      </c>
      <c r="I81" s="2" t="s">
        <v>970</v>
      </c>
      <c r="J81" s="2" t="s">
        <v>950</v>
      </c>
      <c r="K81" s="2" t="s">
        <v>1041</v>
      </c>
      <c r="L81" s="2" t="s">
        <v>1042</v>
      </c>
      <c r="M81" s="2" t="s">
        <v>159</v>
      </c>
      <c r="N81" s="2" t="s">
        <v>756</v>
      </c>
      <c r="O81" s="99">
        <v>11661</v>
      </c>
      <c r="P81" s="2" t="s">
        <v>11000</v>
      </c>
      <c r="W81" s="101">
        <v>1</v>
      </c>
      <c r="X81" s="1">
        <f>IFERROR(IF(H81="","",IF(O81=0,0.15,IF(VLOOKUP(O81,'Source Post 14 Status (6.30.26)'!A:B,2,FALSE)=1,0.15,0.5))),0.5)</f>
        <v>0.15</v>
      </c>
      <c r="Y81" s="6">
        <f t="shared" si="1"/>
        <v>0</v>
      </c>
    </row>
    <row r="82" spans="1:25" x14ac:dyDescent="0.3">
      <c r="A82" t="str">
        <f>IF(B82=1,COUNTIF($B$2:B82,1),"")</f>
        <v/>
      </c>
      <c r="B82" t="str">
        <f>IF(C82=1,COUNTIF($H$2:H82,H82),"")</f>
        <v/>
      </c>
      <c r="C82">
        <f>IF(G82=List!$P$1,1,0)</f>
        <v>0</v>
      </c>
      <c r="D82" s="1" t="str">
        <f>IF(E82=1,COUNTIF($E$2:E82,1),"")</f>
        <v/>
      </c>
      <c r="E82" s="1" t="str">
        <f>IF(H82=List!$P$2,1,"")</f>
        <v/>
      </c>
      <c r="F82" s="2" t="s">
        <v>11828</v>
      </c>
      <c r="G82" s="2" t="s">
        <v>176</v>
      </c>
      <c r="H82" s="2" t="s">
        <v>5909</v>
      </c>
      <c r="I82" s="2" t="s">
        <v>970</v>
      </c>
      <c r="J82" s="2" t="s">
        <v>950</v>
      </c>
      <c r="K82" s="2" t="s">
        <v>1041</v>
      </c>
      <c r="L82" s="2" t="s">
        <v>1042</v>
      </c>
      <c r="M82" s="2" t="s">
        <v>159</v>
      </c>
      <c r="N82" s="2" t="s">
        <v>756</v>
      </c>
      <c r="O82" s="99">
        <v>12076</v>
      </c>
      <c r="P82" s="2" t="s">
        <v>10991</v>
      </c>
      <c r="W82" s="101">
        <v>1</v>
      </c>
      <c r="X82" s="1">
        <f>IFERROR(IF(H82="","",IF(O82=0,0.15,IF(VLOOKUP(O82,'Source Post 14 Status (6.30.26)'!A:B,2,FALSE)=1,0.15,0.5))),0.5)</f>
        <v>0.15</v>
      </c>
      <c r="Y82" s="6">
        <f t="shared" si="1"/>
        <v>0</v>
      </c>
    </row>
    <row r="83" spans="1:25" x14ac:dyDescent="0.3">
      <c r="A83" t="str">
        <f>IF(B83=1,COUNTIF($B$2:B83,1),"")</f>
        <v/>
      </c>
      <c r="B83" t="str">
        <f>IF(C83=1,COUNTIF($H$2:H83,H83),"")</f>
        <v/>
      </c>
      <c r="C83">
        <f>IF(G83=List!$P$1,1,0)</f>
        <v>0</v>
      </c>
      <c r="D83" s="1" t="str">
        <f>IF(E83=1,COUNTIF($E$2:E83,1),"")</f>
        <v/>
      </c>
      <c r="E83" s="1" t="str">
        <f>IF(H83=List!$P$2,1,"")</f>
        <v/>
      </c>
      <c r="F83" s="2" t="s">
        <v>11828</v>
      </c>
      <c r="G83" s="2" t="s">
        <v>176</v>
      </c>
      <c r="H83" s="2" t="s">
        <v>5909</v>
      </c>
      <c r="I83" s="2" t="s">
        <v>970</v>
      </c>
      <c r="J83" s="2" t="s">
        <v>950</v>
      </c>
      <c r="K83" s="2" t="s">
        <v>1041</v>
      </c>
      <c r="L83" s="2" t="s">
        <v>1042</v>
      </c>
      <c r="M83" s="2" t="s">
        <v>159</v>
      </c>
      <c r="N83" s="2" t="s">
        <v>756</v>
      </c>
      <c r="O83" s="99">
        <v>14634</v>
      </c>
      <c r="P83" s="2" t="s">
        <v>10992</v>
      </c>
      <c r="W83" s="101">
        <v>1</v>
      </c>
      <c r="X83" s="1">
        <f>IFERROR(IF(H83="","",IF(O83=0,0.15,IF(VLOOKUP(O83,'Source Post 14 Status (6.30.26)'!A:B,2,FALSE)=1,0.15,0.5))),0.5)</f>
        <v>0.5</v>
      </c>
      <c r="Y83" s="6">
        <f t="shared" si="1"/>
        <v>0</v>
      </c>
    </row>
    <row r="84" spans="1:25" x14ac:dyDescent="0.3">
      <c r="A84" t="str">
        <f>IF(B84=1,COUNTIF($B$2:B84,1),"")</f>
        <v/>
      </c>
      <c r="B84" t="str">
        <f>IF(C84=1,COUNTIF($H$2:H84,H84),"")</f>
        <v/>
      </c>
      <c r="C84">
        <f>IF(G84=List!$P$1,1,0)</f>
        <v>0</v>
      </c>
      <c r="D84" s="1" t="str">
        <f>IF(E84=1,COUNTIF($E$2:E84,1),"")</f>
        <v/>
      </c>
      <c r="E84" s="1" t="str">
        <f>IF(H84=List!$P$2,1,"")</f>
        <v/>
      </c>
      <c r="F84" s="2" t="s">
        <v>11828</v>
      </c>
      <c r="G84" s="2" t="s">
        <v>176</v>
      </c>
      <c r="H84" s="2" t="s">
        <v>5909</v>
      </c>
      <c r="I84" s="2" t="s">
        <v>970</v>
      </c>
      <c r="J84" s="2" t="s">
        <v>950</v>
      </c>
      <c r="K84" s="2" t="s">
        <v>1041</v>
      </c>
      <c r="L84" s="2" t="s">
        <v>1042</v>
      </c>
      <c r="M84" s="2" t="s">
        <v>159</v>
      </c>
      <c r="N84" s="2" t="s">
        <v>756</v>
      </c>
      <c r="O84" s="99">
        <v>15638</v>
      </c>
      <c r="P84" s="2" t="s">
        <v>10993</v>
      </c>
      <c r="W84" s="101">
        <v>1</v>
      </c>
      <c r="X84" s="1">
        <f>IFERROR(IF(H84="","",IF(O84=0,0.15,IF(VLOOKUP(O84,'Source Post 14 Status (6.30.26)'!A:B,2,FALSE)=1,0.15,0.5))),0.5)</f>
        <v>0.15</v>
      </c>
      <c r="Y84" s="6">
        <f t="shared" si="1"/>
        <v>0</v>
      </c>
    </row>
    <row r="85" spans="1:25" x14ac:dyDescent="0.3">
      <c r="A85" t="str">
        <f>IF(B85=1,COUNTIF($B$2:B85,1),"")</f>
        <v/>
      </c>
      <c r="B85" t="str">
        <f>IF(C85=1,COUNTIF($H$2:H85,H85),"")</f>
        <v/>
      </c>
      <c r="C85">
        <f>IF(G85=List!$P$1,1,0)</f>
        <v>0</v>
      </c>
      <c r="D85" s="1" t="str">
        <f>IF(E85=1,COUNTIF($E$2:E85,1),"")</f>
        <v/>
      </c>
      <c r="E85" s="1" t="str">
        <f>IF(H85=List!$P$2,1,"")</f>
        <v/>
      </c>
      <c r="F85" s="2" t="s">
        <v>11828</v>
      </c>
      <c r="G85" s="2" t="s">
        <v>176</v>
      </c>
      <c r="H85" s="2" t="s">
        <v>5909</v>
      </c>
      <c r="I85" s="2" t="s">
        <v>970</v>
      </c>
      <c r="J85" s="2" t="s">
        <v>950</v>
      </c>
      <c r="K85" s="2" t="s">
        <v>1041</v>
      </c>
      <c r="L85" s="2" t="s">
        <v>1042</v>
      </c>
      <c r="M85" s="2" t="s">
        <v>159</v>
      </c>
      <c r="N85" s="2" t="s">
        <v>756</v>
      </c>
      <c r="O85" s="99">
        <v>16904</v>
      </c>
      <c r="P85" s="2" t="s">
        <v>10994</v>
      </c>
      <c r="W85" s="101">
        <v>1</v>
      </c>
      <c r="X85" s="1">
        <f>IFERROR(IF(H85="","",IF(O85=0,0.15,IF(VLOOKUP(O85,'Source Post 14 Status (6.30.26)'!A:B,2,FALSE)=1,0.15,0.5))),0.5)</f>
        <v>0.15</v>
      </c>
      <c r="Y85" s="6">
        <f t="shared" si="1"/>
        <v>0</v>
      </c>
    </row>
    <row r="86" spans="1:25" x14ac:dyDescent="0.3">
      <c r="A86" t="str">
        <f>IF(B86=1,COUNTIF($B$2:B86,1),"")</f>
        <v/>
      </c>
      <c r="B86" t="str">
        <f>IF(C86=1,COUNTIF($H$2:H86,H86),"")</f>
        <v/>
      </c>
      <c r="C86">
        <f>IF(G86=List!$P$1,1,0)</f>
        <v>0</v>
      </c>
      <c r="D86" s="1" t="str">
        <f>IF(E86=1,COUNTIF($E$2:E86,1),"")</f>
        <v/>
      </c>
      <c r="E86" s="1" t="str">
        <f>IF(H86=List!$P$2,1,"")</f>
        <v/>
      </c>
      <c r="F86" s="2" t="s">
        <v>11828</v>
      </c>
      <c r="G86" s="2" t="s">
        <v>176</v>
      </c>
      <c r="H86" s="2" t="s">
        <v>5909</v>
      </c>
      <c r="I86" s="2" t="s">
        <v>970</v>
      </c>
      <c r="J86" s="2" t="s">
        <v>950</v>
      </c>
      <c r="K86" s="2" t="s">
        <v>1041</v>
      </c>
      <c r="L86" s="2" t="s">
        <v>1042</v>
      </c>
      <c r="M86" s="2" t="s">
        <v>159</v>
      </c>
      <c r="N86" s="2" t="s">
        <v>756</v>
      </c>
      <c r="O86" s="99">
        <v>24532</v>
      </c>
      <c r="P86" s="2" t="s">
        <v>10995</v>
      </c>
      <c r="Q86">
        <v>279613</v>
      </c>
      <c r="R86">
        <v>276293</v>
      </c>
      <c r="V86" t="s">
        <v>8541</v>
      </c>
      <c r="W86" s="101">
        <v>46203.732467939815</v>
      </c>
      <c r="X86" s="1">
        <f>IFERROR(IF(H86="","",IF(O86=0,0.15,IF(VLOOKUP(O86,'Source Post 14 Status (6.30.26)'!A:B,2,FALSE)=1,0.15,0.5))),0.5)</f>
        <v>0.15</v>
      </c>
      <c r="Y86" s="6">
        <f t="shared" si="1"/>
        <v>0</v>
      </c>
    </row>
    <row r="87" spans="1:25" x14ac:dyDescent="0.3">
      <c r="A87" t="str">
        <f>IF(B87=1,COUNTIF($B$2:B87,1),"")</f>
        <v/>
      </c>
      <c r="B87" t="str">
        <f>IF(C87=1,COUNTIF($H$2:H87,H87),"")</f>
        <v/>
      </c>
      <c r="C87">
        <f>IF(G87=List!$P$1,1,0)</f>
        <v>0</v>
      </c>
      <c r="D87" s="1" t="str">
        <f>IF(E87=1,COUNTIF($E$2:E87,1),"")</f>
        <v/>
      </c>
      <c r="E87" s="1" t="str">
        <f>IF(H87=List!$P$2,1,"")</f>
        <v/>
      </c>
      <c r="F87" s="2" t="s">
        <v>11828</v>
      </c>
      <c r="G87" s="2" t="s">
        <v>176</v>
      </c>
      <c r="H87" s="2" t="s">
        <v>5909</v>
      </c>
      <c r="I87" s="2" t="s">
        <v>970</v>
      </c>
      <c r="J87" s="2" t="s">
        <v>950</v>
      </c>
      <c r="K87" s="2" t="s">
        <v>1041</v>
      </c>
      <c r="L87" s="2" t="s">
        <v>1042</v>
      </c>
      <c r="M87" s="2" t="s">
        <v>159</v>
      </c>
      <c r="N87" s="2" t="s">
        <v>756</v>
      </c>
      <c r="O87" s="99">
        <v>16039</v>
      </c>
      <c r="P87" s="2" t="s">
        <v>10996</v>
      </c>
      <c r="W87" s="101">
        <v>1</v>
      </c>
      <c r="X87" s="1">
        <f>IFERROR(IF(H87="","",IF(O87=0,0.15,IF(VLOOKUP(O87,'Source Post 14 Status (6.30.26)'!A:B,2,FALSE)=1,0.15,0.5))),0.5)</f>
        <v>0.15</v>
      </c>
      <c r="Y87" s="6">
        <f t="shared" si="1"/>
        <v>0</v>
      </c>
    </row>
    <row r="88" spans="1:25" x14ac:dyDescent="0.3">
      <c r="A88" t="str">
        <f>IF(B88=1,COUNTIF($B$2:B88,1),"")</f>
        <v/>
      </c>
      <c r="B88" t="str">
        <f>IF(C88=1,COUNTIF($H$2:H88,H88),"")</f>
        <v/>
      </c>
      <c r="C88">
        <f>IF(G88=List!$P$1,1,0)</f>
        <v>0</v>
      </c>
      <c r="D88" s="1" t="str">
        <f>IF(E88=1,COUNTIF($E$2:E88,1),"")</f>
        <v/>
      </c>
      <c r="E88" s="1" t="str">
        <f>IF(H88=List!$P$2,1,"")</f>
        <v/>
      </c>
      <c r="F88" s="2" t="s">
        <v>11828</v>
      </c>
      <c r="G88" s="2" t="s">
        <v>176</v>
      </c>
      <c r="H88" s="2" t="s">
        <v>5909</v>
      </c>
      <c r="I88" s="2" t="s">
        <v>970</v>
      </c>
      <c r="J88" s="2" t="s">
        <v>950</v>
      </c>
      <c r="K88" s="2" t="s">
        <v>1041</v>
      </c>
      <c r="L88" s="2" t="s">
        <v>1042</v>
      </c>
      <c r="M88" s="2" t="s">
        <v>159</v>
      </c>
      <c r="N88" s="2" t="s">
        <v>756</v>
      </c>
      <c r="O88" s="99">
        <v>18127</v>
      </c>
      <c r="P88" s="2" t="s">
        <v>10988</v>
      </c>
      <c r="W88" s="101">
        <v>1</v>
      </c>
      <c r="X88" s="1">
        <f>IFERROR(IF(H88="","",IF(O88=0,0.15,IF(VLOOKUP(O88,'Source Post 14 Status (6.30.26)'!A:B,2,FALSE)=1,0.15,0.5))),0.5)</f>
        <v>0.15</v>
      </c>
      <c r="Y88" s="6">
        <f t="shared" si="1"/>
        <v>0</v>
      </c>
    </row>
    <row r="89" spans="1:25" x14ac:dyDescent="0.3">
      <c r="A89" t="str">
        <f>IF(B89=1,COUNTIF($B$2:B89,1),"")</f>
        <v/>
      </c>
      <c r="B89" t="str">
        <f>IF(C89=1,COUNTIF($H$2:H89,H89),"")</f>
        <v/>
      </c>
      <c r="C89">
        <f>IF(G89=List!$P$1,1,0)</f>
        <v>0</v>
      </c>
      <c r="D89" s="1" t="str">
        <f>IF(E89=1,COUNTIF($E$2:E89,1),"")</f>
        <v/>
      </c>
      <c r="E89" s="1" t="str">
        <f>IF(H89=List!$P$2,1,"")</f>
        <v/>
      </c>
      <c r="F89" s="2" t="s">
        <v>11828</v>
      </c>
      <c r="G89" s="2" t="s">
        <v>176</v>
      </c>
      <c r="H89" s="2" t="s">
        <v>5909</v>
      </c>
      <c r="I89" s="2" t="s">
        <v>970</v>
      </c>
      <c r="J89" s="2" t="s">
        <v>950</v>
      </c>
      <c r="K89" s="2" t="s">
        <v>1041</v>
      </c>
      <c r="L89" s="2" t="s">
        <v>1042</v>
      </c>
      <c r="M89" s="2" t="s">
        <v>159</v>
      </c>
      <c r="N89" s="2" t="s">
        <v>756</v>
      </c>
      <c r="O89" s="99">
        <v>18129</v>
      </c>
      <c r="P89" s="2" t="s">
        <v>10989</v>
      </c>
      <c r="W89" s="101">
        <v>1</v>
      </c>
      <c r="X89" s="1">
        <f>IFERROR(IF(H89="","",IF(O89=0,0.15,IF(VLOOKUP(O89,'Source Post 14 Status (6.30.26)'!A:B,2,FALSE)=1,0.15,0.5))),0.5)</f>
        <v>0.15</v>
      </c>
      <c r="Y89" s="6">
        <f t="shared" si="1"/>
        <v>0</v>
      </c>
    </row>
    <row r="90" spans="1:25" x14ac:dyDescent="0.3">
      <c r="A90" t="str">
        <f>IF(B90=1,COUNTIF($B$2:B90,1),"")</f>
        <v/>
      </c>
      <c r="B90" t="str">
        <f>IF(C90=1,COUNTIF($H$2:H90,H90),"")</f>
        <v/>
      </c>
      <c r="C90">
        <f>IF(G90=List!$P$1,1,0)</f>
        <v>0</v>
      </c>
      <c r="D90" s="1" t="str">
        <f>IF(E90=1,COUNTIF($E$2:E90,1),"")</f>
        <v/>
      </c>
      <c r="E90" s="1" t="str">
        <f>IF(H90=List!$P$2,1,"")</f>
        <v/>
      </c>
      <c r="F90" s="2" t="s">
        <v>11828</v>
      </c>
      <c r="G90" s="2" t="s">
        <v>176</v>
      </c>
      <c r="H90" s="2" t="s">
        <v>5909</v>
      </c>
      <c r="I90" s="2" t="s">
        <v>970</v>
      </c>
      <c r="J90" s="2" t="s">
        <v>950</v>
      </c>
      <c r="K90" s="2" t="s">
        <v>1041</v>
      </c>
      <c r="L90" s="2" t="s">
        <v>1042</v>
      </c>
      <c r="M90" s="2" t="s">
        <v>159</v>
      </c>
      <c r="N90" s="2" t="s">
        <v>756</v>
      </c>
      <c r="O90" s="99">
        <v>22527</v>
      </c>
      <c r="P90" s="2" t="s">
        <v>8351</v>
      </c>
      <c r="W90" s="101">
        <v>1</v>
      </c>
      <c r="X90" s="1">
        <f>IFERROR(IF(H90="","",IF(O90=0,0.15,IF(VLOOKUP(O90,'Source Post 14 Status (6.30.26)'!A:B,2,FALSE)=1,0.15,0.5))),0.5)</f>
        <v>0.15</v>
      </c>
      <c r="Y90" s="6">
        <f t="shared" si="1"/>
        <v>0</v>
      </c>
    </row>
    <row r="91" spans="1:25" x14ac:dyDescent="0.3">
      <c r="A91" t="str">
        <f>IF(B91=1,COUNTIF($B$2:B91,1),"")</f>
        <v/>
      </c>
      <c r="B91" t="str">
        <f>IF(C91=1,COUNTIF($H$2:H91,H91),"")</f>
        <v/>
      </c>
      <c r="C91">
        <f>IF(G91=List!$P$1,1,0)</f>
        <v>0</v>
      </c>
      <c r="D91" s="1" t="str">
        <f>IF(E91=1,COUNTIF($E$2:E91,1),"")</f>
        <v/>
      </c>
      <c r="E91" s="1" t="str">
        <f>IF(H91=List!$P$2,1,"")</f>
        <v/>
      </c>
      <c r="F91" s="2" t="s">
        <v>11828</v>
      </c>
      <c r="G91" s="2" t="s">
        <v>176</v>
      </c>
      <c r="H91" s="2" t="s">
        <v>5909</v>
      </c>
      <c r="I91" s="2" t="s">
        <v>970</v>
      </c>
      <c r="J91" s="2" t="s">
        <v>950</v>
      </c>
      <c r="K91" s="2" t="s">
        <v>1041</v>
      </c>
      <c r="L91" s="2" t="s">
        <v>1042</v>
      </c>
      <c r="M91" s="2" t="s">
        <v>159</v>
      </c>
      <c r="N91" s="2" t="s">
        <v>756</v>
      </c>
      <c r="O91" s="99">
        <v>26924</v>
      </c>
      <c r="P91" s="2" t="s">
        <v>8502</v>
      </c>
      <c r="Q91">
        <v>7996729</v>
      </c>
      <c r="R91">
        <v>7999250</v>
      </c>
      <c r="S91">
        <v>5992875</v>
      </c>
      <c r="T91">
        <v>2097375</v>
      </c>
      <c r="U91">
        <v>2099875</v>
      </c>
      <c r="V91" t="s">
        <v>8541</v>
      </c>
      <c r="W91" s="101">
        <v>46203.729470405095</v>
      </c>
      <c r="X91" s="1">
        <f>IFERROR(IF(H91="","",IF(O91=0,0.15,IF(VLOOKUP(O91,'Source Post 14 Status (6.30.26)'!A:B,2,FALSE)=1,0.15,0.5))),0.5)</f>
        <v>0.15</v>
      </c>
      <c r="Y91" s="6">
        <f t="shared" si="1"/>
        <v>629588</v>
      </c>
    </row>
    <row r="92" spans="1:25" x14ac:dyDescent="0.3">
      <c r="A92" t="str">
        <f>IF(B92=1,COUNTIF($B$2:B92,1),"")</f>
        <v/>
      </c>
      <c r="B92" t="str">
        <f>IF(C92=1,COUNTIF($H$2:H92,H92),"")</f>
        <v/>
      </c>
      <c r="C92">
        <f>IF(G92=List!$P$1,1,0)</f>
        <v>0</v>
      </c>
      <c r="D92" s="1" t="str">
        <f>IF(E92=1,COUNTIF($E$2:E92,1),"")</f>
        <v/>
      </c>
      <c r="E92" s="1" t="str">
        <f>IF(H92=List!$P$2,1,"")</f>
        <v/>
      </c>
      <c r="F92" s="2" t="s">
        <v>11828</v>
      </c>
      <c r="G92" s="2" t="s">
        <v>176</v>
      </c>
      <c r="H92" s="2" t="s">
        <v>5909</v>
      </c>
      <c r="I92" s="2" t="s">
        <v>970</v>
      </c>
      <c r="J92" s="2" t="s">
        <v>950</v>
      </c>
      <c r="K92" s="2" t="s">
        <v>1041</v>
      </c>
      <c r="L92" s="2" t="s">
        <v>1042</v>
      </c>
      <c r="M92" s="2" t="s">
        <v>159</v>
      </c>
      <c r="N92" s="2" t="s">
        <v>756</v>
      </c>
      <c r="O92" s="99">
        <v>16042</v>
      </c>
      <c r="P92" s="2" t="s">
        <v>10990</v>
      </c>
      <c r="W92" s="101">
        <v>1</v>
      </c>
      <c r="X92" s="1">
        <f>IFERROR(IF(H92="","",IF(O92=0,0.15,IF(VLOOKUP(O92,'Source Post 14 Status (6.30.26)'!A:B,2,FALSE)=1,0.15,0.5))),0.5)</f>
        <v>0.15</v>
      </c>
      <c r="Y92" s="6">
        <f t="shared" si="1"/>
        <v>0</v>
      </c>
    </row>
    <row r="93" spans="1:25" x14ac:dyDescent="0.3">
      <c r="A93" t="str">
        <f>IF(B93=1,COUNTIF($B$2:B93,1),"")</f>
        <v/>
      </c>
      <c r="B93" t="str">
        <f>IF(C93=1,COUNTIF($H$2:H93,H93),"")</f>
        <v/>
      </c>
      <c r="C93">
        <f>IF(G93=List!$P$1,1,0)</f>
        <v>0</v>
      </c>
      <c r="D93" s="1" t="str">
        <f>IF(E93=1,COUNTIF($E$2:E93,1),"")</f>
        <v/>
      </c>
      <c r="E93" s="1" t="str">
        <f>IF(H93=List!$P$2,1,"")</f>
        <v/>
      </c>
      <c r="F93" s="2" t="s">
        <v>11828</v>
      </c>
      <c r="G93" s="2" t="s">
        <v>176</v>
      </c>
      <c r="H93" s="2" t="s">
        <v>5909</v>
      </c>
      <c r="I93" s="2" t="s">
        <v>970</v>
      </c>
      <c r="J93" s="2" t="s">
        <v>950</v>
      </c>
      <c r="K93" s="2" t="s">
        <v>1041</v>
      </c>
      <c r="L93" s="2" t="s">
        <v>1042</v>
      </c>
      <c r="M93" s="2" t="s">
        <v>159</v>
      </c>
      <c r="N93" s="2" t="s">
        <v>756</v>
      </c>
      <c r="O93" s="99">
        <v>20672</v>
      </c>
      <c r="P93" s="2" t="s">
        <v>8169</v>
      </c>
      <c r="Q93">
        <v>331155</v>
      </c>
      <c r="R93">
        <v>329515</v>
      </c>
      <c r="V93" t="s">
        <v>8541</v>
      </c>
      <c r="W93" s="101">
        <v>46203.730627164354</v>
      </c>
      <c r="X93" s="1">
        <f>IFERROR(IF(H93="","",IF(O93=0,0.15,IF(VLOOKUP(O93,'Source Post 14 Status (6.30.26)'!A:B,2,FALSE)=1,0.15,0.5))),0.5)</f>
        <v>0.15</v>
      </c>
      <c r="Y93" s="6">
        <f t="shared" si="1"/>
        <v>0</v>
      </c>
    </row>
    <row r="94" spans="1:25" x14ac:dyDescent="0.3">
      <c r="A94" t="str">
        <f>IF(B94=1,COUNTIF($B$2:B94,1),"")</f>
        <v/>
      </c>
      <c r="B94" t="str">
        <f>IF(C94=1,COUNTIF($H$2:H94,H94),"")</f>
        <v/>
      </c>
      <c r="C94">
        <f>IF(G94=List!$P$1,1,0)</f>
        <v>0</v>
      </c>
      <c r="D94" s="1" t="str">
        <f>IF(E94=1,COUNTIF($E$2:E94,1),"")</f>
        <v/>
      </c>
      <c r="E94" s="1" t="str">
        <f>IF(H94=List!$P$2,1,"")</f>
        <v/>
      </c>
      <c r="F94" s="2" t="s">
        <v>11828</v>
      </c>
      <c r="G94" s="2" t="s">
        <v>176</v>
      </c>
      <c r="H94" s="2" t="s">
        <v>5909</v>
      </c>
      <c r="I94" s="2" t="s">
        <v>970</v>
      </c>
      <c r="J94" s="2" t="s">
        <v>950</v>
      </c>
      <c r="K94" s="2" t="s">
        <v>1041</v>
      </c>
      <c r="L94" s="2" t="s">
        <v>1042</v>
      </c>
      <c r="M94" s="2" t="s">
        <v>159</v>
      </c>
      <c r="N94" s="2" t="s">
        <v>756</v>
      </c>
      <c r="O94" s="99">
        <v>4381</v>
      </c>
      <c r="P94" s="2" t="s">
        <v>10982</v>
      </c>
      <c r="W94" s="101">
        <v>1</v>
      </c>
      <c r="X94" s="1">
        <f>IFERROR(IF(H94="","",IF(O94=0,0.15,IF(VLOOKUP(O94,'Source Post 14 Status (6.30.26)'!A:B,2,FALSE)=1,0.15,0.5))),0.5)</f>
        <v>0.5</v>
      </c>
      <c r="Y94" s="6">
        <f t="shared" si="1"/>
        <v>0</v>
      </c>
    </row>
    <row r="95" spans="1:25" x14ac:dyDescent="0.3">
      <c r="A95" t="str">
        <f>IF(B95=1,COUNTIF($B$2:B95,1),"")</f>
        <v/>
      </c>
      <c r="B95" t="str">
        <f>IF(C95=1,COUNTIF($H$2:H95,H95),"")</f>
        <v/>
      </c>
      <c r="C95">
        <f>IF(G95=List!$P$1,1,0)</f>
        <v>0</v>
      </c>
      <c r="D95" s="1" t="str">
        <f>IF(E95=1,COUNTIF($E$2:E95,1),"")</f>
        <v/>
      </c>
      <c r="E95" s="1" t="str">
        <f>IF(H95=List!$P$2,1,"")</f>
        <v/>
      </c>
      <c r="F95" s="2" t="s">
        <v>11828</v>
      </c>
      <c r="G95" s="2" t="s">
        <v>176</v>
      </c>
      <c r="H95" s="2" t="s">
        <v>5909</v>
      </c>
      <c r="I95" s="2" t="s">
        <v>970</v>
      </c>
      <c r="J95" s="2" t="s">
        <v>950</v>
      </c>
      <c r="K95" s="2" t="s">
        <v>1041</v>
      </c>
      <c r="L95" s="2" t="s">
        <v>1042</v>
      </c>
      <c r="M95" s="2" t="s">
        <v>159</v>
      </c>
      <c r="N95" s="2" t="s">
        <v>756</v>
      </c>
      <c r="O95" s="99">
        <v>15637</v>
      </c>
      <c r="P95" s="2" t="s">
        <v>10983</v>
      </c>
      <c r="W95" s="101">
        <v>1</v>
      </c>
      <c r="X95" s="1">
        <f>IFERROR(IF(H95="","",IF(O95=0,0.15,IF(VLOOKUP(O95,'Source Post 14 Status (6.30.26)'!A:B,2,FALSE)=1,0.15,0.5))),0.5)</f>
        <v>0.15</v>
      </c>
      <c r="Y95" s="6">
        <f t="shared" si="1"/>
        <v>0</v>
      </c>
    </row>
    <row r="96" spans="1:25" x14ac:dyDescent="0.3">
      <c r="A96" t="str">
        <f>IF(B96=1,COUNTIF($B$2:B96,1),"")</f>
        <v/>
      </c>
      <c r="B96" t="str">
        <f>IF(C96=1,COUNTIF($H$2:H96,H96),"")</f>
        <v/>
      </c>
      <c r="C96">
        <f>IF(G96=List!$P$1,1,0)</f>
        <v>0</v>
      </c>
      <c r="D96" s="1" t="str">
        <f>IF(E96=1,COUNTIF($E$2:E96,1),"")</f>
        <v/>
      </c>
      <c r="E96" s="1" t="str">
        <f>IF(H96=List!$P$2,1,"")</f>
        <v/>
      </c>
      <c r="F96" s="2" t="s">
        <v>11828</v>
      </c>
      <c r="G96" s="2" t="s">
        <v>176</v>
      </c>
      <c r="H96" s="2" t="s">
        <v>5909</v>
      </c>
      <c r="I96" s="2" t="s">
        <v>970</v>
      </c>
      <c r="J96" s="2" t="s">
        <v>950</v>
      </c>
      <c r="K96" s="2" t="s">
        <v>1041</v>
      </c>
      <c r="L96" s="2" t="s">
        <v>1042</v>
      </c>
      <c r="M96" s="2" t="s">
        <v>159</v>
      </c>
      <c r="N96" s="2" t="s">
        <v>756</v>
      </c>
      <c r="O96" s="99">
        <v>19691</v>
      </c>
      <c r="P96" s="2" t="s">
        <v>10984</v>
      </c>
      <c r="W96" s="101">
        <v>1</v>
      </c>
      <c r="X96" s="1">
        <f>IFERROR(IF(H96="","",IF(O96=0,0.15,IF(VLOOKUP(O96,'Source Post 14 Status (6.30.26)'!A:B,2,FALSE)=1,0.15,0.5))),0.5)</f>
        <v>0.15</v>
      </c>
      <c r="Y96" s="6">
        <f t="shared" si="1"/>
        <v>0</v>
      </c>
    </row>
    <row r="97" spans="1:25" x14ac:dyDescent="0.3">
      <c r="A97" t="str">
        <f>IF(B97=1,COUNTIF($B$2:B97,1),"")</f>
        <v/>
      </c>
      <c r="B97" t="str">
        <f>IF(C97=1,COUNTIF($H$2:H97,H97),"")</f>
        <v/>
      </c>
      <c r="C97">
        <f>IF(G97=List!$P$1,1,0)</f>
        <v>0</v>
      </c>
      <c r="D97" s="1" t="str">
        <f>IF(E97=1,COUNTIF($E$2:E97,1),"")</f>
        <v/>
      </c>
      <c r="E97" s="1" t="str">
        <f>IF(H97=List!$P$2,1,"")</f>
        <v/>
      </c>
      <c r="F97" s="2" t="s">
        <v>11828</v>
      </c>
      <c r="G97" s="2" t="s">
        <v>176</v>
      </c>
      <c r="H97" s="2" t="s">
        <v>5909</v>
      </c>
      <c r="I97" s="2" t="s">
        <v>970</v>
      </c>
      <c r="J97" s="2" t="s">
        <v>950</v>
      </c>
      <c r="K97" s="2" t="s">
        <v>1041</v>
      </c>
      <c r="L97" s="2" t="s">
        <v>1042</v>
      </c>
      <c r="M97" s="2" t="s">
        <v>159</v>
      </c>
      <c r="N97" s="2" t="s">
        <v>756</v>
      </c>
      <c r="O97" s="99">
        <v>20673</v>
      </c>
      <c r="P97" s="2" t="s">
        <v>10985</v>
      </c>
      <c r="W97" s="101">
        <v>1</v>
      </c>
      <c r="X97" s="1">
        <f>IFERROR(IF(H97="","",IF(O97=0,0.15,IF(VLOOKUP(O97,'Source Post 14 Status (6.30.26)'!A:B,2,FALSE)=1,0.15,0.5))),0.5)</f>
        <v>0.15</v>
      </c>
      <c r="Y97" s="6">
        <f t="shared" si="1"/>
        <v>0</v>
      </c>
    </row>
    <row r="98" spans="1:25" x14ac:dyDescent="0.3">
      <c r="A98" t="str">
        <f>IF(B98=1,COUNTIF($B$2:B98,1),"")</f>
        <v/>
      </c>
      <c r="B98" t="str">
        <f>IF(C98=1,COUNTIF($H$2:H98,H98),"")</f>
        <v/>
      </c>
      <c r="C98">
        <f>IF(G98=List!$P$1,1,0)</f>
        <v>0</v>
      </c>
      <c r="D98" s="1" t="str">
        <f>IF(E98=1,COUNTIF($E$2:E98,1),"")</f>
        <v/>
      </c>
      <c r="E98" s="1" t="str">
        <f>IF(H98=List!$P$2,1,"")</f>
        <v/>
      </c>
      <c r="F98" s="2" t="s">
        <v>11828</v>
      </c>
      <c r="G98" s="2" t="s">
        <v>176</v>
      </c>
      <c r="H98" s="2" t="s">
        <v>5909</v>
      </c>
      <c r="I98" s="2" t="s">
        <v>970</v>
      </c>
      <c r="J98" s="2" t="s">
        <v>950</v>
      </c>
      <c r="K98" s="2" t="s">
        <v>1041</v>
      </c>
      <c r="L98" s="2" t="s">
        <v>1042</v>
      </c>
      <c r="M98" s="2" t="s">
        <v>159</v>
      </c>
      <c r="N98" s="2" t="s">
        <v>756</v>
      </c>
      <c r="O98" s="99">
        <v>10697</v>
      </c>
      <c r="P98" s="2" t="s">
        <v>10986</v>
      </c>
      <c r="W98" s="101">
        <v>1</v>
      </c>
      <c r="X98" s="1">
        <f>IFERROR(IF(H98="","",IF(O98=0,0.15,IF(VLOOKUP(O98,'Source Post 14 Status (6.30.26)'!A:B,2,FALSE)=1,0.15,0.5))),0.5)</f>
        <v>0.5</v>
      </c>
      <c r="Y98" s="6">
        <f t="shared" si="1"/>
        <v>0</v>
      </c>
    </row>
    <row r="99" spans="1:25" x14ac:dyDescent="0.3">
      <c r="A99" t="str">
        <f>IF(B99=1,COUNTIF($B$2:B99,1),"")</f>
        <v/>
      </c>
      <c r="B99" t="str">
        <f>IF(C99=1,COUNTIF($H$2:H99,H99),"")</f>
        <v/>
      </c>
      <c r="C99">
        <f>IF(G99=List!$P$1,1,0)</f>
        <v>0</v>
      </c>
      <c r="D99" s="1" t="str">
        <f>IF(E99=1,COUNTIF($E$2:E99,1),"")</f>
        <v/>
      </c>
      <c r="E99" s="1" t="str">
        <f>IF(H99=List!$P$2,1,"")</f>
        <v/>
      </c>
      <c r="F99" s="2" t="s">
        <v>11828</v>
      </c>
      <c r="G99" s="2" t="s">
        <v>176</v>
      </c>
      <c r="H99" s="2" t="s">
        <v>5909</v>
      </c>
      <c r="I99" s="2" t="s">
        <v>970</v>
      </c>
      <c r="J99" s="2" t="s">
        <v>950</v>
      </c>
      <c r="K99" s="2" t="s">
        <v>1041</v>
      </c>
      <c r="L99" s="2" t="s">
        <v>1042</v>
      </c>
      <c r="M99" s="2" t="s">
        <v>159</v>
      </c>
      <c r="N99" s="2" t="s">
        <v>756</v>
      </c>
      <c r="O99" s="99">
        <v>16901</v>
      </c>
      <c r="P99" s="2" t="s">
        <v>10987</v>
      </c>
      <c r="W99" s="101">
        <v>1</v>
      </c>
      <c r="X99" s="1">
        <f>IFERROR(IF(H99="","",IF(O99=0,0.15,IF(VLOOKUP(O99,'Source Post 14 Status (6.30.26)'!A:B,2,FALSE)=1,0.15,0.5))),0.5)</f>
        <v>0.15</v>
      </c>
      <c r="Y99" s="6">
        <f t="shared" si="1"/>
        <v>0</v>
      </c>
    </row>
    <row r="100" spans="1:25" x14ac:dyDescent="0.3">
      <c r="A100" t="str">
        <f>IF(B100=1,COUNTIF($B$2:B100,1),"")</f>
        <v/>
      </c>
      <c r="B100" t="str">
        <f>IF(C100=1,COUNTIF($H$2:H100,H100),"")</f>
        <v/>
      </c>
      <c r="C100">
        <f>IF(G100=List!$P$1,1,0)</f>
        <v>0</v>
      </c>
      <c r="D100" s="1" t="str">
        <f>IF(E100=1,COUNTIF($E$2:E100,1),"")</f>
        <v/>
      </c>
      <c r="E100" s="1" t="str">
        <f>IF(H100=List!$P$2,1,"")</f>
        <v/>
      </c>
      <c r="F100" s="2" t="s">
        <v>11828</v>
      </c>
      <c r="G100" s="2" t="s">
        <v>176</v>
      </c>
      <c r="H100" s="2" t="s">
        <v>5909</v>
      </c>
      <c r="I100" s="2" t="s">
        <v>970</v>
      </c>
      <c r="J100" s="2" t="s">
        <v>950</v>
      </c>
      <c r="K100" s="2" t="s">
        <v>1041</v>
      </c>
      <c r="L100" s="2" t="s">
        <v>1042</v>
      </c>
      <c r="M100" s="2" t="s">
        <v>159</v>
      </c>
      <c r="N100" s="2" t="s">
        <v>756</v>
      </c>
      <c r="O100" s="99">
        <v>21082</v>
      </c>
      <c r="P100" s="2" t="s">
        <v>8286</v>
      </c>
      <c r="Q100">
        <v>298736</v>
      </c>
      <c r="R100">
        <v>297257</v>
      </c>
      <c r="V100" t="s">
        <v>8541</v>
      </c>
      <c r="W100" s="101">
        <v>46203.7643034375</v>
      </c>
      <c r="X100" s="1">
        <f>IFERROR(IF(H100="","",IF(O100=0,0.15,IF(VLOOKUP(O100,'Source Post 14 Status (6.30.26)'!A:B,2,FALSE)=1,0.15,0.5))),0.5)</f>
        <v>0.15</v>
      </c>
      <c r="Y100" s="6">
        <f t="shared" si="1"/>
        <v>0</v>
      </c>
    </row>
    <row r="101" spans="1:25" x14ac:dyDescent="0.3">
      <c r="A101" t="str">
        <f>IF(B101=1,COUNTIF($B$2:B101,1),"")</f>
        <v/>
      </c>
      <c r="B101" t="str">
        <f>IF(C101=1,COUNTIF($H$2:H101,H101),"")</f>
        <v/>
      </c>
      <c r="C101">
        <f>IF(G101=List!$P$1,1,0)</f>
        <v>0</v>
      </c>
      <c r="D101" s="1" t="str">
        <f>IF(E101=1,COUNTIF($E$2:E101,1),"")</f>
        <v/>
      </c>
      <c r="E101" s="1" t="str">
        <f>IF(H101=List!$P$2,1,"")</f>
        <v/>
      </c>
      <c r="F101" s="2" t="s">
        <v>11828</v>
      </c>
      <c r="G101" s="2" t="s">
        <v>176</v>
      </c>
      <c r="H101" s="2" t="s">
        <v>5909</v>
      </c>
      <c r="I101" s="2" t="s">
        <v>970</v>
      </c>
      <c r="J101" s="2" t="s">
        <v>950</v>
      </c>
      <c r="K101" s="2" t="s">
        <v>1041</v>
      </c>
      <c r="L101" s="2" t="s">
        <v>1042</v>
      </c>
      <c r="M101" s="2" t="s">
        <v>159</v>
      </c>
      <c r="N101" s="2" t="s">
        <v>756</v>
      </c>
      <c r="O101" s="99">
        <v>23018</v>
      </c>
      <c r="P101" s="2" t="s">
        <v>8403</v>
      </c>
      <c r="Q101">
        <v>1644000</v>
      </c>
      <c r="R101">
        <v>1642625</v>
      </c>
      <c r="S101">
        <v>3283625</v>
      </c>
      <c r="T101">
        <v>1639625</v>
      </c>
      <c r="U101">
        <v>1640625</v>
      </c>
      <c r="V101" t="s">
        <v>8541</v>
      </c>
      <c r="W101" s="101">
        <v>46203.730377395834</v>
      </c>
      <c r="X101" s="1">
        <f>IFERROR(IF(H101="","",IF(O101=0,0.15,IF(VLOOKUP(O101,'Source Post 14 Status (6.30.26)'!A:B,2,FALSE)=1,0.15,0.5))),0.5)</f>
        <v>0.15</v>
      </c>
      <c r="Y101" s="6">
        <f t="shared" si="1"/>
        <v>492038</v>
      </c>
    </row>
    <row r="102" spans="1:25" x14ac:dyDescent="0.3">
      <c r="A102" t="str">
        <f>IF(B102=1,COUNTIF($B$2:B102,1),"")</f>
        <v/>
      </c>
      <c r="B102" t="str">
        <f>IF(C102=1,COUNTIF($H$2:H102,H102),"")</f>
        <v/>
      </c>
      <c r="C102">
        <f>IF(G102=List!$P$1,1,0)</f>
        <v>0</v>
      </c>
      <c r="D102" s="1" t="str">
        <f>IF(E102=1,COUNTIF($E$2:E102,1),"")</f>
        <v/>
      </c>
      <c r="E102" s="1" t="str">
        <f>IF(H102=List!$P$2,1,"")</f>
        <v/>
      </c>
      <c r="F102" s="2" t="s">
        <v>11828</v>
      </c>
      <c r="G102" s="2" t="s">
        <v>176</v>
      </c>
      <c r="H102" s="2" t="s">
        <v>5909</v>
      </c>
      <c r="I102" s="2" t="s">
        <v>970</v>
      </c>
      <c r="J102" s="2" t="s">
        <v>950</v>
      </c>
      <c r="K102" s="2" t="s">
        <v>1041</v>
      </c>
      <c r="L102" s="2" t="s">
        <v>1042</v>
      </c>
      <c r="M102" s="2" t="s">
        <v>159</v>
      </c>
      <c r="N102" s="2" t="s">
        <v>756</v>
      </c>
      <c r="O102" s="99">
        <v>4336</v>
      </c>
      <c r="P102" s="2" t="s">
        <v>10979</v>
      </c>
      <c r="W102" s="101">
        <v>1</v>
      </c>
      <c r="X102" s="1">
        <f>IFERROR(IF(H102="","",IF(O102=0,0.15,IF(VLOOKUP(O102,'Source Post 14 Status (6.30.26)'!A:B,2,FALSE)=1,0.15,0.5))),0.5)</f>
        <v>0.5</v>
      </c>
      <c r="Y102" s="6">
        <f t="shared" si="1"/>
        <v>0</v>
      </c>
    </row>
    <row r="103" spans="1:25" x14ac:dyDescent="0.3">
      <c r="A103" t="str">
        <f>IF(B103=1,COUNTIF($B$2:B103,1),"")</f>
        <v/>
      </c>
      <c r="B103" t="str">
        <f>IF(C103=1,COUNTIF($H$2:H103,H103),"")</f>
        <v/>
      </c>
      <c r="C103">
        <f>IF(G103=List!$P$1,1,0)</f>
        <v>0</v>
      </c>
      <c r="D103" s="1" t="str">
        <f>IF(E103=1,COUNTIF($E$2:E103,1),"")</f>
        <v/>
      </c>
      <c r="E103" s="1" t="str">
        <f>IF(H103=List!$P$2,1,"")</f>
        <v/>
      </c>
      <c r="F103" s="2" t="s">
        <v>11828</v>
      </c>
      <c r="G103" s="2" t="s">
        <v>176</v>
      </c>
      <c r="H103" s="2" t="s">
        <v>5909</v>
      </c>
      <c r="I103" s="2" t="s">
        <v>970</v>
      </c>
      <c r="J103" s="2" t="s">
        <v>950</v>
      </c>
      <c r="K103" s="2" t="s">
        <v>1041</v>
      </c>
      <c r="L103" s="2" t="s">
        <v>1042</v>
      </c>
      <c r="M103" s="2" t="s">
        <v>159</v>
      </c>
      <c r="N103" s="2" t="s">
        <v>756</v>
      </c>
      <c r="O103" s="99">
        <v>11660</v>
      </c>
      <c r="P103" s="2" t="s">
        <v>10980</v>
      </c>
      <c r="W103" s="101">
        <v>1</v>
      </c>
      <c r="X103" s="1">
        <f>IFERROR(IF(H103="","",IF(O103=0,0.15,IF(VLOOKUP(O103,'Source Post 14 Status (6.30.26)'!A:B,2,FALSE)=1,0.15,0.5))),0.5)</f>
        <v>0.15</v>
      </c>
      <c r="Y103" s="6">
        <f t="shared" si="1"/>
        <v>0</v>
      </c>
    </row>
    <row r="104" spans="1:25" x14ac:dyDescent="0.3">
      <c r="A104" t="str">
        <f>IF(B104=1,COUNTIF($B$2:B104,1),"")</f>
        <v/>
      </c>
      <c r="B104" t="str">
        <f>IF(C104=1,COUNTIF($H$2:H104,H104),"")</f>
        <v/>
      </c>
      <c r="C104">
        <f>IF(G104=List!$P$1,1,0)</f>
        <v>0</v>
      </c>
      <c r="D104" s="1" t="str">
        <f>IF(E104=1,COUNTIF($E$2:E104,1),"")</f>
        <v/>
      </c>
      <c r="E104" s="1" t="str">
        <f>IF(H104=List!$P$2,1,"")</f>
        <v/>
      </c>
      <c r="F104" s="2" t="s">
        <v>11828</v>
      </c>
      <c r="G104" s="2" t="s">
        <v>176</v>
      </c>
      <c r="H104" s="2" t="s">
        <v>5909</v>
      </c>
      <c r="I104" s="2" t="s">
        <v>970</v>
      </c>
      <c r="J104" s="2" t="s">
        <v>950</v>
      </c>
      <c r="K104" s="2" t="s">
        <v>1041</v>
      </c>
      <c r="L104" s="2" t="s">
        <v>1042</v>
      </c>
      <c r="M104" s="2" t="s">
        <v>159</v>
      </c>
      <c r="N104" s="2" t="s">
        <v>756</v>
      </c>
      <c r="O104" s="99">
        <v>18128</v>
      </c>
      <c r="P104" s="2" t="s">
        <v>10981</v>
      </c>
      <c r="W104" s="101">
        <v>1</v>
      </c>
      <c r="X104" s="1">
        <f>IFERROR(IF(H104="","",IF(O104=0,0.15,IF(VLOOKUP(O104,'Source Post 14 Status (6.30.26)'!A:B,2,FALSE)=1,0.15,0.5))),0.5)</f>
        <v>0.15</v>
      </c>
      <c r="Y104" s="6">
        <f t="shared" si="1"/>
        <v>0</v>
      </c>
    </row>
    <row r="105" spans="1:25" x14ac:dyDescent="0.3">
      <c r="A105" t="str">
        <f>IF(B105=1,COUNTIF($B$2:B105,1),"")</f>
        <v/>
      </c>
      <c r="B105" t="str">
        <f>IF(C105=1,COUNTIF($H$2:H105,H105),"")</f>
        <v/>
      </c>
      <c r="C105">
        <f>IF(G105=List!$P$1,1,0)</f>
        <v>0</v>
      </c>
      <c r="D105" s="1" t="str">
        <f>IF(E105=1,COUNTIF($E$2:E105,1),"")</f>
        <v/>
      </c>
      <c r="E105" s="1" t="str">
        <f>IF(H105=List!$P$2,1,"")</f>
        <v/>
      </c>
      <c r="F105" s="2" t="s">
        <v>11828</v>
      </c>
      <c r="G105" s="2" t="s">
        <v>177</v>
      </c>
      <c r="H105" s="2" t="s">
        <v>5911</v>
      </c>
      <c r="I105" s="2" t="s">
        <v>970</v>
      </c>
      <c r="J105" s="2" t="s">
        <v>950</v>
      </c>
      <c r="K105" s="2" t="s">
        <v>1044</v>
      </c>
      <c r="L105" s="2" t="s">
        <v>1045</v>
      </c>
      <c r="M105" s="2" t="s">
        <v>159</v>
      </c>
      <c r="N105" s="2" t="s">
        <v>756</v>
      </c>
      <c r="O105" s="99">
        <v>20500</v>
      </c>
      <c r="P105" s="2" t="s">
        <v>8118</v>
      </c>
      <c r="Q105">
        <v>2853050</v>
      </c>
      <c r="R105">
        <v>2854625</v>
      </c>
      <c r="V105" t="s">
        <v>8542</v>
      </c>
      <c r="W105" s="101">
        <v>46190.608385648149</v>
      </c>
      <c r="X105" s="1">
        <f>IFERROR(IF(H105="","",IF(O105=0,0.15,IF(VLOOKUP(O105,'Source Post 14 Status (6.30.26)'!A:B,2,FALSE)=1,0.15,0.5))),0.5)</f>
        <v>0.15</v>
      </c>
      <c r="Y105" s="6">
        <f t="shared" si="1"/>
        <v>0</v>
      </c>
    </row>
    <row r="106" spans="1:25" x14ac:dyDescent="0.3">
      <c r="A106" t="str">
        <f>IF(B106=1,COUNTIF($B$2:B106,1),"")</f>
        <v/>
      </c>
      <c r="B106" t="str">
        <f>IF(C106=1,COUNTIF($H$2:H106,H106),"")</f>
        <v/>
      </c>
      <c r="C106">
        <f>IF(G106=List!$P$1,1,0)</f>
        <v>0</v>
      </c>
      <c r="D106" s="1" t="str">
        <f>IF(E106=1,COUNTIF($E$2:E106,1),"")</f>
        <v/>
      </c>
      <c r="E106" s="1" t="str">
        <f>IF(H106=List!$P$2,1,"")</f>
        <v/>
      </c>
      <c r="F106" s="2" t="s">
        <v>11828</v>
      </c>
      <c r="G106" s="2" t="s">
        <v>177</v>
      </c>
      <c r="H106" s="2" t="s">
        <v>5911</v>
      </c>
      <c r="I106" s="2" t="s">
        <v>970</v>
      </c>
      <c r="J106" s="2" t="s">
        <v>950</v>
      </c>
      <c r="K106" s="2" t="s">
        <v>1044</v>
      </c>
      <c r="L106" s="2" t="s">
        <v>1045</v>
      </c>
      <c r="M106" s="2" t="s">
        <v>159</v>
      </c>
      <c r="N106" s="2" t="s">
        <v>756</v>
      </c>
      <c r="O106" s="99">
        <v>0</v>
      </c>
      <c r="P106" s="2" t="s">
        <v>8513</v>
      </c>
      <c r="W106" s="101">
        <v>1</v>
      </c>
      <c r="X106" s="1">
        <f>IFERROR(IF(H106="","",IF(O106=0,0.15,IF(VLOOKUP(O106,'Source Post 14 Status (6.30.26)'!A:B,2,FALSE)=1,0.15,0.5))),0.5)</f>
        <v>0.15</v>
      </c>
      <c r="Y106" s="6">
        <f t="shared" si="1"/>
        <v>0</v>
      </c>
    </row>
    <row r="107" spans="1:25" x14ac:dyDescent="0.3">
      <c r="A107" t="str">
        <f>IF(B107=1,COUNTIF($B$2:B107,1),"")</f>
        <v/>
      </c>
      <c r="B107" t="str">
        <f>IF(C107=1,COUNTIF($H$2:H107,H107),"")</f>
        <v/>
      </c>
      <c r="C107">
        <f>IF(G107=List!$P$1,1,0)</f>
        <v>0</v>
      </c>
      <c r="D107" s="1" t="str">
        <f>IF(E107=1,COUNTIF($E$2:E107,1),"")</f>
        <v/>
      </c>
      <c r="E107" s="1" t="str">
        <f>IF(H107=List!$P$2,1,"")</f>
        <v/>
      </c>
      <c r="F107" s="2" t="s">
        <v>11828</v>
      </c>
      <c r="G107" s="2" t="s">
        <v>177</v>
      </c>
      <c r="H107" s="2" t="s">
        <v>5911</v>
      </c>
      <c r="I107" s="2" t="s">
        <v>970</v>
      </c>
      <c r="J107" s="2" t="s">
        <v>950</v>
      </c>
      <c r="K107" s="2" t="s">
        <v>1044</v>
      </c>
      <c r="L107" s="2" t="s">
        <v>1045</v>
      </c>
      <c r="M107" s="2" t="s">
        <v>159</v>
      </c>
      <c r="N107" s="2" t="s">
        <v>756</v>
      </c>
      <c r="O107" s="99">
        <v>17936</v>
      </c>
      <c r="P107" s="2" t="s">
        <v>7845</v>
      </c>
      <c r="Q107">
        <v>694000</v>
      </c>
      <c r="R107">
        <v>697000</v>
      </c>
      <c r="V107" t="s">
        <v>8542</v>
      </c>
      <c r="W107" s="101">
        <v>46190.609825613428</v>
      </c>
      <c r="X107" s="1">
        <f>IFERROR(IF(H107="","",IF(O107=0,0.15,IF(VLOOKUP(O107,'Source Post 14 Status (6.30.26)'!A:B,2,FALSE)=1,0.15,0.5))),0.5)</f>
        <v>0.15</v>
      </c>
      <c r="Y107" s="6">
        <f t="shared" si="1"/>
        <v>0</v>
      </c>
    </row>
    <row r="108" spans="1:25" x14ac:dyDescent="0.3">
      <c r="A108" t="str">
        <f>IF(B108=1,COUNTIF($B$2:B108,1),"")</f>
        <v/>
      </c>
      <c r="B108" t="str">
        <f>IF(C108=1,COUNTIF($H$2:H108,H108),"")</f>
        <v/>
      </c>
      <c r="C108">
        <f>IF(G108=List!$P$1,1,0)</f>
        <v>0</v>
      </c>
      <c r="D108" s="1" t="str">
        <f>IF(E108=1,COUNTIF($E$2:E108,1),"")</f>
        <v/>
      </c>
      <c r="E108" s="1" t="str">
        <f>IF(H108=List!$P$2,1,"")</f>
        <v/>
      </c>
      <c r="F108" s="2" t="s">
        <v>11828</v>
      </c>
      <c r="G108" s="2" t="s">
        <v>177</v>
      </c>
      <c r="H108" s="2" t="s">
        <v>5911</v>
      </c>
      <c r="I108" s="2" t="s">
        <v>970</v>
      </c>
      <c r="J108" s="2" t="s">
        <v>950</v>
      </c>
      <c r="K108" s="2" t="s">
        <v>1044</v>
      </c>
      <c r="L108" s="2" t="s">
        <v>1045</v>
      </c>
      <c r="M108" s="2" t="s">
        <v>159</v>
      </c>
      <c r="N108" s="2" t="s">
        <v>756</v>
      </c>
      <c r="O108" s="99">
        <v>25833</v>
      </c>
      <c r="P108" s="2" t="s">
        <v>11001</v>
      </c>
      <c r="Q108">
        <v>1400000</v>
      </c>
      <c r="R108">
        <v>1400250</v>
      </c>
      <c r="S108">
        <v>1277125</v>
      </c>
      <c r="T108">
        <v>634750</v>
      </c>
      <c r="U108">
        <v>636000</v>
      </c>
      <c r="V108" t="s">
        <v>8542</v>
      </c>
      <c r="W108" s="101">
        <v>46190.63302804398</v>
      </c>
      <c r="X108" s="1">
        <f>IFERROR(IF(H108="","",IF(O108=0,0.15,IF(VLOOKUP(O108,'Source Post 14 Status (6.30.26)'!A:B,2,FALSE)=1,0.15,0.5))),0.5)</f>
        <v>0.15</v>
      </c>
      <c r="Y108" s="6">
        <f t="shared" si="1"/>
        <v>190613</v>
      </c>
    </row>
    <row r="109" spans="1:25" x14ac:dyDescent="0.3">
      <c r="A109" t="str">
        <f>IF(B109=1,COUNTIF($B$2:B109,1),"")</f>
        <v/>
      </c>
      <c r="B109" t="str">
        <f>IF(C109=1,COUNTIF($H$2:H109,H109),"")</f>
        <v/>
      </c>
      <c r="C109">
        <f>IF(G109=List!$P$1,1,0)</f>
        <v>0</v>
      </c>
      <c r="D109" s="1" t="str">
        <f>IF(E109=1,COUNTIF($E$2:E109,1),"")</f>
        <v/>
      </c>
      <c r="E109" s="1" t="str">
        <f>IF(H109=List!$P$2,1,"")</f>
        <v/>
      </c>
      <c r="F109" s="2" t="s">
        <v>11828</v>
      </c>
      <c r="G109" s="2" t="s">
        <v>177</v>
      </c>
      <c r="H109" s="2" t="s">
        <v>5911</v>
      </c>
      <c r="I109" s="2" t="s">
        <v>970</v>
      </c>
      <c r="J109" s="2" t="s">
        <v>950</v>
      </c>
      <c r="K109" s="2" t="s">
        <v>1044</v>
      </c>
      <c r="L109" s="2" t="s">
        <v>1045</v>
      </c>
      <c r="M109" s="2" t="s">
        <v>159</v>
      </c>
      <c r="N109" s="2" t="s">
        <v>756</v>
      </c>
      <c r="O109" s="99">
        <v>0</v>
      </c>
      <c r="P109" s="2" t="s">
        <v>8514</v>
      </c>
      <c r="S109">
        <v>15000000</v>
      </c>
      <c r="V109" t="s">
        <v>8542</v>
      </c>
      <c r="W109" s="101">
        <v>46190.692186458335</v>
      </c>
      <c r="X109" s="1">
        <f>IFERROR(IF(H109="","",IF(O109=0,0.15,IF(VLOOKUP(O109,'Source Post 14 Status (6.30.26)'!A:B,2,FALSE)=1,0.15,0.5))),0.5)</f>
        <v>0.15</v>
      </c>
      <c r="Y109" s="6">
        <f t="shared" si="1"/>
        <v>0</v>
      </c>
    </row>
    <row r="110" spans="1:25" x14ac:dyDescent="0.3">
      <c r="A110" t="str">
        <f>IF(B110=1,COUNTIF($B$2:B110,1),"")</f>
        <v/>
      </c>
      <c r="B110" t="str">
        <f>IF(C110=1,COUNTIF($H$2:H110,H110),"")</f>
        <v/>
      </c>
      <c r="C110">
        <f>IF(G110=List!$P$1,1,0)</f>
        <v>0</v>
      </c>
      <c r="D110" s="1" t="str">
        <f>IF(E110=1,COUNTIF($E$2:E110,1),"")</f>
        <v/>
      </c>
      <c r="E110" s="1" t="str">
        <f>IF(H110=List!$P$2,1,"")</f>
        <v/>
      </c>
      <c r="F110" s="2" t="s">
        <v>11828</v>
      </c>
      <c r="G110" s="2" t="s">
        <v>177</v>
      </c>
      <c r="H110" s="2" t="s">
        <v>5911</v>
      </c>
      <c r="I110" s="2" t="s">
        <v>970</v>
      </c>
      <c r="J110" s="2" t="s">
        <v>950</v>
      </c>
      <c r="K110" s="2" t="s">
        <v>1044</v>
      </c>
      <c r="L110" s="2" t="s">
        <v>1045</v>
      </c>
      <c r="M110" s="2" t="s">
        <v>159</v>
      </c>
      <c r="N110" s="2" t="s">
        <v>756</v>
      </c>
      <c r="O110" s="99">
        <v>22835</v>
      </c>
      <c r="P110" s="2" t="s">
        <v>11002</v>
      </c>
      <c r="Q110">
        <v>938500</v>
      </c>
      <c r="R110">
        <v>939800</v>
      </c>
      <c r="S110">
        <v>1879300</v>
      </c>
      <c r="T110">
        <v>938500</v>
      </c>
      <c r="U110">
        <v>942800</v>
      </c>
      <c r="V110" t="s">
        <v>8542</v>
      </c>
      <c r="W110" s="101">
        <v>46190.610610300922</v>
      </c>
      <c r="X110" s="1">
        <f>IFERROR(IF(H110="","",IF(O110=0,0.15,IF(VLOOKUP(O110,'Source Post 14 Status (6.30.26)'!A:B,2,FALSE)=1,0.15,0.5))),0.5)</f>
        <v>0.15</v>
      </c>
      <c r="Y110" s="6">
        <f t="shared" si="1"/>
        <v>282195</v>
      </c>
    </row>
    <row r="111" spans="1:25" x14ac:dyDescent="0.3">
      <c r="A111" t="str">
        <f>IF(B111=1,COUNTIF($B$2:B111,1),"")</f>
        <v/>
      </c>
      <c r="B111" t="str">
        <f>IF(C111=1,COUNTIF($H$2:H111,H111),"")</f>
        <v/>
      </c>
      <c r="C111">
        <f>IF(G111=List!$P$1,1,0)</f>
        <v>0</v>
      </c>
      <c r="D111" s="1" t="str">
        <f>IF(E111=1,COUNTIF($E$2:E111,1),"")</f>
        <v/>
      </c>
      <c r="E111" s="1" t="str">
        <f>IF(H111=List!$P$2,1,"")</f>
        <v/>
      </c>
      <c r="F111" s="2" t="s">
        <v>11828</v>
      </c>
      <c r="G111" s="2" t="s">
        <v>177</v>
      </c>
      <c r="H111" s="2" t="s">
        <v>5911</v>
      </c>
      <c r="I111" s="2" t="s">
        <v>970</v>
      </c>
      <c r="J111" s="2" t="s">
        <v>950</v>
      </c>
      <c r="K111" s="2" t="s">
        <v>1044</v>
      </c>
      <c r="L111" s="2" t="s">
        <v>1045</v>
      </c>
      <c r="M111" s="2" t="s">
        <v>159</v>
      </c>
      <c r="N111" s="2" t="s">
        <v>756</v>
      </c>
      <c r="O111" s="99">
        <v>24529</v>
      </c>
      <c r="P111" s="2" t="s">
        <v>11003</v>
      </c>
      <c r="Q111">
        <v>5539000</v>
      </c>
      <c r="R111">
        <v>3002500</v>
      </c>
      <c r="S111">
        <v>8005000</v>
      </c>
      <c r="T111">
        <v>4001500</v>
      </c>
      <c r="U111">
        <v>4001500</v>
      </c>
      <c r="V111" t="s">
        <v>8542</v>
      </c>
      <c r="W111" s="101">
        <v>46190.633830520834</v>
      </c>
      <c r="X111" s="1">
        <f>IFERROR(IF(H111="","",IF(O111=0,0.15,IF(VLOOKUP(O111,'Source Post 14 Status (6.30.26)'!A:B,2,FALSE)=1,0.15,0.5))),0.5)</f>
        <v>0.15</v>
      </c>
      <c r="Y111" s="6">
        <f t="shared" si="1"/>
        <v>1200450</v>
      </c>
    </row>
    <row r="112" spans="1:25" x14ac:dyDescent="0.3">
      <c r="A112" t="str">
        <f>IF(B112=1,COUNTIF($B$2:B112,1),"")</f>
        <v/>
      </c>
      <c r="B112" t="str">
        <f>IF(C112=1,COUNTIF($H$2:H112,H112),"")</f>
        <v/>
      </c>
      <c r="C112">
        <f>IF(G112=List!$P$1,1,0)</f>
        <v>0</v>
      </c>
      <c r="D112" s="1" t="str">
        <f>IF(E112=1,COUNTIF($E$2:E112,1),"")</f>
        <v/>
      </c>
      <c r="E112" s="1" t="str">
        <f>IF(H112=List!$P$2,1,"")</f>
        <v/>
      </c>
      <c r="F112" s="2" t="s">
        <v>11828</v>
      </c>
      <c r="G112" s="2" t="s">
        <v>177</v>
      </c>
      <c r="H112" s="2" t="s">
        <v>5911</v>
      </c>
      <c r="I112" s="2" t="s">
        <v>970</v>
      </c>
      <c r="J112" s="2" t="s">
        <v>950</v>
      </c>
      <c r="K112" s="2" t="s">
        <v>1044</v>
      </c>
      <c r="L112" s="2" t="s">
        <v>1045</v>
      </c>
      <c r="M112" s="2" t="s">
        <v>159</v>
      </c>
      <c r="N112" s="2" t="s">
        <v>756</v>
      </c>
      <c r="O112" s="99">
        <v>11838</v>
      </c>
      <c r="P112" s="2" t="s">
        <v>7317</v>
      </c>
      <c r="Q112">
        <v>2861500</v>
      </c>
      <c r="R112">
        <v>2861500</v>
      </c>
      <c r="S112">
        <v>5724000</v>
      </c>
      <c r="T112">
        <v>2864000</v>
      </c>
      <c r="U112">
        <v>2864000</v>
      </c>
      <c r="V112" t="s">
        <v>8542</v>
      </c>
      <c r="W112" s="101">
        <v>46190.634331446759</v>
      </c>
      <c r="X112" s="1">
        <f>IFERROR(IF(H112="","",IF(O112=0,0.15,IF(VLOOKUP(O112,'Source Post 14 Status (6.30.26)'!A:B,2,FALSE)=1,0.15,0.5))),0.5)</f>
        <v>0.15</v>
      </c>
      <c r="Y112" s="6">
        <f t="shared" si="1"/>
        <v>859200</v>
      </c>
    </row>
    <row r="113" spans="1:25" x14ac:dyDescent="0.3">
      <c r="A113" t="str">
        <f>IF(B113=1,COUNTIF($B$2:B113,1),"")</f>
        <v/>
      </c>
      <c r="B113" t="str">
        <f>IF(C113=1,COUNTIF($H$2:H113,H113),"")</f>
        <v/>
      </c>
      <c r="C113">
        <f>IF(G113=List!$P$1,1,0)</f>
        <v>0</v>
      </c>
      <c r="D113" s="1" t="str">
        <f>IF(E113=1,COUNTIF($E$2:E113,1),"")</f>
        <v/>
      </c>
      <c r="E113" s="1" t="str">
        <f>IF(H113=List!$P$2,1,"")</f>
        <v/>
      </c>
      <c r="F113" s="2" t="s">
        <v>11828</v>
      </c>
      <c r="G113" s="2" t="s">
        <v>177</v>
      </c>
      <c r="H113" s="2" t="s">
        <v>5911</v>
      </c>
      <c r="I113" s="2" t="s">
        <v>970</v>
      </c>
      <c r="J113" s="2" t="s">
        <v>950</v>
      </c>
      <c r="K113" s="2" t="s">
        <v>1044</v>
      </c>
      <c r="L113" s="2" t="s">
        <v>1045</v>
      </c>
      <c r="M113" s="2" t="s">
        <v>159</v>
      </c>
      <c r="N113" s="2" t="s">
        <v>756</v>
      </c>
      <c r="O113" s="99">
        <v>20179</v>
      </c>
      <c r="P113" s="2" t="s">
        <v>8078</v>
      </c>
      <c r="Q113">
        <v>1064000</v>
      </c>
      <c r="R113">
        <v>1059000</v>
      </c>
      <c r="S113">
        <v>2114000</v>
      </c>
      <c r="T113">
        <v>1055000</v>
      </c>
      <c r="U113">
        <v>1051500</v>
      </c>
      <c r="V113" t="s">
        <v>8542</v>
      </c>
      <c r="W113" s="101">
        <v>46190.607933136576</v>
      </c>
      <c r="X113" s="1">
        <f>IFERROR(IF(H113="","",IF(O113=0,0.15,IF(VLOOKUP(O113,'Source Post 14 Status (6.30.26)'!A:B,2,FALSE)=1,0.15,0.5))),0.5)</f>
        <v>0.5</v>
      </c>
      <c r="Y113" s="6">
        <f t="shared" si="1"/>
        <v>1053250</v>
      </c>
    </row>
    <row r="114" spans="1:25" x14ac:dyDescent="0.3">
      <c r="A114" t="str">
        <f>IF(B114=1,COUNTIF($B$2:B114,1),"")</f>
        <v/>
      </c>
      <c r="B114" t="str">
        <f>IF(C114=1,COUNTIF($H$2:H114,H114),"")</f>
        <v/>
      </c>
      <c r="C114">
        <f>IF(G114=List!$P$1,1,0)</f>
        <v>0</v>
      </c>
      <c r="D114" s="1" t="str">
        <f>IF(E114=1,COUNTIF($E$2:E114,1),"")</f>
        <v/>
      </c>
      <c r="E114" s="1" t="str">
        <f>IF(H114=List!$P$2,1,"")</f>
        <v/>
      </c>
      <c r="F114" s="2" t="s">
        <v>11828</v>
      </c>
      <c r="G114" s="2" t="s">
        <v>8824</v>
      </c>
      <c r="H114" s="2" t="s">
        <v>10895</v>
      </c>
      <c r="I114" s="2" t="s">
        <v>970</v>
      </c>
      <c r="J114" s="2" t="s">
        <v>960</v>
      </c>
      <c r="K114" s="2" t="s">
        <v>1047</v>
      </c>
      <c r="L114" s="2" t="s">
        <v>1048</v>
      </c>
      <c r="M114" s="2" t="s">
        <v>159</v>
      </c>
      <c r="N114" s="2" t="s">
        <v>756</v>
      </c>
      <c r="O114" s="99">
        <v>0</v>
      </c>
      <c r="P114" s="2" t="s">
        <v>8514</v>
      </c>
      <c r="S114">
        <v>4352434</v>
      </c>
      <c r="T114">
        <v>1916000</v>
      </c>
      <c r="V114" t="s">
        <v>11004</v>
      </c>
      <c r="W114" s="101">
        <v>46192.631347997682</v>
      </c>
      <c r="X114" s="1">
        <f>IFERROR(IF(H114="","",IF(O114=0,0.15,IF(VLOOKUP(O114,'Source Post 14 Status (6.30.26)'!A:B,2,FALSE)=1,0.15,0.5))),0.5)</f>
        <v>0.15</v>
      </c>
      <c r="Y114" s="6">
        <f t="shared" si="1"/>
        <v>287400</v>
      </c>
    </row>
    <row r="115" spans="1:25" x14ac:dyDescent="0.3">
      <c r="A115" t="str">
        <f>IF(B115=1,COUNTIF($B$2:B115,1),"")</f>
        <v/>
      </c>
      <c r="B115" t="str">
        <f>IF(C115=1,COUNTIF($H$2:H115,H115),"")</f>
        <v/>
      </c>
      <c r="C115">
        <f>IF(G115=List!$P$1,1,0)</f>
        <v>0</v>
      </c>
      <c r="D115" s="1" t="str">
        <f>IF(E115=1,COUNTIF($E$2:E115,1),"")</f>
        <v/>
      </c>
      <c r="E115" s="1" t="str">
        <f>IF(H115=List!$P$2,1,"")</f>
        <v/>
      </c>
      <c r="F115" s="2" t="s">
        <v>11828</v>
      </c>
      <c r="G115" s="2" t="s">
        <v>8824</v>
      </c>
      <c r="H115" s="2" t="s">
        <v>10895</v>
      </c>
      <c r="I115" s="2" t="s">
        <v>970</v>
      </c>
      <c r="J115" s="2" t="s">
        <v>960</v>
      </c>
      <c r="K115" s="2" t="s">
        <v>1047</v>
      </c>
      <c r="L115" s="2" t="s">
        <v>1048</v>
      </c>
      <c r="M115" s="2" t="s">
        <v>159</v>
      </c>
      <c r="N115" s="2" t="s">
        <v>756</v>
      </c>
      <c r="O115" s="99">
        <v>24754</v>
      </c>
      <c r="P115" s="2" t="s">
        <v>8502</v>
      </c>
      <c r="Q115">
        <v>2179084</v>
      </c>
      <c r="R115">
        <v>2174100</v>
      </c>
      <c r="S115">
        <v>1916750</v>
      </c>
      <c r="V115" t="s">
        <v>11004</v>
      </c>
      <c r="W115" s="101">
        <v>46191.438171759262</v>
      </c>
      <c r="X115" s="1">
        <f>IFERROR(IF(H115="","",IF(O115=0,0.15,IF(VLOOKUP(O115,'Source Post 14 Status (6.30.26)'!A:B,2,FALSE)=1,0.15,0.5))),0.5)</f>
        <v>0.15</v>
      </c>
      <c r="Y115" s="6">
        <f t="shared" si="1"/>
        <v>0</v>
      </c>
    </row>
    <row r="116" spans="1:25" x14ac:dyDescent="0.3">
      <c r="A116" t="str">
        <f>IF(B116=1,COUNTIF($B$2:B116,1),"")</f>
        <v/>
      </c>
      <c r="B116" t="str">
        <f>IF(C116=1,COUNTIF($H$2:H116,H116),"")</f>
        <v/>
      </c>
      <c r="C116">
        <f>IF(G116=List!$P$1,1,0)</f>
        <v>0</v>
      </c>
      <c r="D116" s="1" t="str">
        <f>IF(E116=1,COUNTIF($E$2:E116,1),"")</f>
        <v/>
      </c>
      <c r="E116" s="1" t="str">
        <f>IF(H116=List!$P$2,1,"")</f>
        <v/>
      </c>
      <c r="F116" s="2" t="s">
        <v>11828</v>
      </c>
      <c r="G116" s="2" t="s">
        <v>178</v>
      </c>
      <c r="H116" s="2" t="s">
        <v>5919</v>
      </c>
      <c r="I116" s="2" t="s">
        <v>970</v>
      </c>
      <c r="J116" s="2" t="s">
        <v>966</v>
      </c>
      <c r="K116" s="2" t="s">
        <v>1053</v>
      </c>
      <c r="L116" s="2" t="s">
        <v>1054</v>
      </c>
      <c r="M116" s="2" t="s">
        <v>170</v>
      </c>
      <c r="N116" s="2" t="s">
        <v>763</v>
      </c>
      <c r="O116" s="99">
        <v>17531</v>
      </c>
      <c r="P116" s="2" t="s">
        <v>7747</v>
      </c>
      <c r="Q116">
        <v>521163</v>
      </c>
      <c r="R116">
        <v>520613</v>
      </c>
      <c r="S116">
        <v>1049201</v>
      </c>
      <c r="T116">
        <v>528363</v>
      </c>
      <c r="U116">
        <v>527363</v>
      </c>
      <c r="V116" t="s">
        <v>11006</v>
      </c>
      <c r="W116" s="101">
        <v>46199.611437500003</v>
      </c>
      <c r="X116" s="1">
        <f>IFERROR(IF(H116="","",IF(O116=0,0.15,IF(VLOOKUP(O116,'Source Post 14 Status (6.30.26)'!A:B,2,FALSE)=1,0.15,0.5))),0.5)</f>
        <v>0.15</v>
      </c>
      <c r="Y116" s="6">
        <f t="shared" si="1"/>
        <v>158359</v>
      </c>
    </row>
    <row r="117" spans="1:25" x14ac:dyDescent="0.3">
      <c r="A117" t="str">
        <f>IF(B117=1,COUNTIF($B$2:B117,1),"")</f>
        <v/>
      </c>
      <c r="B117" t="str">
        <f>IF(C117=1,COUNTIF($H$2:H117,H117),"")</f>
        <v/>
      </c>
      <c r="C117">
        <f>IF(G117=List!$P$1,1,0)</f>
        <v>0</v>
      </c>
      <c r="D117" s="1" t="str">
        <f>IF(E117=1,COUNTIF($E$2:E117,1),"")</f>
        <v/>
      </c>
      <c r="E117" s="1" t="str">
        <f>IF(H117=List!$P$2,1,"")</f>
        <v/>
      </c>
      <c r="F117" s="2" t="s">
        <v>11828</v>
      </c>
      <c r="G117" s="2" t="s">
        <v>178</v>
      </c>
      <c r="H117" s="2" t="s">
        <v>5918</v>
      </c>
      <c r="I117" s="2" t="s">
        <v>970</v>
      </c>
      <c r="J117" s="2" t="s">
        <v>966</v>
      </c>
      <c r="K117" s="2" t="s">
        <v>1053</v>
      </c>
      <c r="L117" s="2" t="s">
        <v>1054</v>
      </c>
      <c r="M117" s="2" t="s">
        <v>179</v>
      </c>
      <c r="N117" s="2" t="s">
        <v>761</v>
      </c>
      <c r="O117" s="99">
        <v>17529</v>
      </c>
      <c r="P117" s="2" t="s">
        <v>7725</v>
      </c>
      <c r="Q117">
        <v>438615</v>
      </c>
      <c r="R117">
        <v>437615</v>
      </c>
      <c r="S117">
        <v>876830</v>
      </c>
      <c r="T117">
        <v>438915</v>
      </c>
      <c r="U117">
        <v>437415</v>
      </c>
      <c r="V117" t="s">
        <v>11006</v>
      </c>
      <c r="W117" s="101">
        <v>46199.61116828704</v>
      </c>
      <c r="X117" s="1">
        <f>IFERROR(IF(H117="","",IF(O117=0,0.15,IF(VLOOKUP(O117,'Source Post 14 Status (6.30.26)'!A:B,2,FALSE)=1,0.15,0.5))),0.5)</f>
        <v>0.15</v>
      </c>
      <c r="Y117" s="6">
        <f t="shared" si="1"/>
        <v>131450</v>
      </c>
    </row>
    <row r="118" spans="1:25" x14ac:dyDescent="0.3">
      <c r="A118" t="str">
        <f>IF(B118=1,COUNTIF($B$2:B118,1),"")</f>
        <v/>
      </c>
      <c r="B118" t="str">
        <f>IF(C118=1,COUNTIF($H$2:H118,H118),"")</f>
        <v/>
      </c>
      <c r="C118">
        <f>IF(G118=List!$P$1,1,0)</f>
        <v>0</v>
      </c>
      <c r="D118" s="1" t="str">
        <f>IF(E118=1,COUNTIF($E$2:E118,1),"")</f>
        <v/>
      </c>
      <c r="E118" s="1" t="str">
        <f>IF(H118=List!$P$2,1,"")</f>
        <v/>
      </c>
      <c r="F118" s="2" t="s">
        <v>11828</v>
      </c>
      <c r="G118" s="2" t="s">
        <v>8836</v>
      </c>
      <c r="H118" s="2" t="s">
        <v>5920</v>
      </c>
      <c r="I118" s="2" t="s">
        <v>1059</v>
      </c>
      <c r="J118" s="2" t="s">
        <v>896</v>
      </c>
      <c r="K118" s="2" t="s">
        <v>897</v>
      </c>
      <c r="L118" s="2" t="s">
        <v>1060</v>
      </c>
      <c r="M118" s="2" t="s">
        <v>159</v>
      </c>
      <c r="N118" s="2" t="s">
        <v>756</v>
      </c>
      <c r="O118" s="99">
        <v>9301</v>
      </c>
      <c r="P118" s="2" t="s">
        <v>7083</v>
      </c>
      <c r="W118" s="101">
        <v>1</v>
      </c>
      <c r="X118" s="1">
        <f>IFERROR(IF(H118="","",IF(O118=0,0.15,IF(VLOOKUP(O118,'Source Post 14 Status (6.30.26)'!A:B,2,FALSE)=1,0.15,0.5))),0.5)</f>
        <v>0.5</v>
      </c>
      <c r="Y118" s="6">
        <f t="shared" si="1"/>
        <v>0</v>
      </c>
    </row>
    <row r="119" spans="1:25" x14ac:dyDescent="0.3">
      <c r="A119" t="str">
        <f>IF(B119=1,COUNTIF($B$2:B119,1),"")</f>
        <v/>
      </c>
      <c r="B119" t="str">
        <f>IF(C119=1,COUNTIF($H$2:H119,H119),"")</f>
        <v/>
      </c>
      <c r="C119">
        <f>IF(G119=List!$P$1,1,0)</f>
        <v>0</v>
      </c>
      <c r="D119" s="1" t="str">
        <f>IF(E119=1,COUNTIF($E$2:E119,1),"")</f>
        <v/>
      </c>
      <c r="E119" s="1" t="str">
        <f>IF(H119=List!$P$2,1,"")</f>
        <v/>
      </c>
      <c r="F119" s="2" t="s">
        <v>11828</v>
      </c>
      <c r="G119" s="2" t="s">
        <v>8837</v>
      </c>
      <c r="H119" s="2" t="s">
        <v>5921</v>
      </c>
      <c r="I119" s="2" t="s">
        <v>1059</v>
      </c>
      <c r="J119" s="2" t="s">
        <v>900</v>
      </c>
      <c r="K119" s="2" t="s">
        <v>901</v>
      </c>
      <c r="L119" s="2" t="s">
        <v>1062</v>
      </c>
      <c r="M119" s="2" t="s">
        <v>164</v>
      </c>
      <c r="N119" s="2" t="s">
        <v>787</v>
      </c>
      <c r="O119" s="99">
        <v>0</v>
      </c>
      <c r="P119" s="2" t="s">
        <v>8513</v>
      </c>
      <c r="W119" s="101">
        <v>1</v>
      </c>
      <c r="X119" s="1">
        <f>IFERROR(IF(H119="","",IF(O119=0,0.15,IF(VLOOKUP(O119,'Source Post 14 Status (6.30.26)'!A:B,2,FALSE)=1,0.15,0.5))),0.5)</f>
        <v>0.15</v>
      </c>
      <c r="Y119" s="6">
        <f t="shared" si="1"/>
        <v>0</v>
      </c>
    </row>
    <row r="120" spans="1:25" x14ac:dyDescent="0.3">
      <c r="A120" t="str">
        <f>IF(B120=1,COUNTIF($B$2:B120,1),"")</f>
        <v/>
      </c>
      <c r="B120" t="str">
        <f>IF(C120=1,COUNTIF($H$2:H120,H120),"")</f>
        <v/>
      </c>
      <c r="C120">
        <f>IF(G120=List!$P$1,1,0)</f>
        <v>0</v>
      </c>
      <c r="D120" s="1" t="str">
        <f>IF(E120=1,COUNTIF($E$2:E120,1),"")</f>
        <v/>
      </c>
      <c r="E120" s="1" t="str">
        <f>IF(H120=List!$P$2,1,"")</f>
        <v/>
      </c>
      <c r="F120" s="2" t="s">
        <v>11828</v>
      </c>
      <c r="G120" s="2" t="s">
        <v>8837</v>
      </c>
      <c r="H120" s="2" t="s">
        <v>5921</v>
      </c>
      <c r="I120" s="2" t="s">
        <v>1059</v>
      </c>
      <c r="J120" s="2" t="s">
        <v>900</v>
      </c>
      <c r="K120" s="2" t="s">
        <v>901</v>
      </c>
      <c r="L120" s="2" t="s">
        <v>1062</v>
      </c>
      <c r="M120" s="2" t="s">
        <v>164</v>
      </c>
      <c r="N120" s="2" t="s">
        <v>787</v>
      </c>
      <c r="O120" s="99">
        <v>4422</v>
      </c>
      <c r="P120" s="2" t="s">
        <v>11011</v>
      </c>
      <c r="W120" s="101">
        <v>1</v>
      </c>
      <c r="X120" s="1">
        <f>IFERROR(IF(H120="","",IF(O120=0,0.15,IF(VLOOKUP(O120,'Source Post 14 Status (6.30.26)'!A:B,2,FALSE)=1,0.15,0.5))),0.5)</f>
        <v>0.5</v>
      </c>
      <c r="Y120" s="6">
        <f t="shared" si="1"/>
        <v>0</v>
      </c>
    </row>
    <row r="121" spans="1:25" x14ac:dyDescent="0.3">
      <c r="A121" t="str">
        <f>IF(B121=1,COUNTIF($B$2:B121,1),"")</f>
        <v/>
      </c>
      <c r="B121" t="str">
        <f>IF(C121=1,COUNTIF($H$2:H121,H121),"")</f>
        <v/>
      </c>
      <c r="C121">
        <f>IF(G121=List!$P$1,1,0)</f>
        <v>0</v>
      </c>
      <c r="D121" s="1" t="str">
        <f>IF(E121=1,COUNTIF($E$2:E121,1),"")</f>
        <v/>
      </c>
      <c r="E121" s="1" t="str">
        <f>IF(H121=List!$P$2,1,"")</f>
        <v/>
      </c>
      <c r="F121" s="2" t="s">
        <v>11828</v>
      </c>
      <c r="G121" s="2" t="s">
        <v>8846</v>
      </c>
      <c r="H121" s="2" t="s">
        <v>5922</v>
      </c>
      <c r="I121" s="2" t="s">
        <v>1059</v>
      </c>
      <c r="J121" s="2" t="s">
        <v>900</v>
      </c>
      <c r="K121" s="2" t="s">
        <v>925</v>
      </c>
      <c r="L121" s="2" t="s">
        <v>1076</v>
      </c>
      <c r="M121" s="2" t="s">
        <v>159</v>
      </c>
      <c r="N121" s="2" t="s">
        <v>756</v>
      </c>
      <c r="O121" s="99">
        <v>12048</v>
      </c>
      <c r="P121" s="2" t="s">
        <v>7360</v>
      </c>
      <c r="W121" s="101">
        <v>1</v>
      </c>
      <c r="X121" s="1">
        <f>IFERROR(IF(H121="","",IF(O121=0,0.15,IF(VLOOKUP(O121,'Source Post 14 Status (6.30.26)'!A:B,2,FALSE)=1,0.15,0.5))),0.5)</f>
        <v>0.15</v>
      </c>
      <c r="Y121" s="6">
        <f t="shared" si="1"/>
        <v>0</v>
      </c>
    </row>
    <row r="122" spans="1:25" x14ac:dyDescent="0.3">
      <c r="A122" t="str">
        <f>IF(B122=1,COUNTIF($B$2:B122,1),"")</f>
        <v/>
      </c>
      <c r="B122" t="str">
        <f>IF(C122=1,COUNTIF($H$2:H122,H122),"")</f>
        <v/>
      </c>
      <c r="C122">
        <f>IF(G122=List!$P$1,1,0)</f>
        <v>0</v>
      </c>
      <c r="D122" s="1" t="str">
        <f>IF(E122=1,COUNTIF($E$2:E122,1),"")</f>
        <v/>
      </c>
      <c r="E122" s="1" t="str">
        <f>IF(H122=List!$P$2,1,"")</f>
        <v/>
      </c>
      <c r="F122" s="2" t="s">
        <v>11828</v>
      </c>
      <c r="G122" s="2" t="s">
        <v>8846</v>
      </c>
      <c r="H122" s="2" t="s">
        <v>5922</v>
      </c>
      <c r="I122" s="2" t="s">
        <v>1059</v>
      </c>
      <c r="J122" s="2" t="s">
        <v>900</v>
      </c>
      <c r="K122" s="2" t="s">
        <v>925</v>
      </c>
      <c r="L122" s="2" t="s">
        <v>1076</v>
      </c>
      <c r="M122" s="2" t="s">
        <v>159</v>
      </c>
      <c r="N122" s="2" t="s">
        <v>756</v>
      </c>
      <c r="O122" s="99">
        <v>0</v>
      </c>
      <c r="P122" s="2" t="s">
        <v>8514</v>
      </c>
      <c r="W122" s="101">
        <v>1</v>
      </c>
      <c r="X122" s="1">
        <f>IFERROR(IF(H122="","",IF(O122=0,0.15,IF(VLOOKUP(O122,'Source Post 14 Status (6.30.26)'!A:B,2,FALSE)=1,0.15,0.5))),0.5)</f>
        <v>0.15</v>
      </c>
      <c r="Y122" s="6">
        <f t="shared" si="1"/>
        <v>0</v>
      </c>
    </row>
    <row r="123" spans="1:25" x14ac:dyDescent="0.3">
      <c r="A123" t="str">
        <f>IF(B123=1,COUNTIF($B$2:B123,1),"")</f>
        <v/>
      </c>
      <c r="B123" t="str">
        <f>IF(C123=1,COUNTIF($H$2:H123,H123),"")</f>
        <v/>
      </c>
      <c r="C123">
        <f>IF(G123=List!$P$1,1,0)</f>
        <v>0</v>
      </c>
      <c r="D123" s="1" t="str">
        <f>IF(E123=1,COUNTIF($E$2:E123,1),"")</f>
        <v/>
      </c>
      <c r="E123" s="1" t="str">
        <f>IF(H123=List!$P$2,1,"")</f>
        <v/>
      </c>
      <c r="F123" s="2" t="s">
        <v>11828</v>
      </c>
      <c r="G123" s="2" t="s">
        <v>8846</v>
      </c>
      <c r="H123" s="2" t="s">
        <v>5922</v>
      </c>
      <c r="I123" s="2" t="s">
        <v>1059</v>
      </c>
      <c r="J123" s="2" t="s">
        <v>900</v>
      </c>
      <c r="K123" s="2" t="s">
        <v>925</v>
      </c>
      <c r="L123" s="2" t="s">
        <v>1076</v>
      </c>
      <c r="M123" s="2" t="s">
        <v>159</v>
      </c>
      <c r="N123" s="2" t="s">
        <v>756</v>
      </c>
      <c r="O123" s="99">
        <v>12474</v>
      </c>
      <c r="P123" s="2" t="s">
        <v>11012</v>
      </c>
      <c r="W123" s="101">
        <v>1</v>
      </c>
      <c r="X123" s="1">
        <f>IFERROR(IF(H123="","",IF(O123=0,0.15,IF(VLOOKUP(O123,'Source Post 14 Status (6.30.26)'!A:B,2,FALSE)=1,0.15,0.5))),0.5)</f>
        <v>0.5</v>
      </c>
      <c r="Y123" s="6">
        <f t="shared" si="1"/>
        <v>0</v>
      </c>
    </row>
    <row r="124" spans="1:25" x14ac:dyDescent="0.3">
      <c r="A124" t="str">
        <f>IF(B124=1,COUNTIF($B$2:B124,1),"")</f>
        <v/>
      </c>
      <c r="B124" t="str">
        <f>IF(C124=1,COUNTIF($H$2:H124,H124),"")</f>
        <v/>
      </c>
      <c r="C124">
        <f>IF(G124=List!$P$1,1,0)</f>
        <v>0</v>
      </c>
      <c r="D124" s="1" t="str">
        <f>IF(E124=1,COUNTIF($E$2:E124,1),"")</f>
        <v/>
      </c>
      <c r="E124" s="1" t="str">
        <f>IF(H124=List!$P$2,1,"")</f>
        <v/>
      </c>
      <c r="F124" s="2" t="s">
        <v>11828</v>
      </c>
      <c r="G124" s="2" t="s">
        <v>8846</v>
      </c>
      <c r="H124" s="2" t="s">
        <v>5922</v>
      </c>
      <c r="I124" s="2" t="s">
        <v>1059</v>
      </c>
      <c r="J124" s="2" t="s">
        <v>900</v>
      </c>
      <c r="K124" s="2" t="s">
        <v>925</v>
      </c>
      <c r="L124" s="2" t="s">
        <v>1076</v>
      </c>
      <c r="M124" s="2" t="s">
        <v>159</v>
      </c>
      <c r="N124" s="2" t="s">
        <v>756</v>
      </c>
      <c r="O124" s="99">
        <v>5466</v>
      </c>
      <c r="P124" s="2" t="s">
        <v>11013</v>
      </c>
      <c r="W124" s="101">
        <v>1</v>
      </c>
      <c r="X124" s="1">
        <f>IFERROR(IF(H124="","",IF(O124=0,0.15,IF(VLOOKUP(O124,'Source Post 14 Status (6.30.26)'!A:B,2,FALSE)=1,0.15,0.5))),0.5)</f>
        <v>0.5</v>
      </c>
      <c r="Y124" s="6">
        <f t="shared" si="1"/>
        <v>0</v>
      </c>
    </row>
    <row r="125" spans="1:25" x14ac:dyDescent="0.3">
      <c r="A125" t="str">
        <f>IF(B125=1,COUNTIF($B$2:B125,1),"")</f>
        <v/>
      </c>
      <c r="B125" t="str">
        <f>IF(C125=1,COUNTIF($H$2:H125,H125),"")</f>
        <v/>
      </c>
      <c r="C125">
        <f>IF(G125=List!$P$1,1,0)</f>
        <v>0</v>
      </c>
      <c r="D125" s="1" t="str">
        <f>IF(E125=1,COUNTIF($E$2:E125,1),"")</f>
        <v/>
      </c>
      <c r="E125" s="1" t="str">
        <f>IF(H125=List!$P$2,1,"")</f>
        <v/>
      </c>
      <c r="F125" s="2" t="s">
        <v>11828</v>
      </c>
      <c r="G125" s="2" t="s">
        <v>8852</v>
      </c>
      <c r="H125" s="2" t="s">
        <v>5923</v>
      </c>
      <c r="I125" s="2" t="s">
        <v>1059</v>
      </c>
      <c r="J125" s="2" t="s">
        <v>937</v>
      </c>
      <c r="K125" s="2" t="s">
        <v>1082</v>
      </c>
      <c r="L125" s="2" t="s">
        <v>1083</v>
      </c>
      <c r="M125" s="2" t="s">
        <v>159</v>
      </c>
      <c r="N125" s="2" t="s">
        <v>756</v>
      </c>
      <c r="O125" s="99">
        <v>0</v>
      </c>
      <c r="P125" s="2" t="s">
        <v>8513</v>
      </c>
      <c r="R125">
        <v>975</v>
      </c>
      <c r="S125">
        <v>975</v>
      </c>
      <c r="U125">
        <v>975</v>
      </c>
      <c r="V125" t="s">
        <v>8543</v>
      </c>
      <c r="W125" s="101">
        <v>46197.589613854165</v>
      </c>
      <c r="X125" s="1">
        <f>IFERROR(IF(H125="","",IF(O125=0,0.15,IF(VLOOKUP(O125,'Source Post 14 Status (6.30.26)'!A:B,2,FALSE)=1,0.15,0.5))),0.5)</f>
        <v>0.15</v>
      </c>
      <c r="Y125" s="6">
        <f t="shared" si="1"/>
        <v>146</v>
      </c>
    </row>
    <row r="126" spans="1:25" x14ac:dyDescent="0.3">
      <c r="A126" t="str">
        <f>IF(B126=1,COUNTIF($B$2:B126,1),"")</f>
        <v/>
      </c>
      <c r="B126" t="str">
        <f>IF(C126=1,COUNTIF($H$2:H126,H126),"")</f>
        <v/>
      </c>
      <c r="C126">
        <f>IF(G126=List!$P$1,1,0)</f>
        <v>0</v>
      </c>
      <c r="D126" s="1" t="str">
        <f>IF(E126=1,COUNTIF($E$2:E126,1),"")</f>
        <v/>
      </c>
      <c r="E126" s="1" t="str">
        <f>IF(H126=List!$P$2,1,"")</f>
        <v/>
      </c>
      <c r="F126" s="2" t="s">
        <v>11828</v>
      </c>
      <c r="G126" s="2" t="s">
        <v>8852</v>
      </c>
      <c r="H126" s="2" t="s">
        <v>5923</v>
      </c>
      <c r="I126" s="2" t="s">
        <v>1059</v>
      </c>
      <c r="J126" s="2" t="s">
        <v>937</v>
      </c>
      <c r="K126" s="2" t="s">
        <v>1082</v>
      </c>
      <c r="L126" s="2" t="s">
        <v>1083</v>
      </c>
      <c r="M126" s="2" t="s">
        <v>159</v>
      </c>
      <c r="N126" s="2" t="s">
        <v>756</v>
      </c>
      <c r="O126" s="99">
        <v>12079</v>
      </c>
      <c r="P126" s="2" t="s">
        <v>7365</v>
      </c>
      <c r="Q126">
        <v>328100</v>
      </c>
      <c r="R126">
        <v>337400</v>
      </c>
      <c r="S126">
        <v>666800</v>
      </c>
      <c r="T126">
        <v>329200</v>
      </c>
      <c r="U126">
        <v>338000</v>
      </c>
      <c r="V126" t="s">
        <v>8543</v>
      </c>
      <c r="W126" s="101">
        <v>46197.588035416666</v>
      </c>
      <c r="X126" s="1">
        <f>IFERROR(IF(H126="","",IF(O126=0,0.15,IF(VLOOKUP(O126,'Source Post 14 Status (6.30.26)'!A:B,2,FALSE)=1,0.15,0.5))),0.5)</f>
        <v>0.5</v>
      </c>
      <c r="Y126" s="6">
        <f t="shared" si="1"/>
        <v>329200</v>
      </c>
    </row>
    <row r="127" spans="1:25" x14ac:dyDescent="0.3">
      <c r="A127" t="str">
        <f>IF(B127=1,COUNTIF($B$2:B127,1),"")</f>
        <v/>
      </c>
      <c r="B127" t="str">
        <f>IF(C127=1,COUNTIF($H$2:H127,H127),"")</f>
        <v/>
      </c>
      <c r="C127">
        <f>IF(G127=List!$P$1,1,0)</f>
        <v>0</v>
      </c>
      <c r="D127" s="1" t="str">
        <f>IF(E127=1,COUNTIF($E$2:E127,1),"")</f>
        <v/>
      </c>
      <c r="E127" s="1" t="str">
        <f>IF(H127=List!$P$2,1,"")</f>
        <v/>
      </c>
      <c r="F127" s="2" t="s">
        <v>11828</v>
      </c>
      <c r="G127" s="2" t="s">
        <v>8852</v>
      </c>
      <c r="H127" s="2" t="s">
        <v>5924</v>
      </c>
      <c r="I127" s="2" t="s">
        <v>1059</v>
      </c>
      <c r="J127" s="2" t="s">
        <v>937</v>
      </c>
      <c r="K127" s="2" t="s">
        <v>1082</v>
      </c>
      <c r="L127" s="2" t="s">
        <v>1083</v>
      </c>
      <c r="M127" s="2" t="s">
        <v>168</v>
      </c>
      <c r="N127" s="2" t="s">
        <v>800</v>
      </c>
      <c r="O127" s="99">
        <v>0</v>
      </c>
      <c r="P127" s="2" t="s">
        <v>8513</v>
      </c>
      <c r="W127" s="101">
        <v>1</v>
      </c>
      <c r="X127" s="1">
        <f>IFERROR(IF(H127="","",IF(O127=0,0.15,IF(VLOOKUP(O127,'Source Post 14 Status (6.30.26)'!A:B,2,FALSE)=1,0.15,0.5))),0.5)</f>
        <v>0.15</v>
      </c>
      <c r="Y127" s="6">
        <f t="shared" si="1"/>
        <v>0</v>
      </c>
    </row>
    <row r="128" spans="1:25" x14ac:dyDescent="0.3">
      <c r="A128" t="str">
        <f>IF(B128=1,COUNTIF($B$2:B128,1),"")</f>
        <v/>
      </c>
      <c r="B128" t="str">
        <f>IF(C128=1,COUNTIF($H$2:H128,H128),"")</f>
        <v/>
      </c>
      <c r="C128">
        <f>IF(G128=List!$P$1,1,0)</f>
        <v>0</v>
      </c>
      <c r="D128" s="1" t="str">
        <f>IF(E128=1,COUNTIF($E$2:E128,1),"")</f>
        <v/>
      </c>
      <c r="E128" s="1" t="str">
        <f>IF(H128=List!$P$2,1,"")</f>
        <v/>
      </c>
      <c r="F128" s="2" t="s">
        <v>11828</v>
      </c>
      <c r="G128" s="2" t="s">
        <v>8852</v>
      </c>
      <c r="H128" s="2" t="s">
        <v>5924</v>
      </c>
      <c r="I128" s="2" t="s">
        <v>1059</v>
      </c>
      <c r="J128" s="2" t="s">
        <v>937</v>
      </c>
      <c r="K128" s="2" t="s">
        <v>1082</v>
      </c>
      <c r="L128" s="2" t="s">
        <v>1083</v>
      </c>
      <c r="M128" s="2" t="s">
        <v>168</v>
      </c>
      <c r="N128" s="2" t="s">
        <v>800</v>
      </c>
      <c r="O128" s="99">
        <v>19622</v>
      </c>
      <c r="P128" s="2" t="s">
        <v>7963</v>
      </c>
      <c r="Q128">
        <v>204471</v>
      </c>
      <c r="R128">
        <v>194078</v>
      </c>
      <c r="S128">
        <v>392367</v>
      </c>
      <c r="T128">
        <v>203290</v>
      </c>
      <c r="U128">
        <v>192896</v>
      </c>
      <c r="V128" t="s">
        <v>8543</v>
      </c>
      <c r="W128" s="101">
        <v>46197.590024224533</v>
      </c>
      <c r="X128" s="1">
        <f>IFERROR(IF(H128="","",IF(O128=0,0.15,IF(VLOOKUP(O128,'Source Post 14 Status (6.30.26)'!A:B,2,FALSE)=1,0.15,0.5))),0.5)</f>
        <v>0.15</v>
      </c>
      <c r="Y128" s="6">
        <f t="shared" si="1"/>
        <v>59428</v>
      </c>
    </row>
    <row r="129" spans="1:25" x14ac:dyDescent="0.3">
      <c r="A129" t="str">
        <f>IF(B129=1,COUNTIF($B$2:B129,1),"")</f>
        <v/>
      </c>
      <c r="B129" t="str">
        <f>IF(C129=1,COUNTIF($H$2:H129,H129),"")</f>
        <v/>
      </c>
      <c r="C129">
        <f>IF(G129=List!$P$1,1,0)</f>
        <v>0</v>
      </c>
      <c r="D129" s="1" t="str">
        <f>IF(E129=1,COUNTIF($E$2:E129,1),"")</f>
        <v/>
      </c>
      <c r="E129" s="1" t="str">
        <f>IF(H129=List!$P$2,1,"")</f>
        <v/>
      </c>
      <c r="F129" s="2" t="s">
        <v>11828</v>
      </c>
      <c r="G129" s="2" t="s">
        <v>8853</v>
      </c>
      <c r="H129" s="2" t="s">
        <v>5926</v>
      </c>
      <c r="I129" s="2" t="s">
        <v>1059</v>
      </c>
      <c r="J129" s="2" t="s">
        <v>950</v>
      </c>
      <c r="K129" s="2" t="s">
        <v>1100</v>
      </c>
      <c r="L129" s="2" t="s">
        <v>1101</v>
      </c>
      <c r="M129" s="2" t="s">
        <v>422</v>
      </c>
      <c r="N129" s="2" t="s">
        <v>771</v>
      </c>
      <c r="O129" s="99">
        <v>0</v>
      </c>
      <c r="P129" s="2" t="s">
        <v>8513</v>
      </c>
      <c r="W129" s="101">
        <v>1</v>
      </c>
      <c r="X129" s="1">
        <f>IFERROR(IF(H129="","",IF(O129=0,0.15,IF(VLOOKUP(O129,'Source Post 14 Status (6.30.26)'!A:B,2,FALSE)=1,0.15,0.5))),0.5)</f>
        <v>0.15</v>
      </c>
      <c r="Y129" s="6">
        <f t="shared" si="1"/>
        <v>0</v>
      </c>
    </row>
    <row r="130" spans="1:25" x14ac:dyDescent="0.3">
      <c r="A130" t="str">
        <f>IF(B130=1,COUNTIF($B$2:B130,1),"")</f>
        <v/>
      </c>
      <c r="B130" t="str">
        <f>IF(C130=1,COUNTIF($H$2:H130,H130),"")</f>
        <v/>
      </c>
      <c r="C130">
        <f>IF(G130=List!$P$1,1,0)</f>
        <v>0</v>
      </c>
      <c r="D130" s="1" t="str">
        <f>IF(E130=1,COUNTIF($E$2:E130,1),"")</f>
        <v/>
      </c>
      <c r="E130" s="1" t="str">
        <f>IF(H130=List!$P$2,1,"")</f>
        <v/>
      </c>
      <c r="F130" s="2" t="s">
        <v>11828</v>
      </c>
      <c r="G130" s="2" t="s">
        <v>8853</v>
      </c>
      <c r="H130" s="2" t="s">
        <v>5926</v>
      </c>
      <c r="I130" s="2" t="s">
        <v>1059</v>
      </c>
      <c r="J130" s="2" t="s">
        <v>950</v>
      </c>
      <c r="K130" s="2" t="s">
        <v>1100</v>
      </c>
      <c r="L130" s="2" t="s">
        <v>1101</v>
      </c>
      <c r="M130" s="2" t="s">
        <v>422</v>
      </c>
      <c r="N130" s="2" t="s">
        <v>771</v>
      </c>
      <c r="O130" s="99">
        <v>12099</v>
      </c>
      <c r="P130" s="2" t="s">
        <v>7369</v>
      </c>
      <c r="Q130">
        <v>3185000</v>
      </c>
      <c r="R130">
        <v>3185000</v>
      </c>
      <c r="S130">
        <v>6390000</v>
      </c>
      <c r="T130">
        <v>3212500</v>
      </c>
      <c r="U130">
        <v>3212500</v>
      </c>
      <c r="V130" t="s">
        <v>11007</v>
      </c>
      <c r="W130" s="101">
        <v>46197.429505439817</v>
      </c>
      <c r="X130" s="1">
        <f>IFERROR(IF(H130="","",IF(O130=0,0.15,IF(VLOOKUP(O130,'Source Post 14 Status (6.30.26)'!A:B,2,FALSE)=1,0.15,0.5))),0.5)</f>
        <v>0.5</v>
      </c>
      <c r="Y130" s="6">
        <f t="shared" si="1"/>
        <v>3212500</v>
      </c>
    </row>
    <row r="131" spans="1:25" x14ac:dyDescent="0.3">
      <c r="A131" t="str">
        <f>IF(B131=1,COUNTIF($B$2:B131,1),"")</f>
        <v/>
      </c>
      <c r="B131" t="str">
        <f>IF(C131=1,COUNTIF($H$2:H131,H131),"")</f>
        <v/>
      </c>
      <c r="C131">
        <f>IF(G131=List!$P$1,1,0)</f>
        <v>0</v>
      </c>
      <c r="D131" s="1" t="str">
        <f>IF(E131=1,COUNTIF($E$2:E131,1),"")</f>
        <v/>
      </c>
      <c r="E131" s="1" t="str">
        <f>IF(H131=List!$P$2,1,"")</f>
        <v/>
      </c>
      <c r="F131" s="2" t="s">
        <v>11828</v>
      </c>
      <c r="G131" s="2" t="s">
        <v>8853</v>
      </c>
      <c r="H131" s="2" t="s">
        <v>5925</v>
      </c>
      <c r="I131" s="2" t="s">
        <v>1059</v>
      </c>
      <c r="J131" s="2" t="s">
        <v>950</v>
      </c>
      <c r="K131" s="2" t="s">
        <v>1100</v>
      </c>
      <c r="L131" s="2" t="s">
        <v>1101</v>
      </c>
      <c r="M131" s="2" t="s">
        <v>159</v>
      </c>
      <c r="N131" s="2" t="s">
        <v>756</v>
      </c>
      <c r="O131" s="99">
        <v>0</v>
      </c>
      <c r="P131" s="2" t="s">
        <v>8512</v>
      </c>
      <c r="W131" s="101">
        <v>1</v>
      </c>
      <c r="X131" s="1">
        <f>IFERROR(IF(H131="","",IF(O131=0,0.15,IF(VLOOKUP(O131,'Source Post 14 Status (6.30.26)'!A:B,2,FALSE)=1,0.15,0.5))),0.5)</f>
        <v>0.15</v>
      </c>
      <c r="Y131" s="6">
        <f t="shared" ref="Y131:Y194" si="2">IF(H131="","",ROUND(MIN((T131+U131)*X131,T131),0))</f>
        <v>0</v>
      </c>
    </row>
    <row r="132" spans="1:25" x14ac:dyDescent="0.3">
      <c r="A132" t="str">
        <f>IF(B132=1,COUNTIF($B$2:B132,1),"")</f>
        <v/>
      </c>
      <c r="B132" t="str">
        <f>IF(C132=1,COUNTIF($H$2:H132,H132),"")</f>
        <v/>
      </c>
      <c r="C132">
        <f>IF(G132=List!$P$1,1,0)</f>
        <v>0</v>
      </c>
      <c r="D132" s="1" t="str">
        <f>IF(E132=1,COUNTIF($E$2:E132,1),"")</f>
        <v/>
      </c>
      <c r="E132" s="1" t="str">
        <f>IF(H132=List!$P$2,1,"")</f>
        <v/>
      </c>
      <c r="F132" s="2" t="s">
        <v>11828</v>
      </c>
      <c r="G132" s="2" t="s">
        <v>8853</v>
      </c>
      <c r="H132" s="2" t="s">
        <v>5925</v>
      </c>
      <c r="I132" s="2" t="s">
        <v>1059</v>
      </c>
      <c r="J132" s="2" t="s">
        <v>950</v>
      </c>
      <c r="K132" s="2" t="s">
        <v>1100</v>
      </c>
      <c r="L132" s="2" t="s">
        <v>1101</v>
      </c>
      <c r="M132" s="2" t="s">
        <v>159</v>
      </c>
      <c r="N132" s="2" t="s">
        <v>756</v>
      </c>
      <c r="O132" s="99">
        <v>15697</v>
      </c>
      <c r="P132" s="2" t="s">
        <v>7502</v>
      </c>
      <c r="Q132">
        <v>666350</v>
      </c>
      <c r="R132">
        <v>669950</v>
      </c>
      <c r="S132">
        <v>1365250</v>
      </c>
      <c r="V132" t="s">
        <v>11007</v>
      </c>
      <c r="W132" s="101">
        <v>46197.432736458337</v>
      </c>
      <c r="X132" s="1">
        <f>IFERROR(IF(H132="","",IF(O132=0,0.15,IF(VLOOKUP(O132,'Source Post 14 Status (6.30.26)'!A:B,2,FALSE)=1,0.15,0.5))),0.5)</f>
        <v>0.15</v>
      </c>
      <c r="Y132" s="6">
        <f t="shared" si="2"/>
        <v>0</v>
      </c>
    </row>
    <row r="133" spans="1:25" x14ac:dyDescent="0.3">
      <c r="A133" t="str">
        <f>IF(B133=1,COUNTIF($B$2:B133,1),"")</f>
        <v/>
      </c>
      <c r="B133" t="str">
        <f>IF(C133=1,COUNTIF($H$2:H133,H133),"")</f>
        <v/>
      </c>
      <c r="C133">
        <f>IF(G133=List!$P$1,1,0)</f>
        <v>0</v>
      </c>
      <c r="D133" s="1" t="str">
        <f>IF(E133=1,COUNTIF($E$2:E133,1),"")</f>
        <v/>
      </c>
      <c r="E133" s="1" t="str">
        <f>IF(H133=List!$P$2,1,"")</f>
        <v/>
      </c>
      <c r="F133" s="2" t="s">
        <v>11828</v>
      </c>
      <c r="G133" s="2" t="s">
        <v>8853</v>
      </c>
      <c r="H133" s="2" t="s">
        <v>5925</v>
      </c>
      <c r="I133" s="2" t="s">
        <v>1059</v>
      </c>
      <c r="J133" s="2" t="s">
        <v>950</v>
      </c>
      <c r="K133" s="2" t="s">
        <v>1100</v>
      </c>
      <c r="L133" s="2" t="s">
        <v>1101</v>
      </c>
      <c r="M133" s="2" t="s">
        <v>159</v>
      </c>
      <c r="N133" s="2" t="s">
        <v>756</v>
      </c>
      <c r="O133" s="99">
        <v>24765</v>
      </c>
      <c r="P133" s="2" t="s">
        <v>11008</v>
      </c>
      <c r="Q133">
        <v>999653</v>
      </c>
      <c r="R133">
        <v>999375</v>
      </c>
      <c r="S133">
        <v>169000</v>
      </c>
      <c r="T133">
        <v>86875</v>
      </c>
      <c r="U133">
        <v>85000</v>
      </c>
      <c r="V133" t="s">
        <v>11007</v>
      </c>
      <c r="W133" s="101">
        <v>46197.430210381943</v>
      </c>
      <c r="X133" s="1">
        <f>IFERROR(IF(H133="","",IF(O133=0,0.15,IF(VLOOKUP(O133,'Source Post 14 Status (6.30.26)'!A:B,2,FALSE)=1,0.15,0.5))),0.5)</f>
        <v>0.15</v>
      </c>
      <c r="Y133" s="6">
        <f t="shared" si="2"/>
        <v>25781</v>
      </c>
    </row>
    <row r="134" spans="1:25" x14ac:dyDescent="0.3">
      <c r="A134" t="str">
        <f>IF(B134=1,COUNTIF($B$2:B134,1),"")</f>
        <v/>
      </c>
      <c r="B134" t="str">
        <f>IF(C134=1,COUNTIF($H$2:H134,H134),"")</f>
        <v/>
      </c>
      <c r="C134">
        <f>IF(G134=List!$P$1,1,0)</f>
        <v>0</v>
      </c>
      <c r="D134" s="1" t="str">
        <f>IF(E134=1,COUNTIF($E$2:E134,1),"")</f>
        <v/>
      </c>
      <c r="E134" s="1" t="str">
        <f>IF(H134=List!$P$2,1,"")</f>
        <v/>
      </c>
      <c r="F134" s="2" t="s">
        <v>11828</v>
      </c>
      <c r="G134" s="2" t="s">
        <v>8853</v>
      </c>
      <c r="H134" s="2" t="s">
        <v>5925</v>
      </c>
      <c r="I134" s="2" t="s">
        <v>1059</v>
      </c>
      <c r="J134" s="2" t="s">
        <v>950</v>
      </c>
      <c r="K134" s="2" t="s">
        <v>1100</v>
      </c>
      <c r="L134" s="2" t="s">
        <v>1101</v>
      </c>
      <c r="M134" s="2" t="s">
        <v>159</v>
      </c>
      <c r="N134" s="2" t="s">
        <v>756</v>
      </c>
      <c r="O134" s="99">
        <v>17984</v>
      </c>
      <c r="P134" s="2" t="s">
        <v>7858</v>
      </c>
      <c r="Q134">
        <v>900000</v>
      </c>
      <c r="R134">
        <v>900000</v>
      </c>
      <c r="S134">
        <v>1798000</v>
      </c>
      <c r="V134" t="s">
        <v>11007</v>
      </c>
      <c r="W134" s="101">
        <v>46197.434869328703</v>
      </c>
      <c r="X134" s="1">
        <f>IFERROR(IF(H134="","",IF(O134=0,0.15,IF(VLOOKUP(O134,'Source Post 14 Status (6.30.26)'!A:B,2,FALSE)=1,0.15,0.5))),0.5)</f>
        <v>0.15</v>
      </c>
      <c r="Y134" s="6">
        <f t="shared" si="2"/>
        <v>0</v>
      </c>
    </row>
    <row r="135" spans="1:25" x14ac:dyDescent="0.3">
      <c r="A135" t="str">
        <f>IF(B135=1,COUNTIF($B$2:B135,1),"")</f>
        <v/>
      </c>
      <c r="B135" t="str">
        <f>IF(C135=1,COUNTIF($H$2:H135,H135),"")</f>
        <v/>
      </c>
      <c r="C135">
        <f>IF(G135=List!$P$1,1,0)</f>
        <v>0</v>
      </c>
      <c r="D135" s="1" t="str">
        <f>IF(E135=1,COUNTIF($E$2:E135,1),"")</f>
        <v/>
      </c>
      <c r="E135" s="1" t="str">
        <f>IF(H135=List!$P$2,1,"")</f>
        <v/>
      </c>
      <c r="F135" s="2" t="s">
        <v>11828</v>
      </c>
      <c r="G135" s="2" t="s">
        <v>8853</v>
      </c>
      <c r="H135" s="2" t="s">
        <v>5925</v>
      </c>
      <c r="I135" s="2" t="s">
        <v>1059</v>
      </c>
      <c r="J135" s="2" t="s">
        <v>950</v>
      </c>
      <c r="K135" s="2" t="s">
        <v>1100</v>
      </c>
      <c r="L135" s="2" t="s">
        <v>1101</v>
      </c>
      <c r="M135" s="2" t="s">
        <v>159</v>
      </c>
      <c r="N135" s="2" t="s">
        <v>756</v>
      </c>
      <c r="O135" s="99">
        <v>20750</v>
      </c>
      <c r="P135" s="2" t="s">
        <v>8193</v>
      </c>
      <c r="Q135">
        <v>248200</v>
      </c>
      <c r="R135">
        <v>245650</v>
      </c>
      <c r="S135">
        <v>493500</v>
      </c>
      <c r="T135">
        <v>937700</v>
      </c>
      <c r="U135">
        <v>939150</v>
      </c>
      <c r="V135" t="s">
        <v>11007</v>
      </c>
      <c r="W135" s="101">
        <v>46197.433281793979</v>
      </c>
      <c r="X135" s="1">
        <f>IFERROR(IF(H135="","",IF(O135=0,0.15,IF(VLOOKUP(O135,'Source Post 14 Status (6.30.26)'!A:B,2,FALSE)=1,0.15,0.5))),0.5)</f>
        <v>0.15</v>
      </c>
      <c r="Y135" s="6">
        <f t="shared" si="2"/>
        <v>281528</v>
      </c>
    </row>
    <row r="136" spans="1:25" x14ac:dyDescent="0.3">
      <c r="A136" t="str">
        <f>IF(B136=1,COUNTIF($B$2:B136,1),"")</f>
        <v/>
      </c>
      <c r="B136" t="str">
        <f>IF(C136=1,COUNTIF($H$2:H136,H136),"")</f>
        <v/>
      </c>
      <c r="C136">
        <f>IF(G136=List!$P$1,1,0)</f>
        <v>0</v>
      </c>
      <c r="D136" s="1" t="str">
        <f>IF(E136=1,COUNTIF($E$2:E136,1),"")</f>
        <v/>
      </c>
      <c r="E136" s="1" t="str">
        <f>IF(H136=List!$P$2,1,"")</f>
        <v/>
      </c>
      <c r="F136" s="2" t="s">
        <v>11828</v>
      </c>
      <c r="G136" s="2" t="s">
        <v>8853</v>
      </c>
      <c r="H136" s="2" t="s">
        <v>5925</v>
      </c>
      <c r="I136" s="2" t="s">
        <v>1059</v>
      </c>
      <c r="J136" s="2" t="s">
        <v>950</v>
      </c>
      <c r="K136" s="2" t="s">
        <v>1100</v>
      </c>
      <c r="L136" s="2" t="s">
        <v>1101</v>
      </c>
      <c r="M136" s="2" t="s">
        <v>159</v>
      </c>
      <c r="N136" s="2" t="s">
        <v>756</v>
      </c>
      <c r="O136" s="99">
        <v>0</v>
      </c>
      <c r="P136" s="2" t="s">
        <v>8513</v>
      </c>
      <c r="W136" s="101">
        <v>1</v>
      </c>
      <c r="X136" s="1">
        <f>IFERROR(IF(H136="","",IF(O136=0,0.15,IF(VLOOKUP(O136,'Source Post 14 Status (6.30.26)'!A:B,2,FALSE)=1,0.15,0.5))),0.5)</f>
        <v>0.15</v>
      </c>
      <c r="Y136" s="6">
        <f t="shared" si="2"/>
        <v>0</v>
      </c>
    </row>
    <row r="137" spans="1:25" x14ac:dyDescent="0.3">
      <c r="A137" t="str">
        <f>IF(B137=1,COUNTIF($B$2:B137,1),"")</f>
        <v/>
      </c>
      <c r="B137" t="str">
        <f>IF(C137=1,COUNTIF($H$2:H137,H137),"")</f>
        <v/>
      </c>
      <c r="C137">
        <f>IF(G137=List!$P$1,1,0)</f>
        <v>0</v>
      </c>
      <c r="D137" s="1" t="str">
        <f>IF(E137=1,COUNTIF($E$2:E137,1),"")</f>
        <v/>
      </c>
      <c r="E137" s="1" t="str">
        <f>IF(H137=List!$P$2,1,"")</f>
        <v/>
      </c>
      <c r="F137" s="2" t="s">
        <v>11828</v>
      </c>
      <c r="G137" s="2" t="s">
        <v>8853</v>
      </c>
      <c r="H137" s="2" t="s">
        <v>5925</v>
      </c>
      <c r="I137" s="2" t="s">
        <v>1059</v>
      </c>
      <c r="J137" s="2" t="s">
        <v>950</v>
      </c>
      <c r="K137" s="2" t="s">
        <v>1100</v>
      </c>
      <c r="L137" s="2" t="s">
        <v>1101</v>
      </c>
      <c r="M137" s="2" t="s">
        <v>159</v>
      </c>
      <c r="N137" s="2" t="s">
        <v>756</v>
      </c>
      <c r="O137" s="99">
        <v>0</v>
      </c>
      <c r="P137" s="2" t="s">
        <v>8514</v>
      </c>
      <c r="W137" s="101">
        <v>1</v>
      </c>
      <c r="X137" s="1">
        <f>IFERROR(IF(H137="","",IF(O137=0,0.15,IF(VLOOKUP(O137,'Source Post 14 Status (6.30.26)'!A:B,2,FALSE)=1,0.15,0.5))),0.5)</f>
        <v>0.15</v>
      </c>
      <c r="Y137" s="6">
        <f t="shared" si="2"/>
        <v>0</v>
      </c>
    </row>
    <row r="138" spans="1:25" x14ac:dyDescent="0.3">
      <c r="A138" t="str">
        <f>IF(B138=1,COUNTIF($B$2:B138,1),"")</f>
        <v/>
      </c>
      <c r="B138" t="str">
        <f>IF(C138=1,COUNTIF($H$2:H138,H138),"")</f>
        <v/>
      </c>
      <c r="C138">
        <f>IF(G138=List!$P$1,1,0)</f>
        <v>0</v>
      </c>
      <c r="D138" s="1" t="str">
        <f>IF(E138=1,COUNTIF($E$2:E138,1),"")</f>
        <v/>
      </c>
      <c r="E138" s="1" t="str">
        <f>IF(H138=List!$P$2,1,"")</f>
        <v/>
      </c>
      <c r="F138" s="2" t="s">
        <v>11828</v>
      </c>
      <c r="G138" s="2" t="s">
        <v>8853</v>
      </c>
      <c r="H138" s="2" t="s">
        <v>5925</v>
      </c>
      <c r="I138" s="2" t="s">
        <v>1059</v>
      </c>
      <c r="J138" s="2" t="s">
        <v>950</v>
      </c>
      <c r="K138" s="2" t="s">
        <v>1100</v>
      </c>
      <c r="L138" s="2" t="s">
        <v>1101</v>
      </c>
      <c r="M138" s="2" t="s">
        <v>159</v>
      </c>
      <c r="N138" s="2" t="s">
        <v>756</v>
      </c>
      <c r="O138" s="99">
        <v>24679</v>
      </c>
      <c r="P138" s="2" t="s">
        <v>11009</v>
      </c>
      <c r="Q138">
        <v>3625500</v>
      </c>
      <c r="R138">
        <v>3625500</v>
      </c>
      <c r="S138">
        <v>5472000</v>
      </c>
      <c r="T138">
        <v>2735500</v>
      </c>
      <c r="U138">
        <v>2735500</v>
      </c>
      <c r="V138" t="s">
        <v>11007</v>
      </c>
      <c r="W138" s="101">
        <v>46197.435637997682</v>
      </c>
      <c r="X138" s="1">
        <f>IFERROR(IF(H138="","",IF(O138=0,0.15,IF(VLOOKUP(O138,'Source Post 14 Status (6.30.26)'!A:B,2,FALSE)=1,0.15,0.5))),0.5)</f>
        <v>0.15</v>
      </c>
      <c r="Y138" s="6">
        <f t="shared" si="2"/>
        <v>820650</v>
      </c>
    </row>
    <row r="139" spans="1:25" x14ac:dyDescent="0.3">
      <c r="A139" t="str">
        <f>IF(B139=1,COUNTIF($B$2:B139,1),"")</f>
        <v/>
      </c>
      <c r="B139" t="str">
        <f>IF(C139=1,COUNTIF($H$2:H139,H139),"")</f>
        <v/>
      </c>
      <c r="C139">
        <f>IF(G139=List!$P$1,1,0)</f>
        <v>0</v>
      </c>
      <c r="D139" s="1" t="str">
        <f>IF(E139=1,COUNTIF($E$2:E139,1),"")</f>
        <v/>
      </c>
      <c r="E139" s="1" t="str">
        <f>IF(H139=List!$P$2,1,"")</f>
        <v/>
      </c>
      <c r="F139" s="2" t="s">
        <v>11828</v>
      </c>
      <c r="G139" s="2" t="s">
        <v>8853</v>
      </c>
      <c r="H139" s="2" t="s">
        <v>5925</v>
      </c>
      <c r="I139" s="2" t="s">
        <v>1059</v>
      </c>
      <c r="J139" s="2" t="s">
        <v>950</v>
      </c>
      <c r="K139" s="2" t="s">
        <v>1100</v>
      </c>
      <c r="L139" s="2" t="s">
        <v>1101</v>
      </c>
      <c r="M139" s="2" t="s">
        <v>159</v>
      </c>
      <c r="N139" s="2" t="s">
        <v>756</v>
      </c>
      <c r="O139" s="99">
        <v>9642</v>
      </c>
      <c r="P139" s="2" t="s">
        <v>7115</v>
      </c>
      <c r="Q139">
        <v>186169</v>
      </c>
      <c r="R139">
        <v>183769</v>
      </c>
      <c r="S139">
        <v>370263</v>
      </c>
      <c r="T139">
        <v>181419</v>
      </c>
      <c r="U139">
        <v>188944</v>
      </c>
      <c r="V139" t="s">
        <v>11007</v>
      </c>
      <c r="W139" s="101">
        <v>46197.431519131947</v>
      </c>
      <c r="X139" s="1">
        <f>IFERROR(IF(H139="","",IF(O139=0,0.15,IF(VLOOKUP(O139,'Source Post 14 Status (6.30.26)'!A:B,2,FALSE)=1,0.15,0.5))),0.5)</f>
        <v>0.5</v>
      </c>
      <c r="Y139" s="6">
        <f t="shared" si="2"/>
        <v>181419</v>
      </c>
    </row>
    <row r="140" spans="1:25" x14ac:dyDescent="0.3">
      <c r="A140" t="str">
        <f>IF(B140=1,COUNTIF($B$2:B140,1),"")</f>
        <v/>
      </c>
      <c r="B140" t="str">
        <f>IF(C140=1,COUNTIF($H$2:H140,H140),"")</f>
        <v/>
      </c>
      <c r="C140">
        <f>IF(G140=List!$P$1,1,0)</f>
        <v>0</v>
      </c>
      <c r="D140" s="1" t="str">
        <f>IF(E140=1,COUNTIF($E$2:E140,1),"")</f>
        <v/>
      </c>
      <c r="E140" s="1" t="str">
        <f>IF(H140=List!$P$2,1,"")</f>
        <v/>
      </c>
      <c r="F140" s="2" t="s">
        <v>11828</v>
      </c>
      <c r="G140" s="2" t="s">
        <v>8853</v>
      </c>
      <c r="H140" s="2" t="s">
        <v>5925</v>
      </c>
      <c r="I140" s="2" t="s">
        <v>1059</v>
      </c>
      <c r="J140" s="2" t="s">
        <v>950</v>
      </c>
      <c r="K140" s="2" t="s">
        <v>1100</v>
      </c>
      <c r="L140" s="2" t="s">
        <v>1101</v>
      </c>
      <c r="M140" s="2" t="s">
        <v>159</v>
      </c>
      <c r="N140" s="2" t="s">
        <v>756</v>
      </c>
      <c r="O140" s="99">
        <v>20491</v>
      </c>
      <c r="P140" s="2" t="s">
        <v>8117</v>
      </c>
      <c r="Q140">
        <v>918500</v>
      </c>
      <c r="R140">
        <v>912500</v>
      </c>
      <c r="S140">
        <v>1819000</v>
      </c>
      <c r="T140">
        <v>911500</v>
      </c>
      <c r="U140">
        <v>908500</v>
      </c>
      <c r="V140" t="s">
        <v>11007</v>
      </c>
      <c r="W140" s="101">
        <v>46197.433967708334</v>
      </c>
      <c r="X140" s="1">
        <f>IFERROR(IF(H140="","",IF(O140=0,0.15,IF(VLOOKUP(O140,'Source Post 14 Status (6.30.26)'!A:B,2,FALSE)=1,0.15,0.5))),0.5)</f>
        <v>0.5</v>
      </c>
      <c r="Y140" s="6">
        <f t="shared" si="2"/>
        <v>910000</v>
      </c>
    </row>
    <row r="141" spans="1:25" x14ac:dyDescent="0.3">
      <c r="A141" t="str">
        <f>IF(B141=1,COUNTIF($B$2:B141,1),"")</f>
        <v/>
      </c>
      <c r="B141" t="str">
        <f>IF(C141=1,COUNTIF($H$2:H141,H141),"")</f>
        <v/>
      </c>
      <c r="C141">
        <f>IF(G141=List!$P$1,1,0)</f>
        <v>0</v>
      </c>
      <c r="D141" s="1" t="str">
        <f>IF(E141=1,COUNTIF($E$2:E141,1),"")</f>
        <v/>
      </c>
      <c r="E141" s="1" t="str">
        <f>IF(H141=List!$P$2,1,"")</f>
        <v/>
      </c>
      <c r="F141" s="2" t="s">
        <v>11828</v>
      </c>
      <c r="G141" s="2" t="s">
        <v>8853</v>
      </c>
      <c r="H141" s="2" t="s">
        <v>5925</v>
      </c>
      <c r="I141" s="2" t="s">
        <v>1059</v>
      </c>
      <c r="J141" s="2" t="s">
        <v>950</v>
      </c>
      <c r="K141" s="2" t="s">
        <v>1100</v>
      </c>
      <c r="L141" s="2" t="s">
        <v>1101</v>
      </c>
      <c r="M141" s="2" t="s">
        <v>159</v>
      </c>
      <c r="N141" s="2" t="s">
        <v>756</v>
      </c>
      <c r="O141" s="99">
        <v>22732</v>
      </c>
      <c r="P141" s="2" t="s">
        <v>11010</v>
      </c>
      <c r="Q141">
        <v>1564000</v>
      </c>
      <c r="R141">
        <v>1564000</v>
      </c>
      <c r="S141">
        <v>3127000</v>
      </c>
      <c r="T141">
        <v>1564000</v>
      </c>
      <c r="U141">
        <v>1564000</v>
      </c>
      <c r="V141" t="s">
        <v>11007</v>
      </c>
      <c r="W141" s="101">
        <v>46197.435232638891</v>
      </c>
      <c r="X141" s="1">
        <f>IFERROR(IF(H141="","",IF(O141=0,0.15,IF(VLOOKUP(O141,'Source Post 14 Status (6.30.26)'!A:B,2,FALSE)=1,0.15,0.5))),0.5)</f>
        <v>0.15</v>
      </c>
      <c r="Y141" s="6">
        <f t="shared" si="2"/>
        <v>469200</v>
      </c>
    </row>
    <row r="142" spans="1:25" x14ac:dyDescent="0.3">
      <c r="A142" t="str">
        <f>IF(B142=1,COUNTIF($B$2:B142,1),"")</f>
        <v/>
      </c>
      <c r="B142" t="str">
        <f>IF(C142=1,COUNTIF($H$2:H142,H142),"")</f>
        <v/>
      </c>
      <c r="C142">
        <f>IF(G142=List!$P$1,1,0)</f>
        <v>0</v>
      </c>
      <c r="D142" s="1" t="str">
        <f>IF(E142=1,COUNTIF($E$2:E142,1),"")</f>
        <v/>
      </c>
      <c r="E142" s="1" t="str">
        <f>IF(H142=List!$P$2,1,"")</f>
        <v/>
      </c>
      <c r="F142" s="2" t="s">
        <v>11828</v>
      </c>
      <c r="G142" s="2" t="s">
        <v>8853</v>
      </c>
      <c r="H142" s="2" t="s">
        <v>5925</v>
      </c>
      <c r="I142" s="2" t="s">
        <v>1059</v>
      </c>
      <c r="J142" s="2" t="s">
        <v>950</v>
      </c>
      <c r="K142" s="2" t="s">
        <v>1100</v>
      </c>
      <c r="L142" s="2" t="s">
        <v>1101</v>
      </c>
      <c r="M142" s="2" t="s">
        <v>159</v>
      </c>
      <c r="N142" s="2" t="s">
        <v>756</v>
      </c>
      <c r="O142" s="99">
        <v>12156</v>
      </c>
      <c r="P142" s="2" t="s">
        <v>7372</v>
      </c>
      <c r="Q142">
        <v>490000</v>
      </c>
      <c r="R142">
        <v>491000</v>
      </c>
      <c r="S142">
        <v>851000</v>
      </c>
      <c r="T142">
        <v>357500</v>
      </c>
      <c r="U142">
        <v>358500</v>
      </c>
      <c r="V142" t="s">
        <v>11007</v>
      </c>
      <c r="W142" s="101">
        <v>46197.434443206017</v>
      </c>
      <c r="X142" s="1">
        <f>IFERROR(IF(H142="","",IF(O142=0,0.15,IF(VLOOKUP(O142,'Source Post 14 Status (6.30.26)'!A:B,2,FALSE)=1,0.15,0.5))),0.5)</f>
        <v>0.15</v>
      </c>
      <c r="Y142" s="6">
        <f t="shared" si="2"/>
        <v>107400</v>
      </c>
    </row>
    <row r="143" spans="1:25" x14ac:dyDescent="0.3">
      <c r="A143" t="str">
        <f>IF(B143=1,COUNTIF($B$2:B143,1),"")</f>
        <v/>
      </c>
      <c r="B143" t="str">
        <f>IF(C143=1,COUNTIF($H$2:H143,H143),"")</f>
        <v/>
      </c>
      <c r="C143">
        <f>IF(G143=List!$P$1,1,0)</f>
        <v>0</v>
      </c>
      <c r="D143" s="1" t="str">
        <f>IF(E143=1,COUNTIF($E$2:E143,1),"")</f>
        <v/>
      </c>
      <c r="E143" s="1" t="str">
        <f>IF(H143=List!$P$2,1,"")</f>
        <v/>
      </c>
      <c r="F143" s="2" t="s">
        <v>11828</v>
      </c>
      <c r="G143" s="2" t="s">
        <v>8853</v>
      </c>
      <c r="H143" s="2" t="s">
        <v>5925</v>
      </c>
      <c r="I143" s="2" t="s">
        <v>1059</v>
      </c>
      <c r="J143" s="2" t="s">
        <v>950</v>
      </c>
      <c r="K143" s="2" t="s">
        <v>1100</v>
      </c>
      <c r="L143" s="2" t="s">
        <v>1101</v>
      </c>
      <c r="M143" s="2" t="s">
        <v>159</v>
      </c>
      <c r="N143" s="2" t="s">
        <v>756</v>
      </c>
      <c r="O143" s="99">
        <v>14919</v>
      </c>
      <c r="P143" s="2" t="s">
        <v>7434</v>
      </c>
      <c r="Q143">
        <v>642275</v>
      </c>
      <c r="R143">
        <v>643200</v>
      </c>
      <c r="S143">
        <v>1293500</v>
      </c>
      <c r="V143" t="s">
        <v>11007</v>
      </c>
      <c r="W143" s="101">
        <v>46197.432310069446</v>
      </c>
      <c r="X143" s="1">
        <f>IFERROR(IF(H143="","",IF(O143=0,0.15,IF(VLOOKUP(O143,'Source Post 14 Status (6.30.26)'!A:B,2,FALSE)=1,0.15,0.5))),0.5)</f>
        <v>0.15</v>
      </c>
      <c r="Y143" s="6">
        <f t="shared" si="2"/>
        <v>0</v>
      </c>
    </row>
    <row r="144" spans="1:25" x14ac:dyDescent="0.3">
      <c r="A144" t="str">
        <f>IF(B144=1,COUNTIF($B$2:B144,1),"")</f>
        <v/>
      </c>
      <c r="B144" t="str">
        <f>IF(C144=1,COUNTIF($H$2:H144,H144),"")</f>
        <v/>
      </c>
      <c r="C144">
        <f>IF(G144=List!$P$1,1,0)</f>
        <v>0</v>
      </c>
      <c r="D144" s="1" t="str">
        <f>IF(E144=1,COUNTIF($E$2:E144,1),"")</f>
        <v/>
      </c>
      <c r="E144" s="1" t="str">
        <f>IF(H144=List!$P$2,1,"")</f>
        <v/>
      </c>
      <c r="F144" s="2" t="s">
        <v>11828</v>
      </c>
      <c r="G144" s="2" t="s">
        <v>8854</v>
      </c>
      <c r="H144" s="2" t="s">
        <v>5927</v>
      </c>
      <c r="I144" s="2" t="s">
        <v>1059</v>
      </c>
      <c r="J144" s="2" t="s">
        <v>950</v>
      </c>
      <c r="K144" s="2" t="s">
        <v>1103</v>
      </c>
      <c r="L144" s="2" t="s">
        <v>1104</v>
      </c>
      <c r="M144" s="2" t="s">
        <v>159</v>
      </c>
      <c r="N144" s="2" t="s">
        <v>756</v>
      </c>
      <c r="O144" s="99">
        <v>15021</v>
      </c>
      <c r="P144" s="2" t="s">
        <v>7448</v>
      </c>
      <c r="Q144">
        <v>132600</v>
      </c>
      <c r="R144">
        <v>132600</v>
      </c>
      <c r="S144">
        <v>263000</v>
      </c>
      <c r="T144">
        <v>456950</v>
      </c>
      <c r="U144">
        <v>456950</v>
      </c>
      <c r="V144" t="s">
        <v>8544</v>
      </c>
      <c r="W144" s="101">
        <v>46199.671800428237</v>
      </c>
      <c r="X144" s="1">
        <f>IFERROR(IF(H144="","",IF(O144=0,0.15,IF(VLOOKUP(O144,'Source Post 14 Status (6.30.26)'!A:B,2,FALSE)=1,0.15,0.5))),0.5)</f>
        <v>0.15</v>
      </c>
      <c r="Y144" s="6">
        <f t="shared" si="2"/>
        <v>137085</v>
      </c>
    </row>
    <row r="145" spans="1:25" x14ac:dyDescent="0.3">
      <c r="A145" t="str">
        <f>IF(B145=1,COUNTIF($B$2:B145,1),"")</f>
        <v/>
      </c>
      <c r="B145" t="str">
        <f>IF(C145=1,COUNTIF($H$2:H145,H145),"")</f>
        <v/>
      </c>
      <c r="C145">
        <f>IF(G145=List!$P$1,1,0)</f>
        <v>0</v>
      </c>
      <c r="D145" s="1" t="str">
        <f>IF(E145=1,COUNTIF($E$2:E145,1),"")</f>
        <v/>
      </c>
      <c r="E145" s="1" t="str">
        <f>IF(H145=List!$P$2,1,"")</f>
        <v/>
      </c>
      <c r="F145" s="2" t="s">
        <v>11828</v>
      </c>
      <c r="G145" s="2" t="s">
        <v>8854</v>
      </c>
      <c r="H145" s="2" t="s">
        <v>5927</v>
      </c>
      <c r="I145" s="2" t="s">
        <v>1059</v>
      </c>
      <c r="J145" s="2" t="s">
        <v>950</v>
      </c>
      <c r="K145" s="2" t="s">
        <v>1103</v>
      </c>
      <c r="L145" s="2" t="s">
        <v>1104</v>
      </c>
      <c r="M145" s="2" t="s">
        <v>159</v>
      </c>
      <c r="N145" s="2" t="s">
        <v>756</v>
      </c>
      <c r="O145" s="99">
        <v>22674</v>
      </c>
      <c r="P145" s="2" t="s">
        <v>8398</v>
      </c>
      <c r="Q145">
        <v>16210</v>
      </c>
      <c r="R145">
        <v>16130</v>
      </c>
      <c r="V145" t="s">
        <v>8544</v>
      </c>
      <c r="W145" s="101">
        <v>46199.659077777775</v>
      </c>
      <c r="X145" s="1">
        <f>IFERROR(IF(H145="","",IF(O145=0,0.15,IF(VLOOKUP(O145,'Source Post 14 Status (6.30.26)'!A:B,2,FALSE)=1,0.15,0.5))),0.5)</f>
        <v>0.15</v>
      </c>
      <c r="Y145" s="6">
        <f t="shared" si="2"/>
        <v>0</v>
      </c>
    </row>
    <row r="146" spans="1:25" x14ac:dyDescent="0.3">
      <c r="A146" t="str">
        <f>IF(B146=1,COUNTIF($B$2:B146,1),"")</f>
        <v/>
      </c>
      <c r="B146" t="str">
        <f>IF(C146=1,COUNTIF($H$2:H146,H146),"")</f>
        <v/>
      </c>
      <c r="C146">
        <f>IF(G146=List!$P$1,1,0)</f>
        <v>0</v>
      </c>
      <c r="D146" s="1" t="str">
        <f>IF(E146=1,COUNTIF($E$2:E146,1),"")</f>
        <v/>
      </c>
      <c r="E146" s="1" t="str">
        <f>IF(H146=List!$P$2,1,"")</f>
        <v/>
      </c>
      <c r="F146" s="2" t="s">
        <v>11828</v>
      </c>
      <c r="G146" s="2" t="s">
        <v>8854</v>
      </c>
      <c r="H146" s="2" t="s">
        <v>5927</v>
      </c>
      <c r="I146" s="2" t="s">
        <v>1059</v>
      </c>
      <c r="J146" s="2" t="s">
        <v>950</v>
      </c>
      <c r="K146" s="2" t="s">
        <v>1103</v>
      </c>
      <c r="L146" s="2" t="s">
        <v>1104</v>
      </c>
      <c r="M146" s="2" t="s">
        <v>159</v>
      </c>
      <c r="N146" s="2" t="s">
        <v>756</v>
      </c>
      <c r="O146" s="99">
        <v>22837</v>
      </c>
      <c r="P146" s="2" t="s">
        <v>8437</v>
      </c>
      <c r="Q146">
        <v>170000</v>
      </c>
      <c r="R146">
        <v>170000</v>
      </c>
      <c r="S146">
        <v>329000</v>
      </c>
      <c r="T146">
        <v>102500</v>
      </c>
      <c r="U146">
        <v>102500</v>
      </c>
      <c r="V146" t="s">
        <v>8544</v>
      </c>
      <c r="W146" s="101">
        <v>46199.674366782405</v>
      </c>
      <c r="X146" s="1">
        <f>IFERROR(IF(H146="","",IF(O146=0,0.15,IF(VLOOKUP(O146,'Source Post 14 Status (6.30.26)'!A:B,2,FALSE)=1,0.15,0.5))),0.5)</f>
        <v>0.15</v>
      </c>
      <c r="Y146" s="6">
        <f t="shared" si="2"/>
        <v>30750</v>
      </c>
    </row>
    <row r="147" spans="1:25" x14ac:dyDescent="0.3">
      <c r="A147" t="str">
        <f>IF(B147=1,COUNTIF($B$2:B147,1),"")</f>
        <v/>
      </c>
      <c r="B147" t="str">
        <f>IF(C147=1,COUNTIF($H$2:H147,H147),"")</f>
        <v/>
      </c>
      <c r="C147">
        <f>IF(G147=List!$P$1,1,0)</f>
        <v>0</v>
      </c>
      <c r="D147" s="1" t="str">
        <f>IF(E147=1,COUNTIF($E$2:E147,1),"")</f>
        <v/>
      </c>
      <c r="E147" s="1" t="str">
        <f>IF(H147=List!$P$2,1,"")</f>
        <v/>
      </c>
      <c r="F147" s="2" t="s">
        <v>11828</v>
      </c>
      <c r="G147" s="2" t="s">
        <v>8854</v>
      </c>
      <c r="H147" s="2" t="s">
        <v>5928</v>
      </c>
      <c r="I147" s="2" t="s">
        <v>1059</v>
      </c>
      <c r="J147" s="2" t="s">
        <v>950</v>
      </c>
      <c r="K147" s="2" t="s">
        <v>1103</v>
      </c>
      <c r="L147" s="2" t="s">
        <v>1104</v>
      </c>
      <c r="M147" s="2" t="s">
        <v>422</v>
      </c>
      <c r="N147" s="2" t="s">
        <v>771</v>
      </c>
      <c r="O147" s="99">
        <v>11271</v>
      </c>
      <c r="P147" s="2" t="s">
        <v>7266</v>
      </c>
      <c r="W147" s="101">
        <v>1</v>
      </c>
      <c r="X147" s="1">
        <f>IFERROR(IF(H147="","",IF(O147=0,0.15,IF(VLOOKUP(O147,'Source Post 14 Status (6.30.26)'!A:B,2,FALSE)=1,0.15,0.5))),0.5)</f>
        <v>0.5</v>
      </c>
      <c r="Y147" s="6">
        <f t="shared" si="2"/>
        <v>0</v>
      </c>
    </row>
    <row r="148" spans="1:25" x14ac:dyDescent="0.3">
      <c r="A148" t="str">
        <f>IF(B148=1,COUNTIF($B$2:B148,1),"")</f>
        <v/>
      </c>
      <c r="B148" t="str">
        <f>IF(C148=1,COUNTIF($H$2:H148,H148),"")</f>
        <v/>
      </c>
      <c r="C148">
        <f>IF(G148=List!$P$1,1,0)</f>
        <v>0</v>
      </c>
      <c r="D148" s="1" t="str">
        <f>IF(E148=1,COUNTIF($E$2:E148,1),"")</f>
        <v/>
      </c>
      <c r="E148" s="1" t="str">
        <f>IF(H148=List!$P$2,1,"")</f>
        <v/>
      </c>
      <c r="F148" s="2" t="s">
        <v>11828</v>
      </c>
      <c r="G148" s="2" t="s">
        <v>180</v>
      </c>
      <c r="H148" s="2" t="s">
        <v>5930</v>
      </c>
      <c r="I148" s="2" t="s">
        <v>1111</v>
      </c>
      <c r="J148" s="2" t="s">
        <v>950</v>
      </c>
      <c r="K148" s="2" t="s">
        <v>1152</v>
      </c>
      <c r="L148" s="2" t="s">
        <v>1153</v>
      </c>
      <c r="M148" s="2" t="s">
        <v>159</v>
      </c>
      <c r="N148" s="2" t="s">
        <v>756</v>
      </c>
      <c r="O148" s="99">
        <v>11012</v>
      </c>
      <c r="P148" s="2" t="s">
        <v>7242</v>
      </c>
      <c r="Q148">
        <v>130200</v>
      </c>
      <c r="R148">
        <v>130200</v>
      </c>
      <c r="S148">
        <v>2310000</v>
      </c>
      <c r="T148">
        <v>1157000</v>
      </c>
      <c r="U148">
        <v>1157000</v>
      </c>
      <c r="V148" t="s">
        <v>8545</v>
      </c>
      <c r="W148" s="101">
        <v>46199.633193784721</v>
      </c>
      <c r="X148" s="1">
        <f>IFERROR(IF(H148="","",IF(O148=0,0.15,IF(VLOOKUP(O148,'Source Post 14 Status (6.30.26)'!A:B,2,FALSE)=1,0.15,0.5))),0.5)</f>
        <v>0.15</v>
      </c>
      <c r="Y148" s="6">
        <f t="shared" si="2"/>
        <v>347100</v>
      </c>
    </row>
    <row r="149" spans="1:25" x14ac:dyDescent="0.3">
      <c r="A149" t="str">
        <f>IF(B149=1,COUNTIF($B$2:B149,1),"")</f>
        <v/>
      </c>
      <c r="B149" t="str">
        <f>IF(C149=1,COUNTIF($H$2:H149,H149),"")</f>
        <v/>
      </c>
      <c r="C149">
        <f>IF(G149=List!$P$1,1,0)</f>
        <v>0</v>
      </c>
      <c r="D149" s="1" t="str">
        <f>IF(E149=1,COUNTIF($E$2:E149,1),"")</f>
        <v/>
      </c>
      <c r="E149" s="1" t="str">
        <f>IF(H149=List!$P$2,1,"")</f>
        <v/>
      </c>
      <c r="F149" s="2" t="s">
        <v>11828</v>
      </c>
      <c r="G149" s="2" t="s">
        <v>180</v>
      </c>
      <c r="H149" s="2" t="s">
        <v>5930</v>
      </c>
      <c r="I149" s="2" t="s">
        <v>1111</v>
      </c>
      <c r="J149" s="2" t="s">
        <v>950</v>
      </c>
      <c r="K149" s="2" t="s">
        <v>1152</v>
      </c>
      <c r="L149" s="2" t="s">
        <v>1153</v>
      </c>
      <c r="M149" s="2" t="s">
        <v>159</v>
      </c>
      <c r="N149" s="2" t="s">
        <v>756</v>
      </c>
      <c r="O149" s="99">
        <v>11711</v>
      </c>
      <c r="P149" s="2" t="s">
        <v>7300</v>
      </c>
      <c r="Q149">
        <v>915625</v>
      </c>
      <c r="R149">
        <v>915625</v>
      </c>
      <c r="V149" t="s">
        <v>8545</v>
      </c>
      <c r="W149" s="101">
        <v>46199.63397195602</v>
      </c>
      <c r="X149" s="1">
        <f>IFERROR(IF(H149="","",IF(O149=0,0.15,IF(VLOOKUP(O149,'Source Post 14 Status (6.30.26)'!A:B,2,FALSE)=1,0.15,0.5))),0.5)</f>
        <v>0.5</v>
      </c>
      <c r="Y149" s="6">
        <f t="shared" si="2"/>
        <v>0</v>
      </c>
    </row>
    <row r="150" spans="1:25" x14ac:dyDescent="0.3">
      <c r="A150" t="str">
        <f>IF(B150=1,COUNTIF($B$2:B150,1),"")</f>
        <v/>
      </c>
      <c r="B150" t="str">
        <f>IF(C150=1,COUNTIF($H$2:H150,H150),"")</f>
        <v/>
      </c>
      <c r="C150">
        <f>IF(G150=List!$P$1,1,0)</f>
        <v>0</v>
      </c>
      <c r="D150" s="1" t="str">
        <f>IF(E150=1,COUNTIF($E$2:E150,1),"")</f>
        <v/>
      </c>
      <c r="E150" s="1" t="str">
        <f>IF(H150=List!$P$2,1,"")</f>
        <v/>
      </c>
      <c r="F150" s="2" t="s">
        <v>11828</v>
      </c>
      <c r="G150" s="2" t="s">
        <v>180</v>
      </c>
      <c r="H150" s="2" t="s">
        <v>5930</v>
      </c>
      <c r="I150" s="2" t="s">
        <v>1111</v>
      </c>
      <c r="J150" s="2" t="s">
        <v>950</v>
      </c>
      <c r="K150" s="2" t="s">
        <v>1152</v>
      </c>
      <c r="L150" s="2" t="s">
        <v>1153</v>
      </c>
      <c r="M150" s="2" t="s">
        <v>159</v>
      </c>
      <c r="N150" s="2" t="s">
        <v>756</v>
      </c>
      <c r="O150" s="99">
        <v>24627</v>
      </c>
      <c r="P150" s="2" t="s">
        <v>8492</v>
      </c>
      <c r="Q150">
        <v>756000</v>
      </c>
      <c r="R150">
        <v>756000</v>
      </c>
      <c r="S150">
        <v>872000</v>
      </c>
      <c r="T150">
        <v>434500</v>
      </c>
      <c r="U150">
        <v>434500</v>
      </c>
      <c r="V150" t="s">
        <v>8545</v>
      </c>
      <c r="W150" s="101">
        <v>46199.632706018521</v>
      </c>
      <c r="X150" s="1">
        <f>IFERROR(IF(H150="","",IF(O150=0,0.15,IF(VLOOKUP(O150,'Source Post 14 Status (6.30.26)'!A:B,2,FALSE)=1,0.15,0.5))),0.5)</f>
        <v>0.15</v>
      </c>
      <c r="Y150" s="6">
        <f t="shared" si="2"/>
        <v>130350</v>
      </c>
    </row>
    <row r="151" spans="1:25" x14ac:dyDescent="0.3">
      <c r="A151" t="str">
        <f>IF(B151=1,COUNTIF($B$2:B151,1),"")</f>
        <v/>
      </c>
      <c r="B151" t="str">
        <f>IF(C151=1,COUNTIF($H$2:H151,H151),"")</f>
        <v/>
      </c>
      <c r="C151">
        <f>IF(G151=List!$P$1,1,0)</f>
        <v>0</v>
      </c>
      <c r="D151" s="1" t="str">
        <f>IF(E151=1,COUNTIF($E$2:E151,1),"")</f>
        <v/>
      </c>
      <c r="E151" s="1" t="str">
        <f>IF(H151=List!$P$2,1,"")</f>
        <v/>
      </c>
      <c r="F151" s="2" t="s">
        <v>11828</v>
      </c>
      <c r="G151" s="2" t="s">
        <v>180</v>
      </c>
      <c r="H151" s="2" t="s">
        <v>5930</v>
      </c>
      <c r="I151" s="2" t="s">
        <v>1111</v>
      </c>
      <c r="J151" s="2" t="s">
        <v>950</v>
      </c>
      <c r="K151" s="2" t="s">
        <v>1152</v>
      </c>
      <c r="L151" s="2" t="s">
        <v>1153</v>
      </c>
      <c r="M151" s="2" t="s">
        <v>159</v>
      </c>
      <c r="N151" s="2" t="s">
        <v>756</v>
      </c>
      <c r="O151" s="99">
        <v>0</v>
      </c>
      <c r="P151" s="2" t="s">
        <v>8512</v>
      </c>
      <c r="W151" s="101">
        <v>1</v>
      </c>
      <c r="X151" s="1">
        <f>IFERROR(IF(H151="","",IF(O151=0,0.15,IF(VLOOKUP(O151,'Source Post 14 Status (6.30.26)'!A:B,2,FALSE)=1,0.15,0.5))),0.5)</f>
        <v>0.15</v>
      </c>
      <c r="Y151" s="6">
        <f t="shared" si="2"/>
        <v>0</v>
      </c>
    </row>
    <row r="152" spans="1:25" x14ac:dyDescent="0.3">
      <c r="A152" t="str">
        <f>IF(B152=1,COUNTIF($B$2:B152,1),"")</f>
        <v/>
      </c>
      <c r="B152" t="str">
        <f>IF(C152=1,COUNTIF($H$2:H152,H152),"")</f>
        <v/>
      </c>
      <c r="C152">
        <f>IF(G152=List!$P$1,1,0)</f>
        <v>0</v>
      </c>
      <c r="D152" s="1" t="str">
        <f>IF(E152=1,COUNTIF($E$2:E152,1),"")</f>
        <v/>
      </c>
      <c r="E152" s="1" t="str">
        <f>IF(H152=List!$P$2,1,"")</f>
        <v/>
      </c>
      <c r="F152" s="2" t="s">
        <v>11828</v>
      </c>
      <c r="G152" s="2" t="s">
        <v>180</v>
      </c>
      <c r="H152" s="2" t="s">
        <v>5930</v>
      </c>
      <c r="I152" s="2" t="s">
        <v>1111</v>
      </c>
      <c r="J152" s="2" t="s">
        <v>950</v>
      </c>
      <c r="K152" s="2" t="s">
        <v>1152</v>
      </c>
      <c r="L152" s="2" t="s">
        <v>1153</v>
      </c>
      <c r="M152" s="2" t="s">
        <v>159</v>
      </c>
      <c r="N152" s="2" t="s">
        <v>756</v>
      </c>
      <c r="O152" s="99">
        <v>20807</v>
      </c>
      <c r="P152" s="2" t="s">
        <v>8112</v>
      </c>
      <c r="Q152">
        <v>68619</v>
      </c>
      <c r="R152">
        <v>71488</v>
      </c>
      <c r="V152" t="s">
        <v>8545</v>
      </c>
      <c r="W152" s="101">
        <v>46199.633482557867</v>
      </c>
      <c r="X152" s="1">
        <f>IFERROR(IF(H152="","",IF(O152=0,0.15,IF(VLOOKUP(O152,'Source Post 14 Status (6.30.26)'!A:B,2,FALSE)=1,0.15,0.5))),0.5)</f>
        <v>0.15</v>
      </c>
      <c r="Y152" s="6">
        <f t="shared" si="2"/>
        <v>0</v>
      </c>
    </row>
    <row r="153" spans="1:25" x14ac:dyDescent="0.3">
      <c r="A153" t="str">
        <f>IF(B153=1,COUNTIF($B$2:B153,1),"")</f>
        <v/>
      </c>
      <c r="B153" t="str">
        <f>IF(C153=1,COUNTIF($H$2:H153,H153),"")</f>
        <v/>
      </c>
      <c r="C153">
        <f>IF(G153=List!$P$1,1,0)</f>
        <v>0</v>
      </c>
      <c r="D153" s="1" t="str">
        <f>IF(E153=1,COUNTIF($E$2:E153,1),"")</f>
        <v/>
      </c>
      <c r="E153" s="1" t="str">
        <f>IF(H153=List!$P$2,1,"")</f>
        <v/>
      </c>
      <c r="F153" s="2" t="s">
        <v>11828</v>
      </c>
      <c r="G153" s="2" t="s">
        <v>180</v>
      </c>
      <c r="H153" s="2" t="s">
        <v>5930</v>
      </c>
      <c r="I153" s="2" t="s">
        <v>1111</v>
      </c>
      <c r="J153" s="2" t="s">
        <v>950</v>
      </c>
      <c r="K153" s="2" t="s">
        <v>1152</v>
      </c>
      <c r="L153" s="2" t="s">
        <v>1153</v>
      </c>
      <c r="M153" s="2" t="s">
        <v>159</v>
      </c>
      <c r="N153" s="2" t="s">
        <v>756</v>
      </c>
      <c r="O153" s="99">
        <v>0</v>
      </c>
      <c r="P153" s="2" t="s">
        <v>8514</v>
      </c>
      <c r="Q153">
        <v>0</v>
      </c>
      <c r="R153">
        <v>0</v>
      </c>
      <c r="S153">
        <v>1900000</v>
      </c>
      <c r="T153">
        <v>950000</v>
      </c>
      <c r="U153">
        <v>950000</v>
      </c>
      <c r="V153" t="s">
        <v>8545</v>
      </c>
      <c r="W153" s="101">
        <v>46199.634377974537</v>
      </c>
      <c r="X153" s="1">
        <f>IFERROR(IF(H153="","",IF(O153=0,0.15,IF(VLOOKUP(O153,'Source Post 14 Status (6.30.26)'!A:B,2,FALSE)=1,0.15,0.5))),0.5)</f>
        <v>0.15</v>
      </c>
      <c r="Y153" s="6">
        <f t="shared" si="2"/>
        <v>285000</v>
      </c>
    </row>
    <row r="154" spans="1:25" x14ac:dyDescent="0.3">
      <c r="A154" t="str">
        <f>IF(B154=1,COUNTIF($B$2:B154,1),"")</f>
        <v/>
      </c>
      <c r="B154" t="str">
        <f>IF(C154=1,COUNTIF($H$2:H154,H154),"")</f>
        <v/>
      </c>
      <c r="C154">
        <f>IF(G154=List!$P$1,1,0)</f>
        <v>0</v>
      </c>
      <c r="D154" s="1" t="str">
        <f>IF(E154=1,COUNTIF($E$2:E154,1),"")</f>
        <v/>
      </c>
      <c r="E154" s="1" t="str">
        <f>IF(H154=List!$P$2,1,"")</f>
        <v/>
      </c>
      <c r="F154" s="2" t="s">
        <v>11828</v>
      </c>
      <c r="G154" s="2" t="s">
        <v>180</v>
      </c>
      <c r="H154" s="2" t="s">
        <v>5930</v>
      </c>
      <c r="I154" s="2" t="s">
        <v>1111</v>
      </c>
      <c r="J154" s="2" t="s">
        <v>950</v>
      </c>
      <c r="K154" s="2" t="s">
        <v>1152</v>
      </c>
      <c r="L154" s="2" t="s">
        <v>1153</v>
      </c>
      <c r="M154" s="2" t="s">
        <v>159</v>
      </c>
      <c r="N154" s="2" t="s">
        <v>756</v>
      </c>
      <c r="O154" s="99">
        <v>0</v>
      </c>
      <c r="P154" s="2" t="s">
        <v>8513</v>
      </c>
      <c r="W154" s="101">
        <v>1</v>
      </c>
      <c r="X154" s="1">
        <f>IFERROR(IF(H154="","",IF(O154=0,0.15,IF(VLOOKUP(O154,'Source Post 14 Status (6.30.26)'!A:B,2,FALSE)=1,0.15,0.5))),0.5)</f>
        <v>0.15</v>
      </c>
      <c r="Y154" s="6">
        <f t="shared" si="2"/>
        <v>0</v>
      </c>
    </row>
    <row r="155" spans="1:25" x14ac:dyDescent="0.3">
      <c r="A155" t="str">
        <f>IF(B155=1,COUNTIF($B$2:B155,1),"")</f>
        <v/>
      </c>
      <c r="B155" t="str">
        <f>IF(C155=1,COUNTIF($H$2:H155,H155),"")</f>
        <v/>
      </c>
      <c r="C155">
        <f>IF(G155=List!$P$1,1,0)</f>
        <v>0</v>
      </c>
      <c r="D155" s="1" t="str">
        <f>IF(E155=1,COUNTIF($E$2:E155,1),"")</f>
        <v/>
      </c>
      <c r="E155" s="1" t="str">
        <f>IF(H155=List!$P$2,1,"")</f>
        <v/>
      </c>
      <c r="F155" s="2" t="s">
        <v>11828</v>
      </c>
      <c r="G155" s="2" t="s">
        <v>183</v>
      </c>
      <c r="H155" s="2" t="s">
        <v>5929</v>
      </c>
      <c r="I155" s="2" t="s">
        <v>1111</v>
      </c>
      <c r="J155" s="2" t="s">
        <v>960</v>
      </c>
      <c r="K155" s="2" t="s">
        <v>925</v>
      </c>
      <c r="L155" s="2" t="s">
        <v>1159</v>
      </c>
      <c r="M155" s="2" t="s">
        <v>159</v>
      </c>
      <c r="N155" s="2" t="s">
        <v>756</v>
      </c>
      <c r="O155" s="99">
        <v>0</v>
      </c>
      <c r="P155" s="2" t="s">
        <v>8514</v>
      </c>
      <c r="W155" s="101">
        <v>1</v>
      </c>
      <c r="X155" s="1">
        <f>IFERROR(IF(H155="","",IF(O155=0,0.15,IF(VLOOKUP(O155,'Source Post 14 Status (6.30.26)'!A:B,2,FALSE)=1,0.15,0.5))),0.5)</f>
        <v>0.15</v>
      </c>
      <c r="Y155" s="6">
        <f t="shared" si="2"/>
        <v>0</v>
      </c>
    </row>
    <row r="156" spans="1:25" x14ac:dyDescent="0.3">
      <c r="A156" t="str">
        <f>IF(B156=1,COUNTIF($B$2:B156,1),"")</f>
        <v/>
      </c>
      <c r="B156" t="str">
        <f>IF(C156=1,COUNTIF($H$2:H156,H156),"")</f>
        <v/>
      </c>
      <c r="C156">
        <f>IF(G156=List!$P$1,1,0)</f>
        <v>0</v>
      </c>
      <c r="D156" s="1" t="str">
        <f>IF(E156=1,COUNTIF($E$2:E156,1),"")</f>
        <v/>
      </c>
      <c r="E156" s="1" t="str">
        <f>IF(H156=List!$P$2,1,"")</f>
        <v/>
      </c>
      <c r="F156" s="2" t="s">
        <v>11828</v>
      </c>
      <c r="G156" s="2" t="s">
        <v>183</v>
      </c>
      <c r="H156" s="2" t="s">
        <v>5929</v>
      </c>
      <c r="I156" s="2" t="s">
        <v>1111</v>
      </c>
      <c r="J156" s="2" t="s">
        <v>960</v>
      </c>
      <c r="K156" s="2" t="s">
        <v>925</v>
      </c>
      <c r="L156" s="2" t="s">
        <v>1159</v>
      </c>
      <c r="M156" s="2" t="s">
        <v>159</v>
      </c>
      <c r="N156" s="2" t="s">
        <v>756</v>
      </c>
      <c r="O156" s="99">
        <v>18002</v>
      </c>
      <c r="P156" s="2" t="s">
        <v>11014</v>
      </c>
      <c r="Q156">
        <v>57500</v>
      </c>
      <c r="R156">
        <v>57500</v>
      </c>
      <c r="S156">
        <v>114000</v>
      </c>
      <c r="T156">
        <v>56500</v>
      </c>
      <c r="U156">
        <v>56500</v>
      </c>
      <c r="V156" t="s">
        <v>8546</v>
      </c>
      <c r="W156" s="101">
        <v>46196.709211226851</v>
      </c>
      <c r="X156" s="1">
        <f>IFERROR(IF(H156="","",IF(O156=0,0.15,IF(VLOOKUP(O156,'Source Post 14 Status (6.30.26)'!A:B,2,FALSE)=1,0.15,0.5))),0.5)</f>
        <v>0.15</v>
      </c>
      <c r="Y156" s="6">
        <f t="shared" si="2"/>
        <v>16950</v>
      </c>
    </row>
    <row r="157" spans="1:25" x14ac:dyDescent="0.3">
      <c r="A157" t="str">
        <f>IF(B157=1,COUNTIF($B$2:B157,1),"")</f>
        <v/>
      </c>
      <c r="B157" t="str">
        <f>IF(C157=1,COUNTIF($H$2:H157,H157),"")</f>
        <v/>
      </c>
      <c r="C157">
        <f>IF(G157=List!$P$1,1,0)</f>
        <v>0</v>
      </c>
      <c r="D157" s="1" t="str">
        <f>IF(E157=1,COUNTIF($E$2:E157,1),"")</f>
        <v/>
      </c>
      <c r="E157" s="1" t="str">
        <f>IF(H157=List!$P$2,1,"")</f>
        <v/>
      </c>
      <c r="F157" s="2" t="s">
        <v>11828</v>
      </c>
      <c r="G157" s="2" t="s">
        <v>183</v>
      </c>
      <c r="H157" s="2" t="s">
        <v>5929</v>
      </c>
      <c r="I157" s="2" t="s">
        <v>1111</v>
      </c>
      <c r="J157" s="2" t="s">
        <v>960</v>
      </c>
      <c r="K157" s="2" t="s">
        <v>925</v>
      </c>
      <c r="L157" s="2" t="s">
        <v>1159</v>
      </c>
      <c r="M157" s="2" t="s">
        <v>159</v>
      </c>
      <c r="N157" s="2" t="s">
        <v>756</v>
      </c>
      <c r="O157" s="99">
        <v>0</v>
      </c>
      <c r="P157" s="2" t="s">
        <v>8513</v>
      </c>
      <c r="W157" s="101">
        <v>1</v>
      </c>
      <c r="X157" s="1">
        <f>IFERROR(IF(H157="","",IF(O157=0,0.15,IF(VLOOKUP(O157,'Source Post 14 Status (6.30.26)'!A:B,2,FALSE)=1,0.15,0.5))),0.5)</f>
        <v>0.15</v>
      </c>
      <c r="Y157" s="6">
        <f t="shared" si="2"/>
        <v>0</v>
      </c>
    </row>
    <row r="158" spans="1:25" x14ac:dyDescent="0.3">
      <c r="A158" t="str">
        <f>IF(B158=1,COUNTIF($B$2:B158,1),"")</f>
        <v/>
      </c>
      <c r="B158" t="str">
        <f>IF(C158=1,COUNTIF($H$2:H158,H158),"")</f>
        <v/>
      </c>
      <c r="C158">
        <f>IF(G158=List!$P$1,1,0)</f>
        <v>0</v>
      </c>
      <c r="D158" s="1" t="str">
        <f>IF(E158=1,COUNTIF($E$2:E158,1),"")</f>
        <v/>
      </c>
      <c r="E158" s="1" t="str">
        <f>IF(H158=List!$P$2,1,"")</f>
        <v/>
      </c>
      <c r="F158" s="2" t="s">
        <v>11828</v>
      </c>
      <c r="G158" s="2" t="s">
        <v>184</v>
      </c>
      <c r="H158" s="2" t="s">
        <v>5931</v>
      </c>
      <c r="I158" s="2" t="s">
        <v>1167</v>
      </c>
      <c r="J158" s="2" t="s">
        <v>896</v>
      </c>
      <c r="K158" s="2" t="s">
        <v>897</v>
      </c>
      <c r="L158" s="2" t="s">
        <v>1168</v>
      </c>
      <c r="M158" s="2" t="s">
        <v>185</v>
      </c>
      <c r="N158" s="2" t="s">
        <v>759</v>
      </c>
      <c r="O158" s="99">
        <v>14691</v>
      </c>
      <c r="P158" s="2" t="s">
        <v>7409</v>
      </c>
      <c r="W158" s="101">
        <v>1</v>
      </c>
      <c r="X158" s="1">
        <f>IFERROR(IF(H158="","",IF(O158=0,0.15,IF(VLOOKUP(O158,'Source Post 14 Status (6.30.26)'!A:B,2,FALSE)=1,0.15,0.5))),0.5)</f>
        <v>0.15</v>
      </c>
      <c r="Y158" s="6">
        <f t="shared" si="2"/>
        <v>0</v>
      </c>
    </row>
    <row r="159" spans="1:25" x14ac:dyDescent="0.3">
      <c r="A159" t="str">
        <f>IF(B159=1,COUNTIF($B$2:B159,1),"")</f>
        <v/>
      </c>
      <c r="B159" t="str">
        <f>IF(C159=1,COUNTIF($H$2:H159,H159),"")</f>
        <v/>
      </c>
      <c r="C159">
        <f>IF(G159=List!$P$1,1,0)</f>
        <v>0</v>
      </c>
      <c r="D159" s="1" t="str">
        <f>IF(E159=1,COUNTIF($E$2:E159,1),"")</f>
        <v/>
      </c>
      <c r="E159" s="1" t="str">
        <f>IF(H159=List!$P$2,1,"")</f>
        <v/>
      </c>
      <c r="F159" s="2" t="s">
        <v>11828</v>
      </c>
      <c r="G159" s="2" t="s">
        <v>184</v>
      </c>
      <c r="H159" s="2" t="s">
        <v>5931</v>
      </c>
      <c r="I159" s="2" t="s">
        <v>1167</v>
      </c>
      <c r="J159" s="2" t="s">
        <v>896</v>
      </c>
      <c r="K159" s="2" t="s">
        <v>897</v>
      </c>
      <c r="L159" s="2" t="s">
        <v>1168</v>
      </c>
      <c r="M159" s="2" t="s">
        <v>185</v>
      </c>
      <c r="N159" s="2" t="s">
        <v>759</v>
      </c>
      <c r="O159" s="99">
        <v>0</v>
      </c>
      <c r="P159" s="2" t="s">
        <v>8514</v>
      </c>
      <c r="W159" s="101">
        <v>1</v>
      </c>
      <c r="X159" s="1">
        <f>IFERROR(IF(H159="","",IF(O159=0,0.15,IF(VLOOKUP(O159,'Source Post 14 Status (6.30.26)'!A:B,2,FALSE)=1,0.15,0.5))),0.5)</f>
        <v>0.15</v>
      </c>
      <c r="Y159" s="6">
        <f t="shared" si="2"/>
        <v>0</v>
      </c>
    </row>
    <row r="160" spans="1:25" x14ac:dyDescent="0.3">
      <c r="A160" t="str">
        <f>IF(B160=1,COUNTIF($B$2:B160,1),"")</f>
        <v/>
      </c>
      <c r="B160" t="str">
        <f>IF(C160=1,COUNTIF($H$2:H160,H160),"")</f>
        <v/>
      </c>
      <c r="C160">
        <f>IF(G160=List!$P$1,1,0)</f>
        <v>0</v>
      </c>
      <c r="D160" s="1" t="str">
        <f>IF(E160=1,COUNTIF($E$2:E160,1),"")</f>
        <v/>
      </c>
      <c r="E160" s="1" t="str">
        <f>IF(H160=List!$P$2,1,"")</f>
        <v/>
      </c>
      <c r="F160" s="2" t="s">
        <v>11828</v>
      </c>
      <c r="G160" s="2" t="s">
        <v>184</v>
      </c>
      <c r="H160" s="2" t="s">
        <v>5931</v>
      </c>
      <c r="I160" s="2" t="s">
        <v>1167</v>
      </c>
      <c r="J160" s="2" t="s">
        <v>896</v>
      </c>
      <c r="K160" s="2" t="s">
        <v>897</v>
      </c>
      <c r="L160" s="2" t="s">
        <v>1168</v>
      </c>
      <c r="M160" s="2" t="s">
        <v>185</v>
      </c>
      <c r="N160" s="2" t="s">
        <v>759</v>
      </c>
      <c r="O160" s="99">
        <v>0</v>
      </c>
      <c r="P160" s="2" t="s">
        <v>8513</v>
      </c>
      <c r="W160" s="101">
        <v>1</v>
      </c>
      <c r="X160" s="1">
        <f>IFERROR(IF(H160="","",IF(O160=0,0.15,IF(VLOOKUP(O160,'Source Post 14 Status (6.30.26)'!A:B,2,FALSE)=1,0.15,0.5))),0.5)</f>
        <v>0.15</v>
      </c>
      <c r="Y160" s="6">
        <f t="shared" si="2"/>
        <v>0</v>
      </c>
    </row>
    <row r="161" spans="1:25" x14ac:dyDescent="0.3">
      <c r="A161" t="str">
        <f>IF(B161=1,COUNTIF($B$2:B161,1),"")</f>
        <v/>
      </c>
      <c r="B161" t="str">
        <f>IF(C161=1,COUNTIF($H$2:H161,H161),"")</f>
        <v/>
      </c>
      <c r="C161">
        <f>IF(G161=List!$P$1,1,0)</f>
        <v>0</v>
      </c>
      <c r="D161" s="1" t="str">
        <f>IF(E161=1,COUNTIF($E$2:E161,1),"")</f>
        <v/>
      </c>
      <c r="E161" s="1" t="str">
        <f>IF(H161=List!$P$2,1,"")</f>
        <v/>
      </c>
      <c r="F161" s="2" t="s">
        <v>11828</v>
      </c>
      <c r="G161" s="2" t="s">
        <v>184</v>
      </c>
      <c r="H161" s="2" t="s">
        <v>5931</v>
      </c>
      <c r="I161" s="2" t="s">
        <v>1167</v>
      </c>
      <c r="J161" s="2" t="s">
        <v>896</v>
      </c>
      <c r="K161" s="2" t="s">
        <v>897</v>
      </c>
      <c r="L161" s="2" t="s">
        <v>1168</v>
      </c>
      <c r="M161" s="2" t="s">
        <v>185</v>
      </c>
      <c r="N161" s="2" t="s">
        <v>759</v>
      </c>
      <c r="O161" s="99">
        <v>20911</v>
      </c>
      <c r="P161" s="2" t="s">
        <v>8202</v>
      </c>
      <c r="W161" s="101">
        <v>1</v>
      </c>
      <c r="X161" s="1">
        <f>IFERROR(IF(H161="","",IF(O161=0,0.15,IF(VLOOKUP(O161,'Source Post 14 Status (6.30.26)'!A:B,2,FALSE)=1,0.15,0.5))),0.5)</f>
        <v>0.15</v>
      </c>
      <c r="Y161" s="6">
        <f t="shared" si="2"/>
        <v>0</v>
      </c>
    </row>
    <row r="162" spans="1:25" x14ac:dyDescent="0.3">
      <c r="A162" t="str">
        <f>IF(B162=1,COUNTIF($B$2:B162,1),"")</f>
        <v/>
      </c>
      <c r="B162" t="str">
        <f>IF(C162=1,COUNTIF($H$2:H162,H162),"")</f>
        <v/>
      </c>
      <c r="C162">
        <f>IF(G162=List!$P$1,1,0)</f>
        <v>0</v>
      </c>
      <c r="D162" s="1" t="str">
        <f>IF(E162=1,COUNTIF($E$2:E162,1),"")</f>
        <v/>
      </c>
      <c r="E162" s="1" t="str">
        <f>IF(H162=List!$P$2,1,"")</f>
        <v/>
      </c>
      <c r="F162" s="2" t="s">
        <v>11828</v>
      </c>
      <c r="G162" s="2" t="s">
        <v>186</v>
      </c>
      <c r="H162" s="2" t="s">
        <v>5933</v>
      </c>
      <c r="I162" s="2" t="s">
        <v>1167</v>
      </c>
      <c r="J162" s="2" t="s">
        <v>937</v>
      </c>
      <c r="K162" s="2" t="s">
        <v>1172</v>
      </c>
      <c r="L162" s="2" t="s">
        <v>1173</v>
      </c>
      <c r="M162" s="2" t="s">
        <v>159</v>
      </c>
      <c r="N162" s="2" t="s">
        <v>756</v>
      </c>
      <c r="O162" s="99">
        <v>12486</v>
      </c>
      <c r="P162" s="2" t="s">
        <v>7387</v>
      </c>
      <c r="R162">
        <v>101500</v>
      </c>
      <c r="S162">
        <v>208000</v>
      </c>
      <c r="T162">
        <v>101000</v>
      </c>
      <c r="V162" t="s">
        <v>8547</v>
      </c>
      <c r="W162" s="101">
        <v>46202.6012778125</v>
      </c>
      <c r="X162" s="1">
        <f>IFERROR(IF(H162="","",IF(O162=0,0.15,IF(VLOOKUP(O162,'Source Post 14 Status (6.30.26)'!A:B,2,FALSE)=1,0.15,0.5))),0.5)</f>
        <v>0.15</v>
      </c>
      <c r="Y162" s="6">
        <f t="shared" si="2"/>
        <v>15150</v>
      </c>
    </row>
    <row r="163" spans="1:25" x14ac:dyDescent="0.3">
      <c r="A163" t="str">
        <f>IF(B163=1,COUNTIF($B$2:B163,1),"")</f>
        <v/>
      </c>
      <c r="B163" t="str">
        <f>IF(C163=1,COUNTIF($H$2:H163,H163),"")</f>
        <v/>
      </c>
      <c r="C163">
        <f>IF(G163=List!$P$1,1,0)</f>
        <v>0</v>
      </c>
      <c r="D163" s="1" t="str">
        <f>IF(E163=1,COUNTIF($E$2:E163,1),"")</f>
        <v/>
      </c>
      <c r="E163" s="1" t="str">
        <f>IF(H163=List!$P$2,1,"")</f>
        <v/>
      </c>
      <c r="F163" s="2" t="s">
        <v>11828</v>
      </c>
      <c r="G163" s="2" t="s">
        <v>186</v>
      </c>
      <c r="H163" s="2" t="s">
        <v>5933</v>
      </c>
      <c r="I163" s="2" t="s">
        <v>1167</v>
      </c>
      <c r="J163" s="2" t="s">
        <v>937</v>
      </c>
      <c r="K163" s="2" t="s">
        <v>1172</v>
      </c>
      <c r="L163" s="2" t="s">
        <v>1173</v>
      </c>
      <c r="M163" s="2" t="s">
        <v>159</v>
      </c>
      <c r="N163" s="2" t="s">
        <v>756</v>
      </c>
      <c r="O163" s="99">
        <v>0</v>
      </c>
      <c r="P163" s="2" t="s">
        <v>8514</v>
      </c>
      <c r="W163" s="101">
        <v>1</v>
      </c>
      <c r="X163" s="1">
        <f>IFERROR(IF(H163="","",IF(O163=0,0.15,IF(VLOOKUP(O163,'Source Post 14 Status (6.30.26)'!A:B,2,FALSE)=1,0.15,0.5))),0.5)</f>
        <v>0.15</v>
      </c>
      <c r="Y163" s="6">
        <f t="shared" si="2"/>
        <v>0</v>
      </c>
    </row>
    <row r="164" spans="1:25" x14ac:dyDescent="0.3">
      <c r="A164" t="str">
        <f>IF(B164=1,COUNTIF($B$2:B164,1),"")</f>
        <v/>
      </c>
      <c r="B164" t="str">
        <f>IF(C164=1,COUNTIF($H$2:H164,H164),"")</f>
        <v/>
      </c>
      <c r="C164">
        <f>IF(G164=List!$P$1,1,0)</f>
        <v>0</v>
      </c>
      <c r="D164" s="1" t="str">
        <f>IF(E164=1,COUNTIF($E$2:E164,1),"")</f>
        <v/>
      </c>
      <c r="E164" s="1" t="str">
        <f>IF(H164=List!$P$2,1,"")</f>
        <v/>
      </c>
      <c r="F164" s="2" t="s">
        <v>11828</v>
      </c>
      <c r="G164" s="2" t="s">
        <v>186</v>
      </c>
      <c r="H164" s="2" t="s">
        <v>5933</v>
      </c>
      <c r="I164" s="2" t="s">
        <v>1167</v>
      </c>
      <c r="J164" s="2" t="s">
        <v>937</v>
      </c>
      <c r="K164" s="2" t="s">
        <v>1172</v>
      </c>
      <c r="L164" s="2" t="s">
        <v>1173</v>
      </c>
      <c r="M164" s="2" t="s">
        <v>159</v>
      </c>
      <c r="N164" s="2" t="s">
        <v>756</v>
      </c>
      <c r="O164" s="99">
        <v>2022</v>
      </c>
      <c r="P164" s="2" t="s">
        <v>11015</v>
      </c>
      <c r="W164" s="101">
        <v>1</v>
      </c>
      <c r="X164" s="1">
        <f>IFERROR(IF(H164="","",IF(O164=0,0.15,IF(VLOOKUP(O164,'Source Post 14 Status (6.30.26)'!A:B,2,FALSE)=1,0.15,0.5))),0.5)</f>
        <v>0.5</v>
      </c>
      <c r="Y164" s="6">
        <f t="shared" si="2"/>
        <v>0</v>
      </c>
    </row>
    <row r="165" spans="1:25" x14ac:dyDescent="0.3">
      <c r="A165" t="str">
        <f>IF(B165=1,COUNTIF($B$2:B165,1),"")</f>
        <v/>
      </c>
      <c r="B165" t="str">
        <f>IF(C165=1,COUNTIF($H$2:H165,H165),"")</f>
        <v/>
      </c>
      <c r="C165">
        <f>IF(G165=List!$P$1,1,0)</f>
        <v>0</v>
      </c>
      <c r="D165" s="1" t="str">
        <f>IF(E165=1,COUNTIF($E$2:E165,1),"")</f>
        <v/>
      </c>
      <c r="E165" s="1" t="str">
        <f>IF(H165=List!$P$2,1,"")</f>
        <v/>
      </c>
      <c r="F165" s="2" t="s">
        <v>11828</v>
      </c>
      <c r="G165" s="2" t="s">
        <v>187</v>
      </c>
      <c r="H165" s="2" t="s">
        <v>5934</v>
      </c>
      <c r="I165" s="2" t="s">
        <v>1167</v>
      </c>
      <c r="J165" s="2" t="s">
        <v>937</v>
      </c>
      <c r="K165" s="2" t="s">
        <v>1175</v>
      </c>
      <c r="L165" s="2" t="s">
        <v>1176</v>
      </c>
      <c r="M165" s="2" t="s">
        <v>159</v>
      </c>
      <c r="N165" s="2" t="s">
        <v>756</v>
      </c>
      <c r="O165" s="99">
        <v>20130</v>
      </c>
      <c r="P165" s="2" t="s">
        <v>11016</v>
      </c>
      <c r="W165" s="101">
        <v>1</v>
      </c>
      <c r="X165" s="1">
        <f>IFERROR(IF(H165="","",IF(O165=0,0.15,IF(VLOOKUP(O165,'Source Post 14 Status (6.30.26)'!A:B,2,FALSE)=1,0.15,0.5))),0.5)</f>
        <v>0.15</v>
      </c>
      <c r="Y165" s="6">
        <f t="shared" si="2"/>
        <v>0</v>
      </c>
    </row>
    <row r="166" spans="1:25" x14ac:dyDescent="0.3">
      <c r="A166" t="str">
        <f>IF(B166=1,COUNTIF($B$2:B166,1),"")</f>
        <v/>
      </c>
      <c r="B166" t="str">
        <f>IF(C166=1,COUNTIF($H$2:H166,H166),"")</f>
        <v/>
      </c>
      <c r="C166">
        <f>IF(G166=List!$P$1,1,0)</f>
        <v>0</v>
      </c>
      <c r="D166" s="1" t="str">
        <f>IF(E166=1,COUNTIF($E$2:E166,1),"")</f>
        <v/>
      </c>
      <c r="E166" s="1" t="str">
        <f>IF(H166=List!$P$2,1,"")</f>
        <v/>
      </c>
      <c r="F166" s="2" t="s">
        <v>11828</v>
      </c>
      <c r="G166" s="2" t="s">
        <v>187</v>
      </c>
      <c r="H166" s="2" t="s">
        <v>5934</v>
      </c>
      <c r="I166" s="2" t="s">
        <v>1167</v>
      </c>
      <c r="J166" s="2" t="s">
        <v>937</v>
      </c>
      <c r="K166" s="2" t="s">
        <v>1175</v>
      </c>
      <c r="L166" s="2" t="s">
        <v>1176</v>
      </c>
      <c r="M166" s="2" t="s">
        <v>159</v>
      </c>
      <c r="N166" s="2" t="s">
        <v>756</v>
      </c>
      <c r="O166" s="99">
        <v>25876</v>
      </c>
      <c r="P166" s="2" t="s">
        <v>8502</v>
      </c>
      <c r="W166" s="101">
        <v>1</v>
      </c>
      <c r="X166" s="1">
        <f>IFERROR(IF(H166="","",IF(O166=0,0.15,IF(VLOOKUP(O166,'Source Post 14 Status (6.30.26)'!A:B,2,FALSE)=1,0.15,0.5))),0.5)</f>
        <v>0.15</v>
      </c>
      <c r="Y166" s="6">
        <f t="shared" si="2"/>
        <v>0</v>
      </c>
    </row>
    <row r="167" spans="1:25" x14ac:dyDescent="0.3">
      <c r="A167" t="str">
        <f>IF(B167=1,COUNTIF($B$2:B167,1),"")</f>
        <v/>
      </c>
      <c r="B167" t="str">
        <f>IF(C167=1,COUNTIF($H$2:H167,H167),"")</f>
        <v/>
      </c>
      <c r="C167">
        <f>IF(G167=List!$P$1,1,0)</f>
        <v>0</v>
      </c>
      <c r="D167" s="1" t="str">
        <f>IF(E167=1,COUNTIF($E$2:E167,1),"")</f>
        <v/>
      </c>
      <c r="E167" s="1" t="str">
        <f>IF(H167=List!$P$2,1,"")</f>
        <v/>
      </c>
      <c r="F167" s="2" t="s">
        <v>11828</v>
      </c>
      <c r="G167" s="2" t="s">
        <v>187</v>
      </c>
      <c r="H167" s="2" t="s">
        <v>5934</v>
      </c>
      <c r="I167" s="2" t="s">
        <v>1167</v>
      </c>
      <c r="J167" s="2" t="s">
        <v>937</v>
      </c>
      <c r="K167" s="2" t="s">
        <v>1175</v>
      </c>
      <c r="L167" s="2" t="s">
        <v>1176</v>
      </c>
      <c r="M167" s="2" t="s">
        <v>159</v>
      </c>
      <c r="N167" s="2" t="s">
        <v>756</v>
      </c>
      <c r="O167" s="99">
        <v>0</v>
      </c>
      <c r="P167" s="2" t="s">
        <v>8514</v>
      </c>
      <c r="W167" s="101">
        <v>1</v>
      </c>
      <c r="X167" s="1">
        <f>IFERROR(IF(H167="","",IF(O167=0,0.15,IF(VLOOKUP(O167,'Source Post 14 Status (6.30.26)'!A:B,2,FALSE)=1,0.15,0.5))),0.5)</f>
        <v>0.15</v>
      </c>
      <c r="Y167" s="6">
        <f t="shared" si="2"/>
        <v>0</v>
      </c>
    </row>
    <row r="168" spans="1:25" x14ac:dyDescent="0.3">
      <c r="A168" t="str">
        <f>IF(B168=1,COUNTIF($B$2:B168,1),"")</f>
        <v/>
      </c>
      <c r="B168" t="str">
        <f>IF(C168=1,COUNTIF($H$2:H168,H168),"")</f>
        <v/>
      </c>
      <c r="C168">
        <f>IF(G168=List!$P$1,1,0)</f>
        <v>0</v>
      </c>
      <c r="D168" s="1" t="str">
        <f>IF(E168=1,COUNTIF($E$2:E168,1),"")</f>
        <v/>
      </c>
      <c r="E168" s="1" t="str">
        <f>IF(H168=List!$P$2,1,"")</f>
        <v/>
      </c>
      <c r="F168" s="2" t="s">
        <v>11828</v>
      </c>
      <c r="G168" s="2" t="s">
        <v>187</v>
      </c>
      <c r="H168" s="2" t="s">
        <v>5934</v>
      </c>
      <c r="I168" s="2" t="s">
        <v>1167</v>
      </c>
      <c r="J168" s="2" t="s">
        <v>937</v>
      </c>
      <c r="K168" s="2" t="s">
        <v>1175</v>
      </c>
      <c r="L168" s="2" t="s">
        <v>1176</v>
      </c>
      <c r="M168" s="2" t="s">
        <v>159</v>
      </c>
      <c r="N168" s="2" t="s">
        <v>756</v>
      </c>
      <c r="O168" s="99">
        <v>14830</v>
      </c>
      <c r="P168" s="2" t="s">
        <v>11017</v>
      </c>
      <c r="W168" s="101">
        <v>1</v>
      </c>
      <c r="X168" s="1">
        <f>IFERROR(IF(H168="","",IF(O168=0,0.15,IF(VLOOKUP(O168,'Source Post 14 Status (6.30.26)'!A:B,2,FALSE)=1,0.15,0.5))),0.5)</f>
        <v>0.15</v>
      </c>
      <c r="Y168" s="6">
        <f t="shared" si="2"/>
        <v>0</v>
      </c>
    </row>
    <row r="169" spans="1:25" x14ac:dyDescent="0.3">
      <c r="A169" t="str">
        <f>IF(B169=1,COUNTIF($B$2:B169,1),"")</f>
        <v/>
      </c>
      <c r="B169" t="str">
        <f>IF(C169=1,COUNTIF($H$2:H169,H169),"")</f>
        <v/>
      </c>
      <c r="C169">
        <f>IF(G169=List!$P$1,1,0)</f>
        <v>0</v>
      </c>
      <c r="D169" s="1" t="str">
        <f>IF(E169=1,COUNTIF($E$2:E169,1),"")</f>
        <v/>
      </c>
      <c r="E169" s="1" t="str">
        <f>IF(H169=List!$P$2,1,"")</f>
        <v/>
      </c>
      <c r="F169" s="2" t="s">
        <v>11828</v>
      </c>
      <c r="G169" s="2" t="s">
        <v>188</v>
      </c>
      <c r="H169" s="2" t="s">
        <v>5935</v>
      </c>
      <c r="I169" s="2" t="s">
        <v>1167</v>
      </c>
      <c r="J169" s="2" t="s">
        <v>950</v>
      </c>
      <c r="K169" s="2" t="s">
        <v>1181</v>
      </c>
      <c r="L169" s="2" t="s">
        <v>1182</v>
      </c>
      <c r="M169" s="2" t="s">
        <v>159</v>
      </c>
      <c r="N169" s="2" t="s">
        <v>756</v>
      </c>
      <c r="O169" s="99">
        <v>14747</v>
      </c>
      <c r="P169" s="2" t="s">
        <v>7373</v>
      </c>
      <c r="Q169">
        <v>428000</v>
      </c>
      <c r="R169">
        <v>428000</v>
      </c>
      <c r="S169">
        <v>856000</v>
      </c>
      <c r="V169" t="s">
        <v>8548</v>
      </c>
      <c r="W169" s="101">
        <v>46197.422393518522</v>
      </c>
      <c r="X169" s="1">
        <f>IFERROR(IF(H169="","",IF(O169=0,0.15,IF(VLOOKUP(O169,'Source Post 14 Status (6.30.26)'!A:B,2,FALSE)=1,0.15,0.5))),0.5)</f>
        <v>0.15</v>
      </c>
      <c r="Y169" s="6">
        <f t="shared" si="2"/>
        <v>0</v>
      </c>
    </row>
    <row r="170" spans="1:25" x14ac:dyDescent="0.3">
      <c r="A170" t="str">
        <f>IF(B170=1,COUNTIF($B$2:B170,1),"")</f>
        <v/>
      </c>
      <c r="B170" t="str">
        <f>IF(C170=1,COUNTIF($H$2:H170,H170),"")</f>
        <v/>
      </c>
      <c r="C170">
        <f>IF(G170=List!$P$1,1,0)</f>
        <v>0</v>
      </c>
      <c r="D170" s="1" t="str">
        <f>IF(E170=1,COUNTIF($E$2:E170,1),"")</f>
        <v/>
      </c>
      <c r="E170" s="1" t="str">
        <f>IF(H170=List!$P$2,1,"")</f>
        <v/>
      </c>
      <c r="F170" s="2" t="s">
        <v>11828</v>
      </c>
      <c r="G170" s="2" t="s">
        <v>188</v>
      </c>
      <c r="H170" s="2" t="s">
        <v>5935</v>
      </c>
      <c r="I170" s="2" t="s">
        <v>1167</v>
      </c>
      <c r="J170" s="2" t="s">
        <v>950</v>
      </c>
      <c r="K170" s="2" t="s">
        <v>1181</v>
      </c>
      <c r="L170" s="2" t="s">
        <v>1182</v>
      </c>
      <c r="M170" s="2" t="s">
        <v>159</v>
      </c>
      <c r="N170" s="2" t="s">
        <v>756</v>
      </c>
      <c r="O170" s="99">
        <v>22623</v>
      </c>
      <c r="P170" s="2" t="s">
        <v>8444</v>
      </c>
      <c r="Q170">
        <v>108067</v>
      </c>
      <c r="R170">
        <v>110934</v>
      </c>
      <c r="S170">
        <v>218189</v>
      </c>
      <c r="T170">
        <v>252256</v>
      </c>
      <c r="U170">
        <v>252354</v>
      </c>
      <c r="V170" t="s">
        <v>8548</v>
      </c>
      <c r="W170" s="101">
        <v>46197.423565474535</v>
      </c>
      <c r="X170" s="1">
        <f>IFERROR(IF(H170="","",IF(O170=0,0.15,IF(VLOOKUP(O170,'Source Post 14 Status (6.30.26)'!A:B,2,FALSE)=1,0.15,0.5))),0.5)</f>
        <v>0.15</v>
      </c>
      <c r="Y170" s="6">
        <f t="shared" si="2"/>
        <v>75692</v>
      </c>
    </row>
    <row r="171" spans="1:25" x14ac:dyDescent="0.3">
      <c r="A171" t="str">
        <f>IF(B171=1,COUNTIF($B$2:B171,1),"")</f>
        <v/>
      </c>
      <c r="B171" t="str">
        <f>IF(C171=1,COUNTIF($H$2:H171,H171),"")</f>
        <v/>
      </c>
      <c r="C171">
        <f>IF(G171=List!$P$1,1,0)</f>
        <v>0</v>
      </c>
      <c r="D171" s="1" t="str">
        <f>IF(E171=1,COUNTIF($E$2:E171,1),"")</f>
        <v/>
      </c>
      <c r="E171" s="1" t="str">
        <f>IF(H171=List!$P$2,1,"")</f>
        <v/>
      </c>
      <c r="F171" s="2" t="s">
        <v>11828</v>
      </c>
      <c r="G171" s="2" t="s">
        <v>188</v>
      </c>
      <c r="H171" s="2" t="s">
        <v>5935</v>
      </c>
      <c r="I171" s="2" t="s">
        <v>1167</v>
      </c>
      <c r="J171" s="2" t="s">
        <v>950</v>
      </c>
      <c r="K171" s="2" t="s">
        <v>1181</v>
      </c>
      <c r="L171" s="2" t="s">
        <v>1182</v>
      </c>
      <c r="M171" s="2" t="s">
        <v>159</v>
      </c>
      <c r="N171" s="2" t="s">
        <v>756</v>
      </c>
      <c r="O171" s="99">
        <v>24762</v>
      </c>
      <c r="P171" s="2" t="s">
        <v>8492</v>
      </c>
      <c r="Q171">
        <v>637000</v>
      </c>
      <c r="R171">
        <v>637000</v>
      </c>
      <c r="S171">
        <v>1270000</v>
      </c>
      <c r="T171">
        <v>917500</v>
      </c>
      <c r="U171">
        <v>917500</v>
      </c>
      <c r="V171" t="s">
        <v>8548</v>
      </c>
      <c r="W171" s="101">
        <v>46197.42217982639</v>
      </c>
      <c r="X171" s="1">
        <f>IFERROR(IF(H171="","",IF(O171=0,0.15,IF(VLOOKUP(O171,'Source Post 14 Status (6.30.26)'!A:B,2,FALSE)=1,0.15,0.5))),0.5)</f>
        <v>0.15</v>
      </c>
      <c r="Y171" s="6">
        <f t="shared" si="2"/>
        <v>275250</v>
      </c>
    </row>
    <row r="172" spans="1:25" x14ac:dyDescent="0.3">
      <c r="A172" t="str">
        <f>IF(B172=1,COUNTIF($B$2:B172,1),"")</f>
        <v/>
      </c>
      <c r="B172" t="str">
        <f>IF(C172=1,COUNTIF($H$2:H172,H172),"")</f>
        <v/>
      </c>
      <c r="C172">
        <f>IF(G172=List!$P$1,1,0)</f>
        <v>0</v>
      </c>
      <c r="D172" s="1" t="str">
        <f>IF(E172=1,COUNTIF($E$2:E172,1),"")</f>
        <v/>
      </c>
      <c r="E172" s="1" t="str">
        <f>IF(H172=List!$P$2,1,"")</f>
        <v/>
      </c>
      <c r="F172" s="2" t="s">
        <v>11828</v>
      </c>
      <c r="G172" s="2" t="s">
        <v>188</v>
      </c>
      <c r="H172" s="2" t="s">
        <v>5935</v>
      </c>
      <c r="I172" s="2" t="s">
        <v>1167</v>
      </c>
      <c r="J172" s="2" t="s">
        <v>950</v>
      </c>
      <c r="K172" s="2" t="s">
        <v>1181</v>
      </c>
      <c r="L172" s="2" t="s">
        <v>1182</v>
      </c>
      <c r="M172" s="2" t="s">
        <v>159</v>
      </c>
      <c r="N172" s="2" t="s">
        <v>756</v>
      </c>
      <c r="O172" s="99">
        <v>0</v>
      </c>
      <c r="P172" s="2" t="s">
        <v>8513</v>
      </c>
      <c r="W172" s="101">
        <v>1</v>
      </c>
      <c r="X172" s="1">
        <f>IFERROR(IF(H172="","",IF(O172=0,0.15,IF(VLOOKUP(O172,'Source Post 14 Status (6.30.26)'!A:B,2,FALSE)=1,0.15,0.5))),0.5)</f>
        <v>0.15</v>
      </c>
      <c r="Y172" s="6">
        <f t="shared" si="2"/>
        <v>0</v>
      </c>
    </row>
    <row r="173" spans="1:25" x14ac:dyDescent="0.3">
      <c r="A173" t="str">
        <f>IF(B173=1,COUNTIF($B$2:B173,1),"")</f>
        <v/>
      </c>
      <c r="B173" t="str">
        <f>IF(C173=1,COUNTIF($H$2:H173,H173),"")</f>
        <v/>
      </c>
      <c r="C173">
        <f>IF(G173=List!$P$1,1,0)</f>
        <v>0</v>
      </c>
      <c r="D173" s="1" t="str">
        <f>IF(E173=1,COUNTIF($E$2:E173,1),"")</f>
        <v/>
      </c>
      <c r="E173" s="1" t="str">
        <f>IF(H173=List!$P$2,1,"")</f>
        <v/>
      </c>
      <c r="F173" s="2" t="s">
        <v>11828</v>
      </c>
      <c r="G173" s="2" t="s">
        <v>188</v>
      </c>
      <c r="H173" s="2" t="s">
        <v>5935</v>
      </c>
      <c r="I173" s="2" t="s">
        <v>1167</v>
      </c>
      <c r="J173" s="2" t="s">
        <v>950</v>
      </c>
      <c r="K173" s="2" t="s">
        <v>1181</v>
      </c>
      <c r="L173" s="2" t="s">
        <v>1182</v>
      </c>
      <c r="M173" s="2" t="s">
        <v>159</v>
      </c>
      <c r="N173" s="2" t="s">
        <v>756</v>
      </c>
      <c r="O173" s="99">
        <v>19499</v>
      </c>
      <c r="P173" s="2" t="s">
        <v>7914</v>
      </c>
      <c r="Q173">
        <v>440500</v>
      </c>
      <c r="R173">
        <v>440500</v>
      </c>
      <c r="S173">
        <v>442000</v>
      </c>
      <c r="T173">
        <v>442000</v>
      </c>
      <c r="U173">
        <v>443000</v>
      </c>
      <c r="V173" t="s">
        <v>8548</v>
      </c>
      <c r="W173" s="101">
        <v>46197.421384027781</v>
      </c>
      <c r="X173" s="1">
        <f>IFERROR(IF(H173="","",IF(O173=0,0.15,IF(VLOOKUP(O173,'Source Post 14 Status (6.30.26)'!A:B,2,FALSE)=1,0.15,0.5))),0.5)</f>
        <v>0.15</v>
      </c>
      <c r="Y173" s="6">
        <f t="shared" si="2"/>
        <v>132750</v>
      </c>
    </row>
    <row r="174" spans="1:25" x14ac:dyDescent="0.3">
      <c r="A174" t="str">
        <f>IF(B174=1,COUNTIF($B$2:B174,1),"")</f>
        <v/>
      </c>
      <c r="B174" t="str">
        <f>IF(C174=1,COUNTIF($H$2:H174,H174),"")</f>
        <v/>
      </c>
      <c r="C174">
        <f>IF(G174=List!$P$1,1,0)</f>
        <v>0</v>
      </c>
      <c r="D174" s="1" t="str">
        <f>IF(E174=1,COUNTIF($E$2:E174,1),"")</f>
        <v/>
      </c>
      <c r="E174" s="1" t="str">
        <f>IF(H174=List!$P$2,1,"")</f>
        <v/>
      </c>
      <c r="F174" s="2" t="s">
        <v>11828</v>
      </c>
      <c r="G174" s="2" t="s">
        <v>191</v>
      </c>
      <c r="H174" s="2" t="s">
        <v>5932</v>
      </c>
      <c r="I174" s="2" t="s">
        <v>1167</v>
      </c>
      <c r="J174" s="2" t="s">
        <v>960</v>
      </c>
      <c r="K174" s="2" t="s">
        <v>995</v>
      </c>
      <c r="L174" s="2" t="s">
        <v>1184</v>
      </c>
      <c r="M174" s="2" t="s">
        <v>159</v>
      </c>
      <c r="N174" s="2" t="s">
        <v>756</v>
      </c>
      <c r="O174" s="99">
        <v>15902</v>
      </c>
      <c r="P174" s="2" t="s">
        <v>7464</v>
      </c>
      <c r="Q174">
        <v>55765</v>
      </c>
      <c r="R174">
        <v>54815</v>
      </c>
      <c r="S174">
        <v>113105</v>
      </c>
      <c r="T174">
        <v>53200</v>
      </c>
      <c r="U174">
        <v>57200</v>
      </c>
      <c r="V174" t="s">
        <v>8549</v>
      </c>
      <c r="W174" s="101">
        <v>46196.650516585651</v>
      </c>
      <c r="X174" s="1">
        <f>IFERROR(IF(H174="","",IF(O174=0,0.15,IF(VLOOKUP(O174,'Source Post 14 Status (6.30.26)'!A:B,2,FALSE)=1,0.15,0.5))),0.5)</f>
        <v>0.15</v>
      </c>
      <c r="Y174" s="6">
        <f t="shared" si="2"/>
        <v>16560</v>
      </c>
    </row>
    <row r="175" spans="1:25" x14ac:dyDescent="0.3">
      <c r="A175" t="str">
        <f>IF(B175=1,COUNTIF($B$2:B175,1),"")</f>
        <v/>
      </c>
      <c r="B175" t="str">
        <f>IF(C175=1,COUNTIF($H$2:H175,H175),"")</f>
        <v/>
      </c>
      <c r="C175">
        <f>IF(G175=List!$P$1,1,0)</f>
        <v>0</v>
      </c>
      <c r="D175" s="1" t="str">
        <f>IF(E175=1,COUNTIF($E$2:E175,1),"")</f>
        <v/>
      </c>
      <c r="E175" s="1" t="str">
        <f>IF(H175=List!$P$2,1,"")</f>
        <v/>
      </c>
      <c r="F175" s="2" t="s">
        <v>11828</v>
      </c>
      <c r="G175" s="2" t="s">
        <v>192</v>
      </c>
      <c r="H175" s="2" t="s">
        <v>5936</v>
      </c>
      <c r="I175" s="2" t="s">
        <v>1191</v>
      </c>
      <c r="J175" s="2" t="s">
        <v>896</v>
      </c>
      <c r="K175" s="2" t="s">
        <v>897</v>
      </c>
      <c r="L175" s="2" t="s">
        <v>1192</v>
      </c>
      <c r="M175" s="2" t="s">
        <v>159</v>
      </c>
      <c r="N175" s="2" t="s">
        <v>756</v>
      </c>
      <c r="O175" s="99">
        <v>25845</v>
      </c>
      <c r="P175" s="2" t="s">
        <v>11018</v>
      </c>
      <c r="Q175">
        <v>69555</v>
      </c>
      <c r="R175">
        <v>69401</v>
      </c>
      <c r="S175">
        <v>226109</v>
      </c>
      <c r="T175">
        <v>140810</v>
      </c>
      <c r="U175">
        <v>138716</v>
      </c>
      <c r="V175" t="s">
        <v>11019</v>
      </c>
      <c r="W175" s="101">
        <v>46195.440364004629</v>
      </c>
      <c r="X175" s="1">
        <f>IFERROR(IF(H175="","",IF(O175=0,0.15,IF(VLOOKUP(O175,'Source Post 14 Status (6.30.26)'!A:B,2,FALSE)=1,0.15,0.5))),0.5)</f>
        <v>0.15</v>
      </c>
      <c r="Y175" s="6">
        <f t="shared" si="2"/>
        <v>41929</v>
      </c>
    </row>
    <row r="176" spans="1:25" x14ac:dyDescent="0.3">
      <c r="A176" t="str">
        <f>IF(B176=1,COUNTIF($B$2:B176,1),"")</f>
        <v/>
      </c>
      <c r="B176" t="str">
        <f>IF(C176=1,COUNTIF($H$2:H176,H176),"")</f>
        <v/>
      </c>
      <c r="C176">
        <f>IF(G176=List!$P$1,1,0)</f>
        <v>0</v>
      </c>
      <c r="D176" s="1" t="str">
        <f>IF(E176=1,COUNTIF($E$2:E176,1),"")</f>
        <v/>
      </c>
      <c r="E176" s="1" t="str">
        <f>IF(H176=List!$P$2,1,"")</f>
        <v/>
      </c>
      <c r="F176" s="2" t="s">
        <v>11828</v>
      </c>
      <c r="G176" s="2" t="s">
        <v>192</v>
      </c>
      <c r="H176" s="2" t="s">
        <v>5936</v>
      </c>
      <c r="I176" s="2" t="s">
        <v>1191</v>
      </c>
      <c r="J176" s="2" t="s">
        <v>896</v>
      </c>
      <c r="K176" s="2" t="s">
        <v>897</v>
      </c>
      <c r="L176" s="2" t="s">
        <v>1192</v>
      </c>
      <c r="M176" s="2" t="s">
        <v>159</v>
      </c>
      <c r="N176" s="2" t="s">
        <v>756</v>
      </c>
      <c r="O176" s="99">
        <v>16958</v>
      </c>
      <c r="P176" s="2" t="s">
        <v>7681</v>
      </c>
      <c r="Q176">
        <v>178413</v>
      </c>
      <c r="R176">
        <v>176706</v>
      </c>
      <c r="V176" t="s">
        <v>11019</v>
      </c>
      <c r="W176" s="101">
        <v>46195.437718321758</v>
      </c>
      <c r="X176" s="1">
        <f>IFERROR(IF(H176="","",IF(O176=0,0.15,IF(VLOOKUP(O176,'Source Post 14 Status (6.30.26)'!A:B,2,FALSE)=1,0.15,0.5))),0.5)</f>
        <v>0.15</v>
      </c>
      <c r="Y176" s="6">
        <f t="shared" si="2"/>
        <v>0</v>
      </c>
    </row>
    <row r="177" spans="1:25" x14ac:dyDescent="0.3">
      <c r="A177" t="str">
        <f>IF(B177=1,COUNTIF($B$2:B177,1),"")</f>
        <v/>
      </c>
      <c r="B177" t="str">
        <f>IF(C177=1,COUNTIF($H$2:H177,H177),"")</f>
        <v/>
      </c>
      <c r="C177">
        <f>IF(G177=List!$P$1,1,0)</f>
        <v>0</v>
      </c>
      <c r="D177" s="1" t="str">
        <f>IF(E177=1,COUNTIF($E$2:E177,1),"")</f>
        <v/>
      </c>
      <c r="E177" s="1" t="str">
        <f>IF(H177=List!$P$2,1,"")</f>
        <v/>
      </c>
      <c r="F177" s="2" t="s">
        <v>11828</v>
      </c>
      <c r="G177" s="2" t="s">
        <v>192</v>
      </c>
      <c r="H177" s="2" t="s">
        <v>5936</v>
      </c>
      <c r="I177" s="2" t="s">
        <v>1191</v>
      </c>
      <c r="J177" s="2" t="s">
        <v>896</v>
      </c>
      <c r="K177" s="2" t="s">
        <v>897</v>
      </c>
      <c r="L177" s="2" t="s">
        <v>1192</v>
      </c>
      <c r="M177" s="2" t="s">
        <v>159</v>
      </c>
      <c r="N177" s="2" t="s">
        <v>756</v>
      </c>
      <c r="O177" s="99">
        <v>17088</v>
      </c>
      <c r="P177" s="2" t="s">
        <v>7708</v>
      </c>
      <c r="Q177">
        <v>103949</v>
      </c>
      <c r="R177">
        <v>102974</v>
      </c>
      <c r="S177">
        <v>208023</v>
      </c>
      <c r="V177" t="s">
        <v>11019</v>
      </c>
      <c r="W177" s="101">
        <v>46195.439925578707</v>
      </c>
      <c r="X177" s="1">
        <f>IFERROR(IF(H177="","",IF(O177=0,0.15,IF(VLOOKUP(O177,'Source Post 14 Status (6.30.26)'!A:B,2,FALSE)=1,0.15,0.5))),0.5)</f>
        <v>0.15</v>
      </c>
      <c r="Y177" s="6">
        <f t="shared" si="2"/>
        <v>0</v>
      </c>
    </row>
    <row r="178" spans="1:25" x14ac:dyDescent="0.3">
      <c r="A178" t="str">
        <f>IF(B178=1,COUNTIF($B$2:B178,1),"")</f>
        <v/>
      </c>
      <c r="B178" t="str">
        <f>IF(C178=1,COUNTIF($H$2:H178,H178),"")</f>
        <v/>
      </c>
      <c r="C178">
        <f>IF(G178=List!$P$1,1,0)</f>
        <v>0</v>
      </c>
      <c r="D178" s="1" t="str">
        <f>IF(E178=1,COUNTIF($E$2:E178,1),"")</f>
        <v/>
      </c>
      <c r="E178" s="1" t="str">
        <f>IF(H178=List!$P$2,1,"")</f>
        <v/>
      </c>
      <c r="F178" s="2" t="s">
        <v>11828</v>
      </c>
      <c r="G178" s="2" t="s">
        <v>192</v>
      </c>
      <c r="H178" s="2" t="s">
        <v>5936</v>
      </c>
      <c r="I178" s="2" t="s">
        <v>1191</v>
      </c>
      <c r="J178" s="2" t="s">
        <v>896</v>
      </c>
      <c r="K178" s="2" t="s">
        <v>897</v>
      </c>
      <c r="L178" s="2" t="s">
        <v>1192</v>
      </c>
      <c r="M178" s="2" t="s">
        <v>159</v>
      </c>
      <c r="N178" s="2" t="s">
        <v>756</v>
      </c>
      <c r="O178" s="99">
        <v>0</v>
      </c>
      <c r="P178" s="2" t="s">
        <v>8514</v>
      </c>
      <c r="Q178">
        <v>0</v>
      </c>
      <c r="R178">
        <v>0</v>
      </c>
      <c r="S178">
        <v>0</v>
      </c>
      <c r="T178">
        <v>0</v>
      </c>
      <c r="U178">
        <v>0</v>
      </c>
      <c r="V178" t="s">
        <v>11019</v>
      </c>
      <c r="W178" s="101">
        <v>46195.440925543982</v>
      </c>
      <c r="X178" s="1">
        <f>IFERROR(IF(H178="","",IF(O178=0,0.15,IF(VLOOKUP(O178,'Source Post 14 Status (6.30.26)'!A:B,2,FALSE)=1,0.15,0.5))),0.5)</f>
        <v>0.15</v>
      </c>
      <c r="Y178" s="6">
        <f t="shared" si="2"/>
        <v>0</v>
      </c>
    </row>
    <row r="179" spans="1:25" x14ac:dyDescent="0.3">
      <c r="A179" t="str">
        <f>IF(B179=1,COUNTIF($B$2:B179,1),"")</f>
        <v/>
      </c>
      <c r="B179" t="str">
        <f>IF(C179=1,COUNTIF($H$2:H179,H179),"")</f>
        <v/>
      </c>
      <c r="C179">
        <f>IF(G179=List!$P$1,1,0)</f>
        <v>0</v>
      </c>
      <c r="D179" s="1" t="str">
        <f>IF(E179=1,COUNTIF($E$2:E179,1),"")</f>
        <v/>
      </c>
      <c r="E179" s="1" t="str">
        <f>IF(H179=List!$P$2,1,"")</f>
        <v/>
      </c>
      <c r="F179" s="2" t="s">
        <v>11828</v>
      </c>
      <c r="G179" s="2" t="s">
        <v>192</v>
      </c>
      <c r="H179" s="2" t="s">
        <v>5936</v>
      </c>
      <c r="I179" s="2" t="s">
        <v>1191</v>
      </c>
      <c r="J179" s="2" t="s">
        <v>896</v>
      </c>
      <c r="K179" s="2" t="s">
        <v>897</v>
      </c>
      <c r="L179" s="2" t="s">
        <v>1192</v>
      </c>
      <c r="M179" s="2" t="s">
        <v>159</v>
      </c>
      <c r="N179" s="2" t="s">
        <v>756</v>
      </c>
      <c r="O179" s="99">
        <v>25847</v>
      </c>
      <c r="P179" s="2" t="s">
        <v>11020</v>
      </c>
      <c r="Q179">
        <v>69555</v>
      </c>
      <c r="R179">
        <v>69401</v>
      </c>
      <c r="S179">
        <v>226109</v>
      </c>
      <c r="T179">
        <v>140810</v>
      </c>
      <c r="U179">
        <v>138716</v>
      </c>
      <c r="V179" t="s">
        <v>11019</v>
      </c>
      <c r="W179" s="101">
        <v>46195.440642789355</v>
      </c>
      <c r="X179" s="1">
        <f>IFERROR(IF(H179="","",IF(O179=0,0.15,IF(VLOOKUP(O179,'Source Post 14 Status (6.30.26)'!A:B,2,FALSE)=1,0.15,0.5))),0.5)</f>
        <v>0.15</v>
      </c>
      <c r="Y179" s="6">
        <f t="shared" si="2"/>
        <v>41929</v>
      </c>
    </row>
    <row r="180" spans="1:25" x14ac:dyDescent="0.3">
      <c r="A180" t="str">
        <f>IF(B180=1,COUNTIF($B$2:B180,1),"")</f>
        <v/>
      </c>
      <c r="B180" t="str">
        <f>IF(C180=1,COUNTIF($H$2:H180,H180),"")</f>
        <v/>
      </c>
      <c r="C180">
        <f>IF(G180=List!$P$1,1,0)</f>
        <v>0</v>
      </c>
      <c r="D180" s="1" t="str">
        <f>IF(E180=1,COUNTIF($E$2:E180,1),"")</f>
        <v/>
      </c>
      <c r="E180" s="1" t="str">
        <f>IF(H180=List!$P$2,1,"")</f>
        <v/>
      </c>
      <c r="F180" s="2" t="s">
        <v>11828</v>
      </c>
      <c r="G180" s="2" t="s">
        <v>192</v>
      </c>
      <c r="H180" s="2" t="s">
        <v>5936</v>
      </c>
      <c r="I180" s="2" t="s">
        <v>1191</v>
      </c>
      <c r="J180" s="2" t="s">
        <v>896</v>
      </c>
      <c r="K180" s="2" t="s">
        <v>897</v>
      </c>
      <c r="L180" s="2" t="s">
        <v>1192</v>
      </c>
      <c r="M180" s="2" t="s">
        <v>159</v>
      </c>
      <c r="N180" s="2" t="s">
        <v>756</v>
      </c>
      <c r="O180" s="99">
        <v>25848</v>
      </c>
      <c r="P180" s="2" t="s">
        <v>11021</v>
      </c>
      <c r="Q180">
        <v>69555</v>
      </c>
      <c r="R180">
        <v>69401</v>
      </c>
      <c r="S180">
        <v>226109</v>
      </c>
      <c r="T180">
        <v>140810</v>
      </c>
      <c r="U180">
        <v>138716</v>
      </c>
      <c r="V180" t="s">
        <v>11019</v>
      </c>
      <c r="W180" s="101">
        <v>46195.440797766205</v>
      </c>
      <c r="X180" s="1">
        <f>IFERROR(IF(H180="","",IF(O180=0,0.15,IF(VLOOKUP(O180,'Source Post 14 Status (6.30.26)'!A:B,2,FALSE)=1,0.15,0.5))),0.5)</f>
        <v>0.15</v>
      </c>
      <c r="Y180" s="6">
        <f t="shared" si="2"/>
        <v>41929</v>
      </c>
    </row>
    <row r="181" spans="1:25" x14ac:dyDescent="0.3">
      <c r="A181" t="str">
        <f>IF(B181=1,COUNTIF($B$2:B181,1),"")</f>
        <v/>
      </c>
      <c r="B181" t="str">
        <f>IF(C181=1,COUNTIF($H$2:H181,H181),"")</f>
        <v/>
      </c>
      <c r="C181">
        <f>IF(G181=List!$P$1,1,0)</f>
        <v>0</v>
      </c>
      <c r="D181" s="1" t="str">
        <f>IF(E181=1,COUNTIF($E$2:E181,1),"")</f>
        <v/>
      </c>
      <c r="E181" s="1" t="str">
        <f>IF(H181=List!$P$2,1,"")</f>
        <v/>
      </c>
      <c r="F181" s="2" t="s">
        <v>11828</v>
      </c>
      <c r="G181" s="2" t="s">
        <v>11830</v>
      </c>
      <c r="H181" s="2" t="s">
        <v>8748</v>
      </c>
      <c r="I181" s="2" t="s">
        <v>1191</v>
      </c>
      <c r="J181" s="2" t="s">
        <v>900</v>
      </c>
      <c r="K181" s="2" t="s">
        <v>922</v>
      </c>
      <c r="L181" s="2" t="s">
        <v>997</v>
      </c>
      <c r="M181" s="2" t="s">
        <v>797</v>
      </c>
      <c r="N181" s="2" t="s">
        <v>798</v>
      </c>
      <c r="O181" s="99">
        <v>8005</v>
      </c>
      <c r="P181" s="2" t="s">
        <v>7018</v>
      </c>
      <c r="W181" s="101">
        <v>1</v>
      </c>
      <c r="X181" s="1">
        <f>IFERROR(IF(H181="","",IF(O181=0,0.15,IF(VLOOKUP(O181,'Source Post 14 Status (6.30.26)'!A:B,2,FALSE)=1,0.15,0.5))),0.5)</f>
        <v>0.5</v>
      </c>
      <c r="Y181" s="6">
        <f t="shared" si="2"/>
        <v>0</v>
      </c>
    </row>
    <row r="182" spans="1:25" x14ac:dyDescent="0.3">
      <c r="A182" t="str">
        <f>IF(B182=1,COUNTIF($B$2:B182,1),"")</f>
        <v/>
      </c>
      <c r="B182" t="str">
        <f>IF(C182=1,COUNTIF($H$2:H182,H182),"")</f>
        <v/>
      </c>
      <c r="C182">
        <f>IF(G182=List!$P$1,1,0)</f>
        <v>0</v>
      </c>
      <c r="D182" s="1" t="str">
        <f>IF(E182=1,COUNTIF($E$2:E182,1),"")</f>
        <v/>
      </c>
      <c r="E182" s="1" t="str">
        <f>IF(H182=List!$P$2,1,"")</f>
        <v/>
      </c>
      <c r="F182" s="2" t="s">
        <v>11828</v>
      </c>
      <c r="G182" s="2" t="s">
        <v>193</v>
      </c>
      <c r="H182" s="2" t="s">
        <v>5942</v>
      </c>
      <c r="I182" s="2" t="s">
        <v>1191</v>
      </c>
      <c r="J182" s="2" t="s">
        <v>937</v>
      </c>
      <c r="K182" s="2" t="s">
        <v>1200</v>
      </c>
      <c r="L182" s="2" t="s">
        <v>1201</v>
      </c>
      <c r="M182" s="2" t="s">
        <v>168</v>
      </c>
      <c r="N182" s="2" t="s">
        <v>800</v>
      </c>
      <c r="O182" s="99">
        <v>7299</v>
      </c>
      <c r="P182" s="2" t="s">
        <v>6994</v>
      </c>
      <c r="Q182">
        <v>95976</v>
      </c>
      <c r="R182">
        <v>94522</v>
      </c>
      <c r="S182">
        <v>194603</v>
      </c>
      <c r="V182" t="s">
        <v>8550</v>
      </c>
      <c r="W182" s="101">
        <v>46199.657216979169</v>
      </c>
      <c r="X182" s="1">
        <f>IFERROR(IF(H182="","",IF(O182=0,0.15,IF(VLOOKUP(O182,'Source Post 14 Status (6.30.26)'!A:B,2,FALSE)=1,0.15,0.5))),0.5)</f>
        <v>0.5</v>
      </c>
      <c r="Y182" s="6">
        <f t="shared" si="2"/>
        <v>0</v>
      </c>
    </row>
    <row r="183" spans="1:25" x14ac:dyDescent="0.3">
      <c r="A183" t="str">
        <f>IF(B183=1,COUNTIF($B$2:B183,1),"")</f>
        <v/>
      </c>
      <c r="B183" t="str">
        <f>IF(C183=1,COUNTIF($H$2:H183,H183),"")</f>
        <v/>
      </c>
      <c r="C183">
        <f>IF(G183=List!$P$1,1,0)</f>
        <v>0</v>
      </c>
      <c r="D183" s="1" t="str">
        <f>IF(E183=1,COUNTIF($E$2:E183,1),"")</f>
        <v/>
      </c>
      <c r="E183" s="1" t="str">
        <f>IF(H183=List!$P$2,1,"")</f>
        <v/>
      </c>
      <c r="F183" s="2" t="s">
        <v>11828</v>
      </c>
      <c r="G183" s="2" t="s">
        <v>193</v>
      </c>
      <c r="H183" s="2" t="s">
        <v>5942</v>
      </c>
      <c r="I183" s="2" t="s">
        <v>1191</v>
      </c>
      <c r="J183" s="2" t="s">
        <v>937</v>
      </c>
      <c r="K183" s="2" t="s">
        <v>1200</v>
      </c>
      <c r="L183" s="2" t="s">
        <v>1201</v>
      </c>
      <c r="M183" s="2" t="s">
        <v>168</v>
      </c>
      <c r="N183" s="2" t="s">
        <v>800</v>
      </c>
      <c r="O183" s="99">
        <v>7667</v>
      </c>
      <c r="P183" s="2" t="s">
        <v>7006</v>
      </c>
      <c r="Q183">
        <v>98325</v>
      </c>
      <c r="R183">
        <v>96300</v>
      </c>
      <c r="S183">
        <v>196413</v>
      </c>
      <c r="V183" t="s">
        <v>8550</v>
      </c>
      <c r="W183" s="101">
        <v>46199.657672685185</v>
      </c>
      <c r="X183" s="1">
        <f>IFERROR(IF(H183="","",IF(O183=0,0.15,IF(VLOOKUP(O183,'Source Post 14 Status (6.30.26)'!A:B,2,FALSE)=1,0.15,0.5))),0.5)</f>
        <v>0.5</v>
      </c>
      <c r="Y183" s="6">
        <f t="shared" si="2"/>
        <v>0</v>
      </c>
    </row>
    <row r="184" spans="1:25" x14ac:dyDescent="0.3">
      <c r="A184" t="str">
        <f>IF(B184=1,COUNTIF($B$2:B184,1),"")</f>
        <v/>
      </c>
      <c r="B184" t="str">
        <f>IF(C184=1,COUNTIF($H$2:H184,H184),"")</f>
        <v/>
      </c>
      <c r="C184">
        <f>IF(G184=List!$P$1,1,0)</f>
        <v>0</v>
      </c>
      <c r="D184" s="1" t="str">
        <f>IF(E184=1,COUNTIF($E$2:E184,1),"")</f>
        <v/>
      </c>
      <c r="E184" s="1" t="str">
        <f>IF(H184=List!$P$2,1,"")</f>
        <v/>
      </c>
      <c r="F184" s="2" t="s">
        <v>11828</v>
      </c>
      <c r="G184" s="2" t="s">
        <v>193</v>
      </c>
      <c r="H184" s="2" t="s">
        <v>5942</v>
      </c>
      <c r="I184" s="2" t="s">
        <v>1191</v>
      </c>
      <c r="J184" s="2" t="s">
        <v>937</v>
      </c>
      <c r="K184" s="2" t="s">
        <v>1200</v>
      </c>
      <c r="L184" s="2" t="s">
        <v>1201</v>
      </c>
      <c r="M184" s="2" t="s">
        <v>168</v>
      </c>
      <c r="N184" s="2" t="s">
        <v>800</v>
      </c>
      <c r="O184" s="99">
        <v>0</v>
      </c>
      <c r="P184" s="2" t="s">
        <v>8513</v>
      </c>
      <c r="R184">
        <v>1250</v>
      </c>
      <c r="V184" t="s">
        <v>8550</v>
      </c>
      <c r="W184" s="101">
        <v>46199.659030324074</v>
      </c>
      <c r="X184" s="1">
        <f>IFERROR(IF(H184="","",IF(O184=0,0.15,IF(VLOOKUP(O184,'Source Post 14 Status (6.30.26)'!A:B,2,FALSE)=1,0.15,0.5))),0.5)</f>
        <v>0.15</v>
      </c>
      <c r="Y184" s="6">
        <f t="shared" si="2"/>
        <v>0</v>
      </c>
    </row>
    <row r="185" spans="1:25" x14ac:dyDescent="0.3">
      <c r="A185" t="str">
        <f>IF(B185=1,COUNTIF($B$2:B185,1),"")</f>
        <v/>
      </c>
      <c r="B185" t="str">
        <f>IF(C185=1,COUNTIF($H$2:H185,H185),"")</f>
        <v/>
      </c>
      <c r="C185">
        <f>IF(G185=List!$P$1,1,0)</f>
        <v>0</v>
      </c>
      <c r="D185" s="1" t="str">
        <f>IF(E185=1,COUNTIF($E$2:E185,1),"")</f>
        <v/>
      </c>
      <c r="E185" s="1" t="str">
        <f>IF(H185=List!$P$2,1,"")</f>
        <v/>
      </c>
      <c r="F185" s="2" t="s">
        <v>11828</v>
      </c>
      <c r="G185" s="2" t="s">
        <v>193</v>
      </c>
      <c r="H185" s="2" t="s">
        <v>5940</v>
      </c>
      <c r="I185" s="2" t="s">
        <v>1191</v>
      </c>
      <c r="J185" s="2" t="s">
        <v>937</v>
      </c>
      <c r="K185" s="2" t="s">
        <v>1200</v>
      </c>
      <c r="L185" s="2" t="s">
        <v>1201</v>
      </c>
      <c r="M185" s="2" t="s">
        <v>170</v>
      </c>
      <c r="N185" s="2" t="s">
        <v>763</v>
      </c>
      <c r="O185" s="99">
        <v>0</v>
      </c>
      <c r="P185" s="2" t="s">
        <v>8513</v>
      </c>
      <c r="R185">
        <v>625</v>
      </c>
      <c r="S185">
        <v>625</v>
      </c>
      <c r="U185">
        <v>625</v>
      </c>
      <c r="V185" t="s">
        <v>8550</v>
      </c>
      <c r="W185" s="101">
        <v>46199.6600372338</v>
      </c>
      <c r="X185" s="1">
        <f>IFERROR(IF(H185="","",IF(O185=0,0.15,IF(VLOOKUP(O185,'Source Post 14 Status (6.30.26)'!A:B,2,FALSE)=1,0.15,0.5))),0.5)</f>
        <v>0.15</v>
      </c>
      <c r="Y185" s="6">
        <f t="shared" si="2"/>
        <v>94</v>
      </c>
    </row>
    <row r="186" spans="1:25" x14ac:dyDescent="0.3">
      <c r="A186" t="str">
        <f>IF(B186=1,COUNTIF($B$2:B186,1),"")</f>
        <v/>
      </c>
      <c r="B186" t="str">
        <f>IF(C186=1,COUNTIF($H$2:H186,H186),"")</f>
        <v/>
      </c>
      <c r="C186">
        <f>IF(G186=List!$P$1,1,0)</f>
        <v>0</v>
      </c>
      <c r="D186" s="1" t="str">
        <f>IF(E186=1,COUNTIF($E$2:E186,1),"")</f>
        <v/>
      </c>
      <c r="E186" s="1" t="str">
        <f>IF(H186=List!$P$2,1,"")</f>
        <v/>
      </c>
      <c r="F186" s="2" t="s">
        <v>11828</v>
      </c>
      <c r="G186" s="2" t="s">
        <v>193</v>
      </c>
      <c r="H186" s="2" t="s">
        <v>5940</v>
      </c>
      <c r="I186" s="2" t="s">
        <v>1191</v>
      </c>
      <c r="J186" s="2" t="s">
        <v>937</v>
      </c>
      <c r="K186" s="2" t="s">
        <v>1200</v>
      </c>
      <c r="L186" s="2" t="s">
        <v>1201</v>
      </c>
      <c r="M186" s="2" t="s">
        <v>170</v>
      </c>
      <c r="N186" s="2" t="s">
        <v>763</v>
      </c>
      <c r="O186" s="99">
        <v>19406</v>
      </c>
      <c r="P186" s="2" t="s">
        <v>7926</v>
      </c>
      <c r="Q186">
        <v>184201</v>
      </c>
      <c r="R186">
        <v>183195</v>
      </c>
      <c r="S186">
        <v>371978</v>
      </c>
      <c r="T186">
        <v>182389</v>
      </c>
      <c r="U186">
        <v>184989</v>
      </c>
      <c r="V186" t="s">
        <v>8550</v>
      </c>
      <c r="W186" s="101">
        <v>46199.659661307873</v>
      </c>
      <c r="X186" s="1">
        <f>IFERROR(IF(H186="","",IF(O186=0,0.15,IF(VLOOKUP(O186,'Source Post 14 Status (6.30.26)'!A:B,2,FALSE)=1,0.15,0.5))),0.5)</f>
        <v>0.15</v>
      </c>
      <c r="Y186" s="6">
        <f t="shared" si="2"/>
        <v>55107</v>
      </c>
    </row>
    <row r="187" spans="1:25" x14ac:dyDescent="0.3">
      <c r="A187" t="str">
        <f>IF(B187=1,COUNTIF($B$2:B187,1),"")</f>
        <v/>
      </c>
      <c r="B187" t="str">
        <f>IF(C187=1,COUNTIF($H$2:H187,H187),"")</f>
        <v/>
      </c>
      <c r="C187">
        <f>IF(G187=List!$P$1,1,0)</f>
        <v>0</v>
      </c>
      <c r="D187" s="1" t="str">
        <f>IF(E187=1,COUNTIF($E$2:E187,1),"")</f>
        <v/>
      </c>
      <c r="E187" s="1" t="str">
        <f>IF(H187=List!$P$2,1,"")</f>
        <v/>
      </c>
      <c r="F187" s="2" t="s">
        <v>11828</v>
      </c>
      <c r="G187" s="2" t="s">
        <v>193</v>
      </c>
      <c r="H187" s="2" t="s">
        <v>11829</v>
      </c>
      <c r="I187" s="2" t="s">
        <v>1191</v>
      </c>
      <c r="J187" s="2" t="s">
        <v>937</v>
      </c>
      <c r="K187" s="2" t="s">
        <v>1200</v>
      </c>
      <c r="L187" s="2" t="s">
        <v>1201</v>
      </c>
      <c r="M187" s="2" t="s">
        <v>179</v>
      </c>
      <c r="N187" s="2" t="s">
        <v>761</v>
      </c>
      <c r="O187" s="99">
        <v>0</v>
      </c>
      <c r="P187" s="2" t="s">
        <v>8514</v>
      </c>
      <c r="Q187">
        <v>0</v>
      </c>
      <c r="R187">
        <v>0</v>
      </c>
      <c r="S187">
        <v>2344500</v>
      </c>
      <c r="T187">
        <v>2344500</v>
      </c>
      <c r="U187">
        <v>2344500</v>
      </c>
      <c r="V187" t="s">
        <v>11019</v>
      </c>
      <c r="W187" s="101">
        <v>46202.554459837964</v>
      </c>
      <c r="X187" s="1">
        <f>IFERROR(IF(H187="","",IF(O187=0,0.15,IF(VLOOKUP(O187,'Source Post 14 Status (6.30.26)'!A:B,2,FALSE)=1,0.15,0.5))),0.5)</f>
        <v>0.15</v>
      </c>
      <c r="Y187" s="6">
        <f t="shared" si="2"/>
        <v>703350</v>
      </c>
    </row>
    <row r="188" spans="1:25" x14ac:dyDescent="0.3">
      <c r="A188" t="str">
        <f>IF(B188=1,COUNTIF($B$2:B188,1),"")</f>
        <v/>
      </c>
      <c r="B188" t="str">
        <f>IF(C188=1,COUNTIF($H$2:H188,H188),"")</f>
        <v/>
      </c>
      <c r="C188">
        <f>IF(G188=List!$P$1,1,0)</f>
        <v>0</v>
      </c>
      <c r="D188" s="1" t="str">
        <f>IF(E188=1,COUNTIF($E$2:E188,1),"")</f>
        <v/>
      </c>
      <c r="E188" s="1" t="str">
        <f>IF(H188=List!$P$2,1,"")</f>
        <v/>
      </c>
      <c r="F188" s="2" t="s">
        <v>11828</v>
      </c>
      <c r="G188" s="2" t="s">
        <v>193</v>
      </c>
      <c r="H188" s="2" t="s">
        <v>5941</v>
      </c>
      <c r="I188" s="2" t="s">
        <v>1191</v>
      </c>
      <c r="J188" s="2" t="s">
        <v>937</v>
      </c>
      <c r="K188" s="2" t="s">
        <v>1200</v>
      </c>
      <c r="L188" s="2" t="s">
        <v>1201</v>
      </c>
      <c r="M188" s="2" t="s">
        <v>194</v>
      </c>
      <c r="N188" s="2" t="s">
        <v>767</v>
      </c>
      <c r="O188" s="99">
        <v>22123</v>
      </c>
      <c r="P188" s="2" t="s">
        <v>8297</v>
      </c>
      <c r="Q188">
        <v>218425</v>
      </c>
      <c r="R188">
        <v>218050</v>
      </c>
      <c r="S188">
        <v>432475</v>
      </c>
      <c r="T188">
        <v>204425</v>
      </c>
      <c r="U188">
        <v>204300</v>
      </c>
      <c r="V188" t="s">
        <v>8550</v>
      </c>
      <c r="W188" s="101">
        <v>46199.65934791667</v>
      </c>
      <c r="X188" s="1">
        <f>IFERROR(IF(H188="","",IF(O188=0,0.15,IF(VLOOKUP(O188,'Source Post 14 Status (6.30.26)'!A:B,2,FALSE)=1,0.15,0.5))),0.5)</f>
        <v>0.15</v>
      </c>
      <c r="Y188" s="6">
        <f t="shared" si="2"/>
        <v>61309</v>
      </c>
    </row>
    <row r="189" spans="1:25" x14ac:dyDescent="0.3">
      <c r="A189" t="str">
        <f>IF(B189=1,COUNTIF($B$2:B189,1),"")</f>
        <v/>
      </c>
      <c r="B189" t="str">
        <f>IF(C189=1,COUNTIF($H$2:H189,H189),"")</f>
        <v/>
      </c>
      <c r="C189">
        <f>IF(G189=List!$P$1,1,0)</f>
        <v>0</v>
      </c>
      <c r="D189" s="1" t="str">
        <f>IF(E189=1,COUNTIF($E$2:E189,1),"")</f>
        <v/>
      </c>
      <c r="E189" s="1" t="str">
        <f>IF(H189=List!$P$2,1,"")</f>
        <v/>
      </c>
      <c r="F189" s="2" t="s">
        <v>11828</v>
      </c>
      <c r="G189" s="2" t="s">
        <v>193</v>
      </c>
      <c r="H189" s="2" t="s">
        <v>5939</v>
      </c>
      <c r="I189" s="2" t="s">
        <v>1191</v>
      </c>
      <c r="J189" s="2" t="s">
        <v>937</v>
      </c>
      <c r="K189" s="2" t="s">
        <v>1200</v>
      </c>
      <c r="L189" s="2" t="s">
        <v>1201</v>
      </c>
      <c r="M189" s="2" t="s">
        <v>159</v>
      </c>
      <c r="N189" s="2" t="s">
        <v>756</v>
      </c>
      <c r="O189" s="99">
        <v>16024</v>
      </c>
      <c r="P189" s="2" t="s">
        <v>7464</v>
      </c>
      <c r="Q189">
        <v>71519</v>
      </c>
      <c r="R189">
        <v>70760</v>
      </c>
      <c r="V189" t="s">
        <v>8550</v>
      </c>
      <c r="W189" s="101">
        <v>46199.63527337963</v>
      </c>
      <c r="X189" s="1">
        <f>IFERROR(IF(H189="","",IF(O189=0,0.15,IF(VLOOKUP(O189,'Source Post 14 Status (6.30.26)'!A:B,2,FALSE)=1,0.15,0.5))),0.5)</f>
        <v>0.15</v>
      </c>
      <c r="Y189" s="6">
        <f t="shared" si="2"/>
        <v>0</v>
      </c>
    </row>
    <row r="190" spans="1:25" x14ac:dyDescent="0.3">
      <c r="A190" t="str">
        <f>IF(B190=1,COUNTIF($B$2:B190,1),"")</f>
        <v/>
      </c>
      <c r="B190" t="str">
        <f>IF(C190=1,COUNTIF($H$2:H190,H190),"")</f>
        <v/>
      </c>
      <c r="C190">
        <f>IF(G190=List!$P$1,1,0)</f>
        <v>0</v>
      </c>
      <c r="D190" s="1" t="str">
        <f>IF(E190=1,COUNTIF($E$2:E190,1),"")</f>
        <v/>
      </c>
      <c r="E190" s="1" t="str">
        <f>IF(H190=List!$P$2,1,"")</f>
        <v/>
      </c>
      <c r="F190" s="2" t="s">
        <v>11828</v>
      </c>
      <c r="G190" s="2" t="s">
        <v>193</v>
      </c>
      <c r="H190" s="2" t="s">
        <v>5939</v>
      </c>
      <c r="I190" s="2" t="s">
        <v>1191</v>
      </c>
      <c r="J190" s="2" t="s">
        <v>937</v>
      </c>
      <c r="K190" s="2" t="s">
        <v>1200</v>
      </c>
      <c r="L190" s="2" t="s">
        <v>1201</v>
      </c>
      <c r="M190" s="2" t="s">
        <v>159</v>
      </c>
      <c r="N190" s="2" t="s">
        <v>756</v>
      </c>
      <c r="O190" s="99">
        <v>0</v>
      </c>
      <c r="P190" s="2" t="s">
        <v>8513</v>
      </c>
      <c r="R190">
        <v>625</v>
      </c>
      <c r="V190" t="s">
        <v>8550</v>
      </c>
      <c r="W190" s="101">
        <v>46199.660668634257</v>
      </c>
      <c r="X190" s="1">
        <f>IFERROR(IF(H190="","",IF(O190=0,0.15,IF(VLOOKUP(O190,'Source Post 14 Status (6.30.26)'!A:B,2,FALSE)=1,0.15,0.5))),0.5)</f>
        <v>0.15</v>
      </c>
      <c r="Y190" s="6">
        <f t="shared" si="2"/>
        <v>0</v>
      </c>
    </row>
    <row r="191" spans="1:25" x14ac:dyDescent="0.3">
      <c r="A191" t="str">
        <f>IF(B191=1,COUNTIF($B$2:B191,1),"")</f>
        <v/>
      </c>
      <c r="B191" t="str">
        <f>IF(C191=1,COUNTIF($H$2:H191,H191),"")</f>
        <v/>
      </c>
      <c r="C191">
        <f>IF(G191=List!$P$1,1,0)</f>
        <v>0</v>
      </c>
      <c r="D191" s="1" t="str">
        <f>IF(E191=1,COUNTIF($E$2:E191,1),"")</f>
        <v/>
      </c>
      <c r="E191" s="1" t="str">
        <f>IF(H191=List!$P$2,1,"")</f>
        <v/>
      </c>
      <c r="F191" s="2" t="s">
        <v>11828</v>
      </c>
      <c r="G191" s="2" t="s">
        <v>193</v>
      </c>
      <c r="H191" s="2" t="s">
        <v>5943</v>
      </c>
      <c r="I191" s="2" t="s">
        <v>1191</v>
      </c>
      <c r="J191" s="2" t="s">
        <v>937</v>
      </c>
      <c r="K191" s="2" t="s">
        <v>1200</v>
      </c>
      <c r="L191" s="2" t="s">
        <v>1201</v>
      </c>
      <c r="M191" s="2" t="s">
        <v>195</v>
      </c>
      <c r="N191" s="2" t="s">
        <v>809</v>
      </c>
      <c r="O191" s="99">
        <v>0</v>
      </c>
      <c r="P191" s="2" t="s">
        <v>8513</v>
      </c>
      <c r="S191">
        <v>625</v>
      </c>
      <c r="T191">
        <v>625</v>
      </c>
      <c r="V191" t="s">
        <v>8550</v>
      </c>
      <c r="W191" s="101">
        <v>46199.656689467593</v>
      </c>
      <c r="X191" s="1">
        <f>IFERROR(IF(H191="","",IF(O191=0,0.15,IF(VLOOKUP(O191,'Source Post 14 Status (6.30.26)'!A:B,2,FALSE)=1,0.15,0.5))),0.5)</f>
        <v>0.15</v>
      </c>
      <c r="Y191" s="6">
        <f t="shared" si="2"/>
        <v>94</v>
      </c>
    </row>
    <row r="192" spans="1:25" x14ac:dyDescent="0.3">
      <c r="A192" t="str">
        <f>IF(B192=1,COUNTIF($B$2:B192,1),"")</f>
        <v/>
      </c>
      <c r="B192" t="str">
        <f>IF(C192=1,COUNTIF($H$2:H192,H192),"")</f>
        <v/>
      </c>
      <c r="C192">
        <f>IF(G192=List!$P$1,1,0)</f>
        <v>0</v>
      </c>
      <c r="D192" s="1" t="str">
        <f>IF(E192=1,COUNTIF($E$2:E192,1),"")</f>
        <v/>
      </c>
      <c r="E192" s="1" t="str">
        <f>IF(H192=List!$P$2,1,"")</f>
        <v/>
      </c>
      <c r="F192" s="2" t="s">
        <v>11828</v>
      </c>
      <c r="G192" s="2" t="s">
        <v>193</v>
      </c>
      <c r="H192" s="2" t="s">
        <v>5943</v>
      </c>
      <c r="I192" s="2" t="s">
        <v>1191</v>
      </c>
      <c r="J192" s="2" t="s">
        <v>937</v>
      </c>
      <c r="K192" s="2" t="s">
        <v>1200</v>
      </c>
      <c r="L192" s="2" t="s">
        <v>1201</v>
      </c>
      <c r="M192" s="2" t="s">
        <v>195</v>
      </c>
      <c r="N192" s="2" t="s">
        <v>809</v>
      </c>
      <c r="O192" s="99">
        <v>17988</v>
      </c>
      <c r="P192" s="2" t="s">
        <v>7859</v>
      </c>
      <c r="Q192">
        <v>253259</v>
      </c>
      <c r="R192">
        <v>249400</v>
      </c>
      <c r="S192">
        <v>503249</v>
      </c>
      <c r="T192">
        <v>248789</v>
      </c>
      <c r="U192">
        <v>254905</v>
      </c>
      <c r="V192" t="s">
        <v>8550</v>
      </c>
      <c r="W192" s="101">
        <v>46199.649253043979</v>
      </c>
      <c r="X192" s="1">
        <f>IFERROR(IF(H192="","",IF(O192=0,0.15,IF(VLOOKUP(O192,'Source Post 14 Status (6.30.26)'!A:B,2,FALSE)=1,0.15,0.5))),0.5)</f>
        <v>0.15</v>
      </c>
      <c r="Y192" s="6">
        <f t="shared" si="2"/>
        <v>75554</v>
      </c>
    </row>
    <row r="193" spans="1:25" x14ac:dyDescent="0.3">
      <c r="A193" t="str">
        <f>IF(B193=1,COUNTIF($B$2:B193,1),"")</f>
        <v/>
      </c>
      <c r="B193" t="str">
        <f>IF(C193=1,COUNTIF($H$2:H193,H193),"")</f>
        <v/>
      </c>
      <c r="C193">
        <f>IF(G193=List!$P$1,1,0)</f>
        <v>0</v>
      </c>
      <c r="D193" s="1" t="str">
        <f>IF(E193=1,COUNTIF($E$2:E193,1),"")</f>
        <v/>
      </c>
      <c r="E193" s="1" t="str">
        <f>IF(H193=List!$P$2,1,"")</f>
        <v/>
      </c>
      <c r="F193" s="2" t="s">
        <v>11828</v>
      </c>
      <c r="G193" s="2" t="s">
        <v>196</v>
      </c>
      <c r="H193" s="2" t="s">
        <v>5944</v>
      </c>
      <c r="I193" s="2" t="s">
        <v>1191</v>
      </c>
      <c r="J193" s="2" t="s">
        <v>937</v>
      </c>
      <c r="K193" s="2" t="s">
        <v>1215</v>
      </c>
      <c r="L193" s="2" t="s">
        <v>1216</v>
      </c>
      <c r="M193" s="2" t="s">
        <v>179</v>
      </c>
      <c r="N193" s="2" t="s">
        <v>761</v>
      </c>
      <c r="O193" s="99">
        <v>15594</v>
      </c>
      <c r="P193" s="2" t="s">
        <v>7482</v>
      </c>
      <c r="Q193">
        <v>210000</v>
      </c>
      <c r="R193">
        <v>206000</v>
      </c>
      <c r="S193">
        <v>417000</v>
      </c>
      <c r="T193">
        <v>211000</v>
      </c>
      <c r="U193">
        <v>206000</v>
      </c>
      <c r="V193" t="s">
        <v>11022</v>
      </c>
      <c r="W193" s="101">
        <v>46202.762531446759</v>
      </c>
      <c r="X193" s="1">
        <f>IFERROR(IF(H193="","",IF(O193=0,0.15,IF(VLOOKUP(O193,'Source Post 14 Status (6.30.26)'!A:B,2,FALSE)=1,0.15,0.5))),0.5)</f>
        <v>0.15</v>
      </c>
      <c r="Y193" s="6">
        <f t="shared" si="2"/>
        <v>62550</v>
      </c>
    </row>
    <row r="194" spans="1:25" x14ac:dyDescent="0.3">
      <c r="A194" t="str">
        <f>IF(B194=1,COUNTIF($B$2:B194,1),"")</f>
        <v/>
      </c>
      <c r="B194" t="str">
        <f>IF(C194=1,COUNTIF($H$2:H194,H194),"")</f>
        <v/>
      </c>
      <c r="C194">
        <f>IF(G194=List!$P$1,1,0)</f>
        <v>0</v>
      </c>
      <c r="D194" s="1" t="str">
        <f>IF(E194=1,COUNTIF($E$2:E194,1),"")</f>
        <v/>
      </c>
      <c r="E194" s="1" t="str">
        <f>IF(H194=List!$P$2,1,"")</f>
        <v/>
      </c>
      <c r="F194" s="2" t="s">
        <v>11828</v>
      </c>
      <c r="G194" s="2" t="s">
        <v>196</v>
      </c>
      <c r="H194" s="2" t="s">
        <v>5945</v>
      </c>
      <c r="I194" s="2" t="s">
        <v>1191</v>
      </c>
      <c r="J194" s="2" t="s">
        <v>937</v>
      </c>
      <c r="K194" s="2" t="s">
        <v>1215</v>
      </c>
      <c r="L194" s="2" t="s">
        <v>1216</v>
      </c>
      <c r="M194" s="2" t="s">
        <v>168</v>
      </c>
      <c r="N194" s="2" t="s">
        <v>800</v>
      </c>
      <c r="O194" s="99">
        <v>14630</v>
      </c>
      <c r="P194" s="2" t="s">
        <v>7401</v>
      </c>
      <c r="Q194">
        <v>182000</v>
      </c>
      <c r="R194">
        <v>182000</v>
      </c>
      <c r="S194">
        <v>362000</v>
      </c>
      <c r="T194">
        <v>181500</v>
      </c>
      <c r="U194">
        <v>181500</v>
      </c>
      <c r="V194" t="s">
        <v>11022</v>
      </c>
      <c r="W194" s="101">
        <v>46202.763210532408</v>
      </c>
      <c r="X194" s="1">
        <f>IFERROR(IF(H194="","",IF(O194=0,0.15,IF(VLOOKUP(O194,'Source Post 14 Status (6.30.26)'!A:B,2,FALSE)=1,0.15,0.5))),0.5)</f>
        <v>0.15</v>
      </c>
      <c r="Y194" s="6">
        <f t="shared" si="2"/>
        <v>54450</v>
      </c>
    </row>
    <row r="195" spans="1:25" x14ac:dyDescent="0.3">
      <c r="A195" t="str">
        <f>IF(B195=1,COUNTIF($B$2:B195,1),"")</f>
        <v/>
      </c>
      <c r="B195" t="str">
        <f>IF(C195=1,COUNTIF($H$2:H195,H195),"")</f>
        <v/>
      </c>
      <c r="C195">
        <f>IF(G195=List!$P$1,1,0)</f>
        <v>0</v>
      </c>
      <c r="D195" s="1" t="str">
        <f>IF(E195=1,COUNTIF($E$2:E195,1),"")</f>
        <v/>
      </c>
      <c r="E195" s="1" t="str">
        <f>IF(H195=List!$P$2,1,"")</f>
        <v/>
      </c>
      <c r="F195" s="2" t="s">
        <v>11828</v>
      </c>
      <c r="G195" s="2" t="s">
        <v>197</v>
      </c>
      <c r="H195" s="2" t="s">
        <v>5949</v>
      </c>
      <c r="I195" s="2" t="s">
        <v>1191</v>
      </c>
      <c r="J195" s="2" t="s">
        <v>937</v>
      </c>
      <c r="K195" s="2" t="s">
        <v>1218</v>
      </c>
      <c r="L195" s="2" t="s">
        <v>1219</v>
      </c>
      <c r="M195" s="2" t="s">
        <v>164</v>
      </c>
      <c r="N195" s="2" t="s">
        <v>787</v>
      </c>
      <c r="O195" s="99">
        <v>9983</v>
      </c>
      <c r="P195" s="2" t="s">
        <v>11023</v>
      </c>
      <c r="W195" s="101">
        <v>46203.385616701387</v>
      </c>
      <c r="X195" s="1">
        <f>IFERROR(IF(H195="","",IF(O195=0,0.15,IF(VLOOKUP(O195,'Source Post 14 Status (6.30.26)'!A:B,2,FALSE)=1,0.15,0.5))),0.5)</f>
        <v>0.5</v>
      </c>
      <c r="Y195" s="6">
        <f t="shared" ref="Y195:Y258" si="3">IF(H195="","",ROUND(MIN((T195+U195)*X195,T195),0))</f>
        <v>0</v>
      </c>
    </row>
    <row r="196" spans="1:25" x14ac:dyDescent="0.3">
      <c r="A196" t="str">
        <f>IF(B196=1,COUNTIF($B$2:B196,1),"")</f>
        <v/>
      </c>
      <c r="B196" t="str">
        <f>IF(C196=1,COUNTIF($H$2:H196,H196),"")</f>
        <v/>
      </c>
      <c r="C196">
        <f>IF(G196=List!$P$1,1,0)</f>
        <v>0</v>
      </c>
      <c r="D196" s="1" t="str">
        <f>IF(E196=1,COUNTIF($E$2:E196,1),"")</f>
        <v/>
      </c>
      <c r="E196" s="1" t="str">
        <f>IF(H196=List!$P$2,1,"")</f>
        <v/>
      </c>
      <c r="F196" s="2" t="s">
        <v>11828</v>
      </c>
      <c r="G196" s="2" t="s">
        <v>197</v>
      </c>
      <c r="H196" s="2" t="s">
        <v>5947</v>
      </c>
      <c r="I196" s="2" t="s">
        <v>1191</v>
      </c>
      <c r="J196" s="2" t="s">
        <v>937</v>
      </c>
      <c r="K196" s="2" t="s">
        <v>1218</v>
      </c>
      <c r="L196" s="2" t="s">
        <v>1219</v>
      </c>
      <c r="M196" s="2" t="s">
        <v>179</v>
      </c>
      <c r="N196" s="2" t="s">
        <v>761</v>
      </c>
      <c r="O196" s="99">
        <v>14742</v>
      </c>
      <c r="P196" s="2" t="s">
        <v>7389</v>
      </c>
      <c r="Q196">
        <v>119829</v>
      </c>
      <c r="R196">
        <v>118529</v>
      </c>
      <c r="S196">
        <v>238158</v>
      </c>
      <c r="T196">
        <v>119548</v>
      </c>
      <c r="U196">
        <v>118166</v>
      </c>
      <c r="V196" t="s">
        <v>8551</v>
      </c>
      <c r="W196" s="101">
        <v>46203.381209837964</v>
      </c>
      <c r="X196" s="1">
        <f>IFERROR(IF(H196="","",IF(O196=0,0.15,IF(VLOOKUP(O196,'Source Post 14 Status (6.30.26)'!A:B,2,FALSE)=1,0.15,0.5))),0.5)</f>
        <v>0.15</v>
      </c>
      <c r="Y196" s="6">
        <f t="shared" si="3"/>
        <v>35657</v>
      </c>
    </row>
    <row r="197" spans="1:25" x14ac:dyDescent="0.3">
      <c r="A197" t="str">
        <f>IF(B197=1,COUNTIF($B$2:B197,1),"")</f>
        <v/>
      </c>
      <c r="B197" t="str">
        <f>IF(C197=1,COUNTIF($H$2:H197,H197),"")</f>
        <v/>
      </c>
      <c r="C197">
        <f>IF(G197=List!$P$1,1,0)</f>
        <v>0</v>
      </c>
      <c r="D197" s="1" t="str">
        <f>IF(E197=1,COUNTIF($E$2:E197,1),"")</f>
        <v/>
      </c>
      <c r="E197" s="1" t="str">
        <f>IF(H197=List!$P$2,1,"")</f>
        <v/>
      </c>
      <c r="F197" s="2" t="s">
        <v>11828</v>
      </c>
      <c r="G197" s="2" t="s">
        <v>197</v>
      </c>
      <c r="H197" s="2" t="s">
        <v>5947</v>
      </c>
      <c r="I197" s="2" t="s">
        <v>1191</v>
      </c>
      <c r="J197" s="2" t="s">
        <v>937</v>
      </c>
      <c r="K197" s="2" t="s">
        <v>1218</v>
      </c>
      <c r="L197" s="2" t="s">
        <v>1219</v>
      </c>
      <c r="M197" s="2" t="s">
        <v>179</v>
      </c>
      <c r="N197" s="2" t="s">
        <v>761</v>
      </c>
      <c r="O197" s="99">
        <v>14743</v>
      </c>
      <c r="P197" s="2" t="s">
        <v>7416</v>
      </c>
      <c r="Q197">
        <v>105195</v>
      </c>
      <c r="R197">
        <v>104058</v>
      </c>
      <c r="S197">
        <v>209703</v>
      </c>
      <c r="T197">
        <v>105564</v>
      </c>
      <c r="U197">
        <v>104345</v>
      </c>
      <c r="V197" t="s">
        <v>8551</v>
      </c>
      <c r="W197" s="101">
        <v>46203.381646562499</v>
      </c>
      <c r="X197" s="1">
        <f>IFERROR(IF(H197="","",IF(O197=0,0.15,IF(VLOOKUP(O197,'Source Post 14 Status (6.30.26)'!A:B,2,FALSE)=1,0.15,0.5))),0.5)</f>
        <v>0.15</v>
      </c>
      <c r="Y197" s="6">
        <f t="shared" si="3"/>
        <v>31486</v>
      </c>
    </row>
    <row r="198" spans="1:25" x14ac:dyDescent="0.3">
      <c r="A198" t="str">
        <f>IF(B198=1,COUNTIF($B$2:B198,1),"")</f>
        <v/>
      </c>
      <c r="B198" t="str">
        <f>IF(C198=1,COUNTIF($H$2:H198,H198),"")</f>
        <v/>
      </c>
      <c r="C198">
        <f>IF(G198=List!$P$1,1,0)</f>
        <v>0</v>
      </c>
      <c r="D198" s="1" t="str">
        <f>IF(E198=1,COUNTIF($E$2:E198,1),"")</f>
        <v/>
      </c>
      <c r="E198" s="1" t="str">
        <f>IF(H198=List!$P$2,1,"")</f>
        <v/>
      </c>
      <c r="F198" s="2" t="s">
        <v>11828</v>
      </c>
      <c r="G198" s="2" t="s">
        <v>197</v>
      </c>
      <c r="H198" s="2" t="s">
        <v>5947</v>
      </c>
      <c r="I198" s="2" t="s">
        <v>1191</v>
      </c>
      <c r="J198" s="2" t="s">
        <v>937</v>
      </c>
      <c r="K198" s="2" t="s">
        <v>1218</v>
      </c>
      <c r="L198" s="2" t="s">
        <v>1219</v>
      </c>
      <c r="M198" s="2" t="s">
        <v>179</v>
      </c>
      <c r="N198" s="2" t="s">
        <v>761</v>
      </c>
      <c r="O198" s="99">
        <v>14744</v>
      </c>
      <c r="P198" s="2" t="s">
        <v>7417</v>
      </c>
      <c r="Q198">
        <v>76495</v>
      </c>
      <c r="R198">
        <v>80683</v>
      </c>
      <c r="S198">
        <v>158684</v>
      </c>
      <c r="T198">
        <v>78001</v>
      </c>
      <c r="U198">
        <v>77108</v>
      </c>
      <c r="V198" t="s">
        <v>8551</v>
      </c>
      <c r="W198" s="101">
        <v>46203.3820037037</v>
      </c>
      <c r="X198" s="1">
        <f>IFERROR(IF(H198="","",IF(O198=0,0.15,IF(VLOOKUP(O198,'Source Post 14 Status (6.30.26)'!A:B,2,FALSE)=1,0.15,0.5))),0.5)</f>
        <v>0.15</v>
      </c>
      <c r="Y198" s="6">
        <f t="shared" si="3"/>
        <v>23266</v>
      </c>
    </row>
    <row r="199" spans="1:25" x14ac:dyDescent="0.3">
      <c r="A199" t="str">
        <f>IF(B199=1,COUNTIF($B$2:B199,1),"")</f>
        <v/>
      </c>
      <c r="B199" t="str">
        <f>IF(C199=1,COUNTIF($H$2:H199,H199),"")</f>
        <v/>
      </c>
      <c r="C199">
        <f>IF(G199=List!$P$1,1,0)</f>
        <v>0</v>
      </c>
      <c r="D199" s="1" t="str">
        <f>IF(E199=1,COUNTIF($E$2:E199,1),"")</f>
        <v/>
      </c>
      <c r="E199" s="1" t="str">
        <f>IF(H199=List!$P$2,1,"")</f>
        <v/>
      </c>
      <c r="F199" s="2" t="s">
        <v>11828</v>
      </c>
      <c r="G199" s="2" t="s">
        <v>197</v>
      </c>
      <c r="H199" s="2" t="s">
        <v>5947</v>
      </c>
      <c r="I199" s="2" t="s">
        <v>1191</v>
      </c>
      <c r="J199" s="2" t="s">
        <v>937</v>
      </c>
      <c r="K199" s="2" t="s">
        <v>1218</v>
      </c>
      <c r="L199" s="2" t="s">
        <v>1219</v>
      </c>
      <c r="M199" s="2" t="s">
        <v>179</v>
      </c>
      <c r="N199" s="2" t="s">
        <v>761</v>
      </c>
      <c r="O199" s="99">
        <v>14745</v>
      </c>
      <c r="P199" s="2" t="s">
        <v>7418</v>
      </c>
      <c r="Q199">
        <v>104530</v>
      </c>
      <c r="R199">
        <v>103393</v>
      </c>
      <c r="S199">
        <v>203373</v>
      </c>
      <c r="T199">
        <v>104980</v>
      </c>
      <c r="U199">
        <v>103761</v>
      </c>
      <c r="V199" t="s">
        <v>8551</v>
      </c>
      <c r="W199" s="101">
        <v>46203.382331099536</v>
      </c>
      <c r="X199" s="1">
        <f>IFERROR(IF(H199="","",IF(O199=0,0.15,IF(VLOOKUP(O199,'Source Post 14 Status (6.30.26)'!A:B,2,FALSE)=1,0.15,0.5))),0.5)</f>
        <v>0.15</v>
      </c>
      <c r="Y199" s="6">
        <f t="shared" si="3"/>
        <v>31311</v>
      </c>
    </row>
    <row r="200" spans="1:25" x14ac:dyDescent="0.3">
      <c r="A200" t="str">
        <f>IF(B200=1,COUNTIF($B$2:B200,1),"")</f>
        <v/>
      </c>
      <c r="B200" t="str">
        <f>IF(C200=1,COUNTIF($H$2:H200,H200),"")</f>
        <v/>
      </c>
      <c r="C200">
        <f>IF(G200=List!$P$1,1,0)</f>
        <v>0</v>
      </c>
      <c r="D200" s="1" t="str">
        <f>IF(E200=1,COUNTIF($E$2:E200,1),"")</f>
        <v/>
      </c>
      <c r="E200" s="1" t="str">
        <f>IF(H200=List!$P$2,1,"")</f>
        <v/>
      </c>
      <c r="F200" s="2" t="s">
        <v>11828</v>
      </c>
      <c r="G200" s="2" t="s">
        <v>197</v>
      </c>
      <c r="H200" s="2" t="s">
        <v>5946</v>
      </c>
      <c r="I200" s="2" t="s">
        <v>1191</v>
      </c>
      <c r="J200" s="2" t="s">
        <v>937</v>
      </c>
      <c r="K200" s="2" t="s">
        <v>1218</v>
      </c>
      <c r="L200" s="2" t="s">
        <v>1219</v>
      </c>
      <c r="M200" s="2" t="s">
        <v>185</v>
      </c>
      <c r="N200" s="2" t="s">
        <v>759</v>
      </c>
      <c r="O200" s="99">
        <v>20754</v>
      </c>
      <c r="P200" s="2" t="s">
        <v>8119</v>
      </c>
      <c r="Q200">
        <v>193455</v>
      </c>
      <c r="R200">
        <v>191645</v>
      </c>
      <c r="S200">
        <v>387770</v>
      </c>
      <c r="T200">
        <v>191034</v>
      </c>
      <c r="U200">
        <v>194134</v>
      </c>
      <c r="V200" t="s">
        <v>8551</v>
      </c>
      <c r="W200" s="101">
        <v>46203.380097997688</v>
      </c>
      <c r="X200" s="1">
        <f>IFERROR(IF(H200="","",IF(O200=0,0.15,IF(VLOOKUP(O200,'Source Post 14 Status (6.30.26)'!A:B,2,FALSE)=1,0.15,0.5))),0.5)</f>
        <v>0.15</v>
      </c>
      <c r="Y200" s="6">
        <f t="shared" si="3"/>
        <v>57775</v>
      </c>
    </row>
    <row r="201" spans="1:25" x14ac:dyDescent="0.3">
      <c r="A201" t="str">
        <f>IF(B201=1,COUNTIF($B$2:B201,1),"")</f>
        <v/>
      </c>
      <c r="B201" t="str">
        <f>IF(C201=1,COUNTIF($H$2:H201,H201),"")</f>
        <v/>
      </c>
      <c r="C201">
        <f>IF(G201=List!$P$1,1,0)</f>
        <v>0</v>
      </c>
      <c r="D201" s="1" t="str">
        <f>IF(E201=1,COUNTIF($E$2:E201,1),"")</f>
        <v/>
      </c>
      <c r="E201" s="1" t="str">
        <f>IF(H201=List!$P$2,1,"")</f>
        <v/>
      </c>
      <c r="F201" s="2" t="s">
        <v>11828</v>
      </c>
      <c r="G201" s="2" t="s">
        <v>197</v>
      </c>
      <c r="H201" s="2" t="s">
        <v>5948</v>
      </c>
      <c r="I201" s="2" t="s">
        <v>1191</v>
      </c>
      <c r="J201" s="2" t="s">
        <v>937</v>
      </c>
      <c r="K201" s="2" t="s">
        <v>1218</v>
      </c>
      <c r="L201" s="2" t="s">
        <v>1219</v>
      </c>
      <c r="M201" s="2" t="s">
        <v>170</v>
      </c>
      <c r="N201" s="2" t="s">
        <v>763</v>
      </c>
      <c r="O201" s="99">
        <v>16075</v>
      </c>
      <c r="P201" s="2" t="s">
        <v>7567</v>
      </c>
      <c r="Q201">
        <v>135900</v>
      </c>
      <c r="R201">
        <v>134300</v>
      </c>
      <c r="S201">
        <v>263800</v>
      </c>
      <c r="T201">
        <v>134500</v>
      </c>
      <c r="U201">
        <v>132800</v>
      </c>
      <c r="V201" t="s">
        <v>8551</v>
      </c>
      <c r="W201" s="101">
        <v>46203.382966122685</v>
      </c>
      <c r="X201" s="1">
        <f>IFERROR(IF(H201="","",IF(O201=0,0.15,IF(VLOOKUP(O201,'Source Post 14 Status (6.30.26)'!A:B,2,FALSE)=1,0.15,0.5))),0.5)</f>
        <v>0.15</v>
      </c>
      <c r="Y201" s="6">
        <f t="shared" si="3"/>
        <v>40095</v>
      </c>
    </row>
    <row r="202" spans="1:25" x14ac:dyDescent="0.3">
      <c r="A202" t="str">
        <f>IF(B202=1,COUNTIF($B$2:B202,1),"")</f>
        <v/>
      </c>
      <c r="B202" t="str">
        <f>IF(C202=1,COUNTIF($H$2:H202,H202),"")</f>
        <v/>
      </c>
      <c r="C202">
        <f>IF(G202=List!$P$1,1,0)</f>
        <v>0</v>
      </c>
      <c r="D202" s="1" t="str">
        <f>IF(E202=1,COUNTIF($E$2:E202,1),"")</f>
        <v/>
      </c>
      <c r="E202" s="1" t="str">
        <f>IF(H202=List!$P$2,1,"")</f>
        <v/>
      </c>
      <c r="F202" s="2" t="s">
        <v>11828</v>
      </c>
      <c r="G202" s="2" t="s">
        <v>197</v>
      </c>
      <c r="H202" s="2" t="s">
        <v>5948</v>
      </c>
      <c r="I202" s="2" t="s">
        <v>1191</v>
      </c>
      <c r="J202" s="2" t="s">
        <v>937</v>
      </c>
      <c r="K202" s="2" t="s">
        <v>1218</v>
      </c>
      <c r="L202" s="2" t="s">
        <v>1219</v>
      </c>
      <c r="M202" s="2" t="s">
        <v>170</v>
      </c>
      <c r="N202" s="2" t="s">
        <v>763</v>
      </c>
      <c r="O202" s="99">
        <v>16078</v>
      </c>
      <c r="P202" s="2" t="s">
        <v>7568</v>
      </c>
      <c r="Q202">
        <v>171200</v>
      </c>
      <c r="R202">
        <v>169200</v>
      </c>
      <c r="S202">
        <v>337400</v>
      </c>
      <c r="T202">
        <v>168100</v>
      </c>
      <c r="U202">
        <v>166000</v>
      </c>
      <c r="V202" t="s">
        <v>8551</v>
      </c>
      <c r="W202" s="101">
        <v>46203.383212465276</v>
      </c>
      <c r="X202" s="1">
        <f>IFERROR(IF(H202="","",IF(O202=0,0.15,IF(VLOOKUP(O202,'Source Post 14 Status (6.30.26)'!A:B,2,FALSE)=1,0.15,0.5))),0.5)</f>
        <v>0.15</v>
      </c>
      <c r="Y202" s="6">
        <f t="shared" si="3"/>
        <v>50115</v>
      </c>
    </row>
    <row r="203" spans="1:25" x14ac:dyDescent="0.3">
      <c r="A203" t="str">
        <f>IF(B203=1,COUNTIF($B$2:B203,1),"")</f>
        <v/>
      </c>
      <c r="B203" t="str">
        <f>IF(C203=1,COUNTIF($H$2:H203,H203),"")</f>
        <v/>
      </c>
      <c r="C203">
        <f>IF(G203=List!$P$1,1,0)</f>
        <v>0</v>
      </c>
      <c r="D203" s="1" t="str">
        <f>IF(E203=1,COUNTIF($E$2:E203,1),"")</f>
        <v/>
      </c>
      <c r="E203" s="1" t="str">
        <f>IF(H203=List!$P$2,1,"")</f>
        <v/>
      </c>
      <c r="F203" s="2" t="s">
        <v>11828</v>
      </c>
      <c r="G203" s="2" t="s">
        <v>198</v>
      </c>
      <c r="H203" s="2" t="s">
        <v>5950</v>
      </c>
      <c r="I203" s="2" t="s">
        <v>1191</v>
      </c>
      <c r="J203" s="2" t="s">
        <v>950</v>
      </c>
      <c r="K203" s="2" t="s">
        <v>1221</v>
      </c>
      <c r="L203" s="2" t="s">
        <v>1222</v>
      </c>
      <c r="M203" s="2" t="s">
        <v>159</v>
      </c>
      <c r="N203" s="2" t="s">
        <v>756</v>
      </c>
      <c r="O203" s="99">
        <v>20683</v>
      </c>
      <c r="P203" s="2" t="s">
        <v>8171</v>
      </c>
      <c r="Q203">
        <v>11017</v>
      </c>
      <c r="R203">
        <v>10963</v>
      </c>
      <c r="S203">
        <v>21766</v>
      </c>
      <c r="T203">
        <v>10803</v>
      </c>
      <c r="U203">
        <v>10749</v>
      </c>
      <c r="V203" t="s">
        <v>8552</v>
      </c>
      <c r="W203" s="101">
        <v>46203.611597916664</v>
      </c>
      <c r="X203" s="1">
        <f>IFERROR(IF(H203="","",IF(O203=0,0.15,IF(VLOOKUP(O203,'Source Post 14 Status (6.30.26)'!A:B,2,FALSE)=1,0.15,0.5))),0.5)</f>
        <v>0.15</v>
      </c>
      <c r="Y203" s="6">
        <f t="shared" si="3"/>
        <v>3233</v>
      </c>
    </row>
    <row r="204" spans="1:25" x14ac:dyDescent="0.3">
      <c r="A204" t="str">
        <f>IF(B204=1,COUNTIF($B$2:B204,1),"")</f>
        <v/>
      </c>
      <c r="B204" t="str">
        <f>IF(C204=1,COUNTIF($H$2:H204,H204),"")</f>
        <v/>
      </c>
      <c r="C204">
        <f>IF(G204=List!$P$1,1,0)</f>
        <v>0</v>
      </c>
      <c r="D204" s="1" t="str">
        <f>IF(E204=1,COUNTIF($E$2:E204,1),"")</f>
        <v/>
      </c>
      <c r="E204" s="1" t="str">
        <f>IF(H204=List!$P$2,1,"")</f>
        <v/>
      </c>
      <c r="F204" s="2" t="s">
        <v>11828</v>
      </c>
      <c r="G204" s="2" t="s">
        <v>198</v>
      </c>
      <c r="H204" s="2" t="s">
        <v>5950</v>
      </c>
      <c r="I204" s="2" t="s">
        <v>1191</v>
      </c>
      <c r="J204" s="2" t="s">
        <v>950</v>
      </c>
      <c r="K204" s="2" t="s">
        <v>1221</v>
      </c>
      <c r="L204" s="2" t="s">
        <v>1222</v>
      </c>
      <c r="M204" s="2" t="s">
        <v>159</v>
      </c>
      <c r="N204" s="2" t="s">
        <v>756</v>
      </c>
      <c r="O204" s="99">
        <v>22695</v>
      </c>
      <c r="P204" s="2" t="s">
        <v>8406</v>
      </c>
      <c r="Q204">
        <v>15829</v>
      </c>
      <c r="R204">
        <v>15753</v>
      </c>
      <c r="S204">
        <v>31278</v>
      </c>
      <c r="T204">
        <v>15524</v>
      </c>
      <c r="U204">
        <v>15448</v>
      </c>
      <c r="V204" t="s">
        <v>8552</v>
      </c>
      <c r="W204" s="101">
        <v>46203.611823877312</v>
      </c>
      <c r="X204" s="1">
        <f>IFERROR(IF(H204="","",IF(O204=0,0.15,IF(VLOOKUP(O204,'Source Post 14 Status (6.30.26)'!A:B,2,FALSE)=1,0.15,0.5))),0.5)</f>
        <v>0.15</v>
      </c>
      <c r="Y204" s="6">
        <f t="shared" si="3"/>
        <v>4646</v>
      </c>
    </row>
    <row r="205" spans="1:25" x14ac:dyDescent="0.3">
      <c r="A205" t="str">
        <f>IF(B205=1,COUNTIF($B$2:B205,1),"")</f>
        <v/>
      </c>
      <c r="B205" t="str">
        <f>IF(C205=1,COUNTIF($H$2:H205,H205),"")</f>
        <v/>
      </c>
      <c r="C205">
        <f>IF(G205=List!$P$1,1,0)</f>
        <v>0</v>
      </c>
      <c r="D205" s="1" t="str">
        <f>IF(E205=1,COUNTIF($E$2:E205,1),"")</f>
        <v/>
      </c>
      <c r="E205" s="1" t="str">
        <f>IF(H205=List!$P$2,1,"")</f>
        <v/>
      </c>
      <c r="F205" s="2" t="s">
        <v>11828</v>
      </c>
      <c r="G205" s="2" t="s">
        <v>198</v>
      </c>
      <c r="H205" s="2" t="s">
        <v>5950</v>
      </c>
      <c r="I205" s="2" t="s">
        <v>1191</v>
      </c>
      <c r="J205" s="2" t="s">
        <v>950</v>
      </c>
      <c r="K205" s="2" t="s">
        <v>1221</v>
      </c>
      <c r="L205" s="2" t="s">
        <v>1222</v>
      </c>
      <c r="M205" s="2" t="s">
        <v>159</v>
      </c>
      <c r="N205" s="2" t="s">
        <v>756</v>
      </c>
      <c r="O205" s="99">
        <v>0</v>
      </c>
      <c r="P205" s="2" t="s">
        <v>8514</v>
      </c>
      <c r="Q205">
        <v>0</v>
      </c>
      <c r="R205">
        <v>0</v>
      </c>
      <c r="S205">
        <v>50000</v>
      </c>
      <c r="T205">
        <v>25000</v>
      </c>
      <c r="U205">
        <v>25000</v>
      </c>
      <c r="V205" t="s">
        <v>8552</v>
      </c>
      <c r="W205" s="101">
        <v>46203.612885451388</v>
      </c>
      <c r="X205" s="1">
        <f>IFERROR(IF(H205="","",IF(O205=0,0.15,IF(VLOOKUP(O205,'Source Post 14 Status (6.30.26)'!A:B,2,FALSE)=1,0.15,0.5))),0.5)</f>
        <v>0.15</v>
      </c>
      <c r="Y205" s="6">
        <f t="shared" si="3"/>
        <v>7500</v>
      </c>
    </row>
    <row r="206" spans="1:25" x14ac:dyDescent="0.3">
      <c r="A206" t="str">
        <f>IF(B206=1,COUNTIF($B$2:B206,1),"")</f>
        <v/>
      </c>
      <c r="B206" t="str">
        <f>IF(C206=1,COUNTIF($H$2:H206,H206),"")</f>
        <v/>
      </c>
      <c r="C206">
        <f>IF(G206=List!$P$1,1,0)</f>
        <v>0</v>
      </c>
      <c r="D206" s="1" t="str">
        <f>IF(E206=1,COUNTIF($E$2:E206,1),"")</f>
        <v/>
      </c>
      <c r="E206" s="1" t="str">
        <f>IF(H206=List!$P$2,1,"")</f>
        <v/>
      </c>
      <c r="F206" s="2" t="s">
        <v>11828</v>
      </c>
      <c r="G206" s="2" t="s">
        <v>198</v>
      </c>
      <c r="H206" s="2" t="s">
        <v>5950</v>
      </c>
      <c r="I206" s="2" t="s">
        <v>1191</v>
      </c>
      <c r="J206" s="2" t="s">
        <v>950</v>
      </c>
      <c r="K206" s="2" t="s">
        <v>1221</v>
      </c>
      <c r="L206" s="2" t="s">
        <v>1222</v>
      </c>
      <c r="M206" s="2" t="s">
        <v>159</v>
      </c>
      <c r="N206" s="2" t="s">
        <v>756</v>
      </c>
      <c r="O206" s="99">
        <v>10998</v>
      </c>
      <c r="P206" s="2" t="s">
        <v>7188</v>
      </c>
      <c r="Q206">
        <v>1565000</v>
      </c>
      <c r="R206">
        <v>1555000</v>
      </c>
      <c r="S206">
        <v>3122000</v>
      </c>
      <c r="T206">
        <v>1565000</v>
      </c>
      <c r="U206">
        <v>1557000</v>
      </c>
      <c r="V206" t="s">
        <v>8552</v>
      </c>
      <c r="W206" s="101">
        <v>46203.610316932871</v>
      </c>
      <c r="X206" s="1">
        <f>IFERROR(IF(H206="","",IF(O206=0,0.15,IF(VLOOKUP(O206,'Source Post 14 Status (6.30.26)'!A:B,2,FALSE)=1,0.15,0.5))),0.5)</f>
        <v>0.5</v>
      </c>
      <c r="Y206" s="6">
        <f t="shared" si="3"/>
        <v>1561000</v>
      </c>
    </row>
    <row r="207" spans="1:25" x14ac:dyDescent="0.3">
      <c r="A207" t="str">
        <f>IF(B207=1,COUNTIF($B$2:B207,1),"")</f>
        <v/>
      </c>
      <c r="B207" t="str">
        <f>IF(C207=1,COUNTIF($H$2:H207,H207),"")</f>
        <v/>
      </c>
      <c r="C207">
        <f>IF(G207=List!$P$1,1,0)</f>
        <v>0</v>
      </c>
      <c r="D207" s="1" t="str">
        <f>IF(E207=1,COUNTIF($E$2:E207,1),"")</f>
        <v/>
      </c>
      <c r="E207" s="1" t="str">
        <f>IF(H207=List!$P$2,1,"")</f>
        <v/>
      </c>
      <c r="F207" s="2" t="s">
        <v>11828</v>
      </c>
      <c r="G207" s="2" t="s">
        <v>198</v>
      </c>
      <c r="H207" s="2" t="s">
        <v>5950</v>
      </c>
      <c r="I207" s="2" t="s">
        <v>1191</v>
      </c>
      <c r="J207" s="2" t="s">
        <v>950</v>
      </c>
      <c r="K207" s="2" t="s">
        <v>1221</v>
      </c>
      <c r="L207" s="2" t="s">
        <v>1222</v>
      </c>
      <c r="M207" s="2" t="s">
        <v>159</v>
      </c>
      <c r="N207" s="2" t="s">
        <v>756</v>
      </c>
      <c r="O207" s="99">
        <v>19438</v>
      </c>
      <c r="P207" s="2" t="s">
        <v>7914</v>
      </c>
      <c r="Q207">
        <v>464500</v>
      </c>
      <c r="R207">
        <v>464500</v>
      </c>
      <c r="S207">
        <v>927000</v>
      </c>
      <c r="T207">
        <v>462500</v>
      </c>
      <c r="U207">
        <v>462500</v>
      </c>
      <c r="V207" t="s">
        <v>8552</v>
      </c>
      <c r="W207" s="101">
        <v>46203.609923379627</v>
      </c>
      <c r="X207" s="1">
        <f>IFERROR(IF(H207="","",IF(O207=0,0.15,IF(VLOOKUP(O207,'Source Post 14 Status (6.30.26)'!A:B,2,FALSE)=1,0.15,0.5))),0.5)</f>
        <v>0.15</v>
      </c>
      <c r="Y207" s="6">
        <f t="shared" si="3"/>
        <v>138750</v>
      </c>
    </row>
    <row r="208" spans="1:25" x14ac:dyDescent="0.3">
      <c r="A208" t="str">
        <f>IF(B208=1,COUNTIF($B$2:B208,1),"")</f>
        <v/>
      </c>
      <c r="B208" t="str">
        <f>IF(C208=1,COUNTIF($H$2:H208,H208),"")</f>
        <v/>
      </c>
      <c r="C208">
        <f>IF(G208=List!$P$1,1,0)</f>
        <v>0</v>
      </c>
      <c r="D208" s="1" t="str">
        <f>IF(E208=1,COUNTIF($E$2:E208,1),"")</f>
        <v/>
      </c>
      <c r="E208" s="1" t="str">
        <f>IF(H208=List!$P$2,1,"")</f>
        <v/>
      </c>
      <c r="F208" s="2" t="s">
        <v>11828</v>
      </c>
      <c r="G208" s="2" t="s">
        <v>198</v>
      </c>
      <c r="H208" s="2" t="s">
        <v>5950</v>
      </c>
      <c r="I208" s="2" t="s">
        <v>1191</v>
      </c>
      <c r="J208" s="2" t="s">
        <v>950</v>
      </c>
      <c r="K208" s="2" t="s">
        <v>1221</v>
      </c>
      <c r="L208" s="2" t="s">
        <v>1222</v>
      </c>
      <c r="M208" s="2" t="s">
        <v>159</v>
      </c>
      <c r="N208" s="2" t="s">
        <v>756</v>
      </c>
      <c r="O208" s="99">
        <v>19892</v>
      </c>
      <c r="P208" s="2" t="s">
        <v>8011</v>
      </c>
      <c r="Q208">
        <v>11444</v>
      </c>
      <c r="R208">
        <v>11388</v>
      </c>
      <c r="S208">
        <v>22608</v>
      </c>
      <c r="V208" t="s">
        <v>8552</v>
      </c>
      <c r="W208" s="101">
        <v>46203.611259490739</v>
      </c>
      <c r="X208" s="1">
        <f>IFERROR(IF(H208="","",IF(O208=0,0.15,IF(VLOOKUP(O208,'Source Post 14 Status (6.30.26)'!A:B,2,FALSE)=1,0.15,0.5))),0.5)</f>
        <v>0.15</v>
      </c>
      <c r="Y208" s="6">
        <f t="shared" si="3"/>
        <v>0</v>
      </c>
    </row>
    <row r="209" spans="1:25" x14ac:dyDescent="0.3">
      <c r="A209" t="str">
        <f>IF(B209=1,COUNTIF($B$2:B209,1),"")</f>
        <v/>
      </c>
      <c r="B209" t="str">
        <f>IF(C209=1,COUNTIF($H$2:H209,H209),"")</f>
        <v/>
      </c>
      <c r="C209">
        <f>IF(G209=List!$P$1,1,0)</f>
        <v>0</v>
      </c>
      <c r="D209" s="1" t="str">
        <f>IF(E209=1,COUNTIF($E$2:E209,1),"")</f>
        <v/>
      </c>
      <c r="E209" s="1" t="str">
        <f>IF(H209=List!$P$2,1,"")</f>
        <v/>
      </c>
      <c r="F209" s="2" t="s">
        <v>11828</v>
      </c>
      <c r="G209" s="2" t="s">
        <v>198</v>
      </c>
      <c r="H209" s="2" t="s">
        <v>5950</v>
      </c>
      <c r="I209" s="2" t="s">
        <v>1191</v>
      </c>
      <c r="J209" s="2" t="s">
        <v>950</v>
      </c>
      <c r="K209" s="2" t="s">
        <v>1221</v>
      </c>
      <c r="L209" s="2" t="s">
        <v>1222</v>
      </c>
      <c r="M209" s="2" t="s">
        <v>159</v>
      </c>
      <c r="N209" s="2" t="s">
        <v>756</v>
      </c>
      <c r="O209" s="99">
        <v>19893</v>
      </c>
      <c r="P209" s="2" t="s">
        <v>8012</v>
      </c>
      <c r="Q209">
        <v>11444</v>
      </c>
      <c r="R209">
        <v>11388</v>
      </c>
      <c r="S209">
        <v>22608</v>
      </c>
      <c r="V209" t="s">
        <v>8552</v>
      </c>
      <c r="W209" s="101">
        <v>46203.611421990739</v>
      </c>
      <c r="X209" s="1">
        <f>IFERROR(IF(H209="","",IF(O209=0,0.15,IF(VLOOKUP(O209,'Source Post 14 Status (6.30.26)'!A:B,2,FALSE)=1,0.15,0.5))),0.5)</f>
        <v>0.15</v>
      </c>
      <c r="Y209" s="6">
        <f t="shared" si="3"/>
        <v>0</v>
      </c>
    </row>
    <row r="210" spans="1:25" x14ac:dyDescent="0.3">
      <c r="A210" t="str">
        <f>IF(B210=1,COUNTIF($B$2:B210,1),"")</f>
        <v/>
      </c>
      <c r="B210" t="str">
        <f>IF(C210=1,COUNTIF($H$2:H210,H210),"")</f>
        <v/>
      </c>
      <c r="C210">
        <f>IF(G210=List!$P$1,1,0)</f>
        <v>0</v>
      </c>
      <c r="D210" s="1" t="str">
        <f>IF(E210=1,COUNTIF($E$2:E210,1),"")</f>
        <v/>
      </c>
      <c r="E210" s="1" t="str">
        <f>IF(H210=List!$P$2,1,"")</f>
        <v/>
      </c>
      <c r="F210" s="2" t="s">
        <v>11828</v>
      </c>
      <c r="G210" s="2" t="s">
        <v>198</v>
      </c>
      <c r="H210" s="2" t="s">
        <v>5950</v>
      </c>
      <c r="I210" s="2" t="s">
        <v>1191</v>
      </c>
      <c r="J210" s="2" t="s">
        <v>950</v>
      </c>
      <c r="K210" s="2" t="s">
        <v>1221</v>
      </c>
      <c r="L210" s="2" t="s">
        <v>1222</v>
      </c>
      <c r="M210" s="2" t="s">
        <v>159</v>
      </c>
      <c r="N210" s="2" t="s">
        <v>756</v>
      </c>
      <c r="O210" s="99">
        <v>22686</v>
      </c>
      <c r="P210" s="2" t="s">
        <v>8307</v>
      </c>
      <c r="Q210">
        <v>795500</v>
      </c>
      <c r="R210">
        <v>795500</v>
      </c>
      <c r="S210">
        <v>1587000</v>
      </c>
      <c r="T210">
        <v>793000</v>
      </c>
      <c r="U210">
        <v>793000</v>
      </c>
      <c r="V210" t="s">
        <v>8552</v>
      </c>
      <c r="W210" s="101">
        <v>46203.610134143521</v>
      </c>
      <c r="X210" s="1">
        <f>IFERROR(IF(H210="","",IF(O210=0,0.15,IF(VLOOKUP(O210,'Source Post 14 Status (6.30.26)'!A:B,2,FALSE)=1,0.15,0.5))),0.5)</f>
        <v>0.15</v>
      </c>
      <c r="Y210" s="6">
        <f t="shared" si="3"/>
        <v>237900</v>
      </c>
    </row>
    <row r="211" spans="1:25" x14ac:dyDescent="0.3">
      <c r="A211" t="str">
        <f>IF(B211=1,COUNTIF($B$2:B211,1),"")</f>
        <v/>
      </c>
      <c r="B211" t="str">
        <f>IF(C211=1,COUNTIF($H$2:H211,H211),"")</f>
        <v/>
      </c>
      <c r="C211">
        <f>IF(G211=List!$P$1,1,0)</f>
        <v>0</v>
      </c>
      <c r="D211" s="1" t="str">
        <f>IF(E211=1,COUNTIF($E$2:E211,1),"")</f>
        <v/>
      </c>
      <c r="E211" s="1" t="str">
        <f>IF(H211=List!$P$2,1,"")</f>
        <v/>
      </c>
      <c r="F211" s="2" t="s">
        <v>11828</v>
      </c>
      <c r="G211" s="2" t="s">
        <v>198</v>
      </c>
      <c r="H211" s="2" t="s">
        <v>5950</v>
      </c>
      <c r="I211" s="2" t="s">
        <v>1191</v>
      </c>
      <c r="J211" s="2" t="s">
        <v>950</v>
      </c>
      <c r="K211" s="2" t="s">
        <v>1221</v>
      </c>
      <c r="L211" s="2" t="s">
        <v>1222</v>
      </c>
      <c r="M211" s="2" t="s">
        <v>159</v>
      </c>
      <c r="N211" s="2" t="s">
        <v>756</v>
      </c>
      <c r="O211" s="99">
        <v>24746</v>
      </c>
      <c r="P211" s="2" t="s">
        <v>11024</v>
      </c>
      <c r="Q211">
        <v>17724</v>
      </c>
      <c r="R211">
        <v>17821</v>
      </c>
      <c r="S211">
        <v>35381</v>
      </c>
      <c r="T211">
        <v>17561</v>
      </c>
      <c r="U211">
        <v>17474</v>
      </c>
      <c r="V211" t="s">
        <v>8552</v>
      </c>
      <c r="W211" s="101">
        <v>46203.61207314815</v>
      </c>
      <c r="X211" s="1">
        <f>IFERROR(IF(H211="","",IF(O211=0,0.15,IF(VLOOKUP(O211,'Source Post 14 Status (6.30.26)'!A:B,2,FALSE)=1,0.15,0.5))),0.5)</f>
        <v>0.15</v>
      </c>
      <c r="Y211" s="6">
        <f t="shared" si="3"/>
        <v>5255</v>
      </c>
    </row>
    <row r="212" spans="1:25" x14ac:dyDescent="0.3">
      <c r="A212" t="str">
        <f>IF(B212=1,COUNTIF($B$2:B212,1),"")</f>
        <v/>
      </c>
      <c r="B212" t="str">
        <f>IF(C212=1,COUNTIF($H$2:H212,H212),"")</f>
        <v/>
      </c>
      <c r="C212">
        <f>IF(G212=List!$P$1,1,0)</f>
        <v>0</v>
      </c>
      <c r="D212" s="1" t="str">
        <f>IF(E212=1,COUNTIF($E$2:E212,1),"")</f>
        <v/>
      </c>
      <c r="E212" s="1" t="str">
        <f>IF(H212=List!$P$2,1,"")</f>
        <v/>
      </c>
      <c r="F212" s="2" t="s">
        <v>11828</v>
      </c>
      <c r="G212" s="2" t="s">
        <v>198</v>
      </c>
      <c r="H212" s="2" t="s">
        <v>5950</v>
      </c>
      <c r="I212" s="2" t="s">
        <v>1191</v>
      </c>
      <c r="J212" s="2" t="s">
        <v>950</v>
      </c>
      <c r="K212" s="2" t="s">
        <v>1221</v>
      </c>
      <c r="L212" s="2" t="s">
        <v>1222</v>
      </c>
      <c r="M212" s="2" t="s">
        <v>159</v>
      </c>
      <c r="N212" s="2" t="s">
        <v>756</v>
      </c>
      <c r="O212" s="99">
        <v>17860</v>
      </c>
      <c r="P212" s="2" t="s">
        <v>7826</v>
      </c>
      <c r="Q212">
        <v>9979</v>
      </c>
      <c r="R212">
        <v>9929</v>
      </c>
      <c r="V212" t="s">
        <v>8552</v>
      </c>
      <c r="W212" s="101">
        <v>46203.610937384263</v>
      </c>
      <c r="X212" s="1">
        <f>IFERROR(IF(H212="","",IF(O212=0,0.15,IF(VLOOKUP(O212,'Source Post 14 Status (6.30.26)'!A:B,2,FALSE)=1,0.15,0.5))),0.5)</f>
        <v>0.15</v>
      </c>
      <c r="Y212" s="6">
        <f t="shared" si="3"/>
        <v>0</v>
      </c>
    </row>
    <row r="213" spans="1:25" x14ac:dyDescent="0.3">
      <c r="A213" t="str">
        <f>IF(B213=1,COUNTIF($B$2:B213,1),"")</f>
        <v/>
      </c>
      <c r="B213" t="str">
        <f>IF(C213=1,COUNTIF($H$2:H213,H213),"")</f>
        <v/>
      </c>
      <c r="C213">
        <f>IF(G213=List!$P$1,1,0)</f>
        <v>0</v>
      </c>
      <c r="D213" s="1" t="str">
        <f>IF(E213=1,COUNTIF($E$2:E213,1),"")</f>
        <v/>
      </c>
      <c r="E213" s="1" t="str">
        <f>IF(H213=List!$P$2,1,"")</f>
        <v/>
      </c>
      <c r="F213" s="2" t="s">
        <v>11828</v>
      </c>
      <c r="G213" s="2" t="s">
        <v>198</v>
      </c>
      <c r="H213" s="2" t="s">
        <v>5950</v>
      </c>
      <c r="I213" s="2" t="s">
        <v>1191</v>
      </c>
      <c r="J213" s="2" t="s">
        <v>950</v>
      </c>
      <c r="K213" s="2" t="s">
        <v>1221</v>
      </c>
      <c r="L213" s="2" t="s">
        <v>1222</v>
      </c>
      <c r="M213" s="2" t="s">
        <v>159</v>
      </c>
      <c r="N213" s="2" t="s">
        <v>756</v>
      </c>
      <c r="O213" s="99">
        <v>17878</v>
      </c>
      <c r="P213" s="2" t="s">
        <v>7830</v>
      </c>
      <c r="Q213">
        <v>11493</v>
      </c>
      <c r="R213">
        <v>11436</v>
      </c>
      <c r="V213" t="s">
        <v>8552</v>
      </c>
      <c r="W213" s="101">
        <v>46203.611090972219</v>
      </c>
      <c r="X213" s="1">
        <f>IFERROR(IF(H213="","",IF(O213=0,0.15,IF(VLOOKUP(O213,'Source Post 14 Status (6.30.26)'!A:B,2,FALSE)=1,0.15,0.5))),0.5)</f>
        <v>0.15</v>
      </c>
      <c r="Y213" s="6">
        <f t="shared" si="3"/>
        <v>0</v>
      </c>
    </row>
    <row r="214" spans="1:25" x14ac:dyDescent="0.3">
      <c r="A214" t="str">
        <f>IF(B214=1,COUNTIF($B$2:B214,1),"")</f>
        <v/>
      </c>
      <c r="B214" t="str">
        <f>IF(C214=1,COUNTIF($H$2:H214,H214),"")</f>
        <v/>
      </c>
      <c r="C214">
        <f>IF(G214=List!$P$1,1,0)</f>
        <v>0</v>
      </c>
      <c r="D214" s="1" t="str">
        <f>IF(E214=1,COUNTIF($E$2:E214,1),"")</f>
        <v/>
      </c>
      <c r="E214" s="1" t="str">
        <f>IF(H214=List!$P$2,1,"")</f>
        <v/>
      </c>
      <c r="F214" s="2" t="s">
        <v>11828</v>
      </c>
      <c r="G214" s="2" t="s">
        <v>198</v>
      </c>
      <c r="H214" s="2" t="s">
        <v>5950</v>
      </c>
      <c r="I214" s="2" t="s">
        <v>1191</v>
      </c>
      <c r="J214" s="2" t="s">
        <v>950</v>
      </c>
      <c r="K214" s="2" t="s">
        <v>1221</v>
      </c>
      <c r="L214" s="2" t="s">
        <v>1222</v>
      </c>
      <c r="M214" s="2" t="s">
        <v>159</v>
      </c>
      <c r="N214" s="2" t="s">
        <v>756</v>
      </c>
      <c r="O214" s="99">
        <v>15475</v>
      </c>
      <c r="P214" s="2" t="s">
        <v>7459</v>
      </c>
      <c r="Q214">
        <v>83000</v>
      </c>
      <c r="R214">
        <v>83000</v>
      </c>
      <c r="S214">
        <v>165000</v>
      </c>
      <c r="T214">
        <v>82000</v>
      </c>
      <c r="U214">
        <v>82000</v>
      </c>
      <c r="V214" t="s">
        <v>8552</v>
      </c>
      <c r="W214" s="101">
        <v>46203.60959980324</v>
      </c>
      <c r="X214" s="1">
        <f>IFERROR(IF(H214="","",IF(O214=0,0.15,IF(VLOOKUP(O214,'Source Post 14 Status (6.30.26)'!A:B,2,FALSE)=1,0.15,0.5))),0.5)</f>
        <v>0.15</v>
      </c>
      <c r="Y214" s="6">
        <f t="shared" si="3"/>
        <v>24600</v>
      </c>
    </row>
    <row r="215" spans="1:25" x14ac:dyDescent="0.3">
      <c r="A215" t="str">
        <f>IF(B215=1,COUNTIF($B$2:B215,1),"")</f>
        <v/>
      </c>
      <c r="B215" t="str">
        <f>IF(C215=1,COUNTIF($H$2:H215,H215),"")</f>
        <v/>
      </c>
      <c r="C215">
        <f>IF(G215=List!$P$1,1,0)</f>
        <v>0</v>
      </c>
      <c r="D215" s="1" t="str">
        <f>IF(E215=1,COUNTIF($E$2:E215,1),"")</f>
        <v/>
      </c>
      <c r="E215" s="1" t="str">
        <f>IF(H215=List!$P$2,1,"")</f>
        <v/>
      </c>
      <c r="F215" s="2" t="s">
        <v>11828</v>
      </c>
      <c r="G215" s="2" t="s">
        <v>199</v>
      </c>
      <c r="H215" s="2" t="s">
        <v>5952</v>
      </c>
      <c r="I215" s="2" t="s">
        <v>1191</v>
      </c>
      <c r="J215" s="2" t="s">
        <v>950</v>
      </c>
      <c r="K215" s="2" t="s">
        <v>1224</v>
      </c>
      <c r="L215" s="2" t="s">
        <v>1225</v>
      </c>
      <c r="M215" s="2" t="s">
        <v>175</v>
      </c>
      <c r="N215" s="2" t="s">
        <v>8515</v>
      </c>
      <c r="O215" s="99">
        <v>17036</v>
      </c>
      <c r="P215" s="2" t="s">
        <v>7696</v>
      </c>
      <c r="Q215">
        <v>1891500</v>
      </c>
      <c r="R215">
        <v>1891500</v>
      </c>
      <c r="S215">
        <v>3782000</v>
      </c>
      <c r="T215">
        <v>1894000</v>
      </c>
      <c r="U215">
        <v>1894000</v>
      </c>
      <c r="V215" t="s">
        <v>8553</v>
      </c>
      <c r="W215" s="101">
        <v>46197.56509984954</v>
      </c>
      <c r="X215" s="1">
        <f>IFERROR(IF(H215="","",IF(O215=0,0.15,IF(VLOOKUP(O215,'Source Post 14 Status (6.30.26)'!A:B,2,FALSE)=1,0.15,0.5))),0.5)</f>
        <v>0.15</v>
      </c>
      <c r="Y215" s="6">
        <f t="shared" si="3"/>
        <v>568200</v>
      </c>
    </row>
    <row r="216" spans="1:25" x14ac:dyDescent="0.3">
      <c r="A216" t="str">
        <f>IF(B216=1,COUNTIF($B$2:B216,1),"")</f>
        <v/>
      </c>
      <c r="B216" t="str">
        <f>IF(C216=1,COUNTIF($H$2:H216,H216),"")</f>
        <v/>
      </c>
      <c r="C216">
        <f>IF(G216=List!$P$1,1,0)</f>
        <v>0</v>
      </c>
      <c r="D216" s="1" t="str">
        <f>IF(E216=1,COUNTIF($E$2:E216,1),"")</f>
        <v/>
      </c>
      <c r="E216" s="1" t="str">
        <f>IF(H216=List!$P$2,1,"")</f>
        <v/>
      </c>
      <c r="F216" s="2" t="s">
        <v>11828</v>
      </c>
      <c r="G216" s="2" t="s">
        <v>199</v>
      </c>
      <c r="H216" s="2" t="s">
        <v>5952</v>
      </c>
      <c r="I216" s="2" t="s">
        <v>1191</v>
      </c>
      <c r="J216" s="2" t="s">
        <v>950</v>
      </c>
      <c r="K216" s="2" t="s">
        <v>1224</v>
      </c>
      <c r="L216" s="2" t="s">
        <v>1225</v>
      </c>
      <c r="M216" s="2" t="s">
        <v>175</v>
      </c>
      <c r="N216" s="2" t="s">
        <v>8515</v>
      </c>
      <c r="O216" s="99">
        <v>18075</v>
      </c>
      <c r="P216" s="2" t="s">
        <v>7879</v>
      </c>
      <c r="Q216">
        <v>1177000</v>
      </c>
      <c r="R216">
        <v>1177000</v>
      </c>
      <c r="S216">
        <v>2352000</v>
      </c>
      <c r="T216">
        <v>1176500</v>
      </c>
      <c r="U216">
        <v>1176500</v>
      </c>
      <c r="V216" t="s">
        <v>8553</v>
      </c>
      <c r="W216" s="101">
        <v>46197.565478391203</v>
      </c>
      <c r="X216" s="1">
        <f>IFERROR(IF(H216="","",IF(O216=0,0.15,IF(VLOOKUP(O216,'Source Post 14 Status (6.30.26)'!A:B,2,FALSE)=1,0.15,0.5))),0.5)</f>
        <v>0.15</v>
      </c>
      <c r="Y216" s="6">
        <f t="shared" si="3"/>
        <v>352950</v>
      </c>
    </row>
    <row r="217" spans="1:25" x14ac:dyDescent="0.3">
      <c r="A217" t="str">
        <f>IF(B217=1,COUNTIF($B$2:B217,1),"")</f>
        <v/>
      </c>
      <c r="B217" t="str">
        <f>IF(C217=1,COUNTIF($H$2:H217,H217),"")</f>
        <v/>
      </c>
      <c r="C217">
        <f>IF(G217=List!$P$1,1,0)</f>
        <v>0</v>
      </c>
      <c r="D217" s="1" t="str">
        <f>IF(E217=1,COUNTIF($E$2:E217,1),"")</f>
        <v/>
      </c>
      <c r="E217" s="1" t="str">
        <f>IF(H217=List!$P$2,1,"")</f>
        <v/>
      </c>
      <c r="F217" s="2" t="s">
        <v>11828</v>
      </c>
      <c r="G217" s="2" t="s">
        <v>199</v>
      </c>
      <c r="H217" s="2" t="s">
        <v>5951</v>
      </c>
      <c r="I217" s="2" t="s">
        <v>1191</v>
      </c>
      <c r="J217" s="2" t="s">
        <v>950</v>
      </c>
      <c r="K217" s="2" t="s">
        <v>1224</v>
      </c>
      <c r="L217" s="2" t="s">
        <v>1225</v>
      </c>
      <c r="M217" s="2" t="s">
        <v>159</v>
      </c>
      <c r="N217" s="2" t="s">
        <v>756</v>
      </c>
      <c r="O217" s="99">
        <v>0</v>
      </c>
      <c r="P217" s="2" t="s">
        <v>8514</v>
      </c>
      <c r="S217">
        <v>15000000</v>
      </c>
      <c r="T217">
        <v>10000000</v>
      </c>
      <c r="U217">
        <v>10000000</v>
      </c>
      <c r="V217" t="s">
        <v>8553</v>
      </c>
      <c r="W217" s="101">
        <v>46197.576074039353</v>
      </c>
      <c r="X217" s="1">
        <f>IFERROR(IF(H217="","",IF(O217=0,0.15,IF(VLOOKUP(O217,'Source Post 14 Status (6.30.26)'!A:B,2,FALSE)=1,0.15,0.5))),0.5)</f>
        <v>0.15</v>
      </c>
      <c r="Y217" s="6">
        <f t="shared" si="3"/>
        <v>3000000</v>
      </c>
    </row>
    <row r="218" spans="1:25" x14ac:dyDescent="0.3">
      <c r="A218" t="str">
        <f>IF(B218=1,COUNTIF($B$2:B218,1),"")</f>
        <v/>
      </c>
      <c r="B218" t="str">
        <f>IF(C218=1,COUNTIF($H$2:H218,H218),"")</f>
        <v/>
      </c>
      <c r="C218">
        <f>IF(G218=List!$P$1,1,0)</f>
        <v>0</v>
      </c>
      <c r="D218" s="1" t="str">
        <f>IF(E218=1,COUNTIF($E$2:E218,1),"")</f>
        <v/>
      </c>
      <c r="E218" s="1" t="str">
        <f>IF(H218=List!$P$2,1,"")</f>
        <v/>
      </c>
      <c r="F218" s="2" t="s">
        <v>11828</v>
      </c>
      <c r="G218" s="2" t="s">
        <v>199</v>
      </c>
      <c r="H218" s="2" t="s">
        <v>5951</v>
      </c>
      <c r="I218" s="2" t="s">
        <v>1191</v>
      </c>
      <c r="J218" s="2" t="s">
        <v>950</v>
      </c>
      <c r="K218" s="2" t="s">
        <v>1224</v>
      </c>
      <c r="L218" s="2" t="s">
        <v>1225</v>
      </c>
      <c r="M218" s="2" t="s">
        <v>159</v>
      </c>
      <c r="N218" s="2" t="s">
        <v>756</v>
      </c>
      <c r="O218" s="99">
        <v>5578</v>
      </c>
      <c r="P218" s="2" t="s">
        <v>6960</v>
      </c>
      <c r="T218">
        <v>3042000</v>
      </c>
      <c r="U218">
        <v>3042000</v>
      </c>
      <c r="V218" t="s">
        <v>8553</v>
      </c>
      <c r="W218" s="101">
        <v>46197.575573414353</v>
      </c>
      <c r="X218" s="1">
        <f>IFERROR(IF(H218="","",IF(O218=0,0.15,IF(VLOOKUP(O218,'Source Post 14 Status (6.30.26)'!A:B,2,FALSE)=1,0.15,0.5))),0.5)</f>
        <v>0.5</v>
      </c>
      <c r="Y218" s="6">
        <f t="shared" si="3"/>
        <v>3042000</v>
      </c>
    </row>
    <row r="219" spans="1:25" x14ac:dyDescent="0.3">
      <c r="A219" t="str">
        <f>IF(B219=1,COUNTIF($B$2:B219,1),"")</f>
        <v/>
      </c>
      <c r="B219" t="str">
        <f>IF(C219=1,COUNTIF($H$2:H219,H219),"")</f>
        <v/>
      </c>
      <c r="C219">
        <f>IF(G219=List!$P$1,1,0)</f>
        <v>0</v>
      </c>
      <c r="D219" s="1" t="str">
        <f>IF(E219=1,COUNTIF($E$2:E219,1),"")</f>
        <v/>
      </c>
      <c r="E219" s="1" t="str">
        <f>IF(H219=List!$P$2,1,"")</f>
        <v/>
      </c>
      <c r="F219" s="2" t="s">
        <v>11828</v>
      </c>
      <c r="G219" s="2" t="s">
        <v>199</v>
      </c>
      <c r="H219" s="2" t="s">
        <v>5951</v>
      </c>
      <c r="I219" s="2" t="s">
        <v>1191</v>
      </c>
      <c r="J219" s="2" t="s">
        <v>950</v>
      </c>
      <c r="K219" s="2" t="s">
        <v>1224</v>
      </c>
      <c r="L219" s="2" t="s">
        <v>1225</v>
      </c>
      <c r="M219" s="2" t="s">
        <v>159</v>
      </c>
      <c r="N219" s="2" t="s">
        <v>756</v>
      </c>
      <c r="O219" s="99">
        <v>5577</v>
      </c>
      <c r="P219" s="2" t="s">
        <v>6959</v>
      </c>
      <c r="Q219">
        <v>1820000</v>
      </c>
      <c r="R219">
        <v>1825000</v>
      </c>
      <c r="S219">
        <v>530000</v>
      </c>
      <c r="V219" t="s">
        <v>8553</v>
      </c>
      <c r="W219" s="101">
        <v>46197.575360381947</v>
      </c>
      <c r="X219" s="1">
        <f>IFERROR(IF(H219="","",IF(O219=0,0.15,IF(VLOOKUP(O219,'Source Post 14 Status (6.30.26)'!A:B,2,FALSE)=1,0.15,0.5))),0.5)</f>
        <v>0.5</v>
      </c>
      <c r="Y219" s="6">
        <f t="shared" si="3"/>
        <v>0</v>
      </c>
    </row>
    <row r="220" spans="1:25" x14ac:dyDescent="0.3">
      <c r="A220" t="str">
        <f>IF(B220=1,COUNTIF($B$2:B220,1),"")</f>
        <v/>
      </c>
      <c r="B220" t="str">
        <f>IF(C220=1,COUNTIF($H$2:H220,H220),"")</f>
        <v/>
      </c>
      <c r="C220">
        <f>IF(G220=List!$P$1,1,0)</f>
        <v>0</v>
      </c>
      <c r="D220" s="1" t="str">
        <f>IF(E220=1,COUNTIF($E$2:E220,1),"")</f>
        <v/>
      </c>
      <c r="E220" s="1" t="str">
        <f>IF(H220=List!$P$2,1,"")</f>
        <v/>
      </c>
      <c r="F220" s="2" t="s">
        <v>11828</v>
      </c>
      <c r="G220" s="2" t="s">
        <v>199</v>
      </c>
      <c r="H220" s="2" t="s">
        <v>5951</v>
      </c>
      <c r="I220" s="2" t="s">
        <v>1191</v>
      </c>
      <c r="J220" s="2" t="s">
        <v>950</v>
      </c>
      <c r="K220" s="2" t="s">
        <v>1224</v>
      </c>
      <c r="L220" s="2" t="s">
        <v>1225</v>
      </c>
      <c r="M220" s="2" t="s">
        <v>159</v>
      </c>
      <c r="N220" s="2" t="s">
        <v>756</v>
      </c>
      <c r="O220" s="99">
        <v>22644</v>
      </c>
      <c r="P220" s="2" t="s">
        <v>8389</v>
      </c>
      <c r="Q220">
        <v>1065000</v>
      </c>
      <c r="R220">
        <v>1065875</v>
      </c>
      <c r="S220">
        <v>2122000</v>
      </c>
      <c r="V220" t="s">
        <v>8553</v>
      </c>
      <c r="W220" s="101">
        <v>46197.57450949074</v>
      </c>
      <c r="X220" s="1">
        <f>IFERROR(IF(H220="","",IF(O220=0,0.15,IF(VLOOKUP(O220,'Source Post 14 Status (6.30.26)'!A:B,2,FALSE)=1,0.15,0.5))),0.5)</f>
        <v>0.15</v>
      </c>
      <c r="Y220" s="6">
        <f t="shared" si="3"/>
        <v>0</v>
      </c>
    </row>
    <row r="221" spans="1:25" x14ac:dyDescent="0.3">
      <c r="A221" t="str">
        <f>IF(B221=1,COUNTIF($B$2:B221,1),"")</f>
        <v/>
      </c>
      <c r="B221" t="str">
        <f>IF(C221=1,COUNTIF($H$2:H221,H221),"")</f>
        <v/>
      </c>
      <c r="C221">
        <f>IF(G221=List!$P$1,1,0)</f>
        <v>0</v>
      </c>
      <c r="D221" s="1" t="str">
        <f>IF(E221=1,COUNTIF($E$2:E221,1),"")</f>
        <v/>
      </c>
      <c r="E221" s="1" t="str">
        <f>IF(H221=List!$P$2,1,"")</f>
        <v/>
      </c>
      <c r="F221" s="2" t="s">
        <v>11828</v>
      </c>
      <c r="G221" s="2" t="s">
        <v>199</v>
      </c>
      <c r="H221" s="2" t="s">
        <v>5951</v>
      </c>
      <c r="I221" s="2" t="s">
        <v>1191</v>
      </c>
      <c r="J221" s="2" t="s">
        <v>950</v>
      </c>
      <c r="K221" s="2" t="s">
        <v>1224</v>
      </c>
      <c r="L221" s="2" t="s">
        <v>1225</v>
      </c>
      <c r="M221" s="2" t="s">
        <v>159</v>
      </c>
      <c r="N221" s="2" t="s">
        <v>756</v>
      </c>
      <c r="O221" s="99">
        <v>8721</v>
      </c>
      <c r="P221" s="2" t="s">
        <v>11025</v>
      </c>
      <c r="S221">
        <v>5760000</v>
      </c>
      <c r="T221">
        <v>2883000</v>
      </c>
      <c r="U221">
        <v>2883000</v>
      </c>
      <c r="V221" t="s">
        <v>8553</v>
      </c>
      <c r="W221" s="101">
        <v>46197.57504447917</v>
      </c>
      <c r="X221" s="1">
        <f>IFERROR(IF(H221="","",IF(O221=0,0.15,IF(VLOOKUP(O221,'Source Post 14 Status (6.30.26)'!A:B,2,FALSE)=1,0.15,0.5))),0.5)</f>
        <v>0.5</v>
      </c>
      <c r="Y221" s="6">
        <f t="shared" si="3"/>
        <v>2883000</v>
      </c>
    </row>
    <row r="222" spans="1:25" x14ac:dyDescent="0.3">
      <c r="A222" t="str">
        <f>IF(B222=1,COUNTIF($B$2:B222,1),"")</f>
        <v/>
      </c>
      <c r="B222" t="str">
        <f>IF(C222=1,COUNTIF($H$2:H222,H222),"")</f>
        <v/>
      </c>
      <c r="C222">
        <f>IF(G222=List!$P$1,1,0)</f>
        <v>0</v>
      </c>
      <c r="D222" s="1" t="str">
        <f>IF(E222=1,COUNTIF($E$2:E222,1),"")</f>
        <v/>
      </c>
      <c r="E222" s="1" t="str">
        <f>IF(H222=List!$P$2,1,"")</f>
        <v/>
      </c>
      <c r="F222" s="2" t="s">
        <v>11828</v>
      </c>
      <c r="G222" s="2" t="s">
        <v>199</v>
      </c>
      <c r="H222" s="2" t="s">
        <v>5951</v>
      </c>
      <c r="I222" s="2" t="s">
        <v>1191</v>
      </c>
      <c r="J222" s="2" t="s">
        <v>950</v>
      </c>
      <c r="K222" s="2" t="s">
        <v>1224</v>
      </c>
      <c r="L222" s="2" t="s">
        <v>1225</v>
      </c>
      <c r="M222" s="2" t="s">
        <v>159</v>
      </c>
      <c r="N222" s="2" t="s">
        <v>756</v>
      </c>
      <c r="O222" s="99">
        <v>8723</v>
      </c>
      <c r="P222" s="2" t="s">
        <v>7058</v>
      </c>
      <c r="Q222">
        <v>5907500</v>
      </c>
      <c r="R222">
        <v>5918000</v>
      </c>
      <c r="S222">
        <v>6069000</v>
      </c>
      <c r="V222" t="s">
        <v>8553</v>
      </c>
      <c r="W222" s="101">
        <v>46197.575740312503</v>
      </c>
      <c r="X222" s="1">
        <f>IFERROR(IF(H222="","",IF(O222=0,0.15,IF(VLOOKUP(O222,'Source Post 14 Status (6.30.26)'!A:B,2,FALSE)=1,0.15,0.5))),0.5)</f>
        <v>0.5</v>
      </c>
      <c r="Y222" s="6">
        <f t="shared" si="3"/>
        <v>0</v>
      </c>
    </row>
    <row r="223" spans="1:25" x14ac:dyDescent="0.3">
      <c r="A223" t="str">
        <f>IF(B223=1,COUNTIF($B$2:B223,1),"")</f>
        <v/>
      </c>
      <c r="B223" t="str">
        <f>IF(C223=1,COUNTIF($H$2:H223,H223),"")</f>
        <v/>
      </c>
      <c r="C223">
        <f>IF(G223=List!$P$1,1,0)</f>
        <v>0</v>
      </c>
      <c r="D223" s="1" t="str">
        <f>IF(E223=1,COUNTIF($E$2:E223,1),"")</f>
        <v/>
      </c>
      <c r="E223" s="1" t="str">
        <f>IF(H223=List!$P$2,1,"")</f>
        <v/>
      </c>
      <c r="F223" s="2" t="s">
        <v>11828</v>
      </c>
      <c r="G223" s="2" t="s">
        <v>199</v>
      </c>
      <c r="H223" s="2" t="s">
        <v>5951</v>
      </c>
      <c r="I223" s="2" t="s">
        <v>1191</v>
      </c>
      <c r="J223" s="2" t="s">
        <v>950</v>
      </c>
      <c r="K223" s="2" t="s">
        <v>1224</v>
      </c>
      <c r="L223" s="2" t="s">
        <v>1225</v>
      </c>
      <c r="M223" s="2" t="s">
        <v>159</v>
      </c>
      <c r="N223" s="2" t="s">
        <v>756</v>
      </c>
      <c r="O223" s="99">
        <v>25809</v>
      </c>
      <c r="P223" s="2" t="s">
        <v>11026</v>
      </c>
      <c r="Q223">
        <v>10499500</v>
      </c>
      <c r="R223">
        <v>10498500</v>
      </c>
      <c r="S223">
        <v>7000000</v>
      </c>
      <c r="T223">
        <v>3500500</v>
      </c>
      <c r="U223">
        <v>3499500</v>
      </c>
      <c r="V223" t="s">
        <v>8553</v>
      </c>
      <c r="W223" s="101">
        <v>46197.574789039354</v>
      </c>
      <c r="X223" s="1">
        <f>IFERROR(IF(H223="","",IF(O223=0,0.15,IF(VLOOKUP(O223,'Source Post 14 Status (6.30.26)'!A:B,2,FALSE)=1,0.15,0.5))),0.5)</f>
        <v>0.15</v>
      </c>
      <c r="Y223" s="6">
        <f t="shared" si="3"/>
        <v>1050000</v>
      </c>
    </row>
    <row r="224" spans="1:25" x14ac:dyDescent="0.3">
      <c r="A224" t="str">
        <f>IF(B224=1,COUNTIF($B$2:B224,1),"")</f>
        <v/>
      </c>
      <c r="B224" t="str">
        <f>IF(C224=1,COUNTIF($H$2:H224,H224),"")</f>
        <v/>
      </c>
      <c r="C224">
        <f>IF(G224=List!$P$1,1,0)</f>
        <v>0</v>
      </c>
      <c r="D224" s="1" t="str">
        <f>IF(E224=1,COUNTIF($E$2:E224,1),"")</f>
        <v/>
      </c>
      <c r="E224" s="1" t="str">
        <f>IF(H224=List!$P$2,1,"")</f>
        <v/>
      </c>
      <c r="F224" s="2" t="s">
        <v>11828</v>
      </c>
      <c r="G224" s="2" t="s">
        <v>200</v>
      </c>
      <c r="H224" s="2" t="s">
        <v>5953</v>
      </c>
      <c r="I224" s="2" t="s">
        <v>1191</v>
      </c>
      <c r="J224" s="2" t="s">
        <v>950</v>
      </c>
      <c r="K224" s="2" t="s">
        <v>1227</v>
      </c>
      <c r="L224" s="2" t="s">
        <v>1228</v>
      </c>
      <c r="M224" s="2" t="s">
        <v>159</v>
      </c>
      <c r="N224" s="2" t="s">
        <v>756</v>
      </c>
      <c r="O224" s="99">
        <v>24559</v>
      </c>
      <c r="P224" s="2" t="s">
        <v>8492</v>
      </c>
      <c r="Q224">
        <v>2890500</v>
      </c>
      <c r="R224">
        <v>2891500</v>
      </c>
      <c r="S224">
        <v>2392000</v>
      </c>
      <c r="T224">
        <v>1195000</v>
      </c>
      <c r="U224">
        <v>1195000</v>
      </c>
      <c r="V224" t="s">
        <v>8554</v>
      </c>
      <c r="W224" s="101">
        <v>46202.656134571756</v>
      </c>
      <c r="X224" s="1">
        <f>IFERROR(IF(H224="","",IF(O224=0,0.15,IF(VLOOKUP(O224,'Source Post 14 Status (6.30.26)'!A:B,2,FALSE)=1,0.15,0.5))),0.5)</f>
        <v>0.15</v>
      </c>
      <c r="Y224" s="6">
        <f t="shared" si="3"/>
        <v>358500</v>
      </c>
    </row>
    <row r="225" spans="1:25" x14ac:dyDescent="0.3">
      <c r="A225" t="str">
        <f>IF(B225=1,COUNTIF($B$2:B225,1),"")</f>
        <v/>
      </c>
      <c r="B225" t="str">
        <f>IF(C225=1,COUNTIF($H$2:H225,H225),"")</f>
        <v/>
      </c>
      <c r="C225">
        <f>IF(G225=List!$P$1,1,0)</f>
        <v>0</v>
      </c>
      <c r="D225" s="1" t="str">
        <f>IF(E225=1,COUNTIF($E$2:E225,1),"")</f>
        <v/>
      </c>
      <c r="E225" s="1" t="str">
        <f>IF(H225=List!$P$2,1,"")</f>
        <v/>
      </c>
      <c r="F225" s="2" t="s">
        <v>11828</v>
      </c>
      <c r="G225" s="2" t="s">
        <v>200</v>
      </c>
      <c r="H225" s="2" t="s">
        <v>5953</v>
      </c>
      <c r="I225" s="2" t="s">
        <v>1191</v>
      </c>
      <c r="J225" s="2" t="s">
        <v>950</v>
      </c>
      <c r="K225" s="2" t="s">
        <v>1227</v>
      </c>
      <c r="L225" s="2" t="s">
        <v>1228</v>
      </c>
      <c r="M225" s="2" t="s">
        <v>159</v>
      </c>
      <c r="N225" s="2" t="s">
        <v>756</v>
      </c>
      <c r="O225" s="99">
        <v>0</v>
      </c>
      <c r="P225" s="2" t="s">
        <v>8512</v>
      </c>
      <c r="W225" s="101">
        <v>1</v>
      </c>
      <c r="X225" s="1">
        <f>IFERROR(IF(H225="","",IF(O225=0,0.15,IF(VLOOKUP(O225,'Source Post 14 Status (6.30.26)'!A:B,2,FALSE)=1,0.15,0.5))),0.5)</f>
        <v>0.15</v>
      </c>
      <c r="Y225" s="6">
        <f t="shared" si="3"/>
        <v>0</v>
      </c>
    </row>
    <row r="226" spans="1:25" x14ac:dyDescent="0.3">
      <c r="A226" t="str">
        <f>IF(B226=1,COUNTIF($B$2:B226,1),"")</f>
        <v/>
      </c>
      <c r="B226" t="str">
        <f>IF(C226=1,COUNTIF($H$2:H226,H226),"")</f>
        <v/>
      </c>
      <c r="C226">
        <f>IF(G226=List!$P$1,1,0)</f>
        <v>0</v>
      </c>
      <c r="D226" s="1" t="str">
        <f>IF(E226=1,COUNTIF($E$2:E226,1),"")</f>
        <v/>
      </c>
      <c r="E226" s="1" t="str">
        <f>IF(H226=List!$P$2,1,"")</f>
        <v/>
      </c>
      <c r="F226" s="2" t="s">
        <v>11828</v>
      </c>
      <c r="G226" s="2" t="s">
        <v>200</v>
      </c>
      <c r="H226" s="2" t="s">
        <v>5953</v>
      </c>
      <c r="I226" s="2" t="s">
        <v>1191</v>
      </c>
      <c r="J226" s="2" t="s">
        <v>950</v>
      </c>
      <c r="K226" s="2" t="s">
        <v>1227</v>
      </c>
      <c r="L226" s="2" t="s">
        <v>1228</v>
      </c>
      <c r="M226" s="2" t="s">
        <v>159</v>
      </c>
      <c r="N226" s="2" t="s">
        <v>756</v>
      </c>
      <c r="O226" s="99">
        <v>0</v>
      </c>
      <c r="P226" s="2" t="s">
        <v>8514</v>
      </c>
      <c r="S226">
        <v>2200000</v>
      </c>
      <c r="T226">
        <v>2150000</v>
      </c>
      <c r="U226">
        <v>2150000</v>
      </c>
      <c r="V226" t="s">
        <v>8554</v>
      </c>
      <c r="W226" s="101">
        <v>46202.65798491898</v>
      </c>
      <c r="X226" s="1">
        <f>IFERROR(IF(H226="","",IF(O226=0,0.15,IF(VLOOKUP(O226,'Source Post 14 Status (6.30.26)'!A:B,2,FALSE)=1,0.15,0.5))),0.5)</f>
        <v>0.15</v>
      </c>
      <c r="Y226" s="6">
        <f t="shared" si="3"/>
        <v>645000</v>
      </c>
    </row>
    <row r="227" spans="1:25" x14ac:dyDescent="0.3">
      <c r="A227" t="str">
        <f>IF(B227=1,COUNTIF($B$2:B227,1),"")</f>
        <v/>
      </c>
      <c r="B227" t="str">
        <f>IF(C227=1,COUNTIF($H$2:H227,H227),"")</f>
        <v/>
      </c>
      <c r="C227">
        <f>IF(G227=List!$P$1,1,0)</f>
        <v>0</v>
      </c>
      <c r="D227" s="1" t="str">
        <f>IF(E227=1,COUNTIF($E$2:E227,1),"")</f>
        <v/>
      </c>
      <c r="E227" s="1" t="str">
        <f>IF(H227=List!$P$2,1,"")</f>
        <v/>
      </c>
      <c r="F227" s="2" t="s">
        <v>11828</v>
      </c>
      <c r="G227" s="2" t="s">
        <v>200</v>
      </c>
      <c r="H227" s="2" t="s">
        <v>5953</v>
      </c>
      <c r="I227" s="2" t="s">
        <v>1191</v>
      </c>
      <c r="J227" s="2" t="s">
        <v>950</v>
      </c>
      <c r="K227" s="2" t="s">
        <v>1227</v>
      </c>
      <c r="L227" s="2" t="s">
        <v>1228</v>
      </c>
      <c r="M227" s="2" t="s">
        <v>159</v>
      </c>
      <c r="N227" s="2" t="s">
        <v>756</v>
      </c>
      <c r="O227" s="99">
        <v>22920</v>
      </c>
      <c r="P227" s="2" t="s">
        <v>8440</v>
      </c>
      <c r="Q227">
        <v>1126500</v>
      </c>
      <c r="R227">
        <v>1126500</v>
      </c>
      <c r="S227">
        <v>2255000</v>
      </c>
      <c r="T227">
        <v>1127500</v>
      </c>
      <c r="U227">
        <v>1127500</v>
      </c>
      <c r="V227" t="s">
        <v>8554</v>
      </c>
      <c r="W227" s="101">
        <v>46202.655816122686</v>
      </c>
      <c r="X227" s="1">
        <f>IFERROR(IF(H227="","",IF(O227=0,0.15,IF(VLOOKUP(O227,'Source Post 14 Status (6.30.26)'!A:B,2,FALSE)=1,0.15,0.5))),0.5)</f>
        <v>0.15</v>
      </c>
      <c r="Y227" s="6">
        <f t="shared" si="3"/>
        <v>338250</v>
      </c>
    </row>
    <row r="228" spans="1:25" x14ac:dyDescent="0.3">
      <c r="A228" t="str">
        <f>IF(B228=1,COUNTIF($B$2:B228,1),"")</f>
        <v/>
      </c>
      <c r="B228" t="str">
        <f>IF(C228=1,COUNTIF($H$2:H228,H228),"")</f>
        <v/>
      </c>
      <c r="C228">
        <f>IF(G228=List!$P$1,1,0)</f>
        <v>0</v>
      </c>
      <c r="D228" s="1" t="str">
        <f>IF(E228=1,COUNTIF($E$2:E228,1),"")</f>
        <v/>
      </c>
      <c r="E228" s="1" t="str">
        <f>IF(H228=List!$P$2,1,"")</f>
        <v/>
      </c>
      <c r="F228" s="2" t="s">
        <v>11828</v>
      </c>
      <c r="G228" s="2" t="s">
        <v>200</v>
      </c>
      <c r="H228" s="2" t="s">
        <v>5953</v>
      </c>
      <c r="I228" s="2" t="s">
        <v>1191</v>
      </c>
      <c r="J228" s="2" t="s">
        <v>950</v>
      </c>
      <c r="K228" s="2" t="s">
        <v>1227</v>
      </c>
      <c r="L228" s="2" t="s">
        <v>1228</v>
      </c>
      <c r="M228" s="2" t="s">
        <v>159</v>
      </c>
      <c r="N228" s="2" t="s">
        <v>756</v>
      </c>
      <c r="O228" s="99">
        <v>20875</v>
      </c>
      <c r="P228" s="2" t="s">
        <v>8229</v>
      </c>
      <c r="Q228">
        <v>1131500</v>
      </c>
      <c r="R228">
        <v>1131375</v>
      </c>
      <c r="S228">
        <v>2262875</v>
      </c>
      <c r="T228">
        <v>1130250</v>
      </c>
      <c r="V228" t="s">
        <v>8554</v>
      </c>
      <c r="W228" s="101">
        <v>46202.656658333333</v>
      </c>
      <c r="X228" s="1">
        <f>IFERROR(IF(H228="","",IF(O228=0,0.15,IF(VLOOKUP(O228,'Source Post 14 Status (6.30.26)'!A:B,2,FALSE)=1,0.15,0.5))),0.5)</f>
        <v>0.15</v>
      </c>
      <c r="Y228" s="6">
        <f t="shared" si="3"/>
        <v>169538</v>
      </c>
    </row>
    <row r="229" spans="1:25" x14ac:dyDescent="0.3">
      <c r="A229" t="str">
        <f>IF(B229=1,COUNTIF($B$2:B229,1),"")</f>
        <v/>
      </c>
      <c r="B229" t="str">
        <f>IF(C229=1,COUNTIF($H$2:H229,H229),"")</f>
        <v/>
      </c>
      <c r="C229">
        <f>IF(G229=List!$P$1,1,0)</f>
        <v>0</v>
      </c>
      <c r="D229" s="1" t="str">
        <f>IF(E229=1,COUNTIF($E$2:E229,1),"")</f>
        <v/>
      </c>
      <c r="E229" s="1" t="str">
        <f>IF(H229=List!$P$2,1,"")</f>
        <v/>
      </c>
      <c r="F229" s="2" t="s">
        <v>11828</v>
      </c>
      <c r="G229" s="2" t="s">
        <v>200</v>
      </c>
      <c r="H229" s="2" t="s">
        <v>5953</v>
      </c>
      <c r="I229" s="2" t="s">
        <v>1191</v>
      </c>
      <c r="J229" s="2" t="s">
        <v>950</v>
      </c>
      <c r="K229" s="2" t="s">
        <v>1227</v>
      </c>
      <c r="L229" s="2" t="s">
        <v>1228</v>
      </c>
      <c r="M229" s="2" t="s">
        <v>159</v>
      </c>
      <c r="N229" s="2" t="s">
        <v>756</v>
      </c>
      <c r="O229" s="99">
        <v>22620</v>
      </c>
      <c r="P229" s="2" t="s">
        <v>8307</v>
      </c>
      <c r="Q229">
        <v>1828000</v>
      </c>
      <c r="R229">
        <v>1828000</v>
      </c>
      <c r="S229">
        <v>3656000</v>
      </c>
      <c r="T229">
        <v>1831500</v>
      </c>
      <c r="U229">
        <v>1831500</v>
      </c>
      <c r="V229" t="s">
        <v>8554</v>
      </c>
      <c r="W229" s="101">
        <v>46202.655517824074</v>
      </c>
      <c r="X229" s="1">
        <f>IFERROR(IF(H229="","",IF(O229=0,0.15,IF(VLOOKUP(O229,'Source Post 14 Status (6.30.26)'!A:B,2,FALSE)=1,0.15,0.5))),0.5)</f>
        <v>0.15</v>
      </c>
      <c r="Y229" s="6">
        <f t="shared" si="3"/>
        <v>549450</v>
      </c>
    </row>
    <row r="230" spans="1:25" x14ac:dyDescent="0.3">
      <c r="A230" t="str">
        <f>IF(B230=1,COUNTIF($B$2:B230,1),"")</f>
        <v/>
      </c>
      <c r="B230" t="str">
        <f>IF(C230=1,COUNTIF($H$2:H230,H230),"")</f>
        <v/>
      </c>
      <c r="C230">
        <f>IF(G230=List!$P$1,1,0)</f>
        <v>0</v>
      </c>
      <c r="D230" s="1" t="str">
        <f>IF(E230=1,COUNTIF($E$2:E230,1),"")</f>
        <v/>
      </c>
      <c r="E230" s="1" t="str">
        <f>IF(H230=List!$P$2,1,"")</f>
        <v/>
      </c>
      <c r="F230" s="2" t="s">
        <v>11828</v>
      </c>
      <c r="G230" s="2" t="s">
        <v>200</v>
      </c>
      <c r="H230" s="2" t="s">
        <v>5953</v>
      </c>
      <c r="I230" s="2" t="s">
        <v>1191</v>
      </c>
      <c r="J230" s="2" t="s">
        <v>950</v>
      </c>
      <c r="K230" s="2" t="s">
        <v>1227</v>
      </c>
      <c r="L230" s="2" t="s">
        <v>1228</v>
      </c>
      <c r="M230" s="2" t="s">
        <v>159</v>
      </c>
      <c r="N230" s="2" t="s">
        <v>756</v>
      </c>
      <c r="O230" s="99">
        <v>27343</v>
      </c>
      <c r="P230" s="2" t="s">
        <v>11027</v>
      </c>
      <c r="S230">
        <v>2740000</v>
      </c>
      <c r="T230">
        <v>1080000</v>
      </c>
      <c r="U230">
        <v>1080000</v>
      </c>
      <c r="V230" t="s">
        <v>8554</v>
      </c>
      <c r="W230" s="101">
        <v>46202.656418865743</v>
      </c>
      <c r="X230" s="1">
        <f>IFERROR(IF(H230="","",IF(O230=0,0.15,IF(VLOOKUP(O230,'Source Post 14 Status (6.30.26)'!A:B,2,FALSE)=1,0.15,0.5))),0.5)</f>
        <v>0.5</v>
      </c>
      <c r="Y230" s="6">
        <f t="shared" si="3"/>
        <v>1080000</v>
      </c>
    </row>
    <row r="231" spans="1:25" x14ac:dyDescent="0.3">
      <c r="A231" t="str">
        <f>IF(B231=1,COUNTIF($B$2:B231,1),"")</f>
        <v/>
      </c>
      <c r="B231" t="str">
        <f>IF(C231=1,COUNTIF($H$2:H231,H231),"")</f>
        <v/>
      </c>
      <c r="C231">
        <f>IF(G231=List!$P$1,1,0)</f>
        <v>0</v>
      </c>
      <c r="D231" s="1" t="str">
        <f>IF(E231=1,COUNTIF($E$2:E231,1),"")</f>
        <v/>
      </c>
      <c r="E231" s="1" t="str">
        <f>IF(H231=List!$P$2,1,"")</f>
        <v/>
      </c>
      <c r="F231" s="2" t="s">
        <v>11828</v>
      </c>
      <c r="G231" s="2" t="s">
        <v>200</v>
      </c>
      <c r="H231" s="2" t="s">
        <v>5954</v>
      </c>
      <c r="I231" s="2" t="s">
        <v>1191</v>
      </c>
      <c r="J231" s="2" t="s">
        <v>950</v>
      </c>
      <c r="K231" s="2" t="s">
        <v>1227</v>
      </c>
      <c r="L231" s="2" t="s">
        <v>1228</v>
      </c>
      <c r="M231" s="2" t="s">
        <v>175</v>
      </c>
      <c r="N231" s="2" t="s">
        <v>8515</v>
      </c>
      <c r="O231" s="99">
        <v>0</v>
      </c>
      <c r="P231" s="2" t="s">
        <v>8514</v>
      </c>
      <c r="W231" s="101">
        <v>1</v>
      </c>
      <c r="X231" s="1">
        <f>IFERROR(IF(H231="","",IF(O231=0,0.15,IF(VLOOKUP(O231,'Source Post 14 Status (6.30.26)'!A:B,2,FALSE)=1,0.15,0.5))),0.5)</f>
        <v>0.15</v>
      </c>
      <c r="Y231" s="6">
        <f t="shared" si="3"/>
        <v>0</v>
      </c>
    </row>
    <row r="232" spans="1:25" x14ac:dyDescent="0.3">
      <c r="A232" t="str">
        <f>IF(B232=1,COUNTIF($B$2:B232,1),"")</f>
        <v/>
      </c>
      <c r="B232" t="str">
        <f>IF(C232=1,COUNTIF($H$2:H232,H232),"")</f>
        <v/>
      </c>
      <c r="C232">
        <f>IF(G232=List!$P$1,1,0)</f>
        <v>0</v>
      </c>
      <c r="D232" s="1" t="str">
        <f>IF(E232=1,COUNTIF($E$2:E232,1),"")</f>
        <v/>
      </c>
      <c r="E232" s="1" t="str">
        <f>IF(H232=List!$P$2,1,"")</f>
        <v/>
      </c>
      <c r="F232" s="2" t="s">
        <v>11828</v>
      </c>
      <c r="G232" s="2" t="s">
        <v>200</v>
      </c>
      <c r="H232" s="2" t="s">
        <v>5954</v>
      </c>
      <c r="I232" s="2" t="s">
        <v>1191</v>
      </c>
      <c r="J232" s="2" t="s">
        <v>950</v>
      </c>
      <c r="K232" s="2" t="s">
        <v>1227</v>
      </c>
      <c r="L232" s="2" t="s">
        <v>1228</v>
      </c>
      <c r="M232" s="2" t="s">
        <v>175</v>
      </c>
      <c r="N232" s="2" t="s">
        <v>8515</v>
      </c>
      <c r="O232" s="99">
        <v>22647</v>
      </c>
      <c r="P232" s="2" t="s">
        <v>8360</v>
      </c>
      <c r="Q232">
        <v>992500</v>
      </c>
      <c r="R232">
        <v>992500</v>
      </c>
      <c r="S232">
        <v>1986000</v>
      </c>
      <c r="T232">
        <v>995000</v>
      </c>
      <c r="U232">
        <v>995000</v>
      </c>
      <c r="V232" t="s">
        <v>8554</v>
      </c>
      <c r="W232" s="101">
        <v>46195.492579942133</v>
      </c>
      <c r="X232" s="1">
        <f>IFERROR(IF(H232="","",IF(O232=0,0.15,IF(VLOOKUP(O232,'Source Post 14 Status (6.30.26)'!A:B,2,FALSE)=1,0.15,0.5))),0.5)</f>
        <v>0.15</v>
      </c>
      <c r="Y232" s="6">
        <f t="shared" si="3"/>
        <v>298500</v>
      </c>
    </row>
    <row r="233" spans="1:25" x14ac:dyDescent="0.3">
      <c r="A233" t="str">
        <f>IF(B233=1,COUNTIF($B$2:B233,1),"")</f>
        <v/>
      </c>
      <c r="B233" t="str">
        <f>IF(C233=1,COUNTIF($H$2:H233,H233),"")</f>
        <v/>
      </c>
      <c r="C233">
        <f>IF(G233=List!$P$1,1,0)</f>
        <v>0</v>
      </c>
      <c r="D233" s="1" t="str">
        <f>IF(E233=1,COUNTIF($E$2:E233,1),"")</f>
        <v/>
      </c>
      <c r="E233" s="1" t="str">
        <f>IF(H233=List!$P$2,1,"")</f>
        <v/>
      </c>
      <c r="F233" s="2" t="s">
        <v>11828</v>
      </c>
      <c r="G233" s="2" t="s">
        <v>200</v>
      </c>
      <c r="H233" s="2" t="s">
        <v>5954</v>
      </c>
      <c r="I233" s="2" t="s">
        <v>1191</v>
      </c>
      <c r="J233" s="2" t="s">
        <v>950</v>
      </c>
      <c r="K233" s="2" t="s">
        <v>1227</v>
      </c>
      <c r="L233" s="2" t="s">
        <v>1228</v>
      </c>
      <c r="M233" s="2" t="s">
        <v>175</v>
      </c>
      <c r="N233" s="2" t="s">
        <v>8515</v>
      </c>
      <c r="O233" s="99">
        <v>20111</v>
      </c>
      <c r="P233" s="2" t="s">
        <v>7985</v>
      </c>
      <c r="Q233">
        <v>2770000</v>
      </c>
      <c r="R233">
        <v>2770000</v>
      </c>
      <c r="S233">
        <v>5539000</v>
      </c>
      <c r="T233">
        <v>2768500</v>
      </c>
      <c r="U233">
        <v>2768500</v>
      </c>
      <c r="V233" t="s">
        <v>8554</v>
      </c>
      <c r="W233" s="101">
        <v>46195.492244525463</v>
      </c>
      <c r="X233" s="1">
        <f>IFERROR(IF(H233="","",IF(O233=0,0.15,IF(VLOOKUP(O233,'Source Post 14 Status (6.30.26)'!A:B,2,FALSE)=1,0.15,0.5))),0.5)</f>
        <v>0.15</v>
      </c>
      <c r="Y233" s="6">
        <f t="shared" si="3"/>
        <v>830550</v>
      </c>
    </row>
    <row r="234" spans="1:25" x14ac:dyDescent="0.3">
      <c r="A234" t="str">
        <f>IF(B234=1,COUNTIF($B$2:B234,1),"")</f>
        <v/>
      </c>
      <c r="B234" t="str">
        <f>IF(C234=1,COUNTIF($H$2:H234,H234),"")</f>
        <v/>
      </c>
      <c r="C234">
        <f>IF(G234=List!$P$1,1,0)</f>
        <v>0</v>
      </c>
      <c r="D234" s="1" t="str">
        <f>IF(E234=1,COUNTIF($E$2:E234,1),"")</f>
        <v/>
      </c>
      <c r="E234" s="1" t="str">
        <f>IF(H234=List!$P$2,1,"")</f>
        <v/>
      </c>
      <c r="F234" s="2" t="s">
        <v>11828</v>
      </c>
      <c r="G234" s="2" t="s">
        <v>202</v>
      </c>
      <c r="H234" s="2" t="s">
        <v>5937</v>
      </c>
      <c r="I234" s="2" t="s">
        <v>1191</v>
      </c>
      <c r="J234" s="2" t="s">
        <v>960</v>
      </c>
      <c r="K234" s="2" t="s">
        <v>951</v>
      </c>
      <c r="L234" s="2" t="s">
        <v>1230</v>
      </c>
      <c r="M234" s="2" t="s">
        <v>167</v>
      </c>
      <c r="N234" s="2" t="s">
        <v>779</v>
      </c>
      <c r="O234" s="99">
        <v>16992</v>
      </c>
      <c r="P234" s="2" t="s">
        <v>11028</v>
      </c>
      <c r="W234" s="101">
        <v>1</v>
      </c>
      <c r="X234" s="1">
        <f>IFERROR(IF(H234="","",IF(O234=0,0.15,IF(VLOOKUP(O234,'Source Post 14 Status (6.30.26)'!A:B,2,FALSE)=1,0.15,0.5))),0.5)</f>
        <v>0.15</v>
      </c>
      <c r="Y234" s="6">
        <f t="shared" si="3"/>
        <v>0</v>
      </c>
    </row>
    <row r="235" spans="1:25" x14ac:dyDescent="0.3">
      <c r="A235" t="str">
        <f>IF(B235=1,COUNTIF($B$2:B235,1),"")</f>
        <v/>
      </c>
      <c r="B235" t="str">
        <f>IF(C235=1,COUNTIF($H$2:H235,H235),"")</f>
        <v/>
      </c>
      <c r="C235">
        <f>IF(G235=List!$P$1,1,0)</f>
        <v>0</v>
      </c>
      <c r="D235" s="1" t="str">
        <f>IF(E235=1,COUNTIF($E$2:E235,1),"")</f>
        <v/>
      </c>
      <c r="E235" s="1" t="str">
        <f>IF(H235=List!$P$2,1,"")</f>
        <v/>
      </c>
      <c r="F235" s="2" t="s">
        <v>11828</v>
      </c>
      <c r="G235" s="2" t="s">
        <v>202</v>
      </c>
      <c r="H235" s="2" t="s">
        <v>5937</v>
      </c>
      <c r="I235" s="2" t="s">
        <v>1191</v>
      </c>
      <c r="J235" s="2" t="s">
        <v>960</v>
      </c>
      <c r="K235" s="2" t="s">
        <v>951</v>
      </c>
      <c r="L235" s="2" t="s">
        <v>1230</v>
      </c>
      <c r="M235" s="2" t="s">
        <v>167</v>
      </c>
      <c r="N235" s="2" t="s">
        <v>779</v>
      </c>
      <c r="O235" s="99">
        <v>0</v>
      </c>
      <c r="P235" s="2" t="s">
        <v>8513</v>
      </c>
      <c r="W235" s="101">
        <v>1</v>
      </c>
      <c r="X235" s="1">
        <f>IFERROR(IF(H235="","",IF(O235=0,0.15,IF(VLOOKUP(O235,'Source Post 14 Status (6.30.26)'!A:B,2,FALSE)=1,0.15,0.5))),0.5)</f>
        <v>0.15</v>
      </c>
      <c r="Y235" s="6">
        <f t="shared" si="3"/>
        <v>0</v>
      </c>
    </row>
    <row r="236" spans="1:25" x14ac:dyDescent="0.3">
      <c r="A236" t="str">
        <f>IF(B236=1,COUNTIF($B$2:B236,1),"")</f>
        <v/>
      </c>
      <c r="B236" t="str">
        <f>IF(C236=1,COUNTIF($H$2:H236,H236),"")</f>
        <v/>
      </c>
      <c r="C236">
        <f>IF(G236=List!$P$1,1,0)</f>
        <v>0</v>
      </c>
      <c r="D236" s="1" t="str">
        <f>IF(E236=1,COUNTIF($E$2:E236,1),"")</f>
        <v/>
      </c>
      <c r="E236" s="1" t="str">
        <f>IF(H236=List!$P$2,1,"")</f>
        <v/>
      </c>
      <c r="F236" s="2" t="s">
        <v>11828</v>
      </c>
      <c r="G236" s="2" t="s">
        <v>202</v>
      </c>
      <c r="H236" s="2" t="s">
        <v>5937</v>
      </c>
      <c r="I236" s="2" t="s">
        <v>1191</v>
      </c>
      <c r="J236" s="2" t="s">
        <v>960</v>
      </c>
      <c r="K236" s="2" t="s">
        <v>951</v>
      </c>
      <c r="L236" s="2" t="s">
        <v>1230</v>
      </c>
      <c r="M236" s="2" t="s">
        <v>167</v>
      </c>
      <c r="N236" s="2" t="s">
        <v>779</v>
      </c>
      <c r="O236" s="99">
        <v>20940</v>
      </c>
      <c r="P236" s="2" t="s">
        <v>8112</v>
      </c>
      <c r="Q236">
        <v>332650</v>
      </c>
      <c r="R236">
        <v>331200</v>
      </c>
      <c r="S236">
        <v>664850</v>
      </c>
      <c r="T236">
        <v>328350</v>
      </c>
      <c r="U236">
        <v>331500</v>
      </c>
      <c r="V236" t="s">
        <v>8555</v>
      </c>
      <c r="W236" s="101">
        <v>46203.397245682871</v>
      </c>
      <c r="X236" s="1">
        <f>IFERROR(IF(H236="","",IF(O236=0,0.15,IF(VLOOKUP(O236,'Source Post 14 Status (6.30.26)'!A:B,2,FALSE)=1,0.15,0.5))),0.5)</f>
        <v>0.15</v>
      </c>
      <c r="Y236" s="6">
        <f t="shared" si="3"/>
        <v>98978</v>
      </c>
    </row>
    <row r="237" spans="1:25" x14ac:dyDescent="0.3">
      <c r="A237" t="str">
        <f>IF(B237=1,COUNTIF($B$2:B237,1),"")</f>
        <v/>
      </c>
      <c r="B237" t="str">
        <f>IF(C237=1,COUNTIF($H$2:H237,H237),"")</f>
        <v/>
      </c>
      <c r="C237">
        <f>IF(G237=List!$P$1,1,0)</f>
        <v>0</v>
      </c>
      <c r="D237" s="1" t="str">
        <f>IF(E237=1,COUNTIF($E$2:E237,1),"")</f>
        <v/>
      </c>
      <c r="E237" s="1" t="str">
        <f>IF(H237=List!$P$2,1,"")</f>
        <v/>
      </c>
      <c r="F237" s="2" t="s">
        <v>11828</v>
      </c>
      <c r="G237" s="2" t="s">
        <v>203</v>
      </c>
      <c r="H237" s="2" t="s">
        <v>5938</v>
      </c>
      <c r="I237" s="2" t="s">
        <v>1191</v>
      </c>
      <c r="J237" s="2" t="s">
        <v>960</v>
      </c>
      <c r="K237" s="2" t="s">
        <v>1234</v>
      </c>
      <c r="L237" s="2" t="s">
        <v>1235</v>
      </c>
      <c r="M237" s="2" t="s">
        <v>159</v>
      </c>
      <c r="N237" s="2" t="s">
        <v>756</v>
      </c>
      <c r="O237" s="99">
        <v>0</v>
      </c>
      <c r="P237" s="2" t="s">
        <v>8514</v>
      </c>
      <c r="W237" s="101">
        <v>1</v>
      </c>
      <c r="X237" s="1">
        <f>IFERROR(IF(H237="","",IF(O237=0,0.15,IF(VLOOKUP(O237,'Source Post 14 Status (6.30.26)'!A:B,2,FALSE)=1,0.15,0.5))),0.5)</f>
        <v>0.15</v>
      </c>
      <c r="Y237" s="6">
        <f t="shared" si="3"/>
        <v>0</v>
      </c>
    </row>
    <row r="238" spans="1:25" x14ac:dyDescent="0.3">
      <c r="A238" t="str">
        <f>IF(B238=1,COUNTIF($B$2:B238,1),"")</f>
        <v/>
      </c>
      <c r="B238" t="str">
        <f>IF(C238=1,COUNTIF($H$2:H238,H238),"")</f>
        <v/>
      </c>
      <c r="C238">
        <f>IF(G238=List!$P$1,1,0)</f>
        <v>0</v>
      </c>
      <c r="D238" s="1" t="str">
        <f>IF(E238=1,COUNTIF($E$2:E238,1),"")</f>
        <v/>
      </c>
      <c r="E238" s="1" t="str">
        <f>IF(H238=List!$P$2,1,"")</f>
        <v/>
      </c>
      <c r="F238" s="2" t="s">
        <v>11828</v>
      </c>
      <c r="G238" s="2" t="s">
        <v>203</v>
      </c>
      <c r="H238" s="2" t="s">
        <v>5938</v>
      </c>
      <c r="I238" s="2" t="s">
        <v>1191</v>
      </c>
      <c r="J238" s="2" t="s">
        <v>960</v>
      </c>
      <c r="K238" s="2" t="s">
        <v>1234</v>
      </c>
      <c r="L238" s="2" t="s">
        <v>1235</v>
      </c>
      <c r="M238" s="2" t="s">
        <v>159</v>
      </c>
      <c r="N238" s="2" t="s">
        <v>756</v>
      </c>
      <c r="O238" s="99">
        <v>0</v>
      </c>
      <c r="P238" s="2" t="s">
        <v>8513</v>
      </c>
      <c r="W238" s="101">
        <v>1</v>
      </c>
      <c r="X238" s="1">
        <f>IFERROR(IF(H238="","",IF(O238=0,0.15,IF(VLOOKUP(O238,'Source Post 14 Status (6.30.26)'!A:B,2,FALSE)=1,0.15,0.5))),0.5)</f>
        <v>0.15</v>
      </c>
      <c r="Y238" s="6">
        <f t="shared" si="3"/>
        <v>0</v>
      </c>
    </row>
    <row r="239" spans="1:25" x14ac:dyDescent="0.3">
      <c r="A239" t="str">
        <f>IF(B239=1,COUNTIF($B$2:B239,1),"")</f>
        <v/>
      </c>
      <c r="B239" t="str">
        <f>IF(C239=1,COUNTIF($H$2:H239,H239),"")</f>
        <v/>
      </c>
      <c r="C239">
        <f>IF(G239=List!$P$1,1,0)</f>
        <v>0</v>
      </c>
      <c r="D239" s="1" t="str">
        <f>IF(E239=1,COUNTIF($E$2:E239,1),"")</f>
        <v/>
      </c>
      <c r="E239" s="1" t="str">
        <f>IF(H239=List!$P$2,1,"")</f>
        <v/>
      </c>
      <c r="F239" s="2" t="s">
        <v>11828</v>
      </c>
      <c r="G239" s="2" t="s">
        <v>203</v>
      </c>
      <c r="H239" s="2" t="s">
        <v>5938</v>
      </c>
      <c r="I239" s="2" t="s">
        <v>1191</v>
      </c>
      <c r="J239" s="2" t="s">
        <v>960</v>
      </c>
      <c r="K239" s="2" t="s">
        <v>1234</v>
      </c>
      <c r="L239" s="2" t="s">
        <v>1235</v>
      </c>
      <c r="M239" s="2" t="s">
        <v>159</v>
      </c>
      <c r="N239" s="2" t="s">
        <v>756</v>
      </c>
      <c r="O239" s="99">
        <v>17929</v>
      </c>
      <c r="P239" s="2" t="s">
        <v>7730</v>
      </c>
      <c r="Q239">
        <v>300034</v>
      </c>
      <c r="R239">
        <v>298587</v>
      </c>
      <c r="S239">
        <v>599768</v>
      </c>
      <c r="T239">
        <v>301134</v>
      </c>
      <c r="U239">
        <v>299584</v>
      </c>
      <c r="V239" t="s">
        <v>11029</v>
      </c>
      <c r="W239" s="101">
        <v>46198.685335567126</v>
      </c>
      <c r="X239" s="1">
        <f>IFERROR(IF(H239="","",IF(O239=0,0.15,IF(VLOOKUP(O239,'Source Post 14 Status (6.30.26)'!A:B,2,FALSE)=1,0.15,0.5))),0.5)</f>
        <v>0.15</v>
      </c>
      <c r="Y239" s="6">
        <f t="shared" si="3"/>
        <v>90108</v>
      </c>
    </row>
    <row r="240" spans="1:25" x14ac:dyDescent="0.3">
      <c r="A240" t="str">
        <f>IF(B240=1,COUNTIF($B$2:B240,1),"")</f>
        <v/>
      </c>
      <c r="B240" t="str">
        <f>IF(C240=1,COUNTIF($H$2:H240,H240),"")</f>
        <v/>
      </c>
      <c r="C240">
        <f>IF(G240=List!$P$1,1,0)</f>
        <v>0</v>
      </c>
      <c r="D240" s="1" t="str">
        <f>IF(E240=1,COUNTIF($E$2:E240,1),"")</f>
        <v/>
      </c>
      <c r="E240" s="1" t="str">
        <f>IF(H240=List!$P$2,1,"")</f>
        <v/>
      </c>
      <c r="F240" s="2" t="s">
        <v>11828</v>
      </c>
      <c r="G240" s="2" t="s">
        <v>8917</v>
      </c>
      <c r="H240" s="2" t="s">
        <v>11847</v>
      </c>
      <c r="I240" s="2" t="s">
        <v>1191</v>
      </c>
      <c r="J240" s="2" t="s">
        <v>966</v>
      </c>
      <c r="K240" s="2" t="s">
        <v>1237</v>
      </c>
      <c r="L240" s="2" t="s">
        <v>1238</v>
      </c>
      <c r="M240" s="2" t="s">
        <v>159</v>
      </c>
      <c r="N240" s="2" t="s">
        <v>756</v>
      </c>
      <c r="O240" s="99">
        <v>0</v>
      </c>
      <c r="P240" s="2" t="s">
        <v>8514</v>
      </c>
      <c r="Q240">
        <v>0</v>
      </c>
      <c r="R240">
        <v>0</v>
      </c>
      <c r="S240">
        <v>1146000</v>
      </c>
      <c r="T240">
        <v>573000</v>
      </c>
      <c r="U240">
        <v>573000</v>
      </c>
      <c r="V240" t="s">
        <v>11898</v>
      </c>
      <c r="W240" s="101">
        <v>46203.520895682872</v>
      </c>
      <c r="X240" s="1">
        <f>IFERROR(IF(H240="","",IF(O240=0,0.15,IF(VLOOKUP(O240,'Source Post 14 Status (6.30.26)'!A:B,2,FALSE)=1,0.15,0.5))),0.5)</f>
        <v>0.15</v>
      </c>
      <c r="Y240" s="6">
        <f t="shared" si="3"/>
        <v>171900</v>
      </c>
    </row>
    <row r="241" spans="1:25" x14ac:dyDescent="0.3">
      <c r="A241" t="str">
        <f>IF(B241=1,COUNTIF($B$2:B241,1),"")</f>
        <v/>
      </c>
      <c r="B241" t="str">
        <f>IF(C241=1,COUNTIF($H$2:H241,H241),"")</f>
        <v/>
      </c>
      <c r="C241">
        <f>IF(G241=List!$P$1,1,0)</f>
        <v>0</v>
      </c>
      <c r="D241" s="1" t="str">
        <f>IF(E241=1,COUNTIF($E$2:E241,1),"")</f>
        <v/>
      </c>
      <c r="E241" s="1" t="str">
        <f>IF(H241=List!$P$2,1,"")</f>
        <v/>
      </c>
      <c r="F241" s="2" t="s">
        <v>11828</v>
      </c>
      <c r="G241" s="2" t="s">
        <v>8918</v>
      </c>
      <c r="H241" s="2" t="s">
        <v>5955</v>
      </c>
      <c r="I241" s="2" t="s">
        <v>1240</v>
      </c>
      <c r="J241" s="2" t="s">
        <v>896</v>
      </c>
      <c r="K241" s="2" t="s">
        <v>897</v>
      </c>
      <c r="L241" s="2" t="s">
        <v>1241</v>
      </c>
      <c r="M241" s="2" t="s">
        <v>185</v>
      </c>
      <c r="N241" s="2" t="s">
        <v>759</v>
      </c>
      <c r="O241" s="99">
        <v>22734</v>
      </c>
      <c r="P241" s="2" t="s">
        <v>8308</v>
      </c>
      <c r="W241" s="101">
        <v>1</v>
      </c>
      <c r="X241" s="1">
        <f>IFERROR(IF(H241="","",IF(O241=0,0.15,IF(VLOOKUP(O241,'Source Post 14 Status (6.30.26)'!A:B,2,FALSE)=1,0.15,0.5))),0.5)</f>
        <v>0.15</v>
      </c>
      <c r="Y241" s="6">
        <f t="shared" si="3"/>
        <v>0</v>
      </c>
    </row>
    <row r="242" spans="1:25" x14ac:dyDescent="0.3">
      <c r="A242" t="str">
        <f>IF(B242=1,COUNTIF($B$2:B242,1),"")</f>
        <v/>
      </c>
      <c r="B242" t="str">
        <f>IF(C242=1,COUNTIF($H$2:H242,H242),"")</f>
        <v/>
      </c>
      <c r="C242">
        <f>IF(G242=List!$P$1,1,0)</f>
        <v>0</v>
      </c>
      <c r="D242" s="1" t="str">
        <f>IF(E242=1,COUNTIF($E$2:E242,1),"")</f>
        <v/>
      </c>
      <c r="E242" s="1" t="str">
        <f>IF(H242=List!$P$2,1,"")</f>
        <v/>
      </c>
      <c r="F242" s="2" t="s">
        <v>11828</v>
      </c>
      <c r="G242" s="2" t="s">
        <v>8918</v>
      </c>
      <c r="H242" s="2" t="s">
        <v>5956</v>
      </c>
      <c r="I242" s="2" t="s">
        <v>1240</v>
      </c>
      <c r="J242" s="2" t="s">
        <v>896</v>
      </c>
      <c r="K242" s="2" t="s">
        <v>897</v>
      </c>
      <c r="L242" s="2" t="s">
        <v>1241</v>
      </c>
      <c r="M242" s="2" t="s">
        <v>600</v>
      </c>
      <c r="N242" s="2" t="s">
        <v>793</v>
      </c>
      <c r="O242" s="99">
        <v>17182</v>
      </c>
      <c r="P242" s="2" t="s">
        <v>7721</v>
      </c>
      <c r="W242" s="101">
        <v>1</v>
      </c>
      <c r="X242" s="1">
        <f>IFERROR(IF(H242="","",IF(O242=0,0.15,IF(VLOOKUP(O242,'Source Post 14 Status (6.30.26)'!A:B,2,FALSE)=1,0.15,0.5))),0.5)</f>
        <v>0.5</v>
      </c>
      <c r="Y242" s="6">
        <f t="shared" si="3"/>
        <v>0</v>
      </c>
    </row>
    <row r="243" spans="1:25" x14ac:dyDescent="0.3">
      <c r="A243" t="str">
        <f>IF(B243=1,COUNTIF($B$2:B243,1),"")</f>
        <v/>
      </c>
      <c r="B243" t="str">
        <f>IF(C243=1,COUNTIF($H$2:H243,H243),"")</f>
        <v/>
      </c>
      <c r="C243">
        <f>IF(G243=List!$P$1,1,0)</f>
        <v>0</v>
      </c>
      <c r="D243" s="1" t="str">
        <f>IF(E243=1,COUNTIF($E$2:E243,1),"")</f>
        <v/>
      </c>
      <c r="E243" s="1" t="str">
        <f>IF(H243=List!$P$2,1,"")</f>
        <v/>
      </c>
      <c r="F243" s="2" t="s">
        <v>11828</v>
      </c>
      <c r="G243" s="2" t="s">
        <v>8928</v>
      </c>
      <c r="H243" s="2" t="s">
        <v>5957</v>
      </c>
      <c r="I243" s="2" t="s">
        <v>1240</v>
      </c>
      <c r="J243" s="2" t="s">
        <v>950</v>
      </c>
      <c r="K243" s="2" t="s">
        <v>1250</v>
      </c>
      <c r="L243" s="2" t="s">
        <v>1251</v>
      </c>
      <c r="M243" s="2" t="s">
        <v>159</v>
      </c>
      <c r="N243" s="2" t="s">
        <v>756</v>
      </c>
      <c r="O243" s="99">
        <v>9124</v>
      </c>
      <c r="P243" s="2" t="s">
        <v>7075</v>
      </c>
      <c r="Q243">
        <v>254500</v>
      </c>
      <c r="R243">
        <v>253000</v>
      </c>
      <c r="S243">
        <v>504500</v>
      </c>
      <c r="T243">
        <v>251500</v>
      </c>
      <c r="U243">
        <v>254500</v>
      </c>
      <c r="V243" t="s">
        <v>11030</v>
      </c>
      <c r="W243" s="101">
        <v>46191.555304594905</v>
      </c>
      <c r="X243" s="1">
        <f>IFERROR(IF(H243="","",IF(O243=0,0.15,IF(VLOOKUP(O243,'Source Post 14 Status (6.30.26)'!A:B,2,FALSE)=1,0.15,0.5))),0.5)</f>
        <v>0.15</v>
      </c>
      <c r="Y243" s="6">
        <f t="shared" si="3"/>
        <v>75900</v>
      </c>
    </row>
    <row r="244" spans="1:25" x14ac:dyDescent="0.3">
      <c r="A244" t="str">
        <f>IF(B244=1,COUNTIF($B$2:B244,1),"")</f>
        <v/>
      </c>
      <c r="B244" t="str">
        <f>IF(C244=1,COUNTIF($H$2:H244,H244),"")</f>
        <v/>
      </c>
      <c r="C244">
        <f>IF(G244=List!$P$1,1,0)</f>
        <v>0</v>
      </c>
      <c r="D244" s="1" t="str">
        <f>IF(E244=1,COUNTIF($E$2:E244,1),"")</f>
        <v/>
      </c>
      <c r="E244" s="1" t="str">
        <f>IF(H244=List!$P$2,1,"")</f>
        <v/>
      </c>
      <c r="F244" s="2" t="s">
        <v>11828</v>
      </c>
      <c r="G244" s="2" t="s">
        <v>8928</v>
      </c>
      <c r="H244" s="2" t="s">
        <v>5957</v>
      </c>
      <c r="I244" s="2" t="s">
        <v>1240</v>
      </c>
      <c r="J244" s="2" t="s">
        <v>950</v>
      </c>
      <c r="K244" s="2" t="s">
        <v>1250</v>
      </c>
      <c r="L244" s="2" t="s">
        <v>1251</v>
      </c>
      <c r="M244" s="2" t="s">
        <v>159</v>
      </c>
      <c r="N244" s="2" t="s">
        <v>756</v>
      </c>
      <c r="O244" s="99">
        <v>20928</v>
      </c>
      <c r="P244" s="2" t="s">
        <v>8112</v>
      </c>
      <c r="Q244">
        <v>662850</v>
      </c>
      <c r="R244">
        <v>662250</v>
      </c>
      <c r="S244">
        <v>1323600</v>
      </c>
      <c r="V244" t="s">
        <v>11030</v>
      </c>
      <c r="W244" s="101">
        <v>46191.555640891202</v>
      </c>
      <c r="X244" s="1">
        <f>IFERROR(IF(H244="","",IF(O244=0,0.15,IF(VLOOKUP(O244,'Source Post 14 Status (6.30.26)'!A:B,2,FALSE)=1,0.15,0.5))),0.5)</f>
        <v>0.15</v>
      </c>
      <c r="Y244" s="6">
        <f t="shared" si="3"/>
        <v>0</v>
      </c>
    </row>
    <row r="245" spans="1:25" x14ac:dyDescent="0.3">
      <c r="A245" t="str">
        <f>IF(B245=1,COUNTIF($B$2:B245,1),"")</f>
        <v/>
      </c>
      <c r="B245" t="str">
        <f>IF(C245=1,COUNTIF($H$2:H245,H245),"")</f>
        <v/>
      </c>
      <c r="C245">
        <f>IF(G245=List!$P$1,1,0)</f>
        <v>0</v>
      </c>
      <c r="D245" s="1" t="str">
        <f>IF(E245=1,COUNTIF($E$2:E245,1),"")</f>
        <v/>
      </c>
      <c r="E245" s="1" t="str">
        <f>IF(H245=List!$P$2,1,"")</f>
        <v/>
      </c>
      <c r="F245" s="2" t="s">
        <v>11828</v>
      </c>
      <c r="G245" s="2" t="s">
        <v>8928</v>
      </c>
      <c r="H245" s="2" t="s">
        <v>5957</v>
      </c>
      <c r="I245" s="2" t="s">
        <v>1240</v>
      </c>
      <c r="J245" s="2" t="s">
        <v>950</v>
      </c>
      <c r="K245" s="2" t="s">
        <v>1250</v>
      </c>
      <c r="L245" s="2" t="s">
        <v>1251</v>
      </c>
      <c r="M245" s="2" t="s">
        <v>159</v>
      </c>
      <c r="N245" s="2" t="s">
        <v>756</v>
      </c>
      <c r="O245" s="99">
        <v>0</v>
      </c>
      <c r="P245" s="2" t="s">
        <v>8513</v>
      </c>
      <c r="W245" s="101">
        <v>1</v>
      </c>
      <c r="X245" s="1">
        <f>IFERROR(IF(H245="","",IF(O245=0,0.15,IF(VLOOKUP(O245,'Source Post 14 Status (6.30.26)'!A:B,2,FALSE)=1,0.15,0.5))),0.5)</f>
        <v>0.15</v>
      </c>
      <c r="Y245" s="6">
        <f t="shared" si="3"/>
        <v>0</v>
      </c>
    </row>
    <row r="246" spans="1:25" x14ac:dyDescent="0.3">
      <c r="A246" t="str">
        <f>IF(B246=1,COUNTIF($B$2:B246,1),"")</f>
        <v/>
      </c>
      <c r="B246" t="str">
        <f>IF(C246=1,COUNTIF($H$2:H246,H246),"")</f>
        <v/>
      </c>
      <c r="C246">
        <f>IF(G246=List!$P$1,1,0)</f>
        <v>0</v>
      </c>
      <c r="D246" s="1" t="str">
        <f>IF(E246=1,COUNTIF($E$2:E246,1),"")</f>
        <v/>
      </c>
      <c r="E246" s="1" t="str">
        <f>IF(H246=List!$P$2,1,"")</f>
        <v/>
      </c>
      <c r="F246" s="2" t="s">
        <v>11828</v>
      </c>
      <c r="G246" s="2" t="s">
        <v>8928</v>
      </c>
      <c r="H246" s="2" t="s">
        <v>5957</v>
      </c>
      <c r="I246" s="2" t="s">
        <v>1240</v>
      </c>
      <c r="J246" s="2" t="s">
        <v>950</v>
      </c>
      <c r="K246" s="2" t="s">
        <v>1250</v>
      </c>
      <c r="L246" s="2" t="s">
        <v>1251</v>
      </c>
      <c r="M246" s="2" t="s">
        <v>159</v>
      </c>
      <c r="N246" s="2" t="s">
        <v>756</v>
      </c>
      <c r="O246" s="99">
        <v>25795</v>
      </c>
      <c r="P246" s="2" t="s">
        <v>8492</v>
      </c>
      <c r="R246">
        <v>598500</v>
      </c>
      <c r="S246">
        <v>2049500</v>
      </c>
      <c r="T246">
        <v>1451000</v>
      </c>
      <c r="U246">
        <v>701000</v>
      </c>
      <c r="V246" t="s">
        <v>11030</v>
      </c>
      <c r="W246" s="101">
        <v>46191.554793553238</v>
      </c>
      <c r="X246" s="1">
        <f>IFERROR(IF(H246="","",IF(O246=0,0.15,IF(VLOOKUP(O246,'Source Post 14 Status (6.30.26)'!A:B,2,FALSE)=1,0.15,0.5))),0.5)</f>
        <v>0.15</v>
      </c>
      <c r="Y246" s="6">
        <f t="shared" si="3"/>
        <v>322800</v>
      </c>
    </row>
    <row r="247" spans="1:25" x14ac:dyDescent="0.3">
      <c r="A247" t="str">
        <f>IF(B247=1,COUNTIF($B$2:B247,1),"")</f>
        <v/>
      </c>
      <c r="B247" t="str">
        <f>IF(C247=1,COUNTIF($H$2:H247,H247),"")</f>
        <v/>
      </c>
      <c r="C247">
        <f>IF(G247=List!$P$1,1,0)</f>
        <v>0</v>
      </c>
      <c r="D247" s="1" t="str">
        <f>IF(E247=1,COUNTIF($E$2:E247,1),"")</f>
        <v/>
      </c>
      <c r="E247" s="1" t="str">
        <f>IF(H247=List!$P$2,1,"")</f>
        <v/>
      </c>
      <c r="F247" s="2" t="s">
        <v>11828</v>
      </c>
      <c r="G247" s="2" t="s">
        <v>8928</v>
      </c>
      <c r="H247" s="2" t="s">
        <v>5957</v>
      </c>
      <c r="I247" s="2" t="s">
        <v>1240</v>
      </c>
      <c r="J247" s="2" t="s">
        <v>950</v>
      </c>
      <c r="K247" s="2" t="s">
        <v>1250</v>
      </c>
      <c r="L247" s="2" t="s">
        <v>1251</v>
      </c>
      <c r="M247" s="2" t="s">
        <v>159</v>
      </c>
      <c r="N247" s="2" t="s">
        <v>756</v>
      </c>
      <c r="O247" s="99">
        <v>0</v>
      </c>
      <c r="P247" s="2" t="s">
        <v>8514</v>
      </c>
      <c r="W247" s="101">
        <v>1</v>
      </c>
      <c r="X247" s="1">
        <f>IFERROR(IF(H247="","",IF(O247=0,0.15,IF(VLOOKUP(O247,'Source Post 14 Status (6.30.26)'!A:B,2,FALSE)=1,0.15,0.5))),0.5)</f>
        <v>0.15</v>
      </c>
      <c r="Y247" s="6">
        <f t="shared" si="3"/>
        <v>0</v>
      </c>
    </row>
    <row r="248" spans="1:25" x14ac:dyDescent="0.3">
      <c r="A248" t="str">
        <f>IF(B248=1,COUNTIF($B$2:B248,1),"")</f>
        <v/>
      </c>
      <c r="B248" t="str">
        <f>IF(C248=1,COUNTIF($H$2:H248,H248),"")</f>
        <v/>
      </c>
      <c r="C248">
        <f>IF(G248=List!$P$1,1,0)</f>
        <v>0</v>
      </c>
      <c r="D248" s="1" t="str">
        <f>IF(E248=1,COUNTIF($E$2:E248,1),"")</f>
        <v/>
      </c>
      <c r="E248" s="1" t="str">
        <f>IF(H248=List!$P$2,1,"")</f>
        <v/>
      </c>
      <c r="F248" s="2" t="s">
        <v>11828</v>
      </c>
      <c r="G248" s="2" t="s">
        <v>8928</v>
      </c>
      <c r="H248" s="2" t="s">
        <v>5957</v>
      </c>
      <c r="I248" s="2" t="s">
        <v>1240</v>
      </c>
      <c r="J248" s="2" t="s">
        <v>950</v>
      </c>
      <c r="K248" s="2" t="s">
        <v>1250</v>
      </c>
      <c r="L248" s="2" t="s">
        <v>1251</v>
      </c>
      <c r="M248" s="2" t="s">
        <v>159</v>
      </c>
      <c r="N248" s="2" t="s">
        <v>756</v>
      </c>
      <c r="O248" s="99">
        <v>17907</v>
      </c>
      <c r="P248" s="2" t="s">
        <v>7724</v>
      </c>
      <c r="Q248">
        <v>844500</v>
      </c>
      <c r="R248">
        <v>844500</v>
      </c>
      <c r="V248" t="s">
        <v>11030</v>
      </c>
      <c r="W248" s="101">
        <v>46191.553953472219</v>
      </c>
      <c r="X248" s="1">
        <f>IFERROR(IF(H248="","",IF(O248=0,0.15,IF(VLOOKUP(O248,'Source Post 14 Status (6.30.26)'!A:B,2,FALSE)=1,0.15,0.5))),0.5)</f>
        <v>0.15</v>
      </c>
      <c r="Y248" s="6">
        <f t="shared" si="3"/>
        <v>0</v>
      </c>
    </row>
    <row r="249" spans="1:25" x14ac:dyDescent="0.3">
      <c r="A249" t="str">
        <f>IF(B249=1,COUNTIF($B$2:B249,1),"")</f>
        <v/>
      </c>
      <c r="B249" t="str">
        <f>IF(C249=1,COUNTIF($H$2:H249,H249),"")</f>
        <v/>
      </c>
      <c r="C249">
        <f>IF(G249=List!$P$1,1,0)</f>
        <v>0</v>
      </c>
      <c r="D249" s="1" t="str">
        <f>IF(E249=1,COUNTIF($E$2:E249,1),"")</f>
        <v/>
      </c>
      <c r="E249" s="1" t="str">
        <f>IF(H249=List!$P$2,1,"")</f>
        <v/>
      </c>
      <c r="F249" s="2" t="s">
        <v>11828</v>
      </c>
      <c r="G249" s="2" t="s">
        <v>204</v>
      </c>
      <c r="H249" s="2" t="s">
        <v>5959</v>
      </c>
      <c r="I249" s="2" t="s">
        <v>1264</v>
      </c>
      <c r="J249" s="2" t="s">
        <v>950</v>
      </c>
      <c r="K249" s="2" t="s">
        <v>1296</v>
      </c>
      <c r="L249" s="2" t="s">
        <v>1297</v>
      </c>
      <c r="M249" s="2" t="s">
        <v>159</v>
      </c>
      <c r="N249" s="2" t="s">
        <v>756</v>
      </c>
      <c r="O249" s="99">
        <v>22942</v>
      </c>
      <c r="P249" s="2" t="s">
        <v>8317</v>
      </c>
      <c r="W249" s="101">
        <v>1</v>
      </c>
      <c r="X249" s="1">
        <f>IFERROR(IF(H249="","",IF(O249=0,0.15,IF(VLOOKUP(O249,'Source Post 14 Status (6.30.26)'!A:B,2,FALSE)=1,0.15,0.5))),0.5)</f>
        <v>0.15</v>
      </c>
      <c r="Y249" s="6">
        <f t="shared" si="3"/>
        <v>0</v>
      </c>
    </row>
    <row r="250" spans="1:25" x14ac:dyDescent="0.3">
      <c r="A250" t="str">
        <f>IF(B250=1,COUNTIF($B$2:B250,1),"")</f>
        <v/>
      </c>
      <c r="B250" t="str">
        <f>IF(C250=1,COUNTIF($H$2:H250,H250),"")</f>
        <v/>
      </c>
      <c r="C250">
        <f>IF(G250=List!$P$1,1,0)</f>
        <v>0</v>
      </c>
      <c r="D250" s="1" t="str">
        <f>IF(E250=1,COUNTIF($E$2:E250,1),"")</f>
        <v/>
      </c>
      <c r="E250" s="1" t="str">
        <f>IF(H250=List!$P$2,1,"")</f>
        <v/>
      </c>
      <c r="F250" s="2" t="s">
        <v>11828</v>
      </c>
      <c r="G250" s="2" t="s">
        <v>204</v>
      </c>
      <c r="H250" s="2" t="s">
        <v>5959</v>
      </c>
      <c r="I250" s="2" t="s">
        <v>1264</v>
      </c>
      <c r="J250" s="2" t="s">
        <v>950</v>
      </c>
      <c r="K250" s="2" t="s">
        <v>1296</v>
      </c>
      <c r="L250" s="2" t="s">
        <v>1297</v>
      </c>
      <c r="M250" s="2" t="s">
        <v>159</v>
      </c>
      <c r="N250" s="2" t="s">
        <v>756</v>
      </c>
      <c r="O250" s="99">
        <v>20957</v>
      </c>
      <c r="P250" s="2" t="s">
        <v>8098</v>
      </c>
      <c r="W250" s="101">
        <v>1</v>
      </c>
      <c r="X250" s="1">
        <f>IFERROR(IF(H250="","",IF(O250=0,0.15,IF(VLOOKUP(O250,'Source Post 14 Status (6.30.26)'!A:B,2,FALSE)=1,0.15,0.5))),0.5)</f>
        <v>0.15</v>
      </c>
      <c r="Y250" s="6">
        <f t="shared" si="3"/>
        <v>0</v>
      </c>
    </row>
    <row r="251" spans="1:25" x14ac:dyDescent="0.3">
      <c r="A251" t="str">
        <f>IF(B251=1,COUNTIF($B$2:B251,1),"")</f>
        <v/>
      </c>
      <c r="B251" t="str">
        <f>IF(C251=1,COUNTIF($H$2:H251,H251),"")</f>
        <v/>
      </c>
      <c r="C251">
        <f>IF(G251=List!$P$1,1,0)</f>
        <v>0</v>
      </c>
      <c r="D251" s="1" t="str">
        <f>IF(E251=1,COUNTIF($E$2:E251,1),"")</f>
        <v/>
      </c>
      <c r="E251" s="1" t="str">
        <f>IF(H251=List!$P$2,1,"")</f>
        <v/>
      </c>
      <c r="F251" s="2" t="s">
        <v>11828</v>
      </c>
      <c r="G251" s="2" t="s">
        <v>204</v>
      </c>
      <c r="H251" s="2" t="s">
        <v>5959</v>
      </c>
      <c r="I251" s="2" t="s">
        <v>1264</v>
      </c>
      <c r="J251" s="2" t="s">
        <v>950</v>
      </c>
      <c r="K251" s="2" t="s">
        <v>1296</v>
      </c>
      <c r="L251" s="2" t="s">
        <v>1297</v>
      </c>
      <c r="M251" s="2" t="s">
        <v>159</v>
      </c>
      <c r="N251" s="2" t="s">
        <v>756</v>
      </c>
      <c r="O251" s="99">
        <v>11880</v>
      </c>
      <c r="P251" s="2" t="s">
        <v>11031</v>
      </c>
      <c r="W251" s="101">
        <v>1</v>
      </c>
      <c r="X251" s="1">
        <f>IFERROR(IF(H251="","",IF(O251=0,0.15,IF(VLOOKUP(O251,'Source Post 14 Status (6.30.26)'!A:B,2,FALSE)=1,0.15,0.5))),0.5)</f>
        <v>0.15</v>
      </c>
      <c r="Y251" s="6">
        <f t="shared" si="3"/>
        <v>0</v>
      </c>
    </row>
    <row r="252" spans="1:25" x14ac:dyDescent="0.3">
      <c r="A252" t="str">
        <f>IF(B252=1,COUNTIF($B$2:B252,1),"")</f>
        <v/>
      </c>
      <c r="B252" t="str">
        <f>IF(C252=1,COUNTIF($H$2:H252,H252),"")</f>
        <v/>
      </c>
      <c r="C252">
        <f>IF(G252=List!$P$1,1,0)</f>
        <v>0</v>
      </c>
      <c r="D252" s="1" t="str">
        <f>IF(E252=1,COUNTIF($E$2:E252,1),"")</f>
        <v/>
      </c>
      <c r="E252" s="1" t="str">
        <f>IF(H252=List!$P$2,1,"")</f>
        <v/>
      </c>
      <c r="F252" s="2" t="s">
        <v>11828</v>
      </c>
      <c r="G252" s="2" t="s">
        <v>204</v>
      </c>
      <c r="H252" s="2" t="s">
        <v>5959</v>
      </c>
      <c r="I252" s="2" t="s">
        <v>1264</v>
      </c>
      <c r="J252" s="2" t="s">
        <v>950</v>
      </c>
      <c r="K252" s="2" t="s">
        <v>1296</v>
      </c>
      <c r="L252" s="2" t="s">
        <v>1297</v>
      </c>
      <c r="M252" s="2" t="s">
        <v>159</v>
      </c>
      <c r="N252" s="2" t="s">
        <v>756</v>
      </c>
      <c r="O252" s="99">
        <v>8353</v>
      </c>
      <c r="P252" s="2" t="s">
        <v>11032</v>
      </c>
      <c r="W252" s="101">
        <v>1</v>
      </c>
      <c r="X252" s="1">
        <f>IFERROR(IF(H252="","",IF(O252=0,0.15,IF(VLOOKUP(O252,'Source Post 14 Status (6.30.26)'!A:B,2,FALSE)=1,0.15,0.5))),0.5)</f>
        <v>0.5</v>
      </c>
      <c r="Y252" s="6">
        <f t="shared" si="3"/>
        <v>0</v>
      </c>
    </row>
    <row r="253" spans="1:25" x14ac:dyDescent="0.3">
      <c r="A253" t="str">
        <f>IF(B253=1,COUNTIF($B$2:B253,1),"")</f>
        <v/>
      </c>
      <c r="B253" t="str">
        <f>IF(C253=1,COUNTIF($H$2:H253,H253),"")</f>
        <v/>
      </c>
      <c r="C253">
        <f>IF(G253=List!$P$1,1,0)</f>
        <v>0</v>
      </c>
      <c r="D253" s="1" t="str">
        <f>IF(E253=1,COUNTIF($E$2:E253,1),"")</f>
        <v/>
      </c>
      <c r="E253" s="1" t="str">
        <f>IF(H253=List!$P$2,1,"")</f>
        <v/>
      </c>
      <c r="F253" s="2" t="s">
        <v>11828</v>
      </c>
      <c r="G253" s="2" t="s">
        <v>204</v>
      </c>
      <c r="H253" s="2" t="s">
        <v>5959</v>
      </c>
      <c r="I253" s="2" t="s">
        <v>1264</v>
      </c>
      <c r="J253" s="2" t="s">
        <v>950</v>
      </c>
      <c r="K253" s="2" t="s">
        <v>1296</v>
      </c>
      <c r="L253" s="2" t="s">
        <v>1297</v>
      </c>
      <c r="M253" s="2" t="s">
        <v>159</v>
      </c>
      <c r="N253" s="2" t="s">
        <v>756</v>
      </c>
      <c r="O253" s="99">
        <v>19757</v>
      </c>
      <c r="P253" s="2" t="s">
        <v>7926</v>
      </c>
      <c r="W253" s="101">
        <v>1</v>
      </c>
      <c r="X253" s="1">
        <f>IFERROR(IF(H253="","",IF(O253=0,0.15,IF(VLOOKUP(O253,'Source Post 14 Status (6.30.26)'!A:B,2,FALSE)=1,0.15,0.5))),0.5)</f>
        <v>0.15</v>
      </c>
      <c r="Y253" s="6">
        <f t="shared" si="3"/>
        <v>0</v>
      </c>
    </row>
    <row r="254" spans="1:25" x14ac:dyDescent="0.3">
      <c r="A254" t="str">
        <f>IF(B254=1,COUNTIF($B$2:B254,1),"")</f>
        <v/>
      </c>
      <c r="B254" t="str">
        <f>IF(C254=1,COUNTIF($H$2:H254,H254),"")</f>
        <v/>
      </c>
      <c r="C254">
        <f>IF(G254=List!$P$1,1,0)</f>
        <v>0</v>
      </c>
      <c r="D254" s="1" t="str">
        <f>IF(E254=1,COUNTIF($E$2:E254,1),"")</f>
        <v/>
      </c>
      <c r="E254" s="1" t="str">
        <f>IF(H254=List!$P$2,1,"")</f>
        <v/>
      </c>
      <c r="F254" s="2" t="s">
        <v>11828</v>
      </c>
      <c r="G254" s="2" t="s">
        <v>204</v>
      </c>
      <c r="H254" s="2" t="s">
        <v>5959</v>
      </c>
      <c r="I254" s="2" t="s">
        <v>1264</v>
      </c>
      <c r="J254" s="2" t="s">
        <v>950</v>
      </c>
      <c r="K254" s="2" t="s">
        <v>1296</v>
      </c>
      <c r="L254" s="2" t="s">
        <v>1297</v>
      </c>
      <c r="M254" s="2" t="s">
        <v>159</v>
      </c>
      <c r="N254" s="2" t="s">
        <v>756</v>
      </c>
      <c r="O254" s="99">
        <v>0</v>
      </c>
      <c r="P254" s="2" t="s">
        <v>8514</v>
      </c>
      <c r="W254" s="101">
        <v>1</v>
      </c>
      <c r="X254" s="1">
        <f>IFERROR(IF(H254="","",IF(O254=0,0.15,IF(VLOOKUP(O254,'Source Post 14 Status (6.30.26)'!A:B,2,FALSE)=1,0.15,0.5))),0.5)</f>
        <v>0.15</v>
      </c>
      <c r="Y254" s="6">
        <f t="shared" si="3"/>
        <v>0</v>
      </c>
    </row>
    <row r="255" spans="1:25" x14ac:dyDescent="0.3">
      <c r="A255" t="str">
        <f>IF(B255=1,COUNTIF($B$2:B255,1),"")</f>
        <v/>
      </c>
      <c r="B255" t="str">
        <f>IF(C255=1,COUNTIF($H$2:H255,H255),"")</f>
        <v/>
      </c>
      <c r="C255">
        <f>IF(G255=List!$P$1,1,0)</f>
        <v>0</v>
      </c>
      <c r="D255" s="1" t="str">
        <f>IF(E255=1,COUNTIF($E$2:E255,1),"")</f>
        <v/>
      </c>
      <c r="E255" s="1" t="str">
        <f>IF(H255=List!$P$2,1,"")</f>
        <v/>
      </c>
      <c r="F255" s="2" t="s">
        <v>11828</v>
      </c>
      <c r="G255" s="2" t="s">
        <v>204</v>
      </c>
      <c r="H255" s="2" t="s">
        <v>5959</v>
      </c>
      <c r="I255" s="2" t="s">
        <v>1264</v>
      </c>
      <c r="J255" s="2" t="s">
        <v>950</v>
      </c>
      <c r="K255" s="2" t="s">
        <v>1296</v>
      </c>
      <c r="L255" s="2" t="s">
        <v>1297</v>
      </c>
      <c r="M255" s="2" t="s">
        <v>159</v>
      </c>
      <c r="N255" s="2" t="s">
        <v>756</v>
      </c>
      <c r="O255" s="99">
        <v>0</v>
      </c>
      <c r="P255" s="2" t="s">
        <v>8513</v>
      </c>
      <c r="W255" s="101">
        <v>1</v>
      </c>
      <c r="X255" s="1">
        <f>IFERROR(IF(H255="","",IF(O255=0,0.15,IF(VLOOKUP(O255,'Source Post 14 Status (6.30.26)'!A:B,2,FALSE)=1,0.15,0.5))),0.5)</f>
        <v>0.15</v>
      </c>
      <c r="Y255" s="6">
        <f t="shared" si="3"/>
        <v>0</v>
      </c>
    </row>
    <row r="256" spans="1:25" x14ac:dyDescent="0.3">
      <c r="A256" t="str">
        <f>IF(B256=1,COUNTIF($B$2:B256,1),"")</f>
        <v/>
      </c>
      <c r="B256" t="str">
        <f>IF(C256=1,COUNTIF($H$2:H256,H256),"")</f>
        <v/>
      </c>
      <c r="C256">
        <f>IF(G256=List!$P$1,1,0)</f>
        <v>0</v>
      </c>
      <c r="D256" s="1" t="str">
        <f>IF(E256=1,COUNTIF($E$2:E256,1),"")</f>
        <v/>
      </c>
      <c r="E256" s="1" t="str">
        <f>IF(H256=List!$P$2,1,"")</f>
        <v/>
      </c>
      <c r="F256" s="2" t="s">
        <v>11828</v>
      </c>
      <c r="G256" s="2" t="s">
        <v>204</v>
      </c>
      <c r="H256" s="2" t="s">
        <v>5959</v>
      </c>
      <c r="I256" s="2" t="s">
        <v>1264</v>
      </c>
      <c r="J256" s="2" t="s">
        <v>950</v>
      </c>
      <c r="K256" s="2" t="s">
        <v>1296</v>
      </c>
      <c r="L256" s="2" t="s">
        <v>1297</v>
      </c>
      <c r="M256" s="2" t="s">
        <v>159</v>
      </c>
      <c r="N256" s="2" t="s">
        <v>756</v>
      </c>
      <c r="O256" s="99">
        <v>0</v>
      </c>
      <c r="P256" s="2" t="s">
        <v>8512</v>
      </c>
      <c r="W256" s="101">
        <v>1</v>
      </c>
      <c r="X256" s="1">
        <f>IFERROR(IF(H256="","",IF(O256=0,0.15,IF(VLOOKUP(O256,'Source Post 14 Status (6.30.26)'!A:B,2,FALSE)=1,0.15,0.5))),0.5)</f>
        <v>0.15</v>
      </c>
      <c r="Y256" s="6">
        <f t="shared" si="3"/>
        <v>0</v>
      </c>
    </row>
    <row r="257" spans="1:25" x14ac:dyDescent="0.3">
      <c r="A257" t="str">
        <f>IF(B257=1,COUNTIF($B$2:B257,1),"")</f>
        <v/>
      </c>
      <c r="B257" t="str">
        <f>IF(C257=1,COUNTIF($H$2:H257,H257),"")</f>
        <v/>
      </c>
      <c r="C257">
        <f>IF(G257=List!$P$1,1,0)</f>
        <v>0</v>
      </c>
      <c r="D257" s="1" t="str">
        <f>IF(E257=1,COUNTIF($E$2:E257,1),"")</f>
        <v/>
      </c>
      <c r="E257" s="1" t="str">
        <f>IF(H257=List!$P$2,1,"")</f>
        <v/>
      </c>
      <c r="F257" s="2" t="s">
        <v>11828</v>
      </c>
      <c r="G257" s="2" t="s">
        <v>205</v>
      </c>
      <c r="H257" s="2" t="s">
        <v>5960</v>
      </c>
      <c r="I257" s="2" t="s">
        <v>1264</v>
      </c>
      <c r="J257" s="2" t="s">
        <v>950</v>
      </c>
      <c r="K257" s="2" t="s">
        <v>1299</v>
      </c>
      <c r="L257" s="2" t="s">
        <v>1300</v>
      </c>
      <c r="M257" s="2" t="s">
        <v>159</v>
      </c>
      <c r="N257" s="2" t="s">
        <v>756</v>
      </c>
      <c r="O257" s="99">
        <v>12176</v>
      </c>
      <c r="P257" s="2" t="s">
        <v>7374</v>
      </c>
      <c r="Q257">
        <v>156003</v>
      </c>
      <c r="R257">
        <v>152623</v>
      </c>
      <c r="S257">
        <v>316816</v>
      </c>
      <c r="T257">
        <v>164587</v>
      </c>
      <c r="U257">
        <v>160636</v>
      </c>
      <c r="V257" t="s">
        <v>11033</v>
      </c>
      <c r="W257" s="101">
        <v>46196.547973842593</v>
      </c>
      <c r="X257" s="1">
        <f>IFERROR(IF(H257="","",IF(O257=0,0.15,IF(VLOOKUP(O257,'Source Post 14 Status (6.30.26)'!A:B,2,FALSE)=1,0.15,0.5))),0.5)</f>
        <v>0.15</v>
      </c>
      <c r="Y257" s="6">
        <f t="shared" si="3"/>
        <v>48783</v>
      </c>
    </row>
    <row r="258" spans="1:25" x14ac:dyDescent="0.3">
      <c r="A258" t="str">
        <f>IF(B258=1,COUNTIF($B$2:B258,1),"")</f>
        <v/>
      </c>
      <c r="B258" t="str">
        <f>IF(C258=1,COUNTIF($H$2:H258,H258),"")</f>
        <v/>
      </c>
      <c r="C258">
        <f>IF(G258=List!$P$1,1,0)</f>
        <v>0</v>
      </c>
      <c r="D258" s="1" t="str">
        <f>IF(E258=1,COUNTIF($E$2:E258,1),"")</f>
        <v/>
      </c>
      <c r="E258" s="1" t="str">
        <f>IF(H258=List!$P$2,1,"")</f>
        <v/>
      </c>
      <c r="F258" s="2" t="s">
        <v>11828</v>
      </c>
      <c r="G258" s="2" t="s">
        <v>205</v>
      </c>
      <c r="H258" s="2" t="s">
        <v>5960</v>
      </c>
      <c r="I258" s="2" t="s">
        <v>1264</v>
      </c>
      <c r="J258" s="2" t="s">
        <v>950</v>
      </c>
      <c r="K258" s="2" t="s">
        <v>1299</v>
      </c>
      <c r="L258" s="2" t="s">
        <v>1300</v>
      </c>
      <c r="M258" s="2" t="s">
        <v>159</v>
      </c>
      <c r="N258" s="2" t="s">
        <v>756</v>
      </c>
      <c r="O258" s="99">
        <v>15597</v>
      </c>
      <c r="P258" s="2" t="s">
        <v>7459</v>
      </c>
      <c r="Q258">
        <v>239500</v>
      </c>
      <c r="R258">
        <v>239500</v>
      </c>
      <c r="S258">
        <v>475000</v>
      </c>
      <c r="T258">
        <v>237500</v>
      </c>
      <c r="U258">
        <v>237500</v>
      </c>
      <c r="V258" t="s">
        <v>11033</v>
      </c>
      <c r="W258" s="101">
        <v>46196.545578506943</v>
      </c>
      <c r="X258" s="1">
        <f>IFERROR(IF(H258="","",IF(O258=0,0.15,IF(VLOOKUP(O258,'Source Post 14 Status (6.30.26)'!A:B,2,FALSE)=1,0.15,0.5))),0.5)</f>
        <v>0.15</v>
      </c>
      <c r="Y258" s="6">
        <f t="shared" si="3"/>
        <v>71250</v>
      </c>
    </row>
    <row r="259" spans="1:25" x14ac:dyDescent="0.3">
      <c r="A259" t="str">
        <f>IF(B259=1,COUNTIF($B$2:B259,1),"")</f>
        <v/>
      </c>
      <c r="B259" t="str">
        <f>IF(C259=1,COUNTIF($H$2:H259,H259),"")</f>
        <v/>
      </c>
      <c r="C259">
        <f>IF(G259=List!$P$1,1,0)</f>
        <v>0</v>
      </c>
      <c r="D259" s="1" t="str">
        <f>IF(E259=1,COUNTIF($E$2:E259,1),"")</f>
        <v/>
      </c>
      <c r="E259" s="1" t="str">
        <f>IF(H259=List!$P$2,1,"")</f>
        <v/>
      </c>
      <c r="F259" s="2" t="s">
        <v>11828</v>
      </c>
      <c r="G259" s="2" t="s">
        <v>205</v>
      </c>
      <c r="H259" s="2" t="s">
        <v>5960</v>
      </c>
      <c r="I259" s="2" t="s">
        <v>1264</v>
      </c>
      <c r="J259" s="2" t="s">
        <v>950</v>
      </c>
      <c r="K259" s="2" t="s">
        <v>1299</v>
      </c>
      <c r="L259" s="2" t="s">
        <v>1300</v>
      </c>
      <c r="M259" s="2" t="s">
        <v>159</v>
      </c>
      <c r="N259" s="2" t="s">
        <v>756</v>
      </c>
      <c r="O259" s="99">
        <v>16783</v>
      </c>
      <c r="P259" s="2" t="s">
        <v>7592</v>
      </c>
      <c r="Q259">
        <v>183500</v>
      </c>
      <c r="R259">
        <v>183500</v>
      </c>
      <c r="S259">
        <v>177500</v>
      </c>
      <c r="V259" t="s">
        <v>11033</v>
      </c>
      <c r="W259" s="101">
        <v>46196.546344363429</v>
      </c>
      <c r="X259" s="1">
        <f>IFERROR(IF(H259="","",IF(O259=0,0.15,IF(VLOOKUP(O259,'Source Post 14 Status (6.30.26)'!A:B,2,FALSE)=1,0.15,0.5))),0.5)</f>
        <v>0.5</v>
      </c>
      <c r="Y259" s="6">
        <f t="shared" ref="Y259:Y322" si="4">IF(H259="","",ROUND(MIN((T259+U259)*X259,T259),0))</f>
        <v>0</v>
      </c>
    </row>
    <row r="260" spans="1:25" x14ac:dyDescent="0.3">
      <c r="A260" t="str">
        <f>IF(B260=1,COUNTIF($B$2:B260,1),"")</f>
        <v/>
      </c>
      <c r="B260" t="str">
        <f>IF(C260=1,COUNTIF($H$2:H260,H260),"")</f>
        <v/>
      </c>
      <c r="C260">
        <f>IF(G260=List!$P$1,1,0)</f>
        <v>0</v>
      </c>
      <c r="D260" s="1" t="str">
        <f>IF(E260=1,COUNTIF($E$2:E260,1),"")</f>
        <v/>
      </c>
      <c r="E260" s="1" t="str">
        <f>IF(H260=List!$P$2,1,"")</f>
        <v/>
      </c>
      <c r="F260" s="2" t="s">
        <v>11828</v>
      </c>
      <c r="G260" s="2" t="s">
        <v>205</v>
      </c>
      <c r="H260" s="2" t="s">
        <v>5960</v>
      </c>
      <c r="I260" s="2" t="s">
        <v>1264</v>
      </c>
      <c r="J260" s="2" t="s">
        <v>950</v>
      </c>
      <c r="K260" s="2" t="s">
        <v>1299</v>
      </c>
      <c r="L260" s="2" t="s">
        <v>1300</v>
      </c>
      <c r="M260" s="2" t="s">
        <v>159</v>
      </c>
      <c r="N260" s="2" t="s">
        <v>756</v>
      </c>
      <c r="O260" s="99">
        <v>18043</v>
      </c>
      <c r="P260" s="2" t="s">
        <v>7724</v>
      </c>
      <c r="Q260">
        <v>97000</v>
      </c>
      <c r="R260">
        <v>97000</v>
      </c>
      <c r="S260">
        <v>212000</v>
      </c>
      <c r="T260">
        <v>283000</v>
      </c>
      <c r="U260">
        <v>283000</v>
      </c>
      <c r="V260" t="s">
        <v>11033</v>
      </c>
      <c r="W260" s="101">
        <v>46196.545997685185</v>
      </c>
      <c r="X260" s="1">
        <f>IFERROR(IF(H260="","",IF(O260=0,0.15,IF(VLOOKUP(O260,'Source Post 14 Status (6.30.26)'!A:B,2,FALSE)=1,0.15,0.5))),0.5)</f>
        <v>0.15</v>
      </c>
      <c r="Y260" s="6">
        <f t="shared" si="4"/>
        <v>84900</v>
      </c>
    </row>
    <row r="261" spans="1:25" x14ac:dyDescent="0.3">
      <c r="A261" t="str">
        <f>IF(B261=1,COUNTIF($B$2:B261,1),"")</f>
        <v/>
      </c>
      <c r="B261" t="str">
        <f>IF(C261=1,COUNTIF($H$2:H261,H261),"")</f>
        <v/>
      </c>
      <c r="C261">
        <f>IF(G261=List!$P$1,1,0)</f>
        <v>0</v>
      </c>
      <c r="D261" s="1" t="str">
        <f>IF(E261=1,COUNTIF($E$2:E261,1),"")</f>
        <v/>
      </c>
      <c r="E261" s="1" t="str">
        <f>IF(H261=List!$P$2,1,"")</f>
        <v/>
      </c>
      <c r="F261" s="2" t="s">
        <v>11828</v>
      </c>
      <c r="G261" s="2" t="s">
        <v>205</v>
      </c>
      <c r="H261" s="2" t="s">
        <v>5960</v>
      </c>
      <c r="I261" s="2" t="s">
        <v>1264</v>
      </c>
      <c r="J261" s="2" t="s">
        <v>950</v>
      </c>
      <c r="K261" s="2" t="s">
        <v>1299</v>
      </c>
      <c r="L261" s="2" t="s">
        <v>1300</v>
      </c>
      <c r="M261" s="2" t="s">
        <v>159</v>
      </c>
      <c r="N261" s="2" t="s">
        <v>756</v>
      </c>
      <c r="O261" s="99">
        <v>25853</v>
      </c>
      <c r="P261" s="2" t="s">
        <v>8498</v>
      </c>
      <c r="Q261">
        <v>887799</v>
      </c>
      <c r="R261">
        <v>886500</v>
      </c>
      <c r="S261">
        <v>1697375</v>
      </c>
      <c r="V261" t="s">
        <v>11033</v>
      </c>
      <c r="W261" s="101">
        <v>46196.547461539354</v>
      </c>
      <c r="X261" s="1">
        <f>IFERROR(IF(H261="","",IF(O261=0,0.15,IF(VLOOKUP(O261,'Source Post 14 Status (6.30.26)'!A:B,2,FALSE)=1,0.15,0.5))),0.5)</f>
        <v>0.15</v>
      </c>
      <c r="Y261" s="6">
        <f t="shared" si="4"/>
        <v>0</v>
      </c>
    </row>
    <row r="262" spans="1:25" x14ac:dyDescent="0.3">
      <c r="A262" t="str">
        <f>IF(B262=1,COUNTIF($B$2:B262,1),"")</f>
        <v/>
      </c>
      <c r="B262" t="str">
        <f>IF(C262=1,COUNTIF($H$2:H262,H262),"")</f>
        <v/>
      </c>
      <c r="C262">
        <f>IF(G262=List!$P$1,1,0)</f>
        <v>0</v>
      </c>
      <c r="D262" s="1" t="str">
        <f>IF(E262=1,COUNTIF($E$2:E262,1),"")</f>
        <v/>
      </c>
      <c r="E262" s="1" t="str">
        <f>IF(H262=List!$P$2,1,"")</f>
        <v/>
      </c>
      <c r="F262" s="2" t="s">
        <v>11828</v>
      </c>
      <c r="G262" s="2" t="s">
        <v>205</v>
      </c>
      <c r="H262" s="2" t="s">
        <v>5960</v>
      </c>
      <c r="I262" s="2" t="s">
        <v>1264</v>
      </c>
      <c r="J262" s="2" t="s">
        <v>950</v>
      </c>
      <c r="K262" s="2" t="s">
        <v>1299</v>
      </c>
      <c r="L262" s="2" t="s">
        <v>1300</v>
      </c>
      <c r="M262" s="2" t="s">
        <v>159</v>
      </c>
      <c r="N262" s="2" t="s">
        <v>756</v>
      </c>
      <c r="O262" s="99">
        <v>0</v>
      </c>
      <c r="P262" s="2" t="s">
        <v>8514</v>
      </c>
      <c r="Q262">
        <v>0</v>
      </c>
      <c r="R262">
        <v>0</v>
      </c>
      <c r="S262">
        <v>1500000</v>
      </c>
      <c r="T262">
        <v>1500000</v>
      </c>
      <c r="U262">
        <v>1500000</v>
      </c>
      <c r="V262" t="s">
        <v>11033</v>
      </c>
      <c r="W262" s="101">
        <v>46196.548886805555</v>
      </c>
      <c r="X262" s="1">
        <f>IFERROR(IF(H262="","",IF(O262=0,0.15,IF(VLOOKUP(O262,'Source Post 14 Status (6.30.26)'!A:B,2,FALSE)=1,0.15,0.5))),0.5)</f>
        <v>0.15</v>
      </c>
      <c r="Y262" s="6">
        <f t="shared" si="4"/>
        <v>450000</v>
      </c>
    </row>
    <row r="263" spans="1:25" x14ac:dyDescent="0.3">
      <c r="A263" t="str">
        <f>IF(B263=1,COUNTIF($B$2:B263,1),"")</f>
        <v/>
      </c>
      <c r="B263" t="str">
        <f>IF(C263=1,COUNTIF($H$2:H263,H263),"")</f>
        <v/>
      </c>
      <c r="C263">
        <f>IF(G263=List!$P$1,1,0)</f>
        <v>0</v>
      </c>
      <c r="D263" s="1" t="str">
        <f>IF(E263=1,COUNTIF($E$2:E263,1),"")</f>
        <v/>
      </c>
      <c r="E263" s="1" t="str">
        <f>IF(H263=List!$P$2,1,"")</f>
        <v/>
      </c>
      <c r="F263" s="2" t="s">
        <v>11828</v>
      </c>
      <c r="G263" s="2" t="s">
        <v>205</v>
      </c>
      <c r="H263" s="2" t="s">
        <v>5960</v>
      </c>
      <c r="I263" s="2" t="s">
        <v>1264</v>
      </c>
      <c r="J263" s="2" t="s">
        <v>950</v>
      </c>
      <c r="K263" s="2" t="s">
        <v>1299</v>
      </c>
      <c r="L263" s="2" t="s">
        <v>1300</v>
      </c>
      <c r="M263" s="2" t="s">
        <v>159</v>
      </c>
      <c r="N263" s="2" t="s">
        <v>756</v>
      </c>
      <c r="O263" s="99">
        <v>0</v>
      </c>
      <c r="P263" s="2" t="s">
        <v>8513</v>
      </c>
      <c r="Q263">
        <v>0</v>
      </c>
      <c r="R263">
        <v>0</v>
      </c>
      <c r="S263">
        <v>8000</v>
      </c>
      <c r="T263">
        <v>0</v>
      </c>
      <c r="U263">
        <v>0</v>
      </c>
      <c r="V263" t="s">
        <v>11033</v>
      </c>
      <c r="W263" s="101">
        <v>46196.549735532404</v>
      </c>
      <c r="X263" s="1">
        <f>IFERROR(IF(H263="","",IF(O263=0,0.15,IF(VLOOKUP(O263,'Source Post 14 Status (6.30.26)'!A:B,2,FALSE)=1,0.15,0.5))),0.5)</f>
        <v>0.15</v>
      </c>
      <c r="Y263" s="6">
        <f t="shared" si="4"/>
        <v>0</v>
      </c>
    </row>
    <row r="264" spans="1:25" x14ac:dyDescent="0.3">
      <c r="A264" t="str">
        <f>IF(B264=1,COUNTIF($B$2:B264,1),"")</f>
        <v/>
      </c>
      <c r="B264" t="str">
        <f>IF(C264=1,COUNTIF($H$2:H264,H264),"")</f>
        <v/>
      </c>
      <c r="C264">
        <f>IF(G264=List!$P$1,1,0)</f>
        <v>0</v>
      </c>
      <c r="D264" s="1" t="str">
        <f>IF(E264=1,COUNTIF($E$2:E264,1),"")</f>
        <v/>
      </c>
      <c r="E264" s="1" t="str">
        <f>IF(H264=List!$P$2,1,"")</f>
        <v/>
      </c>
      <c r="F264" s="2" t="s">
        <v>11828</v>
      </c>
      <c r="G264" s="2" t="s">
        <v>205</v>
      </c>
      <c r="H264" s="2" t="s">
        <v>5960</v>
      </c>
      <c r="I264" s="2" t="s">
        <v>1264</v>
      </c>
      <c r="J264" s="2" t="s">
        <v>950</v>
      </c>
      <c r="K264" s="2" t="s">
        <v>1299</v>
      </c>
      <c r="L264" s="2" t="s">
        <v>1300</v>
      </c>
      <c r="M264" s="2" t="s">
        <v>159</v>
      </c>
      <c r="N264" s="2" t="s">
        <v>756</v>
      </c>
      <c r="O264" s="99">
        <v>16189</v>
      </c>
      <c r="P264" s="2" t="s">
        <v>7574</v>
      </c>
      <c r="Q264">
        <v>75066</v>
      </c>
      <c r="R264">
        <v>74796</v>
      </c>
      <c r="S264">
        <v>315809</v>
      </c>
      <c r="V264" t="s">
        <v>11033</v>
      </c>
      <c r="W264" s="101">
        <v>46196.548237962961</v>
      </c>
      <c r="X264" s="1">
        <f>IFERROR(IF(H264="","",IF(O264=0,0.15,IF(VLOOKUP(O264,'Source Post 14 Status (6.30.26)'!A:B,2,FALSE)=1,0.15,0.5))),0.5)</f>
        <v>0.15</v>
      </c>
      <c r="Y264" s="6">
        <f t="shared" si="4"/>
        <v>0</v>
      </c>
    </row>
    <row r="265" spans="1:25" x14ac:dyDescent="0.3">
      <c r="A265" t="str">
        <f>IF(B265=1,COUNTIF($B$2:B265,1),"")</f>
        <v/>
      </c>
      <c r="B265" t="str">
        <f>IF(C265=1,COUNTIF($H$2:H265,H265),"")</f>
        <v/>
      </c>
      <c r="C265">
        <f>IF(G265=List!$P$1,1,0)</f>
        <v>0</v>
      </c>
      <c r="D265" s="1" t="str">
        <f>IF(E265=1,COUNTIF($E$2:E265,1),"")</f>
        <v/>
      </c>
      <c r="E265" s="1" t="str">
        <f>IF(H265=List!$P$2,1,"")</f>
        <v/>
      </c>
      <c r="F265" s="2" t="s">
        <v>11828</v>
      </c>
      <c r="G265" s="2" t="s">
        <v>208</v>
      </c>
      <c r="H265" s="2" t="s">
        <v>5958</v>
      </c>
      <c r="I265" s="2" t="s">
        <v>1264</v>
      </c>
      <c r="J265" s="2" t="s">
        <v>960</v>
      </c>
      <c r="K265" s="2" t="s">
        <v>1011</v>
      </c>
      <c r="L265" s="2" t="s">
        <v>1306</v>
      </c>
      <c r="M265" s="2" t="s">
        <v>159</v>
      </c>
      <c r="N265" s="2" t="s">
        <v>756</v>
      </c>
      <c r="O265" s="99">
        <v>12498</v>
      </c>
      <c r="P265" s="2" t="s">
        <v>11034</v>
      </c>
      <c r="W265" s="101">
        <v>1</v>
      </c>
      <c r="X265" s="1">
        <f>IFERROR(IF(H265="","",IF(O265=0,0.15,IF(VLOOKUP(O265,'Source Post 14 Status (6.30.26)'!A:B,2,FALSE)=1,0.15,0.5))),0.5)</f>
        <v>0.15</v>
      </c>
      <c r="Y265" s="6">
        <f t="shared" si="4"/>
        <v>0</v>
      </c>
    </row>
    <row r="266" spans="1:25" x14ac:dyDescent="0.3">
      <c r="A266" t="str">
        <f>IF(B266=1,COUNTIF($B$2:B266,1),"")</f>
        <v/>
      </c>
      <c r="B266" t="str">
        <f>IF(C266=1,COUNTIF($H$2:H266,H266),"")</f>
        <v/>
      </c>
      <c r="C266">
        <f>IF(G266=List!$P$1,1,0)</f>
        <v>0</v>
      </c>
      <c r="D266" s="1" t="str">
        <f>IF(E266=1,COUNTIF($E$2:E266,1),"")</f>
        <v/>
      </c>
      <c r="E266" s="1" t="str">
        <f>IF(H266=List!$P$2,1,"")</f>
        <v/>
      </c>
      <c r="F266" s="2" t="s">
        <v>11828</v>
      </c>
      <c r="G266" s="2" t="s">
        <v>209</v>
      </c>
      <c r="H266" s="2" t="s">
        <v>10897</v>
      </c>
      <c r="I266" s="2" t="s">
        <v>1310</v>
      </c>
      <c r="J266" s="2" t="s">
        <v>896</v>
      </c>
      <c r="K266" s="2" t="s">
        <v>897</v>
      </c>
      <c r="L266" s="2" t="s">
        <v>1311</v>
      </c>
      <c r="M266" s="2" t="s">
        <v>171</v>
      </c>
      <c r="N266" s="2" t="s">
        <v>765</v>
      </c>
      <c r="O266" s="99">
        <v>24691</v>
      </c>
      <c r="P266" s="2" t="s">
        <v>8498</v>
      </c>
      <c r="Q266">
        <v>393870</v>
      </c>
      <c r="V266" t="s">
        <v>11035</v>
      </c>
      <c r="W266" s="101">
        <v>46203.41126400463</v>
      </c>
      <c r="X266" s="1">
        <f>IFERROR(IF(H266="","",IF(O266=0,0.15,IF(VLOOKUP(O266,'Source Post 14 Status (6.30.26)'!A:B,2,FALSE)=1,0.15,0.5))),0.5)</f>
        <v>0.15</v>
      </c>
      <c r="Y266" s="6">
        <f t="shared" si="4"/>
        <v>0</v>
      </c>
    </row>
    <row r="267" spans="1:25" x14ac:dyDescent="0.3">
      <c r="A267" t="str">
        <f>IF(B267=1,COUNTIF($B$2:B267,1),"")</f>
        <v/>
      </c>
      <c r="B267" t="str">
        <f>IF(C267=1,COUNTIF($H$2:H267,H267),"")</f>
        <v/>
      </c>
      <c r="C267">
        <f>IF(G267=List!$P$1,1,0)</f>
        <v>0</v>
      </c>
      <c r="D267" s="1" t="str">
        <f>IF(E267=1,COUNTIF($E$2:E267,1),"")</f>
        <v/>
      </c>
      <c r="E267" s="1" t="str">
        <f>IF(H267=List!$P$2,1,"")</f>
        <v/>
      </c>
      <c r="F267" s="2" t="s">
        <v>11828</v>
      </c>
      <c r="G267" s="2" t="s">
        <v>209</v>
      </c>
      <c r="H267" s="2" t="s">
        <v>10897</v>
      </c>
      <c r="I267" s="2" t="s">
        <v>1310</v>
      </c>
      <c r="J267" s="2" t="s">
        <v>896</v>
      </c>
      <c r="K267" s="2" t="s">
        <v>897</v>
      </c>
      <c r="L267" s="2" t="s">
        <v>1311</v>
      </c>
      <c r="M267" s="2" t="s">
        <v>171</v>
      </c>
      <c r="N267" s="2" t="s">
        <v>765</v>
      </c>
      <c r="O267" s="99">
        <v>0</v>
      </c>
      <c r="P267" s="2" t="s">
        <v>8514</v>
      </c>
      <c r="W267" s="101">
        <v>1</v>
      </c>
      <c r="X267" s="1">
        <f>IFERROR(IF(H267="","",IF(O267=0,0.15,IF(VLOOKUP(O267,'Source Post 14 Status (6.30.26)'!A:B,2,FALSE)=1,0.15,0.5))),0.5)</f>
        <v>0.15</v>
      </c>
      <c r="Y267" s="6">
        <f t="shared" si="4"/>
        <v>0</v>
      </c>
    </row>
    <row r="268" spans="1:25" x14ac:dyDescent="0.3">
      <c r="A268" t="str">
        <f>IF(B268=1,COUNTIF($B$2:B268,1),"")</f>
        <v/>
      </c>
      <c r="B268" t="str">
        <f>IF(C268=1,COUNTIF($H$2:H268,H268),"")</f>
        <v/>
      </c>
      <c r="C268">
        <f>IF(G268=List!$P$1,1,0)</f>
        <v>0</v>
      </c>
      <c r="D268" s="1" t="str">
        <f>IF(E268=1,COUNTIF($E$2:E268,1),"")</f>
        <v/>
      </c>
      <c r="E268" s="1" t="str">
        <f>IF(H268=List!$P$2,1,"")</f>
        <v/>
      </c>
      <c r="F268" s="2" t="s">
        <v>11828</v>
      </c>
      <c r="G268" s="2" t="s">
        <v>209</v>
      </c>
      <c r="H268" s="2" t="s">
        <v>5961</v>
      </c>
      <c r="I268" s="2" t="s">
        <v>1310</v>
      </c>
      <c r="J268" s="2" t="s">
        <v>896</v>
      </c>
      <c r="K268" s="2" t="s">
        <v>897</v>
      </c>
      <c r="L268" s="2" t="s">
        <v>1311</v>
      </c>
      <c r="M268" s="2" t="s">
        <v>170</v>
      </c>
      <c r="N268" s="2" t="s">
        <v>763</v>
      </c>
      <c r="O268" s="99">
        <v>0</v>
      </c>
      <c r="P268" s="2" t="s">
        <v>8513</v>
      </c>
      <c r="W268" s="101">
        <v>1</v>
      </c>
      <c r="X268" s="1">
        <f>IFERROR(IF(H268="","",IF(O268=0,0.15,IF(VLOOKUP(O268,'Source Post 14 Status (6.30.26)'!A:B,2,FALSE)=1,0.15,0.5))),0.5)</f>
        <v>0.15</v>
      </c>
      <c r="Y268" s="6">
        <f t="shared" si="4"/>
        <v>0</v>
      </c>
    </row>
    <row r="269" spans="1:25" x14ac:dyDescent="0.3">
      <c r="A269" t="str">
        <f>IF(B269=1,COUNTIF($B$2:B269,1),"")</f>
        <v/>
      </c>
      <c r="B269" t="str">
        <f>IF(C269=1,COUNTIF($H$2:H269,H269),"")</f>
        <v/>
      </c>
      <c r="C269">
        <f>IF(G269=List!$P$1,1,0)</f>
        <v>0</v>
      </c>
      <c r="D269" s="1" t="str">
        <f>IF(E269=1,COUNTIF($E$2:E269,1),"")</f>
        <v/>
      </c>
      <c r="E269" s="1" t="str">
        <f>IF(H269=List!$P$2,1,"")</f>
        <v/>
      </c>
      <c r="F269" s="2" t="s">
        <v>11828</v>
      </c>
      <c r="G269" s="2" t="s">
        <v>209</v>
      </c>
      <c r="H269" s="2" t="s">
        <v>5961</v>
      </c>
      <c r="I269" s="2" t="s">
        <v>1310</v>
      </c>
      <c r="J269" s="2" t="s">
        <v>896</v>
      </c>
      <c r="K269" s="2" t="s">
        <v>897</v>
      </c>
      <c r="L269" s="2" t="s">
        <v>1311</v>
      </c>
      <c r="M269" s="2" t="s">
        <v>170</v>
      </c>
      <c r="N269" s="2" t="s">
        <v>763</v>
      </c>
      <c r="O269" s="99">
        <v>9772</v>
      </c>
      <c r="P269" s="2" t="s">
        <v>7122</v>
      </c>
      <c r="Q269">
        <v>491000</v>
      </c>
      <c r="V269" t="s">
        <v>11035</v>
      </c>
      <c r="W269" s="101">
        <v>46203.518851504632</v>
      </c>
      <c r="X269" s="1">
        <f>IFERROR(IF(H269="","",IF(O269=0,0.15,IF(VLOOKUP(O269,'Source Post 14 Status (6.30.26)'!A:B,2,FALSE)=1,0.15,0.5))),0.5)</f>
        <v>0.15</v>
      </c>
      <c r="Y269" s="6">
        <f t="shared" si="4"/>
        <v>0</v>
      </c>
    </row>
    <row r="270" spans="1:25" x14ac:dyDescent="0.3">
      <c r="A270" t="str">
        <f>IF(B270=1,COUNTIF($B$2:B270,1),"")</f>
        <v/>
      </c>
      <c r="B270" t="str">
        <f>IF(C270=1,COUNTIF($H$2:H270,H270),"")</f>
        <v/>
      </c>
      <c r="C270">
        <f>IF(G270=List!$P$1,1,0)</f>
        <v>0</v>
      </c>
      <c r="D270" s="1" t="str">
        <f>IF(E270=1,COUNTIF($E$2:E270,1),"")</f>
        <v/>
      </c>
      <c r="E270" s="1" t="str">
        <f>IF(H270=List!$P$2,1,"")</f>
        <v/>
      </c>
      <c r="F270" s="2" t="s">
        <v>11828</v>
      </c>
      <c r="G270" s="2" t="s">
        <v>210</v>
      </c>
      <c r="H270" s="2" t="s">
        <v>5964</v>
      </c>
      <c r="I270" s="2" t="s">
        <v>1310</v>
      </c>
      <c r="J270" s="2" t="s">
        <v>937</v>
      </c>
      <c r="K270" s="2" t="s">
        <v>1325</v>
      </c>
      <c r="L270" s="2" t="s">
        <v>1326</v>
      </c>
      <c r="M270" s="2" t="s">
        <v>179</v>
      </c>
      <c r="N270" s="2" t="s">
        <v>761</v>
      </c>
      <c r="O270" s="99">
        <v>22862</v>
      </c>
      <c r="P270" s="2" t="s">
        <v>8308</v>
      </c>
      <c r="Q270">
        <v>403539</v>
      </c>
      <c r="R270">
        <v>395340</v>
      </c>
      <c r="S270">
        <v>397746</v>
      </c>
      <c r="T270">
        <v>200836</v>
      </c>
      <c r="U270">
        <v>202006</v>
      </c>
      <c r="V270" t="s">
        <v>11036</v>
      </c>
      <c r="W270" s="101">
        <v>46197.45189571759</v>
      </c>
      <c r="X270" s="1">
        <f>IFERROR(IF(H270="","",IF(O270=0,0.15,IF(VLOOKUP(O270,'Source Post 14 Status (6.30.26)'!A:B,2,FALSE)=1,0.15,0.5))),0.5)</f>
        <v>0.15</v>
      </c>
      <c r="Y270" s="6">
        <f t="shared" si="4"/>
        <v>60426</v>
      </c>
    </row>
    <row r="271" spans="1:25" x14ac:dyDescent="0.3">
      <c r="A271" t="str">
        <f>IF(B271=1,COUNTIF($B$2:B271,1),"")</f>
        <v/>
      </c>
      <c r="B271" t="str">
        <f>IF(C271=1,COUNTIF($H$2:H271,H271),"")</f>
        <v/>
      </c>
      <c r="C271">
        <f>IF(G271=List!$P$1,1,0)</f>
        <v>0</v>
      </c>
      <c r="D271" s="1" t="str">
        <f>IF(E271=1,COUNTIF($E$2:E271,1),"")</f>
        <v/>
      </c>
      <c r="E271" s="1" t="str">
        <f>IF(H271=List!$P$2,1,"")</f>
        <v/>
      </c>
      <c r="F271" s="2" t="s">
        <v>11828</v>
      </c>
      <c r="G271" s="2" t="s">
        <v>210</v>
      </c>
      <c r="H271" s="2" t="s">
        <v>10898</v>
      </c>
      <c r="I271" s="2" t="s">
        <v>1310</v>
      </c>
      <c r="J271" s="2" t="s">
        <v>937</v>
      </c>
      <c r="K271" s="2" t="s">
        <v>1325</v>
      </c>
      <c r="L271" s="2" t="s">
        <v>1326</v>
      </c>
      <c r="M271" s="2" t="s">
        <v>170</v>
      </c>
      <c r="N271" s="2" t="s">
        <v>763</v>
      </c>
      <c r="O271" s="99">
        <v>0</v>
      </c>
      <c r="P271" s="2" t="s">
        <v>8514</v>
      </c>
      <c r="W271" s="101">
        <v>1</v>
      </c>
      <c r="X271" s="1">
        <f>IFERROR(IF(H271="","",IF(O271=0,0.15,IF(VLOOKUP(O271,'Source Post 14 Status (6.30.26)'!A:B,2,FALSE)=1,0.15,0.5))),0.5)</f>
        <v>0.15</v>
      </c>
      <c r="Y271" s="6">
        <f t="shared" si="4"/>
        <v>0</v>
      </c>
    </row>
    <row r="272" spans="1:25" x14ac:dyDescent="0.3">
      <c r="A272" t="str">
        <f>IF(B272=1,COUNTIF($B$2:B272,1),"")</f>
        <v/>
      </c>
      <c r="B272" t="str">
        <f>IF(C272=1,COUNTIF($H$2:H272,H272),"")</f>
        <v/>
      </c>
      <c r="C272">
        <f>IF(G272=List!$P$1,1,0)</f>
        <v>0</v>
      </c>
      <c r="D272" s="1" t="str">
        <f>IF(E272=1,COUNTIF($E$2:E272,1),"")</f>
        <v/>
      </c>
      <c r="E272" s="1" t="str">
        <f>IF(H272=List!$P$2,1,"")</f>
        <v/>
      </c>
      <c r="F272" s="2" t="s">
        <v>11828</v>
      </c>
      <c r="G272" s="2" t="s">
        <v>210</v>
      </c>
      <c r="H272" s="2" t="s">
        <v>5963</v>
      </c>
      <c r="I272" s="2" t="s">
        <v>1310</v>
      </c>
      <c r="J272" s="2" t="s">
        <v>937</v>
      </c>
      <c r="K272" s="2" t="s">
        <v>1325</v>
      </c>
      <c r="L272" s="2" t="s">
        <v>1326</v>
      </c>
      <c r="M272" s="2" t="s">
        <v>159</v>
      </c>
      <c r="N272" s="2" t="s">
        <v>756</v>
      </c>
      <c r="O272" s="99">
        <v>10497</v>
      </c>
      <c r="P272" s="2" t="s">
        <v>7162</v>
      </c>
      <c r="Q272">
        <v>301000</v>
      </c>
      <c r="S272">
        <v>304000</v>
      </c>
      <c r="T272">
        <v>151000</v>
      </c>
      <c r="U272">
        <v>151000</v>
      </c>
      <c r="V272" t="s">
        <v>11036</v>
      </c>
      <c r="W272" s="101">
        <v>46197.440126423608</v>
      </c>
      <c r="X272" s="1">
        <f>IFERROR(IF(H272="","",IF(O272=0,0.15,IF(VLOOKUP(O272,'Source Post 14 Status (6.30.26)'!A:B,2,FALSE)=1,0.15,0.5))),0.5)</f>
        <v>0.5</v>
      </c>
      <c r="Y272" s="6">
        <f t="shared" si="4"/>
        <v>151000</v>
      </c>
    </row>
    <row r="273" spans="1:25" x14ac:dyDescent="0.3">
      <c r="A273" t="str">
        <f>IF(B273=1,COUNTIF($B$2:B273,1),"")</f>
        <v/>
      </c>
      <c r="B273" t="str">
        <f>IF(C273=1,COUNTIF($H$2:H273,H273),"")</f>
        <v/>
      </c>
      <c r="C273">
        <f>IF(G273=List!$P$1,1,0)</f>
        <v>0</v>
      </c>
      <c r="D273" s="1" t="str">
        <f>IF(E273=1,COUNTIF($E$2:E273,1),"")</f>
        <v/>
      </c>
      <c r="E273" s="1" t="str">
        <f>IF(H273=List!$P$2,1,"")</f>
        <v/>
      </c>
      <c r="F273" s="2" t="s">
        <v>11828</v>
      </c>
      <c r="G273" s="2" t="s">
        <v>211</v>
      </c>
      <c r="H273" s="2" t="s">
        <v>5966</v>
      </c>
      <c r="I273" s="2" t="s">
        <v>1310</v>
      </c>
      <c r="J273" s="2" t="s">
        <v>950</v>
      </c>
      <c r="K273" s="2" t="s">
        <v>1340</v>
      </c>
      <c r="L273" s="2" t="s">
        <v>1341</v>
      </c>
      <c r="M273" s="2" t="s">
        <v>190</v>
      </c>
      <c r="N273" s="2" t="s">
        <v>769</v>
      </c>
      <c r="O273" s="99">
        <v>9832</v>
      </c>
      <c r="P273" s="2" t="s">
        <v>7130</v>
      </c>
      <c r="W273" s="101">
        <v>1</v>
      </c>
      <c r="X273" s="1">
        <f>IFERROR(IF(H273="","",IF(O273=0,0.15,IF(VLOOKUP(O273,'Source Post 14 Status (6.30.26)'!A:B,2,FALSE)=1,0.15,0.5))),0.5)</f>
        <v>0.5</v>
      </c>
      <c r="Y273" s="6">
        <f t="shared" si="4"/>
        <v>0</v>
      </c>
    </row>
    <row r="274" spans="1:25" x14ac:dyDescent="0.3">
      <c r="A274" t="str">
        <f>IF(B274=1,COUNTIF($B$2:B274,1),"")</f>
        <v/>
      </c>
      <c r="B274" t="str">
        <f>IF(C274=1,COUNTIF($H$2:H274,H274),"")</f>
        <v/>
      </c>
      <c r="C274">
        <f>IF(G274=List!$P$1,1,0)</f>
        <v>0</v>
      </c>
      <c r="D274" s="1" t="str">
        <f>IF(E274=1,COUNTIF($E$2:E274,1),"")</f>
        <v/>
      </c>
      <c r="E274" s="1" t="str">
        <f>IF(H274=List!$P$2,1,"")</f>
        <v/>
      </c>
      <c r="F274" s="2" t="s">
        <v>11828</v>
      </c>
      <c r="G274" s="2" t="s">
        <v>211</v>
      </c>
      <c r="H274" s="2" t="s">
        <v>5965</v>
      </c>
      <c r="I274" s="2" t="s">
        <v>1310</v>
      </c>
      <c r="J274" s="2" t="s">
        <v>950</v>
      </c>
      <c r="K274" s="2" t="s">
        <v>1340</v>
      </c>
      <c r="L274" s="2" t="s">
        <v>1341</v>
      </c>
      <c r="M274" s="2" t="s">
        <v>159</v>
      </c>
      <c r="N274" s="2" t="s">
        <v>756</v>
      </c>
      <c r="O274" s="99">
        <v>9809</v>
      </c>
      <c r="P274" s="2" t="s">
        <v>7077</v>
      </c>
      <c r="Q274">
        <v>297000</v>
      </c>
      <c r="R274">
        <v>297000</v>
      </c>
      <c r="S274">
        <v>598000</v>
      </c>
      <c r="T274">
        <v>77000</v>
      </c>
      <c r="U274">
        <v>77000</v>
      </c>
      <c r="V274" t="s">
        <v>11037</v>
      </c>
      <c r="W274" s="101">
        <v>46203.371891087962</v>
      </c>
      <c r="X274" s="1">
        <f>IFERROR(IF(H274="","",IF(O274=0,0.15,IF(VLOOKUP(O274,'Source Post 14 Status (6.30.26)'!A:B,2,FALSE)=1,0.15,0.5))),0.5)</f>
        <v>0.15</v>
      </c>
      <c r="Y274" s="6">
        <f t="shared" si="4"/>
        <v>23100</v>
      </c>
    </row>
    <row r="275" spans="1:25" x14ac:dyDescent="0.3">
      <c r="A275" t="str">
        <f>IF(B275=1,COUNTIF($B$2:B275,1),"")</f>
        <v/>
      </c>
      <c r="B275" t="str">
        <f>IF(C275=1,COUNTIF($H$2:H275,H275),"")</f>
        <v/>
      </c>
      <c r="C275">
        <f>IF(G275=List!$P$1,1,0)</f>
        <v>0</v>
      </c>
      <c r="D275" s="1" t="str">
        <f>IF(E275=1,COUNTIF($E$2:E275,1),"")</f>
        <v/>
      </c>
      <c r="E275" s="1" t="str">
        <f>IF(H275=List!$P$2,1,"")</f>
        <v/>
      </c>
      <c r="F275" s="2" t="s">
        <v>11828</v>
      </c>
      <c r="G275" s="2" t="s">
        <v>211</v>
      </c>
      <c r="H275" s="2" t="s">
        <v>5965</v>
      </c>
      <c r="I275" s="2" t="s">
        <v>1310</v>
      </c>
      <c r="J275" s="2" t="s">
        <v>950</v>
      </c>
      <c r="K275" s="2" t="s">
        <v>1340</v>
      </c>
      <c r="L275" s="2" t="s">
        <v>1341</v>
      </c>
      <c r="M275" s="2" t="s">
        <v>159</v>
      </c>
      <c r="N275" s="2" t="s">
        <v>756</v>
      </c>
      <c r="O275" s="99">
        <v>10625</v>
      </c>
      <c r="P275" s="2" t="s">
        <v>7192</v>
      </c>
      <c r="Q275">
        <v>38500</v>
      </c>
      <c r="R275">
        <v>38500</v>
      </c>
      <c r="S275">
        <v>76000</v>
      </c>
      <c r="T275">
        <v>258500</v>
      </c>
      <c r="U275">
        <v>258500</v>
      </c>
      <c r="V275" t="s">
        <v>11037</v>
      </c>
      <c r="W275" s="101">
        <v>46203.372419791667</v>
      </c>
      <c r="X275" s="1">
        <f>IFERROR(IF(H275="","",IF(O275=0,0.15,IF(VLOOKUP(O275,'Source Post 14 Status (6.30.26)'!A:B,2,FALSE)=1,0.15,0.5))),0.5)</f>
        <v>0.15</v>
      </c>
      <c r="Y275" s="6">
        <f t="shared" si="4"/>
        <v>77550</v>
      </c>
    </row>
    <row r="276" spans="1:25" x14ac:dyDescent="0.3">
      <c r="A276" t="str">
        <f>IF(B276=1,COUNTIF($B$2:B276,1),"")</f>
        <v/>
      </c>
      <c r="B276" t="str">
        <f>IF(C276=1,COUNTIF($H$2:H276,H276),"")</f>
        <v/>
      </c>
      <c r="C276">
        <f>IF(G276=List!$P$1,1,0)</f>
        <v>0</v>
      </c>
      <c r="D276" s="1" t="str">
        <f>IF(E276=1,COUNTIF($E$2:E276,1),"")</f>
        <v/>
      </c>
      <c r="E276" s="1" t="str">
        <f>IF(H276=List!$P$2,1,"")</f>
        <v/>
      </c>
      <c r="F276" s="2" t="s">
        <v>11828</v>
      </c>
      <c r="G276" s="2" t="s">
        <v>211</v>
      </c>
      <c r="H276" s="2" t="s">
        <v>5965</v>
      </c>
      <c r="I276" s="2" t="s">
        <v>1310</v>
      </c>
      <c r="J276" s="2" t="s">
        <v>950</v>
      </c>
      <c r="K276" s="2" t="s">
        <v>1340</v>
      </c>
      <c r="L276" s="2" t="s">
        <v>1341</v>
      </c>
      <c r="M276" s="2" t="s">
        <v>159</v>
      </c>
      <c r="N276" s="2" t="s">
        <v>756</v>
      </c>
      <c r="O276" s="99">
        <v>0</v>
      </c>
      <c r="P276" s="2" t="s">
        <v>8514</v>
      </c>
      <c r="Q276">
        <v>0</v>
      </c>
      <c r="R276">
        <v>0</v>
      </c>
      <c r="S276">
        <v>500000</v>
      </c>
      <c r="T276">
        <v>250000</v>
      </c>
      <c r="U276">
        <v>250000</v>
      </c>
      <c r="V276" t="s">
        <v>11037</v>
      </c>
      <c r="W276" s="101">
        <v>46203.540467824074</v>
      </c>
      <c r="X276" s="1">
        <f>IFERROR(IF(H276="","",IF(O276=0,0.15,IF(VLOOKUP(O276,'Source Post 14 Status (6.30.26)'!A:B,2,FALSE)=1,0.15,0.5))),0.5)</f>
        <v>0.15</v>
      </c>
      <c r="Y276" s="6">
        <f t="shared" si="4"/>
        <v>75000</v>
      </c>
    </row>
    <row r="277" spans="1:25" x14ac:dyDescent="0.3">
      <c r="A277" t="str">
        <f>IF(B277=1,COUNTIF($B$2:B277,1),"")</f>
        <v/>
      </c>
      <c r="B277" t="str">
        <f>IF(C277=1,COUNTIF($H$2:H277,H277),"")</f>
        <v/>
      </c>
      <c r="C277">
        <f>IF(G277=List!$P$1,1,0)</f>
        <v>0</v>
      </c>
      <c r="D277" s="1" t="str">
        <f>IF(E277=1,COUNTIF($E$2:E277,1),"")</f>
        <v/>
      </c>
      <c r="E277" s="1" t="str">
        <f>IF(H277=List!$P$2,1,"")</f>
        <v/>
      </c>
      <c r="F277" s="2" t="s">
        <v>11828</v>
      </c>
      <c r="G277" s="2" t="s">
        <v>211</v>
      </c>
      <c r="H277" s="2" t="s">
        <v>5965</v>
      </c>
      <c r="I277" s="2" t="s">
        <v>1310</v>
      </c>
      <c r="J277" s="2" t="s">
        <v>950</v>
      </c>
      <c r="K277" s="2" t="s">
        <v>1340</v>
      </c>
      <c r="L277" s="2" t="s">
        <v>1341</v>
      </c>
      <c r="M277" s="2" t="s">
        <v>159</v>
      </c>
      <c r="N277" s="2" t="s">
        <v>756</v>
      </c>
      <c r="O277" s="99">
        <v>22607</v>
      </c>
      <c r="P277" s="2" t="s">
        <v>11038</v>
      </c>
      <c r="Q277">
        <v>225134</v>
      </c>
      <c r="R277">
        <v>226794</v>
      </c>
      <c r="S277">
        <v>224947</v>
      </c>
      <c r="T277">
        <v>226440</v>
      </c>
      <c r="U277">
        <v>222849</v>
      </c>
      <c r="V277" t="s">
        <v>11037</v>
      </c>
      <c r="W277" s="101">
        <v>46203.373179247683</v>
      </c>
      <c r="X277" s="1">
        <f>IFERROR(IF(H277="","",IF(O277=0,0.15,IF(VLOOKUP(O277,'Source Post 14 Status (6.30.26)'!A:B,2,FALSE)=1,0.15,0.5))),0.5)</f>
        <v>0.15</v>
      </c>
      <c r="Y277" s="6">
        <f t="shared" si="4"/>
        <v>67393</v>
      </c>
    </row>
    <row r="278" spans="1:25" x14ac:dyDescent="0.3">
      <c r="A278" t="str">
        <f>IF(B278=1,COUNTIF($B$2:B278,1),"")</f>
        <v/>
      </c>
      <c r="B278" t="str">
        <f>IF(C278=1,COUNTIF($H$2:H278,H278),"")</f>
        <v/>
      </c>
      <c r="C278">
        <f>IF(G278=List!$P$1,1,0)</f>
        <v>0</v>
      </c>
      <c r="D278" s="1" t="str">
        <f>IF(E278=1,COUNTIF($E$2:E278,1),"")</f>
        <v/>
      </c>
      <c r="E278" s="1" t="str">
        <f>IF(H278=List!$P$2,1,"")</f>
        <v/>
      </c>
      <c r="F278" s="2" t="s">
        <v>11828</v>
      </c>
      <c r="G278" s="2" t="s">
        <v>211</v>
      </c>
      <c r="H278" s="2" t="s">
        <v>5965</v>
      </c>
      <c r="I278" s="2" t="s">
        <v>1310</v>
      </c>
      <c r="J278" s="2" t="s">
        <v>950</v>
      </c>
      <c r="K278" s="2" t="s">
        <v>1340</v>
      </c>
      <c r="L278" s="2" t="s">
        <v>1341</v>
      </c>
      <c r="M278" s="2" t="s">
        <v>159</v>
      </c>
      <c r="N278" s="2" t="s">
        <v>756</v>
      </c>
      <c r="O278" s="99">
        <v>19603</v>
      </c>
      <c r="P278" s="2" t="s">
        <v>7914</v>
      </c>
      <c r="Q278">
        <v>152500</v>
      </c>
      <c r="R278">
        <v>152500</v>
      </c>
      <c r="S278">
        <v>308000</v>
      </c>
      <c r="T278">
        <v>152500</v>
      </c>
      <c r="U278">
        <v>152500</v>
      </c>
      <c r="V278" t="s">
        <v>11037</v>
      </c>
      <c r="W278" s="101">
        <v>46203.372925891206</v>
      </c>
      <c r="X278" s="1">
        <f>IFERROR(IF(H278="","",IF(O278=0,0.15,IF(VLOOKUP(O278,'Source Post 14 Status (6.30.26)'!A:B,2,FALSE)=1,0.15,0.5))),0.5)</f>
        <v>0.15</v>
      </c>
      <c r="Y278" s="6">
        <f t="shared" si="4"/>
        <v>45750</v>
      </c>
    </row>
    <row r="279" spans="1:25" x14ac:dyDescent="0.3">
      <c r="A279" t="str">
        <f>IF(B279=1,COUNTIF($B$2:B279,1),"")</f>
        <v/>
      </c>
      <c r="B279" t="str">
        <f>IF(C279=1,COUNTIF($H$2:H279,H279),"")</f>
        <v/>
      </c>
      <c r="C279">
        <f>IF(G279=List!$P$1,1,0)</f>
        <v>0</v>
      </c>
      <c r="D279" s="1" t="str">
        <f>IF(E279=1,COUNTIF($E$2:E279,1),"")</f>
        <v/>
      </c>
      <c r="E279" s="1" t="str">
        <f>IF(H279=List!$P$2,1,"")</f>
        <v/>
      </c>
      <c r="F279" s="2" t="s">
        <v>11828</v>
      </c>
      <c r="G279" s="2" t="s">
        <v>211</v>
      </c>
      <c r="H279" s="2" t="s">
        <v>5965</v>
      </c>
      <c r="I279" s="2" t="s">
        <v>1310</v>
      </c>
      <c r="J279" s="2" t="s">
        <v>950</v>
      </c>
      <c r="K279" s="2" t="s">
        <v>1340</v>
      </c>
      <c r="L279" s="2" t="s">
        <v>1341</v>
      </c>
      <c r="M279" s="2" t="s">
        <v>159</v>
      </c>
      <c r="N279" s="2" t="s">
        <v>756</v>
      </c>
      <c r="O279" s="99">
        <v>0</v>
      </c>
      <c r="P279" s="2" t="s">
        <v>8512</v>
      </c>
      <c r="W279" s="101">
        <v>1</v>
      </c>
      <c r="X279" s="1">
        <f>IFERROR(IF(H279="","",IF(O279=0,0.15,IF(VLOOKUP(O279,'Source Post 14 Status (6.30.26)'!A:B,2,FALSE)=1,0.15,0.5))),0.5)</f>
        <v>0.15</v>
      </c>
      <c r="Y279" s="6">
        <f t="shared" si="4"/>
        <v>0</v>
      </c>
    </row>
    <row r="280" spans="1:25" x14ac:dyDescent="0.3">
      <c r="A280" t="str">
        <f>IF(B280=1,COUNTIF($B$2:B280,1),"")</f>
        <v/>
      </c>
      <c r="B280" t="str">
        <f>IF(C280=1,COUNTIF($H$2:H280,H280),"")</f>
        <v/>
      </c>
      <c r="C280">
        <f>IF(G280=List!$P$1,1,0)</f>
        <v>0</v>
      </c>
      <c r="D280" s="1" t="str">
        <f>IF(E280=1,COUNTIF($E$2:E280,1),"")</f>
        <v/>
      </c>
      <c r="E280" s="1" t="str">
        <f>IF(H280=List!$P$2,1,"")</f>
        <v/>
      </c>
      <c r="F280" s="2" t="s">
        <v>11828</v>
      </c>
      <c r="G280" s="2" t="s">
        <v>212</v>
      </c>
      <c r="H280" s="2" t="s">
        <v>5967</v>
      </c>
      <c r="I280" s="2" t="s">
        <v>1310</v>
      </c>
      <c r="J280" s="2" t="s">
        <v>950</v>
      </c>
      <c r="K280" s="2" t="s">
        <v>1343</v>
      </c>
      <c r="L280" s="2" t="s">
        <v>1344</v>
      </c>
      <c r="M280" s="2" t="s">
        <v>159</v>
      </c>
      <c r="N280" s="2" t="s">
        <v>756</v>
      </c>
      <c r="O280" s="99">
        <v>0</v>
      </c>
      <c r="P280" s="2" t="s">
        <v>8514</v>
      </c>
      <c r="W280" s="101">
        <v>1</v>
      </c>
      <c r="X280" s="1">
        <f>IFERROR(IF(H280="","",IF(O280=0,0.15,IF(VLOOKUP(O280,'Source Post 14 Status (6.30.26)'!A:B,2,FALSE)=1,0.15,0.5))),0.5)</f>
        <v>0.15</v>
      </c>
      <c r="Y280" s="6">
        <f t="shared" si="4"/>
        <v>0</v>
      </c>
    </row>
    <row r="281" spans="1:25" x14ac:dyDescent="0.3">
      <c r="A281" t="str">
        <f>IF(B281=1,COUNTIF($B$2:B281,1),"")</f>
        <v/>
      </c>
      <c r="B281" t="str">
        <f>IF(C281=1,COUNTIF($H$2:H281,H281),"")</f>
        <v/>
      </c>
      <c r="C281">
        <f>IF(G281=List!$P$1,1,0)</f>
        <v>0</v>
      </c>
      <c r="D281" s="1" t="str">
        <f>IF(E281=1,COUNTIF($E$2:E281,1),"")</f>
        <v/>
      </c>
      <c r="E281" s="1" t="str">
        <f>IF(H281=List!$P$2,1,"")</f>
        <v/>
      </c>
      <c r="F281" s="2" t="s">
        <v>11828</v>
      </c>
      <c r="G281" s="2" t="s">
        <v>212</v>
      </c>
      <c r="H281" s="2" t="s">
        <v>5967</v>
      </c>
      <c r="I281" s="2" t="s">
        <v>1310</v>
      </c>
      <c r="J281" s="2" t="s">
        <v>950</v>
      </c>
      <c r="K281" s="2" t="s">
        <v>1343</v>
      </c>
      <c r="L281" s="2" t="s">
        <v>1344</v>
      </c>
      <c r="M281" s="2" t="s">
        <v>159</v>
      </c>
      <c r="N281" s="2" t="s">
        <v>756</v>
      </c>
      <c r="O281" s="99">
        <v>22948</v>
      </c>
      <c r="P281" s="2" t="s">
        <v>8317</v>
      </c>
      <c r="Q281">
        <v>176999</v>
      </c>
      <c r="R281">
        <v>179877</v>
      </c>
      <c r="S281">
        <v>358112</v>
      </c>
      <c r="T281">
        <v>178143</v>
      </c>
      <c r="U281">
        <v>180837</v>
      </c>
      <c r="V281" t="s">
        <v>8556</v>
      </c>
      <c r="W281" s="101">
        <v>46195.489895520834</v>
      </c>
      <c r="X281" s="1">
        <f>IFERROR(IF(H281="","",IF(O281=0,0.15,IF(VLOOKUP(O281,'Source Post 14 Status (6.30.26)'!A:B,2,FALSE)=1,0.15,0.5))),0.5)</f>
        <v>0.15</v>
      </c>
      <c r="Y281" s="6">
        <f t="shared" si="4"/>
        <v>53847</v>
      </c>
    </row>
    <row r="282" spans="1:25" x14ac:dyDescent="0.3">
      <c r="A282" t="str">
        <f>IF(B282=1,COUNTIF($B$2:B282,1),"")</f>
        <v/>
      </c>
      <c r="B282" t="str">
        <f>IF(C282=1,COUNTIF($H$2:H282,H282),"")</f>
        <v/>
      </c>
      <c r="C282">
        <f>IF(G282=List!$P$1,1,0)</f>
        <v>0</v>
      </c>
      <c r="D282" s="1" t="str">
        <f>IF(E282=1,COUNTIF($E$2:E282,1),"")</f>
        <v/>
      </c>
      <c r="E282" s="1" t="str">
        <f>IF(H282=List!$P$2,1,"")</f>
        <v/>
      </c>
      <c r="F282" s="2" t="s">
        <v>11828</v>
      </c>
      <c r="G282" s="2" t="s">
        <v>212</v>
      </c>
      <c r="H282" s="2" t="s">
        <v>5967</v>
      </c>
      <c r="I282" s="2" t="s">
        <v>1310</v>
      </c>
      <c r="J282" s="2" t="s">
        <v>950</v>
      </c>
      <c r="K282" s="2" t="s">
        <v>1343</v>
      </c>
      <c r="L282" s="2" t="s">
        <v>1344</v>
      </c>
      <c r="M282" s="2" t="s">
        <v>159</v>
      </c>
      <c r="N282" s="2" t="s">
        <v>756</v>
      </c>
      <c r="O282" s="99">
        <v>11697</v>
      </c>
      <c r="P282" s="2" t="s">
        <v>7271</v>
      </c>
      <c r="Q282">
        <v>627000</v>
      </c>
      <c r="R282">
        <v>627000</v>
      </c>
      <c r="S282">
        <v>1256000</v>
      </c>
      <c r="T282">
        <v>628500</v>
      </c>
      <c r="U282">
        <v>628500</v>
      </c>
      <c r="V282" t="s">
        <v>8556</v>
      </c>
      <c r="W282" s="101">
        <v>46195.489617673615</v>
      </c>
      <c r="X282" s="1">
        <f>IFERROR(IF(H282="","",IF(O282=0,0.15,IF(VLOOKUP(O282,'Source Post 14 Status (6.30.26)'!A:B,2,FALSE)=1,0.15,0.5))),0.5)</f>
        <v>0.15</v>
      </c>
      <c r="Y282" s="6">
        <f t="shared" si="4"/>
        <v>188550</v>
      </c>
    </row>
    <row r="283" spans="1:25" x14ac:dyDescent="0.3">
      <c r="A283" t="str">
        <f>IF(B283=1,COUNTIF($B$2:B283,1),"")</f>
        <v/>
      </c>
      <c r="B283" t="str">
        <f>IF(C283=1,COUNTIF($H$2:H283,H283),"")</f>
        <v/>
      </c>
      <c r="C283">
        <f>IF(G283=List!$P$1,1,0)</f>
        <v>0</v>
      </c>
      <c r="D283" s="1" t="str">
        <f>IF(E283=1,COUNTIF($E$2:E283,1),"")</f>
        <v/>
      </c>
      <c r="E283" s="1" t="str">
        <f>IF(H283=List!$P$2,1,"")</f>
        <v/>
      </c>
      <c r="F283" s="2" t="s">
        <v>11828</v>
      </c>
      <c r="G283" s="2" t="s">
        <v>212</v>
      </c>
      <c r="H283" s="2" t="s">
        <v>5967</v>
      </c>
      <c r="I283" s="2" t="s">
        <v>1310</v>
      </c>
      <c r="J283" s="2" t="s">
        <v>950</v>
      </c>
      <c r="K283" s="2" t="s">
        <v>1343</v>
      </c>
      <c r="L283" s="2" t="s">
        <v>1344</v>
      </c>
      <c r="M283" s="2" t="s">
        <v>159</v>
      </c>
      <c r="N283" s="2" t="s">
        <v>756</v>
      </c>
      <c r="O283" s="99">
        <v>17895</v>
      </c>
      <c r="P283" s="2" t="s">
        <v>7724</v>
      </c>
      <c r="Q283">
        <v>400000</v>
      </c>
      <c r="R283">
        <v>400000</v>
      </c>
      <c r="S283">
        <v>800000</v>
      </c>
      <c r="T283">
        <v>399500</v>
      </c>
      <c r="U283">
        <v>399500</v>
      </c>
      <c r="V283" t="s">
        <v>8556</v>
      </c>
      <c r="W283" s="101">
        <v>46195.489246956022</v>
      </c>
      <c r="X283" s="1">
        <f>IFERROR(IF(H283="","",IF(O283=0,0.15,IF(VLOOKUP(O283,'Source Post 14 Status (6.30.26)'!A:B,2,FALSE)=1,0.15,0.5))),0.5)</f>
        <v>0.15</v>
      </c>
      <c r="Y283" s="6">
        <f t="shared" si="4"/>
        <v>119850</v>
      </c>
    </row>
    <row r="284" spans="1:25" x14ac:dyDescent="0.3">
      <c r="A284" t="str">
        <f>IF(B284=1,COUNTIF($B$2:B284,1),"")</f>
        <v/>
      </c>
      <c r="B284" t="str">
        <f>IF(C284=1,COUNTIF($H$2:H284,H284),"")</f>
        <v/>
      </c>
      <c r="C284">
        <f>IF(G284=List!$P$1,1,0)</f>
        <v>0</v>
      </c>
      <c r="D284" s="1" t="str">
        <f>IF(E284=1,COUNTIF($E$2:E284,1),"")</f>
        <v/>
      </c>
      <c r="E284" s="1" t="str">
        <f>IF(H284=List!$P$2,1,"")</f>
        <v/>
      </c>
      <c r="F284" s="2" t="s">
        <v>11828</v>
      </c>
      <c r="G284" s="2" t="s">
        <v>213</v>
      </c>
      <c r="H284" s="2" t="s">
        <v>5968</v>
      </c>
      <c r="I284" s="2" t="s">
        <v>1310</v>
      </c>
      <c r="J284" s="2" t="s">
        <v>950</v>
      </c>
      <c r="K284" s="2" t="s">
        <v>1345</v>
      </c>
      <c r="L284" s="2" t="s">
        <v>1346</v>
      </c>
      <c r="M284" s="2" t="s">
        <v>159</v>
      </c>
      <c r="N284" s="2" t="s">
        <v>756</v>
      </c>
      <c r="O284" s="99">
        <v>21005</v>
      </c>
      <c r="P284" s="2" t="s">
        <v>8112</v>
      </c>
      <c r="Q284">
        <v>499300</v>
      </c>
      <c r="R284">
        <v>495450</v>
      </c>
      <c r="V284" t="s">
        <v>8557</v>
      </c>
      <c r="W284" s="101">
        <v>46203.410912962965</v>
      </c>
      <c r="X284" s="1">
        <f>IFERROR(IF(H284="","",IF(O284=0,0.15,IF(VLOOKUP(O284,'Source Post 14 Status (6.30.26)'!A:B,2,FALSE)=1,0.15,0.5))),0.5)</f>
        <v>0.15</v>
      </c>
      <c r="Y284" s="6">
        <f t="shared" si="4"/>
        <v>0</v>
      </c>
    </row>
    <row r="285" spans="1:25" x14ac:dyDescent="0.3">
      <c r="A285" t="str">
        <f>IF(B285=1,COUNTIF($B$2:B285,1),"")</f>
        <v/>
      </c>
      <c r="B285" t="str">
        <f>IF(C285=1,COUNTIF($H$2:H285,H285),"")</f>
        <v/>
      </c>
      <c r="C285">
        <f>IF(G285=List!$P$1,1,0)</f>
        <v>0</v>
      </c>
      <c r="D285" s="1" t="str">
        <f>IF(E285=1,COUNTIF($E$2:E285,1),"")</f>
        <v/>
      </c>
      <c r="E285" s="1" t="str">
        <f>IF(H285=List!$P$2,1,"")</f>
        <v/>
      </c>
      <c r="F285" s="2" t="s">
        <v>11828</v>
      </c>
      <c r="G285" s="2" t="s">
        <v>213</v>
      </c>
      <c r="H285" s="2" t="s">
        <v>5968</v>
      </c>
      <c r="I285" s="2" t="s">
        <v>1310</v>
      </c>
      <c r="J285" s="2" t="s">
        <v>950</v>
      </c>
      <c r="K285" s="2" t="s">
        <v>1345</v>
      </c>
      <c r="L285" s="2" t="s">
        <v>1346</v>
      </c>
      <c r="M285" s="2" t="s">
        <v>159</v>
      </c>
      <c r="N285" s="2" t="s">
        <v>756</v>
      </c>
      <c r="O285" s="99">
        <v>0</v>
      </c>
      <c r="P285" s="2" t="s">
        <v>8512</v>
      </c>
      <c r="W285" s="101">
        <v>1</v>
      </c>
      <c r="X285" s="1">
        <f>IFERROR(IF(H285="","",IF(O285=0,0.15,IF(VLOOKUP(O285,'Source Post 14 Status (6.30.26)'!A:B,2,FALSE)=1,0.15,0.5))),0.5)</f>
        <v>0.15</v>
      </c>
      <c r="Y285" s="6">
        <f t="shared" si="4"/>
        <v>0</v>
      </c>
    </row>
    <row r="286" spans="1:25" x14ac:dyDescent="0.3">
      <c r="A286" t="str">
        <f>IF(B286=1,COUNTIF($B$2:B286,1),"")</f>
        <v/>
      </c>
      <c r="B286" t="str">
        <f>IF(C286=1,COUNTIF($H$2:H286,H286),"")</f>
        <v/>
      </c>
      <c r="C286">
        <f>IF(G286=List!$P$1,1,0)</f>
        <v>0</v>
      </c>
      <c r="D286" s="1" t="str">
        <f>IF(E286=1,COUNTIF($E$2:E286,1),"")</f>
        <v/>
      </c>
      <c r="E286" s="1" t="str">
        <f>IF(H286=List!$P$2,1,"")</f>
        <v/>
      </c>
      <c r="F286" s="2" t="s">
        <v>11828</v>
      </c>
      <c r="G286" s="2" t="s">
        <v>213</v>
      </c>
      <c r="H286" s="2" t="s">
        <v>5968</v>
      </c>
      <c r="I286" s="2" t="s">
        <v>1310</v>
      </c>
      <c r="J286" s="2" t="s">
        <v>950</v>
      </c>
      <c r="K286" s="2" t="s">
        <v>1345</v>
      </c>
      <c r="L286" s="2" t="s">
        <v>1346</v>
      </c>
      <c r="M286" s="2" t="s">
        <v>159</v>
      </c>
      <c r="N286" s="2" t="s">
        <v>756</v>
      </c>
      <c r="O286" s="99">
        <v>17488</v>
      </c>
      <c r="P286" s="2" t="s">
        <v>7724</v>
      </c>
      <c r="Q286">
        <v>1751500</v>
      </c>
      <c r="R286">
        <v>1751500</v>
      </c>
      <c r="S286">
        <v>3503000</v>
      </c>
      <c r="T286">
        <v>1751500</v>
      </c>
      <c r="U286">
        <v>1751500</v>
      </c>
      <c r="V286" t="s">
        <v>8557</v>
      </c>
      <c r="W286" s="101">
        <v>46203.412566631945</v>
      </c>
      <c r="X286" s="1">
        <f>IFERROR(IF(H286="","",IF(O286=0,0.15,IF(VLOOKUP(O286,'Source Post 14 Status (6.30.26)'!A:B,2,FALSE)=1,0.15,0.5))),0.5)</f>
        <v>0.15</v>
      </c>
      <c r="Y286" s="6">
        <f t="shared" si="4"/>
        <v>525450</v>
      </c>
    </row>
    <row r="287" spans="1:25" x14ac:dyDescent="0.3">
      <c r="A287" t="str">
        <f>IF(B287=1,COUNTIF($B$2:B287,1),"")</f>
        <v/>
      </c>
      <c r="B287" t="str">
        <f>IF(C287=1,COUNTIF($H$2:H287,H287),"")</f>
        <v/>
      </c>
      <c r="C287">
        <f>IF(G287=List!$P$1,1,0)</f>
        <v>0</v>
      </c>
      <c r="D287" s="1" t="str">
        <f>IF(E287=1,COUNTIF($E$2:E287,1),"")</f>
        <v/>
      </c>
      <c r="E287" s="1" t="str">
        <f>IF(H287=List!$P$2,1,"")</f>
        <v/>
      </c>
      <c r="F287" s="2" t="s">
        <v>11828</v>
      </c>
      <c r="G287" s="2" t="s">
        <v>213</v>
      </c>
      <c r="H287" s="2" t="s">
        <v>5968</v>
      </c>
      <c r="I287" s="2" t="s">
        <v>1310</v>
      </c>
      <c r="J287" s="2" t="s">
        <v>950</v>
      </c>
      <c r="K287" s="2" t="s">
        <v>1345</v>
      </c>
      <c r="L287" s="2" t="s">
        <v>1346</v>
      </c>
      <c r="M287" s="2" t="s">
        <v>159</v>
      </c>
      <c r="N287" s="2" t="s">
        <v>756</v>
      </c>
      <c r="O287" s="99">
        <v>25791</v>
      </c>
      <c r="P287" s="2" t="s">
        <v>8498</v>
      </c>
      <c r="Q287">
        <v>48528</v>
      </c>
      <c r="R287">
        <v>40000</v>
      </c>
      <c r="S287">
        <v>1070850</v>
      </c>
      <c r="T287">
        <v>265750</v>
      </c>
      <c r="U287">
        <v>260100</v>
      </c>
      <c r="V287" t="s">
        <v>8557</v>
      </c>
      <c r="W287" s="101">
        <v>46203.413147650463</v>
      </c>
      <c r="X287" s="1">
        <f>IFERROR(IF(H287="","",IF(O287=0,0.15,IF(VLOOKUP(O287,'Source Post 14 Status (6.30.26)'!A:B,2,FALSE)=1,0.15,0.5))),0.5)</f>
        <v>0.15</v>
      </c>
      <c r="Y287" s="6">
        <f t="shared" si="4"/>
        <v>78878</v>
      </c>
    </row>
    <row r="288" spans="1:25" x14ac:dyDescent="0.3">
      <c r="A288" t="str">
        <f>IF(B288=1,COUNTIF($B$2:B288,1),"")</f>
        <v/>
      </c>
      <c r="B288" t="str">
        <f>IF(C288=1,COUNTIF($H$2:H288,H288),"")</f>
        <v/>
      </c>
      <c r="C288">
        <f>IF(G288=List!$P$1,1,0)</f>
        <v>0</v>
      </c>
      <c r="D288" s="1" t="str">
        <f>IF(E288=1,COUNTIF($E$2:E288,1),"")</f>
        <v/>
      </c>
      <c r="E288" s="1" t="str">
        <f>IF(H288=List!$P$2,1,"")</f>
        <v/>
      </c>
      <c r="F288" s="2" t="s">
        <v>11828</v>
      </c>
      <c r="G288" s="2" t="s">
        <v>213</v>
      </c>
      <c r="H288" s="2" t="s">
        <v>5968</v>
      </c>
      <c r="I288" s="2" t="s">
        <v>1310</v>
      </c>
      <c r="J288" s="2" t="s">
        <v>950</v>
      </c>
      <c r="K288" s="2" t="s">
        <v>1345</v>
      </c>
      <c r="L288" s="2" t="s">
        <v>1346</v>
      </c>
      <c r="M288" s="2" t="s">
        <v>159</v>
      </c>
      <c r="N288" s="2" t="s">
        <v>756</v>
      </c>
      <c r="O288" s="99">
        <v>0</v>
      </c>
      <c r="P288" s="2" t="s">
        <v>8513</v>
      </c>
      <c r="W288" s="101">
        <v>1</v>
      </c>
      <c r="X288" s="1">
        <f>IFERROR(IF(H288="","",IF(O288=0,0.15,IF(VLOOKUP(O288,'Source Post 14 Status (6.30.26)'!A:B,2,FALSE)=1,0.15,0.5))),0.5)</f>
        <v>0.15</v>
      </c>
      <c r="Y288" s="6">
        <f t="shared" si="4"/>
        <v>0</v>
      </c>
    </row>
    <row r="289" spans="1:25" x14ac:dyDescent="0.3">
      <c r="A289" t="str">
        <f>IF(B289=1,COUNTIF($B$2:B289,1),"")</f>
        <v/>
      </c>
      <c r="B289" t="str">
        <f>IF(C289=1,COUNTIF($H$2:H289,H289),"")</f>
        <v/>
      </c>
      <c r="C289">
        <f>IF(G289=List!$P$1,1,0)</f>
        <v>0</v>
      </c>
      <c r="D289" s="1" t="str">
        <f>IF(E289=1,COUNTIF($E$2:E289,1),"")</f>
        <v/>
      </c>
      <c r="E289" s="1" t="str">
        <f>IF(H289=List!$P$2,1,"")</f>
        <v/>
      </c>
      <c r="F289" s="2" t="s">
        <v>11828</v>
      </c>
      <c r="G289" s="2" t="s">
        <v>213</v>
      </c>
      <c r="H289" s="2" t="s">
        <v>5968</v>
      </c>
      <c r="I289" s="2" t="s">
        <v>1310</v>
      </c>
      <c r="J289" s="2" t="s">
        <v>950</v>
      </c>
      <c r="K289" s="2" t="s">
        <v>1345</v>
      </c>
      <c r="L289" s="2" t="s">
        <v>1346</v>
      </c>
      <c r="M289" s="2" t="s">
        <v>159</v>
      </c>
      <c r="N289" s="2" t="s">
        <v>756</v>
      </c>
      <c r="O289" s="99">
        <v>0</v>
      </c>
      <c r="P289" s="2" t="s">
        <v>8514</v>
      </c>
      <c r="W289" s="101">
        <v>1</v>
      </c>
      <c r="X289" s="1">
        <f>IFERROR(IF(H289="","",IF(O289=0,0.15,IF(VLOOKUP(O289,'Source Post 14 Status (6.30.26)'!A:B,2,FALSE)=1,0.15,0.5))),0.5)</f>
        <v>0.15</v>
      </c>
      <c r="Y289" s="6">
        <f t="shared" si="4"/>
        <v>0</v>
      </c>
    </row>
    <row r="290" spans="1:25" x14ac:dyDescent="0.3">
      <c r="A290" t="str">
        <f>IF(B290=1,COUNTIF($B$2:B290,1),"")</f>
        <v/>
      </c>
      <c r="B290" t="str">
        <f>IF(C290=1,COUNTIF($H$2:H290,H290),"")</f>
        <v/>
      </c>
      <c r="C290">
        <f>IF(G290=List!$P$1,1,0)</f>
        <v>0</v>
      </c>
      <c r="D290" s="1" t="str">
        <f>IF(E290=1,COUNTIF($E$2:E290,1),"")</f>
        <v/>
      </c>
      <c r="E290" s="1" t="str">
        <f>IF(H290=List!$P$2,1,"")</f>
        <v/>
      </c>
      <c r="F290" s="2" t="s">
        <v>11828</v>
      </c>
      <c r="G290" s="2" t="s">
        <v>215</v>
      </c>
      <c r="H290" s="2" t="s">
        <v>5962</v>
      </c>
      <c r="I290" s="2" t="s">
        <v>1310</v>
      </c>
      <c r="J290" s="2" t="s">
        <v>960</v>
      </c>
      <c r="K290" s="2" t="s">
        <v>1354</v>
      </c>
      <c r="L290" s="2" t="s">
        <v>1355</v>
      </c>
      <c r="M290" s="2" t="s">
        <v>159</v>
      </c>
      <c r="N290" s="2" t="s">
        <v>756</v>
      </c>
      <c r="O290" s="99">
        <v>14964</v>
      </c>
      <c r="P290" s="2" t="s">
        <v>11039</v>
      </c>
      <c r="W290" s="101">
        <v>1</v>
      </c>
      <c r="X290" s="1">
        <f>IFERROR(IF(H290="","",IF(O290=0,0.15,IF(VLOOKUP(O290,'Source Post 14 Status (6.30.26)'!A:B,2,FALSE)=1,0.15,0.5))),0.5)</f>
        <v>0.15</v>
      </c>
      <c r="Y290" s="6">
        <f t="shared" si="4"/>
        <v>0</v>
      </c>
    </row>
    <row r="291" spans="1:25" x14ac:dyDescent="0.3">
      <c r="A291" t="str">
        <f>IF(B291=1,COUNTIF($B$2:B291,1),"")</f>
        <v/>
      </c>
      <c r="B291" t="str">
        <f>IF(C291=1,COUNTIF($H$2:H291,H291),"")</f>
        <v/>
      </c>
      <c r="C291">
        <f>IF(G291=List!$P$1,1,0)</f>
        <v>0</v>
      </c>
      <c r="D291" s="1" t="str">
        <f>IF(E291=1,COUNTIF($E$2:E291,1),"")</f>
        <v/>
      </c>
      <c r="E291" s="1" t="str">
        <f>IF(H291=List!$P$2,1,"")</f>
        <v/>
      </c>
      <c r="F291" s="2" t="s">
        <v>11828</v>
      </c>
      <c r="G291" s="2" t="s">
        <v>215</v>
      </c>
      <c r="H291" s="2" t="s">
        <v>5962</v>
      </c>
      <c r="I291" s="2" t="s">
        <v>1310</v>
      </c>
      <c r="J291" s="2" t="s">
        <v>960</v>
      </c>
      <c r="K291" s="2" t="s">
        <v>1354</v>
      </c>
      <c r="L291" s="2" t="s">
        <v>1355</v>
      </c>
      <c r="M291" s="2" t="s">
        <v>159</v>
      </c>
      <c r="N291" s="2" t="s">
        <v>756</v>
      </c>
      <c r="O291" s="99">
        <v>0</v>
      </c>
      <c r="P291" s="2" t="s">
        <v>8513</v>
      </c>
      <c r="W291" s="101">
        <v>1</v>
      </c>
      <c r="X291" s="1">
        <f>IFERROR(IF(H291="","",IF(O291=0,0.15,IF(VLOOKUP(O291,'Source Post 14 Status (6.30.26)'!A:B,2,FALSE)=1,0.15,0.5))),0.5)</f>
        <v>0.15</v>
      </c>
      <c r="Y291" s="6">
        <f t="shared" si="4"/>
        <v>0</v>
      </c>
    </row>
    <row r="292" spans="1:25" x14ac:dyDescent="0.3">
      <c r="A292" t="str">
        <f>IF(B292=1,COUNTIF($B$2:B292,1),"")</f>
        <v/>
      </c>
      <c r="B292" t="str">
        <f>IF(C292=1,COUNTIF($H$2:H292,H292),"")</f>
        <v/>
      </c>
      <c r="C292">
        <f>IF(G292=List!$P$1,1,0)</f>
        <v>0</v>
      </c>
      <c r="D292" s="1" t="str">
        <f>IF(E292=1,COUNTIF($E$2:E292,1),"")</f>
        <v/>
      </c>
      <c r="E292" s="1" t="str">
        <f>IF(H292=List!$P$2,1,"")</f>
        <v/>
      </c>
      <c r="F292" s="2" t="s">
        <v>11828</v>
      </c>
      <c r="G292" s="2" t="s">
        <v>216</v>
      </c>
      <c r="H292" s="2" t="s">
        <v>5969</v>
      </c>
      <c r="I292" s="2" t="s">
        <v>1310</v>
      </c>
      <c r="J292" s="2" t="s">
        <v>966</v>
      </c>
      <c r="K292" s="2" t="s">
        <v>1360</v>
      </c>
      <c r="L292" s="2" t="s">
        <v>1361</v>
      </c>
      <c r="M292" s="2" t="s">
        <v>159</v>
      </c>
      <c r="N292" s="2" t="s">
        <v>756</v>
      </c>
      <c r="O292" s="99">
        <v>0</v>
      </c>
      <c r="P292" s="2" t="s">
        <v>8513</v>
      </c>
      <c r="W292" s="101">
        <v>1</v>
      </c>
      <c r="X292" s="1">
        <f>IFERROR(IF(H292="","",IF(O292=0,0.15,IF(VLOOKUP(O292,'Source Post 14 Status (6.30.26)'!A:B,2,FALSE)=1,0.15,0.5))),0.5)</f>
        <v>0.15</v>
      </c>
      <c r="Y292" s="6">
        <f t="shared" si="4"/>
        <v>0</v>
      </c>
    </row>
    <row r="293" spans="1:25" x14ac:dyDescent="0.3">
      <c r="A293" t="str">
        <f>IF(B293=1,COUNTIF($B$2:B293,1),"")</f>
        <v/>
      </c>
      <c r="B293" t="str">
        <f>IF(C293=1,COUNTIF($H$2:H293,H293),"")</f>
        <v/>
      </c>
      <c r="C293">
        <f>IF(G293=List!$P$1,1,0)</f>
        <v>0</v>
      </c>
      <c r="D293" s="1" t="str">
        <f>IF(E293=1,COUNTIF($E$2:E293,1),"")</f>
        <v/>
      </c>
      <c r="E293" s="1" t="str">
        <f>IF(H293=List!$P$2,1,"")</f>
        <v/>
      </c>
      <c r="F293" s="2" t="s">
        <v>11828</v>
      </c>
      <c r="G293" s="2" t="s">
        <v>216</v>
      </c>
      <c r="H293" s="2" t="s">
        <v>5969</v>
      </c>
      <c r="I293" s="2" t="s">
        <v>1310</v>
      </c>
      <c r="J293" s="2" t="s">
        <v>966</v>
      </c>
      <c r="K293" s="2" t="s">
        <v>1360</v>
      </c>
      <c r="L293" s="2" t="s">
        <v>1361</v>
      </c>
      <c r="M293" s="2" t="s">
        <v>159</v>
      </c>
      <c r="N293" s="2" t="s">
        <v>756</v>
      </c>
      <c r="O293" s="99">
        <v>14995</v>
      </c>
      <c r="P293" s="2" t="s">
        <v>7381</v>
      </c>
      <c r="Q293">
        <v>59448</v>
      </c>
      <c r="R293">
        <v>59073</v>
      </c>
      <c r="S293">
        <v>120060</v>
      </c>
      <c r="T293">
        <v>60960</v>
      </c>
      <c r="V293" t="s">
        <v>11041</v>
      </c>
      <c r="W293" s="101">
        <v>46198.469320335651</v>
      </c>
      <c r="X293" s="1">
        <f>IFERROR(IF(H293="","",IF(O293=0,0.15,IF(VLOOKUP(O293,'Source Post 14 Status (6.30.26)'!A:B,2,FALSE)=1,0.15,0.5))),0.5)</f>
        <v>0.15</v>
      </c>
      <c r="Y293" s="6">
        <f t="shared" si="4"/>
        <v>9144</v>
      </c>
    </row>
    <row r="294" spans="1:25" x14ac:dyDescent="0.3">
      <c r="A294" t="str">
        <f>IF(B294=1,COUNTIF($B$2:B294,1),"")</f>
        <v/>
      </c>
      <c r="B294" t="str">
        <f>IF(C294=1,COUNTIF($H$2:H294,H294),"")</f>
        <v/>
      </c>
      <c r="C294">
        <f>IF(G294=List!$P$1,1,0)</f>
        <v>0</v>
      </c>
      <c r="D294" s="1" t="str">
        <f>IF(E294=1,COUNTIF($E$2:E294,1),"")</f>
        <v/>
      </c>
      <c r="E294" s="1" t="str">
        <f>IF(H294=List!$P$2,1,"")</f>
        <v/>
      </c>
      <c r="F294" s="2" t="s">
        <v>11828</v>
      </c>
      <c r="G294" s="2" t="s">
        <v>216</v>
      </c>
      <c r="H294" s="2" t="s">
        <v>5970</v>
      </c>
      <c r="I294" s="2" t="s">
        <v>1310</v>
      </c>
      <c r="J294" s="2" t="s">
        <v>966</v>
      </c>
      <c r="K294" s="2" t="s">
        <v>1360</v>
      </c>
      <c r="L294" s="2" t="s">
        <v>1361</v>
      </c>
      <c r="M294" s="2" t="s">
        <v>179</v>
      </c>
      <c r="N294" s="2" t="s">
        <v>761</v>
      </c>
      <c r="O294" s="99">
        <v>21006</v>
      </c>
      <c r="P294" s="2" t="s">
        <v>8112</v>
      </c>
      <c r="Q294">
        <v>67419</v>
      </c>
      <c r="R294">
        <v>66212</v>
      </c>
      <c r="S294">
        <v>138664</v>
      </c>
      <c r="T294">
        <v>67318</v>
      </c>
      <c r="U294">
        <v>70976</v>
      </c>
      <c r="V294" t="s">
        <v>11041</v>
      </c>
      <c r="W294" s="101">
        <v>46198.47020462963</v>
      </c>
      <c r="X294" s="1">
        <f>IFERROR(IF(H294="","",IF(O294=0,0.15,IF(VLOOKUP(O294,'Source Post 14 Status (6.30.26)'!A:B,2,FALSE)=1,0.15,0.5))),0.5)</f>
        <v>0.15</v>
      </c>
      <c r="Y294" s="6">
        <f t="shared" si="4"/>
        <v>20744</v>
      </c>
    </row>
    <row r="295" spans="1:25" x14ac:dyDescent="0.3">
      <c r="A295" t="str">
        <f>IF(B295=1,COUNTIF($B$2:B295,1),"")</f>
        <v/>
      </c>
      <c r="B295" t="str">
        <f>IF(C295=1,COUNTIF($H$2:H295,H295),"")</f>
        <v/>
      </c>
      <c r="C295">
        <f>IF(G295=List!$P$1,1,0)</f>
        <v>0</v>
      </c>
      <c r="D295" s="1" t="str">
        <f>IF(E295=1,COUNTIF($E$2:E295,1),"")</f>
        <v/>
      </c>
      <c r="E295" s="1" t="str">
        <f>IF(H295=List!$P$2,1,"")</f>
        <v/>
      </c>
      <c r="F295" s="2" t="s">
        <v>11828</v>
      </c>
      <c r="G295" s="2" t="s">
        <v>217</v>
      </c>
      <c r="H295" s="2" t="s">
        <v>5971</v>
      </c>
      <c r="I295" s="2" t="s">
        <v>1310</v>
      </c>
      <c r="J295" s="2" t="s">
        <v>966</v>
      </c>
      <c r="K295" s="2" t="s">
        <v>1363</v>
      </c>
      <c r="L295" s="2" t="s">
        <v>1364</v>
      </c>
      <c r="M295" s="2" t="s">
        <v>218</v>
      </c>
      <c r="N295" s="2" t="s">
        <v>8516</v>
      </c>
      <c r="O295" s="99">
        <v>21067</v>
      </c>
      <c r="P295" s="2" t="s">
        <v>8281</v>
      </c>
      <c r="W295" s="101">
        <v>1</v>
      </c>
      <c r="X295" s="1">
        <f>IFERROR(IF(H295="","",IF(O295=0,0.15,IF(VLOOKUP(O295,'Source Post 14 Status (6.30.26)'!A:B,2,FALSE)=1,0.15,0.5))),0.5)</f>
        <v>0.15</v>
      </c>
      <c r="Y295" s="6">
        <f t="shared" si="4"/>
        <v>0</v>
      </c>
    </row>
    <row r="296" spans="1:25" x14ac:dyDescent="0.3">
      <c r="A296" t="str">
        <f>IF(B296=1,COUNTIF($B$2:B296,1),"")</f>
        <v/>
      </c>
      <c r="B296" t="str">
        <f>IF(C296=1,COUNTIF($H$2:H296,H296),"")</f>
        <v/>
      </c>
      <c r="C296">
        <f>IF(G296=List!$P$1,1,0)</f>
        <v>0</v>
      </c>
      <c r="D296" s="1" t="str">
        <f>IF(E296=1,COUNTIF($E$2:E296,1),"")</f>
        <v/>
      </c>
      <c r="E296" s="1" t="str">
        <f>IF(H296=List!$P$2,1,"")</f>
        <v/>
      </c>
      <c r="F296" s="2" t="s">
        <v>11828</v>
      </c>
      <c r="G296" s="2" t="s">
        <v>217</v>
      </c>
      <c r="H296" s="2" t="s">
        <v>5972</v>
      </c>
      <c r="I296" s="2" t="s">
        <v>1310</v>
      </c>
      <c r="J296" s="2" t="s">
        <v>966</v>
      </c>
      <c r="K296" s="2" t="s">
        <v>1363</v>
      </c>
      <c r="L296" s="2" t="s">
        <v>1364</v>
      </c>
      <c r="M296" s="2" t="s">
        <v>219</v>
      </c>
      <c r="N296" s="2" t="s">
        <v>789</v>
      </c>
      <c r="O296" s="99">
        <v>0</v>
      </c>
      <c r="P296" s="2" t="s">
        <v>8513</v>
      </c>
      <c r="W296" s="101">
        <v>1</v>
      </c>
      <c r="X296" s="1">
        <f>IFERROR(IF(H296="","",IF(O296=0,0.15,IF(VLOOKUP(O296,'Source Post 14 Status (6.30.26)'!A:B,2,FALSE)=1,0.15,0.5))),0.5)</f>
        <v>0.15</v>
      </c>
      <c r="Y296" s="6">
        <f t="shared" si="4"/>
        <v>0</v>
      </c>
    </row>
    <row r="297" spans="1:25" x14ac:dyDescent="0.3">
      <c r="A297" t="str">
        <f>IF(B297=1,COUNTIF($B$2:B297,1),"")</f>
        <v/>
      </c>
      <c r="B297" t="str">
        <f>IF(C297=1,COUNTIF($H$2:H297,H297),"")</f>
        <v/>
      </c>
      <c r="C297">
        <f>IF(G297=List!$P$1,1,0)</f>
        <v>0</v>
      </c>
      <c r="D297" s="1" t="str">
        <f>IF(E297=1,COUNTIF($E$2:E297,1),"")</f>
        <v/>
      </c>
      <c r="E297" s="1" t="str">
        <f>IF(H297=List!$P$2,1,"")</f>
        <v/>
      </c>
      <c r="F297" s="2" t="s">
        <v>11828</v>
      </c>
      <c r="G297" s="2" t="s">
        <v>217</v>
      </c>
      <c r="H297" s="2" t="s">
        <v>5972</v>
      </c>
      <c r="I297" s="2" t="s">
        <v>1310</v>
      </c>
      <c r="J297" s="2" t="s">
        <v>966</v>
      </c>
      <c r="K297" s="2" t="s">
        <v>1363</v>
      </c>
      <c r="L297" s="2" t="s">
        <v>1364</v>
      </c>
      <c r="M297" s="2" t="s">
        <v>219</v>
      </c>
      <c r="N297" s="2" t="s">
        <v>789</v>
      </c>
      <c r="O297" s="99">
        <v>0</v>
      </c>
      <c r="P297" s="2" t="s">
        <v>8514</v>
      </c>
      <c r="W297" s="101">
        <v>1</v>
      </c>
      <c r="X297" s="1">
        <f>IFERROR(IF(H297="","",IF(O297=0,0.15,IF(VLOOKUP(O297,'Source Post 14 Status (6.30.26)'!A:B,2,FALSE)=1,0.15,0.5))),0.5)</f>
        <v>0.15</v>
      </c>
      <c r="Y297" s="6">
        <f t="shared" si="4"/>
        <v>0</v>
      </c>
    </row>
    <row r="298" spans="1:25" x14ac:dyDescent="0.3">
      <c r="A298" t="str">
        <f>IF(B298=1,COUNTIF($B$2:B298,1),"")</f>
        <v/>
      </c>
      <c r="B298" t="str">
        <f>IF(C298=1,COUNTIF($H$2:H298,H298),"")</f>
        <v/>
      </c>
      <c r="C298">
        <f>IF(G298=List!$P$1,1,0)</f>
        <v>0</v>
      </c>
      <c r="D298" s="1" t="str">
        <f>IF(E298=1,COUNTIF($E$2:E298,1),"")</f>
        <v/>
      </c>
      <c r="E298" s="1" t="str">
        <f>IF(H298=List!$P$2,1,"")</f>
        <v/>
      </c>
      <c r="F298" s="2" t="s">
        <v>11828</v>
      </c>
      <c r="G298" s="2" t="s">
        <v>217</v>
      </c>
      <c r="H298" s="2" t="s">
        <v>5972</v>
      </c>
      <c r="I298" s="2" t="s">
        <v>1310</v>
      </c>
      <c r="J298" s="2" t="s">
        <v>966</v>
      </c>
      <c r="K298" s="2" t="s">
        <v>1363</v>
      </c>
      <c r="L298" s="2" t="s">
        <v>1364</v>
      </c>
      <c r="M298" s="2" t="s">
        <v>219</v>
      </c>
      <c r="N298" s="2" t="s">
        <v>789</v>
      </c>
      <c r="O298" s="99">
        <v>14844</v>
      </c>
      <c r="P298" s="2" t="s">
        <v>11040</v>
      </c>
      <c r="W298" s="101">
        <v>1</v>
      </c>
      <c r="X298" s="1">
        <f>IFERROR(IF(H298="","",IF(O298=0,0.15,IF(VLOOKUP(O298,'Source Post 14 Status (6.30.26)'!A:B,2,FALSE)=1,0.15,0.5))),0.5)</f>
        <v>0.15</v>
      </c>
      <c r="Y298" s="6">
        <f t="shared" si="4"/>
        <v>0</v>
      </c>
    </row>
    <row r="299" spans="1:25" x14ac:dyDescent="0.3">
      <c r="A299" t="str">
        <f>IF(B299=1,COUNTIF($B$2:B299,1),"")</f>
        <v/>
      </c>
      <c r="B299" t="str">
        <f>IF(C299=1,COUNTIF($H$2:H299,H299),"")</f>
        <v/>
      </c>
      <c r="C299">
        <f>IF(G299=List!$P$1,1,0)</f>
        <v>0</v>
      </c>
      <c r="D299" s="1" t="str">
        <f>IF(E299=1,COUNTIF($E$2:E299,1),"")</f>
        <v/>
      </c>
      <c r="E299" s="1" t="str">
        <f>IF(H299=List!$P$2,1,"")</f>
        <v/>
      </c>
      <c r="F299" s="2" t="s">
        <v>11828</v>
      </c>
      <c r="G299" s="2" t="s">
        <v>220</v>
      </c>
      <c r="H299" s="2" t="s">
        <v>5974</v>
      </c>
      <c r="I299" s="2" t="s">
        <v>1368</v>
      </c>
      <c r="J299" s="2" t="s">
        <v>896</v>
      </c>
      <c r="K299" s="2" t="s">
        <v>897</v>
      </c>
      <c r="L299" s="2" t="s">
        <v>1369</v>
      </c>
      <c r="M299" s="2" t="s">
        <v>194</v>
      </c>
      <c r="N299" s="2" t="s">
        <v>767</v>
      </c>
      <c r="O299" s="99">
        <v>19688</v>
      </c>
      <c r="P299" s="2" t="s">
        <v>7984</v>
      </c>
      <c r="Q299">
        <v>449500</v>
      </c>
      <c r="R299">
        <v>449500</v>
      </c>
      <c r="S299">
        <v>900000</v>
      </c>
      <c r="T299">
        <v>449500</v>
      </c>
      <c r="U299">
        <v>449500</v>
      </c>
      <c r="V299" t="s">
        <v>11043</v>
      </c>
      <c r="W299" s="101">
        <v>46198.403853437499</v>
      </c>
      <c r="X299" s="1">
        <f>IFERROR(IF(H299="","",IF(O299=0,0.15,IF(VLOOKUP(O299,'Source Post 14 Status (6.30.26)'!A:B,2,FALSE)=1,0.15,0.5))),0.5)</f>
        <v>0.15</v>
      </c>
      <c r="Y299" s="6">
        <f t="shared" si="4"/>
        <v>134850</v>
      </c>
    </row>
    <row r="300" spans="1:25" x14ac:dyDescent="0.3">
      <c r="A300" t="str">
        <f>IF(B300=1,COUNTIF($B$2:B300,1),"")</f>
        <v/>
      </c>
      <c r="B300" t="str">
        <f>IF(C300=1,COUNTIF($H$2:H300,H300),"")</f>
        <v/>
      </c>
      <c r="C300">
        <f>IF(G300=List!$P$1,1,0)</f>
        <v>0</v>
      </c>
      <c r="D300" s="1" t="str">
        <f>IF(E300=1,COUNTIF($E$2:E300,1),"")</f>
        <v/>
      </c>
      <c r="E300" s="1" t="str">
        <f>IF(H300=List!$P$2,1,"")</f>
        <v/>
      </c>
      <c r="F300" s="2" t="s">
        <v>11828</v>
      </c>
      <c r="G300" s="2" t="s">
        <v>220</v>
      </c>
      <c r="H300" s="2" t="s">
        <v>5974</v>
      </c>
      <c r="I300" s="2" t="s">
        <v>1368</v>
      </c>
      <c r="J300" s="2" t="s">
        <v>896</v>
      </c>
      <c r="K300" s="2" t="s">
        <v>897</v>
      </c>
      <c r="L300" s="2" t="s">
        <v>1369</v>
      </c>
      <c r="M300" s="2" t="s">
        <v>194</v>
      </c>
      <c r="N300" s="2" t="s">
        <v>767</v>
      </c>
      <c r="O300" s="99">
        <v>0</v>
      </c>
      <c r="P300" s="2" t="s">
        <v>8513</v>
      </c>
      <c r="W300" s="101">
        <v>1</v>
      </c>
      <c r="X300" s="1">
        <f>IFERROR(IF(H300="","",IF(O300=0,0.15,IF(VLOOKUP(O300,'Source Post 14 Status (6.30.26)'!A:B,2,FALSE)=1,0.15,0.5))),0.5)</f>
        <v>0.15</v>
      </c>
      <c r="Y300" s="6">
        <f t="shared" si="4"/>
        <v>0</v>
      </c>
    </row>
    <row r="301" spans="1:25" x14ac:dyDescent="0.3">
      <c r="A301" t="str">
        <f>IF(B301=1,COUNTIF($B$2:B301,1),"")</f>
        <v/>
      </c>
      <c r="B301" t="str">
        <f>IF(C301=1,COUNTIF($H$2:H301,H301),"")</f>
        <v/>
      </c>
      <c r="C301">
        <f>IF(G301=List!$P$1,1,0)</f>
        <v>0</v>
      </c>
      <c r="D301" s="1" t="str">
        <f>IF(E301=1,COUNTIF($E$2:E301,1),"")</f>
        <v/>
      </c>
      <c r="E301" s="1" t="str">
        <f>IF(H301=List!$P$2,1,"")</f>
        <v/>
      </c>
      <c r="F301" s="2" t="s">
        <v>11828</v>
      </c>
      <c r="G301" s="2" t="s">
        <v>220</v>
      </c>
      <c r="H301" s="2" t="s">
        <v>5973</v>
      </c>
      <c r="I301" s="2" t="s">
        <v>1368</v>
      </c>
      <c r="J301" s="2" t="s">
        <v>896</v>
      </c>
      <c r="K301" s="2" t="s">
        <v>897</v>
      </c>
      <c r="L301" s="2" t="s">
        <v>1369</v>
      </c>
      <c r="M301" s="2" t="s">
        <v>179</v>
      </c>
      <c r="N301" s="2" t="s">
        <v>761</v>
      </c>
      <c r="O301" s="99">
        <v>1217</v>
      </c>
      <c r="P301" s="2" t="s">
        <v>11042</v>
      </c>
      <c r="W301" s="101">
        <v>46198.400067627314</v>
      </c>
      <c r="X301" s="1">
        <f>IFERROR(IF(H301="","",IF(O301=0,0.15,IF(VLOOKUP(O301,'Source Post 14 Status (6.30.26)'!A:B,2,FALSE)=1,0.15,0.5))),0.5)</f>
        <v>0.5</v>
      </c>
      <c r="Y301" s="6">
        <f t="shared" si="4"/>
        <v>0</v>
      </c>
    </row>
    <row r="302" spans="1:25" x14ac:dyDescent="0.3">
      <c r="A302" t="str">
        <f>IF(B302=1,COUNTIF($B$2:B302,1),"")</f>
        <v/>
      </c>
      <c r="B302" t="str">
        <f>IF(C302=1,COUNTIF($H$2:H302,H302),"")</f>
        <v/>
      </c>
      <c r="C302">
        <f>IF(G302=List!$P$1,1,0)</f>
        <v>0</v>
      </c>
      <c r="D302" s="1" t="str">
        <f>IF(E302=1,COUNTIF($E$2:E302,1),"")</f>
        <v/>
      </c>
      <c r="E302" s="1" t="str">
        <f>IF(H302=List!$P$2,1,"")</f>
        <v/>
      </c>
      <c r="F302" s="2" t="s">
        <v>11828</v>
      </c>
      <c r="G302" s="2" t="s">
        <v>220</v>
      </c>
      <c r="H302" s="2" t="s">
        <v>5977</v>
      </c>
      <c r="I302" s="2" t="s">
        <v>1368</v>
      </c>
      <c r="J302" s="2" t="s">
        <v>896</v>
      </c>
      <c r="K302" s="2" t="s">
        <v>897</v>
      </c>
      <c r="L302" s="2" t="s">
        <v>1369</v>
      </c>
      <c r="M302" s="2" t="s">
        <v>222</v>
      </c>
      <c r="N302" s="2" t="s">
        <v>795</v>
      </c>
      <c r="O302" s="99">
        <v>0</v>
      </c>
      <c r="P302" s="2" t="s">
        <v>8513</v>
      </c>
      <c r="W302" s="101">
        <v>1</v>
      </c>
      <c r="X302" s="1">
        <f>IFERROR(IF(H302="","",IF(O302=0,0.15,IF(VLOOKUP(O302,'Source Post 14 Status (6.30.26)'!A:B,2,FALSE)=1,0.15,0.5))),0.5)</f>
        <v>0.15</v>
      </c>
      <c r="Y302" s="6">
        <f t="shared" si="4"/>
        <v>0</v>
      </c>
    </row>
    <row r="303" spans="1:25" x14ac:dyDescent="0.3">
      <c r="A303" t="str">
        <f>IF(B303=1,COUNTIF($B$2:B303,1),"")</f>
        <v/>
      </c>
      <c r="B303" t="str">
        <f>IF(C303=1,COUNTIF($H$2:H303,H303),"")</f>
        <v/>
      </c>
      <c r="C303">
        <f>IF(G303=List!$P$1,1,0)</f>
        <v>0</v>
      </c>
      <c r="D303" s="1" t="str">
        <f>IF(E303=1,COUNTIF($E$2:E303,1),"")</f>
        <v/>
      </c>
      <c r="E303" s="1" t="str">
        <f>IF(H303=List!$P$2,1,"")</f>
        <v/>
      </c>
      <c r="F303" s="2" t="s">
        <v>11828</v>
      </c>
      <c r="G303" s="2" t="s">
        <v>220</v>
      </c>
      <c r="H303" s="2" t="s">
        <v>5977</v>
      </c>
      <c r="I303" s="2" t="s">
        <v>1368</v>
      </c>
      <c r="J303" s="2" t="s">
        <v>896</v>
      </c>
      <c r="K303" s="2" t="s">
        <v>897</v>
      </c>
      <c r="L303" s="2" t="s">
        <v>1369</v>
      </c>
      <c r="M303" s="2" t="s">
        <v>222</v>
      </c>
      <c r="N303" s="2" t="s">
        <v>795</v>
      </c>
      <c r="O303" s="99">
        <v>17683</v>
      </c>
      <c r="P303" s="2" t="s">
        <v>7780</v>
      </c>
      <c r="Q303">
        <v>286000</v>
      </c>
      <c r="R303">
        <v>286000</v>
      </c>
      <c r="V303" t="s">
        <v>11043</v>
      </c>
      <c r="W303" s="101">
        <v>46198.407198263892</v>
      </c>
      <c r="X303" s="1">
        <f>IFERROR(IF(H303="","",IF(O303=0,0.15,IF(VLOOKUP(O303,'Source Post 14 Status (6.30.26)'!A:B,2,FALSE)=1,0.15,0.5))),0.5)</f>
        <v>0.5</v>
      </c>
      <c r="Y303" s="6">
        <f t="shared" si="4"/>
        <v>0</v>
      </c>
    </row>
    <row r="304" spans="1:25" x14ac:dyDescent="0.3">
      <c r="A304" t="str">
        <f>IF(B304=1,COUNTIF($B$2:B304,1),"")</f>
        <v/>
      </c>
      <c r="B304" t="str">
        <f>IF(C304=1,COUNTIF($H$2:H304,H304),"")</f>
        <v/>
      </c>
      <c r="C304">
        <f>IF(G304=List!$P$1,1,0)</f>
        <v>0</v>
      </c>
      <c r="D304" s="1" t="str">
        <f>IF(E304=1,COUNTIF($E$2:E304,1),"")</f>
        <v/>
      </c>
      <c r="E304" s="1" t="str">
        <f>IF(H304=List!$P$2,1,"")</f>
        <v/>
      </c>
      <c r="F304" s="2" t="s">
        <v>11828</v>
      </c>
      <c r="G304" s="2" t="s">
        <v>220</v>
      </c>
      <c r="H304" s="2" t="s">
        <v>5975</v>
      </c>
      <c r="I304" s="2" t="s">
        <v>1368</v>
      </c>
      <c r="J304" s="2" t="s">
        <v>896</v>
      </c>
      <c r="K304" s="2" t="s">
        <v>897</v>
      </c>
      <c r="L304" s="2" t="s">
        <v>1369</v>
      </c>
      <c r="M304" s="2" t="s">
        <v>223</v>
      </c>
      <c r="N304" s="2" t="s">
        <v>777</v>
      </c>
      <c r="O304" s="99">
        <v>0</v>
      </c>
      <c r="P304" s="2" t="s">
        <v>8513</v>
      </c>
      <c r="W304" s="101">
        <v>1</v>
      </c>
      <c r="X304" s="1">
        <f>IFERROR(IF(H304="","",IF(O304=0,0.15,IF(VLOOKUP(O304,'Source Post 14 Status (6.30.26)'!A:B,2,FALSE)=1,0.15,0.5))),0.5)</f>
        <v>0.15</v>
      </c>
      <c r="Y304" s="6">
        <f t="shared" si="4"/>
        <v>0</v>
      </c>
    </row>
    <row r="305" spans="1:25" x14ac:dyDescent="0.3">
      <c r="A305" t="str">
        <f>IF(B305=1,COUNTIF($B$2:B305,1),"")</f>
        <v/>
      </c>
      <c r="B305" t="str">
        <f>IF(C305=1,COUNTIF($H$2:H305,H305),"")</f>
        <v/>
      </c>
      <c r="C305">
        <f>IF(G305=List!$P$1,1,0)</f>
        <v>0</v>
      </c>
      <c r="D305" s="1" t="str">
        <f>IF(E305=1,COUNTIF($E$2:E305,1),"")</f>
        <v/>
      </c>
      <c r="E305" s="1" t="str">
        <f>IF(H305=List!$P$2,1,"")</f>
        <v/>
      </c>
      <c r="F305" s="2" t="s">
        <v>11828</v>
      </c>
      <c r="G305" s="2" t="s">
        <v>220</v>
      </c>
      <c r="H305" s="2" t="s">
        <v>5975</v>
      </c>
      <c r="I305" s="2" t="s">
        <v>1368</v>
      </c>
      <c r="J305" s="2" t="s">
        <v>896</v>
      </c>
      <c r="K305" s="2" t="s">
        <v>897</v>
      </c>
      <c r="L305" s="2" t="s">
        <v>1369</v>
      </c>
      <c r="M305" s="2" t="s">
        <v>223</v>
      </c>
      <c r="N305" s="2" t="s">
        <v>777</v>
      </c>
      <c r="O305" s="99">
        <v>11982</v>
      </c>
      <c r="P305" s="2" t="s">
        <v>7341</v>
      </c>
      <c r="Q305">
        <v>595250</v>
      </c>
      <c r="R305">
        <v>592575</v>
      </c>
      <c r="S305">
        <v>1162950</v>
      </c>
      <c r="V305" t="s">
        <v>11043</v>
      </c>
      <c r="W305" s="101">
        <v>46198.403381944445</v>
      </c>
      <c r="X305" s="1">
        <f>IFERROR(IF(H305="","",IF(O305=0,0.15,IF(VLOOKUP(O305,'Source Post 14 Status (6.30.26)'!A:B,2,FALSE)=1,0.15,0.5))),0.5)</f>
        <v>0.15</v>
      </c>
      <c r="Y305" s="6">
        <f t="shared" si="4"/>
        <v>0</v>
      </c>
    </row>
    <row r="306" spans="1:25" x14ac:dyDescent="0.3">
      <c r="A306" t="str">
        <f>IF(B306=1,COUNTIF($B$2:B306,1),"")</f>
        <v/>
      </c>
      <c r="B306" t="str">
        <f>IF(C306=1,COUNTIF($H$2:H306,H306),"")</f>
        <v/>
      </c>
      <c r="C306">
        <f>IF(G306=List!$P$1,1,0)</f>
        <v>0</v>
      </c>
      <c r="D306" s="1" t="str">
        <f>IF(E306=1,COUNTIF($E$2:E306,1),"")</f>
        <v/>
      </c>
      <c r="E306" s="1" t="str">
        <f>IF(H306=List!$P$2,1,"")</f>
        <v/>
      </c>
      <c r="F306" s="2" t="s">
        <v>11828</v>
      </c>
      <c r="G306" s="2" t="s">
        <v>220</v>
      </c>
      <c r="H306" s="2" t="s">
        <v>5976</v>
      </c>
      <c r="I306" s="2" t="s">
        <v>1368</v>
      </c>
      <c r="J306" s="2" t="s">
        <v>896</v>
      </c>
      <c r="K306" s="2" t="s">
        <v>897</v>
      </c>
      <c r="L306" s="2" t="s">
        <v>1369</v>
      </c>
      <c r="M306" s="2" t="s">
        <v>221</v>
      </c>
      <c r="N306" s="2" t="s">
        <v>783</v>
      </c>
      <c r="O306" s="99">
        <v>0</v>
      </c>
      <c r="P306" s="2" t="s">
        <v>8513</v>
      </c>
      <c r="W306" s="101">
        <v>1</v>
      </c>
      <c r="X306" s="1">
        <f>IFERROR(IF(H306="","",IF(O306=0,0.15,IF(VLOOKUP(O306,'Source Post 14 Status (6.30.26)'!A:B,2,FALSE)=1,0.15,0.5))),0.5)</f>
        <v>0.15</v>
      </c>
      <c r="Y306" s="6">
        <f t="shared" si="4"/>
        <v>0</v>
      </c>
    </row>
    <row r="307" spans="1:25" x14ac:dyDescent="0.3">
      <c r="A307" t="str">
        <f>IF(B307=1,COUNTIF($B$2:B307,1),"")</f>
        <v/>
      </c>
      <c r="B307" t="str">
        <f>IF(C307=1,COUNTIF($H$2:H307,H307),"")</f>
        <v/>
      </c>
      <c r="C307">
        <f>IF(G307=List!$P$1,1,0)</f>
        <v>0</v>
      </c>
      <c r="D307" s="1" t="str">
        <f>IF(E307=1,COUNTIF($E$2:E307,1),"")</f>
        <v/>
      </c>
      <c r="E307" s="1" t="str">
        <f>IF(H307=List!$P$2,1,"")</f>
        <v/>
      </c>
      <c r="F307" s="2" t="s">
        <v>11828</v>
      </c>
      <c r="G307" s="2" t="s">
        <v>220</v>
      </c>
      <c r="H307" s="2" t="s">
        <v>5976</v>
      </c>
      <c r="I307" s="2" t="s">
        <v>1368</v>
      </c>
      <c r="J307" s="2" t="s">
        <v>896</v>
      </c>
      <c r="K307" s="2" t="s">
        <v>897</v>
      </c>
      <c r="L307" s="2" t="s">
        <v>1369</v>
      </c>
      <c r="M307" s="2" t="s">
        <v>221</v>
      </c>
      <c r="N307" s="2" t="s">
        <v>783</v>
      </c>
      <c r="O307" s="99">
        <v>15862</v>
      </c>
      <c r="P307" s="2" t="s">
        <v>7464</v>
      </c>
      <c r="Q307">
        <v>133878</v>
      </c>
      <c r="R307">
        <v>131803</v>
      </c>
      <c r="S307">
        <v>265603</v>
      </c>
      <c r="T307">
        <v>133669</v>
      </c>
      <c r="U307">
        <v>131463</v>
      </c>
      <c r="V307" t="s">
        <v>11043</v>
      </c>
      <c r="W307" s="101">
        <v>46198.405893831019</v>
      </c>
      <c r="X307" s="1">
        <f>IFERROR(IF(H307="","",IF(O307=0,0.15,IF(VLOOKUP(O307,'Source Post 14 Status (6.30.26)'!A:B,2,FALSE)=1,0.15,0.5))),0.5)</f>
        <v>0.5</v>
      </c>
      <c r="Y307" s="6">
        <f t="shared" si="4"/>
        <v>132566</v>
      </c>
    </row>
    <row r="308" spans="1:25" x14ac:dyDescent="0.3">
      <c r="A308" t="str">
        <f>IF(B308=1,COUNTIF($B$2:B308,1),"")</f>
        <v/>
      </c>
      <c r="B308" t="str">
        <f>IF(C308=1,COUNTIF($H$2:H308,H308),"")</f>
        <v/>
      </c>
      <c r="C308">
        <f>IF(G308=List!$P$1,1,0)</f>
        <v>0</v>
      </c>
      <c r="D308" s="1" t="str">
        <f>IF(E308=1,COUNTIF($E$2:E308,1),"")</f>
        <v/>
      </c>
      <c r="E308" s="1" t="str">
        <f>IF(H308=List!$P$2,1,"")</f>
        <v/>
      </c>
      <c r="F308" s="2" t="s">
        <v>11828</v>
      </c>
      <c r="G308" s="2" t="s">
        <v>224</v>
      </c>
      <c r="H308" s="2" t="s">
        <v>5979</v>
      </c>
      <c r="I308" s="2" t="s">
        <v>1368</v>
      </c>
      <c r="J308" s="2" t="s">
        <v>950</v>
      </c>
      <c r="K308" s="2" t="s">
        <v>1405</v>
      </c>
      <c r="L308" s="2" t="s">
        <v>1406</v>
      </c>
      <c r="M308" s="2" t="s">
        <v>159</v>
      </c>
      <c r="N308" s="2" t="s">
        <v>756</v>
      </c>
      <c r="O308" s="99">
        <v>21081</v>
      </c>
      <c r="P308" s="2" t="s">
        <v>11063</v>
      </c>
      <c r="Q308">
        <v>422242</v>
      </c>
      <c r="V308" t="s">
        <v>11899</v>
      </c>
      <c r="W308" s="101">
        <v>46203.555857754633</v>
      </c>
      <c r="X308" s="1">
        <f>IFERROR(IF(H308="","",IF(O308=0,0.15,IF(VLOOKUP(O308,'Source Post 14 Status (6.30.26)'!A:B,2,FALSE)=1,0.15,0.5))),0.5)</f>
        <v>0.15</v>
      </c>
      <c r="Y308" s="6">
        <f t="shared" si="4"/>
        <v>0</v>
      </c>
    </row>
    <row r="309" spans="1:25" x14ac:dyDescent="0.3">
      <c r="A309" t="str">
        <f>IF(B309=1,COUNTIF($B$2:B309,1),"")</f>
        <v/>
      </c>
      <c r="B309" t="str">
        <f>IF(C309=1,COUNTIF($H$2:H309,H309),"")</f>
        <v/>
      </c>
      <c r="C309">
        <f>IF(G309=List!$P$1,1,0)</f>
        <v>0</v>
      </c>
      <c r="D309" s="1" t="str">
        <f>IF(E309=1,COUNTIF($E$2:E309,1),"")</f>
        <v/>
      </c>
      <c r="E309" s="1" t="str">
        <f>IF(H309=List!$P$2,1,"")</f>
        <v/>
      </c>
      <c r="F309" s="2" t="s">
        <v>11828</v>
      </c>
      <c r="G309" s="2" t="s">
        <v>224</v>
      </c>
      <c r="H309" s="2" t="s">
        <v>5979</v>
      </c>
      <c r="I309" s="2" t="s">
        <v>1368</v>
      </c>
      <c r="J309" s="2" t="s">
        <v>950</v>
      </c>
      <c r="K309" s="2" t="s">
        <v>1405</v>
      </c>
      <c r="L309" s="2" t="s">
        <v>1406</v>
      </c>
      <c r="M309" s="2" t="s">
        <v>159</v>
      </c>
      <c r="N309" s="2" t="s">
        <v>756</v>
      </c>
      <c r="O309" s="99">
        <v>24610</v>
      </c>
      <c r="P309" s="2" t="s">
        <v>11064</v>
      </c>
      <c r="R309">
        <v>735000</v>
      </c>
      <c r="S309">
        <v>991000</v>
      </c>
      <c r="T309">
        <v>496000</v>
      </c>
      <c r="U309">
        <v>496000</v>
      </c>
      <c r="V309" t="s">
        <v>11899</v>
      </c>
      <c r="W309" s="101">
        <v>46203.555260567133</v>
      </c>
      <c r="X309" s="1">
        <f>IFERROR(IF(H309="","",IF(O309=0,0.15,IF(VLOOKUP(O309,'Source Post 14 Status (6.30.26)'!A:B,2,FALSE)=1,0.15,0.5))),0.5)</f>
        <v>0.15</v>
      </c>
      <c r="Y309" s="6">
        <f t="shared" si="4"/>
        <v>148800</v>
      </c>
    </row>
    <row r="310" spans="1:25" x14ac:dyDescent="0.3">
      <c r="A310" t="str">
        <f>IF(B310=1,COUNTIF($B$2:B310,1),"")</f>
        <v/>
      </c>
      <c r="B310" t="str">
        <f>IF(C310=1,COUNTIF($H$2:H310,H310),"")</f>
        <v/>
      </c>
      <c r="C310">
        <f>IF(G310=List!$P$1,1,0)</f>
        <v>0</v>
      </c>
      <c r="D310" s="1" t="str">
        <f>IF(E310=1,COUNTIF($E$2:E310,1),"")</f>
        <v/>
      </c>
      <c r="E310" s="1" t="str">
        <f>IF(H310=List!$P$2,1,"")</f>
        <v/>
      </c>
      <c r="F310" s="2" t="s">
        <v>11828</v>
      </c>
      <c r="G310" s="2" t="s">
        <v>224</v>
      </c>
      <c r="H310" s="2" t="s">
        <v>5979</v>
      </c>
      <c r="I310" s="2" t="s">
        <v>1368</v>
      </c>
      <c r="J310" s="2" t="s">
        <v>950</v>
      </c>
      <c r="K310" s="2" t="s">
        <v>1405</v>
      </c>
      <c r="L310" s="2" t="s">
        <v>1406</v>
      </c>
      <c r="M310" s="2" t="s">
        <v>159</v>
      </c>
      <c r="N310" s="2" t="s">
        <v>756</v>
      </c>
      <c r="O310" s="99">
        <v>19812</v>
      </c>
      <c r="P310" s="2" t="s">
        <v>8002</v>
      </c>
      <c r="Q310">
        <v>500000</v>
      </c>
      <c r="R310">
        <v>500000</v>
      </c>
      <c r="S310">
        <v>1003000</v>
      </c>
      <c r="T310">
        <v>501000</v>
      </c>
      <c r="U310">
        <v>501000</v>
      </c>
      <c r="V310" t="s">
        <v>11899</v>
      </c>
      <c r="W310" s="101">
        <v>46203.555645567132</v>
      </c>
      <c r="X310" s="1">
        <f>IFERROR(IF(H310="","",IF(O310=0,0.15,IF(VLOOKUP(O310,'Source Post 14 Status (6.30.26)'!A:B,2,FALSE)=1,0.15,0.5))),0.5)</f>
        <v>0.15</v>
      </c>
      <c r="Y310" s="6">
        <f t="shared" si="4"/>
        <v>150300</v>
      </c>
    </row>
    <row r="311" spans="1:25" x14ac:dyDescent="0.3">
      <c r="A311" t="str">
        <f>IF(B311=1,COUNTIF($B$2:B311,1),"")</f>
        <v/>
      </c>
      <c r="B311" t="str">
        <f>IF(C311=1,COUNTIF($H$2:H311,H311),"")</f>
        <v/>
      </c>
      <c r="C311">
        <f>IF(G311=List!$P$1,1,0)</f>
        <v>0</v>
      </c>
      <c r="D311" s="1" t="str">
        <f>IF(E311=1,COUNTIF($E$2:E311,1),"")</f>
        <v/>
      </c>
      <c r="E311" s="1" t="str">
        <f>IF(H311=List!$P$2,1,"")</f>
        <v/>
      </c>
      <c r="F311" s="2" t="s">
        <v>11828</v>
      </c>
      <c r="G311" s="2" t="s">
        <v>224</v>
      </c>
      <c r="H311" s="2" t="s">
        <v>5979</v>
      </c>
      <c r="I311" s="2" t="s">
        <v>1368</v>
      </c>
      <c r="J311" s="2" t="s">
        <v>950</v>
      </c>
      <c r="K311" s="2" t="s">
        <v>1405</v>
      </c>
      <c r="L311" s="2" t="s">
        <v>1406</v>
      </c>
      <c r="M311" s="2" t="s">
        <v>159</v>
      </c>
      <c r="N311" s="2" t="s">
        <v>756</v>
      </c>
      <c r="O311" s="99">
        <v>20964</v>
      </c>
      <c r="P311" s="2" t="s">
        <v>8244</v>
      </c>
      <c r="Q311">
        <v>585000</v>
      </c>
      <c r="R311">
        <v>585000</v>
      </c>
      <c r="S311">
        <v>1170000</v>
      </c>
      <c r="T311">
        <v>585000</v>
      </c>
      <c r="U311">
        <v>585000</v>
      </c>
      <c r="V311" t="s">
        <v>11899</v>
      </c>
      <c r="W311" s="101">
        <v>46203.554929664351</v>
      </c>
      <c r="X311" s="1">
        <f>IFERROR(IF(H311="","",IF(O311=0,0.15,IF(VLOOKUP(O311,'Source Post 14 Status (6.30.26)'!A:B,2,FALSE)=1,0.15,0.5))),0.5)</f>
        <v>0.15</v>
      </c>
      <c r="Y311" s="6">
        <f t="shared" si="4"/>
        <v>175500</v>
      </c>
    </row>
    <row r="312" spans="1:25" x14ac:dyDescent="0.3">
      <c r="A312" t="str">
        <f>IF(B312=1,COUNTIF($B$2:B312,1),"")</f>
        <v/>
      </c>
      <c r="B312" t="str">
        <f>IF(C312=1,COUNTIF($H$2:H312,H312),"")</f>
        <v/>
      </c>
      <c r="C312">
        <f>IF(G312=List!$P$1,1,0)</f>
        <v>0</v>
      </c>
      <c r="D312" s="1" t="str">
        <f>IF(E312=1,COUNTIF($E$2:E312,1),"")</f>
        <v/>
      </c>
      <c r="E312" s="1" t="str">
        <f>IF(H312=List!$P$2,1,"")</f>
        <v/>
      </c>
      <c r="F312" s="2" t="s">
        <v>11828</v>
      </c>
      <c r="G312" s="2" t="s">
        <v>224</v>
      </c>
      <c r="H312" s="2" t="s">
        <v>5979</v>
      </c>
      <c r="I312" s="2" t="s">
        <v>1368</v>
      </c>
      <c r="J312" s="2" t="s">
        <v>950</v>
      </c>
      <c r="K312" s="2" t="s">
        <v>1405</v>
      </c>
      <c r="L312" s="2" t="s">
        <v>1406</v>
      </c>
      <c r="M312" s="2" t="s">
        <v>159</v>
      </c>
      <c r="N312" s="2" t="s">
        <v>756</v>
      </c>
      <c r="O312" s="99">
        <v>16819</v>
      </c>
      <c r="P312" s="2" t="s">
        <v>7506</v>
      </c>
      <c r="Q312">
        <v>728000</v>
      </c>
      <c r="R312">
        <v>731000</v>
      </c>
      <c r="S312">
        <v>1459000</v>
      </c>
      <c r="T312">
        <v>728000</v>
      </c>
      <c r="U312">
        <v>735000</v>
      </c>
      <c r="V312" t="s">
        <v>11899</v>
      </c>
      <c r="W312" s="101">
        <v>46203.556336539354</v>
      </c>
      <c r="X312" s="1">
        <f>IFERROR(IF(H312="","",IF(O312=0,0.15,IF(VLOOKUP(O312,'Source Post 14 Status (6.30.26)'!A:B,2,FALSE)=1,0.15,0.5))),0.5)</f>
        <v>0.15</v>
      </c>
      <c r="Y312" s="6">
        <f t="shared" si="4"/>
        <v>219450</v>
      </c>
    </row>
    <row r="313" spans="1:25" x14ac:dyDescent="0.3">
      <c r="A313" t="str">
        <f>IF(B313=1,COUNTIF($B$2:B313,1),"")</f>
        <v/>
      </c>
      <c r="B313" t="str">
        <f>IF(C313=1,COUNTIF($H$2:H313,H313),"")</f>
        <v/>
      </c>
      <c r="C313">
        <f>IF(G313=List!$P$1,1,0)</f>
        <v>0</v>
      </c>
      <c r="D313" s="1" t="str">
        <f>IF(E313=1,COUNTIF($E$2:E313,1),"")</f>
        <v/>
      </c>
      <c r="E313" s="1" t="str">
        <f>IF(H313=List!$P$2,1,"")</f>
        <v/>
      </c>
      <c r="F313" s="2" t="s">
        <v>11828</v>
      </c>
      <c r="G313" s="2" t="s">
        <v>224</v>
      </c>
      <c r="H313" s="2" t="s">
        <v>5979</v>
      </c>
      <c r="I313" s="2" t="s">
        <v>1368</v>
      </c>
      <c r="J313" s="2" t="s">
        <v>950</v>
      </c>
      <c r="K313" s="2" t="s">
        <v>1405</v>
      </c>
      <c r="L313" s="2" t="s">
        <v>1406</v>
      </c>
      <c r="M313" s="2" t="s">
        <v>159</v>
      </c>
      <c r="N313" s="2" t="s">
        <v>756</v>
      </c>
      <c r="O313" s="99">
        <v>24612</v>
      </c>
      <c r="P313" s="2" t="s">
        <v>11065</v>
      </c>
      <c r="R313">
        <v>1331133</v>
      </c>
      <c r="V313" t="s">
        <v>11899</v>
      </c>
      <c r="W313" s="101">
        <v>46203.555993599541</v>
      </c>
      <c r="X313" s="1">
        <f>IFERROR(IF(H313="","",IF(O313=0,0.15,IF(VLOOKUP(O313,'Source Post 14 Status (6.30.26)'!A:B,2,FALSE)=1,0.15,0.5))),0.5)</f>
        <v>0.15</v>
      </c>
      <c r="Y313" s="6">
        <f t="shared" si="4"/>
        <v>0</v>
      </c>
    </row>
    <row r="314" spans="1:25" x14ac:dyDescent="0.3">
      <c r="A314" t="str">
        <f>IF(B314=1,COUNTIF($B$2:B314,1),"")</f>
        <v/>
      </c>
      <c r="B314" t="str">
        <f>IF(C314=1,COUNTIF($H$2:H314,H314),"")</f>
        <v/>
      </c>
      <c r="C314">
        <f>IF(G314=List!$P$1,1,0)</f>
        <v>0</v>
      </c>
      <c r="D314" s="1" t="str">
        <f>IF(E314=1,COUNTIF($E$2:E314,1),"")</f>
        <v/>
      </c>
      <c r="E314" s="1" t="str">
        <f>IF(H314=List!$P$2,1,"")</f>
        <v/>
      </c>
      <c r="F314" s="2" t="s">
        <v>11828</v>
      </c>
      <c r="G314" s="2" t="s">
        <v>224</v>
      </c>
      <c r="H314" s="2" t="s">
        <v>5979</v>
      </c>
      <c r="I314" s="2" t="s">
        <v>1368</v>
      </c>
      <c r="J314" s="2" t="s">
        <v>950</v>
      </c>
      <c r="K314" s="2" t="s">
        <v>1405</v>
      </c>
      <c r="L314" s="2" t="s">
        <v>1406</v>
      </c>
      <c r="M314" s="2" t="s">
        <v>159</v>
      </c>
      <c r="N314" s="2" t="s">
        <v>756</v>
      </c>
      <c r="O314" s="99">
        <v>0</v>
      </c>
      <c r="P314" s="2" t="s">
        <v>8514</v>
      </c>
      <c r="T314">
        <v>1700000</v>
      </c>
      <c r="V314" t="s">
        <v>11899</v>
      </c>
      <c r="W314" s="101">
        <v>46203.557583877315</v>
      </c>
      <c r="X314" s="1">
        <f>IFERROR(IF(H314="","",IF(O314=0,0.15,IF(VLOOKUP(O314,'Source Post 14 Status (6.30.26)'!A:B,2,FALSE)=1,0.15,0.5))),0.5)</f>
        <v>0.15</v>
      </c>
      <c r="Y314" s="6">
        <f t="shared" si="4"/>
        <v>255000</v>
      </c>
    </row>
    <row r="315" spans="1:25" x14ac:dyDescent="0.3">
      <c r="A315" t="str">
        <f>IF(B315=1,COUNTIF($B$2:B315,1),"")</f>
        <v/>
      </c>
      <c r="B315" t="str">
        <f>IF(C315=1,COUNTIF($H$2:H315,H315),"")</f>
        <v/>
      </c>
      <c r="C315">
        <f>IF(G315=List!$P$1,1,0)</f>
        <v>0</v>
      </c>
      <c r="D315" s="1" t="str">
        <f>IF(E315=1,COUNTIF($E$2:E315,1),"")</f>
        <v/>
      </c>
      <c r="E315" s="1" t="str">
        <f>IF(H315=List!$P$2,1,"")</f>
        <v/>
      </c>
      <c r="F315" s="2" t="s">
        <v>11828</v>
      </c>
      <c r="G315" s="2" t="s">
        <v>224</v>
      </c>
      <c r="H315" s="2" t="s">
        <v>5979</v>
      </c>
      <c r="I315" s="2" t="s">
        <v>1368</v>
      </c>
      <c r="J315" s="2" t="s">
        <v>950</v>
      </c>
      <c r="K315" s="2" t="s">
        <v>1405</v>
      </c>
      <c r="L315" s="2" t="s">
        <v>1406</v>
      </c>
      <c r="M315" s="2" t="s">
        <v>159</v>
      </c>
      <c r="N315" s="2" t="s">
        <v>756</v>
      </c>
      <c r="O315" s="99">
        <v>0</v>
      </c>
      <c r="P315" s="2" t="s">
        <v>8513</v>
      </c>
      <c r="Q315">
        <v>1250</v>
      </c>
      <c r="R315">
        <v>5870</v>
      </c>
      <c r="S315">
        <v>7120</v>
      </c>
      <c r="T315">
        <v>1250</v>
      </c>
      <c r="U315">
        <v>5870</v>
      </c>
      <c r="V315" t="s">
        <v>11899</v>
      </c>
      <c r="W315" s="101">
        <v>46203.560917280091</v>
      </c>
      <c r="X315" s="1">
        <f>IFERROR(IF(H315="","",IF(O315=0,0.15,IF(VLOOKUP(O315,'Source Post 14 Status (6.30.26)'!A:B,2,FALSE)=1,0.15,0.5))),0.5)</f>
        <v>0.15</v>
      </c>
      <c r="Y315" s="6">
        <f t="shared" si="4"/>
        <v>1068</v>
      </c>
    </row>
    <row r="316" spans="1:25" x14ac:dyDescent="0.3">
      <c r="A316" t="str">
        <f>IF(B316=1,COUNTIF($B$2:B316,1),"")</f>
        <v/>
      </c>
      <c r="B316" t="str">
        <f>IF(C316=1,COUNTIF($H$2:H316,H316),"")</f>
        <v/>
      </c>
      <c r="C316">
        <f>IF(G316=List!$P$1,1,0)</f>
        <v>0</v>
      </c>
      <c r="D316" s="1" t="str">
        <f>IF(E316=1,COUNTIF($E$2:E316,1),"")</f>
        <v/>
      </c>
      <c r="E316" s="1" t="str">
        <f>IF(H316=List!$P$2,1,"")</f>
        <v/>
      </c>
      <c r="F316" s="2" t="s">
        <v>11828</v>
      </c>
      <c r="G316" s="2" t="s">
        <v>11831</v>
      </c>
      <c r="H316" s="2" t="s">
        <v>8749</v>
      </c>
      <c r="I316" s="2" t="s">
        <v>1368</v>
      </c>
      <c r="J316" s="2" t="s">
        <v>950</v>
      </c>
      <c r="K316" s="2" t="s">
        <v>2961</v>
      </c>
      <c r="L316" s="2" t="s">
        <v>8517</v>
      </c>
      <c r="M316" s="2" t="s">
        <v>159</v>
      </c>
      <c r="N316" s="2" t="s">
        <v>756</v>
      </c>
      <c r="O316" s="99">
        <v>0</v>
      </c>
      <c r="P316" s="2" t="s">
        <v>8512</v>
      </c>
      <c r="W316" s="101">
        <v>1</v>
      </c>
      <c r="X316" s="1">
        <f>IFERROR(IF(H316="","",IF(O316=0,0.15,IF(VLOOKUP(O316,'Source Post 14 Status (6.30.26)'!A:B,2,FALSE)=1,0.15,0.5))),0.5)</f>
        <v>0.15</v>
      </c>
      <c r="Y316" s="6">
        <f t="shared" si="4"/>
        <v>0</v>
      </c>
    </row>
    <row r="317" spans="1:25" x14ac:dyDescent="0.3">
      <c r="A317" t="str">
        <f>IF(B317=1,COUNTIF($B$2:B317,1),"")</f>
        <v/>
      </c>
      <c r="B317" t="str">
        <f>IF(C317=1,COUNTIF($H$2:H317,H317),"")</f>
        <v/>
      </c>
      <c r="C317">
        <f>IF(G317=List!$P$1,1,0)</f>
        <v>0</v>
      </c>
      <c r="D317" s="1" t="str">
        <f>IF(E317=1,COUNTIF($E$2:E317,1),"")</f>
        <v/>
      </c>
      <c r="E317" s="1" t="str">
        <f>IF(H317=List!$P$2,1,"")</f>
        <v/>
      </c>
      <c r="F317" s="2" t="s">
        <v>11828</v>
      </c>
      <c r="G317" s="2" t="s">
        <v>11831</v>
      </c>
      <c r="H317" s="2" t="s">
        <v>8749</v>
      </c>
      <c r="I317" s="2" t="s">
        <v>1368</v>
      </c>
      <c r="J317" s="2" t="s">
        <v>950</v>
      </c>
      <c r="K317" s="2" t="s">
        <v>2961</v>
      </c>
      <c r="L317" s="2" t="s">
        <v>8517</v>
      </c>
      <c r="M317" s="2" t="s">
        <v>159</v>
      </c>
      <c r="N317" s="2" t="s">
        <v>756</v>
      </c>
      <c r="O317" s="99">
        <v>5560</v>
      </c>
      <c r="P317" s="2" t="s">
        <v>11045</v>
      </c>
      <c r="W317" s="101">
        <v>1</v>
      </c>
      <c r="X317" s="1">
        <f>IFERROR(IF(H317="","",IF(O317=0,0.15,IF(VLOOKUP(O317,'Source Post 14 Status (6.30.26)'!A:B,2,FALSE)=1,0.15,0.5))),0.5)</f>
        <v>0.5</v>
      </c>
      <c r="Y317" s="6">
        <f t="shared" si="4"/>
        <v>0</v>
      </c>
    </row>
    <row r="318" spans="1:25" x14ac:dyDescent="0.3">
      <c r="A318" t="str">
        <f>IF(B318=1,COUNTIF($B$2:B318,1),"")</f>
        <v/>
      </c>
      <c r="B318" t="str">
        <f>IF(C318=1,COUNTIF($H$2:H318,H318),"")</f>
        <v/>
      </c>
      <c r="C318">
        <f>IF(G318=List!$P$1,1,0)</f>
        <v>0</v>
      </c>
      <c r="D318" s="1" t="str">
        <f>IF(E318=1,COUNTIF($E$2:E318,1),"")</f>
        <v/>
      </c>
      <c r="E318" s="1" t="str">
        <f>IF(H318=List!$P$2,1,"")</f>
        <v/>
      </c>
      <c r="F318" s="2" t="s">
        <v>11828</v>
      </c>
      <c r="G318" s="2" t="s">
        <v>11831</v>
      </c>
      <c r="H318" s="2" t="s">
        <v>8749</v>
      </c>
      <c r="I318" s="2" t="s">
        <v>1368</v>
      </c>
      <c r="J318" s="2" t="s">
        <v>950</v>
      </c>
      <c r="K318" s="2" t="s">
        <v>2961</v>
      </c>
      <c r="L318" s="2" t="s">
        <v>8517</v>
      </c>
      <c r="M318" s="2" t="s">
        <v>159</v>
      </c>
      <c r="N318" s="2" t="s">
        <v>756</v>
      </c>
      <c r="O318" s="99">
        <v>6353</v>
      </c>
      <c r="P318" s="2" t="s">
        <v>11046</v>
      </c>
      <c r="W318" s="101">
        <v>1</v>
      </c>
      <c r="X318" s="1">
        <f>IFERROR(IF(H318="","",IF(O318=0,0.15,IF(VLOOKUP(O318,'Source Post 14 Status (6.30.26)'!A:B,2,FALSE)=1,0.15,0.5))),0.5)</f>
        <v>0.5</v>
      </c>
      <c r="Y318" s="6">
        <f t="shared" si="4"/>
        <v>0</v>
      </c>
    </row>
    <row r="319" spans="1:25" x14ac:dyDescent="0.3">
      <c r="A319" t="str">
        <f>IF(B319=1,COUNTIF($B$2:B319,1),"")</f>
        <v/>
      </c>
      <c r="B319" t="str">
        <f>IF(C319=1,COUNTIF($H$2:H319,H319),"")</f>
        <v/>
      </c>
      <c r="C319">
        <f>IF(G319=List!$P$1,1,0)</f>
        <v>0</v>
      </c>
      <c r="D319" s="1" t="str">
        <f>IF(E319=1,COUNTIF($E$2:E319,1),"")</f>
        <v/>
      </c>
      <c r="E319" s="1" t="str">
        <f>IF(H319=List!$P$2,1,"")</f>
        <v/>
      </c>
      <c r="F319" s="2" t="s">
        <v>11828</v>
      </c>
      <c r="G319" s="2" t="s">
        <v>11831</v>
      </c>
      <c r="H319" s="2" t="s">
        <v>8749</v>
      </c>
      <c r="I319" s="2" t="s">
        <v>1368</v>
      </c>
      <c r="J319" s="2" t="s">
        <v>950</v>
      </c>
      <c r="K319" s="2" t="s">
        <v>2961</v>
      </c>
      <c r="L319" s="2" t="s">
        <v>8517</v>
      </c>
      <c r="M319" s="2" t="s">
        <v>159</v>
      </c>
      <c r="N319" s="2" t="s">
        <v>756</v>
      </c>
      <c r="O319" s="99">
        <v>9986</v>
      </c>
      <c r="P319" s="2" t="s">
        <v>7142</v>
      </c>
      <c r="W319" s="101">
        <v>1</v>
      </c>
      <c r="X319" s="1">
        <f>IFERROR(IF(H319="","",IF(O319=0,0.15,IF(VLOOKUP(O319,'Source Post 14 Status (6.30.26)'!A:B,2,FALSE)=1,0.15,0.5))),0.5)</f>
        <v>0.5</v>
      </c>
      <c r="Y319" s="6">
        <f t="shared" si="4"/>
        <v>0</v>
      </c>
    </row>
    <row r="320" spans="1:25" x14ac:dyDescent="0.3">
      <c r="A320" t="str">
        <f>IF(B320=1,COUNTIF($B$2:B320,1),"")</f>
        <v/>
      </c>
      <c r="B320" t="str">
        <f>IF(C320=1,COUNTIF($H$2:H320,H320),"")</f>
        <v/>
      </c>
      <c r="C320">
        <f>IF(G320=List!$P$1,1,0)</f>
        <v>0</v>
      </c>
      <c r="D320" s="1" t="str">
        <f>IF(E320=1,COUNTIF($E$2:E320,1),"")</f>
        <v/>
      </c>
      <c r="E320" s="1" t="str">
        <f>IF(H320=List!$P$2,1,"")</f>
        <v/>
      </c>
      <c r="F320" s="2" t="s">
        <v>11828</v>
      </c>
      <c r="G320" s="2" t="s">
        <v>11831</v>
      </c>
      <c r="H320" s="2" t="s">
        <v>8749</v>
      </c>
      <c r="I320" s="2" t="s">
        <v>1368</v>
      </c>
      <c r="J320" s="2" t="s">
        <v>950</v>
      </c>
      <c r="K320" s="2" t="s">
        <v>2961</v>
      </c>
      <c r="L320" s="2" t="s">
        <v>8517</v>
      </c>
      <c r="M320" s="2" t="s">
        <v>159</v>
      </c>
      <c r="N320" s="2" t="s">
        <v>756</v>
      </c>
      <c r="O320" s="99">
        <v>15636</v>
      </c>
      <c r="P320" s="2" t="s">
        <v>7493</v>
      </c>
      <c r="W320" s="101">
        <v>1</v>
      </c>
      <c r="X320" s="1">
        <f>IFERROR(IF(H320="","",IF(O320=0,0.15,IF(VLOOKUP(O320,'Source Post 14 Status (6.30.26)'!A:B,2,FALSE)=1,0.15,0.5))),0.5)</f>
        <v>0.5</v>
      </c>
      <c r="Y320" s="6">
        <f t="shared" si="4"/>
        <v>0</v>
      </c>
    </row>
    <row r="321" spans="1:25" x14ac:dyDescent="0.3">
      <c r="A321" t="str">
        <f>IF(B321=1,COUNTIF($B$2:B321,1),"")</f>
        <v/>
      </c>
      <c r="B321" t="str">
        <f>IF(C321=1,COUNTIF($H$2:H321,H321),"")</f>
        <v/>
      </c>
      <c r="C321">
        <f>IF(G321=List!$P$1,1,0)</f>
        <v>0</v>
      </c>
      <c r="D321" s="1" t="str">
        <f>IF(E321=1,COUNTIF($E$2:E321,1),"")</f>
        <v/>
      </c>
      <c r="E321" s="1" t="str">
        <f>IF(H321=List!$P$2,1,"")</f>
        <v/>
      </c>
      <c r="F321" s="2" t="s">
        <v>11828</v>
      </c>
      <c r="G321" s="2" t="s">
        <v>11831</v>
      </c>
      <c r="H321" s="2" t="s">
        <v>8749</v>
      </c>
      <c r="I321" s="2" t="s">
        <v>1368</v>
      </c>
      <c r="J321" s="2" t="s">
        <v>950</v>
      </c>
      <c r="K321" s="2" t="s">
        <v>2961</v>
      </c>
      <c r="L321" s="2" t="s">
        <v>8517</v>
      </c>
      <c r="M321" s="2" t="s">
        <v>159</v>
      </c>
      <c r="N321" s="2" t="s">
        <v>756</v>
      </c>
      <c r="O321" s="99">
        <v>15725</v>
      </c>
      <c r="P321" s="2" t="s">
        <v>7506</v>
      </c>
      <c r="W321" s="101">
        <v>1</v>
      </c>
      <c r="X321" s="1">
        <f>IFERROR(IF(H321="","",IF(O321=0,0.15,IF(VLOOKUP(O321,'Source Post 14 Status (6.30.26)'!A:B,2,FALSE)=1,0.15,0.5))),0.5)</f>
        <v>0.5</v>
      </c>
      <c r="Y321" s="6">
        <f t="shared" si="4"/>
        <v>0</v>
      </c>
    </row>
    <row r="322" spans="1:25" x14ac:dyDescent="0.3">
      <c r="A322" t="str">
        <f>IF(B322=1,COUNTIF($B$2:B322,1),"")</f>
        <v/>
      </c>
      <c r="B322" t="str">
        <f>IF(C322=1,COUNTIF($H$2:H322,H322),"")</f>
        <v/>
      </c>
      <c r="C322">
        <f>IF(G322=List!$P$1,1,0)</f>
        <v>0</v>
      </c>
      <c r="D322" s="1" t="str">
        <f>IF(E322=1,COUNTIF($E$2:E322,1),"")</f>
        <v/>
      </c>
      <c r="E322" s="1" t="str">
        <f>IF(H322=List!$P$2,1,"")</f>
        <v/>
      </c>
      <c r="F322" s="2" t="s">
        <v>11828</v>
      </c>
      <c r="G322" s="2" t="s">
        <v>11831</v>
      </c>
      <c r="H322" s="2" t="s">
        <v>8749</v>
      </c>
      <c r="I322" s="2" t="s">
        <v>1368</v>
      </c>
      <c r="J322" s="2" t="s">
        <v>950</v>
      </c>
      <c r="K322" s="2" t="s">
        <v>2961</v>
      </c>
      <c r="L322" s="2" t="s">
        <v>8517</v>
      </c>
      <c r="M322" s="2" t="s">
        <v>159</v>
      </c>
      <c r="N322" s="2" t="s">
        <v>756</v>
      </c>
      <c r="O322" s="99">
        <v>3577</v>
      </c>
      <c r="P322" s="2" t="s">
        <v>11055</v>
      </c>
      <c r="W322" s="101">
        <v>1</v>
      </c>
      <c r="X322" s="1">
        <f>IFERROR(IF(H322="","",IF(O322=0,0.15,IF(VLOOKUP(O322,'Source Post 14 Status (6.30.26)'!A:B,2,FALSE)=1,0.15,0.5))),0.5)</f>
        <v>0.5</v>
      </c>
      <c r="Y322" s="6">
        <f t="shared" si="4"/>
        <v>0</v>
      </c>
    </row>
    <row r="323" spans="1:25" x14ac:dyDescent="0.3">
      <c r="A323" t="str">
        <f>IF(B323=1,COUNTIF($B$2:B323,1),"")</f>
        <v/>
      </c>
      <c r="B323" t="str">
        <f>IF(C323=1,COUNTIF($H$2:H323,H323),"")</f>
        <v/>
      </c>
      <c r="C323">
        <f>IF(G323=List!$P$1,1,0)</f>
        <v>0</v>
      </c>
      <c r="D323" s="1" t="str">
        <f>IF(E323=1,COUNTIF($E$2:E323,1),"")</f>
        <v/>
      </c>
      <c r="E323" s="1" t="str">
        <f>IF(H323=List!$P$2,1,"")</f>
        <v/>
      </c>
      <c r="F323" s="2" t="s">
        <v>11828</v>
      </c>
      <c r="G323" s="2" t="s">
        <v>11831</v>
      </c>
      <c r="H323" s="2" t="s">
        <v>8749</v>
      </c>
      <c r="I323" s="2" t="s">
        <v>1368</v>
      </c>
      <c r="J323" s="2" t="s">
        <v>950</v>
      </c>
      <c r="K323" s="2" t="s">
        <v>2961</v>
      </c>
      <c r="L323" s="2" t="s">
        <v>8517</v>
      </c>
      <c r="M323" s="2" t="s">
        <v>159</v>
      </c>
      <c r="N323" s="2" t="s">
        <v>756</v>
      </c>
      <c r="O323" s="99">
        <v>6537</v>
      </c>
      <c r="P323" s="2" t="s">
        <v>11056</v>
      </c>
      <c r="W323" s="101">
        <v>1</v>
      </c>
      <c r="X323" s="1">
        <f>IFERROR(IF(H323="","",IF(O323=0,0.15,IF(VLOOKUP(O323,'Source Post 14 Status (6.30.26)'!A:B,2,FALSE)=1,0.15,0.5))),0.5)</f>
        <v>0.5</v>
      </c>
      <c r="Y323" s="6">
        <f t="shared" ref="Y323:Y386" si="5">IF(H323="","",ROUND(MIN((T323+U323)*X323,T323),0))</f>
        <v>0</v>
      </c>
    </row>
    <row r="324" spans="1:25" x14ac:dyDescent="0.3">
      <c r="A324" t="str">
        <f>IF(B324=1,COUNTIF($B$2:B324,1),"")</f>
        <v/>
      </c>
      <c r="B324" t="str">
        <f>IF(C324=1,COUNTIF($H$2:H324,H324),"")</f>
        <v/>
      </c>
      <c r="C324">
        <f>IF(G324=List!$P$1,1,0)</f>
        <v>0</v>
      </c>
      <c r="D324" s="1" t="str">
        <f>IF(E324=1,COUNTIF($E$2:E324,1),"")</f>
        <v/>
      </c>
      <c r="E324" s="1" t="str">
        <f>IF(H324=List!$P$2,1,"")</f>
        <v/>
      </c>
      <c r="F324" s="2" t="s">
        <v>11828</v>
      </c>
      <c r="G324" s="2" t="s">
        <v>11831</v>
      </c>
      <c r="H324" s="2" t="s">
        <v>8749</v>
      </c>
      <c r="I324" s="2" t="s">
        <v>1368</v>
      </c>
      <c r="J324" s="2" t="s">
        <v>950</v>
      </c>
      <c r="K324" s="2" t="s">
        <v>2961</v>
      </c>
      <c r="L324" s="2" t="s">
        <v>8517</v>
      </c>
      <c r="M324" s="2" t="s">
        <v>159</v>
      </c>
      <c r="N324" s="2" t="s">
        <v>756</v>
      </c>
      <c r="O324" s="99">
        <v>14665</v>
      </c>
      <c r="P324" s="2" t="s">
        <v>7406</v>
      </c>
      <c r="W324" s="101">
        <v>1</v>
      </c>
      <c r="X324" s="1">
        <f>IFERROR(IF(H324="","",IF(O324=0,0.15,IF(VLOOKUP(O324,'Source Post 14 Status (6.30.26)'!A:B,2,FALSE)=1,0.15,0.5))),0.5)</f>
        <v>0.5</v>
      </c>
      <c r="Y324" s="6">
        <f t="shared" si="5"/>
        <v>0</v>
      </c>
    </row>
    <row r="325" spans="1:25" x14ac:dyDescent="0.3">
      <c r="A325" t="str">
        <f>IF(B325=1,COUNTIF($B$2:B325,1),"")</f>
        <v/>
      </c>
      <c r="B325" t="str">
        <f>IF(C325=1,COUNTIF($H$2:H325,H325),"")</f>
        <v/>
      </c>
      <c r="C325">
        <f>IF(G325=List!$P$1,1,0)</f>
        <v>0</v>
      </c>
      <c r="D325" s="1" t="str">
        <f>IF(E325=1,COUNTIF($E$2:E325,1),"")</f>
        <v/>
      </c>
      <c r="E325" s="1" t="str">
        <f>IF(H325=List!$P$2,1,"")</f>
        <v/>
      </c>
      <c r="F325" s="2" t="s">
        <v>11828</v>
      </c>
      <c r="G325" s="2" t="s">
        <v>11831</v>
      </c>
      <c r="H325" s="2" t="s">
        <v>8749</v>
      </c>
      <c r="I325" s="2" t="s">
        <v>1368</v>
      </c>
      <c r="J325" s="2" t="s">
        <v>950</v>
      </c>
      <c r="K325" s="2" t="s">
        <v>2961</v>
      </c>
      <c r="L325" s="2" t="s">
        <v>8517</v>
      </c>
      <c r="M325" s="2" t="s">
        <v>159</v>
      </c>
      <c r="N325" s="2" t="s">
        <v>756</v>
      </c>
      <c r="O325" s="99">
        <v>3581</v>
      </c>
      <c r="P325" s="2" t="s">
        <v>11052</v>
      </c>
      <c r="W325" s="101">
        <v>1</v>
      </c>
      <c r="X325" s="1">
        <f>IFERROR(IF(H325="","",IF(O325=0,0.15,IF(VLOOKUP(O325,'Source Post 14 Status (6.30.26)'!A:B,2,FALSE)=1,0.15,0.5))),0.5)</f>
        <v>0.5</v>
      </c>
      <c r="Y325" s="6">
        <f t="shared" si="5"/>
        <v>0</v>
      </c>
    </row>
    <row r="326" spans="1:25" x14ac:dyDescent="0.3">
      <c r="A326" t="str">
        <f>IF(B326=1,COUNTIF($B$2:B326,1),"")</f>
        <v/>
      </c>
      <c r="B326" t="str">
        <f>IF(C326=1,COUNTIF($H$2:H326,H326),"")</f>
        <v/>
      </c>
      <c r="C326">
        <f>IF(G326=List!$P$1,1,0)</f>
        <v>0</v>
      </c>
      <c r="D326" s="1" t="str">
        <f>IF(E326=1,COUNTIF($E$2:E326,1),"")</f>
        <v/>
      </c>
      <c r="E326" s="1" t="str">
        <f>IF(H326=List!$P$2,1,"")</f>
        <v/>
      </c>
      <c r="F326" s="2" t="s">
        <v>11828</v>
      </c>
      <c r="G326" s="2" t="s">
        <v>11831</v>
      </c>
      <c r="H326" s="2" t="s">
        <v>8749</v>
      </c>
      <c r="I326" s="2" t="s">
        <v>1368</v>
      </c>
      <c r="J326" s="2" t="s">
        <v>950</v>
      </c>
      <c r="K326" s="2" t="s">
        <v>2961</v>
      </c>
      <c r="L326" s="2" t="s">
        <v>8517</v>
      </c>
      <c r="M326" s="2" t="s">
        <v>159</v>
      </c>
      <c r="N326" s="2" t="s">
        <v>756</v>
      </c>
      <c r="O326" s="99">
        <v>8229</v>
      </c>
      <c r="P326" s="2" t="s">
        <v>11053</v>
      </c>
      <c r="W326" s="101">
        <v>1</v>
      </c>
      <c r="X326" s="1">
        <f>IFERROR(IF(H326="","",IF(O326=0,0.15,IF(VLOOKUP(O326,'Source Post 14 Status (6.30.26)'!A:B,2,FALSE)=1,0.15,0.5))),0.5)</f>
        <v>0.5</v>
      </c>
      <c r="Y326" s="6">
        <f t="shared" si="5"/>
        <v>0</v>
      </c>
    </row>
    <row r="327" spans="1:25" x14ac:dyDescent="0.3">
      <c r="A327" t="str">
        <f>IF(B327=1,COUNTIF($B$2:B327,1),"")</f>
        <v/>
      </c>
      <c r="B327" t="str">
        <f>IF(C327=1,COUNTIF($H$2:H327,H327),"")</f>
        <v/>
      </c>
      <c r="C327">
        <f>IF(G327=List!$P$1,1,0)</f>
        <v>0</v>
      </c>
      <c r="D327" s="1" t="str">
        <f>IF(E327=1,COUNTIF($E$2:E327,1),"")</f>
        <v/>
      </c>
      <c r="E327" s="1" t="str">
        <f>IF(H327=List!$P$2,1,"")</f>
        <v/>
      </c>
      <c r="F327" s="2" t="s">
        <v>11828</v>
      </c>
      <c r="G327" s="2" t="s">
        <v>11831</v>
      </c>
      <c r="H327" s="2" t="s">
        <v>8749</v>
      </c>
      <c r="I327" s="2" t="s">
        <v>1368</v>
      </c>
      <c r="J327" s="2" t="s">
        <v>950</v>
      </c>
      <c r="K327" s="2" t="s">
        <v>2961</v>
      </c>
      <c r="L327" s="2" t="s">
        <v>8517</v>
      </c>
      <c r="M327" s="2" t="s">
        <v>159</v>
      </c>
      <c r="N327" s="2" t="s">
        <v>756</v>
      </c>
      <c r="O327" s="99">
        <v>10721</v>
      </c>
      <c r="P327" s="2" t="s">
        <v>7204</v>
      </c>
      <c r="W327" s="101">
        <v>1</v>
      </c>
      <c r="X327" s="1">
        <f>IFERROR(IF(H327="","",IF(O327=0,0.15,IF(VLOOKUP(O327,'Source Post 14 Status (6.30.26)'!A:B,2,FALSE)=1,0.15,0.5))),0.5)</f>
        <v>0.5</v>
      </c>
      <c r="Y327" s="6">
        <f t="shared" si="5"/>
        <v>0</v>
      </c>
    </row>
    <row r="328" spans="1:25" x14ac:dyDescent="0.3">
      <c r="A328" t="str">
        <f>IF(B328=1,COUNTIF($B$2:B328,1),"")</f>
        <v/>
      </c>
      <c r="B328" t="str">
        <f>IF(C328=1,COUNTIF($H$2:H328,H328),"")</f>
        <v/>
      </c>
      <c r="C328">
        <f>IF(G328=List!$P$1,1,0)</f>
        <v>0</v>
      </c>
      <c r="D328" s="1" t="str">
        <f>IF(E328=1,COUNTIF($E$2:E328,1),"")</f>
        <v/>
      </c>
      <c r="E328" s="1" t="str">
        <f>IF(H328=List!$P$2,1,"")</f>
        <v/>
      </c>
      <c r="F328" s="2" t="s">
        <v>11828</v>
      </c>
      <c r="G328" s="2" t="s">
        <v>11831</v>
      </c>
      <c r="H328" s="2" t="s">
        <v>8749</v>
      </c>
      <c r="I328" s="2" t="s">
        <v>1368</v>
      </c>
      <c r="J328" s="2" t="s">
        <v>950</v>
      </c>
      <c r="K328" s="2" t="s">
        <v>2961</v>
      </c>
      <c r="L328" s="2" t="s">
        <v>8517</v>
      </c>
      <c r="M328" s="2" t="s">
        <v>159</v>
      </c>
      <c r="N328" s="2" t="s">
        <v>756</v>
      </c>
      <c r="O328" s="99">
        <v>15726</v>
      </c>
      <c r="P328" s="2" t="s">
        <v>7507</v>
      </c>
      <c r="W328" s="101">
        <v>1</v>
      </c>
      <c r="X328" s="1">
        <f>IFERROR(IF(H328="","",IF(O328=0,0.15,IF(VLOOKUP(O328,'Source Post 14 Status (6.30.26)'!A:B,2,FALSE)=1,0.15,0.5))),0.5)</f>
        <v>0.5</v>
      </c>
      <c r="Y328" s="6">
        <f t="shared" si="5"/>
        <v>0</v>
      </c>
    </row>
    <row r="329" spans="1:25" x14ac:dyDescent="0.3">
      <c r="A329" t="str">
        <f>IF(B329=1,COUNTIF($B$2:B329,1),"")</f>
        <v/>
      </c>
      <c r="B329" t="str">
        <f>IF(C329=1,COUNTIF($H$2:H329,H329),"")</f>
        <v/>
      </c>
      <c r="C329">
        <f>IF(G329=List!$P$1,1,0)</f>
        <v>0</v>
      </c>
      <c r="D329" s="1" t="str">
        <f>IF(E329=1,COUNTIF($E$2:E329,1),"")</f>
        <v/>
      </c>
      <c r="E329" s="1" t="str">
        <f>IF(H329=List!$P$2,1,"")</f>
        <v/>
      </c>
      <c r="F329" s="2" t="s">
        <v>11828</v>
      </c>
      <c r="G329" s="2" t="s">
        <v>11831</v>
      </c>
      <c r="H329" s="2" t="s">
        <v>8749</v>
      </c>
      <c r="I329" s="2" t="s">
        <v>1368</v>
      </c>
      <c r="J329" s="2" t="s">
        <v>950</v>
      </c>
      <c r="K329" s="2" t="s">
        <v>2961</v>
      </c>
      <c r="L329" s="2" t="s">
        <v>8517</v>
      </c>
      <c r="M329" s="2" t="s">
        <v>159</v>
      </c>
      <c r="N329" s="2" t="s">
        <v>756</v>
      </c>
      <c r="O329" s="99">
        <v>15182</v>
      </c>
      <c r="P329" s="2" t="s">
        <v>7460</v>
      </c>
      <c r="W329" s="101">
        <v>1</v>
      </c>
      <c r="X329" s="1">
        <f>IFERROR(IF(H329="","",IF(O329=0,0.15,IF(VLOOKUP(O329,'Source Post 14 Status (6.30.26)'!A:B,2,FALSE)=1,0.15,0.5))),0.5)</f>
        <v>0.5</v>
      </c>
      <c r="Y329" s="6">
        <f t="shared" si="5"/>
        <v>0</v>
      </c>
    </row>
    <row r="330" spans="1:25" x14ac:dyDescent="0.3">
      <c r="A330" t="str">
        <f>IF(B330=1,COUNTIF($B$2:B330,1),"")</f>
        <v/>
      </c>
      <c r="B330" t="str">
        <f>IF(C330=1,COUNTIF($H$2:H330,H330),"")</f>
        <v/>
      </c>
      <c r="C330">
        <f>IF(G330=List!$P$1,1,0)</f>
        <v>0</v>
      </c>
      <c r="D330" s="1" t="str">
        <f>IF(E330=1,COUNTIF($E$2:E330,1),"")</f>
        <v/>
      </c>
      <c r="E330" s="1" t="str">
        <f>IF(H330=List!$P$2,1,"")</f>
        <v/>
      </c>
      <c r="F330" s="2" t="s">
        <v>11828</v>
      </c>
      <c r="G330" s="2" t="s">
        <v>11831</v>
      </c>
      <c r="H330" s="2" t="s">
        <v>8749</v>
      </c>
      <c r="I330" s="2" t="s">
        <v>1368</v>
      </c>
      <c r="J330" s="2" t="s">
        <v>950</v>
      </c>
      <c r="K330" s="2" t="s">
        <v>2961</v>
      </c>
      <c r="L330" s="2" t="s">
        <v>8517</v>
      </c>
      <c r="M330" s="2" t="s">
        <v>159</v>
      </c>
      <c r="N330" s="2" t="s">
        <v>756</v>
      </c>
      <c r="O330" s="99">
        <v>3572</v>
      </c>
      <c r="P330" s="2" t="s">
        <v>11054</v>
      </c>
      <c r="W330" s="101">
        <v>1</v>
      </c>
      <c r="X330" s="1">
        <f>IFERROR(IF(H330="","",IF(O330=0,0.15,IF(VLOOKUP(O330,'Source Post 14 Status (6.30.26)'!A:B,2,FALSE)=1,0.15,0.5))),0.5)</f>
        <v>0.5</v>
      </c>
      <c r="Y330" s="6">
        <f t="shared" si="5"/>
        <v>0</v>
      </c>
    </row>
    <row r="331" spans="1:25" x14ac:dyDescent="0.3">
      <c r="A331" t="str">
        <f>IF(B331=1,COUNTIF($B$2:B331,1),"")</f>
        <v/>
      </c>
      <c r="B331" t="str">
        <f>IF(C331=1,COUNTIF($H$2:H331,H331),"")</f>
        <v/>
      </c>
      <c r="C331">
        <f>IF(G331=List!$P$1,1,0)</f>
        <v>0</v>
      </c>
      <c r="D331" s="1" t="str">
        <f>IF(E331=1,COUNTIF($E$2:E331,1),"")</f>
        <v/>
      </c>
      <c r="E331" s="1" t="str">
        <f>IF(H331=List!$P$2,1,"")</f>
        <v/>
      </c>
      <c r="F331" s="2" t="s">
        <v>11828</v>
      </c>
      <c r="G331" s="2" t="s">
        <v>11831</v>
      </c>
      <c r="H331" s="2" t="s">
        <v>8749</v>
      </c>
      <c r="I331" s="2" t="s">
        <v>1368</v>
      </c>
      <c r="J331" s="2" t="s">
        <v>950</v>
      </c>
      <c r="K331" s="2" t="s">
        <v>2961</v>
      </c>
      <c r="L331" s="2" t="s">
        <v>8517</v>
      </c>
      <c r="M331" s="2" t="s">
        <v>159</v>
      </c>
      <c r="N331" s="2" t="s">
        <v>756</v>
      </c>
      <c r="O331" s="99">
        <v>3608</v>
      </c>
      <c r="P331" s="2" t="s">
        <v>11049</v>
      </c>
      <c r="W331" s="101">
        <v>1</v>
      </c>
      <c r="X331" s="1">
        <f>IFERROR(IF(H331="","",IF(O331=0,0.15,IF(VLOOKUP(O331,'Source Post 14 Status (6.30.26)'!A:B,2,FALSE)=1,0.15,0.5))),0.5)</f>
        <v>0.5</v>
      </c>
      <c r="Y331" s="6">
        <f t="shared" si="5"/>
        <v>0</v>
      </c>
    </row>
    <row r="332" spans="1:25" x14ac:dyDescent="0.3">
      <c r="A332" t="str">
        <f>IF(B332=1,COUNTIF($B$2:B332,1),"")</f>
        <v/>
      </c>
      <c r="B332" t="str">
        <f>IF(C332=1,COUNTIF($H$2:H332,H332),"")</f>
        <v/>
      </c>
      <c r="C332">
        <f>IF(G332=List!$P$1,1,0)</f>
        <v>0</v>
      </c>
      <c r="D332" s="1" t="str">
        <f>IF(E332=1,COUNTIF($E$2:E332,1),"")</f>
        <v/>
      </c>
      <c r="E332" s="1" t="str">
        <f>IF(H332=List!$P$2,1,"")</f>
        <v/>
      </c>
      <c r="F332" s="2" t="s">
        <v>11828</v>
      </c>
      <c r="G332" s="2" t="s">
        <v>11831</v>
      </c>
      <c r="H332" s="2" t="s">
        <v>8749</v>
      </c>
      <c r="I332" s="2" t="s">
        <v>1368</v>
      </c>
      <c r="J332" s="2" t="s">
        <v>950</v>
      </c>
      <c r="K332" s="2" t="s">
        <v>2961</v>
      </c>
      <c r="L332" s="2" t="s">
        <v>8517</v>
      </c>
      <c r="M332" s="2" t="s">
        <v>159</v>
      </c>
      <c r="N332" s="2" t="s">
        <v>756</v>
      </c>
      <c r="O332" s="99">
        <v>9474</v>
      </c>
      <c r="P332" s="2" t="s">
        <v>7100</v>
      </c>
      <c r="W332" s="101">
        <v>1</v>
      </c>
      <c r="X332" s="1">
        <f>IFERROR(IF(H332="","",IF(O332=0,0.15,IF(VLOOKUP(O332,'Source Post 14 Status (6.30.26)'!A:B,2,FALSE)=1,0.15,0.5))),0.5)</f>
        <v>0.5</v>
      </c>
      <c r="Y332" s="6">
        <f t="shared" si="5"/>
        <v>0</v>
      </c>
    </row>
    <row r="333" spans="1:25" x14ac:dyDescent="0.3">
      <c r="A333" t="str">
        <f>IF(B333=1,COUNTIF($B$2:B333,1),"")</f>
        <v/>
      </c>
      <c r="B333" t="str">
        <f>IF(C333=1,COUNTIF($H$2:H333,H333),"")</f>
        <v/>
      </c>
      <c r="C333">
        <f>IF(G333=List!$P$1,1,0)</f>
        <v>0</v>
      </c>
      <c r="D333" s="1" t="str">
        <f>IF(E333=1,COUNTIF($E$2:E333,1),"")</f>
        <v/>
      </c>
      <c r="E333" s="1" t="str">
        <f>IF(H333=List!$P$2,1,"")</f>
        <v/>
      </c>
      <c r="F333" s="2" t="s">
        <v>11828</v>
      </c>
      <c r="G333" s="2" t="s">
        <v>11831</v>
      </c>
      <c r="H333" s="2" t="s">
        <v>8749</v>
      </c>
      <c r="I333" s="2" t="s">
        <v>1368</v>
      </c>
      <c r="J333" s="2" t="s">
        <v>950</v>
      </c>
      <c r="K333" s="2" t="s">
        <v>2961</v>
      </c>
      <c r="L333" s="2" t="s">
        <v>8517</v>
      </c>
      <c r="M333" s="2" t="s">
        <v>159</v>
      </c>
      <c r="N333" s="2" t="s">
        <v>756</v>
      </c>
      <c r="O333" s="99">
        <v>9509</v>
      </c>
      <c r="P333" s="2" t="s">
        <v>7102</v>
      </c>
      <c r="W333" s="101">
        <v>1</v>
      </c>
      <c r="X333" s="1">
        <f>IFERROR(IF(H333="","",IF(O333=0,0.15,IF(VLOOKUP(O333,'Source Post 14 Status (6.30.26)'!A:B,2,FALSE)=1,0.15,0.5))),0.5)</f>
        <v>0.5</v>
      </c>
      <c r="Y333" s="6">
        <f t="shared" si="5"/>
        <v>0</v>
      </c>
    </row>
    <row r="334" spans="1:25" x14ac:dyDescent="0.3">
      <c r="A334" t="str">
        <f>IF(B334=1,COUNTIF($B$2:B334,1),"")</f>
        <v/>
      </c>
      <c r="B334" t="str">
        <f>IF(C334=1,COUNTIF($H$2:H334,H334),"")</f>
        <v/>
      </c>
      <c r="C334">
        <f>IF(G334=List!$P$1,1,0)</f>
        <v>0</v>
      </c>
      <c r="D334" s="1" t="str">
        <f>IF(E334=1,COUNTIF($E$2:E334,1),"")</f>
        <v/>
      </c>
      <c r="E334" s="1" t="str">
        <f>IF(H334=List!$P$2,1,"")</f>
        <v/>
      </c>
      <c r="F334" s="2" t="s">
        <v>11828</v>
      </c>
      <c r="G334" s="2" t="s">
        <v>11831</v>
      </c>
      <c r="H334" s="2" t="s">
        <v>8749</v>
      </c>
      <c r="I334" s="2" t="s">
        <v>1368</v>
      </c>
      <c r="J334" s="2" t="s">
        <v>950</v>
      </c>
      <c r="K334" s="2" t="s">
        <v>2961</v>
      </c>
      <c r="L334" s="2" t="s">
        <v>8517</v>
      </c>
      <c r="M334" s="2" t="s">
        <v>159</v>
      </c>
      <c r="N334" s="2" t="s">
        <v>756</v>
      </c>
      <c r="O334" s="99">
        <v>14664</v>
      </c>
      <c r="P334" s="2" t="s">
        <v>7405</v>
      </c>
      <c r="W334" s="101">
        <v>1</v>
      </c>
      <c r="X334" s="1">
        <f>IFERROR(IF(H334="","",IF(O334=0,0.15,IF(VLOOKUP(O334,'Source Post 14 Status (6.30.26)'!A:B,2,FALSE)=1,0.15,0.5))),0.5)</f>
        <v>0.5</v>
      </c>
      <c r="Y334" s="6">
        <f t="shared" si="5"/>
        <v>0</v>
      </c>
    </row>
    <row r="335" spans="1:25" x14ac:dyDescent="0.3">
      <c r="A335" t="str">
        <f>IF(B335=1,COUNTIF($B$2:B335,1),"")</f>
        <v/>
      </c>
      <c r="B335" t="str">
        <f>IF(C335=1,COUNTIF($H$2:H335,H335),"")</f>
        <v/>
      </c>
      <c r="C335">
        <f>IF(G335=List!$P$1,1,0)</f>
        <v>0</v>
      </c>
      <c r="D335" s="1" t="str">
        <f>IF(E335=1,COUNTIF($E$2:E335,1),"")</f>
        <v/>
      </c>
      <c r="E335" s="1" t="str">
        <f>IF(H335=List!$P$2,1,"")</f>
        <v/>
      </c>
      <c r="F335" s="2" t="s">
        <v>11828</v>
      </c>
      <c r="G335" s="2" t="s">
        <v>11831</v>
      </c>
      <c r="H335" s="2" t="s">
        <v>8749</v>
      </c>
      <c r="I335" s="2" t="s">
        <v>1368</v>
      </c>
      <c r="J335" s="2" t="s">
        <v>950</v>
      </c>
      <c r="K335" s="2" t="s">
        <v>2961</v>
      </c>
      <c r="L335" s="2" t="s">
        <v>8517</v>
      </c>
      <c r="M335" s="2" t="s">
        <v>159</v>
      </c>
      <c r="N335" s="2" t="s">
        <v>756</v>
      </c>
      <c r="O335" s="99">
        <v>3495</v>
      </c>
      <c r="P335" s="2" t="s">
        <v>11050</v>
      </c>
      <c r="W335" s="101">
        <v>1</v>
      </c>
      <c r="X335" s="1">
        <f>IFERROR(IF(H335="","",IF(O335=0,0.15,IF(VLOOKUP(O335,'Source Post 14 Status (6.30.26)'!A:B,2,FALSE)=1,0.15,0.5))),0.5)</f>
        <v>0.5</v>
      </c>
      <c r="Y335" s="6">
        <f t="shared" si="5"/>
        <v>0</v>
      </c>
    </row>
    <row r="336" spans="1:25" x14ac:dyDescent="0.3">
      <c r="A336" t="str">
        <f>IF(B336=1,COUNTIF($B$2:B336,1),"")</f>
        <v/>
      </c>
      <c r="B336" t="str">
        <f>IF(C336=1,COUNTIF($H$2:H336,H336),"")</f>
        <v/>
      </c>
      <c r="C336">
        <f>IF(G336=List!$P$1,1,0)</f>
        <v>0</v>
      </c>
      <c r="D336" s="1" t="str">
        <f>IF(E336=1,COUNTIF($E$2:E336,1),"")</f>
        <v/>
      </c>
      <c r="E336" s="1" t="str">
        <f>IF(H336=List!$P$2,1,"")</f>
        <v/>
      </c>
      <c r="F336" s="2" t="s">
        <v>11828</v>
      </c>
      <c r="G336" s="2" t="s">
        <v>11831</v>
      </c>
      <c r="H336" s="2" t="s">
        <v>8749</v>
      </c>
      <c r="I336" s="2" t="s">
        <v>1368</v>
      </c>
      <c r="J336" s="2" t="s">
        <v>950</v>
      </c>
      <c r="K336" s="2" t="s">
        <v>2961</v>
      </c>
      <c r="L336" s="2" t="s">
        <v>8517</v>
      </c>
      <c r="M336" s="2" t="s">
        <v>159</v>
      </c>
      <c r="N336" s="2" t="s">
        <v>756</v>
      </c>
      <c r="O336" s="99">
        <v>3651</v>
      </c>
      <c r="P336" s="2" t="s">
        <v>11051</v>
      </c>
      <c r="W336" s="101">
        <v>1</v>
      </c>
      <c r="X336" s="1">
        <f>IFERROR(IF(H336="","",IF(O336=0,0.15,IF(VLOOKUP(O336,'Source Post 14 Status (6.30.26)'!A:B,2,FALSE)=1,0.15,0.5))),0.5)</f>
        <v>0.5</v>
      </c>
      <c r="Y336" s="6">
        <f t="shared" si="5"/>
        <v>0</v>
      </c>
    </row>
    <row r="337" spans="1:25" x14ac:dyDescent="0.3">
      <c r="A337" t="str">
        <f>IF(B337=1,COUNTIF($B$2:B337,1),"")</f>
        <v/>
      </c>
      <c r="B337" t="str">
        <f>IF(C337=1,COUNTIF($H$2:H337,H337),"")</f>
        <v/>
      </c>
      <c r="C337">
        <f>IF(G337=List!$P$1,1,0)</f>
        <v>0</v>
      </c>
      <c r="D337" s="1" t="str">
        <f>IF(E337=1,COUNTIF($E$2:E337,1),"")</f>
        <v/>
      </c>
      <c r="E337" s="1" t="str">
        <f>IF(H337=List!$P$2,1,"")</f>
        <v/>
      </c>
      <c r="F337" s="2" t="s">
        <v>11828</v>
      </c>
      <c r="G337" s="2" t="s">
        <v>11831</v>
      </c>
      <c r="H337" s="2" t="s">
        <v>8749</v>
      </c>
      <c r="I337" s="2" t="s">
        <v>1368</v>
      </c>
      <c r="J337" s="2" t="s">
        <v>950</v>
      </c>
      <c r="K337" s="2" t="s">
        <v>2961</v>
      </c>
      <c r="L337" s="2" t="s">
        <v>8517</v>
      </c>
      <c r="M337" s="2" t="s">
        <v>159</v>
      </c>
      <c r="N337" s="2" t="s">
        <v>756</v>
      </c>
      <c r="O337" s="99">
        <v>8530</v>
      </c>
      <c r="P337" s="2" t="s">
        <v>11047</v>
      </c>
      <c r="W337" s="101">
        <v>1</v>
      </c>
      <c r="X337" s="1">
        <f>IFERROR(IF(H337="","",IF(O337=0,0.15,IF(VLOOKUP(O337,'Source Post 14 Status (6.30.26)'!A:B,2,FALSE)=1,0.15,0.5))),0.5)</f>
        <v>0.5</v>
      </c>
      <c r="Y337" s="6">
        <f t="shared" si="5"/>
        <v>0</v>
      </c>
    </row>
    <row r="338" spans="1:25" x14ac:dyDescent="0.3">
      <c r="A338" t="str">
        <f>IF(B338=1,COUNTIF($B$2:B338,1),"")</f>
        <v/>
      </c>
      <c r="B338" t="str">
        <f>IF(C338=1,COUNTIF($H$2:H338,H338),"")</f>
        <v/>
      </c>
      <c r="C338">
        <f>IF(G338=List!$P$1,1,0)</f>
        <v>0</v>
      </c>
      <c r="D338" s="1" t="str">
        <f>IF(E338=1,COUNTIF($E$2:E338,1),"")</f>
        <v/>
      </c>
      <c r="E338" s="1" t="str">
        <f>IF(H338=List!$P$2,1,"")</f>
        <v/>
      </c>
      <c r="F338" s="2" t="s">
        <v>11828</v>
      </c>
      <c r="G338" s="2" t="s">
        <v>11831</v>
      </c>
      <c r="H338" s="2" t="s">
        <v>8749</v>
      </c>
      <c r="I338" s="2" t="s">
        <v>1368</v>
      </c>
      <c r="J338" s="2" t="s">
        <v>950</v>
      </c>
      <c r="K338" s="2" t="s">
        <v>2961</v>
      </c>
      <c r="L338" s="2" t="s">
        <v>8517</v>
      </c>
      <c r="M338" s="2" t="s">
        <v>159</v>
      </c>
      <c r="N338" s="2" t="s">
        <v>756</v>
      </c>
      <c r="O338" s="99">
        <v>10564</v>
      </c>
      <c r="P338" s="2" t="s">
        <v>7172</v>
      </c>
      <c r="W338" s="101">
        <v>1</v>
      </c>
      <c r="X338" s="1">
        <f>IFERROR(IF(H338="","",IF(O338=0,0.15,IF(VLOOKUP(O338,'Source Post 14 Status (6.30.26)'!A:B,2,FALSE)=1,0.15,0.5))),0.5)</f>
        <v>0.5</v>
      </c>
      <c r="Y338" s="6">
        <f t="shared" si="5"/>
        <v>0</v>
      </c>
    </row>
    <row r="339" spans="1:25" x14ac:dyDescent="0.3">
      <c r="A339" t="str">
        <f>IF(B339=1,COUNTIF($B$2:B339,1),"")</f>
        <v/>
      </c>
      <c r="B339" t="str">
        <f>IF(C339=1,COUNTIF($H$2:H339,H339),"")</f>
        <v/>
      </c>
      <c r="C339">
        <f>IF(G339=List!$P$1,1,0)</f>
        <v>0</v>
      </c>
      <c r="D339" s="1" t="str">
        <f>IF(E339=1,COUNTIF($E$2:E339,1),"")</f>
        <v/>
      </c>
      <c r="E339" s="1" t="str">
        <f>IF(H339=List!$P$2,1,"")</f>
        <v/>
      </c>
      <c r="F339" s="2" t="s">
        <v>11828</v>
      </c>
      <c r="G339" s="2" t="s">
        <v>11831</v>
      </c>
      <c r="H339" s="2" t="s">
        <v>8749</v>
      </c>
      <c r="I339" s="2" t="s">
        <v>1368</v>
      </c>
      <c r="J339" s="2" t="s">
        <v>950</v>
      </c>
      <c r="K339" s="2" t="s">
        <v>2961</v>
      </c>
      <c r="L339" s="2" t="s">
        <v>8517</v>
      </c>
      <c r="M339" s="2" t="s">
        <v>159</v>
      </c>
      <c r="N339" s="2" t="s">
        <v>756</v>
      </c>
      <c r="O339" s="99">
        <v>0</v>
      </c>
      <c r="P339" s="2" t="s">
        <v>8514</v>
      </c>
      <c r="W339" s="101">
        <v>1</v>
      </c>
      <c r="X339" s="1">
        <f>IFERROR(IF(H339="","",IF(O339=0,0.15,IF(VLOOKUP(O339,'Source Post 14 Status (6.30.26)'!A:B,2,FALSE)=1,0.15,0.5))),0.5)</f>
        <v>0.15</v>
      </c>
      <c r="Y339" s="6">
        <f t="shared" si="5"/>
        <v>0</v>
      </c>
    </row>
    <row r="340" spans="1:25" x14ac:dyDescent="0.3">
      <c r="A340" t="str">
        <f>IF(B340=1,COUNTIF($B$2:B340,1),"")</f>
        <v/>
      </c>
      <c r="B340" t="str">
        <f>IF(C340=1,COUNTIF($H$2:H340,H340),"")</f>
        <v/>
      </c>
      <c r="C340">
        <f>IF(G340=List!$P$1,1,0)</f>
        <v>0</v>
      </c>
      <c r="D340" s="1" t="str">
        <f>IF(E340=1,COUNTIF($E$2:E340,1),"")</f>
        <v/>
      </c>
      <c r="E340" s="1" t="str">
        <f>IF(H340=List!$P$2,1,"")</f>
        <v/>
      </c>
      <c r="F340" s="2" t="s">
        <v>11828</v>
      </c>
      <c r="G340" s="2" t="s">
        <v>11831</v>
      </c>
      <c r="H340" s="2" t="s">
        <v>8749</v>
      </c>
      <c r="I340" s="2" t="s">
        <v>1368</v>
      </c>
      <c r="J340" s="2" t="s">
        <v>950</v>
      </c>
      <c r="K340" s="2" t="s">
        <v>2961</v>
      </c>
      <c r="L340" s="2" t="s">
        <v>8517</v>
      </c>
      <c r="M340" s="2" t="s">
        <v>159</v>
      </c>
      <c r="N340" s="2" t="s">
        <v>756</v>
      </c>
      <c r="O340" s="99">
        <v>0</v>
      </c>
      <c r="P340" s="2" t="s">
        <v>8513</v>
      </c>
      <c r="W340" s="101">
        <v>1</v>
      </c>
      <c r="X340" s="1">
        <f>IFERROR(IF(H340="","",IF(O340=0,0.15,IF(VLOOKUP(O340,'Source Post 14 Status (6.30.26)'!A:B,2,FALSE)=1,0.15,0.5))),0.5)</f>
        <v>0.15</v>
      </c>
      <c r="Y340" s="6">
        <f t="shared" si="5"/>
        <v>0</v>
      </c>
    </row>
    <row r="341" spans="1:25" x14ac:dyDescent="0.3">
      <c r="A341" t="str">
        <f>IF(B341=1,COUNTIF($B$2:B341,1),"")</f>
        <v/>
      </c>
      <c r="B341" t="str">
        <f>IF(C341=1,COUNTIF($H$2:H341,H341),"")</f>
        <v/>
      </c>
      <c r="C341">
        <f>IF(G341=List!$P$1,1,0)</f>
        <v>0</v>
      </c>
      <c r="D341" s="1" t="str">
        <f>IF(E341=1,COUNTIF($E$2:E341,1),"")</f>
        <v/>
      </c>
      <c r="E341" s="1" t="str">
        <f>IF(H341=List!$P$2,1,"")</f>
        <v/>
      </c>
      <c r="F341" s="2" t="s">
        <v>11828</v>
      </c>
      <c r="G341" s="2" t="s">
        <v>11831</v>
      </c>
      <c r="H341" s="2" t="s">
        <v>8749</v>
      </c>
      <c r="I341" s="2" t="s">
        <v>1368</v>
      </c>
      <c r="J341" s="2" t="s">
        <v>950</v>
      </c>
      <c r="K341" s="2" t="s">
        <v>2961</v>
      </c>
      <c r="L341" s="2" t="s">
        <v>8517</v>
      </c>
      <c r="M341" s="2" t="s">
        <v>159</v>
      </c>
      <c r="N341" s="2" t="s">
        <v>756</v>
      </c>
      <c r="O341" s="99">
        <v>3568</v>
      </c>
      <c r="P341" s="2" t="s">
        <v>11048</v>
      </c>
      <c r="W341" s="101">
        <v>1</v>
      </c>
      <c r="X341" s="1">
        <f>IFERROR(IF(H341="","",IF(O341=0,0.15,IF(VLOOKUP(O341,'Source Post 14 Status (6.30.26)'!A:B,2,FALSE)=1,0.15,0.5))),0.5)</f>
        <v>0.5</v>
      </c>
      <c r="Y341" s="6">
        <f t="shared" si="5"/>
        <v>0</v>
      </c>
    </row>
    <row r="342" spans="1:25" x14ac:dyDescent="0.3">
      <c r="A342" t="str">
        <f>IF(B342=1,COUNTIF($B$2:B342,1),"")</f>
        <v/>
      </c>
      <c r="B342" t="str">
        <f>IF(C342=1,COUNTIF($H$2:H342,H342),"")</f>
        <v/>
      </c>
      <c r="C342">
        <f>IF(G342=List!$P$1,1,0)</f>
        <v>0</v>
      </c>
      <c r="D342" s="1" t="str">
        <f>IF(E342=1,COUNTIF($E$2:E342,1),"")</f>
        <v/>
      </c>
      <c r="E342" s="1" t="str">
        <f>IF(H342=List!$P$2,1,"")</f>
        <v/>
      </c>
      <c r="F342" s="2" t="s">
        <v>11828</v>
      </c>
      <c r="G342" s="2" t="s">
        <v>11831</v>
      </c>
      <c r="H342" s="2" t="s">
        <v>8750</v>
      </c>
      <c r="I342" s="2" t="s">
        <v>1368</v>
      </c>
      <c r="J342" s="2" t="s">
        <v>950</v>
      </c>
      <c r="K342" s="2" t="s">
        <v>2961</v>
      </c>
      <c r="L342" s="2" t="s">
        <v>8517</v>
      </c>
      <c r="M342" s="2" t="s">
        <v>190</v>
      </c>
      <c r="N342" s="2" t="s">
        <v>769</v>
      </c>
      <c r="O342" s="99">
        <v>3590</v>
      </c>
      <c r="P342" s="2" t="s">
        <v>11044</v>
      </c>
      <c r="W342" s="101">
        <v>1</v>
      </c>
      <c r="X342" s="1">
        <f>IFERROR(IF(H342="","",IF(O342=0,0.15,IF(VLOOKUP(O342,'Source Post 14 Status (6.30.26)'!A:B,2,FALSE)=1,0.15,0.5))),0.5)</f>
        <v>0.5</v>
      </c>
      <c r="Y342" s="6">
        <f t="shared" si="5"/>
        <v>0</v>
      </c>
    </row>
    <row r="343" spans="1:25" x14ac:dyDescent="0.3">
      <c r="A343" t="str">
        <f>IF(B343=1,COUNTIF($B$2:B343,1),"")</f>
        <v/>
      </c>
      <c r="B343" t="str">
        <f>IF(C343=1,COUNTIF($H$2:H343,H343),"")</f>
        <v/>
      </c>
      <c r="C343">
        <f>IF(G343=List!$P$1,1,0)</f>
        <v>0</v>
      </c>
      <c r="D343" s="1" t="str">
        <f>IF(E343=1,COUNTIF($E$2:E343,1),"")</f>
        <v/>
      </c>
      <c r="E343" s="1" t="str">
        <f>IF(H343=List!$P$2,1,"")</f>
        <v/>
      </c>
      <c r="F343" s="2" t="s">
        <v>11828</v>
      </c>
      <c r="G343" s="2" t="s">
        <v>11831</v>
      </c>
      <c r="H343" s="2" t="s">
        <v>8750</v>
      </c>
      <c r="I343" s="2" t="s">
        <v>1368</v>
      </c>
      <c r="J343" s="2" t="s">
        <v>950</v>
      </c>
      <c r="K343" s="2" t="s">
        <v>2961</v>
      </c>
      <c r="L343" s="2" t="s">
        <v>8517</v>
      </c>
      <c r="M343" s="2" t="s">
        <v>190</v>
      </c>
      <c r="N343" s="2" t="s">
        <v>769</v>
      </c>
      <c r="O343" s="99">
        <v>9849</v>
      </c>
      <c r="P343" s="2" t="s">
        <v>7127</v>
      </c>
      <c r="W343" s="101">
        <v>1</v>
      </c>
      <c r="X343" s="1">
        <f>IFERROR(IF(H343="","",IF(O343=0,0.15,IF(VLOOKUP(O343,'Source Post 14 Status (6.30.26)'!A:B,2,FALSE)=1,0.15,0.5))),0.5)</f>
        <v>0.5</v>
      </c>
      <c r="Y343" s="6">
        <f t="shared" si="5"/>
        <v>0</v>
      </c>
    </row>
    <row r="344" spans="1:25" x14ac:dyDescent="0.3">
      <c r="A344" t="str">
        <f>IF(B344=1,COUNTIF($B$2:B344,1),"")</f>
        <v/>
      </c>
      <c r="B344" t="str">
        <f>IF(C344=1,COUNTIF($H$2:H344,H344),"")</f>
        <v/>
      </c>
      <c r="C344">
        <f>IF(G344=List!$P$1,1,0)</f>
        <v>0</v>
      </c>
      <c r="D344" s="1" t="str">
        <f>IF(E344=1,COUNTIF($E$2:E344,1),"")</f>
        <v/>
      </c>
      <c r="E344" s="1" t="str">
        <f>IF(H344=List!$P$2,1,"")</f>
        <v/>
      </c>
      <c r="F344" s="2" t="s">
        <v>11828</v>
      </c>
      <c r="G344" s="2" t="s">
        <v>225</v>
      </c>
      <c r="H344" s="2" t="s">
        <v>5980</v>
      </c>
      <c r="I344" s="2" t="s">
        <v>1368</v>
      </c>
      <c r="J344" s="2" t="s">
        <v>950</v>
      </c>
      <c r="K344" s="2" t="s">
        <v>1408</v>
      </c>
      <c r="L344" s="2" t="s">
        <v>1409</v>
      </c>
      <c r="M344" s="2" t="s">
        <v>159</v>
      </c>
      <c r="N344" s="2" t="s">
        <v>756</v>
      </c>
      <c r="O344" s="99">
        <v>16712</v>
      </c>
      <c r="P344" s="2" t="s">
        <v>7507</v>
      </c>
      <c r="Q344">
        <v>1161000</v>
      </c>
      <c r="R344">
        <v>1159000</v>
      </c>
      <c r="S344">
        <v>2320000</v>
      </c>
      <c r="T344">
        <v>1160000</v>
      </c>
      <c r="U344">
        <v>1162000</v>
      </c>
      <c r="V344" t="s">
        <v>8558</v>
      </c>
      <c r="W344" s="101">
        <v>46198.421799270836</v>
      </c>
      <c r="X344" s="1">
        <f>IFERROR(IF(H344="","",IF(O344=0,0.15,IF(VLOOKUP(O344,'Source Post 14 Status (6.30.26)'!A:B,2,FALSE)=1,0.15,0.5))),0.5)</f>
        <v>0.15</v>
      </c>
      <c r="Y344" s="6">
        <f t="shared" si="5"/>
        <v>348300</v>
      </c>
    </row>
    <row r="345" spans="1:25" x14ac:dyDescent="0.3">
      <c r="A345" t="str">
        <f>IF(B345=1,COUNTIF($B$2:B345,1),"")</f>
        <v/>
      </c>
      <c r="B345" t="str">
        <f>IF(C345=1,COUNTIF($H$2:H345,H345),"")</f>
        <v/>
      </c>
      <c r="C345">
        <f>IF(G345=List!$P$1,1,0)</f>
        <v>0</v>
      </c>
      <c r="D345" s="1" t="str">
        <f>IF(E345=1,COUNTIF($E$2:E345,1),"")</f>
        <v/>
      </c>
      <c r="E345" s="1" t="str">
        <f>IF(H345=List!$P$2,1,"")</f>
        <v/>
      </c>
      <c r="F345" s="2" t="s">
        <v>11828</v>
      </c>
      <c r="G345" s="2" t="s">
        <v>225</v>
      </c>
      <c r="H345" s="2" t="s">
        <v>5980</v>
      </c>
      <c r="I345" s="2" t="s">
        <v>1368</v>
      </c>
      <c r="J345" s="2" t="s">
        <v>950</v>
      </c>
      <c r="K345" s="2" t="s">
        <v>1408</v>
      </c>
      <c r="L345" s="2" t="s">
        <v>1409</v>
      </c>
      <c r="M345" s="2" t="s">
        <v>159</v>
      </c>
      <c r="N345" s="2" t="s">
        <v>756</v>
      </c>
      <c r="O345" s="99">
        <v>0</v>
      </c>
      <c r="P345" s="2" t="s">
        <v>8514</v>
      </c>
      <c r="W345" s="101">
        <v>1</v>
      </c>
      <c r="X345" s="1">
        <f>IFERROR(IF(H345="","",IF(O345=0,0.15,IF(VLOOKUP(O345,'Source Post 14 Status (6.30.26)'!A:B,2,FALSE)=1,0.15,0.5))),0.5)</f>
        <v>0.15</v>
      </c>
      <c r="Y345" s="6">
        <f t="shared" si="5"/>
        <v>0</v>
      </c>
    </row>
    <row r="346" spans="1:25" x14ac:dyDescent="0.3">
      <c r="A346" t="str">
        <f>IF(B346=1,COUNTIF($B$2:B346,1),"")</f>
        <v/>
      </c>
      <c r="B346" t="str">
        <f>IF(C346=1,COUNTIF($H$2:H346,H346),"")</f>
        <v/>
      </c>
      <c r="C346">
        <f>IF(G346=List!$P$1,1,0)</f>
        <v>0</v>
      </c>
      <c r="D346" s="1" t="str">
        <f>IF(E346=1,COUNTIF($E$2:E346,1),"")</f>
        <v/>
      </c>
      <c r="E346" s="1" t="str">
        <f>IF(H346=List!$P$2,1,"")</f>
        <v/>
      </c>
      <c r="F346" s="2" t="s">
        <v>11828</v>
      </c>
      <c r="G346" s="2" t="s">
        <v>225</v>
      </c>
      <c r="H346" s="2" t="s">
        <v>5980</v>
      </c>
      <c r="I346" s="2" t="s">
        <v>1368</v>
      </c>
      <c r="J346" s="2" t="s">
        <v>950</v>
      </c>
      <c r="K346" s="2" t="s">
        <v>1408</v>
      </c>
      <c r="L346" s="2" t="s">
        <v>1409</v>
      </c>
      <c r="M346" s="2" t="s">
        <v>159</v>
      </c>
      <c r="N346" s="2" t="s">
        <v>756</v>
      </c>
      <c r="O346" s="99">
        <v>17962</v>
      </c>
      <c r="P346" s="2" t="s">
        <v>7724</v>
      </c>
      <c r="Q346">
        <v>915000</v>
      </c>
      <c r="R346">
        <v>915000</v>
      </c>
      <c r="S346">
        <v>1830000</v>
      </c>
      <c r="T346">
        <v>915000</v>
      </c>
      <c r="U346">
        <v>915000</v>
      </c>
      <c r="V346" t="s">
        <v>8558</v>
      </c>
      <c r="W346" s="101">
        <v>46198.420903321756</v>
      </c>
      <c r="X346" s="1">
        <f>IFERROR(IF(H346="","",IF(O346=0,0.15,IF(VLOOKUP(O346,'Source Post 14 Status (6.30.26)'!A:B,2,FALSE)=1,0.15,0.5))),0.5)</f>
        <v>0.15</v>
      </c>
      <c r="Y346" s="6">
        <f t="shared" si="5"/>
        <v>274500</v>
      </c>
    </row>
    <row r="347" spans="1:25" x14ac:dyDescent="0.3">
      <c r="A347" t="str">
        <f>IF(B347=1,COUNTIF($B$2:B347,1),"")</f>
        <v/>
      </c>
      <c r="B347" t="str">
        <f>IF(C347=1,COUNTIF($H$2:H347,H347),"")</f>
        <v/>
      </c>
      <c r="C347">
        <f>IF(G347=List!$P$1,1,0)</f>
        <v>0</v>
      </c>
      <c r="D347" s="1" t="str">
        <f>IF(E347=1,COUNTIF($E$2:E347,1),"")</f>
        <v/>
      </c>
      <c r="E347" s="1" t="str">
        <f>IF(H347=List!$P$2,1,"")</f>
        <v/>
      </c>
      <c r="F347" s="2" t="s">
        <v>11828</v>
      </c>
      <c r="G347" s="2" t="s">
        <v>225</v>
      </c>
      <c r="H347" s="2" t="s">
        <v>5980</v>
      </c>
      <c r="I347" s="2" t="s">
        <v>1368</v>
      </c>
      <c r="J347" s="2" t="s">
        <v>950</v>
      </c>
      <c r="K347" s="2" t="s">
        <v>1408</v>
      </c>
      <c r="L347" s="2" t="s">
        <v>1409</v>
      </c>
      <c r="M347" s="2" t="s">
        <v>159</v>
      </c>
      <c r="N347" s="2" t="s">
        <v>756</v>
      </c>
      <c r="O347" s="99">
        <v>20837</v>
      </c>
      <c r="P347" s="2" t="s">
        <v>8098</v>
      </c>
      <c r="Q347">
        <v>1450000</v>
      </c>
      <c r="R347">
        <v>1450000</v>
      </c>
      <c r="S347">
        <v>2900000</v>
      </c>
      <c r="T347">
        <v>1450000</v>
      </c>
      <c r="U347">
        <v>1450000</v>
      </c>
      <c r="V347" t="s">
        <v>8558</v>
      </c>
      <c r="W347" s="101">
        <v>46198.421398344908</v>
      </c>
      <c r="X347" s="1">
        <f>IFERROR(IF(H347="","",IF(O347=0,0.15,IF(VLOOKUP(O347,'Source Post 14 Status (6.30.26)'!A:B,2,FALSE)=1,0.15,0.5))),0.5)</f>
        <v>0.15</v>
      </c>
      <c r="Y347" s="6">
        <f t="shared" si="5"/>
        <v>435000</v>
      </c>
    </row>
    <row r="348" spans="1:25" x14ac:dyDescent="0.3">
      <c r="A348" t="str">
        <f>IF(B348=1,COUNTIF($B$2:B348,1),"")</f>
        <v/>
      </c>
      <c r="B348" t="str">
        <f>IF(C348=1,COUNTIF($H$2:H348,H348),"")</f>
        <v/>
      </c>
      <c r="C348">
        <f>IF(G348=List!$P$1,1,0)</f>
        <v>0</v>
      </c>
      <c r="D348" s="1" t="str">
        <f>IF(E348=1,COUNTIF($E$2:E348,1),"")</f>
        <v/>
      </c>
      <c r="E348" s="1" t="str">
        <f>IF(H348=List!$P$2,1,"")</f>
        <v/>
      </c>
      <c r="F348" s="2" t="s">
        <v>11828</v>
      </c>
      <c r="G348" s="2" t="s">
        <v>225</v>
      </c>
      <c r="H348" s="2" t="s">
        <v>5980</v>
      </c>
      <c r="I348" s="2" t="s">
        <v>1368</v>
      </c>
      <c r="J348" s="2" t="s">
        <v>950</v>
      </c>
      <c r="K348" s="2" t="s">
        <v>1408</v>
      </c>
      <c r="L348" s="2" t="s">
        <v>1409</v>
      </c>
      <c r="M348" s="2" t="s">
        <v>159</v>
      </c>
      <c r="N348" s="2" t="s">
        <v>756</v>
      </c>
      <c r="O348" s="99">
        <v>0</v>
      </c>
      <c r="P348" s="2" t="s">
        <v>8513</v>
      </c>
      <c r="R348">
        <v>5000</v>
      </c>
      <c r="S348">
        <v>5000</v>
      </c>
      <c r="T348">
        <v>5000</v>
      </c>
      <c r="U348">
        <v>5000</v>
      </c>
      <c r="V348" t="s">
        <v>8558</v>
      </c>
      <c r="W348" s="101">
        <v>46198.425015196757</v>
      </c>
      <c r="X348" s="1">
        <f>IFERROR(IF(H348="","",IF(O348=0,0.15,IF(VLOOKUP(O348,'Source Post 14 Status (6.30.26)'!A:B,2,FALSE)=1,0.15,0.5))),0.5)</f>
        <v>0.15</v>
      </c>
      <c r="Y348" s="6">
        <f t="shared" si="5"/>
        <v>1500</v>
      </c>
    </row>
    <row r="349" spans="1:25" x14ac:dyDescent="0.3">
      <c r="A349" t="str">
        <f>IF(B349=1,COUNTIF($B$2:B349,1),"")</f>
        <v/>
      </c>
      <c r="B349" t="str">
        <f>IF(C349=1,COUNTIF($H$2:H349,H349),"")</f>
        <v/>
      </c>
      <c r="C349">
        <f>IF(G349=List!$P$1,1,0)</f>
        <v>0</v>
      </c>
      <c r="D349" s="1" t="str">
        <f>IF(E349=1,COUNTIF($E$2:E349,1),"")</f>
        <v/>
      </c>
      <c r="E349" s="1" t="str">
        <f>IF(H349=List!$P$2,1,"")</f>
        <v/>
      </c>
      <c r="F349" s="2" t="s">
        <v>11828</v>
      </c>
      <c r="G349" s="2" t="s">
        <v>225</v>
      </c>
      <c r="H349" s="2" t="s">
        <v>5980</v>
      </c>
      <c r="I349" s="2" t="s">
        <v>1368</v>
      </c>
      <c r="J349" s="2" t="s">
        <v>950</v>
      </c>
      <c r="K349" s="2" t="s">
        <v>1408</v>
      </c>
      <c r="L349" s="2" t="s">
        <v>1409</v>
      </c>
      <c r="M349" s="2" t="s">
        <v>159</v>
      </c>
      <c r="N349" s="2" t="s">
        <v>756</v>
      </c>
      <c r="O349" s="99">
        <v>20975</v>
      </c>
      <c r="P349" s="2" t="s">
        <v>8249</v>
      </c>
      <c r="Q349">
        <v>31590</v>
      </c>
      <c r="R349">
        <v>31437</v>
      </c>
      <c r="S349">
        <v>62413</v>
      </c>
      <c r="T349">
        <v>30977</v>
      </c>
      <c r="U349">
        <v>30823</v>
      </c>
      <c r="V349" t="s">
        <v>8558</v>
      </c>
      <c r="W349" s="101">
        <v>46198.422956134258</v>
      </c>
      <c r="X349" s="1">
        <f>IFERROR(IF(H349="","",IF(O349=0,0.15,IF(VLOOKUP(O349,'Source Post 14 Status (6.30.26)'!A:B,2,FALSE)=1,0.15,0.5))),0.5)</f>
        <v>0.15</v>
      </c>
      <c r="Y349" s="6">
        <f t="shared" si="5"/>
        <v>9270</v>
      </c>
    </row>
    <row r="350" spans="1:25" x14ac:dyDescent="0.3">
      <c r="A350" t="str">
        <f>IF(B350=1,COUNTIF($B$2:B350,1),"")</f>
        <v/>
      </c>
      <c r="B350" t="str">
        <f>IF(C350=1,COUNTIF($H$2:H350,H350),"")</f>
        <v/>
      </c>
      <c r="C350">
        <f>IF(G350=List!$P$1,1,0)</f>
        <v>0</v>
      </c>
      <c r="D350" s="1" t="str">
        <f>IF(E350=1,COUNTIF($E$2:E350,1),"")</f>
        <v/>
      </c>
      <c r="E350" s="1" t="str">
        <f>IF(H350=List!$P$2,1,"")</f>
        <v/>
      </c>
      <c r="F350" s="2" t="s">
        <v>11828</v>
      </c>
      <c r="G350" s="2" t="s">
        <v>225</v>
      </c>
      <c r="H350" s="2" t="s">
        <v>5980</v>
      </c>
      <c r="I350" s="2" t="s">
        <v>1368</v>
      </c>
      <c r="J350" s="2" t="s">
        <v>950</v>
      </c>
      <c r="K350" s="2" t="s">
        <v>1408</v>
      </c>
      <c r="L350" s="2" t="s">
        <v>1409</v>
      </c>
      <c r="M350" s="2" t="s">
        <v>159</v>
      </c>
      <c r="N350" s="2" t="s">
        <v>756</v>
      </c>
      <c r="O350" s="99">
        <v>27058</v>
      </c>
      <c r="P350" s="2" t="s">
        <v>11068</v>
      </c>
      <c r="S350">
        <v>68237</v>
      </c>
      <c r="T350">
        <v>32594</v>
      </c>
      <c r="U350">
        <v>32437</v>
      </c>
      <c r="V350" t="s">
        <v>8558</v>
      </c>
      <c r="W350" s="101">
        <v>46198.433643206015</v>
      </c>
      <c r="X350" s="1">
        <f>IFERROR(IF(H350="","",IF(O350=0,0.15,IF(VLOOKUP(O350,'Source Post 14 Status (6.30.26)'!A:B,2,FALSE)=1,0.15,0.5))),0.5)</f>
        <v>0.5</v>
      </c>
      <c r="Y350" s="6">
        <f t="shared" si="5"/>
        <v>32516</v>
      </c>
    </row>
    <row r="351" spans="1:25" x14ac:dyDescent="0.3">
      <c r="A351" t="str">
        <f>IF(B351=1,COUNTIF($B$2:B351,1),"")</f>
        <v/>
      </c>
      <c r="B351" t="str">
        <f>IF(C351=1,COUNTIF($H$2:H351,H351),"")</f>
        <v/>
      </c>
      <c r="C351">
        <f>IF(G351=List!$P$1,1,0)</f>
        <v>0</v>
      </c>
      <c r="D351" s="1" t="str">
        <f>IF(E351=1,COUNTIF($E$2:E351,1),"")</f>
        <v/>
      </c>
      <c r="E351" s="1" t="str">
        <f>IF(H351=List!$P$2,1,"")</f>
        <v/>
      </c>
      <c r="F351" s="2" t="s">
        <v>11828</v>
      </c>
      <c r="G351" s="2" t="s">
        <v>225</v>
      </c>
      <c r="H351" s="2" t="s">
        <v>5980</v>
      </c>
      <c r="I351" s="2" t="s">
        <v>1368</v>
      </c>
      <c r="J351" s="2" t="s">
        <v>950</v>
      </c>
      <c r="K351" s="2" t="s">
        <v>1408</v>
      </c>
      <c r="L351" s="2" t="s">
        <v>1409</v>
      </c>
      <c r="M351" s="2" t="s">
        <v>159</v>
      </c>
      <c r="N351" s="2" t="s">
        <v>756</v>
      </c>
      <c r="O351" s="99">
        <v>20342</v>
      </c>
      <c r="P351" s="2" t="s">
        <v>8102</v>
      </c>
      <c r="Q351">
        <v>29839</v>
      </c>
      <c r="R351">
        <v>29694</v>
      </c>
      <c r="S351">
        <v>58954</v>
      </c>
      <c r="T351">
        <v>29260</v>
      </c>
      <c r="U351">
        <v>29115</v>
      </c>
      <c r="V351" t="s">
        <v>8558</v>
      </c>
      <c r="W351" s="101">
        <v>46198.422619988429</v>
      </c>
      <c r="X351" s="1">
        <f>IFERROR(IF(H351="","",IF(O351=0,0.15,IF(VLOOKUP(O351,'Source Post 14 Status (6.30.26)'!A:B,2,FALSE)=1,0.15,0.5))),0.5)</f>
        <v>0.15</v>
      </c>
      <c r="Y351" s="6">
        <f t="shared" si="5"/>
        <v>8756</v>
      </c>
    </row>
    <row r="352" spans="1:25" x14ac:dyDescent="0.3">
      <c r="A352" t="str">
        <f>IF(B352=1,COUNTIF($B$2:B352,1),"")</f>
        <v/>
      </c>
      <c r="B352" t="str">
        <f>IF(C352=1,COUNTIF($H$2:H352,H352),"")</f>
        <v/>
      </c>
      <c r="C352">
        <f>IF(G352=List!$P$1,1,0)</f>
        <v>0</v>
      </c>
      <c r="D352" s="1" t="str">
        <f>IF(E352=1,COUNTIF($E$2:E352,1),"")</f>
        <v/>
      </c>
      <c r="E352" s="1" t="str">
        <f>IF(H352=List!$P$2,1,"")</f>
        <v/>
      </c>
      <c r="F352" s="2" t="s">
        <v>11828</v>
      </c>
      <c r="G352" s="2" t="s">
        <v>225</v>
      </c>
      <c r="H352" s="2" t="s">
        <v>5980</v>
      </c>
      <c r="I352" s="2" t="s">
        <v>1368</v>
      </c>
      <c r="J352" s="2" t="s">
        <v>950</v>
      </c>
      <c r="K352" s="2" t="s">
        <v>1408</v>
      </c>
      <c r="L352" s="2" t="s">
        <v>1409</v>
      </c>
      <c r="M352" s="2" t="s">
        <v>159</v>
      </c>
      <c r="N352" s="2" t="s">
        <v>756</v>
      </c>
      <c r="O352" s="99">
        <v>22479</v>
      </c>
      <c r="P352" s="2" t="s">
        <v>8337</v>
      </c>
      <c r="Q352">
        <v>34211</v>
      </c>
      <c r="R352">
        <v>31998</v>
      </c>
      <c r="S352">
        <v>63537</v>
      </c>
      <c r="T352">
        <v>31539</v>
      </c>
      <c r="U352">
        <v>31386</v>
      </c>
      <c r="V352" t="s">
        <v>8558</v>
      </c>
      <c r="W352" s="101">
        <v>46198.422455173612</v>
      </c>
      <c r="X352" s="1">
        <f>IFERROR(IF(H352="","",IF(O352=0,0.15,IF(VLOOKUP(O352,'Source Post 14 Status (6.30.26)'!A:B,2,FALSE)=1,0.15,0.5))),0.5)</f>
        <v>0.15</v>
      </c>
      <c r="Y352" s="6">
        <f t="shared" si="5"/>
        <v>9439</v>
      </c>
    </row>
    <row r="353" spans="1:25" x14ac:dyDescent="0.3">
      <c r="A353" t="str">
        <f>IF(B353=1,COUNTIF($B$2:B353,1),"")</f>
        <v/>
      </c>
      <c r="B353" t="str">
        <f>IF(C353=1,COUNTIF($H$2:H353,H353),"")</f>
        <v/>
      </c>
      <c r="C353">
        <f>IF(G353=List!$P$1,1,0)</f>
        <v>0</v>
      </c>
      <c r="D353" s="1" t="str">
        <f>IF(E353=1,COUNTIF($E$2:E353,1),"")</f>
        <v/>
      </c>
      <c r="E353" s="1" t="str">
        <f>IF(H353=List!$P$2,1,"")</f>
        <v/>
      </c>
      <c r="F353" s="2" t="s">
        <v>11828</v>
      </c>
      <c r="G353" s="2" t="s">
        <v>225</v>
      </c>
      <c r="H353" s="2" t="s">
        <v>5980</v>
      </c>
      <c r="I353" s="2" t="s">
        <v>1368</v>
      </c>
      <c r="J353" s="2" t="s">
        <v>950</v>
      </c>
      <c r="K353" s="2" t="s">
        <v>1408</v>
      </c>
      <c r="L353" s="2" t="s">
        <v>1409</v>
      </c>
      <c r="M353" s="2" t="s">
        <v>159</v>
      </c>
      <c r="N353" s="2" t="s">
        <v>756</v>
      </c>
      <c r="O353" s="99">
        <v>0</v>
      </c>
      <c r="P353" s="2" t="s">
        <v>8512</v>
      </c>
      <c r="W353" s="101">
        <v>1</v>
      </c>
      <c r="X353" s="1">
        <f>IFERROR(IF(H353="","",IF(O353=0,0.15,IF(VLOOKUP(O353,'Source Post 14 Status (6.30.26)'!A:B,2,FALSE)=1,0.15,0.5))),0.5)</f>
        <v>0.15</v>
      </c>
      <c r="Y353" s="6">
        <f t="shared" si="5"/>
        <v>0</v>
      </c>
    </row>
    <row r="354" spans="1:25" x14ac:dyDescent="0.3">
      <c r="A354" t="str">
        <f>IF(B354=1,COUNTIF($B$2:B354,1),"")</f>
        <v/>
      </c>
      <c r="B354" t="str">
        <f>IF(C354=1,COUNTIF($H$2:H354,H354),"")</f>
        <v/>
      </c>
      <c r="C354">
        <f>IF(G354=List!$P$1,1,0)</f>
        <v>0</v>
      </c>
      <c r="D354" s="1" t="str">
        <f>IF(E354=1,COUNTIF($E$2:E354,1),"")</f>
        <v/>
      </c>
      <c r="E354" s="1" t="str">
        <f>IF(H354=List!$P$2,1,"")</f>
        <v/>
      </c>
      <c r="F354" s="2" t="s">
        <v>11828</v>
      </c>
      <c r="G354" s="2" t="s">
        <v>225</v>
      </c>
      <c r="H354" s="2" t="s">
        <v>5980</v>
      </c>
      <c r="I354" s="2" t="s">
        <v>1368</v>
      </c>
      <c r="J354" s="2" t="s">
        <v>950</v>
      </c>
      <c r="K354" s="2" t="s">
        <v>1408</v>
      </c>
      <c r="L354" s="2" t="s">
        <v>1409</v>
      </c>
      <c r="M354" s="2" t="s">
        <v>159</v>
      </c>
      <c r="N354" s="2" t="s">
        <v>756</v>
      </c>
      <c r="O354" s="99">
        <v>20977</v>
      </c>
      <c r="P354" s="2" t="s">
        <v>8251</v>
      </c>
      <c r="Q354">
        <v>31343</v>
      </c>
      <c r="R354">
        <v>31191</v>
      </c>
      <c r="S354">
        <v>61925</v>
      </c>
      <c r="T354">
        <v>30734</v>
      </c>
      <c r="U354">
        <v>30582</v>
      </c>
      <c r="V354" t="s">
        <v>8558</v>
      </c>
      <c r="W354" s="101">
        <v>46198.422102696757</v>
      </c>
      <c r="X354" s="1">
        <f>IFERROR(IF(H354="","",IF(O354=0,0.15,IF(VLOOKUP(O354,'Source Post 14 Status (6.30.26)'!A:B,2,FALSE)=1,0.15,0.5))),0.5)</f>
        <v>0.15</v>
      </c>
      <c r="Y354" s="6">
        <f t="shared" si="5"/>
        <v>9197</v>
      </c>
    </row>
    <row r="355" spans="1:25" x14ac:dyDescent="0.3">
      <c r="A355" t="str">
        <f>IF(B355=1,COUNTIF($B$2:B355,1),"")</f>
        <v/>
      </c>
      <c r="B355" t="str">
        <f>IF(C355=1,COUNTIF($H$2:H355,H355),"")</f>
        <v/>
      </c>
      <c r="C355">
        <f>IF(G355=List!$P$1,1,0)</f>
        <v>0</v>
      </c>
      <c r="D355" s="1" t="str">
        <f>IF(E355=1,COUNTIF($E$2:E355,1),"")</f>
        <v/>
      </c>
      <c r="E355" s="1" t="str">
        <f>IF(H355=List!$P$2,1,"")</f>
        <v/>
      </c>
      <c r="F355" s="2" t="s">
        <v>11828</v>
      </c>
      <c r="G355" s="2" t="s">
        <v>225</v>
      </c>
      <c r="H355" s="2" t="s">
        <v>5981</v>
      </c>
      <c r="I355" s="2" t="s">
        <v>1368</v>
      </c>
      <c r="J355" s="2" t="s">
        <v>950</v>
      </c>
      <c r="K355" s="2" t="s">
        <v>1408</v>
      </c>
      <c r="L355" s="2" t="s">
        <v>1409</v>
      </c>
      <c r="M355" s="2" t="s">
        <v>185</v>
      </c>
      <c r="N355" s="2" t="s">
        <v>759</v>
      </c>
      <c r="O355" s="99">
        <v>16722</v>
      </c>
      <c r="P355" s="2" t="s">
        <v>11066</v>
      </c>
      <c r="W355" s="101">
        <v>1</v>
      </c>
      <c r="X355" s="1">
        <f>IFERROR(IF(H355="","",IF(O355=0,0.15,IF(VLOOKUP(O355,'Source Post 14 Status (6.30.26)'!A:B,2,FALSE)=1,0.15,0.5))),0.5)</f>
        <v>0.15</v>
      </c>
      <c r="Y355" s="6">
        <f t="shared" si="5"/>
        <v>0</v>
      </c>
    </row>
    <row r="356" spans="1:25" x14ac:dyDescent="0.3">
      <c r="A356" t="str">
        <f>IF(B356=1,COUNTIF($B$2:B356,1),"")</f>
        <v/>
      </c>
      <c r="B356" t="str">
        <f>IF(C356=1,COUNTIF($H$2:H356,H356),"")</f>
        <v/>
      </c>
      <c r="C356">
        <f>IF(G356=List!$P$1,1,0)</f>
        <v>0</v>
      </c>
      <c r="D356" s="1" t="str">
        <f>IF(E356=1,COUNTIF($E$2:E356,1),"")</f>
        <v/>
      </c>
      <c r="E356" s="1" t="str">
        <f>IF(H356=List!$P$2,1,"")</f>
        <v/>
      </c>
      <c r="F356" s="2" t="s">
        <v>11828</v>
      </c>
      <c r="G356" s="2" t="s">
        <v>225</v>
      </c>
      <c r="H356" s="2" t="s">
        <v>5981</v>
      </c>
      <c r="I356" s="2" t="s">
        <v>1368</v>
      </c>
      <c r="J356" s="2" t="s">
        <v>950</v>
      </c>
      <c r="K356" s="2" t="s">
        <v>1408</v>
      </c>
      <c r="L356" s="2" t="s">
        <v>1409</v>
      </c>
      <c r="M356" s="2" t="s">
        <v>185</v>
      </c>
      <c r="N356" s="2" t="s">
        <v>759</v>
      </c>
      <c r="O356" s="99">
        <v>17697</v>
      </c>
      <c r="P356" s="2" t="s">
        <v>7785</v>
      </c>
      <c r="Q356">
        <v>45791</v>
      </c>
      <c r="R356">
        <v>45564</v>
      </c>
      <c r="V356" t="s">
        <v>8558</v>
      </c>
      <c r="W356" s="101">
        <v>46198.449511226849</v>
      </c>
      <c r="X356" s="1">
        <f>IFERROR(IF(H356="","",IF(O356=0,0.15,IF(VLOOKUP(O356,'Source Post 14 Status (6.30.26)'!A:B,2,FALSE)=1,0.15,0.5))),0.5)</f>
        <v>0.15</v>
      </c>
      <c r="Y356" s="6">
        <f t="shared" si="5"/>
        <v>0</v>
      </c>
    </row>
    <row r="357" spans="1:25" x14ac:dyDescent="0.3">
      <c r="A357" t="str">
        <f>IF(B357=1,COUNTIF($B$2:B357,1),"")</f>
        <v/>
      </c>
      <c r="B357" t="str">
        <f>IF(C357=1,COUNTIF($H$2:H357,H357),"")</f>
        <v/>
      </c>
      <c r="C357">
        <f>IF(G357=List!$P$1,1,0)</f>
        <v>0</v>
      </c>
      <c r="D357" s="1" t="str">
        <f>IF(E357=1,COUNTIF($E$2:E357,1),"")</f>
        <v/>
      </c>
      <c r="E357" s="1" t="str">
        <f>IF(H357=List!$P$2,1,"")</f>
        <v/>
      </c>
      <c r="F357" s="2" t="s">
        <v>11828</v>
      </c>
      <c r="G357" s="2" t="s">
        <v>225</v>
      </c>
      <c r="H357" s="2" t="s">
        <v>5981</v>
      </c>
      <c r="I357" s="2" t="s">
        <v>1368</v>
      </c>
      <c r="J357" s="2" t="s">
        <v>950</v>
      </c>
      <c r="K357" s="2" t="s">
        <v>1408</v>
      </c>
      <c r="L357" s="2" t="s">
        <v>1409</v>
      </c>
      <c r="M357" s="2" t="s">
        <v>185</v>
      </c>
      <c r="N357" s="2" t="s">
        <v>759</v>
      </c>
      <c r="O357" s="99">
        <v>17703</v>
      </c>
      <c r="P357" s="2" t="s">
        <v>7787</v>
      </c>
      <c r="Q357">
        <v>45929</v>
      </c>
      <c r="R357">
        <v>45701</v>
      </c>
      <c r="V357" t="s">
        <v>8558</v>
      </c>
      <c r="W357" s="101">
        <v>46198.44905505787</v>
      </c>
      <c r="X357" s="1">
        <f>IFERROR(IF(H357="","",IF(O357=0,0.15,IF(VLOOKUP(O357,'Source Post 14 Status (6.30.26)'!A:B,2,FALSE)=1,0.15,0.5))),0.5)</f>
        <v>0.15</v>
      </c>
      <c r="Y357" s="6">
        <f t="shared" si="5"/>
        <v>0</v>
      </c>
    </row>
    <row r="358" spans="1:25" x14ac:dyDescent="0.3">
      <c r="A358" t="str">
        <f>IF(B358=1,COUNTIF($B$2:B358,1),"")</f>
        <v/>
      </c>
      <c r="B358" t="str">
        <f>IF(C358=1,COUNTIF($H$2:H358,H358),"")</f>
        <v/>
      </c>
      <c r="C358">
        <f>IF(G358=List!$P$1,1,0)</f>
        <v>0</v>
      </c>
      <c r="D358" s="1" t="str">
        <f>IF(E358=1,COUNTIF($E$2:E358,1),"")</f>
        <v/>
      </c>
      <c r="E358" s="1" t="str">
        <f>IF(H358=List!$P$2,1,"")</f>
        <v/>
      </c>
      <c r="F358" s="2" t="s">
        <v>11828</v>
      </c>
      <c r="G358" s="2" t="s">
        <v>225</v>
      </c>
      <c r="H358" s="2" t="s">
        <v>5981</v>
      </c>
      <c r="I358" s="2" t="s">
        <v>1368</v>
      </c>
      <c r="J358" s="2" t="s">
        <v>950</v>
      </c>
      <c r="K358" s="2" t="s">
        <v>1408</v>
      </c>
      <c r="L358" s="2" t="s">
        <v>1409</v>
      </c>
      <c r="M358" s="2" t="s">
        <v>185</v>
      </c>
      <c r="N358" s="2" t="s">
        <v>759</v>
      </c>
      <c r="O358" s="99">
        <v>16713</v>
      </c>
      <c r="P358" s="2" t="s">
        <v>11067</v>
      </c>
      <c r="W358" s="101">
        <v>1</v>
      </c>
      <c r="X358" s="1">
        <f>IFERROR(IF(H358="","",IF(O358=0,0.15,IF(VLOOKUP(O358,'Source Post 14 Status (6.30.26)'!A:B,2,FALSE)=1,0.15,0.5))),0.5)</f>
        <v>0.5</v>
      </c>
      <c r="Y358" s="6">
        <f t="shared" si="5"/>
        <v>0</v>
      </c>
    </row>
    <row r="359" spans="1:25" x14ac:dyDescent="0.3">
      <c r="A359" t="str">
        <f>IF(B359=1,COUNTIF($B$2:B359,1),"")</f>
        <v/>
      </c>
      <c r="B359" t="str">
        <f>IF(C359=1,COUNTIF($H$2:H359,H359),"")</f>
        <v/>
      </c>
      <c r="C359">
        <f>IF(G359=List!$P$1,1,0)</f>
        <v>0</v>
      </c>
      <c r="D359" s="1" t="str">
        <f>IF(E359=1,COUNTIF($E$2:E359,1),"")</f>
        <v/>
      </c>
      <c r="E359" s="1" t="str">
        <f>IF(H359=List!$P$2,1,"")</f>
        <v/>
      </c>
      <c r="F359" s="2" t="s">
        <v>11828</v>
      </c>
      <c r="G359" s="2" t="s">
        <v>225</v>
      </c>
      <c r="H359" s="2" t="s">
        <v>5981</v>
      </c>
      <c r="I359" s="2" t="s">
        <v>1368</v>
      </c>
      <c r="J359" s="2" t="s">
        <v>950</v>
      </c>
      <c r="K359" s="2" t="s">
        <v>1408</v>
      </c>
      <c r="L359" s="2" t="s">
        <v>1409</v>
      </c>
      <c r="M359" s="2" t="s">
        <v>185</v>
      </c>
      <c r="N359" s="2" t="s">
        <v>759</v>
      </c>
      <c r="O359" s="99">
        <v>16725</v>
      </c>
      <c r="P359" s="2" t="s">
        <v>11073</v>
      </c>
      <c r="W359" s="101">
        <v>1</v>
      </c>
      <c r="X359" s="1">
        <f>IFERROR(IF(H359="","",IF(O359=0,0.15,IF(VLOOKUP(O359,'Source Post 14 Status (6.30.26)'!A:B,2,FALSE)=1,0.15,0.5))),0.5)</f>
        <v>0.15</v>
      </c>
      <c r="Y359" s="6">
        <f t="shared" si="5"/>
        <v>0</v>
      </c>
    </row>
    <row r="360" spans="1:25" x14ac:dyDescent="0.3">
      <c r="A360" t="str">
        <f>IF(B360=1,COUNTIF($B$2:B360,1),"")</f>
        <v/>
      </c>
      <c r="B360" t="str">
        <f>IF(C360=1,COUNTIF($H$2:H360,H360),"")</f>
        <v/>
      </c>
      <c r="C360">
        <f>IF(G360=List!$P$1,1,0)</f>
        <v>0</v>
      </c>
      <c r="D360" s="1" t="str">
        <f>IF(E360=1,COUNTIF($E$2:E360,1),"")</f>
        <v/>
      </c>
      <c r="E360" s="1" t="str">
        <f>IF(H360=List!$P$2,1,"")</f>
        <v/>
      </c>
      <c r="F360" s="2" t="s">
        <v>11828</v>
      </c>
      <c r="G360" s="2" t="s">
        <v>225</v>
      </c>
      <c r="H360" s="2" t="s">
        <v>5981</v>
      </c>
      <c r="I360" s="2" t="s">
        <v>1368</v>
      </c>
      <c r="J360" s="2" t="s">
        <v>950</v>
      </c>
      <c r="K360" s="2" t="s">
        <v>1408</v>
      </c>
      <c r="L360" s="2" t="s">
        <v>1409</v>
      </c>
      <c r="M360" s="2" t="s">
        <v>185</v>
      </c>
      <c r="N360" s="2" t="s">
        <v>759</v>
      </c>
      <c r="O360" s="99">
        <v>16723</v>
      </c>
      <c r="P360" s="2" t="s">
        <v>11074</v>
      </c>
      <c r="W360" s="101">
        <v>1</v>
      </c>
      <c r="X360" s="1">
        <f>IFERROR(IF(H360="","",IF(O360=0,0.15,IF(VLOOKUP(O360,'Source Post 14 Status (6.30.26)'!A:B,2,FALSE)=1,0.15,0.5))),0.5)</f>
        <v>0.15</v>
      </c>
      <c r="Y360" s="6">
        <f t="shared" si="5"/>
        <v>0</v>
      </c>
    </row>
    <row r="361" spans="1:25" x14ac:dyDescent="0.3">
      <c r="A361" t="str">
        <f>IF(B361=1,COUNTIF($B$2:B361,1),"")</f>
        <v/>
      </c>
      <c r="B361" t="str">
        <f>IF(C361=1,COUNTIF($H$2:H361,H361),"")</f>
        <v/>
      </c>
      <c r="C361">
        <f>IF(G361=List!$P$1,1,0)</f>
        <v>0</v>
      </c>
      <c r="D361" s="1" t="str">
        <f>IF(E361=1,COUNTIF($E$2:E361,1),"")</f>
        <v/>
      </c>
      <c r="E361" s="1" t="str">
        <f>IF(H361=List!$P$2,1,"")</f>
        <v/>
      </c>
      <c r="F361" s="2" t="s">
        <v>11828</v>
      </c>
      <c r="G361" s="2" t="s">
        <v>225</v>
      </c>
      <c r="H361" s="2" t="s">
        <v>5981</v>
      </c>
      <c r="I361" s="2" t="s">
        <v>1368</v>
      </c>
      <c r="J361" s="2" t="s">
        <v>950</v>
      </c>
      <c r="K361" s="2" t="s">
        <v>1408</v>
      </c>
      <c r="L361" s="2" t="s">
        <v>1409</v>
      </c>
      <c r="M361" s="2" t="s">
        <v>185</v>
      </c>
      <c r="N361" s="2" t="s">
        <v>759</v>
      </c>
      <c r="O361" s="99">
        <v>0</v>
      </c>
      <c r="P361" s="2" t="s">
        <v>8513</v>
      </c>
      <c r="R361">
        <v>5000</v>
      </c>
      <c r="S361">
        <v>5000</v>
      </c>
      <c r="T361">
        <v>5000</v>
      </c>
      <c r="U361">
        <v>5000</v>
      </c>
      <c r="V361" t="s">
        <v>8558</v>
      </c>
      <c r="W361" s="101">
        <v>46198.450915393521</v>
      </c>
      <c r="X361" s="1">
        <f>IFERROR(IF(H361="","",IF(O361=0,0.15,IF(VLOOKUP(O361,'Source Post 14 Status (6.30.26)'!A:B,2,FALSE)=1,0.15,0.5))),0.5)</f>
        <v>0.15</v>
      </c>
      <c r="Y361" s="6">
        <f t="shared" si="5"/>
        <v>1500</v>
      </c>
    </row>
    <row r="362" spans="1:25" x14ac:dyDescent="0.3">
      <c r="A362" t="str">
        <f>IF(B362=1,COUNTIF($B$2:B362,1),"")</f>
        <v/>
      </c>
      <c r="B362" t="str">
        <f>IF(C362=1,COUNTIF($H$2:H362,H362),"")</f>
        <v/>
      </c>
      <c r="C362">
        <f>IF(G362=List!$P$1,1,0)</f>
        <v>0</v>
      </c>
      <c r="D362" s="1" t="str">
        <f>IF(E362=1,COUNTIF($E$2:E362,1),"")</f>
        <v/>
      </c>
      <c r="E362" s="1" t="str">
        <f>IF(H362=List!$P$2,1,"")</f>
        <v/>
      </c>
      <c r="F362" s="2" t="s">
        <v>11828</v>
      </c>
      <c r="G362" s="2" t="s">
        <v>225</v>
      </c>
      <c r="H362" s="2" t="s">
        <v>5981</v>
      </c>
      <c r="I362" s="2" t="s">
        <v>1368</v>
      </c>
      <c r="J362" s="2" t="s">
        <v>950</v>
      </c>
      <c r="K362" s="2" t="s">
        <v>1408</v>
      </c>
      <c r="L362" s="2" t="s">
        <v>1409</v>
      </c>
      <c r="M362" s="2" t="s">
        <v>185</v>
      </c>
      <c r="N362" s="2" t="s">
        <v>759</v>
      </c>
      <c r="O362" s="99">
        <v>16721</v>
      </c>
      <c r="P362" s="2" t="s">
        <v>11075</v>
      </c>
      <c r="W362" s="101">
        <v>1</v>
      </c>
      <c r="X362" s="1">
        <f>IFERROR(IF(H362="","",IF(O362=0,0.15,IF(VLOOKUP(O362,'Source Post 14 Status (6.30.26)'!A:B,2,FALSE)=1,0.15,0.5))),0.5)</f>
        <v>0.15</v>
      </c>
      <c r="Y362" s="6">
        <f t="shared" si="5"/>
        <v>0</v>
      </c>
    </row>
    <row r="363" spans="1:25" x14ac:dyDescent="0.3">
      <c r="A363" t="str">
        <f>IF(B363=1,COUNTIF($B$2:B363,1),"")</f>
        <v/>
      </c>
      <c r="B363" t="str">
        <f>IF(C363=1,COUNTIF($H$2:H363,H363),"")</f>
        <v/>
      </c>
      <c r="C363">
        <f>IF(G363=List!$P$1,1,0)</f>
        <v>0</v>
      </c>
      <c r="D363" s="1" t="str">
        <f>IF(E363=1,COUNTIF($E$2:E363,1),"")</f>
        <v/>
      </c>
      <c r="E363" s="1" t="str">
        <f>IF(H363=List!$P$2,1,"")</f>
        <v/>
      </c>
      <c r="F363" s="2" t="s">
        <v>11828</v>
      </c>
      <c r="G363" s="2" t="s">
        <v>225</v>
      </c>
      <c r="H363" s="2" t="s">
        <v>5981</v>
      </c>
      <c r="I363" s="2" t="s">
        <v>1368</v>
      </c>
      <c r="J363" s="2" t="s">
        <v>950</v>
      </c>
      <c r="K363" s="2" t="s">
        <v>1408</v>
      </c>
      <c r="L363" s="2" t="s">
        <v>1409</v>
      </c>
      <c r="M363" s="2" t="s">
        <v>185</v>
      </c>
      <c r="N363" s="2" t="s">
        <v>759</v>
      </c>
      <c r="O363" s="99">
        <v>16716</v>
      </c>
      <c r="P363" s="2" t="s">
        <v>7639</v>
      </c>
      <c r="Q363">
        <v>1040000</v>
      </c>
      <c r="R363">
        <v>1040000</v>
      </c>
      <c r="S363">
        <v>2080000</v>
      </c>
      <c r="T363">
        <v>1040000</v>
      </c>
      <c r="U363">
        <v>1040000</v>
      </c>
      <c r="V363" t="s">
        <v>8558</v>
      </c>
      <c r="W363" s="101">
        <v>46198.448141435183</v>
      </c>
      <c r="X363" s="1">
        <f>IFERROR(IF(H363="","",IF(O363=0,0.15,IF(VLOOKUP(O363,'Source Post 14 Status (6.30.26)'!A:B,2,FALSE)=1,0.15,0.5))),0.5)</f>
        <v>0.5</v>
      </c>
      <c r="Y363" s="6">
        <f t="shared" si="5"/>
        <v>1040000</v>
      </c>
    </row>
    <row r="364" spans="1:25" x14ac:dyDescent="0.3">
      <c r="A364" t="str">
        <f>IF(B364=1,COUNTIF($B$2:B364,1),"")</f>
        <v/>
      </c>
      <c r="B364" t="str">
        <f>IF(C364=1,COUNTIF($H$2:H364,H364),"")</f>
        <v/>
      </c>
      <c r="C364">
        <f>IF(G364=List!$P$1,1,0)</f>
        <v>0</v>
      </c>
      <c r="D364" s="1" t="str">
        <f>IF(E364=1,COUNTIF($E$2:E364,1),"")</f>
        <v/>
      </c>
      <c r="E364" s="1" t="str">
        <f>IF(H364=List!$P$2,1,"")</f>
        <v/>
      </c>
      <c r="F364" s="2" t="s">
        <v>11828</v>
      </c>
      <c r="G364" s="2" t="s">
        <v>225</v>
      </c>
      <c r="H364" s="2" t="s">
        <v>5981</v>
      </c>
      <c r="I364" s="2" t="s">
        <v>1368</v>
      </c>
      <c r="J364" s="2" t="s">
        <v>950</v>
      </c>
      <c r="K364" s="2" t="s">
        <v>1408</v>
      </c>
      <c r="L364" s="2" t="s">
        <v>1409</v>
      </c>
      <c r="M364" s="2" t="s">
        <v>185</v>
      </c>
      <c r="N364" s="2" t="s">
        <v>759</v>
      </c>
      <c r="O364" s="99">
        <v>16726</v>
      </c>
      <c r="P364" s="2" t="s">
        <v>11076</v>
      </c>
      <c r="W364" s="101">
        <v>1</v>
      </c>
      <c r="X364" s="1">
        <f>IFERROR(IF(H364="","",IF(O364=0,0.15,IF(VLOOKUP(O364,'Source Post 14 Status (6.30.26)'!A:B,2,FALSE)=1,0.15,0.5))),0.5)</f>
        <v>0.15</v>
      </c>
      <c r="Y364" s="6">
        <f t="shared" si="5"/>
        <v>0</v>
      </c>
    </row>
    <row r="365" spans="1:25" x14ac:dyDescent="0.3">
      <c r="A365" t="str">
        <f>IF(B365=1,COUNTIF($B$2:B365,1),"")</f>
        <v/>
      </c>
      <c r="B365" t="str">
        <f>IF(C365=1,COUNTIF($H$2:H365,H365),"")</f>
        <v/>
      </c>
      <c r="C365">
        <f>IF(G365=List!$P$1,1,0)</f>
        <v>0</v>
      </c>
      <c r="D365" s="1" t="str">
        <f>IF(E365=1,COUNTIF($E$2:E365,1),"")</f>
        <v/>
      </c>
      <c r="E365" s="1" t="str">
        <f>IF(H365=List!$P$2,1,"")</f>
        <v/>
      </c>
      <c r="F365" s="2" t="s">
        <v>11828</v>
      </c>
      <c r="G365" s="2" t="s">
        <v>225</v>
      </c>
      <c r="H365" s="2" t="s">
        <v>5981</v>
      </c>
      <c r="I365" s="2" t="s">
        <v>1368</v>
      </c>
      <c r="J365" s="2" t="s">
        <v>950</v>
      </c>
      <c r="K365" s="2" t="s">
        <v>1408</v>
      </c>
      <c r="L365" s="2" t="s">
        <v>1409</v>
      </c>
      <c r="M365" s="2" t="s">
        <v>185</v>
      </c>
      <c r="N365" s="2" t="s">
        <v>759</v>
      </c>
      <c r="O365" s="99">
        <v>16727</v>
      </c>
      <c r="P365" s="2" t="s">
        <v>11069</v>
      </c>
      <c r="W365" s="101">
        <v>1</v>
      </c>
      <c r="X365" s="1">
        <f>IFERROR(IF(H365="","",IF(O365=0,0.15,IF(VLOOKUP(O365,'Source Post 14 Status (6.30.26)'!A:B,2,FALSE)=1,0.15,0.5))),0.5)</f>
        <v>0.15</v>
      </c>
      <c r="Y365" s="6">
        <f t="shared" si="5"/>
        <v>0</v>
      </c>
    </row>
    <row r="366" spans="1:25" x14ac:dyDescent="0.3">
      <c r="A366" t="str">
        <f>IF(B366=1,COUNTIF($B$2:B366,1),"")</f>
        <v/>
      </c>
      <c r="B366" t="str">
        <f>IF(C366=1,COUNTIF($H$2:H366,H366),"")</f>
        <v/>
      </c>
      <c r="C366">
        <f>IF(G366=List!$P$1,1,0)</f>
        <v>0</v>
      </c>
      <c r="D366" s="1" t="str">
        <f>IF(E366=1,COUNTIF($E$2:E366,1),"")</f>
        <v/>
      </c>
      <c r="E366" s="1" t="str">
        <f>IF(H366=List!$P$2,1,"")</f>
        <v/>
      </c>
      <c r="F366" s="2" t="s">
        <v>11828</v>
      </c>
      <c r="G366" s="2" t="s">
        <v>225</v>
      </c>
      <c r="H366" s="2" t="s">
        <v>5981</v>
      </c>
      <c r="I366" s="2" t="s">
        <v>1368</v>
      </c>
      <c r="J366" s="2" t="s">
        <v>950</v>
      </c>
      <c r="K366" s="2" t="s">
        <v>1408</v>
      </c>
      <c r="L366" s="2" t="s">
        <v>1409</v>
      </c>
      <c r="M366" s="2" t="s">
        <v>185</v>
      </c>
      <c r="N366" s="2" t="s">
        <v>759</v>
      </c>
      <c r="O366" s="99">
        <v>16714</v>
      </c>
      <c r="P366" s="2" t="s">
        <v>11070</v>
      </c>
      <c r="W366" s="101">
        <v>1</v>
      </c>
      <c r="X366" s="1">
        <f>IFERROR(IF(H366="","",IF(O366=0,0.15,IF(VLOOKUP(O366,'Source Post 14 Status (6.30.26)'!A:B,2,FALSE)=1,0.15,0.5))),0.5)</f>
        <v>0.5</v>
      </c>
      <c r="Y366" s="6">
        <f t="shared" si="5"/>
        <v>0</v>
      </c>
    </row>
    <row r="367" spans="1:25" x14ac:dyDescent="0.3">
      <c r="A367" t="str">
        <f>IF(B367=1,COUNTIF($B$2:B367,1),"")</f>
        <v/>
      </c>
      <c r="B367" t="str">
        <f>IF(C367=1,COUNTIF($H$2:H367,H367),"")</f>
        <v/>
      </c>
      <c r="C367">
        <f>IF(G367=List!$P$1,1,0)</f>
        <v>0</v>
      </c>
      <c r="D367" s="1" t="str">
        <f>IF(E367=1,COUNTIF($E$2:E367,1),"")</f>
        <v/>
      </c>
      <c r="E367" s="1" t="str">
        <f>IF(H367=List!$P$2,1,"")</f>
        <v/>
      </c>
      <c r="F367" s="2" t="s">
        <v>11828</v>
      </c>
      <c r="G367" s="2" t="s">
        <v>225</v>
      </c>
      <c r="H367" s="2" t="s">
        <v>5981</v>
      </c>
      <c r="I367" s="2" t="s">
        <v>1368</v>
      </c>
      <c r="J367" s="2" t="s">
        <v>950</v>
      </c>
      <c r="K367" s="2" t="s">
        <v>1408</v>
      </c>
      <c r="L367" s="2" t="s">
        <v>1409</v>
      </c>
      <c r="M367" s="2" t="s">
        <v>185</v>
      </c>
      <c r="N367" s="2" t="s">
        <v>759</v>
      </c>
      <c r="O367" s="99">
        <v>16715</v>
      </c>
      <c r="P367" s="2" t="s">
        <v>11071</v>
      </c>
      <c r="W367" s="101">
        <v>1</v>
      </c>
      <c r="X367" s="1">
        <f>IFERROR(IF(H367="","",IF(O367=0,0.15,IF(VLOOKUP(O367,'Source Post 14 Status (6.30.26)'!A:B,2,FALSE)=1,0.15,0.5))),0.5)</f>
        <v>0.15</v>
      </c>
      <c r="Y367" s="6">
        <f t="shared" si="5"/>
        <v>0</v>
      </c>
    </row>
    <row r="368" spans="1:25" x14ac:dyDescent="0.3">
      <c r="A368" t="str">
        <f>IF(B368=1,COUNTIF($B$2:B368,1),"")</f>
        <v/>
      </c>
      <c r="B368" t="str">
        <f>IF(C368=1,COUNTIF($H$2:H368,H368),"")</f>
        <v/>
      </c>
      <c r="C368">
        <f>IF(G368=List!$P$1,1,0)</f>
        <v>0</v>
      </c>
      <c r="D368" s="1" t="str">
        <f>IF(E368=1,COUNTIF($E$2:E368,1),"")</f>
        <v/>
      </c>
      <c r="E368" s="1" t="str">
        <f>IF(H368=List!$P$2,1,"")</f>
        <v/>
      </c>
      <c r="F368" s="2" t="s">
        <v>11828</v>
      </c>
      <c r="G368" s="2" t="s">
        <v>225</v>
      </c>
      <c r="H368" s="2" t="s">
        <v>5981</v>
      </c>
      <c r="I368" s="2" t="s">
        <v>1368</v>
      </c>
      <c r="J368" s="2" t="s">
        <v>950</v>
      </c>
      <c r="K368" s="2" t="s">
        <v>1408</v>
      </c>
      <c r="L368" s="2" t="s">
        <v>1409</v>
      </c>
      <c r="M368" s="2" t="s">
        <v>185</v>
      </c>
      <c r="N368" s="2" t="s">
        <v>759</v>
      </c>
      <c r="O368" s="99">
        <v>16724</v>
      </c>
      <c r="P368" s="2" t="s">
        <v>11072</v>
      </c>
      <c r="W368" s="101">
        <v>1</v>
      </c>
      <c r="X368" s="1">
        <f>IFERROR(IF(H368="","",IF(O368=0,0.15,IF(VLOOKUP(O368,'Source Post 14 Status (6.30.26)'!A:B,2,FALSE)=1,0.15,0.5))),0.5)</f>
        <v>0.15</v>
      </c>
      <c r="Y368" s="6">
        <f t="shared" si="5"/>
        <v>0</v>
      </c>
    </row>
    <row r="369" spans="1:25" x14ac:dyDescent="0.3">
      <c r="A369" t="str">
        <f>IF(B369=1,COUNTIF($B$2:B369,1),"")</f>
        <v/>
      </c>
      <c r="B369" t="str">
        <f>IF(C369=1,COUNTIF($H$2:H369,H369),"")</f>
        <v/>
      </c>
      <c r="C369">
        <f>IF(G369=List!$P$1,1,0)</f>
        <v>0</v>
      </c>
      <c r="D369" s="1" t="str">
        <f>IF(E369=1,COUNTIF($E$2:E369,1),"")</f>
        <v/>
      </c>
      <c r="E369" s="1" t="str">
        <f>IF(H369=List!$P$2,1,"")</f>
        <v/>
      </c>
      <c r="F369" s="2" t="s">
        <v>11828</v>
      </c>
      <c r="G369" s="2" t="s">
        <v>225</v>
      </c>
      <c r="H369" s="2" t="s">
        <v>5981</v>
      </c>
      <c r="I369" s="2" t="s">
        <v>1368</v>
      </c>
      <c r="J369" s="2" t="s">
        <v>950</v>
      </c>
      <c r="K369" s="2" t="s">
        <v>1408</v>
      </c>
      <c r="L369" s="2" t="s">
        <v>1409</v>
      </c>
      <c r="M369" s="2" t="s">
        <v>185</v>
      </c>
      <c r="N369" s="2" t="s">
        <v>759</v>
      </c>
      <c r="O369" s="99">
        <v>17141</v>
      </c>
      <c r="P369" s="2" t="s">
        <v>7717</v>
      </c>
      <c r="Q369">
        <v>45898</v>
      </c>
      <c r="R369">
        <v>45671</v>
      </c>
      <c r="V369" t="s">
        <v>8558</v>
      </c>
      <c r="W369" s="101">
        <v>46198.448573148147</v>
      </c>
      <c r="X369" s="1">
        <f>IFERROR(IF(H369="","",IF(O369=0,0.15,IF(VLOOKUP(O369,'Source Post 14 Status (6.30.26)'!A:B,2,FALSE)=1,0.15,0.5))),0.5)</f>
        <v>0.15</v>
      </c>
      <c r="Y369" s="6">
        <f t="shared" si="5"/>
        <v>0</v>
      </c>
    </row>
    <row r="370" spans="1:25" x14ac:dyDescent="0.3">
      <c r="A370" t="str">
        <f>IF(B370=1,COUNTIF($B$2:B370,1),"")</f>
        <v/>
      </c>
      <c r="B370" t="str">
        <f>IF(C370=1,COUNTIF($H$2:H370,H370),"")</f>
        <v/>
      </c>
      <c r="C370">
        <f>IF(G370=List!$P$1,1,0)</f>
        <v>0</v>
      </c>
      <c r="D370" s="1" t="str">
        <f>IF(E370=1,COUNTIF($E$2:E370,1),"")</f>
        <v/>
      </c>
      <c r="E370" s="1" t="str">
        <f>IF(H370=List!$P$2,1,"")</f>
        <v/>
      </c>
      <c r="F370" s="2" t="s">
        <v>11828</v>
      </c>
      <c r="G370" s="2" t="s">
        <v>226</v>
      </c>
      <c r="H370" s="2" t="s">
        <v>5987</v>
      </c>
      <c r="I370" s="2" t="s">
        <v>1368</v>
      </c>
      <c r="J370" s="2" t="s">
        <v>950</v>
      </c>
      <c r="K370" s="2" t="s">
        <v>1411</v>
      </c>
      <c r="L370" s="2" t="s">
        <v>1412</v>
      </c>
      <c r="M370" s="2" t="s">
        <v>159</v>
      </c>
      <c r="N370" s="2" t="s">
        <v>756</v>
      </c>
      <c r="O370" s="99">
        <v>20729</v>
      </c>
      <c r="P370" s="2" t="s">
        <v>8187</v>
      </c>
      <c r="Q370">
        <v>298500</v>
      </c>
      <c r="R370">
        <v>298500</v>
      </c>
      <c r="S370">
        <v>796000</v>
      </c>
      <c r="T370">
        <v>398000</v>
      </c>
      <c r="U370">
        <v>398000</v>
      </c>
      <c r="V370" t="s">
        <v>11057</v>
      </c>
      <c r="W370" s="101">
        <v>46192.602628819448</v>
      </c>
      <c r="X370" s="1">
        <f>IFERROR(IF(H370="","",IF(O370=0,0.15,IF(VLOOKUP(O370,'Source Post 14 Status (6.30.26)'!A:B,2,FALSE)=1,0.15,0.5))),0.5)</f>
        <v>0.15</v>
      </c>
      <c r="Y370" s="6">
        <f t="shared" si="5"/>
        <v>119400</v>
      </c>
    </row>
    <row r="371" spans="1:25" x14ac:dyDescent="0.3">
      <c r="A371" t="str">
        <f>IF(B371=1,COUNTIF($B$2:B371,1),"")</f>
        <v/>
      </c>
      <c r="B371" t="str">
        <f>IF(C371=1,COUNTIF($H$2:H371,H371),"")</f>
        <v/>
      </c>
      <c r="C371">
        <f>IF(G371=List!$P$1,1,0)</f>
        <v>0</v>
      </c>
      <c r="D371" s="1" t="str">
        <f>IF(E371=1,COUNTIF($E$2:E371,1),"")</f>
        <v/>
      </c>
      <c r="E371" s="1" t="str">
        <f>IF(H371=List!$P$2,1,"")</f>
        <v/>
      </c>
      <c r="F371" s="2" t="s">
        <v>11828</v>
      </c>
      <c r="G371" s="2" t="s">
        <v>226</v>
      </c>
      <c r="H371" s="2" t="s">
        <v>5987</v>
      </c>
      <c r="I371" s="2" t="s">
        <v>1368</v>
      </c>
      <c r="J371" s="2" t="s">
        <v>950</v>
      </c>
      <c r="K371" s="2" t="s">
        <v>1411</v>
      </c>
      <c r="L371" s="2" t="s">
        <v>1412</v>
      </c>
      <c r="M371" s="2" t="s">
        <v>159</v>
      </c>
      <c r="N371" s="2" t="s">
        <v>756</v>
      </c>
      <c r="O371" s="99">
        <v>22472</v>
      </c>
      <c r="P371" s="2" t="s">
        <v>8332</v>
      </c>
      <c r="Q371">
        <v>11235</v>
      </c>
      <c r="R371">
        <v>11181</v>
      </c>
      <c r="S371">
        <v>22198</v>
      </c>
      <c r="T371">
        <v>11017</v>
      </c>
      <c r="U371">
        <v>10962</v>
      </c>
      <c r="V371" t="s">
        <v>11057</v>
      </c>
      <c r="W371" s="101">
        <v>46192.601546562502</v>
      </c>
      <c r="X371" s="1">
        <f>IFERROR(IF(H371="","",IF(O371=0,0.15,IF(VLOOKUP(O371,'Source Post 14 Status (6.30.26)'!A:B,2,FALSE)=1,0.15,0.5))),0.5)</f>
        <v>0.15</v>
      </c>
      <c r="Y371" s="6">
        <f t="shared" si="5"/>
        <v>3297</v>
      </c>
    </row>
    <row r="372" spans="1:25" x14ac:dyDescent="0.3">
      <c r="A372" t="str">
        <f>IF(B372=1,COUNTIF($B$2:B372,1),"")</f>
        <v/>
      </c>
      <c r="B372" t="str">
        <f>IF(C372=1,COUNTIF($H$2:H372,H372),"")</f>
        <v/>
      </c>
      <c r="C372">
        <f>IF(G372=List!$P$1,1,0)</f>
        <v>0</v>
      </c>
      <c r="D372" s="1" t="str">
        <f>IF(E372=1,COUNTIF($E$2:E372,1),"")</f>
        <v/>
      </c>
      <c r="E372" s="1" t="str">
        <f>IF(H372=List!$P$2,1,"")</f>
        <v/>
      </c>
      <c r="F372" s="2" t="s">
        <v>11828</v>
      </c>
      <c r="G372" s="2" t="s">
        <v>226</v>
      </c>
      <c r="H372" s="2" t="s">
        <v>5987</v>
      </c>
      <c r="I372" s="2" t="s">
        <v>1368</v>
      </c>
      <c r="J372" s="2" t="s">
        <v>950</v>
      </c>
      <c r="K372" s="2" t="s">
        <v>1411</v>
      </c>
      <c r="L372" s="2" t="s">
        <v>1412</v>
      </c>
      <c r="M372" s="2" t="s">
        <v>159</v>
      </c>
      <c r="N372" s="2" t="s">
        <v>756</v>
      </c>
      <c r="O372" s="99">
        <v>22595</v>
      </c>
      <c r="P372" s="2" t="s">
        <v>8373</v>
      </c>
      <c r="Q372">
        <v>492000</v>
      </c>
      <c r="R372">
        <v>492000</v>
      </c>
      <c r="S372">
        <v>969000</v>
      </c>
      <c r="T372">
        <v>487000</v>
      </c>
      <c r="U372">
        <v>487000</v>
      </c>
      <c r="V372" t="s">
        <v>11057</v>
      </c>
      <c r="W372" s="101">
        <v>46192.599348761571</v>
      </c>
      <c r="X372" s="1">
        <f>IFERROR(IF(H372="","",IF(O372=0,0.15,IF(VLOOKUP(O372,'Source Post 14 Status (6.30.26)'!A:B,2,FALSE)=1,0.15,0.5))),0.5)</f>
        <v>0.15</v>
      </c>
      <c r="Y372" s="6">
        <f t="shared" si="5"/>
        <v>146100</v>
      </c>
    </row>
    <row r="373" spans="1:25" x14ac:dyDescent="0.3">
      <c r="A373" t="str">
        <f>IF(B373=1,COUNTIF($B$2:B373,1),"")</f>
        <v/>
      </c>
      <c r="B373" t="str">
        <f>IF(C373=1,COUNTIF($H$2:H373,H373),"")</f>
        <v/>
      </c>
      <c r="C373">
        <f>IF(G373=List!$P$1,1,0)</f>
        <v>0</v>
      </c>
      <c r="D373" s="1" t="str">
        <f>IF(E373=1,COUNTIF($E$2:E373,1),"")</f>
        <v/>
      </c>
      <c r="E373" s="1" t="str">
        <f>IF(H373=List!$P$2,1,"")</f>
        <v/>
      </c>
      <c r="F373" s="2" t="s">
        <v>11828</v>
      </c>
      <c r="G373" s="2" t="s">
        <v>226</v>
      </c>
      <c r="H373" s="2" t="s">
        <v>5987</v>
      </c>
      <c r="I373" s="2" t="s">
        <v>1368</v>
      </c>
      <c r="J373" s="2" t="s">
        <v>950</v>
      </c>
      <c r="K373" s="2" t="s">
        <v>1411</v>
      </c>
      <c r="L373" s="2" t="s">
        <v>1412</v>
      </c>
      <c r="M373" s="2" t="s">
        <v>159</v>
      </c>
      <c r="N373" s="2" t="s">
        <v>756</v>
      </c>
      <c r="O373" s="99">
        <v>11170</v>
      </c>
      <c r="P373" s="2" t="s">
        <v>7260</v>
      </c>
      <c r="Q373">
        <v>181000</v>
      </c>
      <c r="R373">
        <v>181000</v>
      </c>
      <c r="V373" t="s">
        <v>11057</v>
      </c>
      <c r="W373" s="101">
        <v>46192.601863159725</v>
      </c>
      <c r="X373" s="1">
        <f>IFERROR(IF(H373="","",IF(O373=0,0.15,IF(VLOOKUP(O373,'Source Post 14 Status (6.30.26)'!A:B,2,FALSE)=1,0.15,0.5))),0.5)</f>
        <v>0.15</v>
      </c>
      <c r="Y373" s="6">
        <f t="shared" si="5"/>
        <v>0</v>
      </c>
    </row>
    <row r="374" spans="1:25" x14ac:dyDescent="0.3">
      <c r="A374" t="str">
        <f>IF(B374=1,COUNTIF($B$2:B374,1),"")</f>
        <v/>
      </c>
      <c r="B374" t="str">
        <f>IF(C374=1,COUNTIF($H$2:H374,H374),"")</f>
        <v/>
      </c>
      <c r="C374">
        <f>IF(G374=List!$P$1,1,0)</f>
        <v>0</v>
      </c>
      <c r="D374" s="1" t="str">
        <f>IF(E374=1,COUNTIF($E$2:E374,1),"")</f>
        <v/>
      </c>
      <c r="E374" s="1" t="str">
        <f>IF(H374=List!$P$2,1,"")</f>
        <v/>
      </c>
      <c r="F374" s="2" t="s">
        <v>11828</v>
      </c>
      <c r="G374" s="2" t="s">
        <v>226</v>
      </c>
      <c r="H374" s="2" t="s">
        <v>5987</v>
      </c>
      <c r="I374" s="2" t="s">
        <v>1368</v>
      </c>
      <c r="J374" s="2" t="s">
        <v>950</v>
      </c>
      <c r="K374" s="2" t="s">
        <v>1411</v>
      </c>
      <c r="L374" s="2" t="s">
        <v>1412</v>
      </c>
      <c r="M374" s="2" t="s">
        <v>159</v>
      </c>
      <c r="N374" s="2" t="s">
        <v>756</v>
      </c>
      <c r="O374" s="99">
        <v>16525</v>
      </c>
      <c r="P374" s="2" t="s">
        <v>7614</v>
      </c>
      <c r="Q374">
        <v>725500</v>
      </c>
      <c r="R374">
        <v>725500</v>
      </c>
      <c r="S374">
        <v>1082000</v>
      </c>
      <c r="V374" t="s">
        <v>11057</v>
      </c>
      <c r="W374" s="101">
        <v>46192.599704513887</v>
      </c>
      <c r="X374" s="1">
        <f>IFERROR(IF(H374="","",IF(O374=0,0.15,IF(VLOOKUP(O374,'Source Post 14 Status (6.30.26)'!A:B,2,FALSE)=1,0.15,0.5))),0.5)</f>
        <v>0.15</v>
      </c>
      <c r="Y374" s="6">
        <f t="shared" si="5"/>
        <v>0</v>
      </c>
    </row>
    <row r="375" spans="1:25" x14ac:dyDescent="0.3">
      <c r="A375" t="str">
        <f>IF(B375=1,COUNTIF($B$2:B375,1),"")</f>
        <v/>
      </c>
      <c r="B375" t="str">
        <f>IF(C375=1,COUNTIF($H$2:H375,H375),"")</f>
        <v/>
      </c>
      <c r="C375">
        <f>IF(G375=List!$P$1,1,0)</f>
        <v>0</v>
      </c>
      <c r="D375" s="1" t="str">
        <f>IF(E375=1,COUNTIF($E$2:E375,1),"")</f>
        <v/>
      </c>
      <c r="E375" s="1" t="str">
        <f>IF(H375=List!$P$2,1,"")</f>
        <v/>
      </c>
      <c r="F375" s="2" t="s">
        <v>11828</v>
      </c>
      <c r="G375" s="2" t="s">
        <v>226</v>
      </c>
      <c r="H375" s="2" t="s">
        <v>5987</v>
      </c>
      <c r="I375" s="2" t="s">
        <v>1368</v>
      </c>
      <c r="J375" s="2" t="s">
        <v>950</v>
      </c>
      <c r="K375" s="2" t="s">
        <v>1411</v>
      </c>
      <c r="L375" s="2" t="s">
        <v>1412</v>
      </c>
      <c r="M375" s="2" t="s">
        <v>159</v>
      </c>
      <c r="N375" s="2" t="s">
        <v>756</v>
      </c>
      <c r="O375" s="99">
        <v>19635</v>
      </c>
      <c r="P375" s="2" t="s">
        <v>7968</v>
      </c>
      <c r="Q375">
        <v>433500</v>
      </c>
      <c r="R375">
        <v>433500</v>
      </c>
      <c r="S375">
        <v>735000</v>
      </c>
      <c r="T375">
        <v>699500</v>
      </c>
      <c r="U375">
        <v>699500</v>
      </c>
      <c r="V375" t="s">
        <v>11057</v>
      </c>
      <c r="W375" s="101">
        <v>46192.600782789355</v>
      </c>
      <c r="X375" s="1">
        <f>IFERROR(IF(H375="","",IF(O375=0,0.15,IF(VLOOKUP(O375,'Source Post 14 Status (6.30.26)'!A:B,2,FALSE)=1,0.15,0.5))),0.5)</f>
        <v>0.15</v>
      </c>
      <c r="Y375" s="6">
        <f t="shared" si="5"/>
        <v>209850</v>
      </c>
    </row>
    <row r="376" spans="1:25" x14ac:dyDescent="0.3">
      <c r="A376" t="str">
        <f>IF(B376=1,COUNTIF($B$2:B376,1),"")</f>
        <v/>
      </c>
      <c r="B376" t="str">
        <f>IF(C376=1,COUNTIF($H$2:H376,H376),"")</f>
        <v/>
      </c>
      <c r="C376">
        <f>IF(G376=List!$P$1,1,0)</f>
        <v>0</v>
      </c>
      <c r="D376" s="1" t="str">
        <f>IF(E376=1,COUNTIF($E$2:E376,1),"")</f>
        <v/>
      </c>
      <c r="E376" s="1" t="str">
        <f>IF(H376=List!$P$2,1,"")</f>
        <v/>
      </c>
      <c r="F376" s="2" t="s">
        <v>11828</v>
      </c>
      <c r="G376" s="2" t="s">
        <v>226</v>
      </c>
      <c r="H376" s="2" t="s">
        <v>5987</v>
      </c>
      <c r="I376" s="2" t="s">
        <v>1368</v>
      </c>
      <c r="J376" s="2" t="s">
        <v>950</v>
      </c>
      <c r="K376" s="2" t="s">
        <v>1411</v>
      </c>
      <c r="L376" s="2" t="s">
        <v>1412</v>
      </c>
      <c r="M376" s="2" t="s">
        <v>159</v>
      </c>
      <c r="N376" s="2" t="s">
        <v>756</v>
      </c>
      <c r="O376" s="99">
        <v>27336</v>
      </c>
      <c r="P376" s="2" t="s">
        <v>12930</v>
      </c>
      <c r="S376">
        <v>593000</v>
      </c>
      <c r="T376">
        <v>446500</v>
      </c>
      <c r="U376">
        <v>446500</v>
      </c>
      <c r="V376" t="s">
        <v>11057</v>
      </c>
      <c r="W376" s="101">
        <v>46210.550959259257</v>
      </c>
      <c r="X376" s="1">
        <f>IFERROR(IF(H376="","",IF(O376=0,0.15,IF(VLOOKUP(O376,'Source Post 14 Status (6.30.26)'!A:B,2,FALSE)=1,0.15,0.5))),0.5)</f>
        <v>0.5</v>
      </c>
      <c r="Y376" s="6">
        <f t="shared" si="5"/>
        <v>446500</v>
      </c>
    </row>
    <row r="377" spans="1:25" x14ac:dyDescent="0.3">
      <c r="A377" t="str">
        <f>IF(B377=1,COUNTIF($B$2:B377,1),"")</f>
        <v/>
      </c>
      <c r="B377" t="str">
        <f>IF(C377=1,COUNTIF($H$2:H377,H377),"")</f>
        <v/>
      </c>
      <c r="C377">
        <f>IF(G377=List!$P$1,1,0)</f>
        <v>0</v>
      </c>
      <c r="D377" s="1" t="str">
        <f>IF(E377=1,COUNTIF($E$2:E377,1),"")</f>
        <v/>
      </c>
      <c r="E377" s="1" t="str">
        <f>IF(H377=List!$P$2,1,"")</f>
        <v/>
      </c>
      <c r="F377" s="2" t="s">
        <v>11828</v>
      </c>
      <c r="G377" s="2" t="s">
        <v>227</v>
      </c>
      <c r="H377" s="2" t="s">
        <v>5988</v>
      </c>
      <c r="I377" s="2" t="s">
        <v>1368</v>
      </c>
      <c r="J377" s="2" t="s">
        <v>950</v>
      </c>
      <c r="K377" s="2" t="s">
        <v>1414</v>
      </c>
      <c r="L377" s="2" t="s">
        <v>1415</v>
      </c>
      <c r="M377" s="2" t="s">
        <v>159</v>
      </c>
      <c r="N377" s="2" t="s">
        <v>756</v>
      </c>
      <c r="O377" s="99">
        <v>22397</v>
      </c>
      <c r="P377" s="2" t="s">
        <v>8316</v>
      </c>
      <c r="Q377">
        <v>3215750</v>
      </c>
      <c r="R377">
        <v>3215750</v>
      </c>
      <c r="S377">
        <v>6421500</v>
      </c>
      <c r="T377">
        <v>1335750</v>
      </c>
      <c r="U377">
        <v>1335750</v>
      </c>
      <c r="V377" t="s">
        <v>11058</v>
      </c>
      <c r="W377" s="101">
        <v>46197.486415509258</v>
      </c>
      <c r="X377" s="1">
        <f>IFERROR(IF(H377="","",IF(O377=0,0.15,IF(VLOOKUP(O377,'Source Post 14 Status (6.30.26)'!A:B,2,FALSE)=1,0.15,0.5))),0.5)</f>
        <v>0.15</v>
      </c>
      <c r="Y377" s="6">
        <f t="shared" si="5"/>
        <v>400725</v>
      </c>
    </row>
    <row r="378" spans="1:25" x14ac:dyDescent="0.3">
      <c r="A378" t="str">
        <f>IF(B378=1,COUNTIF($B$2:B378,1),"")</f>
        <v/>
      </c>
      <c r="B378" t="str">
        <f>IF(C378=1,COUNTIF($H$2:H378,H378),"")</f>
        <v/>
      </c>
      <c r="C378">
        <f>IF(G378=List!$P$1,1,0)</f>
        <v>0</v>
      </c>
      <c r="D378" s="1" t="str">
        <f>IF(E378=1,COUNTIF($E$2:E378,1),"")</f>
        <v/>
      </c>
      <c r="E378" s="1" t="str">
        <f>IF(H378=List!$P$2,1,"")</f>
        <v/>
      </c>
      <c r="F378" s="2" t="s">
        <v>11828</v>
      </c>
      <c r="G378" s="2" t="s">
        <v>227</v>
      </c>
      <c r="H378" s="2" t="s">
        <v>5988</v>
      </c>
      <c r="I378" s="2" t="s">
        <v>1368</v>
      </c>
      <c r="J378" s="2" t="s">
        <v>950</v>
      </c>
      <c r="K378" s="2" t="s">
        <v>1414</v>
      </c>
      <c r="L378" s="2" t="s">
        <v>1415</v>
      </c>
      <c r="M378" s="2" t="s">
        <v>159</v>
      </c>
      <c r="N378" s="2" t="s">
        <v>756</v>
      </c>
      <c r="O378" s="99">
        <v>0</v>
      </c>
      <c r="P378" s="2" t="s">
        <v>8514</v>
      </c>
      <c r="Q378">
        <v>0</v>
      </c>
      <c r="R378">
        <v>0</v>
      </c>
      <c r="S378">
        <v>40000000</v>
      </c>
      <c r="V378" t="s">
        <v>11058</v>
      </c>
      <c r="W378" s="101">
        <v>46197.494095752314</v>
      </c>
      <c r="X378" s="1">
        <f>IFERROR(IF(H378="","",IF(O378=0,0.15,IF(VLOOKUP(O378,'Source Post 14 Status (6.30.26)'!A:B,2,FALSE)=1,0.15,0.5))),0.5)</f>
        <v>0.15</v>
      </c>
      <c r="Y378" s="6">
        <f t="shared" si="5"/>
        <v>0</v>
      </c>
    </row>
    <row r="379" spans="1:25" x14ac:dyDescent="0.3">
      <c r="A379" t="str">
        <f>IF(B379=1,COUNTIF($B$2:B379,1),"")</f>
        <v/>
      </c>
      <c r="B379" t="str">
        <f>IF(C379=1,COUNTIF($H$2:H379,H379),"")</f>
        <v/>
      </c>
      <c r="C379">
        <f>IF(G379=List!$P$1,1,0)</f>
        <v>0</v>
      </c>
      <c r="D379" s="1" t="str">
        <f>IF(E379=1,COUNTIF($E$2:E379,1),"")</f>
        <v/>
      </c>
      <c r="E379" s="1" t="str">
        <f>IF(H379=List!$P$2,1,"")</f>
        <v/>
      </c>
      <c r="F379" s="2" t="s">
        <v>11828</v>
      </c>
      <c r="G379" s="2" t="s">
        <v>227</v>
      </c>
      <c r="H379" s="2" t="s">
        <v>5988</v>
      </c>
      <c r="I379" s="2" t="s">
        <v>1368</v>
      </c>
      <c r="J379" s="2" t="s">
        <v>950</v>
      </c>
      <c r="K379" s="2" t="s">
        <v>1414</v>
      </c>
      <c r="L379" s="2" t="s">
        <v>1415</v>
      </c>
      <c r="M379" s="2" t="s">
        <v>159</v>
      </c>
      <c r="N379" s="2" t="s">
        <v>756</v>
      </c>
      <c r="O379" s="99">
        <v>0</v>
      </c>
      <c r="P379" s="2" t="s">
        <v>8513</v>
      </c>
      <c r="S379">
        <v>75000</v>
      </c>
      <c r="V379" t="s">
        <v>11058</v>
      </c>
      <c r="W379" s="101">
        <v>46197.494318368059</v>
      </c>
      <c r="X379" s="1">
        <f>IFERROR(IF(H379="","",IF(O379=0,0.15,IF(VLOOKUP(O379,'Source Post 14 Status (6.30.26)'!A:B,2,FALSE)=1,0.15,0.5))),0.5)</f>
        <v>0.15</v>
      </c>
      <c r="Y379" s="6">
        <f t="shared" si="5"/>
        <v>0</v>
      </c>
    </row>
    <row r="380" spans="1:25" x14ac:dyDescent="0.3">
      <c r="A380" t="str">
        <f>IF(B380=1,COUNTIF($B$2:B380,1),"")</f>
        <v/>
      </c>
      <c r="B380" t="str">
        <f>IF(C380=1,COUNTIF($H$2:H380,H380),"")</f>
        <v/>
      </c>
      <c r="C380">
        <f>IF(G380=List!$P$1,1,0)</f>
        <v>0</v>
      </c>
      <c r="D380" s="1" t="str">
        <f>IF(E380=1,COUNTIF($E$2:E380,1),"")</f>
        <v/>
      </c>
      <c r="E380" s="1" t="str">
        <f>IF(H380=List!$P$2,1,"")</f>
        <v/>
      </c>
      <c r="F380" s="2" t="s">
        <v>11828</v>
      </c>
      <c r="G380" s="2" t="s">
        <v>227</v>
      </c>
      <c r="H380" s="2" t="s">
        <v>5988</v>
      </c>
      <c r="I380" s="2" t="s">
        <v>1368</v>
      </c>
      <c r="J380" s="2" t="s">
        <v>950</v>
      </c>
      <c r="K380" s="2" t="s">
        <v>1414</v>
      </c>
      <c r="L380" s="2" t="s">
        <v>1415</v>
      </c>
      <c r="M380" s="2" t="s">
        <v>159</v>
      </c>
      <c r="N380" s="2" t="s">
        <v>756</v>
      </c>
      <c r="O380" s="99">
        <v>4115</v>
      </c>
      <c r="P380" s="2" t="s">
        <v>6925</v>
      </c>
      <c r="Q380">
        <v>73805</v>
      </c>
      <c r="R380">
        <v>72605</v>
      </c>
      <c r="S380">
        <v>141340</v>
      </c>
      <c r="T380">
        <v>73735</v>
      </c>
      <c r="U380">
        <v>72338</v>
      </c>
      <c r="V380" t="s">
        <v>11058</v>
      </c>
      <c r="W380" s="101">
        <v>46197.492570486109</v>
      </c>
      <c r="X380" s="1">
        <f>IFERROR(IF(H380="","",IF(O380=0,0.15,IF(VLOOKUP(O380,'Source Post 14 Status (6.30.26)'!A:B,2,FALSE)=1,0.15,0.5))),0.5)</f>
        <v>0.5</v>
      </c>
      <c r="Y380" s="6">
        <f t="shared" si="5"/>
        <v>73037</v>
      </c>
    </row>
    <row r="381" spans="1:25" x14ac:dyDescent="0.3">
      <c r="A381" t="str">
        <f>IF(B381=1,COUNTIF($B$2:B381,1),"")</f>
        <v/>
      </c>
      <c r="B381" t="str">
        <f>IF(C381=1,COUNTIF($H$2:H381,H381),"")</f>
        <v/>
      </c>
      <c r="C381">
        <f>IF(G381=List!$P$1,1,0)</f>
        <v>0</v>
      </c>
      <c r="D381" s="1" t="str">
        <f>IF(E381=1,COUNTIF($E$2:E381,1),"")</f>
        <v/>
      </c>
      <c r="E381" s="1" t="str">
        <f>IF(H381=List!$P$2,1,"")</f>
        <v/>
      </c>
      <c r="F381" s="2" t="s">
        <v>11828</v>
      </c>
      <c r="G381" s="2" t="s">
        <v>227</v>
      </c>
      <c r="H381" s="2" t="s">
        <v>5988</v>
      </c>
      <c r="I381" s="2" t="s">
        <v>1368</v>
      </c>
      <c r="J381" s="2" t="s">
        <v>950</v>
      </c>
      <c r="K381" s="2" t="s">
        <v>1414</v>
      </c>
      <c r="L381" s="2" t="s">
        <v>1415</v>
      </c>
      <c r="M381" s="2" t="s">
        <v>159</v>
      </c>
      <c r="N381" s="2" t="s">
        <v>756</v>
      </c>
      <c r="O381" s="99">
        <v>18004</v>
      </c>
      <c r="P381" s="2" t="s">
        <v>7866</v>
      </c>
      <c r="Q381">
        <v>1074000</v>
      </c>
      <c r="R381">
        <v>1074000</v>
      </c>
      <c r="S381">
        <v>2151000</v>
      </c>
      <c r="T381">
        <v>1075500</v>
      </c>
      <c r="U381">
        <v>1075500</v>
      </c>
      <c r="V381" t="s">
        <v>11058</v>
      </c>
      <c r="W381" s="101">
        <v>46197.480146678237</v>
      </c>
      <c r="X381" s="1">
        <f>IFERROR(IF(H381="","",IF(O381=0,0.15,IF(VLOOKUP(O381,'Source Post 14 Status (6.30.26)'!A:B,2,FALSE)=1,0.15,0.5))),0.5)</f>
        <v>0.15</v>
      </c>
      <c r="Y381" s="6">
        <f t="shared" si="5"/>
        <v>322650</v>
      </c>
    </row>
    <row r="382" spans="1:25" x14ac:dyDescent="0.3">
      <c r="A382" t="str">
        <f>IF(B382=1,COUNTIF($B$2:B382,1),"")</f>
        <v/>
      </c>
      <c r="B382" t="str">
        <f>IF(C382=1,COUNTIF($H$2:H382,H382),"")</f>
        <v/>
      </c>
      <c r="C382">
        <f>IF(G382=List!$P$1,1,0)</f>
        <v>0</v>
      </c>
      <c r="D382" s="1" t="str">
        <f>IF(E382=1,COUNTIF($E$2:E382,1),"")</f>
        <v/>
      </c>
      <c r="E382" s="1" t="str">
        <f>IF(H382=List!$P$2,1,"")</f>
        <v/>
      </c>
      <c r="F382" s="2" t="s">
        <v>11828</v>
      </c>
      <c r="G382" s="2" t="s">
        <v>227</v>
      </c>
      <c r="H382" s="2" t="s">
        <v>5988</v>
      </c>
      <c r="I382" s="2" t="s">
        <v>1368</v>
      </c>
      <c r="J382" s="2" t="s">
        <v>950</v>
      </c>
      <c r="K382" s="2" t="s">
        <v>1414</v>
      </c>
      <c r="L382" s="2" t="s">
        <v>1415</v>
      </c>
      <c r="M382" s="2" t="s">
        <v>159</v>
      </c>
      <c r="N382" s="2" t="s">
        <v>756</v>
      </c>
      <c r="O382" s="99">
        <v>22841</v>
      </c>
      <c r="P382" s="2" t="s">
        <v>8438</v>
      </c>
      <c r="Q382">
        <v>1122000</v>
      </c>
      <c r="R382">
        <v>1124975</v>
      </c>
      <c r="S382">
        <v>2244100</v>
      </c>
      <c r="T382">
        <v>1249000</v>
      </c>
      <c r="U382">
        <v>1248475</v>
      </c>
      <c r="V382" t="s">
        <v>11058</v>
      </c>
      <c r="W382" s="101">
        <v>46197.477425150464</v>
      </c>
      <c r="X382" s="1">
        <f>IFERROR(IF(H382="","",IF(O382=0,0.15,IF(VLOOKUP(O382,'Source Post 14 Status (6.30.26)'!A:B,2,FALSE)=1,0.15,0.5))),0.5)</f>
        <v>0.15</v>
      </c>
      <c r="Y382" s="6">
        <f t="shared" si="5"/>
        <v>374621</v>
      </c>
    </row>
    <row r="383" spans="1:25" x14ac:dyDescent="0.3">
      <c r="A383" t="str">
        <f>IF(B383=1,COUNTIF($B$2:B383,1),"")</f>
        <v/>
      </c>
      <c r="B383" t="str">
        <f>IF(C383=1,COUNTIF($H$2:H383,H383),"")</f>
        <v/>
      </c>
      <c r="C383">
        <f>IF(G383=List!$P$1,1,0)</f>
        <v>0</v>
      </c>
      <c r="D383" s="1" t="str">
        <f>IF(E383=1,COUNTIF($E$2:E383,1),"")</f>
        <v/>
      </c>
      <c r="E383" s="1" t="str">
        <f>IF(H383=List!$P$2,1,"")</f>
        <v/>
      </c>
      <c r="F383" s="2" t="s">
        <v>11828</v>
      </c>
      <c r="G383" s="2" t="s">
        <v>227</v>
      </c>
      <c r="H383" s="2" t="s">
        <v>5988</v>
      </c>
      <c r="I383" s="2" t="s">
        <v>1368</v>
      </c>
      <c r="J383" s="2" t="s">
        <v>950</v>
      </c>
      <c r="K383" s="2" t="s">
        <v>1414</v>
      </c>
      <c r="L383" s="2" t="s">
        <v>1415</v>
      </c>
      <c r="M383" s="2" t="s">
        <v>159</v>
      </c>
      <c r="N383" s="2" t="s">
        <v>756</v>
      </c>
      <c r="O383" s="99">
        <v>19966</v>
      </c>
      <c r="P383" s="2" t="s">
        <v>8028</v>
      </c>
      <c r="Q383">
        <v>1126625</v>
      </c>
      <c r="R383">
        <v>1129625</v>
      </c>
      <c r="S383">
        <v>2255875</v>
      </c>
      <c r="T383">
        <v>1125125</v>
      </c>
      <c r="U383">
        <v>1125875</v>
      </c>
      <c r="V383" t="s">
        <v>11058</v>
      </c>
      <c r="W383" s="101">
        <v>46197.491668287039</v>
      </c>
      <c r="X383" s="1">
        <f>IFERROR(IF(H383="","",IF(O383=0,0.15,IF(VLOOKUP(O383,'Source Post 14 Status (6.30.26)'!A:B,2,FALSE)=1,0.15,0.5))),0.5)</f>
        <v>0.15</v>
      </c>
      <c r="Y383" s="6">
        <f t="shared" si="5"/>
        <v>337650</v>
      </c>
    </row>
    <row r="384" spans="1:25" x14ac:dyDescent="0.3">
      <c r="A384" t="str">
        <f>IF(B384=1,COUNTIF($B$2:B384,1),"")</f>
        <v/>
      </c>
      <c r="B384" t="str">
        <f>IF(C384=1,COUNTIF($H$2:H384,H384),"")</f>
        <v/>
      </c>
      <c r="C384">
        <f>IF(G384=List!$P$1,1,0)</f>
        <v>0</v>
      </c>
      <c r="D384" s="1" t="str">
        <f>IF(E384=1,COUNTIF($E$2:E384,1),"")</f>
        <v/>
      </c>
      <c r="E384" s="1" t="str">
        <f>IF(H384=List!$P$2,1,"")</f>
        <v/>
      </c>
      <c r="F384" s="2" t="s">
        <v>11828</v>
      </c>
      <c r="G384" s="2" t="s">
        <v>227</v>
      </c>
      <c r="H384" s="2" t="s">
        <v>5988</v>
      </c>
      <c r="I384" s="2" t="s">
        <v>1368</v>
      </c>
      <c r="J384" s="2" t="s">
        <v>950</v>
      </c>
      <c r="K384" s="2" t="s">
        <v>1414</v>
      </c>
      <c r="L384" s="2" t="s">
        <v>1415</v>
      </c>
      <c r="M384" s="2" t="s">
        <v>159</v>
      </c>
      <c r="N384" s="2" t="s">
        <v>756</v>
      </c>
      <c r="O384" s="99">
        <v>24734</v>
      </c>
      <c r="P384" s="2" t="s">
        <v>11061</v>
      </c>
      <c r="Q384">
        <v>1247500</v>
      </c>
      <c r="R384">
        <v>902500</v>
      </c>
      <c r="S384">
        <v>3065000</v>
      </c>
      <c r="T384">
        <v>1530000</v>
      </c>
      <c r="U384">
        <v>1530000</v>
      </c>
      <c r="V384" t="s">
        <v>11058</v>
      </c>
      <c r="W384" s="101">
        <v>46197.484304710648</v>
      </c>
      <c r="X384" s="1">
        <f>IFERROR(IF(H384="","",IF(O384=0,0.15,IF(VLOOKUP(O384,'Source Post 14 Status (6.30.26)'!A:B,2,FALSE)=1,0.15,0.5))),0.5)</f>
        <v>0.15</v>
      </c>
      <c r="Y384" s="6">
        <f t="shared" si="5"/>
        <v>459000</v>
      </c>
    </row>
    <row r="385" spans="1:25" x14ac:dyDescent="0.3">
      <c r="A385" t="str">
        <f>IF(B385=1,COUNTIF($B$2:B385,1),"")</f>
        <v/>
      </c>
      <c r="B385" t="str">
        <f>IF(C385=1,COUNTIF($H$2:H385,H385),"")</f>
        <v/>
      </c>
      <c r="C385">
        <f>IF(G385=List!$P$1,1,0)</f>
        <v>0</v>
      </c>
      <c r="D385" s="1" t="str">
        <f>IF(E385=1,COUNTIF($E$2:E385,1),"")</f>
        <v/>
      </c>
      <c r="E385" s="1" t="str">
        <f>IF(H385=List!$P$2,1,"")</f>
        <v/>
      </c>
      <c r="F385" s="2" t="s">
        <v>11828</v>
      </c>
      <c r="G385" s="2" t="s">
        <v>227</v>
      </c>
      <c r="H385" s="2" t="s">
        <v>5988</v>
      </c>
      <c r="I385" s="2" t="s">
        <v>1368</v>
      </c>
      <c r="J385" s="2" t="s">
        <v>950</v>
      </c>
      <c r="K385" s="2" t="s">
        <v>1414</v>
      </c>
      <c r="L385" s="2" t="s">
        <v>1415</v>
      </c>
      <c r="M385" s="2" t="s">
        <v>159</v>
      </c>
      <c r="N385" s="2" t="s">
        <v>756</v>
      </c>
      <c r="O385" s="99">
        <v>27313</v>
      </c>
      <c r="P385" s="2" t="s">
        <v>11062</v>
      </c>
      <c r="S385">
        <v>3220400</v>
      </c>
      <c r="T385">
        <v>1252000</v>
      </c>
      <c r="U385">
        <v>1252350</v>
      </c>
      <c r="V385" t="s">
        <v>11058</v>
      </c>
      <c r="W385" s="101">
        <v>46197.487624884256</v>
      </c>
      <c r="X385" s="1">
        <f>IFERROR(IF(H385="","",IF(O385=0,0.15,IF(VLOOKUP(O385,'Source Post 14 Status (6.30.26)'!A:B,2,FALSE)=1,0.15,0.5))),0.5)</f>
        <v>0.5</v>
      </c>
      <c r="Y385" s="6">
        <f t="shared" si="5"/>
        <v>1252000</v>
      </c>
    </row>
    <row r="386" spans="1:25" x14ac:dyDescent="0.3">
      <c r="A386" t="str">
        <f>IF(B386=1,COUNTIF($B$2:B386,1),"")</f>
        <v/>
      </c>
      <c r="B386" t="str">
        <f>IF(C386=1,COUNTIF($H$2:H386,H386),"")</f>
        <v/>
      </c>
      <c r="C386">
        <f>IF(G386=List!$P$1,1,0)</f>
        <v>0</v>
      </c>
      <c r="D386" s="1" t="str">
        <f>IF(E386=1,COUNTIF($E$2:E386,1),"")</f>
        <v/>
      </c>
      <c r="E386" s="1" t="str">
        <f>IF(H386=List!$P$2,1,"")</f>
        <v/>
      </c>
      <c r="F386" s="2" t="s">
        <v>11828</v>
      </c>
      <c r="G386" s="2" t="s">
        <v>227</v>
      </c>
      <c r="H386" s="2" t="s">
        <v>5988</v>
      </c>
      <c r="I386" s="2" t="s">
        <v>1368</v>
      </c>
      <c r="J386" s="2" t="s">
        <v>950</v>
      </c>
      <c r="K386" s="2" t="s">
        <v>1414</v>
      </c>
      <c r="L386" s="2" t="s">
        <v>1415</v>
      </c>
      <c r="M386" s="2" t="s">
        <v>159</v>
      </c>
      <c r="N386" s="2" t="s">
        <v>756</v>
      </c>
      <c r="O386" s="99">
        <v>24400</v>
      </c>
      <c r="P386" s="2" t="s">
        <v>8503</v>
      </c>
      <c r="Q386">
        <v>1605114</v>
      </c>
      <c r="R386">
        <v>721600</v>
      </c>
      <c r="S386">
        <v>1442100</v>
      </c>
      <c r="T386">
        <v>720500</v>
      </c>
      <c r="U386">
        <v>721600</v>
      </c>
      <c r="V386" t="s">
        <v>11058</v>
      </c>
      <c r="W386" s="101">
        <v>46197.481010300929</v>
      </c>
      <c r="X386" s="1">
        <f>IFERROR(IF(H386="","",IF(O386=0,0.15,IF(VLOOKUP(O386,'Source Post 14 Status (6.30.26)'!A:B,2,FALSE)=1,0.15,0.5))),0.5)</f>
        <v>0.15</v>
      </c>
      <c r="Y386" s="6">
        <f t="shared" si="5"/>
        <v>216315</v>
      </c>
    </row>
    <row r="387" spans="1:25" x14ac:dyDescent="0.3">
      <c r="A387" t="str">
        <f>IF(B387=1,COUNTIF($B$2:B387,1),"")</f>
        <v/>
      </c>
      <c r="B387" t="str">
        <f>IF(C387=1,COUNTIF($H$2:H387,H387),"")</f>
        <v/>
      </c>
      <c r="C387">
        <f>IF(G387=List!$P$1,1,0)</f>
        <v>0</v>
      </c>
      <c r="D387" s="1" t="str">
        <f>IF(E387=1,COUNTIF($E$2:E387,1),"")</f>
        <v/>
      </c>
      <c r="E387" s="1" t="str">
        <f>IF(H387=List!$P$2,1,"")</f>
        <v/>
      </c>
      <c r="F387" s="2" t="s">
        <v>11828</v>
      </c>
      <c r="G387" s="2" t="s">
        <v>227</v>
      </c>
      <c r="H387" s="2" t="s">
        <v>5988</v>
      </c>
      <c r="I387" s="2" t="s">
        <v>1368</v>
      </c>
      <c r="J387" s="2" t="s">
        <v>950</v>
      </c>
      <c r="K387" s="2" t="s">
        <v>1414</v>
      </c>
      <c r="L387" s="2" t="s">
        <v>1415</v>
      </c>
      <c r="M387" s="2" t="s">
        <v>159</v>
      </c>
      <c r="N387" s="2" t="s">
        <v>756</v>
      </c>
      <c r="O387" s="99">
        <v>10678</v>
      </c>
      <c r="P387" s="2" t="s">
        <v>7198</v>
      </c>
      <c r="Q387">
        <v>286000</v>
      </c>
      <c r="R387">
        <v>286000</v>
      </c>
      <c r="S387">
        <v>576000</v>
      </c>
      <c r="T387">
        <v>290000</v>
      </c>
      <c r="U387">
        <v>287000</v>
      </c>
      <c r="V387" t="s">
        <v>11058</v>
      </c>
      <c r="W387" s="101">
        <v>46197.479036805555</v>
      </c>
      <c r="X387" s="1">
        <f>IFERROR(IF(H387="","",IF(O387=0,0.15,IF(VLOOKUP(O387,'Source Post 14 Status (6.30.26)'!A:B,2,FALSE)=1,0.15,0.5))),0.5)</f>
        <v>0.15</v>
      </c>
      <c r="Y387" s="6">
        <f t="shared" ref="Y387:Y450" si="6">IF(H387="","",ROUND(MIN((T387+U387)*X387,T387),0))</f>
        <v>86550</v>
      </c>
    </row>
    <row r="388" spans="1:25" x14ac:dyDescent="0.3">
      <c r="A388" t="str">
        <f>IF(B388=1,COUNTIF($B$2:B388,1),"")</f>
        <v/>
      </c>
      <c r="B388" t="str">
        <f>IF(C388=1,COUNTIF($H$2:H388,H388),"")</f>
        <v/>
      </c>
      <c r="C388">
        <f>IF(G388=List!$P$1,1,0)</f>
        <v>0</v>
      </c>
      <c r="D388" s="1" t="str">
        <f>IF(E388=1,COUNTIF($E$2:E388,1),"")</f>
        <v/>
      </c>
      <c r="E388" s="1" t="str">
        <f>IF(H388=List!$P$2,1,"")</f>
        <v/>
      </c>
      <c r="F388" s="2" t="s">
        <v>11828</v>
      </c>
      <c r="G388" s="2" t="s">
        <v>227</v>
      </c>
      <c r="H388" s="2" t="s">
        <v>5988</v>
      </c>
      <c r="I388" s="2" t="s">
        <v>1368</v>
      </c>
      <c r="J388" s="2" t="s">
        <v>950</v>
      </c>
      <c r="K388" s="2" t="s">
        <v>1414</v>
      </c>
      <c r="L388" s="2" t="s">
        <v>1415</v>
      </c>
      <c r="M388" s="2" t="s">
        <v>159</v>
      </c>
      <c r="N388" s="2" t="s">
        <v>756</v>
      </c>
      <c r="O388" s="99">
        <v>17716</v>
      </c>
      <c r="P388" s="2" t="s">
        <v>7792</v>
      </c>
      <c r="Q388">
        <v>102615</v>
      </c>
      <c r="R388">
        <v>102107</v>
      </c>
      <c r="V388" t="s">
        <v>11058</v>
      </c>
      <c r="W388" s="101">
        <v>46197.490925694445</v>
      </c>
      <c r="X388" s="1">
        <f>IFERROR(IF(H388="","",IF(O388=0,0.15,IF(VLOOKUP(O388,'Source Post 14 Status (6.30.26)'!A:B,2,FALSE)=1,0.15,0.5))),0.5)</f>
        <v>0.15</v>
      </c>
      <c r="Y388" s="6">
        <f t="shared" si="6"/>
        <v>0</v>
      </c>
    </row>
    <row r="389" spans="1:25" x14ac:dyDescent="0.3">
      <c r="A389" t="str">
        <f>IF(B389=1,COUNTIF($B$2:B389,1),"")</f>
        <v/>
      </c>
      <c r="B389" t="str">
        <f>IF(C389=1,COUNTIF($H$2:H389,H389),"")</f>
        <v/>
      </c>
      <c r="C389">
        <f>IF(G389=List!$P$1,1,0)</f>
        <v>0</v>
      </c>
      <c r="D389" s="1" t="str">
        <f>IF(E389=1,COUNTIF($E$2:E389,1),"")</f>
        <v/>
      </c>
      <c r="E389" s="1" t="str">
        <f>IF(H389=List!$P$2,1,"")</f>
        <v/>
      </c>
      <c r="F389" s="2" t="s">
        <v>11828</v>
      </c>
      <c r="G389" s="2" t="s">
        <v>227</v>
      </c>
      <c r="H389" s="2" t="s">
        <v>5988</v>
      </c>
      <c r="I389" s="2" t="s">
        <v>1368</v>
      </c>
      <c r="J389" s="2" t="s">
        <v>950</v>
      </c>
      <c r="K389" s="2" t="s">
        <v>1414</v>
      </c>
      <c r="L389" s="2" t="s">
        <v>1415</v>
      </c>
      <c r="M389" s="2" t="s">
        <v>159</v>
      </c>
      <c r="N389" s="2" t="s">
        <v>756</v>
      </c>
      <c r="O389" s="99">
        <v>22396</v>
      </c>
      <c r="P389" s="2" t="s">
        <v>8315</v>
      </c>
      <c r="Q389">
        <v>1107750</v>
      </c>
      <c r="R389">
        <v>1107750</v>
      </c>
      <c r="S389">
        <v>2215500</v>
      </c>
      <c r="T389">
        <v>1497750</v>
      </c>
      <c r="U389">
        <v>1497750</v>
      </c>
      <c r="V389" t="s">
        <v>11058</v>
      </c>
      <c r="W389" s="101">
        <v>46197.48071570602</v>
      </c>
      <c r="X389" s="1">
        <f>IFERROR(IF(H389="","",IF(O389=0,0.15,IF(VLOOKUP(O389,'Source Post 14 Status (6.30.26)'!A:B,2,FALSE)=1,0.15,0.5))),0.5)</f>
        <v>0.15</v>
      </c>
      <c r="Y389" s="6">
        <f t="shared" si="6"/>
        <v>449325</v>
      </c>
    </row>
    <row r="390" spans="1:25" x14ac:dyDescent="0.3">
      <c r="A390" t="str">
        <f>IF(B390=1,COUNTIF($B$2:B390,1),"")</f>
        <v/>
      </c>
      <c r="B390" t="str">
        <f>IF(C390=1,COUNTIF($H$2:H390,H390),"")</f>
        <v/>
      </c>
      <c r="C390">
        <f>IF(G390=List!$P$1,1,0)</f>
        <v>0</v>
      </c>
      <c r="D390" s="1" t="str">
        <f>IF(E390=1,COUNTIF($E$2:E390,1),"")</f>
        <v/>
      </c>
      <c r="E390" s="1" t="str">
        <f>IF(H390=List!$P$2,1,"")</f>
        <v/>
      </c>
      <c r="F390" s="2" t="s">
        <v>11828</v>
      </c>
      <c r="G390" s="2" t="s">
        <v>227</v>
      </c>
      <c r="H390" s="2" t="s">
        <v>5988</v>
      </c>
      <c r="I390" s="2" t="s">
        <v>1368</v>
      </c>
      <c r="J390" s="2" t="s">
        <v>950</v>
      </c>
      <c r="K390" s="2" t="s">
        <v>1414</v>
      </c>
      <c r="L390" s="2" t="s">
        <v>1415</v>
      </c>
      <c r="M390" s="2" t="s">
        <v>159</v>
      </c>
      <c r="N390" s="2" t="s">
        <v>756</v>
      </c>
      <c r="O390" s="99">
        <v>22518</v>
      </c>
      <c r="P390" s="2" t="s">
        <v>8347</v>
      </c>
      <c r="Q390">
        <v>704000</v>
      </c>
      <c r="R390">
        <v>704000</v>
      </c>
      <c r="S390">
        <v>1408000</v>
      </c>
      <c r="T390">
        <v>704000</v>
      </c>
      <c r="U390">
        <v>704000</v>
      </c>
      <c r="V390" t="s">
        <v>11058</v>
      </c>
      <c r="W390" s="101">
        <v>46197.476723842592</v>
      </c>
      <c r="X390" s="1">
        <f>IFERROR(IF(H390="","",IF(O390=0,0.15,IF(VLOOKUP(O390,'Source Post 14 Status (6.30.26)'!A:B,2,FALSE)=1,0.15,0.5))),0.5)</f>
        <v>0.15</v>
      </c>
      <c r="Y390" s="6">
        <f t="shared" si="6"/>
        <v>211200</v>
      </c>
    </row>
    <row r="391" spans="1:25" x14ac:dyDescent="0.3">
      <c r="A391" t="str">
        <f>IF(B391=1,COUNTIF($B$2:B391,1),"")</f>
        <v/>
      </c>
      <c r="B391" t="str">
        <f>IF(C391=1,COUNTIF($H$2:H391,H391),"")</f>
        <v/>
      </c>
      <c r="C391">
        <f>IF(G391=List!$P$1,1,0)</f>
        <v>0</v>
      </c>
      <c r="D391" s="1" t="str">
        <f>IF(E391=1,COUNTIF($E$2:E391,1),"")</f>
        <v/>
      </c>
      <c r="E391" s="1" t="str">
        <f>IF(H391=List!$P$2,1,"")</f>
        <v/>
      </c>
      <c r="F391" s="2" t="s">
        <v>11828</v>
      </c>
      <c r="G391" s="2" t="s">
        <v>227</v>
      </c>
      <c r="H391" s="2" t="s">
        <v>5988</v>
      </c>
      <c r="I391" s="2" t="s">
        <v>1368</v>
      </c>
      <c r="J391" s="2" t="s">
        <v>950</v>
      </c>
      <c r="K391" s="2" t="s">
        <v>1414</v>
      </c>
      <c r="L391" s="2" t="s">
        <v>1415</v>
      </c>
      <c r="M391" s="2" t="s">
        <v>159</v>
      </c>
      <c r="N391" s="2" t="s">
        <v>756</v>
      </c>
      <c r="O391" s="99">
        <v>17066</v>
      </c>
      <c r="P391" s="2" t="s">
        <v>7705</v>
      </c>
      <c r="Q391">
        <v>554500</v>
      </c>
      <c r="R391">
        <v>554500</v>
      </c>
      <c r="S391">
        <v>1112000</v>
      </c>
      <c r="T391">
        <v>557000</v>
      </c>
      <c r="U391">
        <v>557000</v>
      </c>
      <c r="V391" t="s">
        <v>11058</v>
      </c>
      <c r="W391" s="101">
        <v>46197.485682986109</v>
      </c>
      <c r="X391" s="1">
        <f>IFERROR(IF(H391="","",IF(O391=0,0.15,IF(VLOOKUP(O391,'Source Post 14 Status (6.30.26)'!A:B,2,FALSE)=1,0.15,0.5))),0.5)</f>
        <v>0.15</v>
      </c>
      <c r="Y391" s="6">
        <f t="shared" si="6"/>
        <v>167100</v>
      </c>
    </row>
    <row r="392" spans="1:25" x14ac:dyDescent="0.3">
      <c r="A392" t="str">
        <f>IF(B392=1,COUNTIF($B$2:B392,1),"")</f>
        <v/>
      </c>
      <c r="B392" t="str">
        <f>IF(C392=1,COUNTIF($H$2:H392,H392),"")</f>
        <v/>
      </c>
      <c r="C392">
        <f>IF(G392=List!$P$1,1,0)</f>
        <v>0</v>
      </c>
      <c r="D392" s="1" t="str">
        <f>IF(E392=1,COUNTIF($E$2:E392,1),"")</f>
        <v/>
      </c>
      <c r="E392" s="1" t="str">
        <f>IF(H392=List!$P$2,1,"")</f>
        <v/>
      </c>
      <c r="F392" s="2" t="s">
        <v>11828</v>
      </c>
      <c r="G392" s="2" t="s">
        <v>227</v>
      </c>
      <c r="H392" s="2" t="s">
        <v>5988</v>
      </c>
      <c r="I392" s="2" t="s">
        <v>1368</v>
      </c>
      <c r="J392" s="2" t="s">
        <v>950</v>
      </c>
      <c r="K392" s="2" t="s">
        <v>1414</v>
      </c>
      <c r="L392" s="2" t="s">
        <v>1415</v>
      </c>
      <c r="M392" s="2" t="s">
        <v>159</v>
      </c>
      <c r="N392" s="2" t="s">
        <v>756</v>
      </c>
      <c r="O392" s="99">
        <v>21028</v>
      </c>
      <c r="P392" s="2" t="s">
        <v>8267</v>
      </c>
      <c r="Q392">
        <v>1250500</v>
      </c>
      <c r="R392">
        <v>1250500</v>
      </c>
      <c r="S392">
        <v>2502000</v>
      </c>
      <c r="T392">
        <v>1250000</v>
      </c>
      <c r="U392">
        <v>1250000</v>
      </c>
      <c r="V392" t="s">
        <v>11058</v>
      </c>
      <c r="W392" s="101">
        <v>46197.476978622683</v>
      </c>
      <c r="X392" s="1">
        <f>IFERROR(IF(H392="","",IF(O392=0,0.15,IF(VLOOKUP(O392,'Source Post 14 Status (6.30.26)'!A:B,2,FALSE)=1,0.15,0.5))),0.5)</f>
        <v>0.15</v>
      </c>
      <c r="Y392" s="6">
        <f t="shared" si="6"/>
        <v>375000</v>
      </c>
    </row>
    <row r="393" spans="1:25" x14ac:dyDescent="0.3">
      <c r="A393" t="str">
        <f>IF(B393=1,COUNTIF($B$2:B393,1),"")</f>
        <v/>
      </c>
      <c r="B393" t="str">
        <f>IF(C393=1,COUNTIF($H$2:H393,H393),"")</f>
        <v/>
      </c>
      <c r="C393">
        <f>IF(G393=List!$P$1,1,0)</f>
        <v>0</v>
      </c>
      <c r="D393" s="1" t="str">
        <f>IF(E393=1,COUNTIF($E$2:E393,1),"")</f>
        <v/>
      </c>
      <c r="E393" s="1" t="str">
        <f>IF(H393=List!$P$2,1,"")</f>
        <v/>
      </c>
      <c r="F393" s="2" t="s">
        <v>11828</v>
      </c>
      <c r="G393" s="2" t="s">
        <v>227</v>
      </c>
      <c r="H393" s="2" t="s">
        <v>5988</v>
      </c>
      <c r="I393" s="2" t="s">
        <v>1368</v>
      </c>
      <c r="J393" s="2" t="s">
        <v>950</v>
      </c>
      <c r="K393" s="2" t="s">
        <v>1414</v>
      </c>
      <c r="L393" s="2" t="s">
        <v>1415</v>
      </c>
      <c r="M393" s="2" t="s">
        <v>159</v>
      </c>
      <c r="N393" s="2" t="s">
        <v>756</v>
      </c>
      <c r="O393" s="99">
        <v>25806</v>
      </c>
      <c r="P393" s="2" t="s">
        <v>11060</v>
      </c>
      <c r="Q393">
        <v>607736</v>
      </c>
      <c r="R393">
        <v>776600</v>
      </c>
      <c r="S393">
        <v>1553600</v>
      </c>
      <c r="T393">
        <v>776625</v>
      </c>
      <c r="U393">
        <v>779350</v>
      </c>
      <c r="V393" t="s">
        <v>11058</v>
      </c>
      <c r="W393" s="101">
        <v>46197.485402314815</v>
      </c>
      <c r="X393" s="1">
        <f>IFERROR(IF(H393="","",IF(O393=0,0.15,IF(VLOOKUP(O393,'Source Post 14 Status (6.30.26)'!A:B,2,FALSE)=1,0.15,0.5))),0.5)</f>
        <v>0.15</v>
      </c>
      <c r="Y393" s="6">
        <f t="shared" si="6"/>
        <v>233396</v>
      </c>
    </row>
    <row r="394" spans="1:25" x14ac:dyDescent="0.3">
      <c r="A394" t="str">
        <f>IF(B394=1,COUNTIF($B$2:B394,1),"")</f>
        <v/>
      </c>
      <c r="B394" t="str">
        <f>IF(C394=1,COUNTIF($H$2:H394,H394),"")</f>
        <v/>
      </c>
      <c r="C394">
        <f>IF(G394=List!$P$1,1,0)</f>
        <v>0</v>
      </c>
      <c r="D394" s="1" t="str">
        <f>IF(E394=1,COUNTIF($E$2:E394,1),"")</f>
        <v/>
      </c>
      <c r="E394" s="1" t="str">
        <f>IF(H394=List!$P$2,1,"")</f>
        <v/>
      </c>
      <c r="F394" s="2" t="s">
        <v>11828</v>
      </c>
      <c r="G394" s="2" t="s">
        <v>227</v>
      </c>
      <c r="H394" s="2" t="s">
        <v>5988</v>
      </c>
      <c r="I394" s="2" t="s">
        <v>1368</v>
      </c>
      <c r="J394" s="2" t="s">
        <v>950</v>
      </c>
      <c r="K394" s="2" t="s">
        <v>1414</v>
      </c>
      <c r="L394" s="2" t="s">
        <v>1415</v>
      </c>
      <c r="M394" s="2" t="s">
        <v>159</v>
      </c>
      <c r="N394" s="2" t="s">
        <v>756</v>
      </c>
      <c r="O394" s="99">
        <v>14717</v>
      </c>
      <c r="P394" s="2" t="s">
        <v>7413</v>
      </c>
      <c r="Q394">
        <v>554125</v>
      </c>
      <c r="R394">
        <v>557625</v>
      </c>
      <c r="S394">
        <v>1110000</v>
      </c>
      <c r="T394">
        <v>557000</v>
      </c>
      <c r="U394">
        <v>558000</v>
      </c>
      <c r="V394" t="s">
        <v>11058</v>
      </c>
      <c r="W394" s="101">
        <v>46197.486048032406</v>
      </c>
      <c r="X394" s="1">
        <f>IFERROR(IF(H394="","",IF(O394=0,0.15,IF(VLOOKUP(O394,'Source Post 14 Status (6.30.26)'!A:B,2,FALSE)=1,0.15,0.5))),0.5)</f>
        <v>0.15</v>
      </c>
      <c r="Y394" s="6">
        <f t="shared" si="6"/>
        <v>167250</v>
      </c>
    </row>
    <row r="395" spans="1:25" x14ac:dyDescent="0.3">
      <c r="A395" t="str">
        <f>IF(B395=1,COUNTIF($B$2:B395,1),"")</f>
        <v/>
      </c>
      <c r="B395" t="str">
        <f>IF(C395=1,COUNTIF($H$2:H395,H395),"")</f>
        <v/>
      </c>
      <c r="C395">
        <f>IF(G395=List!$P$1,1,0)</f>
        <v>0</v>
      </c>
      <c r="D395" s="1" t="str">
        <f>IF(E395=1,COUNTIF($E$2:E395,1),"")</f>
        <v/>
      </c>
      <c r="E395" s="1" t="str">
        <f>IF(H395=List!$P$2,1,"")</f>
        <v/>
      </c>
      <c r="F395" s="2" t="s">
        <v>11828</v>
      </c>
      <c r="G395" s="2" t="s">
        <v>227</v>
      </c>
      <c r="H395" s="2" t="s">
        <v>5988</v>
      </c>
      <c r="I395" s="2" t="s">
        <v>1368</v>
      </c>
      <c r="J395" s="2" t="s">
        <v>950</v>
      </c>
      <c r="K395" s="2" t="s">
        <v>1414</v>
      </c>
      <c r="L395" s="2" t="s">
        <v>1415</v>
      </c>
      <c r="M395" s="2" t="s">
        <v>159</v>
      </c>
      <c r="N395" s="2" t="s">
        <v>756</v>
      </c>
      <c r="O395" s="99">
        <v>15981</v>
      </c>
      <c r="P395" s="2" t="s">
        <v>7538</v>
      </c>
      <c r="Q395">
        <v>565500</v>
      </c>
      <c r="R395">
        <v>565500</v>
      </c>
      <c r="S395">
        <v>1127000</v>
      </c>
      <c r="T395">
        <v>568500</v>
      </c>
      <c r="U395">
        <v>568500</v>
      </c>
      <c r="V395" t="s">
        <v>11058</v>
      </c>
      <c r="W395" s="101">
        <v>46197.475131134262</v>
      </c>
      <c r="X395" s="1">
        <f>IFERROR(IF(H395="","",IF(O395=0,0.15,IF(VLOOKUP(O395,'Source Post 14 Status (6.30.26)'!A:B,2,FALSE)=1,0.15,0.5))),0.5)</f>
        <v>0.15</v>
      </c>
      <c r="Y395" s="6">
        <f t="shared" si="6"/>
        <v>170550</v>
      </c>
    </row>
    <row r="396" spans="1:25" x14ac:dyDescent="0.3">
      <c r="A396" t="str">
        <f>IF(B396=1,COUNTIF($B$2:B396,1),"")</f>
        <v/>
      </c>
      <c r="B396" t="str">
        <f>IF(C396=1,COUNTIF($H$2:H396,H396),"")</f>
        <v/>
      </c>
      <c r="C396">
        <f>IF(G396=List!$P$1,1,0)</f>
        <v>0</v>
      </c>
      <c r="D396" s="1" t="str">
        <f>IF(E396=1,COUNTIF($E$2:E396,1),"")</f>
        <v/>
      </c>
      <c r="E396" s="1" t="str">
        <f>IF(H396=List!$P$2,1,"")</f>
        <v/>
      </c>
      <c r="F396" s="2" t="s">
        <v>11828</v>
      </c>
      <c r="G396" s="2" t="s">
        <v>227</v>
      </c>
      <c r="H396" s="2" t="s">
        <v>5988</v>
      </c>
      <c r="I396" s="2" t="s">
        <v>1368</v>
      </c>
      <c r="J396" s="2" t="s">
        <v>950</v>
      </c>
      <c r="K396" s="2" t="s">
        <v>1414</v>
      </c>
      <c r="L396" s="2" t="s">
        <v>1415</v>
      </c>
      <c r="M396" s="2" t="s">
        <v>159</v>
      </c>
      <c r="N396" s="2" t="s">
        <v>756</v>
      </c>
      <c r="O396" s="99">
        <v>19629</v>
      </c>
      <c r="P396" s="2" t="s">
        <v>7966</v>
      </c>
      <c r="Q396">
        <v>3113500</v>
      </c>
      <c r="R396">
        <v>3113500</v>
      </c>
      <c r="S396">
        <v>6225000</v>
      </c>
      <c r="T396">
        <v>3113500</v>
      </c>
      <c r="U396">
        <v>3113500</v>
      </c>
      <c r="V396" t="s">
        <v>11058</v>
      </c>
      <c r="W396" s="101">
        <v>46197.480433414348</v>
      </c>
      <c r="X396" s="1">
        <f>IFERROR(IF(H396="","",IF(O396=0,0.15,IF(VLOOKUP(O396,'Source Post 14 Status (6.30.26)'!A:B,2,FALSE)=1,0.15,0.5))),0.5)</f>
        <v>0.15</v>
      </c>
      <c r="Y396" s="6">
        <f t="shared" si="6"/>
        <v>934050</v>
      </c>
    </row>
    <row r="397" spans="1:25" x14ac:dyDescent="0.3">
      <c r="A397" t="str">
        <f>IF(B397=1,COUNTIF($B$2:B397,1),"")</f>
        <v/>
      </c>
      <c r="B397" t="str">
        <f>IF(C397=1,COUNTIF($H$2:H397,H397),"")</f>
        <v/>
      </c>
      <c r="C397">
        <f>IF(G397=List!$P$1,1,0)</f>
        <v>0</v>
      </c>
      <c r="D397" s="1" t="str">
        <f>IF(E397=1,COUNTIF($E$2:E397,1),"")</f>
        <v/>
      </c>
      <c r="E397" s="1" t="str">
        <f>IF(H397=List!$P$2,1,"")</f>
        <v/>
      </c>
      <c r="F397" s="2" t="s">
        <v>11828</v>
      </c>
      <c r="G397" s="2" t="s">
        <v>227</v>
      </c>
      <c r="H397" s="2" t="s">
        <v>5988</v>
      </c>
      <c r="I397" s="2" t="s">
        <v>1368</v>
      </c>
      <c r="J397" s="2" t="s">
        <v>950</v>
      </c>
      <c r="K397" s="2" t="s">
        <v>1414</v>
      </c>
      <c r="L397" s="2" t="s">
        <v>1415</v>
      </c>
      <c r="M397" s="2" t="s">
        <v>159</v>
      </c>
      <c r="N397" s="2" t="s">
        <v>756</v>
      </c>
      <c r="O397" s="99">
        <v>4355</v>
      </c>
      <c r="P397" s="2" t="s">
        <v>6936</v>
      </c>
      <c r="Q397">
        <v>69485</v>
      </c>
      <c r="R397">
        <v>68468</v>
      </c>
      <c r="S397">
        <v>143790</v>
      </c>
      <c r="T397">
        <v>70155</v>
      </c>
      <c r="U397">
        <v>68970</v>
      </c>
      <c r="V397" t="s">
        <v>11058</v>
      </c>
      <c r="W397" s="101">
        <v>46197.477842939814</v>
      </c>
      <c r="X397" s="1">
        <f>IFERROR(IF(H397="","",IF(O397=0,0.15,IF(VLOOKUP(O397,'Source Post 14 Status (6.30.26)'!A:B,2,FALSE)=1,0.15,0.5))),0.5)</f>
        <v>0.5</v>
      </c>
      <c r="Y397" s="6">
        <f t="shared" si="6"/>
        <v>69563</v>
      </c>
    </row>
    <row r="398" spans="1:25" x14ac:dyDescent="0.3">
      <c r="A398" t="str">
        <f>IF(B398=1,COUNTIF($B$2:B398,1),"")</f>
        <v/>
      </c>
      <c r="B398" t="str">
        <f>IF(C398=1,COUNTIF($H$2:H398,H398),"")</f>
        <v/>
      </c>
      <c r="C398">
        <f>IF(G398=List!$P$1,1,0)</f>
        <v>0</v>
      </c>
      <c r="D398" s="1" t="str">
        <f>IF(E398=1,COUNTIF($E$2:E398,1),"")</f>
        <v/>
      </c>
      <c r="E398" s="1" t="str">
        <f>IF(H398=List!$P$2,1,"")</f>
        <v/>
      </c>
      <c r="F398" s="2" t="s">
        <v>11828</v>
      </c>
      <c r="G398" s="2" t="s">
        <v>227</v>
      </c>
      <c r="H398" s="2" t="s">
        <v>5988</v>
      </c>
      <c r="I398" s="2" t="s">
        <v>1368</v>
      </c>
      <c r="J398" s="2" t="s">
        <v>950</v>
      </c>
      <c r="K398" s="2" t="s">
        <v>1414</v>
      </c>
      <c r="L398" s="2" t="s">
        <v>1415</v>
      </c>
      <c r="M398" s="2" t="s">
        <v>159</v>
      </c>
      <c r="N398" s="2" t="s">
        <v>756</v>
      </c>
      <c r="O398" s="99">
        <v>17722</v>
      </c>
      <c r="P398" s="2" t="s">
        <v>7793</v>
      </c>
      <c r="Q398">
        <v>100715</v>
      </c>
      <c r="R398">
        <v>101211</v>
      </c>
      <c r="V398" t="s">
        <v>11058</v>
      </c>
      <c r="W398" s="101">
        <v>46197.488532604169</v>
      </c>
      <c r="X398" s="1">
        <f>IFERROR(IF(H398="","",IF(O398=0,0.15,IF(VLOOKUP(O398,'Source Post 14 Status (6.30.26)'!A:B,2,FALSE)=1,0.15,0.5))),0.5)</f>
        <v>0.15</v>
      </c>
      <c r="Y398" s="6">
        <f t="shared" si="6"/>
        <v>0</v>
      </c>
    </row>
    <row r="399" spans="1:25" x14ac:dyDescent="0.3">
      <c r="A399" t="str">
        <f>IF(B399=1,COUNTIF($B$2:B399,1),"")</f>
        <v/>
      </c>
      <c r="B399" t="str">
        <f>IF(C399=1,COUNTIF($H$2:H399,H399),"")</f>
        <v/>
      </c>
      <c r="C399">
        <f>IF(G399=List!$P$1,1,0)</f>
        <v>0</v>
      </c>
      <c r="D399" s="1" t="str">
        <f>IF(E399=1,COUNTIF($E$2:E399,1),"")</f>
        <v/>
      </c>
      <c r="E399" s="1" t="str">
        <f>IF(H399=List!$P$2,1,"")</f>
        <v/>
      </c>
      <c r="F399" s="2" t="s">
        <v>11828</v>
      </c>
      <c r="G399" s="2" t="s">
        <v>227</v>
      </c>
      <c r="H399" s="2" t="s">
        <v>5988</v>
      </c>
      <c r="I399" s="2" t="s">
        <v>1368</v>
      </c>
      <c r="J399" s="2" t="s">
        <v>950</v>
      </c>
      <c r="K399" s="2" t="s">
        <v>1414</v>
      </c>
      <c r="L399" s="2" t="s">
        <v>1415</v>
      </c>
      <c r="M399" s="2" t="s">
        <v>159</v>
      </c>
      <c r="N399" s="2" t="s">
        <v>756</v>
      </c>
      <c r="O399" s="99">
        <v>25804</v>
      </c>
      <c r="P399" s="2" t="s">
        <v>11059</v>
      </c>
      <c r="Q399">
        <v>607736</v>
      </c>
      <c r="R399">
        <v>776600</v>
      </c>
      <c r="S399">
        <v>1553600</v>
      </c>
      <c r="T399">
        <v>776625</v>
      </c>
      <c r="U399">
        <v>779350</v>
      </c>
      <c r="V399" t="s">
        <v>11058</v>
      </c>
      <c r="W399" s="101">
        <v>46197.479799039349</v>
      </c>
      <c r="X399" s="1">
        <f>IFERROR(IF(H399="","",IF(O399=0,0.15,IF(VLOOKUP(O399,'Source Post 14 Status (6.30.26)'!A:B,2,FALSE)=1,0.15,0.5))),0.5)</f>
        <v>0.15</v>
      </c>
      <c r="Y399" s="6">
        <f t="shared" si="6"/>
        <v>233396</v>
      </c>
    </row>
    <row r="400" spans="1:25" x14ac:dyDescent="0.3">
      <c r="A400" t="str">
        <f>IF(B400=1,COUNTIF($B$2:B400,1),"")</f>
        <v/>
      </c>
      <c r="B400" t="str">
        <f>IF(C400=1,COUNTIF($H$2:H400,H400),"")</f>
        <v/>
      </c>
      <c r="C400">
        <f>IF(G400=List!$P$1,1,0)</f>
        <v>0</v>
      </c>
      <c r="D400" s="1" t="str">
        <f>IF(E400=1,COUNTIF($E$2:E400,1),"")</f>
        <v/>
      </c>
      <c r="E400" s="1" t="str">
        <f>IF(H400=List!$P$2,1,"")</f>
        <v/>
      </c>
      <c r="F400" s="2" t="s">
        <v>11828</v>
      </c>
      <c r="G400" s="2" t="s">
        <v>227</v>
      </c>
      <c r="H400" s="2" t="s">
        <v>5988</v>
      </c>
      <c r="I400" s="2" t="s">
        <v>1368</v>
      </c>
      <c r="J400" s="2" t="s">
        <v>950</v>
      </c>
      <c r="K400" s="2" t="s">
        <v>1414</v>
      </c>
      <c r="L400" s="2" t="s">
        <v>1415</v>
      </c>
      <c r="M400" s="2" t="s">
        <v>159</v>
      </c>
      <c r="N400" s="2" t="s">
        <v>756</v>
      </c>
      <c r="O400" s="99">
        <v>4234</v>
      </c>
      <c r="P400" s="2" t="s">
        <v>6931</v>
      </c>
      <c r="Q400">
        <v>56913</v>
      </c>
      <c r="R400">
        <v>56706</v>
      </c>
      <c r="S400">
        <v>112794</v>
      </c>
      <c r="T400">
        <v>56088</v>
      </c>
      <c r="U400">
        <v>55881</v>
      </c>
      <c r="V400" t="s">
        <v>11058</v>
      </c>
      <c r="W400" s="101">
        <v>46197.478211307869</v>
      </c>
      <c r="X400" s="1">
        <f>IFERROR(IF(H400="","",IF(O400=0,0.15,IF(VLOOKUP(O400,'Source Post 14 Status (6.30.26)'!A:B,2,FALSE)=1,0.15,0.5))),0.5)</f>
        <v>0.5</v>
      </c>
      <c r="Y400" s="6">
        <f t="shared" si="6"/>
        <v>55985</v>
      </c>
    </row>
    <row r="401" spans="1:25" x14ac:dyDescent="0.3">
      <c r="A401" t="str">
        <f>IF(B401=1,COUNTIF($B$2:B401,1),"")</f>
        <v/>
      </c>
      <c r="B401" t="str">
        <f>IF(C401=1,COUNTIF($H$2:H401,H401),"")</f>
        <v/>
      </c>
      <c r="C401">
        <f>IF(G401=List!$P$1,1,0)</f>
        <v>0</v>
      </c>
      <c r="D401" s="1" t="str">
        <f>IF(E401=1,COUNTIF($E$2:E401,1),"")</f>
        <v/>
      </c>
      <c r="E401" s="1" t="str">
        <f>IF(H401=List!$P$2,1,"")</f>
        <v/>
      </c>
      <c r="F401" s="2" t="s">
        <v>11828</v>
      </c>
      <c r="G401" s="2" t="s">
        <v>227</v>
      </c>
      <c r="H401" s="2" t="s">
        <v>5988</v>
      </c>
      <c r="I401" s="2" t="s">
        <v>1368</v>
      </c>
      <c r="J401" s="2" t="s">
        <v>950</v>
      </c>
      <c r="K401" s="2" t="s">
        <v>1414</v>
      </c>
      <c r="L401" s="2" t="s">
        <v>1415</v>
      </c>
      <c r="M401" s="2" t="s">
        <v>159</v>
      </c>
      <c r="N401" s="2" t="s">
        <v>756</v>
      </c>
      <c r="O401" s="99">
        <v>4382</v>
      </c>
      <c r="P401" s="2" t="s">
        <v>6937</v>
      </c>
      <c r="Q401">
        <v>67355</v>
      </c>
      <c r="R401">
        <v>67363</v>
      </c>
      <c r="S401">
        <v>141680</v>
      </c>
      <c r="T401">
        <v>69250</v>
      </c>
      <c r="U401">
        <v>69070</v>
      </c>
      <c r="V401" t="s">
        <v>11058</v>
      </c>
      <c r="W401" s="101">
        <v>46197.478711539348</v>
      </c>
      <c r="X401" s="1">
        <f>IFERROR(IF(H401="","",IF(O401=0,0.15,IF(VLOOKUP(O401,'Source Post 14 Status (6.30.26)'!A:B,2,FALSE)=1,0.15,0.5))),0.5)</f>
        <v>0.5</v>
      </c>
      <c r="Y401" s="6">
        <f t="shared" si="6"/>
        <v>69160</v>
      </c>
    </row>
    <row r="402" spans="1:25" x14ac:dyDescent="0.3">
      <c r="A402" t="str">
        <f>IF(B402=1,COUNTIF($B$2:B402,1),"")</f>
        <v/>
      </c>
      <c r="B402" t="str">
        <f>IF(C402=1,COUNTIF($H$2:H402,H402),"")</f>
        <v/>
      </c>
      <c r="C402">
        <f>IF(G402=List!$P$1,1,0)</f>
        <v>0</v>
      </c>
      <c r="D402" s="1" t="str">
        <f>IF(E402=1,COUNTIF($E$2:E402,1),"")</f>
        <v/>
      </c>
      <c r="E402" s="1" t="str">
        <f>IF(H402=List!$P$2,1,"")</f>
        <v/>
      </c>
      <c r="F402" s="2" t="s">
        <v>11828</v>
      </c>
      <c r="G402" s="2" t="s">
        <v>227</v>
      </c>
      <c r="H402" s="2" t="s">
        <v>5988</v>
      </c>
      <c r="I402" s="2" t="s">
        <v>1368</v>
      </c>
      <c r="J402" s="2" t="s">
        <v>950</v>
      </c>
      <c r="K402" s="2" t="s">
        <v>1414</v>
      </c>
      <c r="L402" s="2" t="s">
        <v>1415</v>
      </c>
      <c r="M402" s="2" t="s">
        <v>159</v>
      </c>
      <c r="N402" s="2" t="s">
        <v>756</v>
      </c>
      <c r="O402" s="99">
        <v>11806</v>
      </c>
      <c r="P402" s="2" t="s">
        <v>7315</v>
      </c>
      <c r="Q402">
        <v>772250</v>
      </c>
      <c r="R402">
        <v>772250</v>
      </c>
      <c r="S402">
        <v>1540500</v>
      </c>
      <c r="T402">
        <v>770250</v>
      </c>
      <c r="U402">
        <v>770250</v>
      </c>
      <c r="V402" t="s">
        <v>11058</v>
      </c>
      <c r="W402" s="101">
        <v>46197.479395833332</v>
      </c>
      <c r="X402" s="1">
        <f>IFERROR(IF(H402="","",IF(O402=0,0.15,IF(VLOOKUP(O402,'Source Post 14 Status (6.30.26)'!A:B,2,FALSE)=1,0.15,0.5))),0.5)</f>
        <v>0.15</v>
      </c>
      <c r="Y402" s="6">
        <f t="shared" si="6"/>
        <v>231075</v>
      </c>
    </row>
    <row r="403" spans="1:25" x14ac:dyDescent="0.3">
      <c r="A403" t="str">
        <f>IF(B403=1,COUNTIF($B$2:B403,1),"")</f>
        <v/>
      </c>
      <c r="B403" t="str">
        <f>IF(C403=1,COUNTIF($H$2:H403,H403),"")</f>
        <v/>
      </c>
      <c r="C403">
        <f>IF(G403=List!$P$1,1,0)</f>
        <v>0</v>
      </c>
      <c r="D403" s="1" t="str">
        <f>IF(E403=1,COUNTIF($E$2:E403,1),"")</f>
        <v/>
      </c>
      <c r="E403" s="1" t="str">
        <f>IF(H403=List!$P$2,1,"")</f>
        <v/>
      </c>
      <c r="F403" s="2" t="s">
        <v>11828</v>
      </c>
      <c r="G403" s="2" t="s">
        <v>228</v>
      </c>
      <c r="H403" s="2" t="s">
        <v>5978</v>
      </c>
      <c r="I403" s="2" t="s">
        <v>1368</v>
      </c>
      <c r="J403" s="2" t="s">
        <v>960</v>
      </c>
      <c r="K403" s="2" t="s">
        <v>954</v>
      </c>
      <c r="L403" s="2" t="s">
        <v>1417</v>
      </c>
      <c r="M403" s="2" t="s">
        <v>185</v>
      </c>
      <c r="N403" s="2" t="s">
        <v>759</v>
      </c>
      <c r="O403" s="99">
        <v>25885</v>
      </c>
      <c r="P403" s="2" t="s">
        <v>8502</v>
      </c>
      <c r="Q403">
        <v>243827</v>
      </c>
      <c r="R403">
        <v>246296</v>
      </c>
      <c r="S403">
        <v>487424</v>
      </c>
      <c r="T403">
        <v>246040</v>
      </c>
      <c r="U403">
        <v>243008</v>
      </c>
      <c r="V403" t="s">
        <v>11077</v>
      </c>
      <c r="W403" s="101">
        <v>46198.48456261574</v>
      </c>
      <c r="X403" s="1">
        <f>IFERROR(IF(H403="","",IF(O403=0,0.15,IF(VLOOKUP(O403,'Source Post 14 Status (6.30.26)'!A:B,2,FALSE)=1,0.15,0.5))),0.5)</f>
        <v>0.15</v>
      </c>
      <c r="Y403" s="6">
        <f t="shared" si="6"/>
        <v>73357</v>
      </c>
    </row>
    <row r="404" spans="1:25" x14ac:dyDescent="0.3">
      <c r="A404" t="str">
        <f>IF(B404=1,COUNTIF($B$2:B404,1),"")</f>
        <v/>
      </c>
      <c r="B404" t="str">
        <f>IF(C404=1,COUNTIF($H$2:H404,H404),"")</f>
        <v/>
      </c>
      <c r="C404">
        <f>IF(G404=List!$P$1,1,0)</f>
        <v>0</v>
      </c>
      <c r="D404" s="1" t="str">
        <f>IF(E404=1,COUNTIF($E$2:E404,1),"")</f>
        <v/>
      </c>
      <c r="E404" s="1" t="str">
        <f>IF(H404=List!$P$2,1,"")</f>
        <v/>
      </c>
      <c r="F404" s="2" t="s">
        <v>11828</v>
      </c>
      <c r="G404" s="2" t="s">
        <v>228</v>
      </c>
      <c r="H404" s="2" t="s">
        <v>5978</v>
      </c>
      <c r="I404" s="2" t="s">
        <v>1368</v>
      </c>
      <c r="J404" s="2" t="s">
        <v>960</v>
      </c>
      <c r="K404" s="2" t="s">
        <v>954</v>
      </c>
      <c r="L404" s="2" t="s">
        <v>1417</v>
      </c>
      <c r="M404" s="2" t="s">
        <v>185</v>
      </c>
      <c r="N404" s="2" t="s">
        <v>759</v>
      </c>
      <c r="O404" s="99">
        <v>0</v>
      </c>
      <c r="P404" s="2" t="s">
        <v>8513</v>
      </c>
      <c r="W404" s="101">
        <v>1</v>
      </c>
      <c r="X404" s="1">
        <f>IFERROR(IF(H404="","",IF(O404=0,0.15,IF(VLOOKUP(O404,'Source Post 14 Status (6.30.26)'!A:B,2,FALSE)=1,0.15,0.5))),0.5)</f>
        <v>0.15</v>
      </c>
      <c r="Y404" s="6">
        <f t="shared" si="6"/>
        <v>0</v>
      </c>
    </row>
    <row r="405" spans="1:25" x14ac:dyDescent="0.3">
      <c r="A405" t="str">
        <f>IF(B405=1,COUNTIF($B$2:B405,1),"")</f>
        <v/>
      </c>
      <c r="B405" t="str">
        <f>IF(C405=1,COUNTIF($H$2:H405,H405),"")</f>
        <v/>
      </c>
      <c r="C405">
        <f>IF(G405=List!$P$1,1,0)</f>
        <v>0</v>
      </c>
      <c r="D405" s="1" t="str">
        <f>IF(E405=1,COUNTIF($E$2:E405,1),"")</f>
        <v/>
      </c>
      <c r="E405" s="1" t="str">
        <f>IF(H405=List!$P$2,1,"")</f>
        <v/>
      </c>
      <c r="F405" s="2" t="s">
        <v>11828</v>
      </c>
      <c r="G405" s="2" t="s">
        <v>229</v>
      </c>
      <c r="H405" s="2" t="s">
        <v>5982</v>
      </c>
      <c r="I405" s="2" t="s">
        <v>1368</v>
      </c>
      <c r="J405" s="2" t="s">
        <v>966</v>
      </c>
      <c r="K405" s="2" t="s">
        <v>1402</v>
      </c>
      <c r="L405" s="2" t="s">
        <v>1424</v>
      </c>
      <c r="M405" s="2" t="s">
        <v>159</v>
      </c>
      <c r="N405" s="2" t="s">
        <v>756</v>
      </c>
      <c r="O405" s="99">
        <v>22251</v>
      </c>
      <c r="P405" s="2" t="s">
        <v>8303</v>
      </c>
      <c r="W405" s="101">
        <v>1</v>
      </c>
      <c r="X405" s="1">
        <f>IFERROR(IF(H405="","",IF(O405=0,0.15,IF(VLOOKUP(O405,'Source Post 14 Status (6.30.26)'!A:B,2,FALSE)=1,0.15,0.5))),0.5)</f>
        <v>0.5</v>
      </c>
      <c r="Y405" s="6">
        <f t="shared" si="6"/>
        <v>0</v>
      </c>
    </row>
    <row r="406" spans="1:25" x14ac:dyDescent="0.3">
      <c r="A406" t="str">
        <f>IF(B406=1,COUNTIF($B$2:B406,1),"")</f>
        <v/>
      </c>
      <c r="B406" t="str">
        <f>IF(C406=1,COUNTIF($H$2:H406,H406),"")</f>
        <v/>
      </c>
      <c r="C406">
        <f>IF(G406=List!$P$1,1,0)</f>
        <v>0</v>
      </c>
      <c r="D406" s="1" t="str">
        <f>IF(E406=1,COUNTIF($E$2:E406,1),"")</f>
        <v/>
      </c>
      <c r="E406" s="1" t="str">
        <f>IF(H406=List!$P$2,1,"")</f>
        <v/>
      </c>
      <c r="F406" s="2" t="s">
        <v>11828</v>
      </c>
      <c r="G406" s="2" t="s">
        <v>229</v>
      </c>
      <c r="H406" s="2" t="s">
        <v>5982</v>
      </c>
      <c r="I406" s="2" t="s">
        <v>1368</v>
      </c>
      <c r="J406" s="2" t="s">
        <v>966</v>
      </c>
      <c r="K406" s="2" t="s">
        <v>1402</v>
      </c>
      <c r="L406" s="2" t="s">
        <v>1424</v>
      </c>
      <c r="M406" s="2" t="s">
        <v>159</v>
      </c>
      <c r="N406" s="2" t="s">
        <v>756</v>
      </c>
      <c r="O406" s="99">
        <v>11911</v>
      </c>
      <c r="P406" s="2" t="s">
        <v>7330</v>
      </c>
      <c r="W406" s="101">
        <v>1</v>
      </c>
      <c r="X406" s="1">
        <f>IFERROR(IF(H406="","",IF(O406=0,0.15,IF(VLOOKUP(O406,'Source Post 14 Status (6.30.26)'!A:B,2,FALSE)=1,0.15,0.5))),0.5)</f>
        <v>0.15</v>
      </c>
      <c r="Y406" s="6">
        <f t="shared" si="6"/>
        <v>0</v>
      </c>
    </row>
    <row r="407" spans="1:25" x14ac:dyDescent="0.3">
      <c r="A407" t="str">
        <f>IF(B407=1,COUNTIF($B$2:B407,1),"")</f>
        <v/>
      </c>
      <c r="B407" t="str">
        <f>IF(C407=1,COUNTIF($H$2:H407,H407),"")</f>
        <v/>
      </c>
      <c r="C407">
        <f>IF(G407=List!$P$1,1,0)</f>
        <v>0</v>
      </c>
      <c r="D407" s="1" t="str">
        <f>IF(E407=1,COUNTIF($E$2:E407,1),"")</f>
        <v/>
      </c>
      <c r="E407" s="1" t="str">
        <f>IF(H407=List!$P$2,1,"")</f>
        <v/>
      </c>
      <c r="F407" s="2" t="s">
        <v>11828</v>
      </c>
      <c r="G407" s="2" t="s">
        <v>230</v>
      </c>
      <c r="H407" s="2" t="s">
        <v>5983</v>
      </c>
      <c r="I407" s="2" t="s">
        <v>1368</v>
      </c>
      <c r="J407" s="2" t="s">
        <v>966</v>
      </c>
      <c r="K407" s="2" t="s">
        <v>1426</v>
      </c>
      <c r="L407" s="2" t="s">
        <v>1427</v>
      </c>
      <c r="M407" s="2" t="s">
        <v>159</v>
      </c>
      <c r="N407" s="2" t="s">
        <v>756</v>
      </c>
      <c r="O407" s="99">
        <v>19961</v>
      </c>
      <c r="P407" s="2" t="s">
        <v>7926</v>
      </c>
      <c r="Q407">
        <v>84425</v>
      </c>
      <c r="R407">
        <v>83523</v>
      </c>
      <c r="S407">
        <v>173045</v>
      </c>
      <c r="T407">
        <v>84430</v>
      </c>
      <c r="U407">
        <v>88435</v>
      </c>
      <c r="V407" t="s">
        <v>11019</v>
      </c>
      <c r="W407" s="101">
        <v>46198.569516122683</v>
      </c>
      <c r="X407" s="1">
        <f>IFERROR(IF(H407="","",IF(O407=0,0.15,IF(VLOOKUP(O407,'Source Post 14 Status (6.30.26)'!A:B,2,FALSE)=1,0.15,0.5))),0.5)</f>
        <v>0.15</v>
      </c>
      <c r="Y407" s="6">
        <f t="shared" si="6"/>
        <v>25930</v>
      </c>
    </row>
    <row r="408" spans="1:25" x14ac:dyDescent="0.3">
      <c r="A408" t="str">
        <f>IF(B408=1,COUNTIF($B$2:B408,1),"")</f>
        <v/>
      </c>
      <c r="B408" t="str">
        <f>IF(C408=1,COUNTIF($H$2:H408,H408),"")</f>
        <v/>
      </c>
      <c r="C408">
        <f>IF(G408=List!$P$1,1,0)</f>
        <v>0</v>
      </c>
      <c r="D408" s="1" t="str">
        <f>IF(E408=1,COUNTIF($E$2:E408,1),"")</f>
        <v/>
      </c>
      <c r="E408" s="1" t="str">
        <f>IF(H408=List!$P$2,1,"")</f>
        <v/>
      </c>
      <c r="F408" s="2" t="s">
        <v>11828</v>
      </c>
      <c r="G408" s="2" t="s">
        <v>230</v>
      </c>
      <c r="H408" s="2" t="s">
        <v>5984</v>
      </c>
      <c r="I408" s="2" t="s">
        <v>1368</v>
      </c>
      <c r="J408" s="2" t="s">
        <v>966</v>
      </c>
      <c r="K408" s="2" t="s">
        <v>1426</v>
      </c>
      <c r="L408" s="2" t="s">
        <v>1427</v>
      </c>
      <c r="M408" s="2" t="s">
        <v>167</v>
      </c>
      <c r="N408" s="2" t="s">
        <v>779</v>
      </c>
      <c r="O408" s="99">
        <v>22608</v>
      </c>
      <c r="P408" s="2" t="s">
        <v>8313</v>
      </c>
      <c r="Q408">
        <v>509000</v>
      </c>
      <c r="R408">
        <v>509000</v>
      </c>
      <c r="S408">
        <v>1013000</v>
      </c>
      <c r="T408">
        <v>506500</v>
      </c>
      <c r="U408">
        <v>506500</v>
      </c>
      <c r="V408" t="s">
        <v>11019</v>
      </c>
      <c r="W408" s="101">
        <v>46198.570341516206</v>
      </c>
      <c r="X408" s="1">
        <f>IFERROR(IF(H408="","",IF(O408=0,0.15,IF(VLOOKUP(O408,'Source Post 14 Status (6.30.26)'!A:B,2,FALSE)=1,0.15,0.5))),0.5)</f>
        <v>0.15</v>
      </c>
      <c r="Y408" s="6">
        <f t="shared" si="6"/>
        <v>151950</v>
      </c>
    </row>
    <row r="409" spans="1:25" x14ac:dyDescent="0.3">
      <c r="A409" t="str">
        <f>IF(B409=1,COUNTIF($B$2:B409,1),"")</f>
        <v/>
      </c>
      <c r="B409" t="str">
        <f>IF(C409=1,COUNTIF($H$2:H409,H409),"")</f>
        <v/>
      </c>
      <c r="C409">
        <f>IF(G409=List!$P$1,1,0)</f>
        <v>0</v>
      </c>
      <c r="D409" s="1" t="str">
        <f>IF(E409=1,COUNTIF($E$2:E409,1),"")</f>
        <v/>
      </c>
      <c r="E409" s="1" t="str">
        <f>IF(H409=List!$P$2,1,"")</f>
        <v/>
      </c>
      <c r="F409" s="2" t="s">
        <v>11828</v>
      </c>
      <c r="G409" s="2" t="s">
        <v>231</v>
      </c>
      <c r="H409" s="2" t="s">
        <v>5985</v>
      </c>
      <c r="I409" s="2" t="s">
        <v>1368</v>
      </c>
      <c r="J409" s="2" t="s">
        <v>966</v>
      </c>
      <c r="K409" s="2" t="s">
        <v>1429</v>
      </c>
      <c r="L409" s="2" t="s">
        <v>1430</v>
      </c>
      <c r="M409" s="2" t="s">
        <v>219</v>
      </c>
      <c r="N409" s="2" t="s">
        <v>789</v>
      </c>
      <c r="O409" s="99">
        <v>5033</v>
      </c>
      <c r="P409" s="2" t="s">
        <v>6949</v>
      </c>
      <c r="W409" s="101">
        <v>1</v>
      </c>
      <c r="X409" s="1">
        <f>IFERROR(IF(H409="","",IF(O409=0,0.15,IF(VLOOKUP(O409,'Source Post 14 Status (6.30.26)'!A:B,2,FALSE)=1,0.15,0.5))),0.5)</f>
        <v>0.15</v>
      </c>
      <c r="Y409" s="6">
        <f t="shared" si="6"/>
        <v>0</v>
      </c>
    </row>
    <row r="410" spans="1:25" x14ac:dyDescent="0.3">
      <c r="A410" t="str">
        <f>IF(B410=1,COUNTIF($B$2:B410,1),"")</f>
        <v/>
      </c>
      <c r="B410" t="str">
        <f>IF(C410=1,COUNTIF($H$2:H410,H410),"")</f>
        <v/>
      </c>
      <c r="C410">
        <f>IF(G410=List!$P$1,1,0)</f>
        <v>0</v>
      </c>
      <c r="D410" s="1" t="str">
        <f>IF(E410=1,COUNTIF($E$2:E410,1),"")</f>
        <v/>
      </c>
      <c r="E410" s="1" t="str">
        <f>IF(H410=List!$P$2,1,"")</f>
        <v/>
      </c>
      <c r="F410" s="2" t="s">
        <v>11828</v>
      </c>
      <c r="G410" s="2" t="s">
        <v>231</v>
      </c>
      <c r="H410" s="2" t="s">
        <v>5985</v>
      </c>
      <c r="I410" s="2" t="s">
        <v>1368</v>
      </c>
      <c r="J410" s="2" t="s">
        <v>966</v>
      </c>
      <c r="K410" s="2" t="s">
        <v>1429</v>
      </c>
      <c r="L410" s="2" t="s">
        <v>1430</v>
      </c>
      <c r="M410" s="2" t="s">
        <v>219</v>
      </c>
      <c r="N410" s="2" t="s">
        <v>789</v>
      </c>
      <c r="O410" s="99">
        <v>0</v>
      </c>
      <c r="P410" s="2" t="s">
        <v>8514</v>
      </c>
      <c r="W410" s="101">
        <v>1</v>
      </c>
      <c r="X410" s="1">
        <f>IFERROR(IF(H410="","",IF(O410=0,0.15,IF(VLOOKUP(O410,'Source Post 14 Status (6.30.26)'!A:B,2,FALSE)=1,0.15,0.5))),0.5)</f>
        <v>0.15</v>
      </c>
      <c r="Y410" s="6">
        <f t="shared" si="6"/>
        <v>0</v>
      </c>
    </row>
    <row r="411" spans="1:25" x14ac:dyDescent="0.3">
      <c r="A411" t="str">
        <f>IF(B411=1,COUNTIF($B$2:B411,1),"")</f>
        <v/>
      </c>
      <c r="B411" t="str">
        <f>IF(C411=1,COUNTIF($H$2:H411,H411),"")</f>
        <v/>
      </c>
      <c r="C411">
        <f>IF(G411=List!$P$1,1,0)</f>
        <v>0</v>
      </c>
      <c r="D411" s="1" t="str">
        <f>IF(E411=1,COUNTIF($E$2:E411,1),"")</f>
        <v/>
      </c>
      <c r="E411" s="1" t="str">
        <f>IF(H411=List!$P$2,1,"")</f>
        <v/>
      </c>
      <c r="F411" s="2" t="s">
        <v>11828</v>
      </c>
      <c r="G411" s="2" t="s">
        <v>232</v>
      </c>
      <c r="H411" s="2" t="s">
        <v>5986</v>
      </c>
      <c r="I411" s="2" t="s">
        <v>1368</v>
      </c>
      <c r="J411" s="2" t="s">
        <v>966</v>
      </c>
      <c r="K411" s="2" t="s">
        <v>1432</v>
      </c>
      <c r="L411" s="2" t="s">
        <v>1433</v>
      </c>
      <c r="M411" s="2" t="s">
        <v>159</v>
      </c>
      <c r="N411" s="2" t="s">
        <v>756</v>
      </c>
      <c r="O411" s="99">
        <v>11788</v>
      </c>
      <c r="P411" s="2" t="s">
        <v>7310</v>
      </c>
      <c r="Q411">
        <v>45583</v>
      </c>
      <c r="R411">
        <v>45003</v>
      </c>
      <c r="S411">
        <v>44423</v>
      </c>
      <c r="T411">
        <v>43843</v>
      </c>
      <c r="U411">
        <v>48263</v>
      </c>
      <c r="V411" t="s">
        <v>11078</v>
      </c>
      <c r="W411" s="101">
        <v>46198.594747951392</v>
      </c>
      <c r="X411" s="1">
        <f>IFERROR(IF(H411="","",IF(O411=0,0.15,IF(VLOOKUP(O411,'Source Post 14 Status (6.30.26)'!A:B,2,FALSE)=1,0.15,0.5))),0.5)</f>
        <v>0.15</v>
      </c>
      <c r="Y411" s="6">
        <f t="shared" si="6"/>
        <v>13816</v>
      </c>
    </row>
    <row r="412" spans="1:25" x14ac:dyDescent="0.3">
      <c r="A412" t="str">
        <f>IF(B412=1,COUNTIF($B$2:B412,1),"")</f>
        <v/>
      </c>
      <c r="B412" t="str">
        <f>IF(C412=1,COUNTIF($H$2:H412,H412),"")</f>
        <v/>
      </c>
      <c r="C412">
        <f>IF(G412=List!$P$1,1,0)</f>
        <v>0</v>
      </c>
      <c r="D412" s="1" t="str">
        <f>IF(E412=1,COUNTIF($E$2:E412,1),"")</f>
        <v/>
      </c>
      <c r="E412" s="1" t="str">
        <f>IF(H412=List!$P$2,1,"")</f>
        <v/>
      </c>
      <c r="F412" s="2" t="s">
        <v>11828</v>
      </c>
      <c r="G412" s="2" t="s">
        <v>233</v>
      </c>
      <c r="H412" s="2" t="s">
        <v>5992</v>
      </c>
      <c r="I412" s="2" t="s">
        <v>1446</v>
      </c>
      <c r="J412" s="2" t="s">
        <v>937</v>
      </c>
      <c r="K412" s="2" t="s">
        <v>1461</v>
      </c>
      <c r="L412" s="2" t="s">
        <v>1462</v>
      </c>
      <c r="M412" s="2" t="s">
        <v>170</v>
      </c>
      <c r="N412" s="2" t="s">
        <v>763</v>
      </c>
      <c r="O412" s="99">
        <v>10460</v>
      </c>
      <c r="P412" s="2" t="s">
        <v>7158</v>
      </c>
      <c r="Q412">
        <v>353000</v>
      </c>
      <c r="V412" t="s">
        <v>8559</v>
      </c>
      <c r="W412" s="101">
        <v>46202.454180868059</v>
      </c>
      <c r="X412" s="1">
        <f>IFERROR(IF(H412="","",IF(O412=0,0.15,IF(VLOOKUP(O412,'Source Post 14 Status (6.30.26)'!A:B,2,FALSE)=1,0.15,0.5))),0.5)</f>
        <v>0.15</v>
      </c>
      <c r="Y412" s="6">
        <f t="shared" si="6"/>
        <v>0</v>
      </c>
    </row>
    <row r="413" spans="1:25" x14ac:dyDescent="0.3">
      <c r="A413" t="str">
        <f>IF(B413=1,COUNTIF($B$2:B413,1),"")</f>
        <v/>
      </c>
      <c r="B413" t="str">
        <f>IF(C413=1,COUNTIF($H$2:H413,H413),"")</f>
        <v/>
      </c>
      <c r="C413">
        <f>IF(G413=List!$P$1,1,0)</f>
        <v>0</v>
      </c>
      <c r="D413" s="1" t="str">
        <f>IF(E413=1,COUNTIF($E$2:E413,1),"")</f>
        <v/>
      </c>
      <c r="E413" s="1" t="str">
        <f>IF(H413=List!$P$2,1,"")</f>
        <v/>
      </c>
      <c r="F413" s="2" t="s">
        <v>11828</v>
      </c>
      <c r="G413" s="2" t="s">
        <v>233</v>
      </c>
      <c r="H413" s="2" t="s">
        <v>10899</v>
      </c>
      <c r="I413" s="2" t="s">
        <v>1446</v>
      </c>
      <c r="J413" s="2" t="s">
        <v>937</v>
      </c>
      <c r="K413" s="2" t="s">
        <v>1461</v>
      </c>
      <c r="L413" s="2" t="s">
        <v>1462</v>
      </c>
      <c r="M413" s="2" t="s">
        <v>171</v>
      </c>
      <c r="N413" s="2" t="s">
        <v>765</v>
      </c>
      <c r="O413" s="99">
        <v>26946</v>
      </c>
      <c r="P413" s="2" t="s">
        <v>11079</v>
      </c>
      <c r="Q413">
        <v>135500</v>
      </c>
      <c r="R413">
        <v>135500</v>
      </c>
      <c r="S413">
        <v>324000</v>
      </c>
      <c r="T413">
        <v>161000</v>
      </c>
      <c r="U413">
        <v>161000</v>
      </c>
      <c r="V413" t="s">
        <v>11080</v>
      </c>
      <c r="W413" s="101">
        <v>46205.481150150466</v>
      </c>
      <c r="X413" s="1">
        <f>IFERROR(IF(H413="","",IF(O413=0,0.15,IF(VLOOKUP(O413,'Source Post 14 Status (6.30.26)'!A:B,2,FALSE)=1,0.15,0.5))),0.5)</f>
        <v>0.15</v>
      </c>
      <c r="Y413" s="6">
        <f t="shared" si="6"/>
        <v>48300</v>
      </c>
    </row>
    <row r="414" spans="1:25" x14ac:dyDescent="0.3">
      <c r="A414" t="str">
        <f>IF(B414=1,COUNTIF($B$2:B414,1),"")</f>
        <v/>
      </c>
      <c r="B414" t="str">
        <f>IF(C414=1,COUNTIF($H$2:H414,H414),"")</f>
        <v/>
      </c>
      <c r="C414">
        <f>IF(G414=List!$P$1,1,0)</f>
        <v>0</v>
      </c>
      <c r="D414" s="1" t="str">
        <f>IF(E414=1,COUNTIF($E$2:E414,1),"")</f>
        <v/>
      </c>
      <c r="E414" s="1" t="str">
        <f>IF(H414=List!$P$2,1,"")</f>
        <v/>
      </c>
      <c r="F414" s="2" t="s">
        <v>11828</v>
      </c>
      <c r="G414" s="2" t="s">
        <v>233</v>
      </c>
      <c r="H414" s="2" t="s">
        <v>5990</v>
      </c>
      <c r="I414" s="2" t="s">
        <v>1446</v>
      </c>
      <c r="J414" s="2" t="s">
        <v>937</v>
      </c>
      <c r="K414" s="2" t="s">
        <v>1461</v>
      </c>
      <c r="L414" s="2" t="s">
        <v>1462</v>
      </c>
      <c r="M414" s="2" t="s">
        <v>159</v>
      </c>
      <c r="N414" s="2" t="s">
        <v>756</v>
      </c>
      <c r="O414" s="99">
        <v>16044</v>
      </c>
      <c r="P414" s="2" t="s">
        <v>7466</v>
      </c>
      <c r="Q414">
        <v>200342</v>
      </c>
      <c r="R414">
        <v>201634</v>
      </c>
      <c r="S414">
        <v>517287</v>
      </c>
      <c r="V414" t="s">
        <v>11080</v>
      </c>
      <c r="W414" s="101">
        <v>46202.555638692131</v>
      </c>
      <c r="X414" s="1">
        <f>IFERROR(IF(H414="","",IF(O414=0,0.15,IF(VLOOKUP(O414,'Source Post 14 Status (6.30.26)'!A:B,2,FALSE)=1,0.15,0.5))),0.5)</f>
        <v>0.15</v>
      </c>
      <c r="Y414" s="6">
        <f t="shared" si="6"/>
        <v>0</v>
      </c>
    </row>
    <row r="415" spans="1:25" x14ac:dyDescent="0.3">
      <c r="A415" t="str">
        <f>IF(B415=1,COUNTIF($B$2:B415,1),"")</f>
        <v/>
      </c>
      <c r="B415" t="str">
        <f>IF(C415=1,COUNTIF($H$2:H415,H415),"")</f>
        <v/>
      </c>
      <c r="C415">
        <f>IF(G415=List!$P$1,1,0)</f>
        <v>0</v>
      </c>
      <c r="D415" s="1" t="str">
        <f>IF(E415=1,COUNTIF($E$2:E415,1),"")</f>
        <v/>
      </c>
      <c r="E415" s="1" t="str">
        <f>IF(H415=List!$P$2,1,"")</f>
        <v/>
      </c>
      <c r="F415" s="2" t="s">
        <v>11828</v>
      </c>
      <c r="G415" s="2" t="s">
        <v>233</v>
      </c>
      <c r="H415" s="2" t="s">
        <v>5991</v>
      </c>
      <c r="I415" s="2" t="s">
        <v>1446</v>
      </c>
      <c r="J415" s="2" t="s">
        <v>937</v>
      </c>
      <c r="K415" s="2" t="s">
        <v>1461</v>
      </c>
      <c r="L415" s="2" t="s">
        <v>1462</v>
      </c>
      <c r="M415" s="2" t="s">
        <v>185</v>
      </c>
      <c r="N415" s="2" t="s">
        <v>759</v>
      </c>
      <c r="O415" s="99">
        <v>16541</v>
      </c>
      <c r="P415" s="2" t="s">
        <v>7617</v>
      </c>
      <c r="Q415">
        <v>13108</v>
      </c>
      <c r="R415">
        <v>13078</v>
      </c>
      <c r="S415">
        <v>263890</v>
      </c>
      <c r="T415">
        <v>390623</v>
      </c>
      <c r="U415">
        <v>390831</v>
      </c>
      <c r="V415" t="s">
        <v>11080</v>
      </c>
      <c r="W415" s="101">
        <v>46202.556594212961</v>
      </c>
      <c r="X415" s="1">
        <f>IFERROR(IF(H415="","",IF(O415=0,0.15,IF(VLOOKUP(O415,'Source Post 14 Status (6.30.26)'!A:B,2,FALSE)=1,0.15,0.5))),0.5)</f>
        <v>0.15</v>
      </c>
      <c r="Y415" s="6">
        <f t="shared" si="6"/>
        <v>117218</v>
      </c>
    </row>
    <row r="416" spans="1:25" x14ac:dyDescent="0.3">
      <c r="A416" t="str">
        <f>IF(B416=1,COUNTIF($B$2:B416,1),"")</f>
        <v/>
      </c>
      <c r="B416" t="str">
        <f>IF(C416=1,COUNTIF($H$2:H416,H416),"")</f>
        <v/>
      </c>
      <c r="C416">
        <f>IF(G416=List!$P$1,1,0)</f>
        <v>0</v>
      </c>
      <c r="D416" s="1" t="str">
        <f>IF(E416=1,COUNTIF($E$2:E416,1),"")</f>
        <v/>
      </c>
      <c r="E416" s="1" t="str">
        <f>IF(H416=List!$P$2,1,"")</f>
        <v/>
      </c>
      <c r="F416" s="2" t="s">
        <v>11828</v>
      </c>
      <c r="G416" s="2" t="s">
        <v>234</v>
      </c>
      <c r="H416" s="2" t="s">
        <v>5993</v>
      </c>
      <c r="I416" s="2" t="s">
        <v>1446</v>
      </c>
      <c r="J416" s="2" t="s">
        <v>950</v>
      </c>
      <c r="K416" s="2" t="s">
        <v>1482</v>
      </c>
      <c r="L416" s="2" t="s">
        <v>1483</v>
      </c>
      <c r="M416" s="2" t="s">
        <v>159</v>
      </c>
      <c r="N416" s="2" t="s">
        <v>756</v>
      </c>
      <c r="O416" s="99">
        <v>11005</v>
      </c>
      <c r="P416" s="2" t="s">
        <v>7197</v>
      </c>
      <c r="Q416">
        <v>1552000</v>
      </c>
      <c r="R416">
        <v>1552000</v>
      </c>
      <c r="S416">
        <v>3102000</v>
      </c>
      <c r="T416">
        <v>1548500</v>
      </c>
      <c r="U416">
        <v>1548500</v>
      </c>
      <c r="V416" t="s">
        <v>8560</v>
      </c>
      <c r="W416" s="101">
        <v>46203.538146874998</v>
      </c>
      <c r="X416" s="1">
        <f>IFERROR(IF(H416="","",IF(O416=0,0.15,IF(VLOOKUP(O416,'Source Post 14 Status (6.30.26)'!A:B,2,FALSE)=1,0.15,0.5))),0.5)</f>
        <v>0.15</v>
      </c>
      <c r="Y416" s="6">
        <f t="shared" si="6"/>
        <v>464550</v>
      </c>
    </row>
    <row r="417" spans="1:25" x14ac:dyDescent="0.3">
      <c r="A417" t="str">
        <f>IF(B417=1,COUNTIF($B$2:B417,1),"")</f>
        <v/>
      </c>
      <c r="B417" t="str">
        <f>IF(C417=1,COUNTIF($H$2:H417,H417),"")</f>
        <v/>
      </c>
      <c r="C417">
        <f>IF(G417=List!$P$1,1,0)</f>
        <v>0</v>
      </c>
      <c r="D417" s="1" t="str">
        <f>IF(E417=1,COUNTIF($E$2:E417,1),"")</f>
        <v/>
      </c>
      <c r="E417" s="1" t="str">
        <f>IF(H417=List!$P$2,1,"")</f>
        <v/>
      </c>
      <c r="F417" s="2" t="s">
        <v>11828</v>
      </c>
      <c r="G417" s="2" t="s">
        <v>234</v>
      </c>
      <c r="H417" s="2" t="s">
        <v>5993</v>
      </c>
      <c r="I417" s="2" t="s">
        <v>1446</v>
      </c>
      <c r="J417" s="2" t="s">
        <v>950</v>
      </c>
      <c r="K417" s="2" t="s">
        <v>1482</v>
      </c>
      <c r="L417" s="2" t="s">
        <v>1483</v>
      </c>
      <c r="M417" s="2" t="s">
        <v>159</v>
      </c>
      <c r="N417" s="2" t="s">
        <v>756</v>
      </c>
      <c r="O417" s="99">
        <v>24568</v>
      </c>
      <c r="P417" s="2" t="s">
        <v>8502</v>
      </c>
      <c r="Q417">
        <v>530750</v>
      </c>
      <c r="R417">
        <v>531100</v>
      </c>
      <c r="S417">
        <v>1063950</v>
      </c>
      <c r="T417">
        <v>282450</v>
      </c>
      <c r="U417">
        <v>286500</v>
      </c>
      <c r="V417" t="s">
        <v>8560</v>
      </c>
      <c r="W417" s="101">
        <v>46203.538955208336</v>
      </c>
      <c r="X417" s="1">
        <f>IFERROR(IF(H417="","",IF(O417=0,0.15,IF(VLOOKUP(O417,'Source Post 14 Status (6.30.26)'!A:B,2,FALSE)=1,0.15,0.5))),0.5)</f>
        <v>0.15</v>
      </c>
      <c r="Y417" s="6">
        <f t="shared" si="6"/>
        <v>85343</v>
      </c>
    </row>
    <row r="418" spans="1:25" x14ac:dyDescent="0.3">
      <c r="A418" t="str">
        <f>IF(B418=1,COUNTIF($B$2:B418,1),"")</f>
        <v/>
      </c>
      <c r="B418" t="str">
        <f>IF(C418=1,COUNTIF($H$2:H418,H418),"")</f>
        <v/>
      </c>
      <c r="C418">
        <f>IF(G418=List!$P$1,1,0)</f>
        <v>0</v>
      </c>
      <c r="D418" s="1" t="str">
        <f>IF(E418=1,COUNTIF($E$2:E418,1),"")</f>
        <v/>
      </c>
      <c r="E418" s="1" t="str">
        <f>IF(H418=List!$P$2,1,"")</f>
        <v/>
      </c>
      <c r="F418" s="2" t="s">
        <v>11828</v>
      </c>
      <c r="G418" s="2" t="s">
        <v>234</v>
      </c>
      <c r="H418" s="2" t="s">
        <v>5993</v>
      </c>
      <c r="I418" s="2" t="s">
        <v>1446</v>
      </c>
      <c r="J418" s="2" t="s">
        <v>950</v>
      </c>
      <c r="K418" s="2" t="s">
        <v>1482</v>
      </c>
      <c r="L418" s="2" t="s">
        <v>1483</v>
      </c>
      <c r="M418" s="2" t="s">
        <v>159</v>
      </c>
      <c r="N418" s="2" t="s">
        <v>756</v>
      </c>
      <c r="O418" s="99">
        <v>0</v>
      </c>
      <c r="P418" s="2" t="s">
        <v>8514</v>
      </c>
      <c r="W418" s="101">
        <v>1</v>
      </c>
      <c r="X418" s="1">
        <f>IFERROR(IF(H418="","",IF(O418=0,0.15,IF(VLOOKUP(O418,'Source Post 14 Status (6.30.26)'!A:B,2,FALSE)=1,0.15,0.5))),0.5)</f>
        <v>0.15</v>
      </c>
      <c r="Y418" s="6">
        <f t="shared" si="6"/>
        <v>0</v>
      </c>
    </row>
    <row r="419" spans="1:25" x14ac:dyDescent="0.3">
      <c r="A419" t="str">
        <f>IF(B419=1,COUNTIF($B$2:B419,1),"")</f>
        <v/>
      </c>
      <c r="B419" t="str">
        <f>IF(C419=1,COUNTIF($H$2:H419,H419),"")</f>
        <v/>
      </c>
      <c r="C419">
        <f>IF(G419=List!$P$1,1,0)</f>
        <v>0</v>
      </c>
      <c r="D419" s="1" t="str">
        <f>IF(E419=1,COUNTIF($E$2:E419,1),"")</f>
        <v/>
      </c>
      <c r="E419" s="1" t="str">
        <f>IF(H419=List!$P$2,1,"")</f>
        <v/>
      </c>
      <c r="F419" s="2" t="s">
        <v>11828</v>
      </c>
      <c r="G419" s="2" t="s">
        <v>234</v>
      </c>
      <c r="H419" s="2" t="s">
        <v>5993</v>
      </c>
      <c r="I419" s="2" t="s">
        <v>1446</v>
      </c>
      <c r="J419" s="2" t="s">
        <v>950</v>
      </c>
      <c r="K419" s="2" t="s">
        <v>1482</v>
      </c>
      <c r="L419" s="2" t="s">
        <v>1483</v>
      </c>
      <c r="M419" s="2" t="s">
        <v>159</v>
      </c>
      <c r="N419" s="2" t="s">
        <v>756</v>
      </c>
      <c r="O419" s="99">
        <v>11008</v>
      </c>
      <c r="P419" s="2" t="s">
        <v>7241</v>
      </c>
      <c r="Q419">
        <v>114000</v>
      </c>
      <c r="R419">
        <v>114000</v>
      </c>
      <c r="S419">
        <v>228000</v>
      </c>
      <c r="T419">
        <v>114000</v>
      </c>
      <c r="U419">
        <v>114000</v>
      </c>
      <c r="V419" t="s">
        <v>8560</v>
      </c>
      <c r="W419" s="101">
        <v>46203.53859340278</v>
      </c>
      <c r="X419" s="1">
        <f>IFERROR(IF(H419="","",IF(O419=0,0.15,IF(VLOOKUP(O419,'Source Post 14 Status (6.30.26)'!A:B,2,FALSE)=1,0.15,0.5))),0.5)</f>
        <v>0.15</v>
      </c>
      <c r="Y419" s="6">
        <f t="shared" si="6"/>
        <v>34200</v>
      </c>
    </row>
    <row r="420" spans="1:25" x14ac:dyDescent="0.3">
      <c r="A420" t="str">
        <f>IF(B420=1,COUNTIF($B$2:B420,1),"")</f>
        <v/>
      </c>
      <c r="B420" t="str">
        <f>IF(C420=1,COUNTIF($H$2:H420,H420),"")</f>
        <v/>
      </c>
      <c r="C420">
        <f>IF(G420=List!$P$1,1,0)</f>
        <v>0</v>
      </c>
      <c r="D420" s="1" t="str">
        <f>IF(E420=1,COUNTIF($E$2:E420,1),"")</f>
        <v/>
      </c>
      <c r="E420" s="1" t="str">
        <f>IF(H420=List!$P$2,1,"")</f>
        <v/>
      </c>
      <c r="F420" s="2" t="s">
        <v>11828</v>
      </c>
      <c r="G420" s="2" t="s">
        <v>235</v>
      </c>
      <c r="H420" s="2" t="s">
        <v>5995</v>
      </c>
      <c r="I420" s="2" t="s">
        <v>1446</v>
      </c>
      <c r="J420" s="2" t="s">
        <v>950</v>
      </c>
      <c r="K420" s="2" t="s">
        <v>1485</v>
      </c>
      <c r="L420" s="2" t="s">
        <v>1486</v>
      </c>
      <c r="M420" s="2" t="s">
        <v>190</v>
      </c>
      <c r="N420" s="2" t="s">
        <v>769</v>
      </c>
      <c r="O420" s="99">
        <v>3979</v>
      </c>
      <c r="P420" s="2" t="s">
        <v>6922</v>
      </c>
      <c r="Q420">
        <v>85074</v>
      </c>
      <c r="R420">
        <v>87614</v>
      </c>
      <c r="V420" t="s">
        <v>8561</v>
      </c>
      <c r="W420" s="101">
        <v>46197.379908877316</v>
      </c>
      <c r="X420" s="1">
        <f>IFERROR(IF(H420="","",IF(O420=0,0.15,IF(VLOOKUP(O420,'Source Post 14 Status (6.30.26)'!A:B,2,FALSE)=1,0.15,0.5))),0.5)</f>
        <v>0.5</v>
      </c>
      <c r="Y420" s="6">
        <f t="shared" si="6"/>
        <v>0</v>
      </c>
    </row>
    <row r="421" spans="1:25" x14ac:dyDescent="0.3">
      <c r="A421" t="str">
        <f>IF(B421=1,COUNTIF($B$2:B421,1),"")</f>
        <v/>
      </c>
      <c r="B421" t="str">
        <f>IF(C421=1,COUNTIF($H$2:H421,H421),"")</f>
        <v/>
      </c>
      <c r="C421">
        <f>IF(G421=List!$P$1,1,0)</f>
        <v>0</v>
      </c>
      <c r="D421" s="1" t="str">
        <f>IF(E421=1,COUNTIF($E$2:E421,1),"")</f>
        <v/>
      </c>
      <c r="E421" s="1" t="str">
        <f>IF(H421=List!$P$2,1,"")</f>
        <v/>
      </c>
      <c r="F421" s="2" t="s">
        <v>11828</v>
      </c>
      <c r="G421" s="2" t="s">
        <v>235</v>
      </c>
      <c r="H421" s="2" t="s">
        <v>5994</v>
      </c>
      <c r="I421" s="2" t="s">
        <v>1446</v>
      </c>
      <c r="J421" s="2" t="s">
        <v>950</v>
      </c>
      <c r="K421" s="2" t="s">
        <v>1485</v>
      </c>
      <c r="L421" s="2" t="s">
        <v>1486</v>
      </c>
      <c r="M421" s="2" t="s">
        <v>159</v>
      </c>
      <c r="N421" s="2" t="s">
        <v>756</v>
      </c>
      <c r="O421" s="99">
        <v>10958</v>
      </c>
      <c r="P421" s="2" t="s">
        <v>7234</v>
      </c>
      <c r="Q421">
        <v>86500</v>
      </c>
      <c r="R421">
        <v>86500</v>
      </c>
      <c r="S421">
        <v>88000</v>
      </c>
      <c r="V421" t="s">
        <v>8561</v>
      </c>
      <c r="W421" s="101">
        <v>46197.38063417824</v>
      </c>
      <c r="X421" s="1">
        <f>IFERROR(IF(H421="","",IF(O421=0,0.15,IF(VLOOKUP(O421,'Source Post 14 Status (6.30.26)'!A:B,2,FALSE)=1,0.15,0.5))),0.5)</f>
        <v>0.15</v>
      </c>
      <c r="Y421" s="6">
        <f t="shared" si="6"/>
        <v>0</v>
      </c>
    </row>
    <row r="422" spans="1:25" x14ac:dyDescent="0.3">
      <c r="A422" t="str">
        <f>IF(B422=1,COUNTIF($B$2:B422,1),"")</f>
        <v/>
      </c>
      <c r="B422" t="str">
        <f>IF(C422=1,COUNTIF($H$2:H422,H422),"")</f>
        <v/>
      </c>
      <c r="C422">
        <f>IF(G422=List!$P$1,1,0)</f>
        <v>0</v>
      </c>
      <c r="D422" s="1" t="str">
        <f>IF(E422=1,COUNTIF($E$2:E422,1),"")</f>
        <v/>
      </c>
      <c r="E422" s="1" t="str">
        <f>IF(H422=List!$P$2,1,"")</f>
        <v/>
      </c>
      <c r="F422" s="2" t="s">
        <v>11828</v>
      </c>
      <c r="G422" s="2" t="s">
        <v>235</v>
      </c>
      <c r="H422" s="2" t="s">
        <v>5994</v>
      </c>
      <c r="I422" s="2" t="s">
        <v>1446</v>
      </c>
      <c r="J422" s="2" t="s">
        <v>950</v>
      </c>
      <c r="K422" s="2" t="s">
        <v>1485</v>
      </c>
      <c r="L422" s="2" t="s">
        <v>1486</v>
      </c>
      <c r="M422" s="2" t="s">
        <v>159</v>
      </c>
      <c r="N422" s="2" t="s">
        <v>756</v>
      </c>
      <c r="O422" s="99">
        <v>22757</v>
      </c>
      <c r="P422" s="2" t="s">
        <v>8307</v>
      </c>
      <c r="Q422">
        <v>108000</v>
      </c>
      <c r="R422">
        <v>108000</v>
      </c>
      <c r="S422">
        <v>217000</v>
      </c>
      <c r="T422">
        <v>108500</v>
      </c>
      <c r="U422">
        <v>108500</v>
      </c>
      <c r="V422" t="s">
        <v>8561</v>
      </c>
      <c r="W422" s="101">
        <v>46197.390487002318</v>
      </c>
      <c r="X422" s="1">
        <f>IFERROR(IF(H422="","",IF(O422=0,0.15,IF(VLOOKUP(O422,'Source Post 14 Status (6.30.26)'!A:B,2,FALSE)=1,0.15,0.5))),0.5)</f>
        <v>0.15</v>
      </c>
      <c r="Y422" s="6">
        <f t="shared" si="6"/>
        <v>32550</v>
      </c>
    </row>
    <row r="423" spans="1:25" x14ac:dyDescent="0.3">
      <c r="A423" t="str">
        <f>IF(B423=1,COUNTIF($B$2:B423,1),"")</f>
        <v/>
      </c>
      <c r="B423" t="str">
        <f>IF(C423=1,COUNTIF($H$2:H423,H423),"")</f>
        <v/>
      </c>
      <c r="C423">
        <f>IF(G423=List!$P$1,1,0)</f>
        <v>0</v>
      </c>
      <c r="D423" s="1" t="str">
        <f>IF(E423=1,COUNTIF($E$2:E423,1),"")</f>
        <v/>
      </c>
      <c r="E423" s="1" t="str">
        <f>IF(H423=List!$P$2,1,"")</f>
        <v/>
      </c>
      <c r="F423" s="2" t="s">
        <v>11828</v>
      </c>
      <c r="G423" s="2" t="s">
        <v>235</v>
      </c>
      <c r="H423" s="2" t="s">
        <v>5994</v>
      </c>
      <c r="I423" s="2" t="s">
        <v>1446</v>
      </c>
      <c r="J423" s="2" t="s">
        <v>950</v>
      </c>
      <c r="K423" s="2" t="s">
        <v>1485</v>
      </c>
      <c r="L423" s="2" t="s">
        <v>1486</v>
      </c>
      <c r="M423" s="2" t="s">
        <v>159</v>
      </c>
      <c r="N423" s="2" t="s">
        <v>756</v>
      </c>
      <c r="O423" s="99">
        <v>25869</v>
      </c>
      <c r="P423" s="2" t="s">
        <v>8500</v>
      </c>
      <c r="Q423">
        <v>39980</v>
      </c>
      <c r="R423">
        <v>41867</v>
      </c>
      <c r="S423">
        <v>102285</v>
      </c>
      <c r="T423">
        <v>80247</v>
      </c>
      <c r="U423">
        <v>84139</v>
      </c>
      <c r="V423" t="s">
        <v>8561</v>
      </c>
      <c r="W423" s="101">
        <v>46197.391851423614</v>
      </c>
      <c r="X423" s="1">
        <f>IFERROR(IF(H423="","",IF(O423=0,0.15,IF(VLOOKUP(O423,'Source Post 14 Status (6.30.26)'!A:B,2,FALSE)=1,0.15,0.5))),0.5)</f>
        <v>0.15</v>
      </c>
      <c r="Y423" s="6">
        <f t="shared" si="6"/>
        <v>24658</v>
      </c>
    </row>
    <row r="424" spans="1:25" x14ac:dyDescent="0.3">
      <c r="A424" t="str">
        <f>IF(B424=1,COUNTIF($B$2:B424,1),"")</f>
        <v/>
      </c>
      <c r="B424" t="str">
        <f>IF(C424=1,COUNTIF($H$2:H424,H424),"")</f>
        <v/>
      </c>
      <c r="C424">
        <f>IF(G424=List!$P$1,1,0)</f>
        <v>0</v>
      </c>
      <c r="D424" s="1" t="str">
        <f>IF(E424=1,COUNTIF($E$2:E424,1),"")</f>
        <v/>
      </c>
      <c r="E424" s="1" t="str">
        <f>IF(H424=List!$P$2,1,"")</f>
        <v/>
      </c>
      <c r="F424" s="2" t="s">
        <v>11828</v>
      </c>
      <c r="G424" s="2" t="s">
        <v>235</v>
      </c>
      <c r="H424" s="2" t="s">
        <v>5994</v>
      </c>
      <c r="I424" s="2" t="s">
        <v>1446</v>
      </c>
      <c r="J424" s="2" t="s">
        <v>950</v>
      </c>
      <c r="K424" s="2" t="s">
        <v>1485</v>
      </c>
      <c r="L424" s="2" t="s">
        <v>1486</v>
      </c>
      <c r="M424" s="2" t="s">
        <v>159</v>
      </c>
      <c r="N424" s="2" t="s">
        <v>756</v>
      </c>
      <c r="O424" s="99">
        <v>17900</v>
      </c>
      <c r="P424" s="2" t="s">
        <v>7835</v>
      </c>
      <c r="Q424">
        <v>178000</v>
      </c>
      <c r="R424">
        <v>178000</v>
      </c>
      <c r="S424">
        <v>420000</v>
      </c>
      <c r="T424">
        <v>210000</v>
      </c>
      <c r="U424">
        <v>210000</v>
      </c>
      <c r="V424" t="s">
        <v>8561</v>
      </c>
      <c r="W424" s="101">
        <v>46197.38724945602</v>
      </c>
      <c r="X424" s="1">
        <f>IFERROR(IF(H424="","",IF(O424=0,0.15,IF(VLOOKUP(O424,'Source Post 14 Status (6.30.26)'!A:B,2,FALSE)=1,0.15,0.5))),0.5)</f>
        <v>0.15</v>
      </c>
      <c r="Y424" s="6">
        <f t="shared" si="6"/>
        <v>63000</v>
      </c>
    </row>
    <row r="425" spans="1:25" x14ac:dyDescent="0.3">
      <c r="A425" t="str">
        <f>IF(B425=1,COUNTIF($B$2:B425,1),"")</f>
        <v/>
      </c>
      <c r="B425" t="str">
        <f>IF(C425=1,COUNTIF($H$2:H425,H425),"")</f>
        <v/>
      </c>
      <c r="C425">
        <f>IF(G425=List!$P$1,1,0)</f>
        <v>0</v>
      </c>
      <c r="D425" s="1" t="str">
        <f>IF(E425=1,COUNTIF($E$2:E425,1),"")</f>
        <v/>
      </c>
      <c r="E425" s="1" t="str">
        <f>IF(H425=List!$P$2,1,"")</f>
        <v/>
      </c>
      <c r="F425" s="2" t="s">
        <v>11828</v>
      </c>
      <c r="G425" s="2" t="s">
        <v>236</v>
      </c>
      <c r="H425" s="2" t="s">
        <v>5989</v>
      </c>
      <c r="I425" s="2" t="s">
        <v>1446</v>
      </c>
      <c r="J425" s="2" t="s">
        <v>960</v>
      </c>
      <c r="K425" s="2" t="s">
        <v>1488</v>
      </c>
      <c r="L425" s="2" t="s">
        <v>1489</v>
      </c>
      <c r="M425" s="2" t="s">
        <v>159</v>
      </c>
      <c r="N425" s="2" t="s">
        <v>756</v>
      </c>
      <c r="O425" s="99">
        <v>5416</v>
      </c>
      <c r="P425" s="2" t="s">
        <v>11081</v>
      </c>
      <c r="W425" s="101">
        <v>1</v>
      </c>
      <c r="X425" s="1">
        <f>IFERROR(IF(H425="","",IF(O425=0,0.15,IF(VLOOKUP(O425,'Source Post 14 Status (6.30.26)'!A:B,2,FALSE)=1,0.15,0.5))),0.5)</f>
        <v>0.5</v>
      </c>
      <c r="Y425" s="6">
        <f t="shared" si="6"/>
        <v>0</v>
      </c>
    </row>
    <row r="426" spans="1:25" x14ac:dyDescent="0.3">
      <c r="A426" t="str">
        <f>IF(B426=1,COUNTIF($B$2:B426,1),"")</f>
        <v/>
      </c>
      <c r="B426" t="str">
        <f>IF(C426=1,COUNTIF($H$2:H426,H426),"")</f>
        <v/>
      </c>
      <c r="C426">
        <f>IF(G426=List!$P$1,1,0)</f>
        <v>0</v>
      </c>
      <c r="D426" s="1" t="str">
        <f>IF(E426=1,COUNTIF($E$2:E426,1),"")</f>
        <v/>
      </c>
      <c r="E426" s="1" t="str">
        <f>IF(H426=List!$P$2,1,"")</f>
        <v/>
      </c>
      <c r="F426" s="2" t="s">
        <v>11828</v>
      </c>
      <c r="G426" s="2" t="s">
        <v>236</v>
      </c>
      <c r="H426" s="2" t="s">
        <v>5989</v>
      </c>
      <c r="I426" s="2" t="s">
        <v>1446</v>
      </c>
      <c r="J426" s="2" t="s">
        <v>960</v>
      </c>
      <c r="K426" s="2" t="s">
        <v>1488</v>
      </c>
      <c r="L426" s="2" t="s">
        <v>1489</v>
      </c>
      <c r="M426" s="2" t="s">
        <v>159</v>
      </c>
      <c r="N426" s="2" t="s">
        <v>756</v>
      </c>
      <c r="O426" s="99">
        <v>0</v>
      </c>
      <c r="P426" s="2" t="s">
        <v>8513</v>
      </c>
      <c r="W426" s="101">
        <v>1</v>
      </c>
      <c r="X426" s="1">
        <f>IFERROR(IF(H426="","",IF(O426=0,0.15,IF(VLOOKUP(O426,'Source Post 14 Status (6.30.26)'!A:B,2,FALSE)=1,0.15,0.5))),0.5)</f>
        <v>0.15</v>
      </c>
      <c r="Y426" s="6">
        <f t="shared" si="6"/>
        <v>0</v>
      </c>
    </row>
    <row r="427" spans="1:25" x14ac:dyDescent="0.3">
      <c r="A427" t="str">
        <f>IF(B427=1,COUNTIF($B$2:B427,1),"")</f>
        <v/>
      </c>
      <c r="B427" t="str">
        <f>IF(C427=1,COUNTIF($H$2:H427,H427),"")</f>
        <v/>
      </c>
      <c r="C427">
        <f>IF(G427=List!$P$1,1,0)</f>
        <v>0</v>
      </c>
      <c r="D427" s="1" t="str">
        <f>IF(E427=1,COUNTIF($E$2:E427,1),"")</f>
        <v/>
      </c>
      <c r="E427" s="1" t="str">
        <f>IF(H427=List!$P$2,1,"")</f>
        <v/>
      </c>
      <c r="F427" s="2" t="s">
        <v>11828</v>
      </c>
      <c r="G427" s="2" t="s">
        <v>237</v>
      </c>
      <c r="H427" s="2" t="s">
        <v>5996</v>
      </c>
      <c r="I427" s="2" t="s">
        <v>1500</v>
      </c>
      <c r="J427" s="2" t="s">
        <v>896</v>
      </c>
      <c r="K427" s="2" t="s">
        <v>897</v>
      </c>
      <c r="L427" s="2" t="s">
        <v>1501</v>
      </c>
      <c r="M427" s="2" t="s">
        <v>159</v>
      </c>
      <c r="N427" s="2" t="s">
        <v>756</v>
      </c>
      <c r="O427" s="99">
        <v>20600</v>
      </c>
      <c r="P427" s="2" t="s">
        <v>8127</v>
      </c>
      <c r="W427" s="101">
        <v>1</v>
      </c>
      <c r="X427" s="1">
        <f>IFERROR(IF(H427="","",IF(O427=0,0.15,IF(VLOOKUP(O427,'Source Post 14 Status (6.30.26)'!A:B,2,FALSE)=1,0.15,0.5))),0.5)</f>
        <v>0.15</v>
      </c>
      <c r="Y427" s="6">
        <f t="shared" si="6"/>
        <v>0</v>
      </c>
    </row>
    <row r="428" spans="1:25" x14ac:dyDescent="0.3">
      <c r="A428" t="str">
        <f>IF(B428=1,COUNTIF($B$2:B428,1),"")</f>
        <v/>
      </c>
      <c r="B428" t="str">
        <f>IF(C428=1,COUNTIF($H$2:H428,H428),"")</f>
        <v/>
      </c>
      <c r="C428">
        <f>IF(G428=List!$P$1,1,0)</f>
        <v>0</v>
      </c>
      <c r="D428" s="1" t="str">
        <f>IF(E428=1,COUNTIF($E$2:E428,1),"")</f>
        <v/>
      </c>
      <c r="E428" s="1" t="str">
        <f>IF(H428=List!$P$2,1,"")</f>
        <v/>
      </c>
      <c r="F428" s="2" t="s">
        <v>11828</v>
      </c>
      <c r="G428" s="2" t="s">
        <v>237</v>
      </c>
      <c r="H428" s="2" t="s">
        <v>5997</v>
      </c>
      <c r="I428" s="2" t="s">
        <v>1500</v>
      </c>
      <c r="J428" s="2" t="s">
        <v>896</v>
      </c>
      <c r="K428" s="2" t="s">
        <v>897</v>
      </c>
      <c r="L428" s="2" t="s">
        <v>1501</v>
      </c>
      <c r="M428" s="2" t="s">
        <v>185</v>
      </c>
      <c r="N428" s="2" t="s">
        <v>759</v>
      </c>
      <c r="O428" s="99">
        <v>20737</v>
      </c>
      <c r="P428" s="2" t="s">
        <v>11082</v>
      </c>
      <c r="W428" s="101">
        <v>1</v>
      </c>
      <c r="X428" s="1">
        <f>IFERROR(IF(H428="","",IF(O428=0,0.15,IF(VLOOKUP(O428,'Source Post 14 Status (6.30.26)'!A:B,2,FALSE)=1,0.15,0.5))),0.5)</f>
        <v>0.15</v>
      </c>
      <c r="Y428" s="6">
        <f t="shared" si="6"/>
        <v>0</v>
      </c>
    </row>
    <row r="429" spans="1:25" x14ac:dyDescent="0.3">
      <c r="A429" t="str">
        <f>IF(B429=1,COUNTIF($B$2:B429,1),"")</f>
        <v/>
      </c>
      <c r="B429" t="str">
        <f>IF(C429=1,COUNTIF($H$2:H429,H429),"")</f>
        <v/>
      </c>
      <c r="C429">
        <f>IF(G429=List!$P$1,1,0)</f>
        <v>0</v>
      </c>
      <c r="D429" s="1" t="str">
        <f>IF(E429=1,COUNTIF($E$2:E429,1),"")</f>
        <v/>
      </c>
      <c r="E429" s="1" t="str">
        <f>IF(H429=List!$P$2,1,"")</f>
        <v/>
      </c>
      <c r="F429" s="2" t="s">
        <v>11828</v>
      </c>
      <c r="G429" s="2" t="s">
        <v>237</v>
      </c>
      <c r="H429" s="2" t="s">
        <v>5997</v>
      </c>
      <c r="I429" s="2" t="s">
        <v>1500</v>
      </c>
      <c r="J429" s="2" t="s">
        <v>896</v>
      </c>
      <c r="K429" s="2" t="s">
        <v>897</v>
      </c>
      <c r="L429" s="2" t="s">
        <v>1501</v>
      </c>
      <c r="M429" s="2" t="s">
        <v>185</v>
      </c>
      <c r="N429" s="2" t="s">
        <v>759</v>
      </c>
      <c r="O429" s="99">
        <v>0</v>
      </c>
      <c r="P429" s="2" t="s">
        <v>8514</v>
      </c>
      <c r="W429" s="101">
        <v>1</v>
      </c>
      <c r="X429" s="1">
        <f>IFERROR(IF(H429="","",IF(O429=0,0.15,IF(VLOOKUP(O429,'Source Post 14 Status (6.30.26)'!A:B,2,FALSE)=1,0.15,0.5))),0.5)</f>
        <v>0.15</v>
      </c>
      <c r="Y429" s="6">
        <f t="shared" si="6"/>
        <v>0</v>
      </c>
    </row>
    <row r="430" spans="1:25" x14ac:dyDescent="0.3">
      <c r="A430" t="str">
        <f>IF(B430=1,COUNTIF($B$2:B430,1),"")</f>
        <v/>
      </c>
      <c r="B430" t="str">
        <f>IF(C430=1,COUNTIF($H$2:H430,H430),"")</f>
        <v/>
      </c>
      <c r="C430">
        <f>IF(G430=List!$P$1,1,0)</f>
        <v>0</v>
      </c>
      <c r="D430" s="1" t="str">
        <f>IF(E430=1,COUNTIF($E$2:E430,1),"")</f>
        <v/>
      </c>
      <c r="E430" s="1" t="str">
        <f>IF(H430=List!$P$2,1,"")</f>
        <v/>
      </c>
      <c r="F430" s="2" t="s">
        <v>11828</v>
      </c>
      <c r="G430" s="2" t="s">
        <v>238</v>
      </c>
      <c r="H430" s="2" t="s">
        <v>6000</v>
      </c>
      <c r="I430" s="2" t="s">
        <v>1500</v>
      </c>
      <c r="J430" s="2" t="s">
        <v>937</v>
      </c>
      <c r="K430" s="2" t="s">
        <v>1515</v>
      </c>
      <c r="L430" s="2" t="s">
        <v>1516</v>
      </c>
      <c r="M430" s="2" t="s">
        <v>159</v>
      </c>
      <c r="N430" s="2" t="s">
        <v>756</v>
      </c>
      <c r="O430" s="99">
        <v>23047</v>
      </c>
      <c r="P430" s="2" t="s">
        <v>8481</v>
      </c>
      <c r="Q430">
        <v>436000</v>
      </c>
      <c r="R430">
        <v>436000</v>
      </c>
      <c r="S430">
        <v>875000</v>
      </c>
      <c r="T430">
        <v>438500</v>
      </c>
      <c r="U430">
        <v>438500</v>
      </c>
      <c r="V430" t="s">
        <v>11083</v>
      </c>
      <c r="W430" s="101">
        <v>46202.45700613426</v>
      </c>
      <c r="X430" s="1">
        <f>IFERROR(IF(H430="","",IF(O430=0,0.15,IF(VLOOKUP(O430,'Source Post 14 Status (6.30.26)'!A:B,2,FALSE)=1,0.15,0.5))),0.5)</f>
        <v>0.15</v>
      </c>
      <c r="Y430" s="6">
        <f t="shared" si="6"/>
        <v>131550</v>
      </c>
    </row>
    <row r="431" spans="1:25" x14ac:dyDescent="0.3">
      <c r="A431" t="str">
        <f>IF(B431=1,COUNTIF($B$2:B431,1),"")</f>
        <v/>
      </c>
      <c r="B431" t="str">
        <f>IF(C431=1,COUNTIF($H$2:H431,H431),"")</f>
        <v/>
      </c>
      <c r="C431">
        <f>IF(G431=List!$P$1,1,0)</f>
        <v>0</v>
      </c>
      <c r="D431" s="1" t="str">
        <f>IF(E431=1,COUNTIF($E$2:E431,1),"")</f>
        <v/>
      </c>
      <c r="E431" s="1" t="str">
        <f>IF(H431=List!$P$2,1,"")</f>
        <v/>
      </c>
      <c r="F431" s="2" t="s">
        <v>11828</v>
      </c>
      <c r="G431" s="2" t="s">
        <v>239</v>
      </c>
      <c r="H431" s="2" t="s">
        <v>6001</v>
      </c>
      <c r="I431" s="2" t="s">
        <v>1500</v>
      </c>
      <c r="J431" s="2" t="s">
        <v>950</v>
      </c>
      <c r="K431" s="2" t="s">
        <v>1533</v>
      </c>
      <c r="L431" s="2" t="s">
        <v>1534</v>
      </c>
      <c r="M431" s="2" t="s">
        <v>159</v>
      </c>
      <c r="N431" s="2" t="s">
        <v>756</v>
      </c>
      <c r="O431" s="99">
        <v>20606</v>
      </c>
      <c r="P431" s="2" t="s">
        <v>8143</v>
      </c>
      <c r="Q431">
        <v>699500</v>
      </c>
      <c r="R431">
        <v>699500</v>
      </c>
      <c r="S431">
        <v>1399000</v>
      </c>
      <c r="T431">
        <v>699500</v>
      </c>
      <c r="U431">
        <v>699500</v>
      </c>
      <c r="V431" t="s">
        <v>8562</v>
      </c>
      <c r="W431" s="101">
        <v>46195.426379745368</v>
      </c>
      <c r="X431" s="1">
        <f>IFERROR(IF(H431="","",IF(O431=0,0.15,IF(VLOOKUP(O431,'Source Post 14 Status (6.30.26)'!A:B,2,FALSE)=1,0.15,0.5))),0.5)</f>
        <v>0.15</v>
      </c>
      <c r="Y431" s="6">
        <f t="shared" si="6"/>
        <v>209850</v>
      </c>
    </row>
    <row r="432" spans="1:25" x14ac:dyDescent="0.3">
      <c r="A432" t="str">
        <f>IF(B432=1,COUNTIF($B$2:B432,1),"")</f>
        <v/>
      </c>
      <c r="B432" t="str">
        <f>IF(C432=1,COUNTIF($H$2:H432,H432),"")</f>
        <v/>
      </c>
      <c r="C432">
        <f>IF(G432=List!$P$1,1,0)</f>
        <v>0</v>
      </c>
      <c r="D432" s="1" t="str">
        <f>IF(E432=1,COUNTIF($E$2:E432,1),"")</f>
        <v/>
      </c>
      <c r="E432" s="1" t="str">
        <f>IF(H432=List!$P$2,1,"")</f>
        <v/>
      </c>
      <c r="F432" s="2" t="s">
        <v>11828</v>
      </c>
      <c r="G432" s="2" t="s">
        <v>239</v>
      </c>
      <c r="H432" s="2" t="s">
        <v>6001</v>
      </c>
      <c r="I432" s="2" t="s">
        <v>1500</v>
      </c>
      <c r="J432" s="2" t="s">
        <v>950</v>
      </c>
      <c r="K432" s="2" t="s">
        <v>1533</v>
      </c>
      <c r="L432" s="2" t="s">
        <v>1534</v>
      </c>
      <c r="M432" s="2" t="s">
        <v>159</v>
      </c>
      <c r="N432" s="2" t="s">
        <v>756</v>
      </c>
      <c r="O432" s="99">
        <v>23020</v>
      </c>
      <c r="P432" s="2" t="s">
        <v>8472</v>
      </c>
      <c r="Q432">
        <v>234669</v>
      </c>
      <c r="R432">
        <v>237388</v>
      </c>
      <c r="V432" t="s">
        <v>8562</v>
      </c>
      <c r="W432" s="101">
        <v>46195.428204085649</v>
      </c>
      <c r="X432" s="1">
        <f>IFERROR(IF(H432="","",IF(O432=0,0.15,IF(VLOOKUP(O432,'Source Post 14 Status (6.30.26)'!A:B,2,FALSE)=1,0.15,0.5))),0.5)</f>
        <v>0.15</v>
      </c>
      <c r="Y432" s="6">
        <f t="shared" si="6"/>
        <v>0</v>
      </c>
    </row>
    <row r="433" spans="1:25" x14ac:dyDescent="0.3">
      <c r="A433" t="str">
        <f>IF(B433=1,COUNTIF($B$2:B433,1),"")</f>
        <v/>
      </c>
      <c r="B433" t="str">
        <f>IF(C433=1,COUNTIF($H$2:H433,H433),"")</f>
        <v/>
      </c>
      <c r="C433">
        <f>IF(G433=List!$P$1,1,0)</f>
        <v>0</v>
      </c>
      <c r="D433" s="1" t="str">
        <f>IF(E433=1,COUNTIF($E$2:E433,1),"")</f>
        <v/>
      </c>
      <c r="E433" s="1" t="str">
        <f>IF(H433=List!$P$2,1,"")</f>
        <v/>
      </c>
      <c r="F433" s="2" t="s">
        <v>11828</v>
      </c>
      <c r="G433" s="2" t="s">
        <v>239</v>
      </c>
      <c r="H433" s="2" t="s">
        <v>6001</v>
      </c>
      <c r="I433" s="2" t="s">
        <v>1500</v>
      </c>
      <c r="J433" s="2" t="s">
        <v>950</v>
      </c>
      <c r="K433" s="2" t="s">
        <v>1533</v>
      </c>
      <c r="L433" s="2" t="s">
        <v>1534</v>
      </c>
      <c r="M433" s="2" t="s">
        <v>159</v>
      </c>
      <c r="N433" s="2" t="s">
        <v>756</v>
      </c>
      <c r="O433" s="99">
        <v>21022</v>
      </c>
      <c r="P433" s="2" t="s">
        <v>8264</v>
      </c>
      <c r="Q433">
        <v>277750</v>
      </c>
      <c r="R433">
        <v>279625</v>
      </c>
      <c r="S433">
        <v>554375</v>
      </c>
      <c r="T433">
        <v>114500</v>
      </c>
      <c r="U433">
        <v>119875</v>
      </c>
      <c r="V433" t="s">
        <v>8562</v>
      </c>
      <c r="W433" s="101">
        <v>46195.427937696761</v>
      </c>
      <c r="X433" s="1">
        <f>IFERROR(IF(H433="","",IF(O433=0,0.15,IF(VLOOKUP(O433,'Source Post 14 Status (6.30.26)'!A:B,2,FALSE)=1,0.15,0.5))),0.5)</f>
        <v>0.15</v>
      </c>
      <c r="Y433" s="6">
        <f t="shared" si="6"/>
        <v>35156</v>
      </c>
    </row>
    <row r="434" spans="1:25" x14ac:dyDescent="0.3">
      <c r="A434" t="str">
        <f>IF(B434=1,COUNTIF($B$2:B434,1),"")</f>
        <v/>
      </c>
      <c r="B434" t="str">
        <f>IF(C434=1,COUNTIF($H$2:H434,H434),"")</f>
        <v/>
      </c>
      <c r="C434">
        <f>IF(G434=List!$P$1,1,0)</f>
        <v>0</v>
      </c>
      <c r="D434" s="1" t="str">
        <f>IF(E434=1,COUNTIF($E$2:E434,1),"")</f>
        <v/>
      </c>
      <c r="E434" s="1" t="str">
        <f>IF(H434=List!$P$2,1,"")</f>
        <v/>
      </c>
      <c r="F434" s="2" t="s">
        <v>11828</v>
      </c>
      <c r="G434" s="2" t="s">
        <v>240</v>
      </c>
      <c r="H434" s="2" t="s">
        <v>6002</v>
      </c>
      <c r="I434" s="2" t="s">
        <v>1500</v>
      </c>
      <c r="J434" s="2" t="s">
        <v>950</v>
      </c>
      <c r="K434" s="2" t="s">
        <v>1536</v>
      </c>
      <c r="L434" s="2" t="s">
        <v>1537</v>
      </c>
      <c r="M434" s="2" t="s">
        <v>159</v>
      </c>
      <c r="N434" s="2" t="s">
        <v>756</v>
      </c>
      <c r="O434" s="99">
        <v>0</v>
      </c>
      <c r="P434" s="2" t="s">
        <v>8514</v>
      </c>
      <c r="W434" s="101">
        <v>1</v>
      </c>
      <c r="X434" s="1">
        <f>IFERROR(IF(H434="","",IF(O434=0,0.15,IF(VLOOKUP(O434,'Source Post 14 Status (6.30.26)'!A:B,2,FALSE)=1,0.15,0.5))),0.5)</f>
        <v>0.15</v>
      </c>
      <c r="Y434" s="6">
        <f t="shared" si="6"/>
        <v>0</v>
      </c>
    </row>
    <row r="435" spans="1:25" x14ac:dyDescent="0.3">
      <c r="A435" t="str">
        <f>IF(B435=1,COUNTIF($B$2:B435,1),"")</f>
        <v/>
      </c>
      <c r="B435" t="str">
        <f>IF(C435=1,COUNTIF($H$2:H435,H435),"")</f>
        <v/>
      </c>
      <c r="C435">
        <f>IF(G435=List!$P$1,1,0)</f>
        <v>0</v>
      </c>
      <c r="D435" s="1" t="str">
        <f>IF(E435=1,COUNTIF($E$2:E435,1),"")</f>
        <v/>
      </c>
      <c r="E435" s="1" t="str">
        <f>IF(H435=List!$P$2,1,"")</f>
        <v/>
      </c>
      <c r="F435" s="2" t="s">
        <v>11828</v>
      </c>
      <c r="G435" s="2" t="s">
        <v>240</v>
      </c>
      <c r="H435" s="2" t="s">
        <v>6002</v>
      </c>
      <c r="I435" s="2" t="s">
        <v>1500</v>
      </c>
      <c r="J435" s="2" t="s">
        <v>950</v>
      </c>
      <c r="K435" s="2" t="s">
        <v>1536</v>
      </c>
      <c r="L435" s="2" t="s">
        <v>1537</v>
      </c>
      <c r="M435" s="2" t="s">
        <v>159</v>
      </c>
      <c r="N435" s="2" t="s">
        <v>756</v>
      </c>
      <c r="O435" s="99">
        <v>16984</v>
      </c>
      <c r="P435" s="2" t="s">
        <v>7572</v>
      </c>
      <c r="Q435">
        <v>435000</v>
      </c>
      <c r="R435">
        <v>435000</v>
      </c>
      <c r="S435">
        <v>870000</v>
      </c>
      <c r="T435">
        <v>436500</v>
      </c>
      <c r="U435">
        <v>436500</v>
      </c>
      <c r="V435" t="s">
        <v>11084</v>
      </c>
      <c r="W435" s="101">
        <v>46197.398221064817</v>
      </c>
      <c r="X435" s="1">
        <f>IFERROR(IF(H435="","",IF(O435=0,0.15,IF(VLOOKUP(O435,'Source Post 14 Status (6.30.26)'!A:B,2,FALSE)=1,0.15,0.5))),0.5)</f>
        <v>0.15</v>
      </c>
      <c r="Y435" s="6">
        <f t="shared" si="6"/>
        <v>130950</v>
      </c>
    </row>
    <row r="436" spans="1:25" x14ac:dyDescent="0.3">
      <c r="A436" t="str">
        <f>IF(B436=1,COUNTIF($B$2:B436,1),"")</f>
        <v/>
      </c>
      <c r="B436" t="str">
        <f>IF(C436=1,COUNTIF($H$2:H436,H436),"")</f>
        <v/>
      </c>
      <c r="C436">
        <f>IF(G436=List!$P$1,1,0)</f>
        <v>0</v>
      </c>
      <c r="D436" s="1" t="str">
        <f>IF(E436=1,COUNTIF($E$2:E436,1),"")</f>
        <v/>
      </c>
      <c r="E436" s="1" t="str">
        <f>IF(H436=List!$P$2,1,"")</f>
        <v/>
      </c>
      <c r="F436" s="2" t="s">
        <v>11828</v>
      </c>
      <c r="G436" s="2" t="s">
        <v>240</v>
      </c>
      <c r="H436" s="2" t="s">
        <v>6002</v>
      </c>
      <c r="I436" s="2" t="s">
        <v>1500</v>
      </c>
      <c r="J436" s="2" t="s">
        <v>950</v>
      </c>
      <c r="K436" s="2" t="s">
        <v>1536</v>
      </c>
      <c r="L436" s="2" t="s">
        <v>1537</v>
      </c>
      <c r="M436" s="2" t="s">
        <v>159</v>
      </c>
      <c r="N436" s="2" t="s">
        <v>756</v>
      </c>
      <c r="O436" s="99">
        <v>22377</v>
      </c>
      <c r="P436" s="2" t="s">
        <v>8307</v>
      </c>
      <c r="Q436">
        <v>391500</v>
      </c>
      <c r="R436">
        <v>391500</v>
      </c>
      <c r="S436">
        <v>783000</v>
      </c>
      <c r="T436">
        <v>393000</v>
      </c>
      <c r="U436">
        <v>393000</v>
      </c>
      <c r="V436" t="s">
        <v>11084</v>
      </c>
      <c r="W436" s="101">
        <v>46197.398463043981</v>
      </c>
      <c r="X436" s="1">
        <f>IFERROR(IF(H436="","",IF(O436=0,0.15,IF(VLOOKUP(O436,'Source Post 14 Status (6.30.26)'!A:B,2,FALSE)=1,0.15,0.5))),0.5)</f>
        <v>0.15</v>
      </c>
      <c r="Y436" s="6">
        <f t="shared" si="6"/>
        <v>117900</v>
      </c>
    </row>
    <row r="437" spans="1:25" x14ac:dyDescent="0.3">
      <c r="A437" t="str">
        <f>IF(B437=1,COUNTIF($B$2:B437,1),"")</f>
        <v/>
      </c>
      <c r="B437" t="str">
        <f>IF(C437=1,COUNTIF($H$2:H437,H437),"")</f>
        <v/>
      </c>
      <c r="C437">
        <f>IF(G437=List!$P$1,1,0)</f>
        <v>0</v>
      </c>
      <c r="D437" s="1" t="str">
        <f>IF(E437=1,COUNTIF($E$2:E437,1),"")</f>
        <v/>
      </c>
      <c r="E437" s="1" t="str">
        <f>IF(H437=List!$P$2,1,"")</f>
        <v/>
      </c>
      <c r="F437" s="2" t="s">
        <v>11828</v>
      </c>
      <c r="G437" s="2" t="s">
        <v>240</v>
      </c>
      <c r="H437" s="2" t="s">
        <v>6002</v>
      </c>
      <c r="I437" s="2" t="s">
        <v>1500</v>
      </c>
      <c r="J437" s="2" t="s">
        <v>950</v>
      </c>
      <c r="K437" s="2" t="s">
        <v>1536</v>
      </c>
      <c r="L437" s="2" t="s">
        <v>1537</v>
      </c>
      <c r="M437" s="2" t="s">
        <v>159</v>
      </c>
      <c r="N437" s="2" t="s">
        <v>756</v>
      </c>
      <c r="O437" s="99">
        <v>21025</v>
      </c>
      <c r="P437" s="2" t="s">
        <v>8199</v>
      </c>
      <c r="Q437">
        <v>111406</v>
      </c>
      <c r="R437">
        <v>109582</v>
      </c>
      <c r="S437">
        <v>223597</v>
      </c>
      <c r="T437">
        <v>108924</v>
      </c>
      <c r="U437">
        <v>112008</v>
      </c>
      <c r="V437" t="s">
        <v>11084</v>
      </c>
      <c r="W437" s="101">
        <v>46197.398671145835</v>
      </c>
      <c r="X437" s="1">
        <f>IFERROR(IF(H437="","",IF(O437=0,0.15,IF(VLOOKUP(O437,'Source Post 14 Status (6.30.26)'!A:B,2,FALSE)=1,0.15,0.5))),0.5)</f>
        <v>0.15</v>
      </c>
      <c r="Y437" s="6">
        <f t="shared" si="6"/>
        <v>33140</v>
      </c>
    </row>
    <row r="438" spans="1:25" x14ac:dyDescent="0.3">
      <c r="A438" t="str">
        <f>IF(B438=1,COUNTIF($B$2:B438,1),"")</f>
        <v/>
      </c>
      <c r="B438" t="str">
        <f>IF(C438=1,COUNTIF($H$2:H438,H438),"")</f>
        <v/>
      </c>
      <c r="C438">
        <f>IF(G438=List!$P$1,1,0)</f>
        <v>0</v>
      </c>
      <c r="D438" s="1" t="str">
        <f>IF(E438=1,COUNTIF($E$2:E438,1),"")</f>
        <v/>
      </c>
      <c r="E438" s="1" t="str">
        <f>IF(H438=List!$P$2,1,"")</f>
        <v/>
      </c>
      <c r="F438" s="2" t="s">
        <v>11828</v>
      </c>
      <c r="G438" s="2" t="s">
        <v>240</v>
      </c>
      <c r="H438" s="2" t="s">
        <v>6002</v>
      </c>
      <c r="I438" s="2" t="s">
        <v>1500</v>
      </c>
      <c r="J438" s="2" t="s">
        <v>950</v>
      </c>
      <c r="K438" s="2" t="s">
        <v>1536</v>
      </c>
      <c r="L438" s="2" t="s">
        <v>1537</v>
      </c>
      <c r="M438" s="2" t="s">
        <v>159</v>
      </c>
      <c r="N438" s="2" t="s">
        <v>756</v>
      </c>
      <c r="O438" s="99">
        <v>22922</v>
      </c>
      <c r="P438" s="2" t="s">
        <v>8317</v>
      </c>
      <c r="Q438">
        <v>140598</v>
      </c>
      <c r="R438">
        <v>138845</v>
      </c>
      <c r="S438">
        <v>277433</v>
      </c>
      <c r="T438">
        <v>138495</v>
      </c>
      <c r="U438">
        <v>141650</v>
      </c>
      <c r="V438" t="s">
        <v>11084</v>
      </c>
      <c r="W438" s="101">
        <v>46197.398876701387</v>
      </c>
      <c r="X438" s="1">
        <f>IFERROR(IF(H438="","",IF(O438=0,0.15,IF(VLOOKUP(O438,'Source Post 14 Status (6.30.26)'!A:B,2,FALSE)=1,0.15,0.5))),0.5)</f>
        <v>0.15</v>
      </c>
      <c r="Y438" s="6">
        <f t="shared" si="6"/>
        <v>42022</v>
      </c>
    </row>
    <row r="439" spans="1:25" x14ac:dyDescent="0.3">
      <c r="A439" t="str">
        <f>IF(B439=1,COUNTIF($B$2:B439,1),"")</f>
        <v/>
      </c>
      <c r="B439" t="str">
        <f>IF(C439=1,COUNTIF($H$2:H439,H439),"")</f>
        <v/>
      </c>
      <c r="C439">
        <f>IF(G439=List!$P$1,1,0)</f>
        <v>0</v>
      </c>
      <c r="D439" s="1" t="str">
        <f>IF(E439=1,COUNTIF($E$2:E439,1),"")</f>
        <v/>
      </c>
      <c r="E439" s="1" t="str">
        <f>IF(H439=List!$P$2,1,"")</f>
        <v/>
      </c>
      <c r="F439" s="2" t="s">
        <v>11828</v>
      </c>
      <c r="G439" s="2" t="s">
        <v>241</v>
      </c>
      <c r="H439" s="2" t="s">
        <v>6004</v>
      </c>
      <c r="I439" s="2" t="s">
        <v>1500</v>
      </c>
      <c r="J439" s="2" t="s">
        <v>950</v>
      </c>
      <c r="K439" s="2" t="s">
        <v>1539</v>
      </c>
      <c r="L439" s="2" t="s">
        <v>1540</v>
      </c>
      <c r="M439" s="2" t="s">
        <v>175</v>
      </c>
      <c r="N439" s="2" t="s">
        <v>8515</v>
      </c>
      <c r="O439" s="99">
        <v>22324</v>
      </c>
      <c r="P439" s="2" t="s">
        <v>8306</v>
      </c>
      <c r="Q439">
        <v>695000</v>
      </c>
      <c r="R439">
        <v>695000</v>
      </c>
      <c r="S439">
        <v>1385000</v>
      </c>
      <c r="T439">
        <v>693500</v>
      </c>
      <c r="U439">
        <v>693500</v>
      </c>
      <c r="V439" t="s">
        <v>8563</v>
      </c>
      <c r="W439" s="101">
        <v>46199.409368321758</v>
      </c>
      <c r="X439" s="1">
        <f>IFERROR(IF(H439="","",IF(O439=0,0.15,IF(VLOOKUP(O439,'Source Post 14 Status (6.30.26)'!A:B,2,FALSE)=1,0.15,0.5))),0.5)</f>
        <v>0.15</v>
      </c>
      <c r="Y439" s="6">
        <f t="shared" si="6"/>
        <v>208050</v>
      </c>
    </row>
    <row r="440" spans="1:25" x14ac:dyDescent="0.3">
      <c r="A440" t="str">
        <f>IF(B440=1,COUNTIF($B$2:B440,1),"")</f>
        <v/>
      </c>
      <c r="B440" t="str">
        <f>IF(C440=1,COUNTIF($H$2:H440,H440),"")</f>
        <v/>
      </c>
      <c r="C440">
        <f>IF(G440=List!$P$1,1,0)</f>
        <v>0</v>
      </c>
      <c r="D440" s="1" t="str">
        <f>IF(E440=1,COUNTIF($E$2:E440,1),"")</f>
        <v/>
      </c>
      <c r="E440" s="1" t="str">
        <f>IF(H440=List!$P$2,1,"")</f>
        <v/>
      </c>
      <c r="F440" s="2" t="s">
        <v>11828</v>
      </c>
      <c r="G440" s="2" t="s">
        <v>241</v>
      </c>
      <c r="H440" s="2" t="s">
        <v>6004</v>
      </c>
      <c r="I440" s="2" t="s">
        <v>1500</v>
      </c>
      <c r="J440" s="2" t="s">
        <v>950</v>
      </c>
      <c r="K440" s="2" t="s">
        <v>1539</v>
      </c>
      <c r="L440" s="2" t="s">
        <v>1540</v>
      </c>
      <c r="M440" s="2" t="s">
        <v>175</v>
      </c>
      <c r="N440" s="2" t="s">
        <v>8515</v>
      </c>
      <c r="O440" s="99">
        <v>10493</v>
      </c>
      <c r="P440" s="2" t="s">
        <v>7149</v>
      </c>
      <c r="Q440">
        <v>352500</v>
      </c>
      <c r="R440">
        <v>352500</v>
      </c>
      <c r="S440">
        <v>705000</v>
      </c>
      <c r="T440">
        <v>352000</v>
      </c>
      <c r="U440">
        <v>352000</v>
      </c>
      <c r="V440" t="s">
        <v>8563</v>
      </c>
      <c r="W440" s="101">
        <v>46199.40843758102</v>
      </c>
      <c r="X440" s="1">
        <f>IFERROR(IF(H440="","",IF(O440=0,0.15,IF(VLOOKUP(O440,'Source Post 14 Status (6.30.26)'!A:B,2,FALSE)=1,0.15,0.5))),0.5)</f>
        <v>0.15</v>
      </c>
      <c r="Y440" s="6">
        <f t="shared" si="6"/>
        <v>105600</v>
      </c>
    </row>
    <row r="441" spans="1:25" x14ac:dyDescent="0.3">
      <c r="A441" t="str">
        <f>IF(B441=1,COUNTIF($B$2:B441,1),"")</f>
        <v/>
      </c>
      <c r="B441" t="str">
        <f>IF(C441=1,COUNTIF($H$2:H441,H441),"")</f>
        <v/>
      </c>
      <c r="C441">
        <f>IF(G441=List!$P$1,1,0)</f>
        <v>0</v>
      </c>
      <c r="D441" s="1" t="str">
        <f>IF(E441=1,COUNTIF($E$2:E441,1),"")</f>
        <v/>
      </c>
      <c r="E441" s="1" t="str">
        <f>IF(H441=List!$P$2,1,"")</f>
        <v/>
      </c>
      <c r="F441" s="2" t="s">
        <v>11828</v>
      </c>
      <c r="G441" s="2" t="s">
        <v>241</v>
      </c>
      <c r="H441" s="2" t="s">
        <v>6003</v>
      </c>
      <c r="I441" s="2" t="s">
        <v>1500</v>
      </c>
      <c r="J441" s="2" t="s">
        <v>950</v>
      </c>
      <c r="K441" s="2" t="s">
        <v>1539</v>
      </c>
      <c r="L441" s="2" t="s">
        <v>1540</v>
      </c>
      <c r="M441" s="2" t="s">
        <v>159</v>
      </c>
      <c r="N441" s="2" t="s">
        <v>756</v>
      </c>
      <c r="O441" s="99">
        <v>22382</v>
      </c>
      <c r="P441" s="2" t="s">
        <v>8307</v>
      </c>
      <c r="Q441">
        <v>900000</v>
      </c>
      <c r="R441">
        <v>900000</v>
      </c>
      <c r="S441">
        <v>2537000</v>
      </c>
      <c r="T441">
        <v>1269500</v>
      </c>
      <c r="U441">
        <v>1269500</v>
      </c>
      <c r="V441" t="s">
        <v>8563</v>
      </c>
      <c r="W441" s="101">
        <v>46199.402711805553</v>
      </c>
      <c r="X441" s="1">
        <f>IFERROR(IF(H441="","",IF(O441=0,0.15,IF(VLOOKUP(O441,'Source Post 14 Status (6.30.26)'!A:B,2,FALSE)=1,0.15,0.5))),0.5)</f>
        <v>0.15</v>
      </c>
      <c r="Y441" s="6">
        <f t="shared" si="6"/>
        <v>380850</v>
      </c>
    </row>
    <row r="442" spans="1:25" x14ac:dyDescent="0.3">
      <c r="A442" t="str">
        <f>IF(B442=1,COUNTIF($B$2:B442,1),"")</f>
        <v/>
      </c>
      <c r="B442" t="str">
        <f>IF(C442=1,COUNTIF($H$2:H442,H442),"")</f>
        <v/>
      </c>
      <c r="C442">
        <f>IF(G442=List!$P$1,1,0)</f>
        <v>0</v>
      </c>
      <c r="D442" s="1" t="str">
        <f>IF(E442=1,COUNTIF($E$2:E442,1),"")</f>
        <v/>
      </c>
      <c r="E442" s="1" t="str">
        <f>IF(H442=List!$P$2,1,"")</f>
        <v/>
      </c>
      <c r="F442" s="2" t="s">
        <v>11828</v>
      </c>
      <c r="G442" s="2" t="s">
        <v>241</v>
      </c>
      <c r="H442" s="2" t="s">
        <v>6003</v>
      </c>
      <c r="I442" s="2" t="s">
        <v>1500</v>
      </c>
      <c r="J442" s="2" t="s">
        <v>950</v>
      </c>
      <c r="K442" s="2" t="s">
        <v>1539</v>
      </c>
      <c r="L442" s="2" t="s">
        <v>1540</v>
      </c>
      <c r="M442" s="2" t="s">
        <v>159</v>
      </c>
      <c r="N442" s="2" t="s">
        <v>756</v>
      </c>
      <c r="O442" s="99">
        <v>19480</v>
      </c>
      <c r="P442" s="2" t="s">
        <v>7926</v>
      </c>
      <c r="Q442">
        <v>1019307</v>
      </c>
      <c r="R442">
        <v>1017562</v>
      </c>
      <c r="V442" t="s">
        <v>8563</v>
      </c>
      <c r="W442" s="101">
        <v>46199.404789351851</v>
      </c>
      <c r="X442" s="1">
        <f>IFERROR(IF(H442="","",IF(O442=0,0.15,IF(VLOOKUP(O442,'Source Post 14 Status (6.30.26)'!A:B,2,FALSE)=1,0.15,0.5))),0.5)</f>
        <v>0.15</v>
      </c>
      <c r="Y442" s="6">
        <f t="shared" si="6"/>
        <v>0</v>
      </c>
    </row>
    <row r="443" spans="1:25" x14ac:dyDescent="0.3">
      <c r="A443" t="str">
        <f>IF(B443=1,COUNTIF($B$2:B443,1),"")</f>
        <v/>
      </c>
      <c r="B443" t="str">
        <f>IF(C443=1,COUNTIF($H$2:H443,H443),"")</f>
        <v/>
      </c>
      <c r="C443">
        <f>IF(G443=List!$P$1,1,0)</f>
        <v>0</v>
      </c>
      <c r="D443" s="1" t="str">
        <f>IF(E443=1,COUNTIF($E$2:E443,1),"")</f>
        <v/>
      </c>
      <c r="E443" s="1" t="str">
        <f>IF(H443=List!$P$2,1,"")</f>
        <v/>
      </c>
      <c r="F443" s="2" t="s">
        <v>11828</v>
      </c>
      <c r="G443" s="2" t="s">
        <v>241</v>
      </c>
      <c r="H443" s="2" t="s">
        <v>6003</v>
      </c>
      <c r="I443" s="2" t="s">
        <v>1500</v>
      </c>
      <c r="J443" s="2" t="s">
        <v>950</v>
      </c>
      <c r="K443" s="2" t="s">
        <v>1539</v>
      </c>
      <c r="L443" s="2" t="s">
        <v>1540</v>
      </c>
      <c r="M443" s="2" t="s">
        <v>159</v>
      </c>
      <c r="N443" s="2" t="s">
        <v>756</v>
      </c>
      <c r="O443" s="99">
        <v>24383</v>
      </c>
      <c r="P443" s="2" t="s">
        <v>8498</v>
      </c>
      <c r="Q443">
        <v>304550</v>
      </c>
      <c r="R443">
        <v>299800</v>
      </c>
      <c r="S443">
        <v>748600</v>
      </c>
      <c r="T443">
        <v>377100</v>
      </c>
      <c r="U443">
        <v>375400</v>
      </c>
      <c r="V443" t="s">
        <v>8563</v>
      </c>
      <c r="W443" s="101">
        <v>46199.406660034721</v>
      </c>
      <c r="X443" s="1">
        <f>IFERROR(IF(H443="","",IF(O443=0,0.15,IF(VLOOKUP(O443,'Source Post 14 Status (6.30.26)'!A:B,2,FALSE)=1,0.15,0.5))),0.5)</f>
        <v>0.15</v>
      </c>
      <c r="Y443" s="6">
        <f t="shared" si="6"/>
        <v>112875</v>
      </c>
    </row>
    <row r="444" spans="1:25" x14ac:dyDescent="0.3">
      <c r="A444" t="str">
        <f>IF(B444=1,COUNTIF($B$2:B444,1),"")</f>
        <v/>
      </c>
      <c r="B444" t="str">
        <f>IF(C444=1,COUNTIF($H$2:H444,H444),"")</f>
        <v/>
      </c>
      <c r="C444">
        <f>IF(G444=List!$P$1,1,0)</f>
        <v>0</v>
      </c>
      <c r="D444" s="1" t="str">
        <f>IF(E444=1,COUNTIF($E$2:E444,1),"")</f>
        <v/>
      </c>
      <c r="E444" s="1" t="str">
        <f>IF(H444=List!$P$2,1,"")</f>
        <v/>
      </c>
      <c r="F444" s="2" t="s">
        <v>11828</v>
      </c>
      <c r="G444" s="2" t="s">
        <v>242</v>
      </c>
      <c r="H444" s="2" t="s">
        <v>6005</v>
      </c>
      <c r="I444" s="2" t="s">
        <v>1500</v>
      </c>
      <c r="J444" s="2" t="s">
        <v>950</v>
      </c>
      <c r="K444" s="2" t="s">
        <v>218</v>
      </c>
      <c r="L444" s="2" t="s">
        <v>1542</v>
      </c>
      <c r="M444" s="2" t="s">
        <v>159</v>
      </c>
      <c r="N444" s="2" t="s">
        <v>756</v>
      </c>
      <c r="O444" s="99">
        <v>17599</v>
      </c>
      <c r="P444" s="2" t="s">
        <v>7762</v>
      </c>
      <c r="Q444">
        <v>143669</v>
      </c>
      <c r="R444">
        <v>142968</v>
      </c>
      <c r="S444">
        <v>283838</v>
      </c>
      <c r="T444">
        <v>145834</v>
      </c>
      <c r="V444" t="s">
        <v>11085</v>
      </c>
      <c r="W444" s="101">
        <v>46195.503438425927</v>
      </c>
      <c r="X444" s="1">
        <f>IFERROR(IF(H444="","",IF(O444=0,0.15,IF(VLOOKUP(O444,'Source Post 14 Status (6.30.26)'!A:B,2,FALSE)=1,0.15,0.5))),0.5)</f>
        <v>0.15</v>
      </c>
      <c r="Y444" s="6">
        <f t="shared" si="6"/>
        <v>21875</v>
      </c>
    </row>
    <row r="445" spans="1:25" x14ac:dyDescent="0.3">
      <c r="A445" t="str">
        <f>IF(B445=1,COUNTIF($B$2:B445,1),"")</f>
        <v/>
      </c>
      <c r="B445" t="str">
        <f>IF(C445=1,COUNTIF($H$2:H445,H445),"")</f>
        <v/>
      </c>
      <c r="C445">
        <f>IF(G445=List!$P$1,1,0)</f>
        <v>0</v>
      </c>
      <c r="D445" s="1" t="str">
        <f>IF(E445=1,COUNTIF($E$2:E445,1),"")</f>
        <v/>
      </c>
      <c r="E445" s="1" t="str">
        <f>IF(H445=List!$P$2,1,"")</f>
        <v/>
      </c>
      <c r="F445" s="2" t="s">
        <v>11828</v>
      </c>
      <c r="G445" s="2" t="s">
        <v>242</v>
      </c>
      <c r="H445" s="2" t="s">
        <v>6005</v>
      </c>
      <c r="I445" s="2" t="s">
        <v>1500</v>
      </c>
      <c r="J445" s="2" t="s">
        <v>950</v>
      </c>
      <c r="K445" s="2" t="s">
        <v>218</v>
      </c>
      <c r="L445" s="2" t="s">
        <v>1542</v>
      </c>
      <c r="M445" s="2" t="s">
        <v>159</v>
      </c>
      <c r="N445" s="2" t="s">
        <v>756</v>
      </c>
      <c r="O445" s="99">
        <v>12482</v>
      </c>
      <c r="P445" s="2" t="s">
        <v>7386</v>
      </c>
      <c r="Q445">
        <v>486500</v>
      </c>
      <c r="R445">
        <v>486500</v>
      </c>
      <c r="S445">
        <v>980000</v>
      </c>
      <c r="T445">
        <v>490000</v>
      </c>
      <c r="U445">
        <v>490000</v>
      </c>
      <c r="V445" t="s">
        <v>11085</v>
      </c>
      <c r="W445" s="101">
        <v>46195.506448229164</v>
      </c>
      <c r="X445" s="1">
        <f>IFERROR(IF(H445="","",IF(O445=0,0.15,IF(VLOOKUP(O445,'Source Post 14 Status (6.30.26)'!A:B,2,FALSE)=1,0.15,0.5))),0.5)</f>
        <v>0.15</v>
      </c>
      <c r="Y445" s="6">
        <f t="shared" si="6"/>
        <v>147000</v>
      </c>
    </row>
    <row r="446" spans="1:25" x14ac:dyDescent="0.3">
      <c r="A446" t="str">
        <f>IF(B446=1,COUNTIF($B$2:B446,1),"")</f>
        <v/>
      </c>
      <c r="B446" t="str">
        <f>IF(C446=1,COUNTIF($H$2:H446,H446),"")</f>
        <v/>
      </c>
      <c r="C446">
        <f>IF(G446=List!$P$1,1,0)</f>
        <v>0</v>
      </c>
      <c r="D446" s="1" t="str">
        <f>IF(E446=1,COUNTIF($E$2:E446,1),"")</f>
        <v/>
      </c>
      <c r="E446" s="1" t="str">
        <f>IF(H446=List!$P$2,1,"")</f>
        <v/>
      </c>
      <c r="F446" s="2" t="s">
        <v>11828</v>
      </c>
      <c r="G446" s="2" t="s">
        <v>242</v>
      </c>
      <c r="H446" s="2" t="s">
        <v>6005</v>
      </c>
      <c r="I446" s="2" t="s">
        <v>1500</v>
      </c>
      <c r="J446" s="2" t="s">
        <v>950</v>
      </c>
      <c r="K446" s="2" t="s">
        <v>218</v>
      </c>
      <c r="L446" s="2" t="s">
        <v>1542</v>
      </c>
      <c r="M446" s="2" t="s">
        <v>159</v>
      </c>
      <c r="N446" s="2" t="s">
        <v>756</v>
      </c>
      <c r="O446" s="99">
        <v>17512</v>
      </c>
      <c r="P446" s="2" t="s">
        <v>7742</v>
      </c>
      <c r="Q446">
        <v>149000</v>
      </c>
      <c r="R446">
        <v>149000</v>
      </c>
      <c r="S446">
        <v>294000</v>
      </c>
      <c r="T446">
        <v>148000</v>
      </c>
      <c r="U446">
        <v>148000</v>
      </c>
      <c r="V446" t="s">
        <v>11085</v>
      </c>
      <c r="W446" s="101">
        <v>46195.504999537035</v>
      </c>
      <c r="X446" s="1">
        <f>IFERROR(IF(H446="","",IF(O446=0,0.15,IF(VLOOKUP(O446,'Source Post 14 Status (6.30.26)'!A:B,2,FALSE)=1,0.15,0.5))),0.5)</f>
        <v>0.15</v>
      </c>
      <c r="Y446" s="6">
        <f t="shared" si="6"/>
        <v>44400</v>
      </c>
    </row>
    <row r="447" spans="1:25" x14ac:dyDescent="0.3">
      <c r="A447" t="str">
        <f>IF(B447=1,COUNTIF($B$2:B447,1),"")</f>
        <v/>
      </c>
      <c r="B447" t="str">
        <f>IF(C447=1,COUNTIF($H$2:H447,H447),"")</f>
        <v/>
      </c>
      <c r="C447">
        <f>IF(G447=List!$P$1,1,0)</f>
        <v>0</v>
      </c>
      <c r="D447" s="1" t="str">
        <f>IF(E447=1,COUNTIF($E$2:E447,1),"")</f>
        <v/>
      </c>
      <c r="E447" s="1" t="str">
        <f>IF(H447=List!$P$2,1,"")</f>
        <v/>
      </c>
      <c r="F447" s="2" t="s">
        <v>11828</v>
      </c>
      <c r="G447" s="2" t="s">
        <v>242</v>
      </c>
      <c r="H447" s="2" t="s">
        <v>6005</v>
      </c>
      <c r="I447" s="2" t="s">
        <v>1500</v>
      </c>
      <c r="J447" s="2" t="s">
        <v>950</v>
      </c>
      <c r="K447" s="2" t="s">
        <v>218</v>
      </c>
      <c r="L447" s="2" t="s">
        <v>1542</v>
      </c>
      <c r="M447" s="2" t="s">
        <v>159</v>
      </c>
      <c r="N447" s="2" t="s">
        <v>756</v>
      </c>
      <c r="O447" s="99">
        <v>0</v>
      </c>
      <c r="P447" s="2" t="s">
        <v>8513</v>
      </c>
      <c r="Q447">
        <v>750</v>
      </c>
      <c r="S447">
        <v>750</v>
      </c>
      <c r="T447">
        <v>750</v>
      </c>
      <c r="V447" t="s">
        <v>11085</v>
      </c>
      <c r="W447" s="101">
        <v>46195.507738541666</v>
      </c>
      <c r="X447" s="1">
        <f>IFERROR(IF(H447="","",IF(O447=0,0.15,IF(VLOOKUP(O447,'Source Post 14 Status (6.30.26)'!A:B,2,FALSE)=1,0.15,0.5))),0.5)</f>
        <v>0.15</v>
      </c>
      <c r="Y447" s="6">
        <f t="shared" si="6"/>
        <v>113</v>
      </c>
    </row>
    <row r="448" spans="1:25" x14ac:dyDescent="0.3">
      <c r="A448" t="str">
        <f>IF(B448=1,COUNTIF($B$2:B448,1),"")</f>
        <v/>
      </c>
      <c r="B448" t="str">
        <f>IF(C448=1,COUNTIF($H$2:H448,H448),"")</f>
        <v/>
      </c>
      <c r="C448">
        <f>IF(G448=List!$P$1,1,0)</f>
        <v>0</v>
      </c>
      <c r="D448" s="1" t="str">
        <f>IF(E448=1,COUNTIF($E$2:E448,1),"")</f>
        <v/>
      </c>
      <c r="E448" s="1" t="str">
        <f>IF(H448=List!$P$2,1,"")</f>
        <v/>
      </c>
      <c r="F448" s="2" t="s">
        <v>11828</v>
      </c>
      <c r="G448" s="2" t="s">
        <v>243</v>
      </c>
      <c r="H448" s="2" t="s">
        <v>5998</v>
      </c>
      <c r="I448" s="2" t="s">
        <v>1500</v>
      </c>
      <c r="J448" s="2" t="s">
        <v>960</v>
      </c>
      <c r="K448" s="2" t="s">
        <v>1544</v>
      </c>
      <c r="L448" s="2" t="s">
        <v>1545</v>
      </c>
      <c r="M448" s="2" t="s">
        <v>167</v>
      </c>
      <c r="N448" s="2" t="s">
        <v>779</v>
      </c>
      <c r="O448" s="99">
        <v>21013</v>
      </c>
      <c r="P448" s="2" t="s">
        <v>8262</v>
      </c>
      <c r="Q448">
        <v>45494</v>
      </c>
      <c r="R448">
        <v>44855</v>
      </c>
      <c r="S448">
        <v>44217</v>
      </c>
      <c r="T448">
        <v>43578</v>
      </c>
      <c r="U448">
        <v>42939</v>
      </c>
      <c r="V448" t="s">
        <v>12931</v>
      </c>
      <c r="W448" s="101">
        <v>46211.541817129626</v>
      </c>
      <c r="X448" s="1">
        <f>IFERROR(IF(H448="","",IF(O448=0,0.15,IF(VLOOKUP(O448,'Source Post 14 Status (6.30.26)'!A:B,2,FALSE)=1,0.15,0.5))),0.5)</f>
        <v>0.15</v>
      </c>
      <c r="Y448" s="6">
        <f t="shared" si="6"/>
        <v>12978</v>
      </c>
    </row>
    <row r="449" spans="1:25" x14ac:dyDescent="0.3">
      <c r="A449" t="str">
        <f>IF(B449=1,COUNTIF($B$2:B449,1),"")</f>
        <v/>
      </c>
      <c r="B449" t="str">
        <f>IF(C449=1,COUNTIF($H$2:H449,H449),"")</f>
        <v/>
      </c>
      <c r="C449">
        <f>IF(G449=List!$P$1,1,0)</f>
        <v>0</v>
      </c>
      <c r="D449" s="1" t="str">
        <f>IF(E449=1,COUNTIF($E$2:E449,1),"")</f>
        <v/>
      </c>
      <c r="E449" s="1" t="str">
        <f>IF(H449=List!$P$2,1,"")</f>
        <v/>
      </c>
      <c r="F449" s="2" t="s">
        <v>11828</v>
      </c>
      <c r="G449" s="2" t="s">
        <v>244</v>
      </c>
      <c r="H449" s="2" t="s">
        <v>5999</v>
      </c>
      <c r="I449" s="2" t="s">
        <v>1500</v>
      </c>
      <c r="J449" s="2" t="s">
        <v>960</v>
      </c>
      <c r="K449" s="2" t="s">
        <v>1550</v>
      </c>
      <c r="L449" s="2" t="s">
        <v>1551</v>
      </c>
      <c r="M449" s="2" t="s">
        <v>167</v>
      </c>
      <c r="N449" s="2" t="s">
        <v>779</v>
      </c>
      <c r="O449" s="99">
        <v>0</v>
      </c>
      <c r="P449" s="2" t="s">
        <v>8513</v>
      </c>
      <c r="R449">
        <v>200</v>
      </c>
      <c r="S449">
        <v>200</v>
      </c>
      <c r="U449">
        <v>200</v>
      </c>
      <c r="V449" t="s">
        <v>8564</v>
      </c>
      <c r="W449" s="101">
        <v>46196.465484062501</v>
      </c>
      <c r="X449" s="1">
        <f>IFERROR(IF(H449="","",IF(O449=0,0.15,IF(VLOOKUP(O449,'Source Post 14 Status (6.30.26)'!A:B,2,FALSE)=1,0.15,0.5))),0.5)</f>
        <v>0.15</v>
      </c>
      <c r="Y449" s="6">
        <f t="shared" si="6"/>
        <v>30</v>
      </c>
    </row>
    <row r="450" spans="1:25" x14ac:dyDescent="0.3">
      <c r="A450" t="str">
        <f>IF(B450=1,COUNTIF($B$2:B450,1),"")</f>
        <v/>
      </c>
      <c r="B450" t="str">
        <f>IF(C450=1,COUNTIF($H$2:H450,H450),"")</f>
        <v/>
      </c>
      <c r="C450">
        <f>IF(G450=List!$P$1,1,0)</f>
        <v>0</v>
      </c>
      <c r="D450" s="1" t="str">
        <f>IF(E450=1,COUNTIF($E$2:E450,1),"")</f>
        <v/>
      </c>
      <c r="E450" s="1" t="str">
        <f>IF(H450=List!$P$2,1,"")</f>
        <v/>
      </c>
      <c r="F450" s="2" t="s">
        <v>11828</v>
      </c>
      <c r="G450" s="2" t="s">
        <v>244</v>
      </c>
      <c r="H450" s="2" t="s">
        <v>5999</v>
      </c>
      <c r="I450" s="2" t="s">
        <v>1500</v>
      </c>
      <c r="J450" s="2" t="s">
        <v>960</v>
      </c>
      <c r="K450" s="2" t="s">
        <v>1550</v>
      </c>
      <c r="L450" s="2" t="s">
        <v>1551</v>
      </c>
      <c r="M450" s="2" t="s">
        <v>167</v>
      </c>
      <c r="N450" s="2" t="s">
        <v>779</v>
      </c>
      <c r="O450" s="99">
        <v>17983</v>
      </c>
      <c r="P450" s="2" t="s">
        <v>7725</v>
      </c>
      <c r="Q450">
        <v>33435</v>
      </c>
      <c r="R450">
        <v>32550</v>
      </c>
      <c r="S450">
        <v>64785</v>
      </c>
      <c r="T450">
        <v>32235</v>
      </c>
      <c r="U450">
        <v>31350</v>
      </c>
      <c r="V450" t="s">
        <v>8564</v>
      </c>
      <c r="W450" s="101">
        <v>46196.463715127313</v>
      </c>
      <c r="X450" s="1">
        <f>IFERROR(IF(H450="","",IF(O450=0,0.15,IF(VLOOKUP(O450,'Source Post 14 Status (6.30.26)'!A:B,2,FALSE)=1,0.15,0.5))),0.5)</f>
        <v>0.15</v>
      </c>
      <c r="Y450" s="6">
        <f t="shared" si="6"/>
        <v>9538</v>
      </c>
    </row>
    <row r="451" spans="1:25" x14ac:dyDescent="0.3">
      <c r="A451" t="str">
        <f>IF(B451=1,COUNTIF($B$2:B451,1),"")</f>
        <v/>
      </c>
      <c r="B451" t="str">
        <f>IF(C451=1,COUNTIF($H$2:H451,H451),"")</f>
        <v/>
      </c>
      <c r="C451">
        <f>IF(G451=List!$P$1,1,0)</f>
        <v>0</v>
      </c>
      <c r="D451" s="1" t="str">
        <f>IF(E451=1,COUNTIF($E$2:E451,1),"")</f>
        <v/>
      </c>
      <c r="E451" s="1" t="str">
        <f>IF(H451=List!$P$2,1,"")</f>
        <v/>
      </c>
      <c r="F451" s="2" t="s">
        <v>11828</v>
      </c>
      <c r="G451" s="2" t="s">
        <v>9042</v>
      </c>
      <c r="H451" s="2" t="s">
        <v>8751</v>
      </c>
      <c r="I451" s="2" t="s">
        <v>1500</v>
      </c>
      <c r="J451" s="2" t="s">
        <v>966</v>
      </c>
      <c r="K451" s="2" t="s">
        <v>1556</v>
      </c>
      <c r="L451" s="2" t="s">
        <v>1557</v>
      </c>
      <c r="M451" s="2" t="s">
        <v>159</v>
      </c>
      <c r="N451" s="2" t="s">
        <v>756</v>
      </c>
      <c r="O451" s="99">
        <v>6278</v>
      </c>
      <c r="P451" s="2" t="s">
        <v>11086</v>
      </c>
      <c r="W451" s="101">
        <v>1</v>
      </c>
      <c r="X451" s="1">
        <f>IFERROR(IF(H451="","",IF(O451=0,0.15,IF(VLOOKUP(O451,'Source Post 14 Status (6.30.26)'!A:B,2,FALSE)=1,0.15,0.5))),0.5)</f>
        <v>0.5</v>
      </c>
      <c r="Y451" s="6">
        <f t="shared" ref="Y451:Y514" si="7">IF(H451="","",ROUND(MIN((T451+U451)*X451,T451),0))</f>
        <v>0</v>
      </c>
    </row>
    <row r="452" spans="1:25" x14ac:dyDescent="0.3">
      <c r="A452" t="str">
        <f>IF(B452=1,COUNTIF($B$2:B452,1),"")</f>
        <v/>
      </c>
      <c r="B452" t="str">
        <f>IF(C452=1,COUNTIF($H$2:H452,H452),"")</f>
        <v/>
      </c>
      <c r="C452">
        <f>IF(G452=List!$P$1,1,0)</f>
        <v>0</v>
      </c>
      <c r="D452" s="1" t="str">
        <f>IF(E452=1,COUNTIF($E$2:E452,1),"")</f>
        <v/>
      </c>
      <c r="E452" s="1" t="str">
        <f>IF(H452=List!$P$2,1,"")</f>
        <v/>
      </c>
      <c r="F452" s="2" t="s">
        <v>11828</v>
      </c>
      <c r="G452" s="2" t="s">
        <v>245</v>
      </c>
      <c r="H452" s="2" t="s">
        <v>6006</v>
      </c>
      <c r="I452" s="2" t="s">
        <v>1561</v>
      </c>
      <c r="J452" s="2" t="s">
        <v>950</v>
      </c>
      <c r="K452" s="2" t="s">
        <v>1584</v>
      </c>
      <c r="L452" s="2" t="s">
        <v>1585</v>
      </c>
      <c r="M452" s="2" t="s">
        <v>159</v>
      </c>
      <c r="N452" s="2" t="s">
        <v>756</v>
      </c>
      <c r="O452" s="99">
        <v>3124</v>
      </c>
      <c r="P452" s="2" t="s">
        <v>11087</v>
      </c>
      <c r="W452" s="101">
        <v>1</v>
      </c>
      <c r="X452" s="1">
        <f>IFERROR(IF(H452="","",IF(O452=0,0.15,IF(VLOOKUP(O452,'Source Post 14 Status (6.30.26)'!A:B,2,FALSE)=1,0.15,0.5))),0.5)</f>
        <v>0.5</v>
      </c>
      <c r="Y452" s="6">
        <f t="shared" si="7"/>
        <v>0</v>
      </c>
    </row>
    <row r="453" spans="1:25" x14ac:dyDescent="0.3">
      <c r="A453" t="str">
        <f>IF(B453=1,COUNTIF($B$2:B453,1),"")</f>
        <v/>
      </c>
      <c r="B453" t="str">
        <f>IF(C453=1,COUNTIF($H$2:H453,H453),"")</f>
        <v/>
      </c>
      <c r="C453">
        <f>IF(G453=List!$P$1,1,0)</f>
        <v>0</v>
      </c>
      <c r="D453" s="1" t="str">
        <f>IF(E453=1,COUNTIF($E$2:E453,1),"")</f>
        <v/>
      </c>
      <c r="E453" s="1" t="str">
        <f>IF(H453=List!$P$2,1,"")</f>
        <v/>
      </c>
      <c r="F453" s="2" t="s">
        <v>11828</v>
      </c>
      <c r="G453" s="2" t="s">
        <v>245</v>
      </c>
      <c r="H453" s="2" t="s">
        <v>6006</v>
      </c>
      <c r="I453" s="2" t="s">
        <v>1561</v>
      </c>
      <c r="J453" s="2" t="s">
        <v>950</v>
      </c>
      <c r="K453" s="2" t="s">
        <v>1584</v>
      </c>
      <c r="L453" s="2" t="s">
        <v>1585</v>
      </c>
      <c r="M453" s="2" t="s">
        <v>159</v>
      </c>
      <c r="N453" s="2" t="s">
        <v>756</v>
      </c>
      <c r="O453" s="99">
        <v>16696</v>
      </c>
      <c r="P453" s="2" t="s">
        <v>7580</v>
      </c>
      <c r="Q453">
        <v>356000</v>
      </c>
      <c r="R453">
        <v>356000</v>
      </c>
      <c r="S453">
        <v>357000</v>
      </c>
      <c r="T453">
        <v>357000</v>
      </c>
      <c r="U453">
        <v>357000</v>
      </c>
      <c r="V453" t="s">
        <v>11088</v>
      </c>
      <c r="W453" s="101">
        <v>46197.605320636576</v>
      </c>
      <c r="X453" s="1">
        <f>IFERROR(IF(H453="","",IF(O453=0,0.15,IF(VLOOKUP(O453,'Source Post 14 Status (6.30.26)'!A:B,2,FALSE)=1,0.15,0.5))),0.5)</f>
        <v>0.15</v>
      </c>
      <c r="Y453" s="6">
        <f t="shared" si="7"/>
        <v>107100</v>
      </c>
    </row>
    <row r="454" spans="1:25" x14ac:dyDescent="0.3">
      <c r="A454" t="str">
        <f>IF(B454=1,COUNTIF($B$2:B454,1),"")</f>
        <v/>
      </c>
      <c r="B454" t="str">
        <f>IF(C454=1,COUNTIF($H$2:H454,H454),"")</f>
        <v/>
      </c>
      <c r="C454">
        <f>IF(G454=List!$P$1,1,0)</f>
        <v>0</v>
      </c>
      <c r="D454" s="1" t="str">
        <f>IF(E454=1,COUNTIF($E$2:E454,1),"")</f>
        <v/>
      </c>
      <c r="E454" s="1" t="str">
        <f>IF(H454=List!$P$2,1,"")</f>
        <v/>
      </c>
      <c r="F454" s="2" t="s">
        <v>11828</v>
      </c>
      <c r="G454" s="2" t="s">
        <v>245</v>
      </c>
      <c r="H454" s="2" t="s">
        <v>6006</v>
      </c>
      <c r="I454" s="2" t="s">
        <v>1561</v>
      </c>
      <c r="J454" s="2" t="s">
        <v>950</v>
      </c>
      <c r="K454" s="2" t="s">
        <v>1584</v>
      </c>
      <c r="L454" s="2" t="s">
        <v>1585</v>
      </c>
      <c r="M454" s="2" t="s">
        <v>159</v>
      </c>
      <c r="N454" s="2" t="s">
        <v>756</v>
      </c>
      <c r="O454" s="99">
        <v>2471</v>
      </c>
      <c r="P454" s="2" t="s">
        <v>11089</v>
      </c>
      <c r="W454" s="101">
        <v>1</v>
      </c>
      <c r="X454" s="1">
        <f>IFERROR(IF(H454="","",IF(O454=0,0.15,IF(VLOOKUP(O454,'Source Post 14 Status (6.30.26)'!A:B,2,FALSE)=1,0.15,0.5))),0.5)</f>
        <v>0.5</v>
      </c>
      <c r="Y454" s="6">
        <f t="shared" si="7"/>
        <v>0</v>
      </c>
    </row>
    <row r="455" spans="1:25" x14ac:dyDescent="0.3">
      <c r="A455" t="str">
        <f>IF(B455=1,COUNTIF($B$2:B455,1),"")</f>
        <v/>
      </c>
      <c r="B455" t="str">
        <f>IF(C455=1,COUNTIF($H$2:H455,H455),"")</f>
        <v/>
      </c>
      <c r="C455">
        <f>IF(G455=List!$P$1,1,0)</f>
        <v>0</v>
      </c>
      <c r="D455" s="1" t="str">
        <f>IF(E455=1,COUNTIF($E$2:E455,1),"")</f>
        <v/>
      </c>
      <c r="E455" s="1" t="str">
        <f>IF(H455=List!$P$2,1,"")</f>
        <v/>
      </c>
      <c r="F455" s="2" t="s">
        <v>11828</v>
      </c>
      <c r="G455" s="2" t="s">
        <v>245</v>
      </c>
      <c r="H455" s="2" t="s">
        <v>6006</v>
      </c>
      <c r="I455" s="2" t="s">
        <v>1561</v>
      </c>
      <c r="J455" s="2" t="s">
        <v>950</v>
      </c>
      <c r="K455" s="2" t="s">
        <v>1584</v>
      </c>
      <c r="L455" s="2" t="s">
        <v>1585</v>
      </c>
      <c r="M455" s="2" t="s">
        <v>159</v>
      </c>
      <c r="N455" s="2" t="s">
        <v>756</v>
      </c>
      <c r="O455" s="99">
        <v>3559</v>
      </c>
      <c r="P455" s="2" t="s">
        <v>11090</v>
      </c>
      <c r="W455" s="101">
        <v>1</v>
      </c>
      <c r="X455" s="1">
        <f>IFERROR(IF(H455="","",IF(O455=0,0.15,IF(VLOOKUP(O455,'Source Post 14 Status (6.30.26)'!A:B,2,FALSE)=1,0.15,0.5))),0.5)</f>
        <v>0.5</v>
      </c>
      <c r="Y455" s="6">
        <f t="shared" si="7"/>
        <v>0</v>
      </c>
    </row>
    <row r="456" spans="1:25" x14ac:dyDescent="0.3">
      <c r="A456" t="str">
        <f>IF(B456=1,COUNTIF($B$2:B456,1),"")</f>
        <v/>
      </c>
      <c r="B456" t="str">
        <f>IF(C456=1,COUNTIF($H$2:H456,H456),"")</f>
        <v/>
      </c>
      <c r="C456">
        <f>IF(G456=List!$P$1,1,0)</f>
        <v>0</v>
      </c>
      <c r="D456" s="1" t="str">
        <f>IF(E456=1,COUNTIF($E$2:E456,1),"")</f>
        <v/>
      </c>
      <c r="E456" s="1" t="str">
        <f>IF(H456=List!$P$2,1,"")</f>
        <v/>
      </c>
      <c r="F456" s="2" t="s">
        <v>11828</v>
      </c>
      <c r="G456" s="2" t="s">
        <v>245</v>
      </c>
      <c r="H456" s="2" t="s">
        <v>6006</v>
      </c>
      <c r="I456" s="2" t="s">
        <v>1561</v>
      </c>
      <c r="J456" s="2" t="s">
        <v>950</v>
      </c>
      <c r="K456" s="2" t="s">
        <v>1584</v>
      </c>
      <c r="L456" s="2" t="s">
        <v>1585</v>
      </c>
      <c r="M456" s="2" t="s">
        <v>159</v>
      </c>
      <c r="N456" s="2" t="s">
        <v>756</v>
      </c>
      <c r="O456" s="99">
        <v>0</v>
      </c>
      <c r="P456" s="2" t="s">
        <v>8514</v>
      </c>
      <c r="W456" s="101">
        <v>1</v>
      </c>
      <c r="X456" s="1">
        <f>IFERROR(IF(H456="","",IF(O456=0,0.15,IF(VLOOKUP(O456,'Source Post 14 Status (6.30.26)'!A:B,2,FALSE)=1,0.15,0.5))),0.5)</f>
        <v>0.15</v>
      </c>
      <c r="Y456" s="6">
        <f t="shared" si="7"/>
        <v>0</v>
      </c>
    </row>
    <row r="457" spans="1:25" x14ac:dyDescent="0.3">
      <c r="A457" t="str">
        <f>IF(B457=1,COUNTIF($B$2:B457,1),"")</f>
        <v/>
      </c>
      <c r="B457" t="str">
        <f>IF(C457=1,COUNTIF($H$2:H457,H457),"")</f>
        <v/>
      </c>
      <c r="C457">
        <f>IF(G457=List!$P$1,1,0)</f>
        <v>0</v>
      </c>
      <c r="D457" s="1" t="str">
        <f>IF(E457=1,COUNTIF($E$2:E457,1),"")</f>
        <v/>
      </c>
      <c r="E457" s="1" t="str">
        <f>IF(H457=List!$P$2,1,"")</f>
        <v/>
      </c>
      <c r="F457" s="2" t="s">
        <v>11828</v>
      </c>
      <c r="G457" s="2" t="s">
        <v>245</v>
      </c>
      <c r="H457" s="2" t="s">
        <v>6006</v>
      </c>
      <c r="I457" s="2" t="s">
        <v>1561</v>
      </c>
      <c r="J457" s="2" t="s">
        <v>950</v>
      </c>
      <c r="K457" s="2" t="s">
        <v>1584</v>
      </c>
      <c r="L457" s="2" t="s">
        <v>1585</v>
      </c>
      <c r="M457" s="2" t="s">
        <v>159</v>
      </c>
      <c r="N457" s="2" t="s">
        <v>756</v>
      </c>
      <c r="O457" s="99">
        <v>0</v>
      </c>
      <c r="P457" s="2" t="s">
        <v>8513</v>
      </c>
      <c r="W457" s="101">
        <v>1</v>
      </c>
      <c r="X457" s="1">
        <f>IFERROR(IF(H457="","",IF(O457=0,0.15,IF(VLOOKUP(O457,'Source Post 14 Status (6.30.26)'!A:B,2,FALSE)=1,0.15,0.5))),0.5)</f>
        <v>0.15</v>
      </c>
      <c r="Y457" s="6">
        <f t="shared" si="7"/>
        <v>0</v>
      </c>
    </row>
    <row r="458" spans="1:25" x14ac:dyDescent="0.3">
      <c r="A458" t="str">
        <f>IF(B458=1,COUNTIF($B$2:B458,1),"")</f>
        <v/>
      </c>
      <c r="B458" t="str">
        <f>IF(C458=1,COUNTIF($H$2:H458,H458),"")</f>
        <v/>
      </c>
      <c r="C458">
        <f>IF(G458=List!$P$1,1,0)</f>
        <v>0</v>
      </c>
      <c r="D458" s="1" t="str">
        <f>IF(E458=1,COUNTIF($E$2:E458,1),"")</f>
        <v/>
      </c>
      <c r="E458" s="1" t="str">
        <f>IF(H458=List!$P$2,1,"")</f>
        <v/>
      </c>
      <c r="F458" s="2" t="s">
        <v>11828</v>
      </c>
      <c r="G458" s="2" t="s">
        <v>245</v>
      </c>
      <c r="H458" s="2" t="s">
        <v>6006</v>
      </c>
      <c r="I458" s="2" t="s">
        <v>1561</v>
      </c>
      <c r="J458" s="2" t="s">
        <v>950</v>
      </c>
      <c r="K458" s="2" t="s">
        <v>1584</v>
      </c>
      <c r="L458" s="2" t="s">
        <v>1585</v>
      </c>
      <c r="M458" s="2" t="s">
        <v>159</v>
      </c>
      <c r="N458" s="2" t="s">
        <v>756</v>
      </c>
      <c r="O458" s="99">
        <v>0</v>
      </c>
      <c r="P458" s="2" t="s">
        <v>8512</v>
      </c>
      <c r="W458" s="101">
        <v>1</v>
      </c>
      <c r="X458" s="1">
        <f>IFERROR(IF(H458="","",IF(O458=0,0.15,IF(VLOOKUP(O458,'Source Post 14 Status (6.30.26)'!A:B,2,FALSE)=1,0.15,0.5))),0.5)</f>
        <v>0.15</v>
      </c>
      <c r="Y458" s="6">
        <f t="shared" si="7"/>
        <v>0</v>
      </c>
    </row>
    <row r="459" spans="1:25" x14ac:dyDescent="0.3">
      <c r="A459" t="str">
        <f>IF(B459=1,COUNTIF($B$2:B459,1),"")</f>
        <v/>
      </c>
      <c r="B459" t="str">
        <f>IF(C459=1,COUNTIF($H$2:H459,H459),"")</f>
        <v/>
      </c>
      <c r="C459">
        <f>IF(G459=List!$P$1,1,0)</f>
        <v>0</v>
      </c>
      <c r="D459" s="1" t="str">
        <f>IF(E459=1,COUNTIF($E$2:E459,1),"")</f>
        <v/>
      </c>
      <c r="E459" s="1" t="str">
        <f>IF(H459=List!$P$2,1,"")</f>
        <v/>
      </c>
      <c r="F459" s="2" t="s">
        <v>11828</v>
      </c>
      <c r="G459" s="2" t="s">
        <v>245</v>
      </c>
      <c r="H459" s="2" t="s">
        <v>6006</v>
      </c>
      <c r="I459" s="2" t="s">
        <v>1561</v>
      </c>
      <c r="J459" s="2" t="s">
        <v>950</v>
      </c>
      <c r="K459" s="2" t="s">
        <v>1584</v>
      </c>
      <c r="L459" s="2" t="s">
        <v>1585</v>
      </c>
      <c r="M459" s="2" t="s">
        <v>159</v>
      </c>
      <c r="N459" s="2" t="s">
        <v>756</v>
      </c>
      <c r="O459" s="99">
        <v>24229</v>
      </c>
      <c r="P459" s="2" t="s">
        <v>6954</v>
      </c>
      <c r="Q459">
        <v>163388</v>
      </c>
      <c r="R459">
        <v>160532</v>
      </c>
      <c r="S459">
        <v>162676</v>
      </c>
      <c r="T459">
        <v>159705</v>
      </c>
      <c r="U459">
        <v>161735</v>
      </c>
      <c r="V459" t="s">
        <v>11088</v>
      </c>
      <c r="W459" s="101">
        <v>46197.606101423611</v>
      </c>
      <c r="X459" s="1">
        <f>IFERROR(IF(H459="","",IF(O459=0,0.15,IF(VLOOKUP(O459,'Source Post 14 Status (6.30.26)'!A:B,2,FALSE)=1,0.15,0.5))),0.5)</f>
        <v>0.15</v>
      </c>
      <c r="Y459" s="6">
        <f t="shared" si="7"/>
        <v>48216</v>
      </c>
    </row>
    <row r="460" spans="1:25" x14ac:dyDescent="0.3">
      <c r="A460" t="str">
        <f>IF(B460=1,COUNTIF($B$2:B460,1),"")</f>
        <v/>
      </c>
      <c r="B460" t="str">
        <f>IF(C460=1,COUNTIF($H$2:H460,H460),"")</f>
        <v/>
      </c>
      <c r="C460">
        <f>IF(G460=List!$P$1,1,0)</f>
        <v>0</v>
      </c>
      <c r="D460" s="1" t="str">
        <f>IF(E460=1,COUNTIF($E$2:E460,1),"")</f>
        <v/>
      </c>
      <c r="E460" s="1" t="str">
        <f>IF(H460=List!$P$2,1,"")</f>
        <v/>
      </c>
      <c r="F460" s="2" t="s">
        <v>11828</v>
      </c>
      <c r="G460" s="2" t="s">
        <v>245</v>
      </c>
      <c r="H460" s="2" t="s">
        <v>6006</v>
      </c>
      <c r="I460" s="2" t="s">
        <v>1561</v>
      </c>
      <c r="J460" s="2" t="s">
        <v>950</v>
      </c>
      <c r="K460" s="2" t="s">
        <v>1584</v>
      </c>
      <c r="L460" s="2" t="s">
        <v>1585</v>
      </c>
      <c r="M460" s="2" t="s">
        <v>159</v>
      </c>
      <c r="N460" s="2" t="s">
        <v>756</v>
      </c>
      <c r="O460" s="99">
        <v>24577</v>
      </c>
      <c r="P460" s="2" t="s">
        <v>11091</v>
      </c>
      <c r="Q460">
        <v>196000</v>
      </c>
      <c r="R460">
        <v>97000</v>
      </c>
      <c r="S460">
        <v>97000</v>
      </c>
      <c r="T460">
        <v>97000</v>
      </c>
      <c r="U460">
        <v>97000</v>
      </c>
      <c r="V460" t="s">
        <v>11088</v>
      </c>
      <c r="W460" s="101">
        <v>46197.605832604168</v>
      </c>
      <c r="X460" s="1">
        <f>IFERROR(IF(H460="","",IF(O460=0,0.15,IF(VLOOKUP(O460,'Source Post 14 Status (6.30.26)'!A:B,2,FALSE)=1,0.15,0.5))),0.5)</f>
        <v>0.15</v>
      </c>
      <c r="Y460" s="6">
        <f t="shared" si="7"/>
        <v>29100</v>
      </c>
    </row>
    <row r="461" spans="1:25" x14ac:dyDescent="0.3">
      <c r="A461" t="str">
        <f>IF(B461=1,COUNTIF($B$2:B461,1),"")</f>
        <v/>
      </c>
      <c r="B461" t="str">
        <f>IF(C461=1,COUNTIF($H$2:H461,H461),"")</f>
        <v/>
      </c>
      <c r="C461">
        <f>IF(G461=List!$P$1,1,0)</f>
        <v>0</v>
      </c>
      <c r="D461" s="1" t="str">
        <f>IF(E461=1,COUNTIF($E$2:E461,1),"")</f>
        <v/>
      </c>
      <c r="E461" s="1" t="str">
        <f>IF(H461=List!$P$2,1,"")</f>
        <v/>
      </c>
      <c r="F461" s="2" t="s">
        <v>11828</v>
      </c>
      <c r="G461" s="2" t="s">
        <v>245</v>
      </c>
      <c r="H461" s="2" t="s">
        <v>6006</v>
      </c>
      <c r="I461" s="2" t="s">
        <v>1561</v>
      </c>
      <c r="J461" s="2" t="s">
        <v>950</v>
      </c>
      <c r="K461" s="2" t="s">
        <v>1584</v>
      </c>
      <c r="L461" s="2" t="s">
        <v>1585</v>
      </c>
      <c r="M461" s="2" t="s">
        <v>159</v>
      </c>
      <c r="N461" s="2" t="s">
        <v>756</v>
      </c>
      <c r="O461" s="99">
        <v>20057</v>
      </c>
      <c r="P461" s="2" t="s">
        <v>7927</v>
      </c>
      <c r="Q461">
        <v>244000</v>
      </c>
      <c r="R461">
        <v>244000</v>
      </c>
      <c r="S461">
        <v>244000</v>
      </c>
      <c r="T461">
        <v>244000</v>
      </c>
      <c r="U461">
        <v>244000</v>
      </c>
      <c r="V461" t="s">
        <v>11088</v>
      </c>
      <c r="W461" s="101">
        <v>46197.605612384257</v>
      </c>
      <c r="X461" s="1">
        <f>IFERROR(IF(H461="","",IF(O461=0,0.15,IF(VLOOKUP(O461,'Source Post 14 Status (6.30.26)'!A:B,2,FALSE)=1,0.15,0.5))),0.5)</f>
        <v>0.15</v>
      </c>
      <c r="Y461" s="6">
        <f t="shared" si="7"/>
        <v>73200</v>
      </c>
    </row>
    <row r="462" spans="1:25" x14ac:dyDescent="0.3">
      <c r="A462" t="str">
        <f>IF(B462=1,COUNTIF($B$2:B462,1),"")</f>
        <v/>
      </c>
      <c r="B462" t="str">
        <f>IF(C462=1,COUNTIF($H$2:H462,H462),"")</f>
        <v/>
      </c>
      <c r="C462">
        <f>IF(G462=List!$P$1,1,0)</f>
        <v>0</v>
      </c>
      <c r="D462" s="1" t="str">
        <f>IF(E462=1,COUNTIF($E$2:E462,1),"")</f>
        <v/>
      </c>
      <c r="E462" s="1" t="str">
        <f>IF(H462=List!$P$2,1,"")</f>
        <v/>
      </c>
      <c r="F462" s="2" t="s">
        <v>11828</v>
      </c>
      <c r="G462" s="2" t="s">
        <v>246</v>
      </c>
      <c r="H462" s="2" t="s">
        <v>6007</v>
      </c>
      <c r="I462" s="2" t="s">
        <v>1603</v>
      </c>
      <c r="J462" s="2" t="s">
        <v>937</v>
      </c>
      <c r="K462" s="2" t="s">
        <v>1618</v>
      </c>
      <c r="L462" s="2" t="s">
        <v>1619</v>
      </c>
      <c r="M462" s="2" t="s">
        <v>159</v>
      </c>
      <c r="N462" s="2" t="s">
        <v>756</v>
      </c>
      <c r="O462" s="99">
        <v>21050</v>
      </c>
      <c r="P462" s="2" t="s">
        <v>8125</v>
      </c>
      <c r="Q462">
        <v>242707</v>
      </c>
      <c r="R462">
        <v>243278</v>
      </c>
      <c r="S462">
        <v>477960</v>
      </c>
      <c r="T462">
        <v>239579</v>
      </c>
      <c r="U462">
        <v>239841</v>
      </c>
      <c r="V462" t="s">
        <v>8565</v>
      </c>
      <c r="W462" s="101">
        <v>46211.41174059028</v>
      </c>
      <c r="X462" s="1">
        <f>IFERROR(IF(H462="","",IF(O462=0,0.15,IF(VLOOKUP(O462,'Source Post 14 Status (6.30.26)'!A:B,2,FALSE)=1,0.15,0.5))),0.5)</f>
        <v>0.15</v>
      </c>
      <c r="Y462" s="6">
        <f t="shared" si="7"/>
        <v>71913</v>
      </c>
    </row>
    <row r="463" spans="1:25" x14ac:dyDescent="0.3">
      <c r="A463" t="str">
        <f>IF(B463=1,COUNTIF($B$2:B463,1),"")</f>
        <v/>
      </c>
      <c r="B463" t="str">
        <f>IF(C463=1,COUNTIF($H$2:H463,H463),"")</f>
        <v/>
      </c>
      <c r="C463">
        <f>IF(G463=List!$P$1,1,0)</f>
        <v>0</v>
      </c>
      <c r="D463" s="1" t="str">
        <f>IF(E463=1,COUNTIF($E$2:E463,1),"")</f>
        <v/>
      </c>
      <c r="E463" s="1" t="str">
        <f>IF(H463=List!$P$2,1,"")</f>
        <v/>
      </c>
      <c r="F463" s="2" t="s">
        <v>11828</v>
      </c>
      <c r="G463" s="2" t="s">
        <v>247</v>
      </c>
      <c r="H463" s="2" t="s">
        <v>6008</v>
      </c>
      <c r="I463" s="2" t="s">
        <v>1603</v>
      </c>
      <c r="J463" s="2" t="s">
        <v>950</v>
      </c>
      <c r="K463" s="2" t="s">
        <v>1639</v>
      </c>
      <c r="L463" s="2" t="s">
        <v>1640</v>
      </c>
      <c r="M463" s="2" t="s">
        <v>159</v>
      </c>
      <c r="N463" s="2" t="s">
        <v>756</v>
      </c>
      <c r="O463" s="99">
        <v>15850</v>
      </c>
      <c r="P463" s="2" t="s">
        <v>7464</v>
      </c>
      <c r="W463" s="101">
        <v>1</v>
      </c>
      <c r="X463" s="1">
        <f>IFERROR(IF(H463="","",IF(O463=0,0.15,IF(VLOOKUP(O463,'Source Post 14 Status (6.30.26)'!A:B,2,FALSE)=1,0.15,0.5))),0.5)</f>
        <v>0.15</v>
      </c>
      <c r="Y463" s="6">
        <f t="shared" si="7"/>
        <v>0</v>
      </c>
    </row>
    <row r="464" spans="1:25" x14ac:dyDescent="0.3">
      <c r="A464" t="str">
        <f>IF(B464=1,COUNTIF($B$2:B464,1),"")</f>
        <v/>
      </c>
      <c r="B464" t="str">
        <f>IF(C464=1,COUNTIF($H$2:H464,H464),"")</f>
        <v/>
      </c>
      <c r="C464">
        <f>IF(G464=List!$P$1,1,0)</f>
        <v>0</v>
      </c>
      <c r="D464" s="1" t="str">
        <f>IF(E464=1,COUNTIF($E$2:E464,1),"")</f>
        <v/>
      </c>
      <c r="E464" s="1" t="str">
        <f>IF(H464=List!$P$2,1,"")</f>
        <v/>
      </c>
      <c r="F464" s="2" t="s">
        <v>11828</v>
      </c>
      <c r="G464" s="2" t="s">
        <v>247</v>
      </c>
      <c r="H464" s="2" t="s">
        <v>6008</v>
      </c>
      <c r="I464" s="2" t="s">
        <v>1603</v>
      </c>
      <c r="J464" s="2" t="s">
        <v>950</v>
      </c>
      <c r="K464" s="2" t="s">
        <v>1639</v>
      </c>
      <c r="L464" s="2" t="s">
        <v>1640</v>
      </c>
      <c r="M464" s="2" t="s">
        <v>159</v>
      </c>
      <c r="N464" s="2" t="s">
        <v>756</v>
      </c>
      <c r="O464" s="99">
        <v>0</v>
      </c>
      <c r="P464" s="2" t="s">
        <v>8514</v>
      </c>
      <c r="W464" s="101">
        <v>1</v>
      </c>
      <c r="X464" s="1">
        <f>IFERROR(IF(H464="","",IF(O464=0,0.15,IF(VLOOKUP(O464,'Source Post 14 Status (6.30.26)'!A:B,2,FALSE)=1,0.15,0.5))),0.5)</f>
        <v>0.15</v>
      </c>
      <c r="Y464" s="6">
        <f t="shared" si="7"/>
        <v>0</v>
      </c>
    </row>
    <row r="465" spans="1:25" x14ac:dyDescent="0.3">
      <c r="A465" t="str">
        <f>IF(B465=1,COUNTIF($B$2:B465,1),"")</f>
        <v/>
      </c>
      <c r="B465" t="str">
        <f>IF(C465=1,COUNTIF($H$2:H465,H465),"")</f>
        <v/>
      </c>
      <c r="C465">
        <f>IF(G465=List!$P$1,1,0)</f>
        <v>0</v>
      </c>
      <c r="D465" s="1" t="str">
        <f>IF(E465=1,COUNTIF($E$2:E465,1),"")</f>
        <v/>
      </c>
      <c r="E465" s="1" t="str">
        <f>IF(H465=List!$P$2,1,"")</f>
        <v/>
      </c>
      <c r="F465" s="2" t="s">
        <v>11828</v>
      </c>
      <c r="G465" s="2" t="s">
        <v>247</v>
      </c>
      <c r="H465" s="2" t="s">
        <v>6008</v>
      </c>
      <c r="I465" s="2" t="s">
        <v>1603</v>
      </c>
      <c r="J465" s="2" t="s">
        <v>950</v>
      </c>
      <c r="K465" s="2" t="s">
        <v>1639</v>
      </c>
      <c r="L465" s="2" t="s">
        <v>1640</v>
      </c>
      <c r="M465" s="2" t="s">
        <v>159</v>
      </c>
      <c r="N465" s="2" t="s">
        <v>756</v>
      </c>
      <c r="O465" s="99">
        <v>16911</v>
      </c>
      <c r="P465" s="2" t="s">
        <v>7572</v>
      </c>
      <c r="W465" s="101">
        <v>1</v>
      </c>
      <c r="X465" s="1">
        <f>IFERROR(IF(H465="","",IF(O465=0,0.15,IF(VLOOKUP(O465,'Source Post 14 Status (6.30.26)'!A:B,2,FALSE)=1,0.15,0.5))),0.5)</f>
        <v>0.15</v>
      </c>
      <c r="Y465" s="6">
        <f t="shared" si="7"/>
        <v>0</v>
      </c>
    </row>
    <row r="466" spans="1:25" x14ac:dyDescent="0.3">
      <c r="A466" t="str">
        <f>IF(B466=1,COUNTIF($B$2:B466,1),"")</f>
        <v/>
      </c>
      <c r="B466" t="str">
        <f>IF(C466=1,COUNTIF($H$2:H466,H466),"")</f>
        <v/>
      </c>
      <c r="C466">
        <f>IF(G466=List!$P$1,1,0)</f>
        <v>0</v>
      </c>
      <c r="D466" s="1" t="str">
        <f>IF(E466=1,COUNTIF($E$2:E466,1),"")</f>
        <v/>
      </c>
      <c r="E466" s="1" t="str">
        <f>IF(H466=List!$P$2,1,"")</f>
        <v/>
      </c>
      <c r="F466" s="2" t="s">
        <v>11828</v>
      </c>
      <c r="G466" s="2" t="s">
        <v>247</v>
      </c>
      <c r="H466" s="2" t="s">
        <v>6008</v>
      </c>
      <c r="I466" s="2" t="s">
        <v>1603</v>
      </c>
      <c r="J466" s="2" t="s">
        <v>950</v>
      </c>
      <c r="K466" s="2" t="s">
        <v>1639</v>
      </c>
      <c r="L466" s="2" t="s">
        <v>1640</v>
      </c>
      <c r="M466" s="2" t="s">
        <v>159</v>
      </c>
      <c r="N466" s="2" t="s">
        <v>756</v>
      </c>
      <c r="O466" s="99">
        <v>0</v>
      </c>
      <c r="P466" s="2" t="s">
        <v>8513</v>
      </c>
      <c r="W466" s="101">
        <v>1</v>
      </c>
      <c r="X466" s="1">
        <f>IFERROR(IF(H466="","",IF(O466=0,0.15,IF(VLOOKUP(O466,'Source Post 14 Status (6.30.26)'!A:B,2,FALSE)=1,0.15,0.5))),0.5)</f>
        <v>0.15</v>
      </c>
      <c r="Y466" s="6">
        <f t="shared" si="7"/>
        <v>0</v>
      </c>
    </row>
    <row r="467" spans="1:25" x14ac:dyDescent="0.3">
      <c r="A467" t="str">
        <f>IF(B467=1,COUNTIF($B$2:B467,1),"")</f>
        <v/>
      </c>
      <c r="B467" t="str">
        <f>IF(C467=1,COUNTIF($H$2:H467,H467),"")</f>
        <v/>
      </c>
      <c r="C467">
        <f>IF(G467=List!$P$1,1,0)</f>
        <v>0</v>
      </c>
      <c r="D467" s="1" t="str">
        <f>IF(E467=1,COUNTIF($E$2:E467,1),"")</f>
        <v/>
      </c>
      <c r="E467" s="1" t="str">
        <f>IF(H467=List!$P$2,1,"")</f>
        <v/>
      </c>
      <c r="F467" s="2" t="s">
        <v>11828</v>
      </c>
      <c r="G467" s="2" t="s">
        <v>247</v>
      </c>
      <c r="H467" s="2" t="s">
        <v>6008</v>
      </c>
      <c r="I467" s="2" t="s">
        <v>1603</v>
      </c>
      <c r="J467" s="2" t="s">
        <v>950</v>
      </c>
      <c r="K467" s="2" t="s">
        <v>1639</v>
      </c>
      <c r="L467" s="2" t="s">
        <v>1640</v>
      </c>
      <c r="M467" s="2" t="s">
        <v>159</v>
      </c>
      <c r="N467" s="2" t="s">
        <v>756</v>
      </c>
      <c r="O467" s="99">
        <v>12021</v>
      </c>
      <c r="P467" s="2" t="s">
        <v>7356</v>
      </c>
      <c r="W467" s="101">
        <v>1</v>
      </c>
      <c r="X467" s="1">
        <f>IFERROR(IF(H467="","",IF(O467=0,0.15,IF(VLOOKUP(O467,'Source Post 14 Status (6.30.26)'!A:B,2,FALSE)=1,0.15,0.5))),0.5)</f>
        <v>0.15</v>
      </c>
      <c r="Y467" s="6">
        <f t="shared" si="7"/>
        <v>0</v>
      </c>
    </row>
    <row r="468" spans="1:25" x14ac:dyDescent="0.3">
      <c r="A468" t="str">
        <f>IF(B468=1,COUNTIF($B$2:B468,1),"")</f>
        <v/>
      </c>
      <c r="B468" t="str">
        <f>IF(C468=1,COUNTIF($H$2:H468,H468),"")</f>
        <v/>
      </c>
      <c r="C468">
        <f>IF(G468=List!$P$1,1,0)</f>
        <v>0</v>
      </c>
      <c r="D468" s="1" t="str">
        <f>IF(E468=1,COUNTIF($E$2:E468,1),"")</f>
        <v/>
      </c>
      <c r="E468" s="1" t="str">
        <f>IF(H468=List!$P$2,1,"")</f>
        <v/>
      </c>
      <c r="F468" s="2" t="s">
        <v>11828</v>
      </c>
      <c r="G468" s="2" t="s">
        <v>247</v>
      </c>
      <c r="H468" s="2" t="s">
        <v>6008</v>
      </c>
      <c r="I468" s="2" t="s">
        <v>1603</v>
      </c>
      <c r="J468" s="2" t="s">
        <v>950</v>
      </c>
      <c r="K468" s="2" t="s">
        <v>1639</v>
      </c>
      <c r="L468" s="2" t="s">
        <v>1640</v>
      </c>
      <c r="M468" s="2" t="s">
        <v>159</v>
      </c>
      <c r="N468" s="2" t="s">
        <v>756</v>
      </c>
      <c r="O468" s="99">
        <v>0</v>
      </c>
      <c r="P468" s="2" t="s">
        <v>8512</v>
      </c>
      <c r="W468" s="101">
        <v>1</v>
      </c>
      <c r="X468" s="1">
        <f>IFERROR(IF(H468="","",IF(O468=0,0.15,IF(VLOOKUP(O468,'Source Post 14 Status (6.30.26)'!A:B,2,FALSE)=1,0.15,0.5))),0.5)</f>
        <v>0.15</v>
      </c>
      <c r="Y468" s="6">
        <f t="shared" si="7"/>
        <v>0</v>
      </c>
    </row>
    <row r="469" spans="1:25" x14ac:dyDescent="0.3">
      <c r="A469" t="str">
        <f>IF(B469=1,COUNTIF($B$2:B469,1),"")</f>
        <v/>
      </c>
      <c r="B469" t="str">
        <f>IF(C469=1,COUNTIF($H$2:H469,H469),"")</f>
        <v/>
      </c>
      <c r="C469">
        <f>IF(G469=List!$P$1,1,0)</f>
        <v>0</v>
      </c>
      <c r="D469" s="1" t="str">
        <f>IF(E469=1,COUNTIF($E$2:E469,1),"")</f>
        <v/>
      </c>
      <c r="E469" s="1" t="str">
        <f>IF(H469=List!$P$2,1,"")</f>
        <v/>
      </c>
      <c r="F469" s="2" t="s">
        <v>11828</v>
      </c>
      <c r="G469" s="2" t="s">
        <v>247</v>
      </c>
      <c r="H469" s="2" t="s">
        <v>6008</v>
      </c>
      <c r="I469" s="2" t="s">
        <v>1603</v>
      </c>
      <c r="J469" s="2" t="s">
        <v>950</v>
      </c>
      <c r="K469" s="2" t="s">
        <v>1639</v>
      </c>
      <c r="L469" s="2" t="s">
        <v>1640</v>
      </c>
      <c r="M469" s="2" t="s">
        <v>159</v>
      </c>
      <c r="N469" s="2" t="s">
        <v>756</v>
      </c>
      <c r="O469" s="99">
        <v>14922</v>
      </c>
      <c r="P469" s="2" t="s">
        <v>7373</v>
      </c>
      <c r="W469" s="101">
        <v>1</v>
      </c>
      <c r="X469" s="1">
        <f>IFERROR(IF(H469="","",IF(O469=0,0.15,IF(VLOOKUP(O469,'Source Post 14 Status (6.30.26)'!A:B,2,FALSE)=1,0.15,0.5))),0.5)</f>
        <v>0.15</v>
      </c>
      <c r="Y469" s="6">
        <f t="shared" si="7"/>
        <v>0</v>
      </c>
    </row>
    <row r="470" spans="1:25" x14ac:dyDescent="0.3">
      <c r="A470" t="str">
        <f>IF(B470=1,COUNTIF($B$2:B470,1),"")</f>
        <v/>
      </c>
      <c r="B470" t="str">
        <f>IF(C470=1,COUNTIF($H$2:H470,H470),"")</f>
        <v/>
      </c>
      <c r="C470">
        <f>IF(G470=List!$P$1,1,0)</f>
        <v>0</v>
      </c>
      <c r="D470" s="1" t="str">
        <f>IF(E470=1,COUNTIF($E$2:E470,1),"")</f>
        <v/>
      </c>
      <c r="E470" s="1" t="str">
        <f>IF(H470=List!$P$2,1,"")</f>
        <v/>
      </c>
      <c r="F470" s="2" t="s">
        <v>11828</v>
      </c>
      <c r="G470" s="2" t="s">
        <v>247</v>
      </c>
      <c r="H470" s="2" t="s">
        <v>6008</v>
      </c>
      <c r="I470" s="2" t="s">
        <v>1603</v>
      </c>
      <c r="J470" s="2" t="s">
        <v>950</v>
      </c>
      <c r="K470" s="2" t="s">
        <v>1639</v>
      </c>
      <c r="L470" s="2" t="s">
        <v>1640</v>
      </c>
      <c r="M470" s="2" t="s">
        <v>159</v>
      </c>
      <c r="N470" s="2" t="s">
        <v>756</v>
      </c>
      <c r="O470" s="99">
        <v>1139</v>
      </c>
      <c r="P470" s="2" t="s">
        <v>6859</v>
      </c>
      <c r="W470" s="101">
        <v>1</v>
      </c>
      <c r="X470" s="1">
        <f>IFERROR(IF(H470="","",IF(O470=0,0.15,IF(VLOOKUP(O470,'Source Post 14 Status (6.30.26)'!A:B,2,FALSE)=1,0.15,0.5))),0.5)</f>
        <v>0.5</v>
      </c>
      <c r="Y470" s="6">
        <f t="shared" si="7"/>
        <v>0</v>
      </c>
    </row>
    <row r="471" spans="1:25" x14ac:dyDescent="0.3">
      <c r="A471" t="str">
        <f>IF(B471=1,COUNTIF($B$2:B471,1),"")</f>
        <v/>
      </c>
      <c r="B471" t="str">
        <f>IF(C471=1,COUNTIF($H$2:H471,H471),"")</f>
        <v/>
      </c>
      <c r="C471">
        <f>IF(G471=List!$P$1,1,0)</f>
        <v>0</v>
      </c>
      <c r="D471" s="1" t="str">
        <f>IF(E471=1,COUNTIF($E$2:E471,1),"")</f>
        <v/>
      </c>
      <c r="E471" s="1" t="str">
        <f>IF(H471=List!$P$2,1,"")</f>
        <v/>
      </c>
      <c r="F471" s="2" t="s">
        <v>11828</v>
      </c>
      <c r="G471" s="2" t="s">
        <v>247</v>
      </c>
      <c r="H471" s="2" t="s">
        <v>6008</v>
      </c>
      <c r="I471" s="2" t="s">
        <v>1603</v>
      </c>
      <c r="J471" s="2" t="s">
        <v>950</v>
      </c>
      <c r="K471" s="2" t="s">
        <v>1639</v>
      </c>
      <c r="L471" s="2" t="s">
        <v>1640</v>
      </c>
      <c r="M471" s="2" t="s">
        <v>159</v>
      </c>
      <c r="N471" s="2" t="s">
        <v>756</v>
      </c>
      <c r="O471" s="99">
        <v>20942</v>
      </c>
      <c r="P471" s="2" t="s">
        <v>8098</v>
      </c>
      <c r="W471" s="101">
        <v>1</v>
      </c>
      <c r="X471" s="1">
        <f>IFERROR(IF(H471="","",IF(O471=0,0.15,IF(VLOOKUP(O471,'Source Post 14 Status (6.30.26)'!A:B,2,FALSE)=1,0.15,0.5))),0.5)</f>
        <v>0.15</v>
      </c>
      <c r="Y471" s="6">
        <f t="shared" si="7"/>
        <v>0</v>
      </c>
    </row>
    <row r="472" spans="1:25" x14ac:dyDescent="0.3">
      <c r="A472" t="str">
        <f>IF(B472=1,COUNTIF($B$2:B472,1),"")</f>
        <v/>
      </c>
      <c r="B472" t="str">
        <f>IF(C472=1,COUNTIF($H$2:H472,H472),"")</f>
        <v/>
      </c>
      <c r="C472">
        <f>IF(G472=List!$P$1,1,0)</f>
        <v>0</v>
      </c>
      <c r="D472" s="1" t="str">
        <f>IF(E472=1,COUNTIF($E$2:E472,1),"")</f>
        <v/>
      </c>
      <c r="E472" s="1" t="str">
        <f>IF(H472=List!$P$2,1,"")</f>
        <v/>
      </c>
      <c r="F472" s="2" t="s">
        <v>11828</v>
      </c>
      <c r="G472" s="2" t="s">
        <v>248</v>
      </c>
      <c r="H472" s="2" t="s">
        <v>6009</v>
      </c>
      <c r="I472" s="2" t="s">
        <v>1603</v>
      </c>
      <c r="J472" s="2" t="s">
        <v>950</v>
      </c>
      <c r="K472" s="2" t="s">
        <v>1642</v>
      </c>
      <c r="L472" s="2" t="s">
        <v>1643</v>
      </c>
      <c r="M472" s="2" t="s">
        <v>159</v>
      </c>
      <c r="N472" s="2" t="s">
        <v>756</v>
      </c>
      <c r="O472" s="99">
        <v>25830</v>
      </c>
      <c r="P472" s="2" t="s">
        <v>8492</v>
      </c>
      <c r="Q472">
        <v>286000</v>
      </c>
      <c r="R472">
        <v>286000</v>
      </c>
      <c r="S472">
        <v>575000</v>
      </c>
      <c r="T472">
        <v>285000</v>
      </c>
      <c r="U472">
        <v>285000</v>
      </c>
      <c r="V472" t="s">
        <v>11092</v>
      </c>
      <c r="W472" s="101">
        <v>46202.629581712965</v>
      </c>
      <c r="X472" s="1">
        <f>IFERROR(IF(H472="","",IF(O472=0,0.15,IF(VLOOKUP(O472,'Source Post 14 Status (6.30.26)'!A:B,2,FALSE)=1,0.15,0.5))),0.5)</f>
        <v>0.15</v>
      </c>
      <c r="Y472" s="6">
        <f t="shared" si="7"/>
        <v>85500</v>
      </c>
    </row>
    <row r="473" spans="1:25" x14ac:dyDescent="0.3">
      <c r="A473" t="str">
        <f>IF(B473=1,COUNTIF($B$2:B473,1),"")</f>
        <v/>
      </c>
      <c r="B473" t="str">
        <f>IF(C473=1,COUNTIF($H$2:H473,H473),"")</f>
        <v/>
      </c>
      <c r="C473">
        <f>IF(G473=List!$P$1,1,0)</f>
        <v>0</v>
      </c>
      <c r="D473" s="1" t="str">
        <f>IF(E473=1,COUNTIF($E$2:E473,1),"")</f>
        <v/>
      </c>
      <c r="E473" s="1" t="str">
        <f>IF(H473=List!$P$2,1,"")</f>
        <v/>
      </c>
      <c r="F473" s="2" t="s">
        <v>11828</v>
      </c>
      <c r="G473" s="2" t="s">
        <v>248</v>
      </c>
      <c r="H473" s="2" t="s">
        <v>6009</v>
      </c>
      <c r="I473" s="2" t="s">
        <v>1603</v>
      </c>
      <c r="J473" s="2" t="s">
        <v>950</v>
      </c>
      <c r="K473" s="2" t="s">
        <v>1642</v>
      </c>
      <c r="L473" s="2" t="s">
        <v>1643</v>
      </c>
      <c r="M473" s="2" t="s">
        <v>159</v>
      </c>
      <c r="N473" s="2" t="s">
        <v>756</v>
      </c>
      <c r="O473" s="99">
        <v>0</v>
      </c>
      <c r="P473" s="2" t="s">
        <v>8513</v>
      </c>
      <c r="W473" s="101">
        <v>1</v>
      </c>
      <c r="X473" s="1">
        <f>IFERROR(IF(H473="","",IF(O473=0,0.15,IF(VLOOKUP(O473,'Source Post 14 Status (6.30.26)'!A:B,2,FALSE)=1,0.15,0.5))),0.5)</f>
        <v>0.15</v>
      </c>
      <c r="Y473" s="6">
        <f t="shared" si="7"/>
        <v>0</v>
      </c>
    </row>
    <row r="474" spans="1:25" x14ac:dyDescent="0.3">
      <c r="A474" t="str">
        <f>IF(B474=1,COUNTIF($B$2:B474,1),"")</f>
        <v/>
      </c>
      <c r="B474" t="str">
        <f>IF(C474=1,COUNTIF($H$2:H474,H474),"")</f>
        <v/>
      </c>
      <c r="C474">
        <f>IF(G474=List!$P$1,1,0)</f>
        <v>0</v>
      </c>
      <c r="D474" s="1" t="str">
        <f>IF(E474=1,COUNTIF($E$2:E474,1),"")</f>
        <v/>
      </c>
      <c r="E474" s="1" t="str">
        <f>IF(H474=List!$P$2,1,"")</f>
        <v/>
      </c>
      <c r="F474" s="2" t="s">
        <v>11828</v>
      </c>
      <c r="G474" s="2" t="s">
        <v>248</v>
      </c>
      <c r="H474" s="2" t="s">
        <v>6009</v>
      </c>
      <c r="I474" s="2" t="s">
        <v>1603</v>
      </c>
      <c r="J474" s="2" t="s">
        <v>950</v>
      </c>
      <c r="K474" s="2" t="s">
        <v>1642</v>
      </c>
      <c r="L474" s="2" t="s">
        <v>1643</v>
      </c>
      <c r="M474" s="2" t="s">
        <v>159</v>
      </c>
      <c r="N474" s="2" t="s">
        <v>756</v>
      </c>
      <c r="O474" s="99">
        <v>0</v>
      </c>
      <c r="P474" s="2" t="s">
        <v>8514</v>
      </c>
      <c r="W474" s="101">
        <v>1</v>
      </c>
      <c r="X474" s="1">
        <f>IFERROR(IF(H474="","",IF(O474=0,0.15,IF(VLOOKUP(O474,'Source Post 14 Status (6.30.26)'!A:B,2,FALSE)=1,0.15,0.5))),0.5)</f>
        <v>0.15</v>
      </c>
      <c r="Y474" s="6">
        <f t="shared" si="7"/>
        <v>0</v>
      </c>
    </row>
    <row r="475" spans="1:25" x14ac:dyDescent="0.3">
      <c r="A475" t="str">
        <f>IF(B475=1,COUNTIF($B$2:B475,1),"")</f>
        <v/>
      </c>
      <c r="B475" t="str">
        <f>IF(C475=1,COUNTIF($H$2:H475,H475),"")</f>
        <v/>
      </c>
      <c r="C475">
        <f>IF(G475=List!$P$1,1,0)</f>
        <v>0</v>
      </c>
      <c r="D475" s="1" t="str">
        <f>IF(E475=1,COUNTIF($E$2:E475,1),"")</f>
        <v/>
      </c>
      <c r="E475" s="1" t="str">
        <f>IF(H475=List!$P$2,1,"")</f>
        <v/>
      </c>
      <c r="F475" s="2" t="s">
        <v>11828</v>
      </c>
      <c r="G475" s="2" t="s">
        <v>248</v>
      </c>
      <c r="H475" s="2" t="s">
        <v>6009</v>
      </c>
      <c r="I475" s="2" t="s">
        <v>1603</v>
      </c>
      <c r="J475" s="2" t="s">
        <v>950</v>
      </c>
      <c r="K475" s="2" t="s">
        <v>1642</v>
      </c>
      <c r="L475" s="2" t="s">
        <v>1643</v>
      </c>
      <c r="M475" s="2" t="s">
        <v>159</v>
      </c>
      <c r="N475" s="2" t="s">
        <v>756</v>
      </c>
      <c r="O475" s="99">
        <v>16797</v>
      </c>
      <c r="P475" s="2" t="s">
        <v>7572</v>
      </c>
      <c r="Q475">
        <v>513000</v>
      </c>
      <c r="R475">
        <v>513000</v>
      </c>
      <c r="S475">
        <v>1030000</v>
      </c>
      <c r="T475">
        <v>514000</v>
      </c>
      <c r="U475">
        <v>514000</v>
      </c>
      <c r="V475" t="s">
        <v>11092</v>
      </c>
      <c r="W475" s="101">
        <v>46202.626612928238</v>
      </c>
      <c r="X475" s="1">
        <f>IFERROR(IF(H475="","",IF(O475=0,0.15,IF(VLOOKUP(O475,'Source Post 14 Status (6.30.26)'!A:B,2,FALSE)=1,0.15,0.5))),0.5)</f>
        <v>0.15</v>
      </c>
      <c r="Y475" s="6">
        <f t="shared" si="7"/>
        <v>154200</v>
      </c>
    </row>
    <row r="476" spans="1:25" x14ac:dyDescent="0.3">
      <c r="A476" t="str">
        <f>IF(B476=1,COUNTIF($B$2:B476,1),"")</f>
        <v/>
      </c>
      <c r="B476" t="str">
        <f>IF(C476=1,COUNTIF($H$2:H476,H476),"")</f>
        <v/>
      </c>
      <c r="C476">
        <f>IF(G476=List!$P$1,1,0)</f>
        <v>0</v>
      </c>
      <c r="D476" s="1" t="str">
        <f>IF(E476=1,COUNTIF($E$2:E476,1),"")</f>
        <v/>
      </c>
      <c r="E476" s="1" t="str">
        <f>IF(H476=List!$P$2,1,"")</f>
        <v/>
      </c>
      <c r="F476" s="2" t="s">
        <v>11828</v>
      </c>
      <c r="G476" s="2" t="s">
        <v>249</v>
      </c>
      <c r="H476" s="2" t="s">
        <v>6010</v>
      </c>
      <c r="I476" s="2" t="s">
        <v>1603</v>
      </c>
      <c r="J476" s="2" t="s">
        <v>950</v>
      </c>
      <c r="K476" s="2" t="s">
        <v>1645</v>
      </c>
      <c r="L476" s="2" t="s">
        <v>1646</v>
      </c>
      <c r="M476" s="2" t="s">
        <v>159</v>
      </c>
      <c r="N476" s="2" t="s">
        <v>756</v>
      </c>
      <c r="O476" s="99">
        <v>0</v>
      </c>
      <c r="P476" s="2" t="s">
        <v>8513</v>
      </c>
      <c r="W476" s="101">
        <v>1</v>
      </c>
      <c r="X476" s="1">
        <f>IFERROR(IF(H476="","",IF(O476=0,0.15,IF(VLOOKUP(O476,'Source Post 14 Status (6.30.26)'!A:B,2,FALSE)=1,0.15,0.5))),0.5)</f>
        <v>0.15</v>
      </c>
      <c r="Y476" s="6">
        <f t="shared" si="7"/>
        <v>0</v>
      </c>
    </row>
    <row r="477" spans="1:25" x14ac:dyDescent="0.3">
      <c r="A477" t="str">
        <f>IF(B477=1,COUNTIF($B$2:B477,1),"")</f>
        <v/>
      </c>
      <c r="B477" t="str">
        <f>IF(C477=1,COUNTIF($H$2:H477,H477),"")</f>
        <v/>
      </c>
      <c r="C477">
        <f>IF(G477=List!$P$1,1,0)</f>
        <v>0</v>
      </c>
      <c r="D477" s="1" t="str">
        <f>IF(E477=1,COUNTIF($E$2:E477,1),"")</f>
        <v/>
      </c>
      <c r="E477" s="1" t="str">
        <f>IF(H477=List!$P$2,1,"")</f>
        <v/>
      </c>
      <c r="F477" s="2" t="s">
        <v>11828</v>
      </c>
      <c r="G477" s="2" t="s">
        <v>249</v>
      </c>
      <c r="H477" s="2" t="s">
        <v>6010</v>
      </c>
      <c r="I477" s="2" t="s">
        <v>1603</v>
      </c>
      <c r="J477" s="2" t="s">
        <v>950</v>
      </c>
      <c r="K477" s="2" t="s">
        <v>1645</v>
      </c>
      <c r="L477" s="2" t="s">
        <v>1646</v>
      </c>
      <c r="M477" s="2" t="s">
        <v>159</v>
      </c>
      <c r="N477" s="2" t="s">
        <v>756</v>
      </c>
      <c r="O477" s="99">
        <v>9579</v>
      </c>
      <c r="P477" s="2" t="s">
        <v>7112</v>
      </c>
      <c r="Q477">
        <v>26000</v>
      </c>
      <c r="R477">
        <v>26000</v>
      </c>
      <c r="S477">
        <v>52000</v>
      </c>
      <c r="T477">
        <v>26000</v>
      </c>
      <c r="U477">
        <v>26000</v>
      </c>
      <c r="V477" t="s">
        <v>8566</v>
      </c>
      <c r="W477" s="101">
        <v>46203.576030868055</v>
      </c>
      <c r="X477" s="1">
        <f>IFERROR(IF(H477="","",IF(O477=0,0.15,IF(VLOOKUP(O477,'Source Post 14 Status (6.30.26)'!A:B,2,FALSE)=1,0.15,0.5))),0.5)</f>
        <v>0.15</v>
      </c>
      <c r="Y477" s="6">
        <f t="shared" si="7"/>
        <v>7800</v>
      </c>
    </row>
    <row r="478" spans="1:25" x14ac:dyDescent="0.3">
      <c r="A478" t="str">
        <f>IF(B478=1,COUNTIF($B$2:B478,1),"")</f>
        <v/>
      </c>
      <c r="B478" t="str">
        <f>IF(C478=1,COUNTIF($H$2:H478,H478),"")</f>
        <v/>
      </c>
      <c r="C478">
        <f>IF(G478=List!$P$1,1,0)</f>
        <v>0</v>
      </c>
      <c r="D478" s="1" t="str">
        <f>IF(E478=1,COUNTIF($E$2:E478,1),"")</f>
        <v/>
      </c>
      <c r="E478" s="1" t="str">
        <f>IF(H478=List!$P$2,1,"")</f>
        <v/>
      </c>
      <c r="F478" s="2" t="s">
        <v>11828</v>
      </c>
      <c r="G478" s="2" t="s">
        <v>249</v>
      </c>
      <c r="H478" s="2" t="s">
        <v>6010</v>
      </c>
      <c r="I478" s="2" t="s">
        <v>1603</v>
      </c>
      <c r="J478" s="2" t="s">
        <v>950</v>
      </c>
      <c r="K478" s="2" t="s">
        <v>1645</v>
      </c>
      <c r="L478" s="2" t="s">
        <v>1646</v>
      </c>
      <c r="M478" s="2" t="s">
        <v>159</v>
      </c>
      <c r="N478" s="2" t="s">
        <v>756</v>
      </c>
      <c r="O478" s="99">
        <v>22897</v>
      </c>
      <c r="P478" s="2" t="s">
        <v>8317</v>
      </c>
      <c r="Q478">
        <v>233838</v>
      </c>
      <c r="R478">
        <v>234779</v>
      </c>
      <c r="S478">
        <v>159872</v>
      </c>
      <c r="T478">
        <v>77860</v>
      </c>
      <c r="U478">
        <v>81476</v>
      </c>
      <c r="V478" t="s">
        <v>8566</v>
      </c>
      <c r="W478" s="101">
        <v>46203.57705104167</v>
      </c>
      <c r="X478" s="1">
        <f>IFERROR(IF(H478="","",IF(O478=0,0.15,IF(VLOOKUP(O478,'Source Post 14 Status (6.30.26)'!A:B,2,FALSE)=1,0.15,0.5))),0.5)</f>
        <v>0.15</v>
      </c>
      <c r="Y478" s="6">
        <f t="shared" si="7"/>
        <v>23900</v>
      </c>
    </row>
    <row r="479" spans="1:25" x14ac:dyDescent="0.3">
      <c r="A479" t="str">
        <f>IF(B479=1,COUNTIF($B$2:B479,1),"")</f>
        <v/>
      </c>
      <c r="B479" t="str">
        <f>IF(C479=1,COUNTIF($H$2:H479,H479),"")</f>
        <v/>
      </c>
      <c r="C479">
        <f>IF(G479=List!$P$1,1,0)</f>
        <v>0</v>
      </c>
      <c r="D479" s="1" t="str">
        <f>IF(E479=1,COUNTIF($E$2:E479,1),"")</f>
        <v/>
      </c>
      <c r="E479" s="1" t="str">
        <f>IF(H479=List!$P$2,1,"")</f>
        <v/>
      </c>
      <c r="F479" s="2" t="s">
        <v>11828</v>
      </c>
      <c r="G479" s="2" t="s">
        <v>249</v>
      </c>
      <c r="H479" s="2" t="s">
        <v>6010</v>
      </c>
      <c r="I479" s="2" t="s">
        <v>1603</v>
      </c>
      <c r="J479" s="2" t="s">
        <v>950</v>
      </c>
      <c r="K479" s="2" t="s">
        <v>1645</v>
      </c>
      <c r="L479" s="2" t="s">
        <v>1646</v>
      </c>
      <c r="M479" s="2" t="s">
        <v>159</v>
      </c>
      <c r="N479" s="2" t="s">
        <v>756</v>
      </c>
      <c r="O479" s="99">
        <v>9576</v>
      </c>
      <c r="P479" s="2" t="s">
        <v>7111</v>
      </c>
      <c r="Q479">
        <v>674000</v>
      </c>
      <c r="R479">
        <v>674000</v>
      </c>
      <c r="S479">
        <v>1348000</v>
      </c>
      <c r="T479">
        <v>674000</v>
      </c>
      <c r="U479">
        <v>674000</v>
      </c>
      <c r="V479" t="s">
        <v>8566</v>
      </c>
      <c r="W479" s="101">
        <v>46203.576301886576</v>
      </c>
      <c r="X479" s="1">
        <f>IFERROR(IF(H479="","",IF(O479=0,0.15,IF(VLOOKUP(O479,'Source Post 14 Status (6.30.26)'!A:B,2,FALSE)=1,0.15,0.5))),0.5)</f>
        <v>0.5</v>
      </c>
      <c r="Y479" s="6">
        <f t="shared" si="7"/>
        <v>674000</v>
      </c>
    </row>
    <row r="480" spans="1:25" x14ac:dyDescent="0.3">
      <c r="A480" t="str">
        <f>IF(B480=1,COUNTIF($B$2:B480,1),"")</f>
        <v/>
      </c>
      <c r="B480" t="str">
        <f>IF(C480=1,COUNTIF($H$2:H480,H480),"")</f>
        <v/>
      </c>
      <c r="C480">
        <f>IF(G480=List!$P$1,1,0)</f>
        <v>0</v>
      </c>
      <c r="D480" s="1" t="str">
        <f>IF(E480=1,COUNTIF($E$2:E480,1),"")</f>
        <v/>
      </c>
      <c r="E480" s="1" t="str">
        <f>IF(H480=List!$P$2,1,"")</f>
        <v/>
      </c>
      <c r="F480" s="2" t="s">
        <v>11828</v>
      </c>
      <c r="G480" s="2" t="s">
        <v>249</v>
      </c>
      <c r="H480" s="2" t="s">
        <v>6010</v>
      </c>
      <c r="I480" s="2" t="s">
        <v>1603</v>
      </c>
      <c r="J480" s="2" t="s">
        <v>950</v>
      </c>
      <c r="K480" s="2" t="s">
        <v>1645</v>
      </c>
      <c r="L480" s="2" t="s">
        <v>1646</v>
      </c>
      <c r="M480" s="2" t="s">
        <v>159</v>
      </c>
      <c r="N480" s="2" t="s">
        <v>756</v>
      </c>
      <c r="O480" s="99">
        <v>20007</v>
      </c>
      <c r="P480" s="2" t="s">
        <v>7926</v>
      </c>
      <c r="Q480">
        <v>368350</v>
      </c>
      <c r="R480">
        <v>371300</v>
      </c>
      <c r="S480">
        <v>736750</v>
      </c>
      <c r="V480" t="s">
        <v>8566</v>
      </c>
      <c r="W480" s="101">
        <v>46203.576847685188</v>
      </c>
      <c r="X480" s="1">
        <f>IFERROR(IF(H480="","",IF(O480=0,0.15,IF(VLOOKUP(O480,'Source Post 14 Status (6.30.26)'!A:B,2,FALSE)=1,0.15,0.5))),0.5)</f>
        <v>0.15</v>
      </c>
      <c r="Y480" s="6">
        <f t="shared" si="7"/>
        <v>0</v>
      </c>
    </row>
    <row r="481" spans="1:25" x14ac:dyDescent="0.3">
      <c r="A481" t="str">
        <f>IF(B481=1,COUNTIF($B$2:B481,1),"")</f>
        <v/>
      </c>
      <c r="B481" t="str">
        <f>IF(C481=1,COUNTIF($H$2:H481,H481),"")</f>
        <v/>
      </c>
      <c r="C481">
        <f>IF(G481=List!$P$1,1,0)</f>
        <v>0</v>
      </c>
      <c r="D481" s="1" t="str">
        <f>IF(E481=1,COUNTIF($E$2:E481,1),"")</f>
        <v/>
      </c>
      <c r="E481" s="1" t="str">
        <f>IF(H481=List!$P$2,1,"")</f>
        <v/>
      </c>
      <c r="F481" s="2" t="s">
        <v>11828</v>
      </c>
      <c r="G481" s="2" t="s">
        <v>249</v>
      </c>
      <c r="H481" s="2" t="s">
        <v>6010</v>
      </c>
      <c r="I481" s="2" t="s">
        <v>1603</v>
      </c>
      <c r="J481" s="2" t="s">
        <v>950</v>
      </c>
      <c r="K481" s="2" t="s">
        <v>1645</v>
      </c>
      <c r="L481" s="2" t="s">
        <v>1646</v>
      </c>
      <c r="M481" s="2" t="s">
        <v>159</v>
      </c>
      <c r="N481" s="2" t="s">
        <v>756</v>
      </c>
      <c r="O481" s="99">
        <v>24777</v>
      </c>
      <c r="P481" s="2" t="s">
        <v>8492</v>
      </c>
      <c r="Q481">
        <v>43000</v>
      </c>
      <c r="R481">
        <v>43000</v>
      </c>
      <c r="S481">
        <v>695000</v>
      </c>
      <c r="T481">
        <v>347000</v>
      </c>
      <c r="U481">
        <v>347000</v>
      </c>
      <c r="V481" t="s">
        <v>8566</v>
      </c>
      <c r="W481" s="101">
        <v>46203.575702465278</v>
      </c>
      <c r="X481" s="1">
        <f>IFERROR(IF(H481="","",IF(O481=0,0.15,IF(VLOOKUP(O481,'Source Post 14 Status (6.30.26)'!A:B,2,FALSE)=1,0.15,0.5))),0.5)</f>
        <v>0.15</v>
      </c>
      <c r="Y481" s="6">
        <f t="shared" si="7"/>
        <v>104100</v>
      </c>
    </row>
    <row r="482" spans="1:25" x14ac:dyDescent="0.3">
      <c r="A482" t="str">
        <f>IF(B482=1,COUNTIF($B$2:B482,1),"")</f>
        <v/>
      </c>
      <c r="B482" t="str">
        <f>IF(C482=1,COUNTIF($H$2:H482,H482),"")</f>
        <v/>
      </c>
      <c r="C482">
        <f>IF(G482=List!$P$1,1,0)</f>
        <v>0</v>
      </c>
      <c r="D482" s="1" t="str">
        <f>IF(E482=1,COUNTIF($E$2:E482,1),"")</f>
        <v/>
      </c>
      <c r="E482" s="1" t="str">
        <f>IF(H482=List!$P$2,1,"")</f>
        <v/>
      </c>
      <c r="F482" s="2" t="s">
        <v>11828</v>
      </c>
      <c r="G482" s="2" t="s">
        <v>249</v>
      </c>
      <c r="H482" s="2" t="s">
        <v>6010</v>
      </c>
      <c r="I482" s="2" t="s">
        <v>1603</v>
      </c>
      <c r="J482" s="2" t="s">
        <v>950</v>
      </c>
      <c r="K482" s="2" t="s">
        <v>1645</v>
      </c>
      <c r="L482" s="2" t="s">
        <v>1646</v>
      </c>
      <c r="M482" s="2" t="s">
        <v>159</v>
      </c>
      <c r="N482" s="2" t="s">
        <v>756</v>
      </c>
      <c r="O482" s="99">
        <v>0</v>
      </c>
      <c r="P482" s="2" t="s">
        <v>8512</v>
      </c>
      <c r="S482">
        <v>220000</v>
      </c>
      <c r="V482" t="s">
        <v>8566</v>
      </c>
      <c r="W482" s="101">
        <v>46203.577314849535</v>
      </c>
      <c r="X482" s="1">
        <f>IFERROR(IF(H482="","",IF(O482=0,0.15,IF(VLOOKUP(O482,'Source Post 14 Status (6.30.26)'!A:B,2,FALSE)=1,0.15,0.5))),0.5)</f>
        <v>0.15</v>
      </c>
      <c r="Y482" s="6">
        <f t="shared" si="7"/>
        <v>0</v>
      </c>
    </row>
    <row r="483" spans="1:25" x14ac:dyDescent="0.3">
      <c r="A483" t="str">
        <f>IF(B483=1,COUNTIF($B$2:B483,1),"")</f>
        <v/>
      </c>
      <c r="B483" t="str">
        <f>IF(C483=1,COUNTIF($H$2:H483,H483),"")</f>
        <v/>
      </c>
      <c r="C483">
        <f>IF(G483=List!$P$1,1,0)</f>
        <v>0</v>
      </c>
      <c r="D483" s="1" t="str">
        <f>IF(E483=1,COUNTIF($E$2:E483,1),"")</f>
        <v/>
      </c>
      <c r="E483" s="1" t="str">
        <f>IF(H483=List!$P$2,1,"")</f>
        <v/>
      </c>
      <c r="F483" s="2" t="s">
        <v>11828</v>
      </c>
      <c r="G483" s="2" t="s">
        <v>249</v>
      </c>
      <c r="H483" s="2" t="s">
        <v>6010</v>
      </c>
      <c r="I483" s="2" t="s">
        <v>1603</v>
      </c>
      <c r="J483" s="2" t="s">
        <v>950</v>
      </c>
      <c r="K483" s="2" t="s">
        <v>1645</v>
      </c>
      <c r="L483" s="2" t="s">
        <v>1646</v>
      </c>
      <c r="M483" s="2" t="s">
        <v>159</v>
      </c>
      <c r="N483" s="2" t="s">
        <v>756</v>
      </c>
      <c r="O483" s="99">
        <v>0</v>
      </c>
      <c r="P483" s="2" t="s">
        <v>8514</v>
      </c>
      <c r="W483" s="101">
        <v>1</v>
      </c>
      <c r="X483" s="1">
        <f>IFERROR(IF(H483="","",IF(O483=0,0.15,IF(VLOOKUP(O483,'Source Post 14 Status (6.30.26)'!A:B,2,FALSE)=1,0.15,0.5))),0.5)</f>
        <v>0.15</v>
      </c>
      <c r="Y483" s="6">
        <f t="shared" si="7"/>
        <v>0</v>
      </c>
    </row>
    <row r="484" spans="1:25" x14ac:dyDescent="0.3">
      <c r="A484" t="str">
        <f>IF(B484=1,COUNTIF($B$2:B484,1),"")</f>
        <v/>
      </c>
      <c r="B484" t="str">
        <f>IF(C484=1,COUNTIF($H$2:H484,H484),"")</f>
        <v/>
      </c>
      <c r="C484">
        <f>IF(G484=List!$P$1,1,0)</f>
        <v>0</v>
      </c>
      <c r="D484" s="1" t="str">
        <f>IF(E484=1,COUNTIF($E$2:E484,1),"")</f>
        <v/>
      </c>
      <c r="E484" s="1" t="str">
        <f>IF(H484=List!$P$2,1,"")</f>
        <v/>
      </c>
      <c r="F484" s="2" t="s">
        <v>11828</v>
      </c>
      <c r="G484" s="2" t="s">
        <v>250</v>
      </c>
      <c r="H484" s="2" t="s">
        <v>6011</v>
      </c>
      <c r="I484" s="2" t="s">
        <v>1665</v>
      </c>
      <c r="J484" s="2" t="s">
        <v>950</v>
      </c>
      <c r="K484" s="2" t="s">
        <v>1705</v>
      </c>
      <c r="L484" s="2" t="s">
        <v>1706</v>
      </c>
      <c r="M484" s="2" t="s">
        <v>159</v>
      </c>
      <c r="N484" s="2" t="s">
        <v>756</v>
      </c>
      <c r="O484" s="99">
        <v>17788</v>
      </c>
      <c r="P484" s="2" t="s">
        <v>11093</v>
      </c>
      <c r="W484" s="101">
        <v>1</v>
      </c>
      <c r="X484" s="1">
        <f>IFERROR(IF(H484="","",IF(O484=0,0.15,IF(VLOOKUP(O484,'Source Post 14 Status (6.30.26)'!A:B,2,FALSE)=1,0.15,0.5))),0.5)</f>
        <v>0.15</v>
      </c>
      <c r="Y484" s="6">
        <f t="shared" si="7"/>
        <v>0</v>
      </c>
    </row>
    <row r="485" spans="1:25" x14ac:dyDescent="0.3">
      <c r="A485" t="str">
        <f>IF(B485=1,COUNTIF($B$2:B485,1),"")</f>
        <v/>
      </c>
      <c r="B485" t="str">
        <f>IF(C485=1,COUNTIF($H$2:H485,H485),"")</f>
        <v/>
      </c>
      <c r="C485">
        <f>IF(G485=List!$P$1,1,0)</f>
        <v>0</v>
      </c>
      <c r="D485" s="1" t="str">
        <f>IF(E485=1,COUNTIF($E$2:E485,1),"")</f>
        <v/>
      </c>
      <c r="E485" s="1" t="str">
        <f>IF(H485=List!$P$2,1,"")</f>
        <v/>
      </c>
      <c r="F485" s="2" t="s">
        <v>11828</v>
      </c>
      <c r="G485" s="2" t="s">
        <v>250</v>
      </c>
      <c r="H485" s="2" t="s">
        <v>6011</v>
      </c>
      <c r="I485" s="2" t="s">
        <v>1665</v>
      </c>
      <c r="J485" s="2" t="s">
        <v>950</v>
      </c>
      <c r="K485" s="2" t="s">
        <v>1705</v>
      </c>
      <c r="L485" s="2" t="s">
        <v>1706</v>
      </c>
      <c r="M485" s="2" t="s">
        <v>159</v>
      </c>
      <c r="N485" s="2" t="s">
        <v>756</v>
      </c>
      <c r="O485" s="99">
        <v>22543</v>
      </c>
      <c r="P485" s="2" t="s">
        <v>8358</v>
      </c>
      <c r="W485" s="101">
        <v>1</v>
      </c>
      <c r="X485" s="1">
        <f>IFERROR(IF(H485="","",IF(O485=0,0.15,IF(VLOOKUP(O485,'Source Post 14 Status (6.30.26)'!A:B,2,FALSE)=1,0.15,0.5))),0.5)</f>
        <v>0.15</v>
      </c>
      <c r="Y485" s="6">
        <f t="shared" si="7"/>
        <v>0</v>
      </c>
    </row>
    <row r="486" spans="1:25" x14ac:dyDescent="0.3">
      <c r="A486" t="str">
        <f>IF(B486=1,COUNTIF($B$2:B486,1),"")</f>
        <v/>
      </c>
      <c r="B486" t="str">
        <f>IF(C486=1,COUNTIF($H$2:H486,H486),"")</f>
        <v/>
      </c>
      <c r="C486">
        <f>IF(G486=List!$P$1,1,0)</f>
        <v>0</v>
      </c>
      <c r="D486" s="1" t="str">
        <f>IF(E486=1,COUNTIF($E$2:E486,1),"")</f>
        <v/>
      </c>
      <c r="E486" s="1" t="str">
        <f>IF(H486=List!$P$2,1,"")</f>
        <v/>
      </c>
      <c r="F486" s="2" t="s">
        <v>11828</v>
      </c>
      <c r="G486" s="2" t="s">
        <v>250</v>
      </c>
      <c r="H486" s="2" t="s">
        <v>6011</v>
      </c>
      <c r="I486" s="2" t="s">
        <v>1665</v>
      </c>
      <c r="J486" s="2" t="s">
        <v>950</v>
      </c>
      <c r="K486" s="2" t="s">
        <v>1705</v>
      </c>
      <c r="L486" s="2" t="s">
        <v>1706</v>
      </c>
      <c r="M486" s="2" t="s">
        <v>159</v>
      </c>
      <c r="N486" s="2" t="s">
        <v>756</v>
      </c>
      <c r="O486" s="99">
        <v>22520</v>
      </c>
      <c r="P486" s="2" t="s">
        <v>8348</v>
      </c>
      <c r="W486" s="101">
        <v>1</v>
      </c>
      <c r="X486" s="1">
        <f>IFERROR(IF(H486="","",IF(O486=0,0.15,IF(VLOOKUP(O486,'Source Post 14 Status (6.30.26)'!A:B,2,FALSE)=1,0.15,0.5))),0.5)</f>
        <v>0.15</v>
      </c>
      <c r="Y486" s="6">
        <f t="shared" si="7"/>
        <v>0</v>
      </c>
    </row>
    <row r="487" spans="1:25" x14ac:dyDescent="0.3">
      <c r="A487" t="str">
        <f>IF(B487=1,COUNTIF($B$2:B487,1),"")</f>
        <v/>
      </c>
      <c r="B487" t="str">
        <f>IF(C487=1,COUNTIF($H$2:H487,H487),"")</f>
        <v/>
      </c>
      <c r="C487">
        <f>IF(G487=List!$P$1,1,0)</f>
        <v>0</v>
      </c>
      <c r="D487" s="1" t="str">
        <f>IF(E487=1,COUNTIF($E$2:E487,1),"")</f>
        <v/>
      </c>
      <c r="E487" s="1" t="str">
        <f>IF(H487=List!$P$2,1,"")</f>
        <v/>
      </c>
      <c r="F487" s="2" t="s">
        <v>11828</v>
      </c>
      <c r="G487" s="2" t="s">
        <v>250</v>
      </c>
      <c r="H487" s="2" t="s">
        <v>6011</v>
      </c>
      <c r="I487" s="2" t="s">
        <v>1665</v>
      </c>
      <c r="J487" s="2" t="s">
        <v>950</v>
      </c>
      <c r="K487" s="2" t="s">
        <v>1705</v>
      </c>
      <c r="L487" s="2" t="s">
        <v>1706</v>
      </c>
      <c r="M487" s="2" t="s">
        <v>159</v>
      </c>
      <c r="N487" s="2" t="s">
        <v>756</v>
      </c>
      <c r="O487" s="99">
        <v>24457</v>
      </c>
      <c r="P487" s="2" t="s">
        <v>11096</v>
      </c>
      <c r="W487" s="101">
        <v>1</v>
      </c>
      <c r="X487" s="1">
        <f>IFERROR(IF(H487="","",IF(O487=0,0.15,IF(VLOOKUP(O487,'Source Post 14 Status (6.30.26)'!A:B,2,FALSE)=1,0.15,0.5))),0.5)</f>
        <v>0.15</v>
      </c>
      <c r="Y487" s="6">
        <f t="shared" si="7"/>
        <v>0</v>
      </c>
    </row>
    <row r="488" spans="1:25" x14ac:dyDescent="0.3">
      <c r="A488" t="str">
        <f>IF(B488=1,COUNTIF($B$2:B488,1),"")</f>
        <v/>
      </c>
      <c r="B488" t="str">
        <f>IF(C488=1,COUNTIF($H$2:H488,H488),"")</f>
        <v/>
      </c>
      <c r="C488">
        <f>IF(G488=List!$P$1,1,0)</f>
        <v>0</v>
      </c>
      <c r="D488" s="1" t="str">
        <f>IF(E488=1,COUNTIF($E$2:E488,1),"")</f>
        <v/>
      </c>
      <c r="E488" s="1" t="str">
        <f>IF(H488=List!$P$2,1,"")</f>
        <v/>
      </c>
      <c r="F488" s="2" t="s">
        <v>11828</v>
      </c>
      <c r="G488" s="2" t="s">
        <v>250</v>
      </c>
      <c r="H488" s="2" t="s">
        <v>6011</v>
      </c>
      <c r="I488" s="2" t="s">
        <v>1665</v>
      </c>
      <c r="J488" s="2" t="s">
        <v>950</v>
      </c>
      <c r="K488" s="2" t="s">
        <v>1705</v>
      </c>
      <c r="L488" s="2" t="s">
        <v>1706</v>
      </c>
      <c r="M488" s="2" t="s">
        <v>159</v>
      </c>
      <c r="N488" s="2" t="s">
        <v>756</v>
      </c>
      <c r="O488" s="99">
        <v>19679</v>
      </c>
      <c r="P488" s="2" t="s">
        <v>7981</v>
      </c>
      <c r="W488" s="101">
        <v>1</v>
      </c>
      <c r="X488" s="1">
        <f>IFERROR(IF(H488="","",IF(O488=0,0.15,IF(VLOOKUP(O488,'Source Post 14 Status (6.30.26)'!A:B,2,FALSE)=1,0.15,0.5))),0.5)</f>
        <v>0.15</v>
      </c>
      <c r="Y488" s="6">
        <f t="shared" si="7"/>
        <v>0</v>
      </c>
    </row>
    <row r="489" spans="1:25" x14ac:dyDescent="0.3">
      <c r="A489" t="str">
        <f>IF(B489=1,COUNTIF($B$2:B489,1),"")</f>
        <v/>
      </c>
      <c r="B489" t="str">
        <f>IF(C489=1,COUNTIF($H$2:H489,H489),"")</f>
        <v/>
      </c>
      <c r="C489">
        <f>IF(G489=List!$P$1,1,0)</f>
        <v>0</v>
      </c>
      <c r="D489" s="1" t="str">
        <f>IF(E489=1,COUNTIF($E$2:E489,1),"")</f>
        <v/>
      </c>
      <c r="E489" s="1" t="str">
        <f>IF(H489=List!$P$2,1,"")</f>
        <v/>
      </c>
      <c r="F489" s="2" t="s">
        <v>11828</v>
      </c>
      <c r="G489" s="2" t="s">
        <v>250</v>
      </c>
      <c r="H489" s="2" t="s">
        <v>6011</v>
      </c>
      <c r="I489" s="2" t="s">
        <v>1665</v>
      </c>
      <c r="J489" s="2" t="s">
        <v>950</v>
      </c>
      <c r="K489" s="2" t="s">
        <v>1705</v>
      </c>
      <c r="L489" s="2" t="s">
        <v>1706</v>
      </c>
      <c r="M489" s="2" t="s">
        <v>159</v>
      </c>
      <c r="N489" s="2" t="s">
        <v>756</v>
      </c>
      <c r="O489" s="99">
        <v>22531</v>
      </c>
      <c r="P489" s="2" t="s">
        <v>8352</v>
      </c>
      <c r="W489" s="101">
        <v>1</v>
      </c>
      <c r="X489" s="1">
        <f>IFERROR(IF(H489="","",IF(O489=0,0.15,IF(VLOOKUP(O489,'Source Post 14 Status (6.30.26)'!A:B,2,FALSE)=1,0.15,0.5))),0.5)</f>
        <v>0.15</v>
      </c>
      <c r="Y489" s="6">
        <f t="shared" si="7"/>
        <v>0</v>
      </c>
    </row>
    <row r="490" spans="1:25" x14ac:dyDescent="0.3">
      <c r="A490" t="str">
        <f>IF(B490=1,COUNTIF($B$2:B490,1),"")</f>
        <v/>
      </c>
      <c r="B490" t="str">
        <f>IF(C490=1,COUNTIF($H$2:H490,H490),"")</f>
        <v/>
      </c>
      <c r="C490">
        <f>IF(G490=List!$P$1,1,0)</f>
        <v>0</v>
      </c>
      <c r="D490" s="1" t="str">
        <f>IF(E490=1,COUNTIF($E$2:E490,1),"")</f>
        <v/>
      </c>
      <c r="E490" s="1" t="str">
        <f>IF(H490=List!$P$2,1,"")</f>
        <v/>
      </c>
      <c r="F490" s="2" t="s">
        <v>11828</v>
      </c>
      <c r="G490" s="2" t="s">
        <v>250</v>
      </c>
      <c r="H490" s="2" t="s">
        <v>6011</v>
      </c>
      <c r="I490" s="2" t="s">
        <v>1665</v>
      </c>
      <c r="J490" s="2" t="s">
        <v>950</v>
      </c>
      <c r="K490" s="2" t="s">
        <v>1705</v>
      </c>
      <c r="L490" s="2" t="s">
        <v>1706</v>
      </c>
      <c r="M490" s="2" t="s">
        <v>159</v>
      </c>
      <c r="N490" s="2" t="s">
        <v>756</v>
      </c>
      <c r="O490" s="99">
        <v>16466</v>
      </c>
      <c r="P490" s="2" t="s">
        <v>7599</v>
      </c>
      <c r="W490" s="101">
        <v>1</v>
      </c>
      <c r="X490" s="1">
        <f>IFERROR(IF(H490="","",IF(O490=0,0.15,IF(VLOOKUP(O490,'Source Post 14 Status (6.30.26)'!A:B,2,FALSE)=1,0.15,0.5))),0.5)</f>
        <v>0.15</v>
      </c>
      <c r="Y490" s="6">
        <f t="shared" si="7"/>
        <v>0</v>
      </c>
    </row>
    <row r="491" spans="1:25" x14ac:dyDescent="0.3">
      <c r="A491" t="str">
        <f>IF(B491=1,COUNTIF($B$2:B491,1),"")</f>
        <v/>
      </c>
      <c r="B491" t="str">
        <f>IF(C491=1,COUNTIF($H$2:H491,H491),"")</f>
        <v/>
      </c>
      <c r="C491">
        <f>IF(G491=List!$P$1,1,0)</f>
        <v>0</v>
      </c>
      <c r="D491" s="1" t="str">
        <f>IF(E491=1,COUNTIF($E$2:E491,1),"")</f>
        <v/>
      </c>
      <c r="E491" s="1" t="str">
        <f>IF(H491=List!$P$2,1,"")</f>
        <v/>
      </c>
      <c r="F491" s="2" t="s">
        <v>11828</v>
      </c>
      <c r="G491" s="2" t="s">
        <v>250</v>
      </c>
      <c r="H491" s="2" t="s">
        <v>6011</v>
      </c>
      <c r="I491" s="2" t="s">
        <v>1665</v>
      </c>
      <c r="J491" s="2" t="s">
        <v>950</v>
      </c>
      <c r="K491" s="2" t="s">
        <v>1705</v>
      </c>
      <c r="L491" s="2" t="s">
        <v>1706</v>
      </c>
      <c r="M491" s="2" t="s">
        <v>159</v>
      </c>
      <c r="N491" s="2" t="s">
        <v>756</v>
      </c>
      <c r="O491" s="99">
        <v>20685</v>
      </c>
      <c r="P491" s="2" t="s">
        <v>8173</v>
      </c>
      <c r="W491" s="101">
        <v>1</v>
      </c>
      <c r="X491" s="1">
        <f>IFERROR(IF(H491="","",IF(O491=0,0.15,IF(VLOOKUP(O491,'Source Post 14 Status (6.30.26)'!A:B,2,FALSE)=1,0.15,0.5))),0.5)</f>
        <v>0.15</v>
      </c>
      <c r="Y491" s="6">
        <f t="shared" si="7"/>
        <v>0</v>
      </c>
    </row>
    <row r="492" spans="1:25" x14ac:dyDescent="0.3">
      <c r="A492" t="str">
        <f>IF(B492=1,COUNTIF($B$2:B492,1),"")</f>
        <v/>
      </c>
      <c r="B492" t="str">
        <f>IF(C492=1,COUNTIF($H$2:H492,H492),"")</f>
        <v/>
      </c>
      <c r="C492">
        <f>IF(G492=List!$P$1,1,0)</f>
        <v>0</v>
      </c>
      <c r="D492" s="1" t="str">
        <f>IF(E492=1,COUNTIF($E$2:E492,1),"")</f>
        <v/>
      </c>
      <c r="E492" s="1" t="str">
        <f>IF(H492=List!$P$2,1,"")</f>
        <v/>
      </c>
      <c r="F492" s="2" t="s">
        <v>11828</v>
      </c>
      <c r="G492" s="2" t="s">
        <v>250</v>
      </c>
      <c r="H492" s="2" t="s">
        <v>6011</v>
      </c>
      <c r="I492" s="2" t="s">
        <v>1665</v>
      </c>
      <c r="J492" s="2" t="s">
        <v>950</v>
      </c>
      <c r="K492" s="2" t="s">
        <v>1705</v>
      </c>
      <c r="L492" s="2" t="s">
        <v>1706</v>
      </c>
      <c r="M492" s="2" t="s">
        <v>159</v>
      </c>
      <c r="N492" s="2" t="s">
        <v>756</v>
      </c>
      <c r="O492" s="99">
        <v>16635</v>
      </c>
      <c r="P492" s="2" t="s">
        <v>11094</v>
      </c>
      <c r="W492" s="101">
        <v>1</v>
      </c>
      <c r="X492" s="1">
        <f>IFERROR(IF(H492="","",IF(O492=0,0.15,IF(VLOOKUP(O492,'Source Post 14 Status (6.30.26)'!A:B,2,FALSE)=1,0.15,0.5))),0.5)</f>
        <v>0.15</v>
      </c>
      <c r="Y492" s="6">
        <f t="shared" si="7"/>
        <v>0</v>
      </c>
    </row>
    <row r="493" spans="1:25" x14ac:dyDescent="0.3">
      <c r="A493" t="str">
        <f>IF(B493=1,COUNTIF($B$2:B493,1),"")</f>
        <v/>
      </c>
      <c r="B493" t="str">
        <f>IF(C493=1,COUNTIF($H$2:H493,H493),"")</f>
        <v/>
      </c>
      <c r="C493">
        <f>IF(G493=List!$P$1,1,0)</f>
        <v>0</v>
      </c>
      <c r="D493" s="1" t="str">
        <f>IF(E493=1,COUNTIF($E$2:E493,1),"")</f>
        <v/>
      </c>
      <c r="E493" s="1" t="str">
        <f>IF(H493=List!$P$2,1,"")</f>
        <v/>
      </c>
      <c r="F493" s="2" t="s">
        <v>11828</v>
      </c>
      <c r="G493" s="2" t="s">
        <v>250</v>
      </c>
      <c r="H493" s="2" t="s">
        <v>6011</v>
      </c>
      <c r="I493" s="2" t="s">
        <v>1665</v>
      </c>
      <c r="J493" s="2" t="s">
        <v>950</v>
      </c>
      <c r="K493" s="2" t="s">
        <v>1705</v>
      </c>
      <c r="L493" s="2" t="s">
        <v>1706</v>
      </c>
      <c r="M493" s="2" t="s">
        <v>159</v>
      </c>
      <c r="N493" s="2" t="s">
        <v>756</v>
      </c>
      <c r="O493" s="99">
        <v>6930</v>
      </c>
      <c r="P493" s="2" t="s">
        <v>11095</v>
      </c>
      <c r="W493" s="101">
        <v>1</v>
      </c>
      <c r="X493" s="1">
        <f>IFERROR(IF(H493="","",IF(O493=0,0.15,IF(VLOOKUP(O493,'Source Post 14 Status (6.30.26)'!A:B,2,FALSE)=1,0.15,0.5))),0.5)</f>
        <v>0.5</v>
      </c>
      <c r="Y493" s="6">
        <f t="shared" si="7"/>
        <v>0</v>
      </c>
    </row>
    <row r="494" spans="1:25" x14ac:dyDescent="0.3">
      <c r="A494" t="str">
        <f>IF(B494=1,COUNTIF($B$2:B494,1),"")</f>
        <v/>
      </c>
      <c r="B494" t="str">
        <f>IF(C494=1,COUNTIF($H$2:H494,H494),"")</f>
        <v/>
      </c>
      <c r="C494">
        <f>IF(G494=List!$P$1,1,0)</f>
        <v>0</v>
      </c>
      <c r="D494" s="1" t="str">
        <f>IF(E494=1,COUNTIF($E$2:E494,1),"")</f>
        <v/>
      </c>
      <c r="E494" s="1" t="str">
        <f>IF(H494=List!$P$2,1,"")</f>
        <v/>
      </c>
      <c r="F494" s="2" t="s">
        <v>11828</v>
      </c>
      <c r="G494" s="2" t="s">
        <v>251</v>
      </c>
      <c r="H494" s="2" t="s">
        <v>6013</v>
      </c>
      <c r="I494" s="2" t="s">
        <v>1665</v>
      </c>
      <c r="J494" s="2" t="s">
        <v>950</v>
      </c>
      <c r="K494" s="2" t="s">
        <v>1708</v>
      </c>
      <c r="L494" s="2" t="s">
        <v>1709</v>
      </c>
      <c r="M494" s="2" t="s">
        <v>159</v>
      </c>
      <c r="N494" s="2" t="s">
        <v>756</v>
      </c>
      <c r="O494" s="99">
        <v>11763</v>
      </c>
      <c r="P494" s="2" t="s">
        <v>7271</v>
      </c>
      <c r="Q494">
        <v>483500</v>
      </c>
      <c r="R494">
        <v>483500</v>
      </c>
      <c r="S494">
        <v>1260000</v>
      </c>
      <c r="T494">
        <v>630000</v>
      </c>
      <c r="U494">
        <v>625000</v>
      </c>
      <c r="V494" t="s">
        <v>11097</v>
      </c>
      <c r="W494" s="101">
        <v>46199.581043368053</v>
      </c>
      <c r="X494" s="1">
        <f>IFERROR(IF(H494="","",IF(O494=0,0.15,IF(VLOOKUP(O494,'Source Post 14 Status (6.30.26)'!A:B,2,FALSE)=1,0.15,0.5))),0.5)</f>
        <v>0.15</v>
      </c>
      <c r="Y494" s="6">
        <f t="shared" si="7"/>
        <v>188250</v>
      </c>
    </row>
    <row r="495" spans="1:25" x14ac:dyDescent="0.3">
      <c r="A495" t="str">
        <f>IF(B495=1,COUNTIF($B$2:B495,1),"")</f>
        <v/>
      </c>
      <c r="B495" t="str">
        <f>IF(C495=1,COUNTIF($H$2:H495,H495),"")</f>
        <v/>
      </c>
      <c r="C495">
        <f>IF(G495=List!$P$1,1,0)</f>
        <v>0</v>
      </c>
      <c r="D495" s="1" t="str">
        <f>IF(E495=1,COUNTIF($E$2:E495,1),"")</f>
        <v/>
      </c>
      <c r="E495" s="1" t="str">
        <f>IF(H495=List!$P$2,1,"")</f>
        <v/>
      </c>
      <c r="F495" s="2" t="s">
        <v>11828</v>
      </c>
      <c r="G495" s="2" t="s">
        <v>251</v>
      </c>
      <c r="H495" s="2" t="s">
        <v>6013</v>
      </c>
      <c r="I495" s="2" t="s">
        <v>1665</v>
      </c>
      <c r="J495" s="2" t="s">
        <v>950</v>
      </c>
      <c r="K495" s="2" t="s">
        <v>1708</v>
      </c>
      <c r="L495" s="2" t="s">
        <v>1709</v>
      </c>
      <c r="M495" s="2" t="s">
        <v>159</v>
      </c>
      <c r="N495" s="2" t="s">
        <v>756</v>
      </c>
      <c r="O495" s="99">
        <v>19593</v>
      </c>
      <c r="P495" s="2" t="s">
        <v>7952</v>
      </c>
      <c r="Q495">
        <v>265000</v>
      </c>
      <c r="R495">
        <v>265000</v>
      </c>
      <c r="S495">
        <v>780000</v>
      </c>
      <c r="T495">
        <v>515000</v>
      </c>
      <c r="U495">
        <v>1355000</v>
      </c>
      <c r="V495" t="s">
        <v>11097</v>
      </c>
      <c r="W495" s="101">
        <v>46199.582939085645</v>
      </c>
      <c r="X495" s="1">
        <f>IFERROR(IF(H495="","",IF(O495=0,0.15,IF(VLOOKUP(O495,'Source Post 14 Status (6.30.26)'!A:B,2,FALSE)=1,0.15,0.5))),0.5)</f>
        <v>0.15</v>
      </c>
      <c r="Y495" s="6">
        <f t="shared" si="7"/>
        <v>280500</v>
      </c>
    </row>
    <row r="496" spans="1:25" x14ac:dyDescent="0.3">
      <c r="A496" t="str">
        <f>IF(B496=1,COUNTIF($B$2:B496,1),"")</f>
        <v/>
      </c>
      <c r="B496" t="str">
        <f>IF(C496=1,COUNTIF($H$2:H496,H496),"")</f>
        <v/>
      </c>
      <c r="C496">
        <f>IF(G496=List!$P$1,1,0)</f>
        <v>0</v>
      </c>
      <c r="D496" s="1" t="str">
        <f>IF(E496=1,COUNTIF($E$2:E496,1),"")</f>
        <v/>
      </c>
      <c r="E496" s="1" t="str">
        <f>IF(H496=List!$P$2,1,"")</f>
        <v/>
      </c>
      <c r="F496" s="2" t="s">
        <v>11828</v>
      </c>
      <c r="G496" s="2" t="s">
        <v>251</v>
      </c>
      <c r="H496" s="2" t="s">
        <v>6013</v>
      </c>
      <c r="I496" s="2" t="s">
        <v>1665</v>
      </c>
      <c r="J496" s="2" t="s">
        <v>950</v>
      </c>
      <c r="K496" s="2" t="s">
        <v>1708</v>
      </c>
      <c r="L496" s="2" t="s">
        <v>1709</v>
      </c>
      <c r="M496" s="2" t="s">
        <v>159</v>
      </c>
      <c r="N496" s="2" t="s">
        <v>756</v>
      </c>
      <c r="O496" s="99">
        <v>9658</v>
      </c>
      <c r="P496" s="2" t="s">
        <v>7077</v>
      </c>
      <c r="Q496">
        <v>1204000</v>
      </c>
      <c r="V496" t="s">
        <v>11097</v>
      </c>
      <c r="W496" s="101">
        <v>46199.581423148149</v>
      </c>
      <c r="X496" s="1">
        <f>IFERROR(IF(H496="","",IF(O496=0,0.15,IF(VLOOKUP(O496,'Source Post 14 Status (6.30.26)'!A:B,2,FALSE)=1,0.15,0.5))),0.5)</f>
        <v>0.15</v>
      </c>
      <c r="Y496" s="6">
        <f t="shared" si="7"/>
        <v>0</v>
      </c>
    </row>
    <row r="497" spans="1:25" x14ac:dyDescent="0.3">
      <c r="A497" t="str">
        <f>IF(B497=1,COUNTIF($B$2:B497,1),"")</f>
        <v/>
      </c>
      <c r="B497" t="str">
        <f>IF(C497=1,COUNTIF($H$2:H497,H497),"")</f>
        <v/>
      </c>
      <c r="C497">
        <f>IF(G497=List!$P$1,1,0)</f>
        <v>0</v>
      </c>
      <c r="D497" s="1" t="str">
        <f>IF(E497=1,COUNTIF($E$2:E497,1),"")</f>
        <v/>
      </c>
      <c r="E497" s="1" t="str">
        <f>IF(H497=List!$P$2,1,"")</f>
        <v/>
      </c>
      <c r="F497" s="2" t="s">
        <v>11828</v>
      </c>
      <c r="G497" s="2" t="s">
        <v>251</v>
      </c>
      <c r="H497" s="2" t="s">
        <v>6013</v>
      </c>
      <c r="I497" s="2" t="s">
        <v>1665</v>
      </c>
      <c r="J497" s="2" t="s">
        <v>950</v>
      </c>
      <c r="K497" s="2" t="s">
        <v>1708</v>
      </c>
      <c r="L497" s="2" t="s">
        <v>1709</v>
      </c>
      <c r="M497" s="2" t="s">
        <v>159</v>
      </c>
      <c r="N497" s="2" t="s">
        <v>756</v>
      </c>
      <c r="O497" s="99">
        <v>16814</v>
      </c>
      <c r="P497" s="2" t="s">
        <v>7654</v>
      </c>
      <c r="Q497">
        <v>192000</v>
      </c>
      <c r="R497">
        <v>1062000</v>
      </c>
      <c r="S497">
        <v>2152000</v>
      </c>
      <c r="T497">
        <v>1100000</v>
      </c>
      <c r="V497" t="s">
        <v>11097</v>
      </c>
      <c r="W497" s="101">
        <v>46199.58338877315</v>
      </c>
      <c r="X497" s="1">
        <f>IFERROR(IF(H497="","",IF(O497=0,0.15,IF(VLOOKUP(O497,'Source Post 14 Status (6.30.26)'!A:B,2,FALSE)=1,0.15,0.5))),0.5)</f>
        <v>0.15</v>
      </c>
      <c r="Y497" s="6">
        <f t="shared" si="7"/>
        <v>165000</v>
      </c>
    </row>
    <row r="498" spans="1:25" x14ac:dyDescent="0.3">
      <c r="A498" t="str">
        <f>IF(B498=1,COUNTIF($B$2:B498,1),"")</f>
        <v/>
      </c>
      <c r="B498" t="str">
        <f>IF(C498=1,COUNTIF($H$2:H498,H498),"")</f>
        <v/>
      </c>
      <c r="C498">
        <f>IF(G498=List!$P$1,1,0)</f>
        <v>0</v>
      </c>
      <c r="D498" s="1" t="str">
        <f>IF(E498=1,COUNTIF($E$2:E498,1),"")</f>
        <v/>
      </c>
      <c r="E498" s="1" t="str">
        <f>IF(H498=List!$P$2,1,"")</f>
        <v/>
      </c>
      <c r="F498" s="2" t="s">
        <v>11828</v>
      </c>
      <c r="G498" s="2" t="s">
        <v>251</v>
      </c>
      <c r="H498" s="2" t="s">
        <v>6013</v>
      </c>
      <c r="I498" s="2" t="s">
        <v>1665</v>
      </c>
      <c r="J498" s="2" t="s">
        <v>950</v>
      </c>
      <c r="K498" s="2" t="s">
        <v>1708</v>
      </c>
      <c r="L498" s="2" t="s">
        <v>1709</v>
      </c>
      <c r="M498" s="2" t="s">
        <v>159</v>
      </c>
      <c r="N498" s="2" t="s">
        <v>756</v>
      </c>
      <c r="O498" s="99">
        <v>22799</v>
      </c>
      <c r="P498" s="2" t="s">
        <v>8427</v>
      </c>
      <c r="Q498">
        <v>26250</v>
      </c>
      <c r="R498">
        <v>631250</v>
      </c>
      <c r="S498">
        <v>658545</v>
      </c>
      <c r="V498" t="s">
        <v>11097</v>
      </c>
      <c r="W498" s="101">
        <v>46199.582193518516</v>
      </c>
      <c r="X498" s="1">
        <f>IFERROR(IF(H498="","",IF(O498=0,0.15,IF(VLOOKUP(O498,'Source Post 14 Status (6.30.26)'!A:B,2,FALSE)=1,0.15,0.5))),0.5)</f>
        <v>0.15</v>
      </c>
      <c r="Y498" s="6">
        <f t="shared" si="7"/>
        <v>0</v>
      </c>
    </row>
    <row r="499" spans="1:25" x14ac:dyDescent="0.3">
      <c r="A499" t="str">
        <f>IF(B499=1,COUNTIF($B$2:B499,1),"")</f>
        <v/>
      </c>
      <c r="B499" t="str">
        <f>IF(C499=1,COUNTIF($H$2:H499,H499),"")</f>
        <v/>
      </c>
      <c r="C499">
        <f>IF(G499=List!$P$1,1,0)</f>
        <v>0</v>
      </c>
      <c r="D499" s="1" t="str">
        <f>IF(E499=1,COUNTIF($E$2:E499,1),"")</f>
        <v/>
      </c>
      <c r="E499" s="1" t="str">
        <f>IF(H499=List!$P$2,1,"")</f>
        <v/>
      </c>
      <c r="F499" s="2" t="s">
        <v>11828</v>
      </c>
      <c r="G499" s="2" t="s">
        <v>251</v>
      </c>
      <c r="H499" s="2" t="s">
        <v>6013</v>
      </c>
      <c r="I499" s="2" t="s">
        <v>1665</v>
      </c>
      <c r="J499" s="2" t="s">
        <v>950</v>
      </c>
      <c r="K499" s="2" t="s">
        <v>1708</v>
      </c>
      <c r="L499" s="2" t="s">
        <v>1709</v>
      </c>
      <c r="M499" s="2" t="s">
        <v>159</v>
      </c>
      <c r="N499" s="2" t="s">
        <v>756</v>
      </c>
      <c r="O499" s="99">
        <v>0</v>
      </c>
      <c r="P499" s="2" t="s">
        <v>8514</v>
      </c>
      <c r="W499" s="101">
        <v>1</v>
      </c>
      <c r="X499" s="1">
        <f>IFERROR(IF(H499="","",IF(O499=0,0.15,IF(VLOOKUP(O499,'Source Post 14 Status (6.30.26)'!A:B,2,FALSE)=1,0.15,0.5))),0.5)</f>
        <v>0.15</v>
      </c>
      <c r="Y499" s="6">
        <f t="shared" si="7"/>
        <v>0</v>
      </c>
    </row>
    <row r="500" spans="1:25" x14ac:dyDescent="0.3">
      <c r="A500" t="str">
        <f>IF(B500=1,COUNTIF($B$2:B500,1),"")</f>
        <v/>
      </c>
      <c r="B500" t="str">
        <f>IF(C500=1,COUNTIF($H$2:H500,H500),"")</f>
        <v/>
      </c>
      <c r="C500">
        <f>IF(G500=List!$P$1,1,0)</f>
        <v>0</v>
      </c>
      <c r="D500" s="1" t="str">
        <f>IF(E500=1,COUNTIF($E$2:E500,1),"")</f>
        <v/>
      </c>
      <c r="E500" s="1" t="str">
        <f>IF(H500=List!$P$2,1,"")</f>
        <v/>
      </c>
      <c r="F500" s="2" t="s">
        <v>11828</v>
      </c>
      <c r="G500" s="2" t="s">
        <v>251</v>
      </c>
      <c r="H500" s="2" t="s">
        <v>6013</v>
      </c>
      <c r="I500" s="2" t="s">
        <v>1665</v>
      </c>
      <c r="J500" s="2" t="s">
        <v>950</v>
      </c>
      <c r="K500" s="2" t="s">
        <v>1708</v>
      </c>
      <c r="L500" s="2" t="s">
        <v>1709</v>
      </c>
      <c r="M500" s="2" t="s">
        <v>159</v>
      </c>
      <c r="N500" s="2" t="s">
        <v>756</v>
      </c>
      <c r="O500" s="99">
        <v>22544</v>
      </c>
      <c r="P500" s="2" t="s">
        <v>8359</v>
      </c>
      <c r="Q500">
        <v>252000</v>
      </c>
      <c r="R500">
        <v>252000</v>
      </c>
      <c r="S500">
        <v>504000</v>
      </c>
      <c r="T500">
        <v>252000</v>
      </c>
      <c r="U500">
        <v>252000</v>
      </c>
      <c r="V500" t="s">
        <v>11097</v>
      </c>
      <c r="W500" s="101">
        <v>46199.58041516204</v>
      </c>
      <c r="X500" s="1">
        <f>IFERROR(IF(H500="","",IF(O500=0,0.15,IF(VLOOKUP(O500,'Source Post 14 Status (6.30.26)'!A:B,2,FALSE)=1,0.15,0.5))),0.5)</f>
        <v>0.15</v>
      </c>
      <c r="Y500" s="6">
        <f t="shared" si="7"/>
        <v>75600</v>
      </c>
    </row>
    <row r="501" spans="1:25" x14ac:dyDescent="0.3">
      <c r="A501" t="str">
        <f>IF(B501=1,COUNTIF($B$2:B501,1),"")</f>
        <v/>
      </c>
      <c r="B501" t="str">
        <f>IF(C501=1,COUNTIF($H$2:H501,H501),"")</f>
        <v/>
      </c>
      <c r="C501">
        <f>IF(G501=List!$P$1,1,0)</f>
        <v>0</v>
      </c>
      <c r="D501" s="1" t="str">
        <f>IF(E501=1,COUNTIF($E$2:E501,1),"")</f>
        <v/>
      </c>
      <c r="E501" s="1" t="str">
        <f>IF(H501=List!$P$2,1,"")</f>
        <v/>
      </c>
      <c r="F501" s="2" t="s">
        <v>11828</v>
      </c>
      <c r="G501" s="2" t="s">
        <v>251</v>
      </c>
      <c r="H501" s="2" t="s">
        <v>6013</v>
      </c>
      <c r="I501" s="2" t="s">
        <v>1665</v>
      </c>
      <c r="J501" s="2" t="s">
        <v>950</v>
      </c>
      <c r="K501" s="2" t="s">
        <v>1708</v>
      </c>
      <c r="L501" s="2" t="s">
        <v>1709</v>
      </c>
      <c r="M501" s="2" t="s">
        <v>159</v>
      </c>
      <c r="N501" s="2" t="s">
        <v>756</v>
      </c>
      <c r="O501" s="99">
        <v>20787</v>
      </c>
      <c r="P501" s="2" t="s">
        <v>11098</v>
      </c>
      <c r="Q501">
        <v>353056</v>
      </c>
      <c r="V501" t="s">
        <v>11097</v>
      </c>
      <c r="W501" s="101">
        <v>46199.584693946759</v>
      </c>
      <c r="X501" s="1">
        <f>IFERROR(IF(H501="","",IF(O501=0,0.15,IF(VLOOKUP(O501,'Source Post 14 Status (6.30.26)'!A:B,2,FALSE)=1,0.15,0.5))),0.5)</f>
        <v>0.15</v>
      </c>
      <c r="Y501" s="6">
        <f t="shared" si="7"/>
        <v>0</v>
      </c>
    </row>
    <row r="502" spans="1:25" x14ac:dyDescent="0.3">
      <c r="A502" t="str">
        <f>IF(B502=1,COUNTIF($B$2:B502,1),"")</f>
        <v/>
      </c>
      <c r="B502" t="str">
        <f>IF(C502=1,COUNTIF($H$2:H502,H502),"")</f>
        <v/>
      </c>
      <c r="C502">
        <f>IF(G502=List!$P$1,1,0)</f>
        <v>0</v>
      </c>
      <c r="D502" s="1" t="str">
        <f>IF(E502=1,COUNTIF($E$2:E502,1),"")</f>
        <v/>
      </c>
      <c r="E502" s="1" t="str">
        <f>IF(H502=List!$P$2,1,"")</f>
        <v/>
      </c>
      <c r="F502" s="2" t="s">
        <v>11828</v>
      </c>
      <c r="G502" s="2" t="s">
        <v>252</v>
      </c>
      <c r="H502" s="2" t="s">
        <v>6014</v>
      </c>
      <c r="I502" s="2" t="s">
        <v>1665</v>
      </c>
      <c r="J502" s="2" t="s">
        <v>950</v>
      </c>
      <c r="K502" s="2" t="s">
        <v>1711</v>
      </c>
      <c r="L502" s="2" t="s">
        <v>1712</v>
      </c>
      <c r="M502" s="2" t="s">
        <v>159</v>
      </c>
      <c r="N502" s="2" t="s">
        <v>756</v>
      </c>
      <c r="O502" s="99">
        <v>11489</v>
      </c>
      <c r="P502" s="2" t="s">
        <v>7277</v>
      </c>
      <c r="W502" s="101">
        <v>1</v>
      </c>
      <c r="X502" s="1">
        <f>IFERROR(IF(H502="","",IF(O502=0,0.15,IF(VLOOKUP(O502,'Source Post 14 Status (6.30.26)'!A:B,2,FALSE)=1,0.15,0.5))),0.5)</f>
        <v>0.5</v>
      </c>
      <c r="Y502" s="6">
        <f t="shared" si="7"/>
        <v>0</v>
      </c>
    </row>
    <row r="503" spans="1:25" x14ac:dyDescent="0.3">
      <c r="A503" t="str">
        <f>IF(B503=1,COUNTIF($B$2:B503,1),"")</f>
        <v/>
      </c>
      <c r="B503" t="str">
        <f>IF(C503=1,COUNTIF($H$2:H503,H503),"")</f>
        <v/>
      </c>
      <c r="C503">
        <f>IF(G503=List!$P$1,1,0)</f>
        <v>0</v>
      </c>
      <c r="D503" s="1" t="str">
        <f>IF(E503=1,COUNTIF($E$2:E503,1),"")</f>
        <v/>
      </c>
      <c r="E503" s="1" t="str">
        <f>IF(H503=List!$P$2,1,"")</f>
        <v/>
      </c>
      <c r="F503" s="2" t="s">
        <v>11828</v>
      </c>
      <c r="G503" s="2" t="s">
        <v>252</v>
      </c>
      <c r="H503" s="2" t="s">
        <v>6014</v>
      </c>
      <c r="I503" s="2" t="s">
        <v>1665</v>
      </c>
      <c r="J503" s="2" t="s">
        <v>950</v>
      </c>
      <c r="K503" s="2" t="s">
        <v>1711</v>
      </c>
      <c r="L503" s="2" t="s">
        <v>1712</v>
      </c>
      <c r="M503" s="2" t="s">
        <v>159</v>
      </c>
      <c r="N503" s="2" t="s">
        <v>756</v>
      </c>
      <c r="O503" s="99">
        <v>0</v>
      </c>
      <c r="P503" s="2" t="s">
        <v>8514</v>
      </c>
      <c r="W503" s="101">
        <v>1</v>
      </c>
      <c r="X503" s="1">
        <f>IFERROR(IF(H503="","",IF(O503=0,0.15,IF(VLOOKUP(O503,'Source Post 14 Status (6.30.26)'!A:B,2,FALSE)=1,0.15,0.5))),0.5)</f>
        <v>0.15</v>
      </c>
      <c r="Y503" s="6">
        <f t="shared" si="7"/>
        <v>0</v>
      </c>
    </row>
    <row r="504" spans="1:25" x14ac:dyDescent="0.3">
      <c r="A504" t="str">
        <f>IF(B504=1,COUNTIF($B$2:B504,1),"")</f>
        <v/>
      </c>
      <c r="B504" t="str">
        <f>IF(C504=1,COUNTIF($H$2:H504,H504),"")</f>
        <v/>
      </c>
      <c r="C504">
        <f>IF(G504=List!$P$1,1,0)</f>
        <v>0</v>
      </c>
      <c r="D504" s="1" t="str">
        <f>IF(E504=1,COUNTIF($E$2:E504,1),"")</f>
        <v/>
      </c>
      <c r="E504" s="1" t="str">
        <f>IF(H504=List!$P$2,1,"")</f>
        <v/>
      </c>
      <c r="F504" s="2" t="s">
        <v>11828</v>
      </c>
      <c r="G504" s="2" t="s">
        <v>252</v>
      </c>
      <c r="H504" s="2" t="s">
        <v>6014</v>
      </c>
      <c r="I504" s="2" t="s">
        <v>1665</v>
      </c>
      <c r="J504" s="2" t="s">
        <v>950</v>
      </c>
      <c r="K504" s="2" t="s">
        <v>1711</v>
      </c>
      <c r="L504" s="2" t="s">
        <v>1712</v>
      </c>
      <c r="M504" s="2" t="s">
        <v>159</v>
      </c>
      <c r="N504" s="2" t="s">
        <v>756</v>
      </c>
      <c r="O504" s="99">
        <v>0</v>
      </c>
      <c r="P504" s="2" t="s">
        <v>8513</v>
      </c>
      <c r="W504" s="101">
        <v>1</v>
      </c>
      <c r="X504" s="1">
        <f>IFERROR(IF(H504="","",IF(O504=0,0.15,IF(VLOOKUP(O504,'Source Post 14 Status (6.30.26)'!A:B,2,FALSE)=1,0.15,0.5))),0.5)</f>
        <v>0.15</v>
      </c>
      <c r="Y504" s="6">
        <f t="shared" si="7"/>
        <v>0</v>
      </c>
    </row>
    <row r="505" spans="1:25" x14ac:dyDescent="0.3">
      <c r="A505" t="str">
        <f>IF(B505=1,COUNTIF($B$2:B505,1),"")</f>
        <v/>
      </c>
      <c r="B505" t="str">
        <f>IF(C505=1,COUNTIF($H$2:H505,H505),"")</f>
        <v/>
      </c>
      <c r="C505">
        <f>IF(G505=List!$P$1,1,0)</f>
        <v>0</v>
      </c>
      <c r="D505" s="1" t="str">
        <f>IF(E505=1,COUNTIF($E$2:E505,1),"")</f>
        <v/>
      </c>
      <c r="E505" s="1" t="str">
        <f>IF(H505=List!$P$2,1,"")</f>
        <v/>
      </c>
      <c r="F505" s="2" t="s">
        <v>11828</v>
      </c>
      <c r="G505" s="2" t="s">
        <v>252</v>
      </c>
      <c r="H505" s="2" t="s">
        <v>6014</v>
      </c>
      <c r="I505" s="2" t="s">
        <v>1665</v>
      </c>
      <c r="J505" s="2" t="s">
        <v>950</v>
      </c>
      <c r="K505" s="2" t="s">
        <v>1711</v>
      </c>
      <c r="L505" s="2" t="s">
        <v>1712</v>
      </c>
      <c r="M505" s="2" t="s">
        <v>159</v>
      </c>
      <c r="N505" s="2" t="s">
        <v>756</v>
      </c>
      <c r="O505" s="99">
        <v>22836</v>
      </c>
      <c r="P505" s="2" t="s">
        <v>11099</v>
      </c>
      <c r="W505" s="101">
        <v>1</v>
      </c>
      <c r="X505" s="1">
        <f>IFERROR(IF(H505="","",IF(O505=0,0.15,IF(VLOOKUP(O505,'Source Post 14 Status (6.30.26)'!A:B,2,FALSE)=1,0.15,0.5))),0.5)</f>
        <v>0.15</v>
      </c>
      <c r="Y505" s="6">
        <f t="shared" si="7"/>
        <v>0</v>
      </c>
    </row>
    <row r="506" spans="1:25" x14ac:dyDescent="0.3">
      <c r="A506" t="str">
        <f>IF(B506=1,COUNTIF($B$2:B506,1),"")</f>
        <v/>
      </c>
      <c r="B506" t="str">
        <f>IF(C506=1,COUNTIF($H$2:H506,H506),"")</f>
        <v/>
      </c>
      <c r="C506">
        <f>IF(G506=List!$P$1,1,0)</f>
        <v>0</v>
      </c>
      <c r="D506" s="1" t="str">
        <f>IF(E506=1,COUNTIF($E$2:E506,1),"")</f>
        <v/>
      </c>
      <c r="E506" s="1" t="str">
        <f>IF(H506=List!$P$2,1,"")</f>
        <v/>
      </c>
      <c r="F506" s="2" t="s">
        <v>11828</v>
      </c>
      <c r="G506" s="2" t="s">
        <v>252</v>
      </c>
      <c r="H506" s="2" t="s">
        <v>6014</v>
      </c>
      <c r="I506" s="2" t="s">
        <v>1665</v>
      </c>
      <c r="J506" s="2" t="s">
        <v>950</v>
      </c>
      <c r="K506" s="2" t="s">
        <v>1711</v>
      </c>
      <c r="L506" s="2" t="s">
        <v>1712</v>
      </c>
      <c r="M506" s="2" t="s">
        <v>159</v>
      </c>
      <c r="N506" s="2" t="s">
        <v>756</v>
      </c>
      <c r="O506" s="99">
        <v>17633</v>
      </c>
      <c r="P506" s="2" t="s">
        <v>7724</v>
      </c>
      <c r="W506" s="101">
        <v>1</v>
      </c>
      <c r="X506" s="1">
        <f>IFERROR(IF(H506="","",IF(O506=0,0.15,IF(VLOOKUP(O506,'Source Post 14 Status (6.30.26)'!A:B,2,FALSE)=1,0.15,0.5))),0.5)</f>
        <v>0.15</v>
      </c>
      <c r="Y506" s="6">
        <f t="shared" si="7"/>
        <v>0</v>
      </c>
    </row>
    <row r="507" spans="1:25" x14ac:dyDescent="0.3">
      <c r="A507" t="str">
        <f>IF(B507=1,COUNTIF($B$2:B507,1),"")</f>
        <v/>
      </c>
      <c r="B507" t="str">
        <f>IF(C507=1,COUNTIF($H$2:H507,H507),"")</f>
        <v/>
      </c>
      <c r="C507">
        <f>IF(G507=List!$P$1,1,0)</f>
        <v>0</v>
      </c>
      <c r="D507" s="1" t="str">
        <f>IF(E507=1,COUNTIF($E$2:E507,1),"")</f>
        <v/>
      </c>
      <c r="E507" s="1" t="str">
        <f>IF(H507=List!$P$2,1,"")</f>
        <v/>
      </c>
      <c r="F507" s="2" t="s">
        <v>11828</v>
      </c>
      <c r="G507" s="2" t="s">
        <v>252</v>
      </c>
      <c r="H507" s="2" t="s">
        <v>6014</v>
      </c>
      <c r="I507" s="2" t="s">
        <v>1665</v>
      </c>
      <c r="J507" s="2" t="s">
        <v>950</v>
      </c>
      <c r="K507" s="2" t="s">
        <v>1711</v>
      </c>
      <c r="L507" s="2" t="s">
        <v>1712</v>
      </c>
      <c r="M507" s="2" t="s">
        <v>159</v>
      </c>
      <c r="N507" s="2" t="s">
        <v>756</v>
      </c>
      <c r="O507" s="99">
        <v>24396</v>
      </c>
      <c r="P507" s="2" t="s">
        <v>11100</v>
      </c>
      <c r="W507" s="101">
        <v>1</v>
      </c>
      <c r="X507" s="1">
        <f>IFERROR(IF(H507="","",IF(O507=0,0.15,IF(VLOOKUP(O507,'Source Post 14 Status (6.30.26)'!A:B,2,FALSE)=1,0.15,0.5))),0.5)</f>
        <v>0.15</v>
      </c>
      <c r="Y507" s="6">
        <f t="shared" si="7"/>
        <v>0</v>
      </c>
    </row>
    <row r="508" spans="1:25" x14ac:dyDescent="0.3">
      <c r="A508" t="str">
        <f>IF(B508=1,COUNTIF($B$2:B508,1),"")</f>
        <v/>
      </c>
      <c r="B508" t="str">
        <f>IF(C508=1,COUNTIF($H$2:H508,H508),"")</f>
        <v/>
      </c>
      <c r="C508">
        <f>IF(G508=List!$P$1,1,0)</f>
        <v>0</v>
      </c>
      <c r="D508" s="1" t="str">
        <f>IF(E508=1,COUNTIF($E$2:E508,1),"")</f>
        <v/>
      </c>
      <c r="E508" s="1" t="str">
        <f>IF(H508=List!$P$2,1,"")</f>
        <v/>
      </c>
      <c r="F508" s="2" t="s">
        <v>11828</v>
      </c>
      <c r="G508" s="2" t="s">
        <v>253</v>
      </c>
      <c r="H508" s="2" t="s">
        <v>6016</v>
      </c>
      <c r="I508" s="2" t="s">
        <v>1725</v>
      </c>
      <c r="J508" s="2" t="s">
        <v>937</v>
      </c>
      <c r="K508" s="2" t="s">
        <v>1732</v>
      </c>
      <c r="L508" s="2" t="s">
        <v>1733</v>
      </c>
      <c r="M508" s="2" t="s">
        <v>179</v>
      </c>
      <c r="N508" s="2" t="s">
        <v>761</v>
      </c>
      <c r="O508" s="99">
        <v>20204</v>
      </c>
      <c r="P508" s="2" t="s">
        <v>8088</v>
      </c>
      <c r="Q508">
        <v>363000</v>
      </c>
      <c r="R508">
        <v>363000</v>
      </c>
      <c r="S508">
        <v>730000</v>
      </c>
      <c r="T508">
        <v>366500</v>
      </c>
      <c r="U508">
        <v>366500</v>
      </c>
      <c r="V508" t="s">
        <v>11083</v>
      </c>
      <c r="W508" s="101">
        <v>46199.413730636574</v>
      </c>
      <c r="X508" s="1">
        <f>IFERROR(IF(H508="","",IF(O508=0,0.15,IF(VLOOKUP(O508,'Source Post 14 Status (6.30.26)'!A:B,2,FALSE)=1,0.15,0.5))),0.5)</f>
        <v>0.15</v>
      </c>
      <c r="Y508" s="6">
        <f t="shared" si="7"/>
        <v>109950</v>
      </c>
    </row>
    <row r="509" spans="1:25" x14ac:dyDescent="0.3">
      <c r="A509" t="str">
        <f>IF(B509=1,COUNTIF($B$2:B509,1),"")</f>
        <v/>
      </c>
      <c r="B509" t="str">
        <f>IF(C509=1,COUNTIF($H$2:H509,H509),"")</f>
        <v/>
      </c>
      <c r="C509">
        <f>IF(G509=List!$P$1,1,0)</f>
        <v>0</v>
      </c>
      <c r="D509" s="1" t="str">
        <f>IF(E509=1,COUNTIF($E$2:E509,1),"")</f>
        <v/>
      </c>
      <c r="E509" s="1" t="str">
        <f>IF(H509=List!$P$2,1,"")</f>
        <v/>
      </c>
      <c r="F509" s="2" t="s">
        <v>11828</v>
      </c>
      <c r="G509" s="2" t="s">
        <v>253</v>
      </c>
      <c r="H509" s="2" t="s">
        <v>6017</v>
      </c>
      <c r="I509" s="2" t="s">
        <v>1725</v>
      </c>
      <c r="J509" s="2" t="s">
        <v>937</v>
      </c>
      <c r="K509" s="2" t="s">
        <v>1732</v>
      </c>
      <c r="L509" s="2" t="s">
        <v>1733</v>
      </c>
      <c r="M509" s="2" t="s">
        <v>170</v>
      </c>
      <c r="N509" s="2" t="s">
        <v>763</v>
      </c>
      <c r="O509" s="99">
        <v>20202</v>
      </c>
      <c r="P509" s="2" t="s">
        <v>8086</v>
      </c>
      <c r="Q509">
        <v>452000</v>
      </c>
      <c r="R509">
        <v>452000</v>
      </c>
      <c r="S509">
        <v>904000</v>
      </c>
      <c r="T509">
        <v>451500</v>
      </c>
      <c r="U509">
        <v>451500</v>
      </c>
      <c r="V509" t="s">
        <v>11083</v>
      </c>
      <c r="W509" s="101">
        <v>46199.431316666669</v>
      </c>
      <c r="X509" s="1">
        <f>IFERROR(IF(H509="","",IF(O509=0,0.15,IF(VLOOKUP(O509,'Source Post 14 Status (6.30.26)'!A:B,2,FALSE)=1,0.15,0.5))),0.5)</f>
        <v>0.15</v>
      </c>
      <c r="Y509" s="6">
        <f t="shared" si="7"/>
        <v>135450</v>
      </c>
    </row>
    <row r="510" spans="1:25" x14ac:dyDescent="0.3">
      <c r="A510" t="str">
        <f>IF(B510=1,COUNTIF($B$2:B510,1),"")</f>
        <v/>
      </c>
      <c r="B510" t="str">
        <f>IF(C510=1,COUNTIF($H$2:H510,H510),"")</f>
        <v/>
      </c>
      <c r="C510">
        <f>IF(G510=List!$P$1,1,0)</f>
        <v>0</v>
      </c>
      <c r="D510" s="1" t="str">
        <f>IF(E510=1,COUNTIF($E$2:E510,1),"")</f>
        <v/>
      </c>
      <c r="E510" s="1" t="str">
        <f>IF(H510=List!$P$2,1,"")</f>
        <v/>
      </c>
      <c r="F510" s="2" t="s">
        <v>11828</v>
      </c>
      <c r="G510" s="2" t="s">
        <v>254</v>
      </c>
      <c r="H510" s="2" t="s">
        <v>6018</v>
      </c>
      <c r="I510" s="2" t="s">
        <v>1725</v>
      </c>
      <c r="J510" s="2" t="s">
        <v>950</v>
      </c>
      <c r="K510" s="2" t="s">
        <v>1747</v>
      </c>
      <c r="L510" s="2" t="s">
        <v>1748</v>
      </c>
      <c r="M510" s="2" t="s">
        <v>159</v>
      </c>
      <c r="N510" s="2" t="s">
        <v>756</v>
      </c>
      <c r="O510" s="99">
        <v>0</v>
      </c>
      <c r="P510" s="2" t="s">
        <v>8514</v>
      </c>
      <c r="Q510">
        <v>0</v>
      </c>
      <c r="R510">
        <v>0</v>
      </c>
      <c r="S510">
        <v>600000</v>
      </c>
      <c r="T510">
        <v>300000</v>
      </c>
      <c r="U510">
        <v>300000</v>
      </c>
      <c r="V510" t="s">
        <v>8567</v>
      </c>
      <c r="W510" s="101">
        <v>46202.440370983793</v>
      </c>
      <c r="X510" s="1">
        <f>IFERROR(IF(H510="","",IF(O510=0,0.15,IF(VLOOKUP(O510,'Source Post 14 Status (6.30.26)'!A:B,2,FALSE)=1,0.15,0.5))),0.5)</f>
        <v>0.15</v>
      </c>
      <c r="Y510" s="6">
        <f t="shared" si="7"/>
        <v>90000</v>
      </c>
    </row>
    <row r="511" spans="1:25" x14ac:dyDescent="0.3">
      <c r="A511" t="str">
        <f>IF(B511=1,COUNTIF($B$2:B511,1),"")</f>
        <v/>
      </c>
      <c r="B511" t="str">
        <f>IF(C511=1,COUNTIF($H$2:H511,H511),"")</f>
        <v/>
      </c>
      <c r="C511">
        <f>IF(G511=List!$P$1,1,0)</f>
        <v>0</v>
      </c>
      <c r="D511" s="1" t="str">
        <f>IF(E511=1,COUNTIF($E$2:E511,1),"")</f>
        <v/>
      </c>
      <c r="E511" s="1" t="str">
        <f>IF(H511=List!$P$2,1,"")</f>
        <v/>
      </c>
      <c r="F511" s="2" t="s">
        <v>11828</v>
      </c>
      <c r="G511" s="2" t="s">
        <v>254</v>
      </c>
      <c r="H511" s="2" t="s">
        <v>6018</v>
      </c>
      <c r="I511" s="2" t="s">
        <v>1725</v>
      </c>
      <c r="J511" s="2" t="s">
        <v>950</v>
      </c>
      <c r="K511" s="2" t="s">
        <v>1747</v>
      </c>
      <c r="L511" s="2" t="s">
        <v>1748</v>
      </c>
      <c r="M511" s="2" t="s">
        <v>159</v>
      </c>
      <c r="N511" s="2" t="s">
        <v>756</v>
      </c>
      <c r="O511" s="99">
        <v>1517</v>
      </c>
      <c r="P511" s="2" t="s">
        <v>6871</v>
      </c>
      <c r="Q511">
        <v>149000</v>
      </c>
      <c r="R511">
        <v>149000</v>
      </c>
      <c r="S511">
        <v>149000</v>
      </c>
      <c r="V511" t="s">
        <v>8567</v>
      </c>
      <c r="W511" s="101">
        <v>46192.418958252318</v>
      </c>
      <c r="X511" s="1">
        <f>IFERROR(IF(H511="","",IF(O511=0,0.15,IF(VLOOKUP(O511,'Source Post 14 Status (6.30.26)'!A:B,2,FALSE)=1,0.15,0.5))),0.5)</f>
        <v>0.5</v>
      </c>
      <c r="Y511" s="6">
        <f t="shared" si="7"/>
        <v>0</v>
      </c>
    </row>
    <row r="512" spans="1:25" x14ac:dyDescent="0.3">
      <c r="A512" t="str">
        <f>IF(B512=1,COUNTIF($B$2:B512,1),"")</f>
        <v/>
      </c>
      <c r="B512" t="str">
        <f>IF(C512=1,COUNTIF($H$2:H512,H512),"")</f>
        <v/>
      </c>
      <c r="C512">
        <f>IF(G512=List!$P$1,1,0)</f>
        <v>0</v>
      </c>
      <c r="D512" s="1" t="str">
        <f>IF(E512=1,COUNTIF($E$2:E512,1),"")</f>
        <v/>
      </c>
      <c r="E512" s="1" t="str">
        <f>IF(H512=List!$P$2,1,"")</f>
        <v/>
      </c>
      <c r="F512" s="2" t="s">
        <v>11828</v>
      </c>
      <c r="G512" s="2" t="s">
        <v>254</v>
      </c>
      <c r="H512" s="2" t="s">
        <v>6018</v>
      </c>
      <c r="I512" s="2" t="s">
        <v>1725</v>
      </c>
      <c r="J512" s="2" t="s">
        <v>950</v>
      </c>
      <c r="K512" s="2" t="s">
        <v>1747</v>
      </c>
      <c r="L512" s="2" t="s">
        <v>1748</v>
      </c>
      <c r="M512" s="2" t="s">
        <v>159</v>
      </c>
      <c r="N512" s="2" t="s">
        <v>756</v>
      </c>
      <c r="O512" s="99">
        <v>8676</v>
      </c>
      <c r="P512" s="2" t="s">
        <v>7055</v>
      </c>
      <c r="Q512">
        <v>83500</v>
      </c>
      <c r="R512">
        <v>87500</v>
      </c>
      <c r="S512">
        <v>227500</v>
      </c>
      <c r="T512">
        <v>114000</v>
      </c>
      <c r="U512">
        <v>112000</v>
      </c>
      <c r="V512" t="s">
        <v>8567</v>
      </c>
      <c r="W512" s="101">
        <v>46192.414927164355</v>
      </c>
      <c r="X512" s="1">
        <f>IFERROR(IF(H512="","",IF(O512=0,0.15,IF(VLOOKUP(O512,'Source Post 14 Status (6.30.26)'!A:B,2,FALSE)=1,0.15,0.5))),0.5)</f>
        <v>0.5</v>
      </c>
      <c r="Y512" s="6">
        <f t="shared" si="7"/>
        <v>113000</v>
      </c>
    </row>
    <row r="513" spans="1:25" x14ac:dyDescent="0.3">
      <c r="A513" t="str">
        <f>IF(B513=1,COUNTIF($B$2:B513,1),"")</f>
        <v/>
      </c>
      <c r="B513" t="str">
        <f>IF(C513=1,COUNTIF($H$2:H513,H513),"")</f>
        <v/>
      </c>
      <c r="C513">
        <f>IF(G513=List!$P$1,1,0)</f>
        <v>0</v>
      </c>
      <c r="D513" s="1" t="str">
        <f>IF(E513=1,COUNTIF($E$2:E513,1),"")</f>
        <v/>
      </c>
      <c r="E513" s="1" t="str">
        <f>IF(H513=List!$P$2,1,"")</f>
        <v/>
      </c>
      <c r="F513" s="2" t="s">
        <v>11828</v>
      </c>
      <c r="G513" s="2" t="s">
        <v>254</v>
      </c>
      <c r="H513" s="2" t="s">
        <v>6018</v>
      </c>
      <c r="I513" s="2" t="s">
        <v>1725</v>
      </c>
      <c r="J513" s="2" t="s">
        <v>950</v>
      </c>
      <c r="K513" s="2" t="s">
        <v>1747</v>
      </c>
      <c r="L513" s="2" t="s">
        <v>1748</v>
      </c>
      <c r="M513" s="2" t="s">
        <v>159</v>
      </c>
      <c r="N513" s="2" t="s">
        <v>756</v>
      </c>
      <c r="O513" s="99">
        <v>8679</v>
      </c>
      <c r="P513" s="2" t="s">
        <v>7056</v>
      </c>
      <c r="Q513">
        <v>83500</v>
      </c>
      <c r="R513">
        <v>87500</v>
      </c>
      <c r="S513">
        <v>227500</v>
      </c>
      <c r="T513">
        <v>114000</v>
      </c>
      <c r="U513">
        <v>112000</v>
      </c>
      <c r="V513" t="s">
        <v>8567</v>
      </c>
      <c r="W513" s="101">
        <v>46192.417293865743</v>
      </c>
      <c r="X513" s="1">
        <f>IFERROR(IF(H513="","",IF(O513=0,0.15,IF(VLOOKUP(O513,'Source Post 14 Status (6.30.26)'!A:B,2,FALSE)=1,0.15,0.5))),0.5)</f>
        <v>0.5</v>
      </c>
      <c r="Y513" s="6">
        <f t="shared" si="7"/>
        <v>113000</v>
      </c>
    </row>
    <row r="514" spans="1:25" x14ac:dyDescent="0.3">
      <c r="A514" t="str">
        <f>IF(B514=1,COUNTIF($B$2:B514,1),"")</f>
        <v/>
      </c>
      <c r="B514" t="str">
        <f>IF(C514=1,COUNTIF($H$2:H514,H514),"")</f>
        <v/>
      </c>
      <c r="C514">
        <f>IF(G514=List!$P$1,1,0)</f>
        <v>0</v>
      </c>
      <c r="D514" s="1" t="str">
        <f>IF(E514=1,COUNTIF($E$2:E514,1),"")</f>
        <v/>
      </c>
      <c r="E514" s="1" t="str">
        <f>IF(H514=List!$P$2,1,"")</f>
        <v/>
      </c>
      <c r="F514" s="2" t="s">
        <v>11828</v>
      </c>
      <c r="G514" s="2" t="s">
        <v>254</v>
      </c>
      <c r="H514" s="2" t="s">
        <v>6018</v>
      </c>
      <c r="I514" s="2" t="s">
        <v>1725</v>
      </c>
      <c r="J514" s="2" t="s">
        <v>950</v>
      </c>
      <c r="K514" s="2" t="s">
        <v>1747</v>
      </c>
      <c r="L514" s="2" t="s">
        <v>1748</v>
      </c>
      <c r="M514" s="2" t="s">
        <v>159</v>
      </c>
      <c r="N514" s="2" t="s">
        <v>756</v>
      </c>
      <c r="O514" s="99">
        <v>19532</v>
      </c>
      <c r="P514" s="2" t="s">
        <v>7937</v>
      </c>
      <c r="Q514">
        <v>379000</v>
      </c>
      <c r="R514">
        <v>379000</v>
      </c>
      <c r="S514">
        <v>785000</v>
      </c>
      <c r="T514">
        <v>474500</v>
      </c>
      <c r="U514">
        <v>474500</v>
      </c>
      <c r="V514" t="s">
        <v>8567</v>
      </c>
      <c r="W514" s="101">
        <v>46192.405564814813</v>
      </c>
      <c r="X514" s="1">
        <f>IFERROR(IF(H514="","",IF(O514=0,0.15,IF(VLOOKUP(O514,'Source Post 14 Status (6.30.26)'!A:B,2,FALSE)=1,0.15,0.5))),0.5)</f>
        <v>0.15</v>
      </c>
      <c r="Y514" s="6">
        <f t="shared" si="7"/>
        <v>142350</v>
      </c>
    </row>
    <row r="515" spans="1:25" x14ac:dyDescent="0.3">
      <c r="A515" t="str">
        <f>IF(B515=1,COUNTIF($B$2:B515,1),"")</f>
        <v/>
      </c>
      <c r="B515" t="str">
        <f>IF(C515=1,COUNTIF($H$2:H515,H515),"")</f>
        <v/>
      </c>
      <c r="C515">
        <f>IF(G515=List!$P$1,1,0)</f>
        <v>0</v>
      </c>
      <c r="D515" s="1" t="str">
        <f>IF(E515=1,COUNTIF($E$2:E515,1),"")</f>
        <v/>
      </c>
      <c r="E515" s="1" t="str">
        <f>IF(H515=List!$P$2,1,"")</f>
        <v/>
      </c>
      <c r="F515" s="2" t="s">
        <v>11828</v>
      </c>
      <c r="G515" s="2" t="s">
        <v>254</v>
      </c>
      <c r="H515" s="2" t="s">
        <v>6018</v>
      </c>
      <c r="I515" s="2" t="s">
        <v>1725</v>
      </c>
      <c r="J515" s="2" t="s">
        <v>950</v>
      </c>
      <c r="K515" s="2" t="s">
        <v>1747</v>
      </c>
      <c r="L515" s="2" t="s">
        <v>1748</v>
      </c>
      <c r="M515" s="2" t="s">
        <v>159</v>
      </c>
      <c r="N515" s="2" t="s">
        <v>756</v>
      </c>
      <c r="O515" s="99">
        <v>19533</v>
      </c>
      <c r="P515" s="2" t="s">
        <v>7938</v>
      </c>
      <c r="Q515">
        <v>216000</v>
      </c>
      <c r="R515">
        <v>215000</v>
      </c>
      <c r="S515">
        <v>432000</v>
      </c>
      <c r="T515">
        <v>213500</v>
      </c>
      <c r="U515">
        <v>213500</v>
      </c>
      <c r="V515" t="s">
        <v>8567</v>
      </c>
      <c r="W515" s="101">
        <v>46192.411770833336</v>
      </c>
      <c r="X515" s="1">
        <f>IFERROR(IF(H515="","",IF(O515=0,0.15,IF(VLOOKUP(O515,'Source Post 14 Status (6.30.26)'!A:B,2,FALSE)=1,0.15,0.5))),0.5)</f>
        <v>0.5</v>
      </c>
      <c r="Y515" s="6">
        <f t="shared" ref="Y515:Y578" si="8">IF(H515="","",ROUND(MIN((T515+U515)*X515,T515),0))</f>
        <v>213500</v>
      </c>
    </row>
    <row r="516" spans="1:25" x14ac:dyDescent="0.3">
      <c r="A516" t="str">
        <f>IF(B516=1,COUNTIF($B$2:B516,1),"")</f>
        <v/>
      </c>
      <c r="B516" t="str">
        <f>IF(C516=1,COUNTIF($H$2:H516,H516),"")</f>
        <v/>
      </c>
      <c r="C516">
        <f>IF(G516=List!$P$1,1,0)</f>
        <v>0</v>
      </c>
      <c r="D516" s="1" t="str">
        <f>IF(E516=1,COUNTIF($E$2:E516,1),"")</f>
        <v/>
      </c>
      <c r="E516" s="1" t="str">
        <f>IF(H516=List!$P$2,1,"")</f>
        <v/>
      </c>
      <c r="F516" s="2" t="s">
        <v>11828</v>
      </c>
      <c r="G516" s="2" t="s">
        <v>254</v>
      </c>
      <c r="H516" s="2" t="s">
        <v>6018</v>
      </c>
      <c r="I516" s="2" t="s">
        <v>1725</v>
      </c>
      <c r="J516" s="2" t="s">
        <v>950</v>
      </c>
      <c r="K516" s="2" t="s">
        <v>1747</v>
      </c>
      <c r="L516" s="2" t="s">
        <v>1748</v>
      </c>
      <c r="M516" s="2" t="s">
        <v>159</v>
      </c>
      <c r="N516" s="2" t="s">
        <v>756</v>
      </c>
      <c r="O516" s="99">
        <v>15448</v>
      </c>
      <c r="P516" s="2" t="s">
        <v>7459</v>
      </c>
      <c r="Q516">
        <v>711000</v>
      </c>
      <c r="R516">
        <v>711000</v>
      </c>
      <c r="S516">
        <v>1427000</v>
      </c>
      <c r="T516">
        <v>712500</v>
      </c>
      <c r="U516">
        <v>712500</v>
      </c>
      <c r="V516" t="s">
        <v>8567</v>
      </c>
      <c r="W516" s="101">
        <v>46192.402436377313</v>
      </c>
      <c r="X516" s="1">
        <f>IFERROR(IF(H516="","",IF(O516=0,0.15,IF(VLOOKUP(O516,'Source Post 14 Status (6.30.26)'!A:B,2,FALSE)=1,0.15,0.5))),0.5)</f>
        <v>0.15</v>
      </c>
      <c r="Y516" s="6">
        <f t="shared" si="8"/>
        <v>213750</v>
      </c>
    </row>
    <row r="517" spans="1:25" x14ac:dyDescent="0.3">
      <c r="A517" t="str">
        <f>IF(B517=1,COUNTIF($B$2:B517,1),"")</f>
        <v/>
      </c>
      <c r="B517" t="str">
        <f>IF(C517=1,COUNTIF($H$2:H517,H517),"")</f>
        <v/>
      </c>
      <c r="C517">
        <f>IF(G517=List!$P$1,1,0)</f>
        <v>0</v>
      </c>
      <c r="D517" s="1" t="str">
        <f>IF(E517=1,COUNTIF($E$2:E517,1),"")</f>
        <v/>
      </c>
      <c r="E517" s="1" t="str">
        <f>IF(H517=List!$P$2,1,"")</f>
        <v/>
      </c>
      <c r="F517" s="2" t="s">
        <v>11828</v>
      </c>
      <c r="G517" s="2" t="s">
        <v>254</v>
      </c>
      <c r="H517" s="2" t="s">
        <v>6018</v>
      </c>
      <c r="I517" s="2" t="s">
        <v>1725</v>
      </c>
      <c r="J517" s="2" t="s">
        <v>950</v>
      </c>
      <c r="K517" s="2" t="s">
        <v>1747</v>
      </c>
      <c r="L517" s="2" t="s">
        <v>1748</v>
      </c>
      <c r="M517" s="2" t="s">
        <v>159</v>
      </c>
      <c r="N517" s="2" t="s">
        <v>756</v>
      </c>
      <c r="O517" s="99">
        <v>1519</v>
      </c>
      <c r="P517" s="2" t="s">
        <v>6872</v>
      </c>
      <c r="Q517">
        <v>221000</v>
      </c>
      <c r="R517">
        <v>221000</v>
      </c>
      <c r="S517">
        <v>444000</v>
      </c>
      <c r="T517">
        <v>220000</v>
      </c>
      <c r="U517">
        <v>220000</v>
      </c>
      <c r="V517" t="s">
        <v>8567</v>
      </c>
      <c r="W517" s="101">
        <v>46192.421998460646</v>
      </c>
      <c r="X517" s="1">
        <f>IFERROR(IF(H517="","",IF(O517=0,0.15,IF(VLOOKUP(O517,'Source Post 14 Status (6.30.26)'!A:B,2,FALSE)=1,0.15,0.5))),0.5)</f>
        <v>0.5</v>
      </c>
      <c r="Y517" s="6">
        <f t="shared" si="8"/>
        <v>220000</v>
      </c>
    </row>
    <row r="518" spans="1:25" x14ac:dyDescent="0.3">
      <c r="A518" t="str">
        <f>IF(B518=1,COUNTIF($B$2:B518,1),"")</f>
        <v/>
      </c>
      <c r="B518" t="str">
        <f>IF(C518=1,COUNTIF($H$2:H518,H518),"")</f>
        <v/>
      </c>
      <c r="C518">
        <f>IF(G518=List!$P$1,1,0)</f>
        <v>0</v>
      </c>
      <c r="D518" s="1" t="str">
        <f>IF(E518=1,COUNTIF($E$2:E518,1),"")</f>
        <v/>
      </c>
      <c r="E518" s="1" t="str">
        <f>IF(H518=List!$P$2,1,"")</f>
        <v/>
      </c>
      <c r="F518" s="2" t="s">
        <v>11828</v>
      </c>
      <c r="G518" s="2" t="s">
        <v>254</v>
      </c>
      <c r="H518" s="2" t="s">
        <v>6018</v>
      </c>
      <c r="I518" s="2" t="s">
        <v>1725</v>
      </c>
      <c r="J518" s="2" t="s">
        <v>950</v>
      </c>
      <c r="K518" s="2" t="s">
        <v>1747</v>
      </c>
      <c r="L518" s="2" t="s">
        <v>1748</v>
      </c>
      <c r="M518" s="2" t="s">
        <v>159</v>
      </c>
      <c r="N518" s="2" t="s">
        <v>756</v>
      </c>
      <c r="O518" s="99">
        <v>22456</v>
      </c>
      <c r="P518" s="2" t="s">
        <v>8307</v>
      </c>
      <c r="Q518">
        <v>0</v>
      </c>
      <c r="R518">
        <v>0</v>
      </c>
      <c r="S518">
        <v>401000</v>
      </c>
      <c r="T518">
        <v>198500</v>
      </c>
      <c r="U518">
        <v>198500</v>
      </c>
      <c r="V518" t="s">
        <v>8567</v>
      </c>
      <c r="W518" s="101">
        <v>46192.408951469908</v>
      </c>
      <c r="X518" s="1">
        <f>IFERROR(IF(H518="","",IF(O518=0,0.15,IF(VLOOKUP(O518,'Source Post 14 Status (6.30.26)'!A:B,2,FALSE)=1,0.15,0.5))),0.5)</f>
        <v>0.15</v>
      </c>
      <c r="Y518" s="6">
        <f t="shared" si="8"/>
        <v>59550</v>
      </c>
    </row>
    <row r="519" spans="1:25" x14ac:dyDescent="0.3">
      <c r="A519" t="str">
        <f>IF(B519=1,COUNTIF($B$2:B519,1),"")</f>
        <v/>
      </c>
      <c r="B519" t="str">
        <f>IF(C519=1,COUNTIF($H$2:H519,H519),"")</f>
        <v/>
      </c>
      <c r="C519">
        <f>IF(G519=List!$P$1,1,0)</f>
        <v>0</v>
      </c>
      <c r="D519" s="1" t="str">
        <f>IF(E519=1,COUNTIF($E$2:E519,1),"")</f>
        <v/>
      </c>
      <c r="E519" s="1" t="str">
        <f>IF(H519=List!$P$2,1,"")</f>
        <v/>
      </c>
      <c r="F519" s="2" t="s">
        <v>11828</v>
      </c>
      <c r="G519" s="2" t="s">
        <v>254</v>
      </c>
      <c r="H519" s="2" t="s">
        <v>6019</v>
      </c>
      <c r="I519" s="2" t="s">
        <v>1725</v>
      </c>
      <c r="J519" s="2" t="s">
        <v>950</v>
      </c>
      <c r="K519" s="2" t="s">
        <v>1747</v>
      </c>
      <c r="L519" s="2" t="s">
        <v>1748</v>
      </c>
      <c r="M519" s="2" t="s">
        <v>190</v>
      </c>
      <c r="N519" s="2" t="s">
        <v>769</v>
      </c>
      <c r="O519" s="99">
        <v>7175</v>
      </c>
      <c r="P519" s="2" t="s">
        <v>11101</v>
      </c>
      <c r="W519" s="101">
        <v>1</v>
      </c>
      <c r="X519" s="1">
        <f>IFERROR(IF(H519="","",IF(O519=0,0.15,IF(VLOOKUP(O519,'Source Post 14 Status (6.30.26)'!A:B,2,FALSE)=1,0.15,0.5))),0.5)</f>
        <v>0.5</v>
      </c>
      <c r="Y519" s="6">
        <f t="shared" si="8"/>
        <v>0</v>
      </c>
    </row>
    <row r="520" spans="1:25" x14ac:dyDescent="0.3">
      <c r="A520" t="str">
        <f>IF(B520=1,COUNTIF($B$2:B520,1),"")</f>
        <v/>
      </c>
      <c r="B520" t="str">
        <f>IF(C520=1,COUNTIF($H$2:H520,H520),"")</f>
        <v/>
      </c>
      <c r="C520">
        <f>IF(G520=List!$P$1,1,0)</f>
        <v>0</v>
      </c>
      <c r="D520" s="1" t="str">
        <f>IF(E520=1,COUNTIF($E$2:E520,1),"")</f>
        <v/>
      </c>
      <c r="E520" s="1" t="str">
        <f>IF(H520=List!$P$2,1,"")</f>
        <v/>
      </c>
      <c r="F520" s="2" t="s">
        <v>11828</v>
      </c>
      <c r="G520" s="2" t="s">
        <v>255</v>
      </c>
      <c r="H520" s="2" t="s">
        <v>6020</v>
      </c>
      <c r="I520" s="2" t="s">
        <v>1725</v>
      </c>
      <c r="J520" s="2" t="s">
        <v>950</v>
      </c>
      <c r="K520" s="2" t="s">
        <v>1750</v>
      </c>
      <c r="L520" s="2" t="s">
        <v>1751</v>
      </c>
      <c r="M520" s="2" t="s">
        <v>159</v>
      </c>
      <c r="N520" s="2" t="s">
        <v>756</v>
      </c>
      <c r="O520" s="99">
        <v>16969</v>
      </c>
      <c r="P520" s="2" t="s">
        <v>7581</v>
      </c>
      <c r="Q520">
        <v>360250</v>
      </c>
      <c r="R520">
        <v>371050</v>
      </c>
      <c r="S520">
        <v>756950</v>
      </c>
      <c r="V520" t="s">
        <v>8568</v>
      </c>
      <c r="W520" s="101">
        <v>46202.359796562501</v>
      </c>
      <c r="X520" s="1">
        <f>IFERROR(IF(H520="","",IF(O520=0,0.15,IF(VLOOKUP(O520,'Source Post 14 Status (6.30.26)'!A:B,2,FALSE)=1,0.15,0.5))),0.5)</f>
        <v>0.15</v>
      </c>
      <c r="Y520" s="6">
        <f t="shared" si="8"/>
        <v>0</v>
      </c>
    </row>
    <row r="521" spans="1:25" x14ac:dyDescent="0.3">
      <c r="A521" t="str">
        <f>IF(B521=1,COUNTIF($B$2:B521,1),"")</f>
        <v/>
      </c>
      <c r="B521" t="str">
        <f>IF(C521=1,COUNTIF($H$2:H521,H521),"")</f>
        <v/>
      </c>
      <c r="C521">
        <f>IF(G521=List!$P$1,1,0)</f>
        <v>0</v>
      </c>
      <c r="D521" s="1" t="str">
        <f>IF(E521=1,COUNTIF($E$2:E521,1),"")</f>
        <v/>
      </c>
      <c r="E521" s="1" t="str">
        <f>IF(H521=List!$P$2,1,"")</f>
        <v/>
      </c>
      <c r="F521" s="2" t="s">
        <v>11828</v>
      </c>
      <c r="G521" s="2" t="s">
        <v>255</v>
      </c>
      <c r="H521" s="2" t="s">
        <v>6020</v>
      </c>
      <c r="I521" s="2" t="s">
        <v>1725</v>
      </c>
      <c r="J521" s="2" t="s">
        <v>950</v>
      </c>
      <c r="K521" s="2" t="s">
        <v>1750</v>
      </c>
      <c r="L521" s="2" t="s">
        <v>1751</v>
      </c>
      <c r="M521" s="2" t="s">
        <v>159</v>
      </c>
      <c r="N521" s="2" t="s">
        <v>756</v>
      </c>
      <c r="O521" s="99">
        <v>18091</v>
      </c>
      <c r="P521" s="2" t="s">
        <v>7756</v>
      </c>
      <c r="Q521">
        <v>289500</v>
      </c>
      <c r="R521">
        <v>289500</v>
      </c>
      <c r="S521">
        <v>552000</v>
      </c>
      <c r="T521">
        <v>483000</v>
      </c>
      <c r="U521">
        <v>483000</v>
      </c>
      <c r="V521" t="s">
        <v>8568</v>
      </c>
      <c r="W521" s="101">
        <v>46202.358782754629</v>
      </c>
      <c r="X521" s="1">
        <f>IFERROR(IF(H521="","",IF(O521=0,0.15,IF(VLOOKUP(O521,'Source Post 14 Status (6.30.26)'!A:B,2,FALSE)=1,0.15,0.5))),0.5)</f>
        <v>0.15</v>
      </c>
      <c r="Y521" s="6">
        <f t="shared" si="8"/>
        <v>144900</v>
      </c>
    </row>
    <row r="522" spans="1:25" x14ac:dyDescent="0.3">
      <c r="A522" t="str">
        <f>IF(B522=1,COUNTIF($B$2:B522,1),"")</f>
        <v/>
      </c>
      <c r="B522" t="str">
        <f>IF(C522=1,COUNTIF($H$2:H522,H522),"")</f>
        <v/>
      </c>
      <c r="C522">
        <f>IF(G522=List!$P$1,1,0)</f>
        <v>0</v>
      </c>
      <c r="D522" s="1" t="str">
        <f>IF(E522=1,COUNTIF($E$2:E522,1),"")</f>
        <v/>
      </c>
      <c r="E522" s="1" t="str">
        <f>IF(H522=List!$P$2,1,"")</f>
        <v/>
      </c>
      <c r="F522" s="2" t="s">
        <v>11828</v>
      </c>
      <c r="G522" s="2" t="s">
        <v>255</v>
      </c>
      <c r="H522" s="2" t="s">
        <v>6020</v>
      </c>
      <c r="I522" s="2" t="s">
        <v>1725</v>
      </c>
      <c r="J522" s="2" t="s">
        <v>950</v>
      </c>
      <c r="K522" s="2" t="s">
        <v>1750</v>
      </c>
      <c r="L522" s="2" t="s">
        <v>1751</v>
      </c>
      <c r="M522" s="2" t="s">
        <v>159</v>
      </c>
      <c r="N522" s="2" t="s">
        <v>756</v>
      </c>
      <c r="O522" s="99">
        <v>11081</v>
      </c>
      <c r="P522" s="2" t="s">
        <v>7197</v>
      </c>
      <c r="Q522">
        <v>738000</v>
      </c>
      <c r="R522">
        <v>738000</v>
      </c>
      <c r="S522">
        <v>1475000</v>
      </c>
      <c r="T522">
        <v>739000</v>
      </c>
      <c r="U522">
        <v>739000</v>
      </c>
      <c r="V522" t="s">
        <v>8568</v>
      </c>
      <c r="W522" s="101">
        <v>46202.357234918978</v>
      </c>
      <c r="X522" s="1">
        <f>IFERROR(IF(H522="","",IF(O522=0,0.15,IF(VLOOKUP(O522,'Source Post 14 Status (6.30.26)'!A:B,2,FALSE)=1,0.15,0.5))),0.5)</f>
        <v>0.15</v>
      </c>
      <c r="Y522" s="6">
        <f t="shared" si="8"/>
        <v>221700</v>
      </c>
    </row>
    <row r="523" spans="1:25" x14ac:dyDescent="0.3">
      <c r="A523" t="str">
        <f>IF(B523=1,COUNTIF($B$2:B523,1),"")</f>
        <v/>
      </c>
      <c r="B523" t="str">
        <f>IF(C523=1,COUNTIF($H$2:H523,H523),"")</f>
        <v/>
      </c>
      <c r="C523">
        <f>IF(G523=List!$P$1,1,0)</f>
        <v>0</v>
      </c>
      <c r="D523" s="1" t="str">
        <f>IF(E523=1,COUNTIF($E$2:E523,1),"")</f>
        <v/>
      </c>
      <c r="E523" s="1" t="str">
        <f>IF(H523=List!$P$2,1,"")</f>
        <v/>
      </c>
      <c r="F523" s="2" t="s">
        <v>11828</v>
      </c>
      <c r="G523" s="2" t="s">
        <v>256</v>
      </c>
      <c r="H523" s="2" t="s">
        <v>6015</v>
      </c>
      <c r="I523" s="2" t="s">
        <v>1725</v>
      </c>
      <c r="J523" s="2" t="s">
        <v>960</v>
      </c>
      <c r="K523" s="2" t="s">
        <v>957</v>
      </c>
      <c r="L523" s="2" t="s">
        <v>1753</v>
      </c>
      <c r="M523" s="2" t="s">
        <v>159</v>
      </c>
      <c r="N523" s="2" t="s">
        <v>756</v>
      </c>
      <c r="O523" s="99">
        <v>19936</v>
      </c>
      <c r="P523" s="2" t="s">
        <v>11102</v>
      </c>
      <c r="W523" s="101">
        <v>1</v>
      </c>
      <c r="X523" s="1">
        <f>IFERROR(IF(H523="","",IF(O523=0,0.15,IF(VLOOKUP(O523,'Source Post 14 Status (6.30.26)'!A:B,2,FALSE)=1,0.15,0.5))),0.5)</f>
        <v>0.15</v>
      </c>
      <c r="Y523" s="6">
        <f t="shared" si="8"/>
        <v>0</v>
      </c>
    </row>
    <row r="524" spans="1:25" x14ac:dyDescent="0.3">
      <c r="A524" t="str">
        <f>IF(B524=1,COUNTIF($B$2:B524,1),"")</f>
        <v/>
      </c>
      <c r="B524" t="str">
        <f>IF(C524=1,COUNTIF($H$2:H524,H524),"")</f>
        <v/>
      </c>
      <c r="C524">
        <f>IF(G524=List!$P$1,1,0)</f>
        <v>0</v>
      </c>
      <c r="D524" s="1" t="str">
        <f>IF(E524=1,COUNTIF($E$2:E524,1),"")</f>
        <v/>
      </c>
      <c r="E524" s="1" t="str">
        <f>IF(H524=List!$P$2,1,"")</f>
        <v/>
      </c>
      <c r="F524" s="2" t="s">
        <v>11828</v>
      </c>
      <c r="G524" s="2" t="s">
        <v>257</v>
      </c>
      <c r="H524" s="2" t="s">
        <v>8752</v>
      </c>
      <c r="I524" s="2" t="s">
        <v>1763</v>
      </c>
      <c r="J524" s="2" t="s">
        <v>896</v>
      </c>
      <c r="K524" s="2" t="s">
        <v>897</v>
      </c>
      <c r="L524" s="2" t="s">
        <v>1764</v>
      </c>
      <c r="M524" s="2" t="s">
        <v>436</v>
      </c>
      <c r="N524" s="2" t="s">
        <v>773</v>
      </c>
      <c r="O524" s="99">
        <v>0</v>
      </c>
      <c r="P524" s="2" t="s">
        <v>8513</v>
      </c>
      <c r="W524" s="101">
        <v>1</v>
      </c>
      <c r="X524" s="1">
        <f>IFERROR(IF(H524="","",IF(O524=0,0.15,IF(VLOOKUP(O524,'Source Post 14 Status (6.30.26)'!A:B,2,FALSE)=1,0.15,0.5))),0.5)</f>
        <v>0.15</v>
      </c>
      <c r="Y524" s="6">
        <f t="shared" si="8"/>
        <v>0</v>
      </c>
    </row>
    <row r="525" spans="1:25" x14ac:dyDescent="0.3">
      <c r="A525" t="str">
        <f>IF(B525=1,COUNTIF($B$2:B525,1),"")</f>
        <v/>
      </c>
      <c r="B525" t="str">
        <f>IF(C525=1,COUNTIF($H$2:H525,H525),"")</f>
        <v/>
      </c>
      <c r="C525">
        <f>IF(G525=List!$P$1,1,0)</f>
        <v>0</v>
      </c>
      <c r="D525" s="1" t="str">
        <f>IF(E525=1,COUNTIF($E$2:E525,1),"")</f>
        <v/>
      </c>
      <c r="E525" s="1" t="str">
        <f>IF(H525=List!$P$2,1,"")</f>
        <v/>
      </c>
      <c r="F525" s="2" t="s">
        <v>11828</v>
      </c>
      <c r="G525" s="2" t="s">
        <v>257</v>
      </c>
      <c r="H525" s="2" t="s">
        <v>8752</v>
      </c>
      <c r="I525" s="2" t="s">
        <v>1763</v>
      </c>
      <c r="J525" s="2" t="s">
        <v>896</v>
      </c>
      <c r="K525" s="2" t="s">
        <v>897</v>
      </c>
      <c r="L525" s="2" t="s">
        <v>1764</v>
      </c>
      <c r="M525" s="2" t="s">
        <v>436</v>
      </c>
      <c r="N525" s="2" t="s">
        <v>773</v>
      </c>
      <c r="O525" s="99">
        <v>20592</v>
      </c>
      <c r="P525" s="2" t="s">
        <v>8139</v>
      </c>
      <c r="W525" s="101">
        <v>1</v>
      </c>
      <c r="X525" s="1">
        <f>IFERROR(IF(H525="","",IF(O525=0,0.15,IF(VLOOKUP(O525,'Source Post 14 Status (6.30.26)'!A:B,2,FALSE)=1,0.15,0.5))),0.5)</f>
        <v>0.5</v>
      </c>
      <c r="Y525" s="6">
        <f t="shared" si="8"/>
        <v>0</v>
      </c>
    </row>
    <row r="526" spans="1:25" x14ac:dyDescent="0.3">
      <c r="A526" t="str">
        <f>IF(B526=1,COUNTIF($B$2:B526,1),"")</f>
        <v/>
      </c>
      <c r="B526" t="str">
        <f>IF(C526=1,COUNTIF($H$2:H526,H526),"")</f>
        <v/>
      </c>
      <c r="C526">
        <f>IF(G526=List!$P$1,1,0)</f>
        <v>0</v>
      </c>
      <c r="D526" s="1" t="str">
        <f>IF(E526=1,COUNTIF($E$2:E526,1),"")</f>
        <v/>
      </c>
      <c r="E526" s="1" t="str">
        <f>IF(H526=List!$P$2,1,"")</f>
        <v/>
      </c>
      <c r="F526" s="2" t="s">
        <v>11828</v>
      </c>
      <c r="G526" s="2" t="s">
        <v>257</v>
      </c>
      <c r="H526" s="2" t="s">
        <v>6021</v>
      </c>
      <c r="I526" s="2" t="s">
        <v>1763</v>
      </c>
      <c r="J526" s="2" t="s">
        <v>896</v>
      </c>
      <c r="K526" s="2" t="s">
        <v>897</v>
      </c>
      <c r="L526" s="2" t="s">
        <v>1764</v>
      </c>
      <c r="M526" s="2" t="s">
        <v>159</v>
      </c>
      <c r="N526" s="2" t="s">
        <v>756</v>
      </c>
      <c r="O526" s="99">
        <v>17326</v>
      </c>
      <c r="P526" s="2" t="s">
        <v>7729</v>
      </c>
      <c r="W526" s="101">
        <v>1</v>
      </c>
      <c r="X526" s="1">
        <f>IFERROR(IF(H526="","",IF(O526=0,0.15,IF(VLOOKUP(O526,'Source Post 14 Status (6.30.26)'!A:B,2,FALSE)=1,0.15,0.5))),0.5)</f>
        <v>0.5</v>
      </c>
      <c r="Y526" s="6">
        <f t="shared" si="8"/>
        <v>0</v>
      </c>
    </row>
    <row r="527" spans="1:25" x14ac:dyDescent="0.3">
      <c r="A527" t="str">
        <f>IF(B527=1,COUNTIF($B$2:B527,1),"")</f>
        <v/>
      </c>
      <c r="B527" t="str">
        <f>IF(C527=1,COUNTIF($H$2:H527,H527),"")</f>
        <v/>
      </c>
      <c r="C527">
        <f>IF(G527=List!$P$1,1,0)</f>
        <v>0</v>
      </c>
      <c r="D527" s="1" t="str">
        <f>IF(E527=1,COUNTIF($E$2:E527,1),"")</f>
        <v/>
      </c>
      <c r="E527" s="1" t="str">
        <f>IF(H527=List!$P$2,1,"")</f>
        <v/>
      </c>
      <c r="F527" s="2" t="s">
        <v>11828</v>
      </c>
      <c r="G527" s="2" t="s">
        <v>257</v>
      </c>
      <c r="H527" s="2" t="s">
        <v>6021</v>
      </c>
      <c r="I527" s="2" t="s">
        <v>1763</v>
      </c>
      <c r="J527" s="2" t="s">
        <v>896</v>
      </c>
      <c r="K527" s="2" t="s">
        <v>897</v>
      </c>
      <c r="L527" s="2" t="s">
        <v>1764</v>
      </c>
      <c r="M527" s="2" t="s">
        <v>159</v>
      </c>
      <c r="N527" s="2" t="s">
        <v>756</v>
      </c>
      <c r="O527" s="99">
        <v>0</v>
      </c>
      <c r="P527" s="2" t="s">
        <v>8513</v>
      </c>
      <c r="W527" s="101">
        <v>1</v>
      </c>
      <c r="X527" s="1">
        <f>IFERROR(IF(H527="","",IF(O527=0,0.15,IF(VLOOKUP(O527,'Source Post 14 Status (6.30.26)'!A:B,2,FALSE)=1,0.15,0.5))),0.5)</f>
        <v>0.15</v>
      </c>
      <c r="Y527" s="6">
        <f t="shared" si="8"/>
        <v>0</v>
      </c>
    </row>
    <row r="528" spans="1:25" x14ac:dyDescent="0.3">
      <c r="A528" t="str">
        <f>IF(B528=1,COUNTIF($B$2:B528,1),"")</f>
        <v/>
      </c>
      <c r="B528" t="str">
        <f>IF(C528=1,COUNTIF($H$2:H528,H528),"")</f>
        <v/>
      </c>
      <c r="C528">
        <f>IF(G528=List!$P$1,1,0)</f>
        <v>0</v>
      </c>
      <c r="D528" s="1" t="str">
        <f>IF(E528=1,COUNTIF($E$2:E528,1),"")</f>
        <v/>
      </c>
      <c r="E528" s="1" t="str">
        <f>IF(H528=List!$P$2,1,"")</f>
        <v/>
      </c>
      <c r="F528" s="2" t="s">
        <v>11828</v>
      </c>
      <c r="G528" s="2" t="s">
        <v>258</v>
      </c>
      <c r="H528" s="2" t="s">
        <v>6022</v>
      </c>
      <c r="I528" s="2" t="s">
        <v>1763</v>
      </c>
      <c r="J528" s="2" t="s">
        <v>900</v>
      </c>
      <c r="K528" s="2" t="s">
        <v>913</v>
      </c>
      <c r="L528" s="2" t="s">
        <v>1120</v>
      </c>
      <c r="M528" s="2" t="s">
        <v>219</v>
      </c>
      <c r="N528" s="2" t="s">
        <v>789</v>
      </c>
      <c r="O528" s="99">
        <v>18017</v>
      </c>
      <c r="P528" s="2" t="s">
        <v>7868</v>
      </c>
      <c r="W528" s="101">
        <v>1</v>
      </c>
      <c r="X528" s="1">
        <f>IFERROR(IF(H528="","",IF(O528=0,0.15,IF(VLOOKUP(O528,'Source Post 14 Status (6.30.26)'!A:B,2,FALSE)=1,0.15,0.5))),0.5)</f>
        <v>0.15</v>
      </c>
      <c r="Y528" s="6">
        <f t="shared" si="8"/>
        <v>0</v>
      </c>
    </row>
    <row r="529" spans="1:25" x14ac:dyDescent="0.3">
      <c r="A529" t="str">
        <f>IF(B529=1,COUNTIF($B$2:B529,1),"")</f>
        <v/>
      </c>
      <c r="B529" t="str">
        <f>IF(C529=1,COUNTIF($H$2:H529,H529),"")</f>
        <v/>
      </c>
      <c r="C529">
        <f>IF(G529=List!$P$1,1,0)</f>
        <v>0</v>
      </c>
      <c r="D529" s="1" t="str">
        <f>IF(E529=1,COUNTIF($E$2:E529,1),"")</f>
        <v/>
      </c>
      <c r="E529" s="1" t="str">
        <f>IF(H529=List!$P$2,1,"")</f>
        <v/>
      </c>
      <c r="F529" s="2" t="s">
        <v>11828</v>
      </c>
      <c r="G529" s="2" t="s">
        <v>259</v>
      </c>
      <c r="H529" s="2" t="s">
        <v>6025</v>
      </c>
      <c r="I529" s="2" t="s">
        <v>1763</v>
      </c>
      <c r="J529" s="2" t="s">
        <v>937</v>
      </c>
      <c r="K529" s="2" t="s">
        <v>1788</v>
      </c>
      <c r="L529" s="2" t="s">
        <v>1789</v>
      </c>
      <c r="M529" s="2" t="s">
        <v>159</v>
      </c>
      <c r="N529" s="2" t="s">
        <v>756</v>
      </c>
      <c r="O529" s="99">
        <v>0</v>
      </c>
      <c r="P529" s="2" t="s">
        <v>8513</v>
      </c>
      <c r="W529" s="101">
        <v>1</v>
      </c>
      <c r="X529" s="1">
        <f>IFERROR(IF(H529="","",IF(O529=0,0.15,IF(VLOOKUP(O529,'Source Post 14 Status (6.30.26)'!A:B,2,FALSE)=1,0.15,0.5))),0.5)</f>
        <v>0.15</v>
      </c>
      <c r="Y529" s="6">
        <f t="shared" si="8"/>
        <v>0</v>
      </c>
    </row>
    <row r="530" spans="1:25" x14ac:dyDescent="0.3">
      <c r="A530" t="str">
        <f>IF(B530=1,COUNTIF($B$2:B530,1),"")</f>
        <v/>
      </c>
      <c r="B530" t="str">
        <f>IF(C530=1,COUNTIF($H$2:H530,H530),"")</f>
        <v/>
      </c>
      <c r="C530">
        <f>IF(G530=List!$P$1,1,0)</f>
        <v>0</v>
      </c>
      <c r="D530" s="1" t="str">
        <f>IF(E530=1,COUNTIF($E$2:E530,1),"")</f>
        <v/>
      </c>
      <c r="E530" s="1" t="str">
        <f>IF(H530=List!$P$2,1,"")</f>
        <v/>
      </c>
      <c r="F530" s="2" t="s">
        <v>11828</v>
      </c>
      <c r="G530" s="2" t="s">
        <v>259</v>
      </c>
      <c r="H530" s="2" t="s">
        <v>6025</v>
      </c>
      <c r="I530" s="2" t="s">
        <v>1763</v>
      </c>
      <c r="J530" s="2" t="s">
        <v>937</v>
      </c>
      <c r="K530" s="2" t="s">
        <v>1788</v>
      </c>
      <c r="L530" s="2" t="s">
        <v>1789</v>
      </c>
      <c r="M530" s="2" t="s">
        <v>159</v>
      </c>
      <c r="N530" s="2" t="s">
        <v>756</v>
      </c>
      <c r="O530" s="99">
        <v>22383</v>
      </c>
      <c r="P530" s="2" t="s">
        <v>8308</v>
      </c>
      <c r="W530" s="101">
        <v>1</v>
      </c>
      <c r="X530" s="1">
        <f>IFERROR(IF(H530="","",IF(O530=0,0.15,IF(VLOOKUP(O530,'Source Post 14 Status (6.30.26)'!A:B,2,FALSE)=1,0.15,0.5))),0.5)</f>
        <v>0.15</v>
      </c>
      <c r="Y530" s="6">
        <f t="shared" si="8"/>
        <v>0</v>
      </c>
    </row>
    <row r="531" spans="1:25" x14ac:dyDescent="0.3">
      <c r="A531" t="str">
        <f>IF(B531=1,COUNTIF($B$2:B531,1),"")</f>
        <v/>
      </c>
      <c r="B531" t="str">
        <f>IF(C531=1,COUNTIF($H$2:H531,H531),"")</f>
        <v/>
      </c>
      <c r="C531">
        <f>IF(G531=List!$P$1,1,0)</f>
        <v>0</v>
      </c>
      <c r="D531" s="1" t="str">
        <f>IF(E531=1,COUNTIF($E$2:E531,1),"")</f>
        <v/>
      </c>
      <c r="E531" s="1" t="str">
        <f>IF(H531=List!$P$2,1,"")</f>
        <v/>
      </c>
      <c r="F531" s="2" t="s">
        <v>11828</v>
      </c>
      <c r="G531" s="2" t="s">
        <v>260</v>
      </c>
      <c r="H531" s="2" t="s">
        <v>6026</v>
      </c>
      <c r="I531" s="2" t="s">
        <v>1763</v>
      </c>
      <c r="J531" s="2" t="s">
        <v>950</v>
      </c>
      <c r="K531" s="2" t="s">
        <v>1812</v>
      </c>
      <c r="L531" s="2" t="s">
        <v>1813</v>
      </c>
      <c r="M531" s="2" t="s">
        <v>159</v>
      </c>
      <c r="N531" s="2" t="s">
        <v>756</v>
      </c>
      <c r="O531" s="99">
        <v>21055</v>
      </c>
      <c r="P531" s="2" t="s">
        <v>8277</v>
      </c>
      <c r="Q531">
        <v>473000</v>
      </c>
      <c r="R531">
        <v>473000</v>
      </c>
      <c r="S531">
        <v>945000</v>
      </c>
      <c r="T531">
        <v>472000</v>
      </c>
      <c r="U531">
        <v>472000</v>
      </c>
      <c r="V531" t="s">
        <v>8569</v>
      </c>
      <c r="W531" s="101">
        <v>46198.55726415509</v>
      </c>
      <c r="X531" s="1">
        <f>IFERROR(IF(H531="","",IF(O531=0,0.15,IF(VLOOKUP(O531,'Source Post 14 Status (6.30.26)'!A:B,2,FALSE)=1,0.15,0.5))),0.5)</f>
        <v>0.15</v>
      </c>
      <c r="Y531" s="6">
        <f t="shared" si="8"/>
        <v>141600</v>
      </c>
    </row>
    <row r="532" spans="1:25" x14ac:dyDescent="0.3">
      <c r="A532" t="str">
        <f>IF(B532=1,COUNTIF($B$2:B532,1),"")</f>
        <v/>
      </c>
      <c r="B532" t="str">
        <f>IF(C532=1,COUNTIF($H$2:H532,H532),"")</f>
        <v/>
      </c>
      <c r="C532">
        <f>IF(G532=List!$P$1,1,0)</f>
        <v>0</v>
      </c>
      <c r="D532" s="1" t="str">
        <f>IF(E532=1,COUNTIF($E$2:E532,1),"")</f>
        <v/>
      </c>
      <c r="E532" s="1" t="str">
        <f>IF(H532=List!$P$2,1,"")</f>
        <v/>
      </c>
      <c r="F532" s="2" t="s">
        <v>11828</v>
      </c>
      <c r="G532" s="2" t="s">
        <v>260</v>
      </c>
      <c r="H532" s="2" t="s">
        <v>6026</v>
      </c>
      <c r="I532" s="2" t="s">
        <v>1763</v>
      </c>
      <c r="J532" s="2" t="s">
        <v>950</v>
      </c>
      <c r="K532" s="2" t="s">
        <v>1812</v>
      </c>
      <c r="L532" s="2" t="s">
        <v>1813</v>
      </c>
      <c r="M532" s="2" t="s">
        <v>159</v>
      </c>
      <c r="N532" s="2" t="s">
        <v>756</v>
      </c>
      <c r="O532" s="99">
        <v>14990</v>
      </c>
      <c r="P532" s="2" t="s">
        <v>11103</v>
      </c>
      <c r="W532" s="101">
        <v>1</v>
      </c>
      <c r="X532" s="1">
        <f>IFERROR(IF(H532="","",IF(O532=0,0.15,IF(VLOOKUP(O532,'Source Post 14 Status (6.30.26)'!A:B,2,FALSE)=1,0.15,0.5))),0.5)</f>
        <v>0.15</v>
      </c>
      <c r="Y532" s="6">
        <f t="shared" si="8"/>
        <v>0</v>
      </c>
    </row>
    <row r="533" spans="1:25" x14ac:dyDescent="0.3">
      <c r="A533" t="str">
        <f>IF(B533=1,COUNTIF($B$2:B533,1),"")</f>
        <v/>
      </c>
      <c r="B533" t="str">
        <f>IF(C533=1,COUNTIF($H$2:H533,H533),"")</f>
        <v/>
      </c>
      <c r="C533">
        <f>IF(G533=List!$P$1,1,0)</f>
        <v>0</v>
      </c>
      <c r="D533" s="1" t="str">
        <f>IF(E533=1,COUNTIF($E$2:E533,1),"")</f>
        <v/>
      </c>
      <c r="E533" s="1" t="str">
        <f>IF(H533=List!$P$2,1,"")</f>
        <v/>
      </c>
      <c r="F533" s="2" t="s">
        <v>11828</v>
      </c>
      <c r="G533" s="2" t="s">
        <v>260</v>
      </c>
      <c r="H533" s="2" t="s">
        <v>6026</v>
      </c>
      <c r="I533" s="2" t="s">
        <v>1763</v>
      </c>
      <c r="J533" s="2" t="s">
        <v>950</v>
      </c>
      <c r="K533" s="2" t="s">
        <v>1812</v>
      </c>
      <c r="L533" s="2" t="s">
        <v>1813</v>
      </c>
      <c r="M533" s="2" t="s">
        <v>159</v>
      </c>
      <c r="N533" s="2" t="s">
        <v>756</v>
      </c>
      <c r="O533" s="99">
        <v>0</v>
      </c>
      <c r="P533" s="2" t="s">
        <v>8512</v>
      </c>
      <c r="Q533">
        <v>0</v>
      </c>
      <c r="R533">
        <v>74932</v>
      </c>
      <c r="S533">
        <v>115000</v>
      </c>
      <c r="V533" t="s">
        <v>8569</v>
      </c>
      <c r="W533" s="101">
        <v>46202.572982673613</v>
      </c>
      <c r="X533" s="1">
        <f>IFERROR(IF(H533="","",IF(O533=0,0.15,IF(VLOOKUP(O533,'Source Post 14 Status (6.30.26)'!A:B,2,FALSE)=1,0.15,0.5))),0.5)</f>
        <v>0.15</v>
      </c>
      <c r="Y533" s="6">
        <f t="shared" si="8"/>
        <v>0</v>
      </c>
    </row>
    <row r="534" spans="1:25" x14ac:dyDescent="0.3">
      <c r="A534" t="str">
        <f>IF(B534=1,COUNTIF($B$2:B534,1),"")</f>
        <v/>
      </c>
      <c r="B534" t="str">
        <f>IF(C534=1,COUNTIF($H$2:H534,H534),"")</f>
        <v/>
      </c>
      <c r="C534">
        <f>IF(G534=List!$P$1,1,0)</f>
        <v>0</v>
      </c>
      <c r="D534" s="1" t="str">
        <f>IF(E534=1,COUNTIF($E$2:E534,1),"")</f>
        <v/>
      </c>
      <c r="E534" s="1" t="str">
        <f>IF(H534=List!$P$2,1,"")</f>
        <v/>
      </c>
      <c r="F534" s="2" t="s">
        <v>11828</v>
      </c>
      <c r="G534" s="2" t="s">
        <v>260</v>
      </c>
      <c r="H534" s="2" t="s">
        <v>6026</v>
      </c>
      <c r="I534" s="2" t="s">
        <v>1763</v>
      </c>
      <c r="J534" s="2" t="s">
        <v>950</v>
      </c>
      <c r="K534" s="2" t="s">
        <v>1812</v>
      </c>
      <c r="L534" s="2" t="s">
        <v>1813</v>
      </c>
      <c r="M534" s="2" t="s">
        <v>159</v>
      </c>
      <c r="N534" s="2" t="s">
        <v>756</v>
      </c>
      <c r="O534" s="99">
        <v>20207</v>
      </c>
      <c r="P534" s="2" t="s">
        <v>11104</v>
      </c>
      <c r="W534" s="101">
        <v>1</v>
      </c>
      <c r="X534" s="1">
        <f>IFERROR(IF(H534="","",IF(O534=0,0.15,IF(VLOOKUP(O534,'Source Post 14 Status (6.30.26)'!A:B,2,FALSE)=1,0.15,0.5))),0.5)</f>
        <v>0.15</v>
      </c>
      <c r="Y534" s="6">
        <f t="shared" si="8"/>
        <v>0</v>
      </c>
    </row>
    <row r="535" spans="1:25" x14ac:dyDescent="0.3">
      <c r="A535" t="str">
        <f>IF(B535=1,COUNTIF($B$2:B535,1),"")</f>
        <v/>
      </c>
      <c r="B535" t="str">
        <f>IF(C535=1,COUNTIF($H$2:H535,H535),"")</f>
        <v/>
      </c>
      <c r="C535">
        <f>IF(G535=List!$P$1,1,0)</f>
        <v>0</v>
      </c>
      <c r="D535" s="1" t="str">
        <f>IF(E535=1,COUNTIF($E$2:E535,1),"")</f>
        <v/>
      </c>
      <c r="E535" s="1" t="str">
        <f>IF(H535=List!$P$2,1,"")</f>
        <v/>
      </c>
      <c r="F535" s="2" t="s">
        <v>11828</v>
      </c>
      <c r="G535" s="2" t="s">
        <v>260</v>
      </c>
      <c r="H535" s="2" t="s">
        <v>6026</v>
      </c>
      <c r="I535" s="2" t="s">
        <v>1763</v>
      </c>
      <c r="J535" s="2" t="s">
        <v>950</v>
      </c>
      <c r="K535" s="2" t="s">
        <v>1812</v>
      </c>
      <c r="L535" s="2" t="s">
        <v>1813</v>
      </c>
      <c r="M535" s="2" t="s">
        <v>159</v>
      </c>
      <c r="N535" s="2" t="s">
        <v>756</v>
      </c>
      <c r="O535" s="99">
        <v>22832</v>
      </c>
      <c r="P535" s="2" t="s">
        <v>8308</v>
      </c>
      <c r="W535" s="101">
        <v>46198.620073923608</v>
      </c>
      <c r="X535" s="1">
        <f>IFERROR(IF(H535="","",IF(O535=0,0.15,IF(VLOOKUP(O535,'Source Post 14 Status (6.30.26)'!A:B,2,FALSE)=1,0.15,0.5))),0.5)</f>
        <v>0.15</v>
      </c>
      <c r="Y535" s="6">
        <f t="shared" si="8"/>
        <v>0</v>
      </c>
    </row>
    <row r="536" spans="1:25" x14ac:dyDescent="0.3">
      <c r="A536" t="str">
        <f>IF(B536=1,COUNTIF($B$2:B536,1),"")</f>
        <v/>
      </c>
      <c r="B536" t="str">
        <f>IF(C536=1,COUNTIF($H$2:H536,H536),"")</f>
        <v/>
      </c>
      <c r="C536">
        <f>IF(G536=List!$P$1,1,0)</f>
        <v>0</v>
      </c>
      <c r="D536" s="1" t="str">
        <f>IF(E536=1,COUNTIF($E$2:E536,1),"")</f>
        <v/>
      </c>
      <c r="E536" s="1" t="str">
        <f>IF(H536=List!$P$2,1,"")</f>
        <v/>
      </c>
      <c r="F536" s="2" t="s">
        <v>11828</v>
      </c>
      <c r="G536" s="2" t="s">
        <v>260</v>
      </c>
      <c r="H536" s="2" t="s">
        <v>6026</v>
      </c>
      <c r="I536" s="2" t="s">
        <v>1763</v>
      </c>
      <c r="J536" s="2" t="s">
        <v>950</v>
      </c>
      <c r="K536" s="2" t="s">
        <v>1812</v>
      </c>
      <c r="L536" s="2" t="s">
        <v>1813</v>
      </c>
      <c r="M536" s="2" t="s">
        <v>159</v>
      </c>
      <c r="N536" s="2" t="s">
        <v>756</v>
      </c>
      <c r="O536" s="99">
        <v>0</v>
      </c>
      <c r="P536" s="2" t="s">
        <v>8514</v>
      </c>
      <c r="W536" s="101">
        <v>1</v>
      </c>
      <c r="X536" s="1">
        <f>IFERROR(IF(H536="","",IF(O536=0,0.15,IF(VLOOKUP(O536,'Source Post 14 Status (6.30.26)'!A:B,2,FALSE)=1,0.15,0.5))),0.5)</f>
        <v>0.15</v>
      </c>
      <c r="Y536" s="6">
        <f t="shared" si="8"/>
        <v>0</v>
      </c>
    </row>
    <row r="537" spans="1:25" x14ac:dyDescent="0.3">
      <c r="A537" t="str">
        <f>IF(B537=1,COUNTIF($B$2:B537,1),"")</f>
        <v/>
      </c>
      <c r="B537" t="str">
        <f>IF(C537=1,COUNTIF($H$2:H537,H537),"")</f>
        <v/>
      </c>
      <c r="C537">
        <f>IF(G537=List!$P$1,1,0)</f>
        <v>0</v>
      </c>
      <c r="D537" s="1" t="str">
        <f>IF(E537=1,COUNTIF($E$2:E537,1),"")</f>
        <v/>
      </c>
      <c r="E537" s="1" t="str">
        <f>IF(H537=List!$P$2,1,"")</f>
        <v/>
      </c>
      <c r="F537" s="2" t="s">
        <v>11828</v>
      </c>
      <c r="G537" s="2" t="s">
        <v>260</v>
      </c>
      <c r="H537" s="2" t="s">
        <v>6026</v>
      </c>
      <c r="I537" s="2" t="s">
        <v>1763</v>
      </c>
      <c r="J537" s="2" t="s">
        <v>950</v>
      </c>
      <c r="K537" s="2" t="s">
        <v>1812</v>
      </c>
      <c r="L537" s="2" t="s">
        <v>1813</v>
      </c>
      <c r="M537" s="2" t="s">
        <v>159</v>
      </c>
      <c r="N537" s="2" t="s">
        <v>756</v>
      </c>
      <c r="O537" s="99">
        <v>24657</v>
      </c>
      <c r="P537" s="2" t="s">
        <v>11105</v>
      </c>
      <c r="Q537">
        <v>497423</v>
      </c>
      <c r="R537">
        <v>497928</v>
      </c>
      <c r="S537">
        <v>1112088</v>
      </c>
      <c r="T537">
        <v>332491</v>
      </c>
      <c r="U537">
        <v>333541</v>
      </c>
      <c r="V537" t="s">
        <v>8569</v>
      </c>
      <c r="W537" s="101">
        <v>46198.558191319447</v>
      </c>
      <c r="X537" s="1">
        <f>IFERROR(IF(H537="","",IF(O537=0,0.15,IF(VLOOKUP(O537,'Source Post 14 Status (6.30.26)'!A:B,2,FALSE)=1,0.15,0.5))),0.5)</f>
        <v>0.15</v>
      </c>
      <c r="Y537" s="6">
        <f t="shared" si="8"/>
        <v>99905</v>
      </c>
    </row>
    <row r="538" spans="1:25" x14ac:dyDescent="0.3">
      <c r="A538" t="str">
        <f>IF(B538=1,COUNTIF($B$2:B538,1),"")</f>
        <v/>
      </c>
      <c r="B538" t="str">
        <f>IF(C538=1,COUNTIF($H$2:H538,H538),"")</f>
        <v/>
      </c>
      <c r="C538">
        <f>IF(G538=List!$P$1,1,0)</f>
        <v>0</v>
      </c>
      <c r="D538" s="1" t="str">
        <f>IF(E538=1,COUNTIF($E$2:E538,1),"")</f>
        <v/>
      </c>
      <c r="E538" s="1" t="str">
        <f>IF(H538=List!$P$2,1,"")</f>
        <v/>
      </c>
      <c r="F538" s="2" t="s">
        <v>11828</v>
      </c>
      <c r="G538" s="2" t="s">
        <v>260</v>
      </c>
      <c r="H538" s="2" t="s">
        <v>6026</v>
      </c>
      <c r="I538" s="2" t="s">
        <v>1763</v>
      </c>
      <c r="J538" s="2" t="s">
        <v>950</v>
      </c>
      <c r="K538" s="2" t="s">
        <v>1812</v>
      </c>
      <c r="L538" s="2" t="s">
        <v>1813</v>
      </c>
      <c r="M538" s="2" t="s">
        <v>159</v>
      </c>
      <c r="N538" s="2" t="s">
        <v>756</v>
      </c>
      <c r="O538" s="99">
        <v>16995</v>
      </c>
      <c r="P538" s="2" t="s">
        <v>11106</v>
      </c>
      <c r="W538" s="101">
        <v>1</v>
      </c>
      <c r="X538" s="1">
        <f>IFERROR(IF(H538="","",IF(O538=0,0.15,IF(VLOOKUP(O538,'Source Post 14 Status (6.30.26)'!A:B,2,FALSE)=1,0.15,0.5))),0.5)</f>
        <v>0.15</v>
      </c>
      <c r="Y538" s="6">
        <f t="shared" si="8"/>
        <v>0</v>
      </c>
    </row>
    <row r="539" spans="1:25" x14ac:dyDescent="0.3">
      <c r="A539" t="str">
        <f>IF(B539=1,COUNTIF($B$2:B539,1),"")</f>
        <v/>
      </c>
      <c r="B539" t="str">
        <f>IF(C539=1,COUNTIF($H$2:H539,H539),"")</f>
        <v/>
      </c>
      <c r="C539">
        <f>IF(G539=List!$P$1,1,0)</f>
        <v>0</v>
      </c>
      <c r="D539" s="1" t="str">
        <f>IF(E539=1,COUNTIF($E$2:E539,1),"")</f>
        <v/>
      </c>
      <c r="E539" s="1" t="str">
        <f>IF(H539=List!$P$2,1,"")</f>
        <v/>
      </c>
      <c r="F539" s="2" t="s">
        <v>11828</v>
      </c>
      <c r="G539" s="2" t="s">
        <v>261</v>
      </c>
      <c r="H539" s="2" t="s">
        <v>6027</v>
      </c>
      <c r="I539" s="2" t="s">
        <v>1763</v>
      </c>
      <c r="J539" s="2" t="s">
        <v>950</v>
      </c>
      <c r="K539" s="2" t="s">
        <v>1815</v>
      </c>
      <c r="L539" s="2" t="s">
        <v>1816</v>
      </c>
      <c r="M539" s="2" t="s">
        <v>159</v>
      </c>
      <c r="N539" s="2" t="s">
        <v>756</v>
      </c>
      <c r="O539" s="99">
        <v>8421</v>
      </c>
      <c r="P539" s="2" t="s">
        <v>7041</v>
      </c>
      <c r="Q539">
        <v>40750</v>
      </c>
      <c r="R539">
        <v>40750</v>
      </c>
      <c r="S539">
        <v>81500</v>
      </c>
      <c r="T539">
        <v>40250</v>
      </c>
      <c r="U539">
        <v>40250</v>
      </c>
      <c r="V539" t="s">
        <v>8570</v>
      </c>
      <c r="W539" s="101">
        <v>46195.362552349536</v>
      </c>
      <c r="X539" s="1">
        <f>IFERROR(IF(H539="","",IF(O539=0,0.15,IF(VLOOKUP(O539,'Source Post 14 Status (6.30.26)'!A:B,2,FALSE)=1,0.15,0.5))),0.5)</f>
        <v>0.5</v>
      </c>
      <c r="Y539" s="6">
        <f t="shared" si="8"/>
        <v>40250</v>
      </c>
    </row>
    <row r="540" spans="1:25" x14ac:dyDescent="0.3">
      <c r="A540" t="str">
        <f>IF(B540=1,COUNTIF($B$2:B540,1),"")</f>
        <v/>
      </c>
      <c r="B540" t="str">
        <f>IF(C540=1,COUNTIF($H$2:H540,H540),"")</f>
        <v/>
      </c>
      <c r="C540">
        <f>IF(G540=List!$P$1,1,0)</f>
        <v>0</v>
      </c>
      <c r="D540" s="1" t="str">
        <f>IF(E540=1,COUNTIF($E$2:E540,1),"")</f>
        <v/>
      </c>
      <c r="E540" s="1" t="str">
        <f>IF(H540=List!$P$2,1,"")</f>
        <v/>
      </c>
      <c r="F540" s="2" t="s">
        <v>11828</v>
      </c>
      <c r="G540" s="2" t="s">
        <v>261</v>
      </c>
      <c r="H540" s="2" t="s">
        <v>6027</v>
      </c>
      <c r="I540" s="2" t="s">
        <v>1763</v>
      </c>
      <c r="J540" s="2" t="s">
        <v>950</v>
      </c>
      <c r="K540" s="2" t="s">
        <v>1815</v>
      </c>
      <c r="L540" s="2" t="s">
        <v>1816</v>
      </c>
      <c r="M540" s="2" t="s">
        <v>159</v>
      </c>
      <c r="N540" s="2" t="s">
        <v>756</v>
      </c>
      <c r="O540" s="99">
        <v>12089</v>
      </c>
      <c r="P540" s="2" t="s">
        <v>7366</v>
      </c>
      <c r="Q540">
        <v>1101000</v>
      </c>
      <c r="R540">
        <v>1114000</v>
      </c>
      <c r="S540">
        <v>2212500</v>
      </c>
      <c r="T540">
        <v>1103000</v>
      </c>
      <c r="U540">
        <v>1111000</v>
      </c>
      <c r="V540" t="s">
        <v>8570</v>
      </c>
      <c r="W540" s="101">
        <v>46195.363324039354</v>
      </c>
      <c r="X540" s="1">
        <f>IFERROR(IF(H540="","",IF(O540=0,0.15,IF(VLOOKUP(O540,'Source Post 14 Status (6.30.26)'!A:B,2,FALSE)=1,0.15,0.5))),0.5)</f>
        <v>0.5</v>
      </c>
      <c r="Y540" s="6">
        <f t="shared" si="8"/>
        <v>1103000</v>
      </c>
    </row>
    <row r="541" spans="1:25" x14ac:dyDescent="0.3">
      <c r="A541" t="str">
        <f>IF(B541=1,COUNTIF($B$2:B541,1),"")</f>
        <v/>
      </c>
      <c r="B541" t="str">
        <f>IF(C541=1,COUNTIF($H$2:H541,H541),"")</f>
        <v/>
      </c>
      <c r="C541">
        <f>IF(G541=List!$P$1,1,0)</f>
        <v>0</v>
      </c>
      <c r="D541" s="1" t="str">
        <f>IF(E541=1,COUNTIF($E$2:E541,1),"")</f>
        <v/>
      </c>
      <c r="E541" s="1" t="str">
        <f>IF(H541=List!$P$2,1,"")</f>
        <v/>
      </c>
      <c r="F541" s="2" t="s">
        <v>11828</v>
      </c>
      <c r="G541" s="2" t="s">
        <v>261</v>
      </c>
      <c r="H541" s="2" t="s">
        <v>6027</v>
      </c>
      <c r="I541" s="2" t="s">
        <v>1763</v>
      </c>
      <c r="J541" s="2" t="s">
        <v>950</v>
      </c>
      <c r="K541" s="2" t="s">
        <v>1815</v>
      </c>
      <c r="L541" s="2" t="s">
        <v>1816</v>
      </c>
      <c r="M541" s="2" t="s">
        <v>159</v>
      </c>
      <c r="N541" s="2" t="s">
        <v>756</v>
      </c>
      <c r="O541" s="99">
        <v>0</v>
      </c>
      <c r="P541" s="2" t="s">
        <v>8514</v>
      </c>
      <c r="Q541">
        <v>0</v>
      </c>
      <c r="R541">
        <v>0</v>
      </c>
      <c r="S541">
        <v>723250</v>
      </c>
      <c r="T541">
        <v>239375</v>
      </c>
      <c r="U541">
        <v>231375</v>
      </c>
      <c r="V541" t="s">
        <v>8570</v>
      </c>
      <c r="W541" s="101">
        <v>46195.457413692129</v>
      </c>
      <c r="X541" s="1">
        <f>IFERROR(IF(H541="","",IF(O541=0,0.15,IF(VLOOKUP(O541,'Source Post 14 Status (6.30.26)'!A:B,2,FALSE)=1,0.15,0.5))),0.5)</f>
        <v>0.15</v>
      </c>
      <c r="Y541" s="6">
        <f t="shared" si="8"/>
        <v>70613</v>
      </c>
    </row>
    <row r="542" spans="1:25" x14ac:dyDescent="0.3">
      <c r="A542" t="str">
        <f>IF(B542=1,COUNTIF($B$2:B542,1),"")</f>
        <v/>
      </c>
      <c r="B542" t="str">
        <f>IF(C542=1,COUNTIF($H$2:H542,H542),"")</f>
        <v/>
      </c>
      <c r="C542">
        <f>IF(G542=List!$P$1,1,0)</f>
        <v>0</v>
      </c>
      <c r="D542" s="1" t="str">
        <f>IF(E542=1,COUNTIF($E$2:E542,1),"")</f>
        <v/>
      </c>
      <c r="E542" s="1" t="str">
        <f>IF(H542=List!$P$2,1,"")</f>
        <v/>
      </c>
      <c r="F542" s="2" t="s">
        <v>11828</v>
      </c>
      <c r="G542" s="2" t="s">
        <v>261</v>
      </c>
      <c r="H542" s="2" t="s">
        <v>6027</v>
      </c>
      <c r="I542" s="2" t="s">
        <v>1763</v>
      </c>
      <c r="J542" s="2" t="s">
        <v>950</v>
      </c>
      <c r="K542" s="2" t="s">
        <v>1815</v>
      </c>
      <c r="L542" s="2" t="s">
        <v>1816</v>
      </c>
      <c r="M542" s="2" t="s">
        <v>159</v>
      </c>
      <c r="N542" s="2" t="s">
        <v>756</v>
      </c>
      <c r="O542" s="99">
        <v>15602</v>
      </c>
      <c r="P542" s="2" t="s">
        <v>7483</v>
      </c>
      <c r="Q542">
        <v>108000</v>
      </c>
      <c r="R542">
        <v>108000</v>
      </c>
      <c r="S542">
        <v>214000</v>
      </c>
      <c r="T542">
        <v>106000</v>
      </c>
      <c r="U542">
        <v>106000</v>
      </c>
      <c r="V542" t="s">
        <v>8570</v>
      </c>
      <c r="W542" s="101">
        <v>46195.363019791665</v>
      </c>
      <c r="X542" s="1">
        <f>IFERROR(IF(H542="","",IF(O542=0,0.15,IF(VLOOKUP(O542,'Source Post 14 Status (6.30.26)'!A:B,2,FALSE)=1,0.15,0.5))),0.5)</f>
        <v>0.15</v>
      </c>
      <c r="Y542" s="6">
        <f t="shared" si="8"/>
        <v>31800</v>
      </c>
    </row>
    <row r="543" spans="1:25" x14ac:dyDescent="0.3">
      <c r="A543" t="str">
        <f>IF(B543=1,COUNTIF($B$2:B543,1),"")</f>
        <v/>
      </c>
      <c r="B543" t="str">
        <f>IF(C543=1,COUNTIF($H$2:H543,H543),"")</f>
        <v/>
      </c>
      <c r="C543">
        <f>IF(G543=List!$P$1,1,0)</f>
        <v>0</v>
      </c>
      <c r="D543" s="1" t="str">
        <f>IF(E543=1,COUNTIF($E$2:E543,1),"")</f>
        <v/>
      </c>
      <c r="E543" s="1" t="str">
        <f>IF(H543=List!$P$2,1,"")</f>
        <v/>
      </c>
      <c r="F543" s="2" t="s">
        <v>11828</v>
      </c>
      <c r="G543" s="2" t="s">
        <v>261</v>
      </c>
      <c r="H543" s="2" t="s">
        <v>6027</v>
      </c>
      <c r="I543" s="2" t="s">
        <v>1763</v>
      </c>
      <c r="J543" s="2" t="s">
        <v>950</v>
      </c>
      <c r="K543" s="2" t="s">
        <v>1815</v>
      </c>
      <c r="L543" s="2" t="s">
        <v>1816</v>
      </c>
      <c r="M543" s="2" t="s">
        <v>159</v>
      </c>
      <c r="N543" s="2" t="s">
        <v>756</v>
      </c>
      <c r="O543" s="99">
        <v>8436</v>
      </c>
      <c r="P543" s="2" t="s">
        <v>7044</v>
      </c>
      <c r="Q543">
        <v>40125</v>
      </c>
      <c r="R543">
        <v>40125</v>
      </c>
      <c r="S543">
        <v>80250</v>
      </c>
      <c r="T543">
        <v>39625</v>
      </c>
      <c r="U543">
        <v>39625</v>
      </c>
      <c r="V543" t="s">
        <v>8570</v>
      </c>
      <c r="W543" s="101">
        <v>46195.362759143522</v>
      </c>
      <c r="X543" s="1">
        <f>IFERROR(IF(H543="","",IF(O543=0,0.15,IF(VLOOKUP(O543,'Source Post 14 Status (6.30.26)'!A:B,2,FALSE)=1,0.15,0.5))),0.5)</f>
        <v>0.5</v>
      </c>
      <c r="Y543" s="6">
        <f t="shared" si="8"/>
        <v>39625</v>
      </c>
    </row>
    <row r="544" spans="1:25" x14ac:dyDescent="0.3">
      <c r="A544" t="str">
        <f>IF(B544=1,COUNTIF($B$2:B544,1),"")</f>
        <v/>
      </c>
      <c r="B544" t="str">
        <f>IF(C544=1,COUNTIF($H$2:H544,H544),"")</f>
        <v/>
      </c>
      <c r="C544">
        <f>IF(G544=List!$P$1,1,0)</f>
        <v>0</v>
      </c>
      <c r="D544" s="1" t="str">
        <f>IF(E544=1,COUNTIF($E$2:E544,1),"")</f>
        <v/>
      </c>
      <c r="E544" s="1" t="str">
        <f>IF(H544=List!$P$2,1,"")</f>
        <v/>
      </c>
      <c r="F544" s="2" t="s">
        <v>11828</v>
      </c>
      <c r="G544" s="2" t="s">
        <v>261</v>
      </c>
      <c r="H544" s="2" t="s">
        <v>6027</v>
      </c>
      <c r="I544" s="2" t="s">
        <v>1763</v>
      </c>
      <c r="J544" s="2" t="s">
        <v>950</v>
      </c>
      <c r="K544" s="2" t="s">
        <v>1815</v>
      </c>
      <c r="L544" s="2" t="s">
        <v>1816</v>
      </c>
      <c r="M544" s="2" t="s">
        <v>159</v>
      </c>
      <c r="N544" s="2" t="s">
        <v>756</v>
      </c>
      <c r="O544" s="99">
        <v>22643</v>
      </c>
      <c r="P544" s="2" t="s">
        <v>8388</v>
      </c>
      <c r="Q544">
        <v>370400</v>
      </c>
      <c r="R544">
        <v>379293</v>
      </c>
      <c r="S544">
        <v>749382</v>
      </c>
      <c r="V544" t="s">
        <v>8570</v>
      </c>
      <c r="W544" s="101">
        <v>46195.36173892361</v>
      </c>
      <c r="X544" s="1">
        <f>IFERROR(IF(H544="","",IF(O544=0,0.15,IF(VLOOKUP(O544,'Source Post 14 Status (6.30.26)'!A:B,2,FALSE)=1,0.15,0.5))),0.5)</f>
        <v>0.15</v>
      </c>
      <c r="Y544" s="6">
        <f t="shared" si="8"/>
        <v>0</v>
      </c>
    </row>
    <row r="545" spans="1:25" x14ac:dyDescent="0.3">
      <c r="A545" t="str">
        <f>IF(B545=1,COUNTIF($B$2:B545,1),"")</f>
        <v/>
      </c>
      <c r="B545" t="str">
        <f>IF(C545=1,COUNTIF($H$2:H545,H545),"")</f>
        <v/>
      </c>
      <c r="C545">
        <f>IF(G545=List!$P$1,1,0)</f>
        <v>0</v>
      </c>
      <c r="D545" s="1" t="str">
        <f>IF(E545=1,COUNTIF($E$2:E545,1),"")</f>
        <v/>
      </c>
      <c r="E545" s="1" t="str">
        <f>IF(H545=List!$P$2,1,"")</f>
        <v/>
      </c>
      <c r="F545" s="2" t="s">
        <v>11828</v>
      </c>
      <c r="G545" s="2" t="s">
        <v>261</v>
      </c>
      <c r="H545" s="2" t="s">
        <v>6027</v>
      </c>
      <c r="I545" s="2" t="s">
        <v>1763</v>
      </c>
      <c r="J545" s="2" t="s">
        <v>950</v>
      </c>
      <c r="K545" s="2" t="s">
        <v>1815</v>
      </c>
      <c r="L545" s="2" t="s">
        <v>1816</v>
      </c>
      <c r="M545" s="2" t="s">
        <v>159</v>
      </c>
      <c r="N545" s="2" t="s">
        <v>756</v>
      </c>
      <c r="O545" s="99">
        <v>20064</v>
      </c>
      <c r="P545" s="2" t="s">
        <v>8051</v>
      </c>
      <c r="Q545">
        <v>512425</v>
      </c>
      <c r="V545" t="s">
        <v>8570</v>
      </c>
      <c r="W545" s="101">
        <v>46195.361800347222</v>
      </c>
      <c r="X545" s="1">
        <f>IFERROR(IF(H545="","",IF(O545=0,0.15,IF(VLOOKUP(O545,'Source Post 14 Status (6.30.26)'!A:B,2,FALSE)=1,0.15,0.5))),0.5)</f>
        <v>0.15</v>
      </c>
      <c r="Y545" s="6">
        <f t="shared" si="8"/>
        <v>0</v>
      </c>
    </row>
    <row r="546" spans="1:25" x14ac:dyDescent="0.3">
      <c r="A546" t="str">
        <f>IF(B546=1,COUNTIF($B$2:B546,1),"")</f>
        <v/>
      </c>
      <c r="B546" t="str">
        <f>IF(C546=1,COUNTIF($H$2:H546,H546),"")</f>
        <v/>
      </c>
      <c r="C546">
        <f>IF(G546=List!$P$1,1,0)</f>
        <v>0</v>
      </c>
      <c r="D546" s="1" t="str">
        <f>IF(E546=1,COUNTIF($E$2:E546,1),"")</f>
        <v/>
      </c>
      <c r="E546" s="1" t="str">
        <f>IF(H546=List!$P$2,1,"")</f>
        <v/>
      </c>
      <c r="F546" s="2" t="s">
        <v>11828</v>
      </c>
      <c r="G546" s="2" t="s">
        <v>261</v>
      </c>
      <c r="H546" s="2" t="s">
        <v>6027</v>
      </c>
      <c r="I546" s="2" t="s">
        <v>1763</v>
      </c>
      <c r="J546" s="2" t="s">
        <v>950</v>
      </c>
      <c r="K546" s="2" t="s">
        <v>1815</v>
      </c>
      <c r="L546" s="2" t="s">
        <v>1816</v>
      </c>
      <c r="M546" s="2" t="s">
        <v>159</v>
      </c>
      <c r="N546" s="2" t="s">
        <v>756</v>
      </c>
      <c r="O546" s="99">
        <v>25835</v>
      </c>
      <c r="P546" s="2" t="s">
        <v>11107</v>
      </c>
      <c r="Q546">
        <v>460079</v>
      </c>
      <c r="R546">
        <v>461250</v>
      </c>
      <c r="S546">
        <v>768375</v>
      </c>
      <c r="T546">
        <v>488625</v>
      </c>
      <c r="U546">
        <v>492000</v>
      </c>
      <c r="V546" t="s">
        <v>8570</v>
      </c>
      <c r="W546" s="101">
        <v>46195.362055011574</v>
      </c>
      <c r="X546" s="1">
        <f>IFERROR(IF(H546="","",IF(O546=0,0.15,IF(VLOOKUP(O546,'Source Post 14 Status (6.30.26)'!A:B,2,FALSE)=1,0.15,0.5))),0.5)</f>
        <v>0.15</v>
      </c>
      <c r="Y546" s="6">
        <f t="shared" si="8"/>
        <v>147094</v>
      </c>
    </row>
    <row r="547" spans="1:25" x14ac:dyDescent="0.3">
      <c r="A547" t="str">
        <f>IF(B547=1,COUNTIF($B$2:B547,1),"")</f>
        <v/>
      </c>
      <c r="B547" t="str">
        <f>IF(C547=1,COUNTIF($H$2:H547,H547),"")</f>
        <v/>
      </c>
      <c r="C547">
        <f>IF(G547=List!$P$1,1,0)</f>
        <v>0</v>
      </c>
      <c r="D547" s="1" t="str">
        <f>IF(E547=1,COUNTIF($E$2:E547,1),"")</f>
        <v/>
      </c>
      <c r="E547" s="1" t="str">
        <f>IF(H547=List!$P$2,1,"")</f>
        <v/>
      </c>
      <c r="F547" s="2" t="s">
        <v>11828</v>
      </c>
      <c r="G547" s="2" t="s">
        <v>262</v>
      </c>
      <c r="H547" s="2" t="s">
        <v>6028</v>
      </c>
      <c r="I547" s="2" t="s">
        <v>1763</v>
      </c>
      <c r="J547" s="2" t="s">
        <v>950</v>
      </c>
      <c r="K547" s="2" t="s">
        <v>1818</v>
      </c>
      <c r="L547" s="2" t="s">
        <v>1819</v>
      </c>
      <c r="M547" s="2" t="s">
        <v>159</v>
      </c>
      <c r="N547" s="2" t="s">
        <v>756</v>
      </c>
      <c r="O547" s="99">
        <v>22934</v>
      </c>
      <c r="P547" s="2" t="s">
        <v>8455</v>
      </c>
      <c r="Q547">
        <v>500500</v>
      </c>
      <c r="R547">
        <v>500500</v>
      </c>
      <c r="S547">
        <v>999000</v>
      </c>
      <c r="T547">
        <v>501000</v>
      </c>
      <c r="U547">
        <v>501000</v>
      </c>
      <c r="V547" t="s">
        <v>8571</v>
      </c>
      <c r="W547" s="101">
        <v>46198.435112118059</v>
      </c>
      <c r="X547" s="1">
        <f>IFERROR(IF(H547="","",IF(O547=0,0.15,IF(VLOOKUP(O547,'Source Post 14 Status (6.30.26)'!A:B,2,FALSE)=1,0.15,0.5))),0.5)</f>
        <v>0.15</v>
      </c>
      <c r="Y547" s="6">
        <f t="shared" si="8"/>
        <v>150300</v>
      </c>
    </row>
    <row r="548" spans="1:25" x14ac:dyDescent="0.3">
      <c r="A548" t="str">
        <f>IF(B548=1,COUNTIF($B$2:B548,1),"")</f>
        <v/>
      </c>
      <c r="B548" t="str">
        <f>IF(C548=1,COUNTIF($H$2:H548,H548),"")</f>
        <v/>
      </c>
      <c r="C548">
        <f>IF(G548=List!$P$1,1,0)</f>
        <v>0</v>
      </c>
      <c r="D548" s="1" t="str">
        <f>IF(E548=1,COUNTIF($E$2:E548,1),"")</f>
        <v/>
      </c>
      <c r="E548" s="1" t="str">
        <f>IF(H548=List!$P$2,1,"")</f>
        <v/>
      </c>
      <c r="F548" s="2" t="s">
        <v>11828</v>
      </c>
      <c r="G548" s="2" t="s">
        <v>262</v>
      </c>
      <c r="H548" s="2" t="s">
        <v>6028</v>
      </c>
      <c r="I548" s="2" t="s">
        <v>1763</v>
      </c>
      <c r="J548" s="2" t="s">
        <v>950</v>
      </c>
      <c r="K548" s="2" t="s">
        <v>1818</v>
      </c>
      <c r="L548" s="2" t="s">
        <v>1819</v>
      </c>
      <c r="M548" s="2" t="s">
        <v>159</v>
      </c>
      <c r="N548" s="2" t="s">
        <v>756</v>
      </c>
      <c r="O548" s="99">
        <v>21073</v>
      </c>
      <c r="P548" s="2" t="s">
        <v>8283</v>
      </c>
      <c r="Q548">
        <v>1046000</v>
      </c>
      <c r="R548">
        <v>1046000</v>
      </c>
      <c r="S548">
        <v>2088000</v>
      </c>
      <c r="T548">
        <v>1045000</v>
      </c>
      <c r="U548">
        <v>1045000</v>
      </c>
      <c r="V548" t="s">
        <v>8571</v>
      </c>
      <c r="W548" s="101">
        <v>46198.433073113425</v>
      </c>
      <c r="X548" s="1">
        <f>IFERROR(IF(H548="","",IF(O548=0,0.15,IF(VLOOKUP(O548,'Source Post 14 Status (6.30.26)'!A:B,2,FALSE)=1,0.15,0.5))),0.5)</f>
        <v>0.15</v>
      </c>
      <c r="Y548" s="6">
        <f t="shared" si="8"/>
        <v>313500</v>
      </c>
    </row>
    <row r="549" spans="1:25" x14ac:dyDescent="0.3">
      <c r="A549" t="str">
        <f>IF(B549=1,COUNTIF($B$2:B549,1),"")</f>
        <v/>
      </c>
      <c r="B549" t="str">
        <f>IF(C549=1,COUNTIF($H$2:H549,H549),"")</f>
        <v/>
      </c>
      <c r="C549">
        <f>IF(G549=List!$P$1,1,0)</f>
        <v>0</v>
      </c>
      <c r="D549" s="1" t="str">
        <f>IF(E549=1,COUNTIF($E$2:E549,1),"")</f>
        <v/>
      </c>
      <c r="E549" s="1" t="str">
        <f>IF(H549=List!$P$2,1,"")</f>
        <v/>
      </c>
      <c r="F549" s="2" t="s">
        <v>11828</v>
      </c>
      <c r="G549" s="2" t="s">
        <v>262</v>
      </c>
      <c r="H549" s="2" t="s">
        <v>6028</v>
      </c>
      <c r="I549" s="2" t="s">
        <v>1763</v>
      </c>
      <c r="J549" s="2" t="s">
        <v>950</v>
      </c>
      <c r="K549" s="2" t="s">
        <v>1818</v>
      </c>
      <c r="L549" s="2" t="s">
        <v>1819</v>
      </c>
      <c r="M549" s="2" t="s">
        <v>159</v>
      </c>
      <c r="N549" s="2" t="s">
        <v>756</v>
      </c>
      <c r="O549" s="99">
        <v>25810</v>
      </c>
      <c r="P549" s="2" t="s">
        <v>11108</v>
      </c>
      <c r="Q549">
        <v>845117</v>
      </c>
      <c r="R549">
        <v>850725</v>
      </c>
      <c r="S549">
        <v>234850</v>
      </c>
      <c r="T549">
        <v>117000</v>
      </c>
      <c r="U549">
        <v>117850</v>
      </c>
      <c r="V549" t="s">
        <v>8571</v>
      </c>
      <c r="W549" s="101">
        <v>46198.433744479167</v>
      </c>
      <c r="X549" s="1">
        <f>IFERROR(IF(H549="","",IF(O549=0,0.15,IF(VLOOKUP(O549,'Source Post 14 Status (6.30.26)'!A:B,2,FALSE)=1,0.15,0.5))),0.5)</f>
        <v>0.15</v>
      </c>
      <c r="Y549" s="6">
        <f t="shared" si="8"/>
        <v>35228</v>
      </c>
    </row>
    <row r="550" spans="1:25" x14ac:dyDescent="0.3">
      <c r="A550" t="str">
        <f>IF(B550=1,COUNTIF($B$2:B550,1),"")</f>
        <v/>
      </c>
      <c r="B550" t="str">
        <f>IF(C550=1,COUNTIF($H$2:H550,H550),"")</f>
        <v/>
      </c>
      <c r="C550">
        <f>IF(G550=List!$P$1,1,0)</f>
        <v>0</v>
      </c>
      <c r="D550" s="1" t="str">
        <f>IF(E550=1,COUNTIF($E$2:E550,1),"")</f>
        <v/>
      </c>
      <c r="E550" s="1" t="str">
        <f>IF(H550=List!$P$2,1,"")</f>
        <v/>
      </c>
      <c r="F550" s="2" t="s">
        <v>11828</v>
      </c>
      <c r="G550" s="2" t="s">
        <v>262</v>
      </c>
      <c r="H550" s="2" t="s">
        <v>6028</v>
      </c>
      <c r="I550" s="2" t="s">
        <v>1763</v>
      </c>
      <c r="J550" s="2" t="s">
        <v>950</v>
      </c>
      <c r="K550" s="2" t="s">
        <v>1818</v>
      </c>
      <c r="L550" s="2" t="s">
        <v>1819</v>
      </c>
      <c r="M550" s="2" t="s">
        <v>159</v>
      </c>
      <c r="N550" s="2" t="s">
        <v>756</v>
      </c>
      <c r="O550" s="99">
        <v>0</v>
      </c>
      <c r="P550" s="2" t="s">
        <v>8514</v>
      </c>
      <c r="S550">
        <v>2500000</v>
      </c>
      <c r="T550">
        <v>1000000</v>
      </c>
      <c r="U550">
        <v>1000000</v>
      </c>
      <c r="V550" t="s">
        <v>8571</v>
      </c>
      <c r="W550" s="101">
        <v>46198.461359374996</v>
      </c>
      <c r="X550" s="1">
        <f>IFERROR(IF(H550="","",IF(O550=0,0.15,IF(VLOOKUP(O550,'Source Post 14 Status (6.30.26)'!A:B,2,FALSE)=1,0.15,0.5))),0.5)</f>
        <v>0.15</v>
      </c>
      <c r="Y550" s="6">
        <f t="shared" si="8"/>
        <v>300000</v>
      </c>
    </row>
    <row r="551" spans="1:25" x14ac:dyDescent="0.3">
      <c r="A551" t="str">
        <f>IF(B551=1,COUNTIF($B$2:B551,1),"")</f>
        <v/>
      </c>
      <c r="B551" t="str">
        <f>IF(C551=1,COUNTIF($H$2:H551,H551),"")</f>
        <v/>
      </c>
      <c r="C551">
        <f>IF(G551=List!$P$1,1,0)</f>
        <v>0</v>
      </c>
      <c r="D551" s="1" t="str">
        <f>IF(E551=1,COUNTIF($E$2:E551,1),"")</f>
        <v/>
      </c>
      <c r="E551" s="1" t="str">
        <f>IF(H551=List!$P$2,1,"")</f>
        <v/>
      </c>
      <c r="F551" s="2" t="s">
        <v>11828</v>
      </c>
      <c r="G551" s="2" t="s">
        <v>262</v>
      </c>
      <c r="H551" s="2" t="s">
        <v>6028</v>
      </c>
      <c r="I551" s="2" t="s">
        <v>1763</v>
      </c>
      <c r="J551" s="2" t="s">
        <v>950</v>
      </c>
      <c r="K551" s="2" t="s">
        <v>1818</v>
      </c>
      <c r="L551" s="2" t="s">
        <v>1819</v>
      </c>
      <c r="M551" s="2" t="s">
        <v>159</v>
      </c>
      <c r="N551" s="2" t="s">
        <v>756</v>
      </c>
      <c r="O551" s="99">
        <v>17896</v>
      </c>
      <c r="P551" s="2" t="s">
        <v>7834</v>
      </c>
      <c r="Q551">
        <v>1015000</v>
      </c>
      <c r="R551">
        <v>1015000</v>
      </c>
      <c r="S551">
        <v>2028000</v>
      </c>
      <c r="T551">
        <v>1014000</v>
      </c>
      <c r="U551">
        <v>1014000</v>
      </c>
      <c r="V551" t="s">
        <v>8571</v>
      </c>
      <c r="W551" s="101">
        <v>46198.43437797454</v>
      </c>
      <c r="X551" s="1">
        <f>IFERROR(IF(H551="","",IF(O551=0,0.15,IF(VLOOKUP(O551,'Source Post 14 Status (6.30.26)'!A:B,2,FALSE)=1,0.15,0.5))),0.5)</f>
        <v>0.15</v>
      </c>
      <c r="Y551" s="6">
        <f t="shared" si="8"/>
        <v>304200</v>
      </c>
    </row>
    <row r="552" spans="1:25" x14ac:dyDescent="0.3">
      <c r="A552" t="str">
        <f>IF(B552=1,COUNTIF($B$2:B552,1),"")</f>
        <v/>
      </c>
      <c r="B552" t="str">
        <f>IF(C552=1,COUNTIF($H$2:H552,H552),"")</f>
        <v/>
      </c>
      <c r="C552">
        <f>IF(G552=List!$P$1,1,0)</f>
        <v>0</v>
      </c>
      <c r="D552" s="1" t="str">
        <f>IF(E552=1,COUNTIF($E$2:E552,1),"")</f>
        <v/>
      </c>
      <c r="E552" s="1" t="str">
        <f>IF(H552=List!$P$2,1,"")</f>
        <v/>
      </c>
      <c r="F552" s="2" t="s">
        <v>11828</v>
      </c>
      <c r="G552" s="2" t="s">
        <v>264</v>
      </c>
      <c r="H552" s="2" t="s">
        <v>6023</v>
      </c>
      <c r="I552" s="2" t="s">
        <v>1763</v>
      </c>
      <c r="J552" s="2" t="s">
        <v>960</v>
      </c>
      <c r="K552" s="2" t="s">
        <v>1827</v>
      </c>
      <c r="L552" s="2" t="s">
        <v>1828</v>
      </c>
      <c r="M552" s="2" t="s">
        <v>159</v>
      </c>
      <c r="N552" s="2" t="s">
        <v>756</v>
      </c>
      <c r="O552" s="99">
        <v>7434</v>
      </c>
      <c r="P552" s="2" t="s">
        <v>11109</v>
      </c>
      <c r="W552" s="101">
        <v>1</v>
      </c>
      <c r="X552" s="1">
        <f>IFERROR(IF(H552="","",IF(O552=0,0.15,IF(VLOOKUP(O552,'Source Post 14 Status (6.30.26)'!A:B,2,FALSE)=1,0.15,0.5))),0.5)</f>
        <v>0.5</v>
      </c>
      <c r="Y552" s="6">
        <f t="shared" si="8"/>
        <v>0</v>
      </c>
    </row>
    <row r="553" spans="1:25" x14ac:dyDescent="0.3">
      <c r="A553" t="str">
        <f>IF(B553=1,COUNTIF($B$2:B553,1),"")</f>
        <v/>
      </c>
      <c r="B553" t="str">
        <f>IF(C553=1,COUNTIF($H$2:H553,H553),"")</f>
        <v/>
      </c>
      <c r="C553">
        <f>IF(G553=List!$P$1,1,0)</f>
        <v>0</v>
      </c>
      <c r="D553" s="1" t="str">
        <f>IF(E553=1,COUNTIF($E$2:E553,1),"")</f>
        <v/>
      </c>
      <c r="E553" s="1" t="str">
        <f>IF(H553=List!$P$2,1,"")</f>
        <v/>
      </c>
      <c r="F553" s="2" t="s">
        <v>11828</v>
      </c>
      <c r="G553" s="2" t="s">
        <v>264</v>
      </c>
      <c r="H553" s="2" t="s">
        <v>6023</v>
      </c>
      <c r="I553" s="2" t="s">
        <v>1763</v>
      </c>
      <c r="J553" s="2" t="s">
        <v>960</v>
      </c>
      <c r="K553" s="2" t="s">
        <v>1827</v>
      </c>
      <c r="L553" s="2" t="s">
        <v>1828</v>
      </c>
      <c r="M553" s="2" t="s">
        <v>159</v>
      </c>
      <c r="N553" s="2" t="s">
        <v>756</v>
      </c>
      <c r="O553" s="99">
        <v>0</v>
      </c>
      <c r="P553" s="2" t="s">
        <v>8513</v>
      </c>
      <c r="W553" s="101">
        <v>1</v>
      </c>
      <c r="X553" s="1">
        <f>IFERROR(IF(H553="","",IF(O553=0,0.15,IF(VLOOKUP(O553,'Source Post 14 Status (6.30.26)'!A:B,2,FALSE)=1,0.15,0.5))),0.5)</f>
        <v>0.15</v>
      </c>
      <c r="Y553" s="6">
        <f t="shared" si="8"/>
        <v>0</v>
      </c>
    </row>
    <row r="554" spans="1:25" x14ac:dyDescent="0.3">
      <c r="A554" t="str">
        <f>IF(B554=1,COUNTIF($B$2:B554,1),"")</f>
        <v/>
      </c>
      <c r="B554" t="str">
        <f>IF(C554=1,COUNTIF($H$2:H554,H554),"")</f>
        <v/>
      </c>
      <c r="C554">
        <f>IF(G554=List!$P$1,1,0)</f>
        <v>0</v>
      </c>
      <c r="D554" s="1" t="str">
        <f>IF(E554=1,COUNTIF($E$2:E554,1),"")</f>
        <v/>
      </c>
      <c r="E554" s="1" t="str">
        <f>IF(H554=List!$P$2,1,"")</f>
        <v/>
      </c>
      <c r="F554" s="2" t="s">
        <v>11828</v>
      </c>
      <c r="G554" s="2" t="s">
        <v>264</v>
      </c>
      <c r="H554" s="2" t="s">
        <v>6023</v>
      </c>
      <c r="I554" s="2" t="s">
        <v>1763</v>
      </c>
      <c r="J554" s="2" t="s">
        <v>960</v>
      </c>
      <c r="K554" s="2" t="s">
        <v>1827</v>
      </c>
      <c r="L554" s="2" t="s">
        <v>1828</v>
      </c>
      <c r="M554" s="2" t="s">
        <v>159</v>
      </c>
      <c r="N554" s="2" t="s">
        <v>756</v>
      </c>
      <c r="O554" s="99">
        <v>25880</v>
      </c>
      <c r="P554" s="2" t="s">
        <v>8502</v>
      </c>
      <c r="W554" s="101">
        <v>1</v>
      </c>
      <c r="X554" s="1">
        <f>IFERROR(IF(H554="","",IF(O554=0,0.15,IF(VLOOKUP(O554,'Source Post 14 Status (6.30.26)'!A:B,2,FALSE)=1,0.15,0.5))),0.5)</f>
        <v>0.15</v>
      </c>
      <c r="Y554" s="6">
        <f t="shared" si="8"/>
        <v>0</v>
      </c>
    </row>
    <row r="555" spans="1:25" x14ac:dyDescent="0.3">
      <c r="A555" t="str">
        <f>IF(B555=1,COUNTIF($B$2:B555,1),"")</f>
        <v/>
      </c>
      <c r="B555" t="str">
        <f>IF(C555=1,COUNTIF($H$2:H555,H555),"")</f>
        <v/>
      </c>
      <c r="C555">
        <f>IF(G555=List!$P$1,1,0)</f>
        <v>0</v>
      </c>
      <c r="D555" s="1" t="str">
        <f>IF(E555=1,COUNTIF($E$2:E555,1),"")</f>
        <v/>
      </c>
      <c r="E555" s="1" t="str">
        <f>IF(H555=List!$P$2,1,"")</f>
        <v/>
      </c>
      <c r="F555" s="2" t="s">
        <v>11828</v>
      </c>
      <c r="G555" s="2" t="s">
        <v>264</v>
      </c>
      <c r="H555" s="2" t="s">
        <v>6023</v>
      </c>
      <c r="I555" s="2" t="s">
        <v>1763</v>
      </c>
      <c r="J555" s="2" t="s">
        <v>960</v>
      </c>
      <c r="K555" s="2" t="s">
        <v>1827</v>
      </c>
      <c r="L555" s="2" t="s">
        <v>1828</v>
      </c>
      <c r="M555" s="2" t="s">
        <v>159</v>
      </c>
      <c r="N555" s="2" t="s">
        <v>756</v>
      </c>
      <c r="O555" s="99">
        <v>0</v>
      </c>
      <c r="P555" s="2" t="s">
        <v>8514</v>
      </c>
      <c r="W555" s="101">
        <v>1</v>
      </c>
      <c r="X555" s="1">
        <f>IFERROR(IF(H555="","",IF(O555=0,0.15,IF(VLOOKUP(O555,'Source Post 14 Status (6.30.26)'!A:B,2,FALSE)=1,0.15,0.5))),0.5)</f>
        <v>0.15</v>
      </c>
      <c r="Y555" s="6">
        <f t="shared" si="8"/>
        <v>0</v>
      </c>
    </row>
    <row r="556" spans="1:25" x14ac:dyDescent="0.3">
      <c r="A556" t="str">
        <f>IF(B556=1,COUNTIF($B$2:B556,1),"")</f>
        <v/>
      </c>
      <c r="B556" t="str">
        <f>IF(C556=1,COUNTIF($H$2:H556,H556),"")</f>
        <v/>
      </c>
      <c r="C556">
        <f>IF(G556=List!$P$1,1,0)</f>
        <v>0</v>
      </c>
      <c r="D556" s="1" t="str">
        <f>IF(E556=1,COUNTIF($E$2:E556,1),"")</f>
        <v/>
      </c>
      <c r="E556" s="1" t="str">
        <f>IF(H556=List!$P$2,1,"")</f>
        <v/>
      </c>
      <c r="F556" s="2" t="s">
        <v>11828</v>
      </c>
      <c r="G556" s="2" t="s">
        <v>265</v>
      </c>
      <c r="H556" s="2" t="s">
        <v>6024</v>
      </c>
      <c r="I556" s="2" t="s">
        <v>1763</v>
      </c>
      <c r="J556" s="2" t="s">
        <v>960</v>
      </c>
      <c r="K556" s="2" t="s">
        <v>1830</v>
      </c>
      <c r="L556" s="2" t="s">
        <v>1831</v>
      </c>
      <c r="M556" s="2" t="s">
        <v>159</v>
      </c>
      <c r="N556" s="2" t="s">
        <v>756</v>
      </c>
      <c r="O556" s="99">
        <v>0</v>
      </c>
      <c r="P556" s="2" t="s">
        <v>8513</v>
      </c>
      <c r="W556" s="101">
        <v>1</v>
      </c>
      <c r="X556" s="1">
        <f>IFERROR(IF(H556="","",IF(O556=0,0.15,IF(VLOOKUP(O556,'Source Post 14 Status (6.30.26)'!A:B,2,FALSE)=1,0.15,0.5))),0.5)</f>
        <v>0.15</v>
      </c>
      <c r="Y556" s="6">
        <f t="shared" si="8"/>
        <v>0</v>
      </c>
    </row>
    <row r="557" spans="1:25" x14ac:dyDescent="0.3">
      <c r="A557" t="str">
        <f>IF(B557=1,COUNTIF($B$2:B557,1),"")</f>
        <v/>
      </c>
      <c r="B557" t="str">
        <f>IF(C557=1,COUNTIF($H$2:H557,H557),"")</f>
        <v/>
      </c>
      <c r="C557">
        <f>IF(G557=List!$P$1,1,0)</f>
        <v>0</v>
      </c>
      <c r="D557" s="1" t="str">
        <f>IF(E557=1,COUNTIF($E$2:E557,1),"")</f>
        <v/>
      </c>
      <c r="E557" s="1" t="str">
        <f>IF(H557=List!$P$2,1,"")</f>
        <v/>
      </c>
      <c r="F557" s="2" t="s">
        <v>11828</v>
      </c>
      <c r="G557" s="2" t="s">
        <v>265</v>
      </c>
      <c r="H557" s="2" t="s">
        <v>6024</v>
      </c>
      <c r="I557" s="2" t="s">
        <v>1763</v>
      </c>
      <c r="J557" s="2" t="s">
        <v>960</v>
      </c>
      <c r="K557" s="2" t="s">
        <v>1830</v>
      </c>
      <c r="L557" s="2" t="s">
        <v>1831</v>
      </c>
      <c r="M557" s="2" t="s">
        <v>159</v>
      </c>
      <c r="N557" s="2" t="s">
        <v>756</v>
      </c>
      <c r="O557" s="99">
        <v>7674</v>
      </c>
      <c r="P557" s="2" t="s">
        <v>6985</v>
      </c>
      <c r="W557" s="101">
        <v>1</v>
      </c>
      <c r="X557" s="1">
        <f>IFERROR(IF(H557="","",IF(O557=0,0.15,IF(VLOOKUP(O557,'Source Post 14 Status (6.30.26)'!A:B,2,FALSE)=1,0.15,0.5))),0.5)</f>
        <v>0.5</v>
      </c>
      <c r="Y557" s="6">
        <f t="shared" si="8"/>
        <v>0</v>
      </c>
    </row>
    <row r="558" spans="1:25" x14ac:dyDescent="0.3">
      <c r="A558" t="str">
        <f>IF(B558=1,COUNTIF($B$2:B558,1),"")</f>
        <v/>
      </c>
      <c r="B558" t="str">
        <f>IF(C558=1,COUNTIF($H$2:H558,H558),"")</f>
        <v/>
      </c>
      <c r="C558">
        <f>IF(G558=List!$P$1,1,0)</f>
        <v>0</v>
      </c>
      <c r="D558" s="1" t="str">
        <f>IF(E558=1,COUNTIF($E$2:E558,1),"")</f>
        <v/>
      </c>
      <c r="E558" s="1" t="str">
        <f>IF(H558=List!$P$2,1,"")</f>
        <v/>
      </c>
      <c r="F558" s="2" t="s">
        <v>11828</v>
      </c>
      <c r="G558" s="2" t="s">
        <v>9171</v>
      </c>
      <c r="H558" s="2" t="s">
        <v>6029</v>
      </c>
      <c r="I558" s="2" t="s">
        <v>1836</v>
      </c>
      <c r="J558" s="2" t="s">
        <v>900</v>
      </c>
      <c r="K558" s="2" t="s">
        <v>916</v>
      </c>
      <c r="L558" s="2" t="s">
        <v>917</v>
      </c>
      <c r="M558" s="2" t="s">
        <v>219</v>
      </c>
      <c r="N558" s="2" t="s">
        <v>789</v>
      </c>
      <c r="O558" s="99">
        <v>17973</v>
      </c>
      <c r="P558" s="2" t="s">
        <v>7856</v>
      </c>
      <c r="W558" s="101">
        <v>1</v>
      </c>
      <c r="X558" s="1">
        <f>IFERROR(IF(H558="","",IF(O558=0,0.15,IF(VLOOKUP(O558,'Source Post 14 Status (6.30.26)'!A:B,2,FALSE)=1,0.15,0.5))),0.5)</f>
        <v>0.15</v>
      </c>
      <c r="Y558" s="6">
        <f t="shared" si="8"/>
        <v>0</v>
      </c>
    </row>
    <row r="559" spans="1:25" x14ac:dyDescent="0.3">
      <c r="A559" t="str">
        <f>IF(B559=1,COUNTIF($B$2:B559,1),"")</f>
        <v/>
      </c>
      <c r="B559" t="str">
        <f>IF(C559=1,COUNTIF($H$2:H559,H559),"")</f>
        <v/>
      </c>
      <c r="C559">
        <f>IF(G559=List!$P$1,1,0)</f>
        <v>0</v>
      </c>
      <c r="D559" s="1" t="str">
        <f>IF(E559=1,COUNTIF($E$2:E559,1),"")</f>
        <v/>
      </c>
      <c r="E559" s="1" t="str">
        <f>IF(H559=List!$P$2,1,"")</f>
        <v/>
      </c>
      <c r="F559" s="2" t="s">
        <v>11828</v>
      </c>
      <c r="G559" s="2" t="s">
        <v>9171</v>
      </c>
      <c r="H559" s="2" t="s">
        <v>6029</v>
      </c>
      <c r="I559" s="2" t="s">
        <v>1836</v>
      </c>
      <c r="J559" s="2" t="s">
        <v>900</v>
      </c>
      <c r="K559" s="2" t="s">
        <v>916</v>
      </c>
      <c r="L559" s="2" t="s">
        <v>917</v>
      </c>
      <c r="M559" s="2" t="s">
        <v>219</v>
      </c>
      <c r="N559" s="2" t="s">
        <v>789</v>
      </c>
      <c r="O559" s="99">
        <v>0</v>
      </c>
      <c r="P559" s="2" t="s">
        <v>8514</v>
      </c>
      <c r="W559" s="101">
        <v>1</v>
      </c>
      <c r="X559" s="1">
        <f>IFERROR(IF(H559="","",IF(O559=0,0.15,IF(VLOOKUP(O559,'Source Post 14 Status (6.30.26)'!A:B,2,FALSE)=1,0.15,0.5))),0.5)</f>
        <v>0.15</v>
      </c>
      <c r="Y559" s="6">
        <f t="shared" si="8"/>
        <v>0</v>
      </c>
    </row>
    <row r="560" spans="1:25" x14ac:dyDescent="0.3">
      <c r="A560" t="str">
        <f>IF(B560=1,COUNTIF($B$2:B560,1),"")</f>
        <v/>
      </c>
      <c r="B560" t="str">
        <f>IF(C560=1,COUNTIF($H$2:H560,H560),"")</f>
        <v/>
      </c>
      <c r="C560">
        <f>IF(G560=List!$P$1,1,0)</f>
        <v>0</v>
      </c>
      <c r="D560" s="1" t="str">
        <f>IF(E560=1,COUNTIF($E$2:E560,1),"")</f>
        <v/>
      </c>
      <c r="E560" s="1" t="str">
        <f>IF(H560=List!$P$2,1,"")</f>
        <v/>
      </c>
      <c r="F560" s="2" t="s">
        <v>11828</v>
      </c>
      <c r="G560" s="2" t="s">
        <v>9171</v>
      </c>
      <c r="H560" s="2" t="s">
        <v>6029</v>
      </c>
      <c r="I560" s="2" t="s">
        <v>1836</v>
      </c>
      <c r="J560" s="2" t="s">
        <v>900</v>
      </c>
      <c r="K560" s="2" t="s">
        <v>916</v>
      </c>
      <c r="L560" s="2" t="s">
        <v>917</v>
      </c>
      <c r="M560" s="2" t="s">
        <v>219</v>
      </c>
      <c r="N560" s="2" t="s">
        <v>789</v>
      </c>
      <c r="O560" s="99">
        <v>24650</v>
      </c>
      <c r="P560" s="2" t="s">
        <v>11121</v>
      </c>
      <c r="W560" s="101">
        <v>1</v>
      </c>
      <c r="X560" s="1">
        <f>IFERROR(IF(H560="","",IF(O560=0,0.15,IF(VLOOKUP(O560,'Source Post 14 Status (6.30.26)'!A:B,2,FALSE)=1,0.15,0.5))),0.5)</f>
        <v>0.15</v>
      </c>
      <c r="Y560" s="6">
        <f t="shared" si="8"/>
        <v>0</v>
      </c>
    </row>
    <row r="561" spans="1:25" x14ac:dyDescent="0.3">
      <c r="A561" t="str">
        <f>IF(B561=1,COUNTIF($B$2:B561,1),"")</f>
        <v/>
      </c>
      <c r="B561" t="str">
        <f>IF(C561=1,COUNTIF($H$2:H561,H561),"")</f>
        <v/>
      </c>
      <c r="C561">
        <f>IF(G561=List!$P$1,1,0)</f>
        <v>0</v>
      </c>
      <c r="D561" s="1" t="str">
        <f>IF(E561=1,COUNTIF($E$2:E561,1),"")</f>
        <v/>
      </c>
      <c r="E561" s="1" t="str">
        <f>IF(H561=List!$P$2,1,"")</f>
        <v/>
      </c>
      <c r="F561" s="2" t="s">
        <v>11828</v>
      </c>
      <c r="G561" s="2" t="s">
        <v>9179</v>
      </c>
      <c r="H561" s="2" t="s">
        <v>6031</v>
      </c>
      <c r="I561" s="2" t="s">
        <v>1836</v>
      </c>
      <c r="J561" s="2" t="s">
        <v>937</v>
      </c>
      <c r="K561" s="2" t="s">
        <v>1847</v>
      </c>
      <c r="L561" s="2" t="s">
        <v>1848</v>
      </c>
      <c r="M561" s="2" t="s">
        <v>168</v>
      </c>
      <c r="N561" s="2" t="s">
        <v>800</v>
      </c>
      <c r="O561" s="99">
        <v>0</v>
      </c>
      <c r="P561" s="2" t="s">
        <v>8513</v>
      </c>
      <c r="W561" s="101">
        <v>1</v>
      </c>
      <c r="X561" s="1">
        <f>IFERROR(IF(H561="","",IF(O561=0,0.15,IF(VLOOKUP(O561,'Source Post 14 Status (6.30.26)'!A:B,2,FALSE)=1,0.15,0.5))),0.5)</f>
        <v>0.15</v>
      </c>
      <c r="Y561" s="6">
        <f t="shared" si="8"/>
        <v>0</v>
      </c>
    </row>
    <row r="562" spans="1:25" x14ac:dyDescent="0.3">
      <c r="A562" t="str">
        <f>IF(B562=1,COUNTIF($B$2:B562,1),"")</f>
        <v/>
      </c>
      <c r="B562" t="str">
        <f>IF(C562=1,COUNTIF($H$2:H562,H562),"")</f>
        <v/>
      </c>
      <c r="C562">
        <f>IF(G562=List!$P$1,1,0)</f>
        <v>0</v>
      </c>
      <c r="D562" s="1" t="str">
        <f>IF(E562=1,COUNTIF($E$2:E562,1),"")</f>
        <v/>
      </c>
      <c r="E562" s="1" t="str">
        <f>IF(H562=List!$P$2,1,"")</f>
        <v/>
      </c>
      <c r="F562" s="2" t="s">
        <v>11828</v>
      </c>
      <c r="G562" s="2" t="s">
        <v>9179</v>
      </c>
      <c r="H562" s="2" t="s">
        <v>6031</v>
      </c>
      <c r="I562" s="2" t="s">
        <v>1836</v>
      </c>
      <c r="J562" s="2" t="s">
        <v>937</v>
      </c>
      <c r="K562" s="2" t="s">
        <v>1847</v>
      </c>
      <c r="L562" s="2" t="s">
        <v>1848</v>
      </c>
      <c r="M562" s="2" t="s">
        <v>168</v>
      </c>
      <c r="N562" s="2" t="s">
        <v>800</v>
      </c>
      <c r="O562" s="99">
        <v>16380</v>
      </c>
      <c r="P562" s="2" t="s">
        <v>7586</v>
      </c>
      <c r="W562" s="101">
        <v>1</v>
      </c>
      <c r="X562" s="1">
        <f>IFERROR(IF(H562="","",IF(O562=0,0.15,IF(VLOOKUP(O562,'Source Post 14 Status (6.30.26)'!A:B,2,FALSE)=1,0.15,0.5))),0.5)</f>
        <v>0.5</v>
      </c>
      <c r="Y562" s="6">
        <f t="shared" si="8"/>
        <v>0</v>
      </c>
    </row>
    <row r="563" spans="1:25" x14ac:dyDescent="0.3">
      <c r="A563" t="str">
        <f>IF(B563=1,COUNTIF($B$2:B563,1),"")</f>
        <v/>
      </c>
      <c r="B563" t="str">
        <f>IF(C563=1,COUNTIF($H$2:H563,H563),"")</f>
        <v/>
      </c>
      <c r="C563">
        <f>IF(G563=List!$P$1,1,0)</f>
        <v>0</v>
      </c>
      <c r="D563" s="1" t="str">
        <f>IF(E563=1,COUNTIF($E$2:E563,1),"")</f>
        <v/>
      </c>
      <c r="E563" s="1" t="str">
        <f>IF(H563=List!$P$2,1,"")</f>
        <v/>
      </c>
      <c r="F563" s="2" t="s">
        <v>11828</v>
      </c>
      <c r="G563" s="2" t="s">
        <v>9184</v>
      </c>
      <c r="H563" s="2" t="s">
        <v>6032</v>
      </c>
      <c r="I563" s="2" t="s">
        <v>1836</v>
      </c>
      <c r="J563" s="2" t="s">
        <v>937</v>
      </c>
      <c r="K563" s="2" t="s">
        <v>1862</v>
      </c>
      <c r="L563" s="2" t="s">
        <v>1863</v>
      </c>
      <c r="M563" s="2" t="s">
        <v>167</v>
      </c>
      <c r="N563" s="2" t="s">
        <v>779</v>
      </c>
      <c r="O563" s="99">
        <v>15660</v>
      </c>
      <c r="P563" s="2" t="s">
        <v>7496</v>
      </c>
      <c r="Q563">
        <v>173500</v>
      </c>
      <c r="R563">
        <v>173500</v>
      </c>
      <c r="S563">
        <v>353000</v>
      </c>
      <c r="T563">
        <v>176500</v>
      </c>
      <c r="U563">
        <v>176500</v>
      </c>
      <c r="V563" t="s">
        <v>8572</v>
      </c>
      <c r="W563" s="101">
        <v>46203.625998761578</v>
      </c>
      <c r="X563" s="1">
        <f>IFERROR(IF(H563="","",IF(O563=0,0.15,IF(VLOOKUP(O563,'Source Post 14 Status (6.30.26)'!A:B,2,FALSE)=1,0.15,0.5))),0.5)</f>
        <v>0.15</v>
      </c>
      <c r="Y563" s="6">
        <f t="shared" si="8"/>
        <v>52950</v>
      </c>
    </row>
    <row r="564" spans="1:25" x14ac:dyDescent="0.3">
      <c r="A564" t="str">
        <f>IF(B564=1,COUNTIF($B$2:B564,1),"")</f>
        <v/>
      </c>
      <c r="B564" t="str">
        <f>IF(C564=1,COUNTIF($H$2:H564,H564),"")</f>
        <v/>
      </c>
      <c r="C564">
        <f>IF(G564=List!$P$1,1,0)</f>
        <v>0</v>
      </c>
      <c r="D564" s="1" t="str">
        <f>IF(E564=1,COUNTIF($E$2:E564,1),"")</f>
        <v/>
      </c>
      <c r="E564" s="1" t="str">
        <f>IF(H564=List!$P$2,1,"")</f>
        <v/>
      </c>
      <c r="F564" s="2" t="s">
        <v>11828</v>
      </c>
      <c r="G564" s="2" t="s">
        <v>9184</v>
      </c>
      <c r="H564" s="2" t="s">
        <v>6032</v>
      </c>
      <c r="I564" s="2" t="s">
        <v>1836</v>
      </c>
      <c r="J564" s="2" t="s">
        <v>937</v>
      </c>
      <c r="K564" s="2" t="s">
        <v>1862</v>
      </c>
      <c r="L564" s="2" t="s">
        <v>1863</v>
      </c>
      <c r="M564" s="2" t="s">
        <v>167</v>
      </c>
      <c r="N564" s="2" t="s">
        <v>779</v>
      </c>
      <c r="O564" s="99">
        <v>15000</v>
      </c>
      <c r="P564" s="2" t="s">
        <v>7446</v>
      </c>
      <c r="Q564">
        <v>182500</v>
      </c>
      <c r="R564">
        <v>182500</v>
      </c>
      <c r="S564">
        <v>367000</v>
      </c>
      <c r="T564">
        <v>184000</v>
      </c>
      <c r="U564">
        <v>184000</v>
      </c>
      <c r="V564" t="s">
        <v>8572</v>
      </c>
      <c r="W564" s="101">
        <v>46203.624970949073</v>
      </c>
      <c r="X564" s="1">
        <f>IFERROR(IF(H564="","",IF(O564=0,0.15,IF(VLOOKUP(O564,'Source Post 14 Status (6.30.26)'!A:B,2,FALSE)=1,0.15,0.5))),0.5)</f>
        <v>0.15</v>
      </c>
      <c r="Y564" s="6">
        <f t="shared" si="8"/>
        <v>55200</v>
      </c>
    </row>
    <row r="565" spans="1:25" x14ac:dyDescent="0.3">
      <c r="A565" t="str">
        <f>IF(B565=1,COUNTIF($B$2:B565,1),"")</f>
        <v/>
      </c>
      <c r="B565" t="str">
        <f>IF(C565=1,COUNTIF($H$2:H565,H565),"")</f>
        <v/>
      </c>
      <c r="C565">
        <f>IF(G565=List!$P$1,1,0)</f>
        <v>0</v>
      </c>
      <c r="D565" s="1" t="str">
        <f>IF(E565=1,COUNTIF($E$2:E565,1),"")</f>
        <v/>
      </c>
      <c r="E565" s="1" t="str">
        <f>IF(H565=List!$P$2,1,"")</f>
        <v/>
      </c>
      <c r="F565" s="2" t="s">
        <v>11828</v>
      </c>
      <c r="G565" s="2" t="s">
        <v>9193</v>
      </c>
      <c r="H565" s="2" t="s">
        <v>6033</v>
      </c>
      <c r="I565" s="2" t="s">
        <v>1836</v>
      </c>
      <c r="J565" s="2" t="s">
        <v>950</v>
      </c>
      <c r="K565" s="2" t="s">
        <v>1868</v>
      </c>
      <c r="L565" s="2" t="s">
        <v>1869</v>
      </c>
      <c r="M565" s="2" t="s">
        <v>159</v>
      </c>
      <c r="N565" s="2" t="s">
        <v>756</v>
      </c>
      <c r="O565" s="99">
        <v>20701</v>
      </c>
      <c r="P565" s="2" t="s">
        <v>8098</v>
      </c>
      <c r="Q565">
        <v>450500</v>
      </c>
      <c r="R565">
        <v>450500</v>
      </c>
      <c r="S565">
        <v>905000</v>
      </c>
      <c r="T565">
        <v>268500</v>
      </c>
      <c r="U565">
        <v>268500</v>
      </c>
      <c r="V565" t="s">
        <v>11110</v>
      </c>
      <c r="W565" s="101">
        <v>46197.638076817129</v>
      </c>
      <c r="X565" s="1">
        <f>IFERROR(IF(H565="","",IF(O565=0,0.15,IF(VLOOKUP(O565,'Source Post 14 Status (6.30.26)'!A:B,2,FALSE)=1,0.15,0.5))),0.5)</f>
        <v>0.15</v>
      </c>
      <c r="Y565" s="6">
        <f t="shared" si="8"/>
        <v>80550</v>
      </c>
    </row>
    <row r="566" spans="1:25" x14ac:dyDescent="0.3">
      <c r="A566" t="str">
        <f>IF(B566=1,COUNTIF($B$2:B566,1),"")</f>
        <v/>
      </c>
      <c r="B566" t="str">
        <f>IF(C566=1,COUNTIF($H$2:H566,H566),"")</f>
        <v/>
      </c>
      <c r="C566">
        <f>IF(G566=List!$P$1,1,0)</f>
        <v>0</v>
      </c>
      <c r="D566" s="1" t="str">
        <f>IF(E566=1,COUNTIF($E$2:E566,1),"")</f>
        <v/>
      </c>
      <c r="E566" s="1" t="str">
        <f>IF(H566=List!$P$2,1,"")</f>
        <v/>
      </c>
      <c r="F566" s="2" t="s">
        <v>11828</v>
      </c>
      <c r="G566" s="2" t="s">
        <v>9193</v>
      </c>
      <c r="H566" s="2" t="s">
        <v>6033</v>
      </c>
      <c r="I566" s="2" t="s">
        <v>1836</v>
      </c>
      <c r="J566" s="2" t="s">
        <v>950</v>
      </c>
      <c r="K566" s="2" t="s">
        <v>1868</v>
      </c>
      <c r="L566" s="2" t="s">
        <v>1869</v>
      </c>
      <c r="M566" s="2" t="s">
        <v>159</v>
      </c>
      <c r="N566" s="2" t="s">
        <v>756</v>
      </c>
      <c r="O566" s="99">
        <v>24606</v>
      </c>
      <c r="P566" s="2" t="s">
        <v>8492</v>
      </c>
      <c r="Q566">
        <v>567500</v>
      </c>
      <c r="R566">
        <v>567500</v>
      </c>
      <c r="S566">
        <v>1124000</v>
      </c>
      <c r="T566">
        <v>747500</v>
      </c>
      <c r="U566">
        <v>747500</v>
      </c>
      <c r="V566" t="s">
        <v>11110</v>
      </c>
      <c r="W566" s="101">
        <v>46197.638487037038</v>
      </c>
      <c r="X566" s="1">
        <f>IFERROR(IF(H566="","",IF(O566=0,0.15,IF(VLOOKUP(O566,'Source Post 14 Status (6.30.26)'!A:B,2,FALSE)=1,0.15,0.5))),0.5)</f>
        <v>0.15</v>
      </c>
      <c r="Y566" s="6">
        <f t="shared" si="8"/>
        <v>224250</v>
      </c>
    </row>
    <row r="567" spans="1:25" x14ac:dyDescent="0.3">
      <c r="A567" t="str">
        <f>IF(B567=1,COUNTIF($B$2:B567,1),"")</f>
        <v/>
      </c>
      <c r="B567" t="str">
        <f>IF(C567=1,COUNTIF($H$2:H567,H567),"")</f>
        <v/>
      </c>
      <c r="C567">
        <f>IF(G567=List!$P$1,1,0)</f>
        <v>0</v>
      </c>
      <c r="D567" s="1" t="str">
        <f>IF(E567=1,COUNTIF($E$2:E567,1),"")</f>
        <v/>
      </c>
      <c r="E567" s="1" t="str">
        <f>IF(H567=List!$P$2,1,"")</f>
        <v/>
      </c>
      <c r="F567" s="2" t="s">
        <v>11828</v>
      </c>
      <c r="G567" s="2" t="s">
        <v>9193</v>
      </c>
      <c r="H567" s="2" t="s">
        <v>6033</v>
      </c>
      <c r="I567" s="2" t="s">
        <v>1836</v>
      </c>
      <c r="J567" s="2" t="s">
        <v>950</v>
      </c>
      <c r="K567" s="2" t="s">
        <v>1868</v>
      </c>
      <c r="L567" s="2" t="s">
        <v>1869</v>
      </c>
      <c r="M567" s="2" t="s">
        <v>159</v>
      </c>
      <c r="N567" s="2" t="s">
        <v>756</v>
      </c>
      <c r="O567" s="99">
        <v>13515</v>
      </c>
      <c r="P567" s="2" t="s">
        <v>7373</v>
      </c>
      <c r="Q567">
        <v>489500</v>
      </c>
      <c r="R567">
        <v>489500</v>
      </c>
      <c r="S567">
        <v>982000</v>
      </c>
      <c r="T567">
        <v>489000</v>
      </c>
      <c r="U567">
        <v>489000</v>
      </c>
      <c r="V567" t="s">
        <v>11110</v>
      </c>
      <c r="W567" s="101">
        <v>46197.63723734954</v>
      </c>
      <c r="X567" s="1">
        <f>IFERROR(IF(H567="","",IF(O567=0,0.15,IF(VLOOKUP(O567,'Source Post 14 Status (6.30.26)'!A:B,2,FALSE)=1,0.15,0.5))),0.5)</f>
        <v>0.15</v>
      </c>
      <c r="Y567" s="6">
        <f t="shared" si="8"/>
        <v>146700</v>
      </c>
    </row>
    <row r="568" spans="1:25" x14ac:dyDescent="0.3">
      <c r="A568" t="str">
        <f>IF(B568=1,COUNTIF($B$2:B568,1),"")</f>
        <v/>
      </c>
      <c r="B568" t="str">
        <f>IF(C568=1,COUNTIF($H$2:H568,H568),"")</f>
        <v/>
      </c>
      <c r="C568">
        <f>IF(G568=List!$P$1,1,0)</f>
        <v>0</v>
      </c>
      <c r="D568" s="1" t="str">
        <f>IF(E568=1,COUNTIF($E$2:E568,1),"")</f>
        <v/>
      </c>
      <c r="E568" s="1" t="str">
        <f>IF(H568=List!$P$2,1,"")</f>
        <v/>
      </c>
      <c r="F568" s="2" t="s">
        <v>11828</v>
      </c>
      <c r="G568" s="2" t="s">
        <v>9193</v>
      </c>
      <c r="H568" s="2" t="s">
        <v>6033</v>
      </c>
      <c r="I568" s="2" t="s">
        <v>1836</v>
      </c>
      <c r="J568" s="2" t="s">
        <v>950</v>
      </c>
      <c r="K568" s="2" t="s">
        <v>1868</v>
      </c>
      <c r="L568" s="2" t="s">
        <v>1869</v>
      </c>
      <c r="M568" s="2" t="s">
        <v>159</v>
      </c>
      <c r="N568" s="2" t="s">
        <v>756</v>
      </c>
      <c r="O568" s="99">
        <v>16484</v>
      </c>
      <c r="P568" s="2" t="s">
        <v>7572</v>
      </c>
      <c r="Q568">
        <v>393500</v>
      </c>
      <c r="R568">
        <v>393500</v>
      </c>
      <c r="S568">
        <v>788000</v>
      </c>
      <c r="T568">
        <v>394500</v>
      </c>
      <c r="U568">
        <v>394500</v>
      </c>
      <c r="V568" t="s">
        <v>11110</v>
      </c>
      <c r="W568" s="101">
        <v>46197.637638113425</v>
      </c>
      <c r="X568" s="1">
        <f>IFERROR(IF(H568="","",IF(O568=0,0.15,IF(VLOOKUP(O568,'Source Post 14 Status (6.30.26)'!A:B,2,FALSE)=1,0.15,0.5))),0.5)</f>
        <v>0.15</v>
      </c>
      <c r="Y568" s="6">
        <f t="shared" si="8"/>
        <v>118350</v>
      </c>
    </row>
    <row r="569" spans="1:25" x14ac:dyDescent="0.3">
      <c r="A569" t="str">
        <f>IF(B569=1,COUNTIF($B$2:B569,1),"")</f>
        <v/>
      </c>
      <c r="B569" t="str">
        <f>IF(C569=1,COUNTIF($H$2:H569,H569),"")</f>
        <v/>
      </c>
      <c r="C569">
        <f>IF(G569=List!$P$1,1,0)</f>
        <v>0</v>
      </c>
      <c r="D569" s="1" t="str">
        <f>IF(E569=1,COUNTIF($E$2:E569,1),"")</f>
        <v/>
      </c>
      <c r="E569" s="1" t="str">
        <f>IF(H569=List!$P$2,1,"")</f>
        <v/>
      </c>
      <c r="F569" s="2" t="s">
        <v>11828</v>
      </c>
      <c r="G569" s="2" t="s">
        <v>9193</v>
      </c>
      <c r="H569" s="2" t="s">
        <v>6033</v>
      </c>
      <c r="I569" s="2" t="s">
        <v>1836</v>
      </c>
      <c r="J569" s="2" t="s">
        <v>950</v>
      </c>
      <c r="K569" s="2" t="s">
        <v>1868</v>
      </c>
      <c r="L569" s="2" t="s">
        <v>1869</v>
      </c>
      <c r="M569" s="2" t="s">
        <v>159</v>
      </c>
      <c r="N569" s="2" t="s">
        <v>756</v>
      </c>
      <c r="O569" s="99">
        <v>0</v>
      </c>
      <c r="P569" s="2" t="s">
        <v>8514</v>
      </c>
      <c r="S569">
        <v>1000000</v>
      </c>
      <c r="T569">
        <v>500000</v>
      </c>
      <c r="U569">
        <v>500000</v>
      </c>
      <c r="V569" t="s">
        <v>11110</v>
      </c>
      <c r="W569" s="101">
        <v>46198.587456793983</v>
      </c>
      <c r="X569" s="1">
        <f>IFERROR(IF(H569="","",IF(O569=0,0.15,IF(VLOOKUP(O569,'Source Post 14 Status (6.30.26)'!A:B,2,FALSE)=1,0.15,0.5))),0.5)</f>
        <v>0.15</v>
      </c>
      <c r="Y569" s="6">
        <f t="shared" si="8"/>
        <v>150000</v>
      </c>
    </row>
    <row r="570" spans="1:25" x14ac:dyDescent="0.3">
      <c r="A570" t="str">
        <f>IF(B570=1,COUNTIF($B$2:B570,1),"")</f>
        <v/>
      </c>
      <c r="B570" t="str">
        <f>IF(C570=1,COUNTIF($H$2:H570,H570),"")</f>
        <v/>
      </c>
      <c r="C570">
        <f>IF(G570=List!$P$1,1,0)</f>
        <v>0</v>
      </c>
      <c r="D570" s="1" t="str">
        <f>IF(E570=1,COUNTIF($E$2:E570,1),"")</f>
        <v/>
      </c>
      <c r="E570" s="1" t="str">
        <f>IF(H570=List!$P$2,1,"")</f>
        <v/>
      </c>
      <c r="F570" s="2" t="s">
        <v>11828</v>
      </c>
      <c r="G570" s="2" t="s">
        <v>9194</v>
      </c>
      <c r="H570" s="2" t="s">
        <v>6034</v>
      </c>
      <c r="I570" s="2" t="s">
        <v>1836</v>
      </c>
      <c r="J570" s="2" t="s">
        <v>950</v>
      </c>
      <c r="K570" s="2" t="s">
        <v>1871</v>
      </c>
      <c r="L570" s="2" t="s">
        <v>1872</v>
      </c>
      <c r="M570" s="2" t="s">
        <v>159</v>
      </c>
      <c r="N570" s="2" t="s">
        <v>756</v>
      </c>
      <c r="O570" s="99">
        <v>22766</v>
      </c>
      <c r="P570" s="2" t="s">
        <v>11112</v>
      </c>
      <c r="W570" s="101">
        <v>1</v>
      </c>
      <c r="X570" s="1">
        <f>IFERROR(IF(H570="","",IF(O570=0,0.15,IF(VLOOKUP(O570,'Source Post 14 Status (6.30.26)'!A:B,2,FALSE)=1,0.15,0.5))),0.5)</f>
        <v>0.15</v>
      </c>
      <c r="Y570" s="6">
        <f t="shared" si="8"/>
        <v>0</v>
      </c>
    </row>
    <row r="571" spans="1:25" x14ac:dyDescent="0.3">
      <c r="A571" t="str">
        <f>IF(B571=1,COUNTIF($B$2:B571,1),"")</f>
        <v/>
      </c>
      <c r="B571" t="str">
        <f>IF(C571=1,COUNTIF($H$2:H571,H571),"")</f>
        <v/>
      </c>
      <c r="C571">
        <f>IF(G571=List!$P$1,1,0)</f>
        <v>0</v>
      </c>
      <c r="D571" s="1" t="str">
        <f>IF(E571=1,COUNTIF($E$2:E571,1),"")</f>
        <v/>
      </c>
      <c r="E571" s="1" t="str">
        <f>IF(H571=List!$P$2,1,"")</f>
        <v/>
      </c>
      <c r="F571" s="2" t="s">
        <v>11828</v>
      </c>
      <c r="G571" s="2" t="s">
        <v>9194</v>
      </c>
      <c r="H571" s="2" t="s">
        <v>6034</v>
      </c>
      <c r="I571" s="2" t="s">
        <v>1836</v>
      </c>
      <c r="J571" s="2" t="s">
        <v>950</v>
      </c>
      <c r="K571" s="2" t="s">
        <v>1871</v>
      </c>
      <c r="L571" s="2" t="s">
        <v>1872</v>
      </c>
      <c r="M571" s="2" t="s">
        <v>159</v>
      </c>
      <c r="N571" s="2" t="s">
        <v>756</v>
      </c>
      <c r="O571" s="99">
        <v>25819</v>
      </c>
      <c r="P571" s="2" t="s">
        <v>8498</v>
      </c>
      <c r="W571" s="101">
        <v>1</v>
      </c>
      <c r="X571" s="1">
        <f>IFERROR(IF(H571="","",IF(O571=0,0.15,IF(VLOOKUP(O571,'Source Post 14 Status (6.30.26)'!A:B,2,FALSE)=1,0.15,0.5))),0.5)</f>
        <v>0.15</v>
      </c>
      <c r="Y571" s="6">
        <f t="shared" si="8"/>
        <v>0</v>
      </c>
    </row>
    <row r="572" spans="1:25" x14ac:dyDescent="0.3">
      <c r="A572" t="str">
        <f>IF(B572=1,COUNTIF($B$2:B572,1),"")</f>
        <v/>
      </c>
      <c r="B572" t="str">
        <f>IF(C572=1,COUNTIF($H$2:H572,H572),"")</f>
        <v/>
      </c>
      <c r="C572">
        <f>IF(G572=List!$P$1,1,0)</f>
        <v>0</v>
      </c>
      <c r="D572" s="1" t="str">
        <f>IF(E572=1,COUNTIF($E$2:E572,1),"")</f>
        <v/>
      </c>
      <c r="E572" s="1" t="str">
        <f>IF(H572=List!$P$2,1,"")</f>
        <v/>
      </c>
      <c r="F572" s="2" t="s">
        <v>11828</v>
      </c>
      <c r="G572" s="2" t="s">
        <v>9194</v>
      </c>
      <c r="H572" s="2" t="s">
        <v>6034</v>
      </c>
      <c r="I572" s="2" t="s">
        <v>1836</v>
      </c>
      <c r="J572" s="2" t="s">
        <v>950</v>
      </c>
      <c r="K572" s="2" t="s">
        <v>1871</v>
      </c>
      <c r="L572" s="2" t="s">
        <v>1872</v>
      </c>
      <c r="M572" s="2" t="s">
        <v>159</v>
      </c>
      <c r="N572" s="2" t="s">
        <v>756</v>
      </c>
      <c r="O572" s="99">
        <v>20545</v>
      </c>
      <c r="P572" s="2" t="s">
        <v>8098</v>
      </c>
      <c r="W572" s="101">
        <v>1</v>
      </c>
      <c r="X572" s="1">
        <f>IFERROR(IF(H572="","",IF(O572=0,0.15,IF(VLOOKUP(O572,'Source Post 14 Status (6.30.26)'!A:B,2,FALSE)=1,0.15,0.5))),0.5)</f>
        <v>0.15</v>
      </c>
      <c r="Y572" s="6">
        <f t="shared" si="8"/>
        <v>0</v>
      </c>
    </row>
    <row r="573" spans="1:25" x14ac:dyDescent="0.3">
      <c r="A573" t="str">
        <f>IF(B573=1,COUNTIF($B$2:B573,1),"")</f>
        <v/>
      </c>
      <c r="B573" t="str">
        <f>IF(C573=1,COUNTIF($H$2:H573,H573),"")</f>
        <v/>
      </c>
      <c r="C573">
        <f>IF(G573=List!$P$1,1,0)</f>
        <v>0</v>
      </c>
      <c r="D573" s="1" t="str">
        <f>IF(E573=1,COUNTIF($E$2:E573,1),"")</f>
        <v/>
      </c>
      <c r="E573" s="1" t="str">
        <f>IF(H573=List!$P$2,1,"")</f>
        <v/>
      </c>
      <c r="F573" s="2" t="s">
        <v>11828</v>
      </c>
      <c r="G573" s="2" t="s">
        <v>9194</v>
      </c>
      <c r="H573" s="2" t="s">
        <v>6034</v>
      </c>
      <c r="I573" s="2" t="s">
        <v>1836</v>
      </c>
      <c r="J573" s="2" t="s">
        <v>950</v>
      </c>
      <c r="K573" s="2" t="s">
        <v>1871</v>
      </c>
      <c r="L573" s="2" t="s">
        <v>1872</v>
      </c>
      <c r="M573" s="2" t="s">
        <v>159</v>
      </c>
      <c r="N573" s="2" t="s">
        <v>756</v>
      </c>
      <c r="O573" s="99">
        <v>8284</v>
      </c>
      <c r="P573" s="2" t="s">
        <v>7025</v>
      </c>
      <c r="W573" s="101">
        <v>1</v>
      </c>
      <c r="X573" s="1">
        <f>IFERROR(IF(H573="","",IF(O573=0,0.15,IF(VLOOKUP(O573,'Source Post 14 Status (6.30.26)'!A:B,2,FALSE)=1,0.15,0.5))),0.5)</f>
        <v>0.5</v>
      </c>
      <c r="Y573" s="6">
        <f t="shared" si="8"/>
        <v>0</v>
      </c>
    </row>
    <row r="574" spans="1:25" x14ac:dyDescent="0.3">
      <c r="A574" t="str">
        <f>IF(B574=1,COUNTIF($B$2:B574,1),"")</f>
        <v/>
      </c>
      <c r="B574" t="str">
        <f>IF(C574=1,COUNTIF($H$2:H574,H574),"")</f>
        <v/>
      </c>
      <c r="C574">
        <f>IF(G574=List!$P$1,1,0)</f>
        <v>0</v>
      </c>
      <c r="D574" s="1" t="str">
        <f>IF(E574=1,COUNTIF($E$2:E574,1),"")</f>
        <v/>
      </c>
      <c r="E574" s="1" t="str">
        <f>IF(H574=List!$P$2,1,"")</f>
        <v/>
      </c>
      <c r="F574" s="2" t="s">
        <v>11828</v>
      </c>
      <c r="G574" s="2" t="s">
        <v>9194</v>
      </c>
      <c r="H574" s="2" t="s">
        <v>6034</v>
      </c>
      <c r="I574" s="2" t="s">
        <v>1836</v>
      </c>
      <c r="J574" s="2" t="s">
        <v>950</v>
      </c>
      <c r="K574" s="2" t="s">
        <v>1871</v>
      </c>
      <c r="L574" s="2" t="s">
        <v>1872</v>
      </c>
      <c r="M574" s="2" t="s">
        <v>159</v>
      </c>
      <c r="N574" s="2" t="s">
        <v>756</v>
      </c>
      <c r="O574" s="99">
        <v>25820</v>
      </c>
      <c r="P574" s="2" t="s">
        <v>11111</v>
      </c>
      <c r="W574" s="101">
        <v>1</v>
      </c>
      <c r="X574" s="1">
        <f>IFERROR(IF(H574="","",IF(O574=0,0.15,IF(VLOOKUP(O574,'Source Post 14 Status (6.30.26)'!A:B,2,FALSE)=1,0.15,0.5))),0.5)</f>
        <v>0.15</v>
      </c>
      <c r="Y574" s="6">
        <f t="shared" si="8"/>
        <v>0</v>
      </c>
    </row>
    <row r="575" spans="1:25" x14ac:dyDescent="0.3">
      <c r="A575" t="str">
        <f>IF(B575=1,COUNTIF($B$2:B575,1),"")</f>
        <v/>
      </c>
      <c r="B575" t="str">
        <f>IF(C575=1,COUNTIF($H$2:H575,H575),"")</f>
        <v/>
      </c>
      <c r="C575">
        <f>IF(G575=List!$P$1,1,0)</f>
        <v>0</v>
      </c>
      <c r="D575" s="1" t="str">
        <f>IF(E575=1,COUNTIF($E$2:E575,1),"")</f>
        <v/>
      </c>
      <c r="E575" s="1" t="str">
        <f>IF(H575=List!$P$2,1,"")</f>
        <v/>
      </c>
      <c r="F575" s="2" t="s">
        <v>11828</v>
      </c>
      <c r="G575" s="2" t="s">
        <v>9194</v>
      </c>
      <c r="H575" s="2" t="s">
        <v>6034</v>
      </c>
      <c r="I575" s="2" t="s">
        <v>1836</v>
      </c>
      <c r="J575" s="2" t="s">
        <v>950</v>
      </c>
      <c r="K575" s="2" t="s">
        <v>1871</v>
      </c>
      <c r="L575" s="2" t="s">
        <v>1872</v>
      </c>
      <c r="M575" s="2" t="s">
        <v>159</v>
      </c>
      <c r="N575" s="2" t="s">
        <v>756</v>
      </c>
      <c r="O575" s="99">
        <v>0</v>
      </c>
      <c r="P575" s="2" t="s">
        <v>8513</v>
      </c>
      <c r="W575" s="101">
        <v>1</v>
      </c>
      <c r="X575" s="1">
        <f>IFERROR(IF(H575="","",IF(O575=0,0.15,IF(VLOOKUP(O575,'Source Post 14 Status (6.30.26)'!A:B,2,FALSE)=1,0.15,0.5))),0.5)</f>
        <v>0.15</v>
      </c>
      <c r="Y575" s="6">
        <f t="shared" si="8"/>
        <v>0</v>
      </c>
    </row>
    <row r="576" spans="1:25" x14ac:dyDescent="0.3">
      <c r="A576" t="str">
        <f>IF(B576=1,COUNTIF($B$2:B576,1),"")</f>
        <v/>
      </c>
      <c r="B576" t="str">
        <f>IF(C576=1,COUNTIF($H$2:H576,H576),"")</f>
        <v/>
      </c>
      <c r="C576">
        <f>IF(G576=List!$P$1,1,0)</f>
        <v>0</v>
      </c>
      <c r="D576" s="1" t="str">
        <f>IF(E576=1,COUNTIF($E$2:E576,1),"")</f>
        <v/>
      </c>
      <c r="E576" s="1" t="str">
        <f>IF(H576=List!$P$2,1,"")</f>
        <v/>
      </c>
      <c r="F576" s="2" t="s">
        <v>11828</v>
      </c>
      <c r="G576" s="2" t="s">
        <v>9194</v>
      </c>
      <c r="H576" s="2" t="s">
        <v>6034</v>
      </c>
      <c r="I576" s="2" t="s">
        <v>1836</v>
      </c>
      <c r="J576" s="2" t="s">
        <v>950</v>
      </c>
      <c r="K576" s="2" t="s">
        <v>1871</v>
      </c>
      <c r="L576" s="2" t="s">
        <v>1872</v>
      </c>
      <c r="M576" s="2" t="s">
        <v>159</v>
      </c>
      <c r="N576" s="2" t="s">
        <v>756</v>
      </c>
      <c r="O576" s="99">
        <v>14794</v>
      </c>
      <c r="P576" s="2" t="s">
        <v>7373</v>
      </c>
      <c r="W576" s="101">
        <v>1</v>
      </c>
      <c r="X576" s="1">
        <f>IFERROR(IF(H576="","",IF(O576=0,0.15,IF(VLOOKUP(O576,'Source Post 14 Status (6.30.26)'!A:B,2,FALSE)=1,0.15,0.5))),0.5)</f>
        <v>0.15</v>
      </c>
      <c r="Y576" s="6">
        <f t="shared" si="8"/>
        <v>0</v>
      </c>
    </row>
    <row r="577" spans="1:25" x14ac:dyDescent="0.3">
      <c r="A577" t="str">
        <f>IF(B577=1,COUNTIF($B$2:B577,1),"")</f>
        <v/>
      </c>
      <c r="B577" t="str">
        <f>IF(C577=1,COUNTIF($H$2:H577,H577),"")</f>
        <v/>
      </c>
      <c r="C577">
        <f>IF(G577=List!$P$1,1,0)</f>
        <v>0</v>
      </c>
      <c r="D577" s="1" t="str">
        <f>IF(E577=1,COUNTIF($E$2:E577,1),"")</f>
        <v/>
      </c>
      <c r="E577" s="1" t="str">
        <f>IF(H577=List!$P$2,1,"")</f>
        <v/>
      </c>
      <c r="F577" s="2" t="s">
        <v>11828</v>
      </c>
      <c r="G577" s="2" t="s">
        <v>9194</v>
      </c>
      <c r="H577" s="2" t="s">
        <v>6034</v>
      </c>
      <c r="I577" s="2" t="s">
        <v>1836</v>
      </c>
      <c r="J577" s="2" t="s">
        <v>950</v>
      </c>
      <c r="K577" s="2" t="s">
        <v>1871</v>
      </c>
      <c r="L577" s="2" t="s">
        <v>1872</v>
      </c>
      <c r="M577" s="2" t="s">
        <v>159</v>
      </c>
      <c r="N577" s="2" t="s">
        <v>756</v>
      </c>
      <c r="O577" s="99">
        <v>0</v>
      </c>
      <c r="P577" s="2" t="s">
        <v>8514</v>
      </c>
      <c r="W577" s="101">
        <v>1</v>
      </c>
      <c r="X577" s="1">
        <f>IFERROR(IF(H577="","",IF(O577=0,0.15,IF(VLOOKUP(O577,'Source Post 14 Status (6.30.26)'!A:B,2,FALSE)=1,0.15,0.5))),0.5)</f>
        <v>0.15</v>
      </c>
      <c r="Y577" s="6">
        <f t="shared" si="8"/>
        <v>0</v>
      </c>
    </row>
    <row r="578" spans="1:25" x14ac:dyDescent="0.3">
      <c r="A578" t="str">
        <f>IF(B578=1,COUNTIF($B$2:B578,1),"")</f>
        <v/>
      </c>
      <c r="B578" t="str">
        <f>IF(C578=1,COUNTIF($H$2:H578,H578),"")</f>
        <v/>
      </c>
      <c r="C578">
        <f>IF(G578=List!$P$1,1,0)</f>
        <v>0</v>
      </c>
      <c r="D578" s="1" t="str">
        <f>IF(E578=1,COUNTIF($E$2:E578,1),"")</f>
        <v/>
      </c>
      <c r="E578" s="1" t="str">
        <f>IF(H578=List!$P$2,1,"")</f>
        <v/>
      </c>
      <c r="F578" s="2" t="s">
        <v>11828</v>
      </c>
      <c r="G578" s="2" t="s">
        <v>9194</v>
      </c>
      <c r="H578" s="2" t="s">
        <v>6034</v>
      </c>
      <c r="I578" s="2" t="s">
        <v>1836</v>
      </c>
      <c r="J578" s="2" t="s">
        <v>950</v>
      </c>
      <c r="K578" s="2" t="s">
        <v>1871</v>
      </c>
      <c r="L578" s="2" t="s">
        <v>1872</v>
      </c>
      <c r="M578" s="2" t="s">
        <v>159</v>
      </c>
      <c r="N578" s="2" t="s">
        <v>756</v>
      </c>
      <c r="O578" s="99">
        <v>7004</v>
      </c>
      <c r="P578" s="2" t="s">
        <v>6980</v>
      </c>
      <c r="W578" s="101">
        <v>1</v>
      </c>
      <c r="X578" s="1">
        <f>IFERROR(IF(H578="","",IF(O578=0,0.15,IF(VLOOKUP(O578,'Source Post 14 Status (6.30.26)'!A:B,2,FALSE)=1,0.15,0.5))),0.5)</f>
        <v>0.5</v>
      </c>
      <c r="Y578" s="6">
        <f t="shared" si="8"/>
        <v>0</v>
      </c>
    </row>
    <row r="579" spans="1:25" x14ac:dyDescent="0.3">
      <c r="A579" t="str">
        <f>IF(B579=1,COUNTIF($B$2:B579,1),"")</f>
        <v/>
      </c>
      <c r="B579" t="str">
        <f>IF(C579=1,COUNTIF($H$2:H579,H579),"")</f>
        <v/>
      </c>
      <c r="C579">
        <f>IF(G579=List!$P$1,1,0)</f>
        <v>0</v>
      </c>
      <c r="D579" s="1" t="str">
        <f>IF(E579=1,COUNTIF($E$2:E579,1),"")</f>
        <v/>
      </c>
      <c r="E579" s="1" t="str">
        <f>IF(H579=List!$P$2,1,"")</f>
        <v/>
      </c>
      <c r="F579" s="2" t="s">
        <v>11828</v>
      </c>
      <c r="G579" s="2" t="s">
        <v>9195</v>
      </c>
      <c r="H579" s="2" t="s">
        <v>6035</v>
      </c>
      <c r="I579" s="2" t="s">
        <v>1836</v>
      </c>
      <c r="J579" s="2" t="s">
        <v>950</v>
      </c>
      <c r="K579" s="2" t="s">
        <v>1874</v>
      </c>
      <c r="L579" s="2" t="s">
        <v>1875</v>
      </c>
      <c r="M579" s="2" t="s">
        <v>159</v>
      </c>
      <c r="N579" s="2" t="s">
        <v>756</v>
      </c>
      <c r="O579" s="99">
        <v>16699</v>
      </c>
      <c r="P579" s="2" t="s">
        <v>7636</v>
      </c>
      <c r="Q579">
        <v>259500</v>
      </c>
      <c r="R579">
        <v>259500</v>
      </c>
      <c r="S579">
        <v>519000</v>
      </c>
      <c r="T579">
        <v>257500</v>
      </c>
      <c r="U579">
        <v>257500</v>
      </c>
      <c r="V579" t="s">
        <v>8573</v>
      </c>
      <c r="W579" s="101">
        <v>46204.53541921296</v>
      </c>
      <c r="X579" s="1">
        <f>IFERROR(IF(H579="","",IF(O579=0,0.15,IF(VLOOKUP(O579,'Source Post 14 Status (6.30.26)'!A:B,2,FALSE)=1,0.15,0.5))),0.5)</f>
        <v>0.15</v>
      </c>
      <c r="Y579" s="6">
        <f t="shared" ref="Y579:Y642" si="9">IF(H579="","",ROUND(MIN((T579+U579)*X579,T579),0))</f>
        <v>77250</v>
      </c>
    </row>
    <row r="580" spans="1:25" x14ac:dyDescent="0.3">
      <c r="A580" t="str">
        <f>IF(B580=1,COUNTIF($B$2:B580,1),"")</f>
        <v/>
      </c>
      <c r="B580" t="str">
        <f>IF(C580=1,COUNTIF($H$2:H580,H580),"")</f>
        <v/>
      </c>
      <c r="C580">
        <f>IF(G580=List!$P$1,1,0)</f>
        <v>0</v>
      </c>
      <c r="D580" s="1" t="str">
        <f>IF(E580=1,COUNTIF($E$2:E580,1),"")</f>
        <v/>
      </c>
      <c r="E580" s="1" t="str">
        <f>IF(H580=List!$P$2,1,"")</f>
        <v/>
      </c>
      <c r="F580" s="2" t="s">
        <v>11828</v>
      </c>
      <c r="G580" s="2" t="s">
        <v>9195</v>
      </c>
      <c r="H580" s="2" t="s">
        <v>6035</v>
      </c>
      <c r="I580" s="2" t="s">
        <v>1836</v>
      </c>
      <c r="J580" s="2" t="s">
        <v>950</v>
      </c>
      <c r="K580" s="2" t="s">
        <v>1874</v>
      </c>
      <c r="L580" s="2" t="s">
        <v>1875</v>
      </c>
      <c r="M580" s="2" t="s">
        <v>159</v>
      </c>
      <c r="N580" s="2" t="s">
        <v>756</v>
      </c>
      <c r="O580" s="99">
        <v>0</v>
      </c>
      <c r="P580" s="2" t="s">
        <v>8514</v>
      </c>
      <c r="S580">
        <v>800000</v>
      </c>
      <c r="T580">
        <v>500000</v>
      </c>
      <c r="U580">
        <v>500000</v>
      </c>
      <c r="V580" t="s">
        <v>8573</v>
      </c>
      <c r="W580" s="101">
        <v>46204.53629181713</v>
      </c>
      <c r="X580" s="1">
        <f>IFERROR(IF(H580="","",IF(O580=0,0.15,IF(VLOOKUP(O580,'Source Post 14 Status (6.30.26)'!A:B,2,FALSE)=1,0.15,0.5))),0.5)</f>
        <v>0.15</v>
      </c>
      <c r="Y580" s="6">
        <f t="shared" si="9"/>
        <v>150000</v>
      </c>
    </row>
    <row r="581" spans="1:25" x14ac:dyDescent="0.3">
      <c r="A581" t="str">
        <f>IF(B581=1,COUNTIF($B$2:B581,1),"")</f>
        <v/>
      </c>
      <c r="B581" t="str">
        <f>IF(C581=1,COUNTIF($H$2:H581,H581),"")</f>
        <v/>
      </c>
      <c r="C581">
        <f>IF(G581=List!$P$1,1,0)</f>
        <v>0</v>
      </c>
      <c r="D581" s="1" t="str">
        <f>IF(E581=1,COUNTIF($E$2:E581,1),"")</f>
        <v/>
      </c>
      <c r="E581" s="1" t="str">
        <f>IF(H581=List!$P$2,1,"")</f>
        <v/>
      </c>
      <c r="F581" s="2" t="s">
        <v>11828</v>
      </c>
      <c r="G581" s="2" t="s">
        <v>9195</v>
      </c>
      <c r="H581" s="2" t="s">
        <v>6035</v>
      </c>
      <c r="I581" s="2" t="s">
        <v>1836</v>
      </c>
      <c r="J581" s="2" t="s">
        <v>950</v>
      </c>
      <c r="K581" s="2" t="s">
        <v>1874</v>
      </c>
      <c r="L581" s="2" t="s">
        <v>1875</v>
      </c>
      <c r="M581" s="2" t="s">
        <v>159</v>
      </c>
      <c r="N581" s="2" t="s">
        <v>756</v>
      </c>
      <c r="O581" s="99">
        <v>24662</v>
      </c>
      <c r="P581" s="2" t="s">
        <v>11113</v>
      </c>
      <c r="Q581">
        <v>237646</v>
      </c>
      <c r="R581">
        <v>235872</v>
      </c>
      <c r="S581">
        <v>156373</v>
      </c>
      <c r="T581">
        <v>78396</v>
      </c>
      <c r="U581">
        <v>77670</v>
      </c>
      <c r="V581" t="s">
        <v>8573</v>
      </c>
      <c r="W581" s="101">
        <v>46204.531384918984</v>
      </c>
      <c r="X581" s="1">
        <f>IFERROR(IF(H581="","",IF(O581=0,0.15,IF(VLOOKUP(O581,'Source Post 14 Status (6.30.26)'!A:B,2,FALSE)=1,0.15,0.5))),0.5)</f>
        <v>0.15</v>
      </c>
      <c r="Y581" s="6">
        <f t="shared" si="9"/>
        <v>23410</v>
      </c>
    </row>
    <row r="582" spans="1:25" x14ac:dyDescent="0.3">
      <c r="A582" t="str">
        <f>IF(B582=1,COUNTIF($B$2:B582,1),"")</f>
        <v/>
      </c>
      <c r="B582" t="str">
        <f>IF(C582=1,COUNTIF($H$2:H582,H582),"")</f>
        <v/>
      </c>
      <c r="C582">
        <f>IF(G582=List!$P$1,1,0)</f>
        <v>0</v>
      </c>
      <c r="D582" s="1" t="str">
        <f>IF(E582=1,COUNTIF($E$2:E582,1),"")</f>
        <v/>
      </c>
      <c r="E582" s="1" t="str">
        <f>IF(H582=List!$P$2,1,"")</f>
        <v/>
      </c>
      <c r="F582" s="2" t="s">
        <v>11828</v>
      </c>
      <c r="G582" s="2" t="s">
        <v>9196</v>
      </c>
      <c r="H582" s="2" t="s">
        <v>6036</v>
      </c>
      <c r="I582" s="2" t="s">
        <v>1836</v>
      </c>
      <c r="J582" s="2" t="s">
        <v>950</v>
      </c>
      <c r="K582" s="2" t="s">
        <v>1877</v>
      </c>
      <c r="L582" s="2" t="s">
        <v>1878</v>
      </c>
      <c r="M582" s="2" t="s">
        <v>159</v>
      </c>
      <c r="N582" s="2" t="s">
        <v>756</v>
      </c>
      <c r="O582" s="99">
        <v>22790</v>
      </c>
      <c r="P582" s="2" t="s">
        <v>8307</v>
      </c>
      <c r="Q582">
        <v>481000</v>
      </c>
      <c r="R582">
        <v>481000</v>
      </c>
      <c r="S582">
        <v>960000</v>
      </c>
      <c r="T582">
        <v>490000</v>
      </c>
      <c r="U582">
        <v>490000</v>
      </c>
      <c r="V582" t="s">
        <v>8574</v>
      </c>
      <c r="W582" s="101">
        <v>46195.498693287038</v>
      </c>
      <c r="X582" s="1">
        <f>IFERROR(IF(H582="","",IF(O582=0,0.15,IF(VLOOKUP(O582,'Source Post 14 Status (6.30.26)'!A:B,2,FALSE)=1,0.15,0.5))),0.5)</f>
        <v>0.15</v>
      </c>
      <c r="Y582" s="6">
        <f t="shared" si="9"/>
        <v>147000</v>
      </c>
    </row>
    <row r="583" spans="1:25" x14ac:dyDescent="0.3">
      <c r="A583" t="str">
        <f>IF(B583=1,COUNTIF($B$2:B583,1),"")</f>
        <v/>
      </c>
      <c r="B583" t="str">
        <f>IF(C583=1,COUNTIF($H$2:H583,H583),"")</f>
        <v/>
      </c>
      <c r="C583">
        <f>IF(G583=List!$P$1,1,0)</f>
        <v>0</v>
      </c>
      <c r="D583" s="1" t="str">
        <f>IF(E583=1,COUNTIF($E$2:E583,1),"")</f>
        <v/>
      </c>
      <c r="E583" s="1" t="str">
        <f>IF(H583=List!$P$2,1,"")</f>
        <v/>
      </c>
      <c r="F583" s="2" t="s">
        <v>11828</v>
      </c>
      <c r="G583" s="2" t="s">
        <v>9196</v>
      </c>
      <c r="H583" s="2" t="s">
        <v>6036</v>
      </c>
      <c r="I583" s="2" t="s">
        <v>1836</v>
      </c>
      <c r="J583" s="2" t="s">
        <v>950</v>
      </c>
      <c r="K583" s="2" t="s">
        <v>1877</v>
      </c>
      <c r="L583" s="2" t="s">
        <v>1878</v>
      </c>
      <c r="M583" s="2" t="s">
        <v>159</v>
      </c>
      <c r="N583" s="2" t="s">
        <v>756</v>
      </c>
      <c r="O583" s="99">
        <v>16637</v>
      </c>
      <c r="P583" s="2" t="s">
        <v>7630</v>
      </c>
      <c r="Q583">
        <v>73260</v>
      </c>
      <c r="R583">
        <v>71903</v>
      </c>
      <c r="S583">
        <v>139736</v>
      </c>
      <c r="V583" t="s">
        <v>8574</v>
      </c>
      <c r="W583" s="101">
        <v>46195.499790590278</v>
      </c>
      <c r="X583" s="1">
        <f>IFERROR(IF(H583="","",IF(O583=0,0.15,IF(VLOOKUP(O583,'Source Post 14 Status (6.30.26)'!A:B,2,FALSE)=1,0.15,0.5))),0.5)</f>
        <v>0.15</v>
      </c>
      <c r="Y583" s="6">
        <f t="shared" si="9"/>
        <v>0</v>
      </c>
    </row>
    <row r="584" spans="1:25" x14ac:dyDescent="0.3">
      <c r="A584" t="str">
        <f>IF(B584=1,COUNTIF($B$2:B584,1),"")</f>
        <v/>
      </c>
      <c r="B584" t="str">
        <f>IF(C584=1,COUNTIF($H$2:H584,H584),"")</f>
        <v/>
      </c>
      <c r="C584">
        <f>IF(G584=List!$P$1,1,0)</f>
        <v>0</v>
      </c>
      <c r="D584" s="1" t="str">
        <f>IF(E584=1,COUNTIF($E$2:E584,1),"")</f>
        <v/>
      </c>
      <c r="E584" s="1" t="str">
        <f>IF(H584=List!$P$2,1,"")</f>
        <v/>
      </c>
      <c r="F584" s="2" t="s">
        <v>11828</v>
      </c>
      <c r="G584" s="2" t="s">
        <v>9196</v>
      </c>
      <c r="H584" s="2" t="s">
        <v>6036</v>
      </c>
      <c r="I584" s="2" t="s">
        <v>1836</v>
      </c>
      <c r="J584" s="2" t="s">
        <v>950</v>
      </c>
      <c r="K584" s="2" t="s">
        <v>1877</v>
      </c>
      <c r="L584" s="2" t="s">
        <v>1878</v>
      </c>
      <c r="M584" s="2" t="s">
        <v>159</v>
      </c>
      <c r="N584" s="2" t="s">
        <v>756</v>
      </c>
      <c r="O584" s="99">
        <v>20866</v>
      </c>
      <c r="P584" s="2" t="s">
        <v>8112</v>
      </c>
      <c r="Q584">
        <v>55938</v>
      </c>
      <c r="R584">
        <v>59464</v>
      </c>
      <c r="S584">
        <v>115922</v>
      </c>
      <c r="T584">
        <v>116458</v>
      </c>
      <c r="U584">
        <v>113320</v>
      </c>
      <c r="V584" t="s">
        <v>8574</v>
      </c>
      <c r="W584" s="101">
        <v>46195.499185682871</v>
      </c>
      <c r="X584" s="1">
        <f>IFERROR(IF(H584="","",IF(O584=0,0.15,IF(VLOOKUP(O584,'Source Post 14 Status (6.30.26)'!A:B,2,FALSE)=1,0.15,0.5))),0.5)</f>
        <v>0.15</v>
      </c>
      <c r="Y584" s="6">
        <f t="shared" si="9"/>
        <v>34467</v>
      </c>
    </row>
    <row r="585" spans="1:25" x14ac:dyDescent="0.3">
      <c r="A585" t="str">
        <f>IF(B585=1,COUNTIF($B$2:B585,1),"")</f>
        <v/>
      </c>
      <c r="B585" t="str">
        <f>IF(C585=1,COUNTIF($H$2:H585,H585),"")</f>
        <v/>
      </c>
      <c r="C585">
        <f>IF(G585=List!$P$1,1,0)</f>
        <v>0</v>
      </c>
      <c r="D585" s="1" t="str">
        <f>IF(E585=1,COUNTIF($E$2:E585,1),"")</f>
        <v/>
      </c>
      <c r="E585" s="1" t="str">
        <f>IF(H585=List!$P$2,1,"")</f>
        <v/>
      </c>
      <c r="F585" s="2" t="s">
        <v>11828</v>
      </c>
      <c r="G585" s="2" t="s">
        <v>9197</v>
      </c>
      <c r="H585" s="2" t="s">
        <v>6037</v>
      </c>
      <c r="I585" s="2" t="s">
        <v>1836</v>
      </c>
      <c r="J585" s="2" t="s">
        <v>950</v>
      </c>
      <c r="K585" s="2" t="s">
        <v>1880</v>
      </c>
      <c r="L585" s="2" t="s">
        <v>1881</v>
      </c>
      <c r="M585" s="2" t="s">
        <v>159</v>
      </c>
      <c r="N585" s="2" t="s">
        <v>756</v>
      </c>
      <c r="O585" s="99">
        <v>22327</v>
      </c>
      <c r="P585" s="2" t="s">
        <v>8307</v>
      </c>
      <c r="Q585">
        <v>337000</v>
      </c>
      <c r="R585">
        <v>337000</v>
      </c>
      <c r="S585">
        <v>1207000</v>
      </c>
      <c r="T585">
        <v>602000</v>
      </c>
      <c r="U585">
        <v>602000</v>
      </c>
      <c r="V585" t="s">
        <v>8575</v>
      </c>
      <c r="W585" s="101">
        <v>46203.365504976849</v>
      </c>
      <c r="X585" s="1">
        <f>IFERROR(IF(H585="","",IF(O585=0,0.15,IF(VLOOKUP(O585,'Source Post 14 Status (6.30.26)'!A:B,2,FALSE)=1,0.15,0.5))),0.5)</f>
        <v>0.15</v>
      </c>
      <c r="Y585" s="6">
        <f t="shared" si="9"/>
        <v>180600</v>
      </c>
    </row>
    <row r="586" spans="1:25" x14ac:dyDescent="0.3">
      <c r="A586" t="str">
        <f>IF(B586=1,COUNTIF($B$2:B586,1),"")</f>
        <v/>
      </c>
      <c r="B586" t="str">
        <f>IF(C586=1,COUNTIF($H$2:H586,H586),"")</f>
        <v/>
      </c>
      <c r="C586">
        <f>IF(G586=List!$P$1,1,0)</f>
        <v>0</v>
      </c>
      <c r="D586" s="1" t="str">
        <f>IF(E586=1,COUNTIF($E$2:E586,1),"")</f>
        <v/>
      </c>
      <c r="E586" s="1" t="str">
        <f>IF(H586=List!$P$2,1,"")</f>
        <v/>
      </c>
      <c r="F586" s="2" t="s">
        <v>11828</v>
      </c>
      <c r="G586" s="2" t="s">
        <v>9197</v>
      </c>
      <c r="H586" s="2" t="s">
        <v>6037</v>
      </c>
      <c r="I586" s="2" t="s">
        <v>1836</v>
      </c>
      <c r="J586" s="2" t="s">
        <v>950</v>
      </c>
      <c r="K586" s="2" t="s">
        <v>1880</v>
      </c>
      <c r="L586" s="2" t="s">
        <v>1881</v>
      </c>
      <c r="M586" s="2" t="s">
        <v>159</v>
      </c>
      <c r="N586" s="2" t="s">
        <v>756</v>
      </c>
      <c r="O586" s="99">
        <v>24700</v>
      </c>
      <c r="P586" s="2" t="s">
        <v>8492</v>
      </c>
      <c r="Q586">
        <v>176500</v>
      </c>
      <c r="R586">
        <v>176500</v>
      </c>
      <c r="S586">
        <v>351000</v>
      </c>
      <c r="T586">
        <v>175500</v>
      </c>
      <c r="U586">
        <v>175500</v>
      </c>
      <c r="V586" t="s">
        <v>8575</v>
      </c>
      <c r="W586" s="101">
        <v>46203.365748263888</v>
      </c>
      <c r="X586" s="1">
        <f>IFERROR(IF(H586="","",IF(O586=0,0.15,IF(VLOOKUP(O586,'Source Post 14 Status (6.30.26)'!A:B,2,FALSE)=1,0.15,0.5))),0.5)</f>
        <v>0.15</v>
      </c>
      <c r="Y586" s="6">
        <f t="shared" si="9"/>
        <v>52650</v>
      </c>
    </row>
    <row r="587" spans="1:25" x14ac:dyDescent="0.3">
      <c r="A587" t="str">
        <f>IF(B587=1,COUNTIF($B$2:B587,1),"")</f>
        <v/>
      </c>
      <c r="B587" t="str">
        <f>IF(C587=1,COUNTIF($H$2:H587,H587),"")</f>
        <v/>
      </c>
      <c r="C587">
        <f>IF(G587=List!$P$1,1,0)</f>
        <v>0</v>
      </c>
      <c r="D587" s="1" t="str">
        <f>IF(E587=1,COUNTIF($E$2:E587,1),"")</f>
        <v/>
      </c>
      <c r="E587" s="1" t="str">
        <f>IF(H587=List!$P$2,1,"")</f>
        <v/>
      </c>
      <c r="F587" s="2" t="s">
        <v>11828</v>
      </c>
      <c r="G587" s="2" t="s">
        <v>9197</v>
      </c>
      <c r="H587" s="2" t="s">
        <v>6037</v>
      </c>
      <c r="I587" s="2" t="s">
        <v>1836</v>
      </c>
      <c r="J587" s="2" t="s">
        <v>950</v>
      </c>
      <c r="K587" s="2" t="s">
        <v>1880</v>
      </c>
      <c r="L587" s="2" t="s">
        <v>1881</v>
      </c>
      <c r="M587" s="2" t="s">
        <v>159</v>
      </c>
      <c r="N587" s="2" t="s">
        <v>756</v>
      </c>
      <c r="O587" s="99">
        <v>7079</v>
      </c>
      <c r="P587" s="2" t="s">
        <v>6987</v>
      </c>
      <c r="Q587">
        <v>69000</v>
      </c>
      <c r="R587">
        <v>69000</v>
      </c>
      <c r="S587">
        <v>140000</v>
      </c>
      <c r="T587">
        <v>70000</v>
      </c>
      <c r="U587">
        <v>70000</v>
      </c>
      <c r="V587" t="s">
        <v>8575</v>
      </c>
      <c r="W587" s="101">
        <v>46203.364716122684</v>
      </c>
      <c r="X587" s="1">
        <f>IFERROR(IF(H587="","",IF(O587=0,0.15,IF(VLOOKUP(O587,'Source Post 14 Status (6.30.26)'!A:B,2,FALSE)=1,0.15,0.5))),0.5)</f>
        <v>0.5</v>
      </c>
      <c r="Y587" s="6">
        <f t="shared" si="9"/>
        <v>70000</v>
      </c>
    </row>
    <row r="588" spans="1:25" x14ac:dyDescent="0.3">
      <c r="A588" t="str">
        <f>IF(B588=1,COUNTIF($B$2:B588,1),"")</f>
        <v/>
      </c>
      <c r="B588" t="str">
        <f>IF(C588=1,COUNTIF($H$2:H588,H588),"")</f>
        <v/>
      </c>
      <c r="C588">
        <f>IF(G588=List!$P$1,1,0)</f>
        <v>0</v>
      </c>
      <c r="D588" s="1" t="str">
        <f>IF(E588=1,COUNTIF($E$2:E588,1),"")</f>
        <v/>
      </c>
      <c r="E588" s="1" t="str">
        <f>IF(H588=List!$P$2,1,"")</f>
        <v/>
      </c>
      <c r="F588" s="2" t="s">
        <v>11828</v>
      </c>
      <c r="G588" s="2" t="s">
        <v>9197</v>
      </c>
      <c r="H588" s="2" t="s">
        <v>6037</v>
      </c>
      <c r="I588" s="2" t="s">
        <v>1836</v>
      </c>
      <c r="J588" s="2" t="s">
        <v>950</v>
      </c>
      <c r="K588" s="2" t="s">
        <v>1880</v>
      </c>
      <c r="L588" s="2" t="s">
        <v>1881</v>
      </c>
      <c r="M588" s="2" t="s">
        <v>159</v>
      </c>
      <c r="N588" s="2" t="s">
        <v>756</v>
      </c>
      <c r="O588" s="99">
        <v>17303</v>
      </c>
      <c r="P588" s="2" t="s">
        <v>7725</v>
      </c>
      <c r="Q588">
        <v>155750</v>
      </c>
      <c r="R588">
        <v>158950</v>
      </c>
      <c r="S588">
        <v>323900</v>
      </c>
      <c r="T588">
        <v>164900</v>
      </c>
      <c r="U588">
        <v>162950</v>
      </c>
      <c r="V588" t="s">
        <v>8575</v>
      </c>
      <c r="W588" s="101">
        <v>46203.368596875</v>
      </c>
      <c r="X588" s="1">
        <f>IFERROR(IF(H588="","",IF(O588=0,0.15,IF(VLOOKUP(O588,'Source Post 14 Status (6.30.26)'!A:B,2,FALSE)=1,0.15,0.5))),0.5)</f>
        <v>0.15</v>
      </c>
      <c r="Y588" s="6">
        <f t="shared" si="9"/>
        <v>49178</v>
      </c>
    </row>
    <row r="589" spans="1:25" x14ac:dyDescent="0.3">
      <c r="A589" t="str">
        <f>IF(B589=1,COUNTIF($B$2:B589,1),"")</f>
        <v/>
      </c>
      <c r="B589" t="str">
        <f>IF(C589=1,COUNTIF($H$2:H589,H589),"")</f>
        <v/>
      </c>
      <c r="C589">
        <f>IF(G589=List!$P$1,1,0)</f>
        <v>0</v>
      </c>
      <c r="D589" s="1" t="str">
        <f>IF(E589=1,COUNTIF($E$2:E589,1),"")</f>
        <v/>
      </c>
      <c r="E589" s="1" t="str">
        <f>IF(H589=List!$P$2,1,"")</f>
        <v/>
      </c>
      <c r="F589" s="2" t="s">
        <v>11828</v>
      </c>
      <c r="G589" s="2" t="s">
        <v>9197</v>
      </c>
      <c r="H589" s="2" t="s">
        <v>6037</v>
      </c>
      <c r="I589" s="2" t="s">
        <v>1836</v>
      </c>
      <c r="J589" s="2" t="s">
        <v>950</v>
      </c>
      <c r="K589" s="2" t="s">
        <v>1880</v>
      </c>
      <c r="L589" s="2" t="s">
        <v>1881</v>
      </c>
      <c r="M589" s="2" t="s">
        <v>159</v>
      </c>
      <c r="N589" s="2" t="s">
        <v>756</v>
      </c>
      <c r="O589" s="99">
        <v>20912</v>
      </c>
      <c r="P589" s="2" t="s">
        <v>8112</v>
      </c>
      <c r="Q589">
        <v>270975</v>
      </c>
      <c r="R589">
        <v>270300</v>
      </c>
      <c r="V589" t="s">
        <v>8575</v>
      </c>
      <c r="W589" s="101">
        <v>46203.368849537037</v>
      </c>
      <c r="X589" s="1">
        <f>IFERROR(IF(H589="","",IF(O589=0,0.15,IF(VLOOKUP(O589,'Source Post 14 Status (6.30.26)'!A:B,2,FALSE)=1,0.15,0.5))),0.5)</f>
        <v>0.15</v>
      </c>
      <c r="Y589" s="6">
        <f t="shared" si="9"/>
        <v>0</v>
      </c>
    </row>
    <row r="590" spans="1:25" x14ac:dyDescent="0.3">
      <c r="A590" t="str">
        <f>IF(B590=1,COUNTIF($B$2:B590,1),"")</f>
        <v/>
      </c>
      <c r="B590" t="str">
        <f>IF(C590=1,COUNTIF($H$2:H590,H590),"")</f>
        <v/>
      </c>
      <c r="C590">
        <f>IF(G590=List!$P$1,1,0)</f>
        <v>0</v>
      </c>
      <c r="D590" s="1" t="str">
        <f>IF(E590=1,COUNTIF($E$2:E590,1),"")</f>
        <v/>
      </c>
      <c r="E590" s="1" t="str">
        <f>IF(H590=List!$P$2,1,"")</f>
        <v/>
      </c>
      <c r="F590" s="2" t="s">
        <v>11828</v>
      </c>
      <c r="G590" s="2" t="s">
        <v>9197</v>
      </c>
      <c r="H590" s="2" t="s">
        <v>6037</v>
      </c>
      <c r="I590" s="2" t="s">
        <v>1836</v>
      </c>
      <c r="J590" s="2" t="s">
        <v>950</v>
      </c>
      <c r="K590" s="2" t="s">
        <v>1880</v>
      </c>
      <c r="L590" s="2" t="s">
        <v>1881</v>
      </c>
      <c r="M590" s="2" t="s">
        <v>159</v>
      </c>
      <c r="N590" s="2" t="s">
        <v>756</v>
      </c>
      <c r="O590" s="99">
        <v>0</v>
      </c>
      <c r="P590" s="2" t="s">
        <v>8513</v>
      </c>
      <c r="R590">
        <v>20000</v>
      </c>
      <c r="S590">
        <v>20000</v>
      </c>
      <c r="T590">
        <v>10000</v>
      </c>
      <c r="U590">
        <v>10000</v>
      </c>
      <c r="V590" t="s">
        <v>8575</v>
      </c>
      <c r="W590" s="101">
        <v>46203.384287037035</v>
      </c>
      <c r="X590" s="1">
        <f>IFERROR(IF(H590="","",IF(O590=0,0.15,IF(VLOOKUP(O590,'Source Post 14 Status (6.30.26)'!A:B,2,FALSE)=1,0.15,0.5))),0.5)</f>
        <v>0.15</v>
      </c>
      <c r="Y590" s="6">
        <f t="shared" si="9"/>
        <v>3000</v>
      </c>
    </row>
    <row r="591" spans="1:25" x14ac:dyDescent="0.3">
      <c r="A591" t="str">
        <f>IF(B591=1,COUNTIF($B$2:B591,1),"")</f>
        <v/>
      </c>
      <c r="B591" t="str">
        <f>IF(C591=1,COUNTIF($H$2:H591,H591),"")</f>
        <v/>
      </c>
      <c r="C591">
        <f>IF(G591=List!$P$1,1,0)</f>
        <v>0</v>
      </c>
      <c r="D591" s="1" t="str">
        <f>IF(E591=1,COUNTIF($E$2:E591,1),"")</f>
        <v/>
      </c>
      <c r="E591" s="1" t="str">
        <f>IF(H591=List!$P$2,1,"")</f>
        <v/>
      </c>
      <c r="F591" s="2" t="s">
        <v>11828</v>
      </c>
      <c r="G591" s="2" t="s">
        <v>9197</v>
      </c>
      <c r="H591" s="2" t="s">
        <v>6037</v>
      </c>
      <c r="I591" s="2" t="s">
        <v>1836</v>
      </c>
      <c r="J591" s="2" t="s">
        <v>950</v>
      </c>
      <c r="K591" s="2" t="s">
        <v>1880</v>
      </c>
      <c r="L591" s="2" t="s">
        <v>1881</v>
      </c>
      <c r="M591" s="2" t="s">
        <v>159</v>
      </c>
      <c r="N591" s="2" t="s">
        <v>756</v>
      </c>
      <c r="O591" s="99">
        <v>15954</v>
      </c>
      <c r="P591" s="2" t="s">
        <v>7459</v>
      </c>
      <c r="Q591">
        <v>557000</v>
      </c>
      <c r="R591">
        <v>557000</v>
      </c>
      <c r="S591">
        <v>1108000</v>
      </c>
      <c r="T591">
        <v>553000</v>
      </c>
      <c r="U591">
        <v>553000</v>
      </c>
      <c r="V591" t="s">
        <v>8575</v>
      </c>
      <c r="W591" s="101">
        <v>46203.365297071759</v>
      </c>
      <c r="X591" s="1">
        <f>IFERROR(IF(H591="","",IF(O591=0,0.15,IF(VLOOKUP(O591,'Source Post 14 Status (6.30.26)'!A:B,2,FALSE)=1,0.15,0.5))),0.5)</f>
        <v>0.15</v>
      </c>
      <c r="Y591" s="6">
        <f t="shared" si="9"/>
        <v>165900</v>
      </c>
    </row>
    <row r="592" spans="1:25" x14ac:dyDescent="0.3">
      <c r="A592" t="str">
        <f>IF(B592=1,COUNTIF($B$2:B592,1),"")</f>
        <v/>
      </c>
      <c r="B592" t="str">
        <f>IF(C592=1,COUNTIF($H$2:H592,H592),"")</f>
        <v/>
      </c>
      <c r="C592">
        <f>IF(G592=List!$P$1,1,0)</f>
        <v>0</v>
      </c>
      <c r="D592" s="1" t="str">
        <f>IF(E592=1,COUNTIF($E$2:E592,1),"")</f>
        <v/>
      </c>
      <c r="E592" s="1" t="str">
        <f>IF(H592=List!$P$2,1,"")</f>
        <v/>
      </c>
      <c r="F592" s="2" t="s">
        <v>11828</v>
      </c>
      <c r="G592" s="2" t="s">
        <v>9197</v>
      </c>
      <c r="H592" s="2" t="s">
        <v>6037</v>
      </c>
      <c r="I592" s="2" t="s">
        <v>1836</v>
      </c>
      <c r="J592" s="2" t="s">
        <v>950</v>
      </c>
      <c r="K592" s="2" t="s">
        <v>1880</v>
      </c>
      <c r="L592" s="2" t="s">
        <v>1881</v>
      </c>
      <c r="M592" s="2" t="s">
        <v>159</v>
      </c>
      <c r="N592" s="2" t="s">
        <v>756</v>
      </c>
      <c r="O592" s="99">
        <v>14812</v>
      </c>
      <c r="P592" s="2" t="s">
        <v>7373</v>
      </c>
      <c r="Q592">
        <v>183000</v>
      </c>
      <c r="R592">
        <v>183000</v>
      </c>
      <c r="S592">
        <v>368000</v>
      </c>
      <c r="T592">
        <v>185000</v>
      </c>
      <c r="U592">
        <v>185000</v>
      </c>
      <c r="V592" t="s">
        <v>8575</v>
      </c>
      <c r="W592" s="101">
        <v>46203.365069409723</v>
      </c>
      <c r="X592" s="1">
        <f>IFERROR(IF(H592="","",IF(O592=0,0.15,IF(VLOOKUP(O592,'Source Post 14 Status (6.30.26)'!A:B,2,FALSE)=1,0.15,0.5))),0.5)</f>
        <v>0.15</v>
      </c>
      <c r="Y592" s="6">
        <f t="shared" si="9"/>
        <v>55500</v>
      </c>
    </row>
    <row r="593" spans="1:25" x14ac:dyDescent="0.3">
      <c r="A593" t="str">
        <f>IF(B593=1,COUNTIF($B$2:B593,1),"")</f>
        <v/>
      </c>
      <c r="B593" t="str">
        <f>IF(C593=1,COUNTIF($H$2:H593,H593),"")</f>
        <v/>
      </c>
      <c r="C593">
        <f>IF(G593=List!$P$1,1,0)</f>
        <v>0</v>
      </c>
      <c r="D593" s="1" t="str">
        <f>IF(E593=1,COUNTIF($E$2:E593,1),"")</f>
        <v/>
      </c>
      <c r="E593" s="1" t="str">
        <f>IF(H593=List!$P$2,1,"")</f>
        <v/>
      </c>
      <c r="F593" s="2" t="s">
        <v>11828</v>
      </c>
      <c r="G593" s="2" t="s">
        <v>9198</v>
      </c>
      <c r="H593" s="2" t="s">
        <v>6038</v>
      </c>
      <c r="I593" s="2" t="s">
        <v>1836</v>
      </c>
      <c r="J593" s="2" t="s">
        <v>950</v>
      </c>
      <c r="K593" s="2" t="s">
        <v>1883</v>
      </c>
      <c r="L593" s="2" t="s">
        <v>1884</v>
      </c>
      <c r="M593" s="2" t="s">
        <v>159</v>
      </c>
      <c r="N593" s="2" t="s">
        <v>756</v>
      </c>
      <c r="O593" s="99">
        <v>0</v>
      </c>
      <c r="P593" s="2" t="s">
        <v>8514</v>
      </c>
      <c r="W593" s="101">
        <v>1</v>
      </c>
      <c r="X593" s="1">
        <f>IFERROR(IF(H593="","",IF(O593=0,0.15,IF(VLOOKUP(O593,'Source Post 14 Status (6.30.26)'!A:B,2,FALSE)=1,0.15,0.5))),0.5)</f>
        <v>0.15</v>
      </c>
      <c r="Y593" s="6">
        <f t="shared" si="9"/>
        <v>0</v>
      </c>
    </row>
    <row r="594" spans="1:25" x14ac:dyDescent="0.3">
      <c r="A594" t="str">
        <f>IF(B594=1,COUNTIF($B$2:B594,1),"")</f>
        <v/>
      </c>
      <c r="B594" t="str">
        <f>IF(C594=1,COUNTIF($H$2:H594,H594),"")</f>
        <v/>
      </c>
      <c r="C594">
        <f>IF(G594=List!$P$1,1,0)</f>
        <v>0</v>
      </c>
      <c r="D594" s="1" t="str">
        <f>IF(E594=1,COUNTIF($E$2:E594,1),"")</f>
        <v/>
      </c>
      <c r="E594" s="1" t="str">
        <f>IF(H594=List!$P$2,1,"")</f>
        <v/>
      </c>
      <c r="F594" s="2" t="s">
        <v>11828</v>
      </c>
      <c r="G594" s="2" t="s">
        <v>9198</v>
      </c>
      <c r="H594" s="2" t="s">
        <v>6038</v>
      </c>
      <c r="I594" s="2" t="s">
        <v>1836</v>
      </c>
      <c r="J594" s="2" t="s">
        <v>950</v>
      </c>
      <c r="K594" s="2" t="s">
        <v>1883</v>
      </c>
      <c r="L594" s="2" t="s">
        <v>1884</v>
      </c>
      <c r="M594" s="2" t="s">
        <v>159</v>
      </c>
      <c r="N594" s="2" t="s">
        <v>756</v>
      </c>
      <c r="O594" s="99">
        <v>9437</v>
      </c>
      <c r="P594" s="2" t="s">
        <v>7079</v>
      </c>
      <c r="W594" s="101">
        <v>1</v>
      </c>
      <c r="X594" s="1">
        <f>IFERROR(IF(H594="","",IF(O594=0,0.15,IF(VLOOKUP(O594,'Source Post 14 Status (6.30.26)'!A:B,2,FALSE)=1,0.15,0.5))),0.5)</f>
        <v>0.5</v>
      </c>
      <c r="Y594" s="6">
        <f t="shared" si="9"/>
        <v>0</v>
      </c>
    </row>
    <row r="595" spans="1:25" x14ac:dyDescent="0.3">
      <c r="A595" t="str">
        <f>IF(B595=1,COUNTIF($B$2:B595,1),"")</f>
        <v/>
      </c>
      <c r="B595" t="str">
        <f>IF(C595=1,COUNTIF($H$2:H595,H595),"")</f>
        <v/>
      </c>
      <c r="C595">
        <f>IF(G595=List!$P$1,1,0)</f>
        <v>0</v>
      </c>
      <c r="D595" s="1" t="str">
        <f>IF(E595=1,COUNTIF($E$2:E595,1),"")</f>
        <v/>
      </c>
      <c r="E595" s="1" t="str">
        <f>IF(H595=List!$P$2,1,"")</f>
        <v/>
      </c>
      <c r="F595" s="2" t="s">
        <v>11828</v>
      </c>
      <c r="G595" s="2" t="s">
        <v>9198</v>
      </c>
      <c r="H595" s="2" t="s">
        <v>6038</v>
      </c>
      <c r="I595" s="2" t="s">
        <v>1836</v>
      </c>
      <c r="J595" s="2" t="s">
        <v>950</v>
      </c>
      <c r="K595" s="2" t="s">
        <v>1883</v>
      </c>
      <c r="L595" s="2" t="s">
        <v>1884</v>
      </c>
      <c r="M595" s="2" t="s">
        <v>159</v>
      </c>
      <c r="N595" s="2" t="s">
        <v>756</v>
      </c>
      <c r="O595" s="99">
        <v>20041</v>
      </c>
      <c r="P595" s="2" t="s">
        <v>7914</v>
      </c>
      <c r="W595" s="101">
        <v>1</v>
      </c>
      <c r="X595" s="1">
        <f>IFERROR(IF(H595="","",IF(O595=0,0.15,IF(VLOOKUP(O595,'Source Post 14 Status (6.30.26)'!A:B,2,FALSE)=1,0.15,0.5))),0.5)</f>
        <v>0.15</v>
      </c>
      <c r="Y595" s="6">
        <f t="shared" si="9"/>
        <v>0</v>
      </c>
    </row>
    <row r="596" spans="1:25" x14ac:dyDescent="0.3">
      <c r="A596" t="str">
        <f>IF(B596=1,COUNTIF($B$2:B596,1),"")</f>
        <v/>
      </c>
      <c r="B596" t="str">
        <f>IF(C596=1,COUNTIF($H$2:H596,H596),"")</f>
        <v/>
      </c>
      <c r="C596">
        <f>IF(G596=List!$P$1,1,0)</f>
        <v>0</v>
      </c>
      <c r="D596" s="1" t="str">
        <f>IF(E596=1,COUNTIF($E$2:E596,1),"")</f>
        <v/>
      </c>
      <c r="E596" s="1" t="str">
        <f>IF(H596=List!$P$2,1,"")</f>
        <v/>
      </c>
      <c r="F596" s="2" t="s">
        <v>11828</v>
      </c>
      <c r="G596" s="2" t="s">
        <v>9198</v>
      </c>
      <c r="H596" s="2" t="s">
        <v>6038</v>
      </c>
      <c r="I596" s="2" t="s">
        <v>1836</v>
      </c>
      <c r="J596" s="2" t="s">
        <v>950</v>
      </c>
      <c r="K596" s="2" t="s">
        <v>1883</v>
      </c>
      <c r="L596" s="2" t="s">
        <v>1884</v>
      </c>
      <c r="M596" s="2" t="s">
        <v>159</v>
      </c>
      <c r="N596" s="2" t="s">
        <v>756</v>
      </c>
      <c r="O596" s="99">
        <v>22418</v>
      </c>
      <c r="P596" s="2" t="s">
        <v>8312</v>
      </c>
      <c r="W596" s="101">
        <v>1</v>
      </c>
      <c r="X596" s="1">
        <f>IFERROR(IF(H596="","",IF(O596=0,0.15,IF(VLOOKUP(O596,'Source Post 14 Status (6.30.26)'!A:B,2,FALSE)=1,0.15,0.5))),0.5)</f>
        <v>0.15</v>
      </c>
      <c r="Y596" s="6">
        <f t="shared" si="9"/>
        <v>0</v>
      </c>
    </row>
    <row r="597" spans="1:25" x14ac:dyDescent="0.3">
      <c r="A597" t="str">
        <f>IF(B597=1,COUNTIF($B$2:B597,1),"")</f>
        <v/>
      </c>
      <c r="B597" t="str">
        <f>IF(C597=1,COUNTIF($H$2:H597,H597),"")</f>
        <v/>
      </c>
      <c r="C597">
        <f>IF(G597=List!$P$1,1,0)</f>
        <v>0</v>
      </c>
      <c r="D597" s="1" t="str">
        <f>IF(E597=1,COUNTIF($E$2:E597,1),"")</f>
        <v/>
      </c>
      <c r="E597" s="1" t="str">
        <f>IF(H597=List!$P$2,1,"")</f>
        <v/>
      </c>
      <c r="F597" s="2" t="s">
        <v>11828</v>
      </c>
      <c r="G597" s="2" t="s">
        <v>9198</v>
      </c>
      <c r="H597" s="2" t="s">
        <v>6038</v>
      </c>
      <c r="I597" s="2" t="s">
        <v>1836</v>
      </c>
      <c r="J597" s="2" t="s">
        <v>950</v>
      </c>
      <c r="K597" s="2" t="s">
        <v>1883</v>
      </c>
      <c r="L597" s="2" t="s">
        <v>1884</v>
      </c>
      <c r="M597" s="2" t="s">
        <v>159</v>
      </c>
      <c r="N597" s="2" t="s">
        <v>756</v>
      </c>
      <c r="O597" s="99">
        <v>0</v>
      </c>
      <c r="P597" s="2" t="s">
        <v>8512</v>
      </c>
      <c r="W597" s="101">
        <v>1</v>
      </c>
      <c r="X597" s="1">
        <f>IFERROR(IF(H597="","",IF(O597=0,0.15,IF(VLOOKUP(O597,'Source Post 14 Status (6.30.26)'!A:B,2,FALSE)=1,0.15,0.5))),0.5)</f>
        <v>0.15</v>
      </c>
      <c r="Y597" s="6">
        <f t="shared" si="9"/>
        <v>0</v>
      </c>
    </row>
    <row r="598" spans="1:25" x14ac:dyDescent="0.3">
      <c r="A598" t="str">
        <f>IF(B598=1,COUNTIF($B$2:B598,1),"")</f>
        <v/>
      </c>
      <c r="B598" t="str">
        <f>IF(C598=1,COUNTIF($H$2:H598,H598),"")</f>
        <v/>
      </c>
      <c r="C598">
        <f>IF(G598=List!$P$1,1,0)</f>
        <v>0</v>
      </c>
      <c r="D598" s="1" t="str">
        <f>IF(E598=1,COUNTIF($E$2:E598,1),"")</f>
        <v/>
      </c>
      <c r="E598" s="1" t="str">
        <f>IF(H598=List!$P$2,1,"")</f>
        <v/>
      </c>
      <c r="F598" s="2" t="s">
        <v>11828</v>
      </c>
      <c r="G598" s="2" t="s">
        <v>9198</v>
      </c>
      <c r="H598" s="2" t="s">
        <v>6038</v>
      </c>
      <c r="I598" s="2" t="s">
        <v>1836</v>
      </c>
      <c r="J598" s="2" t="s">
        <v>950</v>
      </c>
      <c r="K598" s="2" t="s">
        <v>1883</v>
      </c>
      <c r="L598" s="2" t="s">
        <v>1884</v>
      </c>
      <c r="M598" s="2" t="s">
        <v>159</v>
      </c>
      <c r="N598" s="2" t="s">
        <v>756</v>
      </c>
      <c r="O598" s="99">
        <v>0</v>
      </c>
      <c r="P598" s="2" t="s">
        <v>8513</v>
      </c>
      <c r="W598" s="101">
        <v>1</v>
      </c>
      <c r="X598" s="1">
        <f>IFERROR(IF(H598="","",IF(O598=0,0.15,IF(VLOOKUP(O598,'Source Post 14 Status (6.30.26)'!A:B,2,FALSE)=1,0.15,0.5))),0.5)</f>
        <v>0.15</v>
      </c>
      <c r="Y598" s="6">
        <f t="shared" si="9"/>
        <v>0</v>
      </c>
    </row>
    <row r="599" spans="1:25" x14ac:dyDescent="0.3">
      <c r="A599" t="str">
        <f>IF(B599=1,COUNTIF($B$2:B599,1),"")</f>
        <v/>
      </c>
      <c r="B599" t="str">
        <f>IF(C599=1,COUNTIF($H$2:H599,H599),"")</f>
        <v/>
      </c>
      <c r="C599">
        <f>IF(G599=List!$P$1,1,0)</f>
        <v>0</v>
      </c>
      <c r="D599" s="1" t="str">
        <f>IF(E599=1,COUNTIF($E$2:E599,1),"")</f>
        <v/>
      </c>
      <c r="E599" s="1" t="str">
        <f>IF(H599=List!$P$2,1,"")</f>
        <v/>
      </c>
      <c r="F599" s="2" t="s">
        <v>11828</v>
      </c>
      <c r="G599" s="2" t="s">
        <v>9198</v>
      </c>
      <c r="H599" s="2" t="s">
        <v>6038</v>
      </c>
      <c r="I599" s="2" t="s">
        <v>1836</v>
      </c>
      <c r="J599" s="2" t="s">
        <v>950</v>
      </c>
      <c r="K599" s="2" t="s">
        <v>1883</v>
      </c>
      <c r="L599" s="2" t="s">
        <v>1884</v>
      </c>
      <c r="M599" s="2" t="s">
        <v>159</v>
      </c>
      <c r="N599" s="2" t="s">
        <v>756</v>
      </c>
      <c r="O599" s="99">
        <v>25825</v>
      </c>
      <c r="P599" s="2" t="s">
        <v>8498</v>
      </c>
      <c r="W599" s="101">
        <v>1</v>
      </c>
      <c r="X599" s="1">
        <f>IFERROR(IF(H599="","",IF(O599=0,0.15,IF(VLOOKUP(O599,'Source Post 14 Status (6.30.26)'!A:B,2,FALSE)=1,0.15,0.5))),0.5)</f>
        <v>0.15</v>
      </c>
      <c r="Y599" s="6">
        <f t="shared" si="9"/>
        <v>0</v>
      </c>
    </row>
    <row r="600" spans="1:25" x14ac:dyDescent="0.3">
      <c r="A600" t="str">
        <f>IF(B600=1,COUNTIF($B$2:B600,1),"")</f>
        <v/>
      </c>
      <c r="B600" t="str">
        <f>IF(C600=1,COUNTIF($H$2:H600,H600),"")</f>
        <v/>
      </c>
      <c r="C600">
        <f>IF(G600=List!$P$1,1,0)</f>
        <v>0</v>
      </c>
      <c r="D600" s="1" t="str">
        <f>IF(E600=1,COUNTIF($E$2:E600,1),"")</f>
        <v/>
      </c>
      <c r="E600" s="1" t="str">
        <f>IF(H600=List!$P$2,1,"")</f>
        <v/>
      </c>
      <c r="F600" s="2" t="s">
        <v>11828</v>
      </c>
      <c r="G600" s="2" t="s">
        <v>9199</v>
      </c>
      <c r="H600" s="2" t="s">
        <v>6039</v>
      </c>
      <c r="I600" s="2" t="s">
        <v>1836</v>
      </c>
      <c r="J600" s="2" t="s">
        <v>950</v>
      </c>
      <c r="K600" s="2" t="s">
        <v>1886</v>
      </c>
      <c r="L600" s="2" t="s">
        <v>1887</v>
      </c>
      <c r="M600" s="2" t="s">
        <v>159</v>
      </c>
      <c r="N600" s="2" t="s">
        <v>756</v>
      </c>
      <c r="O600" s="99">
        <v>8302</v>
      </c>
      <c r="P600" s="2" t="s">
        <v>11114</v>
      </c>
      <c r="W600" s="101">
        <v>1</v>
      </c>
      <c r="X600" s="1">
        <f>IFERROR(IF(H600="","",IF(O600=0,0.15,IF(VLOOKUP(O600,'Source Post 14 Status (6.30.26)'!A:B,2,FALSE)=1,0.15,0.5))),0.5)</f>
        <v>0.5</v>
      </c>
      <c r="Y600" s="6">
        <f t="shared" si="9"/>
        <v>0</v>
      </c>
    </row>
    <row r="601" spans="1:25" x14ac:dyDescent="0.3">
      <c r="A601" t="str">
        <f>IF(B601=1,COUNTIF($B$2:B601,1),"")</f>
        <v/>
      </c>
      <c r="B601" t="str">
        <f>IF(C601=1,COUNTIF($H$2:H601,H601),"")</f>
        <v/>
      </c>
      <c r="C601">
        <f>IF(G601=List!$P$1,1,0)</f>
        <v>0</v>
      </c>
      <c r="D601" s="1" t="str">
        <f>IF(E601=1,COUNTIF($E$2:E601,1),"")</f>
        <v/>
      </c>
      <c r="E601" s="1" t="str">
        <f>IF(H601=List!$P$2,1,"")</f>
        <v/>
      </c>
      <c r="F601" s="2" t="s">
        <v>11828</v>
      </c>
      <c r="G601" s="2" t="s">
        <v>9199</v>
      </c>
      <c r="H601" s="2" t="s">
        <v>6039</v>
      </c>
      <c r="I601" s="2" t="s">
        <v>1836</v>
      </c>
      <c r="J601" s="2" t="s">
        <v>950</v>
      </c>
      <c r="K601" s="2" t="s">
        <v>1886</v>
      </c>
      <c r="L601" s="2" t="s">
        <v>1887</v>
      </c>
      <c r="M601" s="2" t="s">
        <v>159</v>
      </c>
      <c r="N601" s="2" t="s">
        <v>756</v>
      </c>
      <c r="O601" s="99">
        <v>0</v>
      </c>
      <c r="P601" s="2" t="s">
        <v>8512</v>
      </c>
      <c r="W601" s="101">
        <v>1</v>
      </c>
      <c r="X601" s="1">
        <f>IFERROR(IF(H601="","",IF(O601=0,0.15,IF(VLOOKUP(O601,'Source Post 14 Status (6.30.26)'!A:B,2,FALSE)=1,0.15,0.5))),0.5)</f>
        <v>0.15</v>
      </c>
      <c r="Y601" s="6">
        <f t="shared" si="9"/>
        <v>0</v>
      </c>
    </row>
    <row r="602" spans="1:25" x14ac:dyDescent="0.3">
      <c r="A602" t="str">
        <f>IF(B602=1,COUNTIF($B$2:B602,1),"")</f>
        <v/>
      </c>
      <c r="B602" t="str">
        <f>IF(C602=1,COUNTIF($H$2:H602,H602),"")</f>
        <v/>
      </c>
      <c r="C602">
        <f>IF(G602=List!$P$1,1,0)</f>
        <v>0</v>
      </c>
      <c r="D602" s="1" t="str">
        <f>IF(E602=1,COUNTIF($E$2:E602,1),"")</f>
        <v/>
      </c>
      <c r="E602" s="1" t="str">
        <f>IF(H602=List!$P$2,1,"")</f>
        <v/>
      </c>
      <c r="F602" s="2" t="s">
        <v>11828</v>
      </c>
      <c r="G602" s="2" t="s">
        <v>9199</v>
      </c>
      <c r="H602" s="2" t="s">
        <v>6039</v>
      </c>
      <c r="I602" s="2" t="s">
        <v>1836</v>
      </c>
      <c r="J602" s="2" t="s">
        <v>950</v>
      </c>
      <c r="K602" s="2" t="s">
        <v>1886</v>
      </c>
      <c r="L602" s="2" t="s">
        <v>1887</v>
      </c>
      <c r="M602" s="2" t="s">
        <v>159</v>
      </c>
      <c r="N602" s="2" t="s">
        <v>756</v>
      </c>
      <c r="O602" s="99">
        <v>12013</v>
      </c>
      <c r="P602" s="2" t="s">
        <v>7353</v>
      </c>
      <c r="Q602">
        <v>218000</v>
      </c>
      <c r="R602">
        <v>218000</v>
      </c>
      <c r="S602">
        <v>435000</v>
      </c>
      <c r="T602">
        <v>219500</v>
      </c>
      <c r="U602">
        <v>219500</v>
      </c>
      <c r="V602" t="s">
        <v>8576</v>
      </c>
      <c r="W602" s="101">
        <v>46196.667247372687</v>
      </c>
      <c r="X602" s="1">
        <f>IFERROR(IF(H602="","",IF(O602=0,0.15,IF(VLOOKUP(O602,'Source Post 14 Status (6.30.26)'!A:B,2,FALSE)=1,0.15,0.5))),0.5)</f>
        <v>0.5</v>
      </c>
      <c r="Y602" s="6">
        <f t="shared" si="9"/>
        <v>219500</v>
      </c>
    </row>
    <row r="603" spans="1:25" x14ac:dyDescent="0.3">
      <c r="A603" t="str">
        <f>IF(B603=1,COUNTIF($B$2:B603,1),"")</f>
        <v/>
      </c>
      <c r="B603" t="str">
        <f>IF(C603=1,COUNTIF($H$2:H603,H603),"")</f>
        <v/>
      </c>
      <c r="C603">
        <f>IF(G603=List!$P$1,1,0)</f>
        <v>0</v>
      </c>
      <c r="D603" s="1" t="str">
        <f>IF(E603=1,COUNTIF($E$2:E603,1),"")</f>
        <v/>
      </c>
      <c r="E603" s="1" t="str">
        <f>IF(H603=List!$P$2,1,"")</f>
        <v/>
      </c>
      <c r="F603" s="2" t="s">
        <v>11828</v>
      </c>
      <c r="G603" s="2" t="s">
        <v>9199</v>
      </c>
      <c r="H603" s="2" t="s">
        <v>6039</v>
      </c>
      <c r="I603" s="2" t="s">
        <v>1836</v>
      </c>
      <c r="J603" s="2" t="s">
        <v>950</v>
      </c>
      <c r="K603" s="2" t="s">
        <v>1886</v>
      </c>
      <c r="L603" s="2" t="s">
        <v>1887</v>
      </c>
      <c r="M603" s="2" t="s">
        <v>159</v>
      </c>
      <c r="N603" s="2" t="s">
        <v>756</v>
      </c>
      <c r="O603" s="99">
        <v>24698</v>
      </c>
      <c r="P603" s="2" t="s">
        <v>8498</v>
      </c>
      <c r="Q603">
        <v>3044650</v>
      </c>
      <c r="R603">
        <v>3107600</v>
      </c>
      <c r="S603">
        <v>4291250</v>
      </c>
      <c r="V603" t="s">
        <v>8576</v>
      </c>
      <c r="W603" s="101">
        <v>46196.662248460649</v>
      </c>
      <c r="X603" s="1">
        <f>IFERROR(IF(H603="","",IF(O603=0,0.15,IF(VLOOKUP(O603,'Source Post 14 Status (6.30.26)'!A:B,2,FALSE)=1,0.15,0.5))),0.5)</f>
        <v>0.15</v>
      </c>
      <c r="Y603" s="6">
        <f t="shared" si="9"/>
        <v>0</v>
      </c>
    </row>
    <row r="604" spans="1:25" x14ac:dyDescent="0.3">
      <c r="A604" t="str">
        <f>IF(B604=1,COUNTIF($B$2:B604,1),"")</f>
        <v/>
      </c>
      <c r="B604" t="str">
        <f>IF(C604=1,COUNTIF($H$2:H604,H604),"")</f>
        <v/>
      </c>
      <c r="C604">
        <f>IF(G604=List!$P$1,1,0)</f>
        <v>0</v>
      </c>
      <c r="D604" s="1" t="str">
        <f>IF(E604=1,COUNTIF($E$2:E604,1),"")</f>
        <v/>
      </c>
      <c r="E604" s="1" t="str">
        <f>IF(H604=List!$P$2,1,"")</f>
        <v/>
      </c>
      <c r="F604" s="2" t="s">
        <v>11828</v>
      </c>
      <c r="G604" s="2" t="s">
        <v>9199</v>
      </c>
      <c r="H604" s="2" t="s">
        <v>6039</v>
      </c>
      <c r="I604" s="2" t="s">
        <v>1836</v>
      </c>
      <c r="J604" s="2" t="s">
        <v>950</v>
      </c>
      <c r="K604" s="2" t="s">
        <v>1886</v>
      </c>
      <c r="L604" s="2" t="s">
        <v>1887</v>
      </c>
      <c r="M604" s="2" t="s">
        <v>159</v>
      </c>
      <c r="N604" s="2" t="s">
        <v>756</v>
      </c>
      <c r="O604" s="99">
        <v>0</v>
      </c>
      <c r="P604" s="2" t="s">
        <v>8514</v>
      </c>
      <c r="S604">
        <v>4000000</v>
      </c>
      <c r="T604">
        <v>1360000</v>
      </c>
      <c r="U604">
        <v>1360000</v>
      </c>
      <c r="V604" t="s">
        <v>8576</v>
      </c>
      <c r="W604" s="101">
        <v>46196.66977565972</v>
      </c>
      <c r="X604" s="1">
        <f>IFERROR(IF(H604="","",IF(O604=0,0.15,IF(VLOOKUP(O604,'Source Post 14 Status (6.30.26)'!A:B,2,FALSE)=1,0.15,0.5))),0.5)</f>
        <v>0.15</v>
      </c>
      <c r="Y604" s="6">
        <f t="shared" si="9"/>
        <v>408000</v>
      </c>
    </row>
    <row r="605" spans="1:25" x14ac:dyDescent="0.3">
      <c r="A605" t="str">
        <f>IF(B605=1,COUNTIF($B$2:B605,1),"")</f>
        <v/>
      </c>
      <c r="B605" t="str">
        <f>IF(C605=1,COUNTIF($H$2:H605,H605),"")</f>
        <v/>
      </c>
      <c r="C605">
        <f>IF(G605=List!$P$1,1,0)</f>
        <v>0</v>
      </c>
      <c r="D605" s="1" t="str">
        <f>IF(E605=1,COUNTIF($E$2:E605,1),"")</f>
        <v/>
      </c>
      <c r="E605" s="1" t="str">
        <f>IF(H605=List!$P$2,1,"")</f>
        <v/>
      </c>
      <c r="F605" s="2" t="s">
        <v>11828</v>
      </c>
      <c r="G605" s="2" t="s">
        <v>9199</v>
      </c>
      <c r="H605" s="2" t="s">
        <v>6039</v>
      </c>
      <c r="I605" s="2" t="s">
        <v>1836</v>
      </c>
      <c r="J605" s="2" t="s">
        <v>950</v>
      </c>
      <c r="K605" s="2" t="s">
        <v>1886</v>
      </c>
      <c r="L605" s="2" t="s">
        <v>1887</v>
      </c>
      <c r="M605" s="2" t="s">
        <v>159</v>
      </c>
      <c r="N605" s="2" t="s">
        <v>756</v>
      </c>
      <c r="O605" s="99">
        <v>16119</v>
      </c>
      <c r="P605" s="2" t="s">
        <v>11115</v>
      </c>
      <c r="W605" s="101">
        <v>1</v>
      </c>
      <c r="X605" s="1">
        <f>IFERROR(IF(H605="","",IF(O605=0,0.15,IF(VLOOKUP(O605,'Source Post 14 Status (6.30.26)'!A:B,2,FALSE)=1,0.15,0.5))),0.5)</f>
        <v>0.15</v>
      </c>
      <c r="Y605" s="6">
        <f t="shared" si="9"/>
        <v>0</v>
      </c>
    </row>
    <row r="606" spans="1:25" x14ac:dyDescent="0.3">
      <c r="A606" t="str">
        <f>IF(B606=1,COUNTIF($B$2:B606,1),"")</f>
        <v/>
      </c>
      <c r="B606" t="str">
        <f>IF(C606=1,COUNTIF($H$2:H606,H606),"")</f>
        <v/>
      </c>
      <c r="C606">
        <f>IF(G606=List!$P$1,1,0)</f>
        <v>0</v>
      </c>
      <c r="D606" s="1" t="str">
        <f>IF(E606=1,COUNTIF($E$2:E606,1),"")</f>
        <v/>
      </c>
      <c r="E606" s="1" t="str">
        <f>IF(H606=List!$P$2,1,"")</f>
        <v/>
      </c>
      <c r="F606" s="2" t="s">
        <v>11828</v>
      </c>
      <c r="G606" s="2" t="s">
        <v>9199</v>
      </c>
      <c r="H606" s="2" t="s">
        <v>6039</v>
      </c>
      <c r="I606" s="2" t="s">
        <v>1836</v>
      </c>
      <c r="J606" s="2" t="s">
        <v>950</v>
      </c>
      <c r="K606" s="2" t="s">
        <v>1886</v>
      </c>
      <c r="L606" s="2" t="s">
        <v>1887</v>
      </c>
      <c r="M606" s="2" t="s">
        <v>159</v>
      </c>
      <c r="N606" s="2" t="s">
        <v>756</v>
      </c>
      <c r="O606" s="99">
        <v>12017</v>
      </c>
      <c r="P606" s="2" t="s">
        <v>7355</v>
      </c>
      <c r="Q606">
        <v>1013000</v>
      </c>
      <c r="R606">
        <v>1013000</v>
      </c>
      <c r="S606">
        <v>2028000</v>
      </c>
      <c r="T606">
        <v>1013500</v>
      </c>
      <c r="U606">
        <v>1013500</v>
      </c>
      <c r="V606" t="s">
        <v>8576</v>
      </c>
      <c r="W606" s="101">
        <v>46196.668609143519</v>
      </c>
      <c r="X606" s="1">
        <f>IFERROR(IF(H606="","",IF(O606=0,0.15,IF(VLOOKUP(O606,'Source Post 14 Status (6.30.26)'!A:B,2,FALSE)=1,0.15,0.5))),0.5)</f>
        <v>0.5</v>
      </c>
      <c r="Y606" s="6">
        <f t="shared" si="9"/>
        <v>1013500</v>
      </c>
    </row>
    <row r="607" spans="1:25" x14ac:dyDescent="0.3">
      <c r="A607" t="str">
        <f>IF(B607=1,COUNTIF($B$2:B607,1),"")</f>
        <v/>
      </c>
      <c r="B607" t="str">
        <f>IF(C607=1,COUNTIF($H$2:H607,H607),"")</f>
        <v/>
      </c>
      <c r="C607">
        <f>IF(G607=List!$P$1,1,0)</f>
        <v>0</v>
      </c>
      <c r="D607" s="1" t="str">
        <f>IF(E607=1,COUNTIF($E$2:E607,1),"")</f>
        <v/>
      </c>
      <c r="E607" s="1" t="str">
        <f>IF(H607=List!$P$2,1,"")</f>
        <v/>
      </c>
      <c r="F607" s="2" t="s">
        <v>11828</v>
      </c>
      <c r="G607" s="2" t="s">
        <v>9199</v>
      </c>
      <c r="H607" s="2" t="s">
        <v>6039</v>
      </c>
      <c r="I607" s="2" t="s">
        <v>1836</v>
      </c>
      <c r="J607" s="2" t="s">
        <v>950</v>
      </c>
      <c r="K607" s="2" t="s">
        <v>1886</v>
      </c>
      <c r="L607" s="2" t="s">
        <v>1887</v>
      </c>
      <c r="M607" s="2" t="s">
        <v>159</v>
      </c>
      <c r="N607" s="2" t="s">
        <v>756</v>
      </c>
      <c r="O607" s="99">
        <v>20027</v>
      </c>
      <c r="P607" s="2" t="s">
        <v>11116</v>
      </c>
      <c r="W607" s="101">
        <v>1</v>
      </c>
      <c r="X607" s="1">
        <f>IFERROR(IF(H607="","",IF(O607=0,0.15,IF(VLOOKUP(O607,'Source Post 14 Status (6.30.26)'!A:B,2,FALSE)=1,0.15,0.5))),0.5)</f>
        <v>0.15</v>
      </c>
      <c r="Y607" s="6">
        <f t="shared" si="9"/>
        <v>0</v>
      </c>
    </row>
    <row r="608" spans="1:25" x14ac:dyDescent="0.3">
      <c r="A608" t="str">
        <f>IF(B608=1,COUNTIF($B$2:B608,1),"")</f>
        <v/>
      </c>
      <c r="B608" t="str">
        <f>IF(C608=1,COUNTIF($H$2:H608,H608),"")</f>
        <v/>
      </c>
      <c r="C608">
        <f>IF(G608=List!$P$1,1,0)</f>
        <v>0</v>
      </c>
      <c r="D608" s="1" t="str">
        <f>IF(E608=1,COUNTIF($E$2:E608,1),"")</f>
        <v/>
      </c>
      <c r="E608" s="1" t="str">
        <f>IF(H608=List!$P$2,1,"")</f>
        <v/>
      </c>
      <c r="F608" s="2" t="s">
        <v>11828</v>
      </c>
      <c r="G608" s="2" t="s">
        <v>9199</v>
      </c>
      <c r="H608" s="2" t="s">
        <v>6039</v>
      </c>
      <c r="I608" s="2" t="s">
        <v>1836</v>
      </c>
      <c r="J608" s="2" t="s">
        <v>950</v>
      </c>
      <c r="K608" s="2" t="s">
        <v>1886</v>
      </c>
      <c r="L608" s="2" t="s">
        <v>1887</v>
      </c>
      <c r="M608" s="2" t="s">
        <v>159</v>
      </c>
      <c r="N608" s="2" t="s">
        <v>756</v>
      </c>
      <c r="O608" s="99">
        <v>20867</v>
      </c>
      <c r="P608" s="2" t="s">
        <v>11117</v>
      </c>
      <c r="W608" s="101">
        <v>1</v>
      </c>
      <c r="X608" s="1">
        <f>IFERROR(IF(H608="","",IF(O608=0,0.15,IF(VLOOKUP(O608,'Source Post 14 Status (6.30.26)'!A:B,2,FALSE)=1,0.15,0.5))),0.5)</f>
        <v>0.15</v>
      </c>
      <c r="Y608" s="6">
        <f t="shared" si="9"/>
        <v>0</v>
      </c>
    </row>
    <row r="609" spans="1:25" x14ac:dyDescent="0.3">
      <c r="A609" t="str">
        <f>IF(B609=1,COUNTIF($B$2:B609,1),"")</f>
        <v/>
      </c>
      <c r="B609" t="str">
        <f>IF(C609=1,COUNTIF($H$2:H609,H609),"")</f>
        <v/>
      </c>
      <c r="C609">
        <f>IF(G609=List!$P$1,1,0)</f>
        <v>0</v>
      </c>
      <c r="D609" s="1" t="str">
        <f>IF(E609=1,COUNTIF($E$2:E609,1),"")</f>
        <v/>
      </c>
      <c r="E609" s="1" t="str">
        <f>IF(H609=List!$P$2,1,"")</f>
        <v/>
      </c>
      <c r="F609" s="2" t="s">
        <v>11828</v>
      </c>
      <c r="G609" s="2" t="s">
        <v>9199</v>
      </c>
      <c r="H609" s="2" t="s">
        <v>6039</v>
      </c>
      <c r="I609" s="2" t="s">
        <v>1836</v>
      </c>
      <c r="J609" s="2" t="s">
        <v>950</v>
      </c>
      <c r="K609" s="2" t="s">
        <v>1886</v>
      </c>
      <c r="L609" s="2" t="s">
        <v>1887</v>
      </c>
      <c r="M609" s="2" t="s">
        <v>159</v>
      </c>
      <c r="N609" s="2" t="s">
        <v>756</v>
      </c>
      <c r="O609" s="99">
        <v>22788</v>
      </c>
      <c r="P609" s="2" t="s">
        <v>11118</v>
      </c>
      <c r="W609" s="101">
        <v>1</v>
      </c>
      <c r="X609" s="1">
        <f>IFERROR(IF(H609="","",IF(O609=0,0.15,IF(VLOOKUP(O609,'Source Post 14 Status (6.30.26)'!A:B,2,FALSE)=1,0.15,0.5))),0.5)</f>
        <v>0.15</v>
      </c>
      <c r="Y609" s="6">
        <f t="shared" si="9"/>
        <v>0</v>
      </c>
    </row>
    <row r="610" spans="1:25" x14ac:dyDescent="0.3">
      <c r="A610" t="str">
        <f>IF(B610=1,COUNTIF($B$2:B610,1),"")</f>
        <v/>
      </c>
      <c r="B610" t="str">
        <f>IF(C610=1,COUNTIF($H$2:H610,H610),"")</f>
        <v/>
      </c>
      <c r="C610">
        <f>IF(G610=List!$P$1,1,0)</f>
        <v>0</v>
      </c>
      <c r="D610" s="1" t="str">
        <f>IF(E610=1,COUNTIF($E$2:E610,1),"")</f>
        <v/>
      </c>
      <c r="E610" s="1" t="str">
        <f>IF(H610=List!$P$2,1,"")</f>
        <v/>
      </c>
      <c r="F610" s="2" t="s">
        <v>11828</v>
      </c>
      <c r="G610" s="2" t="s">
        <v>9199</v>
      </c>
      <c r="H610" s="2" t="s">
        <v>6039</v>
      </c>
      <c r="I610" s="2" t="s">
        <v>1836</v>
      </c>
      <c r="J610" s="2" t="s">
        <v>950</v>
      </c>
      <c r="K610" s="2" t="s">
        <v>1886</v>
      </c>
      <c r="L610" s="2" t="s">
        <v>1887</v>
      </c>
      <c r="M610" s="2" t="s">
        <v>159</v>
      </c>
      <c r="N610" s="2" t="s">
        <v>756</v>
      </c>
      <c r="O610" s="99">
        <v>9599</v>
      </c>
      <c r="P610" s="2" t="s">
        <v>11119</v>
      </c>
      <c r="W610" s="101">
        <v>1</v>
      </c>
      <c r="X610" s="1">
        <f>IFERROR(IF(H610="","",IF(O610=0,0.15,IF(VLOOKUP(O610,'Source Post 14 Status (6.30.26)'!A:B,2,FALSE)=1,0.15,0.5))),0.5)</f>
        <v>0.5</v>
      </c>
      <c r="Y610" s="6">
        <f t="shared" si="9"/>
        <v>0</v>
      </c>
    </row>
    <row r="611" spans="1:25" x14ac:dyDescent="0.3">
      <c r="A611" t="str">
        <f>IF(B611=1,COUNTIF($B$2:B611,1),"")</f>
        <v/>
      </c>
      <c r="B611" t="str">
        <f>IF(C611=1,COUNTIF($H$2:H611,H611),"")</f>
        <v/>
      </c>
      <c r="C611">
        <f>IF(G611=List!$P$1,1,0)</f>
        <v>0</v>
      </c>
      <c r="D611" s="1" t="str">
        <f>IF(E611=1,COUNTIF($E$2:E611,1),"")</f>
        <v/>
      </c>
      <c r="E611" s="1" t="str">
        <f>IF(H611=List!$P$2,1,"")</f>
        <v/>
      </c>
      <c r="F611" s="2" t="s">
        <v>11828</v>
      </c>
      <c r="G611" s="2" t="s">
        <v>9199</v>
      </c>
      <c r="H611" s="2" t="s">
        <v>6039</v>
      </c>
      <c r="I611" s="2" t="s">
        <v>1836</v>
      </c>
      <c r="J611" s="2" t="s">
        <v>950</v>
      </c>
      <c r="K611" s="2" t="s">
        <v>1886</v>
      </c>
      <c r="L611" s="2" t="s">
        <v>1887</v>
      </c>
      <c r="M611" s="2" t="s">
        <v>159</v>
      </c>
      <c r="N611" s="2" t="s">
        <v>756</v>
      </c>
      <c r="O611" s="99">
        <v>9600</v>
      </c>
      <c r="P611" s="2" t="s">
        <v>11120</v>
      </c>
      <c r="W611" s="101">
        <v>1</v>
      </c>
      <c r="X611" s="1">
        <f>IFERROR(IF(H611="","",IF(O611=0,0.15,IF(VLOOKUP(O611,'Source Post 14 Status (6.30.26)'!A:B,2,FALSE)=1,0.15,0.5))),0.5)</f>
        <v>0.5</v>
      </c>
      <c r="Y611" s="6">
        <f t="shared" si="9"/>
        <v>0</v>
      </c>
    </row>
    <row r="612" spans="1:25" x14ac:dyDescent="0.3">
      <c r="A612" t="str">
        <f>IF(B612=1,COUNTIF($B$2:B612,1),"")</f>
        <v/>
      </c>
      <c r="B612" t="str">
        <f>IF(C612=1,COUNTIF($H$2:H612,H612),"")</f>
        <v/>
      </c>
      <c r="C612">
        <f>IF(G612=List!$P$1,1,0)</f>
        <v>0</v>
      </c>
      <c r="D612" s="1" t="str">
        <f>IF(E612=1,COUNTIF($E$2:E612,1),"")</f>
        <v/>
      </c>
      <c r="E612" s="1" t="str">
        <f>IF(H612=List!$P$2,1,"")</f>
        <v/>
      </c>
      <c r="F612" s="2" t="s">
        <v>11828</v>
      </c>
      <c r="G612" s="2" t="s">
        <v>9178</v>
      </c>
      <c r="H612" s="2" t="s">
        <v>6030</v>
      </c>
      <c r="I612" s="2" t="s">
        <v>1836</v>
      </c>
      <c r="J612" s="2" t="s">
        <v>960</v>
      </c>
      <c r="K612" s="2" t="s">
        <v>1892</v>
      </c>
      <c r="L612" s="2" t="s">
        <v>1893</v>
      </c>
      <c r="M612" s="2" t="s">
        <v>159</v>
      </c>
      <c r="N612" s="2" t="s">
        <v>756</v>
      </c>
      <c r="O612" s="99">
        <v>15473</v>
      </c>
      <c r="P612" s="2" t="s">
        <v>7464</v>
      </c>
      <c r="Q612">
        <v>84575</v>
      </c>
      <c r="R612">
        <v>83100</v>
      </c>
      <c r="S612">
        <v>163175</v>
      </c>
      <c r="T612">
        <v>80075</v>
      </c>
      <c r="U612">
        <v>83600</v>
      </c>
      <c r="V612" t="s">
        <v>8577</v>
      </c>
      <c r="W612" s="101">
        <v>46204.592026539351</v>
      </c>
      <c r="X612" s="1">
        <f>IFERROR(IF(H612="","",IF(O612=0,0.15,IF(VLOOKUP(O612,'Source Post 14 Status (6.30.26)'!A:B,2,FALSE)=1,0.15,0.5))),0.5)</f>
        <v>0.15</v>
      </c>
      <c r="Y612" s="6">
        <f t="shared" si="9"/>
        <v>24551</v>
      </c>
    </row>
    <row r="613" spans="1:25" x14ac:dyDescent="0.3">
      <c r="A613" t="str">
        <f>IF(B613=1,COUNTIF($B$2:B613,1),"")</f>
        <v/>
      </c>
      <c r="B613" t="str">
        <f>IF(C613=1,COUNTIF($H$2:H613,H613),"")</f>
        <v/>
      </c>
      <c r="C613">
        <f>IF(G613=List!$P$1,1,0)</f>
        <v>0</v>
      </c>
      <c r="D613" s="1" t="str">
        <f>IF(E613=1,COUNTIF($E$2:E613,1),"")</f>
        <v/>
      </c>
      <c r="E613" s="1" t="str">
        <f>IF(H613=List!$P$2,1,"")</f>
        <v/>
      </c>
      <c r="F613" s="2" t="s">
        <v>11828</v>
      </c>
      <c r="G613" s="2" t="s">
        <v>266</v>
      </c>
      <c r="H613" s="2" t="s">
        <v>6042</v>
      </c>
      <c r="I613" s="2" t="s">
        <v>1903</v>
      </c>
      <c r="J613" s="2" t="s">
        <v>937</v>
      </c>
      <c r="K613" s="2" t="s">
        <v>1916</v>
      </c>
      <c r="L613" s="2" t="s">
        <v>1917</v>
      </c>
      <c r="M613" s="2" t="s">
        <v>159</v>
      </c>
      <c r="N613" s="2" t="s">
        <v>756</v>
      </c>
      <c r="O613" s="99">
        <v>20165</v>
      </c>
      <c r="P613" s="2" t="s">
        <v>7929</v>
      </c>
      <c r="Q613">
        <v>373045</v>
      </c>
      <c r="R613">
        <v>371231</v>
      </c>
      <c r="S613">
        <v>746528</v>
      </c>
      <c r="V613" t="s">
        <v>11122</v>
      </c>
      <c r="W613" s="101">
        <v>46197.579681516203</v>
      </c>
      <c r="X613" s="1">
        <f>IFERROR(IF(H613="","",IF(O613=0,0.15,IF(VLOOKUP(O613,'Source Post 14 Status (6.30.26)'!A:B,2,FALSE)=1,0.15,0.5))),0.5)</f>
        <v>0.15</v>
      </c>
      <c r="Y613" s="6">
        <f t="shared" si="9"/>
        <v>0</v>
      </c>
    </row>
    <row r="614" spans="1:25" x14ac:dyDescent="0.3">
      <c r="A614" t="str">
        <f>IF(B614=1,COUNTIF($B$2:B614,1),"")</f>
        <v/>
      </c>
      <c r="B614" t="str">
        <f>IF(C614=1,COUNTIF($H$2:H614,H614),"")</f>
        <v/>
      </c>
      <c r="C614">
        <f>IF(G614=List!$P$1,1,0)</f>
        <v>0</v>
      </c>
      <c r="D614" s="1" t="str">
        <f>IF(E614=1,COUNTIF($E$2:E614,1),"")</f>
        <v/>
      </c>
      <c r="E614" s="1" t="str">
        <f>IF(H614=List!$P$2,1,"")</f>
        <v/>
      </c>
      <c r="F614" s="2" t="s">
        <v>11828</v>
      </c>
      <c r="G614" s="2" t="s">
        <v>267</v>
      </c>
      <c r="H614" s="2" t="s">
        <v>6043</v>
      </c>
      <c r="I614" s="2" t="s">
        <v>1903</v>
      </c>
      <c r="J614" s="2" t="s">
        <v>950</v>
      </c>
      <c r="K614" s="2" t="s">
        <v>1931</v>
      </c>
      <c r="L614" s="2" t="s">
        <v>1932</v>
      </c>
      <c r="M614" s="2" t="s">
        <v>159</v>
      </c>
      <c r="N614" s="2" t="s">
        <v>756</v>
      </c>
      <c r="O614" s="99">
        <v>0</v>
      </c>
      <c r="P614" s="2" t="s">
        <v>8512</v>
      </c>
      <c r="R614">
        <v>5106</v>
      </c>
      <c r="S614">
        <v>10000</v>
      </c>
      <c r="V614" t="s">
        <v>11123</v>
      </c>
      <c r="W614" s="101">
        <v>46209.653502696761</v>
      </c>
      <c r="X614" s="1">
        <f>IFERROR(IF(H614="","",IF(O614=0,0.15,IF(VLOOKUP(O614,'Source Post 14 Status (6.30.26)'!A:B,2,FALSE)=1,0.15,0.5))),0.5)</f>
        <v>0.15</v>
      </c>
      <c r="Y614" s="6">
        <f t="shared" si="9"/>
        <v>0</v>
      </c>
    </row>
    <row r="615" spans="1:25" x14ac:dyDescent="0.3">
      <c r="A615" t="str">
        <f>IF(B615=1,COUNTIF($B$2:B615,1),"")</f>
        <v/>
      </c>
      <c r="B615" t="str">
        <f>IF(C615=1,COUNTIF($H$2:H615,H615),"")</f>
        <v/>
      </c>
      <c r="C615">
        <f>IF(G615=List!$P$1,1,0)</f>
        <v>0</v>
      </c>
      <c r="D615" s="1" t="str">
        <f>IF(E615=1,COUNTIF($E$2:E615,1),"")</f>
        <v/>
      </c>
      <c r="E615" s="1" t="str">
        <f>IF(H615=List!$P$2,1,"")</f>
        <v/>
      </c>
      <c r="F615" s="2" t="s">
        <v>11828</v>
      </c>
      <c r="G615" s="2" t="s">
        <v>267</v>
      </c>
      <c r="H615" s="2" t="s">
        <v>6043</v>
      </c>
      <c r="I615" s="2" t="s">
        <v>1903</v>
      </c>
      <c r="J615" s="2" t="s">
        <v>950</v>
      </c>
      <c r="K615" s="2" t="s">
        <v>1931</v>
      </c>
      <c r="L615" s="2" t="s">
        <v>1932</v>
      </c>
      <c r="M615" s="2" t="s">
        <v>159</v>
      </c>
      <c r="N615" s="2" t="s">
        <v>756</v>
      </c>
      <c r="O615" s="99">
        <v>19859</v>
      </c>
      <c r="P615" s="2" t="s">
        <v>8004</v>
      </c>
      <c r="Q615">
        <v>142350</v>
      </c>
      <c r="R615">
        <v>143225</v>
      </c>
      <c r="S615">
        <v>200500</v>
      </c>
      <c r="T615">
        <v>104075</v>
      </c>
      <c r="U615">
        <v>101550</v>
      </c>
      <c r="V615" t="s">
        <v>11123</v>
      </c>
      <c r="W615" s="101">
        <v>46195.428745486111</v>
      </c>
      <c r="X615" s="1">
        <f>IFERROR(IF(H615="","",IF(O615=0,0.15,IF(VLOOKUP(O615,'Source Post 14 Status (6.30.26)'!A:B,2,FALSE)=1,0.15,0.5))),0.5)</f>
        <v>0.15</v>
      </c>
      <c r="Y615" s="6">
        <f t="shared" si="9"/>
        <v>30844</v>
      </c>
    </row>
    <row r="616" spans="1:25" x14ac:dyDescent="0.3">
      <c r="A616" t="str">
        <f>IF(B616=1,COUNTIF($B$2:B616,1),"")</f>
        <v/>
      </c>
      <c r="B616" t="str">
        <f>IF(C616=1,COUNTIF($H$2:H616,H616),"")</f>
        <v/>
      </c>
      <c r="C616">
        <f>IF(G616=List!$P$1,1,0)</f>
        <v>0</v>
      </c>
      <c r="D616" s="1" t="str">
        <f>IF(E616=1,COUNTIF($E$2:E616,1),"")</f>
        <v/>
      </c>
      <c r="E616" s="1" t="str">
        <f>IF(H616=List!$P$2,1,"")</f>
        <v/>
      </c>
      <c r="F616" s="2" t="s">
        <v>11828</v>
      </c>
      <c r="G616" s="2" t="s">
        <v>267</v>
      </c>
      <c r="H616" s="2" t="s">
        <v>6043</v>
      </c>
      <c r="I616" s="2" t="s">
        <v>1903</v>
      </c>
      <c r="J616" s="2" t="s">
        <v>950</v>
      </c>
      <c r="K616" s="2" t="s">
        <v>1931</v>
      </c>
      <c r="L616" s="2" t="s">
        <v>1932</v>
      </c>
      <c r="M616" s="2" t="s">
        <v>159</v>
      </c>
      <c r="N616" s="2" t="s">
        <v>756</v>
      </c>
      <c r="O616" s="99">
        <v>15723</v>
      </c>
      <c r="P616" s="2" t="s">
        <v>7486</v>
      </c>
      <c r="Q616">
        <v>256950</v>
      </c>
      <c r="R616">
        <v>258150</v>
      </c>
      <c r="S616">
        <v>519500</v>
      </c>
      <c r="T616">
        <v>261150</v>
      </c>
      <c r="U616">
        <v>256950</v>
      </c>
      <c r="V616" t="s">
        <v>11123</v>
      </c>
      <c r="W616" s="101">
        <v>46195.428001851855</v>
      </c>
      <c r="X616" s="1">
        <f>IFERROR(IF(H616="","",IF(O616=0,0.15,IF(VLOOKUP(O616,'Source Post 14 Status (6.30.26)'!A:B,2,FALSE)=1,0.15,0.5))),0.5)</f>
        <v>0.15</v>
      </c>
      <c r="Y616" s="6">
        <f t="shared" si="9"/>
        <v>77715</v>
      </c>
    </row>
    <row r="617" spans="1:25" x14ac:dyDescent="0.3">
      <c r="A617" t="str">
        <f>IF(B617=1,COUNTIF($B$2:B617,1),"")</f>
        <v/>
      </c>
      <c r="B617" t="str">
        <f>IF(C617=1,COUNTIF($H$2:H617,H617),"")</f>
        <v/>
      </c>
      <c r="C617">
        <f>IF(G617=List!$P$1,1,0)</f>
        <v>0</v>
      </c>
      <c r="D617" s="1" t="str">
        <f>IF(E617=1,COUNTIF($E$2:E617,1),"")</f>
        <v/>
      </c>
      <c r="E617" s="1" t="str">
        <f>IF(H617=List!$P$2,1,"")</f>
        <v/>
      </c>
      <c r="F617" s="2" t="s">
        <v>11828</v>
      </c>
      <c r="G617" s="2" t="s">
        <v>267</v>
      </c>
      <c r="H617" s="2" t="s">
        <v>6043</v>
      </c>
      <c r="I617" s="2" t="s">
        <v>1903</v>
      </c>
      <c r="J617" s="2" t="s">
        <v>950</v>
      </c>
      <c r="K617" s="2" t="s">
        <v>1931</v>
      </c>
      <c r="L617" s="2" t="s">
        <v>1932</v>
      </c>
      <c r="M617" s="2" t="s">
        <v>159</v>
      </c>
      <c r="N617" s="2" t="s">
        <v>756</v>
      </c>
      <c r="O617" s="99">
        <v>0</v>
      </c>
      <c r="P617" s="2" t="s">
        <v>8514</v>
      </c>
      <c r="W617" s="101">
        <v>1</v>
      </c>
      <c r="X617" s="1">
        <f>IFERROR(IF(H617="","",IF(O617=0,0.15,IF(VLOOKUP(O617,'Source Post 14 Status (6.30.26)'!A:B,2,FALSE)=1,0.15,0.5))),0.5)</f>
        <v>0.15</v>
      </c>
      <c r="Y617" s="6">
        <f t="shared" si="9"/>
        <v>0</v>
      </c>
    </row>
    <row r="618" spans="1:25" x14ac:dyDescent="0.3">
      <c r="A618" t="str">
        <f>IF(B618=1,COUNTIF($B$2:B618,1),"")</f>
        <v/>
      </c>
      <c r="B618" t="str">
        <f>IF(C618=1,COUNTIF($H$2:H618,H618),"")</f>
        <v/>
      </c>
      <c r="C618">
        <f>IF(G618=List!$P$1,1,0)</f>
        <v>0</v>
      </c>
      <c r="D618" s="1" t="str">
        <f>IF(E618=1,COUNTIF($E$2:E618,1),"")</f>
        <v/>
      </c>
      <c r="E618" s="1" t="str">
        <f>IF(H618=List!$P$2,1,"")</f>
        <v/>
      </c>
      <c r="F618" s="2" t="s">
        <v>11828</v>
      </c>
      <c r="G618" s="2" t="s">
        <v>267</v>
      </c>
      <c r="H618" s="2" t="s">
        <v>6043</v>
      </c>
      <c r="I618" s="2" t="s">
        <v>1903</v>
      </c>
      <c r="J618" s="2" t="s">
        <v>950</v>
      </c>
      <c r="K618" s="2" t="s">
        <v>1931</v>
      </c>
      <c r="L618" s="2" t="s">
        <v>1932</v>
      </c>
      <c r="M618" s="2" t="s">
        <v>159</v>
      </c>
      <c r="N618" s="2" t="s">
        <v>756</v>
      </c>
      <c r="O618" s="99">
        <v>0</v>
      </c>
      <c r="P618" s="2" t="s">
        <v>8513</v>
      </c>
      <c r="S618">
        <v>1650</v>
      </c>
      <c r="T618">
        <v>825</v>
      </c>
      <c r="U618">
        <v>825</v>
      </c>
      <c r="V618" t="s">
        <v>11123</v>
      </c>
      <c r="W618" s="101">
        <v>46209.64353966435</v>
      </c>
      <c r="X618" s="1">
        <f>IFERROR(IF(H618="","",IF(O618=0,0.15,IF(VLOOKUP(O618,'Source Post 14 Status (6.30.26)'!A:B,2,FALSE)=1,0.15,0.5))),0.5)</f>
        <v>0.15</v>
      </c>
      <c r="Y618" s="6">
        <f t="shared" si="9"/>
        <v>248</v>
      </c>
    </row>
    <row r="619" spans="1:25" x14ac:dyDescent="0.3">
      <c r="A619" t="str">
        <f>IF(B619=1,COUNTIF($B$2:B619,1),"")</f>
        <v/>
      </c>
      <c r="B619" t="str">
        <f>IF(C619=1,COUNTIF($H$2:H619,H619),"")</f>
        <v/>
      </c>
      <c r="C619">
        <f>IF(G619=List!$P$1,1,0)</f>
        <v>0</v>
      </c>
      <c r="D619" s="1" t="str">
        <f>IF(E619=1,COUNTIF($E$2:E619,1),"")</f>
        <v/>
      </c>
      <c r="E619" s="1" t="str">
        <f>IF(H619=List!$P$2,1,"")</f>
        <v/>
      </c>
      <c r="F619" s="2" t="s">
        <v>11828</v>
      </c>
      <c r="G619" s="2" t="s">
        <v>267</v>
      </c>
      <c r="H619" s="2" t="s">
        <v>6043</v>
      </c>
      <c r="I619" s="2" t="s">
        <v>1903</v>
      </c>
      <c r="J619" s="2" t="s">
        <v>950</v>
      </c>
      <c r="K619" s="2" t="s">
        <v>1931</v>
      </c>
      <c r="L619" s="2" t="s">
        <v>1932</v>
      </c>
      <c r="M619" s="2" t="s">
        <v>159</v>
      </c>
      <c r="N619" s="2" t="s">
        <v>756</v>
      </c>
      <c r="O619" s="99">
        <v>17024</v>
      </c>
      <c r="P619" s="2" t="s">
        <v>7691</v>
      </c>
      <c r="Q619">
        <v>103125</v>
      </c>
      <c r="R619">
        <v>101975</v>
      </c>
      <c r="S619">
        <v>203500</v>
      </c>
      <c r="T619">
        <v>101525</v>
      </c>
      <c r="U619">
        <v>100375</v>
      </c>
      <c r="V619" t="s">
        <v>11123</v>
      </c>
      <c r="W619" s="101">
        <v>46195.425193900461</v>
      </c>
      <c r="X619" s="1">
        <f>IFERROR(IF(H619="","",IF(O619=0,0.15,IF(VLOOKUP(O619,'Source Post 14 Status (6.30.26)'!A:B,2,FALSE)=1,0.15,0.5))),0.5)</f>
        <v>0.15</v>
      </c>
      <c r="Y619" s="6">
        <f t="shared" si="9"/>
        <v>30285</v>
      </c>
    </row>
    <row r="620" spans="1:25" x14ac:dyDescent="0.3">
      <c r="A620" t="str">
        <f>IF(B620=1,COUNTIF($B$2:B620,1),"")</f>
        <v/>
      </c>
      <c r="B620" t="str">
        <f>IF(C620=1,COUNTIF($H$2:H620,H620),"")</f>
        <v/>
      </c>
      <c r="C620">
        <f>IF(G620=List!$P$1,1,0)</f>
        <v>0</v>
      </c>
      <c r="D620" s="1" t="str">
        <f>IF(E620=1,COUNTIF($E$2:E620,1),"")</f>
        <v/>
      </c>
      <c r="E620" s="1" t="str">
        <f>IF(H620=List!$P$2,1,"")</f>
        <v/>
      </c>
      <c r="F620" s="2" t="s">
        <v>11828</v>
      </c>
      <c r="G620" s="2" t="s">
        <v>267</v>
      </c>
      <c r="H620" s="2" t="s">
        <v>6043</v>
      </c>
      <c r="I620" s="2" t="s">
        <v>1903</v>
      </c>
      <c r="J620" s="2" t="s">
        <v>950</v>
      </c>
      <c r="K620" s="2" t="s">
        <v>1931</v>
      </c>
      <c r="L620" s="2" t="s">
        <v>1932</v>
      </c>
      <c r="M620" s="2" t="s">
        <v>159</v>
      </c>
      <c r="N620" s="2" t="s">
        <v>756</v>
      </c>
      <c r="O620" s="99">
        <v>22780</v>
      </c>
      <c r="P620" s="2" t="s">
        <v>8423</v>
      </c>
      <c r="Q620">
        <v>130631</v>
      </c>
      <c r="R620">
        <v>134606</v>
      </c>
      <c r="S620">
        <v>266362</v>
      </c>
      <c r="T620">
        <v>71631</v>
      </c>
      <c r="U620">
        <v>71856</v>
      </c>
      <c r="V620" t="s">
        <v>11123</v>
      </c>
      <c r="W620" s="101">
        <v>46195.426922071762</v>
      </c>
      <c r="X620" s="1">
        <f>IFERROR(IF(H620="","",IF(O620=0,0.15,IF(VLOOKUP(O620,'Source Post 14 Status (6.30.26)'!A:B,2,FALSE)=1,0.15,0.5))),0.5)</f>
        <v>0.15</v>
      </c>
      <c r="Y620" s="6">
        <f t="shared" si="9"/>
        <v>21523</v>
      </c>
    </row>
    <row r="621" spans="1:25" x14ac:dyDescent="0.3">
      <c r="A621" t="str">
        <f>IF(B621=1,COUNTIF($B$2:B621,1),"")</f>
        <v/>
      </c>
      <c r="B621" t="str">
        <f>IF(C621=1,COUNTIF($H$2:H621,H621),"")</f>
        <v/>
      </c>
      <c r="C621">
        <f>IF(G621=List!$P$1,1,0)</f>
        <v>0</v>
      </c>
      <c r="D621" s="1" t="str">
        <f>IF(E621=1,COUNTIF($E$2:E621,1),"")</f>
        <v/>
      </c>
      <c r="E621" s="1" t="str">
        <f>IF(H621=List!$P$2,1,"")</f>
        <v/>
      </c>
      <c r="F621" s="2" t="s">
        <v>11828</v>
      </c>
      <c r="G621" s="2" t="s">
        <v>267</v>
      </c>
      <c r="H621" s="2" t="s">
        <v>6044</v>
      </c>
      <c r="I621" s="2" t="s">
        <v>1903</v>
      </c>
      <c r="J621" s="2" t="s">
        <v>950</v>
      </c>
      <c r="K621" s="2" t="s">
        <v>1931</v>
      </c>
      <c r="L621" s="2" t="s">
        <v>1932</v>
      </c>
      <c r="M621" s="2" t="s">
        <v>190</v>
      </c>
      <c r="N621" s="2" t="s">
        <v>769</v>
      </c>
      <c r="O621" s="99">
        <v>7060</v>
      </c>
      <c r="P621" s="2" t="s">
        <v>11124</v>
      </c>
      <c r="W621" s="101">
        <v>1</v>
      </c>
      <c r="X621" s="1">
        <f>IFERROR(IF(H621="","",IF(O621=0,0.15,IF(VLOOKUP(O621,'Source Post 14 Status (6.30.26)'!A:B,2,FALSE)=1,0.15,0.5))),0.5)</f>
        <v>0.5</v>
      </c>
      <c r="Y621" s="6">
        <f t="shared" si="9"/>
        <v>0</v>
      </c>
    </row>
    <row r="622" spans="1:25" x14ac:dyDescent="0.3">
      <c r="A622" t="str">
        <f>IF(B622=1,COUNTIF($B$2:B622,1),"")</f>
        <v/>
      </c>
      <c r="B622" t="str">
        <f>IF(C622=1,COUNTIF($H$2:H622,H622),"")</f>
        <v/>
      </c>
      <c r="C622">
        <f>IF(G622=List!$P$1,1,0)</f>
        <v>0</v>
      </c>
      <c r="D622" s="1" t="str">
        <f>IF(E622=1,COUNTIF($E$2:E622,1),"")</f>
        <v/>
      </c>
      <c r="E622" s="1" t="str">
        <f>IF(H622=List!$P$2,1,"")</f>
        <v/>
      </c>
      <c r="F622" s="2" t="s">
        <v>11828</v>
      </c>
      <c r="G622" s="2" t="s">
        <v>268</v>
      </c>
      <c r="H622" s="2" t="s">
        <v>6045</v>
      </c>
      <c r="I622" s="2" t="s">
        <v>1903</v>
      </c>
      <c r="J622" s="2" t="s">
        <v>950</v>
      </c>
      <c r="K622" s="2" t="s">
        <v>1934</v>
      </c>
      <c r="L622" s="2" t="s">
        <v>1935</v>
      </c>
      <c r="M622" s="2" t="s">
        <v>159</v>
      </c>
      <c r="N622" s="2" t="s">
        <v>756</v>
      </c>
      <c r="O622" s="99">
        <v>20663</v>
      </c>
      <c r="P622" s="2" t="s">
        <v>8168</v>
      </c>
      <c r="Q622">
        <v>9505</v>
      </c>
      <c r="R622">
        <v>9458</v>
      </c>
      <c r="V622" t="s">
        <v>11125</v>
      </c>
      <c r="W622" s="101">
        <v>46190.365375729169</v>
      </c>
      <c r="X622" s="1">
        <f>IFERROR(IF(H622="","",IF(O622=0,0.15,IF(VLOOKUP(O622,'Source Post 14 Status (6.30.26)'!A:B,2,FALSE)=1,0.15,0.5))),0.5)</f>
        <v>0.15</v>
      </c>
      <c r="Y622" s="6">
        <f t="shared" si="9"/>
        <v>0</v>
      </c>
    </row>
    <row r="623" spans="1:25" x14ac:dyDescent="0.3">
      <c r="A623" t="str">
        <f>IF(B623=1,COUNTIF($B$2:B623,1),"")</f>
        <v/>
      </c>
      <c r="B623" t="str">
        <f>IF(C623=1,COUNTIF($H$2:H623,H623),"")</f>
        <v/>
      </c>
      <c r="C623">
        <f>IF(G623=List!$P$1,1,0)</f>
        <v>0</v>
      </c>
      <c r="D623" s="1" t="str">
        <f>IF(E623=1,COUNTIF($E$2:E623,1),"")</f>
        <v/>
      </c>
      <c r="E623" s="1" t="str">
        <f>IF(H623=List!$P$2,1,"")</f>
        <v/>
      </c>
      <c r="F623" s="2" t="s">
        <v>11828</v>
      </c>
      <c r="G623" s="2" t="s">
        <v>268</v>
      </c>
      <c r="H623" s="2" t="s">
        <v>6045</v>
      </c>
      <c r="I623" s="2" t="s">
        <v>1903</v>
      </c>
      <c r="J623" s="2" t="s">
        <v>950</v>
      </c>
      <c r="K623" s="2" t="s">
        <v>1934</v>
      </c>
      <c r="L623" s="2" t="s">
        <v>1935</v>
      </c>
      <c r="M623" s="2" t="s">
        <v>159</v>
      </c>
      <c r="N623" s="2" t="s">
        <v>756</v>
      </c>
      <c r="O623" s="99">
        <v>0</v>
      </c>
      <c r="P623" s="2" t="s">
        <v>8512</v>
      </c>
      <c r="R623">
        <v>50000</v>
      </c>
      <c r="S623">
        <v>50000</v>
      </c>
      <c r="V623" t="s">
        <v>11125</v>
      </c>
      <c r="W623" s="101">
        <v>46190.365776539351</v>
      </c>
      <c r="X623" s="1">
        <f>IFERROR(IF(H623="","",IF(O623=0,0.15,IF(VLOOKUP(O623,'Source Post 14 Status (6.30.26)'!A:B,2,FALSE)=1,0.15,0.5))),0.5)</f>
        <v>0.15</v>
      </c>
      <c r="Y623" s="6">
        <f t="shared" si="9"/>
        <v>0</v>
      </c>
    </row>
    <row r="624" spans="1:25" x14ac:dyDescent="0.3">
      <c r="A624" t="str">
        <f>IF(B624=1,COUNTIF($B$2:B624,1),"")</f>
        <v/>
      </c>
      <c r="B624" t="str">
        <f>IF(C624=1,COUNTIF($H$2:H624,H624),"")</f>
        <v/>
      </c>
      <c r="C624">
        <f>IF(G624=List!$P$1,1,0)</f>
        <v>0</v>
      </c>
      <c r="D624" s="1" t="str">
        <f>IF(E624=1,COUNTIF($E$2:E624,1),"")</f>
        <v/>
      </c>
      <c r="E624" s="1" t="str">
        <f>IF(H624=List!$P$2,1,"")</f>
        <v/>
      </c>
      <c r="F624" s="2" t="s">
        <v>11828</v>
      </c>
      <c r="G624" s="2" t="s">
        <v>268</v>
      </c>
      <c r="H624" s="2" t="s">
        <v>6045</v>
      </c>
      <c r="I624" s="2" t="s">
        <v>1903</v>
      </c>
      <c r="J624" s="2" t="s">
        <v>950</v>
      </c>
      <c r="K624" s="2" t="s">
        <v>1934</v>
      </c>
      <c r="L624" s="2" t="s">
        <v>1935</v>
      </c>
      <c r="M624" s="2" t="s">
        <v>159</v>
      </c>
      <c r="N624" s="2" t="s">
        <v>756</v>
      </c>
      <c r="O624" s="99">
        <v>22741</v>
      </c>
      <c r="P624" s="2" t="s">
        <v>8312</v>
      </c>
      <c r="Q624">
        <v>403400</v>
      </c>
      <c r="R624">
        <v>406100</v>
      </c>
      <c r="S624">
        <v>702300</v>
      </c>
      <c r="T624">
        <v>417000</v>
      </c>
      <c r="U624">
        <v>413900</v>
      </c>
      <c r="V624" t="s">
        <v>11125</v>
      </c>
      <c r="W624" s="101">
        <v>46190.365015312498</v>
      </c>
      <c r="X624" s="1">
        <f>IFERROR(IF(H624="","",IF(O624=0,0.15,IF(VLOOKUP(O624,'Source Post 14 Status (6.30.26)'!A:B,2,FALSE)=1,0.15,0.5))),0.5)</f>
        <v>0.15</v>
      </c>
      <c r="Y624" s="6">
        <f t="shared" si="9"/>
        <v>124635</v>
      </c>
    </row>
    <row r="625" spans="1:25" x14ac:dyDescent="0.3">
      <c r="A625" t="str">
        <f>IF(B625=1,COUNTIF($B$2:B625,1),"")</f>
        <v/>
      </c>
      <c r="B625" t="str">
        <f>IF(C625=1,COUNTIF($H$2:H625,H625),"")</f>
        <v/>
      </c>
      <c r="C625">
        <f>IF(G625=List!$P$1,1,0)</f>
        <v>0</v>
      </c>
      <c r="D625" s="1" t="str">
        <f>IF(E625=1,COUNTIF($E$2:E625,1),"")</f>
        <v/>
      </c>
      <c r="E625" s="1" t="str">
        <f>IF(H625=List!$P$2,1,"")</f>
        <v/>
      </c>
      <c r="F625" s="2" t="s">
        <v>11828</v>
      </c>
      <c r="G625" s="2" t="s">
        <v>268</v>
      </c>
      <c r="H625" s="2" t="s">
        <v>6045</v>
      </c>
      <c r="I625" s="2" t="s">
        <v>1903</v>
      </c>
      <c r="J625" s="2" t="s">
        <v>950</v>
      </c>
      <c r="K625" s="2" t="s">
        <v>1934</v>
      </c>
      <c r="L625" s="2" t="s">
        <v>1935</v>
      </c>
      <c r="M625" s="2" t="s">
        <v>159</v>
      </c>
      <c r="N625" s="2" t="s">
        <v>756</v>
      </c>
      <c r="O625" s="99">
        <v>0</v>
      </c>
      <c r="P625" s="2" t="s">
        <v>8514</v>
      </c>
      <c r="W625" s="101">
        <v>1</v>
      </c>
      <c r="X625" s="1">
        <f>IFERROR(IF(H625="","",IF(O625=0,0.15,IF(VLOOKUP(O625,'Source Post 14 Status (6.30.26)'!A:B,2,FALSE)=1,0.15,0.5))),0.5)</f>
        <v>0.15</v>
      </c>
      <c r="Y625" s="6">
        <f t="shared" si="9"/>
        <v>0</v>
      </c>
    </row>
    <row r="626" spans="1:25" x14ac:dyDescent="0.3">
      <c r="A626" t="str">
        <f>IF(B626=1,COUNTIF($B$2:B626,1),"")</f>
        <v/>
      </c>
      <c r="B626" t="str">
        <f>IF(C626=1,COUNTIF($H$2:H626,H626),"")</f>
        <v/>
      </c>
      <c r="C626">
        <f>IF(G626=List!$P$1,1,0)</f>
        <v>0</v>
      </c>
      <c r="D626" s="1" t="str">
        <f>IF(E626=1,COUNTIF($E$2:E626,1),"")</f>
        <v/>
      </c>
      <c r="E626" s="1" t="str">
        <f>IF(H626=List!$P$2,1,"")</f>
        <v/>
      </c>
      <c r="F626" s="2" t="s">
        <v>11828</v>
      </c>
      <c r="G626" s="2" t="s">
        <v>268</v>
      </c>
      <c r="H626" s="2" t="s">
        <v>6045</v>
      </c>
      <c r="I626" s="2" t="s">
        <v>1903</v>
      </c>
      <c r="J626" s="2" t="s">
        <v>950</v>
      </c>
      <c r="K626" s="2" t="s">
        <v>1934</v>
      </c>
      <c r="L626" s="2" t="s">
        <v>1935</v>
      </c>
      <c r="M626" s="2" t="s">
        <v>159</v>
      </c>
      <c r="N626" s="2" t="s">
        <v>756</v>
      </c>
      <c r="O626" s="99">
        <v>0</v>
      </c>
      <c r="P626" s="2" t="s">
        <v>8513</v>
      </c>
      <c r="Q626">
        <v>500</v>
      </c>
      <c r="R626">
        <v>400</v>
      </c>
      <c r="S626">
        <v>900</v>
      </c>
      <c r="T626">
        <v>500</v>
      </c>
      <c r="U626">
        <v>400</v>
      </c>
      <c r="V626" t="s">
        <v>11125</v>
      </c>
      <c r="W626" s="101">
        <v>46190.369400034724</v>
      </c>
      <c r="X626" s="1">
        <f>IFERROR(IF(H626="","",IF(O626=0,0.15,IF(VLOOKUP(O626,'Source Post 14 Status (6.30.26)'!A:B,2,FALSE)=1,0.15,0.5))),0.5)</f>
        <v>0.15</v>
      </c>
      <c r="Y626" s="6">
        <f t="shared" si="9"/>
        <v>135</v>
      </c>
    </row>
    <row r="627" spans="1:25" x14ac:dyDescent="0.3">
      <c r="A627" t="str">
        <f>IF(B627=1,COUNTIF($B$2:B627,1),"")</f>
        <v/>
      </c>
      <c r="B627" t="str">
        <f>IF(C627=1,COUNTIF($H$2:H627,H627),"")</f>
        <v/>
      </c>
      <c r="C627">
        <f>IF(G627=List!$P$1,1,0)</f>
        <v>0</v>
      </c>
      <c r="D627" s="1" t="str">
        <f>IF(E627=1,COUNTIF($E$2:E627,1),"")</f>
        <v/>
      </c>
      <c r="E627" s="1" t="str">
        <f>IF(H627=List!$P$2,1,"")</f>
        <v/>
      </c>
      <c r="F627" s="2" t="s">
        <v>11828</v>
      </c>
      <c r="G627" s="2" t="s">
        <v>268</v>
      </c>
      <c r="H627" s="2" t="s">
        <v>6045</v>
      </c>
      <c r="I627" s="2" t="s">
        <v>1903</v>
      </c>
      <c r="J627" s="2" t="s">
        <v>950</v>
      </c>
      <c r="K627" s="2" t="s">
        <v>1934</v>
      </c>
      <c r="L627" s="2" t="s">
        <v>1935</v>
      </c>
      <c r="M627" s="2" t="s">
        <v>159</v>
      </c>
      <c r="N627" s="2" t="s">
        <v>756</v>
      </c>
      <c r="O627" s="99">
        <v>27290</v>
      </c>
      <c r="P627" s="2" t="s">
        <v>11126</v>
      </c>
      <c r="S627">
        <v>1259000</v>
      </c>
      <c r="T627">
        <v>511000</v>
      </c>
      <c r="U627">
        <v>511000</v>
      </c>
      <c r="V627" t="s">
        <v>11125</v>
      </c>
      <c r="W627" s="101">
        <v>46190.36705940972</v>
      </c>
      <c r="X627" s="1">
        <f>IFERROR(IF(H627="","",IF(O627=0,0.15,IF(VLOOKUP(O627,'Source Post 14 Status (6.30.26)'!A:B,2,FALSE)=1,0.15,0.5))),0.5)</f>
        <v>0.5</v>
      </c>
      <c r="Y627" s="6">
        <f t="shared" si="9"/>
        <v>511000</v>
      </c>
    </row>
    <row r="628" spans="1:25" x14ac:dyDescent="0.3">
      <c r="A628" t="str">
        <f>IF(B628=1,COUNTIF($B$2:B628,1),"")</f>
        <v/>
      </c>
      <c r="B628" t="str">
        <f>IF(C628=1,COUNTIF($H$2:H628,H628),"")</f>
        <v/>
      </c>
      <c r="C628">
        <f>IF(G628=List!$P$1,1,0)</f>
        <v>0</v>
      </c>
      <c r="D628" s="1" t="str">
        <f>IF(E628=1,COUNTIF($E$2:E628,1),"")</f>
        <v/>
      </c>
      <c r="E628" s="1" t="str">
        <f>IF(H628=List!$P$2,1,"")</f>
        <v/>
      </c>
      <c r="F628" s="2" t="s">
        <v>11828</v>
      </c>
      <c r="G628" s="2" t="s">
        <v>268</v>
      </c>
      <c r="H628" s="2" t="s">
        <v>6045</v>
      </c>
      <c r="I628" s="2" t="s">
        <v>1903</v>
      </c>
      <c r="J628" s="2" t="s">
        <v>950</v>
      </c>
      <c r="K628" s="2" t="s">
        <v>1934</v>
      </c>
      <c r="L628" s="2" t="s">
        <v>1935</v>
      </c>
      <c r="M628" s="2" t="s">
        <v>159</v>
      </c>
      <c r="N628" s="2" t="s">
        <v>756</v>
      </c>
      <c r="O628" s="99">
        <v>11548</v>
      </c>
      <c r="P628" s="2" t="s">
        <v>7271</v>
      </c>
      <c r="Q628">
        <v>735500</v>
      </c>
      <c r="R628">
        <v>733000</v>
      </c>
      <c r="S628">
        <v>1466000</v>
      </c>
      <c r="T628">
        <v>733000</v>
      </c>
      <c r="V628" t="s">
        <v>11125</v>
      </c>
      <c r="W628" s="101">
        <v>46190.363099803239</v>
      </c>
      <c r="X628" s="1">
        <f>IFERROR(IF(H628="","",IF(O628=0,0.15,IF(VLOOKUP(O628,'Source Post 14 Status (6.30.26)'!A:B,2,FALSE)=1,0.15,0.5))),0.5)</f>
        <v>0.15</v>
      </c>
      <c r="Y628" s="6">
        <f t="shared" si="9"/>
        <v>109950</v>
      </c>
    </row>
    <row r="629" spans="1:25" x14ac:dyDescent="0.3">
      <c r="A629" t="str">
        <f>IF(B629=1,COUNTIF($B$2:B629,1),"")</f>
        <v/>
      </c>
      <c r="B629" t="str">
        <f>IF(C629=1,COUNTIF($H$2:H629,H629),"")</f>
        <v/>
      </c>
      <c r="C629">
        <f>IF(G629=List!$P$1,1,0)</f>
        <v>0</v>
      </c>
      <c r="D629" s="1" t="str">
        <f>IF(E629=1,COUNTIF($E$2:E629,1),"")</f>
        <v/>
      </c>
      <c r="E629" s="1" t="str">
        <f>IF(H629=List!$P$2,1,"")</f>
        <v/>
      </c>
      <c r="F629" s="2" t="s">
        <v>11828</v>
      </c>
      <c r="G629" s="2" t="s">
        <v>269</v>
      </c>
      <c r="H629" s="2" t="s">
        <v>6046</v>
      </c>
      <c r="I629" s="2" t="s">
        <v>1903</v>
      </c>
      <c r="J629" s="2" t="s">
        <v>950</v>
      </c>
      <c r="K629" s="2" t="s">
        <v>1937</v>
      </c>
      <c r="L629" s="2" t="s">
        <v>1938</v>
      </c>
      <c r="M629" s="2" t="s">
        <v>159</v>
      </c>
      <c r="N629" s="2" t="s">
        <v>756</v>
      </c>
      <c r="O629" s="99">
        <v>22853</v>
      </c>
      <c r="P629" s="2" t="s">
        <v>8307</v>
      </c>
      <c r="Q629">
        <v>191000</v>
      </c>
      <c r="R629">
        <v>191000</v>
      </c>
      <c r="S629">
        <v>382000</v>
      </c>
      <c r="T629">
        <v>191000</v>
      </c>
      <c r="U629">
        <v>191000</v>
      </c>
      <c r="V629" t="s">
        <v>8578</v>
      </c>
      <c r="W629" s="101">
        <v>46198.353063194445</v>
      </c>
      <c r="X629" s="1">
        <f>IFERROR(IF(H629="","",IF(O629=0,0.15,IF(VLOOKUP(O629,'Source Post 14 Status (6.30.26)'!A:B,2,FALSE)=1,0.15,0.5))),0.5)</f>
        <v>0.15</v>
      </c>
      <c r="Y629" s="6">
        <f t="shared" si="9"/>
        <v>57300</v>
      </c>
    </row>
    <row r="630" spans="1:25" x14ac:dyDescent="0.3">
      <c r="A630" t="str">
        <f>IF(B630=1,COUNTIF($B$2:B630,1),"")</f>
        <v/>
      </c>
      <c r="B630" t="str">
        <f>IF(C630=1,COUNTIF($H$2:H630,H630),"")</f>
        <v/>
      </c>
      <c r="C630">
        <f>IF(G630=List!$P$1,1,0)</f>
        <v>0</v>
      </c>
      <c r="D630" s="1" t="str">
        <f>IF(E630=1,COUNTIF($E$2:E630,1),"")</f>
        <v/>
      </c>
      <c r="E630" s="1" t="str">
        <f>IF(H630=List!$P$2,1,"")</f>
        <v/>
      </c>
      <c r="F630" s="2" t="s">
        <v>11828</v>
      </c>
      <c r="G630" s="2" t="s">
        <v>269</v>
      </c>
      <c r="H630" s="2" t="s">
        <v>6046</v>
      </c>
      <c r="I630" s="2" t="s">
        <v>1903</v>
      </c>
      <c r="J630" s="2" t="s">
        <v>950</v>
      </c>
      <c r="K630" s="2" t="s">
        <v>1937</v>
      </c>
      <c r="L630" s="2" t="s">
        <v>1938</v>
      </c>
      <c r="M630" s="2" t="s">
        <v>159</v>
      </c>
      <c r="N630" s="2" t="s">
        <v>756</v>
      </c>
      <c r="O630" s="99">
        <v>17807</v>
      </c>
      <c r="P630" s="2" t="s">
        <v>7756</v>
      </c>
      <c r="Q630">
        <v>399500</v>
      </c>
      <c r="R630">
        <v>399500</v>
      </c>
      <c r="S630">
        <v>802000</v>
      </c>
      <c r="T630">
        <v>401500</v>
      </c>
      <c r="U630">
        <v>401500</v>
      </c>
      <c r="V630" t="s">
        <v>8578</v>
      </c>
      <c r="W630" s="101">
        <v>46198.354741516203</v>
      </c>
      <c r="X630" s="1">
        <f>IFERROR(IF(H630="","",IF(O630=0,0.15,IF(VLOOKUP(O630,'Source Post 14 Status (6.30.26)'!A:B,2,FALSE)=1,0.15,0.5))),0.5)</f>
        <v>0.15</v>
      </c>
      <c r="Y630" s="6">
        <f t="shared" si="9"/>
        <v>120450</v>
      </c>
    </row>
    <row r="631" spans="1:25" x14ac:dyDescent="0.3">
      <c r="A631" t="str">
        <f>IF(B631=1,COUNTIF($B$2:B631,1),"")</f>
        <v/>
      </c>
      <c r="B631" t="str">
        <f>IF(C631=1,COUNTIF($H$2:H631,H631),"")</f>
        <v/>
      </c>
      <c r="C631">
        <f>IF(G631=List!$P$1,1,0)</f>
        <v>0</v>
      </c>
      <c r="D631" s="1" t="str">
        <f>IF(E631=1,COUNTIF($E$2:E631,1),"")</f>
        <v/>
      </c>
      <c r="E631" s="1" t="str">
        <f>IF(H631=List!$P$2,1,"")</f>
        <v/>
      </c>
      <c r="F631" s="2" t="s">
        <v>11828</v>
      </c>
      <c r="G631" s="2" t="s">
        <v>269</v>
      </c>
      <c r="H631" s="2" t="s">
        <v>6046</v>
      </c>
      <c r="I631" s="2" t="s">
        <v>1903</v>
      </c>
      <c r="J631" s="2" t="s">
        <v>950</v>
      </c>
      <c r="K631" s="2" t="s">
        <v>1937</v>
      </c>
      <c r="L631" s="2" t="s">
        <v>1938</v>
      </c>
      <c r="M631" s="2" t="s">
        <v>159</v>
      </c>
      <c r="N631" s="2" t="s">
        <v>756</v>
      </c>
      <c r="O631" s="99">
        <v>0</v>
      </c>
      <c r="P631" s="2" t="s">
        <v>8512</v>
      </c>
      <c r="S631">
        <v>70000</v>
      </c>
      <c r="V631" t="s">
        <v>8578</v>
      </c>
      <c r="W631" s="101">
        <v>46198.414727662035</v>
      </c>
      <c r="X631" s="1">
        <f>IFERROR(IF(H631="","",IF(O631=0,0.15,IF(VLOOKUP(O631,'Source Post 14 Status (6.30.26)'!A:B,2,FALSE)=1,0.15,0.5))),0.5)</f>
        <v>0.15</v>
      </c>
      <c r="Y631" s="6">
        <f t="shared" si="9"/>
        <v>0</v>
      </c>
    </row>
    <row r="632" spans="1:25" x14ac:dyDescent="0.3">
      <c r="A632" t="str">
        <f>IF(B632=1,COUNTIF($B$2:B632,1),"")</f>
        <v/>
      </c>
      <c r="B632" t="str">
        <f>IF(C632=1,COUNTIF($H$2:H632,H632),"")</f>
        <v/>
      </c>
      <c r="C632">
        <f>IF(G632=List!$P$1,1,0)</f>
        <v>0</v>
      </c>
      <c r="D632" s="1" t="str">
        <f>IF(E632=1,COUNTIF($E$2:E632,1),"")</f>
        <v/>
      </c>
      <c r="E632" s="1" t="str">
        <f>IF(H632=List!$P$2,1,"")</f>
        <v/>
      </c>
      <c r="F632" s="2" t="s">
        <v>11828</v>
      </c>
      <c r="G632" s="2" t="s">
        <v>269</v>
      </c>
      <c r="H632" s="2" t="s">
        <v>6046</v>
      </c>
      <c r="I632" s="2" t="s">
        <v>1903</v>
      </c>
      <c r="J632" s="2" t="s">
        <v>950</v>
      </c>
      <c r="K632" s="2" t="s">
        <v>1937</v>
      </c>
      <c r="L632" s="2" t="s">
        <v>1938</v>
      </c>
      <c r="M632" s="2" t="s">
        <v>159</v>
      </c>
      <c r="N632" s="2" t="s">
        <v>756</v>
      </c>
      <c r="O632" s="99">
        <v>20973</v>
      </c>
      <c r="P632" s="2" t="s">
        <v>8247</v>
      </c>
      <c r="Q632">
        <v>313125</v>
      </c>
      <c r="R632">
        <v>311375</v>
      </c>
      <c r="S632">
        <v>626875</v>
      </c>
      <c r="T632">
        <v>315125</v>
      </c>
      <c r="U632">
        <v>312625</v>
      </c>
      <c r="V632" t="s">
        <v>8578</v>
      </c>
      <c r="W632" s="101">
        <v>46198.356809641205</v>
      </c>
      <c r="X632" s="1">
        <f>IFERROR(IF(H632="","",IF(O632=0,0.15,IF(VLOOKUP(O632,'Source Post 14 Status (6.30.26)'!A:B,2,FALSE)=1,0.15,0.5))),0.5)</f>
        <v>0.15</v>
      </c>
      <c r="Y632" s="6">
        <f t="shared" si="9"/>
        <v>94163</v>
      </c>
    </row>
    <row r="633" spans="1:25" x14ac:dyDescent="0.3">
      <c r="A633" t="str">
        <f>IF(B633=1,COUNTIF($B$2:B633,1),"")</f>
        <v/>
      </c>
      <c r="B633" t="str">
        <f>IF(C633=1,COUNTIF($H$2:H633,H633),"")</f>
        <v/>
      </c>
      <c r="C633">
        <f>IF(G633=List!$P$1,1,0)</f>
        <v>0</v>
      </c>
      <c r="D633" s="1" t="str">
        <f>IF(E633=1,COUNTIF($E$2:E633,1),"")</f>
        <v/>
      </c>
      <c r="E633" s="1" t="str">
        <f>IF(H633=List!$P$2,1,"")</f>
        <v/>
      </c>
      <c r="F633" s="2" t="s">
        <v>11828</v>
      </c>
      <c r="G633" s="2" t="s">
        <v>269</v>
      </c>
      <c r="H633" s="2" t="s">
        <v>6046</v>
      </c>
      <c r="I633" s="2" t="s">
        <v>1903</v>
      </c>
      <c r="J633" s="2" t="s">
        <v>950</v>
      </c>
      <c r="K633" s="2" t="s">
        <v>1937</v>
      </c>
      <c r="L633" s="2" t="s">
        <v>1938</v>
      </c>
      <c r="M633" s="2" t="s">
        <v>159</v>
      </c>
      <c r="N633" s="2" t="s">
        <v>756</v>
      </c>
      <c r="O633" s="99">
        <v>0</v>
      </c>
      <c r="P633" s="2" t="s">
        <v>8514</v>
      </c>
      <c r="S633">
        <v>900000</v>
      </c>
      <c r="T633">
        <v>900000</v>
      </c>
      <c r="U633">
        <v>785000</v>
      </c>
      <c r="V633" t="s">
        <v>8578</v>
      </c>
      <c r="W633" s="101">
        <v>46198.408449502313</v>
      </c>
      <c r="X633" s="1">
        <f>IFERROR(IF(H633="","",IF(O633=0,0.15,IF(VLOOKUP(O633,'Source Post 14 Status (6.30.26)'!A:B,2,FALSE)=1,0.15,0.5))),0.5)</f>
        <v>0.15</v>
      </c>
      <c r="Y633" s="6">
        <f t="shared" si="9"/>
        <v>252750</v>
      </c>
    </row>
    <row r="634" spans="1:25" x14ac:dyDescent="0.3">
      <c r="A634" t="str">
        <f>IF(B634=1,COUNTIF($B$2:B634,1),"")</f>
        <v/>
      </c>
      <c r="B634" t="str">
        <f>IF(C634=1,COUNTIF($H$2:H634,H634),"")</f>
        <v/>
      </c>
      <c r="C634">
        <f>IF(G634=List!$P$1,1,0)</f>
        <v>0</v>
      </c>
      <c r="D634" s="1" t="str">
        <f>IF(E634=1,COUNTIF($E$2:E634,1),"")</f>
        <v/>
      </c>
      <c r="E634" s="1" t="str">
        <f>IF(H634=List!$P$2,1,"")</f>
        <v/>
      </c>
      <c r="F634" s="2" t="s">
        <v>11828</v>
      </c>
      <c r="G634" s="2" t="s">
        <v>269</v>
      </c>
      <c r="H634" s="2" t="s">
        <v>6046</v>
      </c>
      <c r="I634" s="2" t="s">
        <v>1903</v>
      </c>
      <c r="J634" s="2" t="s">
        <v>950</v>
      </c>
      <c r="K634" s="2" t="s">
        <v>1937</v>
      </c>
      <c r="L634" s="2" t="s">
        <v>1938</v>
      </c>
      <c r="M634" s="2" t="s">
        <v>159</v>
      </c>
      <c r="N634" s="2" t="s">
        <v>756</v>
      </c>
      <c r="O634" s="99">
        <v>25873</v>
      </c>
      <c r="P634" s="2" t="s">
        <v>8492</v>
      </c>
      <c r="Q634">
        <v>309000</v>
      </c>
      <c r="R634">
        <v>307000</v>
      </c>
      <c r="S634">
        <v>459500</v>
      </c>
      <c r="T634">
        <v>229750</v>
      </c>
      <c r="U634">
        <v>229750</v>
      </c>
      <c r="V634" t="s">
        <v>8578</v>
      </c>
      <c r="W634" s="101">
        <v>46198.353783993058</v>
      </c>
      <c r="X634" s="1">
        <f>IFERROR(IF(H634="","",IF(O634=0,0.15,IF(VLOOKUP(O634,'Source Post 14 Status (6.30.26)'!A:B,2,FALSE)=1,0.15,0.5))),0.5)</f>
        <v>0.15</v>
      </c>
      <c r="Y634" s="6">
        <f t="shared" si="9"/>
        <v>68925</v>
      </c>
    </row>
    <row r="635" spans="1:25" x14ac:dyDescent="0.3">
      <c r="A635" t="str">
        <f>IF(B635=1,COUNTIF($B$2:B635,1),"")</f>
        <v/>
      </c>
      <c r="B635" t="str">
        <f>IF(C635=1,COUNTIF($H$2:H635,H635),"")</f>
        <v/>
      </c>
      <c r="C635">
        <f>IF(G635=List!$P$1,1,0)</f>
        <v>0</v>
      </c>
      <c r="D635" s="1" t="str">
        <f>IF(E635=1,COUNTIF($E$2:E635,1),"")</f>
        <v/>
      </c>
      <c r="E635" s="1" t="str">
        <f>IF(H635=List!$P$2,1,"")</f>
        <v/>
      </c>
      <c r="F635" s="2" t="s">
        <v>11828</v>
      </c>
      <c r="G635" s="2" t="s">
        <v>269</v>
      </c>
      <c r="H635" s="2" t="s">
        <v>6047</v>
      </c>
      <c r="I635" s="2" t="s">
        <v>1903</v>
      </c>
      <c r="J635" s="2" t="s">
        <v>950</v>
      </c>
      <c r="K635" s="2" t="s">
        <v>1937</v>
      </c>
      <c r="L635" s="2" t="s">
        <v>1938</v>
      </c>
      <c r="M635" s="2" t="s">
        <v>175</v>
      </c>
      <c r="N635" s="2" t="s">
        <v>8515</v>
      </c>
      <c r="O635" s="99">
        <v>1700</v>
      </c>
      <c r="P635" s="2" t="s">
        <v>6875</v>
      </c>
      <c r="Q635">
        <v>540725</v>
      </c>
      <c r="R635">
        <v>529650</v>
      </c>
      <c r="S635">
        <v>514825</v>
      </c>
      <c r="V635" t="s">
        <v>8578</v>
      </c>
      <c r="W635" s="101">
        <v>46198.368294328706</v>
      </c>
      <c r="X635" s="1">
        <f>IFERROR(IF(H635="","",IF(O635=0,0.15,IF(VLOOKUP(O635,'Source Post 14 Status (6.30.26)'!A:B,2,FALSE)=1,0.15,0.5))),0.5)</f>
        <v>0.5</v>
      </c>
      <c r="Y635" s="6">
        <f t="shared" si="9"/>
        <v>0</v>
      </c>
    </row>
    <row r="636" spans="1:25" x14ac:dyDescent="0.3">
      <c r="A636" t="str">
        <f>IF(B636=1,COUNTIF($B$2:B636,1),"")</f>
        <v/>
      </c>
      <c r="B636" t="str">
        <f>IF(C636=1,COUNTIF($H$2:H636,H636),"")</f>
        <v/>
      </c>
      <c r="C636">
        <f>IF(G636=List!$P$1,1,0)</f>
        <v>0</v>
      </c>
      <c r="D636" s="1" t="str">
        <f>IF(E636=1,COUNTIF($E$2:E636,1),"")</f>
        <v/>
      </c>
      <c r="E636" s="1" t="str">
        <f>IF(H636=List!$P$2,1,"")</f>
        <v/>
      </c>
      <c r="F636" s="2" t="s">
        <v>11828</v>
      </c>
      <c r="G636" s="2" t="s">
        <v>269</v>
      </c>
      <c r="H636" s="2" t="s">
        <v>6047</v>
      </c>
      <c r="I636" s="2" t="s">
        <v>1903</v>
      </c>
      <c r="J636" s="2" t="s">
        <v>950</v>
      </c>
      <c r="K636" s="2" t="s">
        <v>1937</v>
      </c>
      <c r="L636" s="2" t="s">
        <v>1938</v>
      </c>
      <c r="M636" s="2" t="s">
        <v>175</v>
      </c>
      <c r="N636" s="2" t="s">
        <v>8515</v>
      </c>
      <c r="O636" s="99">
        <v>1855</v>
      </c>
      <c r="P636" s="2" t="s">
        <v>6878</v>
      </c>
      <c r="Q636">
        <v>292029</v>
      </c>
      <c r="R636">
        <v>287394</v>
      </c>
      <c r="S636">
        <v>560882</v>
      </c>
      <c r="T636">
        <v>273488</v>
      </c>
      <c r="U636">
        <v>268852</v>
      </c>
      <c r="V636" t="s">
        <v>8578</v>
      </c>
      <c r="W636" s="101">
        <v>46198.367474189814</v>
      </c>
      <c r="X636" s="1">
        <f>IFERROR(IF(H636="","",IF(O636=0,0.15,IF(VLOOKUP(O636,'Source Post 14 Status (6.30.26)'!A:B,2,FALSE)=1,0.15,0.5))),0.5)</f>
        <v>0.5</v>
      </c>
      <c r="Y636" s="6">
        <f t="shared" si="9"/>
        <v>271170</v>
      </c>
    </row>
    <row r="637" spans="1:25" x14ac:dyDescent="0.3">
      <c r="A637" t="str">
        <f>IF(B637=1,COUNTIF($B$2:B637,1),"")</f>
        <v/>
      </c>
      <c r="B637" t="str">
        <f>IF(C637=1,COUNTIF($H$2:H637,H637),"")</f>
        <v/>
      </c>
      <c r="C637">
        <f>IF(G637=List!$P$1,1,0)</f>
        <v>0</v>
      </c>
      <c r="D637" s="1" t="str">
        <f>IF(E637=1,COUNTIF($E$2:E637,1),"")</f>
        <v/>
      </c>
      <c r="E637" s="1" t="str">
        <f>IF(H637=List!$P$2,1,"")</f>
        <v/>
      </c>
      <c r="F637" s="2" t="s">
        <v>11828</v>
      </c>
      <c r="G637" s="2" t="s">
        <v>269</v>
      </c>
      <c r="H637" s="2" t="s">
        <v>6047</v>
      </c>
      <c r="I637" s="2" t="s">
        <v>1903</v>
      </c>
      <c r="J637" s="2" t="s">
        <v>950</v>
      </c>
      <c r="K637" s="2" t="s">
        <v>1937</v>
      </c>
      <c r="L637" s="2" t="s">
        <v>1938</v>
      </c>
      <c r="M637" s="2" t="s">
        <v>175</v>
      </c>
      <c r="N637" s="2" t="s">
        <v>8515</v>
      </c>
      <c r="O637" s="99">
        <v>1424</v>
      </c>
      <c r="P637" s="2" t="s">
        <v>6870</v>
      </c>
      <c r="Q637">
        <v>261150</v>
      </c>
      <c r="R637">
        <v>263610</v>
      </c>
      <c r="S637">
        <v>530305</v>
      </c>
      <c r="V637" t="s">
        <v>8578</v>
      </c>
      <c r="W637" s="101">
        <v>46198.368105324073</v>
      </c>
      <c r="X637" s="1">
        <f>IFERROR(IF(H637="","",IF(O637=0,0.15,IF(VLOOKUP(O637,'Source Post 14 Status (6.30.26)'!A:B,2,FALSE)=1,0.15,0.5))),0.5)</f>
        <v>0.5</v>
      </c>
      <c r="Y637" s="6">
        <f t="shared" si="9"/>
        <v>0</v>
      </c>
    </row>
    <row r="638" spans="1:25" x14ac:dyDescent="0.3">
      <c r="A638" t="str">
        <f>IF(B638=1,COUNTIF($B$2:B638,1),"")</f>
        <v/>
      </c>
      <c r="B638" t="str">
        <f>IF(C638=1,COUNTIF($H$2:H638,H638),"")</f>
        <v/>
      </c>
      <c r="C638">
        <f>IF(G638=List!$P$1,1,0)</f>
        <v>0</v>
      </c>
      <c r="D638" s="1" t="str">
        <f>IF(E638=1,COUNTIF($E$2:E638,1),"")</f>
        <v/>
      </c>
      <c r="E638" s="1" t="str">
        <f>IF(H638=List!$P$2,1,"")</f>
        <v/>
      </c>
      <c r="F638" s="2" t="s">
        <v>11828</v>
      </c>
      <c r="G638" s="2" t="s">
        <v>270</v>
      </c>
      <c r="H638" s="2" t="s">
        <v>6048</v>
      </c>
      <c r="I638" s="2" t="s">
        <v>1903</v>
      </c>
      <c r="J638" s="2" t="s">
        <v>950</v>
      </c>
      <c r="K638" s="2" t="s">
        <v>1940</v>
      </c>
      <c r="L638" s="2" t="s">
        <v>1941</v>
      </c>
      <c r="M638" s="2" t="s">
        <v>159</v>
      </c>
      <c r="N638" s="2" t="s">
        <v>756</v>
      </c>
      <c r="O638" s="99">
        <v>13514</v>
      </c>
      <c r="P638" s="2" t="s">
        <v>7388</v>
      </c>
      <c r="Q638">
        <v>2717125</v>
      </c>
      <c r="R638">
        <v>2717750</v>
      </c>
      <c r="S638">
        <v>5436875</v>
      </c>
      <c r="T638">
        <v>2716250</v>
      </c>
      <c r="U638">
        <v>2716250</v>
      </c>
      <c r="V638" t="s">
        <v>8579</v>
      </c>
      <c r="W638" s="101">
        <v>46195.598952083332</v>
      </c>
      <c r="X638" s="1">
        <f>IFERROR(IF(H638="","",IF(O638=0,0.15,IF(VLOOKUP(O638,'Source Post 14 Status (6.30.26)'!A:B,2,FALSE)=1,0.15,0.5))),0.5)</f>
        <v>0.15</v>
      </c>
      <c r="Y638" s="6">
        <f t="shared" si="9"/>
        <v>814875</v>
      </c>
    </row>
    <row r="639" spans="1:25" x14ac:dyDescent="0.3">
      <c r="A639" t="str">
        <f>IF(B639=1,COUNTIF($B$2:B639,1),"")</f>
        <v/>
      </c>
      <c r="B639" t="str">
        <f>IF(C639=1,COUNTIF($H$2:H639,H639),"")</f>
        <v/>
      </c>
      <c r="C639">
        <f>IF(G639=List!$P$1,1,0)</f>
        <v>0</v>
      </c>
      <c r="D639" s="1" t="str">
        <f>IF(E639=1,COUNTIF($E$2:E639,1),"")</f>
        <v/>
      </c>
      <c r="E639" s="1" t="str">
        <f>IF(H639=List!$P$2,1,"")</f>
        <v/>
      </c>
      <c r="F639" s="2" t="s">
        <v>11828</v>
      </c>
      <c r="G639" s="2" t="s">
        <v>270</v>
      </c>
      <c r="H639" s="2" t="s">
        <v>6048</v>
      </c>
      <c r="I639" s="2" t="s">
        <v>1903</v>
      </c>
      <c r="J639" s="2" t="s">
        <v>950</v>
      </c>
      <c r="K639" s="2" t="s">
        <v>1940</v>
      </c>
      <c r="L639" s="2" t="s">
        <v>1941</v>
      </c>
      <c r="M639" s="2" t="s">
        <v>159</v>
      </c>
      <c r="N639" s="2" t="s">
        <v>756</v>
      </c>
      <c r="O639" s="99">
        <v>20575</v>
      </c>
      <c r="P639" s="2" t="s">
        <v>8132</v>
      </c>
      <c r="Q639">
        <v>1635000</v>
      </c>
      <c r="R639">
        <v>1320000</v>
      </c>
      <c r="S639">
        <v>3266000</v>
      </c>
      <c r="T639">
        <v>1631500</v>
      </c>
      <c r="U639">
        <v>1631500</v>
      </c>
      <c r="V639" t="s">
        <v>8579</v>
      </c>
      <c r="W639" s="101">
        <v>46195.59543695602</v>
      </c>
      <c r="X639" s="1">
        <f>IFERROR(IF(H639="","",IF(O639=0,0.15,IF(VLOOKUP(O639,'Source Post 14 Status (6.30.26)'!A:B,2,FALSE)=1,0.15,0.5))),0.5)</f>
        <v>0.15</v>
      </c>
      <c r="Y639" s="6">
        <f t="shared" si="9"/>
        <v>489450</v>
      </c>
    </row>
    <row r="640" spans="1:25" x14ac:dyDescent="0.3">
      <c r="A640" t="str">
        <f>IF(B640=1,COUNTIF($B$2:B640,1),"")</f>
        <v/>
      </c>
      <c r="B640" t="str">
        <f>IF(C640=1,COUNTIF($H$2:H640,H640),"")</f>
        <v/>
      </c>
      <c r="C640">
        <f>IF(G640=List!$P$1,1,0)</f>
        <v>0</v>
      </c>
      <c r="D640" s="1" t="str">
        <f>IF(E640=1,COUNTIF($E$2:E640,1),"")</f>
        <v/>
      </c>
      <c r="E640" s="1" t="str">
        <f>IF(H640=List!$P$2,1,"")</f>
        <v/>
      </c>
      <c r="F640" s="2" t="s">
        <v>11828</v>
      </c>
      <c r="G640" s="2" t="s">
        <v>270</v>
      </c>
      <c r="H640" s="2" t="s">
        <v>6048</v>
      </c>
      <c r="I640" s="2" t="s">
        <v>1903</v>
      </c>
      <c r="J640" s="2" t="s">
        <v>950</v>
      </c>
      <c r="K640" s="2" t="s">
        <v>1940</v>
      </c>
      <c r="L640" s="2" t="s">
        <v>1941</v>
      </c>
      <c r="M640" s="2" t="s">
        <v>159</v>
      </c>
      <c r="N640" s="2" t="s">
        <v>756</v>
      </c>
      <c r="O640" s="99">
        <v>0</v>
      </c>
      <c r="P640" s="2" t="s">
        <v>8513</v>
      </c>
      <c r="W640" s="101">
        <v>1</v>
      </c>
      <c r="X640" s="1">
        <f>IFERROR(IF(H640="","",IF(O640=0,0.15,IF(VLOOKUP(O640,'Source Post 14 Status (6.30.26)'!A:B,2,FALSE)=1,0.15,0.5))),0.5)</f>
        <v>0.15</v>
      </c>
      <c r="Y640" s="6">
        <f t="shared" si="9"/>
        <v>0</v>
      </c>
    </row>
    <row r="641" spans="1:25" x14ac:dyDescent="0.3">
      <c r="A641" t="str">
        <f>IF(B641=1,COUNTIF($B$2:B641,1),"")</f>
        <v/>
      </c>
      <c r="B641" t="str">
        <f>IF(C641=1,COUNTIF($H$2:H641,H641),"")</f>
        <v/>
      </c>
      <c r="C641">
        <f>IF(G641=List!$P$1,1,0)</f>
        <v>0</v>
      </c>
      <c r="D641" s="1" t="str">
        <f>IF(E641=1,COUNTIF($E$2:E641,1),"")</f>
        <v/>
      </c>
      <c r="E641" s="1" t="str">
        <f>IF(H641=List!$P$2,1,"")</f>
        <v/>
      </c>
      <c r="F641" s="2" t="s">
        <v>11828</v>
      </c>
      <c r="G641" s="2" t="s">
        <v>270</v>
      </c>
      <c r="H641" s="2" t="s">
        <v>6048</v>
      </c>
      <c r="I641" s="2" t="s">
        <v>1903</v>
      </c>
      <c r="J641" s="2" t="s">
        <v>950</v>
      </c>
      <c r="K641" s="2" t="s">
        <v>1940</v>
      </c>
      <c r="L641" s="2" t="s">
        <v>1941</v>
      </c>
      <c r="M641" s="2" t="s">
        <v>159</v>
      </c>
      <c r="N641" s="2" t="s">
        <v>756</v>
      </c>
      <c r="O641" s="99">
        <v>15821</v>
      </c>
      <c r="P641" s="2" t="s">
        <v>7513</v>
      </c>
      <c r="Q641">
        <v>204500</v>
      </c>
      <c r="R641">
        <v>204500</v>
      </c>
      <c r="S641">
        <v>410000</v>
      </c>
      <c r="T641">
        <v>206500</v>
      </c>
      <c r="U641">
        <v>206500</v>
      </c>
      <c r="V641" t="s">
        <v>8579</v>
      </c>
      <c r="W641" s="101">
        <v>46195.596557870369</v>
      </c>
      <c r="X641" s="1">
        <f>IFERROR(IF(H641="","",IF(O641=0,0.15,IF(VLOOKUP(O641,'Source Post 14 Status (6.30.26)'!A:B,2,FALSE)=1,0.15,0.5))),0.5)</f>
        <v>0.15</v>
      </c>
      <c r="Y641" s="6">
        <f t="shared" si="9"/>
        <v>61950</v>
      </c>
    </row>
    <row r="642" spans="1:25" x14ac:dyDescent="0.3">
      <c r="A642" t="str">
        <f>IF(B642=1,COUNTIF($B$2:B642,1),"")</f>
        <v/>
      </c>
      <c r="B642" t="str">
        <f>IF(C642=1,COUNTIF($H$2:H642,H642),"")</f>
        <v/>
      </c>
      <c r="C642">
        <f>IF(G642=List!$P$1,1,0)</f>
        <v>0</v>
      </c>
      <c r="D642" s="1" t="str">
        <f>IF(E642=1,COUNTIF($E$2:E642,1),"")</f>
        <v/>
      </c>
      <c r="E642" s="1" t="str">
        <f>IF(H642=List!$P$2,1,"")</f>
        <v/>
      </c>
      <c r="F642" s="2" t="s">
        <v>11828</v>
      </c>
      <c r="G642" s="2" t="s">
        <v>270</v>
      </c>
      <c r="H642" s="2" t="s">
        <v>6048</v>
      </c>
      <c r="I642" s="2" t="s">
        <v>1903</v>
      </c>
      <c r="J642" s="2" t="s">
        <v>950</v>
      </c>
      <c r="K642" s="2" t="s">
        <v>1940</v>
      </c>
      <c r="L642" s="2" t="s">
        <v>1941</v>
      </c>
      <c r="M642" s="2" t="s">
        <v>159</v>
      </c>
      <c r="N642" s="2" t="s">
        <v>756</v>
      </c>
      <c r="O642" s="99">
        <v>24372</v>
      </c>
      <c r="P642" s="2" t="s">
        <v>8499</v>
      </c>
      <c r="Q642">
        <v>1403000</v>
      </c>
      <c r="R642">
        <v>1043000</v>
      </c>
      <c r="S642">
        <v>2086000</v>
      </c>
      <c r="T642">
        <v>1043000</v>
      </c>
      <c r="U642">
        <v>1043000</v>
      </c>
      <c r="V642" t="s">
        <v>8579</v>
      </c>
      <c r="W642" s="101">
        <v>46195.597430787035</v>
      </c>
      <c r="X642" s="1">
        <f>IFERROR(IF(H642="","",IF(O642=0,0.15,IF(VLOOKUP(O642,'Source Post 14 Status (6.30.26)'!A:B,2,FALSE)=1,0.15,0.5))),0.5)</f>
        <v>0.15</v>
      </c>
      <c r="Y642" s="6">
        <f t="shared" si="9"/>
        <v>312900</v>
      </c>
    </row>
    <row r="643" spans="1:25" x14ac:dyDescent="0.3">
      <c r="A643" t="str">
        <f>IF(B643=1,COUNTIF($B$2:B643,1),"")</f>
        <v/>
      </c>
      <c r="B643" t="str">
        <f>IF(C643=1,COUNTIF($H$2:H643,H643),"")</f>
        <v/>
      </c>
      <c r="C643">
        <f>IF(G643=List!$P$1,1,0)</f>
        <v>0</v>
      </c>
      <c r="D643" s="1" t="str">
        <f>IF(E643=1,COUNTIF($E$2:E643,1),"")</f>
        <v/>
      </c>
      <c r="E643" s="1" t="str">
        <f>IF(H643=List!$P$2,1,"")</f>
        <v/>
      </c>
      <c r="F643" s="2" t="s">
        <v>11828</v>
      </c>
      <c r="G643" s="2" t="s">
        <v>271</v>
      </c>
      <c r="H643" s="2" t="s">
        <v>6040</v>
      </c>
      <c r="I643" s="2" t="s">
        <v>1903</v>
      </c>
      <c r="J643" s="2" t="s">
        <v>960</v>
      </c>
      <c r="K643" s="2" t="s">
        <v>1945</v>
      </c>
      <c r="L643" s="2" t="s">
        <v>1946</v>
      </c>
      <c r="M643" s="2" t="s">
        <v>175</v>
      </c>
      <c r="N643" s="2" t="s">
        <v>8515</v>
      </c>
      <c r="O643" s="99">
        <v>15491</v>
      </c>
      <c r="P643" s="2" t="s">
        <v>7468</v>
      </c>
      <c r="Q643">
        <v>296000</v>
      </c>
      <c r="R643">
        <v>276000</v>
      </c>
      <c r="S643">
        <v>575000</v>
      </c>
      <c r="T643">
        <v>298000</v>
      </c>
      <c r="U643">
        <v>279000</v>
      </c>
      <c r="V643" t="s">
        <v>11127</v>
      </c>
      <c r="W643" s="101">
        <v>46197.596754513892</v>
      </c>
      <c r="X643" s="1">
        <f>IFERROR(IF(H643="","",IF(O643=0,0.15,IF(VLOOKUP(O643,'Source Post 14 Status (6.30.26)'!A:B,2,FALSE)=1,0.15,0.5))),0.5)</f>
        <v>0.15</v>
      </c>
      <c r="Y643" s="6">
        <f t="shared" ref="Y643:Y706" si="10">IF(H643="","",ROUND(MIN((T643+U643)*X643,T643),0))</f>
        <v>86550</v>
      </c>
    </row>
    <row r="644" spans="1:25" x14ac:dyDescent="0.3">
      <c r="A644" t="str">
        <f>IF(B644=1,COUNTIF($B$2:B644,1),"")</f>
        <v/>
      </c>
      <c r="B644" t="str">
        <f>IF(C644=1,COUNTIF($H$2:H644,H644),"")</f>
        <v/>
      </c>
      <c r="C644">
        <f>IF(G644=List!$P$1,1,0)</f>
        <v>0</v>
      </c>
      <c r="D644" s="1" t="str">
        <f>IF(E644=1,COUNTIF($E$2:E644,1),"")</f>
        <v/>
      </c>
      <c r="E644" s="1" t="str">
        <f>IF(H644=List!$P$2,1,"")</f>
        <v/>
      </c>
      <c r="F644" s="2" t="s">
        <v>11828</v>
      </c>
      <c r="G644" s="2" t="s">
        <v>272</v>
      </c>
      <c r="H644" s="2" t="s">
        <v>6041</v>
      </c>
      <c r="I644" s="2" t="s">
        <v>1903</v>
      </c>
      <c r="J644" s="2" t="s">
        <v>960</v>
      </c>
      <c r="K644" s="2" t="s">
        <v>1948</v>
      </c>
      <c r="L644" s="2" t="s">
        <v>1949</v>
      </c>
      <c r="M644" s="2" t="s">
        <v>179</v>
      </c>
      <c r="N644" s="2" t="s">
        <v>761</v>
      </c>
      <c r="O644" s="99">
        <v>16497</v>
      </c>
      <c r="P644" s="2" t="s">
        <v>7606</v>
      </c>
      <c r="Q644">
        <v>159150</v>
      </c>
      <c r="R644">
        <v>156150</v>
      </c>
      <c r="S644">
        <v>319250</v>
      </c>
      <c r="T644">
        <v>158050</v>
      </c>
      <c r="V644" t="s">
        <v>11127</v>
      </c>
      <c r="W644" s="101">
        <v>46197.600425810182</v>
      </c>
      <c r="X644" s="1">
        <f>IFERROR(IF(H644="","",IF(O644=0,0.15,IF(VLOOKUP(O644,'Source Post 14 Status (6.30.26)'!A:B,2,FALSE)=1,0.15,0.5))),0.5)</f>
        <v>0.5</v>
      </c>
      <c r="Y644" s="6">
        <f t="shared" si="10"/>
        <v>79025</v>
      </c>
    </row>
    <row r="645" spans="1:25" x14ac:dyDescent="0.3">
      <c r="A645" t="str">
        <f>IF(B645=1,COUNTIF($B$2:B645,1),"")</f>
        <v/>
      </c>
      <c r="B645" t="str">
        <f>IF(C645=1,COUNTIF($H$2:H645,H645),"")</f>
        <v/>
      </c>
      <c r="C645">
        <f>IF(G645=List!$P$1,1,0)</f>
        <v>0</v>
      </c>
      <c r="D645" s="1" t="str">
        <f>IF(E645=1,COUNTIF($E$2:E645,1),"")</f>
        <v/>
      </c>
      <c r="E645" s="1" t="str">
        <f>IF(H645=List!$P$2,1,"")</f>
        <v/>
      </c>
      <c r="F645" s="2" t="s">
        <v>11828</v>
      </c>
      <c r="G645" s="2" t="s">
        <v>272</v>
      </c>
      <c r="H645" s="2" t="s">
        <v>6041</v>
      </c>
      <c r="I645" s="2" t="s">
        <v>1903</v>
      </c>
      <c r="J645" s="2" t="s">
        <v>960</v>
      </c>
      <c r="K645" s="2" t="s">
        <v>1948</v>
      </c>
      <c r="L645" s="2" t="s">
        <v>1949</v>
      </c>
      <c r="M645" s="2" t="s">
        <v>179</v>
      </c>
      <c r="N645" s="2" t="s">
        <v>761</v>
      </c>
      <c r="O645" s="99">
        <v>16498</v>
      </c>
      <c r="P645" s="2" t="s">
        <v>7607</v>
      </c>
      <c r="Q645">
        <v>15800</v>
      </c>
      <c r="R645">
        <v>20650</v>
      </c>
      <c r="S645">
        <v>30750</v>
      </c>
      <c r="T645">
        <v>15150</v>
      </c>
      <c r="V645" t="s">
        <v>11127</v>
      </c>
      <c r="W645" s="101">
        <v>46197.600108449071</v>
      </c>
      <c r="X645" s="1">
        <f>IFERROR(IF(H645="","",IF(O645=0,0.15,IF(VLOOKUP(O645,'Source Post 14 Status (6.30.26)'!A:B,2,FALSE)=1,0.15,0.5))),0.5)</f>
        <v>0.15</v>
      </c>
      <c r="Y645" s="6">
        <f t="shared" si="10"/>
        <v>2273</v>
      </c>
    </row>
    <row r="646" spans="1:25" x14ac:dyDescent="0.3">
      <c r="A646" t="str">
        <f>IF(B646=1,COUNTIF($B$2:B646,1),"")</f>
        <v/>
      </c>
      <c r="B646" t="str">
        <f>IF(C646=1,COUNTIF($H$2:H646,H646),"")</f>
        <v/>
      </c>
      <c r="C646">
        <f>IF(G646=List!$P$1,1,0)</f>
        <v>0</v>
      </c>
      <c r="D646" s="1" t="str">
        <f>IF(E646=1,COUNTIF($E$2:E646,1),"")</f>
        <v/>
      </c>
      <c r="E646" s="1" t="str">
        <f>IF(H646=List!$P$2,1,"")</f>
        <v/>
      </c>
      <c r="F646" s="2" t="s">
        <v>11828</v>
      </c>
      <c r="G646" s="2" t="s">
        <v>273</v>
      </c>
      <c r="H646" s="2" t="s">
        <v>6049</v>
      </c>
      <c r="I646" s="2" t="s">
        <v>1962</v>
      </c>
      <c r="J646" s="2" t="s">
        <v>900</v>
      </c>
      <c r="K646" s="2" t="s">
        <v>907</v>
      </c>
      <c r="L646" s="2" t="s">
        <v>1969</v>
      </c>
      <c r="M646" s="2" t="s">
        <v>164</v>
      </c>
      <c r="N646" s="2" t="s">
        <v>787</v>
      </c>
      <c r="O646" s="99">
        <v>16779</v>
      </c>
      <c r="P646" s="2" t="s">
        <v>7647</v>
      </c>
      <c r="W646" s="101">
        <v>1</v>
      </c>
      <c r="X646" s="1">
        <f>IFERROR(IF(H646="","",IF(O646=0,0.15,IF(VLOOKUP(O646,'Source Post 14 Status (6.30.26)'!A:B,2,FALSE)=1,0.15,0.5))),0.5)</f>
        <v>0.15</v>
      </c>
      <c r="Y646" s="6">
        <f t="shared" si="10"/>
        <v>0</v>
      </c>
    </row>
    <row r="647" spans="1:25" x14ac:dyDescent="0.3">
      <c r="A647" t="str">
        <f>IF(B647=1,COUNTIF($B$2:B647,1),"")</f>
        <v/>
      </c>
      <c r="B647" t="str">
        <f>IF(C647=1,COUNTIF($H$2:H647,H647),"")</f>
        <v/>
      </c>
      <c r="C647">
        <f>IF(G647=List!$P$1,1,0)</f>
        <v>0</v>
      </c>
      <c r="D647" s="1" t="str">
        <f>IF(E647=1,COUNTIF($E$2:E647,1),"")</f>
        <v/>
      </c>
      <c r="E647" s="1" t="str">
        <f>IF(H647=List!$P$2,1,"")</f>
        <v/>
      </c>
      <c r="F647" s="2" t="s">
        <v>11828</v>
      </c>
      <c r="G647" s="2" t="s">
        <v>274</v>
      </c>
      <c r="H647" s="2" t="s">
        <v>6050</v>
      </c>
      <c r="I647" s="2" t="s">
        <v>1962</v>
      </c>
      <c r="J647" s="2" t="s">
        <v>900</v>
      </c>
      <c r="K647" s="2" t="s">
        <v>931</v>
      </c>
      <c r="L647" s="2" t="s">
        <v>1975</v>
      </c>
      <c r="M647" s="2" t="s">
        <v>164</v>
      </c>
      <c r="N647" s="2" t="s">
        <v>787</v>
      </c>
      <c r="O647" s="99">
        <v>17012</v>
      </c>
      <c r="P647" s="2" t="s">
        <v>7687</v>
      </c>
      <c r="Q647">
        <v>97138</v>
      </c>
      <c r="R647">
        <v>96498</v>
      </c>
      <c r="S647">
        <v>190956</v>
      </c>
      <c r="T647">
        <v>94418</v>
      </c>
      <c r="U647">
        <v>98698</v>
      </c>
      <c r="V647" t="s">
        <v>8580</v>
      </c>
      <c r="W647" s="101">
        <v>46203.518249108798</v>
      </c>
      <c r="X647" s="1">
        <f>IFERROR(IF(H647="","",IF(O647=0,0.15,IF(VLOOKUP(O647,'Source Post 14 Status (6.30.26)'!A:B,2,FALSE)=1,0.15,0.5))),0.5)</f>
        <v>0.15</v>
      </c>
      <c r="Y647" s="6">
        <f t="shared" si="10"/>
        <v>28967</v>
      </c>
    </row>
    <row r="648" spans="1:25" x14ac:dyDescent="0.3">
      <c r="A648" t="str">
        <f>IF(B648=1,COUNTIF($B$2:B648,1),"")</f>
        <v/>
      </c>
      <c r="B648" t="str">
        <f>IF(C648=1,COUNTIF($H$2:H648,H648),"")</f>
        <v/>
      </c>
      <c r="C648">
        <f>IF(G648=List!$P$1,1,0)</f>
        <v>0</v>
      </c>
      <c r="D648" s="1" t="str">
        <f>IF(E648=1,COUNTIF($E$2:E648,1),"")</f>
        <v/>
      </c>
      <c r="E648" s="1" t="str">
        <f>IF(H648=List!$P$2,1,"")</f>
        <v/>
      </c>
      <c r="F648" s="2" t="s">
        <v>11828</v>
      </c>
      <c r="G648" s="2" t="s">
        <v>275</v>
      </c>
      <c r="H648" s="2" t="s">
        <v>6053</v>
      </c>
      <c r="I648" s="2" t="s">
        <v>1962</v>
      </c>
      <c r="J648" s="2" t="s">
        <v>937</v>
      </c>
      <c r="K648" s="2" t="s">
        <v>1981</v>
      </c>
      <c r="L648" s="2" t="s">
        <v>1982</v>
      </c>
      <c r="M648" s="2" t="s">
        <v>168</v>
      </c>
      <c r="N648" s="2" t="s">
        <v>800</v>
      </c>
      <c r="O648" s="99">
        <v>0</v>
      </c>
      <c r="P648" s="2" t="s">
        <v>8513</v>
      </c>
      <c r="W648" s="101">
        <v>1</v>
      </c>
      <c r="X648" s="1">
        <f>IFERROR(IF(H648="","",IF(O648=0,0.15,IF(VLOOKUP(O648,'Source Post 14 Status (6.30.26)'!A:B,2,FALSE)=1,0.15,0.5))),0.5)</f>
        <v>0.15</v>
      </c>
      <c r="Y648" s="6">
        <f t="shared" si="10"/>
        <v>0</v>
      </c>
    </row>
    <row r="649" spans="1:25" x14ac:dyDescent="0.3">
      <c r="A649" t="str">
        <f>IF(B649=1,COUNTIF($B$2:B649,1),"")</f>
        <v/>
      </c>
      <c r="B649" t="str">
        <f>IF(C649=1,COUNTIF($H$2:H649,H649),"")</f>
        <v/>
      </c>
      <c r="C649">
        <f>IF(G649=List!$P$1,1,0)</f>
        <v>0</v>
      </c>
      <c r="D649" s="1" t="str">
        <f>IF(E649=1,COUNTIF($E$2:E649,1),"")</f>
        <v/>
      </c>
      <c r="E649" s="1" t="str">
        <f>IF(H649=List!$P$2,1,"")</f>
        <v/>
      </c>
      <c r="F649" s="2" t="s">
        <v>11828</v>
      </c>
      <c r="G649" s="2" t="s">
        <v>275</v>
      </c>
      <c r="H649" s="2" t="s">
        <v>6053</v>
      </c>
      <c r="I649" s="2" t="s">
        <v>1962</v>
      </c>
      <c r="J649" s="2" t="s">
        <v>937</v>
      </c>
      <c r="K649" s="2" t="s">
        <v>1981</v>
      </c>
      <c r="L649" s="2" t="s">
        <v>1982</v>
      </c>
      <c r="M649" s="2" t="s">
        <v>168</v>
      </c>
      <c r="N649" s="2" t="s">
        <v>800</v>
      </c>
      <c r="O649" s="99">
        <v>15751</v>
      </c>
      <c r="P649" s="2" t="s">
        <v>7508</v>
      </c>
      <c r="R649">
        <v>719200</v>
      </c>
      <c r="S649">
        <v>719100</v>
      </c>
      <c r="U649">
        <v>718100</v>
      </c>
      <c r="V649" t="s">
        <v>11900</v>
      </c>
      <c r="W649" s="101">
        <v>46203.533120023145</v>
      </c>
      <c r="X649" s="1">
        <f>IFERROR(IF(H649="","",IF(O649=0,0.15,IF(VLOOKUP(O649,'Source Post 14 Status (6.30.26)'!A:B,2,FALSE)=1,0.15,0.5))),0.5)</f>
        <v>0.5</v>
      </c>
      <c r="Y649" s="6">
        <f t="shared" si="10"/>
        <v>359050</v>
      </c>
    </row>
    <row r="650" spans="1:25" x14ac:dyDescent="0.3">
      <c r="A650" t="str">
        <f>IF(B650=1,COUNTIF($B$2:B650,1),"")</f>
        <v/>
      </c>
      <c r="B650" t="str">
        <f>IF(C650=1,COUNTIF($H$2:H650,H650),"")</f>
        <v/>
      </c>
      <c r="C650">
        <f>IF(G650=List!$P$1,1,0)</f>
        <v>0</v>
      </c>
      <c r="D650" s="1" t="str">
        <f>IF(E650=1,COUNTIF($E$2:E650,1),"")</f>
        <v/>
      </c>
      <c r="E650" s="1" t="str">
        <f>IF(H650=List!$P$2,1,"")</f>
        <v/>
      </c>
      <c r="F650" s="2" t="s">
        <v>11828</v>
      </c>
      <c r="G650" s="2" t="s">
        <v>276</v>
      </c>
      <c r="H650" s="2" t="s">
        <v>6054</v>
      </c>
      <c r="I650" s="2" t="s">
        <v>1962</v>
      </c>
      <c r="J650" s="2" t="s">
        <v>937</v>
      </c>
      <c r="K650" s="2" t="s">
        <v>1984</v>
      </c>
      <c r="L650" s="2" t="s">
        <v>1985</v>
      </c>
      <c r="M650" s="2" t="s">
        <v>159</v>
      </c>
      <c r="N650" s="2" t="s">
        <v>756</v>
      </c>
      <c r="O650" s="99">
        <v>18040</v>
      </c>
      <c r="P650" s="2" t="s">
        <v>7725</v>
      </c>
      <c r="Q650">
        <v>183600</v>
      </c>
      <c r="R650">
        <v>187325</v>
      </c>
      <c r="S650">
        <v>369175</v>
      </c>
      <c r="T650">
        <v>186850</v>
      </c>
      <c r="U650">
        <v>185475</v>
      </c>
      <c r="V650" t="s">
        <v>11128</v>
      </c>
      <c r="W650" s="101">
        <v>46198.465237233795</v>
      </c>
      <c r="X650" s="1">
        <f>IFERROR(IF(H650="","",IF(O650=0,0.15,IF(VLOOKUP(O650,'Source Post 14 Status (6.30.26)'!A:B,2,FALSE)=1,0.15,0.5))),0.5)</f>
        <v>0.15</v>
      </c>
      <c r="Y650" s="6">
        <f t="shared" si="10"/>
        <v>55849</v>
      </c>
    </row>
    <row r="651" spans="1:25" x14ac:dyDescent="0.3">
      <c r="A651" t="str">
        <f>IF(B651=1,COUNTIF($B$2:B651,1),"")</f>
        <v/>
      </c>
      <c r="B651" t="str">
        <f>IF(C651=1,COUNTIF($H$2:H651,H651),"")</f>
        <v/>
      </c>
      <c r="C651">
        <f>IF(G651=List!$P$1,1,0)</f>
        <v>0</v>
      </c>
      <c r="D651" s="1" t="str">
        <f>IF(E651=1,COUNTIF($E$2:E651,1),"")</f>
        <v/>
      </c>
      <c r="E651" s="1" t="str">
        <f>IF(H651=List!$P$2,1,"")</f>
        <v/>
      </c>
      <c r="F651" s="2" t="s">
        <v>11828</v>
      </c>
      <c r="G651" s="2" t="s">
        <v>276</v>
      </c>
      <c r="H651" s="2" t="s">
        <v>6054</v>
      </c>
      <c r="I651" s="2" t="s">
        <v>1962</v>
      </c>
      <c r="J651" s="2" t="s">
        <v>937</v>
      </c>
      <c r="K651" s="2" t="s">
        <v>1984</v>
      </c>
      <c r="L651" s="2" t="s">
        <v>1985</v>
      </c>
      <c r="M651" s="2" t="s">
        <v>159</v>
      </c>
      <c r="N651" s="2" t="s">
        <v>756</v>
      </c>
      <c r="O651" s="99">
        <v>0</v>
      </c>
      <c r="P651" s="2" t="s">
        <v>8514</v>
      </c>
      <c r="W651" s="101">
        <v>1</v>
      </c>
      <c r="X651" s="1">
        <f>IFERROR(IF(H651="","",IF(O651=0,0.15,IF(VLOOKUP(O651,'Source Post 14 Status (6.30.26)'!A:B,2,FALSE)=1,0.15,0.5))),0.5)</f>
        <v>0.15</v>
      </c>
      <c r="Y651" s="6">
        <f t="shared" si="10"/>
        <v>0</v>
      </c>
    </row>
    <row r="652" spans="1:25" x14ac:dyDescent="0.3">
      <c r="A652" t="str">
        <f>IF(B652=1,COUNTIF($B$2:B652,1),"")</f>
        <v/>
      </c>
      <c r="B652" t="str">
        <f>IF(C652=1,COUNTIF($H$2:H652,H652),"")</f>
        <v/>
      </c>
      <c r="C652">
        <f>IF(G652=List!$P$1,1,0)</f>
        <v>0</v>
      </c>
      <c r="D652" s="1" t="str">
        <f>IF(E652=1,COUNTIF($E$2:E652,1),"")</f>
        <v/>
      </c>
      <c r="E652" s="1" t="str">
        <f>IF(H652=List!$P$2,1,"")</f>
        <v/>
      </c>
      <c r="F652" s="2" t="s">
        <v>11828</v>
      </c>
      <c r="G652" s="2" t="s">
        <v>276</v>
      </c>
      <c r="H652" s="2" t="s">
        <v>6054</v>
      </c>
      <c r="I652" s="2" t="s">
        <v>1962</v>
      </c>
      <c r="J652" s="2" t="s">
        <v>937</v>
      </c>
      <c r="K652" s="2" t="s">
        <v>1984</v>
      </c>
      <c r="L652" s="2" t="s">
        <v>1985</v>
      </c>
      <c r="M652" s="2" t="s">
        <v>159</v>
      </c>
      <c r="N652" s="2" t="s">
        <v>756</v>
      </c>
      <c r="O652" s="99">
        <v>0</v>
      </c>
      <c r="P652" s="2" t="s">
        <v>8513</v>
      </c>
      <c r="Q652">
        <v>200</v>
      </c>
      <c r="R652">
        <v>225</v>
      </c>
      <c r="S652">
        <v>425</v>
      </c>
      <c r="T652">
        <v>200</v>
      </c>
      <c r="U652">
        <v>225</v>
      </c>
      <c r="V652" t="s">
        <v>11128</v>
      </c>
      <c r="W652" s="101">
        <v>46198.467444363429</v>
      </c>
      <c r="X652" s="1">
        <f>IFERROR(IF(H652="","",IF(O652=0,0.15,IF(VLOOKUP(O652,'Source Post 14 Status (6.30.26)'!A:B,2,FALSE)=1,0.15,0.5))),0.5)</f>
        <v>0.15</v>
      </c>
      <c r="Y652" s="6">
        <f t="shared" si="10"/>
        <v>64</v>
      </c>
    </row>
    <row r="653" spans="1:25" x14ac:dyDescent="0.3">
      <c r="A653" t="str">
        <f>IF(B653=1,COUNTIF($B$2:B653,1),"")</f>
        <v/>
      </c>
      <c r="B653" t="str">
        <f>IF(C653=1,COUNTIF($H$2:H653,H653),"")</f>
        <v/>
      </c>
      <c r="C653">
        <f>IF(G653=List!$P$1,1,0)</f>
        <v>0</v>
      </c>
      <c r="D653" s="1" t="str">
        <f>IF(E653=1,COUNTIF($E$2:E653,1),"")</f>
        <v/>
      </c>
      <c r="E653" s="1" t="str">
        <f>IF(H653=List!$P$2,1,"")</f>
        <v/>
      </c>
      <c r="F653" s="2" t="s">
        <v>11828</v>
      </c>
      <c r="G653" s="2" t="s">
        <v>277</v>
      </c>
      <c r="H653" s="2" t="s">
        <v>6055</v>
      </c>
      <c r="I653" s="2" t="s">
        <v>1962</v>
      </c>
      <c r="J653" s="2" t="s">
        <v>937</v>
      </c>
      <c r="K653" s="2" t="s">
        <v>1987</v>
      </c>
      <c r="L653" s="2" t="s">
        <v>1988</v>
      </c>
      <c r="M653" s="2" t="s">
        <v>159</v>
      </c>
      <c r="N653" s="2" t="s">
        <v>756</v>
      </c>
      <c r="O653" s="99">
        <v>20886</v>
      </c>
      <c r="P653" s="2" t="s">
        <v>8199</v>
      </c>
      <c r="Q653">
        <v>208449</v>
      </c>
      <c r="R653">
        <v>207979</v>
      </c>
      <c r="S653">
        <v>416262</v>
      </c>
      <c r="T653">
        <v>208128</v>
      </c>
      <c r="U653">
        <v>208349</v>
      </c>
      <c r="V653" t="s">
        <v>11129</v>
      </c>
      <c r="W653" s="101">
        <v>46198.531733530093</v>
      </c>
      <c r="X653" s="1">
        <f>IFERROR(IF(H653="","",IF(O653=0,0.15,IF(VLOOKUP(O653,'Source Post 14 Status (6.30.26)'!A:B,2,FALSE)=1,0.15,0.5))),0.5)</f>
        <v>0.15</v>
      </c>
      <c r="Y653" s="6">
        <f t="shared" si="10"/>
        <v>62472</v>
      </c>
    </row>
    <row r="654" spans="1:25" x14ac:dyDescent="0.3">
      <c r="A654" t="str">
        <f>IF(B654=1,COUNTIF($B$2:B654,1),"")</f>
        <v/>
      </c>
      <c r="B654" t="str">
        <f>IF(C654=1,COUNTIF($H$2:H654,H654),"")</f>
        <v/>
      </c>
      <c r="C654">
        <f>IF(G654=List!$P$1,1,0)</f>
        <v>0</v>
      </c>
      <c r="D654" s="1" t="str">
        <f>IF(E654=1,COUNTIF($E$2:E654,1),"")</f>
        <v/>
      </c>
      <c r="E654" s="1" t="str">
        <f>IF(H654=List!$P$2,1,"")</f>
        <v/>
      </c>
      <c r="F654" s="2" t="s">
        <v>11828</v>
      </c>
      <c r="G654" s="2" t="s">
        <v>278</v>
      </c>
      <c r="H654" s="2" t="s">
        <v>6056</v>
      </c>
      <c r="I654" s="2" t="s">
        <v>1962</v>
      </c>
      <c r="J654" s="2" t="s">
        <v>937</v>
      </c>
      <c r="K654" s="2" t="s">
        <v>1990</v>
      </c>
      <c r="L654" s="2" t="s">
        <v>1991</v>
      </c>
      <c r="M654" s="2" t="s">
        <v>159</v>
      </c>
      <c r="N654" s="2" t="s">
        <v>756</v>
      </c>
      <c r="O654" s="99">
        <v>20805</v>
      </c>
      <c r="P654" s="2" t="s">
        <v>8210</v>
      </c>
      <c r="Q654">
        <v>181128</v>
      </c>
      <c r="R654">
        <v>181015</v>
      </c>
      <c r="S654">
        <v>362457</v>
      </c>
      <c r="T654">
        <v>181303</v>
      </c>
      <c r="U654">
        <v>180934</v>
      </c>
      <c r="V654" t="s">
        <v>12932</v>
      </c>
      <c r="W654" s="101">
        <v>46203.759363194447</v>
      </c>
      <c r="X654" s="1">
        <f>IFERROR(IF(H654="","",IF(O654=0,0.15,IF(VLOOKUP(O654,'Source Post 14 Status (6.30.26)'!A:B,2,FALSE)=1,0.15,0.5))),0.5)</f>
        <v>0.15</v>
      </c>
      <c r="Y654" s="6">
        <f t="shared" si="10"/>
        <v>54336</v>
      </c>
    </row>
    <row r="655" spans="1:25" x14ac:dyDescent="0.3">
      <c r="A655" t="str">
        <f>IF(B655=1,COUNTIF($B$2:B655,1),"")</f>
        <v/>
      </c>
      <c r="B655" t="str">
        <f>IF(C655=1,COUNTIF($H$2:H655,H655),"")</f>
        <v/>
      </c>
      <c r="C655">
        <f>IF(G655=List!$P$1,1,0)</f>
        <v>0</v>
      </c>
      <c r="D655" s="1" t="str">
        <f>IF(E655=1,COUNTIF($E$2:E655,1),"")</f>
        <v/>
      </c>
      <c r="E655" s="1" t="str">
        <f>IF(H655=List!$P$2,1,"")</f>
        <v/>
      </c>
      <c r="F655" s="2" t="s">
        <v>11828</v>
      </c>
      <c r="G655" s="2" t="s">
        <v>279</v>
      </c>
      <c r="H655" s="2" t="s">
        <v>6057</v>
      </c>
      <c r="I655" s="2" t="s">
        <v>1962</v>
      </c>
      <c r="J655" s="2" t="s">
        <v>937</v>
      </c>
      <c r="K655" s="2" t="s">
        <v>1993</v>
      </c>
      <c r="L655" s="2" t="s">
        <v>1994</v>
      </c>
      <c r="M655" s="2" t="s">
        <v>179</v>
      </c>
      <c r="N655" s="2" t="s">
        <v>761</v>
      </c>
      <c r="O655" s="99">
        <v>0</v>
      </c>
      <c r="P655" s="2" t="s">
        <v>8513</v>
      </c>
      <c r="W655" s="101">
        <v>1</v>
      </c>
      <c r="X655" s="1">
        <f>IFERROR(IF(H655="","",IF(O655=0,0.15,IF(VLOOKUP(O655,'Source Post 14 Status (6.30.26)'!A:B,2,FALSE)=1,0.15,0.5))),0.5)</f>
        <v>0.15</v>
      </c>
      <c r="Y655" s="6">
        <f t="shared" si="10"/>
        <v>0</v>
      </c>
    </row>
    <row r="656" spans="1:25" x14ac:dyDescent="0.3">
      <c r="A656" t="str">
        <f>IF(B656=1,COUNTIF($B$2:B656,1),"")</f>
        <v/>
      </c>
      <c r="B656" t="str">
        <f>IF(C656=1,COUNTIF($H$2:H656,H656),"")</f>
        <v/>
      </c>
      <c r="C656">
        <f>IF(G656=List!$P$1,1,0)</f>
        <v>0</v>
      </c>
      <c r="D656" s="1" t="str">
        <f>IF(E656=1,COUNTIF($E$2:E656,1),"")</f>
        <v/>
      </c>
      <c r="E656" s="1" t="str">
        <f>IF(H656=List!$P$2,1,"")</f>
        <v/>
      </c>
      <c r="F656" s="2" t="s">
        <v>11828</v>
      </c>
      <c r="G656" s="2" t="s">
        <v>279</v>
      </c>
      <c r="H656" s="2" t="s">
        <v>6057</v>
      </c>
      <c r="I656" s="2" t="s">
        <v>1962</v>
      </c>
      <c r="J656" s="2" t="s">
        <v>937</v>
      </c>
      <c r="K656" s="2" t="s">
        <v>1993</v>
      </c>
      <c r="L656" s="2" t="s">
        <v>1994</v>
      </c>
      <c r="M656" s="2" t="s">
        <v>179</v>
      </c>
      <c r="N656" s="2" t="s">
        <v>761</v>
      </c>
      <c r="O656" s="99">
        <v>14696</v>
      </c>
      <c r="P656" s="2" t="s">
        <v>7381</v>
      </c>
      <c r="Q656">
        <v>98912</v>
      </c>
      <c r="R656">
        <v>97425</v>
      </c>
      <c r="S656">
        <v>190387</v>
      </c>
      <c r="T656">
        <v>97962</v>
      </c>
      <c r="U656">
        <v>96388</v>
      </c>
      <c r="V656" t="s">
        <v>8581</v>
      </c>
      <c r="W656" s="101">
        <v>46203.611405243057</v>
      </c>
      <c r="X656" s="1">
        <f>IFERROR(IF(H656="","",IF(O656=0,0.15,IF(VLOOKUP(O656,'Source Post 14 Status (6.30.26)'!A:B,2,FALSE)=1,0.15,0.5))),0.5)</f>
        <v>0.15</v>
      </c>
      <c r="Y656" s="6">
        <f t="shared" si="10"/>
        <v>29153</v>
      </c>
    </row>
    <row r="657" spans="1:25" x14ac:dyDescent="0.3">
      <c r="A657" t="str">
        <f>IF(B657=1,COUNTIF($B$2:B657,1),"")</f>
        <v/>
      </c>
      <c r="B657" t="str">
        <f>IF(C657=1,COUNTIF($H$2:H657,H657),"")</f>
        <v/>
      </c>
      <c r="C657">
        <f>IF(G657=List!$P$1,1,0)</f>
        <v>0</v>
      </c>
      <c r="D657" s="1" t="str">
        <f>IF(E657=1,COUNTIF($E$2:E657,1),"")</f>
        <v/>
      </c>
      <c r="E657" s="1" t="str">
        <f>IF(H657=List!$P$2,1,"")</f>
        <v/>
      </c>
      <c r="F657" s="2" t="s">
        <v>11828</v>
      </c>
      <c r="G657" s="2" t="s">
        <v>280</v>
      </c>
      <c r="H657" s="2" t="s">
        <v>6058</v>
      </c>
      <c r="I657" s="2" t="s">
        <v>1962</v>
      </c>
      <c r="J657" s="2" t="s">
        <v>950</v>
      </c>
      <c r="K657" s="2" t="s">
        <v>2002</v>
      </c>
      <c r="L657" s="2" t="s">
        <v>2003</v>
      </c>
      <c r="M657" s="2" t="s">
        <v>159</v>
      </c>
      <c r="N657" s="2" t="s">
        <v>756</v>
      </c>
      <c r="O657" s="99">
        <v>24761</v>
      </c>
      <c r="P657" s="2" t="s">
        <v>8492</v>
      </c>
      <c r="Q657">
        <v>600500</v>
      </c>
      <c r="R657">
        <v>600500</v>
      </c>
      <c r="S657">
        <v>553000</v>
      </c>
      <c r="T657">
        <v>275000</v>
      </c>
      <c r="U657">
        <v>275000</v>
      </c>
      <c r="V657" t="s">
        <v>8582</v>
      </c>
      <c r="W657" s="101">
        <v>46196.446760266204</v>
      </c>
      <c r="X657" s="1">
        <f>IFERROR(IF(H657="","",IF(O657=0,0.15,IF(VLOOKUP(O657,'Source Post 14 Status (6.30.26)'!A:B,2,FALSE)=1,0.15,0.5))),0.5)</f>
        <v>0.15</v>
      </c>
      <c r="Y657" s="6">
        <f t="shared" si="10"/>
        <v>82500</v>
      </c>
    </row>
    <row r="658" spans="1:25" x14ac:dyDescent="0.3">
      <c r="A658" t="str">
        <f>IF(B658=1,COUNTIF($B$2:B658,1),"")</f>
        <v/>
      </c>
      <c r="B658" t="str">
        <f>IF(C658=1,COUNTIF($H$2:H658,H658),"")</f>
        <v/>
      </c>
      <c r="C658">
        <f>IF(G658=List!$P$1,1,0)</f>
        <v>0</v>
      </c>
      <c r="D658" s="1" t="str">
        <f>IF(E658=1,COUNTIF($E$2:E658,1),"")</f>
        <v/>
      </c>
      <c r="E658" s="1" t="str">
        <f>IF(H658=List!$P$2,1,"")</f>
        <v/>
      </c>
      <c r="F658" s="2" t="s">
        <v>11828</v>
      </c>
      <c r="G658" s="2" t="s">
        <v>280</v>
      </c>
      <c r="H658" s="2" t="s">
        <v>6058</v>
      </c>
      <c r="I658" s="2" t="s">
        <v>1962</v>
      </c>
      <c r="J658" s="2" t="s">
        <v>950</v>
      </c>
      <c r="K658" s="2" t="s">
        <v>2002</v>
      </c>
      <c r="L658" s="2" t="s">
        <v>2003</v>
      </c>
      <c r="M658" s="2" t="s">
        <v>159</v>
      </c>
      <c r="N658" s="2" t="s">
        <v>756</v>
      </c>
      <c r="O658" s="99">
        <v>17897</v>
      </c>
      <c r="P658" s="2" t="s">
        <v>7724</v>
      </c>
      <c r="Q658">
        <v>189000</v>
      </c>
      <c r="R658">
        <v>189000</v>
      </c>
      <c r="S658">
        <v>379000</v>
      </c>
      <c r="T658">
        <v>190500</v>
      </c>
      <c r="U658">
        <v>190500</v>
      </c>
      <c r="V658" t="s">
        <v>8582</v>
      </c>
      <c r="W658" s="101">
        <v>46196.446395868057</v>
      </c>
      <c r="X658" s="1">
        <f>IFERROR(IF(H658="","",IF(O658=0,0.15,IF(VLOOKUP(O658,'Source Post 14 Status (6.30.26)'!A:B,2,FALSE)=1,0.15,0.5))),0.5)</f>
        <v>0.15</v>
      </c>
      <c r="Y658" s="6">
        <f t="shared" si="10"/>
        <v>57150</v>
      </c>
    </row>
    <row r="659" spans="1:25" x14ac:dyDescent="0.3">
      <c r="A659" t="str">
        <f>IF(B659=1,COUNTIF($B$2:B659,1),"")</f>
        <v/>
      </c>
      <c r="B659" t="str">
        <f>IF(C659=1,COUNTIF($H$2:H659,H659),"")</f>
        <v/>
      </c>
      <c r="C659">
        <f>IF(G659=List!$P$1,1,0)</f>
        <v>0</v>
      </c>
      <c r="D659" s="1" t="str">
        <f>IF(E659=1,COUNTIF($E$2:E659,1),"")</f>
        <v/>
      </c>
      <c r="E659" s="1" t="str">
        <f>IF(H659=List!$P$2,1,"")</f>
        <v/>
      </c>
      <c r="F659" s="2" t="s">
        <v>11828</v>
      </c>
      <c r="G659" s="2" t="s">
        <v>280</v>
      </c>
      <c r="H659" s="2" t="s">
        <v>6058</v>
      </c>
      <c r="I659" s="2" t="s">
        <v>1962</v>
      </c>
      <c r="J659" s="2" t="s">
        <v>950</v>
      </c>
      <c r="K659" s="2" t="s">
        <v>2002</v>
      </c>
      <c r="L659" s="2" t="s">
        <v>2003</v>
      </c>
      <c r="M659" s="2" t="s">
        <v>159</v>
      </c>
      <c r="N659" s="2" t="s">
        <v>756</v>
      </c>
      <c r="O659" s="99">
        <v>19528</v>
      </c>
      <c r="P659" s="2" t="s">
        <v>7934</v>
      </c>
      <c r="Q659">
        <v>994500</v>
      </c>
      <c r="R659">
        <v>994500</v>
      </c>
      <c r="S659">
        <v>1989000</v>
      </c>
      <c r="T659">
        <v>997500</v>
      </c>
      <c r="V659" t="s">
        <v>8582</v>
      </c>
      <c r="W659" s="101">
        <v>46196.446917395835</v>
      </c>
      <c r="X659" s="1">
        <f>IFERROR(IF(H659="","",IF(O659=0,0.15,IF(VLOOKUP(O659,'Source Post 14 Status (6.30.26)'!A:B,2,FALSE)=1,0.15,0.5))),0.5)</f>
        <v>0.5</v>
      </c>
      <c r="Y659" s="6">
        <f t="shared" si="10"/>
        <v>498750</v>
      </c>
    </row>
    <row r="660" spans="1:25" x14ac:dyDescent="0.3">
      <c r="A660" t="str">
        <f>IF(B660=1,COUNTIF($B$2:B660,1),"")</f>
        <v/>
      </c>
      <c r="B660" t="str">
        <f>IF(C660=1,COUNTIF($H$2:H660,H660),"")</f>
        <v/>
      </c>
      <c r="C660">
        <f>IF(G660=List!$P$1,1,0)</f>
        <v>0</v>
      </c>
      <c r="D660" s="1" t="str">
        <f>IF(E660=1,COUNTIF($E$2:E660,1),"")</f>
        <v/>
      </c>
      <c r="E660" s="1" t="str">
        <f>IF(H660=List!$P$2,1,"")</f>
        <v/>
      </c>
      <c r="F660" s="2" t="s">
        <v>11828</v>
      </c>
      <c r="G660" s="2" t="s">
        <v>280</v>
      </c>
      <c r="H660" s="2" t="s">
        <v>6058</v>
      </c>
      <c r="I660" s="2" t="s">
        <v>1962</v>
      </c>
      <c r="J660" s="2" t="s">
        <v>950</v>
      </c>
      <c r="K660" s="2" t="s">
        <v>2002</v>
      </c>
      <c r="L660" s="2" t="s">
        <v>2003</v>
      </c>
      <c r="M660" s="2" t="s">
        <v>159</v>
      </c>
      <c r="N660" s="2" t="s">
        <v>756</v>
      </c>
      <c r="O660" s="99">
        <v>20946</v>
      </c>
      <c r="P660" s="2" t="s">
        <v>8112</v>
      </c>
      <c r="Q660">
        <v>406675</v>
      </c>
      <c r="R660">
        <v>407375</v>
      </c>
      <c r="S660">
        <v>817925</v>
      </c>
      <c r="T660">
        <v>405175</v>
      </c>
      <c r="U660">
        <v>410000</v>
      </c>
      <c r="V660" t="s">
        <v>8582</v>
      </c>
      <c r="W660" s="101">
        <v>46196.447245717594</v>
      </c>
      <c r="X660" s="1">
        <f>IFERROR(IF(H660="","",IF(O660=0,0.15,IF(VLOOKUP(O660,'Source Post 14 Status (6.30.26)'!A:B,2,FALSE)=1,0.15,0.5))),0.5)</f>
        <v>0.15</v>
      </c>
      <c r="Y660" s="6">
        <f t="shared" si="10"/>
        <v>122276</v>
      </c>
    </row>
    <row r="661" spans="1:25" x14ac:dyDescent="0.3">
      <c r="A661" t="str">
        <f>IF(B661=1,COUNTIF($B$2:B661,1),"")</f>
        <v/>
      </c>
      <c r="B661" t="str">
        <f>IF(C661=1,COUNTIF($H$2:H661,H661),"")</f>
        <v/>
      </c>
      <c r="C661">
        <f>IF(G661=List!$P$1,1,0)</f>
        <v>0</v>
      </c>
      <c r="D661" s="1" t="str">
        <f>IF(E661=1,COUNTIF($E$2:E661,1),"")</f>
        <v/>
      </c>
      <c r="E661" s="1" t="str">
        <f>IF(H661=List!$P$2,1,"")</f>
        <v/>
      </c>
      <c r="F661" s="2" t="s">
        <v>11828</v>
      </c>
      <c r="G661" s="2" t="s">
        <v>280</v>
      </c>
      <c r="H661" s="2" t="s">
        <v>6058</v>
      </c>
      <c r="I661" s="2" t="s">
        <v>1962</v>
      </c>
      <c r="J661" s="2" t="s">
        <v>950</v>
      </c>
      <c r="K661" s="2" t="s">
        <v>2002</v>
      </c>
      <c r="L661" s="2" t="s">
        <v>2003</v>
      </c>
      <c r="M661" s="2" t="s">
        <v>159</v>
      </c>
      <c r="N661" s="2" t="s">
        <v>756</v>
      </c>
      <c r="O661" s="99">
        <v>22714</v>
      </c>
      <c r="P661" s="2" t="s">
        <v>8307</v>
      </c>
      <c r="Q661">
        <v>605500</v>
      </c>
      <c r="R661">
        <v>605500</v>
      </c>
      <c r="S661">
        <v>1211000</v>
      </c>
      <c r="T661">
        <v>1020500</v>
      </c>
      <c r="U661">
        <v>1020500</v>
      </c>
      <c r="V661" t="s">
        <v>8582</v>
      </c>
      <c r="W661" s="101">
        <v>46196.446600462965</v>
      </c>
      <c r="X661" s="1">
        <f>IFERROR(IF(H661="","",IF(O661=0,0.15,IF(VLOOKUP(O661,'Source Post 14 Status (6.30.26)'!A:B,2,FALSE)=1,0.15,0.5))),0.5)</f>
        <v>0.15</v>
      </c>
      <c r="Y661" s="6">
        <f t="shared" si="10"/>
        <v>306150</v>
      </c>
    </row>
    <row r="662" spans="1:25" x14ac:dyDescent="0.3">
      <c r="A662" t="str">
        <f>IF(B662=1,COUNTIF($B$2:B662,1),"")</f>
        <v/>
      </c>
      <c r="B662" t="str">
        <f>IF(C662=1,COUNTIF($H$2:H662,H662),"")</f>
        <v/>
      </c>
      <c r="C662">
        <f>IF(G662=List!$P$1,1,0)</f>
        <v>0</v>
      </c>
      <c r="D662" s="1" t="str">
        <f>IF(E662=1,COUNTIF($E$2:E662,1),"")</f>
        <v/>
      </c>
      <c r="E662" s="1" t="str">
        <f>IF(H662=List!$P$2,1,"")</f>
        <v/>
      </c>
      <c r="F662" s="2" t="s">
        <v>11828</v>
      </c>
      <c r="G662" s="2" t="s">
        <v>280</v>
      </c>
      <c r="H662" s="2" t="s">
        <v>6058</v>
      </c>
      <c r="I662" s="2" t="s">
        <v>1962</v>
      </c>
      <c r="J662" s="2" t="s">
        <v>950</v>
      </c>
      <c r="K662" s="2" t="s">
        <v>2002</v>
      </c>
      <c r="L662" s="2" t="s">
        <v>2003</v>
      </c>
      <c r="M662" s="2" t="s">
        <v>159</v>
      </c>
      <c r="N662" s="2" t="s">
        <v>756</v>
      </c>
      <c r="O662" s="99">
        <v>22899</v>
      </c>
      <c r="P662" s="2" t="s">
        <v>8312</v>
      </c>
      <c r="Q662">
        <v>441250</v>
      </c>
      <c r="R662">
        <v>436250</v>
      </c>
      <c r="S662">
        <v>876875</v>
      </c>
      <c r="V662" t="s">
        <v>8582</v>
      </c>
      <c r="W662" s="101">
        <v>46196.447371064816</v>
      </c>
      <c r="X662" s="1">
        <f>IFERROR(IF(H662="","",IF(O662=0,0.15,IF(VLOOKUP(O662,'Source Post 14 Status (6.30.26)'!A:B,2,FALSE)=1,0.15,0.5))),0.5)</f>
        <v>0.15</v>
      </c>
      <c r="Y662" s="6">
        <f t="shared" si="10"/>
        <v>0</v>
      </c>
    </row>
    <row r="663" spans="1:25" x14ac:dyDescent="0.3">
      <c r="A663" t="str">
        <f>IF(B663=1,COUNTIF($B$2:B663,1),"")</f>
        <v/>
      </c>
      <c r="B663" t="str">
        <f>IF(C663=1,COUNTIF($H$2:H663,H663),"")</f>
        <v/>
      </c>
      <c r="C663">
        <f>IF(G663=List!$P$1,1,0)</f>
        <v>0</v>
      </c>
      <c r="D663" s="1" t="str">
        <f>IF(E663=1,COUNTIF($E$2:E663,1),"")</f>
        <v/>
      </c>
      <c r="E663" s="1" t="str">
        <f>IF(H663=List!$P$2,1,"")</f>
        <v/>
      </c>
      <c r="F663" s="2" t="s">
        <v>11828</v>
      </c>
      <c r="G663" s="2" t="s">
        <v>280</v>
      </c>
      <c r="H663" s="2" t="s">
        <v>6058</v>
      </c>
      <c r="I663" s="2" t="s">
        <v>1962</v>
      </c>
      <c r="J663" s="2" t="s">
        <v>950</v>
      </c>
      <c r="K663" s="2" t="s">
        <v>2002</v>
      </c>
      <c r="L663" s="2" t="s">
        <v>2003</v>
      </c>
      <c r="M663" s="2" t="s">
        <v>159</v>
      </c>
      <c r="N663" s="2" t="s">
        <v>756</v>
      </c>
      <c r="O663" s="99">
        <v>16972</v>
      </c>
      <c r="P663" s="2" t="s">
        <v>7581</v>
      </c>
      <c r="Q663">
        <v>162300</v>
      </c>
      <c r="R663">
        <v>164300</v>
      </c>
      <c r="S663">
        <v>319300</v>
      </c>
      <c r="V663" t="s">
        <v>8582</v>
      </c>
      <c r="W663" s="101">
        <v>46196.447042094907</v>
      </c>
      <c r="X663" s="1">
        <f>IFERROR(IF(H663="","",IF(O663=0,0.15,IF(VLOOKUP(O663,'Source Post 14 Status (6.30.26)'!A:B,2,FALSE)=1,0.15,0.5))),0.5)</f>
        <v>0.15</v>
      </c>
      <c r="Y663" s="6">
        <f t="shared" si="10"/>
        <v>0</v>
      </c>
    </row>
    <row r="664" spans="1:25" x14ac:dyDescent="0.3">
      <c r="A664" t="str">
        <f>IF(B664=1,COUNTIF($B$2:B664,1),"")</f>
        <v/>
      </c>
      <c r="B664" t="str">
        <f>IF(C664=1,COUNTIF($H$2:H664,H664),"")</f>
        <v/>
      </c>
      <c r="C664">
        <f>IF(G664=List!$P$1,1,0)</f>
        <v>0</v>
      </c>
      <c r="D664" s="1" t="str">
        <f>IF(E664=1,COUNTIF($E$2:E664,1),"")</f>
        <v/>
      </c>
      <c r="E664" s="1" t="str">
        <f>IF(H664=List!$P$2,1,"")</f>
        <v/>
      </c>
      <c r="F664" s="2" t="s">
        <v>11828</v>
      </c>
      <c r="G664" s="2" t="s">
        <v>280</v>
      </c>
      <c r="H664" s="2" t="s">
        <v>6058</v>
      </c>
      <c r="I664" s="2" t="s">
        <v>1962</v>
      </c>
      <c r="J664" s="2" t="s">
        <v>950</v>
      </c>
      <c r="K664" s="2" t="s">
        <v>2002</v>
      </c>
      <c r="L664" s="2" t="s">
        <v>2003</v>
      </c>
      <c r="M664" s="2" t="s">
        <v>159</v>
      </c>
      <c r="N664" s="2" t="s">
        <v>756</v>
      </c>
      <c r="O664" s="99">
        <v>0</v>
      </c>
      <c r="P664" s="2" t="s">
        <v>8514</v>
      </c>
      <c r="S664">
        <v>2500000</v>
      </c>
      <c r="T664">
        <v>1000000</v>
      </c>
      <c r="U664">
        <v>1000000</v>
      </c>
      <c r="V664" t="s">
        <v>8582</v>
      </c>
      <c r="W664" s="101">
        <v>46196.469291863425</v>
      </c>
      <c r="X664" s="1">
        <f>IFERROR(IF(H664="","",IF(O664=0,0.15,IF(VLOOKUP(O664,'Source Post 14 Status (6.30.26)'!A:B,2,FALSE)=1,0.15,0.5))),0.5)</f>
        <v>0.15</v>
      </c>
      <c r="Y664" s="6">
        <f t="shared" si="10"/>
        <v>300000</v>
      </c>
    </row>
    <row r="665" spans="1:25" x14ac:dyDescent="0.3">
      <c r="A665" t="str">
        <f>IF(B665=1,COUNTIF($B$2:B665,1),"")</f>
        <v/>
      </c>
      <c r="B665" t="str">
        <f>IF(C665=1,COUNTIF($H$2:H665,H665),"")</f>
        <v/>
      </c>
      <c r="C665">
        <f>IF(G665=List!$P$1,1,0)</f>
        <v>0</v>
      </c>
      <c r="D665" s="1" t="str">
        <f>IF(E665=1,COUNTIF($E$2:E665,1),"")</f>
        <v/>
      </c>
      <c r="E665" s="1" t="str">
        <f>IF(H665=List!$P$2,1,"")</f>
        <v/>
      </c>
      <c r="F665" s="2" t="s">
        <v>11828</v>
      </c>
      <c r="G665" s="2" t="s">
        <v>280</v>
      </c>
      <c r="H665" s="2" t="s">
        <v>6058</v>
      </c>
      <c r="I665" s="2" t="s">
        <v>1962</v>
      </c>
      <c r="J665" s="2" t="s">
        <v>950</v>
      </c>
      <c r="K665" s="2" t="s">
        <v>2002</v>
      </c>
      <c r="L665" s="2" t="s">
        <v>2003</v>
      </c>
      <c r="M665" s="2" t="s">
        <v>159</v>
      </c>
      <c r="N665" s="2" t="s">
        <v>756</v>
      </c>
      <c r="O665" s="99">
        <v>9270</v>
      </c>
      <c r="P665" s="2" t="s">
        <v>7077</v>
      </c>
      <c r="Q665">
        <v>169000</v>
      </c>
      <c r="R665">
        <v>169000</v>
      </c>
      <c r="S665">
        <v>337000</v>
      </c>
      <c r="T665">
        <v>369500</v>
      </c>
      <c r="U665">
        <v>369500</v>
      </c>
      <c r="V665" t="s">
        <v>8582</v>
      </c>
      <c r="W665" s="101">
        <v>46196.446208877314</v>
      </c>
      <c r="X665" s="1">
        <f>IFERROR(IF(H665="","",IF(O665=0,0.15,IF(VLOOKUP(O665,'Source Post 14 Status (6.30.26)'!A:B,2,FALSE)=1,0.15,0.5))),0.5)</f>
        <v>0.15</v>
      </c>
      <c r="Y665" s="6">
        <f t="shared" si="10"/>
        <v>110850</v>
      </c>
    </row>
    <row r="666" spans="1:25" x14ac:dyDescent="0.3">
      <c r="A666" t="str">
        <f>IF(B666=1,COUNTIF($B$2:B666,1),"")</f>
        <v/>
      </c>
      <c r="B666" t="str">
        <f>IF(C666=1,COUNTIF($H$2:H666,H666),"")</f>
        <v/>
      </c>
      <c r="C666">
        <f>IF(G666=List!$P$1,1,0)</f>
        <v>0</v>
      </c>
      <c r="D666" s="1" t="str">
        <f>IF(E666=1,COUNTIF($E$2:E666,1),"")</f>
        <v/>
      </c>
      <c r="E666" s="1" t="str">
        <f>IF(H666=List!$P$2,1,"")</f>
        <v/>
      </c>
      <c r="F666" s="2" t="s">
        <v>11828</v>
      </c>
      <c r="G666" s="2" t="s">
        <v>280</v>
      </c>
      <c r="H666" s="2" t="s">
        <v>6058</v>
      </c>
      <c r="I666" s="2" t="s">
        <v>1962</v>
      </c>
      <c r="J666" s="2" t="s">
        <v>950</v>
      </c>
      <c r="K666" s="2" t="s">
        <v>2002</v>
      </c>
      <c r="L666" s="2" t="s">
        <v>2003</v>
      </c>
      <c r="M666" s="2" t="s">
        <v>159</v>
      </c>
      <c r="N666" s="2" t="s">
        <v>756</v>
      </c>
      <c r="O666" s="99">
        <v>8760</v>
      </c>
      <c r="P666" s="2" t="s">
        <v>7020</v>
      </c>
      <c r="Q666">
        <v>262500</v>
      </c>
      <c r="R666">
        <v>262500</v>
      </c>
      <c r="S666">
        <v>526000</v>
      </c>
      <c r="T666">
        <v>558500</v>
      </c>
      <c r="U666">
        <v>558500</v>
      </c>
      <c r="V666" t="s">
        <v>8582</v>
      </c>
      <c r="W666" s="101">
        <v>46196.446035729168</v>
      </c>
      <c r="X666" s="1">
        <f>IFERROR(IF(H666="","",IF(O666=0,0.15,IF(VLOOKUP(O666,'Source Post 14 Status (6.30.26)'!A:B,2,FALSE)=1,0.15,0.5))),0.5)</f>
        <v>0.15</v>
      </c>
      <c r="Y666" s="6">
        <f t="shared" si="10"/>
        <v>167550</v>
      </c>
    </row>
    <row r="667" spans="1:25" x14ac:dyDescent="0.3">
      <c r="A667" t="str">
        <f>IF(B667=1,COUNTIF($B$2:B667,1),"")</f>
        <v/>
      </c>
      <c r="B667" t="str">
        <f>IF(C667=1,COUNTIF($H$2:H667,H667),"")</f>
        <v/>
      </c>
      <c r="C667">
        <f>IF(G667=List!$P$1,1,0)</f>
        <v>0</v>
      </c>
      <c r="D667" s="1" t="str">
        <f>IF(E667=1,COUNTIF($E$2:E667,1),"")</f>
        <v/>
      </c>
      <c r="E667" s="1" t="str">
        <f>IF(H667=List!$P$2,1,"")</f>
        <v/>
      </c>
      <c r="F667" s="2" t="s">
        <v>11828</v>
      </c>
      <c r="G667" s="2" t="s">
        <v>281</v>
      </c>
      <c r="H667" s="2" t="s">
        <v>6059</v>
      </c>
      <c r="I667" s="2" t="s">
        <v>1962</v>
      </c>
      <c r="J667" s="2" t="s">
        <v>950</v>
      </c>
      <c r="K667" s="2" t="s">
        <v>2005</v>
      </c>
      <c r="L667" s="2" t="s">
        <v>2006</v>
      </c>
      <c r="M667" s="2" t="s">
        <v>159</v>
      </c>
      <c r="N667" s="2" t="s">
        <v>756</v>
      </c>
      <c r="O667" s="99">
        <v>16899</v>
      </c>
      <c r="P667" s="2" t="s">
        <v>7572</v>
      </c>
      <c r="Q667">
        <v>242500</v>
      </c>
      <c r="R667">
        <v>242500</v>
      </c>
      <c r="S667">
        <v>1524000</v>
      </c>
      <c r="V667" t="s">
        <v>8583</v>
      </c>
      <c r="W667" s="101">
        <v>46197.501948414349</v>
      </c>
      <c r="X667" s="1">
        <f>IFERROR(IF(H667="","",IF(O667=0,0.15,IF(VLOOKUP(O667,'Source Post 14 Status (6.30.26)'!A:B,2,FALSE)=1,0.15,0.5))),0.5)</f>
        <v>0.15</v>
      </c>
      <c r="Y667" s="6">
        <f t="shared" si="10"/>
        <v>0</v>
      </c>
    </row>
    <row r="668" spans="1:25" x14ac:dyDescent="0.3">
      <c r="A668" t="str">
        <f>IF(B668=1,COUNTIF($B$2:B668,1),"")</f>
        <v/>
      </c>
      <c r="B668" t="str">
        <f>IF(C668=1,COUNTIF($H$2:H668,H668),"")</f>
        <v/>
      </c>
      <c r="C668">
        <f>IF(G668=List!$P$1,1,0)</f>
        <v>0</v>
      </c>
      <c r="D668" s="1" t="str">
        <f>IF(E668=1,COUNTIF($E$2:E668,1),"")</f>
        <v/>
      </c>
      <c r="E668" s="1" t="str">
        <f>IF(H668=List!$P$2,1,"")</f>
        <v/>
      </c>
      <c r="F668" s="2" t="s">
        <v>11828</v>
      </c>
      <c r="G668" s="2" t="s">
        <v>281</v>
      </c>
      <c r="H668" s="2" t="s">
        <v>6059</v>
      </c>
      <c r="I668" s="2" t="s">
        <v>1962</v>
      </c>
      <c r="J668" s="2" t="s">
        <v>950</v>
      </c>
      <c r="K668" s="2" t="s">
        <v>2005</v>
      </c>
      <c r="L668" s="2" t="s">
        <v>2006</v>
      </c>
      <c r="M668" s="2" t="s">
        <v>159</v>
      </c>
      <c r="N668" s="2" t="s">
        <v>756</v>
      </c>
      <c r="O668" s="99">
        <v>0</v>
      </c>
      <c r="P668" s="2" t="s">
        <v>8513</v>
      </c>
      <c r="W668" s="101">
        <v>1</v>
      </c>
      <c r="X668" s="1">
        <f>IFERROR(IF(H668="","",IF(O668=0,0.15,IF(VLOOKUP(O668,'Source Post 14 Status (6.30.26)'!A:B,2,FALSE)=1,0.15,0.5))),0.5)</f>
        <v>0.15</v>
      </c>
      <c r="Y668" s="6">
        <f t="shared" si="10"/>
        <v>0</v>
      </c>
    </row>
    <row r="669" spans="1:25" x14ac:dyDescent="0.3">
      <c r="A669" t="str">
        <f>IF(B669=1,COUNTIF($B$2:B669,1),"")</f>
        <v/>
      </c>
      <c r="B669" t="str">
        <f>IF(C669=1,COUNTIF($H$2:H669,H669),"")</f>
        <v/>
      </c>
      <c r="C669">
        <f>IF(G669=List!$P$1,1,0)</f>
        <v>0</v>
      </c>
      <c r="D669" s="1" t="str">
        <f>IF(E669=1,COUNTIF($E$2:E669,1),"")</f>
        <v/>
      </c>
      <c r="E669" s="1" t="str">
        <f>IF(H669=List!$P$2,1,"")</f>
        <v/>
      </c>
      <c r="F669" s="2" t="s">
        <v>11828</v>
      </c>
      <c r="G669" s="2" t="s">
        <v>281</v>
      </c>
      <c r="H669" s="2" t="s">
        <v>6059</v>
      </c>
      <c r="I669" s="2" t="s">
        <v>1962</v>
      </c>
      <c r="J669" s="2" t="s">
        <v>950</v>
      </c>
      <c r="K669" s="2" t="s">
        <v>2005</v>
      </c>
      <c r="L669" s="2" t="s">
        <v>2006</v>
      </c>
      <c r="M669" s="2" t="s">
        <v>159</v>
      </c>
      <c r="N669" s="2" t="s">
        <v>756</v>
      </c>
      <c r="O669" s="99">
        <v>0</v>
      </c>
      <c r="P669" s="2" t="s">
        <v>8512</v>
      </c>
      <c r="W669" s="101">
        <v>1</v>
      </c>
      <c r="X669" s="1">
        <f>IFERROR(IF(H669="","",IF(O669=0,0.15,IF(VLOOKUP(O669,'Source Post 14 Status (6.30.26)'!A:B,2,FALSE)=1,0.15,0.5))),0.5)</f>
        <v>0.15</v>
      </c>
      <c r="Y669" s="6">
        <f t="shared" si="10"/>
        <v>0</v>
      </c>
    </row>
    <row r="670" spans="1:25" x14ac:dyDescent="0.3">
      <c r="A670" t="str">
        <f>IF(B670=1,COUNTIF($B$2:B670,1),"")</f>
        <v/>
      </c>
      <c r="B670" t="str">
        <f>IF(C670=1,COUNTIF($H$2:H670,H670),"")</f>
        <v/>
      </c>
      <c r="C670">
        <f>IF(G670=List!$P$1,1,0)</f>
        <v>0</v>
      </c>
      <c r="D670" s="1" t="str">
        <f>IF(E670=1,COUNTIF($E$2:E670,1),"")</f>
        <v/>
      </c>
      <c r="E670" s="1" t="str">
        <f>IF(H670=List!$P$2,1,"")</f>
        <v/>
      </c>
      <c r="F670" s="2" t="s">
        <v>11828</v>
      </c>
      <c r="G670" s="2" t="s">
        <v>281</v>
      </c>
      <c r="H670" s="2" t="s">
        <v>6059</v>
      </c>
      <c r="I670" s="2" t="s">
        <v>1962</v>
      </c>
      <c r="J670" s="2" t="s">
        <v>950</v>
      </c>
      <c r="K670" s="2" t="s">
        <v>2005</v>
      </c>
      <c r="L670" s="2" t="s">
        <v>2006</v>
      </c>
      <c r="M670" s="2" t="s">
        <v>159</v>
      </c>
      <c r="N670" s="2" t="s">
        <v>756</v>
      </c>
      <c r="O670" s="99">
        <v>22825</v>
      </c>
      <c r="P670" s="2" t="s">
        <v>8307</v>
      </c>
      <c r="Q670">
        <v>785000</v>
      </c>
      <c r="R670">
        <v>785000</v>
      </c>
      <c r="S670">
        <v>2959000</v>
      </c>
      <c r="T670">
        <v>1666500</v>
      </c>
      <c r="U670">
        <v>1666500</v>
      </c>
      <c r="V670" t="s">
        <v>8583</v>
      </c>
      <c r="W670" s="101">
        <v>46197.502584606482</v>
      </c>
      <c r="X670" s="1">
        <f>IFERROR(IF(H670="","",IF(O670=0,0.15,IF(VLOOKUP(O670,'Source Post 14 Status (6.30.26)'!A:B,2,FALSE)=1,0.15,0.5))),0.5)</f>
        <v>0.15</v>
      </c>
      <c r="Y670" s="6">
        <f t="shared" si="10"/>
        <v>499950</v>
      </c>
    </row>
    <row r="671" spans="1:25" x14ac:dyDescent="0.3">
      <c r="A671" t="str">
        <f>IF(B671=1,COUNTIF($B$2:B671,1),"")</f>
        <v/>
      </c>
      <c r="B671" t="str">
        <f>IF(C671=1,COUNTIF($H$2:H671,H671),"")</f>
        <v/>
      </c>
      <c r="C671">
        <f>IF(G671=List!$P$1,1,0)</f>
        <v>0</v>
      </c>
      <c r="D671" s="1" t="str">
        <f>IF(E671=1,COUNTIF($E$2:E671,1),"")</f>
        <v/>
      </c>
      <c r="E671" s="1" t="str">
        <f>IF(H671=List!$P$2,1,"")</f>
        <v/>
      </c>
      <c r="F671" s="2" t="s">
        <v>11828</v>
      </c>
      <c r="G671" s="2" t="s">
        <v>281</v>
      </c>
      <c r="H671" s="2" t="s">
        <v>6059</v>
      </c>
      <c r="I671" s="2" t="s">
        <v>1962</v>
      </c>
      <c r="J671" s="2" t="s">
        <v>950</v>
      </c>
      <c r="K671" s="2" t="s">
        <v>2005</v>
      </c>
      <c r="L671" s="2" t="s">
        <v>2006</v>
      </c>
      <c r="M671" s="2" t="s">
        <v>159</v>
      </c>
      <c r="N671" s="2" t="s">
        <v>756</v>
      </c>
      <c r="O671" s="99">
        <v>0</v>
      </c>
      <c r="P671" s="2" t="s">
        <v>8514</v>
      </c>
      <c r="S671">
        <v>2000000</v>
      </c>
      <c r="T671">
        <v>1750000</v>
      </c>
      <c r="U671">
        <v>1750000</v>
      </c>
      <c r="V671" t="s">
        <v>8583</v>
      </c>
      <c r="W671" s="101">
        <v>46197.505097650464</v>
      </c>
      <c r="X671" s="1">
        <f>IFERROR(IF(H671="","",IF(O671=0,0.15,IF(VLOOKUP(O671,'Source Post 14 Status (6.30.26)'!A:B,2,FALSE)=1,0.15,0.5))),0.5)</f>
        <v>0.15</v>
      </c>
      <c r="Y671" s="6">
        <f t="shared" si="10"/>
        <v>525000</v>
      </c>
    </row>
    <row r="672" spans="1:25" x14ac:dyDescent="0.3">
      <c r="A672" t="str">
        <f>IF(B672=1,COUNTIF($B$2:B672,1),"")</f>
        <v/>
      </c>
      <c r="B672" t="str">
        <f>IF(C672=1,COUNTIF($H$2:H672,H672),"")</f>
        <v/>
      </c>
      <c r="C672">
        <f>IF(G672=List!$P$1,1,0)</f>
        <v>0</v>
      </c>
      <c r="D672" s="1" t="str">
        <f>IF(E672=1,COUNTIF($E$2:E672,1),"")</f>
        <v/>
      </c>
      <c r="E672" s="1" t="str">
        <f>IF(H672=List!$P$2,1,"")</f>
        <v/>
      </c>
      <c r="F672" s="2" t="s">
        <v>11828</v>
      </c>
      <c r="G672" s="2" t="s">
        <v>281</v>
      </c>
      <c r="H672" s="2" t="s">
        <v>6059</v>
      </c>
      <c r="I672" s="2" t="s">
        <v>1962</v>
      </c>
      <c r="J672" s="2" t="s">
        <v>950</v>
      </c>
      <c r="K672" s="2" t="s">
        <v>2005</v>
      </c>
      <c r="L672" s="2" t="s">
        <v>2006</v>
      </c>
      <c r="M672" s="2" t="s">
        <v>159</v>
      </c>
      <c r="N672" s="2" t="s">
        <v>756</v>
      </c>
      <c r="O672" s="99">
        <v>24735</v>
      </c>
      <c r="P672" s="2" t="s">
        <v>8498</v>
      </c>
      <c r="Q672">
        <v>986389</v>
      </c>
      <c r="R672">
        <v>986500</v>
      </c>
      <c r="S672">
        <v>638700</v>
      </c>
      <c r="V672" t="s">
        <v>8583</v>
      </c>
      <c r="W672" s="101">
        <v>46197.503583449077</v>
      </c>
      <c r="X672" s="1">
        <f>IFERROR(IF(H672="","",IF(O672=0,0.15,IF(VLOOKUP(O672,'Source Post 14 Status (6.30.26)'!A:B,2,FALSE)=1,0.15,0.5))),0.5)</f>
        <v>0.15</v>
      </c>
      <c r="Y672" s="6">
        <f t="shared" si="10"/>
        <v>0</v>
      </c>
    </row>
    <row r="673" spans="1:25" x14ac:dyDescent="0.3">
      <c r="A673" t="str">
        <f>IF(B673=1,COUNTIF($B$2:B673,1),"")</f>
        <v/>
      </c>
      <c r="B673" t="str">
        <f>IF(C673=1,COUNTIF($H$2:H673,H673),"")</f>
        <v/>
      </c>
      <c r="C673">
        <f>IF(G673=List!$P$1,1,0)</f>
        <v>0</v>
      </c>
      <c r="D673" s="1" t="str">
        <f>IF(E673=1,COUNTIF($E$2:E673,1),"")</f>
        <v/>
      </c>
      <c r="E673" s="1" t="str">
        <f>IF(H673=List!$P$2,1,"")</f>
        <v/>
      </c>
      <c r="F673" s="2" t="s">
        <v>11828</v>
      </c>
      <c r="G673" s="2" t="s">
        <v>281</v>
      </c>
      <c r="H673" s="2" t="s">
        <v>6059</v>
      </c>
      <c r="I673" s="2" t="s">
        <v>1962</v>
      </c>
      <c r="J673" s="2" t="s">
        <v>950</v>
      </c>
      <c r="K673" s="2" t="s">
        <v>2005</v>
      </c>
      <c r="L673" s="2" t="s">
        <v>2006</v>
      </c>
      <c r="M673" s="2" t="s">
        <v>159</v>
      </c>
      <c r="N673" s="2" t="s">
        <v>756</v>
      </c>
      <c r="O673" s="99">
        <v>14823</v>
      </c>
      <c r="P673" s="2" t="s">
        <v>7373</v>
      </c>
      <c r="Q673">
        <v>1214000</v>
      </c>
      <c r="R673">
        <v>1214000</v>
      </c>
      <c r="V673" t="s">
        <v>8583</v>
      </c>
      <c r="W673" s="101">
        <v>46197.501626585647</v>
      </c>
      <c r="X673" s="1">
        <f>IFERROR(IF(H673="","",IF(O673=0,0.15,IF(VLOOKUP(O673,'Source Post 14 Status (6.30.26)'!A:B,2,FALSE)=1,0.15,0.5))),0.5)</f>
        <v>0.15</v>
      </c>
      <c r="Y673" s="6">
        <f t="shared" si="10"/>
        <v>0</v>
      </c>
    </row>
    <row r="674" spans="1:25" x14ac:dyDescent="0.3">
      <c r="A674" t="str">
        <f>IF(B674=1,COUNTIF($B$2:B674,1),"")</f>
        <v/>
      </c>
      <c r="B674" t="str">
        <f>IF(C674=1,COUNTIF($H$2:H674,H674),"")</f>
        <v/>
      </c>
      <c r="C674">
        <f>IF(G674=List!$P$1,1,0)</f>
        <v>0</v>
      </c>
      <c r="D674" s="1" t="str">
        <f>IF(E674=1,COUNTIF($E$2:E674,1),"")</f>
        <v/>
      </c>
      <c r="E674" s="1" t="str">
        <f>IF(H674=List!$P$2,1,"")</f>
        <v/>
      </c>
      <c r="F674" s="2" t="s">
        <v>11828</v>
      </c>
      <c r="G674" s="2" t="s">
        <v>282</v>
      </c>
      <c r="H674" s="2" t="s">
        <v>6060</v>
      </c>
      <c r="I674" s="2" t="s">
        <v>1962</v>
      </c>
      <c r="J674" s="2" t="s">
        <v>950</v>
      </c>
      <c r="K674" s="2" t="s">
        <v>2008</v>
      </c>
      <c r="L674" s="2" t="s">
        <v>2009</v>
      </c>
      <c r="M674" s="2" t="s">
        <v>159</v>
      </c>
      <c r="N674" s="2" t="s">
        <v>756</v>
      </c>
      <c r="O674" s="99">
        <v>0</v>
      </c>
      <c r="P674" s="2" t="s">
        <v>8514</v>
      </c>
      <c r="S674">
        <v>1400000</v>
      </c>
      <c r="T674">
        <v>700000</v>
      </c>
      <c r="U674">
        <v>700000</v>
      </c>
      <c r="V674" t="s">
        <v>8584</v>
      </c>
      <c r="W674" s="101">
        <v>46203.734885069447</v>
      </c>
      <c r="X674" s="1">
        <f>IFERROR(IF(H674="","",IF(O674=0,0.15,IF(VLOOKUP(O674,'Source Post 14 Status (6.30.26)'!A:B,2,FALSE)=1,0.15,0.5))),0.5)</f>
        <v>0.15</v>
      </c>
      <c r="Y674" s="6">
        <f t="shared" si="10"/>
        <v>210000</v>
      </c>
    </row>
    <row r="675" spans="1:25" x14ac:dyDescent="0.3">
      <c r="A675" t="str">
        <f>IF(B675=1,COUNTIF($B$2:B675,1),"")</f>
        <v/>
      </c>
      <c r="B675" t="str">
        <f>IF(C675=1,COUNTIF($H$2:H675,H675),"")</f>
        <v/>
      </c>
      <c r="C675">
        <f>IF(G675=List!$P$1,1,0)</f>
        <v>0</v>
      </c>
      <c r="D675" s="1" t="str">
        <f>IF(E675=1,COUNTIF($E$2:E675,1),"")</f>
        <v/>
      </c>
      <c r="E675" s="1" t="str">
        <f>IF(H675=List!$P$2,1,"")</f>
        <v/>
      </c>
      <c r="F675" s="2" t="s">
        <v>11828</v>
      </c>
      <c r="G675" s="2" t="s">
        <v>282</v>
      </c>
      <c r="H675" s="2" t="s">
        <v>6060</v>
      </c>
      <c r="I675" s="2" t="s">
        <v>1962</v>
      </c>
      <c r="J675" s="2" t="s">
        <v>950</v>
      </c>
      <c r="K675" s="2" t="s">
        <v>2008</v>
      </c>
      <c r="L675" s="2" t="s">
        <v>2009</v>
      </c>
      <c r="M675" s="2" t="s">
        <v>159</v>
      </c>
      <c r="N675" s="2" t="s">
        <v>756</v>
      </c>
      <c r="O675" s="99">
        <v>14774</v>
      </c>
      <c r="P675" s="2" t="s">
        <v>7428</v>
      </c>
      <c r="Q675">
        <v>351000</v>
      </c>
      <c r="R675">
        <v>351000</v>
      </c>
      <c r="S675">
        <v>703000</v>
      </c>
      <c r="T675">
        <v>354000</v>
      </c>
      <c r="U675">
        <v>354000</v>
      </c>
      <c r="V675" t="s">
        <v>8584</v>
      </c>
      <c r="W675" s="101">
        <v>46203.728188425928</v>
      </c>
      <c r="X675" s="1">
        <f>IFERROR(IF(H675="","",IF(O675=0,0.15,IF(VLOOKUP(O675,'Source Post 14 Status (6.30.26)'!A:B,2,FALSE)=1,0.15,0.5))),0.5)</f>
        <v>0.15</v>
      </c>
      <c r="Y675" s="6">
        <f t="shared" si="10"/>
        <v>106200</v>
      </c>
    </row>
    <row r="676" spans="1:25" x14ac:dyDescent="0.3">
      <c r="A676" t="str">
        <f>IF(B676=1,COUNTIF($B$2:B676,1),"")</f>
        <v/>
      </c>
      <c r="B676" t="str">
        <f>IF(C676=1,COUNTIF($H$2:H676,H676),"")</f>
        <v/>
      </c>
      <c r="C676">
        <f>IF(G676=List!$P$1,1,0)</f>
        <v>0</v>
      </c>
      <c r="D676" s="1" t="str">
        <f>IF(E676=1,COUNTIF($E$2:E676,1),"")</f>
        <v/>
      </c>
      <c r="E676" s="1" t="str">
        <f>IF(H676=List!$P$2,1,"")</f>
        <v/>
      </c>
      <c r="F676" s="2" t="s">
        <v>11828</v>
      </c>
      <c r="G676" s="2" t="s">
        <v>282</v>
      </c>
      <c r="H676" s="2" t="s">
        <v>6060</v>
      </c>
      <c r="I676" s="2" t="s">
        <v>1962</v>
      </c>
      <c r="J676" s="2" t="s">
        <v>950</v>
      </c>
      <c r="K676" s="2" t="s">
        <v>2008</v>
      </c>
      <c r="L676" s="2" t="s">
        <v>2009</v>
      </c>
      <c r="M676" s="2" t="s">
        <v>159</v>
      </c>
      <c r="N676" s="2" t="s">
        <v>756</v>
      </c>
      <c r="O676" s="99">
        <v>20862</v>
      </c>
      <c r="P676" s="2" t="s">
        <v>11130</v>
      </c>
      <c r="W676" s="101">
        <v>1</v>
      </c>
      <c r="X676" s="1">
        <f>IFERROR(IF(H676="","",IF(O676=0,0.15,IF(VLOOKUP(O676,'Source Post 14 Status (6.30.26)'!A:B,2,FALSE)=1,0.15,0.5))),0.5)</f>
        <v>0.15</v>
      </c>
      <c r="Y676" s="6">
        <f t="shared" si="10"/>
        <v>0</v>
      </c>
    </row>
    <row r="677" spans="1:25" x14ac:dyDescent="0.3">
      <c r="A677" t="str">
        <f>IF(B677=1,COUNTIF($B$2:B677,1),"")</f>
        <v/>
      </c>
      <c r="B677" t="str">
        <f>IF(C677=1,COUNTIF($H$2:H677,H677),"")</f>
        <v/>
      </c>
      <c r="C677">
        <f>IF(G677=List!$P$1,1,0)</f>
        <v>0</v>
      </c>
      <c r="D677" s="1" t="str">
        <f>IF(E677=1,COUNTIF($E$2:E677,1),"")</f>
        <v/>
      </c>
      <c r="E677" s="1" t="str">
        <f>IF(H677=List!$P$2,1,"")</f>
        <v/>
      </c>
      <c r="F677" s="2" t="s">
        <v>11828</v>
      </c>
      <c r="G677" s="2" t="s">
        <v>282</v>
      </c>
      <c r="H677" s="2" t="s">
        <v>6060</v>
      </c>
      <c r="I677" s="2" t="s">
        <v>1962</v>
      </c>
      <c r="J677" s="2" t="s">
        <v>950</v>
      </c>
      <c r="K677" s="2" t="s">
        <v>2008</v>
      </c>
      <c r="L677" s="2" t="s">
        <v>2009</v>
      </c>
      <c r="M677" s="2" t="s">
        <v>159</v>
      </c>
      <c r="N677" s="2" t="s">
        <v>756</v>
      </c>
      <c r="O677" s="99">
        <v>24619</v>
      </c>
      <c r="P677" s="2" t="s">
        <v>11131</v>
      </c>
      <c r="Q677">
        <v>2078000</v>
      </c>
      <c r="R677">
        <v>2078000</v>
      </c>
      <c r="S677">
        <v>2240000</v>
      </c>
      <c r="T677">
        <v>4479000</v>
      </c>
      <c r="U677">
        <v>2239000</v>
      </c>
      <c r="V677" t="s">
        <v>8584</v>
      </c>
      <c r="W677" s="101">
        <v>46203.733233946761</v>
      </c>
      <c r="X677" s="1">
        <f>IFERROR(IF(H677="","",IF(O677=0,0.15,IF(VLOOKUP(O677,'Source Post 14 Status (6.30.26)'!A:B,2,FALSE)=1,0.15,0.5))),0.5)</f>
        <v>0.5</v>
      </c>
      <c r="Y677" s="6">
        <f t="shared" si="10"/>
        <v>3359000</v>
      </c>
    </row>
    <row r="678" spans="1:25" x14ac:dyDescent="0.3">
      <c r="A678" t="str">
        <f>IF(B678=1,COUNTIF($B$2:B678,1),"")</f>
        <v/>
      </c>
      <c r="B678" t="str">
        <f>IF(C678=1,COUNTIF($H$2:H678,H678),"")</f>
        <v/>
      </c>
      <c r="C678">
        <f>IF(G678=List!$P$1,1,0)</f>
        <v>0</v>
      </c>
      <c r="D678" s="1" t="str">
        <f>IF(E678=1,COUNTIF($E$2:E678,1),"")</f>
        <v/>
      </c>
      <c r="E678" s="1" t="str">
        <f>IF(H678=List!$P$2,1,"")</f>
        <v/>
      </c>
      <c r="F678" s="2" t="s">
        <v>11828</v>
      </c>
      <c r="G678" s="2" t="s">
        <v>282</v>
      </c>
      <c r="H678" s="2" t="s">
        <v>6060</v>
      </c>
      <c r="I678" s="2" t="s">
        <v>1962</v>
      </c>
      <c r="J678" s="2" t="s">
        <v>950</v>
      </c>
      <c r="K678" s="2" t="s">
        <v>2008</v>
      </c>
      <c r="L678" s="2" t="s">
        <v>2009</v>
      </c>
      <c r="M678" s="2" t="s">
        <v>159</v>
      </c>
      <c r="N678" s="2" t="s">
        <v>756</v>
      </c>
      <c r="O678" s="99">
        <v>13537</v>
      </c>
      <c r="P678" s="2" t="s">
        <v>7373</v>
      </c>
      <c r="Q678">
        <v>428000</v>
      </c>
      <c r="R678">
        <v>428000</v>
      </c>
      <c r="S678">
        <v>863000</v>
      </c>
      <c r="T678">
        <v>429500</v>
      </c>
      <c r="U678">
        <v>429500</v>
      </c>
      <c r="V678" t="s">
        <v>8584</v>
      </c>
      <c r="W678" s="101">
        <v>46203.728563078701</v>
      </c>
      <c r="X678" s="1">
        <f>IFERROR(IF(H678="","",IF(O678=0,0.15,IF(VLOOKUP(O678,'Source Post 14 Status (6.30.26)'!A:B,2,FALSE)=1,0.15,0.5))),0.5)</f>
        <v>0.15</v>
      </c>
      <c r="Y678" s="6">
        <f t="shared" si="10"/>
        <v>128850</v>
      </c>
    </row>
    <row r="679" spans="1:25" x14ac:dyDescent="0.3">
      <c r="A679" t="str">
        <f>IF(B679=1,COUNTIF($B$2:B679,1),"")</f>
        <v/>
      </c>
      <c r="B679" t="str">
        <f>IF(C679=1,COUNTIF($H$2:H679,H679),"")</f>
        <v/>
      </c>
      <c r="C679">
        <f>IF(G679=List!$P$1,1,0)</f>
        <v>0</v>
      </c>
      <c r="D679" s="1" t="str">
        <f>IF(E679=1,COUNTIF($E$2:E679,1),"")</f>
        <v/>
      </c>
      <c r="E679" s="1" t="str">
        <f>IF(H679=List!$P$2,1,"")</f>
        <v/>
      </c>
      <c r="F679" s="2" t="s">
        <v>11828</v>
      </c>
      <c r="G679" s="2" t="s">
        <v>282</v>
      </c>
      <c r="H679" s="2" t="s">
        <v>6060</v>
      </c>
      <c r="I679" s="2" t="s">
        <v>1962</v>
      </c>
      <c r="J679" s="2" t="s">
        <v>950</v>
      </c>
      <c r="K679" s="2" t="s">
        <v>2008</v>
      </c>
      <c r="L679" s="2" t="s">
        <v>2009</v>
      </c>
      <c r="M679" s="2" t="s">
        <v>159</v>
      </c>
      <c r="N679" s="2" t="s">
        <v>756</v>
      </c>
      <c r="O679" s="99">
        <v>22830</v>
      </c>
      <c r="P679" s="2" t="s">
        <v>8307</v>
      </c>
      <c r="Q679">
        <v>1502500</v>
      </c>
      <c r="R679">
        <v>1502500</v>
      </c>
      <c r="S679">
        <v>3005000</v>
      </c>
      <c r="T679">
        <v>1502500</v>
      </c>
      <c r="U679">
        <v>1752000</v>
      </c>
      <c r="V679" t="s">
        <v>8584</v>
      </c>
      <c r="W679" s="101">
        <v>46203.730647488424</v>
      </c>
      <c r="X679" s="1">
        <f>IFERROR(IF(H679="","",IF(O679=0,0.15,IF(VLOOKUP(O679,'Source Post 14 Status (6.30.26)'!A:B,2,FALSE)=1,0.15,0.5))),0.5)</f>
        <v>0.15</v>
      </c>
      <c r="Y679" s="6">
        <f t="shared" si="10"/>
        <v>488175</v>
      </c>
    </row>
    <row r="680" spans="1:25" x14ac:dyDescent="0.3">
      <c r="A680" t="str">
        <f>IF(B680=1,COUNTIF($B$2:B680,1),"")</f>
        <v/>
      </c>
      <c r="B680" t="str">
        <f>IF(C680=1,COUNTIF($H$2:H680,H680),"")</f>
        <v/>
      </c>
      <c r="C680">
        <f>IF(G680=List!$P$1,1,0)</f>
        <v>0</v>
      </c>
      <c r="D680" s="1" t="str">
        <f>IF(E680=1,COUNTIF($E$2:E680,1),"")</f>
        <v/>
      </c>
      <c r="E680" s="1" t="str">
        <f>IF(H680=List!$P$2,1,"")</f>
        <v/>
      </c>
      <c r="F680" s="2" t="s">
        <v>11828</v>
      </c>
      <c r="G680" s="2" t="s">
        <v>282</v>
      </c>
      <c r="H680" s="2" t="s">
        <v>6060</v>
      </c>
      <c r="I680" s="2" t="s">
        <v>1962</v>
      </c>
      <c r="J680" s="2" t="s">
        <v>950</v>
      </c>
      <c r="K680" s="2" t="s">
        <v>2008</v>
      </c>
      <c r="L680" s="2" t="s">
        <v>2009</v>
      </c>
      <c r="M680" s="2" t="s">
        <v>159</v>
      </c>
      <c r="N680" s="2" t="s">
        <v>756</v>
      </c>
      <c r="O680" s="99">
        <v>24705</v>
      </c>
      <c r="P680" s="2" t="s">
        <v>8492</v>
      </c>
      <c r="Q680">
        <v>1320000</v>
      </c>
      <c r="R680">
        <v>1002000</v>
      </c>
      <c r="S680">
        <v>1002500</v>
      </c>
      <c r="T680">
        <v>2005000</v>
      </c>
      <c r="U680">
        <v>1002500</v>
      </c>
      <c r="V680" t="s">
        <v>8584</v>
      </c>
      <c r="W680" s="101">
        <v>46203.731224224539</v>
      </c>
      <c r="X680" s="1">
        <f>IFERROR(IF(H680="","",IF(O680=0,0.15,IF(VLOOKUP(O680,'Source Post 14 Status (6.30.26)'!A:B,2,FALSE)=1,0.15,0.5))),0.5)</f>
        <v>0.15</v>
      </c>
      <c r="Y680" s="6">
        <f t="shared" si="10"/>
        <v>451125</v>
      </c>
    </row>
    <row r="681" spans="1:25" x14ac:dyDescent="0.3">
      <c r="A681" t="str">
        <f>IF(B681=1,COUNTIF($B$2:B681,1),"")</f>
        <v/>
      </c>
      <c r="B681" t="str">
        <f>IF(C681=1,COUNTIF($H$2:H681,H681),"")</f>
        <v/>
      </c>
      <c r="C681">
        <f>IF(G681=List!$P$1,1,0)</f>
        <v>0</v>
      </c>
      <c r="D681" s="1" t="str">
        <f>IF(E681=1,COUNTIF($E$2:E681,1),"")</f>
        <v/>
      </c>
      <c r="E681" s="1" t="str">
        <f>IF(H681=List!$P$2,1,"")</f>
        <v/>
      </c>
      <c r="F681" s="2" t="s">
        <v>11828</v>
      </c>
      <c r="G681" s="2" t="s">
        <v>282</v>
      </c>
      <c r="H681" s="2" t="s">
        <v>6060</v>
      </c>
      <c r="I681" s="2" t="s">
        <v>1962</v>
      </c>
      <c r="J681" s="2" t="s">
        <v>950</v>
      </c>
      <c r="K681" s="2" t="s">
        <v>2008</v>
      </c>
      <c r="L681" s="2" t="s">
        <v>2009</v>
      </c>
      <c r="M681" s="2" t="s">
        <v>159</v>
      </c>
      <c r="N681" s="2" t="s">
        <v>756</v>
      </c>
      <c r="O681" s="99">
        <v>10808</v>
      </c>
      <c r="P681" s="2" t="s">
        <v>7188</v>
      </c>
      <c r="V681" t="s">
        <v>8584</v>
      </c>
      <c r="W681" s="101">
        <v>46203.73288815972</v>
      </c>
      <c r="X681" s="1">
        <f>IFERROR(IF(H681="","",IF(O681=0,0.15,IF(VLOOKUP(O681,'Source Post 14 Status (6.30.26)'!A:B,2,FALSE)=1,0.15,0.5))),0.5)</f>
        <v>0.5</v>
      </c>
      <c r="Y681" s="6">
        <f t="shared" si="10"/>
        <v>0</v>
      </c>
    </row>
    <row r="682" spans="1:25" x14ac:dyDescent="0.3">
      <c r="A682" t="str">
        <f>IF(B682=1,COUNTIF($B$2:B682,1),"")</f>
        <v/>
      </c>
      <c r="B682" t="str">
        <f>IF(C682=1,COUNTIF($H$2:H682,H682),"")</f>
        <v/>
      </c>
      <c r="C682">
        <f>IF(G682=List!$P$1,1,0)</f>
        <v>0</v>
      </c>
      <c r="D682" s="1" t="str">
        <f>IF(E682=1,COUNTIF($E$2:E682,1),"")</f>
        <v/>
      </c>
      <c r="E682" s="1" t="str">
        <f>IF(H682=List!$P$2,1,"")</f>
        <v/>
      </c>
      <c r="F682" s="2" t="s">
        <v>11828</v>
      </c>
      <c r="G682" s="2" t="s">
        <v>282</v>
      </c>
      <c r="H682" s="2" t="s">
        <v>6060</v>
      </c>
      <c r="I682" s="2" t="s">
        <v>1962</v>
      </c>
      <c r="J682" s="2" t="s">
        <v>950</v>
      </c>
      <c r="K682" s="2" t="s">
        <v>2008</v>
      </c>
      <c r="L682" s="2" t="s">
        <v>2009</v>
      </c>
      <c r="M682" s="2" t="s">
        <v>159</v>
      </c>
      <c r="N682" s="2" t="s">
        <v>756</v>
      </c>
      <c r="O682" s="99">
        <v>16934</v>
      </c>
      <c r="P682" s="2" t="s">
        <v>7581</v>
      </c>
      <c r="Q682">
        <v>724750</v>
      </c>
      <c r="R682">
        <v>722150</v>
      </c>
      <c r="V682" t="s">
        <v>8584</v>
      </c>
      <c r="W682" s="101">
        <v>46203.733872916666</v>
      </c>
      <c r="X682" s="1">
        <f>IFERROR(IF(H682="","",IF(O682=0,0.15,IF(VLOOKUP(O682,'Source Post 14 Status (6.30.26)'!A:B,2,FALSE)=1,0.15,0.5))),0.5)</f>
        <v>0.15</v>
      </c>
      <c r="Y682" s="6">
        <f t="shared" si="10"/>
        <v>0</v>
      </c>
    </row>
    <row r="683" spans="1:25" x14ac:dyDescent="0.3">
      <c r="A683" t="str">
        <f>IF(B683=1,COUNTIF($B$2:B683,1),"")</f>
        <v/>
      </c>
      <c r="B683" t="str">
        <f>IF(C683=1,COUNTIF($H$2:H683,H683),"")</f>
        <v/>
      </c>
      <c r="C683">
        <f>IF(G683=List!$P$1,1,0)</f>
        <v>0</v>
      </c>
      <c r="D683" s="1" t="str">
        <f>IF(E683=1,COUNTIF($E$2:E683,1),"")</f>
        <v/>
      </c>
      <c r="E683" s="1" t="str">
        <f>IF(H683=List!$P$2,1,"")</f>
        <v/>
      </c>
      <c r="F683" s="2" t="s">
        <v>11828</v>
      </c>
      <c r="G683" s="2" t="s">
        <v>282</v>
      </c>
      <c r="H683" s="2" t="s">
        <v>6060</v>
      </c>
      <c r="I683" s="2" t="s">
        <v>1962</v>
      </c>
      <c r="J683" s="2" t="s">
        <v>950</v>
      </c>
      <c r="K683" s="2" t="s">
        <v>2008</v>
      </c>
      <c r="L683" s="2" t="s">
        <v>2009</v>
      </c>
      <c r="M683" s="2" t="s">
        <v>159</v>
      </c>
      <c r="N683" s="2" t="s">
        <v>756</v>
      </c>
      <c r="O683" s="99">
        <v>0</v>
      </c>
      <c r="P683" s="2" t="s">
        <v>8513</v>
      </c>
      <c r="W683" s="101">
        <v>1</v>
      </c>
      <c r="X683" s="1">
        <f>IFERROR(IF(H683="","",IF(O683=0,0.15,IF(VLOOKUP(O683,'Source Post 14 Status (6.30.26)'!A:B,2,FALSE)=1,0.15,0.5))),0.5)</f>
        <v>0.15</v>
      </c>
      <c r="Y683" s="6">
        <f t="shared" si="10"/>
        <v>0</v>
      </c>
    </row>
    <row r="684" spans="1:25" x14ac:dyDescent="0.3">
      <c r="A684" t="str">
        <f>IF(B684=1,COUNTIF($B$2:B684,1),"")</f>
        <v/>
      </c>
      <c r="B684" t="str">
        <f>IF(C684=1,COUNTIF($H$2:H684,H684),"")</f>
        <v/>
      </c>
      <c r="C684">
        <f>IF(G684=List!$P$1,1,0)</f>
        <v>0</v>
      </c>
      <c r="D684" s="1" t="str">
        <f>IF(E684=1,COUNTIF($E$2:E684,1),"")</f>
        <v/>
      </c>
      <c r="E684" s="1" t="str">
        <f>IF(H684=List!$P$2,1,"")</f>
        <v/>
      </c>
      <c r="F684" s="2" t="s">
        <v>11828</v>
      </c>
      <c r="G684" s="2" t="s">
        <v>282</v>
      </c>
      <c r="H684" s="2" t="s">
        <v>6060</v>
      </c>
      <c r="I684" s="2" t="s">
        <v>1962</v>
      </c>
      <c r="J684" s="2" t="s">
        <v>950</v>
      </c>
      <c r="K684" s="2" t="s">
        <v>2008</v>
      </c>
      <c r="L684" s="2" t="s">
        <v>2009</v>
      </c>
      <c r="M684" s="2" t="s">
        <v>159</v>
      </c>
      <c r="N684" s="2" t="s">
        <v>756</v>
      </c>
      <c r="O684" s="99">
        <v>22652</v>
      </c>
      <c r="P684" s="2" t="s">
        <v>8312</v>
      </c>
      <c r="Q684">
        <v>684800</v>
      </c>
      <c r="R684">
        <v>692250</v>
      </c>
      <c r="S684">
        <v>693600</v>
      </c>
      <c r="V684" t="s">
        <v>8584</v>
      </c>
      <c r="W684" s="101">
        <v>46203.734329942126</v>
      </c>
      <c r="X684" s="1">
        <f>IFERROR(IF(H684="","",IF(O684=0,0.15,IF(VLOOKUP(O684,'Source Post 14 Status (6.30.26)'!A:B,2,FALSE)=1,0.15,0.5))),0.5)</f>
        <v>0.15</v>
      </c>
      <c r="Y684" s="6">
        <f t="shared" si="10"/>
        <v>0</v>
      </c>
    </row>
    <row r="685" spans="1:25" x14ac:dyDescent="0.3">
      <c r="A685" t="str">
        <f>IF(B685=1,COUNTIF($B$2:B685,1),"")</f>
        <v/>
      </c>
      <c r="B685" t="str">
        <f>IF(C685=1,COUNTIF($H$2:H685,H685),"")</f>
        <v/>
      </c>
      <c r="C685">
        <f>IF(G685=List!$P$1,1,0)</f>
        <v>0</v>
      </c>
      <c r="D685" s="1" t="str">
        <f>IF(E685=1,COUNTIF($E$2:E685,1),"")</f>
        <v/>
      </c>
      <c r="E685" s="1" t="str">
        <f>IF(H685=List!$P$2,1,"")</f>
        <v/>
      </c>
      <c r="F685" s="2" t="s">
        <v>11828</v>
      </c>
      <c r="G685" s="2" t="s">
        <v>282</v>
      </c>
      <c r="H685" s="2" t="s">
        <v>6060</v>
      </c>
      <c r="I685" s="2" t="s">
        <v>1962</v>
      </c>
      <c r="J685" s="2" t="s">
        <v>950</v>
      </c>
      <c r="K685" s="2" t="s">
        <v>2008</v>
      </c>
      <c r="L685" s="2" t="s">
        <v>2009</v>
      </c>
      <c r="M685" s="2" t="s">
        <v>159</v>
      </c>
      <c r="N685" s="2" t="s">
        <v>756</v>
      </c>
      <c r="O685" s="99">
        <v>15449</v>
      </c>
      <c r="P685" s="2" t="s">
        <v>7459</v>
      </c>
      <c r="Q685">
        <v>673000</v>
      </c>
      <c r="R685">
        <v>673000</v>
      </c>
      <c r="S685">
        <v>1347000</v>
      </c>
      <c r="T685">
        <v>672500</v>
      </c>
      <c r="U685">
        <v>672500</v>
      </c>
      <c r="V685" t="s">
        <v>8584</v>
      </c>
      <c r="W685" s="101">
        <v>46203.729446446756</v>
      </c>
      <c r="X685" s="1">
        <f>IFERROR(IF(H685="","",IF(O685=0,0.15,IF(VLOOKUP(O685,'Source Post 14 Status (6.30.26)'!A:B,2,FALSE)=1,0.15,0.5))),0.5)</f>
        <v>0.15</v>
      </c>
      <c r="Y685" s="6">
        <f t="shared" si="10"/>
        <v>201750</v>
      </c>
    </row>
    <row r="686" spans="1:25" x14ac:dyDescent="0.3">
      <c r="A686" t="str">
        <f>IF(B686=1,COUNTIF($B$2:B686,1),"")</f>
        <v/>
      </c>
      <c r="B686" t="str">
        <f>IF(C686=1,COUNTIF($H$2:H686,H686),"")</f>
        <v/>
      </c>
      <c r="C686">
        <f>IF(G686=List!$P$1,1,0)</f>
        <v>0</v>
      </c>
      <c r="D686" s="1" t="str">
        <f>IF(E686=1,COUNTIF($E$2:E686,1),"")</f>
        <v/>
      </c>
      <c r="E686" s="1" t="str">
        <f>IF(H686=List!$P$2,1,"")</f>
        <v/>
      </c>
      <c r="F686" s="2" t="s">
        <v>11828</v>
      </c>
      <c r="G686" s="2" t="s">
        <v>282</v>
      </c>
      <c r="H686" s="2" t="s">
        <v>6060</v>
      </c>
      <c r="I686" s="2" t="s">
        <v>1962</v>
      </c>
      <c r="J686" s="2" t="s">
        <v>950</v>
      </c>
      <c r="K686" s="2" t="s">
        <v>2008</v>
      </c>
      <c r="L686" s="2" t="s">
        <v>2009</v>
      </c>
      <c r="M686" s="2" t="s">
        <v>159</v>
      </c>
      <c r="N686" s="2" t="s">
        <v>756</v>
      </c>
      <c r="O686" s="99">
        <v>19965</v>
      </c>
      <c r="P686" s="2" t="s">
        <v>11132</v>
      </c>
      <c r="W686" s="101">
        <v>1</v>
      </c>
      <c r="X686" s="1">
        <f>IFERROR(IF(H686="","",IF(O686=0,0.15,IF(VLOOKUP(O686,'Source Post 14 Status (6.30.26)'!A:B,2,FALSE)=1,0.15,0.5))),0.5)</f>
        <v>0.15</v>
      </c>
      <c r="Y686" s="6">
        <f t="shared" si="10"/>
        <v>0</v>
      </c>
    </row>
    <row r="687" spans="1:25" x14ac:dyDescent="0.3">
      <c r="A687" t="str">
        <f>IF(B687=1,COUNTIF($B$2:B687,1),"")</f>
        <v/>
      </c>
      <c r="B687" t="str">
        <f>IF(C687=1,COUNTIF($H$2:H687,H687),"")</f>
        <v/>
      </c>
      <c r="C687">
        <f>IF(G687=List!$P$1,1,0)</f>
        <v>0</v>
      </c>
      <c r="D687" s="1" t="str">
        <f>IF(E687=1,COUNTIF($E$2:E687,1),"")</f>
        <v/>
      </c>
      <c r="E687" s="1" t="str">
        <f>IF(H687=List!$P$2,1,"")</f>
        <v/>
      </c>
      <c r="F687" s="2" t="s">
        <v>11828</v>
      </c>
      <c r="G687" s="2" t="s">
        <v>282</v>
      </c>
      <c r="H687" s="2" t="s">
        <v>6060</v>
      </c>
      <c r="I687" s="2" t="s">
        <v>1962</v>
      </c>
      <c r="J687" s="2" t="s">
        <v>950</v>
      </c>
      <c r="K687" s="2" t="s">
        <v>2008</v>
      </c>
      <c r="L687" s="2" t="s">
        <v>2009</v>
      </c>
      <c r="M687" s="2" t="s">
        <v>159</v>
      </c>
      <c r="N687" s="2" t="s">
        <v>756</v>
      </c>
      <c r="O687" s="99">
        <v>0</v>
      </c>
      <c r="P687" s="2" t="s">
        <v>8512</v>
      </c>
      <c r="W687" s="101">
        <v>1</v>
      </c>
      <c r="X687" s="1">
        <f>IFERROR(IF(H687="","",IF(O687=0,0.15,IF(VLOOKUP(O687,'Source Post 14 Status (6.30.26)'!A:B,2,FALSE)=1,0.15,0.5))),0.5)</f>
        <v>0.15</v>
      </c>
      <c r="Y687" s="6">
        <f t="shared" si="10"/>
        <v>0</v>
      </c>
    </row>
    <row r="688" spans="1:25" x14ac:dyDescent="0.3">
      <c r="A688" t="str">
        <f>IF(B688=1,COUNTIF($B$2:B688,1),"")</f>
        <v/>
      </c>
      <c r="B688" t="str">
        <f>IF(C688=1,COUNTIF($H$2:H688,H688),"")</f>
        <v/>
      </c>
      <c r="C688">
        <f>IF(G688=List!$P$1,1,0)</f>
        <v>0</v>
      </c>
      <c r="D688" s="1" t="str">
        <f>IF(E688=1,COUNTIF($E$2:E688,1),"")</f>
        <v/>
      </c>
      <c r="E688" s="1" t="str">
        <f>IF(H688=List!$P$2,1,"")</f>
        <v/>
      </c>
      <c r="F688" s="2" t="s">
        <v>11828</v>
      </c>
      <c r="G688" s="2" t="s">
        <v>283</v>
      </c>
      <c r="H688" s="2" t="s">
        <v>6061</v>
      </c>
      <c r="I688" s="2" t="s">
        <v>1962</v>
      </c>
      <c r="J688" s="2" t="s">
        <v>950</v>
      </c>
      <c r="K688" s="2" t="s">
        <v>2011</v>
      </c>
      <c r="L688" s="2" t="s">
        <v>2012</v>
      </c>
      <c r="M688" s="2" t="s">
        <v>159</v>
      </c>
      <c r="N688" s="2" t="s">
        <v>756</v>
      </c>
      <c r="O688" s="99">
        <v>24756</v>
      </c>
      <c r="P688" s="2" t="s">
        <v>11133</v>
      </c>
      <c r="Q688">
        <v>2200000</v>
      </c>
      <c r="R688">
        <v>2200000</v>
      </c>
      <c r="S688">
        <v>1570000</v>
      </c>
      <c r="T688">
        <v>784500</v>
      </c>
      <c r="U688">
        <v>784500</v>
      </c>
      <c r="V688" t="s">
        <v>8585</v>
      </c>
      <c r="W688" s="101">
        <v>46197.440745868058</v>
      </c>
      <c r="X688" s="1">
        <f>IFERROR(IF(H688="","",IF(O688=0,0.15,IF(VLOOKUP(O688,'Source Post 14 Status (6.30.26)'!A:B,2,FALSE)=1,0.15,0.5))),0.5)</f>
        <v>0.15</v>
      </c>
      <c r="Y688" s="6">
        <f t="shared" si="10"/>
        <v>235350</v>
      </c>
    </row>
    <row r="689" spans="1:25" x14ac:dyDescent="0.3">
      <c r="A689" t="str">
        <f>IF(B689=1,COUNTIF($B$2:B689,1),"")</f>
        <v/>
      </c>
      <c r="B689" t="str">
        <f>IF(C689=1,COUNTIF($H$2:H689,H689),"")</f>
        <v/>
      </c>
      <c r="C689">
        <f>IF(G689=List!$P$1,1,0)</f>
        <v>0</v>
      </c>
      <c r="D689" s="1" t="str">
        <f>IF(E689=1,COUNTIF($E$2:E689,1),"")</f>
        <v/>
      </c>
      <c r="E689" s="1" t="str">
        <f>IF(H689=List!$P$2,1,"")</f>
        <v/>
      </c>
      <c r="F689" s="2" t="s">
        <v>11828</v>
      </c>
      <c r="G689" s="2" t="s">
        <v>283</v>
      </c>
      <c r="H689" s="2" t="s">
        <v>6061</v>
      </c>
      <c r="I689" s="2" t="s">
        <v>1962</v>
      </c>
      <c r="J689" s="2" t="s">
        <v>950</v>
      </c>
      <c r="K689" s="2" t="s">
        <v>2011</v>
      </c>
      <c r="L689" s="2" t="s">
        <v>2012</v>
      </c>
      <c r="M689" s="2" t="s">
        <v>159</v>
      </c>
      <c r="N689" s="2" t="s">
        <v>756</v>
      </c>
      <c r="O689" s="99">
        <v>9645</v>
      </c>
      <c r="P689" s="2" t="s">
        <v>7116</v>
      </c>
      <c r="Q689">
        <v>2213000</v>
      </c>
      <c r="R689">
        <v>2213000</v>
      </c>
      <c r="S689">
        <v>4426000</v>
      </c>
      <c r="T689">
        <v>2212000</v>
      </c>
      <c r="U689">
        <v>2212000</v>
      </c>
      <c r="V689" t="s">
        <v>8585</v>
      </c>
      <c r="W689" s="101">
        <v>46197.434480787037</v>
      </c>
      <c r="X689" s="1">
        <f>IFERROR(IF(H689="","",IF(O689=0,0.15,IF(VLOOKUP(O689,'Source Post 14 Status (6.30.26)'!A:B,2,FALSE)=1,0.15,0.5))),0.5)</f>
        <v>0.5</v>
      </c>
      <c r="Y689" s="6">
        <f t="shared" si="10"/>
        <v>2212000</v>
      </c>
    </row>
    <row r="690" spans="1:25" x14ac:dyDescent="0.3">
      <c r="A690" t="str">
        <f>IF(B690=1,COUNTIF($B$2:B690,1),"")</f>
        <v/>
      </c>
      <c r="B690" t="str">
        <f>IF(C690=1,COUNTIF($H$2:H690,H690),"")</f>
        <v/>
      </c>
      <c r="C690">
        <f>IF(G690=List!$P$1,1,0)</f>
        <v>0</v>
      </c>
      <c r="D690" s="1" t="str">
        <f>IF(E690=1,COUNTIF($E$2:E690,1),"")</f>
        <v/>
      </c>
      <c r="E690" s="1" t="str">
        <f>IF(H690=List!$P$2,1,"")</f>
        <v/>
      </c>
      <c r="F690" s="2" t="s">
        <v>11828</v>
      </c>
      <c r="G690" s="2" t="s">
        <v>283</v>
      </c>
      <c r="H690" s="2" t="s">
        <v>6061</v>
      </c>
      <c r="I690" s="2" t="s">
        <v>1962</v>
      </c>
      <c r="J690" s="2" t="s">
        <v>950</v>
      </c>
      <c r="K690" s="2" t="s">
        <v>2011</v>
      </c>
      <c r="L690" s="2" t="s">
        <v>2012</v>
      </c>
      <c r="M690" s="2" t="s">
        <v>159</v>
      </c>
      <c r="N690" s="2" t="s">
        <v>756</v>
      </c>
      <c r="O690" s="99">
        <v>10729</v>
      </c>
      <c r="P690" s="2" t="s">
        <v>7206</v>
      </c>
      <c r="Q690">
        <v>604000</v>
      </c>
      <c r="R690">
        <v>603000</v>
      </c>
      <c r="S690">
        <v>1207000</v>
      </c>
      <c r="T690">
        <v>604000</v>
      </c>
      <c r="U690">
        <v>609000</v>
      </c>
      <c r="V690" t="s">
        <v>8585</v>
      </c>
      <c r="W690" s="101">
        <v>46197.437045682869</v>
      </c>
      <c r="X690" s="1">
        <f>IFERROR(IF(H690="","",IF(O690=0,0.15,IF(VLOOKUP(O690,'Source Post 14 Status (6.30.26)'!A:B,2,FALSE)=1,0.15,0.5))),0.5)</f>
        <v>0.5</v>
      </c>
      <c r="Y690" s="6">
        <f t="shared" si="10"/>
        <v>604000</v>
      </c>
    </row>
    <row r="691" spans="1:25" x14ac:dyDescent="0.3">
      <c r="A691" t="str">
        <f>IF(B691=1,COUNTIF($B$2:B691,1),"")</f>
        <v/>
      </c>
      <c r="B691" t="str">
        <f>IF(C691=1,COUNTIF($H$2:H691,H691),"")</f>
        <v/>
      </c>
      <c r="C691">
        <f>IF(G691=List!$P$1,1,0)</f>
        <v>0</v>
      </c>
      <c r="D691" s="1" t="str">
        <f>IF(E691=1,COUNTIF($E$2:E691,1),"")</f>
        <v/>
      </c>
      <c r="E691" s="1" t="str">
        <f>IF(H691=List!$P$2,1,"")</f>
        <v/>
      </c>
      <c r="F691" s="2" t="s">
        <v>11828</v>
      </c>
      <c r="G691" s="2" t="s">
        <v>283</v>
      </c>
      <c r="H691" s="2" t="s">
        <v>6061</v>
      </c>
      <c r="I691" s="2" t="s">
        <v>1962</v>
      </c>
      <c r="J691" s="2" t="s">
        <v>950</v>
      </c>
      <c r="K691" s="2" t="s">
        <v>2011</v>
      </c>
      <c r="L691" s="2" t="s">
        <v>2012</v>
      </c>
      <c r="M691" s="2" t="s">
        <v>159</v>
      </c>
      <c r="N691" s="2" t="s">
        <v>756</v>
      </c>
      <c r="O691" s="99">
        <v>20581</v>
      </c>
      <c r="P691" s="2" t="s">
        <v>8134</v>
      </c>
      <c r="Q691">
        <v>2074500</v>
      </c>
      <c r="R691">
        <v>2074500</v>
      </c>
      <c r="S691">
        <v>4146000</v>
      </c>
      <c r="T691">
        <v>2072500</v>
      </c>
      <c r="U691">
        <v>2072500</v>
      </c>
      <c r="V691" t="s">
        <v>8585</v>
      </c>
      <c r="W691" s="101">
        <v>46197.44031056713</v>
      </c>
      <c r="X691" s="1">
        <f>IFERROR(IF(H691="","",IF(O691=0,0.15,IF(VLOOKUP(O691,'Source Post 14 Status (6.30.26)'!A:B,2,FALSE)=1,0.15,0.5))),0.5)</f>
        <v>0.15</v>
      </c>
      <c r="Y691" s="6">
        <f t="shared" si="10"/>
        <v>621750</v>
      </c>
    </row>
    <row r="692" spans="1:25" x14ac:dyDescent="0.3">
      <c r="A692" t="str">
        <f>IF(B692=1,COUNTIF($B$2:B692,1),"")</f>
        <v/>
      </c>
      <c r="B692" t="str">
        <f>IF(C692=1,COUNTIF($H$2:H692,H692),"")</f>
        <v/>
      </c>
      <c r="C692">
        <f>IF(G692=List!$P$1,1,0)</f>
        <v>0</v>
      </c>
      <c r="D692" s="1" t="str">
        <f>IF(E692=1,COUNTIF($E$2:E692,1),"")</f>
        <v/>
      </c>
      <c r="E692" s="1" t="str">
        <f>IF(H692=List!$P$2,1,"")</f>
        <v/>
      </c>
      <c r="F692" s="2" t="s">
        <v>11828</v>
      </c>
      <c r="G692" s="2" t="s">
        <v>283</v>
      </c>
      <c r="H692" s="2" t="s">
        <v>6061</v>
      </c>
      <c r="I692" s="2" t="s">
        <v>1962</v>
      </c>
      <c r="J692" s="2" t="s">
        <v>950</v>
      </c>
      <c r="K692" s="2" t="s">
        <v>2011</v>
      </c>
      <c r="L692" s="2" t="s">
        <v>2012</v>
      </c>
      <c r="M692" s="2" t="s">
        <v>159</v>
      </c>
      <c r="N692" s="2" t="s">
        <v>756</v>
      </c>
      <c r="O692" s="99">
        <v>22682</v>
      </c>
      <c r="P692" s="2" t="s">
        <v>8401</v>
      </c>
      <c r="Q692">
        <v>1412625</v>
      </c>
      <c r="R692">
        <v>1401250</v>
      </c>
      <c r="S692">
        <v>2828125</v>
      </c>
      <c r="V692" t="s">
        <v>8585</v>
      </c>
      <c r="W692" s="101">
        <v>46197.437666238424</v>
      </c>
      <c r="X692" s="1">
        <f>IFERROR(IF(H692="","",IF(O692=0,0.15,IF(VLOOKUP(O692,'Source Post 14 Status (6.30.26)'!A:B,2,FALSE)=1,0.15,0.5))),0.5)</f>
        <v>0.15</v>
      </c>
      <c r="Y692" s="6">
        <f t="shared" si="10"/>
        <v>0</v>
      </c>
    </row>
    <row r="693" spans="1:25" x14ac:dyDescent="0.3">
      <c r="A693" t="str">
        <f>IF(B693=1,COUNTIF($B$2:B693,1),"")</f>
        <v/>
      </c>
      <c r="B693" t="str">
        <f>IF(C693=1,COUNTIF($H$2:H693,H693),"")</f>
        <v/>
      </c>
      <c r="C693">
        <f>IF(G693=List!$P$1,1,0)</f>
        <v>0</v>
      </c>
      <c r="D693" s="1" t="str">
        <f>IF(E693=1,COUNTIF($E$2:E693,1),"")</f>
        <v/>
      </c>
      <c r="E693" s="1" t="str">
        <f>IF(H693=List!$P$2,1,"")</f>
        <v/>
      </c>
      <c r="F693" s="2" t="s">
        <v>11828</v>
      </c>
      <c r="G693" s="2" t="s">
        <v>283</v>
      </c>
      <c r="H693" s="2" t="s">
        <v>6061</v>
      </c>
      <c r="I693" s="2" t="s">
        <v>1962</v>
      </c>
      <c r="J693" s="2" t="s">
        <v>950</v>
      </c>
      <c r="K693" s="2" t="s">
        <v>2011</v>
      </c>
      <c r="L693" s="2" t="s">
        <v>2012</v>
      </c>
      <c r="M693" s="2" t="s">
        <v>159</v>
      </c>
      <c r="N693" s="2" t="s">
        <v>756</v>
      </c>
      <c r="O693" s="99">
        <v>0</v>
      </c>
      <c r="P693" s="2" t="s">
        <v>8514</v>
      </c>
      <c r="Q693">
        <v>0</v>
      </c>
      <c r="R693">
        <v>0</v>
      </c>
      <c r="S693">
        <v>6000000</v>
      </c>
      <c r="T693">
        <v>2750000</v>
      </c>
      <c r="U693">
        <v>2750000</v>
      </c>
      <c r="V693" t="s">
        <v>8585</v>
      </c>
      <c r="W693" s="101">
        <v>46197.456923495367</v>
      </c>
      <c r="X693" s="1">
        <f>IFERROR(IF(H693="","",IF(O693=0,0.15,IF(VLOOKUP(O693,'Source Post 14 Status (6.30.26)'!A:B,2,FALSE)=1,0.15,0.5))),0.5)</f>
        <v>0.15</v>
      </c>
      <c r="Y693" s="6">
        <f t="shared" si="10"/>
        <v>825000</v>
      </c>
    </row>
    <row r="694" spans="1:25" x14ac:dyDescent="0.3">
      <c r="A694" t="str">
        <f>IF(B694=1,COUNTIF($B$2:B694,1),"")</f>
        <v/>
      </c>
      <c r="B694" t="str">
        <f>IF(C694=1,COUNTIF($H$2:H694,H694),"")</f>
        <v/>
      </c>
      <c r="C694">
        <f>IF(G694=List!$P$1,1,0)</f>
        <v>0</v>
      </c>
      <c r="D694" s="1" t="str">
        <f>IF(E694=1,COUNTIF($E$2:E694,1),"")</f>
        <v/>
      </c>
      <c r="E694" s="1" t="str">
        <f>IF(H694=List!$P$2,1,"")</f>
        <v/>
      </c>
      <c r="F694" s="2" t="s">
        <v>11828</v>
      </c>
      <c r="G694" s="2" t="s">
        <v>284</v>
      </c>
      <c r="H694" s="2" t="s">
        <v>6062</v>
      </c>
      <c r="I694" s="2" t="s">
        <v>1962</v>
      </c>
      <c r="J694" s="2" t="s">
        <v>950</v>
      </c>
      <c r="K694" s="2" t="s">
        <v>2014</v>
      </c>
      <c r="L694" s="2" t="s">
        <v>2015</v>
      </c>
      <c r="M694" s="2" t="s">
        <v>159</v>
      </c>
      <c r="N694" s="2" t="s">
        <v>756</v>
      </c>
      <c r="O694" s="99">
        <v>14879</v>
      </c>
      <c r="P694" s="2" t="s">
        <v>11034</v>
      </c>
      <c r="W694" s="101">
        <v>1</v>
      </c>
      <c r="X694" s="1">
        <f>IFERROR(IF(H694="","",IF(O694=0,0.15,IF(VLOOKUP(O694,'Source Post 14 Status (6.30.26)'!A:B,2,FALSE)=1,0.15,0.5))),0.5)</f>
        <v>0.15</v>
      </c>
      <c r="Y694" s="6">
        <f t="shared" si="10"/>
        <v>0</v>
      </c>
    </row>
    <row r="695" spans="1:25" x14ac:dyDescent="0.3">
      <c r="A695" t="str">
        <f>IF(B695=1,COUNTIF($B$2:B695,1),"")</f>
        <v/>
      </c>
      <c r="B695" t="str">
        <f>IF(C695=1,COUNTIF($H$2:H695,H695),"")</f>
        <v/>
      </c>
      <c r="C695">
        <f>IF(G695=List!$P$1,1,0)</f>
        <v>0</v>
      </c>
      <c r="D695" s="1" t="str">
        <f>IF(E695=1,COUNTIF($E$2:E695,1),"")</f>
        <v/>
      </c>
      <c r="E695" s="1" t="str">
        <f>IF(H695=List!$P$2,1,"")</f>
        <v/>
      </c>
      <c r="F695" s="2" t="s">
        <v>11828</v>
      </c>
      <c r="G695" s="2" t="s">
        <v>284</v>
      </c>
      <c r="H695" s="2" t="s">
        <v>6062</v>
      </c>
      <c r="I695" s="2" t="s">
        <v>1962</v>
      </c>
      <c r="J695" s="2" t="s">
        <v>950</v>
      </c>
      <c r="K695" s="2" t="s">
        <v>2014</v>
      </c>
      <c r="L695" s="2" t="s">
        <v>2015</v>
      </c>
      <c r="M695" s="2" t="s">
        <v>159</v>
      </c>
      <c r="N695" s="2" t="s">
        <v>756</v>
      </c>
      <c r="O695" s="99">
        <v>16845</v>
      </c>
      <c r="P695" s="2" t="s">
        <v>7572</v>
      </c>
      <c r="Q695">
        <v>659500</v>
      </c>
      <c r="R695">
        <v>659500</v>
      </c>
      <c r="S695">
        <v>1321000</v>
      </c>
      <c r="T695">
        <v>660000</v>
      </c>
      <c r="U695">
        <v>660000</v>
      </c>
      <c r="V695" t="s">
        <v>8586</v>
      </c>
      <c r="W695" s="101">
        <v>46195.412021875003</v>
      </c>
      <c r="X695" s="1">
        <f>IFERROR(IF(H695="","",IF(O695=0,0.15,IF(VLOOKUP(O695,'Source Post 14 Status (6.30.26)'!A:B,2,FALSE)=1,0.15,0.5))),0.5)</f>
        <v>0.15</v>
      </c>
      <c r="Y695" s="6">
        <f t="shared" si="10"/>
        <v>198000</v>
      </c>
    </row>
    <row r="696" spans="1:25" x14ac:dyDescent="0.3">
      <c r="A696" t="str">
        <f>IF(B696=1,COUNTIF($B$2:B696,1),"")</f>
        <v/>
      </c>
      <c r="B696" t="str">
        <f>IF(C696=1,COUNTIF($H$2:H696,H696),"")</f>
        <v/>
      </c>
      <c r="C696">
        <f>IF(G696=List!$P$1,1,0)</f>
        <v>0</v>
      </c>
      <c r="D696" s="1" t="str">
        <f>IF(E696=1,COUNTIF($E$2:E696,1),"")</f>
        <v/>
      </c>
      <c r="E696" s="1" t="str">
        <f>IF(H696=List!$P$2,1,"")</f>
        <v/>
      </c>
      <c r="F696" s="2" t="s">
        <v>11828</v>
      </c>
      <c r="G696" s="2" t="s">
        <v>284</v>
      </c>
      <c r="H696" s="2" t="s">
        <v>6062</v>
      </c>
      <c r="I696" s="2" t="s">
        <v>1962</v>
      </c>
      <c r="J696" s="2" t="s">
        <v>950</v>
      </c>
      <c r="K696" s="2" t="s">
        <v>2014</v>
      </c>
      <c r="L696" s="2" t="s">
        <v>2015</v>
      </c>
      <c r="M696" s="2" t="s">
        <v>159</v>
      </c>
      <c r="N696" s="2" t="s">
        <v>756</v>
      </c>
      <c r="O696" s="99">
        <v>20887</v>
      </c>
      <c r="P696" s="2" t="s">
        <v>8098</v>
      </c>
      <c r="Q696">
        <v>354000</v>
      </c>
      <c r="R696">
        <v>354000</v>
      </c>
      <c r="S696">
        <v>706000</v>
      </c>
      <c r="T696">
        <v>351500</v>
      </c>
      <c r="U696">
        <v>351500</v>
      </c>
      <c r="V696" t="s">
        <v>8586</v>
      </c>
      <c r="W696" s="101">
        <v>46195.413006331015</v>
      </c>
      <c r="X696" s="1">
        <f>IFERROR(IF(H696="","",IF(O696=0,0.15,IF(VLOOKUP(O696,'Source Post 14 Status (6.30.26)'!A:B,2,FALSE)=1,0.15,0.5))),0.5)</f>
        <v>0.15</v>
      </c>
      <c r="Y696" s="6">
        <f t="shared" si="10"/>
        <v>105450</v>
      </c>
    </row>
    <row r="697" spans="1:25" x14ac:dyDescent="0.3">
      <c r="A697" t="str">
        <f>IF(B697=1,COUNTIF($B$2:B697,1),"")</f>
        <v/>
      </c>
      <c r="B697" t="str">
        <f>IF(C697=1,COUNTIF($H$2:H697,H697),"")</f>
        <v/>
      </c>
      <c r="C697">
        <f>IF(G697=List!$P$1,1,0)</f>
        <v>0</v>
      </c>
      <c r="D697" s="1" t="str">
        <f>IF(E697=1,COUNTIF($E$2:E697,1),"")</f>
        <v/>
      </c>
      <c r="E697" s="1" t="str">
        <f>IF(H697=List!$P$2,1,"")</f>
        <v/>
      </c>
      <c r="F697" s="2" t="s">
        <v>11828</v>
      </c>
      <c r="G697" s="2" t="s">
        <v>284</v>
      </c>
      <c r="H697" s="2" t="s">
        <v>6062</v>
      </c>
      <c r="I697" s="2" t="s">
        <v>1962</v>
      </c>
      <c r="J697" s="2" t="s">
        <v>950</v>
      </c>
      <c r="K697" s="2" t="s">
        <v>2014</v>
      </c>
      <c r="L697" s="2" t="s">
        <v>2015</v>
      </c>
      <c r="M697" s="2" t="s">
        <v>159</v>
      </c>
      <c r="N697" s="2" t="s">
        <v>756</v>
      </c>
      <c r="O697" s="99">
        <v>10911</v>
      </c>
      <c r="P697" s="2" t="s">
        <v>7157</v>
      </c>
      <c r="Q697">
        <v>1075500</v>
      </c>
      <c r="R697">
        <v>1075500</v>
      </c>
      <c r="S697">
        <v>2150000</v>
      </c>
      <c r="T697">
        <v>1074000</v>
      </c>
      <c r="U697">
        <v>1074000</v>
      </c>
      <c r="V697" t="s">
        <v>8586</v>
      </c>
      <c r="W697" s="101">
        <v>46195.4096627662</v>
      </c>
      <c r="X697" s="1">
        <f>IFERROR(IF(H697="","",IF(O697=0,0.15,IF(VLOOKUP(O697,'Source Post 14 Status (6.30.26)'!A:B,2,FALSE)=1,0.15,0.5))),0.5)</f>
        <v>0.15</v>
      </c>
      <c r="Y697" s="6">
        <f t="shared" si="10"/>
        <v>322200</v>
      </c>
    </row>
    <row r="698" spans="1:25" x14ac:dyDescent="0.3">
      <c r="A698" t="str">
        <f>IF(B698=1,COUNTIF($B$2:B698,1),"")</f>
        <v/>
      </c>
      <c r="B698" t="str">
        <f>IF(C698=1,COUNTIF($H$2:H698,H698),"")</f>
        <v/>
      </c>
      <c r="C698">
        <f>IF(G698=List!$P$1,1,0)</f>
        <v>0</v>
      </c>
      <c r="D698" s="1" t="str">
        <f>IF(E698=1,COUNTIF($E$2:E698,1),"")</f>
        <v/>
      </c>
      <c r="E698" s="1" t="str">
        <f>IF(H698=List!$P$2,1,"")</f>
        <v/>
      </c>
      <c r="F698" s="2" t="s">
        <v>11828</v>
      </c>
      <c r="G698" s="2" t="s">
        <v>284</v>
      </c>
      <c r="H698" s="2" t="s">
        <v>6062</v>
      </c>
      <c r="I698" s="2" t="s">
        <v>1962</v>
      </c>
      <c r="J698" s="2" t="s">
        <v>950</v>
      </c>
      <c r="K698" s="2" t="s">
        <v>2014</v>
      </c>
      <c r="L698" s="2" t="s">
        <v>2015</v>
      </c>
      <c r="M698" s="2" t="s">
        <v>159</v>
      </c>
      <c r="N698" s="2" t="s">
        <v>756</v>
      </c>
      <c r="O698" s="99">
        <v>11453</v>
      </c>
      <c r="P698" s="2" t="s">
        <v>7271</v>
      </c>
      <c r="Q698">
        <v>398500</v>
      </c>
      <c r="R698">
        <v>398500</v>
      </c>
      <c r="S698">
        <v>802000</v>
      </c>
      <c r="T698">
        <v>400500</v>
      </c>
      <c r="U698">
        <v>400500</v>
      </c>
      <c r="V698" t="s">
        <v>8586</v>
      </c>
      <c r="W698" s="101">
        <v>46195.410955439816</v>
      </c>
      <c r="X698" s="1">
        <f>IFERROR(IF(H698="","",IF(O698=0,0.15,IF(VLOOKUP(O698,'Source Post 14 Status (6.30.26)'!A:B,2,FALSE)=1,0.15,0.5))),0.5)</f>
        <v>0.15</v>
      </c>
      <c r="Y698" s="6">
        <f t="shared" si="10"/>
        <v>120150</v>
      </c>
    </row>
    <row r="699" spans="1:25" x14ac:dyDescent="0.3">
      <c r="A699" t="str">
        <f>IF(B699=1,COUNTIF($B$2:B699,1),"")</f>
        <v/>
      </c>
      <c r="B699" t="str">
        <f>IF(C699=1,COUNTIF($H$2:H699,H699),"")</f>
        <v/>
      </c>
      <c r="C699">
        <f>IF(G699=List!$P$1,1,0)</f>
        <v>0</v>
      </c>
      <c r="D699" s="1" t="str">
        <f>IF(E699=1,COUNTIF($E$2:E699,1),"")</f>
        <v/>
      </c>
      <c r="E699" s="1" t="str">
        <f>IF(H699=List!$P$2,1,"")</f>
        <v/>
      </c>
      <c r="F699" s="2" t="s">
        <v>11828</v>
      </c>
      <c r="G699" s="2" t="s">
        <v>284</v>
      </c>
      <c r="H699" s="2" t="s">
        <v>6062</v>
      </c>
      <c r="I699" s="2" t="s">
        <v>1962</v>
      </c>
      <c r="J699" s="2" t="s">
        <v>950</v>
      </c>
      <c r="K699" s="2" t="s">
        <v>2014</v>
      </c>
      <c r="L699" s="2" t="s">
        <v>2015</v>
      </c>
      <c r="M699" s="2" t="s">
        <v>159</v>
      </c>
      <c r="N699" s="2" t="s">
        <v>756</v>
      </c>
      <c r="O699" s="99">
        <v>22665</v>
      </c>
      <c r="P699" s="2" t="s">
        <v>8395</v>
      </c>
      <c r="Q699">
        <v>187500</v>
      </c>
      <c r="R699">
        <v>187500</v>
      </c>
      <c r="V699" t="s">
        <v>8586</v>
      </c>
      <c r="W699" s="101">
        <v>46195.413288194446</v>
      </c>
      <c r="X699" s="1">
        <f>IFERROR(IF(H699="","",IF(O699=0,0.15,IF(VLOOKUP(O699,'Source Post 14 Status (6.30.26)'!A:B,2,FALSE)=1,0.15,0.5))),0.5)</f>
        <v>0.15</v>
      </c>
      <c r="Y699" s="6">
        <f t="shared" si="10"/>
        <v>0</v>
      </c>
    </row>
    <row r="700" spans="1:25" x14ac:dyDescent="0.3">
      <c r="A700" t="str">
        <f>IF(B700=1,COUNTIF($B$2:B700,1),"")</f>
        <v/>
      </c>
      <c r="B700" t="str">
        <f>IF(C700=1,COUNTIF($H$2:H700,H700),"")</f>
        <v/>
      </c>
      <c r="C700">
        <f>IF(G700=List!$P$1,1,0)</f>
        <v>0</v>
      </c>
      <c r="D700" s="1" t="str">
        <f>IF(E700=1,COUNTIF($E$2:E700,1),"")</f>
        <v/>
      </c>
      <c r="E700" s="1" t="str">
        <f>IF(H700=List!$P$2,1,"")</f>
        <v/>
      </c>
      <c r="F700" s="2" t="s">
        <v>11828</v>
      </c>
      <c r="G700" s="2" t="s">
        <v>284</v>
      </c>
      <c r="H700" s="2" t="s">
        <v>6062</v>
      </c>
      <c r="I700" s="2" t="s">
        <v>1962</v>
      </c>
      <c r="J700" s="2" t="s">
        <v>950</v>
      </c>
      <c r="K700" s="2" t="s">
        <v>2014</v>
      </c>
      <c r="L700" s="2" t="s">
        <v>2015</v>
      </c>
      <c r="M700" s="2" t="s">
        <v>159</v>
      </c>
      <c r="N700" s="2" t="s">
        <v>756</v>
      </c>
      <c r="O700" s="99">
        <v>19516</v>
      </c>
      <c r="P700" s="2" t="s">
        <v>7914</v>
      </c>
      <c r="Q700">
        <v>632500</v>
      </c>
      <c r="R700">
        <v>632500</v>
      </c>
      <c r="S700">
        <v>1265000</v>
      </c>
      <c r="T700">
        <v>632000</v>
      </c>
      <c r="U700">
        <v>632000</v>
      </c>
      <c r="V700" t="s">
        <v>8586</v>
      </c>
      <c r="W700" s="101">
        <v>46195.412547453707</v>
      </c>
      <c r="X700" s="1">
        <f>IFERROR(IF(H700="","",IF(O700=0,0.15,IF(VLOOKUP(O700,'Source Post 14 Status (6.30.26)'!A:B,2,FALSE)=1,0.15,0.5))),0.5)</f>
        <v>0.15</v>
      </c>
      <c r="Y700" s="6">
        <f t="shared" si="10"/>
        <v>189600</v>
      </c>
    </row>
    <row r="701" spans="1:25" x14ac:dyDescent="0.3">
      <c r="A701" t="str">
        <f>IF(B701=1,COUNTIF($B$2:B701,1),"")</f>
        <v/>
      </c>
      <c r="B701" t="str">
        <f>IF(C701=1,COUNTIF($H$2:H701,H701),"")</f>
        <v/>
      </c>
      <c r="C701">
        <f>IF(G701=List!$P$1,1,0)</f>
        <v>0</v>
      </c>
      <c r="D701" s="1" t="str">
        <f>IF(E701=1,COUNTIF($E$2:E701,1),"")</f>
        <v/>
      </c>
      <c r="E701" s="1" t="str">
        <f>IF(H701=List!$P$2,1,"")</f>
        <v/>
      </c>
      <c r="F701" s="2" t="s">
        <v>11828</v>
      </c>
      <c r="G701" s="2" t="s">
        <v>284</v>
      </c>
      <c r="H701" s="2" t="s">
        <v>6062</v>
      </c>
      <c r="I701" s="2" t="s">
        <v>1962</v>
      </c>
      <c r="J701" s="2" t="s">
        <v>950</v>
      </c>
      <c r="K701" s="2" t="s">
        <v>2014</v>
      </c>
      <c r="L701" s="2" t="s">
        <v>2015</v>
      </c>
      <c r="M701" s="2" t="s">
        <v>159</v>
      </c>
      <c r="N701" s="2" t="s">
        <v>756</v>
      </c>
      <c r="O701" s="99">
        <v>0</v>
      </c>
      <c r="P701" s="2" t="s">
        <v>8514</v>
      </c>
      <c r="S701">
        <v>2125000</v>
      </c>
      <c r="T701">
        <v>1062500</v>
      </c>
      <c r="U701">
        <v>1062500</v>
      </c>
      <c r="V701" t="s">
        <v>8586</v>
      </c>
      <c r="W701" s="101">
        <v>46202.637960219909</v>
      </c>
      <c r="X701" s="1">
        <f>IFERROR(IF(H701="","",IF(O701=0,0.15,IF(VLOOKUP(O701,'Source Post 14 Status (6.30.26)'!A:B,2,FALSE)=1,0.15,0.5))),0.5)</f>
        <v>0.15</v>
      </c>
      <c r="Y701" s="6">
        <f t="shared" si="10"/>
        <v>318750</v>
      </c>
    </row>
    <row r="702" spans="1:25" x14ac:dyDescent="0.3">
      <c r="A702" t="str">
        <f>IF(B702=1,COUNTIF($B$2:B702,1),"")</f>
        <v/>
      </c>
      <c r="B702" t="str">
        <f>IF(C702=1,COUNTIF($H$2:H702,H702),"")</f>
        <v/>
      </c>
      <c r="C702">
        <f>IF(G702=List!$P$1,1,0)</f>
        <v>0</v>
      </c>
      <c r="D702" s="1" t="str">
        <f>IF(E702=1,COUNTIF($E$2:E702,1),"")</f>
        <v/>
      </c>
      <c r="E702" s="1" t="str">
        <f>IF(H702=List!$P$2,1,"")</f>
        <v/>
      </c>
      <c r="F702" s="2" t="s">
        <v>11828</v>
      </c>
      <c r="G702" s="2" t="s">
        <v>284</v>
      </c>
      <c r="H702" s="2" t="s">
        <v>6062</v>
      </c>
      <c r="I702" s="2" t="s">
        <v>1962</v>
      </c>
      <c r="J702" s="2" t="s">
        <v>950</v>
      </c>
      <c r="K702" s="2" t="s">
        <v>2014</v>
      </c>
      <c r="L702" s="2" t="s">
        <v>2015</v>
      </c>
      <c r="M702" s="2" t="s">
        <v>159</v>
      </c>
      <c r="N702" s="2" t="s">
        <v>756</v>
      </c>
      <c r="O702" s="99">
        <v>24745</v>
      </c>
      <c r="P702" s="2" t="s">
        <v>8498</v>
      </c>
      <c r="Q702">
        <v>944500</v>
      </c>
      <c r="R702">
        <v>943000</v>
      </c>
      <c r="S702">
        <v>629800</v>
      </c>
      <c r="T702">
        <v>313900</v>
      </c>
      <c r="U702">
        <v>313100</v>
      </c>
      <c r="V702" t="s">
        <v>8586</v>
      </c>
      <c r="W702" s="101">
        <v>46195.413882638888</v>
      </c>
      <c r="X702" s="1">
        <f>IFERROR(IF(H702="","",IF(O702=0,0.15,IF(VLOOKUP(O702,'Source Post 14 Status (6.30.26)'!A:B,2,FALSE)=1,0.15,0.5))),0.5)</f>
        <v>0.15</v>
      </c>
      <c r="Y702" s="6">
        <f t="shared" si="10"/>
        <v>94050</v>
      </c>
    </row>
    <row r="703" spans="1:25" x14ac:dyDescent="0.3">
      <c r="A703" t="str">
        <f>IF(B703=1,COUNTIF($B$2:B703,1),"")</f>
        <v/>
      </c>
      <c r="B703" t="str">
        <f>IF(C703=1,COUNTIF($H$2:H703,H703),"")</f>
        <v/>
      </c>
      <c r="C703">
        <f>IF(G703=List!$P$1,1,0)</f>
        <v>0</v>
      </c>
      <c r="D703" s="1" t="str">
        <f>IF(E703=1,COUNTIF($E$2:E703,1),"")</f>
        <v/>
      </c>
      <c r="E703" s="1" t="str">
        <f>IF(H703=List!$P$2,1,"")</f>
        <v/>
      </c>
      <c r="F703" s="2" t="s">
        <v>11828</v>
      </c>
      <c r="G703" s="2" t="s">
        <v>285</v>
      </c>
      <c r="H703" s="2" t="s">
        <v>6063</v>
      </c>
      <c r="I703" s="2" t="s">
        <v>1962</v>
      </c>
      <c r="J703" s="2" t="s">
        <v>950</v>
      </c>
      <c r="K703" s="2" t="s">
        <v>2017</v>
      </c>
      <c r="L703" s="2" t="s">
        <v>2018</v>
      </c>
      <c r="M703" s="2" t="s">
        <v>159</v>
      </c>
      <c r="N703" s="2" t="s">
        <v>756</v>
      </c>
      <c r="O703" s="99">
        <v>20949</v>
      </c>
      <c r="P703" s="2" t="s">
        <v>8241</v>
      </c>
      <c r="Q703">
        <v>670900</v>
      </c>
      <c r="R703">
        <v>673400</v>
      </c>
      <c r="S703">
        <v>1345600</v>
      </c>
      <c r="T703">
        <v>671700</v>
      </c>
      <c r="U703">
        <v>673200</v>
      </c>
      <c r="V703" t="s">
        <v>12933</v>
      </c>
      <c r="W703" s="101">
        <v>46211.45325648148</v>
      </c>
      <c r="X703" s="1">
        <f>IFERROR(IF(H703="","",IF(O703=0,0.15,IF(VLOOKUP(O703,'Source Post 14 Status (6.30.26)'!A:B,2,FALSE)=1,0.15,0.5))),0.5)</f>
        <v>0.15</v>
      </c>
      <c r="Y703" s="6">
        <f t="shared" si="10"/>
        <v>201735</v>
      </c>
    </row>
    <row r="704" spans="1:25" x14ac:dyDescent="0.3">
      <c r="A704" t="str">
        <f>IF(B704=1,COUNTIF($B$2:B704,1),"")</f>
        <v/>
      </c>
      <c r="B704" t="str">
        <f>IF(C704=1,COUNTIF($H$2:H704,H704),"")</f>
        <v/>
      </c>
      <c r="C704">
        <f>IF(G704=List!$P$1,1,0)</f>
        <v>0</v>
      </c>
      <c r="D704" s="1" t="str">
        <f>IF(E704=1,COUNTIF($E$2:E704,1),"")</f>
        <v/>
      </c>
      <c r="E704" s="1" t="str">
        <f>IF(H704=List!$P$2,1,"")</f>
        <v/>
      </c>
      <c r="F704" s="2" t="s">
        <v>11828</v>
      </c>
      <c r="G704" s="2" t="s">
        <v>285</v>
      </c>
      <c r="H704" s="2" t="s">
        <v>6063</v>
      </c>
      <c r="I704" s="2" t="s">
        <v>1962</v>
      </c>
      <c r="J704" s="2" t="s">
        <v>950</v>
      </c>
      <c r="K704" s="2" t="s">
        <v>2017</v>
      </c>
      <c r="L704" s="2" t="s">
        <v>2018</v>
      </c>
      <c r="M704" s="2" t="s">
        <v>159</v>
      </c>
      <c r="N704" s="2" t="s">
        <v>756</v>
      </c>
      <c r="O704" s="99">
        <v>22422</v>
      </c>
      <c r="P704" s="2" t="s">
        <v>8325</v>
      </c>
      <c r="Q704">
        <v>464000</v>
      </c>
      <c r="R704">
        <v>464000</v>
      </c>
      <c r="S704">
        <v>929000</v>
      </c>
      <c r="T704">
        <v>464500</v>
      </c>
      <c r="U704">
        <v>464500</v>
      </c>
      <c r="V704" t="s">
        <v>12933</v>
      </c>
      <c r="W704" s="101">
        <v>46211.443539004627</v>
      </c>
      <c r="X704" s="1">
        <f>IFERROR(IF(H704="","",IF(O704=0,0.15,IF(VLOOKUP(O704,'Source Post 14 Status (6.30.26)'!A:B,2,FALSE)=1,0.15,0.5))),0.5)</f>
        <v>0.15</v>
      </c>
      <c r="Y704" s="6">
        <f t="shared" si="10"/>
        <v>139350</v>
      </c>
    </row>
    <row r="705" spans="1:25" x14ac:dyDescent="0.3">
      <c r="A705" t="str">
        <f>IF(B705=1,COUNTIF($B$2:B705,1),"")</f>
        <v/>
      </c>
      <c r="B705" t="str">
        <f>IF(C705=1,COUNTIF($H$2:H705,H705),"")</f>
        <v/>
      </c>
      <c r="C705">
        <f>IF(G705=List!$P$1,1,0)</f>
        <v>0</v>
      </c>
      <c r="D705" s="1" t="str">
        <f>IF(E705=1,COUNTIF($E$2:E705,1),"")</f>
        <v/>
      </c>
      <c r="E705" s="1" t="str">
        <f>IF(H705=List!$P$2,1,"")</f>
        <v/>
      </c>
      <c r="F705" s="2" t="s">
        <v>11828</v>
      </c>
      <c r="G705" s="2" t="s">
        <v>285</v>
      </c>
      <c r="H705" s="2" t="s">
        <v>6063</v>
      </c>
      <c r="I705" s="2" t="s">
        <v>1962</v>
      </c>
      <c r="J705" s="2" t="s">
        <v>950</v>
      </c>
      <c r="K705" s="2" t="s">
        <v>2017</v>
      </c>
      <c r="L705" s="2" t="s">
        <v>2018</v>
      </c>
      <c r="M705" s="2" t="s">
        <v>159</v>
      </c>
      <c r="N705" s="2" t="s">
        <v>756</v>
      </c>
      <c r="O705" s="99">
        <v>22634</v>
      </c>
      <c r="P705" s="2" t="s">
        <v>8381</v>
      </c>
      <c r="Q705">
        <v>113035</v>
      </c>
      <c r="R705">
        <v>112492</v>
      </c>
      <c r="S705">
        <v>223353</v>
      </c>
      <c r="T705">
        <v>110861</v>
      </c>
      <c r="U705">
        <v>110318</v>
      </c>
      <c r="V705" t="s">
        <v>12933</v>
      </c>
      <c r="W705" s="101">
        <v>46211.427748298614</v>
      </c>
      <c r="X705" s="1">
        <f>IFERROR(IF(H705="","",IF(O705=0,0.15,IF(VLOOKUP(O705,'Source Post 14 Status (6.30.26)'!A:B,2,FALSE)=1,0.15,0.5))),0.5)</f>
        <v>0.15</v>
      </c>
      <c r="Y705" s="6">
        <f t="shared" si="10"/>
        <v>33177</v>
      </c>
    </row>
    <row r="706" spans="1:25" x14ac:dyDescent="0.3">
      <c r="A706" t="str">
        <f>IF(B706=1,COUNTIF($B$2:B706,1),"")</f>
        <v/>
      </c>
      <c r="B706" t="str">
        <f>IF(C706=1,COUNTIF($H$2:H706,H706),"")</f>
        <v/>
      </c>
      <c r="C706">
        <f>IF(G706=List!$P$1,1,0)</f>
        <v>0</v>
      </c>
      <c r="D706" s="1" t="str">
        <f>IF(E706=1,COUNTIF($E$2:E706,1),"")</f>
        <v/>
      </c>
      <c r="E706" s="1" t="str">
        <f>IF(H706=List!$P$2,1,"")</f>
        <v/>
      </c>
      <c r="F706" s="2" t="s">
        <v>11828</v>
      </c>
      <c r="G706" s="2" t="s">
        <v>285</v>
      </c>
      <c r="H706" s="2" t="s">
        <v>6063</v>
      </c>
      <c r="I706" s="2" t="s">
        <v>1962</v>
      </c>
      <c r="J706" s="2" t="s">
        <v>950</v>
      </c>
      <c r="K706" s="2" t="s">
        <v>2017</v>
      </c>
      <c r="L706" s="2" t="s">
        <v>2018</v>
      </c>
      <c r="M706" s="2" t="s">
        <v>159</v>
      </c>
      <c r="N706" s="2" t="s">
        <v>756</v>
      </c>
      <c r="O706" s="99">
        <v>24497</v>
      </c>
      <c r="P706" s="2" t="s">
        <v>11150</v>
      </c>
      <c r="Q706">
        <v>376000</v>
      </c>
      <c r="R706">
        <v>376000</v>
      </c>
      <c r="S706">
        <v>750000</v>
      </c>
      <c r="T706">
        <v>376000</v>
      </c>
      <c r="U706">
        <v>376000</v>
      </c>
      <c r="V706" t="s">
        <v>12933</v>
      </c>
      <c r="W706" s="101">
        <v>46211.447723182871</v>
      </c>
      <c r="X706" s="1">
        <f>IFERROR(IF(H706="","",IF(O706=0,0.15,IF(VLOOKUP(O706,'Source Post 14 Status (6.30.26)'!A:B,2,FALSE)=1,0.15,0.5))),0.5)</f>
        <v>0.15</v>
      </c>
      <c r="Y706" s="6">
        <f t="shared" si="10"/>
        <v>112800</v>
      </c>
    </row>
    <row r="707" spans="1:25" x14ac:dyDescent="0.3">
      <c r="A707" t="str">
        <f>IF(B707=1,COUNTIF($B$2:B707,1),"")</f>
        <v/>
      </c>
      <c r="B707" t="str">
        <f>IF(C707=1,COUNTIF($H$2:H707,H707),"")</f>
        <v/>
      </c>
      <c r="C707">
        <f>IF(G707=List!$P$1,1,0)</f>
        <v>0</v>
      </c>
      <c r="D707" s="1" t="str">
        <f>IF(E707=1,COUNTIF($E$2:E707,1),"")</f>
        <v/>
      </c>
      <c r="E707" s="1" t="str">
        <f>IF(H707=List!$P$2,1,"")</f>
        <v/>
      </c>
      <c r="F707" s="2" t="s">
        <v>11828</v>
      </c>
      <c r="G707" s="2" t="s">
        <v>285</v>
      </c>
      <c r="H707" s="2" t="s">
        <v>6063</v>
      </c>
      <c r="I707" s="2" t="s">
        <v>1962</v>
      </c>
      <c r="J707" s="2" t="s">
        <v>950</v>
      </c>
      <c r="K707" s="2" t="s">
        <v>2017</v>
      </c>
      <c r="L707" s="2" t="s">
        <v>2018</v>
      </c>
      <c r="M707" s="2" t="s">
        <v>159</v>
      </c>
      <c r="N707" s="2" t="s">
        <v>756</v>
      </c>
      <c r="O707" s="99">
        <v>14993</v>
      </c>
      <c r="P707" s="2" t="s">
        <v>7443</v>
      </c>
      <c r="Q707">
        <v>393500</v>
      </c>
      <c r="R707">
        <v>393500</v>
      </c>
      <c r="S707">
        <v>786000</v>
      </c>
      <c r="T707">
        <v>392500</v>
      </c>
      <c r="U707">
        <v>392500</v>
      </c>
      <c r="V707" t="s">
        <v>12933</v>
      </c>
      <c r="W707" s="101">
        <v>46211.435792939817</v>
      </c>
      <c r="X707" s="1">
        <f>IFERROR(IF(H707="","",IF(O707=0,0.15,IF(VLOOKUP(O707,'Source Post 14 Status (6.30.26)'!A:B,2,FALSE)=1,0.15,0.5))),0.5)</f>
        <v>0.15</v>
      </c>
      <c r="Y707" s="6">
        <f t="shared" ref="Y707:Y770" si="11">IF(H707="","",ROUND(MIN((T707+U707)*X707,T707),0))</f>
        <v>117750</v>
      </c>
    </row>
    <row r="708" spans="1:25" x14ac:dyDescent="0.3">
      <c r="A708" t="str">
        <f>IF(B708=1,COUNTIF($B$2:B708,1),"")</f>
        <v/>
      </c>
      <c r="B708" t="str">
        <f>IF(C708=1,COUNTIF($H$2:H708,H708),"")</f>
        <v/>
      </c>
      <c r="C708">
        <f>IF(G708=List!$P$1,1,0)</f>
        <v>0</v>
      </c>
      <c r="D708" s="1" t="str">
        <f>IF(E708=1,COUNTIF($E$2:E708,1),"")</f>
        <v/>
      </c>
      <c r="E708" s="1" t="str">
        <f>IF(H708=List!$P$2,1,"")</f>
        <v/>
      </c>
      <c r="F708" s="2" t="s">
        <v>11828</v>
      </c>
      <c r="G708" s="2" t="s">
        <v>285</v>
      </c>
      <c r="H708" s="2" t="s">
        <v>6063</v>
      </c>
      <c r="I708" s="2" t="s">
        <v>1962</v>
      </c>
      <c r="J708" s="2" t="s">
        <v>950</v>
      </c>
      <c r="K708" s="2" t="s">
        <v>2017</v>
      </c>
      <c r="L708" s="2" t="s">
        <v>2018</v>
      </c>
      <c r="M708" s="2" t="s">
        <v>159</v>
      </c>
      <c r="N708" s="2" t="s">
        <v>756</v>
      </c>
      <c r="O708" s="99">
        <v>16736</v>
      </c>
      <c r="P708" s="2" t="s">
        <v>11137</v>
      </c>
      <c r="W708" s="101">
        <v>1</v>
      </c>
      <c r="X708" s="1">
        <f>IFERROR(IF(H708="","",IF(O708=0,0.15,IF(VLOOKUP(O708,'Source Post 14 Status (6.30.26)'!A:B,2,FALSE)=1,0.15,0.5))),0.5)</f>
        <v>0.15</v>
      </c>
      <c r="Y708" s="6">
        <f t="shared" si="11"/>
        <v>0</v>
      </c>
    </row>
    <row r="709" spans="1:25" x14ac:dyDescent="0.3">
      <c r="A709" t="str">
        <f>IF(B709=1,COUNTIF($B$2:B709,1),"")</f>
        <v/>
      </c>
      <c r="B709" t="str">
        <f>IF(C709=1,COUNTIF($H$2:H709,H709),"")</f>
        <v/>
      </c>
      <c r="C709">
        <f>IF(G709=List!$P$1,1,0)</f>
        <v>0</v>
      </c>
      <c r="D709" s="1" t="str">
        <f>IF(E709=1,COUNTIF($E$2:E709,1),"")</f>
        <v/>
      </c>
      <c r="E709" s="1" t="str">
        <f>IF(H709=List!$P$2,1,"")</f>
        <v/>
      </c>
      <c r="F709" s="2" t="s">
        <v>11828</v>
      </c>
      <c r="G709" s="2" t="s">
        <v>285</v>
      </c>
      <c r="H709" s="2" t="s">
        <v>6063</v>
      </c>
      <c r="I709" s="2" t="s">
        <v>1962</v>
      </c>
      <c r="J709" s="2" t="s">
        <v>950</v>
      </c>
      <c r="K709" s="2" t="s">
        <v>2017</v>
      </c>
      <c r="L709" s="2" t="s">
        <v>2018</v>
      </c>
      <c r="M709" s="2" t="s">
        <v>159</v>
      </c>
      <c r="N709" s="2" t="s">
        <v>756</v>
      </c>
      <c r="O709" s="99">
        <v>27238</v>
      </c>
      <c r="P709" s="2" t="s">
        <v>11789</v>
      </c>
      <c r="S709">
        <v>587507</v>
      </c>
      <c r="T709">
        <v>585904</v>
      </c>
      <c r="U709">
        <v>573204</v>
      </c>
      <c r="V709" t="s">
        <v>12933</v>
      </c>
      <c r="W709" s="101">
        <v>46211.47129814815</v>
      </c>
      <c r="X709" s="1">
        <f>IFERROR(IF(H709="","",IF(O709=0,0.15,IF(VLOOKUP(O709,'Source Post 14 Status (6.30.26)'!A:B,2,FALSE)=1,0.15,0.5))),0.5)</f>
        <v>0.5</v>
      </c>
      <c r="Y709" s="6">
        <f t="shared" si="11"/>
        <v>579554</v>
      </c>
    </row>
    <row r="710" spans="1:25" x14ac:dyDescent="0.3">
      <c r="A710" t="str">
        <f>IF(B710=1,COUNTIF($B$2:B710,1),"")</f>
        <v/>
      </c>
      <c r="B710" t="str">
        <f>IF(C710=1,COUNTIF($H$2:H710,H710),"")</f>
        <v/>
      </c>
      <c r="C710">
        <f>IF(G710=List!$P$1,1,0)</f>
        <v>0</v>
      </c>
      <c r="D710" s="1" t="str">
        <f>IF(E710=1,COUNTIF($E$2:E710,1),"")</f>
        <v/>
      </c>
      <c r="E710" s="1" t="str">
        <f>IF(H710=List!$P$2,1,"")</f>
        <v/>
      </c>
      <c r="F710" s="2" t="s">
        <v>11828</v>
      </c>
      <c r="G710" s="2" t="s">
        <v>285</v>
      </c>
      <c r="H710" s="2" t="s">
        <v>6063</v>
      </c>
      <c r="I710" s="2" t="s">
        <v>1962</v>
      </c>
      <c r="J710" s="2" t="s">
        <v>950</v>
      </c>
      <c r="K710" s="2" t="s">
        <v>2017</v>
      </c>
      <c r="L710" s="2" t="s">
        <v>2018</v>
      </c>
      <c r="M710" s="2" t="s">
        <v>159</v>
      </c>
      <c r="N710" s="2" t="s">
        <v>756</v>
      </c>
      <c r="O710" s="99">
        <v>27276</v>
      </c>
      <c r="P710" s="2" t="s">
        <v>12934</v>
      </c>
      <c r="S710">
        <v>547000</v>
      </c>
      <c r="T710">
        <v>177000</v>
      </c>
      <c r="U710">
        <v>177000</v>
      </c>
      <c r="V710" t="s">
        <v>12933</v>
      </c>
      <c r="W710" s="101">
        <v>46211.466024340276</v>
      </c>
      <c r="X710" s="1">
        <f>IFERROR(IF(H710="","",IF(O710=0,0.15,IF(VLOOKUP(O710,'Source Post 14 Status (6.30.26)'!A:B,2,FALSE)=1,0.15,0.5))),0.5)</f>
        <v>0.5</v>
      </c>
      <c r="Y710" s="6">
        <f t="shared" si="11"/>
        <v>177000</v>
      </c>
    </row>
    <row r="711" spans="1:25" x14ac:dyDescent="0.3">
      <c r="A711" t="str">
        <f>IF(B711=1,COUNTIF($B$2:B711,1),"")</f>
        <v/>
      </c>
      <c r="B711" t="str">
        <f>IF(C711=1,COUNTIF($H$2:H711,H711),"")</f>
        <v/>
      </c>
      <c r="C711">
        <f>IF(G711=List!$P$1,1,0)</f>
        <v>0</v>
      </c>
      <c r="D711" s="1" t="str">
        <f>IF(E711=1,COUNTIF($E$2:E711,1),"")</f>
        <v/>
      </c>
      <c r="E711" s="1" t="str">
        <f>IF(H711=List!$P$2,1,"")</f>
        <v/>
      </c>
      <c r="F711" s="2" t="s">
        <v>11828</v>
      </c>
      <c r="G711" s="2" t="s">
        <v>285</v>
      </c>
      <c r="H711" s="2" t="s">
        <v>6063</v>
      </c>
      <c r="I711" s="2" t="s">
        <v>1962</v>
      </c>
      <c r="J711" s="2" t="s">
        <v>950</v>
      </c>
      <c r="K711" s="2" t="s">
        <v>2017</v>
      </c>
      <c r="L711" s="2" t="s">
        <v>2018</v>
      </c>
      <c r="M711" s="2" t="s">
        <v>159</v>
      </c>
      <c r="N711" s="2" t="s">
        <v>756</v>
      </c>
      <c r="O711" s="99">
        <v>27277</v>
      </c>
      <c r="P711" s="2" t="s">
        <v>12935</v>
      </c>
      <c r="S711">
        <v>547000</v>
      </c>
      <c r="T711">
        <v>177000</v>
      </c>
      <c r="U711">
        <v>177000</v>
      </c>
      <c r="V711" t="s">
        <v>12933</v>
      </c>
      <c r="W711" s="101">
        <v>46211.467408483797</v>
      </c>
      <c r="X711" s="1">
        <f>IFERROR(IF(H711="","",IF(O711=0,0.15,IF(VLOOKUP(O711,'Source Post 14 Status (6.30.26)'!A:B,2,FALSE)=1,0.15,0.5))),0.5)</f>
        <v>0.5</v>
      </c>
      <c r="Y711" s="6">
        <f t="shared" si="11"/>
        <v>177000</v>
      </c>
    </row>
    <row r="712" spans="1:25" x14ac:dyDescent="0.3">
      <c r="A712" t="str">
        <f>IF(B712=1,COUNTIF($B$2:B712,1),"")</f>
        <v/>
      </c>
      <c r="B712" t="str">
        <f>IF(C712=1,COUNTIF($H$2:H712,H712),"")</f>
        <v/>
      </c>
      <c r="C712">
        <f>IF(G712=List!$P$1,1,0)</f>
        <v>0</v>
      </c>
      <c r="D712" s="1" t="str">
        <f>IF(E712=1,COUNTIF($E$2:E712,1),"")</f>
        <v/>
      </c>
      <c r="E712" s="1" t="str">
        <f>IF(H712=List!$P$2,1,"")</f>
        <v/>
      </c>
      <c r="F712" s="2" t="s">
        <v>11828</v>
      </c>
      <c r="G712" s="2" t="s">
        <v>285</v>
      </c>
      <c r="H712" s="2" t="s">
        <v>6063</v>
      </c>
      <c r="I712" s="2" t="s">
        <v>1962</v>
      </c>
      <c r="J712" s="2" t="s">
        <v>950</v>
      </c>
      <c r="K712" s="2" t="s">
        <v>2017</v>
      </c>
      <c r="L712" s="2" t="s">
        <v>2018</v>
      </c>
      <c r="M712" s="2" t="s">
        <v>159</v>
      </c>
      <c r="N712" s="2" t="s">
        <v>756</v>
      </c>
      <c r="O712" s="99">
        <v>15669</v>
      </c>
      <c r="P712" s="2" t="s">
        <v>11145</v>
      </c>
      <c r="W712" s="101">
        <v>1</v>
      </c>
      <c r="X712" s="1">
        <f>IFERROR(IF(H712="","",IF(O712=0,0.15,IF(VLOOKUP(O712,'Source Post 14 Status (6.30.26)'!A:B,2,FALSE)=1,0.15,0.5))),0.5)</f>
        <v>0.15</v>
      </c>
      <c r="Y712" s="6">
        <f t="shared" si="11"/>
        <v>0</v>
      </c>
    </row>
    <row r="713" spans="1:25" x14ac:dyDescent="0.3">
      <c r="A713" t="str">
        <f>IF(B713=1,COUNTIF($B$2:B713,1),"")</f>
        <v/>
      </c>
      <c r="B713" t="str">
        <f>IF(C713=1,COUNTIF($H$2:H713,H713),"")</f>
        <v/>
      </c>
      <c r="C713">
        <f>IF(G713=List!$P$1,1,0)</f>
        <v>0</v>
      </c>
      <c r="D713" s="1" t="str">
        <f>IF(E713=1,COUNTIF($E$2:E713,1),"")</f>
        <v/>
      </c>
      <c r="E713" s="1" t="str">
        <f>IF(H713=List!$P$2,1,"")</f>
        <v/>
      </c>
      <c r="F713" s="2" t="s">
        <v>11828</v>
      </c>
      <c r="G713" s="2" t="s">
        <v>285</v>
      </c>
      <c r="H713" s="2" t="s">
        <v>6063</v>
      </c>
      <c r="I713" s="2" t="s">
        <v>1962</v>
      </c>
      <c r="J713" s="2" t="s">
        <v>950</v>
      </c>
      <c r="K713" s="2" t="s">
        <v>2017</v>
      </c>
      <c r="L713" s="2" t="s">
        <v>2018</v>
      </c>
      <c r="M713" s="2" t="s">
        <v>159</v>
      </c>
      <c r="N713" s="2" t="s">
        <v>756</v>
      </c>
      <c r="O713" s="99">
        <v>17831</v>
      </c>
      <c r="P713" s="2" t="s">
        <v>11151</v>
      </c>
      <c r="W713" s="101">
        <v>1</v>
      </c>
      <c r="X713" s="1">
        <f>IFERROR(IF(H713="","",IF(O713=0,0.15,IF(VLOOKUP(O713,'Source Post 14 Status (6.30.26)'!A:B,2,FALSE)=1,0.15,0.5))),0.5)</f>
        <v>0.15</v>
      </c>
      <c r="Y713" s="6">
        <f t="shared" si="11"/>
        <v>0</v>
      </c>
    </row>
    <row r="714" spans="1:25" x14ac:dyDescent="0.3">
      <c r="A714" t="str">
        <f>IF(B714=1,COUNTIF($B$2:B714,1),"")</f>
        <v/>
      </c>
      <c r="B714" t="str">
        <f>IF(C714=1,COUNTIF($H$2:H714,H714),"")</f>
        <v/>
      </c>
      <c r="C714">
        <f>IF(G714=List!$P$1,1,0)</f>
        <v>0</v>
      </c>
      <c r="D714" s="1" t="str">
        <f>IF(E714=1,COUNTIF($E$2:E714,1),"")</f>
        <v/>
      </c>
      <c r="E714" s="1" t="str">
        <f>IF(H714=List!$P$2,1,"")</f>
        <v/>
      </c>
      <c r="F714" s="2" t="s">
        <v>11828</v>
      </c>
      <c r="G714" s="2" t="s">
        <v>285</v>
      </c>
      <c r="H714" s="2" t="s">
        <v>6063</v>
      </c>
      <c r="I714" s="2" t="s">
        <v>1962</v>
      </c>
      <c r="J714" s="2" t="s">
        <v>950</v>
      </c>
      <c r="K714" s="2" t="s">
        <v>2017</v>
      </c>
      <c r="L714" s="2" t="s">
        <v>2018</v>
      </c>
      <c r="M714" s="2" t="s">
        <v>159</v>
      </c>
      <c r="N714" s="2" t="s">
        <v>756</v>
      </c>
      <c r="O714" s="99">
        <v>19604</v>
      </c>
      <c r="P714" s="2" t="s">
        <v>7958</v>
      </c>
      <c r="Q714">
        <v>243500</v>
      </c>
      <c r="R714">
        <v>243500</v>
      </c>
      <c r="S714">
        <v>487000</v>
      </c>
      <c r="T714">
        <v>243000</v>
      </c>
      <c r="U714">
        <v>243000</v>
      </c>
      <c r="V714" t="s">
        <v>12933</v>
      </c>
      <c r="W714" s="101">
        <v>46211.442447303241</v>
      </c>
      <c r="X714" s="1">
        <f>IFERROR(IF(H714="","",IF(O714=0,0.15,IF(VLOOKUP(O714,'Source Post 14 Status (6.30.26)'!A:B,2,FALSE)=1,0.15,0.5))),0.5)</f>
        <v>0.15</v>
      </c>
      <c r="Y714" s="6">
        <f t="shared" si="11"/>
        <v>72900</v>
      </c>
    </row>
    <row r="715" spans="1:25" x14ac:dyDescent="0.3">
      <c r="A715" t="str">
        <f>IF(B715=1,COUNTIF($B$2:B715,1),"")</f>
        <v/>
      </c>
      <c r="B715" t="str">
        <f>IF(C715=1,COUNTIF($H$2:H715,H715),"")</f>
        <v/>
      </c>
      <c r="C715">
        <f>IF(G715=List!$P$1,1,0)</f>
        <v>0</v>
      </c>
      <c r="D715" s="1" t="str">
        <f>IF(E715=1,COUNTIF($E$2:E715,1),"")</f>
        <v/>
      </c>
      <c r="E715" s="1" t="str">
        <f>IF(H715=List!$P$2,1,"")</f>
        <v/>
      </c>
      <c r="F715" s="2" t="s">
        <v>11828</v>
      </c>
      <c r="G715" s="2" t="s">
        <v>285</v>
      </c>
      <c r="H715" s="2" t="s">
        <v>6063</v>
      </c>
      <c r="I715" s="2" t="s">
        <v>1962</v>
      </c>
      <c r="J715" s="2" t="s">
        <v>950</v>
      </c>
      <c r="K715" s="2" t="s">
        <v>2017</v>
      </c>
      <c r="L715" s="2" t="s">
        <v>2018</v>
      </c>
      <c r="M715" s="2" t="s">
        <v>159</v>
      </c>
      <c r="N715" s="2" t="s">
        <v>756</v>
      </c>
      <c r="O715" s="99">
        <v>19661</v>
      </c>
      <c r="P715" s="2" t="s">
        <v>7976</v>
      </c>
      <c r="Q715">
        <v>28974</v>
      </c>
      <c r="R715">
        <v>28831</v>
      </c>
      <c r="V715" t="s">
        <v>12933</v>
      </c>
      <c r="W715" s="101">
        <v>46205.63636689815</v>
      </c>
      <c r="X715" s="1">
        <f>IFERROR(IF(H715="","",IF(O715=0,0.15,IF(VLOOKUP(O715,'Source Post 14 Status (6.30.26)'!A:B,2,FALSE)=1,0.15,0.5))),0.5)</f>
        <v>0.15</v>
      </c>
      <c r="Y715" s="6">
        <f t="shared" si="11"/>
        <v>0</v>
      </c>
    </row>
    <row r="716" spans="1:25" x14ac:dyDescent="0.3">
      <c r="A716" t="str">
        <f>IF(B716=1,COUNTIF($B$2:B716,1),"")</f>
        <v/>
      </c>
      <c r="B716" t="str">
        <f>IF(C716=1,COUNTIF($H$2:H716,H716),"")</f>
        <v/>
      </c>
      <c r="C716">
        <f>IF(G716=List!$P$1,1,0)</f>
        <v>0</v>
      </c>
      <c r="D716" s="1" t="str">
        <f>IF(E716=1,COUNTIF($E$2:E716,1),"")</f>
        <v/>
      </c>
      <c r="E716" s="1" t="str">
        <f>IF(H716=List!$P$2,1,"")</f>
        <v/>
      </c>
      <c r="F716" s="2" t="s">
        <v>11828</v>
      </c>
      <c r="G716" s="2" t="s">
        <v>285</v>
      </c>
      <c r="H716" s="2" t="s">
        <v>6063</v>
      </c>
      <c r="I716" s="2" t="s">
        <v>1962</v>
      </c>
      <c r="J716" s="2" t="s">
        <v>950</v>
      </c>
      <c r="K716" s="2" t="s">
        <v>2017</v>
      </c>
      <c r="L716" s="2" t="s">
        <v>2018</v>
      </c>
      <c r="M716" s="2" t="s">
        <v>159</v>
      </c>
      <c r="N716" s="2" t="s">
        <v>756</v>
      </c>
      <c r="O716" s="99">
        <v>20194</v>
      </c>
      <c r="P716" s="2" t="s">
        <v>8082</v>
      </c>
      <c r="Q716">
        <v>145675</v>
      </c>
      <c r="R716">
        <v>144953</v>
      </c>
      <c r="V716" t="s">
        <v>12933</v>
      </c>
      <c r="W716" s="101">
        <v>46205.635504710648</v>
      </c>
      <c r="X716" s="1">
        <f>IFERROR(IF(H716="","",IF(O716=0,0.15,IF(VLOOKUP(O716,'Source Post 14 Status (6.30.26)'!A:B,2,FALSE)=1,0.15,0.5))),0.5)</f>
        <v>0.15</v>
      </c>
      <c r="Y716" s="6">
        <f t="shared" si="11"/>
        <v>0</v>
      </c>
    </row>
    <row r="717" spans="1:25" x14ac:dyDescent="0.3">
      <c r="A717" t="str">
        <f>IF(B717=1,COUNTIF($B$2:B717,1),"")</f>
        <v/>
      </c>
      <c r="B717" t="str">
        <f>IF(C717=1,COUNTIF($H$2:H717,H717),"")</f>
        <v/>
      </c>
      <c r="C717">
        <f>IF(G717=List!$P$1,1,0)</f>
        <v>0</v>
      </c>
      <c r="D717" s="1" t="str">
        <f>IF(E717=1,COUNTIF($E$2:E717,1),"")</f>
        <v/>
      </c>
      <c r="E717" s="1" t="str">
        <f>IF(H717=List!$P$2,1,"")</f>
        <v/>
      </c>
      <c r="F717" s="2" t="s">
        <v>11828</v>
      </c>
      <c r="G717" s="2" t="s">
        <v>285</v>
      </c>
      <c r="H717" s="2" t="s">
        <v>6063</v>
      </c>
      <c r="I717" s="2" t="s">
        <v>1962</v>
      </c>
      <c r="J717" s="2" t="s">
        <v>950</v>
      </c>
      <c r="K717" s="2" t="s">
        <v>2017</v>
      </c>
      <c r="L717" s="2" t="s">
        <v>2018</v>
      </c>
      <c r="M717" s="2" t="s">
        <v>159</v>
      </c>
      <c r="N717" s="2" t="s">
        <v>756</v>
      </c>
      <c r="O717" s="99">
        <v>24495</v>
      </c>
      <c r="P717" s="2" t="s">
        <v>8501</v>
      </c>
      <c r="Q717">
        <v>376000</v>
      </c>
      <c r="R717">
        <v>376000</v>
      </c>
      <c r="S717">
        <v>750000</v>
      </c>
      <c r="T717">
        <v>376000</v>
      </c>
      <c r="U717">
        <v>376000</v>
      </c>
      <c r="V717" t="s">
        <v>12933</v>
      </c>
      <c r="W717" s="101">
        <v>46211.446203043983</v>
      </c>
      <c r="X717" s="1">
        <f>IFERROR(IF(H717="","",IF(O717=0,0.15,IF(VLOOKUP(O717,'Source Post 14 Status (6.30.26)'!A:B,2,FALSE)=1,0.15,0.5))),0.5)</f>
        <v>0.15</v>
      </c>
      <c r="Y717" s="6">
        <f t="shared" si="11"/>
        <v>112800</v>
      </c>
    </row>
    <row r="718" spans="1:25" x14ac:dyDescent="0.3">
      <c r="A718" t="str">
        <f>IF(B718=1,COUNTIF($B$2:B718,1),"")</f>
        <v/>
      </c>
      <c r="B718" t="str">
        <f>IF(C718=1,COUNTIF($H$2:H718,H718),"")</f>
        <v/>
      </c>
      <c r="C718">
        <f>IF(G718=List!$P$1,1,0)</f>
        <v>0</v>
      </c>
      <c r="D718" s="1" t="str">
        <f>IF(E718=1,COUNTIF($E$2:E718,1),"")</f>
        <v/>
      </c>
      <c r="E718" s="1" t="str">
        <f>IF(H718=List!$P$2,1,"")</f>
        <v/>
      </c>
      <c r="F718" s="2" t="s">
        <v>11828</v>
      </c>
      <c r="G718" s="2" t="s">
        <v>285</v>
      </c>
      <c r="H718" s="2" t="s">
        <v>6063</v>
      </c>
      <c r="I718" s="2" t="s">
        <v>1962</v>
      </c>
      <c r="J718" s="2" t="s">
        <v>950</v>
      </c>
      <c r="K718" s="2" t="s">
        <v>2017</v>
      </c>
      <c r="L718" s="2" t="s">
        <v>2018</v>
      </c>
      <c r="M718" s="2" t="s">
        <v>159</v>
      </c>
      <c r="N718" s="2" t="s">
        <v>756</v>
      </c>
      <c r="O718" s="99">
        <v>15665</v>
      </c>
      <c r="P718" s="2" t="s">
        <v>11144</v>
      </c>
      <c r="W718" s="101">
        <v>1</v>
      </c>
      <c r="X718" s="1">
        <f>IFERROR(IF(H718="","",IF(O718=0,0.15,IF(VLOOKUP(O718,'Source Post 14 Status (6.30.26)'!A:B,2,FALSE)=1,0.15,0.5))),0.5)</f>
        <v>0.15</v>
      </c>
      <c r="Y718" s="6">
        <f t="shared" si="11"/>
        <v>0</v>
      </c>
    </row>
    <row r="719" spans="1:25" x14ac:dyDescent="0.3">
      <c r="A719" t="str">
        <f>IF(B719=1,COUNTIF($B$2:B719,1),"")</f>
        <v/>
      </c>
      <c r="B719" t="str">
        <f>IF(C719=1,COUNTIF($H$2:H719,H719),"")</f>
        <v/>
      </c>
      <c r="C719">
        <f>IF(G719=List!$P$1,1,0)</f>
        <v>0</v>
      </c>
      <c r="D719" s="1" t="str">
        <f>IF(E719=1,COUNTIF($E$2:E719,1),"")</f>
        <v/>
      </c>
      <c r="E719" s="1" t="str">
        <f>IF(H719=List!$P$2,1,"")</f>
        <v/>
      </c>
      <c r="F719" s="2" t="s">
        <v>11828</v>
      </c>
      <c r="G719" s="2" t="s">
        <v>285</v>
      </c>
      <c r="H719" s="2" t="s">
        <v>6063</v>
      </c>
      <c r="I719" s="2" t="s">
        <v>1962</v>
      </c>
      <c r="J719" s="2" t="s">
        <v>950</v>
      </c>
      <c r="K719" s="2" t="s">
        <v>2017</v>
      </c>
      <c r="L719" s="2" t="s">
        <v>2018</v>
      </c>
      <c r="M719" s="2" t="s">
        <v>159</v>
      </c>
      <c r="N719" s="2" t="s">
        <v>756</v>
      </c>
      <c r="O719" s="99">
        <v>16049</v>
      </c>
      <c r="P719" s="2" t="s">
        <v>11147</v>
      </c>
      <c r="W719" s="101">
        <v>1</v>
      </c>
      <c r="X719" s="1">
        <f>IFERROR(IF(H719="","",IF(O719=0,0.15,IF(VLOOKUP(O719,'Source Post 14 Status (6.30.26)'!A:B,2,FALSE)=1,0.15,0.5))),0.5)</f>
        <v>0.15</v>
      </c>
      <c r="Y719" s="6">
        <f t="shared" si="11"/>
        <v>0</v>
      </c>
    </row>
    <row r="720" spans="1:25" x14ac:dyDescent="0.3">
      <c r="A720" t="str">
        <f>IF(B720=1,COUNTIF($B$2:B720,1),"")</f>
        <v/>
      </c>
      <c r="B720" t="str">
        <f>IF(C720=1,COUNTIF($H$2:H720,H720),"")</f>
        <v/>
      </c>
      <c r="C720">
        <f>IF(G720=List!$P$1,1,0)</f>
        <v>0</v>
      </c>
      <c r="D720" s="1" t="str">
        <f>IF(E720=1,COUNTIF($E$2:E720,1),"")</f>
        <v/>
      </c>
      <c r="E720" s="1" t="str">
        <f>IF(H720=List!$P$2,1,"")</f>
        <v/>
      </c>
      <c r="F720" s="2" t="s">
        <v>11828</v>
      </c>
      <c r="G720" s="2" t="s">
        <v>285</v>
      </c>
      <c r="H720" s="2" t="s">
        <v>6063</v>
      </c>
      <c r="I720" s="2" t="s">
        <v>1962</v>
      </c>
      <c r="J720" s="2" t="s">
        <v>950</v>
      </c>
      <c r="K720" s="2" t="s">
        <v>2017</v>
      </c>
      <c r="L720" s="2" t="s">
        <v>2018</v>
      </c>
      <c r="M720" s="2" t="s">
        <v>159</v>
      </c>
      <c r="N720" s="2" t="s">
        <v>756</v>
      </c>
      <c r="O720" s="99">
        <v>17044</v>
      </c>
      <c r="P720" s="2" t="s">
        <v>11148</v>
      </c>
      <c r="W720" s="101">
        <v>1</v>
      </c>
      <c r="X720" s="1">
        <f>IFERROR(IF(H720="","",IF(O720=0,0.15,IF(VLOOKUP(O720,'Source Post 14 Status (6.30.26)'!A:B,2,FALSE)=1,0.15,0.5))),0.5)</f>
        <v>0.15</v>
      </c>
      <c r="Y720" s="6">
        <f t="shared" si="11"/>
        <v>0</v>
      </c>
    </row>
    <row r="721" spans="1:25" x14ac:dyDescent="0.3">
      <c r="A721" t="str">
        <f>IF(B721=1,COUNTIF($B$2:B721,1),"")</f>
        <v/>
      </c>
      <c r="B721" t="str">
        <f>IF(C721=1,COUNTIF($H$2:H721,H721),"")</f>
        <v/>
      </c>
      <c r="C721">
        <f>IF(G721=List!$P$1,1,0)</f>
        <v>0</v>
      </c>
      <c r="D721" s="1" t="str">
        <f>IF(E721=1,COUNTIF($E$2:E721,1),"")</f>
        <v/>
      </c>
      <c r="E721" s="1" t="str">
        <f>IF(H721=List!$P$2,1,"")</f>
        <v/>
      </c>
      <c r="F721" s="2" t="s">
        <v>11828</v>
      </c>
      <c r="G721" s="2" t="s">
        <v>285</v>
      </c>
      <c r="H721" s="2" t="s">
        <v>6063</v>
      </c>
      <c r="I721" s="2" t="s">
        <v>1962</v>
      </c>
      <c r="J721" s="2" t="s">
        <v>950</v>
      </c>
      <c r="K721" s="2" t="s">
        <v>2017</v>
      </c>
      <c r="L721" s="2" t="s">
        <v>2018</v>
      </c>
      <c r="M721" s="2" t="s">
        <v>159</v>
      </c>
      <c r="N721" s="2" t="s">
        <v>756</v>
      </c>
      <c r="O721" s="99">
        <v>18143</v>
      </c>
      <c r="P721" s="2" t="s">
        <v>11149</v>
      </c>
      <c r="W721" s="101">
        <v>1</v>
      </c>
      <c r="X721" s="1">
        <f>IFERROR(IF(H721="","",IF(O721=0,0.15,IF(VLOOKUP(O721,'Source Post 14 Status (6.30.26)'!A:B,2,FALSE)=1,0.15,0.5))),0.5)</f>
        <v>0.15</v>
      </c>
      <c r="Y721" s="6">
        <f t="shared" si="11"/>
        <v>0</v>
      </c>
    </row>
    <row r="722" spans="1:25" x14ac:dyDescent="0.3">
      <c r="A722" t="str">
        <f>IF(B722=1,COUNTIF($B$2:B722,1),"")</f>
        <v/>
      </c>
      <c r="B722" t="str">
        <f>IF(C722=1,COUNTIF($H$2:H722,H722),"")</f>
        <v/>
      </c>
      <c r="C722">
        <f>IF(G722=List!$P$1,1,0)</f>
        <v>0</v>
      </c>
      <c r="D722" s="1" t="str">
        <f>IF(E722=1,COUNTIF($E$2:E722,1),"")</f>
        <v/>
      </c>
      <c r="E722" s="1" t="str">
        <f>IF(H722=List!$P$2,1,"")</f>
        <v/>
      </c>
      <c r="F722" s="2" t="s">
        <v>11828</v>
      </c>
      <c r="G722" s="2" t="s">
        <v>285</v>
      </c>
      <c r="H722" s="2" t="s">
        <v>6063</v>
      </c>
      <c r="I722" s="2" t="s">
        <v>1962</v>
      </c>
      <c r="J722" s="2" t="s">
        <v>950</v>
      </c>
      <c r="K722" s="2" t="s">
        <v>2017</v>
      </c>
      <c r="L722" s="2" t="s">
        <v>2018</v>
      </c>
      <c r="M722" s="2" t="s">
        <v>159</v>
      </c>
      <c r="N722" s="2" t="s">
        <v>756</v>
      </c>
      <c r="O722" s="99">
        <v>20651</v>
      </c>
      <c r="P722" s="2" t="s">
        <v>8162</v>
      </c>
      <c r="Q722">
        <v>144181</v>
      </c>
      <c r="R722">
        <v>143475</v>
      </c>
      <c r="S722">
        <v>284829</v>
      </c>
      <c r="V722" t="s">
        <v>12933</v>
      </c>
      <c r="W722" s="101">
        <v>46205.634833645832</v>
      </c>
      <c r="X722" s="1">
        <f>IFERROR(IF(H722="","",IF(O722=0,0.15,IF(VLOOKUP(O722,'Source Post 14 Status (6.30.26)'!A:B,2,FALSE)=1,0.15,0.5))),0.5)</f>
        <v>0.15</v>
      </c>
      <c r="Y722" s="6">
        <f t="shared" si="11"/>
        <v>0</v>
      </c>
    </row>
    <row r="723" spans="1:25" x14ac:dyDescent="0.3">
      <c r="A723" t="str">
        <f>IF(B723=1,COUNTIF($B$2:B723,1),"")</f>
        <v/>
      </c>
      <c r="B723" t="str">
        <f>IF(C723=1,COUNTIF($H$2:H723,H723),"")</f>
        <v/>
      </c>
      <c r="C723">
        <f>IF(G723=List!$P$1,1,0)</f>
        <v>0</v>
      </c>
      <c r="D723" s="1" t="str">
        <f>IF(E723=1,COUNTIF($E$2:E723,1),"")</f>
        <v/>
      </c>
      <c r="E723" s="1" t="str">
        <f>IF(H723=List!$P$2,1,"")</f>
        <v/>
      </c>
      <c r="F723" s="2" t="s">
        <v>11828</v>
      </c>
      <c r="G723" s="2" t="s">
        <v>285</v>
      </c>
      <c r="H723" s="2" t="s">
        <v>6063</v>
      </c>
      <c r="I723" s="2" t="s">
        <v>1962</v>
      </c>
      <c r="J723" s="2" t="s">
        <v>950</v>
      </c>
      <c r="K723" s="2" t="s">
        <v>2017</v>
      </c>
      <c r="L723" s="2" t="s">
        <v>2018</v>
      </c>
      <c r="M723" s="2" t="s">
        <v>159</v>
      </c>
      <c r="N723" s="2" t="s">
        <v>756</v>
      </c>
      <c r="O723" s="99">
        <v>22638</v>
      </c>
      <c r="P723" s="2" t="s">
        <v>8384</v>
      </c>
      <c r="Q723">
        <v>245678</v>
      </c>
      <c r="S723">
        <v>245678</v>
      </c>
      <c r="T723">
        <v>245678</v>
      </c>
      <c r="V723" t="s">
        <v>12933</v>
      </c>
      <c r="W723" s="101">
        <v>46211.486116701388</v>
      </c>
      <c r="X723" s="1">
        <f>IFERROR(IF(H723="","",IF(O723=0,0.15,IF(VLOOKUP(O723,'Source Post 14 Status (6.30.26)'!A:B,2,FALSE)=1,0.15,0.5))),0.5)</f>
        <v>0.15</v>
      </c>
      <c r="Y723" s="6">
        <f t="shared" si="11"/>
        <v>36852</v>
      </c>
    </row>
    <row r="724" spans="1:25" x14ac:dyDescent="0.3">
      <c r="A724" t="str">
        <f>IF(B724=1,COUNTIF($B$2:B724,1),"")</f>
        <v/>
      </c>
      <c r="B724" t="str">
        <f>IF(C724=1,COUNTIF($H$2:H724,H724),"")</f>
        <v/>
      </c>
      <c r="C724">
        <f>IF(G724=List!$P$1,1,0)</f>
        <v>0</v>
      </c>
      <c r="D724" s="1" t="str">
        <f>IF(E724=1,COUNTIF($E$2:E724,1),"")</f>
        <v/>
      </c>
      <c r="E724" s="1" t="str">
        <f>IF(H724=List!$P$2,1,"")</f>
        <v/>
      </c>
      <c r="F724" s="2" t="s">
        <v>11828</v>
      </c>
      <c r="G724" s="2" t="s">
        <v>285</v>
      </c>
      <c r="H724" s="2" t="s">
        <v>6063</v>
      </c>
      <c r="I724" s="2" t="s">
        <v>1962</v>
      </c>
      <c r="J724" s="2" t="s">
        <v>950</v>
      </c>
      <c r="K724" s="2" t="s">
        <v>2017</v>
      </c>
      <c r="L724" s="2" t="s">
        <v>2018</v>
      </c>
      <c r="M724" s="2" t="s">
        <v>159</v>
      </c>
      <c r="N724" s="2" t="s">
        <v>756</v>
      </c>
      <c r="O724" s="99">
        <v>14994</v>
      </c>
      <c r="P724" s="2" t="s">
        <v>7444</v>
      </c>
      <c r="Q724">
        <v>183000</v>
      </c>
      <c r="R724">
        <v>183000</v>
      </c>
      <c r="S724">
        <v>364000</v>
      </c>
      <c r="T724">
        <v>183000</v>
      </c>
      <c r="U724">
        <v>183000</v>
      </c>
      <c r="V724" t="s">
        <v>12933</v>
      </c>
      <c r="W724" s="101">
        <v>46211.436818090275</v>
      </c>
      <c r="X724" s="1">
        <f>IFERROR(IF(H724="","",IF(O724=0,0.15,IF(VLOOKUP(O724,'Source Post 14 Status (6.30.26)'!A:B,2,FALSE)=1,0.15,0.5))),0.5)</f>
        <v>0.15</v>
      </c>
      <c r="Y724" s="6">
        <f t="shared" si="11"/>
        <v>54900</v>
      </c>
    </row>
    <row r="725" spans="1:25" x14ac:dyDescent="0.3">
      <c r="A725" t="str">
        <f>IF(B725=1,COUNTIF($B$2:B725,1),"")</f>
        <v/>
      </c>
      <c r="B725" t="str">
        <f>IF(C725=1,COUNTIF($H$2:H725,H725),"")</f>
        <v/>
      </c>
      <c r="C725">
        <f>IF(G725=List!$P$1,1,0)</f>
        <v>0</v>
      </c>
      <c r="D725" s="1" t="str">
        <f>IF(E725=1,COUNTIF($E$2:E725,1),"")</f>
        <v/>
      </c>
      <c r="E725" s="1" t="str">
        <f>IF(H725=List!$P$2,1,"")</f>
        <v/>
      </c>
      <c r="F725" s="2" t="s">
        <v>11828</v>
      </c>
      <c r="G725" s="2" t="s">
        <v>285</v>
      </c>
      <c r="H725" s="2" t="s">
        <v>6063</v>
      </c>
      <c r="I725" s="2" t="s">
        <v>1962</v>
      </c>
      <c r="J725" s="2" t="s">
        <v>950</v>
      </c>
      <c r="K725" s="2" t="s">
        <v>2017</v>
      </c>
      <c r="L725" s="2" t="s">
        <v>2018</v>
      </c>
      <c r="M725" s="2" t="s">
        <v>159</v>
      </c>
      <c r="N725" s="2" t="s">
        <v>756</v>
      </c>
      <c r="O725" s="99">
        <v>15364</v>
      </c>
      <c r="P725" s="2" t="s">
        <v>11141</v>
      </c>
      <c r="W725" s="101">
        <v>1</v>
      </c>
      <c r="X725" s="1">
        <f>IFERROR(IF(H725="","",IF(O725=0,0.15,IF(VLOOKUP(O725,'Source Post 14 Status (6.30.26)'!A:B,2,FALSE)=1,0.15,0.5))),0.5)</f>
        <v>0.15</v>
      </c>
      <c r="Y725" s="6">
        <f t="shared" si="11"/>
        <v>0</v>
      </c>
    </row>
    <row r="726" spans="1:25" x14ac:dyDescent="0.3">
      <c r="A726" t="str">
        <f>IF(B726=1,COUNTIF($B$2:B726,1),"")</f>
        <v/>
      </c>
      <c r="B726" t="str">
        <f>IF(C726=1,COUNTIF($H$2:H726,H726),"")</f>
        <v/>
      </c>
      <c r="C726">
        <f>IF(G726=List!$P$1,1,0)</f>
        <v>0</v>
      </c>
      <c r="D726" s="1" t="str">
        <f>IF(E726=1,COUNTIF($E$2:E726,1),"")</f>
        <v/>
      </c>
      <c r="E726" s="1" t="str">
        <f>IF(H726=List!$P$2,1,"")</f>
        <v/>
      </c>
      <c r="F726" s="2" t="s">
        <v>11828</v>
      </c>
      <c r="G726" s="2" t="s">
        <v>285</v>
      </c>
      <c r="H726" s="2" t="s">
        <v>6063</v>
      </c>
      <c r="I726" s="2" t="s">
        <v>1962</v>
      </c>
      <c r="J726" s="2" t="s">
        <v>950</v>
      </c>
      <c r="K726" s="2" t="s">
        <v>2017</v>
      </c>
      <c r="L726" s="2" t="s">
        <v>2018</v>
      </c>
      <c r="M726" s="2" t="s">
        <v>159</v>
      </c>
      <c r="N726" s="2" t="s">
        <v>756</v>
      </c>
      <c r="O726" s="99">
        <v>16860</v>
      </c>
      <c r="P726" s="2" t="s">
        <v>7651</v>
      </c>
      <c r="Q726">
        <v>151000</v>
      </c>
      <c r="R726">
        <v>151000</v>
      </c>
      <c r="S726">
        <v>297000</v>
      </c>
      <c r="T726">
        <v>150500</v>
      </c>
      <c r="U726">
        <v>150500</v>
      </c>
      <c r="V726" t="s">
        <v>12933</v>
      </c>
      <c r="W726" s="101">
        <v>46211.439034872688</v>
      </c>
      <c r="X726" s="1">
        <f>IFERROR(IF(H726="","",IF(O726=0,0.15,IF(VLOOKUP(O726,'Source Post 14 Status (6.30.26)'!A:B,2,FALSE)=1,0.15,0.5))),0.5)</f>
        <v>0.15</v>
      </c>
      <c r="Y726" s="6">
        <f t="shared" si="11"/>
        <v>45150</v>
      </c>
    </row>
    <row r="727" spans="1:25" x14ac:dyDescent="0.3">
      <c r="A727" t="str">
        <f>IF(B727=1,COUNTIF($B$2:B727,1),"")</f>
        <v/>
      </c>
      <c r="B727" t="str">
        <f>IF(C727=1,COUNTIF($H$2:H727,H727),"")</f>
        <v/>
      </c>
      <c r="C727">
        <f>IF(G727=List!$P$1,1,0)</f>
        <v>0</v>
      </c>
      <c r="D727" s="1" t="str">
        <f>IF(E727=1,COUNTIF($E$2:E727,1),"")</f>
        <v/>
      </c>
      <c r="E727" s="1" t="str">
        <f>IF(H727=List!$P$2,1,"")</f>
        <v/>
      </c>
      <c r="F727" s="2" t="s">
        <v>11828</v>
      </c>
      <c r="G727" s="2" t="s">
        <v>285</v>
      </c>
      <c r="H727" s="2" t="s">
        <v>6063</v>
      </c>
      <c r="I727" s="2" t="s">
        <v>1962</v>
      </c>
      <c r="J727" s="2" t="s">
        <v>950</v>
      </c>
      <c r="K727" s="2" t="s">
        <v>2017</v>
      </c>
      <c r="L727" s="2" t="s">
        <v>2018</v>
      </c>
      <c r="M727" s="2" t="s">
        <v>159</v>
      </c>
      <c r="N727" s="2" t="s">
        <v>756</v>
      </c>
      <c r="O727" s="99">
        <v>22636</v>
      </c>
      <c r="P727" s="2" t="s">
        <v>8383</v>
      </c>
      <c r="Q727">
        <v>22608</v>
      </c>
      <c r="R727">
        <v>22499</v>
      </c>
      <c r="S727">
        <v>44671</v>
      </c>
      <c r="T727">
        <v>22173</v>
      </c>
      <c r="U727">
        <v>22064</v>
      </c>
      <c r="V727" t="s">
        <v>12933</v>
      </c>
      <c r="W727" s="101">
        <v>46211.428630173614</v>
      </c>
      <c r="X727" s="1">
        <f>IFERROR(IF(H727="","",IF(O727=0,0.15,IF(VLOOKUP(O727,'Source Post 14 Status (6.30.26)'!A:B,2,FALSE)=1,0.15,0.5))),0.5)</f>
        <v>0.15</v>
      </c>
      <c r="Y727" s="6">
        <f t="shared" si="11"/>
        <v>6636</v>
      </c>
    </row>
    <row r="728" spans="1:25" x14ac:dyDescent="0.3">
      <c r="A728" t="str">
        <f>IF(B728=1,COUNTIF($B$2:B728,1),"")</f>
        <v/>
      </c>
      <c r="B728" t="str">
        <f>IF(C728=1,COUNTIF($H$2:H728,H728),"")</f>
        <v/>
      </c>
      <c r="C728">
        <f>IF(G728=List!$P$1,1,0)</f>
        <v>0</v>
      </c>
      <c r="D728" s="1" t="str">
        <f>IF(E728=1,COUNTIF($E$2:E728,1),"")</f>
        <v/>
      </c>
      <c r="E728" s="1" t="str">
        <f>IF(H728=List!$P$2,1,"")</f>
        <v/>
      </c>
      <c r="F728" s="2" t="s">
        <v>11828</v>
      </c>
      <c r="G728" s="2" t="s">
        <v>285</v>
      </c>
      <c r="H728" s="2" t="s">
        <v>6063</v>
      </c>
      <c r="I728" s="2" t="s">
        <v>1962</v>
      </c>
      <c r="J728" s="2" t="s">
        <v>950</v>
      </c>
      <c r="K728" s="2" t="s">
        <v>2017</v>
      </c>
      <c r="L728" s="2" t="s">
        <v>2018</v>
      </c>
      <c r="M728" s="2" t="s">
        <v>159</v>
      </c>
      <c r="N728" s="2" t="s">
        <v>756</v>
      </c>
      <c r="O728" s="99">
        <v>24496</v>
      </c>
      <c r="P728" s="2" t="s">
        <v>11146</v>
      </c>
      <c r="Q728">
        <v>376000</v>
      </c>
      <c r="R728">
        <v>376000</v>
      </c>
      <c r="S728">
        <v>750000</v>
      </c>
      <c r="T728">
        <v>376000</v>
      </c>
      <c r="U728">
        <v>376000</v>
      </c>
      <c r="V728" t="s">
        <v>12933</v>
      </c>
      <c r="W728" s="101">
        <v>46211.446821527781</v>
      </c>
      <c r="X728" s="1">
        <f>IFERROR(IF(H728="","",IF(O728=0,0.15,IF(VLOOKUP(O728,'Source Post 14 Status (6.30.26)'!A:B,2,FALSE)=1,0.15,0.5))),0.5)</f>
        <v>0.15</v>
      </c>
      <c r="Y728" s="6">
        <f t="shared" si="11"/>
        <v>112800</v>
      </c>
    </row>
    <row r="729" spans="1:25" x14ac:dyDescent="0.3">
      <c r="A729" t="str">
        <f>IF(B729=1,COUNTIF($B$2:B729,1),"")</f>
        <v/>
      </c>
      <c r="B729" t="str">
        <f>IF(C729=1,COUNTIF($H$2:H729,H729),"")</f>
        <v/>
      </c>
      <c r="C729">
        <f>IF(G729=List!$P$1,1,0)</f>
        <v>0</v>
      </c>
      <c r="D729" s="1" t="str">
        <f>IF(E729=1,COUNTIF($E$2:E729,1),"")</f>
        <v/>
      </c>
      <c r="E729" s="1" t="str">
        <f>IF(H729=List!$P$2,1,"")</f>
        <v/>
      </c>
      <c r="F729" s="2" t="s">
        <v>11828</v>
      </c>
      <c r="G729" s="2" t="s">
        <v>285</v>
      </c>
      <c r="H729" s="2" t="s">
        <v>6063</v>
      </c>
      <c r="I729" s="2" t="s">
        <v>1962</v>
      </c>
      <c r="J729" s="2" t="s">
        <v>950</v>
      </c>
      <c r="K729" s="2" t="s">
        <v>2017</v>
      </c>
      <c r="L729" s="2" t="s">
        <v>2018</v>
      </c>
      <c r="M729" s="2" t="s">
        <v>159</v>
      </c>
      <c r="N729" s="2" t="s">
        <v>756</v>
      </c>
      <c r="O729" s="99">
        <v>24571</v>
      </c>
      <c r="P729" s="2" t="s">
        <v>11143</v>
      </c>
      <c r="Q729">
        <v>112744</v>
      </c>
      <c r="R729">
        <v>112075</v>
      </c>
      <c r="S729">
        <v>222542</v>
      </c>
      <c r="T729">
        <v>110466</v>
      </c>
      <c r="U729">
        <v>109930</v>
      </c>
      <c r="V729" t="s">
        <v>12933</v>
      </c>
      <c r="W729" s="101">
        <v>46211.429231249997</v>
      </c>
      <c r="X729" s="1">
        <f>IFERROR(IF(H729="","",IF(O729=0,0.15,IF(VLOOKUP(O729,'Source Post 14 Status (6.30.26)'!A:B,2,FALSE)=1,0.15,0.5))),0.5)</f>
        <v>0.15</v>
      </c>
      <c r="Y729" s="6">
        <f t="shared" si="11"/>
        <v>33059</v>
      </c>
    </row>
    <row r="730" spans="1:25" x14ac:dyDescent="0.3">
      <c r="A730" t="str">
        <f>IF(B730=1,COUNTIF($B$2:B730,1),"")</f>
        <v/>
      </c>
      <c r="B730" t="str">
        <f>IF(C730=1,COUNTIF($H$2:H730,H730),"")</f>
        <v/>
      </c>
      <c r="C730">
        <f>IF(G730=List!$P$1,1,0)</f>
        <v>0</v>
      </c>
      <c r="D730" s="1" t="str">
        <f>IF(E730=1,COUNTIF($E$2:E730,1),"")</f>
        <v/>
      </c>
      <c r="E730" s="1" t="str">
        <f>IF(H730=List!$P$2,1,"")</f>
        <v/>
      </c>
      <c r="F730" s="2" t="s">
        <v>11828</v>
      </c>
      <c r="G730" s="2" t="s">
        <v>285</v>
      </c>
      <c r="H730" s="2" t="s">
        <v>6063</v>
      </c>
      <c r="I730" s="2" t="s">
        <v>1962</v>
      </c>
      <c r="J730" s="2" t="s">
        <v>950</v>
      </c>
      <c r="K730" s="2" t="s">
        <v>2017</v>
      </c>
      <c r="L730" s="2" t="s">
        <v>2018</v>
      </c>
      <c r="M730" s="2" t="s">
        <v>159</v>
      </c>
      <c r="N730" s="2" t="s">
        <v>756</v>
      </c>
      <c r="O730" s="99">
        <v>15579</v>
      </c>
      <c r="P730" s="2" t="s">
        <v>7469</v>
      </c>
      <c r="Q730">
        <v>146000</v>
      </c>
      <c r="R730">
        <v>146000</v>
      </c>
      <c r="S730">
        <v>294000</v>
      </c>
      <c r="T730">
        <v>146500</v>
      </c>
      <c r="U730">
        <v>146500</v>
      </c>
      <c r="V730" t="s">
        <v>12933</v>
      </c>
      <c r="W730" s="101">
        <v>46211.437528784722</v>
      </c>
      <c r="X730" s="1">
        <f>IFERROR(IF(H730="","",IF(O730=0,0.15,IF(VLOOKUP(O730,'Source Post 14 Status (6.30.26)'!A:B,2,FALSE)=1,0.15,0.5))),0.5)</f>
        <v>0.15</v>
      </c>
      <c r="Y730" s="6">
        <f t="shared" si="11"/>
        <v>43950</v>
      </c>
    </row>
    <row r="731" spans="1:25" x14ac:dyDescent="0.3">
      <c r="A731" t="str">
        <f>IF(B731=1,COUNTIF($B$2:B731,1),"")</f>
        <v/>
      </c>
      <c r="B731" t="str">
        <f>IF(C731=1,COUNTIF($H$2:H731,H731),"")</f>
        <v/>
      </c>
      <c r="C731">
        <f>IF(G731=List!$P$1,1,0)</f>
        <v>0</v>
      </c>
      <c r="D731" s="1" t="str">
        <f>IF(E731=1,COUNTIF($E$2:E731,1),"")</f>
        <v/>
      </c>
      <c r="E731" s="1" t="str">
        <f>IF(H731=List!$P$2,1,"")</f>
        <v/>
      </c>
      <c r="F731" s="2" t="s">
        <v>11828</v>
      </c>
      <c r="G731" s="2" t="s">
        <v>285</v>
      </c>
      <c r="H731" s="2" t="s">
        <v>6063</v>
      </c>
      <c r="I731" s="2" t="s">
        <v>1962</v>
      </c>
      <c r="J731" s="2" t="s">
        <v>950</v>
      </c>
      <c r="K731" s="2" t="s">
        <v>2017</v>
      </c>
      <c r="L731" s="2" t="s">
        <v>2018</v>
      </c>
      <c r="M731" s="2" t="s">
        <v>159</v>
      </c>
      <c r="N731" s="2" t="s">
        <v>756</v>
      </c>
      <c r="O731" s="99">
        <v>16584</v>
      </c>
      <c r="P731" s="2" t="s">
        <v>11139</v>
      </c>
      <c r="W731" s="101">
        <v>1</v>
      </c>
      <c r="X731" s="1">
        <f>IFERROR(IF(H731="","",IF(O731=0,0.15,IF(VLOOKUP(O731,'Source Post 14 Status (6.30.26)'!A:B,2,FALSE)=1,0.15,0.5))),0.5)</f>
        <v>0.15</v>
      </c>
      <c r="Y731" s="6">
        <f t="shared" si="11"/>
        <v>0</v>
      </c>
    </row>
    <row r="732" spans="1:25" x14ac:dyDescent="0.3">
      <c r="A732" t="str">
        <f>IF(B732=1,COUNTIF($B$2:B732,1),"")</f>
        <v/>
      </c>
      <c r="B732" t="str">
        <f>IF(C732=1,COUNTIF($H$2:H732,H732),"")</f>
        <v/>
      </c>
      <c r="C732">
        <f>IF(G732=List!$P$1,1,0)</f>
        <v>0</v>
      </c>
      <c r="D732" s="1" t="str">
        <f>IF(E732=1,COUNTIF($E$2:E732,1),"")</f>
        <v/>
      </c>
      <c r="E732" s="1" t="str">
        <f>IF(H732=List!$P$2,1,"")</f>
        <v/>
      </c>
      <c r="F732" s="2" t="s">
        <v>11828</v>
      </c>
      <c r="G732" s="2" t="s">
        <v>285</v>
      </c>
      <c r="H732" s="2" t="s">
        <v>6063</v>
      </c>
      <c r="I732" s="2" t="s">
        <v>1962</v>
      </c>
      <c r="J732" s="2" t="s">
        <v>950</v>
      </c>
      <c r="K732" s="2" t="s">
        <v>2017</v>
      </c>
      <c r="L732" s="2" t="s">
        <v>2018</v>
      </c>
      <c r="M732" s="2" t="s">
        <v>159</v>
      </c>
      <c r="N732" s="2" t="s">
        <v>756</v>
      </c>
      <c r="O732" s="99">
        <v>19602</v>
      </c>
      <c r="P732" s="2" t="s">
        <v>7957</v>
      </c>
      <c r="Q732">
        <v>243500</v>
      </c>
      <c r="R732">
        <v>243500</v>
      </c>
      <c r="S732">
        <v>487000</v>
      </c>
      <c r="T732">
        <v>243000</v>
      </c>
      <c r="U732">
        <v>243000</v>
      </c>
      <c r="V732" t="s">
        <v>12933</v>
      </c>
      <c r="W732" s="101">
        <v>46211.441689270832</v>
      </c>
      <c r="X732" s="1">
        <f>IFERROR(IF(H732="","",IF(O732=0,0.15,IF(VLOOKUP(O732,'Source Post 14 Status (6.30.26)'!A:B,2,FALSE)=1,0.15,0.5))),0.5)</f>
        <v>0.15</v>
      </c>
      <c r="Y732" s="6">
        <f t="shared" si="11"/>
        <v>72900</v>
      </c>
    </row>
    <row r="733" spans="1:25" x14ac:dyDescent="0.3">
      <c r="A733" t="str">
        <f>IF(B733=1,COUNTIF($B$2:B733,1),"")</f>
        <v/>
      </c>
      <c r="B733" t="str">
        <f>IF(C733=1,COUNTIF($H$2:H733,H733),"")</f>
        <v/>
      </c>
      <c r="C733">
        <f>IF(G733=List!$P$1,1,0)</f>
        <v>0</v>
      </c>
      <c r="D733" s="1" t="str">
        <f>IF(E733=1,COUNTIF($E$2:E733,1),"")</f>
        <v/>
      </c>
      <c r="E733" s="1" t="str">
        <f>IF(H733=List!$P$2,1,"")</f>
        <v/>
      </c>
      <c r="F733" s="2" t="s">
        <v>11828</v>
      </c>
      <c r="G733" s="2" t="s">
        <v>285</v>
      </c>
      <c r="H733" s="2" t="s">
        <v>6063</v>
      </c>
      <c r="I733" s="2" t="s">
        <v>1962</v>
      </c>
      <c r="J733" s="2" t="s">
        <v>950</v>
      </c>
      <c r="K733" s="2" t="s">
        <v>2017</v>
      </c>
      <c r="L733" s="2" t="s">
        <v>2018</v>
      </c>
      <c r="M733" s="2" t="s">
        <v>159</v>
      </c>
      <c r="N733" s="2" t="s">
        <v>756</v>
      </c>
      <c r="O733" s="99">
        <v>20652</v>
      </c>
      <c r="P733" s="2" t="s">
        <v>8163</v>
      </c>
      <c r="Q733">
        <v>28977</v>
      </c>
      <c r="R733">
        <v>28835</v>
      </c>
      <c r="S733">
        <v>57247</v>
      </c>
      <c r="T733">
        <v>28411</v>
      </c>
      <c r="V733" t="s">
        <v>12933</v>
      </c>
      <c r="W733" s="101">
        <v>46205.633785844904</v>
      </c>
      <c r="X733" s="1">
        <f>IFERROR(IF(H733="","",IF(O733=0,0.15,IF(VLOOKUP(O733,'Source Post 14 Status (6.30.26)'!A:B,2,FALSE)=1,0.15,0.5))),0.5)</f>
        <v>0.15</v>
      </c>
      <c r="Y733" s="6">
        <f t="shared" si="11"/>
        <v>4262</v>
      </c>
    </row>
    <row r="734" spans="1:25" x14ac:dyDescent="0.3">
      <c r="A734" t="str">
        <f>IF(B734=1,COUNTIF($B$2:B734,1),"")</f>
        <v/>
      </c>
      <c r="B734" t="str">
        <f>IF(C734=1,COUNTIF($H$2:H734,H734),"")</f>
        <v/>
      </c>
      <c r="C734">
        <f>IF(G734=List!$P$1,1,0)</f>
        <v>0</v>
      </c>
      <c r="D734" s="1" t="str">
        <f>IF(E734=1,COUNTIF($E$2:E734,1),"")</f>
        <v/>
      </c>
      <c r="E734" s="1" t="str">
        <f>IF(H734=List!$P$2,1,"")</f>
        <v/>
      </c>
      <c r="F734" s="2" t="s">
        <v>11828</v>
      </c>
      <c r="G734" s="2" t="s">
        <v>285</v>
      </c>
      <c r="H734" s="2" t="s">
        <v>6063</v>
      </c>
      <c r="I734" s="2" t="s">
        <v>1962</v>
      </c>
      <c r="J734" s="2" t="s">
        <v>950</v>
      </c>
      <c r="K734" s="2" t="s">
        <v>2017</v>
      </c>
      <c r="L734" s="2" t="s">
        <v>2018</v>
      </c>
      <c r="M734" s="2" t="s">
        <v>159</v>
      </c>
      <c r="N734" s="2" t="s">
        <v>756</v>
      </c>
      <c r="O734" s="99">
        <v>7732</v>
      </c>
      <c r="P734" s="2" t="s">
        <v>7011</v>
      </c>
      <c r="Q734">
        <v>326000</v>
      </c>
      <c r="R734">
        <v>322000</v>
      </c>
      <c r="V734" t="s">
        <v>12933</v>
      </c>
      <c r="W734" s="101">
        <v>46211.450683414354</v>
      </c>
      <c r="X734" s="1">
        <f>IFERROR(IF(H734="","",IF(O734=0,0.15,IF(VLOOKUP(O734,'Source Post 14 Status (6.30.26)'!A:B,2,FALSE)=1,0.15,0.5))),0.5)</f>
        <v>0.5</v>
      </c>
      <c r="Y734" s="6">
        <f t="shared" si="11"/>
        <v>0</v>
      </c>
    </row>
    <row r="735" spans="1:25" x14ac:dyDescent="0.3">
      <c r="A735" t="str">
        <f>IF(B735=1,COUNTIF($B$2:B735,1),"")</f>
        <v/>
      </c>
      <c r="B735" t="str">
        <f>IF(C735=1,COUNTIF($H$2:H735,H735),"")</f>
        <v/>
      </c>
      <c r="C735">
        <f>IF(G735=List!$P$1,1,0)</f>
        <v>0</v>
      </c>
      <c r="D735" s="1" t="str">
        <f>IF(E735=1,COUNTIF($E$2:E735,1),"")</f>
        <v/>
      </c>
      <c r="E735" s="1" t="str">
        <f>IF(H735=List!$P$2,1,"")</f>
        <v/>
      </c>
      <c r="F735" s="2" t="s">
        <v>11828</v>
      </c>
      <c r="G735" s="2" t="s">
        <v>285</v>
      </c>
      <c r="H735" s="2" t="s">
        <v>6063</v>
      </c>
      <c r="I735" s="2" t="s">
        <v>1962</v>
      </c>
      <c r="J735" s="2" t="s">
        <v>950</v>
      </c>
      <c r="K735" s="2" t="s">
        <v>2017</v>
      </c>
      <c r="L735" s="2" t="s">
        <v>2018</v>
      </c>
      <c r="M735" s="2" t="s">
        <v>159</v>
      </c>
      <c r="N735" s="2" t="s">
        <v>756</v>
      </c>
      <c r="O735" s="99">
        <v>10923</v>
      </c>
      <c r="P735" s="2" t="s">
        <v>7197</v>
      </c>
      <c r="Q735">
        <v>86000</v>
      </c>
      <c r="R735">
        <v>86000</v>
      </c>
      <c r="S735">
        <v>174000</v>
      </c>
      <c r="T735">
        <v>85000</v>
      </c>
      <c r="U735">
        <v>85000</v>
      </c>
      <c r="V735" t="s">
        <v>12933</v>
      </c>
      <c r="W735" s="101">
        <v>46211.434357789352</v>
      </c>
      <c r="X735" s="1">
        <f>IFERROR(IF(H735="","",IF(O735=0,0.15,IF(VLOOKUP(O735,'Source Post 14 Status (6.30.26)'!A:B,2,FALSE)=1,0.15,0.5))),0.5)</f>
        <v>0.15</v>
      </c>
      <c r="Y735" s="6">
        <f t="shared" si="11"/>
        <v>25500</v>
      </c>
    </row>
    <row r="736" spans="1:25" x14ac:dyDescent="0.3">
      <c r="A736" t="str">
        <f>IF(B736=1,COUNTIF($B$2:B736,1),"")</f>
        <v/>
      </c>
      <c r="B736" t="str">
        <f>IF(C736=1,COUNTIF($H$2:H736,H736),"")</f>
        <v/>
      </c>
      <c r="C736">
        <f>IF(G736=List!$P$1,1,0)</f>
        <v>0</v>
      </c>
      <c r="D736" s="1" t="str">
        <f>IF(E736=1,COUNTIF($E$2:E736,1),"")</f>
        <v/>
      </c>
      <c r="E736" s="1" t="str">
        <f>IF(H736=List!$P$2,1,"")</f>
        <v/>
      </c>
      <c r="F736" s="2" t="s">
        <v>11828</v>
      </c>
      <c r="G736" s="2" t="s">
        <v>285</v>
      </c>
      <c r="H736" s="2" t="s">
        <v>6063</v>
      </c>
      <c r="I736" s="2" t="s">
        <v>1962</v>
      </c>
      <c r="J736" s="2" t="s">
        <v>950</v>
      </c>
      <c r="K736" s="2" t="s">
        <v>2017</v>
      </c>
      <c r="L736" s="2" t="s">
        <v>2018</v>
      </c>
      <c r="M736" s="2" t="s">
        <v>159</v>
      </c>
      <c r="N736" s="2" t="s">
        <v>756</v>
      </c>
      <c r="O736" s="99">
        <v>22954</v>
      </c>
      <c r="P736" s="2" t="s">
        <v>8364</v>
      </c>
      <c r="Q736">
        <v>383500</v>
      </c>
      <c r="R736">
        <v>383500</v>
      </c>
      <c r="S736">
        <v>769000</v>
      </c>
      <c r="T736">
        <v>385000</v>
      </c>
      <c r="U736">
        <v>385000</v>
      </c>
      <c r="V736" t="s">
        <v>12933</v>
      </c>
      <c r="W736" s="101">
        <v>46211.444427083334</v>
      </c>
      <c r="X736" s="1">
        <f>IFERROR(IF(H736="","",IF(O736=0,0.15,IF(VLOOKUP(O736,'Source Post 14 Status (6.30.26)'!A:B,2,FALSE)=1,0.15,0.5))),0.5)</f>
        <v>0.15</v>
      </c>
      <c r="Y736" s="6">
        <f t="shared" si="11"/>
        <v>115500</v>
      </c>
    </row>
    <row r="737" spans="1:25" x14ac:dyDescent="0.3">
      <c r="A737" t="str">
        <f>IF(B737=1,COUNTIF($B$2:B737,1),"")</f>
        <v/>
      </c>
      <c r="B737" t="str">
        <f>IF(C737=1,COUNTIF($H$2:H737,H737),"")</f>
        <v/>
      </c>
      <c r="C737">
        <f>IF(G737=List!$P$1,1,0)</f>
        <v>0</v>
      </c>
      <c r="D737" s="1" t="str">
        <f>IF(E737=1,COUNTIF($E$2:E737,1),"")</f>
        <v/>
      </c>
      <c r="E737" s="1" t="str">
        <f>IF(H737=List!$P$2,1,"")</f>
        <v/>
      </c>
      <c r="F737" s="2" t="s">
        <v>11828</v>
      </c>
      <c r="G737" s="2" t="s">
        <v>285</v>
      </c>
      <c r="H737" s="2" t="s">
        <v>6063</v>
      </c>
      <c r="I737" s="2" t="s">
        <v>1962</v>
      </c>
      <c r="J737" s="2" t="s">
        <v>950</v>
      </c>
      <c r="K737" s="2" t="s">
        <v>2017</v>
      </c>
      <c r="L737" s="2" t="s">
        <v>2018</v>
      </c>
      <c r="M737" s="2" t="s">
        <v>159</v>
      </c>
      <c r="N737" s="2" t="s">
        <v>756</v>
      </c>
      <c r="O737" s="99">
        <v>24586</v>
      </c>
      <c r="P737" s="2" t="s">
        <v>11136</v>
      </c>
      <c r="Q737">
        <v>973030</v>
      </c>
      <c r="R737">
        <v>971991</v>
      </c>
      <c r="S737">
        <v>802831</v>
      </c>
      <c r="T737">
        <v>399360</v>
      </c>
      <c r="U737">
        <v>398747</v>
      </c>
      <c r="V737" t="s">
        <v>12933</v>
      </c>
      <c r="W737" s="101">
        <v>46211.454432488426</v>
      </c>
      <c r="X737" s="1">
        <f>IFERROR(IF(H737="","",IF(O737=0,0.15,IF(VLOOKUP(O737,'Source Post 14 Status (6.30.26)'!A:B,2,FALSE)=1,0.15,0.5))),0.5)</f>
        <v>0.15</v>
      </c>
      <c r="Y737" s="6">
        <f t="shared" si="11"/>
        <v>119716</v>
      </c>
    </row>
    <row r="738" spans="1:25" x14ac:dyDescent="0.3">
      <c r="A738" t="str">
        <f>IF(B738=1,COUNTIF($B$2:B738,1),"")</f>
        <v/>
      </c>
      <c r="B738" t="str">
        <f>IF(C738=1,COUNTIF($H$2:H738,H738),"")</f>
        <v/>
      </c>
      <c r="C738">
        <f>IF(G738=List!$P$1,1,0)</f>
        <v>0</v>
      </c>
      <c r="D738" s="1" t="str">
        <f>IF(E738=1,COUNTIF($E$2:E738,1),"")</f>
        <v/>
      </c>
      <c r="E738" s="1" t="str">
        <f>IF(H738=List!$P$2,1,"")</f>
        <v/>
      </c>
      <c r="F738" s="2" t="s">
        <v>11828</v>
      </c>
      <c r="G738" s="2" t="s">
        <v>285</v>
      </c>
      <c r="H738" s="2" t="s">
        <v>6063</v>
      </c>
      <c r="I738" s="2" t="s">
        <v>1962</v>
      </c>
      <c r="J738" s="2" t="s">
        <v>950</v>
      </c>
      <c r="K738" s="2" t="s">
        <v>2017</v>
      </c>
      <c r="L738" s="2" t="s">
        <v>2018</v>
      </c>
      <c r="M738" s="2" t="s">
        <v>159</v>
      </c>
      <c r="N738" s="2" t="s">
        <v>756</v>
      </c>
      <c r="O738" s="99">
        <v>20948</v>
      </c>
      <c r="P738" s="2" t="s">
        <v>8240</v>
      </c>
      <c r="Q738">
        <v>670900</v>
      </c>
      <c r="R738">
        <v>673400</v>
      </c>
      <c r="S738">
        <v>1345600</v>
      </c>
      <c r="T738">
        <v>671700</v>
      </c>
      <c r="U738">
        <v>673200</v>
      </c>
      <c r="V738" t="s">
        <v>12933</v>
      </c>
      <c r="W738" s="101">
        <v>46211.452618020834</v>
      </c>
      <c r="X738" s="1">
        <f>IFERROR(IF(H738="","",IF(O738=0,0.15,IF(VLOOKUP(O738,'Source Post 14 Status (6.30.26)'!A:B,2,FALSE)=1,0.15,0.5))),0.5)</f>
        <v>0.15</v>
      </c>
      <c r="Y738" s="6">
        <f t="shared" si="11"/>
        <v>201735</v>
      </c>
    </row>
    <row r="739" spans="1:25" x14ac:dyDescent="0.3">
      <c r="A739" t="str">
        <f>IF(B739=1,COUNTIF($B$2:B739,1),"")</f>
        <v/>
      </c>
      <c r="B739" t="str">
        <f>IF(C739=1,COUNTIF($H$2:H739,H739),"")</f>
        <v/>
      </c>
      <c r="C739">
        <f>IF(G739=List!$P$1,1,0)</f>
        <v>0</v>
      </c>
      <c r="D739" s="1" t="str">
        <f>IF(E739=1,COUNTIF($E$2:E739,1),"")</f>
        <v/>
      </c>
      <c r="E739" s="1" t="str">
        <f>IF(H739=List!$P$2,1,"")</f>
        <v/>
      </c>
      <c r="F739" s="2" t="s">
        <v>11828</v>
      </c>
      <c r="G739" s="2" t="s">
        <v>285</v>
      </c>
      <c r="H739" s="2" t="s">
        <v>6063</v>
      </c>
      <c r="I739" s="2" t="s">
        <v>1962</v>
      </c>
      <c r="J739" s="2" t="s">
        <v>950</v>
      </c>
      <c r="K739" s="2" t="s">
        <v>2017</v>
      </c>
      <c r="L739" s="2" t="s">
        <v>2018</v>
      </c>
      <c r="M739" s="2" t="s">
        <v>159</v>
      </c>
      <c r="N739" s="2" t="s">
        <v>756</v>
      </c>
      <c r="O739" s="99">
        <v>22955</v>
      </c>
      <c r="P739" s="2" t="s">
        <v>8365</v>
      </c>
      <c r="Q739">
        <v>383500</v>
      </c>
      <c r="R739">
        <v>383500</v>
      </c>
      <c r="S739">
        <v>769000</v>
      </c>
      <c r="T739">
        <v>385000</v>
      </c>
      <c r="U739">
        <v>385000</v>
      </c>
      <c r="V739" t="s">
        <v>12933</v>
      </c>
      <c r="W739" s="101">
        <v>46211.445492627317</v>
      </c>
      <c r="X739" s="1">
        <f>IFERROR(IF(H739="","",IF(O739=0,0.15,IF(VLOOKUP(O739,'Source Post 14 Status (6.30.26)'!A:B,2,FALSE)=1,0.15,0.5))),0.5)</f>
        <v>0.15</v>
      </c>
      <c r="Y739" s="6">
        <f t="shared" si="11"/>
        <v>115500</v>
      </c>
    </row>
    <row r="740" spans="1:25" x14ac:dyDescent="0.3">
      <c r="A740" t="str">
        <f>IF(B740=1,COUNTIF($B$2:B740,1),"")</f>
        <v/>
      </c>
      <c r="B740" t="str">
        <f>IF(C740=1,COUNTIF($H$2:H740,H740),"")</f>
        <v/>
      </c>
      <c r="C740">
        <f>IF(G740=List!$P$1,1,0)</f>
        <v>0</v>
      </c>
      <c r="D740" s="1" t="str">
        <f>IF(E740=1,COUNTIF($E$2:E740,1),"")</f>
        <v/>
      </c>
      <c r="E740" s="1" t="str">
        <f>IF(H740=List!$P$2,1,"")</f>
        <v/>
      </c>
      <c r="F740" s="2" t="s">
        <v>11828</v>
      </c>
      <c r="G740" s="2" t="s">
        <v>285</v>
      </c>
      <c r="H740" s="2" t="s">
        <v>6063</v>
      </c>
      <c r="I740" s="2" t="s">
        <v>1962</v>
      </c>
      <c r="J740" s="2" t="s">
        <v>950</v>
      </c>
      <c r="K740" s="2" t="s">
        <v>2017</v>
      </c>
      <c r="L740" s="2" t="s">
        <v>2018</v>
      </c>
      <c r="M740" s="2" t="s">
        <v>159</v>
      </c>
      <c r="N740" s="2" t="s">
        <v>756</v>
      </c>
      <c r="O740" s="99">
        <v>5569</v>
      </c>
      <c r="P740" s="2" t="s">
        <v>11142</v>
      </c>
      <c r="W740" s="101">
        <v>1</v>
      </c>
      <c r="X740" s="1">
        <f>IFERROR(IF(H740="","",IF(O740=0,0.15,IF(VLOOKUP(O740,'Source Post 14 Status (6.30.26)'!A:B,2,FALSE)=1,0.15,0.5))),0.5)</f>
        <v>0.5</v>
      </c>
      <c r="Y740" s="6">
        <f t="shared" si="11"/>
        <v>0</v>
      </c>
    </row>
    <row r="741" spans="1:25" x14ac:dyDescent="0.3">
      <c r="A741" t="str">
        <f>IF(B741=1,COUNTIF($B$2:B741,1),"")</f>
        <v/>
      </c>
      <c r="B741" t="str">
        <f>IF(C741=1,COUNTIF($H$2:H741,H741),"")</f>
        <v/>
      </c>
      <c r="C741">
        <f>IF(G741=List!$P$1,1,0)</f>
        <v>0</v>
      </c>
      <c r="D741" s="1" t="str">
        <f>IF(E741=1,COUNTIF($E$2:E741,1),"")</f>
        <v/>
      </c>
      <c r="E741" s="1" t="str">
        <f>IF(H741=List!$P$2,1,"")</f>
        <v/>
      </c>
      <c r="F741" s="2" t="s">
        <v>11828</v>
      </c>
      <c r="G741" s="2" t="s">
        <v>285</v>
      </c>
      <c r="H741" s="2" t="s">
        <v>6063</v>
      </c>
      <c r="I741" s="2" t="s">
        <v>1962</v>
      </c>
      <c r="J741" s="2" t="s">
        <v>950</v>
      </c>
      <c r="K741" s="2" t="s">
        <v>2017</v>
      </c>
      <c r="L741" s="2" t="s">
        <v>2018</v>
      </c>
      <c r="M741" s="2" t="s">
        <v>159</v>
      </c>
      <c r="N741" s="2" t="s">
        <v>756</v>
      </c>
      <c r="O741" s="99">
        <v>15305</v>
      </c>
      <c r="P741" s="2" t="s">
        <v>11138</v>
      </c>
      <c r="W741" s="101">
        <v>1</v>
      </c>
      <c r="X741" s="1">
        <f>IFERROR(IF(H741="","",IF(O741=0,0.15,IF(VLOOKUP(O741,'Source Post 14 Status (6.30.26)'!A:B,2,FALSE)=1,0.15,0.5))),0.5)</f>
        <v>0.15</v>
      </c>
      <c r="Y741" s="6">
        <f t="shared" si="11"/>
        <v>0</v>
      </c>
    </row>
    <row r="742" spans="1:25" x14ac:dyDescent="0.3">
      <c r="A742" t="str">
        <f>IF(B742=1,COUNTIF($B$2:B742,1),"")</f>
        <v/>
      </c>
      <c r="B742" t="str">
        <f>IF(C742=1,COUNTIF($H$2:H742,H742),"")</f>
        <v/>
      </c>
      <c r="C742">
        <f>IF(G742=List!$P$1,1,0)</f>
        <v>0</v>
      </c>
      <c r="D742" s="1" t="str">
        <f>IF(E742=1,COUNTIF($E$2:E742,1),"")</f>
        <v/>
      </c>
      <c r="E742" s="1" t="str">
        <f>IF(H742=List!$P$2,1,"")</f>
        <v/>
      </c>
      <c r="F742" s="2" t="s">
        <v>11828</v>
      </c>
      <c r="G742" s="2" t="s">
        <v>285</v>
      </c>
      <c r="H742" s="2" t="s">
        <v>6063</v>
      </c>
      <c r="I742" s="2" t="s">
        <v>1962</v>
      </c>
      <c r="J742" s="2" t="s">
        <v>950</v>
      </c>
      <c r="K742" s="2" t="s">
        <v>2017</v>
      </c>
      <c r="L742" s="2" t="s">
        <v>2018</v>
      </c>
      <c r="M742" s="2" t="s">
        <v>159</v>
      </c>
      <c r="N742" s="2" t="s">
        <v>756</v>
      </c>
      <c r="O742" s="99">
        <v>17822</v>
      </c>
      <c r="P742" s="2" t="s">
        <v>11134</v>
      </c>
      <c r="W742" s="101">
        <v>1</v>
      </c>
      <c r="X742" s="1">
        <f>IFERROR(IF(H742="","",IF(O742=0,0.15,IF(VLOOKUP(O742,'Source Post 14 Status (6.30.26)'!A:B,2,FALSE)=1,0.15,0.5))),0.5)</f>
        <v>0.15</v>
      </c>
      <c r="Y742" s="6">
        <f t="shared" si="11"/>
        <v>0</v>
      </c>
    </row>
    <row r="743" spans="1:25" x14ac:dyDescent="0.3">
      <c r="A743" t="str">
        <f>IF(B743=1,COUNTIF($B$2:B743,1),"")</f>
        <v/>
      </c>
      <c r="B743" t="str">
        <f>IF(C743=1,COUNTIF($H$2:H743,H743),"")</f>
        <v/>
      </c>
      <c r="C743">
        <f>IF(G743=List!$P$1,1,0)</f>
        <v>0</v>
      </c>
      <c r="D743" s="1" t="str">
        <f>IF(E743=1,COUNTIF($E$2:E743,1),"")</f>
        <v/>
      </c>
      <c r="E743" s="1" t="str">
        <f>IF(H743=List!$P$2,1,"")</f>
        <v/>
      </c>
      <c r="F743" s="2" t="s">
        <v>11828</v>
      </c>
      <c r="G743" s="2" t="s">
        <v>285</v>
      </c>
      <c r="H743" s="2" t="s">
        <v>6063</v>
      </c>
      <c r="I743" s="2" t="s">
        <v>1962</v>
      </c>
      <c r="J743" s="2" t="s">
        <v>950</v>
      </c>
      <c r="K743" s="2" t="s">
        <v>2017</v>
      </c>
      <c r="L743" s="2" t="s">
        <v>2018</v>
      </c>
      <c r="M743" s="2" t="s">
        <v>159</v>
      </c>
      <c r="N743" s="2" t="s">
        <v>756</v>
      </c>
      <c r="O743" s="99">
        <v>21092</v>
      </c>
      <c r="P743" s="2" t="s">
        <v>8291</v>
      </c>
      <c r="Q743">
        <v>115347</v>
      </c>
      <c r="R743">
        <v>114788</v>
      </c>
      <c r="S743">
        <v>227895</v>
      </c>
      <c r="T743">
        <v>113107</v>
      </c>
      <c r="U743">
        <v>112548</v>
      </c>
      <c r="V743" t="s">
        <v>12933</v>
      </c>
      <c r="W743" s="101">
        <v>46205.632275891207</v>
      </c>
      <c r="X743" s="1">
        <f>IFERROR(IF(H743="","",IF(O743=0,0.15,IF(VLOOKUP(O743,'Source Post 14 Status (6.30.26)'!A:B,2,FALSE)=1,0.15,0.5))),0.5)</f>
        <v>0.15</v>
      </c>
      <c r="Y743" s="6">
        <f t="shared" si="11"/>
        <v>33848</v>
      </c>
    </row>
    <row r="744" spans="1:25" x14ac:dyDescent="0.3">
      <c r="A744" t="str">
        <f>IF(B744=1,COUNTIF($B$2:B744,1),"")</f>
        <v/>
      </c>
      <c r="B744" t="str">
        <f>IF(C744=1,COUNTIF($H$2:H744,H744),"")</f>
        <v/>
      </c>
      <c r="C744">
        <f>IF(G744=List!$P$1,1,0)</f>
        <v>0</v>
      </c>
      <c r="D744" s="1" t="str">
        <f>IF(E744=1,COUNTIF($E$2:E744,1),"")</f>
        <v/>
      </c>
      <c r="E744" s="1" t="str">
        <f>IF(H744=List!$P$2,1,"")</f>
        <v/>
      </c>
      <c r="F744" s="2" t="s">
        <v>11828</v>
      </c>
      <c r="G744" s="2" t="s">
        <v>285</v>
      </c>
      <c r="H744" s="2" t="s">
        <v>6063</v>
      </c>
      <c r="I744" s="2" t="s">
        <v>1962</v>
      </c>
      <c r="J744" s="2" t="s">
        <v>950</v>
      </c>
      <c r="K744" s="2" t="s">
        <v>2017</v>
      </c>
      <c r="L744" s="2" t="s">
        <v>2018</v>
      </c>
      <c r="M744" s="2" t="s">
        <v>159</v>
      </c>
      <c r="N744" s="2" t="s">
        <v>756</v>
      </c>
      <c r="O744" s="99">
        <v>24572</v>
      </c>
      <c r="P744" s="2" t="s">
        <v>11135</v>
      </c>
      <c r="Q744">
        <v>22590</v>
      </c>
      <c r="R744">
        <v>22415</v>
      </c>
      <c r="S744">
        <v>44508</v>
      </c>
      <c r="T744">
        <v>22093</v>
      </c>
      <c r="U744">
        <v>21986</v>
      </c>
      <c r="V744" t="s">
        <v>12933</v>
      </c>
      <c r="W744" s="101">
        <v>46211.429922685187</v>
      </c>
      <c r="X744" s="1">
        <f>IFERROR(IF(H744="","",IF(O744=0,0.15,IF(VLOOKUP(O744,'Source Post 14 Status (6.30.26)'!A:B,2,FALSE)=1,0.15,0.5))),0.5)</f>
        <v>0.15</v>
      </c>
      <c r="Y744" s="6">
        <f t="shared" si="11"/>
        <v>6612</v>
      </c>
    </row>
    <row r="745" spans="1:25" x14ac:dyDescent="0.3">
      <c r="A745" t="str">
        <f>IF(B745=1,COUNTIF($B$2:B745,1),"")</f>
        <v/>
      </c>
      <c r="B745" t="str">
        <f>IF(C745=1,COUNTIF($H$2:H745,H745),"")</f>
        <v/>
      </c>
      <c r="C745">
        <f>IF(G745=List!$P$1,1,0)</f>
        <v>0</v>
      </c>
      <c r="D745" s="1" t="str">
        <f>IF(E745=1,COUNTIF($E$2:E745,1),"")</f>
        <v/>
      </c>
      <c r="E745" s="1" t="str">
        <f>IF(H745=List!$P$2,1,"")</f>
        <v/>
      </c>
      <c r="F745" s="2" t="s">
        <v>11828</v>
      </c>
      <c r="G745" s="2" t="s">
        <v>285</v>
      </c>
      <c r="H745" s="2" t="s">
        <v>6063</v>
      </c>
      <c r="I745" s="2" t="s">
        <v>1962</v>
      </c>
      <c r="J745" s="2" t="s">
        <v>950</v>
      </c>
      <c r="K745" s="2" t="s">
        <v>2017</v>
      </c>
      <c r="L745" s="2" t="s">
        <v>2018</v>
      </c>
      <c r="M745" s="2" t="s">
        <v>159</v>
      </c>
      <c r="N745" s="2" t="s">
        <v>756</v>
      </c>
      <c r="O745" s="99">
        <v>16493</v>
      </c>
      <c r="P745" s="2" t="s">
        <v>7604</v>
      </c>
      <c r="Q745">
        <v>150000</v>
      </c>
      <c r="R745">
        <v>150000</v>
      </c>
      <c r="S745">
        <v>299000</v>
      </c>
      <c r="T745">
        <v>148500</v>
      </c>
      <c r="U745">
        <v>148500</v>
      </c>
      <c r="V745" t="s">
        <v>12933</v>
      </c>
      <c r="W745" s="101">
        <v>46211.438533217595</v>
      </c>
      <c r="X745" s="1">
        <f>IFERROR(IF(H745="","",IF(O745=0,0.15,IF(VLOOKUP(O745,'Source Post 14 Status (6.30.26)'!A:B,2,FALSE)=1,0.15,0.5))),0.5)</f>
        <v>0.15</v>
      </c>
      <c r="Y745" s="6">
        <f t="shared" si="11"/>
        <v>44550</v>
      </c>
    </row>
    <row r="746" spans="1:25" x14ac:dyDescent="0.3">
      <c r="A746" t="str">
        <f>IF(B746=1,COUNTIF($B$2:B746,1),"")</f>
        <v/>
      </c>
      <c r="B746" t="str">
        <f>IF(C746=1,COUNTIF($H$2:H746,H746),"")</f>
        <v/>
      </c>
      <c r="C746">
        <f>IF(G746=List!$P$1,1,0)</f>
        <v>0</v>
      </c>
      <c r="D746" s="1" t="str">
        <f>IF(E746=1,COUNTIF($E$2:E746,1),"")</f>
        <v/>
      </c>
      <c r="E746" s="1" t="str">
        <f>IF(H746=List!$P$2,1,"")</f>
        <v/>
      </c>
      <c r="F746" s="2" t="s">
        <v>11828</v>
      </c>
      <c r="G746" s="2" t="s">
        <v>285</v>
      </c>
      <c r="H746" s="2" t="s">
        <v>6063</v>
      </c>
      <c r="I746" s="2" t="s">
        <v>1962</v>
      </c>
      <c r="J746" s="2" t="s">
        <v>950</v>
      </c>
      <c r="K746" s="2" t="s">
        <v>2017</v>
      </c>
      <c r="L746" s="2" t="s">
        <v>2018</v>
      </c>
      <c r="M746" s="2" t="s">
        <v>159</v>
      </c>
      <c r="N746" s="2" t="s">
        <v>756</v>
      </c>
      <c r="O746" s="99">
        <v>16863</v>
      </c>
      <c r="P746" s="2" t="s">
        <v>7666</v>
      </c>
      <c r="Q746">
        <v>151000</v>
      </c>
      <c r="R746">
        <v>151000</v>
      </c>
      <c r="S746">
        <v>297000</v>
      </c>
      <c r="T746">
        <v>150500</v>
      </c>
      <c r="U746">
        <v>150500</v>
      </c>
      <c r="V746" t="s">
        <v>12933</v>
      </c>
      <c r="W746" s="101">
        <v>46211.439730520833</v>
      </c>
      <c r="X746" s="1">
        <f>IFERROR(IF(H746="","",IF(O746=0,0.15,IF(VLOOKUP(O746,'Source Post 14 Status (6.30.26)'!A:B,2,FALSE)=1,0.15,0.5))),0.5)</f>
        <v>0.15</v>
      </c>
      <c r="Y746" s="6">
        <f t="shared" si="11"/>
        <v>45150</v>
      </c>
    </row>
    <row r="747" spans="1:25" x14ac:dyDescent="0.3">
      <c r="A747" t="str">
        <f>IF(B747=1,COUNTIF($B$2:B747,1),"")</f>
        <v/>
      </c>
      <c r="B747" t="str">
        <f>IF(C747=1,COUNTIF($H$2:H747,H747),"")</f>
        <v/>
      </c>
      <c r="C747">
        <f>IF(G747=List!$P$1,1,0)</f>
        <v>0</v>
      </c>
      <c r="D747" s="1" t="str">
        <f>IF(E747=1,COUNTIF($E$2:E747,1),"")</f>
        <v/>
      </c>
      <c r="E747" s="1" t="str">
        <f>IF(H747=List!$P$2,1,"")</f>
        <v/>
      </c>
      <c r="F747" s="2" t="s">
        <v>11828</v>
      </c>
      <c r="G747" s="2" t="s">
        <v>285</v>
      </c>
      <c r="H747" s="2" t="s">
        <v>6063</v>
      </c>
      <c r="I747" s="2" t="s">
        <v>1962</v>
      </c>
      <c r="J747" s="2" t="s">
        <v>950</v>
      </c>
      <c r="K747" s="2" t="s">
        <v>2017</v>
      </c>
      <c r="L747" s="2" t="s">
        <v>2018</v>
      </c>
      <c r="M747" s="2" t="s">
        <v>159</v>
      </c>
      <c r="N747" s="2" t="s">
        <v>756</v>
      </c>
      <c r="O747" s="99">
        <v>19521</v>
      </c>
      <c r="P747" s="2" t="s">
        <v>11140</v>
      </c>
      <c r="W747" s="101">
        <v>1</v>
      </c>
      <c r="X747" s="1">
        <f>IFERROR(IF(H747="","",IF(O747=0,0.15,IF(VLOOKUP(O747,'Source Post 14 Status (6.30.26)'!A:B,2,FALSE)=1,0.15,0.5))),0.5)</f>
        <v>0.15</v>
      </c>
      <c r="Y747" s="6">
        <f t="shared" si="11"/>
        <v>0</v>
      </c>
    </row>
    <row r="748" spans="1:25" x14ac:dyDescent="0.3">
      <c r="A748" t="str">
        <f>IF(B748=1,COUNTIF($B$2:B748,1),"")</f>
        <v/>
      </c>
      <c r="B748" t="str">
        <f>IF(C748=1,COUNTIF($H$2:H748,H748),"")</f>
        <v/>
      </c>
      <c r="C748">
        <f>IF(G748=List!$P$1,1,0)</f>
        <v>0</v>
      </c>
      <c r="D748" s="1" t="str">
        <f>IF(E748=1,COUNTIF($E$2:E748,1),"")</f>
        <v/>
      </c>
      <c r="E748" s="1" t="str">
        <f>IF(H748=List!$P$2,1,"")</f>
        <v/>
      </c>
      <c r="F748" s="2" t="s">
        <v>11828</v>
      </c>
      <c r="G748" s="2" t="s">
        <v>285</v>
      </c>
      <c r="H748" s="2" t="s">
        <v>6064</v>
      </c>
      <c r="I748" s="2" t="s">
        <v>1962</v>
      </c>
      <c r="J748" s="2" t="s">
        <v>950</v>
      </c>
      <c r="K748" s="2" t="s">
        <v>2017</v>
      </c>
      <c r="L748" s="2" t="s">
        <v>2018</v>
      </c>
      <c r="M748" s="2" t="s">
        <v>190</v>
      </c>
      <c r="N748" s="2" t="s">
        <v>769</v>
      </c>
      <c r="O748" s="99">
        <v>6816</v>
      </c>
      <c r="P748" s="2" t="s">
        <v>6979</v>
      </c>
      <c r="Q748">
        <v>1553694</v>
      </c>
      <c r="R748">
        <v>1564644</v>
      </c>
      <c r="S748">
        <v>1565025</v>
      </c>
      <c r="V748" t="s">
        <v>12933</v>
      </c>
      <c r="W748" s="101">
        <v>46211.476528356485</v>
      </c>
      <c r="X748" s="1">
        <f>IFERROR(IF(H748="","",IF(O748=0,0.15,IF(VLOOKUP(O748,'Source Post 14 Status (6.30.26)'!A:B,2,FALSE)=1,0.15,0.5))),0.5)</f>
        <v>0.5</v>
      </c>
      <c r="Y748" s="6">
        <f t="shared" si="11"/>
        <v>0</v>
      </c>
    </row>
    <row r="749" spans="1:25" x14ac:dyDescent="0.3">
      <c r="A749" t="str">
        <f>IF(B749=1,COUNTIF($B$2:B749,1),"")</f>
        <v/>
      </c>
      <c r="B749" t="str">
        <f>IF(C749=1,COUNTIF($H$2:H749,H749),"")</f>
        <v/>
      </c>
      <c r="C749">
        <f>IF(G749=List!$P$1,1,0)</f>
        <v>0</v>
      </c>
      <c r="D749" s="1" t="str">
        <f>IF(E749=1,COUNTIF($E$2:E749,1),"")</f>
        <v/>
      </c>
      <c r="E749" s="1" t="str">
        <f>IF(H749=List!$P$2,1,"")</f>
        <v/>
      </c>
      <c r="F749" s="2" t="s">
        <v>11828</v>
      </c>
      <c r="G749" s="2" t="s">
        <v>285</v>
      </c>
      <c r="H749" s="2" t="s">
        <v>6065</v>
      </c>
      <c r="I749" s="2" t="s">
        <v>1962</v>
      </c>
      <c r="J749" s="2" t="s">
        <v>950</v>
      </c>
      <c r="K749" s="2" t="s">
        <v>2017</v>
      </c>
      <c r="L749" s="2" t="s">
        <v>2018</v>
      </c>
      <c r="M749" s="2" t="s">
        <v>175</v>
      </c>
      <c r="N749" s="2" t="s">
        <v>8515</v>
      </c>
      <c r="O749" s="99">
        <v>8869</v>
      </c>
      <c r="P749" s="2" t="s">
        <v>7066</v>
      </c>
      <c r="Q749">
        <v>343500</v>
      </c>
      <c r="R749">
        <v>343500</v>
      </c>
      <c r="S749">
        <v>686000</v>
      </c>
      <c r="T749">
        <v>344500</v>
      </c>
      <c r="U749">
        <v>344500</v>
      </c>
      <c r="V749" t="s">
        <v>12933</v>
      </c>
      <c r="W749" s="101">
        <v>46211.481699965276</v>
      </c>
      <c r="X749" s="1">
        <f>IFERROR(IF(H749="","",IF(O749=0,0.15,IF(VLOOKUP(O749,'Source Post 14 Status (6.30.26)'!A:B,2,FALSE)=1,0.15,0.5))),0.5)</f>
        <v>0.15</v>
      </c>
      <c r="Y749" s="6">
        <f t="shared" si="11"/>
        <v>103350</v>
      </c>
    </row>
    <row r="750" spans="1:25" x14ac:dyDescent="0.3">
      <c r="A750" t="str">
        <f>IF(B750=1,COUNTIF($B$2:B750,1),"")</f>
        <v/>
      </c>
      <c r="B750" t="str">
        <f>IF(C750=1,COUNTIF($H$2:H750,H750),"")</f>
        <v/>
      </c>
      <c r="C750">
        <f>IF(G750=List!$P$1,1,0)</f>
        <v>0</v>
      </c>
      <c r="D750" s="1" t="str">
        <f>IF(E750=1,COUNTIF($E$2:E750,1),"")</f>
        <v/>
      </c>
      <c r="E750" s="1" t="str">
        <f>IF(H750=List!$P$2,1,"")</f>
        <v/>
      </c>
      <c r="F750" s="2" t="s">
        <v>11828</v>
      </c>
      <c r="G750" s="2" t="s">
        <v>285</v>
      </c>
      <c r="H750" s="2" t="s">
        <v>6065</v>
      </c>
      <c r="I750" s="2" t="s">
        <v>1962</v>
      </c>
      <c r="J750" s="2" t="s">
        <v>950</v>
      </c>
      <c r="K750" s="2" t="s">
        <v>2017</v>
      </c>
      <c r="L750" s="2" t="s">
        <v>2018</v>
      </c>
      <c r="M750" s="2" t="s">
        <v>175</v>
      </c>
      <c r="N750" s="2" t="s">
        <v>8515</v>
      </c>
      <c r="O750" s="99">
        <v>8858</v>
      </c>
      <c r="P750" s="2" t="s">
        <v>7064</v>
      </c>
      <c r="Q750">
        <v>346000</v>
      </c>
      <c r="R750">
        <v>346000</v>
      </c>
      <c r="S750">
        <v>696000</v>
      </c>
      <c r="T750">
        <v>346500</v>
      </c>
      <c r="U750">
        <v>346500</v>
      </c>
      <c r="V750" t="s">
        <v>12933</v>
      </c>
      <c r="W750" s="101">
        <v>46211.480455092591</v>
      </c>
      <c r="X750" s="1">
        <f>IFERROR(IF(H750="","",IF(O750=0,0.15,IF(VLOOKUP(O750,'Source Post 14 Status (6.30.26)'!A:B,2,FALSE)=1,0.15,0.5))),0.5)</f>
        <v>0.15</v>
      </c>
      <c r="Y750" s="6">
        <f t="shared" si="11"/>
        <v>103950</v>
      </c>
    </row>
    <row r="751" spans="1:25" x14ac:dyDescent="0.3">
      <c r="A751" t="str">
        <f>IF(B751=1,COUNTIF($B$2:B751,1),"")</f>
        <v/>
      </c>
      <c r="B751" t="str">
        <f>IF(C751=1,COUNTIF($H$2:H751,H751),"")</f>
        <v/>
      </c>
      <c r="C751">
        <f>IF(G751=List!$P$1,1,0)</f>
        <v>0</v>
      </c>
      <c r="D751" s="1" t="str">
        <f>IF(E751=1,COUNTIF($E$2:E751,1),"")</f>
        <v/>
      </c>
      <c r="E751" s="1" t="str">
        <f>IF(H751=List!$P$2,1,"")</f>
        <v/>
      </c>
      <c r="F751" s="2" t="s">
        <v>11828</v>
      </c>
      <c r="G751" s="2" t="s">
        <v>286</v>
      </c>
      <c r="H751" s="2" t="s">
        <v>6067</v>
      </c>
      <c r="I751" s="2" t="s">
        <v>1962</v>
      </c>
      <c r="J751" s="2" t="s">
        <v>950</v>
      </c>
      <c r="K751" s="2" t="s">
        <v>2020</v>
      </c>
      <c r="L751" s="2" t="s">
        <v>2021</v>
      </c>
      <c r="M751" s="2" t="s">
        <v>175</v>
      </c>
      <c r="N751" s="2" t="s">
        <v>8515</v>
      </c>
      <c r="O751" s="99">
        <v>16642</v>
      </c>
      <c r="P751" s="2" t="s">
        <v>7624</v>
      </c>
      <c r="W751" s="101">
        <v>1</v>
      </c>
      <c r="X751" s="1">
        <f>IFERROR(IF(H751="","",IF(O751=0,0.15,IF(VLOOKUP(O751,'Source Post 14 Status (6.30.26)'!A:B,2,FALSE)=1,0.15,0.5))),0.5)</f>
        <v>0.15</v>
      </c>
      <c r="Y751" s="6">
        <f t="shared" si="11"/>
        <v>0</v>
      </c>
    </row>
    <row r="752" spans="1:25" x14ac:dyDescent="0.3">
      <c r="A752" t="str">
        <f>IF(B752=1,COUNTIF($B$2:B752,1),"")</f>
        <v/>
      </c>
      <c r="B752" t="str">
        <f>IF(C752=1,COUNTIF($H$2:H752,H752),"")</f>
        <v/>
      </c>
      <c r="C752">
        <f>IF(G752=List!$P$1,1,0)</f>
        <v>0</v>
      </c>
      <c r="D752" s="1" t="str">
        <f>IF(E752=1,COUNTIF($E$2:E752,1),"")</f>
        <v/>
      </c>
      <c r="E752" s="1" t="str">
        <f>IF(H752=List!$P$2,1,"")</f>
        <v/>
      </c>
      <c r="F752" s="2" t="s">
        <v>11828</v>
      </c>
      <c r="G752" s="2" t="s">
        <v>286</v>
      </c>
      <c r="H752" s="2" t="s">
        <v>6067</v>
      </c>
      <c r="I752" s="2" t="s">
        <v>1962</v>
      </c>
      <c r="J752" s="2" t="s">
        <v>950</v>
      </c>
      <c r="K752" s="2" t="s">
        <v>2020</v>
      </c>
      <c r="L752" s="2" t="s">
        <v>2021</v>
      </c>
      <c r="M752" s="2" t="s">
        <v>175</v>
      </c>
      <c r="N752" s="2" t="s">
        <v>8515</v>
      </c>
      <c r="O752" s="99">
        <v>8417</v>
      </c>
      <c r="P752" s="2" t="s">
        <v>7040</v>
      </c>
      <c r="W752" s="101">
        <v>1</v>
      </c>
      <c r="X752" s="1">
        <f>IFERROR(IF(H752="","",IF(O752=0,0.15,IF(VLOOKUP(O752,'Source Post 14 Status (6.30.26)'!A:B,2,FALSE)=1,0.15,0.5))),0.5)</f>
        <v>0.5</v>
      </c>
      <c r="Y752" s="6">
        <f t="shared" si="11"/>
        <v>0</v>
      </c>
    </row>
    <row r="753" spans="1:25" x14ac:dyDescent="0.3">
      <c r="A753" t="str">
        <f>IF(B753=1,COUNTIF($B$2:B753,1),"")</f>
        <v/>
      </c>
      <c r="B753" t="str">
        <f>IF(C753=1,COUNTIF($H$2:H753,H753),"")</f>
        <v/>
      </c>
      <c r="C753">
        <f>IF(G753=List!$P$1,1,0)</f>
        <v>0</v>
      </c>
      <c r="D753" s="1" t="str">
        <f>IF(E753=1,COUNTIF($E$2:E753,1),"")</f>
        <v/>
      </c>
      <c r="E753" s="1" t="str">
        <f>IF(H753=List!$P$2,1,"")</f>
        <v/>
      </c>
      <c r="F753" s="2" t="s">
        <v>11828</v>
      </c>
      <c r="G753" s="2" t="s">
        <v>286</v>
      </c>
      <c r="H753" s="2" t="s">
        <v>6067</v>
      </c>
      <c r="I753" s="2" t="s">
        <v>1962</v>
      </c>
      <c r="J753" s="2" t="s">
        <v>950</v>
      </c>
      <c r="K753" s="2" t="s">
        <v>2020</v>
      </c>
      <c r="L753" s="2" t="s">
        <v>2021</v>
      </c>
      <c r="M753" s="2" t="s">
        <v>175</v>
      </c>
      <c r="N753" s="2" t="s">
        <v>8515</v>
      </c>
      <c r="O753" s="99">
        <v>15628</v>
      </c>
      <c r="P753" s="2" t="s">
        <v>7490</v>
      </c>
      <c r="W753" s="101">
        <v>1</v>
      </c>
      <c r="X753" s="1">
        <f>IFERROR(IF(H753="","",IF(O753=0,0.15,IF(VLOOKUP(O753,'Source Post 14 Status (6.30.26)'!A:B,2,FALSE)=1,0.15,0.5))),0.5)</f>
        <v>0.15</v>
      </c>
      <c r="Y753" s="6">
        <f t="shared" si="11"/>
        <v>0</v>
      </c>
    </row>
    <row r="754" spans="1:25" x14ac:dyDescent="0.3">
      <c r="A754" t="str">
        <f>IF(B754=1,COUNTIF($B$2:B754,1),"")</f>
        <v/>
      </c>
      <c r="B754" t="str">
        <f>IF(C754=1,COUNTIF($H$2:H754,H754),"")</f>
        <v/>
      </c>
      <c r="C754">
        <f>IF(G754=List!$P$1,1,0)</f>
        <v>0</v>
      </c>
      <c r="D754" s="1" t="str">
        <f>IF(E754=1,COUNTIF($E$2:E754,1),"")</f>
        <v/>
      </c>
      <c r="E754" s="1" t="str">
        <f>IF(H754=List!$P$2,1,"")</f>
        <v/>
      </c>
      <c r="F754" s="2" t="s">
        <v>11828</v>
      </c>
      <c r="G754" s="2" t="s">
        <v>286</v>
      </c>
      <c r="H754" s="2" t="s">
        <v>6066</v>
      </c>
      <c r="I754" s="2" t="s">
        <v>1962</v>
      </c>
      <c r="J754" s="2" t="s">
        <v>950</v>
      </c>
      <c r="K754" s="2" t="s">
        <v>2020</v>
      </c>
      <c r="L754" s="2" t="s">
        <v>2021</v>
      </c>
      <c r="M754" s="2" t="s">
        <v>159</v>
      </c>
      <c r="N754" s="2" t="s">
        <v>756</v>
      </c>
      <c r="O754" s="99">
        <v>22906</v>
      </c>
      <c r="P754" s="2" t="s">
        <v>8312</v>
      </c>
      <c r="Q754">
        <v>2898651</v>
      </c>
      <c r="R754">
        <v>1079685</v>
      </c>
      <c r="S754">
        <v>1080416</v>
      </c>
      <c r="V754" t="s">
        <v>8587</v>
      </c>
      <c r="W754" s="101">
        <v>46210.347136342592</v>
      </c>
      <c r="X754" s="1">
        <f>IFERROR(IF(H754="","",IF(O754=0,0.15,IF(VLOOKUP(O754,'Source Post 14 Status (6.30.26)'!A:B,2,FALSE)=1,0.15,0.5))),0.5)</f>
        <v>0.15</v>
      </c>
      <c r="Y754" s="6">
        <f t="shared" si="11"/>
        <v>0</v>
      </c>
    </row>
    <row r="755" spans="1:25" x14ac:dyDescent="0.3">
      <c r="A755" t="str">
        <f>IF(B755=1,COUNTIF($B$2:B755,1),"")</f>
        <v/>
      </c>
      <c r="B755" t="str">
        <f>IF(C755=1,COUNTIF($H$2:H755,H755),"")</f>
        <v/>
      </c>
      <c r="C755">
        <f>IF(G755=List!$P$1,1,0)</f>
        <v>0</v>
      </c>
      <c r="D755" s="1" t="str">
        <f>IF(E755=1,COUNTIF($E$2:E755,1),"")</f>
        <v/>
      </c>
      <c r="E755" s="1" t="str">
        <f>IF(H755=List!$P$2,1,"")</f>
        <v/>
      </c>
      <c r="F755" s="2" t="s">
        <v>11828</v>
      </c>
      <c r="G755" s="2" t="s">
        <v>286</v>
      </c>
      <c r="H755" s="2" t="s">
        <v>6066</v>
      </c>
      <c r="I755" s="2" t="s">
        <v>1962</v>
      </c>
      <c r="J755" s="2" t="s">
        <v>950</v>
      </c>
      <c r="K755" s="2" t="s">
        <v>2020</v>
      </c>
      <c r="L755" s="2" t="s">
        <v>2021</v>
      </c>
      <c r="M755" s="2" t="s">
        <v>159</v>
      </c>
      <c r="N755" s="2" t="s">
        <v>756</v>
      </c>
      <c r="O755" s="99">
        <v>0</v>
      </c>
      <c r="P755" s="2" t="s">
        <v>8514</v>
      </c>
      <c r="Q755">
        <v>0</v>
      </c>
      <c r="R755">
        <v>0</v>
      </c>
      <c r="S755">
        <v>3000000</v>
      </c>
      <c r="T755">
        <v>1500000</v>
      </c>
      <c r="U755">
        <v>3000000</v>
      </c>
      <c r="V755" t="s">
        <v>8587</v>
      </c>
      <c r="W755" s="101">
        <v>46210.355325578705</v>
      </c>
      <c r="X755" s="1">
        <f>IFERROR(IF(H755="","",IF(O755=0,0.15,IF(VLOOKUP(O755,'Source Post 14 Status (6.30.26)'!A:B,2,FALSE)=1,0.15,0.5))),0.5)</f>
        <v>0.15</v>
      </c>
      <c r="Y755" s="6">
        <f t="shared" si="11"/>
        <v>675000</v>
      </c>
    </row>
    <row r="756" spans="1:25" x14ac:dyDescent="0.3">
      <c r="A756" t="str">
        <f>IF(B756=1,COUNTIF($B$2:B756,1),"")</f>
        <v/>
      </c>
      <c r="B756" t="str">
        <f>IF(C756=1,COUNTIF($H$2:H756,H756),"")</f>
        <v/>
      </c>
      <c r="C756">
        <f>IF(G756=List!$P$1,1,0)</f>
        <v>0</v>
      </c>
      <c r="D756" s="1" t="str">
        <f>IF(E756=1,COUNTIF($E$2:E756,1),"")</f>
        <v/>
      </c>
      <c r="E756" s="1" t="str">
        <f>IF(H756=List!$P$2,1,"")</f>
        <v/>
      </c>
      <c r="F756" s="2" t="s">
        <v>11828</v>
      </c>
      <c r="G756" s="2" t="s">
        <v>286</v>
      </c>
      <c r="H756" s="2" t="s">
        <v>6066</v>
      </c>
      <c r="I756" s="2" t="s">
        <v>1962</v>
      </c>
      <c r="J756" s="2" t="s">
        <v>950</v>
      </c>
      <c r="K756" s="2" t="s">
        <v>2020</v>
      </c>
      <c r="L756" s="2" t="s">
        <v>2021</v>
      </c>
      <c r="M756" s="2" t="s">
        <v>159</v>
      </c>
      <c r="N756" s="2" t="s">
        <v>756</v>
      </c>
      <c r="O756" s="99">
        <v>0</v>
      </c>
      <c r="P756" s="2" t="s">
        <v>8513</v>
      </c>
      <c r="W756" s="101">
        <v>1</v>
      </c>
      <c r="X756" s="1">
        <f>IFERROR(IF(H756="","",IF(O756=0,0.15,IF(VLOOKUP(O756,'Source Post 14 Status (6.30.26)'!A:B,2,FALSE)=1,0.15,0.5))),0.5)</f>
        <v>0.15</v>
      </c>
      <c r="Y756" s="6">
        <f t="shared" si="11"/>
        <v>0</v>
      </c>
    </row>
    <row r="757" spans="1:25" x14ac:dyDescent="0.3">
      <c r="A757" t="str">
        <f>IF(B757=1,COUNTIF($B$2:B757,1),"")</f>
        <v/>
      </c>
      <c r="B757" t="str">
        <f>IF(C757=1,COUNTIF($H$2:H757,H757),"")</f>
        <v/>
      </c>
      <c r="C757">
        <f>IF(G757=List!$P$1,1,0)</f>
        <v>0</v>
      </c>
      <c r="D757" s="1" t="str">
        <f>IF(E757=1,COUNTIF($E$2:E757,1),"")</f>
        <v/>
      </c>
      <c r="E757" s="1" t="str">
        <f>IF(H757=List!$P$2,1,"")</f>
        <v/>
      </c>
      <c r="F757" s="2" t="s">
        <v>11828</v>
      </c>
      <c r="G757" s="2" t="s">
        <v>286</v>
      </c>
      <c r="H757" s="2" t="s">
        <v>6066</v>
      </c>
      <c r="I757" s="2" t="s">
        <v>1962</v>
      </c>
      <c r="J757" s="2" t="s">
        <v>950</v>
      </c>
      <c r="K757" s="2" t="s">
        <v>2020</v>
      </c>
      <c r="L757" s="2" t="s">
        <v>2021</v>
      </c>
      <c r="M757" s="2" t="s">
        <v>159</v>
      </c>
      <c r="N757" s="2" t="s">
        <v>756</v>
      </c>
      <c r="O757" s="99">
        <v>7541</v>
      </c>
      <c r="P757" s="2" t="s">
        <v>7002</v>
      </c>
      <c r="Q757">
        <v>1851000</v>
      </c>
      <c r="R757">
        <v>3702000</v>
      </c>
      <c r="S757">
        <v>3702000</v>
      </c>
      <c r="T757">
        <v>1851000</v>
      </c>
      <c r="V757" t="s">
        <v>8587</v>
      </c>
      <c r="W757" s="101">
        <v>46210.338785266205</v>
      </c>
      <c r="X757" s="1">
        <f>IFERROR(IF(H757="","",IF(O757=0,0.15,IF(VLOOKUP(O757,'Source Post 14 Status (6.30.26)'!A:B,2,FALSE)=1,0.15,0.5))),0.5)</f>
        <v>0.5</v>
      </c>
      <c r="Y757" s="6">
        <f t="shared" si="11"/>
        <v>925500</v>
      </c>
    </row>
    <row r="758" spans="1:25" x14ac:dyDescent="0.3">
      <c r="A758" t="str">
        <f>IF(B758=1,COUNTIF($B$2:B758,1),"")</f>
        <v/>
      </c>
      <c r="B758" t="str">
        <f>IF(C758=1,COUNTIF($H$2:H758,H758),"")</f>
        <v/>
      </c>
      <c r="C758">
        <f>IF(G758=List!$P$1,1,0)</f>
        <v>0</v>
      </c>
      <c r="D758" s="1" t="str">
        <f>IF(E758=1,COUNTIF($E$2:E758,1),"")</f>
        <v/>
      </c>
      <c r="E758" s="1" t="str">
        <f>IF(H758=List!$P$2,1,"")</f>
        <v/>
      </c>
      <c r="F758" s="2" t="s">
        <v>11828</v>
      </c>
      <c r="G758" s="2" t="s">
        <v>286</v>
      </c>
      <c r="H758" s="2" t="s">
        <v>6066</v>
      </c>
      <c r="I758" s="2" t="s">
        <v>1962</v>
      </c>
      <c r="J758" s="2" t="s">
        <v>950</v>
      </c>
      <c r="K758" s="2" t="s">
        <v>2020</v>
      </c>
      <c r="L758" s="2" t="s">
        <v>2021</v>
      </c>
      <c r="M758" s="2" t="s">
        <v>159</v>
      </c>
      <c r="N758" s="2" t="s">
        <v>756</v>
      </c>
      <c r="O758" s="99">
        <v>20983</v>
      </c>
      <c r="P758" s="2" t="s">
        <v>8253</v>
      </c>
      <c r="Q758">
        <v>628500</v>
      </c>
      <c r="R758">
        <v>1260000</v>
      </c>
      <c r="S758">
        <v>1262000</v>
      </c>
      <c r="T758">
        <v>628000</v>
      </c>
      <c r="U758">
        <v>1258000</v>
      </c>
      <c r="V758" t="s">
        <v>8587</v>
      </c>
      <c r="W758" s="101">
        <v>46210.353031631945</v>
      </c>
      <c r="X758" s="1">
        <f>IFERROR(IF(H758="","",IF(O758=0,0.15,IF(VLOOKUP(O758,'Source Post 14 Status (6.30.26)'!A:B,2,FALSE)=1,0.15,0.5))),0.5)</f>
        <v>0.15</v>
      </c>
      <c r="Y758" s="6">
        <f t="shared" si="11"/>
        <v>282900</v>
      </c>
    </row>
    <row r="759" spans="1:25" x14ac:dyDescent="0.3">
      <c r="A759" t="str">
        <f>IF(B759=1,COUNTIF($B$2:B759,1),"")</f>
        <v/>
      </c>
      <c r="B759" t="str">
        <f>IF(C759=1,COUNTIF($H$2:H759,H759),"")</f>
        <v/>
      </c>
      <c r="C759">
        <f>IF(G759=List!$P$1,1,0)</f>
        <v>0</v>
      </c>
      <c r="D759" s="1" t="str">
        <f>IF(E759=1,COUNTIF($E$2:E759,1),"")</f>
        <v/>
      </c>
      <c r="E759" s="1" t="str">
        <f>IF(H759=List!$P$2,1,"")</f>
        <v/>
      </c>
      <c r="F759" s="2" t="s">
        <v>11828</v>
      </c>
      <c r="G759" s="2" t="s">
        <v>286</v>
      </c>
      <c r="H759" s="2" t="s">
        <v>6066</v>
      </c>
      <c r="I759" s="2" t="s">
        <v>1962</v>
      </c>
      <c r="J759" s="2" t="s">
        <v>950</v>
      </c>
      <c r="K759" s="2" t="s">
        <v>2020</v>
      </c>
      <c r="L759" s="2" t="s">
        <v>2021</v>
      </c>
      <c r="M759" s="2" t="s">
        <v>159</v>
      </c>
      <c r="N759" s="2" t="s">
        <v>756</v>
      </c>
      <c r="O759" s="99">
        <v>20062</v>
      </c>
      <c r="P759" s="2" t="s">
        <v>8049</v>
      </c>
      <c r="Q759">
        <v>205500</v>
      </c>
      <c r="R759">
        <v>408000</v>
      </c>
      <c r="S759">
        <v>411000</v>
      </c>
      <c r="T759">
        <v>206500</v>
      </c>
      <c r="U759">
        <v>411500</v>
      </c>
      <c r="V759" t="s">
        <v>8587</v>
      </c>
      <c r="W759" s="101">
        <v>46210.352303043983</v>
      </c>
      <c r="X759" s="1">
        <f>IFERROR(IF(H759="","",IF(O759=0,0.15,IF(VLOOKUP(O759,'Source Post 14 Status (6.30.26)'!A:B,2,FALSE)=1,0.15,0.5))),0.5)</f>
        <v>0.15</v>
      </c>
      <c r="Y759" s="6">
        <f t="shared" si="11"/>
        <v>92700</v>
      </c>
    </row>
    <row r="760" spans="1:25" x14ac:dyDescent="0.3">
      <c r="A760" t="str">
        <f>IF(B760=1,COUNTIF($B$2:B760,1),"")</f>
        <v/>
      </c>
      <c r="B760" t="str">
        <f>IF(C760=1,COUNTIF($H$2:H760,H760),"")</f>
        <v/>
      </c>
      <c r="C760">
        <f>IF(G760=List!$P$1,1,0)</f>
        <v>0</v>
      </c>
      <c r="D760" s="1" t="str">
        <f>IF(E760=1,COUNTIF($E$2:E760,1),"")</f>
        <v/>
      </c>
      <c r="E760" s="1" t="str">
        <f>IF(H760=List!$P$2,1,"")</f>
        <v/>
      </c>
      <c r="F760" s="2" t="s">
        <v>11828</v>
      </c>
      <c r="G760" s="2" t="s">
        <v>286</v>
      </c>
      <c r="H760" s="2" t="s">
        <v>6066</v>
      </c>
      <c r="I760" s="2" t="s">
        <v>1962</v>
      </c>
      <c r="J760" s="2" t="s">
        <v>950</v>
      </c>
      <c r="K760" s="2" t="s">
        <v>2020</v>
      </c>
      <c r="L760" s="2" t="s">
        <v>2021</v>
      </c>
      <c r="M760" s="2" t="s">
        <v>159</v>
      </c>
      <c r="N760" s="2" t="s">
        <v>756</v>
      </c>
      <c r="O760" s="99">
        <v>25817</v>
      </c>
      <c r="P760" s="2" t="s">
        <v>8498</v>
      </c>
      <c r="Q760">
        <v>2597971</v>
      </c>
      <c r="R760">
        <v>4398792</v>
      </c>
      <c r="S760">
        <v>1798270</v>
      </c>
      <c r="V760" t="s">
        <v>8587</v>
      </c>
      <c r="W760" s="101">
        <v>46210.350383136574</v>
      </c>
      <c r="X760" s="1">
        <f>IFERROR(IF(H760="","",IF(O760=0,0.15,IF(VLOOKUP(O760,'Source Post 14 Status (6.30.26)'!A:B,2,FALSE)=1,0.15,0.5))),0.5)</f>
        <v>0.15</v>
      </c>
      <c r="Y760" s="6">
        <f t="shared" si="11"/>
        <v>0</v>
      </c>
    </row>
    <row r="761" spans="1:25" x14ac:dyDescent="0.3">
      <c r="A761" t="str">
        <f>IF(B761=1,COUNTIF($B$2:B761,1),"")</f>
        <v/>
      </c>
      <c r="B761" t="str">
        <f>IF(C761=1,COUNTIF($H$2:H761,H761),"")</f>
        <v/>
      </c>
      <c r="C761">
        <f>IF(G761=List!$P$1,1,0)</f>
        <v>0</v>
      </c>
      <c r="D761" s="1" t="str">
        <f>IF(E761=1,COUNTIF($E$2:E761,1),"")</f>
        <v/>
      </c>
      <c r="E761" s="1" t="str">
        <f>IF(H761=List!$P$2,1,"")</f>
        <v/>
      </c>
      <c r="F761" s="2" t="s">
        <v>11828</v>
      </c>
      <c r="G761" s="2" t="s">
        <v>287</v>
      </c>
      <c r="H761" s="2" t="s">
        <v>6051</v>
      </c>
      <c r="I761" s="2" t="s">
        <v>1962</v>
      </c>
      <c r="J761" s="2" t="s">
        <v>960</v>
      </c>
      <c r="K761" s="2" t="s">
        <v>2026</v>
      </c>
      <c r="L761" s="2" t="s">
        <v>2027</v>
      </c>
      <c r="M761" s="2" t="s">
        <v>159</v>
      </c>
      <c r="N761" s="2" t="s">
        <v>756</v>
      </c>
      <c r="O761" s="99">
        <v>16932</v>
      </c>
      <c r="P761" s="2" t="s">
        <v>7585</v>
      </c>
      <c r="W761" s="101">
        <v>1</v>
      </c>
      <c r="X761" s="1">
        <f>IFERROR(IF(H761="","",IF(O761=0,0.15,IF(VLOOKUP(O761,'Source Post 14 Status (6.30.26)'!A:B,2,FALSE)=1,0.15,0.5))),0.5)</f>
        <v>0.15</v>
      </c>
      <c r="Y761" s="6">
        <f t="shared" si="11"/>
        <v>0</v>
      </c>
    </row>
    <row r="762" spans="1:25" x14ac:dyDescent="0.3">
      <c r="A762" t="str">
        <f>IF(B762=1,COUNTIF($B$2:B762,1),"")</f>
        <v/>
      </c>
      <c r="B762" t="str">
        <f>IF(C762=1,COUNTIF($H$2:H762,H762),"")</f>
        <v/>
      </c>
      <c r="C762">
        <f>IF(G762=List!$P$1,1,0)</f>
        <v>0</v>
      </c>
      <c r="D762" s="1" t="str">
        <f>IF(E762=1,COUNTIF($E$2:E762,1),"")</f>
        <v/>
      </c>
      <c r="E762" s="1" t="str">
        <f>IF(H762=List!$P$2,1,"")</f>
        <v/>
      </c>
      <c r="F762" s="2" t="s">
        <v>11828</v>
      </c>
      <c r="G762" s="2" t="s">
        <v>287</v>
      </c>
      <c r="H762" s="2" t="s">
        <v>6051</v>
      </c>
      <c r="I762" s="2" t="s">
        <v>1962</v>
      </c>
      <c r="J762" s="2" t="s">
        <v>960</v>
      </c>
      <c r="K762" s="2" t="s">
        <v>2026</v>
      </c>
      <c r="L762" s="2" t="s">
        <v>2027</v>
      </c>
      <c r="M762" s="2" t="s">
        <v>159</v>
      </c>
      <c r="N762" s="2" t="s">
        <v>756</v>
      </c>
      <c r="O762" s="99">
        <v>0</v>
      </c>
      <c r="P762" s="2" t="s">
        <v>8513</v>
      </c>
      <c r="W762" s="101">
        <v>1</v>
      </c>
      <c r="X762" s="1">
        <f>IFERROR(IF(H762="","",IF(O762=0,0.15,IF(VLOOKUP(O762,'Source Post 14 Status (6.30.26)'!A:B,2,FALSE)=1,0.15,0.5))),0.5)</f>
        <v>0.15</v>
      </c>
      <c r="Y762" s="6">
        <f t="shared" si="11"/>
        <v>0</v>
      </c>
    </row>
    <row r="763" spans="1:25" x14ac:dyDescent="0.3">
      <c r="A763" t="str">
        <f>IF(B763=1,COUNTIF($B$2:B763,1),"")</f>
        <v/>
      </c>
      <c r="B763" t="str">
        <f>IF(C763=1,COUNTIF($H$2:H763,H763),"")</f>
        <v/>
      </c>
      <c r="C763">
        <f>IF(G763=List!$P$1,1,0)</f>
        <v>0</v>
      </c>
      <c r="D763" s="1" t="str">
        <f>IF(E763=1,COUNTIF($E$2:E763,1),"")</f>
        <v/>
      </c>
      <c r="E763" s="1" t="str">
        <f>IF(H763=List!$P$2,1,"")</f>
        <v/>
      </c>
      <c r="F763" s="2" t="s">
        <v>11828</v>
      </c>
      <c r="G763" s="2" t="s">
        <v>288</v>
      </c>
      <c r="H763" s="2" t="s">
        <v>6052</v>
      </c>
      <c r="I763" s="2" t="s">
        <v>1962</v>
      </c>
      <c r="J763" s="2" t="s">
        <v>960</v>
      </c>
      <c r="K763" s="2" t="s">
        <v>2029</v>
      </c>
      <c r="L763" s="2" t="s">
        <v>2030</v>
      </c>
      <c r="M763" s="2" t="s">
        <v>159</v>
      </c>
      <c r="N763" s="2" t="s">
        <v>756</v>
      </c>
      <c r="O763" s="99">
        <v>22614</v>
      </c>
      <c r="P763" s="2" t="s">
        <v>8308</v>
      </c>
      <c r="W763" s="101">
        <v>1</v>
      </c>
      <c r="X763" s="1">
        <f>IFERROR(IF(H763="","",IF(O763=0,0.15,IF(VLOOKUP(O763,'Source Post 14 Status (6.30.26)'!A:B,2,FALSE)=1,0.15,0.5))),0.5)</f>
        <v>0.15</v>
      </c>
      <c r="Y763" s="6">
        <f t="shared" si="11"/>
        <v>0</v>
      </c>
    </row>
    <row r="764" spans="1:25" x14ac:dyDescent="0.3">
      <c r="A764" t="str">
        <f>IF(B764=1,COUNTIF($B$2:B764,1),"")</f>
        <v/>
      </c>
      <c r="B764" t="str">
        <f>IF(C764=1,COUNTIF($H$2:H764,H764),"")</f>
        <v/>
      </c>
      <c r="C764">
        <f>IF(G764=List!$P$1,1,0)</f>
        <v>0</v>
      </c>
      <c r="D764" s="1" t="str">
        <f>IF(E764=1,COUNTIF($E$2:E764,1),"")</f>
        <v/>
      </c>
      <c r="E764" s="1" t="str">
        <f>IF(H764=List!$P$2,1,"")</f>
        <v/>
      </c>
      <c r="F764" s="2" t="s">
        <v>11828</v>
      </c>
      <c r="G764" s="2" t="s">
        <v>288</v>
      </c>
      <c r="H764" s="2" t="s">
        <v>6052</v>
      </c>
      <c r="I764" s="2" t="s">
        <v>1962</v>
      </c>
      <c r="J764" s="2" t="s">
        <v>960</v>
      </c>
      <c r="K764" s="2" t="s">
        <v>2029</v>
      </c>
      <c r="L764" s="2" t="s">
        <v>2030</v>
      </c>
      <c r="M764" s="2" t="s">
        <v>159</v>
      </c>
      <c r="N764" s="2" t="s">
        <v>756</v>
      </c>
      <c r="O764" s="99">
        <v>0</v>
      </c>
      <c r="P764" s="2" t="s">
        <v>8514</v>
      </c>
      <c r="W764" s="101">
        <v>1</v>
      </c>
      <c r="X764" s="1">
        <f>IFERROR(IF(H764="","",IF(O764=0,0.15,IF(VLOOKUP(O764,'Source Post 14 Status (6.30.26)'!A:B,2,FALSE)=1,0.15,0.5))),0.5)</f>
        <v>0.15</v>
      </c>
      <c r="Y764" s="6">
        <f t="shared" si="11"/>
        <v>0</v>
      </c>
    </row>
    <row r="765" spans="1:25" x14ac:dyDescent="0.3">
      <c r="A765" t="str">
        <f>IF(B765=1,COUNTIF($B$2:B765,1),"")</f>
        <v/>
      </c>
      <c r="B765" t="str">
        <f>IF(C765=1,COUNTIF($H$2:H765,H765),"")</f>
        <v/>
      </c>
      <c r="C765">
        <f>IF(G765=List!$P$1,1,0)</f>
        <v>0</v>
      </c>
      <c r="D765" s="1" t="str">
        <f>IF(E765=1,COUNTIF($E$2:E765,1),"")</f>
        <v/>
      </c>
      <c r="E765" s="1" t="str">
        <f>IF(H765=List!$P$2,1,"")</f>
        <v/>
      </c>
      <c r="F765" s="2" t="s">
        <v>11828</v>
      </c>
      <c r="G765" s="2" t="s">
        <v>9239</v>
      </c>
      <c r="H765" s="2" t="s">
        <v>8753</v>
      </c>
      <c r="I765" s="2" t="s">
        <v>1962</v>
      </c>
      <c r="J765" s="2" t="s">
        <v>960</v>
      </c>
      <c r="K765" s="2" t="s">
        <v>2032</v>
      </c>
      <c r="L765" s="2" t="s">
        <v>2033</v>
      </c>
      <c r="M765" s="2" t="s">
        <v>159</v>
      </c>
      <c r="N765" s="2" t="s">
        <v>756</v>
      </c>
      <c r="O765" s="99">
        <v>0</v>
      </c>
      <c r="P765" s="2" t="s">
        <v>8514</v>
      </c>
      <c r="W765" s="101">
        <v>1</v>
      </c>
      <c r="X765" s="1">
        <f>IFERROR(IF(H765="","",IF(O765=0,0.15,IF(VLOOKUP(O765,'Source Post 14 Status (6.30.26)'!A:B,2,FALSE)=1,0.15,0.5))),0.5)</f>
        <v>0.15</v>
      </c>
      <c r="Y765" s="6">
        <f t="shared" si="11"/>
        <v>0</v>
      </c>
    </row>
    <row r="766" spans="1:25" x14ac:dyDescent="0.3">
      <c r="A766" t="str">
        <f>IF(B766=1,COUNTIF($B$2:B766,1),"")</f>
        <v/>
      </c>
      <c r="B766" t="str">
        <f>IF(C766=1,COUNTIF($H$2:H766,H766),"")</f>
        <v/>
      </c>
      <c r="C766">
        <f>IF(G766=List!$P$1,1,0)</f>
        <v>0</v>
      </c>
      <c r="D766" s="1" t="str">
        <f>IF(E766=1,COUNTIF($E$2:E766,1),"")</f>
        <v/>
      </c>
      <c r="E766" s="1" t="str">
        <f>IF(H766=List!$P$2,1,"")</f>
        <v/>
      </c>
      <c r="F766" s="2" t="s">
        <v>11828</v>
      </c>
      <c r="G766" s="2" t="s">
        <v>9239</v>
      </c>
      <c r="H766" s="2" t="s">
        <v>8753</v>
      </c>
      <c r="I766" s="2" t="s">
        <v>1962</v>
      </c>
      <c r="J766" s="2" t="s">
        <v>960</v>
      </c>
      <c r="K766" s="2" t="s">
        <v>2032</v>
      </c>
      <c r="L766" s="2" t="s">
        <v>2033</v>
      </c>
      <c r="M766" s="2" t="s">
        <v>159</v>
      </c>
      <c r="N766" s="2" t="s">
        <v>756</v>
      </c>
      <c r="O766" s="99">
        <v>25821</v>
      </c>
      <c r="P766" s="2" t="s">
        <v>11152</v>
      </c>
      <c r="Q766">
        <v>207579</v>
      </c>
      <c r="R766">
        <v>206556</v>
      </c>
      <c r="S766">
        <v>416887</v>
      </c>
      <c r="T766">
        <v>210247</v>
      </c>
      <c r="U766">
        <v>208030</v>
      </c>
      <c r="V766" t="s">
        <v>11043</v>
      </c>
      <c r="W766" s="101">
        <v>46203.434220601855</v>
      </c>
      <c r="X766" s="1">
        <f>IFERROR(IF(H766="","",IF(O766=0,0.15,IF(VLOOKUP(O766,'Source Post 14 Status (6.30.26)'!A:B,2,FALSE)=1,0.15,0.5))),0.5)</f>
        <v>0.15</v>
      </c>
      <c r="Y766" s="6">
        <f t="shared" si="11"/>
        <v>62742</v>
      </c>
    </row>
    <row r="767" spans="1:25" x14ac:dyDescent="0.3">
      <c r="A767" t="str">
        <f>IF(B767=1,COUNTIF($B$2:B767,1),"")</f>
        <v/>
      </c>
      <c r="B767" t="str">
        <f>IF(C767=1,COUNTIF($H$2:H767,H767),"")</f>
        <v/>
      </c>
      <c r="C767">
        <f>IF(G767=List!$P$1,1,0)</f>
        <v>0</v>
      </c>
      <c r="D767" s="1" t="str">
        <f>IF(E767=1,COUNTIF($E$2:E767,1),"")</f>
        <v/>
      </c>
      <c r="E767" s="1" t="str">
        <f>IF(H767=List!$P$2,1,"")</f>
        <v/>
      </c>
      <c r="F767" s="2" t="s">
        <v>11828</v>
      </c>
      <c r="G767" s="2" t="s">
        <v>289</v>
      </c>
      <c r="H767" s="2" t="s">
        <v>6068</v>
      </c>
      <c r="I767" s="2" t="s">
        <v>2046</v>
      </c>
      <c r="J767" s="2" t="s">
        <v>896</v>
      </c>
      <c r="K767" s="2" t="s">
        <v>897</v>
      </c>
      <c r="L767" s="2" t="s">
        <v>2047</v>
      </c>
      <c r="M767" s="2" t="s">
        <v>159</v>
      </c>
      <c r="N767" s="2" t="s">
        <v>756</v>
      </c>
      <c r="O767" s="99">
        <v>16728</v>
      </c>
      <c r="P767" s="2" t="s">
        <v>7640</v>
      </c>
      <c r="W767" s="101">
        <v>1</v>
      </c>
      <c r="X767" s="1">
        <f>IFERROR(IF(H767="","",IF(O767=0,0.15,IF(VLOOKUP(O767,'Source Post 14 Status (6.30.26)'!A:B,2,FALSE)=1,0.15,0.5))),0.5)</f>
        <v>0.5</v>
      </c>
      <c r="Y767" s="6">
        <f t="shared" si="11"/>
        <v>0</v>
      </c>
    </row>
    <row r="768" spans="1:25" x14ac:dyDescent="0.3">
      <c r="A768" t="str">
        <f>IF(B768=1,COUNTIF($B$2:B768,1),"")</f>
        <v/>
      </c>
      <c r="B768" t="str">
        <f>IF(C768=1,COUNTIF($H$2:H768,H768),"")</f>
        <v/>
      </c>
      <c r="C768">
        <f>IF(G768=List!$P$1,1,0)</f>
        <v>0</v>
      </c>
      <c r="D768" s="1" t="str">
        <f>IF(E768=1,COUNTIF($E$2:E768,1),"")</f>
        <v/>
      </c>
      <c r="E768" s="1" t="str">
        <f>IF(H768=List!$P$2,1,"")</f>
        <v/>
      </c>
      <c r="F768" s="2" t="s">
        <v>11828</v>
      </c>
      <c r="G768" s="2" t="s">
        <v>289</v>
      </c>
      <c r="H768" s="2" t="s">
        <v>6068</v>
      </c>
      <c r="I768" s="2" t="s">
        <v>2046</v>
      </c>
      <c r="J768" s="2" t="s">
        <v>896</v>
      </c>
      <c r="K768" s="2" t="s">
        <v>897</v>
      </c>
      <c r="L768" s="2" t="s">
        <v>2047</v>
      </c>
      <c r="M768" s="2" t="s">
        <v>159</v>
      </c>
      <c r="N768" s="2" t="s">
        <v>756</v>
      </c>
      <c r="O768" s="99">
        <v>5401</v>
      </c>
      <c r="P768" s="2" t="s">
        <v>11153</v>
      </c>
      <c r="W768" s="101">
        <v>1</v>
      </c>
      <c r="X768" s="1">
        <f>IFERROR(IF(H768="","",IF(O768=0,0.15,IF(VLOOKUP(O768,'Source Post 14 Status (6.30.26)'!A:B,2,FALSE)=1,0.15,0.5))),0.5)</f>
        <v>0.5</v>
      </c>
      <c r="Y768" s="6">
        <f t="shared" si="11"/>
        <v>0</v>
      </c>
    </row>
    <row r="769" spans="1:25" x14ac:dyDescent="0.3">
      <c r="A769" t="str">
        <f>IF(B769=1,COUNTIF($B$2:B769,1),"")</f>
        <v/>
      </c>
      <c r="B769" t="str">
        <f>IF(C769=1,COUNTIF($H$2:H769,H769),"")</f>
        <v/>
      </c>
      <c r="C769">
        <f>IF(G769=List!$P$1,1,0)</f>
        <v>0</v>
      </c>
      <c r="D769" s="1" t="str">
        <f>IF(E769=1,COUNTIF($E$2:E769,1),"")</f>
        <v/>
      </c>
      <c r="E769" s="1" t="str">
        <f>IF(H769=List!$P$2,1,"")</f>
        <v/>
      </c>
      <c r="F769" s="2" t="s">
        <v>11828</v>
      </c>
      <c r="G769" s="2" t="s">
        <v>290</v>
      </c>
      <c r="H769" s="2" t="s">
        <v>6069</v>
      </c>
      <c r="I769" s="2" t="s">
        <v>2046</v>
      </c>
      <c r="J769" s="2" t="s">
        <v>937</v>
      </c>
      <c r="K769" s="2" t="s">
        <v>963</v>
      </c>
      <c r="L769" s="2" t="s">
        <v>2057</v>
      </c>
      <c r="M769" s="2" t="s">
        <v>159</v>
      </c>
      <c r="N769" s="2" t="s">
        <v>756</v>
      </c>
      <c r="O769" s="99">
        <v>21041</v>
      </c>
      <c r="P769" s="2" t="s">
        <v>8272</v>
      </c>
      <c r="Q769">
        <v>91036</v>
      </c>
      <c r="R769">
        <v>89941</v>
      </c>
      <c r="S769">
        <v>93846</v>
      </c>
      <c r="T769">
        <v>92660</v>
      </c>
      <c r="U769">
        <v>91474</v>
      </c>
      <c r="V769" t="s">
        <v>11370</v>
      </c>
      <c r="W769" s="101">
        <v>46206.412205324072</v>
      </c>
      <c r="X769" s="1">
        <f>IFERROR(IF(H769="","",IF(O769=0,0.15,IF(VLOOKUP(O769,'Source Post 14 Status (6.30.26)'!A:B,2,FALSE)=1,0.15,0.5))),0.5)</f>
        <v>0.15</v>
      </c>
      <c r="Y769" s="6">
        <f t="shared" si="11"/>
        <v>27620</v>
      </c>
    </row>
    <row r="770" spans="1:25" x14ac:dyDescent="0.3">
      <c r="A770" t="str">
        <f>IF(B770=1,COUNTIF($B$2:B770,1),"")</f>
        <v/>
      </c>
      <c r="B770" t="str">
        <f>IF(C770=1,COUNTIF($H$2:H770,H770),"")</f>
        <v/>
      </c>
      <c r="C770">
        <f>IF(G770=List!$P$1,1,0)</f>
        <v>0</v>
      </c>
      <c r="D770" s="1" t="str">
        <f>IF(E770=1,COUNTIF($E$2:E770,1),"")</f>
        <v/>
      </c>
      <c r="E770" s="1" t="str">
        <f>IF(H770=List!$P$2,1,"")</f>
        <v/>
      </c>
      <c r="F770" s="2" t="s">
        <v>11828</v>
      </c>
      <c r="G770" s="2" t="s">
        <v>290</v>
      </c>
      <c r="H770" s="2" t="s">
        <v>6070</v>
      </c>
      <c r="I770" s="2" t="s">
        <v>2046</v>
      </c>
      <c r="J770" s="2" t="s">
        <v>937</v>
      </c>
      <c r="K770" s="2" t="s">
        <v>963</v>
      </c>
      <c r="L770" s="2" t="s">
        <v>2057</v>
      </c>
      <c r="M770" s="2" t="s">
        <v>179</v>
      </c>
      <c r="N770" s="2" t="s">
        <v>761</v>
      </c>
      <c r="O770" s="99">
        <v>22684</v>
      </c>
      <c r="P770" s="2" t="s">
        <v>8402</v>
      </c>
      <c r="Q770">
        <v>827251</v>
      </c>
      <c r="R770">
        <v>822490</v>
      </c>
      <c r="S770">
        <v>824945</v>
      </c>
      <c r="T770">
        <v>824723</v>
      </c>
      <c r="U770">
        <v>826624</v>
      </c>
      <c r="V770" t="s">
        <v>11370</v>
      </c>
      <c r="W770" s="101">
        <v>46206.412677430555</v>
      </c>
      <c r="X770" s="1">
        <f>IFERROR(IF(H770="","",IF(O770=0,0.15,IF(VLOOKUP(O770,'Source Post 14 Status (6.30.26)'!A:B,2,FALSE)=1,0.15,0.5))),0.5)</f>
        <v>0.15</v>
      </c>
      <c r="Y770" s="6">
        <f t="shared" si="11"/>
        <v>247702</v>
      </c>
    </row>
    <row r="771" spans="1:25" x14ac:dyDescent="0.3">
      <c r="A771" t="str">
        <f>IF(B771=1,COUNTIF($B$2:B771,1),"")</f>
        <v/>
      </c>
      <c r="B771" t="str">
        <f>IF(C771=1,COUNTIF($H$2:H771,H771),"")</f>
        <v/>
      </c>
      <c r="C771">
        <f>IF(G771=List!$P$1,1,0)</f>
        <v>0</v>
      </c>
      <c r="D771" s="1" t="str">
        <f>IF(E771=1,COUNTIF($E$2:E771,1),"")</f>
        <v/>
      </c>
      <c r="E771" s="1" t="str">
        <f>IF(H771=List!$P$2,1,"")</f>
        <v/>
      </c>
      <c r="F771" s="2" t="s">
        <v>11828</v>
      </c>
      <c r="G771" s="2" t="s">
        <v>291</v>
      </c>
      <c r="H771" s="2" t="s">
        <v>6071</v>
      </c>
      <c r="I771" s="2" t="s">
        <v>2046</v>
      </c>
      <c r="J771" s="2" t="s">
        <v>950</v>
      </c>
      <c r="K771" s="2" t="s">
        <v>2059</v>
      </c>
      <c r="L771" s="2" t="s">
        <v>2060</v>
      </c>
      <c r="M771" s="2" t="s">
        <v>159</v>
      </c>
      <c r="N771" s="2" t="s">
        <v>756</v>
      </c>
      <c r="O771" s="99">
        <v>25822</v>
      </c>
      <c r="P771" s="2" t="s">
        <v>8492</v>
      </c>
      <c r="W771" s="101">
        <v>1</v>
      </c>
      <c r="X771" s="1">
        <f>IFERROR(IF(H771="","",IF(O771=0,0.15,IF(VLOOKUP(O771,'Source Post 14 Status (6.30.26)'!A:B,2,FALSE)=1,0.15,0.5))),0.5)</f>
        <v>0.15</v>
      </c>
      <c r="Y771" s="6">
        <f t="shared" ref="Y771:Y834" si="12">IF(H771="","",ROUND(MIN((T771+U771)*X771,T771),0))</f>
        <v>0</v>
      </c>
    </row>
    <row r="772" spans="1:25" x14ac:dyDescent="0.3">
      <c r="A772" t="str">
        <f>IF(B772=1,COUNTIF($B$2:B772,1),"")</f>
        <v/>
      </c>
      <c r="B772" t="str">
        <f>IF(C772=1,COUNTIF($H$2:H772,H772),"")</f>
        <v/>
      </c>
      <c r="C772">
        <f>IF(G772=List!$P$1,1,0)</f>
        <v>0</v>
      </c>
      <c r="D772" s="1" t="str">
        <f>IF(E772=1,COUNTIF($E$2:E772,1),"")</f>
        <v/>
      </c>
      <c r="E772" s="1" t="str">
        <f>IF(H772=List!$P$2,1,"")</f>
        <v/>
      </c>
      <c r="F772" s="2" t="s">
        <v>11828</v>
      </c>
      <c r="G772" s="2" t="s">
        <v>291</v>
      </c>
      <c r="H772" s="2" t="s">
        <v>6071</v>
      </c>
      <c r="I772" s="2" t="s">
        <v>2046</v>
      </c>
      <c r="J772" s="2" t="s">
        <v>950</v>
      </c>
      <c r="K772" s="2" t="s">
        <v>2059</v>
      </c>
      <c r="L772" s="2" t="s">
        <v>2060</v>
      </c>
      <c r="M772" s="2" t="s">
        <v>159</v>
      </c>
      <c r="N772" s="2" t="s">
        <v>756</v>
      </c>
      <c r="O772" s="99">
        <v>0</v>
      </c>
      <c r="P772" s="2" t="s">
        <v>8514</v>
      </c>
      <c r="W772" s="101">
        <v>1</v>
      </c>
      <c r="X772" s="1">
        <f>IFERROR(IF(H772="","",IF(O772=0,0.15,IF(VLOOKUP(O772,'Source Post 14 Status (6.30.26)'!A:B,2,FALSE)=1,0.15,0.5))),0.5)</f>
        <v>0.15</v>
      </c>
      <c r="Y772" s="6">
        <f t="shared" si="12"/>
        <v>0</v>
      </c>
    </row>
    <row r="773" spans="1:25" x14ac:dyDescent="0.3">
      <c r="A773" t="str">
        <f>IF(B773=1,COUNTIF($B$2:B773,1),"")</f>
        <v/>
      </c>
      <c r="B773" t="str">
        <f>IF(C773=1,COUNTIF($H$2:H773,H773),"")</f>
        <v/>
      </c>
      <c r="C773">
        <f>IF(G773=List!$P$1,1,0)</f>
        <v>0</v>
      </c>
      <c r="D773" s="1" t="str">
        <f>IF(E773=1,COUNTIF($E$2:E773,1),"")</f>
        <v/>
      </c>
      <c r="E773" s="1" t="str">
        <f>IF(H773=List!$P$2,1,"")</f>
        <v/>
      </c>
      <c r="F773" s="2" t="s">
        <v>11828</v>
      </c>
      <c r="G773" s="2" t="s">
        <v>291</v>
      </c>
      <c r="H773" s="2" t="s">
        <v>6071</v>
      </c>
      <c r="I773" s="2" t="s">
        <v>2046</v>
      </c>
      <c r="J773" s="2" t="s">
        <v>950</v>
      </c>
      <c r="K773" s="2" t="s">
        <v>2059</v>
      </c>
      <c r="L773" s="2" t="s">
        <v>2060</v>
      </c>
      <c r="M773" s="2" t="s">
        <v>159</v>
      </c>
      <c r="N773" s="2" t="s">
        <v>756</v>
      </c>
      <c r="O773" s="99">
        <v>17472</v>
      </c>
      <c r="P773" s="2" t="s">
        <v>7738</v>
      </c>
      <c r="W773" s="101">
        <v>1</v>
      </c>
      <c r="X773" s="1">
        <f>IFERROR(IF(H773="","",IF(O773=0,0.15,IF(VLOOKUP(O773,'Source Post 14 Status (6.30.26)'!A:B,2,FALSE)=1,0.15,0.5))),0.5)</f>
        <v>0.5</v>
      </c>
      <c r="Y773" s="6">
        <f t="shared" si="12"/>
        <v>0</v>
      </c>
    </row>
    <row r="774" spans="1:25" x14ac:dyDescent="0.3">
      <c r="A774" t="str">
        <f>IF(B774=1,COUNTIF($B$2:B774,1),"")</f>
        <v/>
      </c>
      <c r="B774" t="str">
        <f>IF(C774=1,COUNTIF($H$2:H774,H774),"")</f>
        <v/>
      </c>
      <c r="C774">
        <f>IF(G774=List!$P$1,1,0)</f>
        <v>0</v>
      </c>
      <c r="D774" s="1" t="str">
        <f>IF(E774=1,COUNTIF($E$2:E774,1),"")</f>
        <v/>
      </c>
      <c r="E774" s="1" t="str">
        <f>IF(H774=List!$P$2,1,"")</f>
        <v/>
      </c>
      <c r="F774" s="2" t="s">
        <v>11828</v>
      </c>
      <c r="G774" s="2" t="s">
        <v>291</v>
      </c>
      <c r="H774" s="2" t="s">
        <v>6071</v>
      </c>
      <c r="I774" s="2" t="s">
        <v>2046</v>
      </c>
      <c r="J774" s="2" t="s">
        <v>950</v>
      </c>
      <c r="K774" s="2" t="s">
        <v>2059</v>
      </c>
      <c r="L774" s="2" t="s">
        <v>2060</v>
      </c>
      <c r="M774" s="2" t="s">
        <v>159</v>
      </c>
      <c r="N774" s="2" t="s">
        <v>756</v>
      </c>
      <c r="O774" s="99">
        <v>410</v>
      </c>
      <c r="P774" s="2" t="s">
        <v>11154</v>
      </c>
      <c r="W774" s="101">
        <v>1</v>
      </c>
      <c r="X774" s="1">
        <f>IFERROR(IF(H774="","",IF(O774=0,0.15,IF(VLOOKUP(O774,'Source Post 14 Status (6.30.26)'!A:B,2,FALSE)=1,0.15,0.5))),0.5)</f>
        <v>0.5</v>
      </c>
      <c r="Y774" s="6">
        <f t="shared" si="12"/>
        <v>0</v>
      </c>
    </row>
    <row r="775" spans="1:25" x14ac:dyDescent="0.3">
      <c r="A775" t="str">
        <f>IF(B775=1,COUNTIF($B$2:B775,1),"")</f>
        <v/>
      </c>
      <c r="B775" t="str">
        <f>IF(C775=1,COUNTIF($H$2:H775,H775),"")</f>
        <v/>
      </c>
      <c r="C775">
        <f>IF(G775=List!$P$1,1,0)</f>
        <v>0</v>
      </c>
      <c r="D775" s="1" t="str">
        <f>IF(E775=1,COUNTIF($E$2:E775,1),"")</f>
        <v/>
      </c>
      <c r="E775" s="1" t="str">
        <f>IF(H775=List!$P$2,1,"")</f>
        <v/>
      </c>
      <c r="F775" s="2" t="s">
        <v>11828</v>
      </c>
      <c r="G775" s="2" t="s">
        <v>291</v>
      </c>
      <c r="H775" s="2" t="s">
        <v>6071</v>
      </c>
      <c r="I775" s="2" t="s">
        <v>2046</v>
      </c>
      <c r="J775" s="2" t="s">
        <v>950</v>
      </c>
      <c r="K775" s="2" t="s">
        <v>2059</v>
      </c>
      <c r="L775" s="2" t="s">
        <v>2060</v>
      </c>
      <c r="M775" s="2" t="s">
        <v>159</v>
      </c>
      <c r="N775" s="2" t="s">
        <v>756</v>
      </c>
      <c r="O775" s="99">
        <v>24710</v>
      </c>
      <c r="P775" s="2" t="s">
        <v>11155</v>
      </c>
      <c r="W775" s="101">
        <v>1</v>
      </c>
      <c r="X775" s="1">
        <f>IFERROR(IF(H775="","",IF(O775=0,0.15,IF(VLOOKUP(O775,'Source Post 14 Status (6.30.26)'!A:B,2,FALSE)=1,0.15,0.5))),0.5)</f>
        <v>0.15</v>
      </c>
      <c r="Y775" s="6">
        <f t="shared" si="12"/>
        <v>0</v>
      </c>
    </row>
    <row r="776" spans="1:25" x14ac:dyDescent="0.3">
      <c r="A776" t="str">
        <f>IF(B776=1,COUNTIF($B$2:B776,1),"")</f>
        <v/>
      </c>
      <c r="B776" t="str">
        <f>IF(C776=1,COUNTIF($H$2:H776,H776),"")</f>
        <v/>
      </c>
      <c r="C776">
        <f>IF(G776=List!$P$1,1,0)</f>
        <v>0</v>
      </c>
      <c r="D776" s="1" t="str">
        <f>IF(E776=1,COUNTIF($E$2:E776,1),"")</f>
        <v/>
      </c>
      <c r="E776" s="1" t="str">
        <f>IF(H776=List!$P$2,1,"")</f>
        <v/>
      </c>
      <c r="F776" s="2" t="s">
        <v>11828</v>
      </c>
      <c r="G776" s="2" t="s">
        <v>291</v>
      </c>
      <c r="H776" s="2" t="s">
        <v>6071</v>
      </c>
      <c r="I776" s="2" t="s">
        <v>2046</v>
      </c>
      <c r="J776" s="2" t="s">
        <v>950</v>
      </c>
      <c r="K776" s="2" t="s">
        <v>2059</v>
      </c>
      <c r="L776" s="2" t="s">
        <v>2060</v>
      </c>
      <c r="M776" s="2" t="s">
        <v>159</v>
      </c>
      <c r="N776" s="2" t="s">
        <v>756</v>
      </c>
      <c r="O776" s="99">
        <v>0</v>
      </c>
      <c r="P776" s="2" t="s">
        <v>8512</v>
      </c>
      <c r="W776" s="101">
        <v>1</v>
      </c>
      <c r="X776" s="1">
        <f>IFERROR(IF(H776="","",IF(O776=0,0.15,IF(VLOOKUP(O776,'Source Post 14 Status (6.30.26)'!A:B,2,FALSE)=1,0.15,0.5))),0.5)</f>
        <v>0.15</v>
      </c>
      <c r="Y776" s="6">
        <f t="shared" si="12"/>
        <v>0</v>
      </c>
    </row>
    <row r="777" spans="1:25" x14ac:dyDescent="0.3">
      <c r="A777" t="str">
        <f>IF(B777=1,COUNTIF($B$2:B777,1),"")</f>
        <v/>
      </c>
      <c r="B777" t="str">
        <f>IF(C777=1,COUNTIF($H$2:H777,H777),"")</f>
        <v/>
      </c>
      <c r="C777">
        <f>IF(G777=List!$P$1,1,0)</f>
        <v>0</v>
      </c>
      <c r="D777" s="1" t="str">
        <f>IF(E777=1,COUNTIF($E$2:E777,1),"")</f>
        <v/>
      </c>
      <c r="E777" s="1" t="str">
        <f>IF(H777=List!$P$2,1,"")</f>
        <v/>
      </c>
      <c r="F777" s="2" t="s">
        <v>11828</v>
      </c>
      <c r="G777" s="2" t="s">
        <v>291</v>
      </c>
      <c r="H777" s="2" t="s">
        <v>6071</v>
      </c>
      <c r="I777" s="2" t="s">
        <v>2046</v>
      </c>
      <c r="J777" s="2" t="s">
        <v>950</v>
      </c>
      <c r="K777" s="2" t="s">
        <v>2059</v>
      </c>
      <c r="L777" s="2" t="s">
        <v>2060</v>
      </c>
      <c r="M777" s="2" t="s">
        <v>159</v>
      </c>
      <c r="N777" s="2" t="s">
        <v>756</v>
      </c>
      <c r="O777" s="99">
        <v>412</v>
      </c>
      <c r="P777" s="2" t="s">
        <v>11157</v>
      </c>
      <c r="W777" s="101">
        <v>1</v>
      </c>
      <c r="X777" s="1">
        <f>IFERROR(IF(H777="","",IF(O777=0,0.15,IF(VLOOKUP(O777,'Source Post 14 Status (6.30.26)'!A:B,2,FALSE)=1,0.15,0.5))),0.5)</f>
        <v>0.5</v>
      </c>
      <c r="Y777" s="6">
        <f t="shared" si="12"/>
        <v>0</v>
      </c>
    </row>
    <row r="778" spans="1:25" x14ac:dyDescent="0.3">
      <c r="A778" t="str">
        <f>IF(B778=1,COUNTIF($B$2:B778,1),"")</f>
        <v/>
      </c>
      <c r="B778" t="str">
        <f>IF(C778=1,COUNTIF($H$2:H778,H778),"")</f>
        <v/>
      </c>
      <c r="C778">
        <f>IF(G778=List!$P$1,1,0)</f>
        <v>0</v>
      </c>
      <c r="D778" s="1" t="str">
        <f>IF(E778=1,COUNTIF($E$2:E778,1),"")</f>
        <v/>
      </c>
      <c r="E778" s="1" t="str">
        <f>IF(H778=List!$P$2,1,"")</f>
        <v/>
      </c>
      <c r="F778" s="2" t="s">
        <v>11828</v>
      </c>
      <c r="G778" s="2" t="s">
        <v>291</v>
      </c>
      <c r="H778" s="2" t="s">
        <v>6071</v>
      </c>
      <c r="I778" s="2" t="s">
        <v>2046</v>
      </c>
      <c r="J778" s="2" t="s">
        <v>950</v>
      </c>
      <c r="K778" s="2" t="s">
        <v>2059</v>
      </c>
      <c r="L778" s="2" t="s">
        <v>2060</v>
      </c>
      <c r="M778" s="2" t="s">
        <v>159</v>
      </c>
      <c r="N778" s="2" t="s">
        <v>756</v>
      </c>
      <c r="O778" s="99">
        <v>21019</v>
      </c>
      <c r="P778" s="2" t="s">
        <v>8098</v>
      </c>
      <c r="W778" s="101">
        <v>1</v>
      </c>
      <c r="X778" s="1">
        <f>IFERROR(IF(H778="","",IF(O778=0,0.15,IF(VLOOKUP(O778,'Source Post 14 Status (6.30.26)'!A:B,2,FALSE)=1,0.15,0.5))),0.5)</f>
        <v>0.15</v>
      </c>
      <c r="Y778" s="6">
        <f t="shared" si="12"/>
        <v>0</v>
      </c>
    </row>
    <row r="779" spans="1:25" x14ac:dyDescent="0.3">
      <c r="A779" t="str">
        <f>IF(B779=1,COUNTIF($B$2:B779,1),"")</f>
        <v/>
      </c>
      <c r="B779" t="str">
        <f>IF(C779=1,COUNTIF($H$2:H779,H779),"")</f>
        <v/>
      </c>
      <c r="C779">
        <f>IF(G779=List!$P$1,1,0)</f>
        <v>0</v>
      </c>
      <c r="D779" s="1" t="str">
        <f>IF(E779=1,COUNTIF($E$2:E779,1),"")</f>
        <v/>
      </c>
      <c r="E779" s="1" t="str">
        <f>IF(H779=List!$P$2,1,"")</f>
        <v/>
      </c>
      <c r="F779" s="2" t="s">
        <v>11828</v>
      </c>
      <c r="G779" s="2" t="s">
        <v>291</v>
      </c>
      <c r="H779" s="2" t="s">
        <v>6071</v>
      </c>
      <c r="I779" s="2" t="s">
        <v>2046</v>
      </c>
      <c r="J779" s="2" t="s">
        <v>950</v>
      </c>
      <c r="K779" s="2" t="s">
        <v>2059</v>
      </c>
      <c r="L779" s="2" t="s">
        <v>2060</v>
      </c>
      <c r="M779" s="2" t="s">
        <v>159</v>
      </c>
      <c r="N779" s="2" t="s">
        <v>756</v>
      </c>
      <c r="O779" s="99">
        <v>0</v>
      </c>
      <c r="P779" s="2" t="s">
        <v>8513</v>
      </c>
      <c r="W779" s="101">
        <v>1</v>
      </c>
      <c r="X779" s="1">
        <f>IFERROR(IF(H779="","",IF(O779=0,0.15,IF(VLOOKUP(O779,'Source Post 14 Status (6.30.26)'!A:B,2,FALSE)=1,0.15,0.5))),0.5)</f>
        <v>0.15</v>
      </c>
      <c r="Y779" s="6">
        <f t="shared" si="12"/>
        <v>0</v>
      </c>
    </row>
    <row r="780" spans="1:25" x14ac:dyDescent="0.3">
      <c r="A780" t="str">
        <f>IF(B780=1,COUNTIF($B$2:B780,1),"")</f>
        <v/>
      </c>
      <c r="B780" t="str">
        <f>IF(C780=1,COUNTIF($H$2:H780,H780),"")</f>
        <v/>
      </c>
      <c r="C780">
        <f>IF(G780=List!$P$1,1,0)</f>
        <v>0</v>
      </c>
      <c r="D780" s="1" t="str">
        <f>IF(E780=1,COUNTIF($E$2:E780,1),"")</f>
        <v/>
      </c>
      <c r="E780" s="1" t="str">
        <f>IF(H780=List!$P$2,1,"")</f>
        <v/>
      </c>
      <c r="F780" s="2" t="s">
        <v>11828</v>
      </c>
      <c r="G780" s="2" t="s">
        <v>291</v>
      </c>
      <c r="H780" s="2" t="s">
        <v>6071</v>
      </c>
      <c r="I780" s="2" t="s">
        <v>2046</v>
      </c>
      <c r="J780" s="2" t="s">
        <v>950</v>
      </c>
      <c r="K780" s="2" t="s">
        <v>2059</v>
      </c>
      <c r="L780" s="2" t="s">
        <v>2060</v>
      </c>
      <c r="M780" s="2" t="s">
        <v>159</v>
      </c>
      <c r="N780" s="2" t="s">
        <v>756</v>
      </c>
      <c r="O780" s="99">
        <v>8309</v>
      </c>
      <c r="P780" s="2" t="s">
        <v>11158</v>
      </c>
      <c r="W780" s="101">
        <v>1</v>
      </c>
      <c r="X780" s="1">
        <f>IFERROR(IF(H780="","",IF(O780=0,0.15,IF(VLOOKUP(O780,'Source Post 14 Status (6.30.26)'!A:B,2,FALSE)=1,0.15,0.5))),0.5)</f>
        <v>0.5</v>
      </c>
      <c r="Y780" s="6">
        <f t="shared" si="12"/>
        <v>0</v>
      </c>
    </row>
    <row r="781" spans="1:25" x14ac:dyDescent="0.3">
      <c r="A781" t="str">
        <f>IF(B781=1,COUNTIF($B$2:B781,1),"")</f>
        <v/>
      </c>
      <c r="B781" t="str">
        <f>IF(C781=1,COUNTIF($H$2:H781,H781),"")</f>
        <v/>
      </c>
      <c r="C781">
        <f>IF(G781=List!$P$1,1,0)</f>
        <v>0</v>
      </c>
      <c r="D781" s="1" t="str">
        <f>IF(E781=1,COUNTIF($E$2:E781,1),"")</f>
        <v/>
      </c>
      <c r="E781" s="1" t="str">
        <f>IF(H781=List!$P$2,1,"")</f>
        <v/>
      </c>
      <c r="F781" s="2" t="s">
        <v>11828</v>
      </c>
      <c r="G781" s="2" t="s">
        <v>291</v>
      </c>
      <c r="H781" s="2" t="s">
        <v>6071</v>
      </c>
      <c r="I781" s="2" t="s">
        <v>2046</v>
      </c>
      <c r="J781" s="2" t="s">
        <v>950</v>
      </c>
      <c r="K781" s="2" t="s">
        <v>2059</v>
      </c>
      <c r="L781" s="2" t="s">
        <v>2060</v>
      </c>
      <c r="M781" s="2" t="s">
        <v>159</v>
      </c>
      <c r="N781" s="2" t="s">
        <v>756</v>
      </c>
      <c r="O781" s="99">
        <v>16573</v>
      </c>
      <c r="P781" s="2" t="s">
        <v>7623</v>
      </c>
      <c r="W781" s="101">
        <v>1</v>
      </c>
      <c r="X781" s="1">
        <f>IFERROR(IF(H781="","",IF(O781=0,0.15,IF(VLOOKUP(O781,'Source Post 14 Status (6.30.26)'!A:B,2,FALSE)=1,0.15,0.5))),0.5)</f>
        <v>0.15</v>
      </c>
      <c r="Y781" s="6">
        <f t="shared" si="12"/>
        <v>0</v>
      </c>
    </row>
    <row r="782" spans="1:25" x14ac:dyDescent="0.3">
      <c r="A782" t="str">
        <f>IF(B782=1,COUNTIF($B$2:B782,1),"")</f>
        <v/>
      </c>
      <c r="B782" t="str">
        <f>IF(C782=1,COUNTIF($H$2:H782,H782),"")</f>
        <v/>
      </c>
      <c r="C782">
        <f>IF(G782=List!$P$1,1,0)</f>
        <v>0</v>
      </c>
      <c r="D782" s="1" t="str">
        <f>IF(E782=1,COUNTIF($E$2:E782,1),"")</f>
        <v/>
      </c>
      <c r="E782" s="1" t="str">
        <f>IF(H782=List!$P$2,1,"")</f>
        <v/>
      </c>
      <c r="F782" s="2" t="s">
        <v>11828</v>
      </c>
      <c r="G782" s="2" t="s">
        <v>291</v>
      </c>
      <c r="H782" s="2" t="s">
        <v>6071</v>
      </c>
      <c r="I782" s="2" t="s">
        <v>2046</v>
      </c>
      <c r="J782" s="2" t="s">
        <v>950</v>
      </c>
      <c r="K782" s="2" t="s">
        <v>2059</v>
      </c>
      <c r="L782" s="2" t="s">
        <v>2060</v>
      </c>
      <c r="M782" s="2" t="s">
        <v>159</v>
      </c>
      <c r="N782" s="2" t="s">
        <v>756</v>
      </c>
      <c r="O782" s="99">
        <v>11875</v>
      </c>
      <c r="P782" s="2" t="s">
        <v>11031</v>
      </c>
      <c r="W782" s="101">
        <v>1</v>
      </c>
      <c r="X782" s="1">
        <f>IFERROR(IF(H782="","",IF(O782=0,0.15,IF(VLOOKUP(O782,'Source Post 14 Status (6.30.26)'!A:B,2,FALSE)=1,0.15,0.5))),0.5)</f>
        <v>0.15</v>
      </c>
      <c r="Y782" s="6">
        <f t="shared" si="12"/>
        <v>0</v>
      </c>
    </row>
    <row r="783" spans="1:25" x14ac:dyDescent="0.3">
      <c r="A783" t="str">
        <f>IF(B783=1,COUNTIF($B$2:B783,1),"")</f>
        <v/>
      </c>
      <c r="B783" t="str">
        <f>IF(C783=1,COUNTIF($H$2:H783,H783),"")</f>
        <v/>
      </c>
      <c r="C783">
        <f>IF(G783=List!$P$1,1,0)</f>
        <v>0</v>
      </c>
      <c r="D783" s="1" t="str">
        <f>IF(E783=1,COUNTIF($E$2:E783,1),"")</f>
        <v/>
      </c>
      <c r="E783" s="1" t="str">
        <f>IF(H783=List!$P$2,1,"")</f>
        <v/>
      </c>
      <c r="F783" s="2" t="s">
        <v>11828</v>
      </c>
      <c r="G783" s="2" t="s">
        <v>291</v>
      </c>
      <c r="H783" s="2" t="s">
        <v>6071</v>
      </c>
      <c r="I783" s="2" t="s">
        <v>2046</v>
      </c>
      <c r="J783" s="2" t="s">
        <v>950</v>
      </c>
      <c r="K783" s="2" t="s">
        <v>2059</v>
      </c>
      <c r="L783" s="2" t="s">
        <v>2060</v>
      </c>
      <c r="M783" s="2" t="s">
        <v>159</v>
      </c>
      <c r="N783" s="2" t="s">
        <v>756</v>
      </c>
      <c r="O783" s="99">
        <v>19926</v>
      </c>
      <c r="P783" s="2" t="s">
        <v>11102</v>
      </c>
      <c r="W783" s="101">
        <v>1</v>
      </c>
      <c r="X783" s="1">
        <f>IFERROR(IF(H783="","",IF(O783=0,0.15,IF(VLOOKUP(O783,'Source Post 14 Status (6.30.26)'!A:B,2,FALSE)=1,0.15,0.5))),0.5)</f>
        <v>0.15</v>
      </c>
      <c r="Y783" s="6">
        <f t="shared" si="12"/>
        <v>0</v>
      </c>
    </row>
    <row r="784" spans="1:25" x14ac:dyDescent="0.3">
      <c r="A784" t="str">
        <f>IF(B784=1,COUNTIF($B$2:B784,1),"")</f>
        <v/>
      </c>
      <c r="B784" t="str">
        <f>IF(C784=1,COUNTIF($H$2:H784,H784),"")</f>
        <v/>
      </c>
      <c r="C784">
        <f>IF(G784=List!$P$1,1,0)</f>
        <v>0</v>
      </c>
      <c r="D784" s="1" t="str">
        <f>IF(E784=1,COUNTIF($E$2:E784,1),"")</f>
        <v/>
      </c>
      <c r="E784" s="1" t="str">
        <f>IF(H784=List!$P$2,1,"")</f>
        <v/>
      </c>
      <c r="F784" s="2" t="s">
        <v>11828</v>
      </c>
      <c r="G784" s="2" t="s">
        <v>291</v>
      </c>
      <c r="H784" s="2" t="s">
        <v>6071</v>
      </c>
      <c r="I784" s="2" t="s">
        <v>2046</v>
      </c>
      <c r="J784" s="2" t="s">
        <v>950</v>
      </c>
      <c r="K784" s="2" t="s">
        <v>2059</v>
      </c>
      <c r="L784" s="2" t="s">
        <v>2060</v>
      </c>
      <c r="M784" s="2" t="s">
        <v>159</v>
      </c>
      <c r="N784" s="2" t="s">
        <v>756</v>
      </c>
      <c r="O784" s="99">
        <v>22962</v>
      </c>
      <c r="P784" s="2" t="s">
        <v>11156</v>
      </c>
      <c r="W784" s="101">
        <v>1</v>
      </c>
      <c r="X784" s="1">
        <f>IFERROR(IF(H784="","",IF(O784=0,0.15,IF(VLOOKUP(O784,'Source Post 14 Status (6.30.26)'!A:B,2,FALSE)=1,0.15,0.5))),0.5)</f>
        <v>0.15</v>
      </c>
      <c r="Y784" s="6">
        <f t="shared" si="12"/>
        <v>0</v>
      </c>
    </row>
    <row r="785" spans="1:25" x14ac:dyDescent="0.3">
      <c r="A785" t="str">
        <f>IF(B785=1,COUNTIF($B$2:B785,1),"")</f>
        <v/>
      </c>
      <c r="B785" t="str">
        <f>IF(C785=1,COUNTIF($H$2:H785,H785),"")</f>
        <v/>
      </c>
      <c r="C785">
        <f>IF(G785=List!$P$1,1,0)</f>
        <v>0</v>
      </c>
      <c r="D785" s="1" t="str">
        <f>IF(E785=1,COUNTIF($E$2:E785,1),"")</f>
        <v/>
      </c>
      <c r="E785" s="1" t="str">
        <f>IF(H785=List!$P$2,1,"")</f>
        <v/>
      </c>
      <c r="F785" s="2" t="s">
        <v>11828</v>
      </c>
      <c r="G785" s="2" t="s">
        <v>292</v>
      </c>
      <c r="H785" s="2" t="s">
        <v>8754</v>
      </c>
      <c r="I785" s="2" t="s">
        <v>2064</v>
      </c>
      <c r="J785" s="2" t="s">
        <v>896</v>
      </c>
      <c r="K785" s="2" t="s">
        <v>897</v>
      </c>
      <c r="L785" s="2" t="s">
        <v>2065</v>
      </c>
      <c r="M785" s="2" t="s">
        <v>179</v>
      </c>
      <c r="N785" s="2" t="s">
        <v>761</v>
      </c>
      <c r="O785" s="99">
        <v>25861</v>
      </c>
      <c r="P785" s="2" t="s">
        <v>8502</v>
      </c>
      <c r="Q785">
        <v>230124</v>
      </c>
      <c r="R785">
        <v>232117</v>
      </c>
      <c r="S785">
        <v>459633</v>
      </c>
      <c r="T785">
        <v>227416</v>
      </c>
      <c r="U785">
        <v>229117</v>
      </c>
      <c r="V785" t="s">
        <v>11080</v>
      </c>
      <c r="W785" s="101">
        <v>46199.338619062502</v>
      </c>
      <c r="X785" s="1">
        <f>IFERROR(IF(H785="","",IF(O785=0,0.15,IF(VLOOKUP(O785,'Source Post 14 Status (6.30.26)'!A:B,2,FALSE)=1,0.15,0.5))),0.5)</f>
        <v>0.15</v>
      </c>
      <c r="Y785" s="6">
        <f t="shared" si="12"/>
        <v>68480</v>
      </c>
    </row>
    <row r="786" spans="1:25" x14ac:dyDescent="0.3">
      <c r="A786" t="str">
        <f>IF(B786=1,COUNTIF($B$2:B786,1),"")</f>
        <v/>
      </c>
      <c r="B786" t="str">
        <f>IF(C786=1,COUNTIF($H$2:H786,H786),"")</f>
        <v/>
      </c>
      <c r="C786">
        <f>IF(G786=List!$P$1,1,0)</f>
        <v>0</v>
      </c>
      <c r="D786" s="1" t="str">
        <f>IF(E786=1,COUNTIF($E$2:E786,1),"")</f>
        <v/>
      </c>
      <c r="E786" s="1" t="str">
        <f>IF(H786=List!$P$2,1,"")</f>
        <v/>
      </c>
      <c r="F786" s="2" t="s">
        <v>11828</v>
      </c>
      <c r="G786" s="2" t="s">
        <v>293</v>
      </c>
      <c r="H786" s="2" t="s">
        <v>6077</v>
      </c>
      <c r="I786" s="2" t="s">
        <v>2064</v>
      </c>
      <c r="J786" s="2" t="s">
        <v>950</v>
      </c>
      <c r="K786" s="2" t="s">
        <v>2082</v>
      </c>
      <c r="L786" s="2" t="s">
        <v>2083</v>
      </c>
      <c r="M786" s="2" t="s">
        <v>175</v>
      </c>
      <c r="N786" s="2" t="s">
        <v>8515</v>
      </c>
      <c r="O786" s="99">
        <v>14950</v>
      </c>
      <c r="P786" s="2" t="s">
        <v>7438</v>
      </c>
      <c r="Q786">
        <v>3309000</v>
      </c>
      <c r="R786">
        <v>3309000</v>
      </c>
      <c r="S786">
        <v>6616000</v>
      </c>
      <c r="T786">
        <v>3309500</v>
      </c>
      <c r="U786">
        <v>3309500</v>
      </c>
      <c r="V786" t="s">
        <v>8588</v>
      </c>
      <c r="W786" s="101">
        <v>46192.645649305552</v>
      </c>
      <c r="X786" s="1">
        <f>IFERROR(IF(H786="","",IF(O786=0,0.15,IF(VLOOKUP(O786,'Source Post 14 Status (6.30.26)'!A:B,2,FALSE)=1,0.15,0.5))),0.5)</f>
        <v>0.15</v>
      </c>
      <c r="Y786" s="6">
        <f t="shared" si="12"/>
        <v>992850</v>
      </c>
    </row>
    <row r="787" spans="1:25" x14ac:dyDescent="0.3">
      <c r="A787" t="str">
        <f>IF(B787=1,COUNTIF($B$2:B787,1),"")</f>
        <v/>
      </c>
      <c r="B787" t="str">
        <f>IF(C787=1,COUNTIF($H$2:H787,H787),"")</f>
        <v/>
      </c>
      <c r="C787">
        <f>IF(G787=List!$P$1,1,0)</f>
        <v>0</v>
      </c>
      <c r="D787" s="1" t="str">
        <f>IF(E787=1,COUNTIF($E$2:E787,1),"")</f>
        <v/>
      </c>
      <c r="E787" s="1" t="str">
        <f>IF(H787=List!$P$2,1,"")</f>
        <v/>
      </c>
      <c r="F787" s="2" t="s">
        <v>11828</v>
      </c>
      <c r="G787" s="2" t="s">
        <v>293</v>
      </c>
      <c r="H787" s="2" t="s">
        <v>6076</v>
      </c>
      <c r="I787" s="2" t="s">
        <v>2064</v>
      </c>
      <c r="J787" s="2" t="s">
        <v>950</v>
      </c>
      <c r="K787" s="2" t="s">
        <v>2082</v>
      </c>
      <c r="L787" s="2" t="s">
        <v>2083</v>
      </c>
      <c r="M787" s="2" t="s">
        <v>159</v>
      </c>
      <c r="N787" s="2" t="s">
        <v>756</v>
      </c>
      <c r="O787" s="99">
        <v>22727</v>
      </c>
      <c r="P787" s="2" t="s">
        <v>8415</v>
      </c>
      <c r="Q787">
        <v>2892000</v>
      </c>
      <c r="R787">
        <v>2892250</v>
      </c>
      <c r="S787">
        <v>5785625</v>
      </c>
      <c r="V787" t="s">
        <v>8588</v>
      </c>
      <c r="W787" s="101">
        <v>46192.64069270833</v>
      </c>
      <c r="X787" s="1">
        <f>IFERROR(IF(H787="","",IF(O787=0,0.15,IF(VLOOKUP(O787,'Source Post 14 Status (6.30.26)'!A:B,2,FALSE)=1,0.15,0.5))),0.5)</f>
        <v>0.15</v>
      </c>
      <c r="Y787" s="6">
        <f t="shared" si="12"/>
        <v>0</v>
      </c>
    </row>
    <row r="788" spans="1:25" x14ac:dyDescent="0.3">
      <c r="A788" t="str">
        <f>IF(B788=1,COUNTIF($B$2:B788,1),"")</f>
        <v/>
      </c>
      <c r="B788" t="str">
        <f>IF(C788=1,COUNTIF($H$2:H788,H788),"")</f>
        <v/>
      </c>
      <c r="C788">
        <f>IF(G788=List!$P$1,1,0)</f>
        <v>0</v>
      </c>
      <c r="D788" s="1" t="str">
        <f>IF(E788=1,COUNTIF($E$2:E788,1),"")</f>
        <v/>
      </c>
      <c r="E788" s="1" t="str">
        <f>IF(H788=List!$P$2,1,"")</f>
        <v/>
      </c>
      <c r="F788" s="2" t="s">
        <v>11828</v>
      </c>
      <c r="G788" s="2" t="s">
        <v>293</v>
      </c>
      <c r="H788" s="2" t="s">
        <v>6076</v>
      </c>
      <c r="I788" s="2" t="s">
        <v>2064</v>
      </c>
      <c r="J788" s="2" t="s">
        <v>950</v>
      </c>
      <c r="K788" s="2" t="s">
        <v>2082</v>
      </c>
      <c r="L788" s="2" t="s">
        <v>2083</v>
      </c>
      <c r="M788" s="2" t="s">
        <v>159</v>
      </c>
      <c r="N788" s="2" t="s">
        <v>756</v>
      </c>
      <c r="O788" s="99">
        <v>7142</v>
      </c>
      <c r="P788" s="2" t="s">
        <v>6989</v>
      </c>
      <c r="Q788">
        <v>2853000</v>
      </c>
      <c r="R788">
        <v>749000</v>
      </c>
      <c r="V788" t="s">
        <v>8588</v>
      </c>
      <c r="W788" s="101">
        <v>46192.642610995368</v>
      </c>
      <c r="X788" s="1">
        <f>IFERROR(IF(H788="","",IF(O788=0,0.15,IF(VLOOKUP(O788,'Source Post 14 Status (6.30.26)'!A:B,2,FALSE)=1,0.15,0.5))),0.5)</f>
        <v>0.5</v>
      </c>
      <c r="Y788" s="6">
        <f t="shared" si="12"/>
        <v>0</v>
      </c>
    </row>
    <row r="789" spans="1:25" x14ac:dyDescent="0.3">
      <c r="A789" t="str">
        <f>IF(B789=1,COUNTIF($B$2:B789,1),"")</f>
        <v/>
      </c>
      <c r="B789" t="str">
        <f>IF(C789=1,COUNTIF($H$2:H789,H789),"")</f>
        <v/>
      </c>
      <c r="C789">
        <f>IF(G789=List!$P$1,1,0)</f>
        <v>0</v>
      </c>
      <c r="D789" s="1" t="str">
        <f>IF(E789=1,COUNTIF($E$2:E789,1),"")</f>
        <v/>
      </c>
      <c r="E789" s="1" t="str">
        <f>IF(H789=List!$P$2,1,"")</f>
        <v/>
      </c>
      <c r="F789" s="2" t="s">
        <v>11828</v>
      </c>
      <c r="G789" s="2" t="s">
        <v>293</v>
      </c>
      <c r="H789" s="2" t="s">
        <v>6076</v>
      </c>
      <c r="I789" s="2" t="s">
        <v>2064</v>
      </c>
      <c r="J789" s="2" t="s">
        <v>950</v>
      </c>
      <c r="K789" s="2" t="s">
        <v>2082</v>
      </c>
      <c r="L789" s="2" t="s">
        <v>2083</v>
      </c>
      <c r="M789" s="2" t="s">
        <v>159</v>
      </c>
      <c r="N789" s="2" t="s">
        <v>756</v>
      </c>
      <c r="O789" s="99">
        <v>14949</v>
      </c>
      <c r="P789" s="2" t="s">
        <v>7437</v>
      </c>
      <c r="Q789">
        <v>126500</v>
      </c>
      <c r="R789">
        <v>126500</v>
      </c>
      <c r="S789">
        <v>253000</v>
      </c>
      <c r="T789">
        <v>126500</v>
      </c>
      <c r="U789">
        <v>126500</v>
      </c>
      <c r="V789" t="s">
        <v>8588</v>
      </c>
      <c r="W789" s="101">
        <v>46192.639800810182</v>
      </c>
      <c r="X789" s="1">
        <f>IFERROR(IF(H789="","",IF(O789=0,0.15,IF(VLOOKUP(O789,'Source Post 14 Status (6.30.26)'!A:B,2,FALSE)=1,0.15,0.5))),0.5)</f>
        <v>0.15</v>
      </c>
      <c r="Y789" s="6">
        <f t="shared" si="12"/>
        <v>37950</v>
      </c>
    </row>
    <row r="790" spans="1:25" x14ac:dyDescent="0.3">
      <c r="A790" t="str">
        <f>IF(B790=1,COUNTIF($B$2:B790,1),"")</f>
        <v/>
      </c>
      <c r="B790" t="str">
        <f>IF(C790=1,COUNTIF($H$2:H790,H790),"")</f>
        <v/>
      </c>
      <c r="C790">
        <f>IF(G790=List!$P$1,1,0)</f>
        <v>0</v>
      </c>
      <c r="D790" s="1" t="str">
        <f>IF(E790=1,COUNTIF($E$2:E790,1),"")</f>
        <v/>
      </c>
      <c r="E790" s="1" t="str">
        <f>IF(H790=List!$P$2,1,"")</f>
        <v/>
      </c>
      <c r="F790" s="2" t="s">
        <v>11828</v>
      </c>
      <c r="G790" s="2" t="s">
        <v>293</v>
      </c>
      <c r="H790" s="2" t="s">
        <v>6076</v>
      </c>
      <c r="I790" s="2" t="s">
        <v>2064</v>
      </c>
      <c r="J790" s="2" t="s">
        <v>950</v>
      </c>
      <c r="K790" s="2" t="s">
        <v>2082</v>
      </c>
      <c r="L790" s="2" t="s">
        <v>2083</v>
      </c>
      <c r="M790" s="2" t="s">
        <v>159</v>
      </c>
      <c r="N790" s="2" t="s">
        <v>756</v>
      </c>
      <c r="O790" s="99">
        <v>17800</v>
      </c>
      <c r="P790" s="2" t="s">
        <v>7812</v>
      </c>
      <c r="Q790">
        <v>265400</v>
      </c>
      <c r="R790">
        <v>270300</v>
      </c>
      <c r="V790" t="s">
        <v>8588</v>
      </c>
      <c r="W790" s="101">
        <v>46192.641032835651</v>
      </c>
      <c r="X790" s="1">
        <f>IFERROR(IF(H790="","",IF(O790=0,0.15,IF(VLOOKUP(O790,'Source Post 14 Status (6.30.26)'!A:B,2,FALSE)=1,0.15,0.5))),0.5)</f>
        <v>0.15</v>
      </c>
      <c r="Y790" s="6">
        <f t="shared" si="12"/>
        <v>0</v>
      </c>
    </row>
    <row r="791" spans="1:25" x14ac:dyDescent="0.3">
      <c r="A791" t="str">
        <f>IF(B791=1,COUNTIF($B$2:B791,1),"")</f>
        <v/>
      </c>
      <c r="B791" t="str">
        <f>IF(C791=1,COUNTIF($H$2:H791,H791),"")</f>
        <v/>
      </c>
      <c r="C791">
        <f>IF(G791=List!$P$1,1,0)</f>
        <v>0</v>
      </c>
      <c r="D791" s="1" t="str">
        <f>IF(E791=1,COUNTIF($E$2:E791,1),"")</f>
        <v/>
      </c>
      <c r="E791" s="1" t="str">
        <f>IF(H791=List!$P$2,1,"")</f>
        <v/>
      </c>
      <c r="F791" s="2" t="s">
        <v>11828</v>
      </c>
      <c r="G791" s="2" t="s">
        <v>293</v>
      </c>
      <c r="H791" s="2" t="s">
        <v>6076</v>
      </c>
      <c r="I791" s="2" t="s">
        <v>2064</v>
      </c>
      <c r="J791" s="2" t="s">
        <v>950</v>
      </c>
      <c r="K791" s="2" t="s">
        <v>2082</v>
      </c>
      <c r="L791" s="2" t="s">
        <v>2083</v>
      </c>
      <c r="M791" s="2" t="s">
        <v>159</v>
      </c>
      <c r="N791" s="2" t="s">
        <v>756</v>
      </c>
      <c r="O791" s="99">
        <v>24677</v>
      </c>
      <c r="P791" s="2" t="s">
        <v>11159</v>
      </c>
      <c r="Q791">
        <v>5549000</v>
      </c>
      <c r="R791">
        <v>5549000</v>
      </c>
      <c r="S791">
        <v>5031000</v>
      </c>
      <c r="T791">
        <v>2514000</v>
      </c>
      <c r="U791">
        <v>2514000</v>
      </c>
      <c r="V791" t="s">
        <v>8588</v>
      </c>
      <c r="W791" s="101">
        <v>46192.642184525466</v>
      </c>
      <c r="X791" s="1">
        <f>IFERROR(IF(H791="","",IF(O791=0,0.15,IF(VLOOKUP(O791,'Source Post 14 Status (6.30.26)'!A:B,2,FALSE)=1,0.15,0.5))),0.5)</f>
        <v>0.15</v>
      </c>
      <c r="Y791" s="6">
        <f t="shared" si="12"/>
        <v>754200</v>
      </c>
    </row>
    <row r="792" spans="1:25" x14ac:dyDescent="0.3">
      <c r="A792" t="str">
        <f>IF(B792=1,COUNTIF($B$2:B792,1),"")</f>
        <v/>
      </c>
      <c r="B792" t="str">
        <f>IF(C792=1,COUNTIF($H$2:H792,H792),"")</f>
        <v/>
      </c>
      <c r="C792">
        <f>IF(G792=List!$P$1,1,0)</f>
        <v>0</v>
      </c>
      <c r="D792" s="1" t="str">
        <f>IF(E792=1,COUNTIF($E$2:E792,1),"")</f>
        <v/>
      </c>
      <c r="E792" s="1" t="str">
        <f>IF(H792=List!$P$2,1,"")</f>
        <v/>
      </c>
      <c r="F792" s="2" t="s">
        <v>11828</v>
      </c>
      <c r="G792" s="2" t="s">
        <v>293</v>
      </c>
      <c r="H792" s="2" t="s">
        <v>6076</v>
      </c>
      <c r="I792" s="2" t="s">
        <v>2064</v>
      </c>
      <c r="J792" s="2" t="s">
        <v>950</v>
      </c>
      <c r="K792" s="2" t="s">
        <v>2082</v>
      </c>
      <c r="L792" s="2" t="s">
        <v>2083</v>
      </c>
      <c r="M792" s="2" t="s">
        <v>159</v>
      </c>
      <c r="N792" s="2" t="s">
        <v>756</v>
      </c>
      <c r="O792" s="99">
        <v>8931</v>
      </c>
      <c r="P792" s="2" t="s">
        <v>7069</v>
      </c>
      <c r="Q792">
        <v>2360500</v>
      </c>
      <c r="R792">
        <v>2360500</v>
      </c>
      <c r="S792">
        <v>4716000</v>
      </c>
      <c r="T792">
        <v>2370000</v>
      </c>
      <c r="V792" t="s">
        <v>8588</v>
      </c>
      <c r="W792" s="101">
        <v>46192.638704317127</v>
      </c>
      <c r="X792" s="1">
        <f>IFERROR(IF(H792="","",IF(O792=0,0.15,IF(VLOOKUP(O792,'Source Post 14 Status (6.30.26)'!A:B,2,FALSE)=1,0.15,0.5))),0.5)</f>
        <v>0.5</v>
      </c>
      <c r="Y792" s="6">
        <f t="shared" si="12"/>
        <v>1185000</v>
      </c>
    </row>
    <row r="793" spans="1:25" x14ac:dyDescent="0.3">
      <c r="A793" t="str">
        <f>IF(B793=1,COUNTIF($B$2:B793,1),"")</f>
        <v/>
      </c>
      <c r="B793" t="str">
        <f>IF(C793=1,COUNTIF($H$2:H793,H793),"")</f>
        <v/>
      </c>
      <c r="C793">
        <f>IF(G793=List!$P$1,1,0)</f>
        <v>0</v>
      </c>
      <c r="D793" s="1" t="str">
        <f>IF(E793=1,COUNTIF($E$2:E793,1),"")</f>
        <v/>
      </c>
      <c r="E793" s="1" t="str">
        <f>IF(H793=List!$P$2,1,"")</f>
        <v/>
      </c>
      <c r="F793" s="2" t="s">
        <v>11828</v>
      </c>
      <c r="G793" s="2" t="s">
        <v>293</v>
      </c>
      <c r="H793" s="2" t="s">
        <v>6076</v>
      </c>
      <c r="I793" s="2" t="s">
        <v>2064</v>
      </c>
      <c r="J793" s="2" t="s">
        <v>950</v>
      </c>
      <c r="K793" s="2" t="s">
        <v>2082</v>
      </c>
      <c r="L793" s="2" t="s">
        <v>2083</v>
      </c>
      <c r="M793" s="2" t="s">
        <v>159</v>
      </c>
      <c r="N793" s="2" t="s">
        <v>756</v>
      </c>
      <c r="O793" s="99">
        <v>0</v>
      </c>
      <c r="P793" s="2" t="s">
        <v>8514</v>
      </c>
      <c r="W793" s="101">
        <v>1</v>
      </c>
      <c r="X793" s="1">
        <f>IFERROR(IF(H793="","",IF(O793=0,0.15,IF(VLOOKUP(O793,'Source Post 14 Status (6.30.26)'!A:B,2,FALSE)=1,0.15,0.5))),0.5)</f>
        <v>0.15</v>
      </c>
      <c r="Y793" s="6">
        <f t="shared" si="12"/>
        <v>0</v>
      </c>
    </row>
    <row r="794" spans="1:25" x14ac:dyDescent="0.3">
      <c r="A794" t="str">
        <f>IF(B794=1,COUNTIF($B$2:B794,1),"")</f>
        <v/>
      </c>
      <c r="B794" t="str">
        <f>IF(C794=1,COUNTIF($H$2:H794,H794),"")</f>
        <v/>
      </c>
      <c r="C794">
        <f>IF(G794=List!$P$1,1,0)</f>
        <v>0</v>
      </c>
      <c r="D794" s="1" t="str">
        <f>IF(E794=1,COUNTIF($E$2:E794,1),"")</f>
        <v/>
      </c>
      <c r="E794" s="1" t="str">
        <f>IF(H794=List!$P$2,1,"")</f>
        <v/>
      </c>
      <c r="F794" s="2" t="s">
        <v>11828</v>
      </c>
      <c r="G794" s="2" t="s">
        <v>293</v>
      </c>
      <c r="H794" s="2" t="s">
        <v>6076</v>
      </c>
      <c r="I794" s="2" t="s">
        <v>2064</v>
      </c>
      <c r="J794" s="2" t="s">
        <v>950</v>
      </c>
      <c r="K794" s="2" t="s">
        <v>2082</v>
      </c>
      <c r="L794" s="2" t="s">
        <v>2083</v>
      </c>
      <c r="M794" s="2" t="s">
        <v>159</v>
      </c>
      <c r="N794" s="2" t="s">
        <v>756</v>
      </c>
      <c r="O794" s="99">
        <v>20614</v>
      </c>
      <c r="P794" s="2" t="s">
        <v>8145</v>
      </c>
      <c r="W794" s="101">
        <v>1</v>
      </c>
      <c r="X794" s="1">
        <f>IFERROR(IF(H794="","",IF(O794=0,0.15,IF(VLOOKUP(O794,'Source Post 14 Status (6.30.26)'!A:B,2,FALSE)=1,0.15,0.5))),0.5)</f>
        <v>0.15</v>
      </c>
      <c r="Y794" s="6">
        <f t="shared" si="12"/>
        <v>0</v>
      </c>
    </row>
    <row r="795" spans="1:25" x14ac:dyDescent="0.3">
      <c r="A795" t="str">
        <f>IF(B795=1,COUNTIF($B$2:B795,1),"")</f>
        <v/>
      </c>
      <c r="B795" t="str">
        <f>IF(C795=1,COUNTIF($H$2:H795,H795),"")</f>
        <v/>
      </c>
      <c r="C795">
        <f>IF(G795=List!$P$1,1,0)</f>
        <v>0</v>
      </c>
      <c r="D795" s="1" t="str">
        <f>IF(E795=1,COUNTIF($E$2:E795,1),"")</f>
        <v/>
      </c>
      <c r="E795" s="1" t="str">
        <f>IF(H795=List!$P$2,1,"")</f>
        <v/>
      </c>
      <c r="F795" s="2" t="s">
        <v>11828</v>
      </c>
      <c r="G795" s="2" t="s">
        <v>293</v>
      </c>
      <c r="H795" s="2" t="s">
        <v>6076</v>
      </c>
      <c r="I795" s="2" t="s">
        <v>2064</v>
      </c>
      <c r="J795" s="2" t="s">
        <v>950</v>
      </c>
      <c r="K795" s="2" t="s">
        <v>2082</v>
      </c>
      <c r="L795" s="2" t="s">
        <v>2083</v>
      </c>
      <c r="M795" s="2" t="s">
        <v>159</v>
      </c>
      <c r="N795" s="2" t="s">
        <v>756</v>
      </c>
      <c r="O795" s="99">
        <v>27202</v>
      </c>
      <c r="P795" s="2" t="s">
        <v>11160</v>
      </c>
      <c r="S795">
        <v>9503000</v>
      </c>
      <c r="T795">
        <v>3067000</v>
      </c>
      <c r="U795">
        <v>3067000</v>
      </c>
      <c r="V795" t="s">
        <v>8588</v>
      </c>
      <c r="W795" s="101">
        <v>46192.643572187502</v>
      </c>
      <c r="X795" s="1">
        <f>IFERROR(IF(H795="","",IF(O795=0,0.15,IF(VLOOKUP(O795,'Source Post 14 Status (6.30.26)'!A:B,2,FALSE)=1,0.15,0.5))),0.5)</f>
        <v>0.5</v>
      </c>
      <c r="Y795" s="6">
        <f t="shared" si="12"/>
        <v>3067000</v>
      </c>
    </row>
    <row r="796" spans="1:25" x14ac:dyDescent="0.3">
      <c r="A796" t="str">
        <f>IF(B796=1,COUNTIF($B$2:B796,1),"")</f>
        <v/>
      </c>
      <c r="B796" t="str">
        <f>IF(C796=1,COUNTIF($H$2:H796,H796),"")</f>
        <v/>
      </c>
      <c r="C796">
        <f>IF(G796=List!$P$1,1,0)</f>
        <v>0</v>
      </c>
      <c r="D796" s="1" t="str">
        <f>IF(E796=1,COUNTIF($E$2:E796,1),"")</f>
        <v/>
      </c>
      <c r="E796" s="1" t="str">
        <f>IF(H796=List!$P$2,1,"")</f>
        <v/>
      </c>
      <c r="F796" s="2" t="s">
        <v>11828</v>
      </c>
      <c r="G796" s="2" t="s">
        <v>9274</v>
      </c>
      <c r="H796" s="2" t="s">
        <v>8755</v>
      </c>
      <c r="I796" s="2" t="s">
        <v>2064</v>
      </c>
      <c r="J796" s="2" t="s">
        <v>966</v>
      </c>
      <c r="K796" s="2" t="s">
        <v>164</v>
      </c>
      <c r="L796" s="2" t="s">
        <v>2097</v>
      </c>
      <c r="M796" s="2" t="s">
        <v>159</v>
      </c>
      <c r="N796" s="2" t="s">
        <v>756</v>
      </c>
      <c r="O796" s="99">
        <v>466</v>
      </c>
      <c r="P796" s="2" t="s">
        <v>6841</v>
      </c>
      <c r="W796" s="101">
        <v>1</v>
      </c>
      <c r="X796" s="1">
        <f>IFERROR(IF(H796="","",IF(O796=0,0.15,IF(VLOOKUP(O796,'Source Post 14 Status (6.30.26)'!A:B,2,FALSE)=1,0.15,0.5))),0.5)</f>
        <v>0.5</v>
      </c>
      <c r="Y796" s="6">
        <f t="shared" si="12"/>
        <v>0</v>
      </c>
    </row>
    <row r="797" spans="1:25" x14ac:dyDescent="0.3">
      <c r="A797" t="str">
        <f>IF(B797=1,COUNTIF($B$2:B797,1),"")</f>
        <v/>
      </c>
      <c r="B797" t="str">
        <f>IF(C797=1,COUNTIF($H$2:H797,H797),"")</f>
        <v/>
      </c>
      <c r="C797">
        <f>IF(G797=List!$P$1,1,0)</f>
        <v>0</v>
      </c>
      <c r="D797" s="1" t="str">
        <f>IF(E797=1,COUNTIF($E$2:E797,1),"")</f>
        <v/>
      </c>
      <c r="E797" s="1" t="str">
        <f>IF(H797=List!$P$2,1,"")</f>
        <v/>
      </c>
      <c r="F797" s="2" t="s">
        <v>11828</v>
      </c>
      <c r="G797" s="2" t="s">
        <v>294</v>
      </c>
      <c r="H797" s="2" t="s">
        <v>6073</v>
      </c>
      <c r="I797" s="2" t="s">
        <v>2064</v>
      </c>
      <c r="J797" s="2" t="s">
        <v>966</v>
      </c>
      <c r="K797" s="2" t="s">
        <v>219</v>
      </c>
      <c r="L797" s="2" t="s">
        <v>2099</v>
      </c>
      <c r="M797" s="2" t="s">
        <v>295</v>
      </c>
      <c r="N797" s="2" t="s">
        <v>820</v>
      </c>
      <c r="O797" s="99">
        <v>236</v>
      </c>
      <c r="P797" s="2" t="s">
        <v>6837</v>
      </c>
      <c r="W797" s="101">
        <v>1</v>
      </c>
      <c r="X797" s="1">
        <f>IFERROR(IF(H797="","",IF(O797=0,0.15,IF(VLOOKUP(O797,'Source Post 14 Status (6.30.26)'!A:B,2,FALSE)=1,0.15,0.5))),0.5)</f>
        <v>0.5</v>
      </c>
      <c r="Y797" s="6">
        <f t="shared" si="12"/>
        <v>0</v>
      </c>
    </row>
    <row r="798" spans="1:25" x14ac:dyDescent="0.3">
      <c r="A798" t="str">
        <f>IF(B798=1,COUNTIF($B$2:B798,1),"")</f>
        <v/>
      </c>
      <c r="B798" t="str">
        <f>IF(C798=1,COUNTIF($H$2:H798,H798),"")</f>
        <v/>
      </c>
      <c r="C798">
        <f>IF(G798=List!$P$1,1,0)</f>
        <v>0</v>
      </c>
      <c r="D798" s="1" t="str">
        <f>IF(E798=1,COUNTIF($E$2:E798,1),"")</f>
        <v/>
      </c>
      <c r="E798" s="1" t="str">
        <f>IF(H798=List!$P$2,1,"")</f>
        <v/>
      </c>
      <c r="F798" s="2" t="s">
        <v>11828</v>
      </c>
      <c r="G798" s="2" t="s">
        <v>296</v>
      </c>
      <c r="H798" s="2" t="s">
        <v>6074</v>
      </c>
      <c r="I798" s="2" t="s">
        <v>2064</v>
      </c>
      <c r="J798" s="2" t="s">
        <v>966</v>
      </c>
      <c r="K798" s="2" t="s">
        <v>6075</v>
      </c>
      <c r="L798" s="2" t="s">
        <v>8518</v>
      </c>
      <c r="M798" s="2" t="s">
        <v>159</v>
      </c>
      <c r="N798" s="2" t="s">
        <v>756</v>
      </c>
      <c r="O798" s="99">
        <v>20934</v>
      </c>
      <c r="P798" s="2" t="s">
        <v>6841</v>
      </c>
      <c r="W798" s="101">
        <v>1</v>
      </c>
      <c r="X798" s="1">
        <f>IFERROR(IF(H798="","",IF(O798=0,0.15,IF(VLOOKUP(O798,'Source Post 14 Status (6.30.26)'!A:B,2,FALSE)=1,0.15,0.5))),0.5)</f>
        <v>0.5</v>
      </c>
      <c r="Y798" s="6">
        <f t="shared" si="12"/>
        <v>0</v>
      </c>
    </row>
    <row r="799" spans="1:25" x14ac:dyDescent="0.3">
      <c r="A799" t="str">
        <f>IF(B799=1,COUNTIF($B$2:B799,1),"")</f>
        <v/>
      </c>
      <c r="B799" t="str">
        <f>IF(C799=1,COUNTIF($H$2:H799,H799),"")</f>
        <v/>
      </c>
      <c r="C799">
        <f>IF(G799=List!$P$1,1,0)</f>
        <v>0</v>
      </c>
      <c r="D799" s="1" t="str">
        <f>IF(E799=1,COUNTIF($E$2:E799,1),"")</f>
        <v/>
      </c>
      <c r="E799" s="1" t="str">
        <f>IF(H799=List!$P$2,1,"")</f>
        <v/>
      </c>
      <c r="F799" s="2" t="s">
        <v>11828</v>
      </c>
      <c r="G799" s="2" t="s">
        <v>297</v>
      </c>
      <c r="H799" s="2" t="s">
        <v>6079</v>
      </c>
      <c r="I799" s="2" t="s">
        <v>2101</v>
      </c>
      <c r="J799" s="2" t="s">
        <v>937</v>
      </c>
      <c r="K799" s="2" t="s">
        <v>2114</v>
      </c>
      <c r="L799" s="2" t="s">
        <v>2115</v>
      </c>
      <c r="M799" s="2" t="s">
        <v>159</v>
      </c>
      <c r="N799" s="2" t="s">
        <v>756</v>
      </c>
      <c r="O799" s="99">
        <v>20082</v>
      </c>
      <c r="P799" s="2" t="s">
        <v>7929</v>
      </c>
      <c r="Q799">
        <v>54785</v>
      </c>
      <c r="R799">
        <v>55783</v>
      </c>
      <c r="S799">
        <v>111404</v>
      </c>
      <c r="T799">
        <v>55578</v>
      </c>
      <c r="U799">
        <v>55466</v>
      </c>
      <c r="V799" t="s">
        <v>11128</v>
      </c>
      <c r="W799" s="101">
        <v>46203.388347418979</v>
      </c>
      <c r="X799" s="1">
        <f>IFERROR(IF(H799="","",IF(O799=0,0.15,IF(VLOOKUP(O799,'Source Post 14 Status (6.30.26)'!A:B,2,FALSE)=1,0.15,0.5))),0.5)</f>
        <v>0.15</v>
      </c>
      <c r="Y799" s="6">
        <f t="shared" si="12"/>
        <v>16657</v>
      </c>
    </row>
    <row r="800" spans="1:25" x14ac:dyDescent="0.3">
      <c r="A800" t="str">
        <f>IF(B800=1,COUNTIF($B$2:B800,1),"")</f>
        <v/>
      </c>
      <c r="B800" t="str">
        <f>IF(C800=1,COUNTIF($H$2:H800,H800),"")</f>
        <v/>
      </c>
      <c r="C800">
        <f>IF(G800=List!$P$1,1,0)</f>
        <v>0</v>
      </c>
      <c r="D800" s="1" t="str">
        <f>IF(E800=1,COUNTIF($E$2:E800,1),"")</f>
        <v/>
      </c>
      <c r="E800" s="1" t="str">
        <f>IF(H800=List!$P$2,1,"")</f>
        <v/>
      </c>
      <c r="F800" s="2" t="s">
        <v>11828</v>
      </c>
      <c r="G800" s="2" t="s">
        <v>298</v>
      </c>
      <c r="H800" s="2" t="s">
        <v>6080</v>
      </c>
      <c r="I800" s="2" t="s">
        <v>2101</v>
      </c>
      <c r="J800" s="2" t="s">
        <v>950</v>
      </c>
      <c r="K800" s="2" t="s">
        <v>2138</v>
      </c>
      <c r="L800" s="2" t="s">
        <v>2139</v>
      </c>
      <c r="M800" s="2" t="s">
        <v>159</v>
      </c>
      <c r="N800" s="2" t="s">
        <v>756</v>
      </c>
      <c r="O800" s="99">
        <v>19574</v>
      </c>
      <c r="P800" s="2" t="s">
        <v>7914</v>
      </c>
      <c r="Q800">
        <v>606500</v>
      </c>
      <c r="R800">
        <v>606500</v>
      </c>
      <c r="S800">
        <v>1213000</v>
      </c>
      <c r="T800">
        <v>608500</v>
      </c>
      <c r="U800">
        <v>608500</v>
      </c>
      <c r="V800" t="s">
        <v>12936</v>
      </c>
      <c r="W800" s="101">
        <v>46203.760143518521</v>
      </c>
      <c r="X800" s="1">
        <f>IFERROR(IF(H800="","",IF(O800=0,0.15,IF(VLOOKUP(O800,'Source Post 14 Status (6.30.26)'!A:B,2,FALSE)=1,0.15,0.5))),0.5)</f>
        <v>0.15</v>
      </c>
      <c r="Y800" s="6">
        <f t="shared" si="12"/>
        <v>182550</v>
      </c>
    </row>
    <row r="801" spans="1:25" x14ac:dyDescent="0.3">
      <c r="A801" t="str">
        <f>IF(B801=1,COUNTIF($B$2:B801,1),"")</f>
        <v/>
      </c>
      <c r="B801" t="str">
        <f>IF(C801=1,COUNTIF($H$2:H801,H801),"")</f>
        <v/>
      </c>
      <c r="C801">
        <f>IF(G801=List!$P$1,1,0)</f>
        <v>0</v>
      </c>
      <c r="D801" s="1" t="str">
        <f>IF(E801=1,COUNTIF($E$2:E801,1),"")</f>
        <v/>
      </c>
      <c r="E801" s="1" t="str">
        <f>IF(H801=List!$P$2,1,"")</f>
        <v/>
      </c>
      <c r="F801" s="2" t="s">
        <v>11828</v>
      </c>
      <c r="G801" s="2" t="s">
        <v>298</v>
      </c>
      <c r="H801" s="2" t="s">
        <v>6080</v>
      </c>
      <c r="I801" s="2" t="s">
        <v>2101</v>
      </c>
      <c r="J801" s="2" t="s">
        <v>950</v>
      </c>
      <c r="K801" s="2" t="s">
        <v>2138</v>
      </c>
      <c r="L801" s="2" t="s">
        <v>2139</v>
      </c>
      <c r="M801" s="2" t="s">
        <v>159</v>
      </c>
      <c r="N801" s="2" t="s">
        <v>756</v>
      </c>
      <c r="O801" s="99">
        <v>22457</v>
      </c>
      <c r="P801" s="2" t="s">
        <v>8307</v>
      </c>
      <c r="Q801">
        <v>470000</v>
      </c>
      <c r="R801">
        <v>470000</v>
      </c>
      <c r="S801">
        <v>938000</v>
      </c>
      <c r="T801">
        <v>467500</v>
      </c>
      <c r="U801">
        <v>467500</v>
      </c>
      <c r="V801" t="s">
        <v>12936</v>
      </c>
      <c r="W801" s="101">
        <v>46203.761336539355</v>
      </c>
      <c r="X801" s="1">
        <f>IFERROR(IF(H801="","",IF(O801=0,0.15,IF(VLOOKUP(O801,'Source Post 14 Status (6.30.26)'!A:B,2,FALSE)=1,0.15,0.5))),0.5)</f>
        <v>0.15</v>
      </c>
      <c r="Y801" s="6">
        <f t="shared" si="12"/>
        <v>140250</v>
      </c>
    </row>
    <row r="802" spans="1:25" x14ac:dyDescent="0.3">
      <c r="A802" t="str">
        <f>IF(B802=1,COUNTIF($B$2:B802,1),"")</f>
        <v/>
      </c>
      <c r="B802" t="str">
        <f>IF(C802=1,COUNTIF($H$2:H802,H802),"")</f>
        <v/>
      </c>
      <c r="C802">
        <f>IF(G802=List!$P$1,1,0)</f>
        <v>0</v>
      </c>
      <c r="D802" s="1" t="str">
        <f>IF(E802=1,COUNTIF($E$2:E802,1),"")</f>
        <v/>
      </c>
      <c r="E802" s="1" t="str">
        <f>IF(H802=List!$P$2,1,"")</f>
        <v/>
      </c>
      <c r="F802" s="2" t="s">
        <v>11828</v>
      </c>
      <c r="G802" s="2" t="s">
        <v>298</v>
      </c>
      <c r="H802" s="2" t="s">
        <v>6080</v>
      </c>
      <c r="I802" s="2" t="s">
        <v>2101</v>
      </c>
      <c r="J802" s="2" t="s">
        <v>950</v>
      </c>
      <c r="K802" s="2" t="s">
        <v>2138</v>
      </c>
      <c r="L802" s="2" t="s">
        <v>2139</v>
      </c>
      <c r="M802" s="2" t="s">
        <v>159</v>
      </c>
      <c r="N802" s="2" t="s">
        <v>756</v>
      </c>
      <c r="O802" s="99">
        <v>0</v>
      </c>
      <c r="P802" s="2" t="s">
        <v>8514</v>
      </c>
      <c r="S802">
        <v>500000</v>
      </c>
      <c r="V802" t="s">
        <v>12936</v>
      </c>
      <c r="W802" s="101">
        <v>46203.765730671294</v>
      </c>
      <c r="X802" s="1">
        <f>IFERROR(IF(H802="","",IF(O802=0,0.15,IF(VLOOKUP(O802,'Source Post 14 Status (6.30.26)'!A:B,2,FALSE)=1,0.15,0.5))),0.5)</f>
        <v>0.15</v>
      </c>
      <c r="Y802" s="6">
        <f t="shared" si="12"/>
        <v>0</v>
      </c>
    </row>
    <row r="803" spans="1:25" x14ac:dyDescent="0.3">
      <c r="A803" t="str">
        <f>IF(B803=1,COUNTIF($B$2:B803,1),"")</f>
        <v/>
      </c>
      <c r="B803" t="str">
        <f>IF(C803=1,COUNTIF($H$2:H803,H803),"")</f>
        <v/>
      </c>
      <c r="C803">
        <f>IF(G803=List!$P$1,1,0)</f>
        <v>0</v>
      </c>
      <c r="D803" s="1" t="str">
        <f>IF(E803=1,COUNTIF($E$2:E803,1),"")</f>
        <v/>
      </c>
      <c r="E803" s="1" t="str">
        <f>IF(H803=List!$P$2,1,"")</f>
        <v/>
      </c>
      <c r="F803" s="2" t="s">
        <v>11828</v>
      </c>
      <c r="G803" s="2" t="s">
        <v>298</v>
      </c>
      <c r="H803" s="2" t="s">
        <v>6080</v>
      </c>
      <c r="I803" s="2" t="s">
        <v>2101</v>
      </c>
      <c r="J803" s="2" t="s">
        <v>950</v>
      </c>
      <c r="K803" s="2" t="s">
        <v>2138</v>
      </c>
      <c r="L803" s="2" t="s">
        <v>2139</v>
      </c>
      <c r="M803" s="2" t="s">
        <v>159</v>
      </c>
      <c r="N803" s="2" t="s">
        <v>756</v>
      </c>
      <c r="O803" s="99">
        <v>0</v>
      </c>
      <c r="P803" s="2" t="s">
        <v>8513</v>
      </c>
      <c r="S803">
        <v>10000</v>
      </c>
      <c r="V803" t="s">
        <v>12936</v>
      </c>
      <c r="W803" s="101">
        <v>46203.769500034723</v>
      </c>
      <c r="X803" s="1">
        <f>IFERROR(IF(H803="","",IF(O803=0,0.15,IF(VLOOKUP(O803,'Source Post 14 Status (6.30.26)'!A:B,2,FALSE)=1,0.15,0.5))),0.5)</f>
        <v>0.15</v>
      </c>
      <c r="Y803" s="6">
        <f t="shared" si="12"/>
        <v>0</v>
      </c>
    </row>
    <row r="804" spans="1:25" x14ac:dyDescent="0.3">
      <c r="A804" t="str">
        <f>IF(B804=1,COUNTIF($B$2:B804,1),"")</f>
        <v/>
      </c>
      <c r="B804" t="str">
        <f>IF(C804=1,COUNTIF($H$2:H804,H804),"")</f>
        <v/>
      </c>
      <c r="C804">
        <f>IF(G804=List!$P$1,1,0)</f>
        <v>0</v>
      </c>
      <c r="D804" s="1" t="str">
        <f>IF(E804=1,COUNTIF($E$2:E804,1),"")</f>
        <v/>
      </c>
      <c r="E804" s="1" t="str">
        <f>IF(H804=List!$P$2,1,"")</f>
        <v/>
      </c>
      <c r="F804" s="2" t="s">
        <v>11828</v>
      </c>
      <c r="G804" s="2" t="s">
        <v>299</v>
      </c>
      <c r="H804" s="2" t="s">
        <v>6081</v>
      </c>
      <c r="I804" s="2" t="s">
        <v>2101</v>
      </c>
      <c r="J804" s="2" t="s">
        <v>950</v>
      </c>
      <c r="K804" s="2" t="s">
        <v>2141</v>
      </c>
      <c r="L804" s="2" t="s">
        <v>2142</v>
      </c>
      <c r="M804" s="2" t="s">
        <v>159</v>
      </c>
      <c r="N804" s="2" t="s">
        <v>756</v>
      </c>
      <c r="O804" s="99">
        <v>22658</v>
      </c>
      <c r="P804" s="2" t="s">
        <v>8312</v>
      </c>
      <c r="Q804">
        <v>67700</v>
      </c>
      <c r="R804">
        <v>66100</v>
      </c>
      <c r="S804">
        <v>129000</v>
      </c>
      <c r="T804">
        <v>129200</v>
      </c>
      <c r="V804" t="s">
        <v>11162</v>
      </c>
      <c r="W804" s="101">
        <v>46203.350068368054</v>
      </c>
      <c r="X804" s="1">
        <f>IFERROR(IF(H804="","",IF(O804=0,0.15,IF(VLOOKUP(O804,'Source Post 14 Status (6.30.26)'!A:B,2,FALSE)=1,0.15,0.5))),0.5)</f>
        <v>0.15</v>
      </c>
      <c r="Y804" s="6">
        <f t="shared" si="12"/>
        <v>19380</v>
      </c>
    </row>
    <row r="805" spans="1:25" x14ac:dyDescent="0.3">
      <c r="A805" t="str">
        <f>IF(B805=1,COUNTIF($B$2:B805,1),"")</f>
        <v/>
      </c>
      <c r="B805" t="str">
        <f>IF(C805=1,COUNTIF($H$2:H805,H805),"")</f>
        <v/>
      </c>
      <c r="C805">
        <f>IF(G805=List!$P$1,1,0)</f>
        <v>0</v>
      </c>
      <c r="D805" s="1" t="str">
        <f>IF(E805=1,COUNTIF($E$2:E805,1),"")</f>
        <v/>
      </c>
      <c r="E805" s="1" t="str">
        <f>IF(H805=List!$P$2,1,"")</f>
        <v/>
      </c>
      <c r="F805" s="2" t="s">
        <v>11828</v>
      </c>
      <c r="G805" s="2" t="s">
        <v>299</v>
      </c>
      <c r="H805" s="2" t="s">
        <v>6081</v>
      </c>
      <c r="I805" s="2" t="s">
        <v>2101</v>
      </c>
      <c r="J805" s="2" t="s">
        <v>950</v>
      </c>
      <c r="K805" s="2" t="s">
        <v>2141</v>
      </c>
      <c r="L805" s="2" t="s">
        <v>2142</v>
      </c>
      <c r="M805" s="2" t="s">
        <v>159</v>
      </c>
      <c r="N805" s="2" t="s">
        <v>756</v>
      </c>
      <c r="O805" s="99">
        <v>0</v>
      </c>
      <c r="P805" s="2" t="s">
        <v>8514</v>
      </c>
      <c r="R805">
        <v>200000</v>
      </c>
      <c r="S805">
        <v>2250000</v>
      </c>
      <c r="T805">
        <v>1250000</v>
      </c>
      <c r="U805">
        <v>1250000</v>
      </c>
      <c r="V805" t="s">
        <v>11162</v>
      </c>
      <c r="W805" s="101">
        <v>46204.562689039354</v>
      </c>
      <c r="X805" s="1">
        <f>IFERROR(IF(H805="","",IF(O805=0,0.15,IF(VLOOKUP(O805,'Source Post 14 Status (6.30.26)'!A:B,2,FALSE)=1,0.15,0.5))),0.5)</f>
        <v>0.15</v>
      </c>
      <c r="Y805" s="6">
        <f t="shared" si="12"/>
        <v>375000</v>
      </c>
    </row>
    <row r="806" spans="1:25" x14ac:dyDescent="0.3">
      <c r="A806" t="str">
        <f>IF(B806=1,COUNTIF($B$2:B806,1),"")</f>
        <v/>
      </c>
      <c r="B806" t="str">
        <f>IF(C806=1,COUNTIF($H$2:H806,H806),"")</f>
        <v/>
      </c>
      <c r="C806">
        <f>IF(G806=List!$P$1,1,0)</f>
        <v>0</v>
      </c>
      <c r="D806" s="1" t="str">
        <f>IF(E806=1,COUNTIF($E$2:E806,1),"")</f>
        <v/>
      </c>
      <c r="E806" s="1" t="str">
        <f>IF(H806=List!$P$2,1,"")</f>
        <v/>
      </c>
      <c r="F806" s="2" t="s">
        <v>11828</v>
      </c>
      <c r="G806" s="2" t="s">
        <v>299</v>
      </c>
      <c r="H806" s="2" t="s">
        <v>6081</v>
      </c>
      <c r="I806" s="2" t="s">
        <v>2101</v>
      </c>
      <c r="J806" s="2" t="s">
        <v>950</v>
      </c>
      <c r="K806" s="2" t="s">
        <v>2141</v>
      </c>
      <c r="L806" s="2" t="s">
        <v>2142</v>
      </c>
      <c r="M806" s="2" t="s">
        <v>159</v>
      </c>
      <c r="N806" s="2" t="s">
        <v>756</v>
      </c>
      <c r="O806" s="99">
        <v>19849</v>
      </c>
      <c r="P806" s="2" t="s">
        <v>7926</v>
      </c>
      <c r="Q806">
        <v>51834</v>
      </c>
      <c r="R806">
        <v>56008</v>
      </c>
      <c r="S806">
        <v>319649</v>
      </c>
      <c r="T806">
        <v>317407</v>
      </c>
      <c r="U806">
        <v>319782</v>
      </c>
      <c r="V806" t="s">
        <v>11162</v>
      </c>
      <c r="W806" s="101">
        <v>46203.346643599536</v>
      </c>
      <c r="X806" s="1">
        <f>IFERROR(IF(H806="","",IF(O806=0,0.15,IF(VLOOKUP(O806,'Source Post 14 Status (6.30.26)'!A:B,2,FALSE)=1,0.15,0.5))),0.5)</f>
        <v>0.15</v>
      </c>
      <c r="Y806" s="6">
        <f t="shared" si="12"/>
        <v>95578</v>
      </c>
    </row>
    <row r="807" spans="1:25" x14ac:dyDescent="0.3">
      <c r="A807" t="str">
        <f>IF(B807=1,COUNTIF($B$2:B807,1),"")</f>
        <v/>
      </c>
      <c r="B807" t="str">
        <f>IF(C807=1,COUNTIF($H$2:H807,H807),"")</f>
        <v/>
      </c>
      <c r="C807">
        <f>IF(G807=List!$P$1,1,0)</f>
        <v>0</v>
      </c>
      <c r="D807" s="1" t="str">
        <f>IF(E807=1,COUNTIF($E$2:E807,1),"")</f>
        <v/>
      </c>
      <c r="E807" s="1" t="str">
        <f>IF(H807=List!$P$2,1,"")</f>
        <v/>
      </c>
      <c r="F807" s="2" t="s">
        <v>11828</v>
      </c>
      <c r="G807" s="2" t="s">
        <v>299</v>
      </c>
      <c r="H807" s="2" t="s">
        <v>6081</v>
      </c>
      <c r="I807" s="2" t="s">
        <v>2101</v>
      </c>
      <c r="J807" s="2" t="s">
        <v>950</v>
      </c>
      <c r="K807" s="2" t="s">
        <v>2141</v>
      </c>
      <c r="L807" s="2" t="s">
        <v>2142</v>
      </c>
      <c r="M807" s="2" t="s">
        <v>159</v>
      </c>
      <c r="N807" s="2" t="s">
        <v>756</v>
      </c>
      <c r="O807" s="99">
        <v>24639</v>
      </c>
      <c r="P807" s="2" t="s">
        <v>8498</v>
      </c>
      <c r="Q807">
        <v>343013</v>
      </c>
      <c r="R807">
        <v>341281</v>
      </c>
      <c r="V807" t="s">
        <v>11162</v>
      </c>
      <c r="W807" s="101">
        <v>46203.351066932868</v>
      </c>
      <c r="X807" s="1">
        <f>IFERROR(IF(H807="","",IF(O807=0,0.15,IF(VLOOKUP(O807,'Source Post 14 Status (6.30.26)'!A:B,2,FALSE)=1,0.15,0.5))),0.5)</f>
        <v>0.15</v>
      </c>
      <c r="Y807" s="6">
        <f t="shared" si="12"/>
        <v>0</v>
      </c>
    </row>
    <row r="808" spans="1:25" x14ac:dyDescent="0.3">
      <c r="A808" t="str">
        <f>IF(B808=1,COUNTIF($B$2:B808,1),"")</f>
        <v/>
      </c>
      <c r="B808" t="str">
        <f>IF(C808=1,COUNTIF($H$2:H808,H808),"")</f>
        <v/>
      </c>
      <c r="C808">
        <f>IF(G808=List!$P$1,1,0)</f>
        <v>0</v>
      </c>
      <c r="D808" s="1" t="str">
        <f>IF(E808=1,COUNTIF($E$2:E808,1),"")</f>
        <v/>
      </c>
      <c r="E808" s="1" t="str">
        <f>IF(H808=List!$P$2,1,"")</f>
        <v/>
      </c>
      <c r="F808" s="2" t="s">
        <v>11828</v>
      </c>
      <c r="G808" s="2" t="s">
        <v>299</v>
      </c>
      <c r="H808" s="2" t="s">
        <v>6081</v>
      </c>
      <c r="I808" s="2" t="s">
        <v>2101</v>
      </c>
      <c r="J808" s="2" t="s">
        <v>950</v>
      </c>
      <c r="K808" s="2" t="s">
        <v>2141</v>
      </c>
      <c r="L808" s="2" t="s">
        <v>2142</v>
      </c>
      <c r="M808" s="2" t="s">
        <v>159</v>
      </c>
      <c r="N808" s="2" t="s">
        <v>756</v>
      </c>
      <c r="O808" s="99">
        <v>0</v>
      </c>
      <c r="P808" s="2" t="s">
        <v>8513</v>
      </c>
      <c r="R808">
        <v>10000</v>
      </c>
      <c r="V808" t="s">
        <v>11162</v>
      </c>
      <c r="W808" s="101">
        <v>46203.358749918982</v>
      </c>
      <c r="X808" s="1">
        <f>IFERROR(IF(H808="","",IF(O808=0,0.15,IF(VLOOKUP(O808,'Source Post 14 Status (6.30.26)'!A:B,2,FALSE)=1,0.15,0.5))),0.5)</f>
        <v>0.15</v>
      </c>
      <c r="Y808" s="6">
        <f t="shared" si="12"/>
        <v>0</v>
      </c>
    </row>
    <row r="809" spans="1:25" x14ac:dyDescent="0.3">
      <c r="A809" t="str">
        <f>IF(B809=1,COUNTIF($B$2:B809,1),"")</f>
        <v/>
      </c>
      <c r="B809" t="str">
        <f>IF(C809=1,COUNTIF($H$2:H809,H809),"")</f>
        <v/>
      </c>
      <c r="C809">
        <f>IF(G809=List!$P$1,1,0)</f>
        <v>0</v>
      </c>
      <c r="D809" s="1" t="str">
        <f>IF(E809=1,COUNTIF($E$2:E809,1),"")</f>
        <v/>
      </c>
      <c r="E809" s="1" t="str">
        <f>IF(H809=List!$P$2,1,"")</f>
        <v/>
      </c>
      <c r="F809" s="2" t="s">
        <v>11828</v>
      </c>
      <c r="G809" s="2" t="s">
        <v>299</v>
      </c>
      <c r="H809" s="2" t="s">
        <v>6081</v>
      </c>
      <c r="I809" s="2" t="s">
        <v>2101</v>
      </c>
      <c r="J809" s="2" t="s">
        <v>950</v>
      </c>
      <c r="K809" s="2" t="s">
        <v>2141</v>
      </c>
      <c r="L809" s="2" t="s">
        <v>2142</v>
      </c>
      <c r="M809" s="2" t="s">
        <v>159</v>
      </c>
      <c r="N809" s="2" t="s">
        <v>756</v>
      </c>
      <c r="O809" s="99">
        <v>15890</v>
      </c>
      <c r="P809" s="2" t="s">
        <v>7528</v>
      </c>
      <c r="Q809">
        <v>139000</v>
      </c>
      <c r="R809">
        <v>139000</v>
      </c>
      <c r="S809">
        <v>273000</v>
      </c>
      <c r="T809">
        <v>274000</v>
      </c>
      <c r="U809">
        <v>275000</v>
      </c>
      <c r="V809" t="s">
        <v>11162</v>
      </c>
      <c r="W809" s="101">
        <v>46203.344574884257</v>
      </c>
      <c r="X809" s="1">
        <f>IFERROR(IF(H809="","",IF(O809=0,0.15,IF(VLOOKUP(O809,'Source Post 14 Status (6.30.26)'!A:B,2,FALSE)=1,0.15,0.5))),0.5)</f>
        <v>0.15</v>
      </c>
      <c r="Y809" s="6">
        <f t="shared" si="12"/>
        <v>82350</v>
      </c>
    </row>
    <row r="810" spans="1:25" x14ac:dyDescent="0.3">
      <c r="A810" t="str">
        <f>IF(B810=1,COUNTIF($B$2:B810,1),"")</f>
        <v/>
      </c>
      <c r="B810" t="str">
        <f>IF(C810=1,COUNTIF($H$2:H810,H810),"")</f>
        <v/>
      </c>
      <c r="C810">
        <f>IF(G810=List!$P$1,1,0)</f>
        <v>0</v>
      </c>
      <c r="D810" s="1" t="str">
        <f>IF(E810=1,COUNTIF($E$2:E810,1),"")</f>
        <v/>
      </c>
      <c r="E810" s="1" t="str">
        <f>IF(H810=List!$P$2,1,"")</f>
        <v/>
      </c>
      <c r="F810" s="2" t="s">
        <v>11828</v>
      </c>
      <c r="G810" s="2" t="s">
        <v>299</v>
      </c>
      <c r="H810" s="2" t="s">
        <v>6081</v>
      </c>
      <c r="I810" s="2" t="s">
        <v>2101</v>
      </c>
      <c r="J810" s="2" t="s">
        <v>950</v>
      </c>
      <c r="K810" s="2" t="s">
        <v>2141</v>
      </c>
      <c r="L810" s="2" t="s">
        <v>2142</v>
      </c>
      <c r="M810" s="2" t="s">
        <v>159</v>
      </c>
      <c r="N810" s="2" t="s">
        <v>756</v>
      </c>
      <c r="O810" s="99">
        <v>1937</v>
      </c>
      <c r="P810" s="2" t="s">
        <v>6882</v>
      </c>
      <c r="Q810">
        <v>31175</v>
      </c>
      <c r="R810">
        <v>30638</v>
      </c>
      <c r="S810">
        <v>59663</v>
      </c>
      <c r="T810">
        <v>57513</v>
      </c>
      <c r="U810">
        <v>55363</v>
      </c>
      <c r="V810" t="s">
        <v>11162</v>
      </c>
      <c r="W810" s="101">
        <v>46202.574366400462</v>
      </c>
      <c r="X810" s="1">
        <f>IFERROR(IF(H810="","",IF(O810=0,0.15,IF(VLOOKUP(O810,'Source Post 14 Status (6.30.26)'!A:B,2,FALSE)=1,0.15,0.5))),0.5)</f>
        <v>0.5</v>
      </c>
      <c r="Y810" s="6">
        <f t="shared" si="12"/>
        <v>56438</v>
      </c>
    </row>
    <row r="811" spans="1:25" x14ac:dyDescent="0.3">
      <c r="A811" t="str">
        <f>IF(B811=1,COUNTIF($B$2:B811,1),"")</f>
        <v/>
      </c>
      <c r="B811" t="str">
        <f>IF(C811=1,COUNTIF($H$2:H811,H811),"")</f>
        <v/>
      </c>
      <c r="C811">
        <f>IF(G811=List!$P$1,1,0)</f>
        <v>0</v>
      </c>
      <c r="D811" s="1" t="str">
        <f>IF(E811=1,COUNTIF($E$2:E811,1),"")</f>
        <v/>
      </c>
      <c r="E811" s="1" t="str">
        <f>IF(H811=List!$P$2,1,"")</f>
        <v/>
      </c>
      <c r="F811" s="2" t="s">
        <v>11828</v>
      </c>
      <c r="G811" s="2" t="s">
        <v>299</v>
      </c>
      <c r="H811" s="2" t="s">
        <v>6081</v>
      </c>
      <c r="I811" s="2" t="s">
        <v>2101</v>
      </c>
      <c r="J811" s="2" t="s">
        <v>950</v>
      </c>
      <c r="K811" s="2" t="s">
        <v>2141</v>
      </c>
      <c r="L811" s="2" t="s">
        <v>2142</v>
      </c>
      <c r="M811" s="2" t="s">
        <v>159</v>
      </c>
      <c r="N811" s="2" t="s">
        <v>756</v>
      </c>
      <c r="O811" s="99">
        <v>20703</v>
      </c>
      <c r="P811" s="2" t="s">
        <v>8176</v>
      </c>
      <c r="Q811">
        <v>20638</v>
      </c>
      <c r="R811">
        <v>20012</v>
      </c>
      <c r="S811">
        <v>450138</v>
      </c>
      <c r="V811" t="s">
        <v>11162</v>
      </c>
      <c r="W811" s="101">
        <v>46203.348392708336</v>
      </c>
      <c r="X811" s="1">
        <f>IFERROR(IF(H811="","",IF(O811=0,0.15,IF(VLOOKUP(O811,'Source Post 14 Status (6.30.26)'!A:B,2,FALSE)=1,0.15,0.5))),0.5)</f>
        <v>0.15</v>
      </c>
      <c r="Y811" s="6">
        <f t="shared" si="12"/>
        <v>0</v>
      </c>
    </row>
    <row r="812" spans="1:25" x14ac:dyDescent="0.3">
      <c r="A812" t="str">
        <f>IF(B812=1,COUNTIF($B$2:B812,1),"")</f>
        <v/>
      </c>
      <c r="B812" t="str">
        <f>IF(C812=1,COUNTIF($H$2:H812,H812),"")</f>
        <v/>
      </c>
      <c r="C812">
        <f>IF(G812=List!$P$1,1,0)</f>
        <v>0</v>
      </c>
      <c r="D812" s="1" t="str">
        <f>IF(E812=1,COUNTIF($E$2:E812,1),"")</f>
        <v/>
      </c>
      <c r="E812" s="1" t="str">
        <f>IF(H812=List!$P$2,1,"")</f>
        <v/>
      </c>
      <c r="F812" s="2" t="s">
        <v>11828</v>
      </c>
      <c r="G812" s="2" t="s">
        <v>299</v>
      </c>
      <c r="H812" s="2" t="s">
        <v>6081</v>
      </c>
      <c r="I812" s="2" t="s">
        <v>2101</v>
      </c>
      <c r="J812" s="2" t="s">
        <v>950</v>
      </c>
      <c r="K812" s="2" t="s">
        <v>2141</v>
      </c>
      <c r="L812" s="2" t="s">
        <v>2142</v>
      </c>
      <c r="M812" s="2" t="s">
        <v>159</v>
      </c>
      <c r="N812" s="2" t="s">
        <v>756</v>
      </c>
      <c r="O812" s="99">
        <v>0</v>
      </c>
      <c r="P812" s="2" t="s">
        <v>8512</v>
      </c>
      <c r="W812" s="101">
        <v>1</v>
      </c>
      <c r="X812" s="1">
        <f>IFERROR(IF(H812="","",IF(O812=0,0.15,IF(VLOOKUP(O812,'Source Post 14 Status (6.30.26)'!A:B,2,FALSE)=1,0.15,0.5))),0.5)</f>
        <v>0.15</v>
      </c>
      <c r="Y812" s="6">
        <f t="shared" si="12"/>
        <v>0</v>
      </c>
    </row>
    <row r="813" spans="1:25" x14ac:dyDescent="0.3">
      <c r="A813" t="str">
        <f>IF(B813=1,COUNTIF($B$2:B813,1),"")</f>
        <v/>
      </c>
      <c r="B813" t="str">
        <f>IF(C813=1,COUNTIF($H$2:H813,H813),"")</f>
        <v/>
      </c>
      <c r="C813">
        <f>IF(G813=List!$P$1,1,0)</f>
        <v>0</v>
      </c>
      <c r="D813" s="1" t="str">
        <f>IF(E813=1,COUNTIF($E$2:E813,1),"")</f>
        <v/>
      </c>
      <c r="E813" s="1" t="str">
        <f>IF(H813=List!$P$2,1,"")</f>
        <v/>
      </c>
      <c r="F813" s="2" t="s">
        <v>11828</v>
      </c>
      <c r="G813" s="2" t="s">
        <v>299</v>
      </c>
      <c r="H813" s="2" t="s">
        <v>6081</v>
      </c>
      <c r="I813" s="2" t="s">
        <v>2101</v>
      </c>
      <c r="J813" s="2" t="s">
        <v>950</v>
      </c>
      <c r="K813" s="2" t="s">
        <v>2141</v>
      </c>
      <c r="L813" s="2" t="s">
        <v>2142</v>
      </c>
      <c r="M813" s="2" t="s">
        <v>159</v>
      </c>
      <c r="N813" s="2" t="s">
        <v>756</v>
      </c>
      <c r="O813" s="99">
        <v>5507</v>
      </c>
      <c r="P813" s="2" t="s">
        <v>6955</v>
      </c>
      <c r="Q813">
        <v>306000</v>
      </c>
      <c r="R813">
        <v>306000</v>
      </c>
      <c r="V813" t="s">
        <v>11162</v>
      </c>
      <c r="W813" s="101">
        <v>46203.341943287036</v>
      </c>
      <c r="X813" s="1">
        <f>IFERROR(IF(H813="","",IF(O813=0,0.15,IF(VLOOKUP(O813,'Source Post 14 Status (6.30.26)'!A:B,2,FALSE)=1,0.15,0.5))),0.5)</f>
        <v>0.5</v>
      </c>
      <c r="Y813" s="6">
        <f t="shared" si="12"/>
        <v>0</v>
      </c>
    </row>
    <row r="814" spans="1:25" x14ac:dyDescent="0.3">
      <c r="A814" t="str">
        <f>IF(B814=1,COUNTIF($B$2:B814,1),"")</f>
        <v/>
      </c>
      <c r="B814" t="str">
        <f>IF(C814=1,COUNTIF($H$2:H814,H814),"")</f>
        <v/>
      </c>
      <c r="C814">
        <f>IF(G814=List!$P$1,1,0)</f>
        <v>0</v>
      </c>
      <c r="D814" s="1" t="str">
        <f>IF(E814=1,COUNTIF($E$2:E814,1),"")</f>
        <v/>
      </c>
      <c r="E814" s="1" t="str">
        <f>IF(H814=List!$P$2,1,"")</f>
        <v/>
      </c>
      <c r="F814" s="2" t="s">
        <v>11828</v>
      </c>
      <c r="G814" s="2" t="s">
        <v>300</v>
      </c>
      <c r="H814" s="2" t="s">
        <v>6082</v>
      </c>
      <c r="I814" s="2" t="s">
        <v>2101</v>
      </c>
      <c r="J814" s="2" t="s">
        <v>950</v>
      </c>
      <c r="K814" s="2" t="s">
        <v>2144</v>
      </c>
      <c r="L814" s="2" t="s">
        <v>2145</v>
      </c>
      <c r="M814" s="2" t="s">
        <v>159</v>
      </c>
      <c r="N814" s="2" t="s">
        <v>756</v>
      </c>
      <c r="O814" s="99">
        <v>0</v>
      </c>
      <c r="P814" s="2" t="s">
        <v>8513</v>
      </c>
      <c r="W814" s="101">
        <v>1</v>
      </c>
      <c r="X814" s="1">
        <f>IFERROR(IF(H814="","",IF(O814=0,0.15,IF(VLOOKUP(O814,'Source Post 14 Status (6.30.26)'!A:B,2,FALSE)=1,0.15,0.5))),0.5)</f>
        <v>0.15</v>
      </c>
      <c r="Y814" s="6">
        <f t="shared" si="12"/>
        <v>0</v>
      </c>
    </row>
    <row r="815" spans="1:25" x14ac:dyDescent="0.3">
      <c r="A815" t="str">
        <f>IF(B815=1,COUNTIF($B$2:B815,1),"")</f>
        <v/>
      </c>
      <c r="B815" t="str">
        <f>IF(C815=1,COUNTIF($H$2:H815,H815),"")</f>
        <v/>
      </c>
      <c r="C815">
        <f>IF(G815=List!$P$1,1,0)</f>
        <v>0</v>
      </c>
      <c r="D815" s="1" t="str">
        <f>IF(E815=1,COUNTIF($E$2:E815,1),"")</f>
        <v/>
      </c>
      <c r="E815" s="1" t="str">
        <f>IF(H815=List!$P$2,1,"")</f>
        <v/>
      </c>
      <c r="F815" s="2" t="s">
        <v>11828</v>
      </c>
      <c r="G815" s="2" t="s">
        <v>300</v>
      </c>
      <c r="H815" s="2" t="s">
        <v>6082</v>
      </c>
      <c r="I815" s="2" t="s">
        <v>2101</v>
      </c>
      <c r="J815" s="2" t="s">
        <v>950</v>
      </c>
      <c r="K815" s="2" t="s">
        <v>2144</v>
      </c>
      <c r="L815" s="2" t="s">
        <v>2145</v>
      </c>
      <c r="M815" s="2" t="s">
        <v>159</v>
      </c>
      <c r="N815" s="2" t="s">
        <v>756</v>
      </c>
      <c r="O815" s="99">
        <v>5703</v>
      </c>
      <c r="P815" s="2" t="s">
        <v>11163</v>
      </c>
      <c r="W815" s="101">
        <v>1</v>
      </c>
      <c r="X815" s="1">
        <f>IFERROR(IF(H815="","",IF(O815=0,0.15,IF(VLOOKUP(O815,'Source Post 14 Status (6.30.26)'!A:B,2,FALSE)=1,0.15,0.5))),0.5)</f>
        <v>0.5</v>
      </c>
      <c r="Y815" s="6">
        <f t="shared" si="12"/>
        <v>0</v>
      </c>
    </row>
    <row r="816" spans="1:25" x14ac:dyDescent="0.3">
      <c r="A816" t="str">
        <f>IF(B816=1,COUNTIF($B$2:B816,1),"")</f>
        <v/>
      </c>
      <c r="B816" t="str">
        <f>IF(C816=1,COUNTIF($H$2:H816,H816),"")</f>
        <v/>
      </c>
      <c r="C816">
        <f>IF(G816=List!$P$1,1,0)</f>
        <v>0</v>
      </c>
      <c r="D816" s="1" t="str">
        <f>IF(E816=1,COUNTIF($E$2:E816,1),"")</f>
        <v/>
      </c>
      <c r="E816" s="1" t="str">
        <f>IF(H816=List!$P$2,1,"")</f>
        <v/>
      </c>
      <c r="F816" s="2" t="s">
        <v>11828</v>
      </c>
      <c r="G816" s="2" t="s">
        <v>300</v>
      </c>
      <c r="H816" s="2" t="s">
        <v>6082</v>
      </c>
      <c r="I816" s="2" t="s">
        <v>2101</v>
      </c>
      <c r="J816" s="2" t="s">
        <v>950</v>
      </c>
      <c r="K816" s="2" t="s">
        <v>2144</v>
      </c>
      <c r="L816" s="2" t="s">
        <v>2145</v>
      </c>
      <c r="M816" s="2" t="s">
        <v>159</v>
      </c>
      <c r="N816" s="2" t="s">
        <v>756</v>
      </c>
      <c r="O816" s="99">
        <v>11562</v>
      </c>
      <c r="P816" s="2" t="s">
        <v>11031</v>
      </c>
      <c r="W816" s="101">
        <v>1</v>
      </c>
      <c r="X816" s="1">
        <f>IFERROR(IF(H816="","",IF(O816=0,0.15,IF(VLOOKUP(O816,'Source Post 14 Status (6.30.26)'!A:B,2,FALSE)=1,0.15,0.5))),0.5)</f>
        <v>0.15</v>
      </c>
      <c r="Y816" s="6">
        <f t="shared" si="12"/>
        <v>0</v>
      </c>
    </row>
    <row r="817" spans="1:25" x14ac:dyDescent="0.3">
      <c r="A817" t="str">
        <f>IF(B817=1,COUNTIF($B$2:B817,1),"")</f>
        <v/>
      </c>
      <c r="B817" t="str">
        <f>IF(C817=1,COUNTIF($H$2:H817,H817),"")</f>
        <v/>
      </c>
      <c r="C817">
        <f>IF(G817=List!$P$1,1,0)</f>
        <v>0</v>
      </c>
      <c r="D817" s="1" t="str">
        <f>IF(E817=1,COUNTIF($E$2:E817,1),"")</f>
        <v/>
      </c>
      <c r="E817" s="1" t="str">
        <f>IF(H817=List!$P$2,1,"")</f>
        <v/>
      </c>
      <c r="F817" s="2" t="s">
        <v>11828</v>
      </c>
      <c r="G817" s="2" t="s">
        <v>300</v>
      </c>
      <c r="H817" s="2" t="s">
        <v>6082</v>
      </c>
      <c r="I817" s="2" t="s">
        <v>2101</v>
      </c>
      <c r="J817" s="2" t="s">
        <v>950</v>
      </c>
      <c r="K817" s="2" t="s">
        <v>2144</v>
      </c>
      <c r="L817" s="2" t="s">
        <v>2145</v>
      </c>
      <c r="M817" s="2" t="s">
        <v>159</v>
      </c>
      <c r="N817" s="2" t="s">
        <v>756</v>
      </c>
      <c r="O817" s="99">
        <v>22735</v>
      </c>
      <c r="P817" s="2" t="s">
        <v>8416</v>
      </c>
      <c r="W817" s="101">
        <v>1</v>
      </c>
      <c r="X817" s="1">
        <f>IFERROR(IF(H817="","",IF(O817=0,0.15,IF(VLOOKUP(O817,'Source Post 14 Status (6.30.26)'!A:B,2,FALSE)=1,0.15,0.5))),0.5)</f>
        <v>0.15</v>
      </c>
      <c r="Y817" s="6">
        <f t="shared" si="12"/>
        <v>0</v>
      </c>
    </row>
    <row r="818" spans="1:25" x14ac:dyDescent="0.3">
      <c r="A818" t="str">
        <f>IF(B818=1,COUNTIF($B$2:B818,1),"")</f>
        <v/>
      </c>
      <c r="B818" t="str">
        <f>IF(C818=1,COUNTIF($H$2:H818,H818),"")</f>
        <v/>
      </c>
      <c r="C818">
        <f>IF(G818=List!$P$1,1,0)</f>
        <v>0</v>
      </c>
      <c r="D818" s="1" t="str">
        <f>IF(E818=1,COUNTIF($E$2:E818,1),"")</f>
        <v/>
      </c>
      <c r="E818" s="1" t="str">
        <f>IF(H818=List!$P$2,1,"")</f>
        <v/>
      </c>
      <c r="F818" s="2" t="s">
        <v>11828</v>
      </c>
      <c r="G818" s="2" t="s">
        <v>300</v>
      </c>
      <c r="H818" s="2" t="s">
        <v>6082</v>
      </c>
      <c r="I818" s="2" t="s">
        <v>2101</v>
      </c>
      <c r="J818" s="2" t="s">
        <v>950</v>
      </c>
      <c r="K818" s="2" t="s">
        <v>2144</v>
      </c>
      <c r="L818" s="2" t="s">
        <v>2145</v>
      </c>
      <c r="M818" s="2" t="s">
        <v>159</v>
      </c>
      <c r="N818" s="2" t="s">
        <v>756</v>
      </c>
      <c r="O818" s="99">
        <v>20997</v>
      </c>
      <c r="P818" s="2" t="s">
        <v>11164</v>
      </c>
      <c r="W818" s="101">
        <v>1</v>
      </c>
      <c r="X818" s="1">
        <f>IFERROR(IF(H818="","",IF(O818=0,0.15,IF(VLOOKUP(O818,'Source Post 14 Status (6.30.26)'!A:B,2,FALSE)=1,0.15,0.5))),0.5)</f>
        <v>0.15</v>
      </c>
      <c r="Y818" s="6">
        <f t="shared" si="12"/>
        <v>0</v>
      </c>
    </row>
    <row r="819" spans="1:25" x14ac:dyDescent="0.3">
      <c r="A819" t="str">
        <f>IF(B819=1,COUNTIF($B$2:B819,1),"")</f>
        <v/>
      </c>
      <c r="B819" t="str">
        <f>IF(C819=1,COUNTIF($H$2:H819,H819),"")</f>
        <v/>
      </c>
      <c r="C819">
        <f>IF(G819=List!$P$1,1,0)</f>
        <v>0</v>
      </c>
      <c r="D819" s="1" t="str">
        <f>IF(E819=1,COUNTIF($E$2:E819,1),"")</f>
        <v/>
      </c>
      <c r="E819" s="1" t="str">
        <f>IF(H819=List!$P$2,1,"")</f>
        <v/>
      </c>
      <c r="F819" s="2" t="s">
        <v>11828</v>
      </c>
      <c r="G819" s="2" t="s">
        <v>301</v>
      </c>
      <c r="H819" s="2" t="s">
        <v>6078</v>
      </c>
      <c r="I819" s="2" t="s">
        <v>2101</v>
      </c>
      <c r="J819" s="2" t="s">
        <v>960</v>
      </c>
      <c r="K819" s="2" t="s">
        <v>2153</v>
      </c>
      <c r="L819" s="2" t="s">
        <v>2154</v>
      </c>
      <c r="M819" s="2" t="s">
        <v>167</v>
      </c>
      <c r="N819" s="2" t="s">
        <v>779</v>
      </c>
      <c r="O819" s="99">
        <v>0</v>
      </c>
      <c r="P819" s="2" t="s">
        <v>8514</v>
      </c>
      <c r="W819" s="101">
        <v>1</v>
      </c>
      <c r="X819" s="1">
        <f>IFERROR(IF(H819="","",IF(O819=0,0.15,IF(VLOOKUP(O819,'Source Post 14 Status (6.30.26)'!A:B,2,FALSE)=1,0.15,0.5))),0.5)</f>
        <v>0.15</v>
      </c>
      <c r="Y819" s="6">
        <f t="shared" si="12"/>
        <v>0</v>
      </c>
    </row>
    <row r="820" spans="1:25" x14ac:dyDescent="0.3">
      <c r="A820" t="str">
        <f>IF(B820=1,COUNTIF($B$2:B820,1),"")</f>
        <v/>
      </c>
      <c r="B820" t="str">
        <f>IF(C820=1,COUNTIF($H$2:H820,H820),"")</f>
        <v/>
      </c>
      <c r="C820">
        <f>IF(G820=List!$P$1,1,0)</f>
        <v>0</v>
      </c>
      <c r="D820" s="1" t="str">
        <f>IF(E820=1,COUNTIF($E$2:E820,1),"")</f>
        <v/>
      </c>
      <c r="E820" s="1" t="str">
        <f>IF(H820=List!$P$2,1,"")</f>
        <v/>
      </c>
      <c r="F820" s="2" t="s">
        <v>11828</v>
      </c>
      <c r="G820" s="2" t="s">
        <v>301</v>
      </c>
      <c r="H820" s="2" t="s">
        <v>6078</v>
      </c>
      <c r="I820" s="2" t="s">
        <v>2101</v>
      </c>
      <c r="J820" s="2" t="s">
        <v>960</v>
      </c>
      <c r="K820" s="2" t="s">
        <v>2153</v>
      </c>
      <c r="L820" s="2" t="s">
        <v>2154</v>
      </c>
      <c r="M820" s="2" t="s">
        <v>167</v>
      </c>
      <c r="N820" s="2" t="s">
        <v>779</v>
      </c>
      <c r="O820" s="99">
        <v>10011</v>
      </c>
      <c r="P820" s="2" t="s">
        <v>11165</v>
      </c>
      <c r="W820" s="101">
        <v>1</v>
      </c>
      <c r="X820" s="1">
        <f>IFERROR(IF(H820="","",IF(O820=0,0.15,IF(VLOOKUP(O820,'Source Post 14 Status (6.30.26)'!A:B,2,FALSE)=1,0.15,0.5))),0.5)</f>
        <v>0.15</v>
      </c>
      <c r="Y820" s="6">
        <f t="shared" si="12"/>
        <v>0</v>
      </c>
    </row>
    <row r="821" spans="1:25" x14ac:dyDescent="0.3">
      <c r="A821" t="str">
        <f>IF(B821=1,COUNTIF($B$2:B821,1),"")</f>
        <v/>
      </c>
      <c r="B821" t="str">
        <f>IF(C821=1,COUNTIF($H$2:H821,H821),"")</f>
        <v/>
      </c>
      <c r="C821">
        <f>IF(G821=List!$P$1,1,0)</f>
        <v>0</v>
      </c>
      <c r="D821" s="1" t="str">
        <f>IF(E821=1,COUNTIF($E$2:E821,1),"")</f>
        <v/>
      </c>
      <c r="E821" s="1" t="str">
        <f>IF(H821=List!$P$2,1,"")</f>
        <v/>
      </c>
      <c r="F821" s="2" t="s">
        <v>11828</v>
      </c>
      <c r="G821" s="2" t="s">
        <v>301</v>
      </c>
      <c r="H821" s="2" t="s">
        <v>6078</v>
      </c>
      <c r="I821" s="2" t="s">
        <v>2101</v>
      </c>
      <c r="J821" s="2" t="s">
        <v>960</v>
      </c>
      <c r="K821" s="2" t="s">
        <v>2153</v>
      </c>
      <c r="L821" s="2" t="s">
        <v>2154</v>
      </c>
      <c r="M821" s="2" t="s">
        <v>167</v>
      </c>
      <c r="N821" s="2" t="s">
        <v>779</v>
      </c>
      <c r="O821" s="99">
        <v>22822</v>
      </c>
      <c r="P821" s="2" t="s">
        <v>8433</v>
      </c>
      <c r="Q821">
        <v>29726</v>
      </c>
      <c r="R821">
        <v>98982</v>
      </c>
      <c r="S821">
        <v>53759</v>
      </c>
      <c r="T821">
        <v>47614</v>
      </c>
      <c r="U821">
        <v>47392</v>
      </c>
      <c r="V821" t="s">
        <v>8589</v>
      </c>
      <c r="W821" s="101">
        <v>46191.611386458331</v>
      </c>
      <c r="X821" s="1">
        <f>IFERROR(IF(H821="","",IF(O821=0,0.15,IF(VLOOKUP(O821,'Source Post 14 Status (6.30.26)'!A:B,2,FALSE)=1,0.15,0.5))),0.5)</f>
        <v>0.15</v>
      </c>
      <c r="Y821" s="6">
        <f t="shared" si="12"/>
        <v>14251</v>
      </c>
    </row>
    <row r="822" spans="1:25" x14ac:dyDescent="0.3">
      <c r="A822" t="str">
        <f>IF(B822=1,COUNTIF($B$2:B822,1),"")</f>
        <v/>
      </c>
      <c r="B822" t="str">
        <f>IF(C822=1,COUNTIF($H$2:H822,H822),"")</f>
        <v/>
      </c>
      <c r="C822">
        <f>IF(G822=List!$P$1,1,0)</f>
        <v>0</v>
      </c>
      <c r="D822" s="1" t="str">
        <f>IF(E822=1,COUNTIF($E$2:E822,1),"")</f>
        <v/>
      </c>
      <c r="E822" s="1" t="str">
        <f>IF(H822=List!$P$2,1,"")</f>
        <v/>
      </c>
      <c r="F822" s="2" t="s">
        <v>11828</v>
      </c>
      <c r="G822" s="2" t="s">
        <v>302</v>
      </c>
      <c r="H822" s="2" t="s">
        <v>6083</v>
      </c>
      <c r="I822" s="2" t="s">
        <v>2160</v>
      </c>
      <c r="J822" s="2" t="s">
        <v>896</v>
      </c>
      <c r="K822" s="2" t="s">
        <v>897</v>
      </c>
      <c r="L822" s="2" t="s">
        <v>2161</v>
      </c>
      <c r="M822" s="2" t="s">
        <v>179</v>
      </c>
      <c r="N822" s="2" t="s">
        <v>761</v>
      </c>
      <c r="O822" s="99">
        <v>22100</v>
      </c>
      <c r="P822" s="2" t="s">
        <v>8125</v>
      </c>
      <c r="Q822">
        <v>309514</v>
      </c>
      <c r="R822">
        <v>302257</v>
      </c>
      <c r="V822" t="s">
        <v>11083</v>
      </c>
      <c r="W822" s="101">
        <v>46203.466320023152</v>
      </c>
      <c r="X822" s="1">
        <f>IFERROR(IF(H822="","",IF(O822=0,0.15,IF(VLOOKUP(O822,'Source Post 14 Status (6.30.26)'!A:B,2,FALSE)=1,0.15,0.5))),0.5)</f>
        <v>0.15</v>
      </c>
      <c r="Y822" s="6">
        <f t="shared" si="12"/>
        <v>0</v>
      </c>
    </row>
    <row r="823" spans="1:25" x14ac:dyDescent="0.3">
      <c r="A823" t="str">
        <f>IF(B823=1,COUNTIF($B$2:B823,1),"")</f>
        <v/>
      </c>
      <c r="B823" t="str">
        <f>IF(C823=1,COUNTIF($H$2:H823,H823),"")</f>
        <v/>
      </c>
      <c r="C823">
        <f>IF(G823=List!$P$1,1,0)</f>
        <v>0</v>
      </c>
      <c r="D823" s="1" t="str">
        <f>IF(E823=1,COUNTIF($E$2:E823,1),"")</f>
        <v/>
      </c>
      <c r="E823" s="1" t="str">
        <f>IF(H823=List!$P$2,1,"")</f>
        <v/>
      </c>
      <c r="F823" s="2" t="s">
        <v>11828</v>
      </c>
      <c r="G823" s="2" t="s">
        <v>302</v>
      </c>
      <c r="H823" s="2" t="s">
        <v>6083</v>
      </c>
      <c r="I823" s="2" t="s">
        <v>2160</v>
      </c>
      <c r="J823" s="2" t="s">
        <v>896</v>
      </c>
      <c r="K823" s="2" t="s">
        <v>897</v>
      </c>
      <c r="L823" s="2" t="s">
        <v>2161</v>
      </c>
      <c r="M823" s="2" t="s">
        <v>179</v>
      </c>
      <c r="N823" s="2" t="s">
        <v>761</v>
      </c>
      <c r="O823" s="99">
        <v>0</v>
      </c>
      <c r="P823" s="2" t="s">
        <v>8514</v>
      </c>
      <c r="S823">
        <v>700000</v>
      </c>
      <c r="T823">
        <v>350000</v>
      </c>
      <c r="U823">
        <v>350000</v>
      </c>
      <c r="V823" t="s">
        <v>11083</v>
      </c>
      <c r="W823" s="101">
        <v>46203.467596064816</v>
      </c>
      <c r="X823" s="1">
        <f>IFERROR(IF(H823="","",IF(O823=0,0.15,IF(VLOOKUP(O823,'Source Post 14 Status (6.30.26)'!A:B,2,FALSE)=1,0.15,0.5))),0.5)</f>
        <v>0.15</v>
      </c>
      <c r="Y823" s="6">
        <f t="shared" si="12"/>
        <v>105000</v>
      </c>
    </row>
    <row r="824" spans="1:25" x14ac:dyDescent="0.3">
      <c r="A824" t="str">
        <f>IF(B824=1,COUNTIF($B$2:B824,1),"")</f>
        <v/>
      </c>
      <c r="B824" t="str">
        <f>IF(C824=1,COUNTIF($H$2:H824,H824),"")</f>
        <v/>
      </c>
      <c r="C824">
        <f>IF(G824=List!$P$1,1,0)</f>
        <v>0</v>
      </c>
      <c r="D824" s="1" t="str">
        <f>IF(E824=1,COUNTIF($E$2:E824,1),"")</f>
        <v/>
      </c>
      <c r="E824" s="1" t="str">
        <f>IF(H824=List!$P$2,1,"")</f>
        <v/>
      </c>
      <c r="F824" s="2" t="s">
        <v>11828</v>
      </c>
      <c r="G824" s="2" t="s">
        <v>303</v>
      </c>
      <c r="H824" s="2" t="s">
        <v>11832</v>
      </c>
      <c r="I824" s="2" t="s">
        <v>2160</v>
      </c>
      <c r="J824" s="2" t="s">
        <v>937</v>
      </c>
      <c r="K824" s="2" t="s">
        <v>2193</v>
      </c>
      <c r="L824" s="2" t="s">
        <v>2194</v>
      </c>
      <c r="M824" s="2" t="s">
        <v>195</v>
      </c>
      <c r="N824" s="2" t="s">
        <v>809</v>
      </c>
      <c r="O824" s="99">
        <v>7740</v>
      </c>
      <c r="P824" s="2" t="s">
        <v>11167</v>
      </c>
      <c r="W824" s="101">
        <v>1</v>
      </c>
      <c r="X824" s="1">
        <f>IFERROR(IF(H824="","",IF(O824=0,0.15,IF(VLOOKUP(O824,'Source Post 14 Status (6.30.26)'!A:B,2,FALSE)=1,0.15,0.5))),0.5)</f>
        <v>0.5</v>
      </c>
      <c r="Y824" s="6">
        <f t="shared" si="12"/>
        <v>0</v>
      </c>
    </row>
    <row r="825" spans="1:25" x14ac:dyDescent="0.3">
      <c r="A825" t="str">
        <f>IF(B825=1,COUNTIF($B$2:B825,1),"")</f>
        <v/>
      </c>
      <c r="B825" t="str">
        <f>IF(C825=1,COUNTIF($H$2:H825,H825),"")</f>
        <v/>
      </c>
      <c r="C825">
        <f>IF(G825=List!$P$1,1,0)</f>
        <v>0</v>
      </c>
      <c r="D825" s="1" t="str">
        <f>IF(E825=1,COUNTIF($E$2:E825,1),"")</f>
        <v/>
      </c>
      <c r="E825" s="1" t="str">
        <f>IF(H825=List!$P$2,1,"")</f>
        <v/>
      </c>
      <c r="F825" s="2" t="s">
        <v>11828</v>
      </c>
      <c r="G825" s="2" t="s">
        <v>303</v>
      </c>
      <c r="H825" s="2" t="s">
        <v>6084</v>
      </c>
      <c r="I825" s="2" t="s">
        <v>2160</v>
      </c>
      <c r="J825" s="2" t="s">
        <v>937</v>
      </c>
      <c r="K825" s="2" t="s">
        <v>2193</v>
      </c>
      <c r="L825" s="2" t="s">
        <v>2194</v>
      </c>
      <c r="M825" s="2" t="s">
        <v>159</v>
      </c>
      <c r="N825" s="2" t="s">
        <v>756</v>
      </c>
      <c r="O825" s="99">
        <v>18117</v>
      </c>
      <c r="P825" s="2" t="s">
        <v>11166</v>
      </c>
      <c r="Q825">
        <v>65000</v>
      </c>
      <c r="R825">
        <v>65000</v>
      </c>
      <c r="S825">
        <v>66000</v>
      </c>
      <c r="T825">
        <v>66000</v>
      </c>
      <c r="U825">
        <v>67000</v>
      </c>
      <c r="V825" t="s">
        <v>8590</v>
      </c>
      <c r="W825" s="101">
        <v>46203.617004745371</v>
      </c>
      <c r="X825" s="1">
        <f>IFERROR(IF(H825="","",IF(O825=0,0.15,IF(VLOOKUP(O825,'Source Post 14 Status (6.30.26)'!A:B,2,FALSE)=1,0.15,0.5))),0.5)</f>
        <v>0.15</v>
      </c>
      <c r="Y825" s="6">
        <f t="shared" si="12"/>
        <v>19950</v>
      </c>
    </row>
    <row r="826" spans="1:25" x14ac:dyDescent="0.3">
      <c r="A826" t="str">
        <f>IF(B826=1,COUNTIF($B$2:B826,1),"")</f>
        <v/>
      </c>
      <c r="B826" t="str">
        <f>IF(C826=1,COUNTIF($H$2:H826,H826),"")</f>
        <v/>
      </c>
      <c r="C826">
        <f>IF(G826=List!$P$1,1,0)</f>
        <v>0</v>
      </c>
      <c r="D826" s="1" t="str">
        <f>IF(E826=1,COUNTIF($E$2:E826,1),"")</f>
        <v/>
      </c>
      <c r="E826" s="1" t="str">
        <f>IF(H826=List!$P$2,1,"")</f>
        <v/>
      </c>
      <c r="F826" s="2" t="s">
        <v>11828</v>
      </c>
      <c r="G826" s="2" t="s">
        <v>304</v>
      </c>
      <c r="H826" s="2" t="s">
        <v>6085</v>
      </c>
      <c r="I826" s="2" t="s">
        <v>2160</v>
      </c>
      <c r="J826" s="2" t="s">
        <v>950</v>
      </c>
      <c r="K826" s="2" t="s">
        <v>2196</v>
      </c>
      <c r="L826" s="2" t="s">
        <v>2197</v>
      </c>
      <c r="M826" s="2" t="s">
        <v>159</v>
      </c>
      <c r="N826" s="2" t="s">
        <v>756</v>
      </c>
      <c r="O826" s="99">
        <v>15911</v>
      </c>
      <c r="P826" s="2" t="s">
        <v>7530</v>
      </c>
      <c r="W826" s="101">
        <v>1</v>
      </c>
      <c r="X826" s="1">
        <f>IFERROR(IF(H826="","",IF(O826=0,0.15,IF(VLOOKUP(O826,'Source Post 14 Status (6.30.26)'!A:B,2,FALSE)=1,0.15,0.5))),0.5)</f>
        <v>0.15</v>
      </c>
      <c r="Y826" s="6">
        <f t="shared" si="12"/>
        <v>0</v>
      </c>
    </row>
    <row r="827" spans="1:25" x14ac:dyDescent="0.3">
      <c r="A827" t="str">
        <f>IF(B827=1,COUNTIF($B$2:B827,1),"")</f>
        <v/>
      </c>
      <c r="B827" t="str">
        <f>IF(C827=1,COUNTIF($H$2:H827,H827),"")</f>
        <v/>
      </c>
      <c r="C827">
        <f>IF(G827=List!$P$1,1,0)</f>
        <v>0</v>
      </c>
      <c r="D827" s="1" t="str">
        <f>IF(E827=1,COUNTIF($E$2:E827,1),"")</f>
        <v/>
      </c>
      <c r="E827" s="1" t="str">
        <f>IF(H827=List!$P$2,1,"")</f>
        <v/>
      </c>
      <c r="F827" s="2" t="s">
        <v>11828</v>
      </c>
      <c r="G827" s="2" t="s">
        <v>304</v>
      </c>
      <c r="H827" s="2" t="s">
        <v>6085</v>
      </c>
      <c r="I827" s="2" t="s">
        <v>2160</v>
      </c>
      <c r="J827" s="2" t="s">
        <v>950</v>
      </c>
      <c r="K827" s="2" t="s">
        <v>2196</v>
      </c>
      <c r="L827" s="2" t="s">
        <v>2197</v>
      </c>
      <c r="M827" s="2" t="s">
        <v>159</v>
      </c>
      <c r="N827" s="2" t="s">
        <v>756</v>
      </c>
      <c r="O827" s="99">
        <v>5547</v>
      </c>
      <c r="P827" s="2" t="s">
        <v>6958</v>
      </c>
      <c r="W827" s="101">
        <v>1</v>
      </c>
      <c r="X827" s="1">
        <f>IFERROR(IF(H827="","",IF(O827=0,0.15,IF(VLOOKUP(O827,'Source Post 14 Status (6.30.26)'!A:B,2,FALSE)=1,0.15,0.5))),0.5)</f>
        <v>0.5</v>
      </c>
      <c r="Y827" s="6">
        <f t="shared" si="12"/>
        <v>0</v>
      </c>
    </row>
    <row r="828" spans="1:25" x14ac:dyDescent="0.3">
      <c r="A828" t="str">
        <f>IF(B828=1,COUNTIF($B$2:B828,1),"")</f>
        <v/>
      </c>
      <c r="B828" t="str">
        <f>IF(C828=1,COUNTIF($H$2:H828,H828),"")</f>
        <v/>
      </c>
      <c r="C828">
        <f>IF(G828=List!$P$1,1,0)</f>
        <v>0</v>
      </c>
      <c r="D828" s="1" t="str">
        <f>IF(E828=1,COUNTIF($E$2:E828,1),"")</f>
        <v/>
      </c>
      <c r="E828" s="1" t="str">
        <f>IF(H828=List!$P$2,1,"")</f>
        <v/>
      </c>
      <c r="F828" s="2" t="s">
        <v>11828</v>
      </c>
      <c r="G828" s="2" t="s">
        <v>304</v>
      </c>
      <c r="H828" s="2" t="s">
        <v>6085</v>
      </c>
      <c r="I828" s="2" t="s">
        <v>2160</v>
      </c>
      <c r="J828" s="2" t="s">
        <v>950</v>
      </c>
      <c r="K828" s="2" t="s">
        <v>2196</v>
      </c>
      <c r="L828" s="2" t="s">
        <v>2197</v>
      </c>
      <c r="M828" s="2" t="s">
        <v>159</v>
      </c>
      <c r="N828" s="2" t="s">
        <v>756</v>
      </c>
      <c r="O828" s="99">
        <v>9401</v>
      </c>
      <c r="P828" s="2" t="s">
        <v>7097</v>
      </c>
      <c r="W828" s="101">
        <v>1</v>
      </c>
      <c r="X828" s="1">
        <f>IFERROR(IF(H828="","",IF(O828=0,0.15,IF(VLOOKUP(O828,'Source Post 14 Status (6.30.26)'!A:B,2,FALSE)=1,0.15,0.5))),0.5)</f>
        <v>0.15</v>
      </c>
      <c r="Y828" s="6">
        <f t="shared" si="12"/>
        <v>0</v>
      </c>
    </row>
    <row r="829" spans="1:25" x14ac:dyDescent="0.3">
      <c r="A829" t="str">
        <f>IF(B829=1,COUNTIF($B$2:B829,1),"")</f>
        <v/>
      </c>
      <c r="B829" t="str">
        <f>IF(C829=1,COUNTIF($H$2:H829,H829),"")</f>
        <v/>
      </c>
      <c r="C829">
        <f>IF(G829=List!$P$1,1,0)</f>
        <v>0</v>
      </c>
      <c r="D829" s="1" t="str">
        <f>IF(E829=1,COUNTIF($E$2:E829,1),"")</f>
        <v/>
      </c>
      <c r="E829" s="1" t="str">
        <f>IF(H829=List!$P$2,1,"")</f>
        <v/>
      </c>
      <c r="F829" s="2" t="s">
        <v>11828</v>
      </c>
      <c r="G829" s="2" t="s">
        <v>304</v>
      </c>
      <c r="H829" s="2" t="s">
        <v>6085</v>
      </c>
      <c r="I829" s="2" t="s">
        <v>2160</v>
      </c>
      <c r="J829" s="2" t="s">
        <v>950</v>
      </c>
      <c r="K829" s="2" t="s">
        <v>2196</v>
      </c>
      <c r="L829" s="2" t="s">
        <v>2197</v>
      </c>
      <c r="M829" s="2" t="s">
        <v>159</v>
      </c>
      <c r="N829" s="2" t="s">
        <v>756</v>
      </c>
      <c r="O829" s="99">
        <v>10122</v>
      </c>
      <c r="P829" s="2" t="s">
        <v>7152</v>
      </c>
      <c r="W829" s="101">
        <v>1</v>
      </c>
      <c r="X829" s="1">
        <f>IFERROR(IF(H829="","",IF(O829=0,0.15,IF(VLOOKUP(O829,'Source Post 14 Status (6.30.26)'!A:B,2,FALSE)=1,0.15,0.5))),0.5)</f>
        <v>0.5</v>
      </c>
      <c r="Y829" s="6">
        <f t="shared" si="12"/>
        <v>0</v>
      </c>
    </row>
    <row r="830" spans="1:25" x14ac:dyDescent="0.3">
      <c r="A830" t="str">
        <f>IF(B830=1,COUNTIF($B$2:B830,1),"")</f>
        <v/>
      </c>
      <c r="B830" t="str">
        <f>IF(C830=1,COUNTIF($H$2:H830,H830),"")</f>
        <v/>
      </c>
      <c r="C830">
        <f>IF(G830=List!$P$1,1,0)</f>
        <v>0</v>
      </c>
      <c r="D830" s="1" t="str">
        <f>IF(E830=1,COUNTIF($E$2:E830,1),"")</f>
        <v/>
      </c>
      <c r="E830" s="1" t="str">
        <f>IF(H830=List!$P$2,1,"")</f>
        <v/>
      </c>
      <c r="F830" s="2" t="s">
        <v>11828</v>
      </c>
      <c r="G830" s="2" t="s">
        <v>304</v>
      </c>
      <c r="H830" s="2" t="s">
        <v>6085</v>
      </c>
      <c r="I830" s="2" t="s">
        <v>2160</v>
      </c>
      <c r="J830" s="2" t="s">
        <v>950</v>
      </c>
      <c r="K830" s="2" t="s">
        <v>2196</v>
      </c>
      <c r="L830" s="2" t="s">
        <v>2197</v>
      </c>
      <c r="M830" s="2" t="s">
        <v>159</v>
      </c>
      <c r="N830" s="2" t="s">
        <v>756</v>
      </c>
      <c r="O830" s="99">
        <v>16703</v>
      </c>
      <c r="P830" s="2" t="s">
        <v>7637</v>
      </c>
      <c r="W830" s="101">
        <v>1</v>
      </c>
      <c r="X830" s="1">
        <f>IFERROR(IF(H830="","",IF(O830=0,0.15,IF(VLOOKUP(O830,'Source Post 14 Status (6.30.26)'!A:B,2,FALSE)=1,0.15,0.5))),0.5)</f>
        <v>0.15</v>
      </c>
      <c r="Y830" s="6">
        <f t="shared" si="12"/>
        <v>0</v>
      </c>
    </row>
    <row r="831" spans="1:25" x14ac:dyDescent="0.3">
      <c r="A831" t="str">
        <f>IF(B831=1,COUNTIF($B$2:B831,1),"")</f>
        <v/>
      </c>
      <c r="B831" t="str">
        <f>IF(C831=1,COUNTIF($H$2:H831,H831),"")</f>
        <v/>
      </c>
      <c r="C831">
        <f>IF(G831=List!$P$1,1,0)</f>
        <v>0</v>
      </c>
      <c r="D831" s="1" t="str">
        <f>IF(E831=1,COUNTIF($E$2:E831,1),"")</f>
        <v/>
      </c>
      <c r="E831" s="1" t="str">
        <f>IF(H831=List!$P$2,1,"")</f>
        <v/>
      </c>
      <c r="F831" s="2" t="s">
        <v>11828</v>
      </c>
      <c r="G831" s="2" t="s">
        <v>304</v>
      </c>
      <c r="H831" s="2" t="s">
        <v>6085</v>
      </c>
      <c r="I831" s="2" t="s">
        <v>2160</v>
      </c>
      <c r="J831" s="2" t="s">
        <v>950</v>
      </c>
      <c r="K831" s="2" t="s">
        <v>2196</v>
      </c>
      <c r="L831" s="2" t="s">
        <v>2197</v>
      </c>
      <c r="M831" s="2" t="s">
        <v>159</v>
      </c>
      <c r="N831" s="2" t="s">
        <v>756</v>
      </c>
      <c r="O831" s="99">
        <v>1817</v>
      </c>
      <c r="P831" s="2" t="s">
        <v>11168</v>
      </c>
      <c r="W831" s="101">
        <v>1</v>
      </c>
      <c r="X831" s="1">
        <f>IFERROR(IF(H831="","",IF(O831=0,0.15,IF(VLOOKUP(O831,'Source Post 14 Status (6.30.26)'!A:B,2,FALSE)=1,0.15,0.5))),0.5)</f>
        <v>0.5</v>
      </c>
      <c r="Y831" s="6">
        <f t="shared" si="12"/>
        <v>0</v>
      </c>
    </row>
    <row r="832" spans="1:25" x14ac:dyDescent="0.3">
      <c r="A832" t="str">
        <f>IF(B832=1,COUNTIF($B$2:B832,1),"")</f>
        <v/>
      </c>
      <c r="B832" t="str">
        <f>IF(C832=1,COUNTIF($H$2:H832,H832),"")</f>
        <v/>
      </c>
      <c r="C832">
        <f>IF(G832=List!$P$1,1,0)</f>
        <v>0</v>
      </c>
      <c r="D832" s="1" t="str">
        <f>IF(E832=1,COUNTIF($E$2:E832,1),"")</f>
        <v/>
      </c>
      <c r="E832" s="1" t="str">
        <f>IF(H832=List!$P$2,1,"")</f>
        <v/>
      </c>
      <c r="F832" s="2" t="s">
        <v>11828</v>
      </c>
      <c r="G832" s="2" t="s">
        <v>304</v>
      </c>
      <c r="H832" s="2" t="s">
        <v>6085</v>
      </c>
      <c r="I832" s="2" t="s">
        <v>2160</v>
      </c>
      <c r="J832" s="2" t="s">
        <v>950</v>
      </c>
      <c r="K832" s="2" t="s">
        <v>2196</v>
      </c>
      <c r="L832" s="2" t="s">
        <v>2197</v>
      </c>
      <c r="M832" s="2" t="s">
        <v>159</v>
      </c>
      <c r="N832" s="2" t="s">
        <v>756</v>
      </c>
      <c r="O832" s="99">
        <v>25841</v>
      </c>
      <c r="P832" s="2" t="s">
        <v>11169</v>
      </c>
      <c r="W832" s="101">
        <v>1</v>
      </c>
      <c r="X832" s="1">
        <f>IFERROR(IF(H832="","",IF(O832=0,0.15,IF(VLOOKUP(O832,'Source Post 14 Status (6.30.26)'!A:B,2,FALSE)=1,0.15,0.5))),0.5)</f>
        <v>0.15</v>
      </c>
      <c r="Y832" s="6">
        <f t="shared" si="12"/>
        <v>0</v>
      </c>
    </row>
    <row r="833" spans="1:25" x14ac:dyDescent="0.3">
      <c r="A833" t="str">
        <f>IF(B833=1,COUNTIF($B$2:B833,1),"")</f>
        <v/>
      </c>
      <c r="B833" t="str">
        <f>IF(C833=1,COUNTIF($H$2:H833,H833),"")</f>
        <v/>
      </c>
      <c r="C833">
        <f>IF(G833=List!$P$1,1,0)</f>
        <v>0</v>
      </c>
      <c r="D833" s="1" t="str">
        <f>IF(E833=1,COUNTIF($E$2:E833,1),"")</f>
        <v/>
      </c>
      <c r="E833" s="1" t="str">
        <f>IF(H833=List!$P$2,1,"")</f>
        <v/>
      </c>
      <c r="F833" s="2" t="s">
        <v>11828</v>
      </c>
      <c r="G833" s="2" t="s">
        <v>304</v>
      </c>
      <c r="H833" s="2" t="s">
        <v>6085</v>
      </c>
      <c r="I833" s="2" t="s">
        <v>2160</v>
      </c>
      <c r="J833" s="2" t="s">
        <v>950</v>
      </c>
      <c r="K833" s="2" t="s">
        <v>2196</v>
      </c>
      <c r="L833" s="2" t="s">
        <v>2197</v>
      </c>
      <c r="M833" s="2" t="s">
        <v>159</v>
      </c>
      <c r="N833" s="2" t="s">
        <v>756</v>
      </c>
      <c r="O833" s="99">
        <v>21031</v>
      </c>
      <c r="P833" s="2" t="s">
        <v>8268</v>
      </c>
      <c r="W833" s="101">
        <v>1</v>
      </c>
      <c r="X833" s="1">
        <f>IFERROR(IF(H833="","",IF(O833=0,0.15,IF(VLOOKUP(O833,'Source Post 14 Status (6.30.26)'!A:B,2,FALSE)=1,0.15,0.5))),0.5)</f>
        <v>0.15</v>
      </c>
      <c r="Y833" s="6">
        <f t="shared" si="12"/>
        <v>0</v>
      </c>
    </row>
    <row r="834" spans="1:25" x14ac:dyDescent="0.3">
      <c r="A834" t="str">
        <f>IF(B834=1,COUNTIF($B$2:B834,1),"")</f>
        <v/>
      </c>
      <c r="B834" t="str">
        <f>IF(C834=1,COUNTIF($H$2:H834,H834),"")</f>
        <v/>
      </c>
      <c r="C834">
        <f>IF(G834=List!$P$1,1,0)</f>
        <v>0</v>
      </c>
      <c r="D834" s="1" t="str">
        <f>IF(E834=1,COUNTIF($E$2:E834,1),"")</f>
        <v/>
      </c>
      <c r="E834" s="1" t="str">
        <f>IF(H834=List!$P$2,1,"")</f>
        <v/>
      </c>
      <c r="F834" s="2" t="s">
        <v>11828</v>
      </c>
      <c r="G834" s="2" t="s">
        <v>304</v>
      </c>
      <c r="H834" s="2" t="s">
        <v>6085</v>
      </c>
      <c r="I834" s="2" t="s">
        <v>2160</v>
      </c>
      <c r="J834" s="2" t="s">
        <v>950</v>
      </c>
      <c r="K834" s="2" t="s">
        <v>2196</v>
      </c>
      <c r="L834" s="2" t="s">
        <v>2197</v>
      </c>
      <c r="M834" s="2" t="s">
        <v>159</v>
      </c>
      <c r="N834" s="2" t="s">
        <v>756</v>
      </c>
      <c r="O834" s="99">
        <v>1825</v>
      </c>
      <c r="P834" s="2" t="s">
        <v>6876</v>
      </c>
      <c r="W834" s="101">
        <v>1</v>
      </c>
      <c r="X834" s="1">
        <f>IFERROR(IF(H834="","",IF(O834=0,0.15,IF(VLOOKUP(O834,'Source Post 14 Status (6.30.26)'!A:B,2,FALSE)=1,0.15,0.5))),0.5)</f>
        <v>0.5</v>
      </c>
      <c r="Y834" s="6">
        <f t="shared" si="12"/>
        <v>0</v>
      </c>
    </row>
    <row r="835" spans="1:25" x14ac:dyDescent="0.3">
      <c r="A835" t="str">
        <f>IF(B835=1,COUNTIF($B$2:B835,1),"")</f>
        <v/>
      </c>
      <c r="B835" t="str">
        <f>IF(C835=1,COUNTIF($H$2:H835,H835),"")</f>
        <v/>
      </c>
      <c r="C835">
        <f>IF(G835=List!$P$1,1,0)</f>
        <v>0</v>
      </c>
      <c r="D835" s="1" t="str">
        <f>IF(E835=1,COUNTIF($E$2:E835,1),"")</f>
        <v/>
      </c>
      <c r="E835" s="1" t="str">
        <f>IF(H835=List!$P$2,1,"")</f>
        <v/>
      </c>
      <c r="F835" s="2" t="s">
        <v>11828</v>
      </c>
      <c r="G835" s="2" t="s">
        <v>304</v>
      </c>
      <c r="H835" s="2" t="s">
        <v>6085</v>
      </c>
      <c r="I835" s="2" t="s">
        <v>2160</v>
      </c>
      <c r="J835" s="2" t="s">
        <v>950</v>
      </c>
      <c r="K835" s="2" t="s">
        <v>2196</v>
      </c>
      <c r="L835" s="2" t="s">
        <v>2197</v>
      </c>
      <c r="M835" s="2" t="s">
        <v>159</v>
      </c>
      <c r="N835" s="2" t="s">
        <v>756</v>
      </c>
      <c r="O835" s="99">
        <v>20066</v>
      </c>
      <c r="P835" s="2" t="s">
        <v>8052</v>
      </c>
      <c r="W835" s="101">
        <v>1</v>
      </c>
      <c r="X835" s="1">
        <f>IFERROR(IF(H835="","",IF(O835=0,0.15,IF(VLOOKUP(O835,'Source Post 14 Status (6.30.26)'!A:B,2,FALSE)=1,0.15,0.5))),0.5)</f>
        <v>0.15</v>
      </c>
      <c r="Y835" s="6">
        <f t="shared" ref="Y835:Y898" si="13">IF(H835="","",ROUND(MIN((T835+U835)*X835,T835),0))</f>
        <v>0</v>
      </c>
    </row>
    <row r="836" spans="1:25" x14ac:dyDescent="0.3">
      <c r="A836" t="str">
        <f>IF(B836=1,COUNTIF($B$2:B836,1),"")</f>
        <v/>
      </c>
      <c r="B836" t="str">
        <f>IF(C836=1,COUNTIF($H$2:H836,H836),"")</f>
        <v/>
      </c>
      <c r="C836">
        <f>IF(G836=List!$P$1,1,0)</f>
        <v>0</v>
      </c>
      <c r="D836" s="1" t="str">
        <f>IF(E836=1,COUNTIF($E$2:E836,1),"")</f>
        <v/>
      </c>
      <c r="E836" s="1" t="str">
        <f>IF(H836=List!$P$2,1,"")</f>
        <v/>
      </c>
      <c r="F836" s="2" t="s">
        <v>11828</v>
      </c>
      <c r="G836" s="2" t="s">
        <v>304</v>
      </c>
      <c r="H836" s="2" t="s">
        <v>6085</v>
      </c>
      <c r="I836" s="2" t="s">
        <v>2160</v>
      </c>
      <c r="J836" s="2" t="s">
        <v>950</v>
      </c>
      <c r="K836" s="2" t="s">
        <v>2196</v>
      </c>
      <c r="L836" s="2" t="s">
        <v>2197</v>
      </c>
      <c r="M836" s="2" t="s">
        <v>159</v>
      </c>
      <c r="N836" s="2" t="s">
        <v>756</v>
      </c>
      <c r="O836" s="99">
        <v>18079</v>
      </c>
      <c r="P836" s="2" t="s">
        <v>7881</v>
      </c>
      <c r="W836" s="101">
        <v>1</v>
      </c>
      <c r="X836" s="1">
        <f>IFERROR(IF(H836="","",IF(O836=0,0.15,IF(VLOOKUP(O836,'Source Post 14 Status (6.30.26)'!A:B,2,FALSE)=1,0.15,0.5))),0.5)</f>
        <v>0.15</v>
      </c>
      <c r="Y836" s="6">
        <f t="shared" si="13"/>
        <v>0</v>
      </c>
    </row>
    <row r="837" spans="1:25" x14ac:dyDescent="0.3">
      <c r="A837" t="str">
        <f>IF(B837=1,COUNTIF($B$2:B837,1),"")</f>
        <v/>
      </c>
      <c r="B837" t="str">
        <f>IF(C837=1,COUNTIF($H$2:H837,H837),"")</f>
        <v/>
      </c>
      <c r="C837">
        <f>IF(G837=List!$P$1,1,0)</f>
        <v>0</v>
      </c>
      <c r="D837" s="1" t="str">
        <f>IF(E837=1,COUNTIF($E$2:E837,1),"")</f>
        <v/>
      </c>
      <c r="E837" s="1" t="str">
        <f>IF(H837=List!$P$2,1,"")</f>
        <v/>
      </c>
      <c r="F837" s="2" t="s">
        <v>11828</v>
      </c>
      <c r="G837" s="2" t="s">
        <v>304</v>
      </c>
      <c r="H837" s="2" t="s">
        <v>6085</v>
      </c>
      <c r="I837" s="2" t="s">
        <v>2160</v>
      </c>
      <c r="J837" s="2" t="s">
        <v>950</v>
      </c>
      <c r="K837" s="2" t="s">
        <v>2196</v>
      </c>
      <c r="L837" s="2" t="s">
        <v>2197</v>
      </c>
      <c r="M837" s="2" t="s">
        <v>159</v>
      </c>
      <c r="N837" s="2" t="s">
        <v>756</v>
      </c>
      <c r="O837" s="99">
        <v>23034</v>
      </c>
      <c r="P837" s="2" t="s">
        <v>11170</v>
      </c>
      <c r="W837" s="101">
        <v>1</v>
      </c>
      <c r="X837" s="1">
        <f>IFERROR(IF(H837="","",IF(O837=0,0.15,IF(VLOOKUP(O837,'Source Post 14 Status (6.30.26)'!A:B,2,FALSE)=1,0.15,0.5))),0.5)</f>
        <v>0.15</v>
      </c>
      <c r="Y837" s="6">
        <f t="shared" si="13"/>
        <v>0</v>
      </c>
    </row>
    <row r="838" spans="1:25" x14ac:dyDescent="0.3">
      <c r="A838" t="str">
        <f>IF(B838=1,COUNTIF($B$2:B838,1),"")</f>
        <v/>
      </c>
      <c r="B838" t="str">
        <f>IF(C838=1,COUNTIF($H$2:H838,H838),"")</f>
        <v/>
      </c>
      <c r="C838">
        <f>IF(G838=List!$P$1,1,0)</f>
        <v>0</v>
      </c>
      <c r="D838" s="1" t="str">
        <f>IF(E838=1,COUNTIF($E$2:E838,1),"")</f>
        <v/>
      </c>
      <c r="E838" s="1" t="str">
        <f>IF(H838=List!$P$2,1,"")</f>
        <v/>
      </c>
      <c r="F838" s="2" t="s">
        <v>11828</v>
      </c>
      <c r="G838" s="2" t="s">
        <v>304</v>
      </c>
      <c r="H838" s="2" t="s">
        <v>6085</v>
      </c>
      <c r="I838" s="2" t="s">
        <v>2160</v>
      </c>
      <c r="J838" s="2" t="s">
        <v>950</v>
      </c>
      <c r="K838" s="2" t="s">
        <v>2196</v>
      </c>
      <c r="L838" s="2" t="s">
        <v>2197</v>
      </c>
      <c r="M838" s="2" t="s">
        <v>159</v>
      </c>
      <c r="N838" s="2" t="s">
        <v>756</v>
      </c>
      <c r="O838" s="99">
        <v>0</v>
      </c>
      <c r="P838" s="2" t="s">
        <v>8514</v>
      </c>
      <c r="W838" s="101">
        <v>1</v>
      </c>
      <c r="X838" s="1">
        <f>IFERROR(IF(H838="","",IF(O838=0,0.15,IF(VLOOKUP(O838,'Source Post 14 Status (6.30.26)'!A:B,2,FALSE)=1,0.15,0.5))),0.5)</f>
        <v>0.15</v>
      </c>
      <c r="Y838" s="6">
        <f t="shared" si="13"/>
        <v>0</v>
      </c>
    </row>
    <row r="839" spans="1:25" x14ac:dyDescent="0.3">
      <c r="A839" t="str">
        <f>IF(B839=1,COUNTIF($B$2:B839,1),"")</f>
        <v/>
      </c>
      <c r="B839" t="str">
        <f>IF(C839=1,COUNTIF($H$2:H839,H839),"")</f>
        <v/>
      </c>
      <c r="C839">
        <f>IF(G839=List!$P$1,1,0)</f>
        <v>0</v>
      </c>
      <c r="D839" s="1" t="str">
        <f>IF(E839=1,COUNTIF($E$2:E839,1),"")</f>
        <v/>
      </c>
      <c r="E839" s="1" t="str">
        <f>IF(H839=List!$P$2,1,"")</f>
        <v/>
      </c>
      <c r="F839" s="2" t="s">
        <v>11828</v>
      </c>
      <c r="G839" s="2" t="s">
        <v>307</v>
      </c>
      <c r="H839" s="2" t="s">
        <v>6086</v>
      </c>
      <c r="I839" s="2" t="s">
        <v>2202</v>
      </c>
      <c r="J839" s="2" t="s">
        <v>896</v>
      </c>
      <c r="K839" s="2" t="s">
        <v>897</v>
      </c>
      <c r="L839" s="2" t="s">
        <v>2203</v>
      </c>
      <c r="M839" s="2" t="s">
        <v>159</v>
      </c>
      <c r="N839" s="2" t="s">
        <v>756</v>
      </c>
      <c r="O839" s="99">
        <v>18048</v>
      </c>
      <c r="P839" s="2" t="s">
        <v>7725</v>
      </c>
      <c r="Q839">
        <v>298800</v>
      </c>
      <c r="R839">
        <v>300900</v>
      </c>
      <c r="S839">
        <v>297950</v>
      </c>
      <c r="V839" t="s">
        <v>11041</v>
      </c>
      <c r="W839" s="101">
        <v>46198.508005474534</v>
      </c>
      <c r="X839" s="1">
        <f>IFERROR(IF(H839="","",IF(O839=0,0.15,IF(VLOOKUP(O839,'Source Post 14 Status (6.30.26)'!A:B,2,FALSE)=1,0.15,0.5))),0.5)</f>
        <v>0.15</v>
      </c>
      <c r="Y839" s="6">
        <f t="shared" si="13"/>
        <v>0</v>
      </c>
    </row>
    <row r="840" spans="1:25" x14ac:dyDescent="0.3">
      <c r="A840" t="str">
        <f>IF(B840=1,COUNTIF($B$2:B840,1),"")</f>
        <v/>
      </c>
      <c r="B840" t="str">
        <f>IF(C840=1,COUNTIF($H$2:H840,H840),"")</f>
        <v/>
      </c>
      <c r="C840">
        <f>IF(G840=List!$P$1,1,0)</f>
        <v>0</v>
      </c>
      <c r="D840" s="1" t="str">
        <f>IF(E840=1,COUNTIF($E$2:E840,1),"")</f>
        <v/>
      </c>
      <c r="E840" s="1" t="str">
        <f>IF(H840=List!$P$2,1,"")</f>
        <v/>
      </c>
      <c r="F840" s="2" t="s">
        <v>11828</v>
      </c>
      <c r="G840" s="2" t="s">
        <v>307</v>
      </c>
      <c r="H840" s="2" t="s">
        <v>6086</v>
      </c>
      <c r="I840" s="2" t="s">
        <v>2202</v>
      </c>
      <c r="J840" s="2" t="s">
        <v>896</v>
      </c>
      <c r="K840" s="2" t="s">
        <v>897</v>
      </c>
      <c r="L840" s="2" t="s">
        <v>2203</v>
      </c>
      <c r="M840" s="2" t="s">
        <v>159</v>
      </c>
      <c r="N840" s="2" t="s">
        <v>756</v>
      </c>
      <c r="O840" s="99">
        <v>0</v>
      </c>
      <c r="P840" s="2" t="s">
        <v>8513</v>
      </c>
      <c r="W840" s="101">
        <v>1</v>
      </c>
      <c r="X840" s="1">
        <f>IFERROR(IF(H840="","",IF(O840=0,0.15,IF(VLOOKUP(O840,'Source Post 14 Status (6.30.26)'!A:B,2,FALSE)=1,0.15,0.5))),0.5)</f>
        <v>0.15</v>
      </c>
      <c r="Y840" s="6">
        <f t="shared" si="13"/>
        <v>0</v>
      </c>
    </row>
    <row r="841" spans="1:25" x14ac:dyDescent="0.3">
      <c r="A841" t="str">
        <f>IF(B841=1,COUNTIF($B$2:B841,1),"")</f>
        <v/>
      </c>
      <c r="B841" t="str">
        <f>IF(C841=1,COUNTIF($H$2:H841,H841),"")</f>
        <v/>
      </c>
      <c r="C841">
        <f>IF(G841=List!$P$1,1,0)</f>
        <v>0</v>
      </c>
      <c r="D841" s="1" t="str">
        <f>IF(E841=1,COUNTIF($E$2:E841,1),"")</f>
        <v/>
      </c>
      <c r="E841" s="1" t="str">
        <f>IF(H841=List!$P$2,1,"")</f>
        <v/>
      </c>
      <c r="F841" s="2" t="s">
        <v>11828</v>
      </c>
      <c r="G841" s="2" t="s">
        <v>307</v>
      </c>
      <c r="H841" s="2" t="s">
        <v>6086</v>
      </c>
      <c r="I841" s="2" t="s">
        <v>2202</v>
      </c>
      <c r="J841" s="2" t="s">
        <v>896</v>
      </c>
      <c r="K841" s="2" t="s">
        <v>897</v>
      </c>
      <c r="L841" s="2" t="s">
        <v>2203</v>
      </c>
      <c r="M841" s="2" t="s">
        <v>159</v>
      </c>
      <c r="N841" s="2" t="s">
        <v>756</v>
      </c>
      <c r="O841" s="99">
        <v>0</v>
      </c>
      <c r="P841" s="2" t="s">
        <v>8514</v>
      </c>
      <c r="S841">
        <v>526166</v>
      </c>
      <c r="T841">
        <v>413175</v>
      </c>
      <c r="U841">
        <v>412091</v>
      </c>
      <c r="V841" t="s">
        <v>11041</v>
      </c>
      <c r="W841" s="101">
        <v>46198.511016979166</v>
      </c>
      <c r="X841" s="1">
        <f>IFERROR(IF(H841="","",IF(O841=0,0.15,IF(VLOOKUP(O841,'Source Post 14 Status (6.30.26)'!A:B,2,FALSE)=1,0.15,0.5))),0.5)</f>
        <v>0.15</v>
      </c>
      <c r="Y841" s="6">
        <f t="shared" si="13"/>
        <v>123790</v>
      </c>
    </row>
    <row r="842" spans="1:25" x14ac:dyDescent="0.3">
      <c r="A842" t="str">
        <f>IF(B842=1,COUNTIF($B$2:B842,1),"")</f>
        <v/>
      </c>
      <c r="B842" t="str">
        <f>IF(C842=1,COUNTIF($H$2:H842,H842),"")</f>
        <v/>
      </c>
      <c r="C842">
        <f>IF(G842=List!$P$1,1,0)</f>
        <v>0</v>
      </c>
      <c r="D842" s="1" t="str">
        <f>IF(E842=1,COUNTIF($E$2:E842,1),"")</f>
        <v/>
      </c>
      <c r="E842" s="1" t="str">
        <f>IF(H842=List!$P$2,1,"")</f>
        <v/>
      </c>
      <c r="F842" s="2" t="s">
        <v>11828</v>
      </c>
      <c r="G842" s="2" t="s">
        <v>9333</v>
      </c>
      <c r="H842" s="2" t="s">
        <v>10901</v>
      </c>
      <c r="I842" s="2" t="s">
        <v>2202</v>
      </c>
      <c r="J842" s="2" t="s">
        <v>937</v>
      </c>
      <c r="K842" s="2" t="s">
        <v>2213</v>
      </c>
      <c r="L842" s="2" t="s">
        <v>2214</v>
      </c>
      <c r="M842" s="2" t="s">
        <v>159</v>
      </c>
      <c r="N842" s="2" t="s">
        <v>756</v>
      </c>
      <c r="O842" s="99">
        <v>0</v>
      </c>
      <c r="P842" s="2" t="s">
        <v>8514</v>
      </c>
      <c r="W842" s="101">
        <v>1</v>
      </c>
      <c r="X842" s="1">
        <f>IFERROR(IF(H842="","",IF(O842=0,0.15,IF(VLOOKUP(O842,'Source Post 14 Status (6.30.26)'!A:B,2,FALSE)=1,0.15,0.5))),0.5)</f>
        <v>0.15</v>
      </c>
      <c r="Y842" s="6">
        <f t="shared" si="13"/>
        <v>0</v>
      </c>
    </row>
    <row r="843" spans="1:25" x14ac:dyDescent="0.3">
      <c r="A843" t="str">
        <f>IF(B843=1,COUNTIF($B$2:B843,1),"")</f>
        <v/>
      </c>
      <c r="B843" t="str">
        <f>IF(C843=1,COUNTIF($H$2:H843,H843),"")</f>
        <v/>
      </c>
      <c r="C843">
        <f>IF(G843=List!$P$1,1,0)</f>
        <v>0</v>
      </c>
      <c r="D843" s="1" t="str">
        <f>IF(E843=1,COUNTIF($E$2:E843,1),"")</f>
        <v/>
      </c>
      <c r="E843" s="1" t="str">
        <f>IF(H843=List!$P$2,1,"")</f>
        <v/>
      </c>
      <c r="F843" s="2" t="s">
        <v>11828</v>
      </c>
      <c r="G843" s="2" t="s">
        <v>9333</v>
      </c>
      <c r="H843" s="2" t="s">
        <v>10901</v>
      </c>
      <c r="I843" s="2" t="s">
        <v>2202</v>
      </c>
      <c r="J843" s="2" t="s">
        <v>937</v>
      </c>
      <c r="K843" s="2" t="s">
        <v>2213</v>
      </c>
      <c r="L843" s="2" t="s">
        <v>2214</v>
      </c>
      <c r="M843" s="2" t="s">
        <v>159</v>
      </c>
      <c r="N843" s="2" t="s">
        <v>756</v>
      </c>
      <c r="O843" s="99">
        <v>26894</v>
      </c>
      <c r="P843" s="2" t="s">
        <v>11171</v>
      </c>
      <c r="R843">
        <v>168705</v>
      </c>
      <c r="S843">
        <v>338532</v>
      </c>
      <c r="T843">
        <v>169628</v>
      </c>
      <c r="U843">
        <v>167480</v>
      </c>
      <c r="V843" t="s">
        <v>11421</v>
      </c>
      <c r="W843" s="101">
        <v>46203.642400694443</v>
      </c>
      <c r="X843" s="1">
        <f>IFERROR(IF(H843="","",IF(O843=0,0.15,IF(VLOOKUP(O843,'Source Post 14 Status (6.30.26)'!A:B,2,FALSE)=1,0.15,0.5))),0.5)</f>
        <v>0.15</v>
      </c>
      <c r="Y843" s="6">
        <f t="shared" si="13"/>
        <v>50566</v>
      </c>
    </row>
    <row r="844" spans="1:25" x14ac:dyDescent="0.3">
      <c r="A844" t="str">
        <f>IF(B844=1,COUNTIF($B$2:B844,1),"")</f>
        <v/>
      </c>
      <c r="B844" t="str">
        <f>IF(C844=1,COUNTIF($H$2:H844,H844),"")</f>
        <v/>
      </c>
      <c r="C844">
        <f>IF(G844=List!$P$1,1,0)</f>
        <v>0</v>
      </c>
      <c r="D844" s="1" t="str">
        <f>IF(E844=1,COUNTIF($E$2:E844,1),"")</f>
        <v/>
      </c>
      <c r="E844" s="1" t="str">
        <f>IF(H844=List!$P$2,1,"")</f>
        <v/>
      </c>
      <c r="F844" s="2" t="s">
        <v>11828</v>
      </c>
      <c r="G844" s="2" t="s">
        <v>308</v>
      </c>
      <c r="H844" s="2" t="s">
        <v>6089</v>
      </c>
      <c r="I844" s="2" t="s">
        <v>2202</v>
      </c>
      <c r="J844" s="2" t="s">
        <v>950</v>
      </c>
      <c r="K844" s="2" t="s">
        <v>2224</v>
      </c>
      <c r="L844" s="2" t="s">
        <v>2225</v>
      </c>
      <c r="M844" s="2" t="s">
        <v>159</v>
      </c>
      <c r="N844" s="2" t="s">
        <v>756</v>
      </c>
      <c r="O844" s="99">
        <v>10027</v>
      </c>
      <c r="P844" s="2" t="s">
        <v>7135</v>
      </c>
      <c r="W844" s="101">
        <v>1</v>
      </c>
      <c r="X844" s="1">
        <f>IFERROR(IF(H844="","",IF(O844=0,0.15,IF(VLOOKUP(O844,'Source Post 14 Status (6.30.26)'!A:B,2,FALSE)=1,0.15,0.5))),0.5)</f>
        <v>0.15</v>
      </c>
      <c r="Y844" s="6">
        <f t="shared" si="13"/>
        <v>0</v>
      </c>
    </row>
    <row r="845" spans="1:25" x14ac:dyDescent="0.3">
      <c r="A845" t="str">
        <f>IF(B845=1,COUNTIF($B$2:B845,1),"")</f>
        <v/>
      </c>
      <c r="B845" t="str">
        <f>IF(C845=1,COUNTIF($H$2:H845,H845),"")</f>
        <v/>
      </c>
      <c r="C845">
        <f>IF(G845=List!$P$1,1,0)</f>
        <v>0</v>
      </c>
      <c r="D845" s="1" t="str">
        <f>IF(E845=1,COUNTIF($E$2:E845,1),"")</f>
        <v/>
      </c>
      <c r="E845" s="1" t="str">
        <f>IF(H845=List!$P$2,1,"")</f>
        <v/>
      </c>
      <c r="F845" s="2" t="s">
        <v>11828</v>
      </c>
      <c r="G845" s="2" t="s">
        <v>308</v>
      </c>
      <c r="H845" s="2" t="s">
        <v>6089</v>
      </c>
      <c r="I845" s="2" t="s">
        <v>2202</v>
      </c>
      <c r="J845" s="2" t="s">
        <v>950</v>
      </c>
      <c r="K845" s="2" t="s">
        <v>2224</v>
      </c>
      <c r="L845" s="2" t="s">
        <v>2225</v>
      </c>
      <c r="M845" s="2" t="s">
        <v>159</v>
      </c>
      <c r="N845" s="2" t="s">
        <v>756</v>
      </c>
      <c r="O845" s="99">
        <v>0</v>
      </c>
      <c r="P845" s="2" t="s">
        <v>8512</v>
      </c>
      <c r="W845" s="101">
        <v>1</v>
      </c>
      <c r="X845" s="1">
        <f>IFERROR(IF(H845="","",IF(O845=0,0.15,IF(VLOOKUP(O845,'Source Post 14 Status (6.30.26)'!A:B,2,FALSE)=1,0.15,0.5))),0.5)</f>
        <v>0.15</v>
      </c>
      <c r="Y845" s="6">
        <f t="shared" si="13"/>
        <v>0</v>
      </c>
    </row>
    <row r="846" spans="1:25" x14ac:dyDescent="0.3">
      <c r="A846" t="str">
        <f>IF(B846=1,COUNTIF($B$2:B846,1),"")</f>
        <v/>
      </c>
      <c r="B846" t="str">
        <f>IF(C846=1,COUNTIF($H$2:H846,H846),"")</f>
        <v/>
      </c>
      <c r="C846">
        <f>IF(G846=List!$P$1,1,0)</f>
        <v>0</v>
      </c>
      <c r="D846" s="1" t="str">
        <f>IF(E846=1,COUNTIF($E$2:E846,1),"")</f>
        <v/>
      </c>
      <c r="E846" s="1" t="str">
        <f>IF(H846=List!$P$2,1,"")</f>
        <v/>
      </c>
      <c r="F846" s="2" t="s">
        <v>11828</v>
      </c>
      <c r="G846" s="2" t="s">
        <v>308</v>
      </c>
      <c r="H846" s="2" t="s">
        <v>6089</v>
      </c>
      <c r="I846" s="2" t="s">
        <v>2202</v>
      </c>
      <c r="J846" s="2" t="s">
        <v>950</v>
      </c>
      <c r="K846" s="2" t="s">
        <v>2224</v>
      </c>
      <c r="L846" s="2" t="s">
        <v>2225</v>
      </c>
      <c r="M846" s="2" t="s">
        <v>159</v>
      </c>
      <c r="N846" s="2" t="s">
        <v>756</v>
      </c>
      <c r="O846" s="99">
        <v>8300</v>
      </c>
      <c r="P846" s="2" t="s">
        <v>7026</v>
      </c>
      <c r="W846" s="101">
        <v>1</v>
      </c>
      <c r="X846" s="1">
        <f>IFERROR(IF(H846="","",IF(O846=0,0.15,IF(VLOOKUP(O846,'Source Post 14 Status (6.30.26)'!A:B,2,FALSE)=1,0.15,0.5))),0.5)</f>
        <v>0.15</v>
      </c>
      <c r="Y846" s="6">
        <f t="shared" si="13"/>
        <v>0</v>
      </c>
    </row>
    <row r="847" spans="1:25" x14ac:dyDescent="0.3">
      <c r="A847" t="str">
        <f>IF(B847=1,COUNTIF($B$2:B847,1),"")</f>
        <v/>
      </c>
      <c r="B847" t="str">
        <f>IF(C847=1,COUNTIF($H$2:H847,H847),"")</f>
        <v/>
      </c>
      <c r="C847">
        <f>IF(G847=List!$P$1,1,0)</f>
        <v>0</v>
      </c>
      <c r="D847" s="1" t="str">
        <f>IF(E847=1,COUNTIF($E$2:E847,1),"")</f>
        <v/>
      </c>
      <c r="E847" s="1" t="str">
        <f>IF(H847=List!$P$2,1,"")</f>
        <v/>
      </c>
      <c r="F847" s="2" t="s">
        <v>11828</v>
      </c>
      <c r="G847" s="2" t="s">
        <v>308</v>
      </c>
      <c r="H847" s="2" t="s">
        <v>6089</v>
      </c>
      <c r="I847" s="2" t="s">
        <v>2202</v>
      </c>
      <c r="J847" s="2" t="s">
        <v>950</v>
      </c>
      <c r="K847" s="2" t="s">
        <v>2224</v>
      </c>
      <c r="L847" s="2" t="s">
        <v>2225</v>
      </c>
      <c r="M847" s="2" t="s">
        <v>159</v>
      </c>
      <c r="N847" s="2" t="s">
        <v>756</v>
      </c>
      <c r="O847" s="99">
        <v>12404</v>
      </c>
      <c r="P847" s="2" t="s">
        <v>7373</v>
      </c>
      <c r="W847" s="101">
        <v>1</v>
      </c>
      <c r="X847" s="1">
        <f>IFERROR(IF(H847="","",IF(O847=0,0.15,IF(VLOOKUP(O847,'Source Post 14 Status (6.30.26)'!A:B,2,FALSE)=1,0.15,0.5))),0.5)</f>
        <v>0.15</v>
      </c>
      <c r="Y847" s="6">
        <f t="shared" si="13"/>
        <v>0</v>
      </c>
    </row>
    <row r="848" spans="1:25" x14ac:dyDescent="0.3">
      <c r="A848" t="str">
        <f>IF(B848=1,COUNTIF($B$2:B848,1),"")</f>
        <v/>
      </c>
      <c r="B848" t="str">
        <f>IF(C848=1,COUNTIF($H$2:H848,H848),"")</f>
        <v/>
      </c>
      <c r="C848">
        <f>IF(G848=List!$P$1,1,0)</f>
        <v>0</v>
      </c>
      <c r="D848" s="1" t="str">
        <f>IF(E848=1,COUNTIF($E$2:E848,1),"")</f>
        <v/>
      </c>
      <c r="E848" s="1" t="str">
        <f>IF(H848=List!$P$2,1,"")</f>
        <v/>
      </c>
      <c r="F848" s="2" t="s">
        <v>11828</v>
      </c>
      <c r="G848" s="2" t="s">
        <v>308</v>
      </c>
      <c r="H848" s="2" t="s">
        <v>6089</v>
      </c>
      <c r="I848" s="2" t="s">
        <v>2202</v>
      </c>
      <c r="J848" s="2" t="s">
        <v>950</v>
      </c>
      <c r="K848" s="2" t="s">
        <v>2224</v>
      </c>
      <c r="L848" s="2" t="s">
        <v>2225</v>
      </c>
      <c r="M848" s="2" t="s">
        <v>159</v>
      </c>
      <c r="N848" s="2" t="s">
        <v>756</v>
      </c>
      <c r="O848" s="99">
        <v>21000</v>
      </c>
      <c r="P848" s="2" t="s">
        <v>8098</v>
      </c>
      <c r="W848" s="101">
        <v>1</v>
      </c>
      <c r="X848" s="1">
        <f>IFERROR(IF(H848="","",IF(O848=0,0.15,IF(VLOOKUP(O848,'Source Post 14 Status (6.30.26)'!A:B,2,FALSE)=1,0.15,0.5))),0.5)</f>
        <v>0.15</v>
      </c>
      <c r="Y848" s="6">
        <f t="shared" si="13"/>
        <v>0</v>
      </c>
    </row>
    <row r="849" spans="1:25" x14ac:dyDescent="0.3">
      <c r="A849" t="str">
        <f>IF(B849=1,COUNTIF($B$2:B849,1),"")</f>
        <v/>
      </c>
      <c r="B849" t="str">
        <f>IF(C849=1,COUNTIF($H$2:H849,H849),"")</f>
        <v/>
      </c>
      <c r="C849">
        <f>IF(G849=List!$P$1,1,0)</f>
        <v>0</v>
      </c>
      <c r="D849" s="1" t="str">
        <f>IF(E849=1,COUNTIF($E$2:E849,1),"")</f>
        <v/>
      </c>
      <c r="E849" s="1" t="str">
        <f>IF(H849=List!$P$2,1,"")</f>
        <v/>
      </c>
      <c r="F849" s="2" t="s">
        <v>11828</v>
      </c>
      <c r="G849" s="2" t="s">
        <v>308</v>
      </c>
      <c r="H849" s="2" t="s">
        <v>6089</v>
      </c>
      <c r="I849" s="2" t="s">
        <v>2202</v>
      </c>
      <c r="J849" s="2" t="s">
        <v>950</v>
      </c>
      <c r="K849" s="2" t="s">
        <v>2224</v>
      </c>
      <c r="L849" s="2" t="s">
        <v>2225</v>
      </c>
      <c r="M849" s="2" t="s">
        <v>159</v>
      </c>
      <c r="N849" s="2" t="s">
        <v>756</v>
      </c>
      <c r="O849" s="99">
        <v>24599</v>
      </c>
      <c r="P849" s="2" t="s">
        <v>8498</v>
      </c>
      <c r="W849" s="101">
        <v>1</v>
      </c>
      <c r="X849" s="1">
        <f>IFERROR(IF(H849="","",IF(O849=0,0.15,IF(VLOOKUP(O849,'Source Post 14 Status (6.30.26)'!A:B,2,FALSE)=1,0.15,0.5))),0.5)</f>
        <v>0.15</v>
      </c>
      <c r="Y849" s="6">
        <f t="shared" si="13"/>
        <v>0</v>
      </c>
    </row>
    <row r="850" spans="1:25" x14ac:dyDescent="0.3">
      <c r="A850" t="str">
        <f>IF(B850=1,COUNTIF($B$2:B850,1),"")</f>
        <v/>
      </c>
      <c r="B850" t="str">
        <f>IF(C850=1,COUNTIF($H$2:H850,H850),"")</f>
        <v/>
      </c>
      <c r="C850">
        <f>IF(G850=List!$P$1,1,0)</f>
        <v>0</v>
      </c>
      <c r="D850" s="1" t="str">
        <f>IF(E850=1,COUNTIF($E$2:E850,1),"")</f>
        <v/>
      </c>
      <c r="E850" s="1" t="str">
        <f>IF(H850=List!$P$2,1,"")</f>
        <v/>
      </c>
      <c r="F850" s="2" t="s">
        <v>11828</v>
      </c>
      <c r="G850" s="2" t="s">
        <v>309</v>
      </c>
      <c r="H850" s="2" t="s">
        <v>6090</v>
      </c>
      <c r="I850" s="2" t="s">
        <v>2202</v>
      </c>
      <c r="J850" s="2" t="s">
        <v>950</v>
      </c>
      <c r="K850" s="2" t="s">
        <v>2227</v>
      </c>
      <c r="L850" s="2" t="s">
        <v>2228</v>
      </c>
      <c r="M850" s="2" t="s">
        <v>159</v>
      </c>
      <c r="N850" s="2" t="s">
        <v>756</v>
      </c>
      <c r="O850" s="99">
        <v>16397</v>
      </c>
      <c r="P850" s="2" t="s">
        <v>7572</v>
      </c>
      <c r="W850" s="101">
        <v>1</v>
      </c>
      <c r="X850" s="1">
        <f>IFERROR(IF(H850="","",IF(O850=0,0.15,IF(VLOOKUP(O850,'Source Post 14 Status (6.30.26)'!A:B,2,FALSE)=1,0.15,0.5))),0.5)</f>
        <v>0.15</v>
      </c>
      <c r="Y850" s="6">
        <f t="shared" si="13"/>
        <v>0</v>
      </c>
    </row>
    <row r="851" spans="1:25" x14ac:dyDescent="0.3">
      <c r="A851" t="str">
        <f>IF(B851=1,COUNTIF($B$2:B851,1),"")</f>
        <v/>
      </c>
      <c r="B851" t="str">
        <f>IF(C851=1,COUNTIF($H$2:H851,H851),"")</f>
        <v/>
      </c>
      <c r="C851">
        <f>IF(G851=List!$P$1,1,0)</f>
        <v>0</v>
      </c>
      <c r="D851" s="1" t="str">
        <f>IF(E851=1,COUNTIF($E$2:E851,1),"")</f>
        <v/>
      </c>
      <c r="E851" s="1" t="str">
        <f>IF(H851=List!$P$2,1,"")</f>
        <v/>
      </c>
      <c r="F851" s="2" t="s">
        <v>11828</v>
      </c>
      <c r="G851" s="2" t="s">
        <v>309</v>
      </c>
      <c r="H851" s="2" t="s">
        <v>6090</v>
      </c>
      <c r="I851" s="2" t="s">
        <v>2202</v>
      </c>
      <c r="J851" s="2" t="s">
        <v>950</v>
      </c>
      <c r="K851" s="2" t="s">
        <v>2227</v>
      </c>
      <c r="L851" s="2" t="s">
        <v>2228</v>
      </c>
      <c r="M851" s="2" t="s">
        <v>159</v>
      </c>
      <c r="N851" s="2" t="s">
        <v>756</v>
      </c>
      <c r="O851" s="99">
        <v>22693</v>
      </c>
      <c r="P851" s="2" t="s">
        <v>8307</v>
      </c>
      <c r="W851" s="101">
        <v>1</v>
      </c>
      <c r="X851" s="1">
        <f>IFERROR(IF(H851="","",IF(O851=0,0.15,IF(VLOOKUP(O851,'Source Post 14 Status (6.30.26)'!A:B,2,FALSE)=1,0.15,0.5))),0.5)</f>
        <v>0.15</v>
      </c>
      <c r="Y851" s="6">
        <f t="shared" si="13"/>
        <v>0</v>
      </c>
    </row>
    <row r="852" spans="1:25" x14ac:dyDescent="0.3">
      <c r="A852" t="str">
        <f>IF(B852=1,COUNTIF($B$2:B852,1),"")</f>
        <v/>
      </c>
      <c r="B852" t="str">
        <f>IF(C852=1,COUNTIF($H$2:H852,H852),"")</f>
        <v/>
      </c>
      <c r="C852">
        <f>IF(G852=List!$P$1,1,0)</f>
        <v>0</v>
      </c>
      <c r="D852" s="1" t="str">
        <f>IF(E852=1,COUNTIF($E$2:E852,1),"")</f>
        <v/>
      </c>
      <c r="E852" s="1" t="str">
        <f>IF(H852=List!$P$2,1,"")</f>
        <v/>
      </c>
      <c r="F852" s="2" t="s">
        <v>11828</v>
      </c>
      <c r="G852" s="2" t="s">
        <v>309</v>
      </c>
      <c r="H852" s="2" t="s">
        <v>6090</v>
      </c>
      <c r="I852" s="2" t="s">
        <v>2202</v>
      </c>
      <c r="J852" s="2" t="s">
        <v>950</v>
      </c>
      <c r="K852" s="2" t="s">
        <v>2227</v>
      </c>
      <c r="L852" s="2" t="s">
        <v>2228</v>
      </c>
      <c r="M852" s="2" t="s">
        <v>159</v>
      </c>
      <c r="N852" s="2" t="s">
        <v>756</v>
      </c>
      <c r="O852" s="99">
        <v>10753</v>
      </c>
      <c r="P852" s="2" t="s">
        <v>7157</v>
      </c>
      <c r="W852" s="101">
        <v>1</v>
      </c>
      <c r="X852" s="1">
        <f>IFERROR(IF(H852="","",IF(O852=0,0.15,IF(VLOOKUP(O852,'Source Post 14 Status (6.30.26)'!A:B,2,FALSE)=1,0.15,0.5))),0.5)</f>
        <v>0.15</v>
      </c>
      <c r="Y852" s="6">
        <f t="shared" si="13"/>
        <v>0</v>
      </c>
    </row>
    <row r="853" spans="1:25" x14ac:dyDescent="0.3">
      <c r="A853" t="str">
        <f>IF(B853=1,COUNTIF($B$2:B853,1),"")</f>
        <v/>
      </c>
      <c r="B853" t="str">
        <f>IF(C853=1,COUNTIF($H$2:H853,H853),"")</f>
        <v/>
      </c>
      <c r="C853">
        <f>IF(G853=List!$P$1,1,0)</f>
        <v>0</v>
      </c>
      <c r="D853" s="1" t="str">
        <f>IF(E853=1,COUNTIF($E$2:E853,1),"")</f>
        <v/>
      </c>
      <c r="E853" s="1" t="str">
        <f>IF(H853=List!$P$2,1,"")</f>
        <v/>
      </c>
      <c r="F853" s="2" t="s">
        <v>11828</v>
      </c>
      <c r="G853" s="2" t="s">
        <v>309</v>
      </c>
      <c r="H853" s="2" t="s">
        <v>6090</v>
      </c>
      <c r="I853" s="2" t="s">
        <v>2202</v>
      </c>
      <c r="J853" s="2" t="s">
        <v>950</v>
      </c>
      <c r="K853" s="2" t="s">
        <v>2227</v>
      </c>
      <c r="L853" s="2" t="s">
        <v>2228</v>
      </c>
      <c r="M853" s="2" t="s">
        <v>159</v>
      </c>
      <c r="N853" s="2" t="s">
        <v>756</v>
      </c>
      <c r="O853" s="99">
        <v>0</v>
      </c>
      <c r="P853" s="2" t="s">
        <v>8514</v>
      </c>
      <c r="W853" s="101">
        <v>1</v>
      </c>
      <c r="X853" s="1">
        <f>IFERROR(IF(H853="","",IF(O853=0,0.15,IF(VLOOKUP(O853,'Source Post 14 Status (6.30.26)'!A:B,2,FALSE)=1,0.15,0.5))),0.5)</f>
        <v>0.15</v>
      </c>
      <c r="Y853" s="6">
        <f t="shared" si="13"/>
        <v>0</v>
      </c>
    </row>
    <row r="854" spans="1:25" x14ac:dyDescent="0.3">
      <c r="A854" t="str">
        <f>IF(B854=1,COUNTIF($B$2:B854,1),"")</f>
        <v/>
      </c>
      <c r="B854" t="str">
        <f>IF(C854=1,COUNTIF($H$2:H854,H854),"")</f>
        <v/>
      </c>
      <c r="C854">
        <f>IF(G854=List!$P$1,1,0)</f>
        <v>0</v>
      </c>
      <c r="D854" s="1" t="str">
        <f>IF(E854=1,COUNTIF($E$2:E854,1),"")</f>
        <v/>
      </c>
      <c r="E854" s="1" t="str">
        <f>IF(H854=List!$P$2,1,"")</f>
        <v/>
      </c>
      <c r="F854" s="2" t="s">
        <v>11828</v>
      </c>
      <c r="G854" s="2" t="s">
        <v>313</v>
      </c>
      <c r="H854" s="2" t="s">
        <v>6087</v>
      </c>
      <c r="I854" s="2" t="s">
        <v>2202</v>
      </c>
      <c r="J854" s="2" t="s">
        <v>960</v>
      </c>
      <c r="K854" s="2" t="s">
        <v>1443</v>
      </c>
      <c r="L854" s="2" t="s">
        <v>2233</v>
      </c>
      <c r="M854" s="2" t="s">
        <v>159</v>
      </c>
      <c r="N854" s="2" t="s">
        <v>756</v>
      </c>
      <c r="O854" s="99">
        <v>0</v>
      </c>
      <c r="P854" s="2" t="s">
        <v>8513</v>
      </c>
      <c r="W854" s="101">
        <v>1</v>
      </c>
      <c r="X854" s="1">
        <f>IFERROR(IF(H854="","",IF(O854=0,0.15,IF(VLOOKUP(O854,'Source Post 14 Status (6.30.26)'!A:B,2,FALSE)=1,0.15,0.5))),0.5)</f>
        <v>0.15</v>
      </c>
      <c r="Y854" s="6">
        <f t="shared" si="13"/>
        <v>0</v>
      </c>
    </row>
    <row r="855" spans="1:25" x14ac:dyDescent="0.3">
      <c r="A855" t="str">
        <f>IF(B855=1,COUNTIF($B$2:B855,1),"")</f>
        <v/>
      </c>
      <c r="B855" t="str">
        <f>IF(C855=1,COUNTIF($H$2:H855,H855),"")</f>
        <v/>
      </c>
      <c r="C855">
        <f>IF(G855=List!$P$1,1,0)</f>
        <v>0</v>
      </c>
      <c r="D855" s="1" t="str">
        <f>IF(E855=1,COUNTIF($E$2:E855,1),"")</f>
        <v/>
      </c>
      <c r="E855" s="1" t="str">
        <f>IF(H855=List!$P$2,1,"")</f>
        <v/>
      </c>
      <c r="F855" s="2" t="s">
        <v>11828</v>
      </c>
      <c r="G855" s="2" t="s">
        <v>313</v>
      </c>
      <c r="H855" s="2" t="s">
        <v>6087</v>
      </c>
      <c r="I855" s="2" t="s">
        <v>2202</v>
      </c>
      <c r="J855" s="2" t="s">
        <v>960</v>
      </c>
      <c r="K855" s="2" t="s">
        <v>1443</v>
      </c>
      <c r="L855" s="2" t="s">
        <v>2233</v>
      </c>
      <c r="M855" s="2" t="s">
        <v>159</v>
      </c>
      <c r="N855" s="2" t="s">
        <v>756</v>
      </c>
      <c r="O855" s="99">
        <v>146</v>
      </c>
      <c r="P855" s="2" t="s">
        <v>6835</v>
      </c>
      <c r="W855" s="101">
        <v>1</v>
      </c>
      <c r="X855" s="1">
        <f>IFERROR(IF(H855="","",IF(O855=0,0.15,IF(VLOOKUP(O855,'Source Post 14 Status (6.30.26)'!A:B,2,FALSE)=1,0.15,0.5))),0.5)</f>
        <v>0.5</v>
      </c>
      <c r="Y855" s="6">
        <f t="shared" si="13"/>
        <v>0</v>
      </c>
    </row>
    <row r="856" spans="1:25" x14ac:dyDescent="0.3">
      <c r="A856" t="str">
        <f>IF(B856=1,COUNTIF($B$2:B856,1),"")</f>
        <v/>
      </c>
      <c r="B856" t="str">
        <f>IF(C856=1,COUNTIF($H$2:H856,H856),"")</f>
        <v/>
      </c>
      <c r="C856">
        <f>IF(G856=List!$P$1,1,0)</f>
        <v>0</v>
      </c>
      <c r="D856" s="1" t="str">
        <f>IF(E856=1,COUNTIF($E$2:E856,1),"")</f>
        <v/>
      </c>
      <c r="E856" s="1" t="str">
        <f>IF(H856=List!$P$2,1,"")</f>
        <v/>
      </c>
      <c r="F856" s="2" t="s">
        <v>11828</v>
      </c>
      <c r="G856" s="2" t="s">
        <v>314</v>
      </c>
      <c r="H856" s="2" t="s">
        <v>6088</v>
      </c>
      <c r="I856" s="2" t="s">
        <v>2202</v>
      </c>
      <c r="J856" s="2" t="s">
        <v>960</v>
      </c>
      <c r="K856" s="2" t="s">
        <v>2235</v>
      </c>
      <c r="L856" s="2" t="s">
        <v>2236</v>
      </c>
      <c r="M856" s="2" t="s">
        <v>159</v>
      </c>
      <c r="N856" s="2" t="s">
        <v>756</v>
      </c>
      <c r="O856" s="99">
        <v>0</v>
      </c>
      <c r="P856" s="2" t="s">
        <v>8513</v>
      </c>
      <c r="R856">
        <v>750</v>
      </c>
      <c r="S856">
        <v>750</v>
      </c>
      <c r="U856">
        <v>750</v>
      </c>
      <c r="V856" t="s">
        <v>11172</v>
      </c>
      <c r="W856" s="101">
        <v>46199.684120057871</v>
      </c>
      <c r="X856" s="1">
        <f>IFERROR(IF(H856="","",IF(O856=0,0.15,IF(VLOOKUP(O856,'Source Post 14 Status (6.30.26)'!A:B,2,FALSE)=1,0.15,0.5))),0.5)</f>
        <v>0.15</v>
      </c>
      <c r="Y856" s="6">
        <f t="shared" si="13"/>
        <v>113</v>
      </c>
    </row>
    <row r="857" spans="1:25" x14ac:dyDescent="0.3">
      <c r="A857" t="str">
        <f>IF(B857=1,COUNTIF($B$2:B857,1),"")</f>
        <v/>
      </c>
      <c r="B857" t="str">
        <f>IF(C857=1,COUNTIF($H$2:H857,H857),"")</f>
        <v/>
      </c>
      <c r="C857">
        <f>IF(G857=List!$P$1,1,0)</f>
        <v>0</v>
      </c>
      <c r="D857" s="1" t="str">
        <f>IF(E857=1,COUNTIF($E$2:E857,1),"")</f>
        <v/>
      </c>
      <c r="E857" s="1" t="str">
        <f>IF(H857=List!$P$2,1,"")</f>
        <v/>
      </c>
      <c r="F857" s="2" t="s">
        <v>11828</v>
      </c>
      <c r="G857" s="2" t="s">
        <v>314</v>
      </c>
      <c r="H857" s="2" t="s">
        <v>6088</v>
      </c>
      <c r="I857" s="2" t="s">
        <v>2202</v>
      </c>
      <c r="J857" s="2" t="s">
        <v>960</v>
      </c>
      <c r="K857" s="2" t="s">
        <v>2235</v>
      </c>
      <c r="L857" s="2" t="s">
        <v>2236</v>
      </c>
      <c r="M857" s="2" t="s">
        <v>159</v>
      </c>
      <c r="N857" s="2" t="s">
        <v>756</v>
      </c>
      <c r="O857" s="99">
        <v>22826</v>
      </c>
      <c r="P857" s="2" t="s">
        <v>8312</v>
      </c>
      <c r="Q857">
        <v>62007</v>
      </c>
      <c r="R857">
        <v>107008</v>
      </c>
      <c r="S857">
        <v>220165</v>
      </c>
      <c r="T857">
        <v>108020</v>
      </c>
      <c r="U857">
        <v>106645</v>
      </c>
      <c r="V857" t="s">
        <v>11172</v>
      </c>
      <c r="W857" s="101">
        <v>46199.682989236113</v>
      </c>
      <c r="X857" s="1">
        <f>IFERROR(IF(H857="","",IF(O857=0,0.15,IF(VLOOKUP(O857,'Source Post 14 Status (6.30.26)'!A:B,2,FALSE)=1,0.15,0.5))),0.5)</f>
        <v>0.15</v>
      </c>
      <c r="Y857" s="6">
        <f t="shared" si="13"/>
        <v>32200</v>
      </c>
    </row>
    <row r="858" spans="1:25" x14ac:dyDescent="0.3">
      <c r="A858" t="str">
        <f>IF(B858=1,COUNTIF($B$2:B858,1),"")</f>
        <v/>
      </c>
      <c r="B858" t="str">
        <f>IF(C858=1,COUNTIF($H$2:H858,H858),"")</f>
        <v/>
      </c>
      <c r="C858">
        <f>IF(G858=List!$P$1,1,0)</f>
        <v>0</v>
      </c>
      <c r="D858" s="1" t="str">
        <f>IF(E858=1,COUNTIF($E$2:E858,1),"")</f>
        <v/>
      </c>
      <c r="E858" s="1" t="str">
        <f>IF(H858=List!$P$2,1,"")</f>
        <v/>
      </c>
      <c r="F858" s="2" t="s">
        <v>11828</v>
      </c>
      <c r="G858" s="2" t="s">
        <v>9346</v>
      </c>
      <c r="H858" s="2" t="s">
        <v>10902</v>
      </c>
      <c r="I858" s="2" t="s">
        <v>2249</v>
      </c>
      <c r="J858" s="2" t="s">
        <v>900</v>
      </c>
      <c r="K858" s="2" t="s">
        <v>916</v>
      </c>
      <c r="L858" s="2" t="s">
        <v>1566</v>
      </c>
      <c r="M858" s="2" t="s">
        <v>159</v>
      </c>
      <c r="N858" s="2" t="s">
        <v>756</v>
      </c>
      <c r="O858" s="99">
        <v>24775</v>
      </c>
      <c r="P858" s="2" t="s">
        <v>8502</v>
      </c>
      <c r="Q858">
        <v>131967</v>
      </c>
      <c r="R858">
        <v>134481</v>
      </c>
      <c r="S858">
        <v>268975</v>
      </c>
      <c r="T858">
        <v>134375</v>
      </c>
      <c r="U858">
        <v>132594</v>
      </c>
      <c r="V858" t="s">
        <v>11179</v>
      </c>
      <c r="W858" s="101">
        <v>46203.411151273147</v>
      </c>
      <c r="X858" s="1">
        <f>IFERROR(IF(H858="","",IF(O858=0,0.15,IF(VLOOKUP(O858,'Source Post 14 Status (6.30.26)'!A:B,2,FALSE)=1,0.15,0.5))),0.5)</f>
        <v>0.15</v>
      </c>
      <c r="Y858" s="6">
        <f t="shared" si="13"/>
        <v>40045</v>
      </c>
    </row>
    <row r="859" spans="1:25" x14ac:dyDescent="0.3">
      <c r="A859" t="str">
        <f>IF(B859=1,COUNTIF($B$2:B859,1),"")</f>
        <v/>
      </c>
      <c r="B859" t="str">
        <f>IF(C859=1,COUNTIF($H$2:H859,H859),"")</f>
        <v/>
      </c>
      <c r="C859">
        <f>IF(G859=List!$P$1,1,0)</f>
        <v>0</v>
      </c>
      <c r="D859" s="1" t="str">
        <f>IF(E859=1,COUNTIF($E$2:E859,1),"")</f>
        <v/>
      </c>
      <c r="E859" s="1" t="str">
        <f>IF(H859=List!$P$2,1,"")</f>
        <v/>
      </c>
      <c r="F859" s="2" t="s">
        <v>11828</v>
      </c>
      <c r="G859" s="2" t="s">
        <v>9346</v>
      </c>
      <c r="H859" s="2" t="s">
        <v>11833</v>
      </c>
      <c r="I859" s="2" t="s">
        <v>2249</v>
      </c>
      <c r="J859" s="2" t="s">
        <v>900</v>
      </c>
      <c r="K859" s="2" t="s">
        <v>916</v>
      </c>
      <c r="L859" s="2" t="s">
        <v>1566</v>
      </c>
      <c r="M859" s="2" t="s">
        <v>164</v>
      </c>
      <c r="N859" s="2" t="s">
        <v>787</v>
      </c>
      <c r="O859" s="99">
        <v>0</v>
      </c>
      <c r="P859" s="2" t="s">
        <v>8514</v>
      </c>
      <c r="W859" s="101">
        <v>1</v>
      </c>
      <c r="X859" s="1">
        <f>IFERROR(IF(H859="","",IF(O859=0,0.15,IF(VLOOKUP(O859,'Source Post 14 Status (6.30.26)'!A:B,2,FALSE)=1,0.15,0.5))),0.5)</f>
        <v>0.15</v>
      </c>
      <c r="Y859" s="6">
        <f t="shared" si="13"/>
        <v>0</v>
      </c>
    </row>
    <row r="860" spans="1:25" x14ac:dyDescent="0.3">
      <c r="A860" t="str">
        <f>IF(B860=1,COUNTIF($B$2:B860,1),"")</f>
        <v/>
      </c>
      <c r="B860" t="str">
        <f>IF(C860=1,COUNTIF($H$2:H860,H860),"")</f>
        <v/>
      </c>
      <c r="C860">
        <f>IF(G860=List!$P$1,1,0)</f>
        <v>0</v>
      </c>
      <c r="D860" s="1" t="str">
        <f>IF(E860=1,COUNTIF($E$2:E860,1),"")</f>
        <v/>
      </c>
      <c r="E860" s="1" t="str">
        <f>IF(H860=List!$P$2,1,"")</f>
        <v/>
      </c>
      <c r="F860" s="2" t="s">
        <v>11828</v>
      </c>
      <c r="G860" s="2" t="s">
        <v>9351</v>
      </c>
      <c r="H860" s="2" t="s">
        <v>6091</v>
      </c>
      <c r="I860" s="2" t="s">
        <v>2249</v>
      </c>
      <c r="J860" s="2" t="s">
        <v>900</v>
      </c>
      <c r="K860" s="2" t="s">
        <v>928</v>
      </c>
      <c r="L860" s="2" t="s">
        <v>2256</v>
      </c>
      <c r="M860" s="2" t="s">
        <v>219</v>
      </c>
      <c r="N860" s="2" t="s">
        <v>789</v>
      </c>
      <c r="O860" s="99">
        <v>17122</v>
      </c>
      <c r="P860" s="2" t="s">
        <v>7715</v>
      </c>
      <c r="W860" s="101">
        <v>1</v>
      </c>
      <c r="X860" s="1">
        <f>IFERROR(IF(H860="","",IF(O860=0,0.15,IF(VLOOKUP(O860,'Source Post 14 Status (6.30.26)'!A:B,2,FALSE)=1,0.15,0.5))),0.5)</f>
        <v>0.15</v>
      </c>
      <c r="Y860" s="6">
        <f t="shared" si="13"/>
        <v>0</v>
      </c>
    </row>
    <row r="861" spans="1:25" x14ac:dyDescent="0.3">
      <c r="A861" t="str">
        <f>IF(B861=1,COUNTIF($B$2:B861,1),"")</f>
        <v/>
      </c>
      <c r="B861" t="str">
        <f>IF(C861=1,COUNTIF($H$2:H861,H861),"")</f>
        <v/>
      </c>
      <c r="C861">
        <f>IF(G861=List!$P$1,1,0)</f>
        <v>0</v>
      </c>
      <c r="D861" s="1" t="str">
        <f>IF(E861=1,COUNTIF($E$2:E861,1),"")</f>
        <v/>
      </c>
      <c r="E861" s="1" t="str">
        <f>IF(H861=List!$P$2,1,"")</f>
        <v/>
      </c>
      <c r="F861" s="2" t="s">
        <v>11828</v>
      </c>
      <c r="G861" s="2" t="s">
        <v>9356</v>
      </c>
      <c r="H861" s="2" t="s">
        <v>8756</v>
      </c>
      <c r="I861" s="2" t="s">
        <v>2249</v>
      </c>
      <c r="J861" s="2" t="s">
        <v>937</v>
      </c>
      <c r="K861" s="2" t="s">
        <v>2258</v>
      </c>
      <c r="L861" s="2" t="s">
        <v>2259</v>
      </c>
      <c r="M861" s="2" t="s">
        <v>185</v>
      </c>
      <c r="N861" s="2" t="s">
        <v>759</v>
      </c>
      <c r="O861" s="99">
        <v>0</v>
      </c>
      <c r="P861" s="2" t="s">
        <v>8514</v>
      </c>
      <c r="W861" s="101">
        <v>1</v>
      </c>
      <c r="X861" s="1">
        <f>IFERROR(IF(H861="","",IF(O861=0,0.15,IF(VLOOKUP(O861,'Source Post 14 Status (6.30.26)'!A:B,2,FALSE)=1,0.15,0.5))),0.5)</f>
        <v>0.15</v>
      </c>
      <c r="Y861" s="6">
        <f t="shared" si="13"/>
        <v>0</v>
      </c>
    </row>
    <row r="862" spans="1:25" x14ac:dyDescent="0.3">
      <c r="A862" t="str">
        <f>IF(B862=1,COUNTIF($B$2:B862,1),"")</f>
        <v/>
      </c>
      <c r="B862" t="str">
        <f>IF(C862=1,COUNTIF($H$2:H862,H862),"")</f>
        <v/>
      </c>
      <c r="C862">
        <f>IF(G862=List!$P$1,1,0)</f>
        <v>0</v>
      </c>
      <c r="D862" s="1" t="str">
        <f>IF(E862=1,COUNTIF($E$2:E862,1),"")</f>
        <v/>
      </c>
      <c r="E862" s="1" t="str">
        <f>IF(H862=List!$P$2,1,"")</f>
        <v/>
      </c>
      <c r="F862" s="2" t="s">
        <v>11828</v>
      </c>
      <c r="G862" s="2" t="s">
        <v>9356</v>
      </c>
      <c r="H862" s="2" t="s">
        <v>8756</v>
      </c>
      <c r="I862" s="2" t="s">
        <v>2249</v>
      </c>
      <c r="J862" s="2" t="s">
        <v>937</v>
      </c>
      <c r="K862" s="2" t="s">
        <v>2258</v>
      </c>
      <c r="L862" s="2" t="s">
        <v>2259</v>
      </c>
      <c r="M862" s="2" t="s">
        <v>185</v>
      </c>
      <c r="N862" s="2" t="s">
        <v>759</v>
      </c>
      <c r="O862" s="99">
        <v>24721</v>
      </c>
      <c r="P862" s="2" t="s">
        <v>8502</v>
      </c>
      <c r="Q862">
        <v>54206</v>
      </c>
      <c r="R862">
        <v>55780</v>
      </c>
      <c r="S862">
        <v>128400</v>
      </c>
      <c r="T862">
        <v>64400</v>
      </c>
      <c r="U862">
        <v>64700</v>
      </c>
      <c r="V862" t="s">
        <v>11041</v>
      </c>
      <c r="W862" s="101">
        <v>46198.449317743056</v>
      </c>
      <c r="X862" s="1">
        <f>IFERROR(IF(H862="","",IF(O862=0,0.15,IF(VLOOKUP(O862,'Source Post 14 Status (6.30.26)'!A:B,2,FALSE)=1,0.15,0.5))),0.5)</f>
        <v>0.15</v>
      </c>
      <c r="Y862" s="6">
        <f t="shared" si="13"/>
        <v>19365</v>
      </c>
    </row>
    <row r="863" spans="1:25" x14ac:dyDescent="0.3">
      <c r="A863" t="str">
        <f>IF(B863=1,COUNTIF($B$2:B863,1),"")</f>
        <v/>
      </c>
      <c r="B863" t="str">
        <f>IF(C863=1,COUNTIF($H$2:H863,H863),"")</f>
        <v/>
      </c>
      <c r="C863">
        <f>IF(G863=List!$P$1,1,0)</f>
        <v>0</v>
      </c>
      <c r="D863" s="1" t="str">
        <f>IF(E863=1,COUNTIF($E$2:E863,1),"")</f>
        <v/>
      </c>
      <c r="E863" s="1" t="str">
        <f>IF(H863=List!$P$2,1,"")</f>
        <v/>
      </c>
      <c r="F863" s="2" t="s">
        <v>11828</v>
      </c>
      <c r="G863" s="2" t="s">
        <v>9356</v>
      </c>
      <c r="H863" s="2" t="s">
        <v>6093</v>
      </c>
      <c r="I863" s="2" t="s">
        <v>2249</v>
      </c>
      <c r="J863" s="2" t="s">
        <v>937</v>
      </c>
      <c r="K863" s="2" t="s">
        <v>2258</v>
      </c>
      <c r="L863" s="2" t="s">
        <v>2259</v>
      </c>
      <c r="M863" s="2" t="s">
        <v>159</v>
      </c>
      <c r="N863" s="2" t="s">
        <v>756</v>
      </c>
      <c r="O863" s="99">
        <v>11065</v>
      </c>
      <c r="P863" s="2" t="s">
        <v>7250</v>
      </c>
      <c r="Q863">
        <v>51000</v>
      </c>
      <c r="R863">
        <v>49000</v>
      </c>
      <c r="S863">
        <v>49000</v>
      </c>
      <c r="V863" t="s">
        <v>11041</v>
      </c>
      <c r="W863" s="101">
        <v>46198.446569363427</v>
      </c>
      <c r="X863" s="1">
        <f>IFERROR(IF(H863="","",IF(O863=0,0.15,IF(VLOOKUP(O863,'Source Post 14 Status (6.30.26)'!A:B,2,FALSE)=1,0.15,0.5))),0.5)</f>
        <v>0.5</v>
      </c>
      <c r="Y863" s="6">
        <f t="shared" si="13"/>
        <v>0</v>
      </c>
    </row>
    <row r="864" spans="1:25" x14ac:dyDescent="0.3">
      <c r="A864" t="str">
        <f>IF(B864=1,COUNTIF($B$2:B864,1),"")</f>
        <v/>
      </c>
      <c r="B864" t="str">
        <f>IF(C864=1,COUNTIF($H$2:H864,H864),"")</f>
        <v/>
      </c>
      <c r="C864">
        <f>IF(G864=List!$P$1,1,0)</f>
        <v>0</v>
      </c>
      <c r="D864" s="1" t="str">
        <f>IF(E864=1,COUNTIF($E$2:E864,1),"")</f>
        <v/>
      </c>
      <c r="E864" s="1" t="str">
        <f>IF(H864=List!$P$2,1,"")</f>
        <v/>
      </c>
      <c r="F864" s="2" t="s">
        <v>11828</v>
      </c>
      <c r="G864" s="2" t="s">
        <v>9357</v>
      </c>
      <c r="H864" s="2" t="s">
        <v>6094</v>
      </c>
      <c r="I864" s="2" t="s">
        <v>2249</v>
      </c>
      <c r="J864" s="2" t="s">
        <v>937</v>
      </c>
      <c r="K864" s="2" t="s">
        <v>2261</v>
      </c>
      <c r="L864" s="2" t="s">
        <v>2262</v>
      </c>
      <c r="M864" s="2" t="s">
        <v>159</v>
      </c>
      <c r="N864" s="2" t="s">
        <v>756</v>
      </c>
      <c r="O864" s="99">
        <v>0</v>
      </c>
      <c r="P864" s="2" t="s">
        <v>8513</v>
      </c>
      <c r="W864" s="101">
        <v>1</v>
      </c>
      <c r="X864" s="1">
        <f>IFERROR(IF(H864="","",IF(O864=0,0.15,IF(VLOOKUP(O864,'Source Post 14 Status (6.30.26)'!A:B,2,FALSE)=1,0.15,0.5))),0.5)</f>
        <v>0.15</v>
      </c>
      <c r="Y864" s="6">
        <f t="shared" si="13"/>
        <v>0</v>
      </c>
    </row>
    <row r="865" spans="1:25" x14ac:dyDescent="0.3">
      <c r="A865" t="str">
        <f>IF(B865=1,COUNTIF($B$2:B865,1),"")</f>
        <v/>
      </c>
      <c r="B865" t="str">
        <f>IF(C865=1,COUNTIF($H$2:H865,H865),"")</f>
        <v/>
      </c>
      <c r="C865">
        <f>IF(G865=List!$P$1,1,0)</f>
        <v>0</v>
      </c>
      <c r="D865" s="1" t="str">
        <f>IF(E865=1,COUNTIF($E$2:E865,1),"")</f>
        <v/>
      </c>
      <c r="E865" s="1" t="str">
        <f>IF(H865=List!$P$2,1,"")</f>
        <v/>
      </c>
      <c r="F865" s="2" t="s">
        <v>11828</v>
      </c>
      <c r="G865" s="2" t="s">
        <v>9357</v>
      </c>
      <c r="H865" s="2" t="s">
        <v>6094</v>
      </c>
      <c r="I865" s="2" t="s">
        <v>2249</v>
      </c>
      <c r="J865" s="2" t="s">
        <v>937</v>
      </c>
      <c r="K865" s="2" t="s">
        <v>2261</v>
      </c>
      <c r="L865" s="2" t="s">
        <v>2262</v>
      </c>
      <c r="M865" s="2" t="s">
        <v>159</v>
      </c>
      <c r="N865" s="2" t="s">
        <v>756</v>
      </c>
      <c r="O865" s="99">
        <v>22987</v>
      </c>
      <c r="P865" s="2" t="s">
        <v>11173</v>
      </c>
      <c r="W865" s="101">
        <v>1</v>
      </c>
      <c r="X865" s="1">
        <f>IFERROR(IF(H865="","",IF(O865=0,0.15,IF(VLOOKUP(O865,'Source Post 14 Status (6.30.26)'!A:B,2,FALSE)=1,0.15,0.5))),0.5)</f>
        <v>0.15</v>
      </c>
      <c r="Y865" s="6">
        <f t="shared" si="13"/>
        <v>0</v>
      </c>
    </row>
    <row r="866" spans="1:25" x14ac:dyDescent="0.3">
      <c r="A866" t="str">
        <f>IF(B866=1,COUNTIF($B$2:B866,1),"")</f>
        <v/>
      </c>
      <c r="B866" t="str">
        <f>IF(C866=1,COUNTIF($H$2:H866,H866),"")</f>
        <v/>
      </c>
      <c r="C866">
        <f>IF(G866=List!$P$1,1,0)</f>
        <v>0</v>
      </c>
      <c r="D866" s="1" t="str">
        <f>IF(E866=1,COUNTIF($E$2:E866,1),"")</f>
        <v/>
      </c>
      <c r="E866" s="1" t="str">
        <f>IF(H866=List!$P$2,1,"")</f>
        <v/>
      </c>
      <c r="F866" s="2" t="s">
        <v>11828</v>
      </c>
      <c r="G866" s="2" t="s">
        <v>9368</v>
      </c>
      <c r="H866" s="2" t="s">
        <v>6095</v>
      </c>
      <c r="I866" s="2" t="s">
        <v>2249</v>
      </c>
      <c r="J866" s="2" t="s">
        <v>950</v>
      </c>
      <c r="K866" s="2" t="s">
        <v>2288</v>
      </c>
      <c r="L866" s="2" t="s">
        <v>2289</v>
      </c>
      <c r="M866" s="2" t="s">
        <v>159</v>
      </c>
      <c r="N866" s="2" t="s">
        <v>756</v>
      </c>
      <c r="O866" s="99">
        <v>0</v>
      </c>
      <c r="P866" s="2" t="s">
        <v>8512</v>
      </c>
      <c r="Q866">
        <v>0</v>
      </c>
      <c r="R866">
        <v>10000</v>
      </c>
      <c r="S866">
        <v>10000</v>
      </c>
      <c r="V866" t="s">
        <v>11174</v>
      </c>
      <c r="W866" s="101">
        <v>46203.632923576391</v>
      </c>
      <c r="X866" s="1">
        <f>IFERROR(IF(H866="","",IF(O866=0,0.15,IF(VLOOKUP(O866,'Source Post 14 Status (6.30.26)'!A:B,2,FALSE)=1,0.15,0.5))),0.5)</f>
        <v>0.15</v>
      </c>
      <c r="Y866" s="6">
        <f t="shared" si="13"/>
        <v>0</v>
      </c>
    </row>
    <row r="867" spans="1:25" x14ac:dyDescent="0.3">
      <c r="A867" t="str">
        <f>IF(B867=1,COUNTIF($B$2:B867,1),"")</f>
        <v/>
      </c>
      <c r="B867" t="str">
        <f>IF(C867=1,COUNTIF($H$2:H867,H867),"")</f>
        <v/>
      </c>
      <c r="C867">
        <f>IF(G867=List!$P$1,1,0)</f>
        <v>0</v>
      </c>
      <c r="D867" s="1" t="str">
        <f>IF(E867=1,COUNTIF($E$2:E867,1),"")</f>
        <v/>
      </c>
      <c r="E867" s="1" t="str">
        <f>IF(H867=List!$P$2,1,"")</f>
        <v/>
      </c>
      <c r="F867" s="2" t="s">
        <v>11828</v>
      </c>
      <c r="G867" s="2" t="s">
        <v>9368</v>
      </c>
      <c r="H867" s="2" t="s">
        <v>6095</v>
      </c>
      <c r="I867" s="2" t="s">
        <v>2249</v>
      </c>
      <c r="J867" s="2" t="s">
        <v>950</v>
      </c>
      <c r="K867" s="2" t="s">
        <v>2288</v>
      </c>
      <c r="L867" s="2" t="s">
        <v>2289</v>
      </c>
      <c r="M867" s="2" t="s">
        <v>159</v>
      </c>
      <c r="N867" s="2" t="s">
        <v>756</v>
      </c>
      <c r="O867" s="99">
        <v>16896</v>
      </c>
      <c r="P867" s="2" t="s">
        <v>7580</v>
      </c>
      <c r="Q867">
        <v>77000</v>
      </c>
      <c r="R867">
        <v>78000</v>
      </c>
      <c r="S867">
        <v>158000</v>
      </c>
      <c r="T867">
        <v>78500</v>
      </c>
      <c r="U867">
        <v>78500</v>
      </c>
      <c r="V867" t="s">
        <v>11174</v>
      </c>
      <c r="W867" s="101">
        <v>46197.490625925922</v>
      </c>
      <c r="X867" s="1">
        <f>IFERROR(IF(H867="","",IF(O867=0,0.15,IF(VLOOKUP(O867,'Source Post 14 Status (6.30.26)'!A:B,2,FALSE)=1,0.15,0.5))),0.5)</f>
        <v>0.15</v>
      </c>
      <c r="Y867" s="6">
        <f t="shared" si="13"/>
        <v>23550</v>
      </c>
    </row>
    <row r="868" spans="1:25" x14ac:dyDescent="0.3">
      <c r="A868" t="str">
        <f>IF(B868=1,COUNTIF($B$2:B868,1),"")</f>
        <v/>
      </c>
      <c r="B868" t="str">
        <f>IF(C868=1,COUNTIF($H$2:H868,H868),"")</f>
        <v/>
      </c>
      <c r="C868">
        <f>IF(G868=List!$P$1,1,0)</f>
        <v>0</v>
      </c>
      <c r="D868" s="1" t="str">
        <f>IF(E868=1,COUNTIF($E$2:E868,1),"")</f>
        <v/>
      </c>
      <c r="E868" s="1" t="str">
        <f>IF(H868=List!$P$2,1,"")</f>
        <v/>
      </c>
      <c r="F868" s="2" t="s">
        <v>11828</v>
      </c>
      <c r="G868" s="2" t="s">
        <v>9368</v>
      </c>
      <c r="H868" s="2" t="s">
        <v>6095</v>
      </c>
      <c r="I868" s="2" t="s">
        <v>2249</v>
      </c>
      <c r="J868" s="2" t="s">
        <v>950</v>
      </c>
      <c r="K868" s="2" t="s">
        <v>2288</v>
      </c>
      <c r="L868" s="2" t="s">
        <v>2289</v>
      </c>
      <c r="M868" s="2" t="s">
        <v>159</v>
      </c>
      <c r="N868" s="2" t="s">
        <v>756</v>
      </c>
      <c r="O868" s="99">
        <v>0</v>
      </c>
      <c r="P868" s="2" t="s">
        <v>8513</v>
      </c>
      <c r="Q868">
        <v>0</v>
      </c>
      <c r="R868">
        <v>150</v>
      </c>
      <c r="S868">
        <v>150</v>
      </c>
      <c r="T868">
        <v>75</v>
      </c>
      <c r="U868">
        <v>75</v>
      </c>
      <c r="V868" t="s">
        <v>11174</v>
      </c>
      <c r="W868" s="101">
        <v>46203.634091898151</v>
      </c>
      <c r="X868" s="1">
        <f>IFERROR(IF(H868="","",IF(O868=0,0.15,IF(VLOOKUP(O868,'Source Post 14 Status (6.30.26)'!A:B,2,FALSE)=1,0.15,0.5))),0.5)</f>
        <v>0.15</v>
      </c>
      <c r="Y868" s="6">
        <f t="shared" si="13"/>
        <v>23</v>
      </c>
    </row>
    <row r="869" spans="1:25" x14ac:dyDescent="0.3">
      <c r="A869" t="str">
        <f>IF(B869=1,COUNTIF($B$2:B869,1),"")</f>
        <v/>
      </c>
      <c r="B869" t="str">
        <f>IF(C869=1,COUNTIF($H$2:H869,H869),"")</f>
        <v/>
      </c>
      <c r="C869">
        <f>IF(G869=List!$P$1,1,0)</f>
        <v>0</v>
      </c>
      <c r="D869" s="1" t="str">
        <f>IF(E869=1,COUNTIF($E$2:E869,1),"")</f>
        <v/>
      </c>
      <c r="E869" s="1" t="str">
        <f>IF(H869=List!$P$2,1,"")</f>
        <v/>
      </c>
      <c r="F869" s="2" t="s">
        <v>11828</v>
      </c>
      <c r="G869" s="2" t="s">
        <v>9369</v>
      </c>
      <c r="H869" s="2" t="s">
        <v>6096</v>
      </c>
      <c r="I869" s="2" t="s">
        <v>2249</v>
      </c>
      <c r="J869" s="2" t="s">
        <v>950</v>
      </c>
      <c r="K869" s="2" t="s">
        <v>2291</v>
      </c>
      <c r="L869" s="2" t="s">
        <v>2292</v>
      </c>
      <c r="M869" s="2" t="s">
        <v>159</v>
      </c>
      <c r="N869" s="2" t="s">
        <v>756</v>
      </c>
      <c r="O869" s="99">
        <v>0</v>
      </c>
      <c r="P869" s="2" t="s">
        <v>8512</v>
      </c>
      <c r="Q869">
        <v>0</v>
      </c>
      <c r="R869">
        <v>25000</v>
      </c>
      <c r="S869">
        <v>50000</v>
      </c>
      <c r="V869" t="s">
        <v>11175</v>
      </c>
      <c r="W869" s="101">
        <v>46202.432228506943</v>
      </c>
      <c r="X869" s="1">
        <f>IFERROR(IF(H869="","",IF(O869=0,0.15,IF(VLOOKUP(O869,'Source Post 14 Status (6.30.26)'!A:B,2,FALSE)=1,0.15,0.5))),0.5)</f>
        <v>0.15</v>
      </c>
      <c r="Y869" s="6">
        <f t="shared" si="13"/>
        <v>0</v>
      </c>
    </row>
    <row r="870" spans="1:25" x14ac:dyDescent="0.3">
      <c r="A870" t="str">
        <f>IF(B870=1,COUNTIF($B$2:B870,1),"")</f>
        <v/>
      </c>
      <c r="B870" t="str">
        <f>IF(C870=1,COUNTIF($H$2:H870,H870),"")</f>
        <v/>
      </c>
      <c r="C870">
        <f>IF(G870=List!$P$1,1,0)</f>
        <v>0</v>
      </c>
      <c r="D870" s="1" t="str">
        <f>IF(E870=1,COUNTIF($E$2:E870,1),"")</f>
        <v/>
      </c>
      <c r="E870" s="1" t="str">
        <f>IF(H870=List!$P$2,1,"")</f>
        <v/>
      </c>
      <c r="F870" s="2" t="s">
        <v>11828</v>
      </c>
      <c r="G870" s="2" t="s">
        <v>9369</v>
      </c>
      <c r="H870" s="2" t="s">
        <v>6096</v>
      </c>
      <c r="I870" s="2" t="s">
        <v>2249</v>
      </c>
      <c r="J870" s="2" t="s">
        <v>950</v>
      </c>
      <c r="K870" s="2" t="s">
        <v>2291</v>
      </c>
      <c r="L870" s="2" t="s">
        <v>2292</v>
      </c>
      <c r="M870" s="2" t="s">
        <v>159</v>
      </c>
      <c r="N870" s="2" t="s">
        <v>756</v>
      </c>
      <c r="O870" s="99">
        <v>15947</v>
      </c>
      <c r="P870" s="2" t="s">
        <v>7536</v>
      </c>
      <c r="Q870">
        <v>1890000</v>
      </c>
      <c r="R870">
        <v>1888000</v>
      </c>
      <c r="S870">
        <v>3774000</v>
      </c>
      <c r="T870">
        <v>1890000</v>
      </c>
      <c r="U870">
        <v>1890000</v>
      </c>
      <c r="V870" t="s">
        <v>11175</v>
      </c>
      <c r="W870" s="101">
        <v>46197.644983877311</v>
      </c>
      <c r="X870" s="1">
        <f>IFERROR(IF(H870="","",IF(O870=0,0.15,IF(VLOOKUP(O870,'Source Post 14 Status (6.30.26)'!A:B,2,FALSE)=1,0.15,0.5))),0.5)</f>
        <v>0.5</v>
      </c>
      <c r="Y870" s="6">
        <f t="shared" si="13"/>
        <v>1890000</v>
      </c>
    </row>
    <row r="871" spans="1:25" x14ac:dyDescent="0.3">
      <c r="A871" t="str">
        <f>IF(B871=1,COUNTIF($B$2:B871,1),"")</f>
        <v/>
      </c>
      <c r="B871" t="str">
        <f>IF(C871=1,COUNTIF($H$2:H871,H871),"")</f>
        <v/>
      </c>
      <c r="C871">
        <f>IF(G871=List!$P$1,1,0)</f>
        <v>0</v>
      </c>
      <c r="D871" s="1" t="str">
        <f>IF(E871=1,COUNTIF($E$2:E871,1),"")</f>
        <v/>
      </c>
      <c r="E871" s="1" t="str">
        <f>IF(H871=List!$P$2,1,"")</f>
        <v/>
      </c>
      <c r="F871" s="2" t="s">
        <v>11828</v>
      </c>
      <c r="G871" s="2" t="s">
        <v>9369</v>
      </c>
      <c r="H871" s="2" t="s">
        <v>6096</v>
      </c>
      <c r="I871" s="2" t="s">
        <v>2249</v>
      </c>
      <c r="J871" s="2" t="s">
        <v>950</v>
      </c>
      <c r="K871" s="2" t="s">
        <v>2291</v>
      </c>
      <c r="L871" s="2" t="s">
        <v>2292</v>
      </c>
      <c r="M871" s="2" t="s">
        <v>159</v>
      </c>
      <c r="N871" s="2" t="s">
        <v>756</v>
      </c>
      <c r="O871" s="99">
        <v>0</v>
      </c>
      <c r="P871" s="2" t="s">
        <v>8514</v>
      </c>
      <c r="Q871">
        <v>0</v>
      </c>
      <c r="R871">
        <v>0</v>
      </c>
      <c r="S871">
        <v>2300000</v>
      </c>
      <c r="T871">
        <v>1000000</v>
      </c>
      <c r="U871">
        <v>1000000</v>
      </c>
      <c r="V871" t="s">
        <v>11175</v>
      </c>
      <c r="W871" s="101">
        <v>46202.431656018518</v>
      </c>
      <c r="X871" s="1">
        <f>IFERROR(IF(H871="","",IF(O871=0,0.15,IF(VLOOKUP(O871,'Source Post 14 Status (6.30.26)'!A:B,2,FALSE)=1,0.15,0.5))),0.5)</f>
        <v>0.15</v>
      </c>
      <c r="Y871" s="6">
        <f t="shared" si="13"/>
        <v>300000</v>
      </c>
    </row>
    <row r="872" spans="1:25" x14ac:dyDescent="0.3">
      <c r="A872" t="str">
        <f>IF(B872=1,COUNTIF($B$2:B872,1),"")</f>
        <v/>
      </c>
      <c r="B872" t="str">
        <f>IF(C872=1,COUNTIF($H$2:H872,H872),"")</f>
        <v/>
      </c>
      <c r="C872">
        <f>IF(G872=List!$P$1,1,0)</f>
        <v>0</v>
      </c>
      <c r="D872" s="1" t="str">
        <f>IF(E872=1,COUNTIF($E$2:E872,1),"")</f>
        <v/>
      </c>
      <c r="E872" s="1" t="str">
        <f>IF(H872=List!$P$2,1,"")</f>
        <v/>
      </c>
      <c r="F872" s="2" t="s">
        <v>11828</v>
      </c>
      <c r="G872" s="2" t="s">
        <v>9369</v>
      </c>
      <c r="H872" s="2" t="s">
        <v>6096</v>
      </c>
      <c r="I872" s="2" t="s">
        <v>2249</v>
      </c>
      <c r="J872" s="2" t="s">
        <v>950</v>
      </c>
      <c r="K872" s="2" t="s">
        <v>2291</v>
      </c>
      <c r="L872" s="2" t="s">
        <v>2292</v>
      </c>
      <c r="M872" s="2" t="s">
        <v>159</v>
      </c>
      <c r="N872" s="2" t="s">
        <v>756</v>
      </c>
      <c r="O872" s="99">
        <v>0</v>
      </c>
      <c r="P872" s="2" t="s">
        <v>8513</v>
      </c>
      <c r="Q872">
        <v>0</v>
      </c>
      <c r="R872">
        <v>4800</v>
      </c>
      <c r="S872">
        <v>6000</v>
      </c>
      <c r="T872">
        <v>0</v>
      </c>
      <c r="U872">
        <v>0</v>
      </c>
      <c r="V872" t="s">
        <v>11175</v>
      </c>
      <c r="W872" s="101">
        <v>46202.432000000001</v>
      </c>
      <c r="X872" s="1">
        <f>IFERROR(IF(H872="","",IF(O872=0,0.15,IF(VLOOKUP(O872,'Source Post 14 Status (6.30.26)'!A:B,2,FALSE)=1,0.15,0.5))),0.5)</f>
        <v>0.15</v>
      </c>
      <c r="Y872" s="6">
        <f t="shared" si="13"/>
        <v>0</v>
      </c>
    </row>
    <row r="873" spans="1:25" x14ac:dyDescent="0.3">
      <c r="A873" t="str">
        <f>IF(B873=1,COUNTIF($B$2:B873,1),"")</f>
        <v/>
      </c>
      <c r="B873" t="str">
        <f>IF(C873=1,COUNTIF($H$2:H873,H873),"")</f>
        <v/>
      </c>
      <c r="C873">
        <f>IF(G873=List!$P$1,1,0)</f>
        <v>0</v>
      </c>
      <c r="D873" s="1" t="str">
        <f>IF(E873=1,COUNTIF($E$2:E873,1),"")</f>
        <v/>
      </c>
      <c r="E873" s="1" t="str">
        <f>IF(H873=List!$P$2,1,"")</f>
        <v/>
      </c>
      <c r="F873" s="2" t="s">
        <v>11828</v>
      </c>
      <c r="G873" s="2" t="s">
        <v>9369</v>
      </c>
      <c r="H873" s="2" t="s">
        <v>6096</v>
      </c>
      <c r="I873" s="2" t="s">
        <v>2249</v>
      </c>
      <c r="J873" s="2" t="s">
        <v>950</v>
      </c>
      <c r="K873" s="2" t="s">
        <v>2291</v>
      </c>
      <c r="L873" s="2" t="s">
        <v>2292</v>
      </c>
      <c r="M873" s="2" t="s">
        <v>159</v>
      </c>
      <c r="N873" s="2" t="s">
        <v>756</v>
      </c>
      <c r="O873" s="99">
        <v>24666</v>
      </c>
      <c r="P873" s="2" t="s">
        <v>8502</v>
      </c>
      <c r="Q873">
        <v>1069567</v>
      </c>
      <c r="R873">
        <v>1070600</v>
      </c>
      <c r="S873">
        <v>377600</v>
      </c>
      <c r="T873">
        <v>189200</v>
      </c>
      <c r="U873">
        <v>185500</v>
      </c>
      <c r="V873" t="s">
        <v>11175</v>
      </c>
      <c r="W873" s="101">
        <v>46197.64756315972</v>
      </c>
      <c r="X873" s="1">
        <f>IFERROR(IF(H873="","",IF(O873=0,0.15,IF(VLOOKUP(O873,'Source Post 14 Status (6.30.26)'!A:B,2,FALSE)=1,0.15,0.5))),0.5)</f>
        <v>0.15</v>
      </c>
      <c r="Y873" s="6">
        <f t="shared" si="13"/>
        <v>56205</v>
      </c>
    </row>
    <row r="874" spans="1:25" x14ac:dyDescent="0.3">
      <c r="A874" t="str">
        <f>IF(B874=1,COUNTIF($B$2:B874,1),"")</f>
        <v/>
      </c>
      <c r="B874" t="str">
        <f>IF(C874=1,COUNTIF($H$2:H874,H874),"")</f>
        <v/>
      </c>
      <c r="C874">
        <f>IF(G874=List!$P$1,1,0)</f>
        <v>0</v>
      </c>
      <c r="D874" s="1" t="str">
        <f>IF(E874=1,COUNTIF($E$2:E874,1),"")</f>
        <v/>
      </c>
      <c r="E874" s="1" t="str">
        <f>IF(H874=List!$P$2,1,"")</f>
        <v/>
      </c>
      <c r="F874" s="2" t="s">
        <v>11828</v>
      </c>
      <c r="G874" s="2" t="s">
        <v>9369</v>
      </c>
      <c r="H874" s="2" t="s">
        <v>6096</v>
      </c>
      <c r="I874" s="2" t="s">
        <v>2249</v>
      </c>
      <c r="J874" s="2" t="s">
        <v>950</v>
      </c>
      <c r="K874" s="2" t="s">
        <v>2291</v>
      </c>
      <c r="L874" s="2" t="s">
        <v>2292</v>
      </c>
      <c r="M874" s="2" t="s">
        <v>159</v>
      </c>
      <c r="N874" s="2" t="s">
        <v>756</v>
      </c>
      <c r="O874" s="99">
        <v>15503</v>
      </c>
      <c r="P874" s="2" t="s">
        <v>7469</v>
      </c>
      <c r="Q874">
        <v>449000</v>
      </c>
      <c r="R874">
        <v>449000</v>
      </c>
      <c r="S874">
        <v>896000</v>
      </c>
      <c r="T874">
        <v>446000</v>
      </c>
      <c r="U874">
        <v>446000</v>
      </c>
      <c r="V874" t="s">
        <v>11175</v>
      </c>
      <c r="W874" s="101">
        <v>46197.63988815972</v>
      </c>
      <c r="X874" s="1">
        <f>IFERROR(IF(H874="","",IF(O874=0,0.15,IF(VLOOKUP(O874,'Source Post 14 Status (6.30.26)'!A:B,2,FALSE)=1,0.15,0.5))),0.5)</f>
        <v>0.15</v>
      </c>
      <c r="Y874" s="6">
        <f t="shared" si="13"/>
        <v>133800</v>
      </c>
    </row>
    <row r="875" spans="1:25" x14ac:dyDescent="0.3">
      <c r="A875" t="str">
        <f>IF(B875=1,COUNTIF($B$2:B875,1),"")</f>
        <v/>
      </c>
      <c r="B875" t="str">
        <f>IF(C875=1,COUNTIF($H$2:H875,H875),"")</f>
        <v/>
      </c>
      <c r="C875">
        <f>IF(G875=List!$P$1,1,0)</f>
        <v>0</v>
      </c>
      <c r="D875" s="1" t="str">
        <f>IF(E875=1,COUNTIF($E$2:E875,1),"")</f>
        <v/>
      </c>
      <c r="E875" s="1" t="str">
        <f>IF(H875=List!$P$2,1,"")</f>
        <v/>
      </c>
      <c r="F875" s="2" t="s">
        <v>11828</v>
      </c>
      <c r="G875" s="2" t="s">
        <v>9370</v>
      </c>
      <c r="H875" s="2" t="s">
        <v>6097</v>
      </c>
      <c r="I875" s="2" t="s">
        <v>2249</v>
      </c>
      <c r="J875" s="2" t="s">
        <v>950</v>
      </c>
      <c r="K875" s="2" t="s">
        <v>2294</v>
      </c>
      <c r="L875" s="2" t="s">
        <v>2295</v>
      </c>
      <c r="M875" s="2" t="s">
        <v>159</v>
      </c>
      <c r="N875" s="2" t="s">
        <v>756</v>
      </c>
      <c r="O875" s="99">
        <v>10866</v>
      </c>
      <c r="P875" s="2" t="s">
        <v>7188</v>
      </c>
      <c r="Q875">
        <v>1354500</v>
      </c>
      <c r="R875">
        <v>1354500</v>
      </c>
      <c r="S875">
        <v>2714000</v>
      </c>
      <c r="V875" t="s">
        <v>8591</v>
      </c>
      <c r="W875" s="101">
        <v>46195.4739003125</v>
      </c>
      <c r="X875" s="1">
        <f>IFERROR(IF(H875="","",IF(O875=0,0.15,IF(VLOOKUP(O875,'Source Post 14 Status (6.30.26)'!A:B,2,FALSE)=1,0.15,0.5))),0.5)</f>
        <v>0.5</v>
      </c>
      <c r="Y875" s="6">
        <f t="shared" si="13"/>
        <v>0</v>
      </c>
    </row>
    <row r="876" spans="1:25" x14ac:dyDescent="0.3">
      <c r="A876" t="str">
        <f>IF(B876=1,COUNTIF($B$2:B876,1),"")</f>
        <v/>
      </c>
      <c r="B876" t="str">
        <f>IF(C876=1,COUNTIF($H$2:H876,H876),"")</f>
        <v/>
      </c>
      <c r="C876">
        <f>IF(G876=List!$P$1,1,0)</f>
        <v>0</v>
      </c>
      <c r="D876" s="1" t="str">
        <f>IF(E876=1,COUNTIF($E$2:E876,1),"")</f>
        <v/>
      </c>
      <c r="E876" s="1" t="str">
        <f>IF(H876=List!$P$2,1,"")</f>
        <v/>
      </c>
      <c r="F876" s="2" t="s">
        <v>11828</v>
      </c>
      <c r="G876" s="2" t="s">
        <v>9370</v>
      </c>
      <c r="H876" s="2" t="s">
        <v>6097</v>
      </c>
      <c r="I876" s="2" t="s">
        <v>2249</v>
      </c>
      <c r="J876" s="2" t="s">
        <v>950</v>
      </c>
      <c r="K876" s="2" t="s">
        <v>2294</v>
      </c>
      <c r="L876" s="2" t="s">
        <v>2295</v>
      </c>
      <c r="M876" s="2" t="s">
        <v>159</v>
      </c>
      <c r="N876" s="2" t="s">
        <v>756</v>
      </c>
      <c r="O876" s="99">
        <v>1753</v>
      </c>
      <c r="P876" s="2" t="s">
        <v>11176</v>
      </c>
      <c r="W876" s="101">
        <v>1</v>
      </c>
      <c r="X876" s="1">
        <f>IFERROR(IF(H876="","",IF(O876=0,0.15,IF(VLOOKUP(O876,'Source Post 14 Status (6.30.26)'!A:B,2,FALSE)=1,0.15,0.5))),0.5)</f>
        <v>0.5</v>
      </c>
      <c r="Y876" s="6">
        <f t="shared" si="13"/>
        <v>0</v>
      </c>
    </row>
    <row r="877" spans="1:25" x14ac:dyDescent="0.3">
      <c r="A877" t="str">
        <f>IF(B877=1,COUNTIF($B$2:B877,1),"")</f>
        <v/>
      </c>
      <c r="B877" t="str">
        <f>IF(C877=1,COUNTIF($H$2:H877,H877),"")</f>
        <v/>
      </c>
      <c r="C877">
        <f>IF(G877=List!$P$1,1,0)</f>
        <v>0</v>
      </c>
      <c r="D877" s="1" t="str">
        <f>IF(E877=1,COUNTIF($E$2:E877,1),"")</f>
        <v/>
      </c>
      <c r="E877" s="1" t="str">
        <f>IF(H877=List!$P$2,1,"")</f>
        <v/>
      </c>
      <c r="F877" s="2" t="s">
        <v>11828</v>
      </c>
      <c r="G877" s="2" t="s">
        <v>9370</v>
      </c>
      <c r="H877" s="2" t="s">
        <v>6097</v>
      </c>
      <c r="I877" s="2" t="s">
        <v>2249</v>
      </c>
      <c r="J877" s="2" t="s">
        <v>950</v>
      </c>
      <c r="K877" s="2" t="s">
        <v>2294</v>
      </c>
      <c r="L877" s="2" t="s">
        <v>2295</v>
      </c>
      <c r="M877" s="2" t="s">
        <v>159</v>
      </c>
      <c r="N877" s="2" t="s">
        <v>756</v>
      </c>
      <c r="O877" s="99">
        <v>24622</v>
      </c>
      <c r="P877" s="2" t="s">
        <v>8498</v>
      </c>
      <c r="Q877">
        <v>171500</v>
      </c>
      <c r="R877">
        <v>114000</v>
      </c>
      <c r="S877">
        <v>228500</v>
      </c>
      <c r="T877">
        <v>419500</v>
      </c>
      <c r="U877">
        <v>417900</v>
      </c>
      <c r="V877" t="s">
        <v>8591</v>
      </c>
      <c r="W877" s="101">
        <v>46195.474952430559</v>
      </c>
      <c r="X877" s="1">
        <f>IFERROR(IF(H877="","",IF(O877=0,0.15,IF(VLOOKUP(O877,'Source Post 14 Status (6.30.26)'!A:B,2,FALSE)=1,0.15,0.5))),0.5)</f>
        <v>0.15</v>
      </c>
      <c r="Y877" s="6">
        <f t="shared" si="13"/>
        <v>125610</v>
      </c>
    </row>
    <row r="878" spans="1:25" x14ac:dyDescent="0.3">
      <c r="A878" t="str">
        <f>IF(B878=1,COUNTIF($B$2:B878,1),"")</f>
        <v/>
      </c>
      <c r="B878" t="str">
        <f>IF(C878=1,COUNTIF($H$2:H878,H878),"")</f>
        <v/>
      </c>
      <c r="C878">
        <f>IF(G878=List!$P$1,1,0)</f>
        <v>0</v>
      </c>
      <c r="D878" s="1" t="str">
        <f>IF(E878=1,COUNTIF($E$2:E878,1),"")</f>
        <v/>
      </c>
      <c r="E878" s="1" t="str">
        <f>IF(H878=List!$P$2,1,"")</f>
        <v/>
      </c>
      <c r="F878" s="2" t="s">
        <v>11828</v>
      </c>
      <c r="G878" s="2" t="s">
        <v>9370</v>
      </c>
      <c r="H878" s="2" t="s">
        <v>6097</v>
      </c>
      <c r="I878" s="2" t="s">
        <v>2249</v>
      </c>
      <c r="J878" s="2" t="s">
        <v>950</v>
      </c>
      <c r="K878" s="2" t="s">
        <v>2294</v>
      </c>
      <c r="L878" s="2" t="s">
        <v>2295</v>
      </c>
      <c r="M878" s="2" t="s">
        <v>159</v>
      </c>
      <c r="N878" s="2" t="s">
        <v>756</v>
      </c>
      <c r="O878" s="99">
        <v>0</v>
      </c>
      <c r="P878" s="2" t="s">
        <v>8513</v>
      </c>
      <c r="W878" s="101">
        <v>1</v>
      </c>
      <c r="X878" s="1">
        <f>IFERROR(IF(H878="","",IF(O878=0,0.15,IF(VLOOKUP(O878,'Source Post 14 Status (6.30.26)'!A:B,2,FALSE)=1,0.15,0.5))),0.5)</f>
        <v>0.15</v>
      </c>
      <c r="Y878" s="6">
        <f t="shared" si="13"/>
        <v>0</v>
      </c>
    </row>
    <row r="879" spans="1:25" x14ac:dyDescent="0.3">
      <c r="A879" t="str">
        <f>IF(B879=1,COUNTIF($B$2:B879,1),"")</f>
        <v/>
      </c>
      <c r="B879" t="str">
        <f>IF(C879=1,COUNTIF($H$2:H879,H879),"")</f>
        <v/>
      </c>
      <c r="C879">
        <f>IF(G879=List!$P$1,1,0)</f>
        <v>0</v>
      </c>
      <c r="D879" s="1" t="str">
        <f>IF(E879=1,COUNTIF($E$2:E879,1),"")</f>
        <v/>
      </c>
      <c r="E879" s="1" t="str">
        <f>IF(H879=List!$P$2,1,"")</f>
        <v/>
      </c>
      <c r="F879" s="2" t="s">
        <v>11828</v>
      </c>
      <c r="G879" s="2" t="s">
        <v>9370</v>
      </c>
      <c r="H879" s="2" t="s">
        <v>6097</v>
      </c>
      <c r="I879" s="2" t="s">
        <v>2249</v>
      </c>
      <c r="J879" s="2" t="s">
        <v>950</v>
      </c>
      <c r="K879" s="2" t="s">
        <v>2294</v>
      </c>
      <c r="L879" s="2" t="s">
        <v>2295</v>
      </c>
      <c r="M879" s="2" t="s">
        <v>159</v>
      </c>
      <c r="N879" s="2" t="s">
        <v>756</v>
      </c>
      <c r="O879" s="99">
        <v>9371</v>
      </c>
      <c r="P879" s="2" t="s">
        <v>11177</v>
      </c>
      <c r="V879" t="s">
        <v>8591</v>
      </c>
      <c r="W879" s="101">
        <v>46195.47460952546</v>
      </c>
      <c r="X879" s="1">
        <f>IFERROR(IF(H879="","",IF(O879=0,0.15,IF(VLOOKUP(O879,'Source Post 14 Status (6.30.26)'!A:B,2,FALSE)=1,0.15,0.5))),0.5)</f>
        <v>0.5</v>
      </c>
      <c r="Y879" s="6">
        <f t="shared" si="13"/>
        <v>0</v>
      </c>
    </row>
    <row r="880" spans="1:25" x14ac:dyDescent="0.3">
      <c r="A880" t="str">
        <f>IF(B880=1,COUNTIF($B$2:B880,1),"")</f>
        <v/>
      </c>
      <c r="B880" t="str">
        <f>IF(C880=1,COUNTIF($H$2:H880,H880),"")</f>
        <v/>
      </c>
      <c r="C880">
        <f>IF(G880=List!$P$1,1,0)</f>
        <v>0</v>
      </c>
      <c r="D880" s="1" t="str">
        <f>IF(E880=1,COUNTIF($E$2:E880,1),"")</f>
        <v/>
      </c>
      <c r="E880" s="1" t="str">
        <f>IF(H880=List!$P$2,1,"")</f>
        <v/>
      </c>
      <c r="F880" s="2" t="s">
        <v>11828</v>
      </c>
      <c r="G880" s="2" t="s">
        <v>9370</v>
      </c>
      <c r="H880" s="2" t="s">
        <v>6097</v>
      </c>
      <c r="I880" s="2" t="s">
        <v>2249</v>
      </c>
      <c r="J880" s="2" t="s">
        <v>950</v>
      </c>
      <c r="K880" s="2" t="s">
        <v>2294</v>
      </c>
      <c r="L880" s="2" t="s">
        <v>2295</v>
      </c>
      <c r="M880" s="2" t="s">
        <v>159</v>
      </c>
      <c r="N880" s="2" t="s">
        <v>756</v>
      </c>
      <c r="O880" s="99">
        <v>0</v>
      </c>
      <c r="P880" s="2" t="s">
        <v>8514</v>
      </c>
      <c r="W880" s="101">
        <v>1</v>
      </c>
      <c r="X880" s="1">
        <f>IFERROR(IF(H880="","",IF(O880=0,0.15,IF(VLOOKUP(O880,'Source Post 14 Status (6.30.26)'!A:B,2,FALSE)=1,0.15,0.5))),0.5)</f>
        <v>0.15</v>
      </c>
      <c r="Y880" s="6">
        <f t="shared" si="13"/>
        <v>0</v>
      </c>
    </row>
    <row r="881" spans="1:25" x14ac:dyDescent="0.3">
      <c r="A881" t="str">
        <f>IF(B881=1,COUNTIF($B$2:B881,1),"")</f>
        <v/>
      </c>
      <c r="B881" t="str">
        <f>IF(C881=1,COUNTIF($H$2:H881,H881),"")</f>
        <v/>
      </c>
      <c r="C881">
        <f>IF(G881=List!$P$1,1,0)</f>
        <v>0</v>
      </c>
      <c r="D881" s="1" t="str">
        <f>IF(E881=1,COUNTIF($E$2:E881,1),"")</f>
        <v/>
      </c>
      <c r="E881" s="1" t="str">
        <f>IF(H881=List!$P$2,1,"")</f>
        <v/>
      </c>
      <c r="F881" s="2" t="s">
        <v>11828</v>
      </c>
      <c r="G881" s="2" t="s">
        <v>9370</v>
      </c>
      <c r="H881" s="2" t="s">
        <v>6097</v>
      </c>
      <c r="I881" s="2" t="s">
        <v>2249</v>
      </c>
      <c r="J881" s="2" t="s">
        <v>950</v>
      </c>
      <c r="K881" s="2" t="s">
        <v>2294</v>
      </c>
      <c r="L881" s="2" t="s">
        <v>2295</v>
      </c>
      <c r="M881" s="2" t="s">
        <v>159</v>
      </c>
      <c r="N881" s="2" t="s">
        <v>756</v>
      </c>
      <c r="O881" s="99">
        <v>1754</v>
      </c>
      <c r="P881" s="2" t="s">
        <v>11178</v>
      </c>
      <c r="W881" s="101">
        <v>1</v>
      </c>
      <c r="X881" s="1">
        <f>IFERROR(IF(H881="","",IF(O881=0,0.15,IF(VLOOKUP(O881,'Source Post 14 Status (6.30.26)'!A:B,2,FALSE)=1,0.15,0.5))),0.5)</f>
        <v>0.5</v>
      </c>
      <c r="Y881" s="6">
        <f t="shared" si="13"/>
        <v>0</v>
      </c>
    </row>
    <row r="882" spans="1:25" x14ac:dyDescent="0.3">
      <c r="A882" t="str">
        <f>IF(B882=1,COUNTIF($B$2:B882,1),"")</f>
        <v/>
      </c>
      <c r="B882" t="str">
        <f>IF(C882=1,COUNTIF($H$2:H882,H882),"")</f>
        <v/>
      </c>
      <c r="C882">
        <f>IF(G882=List!$P$1,1,0)</f>
        <v>0</v>
      </c>
      <c r="D882" s="1" t="str">
        <f>IF(E882=1,COUNTIF($E$2:E882,1),"")</f>
        <v/>
      </c>
      <c r="E882" s="1" t="str">
        <f>IF(H882=List!$P$2,1,"")</f>
        <v/>
      </c>
      <c r="F882" s="2" t="s">
        <v>11828</v>
      </c>
      <c r="G882" s="2" t="s">
        <v>9355</v>
      </c>
      <c r="H882" s="2" t="s">
        <v>6092</v>
      </c>
      <c r="I882" s="2" t="s">
        <v>2249</v>
      </c>
      <c r="J882" s="2" t="s">
        <v>960</v>
      </c>
      <c r="K882" s="2" t="s">
        <v>2305</v>
      </c>
      <c r="L882" s="2" t="s">
        <v>2306</v>
      </c>
      <c r="M882" s="2" t="s">
        <v>159</v>
      </c>
      <c r="N882" s="2" t="s">
        <v>756</v>
      </c>
      <c r="O882" s="99">
        <v>15483</v>
      </c>
      <c r="P882" s="2" t="s">
        <v>7464</v>
      </c>
      <c r="Q882">
        <v>157900</v>
      </c>
      <c r="R882">
        <v>155925</v>
      </c>
      <c r="S882">
        <v>312525</v>
      </c>
      <c r="T882">
        <v>156525</v>
      </c>
      <c r="U882">
        <v>159475</v>
      </c>
      <c r="V882" t="s">
        <v>8592</v>
      </c>
      <c r="W882" s="101">
        <v>46202.717039849536</v>
      </c>
      <c r="X882" s="1">
        <f>IFERROR(IF(H882="","",IF(O882=0,0.15,IF(VLOOKUP(O882,'Source Post 14 Status (6.30.26)'!A:B,2,FALSE)=1,0.15,0.5))),0.5)</f>
        <v>0.15</v>
      </c>
      <c r="Y882" s="6">
        <f t="shared" si="13"/>
        <v>47400</v>
      </c>
    </row>
    <row r="883" spans="1:25" x14ac:dyDescent="0.3">
      <c r="A883" t="str">
        <f>IF(B883=1,COUNTIF($B$2:B883,1),"")</f>
        <v/>
      </c>
      <c r="B883" t="str">
        <f>IF(C883=1,COUNTIF($H$2:H883,H883),"")</f>
        <v/>
      </c>
      <c r="C883">
        <f>IF(G883=List!$P$1,1,0)</f>
        <v>0</v>
      </c>
      <c r="D883" s="1" t="str">
        <f>IF(E883=1,COUNTIF($E$2:E883,1),"")</f>
        <v/>
      </c>
      <c r="E883" s="1" t="str">
        <f>IF(H883=List!$P$2,1,"")</f>
        <v/>
      </c>
      <c r="F883" s="2" t="s">
        <v>11828</v>
      </c>
      <c r="G883" s="2" t="s">
        <v>315</v>
      </c>
      <c r="H883" s="2" t="s">
        <v>6098</v>
      </c>
      <c r="I883" s="2" t="s">
        <v>2316</v>
      </c>
      <c r="J883" s="2" t="s">
        <v>896</v>
      </c>
      <c r="K883" s="2" t="s">
        <v>897</v>
      </c>
      <c r="L883" s="2" t="s">
        <v>2317</v>
      </c>
      <c r="M883" s="2" t="s">
        <v>159</v>
      </c>
      <c r="N883" s="2" t="s">
        <v>756</v>
      </c>
      <c r="O883" s="99">
        <v>12251</v>
      </c>
      <c r="P883" s="2" t="s">
        <v>7379</v>
      </c>
      <c r="W883" s="101">
        <v>1</v>
      </c>
      <c r="X883" s="1">
        <f>IFERROR(IF(H883="","",IF(O883=0,0.15,IF(VLOOKUP(O883,'Source Post 14 Status (6.30.26)'!A:B,2,FALSE)=1,0.15,0.5))),0.5)</f>
        <v>0.15</v>
      </c>
      <c r="Y883" s="6">
        <f t="shared" si="13"/>
        <v>0</v>
      </c>
    </row>
    <row r="884" spans="1:25" x14ac:dyDescent="0.3">
      <c r="A884" t="str">
        <f>IF(B884=1,COUNTIF($B$2:B884,1),"")</f>
        <v/>
      </c>
      <c r="B884" t="str">
        <f>IF(C884=1,COUNTIF($H$2:H884,H884),"")</f>
        <v/>
      </c>
      <c r="C884">
        <f>IF(G884=List!$P$1,1,0)</f>
        <v>0</v>
      </c>
      <c r="D884" s="1" t="str">
        <f>IF(E884=1,COUNTIF($E$2:E884,1),"")</f>
        <v/>
      </c>
      <c r="E884" s="1" t="str">
        <f>IF(H884=List!$P$2,1,"")</f>
        <v/>
      </c>
      <c r="F884" s="2" t="s">
        <v>11828</v>
      </c>
      <c r="G884" s="2" t="s">
        <v>316</v>
      </c>
      <c r="H884" s="2" t="s">
        <v>6099</v>
      </c>
      <c r="I884" s="2" t="s">
        <v>2316</v>
      </c>
      <c r="J884" s="2" t="s">
        <v>900</v>
      </c>
      <c r="K884" s="2" t="s">
        <v>919</v>
      </c>
      <c r="L884" s="2" t="s">
        <v>2323</v>
      </c>
      <c r="M884" s="2" t="s">
        <v>219</v>
      </c>
      <c r="N884" s="2" t="s">
        <v>789</v>
      </c>
      <c r="O884" s="99">
        <v>12462</v>
      </c>
      <c r="P884" s="2" t="s">
        <v>11190</v>
      </c>
      <c r="W884" s="101">
        <v>1</v>
      </c>
      <c r="X884" s="1">
        <f>IFERROR(IF(H884="","",IF(O884=0,0.15,IF(VLOOKUP(O884,'Source Post 14 Status (6.30.26)'!A:B,2,FALSE)=1,0.15,0.5))),0.5)</f>
        <v>0.15</v>
      </c>
      <c r="Y884" s="6">
        <f t="shared" si="13"/>
        <v>0</v>
      </c>
    </row>
    <row r="885" spans="1:25" x14ac:dyDescent="0.3">
      <c r="A885" t="str">
        <f>IF(B885=1,COUNTIF($B$2:B885,1),"")</f>
        <v/>
      </c>
      <c r="B885" t="str">
        <f>IF(C885=1,COUNTIF($H$2:H885,H885),"")</f>
        <v/>
      </c>
      <c r="C885">
        <f>IF(G885=List!$P$1,1,0)</f>
        <v>0</v>
      </c>
      <c r="D885" s="1" t="str">
        <f>IF(E885=1,COUNTIF($E$2:E885,1),"")</f>
        <v/>
      </c>
      <c r="E885" s="1" t="str">
        <f>IF(H885=List!$P$2,1,"")</f>
        <v/>
      </c>
      <c r="F885" s="2" t="s">
        <v>11828</v>
      </c>
      <c r="G885" s="2" t="s">
        <v>316</v>
      </c>
      <c r="H885" s="2" t="s">
        <v>6099</v>
      </c>
      <c r="I885" s="2" t="s">
        <v>2316</v>
      </c>
      <c r="J885" s="2" t="s">
        <v>900</v>
      </c>
      <c r="K885" s="2" t="s">
        <v>919</v>
      </c>
      <c r="L885" s="2" t="s">
        <v>2323</v>
      </c>
      <c r="M885" s="2" t="s">
        <v>219</v>
      </c>
      <c r="N885" s="2" t="s">
        <v>789</v>
      </c>
      <c r="O885" s="99">
        <v>20599</v>
      </c>
      <c r="P885" s="2" t="s">
        <v>8125</v>
      </c>
      <c r="W885" s="101">
        <v>1</v>
      </c>
      <c r="X885" s="1">
        <f>IFERROR(IF(H885="","",IF(O885=0,0.15,IF(VLOOKUP(O885,'Source Post 14 Status (6.30.26)'!A:B,2,FALSE)=1,0.15,0.5))),0.5)</f>
        <v>0.15</v>
      </c>
      <c r="Y885" s="6">
        <f t="shared" si="13"/>
        <v>0</v>
      </c>
    </row>
    <row r="886" spans="1:25" x14ac:dyDescent="0.3">
      <c r="A886" t="str">
        <f>IF(B886=1,COUNTIF($B$2:B886,1),"")</f>
        <v/>
      </c>
      <c r="B886" t="str">
        <f>IF(C886=1,COUNTIF($H$2:H886,H886),"")</f>
        <v/>
      </c>
      <c r="C886">
        <f>IF(G886=List!$P$1,1,0)</f>
        <v>0</v>
      </c>
      <c r="D886" s="1" t="str">
        <f>IF(E886=1,COUNTIF($E$2:E886,1),"")</f>
        <v/>
      </c>
      <c r="E886" s="1" t="str">
        <f>IF(H886=List!$P$2,1,"")</f>
        <v/>
      </c>
      <c r="F886" s="2" t="s">
        <v>11828</v>
      </c>
      <c r="G886" s="2" t="s">
        <v>317</v>
      </c>
      <c r="H886" s="2" t="s">
        <v>6100</v>
      </c>
      <c r="I886" s="2" t="s">
        <v>2316</v>
      </c>
      <c r="J886" s="2" t="s">
        <v>937</v>
      </c>
      <c r="K886" s="2" t="s">
        <v>2327</v>
      </c>
      <c r="L886" s="2" t="s">
        <v>2328</v>
      </c>
      <c r="M886" s="2" t="s">
        <v>159</v>
      </c>
      <c r="N886" s="2" t="s">
        <v>756</v>
      </c>
      <c r="O886" s="99">
        <v>11099</v>
      </c>
      <c r="P886" s="2" t="s">
        <v>7257</v>
      </c>
      <c r="Q886">
        <v>27850</v>
      </c>
      <c r="R886">
        <v>27475</v>
      </c>
      <c r="S886">
        <v>53825</v>
      </c>
      <c r="T886">
        <v>26350</v>
      </c>
      <c r="U886">
        <v>25950</v>
      </c>
      <c r="V886" t="s">
        <v>11181</v>
      </c>
      <c r="W886" s="101">
        <v>46198.388607754627</v>
      </c>
      <c r="X886" s="1">
        <f>IFERROR(IF(H886="","",IF(O886=0,0.15,IF(VLOOKUP(O886,'Source Post 14 Status (6.30.26)'!A:B,2,FALSE)=1,0.15,0.5))),0.5)</f>
        <v>0.15</v>
      </c>
      <c r="Y886" s="6">
        <f t="shared" si="13"/>
        <v>7845</v>
      </c>
    </row>
    <row r="887" spans="1:25" x14ac:dyDescent="0.3">
      <c r="A887" t="str">
        <f>IF(B887=1,COUNTIF($B$2:B887,1),"")</f>
        <v/>
      </c>
      <c r="B887" t="str">
        <f>IF(C887=1,COUNTIF($H$2:H887,H887),"")</f>
        <v/>
      </c>
      <c r="C887">
        <f>IF(G887=List!$P$1,1,0)</f>
        <v>0</v>
      </c>
      <c r="D887" s="1" t="str">
        <f>IF(E887=1,COUNTIF($E$2:E887,1),"")</f>
        <v/>
      </c>
      <c r="E887" s="1" t="str">
        <f>IF(H887=List!$P$2,1,"")</f>
        <v/>
      </c>
      <c r="F887" s="2" t="s">
        <v>11828</v>
      </c>
      <c r="G887" s="2" t="s">
        <v>317</v>
      </c>
      <c r="H887" s="2" t="s">
        <v>6100</v>
      </c>
      <c r="I887" s="2" t="s">
        <v>2316</v>
      </c>
      <c r="J887" s="2" t="s">
        <v>937</v>
      </c>
      <c r="K887" s="2" t="s">
        <v>2327</v>
      </c>
      <c r="L887" s="2" t="s">
        <v>2328</v>
      </c>
      <c r="M887" s="2" t="s">
        <v>159</v>
      </c>
      <c r="N887" s="2" t="s">
        <v>756</v>
      </c>
      <c r="O887" s="99">
        <v>11097</v>
      </c>
      <c r="P887" s="2" t="s">
        <v>7256</v>
      </c>
      <c r="Q887">
        <v>84819</v>
      </c>
      <c r="R887">
        <v>83619</v>
      </c>
      <c r="S887">
        <v>163638</v>
      </c>
      <c r="T887">
        <v>80019</v>
      </c>
      <c r="U887">
        <v>83744</v>
      </c>
      <c r="V887" t="s">
        <v>11181</v>
      </c>
      <c r="W887" s="101">
        <v>46198.389456909725</v>
      </c>
      <c r="X887" s="1">
        <f>IFERROR(IF(H887="","",IF(O887=0,0.15,IF(VLOOKUP(O887,'Source Post 14 Status (6.30.26)'!A:B,2,FALSE)=1,0.15,0.5))),0.5)</f>
        <v>0.15</v>
      </c>
      <c r="Y887" s="6">
        <f t="shared" si="13"/>
        <v>24564</v>
      </c>
    </row>
    <row r="888" spans="1:25" x14ac:dyDescent="0.3">
      <c r="A888" t="str">
        <f>IF(B888=1,COUNTIF($B$2:B888,1),"")</f>
        <v/>
      </c>
      <c r="B888" t="str">
        <f>IF(C888=1,COUNTIF($H$2:H888,H888),"")</f>
        <v/>
      </c>
      <c r="C888">
        <f>IF(G888=List!$P$1,1,0)</f>
        <v>0</v>
      </c>
      <c r="D888" s="1" t="str">
        <f>IF(E888=1,COUNTIF($E$2:E888,1),"")</f>
        <v/>
      </c>
      <c r="E888" s="1" t="str">
        <f>IF(H888=List!$P$2,1,"")</f>
        <v/>
      </c>
      <c r="F888" s="2" t="s">
        <v>11828</v>
      </c>
      <c r="G888" s="2" t="s">
        <v>317</v>
      </c>
      <c r="H888" s="2" t="s">
        <v>6101</v>
      </c>
      <c r="I888" s="2" t="s">
        <v>2316</v>
      </c>
      <c r="J888" s="2" t="s">
        <v>937</v>
      </c>
      <c r="K888" s="2" t="s">
        <v>2327</v>
      </c>
      <c r="L888" s="2" t="s">
        <v>2328</v>
      </c>
      <c r="M888" s="2" t="s">
        <v>168</v>
      </c>
      <c r="N888" s="2" t="s">
        <v>800</v>
      </c>
      <c r="O888" s="99">
        <v>0</v>
      </c>
      <c r="P888" s="2" t="s">
        <v>8514</v>
      </c>
      <c r="W888" s="101">
        <v>1</v>
      </c>
      <c r="X888" s="1">
        <f>IFERROR(IF(H888="","",IF(O888=0,0.15,IF(VLOOKUP(O888,'Source Post 14 Status (6.30.26)'!A:B,2,FALSE)=1,0.15,0.5))),0.5)</f>
        <v>0.15</v>
      </c>
      <c r="Y888" s="6">
        <f t="shared" si="13"/>
        <v>0</v>
      </c>
    </row>
    <row r="889" spans="1:25" x14ac:dyDescent="0.3">
      <c r="A889" t="str">
        <f>IF(B889=1,COUNTIF($B$2:B889,1),"")</f>
        <v/>
      </c>
      <c r="B889" t="str">
        <f>IF(C889=1,COUNTIF($H$2:H889,H889),"")</f>
        <v/>
      </c>
      <c r="C889">
        <f>IF(G889=List!$P$1,1,0)</f>
        <v>0</v>
      </c>
      <c r="D889" s="1" t="str">
        <f>IF(E889=1,COUNTIF($E$2:E889,1),"")</f>
        <v/>
      </c>
      <c r="E889" s="1" t="str">
        <f>IF(H889=List!$P$2,1,"")</f>
        <v/>
      </c>
      <c r="F889" s="2" t="s">
        <v>11828</v>
      </c>
      <c r="G889" s="2" t="s">
        <v>317</v>
      </c>
      <c r="H889" s="2" t="s">
        <v>6101</v>
      </c>
      <c r="I889" s="2" t="s">
        <v>2316</v>
      </c>
      <c r="J889" s="2" t="s">
        <v>937</v>
      </c>
      <c r="K889" s="2" t="s">
        <v>2327</v>
      </c>
      <c r="L889" s="2" t="s">
        <v>2328</v>
      </c>
      <c r="M889" s="2" t="s">
        <v>168</v>
      </c>
      <c r="N889" s="2" t="s">
        <v>800</v>
      </c>
      <c r="O889" s="99">
        <v>25866</v>
      </c>
      <c r="P889" s="2" t="s">
        <v>11180</v>
      </c>
      <c r="W889" s="101">
        <v>1</v>
      </c>
      <c r="X889" s="1">
        <f>IFERROR(IF(H889="","",IF(O889=0,0.15,IF(VLOOKUP(O889,'Source Post 14 Status (6.30.26)'!A:B,2,FALSE)=1,0.15,0.5))),0.5)</f>
        <v>0.15</v>
      </c>
      <c r="Y889" s="6">
        <f t="shared" si="13"/>
        <v>0</v>
      </c>
    </row>
    <row r="890" spans="1:25" x14ac:dyDescent="0.3">
      <c r="A890" t="str">
        <f>IF(B890=1,COUNTIF($B$2:B890,1),"")</f>
        <v/>
      </c>
      <c r="B890" t="str">
        <f>IF(C890=1,COUNTIF($H$2:H890,H890),"")</f>
        <v/>
      </c>
      <c r="C890">
        <f>IF(G890=List!$P$1,1,0)</f>
        <v>0</v>
      </c>
      <c r="D890" s="1" t="str">
        <f>IF(E890=1,COUNTIF($E$2:E890,1),"")</f>
        <v/>
      </c>
      <c r="E890" s="1" t="str">
        <f>IF(H890=List!$P$2,1,"")</f>
        <v/>
      </c>
      <c r="F890" s="2" t="s">
        <v>11828</v>
      </c>
      <c r="G890" s="2" t="s">
        <v>317</v>
      </c>
      <c r="H890" s="2" t="s">
        <v>6101</v>
      </c>
      <c r="I890" s="2" t="s">
        <v>2316</v>
      </c>
      <c r="J890" s="2" t="s">
        <v>937</v>
      </c>
      <c r="K890" s="2" t="s">
        <v>2327</v>
      </c>
      <c r="L890" s="2" t="s">
        <v>2328</v>
      </c>
      <c r="M890" s="2" t="s">
        <v>168</v>
      </c>
      <c r="N890" s="2" t="s">
        <v>800</v>
      </c>
      <c r="O890" s="99">
        <v>8350</v>
      </c>
      <c r="P890" s="2" t="s">
        <v>7032</v>
      </c>
      <c r="W890" s="101">
        <v>1</v>
      </c>
      <c r="X890" s="1">
        <f>IFERROR(IF(H890="","",IF(O890=0,0.15,IF(VLOOKUP(O890,'Source Post 14 Status (6.30.26)'!A:B,2,FALSE)=1,0.15,0.5))),0.5)</f>
        <v>0.5</v>
      </c>
      <c r="Y890" s="6">
        <f t="shared" si="13"/>
        <v>0</v>
      </c>
    </row>
    <row r="891" spans="1:25" x14ac:dyDescent="0.3">
      <c r="A891" t="str">
        <f>IF(B891=1,COUNTIF($B$2:B891,1),"")</f>
        <v/>
      </c>
      <c r="B891" t="str">
        <f>IF(C891=1,COUNTIF($H$2:H891,H891),"")</f>
        <v/>
      </c>
      <c r="C891">
        <f>IF(G891=List!$P$1,1,0)</f>
        <v>0</v>
      </c>
      <c r="D891" s="1" t="str">
        <f>IF(E891=1,COUNTIF($E$2:E891,1),"")</f>
        <v/>
      </c>
      <c r="E891" s="1" t="str">
        <f>IF(H891=List!$P$2,1,"")</f>
        <v/>
      </c>
      <c r="F891" s="2" t="s">
        <v>11828</v>
      </c>
      <c r="G891" s="2" t="s">
        <v>9394</v>
      </c>
      <c r="H891" s="2" t="s">
        <v>6102</v>
      </c>
      <c r="I891" s="2" t="s">
        <v>2316</v>
      </c>
      <c r="J891" s="2" t="s">
        <v>937</v>
      </c>
      <c r="K891" s="2" t="s">
        <v>2333</v>
      </c>
      <c r="L891" s="2" t="s">
        <v>2334</v>
      </c>
      <c r="M891" s="2" t="s">
        <v>159</v>
      </c>
      <c r="N891" s="2" t="s">
        <v>756</v>
      </c>
      <c r="O891" s="99">
        <v>18050</v>
      </c>
      <c r="P891" s="2" t="s">
        <v>7730</v>
      </c>
      <c r="W891" s="101">
        <v>1</v>
      </c>
      <c r="X891" s="1">
        <f>IFERROR(IF(H891="","",IF(O891=0,0.15,IF(VLOOKUP(O891,'Source Post 14 Status (6.30.26)'!A:B,2,FALSE)=1,0.15,0.5))),0.5)</f>
        <v>0.15</v>
      </c>
      <c r="Y891" s="6">
        <f t="shared" si="13"/>
        <v>0</v>
      </c>
    </row>
    <row r="892" spans="1:25" x14ac:dyDescent="0.3">
      <c r="A892" t="str">
        <f>IF(B892=1,COUNTIF($B$2:B892,1),"")</f>
        <v/>
      </c>
      <c r="B892" t="str">
        <f>IF(C892=1,COUNTIF($H$2:H892,H892),"")</f>
        <v/>
      </c>
      <c r="C892">
        <f>IF(G892=List!$P$1,1,0)</f>
        <v>0</v>
      </c>
      <c r="D892" s="1" t="str">
        <f>IF(E892=1,COUNTIF($E$2:E892,1),"")</f>
        <v/>
      </c>
      <c r="E892" s="1" t="str">
        <f>IF(H892=List!$P$2,1,"")</f>
        <v/>
      </c>
      <c r="F892" s="2" t="s">
        <v>11828</v>
      </c>
      <c r="G892" s="2" t="s">
        <v>9399</v>
      </c>
      <c r="H892" s="2" t="s">
        <v>10903</v>
      </c>
      <c r="I892" s="2" t="s">
        <v>2316</v>
      </c>
      <c r="J892" s="2" t="s">
        <v>937</v>
      </c>
      <c r="K892" s="2" t="s">
        <v>2347</v>
      </c>
      <c r="L892" s="2" t="s">
        <v>2348</v>
      </c>
      <c r="M892" s="2" t="s">
        <v>159</v>
      </c>
      <c r="N892" s="2" t="s">
        <v>756</v>
      </c>
      <c r="O892" s="99">
        <v>0</v>
      </c>
      <c r="P892" s="2" t="s">
        <v>8514</v>
      </c>
      <c r="W892" s="101">
        <v>1</v>
      </c>
      <c r="X892" s="1">
        <f>IFERROR(IF(H892="","",IF(O892=0,0.15,IF(VLOOKUP(O892,'Source Post 14 Status (6.30.26)'!A:B,2,FALSE)=1,0.15,0.5))),0.5)</f>
        <v>0.15</v>
      </c>
      <c r="Y892" s="6">
        <f t="shared" si="13"/>
        <v>0</v>
      </c>
    </row>
    <row r="893" spans="1:25" x14ac:dyDescent="0.3">
      <c r="A893" t="str">
        <f>IF(B893=1,COUNTIF($B$2:B893,1),"")</f>
        <v/>
      </c>
      <c r="B893" t="str">
        <f>IF(C893=1,COUNTIF($H$2:H893,H893),"")</f>
        <v/>
      </c>
      <c r="C893">
        <f>IF(G893=List!$P$1,1,0)</f>
        <v>0</v>
      </c>
      <c r="D893" s="1" t="str">
        <f>IF(E893=1,COUNTIF($E$2:E893,1),"")</f>
        <v/>
      </c>
      <c r="E893" s="1" t="str">
        <f>IF(H893=List!$P$2,1,"")</f>
        <v/>
      </c>
      <c r="F893" s="2" t="s">
        <v>11828</v>
      </c>
      <c r="G893" s="2" t="s">
        <v>9399</v>
      </c>
      <c r="H893" s="2" t="s">
        <v>10903</v>
      </c>
      <c r="I893" s="2" t="s">
        <v>2316</v>
      </c>
      <c r="J893" s="2" t="s">
        <v>937</v>
      </c>
      <c r="K893" s="2" t="s">
        <v>2347</v>
      </c>
      <c r="L893" s="2" t="s">
        <v>2348</v>
      </c>
      <c r="M893" s="2" t="s">
        <v>159</v>
      </c>
      <c r="N893" s="2" t="s">
        <v>756</v>
      </c>
      <c r="O893" s="99">
        <v>24640</v>
      </c>
      <c r="P893" s="2" t="s">
        <v>11182</v>
      </c>
      <c r="W893" s="101">
        <v>1</v>
      </c>
      <c r="X893" s="1">
        <f>IFERROR(IF(H893="","",IF(O893=0,0.15,IF(VLOOKUP(O893,'Source Post 14 Status (6.30.26)'!A:B,2,FALSE)=1,0.15,0.5))),0.5)</f>
        <v>0.15</v>
      </c>
      <c r="Y893" s="6">
        <f t="shared" si="13"/>
        <v>0</v>
      </c>
    </row>
    <row r="894" spans="1:25" x14ac:dyDescent="0.3">
      <c r="A894" t="str">
        <f>IF(B894=1,COUNTIF($B$2:B894,1),"")</f>
        <v/>
      </c>
      <c r="B894" t="str">
        <f>IF(C894=1,COUNTIF($H$2:H894,H894),"")</f>
        <v/>
      </c>
      <c r="C894">
        <f>IF(G894=List!$P$1,1,0)</f>
        <v>0</v>
      </c>
      <c r="D894" s="1" t="str">
        <f>IF(E894=1,COUNTIF($E$2:E894,1),"")</f>
        <v/>
      </c>
      <c r="E894" s="1" t="str">
        <f>IF(H894=List!$P$2,1,"")</f>
        <v/>
      </c>
      <c r="F894" s="2" t="s">
        <v>11828</v>
      </c>
      <c r="G894" s="2" t="s">
        <v>9400</v>
      </c>
      <c r="H894" s="2" t="s">
        <v>10904</v>
      </c>
      <c r="I894" s="2" t="s">
        <v>2316</v>
      </c>
      <c r="J894" s="2" t="s">
        <v>937</v>
      </c>
      <c r="K894" s="2" t="s">
        <v>2350</v>
      </c>
      <c r="L894" s="2" t="s">
        <v>2351</v>
      </c>
      <c r="M894" s="2" t="s">
        <v>806</v>
      </c>
      <c r="N894" s="2" t="s">
        <v>807</v>
      </c>
      <c r="O894" s="99">
        <v>23005</v>
      </c>
      <c r="P894" s="2" t="s">
        <v>11183</v>
      </c>
      <c r="R894">
        <v>139000</v>
      </c>
      <c r="S894">
        <v>279000</v>
      </c>
      <c r="T894">
        <v>140000</v>
      </c>
      <c r="U894">
        <v>138000</v>
      </c>
      <c r="V894" t="s">
        <v>11432</v>
      </c>
      <c r="W894" s="101">
        <v>46203.701134490744</v>
      </c>
      <c r="X894" s="1">
        <f>IFERROR(IF(H894="","",IF(O894=0,0.15,IF(VLOOKUP(O894,'Source Post 14 Status (6.30.26)'!A:B,2,FALSE)=1,0.15,0.5))),0.5)</f>
        <v>0.15</v>
      </c>
      <c r="Y894" s="6">
        <f t="shared" si="13"/>
        <v>41700</v>
      </c>
    </row>
    <row r="895" spans="1:25" x14ac:dyDescent="0.3">
      <c r="A895" t="str">
        <f>IF(B895=1,COUNTIF($B$2:B895,1),"")</f>
        <v/>
      </c>
      <c r="B895" t="str">
        <f>IF(C895=1,COUNTIF($H$2:H895,H895),"")</f>
        <v/>
      </c>
      <c r="C895">
        <f>IF(G895=List!$P$1,1,0)</f>
        <v>0</v>
      </c>
      <c r="D895" s="1" t="str">
        <f>IF(E895=1,COUNTIF($E$2:E895,1),"")</f>
        <v/>
      </c>
      <c r="E895" s="1" t="str">
        <f>IF(H895=List!$P$2,1,"")</f>
        <v/>
      </c>
      <c r="F895" s="2" t="s">
        <v>11828</v>
      </c>
      <c r="G895" s="2" t="s">
        <v>9400</v>
      </c>
      <c r="H895" s="2" t="s">
        <v>10904</v>
      </c>
      <c r="I895" s="2" t="s">
        <v>2316</v>
      </c>
      <c r="J895" s="2" t="s">
        <v>937</v>
      </c>
      <c r="K895" s="2" t="s">
        <v>2350</v>
      </c>
      <c r="L895" s="2" t="s">
        <v>2351</v>
      </c>
      <c r="M895" s="2" t="s">
        <v>806</v>
      </c>
      <c r="N895" s="2" t="s">
        <v>807</v>
      </c>
      <c r="O895" s="99">
        <v>0</v>
      </c>
      <c r="P895" s="2" t="s">
        <v>8513</v>
      </c>
      <c r="W895" s="101">
        <v>1</v>
      </c>
      <c r="X895" s="1">
        <f>IFERROR(IF(H895="","",IF(O895=0,0.15,IF(VLOOKUP(O895,'Source Post 14 Status (6.30.26)'!A:B,2,FALSE)=1,0.15,0.5))),0.5)</f>
        <v>0.15</v>
      </c>
      <c r="Y895" s="6">
        <f t="shared" si="13"/>
        <v>0</v>
      </c>
    </row>
    <row r="896" spans="1:25" x14ac:dyDescent="0.3">
      <c r="A896" t="str">
        <f>IF(B896=1,COUNTIF($B$2:B896,1),"")</f>
        <v/>
      </c>
      <c r="B896" t="str">
        <f>IF(C896=1,COUNTIF($H$2:H896,H896),"")</f>
        <v/>
      </c>
      <c r="C896">
        <f>IF(G896=List!$P$1,1,0)</f>
        <v>0</v>
      </c>
      <c r="D896" s="1" t="str">
        <f>IF(E896=1,COUNTIF($E$2:E896,1),"")</f>
        <v/>
      </c>
      <c r="E896" s="1" t="str">
        <f>IF(H896=List!$P$2,1,"")</f>
        <v/>
      </c>
      <c r="F896" s="2" t="s">
        <v>11828</v>
      </c>
      <c r="G896" s="2" t="s">
        <v>318</v>
      </c>
      <c r="H896" s="2" t="s">
        <v>6103</v>
      </c>
      <c r="I896" s="2" t="s">
        <v>2316</v>
      </c>
      <c r="J896" s="2" t="s">
        <v>950</v>
      </c>
      <c r="K896" s="2" t="s">
        <v>2356</v>
      </c>
      <c r="L896" s="2" t="s">
        <v>2357</v>
      </c>
      <c r="M896" s="2" t="s">
        <v>159</v>
      </c>
      <c r="N896" s="2" t="s">
        <v>756</v>
      </c>
      <c r="O896" s="99">
        <v>8513</v>
      </c>
      <c r="P896" s="2" t="s">
        <v>7047</v>
      </c>
      <c r="Q896">
        <v>281000</v>
      </c>
      <c r="V896" t="s">
        <v>11184</v>
      </c>
      <c r="W896" s="101">
        <v>46199.623528506942</v>
      </c>
      <c r="X896" s="1">
        <f>IFERROR(IF(H896="","",IF(O896=0,0.15,IF(VLOOKUP(O896,'Source Post 14 Status (6.30.26)'!A:B,2,FALSE)=1,0.15,0.5))),0.5)</f>
        <v>0.5</v>
      </c>
      <c r="Y896" s="6">
        <f t="shared" si="13"/>
        <v>0</v>
      </c>
    </row>
    <row r="897" spans="1:25" x14ac:dyDescent="0.3">
      <c r="A897" t="str">
        <f>IF(B897=1,COUNTIF($B$2:B897,1),"")</f>
        <v/>
      </c>
      <c r="B897" t="str">
        <f>IF(C897=1,COUNTIF($H$2:H897,H897),"")</f>
        <v/>
      </c>
      <c r="C897">
        <f>IF(G897=List!$P$1,1,0)</f>
        <v>0</v>
      </c>
      <c r="D897" s="1" t="str">
        <f>IF(E897=1,COUNTIF($E$2:E897,1),"")</f>
        <v/>
      </c>
      <c r="E897" s="1" t="str">
        <f>IF(H897=List!$P$2,1,"")</f>
        <v/>
      </c>
      <c r="F897" s="2" t="s">
        <v>11828</v>
      </c>
      <c r="G897" s="2" t="s">
        <v>318</v>
      </c>
      <c r="H897" s="2" t="s">
        <v>6103</v>
      </c>
      <c r="I897" s="2" t="s">
        <v>2316</v>
      </c>
      <c r="J897" s="2" t="s">
        <v>950</v>
      </c>
      <c r="K897" s="2" t="s">
        <v>2356</v>
      </c>
      <c r="L897" s="2" t="s">
        <v>2357</v>
      </c>
      <c r="M897" s="2" t="s">
        <v>159</v>
      </c>
      <c r="N897" s="2" t="s">
        <v>756</v>
      </c>
      <c r="O897" s="99">
        <v>0</v>
      </c>
      <c r="P897" s="2" t="s">
        <v>8512</v>
      </c>
      <c r="W897" s="101">
        <v>1</v>
      </c>
      <c r="X897" s="1">
        <f>IFERROR(IF(H897="","",IF(O897=0,0.15,IF(VLOOKUP(O897,'Source Post 14 Status (6.30.26)'!A:B,2,FALSE)=1,0.15,0.5))),0.5)</f>
        <v>0.15</v>
      </c>
      <c r="Y897" s="6">
        <f t="shared" si="13"/>
        <v>0</v>
      </c>
    </row>
    <row r="898" spans="1:25" x14ac:dyDescent="0.3">
      <c r="A898" t="str">
        <f>IF(B898=1,COUNTIF($B$2:B898,1),"")</f>
        <v/>
      </c>
      <c r="B898" t="str">
        <f>IF(C898=1,COUNTIF($H$2:H898,H898),"")</f>
        <v/>
      </c>
      <c r="C898">
        <f>IF(G898=List!$P$1,1,0)</f>
        <v>0</v>
      </c>
      <c r="D898" s="1" t="str">
        <f>IF(E898=1,COUNTIF($E$2:E898,1),"")</f>
        <v/>
      </c>
      <c r="E898" s="1" t="str">
        <f>IF(H898=List!$P$2,1,"")</f>
        <v/>
      </c>
      <c r="F898" s="2" t="s">
        <v>11828</v>
      </c>
      <c r="G898" s="2" t="s">
        <v>318</v>
      </c>
      <c r="H898" s="2" t="s">
        <v>6103</v>
      </c>
      <c r="I898" s="2" t="s">
        <v>2316</v>
      </c>
      <c r="J898" s="2" t="s">
        <v>950</v>
      </c>
      <c r="K898" s="2" t="s">
        <v>2356</v>
      </c>
      <c r="L898" s="2" t="s">
        <v>2357</v>
      </c>
      <c r="M898" s="2" t="s">
        <v>159</v>
      </c>
      <c r="N898" s="2" t="s">
        <v>756</v>
      </c>
      <c r="O898" s="99">
        <v>19977</v>
      </c>
      <c r="P898" s="2" t="s">
        <v>8030</v>
      </c>
      <c r="Q898">
        <v>183400</v>
      </c>
      <c r="R898">
        <v>181350</v>
      </c>
      <c r="S898">
        <v>363450</v>
      </c>
      <c r="T898">
        <v>182000</v>
      </c>
      <c r="U898">
        <v>184750</v>
      </c>
      <c r="V898" t="s">
        <v>11184</v>
      </c>
      <c r="W898" s="101">
        <v>46199.627468402781</v>
      </c>
      <c r="X898" s="1">
        <f>IFERROR(IF(H898="","",IF(O898=0,0.15,IF(VLOOKUP(O898,'Source Post 14 Status (6.30.26)'!A:B,2,FALSE)=1,0.15,0.5))),0.5)</f>
        <v>0.15</v>
      </c>
      <c r="Y898" s="6">
        <f t="shared" si="13"/>
        <v>55013</v>
      </c>
    </row>
    <row r="899" spans="1:25" x14ac:dyDescent="0.3">
      <c r="A899" t="str">
        <f>IF(B899=1,COUNTIF($B$2:B899,1),"")</f>
        <v/>
      </c>
      <c r="B899" t="str">
        <f>IF(C899=1,COUNTIF($H$2:H899,H899),"")</f>
        <v/>
      </c>
      <c r="C899">
        <f>IF(G899=List!$P$1,1,0)</f>
        <v>0</v>
      </c>
      <c r="D899" s="1" t="str">
        <f>IF(E899=1,COUNTIF($E$2:E899,1),"")</f>
        <v/>
      </c>
      <c r="E899" s="1" t="str">
        <f>IF(H899=List!$P$2,1,"")</f>
        <v/>
      </c>
      <c r="F899" s="2" t="s">
        <v>11828</v>
      </c>
      <c r="G899" s="2" t="s">
        <v>318</v>
      </c>
      <c r="H899" s="2" t="s">
        <v>6103</v>
      </c>
      <c r="I899" s="2" t="s">
        <v>2316</v>
      </c>
      <c r="J899" s="2" t="s">
        <v>950</v>
      </c>
      <c r="K899" s="2" t="s">
        <v>2356</v>
      </c>
      <c r="L899" s="2" t="s">
        <v>2357</v>
      </c>
      <c r="M899" s="2" t="s">
        <v>159</v>
      </c>
      <c r="N899" s="2" t="s">
        <v>756</v>
      </c>
      <c r="O899" s="99">
        <v>0</v>
      </c>
      <c r="P899" s="2" t="s">
        <v>8514</v>
      </c>
      <c r="W899" s="101">
        <v>1</v>
      </c>
      <c r="X899" s="1">
        <f>IFERROR(IF(H899="","",IF(O899=0,0.15,IF(VLOOKUP(O899,'Source Post 14 Status (6.30.26)'!A:B,2,FALSE)=1,0.15,0.5))),0.5)</f>
        <v>0.15</v>
      </c>
      <c r="Y899" s="6">
        <f t="shared" ref="Y899:Y962" si="14">IF(H899="","",ROUND(MIN((T899+U899)*X899,T899),0))</f>
        <v>0</v>
      </c>
    </row>
    <row r="900" spans="1:25" x14ac:dyDescent="0.3">
      <c r="A900" t="str">
        <f>IF(B900=1,COUNTIF($B$2:B900,1),"")</f>
        <v/>
      </c>
      <c r="B900" t="str">
        <f>IF(C900=1,COUNTIF($H$2:H900,H900),"")</f>
        <v/>
      </c>
      <c r="C900">
        <f>IF(G900=List!$P$1,1,0)</f>
        <v>0</v>
      </c>
      <c r="D900" s="1" t="str">
        <f>IF(E900=1,COUNTIF($E$2:E900,1),"")</f>
        <v/>
      </c>
      <c r="E900" s="1" t="str">
        <f>IF(H900=List!$P$2,1,"")</f>
        <v/>
      </c>
      <c r="F900" s="2" t="s">
        <v>11828</v>
      </c>
      <c r="G900" s="2" t="s">
        <v>318</v>
      </c>
      <c r="H900" s="2" t="s">
        <v>6103</v>
      </c>
      <c r="I900" s="2" t="s">
        <v>2316</v>
      </c>
      <c r="J900" s="2" t="s">
        <v>950</v>
      </c>
      <c r="K900" s="2" t="s">
        <v>2356</v>
      </c>
      <c r="L900" s="2" t="s">
        <v>2357</v>
      </c>
      <c r="M900" s="2" t="s">
        <v>159</v>
      </c>
      <c r="N900" s="2" t="s">
        <v>756</v>
      </c>
      <c r="O900" s="99">
        <v>25807</v>
      </c>
      <c r="P900" s="2" t="s">
        <v>11185</v>
      </c>
      <c r="Q900">
        <v>373618</v>
      </c>
      <c r="R900">
        <v>373198</v>
      </c>
      <c r="S900">
        <v>299081</v>
      </c>
      <c r="V900" t="s">
        <v>11184</v>
      </c>
      <c r="W900" s="101">
        <v>46199.625303819441</v>
      </c>
      <c r="X900" s="1">
        <f>IFERROR(IF(H900="","",IF(O900=0,0.15,IF(VLOOKUP(O900,'Source Post 14 Status (6.30.26)'!A:B,2,FALSE)=1,0.15,0.5))),0.5)</f>
        <v>0.15</v>
      </c>
      <c r="Y900" s="6">
        <f t="shared" si="14"/>
        <v>0</v>
      </c>
    </row>
    <row r="901" spans="1:25" x14ac:dyDescent="0.3">
      <c r="A901" t="str">
        <f>IF(B901=1,COUNTIF($B$2:B901,1),"")</f>
        <v/>
      </c>
      <c r="B901" t="str">
        <f>IF(C901=1,COUNTIF($H$2:H901,H901),"")</f>
        <v/>
      </c>
      <c r="C901">
        <f>IF(G901=List!$P$1,1,0)</f>
        <v>0</v>
      </c>
      <c r="D901" s="1" t="str">
        <f>IF(E901=1,COUNTIF($E$2:E901,1),"")</f>
        <v/>
      </c>
      <c r="E901" s="1" t="str">
        <f>IF(H901=List!$P$2,1,"")</f>
        <v/>
      </c>
      <c r="F901" s="2" t="s">
        <v>11828</v>
      </c>
      <c r="G901" s="2" t="s">
        <v>318</v>
      </c>
      <c r="H901" s="2" t="s">
        <v>6103</v>
      </c>
      <c r="I901" s="2" t="s">
        <v>2316</v>
      </c>
      <c r="J901" s="2" t="s">
        <v>950</v>
      </c>
      <c r="K901" s="2" t="s">
        <v>2356</v>
      </c>
      <c r="L901" s="2" t="s">
        <v>2357</v>
      </c>
      <c r="M901" s="2" t="s">
        <v>159</v>
      </c>
      <c r="N901" s="2" t="s">
        <v>756</v>
      </c>
      <c r="O901" s="99">
        <v>16903</v>
      </c>
      <c r="P901" s="2" t="s">
        <v>7672</v>
      </c>
      <c r="Q901">
        <v>503000</v>
      </c>
      <c r="R901">
        <v>503000</v>
      </c>
      <c r="S901">
        <v>1162000</v>
      </c>
      <c r="T901">
        <v>582500</v>
      </c>
      <c r="U901">
        <v>582500</v>
      </c>
      <c r="V901" t="s">
        <v>11184</v>
      </c>
      <c r="W901" s="101">
        <v>46199.628518287034</v>
      </c>
      <c r="X901" s="1">
        <f>IFERROR(IF(H901="","",IF(O901=0,0.15,IF(VLOOKUP(O901,'Source Post 14 Status (6.30.26)'!A:B,2,FALSE)=1,0.15,0.5))),0.5)</f>
        <v>0.15</v>
      </c>
      <c r="Y901" s="6">
        <f t="shared" si="14"/>
        <v>174750</v>
      </c>
    </row>
    <row r="902" spans="1:25" x14ac:dyDescent="0.3">
      <c r="A902" t="str">
        <f>IF(B902=1,COUNTIF($B$2:B902,1),"")</f>
        <v/>
      </c>
      <c r="B902" t="str">
        <f>IF(C902=1,COUNTIF($H$2:H902,H902),"")</f>
        <v/>
      </c>
      <c r="C902">
        <f>IF(G902=List!$P$1,1,0)</f>
        <v>0</v>
      </c>
      <c r="D902" s="1" t="str">
        <f>IF(E902=1,COUNTIF($E$2:E902,1),"")</f>
        <v/>
      </c>
      <c r="E902" s="1" t="str">
        <f>IF(H902=List!$P$2,1,"")</f>
        <v/>
      </c>
      <c r="F902" s="2" t="s">
        <v>11828</v>
      </c>
      <c r="G902" s="2" t="s">
        <v>319</v>
      </c>
      <c r="H902" s="2" t="s">
        <v>6104</v>
      </c>
      <c r="I902" s="2" t="s">
        <v>2316</v>
      </c>
      <c r="J902" s="2" t="s">
        <v>950</v>
      </c>
      <c r="K902" s="2" t="s">
        <v>2359</v>
      </c>
      <c r="L902" s="2" t="s">
        <v>2360</v>
      </c>
      <c r="M902" s="2" t="s">
        <v>159</v>
      </c>
      <c r="N902" s="2" t="s">
        <v>756</v>
      </c>
      <c r="O902" s="99">
        <v>22820</v>
      </c>
      <c r="P902" s="2" t="s">
        <v>8432</v>
      </c>
      <c r="Q902">
        <v>77906</v>
      </c>
      <c r="R902">
        <v>82250</v>
      </c>
      <c r="V902" t="s">
        <v>11186</v>
      </c>
      <c r="W902" s="101">
        <v>46191.764110567128</v>
      </c>
      <c r="X902" s="1">
        <f>IFERROR(IF(H902="","",IF(O902=0,0.15,IF(VLOOKUP(O902,'Source Post 14 Status (6.30.26)'!A:B,2,FALSE)=1,0.15,0.5))),0.5)</f>
        <v>0.15</v>
      </c>
      <c r="Y902" s="6">
        <f t="shared" si="14"/>
        <v>0</v>
      </c>
    </row>
    <row r="903" spans="1:25" x14ac:dyDescent="0.3">
      <c r="A903" t="str">
        <f>IF(B903=1,COUNTIF($B$2:B903,1),"")</f>
        <v/>
      </c>
      <c r="B903" t="str">
        <f>IF(C903=1,COUNTIF($H$2:H903,H903),"")</f>
        <v/>
      </c>
      <c r="C903">
        <f>IF(G903=List!$P$1,1,0)</f>
        <v>0</v>
      </c>
      <c r="D903" s="1" t="str">
        <f>IF(E903=1,COUNTIF($E$2:E903,1),"")</f>
        <v/>
      </c>
      <c r="E903" s="1" t="str">
        <f>IF(H903=List!$P$2,1,"")</f>
        <v/>
      </c>
      <c r="F903" s="2" t="s">
        <v>11828</v>
      </c>
      <c r="G903" s="2" t="s">
        <v>319</v>
      </c>
      <c r="H903" s="2" t="s">
        <v>6104</v>
      </c>
      <c r="I903" s="2" t="s">
        <v>2316</v>
      </c>
      <c r="J903" s="2" t="s">
        <v>950</v>
      </c>
      <c r="K903" s="2" t="s">
        <v>2359</v>
      </c>
      <c r="L903" s="2" t="s">
        <v>2360</v>
      </c>
      <c r="M903" s="2" t="s">
        <v>159</v>
      </c>
      <c r="N903" s="2" t="s">
        <v>756</v>
      </c>
      <c r="O903" s="99">
        <v>18123</v>
      </c>
      <c r="P903" s="2" t="s">
        <v>7894</v>
      </c>
      <c r="Q903">
        <v>133000</v>
      </c>
      <c r="R903">
        <v>133000</v>
      </c>
      <c r="S903">
        <v>263000</v>
      </c>
      <c r="T903">
        <v>132500</v>
      </c>
      <c r="U903">
        <v>132500</v>
      </c>
      <c r="V903" t="s">
        <v>11186</v>
      </c>
      <c r="W903" s="101">
        <v>46191.761250613425</v>
      </c>
      <c r="X903" s="1">
        <f>IFERROR(IF(H903="","",IF(O903=0,0.15,IF(VLOOKUP(O903,'Source Post 14 Status (6.30.26)'!A:B,2,FALSE)=1,0.15,0.5))),0.5)</f>
        <v>0.5</v>
      </c>
      <c r="Y903" s="6">
        <f t="shared" si="14"/>
        <v>132500</v>
      </c>
    </row>
    <row r="904" spans="1:25" x14ac:dyDescent="0.3">
      <c r="A904" t="str">
        <f>IF(B904=1,COUNTIF($B$2:B904,1),"")</f>
        <v/>
      </c>
      <c r="B904" t="str">
        <f>IF(C904=1,COUNTIF($H$2:H904,H904),"")</f>
        <v/>
      </c>
      <c r="C904">
        <f>IF(G904=List!$P$1,1,0)</f>
        <v>0</v>
      </c>
      <c r="D904" s="1" t="str">
        <f>IF(E904=1,COUNTIF($E$2:E904,1),"")</f>
        <v/>
      </c>
      <c r="E904" s="1" t="str">
        <f>IF(H904=List!$P$2,1,"")</f>
        <v/>
      </c>
      <c r="F904" s="2" t="s">
        <v>11828</v>
      </c>
      <c r="G904" s="2" t="s">
        <v>319</v>
      </c>
      <c r="H904" s="2" t="s">
        <v>6104</v>
      </c>
      <c r="I904" s="2" t="s">
        <v>2316</v>
      </c>
      <c r="J904" s="2" t="s">
        <v>950</v>
      </c>
      <c r="K904" s="2" t="s">
        <v>2359</v>
      </c>
      <c r="L904" s="2" t="s">
        <v>2360</v>
      </c>
      <c r="M904" s="2" t="s">
        <v>159</v>
      </c>
      <c r="N904" s="2" t="s">
        <v>756</v>
      </c>
      <c r="O904" s="99">
        <v>20856</v>
      </c>
      <c r="P904" s="2" t="s">
        <v>8098</v>
      </c>
      <c r="Q904">
        <v>399000</v>
      </c>
      <c r="R904">
        <v>399000</v>
      </c>
      <c r="S904">
        <v>800000</v>
      </c>
      <c r="T904">
        <v>400000</v>
      </c>
      <c r="U904">
        <v>400000</v>
      </c>
      <c r="V904" t="s">
        <v>11186</v>
      </c>
      <c r="W904" s="101">
        <v>46191.761744178242</v>
      </c>
      <c r="X904" s="1">
        <f>IFERROR(IF(H904="","",IF(O904=0,0.15,IF(VLOOKUP(O904,'Source Post 14 Status (6.30.26)'!A:B,2,FALSE)=1,0.15,0.5))),0.5)</f>
        <v>0.15</v>
      </c>
      <c r="Y904" s="6">
        <f t="shared" si="14"/>
        <v>120000</v>
      </c>
    </row>
    <row r="905" spans="1:25" x14ac:dyDescent="0.3">
      <c r="A905" t="str">
        <f>IF(B905=1,COUNTIF($B$2:B905,1),"")</f>
        <v/>
      </c>
      <c r="B905" t="str">
        <f>IF(C905=1,COUNTIF($H$2:H905,H905),"")</f>
        <v/>
      </c>
      <c r="C905">
        <f>IF(G905=List!$P$1,1,0)</f>
        <v>0</v>
      </c>
      <c r="D905" s="1" t="str">
        <f>IF(E905=1,COUNTIF($E$2:E905,1),"")</f>
        <v/>
      </c>
      <c r="E905" s="1" t="str">
        <f>IF(H905=List!$P$2,1,"")</f>
        <v/>
      </c>
      <c r="F905" s="2" t="s">
        <v>11828</v>
      </c>
      <c r="G905" s="2" t="s">
        <v>319</v>
      </c>
      <c r="H905" s="2" t="s">
        <v>6104</v>
      </c>
      <c r="I905" s="2" t="s">
        <v>2316</v>
      </c>
      <c r="J905" s="2" t="s">
        <v>950</v>
      </c>
      <c r="K905" s="2" t="s">
        <v>2359</v>
      </c>
      <c r="L905" s="2" t="s">
        <v>2360</v>
      </c>
      <c r="M905" s="2" t="s">
        <v>159</v>
      </c>
      <c r="N905" s="2" t="s">
        <v>756</v>
      </c>
      <c r="O905" s="99">
        <v>18132</v>
      </c>
      <c r="P905" s="2" t="s">
        <v>7896</v>
      </c>
      <c r="Q905">
        <v>10000</v>
      </c>
      <c r="R905">
        <v>10000</v>
      </c>
      <c r="S905">
        <v>18000</v>
      </c>
      <c r="T905">
        <v>9000</v>
      </c>
      <c r="U905">
        <v>9000</v>
      </c>
      <c r="V905" t="s">
        <v>11186</v>
      </c>
      <c r="W905" s="101">
        <v>46191.760790706016</v>
      </c>
      <c r="X905" s="1">
        <f>IFERROR(IF(H905="","",IF(O905=0,0.15,IF(VLOOKUP(O905,'Source Post 14 Status (6.30.26)'!A:B,2,FALSE)=1,0.15,0.5))),0.5)</f>
        <v>0.15</v>
      </c>
      <c r="Y905" s="6">
        <f t="shared" si="14"/>
        <v>2700</v>
      </c>
    </row>
    <row r="906" spans="1:25" x14ac:dyDescent="0.3">
      <c r="A906" t="str">
        <f>IF(B906=1,COUNTIF($B$2:B906,1),"")</f>
        <v/>
      </c>
      <c r="B906" t="str">
        <f>IF(C906=1,COUNTIF($H$2:H906,H906),"")</f>
        <v/>
      </c>
      <c r="C906">
        <f>IF(G906=List!$P$1,1,0)</f>
        <v>0</v>
      </c>
      <c r="D906" s="1" t="str">
        <f>IF(E906=1,COUNTIF($E$2:E906,1),"")</f>
        <v/>
      </c>
      <c r="E906" s="1" t="str">
        <f>IF(H906=List!$P$2,1,"")</f>
        <v/>
      </c>
      <c r="F906" s="2" t="s">
        <v>11828</v>
      </c>
      <c r="G906" s="2" t="s">
        <v>319</v>
      </c>
      <c r="H906" s="2" t="s">
        <v>6104</v>
      </c>
      <c r="I906" s="2" t="s">
        <v>2316</v>
      </c>
      <c r="J906" s="2" t="s">
        <v>950</v>
      </c>
      <c r="K906" s="2" t="s">
        <v>2359</v>
      </c>
      <c r="L906" s="2" t="s">
        <v>2360</v>
      </c>
      <c r="M906" s="2" t="s">
        <v>159</v>
      </c>
      <c r="N906" s="2" t="s">
        <v>756</v>
      </c>
      <c r="O906" s="99">
        <v>0</v>
      </c>
      <c r="P906" s="2" t="s">
        <v>8514</v>
      </c>
      <c r="W906" s="101">
        <v>1</v>
      </c>
      <c r="X906" s="1">
        <f>IFERROR(IF(H906="","",IF(O906=0,0.15,IF(VLOOKUP(O906,'Source Post 14 Status (6.30.26)'!A:B,2,FALSE)=1,0.15,0.5))),0.5)</f>
        <v>0.15</v>
      </c>
      <c r="Y906" s="6">
        <f t="shared" si="14"/>
        <v>0</v>
      </c>
    </row>
    <row r="907" spans="1:25" x14ac:dyDescent="0.3">
      <c r="A907" t="str">
        <f>IF(B907=1,COUNTIF($B$2:B907,1),"")</f>
        <v/>
      </c>
      <c r="B907" t="str">
        <f>IF(C907=1,COUNTIF($H$2:H907,H907),"")</f>
        <v/>
      </c>
      <c r="C907">
        <f>IF(G907=List!$P$1,1,0)</f>
        <v>0</v>
      </c>
      <c r="D907" s="1" t="str">
        <f>IF(E907=1,COUNTIF($E$2:E907,1),"")</f>
        <v/>
      </c>
      <c r="E907" s="1" t="str">
        <f>IF(H907=List!$P$2,1,"")</f>
        <v/>
      </c>
      <c r="F907" s="2" t="s">
        <v>11828</v>
      </c>
      <c r="G907" s="2" t="s">
        <v>319</v>
      </c>
      <c r="H907" s="2" t="s">
        <v>6104</v>
      </c>
      <c r="I907" s="2" t="s">
        <v>2316</v>
      </c>
      <c r="J907" s="2" t="s">
        <v>950</v>
      </c>
      <c r="K907" s="2" t="s">
        <v>2359</v>
      </c>
      <c r="L907" s="2" t="s">
        <v>2360</v>
      </c>
      <c r="M907" s="2" t="s">
        <v>159</v>
      </c>
      <c r="N907" s="2" t="s">
        <v>756</v>
      </c>
      <c r="O907" s="99">
        <v>8135</v>
      </c>
      <c r="P907" s="2" t="s">
        <v>7019</v>
      </c>
      <c r="Q907">
        <v>75500</v>
      </c>
      <c r="R907">
        <v>75500</v>
      </c>
      <c r="S907">
        <v>147000</v>
      </c>
      <c r="T907">
        <v>74000</v>
      </c>
      <c r="U907">
        <v>74000</v>
      </c>
      <c r="V907" t="s">
        <v>11186</v>
      </c>
      <c r="W907" s="101">
        <v>46191.765084375002</v>
      </c>
      <c r="X907" s="1">
        <f>IFERROR(IF(H907="","",IF(O907=0,0.15,IF(VLOOKUP(O907,'Source Post 14 Status (6.30.26)'!A:B,2,FALSE)=1,0.15,0.5))),0.5)</f>
        <v>0.5</v>
      </c>
      <c r="Y907" s="6">
        <f t="shared" si="14"/>
        <v>74000</v>
      </c>
    </row>
    <row r="908" spans="1:25" x14ac:dyDescent="0.3">
      <c r="A908" t="str">
        <f>IF(B908=1,COUNTIF($B$2:B908,1),"")</f>
        <v/>
      </c>
      <c r="B908" t="str">
        <f>IF(C908=1,COUNTIF($H$2:H908,H908),"")</f>
        <v/>
      </c>
      <c r="C908">
        <f>IF(G908=List!$P$1,1,0)</f>
        <v>0</v>
      </c>
      <c r="D908" s="1" t="str">
        <f>IF(E908=1,COUNTIF($E$2:E908,1),"")</f>
        <v/>
      </c>
      <c r="E908" s="1" t="str">
        <f>IF(H908=List!$P$2,1,"")</f>
        <v/>
      </c>
      <c r="F908" s="2" t="s">
        <v>11828</v>
      </c>
      <c r="G908" s="2" t="s">
        <v>319</v>
      </c>
      <c r="H908" s="2" t="s">
        <v>6104</v>
      </c>
      <c r="I908" s="2" t="s">
        <v>2316</v>
      </c>
      <c r="J908" s="2" t="s">
        <v>950</v>
      </c>
      <c r="K908" s="2" t="s">
        <v>2359</v>
      </c>
      <c r="L908" s="2" t="s">
        <v>2360</v>
      </c>
      <c r="M908" s="2" t="s">
        <v>159</v>
      </c>
      <c r="N908" s="2" t="s">
        <v>756</v>
      </c>
      <c r="O908" s="99">
        <v>0</v>
      </c>
      <c r="P908" s="2" t="s">
        <v>8513</v>
      </c>
      <c r="Q908">
        <v>5000</v>
      </c>
      <c r="R908">
        <v>5000</v>
      </c>
      <c r="S908">
        <v>5000</v>
      </c>
      <c r="T908">
        <v>5000</v>
      </c>
      <c r="U908">
        <v>5000</v>
      </c>
      <c r="V908" t="s">
        <v>11186</v>
      </c>
      <c r="W908" s="101">
        <v>46191.765360185185</v>
      </c>
      <c r="X908" s="1">
        <f>IFERROR(IF(H908="","",IF(O908=0,0.15,IF(VLOOKUP(O908,'Source Post 14 Status (6.30.26)'!A:B,2,FALSE)=1,0.15,0.5))),0.5)</f>
        <v>0.15</v>
      </c>
      <c r="Y908" s="6">
        <f t="shared" si="14"/>
        <v>1500</v>
      </c>
    </row>
    <row r="909" spans="1:25" x14ac:dyDescent="0.3">
      <c r="A909" t="str">
        <f>IF(B909=1,COUNTIF($B$2:B909,1),"")</f>
        <v/>
      </c>
      <c r="B909" t="str">
        <f>IF(C909=1,COUNTIF($H$2:H909,H909),"")</f>
        <v/>
      </c>
      <c r="C909">
        <f>IF(G909=List!$P$1,1,0)</f>
        <v>0</v>
      </c>
      <c r="D909" s="1" t="str">
        <f>IF(E909=1,COUNTIF($E$2:E909,1),"")</f>
        <v/>
      </c>
      <c r="E909" s="1" t="str">
        <f>IF(H909=List!$P$2,1,"")</f>
        <v/>
      </c>
      <c r="F909" s="2" t="s">
        <v>11828</v>
      </c>
      <c r="G909" s="2" t="s">
        <v>319</v>
      </c>
      <c r="H909" s="2" t="s">
        <v>6104</v>
      </c>
      <c r="I909" s="2" t="s">
        <v>2316</v>
      </c>
      <c r="J909" s="2" t="s">
        <v>950</v>
      </c>
      <c r="K909" s="2" t="s">
        <v>2359</v>
      </c>
      <c r="L909" s="2" t="s">
        <v>2360</v>
      </c>
      <c r="M909" s="2" t="s">
        <v>159</v>
      </c>
      <c r="N909" s="2" t="s">
        <v>756</v>
      </c>
      <c r="O909" s="99">
        <v>7720</v>
      </c>
      <c r="P909" s="2" t="s">
        <v>7010</v>
      </c>
      <c r="Q909">
        <v>74500</v>
      </c>
      <c r="R909">
        <v>74500</v>
      </c>
      <c r="S909">
        <v>145000</v>
      </c>
      <c r="T909">
        <v>75000</v>
      </c>
      <c r="U909">
        <v>75000</v>
      </c>
      <c r="V909" t="s">
        <v>11186</v>
      </c>
      <c r="W909" s="101">
        <v>46191.763210648147</v>
      </c>
      <c r="X909" s="1">
        <f>IFERROR(IF(H909="","",IF(O909=0,0.15,IF(VLOOKUP(O909,'Source Post 14 Status (6.30.26)'!A:B,2,FALSE)=1,0.15,0.5))),0.5)</f>
        <v>0.5</v>
      </c>
      <c r="Y909" s="6">
        <f t="shared" si="14"/>
        <v>75000</v>
      </c>
    </row>
    <row r="910" spans="1:25" x14ac:dyDescent="0.3">
      <c r="A910" t="str">
        <f>IF(B910=1,COUNTIF($B$2:B910,1),"")</f>
        <v/>
      </c>
      <c r="B910" t="str">
        <f>IF(C910=1,COUNTIF($H$2:H910,H910),"")</f>
        <v/>
      </c>
      <c r="C910">
        <f>IF(G910=List!$P$1,1,0)</f>
        <v>0</v>
      </c>
      <c r="D910" s="1" t="str">
        <f>IF(E910=1,COUNTIF($E$2:E910,1),"")</f>
        <v/>
      </c>
      <c r="E910" s="1" t="str">
        <f>IF(H910=List!$P$2,1,"")</f>
        <v/>
      </c>
      <c r="F910" s="2" t="s">
        <v>11828</v>
      </c>
      <c r="G910" s="2" t="s">
        <v>319</v>
      </c>
      <c r="H910" s="2" t="s">
        <v>6104</v>
      </c>
      <c r="I910" s="2" t="s">
        <v>2316</v>
      </c>
      <c r="J910" s="2" t="s">
        <v>950</v>
      </c>
      <c r="K910" s="2" t="s">
        <v>2359</v>
      </c>
      <c r="L910" s="2" t="s">
        <v>2360</v>
      </c>
      <c r="M910" s="2" t="s">
        <v>159</v>
      </c>
      <c r="N910" s="2" t="s">
        <v>756</v>
      </c>
      <c r="O910" s="99">
        <v>11423</v>
      </c>
      <c r="P910" s="2" t="s">
        <v>7268</v>
      </c>
      <c r="Q910">
        <v>70000</v>
      </c>
      <c r="R910">
        <v>70000</v>
      </c>
      <c r="S910">
        <v>136000</v>
      </c>
      <c r="T910">
        <v>69000</v>
      </c>
      <c r="U910">
        <v>69000</v>
      </c>
      <c r="V910" t="s">
        <v>11186</v>
      </c>
      <c r="W910" s="101">
        <v>46191.762918553242</v>
      </c>
      <c r="X910" s="1">
        <f>IFERROR(IF(H910="","",IF(O910=0,0.15,IF(VLOOKUP(O910,'Source Post 14 Status (6.30.26)'!A:B,2,FALSE)=1,0.15,0.5))),0.5)</f>
        <v>0.15</v>
      </c>
      <c r="Y910" s="6">
        <f t="shared" si="14"/>
        <v>20700</v>
      </c>
    </row>
    <row r="911" spans="1:25" x14ac:dyDescent="0.3">
      <c r="A911" t="str">
        <f>IF(B911=1,COUNTIF($B$2:B911,1),"")</f>
        <v/>
      </c>
      <c r="B911" t="str">
        <f>IF(C911=1,COUNTIF($H$2:H911,H911),"")</f>
        <v/>
      </c>
      <c r="C911">
        <f>IF(G911=List!$P$1,1,0)</f>
        <v>0</v>
      </c>
      <c r="D911" s="1" t="str">
        <f>IF(E911=1,COUNTIF($E$2:E911,1),"")</f>
        <v/>
      </c>
      <c r="E911" s="1" t="str">
        <f>IF(H911=List!$P$2,1,"")</f>
        <v/>
      </c>
      <c r="F911" s="2" t="s">
        <v>11828</v>
      </c>
      <c r="G911" s="2" t="s">
        <v>319</v>
      </c>
      <c r="H911" s="2" t="s">
        <v>6104</v>
      </c>
      <c r="I911" s="2" t="s">
        <v>2316</v>
      </c>
      <c r="J911" s="2" t="s">
        <v>950</v>
      </c>
      <c r="K911" s="2" t="s">
        <v>2359</v>
      </c>
      <c r="L911" s="2" t="s">
        <v>2360</v>
      </c>
      <c r="M911" s="2" t="s">
        <v>159</v>
      </c>
      <c r="N911" s="2" t="s">
        <v>756</v>
      </c>
      <c r="O911" s="99">
        <v>12464</v>
      </c>
      <c r="P911" s="2" t="s">
        <v>7385</v>
      </c>
      <c r="Q911">
        <v>181500</v>
      </c>
      <c r="R911">
        <v>181500</v>
      </c>
      <c r="S911">
        <v>371000</v>
      </c>
      <c r="T911">
        <v>179000</v>
      </c>
      <c r="U911">
        <v>179000</v>
      </c>
      <c r="V911" t="s">
        <v>11186</v>
      </c>
      <c r="W911" s="101">
        <v>46191.762547256942</v>
      </c>
      <c r="X911" s="1">
        <f>IFERROR(IF(H911="","",IF(O911=0,0.15,IF(VLOOKUP(O911,'Source Post 14 Status (6.30.26)'!A:B,2,FALSE)=1,0.15,0.5))),0.5)</f>
        <v>0.15</v>
      </c>
      <c r="Y911" s="6">
        <f t="shared" si="14"/>
        <v>53700</v>
      </c>
    </row>
    <row r="912" spans="1:25" x14ac:dyDescent="0.3">
      <c r="A912" t="str">
        <f>IF(B912=1,COUNTIF($B$2:B912,1),"")</f>
        <v/>
      </c>
      <c r="B912" t="str">
        <f>IF(C912=1,COUNTIF($H$2:H912,H912),"")</f>
        <v/>
      </c>
      <c r="C912">
        <f>IF(G912=List!$P$1,1,0)</f>
        <v>0</v>
      </c>
      <c r="D912" s="1" t="str">
        <f>IF(E912=1,COUNTIF($E$2:E912,1),"")</f>
        <v/>
      </c>
      <c r="E912" s="1" t="str">
        <f>IF(H912=List!$P$2,1,"")</f>
        <v/>
      </c>
      <c r="F912" s="2" t="s">
        <v>11828</v>
      </c>
      <c r="G912" s="2" t="s">
        <v>319</v>
      </c>
      <c r="H912" s="2" t="s">
        <v>6104</v>
      </c>
      <c r="I912" s="2" t="s">
        <v>2316</v>
      </c>
      <c r="J912" s="2" t="s">
        <v>950</v>
      </c>
      <c r="K912" s="2" t="s">
        <v>2359</v>
      </c>
      <c r="L912" s="2" t="s">
        <v>2360</v>
      </c>
      <c r="M912" s="2" t="s">
        <v>159</v>
      </c>
      <c r="N912" s="2" t="s">
        <v>756</v>
      </c>
      <c r="O912" s="99">
        <v>5706</v>
      </c>
      <c r="P912" s="2" t="s">
        <v>6963</v>
      </c>
      <c r="Q912">
        <v>68500</v>
      </c>
      <c r="R912">
        <v>68500</v>
      </c>
      <c r="S912">
        <v>144000</v>
      </c>
      <c r="T912">
        <v>70000</v>
      </c>
      <c r="U912">
        <v>70000</v>
      </c>
      <c r="V912" t="s">
        <v>11186</v>
      </c>
      <c r="W912" s="101">
        <v>46191.763757754627</v>
      </c>
      <c r="X912" s="1">
        <f>IFERROR(IF(H912="","",IF(O912=0,0.15,IF(VLOOKUP(O912,'Source Post 14 Status (6.30.26)'!A:B,2,FALSE)=1,0.15,0.5))),0.5)</f>
        <v>0.5</v>
      </c>
      <c r="Y912" s="6">
        <f t="shared" si="14"/>
        <v>70000</v>
      </c>
    </row>
    <row r="913" spans="1:25" x14ac:dyDescent="0.3">
      <c r="A913" t="str">
        <f>IF(B913=1,COUNTIF($B$2:B913,1),"")</f>
        <v/>
      </c>
      <c r="B913" t="str">
        <f>IF(C913=1,COUNTIF($H$2:H913,H913),"")</f>
        <v/>
      </c>
      <c r="C913">
        <f>IF(G913=List!$P$1,1,0)</f>
        <v>0</v>
      </c>
      <c r="D913" s="1" t="str">
        <f>IF(E913=1,COUNTIF($E$2:E913,1),"")</f>
        <v/>
      </c>
      <c r="E913" s="1" t="str">
        <f>IF(H913=List!$P$2,1,"")</f>
        <v/>
      </c>
      <c r="F913" s="2" t="s">
        <v>11828</v>
      </c>
      <c r="G913" s="2" t="s">
        <v>319</v>
      </c>
      <c r="H913" s="2" t="s">
        <v>6104</v>
      </c>
      <c r="I913" s="2" t="s">
        <v>2316</v>
      </c>
      <c r="J913" s="2" t="s">
        <v>950</v>
      </c>
      <c r="K913" s="2" t="s">
        <v>2359</v>
      </c>
      <c r="L913" s="2" t="s">
        <v>2360</v>
      </c>
      <c r="M913" s="2" t="s">
        <v>159</v>
      </c>
      <c r="N913" s="2" t="s">
        <v>756</v>
      </c>
      <c r="O913" s="99">
        <v>22823</v>
      </c>
      <c r="P913" s="2" t="s">
        <v>8434</v>
      </c>
      <c r="Q913">
        <v>97182</v>
      </c>
      <c r="R913">
        <v>97182</v>
      </c>
      <c r="S913">
        <v>202364</v>
      </c>
      <c r="T913">
        <v>104182</v>
      </c>
      <c r="U913">
        <v>104182</v>
      </c>
      <c r="V913" t="s">
        <v>11186</v>
      </c>
      <c r="W913" s="101">
        <v>46191.764800578705</v>
      </c>
      <c r="X913" s="1">
        <f>IFERROR(IF(H913="","",IF(O913=0,0.15,IF(VLOOKUP(O913,'Source Post 14 Status (6.30.26)'!A:B,2,FALSE)=1,0.15,0.5))),0.5)</f>
        <v>0.15</v>
      </c>
      <c r="Y913" s="6">
        <f t="shared" si="14"/>
        <v>31255</v>
      </c>
    </row>
    <row r="914" spans="1:25" x14ac:dyDescent="0.3">
      <c r="A914" t="str">
        <f>IF(B914=1,COUNTIF($B$2:B914,1),"")</f>
        <v/>
      </c>
      <c r="B914" t="str">
        <f>IF(C914=1,COUNTIF($H$2:H914,H914),"")</f>
        <v/>
      </c>
      <c r="C914">
        <f>IF(G914=List!$P$1,1,0)</f>
        <v>0</v>
      </c>
      <c r="D914" s="1" t="str">
        <f>IF(E914=1,COUNTIF($E$2:E914,1),"")</f>
        <v/>
      </c>
      <c r="E914" s="1" t="str">
        <f>IF(H914=List!$P$2,1,"")</f>
        <v/>
      </c>
      <c r="F914" s="2" t="s">
        <v>11828</v>
      </c>
      <c r="G914" s="2" t="s">
        <v>319</v>
      </c>
      <c r="H914" s="2" t="s">
        <v>6104</v>
      </c>
      <c r="I914" s="2" t="s">
        <v>2316</v>
      </c>
      <c r="J914" s="2" t="s">
        <v>950</v>
      </c>
      <c r="K914" s="2" t="s">
        <v>2359</v>
      </c>
      <c r="L914" s="2" t="s">
        <v>2360</v>
      </c>
      <c r="M914" s="2" t="s">
        <v>159</v>
      </c>
      <c r="N914" s="2" t="s">
        <v>756</v>
      </c>
      <c r="O914" s="99">
        <v>22824</v>
      </c>
      <c r="P914" s="2" t="s">
        <v>8435</v>
      </c>
      <c r="R914">
        <v>93291</v>
      </c>
      <c r="S914">
        <v>93292</v>
      </c>
      <c r="U914">
        <v>93292</v>
      </c>
      <c r="V914" t="s">
        <v>11186</v>
      </c>
      <c r="W914" s="101">
        <v>46191.764543831021</v>
      </c>
      <c r="X914" s="1">
        <f>IFERROR(IF(H914="","",IF(O914=0,0.15,IF(VLOOKUP(O914,'Source Post 14 Status (6.30.26)'!A:B,2,FALSE)=1,0.15,0.5))),0.5)</f>
        <v>0.15</v>
      </c>
      <c r="Y914" s="6">
        <f t="shared" si="14"/>
        <v>13994</v>
      </c>
    </row>
    <row r="915" spans="1:25" x14ac:dyDescent="0.3">
      <c r="A915" t="str">
        <f>IF(B915=1,COUNTIF($B$2:B915,1),"")</f>
        <v/>
      </c>
      <c r="B915" t="str">
        <f>IF(C915=1,COUNTIF($H$2:H915,H915),"")</f>
        <v/>
      </c>
      <c r="C915">
        <f>IF(G915=List!$P$1,1,0)</f>
        <v>0</v>
      </c>
      <c r="D915" s="1" t="str">
        <f>IF(E915=1,COUNTIF($E$2:E915,1),"")</f>
        <v/>
      </c>
      <c r="E915" s="1" t="str">
        <f>IF(H915=List!$P$2,1,"")</f>
        <v/>
      </c>
      <c r="F915" s="2" t="s">
        <v>11828</v>
      </c>
      <c r="G915" s="2" t="s">
        <v>320</v>
      </c>
      <c r="H915" s="2" t="s">
        <v>6105</v>
      </c>
      <c r="I915" s="2" t="s">
        <v>2316</v>
      </c>
      <c r="J915" s="2" t="s">
        <v>950</v>
      </c>
      <c r="K915" s="2" t="s">
        <v>2362</v>
      </c>
      <c r="L915" s="2" t="s">
        <v>2363</v>
      </c>
      <c r="M915" s="2" t="s">
        <v>159</v>
      </c>
      <c r="N915" s="2" t="s">
        <v>756</v>
      </c>
      <c r="O915" s="99">
        <v>0</v>
      </c>
      <c r="P915" s="2" t="s">
        <v>8514</v>
      </c>
      <c r="Q915">
        <v>0</v>
      </c>
      <c r="R915">
        <v>0</v>
      </c>
      <c r="S915">
        <v>1000000</v>
      </c>
      <c r="T915">
        <v>750000</v>
      </c>
      <c r="U915">
        <v>750000</v>
      </c>
      <c r="V915" t="s">
        <v>11187</v>
      </c>
      <c r="W915" s="101">
        <v>46203.662237847224</v>
      </c>
      <c r="X915" s="1">
        <f>IFERROR(IF(H915="","",IF(O915=0,0.15,IF(VLOOKUP(O915,'Source Post 14 Status (6.30.26)'!A:B,2,FALSE)=1,0.15,0.5))),0.5)</f>
        <v>0.15</v>
      </c>
      <c r="Y915" s="6">
        <f t="shared" si="14"/>
        <v>225000</v>
      </c>
    </row>
    <row r="916" spans="1:25" x14ac:dyDescent="0.3">
      <c r="A916" t="str">
        <f>IF(B916=1,COUNTIF($B$2:B916,1),"")</f>
        <v/>
      </c>
      <c r="B916" t="str">
        <f>IF(C916=1,COUNTIF($H$2:H916,H916),"")</f>
        <v/>
      </c>
      <c r="C916">
        <f>IF(G916=List!$P$1,1,0)</f>
        <v>0</v>
      </c>
      <c r="D916" s="1" t="str">
        <f>IF(E916=1,COUNTIF($E$2:E916,1),"")</f>
        <v/>
      </c>
      <c r="E916" s="1" t="str">
        <f>IF(H916=List!$P$2,1,"")</f>
        <v/>
      </c>
      <c r="F916" s="2" t="s">
        <v>11828</v>
      </c>
      <c r="G916" s="2" t="s">
        <v>320</v>
      </c>
      <c r="H916" s="2" t="s">
        <v>6105</v>
      </c>
      <c r="I916" s="2" t="s">
        <v>2316</v>
      </c>
      <c r="J916" s="2" t="s">
        <v>950</v>
      </c>
      <c r="K916" s="2" t="s">
        <v>2362</v>
      </c>
      <c r="L916" s="2" t="s">
        <v>2363</v>
      </c>
      <c r="M916" s="2" t="s">
        <v>159</v>
      </c>
      <c r="N916" s="2" t="s">
        <v>756</v>
      </c>
      <c r="O916" s="99">
        <v>4268</v>
      </c>
      <c r="P916" s="2" t="s">
        <v>6933</v>
      </c>
      <c r="Q916">
        <v>224700</v>
      </c>
      <c r="R916">
        <v>224700</v>
      </c>
      <c r="S916">
        <v>449400</v>
      </c>
      <c r="V916" t="s">
        <v>11187</v>
      </c>
      <c r="W916" s="101">
        <v>46197.600764120369</v>
      </c>
      <c r="X916" s="1">
        <f>IFERROR(IF(H916="","",IF(O916=0,0.15,IF(VLOOKUP(O916,'Source Post 14 Status (6.30.26)'!A:B,2,FALSE)=1,0.15,0.5))),0.5)</f>
        <v>0.5</v>
      </c>
      <c r="Y916" s="6">
        <f t="shared" si="14"/>
        <v>0</v>
      </c>
    </row>
    <row r="917" spans="1:25" x14ac:dyDescent="0.3">
      <c r="A917" t="str">
        <f>IF(B917=1,COUNTIF($B$2:B917,1),"")</f>
        <v/>
      </c>
      <c r="B917" t="str">
        <f>IF(C917=1,COUNTIF($H$2:H917,H917),"")</f>
        <v/>
      </c>
      <c r="C917">
        <f>IF(G917=List!$P$1,1,0)</f>
        <v>0</v>
      </c>
      <c r="D917" s="1" t="str">
        <f>IF(E917=1,COUNTIF($E$2:E917,1),"")</f>
        <v/>
      </c>
      <c r="E917" s="1" t="str">
        <f>IF(H917=List!$P$2,1,"")</f>
        <v/>
      </c>
      <c r="F917" s="2" t="s">
        <v>11828</v>
      </c>
      <c r="G917" s="2" t="s">
        <v>320</v>
      </c>
      <c r="H917" s="2" t="s">
        <v>6105</v>
      </c>
      <c r="I917" s="2" t="s">
        <v>2316</v>
      </c>
      <c r="J917" s="2" t="s">
        <v>950</v>
      </c>
      <c r="K917" s="2" t="s">
        <v>2362</v>
      </c>
      <c r="L917" s="2" t="s">
        <v>2363</v>
      </c>
      <c r="M917" s="2" t="s">
        <v>159</v>
      </c>
      <c r="N917" s="2" t="s">
        <v>756</v>
      </c>
      <c r="O917" s="99">
        <v>4564</v>
      </c>
      <c r="P917" s="2" t="s">
        <v>6940</v>
      </c>
      <c r="Q917">
        <v>190784</v>
      </c>
      <c r="R917">
        <v>190784</v>
      </c>
      <c r="S917">
        <v>381568</v>
      </c>
      <c r="V917" t="s">
        <v>11187</v>
      </c>
      <c r="W917" s="101">
        <v>46197.60033144676</v>
      </c>
      <c r="X917" s="1">
        <f>IFERROR(IF(H917="","",IF(O917=0,0.15,IF(VLOOKUP(O917,'Source Post 14 Status (6.30.26)'!A:B,2,FALSE)=1,0.15,0.5))),0.5)</f>
        <v>0.5</v>
      </c>
      <c r="Y917" s="6">
        <f t="shared" si="14"/>
        <v>0</v>
      </c>
    </row>
    <row r="918" spans="1:25" x14ac:dyDescent="0.3">
      <c r="A918" t="str">
        <f>IF(B918=1,COUNTIF($B$2:B918,1),"")</f>
        <v/>
      </c>
      <c r="B918" t="str">
        <f>IF(C918=1,COUNTIF($H$2:H918,H918),"")</f>
        <v/>
      </c>
      <c r="C918">
        <f>IF(G918=List!$P$1,1,0)</f>
        <v>0</v>
      </c>
      <c r="D918" s="1" t="str">
        <f>IF(E918=1,COUNTIF($E$2:E918,1),"")</f>
        <v/>
      </c>
      <c r="E918" s="1" t="str">
        <f>IF(H918=List!$P$2,1,"")</f>
        <v/>
      </c>
      <c r="F918" s="2" t="s">
        <v>11828</v>
      </c>
      <c r="G918" s="2" t="s">
        <v>320</v>
      </c>
      <c r="H918" s="2" t="s">
        <v>6105</v>
      </c>
      <c r="I918" s="2" t="s">
        <v>2316</v>
      </c>
      <c r="J918" s="2" t="s">
        <v>950</v>
      </c>
      <c r="K918" s="2" t="s">
        <v>2362</v>
      </c>
      <c r="L918" s="2" t="s">
        <v>2363</v>
      </c>
      <c r="M918" s="2" t="s">
        <v>159</v>
      </c>
      <c r="N918" s="2" t="s">
        <v>756</v>
      </c>
      <c r="O918" s="99">
        <v>20880</v>
      </c>
      <c r="P918" s="2" t="s">
        <v>8098</v>
      </c>
      <c r="Q918">
        <v>280500</v>
      </c>
      <c r="R918">
        <v>280500</v>
      </c>
      <c r="S918">
        <v>561000</v>
      </c>
      <c r="T918">
        <v>283000</v>
      </c>
      <c r="U918">
        <v>283000</v>
      </c>
      <c r="V918" t="s">
        <v>11187</v>
      </c>
      <c r="W918" s="101">
        <v>46197.594020104167</v>
      </c>
      <c r="X918" s="1">
        <f>IFERROR(IF(H918="","",IF(O918=0,0.15,IF(VLOOKUP(O918,'Source Post 14 Status (6.30.26)'!A:B,2,FALSE)=1,0.15,0.5))),0.5)</f>
        <v>0.15</v>
      </c>
      <c r="Y918" s="6">
        <f t="shared" si="14"/>
        <v>84900</v>
      </c>
    </row>
    <row r="919" spans="1:25" x14ac:dyDescent="0.3">
      <c r="A919" t="str">
        <f>IF(B919=1,COUNTIF($B$2:B919,1),"")</f>
        <v/>
      </c>
      <c r="B919" t="str">
        <f>IF(C919=1,COUNTIF($H$2:H919,H919),"")</f>
        <v/>
      </c>
      <c r="C919">
        <f>IF(G919=List!$P$1,1,0)</f>
        <v>0</v>
      </c>
      <c r="D919" s="1" t="str">
        <f>IF(E919=1,COUNTIF($E$2:E919,1),"")</f>
        <v/>
      </c>
      <c r="E919" s="1" t="str">
        <f>IF(H919=List!$P$2,1,"")</f>
        <v/>
      </c>
      <c r="F919" s="2" t="s">
        <v>11828</v>
      </c>
      <c r="G919" s="2" t="s">
        <v>320</v>
      </c>
      <c r="H919" s="2" t="s">
        <v>6105</v>
      </c>
      <c r="I919" s="2" t="s">
        <v>2316</v>
      </c>
      <c r="J919" s="2" t="s">
        <v>950</v>
      </c>
      <c r="K919" s="2" t="s">
        <v>2362</v>
      </c>
      <c r="L919" s="2" t="s">
        <v>2363</v>
      </c>
      <c r="M919" s="2" t="s">
        <v>159</v>
      </c>
      <c r="N919" s="2" t="s">
        <v>756</v>
      </c>
      <c r="O919" s="99">
        <v>24626</v>
      </c>
      <c r="P919" s="2" t="s">
        <v>8492</v>
      </c>
      <c r="Q919">
        <v>450000</v>
      </c>
      <c r="R919">
        <v>406000</v>
      </c>
      <c r="S919">
        <v>719000</v>
      </c>
      <c r="T919">
        <v>532000</v>
      </c>
      <c r="U919">
        <v>532000</v>
      </c>
      <c r="V919" t="s">
        <v>11187</v>
      </c>
      <c r="W919" s="101">
        <v>46197.59575547454</v>
      </c>
      <c r="X919" s="1">
        <f>IFERROR(IF(H919="","",IF(O919=0,0.15,IF(VLOOKUP(O919,'Source Post 14 Status (6.30.26)'!A:B,2,FALSE)=1,0.15,0.5))),0.5)</f>
        <v>0.15</v>
      </c>
      <c r="Y919" s="6">
        <f t="shared" si="14"/>
        <v>159600</v>
      </c>
    </row>
    <row r="920" spans="1:25" x14ac:dyDescent="0.3">
      <c r="A920" t="str">
        <f>IF(B920=1,COUNTIF($B$2:B920,1),"")</f>
        <v/>
      </c>
      <c r="B920" t="str">
        <f>IF(C920=1,COUNTIF($H$2:H920,H920),"")</f>
        <v/>
      </c>
      <c r="C920">
        <f>IF(G920=List!$P$1,1,0)</f>
        <v>0</v>
      </c>
      <c r="D920" s="1" t="str">
        <f>IF(E920=1,COUNTIF($E$2:E920,1),"")</f>
        <v/>
      </c>
      <c r="E920" s="1" t="str">
        <f>IF(H920=List!$P$2,1,"")</f>
        <v/>
      </c>
      <c r="F920" s="2" t="s">
        <v>11828</v>
      </c>
      <c r="G920" s="2" t="s">
        <v>320</v>
      </c>
      <c r="H920" s="2" t="s">
        <v>6105</v>
      </c>
      <c r="I920" s="2" t="s">
        <v>2316</v>
      </c>
      <c r="J920" s="2" t="s">
        <v>950</v>
      </c>
      <c r="K920" s="2" t="s">
        <v>2362</v>
      </c>
      <c r="L920" s="2" t="s">
        <v>2363</v>
      </c>
      <c r="M920" s="2" t="s">
        <v>159</v>
      </c>
      <c r="N920" s="2" t="s">
        <v>756</v>
      </c>
      <c r="O920" s="99">
        <v>22561</v>
      </c>
      <c r="P920" s="2" t="s">
        <v>8312</v>
      </c>
      <c r="Q920">
        <v>152750</v>
      </c>
      <c r="R920">
        <v>149400</v>
      </c>
      <c r="S920">
        <v>301650</v>
      </c>
      <c r="T920">
        <v>152150</v>
      </c>
      <c r="U920">
        <v>148600</v>
      </c>
      <c r="V920" t="s">
        <v>11187</v>
      </c>
      <c r="W920" s="101">
        <v>46197.599020752314</v>
      </c>
      <c r="X920" s="1">
        <f>IFERROR(IF(H920="","",IF(O920=0,0.15,IF(VLOOKUP(O920,'Source Post 14 Status (6.30.26)'!A:B,2,FALSE)=1,0.15,0.5))),0.5)</f>
        <v>0.15</v>
      </c>
      <c r="Y920" s="6">
        <f t="shared" si="14"/>
        <v>45113</v>
      </c>
    </row>
    <row r="921" spans="1:25" x14ac:dyDescent="0.3">
      <c r="A921" t="str">
        <f>IF(B921=1,COUNTIF($B$2:B921,1),"")</f>
        <v/>
      </c>
      <c r="B921" t="str">
        <f>IF(C921=1,COUNTIF($H$2:H921,H921),"")</f>
        <v/>
      </c>
      <c r="C921">
        <f>IF(G921=List!$P$1,1,0)</f>
        <v>0</v>
      </c>
      <c r="D921" s="1" t="str">
        <f>IF(E921=1,COUNTIF($E$2:E921,1),"")</f>
        <v/>
      </c>
      <c r="E921" s="1" t="str">
        <f>IF(H921=List!$P$2,1,"")</f>
        <v/>
      </c>
      <c r="F921" s="2" t="s">
        <v>11828</v>
      </c>
      <c r="G921" s="2" t="s">
        <v>320</v>
      </c>
      <c r="H921" s="2" t="s">
        <v>6105</v>
      </c>
      <c r="I921" s="2" t="s">
        <v>2316</v>
      </c>
      <c r="J921" s="2" t="s">
        <v>950</v>
      </c>
      <c r="K921" s="2" t="s">
        <v>2362</v>
      </c>
      <c r="L921" s="2" t="s">
        <v>2363</v>
      </c>
      <c r="M921" s="2" t="s">
        <v>159</v>
      </c>
      <c r="N921" s="2" t="s">
        <v>756</v>
      </c>
      <c r="O921" s="99">
        <v>4626</v>
      </c>
      <c r="P921" s="2" t="s">
        <v>6941</v>
      </c>
      <c r="Q921">
        <v>135500</v>
      </c>
      <c r="V921" t="s">
        <v>11187</v>
      </c>
      <c r="W921" s="101">
        <v>46197.601217442127</v>
      </c>
      <c r="X921" s="1">
        <f>IFERROR(IF(H921="","",IF(O921=0,0.15,IF(VLOOKUP(O921,'Source Post 14 Status (6.30.26)'!A:B,2,FALSE)=1,0.15,0.5))),0.5)</f>
        <v>0.5</v>
      </c>
      <c r="Y921" s="6">
        <f t="shared" si="14"/>
        <v>0</v>
      </c>
    </row>
    <row r="922" spans="1:25" x14ac:dyDescent="0.3">
      <c r="A922" t="str">
        <f>IF(B922=1,COUNTIF($B$2:B922,1),"")</f>
        <v/>
      </c>
      <c r="B922" t="str">
        <f>IF(C922=1,COUNTIF($H$2:H922,H922),"")</f>
        <v/>
      </c>
      <c r="C922">
        <f>IF(G922=List!$P$1,1,0)</f>
        <v>0</v>
      </c>
      <c r="D922" s="1" t="str">
        <f>IF(E922=1,COUNTIF($E$2:E922,1),"")</f>
        <v/>
      </c>
      <c r="E922" s="1" t="str">
        <f>IF(H922=List!$P$2,1,"")</f>
        <v/>
      </c>
      <c r="F922" s="2" t="s">
        <v>11828</v>
      </c>
      <c r="G922" s="2" t="s">
        <v>321</v>
      </c>
      <c r="H922" s="2" t="s">
        <v>6106</v>
      </c>
      <c r="I922" s="2" t="s">
        <v>2316</v>
      </c>
      <c r="J922" s="2" t="s">
        <v>950</v>
      </c>
      <c r="K922" s="2" t="s">
        <v>2365</v>
      </c>
      <c r="L922" s="2" t="s">
        <v>2366</v>
      </c>
      <c r="M922" s="2" t="s">
        <v>159</v>
      </c>
      <c r="N922" s="2" t="s">
        <v>756</v>
      </c>
      <c r="O922" s="99">
        <v>15825</v>
      </c>
      <c r="P922" s="2" t="s">
        <v>7515</v>
      </c>
      <c r="Q922">
        <v>626500</v>
      </c>
      <c r="R922">
        <v>626500</v>
      </c>
      <c r="S922">
        <v>622000</v>
      </c>
      <c r="V922" t="s">
        <v>8593</v>
      </c>
      <c r="W922" s="101">
        <v>46196.579349502317</v>
      </c>
      <c r="X922" s="1">
        <f>IFERROR(IF(H922="","",IF(O922=0,0.15,IF(VLOOKUP(O922,'Source Post 14 Status (6.30.26)'!A:B,2,FALSE)=1,0.15,0.5))),0.5)</f>
        <v>0.5</v>
      </c>
      <c r="Y922" s="6">
        <f t="shared" si="14"/>
        <v>0</v>
      </c>
    </row>
    <row r="923" spans="1:25" x14ac:dyDescent="0.3">
      <c r="A923" t="str">
        <f>IF(B923=1,COUNTIF($B$2:B923,1),"")</f>
        <v/>
      </c>
      <c r="B923" t="str">
        <f>IF(C923=1,COUNTIF($H$2:H923,H923),"")</f>
        <v/>
      </c>
      <c r="C923">
        <f>IF(G923=List!$P$1,1,0)</f>
        <v>0</v>
      </c>
      <c r="D923" s="1" t="str">
        <f>IF(E923=1,COUNTIF($E$2:E923,1),"")</f>
        <v/>
      </c>
      <c r="E923" s="1" t="str">
        <f>IF(H923=List!$P$2,1,"")</f>
        <v/>
      </c>
      <c r="F923" s="2" t="s">
        <v>11828</v>
      </c>
      <c r="G923" s="2" t="s">
        <v>321</v>
      </c>
      <c r="H923" s="2" t="s">
        <v>6106</v>
      </c>
      <c r="I923" s="2" t="s">
        <v>2316</v>
      </c>
      <c r="J923" s="2" t="s">
        <v>950</v>
      </c>
      <c r="K923" s="2" t="s">
        <v>2365</v>
      </c>
      <c r="L923" s="2" t="s">
        <v>2366</v>
      </c>
      <c r="M923" s="2" t="s">
        <v>159</v>
      </c>
      <c r="N923" s="2" t="s">
        <v>756</v>
      </c>
      <c r="O923" s="99">
        <v>16469</v>
      </c>
      <c r="P923" s="2" t="s">
        <v>7600</v>
      </c>
      <c r="Q923">
        <v>324500</v>
      </c>
      <c r="R923">
        <v>324500</v>
      </c>
      <c r="S923">
        <v>652000</v>
      </c>
      <c r="T923">
        <v>326500</v>
      </c>
      <c r="U923">
        <v>326500</v>
      </c>
      <c r="V923" t="s">
        <v>8593</v>
      </c>
      <c r="W923" s="101">
        <v>46196.579762997688</v>
      </c>
      <c r="X923" s="1">
        <f>IFERROR(IF(H923="","",IF(O923=0,0.15,IF(VLOOKUP(O923,'Source Post 14 Status (6.30.26)'!A:B,2,FALSE)=1,0.15,0.5))),0.5)</f>
        <v>0.15</v>
      </c>
      <c r="Y923" s="6">
        <f t="shared" si="14"/>
        <v>97950</v>
      </c>
    </row>
    <row r="924" spans="1:25" x14ac:dyDescent="0.3">
      <c r="A924" t="str">
        <f>IF(B924=1,COUNTIF($B$2:B924,1),"")</f>
        <v/>
      </c>
      <c r="B924" t="str">
        <f>IF(C924=1,COUNTIF($H$2:H924,H924),"")</f>
        <v/>
      </c>
      <c r="C924">
        <f>IF(G924=List!$P$1,1,0)</f>
        <v>0</v>
      </c>
      <c r="D924" s="1" t="str">
        <f>IF(E924=1,COUNTIF($E$2:E924,1),"")</f>
        <v/>
      </c>
      <c r="E924" s="1" t="str">
        <f>IF(H924=List!$P$2,1,"")</f>
        <v/>
      </c>
      <c r="F924" s="2" t="s">
        <v>11828</v>
      </c>
      <c r="G924" s="2" t="s">
        <v>321</v>
      </c>
      <c r="H924" s="2" t="s">
        <v>6106</v>
      </c>
      <c r="I924" s="2" t="s">
        <v>2316</v>
      </c>
      <c r="J924" s="2" t="s">
        <v>950</v>
      </c>
      <c r="K924" s="2" t="s">
        <v>2365</v>
      </c>
      <c r="L924" s="2" t="s">
        <v>2366</v>
      </c>
      <c r="M924" s="2" t="s">
        <v>159</v>
      </c>
      <c r="N924" s="2" t="s">
        <v>756</v>
      </c>
      <c r="O924" s="99">
        <v>20559</v>
      </c>
      <c r="P924" s="2" t="s">
        <v>8127</v>
      </c>
      <c r="Q924">
        <v>97706</v>
      </c>
      <c r="R924">
        <v>97475</v>
      </c>
      <c r="S924">
        <v>584729</v>
      </c>
      <c r="T924">
        <v>357709</v>
      </c>
      <c r="U924">
        <v>356269</v>
      </c>
      <c r="V924" t="s">
        <v>8593</v>
      </c>
      <c r="W924" s="101">
        <v>46196.578914467595</v>
      </c>
      <c r="X924" s="1">
        <f>IFERROR(IF(H924="","",IF(O924=0,0.15,IF(VLOOKUP(O924,'Source Post 14 Status (6.30.26)'!A:B,2,FALSE)=1,0.15,0.5))),0.5)</f>
        <v>0.15</v>
      </c>
      <c r="Y924" s="6">
        <f t="shared" si="14"/>
        <v>107097</v>
      </c>
    </row>
    <row r="925" spans="1:25" x14ac:dyDescent="0.3">
      <c r="A925" t="str">
        <f>IF(B925=1,COUNTIF($B$2:B925,1),"")</f>
        <v/>
      </c>
      <c r="B925" t="str">
        <f>IF(C925=1,COUNTIF($H$2:H925,H925),"")</f>
        <v/>
      </c>
      <c r="C925">
        <f>IF(G925=List!$P$1,1,0)</f>
        <v>0</v>
      </c>
      <c r="D925" s="1" t="str">
        <f>IF(E925=1,COUNTIF($E$2:E925,1),"")</f>
        <v/>
      </c>
      <c r="E925" s="1" t="str">
        <f>IF(H925=List!$P$2,1,"")</f>
        <v/>
      </c>
      <c r="F925" s="2" t="s">
        <v>11828</v>
      </c>
      <c r="G925" s="2" t="s">
        <v>321</v>
      </c>
      <c r="H925" s="2" t="s">
        <v>6106</v>
      </c>
      <c r="I925" s="2" t="s">
        <v>2316</v>
      </c>
      <c r="J925" s="2" t="s">
        <v>950</v>
      </c>
      <c r="K925" s="2" t="s">
        <v>2365</v>
      </c>
      <c r="L925" s="2" t="s">
        <v>2366</v>
      </c>
      <c r="M925" s="2" t="s">
        <v>159</v>
      </c>
      <c r="N925" s="2" t="s">
        <v>756</v>
      </c>
      <c r="O925" s="99">
        <v>17588</v>
      </c>
      <c r="P925" s="2" t="s">
        <v>7760</v>
      </c>
      <c r="Q925">
        <v>111500</v>
      </c>
      <c r="R925">
        <v>111500</v>
      </c>
      <c r="S925">
        <v>235000</v>
      </c>
      <c r="T925">
        <v>116000</v>
      </c>
      <c r="U925">
        <v>116000</v>
      </c>
      <c r="V925" t="s">
        <v>8593</v>
      </c>
      <c r="W925" s="101">
        <v>46196.580493020832</v>
      </c>
      <c r="X925" s="1">
        <f>IFERROR(IF(H925="","",IF(O925=0,0.15,IF(VLOOKUP(O925,'Source Post 14 Status (6.30.26)'!A:B,2,FALSE)=1,0.15,0.5))),0.5)</f>
        <v>0.15</v>
      </c>
      <c r="Y925" s="6">
        <f t="shared" si="14"/>
        <v>34800</v>
      </c>
    </row>
    <row r="926" spans="1:25" x14ac:dyDescent="0.3">
      <c r="A926" t="str">
        <f>IF(B926=1,COUNTIF($B$2:B926,1),"")</f>
        <v/>
      </c>
      <c r="B926" t="str">
        <f>IF(C926=1,COUNTIF($H$2:H926,H926),"")</f>
        <v/>
      </c>
      <c r="C926">
        <f>IF(G926=List!$P$1,1,0)</f>
        <v>0</v>
      </c>
      <c r="D926" s="1" t="str">
        <f>IF(E926=1,COUNTIF($E$2:E926,1),"")</f>
        <v/>
      </c>
      <c r="E926" s="1" t="str">
        <f>IF(H926=List!$P$2,1,"")</f>
        <v/>
      </c>
      <c r="F926" s="2" t="s">
        <v>11828</v>
      </c>
      <c r="G926" s="2" t="s">
        <v>321</v>
      </c>
      <c r="H926" s="2" t="s">
        <v>6106</v>
      </c>
      <c r="I926" s="2" t="s">
        <v>2316</v>
      </c>
      <c r="J926" s="2" t="s">
        <v>950</v>
      </c>
      <c r="K926" s="2" t="s">
        <v>2365</v>
      </c>
      <c r="L926" s="2" t="s">
        <v>2366</v>
      </c>
      <c r="M926" s="2" t="s">
        <v>159</v>
      </c>
      <c r="N926" s="2" t="s">
        <v>756</v>
      </c>
      <c r="O926" s="99">
        <v>16465</v>
      </c>
      <c r="P926" s="2" t="s">
        <v>7598</v>
      </c>
      <c r="Q926">
        <v>315000</v>
      </c>
      <c r="R926">
        <v>315000</v>
      </c>
      <c r="S926">
        <v>629000</v>
      </c>
      <c r="T926">
        <v>315500</v>
      </c>
      <c r="U926">
        <v>315500</v>
      </c>
      <c r="V926" t="s">
        <v>8593</v>
      </c>
      <c r="W926" s="101">
        <v>46196.579560729166</v>
      </c>
      <c r="X926" s="1">
        <f>IFERROR(IF(H926="","",IF(O926=0,0.15,IF(VLOOKUP(O926,'Source Post 14 Status (6.30.26)'!A:B,2,FALSE)=1,0.15,0.5))),0.5)</f>
        <v>0.15</v>
      </c>
      <c r="Y926" s="6">
        <f t="shared" si="14"/>
        <v>94650</v>
      </c>
    </row>
    <row r="927" spans="1:25" x14ac:dyDescent="0.3">
      <c r="A927" t="str">
        <f>IF(B927=1,COUNTIF($B$2:B927,1),"")</f>
        <v/>
      </c>
      <c r="B927" t="str">
        <f>IF(C927=1,COUNTIF($H$2:H927,H927),"")</f>
        <v/>
      </c>
      <c r="C927">
        <f>IF(G927=List!$P$1,1,0)</f>
        <v>0</v>
      </c>
      <c r="D927" s="1" t="str">
        <f>IF(E927=1,COUNTIF($E$2:E927,1),"")</f>
        <v/>
      </c>
      <c r="E927" s="1" t="str">
        <f>IF(H927=List!$P$2,1,"")</f>
        <v/>
      </c>
      <c r="F927" s="2" t="s">
        <v>11828</v>
      </c>
      <c r="G927" s="2" t="s">
        <v>321</v>
      </c>
      <c r="H927" s="2" t="s">
        <v>6106</v>
      </c>
      <c r="I927" s="2" t="s">
        <v>2316</v>
      </c>
      <c r="J927" s="2" t="s">
        <v>950</v>
      </c>
      <c r="K927" s="2" t="s">
        <v>2365</v>
      </c>
      <c r="L927" s="2" t="s">
        <v>2366</v>
      </c>
      <c r="M927" s="2" t="s">
        <v>159</v>
      </c>
      <c r="N927" s="2" t="s">
        <v>756</v>
      </c>
      <c r="O927" s="99">
        <v>17585</v>
      </c>
      <c r="P927" s="2" t="s">
        <v>7758</v>
      </c>
      <c r="Q927">
        <v>325000</v>
      </c>
      <c r="R927">
        <v>325000</v>
      </c>
      <c r="S927">
        <v>649000</v>
      </c>
      <c r="T927">
        <v>325500</v>
      </c>
      <c r="U927">
        <v>325500</v>
      </c>
      <c r="V927" t="s">
        <v>8593</v>
      </c>
      <c r="W927" s="101">
        <v>46196.580048877317</v>
      </c>
      <c r="X927" s="1">
        <f>IFERROR(IF(H927="","",IF(O927=0,0.15,IF(VLOOKUP(O927,'Source Post 14 Status (6.30.26)'!A:B,2,FALSE)=1,0.15,0.5))),0.5)</f>
        <v>0.15</v>
      </c>
      <c r="Y927" s="6">
        <f t="shared" si="14"/>
        <v>97650</v>
      </c>
    </row>
    <row r="928" spans="1:25" x14ac:dyDescent="0.3">
      <c r="A928" t="str">
        <f>IF(B928=1,COUNTIF($B$2:B928,1),"")</f>
        <v/>
      </c>
      <c r="B928" t="str">
        <f>IF(C928=1,COUNTIF($H$2:H928,H928),"")</f>
        <v/>
      </c>
      <c r="C928">
        <f>IF(G928=List!$P$1,1,0)</f>
        <v>0</v>
      </c>
      <c r="D928" s="1" t="str">
        <f>IF(E928=1,COUNTIF($E$2:E928,1),"")</f>
        <v/>
      </c>
      <c r="E928" s="1" t="str">
        <f>IF(H928=List!$P$2,1,"")</f>
        <v/>
      </c>
      <c r="F928" s="2" t="s">
        <v>11828</v>
      </c>
      <c r="G928" s="2" t="s">
        <v>321</v>
      </c>
      <c r="H928" s="2" t="s">
        <v>6106</v>
      </c>
      <c r="I928" s="2" t="s">
        <v>2316</v>
      </c>
      <c r="J928" s="2" t="s">
        <v>950</v>
      </c>
      <c r="K928" s="2" t="s">
        <v>2365</v>
      </c>
      <c r="L928" s="2" t="s">
        <v>2366</v>
      </c>
      <c r="M928" s="2" t="s">
        <v>159</v>
      </c>
      <c r="N928" s="2" t="s">
        <v>756</v>
      </c>
      <c r="O928" s="99">
        <v>17586</v>
      </c>
      <c r="P928" s="2" t="s">
        <v>7759</v>
      </c>
      <c r="Q928">
        <v>289000</v>
      </c>
      <c r="R928">
        <v>289000</v>
      </c>
      <c r="S928">
        <v>579000</v>
      </c>
      <c r="T928">
        <v>289500</v>
      </c>
      <c r="U928">
        <v>289500</v>
      </c>
      <c r="V928" t="s">
        <v>8593</v>
      </c>
      <c r="W928" s="101">
        <v>46196.580304247684</v>
      </c>
      <c r="X928" s="1">
        <f>IFERROR(IF(H928="","",IF(O928=0,0.15,IF(VLOOKUP(O928,'Source Post 14 Status (6.30.26)'!A:B,2,FALSE)=1,0.15,0.5))),0.5)</f>
        <v>0.15</v>
      </c>
      <c r="Y928" s="6">
        <f t="shared" si="14"/>
        <v>86850</v>
      </c>
    </row>
    <row r="929" spans="1:25" x14ac:dyDescent="0.3">
      <c r="A929" t="str">
        <f>IF(B929=1,COUNTIF($B$2:B929,1),"")</f>
        <v/>
      </c>
      <c r="B929" t="str">
        <f>IF(C929=1,COUNTIF($H$2:H929,H929),"")</f>
        <v/>
      </c>
      <c r="C929">
        <f>IF(G929=List!$P$1,1,0)</f>
        <v>0</v>
      </c>
      <c r="D929" s="1" t="str">
        <f>IF(E929=1,COUNTIF($E$2:E929,1),"")</f>
        <v/>
      </c>
      <c r="E929" s="1" t="str">
        <f>IF(H929=List!$P$2,1,"")</f>
        <v/>
      </c>
      <c r="F929" s="2" t="s">
        <v>11828</v>
      </c>
      <c r="G929" s="2" t="s">
        <v>321</v>
      </c>
      <c r="H929" s="2" t="s">
        <v>6106</v>
      </c>
      <c r="I929" s="2" t="s">
        <v>2316</v>
      </c>
      <c r="J929" s="2" t="s">
        <v>950</v>
      </c>
      <c r="K929" s="2" t="s">
        <v>2365</v>
      </c>
      <c r="L929" s="2" t="s">
        <v>2366</v>
      </c>
      <c r="M929" s="2" t="s">
        <v>159</v>
      </c>
      <c r="N929" s="2" t="s">
        <v>756</v>
      </c>
      <c r="O929" s="99">
        <v>22774</v>
      </c>
      <c r="P929" s="2" t="s">
        <v>8307</v>
      </c>
      <c r="Q929">
        <v>324000</v>
      </c>
      <c r="R929">
        <v>324000</v>
      </c>
      <c r="S929">
        <v>644000</v>
      </c>
      <c r="T929">
        <v>322500</v>
      </c>
      <c r="U929">
        <v>322500</v>
      </c>
      <c r="V929" t="s">
        <v>8593</v>
      </c>
      <c r="W929" s="101">
        <v>46196.578752164351</v>
      </c>
      <c r="X929" s="1">
        <f>IFERROR(IF(H929="","",IF(O929=0,0.15,IF(VLOOKUP(O929,'Source Post 14 Status (6.30.26)'!A:B,2,FALSE)=1,0.15,0.5))),0.5)</f>
        <v>0.15</v>
      </c>
      <c r="Y929" s="6">
        <f t="shared" si="14"/>
        <v>96750</v>
      </c>
    </row>
    <row r="930" spans="1:25" x14ac:dyDescent="0.3">
      <c r="A930" t="str">
        <f>IF(B930=1,COUNTIF($B$2:B930,1),"")</f>
        <v/>
      </c>
      <c r="B930" t="str">
        <f>IF(C930=1,COUNTIF($H$2:H930,H930),"")</f>
        <v/>
      </c>
      <c r="C930">
        <f>IF(G930=List!$P$1,1,0)</f>
        <v>0</v>
      </c>
      <c r="D930" s="1" t="str">
        <f>IF(E930=1,COUNTIF($E$2:E930,1),"")</f>
        <v/>
      </c>
      <c r="E930" s="1" t="str">
        <f>IF(H930=List!$P$2,1,"")</f>
        <v/>
      </c>
      <c r="F930" s="2" t="s">
        <v>11828</v>
      </c>
      <c r="G930" s="2" t="s">
        <v>321</v>
      </c>
      <c r="H930" s="2" t="s">
        <v>6106</v>
      </c>
      <c r="I930" s="2" t="s">
        <v>2316</v>
      </c>
      <c r="J930" s="2" t="s">
        <v>950</v>
      </c>
      <c r="K930" s="2" t="s">
        <v>2365</v>
      </c>
      <c r="L930" s="2" t="s">
        <v>2366</v>
      </c>
      <c r="M930" s="2" t="s">
        <v>159</v>
      </c>
      <c r="N930" s="2" t="s">
        <v>756</v>
      </c>
      <c r="O930" s="99">
        <v>0</v>
      </c>
      <c r="P930" s="2" t="s">
        <v>8514</v>
      </c>
      <c r="S930">
        <v>1000000</v>
      </c>
      <c r="T930">
        <v>500000</v>
      </c>
      <c r="U930">
        <v>500000</v>
      </c>
      <c r="V930" t="s">
        <v>8593</v>
      </c>
      <c r="W930" s="101">
        <v>46202.640563159723</v>
      </c>
      <c r="X930" s="1">
        <f>IFERROR(IF(H930="","",IF(O930=0,0.15,IF(VLOOKUP(O930,'Source Post 14 Status (6.30.26)'!A:B,2,FALSE)=1,0.15,0.5))),0.5)</f>
        <v>0.15</v>
      </c>
      <c r="Y930" s="6">
        <f t="shared" si="14"/>
        <v>150000</v>
      </c>
    </row>
    <row r="931" spans="1:25" x14ac:dyDescent="0.3">
      <c r="A931" t="str">
        <f>IF(B931=1,COUNTIF($B$2:B931,1),"")</f>
        <v/>
      </c>
      <c r="B931" t="str">
        <f>IF(C931=1,COUNTIF($H$2:H931,H931),"")</f>
        <v/>
      </c>
      <c r="C931">
        <f>IF(G931=List!$P$1,1,0)</f>
        <v>0</v>
      </c>
      <c r="D931" s="1" t="str">
        <f>IF(E931=1,COUNTIF($E$2:E931,1),"")</f>
        <v/>
      </c>
      <c r="E931" s="1" t="str">
        <f>IF(H931=List!$P$2,1,"")</f>
        <v/>
      </c>
      <c r="F931" s="2" t="s">
        <v>11828</v>
      </c>
      <c r="G931" s="2" t="s">
        <v>321</v>
      </c>
      <c r="H931" s="2" t="s">
        <v>6106</v>
      </c>
      <c r="I931" s="2" t="s">
        <v>2316</v>
      </c>
      <c r="J931" s="2" t="s">
        <v>950</v>
      </c>
      <c r="K931" s="2" t="s">
        <v>2365</v>
      </c>
      <c r="L931" s="2" t="s">
        <v>2366</v>
      </c>
      <c r="M931" s="2" t="s">
        <v>159</v>
      </c>
      <c r="N931" s="2" t="s">
        <v>756</v>
      </c>
      <c r="O931" s="99">
        <v>0</v>
      </c>
      <c r="P931" s="2" t="s">
        <v>8512</v>
      </c>
      <c r="W931" s="101">
        <v>1</v>
      </c>
      <c r="X931" s="1">
        <f>IFERROR(IF(H931="","",IF(O931=0,0.15,IF(VLOOKUP(O931,'Source Post 14 Status (6.30.26)'!A:B,2,FALSE)=1,0.15,0.5))),0.5)</f>
        <v>0.15</v>
      </c>
      <c r="Y931" s="6">
        <f t="shared" si="14"/>
        <v>0</v>
      </c>
    </row>
    <row r="932" spans="1:25" x14ac:dyDescent="0.3">
      <c r="A932" t="str">
        <f>IF(B932=1,COUNTIF($B$2:B932,1),"")</f>
        <v/>
      </c>
      <c r="B932" t="str">
        <f>IF(C932=1,COUNTIF($H$2:H932,H932),"")</f>
        <v/>
      </c>
      <c r="C932">
        <f>IF(G932=List!$P$1,1,0)</f>
        <v>0</v>
      </c>
      <c r="D932" s="1" t="str">
        <f>IF(E932=1,COUNTIF($E$2:E932,1),"")</f>
        <v/>
      </c>
      <c r="E932" s="1" t="str">
        <f>IF(H932=List!$P$2,1,"")</f>
        <v/>
      </c>
      <c r="F932" s="2" t="s">
        <v>11828</v>
      </c>
      <c r="G932" s="2" t="s">
        <v>321</v>
      </c>
      <c r="H932" s="2" t="s">
        <v>6106</v>
      </c>
      <c r="I932" s="2" t="s">
        <v>2316</v>
      </c>
      <c r="J932" s="2" t="s">
        <v>950</v>
      </c>
      <c r="K932" s="2" t="s">
        <v>2365</v>
      </c>
      <c r="L932" s="2" t="s">
        <v>2366</v>
      </c>
      <c r="M932" s="2" t="s">
        <v>159</v>
      </c>
      <c r="N932" s="2" t="s">
        <v>756</v>
      </c>
      <c r="O932" s="99">
        <v>24748</v>
      </c>
      <c r="P932" s="2" t="s">
        <v>8502</v>
      </c>
      <c r="Q932">
        <v>390440</v>
      </c>
      <c r="R932">
        <v>387600</v>
      </c>
      <c r="S932">
        <v>498000</v>
      </c>
      <c r="T932">
        <v>253000</v>
      </c>
      <c r="U932">
        <v>247200</v>
      </c>
      <c r="V932" t="s">
        <v>8593</v>
      </c>
      <c r="W932" s="101">
        <v>46196.579083715274</v>
      </c>
      <c r="X932" s="1">
        <f>IFERROR(IF(H932="","",IF(O932=0,0.15,IF(VLOOKUP(O932,'Source Post 14 Status (6.30.26)'!A:B,2,FALSE)=1,0.15,0.5))),0.5)</f>
        <v>0.15</v>
      </c>
      <c r="Y932" s="6">
        <f t="shared" si="14"/>
        <v>75030</v>
      </c>
    </row>
    <row r="933" spans="1:25" x14ac:dyDescent="0.3">
      <c r="A933" t="str">
        <f>IF(B933=1,COUNTIF($B$2:B933,1),"")</f>
        <v/>
      </c>
      <c r="B933" t="str">
        <f>IF(C933=1,COUNTIF($H$2:H933,H933),"")</f>
        <v/>
      </c>
      <c r="C933">
        <f>IF(G933=List!$P$1,1,0)</f>
        <v>0</v>
      </c>
      <c r="D933" s="1" t="str">
        <f>IF(E933=1,COUNTIF($E$2:E933,1),"")</f>
        <v/>
      </c>
      <c r="E933" s="1" t="str">
        <f>IF(H933=List!$P$2,1,"")</f>
        <v/>
      </c>
      <c r="F933" s="2" t="s">
        <v>11828</v>
      </c>
      <c r="G933" s="2" t="s">
        <v>322</v>
      </c>
      <c r="H933" s="2" t="s">
        <v>6107</v>
      </c>
      <c r="I933" s="2" t="s">
        <v>2316</v>
      </c>
      <c r="J933" s="2" t="s">
        <v>950</v>
      </c>
      <c r="K933" s="2" t="s">
        <v>2368</v>
      </c>
      <c r="L933" s="2" t="s">
        <v>2369</v>
      </c>
      <c r="M933" s="2" t="s">
        <v>159</v>
      </c>
      <c r="N933" s="2" t="s">
        <v>756</v>
      </c>
      <c r="O933" s="99">
        <v>8512</v>
      </c>
      <c r="P933" s="2" t="s">
        <v>7046</v>
      </c>
      <c r="W933" s="101">
        <v>1</v>
      </c>
      <c r="X933" s="1">
        <f>IFERROR(IF(H933="","",IF(O933=0,0.15,IF(VLOOKUP(O933,'Source Post 14 Status (6.30.26)'!A:B,2,FALSE)=1,0.15,0.5))),0.5)</f>
        <v>0.15</v>
      </c>
      <c r="Y933" s="6">
        <f t="shared" si="14"/>
        <v>0</v>
      </c>
    </row>
    <row r="934" spans="1:25" x14ac:dyDescent="0.3">
      <c r="A934" t="str">
        <f>IF(B934=1,COUNTIF($B$2:B934,1),"")</f>
        <v/>
      </c>
      <c r="B934" t="str">
        <f>IF(C934=1,COUNTIF($H$2:H934,H934),"")</f>
        <v/>
      </c>
      <c r="C934">
        <f>IF(G934=List!$P$1,1,0)</f>
        <v>0</v>
      </c>
      <c r="D934" s="1" t="str">
        <f>IF(E934=1,COUNTIF($E$2:E934,1),"")</f>
        <v/>
      </c>
      <c r="E934" s="1" t="str">
        <f>IF(H934=List!$P$2,1,"")</f>
        <v/>
      </c>
      <c r="F934" s="2" t="s">
        <v>11828</v>
      </c>
      <c r="G934" s="2" t="s">
        <v>322</v>
      </c>
      <c r="H934" s="2" t="s">
        <v>6107</v>
      </c>
      <c r="I934" s="2" t="s">
        <v>2316</v>
      </c>
      <c r="J934" s="2" t="s">
        <v>950</v>
      </c>
      <c r="K934" s="2" t="s">
        <v>2368</v>
      </c>
      <c r="L934" s="2" t="s">
        <v>2369</v>
      </c>
      <c r="M934" s="2" t="s">
        <v>159</v>
      </c>
      <c r="N934" s="2" t="s">
        <v>756</v>
      </c>
      <c r="O934" s="99">
        <v>11916</v>
      </c>
      <c r="P934" s="2" t="s">
        <v>7332</v>
      </c>
      <c r="W934" s="101">
        <v>1</v>
      </c>
      <c r="X934" s="1">
        <f>IFERROR(IF(H934="","",IF(O934=0,0.15,IF(VLOOKUP(O934,'Source Post 14 Status (6.30.26)'!A:B,2,FALSE)=1,0.15,0.5))),0.5)</f>
        <v>0.15</v>
      </c>
      <c r="Y934" s="6">
        <f t="shared" si="14"/>
        <v>0</v>
      </c>
    </row>
    <row r="935" spans="1:25" x14ac:dyDescent="0.3">
      <c r="A935" t="str">
        <f>IF(B935=1,COUNTIF($B$2:B935,1),"")</f>
        <v/>
      </c>
      <c r="B935" t="str">
        <f>IF(C935=1,COUNTIF($H$2:H935,H935),"")</f>
        <v/>
      </c>
      <c r="C935">
        <f>IF(G935=List!$P$1,1,0)</f>
        <v>0</v>
      </c>
      <c r="D935" s="1" t="str">
        <f>IF(E935=1,COUNTIF($E$2:E935,1),"")</f>
        <v/>
      </c>
      <c r="E935" s="1" t="str">
        <f>IF(H935=List!$P$2,1,"")</f>
        <v/>
      </c>
      <c r="F935" s="2" t="s">
        <v>11828</v>
      </c>
      <c r="G935" s="2" t="s">
        <v>322</v>
      </c>
      <c r="H935" s="2" t="s">
        <v>6107</v>
      </c>
      <c r="I935" s="2" t="s">
        <v>2316</v>
      </c>
      <c r="J935" s="2" t="s">
        <v>950</v>
      </c>
      <c r="K935" s="2" t="s">
        <v>2368</v>
      </c>
      <c r="L935" s="2" t="s">
        <v>2369</v>
      </c>
      <c r="M935" s="2" t="s">
        <v>159</v>
      </c>
      <c r="N935" s="2" t="s">
        <v>756</v>
      </c>
      <c r="O935" s="99">
        <v>14942</v>
      </c>
      <c r="P935" s="2" t="s">
        <v>7435</v>
      </c>
      <c r="W935" s="101">
        <v>1</v>
      </c>
      <c r="X935" s="1">
        <f>IFERROR(IF(H935="","",IF(O935=0,0.15,IF(VLOOKUP(O935,'Source Post 14 Status (6.30.26)'!A:B,2,FALSE)=1,0.15,0.5))),0.5)</f>
        <v>0.15</v>
      </c>
      <c r="Y935" s="6">
        <f t="shared" si="14"/>
        <v>0</v>
      </c>
    </row>
    <row r="936" spans="1:25" x14ac:dyDescent="0.3">
      <c r="A936" t="str">
        <f>IF(B936=1,COUNTIF($B$2:B936,1),"")</f>
        <v/>
      </c>
      <c r="B936" t="str">
        <f>IF(C936=1,COUNTIF($H$2:H936,H936),"")</f>
        <v/>
      </c>
      <c r="C936">
        <f>IF(G936=List!$P$1,1,0)</f>
        <v>0</v>
      </c>
      <c r="D936" s="1" t="str">
        <f>IF(E936=1,COUNTIF($E$2:E936,1),"")</f>
        <v/>
      </c>
      <c r="E936" s="1" t="str">
        <f>IF(H936=List!$P$2,1,"")</f>
        <v/>
      </c>
      <c r="F936" s="2" t="s">
        <v>11828</v>
      </c>
      <c r="G936" s="2" t="s">
        <v>322</v>
      </c>
      <c r="H936" s="2" t="s">
        <v>6107</v>
      </c>
      <c r="I936" s="2" t="s">
        <v>2316</v>
      </c>
      <c r="J936" s="2" t="s">
        <v>950</v>
      </c>
      <c r="K936" s="2" t="s">
        <v>2368</v>
      </c>
      <c r="L936" s="2" t="s">
        <v>2369</v>
      </c>
      <c r="M936" s="2" t="s">
        <v>159</v>
      </c>
      <c r="N936" s="2" t="s">
        <v>756</v>
      </c>
      <c r="O936" s="99">
        <v>7621</v>
      </c>
      <c r="P936" s="2" t="s">
        <v>7004</v>
      </c>
      <c r="W936" s="101">
        <v>1</v>
      </c>
      <c r="X936" s="1">
        <f>IFERROR(IF(H936="","",IF(O936=0,0.15,IF(VLOOKUP(O936,'Source Post 14 Status (6.30.26)'!A:B,2,FALSE)=1,0.15,0.5))),0.5)</f>
        <v>0.5</v>
      </c>
      <c r="Y936" s="6">
        <f t="shared" si="14"/>
        <v>0</v>
      </c>
    </row>
    <row r="937" spans="1:25" x14ac:dyDescent="0.3">
      <c r="A937" t="str">
        <f>IF(B937=1,COUNTIF($B$2:B937,1),"")</f>
        <v/>
      </c>
      <c r="B937" t="str">
        <f>IF(C937=1,COUNTIF($H$2:H937,H937),"")</f>
        <v/>
      </c>
      <c r="C937">
        <f>IF(G937=List!$P$1,1,0)</f>
        <v>0</v>
      </c>
      <c r="D937" s="1" t="str">
        <f>IF(E937=1,COUNTIF($E$2:E937,1),"")</f>
        <v/>
      </c>
      <c r="E937" s="1" t="str">
        <f>IF(H937=List!$P$2,1,"")</f>
        <v/>
      </c>
      <c r="F937" s="2" t="s">
        <v>11828</v>
      </c>
      <c r="G937" s="2" t="s">
        <v>322</v>
      </c>
      <c r="H937" s="2" t="s">
        <v>6107</v>
      </c>
      <c r="I937" s="2" t="s">
        <v>2316</v>
      </c>
      <c r="J937" s="2" t="s">
        <v>950</v>
      </c>
      <c r="K937" s="2" t="s">
        <v>2368</v>
      </c>
      <c r="L937" s="2" t="s">
        <v>2369</v>
      </c>
      <c r="M937" s="2" t="s">
        <v>159</v>
      </c>
      <c r="N937" s="2" t="s">
        <v>756</v>
      </c>
      <c r="O937" s="99">
        <v>9711</v>
      </c>
      <c r="P937" s="2" t="s">
        <v>7118</v>
      </c>
      <c r="W937" s="101">
        <v>1</v>
      </c>
      <c r="X937" s="1">
        <f>IFERROR(IF(H937="","",IF(O937=0,0.15,IF(VLOOKUP(O937,'Source Post 14 Status (6.30.26)'!A:B,2,FALSE)=1,0.15,0.5))),0.5)</f>
        <v>0.15</v>
      </c>
      <c r="Y937" s="6">
        <f t="shared" si="14"/>
        <v>0</v>
      </c>
    </row>
    <row r="938" spans="1:25" x14ac:dyDescent="0.3">
      <c r="A938" t="str">
        <f>IF(B938=1,COUNTIF($B$2:B938,1),"")</f>
        <v/>
      </c>
      <c r="B938" t="str">
        <f>IF(C938=1,COUNTIF($H$2:H938,H938),"")</f>
        <v/>
      </c>
      <c r="C938">
        <f>IF(G938=List!$P$1,1,0)</f>
        <v>0</v>
      </c>
      <c r="D938" s="1" t="str">
        <f>IF(E938=1,COUNTIF($E$2:E938,1),"")</f>
        <v/>
      </c>
      <c r="E938" s="1" t="str">
        <f>IF(H938=List!$P$2,1,"")</f>
        <v/>
      </c>
      <c r="F938" s="2" t="s">
        <v>11828</v>
      </c>
      <c r="G938" s="2" t="s">
        <v>322</v>
      </c>
      <c r="H938" s="2" t="s">
        <v>6107</v>
      </c>
      <c r="I938" s="2" t="s">
        <v>2316</v>
      </c>
      <c r="J938" s="2" t="s">
        <v>950</v>
      </c>
      <c r="K938" s="2" t="s">
        <v>2368</v>
      </c>
      <c r="L938" s="2" t="s">
        <v>2369</v>
      </c>
      <c r="M938" s="2" t="s">
        <v>159</v>
      </c>
      <c r="N938" s="2" t="s">
        <v>756</v>
      </c>
      <c r="O938" s="99">
        <v>11760</v>
      </c>
      <c r="P938" s="2" t="s">
        <v>7307</v>
      </c>
      <c r="W938" s="101">
        <v>1</v>
      </c>
      <c r="X938" s="1">
        <f>IFERROR(IF(H938="","",IF(O938=0,0.15,IF(VLOOKUP(O938,'Source Post 14 Status (6.30.26)'!A:B,2,FALSE)=1,0.15,0.5))),0.5)</f>
        <v>0.15</v>
      </c>
      <c r="Y938" s="6">
        <f t="shared" si="14"/>
        <v>0</v>
      </c>
    </row>
    <row r="939" spans="1:25" x14ac:dyDescent="0.3">
      <c r="A939" t="str">
        <f>IF(B939=1,COUNTIF($B$2:B939,1),"")</f>
        <v/>
      </c>
      <c r="B939" t="str">
        <f>IF(C939=1,COUNTIF($H$2:H939,H939),"")</f>
        <v/>
      </c>
      <c r="C939">
        <f>IF(G939=List!$P$1,1,0)</f>
        <v>0</v>
      </c>
      <c r="D939" s="1" t="str">
        <f>IF(E939=1,COUNTIF($E$2:E939,1),"")</f>
        <v/>
      </c>
      <c r="E939" s="1" t="str">
        <f>IF(H939=List!$P$2,1,"")</f>
        <v/>
      </c>
      <c r="F939" s="2" t="s">
        <v>11828</v>
      </c>
      <c r="G939" s="2" t="s">
        <v>322</v>
      </c>
      <c r="H939" s="2" t="s">
        <v>6107</v>
      </c>
      <c r="I939" s="2" t="s">
        <v>2316</v>
      </c>
      <c r="J939" s="2" t="s">
        <v>950</v>
      </c>
      <c r="K939" s="2" t="s">
        <v>2368</v>
      </c>
      <c r="L939" s="2" t="s">
        <v>2369</v>
      </c>
      <c r="M939" s="2" t="s">
        <v>159</v>
      </c>
      <c r="N939" s="2" t="s">
        <v>756</v>
      </c>
      <c r="O939" s="99">
        <v>11016</v>
      </c>
      <c r="P939" s="2" t="s">
        <v>7245</v>
      </c>
      <c r="W939" s="101">
        <v>1</v>
      </c>
      <c r="X939" s="1">
        <f>IFERROR(IF(H939="","",IF(O939=0,0.15,IF(VLOOKUP(O939,'Source Post 14 Status (6.30.26)'!A:B,2,FALSE)=1,0.15,0.5))),0.5)</f>
        <v>0.15</v>
      </c>
      <c r="Y939" s="6">
        <f t="shared" si="14"/>
        <v>0</v>
      </c>
    </row>
    <row r="940" spans="1:25" x14ac:dyDescent="0.3">
      <c r="A940" t="str">
        <f>IF(B940=1,COUNTIF($B$2:B940,1),"")</f>
        <v/>
      </c>
      <c r="B940" t="str">
        <f>IF(C940=1,COUNTIF($H$2:H940,H940),"")</f>
        <v/>
      </c>
      <c r="C940">
        <f>IF(G940=List!$P$1,1,0)</f>
        <v>0</v>
      </c>
      <c r="D940" s="1" t="str">
        <f>IF(E940=1,COUNTIF($E$2:E940,1),"")</f>
        <v/>
      </c>
      <c r="E940" s="1" t="str">
        <f>IF(H940=List!$P$2,1,"")</f>
        <v/>
      </c>
      <c r="F940" s="2" t="s">
        <v>11828</v>
      </c>
      <c r="G940" s="2" t="s">
        <v>322</v>
      </c>
      <c r="H940" s="2" t="s">
        <v>6107</v>
      </c>
      <c r="I940" s="2" t="s">
        <v>2316</v>
      </c>
      <c r="J940" s="2" t="s">
        <v>950</v>
      </c>
      <c r="K940" s="2" t="s">
        <v>2368</v>
      </c>
      <c r="L940" s="2" t="s">
        <v>2369</v>
      </c>
      <c r="M940" s="2" t="s">
        <v>159</v>
      </c>
      <c r="N940" s="2" t="s">
        <v>756</v>
      </c>
      <c r="O940" s="99">
        <v>0</v>
      </c>
      <c r="P940" s="2" t="s">
        <v>8514</v>
      </c>
      <c r="W940" s="101">
        <v>1</v>
      </c>
      <c r="X940" s="1">
        <f>IFERROR(IF(H940="","",IF(O940=0,0.15,IF(VLOOKUP(O940,'Source Post 14 Status (6.30.26)'!A:B,2,FALSE)=1,0.15,0.5))),0.5)</f>
        <v>0.15</v>
      </c>
      <c r="Y940" s="6">
        <f t="shared" si="14"/>
        <v>0</v>
      </c>
    </row>
    <row r="941" spans="1:25" x14ac:dyDescent="0.3">
      <c r="A941" t="str">
        <f>IF(B941=1,COUNTIF($B$2:B941,1),"")</f>
        <v/>
      </c>
      <c r="B941" t="str">
        <f>IF(C941=1,COUNTIF($H$2:H941,H941),"")</f>
        <v/>
      </c>
      <c r="C941">
        <f>IF(G941=List!$P$1,1,0)</f>
        <v>0</v>
      </c>
      <c r="D941" s="1" t="str">
        <f>IF(E941=1,COUNTIF($E$2:E941,1),"")</f>
        <v/>
      </c>
      <c r="E941" s="1" t="str">
        <f>IF(H941=List!$P$2,1,"")</f>
        <v/>
      </c>
      <c r="F941" s="2" t="s">
        <v>11828</v>
      </c>
      <c r="G941" s="2" t="s">
        <v>322</v>
      </c>
      <c r="H941" s="2" t="s">
        <v>6107</v>
      </c>
      <c r="I941" s="2" t="s">
        <v>2316</v>
      </c>
      <c r="J941" s="2" t="s">
        <v>950</v>
      </c>
      <c r="K941" s="2" t="s">
        <v>2368</v>
      </c>
      <c r="L941" s="2" t="s">
        <v>2369</v>
      </c>
      <c r="M941" s="2" t="s">
        <v>159</v>
      </c>
      <c r="N941" s="2" t="s">
        <v>756</v>
      </c>
      <c r="O941" s="99">
        <v>700</v>
      </c>
      <c r="P941" s="2" t="s">
        <v>6849</v>
      </c>
      <c r="W941" s="101">
        <v>1</v>
      </c>
      <c r="X941" s="1">
        <f>IFERROR(IF(H941="","",IF(O941=0,0.15,IF(VLOOKUP(O941,'Source Post 14 Status (6.30.26)'!A:B,2,FALSE)=1,0.15,0.5))),0.5)</f>
        <v>0.5</v>
      </c>
      <c r="Y941" s="6">
        <f t="shared" si="14"/>
        <v>0</v>
      </c>
    </row>
    <row r="942" spans="1:25" x14ac:dyDescent="0.3">
      <c r="A942" t="str">
        <f>IF(B942=1,COUNTIF($B$2:B942,1),"")</f>
        <v/>
      </c>
      <c r="B942" t="str">
        <f>IF(C942=1,COUNTIF($H$2:H942,H942),"")</f>
        <v/>
      </c>
      <c r="C942">
        <f>IF(G942=List!$P$1,1,0)</f>
        <v>0</v>
      </c>
      <c r="D942" s="1" t="str">
        <f>IF(E942=1,COUNTIF($E$2:E942,1),"")</f>
        <v/>
      </c>
      <c r="E942" s="1" t="str">
        <f>IF(H942=List!$P$2,1,"")</f>
        <v/>
      </c>
      <c r="F942" s="2" t="s">
        <v>11828</v>
      </c>
      <c r="G942" s="2" t="s">
        <v>322</v>
      </c>
      <c r="H942" s="2" t="s">
        <v>6107</v>
      </c>
      <c r="I942" s="2" t="s">
        <v>2316</v>
      </c>
      <c r="J942" s="2" t="s">
        <v>950</v>
      </c>
      <c r="K942" s="2" t="s">
        <v>2368</v>
      </c>
      <c r="L942" s="2" t="s">
        <v>2369</v>
      </c>
      <c r="M942" s="2" t="s">
        <v>159</v>
      </c>
      <c r="N942" s="2" t="s">
        <v>756</v>
      </c>
      <c r="O942" s="99">
        <v>686</v>
      </c>
      <c r="P942" s="2" t="s">
        <v>11189</v>
      </c>
      <c r="W942" s="101">
        <v>1</v>
      </c>
      <c r="X942" s="1">
        <f>IFERROR(IF(H942="","",IF(O942=0,0.15,IF(VLOOKUP(O942,'Source Post 14 Status (6.30.26)'!A:B,2,FALSE)=1,0.15,0.5))),0.5)</f>
        <v>0.5</v>
      </c>
      <c r="Y942" s="6">
        <f t="shared" si="14"/>
        <v>0</v>
      </c>
    </row>
    <row r="943" spans="1:25" x14ac:dyDescent="0.3">
      <c r="A943" t="str">
        <f>IF(B943=1,COUNTIF($B$2:B943,1),"")</f>
        <v/>
      </c>
      <c r="B943" t="str">
        <f>IF(C943=1,COUNTIF($H$2:H943,H943),"")</f>
        <v/>
      </c>
      <c r="C943">
        <f>IF(G943=List!$P$1,1,0)</f>
        <v>0</v>
      </c>
      <c r="D943" s="1" t="str">
        <f>IF(E943=1,COUNTIF($E$2:E943,1),"")</f>
        <v/>
      </c>
      <c r="E943" s="1" t="str">
        <f>IF(H943=List!$P$2,1,"")</f>
        <v/>
      </c>
      <c r="F943" s="2" t="s">
        <v>11828</v>
      </c>
      <c r="G943" s="2" t="s">
        <v>322</v>
      </c>
      <c r="H943" s="2" t="s">
        <v>6107</v>
      </c>
      <c r="I943" s="2" t="s">
        <v>2316</v>
      </c>
      <c r="J943" s="2" t="s">
        <v>950</v>
      </c>
      <c r="K943" s="2" t="s">
        <v>2368</v>
      </c>
      <c r="L943" s="2" t="s">
        <v>2369</v>
      </c>
      <c r="M943" s="2" t="s">
        <v>159</v>
      </c>
      <c r="N943" s="2" t="s">
        <v>756</v>
      </c>
      <c r="O943" s="99">
        <v>8606</v>
      </c>
      <c r="P943" s="2" t="s">
        <v>7052</v>
      </c>
      <c r="W943" s="101">
        <v>1</v>
      </c>
      <c r="X943" s="1">
        <f>IFERROR(IF(H943="","",IF(O943=0,0.15,IF(VLOOKUP(O943,'Source Post 14 Status (6.30.26)'!A:B,2,FALSE)=1,0.15,0.5))),0.5)</f>
        <v>0.15</v>
      </c>
      <c r="Y943" s="6">
        <f t="shared" si="14"/>
        <v>0</v>
      </c>
    </row>
    <row r="944" spans="1:25" x14ac:dyDescent="0.3">
      <c r="A944" t="str">
        <f>IF(B944=1,COUNTIF($B$2:B944,1),"")</f>
        <v/>
      </c>
      <c r="B944" t="str">
        <f>IF(C944=1,COUNTIF($H$2:H944,H944),"")</f>
        <v/>
      </c>
      <c r="C944">
        <f>IF(G944=List!$P$1,1,0)</f>
        <v>0</v>
      </c>
      <c r="D944" s="1" t="str">
        <f>IF(E944=1,COUNTIF($E$2:E944,1),"")</f>
        <v/>
      </c>
      <c r="E944" s="1" t="str">
        <f>IF(H944=List!$P$2,1,"")</f>
        <v/>
      </c>
      <c r="F944" s="2" t="s">
        <v>11828</v>
      </c>
      <c r="G944" s="2" t="s">
        <v>322</v>
      </c>
      <c r="H944" s="2" t="s">
        <v>6107</v>
      </c>
      <c r="I944" s="2" t="s">
        <v>2316</v>
      </c>
      <c r="J944" s="2" t="s">
        <v>950</v>
      </c>
      <c r="K944" s="2" t="s">
        <v>2368</v>
      </c>
      <c r="L944" s="2" t="s">
        <v>2369</v>
      </c>
      <c r="M944" s="2" t="s">
        <v>159</v>
      </c>
      <c r="N944" s="2" t="s">
        <v>756</v>
      </c>
      <c r="O944" s="99">
        <v>18366</v>
      </c>
      <c r="P944" s="2" t="s">
        <v>7920</v>
      </c>
      <c r="W944" s="101">
        <v>1</v>
      </c>
      <c r="X944" s="1">
        <f>IFERROR(IF(H944="","",IF(O944=0,0.15,IF(VLOOKUP(O944,'Source Post 14 Status (6.30.26)'!A:B,2,FALSE)=1,0.15,0.5))),0.5)</f>
        <v>0.15</v>
      </c>
      <c r="Y944" s="6">
        <f t="shared" si="14"/>
        <v>0</v>
      </c>
    </row>
    <row r="945" spans="1:25" x14ac:dyDescent="0.3">
      <c r="A945" t="str">
        <f>IF(B945=1,COUNTIF($B$2:B945,1),"")</f>
        <v/>
      </c>
      <c r="B945" t="str">
        <f>IF(C945=1,COUNTIF($H$2:H945,H945),"")</f>
        <v/>
      </c>
      <c r="C945">
        <f>IF(G945=List!$P$1,1,0)</f>
        <v>0</v>
      </c>
      <c r="D945" s="1" t="str">
        <f>IF(E945=1,COUNTIF($E$2:E945,1),"")</f>
        <v/>
      </c>
      <c r="E945" s="1" t="str">
        <f>IF(H945=List!$P$2,1,"")</f>
        <v/>
      </c>
      <c r="F945" s="2" t="s">
        <v>11828</v>
      </c>
      <c r="G945" s="2" t="s">
        <v>322</v>
      </c>
      <c r="H945" s="2" t="s">
        <v>6107</v>
      </c>
      <c r="I945" s="2" t="s">
        <v>2316</v>
      </c>
      <c r="J945" s="2" t="s">
        <v>950</v>
      </c>
      <c r="K945" s="2" t="s">
        <v>2368</v>
      </c>
      <c r="L945" s="2" t="s">
        <v>2369</v>
      </c>
      <c r="M945" s="2" t="s">
        <v>159</v>
      </c>
      <c r="N945" s="2" t="s">
        <v>756</v>
      </c>
      <c r="O945" s="99">
        <v>7588</v>
      </c>
      <c r="P945" s="2" t="s">
        <v>7003</v>
      </c>
      <c r="W945" s="101">
        <v>1</v>
      </c>
      <c r="X945" s="1">
        <f>IFERROR(IF(H945="","",IF(O945=0,0.15,IF(VLOOKUP(O945,'Source Post 14 Status (6.30.26)'!A:B,2,FALSE)=1,0.15,0.5))),0.5)</f>
        <v>0.5</v>
      </c>
      <c r="Y945" s="6">
        <f t="shared" si="14"/>
        <v>0</v>
      </c>
    </row>
    <row r="946" spans="1:25" x14ac:dyDescent="0.3">
      <c r="A946" t="str">
        <f>IF(B946=1,COUNTIF($B$2:B946,1),"")</f>
        <v/>
      </c>
      <c r="B946" t="str">
        <f>IF(C946=1,COUNTIF($H$2:H946,H946),"")</f>
        <v/>
      </c>
      <c r="C946">
        <f>IF(G946=List!$P$1,1,0)</f>
        <v>0</v>
      </c>
      <c r="D946" s="1" t="str">
        <f>IF(E946=1,COUNTIF($E$2:E946,1),"")</f>
        <v/>
      </c>
      <c r="E946" s="1" t="str">
        <f>IF(H946=List!$P$2,1,"")</f>
        <v/>
      </c>
      <c r="F946" s="2" t="s">
        <v>11828</v>
      </c>
      <c r="G946" s="2" t="s">
        <v>322</v>
      </c>
      <c r="H946" s="2" t="s">
        <v>6107</v>
      </c>
      <c r="I946" s="2" t="s">
        <v>2316</v>
      </c>
      <c r="J946" s="2" t="s">
        <v>950</v>
      </c>
      <c r="K946" s="2" t="s">
        <v>2368</v>
      </c>
      <c r="L946" s="2" t="s">
        <v>2369</v>
      </c>
      <c r="M946" s="2" t="s">
        <v>159</v>
      </c>
      <c r="N946" s="2" t="s">
        <v>756</v>
      </c>
      <c r="O946" s="99">
        <v>20401</v>
      </c>
      <c r="P946" s="2" t="s">
        <v>8108</v>
      </c>
      <c r="W946" s="101">
        <v>1</v>
      </c>
      <c r="X946" s="1">
        <f>IFERROR(IF(H946="","",IF(O946=0,0.15,IF(VLOOKUP(O946,'Source Post 14 Status (6.30.26)'!A:B,2,FALSE)=1,0.15,0.5))),0.5)</f>
        <v>0.15</v>
      </c>
      <c r="Y946" s="6">
        <f t="shared" si="14"/>
        <v>0</v>
      </c>
    </row>
    <row r="947" spans="1:25" x14ac:dyDescent="0.3">
      <c r="A947" t="str">
        <f>IF(B947=1,COUNTIF($B$2:B947,1),"")</f>
        <v/>
      </c>
      <c r="B947" t="str">
        <f>IF(C947=1,COUNTIF($H$2:H947,H947),"")</f>
        <v/>
      </c>
      <c r="C947">
        <f>IF(G947=List!$P$1,1,0)</f>
        <v>0</v>
      </c>
      <c r="D947" s="1" t="str">
        <f>IF(E947=1,COUNTIF($E$2:E947,1),"")</f>
        <v/>
      </c>
      <c r="E947" s="1" t="str">
        <f>IF(H947=List!$P$2,1,"")</f>
        <v/>
      </c>
      <c r="F947" s="2" t="s">
        <v>11828</v>
      </c>
      <c r="G947" s="2" t="s">
        <v>322</v>
      </c>
      <c r="H947" s="2" t="s">
        <v>6107</v>
      </c>
      <c r="I947" s="2" t="s">
        <v>2316</v>
      </c>
      <c r="J947" s="2" t="s">
        <v>950</v>
      </c>
      <c r="K947" s="2" t="s">
        <v>2368</v>
      </c>
      <c r="L947" s="2" t="s">
        <v>2369</v>
      </c>
      <c r="M947" s="2" t="s">
        <v>159</v>
      </c>
      <c r="N947" s="2" t="s">
        <v>756</v>
      </c>
      <c r="O947" s="99">
        <v>22740</v>
      </c>
      <c r="P947" s="2" t="s">
        <v>8312</v>
      </c>
      <c r="W947" s="101">
        <v>1</v>
      </c>
      <c r="X947" s="1">
        <f>IFERROR(IF(H947="","",IF(O947=0,0.15,IF(VLOOKUP(O947,'Source Post 14 Status (6.30.26)'!A:B,2,FALSE)=1,0.15,0.5))),0.5)</f>
        <v>0.15</v>
      </c>
      <c r="Y947" s="6">
        <f t="shared" si="14"/>
        <v>0</v>
      </c>
    </row>
    <row r="948" spans="1:25" x14ac:dyDescent="0.3">
      <c r="A948" t="str">
        <f>IF(B948=1,COUNTIF($B$2:B948,1),"")</f>
        <v/>
      </c>
      <c r="B948" t="str">
        <f>IF(C948=1,COUNTIF($H$2:H948,H948),"")</f>
        <v/>
      </c>
      <c r="C948">
        <f>IF(G948=List!$P$1,1,0)</f>
        <v>0</v>
      </c>
      <c r="D948" s="1" t="str">
        <f>IF(E948=1,COUNTIF($E$2:E948,1),"")</f>
        <v/>
      </c>
      <c r="E948" s="1" t="str">
        <f>IF(H948=List!$P$2,1,"")</f>
        <v/>
      </c>
      <c r="F948" s="2" t="s">
        <v>11828</v>
      </c>
      <c r="G948" s="2" t="s">
        <v>322</v>
      </c>
      <c r="H948" s="2" t="s">
        <v>6107</v>
      </c>
      <c r="I948" s="2" t="s">
        <v>2316</v>
      </c>
      <c r="J948" s="2" t="s">
        <v>950</v>
      </c>
      <c r="K948" s="2" t="s">
        <v>2368</v>
      </c>
      <c r="L948" s="2" t="s">
        <v>2369</v>
      </c>
      <c r="M948" s="2" t="s">
        <v>159</v>
      </c>
      <c r="N948" s="2" t="s">
        <v>756</v>
      </c>
      <c r="O948" s="99">
        <v>24402</v>
      </c>
      <c r="P948" s="2" t="s">
        <v>8492</v>
      </c>
      <c r="W948" s="101">
        <v>1</v>
      </c>
      <c r="X948" s="1">
        <f>IFERROR(IF(H948="","",IF(O948=0,0.15,IF(VLOOKUP(O948,'Source Post 14 Status (6.30.26)'!A:B,2,FALSE)=1,0.15,0.5))),0.5)</f>
        <v>0.15</v>
      </c>
      <c r="Y948" s="6">
        <f t="shared" si="14"/>
        <v>0</v>
      </c>
    </row>
    <row r="949" spans="1:25" x14ac:dyDescent="0.3">
      <c r="A949" t="str">
        <f>IF(B949=1,COUNTIF($B$2:B949,1),"")</f>
        <v/>
      </c>
      <c r="B949" t="str">
        <f>IF(C949=1,COUNTIF($H$2:H949,H949),"")</f>
        <v/>
      </c>
      <c r="C949">
        <f>IF(G949=List!$P$1,1,0)</f>
        <v>0</v>
      </c>
      <c r="D949" s="1" t="str">
        <f>IF(E949=1,COUNTIF($E$2:E949,1),"")</f>
        <v/>
      </c>
      <c r="E949" s="1" t="str">
        <f>IF(H949=List!$P$2,1,"")</f>
        <v/>
      </c>
      <c r="F949" s="2" t="s">
        <v>11828</v>
      </c>
      <c r="G949" s="2" t="s">
        <v>322</v>
      </c>
      <c r="H949" s="2" t="s">
        <v>6107</v>
      </c>
      <c r="I949" s="2" t="s">
        <v>2316</v>
      </c>
      <c r="J949" s="2" t="s">
        <v>950</v>
      </c>
      <c r="K949" s="2" t="s">
        <v>2368</v>
      </c>
      <c r="L949" s="2" t="s">
        <v>2369</v>
      </c>
      <c r="M949" s="2" t="s">
        <v>159</v>
      </c>
      <c r="N949" s="2" t="s">
        <v>756</v>
      </c>
      <c r="O949" s="99">
        <v>0</v>
      </c>
      <c r="P949" s="2" t="s">
        <v>8513</v>
      </c>
      <c r="W949" s="101">
        <v>1</v>
      </c>
      <c r="X949" s="1">
        <f>IFERROR(IF(H949="","",IF(O949=0,0.15,IF(VLOOKUP(O949,'Source Post 14 Status (6.30.26)'!A:B,2,FALSE)=1,0.15,0.5))),0.5)</f>
        <v>0.15</v>
      </c>
      <c r="Y949" s="6">
        <f t="shared" si="14"/>
        <v>0</v>
      </c>
    </row>
    <row r="950" spans="1:25" x14ac:dyDescent="0.3">
      <c r="A950" t="str">
        <f>IF(B950=1,COUNTIF($B$2:B950,1),"")</f>
        <v/>
      </c>
      <c r="B950" t="str">
        <f>IF(C950=1,COUNTIF($H$2:H950,H950),"")</f>
        <v/>
      </c>
      <c r="C950">
        <f>IF(G950=List!$P$1,1,0)</f>
        <v>0</v>
      </c>
      <c r="D950" s="1" t="str">
        <f>IF(E950=1,COUNTIF($E$2:E950,1),"")</f>
        <v/>
      </c>
      <c r="E950" s="1" t="str">
        <f>IF(H950=List!$P$2,1,"")</f>
        <v/>
      </c>
      <c r="F950" s="2" t="s">
        <v>11828</v>
      </c>
      <c r="G950" s="2" t="s">
        <v>322</v>
      </c>
      <c r="H950" s="2" t="s">
        <v>6107</v>
      </c>
      <c r="I950" s="2" t="s">
        <v>2316</v>
      </c>
      <c r="J950" s="2" t="s">
        <v>950</v>
      </c>
      <c r="K950" s="2" t="s">
        <v>2368</v>
      </c>
      <c r="L950" s="2" t="s">
        <v>2369</v>
      </c>
      <c r="M950" s="2" t="s">
        <v>159</v>
      </c>
      <c r="N950" s="2" t="s">
        <v>756</v>
      </c>
      <c r="O950" s="99">
        <v>9525</v>
      </c>
      <c r="P950" s="2" t="s">
        <v>7104</v>
      </c>
      <c r="W950" s="101">
        <v>1</v>
      </c>
      <c r="X950" s="1">
        <f>IFERROR(IF(H950="","",IF(O950=0,0.15,IF(VLOOKUP(O950,'Source Post 14 Status (6.30.26)'!A:B,2,FALSE)=1,0.15,0.5))),0.5)</f>
        <v>0.15</v>
      </c>
      <c r="Y950" s="6">
        <f t="shared" si="14"/>
        <v>0</v>
      </c>
    </row>
    <row r="951" spans="1:25" x14ac:dyDescent="0.3">
      <c r="A951" t="str">
        <f>IF(B951=1,COUNTIF($B$2:B951,1),"")</f>
        <v/>
      </c>
      <c r="B951" t="str">
        <f>IF(C951=1,COUNTIF($H$2:H951,H951),"")</f>
        <v/>
      </c>
      <c r="C951">
        <f>IF(G951=List!$P$1,1,0)</f>
        <v>0</v>
      </c>
      <c r="D951" s="1" t="str">
        <f>IF(E951=1,COUNTIF($E$2:E951,1),"")</f>
        <v/>
      </c>
      <c r="E951" s="1" t="str">
        <f>IF(H951=List!$P$2,1,"")</f>
        <v/>
      </c>
      <c r="F951" s="2" t="s">
        <v>11828</v>
      </c>
      <c r="G951" s="2" t="s">
        <v>322</v>
      </c>
      <c r="H951" s="2" t="s">
        <v>6107</v>
      </c>
      <c r="I951" s="2" t="s">
        <v>2316</v>
      </c>
      <c r="J951" s="2" t="s">
        <v>950</v>
      </c>
      <c r="K951" s="2" t="s">
        <v>2368</v>
      </c>
      <c r="L951" s="2" t="s">
        <v>2369</v>
      </c>
      <c r="M951" s="2" t="s">
        <v>159</v>
      </c>
      <c r="N951" s="2" t="s">
        <v>756</v>
      </c>
      <c r="O951" s="99">
        <v>18364</v>
      </c>
      <c r="P951" s="2" t="s">
        <v>7919</v>
      </c>
      <c r="W951" s="101">
        <v>1</v>
      </c>
      <c r="X951" s="1">
        <f>IFERROR(IF(H951="","",IF(O951=0,0.15,IF(VLOOKUP(O951,'Source Post 14 Status (6.30.26)'!A:B,2,FALSE)=1,0.15,0.5))),0.5)</f>
        <v>0.15</v>
      </c>
      <c r="Y951" s="6">
        <f t="shared" si="14"/>
        <v>0</v>
      </c>
    </row>
    <row r="952" spans="1:25" x14ac:dyDescent="0.3">
      <c r="A952" t="str">
        <f>IF(B952=1,COUNTIF($B$2:B952,1),"")</f>
        <v/>
      </c>
      <c r="B952" t="str">
        <f>IF(C952=1,COUNTIF($H$2:H952,H952),"")</f>
        <v/>
      </c>
      <c r="C952">
        <f>IF(G952=List!$P$1,1,0)</f>
        <v>0</v>
      </c>
      <c r="D952" s="1" t="str">
        <f>IF(E952=1,COUNTIF($E$2:E952,1),"")</f>
        <v/>
      </c>
      <c r="E952" s="1" t="str">
        <f>IF(H952=List!$P$2,1,"")</f>
        <v/>
      </c>
      <c r="F952" s="2" t="s">
        <v>11828</v>
      </c>
      <c r="G952" s="2" t="s">
        <v>322</v>
      </c>
      <c r="H952" s="2" t="s">
        <v>6107</v>
      </c>
      <c r="I952" s="2" t="s">
        <v>2316</v>
      </c>
      <c r="J952" s="2" t="s">
        <v>950</v>
      </c>
      <c r="K952" s="2" t="s">
        <v>2368</v>
      </c>
      <c r="L952" s="2" t="s">
        <v>2369</v>
      </c>
      <c r="M952" s="2" t="s">
        <v>159</v>
      </c>
      <c r="N952" s="2" t="s">
        <v>756</v>
      </c>
      <c r="O952" s="99">
        <v>18373</v>
      </c>
      <c r="P952" s="2" t="s">
        <v>7922</v>
      </c>
      <c r="W952" s="101">
        <v>1</v>
      </c>
      <c r="X952" s="1">
        <f>IFERROR(IF(H952="","",IF(O952=0,0.15,IF(VLOOKUP(O952,'Source Post 14 Status (6.30.26)'!A:B,2,FALSE)=1,0.15,0.5))),0.5)</f>
        <v>0.15</v>
      </c>
      <c r="Y952" s="6">
        <f t="shared" si="14"/>
        <v>0</v>
      </c>
    </row>
    <row r="953" spans="1:25" x14ac:dyDescent="0.3">
      <c r="A953" t="str">
        <f>IF(B953=1,COUNTIF($B$2:B953,1),"")</f>
        <v/>
      </c>
      <c r="B953" t="str">
        <f>IF(C953=1,COUNTIF($H$2:H953,H953),"")</f>
        <v/>
      </c>
      <c r="C953">
        <f>IF(G953=List!$P$1,1,0)</f>
        <v>0</v>
      </c>
      <c r="D953" s="1" t="str">
        <f>IF(E953=1,COUNTIF($E$2:E953,1),"")</f>
        <v/>
      </c>
      <c r="E953" s="1" t="str">
        <f>IF(H953=List!$P$2,1,"")</f>
        <v/>
      </c>
      <c r="F953" s="2" t="s">
        <v>11828</v>
      </c>
      <c r="G953" s="2" t="s">
        <v>322</v>
      </c>
      <c r="H953" s="2" t="s">
        <v>6107</v>
      </c>
      <c r="I953" s="2" t="s">
        <v>2316</v>
      </c>
      <c r="J953" s="2" t="s">
        <v>950</v>
      </c>
      <c r="K953" s="2" t="s">
        <v>2368</v>
      </c>
      <c r="L953" s="2" t="s">
        <v>2369</v>
      </c>
      <c r="M953" s="2" t="s">
        <v>159</v>
      </c>
      <c r="N953" s="2" t="s">
        <v>756</v>
      </c>
      <c r="O953" s="99">
        <v>10654</v>
      </c>
      <c r="P953" s="2" t="s">
        <v>7194</v>
      </c>
      <c r="W953" s="101">
        <v>1</v>
      </c>
      <c r="X953" s="1">
        <f>IFERROR(IF(H953="","",IF(O953=0,0.15,IF(VLOOKUP(O953,'Source Post 14 Status (6.30.26)'!A:B,2,FALSE)=1,0.15,0.5))),0.5)</f>
        <v>0.15</v>
      </c>
      <c r="Y953" s="6">
        <f t="shared" si="14"/>
        <v>0</v>
      </c>
    </row>
    <row r="954" spans="1:25" x14ac:dyDescent="0.3">
      <c r="A954" t="str">
        <f>IF(B954=1,COUNTIF($B$2:B954,1),"")</f>
        <v/>
      </c>
      <c r="B954" t="str">
        <f>IF(C954=1,COUNTIF($H$2:H954,H954),"")</f>
        <v/>
      </c>
      <c r="C954">
        <f>IF(G954=List!$P$1,1,0)</f>
        <v>0</v>
      </c>
      <c r="D954" s="1" t="str">
        <f>IF(E954=1,COUNTIF($E$2:E954,1),"")</f>
        <v/>
      </c>
      <c r="E954" s="1" t="str">
        <f>IF(H954=List!$P$2,1,"")</f>
        <v/>
      </c>
      <c r="F954" s="2" t="s">
        <v>11828</v>
      </c>
      <c r="G954" s="2" t="s">
        <v>322</v>
      </c>
      <c r="H954" s="2" t="s">
        <v>6107</v>
      </c>
      <c r="I954" s="2" t="s">
        <v>2316</v>
      </c>
      <c r="J954" s="2" t="s">
        <v>950</v>
      </c>
      <c r="K954" s="2" t="s">
        <v>2368</v>
      </c>
      <c r="L954" s="2" t="s">
        <v>2369</v>
      </c>
      <c r="M954" s="2" t="s">
        <v>159</v>
      </c>
      <c r="N954" s="2" t="s">
        <v>756</v>
      </c>
      <c r="O954" s="99">
        <v>12073</v>
      </c>
      <c r="P954" s="2" t="s">
        <v>7363</v>
      </c>
      <c r="W954" s="101">
        <v>1</v>
      </c>
      <c r="X954" s="1">
        <f>IFERROR(IF(H954="","",IF(O954=0,0.15,IF(VLOOKUP(O954,'Source Post 14 Status (6.30.26)'!A:B,2,FALSE)=1,0.15,0.5))),0.5)</f>
        <v>0.15</v>
      </c>
      <c r="Y954" s="6">
        <f t="shared" si="14"/>
        <v>0</v>
      </c>
    </row>
    <row r="955" spans="1:25" x14ac:dyDescent="0.3">
      <c r="A955" t="str">
        <f>IF(B955=1,COUNTIF($B$2:B955,1),"")</f>
        <v/>
      </c>
      <c r="B955" t="str">
        <f>IF(C955=1,COUNTIF($H$2:H955,H955),"")</f>
        <v/>
      </c>
      <c r="C955">
        <f>IF(G955=List!$P$1,1,0)</f>
        <v>0</v>
      </c>
      <c r="D955" s="1" t="str">
        <f>IF(E955=1,COUNTIF($E$2:E955,1),"")</f>
        <v/>
      </c>
      <c r="E955" s="1" t="str">
        <f>IF(H955=List!$P$2,1,"")</f>
        <v/>
      </c>
      <c r="F955" s="2" t="s">
        <v>11828</v>
      </c>
      <c r="G955" s="2" t="s">
        <v>322</v>
      </c>
      <c r="H955" s="2" t="s">
        <v>6107</v>
      </c>
      <c r="I955" s="2" t="s">
        <v>2316</v>
      </c>
      <c r="J955" s="2" t="s">
        <v>950</v>
      </c>
      <c r="K955" s="2" t="s">
        <v>2368</v>
      </c>
      <c r="L955" s="2" t="s">
        <v>2369</v>
      </c>
      <c r="M955" s="2" t="s">
        <v>159</v>
      </c>
      <c r="N955" s="2" t="s">
        <v>756</v>
      </c>
      <c r="O955" s="99">
        <v>0</v>
      </c>
      <c r="P955" s="2" t="s">
        <v>8512</v>
      </c>
      <c r="W955" s="101">
        <v>1</v>
      </c>
      <c r="X955" s="1">
        <f>IFERROR(IF(H955="","",IF(O955=0,0.15,IF(VLOOKUP(O955,'Source Post 14 Status (6.30.26)'!A:B,2,FALSE)=1,0.15,0.5))),0.5)</f>
        <v>0.15</v>
      </c>
      <c r="Y955" s="6">
        <f t="shared" si="14"/>
        <v>0</v>
      </c>
    </row>
    <row r="956" spans="1:25" x14ac:dyDescent="0.3">
      <c r="A956" t="str">
        <f>IF(B956=1,COUNTIF($B$2:B956,1),"")</f>
        <v/>
      </c>
      <c r="B956" t="str">
        <f>IF(C956=1,COUNTIF($H$2:H956,H956),"")</f>
        <v/>
      </c>
      <c r="C956">
        <f>IF(G956=List!$P$1,1,0)</f>
        <v>0</v>
      </c>
      <c r="D956" s="1" t="str">
        <f>IF(E956=1,COUNTIF($E$2:E956,1),"")</f>
        <v/>
      </c>
      <c r="E956" s="1" t="str">
        <f>IF(H956=List!$P$2,1,"")</f>
        <v/>
      </c>
      <c r="F956" s="2" t="s">
        <v>11828</v>
      </c>
      <c r="G956" s="2" t="s">
        <v>322</v>
      </c>
      <c r="H956" s="2" t="s">
        <v>6107</v>
      </c>
      <c r="I956" s="2" t="s">
        <v>2316</v>
      </c>
      <c r="J956" s="2" t="s">
        <v>950</v>
      </c>
      <c r="K956" s="2" t="s">
        <v>2368</v>
      </c>
      <c r="L956" s="2" t="s">
        <v>2369</v>
      </c>
      <c r="M956" s="2" t="s">
        <v>159</v>
      </c>
      <c r="N956" s="2" t="s">
        <v>756</v>
      </c>
      <c r="O956" s="99">
        <v>9737</v>
      </c>
      <c r="P956" s="2" t="s">
        <v>11188</v>
      </c>
      <c r="W956" s="101">
        <v>1</v>
      </c>
      <c r="X956" s="1">
        <f>IFERROR(IF(H956="","",IF(O956=0,0.15,IF(VLOOKUP(O956,'Source Post 14 Status (6.30.26)'!A:B,2,FALSE)=1,0.15,0.5))),0.5)</f>
        <v>0.15</v>
      </c>
      <c r="Y956" s="6">
        <f t="shared" si="14"/>
        <v>0</v>
      </c>
    </row>
    <row r="957" spans="1:25" x14ac:dyDescent="0.3">
      <c r="A957" t="str">
        <f>IF(B957=1,COUNTIF($B$2:B957,1),"")</f>
        <v/>
      </c>
      <c r="B957" t="str">
        <f>IF(C957=1,COUNTIF($H$2:H957,H957),"")</f>
        <v/>
      </c>
      <c r="C957">
        <f>IF(G957=List!$P$1,1,0)</f>
        <v>0</v>
      </c>
      <c r="D957" s="1" t="str">
        <f>IF(E957=1,COUNTIF($E$2:E957,1),"")</f>
        <v/>
      </c>
      <c r="E957" s="1" t="str">
        <f>IF(H957=List!$P$2,1,"")</f>
        <v/>
      </c>
      <c r="F957" s="2" t="s">
        <v>11828</v>
      </c>
      <c r="G957" s="2" t="s">
        <v>322</v>
      </c>
      <c r="H957" s="2" t="s">
        <v>6107</v>
      </c>
      <c r="I957" s="2" t="s">
        <v>2316</v>
      </c>
      <c r="J957" s="2" t="s">
        <v>950</v>
      </c>
      <c r="K957" s="2" t="s">
        <v>2368</v>
      </c>
      <c r="L957" s="2" t="s">
        <v>2369</v>
      </c>
      <c r="M957" s="2" t="s">
        <v>159</v>
      </c>
      <c r="N957" s="2" t="s">
        <v>756</v>
      </c>
      <c r="O957" s="99">
        <v>17682</v>
      </c>
      <c r="P957" s="2" t="s">
        <v>7779</v>
      </c>
      <c r="W957" s="101">
        <v>1</v>
      </c>
      <c r="X957" s="1">
        <f>IFERROR(IF(H957="","",IF(O957=0,0.15,IF(VLOOKUP(O957,'Source Post 14 Status (6.30.26)'!A:B,2,FALSE)=1,0.15,0.5))),0.5)</f>
        <v>0.15</v>
      </c>
      <c r="Y957" s="6">
        <f t="shared" si="14"/>
        <v>0</v>
      </c>
    </row>
    <row r="958" spans="1:25" x14ac:dyDescent="0.3">
      <c r="A958" t="str">
        <f>IF(B958=1,COUNTIF($B$2:B958,1),"")</f>
        <v/>
      </c>
      <c r="B958" t="str">
        <f>IF(C958=1,COUNTIF($H$2:H958,H958),"")</f>
        <v/>
      </c>
      <c r="C958">
        <f>IF(G958=List!$P$1,1,0)</f>
        <v>0</v>
      </c>
      <c r="D958" s="1" t="str">
        <f>IF(E958=1,COUNTIF($E$2:E958,1),"")</f>
        <v/>
      </c>
      <c r="E958" s="1" t="str">
        <f>IF(H958=List!$P$2,1,"")</f>
        <v/>
      </c>
      <c r="F958" s="2" t="s">
        <v>11828</v>
      </c>
      <c r="G958" s="2" t="s">
        <v>9419</v>
      </c>
      <c r="H958" s="2" t="s">
        <v>6108</v>
      </c>
      <c r="I958" s="2" t="s">
        <v>2395</v>
      </c>
      <c r="J958" s="2" t="s">
        <v>900</v>
      </c>
      <c r="K958" s="2" t="s">
        <v>995</v>
      </c>
      <c r="L958" s="2" t="s">
        <v>2406</v>
      </c>
      <c r="M958" s="2" t="s">
        <v>167</v>
      </c>
      <c r="N958" s="2" t="s">
        <v>779</v>
      </c>
      <c r="O958" s="99">
        <v>7654</v>
      </c>
      <c r="P958" s="2" t="s">
        <v>7005</v>
      </c>
      <c r="W958" s="101">
        <v>1</v>
      </c>
      <c r="X958" s="1">
        <f>IFERROR(IF(H958="","",IF(O958=0,0.15,IF(VLOOKUP(O958,'Source Post 14 Status (6.30.26)'!A:B,2,FALSE)=1,0.15,0.5))),0.5)</f>
        <v>0.5</v>
      </c>
      <c r="Y958" s="6">
        <f t="shared" si="14"/>
        <v>0</v>
      </c>
    </row>
    <row r="959" spans="1:25" x14ac:dyDescent="0.3">
      <c r="A959" t="str">
        <f>IF(B959=1,COUNTIF($B$2:B959,1),"")</f>
        <v/>
      </c>
      <c r="B959" t="str">
        <f>IF(C959=1,COUNTIF($H$2:H959,H959),"")</f>
        <v/>
      </c>
      <c r="C959">
        <f>IF(G959=List!$P$1,1,0)</f>
        <v>0</v>
      </c>
      <c r="D959" s="1" t="str">
        <f>IF(E959=1,COUNTIF($E$2:E959,1),"")</f>
        <v/>
      </c>
      <c r="E959" s="1" t="str">
        <f>IF(H959=List!$P$2,1,"")</f>
        <v/>
      </c>
      <c r="F959" s="2" t="s">
        <v>11828</v>
      </c>
      <c r="G959" s="2" t="s">
        <v>9419</v>
      </c>
      <c r="H959" s="2" t="s">
        <v>6108</v>
      </c>
      <c r="I959" s="2" t="s">
        <v>2395</v>
      </c>
      <c r="J959" s="2" t="s">
        <v>900</v>
      </c>
      <c r="K959" s="2" t="s">
        <v>995</v>
      </c>
      <c r="L959" s="2" t="s">
        <v>2406</v>
      </c>
      <c r="M959" s="2" t="s">
        <v>167</v>
      </c>
      <c r="N959" s="2" t="s">
        <v>779</v>
      </c>
      <c r="O959" s="99">
        <v>0</v>
      </c>
      <c r="P959" s="2" t="s">
        <v>8514</v>
      </c>
      <c r="W959" s="101">
        <v>1</v>
      </c>
      <c r="X959" s="1">
        <f>IFERROR(IF(H959="","",IF(O959=0,0.15,IF(VLOOKUP(O959,'Source Post 14 Status (6.30.26)'!A:B,2,FALSE)=1,0.15,0.5))),0.5)</f>
        <v>0.15</v>
      </c>
      <c r="Y959" s="6">
        <f t="shared" si="14"/>
        <v>0</v>
      </c>
    </row>
    <row r="960" spans="1:25" x14ac:dyDescent="0.3">
      <c r="A960" t="str">
        <f>IF(B960=1,COUNTIF($B$2:B960,1),"")</f>
        <v/>
      </c>
      <c r="B960" t="str">
        <f>IF(C960=1,COUNTIF($H$2:H960,H960),"")</f>
        <v/>
      </c>
      <c r="C960">
        <f>IF(G960=List!$P$1,1,0)</f>
        <v>0</v>
      </c>
      <c r="D960" s="1" t="str">
        <f>IF(E960=1,COUNTIF($E$2:E960,1),"")</f>
        <v/>
      </c>
      <c r="E960" s="1" t="str">
        <f>IF(H960=List!$P$2,1,"")</f>
        <v/>
      </c>
      <c r="F960" s="2" t="s">
        <v>11828</v>
      </c>
      <c r="G960" s="2" t="s">
        <v>9436</v>
      </c>
      <c r="H960" s="2" t="s">
        <v>6109</v>
      </c>
      <c r="I960" s="2" t="s">
        <v>2395</v>
      </c>
      <c r="J960" s="2" t="s">
        <v>950</v>
      </c>
      <c r="K960" s="2" t="s">
        <v>2431</v>
      </c>
      <c r="L960" s="2" t="s">
        <v>2432</v>
      </c>
      <c r="M960" s="2" t="s">
        <v>159</v>
      </c>
      <c r="N960" s="2" t="s">
        <v>756</v>
      </c>
      <c r="O960" s="99">
        <v>22849</v>
      </c>
      <c r="P960" s="2" t="s">
        <v>8439</v>
      </c>
      <c r="Q960">
        <v>151000</v>
      </c>
      <c r="R960">
        <v>151000</v>
      </c>
      <c r="S960">
        <v>304000</v>
      </c>
      <c r="T960">
        <v>64000</v>
      </c>
      <c r="U960">
        <v>64000</v>
      </c>
      <c r="V960" t="s">
        <v>8594</v>
      </c>
      <c r="W960" s="101">
        <v>46203.546702858795</v>
      </c>
      <c r="X960" s="1">
        <f>IFERROR(IF(H960="","",IF(O960=0,0.15,IF(VLOOKUP(O960,'Source Post 14 Status (6.30.26)'!A:B,2,FALSE)=1,0.15,0.5))),0.5)</f>
        <v>0.15</v>
      </c>
      <c r="Y960" s="6">
        <f t="shared" si="14"/>
        <v>19200</v>
      </c>
    </row>
    <row r="961" spans="1:25" x14ac:dyDescent="0.3">
      <c r="A961" t="str">
        <f>IF(B961=1,COUNTIF($B$2:B961,1),"")</f>
        <v/>
      </c>
      <c r="B961" t="str">
        <f>IF(C961=1,COUNTIF($H$2:H961,H961),"")</f>
        <v/>
      </c>
      <c r="C961">
        <f>IF(G961=List!$P$1,1,0)</f>
        <v>0</v>
      </c>
      <c r="D961" s="1" t="str">
        <f>IF(E961=1,COUNTIF($E$2:E961,1),"")</f>
        <v/>
      </c>
      <c r="E961" s="1" t="str">
        <f>IF(H961=List!$P$2,1,"")</f>
        <v/>
      </c>
      <c r="F961" s="2" t="s">
        <v>11828</v>
      </c>
      <c r="G961" s="2" t="s">
        <v>9436</v>
      </c>
      <c r="H961" s="2" t="s">
        <v>6109</v>
      </c>
      <c r="I961" s="2" t="s">
        <v>2395</v>
      </c>
      <c r="J961" s="2" t="s">
        <v>950</v>
      </c>
      <c r="K961" s="2" t="s">
        <v>2431</v>
      </c>
      <c r="L961" s="2" t="s">
        <v>2432</v>
      </c>
      <c r="M961" s="2" t="s">
        <v>159</v>
      </c>
      <c r="N961" s="2" t="s">
        <v>756</v>
      </c>
      <c r="O961" s="99">
        <v>17022</v>
      </c>
      <c r="P961" s="2" t="s">
        <v>7690</v>
      </c>
      <c r="Q961">
        <v>401000</v>
      </c>
      <c r="R961">
        <v>401000</v>
      </c>
      <c r="S961">
        <v>804000</v>
      </c>
      <c r="T961">
        <v>402500</v>
      </c>
      <c r="U961">
        <v>402500</v>
      </c>
      <c r="V961" t="s">
        <v>8594</v>
      </c>
      <c r="W961" s="101">
        <v>46203.546319710651</v>
      </c>
      <c r="X961" s="1">
        <f>IFERROR(IF(H961="","",IF(O961=0,0.15,IF(VLOOKUP(O961,'Source Post 14 Status (6.30.26)'!A:B,2,FALSE)=1,0.15,0.5))),0.5)</f>
        <v>0.15</v>
      </c>
      <c r="Y961" s="6">
        <f t="shared" si="14"/>
        <v>120750</v>
      </c>
    </row>
    <row r="962" spans="1:25" x14ac:dyDescent="0.3">
      <c r="A962" t="str">
        <f>IF(B962=1,COUNTIF($B$2:B962,1),"")</f>
        <v/>
      </c>
      <c r="B962" t="str">
        <f>IF(C962=1,COUNTIF($H$2:H962,H962),"")</f>
        <v/>
      </c>
      <c r="C962">
        <f>IF(G962=List!$P$1,1,0)</f>
        <v>0</v>
      </c>
      <c r="D962" s="1" t="str">
        <f>IF(E962=1,COUNTIF($E$2:E962,1),"")</f>
        <v/>
      </c>
      <c r="E962" s="1" t="str">
        <f>IF(H962=List!$P$2,1,"")</f>
        <v/>
      </c>
      <c r="F962" s="2" t="s">
        <v>11828</v>
      </c>
      <c r="G962" s="2" t="s">
        <v>9436</v>
      </c>
      <c r="H962" s="2" t="s">
        <v>6109</v>
      </c>
      <c r="I962" s="2" t="s">
        <v>2395</v>
      </c>
      <c r="J962" s="2" t="s">
        <v>950</v>
      </c>
      <c r="K962" s="2" t="s">
        <v>2431</v>
      </c>
      <c r="L962" s="2" t="s">
        <v>2432</v>
      </c>
      <c r="M962" s="2" t="s">
        <v>159</v>
      </c>
      <c r="N962" s="2" t="s">
        <v>756</v>
      </c>
      <c r="O962" s="99">
        <v>0</v>
      </c>
      <c r="P962" s="2" t="s">
        <v>8514</v>
      </c>
      <c r="W962" s="101">
        <v>1</v>
      </c>
      <c r="X962" s="1">
        <f>IFERROR(IF(H962="","",IF(O962=0,0.15,IF(VLOOKUP(O962,'Source Post 14 Status (6.30.26)'!A:B,2,FALSE)=1,0.15,0.5))),0.5)</f>
        <v>0.15</v>
      </c>
      <c r="Y962" s="6">
        <f t="shared" si="14"/>
        <v>0</v>
      </c>
    </row>
    <row r="963" spans="1:25" x14ac:dyDescent="0.3">
      <c r="A963" t="str">
        <f>IF(B963=1,COUNTIF($B$2:B963,1),"")</f>
        <v/>
      </c>
      <c r="B963" t="str">
        <f>IF(C963=1,COUNTIF($H$2:H963,H963),"")</f>
        <v/>
      </c>
      <c r="C963">
        <f>IF(G963=List!$P$1,1,0)</f>
        <v>0</v>
      </c>
      <c r="D963" s="1" t="str">
        <f>IF(E963=1,COUNTIF($E$2:E963,1),"")</f>
        <v/>
      </c>
      <c r="E963" s="1" t="str">
        <f>IF(H963=List!$P$2,1,"")</f>
        <v/>
      </c>
      <c r="F963" s="2" t="s">
        <v>11828</v>
      </c>
      <c r="G963" s="2" t="s">
        <v>9437</v>
      </c>
      <c r="H963" s="2" t="s">
        <v>6110</v>
      </c>
      <c r="I963" s="2" t="s">
        <v>2395</v>
      </c>
      <c r="J963" s="2" t="s">
        <v>950</v>
      </c>
      <c r="K963" s="2" t="s">
        <v>2434</v>
      </c>
      <c r="L963" s="2" t="s">
        <v>2435</v>
      </c>
      <c r="M963" s="2" t="s">
        <v>159</v>
      </c>
      <c r="N963" s="2" t="s">
        <v>756</v>
      </c>
      <c r="O963" s="99">
        <v>0</v>
      </c>
      <c r="P963" s="2" t="s">
        <v>8512</v>
      </c>
      <c r="W963" s="101">
        <v>1</v>
      </c>
      <c r="X963" s="1">
        <f>IFERROR(IF(H963="","",IF(O963=0,0.15,IF(VLOOKUP(O963,'Source Post 14 Status (6.30.26)'!A:B,2,FALSE)=1,0.15,0.5))),0.5)</f>
        <v>0.15</v>
      </c>
      <c r="Y963" s="6">
        <f t="shared" ref="Y963:Y1026" si="15">IF(H963="","",ROUND(MIN((T963+U963)*X963,T963),0))</f>
        <v>0</v>
      </c>
    </row>
    <row r="964" spans="1:25" x14ac:dyDescent="0.3">
      <c r="A964" t="str">
        <f>IF(B964=1,COUNTIF($B$2:B964,1),"")</f>
        <v/>
      </c>
      <c r="B964" t="str">
        <f>IF(C964=1,COUNTIF($H$2:H964,H964),"")</f>
        <v/>
      </c>
      <c r="C964">
        <f>IF(G964=List!$P$1,1,0)</f>
        <v>0</v>
      </c>
      <c r="D964" s="1" t="str">
        <f>IF(E964=1,COUNTIF($E$2:E964,1),"")</f>
        <v/>
      </c>
      <c r="E964" s="1" t="str">
        <f>IF(H964=List!$P$2,1,"")</f>
        <v/>
      </c>
      <c r="F964" s="2" t="s">
        <v>11828</v>
      </c>
      <c r="G964" s="2" t="s">
        <v>9437</v>
      </c>
      <c r="H964" s="2" t="s">
        <v>6110</v>
      </c>
      <c r="I964" s="2" t="s">
        <v>2395</v>
      </c>
      <c r="J964" s="2" t="s">
        <v>950</v>
      </c>
      <c r="K964" s="2" t="s">
        <v>2434</v>
      </c>
      <c r="L964" s="2" t="s">
        <v>2435</v>
      </c>
      <c r="M964" s="2" t="s">
        <v>159</v>
      </c>
      <c r="N964" s="2" t="s">
        <v>756</v>
      </c>
      <c r="O964" s="99">
        <v>5532</v>
      </c>
      <c r="P964" s="2" t="s">
        <v>6957</v>
      </c>
      <c r="W964" s="101">
        <v>1</v>
      </c>
      <c r="X964" s="1">
        <f>IFERROR(IF(H964="","",IF(O964=0,0.15,IF(VLOOKUP(O964,'Source Post 14 Status (6.30.26)'!A:B,2,FALSE)=1,0.15,0.5))),0.5)</f>
        <v>0.5</v>
      </c>
      <c r="Y964" s="6">
        <f t="shared" si="15"/>
        <v>0</v>
      </c>
    </row>
    <row r="965" spans="1:25" x14ac:dyDescent="0.3">
      <c r="A965" t="str">
        <f>IF(B965=1,COUNTIF($B$2:B965,1),"")</f>
        <v/>
      </c>
      <c r="B965" t="str">
        <f>IF(C965=1,COUNTIF($H$2:H965,H965),"")</f>
        <v/>
      </c>
      <c r="C965">
        <f>IF(G965=List!$P$1,1,0)</f>
        <v>0</v>
      </c>
      <c r="D965" s="1" t="str">
        <f>IF(E965=1,COUNTIF($E$2:E965,1),"")</f>
        <v/>
      </c>
      <c r="E965" s="1" t="str">
        <f>IF(H965=List!$P$2,1,"")</f>
        <v/>
      </c>
      <c r="F965" s="2" t="s">
        <v>11828</v>
      </c>
      <c r="G965" s="2" t="s">
        <v>9437</v>
      </c>
      <c r="H965" s="2" t="s">
        <v>6110</v>
      </c>
      <c r="I965" s="2" t="s">
        <v>2395</v>
      </c>
      <c r="J965" s="2" t="s">
        <v>950</v>
      </c>
      <c r="K965" s="2" t="s">
        <v>2434</v>
      </c>
      <c r="L965" s="2" t="s">
        <v>2435</v>
      </c>
      <c r="M965" s="2" t="s">
        <v>159</v>
      </c>
      <c r="N965" s="2" t="s">
        <v>756</v>
      </c>
      <c r="O965" s="99">
        <v>24687</v>
      </c>
      <c r="P965" s="2" t="s">
        <v>11191</v>
      </c>
      <c r="W965" s="101">
        <v>1</v>
      </c>
      <c r="X965" s="1">
        <f>IFERROR(IF(H965="","",IF(O965=0,0.15,IF(VLOOKUP(O965,'Source Post 14 Status (6.30.26)'!A:B,2,FALSE)=1,0.15,0.5))),0.5)</f>
        <v>0.15</v>
      </c>
      <c r="Y965" s="6">
        <f t="shared" si="15"/>
        <v>0</v>
      </c>
    </row>
    <row r="966" spans="1:25" x14ac:dyDescent="0.3">
      <c r="A966" t="str">
        <f>IF(B966=1,COUNTIF($B$2:B966,1),"")</f>
        <v/>
      </c>
      <c r="B966" t="str">
        <f>IF(C966=1,COUNTIF($H$2:H966,H966),"")</f>
        <v/>
      </c>
      <c r="C966">
        <f>IF(G966=List!$P$1,1,0)</f>
        <v>0</v>
      </c>
      <c r="D966" s="1" t="str">
        <f>IF(E966=1,COUNTIF($E$2:E966,1),"")</f>
        <v/>
      </c>
      <c r="E966" s="1" t="str">
        <f>IF(H966=List!$P$2,1,"")</f>
        <v/>
      </c>
      <c r="F966" s="2" t="s">
        <v>11828</v>
      </c>
      <c r="G966" s="2" t="s">
        <v>9437</v>
      </c>
      <c r="H966" s="2" t="s">
        <v>6110</v>
      </c>
      <c r="I966" s="2" t="s">
        <v>2395</v>
      </c>
      <c r="J966" s="2" t="s">
        <v>950</v>
      </c>
      <c r="K966" s="2" t="s">
        <v>2434</v>
      </c>
      <c r="L966" s="2" t="s">
        <v>2435</v>
      </c>
      <c r="M966" s="2" t="s">
        <v>159</v>
      </c>
      <c r="N966" s="2" t="s">
        <v>756</v>
      </c>
      <c r="O966" s="99">
        <v>8519</v>
      </c>
      <c r="P966" s="2" t="s">
        <v>7048</v>
      </c>
      <c r="W966" s="101">
        <v>1</v>
      </c>
      <c r="X966" s="1">
        <f>IFERROR(IF(H966="","",IF(O966=0,0.15,IF(VLOOKUP(O966,'Source Post 14 Status (6.30.26)'!A:B,2,FALSE)=1,0.15,0.5))),0.5)</f>
        <v>0.5</v>
      </c>
      <c r="Y966" s="6">
        <f t="shared" si="15"/>
        <v>0</v>
      </c>
    </row>
    <row r="967" spans="1:25" x14ac:dyDescent="0.3">
      <c r="A967" t="str">
        <f>IF(B967=1,COUNTIF($B$2:B967,1),"")</f>
        <v/>
      </c>
      <c r="B967" t="str">
        <f>IF(C967=1,COUNTIF($H$2:H967,H967),"")</f>
        <v/>
      </c>
      <c r="C967">
        <f>IF(G967=List!$P$1,1,0)</f>
        <v>0</v>
      </c>
      <c r="D967" s="1" t="str">
        <f>IF(E967=1,COUNTIF($E$2:E967,1),"")</f>
        <v/>
      </c>
      <c r="E967" s="1" t="str">
        <f>IF(H967=List!$P$2,1,"")</f>
        <v/>
      </c>
      <c r="F967" s="2" t="s">
        <v>11828</v>
      </c>
      <c r="G967" s="2" t="s">
        <v>9437</v>
      </c>
      <c r="H967" s="2" t="s">
        <v>6110</v>
      </c>
      <c r="I967" s="2" t="s">
        <v>2395</v>
      </c>
      <c r="J967" s="2" t="s">
        <v>950</v>
      </c>
      <c r="K967" s="2" t="s">
        <v>2434</v>
      </c>
      <c r="L967" s="2" t="s">
        <v>2435</v>
      </c>
      <c r="M967" s="2" t="s">
        <v>159</v>
      </c>
      <c r="N967" s="2" t="s">
        <v>756</v>
      </c>
      <c r="O967" s="99">
        <v>0</v>
      </c>
      <c r="P967" s="2" t="s">
        <v>8514</v>
      </c>
      <c r="W967" s="101">
        <v>1</v>
      </c>
      <c r="X967" s="1">
        <f>IFERROR(IF(H967="","",IF(O967=0,0.15,IF(VLOOKUP(O967,'Source Post 14 Status (6.30.26)'!A:B,2,FALSE)=1,0.15,0.5))),0.5)</f>
        <v>0.15</v>
      </c>
      <c r="Y967" s="6">
        <f t="shared" si="15"/>
        <v>0</v>
      </c>
    </row>
    <row r="968" spans="1:25" x14ac:dyDescent="0.3">
      <c r="A968" t="str">
        <f>IF(B968=1,COUNTIF($B$2:B968,1),"")</f>
        <v/>
      </c>
      <c r="B968" t="str">
        <f>IF(C968=1,COUNTIF($H$2:H968,H968),"")</f>
        <v/>
      </c>
      <c r="C968">
        <f>IF(G968=List!$P$1,1,0)</f>
        <v>0</v>
      </c>
      <c r="D968" s="1" t="str">
        <f>IF(E968=1,COUNTIF($E$2:E968,1),"")</f>
        <v/>
      </c>
      <c r="E968" s="1" t="str">
        <f>IF(H968=List!$P$2,1,"")</f>
        <v/>
      </c>
      <c r="F968" s="2" t="s">
        <v>11828</v>
      </c>
      <c r="G968" s="2" t="s">
        <v>9437</v>
      </c>
      <c r="H968" s="2" t="s">
        <v>6110</v>
      </c>
      <c r="I968" s="2" t="s">
        <v>2395</v>
      </c>
      <c r="J968" s="2" t="s">
        <v>950</v>
      </c>
      <c r="K968" s="2" t="s">
        <v>2434</v>
      </c>
      <c r="L968" s="2" t="s">
        <v>2435</v>
      </c>
      <c r="M968" s="2" t="s">
        <v>159</v>
      </c>
      <c r="N968" s="2" t="s">
        <v>756</v>
      </c>
      <c r="O968" s="99">
        <v>5531</v>
      </c>
      <c r="P968" s="2" t="s">
        <v>6956</v>
      </c>
      <c r="W968" s="101">
        <v>1</v>
      </c>
      <c r="X968" s="1">
        <f>IFERROR(IF(H968="","",IF(O968=0,0.15,IF(VLOOKUP(O968,'Source Post 14 Status (6.30.26)'!A:B,2,FALSE)=1,0.15,0.5))),0.5)</f>
        <v>0.5</v>
      </c>
      <c r="Y968" s="6">
        <f t="shared" si="15"/>
        <v>0</v>
      </c>
    </row>
    <row r="969" spans="1:25" x14ac:dyDescent="0.3">
      <c r="A969" t="str">
        <f>IF(B969=1,COUNTIF($B$2:B969,1),"")</f>
        <v/>
      </c>
      <c r="B969" t="str">
        <f>IF(C969=1,COUNTIF($H$2:H969,H969),"")</f>
        <v/>
      </c>
      <c r="C969">
        <f>IF(G969=List!$P$1,1,0)</f>
        <v>0</v>
      </c>
      <c r="D969" s="1" t="str">
        <f>IF(E969=1,COUNTIF($E$2:E969,1),"")</f>
        <v/>
      </c>
      <c r="E969" s="1" t="str">
        <f>IF(H969=List!$P$2,1,"")</f>
        <v/>
      </c>
      <c r="F969" s="2" t="s">
        <v>11828</v>
      </c>
      <c r="G969" s="2" t="s">
        <v>9437</v>
      </c>
      <c r="H969" s="2" t="s">
        <v>6110</v>
      </c>
      <c r="I969" s="2" t="s">
        <v>2395</v>
      </c>
      <c r="J969" s="2" t="s">
        <v>950</v>
      </c>
      <c r="K969" s="2" t="s">
        <v>2434</v>
      </c>
      <c r="L969" s="2" t="s">
        <v>2435</v>
      </c>
      <c r="M969" s="2" t="s">
        <v>159</v>
      </c>
      <c r="N969" s="2" t="s">
        <v>756</v>
      </c>
      <c r="O969" s="99">
        <v>24688</v>
      </c>
      <c r="P969" s="2" t="s">
        <v>11192</v>
      </c>
      <c r="W969" s="101">
        <v>1</v>
      </c>
      <c r="X969" s="1">
        <f>IFERROR(IF(H969="","",IF(O969=0,0.15,IF(VLOOKUP(O969,'Source Post 14 Status (6.30.26)'!A:B,2,FALSE)=1,0.15,0.5))),0.5)</f>
        <v>0.15</v>
      </c>
      <c r="Y969" s="6">
        <f t="shared" si="15"/>
        <v>0</v>
      </c>
    </row>
    <row r="970" spans="1:25" x14ac:dyDescent="0.3">
      <c r="A970" t="str">
        <f>IF(B970=1,COUNTIF($B$2:B970,1),"")</f>
        <v/>
      </c>
      <c r="B970" t="str">
        <f>IF(C970=1,COUNTIF($H$2:H970,H970),"")</f>
        <v/>
      </c>
      <c r="C970">
        <f>IF(G970=List!$P$1,1,0)</f>
        <v>0</v>
      </c>
      <c r="D970" s="1" t="str">
        <f>IF(E970=1,COUNTIF($E$2:E970,1),"")</f>
        <v/>
      </c>
      <c r="E970" s="1" t="str">
        <f>IF(H970=List!$P$2,1,"")</f>
        <v/>
      </c>
      <c r="F970" s="2" t="s">
        <v>11828</v>
      </c>
      <c r="G970" s="2" t="s">
        <v>9438</v>
      </c>
      <c r="H970" s="2" t="s">
        <v>6111</v>
      </c>
      <c r="I970" s="2" t="s">
        <v>2395</v>
      </c>
      <c r="J970" s="2" t="s">
        <v>950</v>
      </c>
      <c r="K970" s="2" t="s">
        <v>2436</v>
      </c>
      <c r="L970" s="2" t="s">
        <v>2437</v>
      </c>
      <c r="M970" s="2" t="s">
        <v>159</v>
      </c>
      <c r="N970" s="2" t="s">
        <v>756</v>
      </c>
      <c r="O970" s="99">
        <v>10778</v>
      </c>
      <c r="P970" s="2" t="s">
        <v>7211</v>
      </c>
      <c r="Q970">
        <v>65000</v>
      </c>
      <c r="R970">
        <v>319000</v>
      </c>
      <c r="S970">
        <v>714000</v>
      </c>
      <c r="T970">
        <v>406000</v>
      </c>
      <c r="V970" t="s">
        <v>8595</v>
      </c>
      <c r="W970" s="101">
        <v>46195.450487812501</v>
      </c>
      <c r="X970" s="1">
        <f>IFERROR(IF(H970="","",IF(O970=0,0.15,IF(VLOOKUP(O970,'Source Post 14 Status (6.30.26)'!A:B,2,FALSE)=1,0.15,0.5))),0.5)</f>
        <v>0.15</v>
      </c>
      <c r="Y970" s="6">
        <f t="shared" si="15"/>
        <v>60900</v>
      </c>
    </row>
    <row r="971" spans="1:25" x14ac:dyDescent="0.3">
      <c r="A971" t="str">
        <f>IF(B971=1,COUNTIF($B$2:B971,1),"")</f>
        <v/>
      </c>
      <c r="B971" t="str">
        <f>IF(C971=1,COUNTIF($H$2:H971,H971),"")</f>
        <v/>
      </c>
      <c r="C971">
        <f>IF(G971=List!$P$1,1,0)</f>
        <v>0</v>
      </c>
      <c r="D971" s="1" t="str">
        <f>IF(E971=1,COUNTIF($E$2:E971,1),"")</f>
        <v/>
      </c>
      <c r="E971" s="1" t="str">
        <f>IF(H971=List!$P$2,1,"")</f>
        <v/>
      </c>
      <c r="F971" s="2" t="s">
        <v>11828</v>
      </c>
      <c r="G971" s="2" t="s">
        <v>9438</v>
      </c>
      <c r="H971" s="2" t="s">
        <v>6111</v>
      </c>
      <c r="I971" s="2" t="s">
        <v>2395</v>
      </c>
      <c r="J971" s="2" t="s">
        <v>950</v>
      </c>
      <c r="K971" s="2" t="s">
        <v>2436</v>
      </c>
      <c r="L971" s="2" t="s">
        <v>2437</v>
      </c>
      <c r="M971" s="2" t="s">
        <v>159</v>
      </c>
      <c r="N971" s="2" t="s">
        <v>756</v>
      </c>
      <c r="O971" s="99">
        <v>22678</v>
      </c>
      <c r="P971" s="2" t="s">
        <v>8400</v>
      </c>
      <c r="Q971">
        <v>108579</v>
      </c>
      <c r="R971">
        <v>107893</v>
      </c>
      <c r="S971">
        <v>204815</v>
      </c>
      <c r="T971">
        <v>101923</v>
      </c>
      <c r="U971">
        <v>101236</v>
      </c>
      <c r="V971" t="s">
        <v>8595</v>
      </c>
      <c r="W971" s="101">
        <v>46195.448475578705</v>
      </c>
      <c r="X971" s="1">
        <f>IFERROR(IF(H971="","",IF(O971=0,0.15,IF(VLOOKUP(O971,'Source Post 14 Status (6.30.26)'!A:B,2,FALSE)=1,0.15,0.5))),0.5)</f>
        <v>0.15</v>
      </c>
      <c r="Y971" s="6">
        <f t="shared" si="15"/>
        <v>30474</v>
      </c>
    </row>
    <row r="972" spans="1:25" x14ac:dyDescent="0.3">
      <c r="A972" t="str">
        <f>IF(B972=1,COUNTIF($B$2:B972,1),"")</f>
        <v/>
      </c>
      <c r="B972" t="str">
        <f>IF(C972=1,COUNTIF($H$2:H972,H972),"")</f>
        <v/>
      </c>
      <c r="C972">
        <f>IF(G972=List!$P$1,1,0)</f>
        <v>0</v>
      </c>
      <c r="D972" s="1" t="str">
        <f>IF(E972=1,COUNTIF($E$2:E972,1),"")</f>
        <v/>
      </c>
      <c r="E972" s="1" t="str">
        <f>IF(H972=List!$P$2,1,"")</f>
        <v/>
      </c>
      <c r="F972" s="2" t="s">
        <v>11828</v>
      </c>
      <c r="G972" s="2" t="s">
        <v>9438</v>
      </c>
      <c r="H972" s="2" t="s">
        <v>6111</v>
      </c>
      <c r="I972" s="2" t="s">
        <v>2395</v>
      </c>
      <c r="J972" s="2" t="s">
        <v>950</v>
      </c>
      <c r="K972" s="2" t="s">
        <v>2436</v>
      </c>
      <c r="L972" s="2" t="s">
        <v>2437</v>
      </c>
      <c r="M972" s="2" t="s">
        <v>159</v>
      </c>
      <c r="N972" s="2" t="s">
        <v>756</v>
      </c>
      <c r="O972" s="99">
        <v>11076</v>
      </c>
      <c r="P972" s="2" t="s">
        <v>7252</v>
      </c>
      <c r="Q972">
        <v>130000</v>
      </c>
      <c r="R972">
        <v>87000</v>
      </c>
      <c r="S972">
        <v>423000</v>
      </c>
      <c r="T972">
        <v>322000</v>
      </c>
      <c r="U972">
        <v>331000</v>
      </c>
      <c r="V972" t="s">
        <v>8595</v>
      </c>
      <c r="W972" s="101">
        <v>46195.451220486109</v>
      </c>
      <c r="X972" s="1">
        <f>IFERROR(IF(H972="","",IF(O972=0,0.15,IF(VLOOKUP(O972,'Source Post 14 Status (6.30.26)'!A:B,2,FALSE)=1,0.15,0.5))),0.5)</f>
        <v>0.15</v>
      </c>
      <c r="Y972" s="6">
        <f t="shared" si="15"/>
        <v>97950</v>
      </c>
    </row>
    <row r="973" spans="1:25" x14ac:dyDescent="0.3">
      <c r="A973" t="str">
        <f>IF(B973=1,COUNTIF($B$2:B973,1),"")</f>
        <v/>
      </c>
      <c r="B973" t="str">
        <f>IF(C973=1,COUNTIF($H$2:H973,H973),"")</f>
        <v/>
      </c>
      <c r="C973">
        <f>IF(G973=List!$P$1,1,0)</f>
        <v>0</v>
      </c>
      <c r="D973" s="1" t="str">
        <f>IF(E973=1,COUNTIF($E$2:E973,1),"")</f>
        <v/>
      </c>
      <c r="E973" s="1" t="str">
        <f>IF(H973=List!$P$2,1,"")</f>
        <v/>
      </c>
      <c r="F973" s="2" t="s">
        <v>11828</v>
      </c>
      <c r="G973" s="2" t="s">
        <v>9438</v>
      </c>
      <c r="H973" s="2" t="s">
        <v>6111</v>
      </c>
      <c r="I973" s="2" t="s">
        <v>2395</v>
      </c>
      <c r="J973" s="2" t="s">
        <v>950</v>
      </c>
      <c r="K973" s="2" t="s">
        <v>2436</v>
      </c>
      <c r="L973" s="2" t="s">
        <v>2437</v>
      </c>
      <c r="M973" s="2" t="s">
        <v>159</v>
      </c>
      <c r="N973" s="2" t="s">
        <v>756</v>
      </c>
      <c r="O973" s="99">
        <v>7718</v>
      </c>
      <c r="P973" s="2" t="s">
        <v>7009</v>
      </c>
      <c r="Q973">
        <v>652000</v>
      </c>
      <c r="V973" t="s">
        <v>8595</v>
      </c>
      <c r="W973" s="101">
        <v>46195.449518831017</v>
      </c>
      <c r="X973" s="1">
        <f>IFERROR(IF(H973="","",IF(O973=0,0.15,IF(VLOOKUP(O973,'Source Post 14 Status (6.30.26)'!A:B,2,FALSE)=1,0.15,0.5))),0.5)</f>
        <v>0.5</v>
      </c>
      <c r="Y973" s="6">
        <f t="shared" si="15"/>
        <v>0</v>
      </c>
    </row>
    <row r="974" spans="1:25" x14ac:dyDescent="0.3">
      <c r="A974" t="str">
        <f>IF(B974=1,COUNTIF($B$2:B974,1),"")</f>
        <v/>
      </c>
      <c r="B974" t="str">
        <f>IF(C974=1,COUNTIF($H$2:H974,H974),"")</f>
        <v/>
      </c>
      <c r="C974">
        <f>IF(G974=List!$P$1,1,0)</f>
        <v>0</v>
      </c>
      <c r="D974" s="1" t="str">
        <f>IF(E974=1,COUNTIF($E$2:E974,1),"")</f>
        <v/>
      </c>
      <c r="E974" s="1" t="str">
        <f>IF(H974=List!$P$2,1,"")</f>
        <v/>
      </c>
      <c r="F974" s="2" t="s">
        <v>11828</v>
      </c>
      <c r="G974" s="2" t="s">
        <v>9438</v>
      </c>
      <c r="H974" s="2" t="s">
        <v>6111</v>
      </c>
      <c r="I974" s="2" t="s">
        <v>2395</v>
      </c>
      <c r="J974" s="2" t="s">
        <v>950</v>
      </c>
      <c r="K974" s="2" t="s">
        <v>2436</v>
      </c>
      <c r="L974" s="2" t="s">
        <v>2437</v>
      </c>
      <c r="M974" s="2" t="s">
        <v>159</v>
      </c>
      <c r="N974" s="2" t="s">
        <v>756</v>
      </c>
      <c r="O974" s="99">
        <v>10776</v>
      </c>
      <c r="P974" s="2" t="s">
        <v>7210</v>
      </c>
      <c r="Q974">
        <v>352000</v>
      </c>
      <c r="R974">
        <v>348000</v>
      </c>
      <c r="S974">
        <v>702000</v>
      </c>
      <c r="T974">
        <v>351000</v>
      </c>
      <c r="V974" t="s">
        <v>8595</v>
      </c>
      <c r="W974" s="101">
        <v>46195.449893020836</v>
      </c>
      <c r="X974" s="1">
        <f>IFERROR(IF(H974="","",IF(O974=0,0.15,IF(VLOOKUP(O974,'Source Post 14 Status (6.30.26)'!A:B,2,FALSE)=1,0.15,0.5))),0.5)</f>
        <v>0.15</v>
      </c>
      <c r="Y974" s="6">
        <f t="shared" si="15"/>
        <v>52650</v>
      </c>
    </row>
    <row r="975" spans="1:25" x14ac:dyDescent="0.3">
      <c r="A975" t="str">
        <f>IF(B975=1,COUNTIF($B$2:B975,1),"")</f>
        <v/>
      </c>
      <c r="B975" t="str">
        <f>IF(C975=1,COUNTIF($H$2:H975,H975),"")</f>
        <v/>
      </c>
      <c r="C975">
        <f>IF(G975=List!$P$1,1,0)</f>
        <v>0</v>
      </c>
      <c r="D975" s="1" t="str">
        <f>IF(E975=1,COUNTIF($E$2:E975,1),"")</f>
        <v/>
      </c>
      <c r="E975" s="1" t="str">
        <f>IF(H975=List!$P$2,1,"")</f>
        <v/>
      </c>
      <c r="F975" s="2" t="s">
        <v>11828</v>
      </c>
      <c r="G975" s="2" t="s">
        <v>9440</v>
      </c>
      <c r="H975" s="2" t="s">
        <v>6112</v>
      </c>
      <c r="I975" s="2" t="s">
        <v>2395</v>
      </c>
      <c r="J975" s="2" t="s">
        <v>950</v>
      </c>
      <c r="K975" s="2" t="s">
        <v>2439</v>
      </c>
      <c r="L975" s="2" t="s">
        <v>2440</v>
      </c>
      <c r="M975" s="2" t="s">
        <v>159</v>
      </c>
      <c r="N975" s="2" t="s">
        <v>756</v>
      </c>
      <c r="O975" s="99">
        <v>3261</v>
      </c>
      <c r="P975" s="2" t="s">
        <v>11193</v>
      </c>
      <c r="W975" s="101">
        <v>1</v>
      </c>
      <c r="X975" s="1">
        <f>IFERROR(IF(H975="","",IF(O975=0,0.15,IF(VLOOKUP(O975,'Source Post 14 Status (6.30.26)'!A:B,2,FALSE)=1,0.15,0.5))),0.5)</f>
        <v>0.5</v>
      </c>
      <c r="Y975" s="6">
        <f t="shared" si="15"/>
        <v>0</v>
      </c>
    </row>
    <row r="976" spans="1:25" x14ac:dyDescent="0.3">
      <c r="A976" t="str">
        <f>IF(B976=1,COUNTIF($B$2:B976,1),"")</f>
        <v/>
      </c>
      <c r="B976" t="str">
        <f>IF(C976=1,COUNTIF($H$2:H976,H976),"")</f>
        <v/>
      </c>
      <c r="C976">
        <f>IF(G976=List!$P$1,1,0)</f>
        <v>0</v>
      </c>
      <c r="D976" s="1" t="str">
        <f>IF(E976=1,COUNTIF($E$2:E976,1),"")</f>
        <v/>
      </c>
      <c r="E976" s="1" t="str">
        <f>IF(H976=List!$P$2,1,"")</f>
        <v/>
      </c>
      <c r="F976" s="2" t="s">
        <v>11828</v>
      </c>
      <c r="G976" s="2" t="s">
        <v>9440</v>
      </c>
      <c r="H976" s="2" t="s">
        <v>6112</v>
      </c>
      <c r="I976" s="2" t="s">
        <v>2395</v>
      </c>
      <c r="J976" s="2" t="s">
        <v>950</v>
      </c>
      <c r="K976" s="2" t="s">
        <v>2439</v>
      </c>
      <c r="L976" s="2" t="s">
        <v>2440</v>
      </c>
      <c r="M976" s="2" t="s">
        <v>159</v>
      </c>
      <c r="N976" s="2" t="s">
        <v>756</v>
      </c>
      <c r="O976" s="99">
        <v>0</v>
      </c>
      <c r="P976" s="2" t="s">
        <v>8513</v>
      </c>
      <c r="W976" s="101">
        <v>1</v>
      </c>
      <c r="X976" s="1">
        <f>IFERROR(IF(H976="","",IF(O976=0,0.15,IF(VLOOKUP(O976,'Source Post 14 Status (6.30.26)'!A:B,2,FALSE)=1,0.15,0.5))),0.5)</f>
        <v>0.15</v>
      </c>
      <c r="Y976" s="6">
        <f t="shared" si="15"/>
        <v>0</v>
      </c>
    </row>
    <row r="977" spans="1:25" x14ac:dyDescent="0.3">
      <c r="A977" t="str">
        <f>IF(B977=1,COUNTIF($B$2:B977,1),"")</f>
        <v/>
      </c>
      <c r="B977" t="str">
        <f>IF(C977=1,COUNTIF($H$2:H977,H977),"")</f>
        <v/>
      </c>
      <c r="C977">
        <f>IF(G977=List!$P$1,1,0)</f>
        <v>0</v>
      </c>
      <c r="D977" s="1" t="str">
        <f>IF(E977=1,COUNTIF($E$2:E977,1),"")</f>
        <v/>
      </c>
      <c r="E977" s="1" t="str">
        <f>IF(H977=List!$P$2,1,"")</f>
        <v/>
      </c>
      <c r="F977" s="2" t="s">
        <v>11828</v>
      </c>
      <c r="G977" s="2" t="s">
        <v>9440</v>
      </c>
      <c r="H977" s="2" t="s">
        <v>6112</v>
      </c>
      <c r="I977" s="2" t="s">
        <v>2395</v>
      </c>
      <c r="J977" s="2" t="s">
        <v>950</v>
      </c>
      <c r="K977" s="2" t="s">
        <v>2439</v>
      </c>
      <c r="L977" s="2" t="s">
        <v>2440</v>
      </c>
      <c r="M977" s="2" t="s">
        <v>159</v>
      </c>
      <c r="N977" s="2" t="s">
        <v>756</v>
      </c>
      <c r="O977" s="99">
        <v>18039</v>
      </c>
      <c r="P977" s="2" t="s">
        <v>7873</v>
      </c>
      <c r="W977" s="101">
        <v>1</v>
      </c>
      <c r="X977" s="1">
        <f>IFERROR(IF(H977="","",IF(O977=0,0.15,IF(VLOOKUP(O977,'Source Post 14 Status (6.30.26)'!A:B,2,FALSE)=1,0.15,0.5))),0.5)</f>
        <v>0.15</v>
      </c>
      <c r="Y977" s="6">
        <f t="shared" si="15"/>
        <v>0</v>
      </c>
    </row>
    <row r="978" spans="1:25" x14ac:dyDescent="0.3">
      <c r="A978" t="str">
        <f>IF(B978=1,COUNTIF($B$2:B978,1),"")</f>
        <v/>
      </c>
      <c r="B978" t="str">
        <f>IF(C978=1,COUNTIF($H$2:H978,H978),"")</f>
        <v/>
      </c>
      <c r="C978">
        <f>IF(G978=List!$P$1,1,0)</f>
        <v>0</v>
      </c>
      <c r="D978" s="1" t="str">
        <f>IF(E978=1,COUNTIF($E$2:E978,1),"")</f>
        <v/>
      </c>
      <c r="E978" s="1" t="str">
        <f>IF(H978=List!$P$2,1,"")</f>
        <v/>
      </c>
      <c r="F978" s="2" t="s">
        <v>11828</v>
      </c>
      <c r="G978" s="2" t="s">
        <v>9440</v>
      </c>
      <c r="H978" s="2" t="s">
        <v>6112</v>
      </c>
      <c r="I978" s="2" t="s">
        <v>2395</v>
      </c>
      <c r="J978" s="2" t="s">
        <v>950</v>
      </c>
      <c r="K978" s="2" t="s">
        <v>2439</v>
      </c>
      <c r="L978" s="2" t="s">
        <v>2440</v>
      </c>
      <c r="M978" s="2" t="s">
        <v>159</v>
      </c>
      <c r="N978" s="2" t="s">
        <v>756</v>
      </c>
      <c r="O978" s="99">
        <v>18033</v>
      </c>
      <c r="P978" s="2" t="s">
        <v>7870</v>
      </c>
      <c r="W978" s="101">
        <v>1</v>
      </c>
      <c r="X978" s="1">
        <f>IFERROR(IF(H978="","",IF(O978=0,0.15,IF(VLOOKUP(O978,'Source Post 14 Status (6.30.26)'!A:B,2,FALSE)=1,0.15,0.5))),0.5)</f>
        <v>0.15</v>
      </c>
      <c r="Y978" s="6">
        <f t="shared" si="15"/>
        <v>0</v>
      </c>
    </row>
    <row r="979" spans="1:25" x14ac:dyDescent="0.3">
      <c r="A979" t="str">
        <f>IF(B979=1,COUNTIF($B$2:B979,1),"")</f>
        <v/>
      </c>
      <c r="B979" t="str">
        <f>IF(C979=1,COUNTIF($H$2:H979,H979),"")</f>
        <v/>
      </c>
      <c r="C979">
        <f>IF(G979=List!$P$1,1,0)</f>
        <v>0</v>
      </c>
      <c r="D979" s="1" t="str">
        <f>IF(E979=1,COUNTIF($E$2:E979,1),"")</f>
        <v/>
      </c>
      <c r="E979" s="1" t="str">
        <f>IF(H979=List!$P$2,1,"")</f>
        <v/>
      </c>
      <c r="F979" s="2" t="s">
        <v>11828</v>
      </c>
      <c r="G979" s="2" t="s">
        <v>9440</v>
      </c>
      <c r="H979" s="2" t="s">
        <v>6112</v>
      </c>
      <c r="I979" s="2" t="s">
        <v>2395</v>
      </c>
      <c r="J979" s="2" t="s">
        <v>950</v>
      </c>
      <c r="K979" s="2" t="s">
        <v>2439</v>
      </c>
      <c r="L979" s="2" t="s">
        <v>2440</v>
      </c>
      <c r="M979" s="2" t="s">
        <v>159</v>
      </c>
      <c r="N979" s="2" t="s">
        <v>756</v>
      </c>
      <c r="O979" s="99">
        <v>20927</v>
      </c>
      <c r="P979" s="2" t="s">
        <v>8098</v>
      </c>
      <c r="W979" s="101">
        <v>1</v>
      </c>
      <c r="X979" s="1">
        <f>IFERROR(IF(H979="","",IF(O979=0,0.15,IF(VLOOKUP(O979,'Source Post 14 Status (6.30.26)'!A:B,2,FALSE)=1,0.15,0.5))),0.5)</f>
        <v>0.15</v>
      </c>
      <c r="Y979" s="6">
        <f t="shared" si="15"/>
        <v>0</v>
      </c>
    </row>
    <row r="980" spans="1:25" x14ac:dyDescent="0.3">
      <c r="A980" t="str">
        <f>IF(B980=1,COUNTIF($B$2:B980,1),"")</f>
        <v/>
      </c>
      <c r="B980" t="str">
        <f>IF(C980=1,COUNTIF($H$2:H980,H980),"")</f>
        <v/>
      </c>
      <c r="C980">
        <f>IF(G980=List!$P$1,1,0)</f>
        <v>0</v>
      </c>
      <c r="D980" s="1" t="str">
        <f>IF(E980=1,COUNTIF($E$2:E980,1),"")</f>
        <v/>
      </c>
      <c r="E980" s="1" t="str">
        <f>IF(H980=List!$P$2,1,"")</f>
        <v/>
      </c>
      <c r="F980" s="2" t="s">
        <v>11828</v>
      </c>
      <c r="G980" s="2" t="s">
        <v>9440</v>
      </c>
      <c r="H980" s="2" t="s">
        <v>6112</v>
      </c>
      <c r="I980" s="2" t="s">
        <v>2395</v>
      </c>
      <c r="J980" s="2" t="s">
        <v>950</v>
      </c>
      <c r="K980" s="2" t="s">
        <v>2439</v>
      </c>
      <c r="L980" s="2" t="s">
        <v>2440</v>
      </c>
      <c r="M980" s="2" t="s">
        <v>159</v>
      </c>
      <c r="N980" s="2" t="s">
        <v>756</v>
      </c>
      <c r="O980" s="99">
        <v>0</v>
      </c>
      <c r="P980" s="2" t="s">
        <v>8512</v>
      </c>
      <c r="W980" s="101">
        <v>1</v>
      </c>
      <c r="X980" s="1">
        <f>IFERROR(IF(H980="","",IF(O980=0,0.15,IF(VLOOKUP(O980,'Source Post 14 Status (6.30.26)'!A:B,2,FALSE)=1,0.15,0.5))),0.5)</f>
        <v>0.15</v>
      </c>
      <c r="Y980" s="6">
        <f t="shared" si="15"/>
        <v>0</v>
      </c>
    </row>
    <row r="981" spans="1:25" x14ac:dyDescent="0.3">
      <c r="A981" t="str">
        <f>IF(B981=1,COUNTIF($B$2:B981,1),"")</f>
        <v/>
      </c>
      <c r="B981" t="str">
        <f>IF(C981=1,COUNTIF($H$2:H981,H981),"")</f>
        <v/>
      </c>
      <c r="C981">
        <f>IF(G981=List!$P$1,1,0)</f>
        <v>0</v>
      </c>
      <c r="D981" s="1" t="str">
        <f>IF(E981=1,COUNTIF($E$2:E981,1),"")</f>
        <v/>
      </c>
      <c r="E981" s="1" t="str">
        <f>IF(H981=List!$P$2,1,"")</f>
        <v/>
      </c>
      <c r="F981" s="2" t="s">
        <v>11828</v>
      </c>
      <c r="G981" s="2" t="s">
        <v>323</v>
      </c>
      <c r="H981" s="2" t="s">
        <v>6113</v>
      </c>
      <c r="I981" s="2" t="s">
        <v>2458</v>
      </c>
      <c r="J981" s="2" t="s">
        <v>896</v>
      </c>
      <c r="K981" s="2" t="s">
        <v>897</v>
      </c>
      <c r="L981" s="2" t="s">
        <v>2459</v>
      </c>
      <c r="M981" s="2" t="s">
        <v>159</v>
      </c>
      <c r="N981" s="2" t="s">
        <v>756</v>
      </c>
      <c r="O981" s="99">
        <v>0</v>
      </c>
      <c r="P981" s="2" t="s">
        <v>8513</v>
      </c>
      <c r="W981" s="101">
        <v>1</v>
      </c>
      <c r="X981" s="1">
        <f>IFERROR(IF(H981="","",IF(O981=0,0.15,IF(VLOOKUP(O981,'Source Post 14 Status (6.30.26)'!A:B,2,FALSE)=1,0.15,0.5))),0.5)</f>
        <v>0.15</v>
      </c>
      <c r="Y981" s="6">
        <f t="shared" si="15"/>
        <v>0</v>
      </c>
    </row>
    <row r="982" spans="1:25" x14ac:dyDescent="0.3">
      <c r="A982" t="str">
        <f>IF(B982=1,COUNTIF($B$2:B982,1),"")</f>
        <v/>
      </c>
      <c r="B982" t="str">
        <f>IF(C982=1,COUNTIF($H$2:H982,H982),"")</f>
        <v/>
      </c>
      <c r="C982">
        <f>IF(G982=List!$P$1,1,0)</f>
        <v>0</v>
      </c>
      <c r="D982" s="1" t="str">
        <f>IF(E982=1,COUNTIF($E$2:E982,1),"")</f>
        <v/>
      </c>
      <c r="E982" s="1" t="str">
        <f>IF(H982=List!$P$2,1,"")</f>
        <v/>
      </c>
      <c r="F982" s="2" t="s">
        <v>11828</v>
      </c>
      <c r="G982" s="2" t="s">
        <v>323</v>
      </c>
      <c r="H982" s="2" t="s">
        <v>6113</v>
      </c>
      <c r="I982" s="2" t="s">
        <v>2458</v>
      </c>
      <c r="J982" s="2" t="s">
        <v>896</v>
      </c>
      <c r="K982" s="2" t="s">
        <v>897</v>
      </c>
      <c r="L982" s="2" t="s">
        <v>2459</v>
      </c>
      <c r="M982" s="2" t="s">
        <v>159</v>
      </c>
      <c r="N982" s="2" t="s">
        <v>756</v>
      </c>
      <c r="O982" s="99">
        <v>10703</v>
      </c>
      <c r="P982" s="2" t="s">
        <v>7162</v>
      </c>
      <c r="Q982">
        <v>1338000</v>
      </c>
      <c r="R982">
        <v>1338000</v>
      </c>
      <c r="S982">
        <v>2674000</v>
      </c>
      <c r="T982">
        <v>1336000</v>
      </c>
      <c r="U982">
        <v>1336000</v>
      </c>
      <c r="V982" t="s">
        <v>11084</v>
      </c>
      <c r="W982" s="101">
        <v>46192.543506331021</v>
      </c>
      <c r="X982" s="1">
        <f>IFERROR(IF(H982="","",IF(O982=0,0.15,IF(VLOOKUP(O982,'Source Post 14 Status (6.30.26)'!A:B,2,FALSE)=1,0.15,0.5))),0.5)</f>
        <v>0.5</v>
      </c>
      <c r="Y982" s="6">
        <f t="shared" si="15"/>
        <v>1336000</v>
      </c>
    </row>
    <row r="983" spans="1:25" x14ac:dyDescent="0.3">
      <c r="A983" t="str">
        <f>IF(B983=1,COUNTIF($B$2:B983,1),"")</f>
        <v/>
      </c>
      <c r="B983" t="str">
        <f>IF(C983=1,COUNTIF($H$2:H983,H983),"")</f>
        <v/>
      </c>
      <c r="C983">
        <f>IF(G983=List!$P$1,1,0)</f>
        <v>0</v>
      </c>
      <c r="D983" s="1" t="str">
        <f>IF(E983=1,COUNTIF($E$2:E983,1),"")</f>
        <v/>
      </c>
      <c r="E983" s="1" t="str">
        <f>IF(H983=List!$P$2,1,"")</f>
        <v/>
      </c>
      <c r="F983" s="2" t="s">
        <v>11828</v>
      </c>
      <c r="G983" s="2" t="s">
        <v>323</v>
      </c>
      <c r="H983" s="2" t="s">
        <v>6114</v>
      </c>
      <c r="I983" s="2" t="s">
        <v>2458</v>
      </c>
      <c r="J983" s="2" t="s">
        <v>896</v>
      </c>
      <c r="K983" s="2" t="s">
        <v>897</v>
      </c>
      <c r="L983" s="2" t="s">
        <v>2459</v>
      </c>
      <c r="M983" s="2" t="s">
        <v>185</v>
      </c>
      <c r="N983" s="2" t="s">
        <v>759</v>
      </c>
      <c r="O983" s="99">
        <v>0</v>
      </c>
      <c r="P983" s="2" t="s">
        <v>8513</v>
      </c>
      <c r="W983" s="101">
        <v>1</v>
      </c>
      <c r="X983" s="1">
        <f>IFERROR(IF(H983="","",IF(O983=0,0.15,IF(VLOOKUP(O983,'Source Post 14 Status (6.30.26)'!A:B,2,FALSE)=1,0.15,0.5))),0.5)</f>
        <v>0.15</v>
      </c>
      <c r="Y983" s="6">
        <f t="shared" si="15"/>
        <v>0</v>
      </c>
    </row>
    <row r="984" spans="1:25" x14ac:dyDescent="0.3">
      <c r="A984" t="str">
        <f>IF(B984=1,COUNTIF($B$2:B984,1),"")</f>
        <v/>
      </c>
      <c r="B984" t="str">
        <f>IF(C984=1,COUNTIF($H$2:H984,H984),"")</f>
        <v/>
      </c>
      <c r="C984">
        <f>IF(G984=List!$P$1,1,0)</f>
        <v>0</v>
      </c>
      <c r="D984" s="1" t="str">
        <f>IF(E984=1,COUNTIF($E$2:E984,1),"")</f>
        <v/>
      </c>
      <c r="E984" s="1" t="str">
        <f>IF(H984=List!$P$2,1,"")</f>
        <v/>
      </c>
      <c r="F984" s="2" t="s">
        <v>11828</v>
      </c>
      <c r="G984" s="2" t="s">
        <v>323</v>
      </c>
      <c r="H984" s="2" t="s">
        <v>6114</v>
      </c>
      <c r="I984" s="2" t="s">
        <v>2458</v>
      </c>
      <c r="J984" s="2" t="s">
        <v>896</v>
      </c>
      <c r="K984" s="2" t="s">
        <v>897</v>
      </c>
      <c r="L984" s="2" t="s">
        <v>2459</v>
      </c>
      <c r="M984" s="2" t="s">
        <v>185</v>
      </c>
      <c r="N984" s="2" t="s">
        <v>759</v>
      </c>
      <c r="O984" s="99">
        <v>0</v>
      </c>
      <c r="P984" s="2" t="s">
        <v>8514</v>
      </c>
      <c r="S984">
        <v>5500000</v>
      </c>
      <c r="T984">
        <v>2750000</v>
      </c>
      <c r="U984">
        <v>2750000</v>
      </c>
      <c r="V984" t="s">
        <v>11084</v>
      </c>
      <c r="W984" s="101">
        <v>46192.534692048612</v>
      </c>
      <c r="X984" s="1">
        <f>IFERROR(IF(H984="","",IF(O984=0,0.15,IF(VLOOKUP(O984,'Source Post 14 Status (6.30.26)'!A:B,2,FALSE)=1,0.15,0.5))),0.5)</f>
        <v>0.15</v>
      </c>
      <c r="Y984" s="6">
        <f t="shared" si="15"/>
        <v>825000</v>
      </c>
    </row>
    <row r="985" spans="1:25" x14ac:dyDescent="0.3">
      <c r="A985" t="str">
        <f>IF(B985=1,COUNTIF($B$2:B985,1),"")</f>
        <v/>
      </c>
      <c r="B985" t="str">
        <f>IF(C985=1,COUNTIF($H$2:H985,H985),"")</f>
        <v/>
      </c>
      <c r="C985">
        <f>IF(G985=List!$P$1,1,0)</f>
        <v>0</v>
      </c>
      <c r="D985" s="1" t="str">
        <f>IF(E985=1,COUNTIF($E$2:E985,1),"")</f>
        <v/>
      </c>
      <c r="E985" s="1" t="str">
        <f>IF(H985=List!$P$2,1,"")</f>
        <v/>
      </c>
      <c r="F985" s="2" t="s">
        <v>11828</v>
      </c>
      <c r="G985" s="2" t="s">
        <v>323</v>
      </c>
      <c r="H985" s="2" t="s">
        <v>6114</v>
      </c>
      <c r="I985" s="2" t="s">
        <v>2458</v>
      </c>
      <c r="J985" s="2" t="s">
        <v>896</v>
      </c>
      <c r="K985" s="2" t="s">
        <v>897</v>
      </c>
      <c r="L985" s="2" t="s">
        <v>2459</v>
      </c>
      <c r="M985" s="2" t="s">
        <v>185</v>
      </c>
      <c r="N985" s="2" t="s">
        <v>759</v>
      </c>
      <c r="O985" s="99">
        <v>17980</v>
      </c>
      <c r="P985" s="2" t="s">
        <v>7857</v>
      </c>
      <c r="Q985">
        <v>1424300</v>
      </c>
      <c r="R985">
        <v>1422300</v>
      </c>
      <c r="S985">
        <v>2843600</v>
      </c>
      <c r="T985">
        <v>1420400</v>
      </c>
      <c r="U985">
        <v>1421700</v>
      </c>
      <c r="V985" t="s">
        <v>11084</v>
      </c>
      <c r="W985" s="101">
        <v>46192.545585960645</v>
      </c>
      <c r="X985" s="1">
        <f>IFERROR(IF(H985="","",IF(O985=0,0.15,IF(VLOOKUP(O985,'Source Post 14 Status (6.30.26)'!A:B,2,FALSE)=1,0.15,0.5))),0.5)</f>
        <v>0.5</v>
      </c>
      <c r="Y985" s="6">
        <f t="shared" si="15"/>
        <v>1420400</v>
      </c>
    </row>
    <row r="986" spans="1:25" x14ac:dyDescent="0.3">
      <c r="A986" t="str">
        <f>IF(B986=1,COUNTIF($B$2:B986,1),"")</f>
        <v/>
      </c>
      <c r="B986" t="str">
        <f>IF(C986=1,COUNTIF($H$2:H986,H986),"")</f>
        <v/>
      </c>
      <c r="C986">
        <f>IF(G986=List!$P$1,1,0)</f>
        <v>0</v>
      </c>
      <c r="D986" s="1" t="str">
        <f>IF(E986=1,COUNTIF($E$2:E986,1),"")</f>
        <v/>
      </c>
      <c r="E986" s="1" t="str">
        <f>IF(H986=List!$P$2,1,"")</f>
        <v/>
      </c>
      <c r="F986" s="2" t="s">
        <v>11828</v>
      </c>
      <c r="G986" s="2" t="s">
        <v>323</v>
      </c>
      <c r="H986" s="2" t="s">
        <v>6114</v>
      </c>
      <c r="I986" s="2" t="s">
        <v>2458</v>
      </c>
      <c r="J986" s="2" t="s">
        <v>896</v>
      </c>
      <c r="K986" s="2" t="s">
        <v>897</v>
      </c>
      <c r="L986" s="2" t="s">
        <v>2459</v>
      </c>
      <c r="M986" s="2" t="s">
        <v>185</v>
      </c>
      <c r="N986" s="2" t="s">
        <v>759</v>
      </c>
      <c r="O986" s="99">
        <v>20092</v>
      </c>
      <c r="P986" s="2" t="s">
        <v>8009</v>
      </c>
      <c r="Q986">
        <v>163700</v>
      </c>
      <c r="R986">
        <v>166700</v>
      </c>
      <c r="S986">
        <v>332025</v>
      </c>
      <c r="T986">
        <v>165200</v>
      </c>
      <c r="U986">
        <v>167950</v>
      </c>
      <c r="V986" t="s">
        <v>11084</v>
      </c>
      <c r="W986" s="101">
        <v>46192.543942164353</v>
      </c>
      <c r="X986" s="1">
        <f>IFERROR(IF(H986="","",IF(O986=0,0.15,IF(VLOOKUP(O986,'Source Post 14 Status (6.30.26)'!A:B,2,FALSE)=1,0.15,0.5))),0.5)</f>
        <v>0.15</v>
      </c>
      <c r="Y986" s="6">
        <f t="shared" si="15"/>
        <v>49973</v>
      </c>
    </row>
    <row r="987" spans="1:25" x14ac:dyDescent="0.3">
      <c r="A987" t="str">
        <f>IF(B987=1,COUNTIF($B$2:B987,1),"")</f>
        <v/>
      </c>
      <c r="B987" t="str">
        <f>IF(C987=1,COUNTIF($H$2:H987,H987),"")</f>
        <v/>
      </c>
      <c r="C987">
        <f>IF(G987=List!$P$1,1,0)</f>
        <v>0</v>
      </c>
      <c r="D987" s="1" t="str">
        <f>IF(E987=1,COUNTIF($E$2:E987,1),"")</f>
        <v/>
      </c>
      <c r="E987" s="1" t="str">
        <f>IF(H987=List!$P$2,1,"")</f>
        <v/>
      </c>
      <c r="F987" s="2" t="s">
        <v>11828</v>
      </c>
      <c r="G987" s="2" t="s">
        <v>323</v>
      </c>
      <c r="H987" s="2" t="s">
        <v>6114</v>
      </c>
      <c r="I987" s="2" t="s">
        <v>2458</v>
      </c>
      <c r="J987" s="2" t="s">
        <v>896</v>
      </c>
      <c r="K987" s="2" t="s">
        <v>897</v>
      </c>
      <c r="L987" s="2" t="s">
        <v>2459</v>
      </c>
      <c r="M987" s="2" t="s">
        <v>185</v>
      </c>
      <c r="N987" s="2" t="s">
        <v>759</v>
      </c>
      <c r="O987" s="99">
        <v>18176</v>
      </c>
      <c r="P987" s="2" t="s">
        <v>7908</v>
      </c>
      <c r="Q987">
        <v>169025</v>
      </c>
      <c r="R987">
        <v>169025</v>
      </c>
      <c r="S987">
        <v>338050</v>
      </c>
      <c r="T987">
        <v>169025</v>
      </c>
      <c r="U987">
        <v>169025</v>
      </c>
      <c r="V987" t="s">
        <v>11084</v>
      </c>
      <c r="W987" s="101">
        <v>46192.544640740743</v>
      </c>
      <c r="X987" s="1">
        <f>IFERROR(IF(H987="","",IF(O987=0,0.15,IF(VLOOKUP(O987,'Source Post 14 Status (6.30.26)'!A:B,2,FALSE)=1,0.15,0.5))),0.5)</f>
        <v>0.15</v>
      </c>
      <c r="Y987" s="6">
        <f t="shared" si="15"/>
        <v>50708</v>
      </c>
    </row>
    <row r="988" spans="1:25" x14ac:dyDescent="0.3">
      <c r="A988" t="str">
        <f>IF(B988=1,COUNTIF($B$2:B988,1),"")</f>
        <v/>
      </c>
      <c r="B988" t="str">
        <f>IF(C988=1,COUNTIF($H$2:H988,H988),"")</f>
        <v/>
      </c>
      <c r="C988">
        <f>IF(G988=List!$P$1,1,0)</f>
        <v>0</v>
      </c>
      <c r="D988" s="1" t="str">
        <f>IF(E988=1,COUNTIF($E$2:E988,1),"")</f>
        <v/>
      </c>
      <c r="E988" s="1" t="str">
        <f>IF(H988=List!$P$2,1,"")</f>
        <v/>
      </c>
      <c r="F988" s="2" t="s">
        <v>11828</v>
      </c>
      <c r="G988" s="2" t="s">
        <v>323</v>
      </c>
      <c r="H988" s="2" t="s">
        <v>6114</v>
      </c>
      <c r="I988" s="2" t="s">
        <v>2458</v>
      </c>
      <c r="J988" s="2" t="s">
        <v>896</v>
      </c>
      <c r="K988" s="2" t="s">
        <v>897</v>
      </c>
      <c r="L988" s="2" t="s">
        <v>2459</v>
      </c>
      <c r="M988" s="2" t="s">
        <v>185</v>
      </c>
      <c r="N988" s="2" t="s">
        <v>759</v>
      </c>
      <c r="O988" s="99">
        <v>20074</v>
      </c>
      <c r="P988" s="2" t="s">
        <v>8055</v>
      </c>
      <c r="Q988">
        <v>766263</v>
      </c>
      <c r="R988">
        <v>771888</v>
      </c>
      <c r="S988">
        <v>1539401</v>
      </c>
      <c r="T988">
        <v>762013</v>
      </c>
      <c r="U988">
        <v>766763</v>
      </c>
      <c r="V988" t="s">
        <v>11084</v>
      </c>
      <c r="W988" s="101">
        <v>46192.545868865738</v>
      </c>
      <c r="X988" s="1">
        <f>IFERROR(IF(H988="","",IF(O988=0,0.15,IF(VLOOKUP(O988,'Source Post 14 Status (6.30.26)'!A:B,2,FALSE)=1,0.15,0.5))),0.5)</f>
        <v>0.15</v>
      </c>
      <c r="Y988" s="6">
        <f t="shared" si="15"/>
        <v>229316</v>
      </c>
    </row>
    <row r="989" spans="1:25" x14ac:dyDescent="0.3">
      <c r="A989" t="str">
        <f>IF(B989=1,COUNTIF($B$2:B989,1),"")</f>
        <v/>
      </c>
      <c r="B989" t="str">
        <f>IF(C989=1,COUNTIF($H$2:H989,H989),"")</f>
        <v/>
      </c>
      <c r="C989">
        <f>IF(G989=List!$P$1,1,0)</f>
        <v>0</v>
      </c>
      <c r="D989" s="1" t="str">
        <f>IF(E989=1,COUNTIF($E$2:E989,1),"")</f>
        <v/>
      </c>
      <c r="E989" s="1" t="str">
        <f>IF(H989=List!$P$2,1,"")</f>
        <v/>
      </c>
      <c r="F989" s="2" t="s">
        <v>11828</v>
      </c>
      <c r="G989" s="2" t="s">
        <v>323</v>
      </c>
      <c r="H989" s="2" t="s">
        <v>6114</v>
      </c>
      <c r="I989" s="2" t="s">
        <v>2458</v>
      </c>
      <c r="J989" s="2" t="s">
        <v>896</v>
      </c>
      <c r="K989" s="2" t="s">
        <v>897</v>
      </c>
      <c r="L989" s="2" t="s">
        <v>2459</v>
      </c>
      <c r="M989" s="2" t="s">
        <v>185</v>
      </c>
      <c r="N989" s="2" t="s">
        <v>759</v>
      </c>
      <c r="O989" s="99">
        <v>24693</v>
      </c>
      <c r="P989" s="2" t="s">
        <v>11195</v>
      </c>
      <c r="Q989">
        <v>3395986</v>
      </c>
      <c r="R989">
        <v>3396625</v>
      </c>
      <c r="S989">
        <v>1252000</v>
      </c>
      <c r="T989">
        <v>627375</v>
      </c>
      <c r="U989">
        <v>629500</v>
      </c>
      <c r="V989" t="s">
        <v>11084</v>
      </c>
      <c r="W989" s="101">
        <v>46192.544350694443</v>
      </c>
      <c r="X989" s="1">
        <f>IFERROR(IF(H989="","",IF(O989=0,0.15,IF(VLOOKUP(O989,'Source Post 14 Status (6.30.26)'!A:B,2,FALSE)=1,0.15,0.5))),0.5)</f>
        <v>0.15</v>
      </c>
      <c r="Y989" s="6">
        <f t="shared" si="15"/>
        <v>188531</v>
      </c>
    </row>
    <row r="990" spans="1:25" x14ac:dyDescent="0.3">
      <c r="A990" t="str">
        <f>IF(B990=1,COUNTIF($B$2:B990,1),"")</f>
        <v/>
      </c>
      <c r="B990" t="str">
        <f>IF(C990=1,COUNTIF($H$2:H990,H990),"")</f>
        <v/>
      </c>
      <c r="C990">
        <f>IF(G990=List!$P$1,1,0)</f>
        <v>0</v>
      </c>
      <c r="D990" s="1" t="str">
        <f>IF(E990=1,COUNTIF($E$2:E990,1),"")</f>
        <v/>
      </c>
      <c r="E990" s="1" t="str">
        <f>IF(H990=List!$P$2,1,"")</f>
        <v/>
      </c>
      <c r="F990" s="2" t="s">
        <v>11828</v>
      </c>
      <c r="G990" s="2" t="s">
        <v>323</v>
      </c>
      <c r="H990" s="2" t="s">
        <v>6114</v>
      </c>
      <c r="I990" s="2" t="s">
        <v>2458</v>
      </c>
      <c r="J990" s="2" t="s">
        <v>896</v>
      </c>
      <c r="K990" s="2" t="s">
        <v>897</v>
      </c>
      <c r="L990" s="2" t="s">
        <v>2459</v>
      </c>
      <c r="M990" s="2" t="s">
        <v>185</v>
      </c>
      <c r="N990" s="2" t="s">
        <v>759</v>
      </c>
      <c r="O990" s="99">
        <v>22763</v>
      </c>
      <c r="P990" s="2" t="s">
        <v>8420</v>
      </c>
      <c r="Q990">
        <v>2999500</v>
      </c>
      <c r="R990">
        <v>2999500</v>
      </c>
      <c r="S990">
        <v>5998000</v>
      </c>
      <c r="T990">
        <v>2999000</v>
      </c>
      <c r="U990">
        <v>2999000</v>
      </c>
      <c r="V990" t="s">
        <v>11084</v>
      </c>
      <c r="W990" s="101">
        <v>46192.546135763892</v>
      </c>
      <c r="X990" s="1">
        <f>IFERROR(IF(H990="","",IF(O990=0,0.15,IF(VLOOKUP(O990,'Source Post 14 Status (6.30.26)'!A:B,2,FALSE)=1,0.15,0.5))),0.5)</f>
        <v>0.15</v>
      </c>
      <c r="Y990" s="6">
        <f t="shared" si="15"/>
        <v>899700</v>
      </c>
    </row>
    <row r="991" spans="1:25" x14ac:dyDescent="0.3">
      <c r="A991" t="str">
        <f>IF(B991=1,COUNTIF($B$2:B991,1),"")</f>
        <v/>
      </c>
      <c r="B991" t="str">
        <f>IF(C991=1,COUNTIF($H$2:H991,H991),"")</f>
        <v/>
      </c>
      <c r="C991">
        <f>IF(G991=List!$P$1,1,0)</f>
        <v>0</v>
      </c>
      <c r="D991" s="1" t="str">
        <f>IF(E991=1,COUNTIF($E$2:E991,1),"")</f>
        <v/>
      </c>
      <c r="E991" s="1" t="str">
        <f>IF(H991=List!$P$2,1,"")</f>
        <v/>
      </c>
      <c r="F991" s="2" t="s">
        <v>11828</v>
      </c>
      <c r="G991" s="2" t="s">
        <v>323</v>
      </c>
      <c r="H991" s="2" t="s">
        <v>6115</v>
      </c>
      <c r="I991" s="2" t="s">
        <v>2458</v>
      </c>
      <c r="J991" s="2" t="s">
        <v>896</v>
      </c>
      <c r="K991" s="2" t="s">
        <v>897</v>
      </c>
      <c r="L991" s="2" t="s">
        <v>2459</v>
      </c>
      <c r="M991" s="2" t="s">
        <v>222</v>
      </c>
      <c r="N991" s="2" t="s">
        <v>795</v>
      </c>
      <c r="O991" s="99">
        <v>5872</v>
      </c>
      <c r="P991" s="2" t="s">
        <v>11194</v>
      </c>
      <c r="Q991">
        <v>1106500</v>
      </c>
      <c r="V991" t="s">
        <v>11084</v>
      </c>
      <c r="W991" s="101">
        <v>46192.547062997684</v>
      </c>
      <c r="X991" s="1">
        <f>IFERROR(IF(H991="","",IF(O991=0,0.15,IF(VLOOKUP(O991,'Source Post 14 Status (6.30.26)'!A:B,2,FALSE)=1,0.15,0.5))),0.5)</f>
        <v>0.5</v>
      </c>
      <c r="Y991" s="6">
        <f t="shared" si="15"/>
        <v>0</v>
      </c>
    </row>
    <row r="992" spans="1:25" x14ac:dyDescent="0.3">
      <c r="A992" t="str">
        <f>IF(B992=1,COUNTIF($B$2:B992,1),"")</f>
        <v/>
      </c>
      <c r="B992" t="str">
        <f>IF(C992=1,COUNTIF($H$2:H992,H992),"")</f>
        <v/>
      </c>
      <c r="C992">
        <f>IF(G992=List!$P$1,1,0)</f>
        <v>0</v>
      </c>
      <c r="D992" s="1" t="str">
        <f>IF(E992=1,COUNTIF($E$2:E992,1),"")</f>
        <v/>
      </c>
      <c r="E992" s="1" t="str">
        <f>IF(H992=List!$P$2,1,"")</f>
        <v/>
      </c>
      <c r="F992" s="2" t="s">
        <v>11828</v>
      </c>
      <c r="G992" s="2" t="s">
        <v>323</v>
      </c>
      <c r="H992" s="2" t="s">
        <v>6115</v>
      </c>
      <c r="I992" s="2" t="s">
        <v>2458</v>
      </c>
      <c r="J992" s="2" t="s">
        <v>896</v>
      </c>
      <c r="K992" s="2" t="s">
        <v>897</v>
      </c>
      <c r="L992" s="2" t="s">
        <v>2459</v>
      </c>
      <c r="M992" s="2" t="s">
        <v>222</v>
      </c>
      <c r="N992" s="2" t="s">
        <v>795</v>
      </c>
      <c r="O992" s="99">
        <v>0</v>
      </c>
      <c r="P992" s="2" t="s">
        <v>8513</v>
      </c>
      <c r="W992" s="101">
        <v>1</v>
      </c>
      <c r="X992" s="1">
        <f>IFERROR(IF(H992="","",IF(O992=0,0.15,IF(VLOOKUP(O992,'Source Post 14 Status (6.30.26)'!A:B,2,FALSE)=1,0.15,0.5))),0.5)</f>
        <v>0.15</v>
      </c>
      <c r="Y992" s="6">
        <f t="shared" si="15"/>
        <v>0</v>
      </c>
    </row>
    <row r="993" spans="1:25" x14ac:dyDescent="0.3">
      <c r="A993" t="str">
        <f>IF(B993=1,COUNTIF($B$2:B993,1),"")</f>
        <v/>
      </c>
      <c r="B993" t="str">
        <f>IF(C993=1,COUNTIF($H$2:H993,H993),"")</f>
        <v/>
      </c>
      <c r="C993">
        <f>IF(G993=List!$P$1,1,0)</f>
        <v>0</v>
      </c>
      <c r="D993" s="1" t="str">
        <f>IF(E993=1,COUNTIF($E$2:E993,1),"")</f>
        <v/>
      </c>
      <c r="E993" s="1" t="str">
        <f>IF(H993=List!$P$2,1,"")</f>
        <v/>
      </c>
      <c r="F993" s="2" t="s">
        <v>11828</v>
      </c>
      <c r="G993" s="2" t="s">
        <v>324</v>
      </c>
      <c r="H993" s="2" t="s">
        <v>6116</v>
      </c>
      <c r="I993" s="2" t="s">
        <v>2458</v>
      </c>
      <c r="J993" s="2" t="s">
        <v>900</v>
      </c>
      <c r="K993" s="2" t="s">
        <v>904</v>
      </c>
      <c r="L993" s="2" t="s">
        <v>1062</v>
      </c>
      <c r="M993" s="2" t="s">
        <v>159</v>
      </c>
      <c r="N993" s="2" t="s">
        <v>756</v>
      </c>
      <c r="O993" s="99">
        <v>16070</v>
      </c>
      <c r="P993" s="2" t="s">
        <v>7563</v>
      </c>
      <c r="Q993">
        <v>31950</v>
      </c>
      <c r="R993">
        <v>31950</v>
      </c>
      <c r="S993">
        <v>63900</v>
      </c>
      <c r="T993">
        <v>31950</v>
      </c>
      <c r="U993">
        <v>31950</v>
      </c>
      <c r="V993" t="s">
        <v>8596</v>
      </c>
      <c r="W993" s="101">
        <v>46196.493450347225</v>
      </c>
      <c r="X993" s="1">
        <f>IFERROR(IF(H993="","",IF(O993=0,0.15,IF(VLOOKUP(O993,'Source Post 14 Status (6.30.26)'!A:B,2,FALSE)=1,0.15,0.5))),0.5)</f>
        <v>0.15</v>
      </c>
      <c r="Y993" s="6">
        <f t="shared" si="15"/>
        <v>9585</v>
      </c>
    </row>
    <row r="994" spans="1:25" x14ac:dyDescent="0.3">
      <c r="A994" t="str">
        <f>IF(B994=1,COUNTIF($B$2:B994,1),"")</f>
        <v/>
      </c>
      <c r="B994" t="str">
        <f>IF(C994=1,COUNTIF($H$2:H994,H994),"")</f>
        <v/>
      </c>
      <c r="C994">
        <f>IF(G994=List!$P$1,1,0)</f>
        <v>0</v>
      </c>
      <c r="D994" s="1" t="str">
        <f>IF(E994=1,COUNTIF($E$2:E994,1),"")</f>
        <v/>
      </c>
      <c r="E994" s="1" t="str">
        <f>IF(H994=List!$P$2,1,"")</f>
        <v/>
      </c>
      <c r="F994" s="2" t="s">
        <v>11828</v>
      </c>
      <c r="G994" s="2" t="s">
        <v>324</v>
      </c>
      <c r="H994" s="2" t="s">
        <v>6116</v>
      </c>
      <c r="I994" s="2" t="s">
        <v>2458</v>
      </c>
      <c r="J994" s="2" t="s">
        <v>900</v>
      </c>
      <c r="K994" s="2" t="s">
        <v>904</v>
      </c>
      <c r="L994" s="2" t="s">
        <v>1062</v>
      </c>
      <c r="M994" s="2" t="s">
        <v>159</v>
      </c>
      <c r="N994" s="2" t="s">
        <v>756</v>
      </c>
      <c r="O994" s="99">
        <v>16073</v>
      </c>
      <c r="P994" s="2" t="s">
        <v>7566</v>
      </c>
      <c r="Q994">
        <v>87775</v>
      </c>
      <c r="R994">
        <v>87775</v>
      </c>
      <c r="S994">
        <v>175550</v>
      </c>
      <c r="T994">
        <v>87775</v>
      </c>
      <c r="U994">
        <v>87775</v>
      </c>
      <c r="V994" t="s">
        <v>8596</v>
      </c>
      <c r="W994" s="101">
        <v>46196.494919016201</v>
      </c>
      <c r="X994" s="1">
        <f>IFERROR(IF(H994="","",IF(O994=0,0.15,IF(VLOOKUP(O994,'Source Post 14 Status (6.30.26)'!A:B,2,FALSE)=1,0.15,0.5))),0.5)</f>
        <v>0.15</v>
      </c>
      <c r="Y994" s="6">
        <f t="shared" si="15"/>
        <v>26333</v>
      </c>
    </row>
    <row r="995" spans="1:25" x14ac:dyDescent="0.3">
      <c r="A995" t="str">
        <f>IF(B995=1,COUNTIF($B$2:B995,1),"")</f>
        <v/>
      </c>
      <c r="B995" t="str">
        <f>IF(C995=1,COUNTIF($H$2:H995,H995),"")</f>
        <v/>
      </c>
      <c r="C995">
        <f>IF(G995=List!$P$1,1,0)</f>
        <v>0</v>
      </c>
      <c r="D995" s="1" t="str">
        <f>IF(E995=1,COUNTIF($E$2:E995,1),"")</f>
        <v/>
      </c>
      <c r="E995" s="1" t="str">
        <f>IF(H995=List!$P$2,1,"")</f>
        <v/>
      </c>
      <c r="F995" s="2" t="s">
        <v>11828</v>
      </c>
      <c r="G995" s="2" t="s">
        <v>324</v>
      </c>
      <c r="H995" s="2" t="s">
        <v>6116</v>
      </c>
      <c r="I995" s="2" t="s">
        <v>2458</v>
      </c>
      <c r="J995" s="2" t="s">
        <v>900</v>
      </c>
      <c r="K995" s="2" t="s">
        <v>904</v>
      </c>
      <c r="L995" s="2" t="s">
        <v>1062</v>
      </c>
      <c r="M995" s="2" t="s">
        <v>159</v>
      </c>
      <c r="N995" s="2" t="s">
        <v>756</v>
      </c>
      <c r="O995" s="99">
        <v>16977</v>
      </c>
      <c r="P995" s="2" t="s">
        <v>7611</v>
      </c>
      <c r="Q995">
        <v>135872</v>
      </c>
      <c r="R995">
        <v>135547</v>
      </c>
      <c r="S995">
        <v>275006</v>
      </c>
      <c r="T995">
        <v>134347</v>
      </c>
      <c r="U995">
        <v>138909</v>
      </c>
      <c r="V995" t="s">
        <v>8596</v>
      </c>
      <c r="W995" s="101">
        <v>46196.49526802083</v>
      </c>
      <c r="X995" s="1">
        <f>IFERROR(IF(H995="","",IF(O995=0,0.15,IF(VLOOKUP(O995,'Source Post 14 Status (6.30.26)'!A:B,2,FALSE)=1,0.15,0.5))),0.5)</f>
        <v>0.15</v>
      </c>
      <c r="Y995" s="6">
        <f t="shared" si="15"/>
        <v>40988</v>
      </c>
    </row>
    <row r="996" spans="1:25" x14ac:dyDescent="0.3">
      <c r="A996" t="str">
        <f>IF(B996=1,COUNTIF($B$2:B996,1),"")</f>
        <v/>
      </c>
      <c r="B996" t="str">
        <f>IF(C996=1,COUNTIF($H$2:H996,H996),"")</f>
        <v/>
      </c>
      <c r="C996">
        <f>IF(G996=List!$P$1,1,0)</f>
        <v>0</v>
      </c>
      <c r="D996" s="1" t="str">
        <f>IF(E996=1,COUNTIF($E$2:E996,1),"")</f>
        <v/>
      </c>
      <c r="E996" s="1" t="str">
        <f>IF(H996=List!$P$2,1,"")</f>
        <v/>
      </c>
      <c r="F996" s="2" t="s">
        <v>11828</v>
      </c>
      <c r="G996" s="2" t="s">
        <v>324</v>
      </c>
      <c r="H996" s="2" t="s">
        <v>6116</v>
      </c>
      <c r="I996" s="2" t="s">
        <v>2458</v>
      </c>
      <c r="J996" s="2" t="s">
        <v>900</v>
      </c>
      <c r="K996" s="2" t="s">
        <v>904</v>
      </c>
      <c r="L996" s="2" t="s">
        <v>1062</v>
      </c>
      <c r="M996" s="2" t="s">
        <v>159</v>
      </c>
      <c r="N996" s="2" t="s">
        <v>756</v>
      </c>
      <c r="O996" s="99">
        <v>16980</v>
      </c>
      <c r="P996" s="2" t="s">
        <v>7626</v>
      </c>
      <c r="Q996">
        <v>165100</v>
      </c>
      <c r="R996">
        <v>164438</v>
      </c>
      <c r="S996">
        <v>331775</v>
      </c>
      <c r="T996">
        <v>167225</v>
      </c>
      <c r="U996">
        <v>166338</v>
      </c>
      <c r="V996" t="s">
        <v>8596</v>
      </c>
      <c r="W996" s="101">
        <v>46196.495718437502</v>
      </c>
      <c r="X996" s="1">
        <f>IFERROR(IF(H996="","",IF(O996=0,0.15,IF(VLOOKUP(O996,'Source Post 14 Status (6.30.26)'!A:B,2,FALSE)=1,0.15,0.5))),0.5)</f>
        <v>0.15</v>
      </c>
      <c r="Y996" s="6">
        <f t="shared" si="15"/>
        <v>50034</v>
      </c>
    </row>
    <row r="997" spans="1:25" x14ac:dyDescent="0.3">
      <c r="A997" t="str">
        <f>IF(B997=1,COUNTIF($B$2:B997,1),"")</f>
        <v/>
      </c>
      <c r="B997" t="str">
        <f>IF(C997=1,COUNTIF($H$2:H997,H997),"")</f>
        <v/>
      </c>
      <c r="C997">
        <f>IF(G997=List!$P$1,1,0)</f>
        <v>0</v>
      </c>
      <c r="D997" s="1" t="str">
        <f>IF(E997=1,COUNTIF($E$2:E997,1),"")</f>
        <v/>
      </c>
      <c r="E997" s="1" t="str">
        <f>IF(H997=List!$P$2,1,"")</f>
        <v/>
      </c>
      <c r="F997" s="2" t="s">
        <v>11828</v>
      </c>
      <c r="G997" s="2" t="s">
        <v>324</v>
      </c>
      <c r="H997" s="2" t="s">
        <v>6116</v>
      </c>
      <c r="I997" s="2" t="s">
        <v>2458</v>
      </c>
      <c r="J997" s="2" t="s">
        <v>900</v>
      </c>
      <c r="K997" s="2" t="s">
        <v>904</v>
      </c>
      <c r="L997" s="2" t="s">
        <v>1062</v>
      </c>
      <c r="M997" s="2" t="s">
        <v>159</v>
      </c>
      <c r="N997" s="2" t="s">
        <v>756</v>
      </c>
      <c r="O997" s="99">
        <v>19594</v>
      </c>
      <c r="P997" s="2" t="s">
        <v>7953</v>
      </c>
      <c r="Q997">
        <v>200638</v>
      </c>
      <c r="R997">
        <v>198838</v>
      </c>
      <c r="S997">
        <v>402201</v>
      </c>
      <c r="T997">
        <v>198288</v>
      </c>
      <c r="U997">
        <v>201413</v>
      </c>
      <c r="V997" t="s">
        <v>8596</v>
      </c>
      <c r="W997" s="101">
        <v>46196.48713642361</v>
      </c>
      <c r="X997" s="1">
        <f>IFERROR(IF(H997="","",IF(O997=0,0.15,IF(VLOOKUP(O997,'Source Post 14 Status (6.30.26)'!A:B,2,FALSE)=1,0.15,0.5))),0.5)</f>
        <v>0.15</v>
      </c>
      <c r="Y997" s="6">
        <f t="shared" si="15"/>
        <v>59955</v>
      </c>
    </row>
    <row r="998" spans="1:25" x14ac:dyDescent="0.3">
      <c r="A998" t="str">
        <f>IF(B998=1,COUNTIF($B$2:B998,1),"")</f>
        <v/>
      </c>
      <c r="B998" t="str">
        <f>IF(C998=1,COUNTIF($H$2:H998,H998),"")</f>
        <v/>
      </c>
      <c r="C998">
        <f>IF(G998=List!$P$1,1,0)</f>
        <v>0</v>
      </c>
      <c r="D998" s="1" t="str">
        <f>IF(E998=1,COUNTIF($E$2:E998,1),"")</f>
        <v/>
      </c>
      <c r="E998" s="1" t="str">
        <f>IF(H998=List!$P$2,1,"")</f>
        <v/>
      </c>
      <c r="F998" s="2" t="s">
        <v>11828</v>
      </c>
      <c r="G998" s="2" t="s">
        <v>324</v>
      </c>
      <c r="H998" s="2" t="s">
        <v>6116</v>
      </c>
      <c r="I998" s="2" t="s">
        <v>2458</v>
      </c>
      <c r="J998" s="2" t="s">
        <v>900</v>
      </c>
      <c r="K998" s="2" t="s">
        <v>904</v>
      </c>
      <c r="L998" s="2" t="s">
        <v>1062</v>
      </c>
      <c r="M998" s="2" t="s">
        <v>159</v>
      </c>
      <c r="N998" s="2" t="s">
        <v>756</v>
      </c>
      <c r="O998" s="99">
        <v>16065</v>
      </c>
      <c r="P998" s="2" t="s">
        <v>7558</v>
      </c>
      <c r="Q998">
        <v>133250</v>
      </c>
      <c r="R998">
        <v>133250</v>
      </c>
      <c r="S998">
        <v>266500</v>
      </c>
      <c r="T998">
        <v>133250</v>
      </c>
      <c r="U998">
        <v>133250</v>
      </c>
      <c r="V998" t="s">
        <v>8596</v>
      </c>
      <c r="W998" s="101">
        <v>46196.491260763891</v>
      </c>
      <c r="X998" s="1">
        <f>IFERROR(IF(H998="","",IF(O998=0,0.15,IF(VLOOKUP(O998,'Source Post 14 Status (6.30.26)'!A:B,2,FALSE)=1,0.15,0.5))),0.5)</f>
        <v>0.15</v>
      </c>
      <c r="Y998" s="6">
        <f t="shared" si="15"/>
        <v>39975</v>
      </c>
    </row>
    <row r="999" spans="1:25" x14ac:dyDescent="0.3">
      <c r="A999" t="str">
        <f>IF(B999=1,COUNTIF($B$2:B999,1),"")</f>
        <v/>
      </c>
      <c r="B999" t="str">
        <f>IF(C999=1,COUNTIF($H$2:H999,H999),"")</f>
        <v/>
      </c>
      <c r="C999">
        <f>IF(G999=List!$P$1,1,0)</f>
        <v>0</v>
      </c>
      <c r="D999" s="1" t="str">
        <f>IF(E999=1,COUNTIF($E$2:E999,1),"")</f>
        <v/>
      </c>
      <c r="E999" s="1" t="str">
        <f>IF(H999=List!$P$2,1,"")</f>
        <v/>
      </c>
      <c r="F999" s="2" t="s">
        <v>11828</v>
      </c>
      <c r="G999" s="2" t="s">
        <v>324</v>
      </c>
      <c r="H999" s="2" t="s">
        <v>6116</v>
      </c>
      <c r="I999" s="2" t="s">
        <v>2458</v>
      </c>
      <c r="J999" s="2" t="s">
        <v>900</v>
      </c>
      <c r="K999" s="2" t="s">
        <v>904</v>
      </c>
      <c r="L999" s="2" t="s">
        <v>1062</v>
      </c>
      <c r="M999" s="2" t="s">
        <v>159</v>
      </c>
      <c r="N999" s="2" t="s">
        <v>756</v>
      </c>
      <c r="O999" s="99">
        <v>16059</v>
      </c>
      <c r="P999" s="2" t="s">
        <v>7552</v>
      </c>
      <c r="Q999">
        <v>238050</v>
      </c>
      <c r="R999">
        <v>238050</v>
      </c>
      <c r="S999">
        <v>476100</v>
      </c>
      <c r="T999">
        <v>238050</v>
      </c>
      <c r="U999">
        <v>238050</v>
      </c>
      <c r="V999" t="s">
        <v>8596</v>
      </c>
      <c r="W999" s="101">
        <v>46196.488792824071</v>
      </c>
      <c r="X999" s="1">
        <f>IFERROR(IF(H999="","",IF(O999=0,0.15,IF(VLOOKUP(O999,'Source Post 14 Status (6.30.26)'!A:B,2,FALSE)=1,0.15,0.5))),0.5)</f>
        <v>0.15</v>
      </c>
      <c r="Y999" s="6">
        <f t="shared" si="15"/>
        <v>71415</v>
      </c>
    </row>
    <row r="1000" spans="1:25" x14ac:dyDescent="0.3">
      <c r="A1000" t="str">
        <f>IF(B1000=1,COUNTIF($B$2:B1000,1),"")</f>
        <v/>
      </c>
      <c r="B1000" t="str">
        <f>IF(C1000=1,COUNTIF($H$2:H1000,H1000),"")</f>
        <v/>
      </c>
      <c r="C1000">
        <f>IF(G1000=List!$P$1,1,0)</f>
        <v>0</v>
      </c>
      <c r="D1000" s="1" t="str">
        <f>IF(E1000=1,COUNTIF($E$2:E1000,1),"")</f>
        <v/>
      </c>
      <c r="E1000" s="1" t="str">
        <f>IF(H1000=List!$P$2,1,"")</f>
        <v/>
      </c>
      <c r="F1000" s="2" t="s">
        <v>11828</v>
      </c>
      <c r="G1000" s="2" t="s">
        <v>324</v>
      </c>
      <c r="H1000" s="2" t="s">
        <v>6116</v>
      </c>
      <c r="I1000" s="2" t="s">
        <v>2458</v>
      </c>
      <c r="J1000" s="2" t="s">
        <v>900</v>
      </c>
      <c r="K1000" s="2" t="s">
        <v>904</v>
      </c>
      <c r="L1000" s="2" t="s">
        <v>1062</v>
      </c>
      <c r="M1000" s="2" t="s">
        <v>159</v>
      </c>
      <c r="N1000" s="2" t="s">
        <v>756</v>
      </c>
      <c r="O1000" s="99">
        <v>16071</v>
      </c>
      <c r="P1000" s="2" t="s">
        <v>7564</v>
      </c>
      <c r="Q1000">
        <v>62650</v>
      </c>
      <c r="R1000">
        <v>62650</v>
      </c>
      <c r="S1000">
        <v>125300</v>
      </c>
      <c r="T1000">
        <v>62650</v>
      </c>
      <c r="U1000">
        <v>62650</v>
      </c>
      <c r="V1000" t="s">
        <v>8596</v>
      </c>
      <c r="W1000" s="101">
        <v>46196.493874340274</v>
      </c>
      <c r="X1000" s="1">
        <f>IFERROR(IF(H1000="","",IF(O1000=0,0.15,IF(VLOOKUP(O1000,'Source Post 14 Status (6.30.26)'!A:B,2,FALSE)=1,0.15,0.5))),0.5)</f>
        <v>0.15</v>
      </c>
      <c r="Y1000" s="6">
        <f t="shared" si="15"/>
        <v>18795</v>
      </c>
    </row>
    <row r="1001" spans="1:25" x14ac:dyDescent="0.3">
      <c r="A1001" t="str">
        <f>IF(B1001=1,COUNTIF($B$2:B1001,1),"")</f>
        <v/>
      </c>
      <c r="B1001" t="str">
        <f>IF(C1001=1,COUNTIF($H$2:H1001,H1001),"")</f>
        <v/>
      </c>
      <c r="C1001">
        <f>IF(G1001=List!$P$1,1,0)</f>
        <v>0</v>
      </c>
      <c r="D1001" s="1" t="str">
        <f>IF(E1001=1,COUNTIF($E$2:E1001,1),"")</f>
        <v/>
      </c>
      <c r="E1001" s="1" t="str">
        <f>IF(H1001=List!$P$2,1,"")</f>
        <v/>
      </c>
      <c r="F1001" s="2" t="s">
        <v>11828</v>
      </c>
      <c r="G1001" s="2" t="s">
        <v>324</v>
      </c>
      <c r="H1001" s="2" t="s">
        <v>6116</v>
      </c>
      <c r="I1001" s="2" t="s">
        <v>2458</v>
      </c>
      <c r="J1001" s="2" t="s">
        <v>900</v>
      </c>
      <c r="K1001" s="2" t="s">
        <v>904</v>
      </c>
      <c r="L1001" s="2" t="s">
        <v>1062</v>
      </c>
      <c r="M1001" s="2" t="s">
        <v>159</v>
      </c>
      <c r="N1001" s="2" t="s">
        <v>756</v>
      </c>
      <c r="O1001" s="99">
        <v>16072</v>
      </c>
      <c r="P1001" s="2" t="s">
        <v>7565</v>
      </c>
      <c r="Q1001">
        <v>146925</v>
      </c>
      <c r="R1001">
        <v>141925</v>
      </c>
      <c r="S1001">
        <v>283850</v>
      </c>
      <c r="T1001">
        <v>141925</v>
      </c>
      <c r="U1001">
        <v>146925</v>
      </c>
      <c r="V1001" t="s">
        <v>8596</v>
      </c>
      <c r="W1001" s="101">
        <v>46196.494258530096</v>
      </c>
      <c r="X1001" s="1">
        <f>IFERROR(IF(H1001="","",IF(O1001=0,0.15,IF(VLOOKUP(O1001,'Source Post 14 Status (6.30.26)'!A:B,2,FALSE)=1,0.15,0.5))),0.5)</f>
        <v>0.15</v>
      </c>
      <c r="Y1001" s="6">
        <f t="shared" si="15"/>
        <v>43328</v>
      </c>
    </row>
    <row r="1002" spans="1:25" x14ac:dyDescent="0.3">
      <c r="A1002" t="str">
        <f>IF(B1002=1,COUNTIF($B$2:B1002,1),"")</f>
        <v/>
      </c>
      <c r="B1002" t="str">
        <f>IF(C1002=1,COUNTIF($H$2:H1002,H1002),"")</f>
        <v/>
      </c>
      <c r="C1002">
        <f>IF(G1002=List!$P$1,1,0)</f>
        <v>0</v>
      </c>
      <c r="D1002" s="1" t="str">
        <f>IF(E1002=1,COUNTIF($E$2:E1002,1),"")</f>
        <v/>
      </c>
      <c r="E1002" s="1" t="str">
        <f>IF(H1002=List!$P$2,1,"")</f>
        <v/>
      </c>
      <c r="F1002" s="2" t="s">
        <v>11828</v>
      </c>
      <c r="G1002" s="2" t="s">
        <v>324</v>
      </c>
      <c r="H1002" s="2" t="s">
        <v>6116</v>
      </c>
      <c r="I1002" s="2" t="s">
        <v>2458</v>
      </c>
      <c r="J1002" s="2" t="s">
        <v>900</v>
      </c>
      <c r="K1002" s="2" t="s">
        <v>904</v>
      </c>
      <c r="L1002" s="2" t="s">
        <v>1062</v>
      </c>
      <c r="M1002" s="2" t="s">
        <v>159</v>
      </c>
      <c r="N1002" s="2" t="s">
        <v>756</v>
      </c>
      <c r="O1002" s="99">
        <v>16067</v>
      </c>
      <c r="P1002" s="2" t="s">
        <v>7560</v>
      </c>
      <c r="Q1002">
        <v>101050</v>
      </c>
      <c r="R1002">
        <v>96050</v>
      </c>
      <c r="S1002">
        <v>197100</v>
      </c>
      <c r="T1002">
        <v>96050</v>
      </c>
      <c r="U1002">
        <v>101050</v>
      </c>
      <c r="V1002" t="s">
        <v>8596</v>
      </c>
      <c r="W1002" s="101">
        <v>46196.492210613425</v>
      </c>
      <c r="X1002" s="1">
        <f>IFERROR(IF(H1002="","",IF(O1002=0,0.15,IF(VLOOKUP(O1002,'Source Post 14 Status (6.30.26)'!A:B,2,FALSE)=1,0.15,0.5))),0.5)</f>
        <v>0.15</v>
      </c>
      <c r="Y1002" s="6">
        <f t="shared" si="15"/>
        <v>29565</v>
      </c>
    </row>
    <row r="1003" spans="1:25" x14ac:dyDescent="0.3">
      <c r="A1003" t="str">
        <f>IF(B1003=1,COUNTIF($B$2:B1003,1),"")</f>
        <v/>
      </c>
      <c r="B1003" t="str">
        <f>IF(C1003=1,COUNTIF($H$2:H1003,H1003),"")</f>
        <v/>
      </c>
      <c r="C1003">
        <f>IF(G1003=List!$P$1,1,0)</f>
        <v>0</v>
      </c>
      <c r="D1003" s="1" t="str">
        <f>IF(E1003=1,COUNTIF($E$2:E1003,1),"")</f>
        <v/>
      </c>
      <c r="E1003" s="1" t="str">
        <f>IF(H1003=List!$P$2,1,"")</f>
        <v/>
      </c>
      <c r="F1003" s="2" t="s">
        <v>11828</v>
      </c>
      <c r="G1003" s="2" t="s">
        <v>324</v>
      </c>
      <c r="H1003" s="2" t="s">
        <v>6116</v>
      </c>
      <c r="I1003" s="2" t="s">
        <v>2458</v>
      </c>
      <c r="J1003" s="2" t="s">
        <v>900</v>
      </c>
      <c r="K1003" s="2" t="s">
        <v>904</v>
      </c>
      <c r="L1003" s="2" t="s">
        <v>1062</v>
      </c>
      <c r="M1003" s="2" t="s">
        <v>159</v>
      </c>
      <c r="N1003" s="2" t="s">
        <v>756</v>
      </c>
      <c r="O1003" s="99">
        <v>16064</v>
      </c>
      <c r="P1003" s="2" t="s">
        <v>7557</v>
      </c>
      <c r="Q1003">
        <v>85850</v>
      </c>
      <c r="R1003">
        <v>85850</v>
      </c>
      <c r="S1003">
        <v>171700</v>
      </c>
      <c r="T1003">
        <v>85850</v>
      </c>
      <c r="U1003">
        <v>85850</v>
      </c>
      <c r="V1003" t="s">
        <v>8596</v>
      </c>
      <c r="W1003" s="101">
        <v>46196.490646909719</v>
      </c>
      <c r="X1003" s="1">
        <f>IFERROR(IF(H1003="","",IF(O1003=0,0.15,IF(VLOOKUP(O1003,'Source Post 14 Status (6.30.26)'!A:B,2,FALSE)=1,0.15,0.5))),0.5)</f>
        <v>0.15</v>
      </c>
      <c r="Y1003" s="6">
        <f t="shared" si="15"/>
        <v>25755</v>
      </c>
    </row>
    <row r="1004" spans="1:25" x14ac:dyDescent="0.3">
      <c r="A1004" t="str">
        <f>IF(B1004=1,COUNTIF($B$2:B1004,1),"")</f>
        <v/>
      </c>
      <c r="B1004" t="str">
        <f>IF(C1004=1,COUNTIF($H$2:H1004,H1004),"")</f>
        <v/>
      </c>
      <c r="C1004">
        <f>IF(G1004=List!$P$1,1,0)</f>
        <v>0</v>
      </c>
      <c r="D1004" s="1" t="str">
        <f>IF(E1004=1,COUNTIF($E$2:E1004,1),"")</f>
        <v/>
      </c>
      <c r="E1004" s="1" t="str">
        <f>IF(H1004=List!$P$2,1,"")</f>
        <v/>
      </c>
      <c r="F1004" s="2" t="s">
        <v>11828</v>
      </c>
      <c r="G1004" s="2" t="s">
        <v>324</v>
      </c>
      <c r="H1004" s="2" t="s">
        <v>6116</v>
      </c>
      <c r="I1004" s="2" t="s">
        <v>2458</v>
      </c>
      <c r="J1004" s="2" t="s">
        <v>900</v>
      </c>
      <c r="K1004" s="2" t="s">
        <v>904</v>
      </c>
      <c r="L1004" s="2" t="s">
        <v>1062</v>
      </c>
      <c r="M1004" s="2" t="s">
        <v>159</v>
      </c>
      <c r="N1004" s="2" t="s">
        <v>756</v>
      </c>
      <c r="O1004" s="99">
        <v>16069</v>
      </c>
      <c r="P1004" s="2" t="s">
        <v>7562</v>
      </c>
      <c r="Q1004">
        <v>101050</v>
      </c>
      <c r="R1004">
        <v>101050</v>
      </c>
      <c r="S1004">
        <v>202100</v>
      </c>
      <c r="T1004">
        <v>101050</v>
      </c>
      <c r="U1004">
        <v>101050</v>
      </c>
      <c r="V1004" t="s">
        <v>8596</v>
      </c>
      <c r="W1004" s="101">
        <v>46196.492957638889</v>
      </c>
      <c r="X1004" s="1">
        <f>IFERROR(IF(H1004="","",IF(O1004=0,0.15,IF(VLOOKUP(O1004,'Source Post 14 Status (6.30.26)'!A:B,2,FALSE)=1,0.15,0.5))),0.5)</f>
        <v>0.15</v>
      </c>
      <c r="Y1004" s="6">
        <f t="shared" si="15"/>
        <v>30315</v>
      </c>
    </row>
    <row r="1005" spans="1:25" x14ac:dyDescent="0.3">
      <c r="A1005" t="str">
        <f>IF(B1005=1,COUNTIF($B$2:B1005,1),"")</f>
        <v/>
      </c>
      <c r="B1005" t="str">
        <f>IF(C1005=1,COUNTIF($H$2:H1005,H1005),"")</f>
        <v/>
      </c>
      <c r="C1005">
        <f>IF(G1005=List!$P$1,1,0)</f>
        <v>0</v>
      </c>
      <c r="D1005" s="1" t="str">
        <f>IF(E1005=1,COUNTIF($E$2:E1005,1),"")</f>
        <v/>
      </c>
      <c r="E1005" s="1" t="str">
        <f>IF(H1005=List!$P$2,1,"")</f>
        <v/>
      </c>
      <c r="F1005" s="2" t="s">
        <v>11828</v>
      </c>
      <c r="G1005" s="2" t="s">
        <v>324</v>
      </c>
      <c r="H1005" s="2" t="s">
        <v>6116</v>
      </c>
      <c r="I1005" s="2" t="s">
        <v>2458</v>
      </c>
      <c r="J1005" s="2" t="s">
        <v>900</v>
      </c>
      <c r="K1005" s="2" t="s">
        <v>904</v>
      </c>
      <c r="L1005" s="2" t="s">
        <v>1062</v>
      </c>
      <c r="M1005" s="2" t="s">
        <v>159</v>
      </c>
      <c r="N1005" s="2" t="s">
        <v>756</v>
      </c>
      <c r="O1005" s="99">
        <v>16062</v>
      </c>
      <c r="P1005" s="2" t="s">
        <v>7555</v>
      </c>
      <c r="Q1005">
        <v>155600</v>
      </c>
      <c r="R1005">
        <v>155600</v>
      </c>
      <c r="S1005">
        <v>311200</v>
      </c>
      <c r="T1005">
        <v>155600</v>
      </c>
      <c r="U1005">
        <v>155600</v>
      </c>
      <c r="V1005" t="s">
        <v>8596</v>
      </c>
      <c r="W1005" s="101">
        <v>46196.489894328704</v>
      </c>
      <c r="X1005" s="1">
        <f>IFERROR(IF(H1005="","",IF(O1005=0,0.15,IF(VLOOKUP(O1005,'Source Post 14 Status (6.30.26)'!A:B,2,FALSE)=1,0.15,0.5))),0.5)</f>
        <v>0.15</v>
      </c>
      <c r="Y1005" s="6">
        <f t="shared" si="15"/>
        <v>46680</v>
      </c>
    </row>
    <row r="1006" spans="1:25" x14ac:dyDescent="0.3">
      <c r="A1006" t="str">
        <f>IF(B1006=1,COUNTIF($B$2:B1006,1),"")</f>
        <v/>
      </c>
      <c r="B1006" t="str">
        <f>IF(C1006=1,COUNTIF($H$2:H1006,H1006),"")</f>
        <v/>
      </c>
      <c r="C1006">
        <f>IF(G1006=List!$P$1,1,0)</f>
        <v>0</v>
      </c>
      <c r="D1006" s="1" t="str">
        <f>IF(E1006=1,COUNTIF($E$2:E1006,1),"")</f>
        <v/>
      </c>
      <c r="E1006" s="1" t="str">
        <f>IF(H1006=List!$P$2,1,"")</f>
        <v/>
      </c>
      <c r="F1006" s="2" t="s">
        <v>11828</v>
      </c>
      <c r="G1006" s="2" t="s">
        <v>324</v>
      </c>
      <c r="H1006" s="2" t="s">
        <v>6116</v>
      </c>
      <c r="I1006" s="2" t="s">
        <v>2458</v>
      </c>
      <c r="J1006" s="2" t="s">
        <v>900</v>
      </c>
      <c r="K1006" s="2" t="s">
        <v>904</v>
      </c>
      <c r="L1006" s="2" t="s">
        <v>1062</v>
      </c>
      <c r="M1006" s="2" t="s">
        <v>159</v>
      </c>
      <c r="N1006" s="2" t="s">
        <v>756</v>
      </c>
      <c r="O1006" s="99">
        <v>16066</v>
      </c>
      <c r="P1006" s="2" t="s">
        <v>7559</v>
      </c>
      <c r="Q1006">
        <v>69325</v>
      </c>
      <c r="R1006">
        <v>64325</v>
      </c>
      <c r="S1006">
        <v>133650</v>
      </c>
      <c r="T1006">
        <v>64325</v>
      </c>
      <c r="U1006">
        <v>69325</v>
      </c>
      <c r="V1006" t="s">
        <v>8596</v>
      </c>
      <c r="W1006" s="101">
        <v>46196.491616238425</v>
      </c>
      <c r="X1006" s="1">
        <f>IFERROR(IF(H1006="","",IF(O1006=0,0.15,IF(VLOOKUP(O1006,'Source Post 14 Status (6.30.26)'!A:B,2,FALSE)=1,0.15,0.5))),0.5)</f>
        <v>0.15</v>
      </c>
      <c r="Y1006" s="6">
        <f t="shared" si="15"/>
        <v>20048</v>
      </c>
    </row>
    <row r="1007" spans="1:25" x14ac:dyDescent="0.3">
      <c r="A1007" t="str">
        <f>IF(B1007=1,COUNTIF($B$2:B1007,1),"")</f>
        <v/>
      </c>
      <c r="B1007" t="str">
        <f>IF(C1007=1,COUNTIF($H$2:H1007,H1007),"")</f>
        <v/>
      </c>
      <c r="C1007">
        <f>IF(G1007=List!$P$1,1,0)</f>
        <v>0</v>
      </c>
      <c r="D1007" s="1" t="str">
        <f>IF(E1007=1,COUNTIF($E$2:E1007,1),"")</f>
        <v/>
      </c>
      <c r="E1007" s="1" t="str">
        <f>IF(H1007=List!$P$2,1,"")</f>
        <v/>
      </c>
      <c r="F1007" s="2" t="s">
        <v>11828</v>
      </c>
      <c r="G1007" s="2" t="s">
        <v>324</v>
      </c>
      <c r="H1007" s="2" t="s">
        <v>6116</v>
      </c>
      <c r="I1007" s="2" t="s">
        <v>2458</v>
      </c>
      <c r="J1007" s="2" t="s">
        <v>900</v>
      </c>
      <c r="K1007" s="2" t="s">
        <v>904</v>
      </c>
      <c r="L1007" s="2" t="s">
        <v>1062</v>
      </c>
      <c r="M1007" s="2" t="s">
        <v>159</v>
      </c>
      <c r="N1007" s="2" t="s">
        <v>756</v>
      </c>
      <c r="O1007" s="99">
        <v>16068</v>
      </c>
      <c r="P1007" s="2" t="s">
        <v>7561</v>
      </c>
      <c r="Q1007">
        <v>130625</v>
      </c>
      <c r="R1007">
        <v>150625</v>
      </c>
      <c r="S1007">
        <v>286250</v>
      </c>
      <c r="T1007">
        <v>140625</v>
      </c>
      <c r="U1007">
        <v>140625</v>
      </c>
      <c r="V1007" t="s">
        <v>8596</v>
      </c>
      <c r="W1007" s="101">
        <v>46196.492626388892</v>
      </c>
      <c r="X1007" s="1">
        <f>IFERROR(IF(H1007="","",IF(O1007=0,0.15,IF(VLOOKUP(O1007,'Source Post 14 Status (6.30.26)'!A:B,2,FALSE)=1,0.15,0.5))),0.5)</f>
        <v>0.15</v>
      </c>
      <c r="Y1007" s="6">
        <f t="shared" si="15"/>
        <v>42188</v>
      </c>
    </row>
    <row r="1008" spans="1:25" x14ac:dyDescent="0.3">
      <c r="A1008" t="str">
        <f>IF(B1008=1,COUNTIF($B$2:B1008,1),"")</f>
        <v/>
      </c>
      <c r="B1008" t="str">
        <f>IF(C1008=1,COUNTIF($H$2:H1008,H1008),"")</f>
        <v/>
      </c>
      <c r="C1008">
        <f>IF(G1008=List!$P$1,1,0)</f>
        <v>0</v>
      </c>
      <c r="D1008" s="1" t="str">
        <f>IF(E1008=1,COUNTIF($E$2:E1008,1),"")</f>
        <v/>
      </c>
      <c r="E1008" s="1" t="str">
        <f>IF(H1008=List!$P$2,1,"")</f>
        <v/>
      </c>
      <c r="F1008" s="2" t="s">
        <v>11828</v>
      </c>
      <c r="G1008" s="2" t="s">
        <v>324</v>
      </c>
      <c r="H1008" s="2" t="s">
        <v>6116</v>
      </c>
      <c r="I1008" s="2" t="s">
        <v>2458</v>
      </c>
      <c r="J1008" s="2" t="s">
        <v>900</v>
      </c>
      <c r="K1008" s="2" t="s">
        <v>904</v>
      </c>
      <c r="L1008" s="2" t="s">
        <v>1062</v>
      </c>
      <c r="M1008" s="2" t="s">
        <v>159</v>
      </c>
      <c r="N1008" s="2" t="s">
        <v>756</v>
      </c>
      <c r="O1008" s="99">
        <v>0</v>
      </c>
      <c r="P1008" s="2" t="s">
        <v>8513</v>
      </c>
      <c r="Q1008">
        <v>4000</v>
      </c>
      <c r="R1008">
        <v>8000</v>
      </c>
      <c r="S1008">
        <v>12000</v>
      </c>
      <c r="T1008">
        <v>6000</v>
      </c>
      <c r="U1008">
        <v>6000</v>
      </c>
      <c r="V1008" t="s">
        <v>8596</v>
      </c>
      <c r="W1008" s="101">
        <v>46196.498246990741</v>
      </c>
      <c r="X1008" s="1">
        <f>IFERROR(IF(H1008="","",IF(O1008=0,0.15,IF(VLOOKUP(O1008,'Source Post 14 Status (6.30.26)'!A:B,2,FALSE)=1,0.15,0.5))),0.5)</f>
        <v>0.15</v>
      </c>
      <c r="Y1008" s="6">
        <f t="shared" si="15"/>
        <v>1800</v>
      </c>
    </row>
    <row r="1009" spans="1:25" x14ac:dyDescent="0.3">
      <c r="A1009" t="str">
        <f>IF(B1009=1,COUNTIF($B$2:B1009,1),"")</f>
        <v/>
      </c>
      <c r="B1009" t="str">
        <f>IF(C1009=1,COUNTIF($H$2:H1009,H1009),"")</f>
        <v/>
      </c>
      <c r="C1009">
        <f>IF(G1009=List!$P$1,1,0)</f>
        <v>0</v>
      </c>
      <c r="D1009" s="1" t="str">
        <f>IF(E1009=1,COUNTIF($E$2:E1009,1),"")</f>
        <v/>
      </c>
      <c r="E1009" s="1" t="str">
        <f>IF(H1009=List!$P$2,1,"")</f>
        <v/>
      </c>
      <c r="F1009" s="2" t="s">
        <v>11828</v>
      </c>
      <c r="G1009" s="2" t="s">
        <v>324</v>
      </c>
      <c r="H1009" s="2" t="s">
        <v>6117</v>
      </c>
      <c r="I1009" s="2" t="s">
        <v>2458</v>
      </c>
      <c r="J1009" s="2" t="s">
        <v>900</v>
      </c>
      <c r="K1009" s="2" t="s">
        <v>904</v>
      </c>
      <c r="L1009" s="2" t="s">
        <v>1062</v>
      </c>
      <c r="M1009" s="2" t="s">
        <v>164</v>
      </c>
      <c r="N1009" s="2" t="s">
        <v>787</v>
      </c>
      <c r="O1009" s="99">
        <v>16060</v>
      </c>
      <c r="P1009" s="2" t="s">
        <v>7553</v>
      </c>
      <c r="Q1009">
        <v>991000</v>
      </c>
      <c r="R1009">
        <v>991000</v>
      </c>
      <c r="S1009">
        <v>1977000</v>
      </c>
      <c r="T1009">
        <v>991000</v>
      </c>
      <c r="U1009">
        <v>986000</v>
      </c>
      <c r="V1009" t="s">
        <v>8596</v>
      </c>
      <c r="W1009" s="101">
        <v>46196.499636030094</v>
      </c>
      <c r="X1009" s="1">
        <f>IFERROR(IF(H1009="","",IF(O1009=0,0.15,IF(VLOOKUP(O1009,'Source Post 14 Status (6.30.26)'!A:B,2,FALSE)=1,0.15,0.5))),0.5)</f>
        <v>0.15</v>
      </c>
      <c r="Y1009" s="6">
        <f t="shared" si="15"/>
        <v>296550</v>
      </c>
    </row>
    <row r="1010" spans="1:25" x14ac:dyDescent="0.3">
      <c r="A1010" t="str">
        <f>IF(B1010=1,COUNTIF($B$2:B1010,1),"")</f>
        <v/>
      </c>
      <c r="B1010" t="str">
        <f>IF(C1010=1,COUNTIF($H$2:H1010,H1010),"")</f>
        <v/>
      </c>
      <c r="C1010">
        <f>IF(G1010=List!$P$1,1,0)</f>
        <v>0</v>
      </c>
      <c r="D1010" s="1" t="str">
        <f>IF(E1010=1,COUNTIF($E$2:E1010,1),"")</f>
        <v/>
      </c>
      <c r="E1010" s="1" t="str">
        <f>IF(H1010=List!$P$2,1,"")</f>
        <v/>
      </c>
      <c r="F1010" s="2" t="s">
        <v>11828</v>
      </c>
      <c r="G1010" s="2" t="s">
        <v>324</v>
      </c>
      <c r="H1010" s="2" t="s">
        <v>6117</v>
      </c>
      <c r="I1010" s="2" t="s">
        <v>2458</v>
      </c>
      <c r="J1010" s="2" t="s">
        <v>900</v>
      </c>
      <c r="K1010" s="2" t="s">
        <v>904</v>
      </c>
      <c r="L1010" s="2" t="s">
        <v>1062</v>
      </c>
      <c r="M1010" s="2" t="s">
        <v>164</v>
      </c>
      <c r="N1010" s="2" t="s">
        <v>787</v>
      </c>
      <c r="O1010" s="99">
        <v>9526</v>
      </c>
      <c r="P1010" s="2" t="s">
        <v>7105</v>
      </c>
      <c r="Q1010">
        <v>249500</v>
      </c>
      <c r="R1010">
        <v>249500</v>
      </c>
      <c r="S1010">
        <v>498000</v>
      </c>
      <c r="T1010">
        <v>248000</v>
      </c>
      <c r="U1010">
        <v>248000</v>
      </c>
      <c r="V1010" t="s">
        <v>8596</v>
      </c>
      <c r="W1010" s="101">
        <v>46196.499272685185</v>
      </c>
      <c r="X1010" s="1">
        <f>IFERROR(IF(H1010="","",IF(O1010=0,0.15,IF(VLOOKUP(O1010,'Source Post 14 Status (6.30.26)'!A:B,2,FALSE)=1,0.15,0.5))),0.5)</f>
        <v>0.15</v>
      </c>
      <c r="Y1010" s="6">
        <f t="shared" si="15"/>
        <v>74400</v>
      </c>
    </row>
    <row r="1011" spans="1:25" x14ac:dyDescent="0.3">
      <c r="A1011" t="str">
        <f>IF(B1011=1,COUNTIF($B$2:B1011,1),"")</f>
        <v/>
      </c>
      <c r="B1011" t="str">
        <f>IF(C1011=1,COUNTIF($H$2:H1011,H1011),"")</f>
        <v/>
      </c>
      <c r="C1011">
        <f>IF(G1011=List!$P$1,1,0)</f>
        <v>0</v>
      </c>
      <c r="D1011" s="1" t="str">
        <f>IF(E1011=1,COUNTIF($E$2:E1011,1),"")</f>
        <v/>
      </c>
      <c r="E1011" s="1" t="str">
        <f>IF(H1011=List!$P$2,1,"")</f>
        <v/>
      </c>
      <c r="F1011" s="2" t="s">
        <v>11828</v>
      </c>
      <c r="G1011" s="2" t="s">
        <v>324</v>
      </c>
      <c r="H1011" s="2" t="s">
        <v>6117</v>
      </c>
      <c r="I1011" s="2" t="s">
        <v>2458</v>
      </c>
      <c r="J1011" s="2" t="s">
        <v>900</v>
      </c>
      <c r="K1011" s="2" t="s">
        <v>904</v>
      </c>
      <c r="L1011" s="2" t="s">
        <v>1062</v>
      </c>
      <c r="M1011" s="2" t="s">
        <v>164</v>
      </c>
      <c r="N1011" s="2" t="s">
        <v>787</v>
      </c>
      <c r="O1011" s="99">
        <v>16061</v>
      </c>
      <c r="P1011" s="2" t="s">
        <v>7554</v>
      </c>
      <c r="Q1011">
        <v>311000</v>
      </c>
      <c r="R1011">
        <v>306000</v>
      </c>
      <c r="S1011">
        <v>622000</v>
      </c>
      <c r="T1011">
        <v>311000</v>
      </c>
      <c r="U1011">
        <v>306000</v>
      </c>
      <c r="V1011" t="s">
        <v>8596</v>
      </c>
      <c r="W1011" s="101">
        <v>46196.500253819446</v>
      </c>
      <c r="X1011" s="1">
        <f>IFERROR(IF(H1011="","",IF(O1011=0,0.15,IF(VLOOKUP(O1011,'Source Post 14 Status (6.30.26)'!A:B,2,FALSE)=1,0.15,0.5))),0.5)</f>
        <v>0.15</v>
      </c>
      <c r="Y1011" s="6">
        <f t="shared" si="15"/>
        <v>92550</v>
      </c>
    </row>
    <row r="1012" spans="1:25" x14ac:dyDescent="0.3">
      <c r="A1012" t="str">
        <f>IF(B1012=1,COUNTIF($B$2:B1012,1),"")</f>
        <v/>
      </c>
      <c r="B1012" t="str">
        <f>IF(C1012=1,COUNTIF($H$2:H1012,H1012),"")</f>
        <v/>
      </c>
      <c r="C1012">
        <f>IF(G1012=List!$P$1,1,0)</f>
        <v>0</v>
      </c>
      <c r="D1012" s="1" t="str">
        <f>IF(E1012=1,COUNTIF($E$2:E1012,1),"")</f>
        <v/>
      </c>
      <c r="E1012" s="1" t="str">
        <f>IF(H1012=List!$P$2,1,"")</f>
        <v/>
      </c>
      <c r="F1012" s="2" t="s">
        <v>11828</v>
      </c>
      <c r="G1012" s="2" t="s">
        <v>324</v>
      </c>
      <c r="H1012" s="2" t="s">
        <v>6117</v>
      </c>
      <c r="I1012" s="2" t="s">
        <v>2458</v>
      </c>
      <c r="J1012" s="2" t="s">
        <v>900</v>
      </c>
      <c r="K1012" s="2" t="s">
        <v>904</v>
      </c>
      <c r="L1012" s="2" t="s">
        <v>1062</v>
      </c>
      <c r="M1012" s="2" t="s">
        <v>164</v>
      </c>
      <c r="N1012" s="2" t="s">
        <v>787</v>
      </c>
      <c r="O1012" s="99">
        <v>16063</v>
      </c>
      <c r="P1012" s="2" t="s">
        <v>7556</v>
      </c>
      <c r="Q1012">
        <v>251000</v>
      </c>
      <c r="R1012">
        <v>251000</v>
      </c>
      <c r="S1012">
        <v>497000</v>
      </c>
      <c r="T1012">
        <v>246000</v>
      </c>
      <c r="U1012">
        <v>251000</v>
      </c>
      <c r="V1012" t="s">
        <v>8596</v>
      </c>
      <c r="W1012" s="101">
        <v>46196.500536307867</v>
      </c>
      <c r="X1012" s="1">
        <f>IFERROR(IF(H1012="","",IF(O1012=0,0.15,IF(VLOOKUP(O1012,'Source Post 14 Status (6.30.26)'!A:B,2,FALSE)=1,0.15,0.5))),0.5)</f>
        <v>0.15</v>
      </c>
      <c r="Y1012" s="6">
        <f t="shared" si="15"/>
        <v>74550</v>
      </c>
    </row>
    <row r="1013" spans="1:25" x14ac:dyDescent="0.3">
      <c r="A1013" t="str">
        <f>IF(B1013=1,COUNTIF($B$2:B1013,1),"")</f>
        <v/>
      </c>
      <c r="B1013" t="str">
        <f>IF(C1013=1,COUNTIF($H$2:H1013,H1013),"")</f>
        <v/>
      </c>
      <c r="C1013">
        <f>IF(G1013=List!$P$1,1,0)</f>
        <v>0</v>
      </c>
      <c r="D1013" s="1" t="str">
        <f>IF(E1013=1,COUNTIF($E$2:E1013,1),"")</f>
        <v/>
      </c>
      <c r="E1013" s="1" t="str">
        <f>IF(H1013=List!$P$2,1,"")</f>
        <v/>
      </c>
      <c r="F1013" s="2" t="s">
        <v>11828</v>
      </c>
      <c r="G1013" s="2" t="s">
        <v>325</v>
      </c>
      <c r="H1013" s="2" t="s">
        <v>6118</v>
      </c>
      <c r="I1013" s="2" t="s">
        <v>2458</v>
      </c>
      <c r="J1013" s="2" t="s">
        <v>900</v>
      </c>
      <c r="K1013" s="2" t="s">
        <v>907</v>
      </c>
      <c r="L1013" s="2" t="s">
        <v>1839</v>
      </c>
      <c r="M1013" s="2" t="s">
        <v>159</v>
      </c>
      <c r="N1013" s="2" t="s">
        <v>756</v>
      </c>
      <c r="O1013" s="99">
        <v>0</v>
      </c>
      <c r="P1013" s="2" t="s">
        <v>8513</v>
      </c>
      <c r="R1013">
        <v>3000</v>
      </c>
      <c r="S1013">
        <v>3000</v>
      </c>
      <c r="U1013">
        <v>3000</v>
      </c>
      <c r="V1013" t="s">
        <v>11084</v>
      </c>
      <c r="W1013" s="101">
        <v>46197.354848877316</v>
      </c>
      <c r="X1013" s="1">
        <f>IFERROR(IF(H1013="","",IF(O1013=0,0.15,IF(VLOOKUP(O1013,'Source Post 14 Status (6.30.26)'!A:B,2,FALSE)=1,0.15,0.5))),0.5)</f>
        <v>0.15</v>
      </c>
      <c r="Y1013" s="6">
        <f t="shared" si="15"/>
        <v>450</v>
      </c>
    </row>
    <row r="1014" spans="1:25" x14ac:dyDescent="0.3">
      <c r="A1014" t="str">
        <f>IF(B1014=1,COUNTIF($B$2:B1014,1),"")</f>
        <v/>
      </c>
      <c r="B1014" t="str">
        <f>IF(C1014=1,COUNTIF($H$2:H1014,H1014),"")</f>
        <v/>
      </c>
      <c r="C1014">
        <f>IF(G1014=List!$P$1,1,0)</f>
        <v>0</v>
      </c>
      <c r="D1014" s="1" t="str">
        <f>IF(E1014=1,COUNTIF($E$2:E1014,1),"")</f>
        <v/>
      </c>
      <c r="E1014" s="1" t="str">
        <f>IF(H1014=List!$P$2,1,"")</f>
        <v/>
      </c>
      <c r="F1014" s="2" t="s">
        <v>11828</v>
      </c>
      <c r="G1014" s="2" t="s">
        <v>325</v>
      </c>
      <c r="H1014" s="2" t="s">
        <v>6118</v>
      </c>
      <c r="I1014" s="2" t="s">
        <v>2458</v>
      </c>
      <c r="J1014" s="2" t="s">
        <v>900</v>
      </c>
      <c r="K1014" s="2" t="s">
        <v>907</v>
      </c>
      <c r="L1014" s="2" t="s">
        <v>1839</v>
      </c>
      <c r="M1014" s="2" t="s">
        <v>159</v>
      </c>
      <c r="N1014" s="2" t="s">
        <v>756</v>
      </c>
      <c r="O1014" s="99">
        <v>21035</v>
      </c>
      <c r="P1014" s="2" t="s">
        <v>8125</v>
      </c>
      <c r="Q1014">
        <v>391211</v>
      </c>
      <c r="R1014">
        <v>391466</v>
      </c>
      <c r="S1014">
        <v>783333</v>
      </c>
      <c r="T1014">
        <v>391684</v>
      </c>
      <c r="U1014">
        <v>391574</v>
      </c>
      <c r="V1014" t="s">
        <v>11084</v>
      </c>
      <c r="W1014" s="101">
        <v>46197.354076354168</v>
      </c>
      <c r="X1014" s="1">
        <f>IFERROR(IF(H1014="","",IF(O1014=0,0.15,IF(VLOOKUP(O1014,'Source Post 14 Status (6.30.26)'!A:B,2,FALSE)=1,0.15,0.5))),0.5)</f>
        <v>0.15</v>
      </c>
      <c r="Y1014" s="6">
        <f t="shared" si="15"/>
        <v>117489</v>
      </c>
    </row>
    <row r="1015" spans="1:25" x14ac:dyDescent="0.3">
      <c r="A1015" t="str">
        <f>IF(B1015=1,COUNTIF($B$2:B1015,1),"")</f>
        <v/>
      </c>
      <c r="B1015" t="str">
        <f>IF(C1015=1,COUNTIF($H$2:H1015,H1015),"")</f>
        <v/>
      </c>
      <c r="C1015">
        <f>IF(G1015=List!$P$1,1,0)</f>
        <v>0</v>
      </c>
      <c r="D1015" s="1" t="str">
        <f>IF(E1015=1,COUNTIF($E$2:E1015,1),"")</f>
        <v/>
      </c>
      <c r="E1015" s="1" t="str">
        <f>IF(H1015=List!$P$2,1,"")</f>
        <v/>
      </c>
      <c r="F1015" s="2" t="s">
        <v>11828</v>
      </c>
      <c r="G1015" s="2" t="s">
        <v>326</v>
      </c>
      <c r="H1015" s="2" t="s">
        <v>6119</v>
      </c>
      <c r="I1015" s="2" t="s">
        <v>2458</v>
      </c>
      <c r="J1015" s="2" t="s">
        <v>900</v>
      </c>
      <c r="K1015" s="2" t="s">
        <v>913</v>
      </c>
      <c r="L1015" s="2" t="s">
        <v>981</v>
      </c>
      <c r="M1015" s="2" t="s">
        <v>219</v>
      </c>
      <c r="N1015" s="2" t="s">
        <v>789</v>
      </c>
      <c r="O1015" s="99">
        <v>0</v>
      </c>
      <c r="P1015" s="2" t="s">
        <v>8514</v>
      </c>
      <c r="W1015" s="101">
        <v>1</v>
      </c>
      <c r="X1015" s="1">
        <f>IFERROR(IF(H1015="","",IF(O1015=0,0.15,IF(VLOOKUP(O1015,'Source Post 14 Status (6.30.26)'!A:B,2,FALSE)=1,0.15,0.5))),0.5)</f>
        <v>0.15</v>
      </c>
      <c r="Y1015" s="6">
        <f t="shared" si="15"/>
        <v>0</v>
      </c>
    </row>
    <row r="1016" spans="1:25" x14ac:dyDescent="0.3">
      <c r="A1016" t="str">
        <f>IF(B1016=1,COUNTIF($B$2:B1016,1),"")</f>
        <v/>
      </c>
      <c r="B1016" t="str">
        <f>IF(C1016=1,COUNTIF($H$2:H1016,H1016),"")</f>
        <v/>
      </c>
      <c r="C1016">
        <f>IF(G1016=List!$P$1,1,0)</f>
        <v>0</v>
      </c>
      <c r="D1016" s="1" t="str">
        <f>IF(E1016=1,COUNTIF($E$2:E1016,1),"")</f>
        <v/>
      </c>
      <c r="E1016" s="1" t="str">
        <f>IF(H1016=List!$P$2,1,"")</f>
        <v/>
      </c>
      <c r="F1016" s="2" t="s">
        <v>11828</v>
      </c>
      <c r="G1016" s="2" t="s">
        <v>326</v>
      </c>
      <c r="H1016" s="2" t="s">
        <v>6119</v>
      </c>
      <c r="I1016" s="2" t="s">
        <v>2458</v>
      </c>
      <c r="J1016" s="2" t="s">
        <v>900</v>
      </c>
      <c r="K1016" s="2" t="s">
        <v>913</v>
      </c>
      <c r="L1016" s="2" t="s">
        <v>981</v>
      </c>
      <c r="M1016" s="2" t="s">
        <v>219</v>
      </c>
      <c r="N1016" s="2" t="s">
        <v>789</v>
      </c>
      <c r="O1016" s="99">
        <v>24098</v>
      </c>
      <c r="P1016" s="2" t="s">
        <v>11231</v>
      </c>
      <c r="W1016" s="101">
        <v>1</v>
      </c>
      <c r="X1016" s="1">
        <f>IFERROR(IF(H1016="","",IF(O1016=0,0.15,IF(VLOOKUP(O1016,'Source Post 14 Status (6.30.26)'!A:B,2,FALSE)=1,0.15,0.5))),0.5)</f>
        <v>0.15</v>
      </c>
      <c r="Y1016" s="6">
        <f t="shared" si="15"/>
        <v>0</v>
      </c>
    </row>
    <row r="1017" spans="1:25" x14ac:dyDescent="0.3">
      <c r="A1017" t="str">
        <f>IF(B1017=1,COUNTIF($B$2:B1017,1),"")</f>
        <v/>
      </c>
      <c r="B1017" t="str">
        <f>IF(C1017=1,COUNTIF($H$2:H1017,H1017),"")</f>
        <v/>
      </c>
      <c r="C1017">
        <f>IF(G1017=List!$P$1,1,0)</f>
        <v>0</v>
      </c>
      <c r="D1017" s="1" t="str">
        <f>IF(E1017=1,COUNTIF($E$2:E1017,1),"")</f>
        <v/>
      </c>
      <c r="E1017" s="1" t="str">
        <f>IF(H1017=List!$P$2,1,"")</f>
        <v/>
      </c>
      <c r="F1017" s="2" t="s">
        <v>11828</v>
      </c>
      <c r="G1017" s="2" t="s">
        <v>326</v>
      </c>
      <c r="H1017" s="2" t="s">
        <v>6119</v>
      </c>
      <c r="I1017" s="2" t="s">
        <v>2458</v>
      </c>
      <c r="J1017" s="2" t="s">
        <v>900</v>
      </c>
      <c r="K1017" s="2" t="s">
        <v>913</v>
      </c>
      <c r="L1017" s="2" t="s">
        <v>981</v>
      </c>
      <c r="M1017" s="2" t="s">
        <v>219</v>
      </c>
      <c r="N1017" s="2" t="s">
        <v>789</v>
      </c>
      <c r="O1017" s="99">
        <v>18160</v>
      </c>
      <c r="P1017" s="2" t="s">
        <v>7905</v>
      </c>
      <c r="W1017" s="101">
        <v>1</v>
      </c>
      <c r="X1017" s="1">
        <f>IFERROR(IF(H1017="","",IF(O1017=0,0.15,IF(VLOOKUP(O1017,'Source Post 14 Status (6.30.26)'!A:B,2,FALSE)=1,0.15,0.5))),0.5)</f>
        <v>0.15</v>
      </c>
      <c r="Y1017" s="6">
        <f t="shared" si="15"/>
        <v>0</v>
      </c>
    </row>
    <row r="1018" spans="1:25" x14ac:dyDescent="0.3">
      <c r="A1018" t="str">
        <f>IF(B1018=1,COUNTIF($B$2:B1018,1),"")</f>
        <v/>
      </c>
      <c r="B1018" t="str">
        <f>IF(C1018=1,COUNTIF($H$2:H1018,H1018),"")</f>
        <v/>
      </c>
      <c r="C1018">
        <f>IF(G1018=List!$P$1,1,0)</f>
        <v>0</v>
      </c>
      <c r="D1018" s="1" t="str">
        <f>IF(E1018=1,COUNTIF($E$2:E1018,1),"")</f>
        <v/>
      </c>
      <c r="E1018" s="1" t="str">
        <f>IF(H1018=List!$P$2,1,"")</f>
        <v/>
      </c>
      <c r="F1018" s="2" t="s">
        <v>11828</v>
      </c>
      <c r="G1018" s="2" t="s">
        <v>326</v>
      </c>
      <c r="H1018" s="2" t="s">
        <v>6119</v>
      </c>
      <c r="I1018" s="2" t="s">
        <v>2458</v>
      </c>
      <c r="J1018" s="2" t="s">
        <v>900</v>
      </c>
      <c r="K1018" s="2" t="s">
        <v>913</v>
      </c>
      <c r="L1018" s="2" t="s">
        <v>981</v>
      </c>
      <c r="M1018" s="2" t="s">
        <v>219</v>
      </c>
      <c r="N1018" s="2" t="s">
        <v>789</v>
      </c>
      <c r="O1018" s="99">
        <v>24099</v>
      </c>
      <c r="P1018" s="2" t="s">
        <v>11230</v>
      </c>
      <c r="W1018" s="101">
        <v>1</v>
      </c>
      <c r="X1018" s="1">
        <f>IFERROR(IF(H1018="","",IF(O1018=0,0.15,IF(VLOOKUP(O1018,'Source Post 14 Status (6.30.26)'!A:B,2,FALSE)=1,0.15,0.5))),0.5)</f>
        <v>0.15</v>
      </c>
      <c r="Y1018" s="6">
        <f t="shared" si="15"/>
        <v>0</v>
      </c>
    </row>
    <row r="1019" spans="1:25" x14ac:dyDescent="0.3">
      <c r="A1019" t="str">
        <f>IF(B1019=1,COUNTIF($B$2:B1019,1),"")</f>
        <v/>
      </c>
      <c r="B1019" t="str">
        <f>IF(C1019=1,COUNTIF($H$2:H1019,H1019),"")</f>
        <v/>
      </c>
      <c r="C1019">
        <f>IF(G1019=List!$P$1,1,0)</f>
        <v>0</v>
      </c>
      <c r="D1019" s="1" t="str">
        <f>IF(E1019=1,COUNTIF($E$2:E1019,1),"")</f>
        <v/>
      </c>
      <c r="E1019" s="1" t="str">
        <f>IF(H1019=List!$P$2,1,"")</f>
        <v/>
      </c>
      <c r="F1019" s="2" t="s">
        <v>11828</v>
      </c>
      <c r="G1019" s="2" t="s">
        <v>326</v>
      </c>
      <c r="H1019" s="2" t="s">
        <v>10905</v>
      </c>
      <c r="I1019" s="2" t="s">
        <v>2458</v>
      </c>
      <c r="J1019" s="2" t="s">
        <v>900</v>
      </c>
      <c r="K1019" s="2" t="s">
        <v>913</v>
      </c>
      <c r="L1019" s="2" t="s">
        <v>981</v>
      </c>
      <c r="M1019" s="2" t="s">
        <v>167</v>
      </c>
      <c r="N1019" s="2" t="s">
        <v>779</v>
      </c>
      <c r="O1019" s="99">
        <v>24099</v>
      </c>
      <c r="P1019" s="2" t="s">
        <v>11230</v>
      </c>
      <c r="W1019" s="101">
        <v>1</v>
      </c>
      <c r="X1019" s="1">
        <f>IFERROR(IF(H1019="","",IF(O1019=0,0.15,IF(VLOOKUP(O1019,'Source Post 14 Status (6.30.26)'!A:B,2,FALSE)=1,0.15,0.5))),0.5)</f>
        <v>0.15</v>
      </c>
      <c r="Y1019" s="6">
        <f t="shared" si="15"/>
        <v>0</v>
      </c>
    </row>
    <row r="1020" spans="1:25" x14ac:dyDescent="0.3">
      <c r="A1020" t="str">
        <f>IF(B1020=1,COUNTIF($B$2:B1020,1),"")</f>
        <v/>
      </c>
      <c r="B1020" t="str">
        <f>IF(C1020=1,COUNTIF($H$2:H1020,H1020),"")</f>
        <v/>
      </c>
      <c r="C1020">
        <f>IF(G1020=List!$P$1,1,0)</f>
        <v>0</v>
      </c>
      <c r="D1020" s="1" t="str">
        <f>IF(E1020=1,COUNTIF($E$2:E1020,1),"")</f>
        <v/>
      </c>
      <c r="E1020" s="1" t="str">
        <f>IF(H1020=List!$P$2,1,"")</f>
        <v/>
      </c>
      <c r="F1020" s="2" t="s">
        <v>11828</v>
      </c>
      <c r="G1020" s="2" t="s">
        <v>326</v>
      </c>
      <c r="H1020" s="2" t="s">
        <v>10906</v>
      </c>
      <c r="I1020" s="2" t="s">
        <v>2458</v>
      </c>
      <c r="J1020" s="2" t="s">
        <v>900</v>
      </c>
      <c r="K1020" s="2" t="s">
        <v>913</v>
      </c>
      <c r="L1020" s="2" t="s">
        <v>981</v>
      </c>
      <c r="M1020" s="2" t="s">
        <v>457</v>
      </c>
      <c r="N1020" s="2" t="s">
        <v>791</v>
      </c>
      <c r="O1020" s="99">
        <v>24098</v>
      </c>
      <c r="P1020" s="2" t="s">
        <v>11231</v>
      </c>
      <c r="W1020" s="101">
        <v>1</v>
      </c>
      <c r="X1020" s="1">
        <f>IFERROR(IF(H1020="","",IF(O1020=0,0.15,IF(VLOOKUP(O1020,'Source Post 14 Status (6.30.26)'!A:B,2,FALSE)=1,0.15,0.5))),0.5)</f>
        <v>0.15</v>
      </c>
      <c r="Y1020" s="6">
        <f t="shared" si="15"/>
        <v>0</v>
      </c>
    </row>
    <row r="1021" spans="1:25" x14ac:dyDescent="0.3">
      <c r="A1021" t="str">
        <f>IF(B1021=1,COUNTIF($B$2:B1021,1),"")</f>
        <v/>
      </c>
      <c r="B1021" t="str">
        <f>IF(C1021=1,COUNTIF($H$2:H1021,H1021),"")</f>
        <v/>
      </c>
      <c r="C1021">
        <f>IF(G1021=List!$P$1,1,0)</f>
        <v>0</v>
      </c>
      <c r="D1021" s="1" t="str">
        <f>IF(E1021=1,COUNTIF($E$2:E1021,1),"")</f>
        <v/>
      </c>
      <c r="E1021" s="1" t="str">
        <f>IF(H1021=List!$P$2,1,"")</f>
        <v/>
      </c>
      <c r="F1021" s="2" t="s">
        <v>11828</v>
      </c>
      <c r="G1021" s="2" t="s">
        <v>327</v>
      </c>
      <c r="H1021" s="2" t="s">
        <v>6120</v>
      </c>
      <c r="I1021" s="2" t="s">
        <v>2458</v>
      </c>
      <c r="J1021" s="2" t="s">
        <v>900</v>
      </c>
      <c r="K1021" s="2" t="s">
        <v>919</v>
      </c>
      <c r="L1021" s="2" t="s">
        <v>935</v>
      </c>
      <c r="M1021" s="2" t="s">
        <v>159</v>
      </c>
      <c r="N1021" s="2" t="s">
        <v>756</v>
      </c>
      <c r="O1021" s="99">
        <v>24751</v>
      </c>
      <c r="P1021" s="2" t="s">
        <v>11232</v>
      </c>
      <c r="Q1021">
        <v>304507</v>
      </c>
      <c r="R1021">
        <v>305963</v>
      </c>
      <c r="S1021">
        <v>612894</v>
      </c>
      <c r="T1021">
        <v>306825</v>
      </c>
      <c r="U1021">
        <v>308638</v>
      </c>
      <c r="V1021" t="s">
        <v>11084</v>
      </c>
      <c r="W1021" s="101">
        <v>46198.756720219906</v>
      </c>
      <c r="X1021" s="1">
        <f>IFERROR(IF(H1021="","",IF(O1021=0,0.15,IF(VLOOKUP(O1021,'Source Post 14 Status (6.30.26)'!A:B,2,FALSE)=1,0.15,0.5))),0.5)</f>
        <v>0.15</v>
      </c>
      <c r="Y1021" s="6">
        <f t="shared" si="15"/>
        <v>92319</v>
      </c>
    </row>
    <row r="1022" spans="1:25" x14ac:dyDescent="0.3">
      <c r="A1022" t="str">
        <f>IF(B1022=1,COUNTIF($B$2:B1022,1),"")</f>
        <v/>
      </c>
      <c r="B1022" t="str">
        <f>IF(C1022=1,COUNTIF($H$2:H1022,H1022),"")</f>
        <v/>
      </c>
      <c r="C1022">
        <f>IF(G1022=List!$P$1,1,0)</f>
        <v>0</v>
      </c>
      <c r="D1022" s="1" t="str">
        <f>IF(E1022=1,COUNTIF($E$2:E1022,1),"")</f>
        <v/>
      </c>
      <c r="E1022" s="1" t="str">
        <f>IF(H1022=List!$P$2,1,"")</f>
        <v/>
      </c>
      <c r="F1022" s="2" t="s">
        <v>11828</v>
      </c>
      <c r="G1022" s="2" t="s">
        <v>327</v>
      </c>
      <c r="H1022" s="2" t="s">
        <v>6120</v>
      </c>
      <c r="I1022" s="2" t="s">
        <v>2458</v>
      </c>
      <c r="J1022" s="2" t="s">
        <v>900</v>
      </c>
      <c r="K1022" s="2" t="s">
        <v>919</v>
      </c>
      <c r="L1022" s="2" t="s">
        <v>935</v>
      </c>
      <c r="M1022" s="2" t="s">
        <v>159</v>
      </c>
      <c r="N1022" s="2" t="s">
        <v>756</v>
      </c>
      <c r="O1022" s="99">
        <v>0</v>
      </c>
      <c r="P1022" s="2" t="s">
        <v>8514</v>
      </c>
      <c r="W1022" s="101">
        <v>1</v>
      </c>
      <c r="X1022" s="1">
        <f>IFERROR(IF(H1022="","",IF(O1022=0,0.15,IF(VLOOKUP(O1022,'Source Post 14 Status (6.30.26)'!A:B,2,FALSE)=1,0.15,0.5))),0.5)</f>
        <v>0.15</v>
      </c>
      <c r="Y1022" s="6">
        <f t="shared" si="15"/>
        <v>0</v>
      </c>
    </row>
    <row r="1023" spans="1:25" x14ac:dyDescent="0.3">
      <c r="A1023" t="str">
        <f>IF(B1023=1,COUNTIF($B$2:B1023,1),"")</f>
        <v/>
      </c>
      <c r="B1023" t="str">
        <f>IF(C1023=1,COUNTIF($H$2:H1023,H1023),"")</f>
        <v/>
      </c>
      <c r="C1023">
        <f>IF(G1023=List!$P$1,1,0)</f>
        <v>0</v>
      </c>
      <c r="D1023" s="1" t="str">
        <f>IF(E1023=1,COUNTIF($E$2:E1023,1),"")</f>
        <v/>
      </c>
      <c r="E1023" s="1" t="str">
        <f>IF(H1023=List!$P$2,1,"")</f>
        <v/>
      </c>
      <c r="F1023" s="2" t="s">
        <v>11828</v>
      </c>
      <c r="G1023" s="2" t="s">
        <v>327</v>
      </c>
      <c r="H1023" s="2" t="s">
        <v>6120</v>
      </c>
      <c r="I1023" s="2" t="s">
        <v>2458</v>
      </c>
      <c r="J1023" s="2" t="s">
        <v>900</v>
      </c>
      <c r="K1023" s="2" t="s">
        <v>919</v>
      </c>
      <c r="L1023" s="2" t="s">
        <v>935</v>
      </c>
      <c r="M1023" s="2" t="s">
        <v>159</v>
      </c>
      <c r="N1023" s="2" t="s">
        <v>756</v>
      </c>
      <c r="O1023" s="99">
        <v>20217</v>
      </c>
      <c r="P1023" s="2" t="s">
        <v>8095</v>
      </c>
      <c r="Q1023">
        <v>444474</v>
      </c>
      <c r="R1023">
        <v>218472</v>
      </c>
      <c r="S1023">
        <v>444289</v>
      </c>
      <c r="T1023">
        <v>220566</v>
      </c>
      <c r="U1023">
        <v>222805</v>
      </c>
      <c r="V1023" t="s">
        <v>11084</v>
      </c>
      <c r="W1023" s="101">
        <v>46195.506158912038</v>
      </c>
      <c r="X1023" s="1">
        <f>IFERROR(IF(H1023="","",IF(O1023=0,0.15,IF(VLOOKUP(O1023,'Source Post 14 Status (6.30.26)'!A:B,2,FALSE)=1,0.15,0.5))),0.5)</f>
        <v>0.15</v>
      </c>
      <c r="Y1023" s="6">
        <f t="shared" si="15"/>
        <v>66506</v>
      </c>
    </row>
    <row r="1024" spans="1:25" x14ac:dyDescent="0.3">
      <c r="A1024" t="str">
        <f>IF(B1024=1,COUNTIF($B$2:B1024,1),"")</f>
        <v/>
      </c>
      <c r="B1024" t="str">
        <f>IF(C1024=1,COUNTIF($H$2:H1024,H1024),"")</f>
        <v/>
      </c>
      <c r="C1024">
        <f>IF(G1024=List!$P$1,1,0)</f>
        <v>0</v>
      </c>
      <c r="D1024" s="1" t="str">
        <f>IF(E1024=1,COUNTIF($E$2:E1024,1),"")</f>
        <v/>
      </c>
      <c r="E1024" s="1" t="str">
        <f>IF(H1024=List!$P$2,1,"")</f>
        <v/>
      </c>
      <c r="F1024" s="2" t="s">
        <v>11828</v>
      </c>
      <c r="G1024" s="2" t="s">
        <v>328</v>
      </c>
      <c r="H1024" s="2" t="s">
        <v>6121</v>
      </c>
      <c r="I1024" s="2" t="s">
        <v>2458</v>
      </c>
      <c r="J1024" s="2" t="s">
        <v>900</v>
      </c>
      <c r="K1024" s="2" t="s">
        <v>922</v>
      </c>
      <c r="L1024" s="2" t="s">
        <v>1012</v>
      </c>
      <c r="M1024" s="2" t="s">
        <v>159</v>
      </c>
      <c r="N1024" s="2" t="s">
        <v>756</v>
      </c>
      <c r="O1024" s="99">
        <v>15038</v>
      </c>
      <c r="P1024" s="2" t="s">
        <v>7453</v>
      </c>
      <c r="R1024">
        <v>144861</v>
      </c>
      <c r="S1024">
        <v>144411</v>
      </c>
      <c r="U1024">
        <v>144849</v>
      </c>
      <c r="V1024" t="s">
        <v>8597</v>
      </c>
      <c r="W1024" s="101">
        <v>46191.676702696757</v>
      </c>
      <c r="X1024" s="1">
        <f>IFERROR(IF(H1024="","",IF(O1024=0,0.15,IF(VLOOKUP(O1024,'Source Post 14 Status (6.30.26)'!A:B,2,FALSE)=1,0.15,0.5))),0.5)</f>
        <v>0.15</v>
      </c>
      <c r="Y1024" s="6">
        <f t="shared" si="15"/>
        <v>21727</v>
      </c>
    </row>
    <row r="1025" spans="1:25" x14ac:dyDescent="0.3">
      <c r="A1025" t="str">
        <f>IF(B1025=1,COUNTIF($B$2:B1025,1),"")</f>
        <v/>
      </c>
      <c r="B1025" t="str">
        <f>IF(C1025=1,COUNTIF($H$2:H1025,H1025),"")</f>
        <v/>
      </c>
      <c r="C1025">
        <f>IF(G1025=List!$P$1,1,0)</f>
        <v>0</v>
      </c>
      <c r="D1025" s="1" t="str">
        <f>IF(E1025=1,COUNTIF($E$2:E1025,1),"")</f>
        <v/>
      </c>
      <c r="E1025" s="1" t="str">
        <f>IF(H1025=List!$P$2,1,"")</f>
        <v/>
      </c>
      <c r="F1025" s="2" t="s">
        <v>11828</v>
      </c>
      <c r="G1025" s="2" t="s">
        <v>328</v>
      </c>
      <c r="H1025" s="2" t="s">
        <v>6121</v>
      </c>
      <c r="I1025" s="2" t="s">
        <v>2458</v>
      </c>
      <c r="J1025" s="2" t="s">
        <v>900</v>
      </c>
      <c r="K1025" s="2" t="s">
        <v>922</v>
      </c>
      <c r="L1025" s="2" t="s">
        <v>1012</v>
      </c>
      <c r="M1025" s="2" t="s">
        <v>159</v>
      </c>
      <c r="N1025" s="2" t="s">
        <v>756</v>
      </c>
      <c r="O1025" s="99">
        <v>0</v>
      </c>
      <c r="P1025" s="2" t="s">
        <v>8514</v>
      </c>
      <c r="W1025" s="101">
        <v>1</v>
      </c>
      <c r="X1025" s="1">
        <f>IFERROR(IF(H1025="","",IF(O1025=0,0.15,IF(VLOOKUP(O1025,'Source Post 14 Status (6.30.26)'!A:B,2,FALSE)=1,0.15,0.5))),0.5)</f>
        <v>0.15</v>
      </c>
      <c r="Y1025" s="6">
        <f t="shared" si="15"/>
        <v>0</v>
      </c>
    </row>
    <row r="1026" spans="1:25" x14ac:dyDescent="0.3">
      <c r="A1026" t="str">
        <f>IF(B1026=1,COUNTIF($B$2:B1026,1),"")</f>
        <v/>
      </c>
      <c r="B1026" t="str">
        <f>IF(C1026=1,COUNTIF($H$2:H1026,H1026),"")</f>
        <v/>
      </c>
      <c r="C1026">
        <f>IF(G1026=List!$P$1,1,0)</f>
        <v>0</v>
      </c>
      <c r="D1026" s="1" t="str">
        <f>IF(E1026=1,COUNTIF($E$2:E1026,1),"")</f>
        <v/>
      </c>
      <c r="E1026" s="1" t="str">
        <f>IF(H1026=List!$P$2,1,"")</f>
        <v/>
      </c>
      <c r="F1026" s="2" t="s">
        <v>11828</v>
      </c>
      <c r="G1026" s="2" t="s">
        <v>328</v>
      </c>
      <c r="H1026" s="2" t="s">
        <v>6122</v>
      </c>
      <c r="I1026" s="2" t="s">
        <v>2458</v>
      </c>
      <c r="J1026" s="2" t="s">
        <v>900</v>
      </c>
      <c r="K1026" s="2" t="s">
        <v>922</v>
      </c>
      <c r="L1026" s="2" t="s">
        <v>1012</v>
      </c>
      <c r="M1026" s="2" t="s">
        <v>219</v>
      </c>
      <c r="N1026" s="2" t="s">
        <v>789</v>
      </c>
      <c r="O1026" s="99">
        <v>18030</v>
      </c>
      <c r="P1026" s="2" t="s">
        <v>7410</v>
      </c>
      <c r="Q1026">
        <v>27868</v>
      </c>
      <c r="R1026">
        <v>27868</v>
      </c>
      <c r="S1026">
        <v>27868</v>
      </c>
      <c r="V1026" t="s">
        <v>8597</v>
      </c>
      <c r="W1026" s="101">
        <v>46191.677546527775</v>
      </c>
      <c r="X1026" s="1">
        <f>IFERROR(IF(H1026="","",IF(O1026=0,0.15,IF(VLOOKUP(O1026,'Source Post 14 Status (6.30.26)'!A:B,2,FALSE)=1,0.15,0.5))),0.5)</f>
        <v>0.15</v>
      </c>
      <c r="Y1026" s="6">
        <f t="shared" si="15"/>
        <v>0</v>
      </c>
    </row>
    <row r="1027" spans="1:25" x14ac:dyDescent="0.3">
      <c r="A1027" t="str">
        <f>IF(B1027=1,COUNTIF($B$2:B1027,1),"")</f>
        <v/>
      </c>
      <c r="B1027" t="str">
        <f>IF(C1027=1,COUNTIF($H$2:H1027,H1027),"")</f>
        <v/>
      </c>
      <c r="C1027">
        <f>IF(G1027=List!$P$1,1,0)</f>
        <v>0</v>
      </c>
      <c r="D1027" s="1" t="str">
        <f>IF(E1027=1,COUNTIF($E$2:E1027,1),"")</f>
        <v/>
      </c>
      <c r="E1027" s="1" t="str">
        <f>IF(H1027=List!$P$2,1,"")</f>
        <v/>
      </c>
      <c r="F1027" s="2" t="s">
        <v>11828</v>
      </c>
      <c r="G1027" s="2" t="s">
        <v>329</v>
      </c>
      <c r="H1027" s="2" t="s">
        <v>6123</v>
      </c>
      <c r="I1027" s="2" t="s">
        <v>2458</v>
      </c>
      <c r="J1027" s="2" t="s">
        <v>900</v>
      </c>
      <c r="K1027" s="2" t="s">
        <v>925</v>
      </c>
      <c r="L1027" s="2" t="s">
        <v>2256</v>
      </c>
      <c r="M1027" s="2" t="s">
        <v>164</v>
      </c>
      <c r="N1027" s="2" t="s">
        <v>787</v>
      </c>
      <c r="O1027" s="99">
        <v>20132</v>
      </c>
      <c r="P1027" s="2" t="s">
        <v>8068</v>
      </c>
      <c r="Q1027">
        <v>127000</v>
      </c>
      <c r="R1027">
        <v>127000</v>
      </c>
      <c r="S1027">
        <v>253000</v>
      </c>
      <c r="T1027">
        <v>126000</v>
      </c>
      <c r="U1027">
        <v>126000</v>
      </c>
      <c r="V1027" t="s">
        <v>11084</v>
      </c>
      <c r="W1027" s="101">
        <v>46196.371962002311</v>
      </c>
      <c r="X1027" s="1">
        <f>IFERROR(IF(H1027="","",IF(O1027=0,0.15,IF(VLOOKUP(O1027,'Source Post 14 Status (6.30.26)'!A:B,2,FALSE)=1,0.15,0.5))),0.5)</f>
        <v>0.15</v>
      </c>
      <c r="Y1027" s="6">
        <f t="shared" ref="Y1027:Y1090" si="16">IF(H1027="","",ROUND(MIN((T1027+U1027)*X1027,T1027),0))</f>
        <v>37800</v>
      </c>
    </row>
    <row r="1028" spans="1:25" x14ac:dyDescent="0.3">
      <c r="A1028" t="str">
        <f>IF(B1028=1,COUNTIF($B$2:B1028,1),"")</f>
        <v/>
      </c>
      <c r="B1028" t="str">
        <f>IF(C1028=1,COUNTIF($H$2:H1028,H1028),"")</f>
        <v/>
      </c>
      <c r="C1028">
        <f>IF(G1028=List!$P$1,1,0)</f>
        <v>0</v>
      </c>
      <c r="D1028" s="1" t="str">
        <f>IF(E1028=1,COUNTIF($E$2:E1028,1),"")</f>
        <v/>
      </c>
      <c r="E1028" s="1" t="str">
        <f>IF(H1028=List!$P$2,1,"")</f>
        <v/>
      </c>
      <c r="F1028" s="2" t="s">
        <v>11828</v>
      </c>
      <c r="G1028" s="2" t="s">
        <v>329</v>
      </c>
      <c r="H1028" s="2" t="s">
        <v>6123</v>
      </c>
      <c r="I1028" s="2" t="s">
        <v>2458</v>
      </c>
      <c r="J1028" s="2" t="s">
        <v>900</v>
      </c>
      <c r="K1028" s="2" t="s">
        <v>925</v>
      </c>
      <c r="L1028" s="2" t="s">
        <v>2256</v>
      </c>
      <c r="M1028" s="2" t="s">
        <v>164</v>
      </c>
      <c r="N1028" s="2" t="s">
        <v>787</v>
      </c>
      <c r="O1028" s="99">
        <v>0</v>
      </c>
      <c r="P1028" s="2" t="s">
        <v>8513</v>
      </c>
      <c r="R1028">
        <v>2000</v>
      </c>
      <c r="S1028">
        <v>2000</v>
      </c>
      <c r="U1028">
        <v>2000</v>
      </c>
      <c r="V1028" t="s">
        <v>11084</v>
      </c>
      <c r="W1028" s="101">
        <v>46196.372565046295</v>
      </c>
      <c r="X1028" s="1">
        <f>IFERROR(IF(H1028="","",IF(O1028=0,0.15,IF(VLOOKUP(O1028,'Source Post 14 Status (6.30.26)'!A:B,2,FALSE)=1,0.15,0.5))),0.5)</f>
        <v>0.15</v>
      </c>
      <c r="Y1028" s="6">
        <f t="shared" si="16"/>
        <v>300</v>
      </c>
    </row>
    <row r="1029" spans="1:25" x14ac:dyDescent="0.3">
      <c r="A1029" t="str">
        <f>IF(B1029=1,COUNTIF($B$2:B1029,1),"")</f>
        <v/>
      </c>
      <c r="B1029" t="str">
        <f>IF(C1029=1,COUNTIF($H$2:H1029,H1029),"")</f>
        <v/>
      </c>
      <c r="C1029">
        <f>IF(G1029=List!$P$1,1,0)</f>
        <v>0</v>
      </c>
      <c r="D1029" s="1" t="str">
        <f>IF(E1029=1,COUNTIF($E$2:E1029,1),"")</f>
        <v/>
      </c>
      <c r="E1029" s="1" t="str">
        <f>IF(H1029=List!$P$2,1,"")</f>
        <v/>
      </c>
      <c r="F1029" s="2" t="s">
        <v>11828</v>
      </c>
      <c r="G1029" s="2" t="s">
        <v>330</v>
      </c>
      <c r="H1029" s="2" t="s">
        <v>6131</v>
      </c>
      <c r="I1029" s="2" t="s">
        <v>2458</v>
      </c>
      <c r="J1029" s="2" t="s">
        <v>937</v>
      </c>
      <c r="K1029" s="2" t="s">
        <v>2465</v>
      </c>
      <c r="L1029" s="2" t="s">
        <v>2466</v>
      </c>
      <c r="M1029" s="2" t="s">
        <v>185</v>
      </c>
      <c r="N1029" s="2" t="s">
        <v>759</v>
      </c>
      <c r="O1029" s="99">
        <v>17866</v>
      </c>
      <c r="P1029" s="2" t="s">
        <v>7827</v>
      </c>
      <c r="Q1029">
        <v>2148000</v>
      </c>
      <c r="R1029">
        <v>2148000</v>
      </c>
      <c r="S1029">
        <v>4296000</v>
      </c>
      <c r="T1029">
        <v>2151000</v>
      </c>
      <c r="U1029">
        <v>2151000</v>
      </c>
      <c r="V1029" t="s">
        <v>11179</v>
      </c>
      <c r="W1029" s="101">
        <v>46203.484212233794</v>
      </c>
      <c r="X1029" s="1">
        <f>IFERROR(IF(H1029="","",IF(O1029=0,0.15,IF(VLOOKUP(O1029,'Source Post 14 Status (6.30.26)'!A:B,2,FALSE)=1,0.15,0.5))),0.5)</f>
        <v>0.15</v>
      </c>
      <c r="Y1029" s="6">
        <f t="shared" si="16"/>
        <v>645300</v>
      </c>
    </row>
    <row r="1030" spans="1:25" x14ac:dyDescent="0.3">
      <c r="A1030" t="str">
        <f>IF(B1030=1,COUNTIF($B$2:B1030,1),"")</f>
        <v/>
      </c>
      <c r="B1030" t="str">
        <f>IF(C1030=1,COUNTIF($H$2:H1030,H1030),"")</f>
        <v/>
      </c>
      <c r="C1030">
        <f>IF(G1030=List!$P$1,1,0)</f>
        <v>0</v>
      </c>
      <c r="D1030" s="1" t="str">
        <f>IF(E1030=1,COUNTIF($E$2:E1030,1),"")</f>
        <v/>
      </c>
      <c r="E1030" s="1" t="str">
        <f>IF(H1030=List!$P$2,1,"")</f>
        <v/>
      </c>
      <c r="F1030" s="2" t="s">
        <v>11828</v>
      </c>
      <c r="G1030" s="2" t="s">
        <v>330</v>
      </c>
      <c r="H1030" s="2" t="s">
        <v>6130</v>
      </c>
      <c r="I1030" s="2" t="s">
        <v>2458</v>
      </c>
      <c r="J1030" s="2" t="s">
        <v>937</v>
      </c>
      <c r="K1030" s="2" t="s">
        <v>2465</v>
      </c>
      <c r="L1030" s="2" t="s">
        <v>2466</v>
      </c>
      <c r="M1030" s="2" t="s">
        <v>159</v>
      </c>
      <c r="N1030" s="2" t="s">
        <v>756</v>
      </c>
      <c r="O1030" s="99">
        <v>10573</v>
      </c>
      <c r="P1030" s="2" t="s">
        <v>7181</v>
      </c>
      <c r="Q1030">
        <v>57770</v>
      </c>
      <c r="R1030">
        <v>57870</v>
      </c>
      <c r="S1030">
        <v>115940</v>
      </c>
      <c r="T1030">
        <v>57410</v>
      </c>
      <c r="U1030">
        <v>57825</v>
      </c>
      <c r="V1030" t="s">
        <v>11179</v>
      </c>
      <c r="W1030" s="101">
        <v>46203.481109837965</v>
      </c>
      <c r="X1030" s="1">
        <f>IFERROR(IF(H1030="","",IF(O1030=0,0.15,IF(VLOOKUP(O1030,'Source Post 14 Status (6.30.26)'!A:B,2,FALSE)=1,0.15,0.5))),0.5)</f>
        <v>0.15</v>
      </c>
      <c r="Y1030" s="6">
        <f t="shared" si="16"/>
        <v>17285</v>
      </c>
    </row>
    <row r="1031" spans="1:25" x14ac:dyDescent="0.3">
      <c r="A1031" t="str">
        <f>IF(B1031=1,COUNTIF($B$2:B1031,1),"")</f>
        <v/>
      </c>
      <c r="B1031" t="str">
        <f>IF(C1031=1,COUNTIF($H$2:H1031,H1031),"")</f>
        <v/>
      </c>
      <c r="C1031">
        <f>IF(G1031=List!$P$1,1,0)</f>
        <v>0</v>
      </c>
      <c r="D1031" s="1" t="str">
        <f>IF(E1031=1,COUNTIF($E$2:E1031,1),"")</f>
        <v/>
      </c>
      <c r="E1031" s="1" t="str">
        <f>IF(H1031=List!$P$2,1,"")</f>
        <v/>
      </c>
      <c r="F1031" s="2" t="s">
        <v>11828</v>
      </c>
      <c r="G1031" s="2" t="s">
        <v>330</v>
      </c>
      <c r="H1031" s="2" t="s">
        <v>6130</v>
      </c>
      <c r="I1031" s="2" t="s">
        <v>2458</v>
      </c>
      <c r="J1031" s="2" t="s">
        <v>937</v>
      </c>
      <c r="K1031" s="2" t="s">
        <v>2465</v>
      </c>
      <c r="L1031" s="2" t="s">
        <v>2466</v>
      </c>
      <c r="M1031" s="2" t="s">
        <v>159</v>
      </c>
      <c r="N1031" s="2" t="s">
        <v>756</v>
      </c>
      <c r="O1031" s="99">
        <v>10576</v>
      </c>
      <c r="P1031" s="2" t="s">
        <v>7184</v>
      </c>
      <c r="Q1031">
        <v>56125</v>
      </c>
      <c r="R1031">
        <v>56250</v>
      </c>
      <c r="S1031">
        <v>111775</v>
      </c>
      <c r="T1031">
        <v>55870</v>
      </c>
      <c r="U1031">
        <v>56300</v>
      </c>
      <c r="V1031" t="s">
        <v>11179</v>
      </c>
      <c r="W1031" s="101">
        <v>46203.48227403935</v>
      </c>
      <c r="X1031" s="1">
        <f>IFERROR(IF(H1031="","",IF(O1031=0,0.15,IF(VLOOKUP(O1031,'Source Post 14 Status (6.30.26)'!A:B,2,FALSE)=1,0.15,0.5))),0.5)</f>
        <v>0.15</v>
      </c>
      <c r="Y1031" s="6">
        <f t="shared" si="16"/>
        <v>16826</v>
      </c>
    </row>
    <row r="1032" spans="1:25" x14ac:dyDescent="0.3">
      <c r="A1032" t="str">
        <f>IF(B1032=1,COUNTIF($B$2:B1032,1),"")</f>
        <v/>
      </c>
      <c r="B1032" t="str">
        <f>IF(C1032=1,COUNTIF($H$2:H1032,H1032),"")</f>
        <v/>
      </c>
      <c r="C1032">
        <f>IF(G1032=List!$P$1,1,0)</f>
        <v>0</v>
      </c>
      <c r="D1032" s="1" t="str">
        <f>IF(E1032=1,COUNTIF($E$2:E1032,1),"")</f>
        <v/>
      </c>
      <c r="E1032" s="1" t="str">
        <f>IF(H1032=List!$P$2,1,"")</f>
        <v/>
      </c>
      <c r="F1032" s="2" t="s">
        <v>11828</v>
      </c>
      <c r="G1032" s="2" t="s">
        <v>330</v>
      </c>
      <c r="H1032" s="2" t="s">
        <v>6130</v>
      </c>
      <c r="I1032" s="2" t="s">
        <v>2458</v>
      </c>
      <c r="J1032" s="2" t="s">
        <v>937</v>
      </c>
      <c r="K1032" s="2" t="s">
        <v>2465</v>
      </c>
      <c r="L1032" s="2" t="s">
        <v>2466</v>
      </c>
      <c r="M1032" s="2" t="s">
        <v>159</v>
      </c>
      <c r="N1032" s="2" t="s">
        <v>756</v>
      </c>
      <c r="O1032" s="99">
        <v>10572</v>
      </c>
      <c r="P1032" s="2" t="s">
        <v>7180</v>
      </c>
      <c r="Q1032">
        <v>64065</v>
      </c>
      <c r="R1032">
        <v>64065</v>
      </c>
      <c r="S1032">
        <v>128030</v>
      </c>
      <c r="T1032">
        <v>63345</v>
      </c>
      <c r="U1032">
        <v>63700</v>
      </c>
      <c r="V1032" t="s">
        <v>11179</v>
      </c>
      <c r="W1032" s="101">
        <v>46203.471887997686</v>
      </c>
      <c r="X1032" s="1">
        <f>IFERROR(IF(H1032="","",IF(O1032=0,0.15,IF(VLOOKUP(O1032,'Source Post 14 Status (6.30.26)'!A:B,2,FALSE)=1,0.15,0.5))),0.5)</f>
        <v>0.15</v>
      </c>
      <c r="Y1032" s="6">
        <f t="shared" si="16"/>
        <v>19057</v>
      </c>
    </row>
    <row r="1033" spans="1:25" x14ac:dyDescent="0.3">
      <c r="A1033" t="str">
        <f>IF(B1033=1,COUNTIF($B$2:B1033,1),"")</f>
        <v/>
      </c>
      <c r="B1033" t="str">
        <f>IF(C1033=1,COUNTIF($H$2:H1033,H1033),"")</f>
        <v/>
      </c>
      <c r="C1033">
        <f>IF(G1033=List!$P$1,1,0)</f>
        <v>0</v>
      </c>
      <c r="D1033" s="1" t="str">
        <f>IF(E1033=1,COUNTIF($E$2:E1033,1),"")</f>
        <v/>
      </c>
      <c r="E1033" s="1" t="str">
        <f>IF(H1033=List!$P$2,1,"")</f>
        <v/>
      </c>
      <c r="F1033" s="2" t="s">
        <v>11828</v>
      </c>
      <c r="G1033" s="2" t="s">
        <v>330</v>
      </c>
      <c r="H1033" s="2" t="s">
        <v>6130</v>
      </c>
      <c r="I1033" s="2" t="s">
        <v>2458</v>
      </c>
      <c r="J1033" s="2" t="s">
        <v>937</v>
      </c>
      <c r="K1033" s="2" t="s">
        <v>2465</v>
      </c>
      <c r="L1033" s="2" t="s">
        <v>2466</v>
      </c>
      <c r="M1033" s="2" t="s">
        <v>159</v>
      </c>
      <c r="N1033" s="2" t="s">
        <v>756</v>
      </c>
      <c r="O1033" s="99">
        <v>10574</v>
      </c>
      <c r="P1033" s="2" t="s">
        <v>7182</v>
      </c>
      <c r="Q1033">
        <v>61070</v>
      </c>
      <c r="R1033">
        <v>61120</v>
      </c>
      <c r="S1033">
        <v>122290</v>
      </c>
      <c r="T1033">
        <v>61530</v>
      </c>
      <c r="U1033">
        <v>60900</v>
      </c>
      <c r="V1033" t="s">
        <v>11179</v>
      </c>
      <c r="W1033" s="101">
        <v>46203.481562499997</v>
      </c>
      <c r="X1033" s="1">
        <f>IFERROR(IF(H1033="","",IF(O1033=0,0.15,IF(VLOOKUP(O1033,'Source Post 14 Status (6.30.26)'!A:B,2,FALSE)=1,0.15,0.5))),0.5)</f>
        <v>0.15</v>
      </c>
      <c r="Y1033" s="6">
        <f t="shared" si="16"/>
        <v>18365</v>
      </c>
    </row>
    <row r="1034" spans="1:25" x14ac:dyDescent="0.3">
      <c r="A1034" t="str">
        <f>IF(B1034=1,COUNTIF($B$2:B1034,1),"")</f>
        <v/>
      </c>
      <c r="B1034" t="str">
        <f>IF(C1034=1,COUNTIF($H$2:H1034,H1034),"")</f>
        <v/>
      </c>
      <c r="C1034">
        <f>IF(G1034=List!$P$1,1,0)</f>
        <v>0</v>
      </c>
      <c r="D1034" s="1" t="str">
        <f>IF(E1034=1,COUNTIF($E$2:E1034,1),"")</f>
        <v/>
      </c>
      <c r="E1034" s="1" t="str">
        <f>IF(H1034=List!$P$2,1,"")</f>
        <v/>
      </c>
      <c r="F1034" s="2" t="s">
        <v>11828</v>
      </c>
      <c r="G1034" s="2" t="s">
        <v>330</v>
      </c>
      <c r="H1034" s="2" t="s">
        <v>6130</v>
      </c>
      <c r="I1034" s="2" t="s">
        <v>2458</v>
      </c>
      <c r="J1034" s="2" t="s">
        <v>937</v>
      </c>
      <c r="K1034" s="2" t="s">
        <v>2465</v>
      </c>
      <c r="L1034" s="2" t="s">
        <v>2466</v>
      </c>
      <c r="M1034" s="2" t="s">
        <v>159</v>
      </c>
      <c r="N1034" s="2" t="s">
        <v>756</v>
      </c>
      <c r="O1034" s="99">
        <v>10569</v>
      </c>
      <c r="P1034" s="2" t="s">
        <v>7177</v>
      </c>
      <c r="Q1034">
        <v>64405</v>
      </c>
      <c r="R1034">
        <v>64405</v>
      </c>
      <c r="S1034">
        <v>128710</v>
      </c>
      <c r="T1034">
        <v>64685</v>
      </c>
      <c r="U1034">
        <v>65025</v>
      </c>
      <c r="V1034" t="s">
        <v>11179</v>
      </c>
      <c r="W1034" s="101">
        <v>46203.470744826387</v>
      </c>
      <c r="X1034" s="1">
        <f>IFERROR(IF(H1034="","",IF(O1034=0,0.15,IF(VLOOKUP(O1034,'Source Post 14 Status (6.30.26)'!A:B,2,FALSE)=1,0.15,0.5))),0.5)</f>
        <v>0.15</v>
      </c>
      <c r="Y1034" s="6">
        <f t="shared" si="16"/>
        <v>19457</v>
      </c>
    </row>
    <row r="1035" spans="1:25" x14ac:dyDescent="0.3">
      <c r="A1035" t="str">
        <f>IF(B1035=1,COUNTIF($B$2:B1035,1),"")</f>
        <v/>
      </c>
      <c r="B1035" t="str">
        <f>IF(C1035=1,COUNTIF($H$2:H1035,H1035),"")</f>
        <v/>
      </c>
      <c r="C1035">
        <f>IF(G1035=List!$P$1,1,0)</f>
        <v>0</v>
      </c>
      <c r="D1035" s="1" t="str">
        <f>IF(E1035=1,COUNTIF($E$2:E1035,1),"")</f>
        <v/>
      </c>
      <c r="E1035" s="1" t="str">
        <f>IF(H1035=List!$P$2,1,"")</f>
        <v/>
      </c>
      <c r="F1035" s="2" t="s">
        <v>11828</v>
      </c>
      <c r="G1035" s="2" t="s">
        <v>330</v>
      </c>
      <c r="H1035" s="2" t="s">
        <v>6130</v>
      </c>
      <c r="I1035" s="2" t="s">
        <v>2458</v>
      </c>
      <c r="J1035" s="2" t="s">
        <v>937</v>
      </c>
      <c r="K1035" s="2" t="s">
        <v>2465</v>
      </c>
      <c r="L1035" s="2" t="s">
        <v>2466</v>
      </c>
      <c r="M1035" s="2" t="s">
        <v>159</v>
      </c>
      <c r="N1035" s="2" t="s">
        <v>756</v>
      </c>
      <c r="O1035" s="99">
        <v>10571</v>
      </c>
      <c r="P1035" s="2" t="s">
        <v>7179</v>
      </c>
      <c r="Q1035">
        <v>55900</v>
      </c>
      <c r="R1035">
        <v>55025</v>
      </c>
      <c r="S1035">
        <v>110400</v>
      </c>
      <c r="T1035">
        <v>55695</v>
      </c>
      <c r="U1035">
        <v>55125</v>
      </c>
      <c r="V1035" t="s">
        <v>11179</v>
      </c>
      <c r="W1035" s="101">
        <v>46203.47107511574</v>
      </c>
      <c r="X1035" s="1">
        <f>IFERROR(IF(H1035="","",IF(O1035=0,0.15,IF(VLOOKUP(O1035,'Source Post 14 Status (6.30.26)'!A:B,2,FALSE)=1,0.15,0.5))),0.5)</f>
        <v>0.15</v>
      </c>
      <c r="Y1035" s="6">
        <f t="shared" si="16"/>
        <v>16623</v>
      </c>
    </row>
    <row r="1036" spans="1:25" x14ac:dyDescent="0.3">
      <c r="A1036" t="str">
        <f>IF(B1036=1,COUNTIF($B$2:B1036,1),"")</f>
        <v/>
      </c>
      <c r="B1036" t="str">
        <f>IF(C1036=1,COUNTIF($H$2:H1036,H1036),"")</f>
        <v/>
      </c>
      <c r="C1036">
        <f>IF(G1036=List!$P$1,1,0)</f>
        <v>0</v>
      </c>
      <c r="D1036" s="1" t="str">
        <f>IF(E1036=1,COUNTIF($E$2:E1036,1),"")</f>
        <v/>
      </c>
      <c r="E1036" s="1" t="str">
        <f>IF(H1036=List!$P$2,1,"")</f>
        <v/>
      </c>
      <c r="F1036" s="2" t="s">
        <v>11828</v>
      </c>
      <c r="G1036" s="2" t="s">
        <v>330</v>
      </c>
      <c r="H1036" s="2" t="s">
        <v>6130</v>
      </c>
      <c r="I1036" s="2" t="s">
        <v>2458</v>
      </c>
      <c r="J1036" s="2" t="s">
        <v>937</v>
      </c>
      <c r="K1036" s="2" t="s">
        <v>2465</v>
      </c>
      <c r="L1036" s="2" t="s">
        <v>2466</v>
      </c>
      <c r="M1036" s="2" t="s">
        <v>159</v>
      </c>
      <c r="N1036" s="2" t="s">
        <v>756</v>
      </c>
      <c r="O1036" s="99">
        <v>10567</v>
      </c>
      <c r="P1036" s="2" t="s">
        <v>7175</v>
      </c>
      <c r="Q1036">
        <v>65935</v>
      </c>
      <c r="R1036">
        <v>65910</v>
      </c>
      <c r="S1036">
        <v>131645</v>
      </c>
      <c r="T1036">
        <v>66125</v>
      </c>
      <c r="U1036">
        <v>66450</v>
      </c>
      <c r="V1036" t="s">
        <v>11179</v>
      </c>
      <c r="W1036" s="101">
        <v>46203.469959571761</v>
      </c>
      <c r="X1036" s="1">
        <f>IFERROR(IF(H1036="","",IF(O1036=0,0.15,IF(VLOOKUP(O1036,'Source Post 14 Status (6.30.26)'!A:B,2,FALSE)=1,0.15,0.5))),0.5)</f>
        <v>0.15</v>
      </c>
      <c r="Y1036" s="6">
        <f t="shared" si="16"/>
        <v>19886</v>
      </c>
    </row>
    <row r="1037" spans="1:25" x14ac:dyDescent="0.3">
      <c r="A1037" t="str">
        <f>IF(B1037=1,COUNTIF($B$2:B1037,1),"")</f>
        <v/>
      </c>
      <c r="B1037" t="str">
        <f>IF(C1037=1,COUNTIF($H$2:H1037,H1037),"")</f>
        <v/>
      </c>
      <c r="C1037">
        <f>IF(G1037=List!$P$1,1,0)</f>
        <v>0</v>
      </c>
      <c r="D1037" s="1" t="str">
        <f>IF(E1037=1,COUNTIF($E$2:E1037,1),"")</f>
        <v/>
      </c>
      <c r="E1037" s="1" t="str">
        <f>IF(H1037=List!$P$2,1,"")</f>
        <v/>
      </c>
      <c r="F1037" s="2" t="s">
        <v>11828</v>
      </c>
      <c r="G1037" s="2" t="s">
        <v>330</v>
      </c>
      <c r="H1037" s="2" t="s">
        <v>6130</v>
      </c>
      <c r="I1037" s="2" t="s">
        <v>2458</v>
      </c>
      <c r="J1037" s="2" t="s">
        <v>937</v>
      </c>
      <c r="K1037" s="2" t="s">
        <v>2465</v>
      </c>
      <c r="L1037" s="2" t="s">
        <v>2466</v>
      </c>
      <c r="M1037" s="2" t="s">
        <v>159</v>
      </c>
      <c r="N1037" s="2" t="s">
        <v>756</v>
      </c>
      <c r="O1037" s="99">
        <v>10570</v>
      </c>
      <c r="P1037" s="2" t="s">
        <v>7178</v>
      </c>
      <c r="Q1037">
        <v>64065</v>
      </c>
      <c r="R1037">
        <v>64065</v>
      </c>
      <c r="S1037">
        <v>128030</v>
      </c>
      <c r="T1037">
        <v>63345</v>
      </c>
      <c r="U1037">
        <v>63700</v>
      </c>
      <c r="V1037" t="s">
        <v>11179</v>
      </c>
      <c r="W1037" s="101">
        <v>46203.470905208334</v>
      </c>
      <c r="X1037" s="1">
        <f>IFERROR(IF(H1037="","",IF(O1037=0,0.15,IF(VLOOKUP(O1037,'Source Post 14 Status (6.30.26)'!A:B,2,FALSE)=1,0.15,0.5))),0.5)</f>
        <v>0.15</v>
      </c>
      <c r="Y1037" s="6">
        <f t="shared" si="16"/>
        <v>19057</v>
      </c>
    </row>
    <row r="1038" spans="1:25" x14ac:dyDescent="0.3">
      <c r="A1038" t="str">
        <f>IF(B1038=1,COUNTIF($B$2:B1038,1),"")</f>
        <v/>
      </c>
      <c r="B1038" t="str">
        <f>IF(C1038=1,COUNTIF($H$2:H1038,H1038),"")</f>
        <v/>
      </c>
      <c r="C1038">
        <f>IF(G1038=List!$P$1,1,0)</f>
        <v>0</v>
      </c>
      <c r="D1038" s="1" t="str">
        <f>IF(E1038=1,COUNTIF($E$2:E1038,1),"")</f>
        <v/>
      </c>
      <c r="E1038" s="1" t="str">
        <f>IF(H1038=List!$P$2,1,"")</f>
        <v/>
      </c>
      <c r="F1038" s="2" t="s">
        <v>11828</v>
      </c>
      <c r="G1038" s="2" t="s">
        <v>330</v>
      </c>
      <c r="H1038" s="2" t="s">
        <v>6130</v>
      </c>
      <c r="I1038" s="2" t="s">
        <v>2458</v>
      </c>
      <c r="J1038" s="2" t="s">
        <v>937</v>
      </c>
      <c r="K1038" s="2" t="s">
        <v>2465</v>
      </c>
      <c r="L1038" s="2" t="s">
        <v>2466</v>
      </c>
      <c r="M1038" s="2" t="s">
        <v>159</v>
      </c>
      <c r="N1038" s="2" t="s">
        <v>756</v>
      </c>
      <c r="O1038" s="99">
        <v>10575</v>
      </c>
      <c r="P1038" s="2" t="s">
        <v>7183</v>
      </c>
      <c r="Q1038">
        <v>56265</v>
      </c>
      <c r="R1038">
        <v>56390</v>
      </c>
      <c r="S1038">
        <v>113055</v>
      </c>
      <c r="T1038">
        <v>55995</v>
      </c>
      <c r="U1038">
        <v>56425</v>
      </c>
      <c r="V1038" t="s">
        <v>11179</v>
      </c>
      <c r="W1038" s="101">
        <v>46203.481755358793</v>
      </c>
      <c r="X1038" s="1">
        <f>IFERROR(IF(H1038="","",IF(O1038=0,0.15,IF(VLOOKUP(O1038,'Source Post 14 Status (6.30.26)'!A:B,2,FALSE)=1,0.15,0.5))),0.5)</f>
        <v>0.15</v>
      </c>
      <c r="Y1038" s="6">
        <f t="shared" si="16"/>
        <v>16863</v>
      </c>
    </row>
    <row r="1039" spans="1:25" x14ac:dyDescent="0.3">
      <c r="A1039" t="str">
        <f>IF(B1039=1,COUNTIF($B$2:B1039,1),"")</f>
        <v/>
      </c>
      <c r="B1039" t="str">
        <f>IF(C1039=1,COUNTIF($H$2:H1039,H1039),"")</f>
        <v/>
      </c>
      <c r="C1039">
        <f>IF(G1039=List!$P$1,1,0)</f>
        <v>0</v>
      </c>
      <c r="D1039" s="1" t="str">
        <f>IF(E1039=1,COUNTIF($E$2:E1039,1),"")</f>
        <v/>
      </c>
      <c r="E1039" s="1" t="str">
        <f>IF(H1039=List!$P$2,1,"")</f>
        <v/>
      </c>
      <c r="F1039" s="2" t="s">
        <v>11828</v>
      </c>
      <c r="G1039" s="2" t="s">
        <v>330</v>
      </c>
      <c r="H1039" s="2" t="s">
        <v>6130</v>
      </c>
      <c r="I1039" s="2" t="s">
        <v>2458</v>
      </c>
      <c r="J1039" s="2" t="s">
        <v>937</v>
      </c>
      <c r="K1039" s="2" t="s">
        <v>2465</v>
      </c>
      <c r="L1039" s="2" t="s">
        <v>2466</v>
      </c>
      <c r="M1039" s="2" t="s">
        <v>159</v>
      </c>
      <c r="N1039" s="2" t="s">
        <v>756</v>
      </c>
      <c r="O1039" s="99">
        <v>10577</v>
      </c>
      <c r="P1039" s="2" t="s">
        <v>7185</v>
      </c>
      <c r="Q1039">
        <v>49465</v>
      </c>
      <c r="R1039">
        <v>48690</v>
      </c>
      <c r="S1039">
        <v>98030</v>
      </c>
      <c r="T1039">
        <v>48620</v>
      </c>
      <c r="U1039">
        <v>49125</v>
      </c>
      <c r="V1039" t="s">
        <v>11179</v>
      </c>
      <c r="W1039" s="101">
        <v>46203.482458530096</v>
      </c>
      <c r="X1039" s="1">
        <f>IFERROR(IF(H1039="","",IF(O1039=0,0.15,IF(VLOOKUP(O1039,'Source Post 14 Status (6.30.26)'!A:B,2,FALSE)=1,0.15,0.5))),0.5)</f>
        <v>0.15</v>
      </c>
      <c r="Y1039" s="6">
        <f t="shared" si="16"/>
        <v>14662</v>
      </c>
    </row>
    <row r="1040" spans="1:25" x14ac:dyDescent="0.3">
      <c r="A1040" t="str">
        <f>IF(B1040=1,COUNTIF($B$2:B1040,1),"")</f>
        <v/>
      </c>
      <c r="B1040" t="str">
        <f>IF(C1040=1,COUNTIF($H$2:H1040,H1040),"")</f>
        <v/>
      </c>
      <c r="C1040">
        <f>IF(G1040=List!$P$1,1,0)</f>
        <v>0</v>
      </c>
      <c r="D1040" s="1" t="str">
        <f>IF(E1040=1,COUNTIF($E$2:E1040,1),"")</f>
        <v/>
      </c>
      <c r="E1040" s="1" t="str">
        <f>IF(H1040=List!$P$2,1,"")</f>
        <v/>
      </c>
      <c r="F1040" s="2" t="s">
        <v>11828</v>
      </c>
      <c r="G1040" s="2" t="s">
        <v>330</v>
      </c>
      <c r="H1040" s="2" t="s">
        <v>6130</v>
      </c>
      <c r="I1040" s="2" t="s">
        <v>2458</v>
      </c>
      <c r="J1040" s="2" t="s">
        <v>937</v>
      </c>
      <c r="K1040" s="2" t="s">
        <v>2465</v>
      </c>
      <c r="L1040" s="2" t="s">
        <v>2466</v>
      </c>
      <c r="M1040" s="2" t="s">
        <v>159</v>
      </c>
      <c r="N1040" s="2" t="s">
        <v>756</v>
      </c>
      <c r="O1040" s="99">
        <v>10565</v>
      </c>
      <c r="P1040" s="2" t="s">
        <v>7173</v>
      </c>
      <c r="Q1040">
        <v>49515</v>
      </c>
      <c r="R1040">
        <v>48740</v>
      </c>
      <c r="S1040">
        <v>98130</v>
      </c>
      <c r="T1040">
        <v>48670</v>
      </c>
      <c r="U1040">
        <v>49175</v>
      </c>
      <c r="V1040" t="s">
        <v>11179</v>
      </c>
      <c r="W1040" s="101">
        <v>46203.464271643519</v>
      </c>
      <c r="X1040" s="1">
        <f>IFERROR(IF(H1040="","",IF(O1040=0,0.15,IF(VLOOKUP(O1040,'Source Post 14 Status (6.30.26)'!A:B,2,FALSE)=1,0.15,0.5))),0.5)</f>
        <v>0.15</v>
      </c>
      <c r="Y1040" s="6">
        <f t="shared" si="16"/>
        <v>14677</v>
      </c>
    </row>
    <row r="1041" spans="1:25" x14ac:dyDescent="0.3">
      <c r="A1041" t="str">
        <f>IF(B1041=1,COUNTIF($B$2:B1041,1),"")</f>
        <v/>
      </c>
      <c r="B1041" t="str">
        <f>IF(C1041=1,COUNTIF($H$2:H1041,H1041),"")</f>
        <v/>
      </c>
      <c r="C1041">
        <f>IF(G1041=List!$P$1,1,0)</f>
        <v>0</v>
      </c>
      <c r="D1041" s="1" t="str">
        <f>IF(E1041=1,COUNTIF($E$2:E1041,1),"")</f>
        <v/>
      </c>
      <c r="E1041" s="1" t="str">
        <f>IF(H1041=List!$P$2,1,"")</f>
        <v/>
      </c>
      <c r="F1041" s="2" t="s">
        <v>11828</v>
      </c>
      <c r="G1041" s="2" t="s">
        <v>330</v>
      </c>
      <c r="H1041" s="2" t="s">
        <v>6130</v>
      </c>
      <c r="I1041" s="2" t="s">
        <v>2458</v>
      </c>
      <c r="J1041" s="2" t="s">
        <v>937</v>
      </c>
      <c r="K1041" s="2" t="s">
        <v>2465</v>
      </c>
      <c r="L1041" s="2" t="s">
        <v>2466</v>
      </c>
      <c r="M1041" s="2" t="s">
        <v>159</v>
      </c>
      <c r="N1041" s="2" t="s">
        <v>756</v>
      </c>
      <c r="O1041" s="99">
        <v>10566</v>
      </c>
      <c r="P1041" s="2" t="s">
        <v>7174</v>
      </c>
      <c r="Q1041">
        <v>43585</v>
      </c>
      <c r="R1041">
        <v>43910</v>
      </c>
      <c r="S1041">
        <v>87695</v>
      </c>
      <c r="T1041">
        <v>44050</v>
      </c>
      <c r="U1041">
        <v>43600</v>
      </c>
      <c r="V1041" t="s">
        <v>11179</v>
      </c>
      <c r="W1041" s="101">
        <v>46203.464425729166</v>
      </c>
      <c r="X1041" s="1">
        <f>IFERROR(IF(H1041="","",IF(O1041=0,0.15,IF(VLOOKUP(O1041,'Source Post 14 Status (6.30.26)'!A:B,2,FALSE)=1,0.15,0.5))),0.5)</f>
        <v>0.15</v>
      </c>
      <c r="Y1041" s="6">
        <f t="shared" si="16"/>
        <v>13148</v>
      </c>
    </row>
    <row r="1042" spans="1:25" x14ac:dyDescent="0.3">
      <c r="A1042" t="str">
        <f>IF(B1042=1,COUNTIF($B$2:B1042,1),"")</f>
        <v/>
      </c>
      <c r="B1042" t="str">
        <f>IF(C1042=1,COUNTIF($H$2:H1042,H1042),"")</f>
        <v/>
      </c>
      <c r="C1042">
        <f>IF(G1042=List!$P$1,1,0)</f>
        <v>0</v>
      </c>
      <c r="D1042" s="1" t="str">
        <f>IF(E1042=1,COUNTIF($E$2:E1042,1),"")</f>
        <v/>
      </c>
      <c r="E1042" s="1" t="str">
        <f>IF(H1042=List!$P$2,1,"")</f>
        <v/>
      </c>
      <c r="F1042" s="2" t="s">
        <v>11828</v>
      </c>
      <c r="G1042" s="2" t="s">
        <v>330</v>
      </c>
      <c r="H1042" s="2" t="s">
        <v>6130</v>
      </c>
      <c r="I1042" s="2" t="s">
        <v>2458</v>
      </c>
      <c r="J1042" s="2" t="s">
        <v>937</v>
      </c>
      <c r="K1042" s="2" t="s">
        <v>2465</v>
      </c>
      <c r="L1042" s="2" t="s">
        <v>2466</v>
      </c>
      <c r="M1042" s="2" t="s">
        <v>159</v>
      </c>
      <c r="N1042" s="2" t="s">
        <v>756</v>
      </c>
      <c r="O1042" s="99">
        <v>10568</v>
      </c>
      <c r="P1042" s="2" t="s">
        <v>7176</v>
      </c>
      <c r="Q1042">
        <v>55900</v>
      </c>
      <c r="R1042">
        <v>55025</v>
      </c>
      <c r="S1042">
        <v>110400</v>
      </c>
      <c r="T1042">
        <v>55695</v>
      </c>
      <c r="U1042">
        <v>55125</v>
      </c>
      <c r="V1042" t="s">
        <v>11179</v>
      </c>
      <c r="W1042" s="101">
        <v>46203.470316435189</v>
      </c>
      <c r="X1042" s="1">
        <f>IFERROR(IF(H1042="","",IF(O1042=0,0.15,IF(VLOOKUP(O1042,'Source Post 14 Status (6.30.26)'!A:B,2,FALSE)=1,0.15,0.5))),0.5)</f>
        <v>0.15</v>
      </c>
      <c r="Y1042" s="6">
        <f t="shared" si="16"/>
        <v>16623</v>
      </c>
    </row>
    <row r="1043" spans="1:25" x14ac:dyDescent="0.3">
      <c r="A1043" t="str">
        <f>IF(B1043=1,COUNTIF($B$2:B1043,1),"")</f>
        <v/>
      </c>
      <c r="B1043" t="str">
        <f>IF(C1043=1,COUNTIF($H$2:H1043,H1043),"")</f>
        <v/>
      </c>
      <c r="C1043">
        <f>IF(G1043=List!$P$1,1,0)</f>
        <v>0</v>
      </c>
      <c r="D1043" s="1" t="str">
        <f>IF(E1043=1,COUNTIF($E$2:E1043,1),"")</f>
        <v/>
      </c>
      <c r="E1043" s="1" t="str">
        <f>IF(H1043=List!$P$2,1,"")</f>
        <v/>
      </c>
      <c r="F1043" s="2" t="s">
        <v>11828</v>
      </c>
      <c r="G1043" s="2" t="s">
        <v>330</v>
      </c>
      <c r="H1043" s="2" t="s">
        <v>6132</v>
      </c>
      <c r="I1043" s="2" t="s">
        <v>2458</v>
      </c>
      <c r="J1043" s="2" t="s">
        <v>937</v>
      </c>
      <c r="K1043" s="2" t="s">
        <v>2465</v>
      </c>
      <c r="L1043" s="2" t="s">
        <v>2466</v>
      </c>
      <c r="M1043" s="2" t="s">
        <v>179</v>
      </c>
      <c r="N1043" s="2" t="s">
        <v>761</v>
      </c>
      <c r="O1043" s="99">
        <v>20091</v>
      </c>
      <c r="P1043" s="2" t="s">
        <v>8059</v>
      </c>
      <c r="Q1043">
        <v>2347500</v>
      </c>
      <c r="R1043">
        <v>2347500</v>
      </c>
      <c r="S1043">
        <v>4699000</v>
      </c>
      <c r="T1043">
        <v>2348000</v>
      </c>
      <c r="U1043">
        <v>2348000</v>
      </c>
      <c r="V1043" t="s">
        <v>11179</v>
      </c>
      <c r="W1043" s="101">
        <v>46203.483881284723</v>
      </c>
      <c r="X1043" s="1">
        <f>IFERROR(IF(H1043="","",IF(O1043=0,0.15,IF(VLOOKUP(O1043,'Source Post 14 Status (6.30.26)'!A:B,2,FALSE)=1,0.15,0.5))),0.5)</f>
        <v>0.15</v>
      </c>
      <c r="Y1043" s="6">
        <f t="shared" si="16"/>
        <v>704400</v>
      </c>
    </row>
    <row r="1044" spans="1:25" x14ac:dyDescent="0.3">
      <c r="A1044" t="str">
        <f>IF(B1044=1,COUNTIF($B$2:B1044,1),"")</f>
        <v/>
      </c>
      <c r="B1044" t="str">
        <f>IF(C1044=1,COUNTIF($H$2:H1044,H1044),"")</f>
        <v/>
      </c>
      <c r="C1044">
        <f>IF(G1044=List!$P$1,1,0)</f>
        <v>0</v>
      </c>
      <c r="D1044" s="1" t="str">
        <f>IF(E1044=1,COUNTIF($E$2:E1044,1),"")</f>
        <v/>
      </c>
      <c r="E1044" s="1" t="str">
        <f>IF(H1044=List!$P$2,1,"")</f>
        <v/>
      </c>
      <c r="F1044" s="2" t="s">
        <v>11828</v>
      </c>
      <c r="G1044" s="2" t="s">
        <v>330</v>
      </c>
      <c r="H1044" s="2" t="s">
        <v>6133</v>
      </c>
      <c r="I1044" s="2" t="s">
        <v>2458</v>
      </c>
      <c r="J1044" s="2" t="s">
        <v>937</v>
      </c>
      <c r="K1044" s="2" t="s">
        <v>2465</v>
      </c>
      <c r="L1044" s="2" t="s">
        <v>2466</v>
      </c>
      <c r="M1044" s="2" t="s">
        <v>170</v>
      </c>
      <c r="N1044" s="2" t="s">
        <v>763</v>
      </c>
      <c r="O1044" s="99">
        <v>22966</v>
      </c>
      <c r="P1044" s="2" t="s">
        <v>11198</v>
      </c>
      <c r="Q1044">
        <v>137500</v>
      </c>
      <c r="R1044">
        <v>137500</v>
      </c>
      <c r="S1044">
        <v>3310000</v>
      </c>
      <c r="T1044">
        <v>3390500</v>
      </c>
      <c r="U1044">
        <v>3390500</v>
      </c>
      <c r="V1044" t="s">
        <v>11179</v>
      </c>
      <c r="W1044" s="101">
        <v>46203.483326122689</v>
      </c>
      <c r="X1044" s="1">
        <f>IFERROR(IF(H1044="","",IF(O1044=0,0.15,IF(VLOOKUP(O1044,'Source Post 14 Status (6.30.26)'!A:B,2,FALSE)=1,0.15,0.5))),0.5)</f>
        <v>0.15</v>
      </c>
      <c r="Y1044" s="6">
        <f t="shared" si="16"/>
        <v>1017150</v>
      </c>
    </row>
    <row r="1045" spans="1:25" x14ac:dyDescent="0.3">
      <c r="A1045" t="str">
        <f>IF(B1045=1,COUNTIF($B$2:B1045,1),"")</f>
        <v/>
      </c>
      <c r="B1045" t="str">
        <f>IF(C1045=1,COUNTIF($H$2:H1045,H1045),"")</f>
        <v/>
      </c>
      <c r="C1045">
        <f>IF(G1045=List!$P$1,1,0)</f>
        <v>0</v>
      </c>
      <c r="D1045" s="1" t="str">
        <f>IF(E1045=1,COUNTIF($E$2:E1045,1),"")</f>
        <v/>
      </c>
      <c r="E1045" s="1" t="str">
        <f>IF(H1045=List!$P$2,1,"")</f>
        <v/>
      </c>
      <c r="F1045" s="2" t="s">
        <v>11828</v>
      </c>
      <c r="G1045" s="2" t="s">
        <v>330</v>
      </c>
      <c r="H1045" s="2" t="s">
        <v>6133</v>
      </c>
      <c r="I1045" s="2" t="s">
        <v>2458</v>
      </c>
      <c r="J1045" s="2" t="s">
        <v>937</v>
      </c>
      <c r="K1045" s="2" t="s">
        <v>2465</v>
      </c>
      <c r="L1045" s="2" t="s">
        <v>2466</v>
      </c>
      <c r="M1045" s="2" t="s">
        <v>170</v>
      </c>
      <c r="N1045" s="2" t="s">
        <v>763</v>
      </c>
      <c r="O1045" s="99">
        <v>22963</v>
      </c>
      <c r="P1045" s="2" t="s">
        <v>11196</v>
      </c>
      <c r="Q1045">
        <v>2735500</v>
      </c>
      <c r="R1045">
        <v>2735500</v>
      </c>
      <c r="S1045">
        <v>2738500</v>
      </c>
      <c r="V1045" t="s">
        <v>11179</v>
      </c>
      <c r="W1045" s="101">
        <v>46203.483439386575</v>
      </c>
      <c r="X1045" s="1">
        <f>IFERROR(IF(H1045="","",IF(O1045=0,0.15,IF(VLOOKUP(O1045,'Source Post 14 Status (6.30.26)'!A:B,2,FALSE)=1,0.15,0.5))),0.5)</f>
        <v>0.5</v>
      </c>
      <c r="Y1045" s="6">
        <f t="shared" si="16"/>
        <v>0</v>
      </c>
    </row>
    <row r="1046" spans="1:25" x14ac:dyDescent="0.3">
      <c r="A1046" t="str">
        <f>IF(B1046=1,COUNTIF($B$2:B1046,1),"")</f>
        <v/>
      </c>
      <c r="B1046" t="str">
        <f>IF(C1046=1,COUNTIF($H$2:H1046,H1046),"")</f>
        <v/>
      </c>
      <c r="C1046">
        <f>IF(G1046=List!$P$1,1,0)</f>
        <v>0</v>
      </c>
      <c r="D1046" s="1" t="str">
        <f>IF(E1046=1,COUNTIF($E$2:E1046,1),"")</f>
        <v/>
      </c>
      <c r="E1046" s="1" t="str">
        <f>IF(H1046=List!$P$2,1,"")</f>
        <v/>
      </c>
      <c r="F1046" s="2" t="s">
        <v>11828</v>
      </c>
      <c r="G1046" s="2" t="s">
        <v>330</v>
      </c>
      <c r="H1046" s="2" t="s">
        <v>6134</v>
      </c>
      <c r="I1046" s="2" t="s">
        <v>2458</v>
      </c>
      <c r="J1046" s="2" t="s">
        <v>937</v>
      </c>
      <c r="K1046" s="2" t="s">
        <v>2465</v>
      </c>
      <c r="L1046" s="2" t="s">
        <v>2466</v>
      </c>
      <c r="M1046" s="2" t="s">
        <v>171</v>
      </c>
      <c r="N1046" s="2" t="s">
        <v>765</v>
      </c>
      <c r="O1046" s="99">
        <v>22889</v>
      </c>
      <c r="P1046" s="2" t="s">
        <v>11197</v>
      </c>
      <c r="Q1046">
        <v>1373675</v>
      </c>
      <c r="R1046">
        <v>1318050</v>
      </c>
      <c r="S1046">
        <v>2392975</v>
      </c>
      <c r="T1046">
        <v>948125</v>
      </c>
      <c r="U1046">
        <v>705500</v>
      </c>
      <c r="V1046" t="s">
        <v>11179</v>
      </c>
      <c r="W1046" s="101">
        <v>46203.482885451391</v>
      </c>
      <c r="X1046" s="1">
        <f>IFERROR(IF(H1046="","",IF(O1046=0,0.15,IF(VLOOKUP(O1046,'Source Post 14 Status (6.30.26)'!A:B,2,FALSE)=1,0.15,0.5))),0.5)</f>
        <v>0.15</v>
      </c>
      <c r="Y1046" s="6">
        <f t="shared" si="16"/>
        <v>248044</v>
      </c>
    </row>
    <row r="1047" spans="1:25" x14ac:dyDescent="0.3">
      <c r="A1047" t="str">
        <f>IF(B1047=1,COUNTIF($B$2:B1047,1),"")</f>
        <v/>
      </c>
      <c r="B1047" t="str">
        <f>IF(C1047=1,COUNTIF($H$2:H1047,H1047),"")</f>
        <v/>
      </c>
      <c r="C1047">
        <f>IF(G1047=List!$P$1,1,0)</f>
        <v>0</v>
      </c>
      <c r="D1047" s="1" t="str">
        <f>IF(E1047=1,COUNTIF($E$2:E1047,1),"")</f>
        <v/>
      </c>
      <c r="E1047" s="1" t="str">
        <f>IF(H1047=List!$P$2,1,"")</f>
        <v/>
      </c>
      <c r="F1047" s="2" t="s">
        <v>11828</v>
      </c>
      <c r="G1047" s="2" t="s">
        <v>331</v>
      </c>
      <c r="H1047" s="2" t="s">
        <v>6137</v>
      </c>
      <c r="I1047" s="2" t="s">
        <v>2458</v>
      </c>
      <c r="J1047" s="2" t="s">
        <v>937</v>
      </c>
      <c r="K1047" s="2" t="s">
        <v>2468</v>
      </c>
      <c r="L1047" s="2" t="s">
        <v>2469</v>
      </c>
      <c r="M1047" s="2" t="s">
        <v>179</v>
      </c>
      <c r="N1047" s="2" t="s">
        <v>761</v>
      </c>
      <c r="O1047" s="99">
        <v>0</v>
      </c>
      <c r="P1047" s="2" t="s">
        <v>8513</v>
      </c>
      <c r="Q1047">
        <v>1000</v>
      </c>
      <c r="R1047">
        <v>1000</v>
      </c>
      <c r="S1047">
        <v>2000</v>
      </c>
      <c r="T1047">
        <v>1000</v>
      </c>
      <c r="U1047">
        <v>1000</v>
      </c>
      <c r="V1047" t="s">
        <v>11199</v>
      </c>
      <c r="W1047" s="101">
        <v>46203.445501620372</v>
      </c>
      <c r="X1047" s="1">
        <f>IFERROR(IF(H1047="","",IF(O1047=0,0.15,IF(VLOOKUP(O1047,'Source Post 14 Status (6.30.26)'!A:B,2,FALSE)=1,0.15,0.5))),0.5)</f>
        <v>0.15</v>
      </c>
      <c r="Y1047" s="6">
        <f t="shared" si="16"/>
        <v>300</v>
      </c>
    </row>
    <row r="1048" spans="1:25" x14ac:dyDescent="0.3">
      <c r="A1048" t="str">
        <f>IF(B1048=1,COUNTIF($B$2:B1048,1),"")</f>
        <v/>
      </c>
      <c r="B1048" t="str">
        <f>IF(C1048=1,COUNTIF($H$2:H1048,H1048),"")</f>
        <v/>
      </c>
      <c r="C1048">
        <f>IF(G1048=List!$P$1,1,0)</f>
        <v>0</v>
      </c>
      <c r="D1048" s="1" t="str">
        <f>IF(E1048=1,COUNTIF($E$2:E1048,1),"")</f>
        <v/>
      </c>
      <c r="E1048" s="1" t="str">
        <f>IF(H1048=List!$P$2,1,"")</f>
        <v/>
      </c>
      <c r="F1048" s="2" t="s">
        <v>11828</v>
      </c>
      <c r="G1048" s="2" t="s">
        <v>331</v>
      </c>
      <c r="H1048" s="2" t="s">
        <v>6137</v>
      </c>
      <c r="I1048" s="2" t="s">
        <v>2458</v>
      </c>
      <c r="J1048" s="2" t="s">
        <v>937</v>
      </c>
      <c r="K1048" s="2" t="s">
        <v>2468</v>
      </c>
      <c r="L1048" s="2" t="s">
        <v>2469</v>
      </c>
      <c r="M1048" s="2" t="s">
        <v>179</v>
      </c>
      <c r="N1048" s="2" t="s">
        <v>761</v>
      </c>
      <c r="O1048" s="99">
        <v>10506</v>
      </c>
      <c r="P1048" s="2" t="s">
        <v>7163</v>
      </c>
      <c r="Q1048">
        <v>338000</v>
      </c>
      <c r="R1048">
        <v>344000</v>
      </c>
      <c r="S1048">
        <v>678000</v>
      </c>
      <c r="T1048">
        <v>339000</v>
      </c>
      <c r="V1048" t="s">
        <v>11199</v>
      </c>
      <c r="W1048" s="101">
        <v>46202.722289583333</v>
      </c>
      <c r="X1048" s="1">
        <f>IFERROR(IF(H1048="","",IF(O1048=0,0.15,IF(VLOOKUP(O1048,'Source Post 14 Status (6.30.26)'!A:B,2,FALSE)=1,0.15,0.5))),0.5)</f>
        <v>0.5</v>
      </c>
      <c r="Y1048" s="6">
        <f t="shared" si="16"/>
        <v>169500</v>
      </c>
    </row>
    <row r="1049" spans="1:25" x14ac:dyDescent="0.3">
      <c r="A1049" t="str">
        <f>IF(B1049=1,COUNTIF($B$2:B1049,1),"")</f>
        <v/>
      </c>
      <c r="B1049" t="str">
        <f>IF(C1049=1,COUNTIF($H$2:H1049,H1049),"")</f>
        <v/>
      </c>
      <c r="C1049">
        <f>IF(G1049=List!$P$1,1,0)</f>
        <v>0</v>
      </c>
      <c r="D1049" s="1" t="str">
        <f>IF(E1049=1,COUNTIF($E$2:E1049,1),"")</f>
        <v/>
      </c>
      <c r="E1049" s="1" t="str">
        <f>IF(H1049=List!$P$2,1,"")</f>
        <v/>
      </c>
      <c r="F1049" s="2" t="s">
        <v>11828</v>
      </c>
      <c r="G1049" s="2" t="s">
        <v>331</v>
      </c>
      <c r="H1049" s="2" t="s">
        <v>6137</v>
      </c>
      <c r="I1049" s="2" t="s">
        <v>2458</v>
      </c>
      <c r="J1049" s="2" t="s">
        <v>937</v>
      </c>
      <c r="K1049" s="2" t="s">
        <v>2468</v>
      </c>
      <c r="L1049" s="2" t="s">
        <v>2469</v>
      </c>
      <c r="M1049" s="2" t="s">
        <v>179</v>
      </c>
      <c r="N1049" s="2" t="s">
        <v>761</v>
      </c>
      <c r="O1049" s="99">
        <v>19731</v>
      </c>
      <c r="P1049" s="2" t="s">
        <v>7988</v>
      </c>
      <c r="Q1049">
        <v>254500</v>
      </c>
      <c r="V1049" t="s">
        <v>11199</v>
      </c>
      <c r="W1049" s="101">
        <v>46202.728697951388</v>
      </c>
      <c r="X1049" s="1">
        <f>IFERROR(IF(H1049="","",IF(O1049=0,0.15,IF(VLOOKUP(O1049,'Source Post 14 Status (6.30.26)'!A:B,2,FALSE)=1,0.15,0.5))),0.5)</f>
        <v>0.5</v>
      </c>
      <c r="Y1049" s="6">
        <f t="shared" si="16"/>
        <v>0</v>
      </c>
    </row>
    <row r="1050" spans="1:25" x14ac:dyDescent="0.3">
      <c r="A1050" t="str">
        <f>IF(B1050=1,COUNTIF($B$2:B1050,1),"")</f>
        <v/>
      </c>
      <c r="B1050" t="str">
        <f>IF(C1050=1,COUNTIF($H$2:H1050,H1050),"")</f>
        <v/>
      </c>
      <c r="C1050">
        <f>IF(G1050=List!$P$1,1,0)</f>
        <v>0</v>
      </c>
      <c r="D1050" s="1" t="str">
        <f>IF(E1050=1,COUNTIF($E$2:E1050,1),"")</f>
        <v/>
      </c>
      <c r="E1050" s="1" t="str">
        <f>IF(H1050=List!$P$2,1,"")</f>
        <v/>
      </c>
      <c r="F1050" s="2" t="s">
        <v>11828</v>
      </c>
      <c r="G1050" s="2" t="s">
        <v>331</v>
      </c>
      <c r="H1050" s="2" t="s">
        <v>6137</v>
      </c>
      <c r="I1050" s="2" t="s">
        <v>2458</v>
      </c>
      <c r="J1050" s="2" t="s">
        <v>937</v>
      </c>
      <c r="K1050" s="2" t="s">
        <v>2468</v>
      </c>
      <c r="L1050" s="2" t="s">
        <v>2469</v>
      </c>
      <c r="M1050" s="2" t="s">
        <v>179</v>
      </c>
      <c r="N1050" s="2" t="s">
        <v>761</v>
      </c>
      <c r="O1050" s="99">
        <v>9303</v>
      </c>
      <c r="P1050" s="2" t="s">
        <v>7084</v>
      </c>
      <c r="Q1050">
        <v>969500</v>
      </c>
      <c r="R1050">
        <v>970500</v>
      </c>
      <c r="S1050">
        <v>1938500</v>
      </c>
      <c r="T1050">
        <v>968000</v>
      </c>
      <c r="U1050">
        <v>970000</v>
      </c>
      <c r="V1050" t="s">
        <v>11199</v>
      </c>
      <c r="W1050" s="101">
        <v>46202.727432638887</v>
      </c>
      <c r="X1050" s="1">
        <f>IFERROR(IF(H1050="","",IF(O1050=0,0.15,IF(VLOOKUP(O1050,'Source Post 14 Status (6.30.26)'!A:B,2,FALSE)=1,0.15,0.5))),0.5)</f>
        <v>0.5</v>
      </c>
      <c r="Y1050" s="6">
        <f t="shared" si="16"/>
        <v>968000</v>
      </c>
    </row>
    <row r="1051" spans="1:25" x14ac:dyDescent="0.3">
      <c r="A1051" t="str">
        <f>IF(B1051=1,COUNTIF($B$2:B1051,1),"")</f>
        <v/>
      </c>
      <c r="B1051" t="str">
        <f>IF(C1051=1,COUNTIF($H$2:H1051,H1051),"")</f>
        <v/>
      </c>
      <c r="C1051">
        <f>IF(G1051=List!$P$1,1,0)</f>
        <v>0</v>
      </c>
      <c r="D1051" s="1" t="str">
        <f>IF(E1051=1,COUNTIF($E$2:E1051,1),"")</f>
        <v/>
      </c>
      <c r="E1051" s="1" t="str">
        <f>IF(H1051=List!$P$2,1,"")</f>
        <v/>
      </c>
      <c r="F1051" s="2" t="s">
        <v>11828</v>
      </c>
      <c r="G1051" s="2" t="s">
        <v>331</v>
      </c>
      <c r="H1051" s="2" t="s">
        <v>6135</v>
      </c>
      <c r="I1051" s="2" t="s">
        <v>2458</v>
      </c>
      <c r="J1051" s="2" t="s">
        <v>937</v>
      </c>
      <c r="K1051" s="2" t="s">
        <v>2468</v>
      </c>
      <c r="L1051" s="2" t="s">
        <v>2469</v>
      </c>
      <c r="M1051" s="2" t="s">
        <v>159</v>
      </c>
      <c r="N1051" s="2" t="s">
        <v>756</v>
      </c>
      <c r="O1051" s="99">
        <v>0</v>
      </c>
      <c r="P1051" s="2" t="s">
        <v>8514</v>
      </c>
      <c r="S1051">
        <v>5303771</v>
      </c>
      <c r="V1051" t="s">
        <v>8598</v>
      </c>
      <c r="W1051" s="101">
        <v>46203.489581134258</v>
      </c>
      <c r="X1051" s="1">
        <f>IFERROR(IF(H1051="","",IF(O1051=0,0.15,IF(VLOOKUP(O1051,'Source Post 14 Status (6.30.26)'!A:B,2,FALSE)=1,0.15,0.5))),0.5)</f>
        <v>0.15</v>
      </c>
      <c r="Y1051" s="6">
        <f t="shared" si="16"/>
        <v>0</v>
      </c>
    </row>
    <row r="1052" spans="1:25" x14ac:dyDescent="0.3">
      <c r="A1052" t="str">
        <f>IF(B1052=1,COUNTIF($B$2:B1052,1),"")</f>
        <v/>
      </c>
      <c r="B1052" t="str">
        <f>IF(C1052=1,COUNTIF($H$2:H1052,H1052),"")</f>
        <v/>
      </c>
      <c r="C1052">
        <f>IF(G1052=List!$P$1,1,0)</f>
        <v>0</v>
      </c>
      <c r="D1052" s="1" t="str">
        <f>IF(E1052=1,COUNTIF($E$2:E1052,1),"")</f>
        <v/>
      </c>
      <c r="E1052" s="1" t="str">
        <f>IF(H1052=List!$P$2,1,"")</f>
        <v/>
      </c>
      <c r="F1052" s="2" t="s">
        <v>11828</v>
      </c>
      <c r="G1052" s="2" t="s">
        <v>331</v>
      </c>
      <c r="H1052" s="2" t="s">
        <v>6135</v>
      </c>
      <c r="I1052" s="2" t="s">
        <v>2458</v>
      </c>
      <c r="J1052" s="2" t="s">
        <v>937</v>
      </c>
      <c r="K1052" s="2" t="s">
        <v>2468</v>
      </c>
      <c r="L1052" s="2" t="s">
        <v>2469</v>
      </c>
      <c r="M1052" s="2" t="s">
        <v>159</v>
      </c>
      <c r="N1052" s="2" t="s">
        <v>756</v>
      </c>
      <c r="O1052" s="99">
        <v>0</v>
      </c>
      <c r="P1052" s="2" t="s">
        <v>8513</v>
      </c>
      <c r="W1052" s="101">
        <v>1</v>
      </c>
      <c r="X1052" s="1">
        <f>IFERROR(IF(H1052="","",IF(O1052=0,0.15,IF(VLOOKUP(O1052,'Source Post 14 Status (6.30.26)'!A:B,2,FALSE)=1,0.15,0.5))),0.5)</f>
        <v>0.15</v>
      </c>
      <c r="Y1052" s="6">
        <f t="shared" si="16"/>
        <v>0</v>
      </c>
    </row>
    <row r="1053" spans="1:25" x14ac:dyDescent="0.3">
      <c r="A1053" t="str">
        <f>IF(B1053=1,COUNTIF($B$2:B1053,1),"")</f>
        <v/>
      </c>
      <c r="B1053" t="str">
        <f>IF(C1053=1,COUNTIF($H$2:H1053,H1053),"")</f>
        <v/>
      </c>
      <c r="C1053">
        <f>IF(G1053=List!$P$1,1,0)</f>
        <v>0</v>
      </c>
      <c r="D1053" s="1" t="str">
        <f>IF(E1053=1,COUNTIF($E$2:E1053,1),"")</f>
        <v/>
      </c>
      <c r="E1053" s="1" t="str">
        <f>IF(H1053=List!$P$2,1,"")</f>
        <v/>
      </c>
      <c r="F1053" s="2" t="s">
        <v>11828</v>
      </c>
      <c r="G1053" s="2" t="s">
        <v>331</v>
      </c>
      <c r="H1053" s="2" t="s">
        <v>6136</v>
      </c>
      <c r="I1053" s="2" t="s">
        <v>2458</v>
      </c>
      <c r="J1053" s="2" t="s">
        <v>937</v>
      </c>
      <c r="K1053" s="2" t="s">
        <v>2468</v>
      </c>
      <c r="L1053" s="2" t="s">
        <v>2469</v>
      </c>
      <c r="M1053" s="2" t="s">
        <v>185</v>
      </c>
      <c r="N1053" s="2" t="s">
        <v>759</v>
      </c>
      <c r="O1053" s="99">
        <v>16755</v>
      </c>
      <c r="P1053" s="2" t="s">
        <v>7642</v>
      </c>
      <c r="Q1053">
        <v>143000</v>
      </c>
      <c r="R1053">
        <v>143000</v>
      </c>
      <c r="S1053">
        <v>281000</v>
      </c>
      <c r="T1053">
        <v>141000</v>
      </c>
      <c r="U1053">
        <v>141000</v>
      </c>
      <c r="V1053" t="s">
        <v>11199</v>
      </c>
      <c r="W1053" s="101">
        <v>46202.710685185186</v>
      </c>
      <c r="X1053" s="1">
        <f>IFERROR(IF(H1053="","",IF(O1053=0,0.15,IF(VLOOKUP(O1053,'Source Post 14 Status (6.30.26)'!A:B,2,FALSE)=1,0.15,0.5))),0.5)</f>
        <v>0.15</v>
      </c>
      <c r="Y1053" s="6">
        <f t="shared" si="16"/>
        <v>42300</v>
      </c>
    </row>
    <row r="1054" spans="1:25" x14ac:dyDescent="0.3">
      <c r="A1054" t="str">
        <f>IF(B1054=1,COUNTIF($B$2:B1054,1),"")</f>
        <v/>
      </c>
      <c r="B1054" t="str">
        <f>IF(C1054=1,COUNTIF($H$2:H1054,H1054),"")</f>
        <v/>
      </c>
      <c r="C1054">
        <f>IF(G1054=List!$P$1,1,0)</f>
        <v>0</v>
      </c>
      <c r="D1054" s="1" t="str">
        <f>IF(E1054=1,COUNTIF($E$2:E1054,1),"")</f>
        <v/>
      </c>
      <c r="E1054" s="1" t="str">
        <f>IF(H1054=List!$P$2,1,"")</f>
        <v/>
      </c>
      <c r="F1054" s="2" t="s">
        <v>11828</v>
      </c>
      <c r="G1054" s="2" t="s">
        <v>331</v>
      </c>
      <c r="H1054" s="2" t="s">
        <v>6136</v>
      </c>
      <c r="I1054" s="2" t="s">
        <v>2458</v>
      </c>
      <c r="J1054" s="2" t="s">
        <v>937</v>
      </c>
      <c r="K1054" s="2" t="s">
        <v>2468</v>
      </c>
      <c r="L1054" s="2" t="s">
        <v>2469</v>
      </c>
      <c r="M1054" s="2" t="s">
        <v>185</v>
      </c>
      <c r="N1054" s="2" t="s">
        <v>759</v>
      </c>
      <c r="O1054" s="99">
        <v>21023</v>
      </c>
      <c r="P1054" s="2" t="s">
        <v>8265</v>
      </c>
      <c r="Q1054">
        <v>1857000</v>
      </c>
      <c r="R1054">
        <v>1857000</v>
      </c>
      <c r="S1054">
        <v>3716000</v>
      </c>
      <c r="T1054">
        <v>1857000</v>
      </c>
      <c r="U1054">
        <v>1857000</v>
      </c>
      <c r="V1054" t="s">
        <v>11199</v>
      </c>
      <c r="W1054" s="101">
        <v>46202.715150000004</v>
      </c>
      <c r="X1054" s="1">
        <f>IFERROR(IF(H1054="","",IF(O1054=0,0.15,IF(VLOOKUP(O1054,'Source Post 14 Status (6.30.26)'!A:B,2,FALSE)=1,0.15,0.5))),0.5)</f>
        <v>0.15</v>
      </c>
      <c r="Y1054" s="6">
        <f t="shared" si="16"/>
        <v>557100</v>
      </c>
    </row>
    <row r="1055" spans="1:25" x14ac:dyDescent="0.3">
      <c r="A1055" t="str">
        <f>IF(B1055=1,COUNTIF($B$2:B1055,1),"")</f>
        <v/>
      </c>
      <c r="B1055" t="str">
        <f>IF(C1055=1,COUNTIF($H$2:H1055,H1055),"")</f>
        <v/>
      </c>
      <c r="C1055">
        <f>IF(G1055=List!$P$1,1,0)</f>
        <v>0</v>
      </c>
      <c r="D1055" s="1" t="str">
        <f>IF(E1055=1,COUNTIF($E$2:E1055,1),"")</f>
        <v/>
      </c>
      <c r="E1055" s="1" t="str">
        <f>IF(H1055=List!$P$2,1,"")</f>
        <v/>
      </c>
      <c r="F1055" s="2" t="s">
        <v>11828</v>
      </c>
      <c r="G1055" s="2" t="s">
        <v>331</v>
      </c>
      <c r="H1055" s="2" t="s">
        <v>6136</v>
      </c>
      <c r="I1055" s="2" t="s">
        <v>2458</v>
      </c>
      <c r="J1055" s="2" t="s">
        <v>937</v>
      </c>
      <c r="K1055" s="2" t="s">
        <v>2468</v>
      </c>
      <c r="L1055" s="2" t="s">
        <v>2469</v>
      </c>
      <c r="M1055" s="2" t="s">
        <v>185</v>
      </c>
      <c r="N1055" s="2" t="s">
        <v>759</v>
      </c>
      <c r="O1055" s="99">
        <v>0</v>
      </c>
      <c r="P1055" s="2" t="s">
        <v>8514</v>
      </c>
      <c r="W1055" s="101">
        <v>1</v>
      </c>
      <c r="X1055" s="1">
        <f>IFERROR(IF(H1055="","",IF(O1055=0,0.15,IF(VLOOKUP(O1055,'Source Post 14 Status (6.30.26)'!A:B,2,FALSE)=1,0.15,0.5))),0.5)</f>
        <v>0.15</v>
      </c>
      <c r="Y1055" s="6">
        <f t="shared" si="16"/>
        <v>0</v>
      </c>
    </row>
    <row r="1056" spans="1:25" x14ac:dyDescent="0.3">
      <c r="A1056" t="str">
        <f>IF(B1056=1,COUNTIF($B$2:B1056,1),"")</f>
        <v/>
      </c>
      <c r="B1056" t="str">
        <f>IF(C1056=1,COUNTIF($H$2:H1056,H1056),"")</f>
        <v/>
      </c>
      <c r="C1056">
        <f>IF(G1056=List!$P$1,1,0)</f>
        <v>0</v>
      </c>
      <c r="D1056" s="1" t="str">
        <f>IF(E1056=1,COUNTIF($E$2:E1056,1),"")</f>
        <v/>
      </c>
      <c r="E1056" s="1" t="str">
        <f>IF(H1056=List!$P$2,1,"")</f>
        <v/>
      </c>
      <c r="F1056" s="2" t="s">
        <v>11828</v>
      </c>
      <c r="G1056" s="2" t="s">
        <v>331</v>
      </c>
      <c r="H1056" s="2" t="s">
        <v>6136</v>
      </c>
      <c r="I1056" s="2" t="s">
        <v>2458</v>
      </c>
      <c r="J1056" s="2" t="s">
        <v>937</v>
      </c>
      <c r="K1056" s="2" t="s">
        <v>2468</v>
      </c>
      <c r="L1056" s="2" t="s">
        <v>2469</v>
      </c>
      <c r="M1056" s="2" t="s">
        <v>185</v>
      </c>
      <c r="N1056" s="2" t="s">
        <v>759</v>
      </c>
      <c r="O1056" s="99">
        <v>13541</v>
      </c>
      <c r="P1056" s="2" t="s">
        <v>7391</v>
      </c>
      <c r="Q1056">
        <v>269778</v>
      </c>
      <c r="R1056">
        <v>267003</v>
      </c>
      <c r="S1056">
        <v>535606</v>
      </c>
      <c r="T1056">
        <v>268528</v>
      </c>
      <c r="U1056">
        <v>265603</v>
      </c>
      <c r="V1056" t="s">
        <v>11199</v>
      </c>
      <c r="W1056" s="101">
        <v>46202.708497418978</v>
      </c>
      <c r="X1056" s="1">
        <f>IFERROR(IF(H1056="","",IF(O1056=0,0.15,IF(VLOOKUP(O1056,'Source Post 14 Status (6.30.26)'!A:B,2,FALSE)=1,0.15,0.5))),0.5)</f>
        <v>0.15</v>
      </c>
      <c r="Y1056" s="6">
        <f t="shared" si="16"/>
        <v>80120</v>
      </c>
    </row>
    <row r="1057" spans="1:25" x14ac:dyDescent="0.3">
      <c r="A1057" t="str">
        <f>IF(B1057=1,COUNTIF($B$2:B1057,1),"")</f>
        <v/>
      </c>
      <c r="B1057" t="str">
        <f>IF(C1057=1,COUNTIF($H$2:H1057,H1057),"")</f>
        <v/>
      </c>
      <c r="C1057">
        <f>IF(G1057=List!$P$1,1,0)</f>
        <v>0</v>
      </c>
      <c r="D1057" s="1" t="str">
        <f>IF(E1057=1,COUNTIF($E$2:E1057,1),"")</f>
        <v/>
      </c>
      <c r="E1057" s="1" t="str">
        <f>IF(H1057=List!$P$2,1,"")</f>
        <v/>
      </c>
      <c r="F1057" s="2" t="s">
        <v>11828</v>
      </c>
      <c r="G1057" s="2" t="s">
        <v>331</v>
      </c>
      <c r="H1057" s="2" t="s">
        <v>6136</v>
      </c>
      <c r="I1057" s="2" t="s">
        <v>2458</v>
      </c>
      <c r="J1057" s="2" t="s">
        <v>937</v>
      </c>
      <c r="K1057" s="2" t="s">
        <v>2468</v>
      </c>
      <c r="L1057" s="2" t="s">
        <v>2469</v>
      </c>
      <c r="M1057" s="2" t="s">
        <v>185</v>
      </c>
      <c r="N1057" s="2" t="s">
        <v>759</v>
      </c>
      <c r="O1057" s="99">
        <v>19908</v>
      </c>
      <c r="P1057" s="2" t="s">
        <v>8015</v>
      </c>
      <c r="Q1057">
        <v>1773000</v>
      </c>
      <c r="R1057">
        <v>1773000</v>
      </c>
      <c r="S1057">
        <v>3545000</v>
      </c>
      <c r="T1057">
        <v>1772500</v>
      </c>
      <c r="U1057">
        <v>1772500</v>
      </c>
      <c r="V1057" t="s">
        <v>11199</v>
      </c>
      <c r="W1057" s="101">
        <v>46202.72449375</v>
      </c>
      <c r="X1057" s="1">
        <f>IFERROR(IF(H1057="","",IF(O1057=0,0.15,IF(VLOOKUP(O1057,'Source Post 14 Status (6.30.26)'!A:B,2,FALSE)=1,0.15,0.5))),0.5)</f>
        <v>0.15</v>
      </c>
      <c r="Y1057" s="6">
        <f t="shared" si="16"/>
        <v>531750</v>
      </c>
    </row>
    <row r="1058" spans="1:25" x14ac:dyDescent="0.3">
      <c r="A1058" t="str">
        <f>IF(B1058=1,COUNTIF($B$2:B1058,1),"")</f>
        <v/>
      </c>
      <c r="B1058" t="str">
        <f>IF(C1058=1,COUNTIF($H$2:H1058,H1058),"")</f>
        <v/>
      </c>
      <c r="C1058">
        <f>IF(G1058=List!$P$1,1,0)</f>
        <v>0</v>
      </c>
      <c r="D1058" s="1" t="str">
        <f>IF(E1058=1,COUNTIF($E$2:E1058,1),"")</f>
        <v/>
      </c>
      <c r="E1058" s="1" t="str">
        <f>IF(H1058=List!$P$2,1,"")</f>
        <v/>
      </c>
      <c r="F1058" s="2" t="s">
        <v>11828</v>
      </c>
      <c r="G1058" s="2" t="s">
        <v>331</v>
      </c>
      <c r="H1058" s="2" t="s">
        <v>6136</v>
      </c>
      <c r="I1058" s="2" t="s">
        <v>2458</v>
      </c>
      <c r="J1058" s="2" t="s">
        <v>937</v>
      </c>
      <c r="K1058" s="2" t="s">
        <v>2468</v>
      </c>
      <c r="L1058" s="2" t="s">
        <v>2469</v>
      </c>
      <c r="M1058" s="2" t="s">
        <v>185</v>
      </c>
      <c r="N1058" s="2" t="s">
        <v>759</v>
      </c>
      <c r="O1058" s="99">
        <v>18137</v>
      </c>
      <c r="P1058" s="2" t="s">
        <v>7898</v>
      </c>
      <c r="Q1058">
        <v>317500</v>
      </c>
      <c r="R1058">
        <v>317500</v>
      </c>
      <c r="S1058">
        <v>636500</v>
      </c>
      <c r="T1058">
        <v>319000</v>
      </c>
      <c r="U1058">
        <v>318000</v>
      </c>
      <c r="V1058" t="s">
        <v>11199</v>
      </c>
      <c r="W1058" s="101">
        <v>46202.720254594904</v>
      </c>
      <c r="X1058" s="1">
        <f>IFERROR(IF(H1058="","",IF(O1058=0,0.15,IF(VLOOKUP(O1058,'Source Post 14 Status (6.30.26)'!A:B,2,FALSE)=1,0.15,0.5))),0.5)</f>
        <v>0.15</v>
      </c>
      <c r="Y1058" s="6">
        <f t="shared" si="16"/>
        <v>95550</v>
      </c>
    </row>
    <row r="1059" spans="1:25" x14ac:dyDescent="0.3">
      <c r="A1059" t="str">
        <f>IF(B1059=1,COUNTIF($B$2:B1059,1),"")</f>
        <v/>
      </c>
      <c r="B1059" t="str">
        <f>IF(C1059=1,COUNTIF($H$2:H1059,H1059),"")</f>
        <v/>
      </c>
      <c r="C1059">
        <f>IF(G1059=List!$P$1,1,0)</f>
        <v>0</v>
      </c>
      <c r="D1059" s="1" t="str">
        <f>IF(E1059=1,COUNTIF($E$2:E1059,1),"")</f>
        <v/>
      </c>
      <c r="E1059" s="1" t="str">
        <f>IF(H1059=List!$P$2,1,"")</f>
        <v/>
      </c>
      <c r="F1059" s="2" t="s">
        <v>11828</v>
      </c>
      <c r="G1059" s="2" t="s">
        <v>331</v>
      </c>
      <c r="H1059" s="2" t="s">
        <v>6136</v>
      </c>
      <c r="I1059" s="2" t="s">
        <v>2458</v>
      </c>
      <c r="J1059" s="2" t="s">
        <v>937</v>
      </c>
      <c r="K1059" s="2" t="s">
        <v>2468</v>
      </c>
      <c r="L1059" s="2" t="s">
        <v>2469</v>
      </c>
      <c r="M1059" s="2" t="s">
        <v>185</v>
      </c>
      <c r="N1059" s="2" t="s">
        <v>759</v>
      </c>
      <c r="O1059" s="99">
        <v>0</v>
      </c>
      <c r="P1059" s="2" t="s">
        <v>8513</v>
      </c>
      <c r="Q1059">
        <v>1000</v>
      </c>
      <c r="R1059">
        <v>1000</v>
      </c>
      <c r="S1059">
        <v>2000</v>
      </c>
      <c r="T1059">
        <v>1000</v>
      </c>
      <c r="U1059">
        <v>1000</v>
      </c>
      <c r="V1059" t="s">
        <v>11199</v>
      </c>
      <c r="W1059" s="101">
        <v>46203.445322604166</v>
      </c>
      <c r="X1059" s="1">
        <f>IFERROR(IF(H1059="","",IF(O1059=0,0.15,IF(VLOOKUP(O1059,'Source Post 14 Status (6.30.26)'!A:B,2,FALSE)=1,0.15,0.5))),0.5)</f>
        <v>0.15</v>
      </c>
      <c r="Y1059" s="6">
        <f t="shared" si="16"/>
        <v>300</v>
      </c>
    </row>
    <row r="1060" spans="1:25" x14ac:dyDescent="0.3">
      <c r="A1060" t="str">
        <f>IF(B1060=1,COUNTIF($B$2:B1060,1),"")</f>
        <v/>
      </c>
      <c r="B1060" t="str">
        <f>IF(C1060=1,COUNTIF($H$2:H1060,H1060),"")</f>
        <v/>
      </c>
      <c r="C1060">
        <f>IF(G1060=List!$P$1,1,0)</f>
        <v>0</v>
      </c>
      <c r="D1060" s="1" t="str">
        <f>IF(E1060=1,COUNTIF($E$2:E1060,1),"")</f>
        <v/>
      </c>
      <c r="E1060" s="1" t="str">
        <f>IF(H1060=List!$P$2,1,"")</f>
        <v/>
      </c>
      <c r="F1060" s="2" t="s">
        <v>11828</v>
      </c>
      <c r="G1060" s="2" t="s">
        <v>331</v>
      </c>
      <c r="H1060" s="2" t="s">
        <v>6136</v>
      </c>
      <c r="I1060" s="2" t="s">
        <v>2458</v>
      </c>
      <c r="J1060" s="2" t="s">
        <v>937</v>
      </c>
      <c r="K1060" s="2" t="s">
        <v>2468</v>
      </c>
      <c r="L1060" s="2" t="s">
        <v>2469</v>
      </c>
      <c r="M1060" s="2" t="s">
        <v>185</v>
      </c>
      <c r="N1060" s="2" t="s">
        <v>759</v>
      </c>
      <c r="O1060" s="99">
        <v>17556</v>
      </c>
      <c r="P1060" s="2" t="s">
        <v>7753</v>
      </c>
      <c r="Q1060">
        <v>45409</v>
      </c>
      <c r="R1060">
        <v>44981</v>
      </c>
      <c r="S1060">
        <v>90389</v>
      </c>
      <c r="T1060">
        <v>45420</v>
      </c>
      <c r="U1060">
        <v>44970</v>
      </c>
      <c r="V1060" t="s">
        <v>11199</v>
      </c>
      <c r="W1060" s="101">
        <v>46202.725490127312</v>
      </c>
      <c r="X1060" s="1">
        <f>IFERROR(IF(H1060="","",IF(O1060=0,0.15,IF(VLOOKUP(O1060,'Source Post 14 Status (6.30.26)'!A:B,2,FALSE)=1,0.15,0.5))),0.5)</f>
        <v>0.15</v>
      </c>
      <c r="Y1060" s="6">
        <f t="shared" si="16"/>
        <v>13559</v>
      </c>
    </row>
    <row r="1061" spans="1:25" x14ac:dyDescent="0.3">
      <c r="A1061" t="str">
        <f>IF(B1061=1,COUNTIF($B$2:B1061,1),"")</f>
        <v/>
      </c>
      <c r="B1061" t="str">
        <f>IF(C1061=1,COUNTIF($H$2:H1061,H1061),"")</f>
        <v/>
      </c>
      <c r="C1061">
        <f>IF(G1061=List!$P$1,1,0)</f>
        <v>0</v>
      </c>
      <c r="D1061" s="1" t="str">
        <f>IF(E1061=1,COUNTIF($E$2:E1061,1),"")</f>
        <v/>
      </c>
      <c r="E1061" s="1" t="str">
        <f>IF(H1061=List!$P$2,1,"")</f>
        <v/>
      </c>
      <c r="F1061" s="2" t="s">
        <v>11828</v>
      </c>
      <c r="G1061" s="2" t="s">
        <v>332</v>
      </c>
      <c r="H1061" s="2" t="s">
        <v>6138</v>
      </c>
      <c r="I1061" s="2" t="s">
        <v>2458</v>
      </c>
      <c r="J1061" s="2" t="s">
        <v>937</v>
      </c>
      <c r="K1061" s="2" t="s">
        <v>2477</v>
      </c>
      <c r="L1061" s="2" t="s">
        <v>2478</v>
      </c>
      <c r="M1061" s="2" t="s">
        <v>167</v>
      </c>
      <c r="N1061" s="2" t="s">
        <v>779</v>
      </c>
      <c r="O1061" s="99">
        <v>10056</v>
      </c>
      <c r="P1061" s="2" t="s">
        <v>7092</v>
      </c>
      <c r="Q1061">
        <v>41391</v>
      </c>
      <c r="R1061">
        <v>40884</v>
      </c>
      <c r="S1061">
        <v>40378</v>
      </c>
      <c r="T1061">
        <v>39872</v>
      </c>
      <c r="U1061">
        <v>44366</v>
      </c>
      <c r="V1061" t="s">
        <v>8599</v>
      </c>
      <c r="W1061" s="101">
        <v>46198.655181516202</v>
      </c>
      <c r="X1061" s="1">
        <f>IFERROR(IF(H1061="","",IF(O1061=0,0.15,IF(VLOOKUP(O1061,'Source Post 14 Status (6.30.26)'!A:B,2,FALSE)=1,0.15,0.5))),0.5)</f>
        <v>0.15</v>
      </c>
      <c r="Y1061" s="6">
        <f t="shared" si="16"/>
        <v>12636</v>
      </c>
    </row>
    <row r="1062" spans="1:25" x14ac:dyDescent="0.3">
      <c r="A1062" t="str">
        <f>IF(B1062=1,COUNTIF($B$2:B1062,1),"")</f>
        <v/>
      </c>
      <c r="B1062" t="str">
        <f>IF(C1062=1,COUNTIF($H$2:H1062,H1062),"")</f>
        <v/>
      </c>
      <c r="C1062">
        <f>IF(G1062=List!$P$1,1,0)</f>
        <v>0</v>
      </c>
      <c r="D1062" s="1" t="str">
        <f>IF(E1062=1,COUNTIF($E$2:E1062,1),"")</f>
        <v/>
      </c>
      <c r="E1062" s="1" t="str">
        <f>IF(H1062=List!$P$2,1,"")</f>
        <v/>
      </c>
      <c r="F1062" s="2" t="s">
        <v>11828</v>
      </c>
      <c r="G1062" s="2" t="s">
        <v>332</v>
      </c>
      <c r="H1062" s="2" t="s">
        <v>6138</v>
      </c>
      <c r="I1062" s="2" t="s">
        <v>2458</v>
      </c>
      <c r="J1062" s="2" t="s">
        <v>937</v>
      </c>
      <c r="K1062" s="2" t="s">
        <v>2477</v>
      </c>
      <c r="L1062" s="2" t="s">
        <v>2478</v>
      </c>
      <c r="M1062" s="2" t="s">
        <v>167</v>
      </c>
      <c r="N1062" s="2" t="s">
        <v>779</v>
      </c>
      <c r="O1062" s="99">
        <v>24744</v>
      </c>
      <c r="P1062" s="2" t="s">
        <v>8502</v>
      </c>
      <c r="R1062">
        <v>79040</v>
      </c>
      <c r="S1062">
        <v>81188</v>
      </c>
      <c r="T1062">
        <v>80437</v>
      </c>
      <c r="U1062">
        <v>84688</v>
      </c>
      <c r="V1062" t="s">
        <v>8599</v>
      </c>
      <c r="W1062" s="101">
        <v>46198.65623197917</v>
      </c>
      <c r="X1062" s="1">
        <f>IFERROR(IF(H1062="","",IF(O1062=0,0.15,IF(VLOOKUP(O1062,'Source Post 14 Status (6.30.26)'!A:B,2,FALSE)=1,0.15,0.5))),0.5)</f>
        <v>0.15</v>
      </c>
      <c r="Y1062" s="6">
        <f t="shared" si="16"/>
        <v>24769</v>
      </c>
    </row>
    <row r="1063" spans="1:25" x14ac:dyDescent="0.3">
      <c r="A1063" t="str">
        <f>IF(B1063=1,COUNTIF($B$2:B1063,1),"")</f>
        <v/>
      </c>
      <c r="B1063" t="str">
        <f>IF(C1063=1,COUNTIF($H$2:H1063,H1063),"")</f>
        <v/>
      </c>
      <c r="C1063">
        <f>IF(G1063=List!$P$1,1,0)</f>
        <v>0</v>
      </c>
      <c r="D1063" s="1" t="str">
        <f>IF(E1063=1,COUNTIF($E$2:E1063,1),"")</f>
        <v/>
      </c>
      <c r="E1063" s="1" t="str">
        <f>IF(H1063=List!$P$2,1,"")</f>
        <v/>
      </c>
      <c r="F1063" s="2" t="s">
        <v>11828</v>
      </c>
      <c r="G1063" s="2" t="s">
        <v>332</v>
      </c>
      <c r="H1063" s="2" t="s">
        <v>6138</v>
      </c>
      <c r="I1063" s="2" t="s">
        <v>2458</v>
      </c>
      <c r="J1063" s="2" t="s">
        <v>937</v>
      </c>
      <c r="K1063" s="2" t="s">
        <v>2477</v>
      </c>
      <c r="L1063" s="2" t="s">
        <v>2478</v>
      </c>
      <c r="M1063" s="2" t="s">
        <v>167</v>
      </c>
      <c r="N1063" s="2" t="s">
        <v>779</v>
      </c>
      <c r="O1063" s="99">
        <v>0</v>
      </c>
      <c r="P1063" s="2" t="s">
        <v>8513</v>
      </c>
      <c r="R1063">
        <v>350</v>
      </c>
      <c r="V1063" t="s">
        <v>8599</v>
      </c>
      <c r="W1063" s="101">
        <v>46198.658817858799</v>
      </c>
      <c r="X1063" s="1">
        <f>IFERROR(IF(H1063="","",IF(O1063=0,0.15,IF(VLOOKUP(O1063,'Source Post 14 Status (6.30.26)'!A:B,2,FALSE)=1,0.15,0.5))),0.5)</f>
        <v>0.15</v>
      </c>
      <c r="Y1063" s="6">
        <f t="shared" si="16"/>
        <v>0</v>
      </c>
    </row>
    <row r="1064" spans="1:25" x14ac:dyDescent="0.3">
      <c r="A1064" t="str">
        <f>IF(B1064=1,COUNTIF($B$2:B1064,1),"")</f>
        <v/>
      </c>
      <c r="B1064" t="str">
        <f>IF(C1064=1,COUNTIF($H$2:H1064,H1064),"")</f>
        <v/>
      </c>
      <c r="C1064">
        <f>IF(G1064=List!$P$1,1,0)</f>
        <v>0</v>
      </c>
      <c r="D1064" s="1" t="str">
        <f>IF(E1064=1,COUNTIF($E$2:E1064,1),"")</f>
        <v/>
      </c>
      <c r="E1064" s="1" t="str">
        <f>IF(H1064=List!$P$2,1,"")</f>
        <v/>
      </c>
      <c r="F1064" s="2" t="s">
        <v>11828</v>
      </c>
      <c r="G1064" s="2" t="s">
        <v>332</v>
      </c>
      <c r="H1064" s="2" t="s">
        <v>6138</v>
      </c>
      <c r="I1064" s="2" t="s">
        <v>2458</v>
      </c>
      <c r="J1064" s="2" t="s">
        <v>937</v>
      </c>
      <c r="K1064" s="2" t="s">
        <v>2477</v>
      </c>
      <c r="L1064" s="2" t="s">
        <v>2478</v>
      </c>
      <c r="M1064" s="2" t="s">
        <v>167</v>
      </c>
      <c r="N1064" s="2" t="s">
        <v>779</v>
      </c>
      <c r="O1064" s="99">
        <v>0</v>
      </c>
      <c r="P1064" s="2" t="s">
        <v>8514</v>
      </c>
      <c r="W1064" s="101">
        <v>1</v>
      </c>
      <c r="X1064" s="1">
        <f>IFERROR(IF(H1064="","",IF(O1064=0,0.15,IF(VLOOKUP(O1064,'Source Post 14 Status (6.30.26)'!A:B,2,FALSE)=1,0.15,0.5))),0.5)</f>
        <v>0.15</v>
      </c>
      <c r="Y1064" s="6">
        <f t="shared" si="16"/>
        <v>0</v>
      </c>
    </row>
    <row r="1065" spans="1:25" x14ac:dyDescent="0.3">
      <c r="A1065" t="str">
        <f>IF(B1065=1,COUNTIF($B$2:B1065,1),"")</f>
        <v/>
      </c>
      <c r="B1065" t="str">
        <f>IF(C1065=1,COUNTIF($H$2:H1065,H1065),"")</f>
        <v/>
      </c>
      <c r="C1065">
        <f>IF(G1065=List!$P$1,1,0)</f>
        <v>0</v>
      </c>
      <c r="D1065" s="1" t="str">
        <f>IF(E1065=1,COUNTIF($E$2:E1065,1),"")</f>
        <v/>
      </c>
      <c r="E1065" s="1" t="str">
        <f>IF(H1065=List!$P$2,1,"")</f>
        <v/>
      </c>
      <c r="F1065" s="2" t="s">
        <v>11828</v>
      </c>
      <c r="G1065" s="2" t="s">
        <v>332</v>
      </c>
      <c r="H1065" s="2" t="s">
        <v>6138</v>
      </c>
      <c r="I1065" s="2" t="s">
        <v>2458</v>
      </c>
      <c r="J1065" s="2" t="s">
        <v>937</v>
      </c>
      <c r="K1065" s="2" t="s">
        <v>2477</v>
      </c>
      <c r="L1065" s="2" t="s">
        <v>2478</v>
      </c>
      <c r="M1065" s="2" t="s">
        <v>167</v>
      </c>
      <c r="N1065" s="2" t="s">
        <v>779</v>
      </c>
      <c r="O1065" s="99">
        <v>27009</v>
      </c>
      <c r="P1065" s="2" t="s">
        <v>11205</v>
      </c>
      <c r="Q1065">
        <v>39043</v>
      </c>
      <c r="S1065">
        <v>39043</v>
      </c>
      <c r="T1065">
        <v>39043</v>
      </c>
      <c r="V1065" t="s">
        <v>8599</v>
      </c>
      <c r="W1065" s="101">
        <v>46199.359067824073</v>
      </c>
      <c r="X1065" s="1">
        <f>IFERROR(IF(H1065="","",IF(O1065=0,0.15,IF(VLOOKUP(O1065,'Source Post 14 Status (6.30.26)'!A:B,2,FALSE)=1,0.15,0.5))),0.5)</f>
        <v>0.5</v>
      </c>
      <c r="Y1065" s="6">
        <f t="shared" si="16"/>
        <v>19522</v>
      </c>
    </row>
    <row r="1066" spans="1:25" x14ac:dyDescent="0.3">
      <c r="A1066" t="str">
        <f>IF(B1066=1,COUNTIF($B$2:B1066,1),"")</f>
        <v/>
      </c>
      <c r="B1066" t="str">
        <f>IF(C1066=1,COUNTIF($H$2:H1066,H1066),"")</f>
        <v/>
      </c>
      <c r="C1066">
        <f>IF(G1066=List!$P$1,1,0)</f>
        <v>0</v>
      </c>
      <c r="D1066" s="1" t="str">
        <f>IF(E1066=1,COUNTIF($E$2:E1066,1),"")</f>
        <v/>
      </c>
      <c r="E1066" s="1" t="str">
        <f>IF(H1066=List!$P$2,1,"")</f>
        <v/>
      </c>
      <c r="F1066" s="2" t="s">
        <v>11828</v>
      </c>
      <c r="G1066" s="2" t="s">
        <v>333</v>
      </c>
      <c r="H1066" s="2" t="s">
        <v>6139</v>
      </c>
      <c r="I1066" s="2" t="s">
        <v>2458</v>
      </c>
      <c r="J1066" s="2" t="s">
        <v>937</v>
      </c>
      <c r="K1066" s="2" t="s">
        <v>2480</v>
      </c>
      <c r="L1066" s="2" t="s">
        <v>2481</v>
      </c>
      <c r="M1066" s="2" t="s">
        <v>185</v>
      </c>
      <c r="N1066" s="2" t="s">
        <v>759</v>
      </c>
      <c r="O1066" s="99">
        <v>0</v>
      </c>
      <c r="P1066" s="2" t="s">
        <v>8514</v>
      </c>
      <c r="W1066" s="101">
        <v>1</v>
      </c>
      <c r="X1066" s="1">
        <f>IFERROR(IF(H1066="","",IF(O1066=0,0.15,IF(VLOOKUP(O1066,'Source Post 14 Status (6.30.26)'!A:B,2,FALSE)=1,0.15,0.5))),0.5)</f>
        <v>0.15</v>
      </c>
      <c r="Y1066" s="6">
        <f t="shared" si="16"/>
        <v>0</v>
      </c>
    </row>
    <row r="1067" spans="1:25" x14ac:dyDescent="0.3">
      <c r="A1067" t="str">
        <f>IF(B1067=1,COUNTIF($B$2:B1067,1),"")</f>
        <v/>
      </c>
      <c r="B1067" t="str">
        <f>IF(C1067=1,COUNTIF($H$2:H1067,H1067),"")</f>
        <v/>
      </c>
      <c r="C1067">
        <f>IF(G1067=List!$P$1,1,0)</f>
        <v>0</v>
      </c>
      <c r="D1067" s="1" t="str">
        <f>IF(E1067=1,COUNTIF($E$2:E1067,1),"")</f>
        <v/>
      </c>
      <c r="E1067" s="1" t="str">
        <f>IF(H1067=List!$P$2,1,"")</f>
        <v/>
      </c>
      <c r="F1067" s="2" t="s">
        <v>11828</v>
      </c>
      <c r="G1067" s="2" t="s">
        <v>333</v>
      </c>
      <c r="H1067" s="2" t="s">
        <v>6139</v>
      </c>
      <c r="I1067" s="2" t="s">
        <v>2458</v>
      </c>
      <c r="J1067" s="2" t="s">
        <v>937</v>
      </c>
      <c r="K1067" s="2" t="s">
        <v>2480</v>
      </c>
      <c r="L1067" s="2" t="s">
        <v>2481</v>
      </c>
      <c r="M1067" s="2" t="s">
        <v>185</v>
      </c>
      <c r="N1067" s="2" t="s">
        <v>759</v>
      </c>
      <c r="O1067" s="99">
        <v>0</v>
      </c>
      <c r="P1067" s="2" t="s">
        <v>8513</v>
      </c>
      <c r="Q1067">
        <v>5000</v>
      </c>
      <c r="R1067">
        <v>5000</v>
      </c>
      <c r="S1067">
        <v>10000</v>
      </c>
      <c r="T1067">
        <v>5000</v>
      </c>
      <c r="U1067">
        <v>5000</v>
      </c>
      <c r="V1067" t="s">
        <v>11084</v>
      </c>
      <c r="W1067" s="101">
        <v>46195.541256597222</v>
      </c>
      <c r="X1067" s="1">
        <f>IFERROR(IF(H1067="","",IF(O1067=0,0.15,IF(VLOOKUP(O1067,'Source Post 14 Status (6.30.26)'!A:B,2,FALSE)=1,0.15,0.5))),0.5)</f>
        <v>0.15</v>
      </c>
      <c r="Y1067" s="6">
        <f t="shared" si="16"/>
        <v>1500</v>
      </c>
    </row>
    <row r="1068" spans="1:25" x14ac:dyDescent="0.3">
      <c r="A1068" t="str">
        <f>IF(B1068=1,COUNTIF($B$2:B1068,1),"")</f>
        <v/>
      </c>
      <c r="B1068" t="str">
        <f>IF(C1068=1,COUNTIF($H$2:H1068,H1068),"")</f>
        <v/>
      </c>
      <c r="C1068">
        <f>IF(G1068=List!$P$1,1,0)</f>
        <v>0</v>
      </c>
      <c r="D1068" s="1" t="str">
        <f>IF(E1068=1,COUNTIF($E$2:E1068,1),"")</f>
        <v/>
      </c>
      <c r="E1068" s="1" t="str">
        <f>IF(H1068=List!$P$2,1,"")</f>
        <v/>
      </c>
      <c r="F1068" s="2" t="s">
        <v>11828</v>
      </c>
      <c r="G1068" s="2" t="s">
        <v>333</v>
      </c>
      <c r="H1068" s="2" t="s">
        <v>6139</v>
      </c>
      <c r="I1068" s="2" t="s">
        <v>2458</v>
      </c>
      <c r="J1068" s="2" t="s">
        <v>937</v>
      </c>
      <c r="K1068" s="2" t="s">
        <v>2480</v>
      </c>
      <c r="L1068" s="2" t="s">
        <v>2481</v>
      </c>
      <c r="M1068" s="2" t="s">
        <v>185</v>
      </c>
      <c r="N1068" s="2" t="s">
        <v>759</v>
      </c>
      <c r="O1068" s="99">
        <v>16507</v>
      </c>
      <c r="P1068" s="2" t="s">
        <v>7608</v>
      </c>
      <c r="Q1068">
        <v>420672</v>
      </c>
      <c r="R1068">
        <v>416360</v>
      </c>
      <c r="S1068">
        <v>834728</v>
      </c>
      <c r="T1068">
        <v>418256</v>
      </c>
      <c r="U1068">
        <v>418776</v>
      </c>
      <c r="V1068" t="s">
        <v>11084</v>
      </c>
      <c r="W1068" s="101">
        <v>46195.540319097221</v>
      </c>
      <c r="X1068" s="1">
        <f>IFERROR(IF(H1068="","",IF(O1068=0,0.15,IF(VLOOKUP(O1068,'Source Post 14 Status (6.30.26)'!A:B,2,FALSE)=1,0.15,0.5))),0.5)</f>
        <v>0.5</v>
      </c>
      <c r="Y1068" s="6">
        <f t="shared" si="16"/>
        <v>418256</v>
      </c>
    </row>
    <row r="1069" spans="1:25" x14ac:dyDescent="0.3">
      <c r="A1069" t="str">
        <f>IF(B1069=1,COUNTIF($B$2:B1069,1),"")</f>
        <v/>
      </c>
      <c r="B1069" t="str">
        <f>IF(C1069=1,COUNTIF($H$2:H1069,H1069),"")</f>
        <v/>
      </c>
      <c r="C1069">
        <f>IF(G1069=List!$P$1,1,0)</f>
        <v>0</v>
      </c>
      <c r="D1069" s="1" t="str">
        <f>IF(E1069=1,COUNTIF($E$2:E1069,1),"")</f>
        <v/>
      </c>
      <c r="E1069" s="1" t="str">
        <f>IF(H1069=List!$P$2,1,"")</f>
        <v/>
      </c>
      <c r="F1069" s="2" t="s">
        <v>11828</v>
      </c>
      <c r="G1069" s="2" t="s">
        <v>333</v>
      </c>
      <c r="H1069" s="2" t="s">
        <v>6139</v>
      </c>
      <c r="I1069" s="2" t="s">
        <v>2458</v>
      </c>
      <c r="J1069" s="2" t="s">
        <v>937</v>
      </c>
      <c r="K1069" s="2" t="s">
        <v>2480</v>
      </c>
      <c r="L1069" s="2" t="s">
        <v>2481</v>
      </c>
      <c r="M1069" s="2" t="s">
        <v>185</v>
      </c>
      <c r="N1069" s="2" t="s">
        <v>759</v>
      </c>
      <c r="O1069" s="99">
        <v>16910</v>
      </c>
      <c r="P1069" s="2" t="s">
        <v>7673</v>
      </c>
      <c r="Q1069">
        <v>799000</v>
      </c>
      <c r="R1069">
        <v>799000</v>
      </c>
      <c r="S1069">
        <v>1593000</v>
      </c>
      <c r="T1069">
        <v>801500</v>
      </c>
      <c r="U1069">
        <v>801500</v>
      </c>
      <c r="V1069" t="s">
        <v>11084</v>
      </c>
      <c r="W1069" s="101">
        <v>46195.540019062501</v>
      </c>
      <c r="X1069" s="1">
        <f>IFERROR(IF(H1069="","",IF(O1069=0,0.15,IF(VLOOKUP(O1069,'Source Post 14 Status (6.30.26)'!A:B,2,FALSE)=1,0.15,0.5))),0.5)</f>
        <v>0.5</v>
      </c>
      <c r="Y1069" s="6">
        <f t="shared" si="16"/>
        <v>801500</v>
      </c>
    </row>
    <row r="1070" spans="1:25" x14ac:dyDescent="0.3">
      <c r="A1070" t="str">
        <f>IF(B1070=1,COUNTIF($B$2:B1070,1),"")</f>
        <v/>
      </c>
      <c r="B1070" t="str">
        <f>IF(C1070=1,COUNTIF($H$2:H1070,H1070),"")</f>
        <v/>
      </c>
      <c r="C1070">
        <f>IF(G1070=List!$P$1,1,0)</f>
        <v>0</v>
      </c>
      <c r="D1070" s="1" t="str">
        <f>IF(E1070=1,COUNTIF($E$2:E1070,1),"")</f>
        <v/>
      </c>
      <c r="E1070" s="1" t="str">
        <f>IF(H1070=List!$P$2,1,"")</f>
        <v/>
      </c>
      <c r="F1070" s="2" t="s">
        <v>11828</v>
      </c>
      <c r="G1070" s="2" t="s">
        <v>333</v>
      </c>
      <c r="H1070" s="2" t="s">
        <v>6139</v>
      </c>
      <c r="I1070" s="2" t="s">
        <v>2458</v>
      </c>
      <c r="J1070" s="2" t="s">
        <v>937</v>
      </c>
      <c r="K1070" s="2" t="s">
        <v>2480</v>
      </c>
      <c r="L1070" s="2" t="s">
        <v>2481</v>
      </c>
      <c r="M1070" s="2" t="s">
        <v>185</v>
      </c>
      <c r="N1070" s="2" t="s">
        <v>759</v>
      </c>
      <c r="O1070" s="99">
        <v>1273</v>
      </c>
      <c r="P1070" s="2" t="s">
        <v>6865</v>
      </c>
      <c r="Q1070">
        <v>78600</v>
      </c>
      <c r="R1070">
        <v>76800</v>
      </c>
      <c r="V1070" t="s">
        <v>11084</v>
      </c>
      <c r="W1070" s="101">
        <v>46195.538818668982</v>
      </c>
      <c r="X1070" s="1">
        <f>IFERROR(IF(H1070="","",IF(O1070=0,0.15,IF(VLOOKUP(O1070,'Source Post 14 Status (6.30.26)'!A:B,2,FALSE)=1,0.15,0.5))),0.5)</f>
        <v>0.5</v>
      </c>
      <c r="Y1070" s="6">
        <f t="shared" si="16"/>
        <v>0</v>
      </c>
    </row>
    <row r="1071" spans="1:25" x14ac:dyDescent="0.3">
      <c r="A1071" t="str">
        <f>IF(B1071=1,COUNTIF($B$2:B1071,1),"")</f>
        <v/>
      </c>
      <c r="B1071" t="str">
        <f>IF(C1071=1,COUNTIF($H$2:H1071,H1071),"")</f>
        <v/>
      </c>
      <c r="C1071">
        <f>IF(G1071=List!$P$1,1,0)</f>
        <v>0</v>
      </c>
      <c r="D1071" s="1" t="str">
        <f>IF(E1071=1,COUNTIF($E$2:E1071,1),"")</f>
        <v/>
      </c>
      <c r="E1071" s="1" t="str">
        <f>IF(H1071=List!$P$2,1,"")</f>
        <v/>
      </c>
      <c r="F1071" s="2" t="s">
        <v>11828</v>
      </c>
      <c r="G1071" s="2" t="s">
        <v>333</v>
      </c>
      <c r="H1071" s="2" t="s">
        <v>6139</v>
      </c>
      <c r="I1071" s="2" t="s">
        <v>2458</v>
      </c>
      <c r="J1071" s="2" t="s">
        <v>937</v>
      </c>
      <c r="K1071" s="2" t="s">
        <v>2480</v>
      </c>
      <c r="L1071" s="2" t="s">
        <v>2481</v>
      </c>
      <c r="M1071" s="2" t="s">
        <v>185</v>
      </c>
      <c r="N1071" s="2" t="s">
        <v>759</v>
      </c>
      <c r="O1071" s="99">
        <v>4136</v>
      </c>
      <c r="P1071" s="2" t="s">
        <v>6926</v>
      </c>
      <c r="Q1071">
        <v>151953</v>
      </c>
      <c r="R1071">
        <v>149609</v>
      </c>
      <c r="S1071">
        <v>301857</v>
      </c>
      <c r="T1071">
        <v>152069</v>
      </c>
      <c r="U1071">
        <v>149369</v>
      </c>
      <c r="V1071" t="s">
        <v>11084</v>
      </c>
      <c r="W1071" s="101">
        <v>46195.538301817127</v>
      </c>
      <c r="X1071" s="1">
        <f>IFERROR(IF(H1071="","",IF(O1071=0,0.15,IF(VLOOKUP(O1071,'Source Post 14 Status (6.30.26)'!A:B,2,FALSE)=1,0.15,0.5))),0.5)</f>
        <v>0.5</v>
      </c>
      <c r="Y1071" s="6">
        <f t="shared" si="16"/>
        <v>150719</v>
      </c>
    </row>
    <row r="1072" spans="1:25" x14ac:dyDescent="0.3">
      <c r="A1072" t="str">
        <f>IF(B1072=1,COUNTIF($B$2:B1072,1),"")</f>
        <v/>
      </c>
      <c r="B1072" t="str">
        <f>IF(C1072=1,COUNTIF($H$2:H1072,H1072),"")</f>
        <v/>
      </c>
      <c r="C1072">
        <f>IF(G1072=List!$P$1,1,0)</f>
        <v>0</v>
      </c>
      <c r="D1072" s="1" t="str">
        <f>IF(E1072=1,COUNTIF($E$2:E1072,1),"")</f>
        <v/>
      </c>
      <c r="E1072" s="1" t="str">
        <f>IF(H1072=List!$P$2,1,"")</f>
        <v/>
      </c>
      <c r="F1072" s="2" t="s">
        <v>11828</v>
      </c>
      <c r="G1072" s="2" t="s">
        <v>333</v>
      </c>
      <c r="H1072" s="2" t="s">
        <v>6139</v>
      </c>
      <c r="I1072" s="2" t="s">
        <v>2458</v>
      </c>
      <c r="J1072" s="2" t="s">
        <v>937</v>
      </c>
      <c r="K1072" s="2" t="s">
        <v>2480</v>
      </c>
      <c r="L1072" s="2" t="s">
        <v>2481</v>
      </c>
      <c r="M1072" s="2" t="s">
        <v>185</v>
      </c>
      <c r="N1072" s="2" t="s">
        <v>759</v>
      </c>
      <c r="O1072" s="99">
        <v>18153</v>
      </c>
      <c r="P1072" s="2" t="s">
        <v>7726</v>
      </c>
      <c r="Q1072">
        <v>145794</v>
      </c>
      <c r="R1072">
        <v>144734</v>
      </c>
      <c r="S1072">
        <v>286289</v>
      </c>
      <c r="T1072">
        <v>146555</v>
      </c>
      <c r="U1072">
        <v>140456</v>
      </c>
      <c r="V1072" t="s">
        <v>11084</v>
      </c>
      <c r="W1072" s="101">
        <v>46195.539326817132</v>
      </c>
      <c r="X1072" s="1">
        <f>IFERROR(IF(H1072="","",IF(O1072=0,0.15,IF(VLOOKUP(O1072,'Source Post 14 Status (6.30.26)'!A:B,2,FALSE)=1,0.15,0.5))),0.5)</f>
        <v>0.5</v>
      </c>
      <c r="Y1072" s="6">
        <f t="shared" si="16"/>
        <v>143506</v>
      </c>
    </row>
    <row r="1073" spans="1:25" x14ac:dyDescent="0.3">
      <c r="A1073" t="str">
        <f>IF(B1073=1,COUNTIF($B$2:B1073,1),"")</f>
        <v/>
      </c>
      <c r="B1073" t="str">
        <f>IF(C1073=1,COUNTIF($H$2:H1073,H1073),"")</f>
        <v/>
      </c>
      <c r="C1073">
        <f>IF(G1073=List!$P$1,1,0)</f>
        <v>0</v>
      </c>
      <c r="D1073" s="1" t="str">
        <f>IF(E1073=1,COUNTIF($E$2:E1073,1),"")</f>
        <v/>
      </c>
      <c r="E1073" s="1" t="str">
        <f>IF(H1073=List!$P$2,1,"")</f>
        <v/>
      </c>
      <c r="F1073" s="2" t="s">
        <v>11828</v>
      </c>
      <c r="G1073" s="2" t="s">
        <v>333</v>
      </c>
      <c r="H1073" s="2" t="s">
        <v>6139</v>
      </c>
      <c r="I1073" s="2" t="s">
        <v>2458</v>
      </c>
      <c r="J1073" s="2" t="s">
        <v>937</v>
      </c>
      <c r="K1073" s="2" t="s">
        <v>2480</v>
      </c>
      <c r="L1073" s="2" t="s">
        <v>2481</v>
      </c>
      <c r="M1073" s="2" t="s">
        <v>185</v>
      </c>
      <c r="N1073" s="2" t="s">
        <v>759</v>
      </c>
      <c r="O1073" s="99">
        <v>1543</v>
      </c>
      <c r="P1073" s="2" t="s">
        <v>6873</v>
      </c>
      <c r="Q1073">
        <v>75013</v>
      </c>
      <c r="R1073">
        <v>78485</v>
      </c>
      <c r="S1073">
        <v>151983</v>
      </c>
      <c r="T1073">
        <v>73480</v>
      </c>
      <c r="U1073">
        <v>76800</v>
      </c>
      <c r="V1073" t="s">
        <v>11084</v>
      </c>
      <c r="W1073" s="101">
        <v>46195.539119791669</v>
      </c>
      <c r="X1073" s="1">
        <f>IFERROR(IF(H1073="","",IF(O1073=0,0.15,IF(VLOOKUP(O1073,'Source Post 14 Status (6.30.26)'!A:B,2,FALSE)=1,0.15,0.5))),0.5)</f>
        <v>0.5</v>
      </c>
      <c r="Y1073" s="6">
        <f t="shared" si="16"/>
        <v>73480</v>
      </c>
    </row>
    <row r="1074" spans="1:25" x14ac:dyDescent="0.3">
      <c r="A1074" t="str">
        <f>IF(B1074=1,COUNTIF($B$2:B1074,1),"")</f>
        <v/>
      </c>
      <c r="B1074" t="str">
        <f>IF(C1074=1,COUNTIF($H$2:H1074,H1074),"")</f>
        <v/>
      </c>
      <c r="C1074">
        <f>IF(G1074=List!$P$1,1,0)</f>
        <v>0</v>
      </c>
      <c r="D1074" s="1" t="str">
        <f>IF(E1074=1,COUNTIF($E$2:E1074,1),"")</f>
        <v/>
      </c>
      <c r="E1074" s="1" t="str">
        <f>IF(H1074=List!$P$2,1,"")</f>
        <v/>
      </c>
      <c r="F1074" s="2" t="s">
        <v>11828</v>
      </c>
      <c r="G1074" s="2" t="s">
        <v>333</v>
      </c>
      <c r="H1074" s="2" t="s">
        <v>6139</v>
      </c>
      <c r="I1074" s="2" t="s">
        <v>2458</v>
      </c>
      <c r="J1074" s="2" t="s">
        <v>937</v>
      </c>
      <c r="K1074" s="2" t="s">
        <v>2480</v>
      </c>
      <c r="L1074" s="2" t="s">
        <v>2481</v>
      </c>
      <c r="M1074" s="2" t="s">
        <v>185</v>
      </c>
      <c r="N1074" s="2" t="s">
        <v>759</v>
      </c>
      <c r="O1074" s="99">
        <v>4141</v>
      </c>
      <c r="P1074" s="2" t="s">
        <v>6927</v>
      </c>
      <c r="Q1074">
        <v>153000</v>
      </c>
      <c r="R1074">
        <v>153000</v>
      </c>
      <c r="S1074">
        <v>307000</v>
      </c>
      <c r="T1074">
        <v>154000</v>
      </c>
      <c r="U1074">
        <v>154000</v>
      </c>
      <c r="V1074" t="s">
        <v>11084</v>
      </c>
      <c r="W1074" s="101">
        <v>46195.538581562498</v>
      </c>
      <c r="X1074" s="1">
        <f>IFERROR(IF(H1074="","",IF(O1074=0,0.15,IF(VLOOKUP(O1074,'Source Post 14 Status (6.30.26)'!A:B,2,FALSE)=1,0.15,0.5))),0.5)</f>
        <v>0.5</v>
      </c>
      <c r="Y1074" s="6">
        <f t="shared" si="16"/>
        <v>154000</v>
      </c>
    </row>
    <row r="1075" spans="1:25" x14ac:dyDescent="0.3">
      <c r="A1075" t="str">
        <f>IF(B1075=1,COUNTIF($B$2:B1075,1),"")</f>
        <v/>
      </c>
      <c r="B1075" t="str">
        <f>IF(C1075=1,COUNTIF($H$2:H1075,H1075),"")</f>
        <v/>
      </c>
      <c r="C1075">
        <f>IF(G1075=List!$P$1,1,0)</f>
        <v>0</v>
      </c>
      <c r="D1075" s="1" t="str">
        <f>IF(E1075=1,COUNTIF($E$2:E1075,1),"")</f>
        <v/>
      </c>
      <c r="E1075" s="1" t="str">
        <f>IF(H1075=List!$P$2,1,"")</f>
        <v/>
      </c>
      <c r="F1075" s="2" t="s">
        <v>11828</v>
      </c>
      <c r="G1075" s="2" t="s">
        <v>333</v>
      </c>
      <c r="H1075" s="2" t="s">
        <v>6141</v>
      </c>
      <c r="I1075" s="2" t="s">
        <v>2458</v>
      </c>
      <c r="J1075" s="2" t="s">
        <v>937</v>
      </c>
      <c r="K1075" s="2" t="s">
        <v>2480</v>
      </c>
      <c r="L1075" s="2" t="s">
        <v>2481</v>
      </c>
      <c r="M1075" s="2" t="s">
        <v>194</v>
      </c>
      <c r="N1075" s="2" t="s">
        <v>767</v>
      </c>
      <c r="O1075" s="99">
        <v>0</v>
      </c>
      <c r="P1075" s="2" t="s">
        <v>8513</v>
      </c>
      <c r="W1075" s="101">
        <v>1</v>
      </c>
      <c r="X1075" s="1">
        <f>IFERROR(IF(H1075="","",IF(O1075=0,0.15,IF(VLOOKUP(O1075,'Source Post 14 Status (6.30.26)'!A:B,2,FALSE)=1,0.15,0.5))),0.5)</f>
        <v>0.15</v>
      </c>
      <c r="Y1075" s="6">
        <f t="shared" si="16"/>
        <v>0</v>
      </c>
    </row>
    <row r="1076" spans="1:25" x14ac:dyDescent="0.3">
      <c r="A1076" t="str">
        <f>IF(B1076=1,COUNTIF($B$2:B1076,1),"")</f>
        <v/>
      </c>
      <c r="B1076" t="str">
        <f>IF(C1076=1,COUNTIF($H$2:H1076,H1076),"")</f>
        <v/>
      </c>
      <c r="C1076">
        <f>IF(G1076=List!$P$1,1,0)</f>
        <v>0</v>
      </c>
      <c r="D1076" s="1" t="str">
        <f>IF(E1076=1,COUNTIF($E$2:E1076,1),"")</f>
        <v/>
      </c>
      <c r="E1076" s="1" t="str">
        <f>IF(H1076=List!$P$2,1,"")</f>
        <v/>
      </c>
      <c r="F1076" s="2" t="s">
        <v>11828</v>
      </c>
      <c r="G1076" s="2" t="s">
        <v>333</v>
      </c>
      <c r="H1076" s="2" t="s">
        <v>6141</v>
      </c>
      <c r="I1076" s="2" t="s">
        <v>2458</v>
      </c>
      <c r="J1076" s="2" t="s">
        <v>937</v>
      </c>
      <c r="K1076" s="2" t="s">
        <v>2480</v>
      </c>
      <c r="L1076" s="2" t="s">
        <v>2481</v>
      </c>
      <c r="M1076" s="2" t="s">
        <v>194</v>
      </c>
      <c r="N1076" s="2" t="s">
        <v>767</v>
      </c>
      <c r="O1076" s="99">
        <v>11774</v>
      </c>
      <c r="P1076" s="2" t="s">
        <v>7308</v>
      </c>
      <c r="Q1076">
        <v>228450</v>
      </c>
      <c r="R1076">
        <v>224450</v>
      </c>
      <c r="S1076">
        <v>456775</v>
      </c>
      <c r="T1076">
        <v>226950</v>
      </c>
      <c r="U1076">
        <v>227575</v>
      </c>
      <c r="V1076" t="s">
        <v>11084</v>
      </c>
      <c r="W1076" s="101">
        <v>46195.550318518515</v>
      </c>
      <c r="X1076" s="1">
        <f>IFERROR(IF(H1076="","",IF(O1076=0,0.15,IF(VLOOKUP(O1076,'Source Post 14 Status (6.30.26)'!A:B,2,FALSE)=1,0.15,0.5))),0.5)</f>
        <v>0.15</v>
      </c>
      <c r="Y1076" s="6">
        <f t="shared" si="16"/>
        <v>68179</v>
      </c>
    </row>
    <row r="1077" spans="1:25" x14ac:dyDescent="0.3">
      <c r="A1077" t="str">
        <f>IF(B1077=1,COUNTIF($B$2:B1077,1),"")</f>
        <v/>
      </c>
      <c r="B1077" t="str">
        <f>IF(C1077=1,COUNTIF($H$2:H1077,H1077),"")</f>
        <v/>
      </c>
      <c r="C1077">
        <f>IF(G1077=List!$P$1,1,0)</f>
        <v>0</v>
      </c>
      <c r="D1077" s="1" t="str">
        <f>IF(E1077=1,COUNTIF($E$2:E1077,1),"")</f>
        <v/>
      </c>
      <c r="E1077" s="1" t="str">
        <f>IF(H1077=List!$P$2,1,"")</f>
        <v/>
      </c>
      <c r="F1077" s="2" t="s">
        <v>11828</v>
      </c>
      <c r="G1077" s="2" t="s">
        <v>333</v>
      </c>
      <c r="H1077" s="2" t="s">
        <v>6140</v>
      </c>
      <c r="I1077" s="2" t="s">
        <v>2458</v>
      </c>
      <c r="J1077" s="2" t="s">
        <v>937</v>
      </c>
      <c r="K1077" s="2" t="s">
        <v>2480</v>
      </c>
      <c r="L1077" s="2" t="s">
        <v>2481</v>
      </c>
      <c r="M1077" s="2" t="s">
        <v>171</v>
      </c>
      <c r="N1077" s="2" t="s">
        <v>765</v>
      </c>
      <c r="O1077" s="99">
        <v>24781</v>
      </c>
      <c r="P1077" s="2" t="s">
        <v>11201</v>
      </c>
      <c r="Q1077">
        <v>899600</v>
      </c>
      <c r="R1077">
        <v>899600</v>
      </c>
      <c r="S1077">
        <v>2034100</v>
      </c>
      <c r="T1077">
        <v>1017150</v>
      </c>
      <c r="U1077">
        <v>1017150</v>
      </c>
      <c r="V1077" t="s">
        <v>11084</v>
      </c>
      <c r="W1077" s="101">
        <v>46196.429160914355</v>
      </c>
      <c r="X1077" s="1">
        <f>IFERROR(IF(H1077="","",IF(O1077=0,0.15,IF(VLOOKUP(O1077,'Source Post 14 Status (6.30.26)'!A:B,2,FALSE)=1,0.15,0.5))),0.5)</f>
        <v>0.5</v>
      </c>
      <c r="Y1077" s="6">
        <f t="shared" si="16"/>
        <v>1017150</v>
      </c>
    </row>
    <row r="1078" spans="1:25" x14ac:dyDescent="0.3">
      <c r="A1078" t="str">
        <f>IF(B1078=1,COUNTIF($B$2:B1078,1),"")</f>
        <v/>
      </c>
      <c r="B1078" t="str">
        <f>IF(C1078=1,COUNTIF($H$2:H1078,H1078),"")</f>
        <v/>
      </c>
      <c r="C1078">
        <f>IF(G1078=List!$P$1,1,0)</f>
        <v>0</v>
      </c>
      <c r="D1078" s="1" t="str">
        <f>IF(E1078=1,COUNTIF($E$2:E1078,1),"")</f>
        <v/>
      </c>
      <c r="E1078" s="1" t="str">
        <f>IF(H1078=List!$P$2,1,"")</f>
        <v/>
      </c>
      <c r="F1078" s="2" t="s">
        <v>11828</v>
      </c>
      <c r="G1078" s="2" t="s">
        <v>333</v>
      </c>
      <c r="H1078" s="2" t="s">
        <v>6140</v>
      </c>
      <c r="I1078" s="2" t="s">
        <v>2458</v>
      </c>
      <c r="J1078" s="2" t="s">
        <v>937</v>
      </c>
      <c r="K1078" s="2" t="s">
        <v>2480</v>
      </c>
      <c r="L1078" s="2" t="s">
        <v>2481</v>
      </c>
      <c r="M1078" s="2" t="s">
        <v>171</v>
      </c>
      <c r="N1078" s="2" t="s">
        <v>765</v>
      </c>
      <c r="O1078" s="99">
        <v>14610</v>
      </c>
      <c r="P1078" s="2" t="s">
        <v>7396</v>
      </c>
      <c r="Q1078">
        <v>437000</v>
      </c>
      <c r="R1078">
        <v>437000</v>
      </c>
      <c r="S1078">
        <v>876000</v>
      </c>
      <c r="T1078">
        <v>440000</v>
      </c>
      <c r="U1078">
        <v>440000</v>
      </c>
      <c r="V1078" t="s">
        <v>11084</v>
      </c>
      <c r="W1078" s="101">
        <v>46195.544464618055</v>
      </c>
      <c r="X1078" s="1">
        <f>IFERROR(IF(H1078="","",IF(O1078=0,0.15,IF(VLOOKUP(O1078,'Source Post 14 Status (6.30.26)'!A:B,2,FALSE)=1,0.15,0.5))),0.5)</f>
        <v>0.15</v>
      </c>
      <c r="Y1078" s="6">
        <f t="shared" si="16"/>
        <v>132000</v>
      </c>
    </row>
    <row r="1079" spans="1:25" x14ac:dyDescent="0.3">
      <c r="A1079" t="str">
        <f>IF(B1079=1,COUNTIF($B$2:B1079,1),"")</f>
        <v/>
      </c>
      <c r="B1079" t="str">
        <f>IF(C1079=1,COUNTIF($H$2:H1079,H1079),"")</f>
        <v/>
      </c>
      <c r="C1079">
        <f>IF(G1079=List!$P$1,1,0)</f>
        <v>0</v>
      </c>
      <c r="D1079" s="1" t="str">
        <f>IF(E1079=1,COUNTIF($E$2:E1079,1),"")</f>
        <v/>
      </c>
      <c r="E1079" s="1" t="str">
        <f>IF(H1079=List!$P$2,1,"")</f>
        <v/>
      </c>
      <c r="F1079" s="2" t="s">
        <v>11828</v>
      </c>
      <c r="G1079" s="2" t="s">
        <v>333</v>
      </c>
      <c r="H1079" s="2" t="s">
        <v>6140</v>
      </c>
      <c r="I1079" s="2" t="s">
        <v>2458</v>
      </c>
      <c r="J1079" s="2" t="s">
        <v>937</v>
      </c>
      <c r="K1079" s="2" t="s">
        <v>2480</v>
      </c>
      <c r="L1079" s="2" t="s">
        <v>2481</v>
      </c>
      <c r="M1079" s="2" t="s">
        <v>171</v>
      </c>
      <c r="N1079" s="2" t="s">
        <v>765</v>
      </c>
      <c r="O1079" s="99">
        <v>16794</v>
      </c>
      <c r="P1079" s="2" t="s">
        <v>7652</v>
      </c>
      <c r="Q1079">
        <v>374500</v>
      </c>
      <c r="R1079">
        <v>374500</v>
      </c>
      <c r="S1079">
        <v>749000</v>
      </c>
      <c r="T1079">
        <v>374000</v>
      </c>
      <c r="U1079">
        <v>374000</v>
      </c>
      <c r="V1079" t="s">
        <v>11084</v>
      </c>
      <c r="W1079" s="101">
        <v>46195.545198645836</v>
      </c>
      <c r="X1079" s="1">
        <f>IFERROR(IF(H1079="","",IF(O1079=0,0.15,IF(VLOOKUP(O1079,'Source Post 14 Status (6.30.26)'!A:B,2,FALSE)=1,0.15,0.5))),0.5)</f>
        <v>0.15</v>
      </c>
      <c r="Y1079" s="6">
        <f t="shared" si="16"/>
        <v>112200</v>
      </c>
    </row>
    <row r="1080" spans="1:25" x14ac:dyDescent="0.3">
      <c r="A1080" t="str">
        <f>IF(B1080=1,COUNTIF($B$2:B1080,1),"")</f>
        <v/>
      </c>
      <c r="B1080" t="str">
        <f>IF(C1080=1,COUNTIF($H$2:H1080,H1080),"")</f>
        <v/>
      </c>
      <c r="C1080">
        <f>IF(G1080=List!$P$1,1,0)</f>
        <v>0</v>
      </c>
      <c r="D1080" s="1" t="str">
        <f>IF(E1080=1,COUNTIF($E$2:E1080,1),"")</f>
        <v/>
      </c>
      <c r="E1080" s="1" t="str">
        <f>IF(H1080=List!$P$2,1,"")</f>
        <v/>
      </c>
      <c r="F1080" s="2" t="s">
        <v>11828</v>
      </c>
      <c r="G1080" s="2" t="s">
        <v>333</v>
      </c>
      <c r="H1080" s="2" t="s">
        <v>6140</v>
      </c>
      <c r="I1080" s="2" t="s">
        <v>2458</v>
      </c>
      <c r="J1080" s="2" t="s">
        <v>937</v>
      </c>
      <c r="K1080" s="2" t="s">
        <v>2480</v>
      </c>
      <c r="L1080" s="2" t="s">
        <v>2481</v>
      </c>
      <c r="M1080" s="2" t="s">
        <v>171</v>
      </c>
      <c r="N1080" s="2" t="s">
        <v>765</v>
      </c>
      <c r="O1080" s="99">
        <v>22552</v>
      </c>
      <c r="P1080" s="2" t="s">
        <v>8363</v>
      </c>
      <c r="Q1080">
        <v>1162000</v>
      </c>
      <c r="R1080">
        <v>1162000</v>
      </c>
      <c r="S1080">
        <v>2323000</v>
      </c>
      <c r="T1080">
        <v>1160000</v>
      </c>
      <c r="U1080">
        <v>1160000</v>
      </c>
      <c r="V1080" t="s">
        <v>11084</v>
      </c>
      <c r="W1080" s="101">
        <v>46195.545986261575</v>
      </c>
      <c r="X1080" s="1">
        <f>IFERROR(IF(H1080="","",IF(O1080=0,0.15,IF(VLOOKUP(O1080,'Source Post 14 Status (6.30.26)'!A:B,2,FALSE)=1,0.15,0.5))),0.5)</f>
        <v>0.15</v>
      </c>
      <c r="Y1080" s="6">
        <f t="shared" si="16"/>
        <v>348000</v>
      </c>
    </row>
    <row r="1081" spans="1:25" x14ac:dyDescent="0.3">
      <c r="A1081" t="str">
        <f>IF(B1081=1,COUNTIF($B$2:B1081,1),"")</f>
        <v/>
      </c>
      <c r="B1081" t="str">
        <f>IF(C1081=1,COUNTIF($H$2:H1081,H1081),"")</f>
        <v/>
      </c>
      <c r="C1081">
        <f>IF(G1081=List!$P$1,1,0)</f>
        <v>0</v>
      </c>
      <c r="D1081" s="1" t="str">
        <f>IF(E1081=1,COUNTIF($E$2:E1081,1),"")</f>
        <v/>
      </c>
      <c r="E1081" s="1" t="str">
        <f>IF(H1081=List!$P$2,1,"")</f>
        <v/>
      </c>
      <c r="F1081" s="2" t="s">
        <v>11828</v>
      </c>
      <c r="G1081" s="2" t="s">
        <v>333</v>
      </c>
      <c r="H1081" s="2" t="s">
        <v>6140</v>
      </c>
      <c r="I1081" s="2" t="s">
        <v>2458</v>
      </c>
      <c r="J1081" s="2" t="s">
        <v>937</v>
      </c>
      <c r="K1081" s="2" t="s">
        <v>2480</v>
      </c>
      <c r="L1081" s="2" t="s">
        <v>2481</v>
      </c>
      <c r="M1081" s="2" t="s">
        <v>171</v>
      </c>
      <c r="N1081" s="2" t="s">
        <v>765</v>
      </c>
      <c r="O1081" s="99">
        <v>24778</v>
      </c>
      <c r="P1081" s="2" t="s">
        <v>11200</v>
      </c>
      <c r="Q1081">
        <v>247400</v>
      </c>
      <c r="R1081">
        <v>247400</v>
      </c>
      <c r="S1081">
        <v>494900</v>
      </c>
      <c r="T1081">
        <v>247350</v>
      </c>
      <c r="U1081">
        <v>247350</v>
      </c>
      <c r="V1081" t="s">
        <v>11084</v>
      </c>
      <c r="W1081" s="101">
        <v>46196.428036423611</v>
      </c>
      <c r="X1081" s="1">
        <f>IFERROR(IF(H1081="","",IF(O1081=0,0.15,IF(VLOOKUP(O1081,'Source Post 14 Status (6.30.26)'!A:B,2,FALSE)=1,0.15,0.5))),0.5)</f>
        <v>0.5</v>
      </c>
      <c r="Y1081" s="6">
        <f t="shared" si="16"/>
        <v>247350</v>
      </c>
    </row>
    <row r="1082" spans="1:25" x14ac:dyDescent="0.3">
      <c r="A1082" t="str">
        <f>IF(B1082=1,COUNTIF($B$2:B1082,1),"")</f>
        <v/>
      </c>
      <c r="B1082" t="str">
        <f>IF(C1082=1,COUNTIF($H$2:H1082,H1082),"")</f>
        <v/>
      </c>
      <c r="C1082">
        <f>IF(G1082=List!$P$1,1,0)</f>
        <v>0</v>
      </c>
      <c r="D1082" s="1" t="str">
        <f>IF(E1082=1,COUNTIF($E$2:E1082,1),"")</f>
        <v/>
      </c>
      <c r="E1082" s="1" t="str">
        <f>IF(H1082=List!$P$2,1,"")</f>
        <v/>
      </c>
      <c r="F1082" s="2" t="s">
        <v>11828</v>
      </c>
      <c r="G1082" s="2" t="s">
        <v>333</v>
      </c>
      <c r="H1082" s="2" t="s">
        <v>6140</v>
      </c>
      <c r="I1082" s="2" t="s">
        <v>2458</v>
      </c>
      <c r="J1082" s="2" t="s">
        <v>937</v>
      </c>
      <c r="K1082" s="2" t="s">
        <v>2480</v>
      </c>
      <c r="L1082" s="2" t="s">
        <v>2481</v>
      </c>
      <c r="M1082" s="2" t="s">
        <v>171</v>
      </c>
      <c r="N1082" s="2" t="s">
        <v>765</v>
      </c>
      <c r="O1082" s="99">
        <v>18149</v>
      </c>
      <c r="P1082" s="2" t="s">
        <v>7902</v>
      </c>
      <c r="Q1082">
        <v>255000</v>
      </c>
      <c r="R1082">
        <v>255000</v>
      </c>
      <c r="S1082">
        <v>513000</v>
      </c>
      <c r="T1082">
        <v>257500</v>
      </c>
      <c r="U1082">
        <v>257500</v>
      </c>
      <c r="V1082" t="s">
        <v>11084</v>
      </c>
      <c r="W1082" s="101">
        <v>46195.545450925929</v>
      </c>
      <c r="X1082" s="1">
        <f>IFERROR(IF(H1082="","",IF(O1082=0,0.15,IF(VLOOKUP(O1082,'Source Post 14 Status (6.30.26)'!A:B,2,FALSE)=1,0.15,0.5))),0.5)</f>
        <v>0.15</v>
      </c>
      <c r="Y1082" s="6">
        <f t="shared" si="16"/>
        <v>77250</v>
      </c>
    </row>
    <row r="1083" spans="1:25" x14ac:dyDescent="0.3">
      <c r="A1083" t="str">
        <f>IF(B1083=1,COUNTIF($B$2:B1083,1),"")</f>
        <v/>
      </c>
      <c r="B1083" t="str">
        <f>IF(C1083=1,COUNTIF($H$2:H1083,H1083),"")</f>
        <v/>
      </c>
      <c r="C1083">
        <f>IF(G1083=List!$P$1,1,0)</f>
        <v>0</v>
      </c>
      <c r="D1083" s="1" t="str">
        <f>IF(E1083=1,COUNTIF($E$2:E1083,1),"")</f>
        <v/>
      </c>
      <c r="E1083" s="1" t="str">
        <f>IF(H1083=List!$P$2,1,"")</f>
        <v/>
      </c>
      <c r="F1083" s="2" t="s">
        <v>11828</v>
      </c>
      <c r="G1083" s="2" t="s">
        <v>333</v>
      </c>
      <c r="H1083" s="2" t="s">
        <v>6140</v>
      </c>
      <c r="I1083" s="2" t="s">
        <v>2458</v>
      </c>
      <c r="J1083" s="2" t="s">
        <v>937</v>
      </c>
      <c r="K1083" s="2" t="s">
        <v>2480</v>
      </c>
      <c r="L1083" s="2" t="s">
        <v>2481</v>
      </c>
      <c r="M1083" s="2" t="s">
        <v>171</v>
      </c>
      <c r="N1083" s="2" t="s">
        <v>765</v>
      </c>
      <c r="O1083" s="99">
        <v>22991</v>
      </c>
      <c r="P1083" s="2" t="s">
        <v>8467</v>
      </c>
      <c r="Q1083">
        <v>600500</v>
      </c>
      <c r="R1083">
        <v>600500</v>
      </c>
      <c r="S1083">
        <v>1200000</v>
      </c>
      <c r="T1083">
        <v>601000</v>
      </c>
      <c r="U1083">
        <v>601000</v>
      </c>
      <c r="V1083" t="s">
        <v>11084</v>
      </c>
      <c r="W1083" s="101">
        <v>46195.546318865738</v>
      </c>
      <c r="X1083" s="1">
        <f>IFERROR(IF(H1083="","",IF(O1083=0,0.15,IF(VLOOKUP(O1083,'Source Post 14 Status (6.30.26)'!A:B,2,FALSE)=1,0.15,0.5))),0.5)</f>
        <v>0.15</v>
      </c>
      <c r="Y1083" s="6">
        <f t="shared" si="16"/>
        <v>180300</v>
      </c>
    </row>
    <row r="1084" spans="1:25" x14ac:dyDescent="0.3">
      <c r="A1084" t="str">
        <f>IF(B1084=1,COUNTIF($B$2:B1084,1),"")</f>
        <v/>
      </c>
      <c r="B1084" t="str">
        <f>IF(C1084=1,COUNTIF($H$2:H1084,H1084),"")</f>
        <v/>
      </c>
      <c r="C1084">
        <f>IF(G1084=List!$P$1,1,0)</f>
        <v>0</v>
      </c>
      <c r="D1084" s="1" t="str">
        <f>IF(E1084=1,COUNTIF($E$2:E1084,1),"")</f>
        <v/>
      </c>
      <c r="E1084" s="1" t="str">
        <f>IF(H1084=List!$P$2,1,"")</f>
        <v/>
      </c>
      <c r="F1084" s="2" t="s">
        <v>11828</v>
      </c>
      <c r="G1084" s="2" t="s">
        <v>333</v>
      </c>
      <c r="H1084" s="2" t="s">
        <v>6140</v>
      </c>
      <c r="I1084" s="2" t="s">
        <v>2458</v>
      </c>
      <c r="J1084" s="2" t="s">
        <v>937</v>
      </c>
      <c r="K1084" s="2" t="s">
        <v>2480</v>
      </c>
      <c r="L1084" s="2" t="s">
        <v>2481</v>
      </c>
      <c r="M1084" s="2" t="s">
        <v>171</v>
      </c>
      <c r="N1084" s="2" t="s">
        <v>765</v>
      </c>
      <c r="O1084" s="99">
        <v>20070</v>
      </c>
      <c r="P1084" s="2" t="s">
        <v>8053</v>
      </c>
      <c r="Q1084">
        <v>693500</v>
      </c>
      <c r="R1084">
        <v>693500</v>
      </c>
      <c r="S1084">
        <v>1387000</v>
      </c>
      <c r="T1084">
        <v>694500</v>
      </c>
      <c r="U1084">
        <v>694500</v>
      </c>
      <c r="V1084" t="s">
        <v>11084</v>
      </c>
      <c r="W1084" s="101">
        <v>46195.545661689815</v>
      </c>
      <c r="X1084" s="1">
        <f>IFERROR(IF(H1084="","",IF(O1084=0,0.15,IF(VLOOKUP(O1084,'Source Post 14 Status (6.30.26)'!A:B,2,FALSE)=1,0.15,0.5))),0.5)</f>
        <v>0.15</v>
      </c>
      <c r="Y1084" s="6">
        <f t="shared" si="16"/>
        <v>208350</v>
      </c>
    </row>
    <row r="1085" spans="1:25" x14ac:dyDescent="0.3">
      <c r="A1085" t="str">
        <f>IF(B1085=1,COUNTIF($B$2:B1085,1),"")</f>
        <v/>
      </c>
      <c r="B1085" t="str">
        <f>IF(C1085=1,COUNTIF($H$2:H1085,H1085),"")</f>
        <v/>
      </c>
      <c r="C1085">
        <f>IF(G1085=List!$P$1,1,0)</f>
        <v>0</v>
      </c>
      <c r="D1085" s="1" t="str">
        <f>IF(E1085=1,COUNTIF($E$2:E1085,1),"")</f>
        <v/>
      </c>
      <c r="E1085" s="1" t="str">
        <f>IF(H1085=List!$P$2,1,"")</f>
        <v/>
      </c>
      <c r="F1085" s="2" t="s">
        <v>11828</v>
      </c>
      <c r="G1085" s="2" t="s">
        <v>333</v>
      </c>
      <c r="H1085" s="2" t="s">
        <v>6140</v>
      </c>
      <c r="I1085" s="2" t="s">
        <v>2458</v>
      </c>
      <c r="J1085" s="2" t="s">
        <v>937</v>
      </c>
      <c r="K1085" s="2" t="s">
        <v>2480</v>
      </c>
      <c r="L1085" s="2" t="s">
        <v>2481</v>
      </c>
      <c r="M1085" s="2" t="s">
        <v>171</v>
      </c>
      <c r="N1085" s="2" t="s">
        <v>765</v>
      </c>
      <c r="O1085" s="99">
        <v>12022</v>
      </c>
      <c r="P1085" s="2" t="s">
        <v>7357</v>
      </c>
      <c r="Q1085">
        <v>253500</v>
      </c>
      <c r="R1085">
        <v>253500</v>
      </c>
      <c r="S1085">
        <v>504000</v>
      </c>
      <c r="T1085">
        <v>250500</v>
      </c>
      <c r="U1085">
        <v>250500</v>
      </c>
      <c r="V1085" t="s">
        <v>11084</v>
      </c>
      <c r="W1085" s="101">
        <v>46195.547099421296</v>
      </c>
      <c r="X1085" s="1">
        <f>IFERROR(IF(H1085="","",IF(O1085=0,0.15,IF(VLOOKUP(O1085,'Source Post 14 Status (6.30.26)'!A:B,2,FALSE)=1,0.15,0.5))),0.5)</f>
        <v>0.15</v>
      </c>
      <c r="Y1085" s="6">
        <f t="shared" si="16"/>
        <v>75150</v>
      </c>
    </row>
    <row r="1086" spans="1:25" x14ac:dyDescent="0.3">
      <c r="A1086" t="str">
        <f>IF(B1086=1,COUNTIF($B$2:B1086,1),"")</f>
        <v/>
      </c>
      <c r="B1086" t="str">
        <f>IF(C1086=1,COUNTIF($H$2:H1086,H1086),"")</f>
        <v/>
      </c>
      <c r="C1086">
        <f>IF(G1086=List!$P$1,1,0)</f>
        <v>0</v>
      </c>
      <c r="D1086" s="1" t="str">
        <f>IF(E1086=1,COUNTIF($E$2:E1086,1),"")</f>
        <v/>
      </c>
      <c r="E1086" s="1" t="str">
        <f>IF(H1086=List!$P$2,1,"")</f>
        <v/>
      </c>
      <c r="F1086" s="2" t="s">
        <v>11828</v>
      </c>
      <c r="G1086" s="2" t="s">
        <v>333</v>
      </c>
      <c r="H1086" s="2" t="s">
        <v>6140</v>
      </c>
      <c r="I1086" s="2" t="s">
        <v>2458</v>
      </c>
      <c r="J1086" s="2" t="s">
        <v>937</v>
      </c>
      <c r="K1086" s="2" t="s">
        <v>2480</v>
      </c>
      <c r="L1086" s="2" t="s">
        <v>2481</v>
      </c>
      <c r="M1086" s="2" t="s">
        <v>171</v>
      </c>
      <c r="N1086" s="2" t="s">
        <v>765</v>
      </c>
      <c r="O1086" s="99">
        <v>0</v>
      </c>
      <c r="P1086" s="2" t="s">
        <v>8513</v>
      </c>
      <c r="Q1086">
        <v>25000</v>
      </c>
      <c r="R1086">
        <v>25000</v>
      </c>
      <c r="S1086">
        <v>50000</v>
      </c>
      <c r="T1086">
        <v>25000</v>
      </c>
      <c r="U1086">
        <v>25000</v>
      </c>
      <c r="V1086" t="s">
        <v>11084</v>
      </c>
      <c r="W1086" s="101">
        <v>46195.547408645834</v>
      </c>
      <c r="X1086" s="1">
        <f>IFERROR(IF(H1086="","",IF(O1086=0,0.15,IF(VLOOKUP(O1086,'Source Post 14 Status (6.30.26)'!A:B,2,FALSE)=1,0.15,0.5))),0.5)</f>
        <v>0.15</v>
      </c>
      <c r="Y1086" s="6">
        <f t="shared" si="16"/>
        <v>7500</v>
      </c>
    </row>
    <row r="1087" spans="1:25" x14ac:dyDescent="0.3">
      <c r="A1087" t="str">
        <f>IF(B1087=1,COUNTIF($B$2:B1087,1),"")</f>
        <v/>
      </c>
      <c r="B1087" t="str">
        <f>IF(C1087=1,COUNTIF($H$2:H1087,H1087),"")</f>
        <v/>
      </c>
      <c r="C1087">
        <f>IF(G1087=List!$P$1,1,0)</f>
        <v>0</v>
      </c>
      <c r="D1087" s="1" t="str">
        <f>IF(E1087=1,COUNTIF($E$2:E1087,1),"")</f>
        <v/>
      </c>
      <c r="E1087" s="1" t="str">
        <f>IF(H1087=List!$P$2,1,"")</f>
        <v/>
      </c>
      <c r="F1087" s="2" t="s">
        <v>11828</v>
      </c>
      <c r="G1087" s="2" t="s">
        <v>333</v>
      </c>
      <c r="H1087" s="2" t="s">
        <v>6140</v>
      </c>
      <c r="I1087" s="2" t="s">
        <v>2458</v>
      </c>
      <c r="J1087" s="2" t="s">
        <v>937</v>
      </c>
      <c r="K1087" s="2" t="s">
        <v>2480</v>
      </c>
      <c r="L1087" s="2" t="s">
        <v>2481</v>
      </c>
      <c r="M1087" s="2" t="s">
        <v>171</v>
      </c>
      <c r="N1087" s="2" t="s">
        <v>765</v>
      </c>
      <c r="O1087" s="99">
        <v>10622</v>
      </c>
      <c r="P1087" s="2" t="s">
        <v>7191</v>
      </c>
      <c r="Q1087">
        <v>399000</v>
      </c>
      <c r="R1087">
        <v>399000</v>
      </c>
      <c r="S1087">
        <v>801000</v>
      </c>
      <c r="T1087">
        <v>399000</v>
      </c>
      <c r="U1087">
        <v>399000</v>
      </c>
      <c r="V1087" t="s">
        <v>11084</v>
      </c>
      <c r="W1087" s="101">
        <v>46195.543885995372</v>
      </c>
      <c r="X1087" s="1">
        <f>IFERROR(IF(H1087="","",IF(O1087=0,0.15,IF(VLOOKUP(O1087,'Source Post 14 Status (6.30.26)'!A:B,2,FALSE)=1,0.15,0.5))),0.5)</f>
        <v>0.15</v>
      </c>
      <c r="Y1087" s="6">
        <f t="shared" si="16"/>
        <v>119700</v>
      </c>
    </row>
    <row r="1088" spans="1:25" x14ac:dyDescent="0.3">
      <c r="A1088" t="str">
        <f>IF(B1088=1,COUNTIF($B$2:B1088,1),"")</f>
        <v/>
      </c>
      <c r="B1088" t="str">
        <f>IF(C1088=1,COUNTIF($H$2:H1088,H1088),"")</f>
        <v/>
      </c>
      <c r="C1088">
        <f>IF(G1088=List!$P$1,1,0)</f>
        <v>0</v>
      </c>
      <c r="D1088" s="1" t="str">
        <f>IF(E1088=1,COUNTIF($E$2:E1088,1),"")</f>
        <v/>
      </c>
      <c r="E1088" s="1" t="str">
        <f>IF(H1088=List!$P$2,1,"")</f>
        <v/>
      </c>
      <c r="F1088" s="2" t="s">
        <v>11828</v>
      </c>
      <c r="G1088" s="2" t="s">
        <v>333</v>
      </c>
      <c r="H1088" s="2" t="s">
        <v>6140</v>
      </c>
      <c r="I1088" s="2" t="s">
        <v>2458</v>
      </c>
      <c r="J1088" s="2" t="s">
        <v>937</v>
      </c>
      <c r="K1088" s="2" t="s">
        <v>2480</v>
      </c>
      <c r="L1088" s="2" t="s">
        <v>2481</v>
      </c>
      <c r="M1088" s="2" t="s">
        <v>171</v>
      </c>
      <c r="N1088" s="2" t="s">
        <v>765</v>
      </c>
      <c r="O1088" s="99">
        <v>14679</v>
      </c>
      <c r="P1088" s="2" t="s">
        <v>7407</v>
      </c>
      <c r="Q1088">
        <v>539500</v>
      </c>
      <c r="R1088">
        <v>539500</v>
      </c>
      <c r="S1088">
        <v>1079000</v>
      </c>
      <c r="T1088">
        <v>538000</v>
      </c>
      <c r="U1088">
        <v>538500</v>
      </c>
      <c r="V1088" t="s">
        <v>11084</v>
      </c>
      <c r="W1088" s="101">
        <v>46195.544764583334</v>
      </c>
      <c r="X1088" s="1">
        <f>IFERROR(IF(H1088="","",IF(O1088=0,0.15,IF(VLOOKUP(O1088,'Source Post 14 Status (6.30.26)'!A:B,2,FALSE)=1,0.15,0.5))),0.5)</f>
        <v>0.15</v>
      </c>
      <c r="Y1088" s="6">
        <f t="shared" si="16"/>
        <v>161475</v>
      </c>
    </row>
    <row r="1089" spans="1:25" x14ac:dyDescent="0.3">
      <c r="A1089" t="str">
        <f>IF(B1089=1,COUNTIF($B$2:B1089,1),"")</f>
        <v/>
      </c>
      <c r="B1089" t="str">
        <f>IF(C1089=1,COUNTIF($H$2:H1089,H1089),"")</f>
        <v/>
      </c>
      <c r="C1089">
        <f>IF(G1089=List!$P$1,1,0)</f>
        <v>0</v>
      </c>
      <c r="D1089" s="1" t="str">
        <f>IF(E1089=1,COUNTIF($E$2:E1089,1),"")</f>
        <v/>
      </c>
      <c r="E1089" s="1" t="str">
        <f>IF(H1089=List!$P$2,1,"")</f>
        <v/>
      </c>
      <c r="F1089" s="2" t="s">
        <v>11828</v>
      </c>
      <c r="G1089" s="2" t="s">
        <v>333</v>
      </c>
      <c r="H1089" s="2" t="s">
        <v>6140</v>
      </c>
      <c r="I1089" s="2" t="s">
        <v>2458</v>
      </c>
      <c r="J1089" s="2" t="s">
        <v>937</v>
      </c>
      <c r="K1089" s="2" t="s">
        <v>2480</v>
      </c>
      <c r="L1089" s="2" t="s">
        <v>2481</v>
      </c>
      <c r="M1089" s="2" t="s">
        <v>171</v>
      </c>
      <c r="N1089" s="2" t="s">
        <v>765</v>
      </c>
      <c r="O1089" s="99">
        <v>10673</v>
      </c>
      <c r="P1089" s="2" t="s">
        <v>7195</v>
      </c>
      <c r="Q1089">
        <v>394000</v>
      </c>
      <c r="R1089">
        <v>394000</v>
      </c>
      <c r="S1089">
        <v>789000</v>
      </c>
      <c r="T1089">
        <v>393000</v>
      </c>
      <c r="U1089">
        <v>393000</v>
      </c>
      <c r="V1089" t="s">
        <v>11084</v>
      </c>
      <c r="W1089" s="101">
        <v>46195.544131331022</v>
      </c>
      <c r="X1089" s="1">
        <f>IFERROR(IF(H1089="","",IF(O1089=0,0.15,IF(VLOOKUP(O1089,'Source Post 14 Status (6.30.26)'!A:B,2,FALSE)=1,0.15,0.5))),0.5)</f>
        <v>0.15</v>
      </c>
      <c r="Y1089" s="6">
        <f t="shared" si="16"/>
        <v>117900</v>
      </c>
    </row>
    <row r="1090" spans="1:25" x14ac:dyDescent="0.3">
      <c r="A1090" t="str">
        <f>IF(B1090=1,COUNTIF($B$2:B1090,1),"")</f>
        <v/>
      </c>
      <c r="B1090" t="str">
        <f>IF(C1090=1,COUNTIF($H$2:H1090,H1090),"")</f>
        <v/>
      </c>
      <c r="C1090">
        <f>IF(G1090=List!$P$1,1,0)</f>
        <v>0</v>
      </c>
      <c r="D1090" s="1" t="str">
        <f>IF(E1090=1,COUNTIF($E$2:E1090,1),"")</f>
        <v/>
      </c>
      <c r="E1090" s="1" t="str">
        <f>IF(H1090=List!$P$2,1,"")</f>
        <v/>
      </c>
      <c r="F1090" s="2" t="s">
        <v>11828</v>
      </c>
      <c r="G1090" s="2" t="s">
        <v>333</v>
      </c>
      <c r="H1090" s="2" t="s">
        <v>6140</v>
      </c>
      <c r="I1090" s="2" t="s">
        <v>2458</v>
      </c>
      <c r="J1090" s="2" t="s">
        <v>937</v>
      </c>
      <c r="K1090" s="2" t="s">
        <v>2480</v>
      </c>
      <c r="L1090" s="2" t="s">
        <v>2481</v>
      </c>
      <c r="M1090" s="2" t="s">
        <v>171</v>
      </c>
      <c r="N1090" s="2" t="s">
        <v>765</v>
      </c>
      <c r="O1090" s="99">
        <v>13522</v>
      </c>
      <c r="P1090" s="2" t="s">
        <v>7389</v>
      </c>
      <c r="Q1090">
        <v>178020</v>
      </c>
      <c r="R1090">
        <v>181070</v>
      </c>
      <c r="S1090">
        <v>356047</v>
      </c>
      <c r="T1090">
        <v>179976</v>
      </c>
      <c r="U1090">
        <v>177864</v>
      </c>
      <c r="V1090" t="s">
        <v>11084</v>
      </c>
      <c r="W1090" s="101">
        <v>46195.542243518517</v>
      </c>
      <c r="X1090" s="1">
        <f>IFERROR(IF(H1090="","",IF(O1090=0,0.15,IF(VLOOKUP(O1090,'Source Post 14 Status (6.30.26)'!A:B,2,FALSE)=1,0.15,0.5))),0.5)</f>
        <v>0.15</v>
      </c>
      <c r="Y1090" s="6">
        <f t="shared" si="16"/>
        <v>53676</v>
      </c>
    </row>
    <row r="1091" spans="1:25" x14ac:dyDescent="0.3">
      <c r="A1091" t="str">
        <f>IF(B1091=1,COUNTIF($B$2:B1091,1),"")</f>
        <v/>
      </c>
      <c r="B1091" t="str">
        <f>IF(C1091=1,COUNTIF($H$2:H1091,H1091),"")</f>
        <v/>
      </c>
      <c r="C1091">
        <f>IF(G1091=List!$P$1,1,0)</f>
        <v>0</v>
      </c>
      <c r="D1091" s="1" t="str">
        <f>IF(E1091=1,COUNTIF($E$2:E1091,1),"")</f>
        <v/>
      </c>
      <c r="E1091" s="1" t="str">
        <f>IF(H1091=List!$P$2,1,"")</f>
        <v/>
      </c>
      <c r="F1091" s="2" t="s">
        <v>11828</v>
      </c>
      <c r="G1091" s="2" t="s">
        <v>333</v>
      </c>
      <c r="H1091" s="2" t="s">
        <v>6140</v>
      </c>
      <c r="I1091" s="2" t="s">
        <v>2458</v>
      </c>
      <c r="J1091" s="2" t="s">
        <v>937</v>
      </c>
      <c r="K1091" s="2" t="s">
        <v>2480</v>
      </c>
      <c r="L1091" s="2" t="s">
        <v>2481</v>
      </c>
      <c r="M1091" s="2" t="s">
        <v>171</v>
      </c>
      <c r="N1091" s="2" t="s">
        <v>765</v>
      </c>
      <c r="O1091" s="99">
        <v>15009</v>
      </c>
      <c r="P1091" s="2" t="s">
        <v>7417</v>
      </c>
      <c r="Q1091">
        <v>539700</v>
      </c>
      <c r="R1091">
        <v>537950</v>
      </c>
      <c r="S1091">
        <v>1079525</v>
      </c>
      <c r="T1091">
        <v>541000</v>
      </c>
      <c r="U1091">
        <v>538125</v>
      </c>
      <c r="V1091" t="s">
        <v>11084</v>
      </c>
      <c r="W1091" s="101">
        <v>46195.542469675929</v>
      </c>
      <c r="X1091" s="1">
        <f>IFERROR(IF(H1091="","",IF(O1091=0,0.15,IF(VLOOKUP(O1091,'Source Post 14 Status (6.30.26)'!A:B,2,FALSE)=1,0.15,0.5))),0.5)</f>
        <v>0.15</v>
      </c>
      <c r="Y1091" s="6">
        <f t="shared" ref="Y1091:Y1154" si="17">IF(H1091="","",ROUND(MIN((T1091+U1091)*X1091,T1091),0))</f>
        <v>161869</v>
      </c>
    </row>
    <row r="1092" spans="1:25" x14ac:dyDescent="0.3">
      <c r="A1092" t="str">
        <f>IF(B1092=1,COUNTIF($B$2:B1092,1),"")</f>
        <v/>
      </c>
      <c r="B1092" t="str">
        <f>IF(C1092=1,COUNTIF($H$2:H1092,H1092),"")</f>
        <v/>
      </c>
      <c r="C1092">
        <f>IF(G1092=List!$P$1,1,0)</f>
        <v>0</v>
      </c>
      <c r="D1092" s="1" t="str">
        <f>IF(E1092=1,COUNTIF($E$2:E1092,1),"")</f>
        <v/>
      </c>
      <c r="E1092" s="1" t="str">
        <f>IF(H1092=List!$P$2,1,"")</f>
        <v/>
      </c>
      <c r="F1092" s="2" t="s">
        <v>11828</v>
      </c>
      <c r="G1092" s="2" t="s">
        <v>333</v>
      </c>
      <c r="H1092" s="2" t="s">
        <v>6140</v>
      </c>
      <c r="I1092" s="2" t="s">
        <v>2458</v>
      </c>
      <c r="J1092" s="2" t="s">
        <v>937</v>
      </c>
      <c r="K1092" s="2" t="s">
        <v>2480</v>
      </c>
      <c r="L1092" s="2" t="s">
        <v>2481</v>
      </c>
      <c r="M1092" s="2" t="s">
        <v>171</v>
      </c>
      <c r="N1092" s="2" t="s">
        <v>765</v>
      </c>
      <c r="O1092" s="99">
        <v>15002</v>
      </c>
      <c r="P1092" s="2" t="s">
        <v>7447</v>
      </c>
      <c r="Q1092">
        <v>284375</v>
      </c>
      <c r="R1092">
        <v>288250</v>
      </c>
      <c r="S1092">
        <v>572250</v>
      </c>
      <c r="T1092">
        <v>283750</v>
      </c>
      <c r="U1092">
        <v>287000</v>
      </c>
      <c r="V1092" t="s">
        <v>11084</v>
      </c>
      <c r="W1092" s="101">
        <v>46195.546563807868</v>
      </c>
      <c r="X1092" s="1">
        <f>IFERROR(IF(H1092="","",IF(O1092=0,0.15,IF(VLOOKUP(O1092,'Source Post 14 Status (6.30.26)'!A:B,2,FALSE)=1,0.15,0.5))),0.5)</f>
        <v>0.15</v>
      </c>
      <c r="Y1092" s="6">
        <f t="shared" si="17"/>
        <v>85613</v>
      </c>
    </row>
    <row r="1093" spans="1:25" x14ac:dyDescent="0.3">
      <c r="A1093" t="str">
        <f>IF(B1093=1,COUNTIF($B$2:B1093,1),"")</f>
        <v/>
      </c>
      <c r="B1093" t="str">
        <f>IF(C1093=1,COUNTIF($H$2:H1093,H1093),"")</f>
        <v/>
      </c>
      <c r="C1093">
        <f>IF(G1093=List!$P$1,1,0)</f>
        <v>0</v>
      </c>
      <c r="D1093" s="1" t="str">
        <f>IF(E1093=1,COUNTIF($E$2:E1093,1),"")</f>
        <v/>
      </c>
      <c r="E1093" s="1" t="str">
        <f>IF(H1093=List!$P$2,1,"")</f>
        <v/>
      </c>
      <c r="F1093" s="2" t="s">
        <v>11828</v>
      </c>
      <c r="G1093" s="2" t="s">
        <v>333</v>
      </c>
      <c r="H1093" s="2" t="s">
        <v>6140</v>
      </c>
      <c r="I1093" s="2" t="s">
        <v>2458</v>
      </c>
      <c r="J1093" s="2" t="s">
        <v>937</v>
      </c>
      <c r="K1093" s="2" t="s">
        <v>2480</v>
      </c>
      <c r="L1093" s="2" t="s">
        <v>2481</v>
      </c>
      <c r="M1093" s="2" t="s">
        <v>171</v>
      </c>
      <c r="N1093" s="2" t="s">
        <v>765</v>
      </c>
      <c r="O1093" s="99">
        <v>15845</v>
      </c>
      <c r="P1093" s="2" t="s">
        <v>7519</v>
      </c>
      <c r="Q1093">
        <v>499000</v>
      </c>
      <c r="R1093">
        <v>499000</v>
      </c>
      <c r="S1093">
        <v>1003000</v>
      </c>
      <c r="T1093">
        <v>500500</v>
      </c>
      <c r="U1093">
        <v>500500</v>
      </c>
      <c r="V1093" t="s">
        <v>11084</v>
      </c>
      <c r="W1093" s="101">
        <v>46195.544990972223</v>
      </c>
      <c r="X1093" s="1">
        <f>IFERROR(IF(H1093="","",IF(O1093=0,0.15,IF(VLOOKUP(O1093,'Source Post 14 Status (6.30.26)'!A:B,2,FALSE)=1,0.15,0.5))),0.5)</f>
        <v>0.15</v>
      </c>
      <c r="Y1093" s="6">
        <f t="shared" si="17"/>
        <v>150150</v>
      </c>
    </row>
    <row r="1094" spans="1:25" x14ac:dyDescent="0.3">
      <c r="A1094" t="str">
        <f>IF(B1094=1,COUNTIF($B$2:B1094,1),"")</f>
        <v/>
      </c>
      <c r="B1094" t="str">
        <f>IF(C1094=1,COUNTIF($H$2:H1094,H1094),"")</f>
        <v/>
      </c>
      <c r="C1094">
        <f>IF(G1094=List!$P$1,1,0)</f>
        <v>0</v>
      </c>
      <c r="D1094" s="1" t="str">
        <f>IF(E1094=1,COUNTIF($E$2:E1094,1),"")</f>
        <v/>
      </c>
      <c r="E1094" s="1" t="str">
        <f>IF(H1094=List!$P$2,1,"")</f>
        <v/>
      </c>
      <c r="F1094" s="2" t="s">
        <v>11828</v>
      </c>
      <c r="G1094" s="2" t="s">
        <v>333</v>
      </c>
      <c r="H1094" s="2" t="s">
        <v>6140</v>
      </c>
      <c r="I1094" s="2" t="s">
        <v>2458</v>
      </c>
      <c r="J1094" s="2" t="s">
        <v>937</v>
      </c>
      <c r="K1094" s="2" t="s">
        <v>2480</v>
      </c>
      <c r="L1094" s="2" t="s">
        <v>2481</v>
      </c>
      <c r="M1094" s="2" t="s">
        <v>171</v>
      </c>
      <c r="N1094" s="2" t="s">
        <v>765</v>
      </c>
      <c r="O1094" s="99">
        <v>9999</v>
      </c>
      <c r="P1094" s="2" t="s">
        <v>7144</v>
      </c>
      <c r="Q1094">
        <v>411500</v>
      </c>
      <c r="R1094">
        <v>411500</v>
      </c>
      <c r="S1094">
        <v>819000</v>
      </c>
      <c r="T1094">
        <v>409500</v>
      </c>
      <c r="U1094">
        <v>409500</v>
      </c>
      <c r="V1094" t="s">
        <v>11084</v>
      </c>
      <c r="W1094" s="101">
        <v>46195.543614155089</v>
      </c>
      <c r="X1094" s="1">
        <f>IFERROR(IF(H1094="","",IF(O1094=0,0.15,IF(VLOOKUP(O1094,'Source Post 14 Status (6.30.26)'!A:B,2,FALSE)=1,0.15,0.5))),0.5)</f>
        <v>0.15</v>
      </c>
      <c r="Y1094" s="6">
        <f t="shared" si="17"/>
        <v>122850</v>
      </c>
    </row>
    <row r="1095" spans="1:25" x14ac:dyDescent="0.3">
      <c r="A1095" t="str">
        <f>IF(B1095=1,COUNTIF($B$2:B1095,1),"")</f>
        <v/>
      </c>
      <c r="B1095" t="str">
        <f>IF(C1095=1,COUNTIF($H$2:H1095,H1095),"")</f>
        <v/>
      </c>
      <c r="C1095">
        <f>IF(G1095=List!$P$1,1,0)</f>
        <v>0</v>
      </c>
      <c r="D1095" s="1" t="str">
        <f>IF(E1095=1,COUNTIF($E$2:E1095,1),"")</f>
        <v/>
      </c>
      <c r="E1095" s="1" t="str">
        <f>IF(H1095=List!$P$2,1,"")</f>
        <v/>
      </c>
      <c r="F1095" s="2" t="s">
        <v>11828</v>
      </c>
      <c r="G1095" s="2" t="s">
        <v>333</v>
      </c>
      <c r="H1095" s="2" t="s">
        <v>6140</v>
      </c>
      <c r="I1095" s="2" t="s">
        <v>2458</v>
      </c>
      <c r="J1095" s="2" t="s">
        <v>937</v>
      </c>
      <c r="K1095" s="2" t="s">
        <v>2480</v>
      </c>
      <c r="L1095" s="2" t="s">
        <v>2481</v>
      </c>
      <c r="M1095" s="2" t="s">
        <v>171</v>
      </c>
      <c r="N1095" s="2" t="s">
        <v>765</v>
      </c>
      <c r="O1095" s="99">
        <v>16593</v>
      </c>
      <c r="P1095" s="2" t="s">
        <v>7626</v>
      </c>
      <c r="Q1095">
        <v>94944</v>
      </c>
      <c r="R1095">
        <v>99356</v>
      </c>
      <c r="S1095">
        <v>196774</v>
      </c>
      <c r="T1095">
        <v>97418</v>
      </c>
      <c r="U1095">
        <v>101771</v>
      </c>
      <c r="V1095" t="s">
        <v>11084</v>
      </c>
      <c r="W1095" s="101">
        <v>46195.542808715276</v>
      </c>
      <c r="X1095" s="1">
        <f>IFERROR(IF(H1095="","",IF(O1095=0,0.15,IF(VLOOKUP(O1095,'Source Post 14 Status (6.30.26)'!A:B,2,FALSE)=1,0.15,0.5))),0.5)</f>
        <v>0.15</v>
      </c>
      <c r="Y1095" s="6">
        <f t="shared" si="17"/>
        <v>29878</v>
      </c>
    </row>
    <row r="1096" spans="1:25" x14ac:dyDescent="0.3">
      <c r="A1096" t="str">
        <f>IF(B1096=1,COUNTIF($B$2:B1096,1),"")</f>
        <v/>
      </c>
      <c r="B1096" t="str">
        <f>IF(C1096=1,COUNTIF($H$2:H1096,H1096),"")</f>
        <v/>
      </c>
      <c r="C1096">
        <f>IF(G1096=List!$P$1,1,0)</f>
        <v>0</v>
      </c>
      <c r="D1096" s="1" t="str">
        <f>IF(E1096=1,COUNTIF($E$2:E1096,1),"")</f>
        <v/>
      </c>
      <c r="E1096" s="1" t="str">
        <f>IF(H1096=List!$P$2,1,"")</f>
        <v/>
      </c>
      <c r="F1096" s="2" t="s">
        <v>11828</v>
      </c>
      <c r="G1096" s="2" t="s">
        <v>333</v>
      </c>
      <c r="H1096" s="2" t="s">
        <v>6140</v>
      </c>
      <c r="I1096" s="2" t="s">
        <v>2458</v>
      </c>
      <c r="J1096" s="2" t="s">
        <v>937</v>
      </c>
      <c r="K1096" s="2" t="s">
        <v>2480</v>
      </c>
      <c r="L1096" s="2" t="s">
        <v>2481</v>
      </c>
      <c r="M1096" s="2" t="s">
        <v>171</v>
      </c>
      <c r="N1096" s="2" t="s">
        <v>765</v>
      </c>
      <c r="O1096" s="99">
        <v>0</v>
      </c>
      <c r="P1096" s="2" t="s">
        <v>8514</v>
      </c>
      <c r="Q1096">
        <v>1450000</v>
      </c>
      <c r="R1096">
        <v>1450000</v>
      </c>
      <c r="S1096">
        <v>2900000</v>
      </c>
      <c r="T1096">
        <v>1450000</v>
      </c>
      <c r="U1096">
        <v>1450000</v>
      </c>
      <c r="V1096" t="s">
        <v>11084</v>
      </c>
      <c r="W1096" s="101">
        <v>46196.429908715276</v>
      </c>
      <c r="X1096" s="1">
        <f>IFERROR(IF(H1096="","",IF(O1096=0,0.15,IF(VLOOKUP(O1096,'Source Post 14 Status (6.30.26)'!A:B,2,FALSE)=1,0.15,0.5))),0.5)</f>
        <v>0.15</v>
      </c>
      <c r="Y1096" s="6">
        <f t="shared" si="17"/>
        <v>435000</v>
      </c>
    </row>
    <row r="1097" spans="1:25" x14ac:dyDescent="0.3">
      <c r="A1097" t="str">
        <f>IF(B1097=1,COUNTIF($B$2:B1097,1),"")</f>
        <v/>
      </c>
      <c r="B1097" t="str">
        <f>IF(C1097=1,COUNTIF($H$2:H1097,H1097),"")</f>
        <v/>
      </c>
      <c r="C1097">
        <f>IF(G1097=List!$P$1,1,0)</f>
        <v>0</v>
      </c>
      <c r="D1097" s="1" t="str">
        <f>IF(E1097=1,COUNTIF($E$2:E1097,1),"")</f>
        <v/>
      </c>
      <c r="E1097" s="1" t="str">
        <f>IF(H1097=List!$P$2,1,"")</f>
        <v/>
      </c>
      <c r="F1097" s="2" t="s">
        <v>11828</v>
      </c>
      <c r="G1097" s="2" t="s">
        <v>334</v>
      </c>
      <c r="H1097" s="2" t="s">
        <v>6142</v>
      </c>
      <c r="I1097" s="2" t="s">
        <v>2458</v>
      </c>
      <c r="J1097" s="2" t="s">
        <v>937</v>
      </c>
      <c r="K1097" s="2" t="s">
        <v>2483</v>
      </c>
      <c r="L1097" s="2" t="s">
        <v>2484</v>
      </c>
      <c r="M1097" s="2" t="s">
        <v>159</v>
      </c>
      <c r="N1097" s="2" t="s">
        <v>756</v>
      </c>
      <c r="O1097" s="99">
        <v>20183</v>
      </c>
      <c r="P1097" s="2" t="s">
        <v>8080</v>
      </c>
      <c r="Q1097">
        <v>85520</v>
      </c>
      <c r="R1097">
        <v>85940</v>
      </c>
      <c r="S1097">
        <v>171000</v>
      </c>
      <c r="V1097" t="s">
        <v>8600</v>
      </c>
      <c r="W1097" s="101">
        <v>46196.699216782406</v>
      </c>
      <c r="X1097" s="1">
        <f>IFERROR(IF(H1097="","",IF(O1097=0,0.15,IF(VLOOKUP(O1097,'Source Post 14 Status (6.30.26)'!A:B,2,FALSE)=1,0.15,0.5))),0.5)</f>
        <v>0.15</v>
      </c>
      <c r="Y1097" s="6">
        <f t="shared" si="17"/>
        <v>0</v>
      </c>
    </row>
    <row r="1098" spans="1:25" x14ac:dyDescent="0.3">
      <c r="A1098" t="str">
        <f>IF(B1098=1,COUNTIF($B$2:B1098,1),"")</f>
        <v/>
      </c>
      <c r="B1098" t="str">
        <f>IF(C1098=1,COUNTIF($H$2:H1098,H1098),"")</f>
        <v/>
      </c>
      <c r="C1098">
        <f>IF(G1098=List!$P$1,1,0)</f>
        <v>0</v>
      </c>
      <c r="D1098" s="1" t="str">
        <f>IF(E1098=1,COUNTIF($E$2:E1098,1),"")</f>
        <v/>
      </c>
      <c r="E1098" s="1" t="str">
        <f>IF(H1098=List!$P$2,1,"")</f>
        <v/>
      </c>
      <c r="F1098" s="2" t="s">
        <v>11828</v>
      </c>
      <c r="G1098" s="2" t="s">
        <v>334</v>
      </c>
      <c r="H1098" s="2" t="s">
        <v>6142</v>
      </c>
      <c r="I1098" s="2" t="s">
        <v>2458</v>
      </c>
      <c r="J1098" s="2" t="s">
        <v>937</v>
      </c>
      <c r="K1098" s="2" t="s">
        <v>2483</v>
      </c>
      <c r="L1098" s="2" t="s">
        <v>2484</v>
      </c>
      <c r="M1098" s="2" t="s">
        <v>159</v>
      </c>
      <c r="N1098" s="2" t="s">
        <v>756</v>
      </c>
      <c r="O1098" s="99">
        <v>22811</v>
      </c>
      <c r="P1098" s="2" t="s">
        <v>11901</v>
      </c>
      <c r="Q1098">
        <v>34181</v>
      </c>
      <c r="R1098">
        <v>34181</v>
      </c>
      <c r="S1098">
        <v>68362</v>
      </c>
      <c r="T1098">
        <v>34181</v>
      </c>
      <c r="U1098">
        <v>34181</v>
      </c>
      <c r="V1098" t="s">
        <v>8600</v>
      </c>
      <c r="W1098" s="101">
        <v>46203.592426076386</v>
      </c>
      <c r="X1098" s="1">
        <f>IFERROR(IF(H1098="","",IF(O1098=0,0.15,IF(VLOOKUP(O1098,'Source Post 14 Status (6.30.26)'!A:B,2,FALSE)=1,0.15,0.5))),0.5)</f>
        <v>0.5</v>
      </c>
      <c r="Y1098" s="6">
        <f t="shared" si="17"/>
        <v>34181</v>
      </c>
    </row>
    <row r="1099" spans="1:25" x14ac:dyDescent="0.3">
      <c r="A1099" t="str">
        <f>IF(B1099=1,COUNTIF($B$2:B1099,1),"")</f>
        <v/>
      </c>
      <c r="B1099" t="str">
        <f>IF(C1099=1,COUNTIF($H$2:H1099,H1099),"")</f>
        <v/>
      </c>
      <c r="C1099">
        <f>IF(G1099=List!$P$1,1,0)</f>
        <v>0</v>
      </c>
      <c r="D1099" s="1" t="str">
        <f>IF(E1099=1,COUNTIF($E$2:E1099,1),"")</f>
        <v/>
      </c>
      <c r="E1099" s="1" t="str">
        <f>IF(H1099=List!$P$2,1,"")</f>
        <v/>
      </c>
      <c r="F1099" s="2" t="s">
        <v>11828</v>
      </c>
      <c r="G1099" s="2" t="s">
        <v>334</v>
      </c>
      <c r="H1099" s="2" t="s">
        <v>6142</v>
      </c>
      <c r="I1099" s="2" t="s">
        <v>2458</v>
      </c>
      <c r="J1099" s="2" t="s">
        <v>937</v>
      </c>
      <c r="K1099" s="2" t="s">
        <v>2483</v>
      </c>
      <c r="L1099" s="2" t="s">
        <v>2484</v>
      </c>
      <c r="M1099" s="2" t="s">
        <v>159</v>
      </c>
      <c r="N1099" s="2" t="s">
        <v>756</v>
      </c>
      <c r="O1099" s="99">
        <v>27172</v>
      </c>
      <c r="P1099" s="2" t="s">
        <v>11902</v>
      </c>
      <c r="R1099">
        <v>13776</v>
      </c>
      <c r="S1099">
        <v>27552</v>
      </c>
      <c r="T1099">
        <v>13776</v>
      </c>
      <c r="U1099">
        <v>13776</v>
      </c>
      <c r="V1099" t="s">
        <v>8600</v>
      </c>
      <c r="W1099" s="101">
        <v>46203.593297453706</v>
      </c>
      <c r="X1099" s="1">
        <f>IFERROR(IF(H1099="","",IF(O1099=0,0.15,IF(VLOOKUP(O1099,'Source Post 14 Status (6.30.26)'!A:B,2,FALSE)=1,0.15,0.5))),0.5)</f>
        <v>0.5</v>
      </c>
      <c r="Y1099" s="6">
        <f t="shared" si="17"/>
        <v>13776</v>
      </c>
    </row>
    <row r="1100" spans="1:25" x14ac:dyDescent="0.3">
      <c r="A1100" t="str">
        <f>IF(B1100=1,COUNTIF($B$2:B1100,1),"")</f>
        <v/>
      </c>
      <c r="B1100" t="str">
        <f>IF(C1100=1,COUNTIF($H$2:H1100,H1100),"")</f>
        <v/>
      </c>
      <c r="C1100">
        <f>IF(G1100=List!$P$1,1,0)</f>
        <v>0</v>
      </c>
      <c r="D1100" s="1" t="str">
        <f>IF(E1100=1,COUNTIF($E$2:E1100,1),"")</f>
        <v/>
      </c>
      <c r="E1100" s="1" t="str">
        <f>IF(H1100=List!$P$2,1,"")</f>
        <v/>
      </c>
      <c r="F1100" s="2" t="s">
        <v>11828</v>
      </c>
      <c r="G1100" s="2" t="s">
        <v>334</v>
      </c>
      <c r="H1100" s="2" t="s">
        <v>6142</v>
      </c>
      <c r="I1100" s="2" t="s">
        <v>2458</v>
      </c>
      <c r="J1100" s="2" t="s">
        <v>937</v>
      </c>
      <c r="K1100" s="2" t="s">
        <v>2483</v>
      </c>
      <c r="L1100" s="2" t="s">
        <v>2484</v>
      </c>
      <c r="M1100" s="2" t="s">
        <v>159</v>
      </c>
      <c r="N1100" s="2" t="s">
        <v>756</v>
      </c>
      <c r="O1100" s="99">
        <v>24689</v>
      </c>
      <c r="P1100" s="2" t="s">
        <v>11903</v>
      </c>
      <c r="Q1100">
        <v>12936</v>
      </c>
      <c r="R1100">
        <v>12660</v>
      </c>
      <c r="S1100">
        <v>26088</v>
      </c>
      <c r="T1100">
        <v>13438</v>
      </c>
      <c r="U1100">
        <v>13709</v>
      </c>
      <c r="V1100" t="s">
        <v>8600</v>
      </c>
      <c r="W1100" s="101">
        <v>46203.599278090274</v>
      </c>
      <c r="X1100" s="1">
        <f>IFERROR(IF(H1100="","",IF(O1100=0,0.15,IF(VLOOKUP(O1100,'Source Post 14 Status (6.30.26)'!A:B,2,FALSE)=1,0.15,0.5))),0.5)</f>
        <v>0.5</v>
      </c>
      <c r="Y1100" s="6">
        <f t="shared" si="17"/>
        <v>13438</v>
      </c>
    </row>
    <row r="1101" spans="1:25" x14ac:dyDescent="0.3">
      <c r="A1101" t="str">
        <f>IF(B1101=1,COUNTIF($B$2:B1101,1),"")</f>
        <v/>
      </c>
      <c r="B1101" t="str">
        <f>IF(C1101=1,COUNTIF($H$2:H1101,H1101),"")</f>
        <v/>
      </c>
      <c r="C1101">
        <f>IF(G1101=List!$P$1,1,0)</f>
        <v>0</v>
      </c>
      <c r="D1101" s="1" t="str">
        <f>IF(E1101=1,COUNTIF($E$2:E1101,1),"")</f>
        <v/>
      </c>
      <c r="E1101" s="1" t="str">
        <f>IF(H1101=List!$P$2,1,"")</f>
        <v/>
      </c>
      <c r="F1101" s="2" t="s">
        <v>11828</v>
      </c>
      <c r="G1101" s="2" t="s">
        <v>334</v>
      </c>
      <c r="H1101" s="2" t="s">
        <v>6142</v>
      </c>
      <c r="I1101" s="2" t="s">
        <v>2458</v>
      </c>
      <c r="J1101" s="2" t="s">
        <v>937</v>
      </c>
      <c r="K1101" s="2" t="s">
        <v>2483</v>
      </c>
      <c r="L1101" s="2" t="s">
        <v>2484</v>
      </c>
      <c r="M1101" s="2" t="s">
        <v>159</v>
      </c>
      <c r="N1101" s="2" t="s">
        <v>756</v>
      </c>
      <c r="O1101" s="99">
        <v>9612</v>
      </c>
      <c r="P1101" s="2" t="s">
        <v>11904</v>
      </c>
      <c r="Q1101">
        <v>74200</v>
      </c>
      <c r="R1101">
        <v>73000</v>
      </c>
      <c r="S1101">
        <v>142400</v>
      </c>
      <c r="T1101">
        <v>74400</v>
      </c>
      <c r="U1101">
        <v>71800</v>
      </c>
      <c r="V1101" t="s">
        <v>8600</v>
      </c>
      <c r="W1101" s="101">
        <v>46203.598561423612</v>
      </c>
      <c r="X1101" s="1">
        <f>IFERROR(IF(H1101="","",IF(O1101=0,0.15,IF(VLOOKUP(O1101,'Source Post 14 Status (6.30.26)'!A:B,2,FALSE)=1,0.15,0.5))),0.5)</f>
        <v>0.5</v>
      </c>
      <c r="Y1101" s="6">
        <f t="shared" si="17"/>
        <v>73100</v>
      </c>
    </row>
    <row r="1102" spans="1:25" x14ac:dyDescent="0.3">
      <c r="A1102" t="str">
        <f>IF(B1102=1,COUNTIF($B$2:B1102,1),"")</f>
        <v/>
      </c>
      <c r="B1102" t="str">
        <f>IF(C1102=1,COUNTIF($H$2:H1102,H1102),"")</f>
        <v/>
      </c>
      <c r="C1102">
        <f>IF(G1102=List!$P$1,1,0)</f>
        <v>0</v>
      </c>
      <c r="D1102" s="1" t="str">
        <f>IF(E1102=1,COUNTIF($E$2:E1102,1),"")</f>
        <v/>
      </c>
      <c r="E1102" s="1" t="str">
        <f>IF(H1102=List!$P$2,1,"")</f>
        <v/>
      </c>
      <c r="F1102" s="2" t="s">
        <v>11828</v>
      </c>
      <c r="G1102" s="2" t="s">
        <v>335</v>
      </c>
      <c r="H1102" s="2" t="s">
        <v>6144</v>
      </c>
      <c r="I1102" s="2" t="s">
        <v>2458</v>
      </c>
      <c r="J1102" s="2" t="s">
        <v>937</v>
      </c>
      <c r="K1102" s="2" t="s">
        <v>2486</v>
      </c>
      <c r="L1102" s="2" t="s">
        <v>2487</v>
      </c>
      <c r="M1102" s="2" t="s">
        <v>185</v>
      </c>
      <c r="N1102" s="2" t="s">
        <v>759</v>
      </c>
      <c r="O1102" s="99">
        <v>23038</v>
      </c>
      <c r="P1102" s="2" t="s">
        <v>8379</v>
      </c>
      <c r="W1102" s="101">
        <v>1</v>
      </c>
      <c r="X1102" s="1">
        <f>IFERROR(IF(H1102="","",IF(O1102=0,0.15,IF(VLOOKUP(O1102,'Source Post 14 Status (6.30.26)'!A:B,2,FALSE)=1,0.15,0.5))),0.5)</f>
        <v>0.15</v>
      </c>
      <c r="Y1102" s="6">
        <f t="shared" si="17"/>
        <v>0</v>
      </c>
    </row>
    <row r="1103" spans="1:25" x14ac:dyDescent="0.3">
      <c r="A1103" t="str">
        <f>IF(B1103=1,COUNTIF($B$2:B1103,1),"")</f>
        <v/>
      </c>
      <c r="B1103" t="str">
        <f>IF(C1103=1,COUNTIF($H$2:H1103,H1103),"")</f>
        <v/>
      </c>
      <c r="C1103">
        <f>IF(G1103=List!$P$1,1,0)</f>
        <v>0</v>
      </c>
      <c r="D1103" s="1" t="str">
        <f>IF(E1103=1,COUNTIF($E$2:E1103,1),"")</f>
        <v/>
      </c>
      <c r="E1103" s="1" t="str">
        <f>IF(H1103=List!$P$2,1,"")</f>
        <v/>
      </c>
      <c r="F1103" s="2" t="s">
        <v>11828</v>
      </c>
      <c r="G1103" s="2" t="s">
        <v>335</v>
      </c>
      <c r="H1103" s="2" t="s">
        <v>6144</v>
      </c>
      <c r="I1103" s="2" t="s">
        <v>2458</v>
      </c>
      <c r="J1103" s="2" t="s">
        <v>937</v>
      </c>
      <c r="K1103" s="2" t="s">
        <v>2486</v>
      </c>
      <c r="L1103" s="2" t="s">
        <v>2487</v>
      </c>
      <c r="M1103" s="2" t="s">
        <v>185</v>
      </c>
      <c r="N1103" s="2" t="s">
        <v>759</v>
      </c>
      <c r="O1103" s="99">
        <v>0</v>
      </c>
      <c r="P1103" s="2" t="s">
        <v>8514</v>
      </c>
      <c r="W1103" s="101">
        <v>1</v>
      </c>
      <c r="X1103" s="1">
        <f>IFERROR(IF(H1103="","",IF(O1103=0,0.15,IF(VLOOKUP(O1103,'Source Post 14 Status (6.30.26)'!A:B,2,FALSE)=1,0.15,0.5))),0.5)</f>
        <v>0.15</v>
      </c>
      <c r="Y1103" s="6">
        <f t="shared" si="17"/>
        <v>0</v>
      </c>
    </row>
    <row r="1104" spans="1:25" x14ac:dyDescent="0.3">
      <c r="A1104" t="str">
        <f>IF(B1104=1,COUNTIF($B$2:B1104,1),"")</f>
        <v/>
      </c>
      <c r="B1104" t="str">
        <f>IF(C1104=1,COUNTIF($H$2:H1104,H1104),"")</f>
        <v/>
      </c>
      <c r="C1104">
        <f>IF(G1104=List!$P$1,1,0)</f>
        <v>0</v>
      </c>
      <c r="D1104" s="1" t="str">
        <f>IF(E1104=1,COUNTIF($E$2:E1104,1),"")</f>
        <v/>
      </c>
      <c r="E1104" s="1" t="str">
        <f>IF(H1104=List!$P$2,1,"")</f>
        <v/>
      </c>
      <c r="F1104" s="2" t="s">
        <v>11828</v>
      </c>
      <c r="G1104" s="2" t="s">
        <v>335</v>
      </c>
      <c r="H1104" s="2" t="s">
        <v>6145</v>
      </c>
      <c r="I1104" s="2" t="s">
        <v>2458</v>
      </c>
      <c r="J1104" s="2" t="s">
        <v>937</v>
      </c>
      <c r="K1104" s="2" t="s">
        <v>2486</v>
      </c>
      <c r="L1104" s="2" t="s">
        <v>2487</v>
      </c>
      <c r="M1104" s="2" t="s">
        <v>179</v>
      </c>
      <c r="N1104" s="2" t="s">
        <v>761</v>
      </c>
      <c r="O1104" s="99">
        <v>0</v>
      </c>
      <c r="P1104" s="2" t="s">
        <v>8514</v>
      </c>
      <c r="W1104" s="101">
        <v>1</v>
      </c>
      <c r="X1104" s="1">
        <f>IFERROR(IF(H1104="","",IF(O1104=0,0.15,IF(VLOOKUP(O1104,'Source Post 14 Status (6.30.26)'!A:B,2,FALSE)=1,0.15,0.5))),0.5)</f>
        <v>0.15</v>
      </c>
      <c r="Y1104" s="6">
        <f t="shared" si="17"/>
        <v>0</v>
      </c>
    </row>
    <row r="1105" spans="1:25" x14ac:dyDescent="0.3">
      <c r="A1105" t="str">
        <f>IF(B1105=1,COUNTIF($B$2:B1105,1),"")</f>
        <v/>
      </c>
      <c r="B1105" t="str">
        <f>IF(C1105=1,COUNTIF($H$2:H1105,H1105),"")</f>
        <v/>
      </c>
      <c r="C1105">
        <f>IF(G1105=List!$P$1,1,0)</f>
        <v>0</v>
      </c>
      <c r="D1105" s="1" t="str">
        <f>IF(E1105=1,COUNTIF($E$2:E1105,1),"")</f>
        <v/>
      </c>
      <c r="E1105" s="1" t="str">
        <f>IF(H1105=List!$P$2,1,"")</f>
        <v/>
      </c>
      <c r="F1105" s="2" t="s">
        <v>11828</v>
      </c>
      <c r="G1105" s="2" t="s">
        <v>335</v>
      </c>
      <c r="H1105" s="2" t="s">
        <v>6145</v>
      </c>
      <c r="I1105" s="2" t="s">
        <v>2458</v>
      </c>
      <c r="J1105" s="2" t="s">
        <v>937</v>
      </c>
      <c r="K1105" s="2" t="s">
        <v>2486</v>
      </c>
      <c r="L1105" s="2" t="s">
        <v>2487</v>
      </c>
      <c r="M1105" s="2" t="s">
        <v>179</v>
      </c>
      <c r="N1105" s="2" t="s">
        <v>761</v>
      </c>
      <c r="O1105" s="99">
        <v>22097</v>
      </c>
      <c r="P1105" s="2" t="s">
        <v>8112</v>
      </c>
      <c r="W1105" s="101">
        <v>1</v>
      </c>
      <c r="X1105" s="1">
        <f>IFERROR(IF(H1105="","",IF(O1105=0,0.15,IF(VLOOKUP(O1105,'Source Post 14 Status (6.30.26)'!A:B,2,FALSE)=1,0.15,0.5))),0.5)</f>
        <v>0.15</v>
      </c>
      <c r="Y1105" s="6">
        <f t="shared" si="17"/>
        <v>0</v>
      </c>
    </row>
    <row r="1106" spans="1:25" x14ac:dyDescent="0.3">
      <c r="A1106" t="str">
        <f>IF(B1106=1,COUNTIF($B$2:B1106,1),"")</f>
        <v/>
      </c>
      <c r="B1106" t="str">
        <f>IF(C1106=1,COUNTIF($H$2:H1106,H1106),"")</f>
        <v/>
      </c>
      <c r="C1106">
        <f>IF(G1106=List!$P$1,1,0)</f>
        <v>0</v>
      </c>
      <c r="D1106" s="1" t="str">
        <f>IF(E1106=1,COUNTIF($E$2:E1106,1),"")</f>
        <v/>
      </c>
      <c r="E1106" s="1" t="str">
        <f>IF(H1106=List!$P$2,1,"")</f>
        <v/>
      </c>
      <c r="F1106" s="2" t="s">
        <v>11828</v>
      </c>
      <c r="G1106" s="2" t="s">
        <v>335</v>
      </c>
      <c r="H1106" s="2" t="s">
        <v>6143</v>
      </c>
      <c r="I1106" s="2" t="s">
        <v>2458</v>
      </c>
      <c r="J1106" s="2" t="s">
        <v>937</v>
      </c>
      <c r="K1106" s="2" t="s">
        <v>2486</v>
      </c>
      <c r="L1106" s="2" t="s">
        <v>2487</v>
      </c>
      <c r="M1106" s="2" t="s">
        <v>159</v>
      </c>
      <c r="N1106" s="2" t="s">
        <v>756</v>
      </c>
      <c r="O1106" s="99">
        <v>18278</v>
      </c>
      <c r="P1106" s="2" t="s">
        <v>7915</v>
      </c>
      <c r="W1106" s="101">
        <v>1</v>
      </c>
      <c r="X1106" s="1">
        <f>IFERROR(IF(H1106="","",IF(O1106=0,0.15,IF(VLOOKUP(O1106,'Source Post 14 Status (6.30.26)'!A:B,2,FALSE)=1,0.15,0.5))),0.5)</f>
        <v>0.15</v>
      </c>
      <c r="Y1106" s="6">
        <f t="shared" si="17"/>
        <v>0</v>
      </c>
    </row>
    <row r="1107" spans="1:25" x14ac:dyDescent="0.3">
      <c r="A1107" t="str">
        <f>IF(B1107=1,COUNTIF($B$2:B1107,1),"")</f>
        <v/>
      </c>
      <c r="B1107" t="str">
        <f>IF(C1107=1,COUNTIF($H$2:H1107,H1107),"")</f>
        <v/>
      </c>
      <c r="C1107">
        <f>IF(G1107=List!$P$1,1,0)</f>
        <v>0</v>
      </c>
      <c r="D1107" s="1" t="str">
        <f>IF(E1107=1,COUNTIF($E$2:E1107,1),"")</f>
        <v/>
      </c>
      <c r="E1107" s="1" t="str">
        <f>IF(H1107=List!$P$2,1,"")</f>
        <v/>
      </c>
      <c r="F1107" s="2" t="s">
        <v>11828</v>
      </c>
      <c r="G1107" s="2" t="s">
        <v>335</v>
      </c>
      <c r="H1107" s="2" t="s">
        <v>6148</v>
      </c>
      <c r="I1107" s="2" t="s">
        <v>2458</v>
      </c>
      <c r="J1107" s="2" t="s">
        <v>937</v>
      </c>
      <c r="K1107" s="2" t="s">
        <v>2486</v>
      </c>
      <c r="L1107" s="2" t="s">
        <v>2487</v>
      </c>
      <c r="M1107" s="2" t="s">
        <v>194</v>
      </c>
      <c r="N1107" s="2" t="s">
        <v>767</v>
      </c>
      <c r="O1107" s="99">
        <v>20118</v>
      </c>
      <c r="P1107" s="2" t="s">
        <v>11102</v>
      </c>
      <c r="W1107" s="101">
        <v>1</v>
      </c>
      <c r="X1107" s="1">
        <f>IFERROR(IF(H1107="","",IF(O1107=0,0.15,IF(VLOOKUP(O1107,'Source Post 14 Status (6.30.26)'!A:B,2,FALSE)=1,0.15,0.5))),0.5)</f>
        <v>0.15</v>
      </c>
      <c r="Y1107" s="6">
        <f t="shared" si="17"/>
        <v>0</v>
      </c>
    </row>
    <row r="1108" spans="1:25" x14ac:dyDescent="0.3">
      <c r="A1108" t="str">
        <f>IF(B1108=1,COUNTIF($B$2:B1108,1),"")</f>
        <v/>
      </c>
      <c r="B1108" t="str">
        <f>IF(C1108=1,COUNTIF($H$2:H1108,H1108),"")</f>
        <v/>
      </c>
      <c r="C1108">
        <f>IF(G1108=List!$P$1,1,0)</f>
        <v>0</v>
      </c>
      <c r="D1108" s="1" t="str">
        <f>IF(E1108=1,COUNTIF($E$2:E1108,1),"")</f>
        <v/>
      </c>
      <c r="E1108" s="1" t="str">
        <f>IF(H1108=List!$P$2,1,"")</f>
        <v/>
      </c>
      <c r="F1108" s="2" t="s">
        <v>11828</v>
      </c>
      <c r="G1108" s="2" t="s">
        <v>335</v>
      </c>
      <c r="H1108" s="2" t="s">
        <v>6148</v>
      </c>
      <c r="I1108" s="2" t="s">
        <v>2458</v>
      </c>
      <c r="J1108" s="2" t="s">
        <v>937</v>
      </c>
      <c r="K1108" s="2" t="s">
        <v>2486</v>
      </c>
      <c r="L1108" s="2" t="s">
        <v>2487</v>
      </c>
      <c r="M1108" s="2" t="s">
        <v>194</v>
      </c>
      <c r="N1108" s="2" t="s">
        <v>767</v>
      </c>
      <c r="O1108" s="99">
        <v>26953</v>
      </c>
      <c r="P1108" s="2" t="s">
        <v>11202</v>
      </c>
      <c r="W1108" s="101">
        <v>1</v>
      </c>
      <c r="X1108" s="1">
        <f>IFERROR(IF(H1108="","",IF(O1108=0,0.15,IF(VLOOKUP(O1108,'Source Post 14 Status (6.30.26)'!A:B,2,FALSE)=1,0.15,0.5))),0.5)</f>
        <v>0.15</v>
      </c>
      <c r="Y1108" s="6">
        <f t="shared" si="17"/>
        <v>0</v>
      </c>
    </row>
    <row r="1109" spans="1:25" x14ac:dyDescent="0.3">
      <c r="A1109" t="str">
        <f>IF(B1109=1,COUNTIF($B$2:B1109,1),"")</f>
        <v/>
      </c>
      <c r="B1109" t="str">
        <f>IF(C1109=1,COUNTIF($H$2:H1109,H1109),"")</f>
        <v/>
      </c>
      <c r="C1109">
        <f>IF(G1109=List!$P$1,1,0)</f>
        <v>0</v>
      </c>
      <c r="D1109" s="1" t="str">
        <f>IF(E1109=1,COUNTIF($E$2:E1109,1),"")</f>
        <v/>
      </c>
      <c r="E1109" s="1" t="str">
        <f>IF(H1109=List!$P$2,1,"")</f>
        <v/>
      </c>
      <c r="F1109" s="2" t="s">
        <v>11828</v>
      </c>
      <c r="G1109" s="2" t="s">
        <v>335</v>
      </c>
      <c r="H1109" s="2" t="s">
        <v>10908</v>
      </c>
      <c r="I1109" s="2" t="s">
        <v>2458</v>
      </c>
      <c r="J1109" s="2" t="s">
        <v>937</v>
      </c>
      <c r="K1109" s="2" t="s">
        <v>2486</v>
      </c>
      <c r="L1109" s="2" t="s">
        <v>2487</v>
      </c>
      <c r="M1109" s="2" t="s">
        <v>167</v>
      </c>
      <c r="N1109" s="2" t="s">
        <v>779</v>
      </c>
      <c r="O1109" s="99">
        <v>24459</v>
      </c>
      <c r="P1109" s="2" t="s">
        <v>11204</v>
      </c>
      <c r="W1109" s="101">
        <v>1</v>
      </c>
      <c r="X1109" s="1">
        <f>IFERROR(IF(H1109="","",IF(O1109=0,0.15,IF(VLOOKUP(O1109,'Source Post 14 Status (6.30.26)'!A:B,2,FALSE)=1,0.15,0.5))),0.5)</f>
        <v>0.15</v>
      </c>
      <c r="Y1109" s="6">
        <f t="shared" si="17"/>
        <v>0</v>
      </c>
    </row>
    <row r="1110" spans="1:25" x14ac:dyDescent="0.3">
      <c r="A1110" t="str">
        <f>IF(B1110=1,COUNTIF($B$2:B1110,1),"")</f>
        <v/>
      </c>
      <c r="B1110" t="str">
        <f>IF(C1110=1,COUNTIF($H$2:H1110,H1110),"")</f>
        <v/>
      </c>
      <c r="C1110">
        <f>IF(G1110=List!$P$1,1,0)</f>
        <v>0</v>
      </c>
      <c r="D1110" s="1" t="str">
        <f>IF(E1110=1,COUNTIF($E$2:E1110,1),"")</f>
        <v/>
      </c>
      <c r="E1110" s="1" t="str">
        <f>IF(H1110=List!$P$2,1,"")</f>
        <v/>
      </c>
      <c r="F1110" s="2" t="s">
        <v>11828</v>
      </c>
      <c r="G1110" s="2" t="s">
        <v>335</v>
      </c>
      <c r="H1110" s="2" t="s">
        <v>6147</v>
      </c>
      <c r="I1110" s="2" t="s">
        <v>2458</v>
      </c>
      <c r="J1110" s="2" t="s">
        <v>937</v>
      </c>
      <c r="K1110" s="2" t="s">
        <v>2486</v>
      </c>
      <c r="L1110" s="2" t="s">
        <v>2487</v>
      </c>
      <c r="M1110" s="2" t="s">
        <v>171</v>
      </c>
      <c r="N1110" s="2" t="s">
        <v>765</v>
      </c>
      <c r="O1110" s="99">
        <v>17008</v>
      </c>
      <c r="P1110" s="2" t="s">
        <v>11106</v>
      </c>
      <c r="W1110" s="101">
        <v>1</v>
      </c>
      <c r="X1110" s="1">
        <f>IFERROR(IF(H1110="","",IF(O1110=0,0.15,IF(VLOOKUP(O1110,'Source Post 14 Status (6.30.26)'!A:B,2,FALSE)=1,0.15,0.5))),0.5)</f>
        <v>0.15</v>
      </c>
      <c r="Y1110" s="6">
        <f t="shared" si="17"/>
        <v>0</v>
      </c>
    </row>
    <row r="1111" spans="1:25" x14ac:dyDescent="0.3">
      <c r="A1111" t="str">
        <f>IF(B1111=1,COUNTIF($B$2:B1111,1),"")</f>
        <v/>
      </c>
      <c r="B1111" t="str">
        <f>IF(C1111=1,COUNTIF($H$2:H1111,H1111),"")</f>
        <v/>
      </c>
      <c r="C1111">
        <f>IF(G1111=List!$P$1,1,0)</f>
        <v>0</v>
      </c>
      <c r="D1111" s="1" t="str">
        <f>IF(E1111=1,COUNTIF($E$2:E1111,1),"")</f>
        <v/>
      </c>
      <c r="E1111" s="1" t="str">
        <f>IF(H1111=List!$P$2,1,"")</f>
        <v/>
      </c>
      <c r="F1111" s="2" t="s">
        <v>11828</v>
      </c>
      <c r="G1111" s="2" t="s">
        <v>335</v>
      </c>
      <c r="H1111" s="2" t="s">
        <v>6146</v>
      </c>
      <c r="I1111" s="2" t="s">
        <v>2458</v>
      </c>
      <c r="J1111" s="2" t="s">
        <v>937</v>
      </c>
      <c r="K1111" s="2" t="s">
        <v>2486</v>
      </c>
      <c r="L1111" s="2" t="s">
        <v>2487</v>
      </c>
      <c r="M1111" s="2" t="s">
        <v>170</v>
      </c>
      <c r="N1111" s="2" t="s">
        <v>763</v>
      </c>
      <c r="O1111" s="99">
        <v>16015</v>
      </c>
      <c r="P1111" s="2" t="s">
        <v>10996</v>
      </c>
      <c r="W1111" s="101">
        <v>1</v>
      </c>
      <c r="X1111" s="1">
        <f>IFERROR(IF(H1111="","",IF(O1111=0,0.15,IF(VLOOKUP(O1111,'Source Post 14 Status (6.30.26)'!A:B,2,FALSE)=1,0.15,0.5))),0.5)</f>
        <v>0.15</v>
      </c>
      <c r="Y1111" s="6">
        <f t="shared" si="17"/>
        <v>0</v>
      </c>
    </row>
    <row r="1112" spans="1:25" x14ac:dyDescent="0.3">
      <c r="A1112" t="str">
        <f>IF(B1112=1,COUNTIF($B$2:B1112,1),"")</f>
        <v/>
      </c>
      <c r="B1112" t="str">
        <f>IF(C1112=1,COUNTIF($H$2:H1112,H1112),"")</f>
        <v/>
      </c>
      <c r="C1112">
        <f>IF(G1112=List!$P$1,1,0)</f>
        <v>0</v>
      </c>
      <c r="D1112" s="1" t="str">
        <f>IF(E1112=1,COUNTIF($E$2:E1112,1),"")</f>
        <v/>
      </c>
      <c r="E1112" s="1" t="str">
        <f>IF(H1112=List!$P$2,1,"")</f>
        <v/>
      </c>
      <c r="F1112" s="2" t="s">
        <v>11828</v>
      </c>
      <c r="G1112" s="2" t="s">
        <v>335</v>
      </c>
      <c r="H1112" s="2" t="s">
        <v>6146</v>
      </c>
      <c r="I1112" s="2" t="s">
        <v>2458</v>
      </c>
      <c r="J1112" s="2" t="s">
        <v>937</v>
      </c>
      <c r="K1112" s="2" t="s">
        <v>2486</v>
      </c>
      <c r="L1112" s="2" t="s">
        <v>2487</v>
      </c>
      <c r="M1112" s="2" t="s">
        <v>170</v>
      </c>
      <c r="N1112" s="2" t="s">
        <v>763</v>
      </c>
      <c r="O1112" s="99">
        <v>25786</v>
      </c>
      <c r="P1112" s="2" t="s">
        <v>11203</v>
      </c>
      <c r="W1112" s="101">
        <v>1</v>
      </c>
      <c r="X1112" s="1">
        <f>IFERROR(IF(H1112="","",IF(O1112=0,0.15,IF(VLOOKUP(O1112,'Source Post 14 Status (6.30.26)'!A:B,2,FALSE)=1,0.15,0.5))),0.5)</f>
        <v>0.15</v>
      </c>
      <c r="Y1112" s="6">
        <f t="shared" si="17"/>
        <v>0</v>
      </c>
    </row>
    <row r="1113" spans="1:25" x14ac:dyDescent="0.3">
      <c r="A1113" t="str">
        <f>IF(B1113=1,COUNTIF($B$2:B1113,1),"")</f>
        <v/>
      </c>
      <c r="B1113" t="str">
        <f>IF(C1113=1,COUNTIF($H$2:H1113,H1113),"")</f>
        <v/>
      </c>
      <c r="C1113">
        <f>IF(G1113=List!$P$1,1,0)</f>
        <v>0</v>
      </c>
      <c r="D1113" s="1" t="str">
        <f>IF(E1113=1,COUNTIF($E$2:E1113,1),"")</f>
        <v/>
      </c>
      <c r="E1113" s="1" t="str">
        <f>IF(H1113=List!$P$2,1,"")</f>
        <v/>
      </c>
      <c r="F1113" s="2" t="s">
        <v>11828</v>
      </c>
      <c r="G1113" s="2" t="s">
        <v>336</v>
      </c>
      <c r="H1113" s="2" t="s">
        <v>6150</v>
      </c>
      <c r="I1113" s="2" t="s">
        <v>2458</v>
      </c>
      <c r="J1113" s="2" t="s">
        <v>950</v>
      </c>
      <c r="K1113" s="2" t="s">
        <v>2489</v>
      </c>
      <c r="L1113" s="2" t="s">
        <v>2490</v>
      </c>
      <c r="M1113" s="2" t="s">
        <v>175</v>
      </c>
      <c r="N1113" s="2" t="s">
        <v>8515</v>
      </c>
      <c r="O1113" s="99">
        <v>22434</v>
      </c>
      <c r="P1113" s="2" t="s">
        <v>8326</v>
      </c>
      <c r="Q1113">
        <v>922500</v>
      </c>
      <c r="R1113">
        <v>916500</v>
      </c>
      <c r="S1113">
        <v>1840000</v>
      </c>
      <c r="T1113">
        <v>922500</v>
      </c>
      <c r="U1113">
        <v>920500</v>
      </c>
      <c r="V1113" t="s">
        <v>8601</v>
      </c>
      <c r="W1113" s="101">
        <v>46203.599149189817</v>
      </c>
      <c r="X1113" s="1">
        <f>IFERROR(IF(H1113="","",IF(O1113=0,0.15,IF(VLOOKUP(O1113,'Source Post 14 Status (6.30.26)'!A:B,2,FALSE)=1,0.15,0.5))),0.5)</f>
        <v>0.5</v>
      </c>
      <c r="Y1113" s="6">
        <f t="shared" si="17"/>
        <v>921500</v>
      </c>
    </row>
    <row r="1114" spans="1:25" x14ac:dyDescent="0.3">
      <c r="A1114" t="str">
        <f>IF(B1114=1,COUNTIF($B$2:B1114,1),"")</f>
        <v/>
      </c>
      <c r="B1114" t="str">
        <f>IF(C1114=1,COUNTIF($H$2:H1114,H1114),"")</f>
        <v/>
      </c>
      <c r="C1114">
        <f>IF(G1114=List!$P$1,1,0)</f>
        <v>0</v>
      </c>
      <c r="D1114" s="1" t="str">
        <f>IF(E1114=1,COUNTIF($E$2:E1114,1),"")</f>
        <v/>
      </c>
      <c r="E1114" s="1" t="str">
        <f>IF(H1114=List!$P$2,1,"")</f>
        <v/>
      </c>
      <c r="F1114" s="2" t="s">
        <v>11828</v>
      </c>
      <c r="G1114" s="2" t="s">
        <v>336</v>
      </c>
      <c r="H1114" s="2" t="s">
        <v>6150</v>
      </c>
      <c r="I1114" s="2" t="s">
        <v>2458</v>
      </c>
      <c r="J1114" s="2" t="s">
        <v>950</v>
      </c>
      <c r="K1114" s="2" t="s">
        <v>2489</v>
      </c>
      <c r="L1114" s="2" t="s">
        <v>2490</v>
      </c>
      <c r="M1114" s="2" t="s">
        <v>175</v>
      </c>
      <c r="N1114" s="2" t="s">
        <v>8515</v>
      </c>
      <c r="O1114" s="99">
        <v>17650</v>
      </c>
      <c r="P1114" s="2" t="s">
        <v>7728</v>
      </c>
      <c r="Q1114">
        <v>1737000</v>
      </c>
      <c r="R1114">
        <v>1737000</v>
      </c>
      <c r="S1114">
        <v>3480000</v>
      </c>
      <c r="T1114">
        <v>1738000</v>
      </c>
      <c r="U1114">
        <v>1738000</v>
      </c>
      <c r="V1114" t="s">
        <v>8601</v>
      </c>
      <c r="W1114" s="101">
        <v>46203.600418090275</v>
      </c>
      <c r="X1114" s="1">
        <f>IFERROR(IF(H1114="","",IF(O1114=0,0.15,IF(VLOOKUP(O1114,'Source Post 14 Status (6.30.26)'!A:B,2,FALSE)=1,0.15,0.5))),0.5)</f>
        <v>0.5</v>
      </c>
      <c r="Y1114" s="6">
        <f t="shared" si="17"/>
        <v>1738000</v>
      </c>
    </row>
    <row r="1115" spans="1:25" x14ac:dyDescent="0.3">
      <c r="A1115" t="str">
        <f>IF(B1115=1,COUNTIF($B$2:B1115,1),"")</f>
        <v/>
      </c>
      <c r="B1115" t="str">
        <f>IF(C1115=1,COUNTIF($H$2:H1115,H1115),"")</f>
        <v/>
      </c>
      <c r="C1115">
        <f>IF(G1115=List!$P$1,1,0)</f>
        <v>0</v>
      </c>
      <c r="D1115" s="1" t="str">
        <f>IF(E1115=1,COUNTIF($E$2:E1115,1),"")</f>
        <v/>
      </c>
      <c r="E1115" s="1" t="str">
        <f>IF(H1115=List!$P$2,1,"")</f>
        <v/>
      </c>
      <c r="F1115" s="2" t="s">
        <v>11828</v>
      </c>
      <c r="G1115" s="2" t="s">
        <v>336</v>
      </c>
      <c r="H1115" s="2" t="s">
        <v>6150</v>
      </c>
      <c r="I1115" s="2" t="s">
        <v>2458</v>
      </c>
      <c r="J1115" s="2" t="s">
        <v>950</v>
      </c>
      <c r="K1115" s="2" t="s">
        <v>2489</v>
      </c>
      <c r="L1115" s="2" t="s">
        <v>2490</v>
      </c>
      <c r="M1115" s="2" t="s">
        <v>175</v>
      </c>
      <c r="N1115" s="2" t="s">
        <v>8515</v>
      </c>
      <c r="O1115" s="99">
        <v>24369</v>
      </c>
      <c r="P1115" s="2" t="s">
        <v>8496</v>
      </c>
      <c r="Q1115">
        <v>966500</v>
      </c>
      <c r="R1115">
        <v>965500</v>
      </c>
      <c r="S1115">
        <v>1925000</v>
      </c>
      <c r="T1115">
        <v>964500</v>
      </c>
      <c r="U1115">
        <v>956500</v>
      </c>
      <c r="V1115" t="s">
        <v>8601</v>
      </c>
      <c r="W1115" s="101">
        <v>46203.599998414349</v>
      </c>
      <c r="X1115" s="1">
        <f>IFERROR(IF(H1115="","",IF(O1115=0,0.15,IF(VLOOKUP(O1115,'Source Post 14 Status (6.30.26)'!A:B,2,FALSE)=1,0.15,0.5))),0.5)</f>
        <v>0.15</v>
      </c>
      <c r="Y1115" s="6">
        <f t="shared" si="17"/>
        <v>288150</v>
      </c>
    </row>
    <row r="1116" spans="1:25" x14ac:dyDescent="0.3">
      <c r="A1116" t="str">
        <f>IF(B1116=1,COUNTIF($B$2:B1116,1),"")</f>
        <v/>
      </c>
      <c r="B1116" t="str">
        <f>IF(C1116=1,COUNTIF($H$2:H1116,H1116),"")</f>
        <v/>
      </c>
      <c r="C1116">
        <f>IF(G1116=List!$P$1,1,0)</f>
        <v>0</v>
      </c>
      <c r="D1116" s="1" t="str">
        <f>IF(E1116=1,COUNTIF($E$2:E1116,1),"")</f>
        <v/>
      </c>
      <c r="E1116" s="1" t="str">
        <f>IF(H1116=List!$P$2,1,"")</f>
        <v/>
      </c>
      <c r="F1116" s="2" t="s">
        <v>11828</v>
      </c>
      <c r="G1116" s="2" t="s">
        <v>336</v>
      </c>
      <c r="H1116" s="2" t="s">
        <v>6150</v>
      </c>
      <c r="I1116" s="2" t="s">
        <v>2458</v>
      </c>
      <c r="J1116" s="2" t="s">
        <v>950</v>
      </c>
      <c r="K1116" s="2" t="s">
        <v>2489</v>
      </c>
      <c r="L1116" s="2" t="s">
        <v>2490</v>
      </c>
      <c r="M1116" s="2" t="s">
        <v>175</v>
      </c>
      <c r="N1116" s="2" t="s">
        <v>8515</v>
      </c>
      <c r="O1116" s="99">
        <v>24370</v>
      </c>
      <c r="P1116" s="2" t="s">
        <v>8497</v>
      </c>
      <c r="Q1116">
        <v>791500</v>
      </c>
      <c r="R1116">
        <v>798500</v>
      </c>
      <c r="S1116">
        <v>1590000</v>
      </c>
      <c r="T1116">
        <v>806500</v>
      </c>
      <c r="U1116">
        <v>791500</v>
      </c>
      <c r="V1116" t="s">
        <v>8601</v>
      </c>
      <c r="W1116" s="101">
        <v>46203.600220173612</v>
      </c>
      <c r="X1116" s="1">
        <f>IFERROR(IF(H1116="","",IF(O1116=0,0.15,IF(VLOOKUP(O1116,'Source Post 14 Status (6.30.26)'!A:B,2,FALSE)=1,0.15,0.5))),0.5)</f>
        <v>0.15</v>
      </c>
      <c r="Y1116" s="6">
        <f t="shared" si="17"/>
        <v>239700</v>
      </c>
    </row>
    <row r="1117" spans="1:25" x14ac:dyDescent="0.3">
      <c r="A1117" t="str">
        <f>IF(B1117=1,COUNTIF($B$2:B1117,1),"")</f>
        <v/>
      </c>
      <c r="B1117" t="str">
        <f>IF(C1117=1,COUNTIF($H$2:H1117,H1117),"")</f>
        <v/>
      </c>
      <c r="C1117">
        <f>IF(G1117=List!$P$1,1,0)</f>
        <v>0</v>
      </c>
      <c r="D1117" s="1" t="str">
        <f>IF(E1117=1,COUNTIF($E$2:E1117,1),"")</f>
        <v/>
      </c>
      <c r="E1117" s="1" t="str">
        <f>IF(H1117=List!$P$2,1,"")</f>
        <v/>
      </c>
      <c r="F1117" s="2" t="s">
        <v>11828</v>
      </c>
      <c r="G1117" s="2" t="s">
        <v>336</v>
      </c>
      <c r="H1117" s="2" t="s">
        <v>6150</v>
      </c>
      <c r="I1117" s="2" t="s">
        <v>2458</v>
      </c>
      <c r="J1117" s="2" t="s">
        <v>950</v>
      </c>
      <c r="K1117" s="2" t="s">
        <v>2489</v>
      </c>
      <c r="L1117" s="2" t="s">
        <v>2490</v>
      </c>
      <c r="M1117" s="2" t="s">
        <v>175</v>
      </c>
      <c r="N1117" s="2" t="s">
        <v>8515</v>
      </c>
      <c r="O1117" s="99">
        <v>22436</v>
      </c>
      <c r="P1117" s="2" t="s">
        <v>8327</v>
      </c>
      <c r="Q1117">
        <v>922500</v>
      </c>
      <c r="R1117">
        <v>922500</v>
      </c>
      <c r="S1117">
        <v>1842000</v>
      </c>
      <c r="T1117">
        <v>925000</v>
      </c>
      <c r="U1117">
        <v>925000</v>
      </c>
      <c r="V1117" t="s">
        <v>8601</v>
      </c>
      <c r="W1117" s="101">
        <v>46203.599398298611</v>
      </c>
      <c r="X1117" s="1">
        <f>IFERROR(IF(H1117="","",IF(O1117=0,0.15,IF(VLOOKUP(O1117,'Source Post 14 Status (6.30.26)'!A:B,2,FALSE)=1,0.15,0.5))),0.5)</f>
        <v>0.5</v>
      </c>
      <c r="Y1117" s="6">
        <f t="shared" si="17"/>
        <v>925000</v>
      </c>
    </row>
    <row r="1118" spans="1:25" x14ac:dyDescent="0.3">
      <c r="A1118" t="str">
        <f>IF(B1118=1,COUNTIF($B$2:B1118,1),"")</f>
        <v/>
      </c>
      <c r="B1118" t="str">
        <f>IF(C1118=1,COUNTIF($H$2:H1118,H1118),"")</f>
        <v/>
      </c>
      <c r="C1118">
        <f>IF(G1118=List!$P$1,1,0)</f>
        <v>0</v>
      </c>
      <c r="D1118" s="1" t="str">
        <f>IF(E1118=1,COUNTIF($E$2:E1118,1),"")</f>
        <v/>
      </c>
      <c r="E1118" s="1" t="str">
        <f>IF(H1118=List!$P$2,1,"")</f>
        <v/>
      </c>
      <c r="F1118" s="2" t="s">
        <v>11828</v>
      </c>
      <c r="G1118" s="2" t="s">
        <v>336</v>
      </c>
      <c r="H1118" s="2" t="s">
        <v>6150</v>
      </c>
      <c r="I1118" s="2" t="s">
        <v>2458</v>
      </c>
      <c r="J1118" s="2" t="s">
        <v>950</v>
      </c>
      <c r="K1118" s="2" t="s">
        <v>2489</v>
      </c>
      <c r="L1118" s="2" t="s">
        <v>2490</v>
      </c>
      <c r="M1118" s="2" t="s">
        <v>175</v>
      </c>
      <c r="N1118" s="2" t="s">
        <v>8515</v>
      </c>
      <c r="O1118" s="99">
        <v>14910</v>
      </c>
      <c r="P1118" s="2" t="s">
        <v>7433</v>
      </c>
      <c r="Q1118">
        <v>865000</v>
      </c>
      <c r="R1118">
        <v>865000</v>
      </c>
      <c r="S1118">
        <v>1730000</v>
      </c>
      <c r="T1118">
        <v>865000</v>
      </c>
      <c r="U1118">
        <v>865000</v>
      </c>
      <c r="V1118" t="s">
        <v>8601</v>
      </c>
      <c r="W1118" s="101">
        <v>46203.599730173613</v>
      </c>
      <c r="X1118" s="1">
        <f>IFERROR(IF(H1118="","",IF(O1118=0,0.15,IF(VLOOKUP(O1118,'Source Post 14 Status (6.30.26)'!A:B,2,FALSE)=1,0.15,0.5))),0.5)</f>
        <v>0.15</v>
      </c>
      <c r="Y1118" s="6">
        <f t="shared" si="17"/>
        <v>259500</v>
      </c>
    </row>
    <row r="1119" spans="1:25" x14ac:dyDescent="0.3">
      <c r="A1119" t="str">
        <f>IF(B1119=1,COUNTIF($B$2:B1119,1),"")</f>
        <v/>
      </c>
      <c r="B1119" t="str">
        <f>IF(C1119=1,COUNTIF($H$2:H1119,H1119),"")</f>
        <v/>
      </c>
      <c r="C1119">
        <f>IF(G1119=List!$P$1,1,0)</f>
        <v>0</v>
      </c>
      <c r="D1119" s="1" t="str">
        <f>IF(E1119=1,COUNTIF($E$2:E1119,1),"")</f>
        <v/>
      </c>
      <c r="E1119" s="1" t="str">
        <f>IF(H1119=List!$P$2,1,"")</f>
        <v/>
      </c>
      <c r="F1119" s="2" t="s">
        <v>11828</v>
      </c>
      <c r="G1119" s="2" t="s">
        <v>336</v>
      </c>
      <c r="H1119" s="2" t="s">
        <v>6149</v>
      </c>
      <c r="I1119" s="2" t="s">
        <v>2458</v>
      </c>
      <c r="J1119" s="2" t="s">
        <v>950</v>
      </c>
      <c r="K1119" s="2" t="s">
        <v>2489</v>
      </c>
      <c r="L1119" s="2" t="s">
        <v>2490</v>
      </c>
      <c r="M1119" s="2" t="s">
        <v>159</v>
      </c>
      <c r="N1119" s="2" t="s">
        <v>756</v>
      </c>
      <c r="O1119" s="99">
        <v>22481</v>
      </c>
      <c r="P1119" s="2" t="s">
        <v>8339</v>
      </c>
      <c r="Q1119">
        <v>640875</v>
      </c>
      <c r="R1119">
        <v>640625</v>
      </c>
      <c r="V1119" t="s">
        <v>8601</v>
      </c>
      <c r="W1119" s="101">
        <v>46203.590063773147</v>
      </c>
      <c r="X1119" s="1">
        <f>IFERROR(IF(H1119="","",IF(O1119=0,0.15,IF(VLOOKUP(O1119,'Source Post 14 Status (6.30.26)'!A:B,2,FALSE)=1,0.15,0.5))),0.5)</f>
        <v>0.15</v>
      </c>
      <c r="Y1119" s="6">
        <f t="shared" si="17"/>
        <v>0</v>
      </c>
    </row>
    <row r="1120" spans="1:25" x14ac:dyDescent="0.3">
      <c r="A1120" t="str">
        <f>IF(B1120=1,COUNTIF($B$2:B1120,1),"")</f>
        <v/>
      </c>
      <c r="B1120" t="str">
        <f>IF(C1120=1,COUNTIF($H$2:H1120,H1120),"")</f>
        <v/>
      </c>
      <c r="C1120">
        <f>IF(G1120=List!$P$1,1,0)</f>
        <v>0</v>
      </c>
      <c r="D1120" s="1" t="str">
        <f>IF(E1120=1,COUNTIF($E$2:E1120,1),"")</f>
        <v/>
      </c>
      <c r="E1120" s="1" t="str">
        <f>IF(H1120=List!$P$2,1,"")</f>
        <v/>
      </c>
      <c r="F1120" s="2" t="s">
        <v>11828</v>
      </c>
      <c r="G1120" s="2" t="s">
        <v>336</v>
      </c>
      <c r="H1120" s="2" t="s">
        <v>6149</v>
      </c>
      <c r="I1120" s="2" t="s">
        <v>2458</v>
      </c>
      <c r="J1120" s="2" t="s">
        <v>950</v>
      </c>
      <c r="K1120" s="2" t="s">
        <v>2489</v>
      </c>
      <c r="L1120" s="2" t="s">
        <v>2490</v>
      </c>
      <c r="M1120" s="2" t="s">
        <v>159</v>
      </c>
      <c r="N1120" s="2" t="s">
        <v>756</v>
      </c>
      <c r="O1120" s="99">
        <v>22867</v>
      </c>
      <c r="P1120" s="2" t="s">
        <v>8403</v>
      </c>
      <c r="Q1120">
        <v>3855500</v>
      </c>
      <c r="R1120">
        <v>3843750</v>
      </c>
      <c r="V1120" t="s">
        <v>8601</v>
      </c>
      <c r="W1120" s="101">
        <v>46203.590230405091</v>
      </c>
      <c r="X1120" s="1">
        <f>IFERROR(IF(H1120="","",IF(O1120=0,0.15,IF(VLOOKUP(O1120,'Source Post 14 Status (6.30.26)'!A:B,2,FALSE)=1,0.15,0.5))),0.5)</f>
        <v>0.15</v>
      </c>
      <c r="Y1120" s="6">
        <f t="shared" si="17"/>
        <v>0</v>
      </c>
    </row>
    <row r="1121" spans="1:25" x14ac:dyDescent="0.3">
      <c r="A1121" t="str">
        <f>IF(B1121=1,COUNTIF($B$2:B1121,1),"")</f>
        <v/>
      </c>
      <c r="B1121" t="str">
        <f>IF(C1121=1,COUNTIF($H$2:H1121,H1121),"")</f>
        <v/>
      </c>
      <c r="C1121">
        <f>IF(G1121=List!$P$1,1,0)</f>
        <v>0</v>
      </c>
      <c r="D1121" s="1" t="str">
        <f>IF(E1121=1,COUNTIF($E$2:E1121,1),"")</f>
        <v/>
      </c>
      <c r="E1121" s="1" t="str">
        <f>IF(H1121=List!$P$2,1,"")</f>
        <v/>
      </c>
      <c r="F1121" s="2" t="s">
        <v>11828</v>
      </c>
      <c r="G1121" s="2" t="s">
        <v>336</v>
      </c>
      <c r="H1121" s="2" t="s">
        <v>6149</v>
      </c>
      <c r="I1121" s="2" t="s">
        <v>2458</v>
      </c>
      <c r="J1121" s="2" t="s">
        <v>950</v>
      </c>
      <c r="K1121" s="2" t="s">
        <v>2489</v>
      </c>
      <c r="L1121" s="2" t="s">
        <v>2490</v>
      </c>
      <c r="M1121" s="2" t="s">
        <v>159</v>
      </c>
      <c r="N1121" s="2" t="s">
        <v>756</v>
      </c>
      <c r="O1121" s="99">
        <v>11972</v>
      </c>
      <c r="P1121" s="2" t="s">
        <v>7337</v>
      </c>
      <c r="Q1121">
        <v>600000</v>
      </c>
      <c r="R1121">
        <v>600000</v>
      </c>
      <c r="S1121">
        <v>1200000</v>
      </c>
      <c r="T1121">
        <v>600000</v>
      </c>
      <c r="V1121" t="s">
        <v>8601</v>
      </c>
      <c r="W1121" s="101">
        <v>46203.598629247688</v>
      </c>
      <c r="X1121" s="1">
        <f>IFERROR(IF(H1121="","",IF(O1121=0,0.15,IF(VLOOKUP(O1121,'Source Post 14 Status (6.30.26)'!A:B,2,FALSE)=1,0.15,0.5))),0.5)</f>
        <v>0.5</v>
      </c>
      <c r="Y1121" s="6">
        <f t="shared" si="17"/>
        <v>300000</v>
      </c>
    </row>
    <row r="1122" spans="1:25" x14ac:dyDescent="0.3">
      <c r="A1122" t="str">
        <f>IF(B1122=1,COUNTIF($B$2:B1122,1),"")</f>
        <v/>
      </c>
      <c r="B1122" t="str">
        <f>IF(C1122=1,COUNTIF($H$2:H1122,H1122),"")</f>
        <v/>
      </c>
      <c r="C1122">
        <f>IF(G1122=List!$P$1,1,0)</f>
        <v>0</v>
      </c>
      <c r="D1122" s="1" t="str">
        <f>IF(E1122=1,COUNTIF($E$2:E1122,1),"")</f>
        <v/>
      </c>
      <c r="E1122" s="1" t="str">
        <f>IF(H1122=List!$P$2,1,"")</f>
        <v/>
      </c>
      <c r="F1122" s="2" t="s">
        <v>11828</v>
      </c>
      <c r="G1122" s="2" t="s">
        <v>336</v>
      </c>
      <c r="H1122" s="2" t="s">
        <v>6149</v>
      </c>
      <c r="I1122" s="2" t="s">
        <v>2458</v>
      </c>
      <c r="J1122" s="2" t="s">
        <v>950</v>
      </c>
      <c r="K1122" s="2" t="s">
        <v>2489</v>
      </c>
      <c r="L1122" s="2" t="s">
        <v>2490</v>
      </c>
      <c r="M1122" s="2" t="s">
        <v>159</v>
      </c>
      <c r="N1122" s="2" t="s">
        <v>756</v>
      </c>
      <c r="O1122" s="99">
        <v>0</v>
      </c>
      <c r="P1122" s="2" t="s">
        <v>8513</v>
      </c>
      <c r="W1122" s="101">
        <v>1</v>
      </c>
      <c r="X1122" s="1">
        <f>IFERROR(IF(H1122="","",IF(O1122=0,0.15,IF(VLOOKUP(O1122,'Source Post 14 Status (6.30.26)'!A:B,2,FALSE)=1,0.15,0.5))),0.5)</f>
        <v>0.15</v>
      </c>
      <c r="Y1122" s="6">
        <f t="shared" si="17"/>
        <v>0</v>
      </c>
    </row>
    <row r="1123" spans="1:25" x14ac:dyDescent="0.3">
      <c r="A1123" t="str">
        <f>IF(B1123=1,COUNTIF($B$2:B1123,1),"")</f>
        <v/>
      </c>
      <c r="B1123" t="str">
        <f>IF(C1123=1,COUNTIF($H$2:H1123,H1123),"")</f>
        <v/>
      </c>
      <c r="C1123">
        <f>IF(G1123=List!$P$1,1,0)</f>
        <v>0</v>
      </c>
      <c r="D1123" s="1" t="str">
        <f>IF(E1123=1,COUNTIF($E$2:E1123,1),"")</f>
        <v/>
      </c>
      <c r="E1123" s="1" t="str">
        <f>IF(H1123=List!$P$2,1,"")</f>
        <v/>
      </c>
      <c r="F1123" s="2" t="s">
        <v>11828</v>
      </c>
      <c r="G1123" s="2" t="s">
        <v>336</v>
      </c>
      <c r="H1123" s="2" t="s">
        <v>6149</v>
      </c>
      <c r="I1123" s="2" t="s">
        <v>2458</v>
      </c>
      <c r="J1123" s="2" t="s">
        <v>950</v>
      </c>
      <c r="K1123" s="2" t="s">
        <v>2489</v>
      </c>
      <c r="L1123" s="2" t="s">
        <v>2490</v>
      </c>
      <c r="M1123" s="2" t="s">
        <v>159</v>
      </c>
      <c r="N1123" s="2" t="s">
        <v>756</v>
      </c>
      <c r="O1123" s="99">
        <v>24512</v>
      </c>
      <c r="P1123" s="2" t="s">
        <v>11208</v>
      </c>
      <c r="Q1123">
        <v>1709500</v>
      </c>
      <c r="R1123">
        <v>1335500</v>
      </c>
      <c r="S1123">
        <v>2665000</v>
      </c>
      <c r="T1123">
        <v>1334500</v>
      </c>
      <c r="U1123">
        <v>1334500</v>
      </c>
      <c r="V1123" t="s">
        <v>8601</v>
      </c>
      <c r="W1123" s="101">
        <v>46203.58820165509</v>
      </c>
      <c r="X1123" s="1">
        <f>IFERROR(IF(H1123="","",IF(O1123=0,0.15,IF(VLOOKUP(O1123,'Source Post 14 Status (6.30.26)'!A:B,2,FALSE)=1,0.15,0.5))),0.5)</f>
        <v>0.15</v>
      </c>
      <c r="Y1123" s="6">
        <f t="shared" si="17"/>
        <v>400350</v>
      </c>
    </row>
    <row r="1124" spans="1:25" x14ac:dyDescent="0.3">
      <c r="A1124" t="str">
        <f>IF(B1124=1,COUNTIF($B$2:B1124,1),"")</f>
        <v/>
      </c>
      <c r="B1124" t="str">
        <f>IF(C1124=1,COUNTIF($H$2:H1124,H1124),"")</f>
        <v/>
      </c>
      <c r="C1124">
        <f>IF(G1124=List!$P$1,1,0)</f>
        <v>0</v>
      </c>
      <c r="D1124" s="1" t="str">
        <f>IF(E1124=1,COUNTIF($E$2:E1124,1),"")</f>
        <v/>
      </c>
      <c r="E1124" s="1" t="str">
        <f>IF(H1124=List!$P$2,1,"")</f>
        <v/>
      </c>
      <c r="F1124" s="2" t="s">
        <v>11828</v>
      </c>
      <c r="G1124" s="2" t="s">
        <v>336</v>
      </c>
      <c r="H1124" s="2" t="s">
        <v>6149</v>
      </c>
      <c r="I1124" s="2" t="s">
        <v>2458</v>
      </c>
      <c r="J1124" s="2" t="s">
        <v>950</v>
      </c>
      <c r="K1124" s="2" t="s">
        <v>2489</v>
      </c>
      <c r="L1124" s="2" t="s">
        <v>2490</v>
      </c>
      <c r="M1124" s="2" t="s">
        <v>159</v>
      </c>
      <c r="N1124" s="2" t="s">
        <v>756</v>
      </c>
      <c r="O1124" s="99">
        <v>24676</v>
      </c>
      <c r="P1124" s="2" t="s">
        <v>11206</v>
      </c>
      <c r="Q1124">
        <v>537500</v>
      </c>
      <c r="R1124">
        <v>538500</v>
      </c>
      <c r="S1124">
        <v>1076000</v>
      </c>
      <c r="T1124">
        <v>536500</v>
      </c>
      <c r="U1124">
        <v>536500</v>
      </c>
      <c r="V1124" t="s">
        <v>8601</v>
      </c>
      <c r="W1124" s="101">
        <v>46203.588502662038</v>
      </c>
      <c r="X1124" s="1">
        <f>IFERROR(IF(H1124="","",IF(O1124=0,0.15,IF(VLOOKUP(O1124,'Source Post 14 Status (6.30.26)'!A:B,2,FALSE)=1,0.15,0.5))),0.5)</f>
        <v>0.15</v>
      </c>
      <c r="Y1124" s="6">
        <f t="shared" si="17"/>
        <v>160950</v>
      </c>
    </row>
    <row r="1125" spans="1:25" x14ac:dyDescent="0.3">
      <c r="A1125" t="str">
        <f>IF(B1125=1,COUNTIF($B$2:B1125,1),"")</f>
        <v/>
      </c>
      <c r="B1125" t="str">
        <f>IF(C1125=1,COUNTIF($H$2:H1125,H1125),"")</f>
        <v/>
      </c>
      <c r="C1125">
        <f>IF(G1125=List!$P$1,1,0)</f>
        <v>0</v>
      </c>
      <c r="D1125" s="1" t="str">
        <f>IF(E1125=1,COUNTIF($E$2:E1125,1),"")</f>
        <v/>
      </c>
      <c r="E1125" s="1" t="str">
        <f>IF(H1125=List!$P$2,1,"")</f>
        <v/>
      </c>
      <c r="F1125" s="2" t="s">
        <v>11828</v>
      </c>
      <c r="G1125" s="2" t="s">
        <v>336</v>
      </c>
      <c r="H1125" s="2" t="s">
        <v>6149</v>
      </c>
      <c r="I1125" s="2" t="s">
        <v>2458</v>
      </c>
      <c r="J1125" s="2" t="s">
        <v>950</v>
      </c>
      <c r="K1125" s="2" t="s">
        <v>2489</v>
      </c>
      <c r="L1125" s="2" t="s">
        <v>2490</v>
      </c>
      <c r="M1125" s="2" t="s">
        <v>159</v>
      </c>
      <c r="N1125" s="2" t="s">
        <v>756</v>
      </c>
      <c r="O1125" s="99">
        <v>24678</v>
      </c>
      <c r="P1125" s="2" t="s">
        <v>11207</v>
      </c>
      <c r="Q1125">
        <v>5995819</v>
      </c>
      <c r="R1125">
        <v>6000500</v>
      </c>
      <c r="S1125">
        <v>13972750</v>
      </c>
      <c r="V1125" t="s">
        <v>8601</v>
      </c>
      <c r="W1125" s="101">
        <v>46203.590653703701</v>
      </c>
      <c r="X1125" s="1">
        <f>IFERROR(IF(H1125="","",IF(O1125=0,0.15,IF(VLOOKUP(O1125,'Source Post 14 Status (6.30.26)'!A:B,2,FALSE)=1,0.15,0.5))),0.5)</f>
        <v>0.15</v>
      </c>
      <c r="Y1125" s="6">
        <f t="shared" si="17"/>
        <v>0</v>
      </c>
    </row>
    <row r="1126" spans="1:25" x14ac:dyDescent="0.3">
      <c r="A1126" t="str">
        <f>IF(B1126=1,COUNTIF($B$2:B1126,1),"")</f>
        <v/>
      </c>
      <c r="B1126" t="str">
        <f>IF(C1126=1,COUNTIF($H$2:H1126,H1126),"")</f>
        <v/>
      </c>
      <c r="C1126">
        <f>IF(G1126=List!$P$1,1,0)</f>
        <v>0</v>
      </c>
      <c r="D1126" s="1" t="str">
        <f>IF(E1126=1,COUNTIF($E$2:E1126,1),"")</f>
        <v/>
      </c>
      <c r="E1126" s="1" t="str">
        <f>IF(H1126=List!$P$2,1,"")</f>
        <v/>
      </c>
      <c r="F1126" s="2" t="s">
        <v>11828</v>
      </c>
      <c r="G1126" s="2" t="s">
        <v>336</v>
      </c>
      <c r="H1126" s="2" t="s">
        <v>6149</v>
      </c>
      <c r="I1126" s="2" t="s">
        <v>2458</v>
      </c>
      <c r="J1126" s="2" t="s">
        <v>950</v>
      </c>
      <c r="K1126" s="2" t="s">
        <v>2489</v>
      </c>
      <c r="L1126" s="2" t="s">
        <v>2490</v>
      </c>
      <c r="M1126" s="2" t="s">
        <v>159</v>
      </c>
      <c r="N1126" s="2" t="s">
        <v>756</v>
      </c>
      <c r="O1126" s="99">
        <v>22510</v>
      </c>
      <c r="P1126" s="2" t="s">
        <v>8346</v>
      </c>
      <c r="Q1126">
        <v>1737500</v>
      </c>
      <c r="R1126">
        <v>1737500</v>
      </c>
      <c r="S1126">
        <v>3477000</v>
      </c>
      <c r="T1126">
        <v>1735000</v>
      </c>
      <c r="U1126">
        <v>1735000</v>
      </c>
      <c r="V1126" t="s">
        <v>8601</v>
      </c>
      <c r="W1126" s="101">
        <v>46203.587428738429</v>
      </c>
      <c r="X1126" s="1">
        <f>IFERROR(IF(H1126="","",IF(O1126=0,0.15,IF(VLOOKUP(O1126,'Source Post 14 Status (6.30.26)'!A:B,2,FALSE)=1,0.15,0.5))),0.5)</f>
        <v>0.15</v>
      </c>
      <c r="Y1126" s="6">
        <f t="shared" si="17"/>
        <v>520500</v>
      </c>
    </row>
    <row r="1127" spans="1:25" x14ac:dyDescent="0.3">
      <c r="A1127" t="str">
        <f>IF(B1127=1,COUNTIF($B$2:B1127,1),"")</f>
        <v/>
      </c>
      <c r="B1127" t="str">
        <f>IF(C1127=1,COUNTIF($H$2:H1127,H1127),"")</f>
        <v/>
      </c>
      <c r="C1127">
        <f>IF(G1127=List!$P$1,1,0)</f>
        <v>0</v>
      </c>
      <c r="D1127" s="1" t="str">
        <f>IF(E1127=1,COUNTIF($E$2:E1127,1),"")</f>
        <v/>
      </c>
      <c r="E1127" s="1" t="str">
        <f>IF(H1127=List!$P$2,1,"")</f>
        <v/>
      </c>
      <c r="F1127" s="2" t="s">
        <v>11828</v>
      </c>
      <c r="G1127" s="2" t="s">
        <v>336</v>
      </c>
      <c r="H1127" s="2" t="s">
        <v>6149</v>
      </c>
      <c r="I1127" s="2" t="s">
        <v>2458</v>
      </c>
      <c r="J1127" s="2" t="s">
        <v>950</v>
      </c>
      <c r="K1127" s="2" t="s">
        <v>2489</v>
      </c>
      <c r="L1127" s="2" t="s">
        <v>2490</v>
      </c>
      <c r="M1127" s="2" t="s">
        <v>159</v>
      </c>
      <c r="N1127" s="2" t="s">
        <v>756</v>
      </c>
      <c r="O1127" s="99">
        <v>10913</v>
      </c>
      <c r="P1127" s="2" t="s">
        <v>7188</v>
      </c>
      <c r="Q1127">
        <v>3037500</v>
      </c>
      <c r="R1127">
        <v>3037500</v>
      </c>
      <c r="V1127" t="s">
        <v>8601</v>
      </c>
      <c r="W1127" s="101">
        <v>46203.589057210651</v>
      </c>
      <c r="X1127" s="1">
        <f>IFERROR(IF(H1127="","",IF(O1127=0,0.15,IF(VLOOKUP(O1127,'Source Post 14 Status (6.30.26)'!A:B,2,FALSE)=1,0.15,0.5))),0.5)</f>
        <v>0.5</v>
      </c>
      <c r="Y1127" s="6">
        <f t="shared" si="17"/>
        <v>0</v>
      </c>
    </row>
    <row r="1128" spans="1:25" x14ac:dyDescent="0.3">
      <c r="A1128" t="str">
        <f>IF(B1128=1,COUNTIF($B$2:B1128,1),"")</f>
        <v/>
      </c>
      <c r="B1128" t="str">
        <f>IF(C1128=1,COUNTIF($H$2:H1128,H1128),"")</f>
        <v/>
      </c>
      <c r="C1128">
        <f>IF(G1128=List!$P$1,1,0)</f>
        <v>0</v>
      </c>
      <c r="D1128" s="1" t="str">
        <f>IF(E1128=1,COUNTIF($E$2:E1128,1),"")</f>
        <v/>
      </c>
      <c r="E1128" s="1" t="str">
        <f>IF(H1128=List!$P$2,1,"")</f>
        <v/>
      </c>
      <c r="F1128" s="2" t="s">
        <v>11828</v>
      </c>
      <c r="G1128" s="2" t="s">
        <v>336</v>
      </c>
      <c r="H1128" s="2" t="s">
        <v>6149</v>
      </c>
      <c r="I1128" s="2" t="s">
        <v>2458</v>
      </c>
      <c r="J1128" s="2" t="s">
        <v>950</v>
      </c>
      <c r="K1128" s="2" t="s">
        <v>2489</v>
      </c>
      <c r="L1128" s="2" t="s">
        <v>2490</v>
      </c>
      <c r="M1128" s="2" t="s">
        <v>159</v>
      </c>
      <c r="N1128" s="2" t="s">
        <v>756</v>
      </c>
      <c r="O1128" s="99">
        <v>17672</v>
      </c>
      <c r="P1128" s="2" t="s">
        <v>7724</v>
      </c>
      <c r="Q1128">
        <v>1230500</v>
      </c>
      <c r="R1128">
        <v>1230500</v>
      </c>
      <c r="S1128">
        <v>2396000</v>
      </c>
      <c r="T1128">
        <v>1166000</v>
      </c>
      <c r="U1128">
        <v>1166000</v>
      </c>
      <c r="V1128" t="s">
        <v>8601</v>
      </c>
      <c r="W1128" s="101">
        <v>46203.586784490741</v>
      </c>
      <c r="X1128" s="1">
        <f>IFERROR(IF(H1128="","",IF(O1128=0,0.15,IF(VLOOKUP(O1128,'Source Post 14 Status (6.30.26)'!A:B,2,FALSE)=1,0.15,0.5))),0.5)</f>
        <v>0.15</v>
      </c>
      <c r="Y1128" s="6">
        <f t="shared" si="17"/>
        <v>349800</v>
      </c>
    </row>
    <row r="1129" spans="1:25" x14ac:dyDescent="0.3">
      <c r="A1129" t="str">
        <f>IF(B1129=1,COUNTIF($B$2:B1129,1),"")</f>
        <v/>
      </c>
      <c r="B1129" t="str">
        <f>IF(C1129=1,COUNTIF($H$2:H1129,H1129),"")</f>
        <v/>
      </c>
      <c r="C1129">
        <f>IF(G1129=List!$P$1,1,0)</f>
        <v>0</v>
      </c>
      <c r="D1129" s="1" t="str">
        <f>IF(E1129=1,COUNTIF($E$2:E1129,1),"")</f>
        <v/>
      </c>
      <c r="E1129" s="1" t="str">
        <f>IF(H1129=List!$P$2,1,"")</f>
        <v/>
      </c>
      <c r="F1129" s="2" t="s">
        <v>11828</v>
      </c>
      <c r="G1129" s="2" t="s">
        <v>336</v>
      </c>
      <c r="H1129" s="2" t="s">
        <v>6149</v>
      </c>
      <c r="I1129" s="2" t="s">
        <v>2458</v>
      </c>
      <c r="J1129" s="2" t="s">
        <v>950</v>
      </c>
      <c r="K1129" s="2" t="s">
        <v>2489</v>
      </c>
      <c r="L1129" s="2" t="s">
        <v>2490</v>
      </c>
      <c r="M1129" s="2" t="s">
        <v>159</v>
      </c>
      <c r="N1129" s="2" t="s">
        <v>756</v>
      </c>
      <c r="O1129" s="99">
        <v>0</v>
      </c>
      <c r="P1129" s="2" t="s">
        <v>8514</v>
      </c>
      <c r="S1129">
        <v>30000000</v>
      </c>
      <c r="T1129">
        <v>22000000</v>
      </c>
      <c r="U1129">
        <v>22000000</v>
      </c>
      <c r="V1129" t="s">
        <v>8601</v>
      </c>
      <c r="W1129" s="101">
        <v>46203.605988078707</v>
      </c>
      <c r="X1129" s="1">
        <f>IFERROR(IF(H1129="","",IF(O1129=0,0.15,IF(VLOOKUP(O1129,'Source Post 14 Status (6.30.26)'!A:B,2,FALSE)=1,0.15,0.5))),0.5)</f>
        <v>0.15</v>
      </c>
      <c r="Y1129" s="6">
        <f t="shared" si="17"/>
        <v>6600000</v>
      </c>
    </row>
    <row r="1130" spans="1:25" x14ac:dyDescent="0.3">
      <c r="A1130" t="str">
        <f>IF(B1130=1,COUNTIF($B$2:B1130,1),"")</f>
        <v/>
      </c>
      <c r="B1130" t="str">
        <f>IF(C1130=1,COUNTIF($H$2:H1130,H1130),"")</f>
        <v/>
      </c>
      <c r="C1130">
        <f>IF(G1130=List!$P$1,1,0)</f>
        <v>0</v>
      </c>
      <c r="D1130" s="1" t="str">
        <f>IF(E1130=1,COUNTIF($E$2:E1130,1),"")</f>
        <v/>
      </c>
      <c r="E1130" s="1" t="str">
        <f>IF(H1130=List!$P$2,1,"")</f>
        <v/>
      </c>
      <c r="F1130" s="2" t="s">
        <v>11828</v>
      </c>
      <c r="G1130" s="2" t="s">
        <v>336</v>
      </c>
      <c r="H1130" s="2" t="s">
        <v>6149</v>
      </c>
      <c r="I1130" s="2" t="s">
        <v>2458</v>
      </c>
      <c r="J1130" s="2" t="s">
        <v>950</v>
      </c>
      <c r="K1130" s="2" t="s">
        <v>2489</v>
      </c>
      <c r="L1130" s="2" t="s">
        <v>2490</v>
      </c>
      <c r="M1130" s="2" t="s">
        <v>159</v>
      </c>
      <c r="N1130" s="2" t="s">
        <v>756</v>
      </c>
      <c r="O1130" s="99">
        <v>22868</v>
      </c>
      <c r="P1130" s="2" t="s">
        <v>8445</v>
      </c>
      <c r="Q1130">
        <v>2009163</v>
      </c>
      <c r="R1130">
        <v>2007628</v>
      </c>
      <c r="V1130" t="s">
        <v>8601</v>
      </c>
      <c r="W1130" s="101">
        <v>46203.589867395836</v>
      </c>
      <c r="X1130" s="1">
        <f>IFERROR(IF(H1130="","",IF(O1130=0,0.15,IF(VLOOKUP(O1130,'Source Post 14 Status (6.30.26)'!A:B,2,FALSE)=1,0.15,0.5))),0.5)</f>
        <v>0.15</v>
      </c>
      <c r="Y1130" s="6">
        <f t="shared" si="17"/>
        <v>0</v>
      </c>
    </row>
    <row r="1131" spans="1:25" x14ac:dyDescent="0.3">
      <c r="A1131" t="str">
        <f>IF(B1131=1,COUNTIF($B$2:B1131,1),"")</f>
        <v/>
      </c>
      <c r="B1131" t="str">
        <f>IF(C1131=1,COUNTIF($H$2:H1131,H1131),"")</f>
        <v/>
      </c>
      <c r="C1131">
        <f>IF(G1131=List!$P$1,1,0)</f>
        <v>0</v>
      </c>
      <c r="D1131" s="1" t="str">
        <f>IF(E1131=1,COUNTIF($E$2:E1131,1),"")</f>
        <v/>
      </c>
      <c r="E1131" s="1" t="str">
        <f>IF(H1131=List!$P$2,1,"")</f>
        <v/>
      </c>
      <c r="F1131" s="2" t="s">
        <v>11828</v>
      </c>
      <c r="G1131" s="2" t="s">
        <v>336</v>
      </c>
      <c r="H1131" s="2" t="s">
        <v>6149</v>
      </c>
      <c r="I1131" s="2" t="s">
        <v>2458</v>
      </c>
      <c r="J1131" s="2" t="s">
        <v>950</v>
      </c>
      <c r="K1131" s="2" t="s">
        <v>2489</v>
      </c>
      <c r="L1131" s="2" t="s">
        <v>2490</v>
      </c>
      <c r="M1131" s="2" t="s">
        <v>159</v>
      </c>
      <c r="N1131" s="2" t="s">
        <v>756</v>
      </c>
      <c r="O1131" s="99">
        <v>24513</v>
      </c>
      <c r="P1131" s="2" t="s">
        <v>11195</v>
      </c>
      <c r="Q1131">
        <v>9437750</v>
      </c>
      <c r="R1131">
        <v>9435125</v>
      </c>
      <c r="V1131" t="s">
        <v>8601</v>
      </c>
      <c r="W1131" s="101">
        <v>46203.590435266204</v>
      </c>
      <c r="X1131" s="1">
        <f>IFERROR(IF(H1131="","",IF(O1131=0,0.15,IF(VLOOKUP(O1131,'Source Post 14 Status (6.30.26)'!A:B,2,FALSE)=1,0.15,0.5))),0.5)</f>
        <v>0.15</v>
      </c>
      <c r="Y1131" s="6">
        <f t="shared" si="17"/>
        <v>0</v>
      </c>
    </row>
    <row r="1132" spans="1:25" x14ac:dyDescent="0.3">
      <c r="A1132" t="str">
        <f>IF(B1132=1,COUNTIF($B$2:B1132,1),"")</f>
        <v/>
      </c>
      <c r="B1132" t="str">
        <f>IF(C1132=1,COUNTIF($H$2:H1132,H1132),"")</f>
        <v/>
      </c>
      <c r="C1132">
        <f>IF(G1132=List!$P$1,1,0)</f>
        <v>0</v>
      </c>
      <c r="D1132" s="1" t="str">
        <f>IF(E1132=1,COUNTIF($E$2:E1132,1),"")</f>
        <v/>
      </c>
      <c r="E1132" s="1" t="str">
        <f>IF(H1132=List!$P$2,1,"")</f>
        <v/>
      </c>
      <c r="F1132" s="2" t="s">
        <v>11828</v>
      </c>
      <c r="G1132" s="2" t="s">
        <v>336</v>
      </c>
      <c r="H1132" s="2" t="s">
        <v>6149</v>
      </c>
      <c r="I1132" s="2" t="s">
        <v>2458</v>
      </c>
      <c r="J1132" s="2" t="s">
        <v>950</v>
      </c>
      <c r="K1132" s="2" t="s">
        <v>2489</v>
      </c>
      <c r="L1132" s="2" t="s">
        <v>2490</v>
      </c>
      <c r="M1132" s="2" t="s">
        <v>159</v>
      </c>
      <c r="N1132" s="2" t="s">
        <v>756</v>
      </c>
      <c r="O1132" s="99">
        <v>11506</v>
      </c>
      <c r="P1132" s="2" t="s">
        <v>7275</v>
      </c>
      <c r="Q1132">
        <v>276055</v>
      </c>
      <c r="R1132">
        <v>278228</v>
      </c>
      <c r="S1132">
        <v>552756</v>
      </c>
      <c r="T1132">
        <v>279455</v>
      </c>
      <c r="U1132">
        <v>276410</v>
      </c>
      <c r="V1132" t="s">
        <v>8601</v>
      </c>
      <c r="W1132" s="101">
        <v>46203.58966646991</v>
      </c>
      <c r="X1132" s="1">
        <f>IFERROR(IF(H1132="","",IF(O1132=0,0.15,IF(VLOOKUP(O1132,'Source Post 14 Status (6.30.26)'!A:B,2,FALSE)=1,0.15,0.5))),0.5)</f>
        <v>0.5</v>
      </c>
      <c r="Y1132" s="6">
        <f t="shared" si="17"/>
        <v>277933</v>
      </c>
    </row>
    <row r="1133" spans="1:25" x14ac:dyDescent="0.3">
      <c r="A1133" t="str">
        <f>IF(B1133=1,COUNTIF($B$2:B1133,1),"")</f>
        <v/>
      </c>
      <c r="B1133" t="str">
        <f>IF(C1133=1,COUNTIF($H$2:H1133,H1133),"")</f>
        <v/>
      </c>
      <c r="C1133">
        <f>IF(G1133=List!$P$1,1,0)</f>
        <v>0</v>
      </c>
      <c r="D1133" s="1" t="str">
        <f>IF(E1133=1,COUNTIF($E$2:E1133,1),"")</f>
        <v/>
      </c>
      <c r="E1133" s="1" t="str">
        <f>IF(H1133=List!$P$2,1,"")</f>
        <v/>
      </c>
      <c r="F1133" s="2" t="s">
        <v>11828</v>
      </c>
      <c r="G1133" s="2" t="s">
        <v>336</v>
      </c>
      <c r="H1133" s="2" t="s">
        <v>6149</v>
      </c>
      <c r="I1133" s="2" t="s">
        <v>2458</v>
      </c>
      <c r="J1133" s="2" t="s">
        <v>950</v>
      </c>
      <c r="K1133" s="2" t="s">
        <v>2489</v>
      </c>
      <c r="L1133" s="2" t="s">
        <v>2490</v>
      </c>
      <c r="M1133" s="2" t="s">
        <v>159</v>
      </c>
      <c r="N1133" s="2" t="s">
        <v>756</v>
      </c>
      <c r="O1133" s="99">
        <v>9314</v>
      </c>
      <c r="P1133" s="2" t="s">
        <v>7087</v>
      </c>
      <c r="Q1133">
        <v>768000</v>
      </c>
      <c r="R1133">
        <v>768000</v>
      </c>
      <c r="S1133">
        <v>1536000</v>
      </c>
      <c r="V1133" t="s">
        <v>8601</v>
      </c>
      <c r="W1133" s="101">
        <v>46203.591127777778</v>
      </c>
      <c r="X1133" s="1">
        <f>IFERROR(IF(H1133="","",IF(O1133=0,0.15,IF(VLOOKUP(O1133,'Source Post 14 Status (6.30.26)'!A:B,2,FALSE)=1,0.15,0.5))),0.5)</f>
        <v>0.5</v>
      </c>
      <c r="Y1133" s="6">
        <f t="shared" si="17"/>
        <v>0</v>
      </c>
    </row>
    <row r="1134" spans="1:25" x14ac:dyDescent="0.3">
      <c r="A1134" t="str">
        <f>IF(B1134=1,COUNTIF($B$2:B1134,1),"")</f>
        <v/>
      </c>
      <c r="B1134" t="str">
        <f>IF(C1134=1,COUNTIF($H$2:H1134,H1134),"")</f>
        <v/>
      </c>
      <c r="C1134">
        <f>IF(G1134=List!$P$1,1,0)</f>
        <v>0</v>
      </c>
      <c r="D1134" s="1" t="str">
        <f>IF(E1134=1,COUNTIF($E$2:E1134,1),"")</f>
        <v/>
      </c>
      <c r="E1134" s="1" t="str">
        <f>IF(H1134=List!$P$2,1,"")</f>
        <v/>
      </c>
      <c r="F1134" s="2" t="s">
        <v>11828</v>
      </c>
      <c r="G1134" s="2" t="s">
        <v>336</v>
      </c>
      <c r="H1134" s="2" t="s">
        <v>6149</v>
      </c>
      <c r="I1134" s="2" t="s">
        <v>2458</v>
      </c>
      <c r="J1134" s="2" t="s">
        <v>950</v>
      </c>
      <c r="K1134" s="2" t="s">
        <v>2489</v>
      </c>
      <c r="L1134" s="2" t="s">
        <v>2490</v>
      </c>
      <c r="M1134" s="2" t="s">
        <v>159</v>
      </c>
      <c r="N1134" s="2" t="s">
        <v>756</v>
      </c>
      <c r="O1134" s="99">
        <v>9315</v>
      </c>
      <c r="P1134" s="2" t="s">
        <v>7088</v>
      </c>
      <c r="Q1134">
        <v>1075000</v>
      </c>
      <c r="R1134">
        <v>1075000</v>
      </c>
      <c r="S1134">
        <v>2150000</v>
      </c>
      <c r="T1134">
        <v>1075000</v>
      </c>
      <c r="U1134">
        <v>1075000</v>
      </c>
      <c r="V1134" t="s">
        <v>8601</v>
      </c>
      <c r="W1134" s="101">
        <v>46203.591466550926</v>
      </c>
      <c r="X1134" s="1">
        <f>IFERROR(IF(H1134="","",IF(O1134=0,0.15,IF(VLOOKUP(O1134,'Source Post 14 Status (6.30.26)'!A:B,2,FALSE)=1,0.15,0.5))),0.5)</f>
        <v>0.5</v>
      </c>
      <c r="Y1134" s="6">
        <f t="shared" si="17"/>
        <v>1075000</v>
      </c>
    </row>
    <row r="1135" spans="1:25" x14ac:dyDescent="0.3">
      <c r="A1135" t="str">
        <f>IF(B1135=1,COUNTIF($B$2:B1135,1),"")</f>
        <v/>
      </c>
      <c r="B1135" t="str">
        <f>IF(C1135=1,COUNTIF($H$2:H1135,H1135),"")</f>
        <v/>
      </c>
      <c r="C1135">
        <f>IF(G1135=List!$P$1,1,0)</f>
        <v>0</v>
      </c>
      <c r="D1135" s="1" t="str">
        <f>IF(E1135=1,COUNTIF($E$2:E1135,1),"")</f>
        <v/>
      </c>
      <c r="E1135" s="1" t="str">
        <f>IF(H1135=List!$P$2,1,"")</f>
        <v/>
      </c>
      <c r="F1135" s="2" t="s">
        <v>11828</v>
      </c>
      <c r="G1135" s="2" t="s">
        <v>336</v>
      </c>
      <c r="H1135" s="2" t="s">
        <v>6149</v>
      </c>
      <c r="I1135" s="2" t="s">
        <v>2458</v>
      </c>
      <c r="J1135" s="2" t="s">
        <v>950</v>
      </c>
      <c r="K1135" s="2" t="s">
        <v>2489</v>
      </c>
      <c r="L1135" s="2" t="s">
        <v>2490</v>
      </c>
      <c r="M1135" s="2" t="s">
        <v>159</v>
      </c>
      <c r="N1135" s="2" t="s">
        <v>756</v>
      </c>
      <c r="O1135" s="99">
        <v>9313</v>
      </c>
      <c r="P1135" s="2" t="s">
        <v>7086</v>
      </c>
      <c r="Q1135">
        <v>269000</v>
      </c>
      <c r="R1135">
        <v>269000</v>
      </c>
      <c r="V1135" t="s">
        <v>8601</v>
      </c>
      <c r="W1135" s="101">
        <v>46203.590903587959</v>
      </c>
      <c r="X1135" s="1">
        <f>IFERROR(IF(H1135="","",IF(O1135=0,0.15,IF(VLOOKUP(O1135,'Source Post 14 Status (6.30.26)'!A:B,2,FALSE)=1,0.15,0.5))),0.5)</f>
        <v>0.5</v>
      </c>
      <c r="Y1135" s="6">
        <f t="shared" si="17"/>
        <v>0</v>
      </c>
    </row>
    <row r="1136" spans="1:25" x14ac:dyDescent="0.3">
      <c r="A1136" t="str">
        <f>IF(B1136=1,COUNTIF($B$2:B1136,1),"")</f>
        <v/>
      </c>
      <c r="B1136" t="str">
        <f>IF(C1136=1,COUNTIF($H$2:H1136,H1136),"")</f>
        <v/>
      </c>
      <c r="C1136">
        <f>IF(G1136=List!$P$1,1,0)</f>
        <v>0</v>
      </c>
      <c r="D1136" s="1" t="str">
        <f>IF(E1136=1,COUNTIF($E$2:E1136,1),"")</f>
        <v/>
      </c>
      <c r="E1136" s="1" t="str">
        <f>IF(H1136=List!$P$2,1,"")</f>
        <v/>
      </c>
      <c r="F1136" s="2" t="s">
        <v>11828</v>
      </c>
      <c r="G1136" s="2" t="s">
        <v>337</v>
      </c>
      <c r="H1136" s="2" t="s">
        <v>6151</v>
      </c>
      <c r="I1136" s="2" t="s">
        <v>2458</v>
      </c>
      <c r="J1136" s="2" t="s">
        <v>950</v>
      </c>
      <c r="K1136" s="2" t="s">
        <v>2492</v>
      </c>
      <c r="L1136" s="2" t="s">
        <v>2493</v>
      </c>
      <c r="M1136" s="2" t="s">
        <v>159</v>
      </c>
      <c r="N1136" s="2" t="s">
        <v>756</v>
      </c>
      <c r="O1136" s="99">
        <v>22701</v>
      </c>
      <c r="P1136" s="2" t="s">
        <v>8407</v>
      </c>
      <c r="Q1136">
        <v>1500500</v>
      </c>
      <c r="R1136">
        <v>1500500</v>
      </c>
      <c r="S1136">
        <v>1297000</v>
      </c>
      <c r="T1136">
        <v>649500</v>
      </c>
      <c r="U1136">
        <v>649500</v>
      </c>
      <c r="V1136" t="s">
        <v>8602</v>
      </c>
      <c r="W1136" s="101">
        <v>46202.364898726853</v>
      </c>
      <c r="X1136" s="1">
        <f>IFERROR(IF(H1136="","",IF(O1136=0,0.15,IF(VLOOKUP(O1136,'Source Post 14 Status (6.30.26)'!A:B,2,FALSE)=1,0.15,0.5))),0.5)</f>
        <v>0.15</v>
      </c>
      <c r="Y1136" s="6">
        <f t="shared" si="17"/>
        <v>194850</v>
      </c>
    </row>
    <row r="1137" spans="1:25" x14ac:dyDescent="0.3">
      <c r="A1137" t="str">
        <f>IF(B1137=1,COUNTIF($B$2:B1137,1),"")</f>
        <v/>
      </c>
      <c r="B1137" t="str">
        <f>IF(C1137=1,COUNTIF($H$2:H1137,H1137),"")</f>
        <v/>
      </c>
      <c r="C1137">
        <f>IF(G1137=List!$P$1,1,0)</f>
        <v>0</v>
      </c>
      <c r="D1137" s="1" t="str">
        <f>IF(E1137=1,COUNTIF($E$2:E1137,1),"")</f>
        <v/>
      </c>
      <c r="E1137" s="1" t="str">
        <f>IF(H1137=List!$P$2,1,"")</f>
        <v/>
      </c>
      <c r="F1137" s="2" t="s">
        <v>11828</v>
      </c>
      <c r="G1137" s="2" t="s">
        <v>337</v>
      </c>
      <c r="H1137" s="2" t="s">
        <v>6151</v>
      </c>
      <c r="I1137" s="2" t="s">
        <v>2458</v>
      </c>
      <c r="J1137" s="2" t="s">
        <v>950</v>
      </c>
      <c r="K1137" s="2" t="s">
        <v>2492</v>
      </c>
      <c r="L1137" s="2" t="s">
        <v>2493</v>
      </c>
      <c r="M1137" s="2" t="s">
        <v>159</v>
      </c>
      <c r="N1137" s="2" t="s">
        <v>756</v>
      </c>
      <c r="O1137" s="99">
        <v>11979</v>
      </c>
      <c r="P1137" s="2" t="s">
        <v>7339</v>
      </c>
      <c r="Q1137">
        <v>167500</v>
      </c>
      <c r="R1137">
        <v>167500</v>
      </c>
      <c r="S1137">
        <v>335000</v>
      </c>
      <c r="T1137">
        <v>167500</v>
      </c>
      <c r="U1137">
        <v>167500</v>
      </c>
      <c r="V1137" t="s">
        <v>8602</v>
      </c>
      <c r="W1137" s="101">
        <v>46202.362461840276</v>
      </c>
      <c r="X1137" s="1">
        <f>IFERROR(IF(H1137="","",IF(O1137=0,0.15,IF(VLOOKUP(O1137,'Source Post 14 Status (6.30.26)'!A:B,2,FALSE)=1,0.15,0.5))),0.5)</f>
        <v>0.15</v>
      </c>
      <c r="Y1137" s="6">
        <f t="shared" si="17"/>
        <v>50250</v>
      </c>
    </row>
    <row r="1138" spans="1:25" x14ac:dyDescent="0.3">
      <c r="A1138" t="str">
        <f>IF(B1138=1,COUNTIF($B$2:B1138,1),"")</f>
        <v/>
      </c>
      <c r="B1138" t="str">
        <f>IF(C1138=1,COUNTIF($H$2:H1138,H1138),"")</f>
        <v/>
      </c>
      <c r="C1138">
        <f>IF(G1138=List!$P$1,1,0)</f>
        <v>0</v>
      </c>
      <c r="D1138" s="1" t="str">
        <f>IF(E1138=1,COUNTIF($E$2:E1138,1),"")</f>
        <v/>
      </c>
      <c r="E1138" s="1" t="str">
        <f>IF(H1138=List!$P$2,1,"")</f>
        <v/>
      </c>
      <c r="F1138" s="2" t="s">
        <v>11828</v>
      </c>
      <c r="G1138" s="2" t="s">
        <v>337</v>
      </c>
      <c r="H1138" s="2" t="s">
        <v>6151</v>
      </c>
      <c r="I1138" s="2" t="s">
        <v>2458</v>
      </c>
      <c r="J1138" s="2" t="s">
        <v>950</v>
      </c>
      <c r="K1138" s="2" t="s">
        <v>2492</v>
      </c>
      <c r="L1138" s="2" t="s">
        <v>2493</v>
      </c>
      <c r="M1138" s="2" t="s">
        <v>159</v>
      </c>
      <c r="N1138" s="2" t="s">
        <v>756</v>
      </c>
      <c r="O1138" s="99">
        <v>15936</v>
      </c>
      <c r="P1138" s="2" t="s">
        <v>7535</v>
      </c>
      <c r="Q1138">
        <v>717500</v>
      </c>
      <c r="R1138">
        <v>717500</v>
      </c>
      <c r="S1138">
        <v>1435000</v>
      </c>
      <c r="T1138">
        <v>717500</v>
      </c>
      <c r="U1138">
        <v>717500</v>
      </c>
      <c r="V1138" t="s">
        <v>8602</v>
      </c>
      <c r="W1138" s="101">
        <v>46202.363573113427</v>
      </c>
      <c r="X1138" s="1">
        <f>IFERROR(IF(H1138="","",IF(O1138=0,0.15,IF(VLOOKUP(O1138,'Source Post 14 Status (6.30.26)'!A:B,2,FALSE)=1,0.15,0.5))),0.5)</f>
        <v>0.15</v>
      </c>
      <c r="Y1138" s="6">
        <f t="shared" si="17"/>
        <v>215250</v>
      </c>
    </row>
    <row r="1139" spans="1:25" x14ac:dyDescent="0.3">
      <c r="A1139" t="str">
        <f>IF(B1139=1,COUNTIF($B$2:B1139,1),"")</f>
        <v/>
      </c>
      <c r="B1139" t="str">
        <f>IF(C1139=1,COUNTIF($H$2:H1139,H1139),"")</f>
        <v/>
      </c>
      <c r="C1139">
        <f>IF(G1139=List!$P$1,1,0)</f>
        <v>0</v>
      </c>
      <c r="D1139" s="1" t="str">
        <f>IF(E1139=1,COUNTIF($E$2:E1139,1),"")</f>
        <v/>
      </c>
      <c r="E1139" s="1" t="str">
        <f>IF(H1139=List!$P$2,1,"")</f>
        <v/>
      </c>
      <c r="F1139" s="2" t="s">
        <v>11828</v>
      </c>
      <c r="G1139" s="2" t="s">
        <v>337</v>
      </c>
      <c r="H1139" s="2" t="s">
        <v>6151</v>
      </c>
      <c r="I1139" s="2" t="s">
        <v>2458</v>
      </c>
      <c r="J1139" s="2" t="s">
        <v>950</v>
      </c>
      <c r="K1139" s="2" t="s">
        <v>2492</v>
      </c>
      <c r="L1139" s="2" t="s">
        <v>2493</v>
      </c>
      <c r="M1139" s="2" t="s">
        <v>159</v>
      </c>
      <c r="N1139" s="2" t="s">
        <v>756</v>
      </c>
      <c r="O1139" s="99">
        <v>21018</v>
      </c>
      <c r="P1139" s="2" t="s">
        <v>8263</v>
      </c>
      <c r="Q1139">
        <v>656625</v>
      </c>
      <c r="R1139">
        <v>651750</v>
      </c>
      <c r="S1139">
        <v>1312625</v>
      </c>
      <c r="V1139" t="s">
        <v>8602</v>
      </c>
      <c r="W1139" s="101">
        <v>46202.365977314817</v>
      </c>
      <c r="X1139" s="1">
        <f>IFERROR(IF(H1139="","",IF(O1139=0,0.15,IF(VLOOKUP(O1139,'Source Post 14 Status (6.30.26)'!A:B,2,FALSE)=1,0.15,0.5))),0.5)</f>
        <v>0.15</v>
      </c>
      <c r="Y1139" s="6">
        <f t="shared" si="17"/>
        <v>0</v>
      </c>
    </row>
    <row r="1140" spans="1:25" x14ac:dyDescent="0.3">
      <c r="A1140" t="str">
        <f>IF(B1140=1,COUNTIF($B$2:B1140,1),"")</f>
        <v/>
      </c>
      <c r="B1140" t="str">
        <f>IF(C1140=1,COUNTIF($H$2:H1140,H1140),"")</f>
        <v/>
      </c>
      <c r="C1140">
        <f>IF(G1140=List!$P$1,1,0)</f>
        <v>0</v>
      </c>
      <c r="D1140" s="1" t="str">
        <f>IF(E1140=1,COUNTIF($E$2:E1140,1),"")</f>
        <v/>
      </c>
      <c r="E1140" s="1" t="str">
        <f>IF(H1140=List!$P$2,1,"")</f>
        <v/>
      </c>
      <c r="F1140" s="2" t="s">
        <v>11828</v>
      </c>
      <c r="G1140" s="2" t="s">
        <v>337</v>
      </c>
      <c r="H1140" s="2" t="s">
        <v>6151</v>
      </c>
      <c r="I1140" s="2" t="s">
        <v>2458</v>
      </c>
      <c r="J1140" s="2" t="s">
        <v>950</v>
      </c>
      <c r="K1140" s="2" t="s">
        <v>2492</v>
      </c>
      <c r="L1140" s="2" t="s">
        <v>2493</v>
      </c>
      <c r="M1140" s="2" t="s">
        <v>159</v>
      </c>
      <c r="N1140" s="2" t="s">
        <v>756</v>
      </c>
      <c r="O1140" s="99">
        <v>25780</v>
      </c>
      <c r="P1140" s="2" t="s">
        <v>11209</v>
      </c>
      <c r="Q1140">
        <v>698500</v>
      </c>
      <c r="R1140">
        <v>533500</v>
      </c>
      <c r="S1140">
        <v>2110000</v>
      </c>
      <c r="T1140">
        <v>892000</v>
      </c>
      <c r="U1140">
        <v>892000</v>
      </c>
      <c r="V1140" t="s">
        <v>8602</v>
      </c>
      <c r="W1140" s="101">
        <v>46202.363983761577</v>
      </c>
      <c r="X1140" s="1">
        <f>IFERROR(IF(H1140="","",IF(O1140=0,0.15,IF(VLOOKUP(O1140,'Source Post 14 Status (6.30.26)'!A:B,2,FALSE)=1,0.15,0.5))),0.5)</f>
        <v>0.15</v>
      </c>
      <c r="Y1140" s="6">
        <f t="shared" si="17"/>
        <v>267600</v>
      </c>
    </row>
    <row r="1141" spans="1:25" x14ac:dyDescent="0.3">
      <c r="A1141" t="str">
        <f>IF(B1141=1,COUNTIF($B$2:B1141,1),"")</f>
        <v/>
      </c>
      <c r="B1141" t="str">
        <f>IF(C1141=1,COUNTIF($H$2:H1141,H1141),"")</f>
        <v/>
      </c>
      <c r="C1141">
        <f>IF(G1141=List!$P$1,1,0)</f>
        <v>0</v>
      </c>
      <c r="D1141" s="1" t="str">
        <f>IF(E1141=1,COUNTIF($E$2:E1141,1),"")</f>
        <v/>
      </c>
      <c r="E1141" s="1" t="str">
        <f>IF(H1141=List!$P$2,1,"")</f>
        <v/>
      </c>
      <c r="F1141" s="2" t="s">
        <v>11828</v>
      </c>
      <c r="G1141" s="2" t="s">
        <v>337</v>
      </c>
      <c r="H1141" s="2" t="s">
        <v>6151</v>
      </c>
      <c r="I1141" s="2" t="s">
        <v>2458</v>
      </c>
      <c r="J1141" s="2" t="s">
        <v>950</v>
      </c>
      <c r="K1141" s="2" t="s">
        <v>2492</v>
      </c>
      <c r="L1141" s="2" t="s">
        <v>2493</v>
      </c>
      <c r="M1141" s="2" t="s">
        <v>159</v>
      </c>
      <c r="N1141" s="2" t="s">
        <v>756</v>
      </c>
      <c r="O1141" s="99">
        <v>14748</v>
      </c>
      <c r="P1141" s="2" t="s">
        <v>7420</v>
      </c>
      <c r="Q1141">
        <v>1192500</v>
      </c>
      <c r="R1141">
        <v>1192500</v>
      </c>
      <c r="S1141">
        <v>2385000</v>
      </c>
      <c r="T1141">
        <v>1192500</v>
      </c>
      <c r="U1141">
        <v>1192500</v>
      </c>
      <c r="V1141" t="s">
        <v>8602</v>
      </c>
      <c r="W1141" s="101">
        <v>46202.362862581016</v>
      </c>
      <c r="X1141" s="1">
        <f>IFERROR(IF(H1141="","",IF(O1141=0,0.15,IF(VLOOKUP(O1141,'Source Post 14 Status (6.30.26)'!A:B,2,FALSE)=1,0.15,0.5))),0.5)</f>
        <v>0.15</v>
      </c>
      <c r="Y1141" s="6">
        <f t="shared" si="17"/>
        <v>357750</v>
      </c>
    </row>
    <row r="1142" spans="1:25" x14ac:dyDescent="0.3">
      <c r="A1142" t="str">
        <f>IF(B1142=1,COUNTIF($B$2:B1142,1),"")</f>
        <v/>
      </c>
      <c r="B1142" t="str">
        <f>IF(C1142=1,COUNTIF($H$2:H1142,H1142),"")</f>
        <v/>
      </c>
      <c r="C1142">
        <f>IF(G1142=List!$P$1,1,0)</f>
        <v>0</v>
      </c>
      <c r="D1142" s="1" t="str">
        <f>IF(E1142=1,COUNTIF($E$2:E1142,1),"")</f>
        <v/>
      </c>
      <c r="E1142" s="1" t="str">
        <f>IF(H1142=List!$P$2,1,"")</f>
        <v/>
      </c>
      <c r="F1142" s="2" t="s">
        <v>11828</v>
      </c>
      <c r="G1142" s="2" t="s">
        <v>337</v>
      </c>
      <c r="H1142" s="2" t="s">
        <v>6151</v>
      </c>
      <c r="I1142" s="2" t="s">
        <v>2458</v>
      </c>
      <c r="J1142" s="2" t="s">
        <v>950</v>
      </c>
      <c r="K1142" s="2" t="s">
        <v>2492</v>
      </c>
      <c r="L1142" s="2" t="s">
        <v>2493</v>
      </c>
      <c r="M1142" s="2" t="s">
        <v>159</v>
      </c>
      <c r="N1142" s="2" t="s">
        <v>756</v>
      </c>
      <c r="O1142" s="99">
        <v>18080</v>
      </c>
      <c r="P1142" s="2" t="s">
        <v>7882</v>
      </c>
      <c r="Q1142">
        <v>425000</v>
      </c>
      <c r="R1142">
        <v>425000</v>
      </c>
      <c r="S1142">
        <v>1101000</v>
      </c>
      <c r="T1142">
        <v>549000</v>
      </c>
      <c r="U1142">
        <v>549000</v>
      </c>
      <c r="V1142" t="s">
        <v>8602</v>
      </c>
      <c r="W1142" s="101">
        <v>46202.365456168984</v>
      </c>
      <c r="X1142" s="1">
        <f>IFERROR(IF(H1142="","",IF(O1142=0,0.15,IF(VLOOKUP(O1142,'Source Post 14 Status (6.30.26)'!A:B,2,FALSE)=1,0.15,0.5))),0.5)</f>
        <v>0.15</v>
      </c>
      <c r="Y1142" s="6">
        <f t="shared" si="17"/>
        <v>164700</v>
      </c>
    </row>
    <row r="1143" spans="1:25" x14ac:dyDescent="0.3">
      <c r="A1143" t="str">
        <f>IF(B1143=1,COUNTIF($B$2:B1143,1),"")</f>
        <v/>
      </c>
      <c r="B1143" t="str">
        <f>IF(C1143=1,COUNTIF($H$2:H1143,H1143),"")</f>
        <v/>
      </c>
      <c r="C1143">
        <f>IF(G1143=List!$P$1,1,0)</f>
        <v>0</v>
      </c>
      <c r="D1143" s="1" t="str">
        <f>IF(E1143=1,COUNTIF($E$2:E1143,1),"")</f>
        <v/>
      </c>
      <c r="E1143" s="1" t="str">
        <f>IF(H1143=List!$P$2,1,"")</f>
        <v/>
      </c>
      <c r="F1143" s="2" t="s">
        <v>11828</v>
      </c>
      <c r="G1143" s="2" t="s">
        <v>338</v>
      </c>
      <c r="H1143" s="2" t="s">
        <v>6152</v>
      </c>
      <c r="I1143" s="2" t="s">
        <v>2458</v>
      </c>
      <c r="J1143" s="2" t="s">
        <v>950</v>
      </c>
      <c r="K1143" s="2" t="s">
        <v>2495</v>
      </c>
      <c r="L1143" s="2" t="s">
        <v>2496</v>
      </c>
      <c r="M1143" s="2" t="s">
        <v>159</v>
      </c>
      <c r="N1143" s="2" t="s">
        <v>756</v>
      </c>
      <c r="O1143" s="99">
        <v>26928</v>
      </c>
      <c r="P1143" s="2" t="s">
        <v>11210</v>
      </c>
      <c r="Q1143">
        <v>2175500</v>
      </c>
      <c r="R1143">
        <v>1891500</v>
      </c>
      <c r="S1143">
        <v>3783000</v>
      </c>
      <c r="T1143">
        <v>1891500</v>
      </c>
      <c r="U1143">
        <v>1891500</v>
      </c>
      <c r="V1143" t="s">
        <v>11211</v>
      </c>
      <c r="W1143" s="101">
        <v>46202.433293483795</v>
      </c>
      <c r="X1143" s="1">
        <f>IFERROR(IF(H1143="","",IF(O1143=0,0.15,IF(VLOOKUP(O1143,'Source Post 14 Status (6.30.26)'!A:B,2,FALSE)=1,0.15,0.5))),0.5)</f>
        <v>0.15</v>
      </c>
      <c r="Y1143" s="6">
        <f t="shared" si="17"/>
        <v>567450</v>
      </c>
    </row>
    <row r="1144" spans="1:25" x14ac:dyDescent="0.3">
      <c r="A1144" t="str">
        <f>IF(B1144=1,COUNTIF($B$2:B1144,1),"")</f>
        <v/>
      </c>
      <c r="B1144" t="str">
        <f>IF(C1144=1,COUNTIF($H$2:H1144,H1144),"")</f>
        <v/>
      </c>
      <c r="C1144">
        <f>IF(G1144=List!$P$1,1,0)</f>
        <v>0</v>
      </c>
      <c r="D1144" s="1" t="str">
        <f>IF(E1144=1,COUNTIF($E$2:E1144,1),"")</f>
        <v/>
      </c>
      <c r="E1144" s="1" t="str">
        <f>IF(H1144=List!$P$2,1,"")</f>
        <v/>
      </c>
      <c r="F1144" s="2" t="s">
        <v>11828</v>
      </c>
      <c r="G1144" s="2" t="s">
        <v>338</v>
      </c>
      <c r="H1144" s="2" t="s">
        <v>6152</v>
      </c>
      <c r="I1144" s="2" t="s">
        <v>2458</v>
      </c>
      <c r="J1144" s="2" t="s">
        <v>950</v>
      </c>
      <c r="K1144" s="2" t="s">
        <v>2495</v>
      </c>
      <c r="L1144" s="2" t="s">
        <v>2496</v>
      </c>
      <c r="M1144" s="2" t="s">
        <v>159</v>
      </c>
      <c r="N1144" s="2" t="s">
        <v>756</v>
      </c>
      <c r="O1144" s="99">
        <v>15687</v>
      </c>
      <c r="P1144" s="2" t="s">
        <v>7499</v>
      </c>
      <c r="Q1144">
        <v>345000</v>
      </c>
      <c r="R1144">
        <v>345000</v>
      </c>
      <c r="S1144">
        <v>690000</v>
      </c>
      <c r="T1144">
        <v>345000</v>
      </c>
      <c r="U1144">
        <v>345000</v>
      </c>
      <c r="V1144" t="s">
        <v>11211</v>
      </c>
      <c r="W1144" s="101">
        <v>46202.436963506945</v>
      </c>
      <c r="X1144" s="1">
        <f>IFERROR(IF(H1144="","",IF(O1144=0,0.15,IF(VLOOKUP(O1144,'Source Post 14 Status (6.30.26)'!A:B,2,FALSE)=1,0.15,0.5))),0.5)</f>
        <v>0.5</v>
      </c>
      <c r="Y1144" s="6">
        <f t="shared" si="17"/>
        <v>345000</v>
      </c>
    </row>
    <row r="1145" spans="1:25" x14ac:dyDescent="0.3">
      <c r="A1145" t="str">
        <f>IF(B1145=1,COUNTIF($B$2:B1145,1),"")</f>
        <v/>
      </c>
      <c r="B1145" t="str">
        <f>IF(C1145=1,COUNTIF($H$2:H1145,H1145),"")</f>
        <v/>
      </c>
      <c r="C1145">
        <f>IF(G1145=List!$P$1,1,0)</f>
        <v>0</v>
      </c>
      <c r="D1145" s="1" t="str">
        <f>IF(E1145=1,COUNTIF($E$2:E1145,1),"")</f>
        <v/>
      </c>
      <c r="E1145" s="1" t="str">
        <f>IF(H1145=List!$P$2,1,"")</f>
        <v/>
      </c>
      <c r="F1145" s="2" t="s">
        <v>11828</v>
      </c>
      <c r="G1145" s="2" t="s">
        <v>338</v>
      </c>
      <c r="H1145" s="2" t="s">
        <v>6152</v>
      </c>
      <c r="I1145" s="2" t="s">
        <v>2458</v>
      </c>
      <c r="J1145" s="2" t="s">
        <v>950</v>
      </c>
      <c r="K1145" s="2" t="s">
        <v>2495</v>
      </c>
      <c r="L1145" s="2" t="s">
        <v>2496</v>
      </c>
      <c r="M1145" s="2" t="s">
        <v>159</v>
      </c>
      <c r="N1145" s="2" t="s">
        <v>756</v>
      </c>
      <c r="O1145" s="99">
        <v>20552</v>
      </c>
      <c r="P1145" s="2" t="s">
        <v>8098</v>
      </c>
      <c r="Q1145">
        <v>537000</v>
      </c>
      <c r="R1145">
        <v>537000</v>
      </c>
      <c r="S1145">
        <v>1071000</v>
      </c>
      <c r="T1145">
        <v>538500</v>
      </c>
      <c r="U1145">
        <v>538500</v>
      </c>
      <c r="V1145" t="s">
        <v>11211</v>
      </c>
      <c r="W1145" s="101">
        <v>46202.432667442132</v>
      </c>
      <c r="X1145" s="1">
        <f>IFERROR(IF(H1145="","",IF(O1145=0,0.15,IF(VLOOKUP(O1145,'Source Post 14 Status (6.30.26)'!A:B,2,FALSE)=1,0.15,0.5))),0.5)</f>
        <v>0.15</v>
      </c>
      <c r="Y1145" s="6">
        <f t="shared" si="17"/>
        <v>161550</v>
      </c>
    </row>
    <row r="1146" spans="1:25" x14ac:dyDescent="0.3">
      <c r="A1146" t="str">
        <f>IF(B1146=1,COUNTIF($B$2:B1146,1),"")</f>
        <v/>
      </c>
      <c r="B1146" t="str">
        <f>IF(C1146=1,COUNTIF($H$2:H1146,H1146),"")</f>
        <v/>
      </c>
      <c r="C1146">
        <f>IF(G1146=List!$P$1,1,0)</f>
        <v>0</v>
      </c>
      <c r="D1146" s="1" t="str">
        <f>IF(E1146=1,COUNTIF($E$2:E1146,1),"")</f>
        <v/>
      </c>
      <c r="E1146" s="1" t="str">
        <f>IF(H1146=List!$P$2,1,"")</f>
        <v/>
      </c>
      <c r="F1146" s="2" t="s">
        <v>11828</v>
      </c>
      <c r="G1146" s="2" t="s">
        <v>338</v>
      </c>
      <c r="H1146" s="2" t="s">
        <v>6152</v>
      </c>
      <c r="I1146" s="2" t="s">
        <v>2458</v>
      </c>
      <c r="J1146" s="2" t="s">
        <v>950</v>
      </c>
      <c r="K1146" s="2" t="s">
        <v>2495</v>
      </c>
      <c r="L1146" s="2" t="s">
        <v>2496</v>
      </c>
      <c r="M1146" s="2" t="s">
        <v>159</v>
      </c>
      <c r="N1146" s="2" t="s">
        <v>756</v>
      </c>
      <c r="O1146" s="99">
        <v>23024</v>
      </c>
      <c r="P1146" s="2" t="s">
        <v>8474</v>
      </c>
      <c r="Q1146">
        <v>4768500</v>
      </c>
      <c r="R1146">
        <v>4768500</v>
      </c>
      <c r="S1146">
        <v>16549000</v>
      </c>
      <c r="T1146">
        <v>8277000</v>
      </c>
      <c r="U1146">
        <v>8277000</v>
      </c>
      <c r="V1146" t="s">
        <v>11211</v>
      </c>
      <c r="W1146" s="101">
        <v>46202.43721423611</v>
      </c>
      <c r="X1146" s="1">
        <f>IFERROR(IF(H1146="","",IF(O1146=0,0.15,IF(VLOOKUP(O1146,'Source Post 14 Status (6.30.26)'!A:B,2,FALSE)=1,0.15,0.5))),0.5)</f>
        <v>0.15</v>
      </c>
      <c r="Y1146" s="6">
        <f t="shared" si="17"/>
        <v>2483100</v>
      </c>
    </row>
    <row r="1147" spans="1:25" x14ac:dyDescent="0.3">
      <c r="A1147" t="str">
        <f>IF(B1147=1,COUNTIF($B$2:B1147,1),"")</f>
        <v/>
      </c>
      <c r="B1147" t="str">
        <f>IF(C1147=1,COUNTIF($H$2:H1147,H1147),"")</f>
        <v/>
      </c>
      <c r="C1147">
        <f>IF(G1147=List!$P$1,1,0)</f>
        <v>0</v>
      </c>
      <c r="D1147" s="1" t="str">
        <f>IF(E1147=1,COUNTIF($E$2:E1147,1),"")</f>
        <v/>
      </c>
      <c r="E1147" s="1" t="str">
        <f>IF(H1147=List!$P$2,1,"")</f>
        <v/>
      </c>
      <c r="F1147" s="2" t="s">
        <v>11828</v>
      </c>
      <c r="G1147" s="2" t="s">
        <v>338</v>
      </c>
      <c r="H1147" s="2" t="s">
        <v>6152</v>
      </c>
      <c r="I1147" s="2" t="s">
        <v>2458</v>
      </c>
      <c r="J1147" s="2" t="s">
        <v>950</v>
      </c>
      <c r="K1147" s="2" t="s">
        <v>2495</v>
      </c>
      <c r="L1147" s="2" t="s">
        <v>2496</v>
      </c>
      <c r="M1147" s="2" t="s">
        <v>159</v>
      </c>
      <c r="N1147" s="2" t="s">
        <v>756</v>
      </c>
      <c r="O1147" s="99">
        <v>15931</v>
      </c>
      <c r="P1147" s="2" t="s">
        <v>7534</v>
      </c>
      <c r="Q1147">
        <v>797750</v>
      </c>
      <c r="R1147">
        <v>799443</v>
      </c>
      <c r="S1147">
        <v>1598497</v>
      </c>
      <c r="T1147">
        <v>798879</v>
      </c>
      <c r="U1147">
        <v>800162</v>
      </c>
      <c r="V1147" t="s">
        <v>11211</v>
      </c>
      <c r="W1147" s="101">
        <v>46202.438771759262</v>
      </c>
      <c r="X1147" s="1">
        <f>IFERROR(IF(H1147="","",IF(O1147=0,0.15,IF(VLOOKUP(O1147,'Source Post 14 Status (6.30.26)'!A:B,2,FALSE)=1,0.15,0.5))),0.5)</f>
        <v>0.15</v>
      </c>
      <c r="Y1147" s="6">
        <f t="shared" si="17"/>
        <v>239856</v>
      </c>
    </row>
    <row r="1148" spans="1:25" x14ac:dyDescent="0.3">
      <c r="A1148" t="str">
        <f>IF(B1148=1,COUNTIF($B$2:B1148,1),"")</f>
        <v/>
      </c>
      <c r="B1148" t="str">
        <f>IF(C1148=1,COUNTIF($H$2:H1148,H1148),"")</f>
        <v/>
      </c>
      <c r="C1148">
        <f>IF(G1148=List!$P$1,1,0)</f>
        <v>0</v>
      </c>
      <c r="D1148" s="1" t="str">
        <f>IF(E1148=1,COUNTIF($E$2:E1148,1),"")</f>
        <v/>
      </c>
      <c r="E1148" s="1" t="str">
        <f>IF(H1148=List!$P$2,1,"")</f>
        <v/>
      </c>
      <c r="F1148" s="2" t="s">
        <v>11828</v>
      </c>
      <c r="G1148" s="2" t="s">
        <v>338</v>
      </c>
      <c r="H1148" s="2" t="s">
        <v>6152</v>
      </c>
      <c r="I1148" s="2" t="s">
        <v>2458</v>
      </c>
      <c r="J1148" s="2" t="s">
        <v>950</v>
      </c>
      <c r="K1148" s="2" t="s">
        <v>2495</v>
      </c>
      <c r="L1148" s="2" t="s">
        <v>2496</v>
      </c>
      <c r="M1148" s="2" t="s">
        <v>159</v>
      </c>
      <c r="N1148" s="2" t="s">
        <v>756</v>
      </c>
      <c r="O1148" s="99">
        <v>22540</v>
      </c>
      <c r="P1148" s="2" t="s">
        <v>8357</v>
      </c>
      <c r="Q1148">
        <v>1245125</v>
      </c>
      <c r="R1148">
        <v>1247875</v>
      </c>
      <c r="S1148">
        <v>1118250</v>
      </c>
      <c r="T1148">
        <v>556625</v>
      </c>
      <c r="U1148">
        <v>559625</v>
      </c>
      <c r="V1148" t="s">
        <v>11211</v>
      </c>
      <c r="W1148" s="101">
        <v>46202.439621030091</v>
      </c>
      <c r="X1148" s="1">
        <f>IFERROR(IF(H1148="","",IF(O1148=0,0.15,IF(VLOOKUP(O1148,'Source Post 14 Status (6.30.26)'!A:B,2,FALSE)=1,0.15,0.5))),0.5)</f>
        <v>0.15</v>
      </c>
      <c r="Y1148" s="6">
        <f t="shared" si="17"/>
        <v>167438</v>
      </c>
    </row>
    <row r="1149" spans="1:25" x14ac:dyDescent="0.3">
      <c r="A1149" t="str">
        <f>IF(B1149=1,COUNTIF($B$2:B1149,1),"")</f>
        <v/>
      </c>
      <c r="B1149" t="str">
        <f>IF(C1149=1,COUNTIF($H$2:H1149,H1149),"")</f>
        <v/>
      </c>
      <c r="C1149">
        <f>IF(G1149=List!$P$1,1,0)</f>
        <v>0</v>
      </c>
      <c r="D1149" s="1" t="str">
        <f>IF(E1149=1,COUNTIF($E$2:E1149,1),"")</f>
        <v/>
      </c>
      <c r="E1149" s="1" t="str">
        <f>IF(H1149=List!$P$2,1,"")</f>
        <v/>
      </c>
      <c r="F1149" s="2" t="s">
        <v>11828</v>
      </c>
      <c r="G1149" s="2" t="s">
        <v>338</v>
      </c>
      <c r="H1149" s="2" t="s">
        <v>6152</v>
      </c>
      <c r="I1149" s="2" t="s">
        <v>2458</v>
      </c>
      <c r="J1149" s="2" t="s">
        <v>950</v>
      </c>
      <c r="K1149" s="2" t="s">
        <v>2495</v>
      </c>
      <c r="L1149" s="2" t="s">
        <v>2496</v>
      </c>
      <c r="M1149" s="2" t="s">
        <v>159</v>
      </c>
      <c r="N1149" s="2" t="s">
        <v>756</v>
      </c>
      <c r="O1149" s="99">
        <v>10560</v>
      </c>
      <c r="P1149" s="2" t="s">
        <v>7170</v>
      </c>
      <c r="Q1149">
        <v>145000</v>
      </c>
      <c r="R1149">
        <v>145000</v>
      </c>
      <c r="S1149">
        <v>290000</v>
      </c>
      <c r="T1149">
        <v>145000</v>
      </c>
      <c r="U1149">
        <v>145000</v>
      </c>
      <c r="V1149" t="s">
        <v>11211</v>
      </c>
      <c r="W1149" s="101">
        <v>46202.435626388891</v>
      </c>
      <c r="X1149" s="1">
        <f>IFERROR(IF(H1149="","",IF(O1149=0,0.15,IF(VLOOKUP(O1149,'Source Post 14 Status (6.30.26)'!A:B,2,FALSE)=1,0.15,0.5))),0.5)</f>
        <v>0.15</v>
      </c>
      <c r="Y1149" s="6">
        <f t="shared" si="17"/>
        <v>43500</v>
      </c>
    </row>
    <row r="1150" spans="1:25" x14ac:dyDescent="0.3">
      <c r="A1150" t="str">
        <f>IF(B1150=1,COUNTIF($B$2:B1150,1),"")</f>
        <v/>
      </c>
      <c r="B1150" t="str">
        <f>IF(C1150=1,COUNTIF($H$2:H1150,H1150),"")</f>
        <v/>
      </c>
      <c r="C1150">
        <f>IF(G1150=List!$P$1,1,0)</f>
        <v>0</v>
      </c>
      <c r="D1150" s="1" t="str">
        <f>IF(E1150=1,COUNTIF($E$2:E1150,1),"")</f>
        <v/>
      </c>
      <c r="E1150" s="1" t="str">
        <f>IF(H1150=List!$P$2,1,"")</f>
        <v/>
      </c>
      <c r="F1150" s="2" t="s">
        <v>11828</v>
      </c>
      <c r="G1150" s="2" t="s">
        <v>338</v>
      </c>
      <c r="H1150" s="2" t="s">
        <v>6152</v>
      </c>
      <c r="I1150" s="2" t="s">
        <v>2458</v>
      </c>
      <c r="J1150" s="2" t="s">
        <v>950</v>
      </c>
      <c r="K1150" s="2" t="s">
        <v>2495</v>
      </c>
      <c r="L1150" s="2" t="s">
        <v>2496</v>
      </c>
      <c r="M1150" s="2" t="s">
        <v>159</v>
      </c>
      <c r="N1150" s="2" t="s">
        <v>756</v>
      </c>
      <c r="O1150" s="99">
        <v>17487</v>
      </c>
      <c r="P1150" s="2" t="s">
        <v>7724</v>
      </c>
      <c r="Q1150">
        <v>638500</v>
      </c>
      <c r="R1150">
        <v>638500</v>
      </c>
      <c r="S1150">
        <v>1272000</v>
      </c>
      <c r="T1150">
        <v>638000</v>
      </c>
      <c r="U1150">
        <v>638000</v>
      </c>
      <c r="V1150" t="s">
        <v>11211</v>
      </c>
      <c r="W1150" s="101">
        <v>46202.431764236113</v>
      </c>
      <c r="X1150" s="1">
        <f>IFERROR(IF(H1150="","",IF(O1150=0,0.15,IF(VLOOKUP(O1150,'Source Post 14 Status (6.30.26)'!A:B,2,FALSE)=1,0.15,0.5))),0.5)</f>
        <v>0.15</v>
      </c>
      <c r="Y1150" s="6">
        <f t="shared" si="17"/>
        <v>191400</v>
      </c>
    </row>
    <row r="1151" spans="1:25" x14ac:dyDescent="0.3">
      <c r="A1151" t="str">
        <f>IF(B1151=1,COUNTIF($B$2:B1151,1),"")</f>
        <v/>
      </c>
      <c r="B1151" t="str">
        <f>IF(C1151=1,COUNTIF($H$2:H1151,H1151),"")</f>
        <v/>
      </c>
      <c r="C1151">
        <f>IF(G1151=List!$P$1,1,0)</f>
        <v>0</v>
      </c>
      <c r="D1151" s="1" t="str">
        <f>IF(E1151=1,COUNTIF($E$2:E1151,1),"")</f>
        <v/>
      </c>
      <c r="E1151" s="1" t="str">
        <f>IF(H1151=List!$P$2,1,"")</f>
        <v/>
      </c>
      <c r="F1151" s="2" t="s">
        <v>11828</v>
      </c>
      <c r="G1151" s="2" t="s">
        <v>338</v>
      </c>
      <c r="H1151" s="2" t="s">
        <v>6152</v>
      </c>
      <c r="I1151" s="2" t="s">
        <v>2458</v>
      </c>
      <c r="J1151" s="2" t="s">
        <v>950</v>
      </c>
      <c r="K1151" s="2" t="s">
        <v>2495</v>
      </c>
      <c r="L1151" s="2" t="s">
        <v>2496</v>
      </c>
      <c r="M1151" s="2" t="s">
        <v>159</v>
      </c>
      <c r="N1151" s="2" t="s">
        <v>756</v>
      </c>
      <c r="O1151" s="99">
        <v>24573</v>
      </c>
      <c r="P1151" s="2" t="s">
        <v>8492</v>
      </c>
      <c r="Q1151">
        <v>2001500</v>
      </c>
      <c r="R1151">
        <v>1999500</v>
      </c>
      <c r="S1151">
        <v>2923000</v>
      </c>
      <c r="T1151">
        <v>1460500</v>
      </c>
      <c r="U1151">
        <v>1460500</v>
      </c>
      <c r="V1151" t="s">
        <v>11211</v>
      </c>
      <c r="W1151" s="101">
        <v>46202.432913888886</v>
      </c>
      <c r="X1151" s="1">
        <f>IFERROR(IF(H1151="","",IF(O1151=0,0.15,IF(VLOOKUP(O1151,'Source Post 14 Status (6.30.26)'!A:B,2,FALSE)=1,0.15,0.5))),0.5)</f>
        <v>0.15</v>
      </c>
      <c r="Y1151" s="6">
        <f t="shared" si="17"/>
        <v>438150</v>
      </c>
    </row>
    <row r="1152" spans="1:25" x14ac:dyDescent="0.3">
      <c r="A1152" t="str">
        <f>IF(B1152=1,COUNTIF($B$2:B1152,1),"")</f>
        <v/>
      </c>
      <c r="B1152" t="str">
        <f>IF(C1152=1,COUNTIF($H$2:H1152,H1152),"")</f>
        <v/>
      </c>
      <c r="C1152">
        <f>IF(G1152=List!$P$1,1,0)</f>
        <v>0</v>
      </c>
      <c r="D1152" s="1" t="str">
        <f>IF(E1152=1,COUNTIF($E$2:E1152,1),"")</f>
        <v/>
      </c>
      <c r="E1152" s="1" t="str">
        <f>IF(H1152=List!$P$2,1,"")</f>
        <v/>
      </c>
      <c r="F1152" s="2" t="s">
        <v>11828</v>
      </c>
      <c r="G1152" s="2" t="s">
        <v>338</v>
      </c>
      <c r="H1152" s="2" t="s">
        <v>6152</v>
      </c>
      <c r="I1152" s="2" t="s">
        <v>2458</v>
      </c>
      <c r="J1152" s="2" t="s">
        <v>950</v>
      </c>
      <c r="K1152" s="2" t="s">
        <v>2495</v>
      </c>
      <c r="L1152" s="2" t="s">
        <v>2496</v>
      </c>
      <c r="M1152" s="2" t="s">
        <v>159</v>
      </c>
      <c r="N1152" s="2" t="s">
        <v>756</v>
      </c>
      <c r="O1152" s="99">
        <v>26927</v>
      </c>
      <c r="P1152" s="2" t="s">
        <v>11206</v>
      </c>
      <c r="Q1152">
        <v>3245500</v>
      </c>
      <c r="R1152">
        <v>2822500</v>
      </c>
      <c r="S1152">
        <v>5645000</v>
      </c>
      <c r="T1152">
        <v>2822500</v>
      </c>
      <c r="U1152">
        <v>2822500</v>
      </c>
      <c r="V1152" t="s">
        <v>11211</v>
      </c>
      <c r="W1152" s="101">
        <v>46202.433126388889</v>
      </c>
      <c r="X1152" s="1">
        <f>IFERROR(IF(H1152="","",IF(O1152=0,0.15,IF(VLOOKUP(O1152,'Source Post 14 Status (6.30.26)'!A:B,2,FALSE)=1,0.15,0.5))),0.5)</f>
        <v>0.15</v>
      </c>
      <c r="Y1152" s="6">
        <f t="shared" si="17"/>
        <v>846750</v>
      </c>
    </row>
    <row r="1153" spans="1:25" x14ac:dyDescent="0.3">
      <c r="A1153" t="str">
        <f>IF(B1153=1,COUNTIF($B$2:B1153,1),"")</f>
        <v/>
      </c>
      <c r="B1153" t="str">
        <f>IF(C1153=1,COUNTIF($H$2:H1153,H1153),"")</f>
        <v/>
      </c>
      <c r="C1153">
        <f>IF(G1153=List!$P$1,1,0)</f>
        <v>0</v>
      </c>
      <c r="D1153" s="1" t="str">
        <f>IF(E1153=1,COUNTIF($E$2:E1153,1),"")</f>
        <v/>
      </c>
      <c r="E1153" s="1" t="str">
        <f>IF(H1153=List!$P$2,1,"")</f>
        <v/>
      </c>
      <c r="F1153" s="2" t="s">
        <v>11828</v>
      </c>
      <c r="G1153" s="2" t="s">
        <v>338</v>
      </c>
      <c r="H1153" s="2" t="s">
        <v>6152</v>
      </c>
      <c r="I1153" s="2" t="s">
        <v>2458</v>
      </c>
      <c r="J1153" s="2" t="s">
        <v>950</v>
      </c>
      <c r="K1153" s="2" t="s">
        <v>2495</v>
      </c>
      <c r="L1153" s="2" t="s">
        <v>2496</v>
      </c>
      <c r="M1153" s="2" t="s">
        <v>159</v>
      </c>
      <c r="N1153" s="2" t="s">
        <v>756</v>
      </c>
      <c r="O1153" s="99">
        <v>24757</v>
      </c>
      <c r="P1153" s="2" t="s">
        <v>8498</v>
      </c>
      <c r="Q1153">
        <v>3496111</v>
      </c>
      <c r="R1153">
        <v>3496750</v>
      </c>
      <c r="S1153">
        <v>3648125</v>
      </c>
      <c r="V1153" t="s">
        <v>11211</v>
      </c>
      <c r="W1153" s="101">
        <v>46202.435340509262</v>
      </c>
      <c r="X1153" s="1">
        <f>IFERROR(IF(H1153="","",IF(O1153=0,0.15,IF(VLOOKUP(O1153,'Source Post 14 Status (6.30.26)'!A:B,2,FALSE)=1,0.15,0.5))),0.5)</f>
        <v>0.15</v>
      </c>
      <c r="Y1153" s="6">
        <f t="shared" si="17"/>
        <v>0</v>
      </c>
    </row>
    <row r="1154" spans="1:25" x14ac:dyDescent="0.3">
      <c r="A1154" t="str">
        <f>IF(B1154=1,COUNTIF($B$2:B1154,1),"")</f>
        <v/>
      </c>
      <c r="B1154" t="str">
        <f>IF(C1154=1,COUNTIF($H$2:H1154,H1154),"")</f>
        <v/>
      </c>
      <c r="C1154">
        <f>IF(G1154=List!$P$1,1,0)</f>
        <v>0</v>
      </c>
      <c r="D1154" s="1" t="str">
        <f>IF(E1154=1,COUNTIF($E$2:E1154,1),"")</f>
        <v/>
      </c>
      <c r="E1154" s="1" t="str">
        <f>IF(H1154=List!$P$2,1,"")</f>
        <v/>
      </c>
      <c r="F1154" s="2" t="s">
        <v>11828</v>
      </c>
      <c r="G1154" s="2" t="s">
        <v>338</v>
      </c>
      <c r="H1154" s="2" t="s">
        <v>6152</v>
      </c>
      <c r="I1154" s="2" t="s">
        <v>2458</v>
      </c>
      <c r="J1154" s="2" t="s">
        <v>950</v>
      </c>
      <c r="K1154" s="2" t="s">
        <v>2495</v>
      </c>
      <c r="L1154" s="2" t="s">
        <v>2496</v>
      </c>
      <c r="M1154" s="2" t="s">
        <v>159</v>
      </c>
      <c r="N1154" s="2" t="s">
        <v>756</v>
      </c>
      <c r="O1154" s="99">
        <v>9311</v>
      </c>
      <c r="P1154" s="2" t="s">
        <v>7085</v>
      </c>
      <c r="Q1154">
        <v>1165000</v>
      </c>
      <c r="R1154">
        <v>1165000</v>
      </c>
      <c r="S1154">
        <v>2330000</v>
      </c>
      <c r="T1154">
        <v>1165000</v>
      </c>
      <c r="U1154">
        <v>1165000</v>
      </c>
      <c r="V1154" t="s">
        <v>11211</v>
      </c>
      <c r="W1154" s="101">
        <v>46202.436732835646</v>
      </c>
      <c r="X1154" s="1">
        <f>IFERROR(IF(H1154="","",IF(O1154=0,0.15,IF(VLOOKUP(O1154,'Source Post 14 Status (6.30.26)'!A:B,2,FALSE)=1,0.15,0.5))),0.5)</f>
        <v>0.5</v>
      </c>
      <c r="Y1154" s="6">
        <f t="shared" si="17"/>
        <v>1165000</v>
      </c>
    </row>
    <row r="1155" spans="1:25" x14ac:dyDescent="0.3">
      <c r="A1155" t="str">
        <f>IF(B1155=1,COUNTIF($B$2:B1155,1),"")</f>
        <v/>
      </c>
      <c r="B1155" t="str">
        <f>IF(C1155=1,COUNTIF($H$2:H1155,H1155),"")</f>
        <v/>
      </c>
      <c r="C1155">
        <f>IF(G1155=List!$P$1,1,0)</f>
        <v>0</v>
      </c>
      <c r="D1155" s="1" t="str">
        <f>IF(E1155=1,COUNTIF($E$2:E1155,1),"")</f>
        <v/>
      </c>
      <c r="E1155" s="1" t="str">
        <f>IF(H1155=List!$P$2,1,"")</f>
        <v/>
      </c>
      <c r="F1155" s="2" t="s">
        <v>11828</v>
      </c>
      <c r="G1155" s="2" t="s">
        <v>338</v>
      </c>
      <c r="H1155" s="2" t="s">
        <v>6152</v>
      </c>
      <c r="I1155" s="2" t="s">
        <v>2458</v>
      </c>
      <c r="J1155" s="2" t="s">
        <v>950</v>
      </c>
      <c r="K1155" s="2" t="s">
        <v>2495</v>
      </c>
      <c r="L1155" s="2" t="s">
        <v>2496</v>
      </c>
      <c r="M1155" s="2" t="s">
        <v>159</v>
      </c>
      <c r="N1155" s="2" t="s">
        <v>756</v>
      </c>
      <c r="O1155" s="99">
        <v>20649</v>
      </c>
      <c r="P1155" s="2" t="s">
        <v>8160</v>
      </c>
      <c r="Q1155">
        <v>887750</v>
      </c>
      <c r="R1155">
        <v>886625</v>
      </c>
      <c r="V1155" t="s">
        <v>11211</v>
      </c>
      <c r="W1155" s="101">
        <v>46202.438986145833</v>
      </c>
      <c r="X1155" s="1">
        <f>IFERROR(IF(H1155="","",IF(O1155=0,0.15,IF(VLOOKUP(O1155,'Source Post 14 Status (6.30.26)'!A:B,2,FALSE)=1,0.15,0.5))),0.5)</f>
        <v>0.15</v>
      </c>
      <c r="Y1155" s="6">
        <f t="shared" ref="Y1155:Y1218" si="18">IF(H1155="","",ROUND(MIN((T1155+U1155)*X1155,T1155),0))</f>
        <v>0</v>
      </c>
    </row>
    <row r="1156" spans="1:25" x14ac:dyDescent="0.3">
      <c r="A1156" t="str">
        <f>IF(B1156=1,COUNTIF($B$2:B1156,1),"")</f>
        <v/>
      </c>
      <c r="B1156" t="str">
        <f>IF(C1156=1,COUNTIF($H$2:H1156,H1156),"")</f>
        <v/>
      </c>
      <c r="C1156">
        <f>IF(G1156=List!$P$1,1,0)</f>
        <v>0</v>
      </c>
      <c r="D1156" s="1" t="str">
        <f>IF(E1156=1,COUNTIF($E$2:E1156,1),"")</f>
        <v/>
      </c>
      <c r="E1156" s="1" t="str">
        <f>IF(H1156=List!$P$2,1,"")</f>
        <v/>
      </c>
      <c r="F1156" s="2" t="s">
        <v>11828</v>
      </c>
      <c r="G1156" s="2" t="s">
        <v>338</v>
      </c>
      <c r="H1156" s="2" t="s">
        <v>6152</v>
      </c>
      <c r="I1156" s="2" t="s">
        <v>2458</v>
      </c>
      <c r="J1156" s="2" t="s">
        <v>950</v>
      </c>
      <c r="K1156" s="2" t="s">
        <v>2495</v>
      </c>
      <c r="L1156" s="2" t="s">
        <v>2496</v>
      </c>
      <c r="M1156" s="2" t="s">
        <v>159</v>
      </c>
      <c r="N1156" s="2" t="s">
        <v>756</v>
      </c>
      <c r="O1156" s="99">
        <v>23025</v>
      </c>
      <c r="P1156" s="2" t="s">
        <v>8475</v>
      </c>
      <c r="Q1156">
        <v>2824000</v>
      </c>
      <c r="R1156">
        <v>2824000</v>
      </c>
      <c r="S1156">
        <v>9801000</v>
      </c>
      <c r="T1156">
        <v>4899000</v>
      </c>
      <c r="U1156">
        <v>4899000</v>
      </c>
      <c r="V1156" t="s">
        <v>11211</v>
      </c>
      <c r="W1156" s="101">
        <v>46202.437456400461</v>
      </c>
      <c r="X1156" s="1">
        <f>IFERROR(IF(H1156="","",IF(O1156=0,0.15,IF(VLOOKUP(O1156,'Source Post 14 Status (6.30.26)'!A:B,2,FALSE)=1,0.15,0.5))),0.5)</f>
        <v>0.15</v>
      </c>
      <c r="Y1156" s="6">
        <f t="shared" si="18"/>
        <v>1469700</v>
      </c>
    </row>
    <row r="1157" spans="1:25" x14ac:dyDescent="0.3">
      <c r="A1157" t="str">
        <f>IF(B1157=1,COUNTIF($B$2:B1157,1),"")</f>
        <v/>
      </c>
      <c r="B1157" t="str">
        <f>IF(C1157=1,COUNTIF($H$2:H1157,H1157),"")</f>
        <v/>
      </c>
      <c r="C1157">
        <f>IF(G1157=List!$P$1,1,0)</f>
        <v>0</v>
      </c>
      <c r="D1157" s="1" t="str">
        <f>IF(E1157=1,COUNTIF($E$2:E1157,1),"")</f>
        <v/>
      </c>
      <c r="E1157" s="1" t="str">
        <f>IF(H1157=List!$P$2,1,"")</f>
        <v/>
      </c>
      <c r="F1157" s="2" t="s">
        <v>11828</v>
      </c>
      <c r="G1157" s="2" t="s">
        <v>338</v>
      </c>
      <c r="H1157" s="2" t="s">
        <v>6152</v>
      </c>
      <c r="I1157" s="2" t="s">
        <v>2458</v>
      </c>
      <c r="J1157" s="2" t="s">
        <v>950</v>
      </c>
      <c r="K1157" s="2" t="s">
        <v>2495</v>
      </c>
      <c r="L1157" s="2" t="s">
        <v>2496</v>
      </c>
      <c r="M1157" s="2" t="s">
        <v>159</v>
      </c>
      <c r="N1157" s="2" t="s">
        <v>756</v>
      </c>
      <c r="O1157" s="99">
        <v>0</v>
      </c>
      <c r="P1157" s="2" t="s">
        <v>8514</v>
      </c>
      <c r="S1157">
        <v>10000000</v>
      </c>
      <c r="T1157">
        <v>11000000</v>
      </c>
      <c r="U1157">
        <v>11000000</v>
      </c>
      <c r="V1157" t="s">
        <v>11211</v>
      </c>
      <c r="W1157" s="101">
        <v>46202.503862349535</v>
      </c>
      <c r="X1157" s="1">
        <f>IFERROR(IF(H1157="","",IF(O1157=0,0.15,IF(VLOOKUP(O1157,'Source Post 14 Status (6.30.26)'!A:B,2,FALSE)=1,0.15,0.5))),0.5)</f>
        <v>0.15</v>
      </c>
      <c r="Y1157" s="6">
        <f t="shared" si="18"/>
        <v>3300000</v>
      </c>
    </row>
    <row r="1158" spans="1:25" x14ac:dyDescent="0.3">
      <c r="A1158" t="str">
        <f>IF(B1158=1,COUNTIF($B$2:B1158,1),"")</f>
        <v/>
      </c>
      <c r="B1158" t="str">
        <f>IF(C1158=1,COUNTIF($H$2:H1158,H1158),"")</f>
        <v/>
      </c>
      <c r="C1158">
        <f>IF(G1158=List!$P$1,1,0)</f>
        <v>0</v>
      </c>
      <c r="D1158" s="1" t="str">
        <f>IF(E1158=1,COUNTIF($E$2:E1158,1),"")</f>
        <v/>
      </c>
      <c r="E1158" s="1" t="str">
        <f>IF(H1158=List!$P$2,1,"")</f>
        <v/>
      </c>
      <c r="F1158" s="2" t="s">
        <v>11828</v>
      </c>
      <c r="G1158" s="2" t="s">
        <v>338</v>
      </c>
      <c r="H1158" s="2" t="s">
        <v>6152</v>
      </c>
      <c r="I1158" s="2" t="s">
        <v>2458</v>
      </c>
      <c r="J1158" s="2" t="s">
        <v>950</v>
      </c>
      <c r="K1158" s="2" t="s">
        <v>2495</v>
      </c>
      <c r="L1158" s="2" t="s">
        <v>2496</v>
      </c>
      <c r="M1158" s="2" t="s">
        <v>159</v>
      </c>
      <c r="N1158" s="2" t="s">
        <v>756</v>
      </c>
      <c r="O1158" s="99">
        <v>10559</v>
      </c>
      <c r="P1158" s="2" t="s">
        <v>7169</v>
      </c>
      <c r="Q1158">
        <v>155000</v>
      </c>
      <c r="R1158">
        <v>155000</v>
      </c>
      <c r="S1158">
        <v>310000</v>
      </c>
      <c r="T1158">
        <v>155000</v>
      </c>
      <c r="U1158">
        <v>155000</v>
      </c>
      <c r="V1158" t="s">
        <v>11211</v>
      </c>
      <c r="W1158" s="101">
        <v>46202.437808414354</v>
      </c>
      <c r="X1158" s="1">
        <f>IFERROR(IF(H1158="","",IF(O1158=0,0.15,IF(VLOOKUP(O1158,'Source Post 14 Status (6.30.26)'!A:B,2,FALSE)=1,0.15,0.5))),0.5)</f>
        <v>0.15</v>
      </c>
      <c r="Y1158" s="6">
        <f t="shared" si="18"/>
        <v>46500</v>
      </c>
    </row>
    <row r="1159" spans="1:25" x14ac:dyDescent="0.3">
      <c r="A1159" t="str">
        <f>IF(B1159=1,COUNTIF($B$2:B1159,1),"")</f>
        <v/>
      </c>
      <c r="B1159" t="str">
        <f>IF(C1159=1,COUNTIF($H$2:H1159,H1159),"")</f>
        <v/>
      </c>
      <c r="C1159">
        <f>IF(G1159=List!$P$1,1,0)</f>
        <v>0</v>
      </c>
      <c r="D1159" s="1" t="str">
        <f>IF(E1159=1,COUNTIF($E$2:E1159,1),"")</f>
        <v/>
      </c>
      <c r="E1159" s="1" t="str">
        <f>IF(H1159=List!$P$2,1,"")</f>
        <v/>
      </c>
      <c r="F1159" s="2" t="s">
        <v>11828</v>
      </c>
      <c r="G1159" s="2" t="s">
        <v>338</v>
      </c>
      <c r="H1159" s="2" t="s">
        <v>6153</v>
      </c>
      <c r="I1159" s="2" t="s">
        <v>2458</v>
      </c>
      <c r="J1159" s="2" t="s">
        <v>950</v>
      </c>
      <c r="K1159" s="2" t="s">
        <v>2495</v>
      </c>
      <c r="L1159" s="2" t="s">
        <v>2496</v>
      </c>
      <c r="M1159" s="2" t="s">
        <v>175</v>
      </c>
      <c r="N1159" s="2" t="s">
        <v>8515</v>
      </c>
      <c r="O1159" s="99">
        <v>24759</v>
      </c>
      <c r="P1159" s="2" t="s">
        <v>11212</v>
      </c>
      <c r="Q1159">
        <v>1704500</v>
      </c>
      <c r="R1159">
        <v>1704500</v>
      </c>
      <c r="S1159">
        <v>3410000</v>
      </c>
      <c r="T1159">
        <v>1703000</v>
      </c>
      <c r="U1159">
        <v>1703000</v>
      </c>
      <c r="V1159" t="s">
        <v>11211</v>
      </c>
      <c r="W1159" s="101">
        <v>46202.448292094909</v>
      </c>
      <c r="X1159" s="1">
        <f>IFERROR(IF(H1159="","",IF(O1159=0,0.15,IF(VLOOKUP(O1159,'Source Post 14 Status (6.30.26)'!A:B,2,FALSE)=1,0.15,0.5))),0.5)</f>
        <v>0.15</v>
      </c>
      <c r="Y1159" s="6">
        <f t="shared" si="18"/>
        <v>510900</v>
      </c>
    </row>
    <row r="1160" spans="1:25" x14ac:dyDescent="0.3">
      <c r="A1160" t="str">
        <f>IF(B1160=1,COUNTIF($B$2:B1160,1),"")</f>
        <v/>
      </c>
      <c r="B1160" t="str">
        <f>IF(C1160=1,COUNTIF($H$2:H1160,H1160),"")</f>
        <v/>
      </c>
      <c r="C1160">
        <f>IF(G1160=List!$P$1,1,0)</f>
        <v>0</v>
      </c>
      <c r="D1160" s="1" t="str">
        <f>IF(E1160=1,COUNTIF($E$2:E1160,1),"")</f>
        <v/>
      </c>
      <c r="E1160" s="1" t="str">
        <f>IF(H1160=List!$P$2,1,"")</f>
        <v/>
      </c>
      <c r="F1160" s="2" t="s">
        <v>11828</v>
      </c>
      <c r="G1160" s="2" t="s">
        <v>338</v>
      </c>
      <c r="H1160" s="2" t="s">
        <v>6153</v>
      </c>
      <c r="I1160" s="2" t="s">
        <v>2458</v>
      </c>
      <c r="J1160" s="2" t="s">
        <v>950</v>
      </c>
      <c r="K1160" s="2" t="s">
        <v>2495</v>
      </c>
      <c r="L1160" s="2" t="s">
        <v>2496</v>
      </c>
      <c r="M1160" s="2" t="s">
        <v>175</v>
      </c>
      <c r="N1160" s="2" t="s">
        <v>8515</v>
      </c>
      <c r="O1160" s="99">
        <v>24758</v>
      </c>
      <c r="P1160" s="2" t="s">
        <v>11213</v>
      </c>
      <c r="Q1160">
        <v>1583500</v>
      </c>
      <c r="R1160">
        <v>1583500</v>
      </c>
      <c r="S1160">
        <v>3167000</v>
      </c>
      <c r="T1160">
        <v>1584000</v>
      </c>
      <c r="U1160">
        <v>1584000</v>
      </c>
      <c r="V1160" t="s">
        <v>11211</v>
      </c>
      <c r="W1160" s="101">
        <v>46202.448110914353</v>
      </c>
      <c r="X1160" s="1">
        <f>IFERROR(IF(H1160="","",IF(O1160=0,0.15,IF(VLOOKUP(O1160,'Source Post 14 Status (6.30.26)'!A:B,2,FALSE)=1,0.15,0.5))),0.5)</f>
        <v>0.15</v>
      </c>
      <c r="Y1160" s="6">
        <f t="shared" si="18"/>
        <v>475200</v>
      </c>
    </row>
    <row r="1161" spans="1:25" x14ac:dyDescent="0.3">
      <c r="A1161" t="str">
        <f>IF(B1161=1,COUNTIF($B$2:B1161,1),"")</f>
        <v/>
      </c>
      <c r="B1161" t="str">
        <f>IF(C1161=1,COUNTIF($H$2:H1161,H1161),"")</f>
        <v/>
      </c>
      <c r="C1161">
        <f>IF(G1161=List!$P$1,1,0)</f>
        <v>0</v>
      </c>
      <c r="D1161" s="1" t="str">
        <f>IF(E1161=1,COUNTIF($E$2:E1161,1),"")</f>
        <v/>
      </c>
      <c r="E1161" s="1" t="str">
        <f>IF(H1161=List!$P$2,1,"")</f>
        <v/>
      </c>
      <c r="F1161" s="2" t="s">
        <v>11828</v>
      </c>
      <c r="G1161" s="2" t="s">
        <v>339</v>
      </c>
      <c r="H1161" s="2" t="s">
        <v>6154</v>
      </c>
      <c r="I1161" s="2" t="s">
        <v>2458</v>
      </c>
      <c r="J1161" s="2" t="s">
        <v>950</v>
      </c>
      <c r="K1161" s="2" t="s">
        <v>2498</v>
      </c>
      <c r="L1161" s="2" t="s">
        <v>2499</v>
      </c>
      <c r="M1161" s="2" t="s">
        <v>159</v>
      </c>
      <c r="N1161" s="2" t="s">
        <v>756</v>
      </c>
      <c r="O1161" s="99">
        <v>18083</v>
      </c>
      <c r="P1161" s="2" t="s">
        <v>7885</v>
      </c>
      <c r="Q1161">
        <v>300000</v>
      </c>
      <c r="R1161">
        <v>300000</v>
      </c>
      <c r="S1161">
        <v>601000</v>
      </c>
      <c r="T1161">
        <v>300500</v>
      </c>
      <c r="U1161">
        <v>300500</v>
      </c>
      <c r="V1161" t="s">
        <v>11084</v>
      </c>
      <c r="W1161" s="101">
        <v>46197.391390659723</v>
      </c>
      <c r="X1161" s="1">
        <f>IFERROR(IF(H1161="","",IF(O1161=0,0.15,IF(VLOOKUP(O1161,'Source Post 14 Status (6.30.26)'!A:B,2,FALSE)=1,0.15,0.5))),0.5)</f>
        <v>0.15</v>
      </c>
      <c r="Y1161" s="6">
        <f t="shared" si="18"/>
        <v>90150</v>
      </c>
    </row>
    <row r="1162" spans="1:25" x14ac:dyDescent="0.3">
      <c r="A1162" t="str">
        <f>IF(B1162=1,COUNTIF($B$2:B1162,1),"")</f>
        <v/>
      </c>
      <c r="B1162" t="str">
        <f>IF(C1162=1,COUNTIF($H$2:H1162,H1162),"")</f>
        <v/>
      </c>
      <c r="C1162">
        <f>IF(G1162=List!$P$1,1,0)</f>
        <v>0</v>
      </c>
      <c r="D1162" s="1" t="str">
        <f>IF(E1162=1,COUNTIF($E$2:E1162,1),"")</f>
        <v/>
      </c>
      <c r="E1162" s="1" t="str">
        <f>IF(H1162=List!$P$2,1,"")</f>
        <v/>
      </c>
      <c r="F1162" s="2" t="s">
        <v>11828</v>
      </c>
      <c r="G1162" s="2" t="s">
        <v>339</v>
      </c>
      <c r="H1162" s="2" t="s">
        <v>6154</v>
      </c>
      <c r="I1162" s="2" t="s">
        <v>2458</v>
      </c>
      <c r="J1162" s="2" t="s">
        <v>950</v>
      </c>
      <c r="K1162" s="2" t="s">
        <v>2498</v>
      </c>
      <c r="L1162" s="2" t="s">
        <v>2499</v>
      </c>
      <c r="M1162" s="2" t="s">
        <v>159</v>
      </c>
      <c r="N1162" s="2" t="s">
        <v>756</v>
      </c>
      <c r="O1162" s="99">
        <v>20900</v>
      </c>
      <c r="P1162" s="2" t="s">
        <v>8235</v>
      </c>
      <c r="Q1162">
        <v>154228</v>
      </c>
      <c r="R1162">
        <v>156976</v>
      </c>
      <c r="S1162">
        <v>311873</v>
      </c>
      <c r="T1162">
        <v>154790</v>
      </c>
      <c r="U1162">
        <v>152323</v>
      </c>
      <c r="V1162" t="s">
        <v>11084</v>
      </c>
      <c r="W1162" s="101">
        <v>46197.392380324076</v>
      </c>
      <c r="X1162" s="1">
        <f>IFERROR(IF(H1162="","",IF(O1162=0,0.15,IF(VLOOKUP(O1162,'Source Post 14 Status (6.30.26)'!A:B,2,FALSE)=1,0.15,0.5))),0.5)</f>
        <v>0.15</v>
      </c>
      <c r="Y1162" s="6">
        <f t="shared" si="18"/>
        <v>46067</v>
      </c>
    </row>
    <row r="1163" spans="1:25" x14ac:dyDescent="0.3">
      <c r="A1163" t="str">
        <f>IF(B1163=1,COUNTIF($B$2:B1163,1),"")</f>
        <v/>
      </c>
      <c r="B1163" t="str">
        <f>IF(C1163=1,COUNTIF($H$2:H1163,H1163),"")</f>
        <v/>
      </c>
      <c r="C1163">
        <f>IF(G1163=List!$P$1,1,0)</f>
        <v>0</v>
      </c>
      <c r="D1163" s="1" t="str">
        <f>IF(E1163=1,COUNTIF($E$2:E1163,1),"")</f>
        <v/>
      </c>
      <c r="E1163" s="1" t="str">
        <f>IF(H1163=List!$P$2,1,"")</f>
        <v/>
      </c>
      <c r="F1163" s="2" t="s">
        <v>11828</v>
      </c>
      <c r="G1163" s="2" t="s">
        <v>339</v>
      </c>
      <c r="H1163" s="2" t="s">
        <v>6154</v>
      </c>
      <c r="I1163" s="2" t="s">
        <v>2458</v>
      </c>
      <c r="J1163" s="2" t="s">
        <v>950</v>
      </c>
      <c r="K1163" s="2" t="s">
        <v>2498</v>
      </c>
      <c r="L1163" s="2" t="s">
        <v>2499</v>
      </c>
      <c r="M1163" s="2" t="s">
        <v>159</v>
      </c>
      <c r="N1163" s="2" t="s">
        <v>756</v>
      </c>
      <c r="O1163" s="99">
        <v>9322</v>
      </c>
      <c r="P1163" s="2" t="s">
        <v>11214</v>
      </c>
      <c r="Q1163">
        <v>1034500</v>
      </c>
      <c r="R1163">
        <v>1034500</v>
      </c>
      <c r="S1163">
        <v>2069000</v>
      </c>
      <c r="T1163">
        <v>1034500</v>
      </c>
      <c r="U1163">
        <v>1034500</v>
      </c>
      <c r="V1163" t="s">
        <v>11084</v>
      </c>
      <c r="W1163" s="101">
        <v>46197.390957557873</v>
      </c>
      <c r="X1163" s="1">
        <f>IFERROR(IF(H1163="","",IF(O1163=0,0.15,IF(VLOOKUP(O1163,'Source Post 14 Status (6.30.26)'!A:B,2,FALSE)=1,0.15,0.5))),0.5)</f>
        <v>0.5</v>
      </c>
      <c r="Y1163" s="6">
        <f t="shared" si="18"/>
        <v>1034500</v>
      </c>
    </row>
    <row r="1164" spans="1:25" x14ac:dyDescent="0.3">
      <c r="A1164" t="str">
        <f>IF(B1164=1,COUNTIF($B$2:B1164,1),"")</f>
        <v/>
      </c>
      <c r="B1164" t="str">
        <f>IF(C1164=1,COUNTIF($H$2:H1164,H1164),"")</f>
        <v/>
      </c>
      <c r="C1164">
        <f>IF(G1164=List!$P$1,1,0)</f>
        <v>0</v>
      </c>
      <c r="D1164" s="1" t="str">
        <f>IF(E1164=1,COUNTIF($E$2:E1164,1),"")</f>
        <v/>
      </c>
      <c r="E1164" s="1" t="str">
        <f>IF(H1164=List!$P$2,1,"")</f>
        <v/>
      </c>
      <c r="F1164" s="2" t="s">
        <v>11828</v>
      </c>
      <c r="G1164" s="2" t="s">
        <v>339</v>
      </c>
      <c r="H1164" s="2" t="s">
        <v>6154</v>
      </c>
      <c r="I1164" s="2" t="s">
        <v>2458</v>
      </c>
      <c r="J1164" s="2" t="s">
        <v>950</v>
      </c>
      <c r="K1164" s="2" t="s">
        <v>2498</v>
      </c>
      <c r="L1164" s="2" t="s">
        <v>2499</v>
      </c>
      <c r="M1164" s="2" t="s">
        <v>159</v>
      </c>
      <c r="N1164" s="2" t="s">
        <v>756</v>
      </c>
      <c r="O1164" s="99">
        <v>0</v>
      </c>
      <c r="P1164" s="2" t="s">
        <v>8514</v>
      </c>
      <c r="W1164" s="101">
        <v>1</v>
      </c>
      <c r="X1164" s="1">
        <f>IFERROR(IF(H1164="","",IF(O1164=0,0.15,IF(VLOOKUP(O1164,'Source Post 14 Status (6.30.26)'!A:B,2,FALSE)=1,0.15,0.5))),0.5)</f>
        <v>0.15</v>
      </c>
      <c r="Y1164" s="6">
        <f t="shared" si="18"/>
        <v>0</v>
      </c>
    </row>
    <row r="1165" spans="1:25" x14ac:dyDescent="0.3">
      <c r="A1165" t="str">
        <f>IF(B1165=1,COUNTIF($B$2:B1165,1),"")</f>
        <v/>
      </c>
      <c r="B1165" t="str">
        <f>IF(C1165=1,COUNTIF($H$2:H1165,H1165),"")</f>
        <v/>
      </c>
      <c r="C1165">
        <f>IF(G1165=List!$P$1,1,0)</f>
        <v>0</v>
      </c>
      <c r="D1165" s="1" t="str">
        <f>IF(E1165=1,COUNTIF($E$2:E1165,1),"")</f>
        <v/>
      </c>
      <c r="E1165" s="1" t="str">
        <f>IF(H1165=List!$P$2,1,"")</f>
        <v/>
      </c>
      <c r="F1165" s="2" t="s">
        <v>11828</v>
      </c>
      <c r="G1165" s="2" t="s">
        <v>339</v>
      </c>
      <c r="H1165" s="2" t="s">
        <v>6154</v>
      </c>
      <c r="I1165" s="2" t="s">
        <v>2458</v>
      </c>
      <c r="J1165" s="2" t="s">
        <v>950</v>
      </c>
      <c r="K1165" s="2" t="s">
        <v>2498</v>
      </c>
      <c r="L1165" s="2" t="s">
        <v>2499</v>
      </c>
      <c r="M1165" s="2" t="s">
        <v>159</v>
      </c>
      <c r="N1165" s="2" t="s">
        <v>756</v>
      </c>
      <c r="O1165" s="99">
        <v>22981</v>
      </c>
      <c r="P1165" s="2" t="s">
        <v>8465</v>
      </c>
      <c r="Q1165">
        <v>598500</v>
      </c>
      <c r="R1165">
        <v>598500</v>
      </c>
      <c r="S1165">
        <v>1197000</v>
      </c>
      <c r="T1165">
        <v>600000</v>
      </c>
      <c r="U1165">
        <v>600000</v>
      </c>
      <c r="V1165" t="s">
        <v>11084</v>
      </c>
      <c r="W1165" s="101">
        <v>46197.391723298613</v>
      </c>
      <c r="X1165" s="1">
        <f>IFERROR(IF(H1165="","",IF(O1165=0,0.15,IF(VLOOKUP(O1165,'Source Post 14 Status (6.30.26)'!A:B,2,FALSE)=1,0.15,0.5))),0.5)</f>
        <v>0.15</v>
      </c>
      <c r="Y1165" s="6">
        <f t="shared" si="18"/>
        <v>180000</v>
      </c>
    </row>
    <row r="1166" spans="1:25" x14ac:dyDescent="0.3">
      <c r="A1166" t="str">
        <f>IF(B1166=1,COUNTIF($B$2:B1166,1),"")</f>
        <v/>
      </c>
      <c r="B1166" t="str">
        <f>IF(C1166=1,COUNTIF($H$2:H1166,H1166),"")</f>
        <v/>
      </c>
      <c r="C1166">
        <f>IF(G1166=List!$P$1,1,0)</f>
        <v>0</v>
      </c>
      <c r="D1166" s="1" t="str">
        <f>IF(E1166=1,COUNTIF($E$2:E1166,1),"")</f>
        <v/>
      </c>
      <c r="E1166" s="1" t="str">
        <f>IF(H1166=List!$P$2,1,"")</f>
        <v/>
      </c>
      <c r="F1166" s="2" t="s">
        <v>11828</v>
      </c>
      <c r="G1166" s="2" t="s">
        <v>339</v>
      </c>
      <c r="H1166" s="2" t="s">
        <v>6154</v>
      </c>
      <c r="I1166" s="2" t="s">
        <v>2458</v>
      </c>
      <c r="J1166" s="2" t="s">
        <v>950</v>
      </c>
      <c r="K1166" s="2" t="s">
        <v>2498</v>
      </c>
      <c r="L1166" s="2" t="s">
        <v>2499</v>
      </c>
      <c r="M1166" s="2" t="s">
        <v>159</v>
      </c>
      <c r="N1166" s="2" t="s">
        <v>756</v>
      </c>
      <c r="O1166" s="99">
        <v>1001</v>
      </c>
      <c r="P1166" s="2" t="s">
        <v>11215</v>
      </c>
      <c r="W1166" s="101">
        <v>1</v>
      </c>
      <c r="X1166" s="1">
        <f>IFERROR(IF(H1166="","",IF(O1166=0,0.15,IF(VLOOKUP(O1166,'Source Post 14 Status (6.30.26)'!A:B,2,FALSE)=1,0.15,0.5))),0.5)</f>
        <v>0.5</v>
      </c>
      <c r="Y1166" s="6">
        <f t="shared" si="18"/>
        <v>0</v>
      </c>
    </row>
    <row r="1167" spans="1:25" x14ac:dyDescent="0.3">
      <c r="A1167" t="str">
        <f>IF(B1167=1,COUNTIF($B$2:B1167,1),"")</f>
        <v/>
      </c>
      <c r="B1167" t="str">
        <f>IF(C1167=1,COUNTIF($H$2:H1167,H1167),"")</f>
        <v/>
      </c>
      <c r="C1167">
        <f>IF(G1167=List!$P$1,1,0)</f>
        <v>0</v>
      </c>
      <c r="D1167" s="1" t="str">
        <f>IF(E1167=1,COUNTIF($E$2:E1167,1),"")</f>
        <v/>
      </c>
      <c r="E1167" s="1" t="str">
        <f>IF(H1167=List!$P$2,1,"")</f>
        <v/>
      </c>
      <c r="F1167" s="2" t="s">
        <v>11828</v>
      </c>
      <c r="G1167" s="2" t="s">
        <v>339</v>
      </c>
      <c r="H1167" s="2" t="s">
        <v>6154</v>
      </c>
      <c r="I1167" s="2" t="s">
        <v>2458</v>
      </c>
      <c r="J1167" s="2" t="s">
        <v>950</v>
      </c>
      <c r="K1167" s="2" t="s">
        <v>2498</v>
      </c>
      <c r="L1167" s="2" t="s">
        <v>2499</v>
      </c>
      <c r="M1167" s="2" t="s">
        <v>159</v>
      </c>
      <c r="N1167" s="2" t="s">
        <v>756</v>
      </c>
      <c r="O1167" s="99">
        <v>0</v>
      </c>
      <c r="P1167" s="2" t="s">
        <v>8513</v>
      </c>
      <c r="R1167">
        <v>5500</v>
      </c>
      <c r="S1167">
        <v>5500</v>
      </c>
      <c r="U1167">
        <v>5500</v>
      </c>
      <c r="V1167" t="s">
        <v>11084</v>
      </c>
      <c r="W1167" s="101">
        <v>46197.392943784726</v>
      </c>
      <c r="X1167" s="1">
        <f>IFERROR(IF(H1167="","",IF(O1167=0,0.15,IF(VLOOKUP(O1167,'Source Post 14 Status (6.30.26)'!A:B,2,FALSE)=1,0.15,0.5))),0.5)</f>
        <v>0.15</v>
      </c>
      <c r="Y1167" s="6">
        <f t="shared" si="18"/>
        <v>825</v>
      </c>
    </row>
    <row r="1168" spans="1:25" x14ac:dyDescent="0.3">
      <c r="A1168" t="str">
        <f>IF(B1168=1,COUNTIF($B$2:B1168,1),"")</f>
        <v/>
      </c>
      <c r="B1168" t="str">
        <f>IF(C1168=1,COUNTIF($H$2:H1168,H1168),"")</f>
        <v/>
      </c>
      <c r="C1168">
        <f>IF(G1168=List!$P$1,1,0)</f>
        <v>0</v>
      </c>
      <c r="D1168" s="1" t="str">
        <f>IF(E1168=1,COUNTIF($E$2:E1168,1),"")</f>
        <v/>
      </c>
      <c r="E1168" s="1" t="str">
        <f>IF(H1168=List!$P$2,1,"")</f>
        <v/>
      </c>
      <c r="F1168" s="2" t="s">
        <v>11828</v>
      </c>
      <c r="G1168" s="2" t="s">
        <v>339</v>
      </c>
      <c r="H1168" s="2" t="s">
        <v>6154</v>
      </c>
      <c r="I1168" s="2" t="s">
        <v>2458</v>
      </c>
      <c r="J1168" s="2" t="s">
        <v>950</v>
      </c>
      <c r="K1168" s="2" t="s">
        <v>2498</v>
      </c>
      <c r="L1168" s="2" t="s">
        <v>2499</v>
      </c>
      <c r="M1168" s="2" t="s">
        <v>159</v>
      </c>
      <c r="N1168" s="2" t="s">
        <v>756</v>
      </c>
      <c r="O1168" s="99">
        <v>19583</v>
      </c>
      <c r="P1168" s="2" t="s">
        <v>7948</v>
      </c>
      <c r="Q1168">
        <v>123000</v>
      </c>
      <c r="R1168">
        <v>123000</v>
      </c>
      <c r="S1168">
        <v>246000</v>
      </c>
      <c r="T1168">
        <v>123000</v>
      </c>
      <c r="U1168">
        <v>123000</v>
      </c>
      <c r="V1168" t="s">
        <v>11084</v>
      </c>
      <c r="W1168" s="101">
        <v>46197.392006284725</v>
      </c>
      <c r="X1168" s="1">
        <f>IFERROR(IF(H1168="","",IF(O1168=0,0.15,IF(VLOOKUP(O1168,'Source Post 14 Status (6.30.26)'!A:B,2,FALSE)=1,0.15,0.5))),0.5)</f>
        <v>0.15</v>
      </c>
      <c r="Y1168" s="6">
        <f t="shared" si="18"/>
        <v>36900</v>
      </c>
    </row>
    <row r="1169" spans="1:25" x14ac:dyDescent="0.3">
      <c r="A1169" t="str">
        <f>IF(B1169=1,COUNTIF($B$2:B1169,1),"")</f>
        <v/>
      </c>
      <c r="B1169" t="str">
        <f>IF(C1169=1,COUNTIF($H$2:H1169,H1169),"")</f>
        <v/>
      </c>
      <c r="C1169">
        <f>IF(G1169=List!$P$1,1,0)</f>
        <v>0</v>
      </c>
      <c r="D1169" s="1" t="str">
        <f>IF(E1169=1,COUNTIF($E$2:E1169,1),"")</f>
        <v/>
      </c>
      <c r="E1169" s="1" t="str">
        <f>IF(H1169=List!$P$2,1,"")</f>
        <v/>
      </c>
      <c r="F1169" s="2" t="s">
        <v>11828</v>
      </c>
      <c r="G1169" s="2" t="s">
        <v>339</v>
      </c>
      <c r="H1169" s="2" t="s">
        <v>6155</v>
      </c>
      <c r="I1169" s="2" t="s">
        <v>2458</v>
      </c>
      <c r="J1169" s="2" t="s">
        <v>950</v>
      </c>
      <c r="K1169" s="2" t="s">
        <v>2498</v>
      </c>
      <c r="L1169" s="2" t="s">
        <v>2499</v>
      </c>
      <c r="M1169" s="2" t="s">
        <v>190</v>
      </c>
      <c r="N1169" s="2" t="s">
        <v>769</v>
      </c>
      <c r="O1169" s="99">
        <v>9787</v>
      </c>
      <c r="P1169" s="2" t="s">
        <v>7124</v>
      </c>
      <c r="Q1169">
        <v>19789</v>
      </c>
      <c r="R1169">
        <v>19174</v>
      </c>
      <c r="V1169" t="s">
        <v>11084</v>
      </c>
      <c r="W1169" s="101">
        <v>46197.400545173608</v>
      </c>
      <c r="X1169" s="1">
        <f>IFERROR(IF(H1169="","",IF(O1169=0,0.15,IF(VLOOKUP(O1169,'Source Post 14 Status (6.30.26)'!A:B,2,FALSE)=1,0.15,0.5))),0.5)</f>
        <v>0.5</v>
      </c>
      <c r="Y1169" s="6">
        <f t="shared" si="18"/>
        <v>0</v>
      </c>
    </row>
    <row r="1170" spans="1:25" x14ac:dyDescent="0.3">
      <c r="A1170" t="str">
        <f>IF(B1170=1,COUNTIF($B$2:B1170,1),"")</f>
        <v/>
      </c>
      <c r="B1170" t="str">
        <f>IF(C1170=1,COUNTIF($H$2:H1170,H1170),"")</f>
        <v/>
      </c>
      <c r="C1170">
        <f>IF(G1170=List!$P$1,1,0)</f>
        <v>0</v>
      </c>
      <c r="D1170" s="1" t="str">
        <f>IF(E1170=1,COUNTIF($E$2:E1170,1),"")</f>
        <v/>
      </c>
      <c r="E1170" s="1" t="str">
        <f>IF(H1170=List!$P$2,1,"")</f>
        <v/>
      </c>
      <c r="F1170" s="2" t="s">
        <v>11828</v>
      </c>
      <c r="G1170" s="2" t="s">
        <v>340</v>
      </c>
      <c r="H1170" s="2" t="s">
        <v>6156</v>
      </c>
      <c r="I1170" s="2" t="s">
        <v>2458</v>
      </c>
      <c r="J1170" s="2" t="s">
        <v>950</v>
      </c>
      <c r="K1170" s="2" t="s">
        <v>2501</v>
      </c>
      <c r="L1170" s="2" t="s">
        <v>2502</v>
      </c>
      <c r="M1170" s="2" t="s">
        <v>159</v>
      </c>
      <c r="N1170" s="2" t="s">
        <v>756</v>
      </c>
      <c r="O1170" s="99">
        <v>16357</v>
      </c>
      <c r="P1170" s="2" t="s">
        <v>7580</v>
      </c>
      <c r="Q1170">
        <v>2880500</v>
      </c>
      <c r="R1170">
        <v>2880500</v>
      </c>
      <c r="S1170">
        <v>5759000</v>
      </c>
      <c r="T1170">
        <v>2878500</v>
      </c>
      <c r="U1170">
        <v>2878500</v>
      </c>
      <c r="V1170" t="s">
        <v>11216</v>
      </c>
      <c r="W1170" s="101">
        <v>46203.29102986111</v>
      </c>
      <c r="X1170" s="1">
        <f>IFERROR(IF(H1170="","",IF(O1170=0,0.15,IF(VLOOKUP(O1170,'Source Post 14 Status (6.30.26)'!A:B,2,FALSE)=1,0.15,0.5))),0.5)</f>
        <v>0.15</v>
      </c>
      <c r="Y1170" s="6">
        <f t="shared" si="18"/>
        <v>863550</v>
      </c>
    </row>
    <row r="1171" spans="1:25" x14ac:dyDescent="0.3">
      <c r="A1171" t="str">
        <f>IF(B1171=1,COUNTIF($B$2:B1171,1),"")</f>
        <v/>
      </c>
      <c r="B1171" t="str">
        <f>IF(C1171=1,COUNTIF($H$2:H1171,H1171),"")</f>
        <v/>
      </c>
      <c r="C1171">
        <f>IF(G1171=List!$P$1,1,0)</f>
        <v>0</v>
      </c>
      <c r="D1171" s="1" t="str">
        <f>IF(E1171=1,COUNTIF($E$2:E1171,1),"")</f>
        <v/>
      </c>
      <c r="E1171" s="1" t="str">
        <f>IF(H1171=List!$P$2,1,"")</f>
        <v/>
      </c>
      <c r="F1171" s="2" t="s">
        <v>11828</v>
      </c>
      <c r="G1171" s="2" t="s">
        <v>340</v>
      </c>
      <c r="H1171" s="2" t="s">
        <v>6156</v>
      </c>
      <c r="I1171" s="2" t="s">
        <v>2458</v>
      </c>
      <c r="J1171" s="2" t="s">
        <v>950</v>
      </c>
      <c r="K1171" s="2" t="s">
        <v>2501</v>
      </c>
      <c r="L1171" s="2" t="s">
        <v>2502</v>
      </c>
      <c r="M1171" s="2" t="s">
        <v>159</v>
      </c>
      <c r="N1171" s="2" t="s">
        <v>756</v>
      </c>
      <c r="O1171" s="99">
        <v>17337</v>
      </c>
      <c r="P1171" s="2" t="s">
        <v>7730</v>
      </c>
      <c r="Q1171">
        <v>3482900</v>
      </c>
      <c r="R1171">
        <v>3481450</v>
      </c>
      <c r="V1171" t="s">
        <v>11216</v>
      </c>
      <c r="W1171" s="101">
        <v>46203.294097534723</v>
      </c>
      <c r="X1171" s="1">
        <f>IFERROR(IF(H1171="","",IF(O1171=0,0.15,IF(VLOOKUP(O1171,'Source Post 14 Status (6.30.26)'!A:B,2,FALSE)=1,0.15,0.5))),0.5)</f>
        <v>0.15</v>
      </c>
      <c r="Y1171" s="6">
        <f t="shared" si="18"/>
        <v>0</v>
      </c>
    </row>
    <row r="1172" spans="1:25" x14ac:dyDescent="0.3">
      <c r="A1172" t="str">
        <f>IF(B1172=1,COUNTIF($B$2:B1172,1),"")</f>
        <v/>
      </c>
      <c r="B1172" t="str">
        <f>IF(C1172=1,COUNTIF($H$2:H1172,H1172),"")</f>
        <v/>
      </c>
      <c r="C1172">
        <f>IF(G1172=List!$P$1,1,0)</f>
        <v>0</v>
      </c>
      <c r="D1172" s="1" t="str">
        <f>IF(E1172=1,COUNTIF($E$2:E1172,1),"")</f>
        <v/>
      </c>
      <c r="E1172" s="1" t="str">
        <f>IF(H1172=List!$P$2,1,"")</f>
        <v/>
      </c>
      <c r="F1172" s="2" t="s">
        <v>11828</v>
      </c>
      <c r="G1172" s="2" t="s">
        <v>340</v>
      </c>
      <c r="H1172" s="2" t="s">
        <v>6156</v>
      </c>
      <c r="I1172" s="2" t="s">
        <v>2458</v>
      </c>
      <c r="J1172" s="2" t="s">
        <v>950</v>
      </c>
      <c r="K1172" s="2" t="s">
        <v>2501</v>
      </c>
      <c r="L1172" s="2" t="s">
        <v>2502</v>
      </c>
      <c r="M1172" s="2" t="s">
        <v>159</v>
      </c>
      <c r="N1172" s="2" t="s">
        <v>756</v>
      </c>
      <c r="O1172" s="99">
        <v>20598</v>
      </c>
      <c r="P1172" s="2" t="s">
        <v>8107</v>
      </c>
      <c r="Q1172">
        <v>2645500</v>
      </c>
      <c r="R1172">
        <v>2645500</v>
      </c>
      <c r="S1172">
        <v>5290000</v>
      </c>
      <c r="T1172">
        <v>2644000</v>
      </c>
      <c r="U1172">
        <v>2644000</v>
      </c>
      <c r="V1172" t="s">
        <v>11216</v>
      </c>
      <c r="W1172" s="101">
        <v>46203.302058877314</v>
      </c>
      <c r="X1172" s="1">
        <f>IFERROR(IF(H1172="","",IF(O1172=0,0.15,IF(VLOOKUP(O1172,'Source Post 14 Status (6.30.26)'!A:B,2,FALSE)=1,0.15,0.5))),0.5)</f>
        <v>0.15</v>
      </c>
      <c r="Y1172" s="6">
        <f t="shared" si="18"/>
        <v>793200</v>
      </c>
    </row>
    <row r="1173" spans="1:25" x14ac:dyDescent="0.3">
      <c r="A1173" t="str">
        <f>IF(B1173=1,COUNTIF($B$2:B1173,1),"")</f>
        <v/>
      </c>
      <c r="B1173" t="str">
        <f>IF(C1173=1,COUNTIF($H$2:H1173,H1173),"")</f>
        <v/>
      </c>
      <c r="C1173">
        <f>IF(G1173=List!$P$1,1,0)</f>
        <v>0</v>
      </c>
      <c r="D1173" s="1" t="str">
        <f>IF(E1173=1,COUNTIF($E$2:E1173,1),"")</f>
        <v/>
      </c>
      <c r="E1173" s="1" t="str">
        <f>IF(H1173=List!$P$2,1,"")</f>
        <v/>
      </c>
      <c r="F1173" s="2" t="s">
        <v>11828</v>
      </c>
      <c r="G1173" s="2" t="s">
        <v>340</v>
      </c>
      <c r="H1173" s="2" t="s">
        <v>6156</v>
      </c>
      <c r="I1173" s="2" t="s">
        <v>2458</v>
      </c>
      <c r="J1173" s="2" t="s">
        <v>950</v>
      </c>
      <c r="K1173" s="2" t="s">
        <v>2501</v>
      </c>
      <c r="L1173" s="2" t="s">
        <v>2502</v>
      </c>
      <c r="M1173" s="2" t="s">
        <v>159</v>
      </c>
      <c r="N1173" s="2" t="s">
        <v>756</v>
      </c>
      <c r="O1173" s="99">
        <v>19443</v>
      </c>
      <c r="P1173" s="2" t="s">
        <v>7927</v>
      </c>
      <c r="Q1173">
        <v>3701000</v>
      </c>
      <c r="R1173">
        <v>3701000</v>
      </c>
      <c r="S1173">
        <v>8681000</v>
      </c>
      <c r="T1173">
        <v>4340500</v>
      </c>
      <c r="U1173">
        <v>4340500</v>
      </c>
      <c r="V1173" t="s">
        <v>11216</v>
      </c>
      <c r="W1173" s="101">
        <v>46203.301074502313</v>
      </c>
      <c r="X1173" s="1">
        <f>IFERROR(IF(H1173="","",IF(O1173=0,0.15,IF(VLOOKUP(O1173,'Source Post 14 Status (6.30.26)'!A:B,2,FALSE)=1,0.15,0.5))),0.5)</f>
        <v>0.15</v>
      </c>
      <c r="Y1173" s="6">
        <f t="shared" si="18"/>
        <v>1302150</v>
      </c>
    </row>
    <row r="1174" spans="1:25" x14ac:dyDescent="0.3">
      <c r="A1174" t="str">
        <f>IF(B1174=1,COUNTIF($B$2:B1174,1),"")</f>
        <v/>
      </c>
      <c r="B1174" t="str">
        <f>IF(C1174=1,COUNTIF($H$2:H1174,H1174),"")</f>
        <v/>
      </c>
      <c r="C1174">
        <f>IF(G1174=List!$P$1,1,0)</f>
        <v>0</v>
      </c>
      <c r="D1174" s="1" t="str">
        <f>IF(E1174=1,COUNTIF($E$2:E1174,1),"")</f>
        <v/>
      </c>
      <c r="E1174" s="1" t="str">
        <f>IF(H1174=List!$P$2,1,"")</f>
        <v/>
      </c>
      <c r="F1174" s="2" t="s">
        <v>11828</v>
      </c>
      <c r="G1174" s="2" t="s">
        <v>340</v>
      </c>
      <c r="H1174" s="2" t="s">
        <v>6156</v>
      </c>
      <c r="I1174" s="2" t="s">
        <v>2458</v>
      </c>
      <c r="J1174" s="2" t="s">
        <v>950</v>
      </c>
      <c r="K1174" s="2" t="s">
        <v>2501</v>
      </c>
      <c r="L1174" s="2" t="s">
        <v>2502</v>
      </c>
      <c r="M1174" s="2" t="s">
        <v>159</v>
      </c>
      <c r="N1174" s="2" t="s">
        <v>756</v>
      </c>
      <c r="O1174" s="99">
        <v>17569</v>
      </c>
      <c r="P1174" s="2" t="s">
        <v>7756</v>
      </c>
      <c r="Q1174">
        <v>2227000</v>
      </c>
      <c r="R1174">
        <v>2227000</v>
      </c>
      <c r="S1174">
        <v>4454000</v>
      </c>
      <c r="T1174">
        <v>2226500</v>
      </c>
      <c r="U1174">
        <v>2226500</v>
      </c>
      <c r="V1174" t="s">
        <v>11216</v>
      </c>
      <c r="W1174" s="101">
        <v>46203.293646064812</v>
      </c>
      <c r="X1174" s="1">
        <f>IFERROR(IF(H1174="","",IF(O1174=0,0.15,IF(VLOOKUP(O1174,'Source Post 14 Status (6.30.26)'!A:B,2,FALSE)=1,0.15,0.5))),0.5)</f>
        <v>0.15</v>
      </c>
      <c r="Y1174" s="6">
        <f t="shared" si="18"/>
        <v>667950</v>
      </c>
    </row>
    <row r="1175" spans="1:25" x14ac:dyDescent="0.3">
      <c r="A1175" t="str">
        <f>IF(B1175=1,COUNTIF($B$2:B1175,1),"")</f>
        <v/>
      </c>
      <c r="B1175" t="str">
        <f>IF(C1175=1,COUNTIF($H$2:H1175,H1175),"")</f>
        <v/>
      </c>
      <c r="C1175">
        <f>IF(G1175=List!$P$1,1,0)</f>
        <v>0</v>
      </c>
      <c r="D1175" s="1" t="str">
        <f>IF(E1175=1,COUNTIF($E$2:E1175,1),"")</f>
        <v/>
      </c>
      <c r="E1175" s="1" t="str">
        <f>IF(H1175=List!$P$2,1,"")</f>
        <v/>
      </c>
      <c r="F1175" s="2" t="s">
        <v>11828</v>
      </c>
      <c r="G1175" s="2" t="s">
        <v>340</v>
      </c>
      <c r="H1175" s="2" t="s">
        <v>6156</v>
      </c>
      <c r="I1175" s="2" t="s">
        <v>2458</v>
      </c>
      <c r="J1175" s="2" t="s">
        <v>950</v>
      </c>
      <c r="K1175" s="2" t="s">
        <v>2501</v>
      </c>
      <c r="L1175" s="2" t="s">
        <v>2502</v>
      </c>
      <c r="M1175" s="2" t="s">
        <v>159</v>
      </c>
      <c r="N1175" s="2" t="s">
        <v>756</v>
      </c>
      <c r="O1175" s="99">
        <v>27236</v>
      </c>
      <c r="P1175" s="2" t="s">
        <v>11217</v>
      </c>
      <c r="S1175">
        <v>8138000</v>
      </c>
      <c r="T1175">
        <v>2974500</v>
      </c>
      <c r="U1175">
        <v>2974500</v>
      </c>
      <c r="V1175" t="s">
        <v>11216</v>
      </c>
      <c r="W1175" s="101">
        <v>46203.297754432868</v>
      </c>
      <c r="X1175" s="1">
        <f>IFERROR(IF(H1175="","",IF(O1175=0,0.15,IF(VLOOKUP(O1175,'Source Post 14 Status (6.30.26)'!A:B,2,FALSE)=1,0.15,0.5))),0.5)</f>
        <v>0.5</v>
      </c>
      <c r="Y1175" s="6">
        <f t="shared" si="18"/>
        <v>2974500</v>
      </c>
    </row>
    <row r="1176" spans="1:25" x14ac:dyDescent="0.3">
      <c r="A1176" t="str">
        <f>IF(B1176=1,COUNTIF($B$2:B1176,1),"")</f>
        <v/>
      </c>
      <c r="B1176" t="str">
        <f>IF(C1176=1,COUNTIF($H$2:H1176,H1176),"")</f>
        <v/>
      </c>
      <c r="C1176">
        <f>IF(G1176=List!$P$1,1,0)</f>
        <v>0</v>
      </c>
      <c r="D1176" s="1" t="str">
        <f>IF(E1176=1,COUNTIF($E$2:E1176,1),"")</f>
        <v/>
      </c>
      <c r="E1176" s="1" t="str">
        <f>IF(H1176=List!$P$2,1,"")</f>
        <v/>
      </c>
      <c r="F1176" s="2" t="s">
        <v>11828</v>
      </c>
      <c r="G1176" s="2" t="s">
        <v>340</v>
      </c>
      <c r="H1176" s="2" t="s">
        <v>6156</v>
      </c>
      <c r="I1176" s="2" t="s">
        <v>2458</v>
      </c>
      <c r="J1176" s="2" t="s">
        <v>950</v>
      </c>
      <c r="K1176" s="2" t="s">
        <v>2501</v>
      </c>
      <c r="L1176" s="2" t="s">
        <v>2502</v>
      </c>
      <c r="M1176" s="2" t="s">
        <v>159</v>
      </c>
      <c r="N1176" s="2" t="s">
        <v>756</v>
      </c>
      <c r="O1176" s="99">
        <v>22208</v>
      </c>
      <c r="P1176" s="2" t="s">
        <v>8299</v>
      </c>
      <c r="Q1176">
        <v>2251500</v>
      </c>
      <c r="R1176">
        <v>2251500</v>
      </c>
      <c r="S1176">
        <v>4498000</v>
      </c>
      <c r="T1176">
        <v>2249500</v>
      </c>
      <c r="U1176">
        <v>2249500</v>
      </c>
      <c r="V1176" t="s">
        <v>11216</v>
      </c>
      <c r="W1176" s="101">
        <v>46203.302734490739</v>
      </c>
      <c r="X1176" s="1">
        <f>IFERROR(IF(H1176="","",IF(O1176=0,0.15,IF(VLOOKUP(O1176,'Source Post 14 Status (6.30.26)'!A:B,2,FALSE)=1,0.15,0.5))),0.5)</f>
        <v>0.15</v>
      </c>
      <c r="Y1176" s="6">
        <f t="shared" si="18"/>
        <v>674850</v>
      </c>
    </row>
    <row r="1177" spans="1:25" x14ac:dyDescent="0.3">
      <c r="A1177" t="str">
        <f>IF(B1177=1,COUNTIF($B$2:B1177,1),"")</f>
        <v/>
      </c>
      <c r="B1177" t="str">
        <f>IF(C1177=1,COUNTIF($H$2:H1177,H1177),"")</f>
        <v/>
      </c>
      <c r="C1177">
        <f>IF(G1177=List!$P$1,1,0)</f>
        <v>0</v>
      </c>
      <c r="D1177" s="1" t="str">
        <f>IF(E1177=1,COUNTIF($E$2:E1177,1),"")</f>
        <v/>
      </c>
      <c r="E1177" s="1" t="str">
        <f>IF(H1177=List!$P$2,1,"")</f>
        <v/>
      </c>
      <c r="F1177" s="2" t="s">
        <v>11828</v>
      </c>
      <c r="G1177" s="2" t="s">
        <v>340</v>
      </c>
      <c r="H1177" s="2" t="s">
        <v>6156</v>
      </c>
      <c r="I1177" s="2" t="s">
        <v>2458</v>
      </c>
      <c r="J1177" s="2" t="s">
        <v>950</v>
      </c>
      <c r="K1177" s="2" t="s">
        <v>2501</v>
      </c>
      <c r="L1177" s="2" t="s">
        <v>2502</v>
      </c>
      <c r="M1177" s="2" t="s">
        <v>159</v>
      </c>
      <c r="N1177" s="2" t="s">
        <v>756</v>
      </c>
      <c r="O1177" s="99">
        <v>22894</v>
      </c>
      <c r="P1177" s="2" t="s">
        <v>8308</v>
      </c>
      <c r="Q1177">
        <v>2469625</v>
      </c>
      <c r="R1177">
        <v>2465125</v>
      </c>
      <c r="V1177" t="s">
        <v>11216</v>
      </c>
      <c r="W1177" s="101">
        <v>46203.296772372683</v>
      </c>
      <c r="X1177" s="1">
        <f>IFERROR(IF(H1177="","",IF(O1177=0,0.15,IF(VLOOKUP(O1177,'Source Post 14 Status (6.30.26)'!A:B,2,FALSE)=1,0.15,0.5))),0.5)</f>
        <v>0.15</v>
      </c>
      <c r="Y1177" s="6">
        <f t="shared" si="18"/>
        <v>0</v>
      </c>
    </row>
    <row r="1178" spans="1:25" x14ac:dyDescent="0.3">
      <c r="A1178" t="str">
        <f>IF(B1178=1,COUNTIF($B$2:B1178,1),"")</f>
        <v/>
      </c>
      <c r="B1178" t="str">
        <f>IF(C1178=1,COUNTIF($H$2:H1178,H1178),"")</f>
        <v/>
      </c>
      <c r="C1178">
        <f>IF(G1178=List!$P$1,1,0)</f>
        <v>0</v>
      </c>
      <c r="D1178" s="1" t="str">
        <f>IF(E1178=1,COUNTIF($E$2:E1178,1),"")</f>
        <v/>
      </c>
      <c r="E1178" s="1" t="str">
        <f>IF(H1178=List!$P$2,1,"")</f>
        <v/>
      </c>
      <c r="F1178" s="2" t="s">
        <v>11828</v>
      </c>
      <c r="G1178" s="2" t="s">
        <v>340</v>
      </c>
      <c r="H1178" s="2" t="s">
        <v>6156</v>
      </c>
      <c r="I1178" s="2" t="s">
        <v>2458</v>
      </c>
      <c r="J1178" s="2" t="s">
        <v>950</v>
      </c>
      <c r="K1178" s="2" t="s">
        <v>2501</v>
      </c>
      <c r="L1178" s="2" t="s">
        <v>2502</v>
      </c>
      <c r="M1178" s="2" t="s">
        <v>159</v>
      </c>
      <c r="N1178" s="2" t="s">
        <v>756</v>
      </c>
      <c r="O1178" s="99">
        <v>20095</v>
      </c>
      <c r="P1178" s="2" t="s">
        <v>7929</v>
      </c>
      <c r="Q1178">
        <v>1530250</v>
      </c>
      <c r="R1178">
        <v>1529250</v>
      </c>
      <c r="S1178">
        <v>5228875</v>
      </c>
      <c r="T1178">
        <v>2615500</v>
      </c>
      <c r="U1178">
        <v>2613375</v>
      </c>
      <c r="V1178" t="s">
        <v>11216</v>
      </c>
      <c r="W1178" s="101">
        <v>46203.409076620374</v>
      </c>
      <c r="X1178" s="1">
        <f>IFERROR(IF(H1178="","",IF(O1178=0,0.15,IF(VLOOKUP(O1178,'Source Post 14 Status (6.30.26)'!A:B,2,FALSE)=1,0.15,0.5))),0.5)</f>
        <v>0.15</v>
      </c>
      <c r="Y1178" s="6">
        <f t="shared" si="18"/>
        <v>784331</v>
      </c>
    </row>
    <row r="1179" spans="1:25" x14ac:dyDescent="0.3">
      <c r="A1179" t="str">
        <f>IF(B1179=1,COUNTIF($B$2:B1179,1),"")</f>
        <v/>
      </c>
      <c r="B1179" t="str">
        <f>IF(C1179=1,COUNTIF($H$2:H1179,H1179),"")</f>
        <v/>
      </c>
      <c r="C1179">
        <f>IF(G1179=List!$P$1,1,0)</f>
        <v>0</v>
      </c>
      <c r="D1179" s="1" t="str">
        <f>IF(E1179=1,COUNTIF($E$2:E1179,1),"")</f>
        <v/>
      </c>
      <c r="E1179" s="1" t="str">
        <f>IF(H1179=List!$P$2,1,"")</f>
        <v/>
      </c>
      <c r="F1179" s="2" t="s">
        <v>11828</v>
      </c>
      <c r="G1179" s="2" t="s">
        <v>341</v>
      </c>
      <c r="H1179" s="2" t="s">
        <v>6157</v>
      </c>
      <c r="I1179" s="2" t="s">
        <v>2458</v>
      </c>
      <c r="J1179" s="2" t="s">
        <v>950</v>
      </c>
      <c r="K1179" s="2" t="s">
        <v>2504</v>
      </c>
      <c r="L1179" s="2" t="s">
        <v>2505</v>
      </c>
      <c r="M1179" s="2" t="s">
        <v>159</v>
      </c>
      <c r="N1179" s="2" t="s">
        <v>756</v>
      </c>
      <c r="O1179" s="99">
        <v>0</v>
      </c>
      <c r="P1179" s="2" t="s">
        <v>8513</v>
      </c>
      <c r="W1179" s="101">
        <v>1</v>
      </c>
      <c r="X1179" s="1">
        <f>IFERROR(IF(H1179="","",IF(O1179=0,0.15,IF(VLOOKUP(O1179,'Source Post 14 Status (6.30.26)'!A:B,2,FALSE)=1,0.15,0.5))),0.5)</f>
        <v>0.15</v>
      </c>
      <c r="Y1179" s="6">
        <f t="shared" si="18"/>
        <v>0</v>
      </c>
    </row>
    <row r="1180" spans="1:25" x14ac:dyDescent="0.3">
      <c r="A1180" t="str">
        <f>IF(B1180=1,COUNTIF($B$2:B1180,1),"")</f>
        <v/>
      </c>
      <c r="B1180" t="str">
        <f>IF(C1180=1,COUNTIF($H$2:H1180,H1180),"")</f>
        <v/>
      </c>
      <c r="C1180">
        <f>IF(G1180=List!$P$1,1,0)</f>
        <v>0</v>
      </c>
      <c r="D1180" s="1" t="str">
        <f>IF(E1180=1,COUNTIF($E$2:E1180,1),"")</f>
        <v/>
      </c>
      <c r="E1180" s="1" t="str">
        <f>IF(H1180=List!$P$2,1,"")</f>
        <v/>
      </c>
      <c r="F1180" s="2" t="s">
        <v>11828</v>
      </c>
      <c r="G1180" s="2" t="s">
        <v>341</v>
      </c>
      <c r="H1180" s="2" t="s">
        <v>6157</v>
      </c>
      <c r="I1180" s="2" t="s">
        <v>2458</v>
      </c>
      <c r="J1180" s="2" t="s">
        <v>950</v>
      </c>
      <c r="K1180" s="2" t="s">
        <v>2504</v>
      </c>
      <c r="L1180" s="2" t="s">
        <v>2505</v>
      </c>
      <c r="M1180" s="2" t="s">
        <v>159</v>
      </c>
      <c r="N1180" s="2" t="s">
        <v>756</v>
      </c>
      <c r="O1180" s="99">
        <v>13573</v>
      </c>
      <c r="P1180" s="2" t="s">
        <v>11225</v>
      </c>
      <c r="W1180" s="101">
        <v>1</v>
      </c>
      <c r="X1180" s="1">
        <f>IFERROR(IF(H1180="","",IF(O1180=0,0.15,IF(VLOOKUP(O1180,'Source Post 14 Status (6.30.26)'!A:B,2,FALSE)=1,0.15,0.5))),0.5)</f>
        <v>0.15</v>
      </c>
      <c r="Y1180" s="6">
        <f t="shared" si="18"/>
        <v>0</v>
      </c>
    </row>
    <row r="1181" spans="1:25" x14ac:dyDescent="0.3">
      <c r="A1181" t="str">
        <f>IF(B1181=1,COUNTIF($B$2:B1181,1),"")</f>
        <v/>
      </c>
      <c r="B1181" t="str">
        <f>IF(C1181=1,COUNTIF($H$2:H1181,H1181),"")</f>
        <v/>
      </c>
      <c r="C1181">
        <f>IF(G1181=List!$P$1,1,0)</f>
        <v>0</v>
      </c>
      <c r="D1181" s="1" t="str">
        <f>IF(E1181=1,COUNTIF($E$2:E1181,1),"")</f>
        <v/>
      </c>
      <c r="E1181" s="1" t="str">
        <f>IF(H1181=List!$P$2,1,"")</f>
        <v/>
      </c>
      <c r="F1181" s="2" t="s">
        <v>11828</v>
      </c>
      <c r="G1181" s="2" t="s">
        <v>341</v>
      </c>
      <c r="H1181" s="2" t="s">
        <v>6157</v>
      </c>
      <c r="I1181" s="2" t="s">
        <v>2458</v>
      </c>
      <c r="J1181" s="2" t="s">
        <v>950</v>
      </c>
      <c r="K1181" s="2" t="s">
        <v>2504</v>
      </c>
      <c r="L1181" s="2" t="s">
        <v>2505</v>
      </c>
      <c r="M1181" s="2" t="s">
        <v>159</v>
      </c>
      <c r="N1181" s="2" t="s">
        <v>756</v>
      </c>
      <c r="O1181" s="99">
        <v>20572</v>
      </c>
      <c r="P1181" s="2" t="s">
        <v>8131</v>
      </c>
      <c r="W1181" s="101">
        <v>1</v>
      </c>
      <c r="X1181" s="1">
        <f>IFERROR(IF(H1181="","",IF(O1181=0,0.15,IF(VLOOKUP(O1181,'Source Post 14 Status (6.30.26)'!A:B,2,FALSE)=1,0.15,0.5))),0.5)</f>
        <v>0.5</v>
      </c>
      <c r="Y1181" s="6">
        <f t="shared" si="18"/>
        <v>0</v>
      </c>
    </row>
    <row r="1182" spans="1:25" x14ac:dyDescent="0.3">
      <c r="A1182" t="str">
        <f>IF(B1182=1,COUNTIF($B$2:B1182,1),"")</f>
        <v/>
      </c>
      <c r="B1182" t="str">
        <f>IF(C1182=1,COUNTIF($H$2:H1182,H1182),"")</f>
        <v/>
      </c>
      <c r="C1182">
        <f>IF(G1182=List!$P$1,1,0)</f>
        <v>0</v>
      </c>
      <c r="D1182" s="1" t="str">
        <f>IF(E1182=1,COUNTIF($E$2:E1182,1),"")</f>
        <v/>
      </c>
      <c r="E1182" s="1" t="str">
        <f>IF(H1182=List!$P$2,1,"")</f>
        <v/>
      </c>
      <c r="F1182" s="2" t="s">
        <v>11828</v>
      </c>
      <c r="G1182" s="2" t="s">
        <v>341</v>
      </c>
      <c r="H1182" s="2" t="s">
        <v>6157</v>
      </c>
      <c r="I1182" s="2" t="s">
        <v>2458</v>
      </c>
      <c r="J1182" s="2" t="s">
        <v>950</v>
      </c>
      <c r="K1182" s="2" t="s">
        <v>2504</v>
      </c>
      <c r="L1182" s="2" t="s">
        <v>2505</v>
      </c>
      <c r="M1182" s="2" t="s">
        <v>159</v>
      </c>
      <c r="N1182" s="2" t="s">
        <v>756</v>
      </c>
      <c r="O1182" s="99">
        <v>22655</v>
      </c>
      <c r="P1182" s="2" t="s">
        <v>8334</v>
      </c>
      <c r="W1182" s="101">
        <v>1</v>
      </c>
      <c r="X1182" s="1">
        <f>IFERROR(IF(H1182="","",IF(O1182=0,0.15,IF(VLOOKUP(O1182,'Source Post 14 Status (6.30.26)'!A:B,2,FALSE)=1,0.15,0.5))),0.5)</f>
        <v>0.15</v>
      </c>
      <c r="Y1182" s="6">
        <f t="shared" si="18"/>
        <v>0</v>
      </c>
    </row>
    <row r="1183" spans="1:25" x14ac:dyDescent="0.3">
      <c r="A1183" t="str">
        <f>IF(B1183=1,COUNTIF($B$2:B1183,1),"")</f>
        <v/>
      </c>
      <c r="B1183" t="str">
        <f>IF(C1183=1,COUNTIF($H$2:H1183,H1183),"")</f>
        <v/>
      </c>
      <c r="C1183">
        <f>IF(G1183=List!$P$1,1,0)</f>
        <v>0</v>
      </c>
      <c r="D1183" s="1" t="str">
        <f>IF(E1183=1,COUNTIF($E$2:E1183,1),"")</f>
        <v/>
      </c>
      <c r="E1183" s="1" t="str">
        <f>IF(H1183=List!$P$2,1,"")</f>
        <v/>
      </c>
      <c r="F1183" s="2" t="s">
        <v>11828</v>
      </c>
      <c r="G1183" s="2" t="s">
        <v>341</v>
      </c>
      <c r="H1183" s="2" t="s">
        <v>6157</v>
      </c>
      <c r="I1183" s="2" t="s">
        <v>2458</v>
      </c>
      <c r="J1183" s="2" t="s">
        <v>950</v>
      </c>
      <c r="K1183" s="2" t="s">
        <v>2504</v>
      </c>
      <c r="L1183" s="2" t="s">
        <v>2505</v>
      </c>
      <c r="M1183" s="2" t="s">
        <v>159</v>
      </c>
      <c r="N1183" s="2" t="s">
        <v>756</v>
      </c>
      <c r="O1183" s="99">
        <v>4797</v>
      </c>
      <c r="P1183" s="2" t="s">
        <v>11226</v>
      </c>
      <c r="W1183" s="101">
        <v>1</v>
      </c>
      <c r="X1183" s="1">
        <f>IFERROR(IF(H1183="","",IF(O1183=0,0.15,IF(VLOOKUP(O1183,'Source Post 14 Status (6.30.26)'!A:B,2,FALSE)=1,0.15,0.5))),0.5)</f>
        <v>0.5</v>
      </c>
      <c r="Y1183" s="6">
        <f t="shared" si="18"/>
        <v>0</v>
      </c>
    </row>
    <row r="1184" spans="1:25" x14ac:dyDescent="0.3">
      <c r="A1184" t="str">
        <f>IF(B1184=1,COUNTIF($B$2:B1184,1),"")</f>
        <v/>
      </c>
      <c r="B1184" t="str">
        <f>IF(C1184=1,COUNTIF($H$2:H1184,H1184),"")</f>
        <v/>
      </c>
      <c r="C1184">
        <f>IF(G1184=List!$P$1,1,0)</f>
        <v>0</v>
      </c>
      <c r="D1184" s="1" t="str">
        <f>IF(E1184=1,COUNTIF($E$2:E1184,1),"")</f>
        <v/>
      </c>
      <c r="E1184" s="1" t="str">
        <f>IF(H1184=List!$P$2,1,"")</f>
        <v/>
      </c>
      <c r="F1184" s="2" t="s">
        <v>11828</v>
      </c>
      <c r="G1184" s="2" t="s">
        <v>341</v>
      </c>
      <c r="H1184" s="2" t="s">
        <v>6157</v>
      </c>
      <c r="I1184" s="2" t="s">
        <v>2458</v>
      </c>
      <c r="J1184" s="2" t="s">
        <v>950</v>
      </c>
      <c r="K1184" s="2" t="s">
        <v>2504</v>
      </c>
      <c r="L1184" s="2" t="s">
        <v>2505</v>
      </c>
      <c r="M1184" s="2" t="s">
        <v>159</v>
      </c>
      <c r="N1184" s="2" t="s">
        <v>756</v>
      </c>
      <c r="O1184" s="99">
        <v>12141</v>
      </c>
      <c r="P1184" s="2" t="s">
        <v>11227</v>
      </c>
      <c r="W1184" s="101">
        <v>1</v>
      </c>
      <c r="X1184" s="1">
        <f>IFERROR(IF(H1184="","",IF(O1184=0,0.15,IF(VLOOKUP(O1184,'Source Post 14 Status (6.30.26)'!A:B,2,FALSE)=1,0.15,0.5))),0.5)</f>
        <v>0.15</v>
      </c>
      <c r="Y1184" s="6">
        <f t="shared" si="18"/>
        <v>0</v>
      </c>
    </row>
    <row r="1185" spans="1:25" x14ac:dyDescent="0.3">
      <c r="A1185" t="str">
        <f>IF(B1185=1,COUNTIF($B$2:B1185,1),"")</f>
        <v/>
      </c>
      <c r="B1185" t="str">
        <f>IF(C1185=1,COUNTIF($H$2:H1185,H1185),"")</f>
        <v/>
      </c>
      <c r="C1185">
        <f>IF(G1185=List!$P$1,1,0)</f>
        <v>0</v>
      </c>
      <c r="D1185" s="1" t="str">
        <f>IF(E1185=1,COUNTIF($E$2:E1185,1),"")</f>
        <v/>
      </c>
      <c r="E1185" s="1" t="str">
        <f>IF(H1185=List!$P$2,1,"")</f>
        <v/>
      </c>
      <c r="F1185" s="2" t="s">
        <v>11828</v>
      </c>
      <c r="G1185" s="2" t="s">
        <v>341</v>
      </c>
      <c r="H1185" s="2" t="s">
        <v>6157</v>
      </c>
      <c r="I1185" s="2" t="s">
        <v>2458</v>
      </c>
      <c r="J1185" s="2" t="s">
        <v>950</v>
      </c>
      <c r="K1185" s="2" t="s">
        <v>2504</v>
      </c>
      <c r="L1185" s="2" t="s">
        <v>2505</v>
      </c>
      <c r="M1185" s="2" t="s">
        <v>159</v>
      </c>
      <c r="N1185" s="2" t="s">
        <v>756</v>
      </c>
      <c r="O1185" s="99">
        <v>24583</v>
      </c>
      <c r="P1185" s="2" t="s">
        <v>11228</v>
      </c>
      <c r="W1185" s="101">
        <v>1</v>
      </c>
      <c r="X1185" s="1">
        <f>IFERROR(IF(H1185="","",IF(O1185=0,0.15,IF(VLOOKUP(O1185,'Source Post 14 Status (6.30.26)'!A:B,2,FALSE)=1,0.15,0.5))),0.5)</f>
        <v>0.15</v>
      </c>
      <c r="Y1185" s="6">
        <f t="shared" si="18"/>
        <v>0</v>
      </c>
    </row>
    <row r="1186" spans="1:25" x14ac:dyDescent="0.3">
      <c r="A1186" t="str">
        <f>IF(B1186=1,COUNTIF($B$2:B1186,1),"")</f>
        <v/>
      </c>
      <c r="B1186" t="str">
        <f>IF(C1186=1,COUNTIF($H$2:H1186,H1186),"")</f>
        <v/>
      </c>
      <c r="C1186">
        <f>IF(G1186=List!$P$1,1,0)</f>
        <v>0</v>
      </c>
      <c r="D1186" s="1" t="str">
        <f>IF(E1186=1,COUNTIF($E$2:E1186,1),"")</f>
        <v/>
      </c>
      <c r="E1186" s="1" t="str">
        <f>IF(H1186=List!$P$2,1,"")</f>
        <v/>
      </c>
      <c r="F1186" s="2" t="s">
        <v>11828</v>
      </c>
      <c r="G1186" s="2" t="s">
        <v>341</v>
      </c>
      <c r="H1186" s="2" t="s">
        <v>6157</v>
      </c>
      <c r="I1186" s="2" t="s">
        <v>2458</v>
      </c>
      <c r="J1186" s="2" t="s">
        <v>950</v>
      </c>
      <c r="K1186" s="2" t="s">
        <v>2504</v>
      </c>
      <c r="L1186" s="2" t="s">
        <v>2505</v>
      </c>
      <c r="M1186" s="2" t="s">
        <v>159</v>
      </c>
      <c r="N1186" s="2" t="s">
        <v>756</v>
      </c>
      <c r="O1186" s="99">
        <v>11092</v>
      </c>
      <c r="P1186" s="2" t="s">
        <v>7254</v>
      </c>
      <c r="W1186" s="101">
        <v>1</v>
      </c>
      <c r="X1186" s="1">
        <f>IFERROR(IF(H1186="","",IF(O1186=0,0.15,IF(VLOOKUP(O1186,'Source Post 14 Status (6.30.26)'!A:B,2,FALSE)=1,0.15,0.5))),0.5)</f>
        <v>0.15</v>
      </c>
      <c r="Y1186" s="6">
        <f t="shared" si="18"/>
        <v>0</v>
      </c>
    </row>
    <row r="1187" spans="1:25" x14ac:dyDescent="0.3">
      <c r="A1187" t="str">
        <f>IF(B1187=1,COUNTIF($B$2:B1187,1),"")</f>
        <v/>
      </c>
      <c r="B1187" t="str">
        <f>IF(C1187=1,COUNTIF($H$2:H1187,H1187),"")</f>
        <v/>
      </c>
      <c r="C1187">
        <f>IF(G1187=List!$P$1,1,0)</f>
        <v>0</v>
      </c>
      <c r="D1187" s="1" t="str">
        <f>IF(E1187=1,COUNTIF($E$2:E1187,1),"")</f>
        <v/>
      </c>
      <c r="E1187" s="1" t="str">
        <f>IF(H1187=List!$P$2,1,"")</f>
        <v/>
      </c>
      <c r="F1187" s="2" t="s">
        <v>11828</v>
      </c>
      <c r="G1187" s="2" t="s">
        <v>341</v>
      </c>
      <c r="H1187" s="2" t="s">
        <v>6157</v>
      </c>
      <c r="I1187" s="2" t="s">
        <v>2458</v>
      </c>
      <c r="J1187" s="2" t="s">
        <v>950</v>
      </c>
      <c r="K1187" s="2" t="s">
        <v>2504</v>
      </c>
      <c r="L1187" s="2" t="s">
        <v>2505</v>
      </c>
      <c r="M1187" s="2" t="s">
        <v>159</v>
      </c>
      <c r="N1187" s="2" t="s">
        <v>756</v>
      </c>
      <c r="O1187" s="99">
        <v>20993</v>
      </c>
      <c r="P1187" s="2" t="s">
        <v>8255</v>
      </c>
      <c r="W1187" s="101">
        <v>1</v>
      </c>
      <c r="X1187" s="1">
        <f>IFERROR(IF(H1187="","",IF(O1187=0,0.15,IF(VLOOKUP(O1187,'Source Post 14 Status (6.30.26)'!A:B,2,FALSE)=1,0.15,0.5))),0.5)</f>
        <v>0.15</v>
      </c>
      <c r="Y1187" s="6">
        <f t="shared" si="18"/>
        <v>0</v>
      </c>
    </row>
    <row r="1188" spans="1:25" x14ac:dyDescent="0.3">
      <c r="A1188" t="str">
        <f>IF(B1188=1,COUNTIF($B$2:B1188,1),"")</f>
        <v/>
      </c>
      <c r="B1188" t="str">
        <f>IF(C1188=1,COUNTIF($H$2:H1188,H1188),"")</f>
        <v/>
      </c>
      <c r="C1188">
        <f>IF(G1188=List!$P$1,1,0)</f>
        <v>0</v>
      </c>
      <c r="D1188" s="1" t="str">
        <f>IF(E1188=1,COUNTIF($E$2:E1188,1),"")</f>
        <v/>
      </c>
      <c r="E1188" s="1" t="str">
        <f>IF(H1188=List!$P$2,1,"")</f>
        <v/>
      </c>
      <c r="F1188" s="2" t="s">
        <v>11828</v>
      </c>
      <c r="G1188" s="2" t="s">
        <v>341</v>
      </c>
      <c r="H1188" s="2" t="s">
        <v>6157</v>
      </c>
      <c r="I1188" s="2" t="s">
        <v>2458</v>
      </c>
      <c r="J1188" s="2" t="s">
        <v>950</v>
      </c>
      <c r="K1188" s="2" t="s">
        <v>2504</v>
      </c>
      <c r="L1188" s="2" t="s">
        <v>2505</v>
      </c>
      <c r="M1188" s="2" t="s">
        <v>159</v>
      </c>
      <c r="N1188" s="2" t="s">
        <v>756</v>
      </c>
      <c r="O1188" s="99">
        <v>17848</v>
      </c>
      <c r="P1188" s="2" t="s">
        <v>7825</v>
      </c>
      <c r="W1188" s="101">
        <v>1</v>
      </c>
      <c r="X1188" s="1">
        <f>IFERROR(IF(H1188="","",IF(O1188=0,0.15,IF(VLOOKUP(O1188,'Source Post 14 Status (6.30.26)'!A:B,2,FALSE)=1,0.15,0.5))),0.5)</f>
        <v>0.15</v>
      </c>
      <c r="Y1188" s="6">
        <f t="shared" si="18"/>
        <v>0</v>
      </c>
    </row>
    <row r="1189" spans="1:25" x14ac:dyDescent="0.3">
      <c r="A1189" t="str">
        <f>IF(B1189=1,COUNTIF($B$2:B1189,1),"")</f>
        <v/>
      </c>
      <c r="B1189" t="str">
        <f>IF(C1189=1,COUNTIF($H$2:H1189,H1189),"")</f>
        <v/>
      </c>
      <c r="C1189">
        <f>IF(G1189=List!$P$1,1,0)</f>
        <v>0</v>
      </c>
      <c r="D1189" s="1" t="str">
        <f>IF(E1189=1,COUNTIF($E$2:E1189,1),"")</f>
        <v/>
      </c>
      <c r="E1189" s="1" t="str">
        <f>IF(H1189=List!$P$2,1,"")</f>
        <v/>
      </c>
      <c r="F1189" s="2" t="s">
        <v>11828</v>
      </c>
      <c r="G1189" s="2" t="s">
        <v>341</v>
      </c>
      <c r="H1189" s="2" t="s">
        <v>6157</v>
      </c>
      <c r="I1189" s="2" t="s">
        <v>2458</v>
      </c>
      <c r="J1189" s="2" t="s">
        <v>950</v>
      </c>
      <c r="K1189" s="2" t="s">
        <v>2504</v>
      </c>
      <c r="L1189" s="2" t="s">
        <v>2505</v>
      </c>
      <c r="M1189" s="2" t="s">
        <v>159</v>
      </c>
      <c r="N1189" s="2" t="s">
        <v>756</v>
      </c>
      <c r="O1189" s="99">
        <v>9295</v>
      </c>
      <c r="P1189" s="2" t="s">
        <v>7082</v>
      </c>
      <c r="W1189" s="101">
        <v>1</v>
      </c>
      <c r="X1189" s="1">
        <f>IFERROR(IF(H1189="","",IF(O1189=0,0.15,IF(VLOOKUP(O1189,'Source Post 14 Status (6.30.26)'!A:B,2,FALSE)=1,0.15,0.5))),0.5)</f>
        <v>0.5</v>
      </c>
      <c r="Y1189" s="6">
        <f t="shared" si="18"/>
        <v>0</v>
      </c>
    </row>
    <row r="1190" spans="1:25" x14ac:dyDescent="0.3">
      <c r="A1190" t="str">
        <f>IF(B1190=1,COUNTIF($B$2:B1190,1),"")</f>
        <v/>
      </c>
      <c r="B1190" t="str">
        <f>IF(C1190=1,COUNTIF($H$2:H1190,H1190),"")</f>
        <v/>
      </c>
      <c r="C1190">
        <f>IF(G1190=List!$P$1,1,0)</f>
        <v>0</v>
      </c>
      <c r="D1190" s="1" t="str">
        <f>IF(E1190=1,COUNTIF($E$2:E1190,1),"")</f>
        <v/>
      </c>
      <c r="E1190" s="1" t="str">
        <f>IF(H1190=List!$P$2,1,"")</f>
        <v/>
      </c>
      <c r="F1190" s="2" t="s">
        <v>11828</v>
      </c>
      <c r="G1190" s="2" t="s">
        <v>341</v>
      </c>
      <c r="H1190" s="2" t="s">
        <v>6157</v>
      </c>
      <c r="I1190" s="2" t="s">
        <v>2458</v>
      </c>
      <c r="J1190" s="2" t="s">
        <v>950</v>
      </c>
      <c r="K1190" s="2" t="s">
        <v>2504</v>
      </c>
      <c r="L1190" s="2" t="s">
        <v>2505</v>
      </c>
      <c r="M1190" s="2" t="s">
        <v>159</v>
      </c>
      <c r="N1190" s="2" t="s">
        <v>756</v>
      </c>
      <c r="O1190" s="99">
        <v>11027</v>
      </c>
      <c r="P1190" s="2" t="s">
        <v>11223</v>
      </c>
      <c r="W1190" s="101">
        <v>1</v>
      </c>
      <c r="X1190" s="1">
        <f>IFERROR(IF(H1190="","",IF(O1190=0,0.15,IF(VLOOKUP(O1190,'Source Post 14 Status (6.30.26)'!A:B,2,FALSE)=1,0.15,0.5))),0.5)</f>
        <v>0.15</v>
      </c>
      <c r="Y1190" s="6">
        <f t="shared" si="18"/>
        <v>0</v>
      </c>
    </row>
    <row r="1191" spans="1:25" x14ac:dyDescent="0.3">
      <c r="A1191" t="str">
        <f>IF(B1191=1,COUNTIF($B$2:B1191,1),"")</f>
        <v/>
      </c>
      <c r="B1191" t="str">
        <f>IF(C1191=1,COUNTIF($H$2:H1191,H1191),"")</f>
        <v/>
      </c>
      <c r="C1191">
        <f>IF(G1191=List!$P$1,1,0)</f>
        <v>0</v>
      </c>
      <c r="D1191" s="1" t="str">
        <f>IF(E1191=1,COUNTIF($E$2:E1191,1),"")</f>
        <v/>
      </c>
      <c r="E1191" s="1" t="str">
        <f>IF(H1191=List!$P$2,1,"")</f>
        <v/>
      </c>
      <c r="F1191" s="2" t="s">
        <v>11828</v>
      </c>
      <c r="G1191" s="2" t="s">
        <v>341</v>
      </c>
      <c r="H1191" s="2" t="s">
        <v>6157</v>
      </c>
      <c r="I1191" s="2" t="s">
        <v>2458</v>
      </c>
      <c r="J1191" s="2" t="s">
        <v>950</v>
      </c>
      <c r="K1191" s="2" t="s">
        <v>2504</v>
      </c>
      <c r="L1191" s="2" t="s">
        <v>2505</v>
      </c>
      <c r="M1191" s="2" t="s">
        <v>159</v>
      </c>
      <c r="N1191" s="2" t="s">
        <v>756</v>
      </c>
      <c r="O1191" s="99">
        <v>14891</v>
      </c>
      <c r="P1191" s="2" t="s">
        <v>11224</v>
      </c>
      <c r="W1191" s="101">
        <v>1</v>
      </c>
      <c r="X1191" s="1">
        <f>IFERROR(IF(H1191="","",IF(O1191=0,0.15,IF(VLOOKUP(O1191,'Source Post 14 Status (6.30.26)'!A:B,2,FALSE)=1,0.15,0.5))),0.5)</f>
        <v>0.15</v>
      </c>
      <c r="Y1191" s="6">
        <f t="shared" si="18"/>
        <v>0</v>
      </c>
    </row>
    <row r="1192" spans="1:25" x14ac:dyDescent="0.3">
      <c r="A1192" t="str">
        <f>IF(B1192=1,COUNTIF($B$2:B1192,1),"")</f>
        <v/>
      </c>
      <c r="B1192" t="str">
        <f>IF(C1192=1,COUNTIF($H$2:H1192,H1192),"")</f>
        <v/>
      </c>
      <c r="C1192">
        <f>IF(G1192=List!$P$1,1,0)</f>
        <v>0</v>
      </c>
      <c r="D1192" s="1" t="str">
        <f>IF(E1192=1,COUNTIF($E$2:E1192,1),"")</f>
        <v/>
      </c>
      <c r="E1192" s="1" t="str">
        <f>IF(H1192=List!$P$2,1,"")</f>
        <v/>
      </c>
      <c r="F1192" s="2" t="s">
        <v>11828</v>
      </c>
      <c r="G1192" s="2" t="s">
        <v>341</v>
      </c>
      <c r="H1192" s="2" t="s">
        <v>6157</v>
      </c>
      <c r="I1192" s="2" t="s">
        <v>2458</v>
      </c>
      <c r="J1192" s="2" t="s">
        <v>950</v>
      </c>
      <c r="K1192" s="2" t="s">
        <v>2504</v>
      </c>
      <c r="L1192" s="2" t="s">
        <v>2505</v>
      </c>
      <c r="M1192" s="2" t="s">
        <v>159</v>
      </c>
      <c r="N1192" s="2" t="s">
        <v>756</v>
      </c>
      <c r="O1192" s="99">
        <v>16094</v>
      </c>
      <c r="P1192" s="2" t="s">
        <v>11220</v>
      </c>
      <c r="W1192" s="101">
        <v>1</v>
      </c>
      <c r="X1192" s="1">
        <f>IFERROR(IF(H1192="","",IF(O1192=0,0.15,IF(VLOOKUP(O1192,'Source Post 14 Status (6.30.26)'!A:B,2,FALSE)=1,0.15,0.5))),0.5)</f>
        <v>0.15</v>
      </c>
      <c r="Y1192" s="6">
        <f t="shared" si="18"/>
        <v>0</v>
      </c>
    </row>
    <row r="1193" spans="1:25" x14ac:dyDescent="0.3">
      <c r="A1193" t="str">
        <f>IF(B1193=1,COUNTIF($B$2:B1193,1),"")</f>
        <v/>
      </c>
      <c r="B1193" t="str">
        <f>IF(C1193=1,COUNTIF($H$2:H1193,H1193),"")</f>
        <v/>
      </c>
      <c r="C1193">
        <f>IF(G1193=List!$P$1,1,0)</f>
        <v>0</v>
      </c>
      <c r="D1193" s="1" t="str">
        <f>IF(E1193=1,COUNTIF($E$2:E1193,1),"")</f>
        <v/>
      </c>
      <c r="E1193" s="1" t="str">
        <f>IF(H1193=List!$P$2,1,"")</f>
        <v/>
      </c>
      <c r="F1193" s="2" t="s">
        <v>11828</v>
      </c>
      <c r="G1193" s="2" t="s">
        <v>341</v>
      </c>
      <c r="H1193" s="2" t="s">
        <v>6157</v>
      </c>
      <c r="I1193" s="2" t="s">
        <v>2458</v>
      </c>
      <c r="J1193" s="2" t="s">
        <v>950</v>
      </c>
      <c r="K1193" s="2" t="s">
        <v>2504</v>
      </c>
      <c r="L1193" s="2" t="s">
        <v>2505</v>
      </c>
      <c r="M1193" s="2" t="s">
        <v>159</v>
      </c>
      <c r="N1193" s="2" t="s">
        <v>756</v>
      </c>
      <c r="O1193" s="99">
        <v>14888</v>
      </c>
      <c r="P1193" s="2" t="s">
        <v>11221</v>
      </c>
      <c r="W1193" s="101">
        <v>1</v>
      </c>
      <c r="X1193" s="1">
        <f>IFERROR(IF(H1193="","",IF(O1193=0,0.15,IF(VLOOKUP(O1193,'Source Post 14 Status (6.30.26)'!A:B,2,FALSE)=1,0.15,0.5))),0.5)</f>
        <v>0.15</v>
      </c>
      <c r="Y1193" s="6">
        <f t="shared" si="18"/>
        <v>0</v>
      </c>
    </row>
    <row r="1194" spans="1:25" x14ac:dyDescent="0.3">
      <c r="A1194" t="str">
        <f>IF(B1194=1,COUNTIF($B$2:B1194,1),"")</f>
        <v/>
      </c>
      <c r="B1194" t="str">
        <f>IF(C1194=1,COUNTIF($H$2:H1194,H1194),"")</f>
        <v/>
      </c>
      <c r="C1194">
        <f>IF(G1194=List!$P$1,1,0)</f>
        <v>0</v>
      </c>
      <c r="D1194" s="1" t="str">
        <f>IF(E1194=1,COUNTIF($E$2:E1194,1),"")</f>
        <v/>
      </c>
      <c r="E1194" s="1" t="str">
        <f>IF(H1194=List!$P$2,1,"")</f>
        <v/>
      </c>
      <c r="F1194" s="2" t="s">
        <v>11828</v>
      </c>
      <c r="G1194" s="2" t="s">
        <v>341</v>
      </c>
      <c r="H1194" s="2" t="s">
        <v>6157</v>
      </c>
      <c r="I1194" s="2" t="s">
        <v>2458</v>
      </c>
      <c r="J1194" s="2" t="s">
        <v>950</v>
      </c>
      <c r="K1194" s="2" t="s">
        <v>2504</v>
      </c>
      <c r="L1194" s="2" t="s">
        <v>2505</v>
      </c>
      <c r="M1194" s="2" t="s">
        <v>159</v>
      </c>
      <c r="N1194" s="2" t="s">
        <v>756</v>
      </c>
      <c r="O1194" s="99">
        <v>16891</v>
      </c>
      <c r="P1194" s="2" t="s">
        <v>7671</v>
      </c>
      <c r="W1194" s="101">
        <v>1</v>
      </c>
      <c r="X1194" s="1">
        <f>IFERROR(IF(H1194="","",IF(O1194=0,0.15,IF(VLOOKUP(O1194,'Source Post 14 Status (6.30.26)'!A:B,2,FALSE)=1,0.15,0.5))),0.5)</f>
        <v>0.15</v>
      </c>
      <c r="Y1194" s="6">
        <f t="shared" si="18"/>
        <v>0</v>
      </c>
    </row>
    <row r="1195" spans="1:25" x14ac:dyDescent="0.3">
      <c r="A1195" t="str">
        <f>IF(B1195=1,COUNTIF($B$2:B1195,1),"")</f>
        <v/>
      </c>
      <c r="B1195" t="str">
        <f>IF(C1195=1,COUNTIF($H$2:H1195,H1195),"")</f>
        <v/>
      </c>
      <c r="C1195">
        <f>IF(G1195=List!$P$1,1,0)</f>
        <v>0</v>
      </c>
      <c r="D1195" s="1" t="str">
        <f>IF(E1195=1,COUNTIF($E$2:E1195,1),"")</f>
        <v/>
      </c>
      <c r="E1195" s="1" t="str">
        <f>IF(H1195=List!$P$2,1,"")</f>
        <v/>
      </c>
      <c r="F1195" s="2" t="s">
        <v>11828</v>
      </c>
      <c r="G1195" s="2" t="s">
        <v>341</v>
      </c>
      <c r="H1195" s="2" t="s">
        <v>6157</v>
      </c>
      <c r="I1195" s="2" t="s">
        <v>2458</v>
      </c>
      <c r="J1195" s="2" t="s">
        <v>950</v>
      </c>
      <c r="K1195" s="2" t="s">
        <v>2504</v>
      </c>
      <c r="L1195" s="2" t="s">
        <v>2505</v>
      </c>
      <c r="M1195" s="2" t="s">
        <v>159</v>
      </c>
      <c r="N1195" s="2" t="s">
        <v>756</v>
      </c>
      <c r="O1195" s="99">
        <v>16433</v>
      </c>
      <c r="P1195" s="2" t="s">
        <v>7591</v>
      </c>
      <c r="W1195" s="101">
        <v>1</v>
      </c>
      <c r="X1195" s="1">
        <f>IFERROR(IF(H1195="","",IF(O1195=0,0.15,IF(VLOOKUP(O1195,'Source Post 14 Status (6.30.26)'!A:B,2,FALSE)=1,0.15,0.5))),0.5)</f>
        <v>0.15</v>
      </c>
      <c r="Y1195" s="6">
        <f t="shared" si="18"/>
        <v>0</v>
      </c>
    </row>
    <row r="1196" spans="1:25" x14ac:dyDescent="0.3">
      <c r="A1196" t="str">
        <f>IF(B1196=1,COUNTIF($B$2:B1196,1),"")</f>
        <v/>
      </c>
      <c r="B1196" t="str">
        <f>IF(C1196=1,COUNTIF($H$2:H1196,H1196),"")</f>
        <v/>
      </c>
      <c r="C1196">
        <f>IF(G1196=List!$P$1,1,0)</f>
        <v>0</v>
      </c>
      <c r="D1196" s="1" t="str">
        <f>IF(E1196=1,COUNTIF($E$2:E1196,1),"")</f>
        <v/>
      </c>
      <c r="E1196" s="1" t="str">
        <f>IF(H1196=List!$P$2,1,"")</f>
        <v/>
      </c>
      <c r="F1196" s="2" t="s">
        <v>11828</v>
      </c>
      <c r="G1196" s="2" t="s">
        <v>341</v>
      </c>
      <c r="H1196" s="2" t="s">
        <v>6157</v>
      </c>
      <c r="I1196" s="2" t="s">
        <v>2458</v>
      </c>
      <c r="J1196" s="2" t="s">
        <v>950</v>
      </c>
      <c r="K1196" s="2" t="s">
        <v>2504</v>
      </c>
      <c r="L1196" s="2" t="s">
        <v>2505</v>
      </c>
      <c r="M1196" s="2" t="s">
        <v>159</v>
      </c>
      <c r="N1196" s="2" t="s">
        <v>756</v>
      </c>
      <c r="O1196" s="99">
        <v>19948</v>
      </c>
      <c r="P1196" s="2" t="s">
        <v>8024</v>
      </c>
      <c r="W1196" s="101">
        <v>1</v>
      </c>
      <c r="X1196" s="1">
        <f>IFERROR(IF(H1196="","",IF(O1196=0,0.15,IF(VLOOKUP(O1196,'Source Post 14 Status (6.30.26)'!A:B,2,FALSE)=1,0.15,0.5))),0.5)</f>
        <v>0.15</v>
      </c>
      <c r="Y1196" s="6">
        <f t="shared" si="18"/>
        <v>0</v>
      </c>
    </row>
    <row r="1197" spans="1:25" x14ac:dyDescent="0.3">
      <c r="A1197" t="str">
        <f>IF(B1197=1,COUNTIF($B$2:B1197,1),"")</f>
        <v/>
      </c>
      <c r="B1197" t="str">
        <f>IF(C1197=1,COUNTIF($H$2:H1197,H1197),"")</f>
        <v/>
      </c>
      <c r="C1197">
        <f>IF(G1197=List!$P$1,1,0)</f>
        <v>0</v>
      </c>
      <c r="D1197" s="1" t="str">
        <f>IF(E1197=1,COUNTIF($E$2:E1197,1),"")</f>
        <v/>
      </c>
      <c r="E1197" s="1" t="str">
        <f>IF(H1197=List!$P$2,1,"")</f>
        <v/>
      </c>
      <c r="F1197" s="2" t="s">
        <v>11828</v>
      </c>
      <c r="G1197" s="2" t="s">
        <v>341</v>
      </c>
      <c r="H1197" s="2" t="s">
        <v>6157</v>
      </c>
      <c r="I1197" s="2" t="s">
        <v>2458</v>
      </c>
      <c r="J1197" s="2" t="s">
        <v>950</v>
      </c>
      <c r="K1197" s="2" t="s">
        <v>2504</v>
      </c>
      <c r="L1197" s="2" t="s">
        <v>2505</v>
      </c>
      <c r="M1197" s="2" t="s">
        <v>159</v>
      </c>
      <c r="N1197" s="2" t="s">
        <v>756</v>
      </c>
      <c r="O1197" s="99">
        <v>8046</v>
      </c>
      <c r="P1197" s="2" t="s">
        <v>11222</v>
      </c>
      <c r="W1197" s="101">
        <v>1</v>
      </c>
      <c r="X1197" s="1">
        <f>IFERROR(IF(H1197="","",IF(O1197=0,0.15,IF(VLOOKUP(O1197,'Source Post 14 Status (6.30.26)'!A:B,2,FALSE)=1,0.15,0.5))),0.5)</f>
        <v>0.5</v>
      </c>
      <c r="Y1197" s="6">
        <f t="shared" si="18"/>
        <v>0</v>
      </c>
    </row>
    <row r="1198" spans="1:25" x14ac:dyDescent="0.3">
      <c r="A1198" t="str">
        <f>IF(B1198=1,COUNTIF($B$2:B1198,1),"")</f>
        <v/>
      </c>
      <c r="B1198" t="str">
        <f>IF(C1198=1,COUNTIF($H$2:H1198,H1198),"")</f>
        <v/>
      </c>
      <c r="C1198">
        <f>IF(G1198=List!$P$1,1,0)</f>
        <v>0</v>
      </c>
      <c r="D1198" s="1" t="str">
        <f>IF(E1198=1,COUNTIF($E$2:E1198,1),"")</f>
        <v/>
      </c>
      <c r="E1198" s="1" t="str">
        <f>IF(H1198=List!$P$2,1,"")</f>
        <v/>
      </c>
      <c r="F1198" s="2" t="s">
        <v>11828</v>
      </c>
      <c r="G1198" s="2" t="s">
        <v>341</v>
      </c>
      <c r="H1198" s="2" t="s">
        <v>6158</v>
      </c>
      <c r="I1198" s="2" t="s">
        <v>2458</v>
      </c>
      <c r="J1198" s="2" t="s">
        <v>950</v>
      </c>
      <c r="K1198" s="2" t="s">
        <v>2504</v>
      </c>
      <c r="L1198" s="2" t="s">
        <v>2505</v>
      </c>
      <c r="M1198" s="2" t="s">
        <v>175</v>
      </c>
      <c r="N1198" s="2" t="s">
        <v>8515</v>
      </c>
      <c r="O1198" s="99">
        <v>4609</v>
      </c>
      <c r="P1198" s="2" t="s">
        <v>11218</v>
      </c>
      <c r="W1198" s="101">
        <v>1</v>
      </c>
      <c r="X1198" s="1">
        <f>IFERROR(IF(H1198="","",IF(O1198=0,0.15,IF(VLOOKUP(O1198,'Source Post 14 Status (6.30.26)'!A:B,2,FALSE)=1,0.15,0.5))),0.5)</f>
        <v>0.5</v>
      </c>
      <c r="Y1198" s="6">
        <f t="shared" si="18"/>
        <v>0</v>
      </c>
    </row>
    <row r="1199" spans="1:25" x14ac:dyDescent="0.3">
      <c r="A1199" t="str">
        <f>IF(B1199=1,COUNTIF($B$2:B1199,1),"")</f>
        <v/>
      </c>
      <c r="B1199" t="str">
        <f>IF(C1199=1,COUNTIF($H$2:H1199,H1199),"")</f>
        <v/>
      </c>
      <c r="C1199">
        <f>IF(G1199=List!$P$1,1,0)</f>
        <v>0</v>
      </c>
      <c r="D1199" s="1" t="str">
        <f>IF(E1199=1,COUNTIF($E$2:E1199,1),"")</f>
        <v/>
      </c>
      <c r="E1199" s="1" t="str">
        <f>IF(H1199=List!$P$2,1,"")</f>
        <v/>
      </c>
      <c r="F1199" s="2" t="s">
        <v>11828</v>
      </c>
      <c r="G1199" s="2" t="s">
        <v>341</v>
      </c>
      <c r="H1199" s="2" t="s">
        <v>6158</v>
      </c>
      <c r="I1199" s="2" t="s">
        <v>2458</v>
      </c>
      <c r="J1199" s="2" t="s">
        <v>950</v>
      </c>
      <c r="K1199" s="2" t="s">
        <v>2504</v>
      </c>
      <c r="L1199" s="2" t="s">
        <v>2505</v>
      </c>
      <c r="M1199" s="2" t="s">
        <v>175</v>
      </c>
      <c r="N1199" s="2" t="s">
        <v>8515</v>
      </c>
      <c r="O1199" s="99">
        <v>11882</v>
      </c>
      <c r="P1199" s="2" t="s">
        <v>7323</v>
      </c>
      <c r="W1199" s="101">
        <v>1</v>
      </c>
      <c r="X1199" s="1">
        <f>IFERROR(IF(H1199="","",IF(O1199=0,0.15,IF(VLOOKUP(O1199,'Source Post 14 Status (6.30.26)'!A:B,2,FALSE)=1,0.15,0.5))),0.5)</f>
        <v>0.5</v>
      </c>
      <c r="Y1199" s="6">
        <f t="shared" si="18"/>
        <v>0</v>
      </c>
    </row>
    <row r="1200" spans="1:25" x14ac:dyDescent="0.3">
      <c r="A1200" t="str">
        <f>IF(B1200=1,COUNTIF($B$2:B1200,1),"")</f>
        <v/>
      </c>
      <c r="B1200" t="str">
        <f>IF(C1200=1,COUNTIF($H$2:H1200,H1200),"")</f>
        <v/>
      </c>
      <c r="C1200">
        <f>IF(G1200=List!$P$1,1,0)</f>
        <v>0</v>
      </c>
      <c r="D1200" s="1" t="str">
        <f>IF(E1200=1,COUNTIF($E$2:E1200,1),"")</f>
        <v/>
      </c>
      <c r="E1200" s="1" t="str">
        <f>IF(H1200=List!$P$2,1,"")</f>
        <v/>
      </c>
      <c r="F1200" s="2" t="s">
        <v>11828</v>
      </c>
      <c r="G1200" s="2" t="s">
        <v>341</v>
      </c>
      <c r="H1200" s="2" t="s">
        <v>6158</v>
      </c>
      <c r="I1200" s="2" t="s">
        <v>2458</v>
      </c>
      <c r="J1200" s="2" t="s">
        <v>950</v>
      </c>
      <c r="K1200" s="2" t="s">
        <v>2504</v>
      </c>
      <c r="L1200" s="2" t="s">
        <v>2505</v>
      </c>
      <c r="M1200" s="2" t="s">
        <v>175</v>
      </c>
      <c r="N1200" s="2" t="s">
        <v>8515</v>
      </c>
      <c r="O1200" s="99">
        <v>7540</v>
      </c>
      <c r="P1200" s="2" t="s">
        <v>11219</v>
      </c>
      <c r="W1200" s="101">
        <v>1</v>
      </c>
      <c r="X1200" s="1">
        <f>IFERROR(IF(H1200="","",IF(O1200=0,0.15,IF(VLOOKUP(O1200,'Source Post 14 Status (6.30.26)'!A:B,2,FALSE)=1,0.15,0.5))),0.5)</f>
        <v>0.5</v>
      </c>
      <c r="Y1200" s="6">
        <f t="shared" si="18"/>
        <v>0</v>
      </c>
    </row>
    <row r="1201" spans="1:25" x14ac:dyDescent="0.3">
      <c r="A1201" t="str">
        <f>IF(B1201=1,COUNTIF($B$2:B1201,1),"")</f>
        <v/>
      </c>
      <c r="B1201" t="str">
        <f>IF(C1201=1,COUNTIF($H$2:H1201,H1201),"")</f>
        <v/>
      </c>
      <c r="C1201">
        <f>IF(G1201=List!$P$1,1,0)</f>
        <v>0</v>
      </c>
      <c r="D1201" s="1" t="str">
        <f>IF(E1201=1,COUNTIF($E$2:E1201,1),"")</f>
        <v/>
      </c>
      <c r="E1201" s="1" t="str">
        <f>IF(H1201=List!$P$2,1,"")</f>
        <v/>
      </c>
      <c r="F1201" s="2" t="s">
        <v>11828</v>
      </c>
      <c r="G1201" s="2" t="s">
        <v>341</v>
      </c>
      <c r="H1201" s="2" t="s">
        <v>6158</v>
      </c>
      <c r="I1201" s="2" t="s">
        <v>2458</v>
      </c>
      <c r="J1201" s="2" t="s">
        <v>950</v>
      </c>
      <c r="K1201" s="2" t="s">
        <v>2504</v>
      </c>
      <c r="L1201" s="2" t="s">
        <v>2505</v>
      </c>
      <c r="M1201" s="2" t="s">
        <v>175</v>
      </c>
      <c r="N1201" s="2" t="s">
        <v>8515</v>
      </c>
      <c r="O1201" s="99">
        <v>0</v>
      </c>
      <c r="P1201" s="2" t="s">
        <v>8513</v>
      </c>
      <c r="W1201" s="101">
        <v>1</v>
      </c>
      <c r="X1201" s="1">
        <f>IFERROR(IF(H1201="","",IF(O1201=0,0.15,IF(VLOOKUP(O1201,'Source Post 14 Status (6.30.26)'!A:B,2,FALSE)=1,0.15,0.5))),0.5)</f>
        <v>0.15</v>
      </c>
      <c r="Y1201" s="6">
        <f t="shared" si="18"/>
        <v>0</v>
      </c>
    </row>
    <row r="1202" spans="1:25" x14ac:dyDescent="0.3">
      <c r="A1202" t="str">
        <f>IF(B1202=1,COUNTIF($B$2:B1202,1),"")</f>
        <v/>
      </c>
      <c r="B1202" t="str">
        <f>IF(C1202=1,COUNTIF($H$2:H1202,H1202),"")</f>
        <v/>
      </c>
      <c r="C1202">
        <f>IF(G1202=List!$P$1,1,0)</f>
        <v>0</v>
      </c>
      <c r="D1202" s="1" t="str">
        <f>IF(E1202=1,COUNTIF($E$2:E1202,1),"")</f>
        <v/>
      </c>
      <c r="E1202" s="1" t="str">
        <f>IF(H1202=List!$P$2,1,"")</f>
        <v/>
      </c>
      <c r="F1202" s="2" t="s">
        <v>11828</v>
      </c>
      <c r="G1202" s="2" t="s">
        <v>341</v>
      </c>
      <c r="H1202" s="2" t="s">
        <v>6158</v>
      </c>
      <c r="I1202" s="2" t="s">
        <v>2458</v>
      </c>
      <c r="J1202" s="2" t="s">
        <v>950</v>
      </c>
      <c r="K1202" s="2" t="s">
        <v>2504</v>
      </c>
      <c r="L1202" s="2" t="s">
        <v>2505</v>
      </c>
      <c r="M1202" s="2" t="s">
        <v>175</v>
      </c>
      <c r="N1202" s="2" t="s">
        <v>8515</v>
      </c>
      <c r="O1202" s="99">
        <v>20571</v>
      </c>
      <c r="P1202" s="2" t="s">
        <v>8130</v>
      </c>
      <c r="W1202" s="101">
        <v>1</v>
      </c>
      <c r="X1202" s="1">
        <f>IFERROR(IF(H1202="","",IF(O1202=0,0.15,IF(VLOOKUP(O1202,'Source Post 14 Status (6.30.26)'!A:B,2,FALSE)=1,0.15,0.5))),0.5)</f>
        <v>0.5</v>
      </c>
      <c r="Y1202" s="6">
        <f t="shared" si="18"/>
        <v>0</v>
      </c>
    </row>
    <row r="1203" spans="1:25" x14ac:dyDescent="0.3">
      <c r="A1203" t="str">
        <f>IF(B1203=1,COUNTIF($B$2:B1203,1),"")</f>
        <v/>
      </c>
      <c r="B1203" t="str">
        <f>IF(C1203=1,COUNTIF($H$2:H1203,H1203),"")</f>
        <v/>
      </c>
      <c r="C1203">
        <f>IF(G1203=List!$P$1,1,0)</f>
        <v>0</v>
      </c>
      <c r="D1203" s="1" t="str">
        <f>IF(E1203=1,COUNTIF($E$2:E1203,1),"")</f>
        <v/>
      </c>
      <c r="E1203" s="1" t="str">
        <f>IF(H1203=List!$P$2,1,"")</f>
        <v/>
      </c>
      <c r="F1203" s="2" t="s">
        <v>11828</v>
      </c>
      <c r="G1203" s="2" t="s">
        <v>342</v>
      </c>
      <c r="H1203" s="2" t="s">
        <v>6124</v>
      </c>
      <c r="I1203" s="2" t="s">
        <v>2458</v>
      </c>
      <c r="J1203" s="2" t="s">
        <v>960</v>
      </c>
      <c r="K1203" s="2" t="s">
        <v>2507</v>
      </c>
      <c r="L1203" s="2" t="s">
        <v>2508</v>
      </c>
      <c r="M1203" s="2" t="s">
        <v>159</v>
      </c>
      <c r="N1203" s="2" t="s">
        <v>756</v>
      </c>
      <c r="O1203" s="99">
        <v>11884</v>
      </c>
      <c r="P1203" s="2" t="s">
        <v>7278</v>
      </c>
      <c r="Q1203">
        <v>70334</v>
      </c>
      <c r="R1203">
        <v>74518</v>
      </c>
      <c r="S1203">
        <v>146401</v>
      </c>
      <c r="T1203">
        <v>76883</v>
      </c>
      <c r="U1203">
        <v>75941</v>
      </c>
      <c r="V1203" t="s">
        <v>11229</v>
      </c>
      <c r="W1203" s="101">
        <v>46190.360346099536</v>
      </c>
      <c r="X1203" s="1">
        <f>IFERROR(IF(H1203="","",IF(O1203=0,0.15,IF(VLOOKUP(O1203,'Source Post 14 Status (6.30.26)'!A:B,2,FALSE)=1,0.15,0.5))),0.5)</f>
        <v>0.15</v>
      </c>
      <c r="Y1203" s="6">
        <f t="shared" si="18"/>
        <v>22924</v>
      </c>
    </row>
    <row r="1204" spans="1:25" x14ac:dyDescent="0.3">
      <c r="A1204" t="str">
        <f>IF(B1204=1,COUNTIF($B$2:B1204,1),"")</f>
        <v/>
      </c>
      <c r="B1204" t="str">
        <f>IF(C1204=1,COUNTIF($H$2:H1204,H1204),"")</f>
        <v/>
      </c>
      <c r="C1204">
        <f>IF(G1204=List!$P$1,1,0)</f>
        <v>0</v>
      </c>
      <c r="D1204" s="1" t="str">
        <f>IF(E1204=1,COUNTIF($E$2:E1204,1),"")</f>
        <v/>
      </c>
      <c r="E1204" s="1" t="str">
        <f>IF(H1204=List!$P$2,1,"")</f>
        <v/>
      </c>
      <c r="F1204" s="2" t="s">
        <v>11828</v>
      </c>
      <c r="G1204" s="2" t="s">
        <v>342</v>
      </c>
      <c r="H1204" s="2" t="s">
        <v>6125</v>
      </c>
      <c r="I1204" s="2" t="s">
        <v>2458</v>
      </c>
      <c r="J1204" s="2" t="s">
        <v>960</v>
      </c>
      <c r="K1204" s="2" t="s">
        <v>2507</v>
      </c>
      <c r="L1204" s="2" t="s">
        <v>2508</v>
      </c>
      <c r="M1204" s="2" t="s">
        <v>179</v>
      </c>
      <c r="N1204" s="2" t="s">
        <v>761</v>
      </c>
      <c r="O1204" s="99">
        <v>14811</v>
      </c>
      <c r="P1204" s="2" t="s">
        <v>7381</v>
      </c>
      <c r="Q1204">
        <v>65994</v>
      </c>
      <c r="R1204">
        <v>65906</v>
      </c>
      <c r="S1204">
        <v>130150</v>
      </c>
      <c r="T1204">
        <v>64244</v>
      </c>
      <c r="U1204">
        <v>59156</v>
      </c>
      <c r="V1204" t="s">
        <v>11229</v>
      </c>
      <c r="W1204" s="101">
        <v>46190.361115740743</v>
      </c>
      <c r="X1204" s="1">
        <f>IFERROR(IF(H1204="","",IF(O1204=0,0.15,IF(VLOOKUP(O1204,'Source Post 14 Status (6.30.26)'!A:B,2,FALSE)=1,0.15,0.5))),0.5)</f>
        <v>0.15</v>
      </c>
      <c r="Y1204" s="6">
        <f t="shared" si="18"/>
        <v>18510</v>
      </c>
    </row>
    <row r="1205" spans="1:25" x14ac:dyDescent="0.3">
      <c r="A1205" t="str">
        <f>IF(B1205=1,COUNTIF($B$2:B1205,1),"")</f>
        <v/>
      </c>
      <c r="B1205" t="str">
        <f>IF(C1205=1,COUNTIF($H$2:H1205,H1205),"")</f>
        <v/>
      </c>
      <c r="C1205">
        <f>IF(G1205=List!$P$1,1,0)</f>
        <v>0</v>
      </c>
      <c r="D1205" s="1" t="str">
        <f>IF(E1205=1,COUNTIF($E$2:E1205,1),"")</f>
        <v/>
      </c>
      <c r="E1205" s="1" t="str">
        <f>IF(H1205=List!$P$2,1,"")</f>
        <v/>
      </c>
      <c r="F1205" s="2" t="s">
        <v>11828</v>
      </c>
      <c r="G1205" s="2" t="s">
        <v>343</v>
      </c>
      <c r="H1205" s="2" t="s">
        <v>6126</v>
      </c>
      <c r="I1205" s="2" t="s">
        <v>2458</v>
      </c>
      <c r="J1205" s="2" t="s">
        <v>960</v>
      </c>
      <c r="K1205" s="2" t="s">
        <v>2510</v>
      </c>
      <c r="L1205" s="2" t="s">
        <v>2511</v>
      </c>
      <c r="M1205" s="2" t="s">
        <v>167</v>
      </c>
      <c r="N1205" s="2" t="s">
        <v>779</v>
      </c>
      <c r="O1205" s="99">
        <v>16796</v>
      </c>
      <c r="P1205" s="2" t="s">
        <v>7581</v>
      </c>
      <c r="Q1205">
        <v>1113150</v>
      </c>
      <c r="R1205">
        <v>1109000</v>
      </c>
      <c r="S1205">
        <v>2224875</v>
      </c>
      <c r="T1205">
        <v>1115425</v>
      </c>
      <c r="U1205">
        <v>1110450</v>
      </c>
      <c r="V1205" t="s">
        <v>11084</v>
      </c>
      <c r="W1205" s="101">
        <v>46196.340363541669</v>
      </c>
      <c r="X1205" s="1">
        <f>IFERROR(IF(H1205="","",IF(O1205=0,0.15,IF(VLOOKUP(O1205,'Source Post 14 Status (6.30.26)'!A:B,2,FALSE)=1,0.15,0.5))),0.5)</f>
        <v>0.15</v>
      </c>
      <c r="Y1205" s="6">
        <f t="shared" si="18"/>
        <v>333881</v>
      </c>
    </row>
    <row r="1206" spans="1:25" x14ac:dyDescent="0.3">
      <c r="A1206" t="str">
        <f>IF(B1206=1,COUNTIF($B$2:B1206,1),"")</f>
        <v/>
      </c>
      <c r="B1206" t="str">
        <f>IF(C1206=1,COUNTIF($H$2:H1206,H1206),"")</f>
        <v/>
      </c>
      <c r="C1206">
        <f>IF(G1206=List!$P$1,1,0)</f>
        <v>0</v>
      </c>
      <c r="D1206" s="1" t="str">
        <f>IF(E1206=1,COUNTIF($E$2:E1206,1),"")</f>
        <v/>
      </c>
      <c r="E1206" s="1" t="str">
        <f>IF(H1206=List!$P$2,1,"")</f>
        <v/>
      </c>
      <c r="F1206" s="2" t="s">
        <v>11828</v>
      </c>
      <c r="G1206" s="2" t="s">
        <v>343</v>
      </c>
      <c r="H1206" s="2" t="s">
        <v>6126</v>
      </c>
      <c r="I1206" s="2" t="s">
        <v>2458</v>
      </c>
      <c r="J1206" s="2" t="s">
        <v>960</v>
      </c>
      <c r="K1206" s="2" t="s">
        <v>2510</v>
      </c>
      <c r="L1206" s="2" t="s">
        <v>2511</v>
      </c>
      <c r="M1206" s="2" t="s">
        <v>167</v>
      </c>
      <c r="N1206" s="2" t="s">
        <v>779</v>
      </c>
      <c r="O1206" s="99">
        <v>0</v>
      </c>
      <c r="P1206" s="2" t="s">
        <v>8513</v>
      </c>
      <c r="W1206" s="101">
        <v>1</v>
      </c>
      <c r="X1206" s="1">
        <f>IFERROR(IF(H1206="","",IF(O1206=0,0.15,IF(VLOOKUP(O1206,'Source Post 14 Status (6.30.26)'!A:B,2,FALSE)=1,0.15,0.5))),0.5)</f>
        <v>0.15</v>
      </c>
      <c r="Y1206" s="6">
        <f t="shared" si="18"/>
        <v>0</v>
      </c>
    </row>
    <row r="1207" spans="1:25" x14ac:dyDescent="0.3">
      <c r="A1207" t="str">
        <f>IF(B1207=1,COUNTIF($B$2:B1207,1),"")</f>
        <v/>
      </c>
      <c r="B1207" t="str">
        <f>IF(C1207=1,COUNTIF($H$2:H1207,H1207),"")</f>
        <v/>
      </c>
      <c r="C1207">
        <f>IF(G1207=List!$P$1,1,0)</f>
        <v>0</v>
      </c>
      <c r="D1207" s="1" t="str">
        <f>IF(E1207=1,COUNTIF($E$2:E1207,1),"")</f>
        <v/>
      </c>
      <c r="E1207" s="1" t="str">
        <f>IF(H1207=List!$P$2,1,"")</f>
        <v/>
      </c>
      <c r="F1207" s="2" t="s">
        <v>11828</v>
      </c>
      <c r="G1207" s="2" t="s">
        <v>344</v>
      </c>
      <c r="H1207" s="2" t="s">
        <v>6127</v>
      </c>
      <c r="I1207" s="2" t="s">
        <v>2458</v>
      </c>
      <c r="J1207" s="2" t="s">
        <v>960</v>
      </c>
      <c r="K1207" s="2" t="s">
        <v>2513</v>
      </c>
      <c r="L1207" s="2" t="s">
        <v>2514</v>
      </c>
      <c r="M1207" s="2" t="s">
        <v>167</v>
      </c>
      <c r="N1207" s="2" t="s">
        <v>779</v>
      </c>
      <c r="O1207" s="99">
        <v>17876</v>
      </c>
      <c r="P1207" s="2" t="s">
        <v>7725</v>
      </c>
      <c r="Q1207">
        <v>710450</v>
      </c>
      <c r="R1207">
        <v>712100</v>
      </c>
      <c r="S1207">
        <v>1421050</v>
      </c>
      <c r="T1207">
        <v>713450</v>
      </c>
      <c r="U1207">
        <v>714000</v>
      </c>
      <c r="V1207" t="s">
        <v>11084</v>
      </c>
      <c r="W1207" s="101">
        <v>46196.663835798608</v>
      </c>
      <c r="X1207" s="1">
        <f>IFERROR(IF(H1207="","",IF(O1207=0,0.15,IF(VLOOKUP(O1207,'Source Post 14 Status (6.30.26)'!A:B,2,FALSE)=1,0.15,0.5))),0.5)</f>
        <v>0.15</v>
      </c>
      <c r="Y1207" s="6">
        <f t="shared" si="18"/>
        <v>214118</v>
      </c>
    </row>
    <row r="1208" spans="1:25" x14ac:dyDescent="0.3">
      <c r="A1208" t="str">
        <f>IF(B1208=1,COUNTIF($B$2:B1208,1),"")</f>
        <v/>
      </c>
      <c r="B1208" t="str">
        <f>IF(C1208=1,COUNTIF($H$2:H1208,H1208),"")</f>
        <v/>
      </c>
      <c r="C1208">
        <f>IF(G1208=List!$P$1,1,0)</f>
        <v>0</v>
      </c>
      <c r="D1208" s="1" t="str">
        <f>IF(E1208=1,COUNTIF($E$2:E1208,1),"")</f>
        <v/>
      </c>
      <c r="E1208" s="1" t="str">
        <f>IF(H1208=List!$P$2,1,"")</f>
        <v/>
      </c>
      <c r="F1208" s="2" t="s">
        <v>11828</v>
      </c>
      <c r="G1208" s="2" t="s">
        <v>344</v>
      </c>
      <c r="H1208" s="2" t="s">
        <v>6127</v>
      </c>
      <c r="I1208" s="2" t="s">
        <v>2458</v>
      </c>
      <c r="J1208" s="2" t="s">
        <v>960</v>
      </c>
      <c r="K1208" s="2" t="s">
        <v>2513</v>
      </c>
      <c r="L1208" s="2" t="s">
        <v>2514</v>
      </c>
      <c r="M1208" s="2" t="s">
        <v>167</v>
      </c>
      <c r="N1208" s="2" t="s">
        <v>779</v>
      </c>
      <c r="O1208" s="99">
        <v>16742</v>
      </c>
      <c r="P1208" s="2" t="s">
        <v>7581</v>
      </c>
      <c r="Q1208">
        <v>845600</v>
      </c>
      <c r="R1208">
        <v>844950</v>
      </c>
      <c r="S1208">
        <v>1694700</v>
      </c>
      <c r="T1208">
        <v>844600</v>
      </c>
      <c r="U1208">
        <v>843700</v>
      </c>
      <c r="V1208" t="s">
        <v>11084</v>
      </c>
      <c r="W1208" s="101">
        <v>46196.663588807867</v>
      </c>
      <c r="X1208" s="1">
        <f>IFERROR(IF(H1208="","",IF(O1208=0,0.15,IF(VLOOKUP(O1208,'Source Post 14 Status (6.30.26)'!A:B,2,FALSE)=1,0.15,0.5))),0.5)</f>
        <v>0.15</v>
      </c>
      <c r="Y1208" s="6">
        <f t="shared" si="18"/>
        <v>253245</v>
      </c>
    </row>
    <row r="1209" spans="1:25" x14ac:dyDescent="0.3">
      <c r="A1209" t="str">
        <f>IF(B1209=1,COUNTIF($B$2:B1209,1),"")</f>
        <v/>
      </c>
      <c r="B1209" t="str">
        <f>IF(C1209=1,COUNTIF($H$2:H1209,H1209),"")</f>
        <v/>
      </c>
      <c r="C1209">
        <f>IF(G1209=List!$P$1,1,0)</f>
        <v>0</v>
      </c>
      <c r="D1209" s="1" t="str">
        <f>IF(E1209=1,COUNTIF($E$2:E1209,1),"")</f>
        <v/>
      </c>
      <c r="E1209" s="1" t="str">
        <f>IF(H1209=List!$P$2,1,"")</f>
        <v/>
      </c>
      <c r="F1209" s="2" t="s">
        <v>11828</v>
      </c>
      <c r="G1209" s="2" t="s">
        <v>344</v>
      </c>
      <c r="H1209" s="2" t="s">
        <v>6127</v>
      </c>
      <c r="I1209" s="2" t="s">
        <v>2458</v>
      </c>
      <c r="J1209" s="2" t="s">
        <v>960</v>
      </c>
      <c r="K1209" s="2" t="s">
        <v>2513</v>
      </c>
      <c r="L1209" s="2" t="s">
        <v>2514</v>
      </c>
      <c r="M1209" s="2" t="s">
        <v>167</v>
      </c>
      <c r="N1209" s="2" t="s">
        <v>779</v>
      </c>
      <c r="O1209" s="99">
        <v>0</v>
      </c>
      <c r="P1209" s="2" t="s">
        <v>8513</v>
      </c>
      <c r="W1209" s="101">
        <v>1</v>
      </c>
      <c r="X1209" s="1">
        <f>IFERROR(IF(H1209="","",IF(O1209=0,0.15,IF(VLOOKUP(O1209,'Source Post 14 Status (6.30.26)'!A:B,2,FALSE)=1,0.15,0.5))),0.5)</f>
        <v>0.15</v>
      </c>
      <c r="Y1209" s="6">
        <f t="shared" si="18"/>
        <v>0</v>
      </c>
    </row>
    <row r="1210" spans="1:25" x14ac:dyDescent="0.3">
      <c r="A1210" t="str">
        <f>IF(B1210=1,COUNTIF($B$2:B1210,1),"")</f>
        <v/>
      </c>
      <c r="B1210" t="str">
        <f>IF(C1210=1,COUNTIF($H$2:H1210,H1210),"")</f>
        <v/>
      </c>
      <c r="C1210">
        <f>IF(G1210=List!$P$1,1,0)</f>
        <v>0</v>
      </c>
      <c r="D1210" s="1" t="str">
        <f>IF(E1210=1,COUNTIF($E$2:E1210,1),"")</f>
        <v/>
      </c>
      <c r="E1210" s="1" t="str">
        <f>IF(H1210=List!$P$2,1,"")</f>
        <v/>
      </c>
      <c r="F1210" s="2" t="s">
        <v>11828</v>
      </c>
      <c r="G1210" s="2" t="s">
        <v>345</v>
      </c>
      <c r="H1210" s="2" t="s">
        <v>6128</v>
      </c>
      <c r="I1210" s="2" t="s">
        <v>2458</v>
      </c>
      <c r="J1210" s="2" t="s">
        <v>960</v>
      </c>
      <c r="K1210" s="2" t="s">
        <v>2516</v>
      </c>
      <c r="L1210" s="2" t="s">
        <v>2517</v>
      </c>
      <c r="M1210" s="2" t="s">
        <v>167</v>
      </c>
      <c r="N1210" s="2" t="s">
        <v>779</v>
      </c>
      <c r="O1210" s="99">
        <v>0</v>
      </c>
      <c r="P1210" s="2" t="s">
        <v>8514</v>
      </c>
      <c r="W1210" s="101">
        <v>1</v>
      </c>
      <c r="X1210" s="1">
        <f>IFERROR(IF(H1210="","",IF(O1210=0,0.15,IF(VLOOKUP(O1210,'Source Post 14 Status (6.30.26)'!A:B,2,FALSE)=1,0.15,0.5))),0.5)</f>
        <v>0.15</v>
      </c>
      <c r="Y1210" s="6">
        <f t="shared" si="18"/>
        <v>0</v>
      </c>
    </row>
    <row r="1211" spans="1:25" x14ac:dyDescent="0.3">
      <c r="A1211" t="str">
        <f>IF(B1211=1,COUNTIF($B$2:B1211,1),"")</f>
        <v/>
      </c>
      <c r="B1211" t="str">
        <f>IF(C1211=1,COUNTIF($H$2:H1211,H1211),"")</f>
        <v/>
      </c>
      <c r="C1211">
        <f>IF(G1211=List!$P$1,1,0)</f>
        <v>0</v>
      </c>
      <c r="D1211" s="1" t="str">
        <f>IF(E1211=1,COUNTIF($E$2:E1211,1),"")</f>
        <v/>
      </c>
      <c r="E1211" s="1" t="str">
        <f>IF(H1211=List!$P$2,1,"")</f>
        <v/>
      </c>
      <c r="F1211" s="2" t="s">
        <v>11828</v>
      </c>
      <c r="G1211" s="2" t="s">
        <v>345</v>
      </c>
      <c r="H1211" s="2" t="s">
        <v>6128</v>
      </c>
      <c r="I1211" s="2" t="s">
        <v>2458</v>
      </c>
      <c r="J1211" s="2" t="s">
        <v>960</v>
      </c>
      <c r="K1211" s="2" t="s">
        <v>2516</v>
      </c>
      <c r="L1211" s="2" t="s">
        <v>2517</v>
      </c>
      <c r="M1211" s="2" t="s">
        <v>167</v>
      </c>
      <c r="N1211" s="2" t="s">
        <v>779</v>
      </c>
      <c r="O1211" s="99">
        <v>1596</v>
      </c>
      <c r="P1211" s="2" t="s">
        <v>6874</v>
      </c>
      <c r="Q1211">
        <v>78000</v>
      </c>
      <c r="R1211">
        <v>77500</v>
      </c>
      <c r="S1211">
        <v>77500</v>
      </c>
      <c r="V1211" t="s">
        <v>11084</v>
      </c>
      <c r="W1211" s="101">
        <v>46196.641174074073</v>
      </c>
      <c r="X1211" s="1">
        <f>IFERROR(IF(H1211="","",IF(O1211=0,0.15,IF(VLOOKUP(O1211,'Source Post 14 Status (6.30.26)'!A:B,2,FALSE)=1,0.15,0.5))),0.5)</f>
        <v>0.5</v>
      </c>
      <c r="Y1211" s="6">
        <f t="shared" si="18"/>
        <v>0</v>
      </c>
    </row>
    <row r="1212" spans="1:25" x14ac:dyDescent="0.3">
      <c r="A1212" t="str">
        <f>IF(B1212=1,COUNTIF($B$2:B1212,1),"")</f>
        <v/>
      </c>
      <c r="B1212" t="str">
        <f>IF(C1212=1,COUNTIF($H$2:H1212,H1212),"")</f>
        <v/>
      </c>
      <c r="C1212">
        <f>IF(G1212=List!$P$1,1,0)</f>
        <v>0</v>
      </c>
      <c r="D1212" s="1" t="str">
        <f>IF(E1212=1,COUNTIF($E$2:E1212,1),"")</f>
        <v/>
      </c>
      <c r="E1212" s="1" t="str">
        <f>IF(H1212=List!$P$2,1,"")</f>
        <v/>
      </c>
      <c r="F1212" s="2" t="s">
        <v>11828</v>
      </c>
      <c r="G1212" s="2" t="s">
        <v>345</v>
      </c>
      <c r="H1212" s="2" t="s">
        <v>10907</v>
      </c>
      <c r="I1212" s="2" t="s">
        <v>2458</v>
      </c>
      <c r="J1212" s="2" t="s">
        <v>960</v>
      </c>
      <c r="K1212" s="2" t="s">
        <v>2516</v>
      </c>
      <c r="L1212" s="2" t="s">
        <v>2517</v>
      </c>
      <c r="M1212" s="2" t="s">
        <v>159</v>
      </c>
      <c r="N1212" s="2" t="s">
        <v>756</v>
      </c>
      <c r="O1212" s="99">
        <v>0</v>
      </c>
      <c r="P1212" s="2" t="s">
        <v>8514</v>
      </c>
      <c r="W1212" s="101">
        <v>1</v>
      </c>
      <c r="X1212" s="1">
        <f>IFERROR(IF(H1212="","",IF(O1212=0,0.15,IF(VLOOKUP(O1212,'Source Post 14 Status (6.30.26)'!A:B,2,FALSE)=1,0.15,0.5))),0.5)</f>
        <v>0.15</v>
      </c>
      <c r="Y1212" s="6">
        <f t="shared" si="18"/>
        <v>0</v>
      </c>
    </row>
    <row r="1213" spans="1:25" x14ac:dyDescent="0.3">
      <c r="A1213" t="str">
        <f>IF(B1213=1,COUNTIF($B$2:B1213,1),"")</f>
        <v/>
      </c>
      <c r="B1213" t="str">
        <f>IF(C1213=1,COUNTIF($H$2:H1213,H1213),"")</f>
        <v/>
      </c>
      <c r="C1213">
        <f>IF(G1213=List!$P$1,1,0)</f>
        <v>0</v>
      </c>
      <c r="D1213" s="1" t="str">
        <f>IF(E1213=1,COUNTIF($E$2:E1213,1),"")</f>
        <v/>
      </c>
      <c r="E1213" s="1" t="str">
        <f>IF(H1213=List!$P$2,1,"")</f>
        <v/>
      </c>
      <c r="F1213" s="2" t="s">
        <v>11828</v>
      </c>
      <c r="G1213" s="2" t="s">
        <v>345</v>
      </c>
      <c r="H1213" s="2" t="s">
        <v>10907</v>
      </c>
      <c r="I1213" s="2" t="s">
        <v>2458</v>
      </c>
      <c r="J1213" s="2" t="s">
        <v>960</v>
      </c>
      <c r="K1213" s="2" t="s">
        <v>2516</v>
      </c>
      <c r="L1213" s="2" t="s">
        <v>2517</v>
      </c>
      <c r="M1213" s="2" t="s">
        <v>159</v>
      </c>
      <c r="N1213" s="2" t="s">
        <v>756</v>
      </c>
      <c r="O1213" s="99">
        <v>24658</v>
      </c>
      <c r="P1213" s="2" t="s">
        <v>8498</v>
      </c>
      <c r="Q1213">
        <v>79642</v>
      </c>
      <c r="R1213">
        <v>56218</v>
      </c>
      <c r="S1213">
        <v>201700</v>
      </c>
      <c r="T1213">
        <v>109747</v>
      </c>
      <c r="U1213">
        <v>108847</v>
      </c>
      <c r="V1213" t="s">
        <v>11084</v>
      </c>
      <c r="W1213" s="101">
        <v>46196.64022199074</v>
      </c>
      <c r="X1213" s="1">
        <f>IFERROR(IF(H1213="","",IF(O1213=0,0.15,IF(VLOOKUP(O1213,'Source Post 14 Status (6.30.26)'!A:B,2,FALSE)=1,0.15,0.5))),0.5)</f>
        <v>0.15</v>
      </c>
      <c r="Y1213" s="6">
        <f t="shared" si="18"/>
        <v>32789</v>
      </c>
    </row>
    <row r="1214" spans="1:25" x14ac:dyDescent="0.3">
      <c r="A1214" t="str">
        <f>IF(B1214=1,COUNTIF($B$2:B1214,1),"")</f>
        <v/>
      </c>
      <c r="B1214" t="str">
        <f>IF(C1214=1,COUNTIF($H$2:H1214,H1214),"")</f>
        <v/>
      </c>
      <c r="C1214">
        <f>IF(G1214=List!$P$1,1,0)</f>
        <v>0</v>
      </c>
      <c r="D1214" s="1" t="str">
        <f>IF(E1214=1,COUNTIF($E$2:E1214,1),"")</f>
        <v/>
      </c>
      <c r="E1214" s="1" t="str">
        <f>IF(H1214=List!$P$2,1,"")</f>
        <v/>
      </c>
      <c r="F1214" s="2" t="s">
        <v>11828</v>
      </c>
      <c r="G1214" s="2" t="s">
        <v>346</v>
      </c>
      <c r="H1214" s="2" t="s">
        <v>6129</v>
      </c>
      <c r="I1214" s="2" t="s">
        <v>2458</v>
      </c>
      <c r="J1214" s="2" t="s">
        <v>960</v>
      </c>
      <c r="K1214" s="2" t="s">
        <v>2519</v>
      </c>
      <c r="L1214" s="2" t="s">
        <v>2520</v>
      </c>
      <c r="M1214" s="2" t="s">
        <v>159</v>
      </c>
      <c r="N1214" s="2" t="s">
        <v>756</v>
      </c>
      <c r="O1214" s="99">
        <v>18032</v>
      </c>
      <c r="P1214" s="2" t="s">
        <v>7725</v>
      </c>
      <c r="Q1214">
        <v>726550</v>
      </c>
      <c r="R1214">
        <v>730950</v>
      </c>
      <c r="S1214">
        <v>1499900</v>
      </c>
      <c r="T1214">
        <v>778150</v>
      </c>
      <c r="U1214">
        <v>780550</v>
      </c>
      <c r="V1214" t="s">
        <v>8603</v>
      </c>
      <c r="W1214" s="101">
        <v>46192.366435763892</v>
      </c>
      <c r="X1214" s="1">
        <f>IFERROR(IF(H1214="","",IF(O1214=0,0.15,IF(VLOOKUP(O1214,'Source Post 14 Status (6.30.26)'!A:B,2,FALSE)=1,0.15,0.5))),0.5)</f>
        <v>0.15</v>
      </c>
      <c r="Y1214" s="6">
        <f t="shared" si="18"/>
        <v>233805</v>
      </c>
    </row>
    <row r="1215" spans="1:25" x14ac:dyDescent="0.3">
      <c r="A1215" t="str">
        <f>IF(B1215=1,COUNTIF($B$2:B1215,1),"")</f>
        <v/>
      </c>
      <c r="B1215" t="str">
        <f>IF(C1215=1,COUNTIF($H$2:H1215,H1215),"")</f>
        <v/>
      </c>
      <c r="C1215">
        <f>IF(G1215=List!$P$1,1,0)</f>
        <v>0</v>
      </c>
      <c r="D1215" s="1" t="str">
        <f>IF(E1215=1,COUNTIF($E$2:E1215,1),"")</f>
        <v/>
      </c>
      <c r="E1215" s="1" t="str">
        <f>IF(H1215=List!$P$2,1,"")</f>
        <v/>
      </c>
      <c r="F1215" s="2" t="s">
        <v>11828</v>
      </c>
      <c r="G1215" s="2" t="s">
        <v>346</v>
      </c>
      <c r="H1215" s="2" t="s">
        <v>6129</v>
      </c>
      <c r="I1215" s="2" t="s">
        <v>2458</v>
      </c>
      <c r="J1215" s="2" t="s">
        <v>960</v>
      </c>
      <c r="K1215" s="2" t="s">
        <v>2519</v>
      </c>
      <c r="L1215" s="2" t="s">
        <v>2520</v>
      </c>
      <c r="M1215" s="2" t="s">
        <v>159</v>
      </c>
      <c r="N1215" s="2" t="s">
        <v>756</v>
      </c>
      <c r="O1215" s="99">
        <v>0</v>
      </c>
      <c r="P1215" s="2" t="s">
        <v>8513</v>
      </c>
      <c r="W1215" s="101">
        <v>1</v>
      </c>
      <c r="X1215" s="1">
        <f>IFERROR(IF(H1215="","",IF(O1215=0,0.15,IF(VLOOKUP(O1215,'Source Post 14 Status (6.30.26)'!A:B,2,FALSE)=1,0.15,0.5))),0.5)</f>
        <v>0.15</v>
      </c>
      <c r="Y1215" s="6">
        <f t="shared" si="18"/>
        <v>0</v>
      </c>
    </row>
    <row r="1216" spans="1:25" x14ac:dyDescent="0.3">
      <c r="A1216" t="str">
        <f>IF(B1216=1,COUNTIF($B$2:B1216,1),"")</f>
        <v/>
      </c>
      <c r="B1216" t="str">
        <f>IF(C1216=1,COUNTIF($H$2:H1216,H1216),"")</f>
        <v/>
      </c>
      <c r="C1216">
        <f>IF(G1216=List!$P$1,1,0)</f>
        <v>0</v>
      </c>
      <c r="D1216" s="1" t="str">
        <f>IF(E1216=1,COUNTIF($E$2:E1216,1),"")</f>
        <v/>
      </c>
      <c r="E1216" s="1" t="str">
        <f>IF(H1216=List!$P$2,1,"")</f>
        <v/>
      </c>
      <c r="F1216" s="2" t="s">
        <v>11828</v>
      </c>
      <c r="G1216" s="2" t="s">
        <v>347</v>
      </c>
      <c r="H1216" s="2" t="s">
        <v>6159</v>
      </c>
      <c r="I1216" s="2" t="s">
        <v>2527</v>
      </c>
      <c r="J1216" s="2" t="s">
        <v>896</v>
      </c>
      <c r="K1216" s="2" t="s">
        <v>897</v>
      </c>
      <c r="L1216" s="2" t="s">
        <v>2528</v>
      </c>
      <c r="M1216" s="2" t="s">
        <v>159</v>
      </c>
      <c r="N1216" s="2" t="s">
        <v>756</v>
      </c>
      <c r="O1216" s="99">
        <v>18078</v>
      </c>
      <c r="P1216" s="2" t="s">
        <v>7880</v>
      </c>
      <c r="W1216" s="101">
        <v>1</v>
      </c>
      <c r="X1216" s="1">
        <f>IFERROR(IF(H1216="","",IF(O1216=0,0.15,IF(VLOOKUP(O1216,'Source Post 14 Status (6.30.26)'!A:B,2,FALSE)=1,0.15,0.5))),0.5)</f>
        <v>0.15</v>
      </c>
      <c r="Y1216" s="6">
        <f t="shared" si="18"/>
        <v>0</v>
      </c>
    </row>
    <row r="1217" spans="1:25" x14ac:dyDescent="0.3">
      <c r="A1217" t="str">
        <f>IF(B1217=1,COUNTIF($B$2:B1217,1),"")</f>
        <v/>
      </c>
      <c r="B1217" t="str">
        <f>IF(C1217=1,COUNTIF($H$2:H1217,H1217),"")</f>
        <v/>
      </c>
      <c r="C1217">
        <f>IF(G1217=List!$P$1,1,0)</f>
        <v>0</v>
      </c>
      <c r="D1217" s="1" t="str">
        <f>IF(E1217=1,COUNTIF($E$2:E1217,1),"")</f>
        <v/>
      </c>
      <c r="E1217" s="1" t="str">
        <f>IF(H1217=List!$P$2,1,"")</f>
        <v/>
      </c>
      <c r="F1217" s="2" t="s">
        <v>11828</v>
      </c>
      <c r="G1217" s="2" t="s">
        <v>347</v>
      </c>
      <c r="H1217" s="2" t="s">
        <v>6160</v>
      </c>
      <c r="I1217" s="2" t="s">
        <v>2527</v>
      </c>
      <c r="J1217" s="2" t="s">
        <v>896</v>
      </c>
      <c r="K1217" s="2" t="s">
        <v>897</v>
      </c>
      <c r="L1217" s="2" t="s">
        <v>2528</v>
      </c>
      <c r="M1217" s="2" t="s">
        <v>185</v>
      </c>
      <c r="N1217" s="2" t="s">
        <v>759</v>
      </c>
      <c r="O1217" s="99">
        <v>15996</v>
      </c>
      <c r="P1217" s="2" t="s">
        <v>7540</v>
      </c>
      <c r="W1217" s="101">
        <v>1</v>
      </c>
      <c r="X1217" s="1">
        <f>IFERROR(IF(H1217="","",IF(O1217=0,0.15,IF(VLOOKUP(O1217,'Source Post 14 Status (6.30.26)'!A:B,2,FALSE)=1,0.15,0.5))),0.5)</f>
        <v>0.15</v>
      </c>
      <c r="Y1217" s="6">
        <f t="shared" si="18"/>
        <v>0</v>
      </c>
    </row>
    <row r="1218" spans="1:25" x14ac:dyDescent="0.3">
      <c r="A1218" t="str">
        <f>IF(B1218=1,COUNTIF($B$2:B1218,1),"")</f>
        <v/>
      </c>
      <c r="B1218" t="str">
        <f>IF(C1218=1,COUNTIF($H$2:H1218,H1218),"")</f>
        <v/>
      </c>
      <c r="C1218">
        <f>IF(G1218=List!$P$1,1,0)</f>
        <v>0</v>
      </c>
      <c r="D1218" s="1" t="str">
        <f>IF(E1218=1,COUNTIF($E$2:E1218,1),"")</f>
        <v/>
      </c>
      <c r="E1218" s="1" t="str">
        <f>IF(H1218=List!$P$2,1,"")</f>
        <v/>
      </c>
      <c r="F1218" s="2" t="s">
        <v>11828</v>
      </c>
      <c r="G1218" s="2" t="s">
        <v>347</v>
      </c>
      <c r="H1218" s="2" t="s">
        <v>6161</v>
      </c>
      <c r="I1218" s="2" t="s">
        <v>2527</v>
      </c>
      <c r="J1218" s="2" t="s">
        <v>896</v>
      </c>
      <c r="K1218" s="2" t="s">
        <v>897</v>
      </c>
      <c r="L1218" s="2" t="s">
        <v>2528</v>
      </c>
      <c r="M1218" s="2" t="s">
        <v>179</v>
      </c>
      <c r="N1218" s="2" t="s">
        <v>761</v>
      </c>
      <c r="O1218" s="99">
        <v>20033</v>
      </c>
      <c r="P1218" s="2" t="s">
        <v>8044</v>
      </c>
      <c r="W1218" s="101">
        <v>1</v>
      </c>
      <c r="X1218" s="1">
        <f>IFERROR(IF(H1218="","",IF(O1218=0,0.15,IF(VLOOKUP(O1218,'Source Post 14 Status (6.30.26)'!A:B,2,FALSE)=1,0.15,0.5))),0.5)</f>
        <v>0.15</v>
      </c>
      <c r="Y1218" s="6">
        <f t="shared" si="18"/>
        <v>0</v>
      </c>
    </row>
    <row r="1219" spans="1:25" x14ac:dyDescent="0.3">
      <c r="A1219" t="str">
        <f>IF(B1219=1,COUNTIF($B$2:B1219,1),"")</f>
        <v/>
      </c>
      <c r="B1219" t="str">
        <f>IF(C1219=1,COUNTIF($H$2:H1219,H1219),"")</f>
        <v/>
      </c>
      <c r="C1219">
        <f>IF(G1219=List!$P$1,1,0)</f>
        <v>0</v>
      </c>
      <c r="D1219" s="1" t="str">
        <f>IF(E1219=1,COUNTIF($E$2:E1219,1),"")</f>
        <v/>
      </c>
      <c r="E1219" s="1" t="str">
        <f>IF(H1219=List!$P$2,1,"")</f>
        <v/>
      </c>
      <c r="F1219" s="2" t="s">
        <v>11828</v>
      </c>
      <c r="G1219" s="2" t="s">
        <v>347</v>
      </c>
      <c r="H1219" s="2" t="s">
        <v>6162</v>
      </c>
      <c r="I1219" s="2" t="s">
        <v>2527</v>
      </c>
      <c r="J1219" s="2" t="s">
        <v>896</v>
      </c>
      <c r="K1219" s="2" t="s">
        <v>897</v>
      </c>
      <c r="L1219" s="2" t="s">
        <v>2528</v>
      </c>
      <c r="M1219" s="2" t="s">
        <v>170</v>
      </c>
      <c r="N1219" s="2" t="s">
        <v>763</v>
      </c>
      <c r="O1219" s="99">
        <v>0</v>
      </c>
      <c r="P1219" s="2" t="s">
        <v>8513</v>
      </c>
      <c r="W1219" s="101">
        <v>1</v>
      </c>
      <c r="X1219" s="1">
        <f>IFERROR(IF(H1219="","",IF(O1219=0,0.15,IF(VLOOKUP(O1219,'Source Post 14 Status (6.30.26)'!A:B,2,FALSE)=1,0.15,0.5))),0.5)</f>
        <v>0.15</v>
      </c>
      <c r="Y1219" s="6">
        <f t="shared" ref="Y1219:Y1282" si="19">IF(H1219="","",ROUND(MIN((T1219+U1219)*X1219,T1219),0))</f>
        <v>0</v>
      </c>
    </row>
    <row r="1220" spans="1:25" x14ac:dyDescent="0.3">
      <c r="A1220" t="str">
        <f>IF(B1220=1,COUNTIF($B$2:B1220,1),"")</f>
        <v/>
      </c>
      <c r="B1220" t="str">
        <f>IF(C1220=1,COUNTIF($H$2:H1220,H1220),"")</f>
        <v/>
      </c>
      <c r="C1220">
        <f>IF(G1220=List!$P$1,1,0)</f>
        <v>0</v>
      </c>
      <c r="D1220" s="1" t="str">
        <f>IF(E1220=1,COUNTIF($E$2:E1220,1),"")</f>
        <v/>
      </c>
      <c r="E1220" s="1" t="str">
        <f>IF(H1220=List!$P$2,1,"")</f>
        <v/>
      </c>
      <c r="F1220" s="2" t="s">
        <v>11828</v>
      </c>
      <c r="G1220" s="2" t="s">
        <v>347</v>
      </c>
      <c r="H1220" s="2" t="s">
        <v>6162</v>
      </c>
      <c r="I1220" s="2" t="s">
        <v>2527</v>
      </c>
      <c r="J1220" s="2" t="s">
        <v>896</v>
      </c>
      <c r="K1220" s="2" t="s">
        <v>897</v>
      </c>
      <c r="L1220" s="2" t="s">
        <v>2528</v>
      </c>
      <c r="M1220" s="2" t="s">
        <v>170</v>
      </c>
      <c r="N1220" s="2" t="s">
        <v>763</v>
      </c>
      <c r="O1220" s="99">
        <v>20991</v>
      </c>
      <c r="P1220" s="2" t="s">
        <v>8125</v>
      </c>
      <c r="W1220" s="101">
        <v>1</v>
      </c>
      <c r="X1220" s="1">
        <f>IFERROR(IF(H1220="","",IF(O1220=0,0.15,IF(VLOOKUP(O1220,'Source Post 14 Status (6.30.26)'!A:B,2,FALSE)=1,0.15,0.5))),0.5)</f>
        <v>0.15</v>
      </c>
      <c r="Y1220" s="6">
        <f t="shared" si="19"/>
        <v>0</v>
      </c>
    </row>
    <row r="1221" spans="1:25" x14ac:dyDescent="0.3">
      <c r="A1221" t="str">
        <f>IF(B1221=1,COUNTIF($B$2:B1221,1),"")</f>
        <v/>
      </c>
      <c r="B1221" t="str">
        <f>IF(C1221=1,COUNTIF($H$2:H1221,H1221),"")</f>
        <v/>
      </c>
      <c r="C1221">
        <f>IF(G1221=List!$P$1,1,0)</f>
        <v>0</v>
      </c>
      <c r="D1221" s="1" t="str">
        <f>IF(E1221=1,COUNTIF($E$2:E1221,1),"")</f>
        <v/>
      </c>
      <c r="E1221" s="1" t="str">
        <f>IF(H1221=List!$P$2,1,"")</f>
        <v/>
      </c>
      <c r="F1221" s="2" t="s">
        <v>11828</v>
      </c>
      <c r="G1221" s="2" t="s">
        <v>347</v>
      </c>
      <c r="H1221" s="2" t="s">
        <v>10909</v>
      </c>
      <c r="I1221" s="2" t="s">
        <v>2527</v>
      </c>
      <c r="J1221" s="2" t="s">
        <v>896</v>
      </c>
      <c r="K1221" s="2" t="s">
        <v>897</v>
      </c>
      <c r="L1221" s="2" t="s">
        <v>2528</v>
      </c>
      <c r="M1221" s="2" t="s">
        <v>171</v>
      </c>
      <c r="N1221" s="2" t="s">
        <v>765</v>
      </c>
      <c r="O1221" s="99">
        <v>0</v>
      </c>
      <c r="P1221" s="2" t="s">
        <v>8514</v>
      </c>
      <c r="W1221" s="101">
        <v>1</v>
      </c>
      <c r="X1221" s="1">
        <f>IFERROR(IF(H1221="","",IF(O1221=0,0.15,IF(VLOOKUP(O1221,'Source Post 14 Status (6.30.26)'!A:B,2,FALSE)=1,0.15,0.5))),0.5)</f>
        <v>0.15</v>
      </c>
      <c r="Y1221" s="6">
        <f t="shared" si="19"/>
        <v>0</v>
      </c>
    </row>
    <row r="1222" spans="1:25" x14ac:dyDescent="0.3">
      <c r="A1222" t="str">
        <f>IF(B1222=1,COUNTIF($B$2:B1222,1),"")</f>
        <v/>
      </c>
      <c r="B1222" t="str">
        <f>IF(C1222=1,COUNTIF($H$2:H1222,H1222),"")</f>
        <v/>
      </c>
      <c r="C1222">
        <f>IF(G1222=List!$P$1,1,0)</f>
        <v>0</v>
      </c>
      <c r="D1222" s="1" t="str">
        <f>IF(E1222=1,COUNTIF($E$2:E1222,1),"")</f>
        <v/>
      </c>
      <c r="E1222" s="1" t="str">
        <f>IF(H1222=List!$P$2,1,"")</f>
        <v/>
      </c>
      <c r="F1222" s="2" t="s">
        <v>11828</v>
      </c>
      <c r="G1222" s="2" t="s">
        <v>347</v>
      </c>
      <c r="H1222" s="2" t="s">
        <v>10909</v>
      </c>
      <c r="I1222" s="2" t="s">
        <v>2527</v>
      </c>
      <c r="J1222" s="2" t="s">
        <v>896</v>
      </c>
      <c r="K1222" s="2" t="s">
        <v>897</v>
      </c>
      <c r="L1222" s="2" t="s">
        <v>2528</v>
      </c>
      <c r="M1222" s="2" t="s">
        <v>171</v>
      </c>
      <c r="N1222" s="2" t="s">
        <v>765</v>
      </c>
      <c r="O1222" s="99">
        <v>24670</v>
      </c>
      <c r="P1222" s="2" t="s">
        <v>11233</v>
      </c>
      <c r="W1222" s="101">
        <v>1</v>
      </c>
      <c r="X1222" s="1">
        <f>IFERROR(IF(H1222="","",IF(O1222=0,0.15,IF(VLOOKUP(O1222,'Source Post 14 Status (6.30.26)'!A:B,2,FALSE)=1,0.15,0.5))),0.5)</f>
        <v>0.15</v>
      </c>
      <c r="Y1222" s="6">
        <f t="shared" si="19"/>
        <v>0</v>
      </c>
    </row>
    <row r="1223" spans="1:25" x14ac:dyDescent="0.3">
      <c r="A1223" t="str">
        <f>IF(B1223=1,COUNTIF($B$2:B1223,1),"")</f>
        <v/>
      </c>
      <c r="B1223" t="str">
        <f>IF(C1223=1,COUNTIF($H$2:H1223,H1223),"")</f>
        <v/>
      </c>
      <c r="C1223">
        <f>IF(G1223=List!$P$1,1,0)</f>
        <v>0</v>
      </c>
      <c r="D1223" s="1" t="str">
        <f>IF(E1223=1,COUNTIF($E$2:E1223,1),"")</f>
        <v/>
      </c>
      <c r="E1223" s="1" t="str">
        <f>IF(H1223=List!$P$2,1,"")</f>
        <v/>
      </c>
      <c r="F1223" s="2" t="s">
        <v>11828</v>
      </c>
      <c r="G1223" s="2" t="s">
        <v>9449</v>
      </c>
      <c r="H1223" s="2" t="s">
        <v>8757</v>
      </c>
      <c r="I1223" s="2" t="s">
        <v>2527</v>
      </c>
      <c r="J1223" s="2" t="s">
        <v>900</v>
      </c>
      <c r="K1223" s="2" t="s">
        <v>904</v>
      </c>
      <c r="L1223" s="2" t="s">
        <v>2532</v>
      </c>
      <c r="M1223" s="2" t="s">
        <v>219</v>
      </c>
      <c r="N1223" s="2" t="s">
        <v>789</v>
      </c>
      <c r="O1223" s="99">
        <v>6132</v>
      </c>
      <c r="P1223" s="2" t="s">
        <v>11269</v>
      </c>
      <c r="W1223" s="101">
        <v>1</v>
      </c>
      <c r="X1223" s="1">
        <f>IFERROR(IF(H1223="","",IF(O1223=0,0.15,IF(VLOOKUP(O1223,'Source Post 14 Status (6.30.26)'!A:B,2,FALSE)=1,0.15,0.5))),0.5)</f>
        <v>0.5</v>
      </c>
      <c r="Y1223" s="6">
        <f t="shared" si="19"/>
        <v>0</v>
      </c>
    </row>
    <row r="1224" spans="1:25" x14ac:dyDescent="0.3">
      <c r="A1224" t="str">
        <f>IF(B1224=1,COUNTIF($B$2:B1224,1),"")</f>
        <v/>
      </c>
      <c r="B1224" t="str">
        <f>IF(C1224=1,COUNTIF($H$2:H1224,H1224),"")</f>
        <v/>
      </c>
      <c r="C1224">
        <f>IF(G1224=List!$P$1,1,0)</f>
        <v>0</v>
      </c>
      <c r="D1224" s="1" t="str">
        <f>IF(E1224=1,COUNTIF($E$2:E1224,1),"")</f>
        <v/>
      </c>
      <c r="E1224" s="1" t="str">
        <f>IF(H1224=List!$P$2,1,"")</f>
        <v/>
      </c>
      <c r="F1224" s="2" t="s">
        <v>11828</v>
      </c>
      <c r="G1224" s="2" t="s">
        <v>9449</v>
      </c>
      <c r="H1224" s="2" t="s">
        <v>8757</v>
      </c>
      <c r="I1224" s="2" t="s">
        <v>2527</v>
      </c>
      <c r="J1224" s="2" t="s">
        <v>900</v>
      </c>
      <c r="K1224" s="2" t="s">
        <v>904</v>
      </c>
      <c r="L1224" s="2" t="s">
        <v>2532</v>
      </c>
      <c r="M1224" s="2" t="s">
        <v>219</v>
      </c>
      <c r="N1224" s="2" t="s">
        <v>789</v>
      </c>
      <c r="O1224" s="99">
        <v>0</v>
      </c>
      <c r="P1224" s="2" t="s">
        <v>8514</v>
      </c>
      <c r="W1224" s="101">
        <v>1</v>
      </c>
      <c r="X1224" s="1">
        <f>IFERROR(IF(H1224="","",IF(O1224=0,0.15,IF(VLOOKUP(O1224,'Source Post 14 Status (6.30.26)'!A:B,2,FALSE)=1,0.15,0.5))),0.5)</f>
        <v>0.15</v>
      </c>
      <c r="Y1224" s="6">
        <f t="shared" si="19"/>
        <v>0</v>
      </c>
    </row>
    <row r="1225" spans="1:25" x14ac:dyDescent="0.3">
      <c r="A1225" t="str">
        <f>IF(B1225=1,COUNTIF($B$2:B1225,1),"")</f>
        <v/>
      </c>
      <c r="B1225" t="str">
        <f>IF(C1225=1,COUNTIF($H$2:H1225,H1225),"")</f>
        <v/>
      </c>
      <c r="C1225">
        <f>IF(G1225=List!$P$1,1,0)</f>
        <v>0</v>
      </c>
      <c r="D1225" s="1" t="str">
        <f>IF(E1225=1,COUNTIF($E$2:E1225,1),"")</f>
        <v/>
      </c>
      <c r="E1225" s="1" t="str">
        <f>IF(H1225=List!$P$2,1,"")</f>
        <v/>
      </c>
      <c r="F1225" s="2" t="s">
        <v>11828</v>
      </c>
      <c r="G1225" s="2" t="s">
        <v>9449</v>
      </c>
      <c r="H1225" s="2" t="s">
        <v>8757</v>
      </c>
      <c r="I1225" s="2" t="s">
        <v>2527</v>
      </c>
      <c r="J1225" s="2" t="s">
        <v>900</v>
      </c>
      <c r="K1225" s="2" t="s">
        <v>904</v>
      </c>
      <c r="L1225" s="2" t="s">
        <v>2532</v>
      </c>
      <c r="M1225" s="2" t="s">
        <v>219</v>
      </c>
      <c r="N1225" s="2" t="s">
        <v>789</v>
      </c>
      <c r="O1225" s="99">
        <v>15820</v>
      </c>
      <c r="P1225" s="2" t="s">
        <v>11270</v>
      </c>
      <c r="W1225" s="101">
        <v>1</v>
      </c>
      <c r="X1225" s="1">
        <f>IFERROR(IF(H1225="","",IF(O1225=0,0.15,IF(VLOOKUP(O1225,'Source Post 14 Status (6.30.26)'!A:B,2,FALSE)=1,0.15,0.5))),0.5)</f>
        <v>0.15</v>
      </c>
      <c r="Y1225" s="6">
        <f t="shared" si="19"/>
        <v>0</v>
      </c>
    </row>
    <row r="1226" spans="1:25" x14ac:dyDescent="0.3">
      <c r="A1226" t="str">
        <f>IF(B1226=1,COUNTIF($B$2:B1226,1),"")</f>
        <v/>
      </c>
      <c r="B1226" t="str">
        <f>IF(C1226=1,COUNTIF($H$2:H1226,H1226),"")</f>
        <v/>
      </c>
      <c r="C1226">
        <f>IF(G1226=List!$P$1,1,0)</f>
        <v>0</v>
      </c>
      <c r="D1226" s="1" t="str">
        <f>IF(E1226=1,COUNTIF($E$2:E1226,1),"")</f>
        <v/>
      </c>
      <c r="E1226" s="1" t="str">
        <f>IF(H1226=List!$P$2,1,"")</f>
        <v/>
      </c>
      <c r="F1226" s="2" t="s">
        <v>11828</v>
      </c>
      <c r="G1226" s="2" t="s">
        <v>348</v>
      </c>
      <c r="H1226" s="2" t="s">
        <v>6163</v>
      </c>
      <c r="I1226" s="2" t="s">
        <v>2527</v>
      </c>
      <c r="J1226" s="2" t="s">
        <v>900</v>
      </c>
      <c r="K1226" s="2" t="s">
        <v>910</v>
      </c>
      <c r="L1226" s="2" t="s">
        <v>2536</v>
      </c>
      <c r="M1226" s="2" t="s">
        <v>164</v>
      </c>
      <c r="N1226" s="2" t="s">
        <v>787</v>
      </c>
      <c r="O1226" s="99">
        <v>12008</v>
      </c>
      <c r="P1226" s="2" t="s">
        <v>7352</v>
      </c>
      <c r="V1226" t="s">
        <v>11271</v>
      </c>
      <c r="W1226" s="101">
        <v>46203.415287037038</v>
      </c>
      <c r="X1226" s="1">
        <f>IFERROR(IF(H1226="","",IF(O1226=0,0.15,IF(VLOOKUP(O1226,'Source Post 14 Status (6.30.26)'!A:B,2,FALSE)=1,0.15,0.5))),0.5)</f>
        <v>0.5</v>
      </c>
      <c r="Y1226" s="6">
        <f t="shared" si="19"/>
        <v>0</v>
      </c>
    </row>
    <row r="1227" spans="1:25" x14ac:dyDescent="0.3">
      <c r="A1227" t="str">
        <f>IF(B1227=1,COUNTIF($B$2:B1227,1),"")</f>
        <v/>
      </c>
      <c r="B1227" t="str">
        <f>IF(C1227=1,COUNTIF($H$2:H1227,H1227),"")</f>
        <v/>
      </c>
      <c r="C1227">
        <f>IF(G1227=List!$P$1,1,0)</f>
        <v>0</v>
      </c>
      <c r="D1227" s="1" t="str">
        <f>IF(E1227=1,COUNTIF($E$2:E1227,1),"")</f>
        <v/>
      </c>
      <c r="E1227" s="1" t="str">
        <f>IF(H1227=List!$P$2,1,"")</f>
        <v/>
      </c>
      <c r="F1227" s="2" t="s">
        <v>11828</v>
      </c>
      <c r="G1227" s="2" t="s">
        <v>348</v>
      </c>
      <c r="H1227" s="2" t="s">
        <v>6164</v>
      </c>
      <c r="I1227" s="2" t="s">
        <v>2527</v>
      </c>
      <c r="J1227" s="2" t="s">
        <v>900</v>
      </c>
      <c r="K1227" s="2" t="s">
        <v>910</v>
      </c>
      <c r="L1227" s="2" t="s">
        <v>2536</v>
      </c>
      <c r="M1227" s="2" t="s">
        <v>219</v>
      </c>
      <c r="N1227" s="2" t="s">
        <v>789</v>
      </c>
      <c r="O1227" s="99">
        <v>22752</v>
      </c>
      <c r="P1227" s="2" t="s">
        <v>8308</v>
      </c>
      <c r="Q1227">
        <v>120505</v>
      </c>
      <c r="R1227">
        <v>124255</v>
      </c>
      <c r="S1227">
        <v>247710</v>
      </c>
      <c r="T1227">
        <v>123305</v>
      </c>
      <c r="U1227">
        <v>121755</v>
      </c>
      <c r="V1227" t="s">
        <v>11271</v>
      </c>
      <c r="W1227" s="101">
        <v>46203.416166747687</v>
      </c>
      <c r="X1227" s="1">
        <f>IFERROR(IF(H1227="","",IF(O1227=0,0.15,IF(VLOOKUP(O1227,'Source Post 14 Status (6.30.26)'!A:B,2,FALSE)=1,0.15,0.5))),0.5)</f>
        <v>0.15</v>
      </c>
      <c r="Y1227" s="6">
        <f t="shared" si="19"/>
        <v>36759</v>
      </c>
    </row>
    <row r="1228" spans="1:25" x14ac:dyDescent="0.3">
      <c r="A1228" t="str">
        <f>IF(B1228=1,COUNTIF($B$2:B1228,1),"")</f>
        <v/>
      </c>
      <c r="B1228" t="str">
        <f>IF(C1228=1,COUNTIF($H$2:H1228,H1228),"")</f>
        <v/>
      </c>
      <c r="C1228">
        <f>IF(G1228=List!$P$1,1,0)</f>
        <v>0</v>
      </c>
      <c r="D1228" s="1" t="str">
        <f>IF(E1228=1,COUNTIF($E$2:E1228,1),"")</f>
        <v/>
      </c>
      <c r="E1228" s="1" t="str">
        <f>IF(H1228=List!$P$2,1,"")</f>
        <v/>
      </c>
      <c r="F1228" s="2" t="s">
        <v>11828</v>
      </c>
      <c r="G1228" s="2" t="s">
        <v>349</v>
      </c>
      <c r="H1228" s="2" t="s">
        <v>6165</v>
      </c>
      <c r="I1228" s="2" t="s">
        <v>2527</v>
      </c>
      <c r="J1228" s="2" t="s">
        <v>900</v>
      </c>
      <c r="K1228" s="2" t="s">
        <v>916</v>
      </c>
      <c r="L1228" s="2" t="s">
        <v>2321</v>
      </c>
      <c r="M1228" s="2" t="s">
        <v>219</v>
      </c>
      <c r="N1228" s="2" t="s">
        <v>789</v>
      </c>
      <c r="O1228" s="99">
        <v>19950</v>
      </c>
      <c r="P1228" s="2" t="s">
        <v>8025</v>
      </c>
      <c r="Q1228">
        <v>34792</v>
      </c>
      <c r="R1228">
        <v>34792</v>
      </c>
      <c r="S1228">
        <v>69584</v>
      </c>
      <c r="T1228">
        <v>34792</v>
      </c>
      <c r="U1228">
        <v>34792</v>
      </c>
      <c r="V1228" t="s">
        <v>8604</v>
      </c>
      <c r="W1228" s="101">
        <v>46203.42587071759</v>
      </c>
      <c r="X1228" s="1">
        <f>IFERROR(IF(H1228="","",IF(O1228=0,0.15,IF(VLOOKUP(O1228,'Source Post 14 Status (6.30.26)'!A:B,2,FALSE)=1,0.15,0.5))),0.5)</f>
        <v>0.15</v>
      </c>
      <c r="Y1228" s="6">
        <f t="shared" si="19"/>
        <v>10438</v>
      </c>
    </row>
    <row r="1229" spans="1:25" x14ac:dyDescent="0.3">
      <c r="A1229" t="str">
        <f>IF(B1229=1,COUNTIF($B$2:B1229,1),"")</f>
        <v/>
      </c>
      <c r="B1229" t="str">
        <f>IF(C1229=1,COUNTIF($H$2:H1229,H1229),"")</f>
        <v/>
      </c>
      <c r="C1229">
        <f>IF(G1229=List!$P$1,1,0)</f>
        <v>0</v>
      </c>
      <c r="D1229" s="1" t="str">
        <f>IF(E1229=1,COUNTIF($E$2:E1229,1),"")</f>
        <v/>
      </c>
      <c r="E1229" s="1" t="str">
        <f>IF(H1229=List!$P$2,1,"")</f>
        <v/>
      </c>
      <c r="F1229" s="2" t="s">
        <v>11828</v>
      </c>
      <c r="G1229" s="2" t="s">
        <v>350</v>
      </c>
      <c r="H1229" s="2" t="s">
        <v>6166</v>
      </c>
      <c r="I1229" s="2" t="s">
        <v>2527</v>
      </c>
      <c r="J1229" s="2" t="s">
        <v>900</v>
      </c>
      <c r="K1229" s="2" t="s">
        <v>922</v>
      </c>
      <c r="L1229" s="2" t="s">
        <v>1196</v>
      </c>
      <c r="M1229" s="2" t="s">
        <v>159</v>
      </c>
      <c r="N1229" s="2" t="s">
        <v>756</v>
      </c>
      <c r="O1229" s="99">
        <v>16594</v>
      </c>
      <c r="P1229" s="2" t="s">
        <v>7627</v>
      </c>
      <c r="Q1229">
        <v>116499</v>
      </c>
      <c r="R1229">
        <v>120766</v>
      </c>
      <c r="V1229" t="s">
        <v>11272</v>
      </c>
      <c r="W1229" s="101">
        <v>46202.701455243056</v>
      </c>
      <c r="X1229" s="1">
        <f>IFERROR(IF(H1229="","",IF(O1229=0,0.15,IF(VLOOKUP(O1229,'Source Post 14 Status (6.30.26)'!A:B,2,FALSE)=1,0.15,0.5))),0.5)</f>
        <v>0.15</v>
      </c>
      <c r="Y1229" s="6">
        <f t="shared" si="19"/>
        <v>0</v>
      </c>
    </row>
    <row r="1230" spans="1:25" x14ac:dyDescent="0.3">
      <c r="A1230" t="str">
        <f>IF(B1230=1,COUNTIF($B$2:B1230,1),"")</f>
        <v/>
      </c>
      <c r="B1230" t="str">
        <f>IF(C1230=1,COUNTIF($H$2:H1230,H1230),"")</f>
        <v/>
      </c>
      <c r="C1230">
        <f>IF(G1230=List!$P$1,1,0)</f>
        <v>0</v>
      </c>
      <c r="D1230" s="1" t="str">
        <f>IF(E1230=1,COUNTIF($E$2:E1230,1),"")</f>
        <v/>
      </c>
      <c r="E1230" s="1" t="str">
        <f>IF(H1230=List!$P$2,1,"")</f>
        <v/>
      </c>
      <c r="F1230" s="2" t="s">
        <v>11828</v>
      </c>
      <c r="G1230" s="2" t="s">
        <v>351</v>
      </c>
      <c r="H1230" s="2" t="s">
        <v>6167</v>
      </c>
      <c r="I1230" s="2" t="s">
        <v>2527</v>
      </c>
      <c r="J1230" s="2" t="s">
        <v>900</v>
      </c>
      <c r="K1230" s="2" t="s">
        <v>925</v>
      </c>
      <c r="L1230" s="2" t="s">
        <v>2538</v>
      </c>
      <c r="M1230" s="2" t="s">
        <v>164</v>
      </c>
      <c r="N1230" s="2" t="s">
        <v>787</v>
      </c>
      <c r="O1230" s="99">
        <v>0</v>
      </c>
      <c r="P1230" s="2" t="s">
        <v>8513</v>
      </c>
      <c r="R1230">
        <v>2000</v>
      </c>
      <c r="S1230">
        <v>2000</v>
      </c>
      <c r="U1230">
        <v>2000</v>
      </c>
      <c r="V1230" t="s">
        <v>11084</v>
      </c>
      <c r="W1230" s="101">
        <v>46197.348404594908</v>
      </c>
      <c r="X1230" s="1">
        <f>IFERROR(IF(H1230="","",IF(O1230=0,0.15,IF(VLOOKUP(O1230,'Source Post 14 Status (6.30.26)'!A:B,2,FALSE)=1,0.15,0.5))),0.5)</f>
        <v>0.15</v>
      </c>
      <c r="Y1230" s="6">
        <f t="shared" si="19"/>
        <v>300</v>
      </c>
    </row>
    <row r="1231" spans="1:25" x14ac:dyDescent="0.3">
      <c r="A1231" t="str">
        <f>IF(B1231=1,COUNTIF($B$2:B1231,1),"")</f>
        <v/>
      </c>
      <c r="B1231" t="str">
        <f>IF(C1231=1,COUNTIF($H$2:H1231,H1231),"")</f>
        <v/>
      </c>
      <c r="C1231">
        <f>IF(G1231=List!$P$1,1,0)</f>
        <v>0</v>
      </c>
      <c r="D1231" s="1" t="str">
        <f>IF(E1231=1,COUNTIF($E$2:E1231,1),"")</f>
        <v/>
      </c>
      <c r="E1231" s="1" t="str">
        <f>IF(H1231=List!$P$2,1,"")</f>
        <v/>
      </c>
      <c r="F1231" s="2" t="s">
        <v>11828</v>
      </c>
      <c r="G1231" s="2" t="s">
        <v>351</v>
      </c>
      <c r="H1231" s="2" t="s">
        <v>6167</v>
      </c>
      <c r="I1231" s="2" t="s">
        <v>2527</v>
      </c>
      <c r="J1231" s="2" t="s">
        <v>900</v>
      </c>
      <c r="K1231" s="2" t="s">
        <v>925</v>
      </c>
      <c r="L1231" s="2" t="s">
        <v>2538</v>
      </c>
      <c r="M1231" s="2" t="s">
        <v>164</v>
      </c>
      <c r="N1231" s="2" t="s">
        <v>787</v>
      </c>
      <c r="O1231" s="99">
        <v>14693</v>
      </c>
      <c r="P1231" s="2" t="s">
        <v>7411</v>
      </c>
      <c r="Q1231">
        <v>228500</v>
      </c>
      <c r="R1231">
        <v>228500</v>
      </c>
      <c r="S1231">
        <v>456000</v>
      </c>
      <c r="T1231">
        <v>230000</v>
      </c>
      <c r="U1231">
        <v>230000</v>
      </c>
      <c r="V1231" t="s">
        <v>11084</v>
      </c>
      <c r="W1231" s="101">
        <v>46197.34623422454</v>
      </c>
      <c r="X1231" s="1">
        <f>IFERROR(IF(H1231="","",IF(O1231=0,0.15,IF(VLOOKUP(O1231,'Source Post 14 Status (6.30.26)'!A:B,2,FALSE)=1,0.15,0.5))),0.5)</f>
        <v>0.15</v>
      </c>
      <c r="Y1231" s="6">
        <f t="shared" si="19"/>
        <v>69000</v>
      </c>
    </row>
    <row r="1232" spans="1:25" x14ac:dyDescent="0.3">
      <c r="A1232" t="str">
        <f>IF(B1232=1,COUNTIF($B$2:B1232,1),"")</f>
        <v/>
      </c>
      <c r="B1232" t="str">
        <f>IF(C1232=1,COUNTIF($H$2:H1232,H1232),"")</f>
        <v/>
      </c>
      <c r="C1232">
        <f>IF(G1232=List!$P$1,1,0)</f>
        <v>0</v>
      </c>
      <c r="D1232" s="1" t="str">
        <f>IF(E1232=1,COUNTIF($E$2:E1232,1),"")</f>
        <v/>
      </c>
      <c r="E1232" s="1" t="str">
        <f>IF(H1232=List!$P$2,1,"")</f>
        <v/>
      </c>
      <c r="F1232" s="2" t="s">
        <v>11828</v>
      </c>
      <c r="G1232" s="2" t="s">
        <v>351</v>
      </c>
      <c r="H1232" s="2" t="s">
        <v>6168</v>
      </c>
      <c r="I1232" s="2" t="s">
        <v>2527</v>
      </c>
      <c r="J1232" s="2" t="s">
        <v>900</v>
      </c>
      <c r="K1232" s="2" t="s">
        <v>925</v>
      </c>
      <c r="L1232" s="2" t="s">
        <v>2538</v>
      </c>
      <c r="M1232" s="2" t="s">
        <v>295</v>
      </c>
      <c r="N1232" s="2" t="s">
        <v>820</v>
      </c>
      <c r="O1232" s="99">
        <v>18061</v>
      </c>
      <c r="P1232" s="2" t="s">
        <v>7877</v>
      </c>
      <c r="Q1232">
        <v>315500</v>
      </c>
      <c r="R1232">
        <v>315500</v>
      </c>
      <c r="S1232">
        <v>627000</v>
      </c>
      <c r="T1232">
        <v>316000</v>
      </c>
      <c r="U1232">
        <v>316000</v>
      </c>
      <c r="V1232" t="s">
        <v>11084</v>
      </c>
      <c r="W1232" s="101">
        <v>46197.346559375001</v>
      </c>
      <c r="X1232" s="1">
        <f>IFERROR(IF(H1232="","",IF(O1232=0,0.15,IF(VLOOKUP(O1232,'Source Post 14 Status (6.30.26)'!A:B,2,FALSE)=1,0.15,0.5))),0.5)</f>
        <v>0.15</v>
      </c>
      <c r="Y1232" s="6">
        <f t="shared" si="19"/>
        <v>94800</v>
      </c>
    </row>
    <row r="1233" spans="1:25" x14ac:dyDescent="0.3">
      <c r="A1233" t="str">
        <f>IF(B1233=1,COUNTIF($B$2:B1233,1),"")</f>
        <v/>
      </c>
      <c r="B1233" t="str">
        <f>IF(C1233=1,COUNTIF($H$2:H1233,H1233),"")</f>
        <v/>
      </c>
      <c r="C1233">
        <f>IF(G1233=List!$P$1,1,0)</f>
        <v>0</v>
      </c>
      <c r="D1233" s="1" t="str">
        <f>IF(E1233=1,COUNTIF($E$2:E1233,1),"")</f>
        <v/>
      </c>
      <c r="E1233" s="1" t="str">
        <f>IF(H1233=List!$P$2,1,"")</f>
        <v/>
      </c>
      <c r="F1233" s="2" t="s">
        <v>11828</v>
      </c>
      <c r="G1233" s="2" t="s">
        <v>351</v>
      </c>
      <c r="H1233" s="2" t="s">
        <v>6168</v>
      </c>
      <c r="I1233" s="2" t="s">
        <v>2527</v>
      </c>
      <c r="J1233" s="2" t="s">
        <v>900</v>
      </c>
      <c r="K1233" s="2" t="s">
        <v>925</v>
      </c>
      <c r="L1233" s="2" t="s">
        <v>2538</v>
      </c>
      <c r="M1233" s="2" t="s">
        <v>295</v>
      </c>
      <c r="N1233" s="2" t="s">
        <v>820</v>
      </c>
      <c r="O1233" s="99">
        <v>0</v>
      </c>
      <c r="P1233" s="2" t="s">
        <v>8513</v>
      </c>
      <c r="R1233">
        <v>2000</v>
      </c>
      <c r="S1233">
        <v>2000</v>
      </c>
      <c r="U1233">
        <v>2000</v>
      </c>
      <c r="V1233" t="s">
        <v>11084</v>
      </c>
      <c r="W1233" s="101">
        <v>46197.348168206016</v>
      </c>
      <c r="X1233" s="1">
        <f>IFERROR(IF(H1233="","",IF(O1233=0,0.15,IF(VLOOKUP(O1233,'Source Post 14 Status (6.30.26)'!A:B,2,FALSE)=1,0.15,0.5))),0.5)</f>
        <v>0.15</v>
      </c>
      <c r="Y1233" s="6">
        <f t="shared" si="19"/>
        <v>300</v>
      </c>
    </row>
    <row r="1234" spans="1:25" x14ac:dyDescent="0.3">
      <c r="A1234" t="str">
        <f>IF(B1234=1,COUNTIF($B$2:B1234,1),"")</f>
        <v/>
      </c>
      <c r="B1234" t="str">
        <f>IF(C1234=1,COUNTIF($H$2:H1234,H1234),"")</f>
        <v/>
      </c>
      <c r="C1234">
        <f>IF(G1234=List!$P$1,1,0)</f>
        <v>0</v>
      </c>
      <c r="D1234" s="1" t="str">
        <f>IF(E1234=1,COUNTIF($E$2:E1234,1),"")</f>
        <v/>
      </c>
      <c r="E1234" s="1" t="str">
        <f>IF(H1234=List!$P$2,1,"")</f>
        <v/>
      </c>
      <c r="F1234" s="2" t="s">
        <v>11828</v>
      </c>
      <c r="G1234" s="2" t="s">
        <v>352</v>
      </c>
      <c r="H1234" s="2" t="s">
        <v>6170</v>
      </c>
      <c r="I1234" s="2" t="s">
        <v>2527</v>
      </c>
      <c r="J1234" s="2" t="s">
        <v>937</v>
      </c>
      <c r="K1234" s="2" t="s">
        <v>2540</v>
      </c>
      <c r="L1234" s="2" t="s">
        <v>2541</v>
      </c>
      <c r="M1234" s="2" t="s">
        <v>167</v>
      </c>
      <c r="N1234" s="2" t="s">
        <v>779</v>
      </c>
      <c r="O1234" s="99">
        <v>17544</v>
      </c>
      <c r="P1234" s="2" t="s">
        <v>7750</v>
      </c>
      <c r="Q1234">
        <v>165500</v>
      </c>
      <c r="R1234">
        <v>168000</v>
      </c>
      <c r="S1234">
        <v>335500</v>
      </c>
      <c r="T1234">
        <v>167500</v>
      </c>
      <c r="U1234">
        <v>167000</v>
      </c>
      <c r="V1234" t="s">
        <v>12937</v>
      </c>
      <c r="W1234" s="101">
        <v>46203.648325694441</v>
      </c>
      <c r="X1234" s="1">
        <f>IFERROR(IF(H1234="","",IF(O1234=0,0.15,IF(VLOOKUP(O1234,'Source Post 14 Status (6.30.26)'!A:B,2,FALSE)=1,0.15,0.5))),0.5)</f>
        <v>0.15</v>
      </c>
      <c r="Y1234" s="6">
        <f t="shared" si="19"/>
        <v>50175</v>
      </c>
    </row>
    <row r="1235" spans="1:25" x14ac:dyDescent="0.3">
      <c r="A1235" t="str">
        <f>IF(B1235=1,COUNTIF($B$2:B1235,1),"")</f>
        <v/>
      </c>
      <c r="B1235" t="str">
        <f>IF(C1235=1,COUNTIF($H$2:H1235,H1235),"")</f>
        <v/>
      </c>
      <c r="C1235">
        <f>IF(G1235=List!$P$1,1,0)</f>
        <v>0</v>
      </c>
      <c r="D1235" s="1" t="str">
        <f>IF(E1235=1,COUNTIF($E$2:E1235,1),"")</f>
        <v/>
      </c>
      <c r="E1235" s="1" t="str">
        <f>IF(H1235=List!$P$2,1,"")</f>
        <v/>
      </c>
      <c r="F1235" s="2" t="s">
        <v>11828</v>
      </c>
      <c r="G1235" s="2" t="s">
        <v>352</v>
      </c>
      <c r="H1235" s="2" t="s">
        <v>6173</v>
      </c>
      <c r="I1235" s="2" t="s">
        <v>2527</v>
      </c>
      <c r="J1235" s="2" t="s">
        <v>937</v>
      </c>
      <c r="K1235" s="2" t="s">
        <v>2540</v>
      </c>
      <c r="L1235" s="2" t="s">
        <v>2541</v>
      </c>
      <c r="M1235" s="2" t="s">
        <v>169</v>
      </c>
      <c r="N1235" s="2" t="s">
        <v>802</v>
      </c>
      <c r="O1235" s="99">
        <v>14796</v>
      </c>
      <c r="P1235" s="2" t="s">
        <v>7429</v>
      </c>
      <c r="Q1235">
        <v>130375</v>
      </c>
      <c r="R1235">
        <v>128875</v>
      </c>
      <c r="S1235">
        <v>253250</v>
      </c>
      <c r="T1235">
        <v>124375</v>
      </c>
      <c r="U1235">
        <v>127875</v>
      </c>
      <c r="V1235" t="s">
        <v>12937</v>
      </c>
      <c r="W1235" s="101">
        <v>46203.649599884258</v>
      </c>
      <c r="X1235" s="1">
        <f>IFERROR(IF(H1235="","",IF(O1235=0,0.15,IF(VLOOKUP(O1235,'Source Post 14 Status (6.30.26)'!A:B,2,FALSE)=1,0.15,0.5))),0.5)</f>
        <v>0.15</v>
      </c>
      <c r="Y1235" s="6">
        <f t="shared" si="19"/>
        <v>37838</v>
      </c>
    </row>
    <row r="1236" spans="1:25" x14ac:dyDescent="0.3">
      <c r="A1236" t="str">
        <f>IF(B1236=1,COUNTIF($B$2:B1236,1),"")</f>
        <v/>
      </c>
      <c r="B1236" t="str">
        <f>IF(C1236=1,COUNTIF($H$2:H1236,H1236),"")</f>
        <v/>
      </c>
      <c r="C1236">
        <f>IF(G1236=List!$P$1,1,0)</f>
        <v>0</v>
      </c>
      <c r="D1236" s="1" t="str">
        <f>IF(E1236=1,COUNTIF($E$2:E1236,1),"")</f>
        <v/>
      </c>
      <c r="E1236" s="1" t="str">
        <f>IF(H1236=List!$P$2,1,"")</f>
        <v/>
      </c>
      <c r="F1236" s="2" t="s">
        <v>11828</v>
      </c>
      <c r="G1236" s="2" t="s">
        <v>352</v>
      </c>
      <c r="H1236" s="2" t="s">
        <v>6172</v>
      </c>
      <c r="I1236" s="2" t="s">
        <v>2527</v>
      </c>
      <c r="J1236" s="2" t="s">
        <v>937</v>
      </c>
      <c r="K1236" s="2" t="s">
        <v>2540</v>
      </c>
      <c r="L1236" s="2" t="s">
        <v>2541</v>
      </c>
      <c r="M1236" s="2" t="s">
        <v>168</v>
      </c>
      <c r="N1236" s="2" t="s">
        <v>800</v>
      </c>
      <c r="O1236" s="99">
        <v>11860</v>
      </c>
      <c r="P1236" s="2" t="s">
        <v>7320</v>
      </c>
      <c r="Q1236">
        <v>113295</v>
      </c>
      <c r="R1236">
        <v>117051</v>
      </c>
      <c r="S1236">
        <v>245132</v>
      </c>
      <c r="T1236">
        <v>122963</v>
      </c>
      <c r="U1236">
        <v>131541</v>
      </c>
      <c r="V1236" t="s">
        <v>12937</v>
      </c>
      <c r="W1236" s="101">
        <v>46203.649099270835</v>
      </c>
      <c r="X1236" s="1">
        <f>IFERROR(IF(H1236="","",IF(O1236=0,0.15,IF(VLOOKUP(O1236,'Source Post 14 Status (6.30.26)'!A:B,2,FALSE)=1,0.15,0.5))),0.5)</f>
        <v>0.15</v>
      </c>
      <c r="Y1236" s="6">
        <f t="shared" si="19"/>
        <v>38176</v>
      </c>
    </row>
    <row r="1237" spans="1:25" x14ac:dyDescent="0.3">
      <c r="A1237" t="str">
        <f>IF(B1237=1,COUNTIF($B$2:B1237,1),"")</f>
        <v/>
      </c>
      <c r="B1237" t="str">
        <f>IF(C1237=1,COUNTIF($H$2:H1237,H1237),"")</f>
        <v/>
      </c>
      <c r="C1237">
        <f>IF(G1237=List!$P$1,1,0)</f>
        <v>0</v>
      </c>
      <c r="D1237" s="1" t="str">
        <f>IF(E1237=1,COUNTIF($E$2:E1237,1),"")</f>
        <v/>
      </c>
      <c r="E1237" s="1" t="str">
        <f>IF(H1237=List!$P$2,1,"")</f>
        <v/>
      </c>
      <c r="F1237" s="2" t="s">
        <v>11828</v>
      </c>
      <c r="G1237" s="2" t="s">
        <v>352</v>
      </c>
      <c r="H1237" s="2" t="s">
        <v>6171</v>
      </c>
      <c r="I1237" s="2" t="s">
        <v>2527</v>
      </c>
      <c r="J1237" s="2" t="s">
        <v>937</v>
      </c>
      <c r="K1237" s="2" t="s">
        <v>2540</v>
      </c>
      <c r="L1237" s="2" t="s">
        <v>2541</v>
      </c>
      <c r="M1237" s="2" t="s">
        <v>164</v>
      </c>
      <c r="N1237" s="2" t="s">
        <v>787</v>
      </c>
      <c r="O1237" s="99">
        <v>10936</v>
      </c>
      <c r="P1237" s="2" t="s">
        <v>7229</v>
      </c>
      <c r="Q1237">
        <v>148913</v>
      </c>
      <c r="R1237">
        <v>152613</v>
      </c>
      <c r="S1237">
        <v>300163</v>
      </c>
      <c r="T1237">
        <v>152550</v>
      </c>
      <c r="U1237">
        <v>150800</v>
      </c>
      <c r="V1237" t="s">
        <v>12937</v>
      </c>
      <c r="W1237" s="101">
        <v>46203.648858333334</v>
      </c>
      <c r="X1237" s="1">
        <f>IFERROR(IF(H1237="","",IF(O1237=0,0.15,IF(VLOOKUP(O1237,'Source Post 14 Status (6.30.26)'!A:B,2,FALSE)=1,0.15,0.5))),0.5)</f>
        <v>0.15</v>
      </c>
      <c r="Y1237" s="6">
        <f t="shared" si="19"/>
        <v>45503</v>
      </c>
    </row>
    <row r="1238" spans="1:25" x14ac:dyDescent="0.3">
      <c r="A1238" t="str">
        <f>IF(B1238=1,COUNTIF($B$2:B1238,1),"")</f>
        <v/>
      </c>
      <c r="B1238" t="str">
        <f>IF(C1238=1,COUNTIF($H$2:H1238,H1238),"")</f>
        <v/>
      </c>
      <c r="C1238">
        <f>IF(G1238=List!$P$1,1,0)</f>
        <v>0</v>
      </c>
      <c r="D1238" s="1" t="str">
        <f>IF(E1238=1,COUNTIF($E$2:E1238,1),"")</f>
        <v/>
      </c>
      <c r="E1238" s="1" t="str">
        <f>IF(H1238=List!$P$2,1,"")</f>
        <v/>
      </c>
      <c r="F1238" s="2" t="s">
        <v>11828</v>
      </c>
      <c r="G1238" s="2" t="s">
        <v>352</v>
      </c>
      <c r="H1238" s="2" t="s">
        <v>12938</v>
      </c>
      <c r="I1238" s="2" t="s">
        <v>2527</v>
      </c>
      <c r="J1238" s="2" t="s">
        <v>937</v>
      </c>
      <c r="K1238" s="2" t="s">
        <v>2540</v>
      </c>
      <c r="L1238" s="2" t="s">
        <v>2541</v>
      </c>
      <c r="M1238" s="2" t="s">
        <v>159</v>
      </c>
      <c r="N1238" s="2" t="s">
        <v>756</v>
      </c>
      <c r="O1238" s="99">
        <v>0</v>
      </c>
      <c r="P1238" s="2" t="s">
        <v>8514</v>
      </c>
      <c r="Q1238">
        <v>0</v>
      </c>
      <c r="R1238">
        <v>0</v>
      </c>
      <c r="S1238">
        <v>2700000</v>
      </c>
      <c r="T1238">
        <v>1350000</v>
      </c>
      <c r="U1238">
        <v>1350000</v>
      </c>
      <c r="V1238" t="s">
        <v>12937</v>
      </c>
      <c r="W1238" s="101">
        <v>46210.560190162039</v>
      </c>
      <c r="X1238" s="1">
        <f>IFERROR(IF(H1238="","",IF(O1238=0,0.15,IF(VLOOKUP(O1238,'Source Post 14 Status (6.30.26)'!A:B,2,FALSE)=1,0.15,0.5))),0.5)</f>
        <v>0.15</v>
      </c>
      <c r="Y1238" s="6">
        <f t="shared" si="19"/>
        <v>405000</v>
      </c>
    </row>
    <row r="1239" spans="1:25" x14ac:dyDescent="0.3">
      <c r="A1239" t="str">
        <f>IF(B1239=1,COUNTIF($B$2:B1239,1),"")</f>
        <v/>
      </c>
      <c r="B1239" t="str">
        <f>IF(C1239=1,COUNTIF($H$2:H1239,H1239),"")</f>
        <v/>
      </c>
      <c r="C1239">
        <f>IF(G1239=List!$P$1,1,0)</f>
        <v>0</v>
      </c>
      <c r="D1239" s="1" t="str">
        <f>IF(E1239=1,COUNTIF($E$2:E1239,1),"")</f>
        <v/>
      </c>
      <c r="E1239" s="1" t="str">
        <f>IF(H1239=List!$P$2,1,"")</f>
        <v/>
      </c>
      <c r="F1239" s="2" t="s">
        <v>11828</v>
      </c>
      <c r="G1239" s="2" t="s">
        <v>353</v>
      </c>
      <c r="H1239" s="2" t="s">
        <v>6174</v>
      </c>
      <c r="I1239" s="2" t="s">
        <v>2527</v>
      </c>
      <c r="J1239" s="2" t="s">
        <v>937</v>
      </c>
      <c r="K1239" s="2" t="s">
        <v>2543</v>
      </c>
      <c r="L1239" s="2" t="s">
        <v>2544</v>
      </c>
      <c r="M1239" s="2" t="s">
        <v>179</v>
      </c>
      <c r="N1239" s="2" t="s">
        <v>761</v>
      </c>
      <c r="O1239" s="99">
        <v>16105</v>
      </c>
      <c r="P1239" s="2" t="s">
        <v>7570</v>
      </c>
      <c r="Q1239">
        <v>58293</v>
      </c>
      <c r="R1239">
        <v>57674</v>
      </c>
      <c r="S1239">
        <v>113436</v>
      </c>
      <c r="T1239">
        <v>60735</v>
      </c>
      <c r="V1239" t="s">
        <v>11234</v>
      </c>
      <c r="W1239" s="101">
        <v>46192.481044675929</v>
      </c>
      <c r="X1239" s="1">
        <f>IFERROR(IF(H1239="","",IF(O1239=0,0.15,IF(VLOOKUP(O1239,'Source Post 14 Status (6.30.26)'!A:B,2,FALSE)=1,0.15,0.5))),0.5)</f>
        <v>0.15</v>
      </c>
      <c r="Y1239" s="6">
        <f t="shared" si="19"/>
        <v>9110</v>
      </c>
    </row>
    <row r="1240" spans="1:25" x14ac:dyDescent="0.3">
      <c r="A1240" t="str">
        <f>IF(B1240=1,COUNTIF($B$2:B1240,1),"")</f>
        <v/>
      </c>
      <c r="B1240" t="str">
        <f>IF(C1240=1,COUNTIF($H$2:H1240,H1240),"")</f>
        <v/>
      </c>
      <c r="C1240">
        <f>IF(G1240=List!$P$1,1,0)</f>
        <v>0</v>
      </c>
      <c r="D1240" s="1" t="str">
        <f>IF(E1240=1,COUNTIF($E$2:E1240,1),"")</f>
        <v/>
      </c>
      <c r="E1240" s="1" t="str">
        <f>IF(H1240=List!$P$2,1,"")</f>
        <v/>
      </c>
      <c r="F1240" s="2" t="s">
        <v>11828</v>
      </c>
      <c r="G1240" s="2" t="s">
        <v>353</v>
      </c>
      <c r="H1240" s="2" t="s">
        <v>6175</v>
      </c>
      <c r="I1240" s="2" t="s">
        <v>2527</v>
      </c>
      <c r="J1240" s="2" t="s">
        <v>937</v>
      </c>
      <c r="K1240" s="2" t="s">
        <v>2543</v>
      </c>
      <c r="L1240" s="2" t="s">
        <v>2544</v>
      </c>
      <c r="M1240" s="2" t="s">
        <v>170</v>
      </c>
      <c r="N1240" s="2" t="s">
        <v>763</v>
      </c>
      <c r="O1240" s="99">
        <v>17954</v>
      </c>
      <c r="P1240" s="2" t="s">
        <v>11235</v>
      </c>
      <c r="Q1240">
        <v>118000</v>
      </c>
      <c r="R1240">
        <v>118500</v>
      </c>
      <c r="S1240">
        <v>237000</v>
      </c>
      <c r="T1240">
        <v>118500</v>
      </c>
      <c r="U1240">
        <v>118500</v>
      </c>
      <c r="V1240" t="s">
        <v>11234</v>
      </c>
      <c r="W1240" s="101">
        <v>46192.48143954861</v>
      </c>
      <c r="X1240" s="1">
        <f>IFERROR(IF(H1240="","",IF(O1240=0,0.15,IF(VLOOKUP(O1240,'Source Post 14 Status (6.30.26)'!A:B,2,FALSE)=1,0.15,0.5))),0.5)</f>
        <v>0.15</v>
      </c>
      <c r="Y1240" s="6">
        <f t="shared" si="19"/>
        <v>35550</v>
      </c>
    </row>
    <row r="1241" spans="1:25" x14ac:dyDescent="0.3">
      <c r="A1241" t="str">
        <f>IF(B1241=1,COUNTIF($B$2:B1241,1),"")</f>
        <v/>
      </c>
      <c r="B1241" t="str">
        <f>IF(C1241=1,COUNTIF($H$2:H1241,H1241),"")</f>
        <v/>
      </c>
      <c r="C1241">
        <f>IF(G1241=List!$P$1,1,0)</f>
        <v>0</v>
      </c>
      <c r="D1241" s="1" t="str">
        <f>IF(E1241=1,COUNTIF($E$2:E1241,1),"")</f>
        <v/>
      </c>
      <c r="E1241" s="1" t="str">
        <f>IF(H1241=List!$P$2,1,"")</f>
        <v/>
      </c>
      <c r="F1241" s="2" t="s">
        <v>11828</v>
      </c>
      <c r="G1241" s="2" t="s">
        <v>353</v>
      </c>
      <c r="H1241" s="2" t="s">
        <v>6175</v>
      </c>
      <c r="I1241" s="2" t="s">
        <v>2527</v>
      </c>
      <c r="J1241" s="2" t="s">
        <v>937</v>
      </c>
      <c r="K1241" s="2" t="s">
        <v>2543</v>
      </c>
      <c r="L1241" s="2" t="s">
        <v>2544</v>
      </c>
      <c r="M1241" s="2" t="s">
        <v>170</v>
      </c>
      <c r="N1241" s="2" t="s">
        <v>763</v>
      </c>
      <c r="O1241" s="99">
        <v>0</v>
      </c>
      <c r="P1241" s="2" t="s">
        <v>8513</v>
      </c>
      <c r="W1241" s="101">
        <v>1</v>
      </c>
      <c r="X1241" s="1">
        <f>IFERROR(IF(H1241="","",IF(O1241=0,0.15,IF(VLOOKUP(O1241,'Source Post 14 Status (6.30.26)'!A:B,2,FALSE)=1,0.15,0.5))),0.5)</f>
        <v>0.15</v>
      </c>
      <c r="Y1241" s="6">
        <f t="shared" si="19"/>
        <v>0</v>
      </c>
    </row>
    <row r="1242" spans="1:25" x14ac:dyDescent="0.3">
      <c r="A1242" t="str">
        <f>IF(B1242=1,COUNTIF($B$2:B1242,1),"")</f>
        <v/>
      </c>
      <c r="B1242" t="str">
        <f>IF(C1242=1,COUNTIF($H$2:H1242,H1242),"")</f>
        <v/>
      </c>
      <c r="C1242">
        <f>IF(G1242=List!$P$1,1,0)</f>
        <v>0</v>
      </c>
      <c r="D1242" s="1" t="str">
        <f>IF(E1242=1,COUNTIF($E$2:E1242,1),"")</f>
        <v/>
      </c>
      <c r="E1242" s="1" t="str">
        <f>IF(H1242=List!$P$2,1,"")</f>
        <v/>
      </c>
      <c r="F1242" s="2" t="s">
        <v>11828</v>
      </c>
      <c r="G1242" s="2" t="s">
        <v>354</v>
      </c>
      <c r="H1242" s="2" t="s">
        <v>6176</v>
      </c>
      <c r="I1242" s="2" t="s">
        <v>2527</v>
      </c>
      <c r="J1242" s="2" t="s">
        <v>937</v>
      </c>
      <c r="K1242" s="2" t="s">
        <v>2558</v>
      </c>
      <c r="L1242" s="2" t="s">
        <v>2559</v>
      </c>
      <c r="M1242" s="2" t="s">
        <v>159</v>
      </c>
      <c r="N1242" s="2" t="s">
        <v>756</v>
      </c>
      <c r="O1242" s="99">
        <v>22996</v>
      </c>
      <c r="P1242" s="2" t="s">
        <v>11236</v>
      </c>
      <c r="W1242" s="101">
        <v>1</v>
      </c>
      <c r="X1242" s="1">
        <f>IFERROR(IF(H1242="","",IF(O1242=0,0.15,IF(VLOOKUP(O1242,'Source Post 14 Status (6.30.26)'!A:B,2,FALSE)=1,0.15,0.5))),0.5)</f>
        <v>0.15</v>
      </c>
      <c r="Y1242" s="6">
        <f t="shared" si="19"/>
        <v>0</v>
      </c>
    </row>
    <row r="1243" spans="1:25" x14ac:dyDescent="0.3">
      <c r="A1243" t="str">
        <f>IF(B1243=1,COUNTIF($B$2:B1243,1),"")</f>
        <v/>
      </c>
      <c r="B1243" t="str">
        <f>IF(C1243=1,COUNTIF($H$2:H1243,H1243),"")</f>
        <v/>
      </c>
      <c r="C1243">
        <f>IF(G1243=List!$P$1,1,0)</f>
        <v>0</v>
      </c>
      <c r="D1243" s="1" t="str">
        <f>IF(E1243=1,COUNTIF($E$2:E1243,1),"")</f>
        <v/>
      </c>
      <c r="E1243" s="1" t="str">
        <f>IF(H1243=List!$P$2,1,"")</f>
        <v/>
      </c>
      <c r="F1243" s="2" t="s">
        <v>11828</v>
      </c>
      <c r="G1243" s="2" t="s">
        <v>354</v>
      </c>
      <c r="H1243" s="2" t="s">
        <v>6176</v>
      </c>
      <c r="I1243" s="2" t="s">
        <v>2527</v>
      </c>
      <c r="J1243" s="2" t="s">
        <v>937</v>
      </c>
      <c r="K1243" s="2" t="s">
        <v>2558</v>
      </c>
      <c r="L1243" s="2" t="s">
        <v>2559</v>
      </c>
      <c r="M1243" s="2" t="s">
        <v>159</v>
      </c>
      <c r="N1243" s="2" t="s">
        <v>756</v>
      </c>
      <c r="O1243" s="99">
        <v>21054</v>
      </c>
      <c r="P1243" s="2" t="s">
        <v>8112</v>
      </c>
      <c r="W1243" s="101">
        <v>1</v>
      </c>
      <c r="X1243" s="1">
        <f>IFERROR(IF(H1243="","",IF(O1243=0,0.15,IF(VLOOKUP(O1243,'Source Post 14 Status (6.30.26)'!A:B,2,FALSE)=1,0.15,0.5))),0.5)</f>
        <v>0.15</v>
      </c>
      <c r="Y1243" s="6">
        <f t="shared" si="19"/>
        <v>0</v>
      </c>
    </row>
    <row r="1244" spans="1:25" x14ac:dyDescent="0.3">
      <c r="A1244" t="str">
        <f>IF(B1244=1,COUNTIF($B$2:B1244,1),"")</f>
        <v/>
      </c>
      <c r="B1244" t="str">
        <f>IF(C1244=1,COUNTIF($H$2:H1244,H1244),"")</f>
        <v/>
      </c>
      <c r="C1244">
        <f>IF(G1244=List!$P$1,1,0)</f>
        <v>0</v>
      </c>
      <c r="D1244" s="1" t="str">
        <f>IF(E1244=1,COUNTIF($E$2:E1244,1),"")</f>
        <v/>
      </c>
      <c r="E1244" s="1" t="str">
        <f>IF(H1244=List!$P$2,1,"")</f>
        <v/>
      </c>
      <c r="F1244" s="2" t="s">
        <v>11828</v>
      </c>
      <c r="G1244" s="2" t="s">
        <v>355</v>
      </c>
      <c r="H1244" s="2" t="s">
        <v>6177</v>
      </c>
      <c r="I1244" s="2" t="s">
        <v>2527</v>
      </c>
      <c r="J1244" s="2" t="s">
        <v>937</v>
      </c>
      <c r="K1244" s="2" t="s">
        <v>1593</v>
      </c>
      <c r="L1244" s="2" t="s">
        <v>2561</v>
      </c>
      <c r="M1244" s="2" t="s">
        <v>185</v>
      </c>
      <c r="N1244" s="2" t="s">
        <v>759</v>
      </c>
      <c r="O1244" s="99">
        <v>21009</v>
      </c>
      <c r="P1244" s="2" t="s">
        <v>8261</v>
      </c>
      <c r="Q1244">
        <v>158688</v>
      </c>
      <c r="R1244">
        <v>155324</v>
      </c>
      <c r="S1244">
        <v>310440</v>
      </c>
      <c r="V1244" t="s">
        <v>11084</v>
      </c>
      <c r="W1244" s="101">
        <v>46195.583829513889</v>
      </c>
      <c r="X1244" s="1">
        <f>IFERROR(IF(H1244="","",IF(O1244=0,0.15,IF(VLOOKUP(O1244,'Source Post 14 Status (6.30.26)'!A:B,2,FALSE)=1,0.15,0.5))),0.5)</f>
        <v>0.15</v>
      </c>
      <c r="Y1244" s="6">
        <f t="shared" si="19"/>
        <v>0</v>
      </c>
    </row>
    <row r="1245" spans="1:25" x14ac:dyDescent="0.3">
      <c r="A1245" t="str">
        <f>IF(B1245=1,COUNTIF($B$2:B1245,1),"")</f>
        <v/>
      </c>
      <c r="B1245" t="str">
        <f>IF(C1245=1,COUNTIF($H$2:H1245,H1245),"")</f>
        <v/>
      </c>
      <c r="C1245">
        <f>IF(G1245=List!$P$1,1,0)</f>
        <v>0</v>
      </c>
      <c r="D1245" s="1" t="str">
        <f>IF(E1245=1,COUNTIF($E$2:E1245,1),"")</f>
        <v/>
      </c>
      <c r="E1245" s="1" t="str">
        <f>IF(H1245=List!$P$2,1,"")</f>
        <v/>
      </c>
      <c r="F1245" s="2" t="s">
        <v>11828</v>
      </c>
      <c r="G1245" s="2" t="s">
        <v>355</v>
      </c>
      <c r="H1245" s="2" t="s">
        <v>6177</v>
      </c>
      <c r="I1245" s="2" t="s">
        <v>2527</v>
      </c>
      <c r="J1245" s="2" t="s">
        <v>937</v>
      </c>
      <c r="K1245" s="2" t="s">
        <v>1593</v>
      </c>
      <c r="L1245" s="2" t="s">
        <v>2561</v>
      </c>
      <c r="M1245" s="2" t="s">
        <v>185</v>
      </c>
      <c r="N1245" s="2" t="s">
        <v>759</v>
      </c>
      <c r="O1245" s="99">
        <v>0</v>
      </c>
      <c r="P1245" s="2" t="s">
        <v>8514</v>
      </c>
      <c r="S1245">
        <v>100000</v>
      </c>
      <c r="T1245">
        <v>375000</v>
      </c>
      <c r="U1245">
        <v>375000</v>
      </c>
      <c r="V1245" t="s">
        <v>11084</v>
      </c>
      <c r="W1245" s="101">
        <v>46195.586376770836</v>
      </c>
      <c r="X1245" s="1">
        <f>IFERROR(IF(H1245="","",IF(O1245=0,0.15,IF(VLOOKUP(O1245,'Source Post 14 Status (6.30.26)'!A:B,2,FALSE)=1,0.15,0.5))),0.5)</f>
        <v>0.15</v>
      </c>
      <c r="Y1245" s="6">
        <f t="shared" si="19"/>
        <v>112500</v>
      </c>
    </row>
    <row r="1246" spans="1:25" x14ac:dyDescent="0.3">
      <c r="A1246" t="str">
        <f>IF(B1246=1,COUNTIF($B$2:B1246,1),"")</f>
        <v/>
      </c>
      <c r="B1246" t="str">
        <f>IF(C1246=1,COUNTIF($H$2:H1246,H1246),"")</f>
        <v/>
      </c>
      <c r="C1246">
        <f>IF(G1246=List!$P$1,1,0)</f>
        <v>0</v>
      </c>
      <c r="D1246" s="1" t="str">
        <f>IF(E1246=1,COUNTIF($E$2:E1246,1),"")</f>
        <v/>
      </c>
      <c r="E1246" s="1" t="str">
        <f>IF(H1246=List!$P$2,1,"")</f>
        <v/>
      </c>
      <c r="F1246" s="2" t="s">
        <v>11828</v>
      </c>
      <c r="G1246" s="2" t="s">
        <v>355</v>
      </c>
      <c r="H1246" s="2" t="s">
        <v>6177</v>
      </c>
      <c r="I1246" s="2" t="s">
        <v>2527</v>
      </c>
      <c r="J1246" s="2" t="s">
        <v>937</v>
      </c>
      <c r="K1246" s="2" t="s">
        <v>1593</v>
      </c>
      <c r="L1246" s="2" t="s">
        <v>2561</v>
      </c>
      <c r="M1246" s="2" t="s">
        <v>185</v>
      </c>
      <c r="N1246" s="2" t="s">
        <v>759</v>
      </c>
      <c r="O1246" s="99">
        <v>20028</v>
      </c>
      <c r="P1246" s="2" t="s">
        <v>7929</v>
      </c>
      <c r="Q1246">
        <v>207423</v>
      </c>
      <c r="R1246">
        <v>203882</v>
      </c>
      <c r="S1246">
        <v>411010</v>
      </c>
      <c r="V1246" t="s">
        <v>11084</v>
      </c>
      <c r="W1246" s="101">
        <v>46195.583546562499</v>
      </c>
      <c r="X1246" s="1">
        <f>IFERROR(IF(H1246="","",IF(O1246=0,0.15,IF(VLOOKUP(O1246,'Source Post 14 Status (6.30.26)'!A:B,2,FALSE)=1,0.15,0.5))),0.5)</f>
        <v>0.15</v>
      </c>
      <c r="Y1246" s="6">
        <f t="shared" si="19"/>
        <v>0</v>
      </c>
    </row>
    <row r="1247" spans="1:25" x14ac:dyDescent="0.3">
      <c r="A1247" t="str">
        <f>IF(B1247=1,COUNTIF($B$2:B1247,1),"")</f>
        <v/>
      </c>
      <c r="B1247" t="str">
        <f>IF(C1247=1,COUNTIF($H$2:H1247,H1247),"")</f>
        <v/>
      </c>
      <c r="C1247">
        <f>IF(G1247=List!$P$1,1,0)</f>
        <v>0</v>
      </c>
      <c r="D1247" s="1" t="str">
        <f>IF(E1247=1,COUNTIF($E$2:E1247,1),"")</f>
        <v/>
      </c>
      <c r="E1247" s="1" t="str">
        <f>IF(H1247=List!$P$2,1,"")</f>
        <v/>
      </c>
      <c r="F1247" s="2" t="s">
        <v>11828</v>
      </c>
      <c r="G1247" s="2" t="s">
        <v>356</v>
      </c>
      <c r="H1247" s="2" t="s">
        <v>6178</v>
      </c>
      <c r="I1247" s="2" t="s">
        <v>2527</v>
      </c>
      <c r="J1247" s="2" t="s">
        <v>950</v>
      </c>
      <c r="K1247" s="2" t="s">
        <v>2563</v>
      </c>
      <c r="L1247" s="2" t="s">
        <v>8519</v>
      </c>
      <c r="M1247" s="2" t="s">
        <v>159</v>
      </c>
      <c r="N1247" s="2" t="s">
        <v>756</v>
      </c>
      <c r="O1247" s="99">
        <v>0</v>
      </c>
      <c r="P1247" s="2" t="s">
        <v>8514</v>
      </c>
      <c r="Q1247">
        <v>0</v>
      </c>
      <c r="R1247">
        <v>0</v>
      </c>
      <c r="S1247">
        <v>6000000</v>
      </c>
      <c r="T1247">
        <v>2500000</v>
      </c>
      <c r="U1247">
        <v>2500000</v>
      </c>
      <c r="V1247" t="s">
        <v>8605</v>
      </c>
      <c r="W1247" s="101">
        <v>46198.648948414353</v>
      </c>
      <c r="X1247" s="1">
        <f>IFERROR(IF(H1247="","",IF(O1247=0,0.15,IF(VLOOKUP(O1247,'Source Post 14 Status (6.30.26)'!A:B,2,FALSE)=1,0.15,0.5))),0.5)</f>
        <v>0.15</v>
      </c>
      <c r="Y1247" s="6">
        <f t="shared" si="19"/>
        <v>750000</v>
      </c>
    </row>
    <row r="1248" spans="1:25" x14ac:dyDescent="0.3">
      <c r="A1248" t="str">
        <f>IF(B1248=1,COUNTIF($B$2:B1248,1),"")</f>
        <v/>
      </c>
      <c r="B1248" t="str">
        <f>IF(C1248=1,COUNTIF($H$2:H1248,H1248),"")</f>
        <v/>
      </c>
      <c r="C1248">
        <f>IF(G1248=List!$P$1,1,0)</f>
        <v>0</v>
      </c>
      <c r="D1248" s="1" t="str">
        <f>IF(E1248=1,COUNTIF($E$2:E1248,1),"")</f>
        <v/>
      </c>
      <c r="E1248" s="1" t="str">
        <f>IF(H1248=List!$P$2,1,"")</f>
        <v/>
      </c>
      <c r="F1248" s="2" t="s">
        <v>11828</v>
      </c>
      <c r="G1248" s="2" t="s">
        <v>356</v>
      </c>
      <c r="H1248" s="2" t="s">
        <v>6178</v>
      </c>
      <c r="I1248" s="2" t="s">
        <v>2527</v>
      </c>
      <c r="J1248" s="2" t="s">
        <v>950</v>
      </c>
      <c r="K1248" s="2" t="s">
        <v>2563</v>
      </c>
      <c r="L1248" s="2" t="s">
        <v>8519</v>
      </c>
      <c r="M1248" s="2" t="s">
        <v>159</v>
      </c>
      <c r="N1248" s="2" t="s">
        <v>756</v>
      </c>
      <c r="O1248" s="99">
        <v>10865</v>
      </c>
      <c r="P1248" s="2" t="s">
        <v>7222</v>
      </c>
      <c r="Q1248">
        <v>1081500</v>
      </c>
      <c r="R1248">
        <v>1081500</v>
      </c>
      <c r="S1248">
        <v>2157000</v>
      </c>
      <c r="T1248">
        <v>1078000</v>
      </c>
      <c r="U1248">
        <v>1078000</v>
      </c>
      <c r="V1248" t="s">
        <v>8605</v>
      </c>
      <c r="W1248" s="101">
        <v>46198.477455520835</v>
      </c>
      <c r="X1248" s="1">
        <f>IFERROR(IF(H1248="","",IF(O1248=0,0.15,IF(VLOOKUP(O1248,'Source Post 14 Status (6.30.26)'!A:B,2,FALSE)=1,0.15,0.5))),0.5)</f>
        <v>0.15</v>
      </c>
      <c r="Y1248" s="6">
        <f t="shared" si="19"/>
        <v>323400</v>
      </c>
    </row>
    <row r="1249" spans="1:25" x14ac:dyDescent="0.3">
      <c r="A1249" t="str">
        <f>IF(B1249=1,COUNTIF($B$2:B1249,1),"")</f>
        <v/>
      </c>
      <c r="B1249" t="str">
        <f>IF(C1249=1,COUNTIF($H$2:H1249,H1249),"")</f>
        <v/>
      </c>
      <c r="C1249">
        <f>IF(G1249=List!$P$1,1,0)</f>
        <v>0</v>
      </c>
      <c r="D1249" s="1" t="str">
        <f>IF(E1249=1,COUNTIF($E$2:E1249,1),"")</f>
        <v/>
      </c>
      <c r="E1249" s="1" t="str">
        <f>IF(H1249=List!$P$2,1,"")</f>
        <v/>
      </c>
      <c r="F1249" s="2" t="s">
        <v>11828</v>
      </c>
      <c r="G1249" s="2" t="s">
        <v>356</v>
      </c>
      <c r="H1249" s="2" t="s">
        <v>6178</v>
      </c>
      <c r="I1249" s="2" t="s">
        <v>2527</v>
      </c>
      <c r="J1249" s="2" t="s">
        <v>950</v>
      </c>
      <c r="K1249" s="2" t="s">
        <v>2563</v>
      </c>
      <c r="L1249" s="2" t="s">
        <v>8519</v>
      </c>
      <c r="M1249" s="2" t="s">
        <v>159</v>
      </c>
      <c r="N1249" s="2" t="s">
        <v>756</v>
      </c>
      <c r="O1249" s="99">
        <v>16854</v>
      </c>
      <c r="P1249" s="2" t="s">
        <v>7661</v>
      </c>
      <c r="Q1249">
        <v>1482500</v>
      </c>
      <c r="R1249">
        <v>1482500</v>
      </c>
      <c r="S1249">
        <v>2967000</v>
      </c>
      <c r="T1249">
        <v>1485000</v>
      </c>
      <c r="U1249">
        <v>1485000</v>
      </c>
      <c r="V1249" t="s">
        <v>8605</v>
      </c>
      <c r="W1249" s="101">
        <v>46198.479435567133</v>
      </c>
      <c r="X1249" s="1">
        <f>IFERROR(IF(H1249="","",IF(O1249=0,0.15,IF(VLOOKUP(O1249,'Source Post 14 Status (6.30.26)'!A:B,2,FALSE)=1,0.15,0.5))),0.5)</f>
        <v>0.15</v>
      </c>
      <c r="Y1249" s="6">
        <f t="shared" si="19"/>
        <v>445500</v>
      </c>
    </row>
    <row r="1250" spans="1:25" x14ac:dyDescent="0.3">
      <c r="A1250" t="str">
        <f>IF(B1250=1,COUNTIF($B$2:B1250,1),"")</f>
        <v/>
      </c>
      <c r="B1250" t="str">
        <f>IF(C1250=1,COUNTIF($H$2:H1250,H1250),"")</f>
        <v/>
      </c>
      <c r="C1250">
        <f>IF(G1250=List!$P$1,1,0)</f>
        <v>0</v>
      </c>
      <c r="D1250" s="1" t="str">
        <f>IF(E1250=1,COUNTIF($E$2:E1250,1),"")</f>
        <v/>
      </c>
      <c r="E1250" s="1" t="str">
        <f>IF(H1250=List!$P$2,1,"")</f>
        <v/>
      </c>
      <c r="F1250" s="2" t="s">
        <v>11828</v>
      </c>
      <c r="G1250" s="2" t="s">
        <v>356</v>
      </c>
      <c r="H1250" s="2" t="s">
        <v>6178</v>
      </c>
      <c r="I1250" s="2" t="s">
        <v>2527</v>
      </c>
      <c r="J1250" s="2" t="s">
        <v>950</v>
      </c>
      <c r="K1250" s="2" t="s">
        <v>2563</v>
      </c>
      <c r="L1250" s="2" t="s">
        <v>8519</v>
      </c>
      <c r="M1250" s="2" t="s">
        <v>159</v>
      </c>
      <c r="N1250" s="2" t="s">
        <v>756</v>
      </c>
      <c r="O1250" s="99">
        <v>23019</v>
      </c>
      <c r="P1250" s="2" t="s">
        <v>8471</v>
      </c>
      <c r="Q1250">
        <v>562000</v>
      </c>
      <c r="R1250">
        <v>558625</v>
      </c>
      <c r="V1250" t="s">
        <v>8605</v>
      </c>
      <c r="W1250" s="101">
        <v>46198.479986574072</v>
      </c>
      <c r="X1250" s="1">
        <f>IFERROR(IF(H1250="","",IF(O1250=0,0.15,IF(VLOOKUP(O1250,'Source Post 14 Status (6.30.26)'!A:B,2,FALSE)=1,0.15,0.5))),0.5)</f>
        <v>0.15</v>
      </c>
      <c r="Y1250" s="6">
        <f t="shared" si="19"/>
        <v>0</v>
      </c>
    </row>
    <row r="1251" spans="1:25" x14ac:dyDescent="0.3">
      <c r="A1251" t="str">
        <f>IF(B1251=1,COUNTIF($B$2:B1251,1),"")</f>
        <v/>
      </c>
      <c r="B1251" t="str">
        <f>IF(C1251=1,COUNTIF($H$2:H1251,H1251),"")</f>
        <v/>
      </c>
      <c r="C1251">
        <f>IF(G1251=List!$P$1,1,0)</f>
        <v>0</v>
      </c>
      <c r="D1251" s="1" t="str">
        <f>IF(E1251=1,COUNTIF($E$2:E1251,1),"")</f>
        <v/>
      </c>
      <c r="E1251" s="1" t="str">
        <f>IF(H1251=List!$P$2,1,"")</f>
        <v/>
      </c>
      <c r="F1251" s="2" t="s">
        <v>11828</v>
      </c>
      <c r="G1251" s="2" t="s">
        <v>356</v>
      </c>
      <c r="H1251" s="2" t="s">
        <v>6178</v>
      </c>
      <c r="I1251" s="2" t="s">
        <v>2527</v>
      </c>
      <c r="J1251" s="2" t="s">
        <v>950</v>
      </c>
      <c r="K1251" s="2" t="s">
        <v>2563</v>
      </c>
      <c r="L1251" s="2" t="s">
        <v>8519</v>
      </c>
      <c r="M1251" s="2" t="s">
        <v>159</v>
      </c>
      <c r="N1251" s="2" t="s">
        <v>756</v>
      </c>
      <c r="O1251" s="99">
        <v>24755</v>
      </c>
      <c r="P1251" s="2" t="s">
        <v>11237</v>
      </c>
      <c r="Q1251">
        <v>2496250</v>
      </c>
      <c r="R1251">
        <v>2498500</v>
      </c>
      <c r="S1251">
        <v>1258750</v>
      </c>
      <c r="T1251">
        <v>625125</v>
      </c>
      <c r="U1251">
        <v>625250</v>
      </c>
      <c r="V1251" t="s">
        <v>8605</v>
      </c>
      <c r="W1251" s="101">
        <v>46198.480553703703</v>
      </c>
      <c r="X1251" s="1">
        <f>IFERROR(IF(H1251="","",IF(O1251=0,0.15,IF(VLOOKUP(O1251,'Source Post 14 Status (6.30.26)'!A:B,2,FALSE)=1,0.15,0.5))),0.5)</f>
        <v>0.15</v>
      </c>
      <c r="Y1251" s="6">
        <f t="shared" si="19"/>
        <v>187556</v>
      </c>
    </row>
    <row r="1252" spans="1:25" x14ac:dyDescent="0.3">
      <c r="A1252" t="str">
        <f>IF(B1252=1,COUNTIF($B$2:B1252,1),"")</f>
        <v/>
      </c>
      <c r="B1252" t="str">
        <f>IF(C1252=1,COUNTIF($H$2:H1252,H1252),"")</f>
        <v/>
      </c>
      <c r="C1252">
        <f>IF(G1252=List!$P$1,1,0)</f>
        <v>0</v>
      </c>
      <c r="D1252" s="1" t="str">
        <f>IF(E1252=1,COUNTIF($E$2:E1252,1),"")</f>
        <v/>
      </c>
      <c r="E1252" s="1" t="str">
        <f>IF(H1252=List!$P$2,1,"")</f>
        <v/>
      </c>
      <c r="F1252" s="2" t="s">
        <v>11828</v>
      </c>
      <c r="G1252" s="2" t="s">
        <v>356</v>
      </c>
      <c r="H1252" s="2" t="s">
        <v>6178</v>
      </c>
      <c r="I1252" s="2" t="s">
        <v>2527</v>
      </c>
      <c r="J1252" s="2" t="s">
        <v>950</v>
      </c>
      <c r="K1252" s="2" t="s">
        <v>2563</v>
      </c>
      <c r="L1252" s="2" t="s">
        <v>8519</v>
      </c>
      <c r="M1252" s="2" t="s">
        <v>159</v>
      </c>
      <c r="N1252" s="2" t="s">
        <v>756</v>
      </c>
      <c r="O1252" s="99">
        <v>15835</v>
      </c>
      <c r="P1252" s="2" t="s">
        <v>7518</v>
      </c>
      <c r="Q1252">
        <v>452500</v>
      </c>
      <c r="R1252">
        <v>452500</v>
      </c>
      <c r="S1252">
        <v>904000</v>
      </c>
      <c r="T1252">
        <v>450500</v>
      </c>
      <c r="U1252">
        <v>450500</v>
      </c>
      <c r="V1252" t="s">
        <v>8605</v>
      </c>
      <c r="W1252" s="101">
        <v>46198.478688425923</v>
      </c>
      <c r="X1252" s="1">
        <f>IFERROR(IF(H1252="","",IF(O1252=0,0.15,IF(VLOOKUP(O1252,'Source Post 14 Status (6.30.26)'!A:B,2,FALSE)=1,0.15,0.5))),0.5)</f>
        <v>0.15</v>
      </c>
      <c r="Y1252" s="6">
        <f t="shared" si="19"/>
        <v>135150</v>
      </c>
    </row>
    <row r="1253" spans="1:25" x14ac:dyDescent="0.3">
      <c r="A1253" t="str">
        <f>IF(B1253=1,COUNTIF($B$2:B1253,1),"")</f>
        <v/>
      </c>
      <c r="B1253" t="str">
        <f>IF(C1253=1,COUNTIF($H$2:H1253,H1253),"")</f>
        <v/>
      </c>
      <c r="C1253">
        <f>IF(G1253=List!$P$1,1,0)</f>
        <v>0</v>
      </c>
      <c r="D1253" s="1" t="str">
        <f>IF(E1253=1,COUNTIF($E$2:E1253,1),"")</f>
        <v/>
      </c>
      <c r="E1253" s="1" t="str">
        <f>IF(H1253=List!$P$2,1,"")</f>
        <v/>
      </c>
      <c r="F1253" s="2" t="s">
        <v>11828</v>
      </c>
      <c r="G1253" s="2" t="s">
        <v>357</v>
      </c>
      <c r="H1253" s="2" t="s">
        <v>6179</v>
      </c>
      <c r="I1253" s="2" t="s">
        <v>2527</v>
      </c>
      <c r="J1253" s="2" t="s">
        <v>950</v>
      </c>
      <c r="K1253" s="2" t="s">
        <v>2566</v>
      </c>
      <c r="L1253" s="2" t="s">
        <v>2567</v>
      </c>
      <c r="M1253" s="2" t="s">
        <v>159</v>
      </c>
      <c r="N1253" s="2" t="s">
        <v>756</v>
      </c>
      <c r="O1253" s="99">
        <v>10596</v>
      </c>
      <c r="P1253" s="2" t="s">
        <v>7188</v>
      </c>
      <c r="Q1253">
        <v>2147500</v>
      </c>
      <c r="R1253">
        <v>2147500</v>
      </c>
      <c r="S1253">
        <v>4287000</v>
      </c>
      <c r="T1253">
        <v>2144000</v>
      </c>
      <c r="U1253">
        <v>2144000</v>
      </c>
      <c r="V1253" t="s">
        <v>11238</v>
      </c>
      <c r="W1253" s="101">
        <v>46201.571987187497</v>
      </c>
      <c r="X1253" s="1">
        <f>IFERROR(IF(H1253="","",IF(O1253=0,0.15,IF(VLOOKUP(O1253,'Source Post 14 Status (6.30.26)'!A:B,2,FALSE)=1,0.15,0.5))),0.5)</f>
        <v>0.5</v>
      </c>
      <c r="Y1253" s="6">
        <f t="shared" si="19"/>
        <v>2144000</v>
      </c>
    </row>
    <row r="1254" spans="1:25" x14ac:dyDescent="0.3">
      <c r="A1254" t="str">
        <f>IF(B1254=1,COUNTIF($B$2:B1254,1),"")</f>
        <v/>
      </c>
      <c r="B1254" t="str">
        <f>IF(C1254=1,COUNTIF($H$2:H1254,H1254),"")</f>
        <v/>
      </c>
      <c r="C1254">
        <f>IF(G1254=List!$P$1,1,0)</f>
        <v>0</v>
      </c>
      <c r="D1254" s="1" t="str">
        <f>IF(E1254=1,COUNTIF($E$2:E1254,1),"")</f>
        <v/>
      </c>
      <c r="E1254" s="1" t="str">
        <f>IF(H1254=List!$P$2,1,"")</f>
        <v/>
      </c>
      <c r="F1254" s="2" t="s">
        <v>11828</v>
      </c>
      <c r="G1254" s="2" t="s">
        <v>357</v>
      </c>
      <c r="H1254" s="2" t="s">
        <v>6179</v>
      </c>
      <c r="I1254" s="2" t="s">
        <v>2527</v>
      </c>
      <c r="J1254" s="2" t="s">
        <v>950</v>
      </c>
      <c r="K1254" s="2" t="s">
        <v>2566</v>
      </c>
      <c r="L1254" s="2" t="s">
        <v>2567</v>
      </c>
      <c r="M1254" s="2" t="s">
        <v>159</v>
      </c>
      <c r="N1254" s="2" t="s">
        <v>756</v>
      </c>
      <c r="O1254" s="99">
        <v>19530</v>
      </c>
      <c r="P1254" s="2" t="s">
        <v>7935</v>
      </c>
      <c r="Q1254">
        <v>1423000</v>
      </c>
      <c r="R1254">
        <v>1423000</v>
      </c>
      <c r="S1254">
        <v>2851000</v>
      </c>
      <c r="T1254">
        <v>1423500</v>
      </c>
      <c r="U1254">
        <v>1423500</v>
      </c>
      <c r="V1254" t="s">
        <v>11238</v>
      </c>
      <c r="W1254" s="101">
        <v>46201.573207326386</v>
      </c>
      <c r="X1254" s="1">
        <f>IFERROR(IF(H1254="","",IF(O1254=0,0.15,IF(VLOOKUP(O1254,'Source Post 14 Status (6.30.26)'!A:B,2,FALSE)=1,0.15,0.5))),0.5)</f>
        <v>0.15</v>
      </c>
      <c r="Y1254" s="6">
        <f t="shared" si="19"/>
        <v>427050</v>
      </c>
    </row>
    <row r="1255" spans="1:25" x14ac:dyDescent="0.3">
      <c r="A1255" t="str">
        <f>IF(B1255=1,COUNTIF($B$2:B1255,1),"")</f>
        <v/>
      </c>
      <c r="B1255" t="str">
        <f>IF(C1255=1,COUNTIF($H$2:H1255,H1255),"")</f>
        <v/>
      </c>
      <c r="C1255">
        <f>IF(G1255=List!$P$1,1,0)</f>
        <v>0</v>
      </c>
      <c r="D1255" s="1" t="str">
        <f>IF(E1255=1,COUNTIF($E$2:E1255,1),"")</f>
        <v/>
      </c>
      <c r="E1255" s="1" t="str">
        <f>IF(H1255=List!$P$2,1,"")</f>
        <v/>
      </c>
      <c r="F1255" s="2" t="s">
        <v>11828</v>
      </c>
      <c r="G1255" s="2" t="s">
        <v>357</v>
      </c>
      <c r="H1255" s="2" t="s">
        <v>6179</v>
      </c>
      <c r="I1255" s="2" t="s">
        <v>2527</v>
      </c>
      <c r="J1255" s="2" t="s">
        <v>950</v>
      </c>
      <c r="K1255" s="2" t="s">
        <v>2566</v>
      </c>
      <c r="L1255" s="2" t="s">
        <v>2567</v>
      </c>
      <c r="M1255" s="2" t="s">
        <v>159</v>
      </c>
      <c r="N1255" s="2" t="s">
        <v>756</v>
      </c>
      <c r="O1255" s="99">
        <v>0</v>
      </c>
      <c r="P1255" s="2" t="s">
        <v>8514</v>
      </c>
      <c r="W1255" s="101">
        <v>1</v>
      </c>
      <c r="X1255" s="1">
        <f>IFERROR(IF(H1255="","",IF(O1255=0,0.15,IF(VLOOKUP(O1255,'Source Post 14 Status (6.30.26)'!A:B,2,FALSE)=1,0.15,0.5))),0.5)</f>
        <v>0.15</v>
      </c>
      <c r="Y1255" s="6">
        <f t="shared" si="19"/>
        <v>0</v>
      </c>
    </row>
    <row r="1256" spans="1:25" x14ac:dyDescent="0.3">
      <c r="A1256" t="str">
        <f>IF(B1256=1,COUNTIF($B$2:B1256,1),"")</f>
        <v/>
      </c>
      <c r="B1256" t="str">
        <f>IF(C1256=1,COUNTIF($H$2:H1256,H1256),"")</f>
        <v/>
      </c>
      <c r="C1256">
        <f>IF(G1256=List!$P$1,1,0)</f>
        <v>0</v>
      </c>
      <c r="D1256" s="1" t="str">
        <f>IF(E1256=1,COUNTIF($E$2:E1256,1),"")</f>
        <v/>
      </c>
      <c r="E1256" s="1" t="str">
        <f>IF(H1256=List!$P$2,1,"")</f>
        <v/>
      </c>
      <c r="F1256" s="2" t="s">
        <v>11828</v>
      </c>
      <c r="G1256" s="2" t="s">
        <v>357</v>
      </c>
      <c r="H1256" s="2" t="s">
        <v>6179</v>
      </c>
      <c r="I1256" s="2" t="s">
        <v>2527</v>
      </c>
      <c r="J1256" s="2" t="s">
        <v>950</v>
      </c>
      <c r="K1256" s="2" t="s">
        <v>2566</v>
      </c>
      <c r="L1256" s="2" t="s">
        <v>2567</v>
      </c>
      <c r="M1256" s="2" t="s">
        <v>159</v>
      </c>
      <c r="N1256" s="2" t="s">
        <v>756</v>
      </c>
      <c r="O1256" s="99">
        <v>25834</v>
      </c>
      <c r="P1256" s="2" t="s">
        <v>11239</v>
      </c>
      <c r="Q1256">
        <v>3245500</v>
      </c>
      <c r="R1256">
        <v>3245500</v>
      </c>
      <c r="S1256">
        <v>1061000</v>
      </c>
      <c r="T1256">
        <v>532000</v>
      </c>
      <c r="U1256">
        <v>532000</v>
      </c>
      <c r="V1256" t="s">
        <v>11238</v>
      </c>
      <c r="W1256" s="101">
        <v>46201.572275810184</v>
      </c>
      <c r="X1256" s="1">
        <f>IFERROR(IF(H1256="","",IF(O1256=0,0.15,IF(VLOOKUP(O1256,'Source Post 14 Status (6.30.26)'!A:B,2,FALSE)=1,0.15,0.5))),0.5)</f>
        <v>0.15</v>
      </c>
      <c r="Y1256" s="6">
        <f t="shared" si="19"/>
        <v>159600</v>
      </c>
    </row>
    <row r="1257" spans="1:25" x14ac:dyDescent="0.3">
      <c r="A1257" t="str">
        <f>IF(B1257=1,COUNTIF($B$2:B1257,1),"")</f>
        <v/>
      </c>
      <c r="B1257" t="str">
        <f>IF(C1257=1,COUNTIF($H$2:H1257,H1257),"")</f>
        <v/>
      </c>
      <c r="C1257">
        <f>IF(G1257=List!$P$1,1,0)</f>
        <v>0</v>
      </c>
      <c r="D1257" s="1" t="str">
        <f>IF(E1257=1,COUNTIF($E$2:E1257,1),"")</f>
        <v/>
      </c>
      <c r="E1257" s="1" t="str">
        <f>IF(H1257=List!$P$2,1,"")</f>
        <v/>
      </c>
      <c r="F1257" s="2" t="s">
        <v>11828</v>
      </c>
      <c r="G1257" s="2" t="s">
        <v>357</v>
      </c>
      <c r="H1257" s="2" t="s">
        <v>6179</v>
      </c>
      <c r="I1257" s="2" t="s">
        <v>2527</v>
      </c>
      <c r="J1257" s="2" t="s">
        <v>950</v>
      </c>
      <c r="K1257" s="2" t="s">
        <v>2566</v>
      </c>
      <c r="L1257" s="2" t="s">
        <v>2567</v>
      </c>
      <c r="M1257" s="2" t="s">
        <v>159</v>
      </c>
      <c r="N1257" s="2" t="s">
        <v>756</v>
      </c>
      <c r="O1257" s="99">
        <v>18190</v>
      </c>
      <c r="P1257" s="2" t="s">
        <v>7909</v>
      </c>
      <c r="Q1257">
        <v>312500</v>
      </c>
      <c r="R1257">
        <v>312500</v>
      </c>
      <c r="S1257">
        <v>620000</v>
      </c>
      <c r="T1257">
        <v>310000</v>
      </c>
      <c r="U1257">
        <v>310000</v>
      </c>
      <c r="V1257" t="s">
        <v>11238</v>
      </c>
      <c r="W1257" s="101">
        <v>46201.572863229165</v>
      </c>
      <c r="X1257" s="1">
        <f>IFERROR(IF(H1257="","",IF(O1257=0,0.15,IF(VLOOKUP(O1257,'Source Post 14 Status (6.30.26)'!A:B,2,FALSE)=1,0.15,0.5))),0.5)</f>
        <v>0.5</v>
      </c>
      <c r="Y1257" s="6">
        <f t="shared" si="19"/>
        <v>310000</v>
      </c>
    </row>
    <row r="1258" spans="1:25" x14ac:dyDescent="0.3">
      <c r="A1258" t="str">
        <f>IF(B1258=1,COUNTIF($B$2:B1258,1),"")</f>
        <v/>
      </c>
      <c r="B1258" t="str">
        <f>IF(C1258=1,COUNTIF($H$2:H1258,H1258),"")</f>
        <v/>
      </c>
      <c r="C1258">
        <f>IF(G1258=List!$P$1,1,0)</f>
        <v>0</v>
      </c>
      <c r="D1258" s="1" t="str">
        <f>IF(E1258=1,COUNTIF($E$2:E1258,1),"")</f>
        <v/>
      </c>
      <c r="E1258" s="1" t="str">
        <f>IF(H1258=List!$P$2,1,"")</f>
        <v/>
      </c>
      <c r="F1258" s="2" t="s">
        <v>11828</v>
      </c>
      <c r="G1258" s="2" t="s">
        <v>357</v>
      </c>
      <c r="H1258" s="2" t="s">
        <v>6179</v>
      </c>
      <c r="I1258" s="2" t="s">
        <v>2527</v>
      </c>
      <c r="J1258" s="2" t="s">
        <v>950</v>
      </c>
      <c r="K1258" s="2" t="s">
        <v>2566</v>
      </c>
      <c r="L1258" s="2" t="s">
        <v>2567</v>
      </c>
      <c r="M1258" s="2" t="s">
        <v>159</v>
      </c>
      <c r="N1258" s="2" t="s">
        <v>756</v>
      </c>
      <c r="O1258" s="99">
        <v>18191</v>
      </c>
      <c r="P1258" s="2" t="s">
        <v>7910</v>
      </c>
      <c r="Q1258">
        <v>542500</v>
      </c>
      <c r="R1258">
        <v>542500</v>
      </c>
      <c r="S1258">
        <v>1085000</v>
      </c>
      <c r="T1258">
        <v>542500</v>
      </c>
      <c r="U1258">
        <v>542500</v>
      </c>
      <c r="V1258" t="s">
        <v>11238</v>
      </c>
      <c r="W1258" s="101">
        <v>46201.572613194447</v>
      </c>
      <c r="X1258" s="1">
        <f>IFERROR(IF(H1258="","",IF(O1258=0,0.15,IF(VLOOKUP(O1258,'Source Post 14 Status (6.30.26)'!A:B,2,FALSE)=1,0.15,0.5))),0.5)</f>
        <v>0.15</v>
      </c>
      <c r="Y1258" s="6">
        <f t="shared" si="19"/>
        <v>162750</v>
      </c>
    </row>
    <row r="1259" spans="1:25" x14ac:dyDescent="0.3">
      <c r="A1259" t="str">
        <f>IF(B1259=1,COUNTIF($B$2:B1259,1),"")</f>
        <v/>
      </c>
      <c r="B1259" t="str">
        <f>IF(C1259=1,COUNTIF($H$2:H1259,H1259),"")</f>
        <v/>
      </c>
      <c r="C1259">
        <f>IF(G1259=List!$P$1,1,0)</f>
        <v>0</v>
      </c>
      <c r="D1259" s="1" t="str">
        <f>IF(E1259=1,COUNTIF($E$2:E1259,1),"")</f>
        <v/>
      </c>
      <c r="E1259" s="1" t="str">
        <f>IF(H1259=List!$P$2,1,"")</f>
        <v/>
      </c>
      <c r="F1259" s="2" t="s">
        <v>11828</v>
      </c>
      <c r="G1259" s="2" t="s">
        <v>357</v>
      </c>
      <c r="H1259" s="2" t="s">
        <v>6179</v>
      </c>
      <c r="I1259" s="2" t="s">
        <v>2527</v>
      </c>
      <c r="J1259" s="2" t="s">
        <v>950</v>
      </c>
      <c r="K1259" s="2" t="s">
        <v>2566</v>
      </c>
      <c r="L1259" s="2" t="s">
        <v>2567</v>
      </c>
      <c r="M1259" s="2" t="s">
        <v>159</v>
      </c>
      <c r="N1259" s="2" t="s">
        <v>756</v>
      </c>
      <c r="O1259" s="99">
        <v>22880</v>
      </c>
      <c r="P1259" s="2" t="s">
        <v>11240</v>
      </c>
      <c r="Q1259">
        <v>493750</v>
      </c>
      <c r="R1259">
        <v>492750</v>
      </c>
      <c r="V1259" t="s">
        <v>11238</v>
      </c>
      <c r="W1259" s="101">
        <v>46201.573004976854</v>
      </c>
      <c r="X1259" s="1">
        <f>IFERROR(IF(H1259="","",IF(O1259=0,0.15,IF(VLOOKUP(O1259,'Source Post 14 Status (6.30.26)'!A:B,2,FALSE)=1,0.15,0.5))),0.5)</f>
        <v>0.15</v>
      </c>
      <c r="Y1259" s="6">
        <f t="shared" si="19"/>
        <v>0</v>
      </c>
    </row>
    <row r="1260" spans="1:25" x14ac:dyDescent="0.3">
      <c r="A1260" t="str">
        <f>IF(B1260=1,COUNTIF($B$2:B1260,1),"")</f>
        <v/>
      </c>
      <c r="B1260" t="str">
        <f>IF(C1260=1,COUNTIF($H$2:H1260,H1260),"")</f>
        <v/>
      </c>
      <c r="C1260">
        <f>IF(G1260=List!$P$1,1,0)</f>
        <v>0</v>
      </c>
      <c r="D1260" s="1" t="str">
        <f>IF(E1260=1,COUNTIF($E$2:E1260,1),"")</f>
        <v/>
      </c>
      <c r="E1260" s="1" t="str">
        <f>IF(H1260=List!$P$2,1,"")</f>
        <v/>
      </c>
      <c r="F1260" s="2" t="s">
        <v>11828</v>
      </c>
      <c r="G1260" s="2" t="s">
        <v>357</v>
      </c>
      <c r="H1260" s="2" t="s">
        <v>6179</v>
      </c>
      <c r="I1260" s="2" t="s">
        <v>2527</v>
      </c>
      <c r="J1260" s="2" t="s">
        <v>950</v>
      </c>
      <c r="K1260" s="2" t="s">
        <v>2566</v>
      </c>
      <c r="L1260" s="2" t="s">
        <v>2567</v>
      </c>
      <c r="M1260" s="2" t="s">
        <v>159</v>
      </c>
      <c r="N1260" s="2" t="s">
        <v>756</v>
      </c>
      <c r="O1260" s="99">
        <v>0</v>
      </c>
      <c r="P1260" s="2" t="s">
        <v>8513</v>
      </c>
      <c r="W1260" s="101">
        <v>1</v>
      </c>
      <c r="X1260" s="1">
        <f>IFERROR(IF(H1260="","",IF(O1260=0,0.15,IF(VLOOKUP(O1260,'Source Post 14 Status (6.30.26)'!A:B,2,FALSE)=1,0.15,0.5))),0.5)</f>
        <v>0.15</v>
      </c>
      <c r="Y1260" s="6">
        <f t="shared" si="19"/>
        <v>0</v>
      </c>
    </row>
    <row r="1261" spans="1:25" x14ac:dyDescent="0.3">
      <c r="A1261" t="str">
        <f>IF(B1261=1,COUNTIF($B$2:B1261,1),"")</f>
        <v/>
      </c>
      <c r="B1261" t="str">
        <f>IF(C1261=1,COUNTIF($H$2:H1261,H1261),"")</f>
        <v/>
      </c>
      <c r="C1261">
        <f>IF(G1261=List!$P$1,1,0)</f>
        <v>0</v>
      </c>
      <c r="D1261" s="1" t="str">
        <f>IF(E1261=1,COUNTIF($E$2:E1261,1),"")</f>
        <v/>
      </c>
      <c r="E1261" s="1" t="str">
        <f>IF(H1261=List!$P$2,1,"")</f>
        <v/>
      </c>
      <c r="F1261" s="2" t="s">
        <v>11828</v>
      </c>
      <c r="G1261" s="2" t="s">
        <v>358</v>
      </c>
      <c r="H1261" s="2" t="s">
        <v>6180</v>
      </c>
      <c r="I1261" s="2" t="s">
        <v>2527</v>
      </c>
      <c r="J1261" s="2" t="s">
        <v>950</v>
      </c>
      <c r="K1261" s="2" t="s">
        <v>2569</v>
      </c>
      <c r="L1261" s="2" t="s">
        <v>2570</v>
      </c>
      <c r="M1261" s="2" t="s">
        <v>159</v>
      </c>
      <c r="N1261" s="2" t="s">
        <v>756</v>
      </c>
      <c r="O1261" s="99">
        <v>5681</v>
      </c>
      <c r="P1261" s="2" t="s">
        <v>11263</v>
      </c>
      <c r="W1261" s="101">
        <v>1</v>
      </c>
      <c r="X1261" s="1">
        <f>IFERROR(IF(H1261="","",IF(O1261=0,0.15,IF(VLOOKUP(O1261,'Source Post 14 Status (6.30.26)'!A:B,2,FALSE)=1,0.15,0.5))),0.5)</f>
        <v>0.5</v>
      </c>
      <c r="Y1261" s="6">
        <f t="shared" si="19"/>
        <v>0</v>
      </c>
    </row>
    <row r="1262" spans="1:25" x14ac:dyDescent="0.3">
      <c r="A1262" t="str">
        <f>IF(B1262=1,COUNTIF($B$2:B1262,1),"")</f>
        <v/>
      </c>
      <c r="B1262" t="str">
        <f>IF(C1262=1,COUNTIF($H$2:H1262,H1262),"")</f>
        <v/>
      </c>
      <c r="C1262">
        <f>IF(G1262=List!$P$1,1,0)</f>
        <v>0</v>
      </c>
      <c r="D1262" s="1" t="str">
        <f>IF(E1262=1,COUNTIF($E$2:E1262,1),"")</f>
        <v/>
      </c>
      <c r="E1262" s="1" t="str">
        <f>IF(H1262=List!$P$2,1,"")</f>
        <v/>
      </c>
      <c r="F1262" s="2" t="s">
        <v>11828</v>
      </c>
      <c r="G1262" s="2" t="s">
        <v>358</v>
      </c>
      <c r="H1262" s="2" t="s">
        <v>6180</v>
      </c>
      <c r="I1262" s="2" t="s">
        <v>2527</v>
      </c>
      <c r="J1262" s="2" t="s">
        <v>950</v>
      </c>
      <c r="K1262" s="2" t="s">
        <v>2569</v>
      </c>
      <c r="L1262" s="2" t="s">
        <v>2570</v>
      </c>
      <c r="M1262" s="2" t="s">
        <v>159</v>
      </c>
      <c r="N1262" s="2" t="s">
        <v>756</v>
      </c>
      <c r="O1262" s="99">
        <v>11329</v>
      </c>
      <c r="P1262" s="2" t="s">
        <v>11259</v>
      </c>
      <c r="W1262" s="101">
        <v>1</v>
      </c>
      <c r="X1262" s="1">
        <f>IFERROR(IF(H1262="","",IF(O1262=0,0.15,IF(VLOOKUP(O1262,'Source Post 14 Status (6.30.26)'!A:B,2,FALSE)=1,0.15,0.5))),0.5)</f>
        <v>0.15</v>
      </c>
      <c r="Y1262" s="6">
        <f t="shared" si="19"/>
        <v>0</v>
      </c>
    </row>
    <row r="1263" spans="1:25" x14ac:dyDescent="0.3">
      <c r="A1263" t="str">
        <f>IF(B1263=1,COUNTIF($B$2:B1263,1),"")</f>
        <v/>
      </c>
      <c r="B1263" t="str">
        <f>IF(C1263=1,COUNTIF($H$2:H1263,H1263),"")</f>
        <v/>
      </c>
      <c r="C1263">
        <f>IF(G1263=List!$P$1,1,0)</f>
        <v>0</v>
      </c>
      <c r="D1263" s="1" t="str">
        <f>IF(E1263=1,COUNTIF($E$2:E1263,1),"")</f>
        <v/>
      </c>
      <c r="E1263" s="1" t="str">
        <f>IF(H1263=List!$P$2,1,"")</f>
        <v/>
      </c>
      <c r="F1263" s="2" t="s">
        <v>11828</v>
      </c>
      <c r="G1263" s="2" t="s">
        <v>358</v>
      </c>
      <c r="H1263" s="2" t="s">
        <v>6180</v>
      </c>
      <c r="I1263" s="2" t="s">
        <v>2527</v>
      </c>
      <c r="J1263" s="2" t="s">
        <v>950</v>
      </c>
      <c r="K1263" s="2" t="s">
        <v>2569</v>
      </c>
      <c r="L1263" s="2" t="s">
        <v>2570</v>
      </c>
      <c r="M1263" s="2" t="s">
        <v>159</v>
      </c>
      <c r="N1263" s="2" t="s">
        <v>756</v>
      </c>
      <c r="O1263" s="99">
        <v>12463</v>
      </c>
      <c r="P1263" s="2" t="s">
        <v>11260</v>
      </c>
      <c r="W1263" s="101">
        <v>1</v>
      </c>
      <c r="X1263" s="1">
        <f>IFERROR(IF(H1263="","",IF(O1263=0,0.15,IF(VLOOKUP(O1263,'Source Post 14 Status (6.30.26)'!A:B,2,FALSE)=1,0.15,0.5))),0.5)</f>
        <v>0.15</v>
      </c>
      <c r="Y1263" s="6">
        <f t="shared" si="19"/>
        <v>0</v>
      </c>
    </row>
    <row r="1264" spans="1:25" x14ac:dyDescent="0.3">
      <c r="A1264" t="str">
        <f>IF(B1264=1,COUNTIF($B$2:B1264,1),"")</f>
        <v/>
      </c>
      <c r="B1264" t="str">
        <f>IF(C1264=1,COUNTIF($H$2:H1264,H1264),"")</f>
        <v/>
      </c>
      <c r="C1264">
        <f>IF(G1264=List!$P$1,1,0)</f>
        <v>0</v>
      </c>
      <c r="D1264" s="1" t="str">
        <f>IF(E1264=1,COUNTIF($E$2:E1264,1),"")</f>
        <v/>
      </c>
      <c r="E1264" s="1" t="str">
        <f>IF(H1264=List!$P$2,1,"")</f>
        <v/>
      </c>
      <c r="F1264" s="2" t="s">
        <v>11828</v>
      </c>
      <c r="G1264" s="2" t="s">
        <v>358</v>
      </c>
      <c r="H1264" s="2" t="s">
        <v>6180</v>
      </c>
      <c r="I1264" s="2" t="s">
        <v>2527</v>
      </c>
      <c r="J1264" s="2" t="s">
        <v>950</v>
      </c>
      <c r="K1264" s="2" t="s">
        <v>2569</v>
      </c>
      <c r="L1264" s="2" t="s">
        <v>2570</v>
      </c>
      <c r="M1264" s="2" t="s">
        <v>159</v>
      </c>
      <c r="N1264" s="2" t="s">
        <v>756</v>
      </c>
      <c r="O1264" s="99">
        <v>17035</v>
      </c>
      <c r="P1264" s="2" t="s">
        <v>11261</v>
      </c>
      <c r="W1264" s="101">
        <v>1</v>
      </c>
      <c r="X1264" s="1">
        <f>IFERROR(IF(H1264="","",IF(O1264=0,0.15,IF(VLOOKUP(O1264,'Source Post 14 Status (6.30.26)'!A:B,2,FALSE)=1,0.15,0.5))),0.5)</f>
        <v>0.15</v>
      </c>
      <c r="Y1264" s="6">
        <f t="shared" si="19"/>
        <v>0</v>
      </c>
    </row>
    <row r="1265" spans="1:25" x14ac:dyDescent="0.3">
      <c r="A1265" t="str">
        <f>IF(B1265=1,COUNTIF($B$2:B1265,1),"")</f>
        <v/>
      </c>
      <c r="B1265" t="str">
        <f>IF(C1265=1,COUNTIF($H$2:H1265,H1265),"")</f>
        <v/>
      </c>
      <c r="C1265">
        <f>IF(G1265=List!$P$1,1,0)</f>
        <v>0</v>
      </c>
      <c r="D1265" s="1" t="str">
        <f>IF(E1265=1,COUNTIF($E$2:E1265,1),"")</f>
        <v/>
      </c>
      <c r="E1265" s="1" t="str">
        <f>IF(H1265=List!$P$2,1,"")</f>
        <v/>
      </c>
      <c r="F1265" s="2" t="s">
        <v>11828</v>
      </c>
      <c r="G1265" s="2" t="s">
        <v>358</v>
      </c>
      <c r="H1265" s="2" t="s">
        <v>6180</v>
      </c>
      <c r="I1265" s="2" t="s">
        <v>2527</v>
      </c>
      <c r="J1265" s="2" t="s">
        <v>950</v>
      </c>
      <c r="K1265" s="2" t="s">
        <v>2569</v>
      </c>
      <c r="L1265" s="2" t="s">
        <v>2570</v>
      </c>
      <c r="M1265" s="2" t="s">
        <v>159</v>
      </c>
      <c r="N1265" s="2" t="s">
        <v>756</v>
      </c>
      <c r="O1265" s="99">
        <v>14955</v>
      </c>
      <c r="P1265" s="2" t="s">
        <v>11262</v>
      </c>
      <c r="W1265" s="101">
        <v>1</v>
      </c>
      <c r="X1265" s="1">
        <f>IFERROR(IF(H1265="","",IF(O1265=0,0.15,IF(VLOOKUP(O1265,'Source Post 14 Status (6.30.26)'!A:B,2,FALSE)=1,0.15,0.5))),0.5)</f>
        <v>0.15</v>
      </c>
      <c r="Y1265" s="6">
        <f t="shared" si="19"/>
        <v>0</v>
      </c>
    </row>
    <row r="1266" spans="1:25" x14ac:dyDescent="0.3">
      <c r="A1266" t="str">
        <f>IF(B1266=1,COUNTIF($B$2:B1266,1),"")</f>
        <v/>
      </c>
      <c r="B1266" t="str">
        <f>IF(C1266=1,COUNTIF($H$2:H1266,H1266),"")</f>
        <v/>
      </c>
      <c r="C1266">
        <f>IF(G1266=List!$P$1,1,0)</f>
        <v>0</v>
      </c>
      <c r="D1266" s="1" t="str">
        <f>IF(E1266=1,COUNTIF($E$2:E1266,1),"")</f>
        <v/>
      </c>
      <c r="E1266" s="1" t="str">
        <f>IF(H1266=List!$P$2,1,"")</f>
        <v/>
      </c>
      <c r="F1266" s="2" t="s">
        <v>11828</v>
      </c>
      <c r="G1266" s="2" t="s">
        <v>358</v>
      </c>
      <c r="H1266" s="2" t="s">
        <v>6180</v>
      </c>
      <c r="I1266" s="2" t="s">
        <v>2527</v>
      </c>
      <c r="J1266" s="2" t="s">
        <v>950</v>
      </c>
      <c r="K1266" s="2" t="s">
        <v>2569</v>
      </c>
      <c r="L1266" s="2" t="s">
        <v>2570</v>
      </c>
      <c r="M1266" s="2" t="s">
        <v>159</v>
      </c>
      <c r="N1266" s="2" t="s">
        <v>756</v>
      </c>
      <c r="O1266" s="99">
        <v>16511</v>
      </c>
      <c r="P1266" s="2" t="s">
        <v>7609</v>
      </c>
      <c r="Q1266">
        <v>1900000</v>
      </c>
      <c r="R1266">
        <v>1900000</v>
      </c>
      <c r="S1266">
        <v>3791000</v>
      </c>
      <c r="T1266">
        <v>1897500</v>
      </c>
      <c r="U1266">
        <v>1897500</v>
      </c>
      <c r="V1266" t="s">
        <v>8606</v>
      </c>
      <c r="W1266" s="101">
        <v>46197.364630902775</v>
      </c>
      <c r="X1266" s="1">
        <f>IFERROR(IF(H1266="","",IF(O1266=0,0.15,IF(VLOOKUP(O1266,'Source Post 14 Status (6.30.26)'!A:B,2,FALSE)=1,0.15,0.5))),0.5)</f>
        <v>0.5</v>
      </c>
      <c r="Y1266" s="6">
        <f t="shared" si="19"/>
        <v>1897500</v>
      </c>
    </row>
    <row r="1267" spans="1:25" x14ac:dyDescent="0.3">
      <c r="A1267" t="str">
        <f>IF(B1267=1,COUNTIF($B$2:B1267,1),"")</f>
        <v/>
      </c>
      <c r="B1267" t="str">
        <f>IF(C1267=1,COUNTIF($H$2:H1267,H1267),"")</f>
        <v/>
      </c>
      <c r="C1267">
        <f>IF(G1267=List!$P$1,1,0)</f>
        <v>0</v>
      </c>
      <c r="D1267" s="1" t="str">
        <f>IF(E1267=1,COUNTIF($E$2:E1267,1),"")</f>
        <v/>
      </c>
      <c r="E1267" s="1" t="str">
        <f>IF(H1267=List!$P$2,1,"")</f>
        <v/>
      </c>
      <c r="F1267" s="2" t="s">
        <v>11828</v>
      </c>
      <c r="G1267" s="2" t="s">
        <v>358</v>
      </c>
      <c r="H1267" s="2" t="s">
        <v>6180</v>
      </c>
      <c r="I1267" s="2" t="s">
        <v>2527</v>
      </c>
      <c r="J1267" s="2" t="s">
        <v>950</v>
      </c>
      <c r="K1267" s="2" t="s">
        <v>2569</v>
      </c>
      <c r="L1267" s="2" t="s">
        <v>2570</v>
      </c>
      <c r="M1267" s="2" t="s">
        <v>159</v>
      </c>
      <c r="N1267" s="2" t="s">
        <v>756</v>
      </c>
      <c r="O1267" s="99">
        <v>17744</v>
      </c>
      <c r="P1267" s="2" t="s">
        <v>7799</v>
      </c>
      <c r="Q1267">
        <v>722000</v>
      </c>
      <c r="R1267">
        <v>722000</v>
      </c>
      <c r="S1267">
        <v>1444000</v>
      </c>
      <c r="T1267">
        <v>721500</v>
      </c>
      <c r="U1267">
        <v>721500</v>
      </c>
      <c r="V1267" t="s">
        <v>8606</v>
      </c>
      <c r="W1267" s="101">
        <v>46197.365149999998</v>
      </c>
      <c r="X1267" s="1">
        <f>IFERROR(IF(H1267="","",IF(O1267=0,0.15,IF(VLOOKUP(O1267,'Source Post 14 Status (6.30.26)'!A:B,2,FALSE)=1,0.15,0.5))),0.5)</f>
        <v>0.15</v>
      </c>
      <c r="Y1267" s="6">
        <f t="shared" si="19"/>
        <v>216450</v>
      </c>
    </row>
    <row r="1268" spans="1:25" x14ac:dyDescent="0.3">
      <c r="A1268" t="str">
        <f>IF(B1268=1,COUNTIF($B$2:B1268,1),"")</f>
        <v/>
      </c>
      <c r="B1268" t="str">
        <f>IF(C1268=1,COUNTIF($H$2:H1268,H1268),"")</f>
        <v/>
      </c>
      <c r="C1268">
        <f>IF(G1268=List!$P$1,1,0)</f>
        <v>0</v>
      </c>
      <c r="D1268" s="1" t="str">
        <f>IF(E1268=1,COUNTIF($E$2:E1268,1),"")</f>
        <v/>
      </c>
      <c r="E1268" s="1" t="str">
        <f>IF(H1268=List!$P$2,1,"")</f>
        <v/>
      </c>
      <c r="F1268" s="2" t="s">
        <v>11828</v>
      </c>
      <c r="G1268" s="2" t="s">
        <v>358</v>
      </c>
      <c r="H1268" s="2" t="s">
        <v>6180</v>
      </c>
      <c r="I1268" s="2" t="s">
        <v>2527</v>
      </c>
      <c r="J1268" s="2" t="s">
        <v>950</v>
      </c>
      <c r="K1268" s="2" t="s">
        <v>2569</v>
      </c>
      <c r="L1268" s="2" t="s">
        <v>2570</v>
      </c>
      <c r="M1268" s="2" t="s">
        <v>159</v>
      </c>
      <c r="N1268" s="2" t="s">
        <v>756</v>
      </c>
      <c r="O1268" s="99">
        <v>24487</v>
      </c>
      <c r="P1268" s="2" t="s">
        <v>11256</v>
      </c>
      <c r="Q1268">
        <v>12210</v>
      </c>
      <c r="R1268">
        <v>12151</v>
      </c>
      <c r="S1268">
        <v>24128</v>
      </c>
      <c r="T1268">
        <v>11976</v>
      </c>
      <c r="U1268">
        <v>11918</v>
      </c>
      <c r="V1268" t="s">
        <v>8606</v>
      </c>
      <c r="W1268" s="101">
        <v>46197.36608634259</v>
      </c>
      <c r="X1268" s="1">
        <f>IFERROR(IF(H1268="","",IF(O1268=0,0.15,IF(VLOOKUP(O1268,'Source Post 14 Status (6.30.26)'!A:B,2,FALSE)=1,0.15,0.5))),0.5)</f>
        <v>0.15</v>
      </c>
      <c r="Y1268" s="6">
        <f t="shared" si="19"/>
        <v>3584</v>
      </c>
    </row>
    <row r="1269" spans="1:25" x14ac:dyDescent="0.3">
      <c r="A1269" t="str">
        <f>IF(B1269=1,COUNTIF($B$2:B1269,1),"")</f>
        <v/>
      </c>
      <c r="B1269" t="str">
        <f>IF(C1269=1,COUNTIF($H$2:H1269,H1269),"")</f>
        <v/>
      </c>
      <c r="C1269">
        <f>IF(G1269=List!$P$1,1,0)</f>
        <v>0</v>
      </c>
      <c r="D1269" s="1" t="str">
        <f>IF(E1269=1,COUNTIF($E$2:E1269,1),"")</f>
        <v/>
      </c>
      <c r="E1269" s="1" t="str">
        <f>IF(H1269=List!$P$2,1,"")</f>
        <v/>
      </c>
      <c r="F1269" s="2" t="s">
        <v>11828</v>
      </c>
      <c r="G1269" s="2" t="s">
        <v>358</v>
      </c>
      <c r="H1269" s="2" t="s">
        <v>6180</v>
      </c>
      <c r="I1269" s="2" t="s">
        <v>2527</v>
      </c>
      <c r="J1269" s="2" t="s">
        <v>950</v>
      </c>
      <c r="K1269" s="2" t="s">
        <v>2569</v>
      </c>
      <c r="L1269" s="2" t="s">
        <v>2570</v>
      </c>
      <c r="M1269" s="2" t="s">
        <v>159</v>
      </c>
      <c r="N1269" s="2" t="s">
        <v>756</v>
      </c>
      <c r="O1269" s="99">
        <v>27199</v>
      </c>
      <c r="P1269" s="2" t="s">
        <v>11257</v>
      </c>
      <c r="Q1269">
        <v>2062043</v>
      </c>
      <c r="R1269">
        <v>1980650</v>
      </c>
      <c r="S1269">
        <v>3937025</v>
      </c>
      <c r="T1269">
        <v>1938625</v>
      </c>
      <c r="U1269">
        <v>1945025</v>
      </c>
      <c r="V1269" t="s">
        <v>8606</v>
      </c>
      <c r="W1269" s="101">
        <v>46197.36900204861</v>
      </c>
      <c r="X1269" s="1">
        <f>IFERROR(IF(H1269="","",IF(O1269=0,0.15,IF(VLOOKUP(O1269,'Source Post 14 Status (6.30.26)'!A:B,2,FALSE)=1,0.15,0.5))),0.5)</f>
        <v>0.5</v>
      </c>
      <c r="Y1269" s="6">
        <f t="shared" si="19"/>
        <v>1938625</v>
      </c>
    </row>
    <row r="1270" spans="1:25" x14ac:dyDescent="0.3">
      <c r="A1270" t="str">
        <f>IF(B1270=1,COUNTIF($B$2:B1270,1),"")</f>
        <v/>
      </c>
      <c r="B1270" t="str">
        <f>IF(C1270=1,COUNTIF($H$2:H1270,H1270),"")</f>
        <v/>
      </c>
      <c r="C1270">
        <f>IF(G1270=List!$P$1,1,0)</f>
        <v>0</v>
      </c>
      <c r="D1270" s="1" t="str">
        <f>IF(E1270=1,COUNTIF($E$2:E1270,1),"")</f>
        <v/>
      </c>
      <c r="E1270" s="1" t="str">
        <f>IF(H1270=List!$P$2,1,"")</f>
        <v/>
      </c>
      <c r="F1270" s="2" t="s">
        <v>11828</v>
      </c>
      <c r="G1270" s="2" t="s">
        <v>358</v>
      </c>
      <c r="H1270" s="2" t="s">
        <v>6180</v>
      </c>
      <c r="I1270" s="2" t="s">
        <v>2527</v>
      </c>
      <c r="J1270" s="2" t="s">
        <v>950</v>
      </c>
      <c r="K1270" s="2" t="s">
        <v>2569</v>
      </c>
      <c r="L1270" s="2" t="s">
        <v>2570</v>
      </c>
      <c r="M1270" s="2" t="s">
        <v>159</v>
      </c>
      <c r="N1270" s="2" t="s">
        <v>756</v>
      </c>
      <c r="O1270" s="99">
        <v>15655</v>
      </c>
      <c r="P1270" s="2" t="s">
        <v>7495</v>
      </c>
      <c r="Q1270">
        <v>219350</v>
      </c>
      <c r="R1270">
        <v>222200</v>
      </c>
      <c r="V1270" t="s">
        <v>8606</v>
      </c>
      <c r="W1270" s="101">
        <v>46197.3615244213</v>
      </c>
      <c r="X1270" s="1">
        <f>IFERROR(IF(H1270="","",IF(O1270=0,0.15,IF(VLOOKUP(O1270,'Source Post 14 Status (6.30.26)'!A:B,2,FALSE)=1,0.15,0.5))),0.5)</f>
        <v>0.15</v>
      </c>
      <c r="Y1270" s="6">
        <f t="shared" si="19"/>
        <v>0</v>
      </c>
    </row>
    <row r="1271" spans="1:25" x14ac:dyDescent="0.3">
      <c r="A1271" t="str">
        <f>IF(B1271=1,COUNTIF($B$2:B1271,1),"")</f>
        <v/>
      </c>
      <c r="B1271" t="str">
        <f>IF(C1271=1,COUNTIF($H$2:H1271,H1271),"")</f>
        <v/>
      </c>
      <c r="C1271">
        <f>IF(G1271=List!$P$1,1,0)</f>
        <v>0</v>
      </c>
      <c r="D1271" s="1" t="str">
        <f>IF(E1271=1,COUNTIF($E$2:E1271,1),"")</f>
        <v/>
      </c>
      <c r="E1271" s="1" t="str">
        <f>IF(H1271=List!$P$2,1,"")</f>
        <v/>
      </c>
      <c r="F1271" s="2" t="s">
        <v>11828</v>
      </c>
      <c r="G1271" s="2" t="s">
        <v>358</v>
      </c>
      <c r="H1271" s="2" t="s">
        <v>6180</v>
      </c>
      <c r="I1271" s="2" t="s">
        <v>2527</v>
      </c>
      <c r="J1271" s="2" t="s">
        <v>950</v>
      </c>
      <c r="K1271" s="2" t="s">
        <v>2569</v>
      </c>
      <c r="L1271" s="2" t="s">
        <v>2570</v>
      </c>
      <c r="M1271" s="2" t="s">
        <v>159</v>
      </c>
      <c r="N1271" s="2" t="s">
        <v>756</v>
      </c>
      <c r="O1271" s="99">
        <v>16512</v>
      </c>
      <c r="P1271" s="2" t="s">
        <v>7610</v>
      </c>
      <c r="Q1271">
        <v>479500</v>
      </c>
      <c r="R1271">
        <v>479500</v>
      </c>
      <c r="S1271">
        <v>965000</v>
      </c>
      <c r="T1271">
        <v>479500</v>
      </c>
      <c r="U1271">
        <v>479500</v>
      </c>
      <c r="V1271" t="s">
        <v>8606</v>
      </c>
      <c r="W1271" s="101">
        <v>46197.365739386572</v>
      </c>
      <c r="X1271" s="1">
        <f>IFERROR(IF(H1271="","",IF(O1271=0,0.15,IF(VLOOKUP(O1271,'Source Post 14 Status (6.30.26)'!A:B,2,FALSE)=1,0.15,0.5))),0.5)</f>
        <v>0.5</v>
      </c>
      <c r="Y1271" s="6">
        <f t="shared" si="19"/>
        <v>479500</v>
      </c>
    </row>
    <row r="1272" spans="1:25" x14ac:dyDescent="0.3">
      <c r="A1272" t="str">
        <f>IF(B1272=1,COUNTIF($B$2:B1272,1),"")</f>
        <v/>
      </c>
      <c r="B1272" t="str">
        <f>IF(C1272=1,COUNTIF($H$2:H1272,H1272),"")</f>
        <v/>
      </c>
      <c r="C1272">
        <f>IF(G1272=List!$P$1,1,0)</f>
        <v>0</v>
      </c>
      <c r="D1272" s="1" t="str">
        <f>IF(E1272=1,COUNTIF($E$2:E1272,1),"")</f>
        <v/>
      </c>
      <c r="E1272" s="1" t="str">
        <f>IF(H1272=List!$P$2,1,"")</f>
        <v/>
      </c>
      <c r="F1272" s="2" t="s">
        <v>11828</v>
      </c>
      <c r="G1272" s="2" t="s">
        <v>358</v>
      </c>
      <c r="H1272" s="2" t="s">
        <v>6180</v>
      </c>
      <c r="I1272" s="2" t="s">
        <v>2527</v>
      </c>
      <c r="J1272" s="2" t="s">
        <v>950</v>
      </c>
      <c r="K1272" s="2" t="s">
        <v>2569</v>
      </c>
      <c r="L1272" s="2" t="s">
        <v>2570</v>
      </c>
      <c r="M1272" s="2" t="s">
        <v>159</v>
      </c>
      <c r="N1272" s="2" t="s">
        <v>756</v>
      </c>
      <c r="O1272" s="99">
        <v>19947</v>
      </c>
      <c r="P1272" s="2" t="s">
        <v>11258</v>
      </c>
      <c r="W1272" s="101">
        <v>1</v>
      </c>
      <c r="X1272" s="1">
        <f>IFERROR(IF(H1272="","",IF(O1272=0,0.15,IF(VLOOKUP(O1272,'Source Post 14 Status (6.30.26)'!A:B,2,FALSE)=1,0.15,0.5))),0.5)</f>
        <v>0.15</v>
      </c>
      <c r="Y1272" s="6">
        <f t="shared" si="19"/>
        <v>0</v>
      </c>
    </row>
    <row r="1273" spans="1:25" x14ac:dyDescent="0.3">
      <c r="A1273" t="str">
        <f>IF(B1273=1,COUNTIF($B$2:B1273,1),"")</f>
        <v/>
      </c>
      <c r="B1273" t="str">
        <f>IF(C1273=1,COUNTIF($H$2:H1273,H1273),"")</f>
        <v/>
      </c>
      <c r="C1273">
        <f>IF(G1273=List!$P$1,1,0)</f>
        <v>0</v>
      </c>
      <c r="D1273" s="1" t="str">
        <f>IF(E1273=1,COUNTIF($E$2:E1273,1),"")</f>
        <v/>
      </c>
      <c r="E1273" s="1" t="str">
        <f>IF(H1273=List!$P$2,1,"")</f>
        <v/>
      </c>
      <c r="F1273" s="2" t="s">
        <v>11828</v>
      </c>
      <c r="G1273" s="2" t="s">
        <v>358</v>
      </c>
      <c r="H1273" s="2" t="s">
        <v>6180</v>
      </c>
      <c r="I1273" s="2" t="s">
        <v>2527</v>
      </c>
      <c r="J1273" s="2" t="s">
        <v>950</v>
      </c>
      <c r="K1273" s="2" t="s">
        <v>2569</v>
      </c>
      <c r="L1273" s="2" t="s">
        <v>2570</v>
      </c>
      <c r="M1273" s="2" t="s">
        <v>159</v>
      </c>
      <c r="N1273" s="2" t="s">
        <v>756</v>
      </c>
      <c r="O1273" s="99">
        <v>0</v>
      </c>
      <c r="P1273" s="2" t="s">
        <v>8513</v>
      </c>
      <c r="R1273">
        <v>2000</v>
      </c>
      <c r="S1273">
        <v>2000</v>
      </c>
      <c r="T1273">
        <v>1000</v>
      </c>
      <c r="U1273">
        <v>1000</v>
      </c>
      <c r="V1273" t="s">
        <v>8606</v>
      </c>
      <c r="W1273" s="101">
        <v>46197.366483993057</v>
      </c>
      <c r="X1273" s="1">
        <f>IFERROR(IF(H1273="","",IF(O1273=0,0.15,IF(VLOOKUP(O1273,'Source Post 14 Status (6.30.26)'!A:B,2,FALSE)=1,0.15,0.5))),0.5)</f>
        <v>0.15</v>
      </c>
      <c r="Y1273" s="6">
        <f t="shared" si="19"/>
        <v>300</v>
      </c>
    </row>
    <row r="1274" spans="1:25" x14ac:dyDescent="0.3">
      <c r="A1274" t="str">
        <f>IF(B1274=1,COUNTIF($B$2:B1274,1),"")</f>
        <v/>
      </c>
      <c r="B1274" t="str">
        <f>IF(C1274=1,COUNTIF($H$2:H1274,H1274),"")</f>
        <v/>
      </c>
      <c r="C1274">
        <f>IF(G1274=List!$P$1,1,0)</f>
        <v>0</v>
      </c>
      <c r="D1274" s="1" t="str">
        <f>IF(E1274=1,COUNTIF($E$2:E1274,1),"")</f>
        <v/>
      </c>
      <c r="E1274" s="1" t="str">
        <f>IF(H1274=List!$P$2,1,"")</f>
        <v/>
      </c>
      <c r="F1274" s="2" t="s">
        <v>11828</v>
      </c>
      <c r="G1274" s="2" t="s">
        <v>358</v>
      </c>
      <c r="H1274" s="2" t="s">
        <v>6180</v>
      </c>
      <c r="I1274" s="2" t="s">
        <v>2527</v>
      </c>
      <c r="J1274" s="2" t="s">
        <v>950</v>
      </c>
      <c r="K1274" s="2" t="s">
        <v>2569</v>
      </c>
      <c r="L1274" s="2" t="s">
        <v>2570</v>
      </c>
      <c r="M1274" s="2" t="s">
        <v>159</v>
      </c>
      <c r="N1274" s="2" t="s">
        <v>756</v>
      </c>
      <c r="O1274" s="99">
        <v>10783</v>
      </c>
      <c r="P1274" s="2" t="s">
        <v>7213</v>
      </c>
      <c r="W1274" s="101">
        <v>1</v>
      </c>
      <c r="X1274" s="1">
        <f>IFERROR(IF(H1274="","",IF(O1274=0,0.15,IF(VLOOKUP(O1274,'Source Post 14 Status (6.30.26)'!A:B,2,FALSE)=1,0.15,0.5))),0.5)</f>
        <v>0.5</v>
      </c>
      <c r="Y1274" s="6">
        <f t="shared" si="19"/>
        <v>0</v>
      </c>
    </row>
    <row r="1275" spans="1:25" x14ac:dyDescent="0.3">
      <c r="A1275" t="str">
        <f>IF(B1275=1,COUNTIF($B$2:B1275,1),"")</f>
        <v/>
      </c>
      <c r="B1275" t="str">
        <f>IF(C1275=1,COUNTIF($H$2:H1275,H1275),"")</f>
        <v/>
      </c>
      <c r="C1275">
        <f>IF(G1275=List!$P$1,1,0)</f>
        <v>0</v>
      </c>
      <c r="D1275" s="1" t="str">
        <f>IF(E1275=1,COUNTIF($E$2:E1275,1),"")</f>
        <v/>
      </c>
      <c r="E1275" s="1" t="str">
        <f>IF(H1275=List!$P$2,1,"")</f>
        <v/>
      </c>
      <c r="F1275" s="2" t="s">
        <v>11828</v>
      </c>
      <c r="G1275" s="2" t="s">
        <v>358</v>
      </c>
      <c r="H1275" s="2" t="s">
        <v>6180</v>
      </c>
      <c r="I1275" s="2" t="s">
        <v>2527</v>
      </c>
      <c r="J1275" s="2" t="s">
        <v>950</v>
      </c>
      <c r="K1275" s="2" t="s">
        <v>2569</v>
      </c>
      <c r="L1275" s="2" t="s">
        <v>2570</v>
      </c>
      <c r="M1275" s="2" t="s">
        <v>159</v>
      </c>
      <c r="N1275" s="2" t="s">
        <v>756</v>
      </c>
      <c r="O1275" s="99">
        <v>14945</v>
      </c>
      <c r="P1275" s="2" t="s">
        <v>11251</v>
      </c>
      <c r="W1275" s="101">
        <v>1</v>
      </c>
      <c r="X1275" s="1">
        <f>IFERROR(IF(H1275="","",IF(O1275=0,0.15,IF(VLOOKUP(O1275,'Source Post 14 Status (6.30.26)'!A:B,2,FALSE)=1,0.15,0.5))),0.5)</f>
        <v>0.15</v>
      </c>
      <c r="Y1275" s="6">
        <f t="shared" si="19"/>
        <v>0</v>
      </c>
    </row>
    <row r="1276" spans="1:25" x14ac:dyDescent="0.3">
      <c r="A1276" t="str">
        <f>IF(B1276=1,COUNTIF($B$2:B1276,1),"")</f>
        <v/>
      </c>
      <c r="B1276" t="str">
        <f>IF(C1276=1,COUNTIF($H$2:H1276,H1276),"")</f>
        <v/>
      </c>
      <c r="C1276">
        <f>IF(G1276=List!$P$1,1,0)</f>
        <v>0</v>
      </c>
      <c r="D1276" s="1" t="str">
        <f>IF(E1276=1,COUNTIF($E$2:E1276,1),"")</f>
        <v/>
      </c>
      <c r="E1276" s="1" t="str">
        <f>IF(H1276=List!$P$2,1,"")</f>
        <v/>
      </c>
      <c r="F1276" s="2" t="s">
        <v>11828</v>
      </c>
      <c r="G1276" s="2" t="s">
        <v>358</v>
      </c>
      <c r="H1276" s="2" t="s">
        <v>6180</v>
      </c>
      <c r="I1276" s="2" t="s">
        <v>2527</v>
      </c>
      <c r="J1276" s="2" t="s">
        <v>950</v>
      </c>
      <c r="K1276" s="2" t="s">
        <v>2569</v>
      </c>
      <c r="L1276" s="2" t="s">
        <v>2570</v>
      </c>
      <c r="M1276" s="2" t="s">
        <v>159</v>
      </c>
      <c r="N1276" s="2" t="s">
        <v>756</v>
      </c>
      <c r="O1276" s="99">
        <v>16020</v>
      </c>
      <c r="P1276" s="2" t="s">
        <v>11252</v>
      </c>
      <c r="W1276" s="101">
        <v>1</v>
      </c>
      <c r="X1276" s="1">
        <f>IFERROR(IF(H1276="","",IF(O1276=0,0.15,IF(VLOOKUP(O1276,'Source Post 14 Status (6.30.26)'!A:B,2,FALSE)=1,0.15,0.5))),0.5)</f>
        <v>0.15</v>
      </c>
      <c r="Y1276" s="6">
        <f t="shared" si="19"/>
        <v>0</v>
      </c>
    </row>
    <row r="1277" spans="1:25" x14ac:dyDescent="0.3">
      <c r="A1277" t="str">
        <f>IF(B1277=1,COUNTIF($B$2:B1277,1),"")</f>
        <v/>
      </c>
      <c r="B1277" t="str">
        <f>IF(C1277=1,COUNTIF($H$2:H1277,H1277),"")</f>
        <v/>
      </c>
      <c r="C1277">
        <f>IF(G1277=List!$P$1,1,0)</f>
        <v>0</v>
      </c>
      <c r="D1277" s="1" t="str">
        <f>IF(E1277=1,COUNTIF($E$2:E1277,1),"")</f>
        <v/>
      </c>
      <c r="E1277" s="1" t="str">
        <f>IF(H1277=List!$P$2,1,"")</f>
        <v/>
      </c>
      <c r="F1277" s="2" t="s">
        <v>11828</v>
      </c>
      <c r="G1277" s="2" t="s">
        <v>358</v>
      </c>
      <c r="H1277" s="2" t="s">
        <v>6180</v>
      </c>
      <c r="I1277" s="2" t="s">
        <v>2527</v>
      </c>
      <c r="J1277" s="2" t="s">
        <v>950</v>
      </c>
      <c r="K1277" s="2" t="s">
        <v>2569</v>
      </c>
      <c r="L1277" s="2" t="s">
        <v>2570</v>
      </c>
      <c r="M1277" s="2" t="s">
        <v>159</v>
      </c>
      <c r="N1277" s="2" t="s">
        <v>756</v>
      </c>
      <c r="O1277" s="99">
        <v>14936</v>
      </c>
      <c r="P1277" s="2" t="s">
        <v>11253</v>
      </c>
      <c r="W1277" s="101">
        <v>1</v>
      </c>
      <c r="X1277" s="1">
        <f>IFERROR(IF(H1277="","",IF(O1277=0,0.15,IF(VLOOKUP(O1277,'Source Post 14 Status (6.30.26)'!A:B,2,FALSE)=1,0.15,0.5))),0.5)</f>
        <v>0.15</v>
      </c>
      <c r="Y1277" s="6">
        <f t="shared" si="19"/>
        <v>0</v>
      </c>
    </row>
    <row r="1278" spans="1:25" x14ac:dyDescent="0.3">
      <c r="A1278" t="str">
        <f>IF(B1278=1,COUNTIF($B$2:B1278,1),"")</f>
        <v/>
      </c>
      <c r="B1278" t="str">
        <f>IF(C1278=1,COUNTIF($H$2:H1278,H1278),"")</f>
        <v/>
      </c>
      <c r="C1278">
        <f>IF(G1278=List!$P$1,1,0)</f>
        <v>0</v>
      </c>
      <c r="D1278" s="1" t="str">
        <f>IF(E1278=1,COUNTIF($E$2:E1278,1),"")</f>
        <v/>
      </c>
      <c r="E1278" s="1" t="str">
        <f>IF(H1278=List!$P$2,1,"")</f>
        <v/>
      </c>
      <c r="F1278" s="2" t="s">
        <v>11828</v>
      </c>
      <c r="G1278" s="2" t="s">
        <v>358</v>
      </c>
      <c r="H1278" s="2" t="s">
        <v>6180</v>
      </c>
      <c r="I1278" s="2" t="s">
        <v>2527</v>
      </c>
      <c r="J1278" s="2" t="s">
        <v>950</v>
      </c>
      <c r="K1278" s="2" t="s">
        <v>2569</v>
      </c>
      <c r="L1278" s="2" t="s">
        <v>2570</v>
      </c>
      <c r="M1278" s="2" t="s">
        <v>159</v>
      </c>
      <c r="N1278" s="2" t="s">
        <v>756</v>
      </c>
      <c r="O1278" s="99">
        <v>17143</v>
      </c>
      <c r="P1278" s="2" t="s">
        <v>11254</v>
      </c>
      <c r="W1278" s="101">
        <v>1</v>
      </c>
      <c r="X1278" s="1">
        <f>IFERROR(IF(H1278="","",IF(O1278=0,0.15,IF(VLOOKUP(O1278,'Source Post 14 Status (6.30.26)'!A:B,2,FALSE)=1,0.15,0.5))),0.5)</f>
        <v>0.15</v>
      </c>
      <c r="Y1278" s="6">
        <f t="shared" si="19"/>
        <v>0</v>
      </c>
    </row>
    <row r="1279" spans="1:25" x14ac:dyDescent="0.3">
      <c r="A1279" t="str">
        <f>IF(B1279=1,COUNTIF($B$2:B1279,1),"")</f>
        <v/>
      </c>
      <c r="B1279" t="str">
        <f>IF(C1279=1,COUNTIF($H$2:H1279,H1279),"")</f>
        <v/>
      </c>
      <c r="C1279">
        <f>IF(G1279=List!$P$1,1,0)</f>
        <v>0</v>
      </c>
      <c r="D1279" s="1" t="str">
        <f>IF(E1279=1,COUNTIF($E$2:E1279,1),"")</f>
        <v/>
      </c>
      <c r="E1279" s="1" t="str">
        <f>IF(H1279=List!$P$2,1,"")</f>
        <v/>
      </c>
      <c r="F1279" s="2" t="s">
        <v>11828</v>
      </c>
      <c r="G1279" s="2" t="s">
        <v>358</v>
      </c>
      <c r="H1279" s="2" t="s">
        <v>6180</v>
      </c>
      <c r="I1279" s="2" t="s">
        <v>2527</v>
      </c>
      <c r="J1279" s="2" t="s">
        <v>950</v>
      </c>
      <c r="K1279" s="2" t="s">
        <v>2569</v>
      </c>
      <c r="L1279" s="2" t="s">
        <v>2570</v>
      </c>
      <c r="M1279" s="2" t="s">
        <v>159</v>
      </c>
      <c r="N1279" s="2" t="s">
        <v>756</v>
      </c>
      <c r="O1279" s="99">
        <v>16021</v>
      </c>
      <c r="P1279" s="2" t="s">
        <v>11255</v>
      </c>
      <c r="W1279" s="101">
        <v>1</v>
      </c>
      <c r="X1279" s="1">
        <f>IFERROR(IF(H1279="","",IF(O1279=0,0.15,IF(VLOOKUP(O1279,'Source Post 14 Status (6.30.26)'!A:B,2,FALSE)=1,0.15,0.5))),0.5)</f>
        <v>0.15</v>
      </c>
      <c r="Y1279" s="6">
        <f t="shared" si="19"/>
        <v>0</v>
      </c>
    </row>
    <row r="1280" spans="1:25" x14ac:dyDescent="0.3">
      <c r="A1280" t="str">
        <f>IF(B1280=1,COUNTIF($B$2:B1280,1),"")</f>
        <v/>
      </c>
      <c r="B1280" t="str">
        <f>IF(C1280=1,COUNTIF($H$2:H1280,H1280),"")</f>
        <v/>
      </c>
      <c r="C1280">
        <f>IF(G1280=List!$P$1,1,0)</f>
        <v>0</v>
      </c>
      <c r="D1280" s="1" t="str">
        <f>IF(E1280=1,COUNTIF($E$2:E1280,1),"")</f>
        <v/>
      </c>
      <c r="E1280" s="1" t="str">
        <f>IF(H1280=List!$P$2,1,"")</f>
        <v/>
      </c>
      <c r="F1280" s="2" t="s">
        <v>11828</v>
      </c>
      <c r="G1280" s="2" t="s">
        <v>358</v>
      </c>
      <c r="H1280" s="2" t="s">
        <v>6180</v>
      </c>
      <c r="I1280" s="2" t="s">
        <v>2527</v>
      </c>
      <c r="J1280" s="2" t="s">
        <v>950</v>
      </c>
      <c r="K1280" s="2" t="s">
        <v>2569</v>
      </c>
      <c r="L1280" s="2" t="s">
        <v>2570</v>
      </c>
      <c r="M1280" s="2" t="s">
        <v>159</v>
      </c>
      <c r="N1280" s="2" t="s">
        <v>756</v>
      </c>
      <c r="O1280" s="99">
        <v>0</v>
      </c>
      <c r="P1280" s="2" t="s">
        <v>8514</v>
      </c>
      <c r="Q1280">
        <v>0</v>
      </c>
      <c r="R1280">
        <v>0</v>
      </c>
      <c r="S1280">
        <v>1000005</v>
      </c>
      <c r="T1280">
        <v>2500000</v>
      </c>
      <c r="U1280">
        <v>2500000</v>
      </c>
      <c r="V1280" t="s">
        <v>8606</v>
      </c>
      <c r="W1280" s="101">
        <v>46197.369540011576</v>
      </c>
      <c r="X1280" s="1">
        <f>IFERROR(IF(H1280="","",IF(O1280=0,0.15,IF(VLOOKUP(O1280,'Source Post 14 Status (6.30.26)'!A:B,2,FALSE)=1,0.15,0.5))),0.5)</f>
        <v>0.15</v>
      </c>
      <c r="Y1280" s="6">
        <f t="shared" si="19"/>
        <v>750000</v>
      </c>
    </row>
    <row r="1281" spans="1:25" x14ac:dyDescent="0.3">
      <c r="A1281" t="str">
        <f>IF(B1281=1,COUNTIF($B$2:B1281,1),"")</f>
        <v/>
      </c>
      <c r="B1281" t="str">
        <f>IF(C1281=1,COUNTIF($H$2:H1281,H1281),"")</f>
        <v/>
      </c>
      <c r="C1281">
        <f>IF(G1281=List!$P$1,1,0)</f>
        <v>0</v>
      </c>
      <c r="D1281" s="1" t="str">
        <f>IF(E1281=1,COUNTIF($E$2:E1281,1),"")</f>
        <v/>
      </c>
      <c r="E1281" s="1" t="str">
        <f>IF(H1281=List!$P$2,1,"")</f>
        <v/>
      </c>
      <c r="F1281" s="2" t="s">
        <v>11828</v>
      </c>
      <c r="G1281" s="2" t="s">
        <v>358</v>
      </c>
      <c r="H1281" s="2" t="s">
        <v>6180</v>
      </c>
      <c r="I1281" s="2" t="s">
        <v>2527</v>
      </c>
      <c r="J1281" s="2" t="s">
        <v>950</v>
      </c>
      <c r="K1281" s="2" t="s">
        <v>2569</v>
      </c>
      <c r="L1281" s="2" t="s">
        <v>2570</v>
      </c>
      <c r="M1281" s="2" t="s">
        <v>159</v>
      </c>
      <c r="N1281" s="2" t="s">
        <v>756</v>
      </c>
      <c r="O1281" s="99">
        <v>10582</v>
      </c>
      <c r="P1281" s="2" t="s">
        <v>11248</v>
      </c>
      <c r="W1281" s="101">
        <v>1</v>
      </c>
      <c r="X1281" s="1">
        <f>IFERROR(IF(H1281="","",IF(O1281=0,0.15,IF(VLOOKUP(O1281,'Source Post 14 Status (6.30.26)'!A:B,2,FALSE)=1,0.15,0.5))),0.5)</f>
        <v>0.5</v>
      </c>
      <c r="Y1281" s="6">
        <f t="shared" si="19"/>
        <v>0</v>
      </c>
    </row>
    <row r="1282" spans="1:25" x14ac:dyDescent="0.3">
      <c r="A1282" t="str">
        <f>IF(B1282=1,COUNTIF($B$2:B1282,1),"")</f>
        <v/>
      </c>
      <c r="B1282" t="str">
        <f>IF(C1282=1,COUNTIF($H$2:H1282,H1282),"")</f>
        <v/>
      </c>
      <c r="C1282">
        <f>IF(G1282=List!$P$1,1,0)</f>
        <v>0</v>
      </c>
      <c r="D1282" s="1" t="str">
        <f>IF(E1282=1,COUNTIF($E$2:E1282,1),"")</f>
        <v/>
      </c>
      <c r="E1282" s="1" t="str">
        <f>IF(H1282=List!$P$2,1,"")</f>
        <v/>
      </c>
      <c r="F1282" s="2" t="s">
        <v>11828</v>
      </c>
      <c r="G1282" s="2" t="s">
        <v>358</v>
      </c>
      <c r="H1282" s="2" t="s">
        <v>6180</v>
      </c>
      <c r="I1282" s="2" t="s">
        <v>2527</v>
      </c>
      <c r="J1282" s="2" t="s">
        <v>950</v>
      </c>
      <c r="K1282" s="2" t="s">
        <v>2569</v>
      </c>
      <c r="L1282" s="2" t="s">
        <v>2570</v>
      </c>
      <c r="M1282" s="2" t="s">
        <v>159</v>
      </c>
      <c r="N1282" s="2" t="s">
        <v>756</v>
      </c>
      <c r="O1282" s="99">
        <v>20654</v>
      </c>
      <c r="P1282" s="2" t="s">
        <v>11249</v>
      </c>
      <c r="W1282" s="101">
        <v>1</v>
      </c>
      <c r="X1282" s="1">
        <f>IFERROR(IF(H1282="","",IF(O1282=0,0.15,IF(VLOOKUP(O1282,'Source Post 14 Status (6.30.26)'!A:B,2,FALSE)=1,0.15,0.5))),0.5)</f>
        <v>0.15</v>
      </c>
      <c r="Y1282" s="6">
        <f t="shared" si="19"/>
        <v>0</v>
      </c>
    </row>
    <row r="1283" spans="1:25" x14ac:dyDescent="0.3">
      <c r="A1283" t="str">
        <f>IF(B1283=1,COUNTIF($B$2:B1283,1),"")</f>
        <v/>
      </c>
      <c r="B1283" t="str">
        <f>IF(C1283=1,COUNTIF($H$2:H1283,H1283),"")</f>
        <v/>
      </c>
      <c r="C1283">
        <f>IF(G1283=List!$P$1,1,0)</f>
        <v>0</v>
      </c>
      <c r="D1283" s="1" t="str">
        <f>IF(E1283=1,COUNTIF($E$2:E1283,1),"")</f>
        <v/>
      </c>
      <c r="E1283" s="1" t="str">
        <f>IF(H1283=List!$P$2,1,"")</f>
        <v/>
      </c>
      <c r="F1283" s="2" t="s">
        <v>11828</v>
      </c>
      <c r="G1283" s="2" t="s">
        <v>358</v>
      </c>
      <c r="H1283" s="2" t="s">
        <v>6180</v>
      </c>
      <c r="I1283" s="2" t="s">
        <v>2527</v>
      </c>
      <c r="J1283" s="2" t="s">
        <v>950</v>
      </c>
      <c r="K1283" s="2" t="s">
        <v>2569</v>
      </c>
      <c r="L1283" s="2" t="s">
        <v>2570</v>
      </c>
      <c r="M1283" s="2" t="s">
        <v>159</v>
      </c>
      <c r="N1283" s="2" t="s">
        <v>756</v>
      </c>
      <c r="O1283" s="99">
        <v>11876</v>
      </c>
      <c r="P1283" s="2" t="s">
        <v>7271</v>
      </c>
      <c r="Q1283">
        <v>379000</v>
      </c>
      <c r="R1283">
        <v>379000</v>
      </c>
      <c r="S1283">
        <v>755000</v>
      </c>
      <c r="T1283">
        <v>378500</v>
      </c>
      <c r="U1283">
        <v>378500</v>
      </c>
      <c r="V1283" t="s">
        <v>8606</v>
      </c>
      <c r="W1283" s="101">
        <v>46197.367723692128</v>
      </c>
      <c r="X1283" s="1">
        <f>IFERROR(IF(H1283="","",IF(O1283=0,0.15,IF(VLOOKUP(O1283,'Source Post 14 Status (6.30.26)'!A:B,2,FALSE)=1,0.15,0.5))),0.5)</f>
        <v>0.15</v>
      </c>
      <c r="Y1283" s="6">
        <f t="shared" ref="Y1283:Y1346" si="20">IF(H1283="","",ROUND(MIN((T1283+U1283)*X1283,T1283),0))</f>
        <v>113550</v>
      </c>
    </row>
    <row r="1284" spans="1:25" x14ac:dyDescent="0.3">
      <c r="A1284" t="str">
        <f>IF(B1284=1,COUNTIF($B$2:B1284,1),"")</f>
        <v/>
      </c>
      <c r="B1284" t="str">
        <f>IF(C1284=1,COUNTIF($H$2:H1284,H1284),"")</f>
        <v/>
      </c>
      <c r="C1284">
        <f>IF(G1284=List!$P$1,1,0)</f>
        <v>0</v>
      </c>
      <c r="D1284" s="1" t="str">
        <f>IF(E1284=1,COUNTIF($E$2:E1284,1),"")</f>
        <v/>
      </c>
      <c r="E1284" s="1" t="str">
        <f>IF(H1284=List!$P$2,1,"")</f>
        <v/>
      </c>
      <c r="F1284" s="2" t="s">
        <v>11828</v>
      </c>
      <c r="G1284" s="2" t="s">
        <v>358</v>
      </c>
      <c r="H1284" s="2" t="s">
        <v>6180</v>
      </c>
      <c r="I1284" s="2" t="s">
        <v>2527</v>
      </c>
      <c r="J1284" s="2" t="s">
        <v>950</v>
      </c>
      <c r="K1284" s="2" t="s">
        <v>2569</v>
      </c>
      <c r="L1284" s="2" t="s">
        <v>2570</v>
      </c>
      <c r="M1284" s="2" t="s">
        <v>159</v>
      </c>
      <c r="N1284" s="2" t="s">
        <v>756</v>
      </c>
      <c r="O1284" s="99">
        <v>17947</v>
      </c>
      <c r="P1284" s="2" t="s">
        <v>11250</v>
      </c>
      <c r="W1284" s="101">
        <v>1</v>
      </c>
      <c r="X1284" s="1">
        <f>IFERROR(IF(H1284="","",IF(O1284=0,0.15,IF(VLOOKUP(O1284,'Source Post 14 Status (6.30.26)'!A:B,2,FALSE)=1,0.15,0.5))),0.5)</f>
        <v>0.15</v>
      </c>
      <c r="Y1284" s="6">
        <f t="shared" si="20"/>
        <v>0</v>
      </c>
    </row>
    <row r="1285" spans="1:25" x14ac:dyDescent="0.3">
      <c r="A1285" t="str">
        <f>IF(B1285=1,COUNTIF($B$2:B1285,1),"")</f>
        <v/>
      </c>
      <c r="B1285" t="str">
        <f>IF(C1285=1,COUNTIF($H$2:H1285,H1285),"")</f>
        <v/>
      </c>
      <c r="C1285">
        <f>IF(G1285=List!$P$1,1,0)</f>
        <v>0</v>
      </c>
      <c r="D1285" s="1" t="str">
        <f>IF(E1285=1,COUNTIF($E$2:E1285,1),"")</f>
        <v/>
      </c>
      <c r="E1285" s="1" t="str">
        <f>IF(H1285=List!$P$2,1,"")</f>
        <v/>
      </c>
      <c r="F1285" s="2" t="s">
        <v>11828</v>
      </c>
      <c r="G1285" s="2" t="s">
        <v>358</v>
      </c>
      <c r="H1285" s="2" t="s">
        <v>6180</v>
      </c>
      <c r="I1285" s="2" t="s">
        <v>2527</v>
      </c>
      <c r="J1285" s="2" t="s">
        <v>950</v>
      </c>
      <c r="K1285" s="2" t="s">
        <v>2569</v>
      </c>
      <c r="L1285" s="2" t="s">
        <v>2570</v>
      </c>
      <c r="M1285" s="2" t="s">
        <v>159</v>
      </c>
      <c r="N1285" s="2" t="s">
        <v>756</v>
      </c>
      <c r="O1285" s="99">
        <v>20024</v>
      </c>
      <c r="P1285" s="2" t="s">
        <v>8043</v>
      </c>
      <c r="Q1285">
        <v>3598500</v>
      </c>
      <c r="R1285">
        <v>3598500</v>
      </c>
      <c r="S1285">
        <v>7867000</v>
      </c>
      <c r="T1285">
        <v>3935000</v>
      </c>
      <c r="U1285">
        <v>3935000</v>
      </c>
      <c r="V1285" t="s">
        <v>8606</v>
      </c>
      <c r="W1285" s="101">
        <v>46197.364908368058</v>
      </c>
      <c r="X1285" s="1">
        <f>IFERROR(IF(H1285="","",IF(O1285=0,0.15,IF(VLOOKUP(O1285,'Source Post 14 Status (6.30.26)'!A:B,2,FALSE)=1,0.15,0.5))),0.5)</f>
        <v>0.15</v>
      </c>
      <c r="Y1285" s="6">
        <f t="shared" si="20"/>
        <v>1180500</v>
      </c>
    </row>
    <row r="1286" spans="1:25" x14ac:dyDescent="0.3">
      <c r="A1286" t="str">
        <f>IF(B1286=1,COUNTIF($B$2:B1286,1),"")</f>
        <v/>
      </c>
      <c r="B1286" t="str">
        <f>IF(C1286=1,COUNTIF($H$2:H1286,H1286),"")</f>
        <v/>
      </c>
      <c r="C1286">
        <f>IF(G1286=List!$P$1,1,0)</f>
        <v>0</v>
      </c>
      <c r="D1286" s="1" t="str">
        <f>IF(E1286=1,COUNTIF($E$2:E1286,1),"")</f>
        <v/>
      </c>
      <c r="E1286" s="1" t="str">
        <f>IF(H1286=List!$P$2,1,"")</f>
        <v/>
      </c>
      <c r="F1286" s="2" t="s">
        <v>11828</v>
      </c>
      <c r="G1286" s="2" t="s">
        <v>358</v>
      </c>
      <c r="H1286" s="2" t="s">
        <v>6180</v>
      </c>
      <c r="I1286" s="2" t="s">
        <v>2527</v>
      </c>
      <c r="J1286" s="2" t="s">
        <v>950</v>
      </c>
      <c r="K1286" s="2" t="s">
        <v>2569</v>
      </c>
      <c r="L1286" s="2" t="s">
        <v>2570</v>
      </c>
      <c r="M1286" s="2" t="s">
        <v>159</v>
      </c>
      <c r="N1286" s="2" t="s">
        <v>756</v>
      </c>
      <c r="O1286" s="99">
        <v>20580</v>
      </c>
      <c r="P1286" s="2" t="s">
        <v>8133</v>
      </c>
      <c r="Q1286">
        <v>133000</v>
      </c>
      <c r="R1286">
        <v>133000</v>
      </c>
      <c r="S1286">
        <v>261000</v>
      </c>
      <c r="T1286">
        <v>133000</v>
      </c>
      <c r="U1286">
        <v>133000</v>
      </c>
      <c r="V1286" t="s">
        <v>8606</v>
      </c>
      <c r="W1286" s="101">
        <v>46197.367359456017</v>
      </c>
      <c r="X1286" s="1">
        <f>IFERROR(IF(H1286="","",IF(O1286=0,0.15,IF(VLOOKUP(O1286,'Source Post 14 Status (6.30.26)'!A:B,2,FALSE)=1,0.15,0.5))),0.5)</f>
        <v>0.15</v>
      </c>
      <c r="Y1286" s="6">
        <f t="shared" si="20"/>
        <v>39900</v>
      </c>
    </row>
    <row r="1287" spans="1:25" x14ac:dyDescent="0.3">
      <c r="A1287" t="str">
        <f>IF(B1287=1,COUNTIF($B$2:B1287,1),"")</f>
        <v/>
      </c>
      <c r="B1287" t="str">
        <f>IF(C1287=1,COUNTIF($H$2:H1287,H1287),"")</f>
        <v/>
      </c>
      <c r="C1287">
        <f>IF(G1287=List!$P$1,1,0)</f>
        <v>0</v>
      </c>
      <c r="D1287" s="1" t="str">
        <f>IF(E1287=1,COUNTIF($E$2:E1287,1),"")</f>
        <v/>
      </c>
      <c r="E1287" s="1" t="str">
        <f>IF(H1287=List!$P$2,1,"")</f>
        <v/>
      </c>
      <c r="F1287" s="2" t="s">
        <v>11828</v>
      </c>
      <c r="G1287" s="2" t="s">
        <v>358</v>
      </c>
      <c r="H1287" s="2" t="s">
        <v>6180</v>
      </c>
      <c r="I1287" s="2" t="s">
        <v>2527</v>
      </c>
      <c r="J1287" s="2" t="s">
        <v>950</v>
      </c>
      <c r="K1287" s="2" t="s">
        <v>2569</v>
      </c>
      <c r="L1287" s="2" t="s">
        <v>2570</v>
      </c>
      <c r="M1287" s="2" t="s">
        <v>159</v>
      </c>
      <c r="N1287" s="2" t="s">
        <v>756</v>
      </c>
      <c r="O1287" s="99">
        <v>15476</v>
      </c>
      <c r="P1287" s="2" t="s">
        <v>11243</v>
      </c>
      <c r="W1287" s="101">
        <v>1</v>
      </c>
      <c r="X1287" s="1">
        <f>IFERROR(IF(H1287="","",IF(O1287=0,0.15,IF(VLOOKUP(O1287,'Source Post 14 Status (6.30.26)'!A:B,2,FALSE)=1,0.15,0.5))),0.5)</f>
        <v>0.15</v>
      </c>
      <c r="Y1287" s="6">
        <f t="shared" si="20"/>
        <v>0</v>
      </c>
    </row>
    <row r="1288" spans="1:25" x14ac:dyDescent="0.3">
      <c r="A1288" t="str">
        <f>IF(B1288=1,COUNTIF($B$2:B1288,1),"")</f>
        <v/>
      </c>
      <c r="B1288" t="str">
        <f>IF(C1288=1,COUNTIF($H$2:H1288,H1288),"")</f>
        <v/>
      </c>
      <c r="C1288">
        <f>IF(G1288=List!$P$1,1,0)</f>
        <v>0</v>
      </c>
      <c r="D1288" s="1" t="str">
        <f>IF(E1288=1,COUNTIF($E$2:E1288,1),"")</f>
        <v/>
      </c>
      <c r="E1288" s="1" t="str">
        <f>IF(H1288=List!$P$2,1,"")</f>
        <v/>
      </c>
      <c r="F1288" s="2" t="s">
        <v>11828</v>
      </c>
      <c r="G1288" s="2" t="s">
        <v>358</v>
      </c>
      <c r="H1288" s="2" t="s">
        <v>6180</v>
      </c>
      <c r="I1288" s="2" t="s">
        <v>2527</v>
      </c>
      <c r="J1288" s="2" t="s">
        <v>950</v>
      </c>
      <c r="K1288" s="2" t="s">
        <v>2569</v>
      </c>
      <c r="L1288" s="2" t="s">
        <v>2570</v>
      </c>
      <c r="M1288" s="2" t="s">
        <v>159</v>
      </c>
      <c r="N1288" s="2" t="s">
        <v>756</v>
      </c>
      <c r="O1288" s="99">
        <v>17905</v>
      </c>
      <c r="P1288" s="2" t="s">
        <v>11244</v>
      </c>
      <c r="W1288" s="101">
        <v>1</v>
      </c>
      <c r="X1288" s="1">
        <f>IFERROR(IF(H1288="","",IF(O1288=0,0.15,IF(VLOOKUP(O1288,'Source Post 14 Status (6.30.26)'!A:B,2,FALSE)=1,0.15,0.5))),0.5)</f>
        <v>0.15</v>
      </c>
      <c r="Y1288" s="6">
        <f t="shared" si="20"/>
        <v>0</v>
      </c>
    </row>
    <row r="1289" spans="1:25" x14ac:dyDescent="0.3">
      <c r="A1289" t="str">
        <f>IF(B1289=1,COUNTIF($B$2:B1289,1),"")</f>
        <v/>
      </c>
      <c r="B1289" t="str">
        <f>IF(C1289=1,COUNTIF($H$2:H1289,H1289),"")</f>
        <v/>
      </c>
      <c r="C1289">
        <f>IF(G1289=List!$P$1,1,0)</f>
        <v>0</v>
      </c>
      <c r="D1289" s="1" t="str">
        <f>IF(E1289=1,COUNTIF($E$2:E1289,1),"")</f>
        <v/>
      </c>
      <c r="E1289" s="1" t="str">
        <f>IF(H1289=List!$P$2,1,"")</f>
        <v/>
      </c>
      <c r="F1289" s="2" t="s">
        <v>11828</v>
      </c>
      <c r="G1289" s="2" t="s">
        <v>358</v>
      </c>
      <c r="H1289" s="2" t="s">
        <v>6180</v>
      </c>
      <c r="I1289" s="2" t="s">
        <v>2527</v>
      </c>
      <c r="J1289" s="2" t="s">
        <v>950</v>
      </c>
      <c r="K1289" s="2" t="s">
        <v>2569</v>
      </c>
      <c r="L1289" s="2" t="s">
        <v>2570</v>
      </c>
      <c r="M1289" s="2" t="s">
        <v>159</v>
      </c>
      <c r="N1289" s="2" t="s">
        <v>756</v>
      </c>
      <c r="O1289" s="99">
        <v>5682</v>
      </c>
      <c r="P1289" s="2" t="s">
        <v>11245</v>
      </c>
      <c r="W1289" s="101">
        <v>1</v>
      </c>
      <c r="X1289" s="1">
        <f>IFERROR(IF(H1289="","",IF(O1289=0,0.15,IF(VLOOKUP(O1289,'Source Post 14 Status (6.30.26)'!A:B,2,FALSE)=1,0.15,0.5))),0.5)</f>
        <v>0.5</v>
      </c>
      <c r="Y1289" s="6">
        <f t="shared" si="20"/>
        <v>0</v>
      </c>
    </row>
    <row r="1290" spans="1:25" x14ac:dyDescent="0.3">
      <c r="A1290" t="str">
        <f>IF(B1290=1,COUNTIF($B$2:B1290,1),"")</f>
        <v/>
      </c>
      <c r="B1290" t="str">
        <f>IF(C1290=1,COUNTIF($H$2:H1290,H1290),"")</f>
        <v/>
      </c>
      <c r="C1290">
        <f>IF(G1290=List!$P$1,1,0)</f>
        <v>0</v>
      </c>
      <c r="D1290" s="1" t="str">
        <f>IF(E1290=1,COUNTIF($E$2:E1290,1),"")</f>
        <v/>
      </c>
      <c r="E1290" s="1" t="str">
        <f>IF(H1290=List!$P$2,1,"")</f>
        <v/>
      </c>
      <c r="F1290" s="2" t="s">
        <v>11828</v>
      </c>
      <c r="G1290" s="2" t="s">
        <v>358</v>
      </c>
      <c r="H1290" s="2" t="s">
        <v>6180</v>
      </c>
      <c r="I1290" s="2" t="s">
        <v>2527</v>
      </c>
      <c r="J1290" s="2" t="s">
        <v>950</v>
      </c>
      <c r="K1290" s="2" t="s">
        <v>2569</v>
      </c>
      <c r="L1290" s="2" t="s">
        <v>2570</v>
      </c>
      <c r="M1290" s="2" t="s">
        <v>159</v>
      </c>
      <c r="N1290" s="2" t="s">
        <v>756</v>
      </c>
      <c r="O1290" s="99">
        <v>19954</v>
      </c>
      <c r="P1290" s="2" t="s">
        <v>11246</v>
      </c>
      <c r="W1290" s="101">
        <v>1</v>
      </c>
      <c r="X1290" s="1">
        <f>IFERROR(IF(H1290="","",IF(O1290=0,0.15,IF(VLOOKUP(O1290,'Source Post 14 Status (6.30.26)'!A:B,2,FALSE)=1,0.15,0.5))),0.5)</f>
        <v>0.15</v>
      </c>
      <c r="Y1290" s="6">
        <f t="shared" si="20"/>
        <v>0</v>
      </c>
    </row>
    <row r="1291" spans="1:25" x14ac:dyDescent="0.3">
      <c r="A1291" t="str">
        <f>IF(B1291=1,COUNTIF($B$2:B1291,1),"")</f>
        <v/>
      </c>
      <c r="B1291" t="str">
        <f>IF(C1291=1,COUNTIF($H$2:H1291,H1291),"")</f>
        <v/>
      </c>
      <c r="C1291">
        <f>IF(G1291=List!$P$1,1,0)</f>
        <v>0</v>
      </c>
      <c r="D1291" s="1" t="str">
        <f>IF(E1291=1,COUNTIF($E$2:E1291,1),"")</f>
        <v/>
      </c>
      <c r="E1291" s="1" t="str">
        <f>IF(H1291=List!$P$2,1,"")</f>
        <v/>
      </c>
      <c r="F1291" s="2" t="s">
        <v>11828</v>
      </c>
      <c r="G1291" s="2" t="s">
        <v>358</v>
      </c>
      <c r="H1291" s="2" t="s">
        <v>6180</v>
      </c>
      <c r="I1291" s="2" t="s">
        <v>2527</v>
      </c>
      <c r="J1291" s="2" t="s">
        <v>950</v>
      </c>
      <c r="K1291" s="2" t="s">
        <v>2569</v>
      </c>
      <c r="L1291" s="2" t="s">
        <v>2570</v>
      </c>
      <c r="M1291" s="2" t="s">
        <v>159</v>
      </c>
      <c r="N1291" s="2" t="s">
        <v>756</v>
      </c>
      <c r="O1291" s="99">
        <v>5683</v>
      </c>
      <c r="P1291" s="2" t="s">
        <v>11247</v>
      </c>
      <c r="W1291" s="101">
        <v>1</v>
      </c>
      <c r="X1291" s="1">
        <f>IFERROR(IF(H1291="","",IF(O1291=0,0.15,IF(VLOOKUP(O1291,'Source Post 14 Status (6.30.26)'!A:B,2,FALSE)=1,0.15,0.5))),0.5)</f>
        <v>0.5</v>
      </c>
      <c r="Y1291" s="6">
        <f t="shared" si="20"/>
        <v>0</v>
      </c>
    </row>
    <row r="1292" spans="1:25" x14ac:dyDescent="0.3">
      <c r="A1292" t="str">
        <f>IF(B1292=1,COUNTIF($B$2:B1292,1),"")</f>
        <v/>
      </c>
      <c r="B1292" t="str">
        <f>IF(C1292=1,COUNTIF($H$2:H1292,H1292),"")</f>
        <v/>
      </c>
      <c r="C1292">
        <f>IF(G1292=List!$P$1,1,0)</f>
        <v>0</v>
      </c>
      <c r="D1292" s="1" t="str">
        <f>IF(E1292=1,COUNTIF($E$2:E1292,1),"")</f>
        <v/>
      </c>
      <c r="E1292" s="1" t="str">
        <f>IF(H1292=List!$P$2,1,"")</f>
        <v/>
      </c>
      <c r="F1292" s="2" t="s">
        <v>11828</v>
      </c>
      <c r="G1292" s="2" t="s">
        <v>358</v>
      </c>
      <c r="H1292" s="2" t="s">
        <v>6181</v>
      </c>
      <c r="I1292" s="2" t="s">
        <v>2527</v>
      </c>
      <c r="J1292" s="2" t="s">
        <v>950</v>
      </c>
      <c r="K1292" s="2" t="s">
        <v>2569</v>
      </c>
      <c r="L1292" s="2" t="s">
        <v>2570</v>
      </c>
      <c r="M1292" s="2" t="s">
        <v>190</v>
      </c>
      <c r="N1292" s="2" t="s">
        <v>769</v>
      </c>
      <c r="O1292" s="99">
        <v>7269</v>
      </c>
      <c r="P1292" s="2" t="s">
        <v>11241</v>
      </c>
      <c r="W1292" s="101">
        <v>1</v>
      </c>
      <c r="X1292" s="1">
        <f>IFERROR(IF(H1292="","",IF(O1292=0,0.15,IF(VLOOKUP(O1292,'Source Post 14 Status (6.30.26)'!A:B,2,FALSE)=1,0.15,0.5))),0.5)</f>
        <v>0.15</v>
      </c>
      <c r="Y1292" s="6">
        <f t="shared" si="20"/>
        <v>0</v>
      </c>
    </row>
    <row r="1293" spans="1:25" x14ac:dyDescent="0.3">
      <c r="A1293" t="str">
        <f>IF(B1293=1,COUNTIF($B$2:B1293,1),"")</f>
        <v/>
      </c>
      <c r="B1293" t="str">
        <f>IF(C1293=1,COUNTIF($H$2:H1293,H1293),"")</f>
        <v/>
      </c>
      <c r="C1293">
        <f>IF(G1293=List!$P$1,1,0)</f>
        <v>0</v>
      </c>
      <c r="D1293" s="1" t="str">
        <f>IF(E1293=1,COUNTIF($E$2:E1293,1),"")</f>
        <v/>
      </c>
      <c r="E1293" s="1" t="str">
        <f>IF(H1293=List!$P$2,1,"")</f>
        <v/>
      </c>
      <c r="F1293" s="2" t="s">
        <v>11828</v>
      </c>
      <c r="G1293" s="2" t="s">
        <v>358</v>
      </c>
      <c r="H1293" s="2" t="s">
        <v>6181</v>
      </c>
      <c r="I1293" s="2" t="s">
        <v>2527</v>
      </c>
      <c r="J1293" s="2" t="s">
        <v>950</v>
      </c>
      <c r="K1293" s="2" t="s">
        <v>2569</v>
      </c>
      <c r="L1293" s="2" t="s">
        <v>2570</v>
      </c>
      <c r="M1293" s="2" t="s">
        <v>190</v>
      </c>
      <c r="N1293" s="2" t="s">
        <v>769</v>
      </c>
      <c r="O1293" s="99">
        <v>1891</v>
      </c>
      <c r="P1293" s="2" t="s">
        <v>11242</v>
      </c>
      <c r="W1293" s="101">
        <v>1</v>
      </c>
      <c r="X1293" s="1">
        <f>IFERROR(IF(H1293="","",IF(O1293=0,0.15,IF(VLOOKUP(O1293,'Source Post 14 Status (6.30.26)'!A:B,2,FALSE)=1,0.15,0.5))),0.5)</f>
        <v>0.5</v>
      </c>
      <c r="Y1293" s="6">
        <f t="shared" si="20"/>
        <v>0</v>
      </c>
    </row>
    <row r="1294" spans="1:25" x14ac:dyDescent="0.3">
      <c r="A1294" t="str">
        <f>IF(B1294=1,COUNTIF($B$2:B1294,1),"")</f>
        <v/>
      </c>
      <c r="B1294" t="str">
        <f>IF(C1294=1,COUNTIF($H$2:H1294,H1294),"")</f>
        <v/>
      </c>
      <c r="C1294">
        <f>IF(G1294=List!$P$1,1,0)</f>
        <v>0</v>
      </c>
      <c r="D1294" s="1" t="str">
        <f>IF(E1294=1,COUNTIF($E$2:E1294,1),"")</f>
        <v/>
      </c>
      <c r="E1294" s="1" t="str">
        <f>IF(H1294=List!$P$2,1,"")</f>
        <v/>
      </c>
      <c r="F1294" s="2" t="s">
        <v>11828</v>
      </c>
      <c r="G1294" s="2" t="s">
        <v>358</v>
      </c>
      <c r="H1294" s="2" t="s">
        <v>6181</v>
      </c>
      <c r="I1294" s="2" t="s">
        <v>2527</v>
      </c>
      <c r="J1294" s="2" t="s">
        <v>950</v>
      </c>
      <c r="K1294" s="2" t="s">
        <v>2569</v>
      </c>
      <c r="L1294" s="2" t="s">
        <v>2570</v>
      </c>
      <c r="M1294" s="2" t="s">
        <v>190</v>
      </c>
      <c r="N1294" s="2" t="s">
        <v>769</v>
      </c>
      <c r="O1294" s="99">
        <v>9806</v>
      </c>
      <c r="P1294" s="2" t="s">
        <v>7129</v>
      </c>
      <c r="Q1294">
        <v>118601</v>
      </c>
      <c r="R1294">
        <v>119911</v>
      </c>
      <c r="V1294" t="s">
        <v>8606</v>
      </c>
      <c r="W1294" s="101">
        <v>46197.369840081017</v>
      </c>
      <c r="X1294" s="1">
        <f>IFERROR(IF(H1294="","",IF(O1294=0,0.15,IF(VLOOKUP(O1294,'Source Post 14 Status (6.30.26)'!A:B,2,FALSE)=1,0.15,0.5))),0.5)</f>
        <v>0.5</v>
      </c>
      <c r="Y1294" s="6">
        <f t="shared" si="20"/>
        <v>0</v>
      </c>
    </row>
    <row r="1295" spans="1:25" x14ac:dyDescent="0.3">
      <c r="A1295" t="str">
        <f>IF(B1295=1,COUNTIF($B$2:B1295,1),"")</f>
        <v/>
      </c>
      <c r="B1295" t="str">
        <f>IF(C1295=1,COUNTIF($H$2:H1295,H1295),"")</f>
        <v/>
      </c>
      <c r="C1295">
        <f>IF(G1295=List!$P$1,1,0)</f>
        <v>0</v>
      </c>
      <c r="D1295" s="1" t="str">
        <f>IF(E1295=1,COUNTIF($E$2:E1295,1),"")</f>
        <v/>
      </c>
      <c r="E1295" s="1" t="str">
        <f>IF(H1295=List!$P$2,1,"")</f>
        <v/>
      </c>
      <c r="F1295" s="2" t="s">
        <v>11828</v>
      </c>
      <c r="G1295" s="2" t="s">
        <v>359</v>
      </c>
      <c r="H1295" s="2" t="s">
        <v>6182</v>
      </c>
      <c r="I1295" s="2" t="s">
        <v>2527</v>
      </c>
      <c r="J1295" s="2" t="s">
        <v>950</v>
      </c>
      <c r="K1295" s="2" t="s">
        <v>2572</v>
      </c>
      <c r="L1295" s="2" t="s">
        <v>2573</v>
      </c>
      <c r="M1295" s="2" t="s">
        <v>159</v>
      </c>
      <c r="N1295" s="2" t="s">
        <v>756</v>
      </c>
      <c r="O1295" s="99">
        <v>8440</v>
      </c>
      <c r="P1295" s="2" t="s">
        <v>11264</v>
      </c>
      <c r="W1295" s="101">
        <v>1</v>
      </c>
      <c r="X1295" s="1">
        <f>IFERROR(IF(H1295="","",IF(O1295=0,0.15,IF(VLOOKUP(O1295,'Source Post 14 Status (6.30.26)'!A:B,2,FALSE)=1,0.15,0.5))),0.5)</f>
        <v>0.5</v>
      </c>
      <c r="Y1295" s="6">
        <f t="shared" si="20"/>
        <v>0</v>
      </c>
    </row>
    <row r="1296" spans="1:25" x14ac:dyDescent="0.3">
      <c r="A1296" t="str">
        <f>IF(B1296=1,COUNTIF($B$2:B1296,1),"")</f>
        <v/>
      </c>
      <c r="B1296" t="str">
        <f>IF(C1296=1,COUNTIF($H$2:H1296,H1296),"")</f>
        <v/>
      </c>
      <c r="C1296">
        <f>IF(G1296=List!$P$1,1,0)</f>
        <v>0</v>
      </c>
      <c r="D1296" s="1" t="str">
        <f>IF(E1296=1,COUNTIF($E$2:E1296,1),"")</f>
        <v/>
      </c>
      <c r="E1296" s="1" t="str">
        <f>IF(H1296=List!$P$2,1,"")</f>
        <v/>
      </c>
      <c r="F1296" s="2" t="s">
        <v>11828</v>
      </c>
      <c r="G1296" s="2" t="s">
        <v>359</v>
      </c>
      <c r="H1296" s="2" t="s">
        <v>6182</v>
      </c>
      <c r="I1296" s="2" t="s">
        <v>2527</v>
      </c>
      <c r="J1296" s="2" t="s">
        <v>950</v>
      </c>
      <c r="K1296" s="2" t="s">
        <v>2572</v>
      </c>
      <c r="L1296" s="2" t="s">
        <v>2573</v>
      </c>
      <c r="M1296" s="2" t="s">
        <v>159</v>
      </c>
      <c r="N1296" s="2" t="s">
        <v>756</v>
      </c>
      <c r="O1296" s="99">
        <v>11018</v>
      </c>
      <c r="P1296" s="2" t="s">
        <v>7161</v>
      </c>
      <c r="Q1296">
        <v>449500</v>
      </c>
      <c r="R1296">
        <v>449500</v>
      </c>
      <c r="S1296">
        <v>897000</v>
      </c>
      <c r="T1296">
        <v>449000</v>
      </c>
      <c r="U1296">
        <v>449000</v>
      </c>
      <c r="V1296" t="s">
        <v>11848</v>
      </c>
      <c r="W1296" s="101">
        <v>46203.484186655092</v>
      </c>
      <c r="X1296" s="1">
        <f>IFERROR(IF(H1296="","",IF(O1296=0,0.15,IF(VLOOKUP(O1296,'Source Post 14 Status (6.30.26)'!A:B,2,FALSE)=1,0.15,0.5))),0.5)</f>
        <v>0.5</v>
      </c>
      <c r="Y1296" s="6">
        <f t="shared" si="20"/>
        <v>449000</v>
      </c>
    </row>
    <row r="1297" spans="1:25" x14ac:dyDescent="0.3">
      <c r="A1297" t="str">
        <f>IF(B1297=1,COUNTIF($B$2:B1297,1),"")</f>
        <v/>
      </c>
      <c r="B1297" t="str">
        <f>IF(C1297=1,COUNTIF($H$2:H1297,H1297),"")</f>
        <v/>
      </c>
      <c r="C1297">
        <f>IF(G1297=List!$P$1,1,0)</f>
        <v>0</v>
      </c>
      <c r="D1297" s="1" t="str">
        <f>IF(E1297=1,COUNTIF($E$2:E1297,1),"")</f>
        <v/>
      </c>
      <c r="E1297" s="1" t="str">
        <f>IF(H1297=List!$P$2,1,"")</f>
        <v/>
      </c>
      <c r="F1297" s="2" t="s">
        <v>11828</v>
      </c>
      <c r="G1297" s="2" t="s">
        <v>359</v>
      </c>
      <c r="H1297" s="2" t="s">
        <v>6182</v>
      </c>
      <c r="I1297" s="2" t="s">
        <v>2527</v>
      </c>
      <c r="J1297" s="2" t="s">
        <v>950</v>
      </c>
      <c r="K1297" s="2" t="s">
        <v>2572</v>
      </c>
      <c r="L1297" s="2" t="s">
        <v>2573</v>
      </c>
      <c r="M1297" s="2" t="s">
        <v>159</v>
      </c>
      <c r="N1297" s="2" t="s">
        <v>756</v>
      </c>
      <c r="O1297" s="99">
        <v>0</v>
      </c>
      <c r="P1297" s="2" t="s">
        <v>8514</v>
      </c>
      <c r="S1297">
        <v>1500000</v>
      </c>
      <c r="T1297">
        <v>750000</v>
      </c>
      <c r="U1297">
        <v>750000</v>
      </c>
      <c r="V1297" t="s">
        <v>11848</v>
      </c>
      <c r="W1297" s="101">
        <v>46203.559845798613</v>
      </c>
      <c r="X1297" s="1">
        <f>IFERROR(IF(H1297="","",IF(O1297=0,0.15,IF(VLOOKUP(O1297,'Source Post 14 Status (6.30.26)'!A:B,2,FALSE)=1,0.15,0.5))),0.5)</f>
        <v>0.15</v>
      </c>
      <c r="Y1297" s="6">
        <f t="shared" si="20"/>
        <v>225000</v>
      </c>
    </row>
    <row r="1298" spans="1:25" x14ac:dyDescent="0.3">
      <c r="A1298" t="str">
        <f>IF(B1298=1,COUNTIF($B$2:B1298,1),"")</f>
        <v/>
      </c>
      <c r="B1298" t="str">
        <f>IF(C1298=1,COUNTIF($H$2:H1298,H1298),"")</f>
        <v/>
      </c>
      <c r="C1298">
        <f>IF(G1298=List!$P$1,1,0)</f>
        <v>0</v>
      </c>
      <c r="D1298" s="1" t="str">
        <f>IF(E1298=1,COUNTIF($E$2:E1298,1),"")</f>
        <v/>
      </c>
      <c r="E1298" s="1" t="str">
        <f>IF(H1298=List!$P$2,1,"")</f>
        <v/>
      </c>
      <c r="F1298" s="2" t="s">
        <v>11828</v>
      </c>
      <c r="G1298" s="2" t="s">
        <v>359</v>
      </c>
      <c r="H1298" s="2" t="s">
        <v>6182</v>
      </c>
      <c r="I1298" s="2" t="s">
        <v>2527</v>
      </c>
      <c r="J1298" s="2" t="s">
        <v>950</v>
      </c>
      <c r="K1298" s="2" t="s">
        <v>2572</v>
      </c>
      <c r="L1298" s="2" t="s">
        <v>2573</v>
      </c>
      <c r="M1298" s="2" t="s">
        <v>159</v>
      </c>
      <c r="N1298" s="2" t="s">
        <v>756</v>
      </c>
      <c r="O1298" s="99">
        <v>4647</v>
      </c>
      <c r="P1298" s="2" t="s">
        <v>11265</v>
      </c>
      <c r="W1298" s="101">
        <v>1</v>
      </c>
      <c r="X1298" s="1">
        <f>IFERROR(IF(H1298="","",IF(O1298=0,0.15,IF(VLOOKUP(O1298,'Source Post 14 Status (6.30.26)'!A:B,2,FALSE)=1,0.15,0.5))),0.5)</f>
        <v>0.5</v>
      </c>
      <c r="Y1298" s="6">
        <f t="shared" si="20"/>
        <v>0</v>
      </c>
    </row>
    <row r="1299" spans="1:25" x14ac:dyDescent="0.3">
      <c r="A1299" t="str">
        <f>IF(B1299=1,COUNTIF($B$2:B1299,1),"")</f>
        <v/>
      </c>
      <c r="B1299" t="str">
        <f>IF(C1299=1,COUNTIF($H$2:H1299,H1299),"")</f>
        <v/>
      </c>
      <c r="C1299">
        <f>IF(G1299=List!$P$1,1,0)</f>
        <v>0</v>
      </c>
      <c r="D1299" s="1" t="str">
        <f>IF(E1299=1,COUNTIF($E$2:E1299,1),"")</f>
        <v/>
      </c>
      <c r="E1299" s="1" t="str">
        <f>IF(H1299=List!$P$2,1,"")</f>
        <v/>
      </c>
      <c r="F1299" s="2" t="s">
        <v>11828</v>
      </c>
      <c r="G1299" s="2" t="s">
        <v>359</v>
      </c>
      <c r="H1299" s="2" t="s">
        <v>6182</v>
      </c>
      <c r="I1299" s="2" t="s">
        <v>2527</v>
      </c>
      <c r="J1299" s="2" t="s">
        <v>950</v>
      </c>
      <c r="K1299" s="2" t="s">
        <v>2572</v>
      </c>
      <c r="L1299" s="2" t="s">
        <v>2573</v>
      </c>
      <c r="M1299" s="2" t="s">
        <v>159</v>
      </c>
      <c r="N1299" s="2" t="s">
        <v>756</v>
      </c>
      <c r="O1299" s="99">
        <v>4349</v>
      </c>
      <c r="P1299" s="2" t="s">
        <v>11266</v>
      </c>
      <c r="W1299" s="101">
        <v>1</v>
      </c>
      <c r="X1299" s="1">
        <f>IFERROR(IF(H1299="","",IF(O1299=0,0.15,IF(VLOOKUP(O1299,'Source Post 14 Status (6.30.26)'!A:B,2,FALSE)=1,0.15,0.5))),0.5)</f>
        <v>0.5</v>
      </c>
      <c r="Y1299" s="6">
        <f t="shared" si="20"/>
        <v>0</v>
      </c>
    </row>
    <row r="1300" spans="1:25" x14ac:dyDescent="0.3">
      <c r="A1300" t="str">
        <f>IF(B1300=1,COUNTIF($B$2:B1300,1),"")</f>
        <v/>
      </c>
      <c r="B1300" t="str">
        <f>IF(C1300=1,COUNTIF($H$2:H1300,H1300),"")</f>
        <v/>
      </c>
      <c r="C1300">
        <f>IF(G1300=List!$P$1,1,0)</f>
        <v>0</v>
      </c>
      <c r="D1300" s="1" t="str">
        <f>IF(E1300=1,COUNTIF($E$2:E1300,1),"")</f>
        <v/>
      </c>
      <c r="E1300" s="1" t="str">
        <f>IF(H1300=List!$P$2,1,"")</f>
        <v/>
      </c>
      <c r="F1300" s="2" t="s">
        <v>11828</v>
      </c>
      <c r="G1300" s="2" t="s">
        <v>359</v>
      </c>
      <c r="H1300" s="2" t="s">
        <v>6182</v>
      </c>
      <c r="I1300" s="2" t="s">
        <v>2527</v>
      </c>
      <c r="J1300" s="2" t="s">
        <v>950</v>
      </c>
      <c r="K1300" s="2" t="s">
        <v>2572</v>
      </c>
      <c r="L1300" s="2" t="s">
        <v>2573</v>
      </c>
      <c r="M1300" s="2" t="s">
        <v>159</v>
      </c>
      <c r="N1300" s="2" t="s">
        <v>756</v>
      </c>
      <c r="O1300" s="99">
        <v>16879</v>
      </c>
      <c r="P1300" s="2" t="s">
        <v>7572</v>
      </c>
      <c r="Q1300">
        <v>220000</v>
      </c>
      <c r="R1300">
        <v>220000</v>
      </c>
      <c r="S1300">
        <v>439000</v>
      </c>
      <c r="T1300">
        <v>218500</v>
      </c>
      <c r="U1300">
        <v>218500</v>
      </c>
      <c r="V1300" t="s">
        <v>11848</v>
      </c>
      <c r="W1300" s="101">
        <v>46203.483818171298</v>
      </c>
      <c r="X1300" s="1">
        <f>IFERROR(IF(H1300="","",IF(O1300=0,0.15,IF(VLOOKUP(O1300,'Source Post 14 Status (6.30.26)'!A:B,2,FALSE)=1,0.15,0.5))),0.5)</f>
        <v>0.15</v>
      </c>
      <c r="Y1300" s="6">
        <f t="shared" si="20"/>
        <v>65550</v>
      </c>
    </row>
    <row r="1301" spans="1:25" x14ac:dyDescent="0.3">
      <c r="A1301" t="str">
        <f>IF(B1301=1,COUNTIF($B$2:B1301,1),"")</f>
        <v/>
      </c>
      <c r="B1301" t="str">
        <f>IF(C1301=1,COUNTIF($H$2:H1301,H1301),"")</f>
        <v/>
      </c>
      <c r="C1301">
        <f>IF(G1301=List!$P$1,1,0)</f>
        <v>0</v>
      </c>
      <c r="D1301" s="1" t="str">
        <f>IF(E1301=1,COUNTIF($E$2:E1301,1),"")</f>
        <v/>
      </c>
      <c r="E1301" s="1" t="str">
        <f>IF(H1301=List!$P$2,1,"")</f>
        <v/>
      </c>
      <c r="F1301" s="2" t="s">
        <v>11828</v>
      </c>
      <c r="G1301" s="2" t="s">
        <v>359</v>
      </c>
      <c r="H1301" s="2" t="s">
        <v>6182</v>
      </c>
      <c r="I1301" s="2" t="s">
        <v>2527</v>
      </c>
      <c r="J1301" s="2" t="s">
        <v>950</v>
      </c>
      <c r="K1301" s="2" t="s">
        <v>2572</v>
      </c>
      <c r="L1301" s="2" t="s">
        <v>2573</v>
      </c>
      <c r="M1301" s="2" t="s">
        <v>159</v>
      </c>
      <c r="N1301" s="2" t="s">
        <v>756</v>
      </c>
      <c r="O1301" s="99">
        <v>15829</v>
      </c>
      <c r="P1301" s="2" t="s">
        <v>11267</v>
      </c>
      <c r="W1301" s="101">
        <v>1</v>
      </c>
      <c r="X1301" s="1">
        <f>IFERROR(IF(H1301="","",IF(O1301=0,0.15,IF(VLOOKUP(O1301,'Source Post 14 Status (6.30.26)'!A:B,2,FALSE)=1,0.15,0.5))),0.5)</f>
        <v>0.15</v>
      </c>
      <c r="Y1301" s="6">
        <f t="shared" si="20"/>
        <v>0</v>
      </c>
    </row>
    <row r="1302" spans="1:25" x14ac:dyDescent="0.3">
      <c r="A1302" t="str">
        <f>IF(B1302=1,COUNTIF($B$2:B1302,1),"")</f>
        <v/>
      </c>
      <c r="B1302" t="str">
        <f>IF(C1302=1,COUNTIF($H$2:H1302,H1302),"")</f>
        <v/>
      </c>
      <c r="C1302">
        <f>IF(G1302=List!$P$1,1,0)</f>
        <v>0</v>
      </c>
      <c r="D1302" s="1" t="str">
        <f>IF(E1302=1,COUNTIF($E$2:E1302,1),"")</f>
        <v/>
      </c>
      <c r="E1302" s="1" t="str">
        <f>IF(H1302=List!$P$2,1,"")</f>
        <v/>
      </c>
      <c r="F1302" s="2" t="s">
        <v>11828</v>
      </c>
      <c r="G1302" s="2" t="s">
        <v>359</v>
      </c>
      <c r="H1302" s="2" t="s">
        <v>6182</v>
      </c>
      <c r="I1302" s="2" t="s">
        <v>2527</v>
      </c>
      <c r="J1302" s="2" t="s">
        <v>950</v>
      </c>
      <c r="K1302" s="2" t="s">
        <v>2572</v>
      </c>
      <c r="L1302" s="2" t="s">
        <v>2573</v>
      </c>
      <c r="M1302" s="2" t="s">
        <v>159</v>
      </c>
      <c r="N1302" s="2" t="s">
        <v>756</v>
      </c>
      <c r="O1302" s="99">
        <v>10049</v>
      </c>
      <c r="P1302" s="2" t="s">
        <v>11177</v>
      </c>
      <c r="W1302" s="101">
        <v>1</v>
      </c>
      <c r="X1302" s="1">
        <f>IFERROR(IF(H1302="","",IF(O1302=0,0.15,IF(VLOOKUP(O1302,'Source Post 14 Status (6.30.26)'!A:B,2,FALSE)=1,0.15,0.5))),0.5)</f>
        <v>0.15</v>
      </c>
      <c r="Y1302" s="6">
        <f t="shared" si="20"/>
        <v>0</v>
      </c>
    </row>
    <row r="1303" spans="1:25" x14ac:dyDescent="0.3">
      <c r="A1303" t="str">
        <f>IF(B1303=1,COUNTIF($B$2:B1303,1),"")</f>
        <v/>
      </c>
      <c r="B1303" t="str">
        <f>IF(C1303=1,COUNTIF($H$2:H1303,H1303),"")</f>
        <v/>
      </c>
      <c r="C1303">
        <f>IF(G1303=List!$P$1,1,0)</f>
        <v>0</v>
      </c>
      <c r="D1303" s="1" t="str">
        <f>IF(E1303=1,COUNTIF($E$2:E1303,1),"")</f>
        <v/>
      </c>
      <c r="E1303" s="1" t="str">
        <f>IF(H1303=List!$P$2,1,"")</f>
        <v/>
      </c>
      <c r="F1303" s="2" t="s">
        <v>11828</v>
      </c>
      <c r="G1303" s="2" t="s">
        <v>359</v>
      </c>
      <c r="H1303" s="2" t="s">
        <v>6182</v>
      </c>
      <c r="I1303" s="2" t="s">
        <v>2527</v>
      </c>
      <c r="J1303" s="2" t="s">
        <v>950</v>
      </c>
      <c r="K1303" s="2" t="s">
        <v>2572</v>
      </c>
      <c r="L1303" s="2" t="s">
        <v>2573</v>
      </c>
      <c r="M1303" s="2" t="s">
        <v>159</v>
      </c>
      <c r="N1303" s="2" t="s">
        <v>756</v>
      </c>
      <c r="O1303" s="99">
        <v>22641</v>
      </c>
      <c r="P1303" s="2" t="s">
        <v>8386</v>
      </c>
      <c r="Q1303">
        <v>598750</v>
      </c>
      <c r="R1303">
        <v>594500</v>
      </c>
      <c r="V1303" t="s">
        <v>11848</v>
      </c>
      <c r="W1303" s="101">
        <v>46203.484688657409</v>
      </c>
      <c r="X1303" s="1">
        <f>IFERROR(IF(H1303="","",IF(O1303=0,0.15,IF(VLOOKUP(O1303,'Source Post 14 Status (6.30.26)'!A:B,2,FALSE)=1,0.15,0.5))),0.5)</f>
        <v>0.15</v>
      </c>
      <c r="Y1303" s="6">
        <f t="shared" si="20"/>
        <v>0</v>
      </c>
    </row>
    <row r="1304" spans="1:25" x14ac:dyDescent="0.3">
      <c r="A1304" t="str">
        <f>IF(B1304=1,COUNTIF($B$2:B1304,1),"")</f>
        <v/>
      </c>
      <c r="B1304" t="str">
        <f>IF(C1304=1,COUNTIF($H$2:H1304,H1304),"")</f>
        <v/>
      </c>
      <c r="C1304">
        <f>IF(G1304=List!$P$1,1,0)</f>
        <v>0</v>
      </c>
      <c r="D1304" s="1" t="str">
        <f>IF(E1304=1,COUNTIF($E$2:E1304,1),"")</f>
        <v/>
      </c>
      <c r="E1304" s="1" t="str">
        <f>IF(H1304=List!$P$2,1,"")</f>
        <v/>
      </c>
      <c r="F1304" s="2" t="s">
        <v>11828</v>
      </c>
      <c r="G1304" s="2" t="s">
        <v>9454</v>
      </c>
      <c r="H1304" s="2" t="s">
        <v>6169</v>
      </c>
      <c r="I1304" s="2" t="s">
        <v>2527</v>
      </c>
      <c r="J1304" s="2" t="s">
        <v>960</v>
      </c>
      <c r="K1304" s="2" t="s">
        <v>2578</v>
      </c>
      <c r="L1304" s="2" t="s">
        <v>2579</v>
      </c>
      <c r="M1304" s="2" t="s">
        <v>179</v>
      </c>
      <c r="N1304" s="2" t="s">
        <v>761</v>
      </c>
      <c r="O1304" s="99">
        <v>12503</v>
      </c>
      <c r="P1304" s="2" t="s">
        <v>7381</v>
      </c>
      <c r="Q1304">
        <v>166188</v>
      </c>
      <c r="R1304">
        <v>173938</v>
      </c>
      <c r="S1304">
        <v>343076</v>
      </c>
      <c r="T1304">
        <v>169138</v>
      </c>
      <c r="U1304">
        <v>176738</v>
      </c>
      <c r="V1304" t="s">
        <v>11268</v>
      </c>
      <c r="W1304" s="101">
        <v>46192.354646759261</v>
      </c>
      <c r="X1304" s="1">
        <f>IFERROR(IF(H1304="","",IF(O1304=0,0.15,IF(VLOOKUP(O1304,'Source Post 14 Status (6.30.26)'!A:B,2,FALSE)=1,0.15,0.5))),0.5)</f>
        <v>0.15</v>
      </c>
      <c r="Y1304" s="6">
        <f t="shared" si="20"/>
        <v>51881</v>
      </c>
    </row>
    <row r="1305" spans="1:25" x14ac:dyDescent="0.3">
      <c r="A1305" t="str">
        <f>IF(B1305=1,COUNTIF($B$2:B1305,1),"")</f>
        <v/>
      </c>
      <c r="B1305" t="str">
        <f>IF(C1305=1,COUNTIF($H$2:H1305,H1305),"")</f>
        <v/>
      </c>
      <c r="C1305">
        <f>IF(G1305=List!$P$1,1,0)</f>
        <v>0</v>
      </c>
      <c r="D1305" s="1" t="str">
        <f>IF(E1305=1,COUNTIF($E$2:E1305,1),"")</f>
        <v/>
      </c>
      <c r="E1305" s="1" t="str">
        <f>IF(H1305=List!$P$2,1,"")</f>
        <v/>
      </c>
      <c r="F1305" s="2" t="s">
        <v>11828</v>
      </c>
      <c r="G1305" s="2" t="s">
        <v>360</v>
      </c>
      <c r="H1305" s="2" t="s">
        <v>6183</v>
      </c>
      <c r="I1305" s="2" t="s">
        <v>2584</v>
      </c>
      <c r="J1305" s="2" t="s">
        <v>937</v>
      </c>
      <c r="K1305" s="2" t="s">
        <v>2596</v>
      </c>
      <c r="L1305" s="2" t="s">
        <v>2597</v>
      </c>
      <c r="M1305" s="2" t="s">
        <v>159</v>
      </c>
      <c r="N1305" s="2" t="s">
        <v>756</v>
      </c>
      <c r="O1305" s="99">
        <v>0</v>
      </c>
      <c r="P1305" s="2" t="s">
        <v>8513</v>
      </c>
      <c r="W1305" s="101">
        <v>1</v>
      </c>
      <c r="X1305" s="1">
        <f>IFERROR(IF(H1305="","",IF(O1305=0,0.15,IF(VLOOKUP(O1305,'Source Post 14 Status (6.30.26)'!A:B,2,FALSE)=1,0.15,0.5))),0.5)</f>
        <v>0.15</v>
      </c>
      <c r="Y1305" s="6">
        <f t="shared" si="20"/>
        <v>0</v>
      </c>
    </row>
    <row r="1306" spans="1:25" x14ac:dyDescent="0.3">
      <c r="A1306" t="str">
        <f>IF(B1306=1,COUNTIF($B$2:B1306,1),"")</f>
        <v/>
      </c>
      <c r="B1306" t="str">
        <f>IF(C1306=1,COUNTIF($H$2:H1306,H1306),"")</f>
        <v/>
      </c>
      <c r="C1306">
        <f>IF(G1306=List!$P$1,1,0)</f>
        <v>0</v>
      </c>
      <c r="D1306" s="1" t="str">
        <f>IF(E1306=1,COUNTIF($E$2:E1306,1),"")</f>
        <v/>
      </c>
      <c r="E1306" s="1" t="str">
        <f>IF(H1306=List!$P$2,1,"")</f>
        <v/>
      </c>
      <c r="F1306" s="2" t="s">
        <v>11828</v>
      </c>
      <c r="G1306" s="2" t="s">
        <v>360</v>
      </c>
      <c r="H1306" s="2" t="s">
        <v>6183</v>
      </c>
      <c r="I1306" s="2" t="s">
        <v>2584</v>
      </c>
      <c r="J1306" s="2" t="s">
        <v>937</v>
      </c>
      <c r="K1306" s="2" t="s">
        <v>2596</v>
      </c>
      <c r="L1306" s="2" t="s">
        <v>2597</v>
      </c>
      <c r="M1306" s="2" t="s">
        <v>159</v>
      </c>
      <c r="N1306" s="2" t="s">
        <v>756</v>
      </c>
      <c r="O1306" s="99">
        <v>12006</v>
      </c>
      <c r="P1306" s="2" t="s">
        <v>7273</v>
      </c>
      <c r="W1306" s="101">
        <v>1</v>
      </c>
      <c r="X1306" s="1">
        <f>IFERROR(IF(H1306="","",IF(O1306=0,0.15,IF(VLOOKUP(O1306,'Source Post 14 Status (6.30.26)'!A:B,2,FALSE)=1,0.15,0.5))),0.5)</f>
        <v>0.15</v>
      </c>
      <c r="Y1306" s="6">
        <f t="shared" si="20"/>
        <v>0</v>
      </c>
    </row>
    <row r="1307" spans="1:25" x14ac:dyDescent="0.3">
      <c r="A1307" t="str">
        <f>IF(B1307=1,COUNTIF($B$2:B1307,1),"")</f>
        <v/>
      </c>
      <c r="B1307" t="str">
        <f>IF(C1307=1,COUNTIF($H$2:H1307,H1307),"")</f>
        <v/>
      </c>
      <c r="C1307">
        <f>IF(G1307=List!$P$1,1,0)</f>
        <v>0</v>
      </c>
      <c r="D1307" s="1" t="str">
        <f>IF(E1307=1,COUNTIF($E$2:E1307,1),"")</f>
        <v/>
      </c>
      <c r="E1307" s="1" t="str">
        <f>IF(H1307=List!$P$2,1,"")</f>
        <v/>
      </c>
      <c r="F1307" s="2" t="s">
        <v>11828</v>
      </c>
      <c r="G1307" s="2" t="s">
        <v>362</v>
      </c>
      <c r="H1307" s="2" t="s">
        <v>6185</v>
      </c>
      <c r="I1307" s="2" t="s">
        <v>2584</v>
      </c>
      <c r="J1307" s="2" t="s">
        <v>950</v>
      </c>
      <c r="K1307" s="2" t="s">
        <v>2623</v>
      </c>
      <c r="L1307" s="2" t="s">
        <v>2624</v>
      </c>
      <c r="M1307" s="2" t="s">
        <v>159</v>
      </c>
      <c r="N1307" s="2" t="s">
        <v>756</v>
      </c>
      <c r="O1307" s="99">
        <v>0</v>
      </c>
      <c r="P1307" s="2" t="s">
        <v>8513</v>
      </c>
      <c r="W1307" s="101">
        <v>1</v>
      </c>
      <c r="X1307" s="1">
        <f>IFERROR(IF(H1307="","",IF(O1307=0,0.15,IF(VLOOKUP(O1307,'Source Post 14 Status (6.30.26)'!A:B,2,FALSE)=1,0.15,0.5))),0.5)</f>
        <v>0.15</v>
      </c>
      <c r="Y1307" s="6">
        <f t="shared" si="20"/>
        <v>0</v>
      </c>
    </row>
    <row r="1308" spans="1:25" x14ac:dyDescent="0.3">
      <c r="A1308" t="str">
        <f>IF(B1308=1,COUNTIF($B$2:B1308,1),"")</f>
        <v/>
      </c>
      <c r="B1308" t="str">
        <f>IF(C1308=1,COUNTIF($H$2:H1308,H1308),"")</f>
        <v/>
      </c>
      <c r="C1308">
        <f>IF(G1308=List!$P$1,1,0)</f>
        <v>0</v>
      </c>
      <c r="D1308" s="1" t="str">
        <f>IF(E1308=1,COUNTIF($E$2:E1308,1),"")</f>
        <v/>
      </c>
      <c r="E1308" s="1" t="str">
        <f>IF(H1308=List!$P$2,1,"")</f>
        <v/>
      </c>
      <c r="F1308" s="2" t="s">
        <v>11828</v>
      </c>
      <c r="G1308" s="2" t="s">
        <v>362</v>
      </c>
      <c r="H1308" s="2" t="s">
        <v>6185</v>
      </c>
      <c r="I1308" s="2" t="s">
        <v>2584</v>
      </c>
      <c r="J1308" s="2" t="s">
        <v>950</v>
      </c>
      <c r="K1308" s="2" t="s">
        <v>2623</v>
      </c>
      <c r="L1308" s="2" t="s">
        <v>2624</v>
      </c>
      <c r="M1308" s="2" t="s">
        <v>159</v>
      </c>
      <c r="N1308" s="2" t="s">
        <v>756</v>
      </c>
      <c r="O1308" s="99">
        <v>0</v>
      </c>
      <c r="P1308" s="2" t="s">
        <v>8514</v>
      </c>
      <c r="W1308" s="101">
        <v>1</v>
      </c>
      <c r="X1308" s="1">
        <f>IFERROR(IF(H1308="","",IF(O1308=0,0.15,IF(VLOOKUP(O1308,'Source Post 14 Status (6.30.26)'!A:B,2,FALSE)=1,0.15,0.5))),0.5)</f>
        <v>0.15</v>
      </c>
      <c r="Y1308" s="6">
        <f t="shared" si="20"/>
        <v>0</v>
      </c>
    </row>
    <row r="1309" spans="1:25" x14ac:dyDescent="0.3">
      <c r="A1309" t="str">
        <f>IF(B1309=1,COUNTIF($B$2:B1309,1),"")</f>
        <v/>
      </c>
      <c r="B1309" t="str">
        <f>IF(C1309=1,COUNTIF($H$2:H1309,H1309),"")</f>
        <v/>
      </c>
      <c r="C1309">
        <f>IF(G1309=List!$P$1,1,0)</f>
        <v>0</v>
      </c>
      <c r="D1309" s="1" t="str">
        <f>IF(E1309=1,COUNTIF($E$2:E1309,1),"")</f>
        <v/>
      </c>
      <c r="E1309" s="1" t="str">
        <f>IF(H1309=List!$P$2,1,"")</f>
        <v/>
      </c>
      <c r="F1309" s="2" t="s">
        <v>11828</v>
      </c>
      <c r="G1309" s="2" t="s">
        <v>362</v>
      </c>
      <c r="H1309" s="2" t="s">
        <v>6185</v>
      </c>
      <c r="I1309" s="2" t="s">
        <v>2584</v>
      </c>
      <c r="J1309" s="2" t="s">
        <v>950</v>
      </c>
      <c r="K1309" s="2" t="s">
        <v>2623</v>
      </c>
      <c r="L1309" s="2" t="s">
        <v>2624</v>
      </c>
      <c r="M1309" s="2" t="s">
        <v>159</v>
      </c>
      <c r="N1309" s="2" t="s">
        <v>756</v>
      </c>
      <c r="O1309" s="99">
        <v>11483</v>
      </c>
      <c r="P1309" s="2" t="s">
        <v>7271</v>
      </c>
      <c r="Q1309">
        <v>120000</v>
      </c>
      <c r="R1309">
        <v>120000</v>
      </c>
      <c r="S1309">
        <v>239000</v>
      </c>
      <c r="V1309" t="s">
        <v>8607</v>
      </c>
      <c r="W1309" s="101">
        <v>46197.5627628125</v>
      </c>
      <c r="X1309" s="1">
        <f>IFERROR(IF(H1309="","",IF(O1309=0,0.15,IF(VLOOKUP(O1309,'Source Post 14 Status (6.30.26)'!A:B,2,FALSE)=1,0.15,0.5))),0.5)</f>
        <v>0.15</v>
      </c>
      <c r="Y1309" s="6">
        <f t="shared" si="20"/>
        <v>0</v>
      </c>
    </row>
    <row r="1310" spans="1:25" x14ac:dyDescent="0.3">
      <c r="A1310" t="str">
        <f>IF(B1310=1,COUNTIF($B$2:B1310,1),"")</f>
        <v/>
      </c>
      <c r="B1310" t="str">
        <f>IF(C1310=1,COUNTIF($H$2:H1310,H1310),"")</f>
        <v/>
      </c>
      <c r="C1310">
        <f>IF(G1310=List!$P$1,1,0)</f>
        <v>0</v>
      </c>
      <c r="D1310" s="1" t="str">
        <f>IF(E1310=1,COUNTIF($E$2:E1310,1),"")</f>
        <v/>
      </c>
      <c r="E1310" s="1" t="str">
        <f>IF(H1310=List!$P$2,1,"")</f>
        <v/>
      </c>
      <c r="F1310" s="2" t="s">
        <v>11828</v>
      </c>
      <c r="G1310" s="2" t="s">
        <v>362</v>
      </c>
      <c r="H1310" s="2" t="s">
        <v>6185</v>
      </c>
      <c r="I1310" s="2" t="s">
        <v>2584</v>
      </c>
      <c r="J1310" s="2" t="s">
        <v>950</v>
      </c>
      <c r="K1310" s="2" t="s">
        <v>2623</v>
      </c>
      <c r="L1310" s="2" t="s">
        <v>2624</v>
      </c>
      <c r="M1310" s="2" t="s">
        <v>159</v>
      </c>
      <c r="N1310" s="2" t="s">
        <v>756</v>
      </c>
      <c r="O1310" s="99">
        <v>14883</v>
      </c>
      <c r="P1310" s="2" t="s">
        <v>7373</v>
      </c>
      <c r="Q1310">
        <v>143500</v>
      </c>
      <c r="R1310">
        <v>143500</v>
      </c>
      <c r="S1310">
        <v>291000</v>
      </c>
      <c r="T1310">
        <v>207000</v>
      </c>
      <c r="U1310">
        <v>207000</v>
      </c>
      <c r="V1310" t="s">
        <v>8607</v>
      </c>
      <c r="W1310" s="101">
        <v>46197.56342943287</v>
      </c>
      <c r="X1310" s="1">
        <f>IFERROR(IF(H1310="","",IF(O1310=0,0.15,IF(VLOOKUP(O1310,'Source Post 14 Status (6.30.26)'!A:B,2,FALSE)=1,0.15,0.5))),0.5)</f>
        <v>0.15</v>
      </c>
      <c r="Y1310" s="6">
        <f t="shared" si="20"/>
        <v>62100</v>
      </c>
    </row>
    <row r="1311" spans="1:25" x14ac:dyDescent="0.3">
      <c r="A1311" t="str">
        <f>IF(B1311=1,COUNTIF($B$2:B1311,1),"")</f>
        <v/>
      </c>
      <c r="B1311" t="str">
        <f>IF(C1311=1,COUNTIF($H$2:H1311,H1311),"")</f>
        <v/>
      </c>
      <c r="C1311">
        <f>IF(G1311=List!$P$1,1,0)</f>
        <v>0</v>
      </c>
      <c r="D1311" s="1" t="str">
        <f>IF(E1311=1,COUNTIF($E$2:E1311,1),"")</f>
        <v/>
      </c>
      <c r="E1311" s="1" t="str">
        <f>IF(H1311=List!$P$2,1,"")</f>
        <v/>
      </c>
      <c r="F1311" s="2" t="s">
        <v>11828</v>
      </c>
      <c r="G1311" s="2" t="s">
        <v>362</v>
      </c>
      <c r="H1311" s="2" t="s">
        <v>6185</v>
      </c>
      <c r="I1311" s="2" t="s">
        <v>2584</v>
      </c>
      <c r="J1311" s="2" t="s">
        <v>950</v>
      </c>
      <c r="K1311" s="2" t="s">
        <v>2623</v>
      </c>
      <c r="L1311" s="2" t="s">
        <v>2624</v>
      </c>
      <c r="M1311" s="2" t="s">
        <v>159</v>
      </c>
      <c r="N1311" s="2" t="s">
        <v>756</v>
      </c>
      <c r="O1311" s="99">
        <v>24438</v>
      </c>
      <c r="P1311" s="2" t="s">
        <v>8498</v>
      </c>
      <c r="Q1311">
        <v>118059</v>
      </c>
      <c r="R1311">
        <v>116600</v>
      </c>
      <c r="S1311">
        <v>233750</v>
      </c>
      <c r="T1311">
        <v>117050</v>
      </c>
      <c r="U1311">
        <v>115000</v>
      </c>
      <c r="V1311" t="s">
        <v>8607</v>
      </c>
      <c r="W1311" s="101">
        <v>46197.564207870368</v>
      </c>
      <c r="X1311" s="1">
        <f>IFERROR(IF(H1311="","",IF(O1311=0,0.15,IF(VLOOKUP(O1311,'Source Post 14 Status (6.30.26)'!A:B,2,FALSE)=1,0.15,0.5))),0.5)</f>
        <v>0.15</v>
      </c>
      <c r="Y1311" s="6">
        <f t="shared" si="20"/>
        <v>34808</v>
      </c>
    </row>
    <row r="1312" spans="1:25" x14ac:dyDescent="0.3">
      <c r="A1312" t="str">
        <f>IF(B1312=1,COUNTIF($B$2:B1312,1),"")</f>
        <v/>
      </c>
      <c r="B1312" t="str">
        <f>IF(C1312=1,COUNTIF($H$2:H1312,H1312),"")</f>
        <v/>
      </c>
      <c r="C1312">
        <f>IF(G1312=List!$P$1,1,0)</f>
        <v>0</v>
      </c>
      <c r="D1312" s="1" t="str">
        <f>IF(E1312=1,COUNTIF($E$2:E1312,1),"")</f>
        <v/>
      </c>
      <c r="E1312" s="1" t="str">
        <f>IF(H1312=List!$P$2,1,"")</f>
        <v/>
      </c>
      <c r="F1312" s="2" t="s">
        <v>11828</v>
      </c>
      <c r="G1312" s="2" t="s">
        <v>363</v>
      </c>
      <c r="H1312" s="2" t="s">
        <v>6186</v>
      </c>
      <c r="I1312" s="2" t="s">
        <v>2584</v>
      </c>
      <c r="J1312" s="2" t="s">
        <v>950</v>
      </c>
      <c r="K1312" s="2" t="s">
        <v>2626</v>
      </c>
      <c r="L1312" s="2" t="s">
        <v>2627</v>
      </c>
      <c r="M1312" s="2" t="s">
        <v>159</v>
      </c>
      <c r="N1312" s="2" t="s">
        <v>756</v>
      </c>
      <c r="O1312" s="99">
        <v>21062</v>
      </c>
      <c r="P1312" s="2" t="s">
        <v>11273</v>
      </c>
      <c r="Q1312">
        <v>410000</v>
      </c>
      <c r="S1312">
        <v>410000</v>
      </c>
      <c r="T1312">
        <v>410000</v>
      </c>
      <c r="V1312" t="s">
        <v>11274</v>
      </c>
      <c r="W1312" s="101">
        <v>46199.888269756942</v>
      </c>
      <c r="X1312" s="1">
        <f>IFERROR(IF(H1312="","",IF(O1312=0,0.15,IF(VLOOKUP(O1312,'Source Post 14 Status (6.30.26)'!A:B,2,FALSE)=1,0.15,0.5))),0.5)</f>
        <v>0.15</v>
      </c>
      <c r="Y1312" s="6">
        <f t="shared" si="20"/>
        <v>61500</v>
      </c>
    </row>
    <row r="1313" spans="1:25" x14ac:dyDescent="0.3">
      <c r="A1313" t="str">
        <f>IF(B1313=1,COUNTIF($B$2:B1313,1),"")</f>
        <v/>
      </c>
      <c r="B1313" t="str">
        <f>IF(C1313=1,COUNTIF($H$2:H1313,H1313),"")</f>
        <v/>
      </c>
      <c r="C1313">
        <f>IF(G1313=List!$P$1,1,0)</f>
        <v>0</v>
      </c>
      <c r="D1313" s="1" t="str">
        <f>IF(E1313=1,COUNTIF($E$2:E1313,1),"")</f>
        <v/>
      </c>
      <c r="E1313" s="1" t="str">
        <f>IF(H1313=List!$P$2,1,"")</f>
        <v/>
      </c>
      <c r="F1313" s="2" t="s">
        <v>11828</v>
      </c>
      <c r="G1313" s="2" t="s">
        <v>363</v>
      </c>
      <c r="H1313" s="2" t="s">
        <v>6186</v>
      </c>
      <c r="I1313" s="2" t="s">
        <v>2584</v>
      </c>
      <c r="J1313" s="2" t="s">
        <v>950</v>
      </c>
      <c r="K1313" s="2" t="s">
        <v>2626</v>
      </c>
      <c r="L1313" s="2" t="s">
        <v>2627</v>
      </c>
      <c r="M1313" s="2" t="s">
        <v>159</v>
      </c>
      <c r="N1313" s="2" t="s">
        <v>756</v>
      </c>
      <c r="O1313" s="99">
        <v>10098</v>
      </c>
      <c r="P1313" s="2" t="s">
        <v>7151</v>
      </c>
      <c r="Q1313">
        <v>1028050</v>
      </c>
      <c r="S1313">
        <v>1029725</v>
      </c>
      <c r="T1313">
        <v>515100</v>
      </c>
      <c r="V1313" t="s">
        <v>11274</v>
      </c>
      <c r="W1313" s="101">
        <v>46199.868846377314</v>
      </c>
      <c r="X1313" s="1">
        <f>IFERROR(IF(H1313="","",IF(O1313=0,0.15,IF(VLOOKUP(O1313,'Source Post 14 Status (6.30.26)'!A:B,2,FALSE)=1,0.15,0.5))),0.5)</f>
        <v>0.5</v>
      </c>
      <c r="Y1313" s="6">
        <f t="shared" si="20"/>
        <v>257550</v>
      </c>
    </row>
    <row r="1314" spans="1:25" x14ac:dyDescent="0.3">
      <c r="A1314" t="str">
        <f>IF(B1314=1,COUNTIF($B$2:B1314,1),"")</f>
        <v/>
      </c>
      <c r="B1314" t="str">
        <f>IF(C1314=1,COUNTIF($H$2:H1314,H1314),"")</f>
        <v/>
      </c>
      <c r="C1314">
        <f>IF(G1314=List!$P$1,1,0)</f>
        <v>0</v>
      </c>
      <c r="D1314" s="1" t="str">
        <f>IF(E1314=1,COUNTIF($E$2:E1314,1),"")</f>
        <v/>
      </c>
      <c r="E1314" s="1" t="str">
        <f>IF(H1314=List!$P$2,1,"")</f>
        <v/>
      </c>
      <c r="F1314" s="2" t="s">
        <v>11828</v>
      </c>
      <c r="G1314" s="2" t="s">
        <v>363</v>
      </c>
      <c r="H1314" s="2" t="s">
        <v>6186</v>
      </c>
      <c r="I1314" s="2" t="s">
        <v>2584</v>
      </c>
      <c r="J1314" s="2" t="s">
        <v>950</v>
      </c>
      <c r="K1314" s="2" t="s">
        <v>2626</v>
      </c>
      <c r="L1314" s="2" t="s">
        <v>2627</v>
      </c>
      <c r="M1314" s="2" t="s">
        <v>159</v>
      </c>
      <c r="N1314" s="2" t="s">
        <v>756</v>
      </c>
      <c r="O1314" s="99">
        <v>0</v>
      </c>
      <c r="P1314" s="2" t="s">
        <v>8512</v>
      </c>
      <c r="W1314" s="101">
        <v>1</v>
      </c>
      <c r="X1314" s="1">
        <f>IFERROR(IF(H1314="","",IF(O1314=0,0.15,IF(VLOOKUP(O1314,'Source Post 14 Status (6.30.26)'!A:B,2,FALSE)=1,0.15,0.5))),0.5)</f>
        <v>0.15</v>
      </c>
      <c r="Y1314" s="6">
        <f t="shared" si="20"/>
        <v>0</v>
      </c>
    </row>
    <row r="1315" spans="1:25" x14ac:dyDescent="0.3">
      <c r="A1315" t="str">
        <f>IF(B1315=1,COUNTIF($B$2:B1315,1),"")</f>
        <v/>
      </c>
      <c r="B1315" t="str">
        <f>IF(C1315=1,COUNTIF($H$2:H1315,H1315),"")</f>
        <v/>
      </c>
      <c r="C1315">
        <f>IF(G1315=List!$P$1,1,0)</f>
        <v>0</v>
      </c>
      <c r="D1315" s="1" t="str">
        <f>IF(E1315=1,COUNTIF($E$2:E1315,1),"")</f>
        <v/>
      </c>
      <c r="E1315" s="1" t="str">
        <f>IF(H1315=List!$P$2,1,"")</f>
        <v/>
      </c>
      <c r="F1315" s="2" t="s">
        <v>11828</v>
      </c>
      <c r="G1315" s="2" t="s">
        <v>363</v>
      </c>
      <c r="H1315" s="2" t="s">
        <v>6186</v>
      </c>
      <c r="I1315" s="2" t="s">
        <v>2584</v>
      </c>
      <c r="J1315" s="2" t="s">
        <v>950</v>
      </c>
      <c r="K1315" s="2" t="s">
        <v>2626</v>
      </c>
      <c r="L1315" s="2" t="s">
        <v>2627</v>
      </c>
      <c r="M1315" s="2" t="s">
        <v>159</v>
      </c>
      <c r="N1315" s="2" t="s">
        <v>756</v>
      </c>
      <c r="O1315" s="99">
        <v>10082</v>
      </c>
      <c r="P1315" s="2" t="s">
        <v>7150</v>
      </c>
      <c r="Q1315">
        <v>1328150</v>
      </c>
      <c r="S1315">
        <v>1327650</v>
      </c>
      <c r="T1315">
        <v>1811150</v>
      </c>
      <c r="V1315" t="s">
        <v>11274</v>
      </c>
      <c r="W1315" s="101">
        <v>46199.872096331019</v>
      </c>
      <c r="X1315" s="1">
        <f>IFERROR(IF(H1315="","",IF(O1315=0,0.15,IF(VLOOKUP(O1315,'Source Post 14 Status (6.30.26)'!A:B,2,FALSE)=1,0.15,0.5))),0.5)</f>
        <v>0.15</v>
      </c>
      <c r="Y1315" s="6">
        <f t="shared" si="20"/>
        <v>271673</v>
      </c>
    </row>
    <row r="1316" spans="1:25" x14ac:dyDescent="0.3">
      <c r="A1316" t="str">
        <f>IF(B1316=1,COUNTIF($B$2:B1316,1),"")</f>
        <v/>
      </c>
      <c r="B1316" t="str">
        <f>IF(C1316=1,COUNTIF($H$2:H1316,H1316),"")</f>
        <v/>
      </c>
      <c r="C1316">
        <f>IF(G1316=List!$P$1,1,0)</f>
        <v>0</v>
      </c>
      <c r="D1316" s="1" t="str">
        <f>IF(E1316=1,COUNTIF($E$2:E1316,1),"")</f>
        <v/>
      </c>
      <c r="E1316" s="1" t="str">
        <f>IF(H1316=List!$P$2,1,"")</f>
        <v/>
      </c>
      <c r="F1316" s="2" t="s">
        <v>11828</v>
      </c>
      <c r="G1316" s="2" t="s">
        <v>363</v>
      </c>
      <c r="H1316" s="2" t="s">
        <v>6186</v>
      </c>
      <c r="I1316" s="2" t="s">
        <v>2584</v>
      </c>
      <c r="J1316" s="2" t="s">
        <v>950</v>
      </c>
      <c r="K1316" s="2" t="s">
        <v>2626</v>
      </c>
      <c r="L1316" s="2" t="s">
        <v>2627</v>
      </c>
      <c r="M1316" s="2" t="s">
        <v>159</v>
      </c>
      <c r="N1316" s="2" t="s">
        <v>756</v>
      </c>
      <c r="O1316" s="99">
        <v>0</v>
      </c>
      <c r="P1316" s="2" t="s">
        <v>8513</v>
      </c>
      <c r="Q1316">
        <v>1000</v>
      </c>
      <c r="R1316">
        <v>1000</v>
      </c>
      <c r="S1316">
        <v>2000</v>
      </c>
      <c r="T1316">
        <v>1000</v>
      </c>
      <c r="U1316">
        <v>1000</v>
      </c>
      <c r="V1316" t="s">
        <v>11274</v>
      </c>
      <c r="W1316" s="101">
        <v>46199.90396747685</v>
      </c>
      <c r="X1316" s="1">
        <f>IFERROR(IF(H1316="","",IF(O1316=0,0.15,IF(VLOOKUP(O1316,'Source Post 14 Status (6.30.26)'!A:B,2,FALSE)=1,0.15,0.5))),0.5)</f>
        <v>0.15</v>
      </c>
      <c r="Y1316" s="6">
        <f t="shared" si="20"/>
        <v>300</v>
      </c>
    </row>
    <row r="1317" spans="1:25" x14ac:dyDescent="0.3">
      <c r="A1317" t="str">
        <f>IF(B1317=1,COUNTIF($B$2:B1317,1),"")</f>
        <v/>
      </c>
      <c r="B1317" t="str">
        <f>IF(C1317=1,COUNTIF($H$2:H1317,H1317),"")</f>
        <v/>
      </c>
      <c r="C1317">
        <f>IF(G1317=List!$P$1,1,0)</f>
        <v>0</v>
      </c>
      <c r="D1317" s="1" t="str">
        <f>IF(E1317=1,COUNTIF($E$2:E1317,1),"")</f>
        <v/>
      </c>
      <c r="E1317" s="1" t="str">
        <f>IF(H1317=List!$P$2,1,"")</f>
        <v/>
      </c>
      <c r="F1317" s="2" t="s">
        <v>11828</v>
      </c>
      <c r="G1317" s="2" t="s">
        <v>363</v>
      </c>
      <c r="H1317" s="2" t="s">
        <v>6186</v>
      </c>
      <c r="I1317" s="2" t="s">
        <v>2584</v>
      </c>
      <c r="J1317" s="2" t="s">
        <v>950</v>
      </c>
      <c r="K1317" s="2" t="s">
        <v>2626</v>
      </c>
      <c r="L1317" s="2" t="s">
        <v>2627</v>
      </c>
      <c r="M1317" s="2" t="s">
        <v>159</v>
      </c>
      <c r="N1317" s="2" t="s">
        <v>756</v>
      </c>
      <c r="O1317" s="99">
        <v>12209</v>
      </c>
      <c r="P1317" s="2" t="s">
        <v>7375</v>
      </c>
      <c r="Q1317">
        <v>180137</v>
      </c>
      <c r="S1317">
        <v>181762</v>
      </c>
      <c r="T1317">
        <v>213312</v>
      </c>
      <c r="V1317" t="s">
        <v>11274</v>
      </c>
      <c r="W1317" s="101">
        <v>46199.890171145831</v>
      </c>
      <c r="X1317" s="1">
        <f>IFERROR(IF(H1317="","",IF(O1317=0,0.15,IF(VLOOKUP(O1317,'Source Post 14 Status (6.30.26)'!A:B,2,FALSE)=1,0.15,0.5))),0.5)</f>
        <v>0.15</v>
      </c>
      <c r="Y1317" s="6">
        <f t="shared" si="20"/>
        <v>31997</v>
      </c>
    </row>
    <row r="1318" spans="1:25" x14ac:dyDescent="0.3">
      <c r="A1318" t="str">
        <f>IF(B1318=1,COUNTIF($B$2:B1318,1),"")</f>
        <v/>
      </c>
      <c r="B1318" t="str">
        <f>IF(C1318=1,COUNTIF($H$2:H1318,H1318),"")</f>
        <v/>
      </c>
      <c r="C1318">
        <f>IF(G1318=List!$P$1,1,0)</f>
        <v>0</v>
      </c>
      <c r="D1318" s="1" t="str">
        <f>IF(E1318=1,COUNTIF($E$2:E1318,1),"")</f>
        <v/>
      </c>
      <c r="E1318" s="1" t="str">
        <f>IF(H1318=List!$P$2,1,"")</f>
        <v/>
      </c>
      <c r="F1318" s="2" t="s">
        <v>11828</v>
      </c>
      <c r="G1318" s="2" t="s">
        <v>364</v>
      </c>
      <c r="H1318" s="2" t="s">
        <v>6187</v>
      </c>
      <c r="I1318" s="2" t="s">
        <v>2584</v>
      </c>
      <c r="J1318" s="2" t="s">
        <v>950</v>
      </c>
      <c r="K1318" s="2" t="s">
        <v>2629</v>
      </c>
      <c r="L1318" s="2" t="s">
        <v>2630</v>
      </c>
      <c r="M1318" s="2" t="s">
        <v>159</v>
      </c>
      <c r="N1318" s="2" t="s">
        <v>756</v>
      </c>
      <c r="O1318" s="99">
        <v>22497</v>
      </c>
      <c r="P1318" s="2" t="s">
        <v>8325</v>
      </c>
      <c r="Q1318">
        <v>243000</v>
      </c>
      <c r="R1318">
        <v>238000</v>
      </c>
      <c r="S1318">
        <v>480000</v>
      </c>
      <c r="T1318">
        <v>235000</v>
      </c>
      <c r="U1318">
        <v>235000</v>
      </c>
      <c r="V1318" t="s">
        <v>8608</v>
      </c>
      <c r="W1318" s="101">
        <v>46198.366097256941</v>
      </c>
      <c r="X1318" s="1">
        <f>IFERROR(IF(H1318="","",IF(O1318=0,0.15,IF(VLOOKUP(O1318,'Source Post 14 Status (6.30.26)'!A:B,2,FALSE)=1,0.15,0.5))),0.5)</f>
        <v>0.15</v>
      </c>
      <c r="Y1318" s="6">
        <f t="shared" si="20"/>
        <v>70500</v>
      </c>
    </row>
    <row r="1319" spans="1:25" x14ac:dyDescent="0.3">
      <c r="A1319" t="str">
        <f>IF(B1319=1,COUNTIF($B$2:B1319,1),"")</f>
        <v/>
      </c>
      <c r="B1319" t="str">
        <f>IF(C1319=1,COUNTIF($H$2:H1319,H1319),"")</f>
        <v/>
      </c>
      <c r="C1319">
        <f>IF(G1319=List!$P$1,1,0)</f>
        <v>0</v>
      </c>
      <c r="D1319" s="1" t="str">
        <f>IF(E1319=1,COUNTIF($E$2:E1319,1),"")</f>
        <v/>
      </c>
      <c r="E1319" s="1" t="str">
        <f>IF(H1319=List!$P$2,1,"")</f>
        <v/>
      </c>
      <c r="F1319" s="2" t="s">
        <v>11828</v>
      </c>
      <c r="G1319" s="2" t="s">
        <v>364</v>
      </c>
      <c r="H1319" s="2" t="s">
        <v>6187</v>
      </c>
      <c r="I1319" s="2" t="s">
        <v>2584</v>
      </c>
      <c r="J1319" s="2" t="s">
        <v>950</v>
      </c>
      <c r="K1319" s="2" t="s">
        <v>2629</v>
      </c>
      <c r="L1319" s="2" t="s">
        <v>2630</v>
      </c>
      <c r="M1319" s="2" t="s">
        <v>159</v>
      </c>
      <c r="N1319" s="2" t="s">
        <v>756</v>
      </c>
      <c r="O1319" s="99">
        <v>22567</v>
      </c>
      <c r="P1319" s="2" t="s">
        <v>8364</v>
      </c>
      <c r="Q1319">
        <v>255000</v>
      </c>
      <c r="R1319">
        <v>252000</v>
      </c>
      <c r="S1319">
        <v>504000</v>
      </c>
      <c r="T1319">
        <v>255000</v>
      </c>
      <c r="U1319">
        <v>255000</v>
      </c>
      <c r="V1319" t="s">
        <v>8608</v>
      </c>
      <c r="W1319" s="101">
        <v>46199.308460266206</v>
      </c>
      <c r="X1319" s="1">
        <f>IFERROR(IF(H1319="","",IF(O1319=0,0.15,IF(VLOOKUP(O1319,'Source Post 14 Status (6.30.26)'!A:B,2,FALSE)=1,0.15,0.5))),0.5)</f>
        <v>0.15</v>
      </c>
      <c r="Y1319" s="6">
        <f t="shared" si="20"/>
        <v>76500</v>
      </c>
    </row>
    <row r="1320" spans="1:25" x14ac:dyDescent="0.3">
      <c r="A1320" t="str">
        <f>IF(B1320=1,COUNTIF($B$2:B1320,1),"")</f>
        <v/>
      </c>
      <c r="B1320" t="str">
        <f>IF(C1320=1,COUNTIF($H$2:H1320,H1320),"")</f>
        <v/>
      </c>
      <c r="C1320">
        <f>IF(G1320=List!$P$1,1,0)</f>
        <v>0</v>
      </c>
      <c r="D1320" s="1" t="str">
        <f>IF(E1320=1,COUNTIF($E$2:E1320,1),"")</f>
        <v/>
      </c>
      <c r="E1320" s="1" t="str">
        <f>IF(H1320=List!$P$2,1,"")</f>
        <v/>
      </c>
      <c r="F1320" s="2" t="s">
        <v>11828</v>
      </c>
      <c r="G1320" s="2" t="s">
        <v>364</v>
      </c>
      <c r="H1320" s="2" t="s">
        <v>6187</v>
      </c>
      <c r="I1320" s="2" t="s">
        <v>2584</v>
      </c>
      <c r="J1320" s="2" t="s">
        <v>950</v>
      </c>
      <c r="K1320" s="2" t="s">
        <v>2629</v>
      </c>
      <c r="L1320" s="2" t="s">
        <v>2630</v>
      </c>
      <c r="M1320" s="2" t="s">
        <v>159</v>
      </c>
      <c r="N1320" s="2" t="s">
        <v>756</v>
      </c>
      <c r="O1320" s="99">
        <v>22572</v>
      </c>
      <c r="P1320" s="2" t="s">
        <v>8369</v>
      </c>
      <c r="Q1320">
        <v>255000</v>
      </c>
      <c r="R1320">
        <v>255000</v>
      </c>
      <c r="S1320">
        <v>515000</v>
      </c>
      <c r="T1320">
        <v>260000</v>
      </c>
      <c r="U1320">
        <v>260000</v>
      </c>
      <c r="V1320" t="s">
        <v>8608</v>
      </c>
      <c r="W1320" s="101">
        <v>46199.309451817127</v>
      </c>
      <c r="X1320" s="1">
        <f>IFERROR(IF(H1320="","",IF(O1320=0,0.15,IF(VLOOKUP(O1320,'Source Post 14 Status (6.30.26)'!A:B,2,FALSE)=1,0.15,0.5))),0.5)</f>
        <v>0.15</v>
      </c>
      <c r="Y1320" s="6">
        <f t="shared" si="20"/>
        <v>78000</v>
      </c>
    </row>
    <row r="1321" spans="1:25" x14ac:dyDescent="0.3">
      <c r="A1321" t="str">
        <f>IF(B1321=1,COUNTIF($B$2:B1321,1),"")</f>
        <v/>
      </c>
      <c r="B1321" t="str">
        <f>IF(C1321=1,COUNTIF($H$2:H1321,H1321),"")</f>
        <v/>
      </c>
      <c r="C1321">
        <f>IF(G1321=List!$P$1,1,0)</f>
        <v>0</v>
      </c>
      <c r="D1321" s="1" t="str">
        <f>IF(E1321=1,COUNTIF($E$2:E1321,1),"")</f>
        <v/>
      </c>
      <c r="E1321" s="1" t="str">
        <f>IF(H1321=List!$P$2,1,"")</f>
        <v/>
      </c>
      <c r="F1321" s="2" t="s">
        <v>11828</v>
      </c>
      <c r="G1321" s="2" t="s">
        <v>364</v>
      </c>
      <c r="H1321" s="2" t="s">
        <v>6187</v>
      </c>
      <c r="I1321" s="2" t="s">
        <v>2584</v>
      </c>
      <c r="J1321" s="2" t="s">
        <v>950</v>
      </c>
      <c r="K1321" s="2" t="s">
        <v>2629</v>
      </c>
      <c r="L1321" s="2" t="s">
        <v>2630</v>
      </c>
      <c r="M1321" s="2" t="s">
        <v>159</v>
      </c>
      <c r="N1321" s="2" t="s">
        <v>756</v>
      </c>
      <c r="O1321" s="99">
        <v>22570</v>
      </c>
      <c r="P1321" s="2" t="s">
        <v>8367</v>
      </c>
      <c r="Q1321">
        <v>260000</v>
      </c>
      <c r="R1321">
        <v>260000</v>
      </c>
      <c r="S1321">
        <v>510000</v>
      </c>
      <c r="T1321">
        <v>255000</v>
      </c>
      <c r="U1321">
        <v>255000</v>
      </c>
      <c r="V1321" t="s">
        <v>8608</v>
      </c>
      <c r="W1321" s="101">
        <v>46199.309026967596</v>
      </c>
      <c r="X1321" s="1">
        <f>IFERROR(IF(H1321="","",IF(O1321=0,0.15,IF(VLOOKUP(O1321,'Source Post 14 Status (6.30.26)'!A:B,2,FALSE)=1,0.15,0.5))),0.5)</f>
        <v>0.15</v>
      </c>
      <c r="Y1321" s="6">
        <f t="shared" si="20"/>
        <v>76500</v>
      </c>
    </row>
    <row r="1322" spans="1:25" x14ac:dyDescent="0.3">
      <c r="A1322" t="str">
        <f>IF(B1322=1,COUNTIF($B$2:B1322,1),"")</f>
        <v/>
      </c>
      <c r="B1322" t="str">
        <f>IF(C1322=1,COUNTIF($H$2:H1322,H1322),"")</f>
        <v/>
      </c>
      <c r="C1322">
        <f>IF(G1322=List!$P$1,1,0)</f>
        <v>0</v>
      </c>
      <c r="D1322" s="1" t="str">
        <f>IF(E1322=1,COUNTIF($E$2:E1322,1),"")</f>
        <v/>
      </c>
      <c r="E1322" s="1" t="str">
        <f>IF(H1322=List!$P$2,1,"")</f>
        <v/>
      </c>
      <c r="F1322" s="2" t="s">
        <v>11828</v>
      </c>
      <c r="G1322" s="2" t="s">
        <v>364</v>
      </c>
      <c r="H1322" s="2" t="s">
        <v>6187</v>
      </c>
      <c r="I1322" s="2" t="s">
        <v>2584</v>
      </c>
      <c r="J1322" s="2" t="s">
        <v>950</v>
      </c>
      <c r="K1322" s="2" t="s">
        <v>2629</v>
      </c>
      <c r="L1322" s="2" t="s">
        <v>2630</v>
      </c>
      <c r="M1322" s="2" t="s">
        <v>159</v>
      </c>
      <c r="N1322" s="2" t="s">
        <v>756</v>
      </c>
      <c r="O1322" s="99">
        <v>22573</v>
      </c>
      <c r="P1322" s="2" t="s">
        <v>8370</v>
      </c>
      <c r="Q1322">
        <v>240000</v>
      </c>
      <c r="R1322">
        <v>240000</v>
      </c>
      <c r="S1322">
        <v>480000</v>
      </c>
      <c r="T1322">
        <v>240000</v>
      </c>
      <c r="U1322">
        <v>240000</v>
      </c>
      <c r="V1322" t="s">
        <v>8608</v>
      </c>
      <c r="W1322" s="101">
        <v>46199.309638541665</v>
      </c>
      <c r="X1322" s="1">
        <f>IFERROR(IF(H1322="","",IF(O1322=0,0.15,IF(VLOOKUP(O1322,'Source Post 14 Status (6.30.26)'!A:B,2,FALSE)=1,0.15,0.5))),0.5)</f>
        <v>0.15</v>
      </c>
      <c r="Y1322" s="6">
        <f t="shared" si="20"/>
        <v>72000</v>
      </c>
    </row>
    <row r="1323" spans="1:25" x14ac:dyDescent="0.3">
      <c r="A1323" t="str">
        <f>IF(B1323=1,COUNTIF($B$2:B1323,1),"")</f>
        <v/>
      </c>
      <c r="B1323" t="str">
        <f>IF(C1323=1,COUNTIF($H$2:H1323,H1323),"")</f>
        <v/>
      </c>
      <c r="C1323">
        <f>IF(G1323=List!$P$1,1,0)</f>
        <v>0</v>
      </c>
      <c r="D1323" s="1" t="str">
        <f>IF(E1323=1,COUNTIF($E$2:E1323,1),"")</f>
        <v/>
      </c>
      <c r="E1323" s="1" t="str">
        <f>IF(H1323=List!$P$2,1,"")</f>
        <v/>
      </c>
      <c r="F1323" s="2" t="s">
        <v>11828</v>
      </c>
      <c r="G1323" s="2" t="s">
        <v>364</v>
      </c>
      <c r="H1323" s="2" t="s">
        <v>6187</v>
      </c>
      <c r="I1323" s="2" t="s">
        <v>2584</v>
      </c>
      <c r="J1323" s="2" t="s">
        <v>950</v>
      </c>
      <c r="K1323" s="2" t="s">
        <v>2629</v>
      </c>
      <c r="L1323" s="2" t="s">
        <v>2630</v>
      </c>
      <c r="M1323" s="2" t="s">
        <v>159</v>
      </c>
      <c r="N1323" s="2" t="s">
        <v>756</v>
      </c>
      <c r="O1323" s="99">
        <v>22568</v>
      </c>
      <c r="P1323" s="2" t="s">
        <v>8365</v>
      </c>
      <c r="Q1323">
        <v>224000</v>
      </c>
      <c r="R1323">
        <v>224000</v>
      </c>
      <c r="S1323">
        <v>450000</v>
      </c>
      <c r="T1323">
        <v>225000</v>
      </c>
      <c r="U1323">
        <v>225000</v>
      </c>
      <c r="V1323" t="s">
        <v>8608</v>
      </c>
      <c r="W1323" s="101">
        <v>46199.308769791664</v>
      </c>
      <c r="X1323" s="1">
        <f>IFERROR(IF(H1323="","",IF(O1323=0,0.15,IF(VLOOKUP(O1323,'Source Post 14 Status (6.30.26)'!A:B,2,FALSE)=1,0.15,0.5))),0.5)</f>
        <v>0.15</v>
      </c>
      <c r="Y1323" s="6">
        <f t="shared" si="20"/>
        <v>67500</v>
      </c>
    </row>
    <row r="1324" spans="1:25" x14ac:dyDescent="0.3">
      <c r="A1324" t="str">
        <f>IF(B1324=1,COUNTIF($B$2:B1324,1),"")</f>
        <v/>
      </c>
      <c r="B1324" t="str">
        <f>IF(C1324=1,COUNTIF($H$2:H1324,H1324),"")</f>
        <v/>
      </c>
      <c r="C1324">
        <f>IF(G1324=List!$P$1,1,0)</f>
        <v>0</v>
      </c>
      <c r="D1324" s="1" t="str">
        <f>IF(E1324=1,COUNTIF($E$2:E1324,1),"")</f>
        <v/>
      </c>
      <c r="E1324" s="1" t="str">
        <f>IF(H1324=List!$P$2,1,"")</f>
        <v/>
      </c>
      <c r="F1324" s="2" t="s">
        <v>11828</v>
      </c>
      <c r="G1324" s="2" t="s">
        <v>364</v>
      </c>
      <c r="H1324" s="2" t="s">
        <v>6187</v>
      </c>
      <c r="I1324" s="2" t="s">
        <v>2584</v>
      </c>
      <c r="J1324" s="2" t="s">
        <v>950</v>
      </c>
      <c r="K1324" s="2" t="s">
        <v>2629</v>
      </c>
      <c r="L1324" s="2" t="s">
        <v>2630</v>
      </c>
      <c r="M1324" s="2" t="s">
        <v>159</v>
      </c>
      <c r="N1324" s="2" t="s">
        <v>756</v>
      </c>
      <c r="O1324" s="99">
        <v>22569</v>
      </c>
      <c r="P1324" s="2" t="s">
        <v>8366</v>
      </c>
      <c r="Q1324">
        <v>239000</v>
      </c>
      <c r="R1324">
        <v>239000</v>
      </c>
      <c r="S1324">
        <v>480000</v>
      </c>
      <c r="T1324">
        <v>240000</v>
      </c>
      <c r="U1324">
        <v>240000</v>
      </c>
      <c r="V1324" t="s">
        <v>8608</v>
      </c>
      <c r="W1324" s="101">
        <v>46199.309798344904</v>
      </c>
      <c r="X1324" s="1">
        <f>IFERROR(IF(H1324="","",IF(O1324=0,0.15,IF(VLOOKUP(O1324,'Source Post 14 Status (6.30.26)'!A:B,2,FALSE)=1,0.15,0.5))),0.5)</f>
        <v>0.15</v>
      </c>
      <c r="Y1324" s="6">
        <f t="shared" si="20"/>
        <v>72000</v>
      </c>
    </row>
    <row r="1325" spans="1:25" x14ac:dyDescent="0.3">
      <c r="A1325" t="str">
        <f>IF(B1325=1,COUNTIF($B$2:B1325,1),"")</f>
        <v/>
      </c>
      <c r="B1325" t="str">
        <f>IF(C1325=1,COUNTIF($H$2:H1325,H1325),"")</f>
        <v/>
      </c>
      <c r="C1325">
        <f>IF(G1325=List!$P$1,1,0)</f>
        <v>0</v>
      </c>
      <c r="D1325" s="1" t="str">
        <f>IF(E1325=1,COUNTIF($E$2:E1325,1),"")</f>
        <v/>
      </c>
      <c r="E1325" s="1" t="str">
        <f>IF(H1325=List!$P$2,1,"")</f>
        <v/>
      </c>
      <c r="F1325" s="2" t="s">
        <v>11828</v>
      </c>
      <c r="G1325" s="2" t="s">
        <v>364</v>
      </c>
      <c r="H1325" s="2" t="s">
        <v>6187</v>
      </c>
      <c r="I1325" s="2" t="s">
        <v>2584</v>
      </c>
      <c r="J1325" s="2" t="s">
        <v>950</v>
      </c>
      <c r="K1325" s="2" t="s">
        <v>2629</v>
      </c>
      <c r="L1325" s="2" t="s">
        <v>2630</v>
      </c>
      <c r="M1325" s="2" t="s">
        <v>159</v>
      </c>
      <c r="N1325" s="2" t="s">
        <v>756</v>
      </c>
      <c r="O1325" s="99">
        <v>22571</v>
      </c>
      <c r="P1325" s="2" t="s">
        <v>8368</v>
      </c>
      <c r="Q1325">
        <v>248000</v>
      </c>
      <c r="R1325">
        <v>248000</v>
      </c>
      <c r="S1325">
        <v>501000</v>
      </c>
      <c r="T1325">
        <v>250000</v>
      </c>
      <c r="U1325">
        <v>250000</v>
      </c>
      <c r="V1325" t="s">
        <v>8608</v>
      </c>
      <c r="W1325" s="101">
        <v>46199.309252395833</v>
      </c>
      <c r="X1325" s="1">
        <f>IFERROR(IF(H1325="","",IF(O1325=0,0.15,IF(VLOOKUP(O1325,'Source Post 14 Status (6.30.26)'!A:B,2,FALSE)=1,0.15,0.5))),0.5)</f>
        <v>0.15</v>
      </c>
      <c r="Y1325" s="6">
        <f t="shared" si="20"/>
        <v>75000</v>
      </c>
    </row>
    <row r="1326" spans="1:25" x14ac:dyDescent="0.3">
      <c r="A1326" t="str">
        <f>IF(B1326=1,COUNTIF($B$2:B1326,1),"")</f>
        <v/>
      </c>
      <c r="B1326" t="str">
        <f>IF(C1326=1,COUNTIF($H$2:H1326,H1326),"")</f>
        <v/>
      </c>
      <c r="C1326">
        <f>IF(G1326=List!$P$1,1,0)</f>
        <v>0</v>
      </c>
      <c r="D1326" s="1" t="str">
        <f>IF(E1326=1,COUNTIF($E$2:E1326,1),"")</f>
        <v/>
      </c>
      <c r="E1326" s="1" t="str">
        <f>IF(H1326=List!$P$2,1,"")</f>
        <v/>
      </c>
      <c r="F1326" s="2" t="s">
        <v>11828</v>
      </c>
      <c r="G1326" s="2" t="s">
        <v>365</v>
      </c>
      <c r="H1326" s="2" t="s">
        <v>6184</v>
      </c>
      <c r="I1326" s="2" t="s">
        <v>2584</v>
      </c>
      <c r="J1326" s="2" t="s">
        <v>966</v>
      </c>
      <c r="K1326" s="2" t="s">
        <v>2639</v>
      </c>
      <c r="L1326" s="2" t="s">
        <v>2640</v>
      </c>
      <c r="M1326" s="2" t="s">
        <v>159</v>
      </c>
      <c r="N1326" s="2" t="s">
        <v>756</v>
      </c>
      <c r="O1326" s="99">
        <v>20742</v>
      </c>
      <c r="P1326" s="2" t="s">
        <v>8191</v>
      </c>
      <c r="W1326" s="101">
        <v>1</v>
      </c>
      <c r="X1326" s="1">
        <f>IFERROR(IF(H1326="","",IF(O1326=0,0.15,IF(VLOOKUP(O1326,'Source Post 14 Status (6.30.26)'!A:B,2,FALSE)=1,0.15,0.5))),0.5)</f>
        <v>0.5</v>
      </c>
      <c r="Y1326" s="6">
        <f t="shared" si="20"/>
        <v>0</v>
      </c>
    </row>
    <row r="1327" spans="1:25" x14ac:dyDescent="0.3">
      <c r="A1327" t="str">
        <f>IF(B1327=1,COUNTIF($B$2:B1327,1),"")</f>
        <v/>
      </c>
      <c r="B1327" t="str">
        <f>IF(C1327=1,COUNTIF($H$2:H1327,H1327),"")</f>
        <v/>
      </c>
      <c r="C1327">
        <f>IF(G1327=List!$P$1,1,0)</f>
        <v>0</v>
      </c>
      <c r="D1327" s="1" t="str">
        <f>IF(E1327=1,COUNTIF($E$2:E1327,1),"")</f>
        <v/>
      </c>
      <c r="E1327" s="1" t="str">
        <f>IF(H1327=List!$P$2,1,"")</f>
        <v/>
      </c>
      <c r="F1327" s="2" t="s">
        <v>11828</v>
      </c>
      <c r="G1327" s="2" t="s">
        <v>366</v>
      </c>
      <c r="H1327" s="2" t="s">
        <v>6189</v>
      </c>
      <c r="I1327" s="2" t="s">
        <v>2654</v>
      </c>
      <c r="J1327" s="2" t="s">
        <v>896</v>
      </c>
      <c r="K1327" s="2" t="s">
        <v>897</v>
      </c>
      <c r="L1327" s="2" t="s">
        <v>2655</v>
      </c>
      <c r="M1327" s="2" t="s">
        <v>367</v>
      </c>
      <c r="N1327" s="2" t="s">
        <v>775</v>
      </c>
      <c r="O1327" s="99">
        <v>0</v>
      </c>
      <c r="P1327" s="2" t="s">
        <v>8513</v>
      </c>
      <c r="W1327" s="101">
        <v>1</v>
      </c>
      <c r="X1327" s="1">
        <f>IFERROR(IF(H1327="","",IF(O1327=0,0.15,IF(VLOOKUP(O1327,'Source Post 14 Status (6.30.26)'!A:B,2,FALSE)=1,0.15,0.5))),0.5)</f>
        <v>0.15</v>
      </c>
      <c r="Y1327" s="6">
        <f t="shared" si="20"/>
        <v>0</v>
      </c>
    </row>
    <row r="1328" spans="1:25" x14ac:dyDescent="0.3">
      <c r="A1328" t="str">
        <f>IF(B1328=1,COUNTIF($B$2:B1328,1),"")</f>
        <v/>
      </c>
      <c r="B1328" t="str">
        <f>IF(C1328=1,COUNTIF($H$2:H1328,H1328),"")</f>
        <v/>
      </c>
      <c r="C1328">
        <f>IF(G1328=List!$P$1,1,0)</f>
        <v>0</v>
      </c>
      <c r="D1328" s="1" t="str">
        <f>IF(E1328=1,COUNTIF($E$2:E1328,1),"")</f>
        <v/>
      </c>
      <c r="E1328" s="1" t="str">
        <f>IF(H1328=List!$P$2,1,"")</f>
        <v/>
      </c>
      <c r="F1328" s="2" t="s">
        <v>11828</v>
      </c>
      <c r="G1328" s="2" t="s">
        <v>366</v>
      </c>
      <c r="H1328" s="2" t="s">
        <v>6189</v>
      </c>
      <c r="I1328" s="2" t="s">
        <v>2654</v>
      </c>
      <c r="J1328" s="2" t="s">
        <v>896</v>
      </c>
      <c r="K1328" s="2" t="s">
        <v>897</v>
      </c>
      <c r="L1328" s="2" t="s">
        <v>2655</v>
      </c>
      <c r="M1328" s="2" t="s">
        <v>367</v>
      </c>
      <c r="N1328" s="2" t="s">
        <v>775</v>
      </c>
      <c r="O1328" s="99">
        <v>19539</v>
      </c>
      <c r="P1328" s="2" t="s">
        <v>7939</v>
      </c>
      <c r="Q1328">
        <v>695500</v>
      </c>
      <c r="R1328">
        <v>695500</v>
      </c>
      <c r="S1328">
        <v>1395000</v>
      </c>
      <c r="V1328" t="s">
        <v>8609</v>
      </c>
      <c r="W1328" s="101">
        <v>46196.616860798611</v>
      </c>
      <c r="X1328" s="1">
        <f>IFERROR(IF(H1328="","",IF(O1328=0,0.15,IF(VLOOKUP(O1328,'Source Post 14 Status (6.30.26)'!A:B,2,FALSE)=1,0.15,0.5))),0.5)</f>
        <v>0.5</v>
      </c>
      <c r="Y1328" s="6">
        <f t="shared" si="20"/>
        <v>0</v>
      </c>
    </row>
    <row r="1329" spans="1:25" x14ac:dyDescent="0.3">
      <c r="A1329" t="str">
        <f>IF(B1329=1,COUNTIF($B$2:B1329,1),"")</f>
        <v/>
      </c>
      <c r="B1329" t="str">
        <f>IF(C1329=1,COUNTIF($H$2:H1329,H1329),"")</f>
        <v/>
      </c>
      <c r="C1329">
        <f>IF(G1329=List!$P$1,1,0)</f>
        <v>0</v>
      </c>
      <c r="D1329" s="1" t="str">
        <f>IF(E1329=1,COUNTIF($E$2:E1329,1),"")</f>
        <v/>
      </c>
      <c r="E1329" s="1" t="str">
        <f>IF(H1329=List!$P$2,1,"")</f>
        <v/>
      </c>
      <c r="F1329" s="2" t="s">
        <v>11828</v>
      </c>
      <c r="G1329" s="2" t="s">
        <v>366</v>
      </c>
      <c r="H1329" s="2" t="s">
        <v>6188</v>
      </c>
      <c r="I1329" s="2" t="s">
        <v>2654</v>
      </c>
      <c r="J1329" s="2" t="s">
        <v>896</v>
      </c>
      <c r="K1329" s="2" t="s">
        <v>897</v>
      </c>
      <c r="L1329" s="2" t="s">
        <v>2655</v>
      </c>
      <c r="M1329" s="2" t="s">
        <v>185</v>
      </c>
      <c r="N1329" s="2" t="s">
        <v>759</v>
      </c>
      <c r="O1329" s="99">
        <v>0</v>
      </c>
      <c r="P1329" s="2" t="s">
        <v>8513</v>
      </c>
      <c r="W1329" s="101">
        <v>1</v>
      </c>
      <c r="X1329" s="1">
        <f>IFERROR(IF(H1329="","",IF(O1329=0,0.15,IF(VLOOKUP(O1329,'Source Post 14 Status (6.30.26)'!A:B,2,FALSE)=1,0.15,0.5))),0.5)</f>
        <v>0.15</v>
      </c>
      <c r="Y1329" s="6">
        <f t="shared" si="20"/>
        <v>0</v>
      </c>
    </row>
    <row r="1330" spans="1:25" x14ac:dyDescent="0.3">
      <c r="A1330" t="str">
        <f>IF(B1330=1,COUNTIF($B$2:B1330,1),"")</f>
        <v/>
      </c>
      <c r="B1330" t="str">
        <f>IF(C1330=1,COUNTIF($H$2:H1330,H1330),"")</f>
        <v/>
      </c>
      <c r="C1330">
        <f>IF(G1330=List!$P$1,1,0)</f>
        <v>0</v>
      </c>
      <c r="D1330" s="1" t="str">
        <f>IF(E1330=1,COUNTIF($E$2:E1330,1),"")</f>
        <v/>
      </c>
      <c r="E1330" s="1" t="str">
        <f>IF(H1330=List!$P$2,1,"")</f>
        <v/>
      </c>
      <c r="F1330" s="2" t="s">
        <v>11828</v>
      </c>
      <c r="G1330" s="2" t="s">
        <v>366</v>
      </c>
      <c r="H1330" s="2" t="s">
        <v>6188</v>
      </c>
      <c r="I1330" s="2" t="s">
        <v>2654</v>
      </c>
      <c r="J1330" s="2" t="s">
        <v>896</v>
      </c>
      <c r="K1330" s="2" t="s">
        <v>897</v>
      </c>
      <c r="L1330" s="2" t="s">
        <v>2655</v>
      </c>
      <c r="M1330" s="2" t="s">
        <v>185</v>
      </c>
      <c r="N1330" s="2" t="s">
        <v>759</v>
      </c>
      <c r="O1330" s="99">
        <v>22813</v>
      </c>
      <c r="P1330" s="2" t="s">
        <v>8308</v>
      </c>
      <c r="Q1330">
        <v>735678</v>
      </c>
      <c r="R1330">
        <v>734120</v>
      </c>
      <c r="S1330">
        <v>1470105</v>
      </c>
      <c r="T1330">
        <v>735708</v>
      </c>
      <c r="U1330">
        <v>733595</v>
      </c>
      <c r="V1330" t="s">
        <v>8609</v>
      </c>
      <c r="W1330" s="101">
        <v>46196.615682870368</v>
      </c>
      <c r="X1330" s="1">
        <f>IFERROR(IF(H1330="","",IF(O1330=0,0.15,IF(VLOOKUP(O1330,'Source Post 14 Status (6.30.26)'!A:B,2,FALSE)=1,0.15,0.5))),0.5)</f>
        <v>0.15</v>
      </c>
      <c r="Y1330" s="6">
        <f t="shared" si="20"/>
        <v>220395</v>
      </c>
    </row>
    <row r="1331" spans="1:25" x14ac:dyDescent="0.3">
      <c r="A1331" t="str">
        <f>IF(B1331=1,COUNTIF($B$2:B1331,1),"")</f>
        <v/>
      </c>
      <c r="B1331" t="str">
        <f>IF(C1331=1,COUNTIF($H$2:H1331,H1331),"")</f>
        <v/>
      </c>
      <c r="C1331">
        <f>IF(G1331=List!$P$1,1,0)</f>
        <v>0</v>
      </c>
      <c r="D1331" s="1" t="str">
        <f>IF(E1331=1,COUNTIF($E$2:E1331,1),"")</f>
        <v/>
      </c>
      <c r="E1331" s="1" t="str">
        <f>IF(H1331=List!$P$2,1,"")</f>
        <v/>
      </c>
      <c r="F1331" s="2" t="s">
        <v>11828</v>
      </c>
      <c r="G1331" s="2" t="s">
        <v>368</v>
      </c>
      <c r="H1331" s="2" t="s">
        <v>6190</v>
      </c>
      <c r="I1331" s="2" t="s">
        <v>2654</v>
      </c>
      <c r="J1331" s="2" t="s">
        <v>900</v>
      </c>
      <c r="K1331" s="2" t="s">
        <v>928</v>
      </c>
      <c r="L1331" s="2" t="s">
        <v>2661</v>
      </c>
      <c r="M1331" s="2" t="s">
        <v>219</v>
      </c>
      <c r="N1331" s="2" t="s">
        <v>789</v>
      </c>
      <c r="O1331" s="99">
        <v>15921</v>
      </c>
      <c r="P1331" s="2" t="s">
        <v>11291</v>
      </c>
      <c r="W1331" s="101">
        <v>1</v>
      </c>
      <c r="X1331" s="1">
        <f>IFERROR(IF(H1331="","",IF(O1331=0,0.15,IF(VLOOKUP(O1331,'Source Post 14 Status (6.30.26)'!A:B,2,FALSE)=1,0.15,0.5))),0.5)</f>
        <v>0.15</v>
      </c>
      <c r="Y1331" s="6">
        <f t="shared" si="20"/>
        <v>0</v>
      </c>
    </row>
    <row r="1332" spans="1:25" x14ac:dyDescent="0.3">
      <c r="A1332" t="str">
        <f>IF(B1332=1,COUNTIF($B$2:B1332,1),"")</f>
        <v/>
      </c>
      <c r="B1332" t="str">
        <f>IF(C1332=1,COUNTIF($H$2:H1332,H1332),"")</f>
        <v/>
      </c>
      <c r="C1332">
        <f>IF(G1332=List!$P$1,1,0)</f>
        <v>0</v>
      </c>
      <c r="D1332" s="1" t="str">
        <f>IF(E1332=1,COUNTIF($E$2:E1332,1),"")</f>
        <v/>
      </c>
      <c r="E1332" s="1" t="str">
        <f>IF(H1332=List!$P$2,1,"")</f>
        <v/>
      </c>
      <c r="F1332" s="2" t="s">
        <v>11828</v>
      </c>
      <c r="G1332" s="2" t="s">
        <v>368</v>
      </c>
      <c r="H1332" s="2" t="s">
        <v>6190</v>
      </c>
      <c r="I1332" s="2" t="s">
        <v>2654</v>
      </c>
      <c r="J1332" s="2" t="s">
        <v>900</v>
      </c>
      <c r="K1332" s="2" t="s">
        <v>928</v>
      </c>
      <c r="L1332" s="2" t="s">
        <v>2661</v>
      </c>
      <c r="M1332" s="2" t="s">
        <v>219</v>
      </c>
      <c r="N1332" s="2" t="s">
        <v>789</v>
      </c>
      <c r="O1332" s="99">
        <v>0</v>
      </c>
      <c r="P1332" s="2" t="s">
        <v>8514</v>
      </c>
      <c r="W1332" s="101">
        <v>1</v>
      </c>
      <c r="X1332" s="1">
        <f>IFERROR(IF(H1332="","",IF(O1332=0,0.15,IF(VLOOKUP(O1332,'Source Post 14 Status (6.30.26)'!A:B,2,FALSE)=1,0.15,0.5))),0.5)</f>
        <v>0.15</v>
      </c>
      <c r="Y1332" s="6">
        <f t="shared" si="20"/>
        <v>0</v>
      </c>
    </row>
    <row r="1333" spans="1:25" x14ac:dyDescent="0.3">
      <c r="A1333" t="str">
        <f>IF(B1333=1,COUNTIF($B$2:B1333,1),"")</f>
        <v/>
      </c>
      <c r="B1333" t="str">
        <f>IF(C1333=1,COUNTIF($H$2:H1333,H1333),"")</f>
        <v/>
      </c>
      <c r="C1333">
        <f>IF(G1333=List!$P$1,1,0)</f>
        <v>0</v>
      </c>
      <c r="D1333" s="1" t="str">
        <f>IF(E1333=1,COUNTIF($E$2:E1333,1),"")</f>
        <v/>
      </c>
      <c r="E1333" s="1" t="str">
        <f>IF(H1333=List!$P$2,1,"")</f>
        <v/>
      </c>
      <c r="F1333" s="2" t="s">
        <v>11828</v>
      </c>
      <c r="G1333" s="2" t="s">
        <v>369</v>
      </c>
      <c r="H1333" s="2" t="s">
        <v>6191</v>
      </c>
      <c r="I1333" s="2" t="s">
        <v>2654</v>
      </c>
      <c r="J1333" s="2" t="s">
        <v>900</v>
      </c>
      <c r="K1333" s="2" t="s">
        <v>934</v>
      </c>
      <c r="L1333" s="2" t="s">
        <v>935</v>
      </c>
      <c r="M1333" s="2" t="s">
        <v>164</v>
      </c>
      <c r="N1333" s="2" t="s">
        <v>787</v>
      </c>
      <c r="O1333" s="99">
        <v>17153</v>
      </c>
      <c r="P1333" s="2" t="s">
        <v>7719</v>
      </c>
      <c r="Q1333">
        <v>206000</v>
      </c>
      <c r="R1333">
        <v>206000</v>
      </c>
      <c r="S1333">
        <v>417000</v>
      </c>
      <c r="T1333">
        <v>207500</v>
      </c>
      <c r="U1333">
        <v>207500</v>
      </c>
      <c r="V1333" t="s">
        <v>11292</v>
      </c>
      <c r="W1333" s="101">
        <v>46191.598907951389</v>
      </c>
      <c r="X1333" s="1">
        <f>IFERROR(IF(H1333="","",IF(O1333=0,0.15,IF(VLOOKUP(O1333,'Source Post 14 Status (6.30.26)'!A:B,2,FALSE)=1,0.15,0.5))),0.5)</f>
        <v>0.15</v>
      </c>
      <c r="Y1333" s="6">
        <f t="shared" si="20"/>
        <v>62250</v>
      </c>
    </row>
    <row r="1334" spans="1:25" x14ac:dyDescent="0.3">
      <c r="A1334" t="str">
        <f>IF(B1334=1,COUNTIF($B$2:B1334,1),"")</f>
        <v/>
      </c>
      <c r="B1334" t="str">
        <f>IF(C1334=1,COUNTIF($H$2:H1334,H1334),"")</f>
        <v/>
      </c>
      <c r="C1334">
        <f>IF(G1334=List!$P$1,1,0)</f>
        <v>0</v>
      </c>
      <c r="D1334" s="1" t="str">
        <f>IF(E1334=1,COUNTIF($E$2:E1334,1),"")</f>
        <v/>
      </c>
      <c r="E1334" s="1" t="str">
        <f>IF(H1334=List!$P$2,1,"")</f>
        <v/>
      </c>
      <c r="F1334" s="2" t="s">
        <v>11828</v>
      </c>
      <c r="G1334" s="2" t="s">
        <v>369</v>
      </c>
      <c r="H1334" s="2" t="s">
        <v>6191</v>
      </c>
      <c r="I1334" s="2" t="s">
        <v>2654</v>
      </c>
      <c r="J1334" s="2" t="s">
        <v>900</v>
      </c>
      <c r="K1334" s="2" t="s">
        <v>934</v>
      </c>
      <c r="L1334" s="2" t="s">
        <v>935</v>
      </c>
      <c r="M1334" s="2" t="s">
        <v>164</v>
      </c>
      <c r="N1334" s="2" t="s">
        <v>787</v>
      </c>
      <c r="O1334" s="99">
        <v>22796</v>
      </c>
      <c r="P1334" s="2" t="s">
        <v>8425</v>
      </c>
      <c r="Q1334">
        <v>423000</v>
      </c>
      <c r="R1334">
        <v>423000</v>
      </c>
      <c r="S1334">
        <v>848000</v>
      </c>
      <c r="T1334">
        <v>422000</v>
      </c>
      <c r="U1334">
        <v>422000</v>
      </c>
      <c r="V1334" t="s">
        <v>11292</v>
      </c>
      <c r="W1334" s="101">
        <v>46191.599713344905</v>
      </c>
      <c r="X1334" s="1">
        <f>IFERROR(IF(H1334="","",IF(O1334=0,0.15,IF(VLOOKUP(O1334,'Source Post 14 Status (6.30.26)'!A:B,2,FALSE)=1,0.15,0.5))),0.5)</f>
        <v>0.15</v>
      </c>
      <c r="Y1334" s="6">
        <f t="shared" si="20"/>
        <v>126600</v>
      </c>
    </row>
    <row r="1335" spans="1:25" x14ac:dyDescent="0.3">
      <c r="A1335" t="str">
        <f>IF(B1335=1,COUNTIF($B$2:B1335,1),"")</f>
        <v/>
      </c>
      <c r="B1335" t="str">
        <f>IF(C1335=1,COUNTIF($H$2:H1335,H1335),"")</f>
        <v/>
      </c>
      <c r="C1335">
        <f>IF(G1335=List!$P$1,1,0)</f>
        <v>0</v>
      </c>
      <c r="D1335" s="1" t="str">
        <f>IF(E1335=1,COUNTIF($E$2:E1335,1),"")</f>
        <v/>
      </c>
      <c r="E1335" s="1" t="str">
        <f>IF(H1335=List!$P$2,1,"")</f>
        <v/>
      </c>
      <c r="F1335" s="2" t="s">
        <v>11828</v>
      </c>
      <c r="G1335" s="2" t="s">
        <v>369</v>
      </c>
      <c r="H1335" s="2" t="s">
        <v>6192</v>
      </c>
      <c r="I1335" s="2" t="s">
        <v>2654</v>
      </c>
      <c r="J1335" s="2" t="s">
        <v>900</v>
      </c>
      <c r="K1335" s="2" t="s">
        <v>934</v>
      </c>
      <c r="L1335" s="2" t="s">
        <v>935</v>
      </c>
      <c r="M1335" s="2" t="s">
        <v>169</v>
      </c>
      <c r="N1335" s="2" t="s">
        <v>802</v>
      </c>
      <c r="O1335" s="99">
        <v>17539</v>
      </c>
      <c r="P1335" s="2" t="s">
        <v>7749</v>
      </c>
      <c r="Q1335">
        <v>645000</v>
      </c>
      <c r="R1335">
        <v>645000</v>
      </c>
      <c r="S1335">
        <v>1291000</v>
      </c>
      <c r="T1335">
        <v>645500</v>
      </c>
      <c r="U1335">
        <v>645500</v>
      </c>
      <c r="V1335" t="s">
        <v>11292</v>
      </c>
      <c r="W1335" s="101">
        <v>46191.600080474534</v>
      </c>
      <c r="X1335" s="1">
        <f>IFERROR(IF(H1335="","",IF(O1335=0,0.15,IF(VLOOKUP(O1335,'Source Post 14 Status (6.30.26)'!A:B,2,FALSE)=1,0.15,0.5))),0.5)</f>
        <v>0.15</v>
      </c>
      <c r="Y1335" s="6">
        <f t="shared" si="20"/>
        <v>193650</v>
      </c>
    </row>
    <row r="1336" spans="1:25" x14ac:dyDescent="0.3">
      <c r="A1336" t="str">
        <f>IF(B1336=1,COUNTIF($B$2:B1336,1),"")</f>
        <v/>
      </c>
      <c r="B1336" t="str">
        <f>IF(C1336=1,COUNTIF($H$2:H1336,H1336),"")</f>
        <v/>
      </c>
      <c r="C1336">
        <f>IF(G1336=List!$P$1,1,0)</f>
        <v>0</v>
      </c>
      <c r="D1336" s="1" t="str">
        <f>IF(E1336=1,COUNTIF($E$2:E1336,1),"")</f>
        <v/>
      </c>
      <c r="E1336" s="1" t="str">
        <f>IF(H1336=List!$P$2,1,"")</f>
        <v/>
      </c>
      <c r="F1336" s="2" t="s">
        <v>11828</v>
      </c>
      <c r="G1336" s="2" t="s">
        <v>370</v>
      </c>
      <c r="H1336" s="2" t="s">
        <v>6203</v>
      </c>
      <c r="I1336" s="2" t="s">
        <v>2654</v>
      </c>
      <c r="J1336" s="2" t="s">
        <v>937</v>
      </c>
      <c r="K1336" s="2" t="s">
        <v>2663</v>
      </c>
      <c r="L1336" s="2" t="s">
        <v>2664</v>
      </c>
      <c r="M1336" s="2" t="s">
        <v>194</v>
      </c>
      <c r="N1336" s="2" t="s">
        <v>767</v>
      </c>
      <c r="O1336" s="99">
        <v>0</v>
      </c>
      <c r="P1336" s="2" t="s">
        <v>8513</v>
      </c>
      <c r="W1336" s="101">
        <v>1</v>
      </c>
      <c r="X1336" s="1">
        <f>IFERROR(IF(H1336="","",IF(O1336=0,0.15,IF(VLOOKUP(O1336,'Source Post 14 Status (6.30.26)'!A:B,2,FALSE)=1,0.15,0.5))),0.5)</f>
        <v>0.15</v>
      </c>
      <c r="Y1336" s="6">
        <f t="shared" si="20"/>
        <v>0</v>
      </c>
    </row>
    <row r="1337" spans="1:25" x14ac:dyDescent="0.3">
      <c r="A1337" t="str">
        <f>IF(B1337=1,COUNTIF($B$2:B1337,1),"")</f>
        <v/>
      </c>
      <c r="B1337" t="str">
        <f>IF(C1337=1,COUNTIF($H$2:H1337,H1337),"")</f>
        <v/>
      </c>
      <c r="C1337">
        <f>IF(G1337=List!$P$1,1,0)</f>
        <v>0</v>
      </c>
      <c r="D1337" s="1" t="str">
        <f>IF(E1337=1,COUNTIF($E$2:E1337,1),"")</f>
        <v/>
      </c>
      <c r="E1337" s="1" t="str">
        <f>IF(H1337=List!$P$2,1,"")</f>
        <v/>
      </c>
      <c r="F1337" s="2" t="s">
        <v>11828</v>
      </c>
      <c r="G1337" s="2" t="s">
        <v>370</v>
      </c>
      <c r="H1337" s="2" t="s">
        <v>6203</v>
      </c>
      <c r="I1337" s="2" t="s">
        <v>2654</v>
      </c>
      <c r="J1337" s="2" t="s">
        <v>937</v>
      </c>
      <c r="K1337" s="2" t="s">
        <v>2663</v>
      </c>
      <c r="L1337" s="2" t="s">
        <v>2664</v>
      </c>
      <c r="M1337" s="2" t="s">
        <v>194</v>
      </c>
      <c r="N1337" s="2" t="s">
        <v>767</v>
      </c>
      <c r="O1337" s="99">
        <v>14965</v>
      </c>
      <c r="P1337" s="2" t="s">
        <v>7370</v>
      </c>
      <c r="Q1337">
        <v>170600</v>
      </c>
      <c r="R1337">
        <v>173275</v>
      </c>
      <c r="S1337">
        <v>255025</v>
      </c>
      <c r="T1337">
        <v>127350</v>
      </c>
      <c r="U1337">
        <v>125550</v>
      </c>
      <c r="V1337" t="s">
        <v>8610</v>
      </c>
      <c r="W1337" s="101">
        <v>46204.382971446757</v>
      </c>
      <c r="X1337" s="1">
        <f>IFERROR(IF(H1337="","",IF(O1337=0,0.15,IF(VLOOKUP(O1337,'Source Post 14 Status (6.30.26)'!A:B,2,FALSE)=1,0.15,0.5))),0.5)</f>
        <v>0.15</v>
      </c>
      <c r="Y1337" s="6">
        <f t="shared" si="20"/>
        <v>37935</v>
      </c>
    </row>
    <row r="1338" spans="1:25" x14ac:dyDescent="0.3">
      <c r="A1338" t="str">
        <f>IF(B1338=1,COUNTIF($B$2:B1338,1),"")</f>
        <v/>
      </c>
      <c r="B1338" t="str">
        <f>IF(C1338=1,COUNTIF($H$2:H1338,H1338),"")</f>
        <v/>
      </c>
      <c r="C1338">
        <f>IF(G1338=List!$P$1,1,0)</f>
        <v>0</v>
      </c>
      <c r="D1338" s="1" t="str">
        <f>IF(E1338=1,COUNTIF($E$2:E1338,1),"")</f>
        <v/>
      </c>
      <c r="E1338" s="1" t="str">
        <f>IF(H1338=List!$P$2,1,"")</f>
        <v/>
      </c>
      <c r="F1338" s="2" t="s">
        <v>11828</v>
      </c>
      <c r="G1338" s="2" t="s">
        <v>370</v>
      </c>
      <c r="H1338" s="2" t="s">
        <v>6199</v>
      </c>
      <c r="I1338" s="2" t="s">
        <v>2654</v>
      </c>
      <c r="J1338" s="2" t="s">
        <v>937</v>
      </c>
      <c r="K1338" s="2" t="s">
        <v>2663</v>
      </c>
      <c r="L1338" s="2" t="s">
        <v>2664</v>
      </c>
      <c r="M1338" s="2" t="s">
        <v>159</v>
      </c>
      <c r="N1338" s="2" t="s">
        <v>756</v>
      </c>
      <c r="O1338" s="99">
        <v>0</v>
      </c>
      <c r="P1338" s="2" t="s">
        <v>8513</v>
      </c>
      <c r="W1338" s="101">
        <v>1</v>
      </c>
      <c r="X1338" s="1">
        <f>IFERROR(IF(H1338="","",IF(O1338=0,0.15,IF(VLOOKUP(O1338,'Source Post 14 Status (6.30.26)'!A:B,2,FALSE)=1,0.15,0.5))),0.5)</f>
        <v>0.15</v>
      </c>
      <c r="Y1338" s="6">
        <f t="shared" si="20"/>
        <v>0</v>
      </c>
    </row>
    <row r="1339" spans="1:25" x14ac:dyDescent="0.3">
      <c r="A1339" t="str">
        <f>IF(B1339=1,COUNTIF($B$2:B1339,1),"")</f>
        <v/>
      </c>
      <c r="B1339" t="str">
        <f>IF(C1339=1,COUNTIF($H$2:H1339,H1339),"")</f>
        <v/>
      </c>
      <c r="C1339">
        <f>IF(G1339=List!$P$1,1,0)</f>
        <v>0</v>
      </c>
      <c r="D1339" s="1" t="str">
        <f>IF(E1339=1,COUNTIF($E$2:E1339,1),"")</f>
        <v/>
      </c>
      <c r="E1339" s="1" t="str">
        <f>IF(H1339=List!$P$2,1,"")</f>
        <v/>
      </c>
      <c r="F1339" s="2" t="s">
        <v>11828</v>
      </c>
      <c r="G1339" s="2" t="s">
        <v>370</v>
      </c>
      <c r="H1339" s="2" t="s">
        <v>6199</v>
      </c>
      <c r="I1339" s="2" t="s">
        <v>2654</v>
      </c>
      <c r="J1339" s="2" t="s">
        <v>937</v>
      </c>
      <c r="K1339" s="2" t="s">
        <v>2663</v>
      </c>
      <c r="L1339" s="2" t="s">
        <v>2664</v>
      </c>
      <c r="M1339" s="2" t="s">
        <v>159</v>
      </c>
      <c r="N1339" s="2" t="s">
        <v>756</v>
      </c>
      <c r="O1339" s="99">
        <v>20952</v>
      </c>
      <c r="P1339" s="2" t="s">
        <v>8513</v>
      </c>
      <c r="W1339" s="101">
        <v>1</v>
      </c>
      <c r="X1339" s="1">
        <f>IFERROR(IF(H1339="","",IF(O1339=0,0.15,IF(VLOOKUP(O1339,'Source Post 14 Status (6.30.26)'!A:B,2,FALSE)=1,0.15,0.5))),0.5)</f>
        <v>0.15</v>
      </c>
      <c r="Y1339" s="6">
        <f t="shared" si="20"/>
        <v>0</v>
      </c>
    </row>
    <row r="1340" spans="1:25" x14ac:dyDescent="0.3">
      <c r="A1340" t="str">
        <f>IF(B1340=1,COUNTIF($B$2:B1340,1),"")</f>
        <v/>
      </c>
      <c r="B1340" t="str">
        <f>IF(C1340=1,COUNTIF($H$2:H1340,H1340),"")</f>
        <v/>
      </c>
      <c r="C1340">
        <f>IF(G1340=List!$P$1,1,0)</f>
        <v>0</v>
      </c>
      <c r="D1340" s="1" t="str">
        <f>IF(E1340=1,COUNTIF($E$2:E1340,1),"")</f>
        <v/>
      </c>
      <c r="E1340" s="1" t="str">
        <f>IF(H1340=List!$P$2,1,"")</f>
        <v/>
      </c>
      <c r="F1340" s="2" t="s">
        <v>11828</v>
      </c>
      <c r="G1340" s="2" t="s">
        <v>370</v>
      </c>
      <c r="H1340" s="2" t="s">
        <v>6199</v>
      </c>
      <c r="I1340" s="2" t="s">
        <v>2654</v>
      </c>
      <c r="J1340" s="2" t="s">
        <v>937</v>
      </c>
      <c r="K1340" s="2" t="s">
        <v>2663</v>
      </c>
      <c r="L1340" s="2" t="s">
        <v>2664</v>
      </c>
      <c r="M1340" s="2" t="s">
        <v>159</v>
      </c>
      <c r="N1340" s="2" t="s">
        <v>756</v>
      </c>
      <c r="O1340" s="99">
        <v>10035</v>
      </c>
      <c r="P1340" s="2" t="s">
        <v>7092</v>
      </c>
      <c r="W1340" s="101">
        <v>46204.379627164351</v>
      </c>
      <c r="X1340" s="1">
        <f>IFERROR(IF(H1340="","",IF(O1340=0,0.15,IF(VLOOKUP(O1340,'Source Post 14 Status (6.30.26)'!A:B,2,FALSE)=1,0.15,0.5))),0.5)</f>
        <v>0.15</v>
      </c>
      <c r="Y1340" s="6">
        <f t="shared" si="20"/>
        <v>0</v>
      </c>
    </row>
    <row r="1341" spans="1:25" x14ac:dyDescent="0.3">
      <c r="A1341" t="str">
        <f>IF(B1341=1,COUNTIF($B$2:B1341,1),"")</f>
        <v/>
      </c>
      <c r="B1341" t="str">
        <f>IF(C1341=1,COUNTIF($H$2:H1341,H1341),"")</f>
        <v/>
      </c>
      <c r="C1341">
        <f>IF(G1341=List!$P$1,1,0)</f>
        <v>0</v>
      </c>
      <c r="D1341" s="1" t="str">
        <f>IF(E1341=1,COUNTIF($E$2:E1341,1),"")</f>
        <v/>
      </c>
      <c r="E1341" s="1" t="str">
        <f>IF(H1341=List!$P$2,1,"")</f>
        <v/>
      </c>
      <c r="F1341" s="2" t="s">
        <v>11828</v>
      </c>
      <c r="G1341" s="2" t="s">
        <v>370</v>
      </c>
      <c r="H1341" s="2" t="s">
        <v>6201</v>
      </c>
      <c r="I1341" s="2" t="s">
        <v>2654</v>
      </c>
      <c r="J1341" s="2" t="s">
        <v>937</v>
      </c>
      <c r="K1341" s="2" t="s">
        <v>2663</v>
      </c>
      <c r="L1341" s="2" t="s">
        <v>2664</v>
      </c>
      <c r="M1341" s="2" t="s">
        <v>179</v>
      </c>
      <c r="N1341" s="2" t="s">
        <v>761</v>
      </c>
      <c r="O1341" s="99">
        <v>11066</v>
      </c>
      <c r="P1341" s="2" t="s">
        <v>7248</v>
      </c>
      <c r="Q1341">
        <v>108225</v>
      </c>
      <c r="R1341">
        <v>111650</v>
      </c>
      <c r="V1341" t="s">
        <v>8610</v>
      </c>
      <c r="W1341" s="101">
        <v>46204.380952974534</v>
      </c>
      <c r="X1341" s="1">
        <f>IFERROR(IF(H1341="","",IF(O1341=0,0.15,IF(VLOOKUP(O1341,'Source Post 14 Status (6.30.26)'!A:B,2,FALSE)=1,0.15,0.5))),0.5)</f>
        <v>0.15</v>
      </c>
      <c r="Y1341" s="6">
        <f t="shared" si="20"/>
        <v>0</v>
      </c>
    </row>
    <row r="1342" spans="1:25" x14ac:dyDescent="0.3">
      <c r="A1342" t="str">
        <f>IF(B1342=1,COUNTIF($B$2:B1342,1),"")</f>
        <v/>
      </c>
      <c r="B1342" t="str">
        <f>IF(C1342=1,COUNTIF($H$2:H1342,H1342),"")</f>
        <v/>
      </c>
      <c r="C1342">
        <f>IF(G1342=List!$P$1,1,0)</f>
        <v>0</v>
      </c>
      <c r="D1342" s="1" t="str">
        <f>IF(E1342=1,COUNTIF($E$2:E1342,1),"")</f>
        <v/>
      </c>
      <c r="E1342" s="1" t="str">
        <f>IF(H1342=List!$P$2,1,"")</f>
        <v/>
      </c>
      <c r="F1342" s="2" t="s">
        <v>11828</v>
      </c>
      <c r="G1342" s="2" t="s">
        <v>370</v>
      </c>
      <c r="H1342" s="2" t="s">
        <v>6201</v>
      </c>
      <c r="I1342" s="2" t="s">
        <v>2654</v>
      </c>
      <c r="J1342" s="2" t="s">
        <v>937</v>
      </c>
      <c r="K1342" s="2" t="s">
        <v>2663</v>
      </c>
      <c r="L1342" s="2" t="s">
        <v>2664</v>
      </c>
      <c r="M1342" s="2" t="s">
        <v>179</v>
      </c>
      <c r="N1342" s="2" t="s">
        <v>761</v>
      </c>
      <c r="O1342" s="99">
        <v>0</v>
      </c>
      <c r="P1342" s="2" t="s">
        <v>8513</v>
      </c>
      <c r="W1342" s="101">
        <v>1</v>
      </c>
      <c r="X1342" s="1">
        <f>IFERROR(IF(H1342="","",IF(O1342=0,0.15,IF(VLOOKUP(O1342,'Source Post 14 Status (6.30.26)'!A:B,2,FALSE)=1,0.15,0.5))),0.5)</f>
        <v>0.15</v>
      </c>
      <c r="Y1342" s="6">
        <f t="shared" si="20"/>
        <v>0</v>
      </c>
    </row>
    <row r="1343" spans="1:25" x14ac:dyDescent="0.3">
      <c r="A1343" t="str">
        <f>IF(B1343=1,COUNTIF($B$2:B1343,1),"")</f>
        <v/>
      </c>
      <c r="B1343" t="str">
        <f>IF(C1343=1,COUNTIF($H$2:H1343,H1343),"")</f>
        <v/>
      </c>
      <c r="C1343">
        <f>IF(G1343=List!$P$1,1,0)</f>
        <v>0</v>
      </c>
      <c r="D1343" s="1" t="str">
        <f>IF(E1343=1,COUNTIF($E$2:E1343,1),"")</f>
        <v/>
      </c>
      <c r="E1343" s="1" t="str">
        <f>IF(H1343=List!$P$2,1,"")</f>
        <v/>
      </c>
      <c r="F1343" s="2" t="s">
        <v>11828</v>
      </c>
      <c r="G1343" s="2" t="s">
        <v>370</v>
      </c>
      <c r="H1343" s="2" t="s">
        <v>6200</v>
      </c>
      <c r="I1343" s="2" t="s">
        <v>2654</v>
      </c>
      <c r="J1343" s="2" t="s">
        <v>937</v>
      </c>
      <c r="K1343" s="2" t="s">
        <v>2663</v>
      </c>
      <c r="L1343" s="2" t="s">
        <v>2664</v>
      </c>
      <c r="M1343" s="2" t="s">
        <v>185</v>
      </c>
      <c r="N1343" s="2" t="s">
        <v>759</v>
      </c>
      <c r="O1343" s="99">
        <v>0</v>
      </c>
      <c r="P1343" s="2" t="s">
        <v>8513</v>
      </c>
      <c r="W1343" s="101">
        <v>1</v>
      </c>
      <c r="X1343" s="1">
        <f>IFERROR(IF(H1343="","",IF(O1343=0,0.15,IF(VLOOKUP(O1343,'Source Post 14 Status (6.30.26)'!A:B,2,FALSE)=1,0.15,0.5))),0.5)</f>
        <v>0.15</v>
      </c>
      <c r="Y1343" s="6">
        <f t="shared" si="20"/>
        <v>0</v>
      </c>
    </row>
    <row r="1344" spans="1:25" x14ac:dyDescent="0.3">
      <c r="A1344" t="str">
        <f>IF(B1344=1,COUNTIF($B$2:B1344,1),"")</f>
        <v/>
      </c>
      <c r="B1344" t="str">
        <f>IF(C1344=1,COUNTIF($H$2:H1344,H1344),"")</f>
        <v/>
      </c>
      <c r="C1344">
        <f>IF(G1344=List!$P$1,1,0)</f>
        <v>0</v>
      </c>
      <c r="D1344" s="1" t="str">
        <f>IF(E1344=1,COUNTIF($E$2:E1344,1),"")</f>
        <v/>
      </c>
      <c r="E1344" s="1" t="str">
        <f>IF(H1344=List!$P$2,1,"")</f>
        <v/>
      </c>
      <c r="F1344" s="2" t="s">
        <v>11828</v>
      </c>
      <c r="G1344" s="2" t="s">
        <v>370</v>
      </c>
      <c r="H1344" s="2" t="s">
        <v>6200</v>
      </c>
      <c r="I1344" s="2" t="s">
        <v>2654</v>
      </c>
      <c r="J1344" s="2" t="s">
        <v>937</v>
      </c>
      <c r="K1344" s="2" t="s">
        <v>2663</v>
      </c>
      <c r="L1344" s="2" t="s">
        <v>2664</v>
      </c>
      <c r="M1344" s="2" t="s">
        <v>185</v>
      </c>
      <c r="N1344" s="2" t="s">
        <v>759</v>
      </c>
      <c r="O1344" s="99">
        <v>16007</v>
      </c>
      <c r="P1344" s="2" t="s">
        <v>7542</v>
      </c>
      <c r="Q1344">
        <v>225500</v>
      </c>
      <c r="R1344">
        <v>225500</v>
      </c>
      <c r="S1344">
        <v>448000</v>
      </c>
      <c r="T1344">
        <v>228000</v>
      </c>
      <c r="U1344">
        <v>228000</v>
      </c>
      <c r="V1344" t="s">
        <v>8610</v>
      </c>
      <c r="W1344" s="101">
        <v>46204.380494363424</v>
      </c>
      <c r="X1344" s="1">
        <f>IFERROR(IF(H1344="","",IF(O1344=0,0.15,IF(VLOOKUP(O1344,'Source Post 14 Status (6.30.26)'!A:B,2,FALSE)=1,0.15,0.5))),0.5)</f>
        <v>0.15</v>
      </c>
      <c r="Y1344" s="6">
        <f t="shared" si="20"/>
        <v>68400</v>
      </c>
    </row>
    <row r="1345" spans="1:25" x14ac:dyDescent="0.3">
      <c r="A1345" t="str">
        <f>IF(B1345=1,COUNTIF($B$2:B1345,1),"")</f>
        <v/>
      </c>
      <c r="B1345" t="str">
        <f>IF(C1345=1,COUNTIF($H$2:H1345,H1345),"")</f>
        <v/>
      </c>
      <c r="C1345">
        <f>IF(G1345=List!$P$1,1,0)</f>
        <v>0</v>
      </c>
      <c r="D1345" s="1" t="str">
        <f>IF(E1345=1,COUNTIF($E$2:E1345,1),"")</f>
        <v/>
      </c>
      <c r="E1345" s="1" t="str">
        <f>IF(H1345=List!$P$2,1,"")</f>
        <v/>
      </c>
      <c r="F1345" s="2" t="s">
        <v>11828</v>
      </c>
      <c r="G1345" s="2" t="s">
        <v>370</v>
      </c>
      <c r="H1345" s="2" t="s">
        <v>6206</v>
      </c>
      <c r="I1345" s="2" t="s">
        <v>2654</v>
      </c>
      <c r="J1345" s="2" t="s">
        <v>937</v>
      </c>
      <c r="K1345" s="2" t="s">
        <v>2663</v>
      </c>
      <c r="L1345" s="2" t="s">
        <v>2664</v>
      </c>
      <c r="M1345" s="2" t="s">
        <v>168</v>
      </c>
      <c r="N1345" s="2" t="s">
        <v>800</v>
      </c>
      <c r="O1345" s="99">
        <v>0</v>
      </c>
      <c r="P1345" s="2" t="s">
        <v>8513</v>
      </c>
      <c r="W1345" s="101">
        <v>1</v>
      </c>
      <c r="X1345" s="1">
        <f>IFERROR(IF(H1345="","",IF(O1345=0,0.15,IF(VLOOKUP(O1345,'Source Post 14 Status (6.30.26)'!A:B,2,FALSE)=1,0.15,0.5))),0.5)</f>
        <v>0.15</v>
      </c>
      <c r="Y1345" s="6">
        <f t="shared" si="20"/>
        <v>0</v>
      </c>
    </row>
    <row r="1346" spans="1:25" x14ac:dyDescent="0.3">
      <c r="A1346" t="str">
        <f>IF(B1346=1,COUNTIF($B$2:B1346,1),"")</f>
        <v/>
      </c>
      <c r="B1346" t="str">
        <f>IF(C1346=1,COUNTIF($H$2:H1346,H1346),"")</f>
        <v/>
      </c>
      <c r="C1346">
        <f>IF(G1346=List!$P$1,1,0)</f>
        <v>0</v>
      </c>
      <c r="D1346" s="1" t="str">
        <f>IF(E1346=1,COUNTIF($E$2:E1346,1),"")</f>
        <v/>
      </c>
      <c r="E1346" s="1" t="str">
        <f>IF(H1346=List!$P$2,1,"")</f>
        <v/>
      </c>
      <c r="F1346" s="2" t="s">
        <v>11828</v>
      </c>
      <c r="G1346" s="2" t="s">
        <v>370</v>
      </c>
      <c r="H1346" s="2" t="s">
        <v>6206</v>
      </c>
      <c r="I1346" s="2" t="s">
        <v>2654</v>
      </c>
      <c r="J1346" s="2" t="s">
        <v>937</v>
      </c>
      <c r="K1346" s="2" t="s">
        <v>2663</v>
      </c>
      <c r="L1346" s="2" t="s">
        <v>2664</v>
      </c>
      <c r="M1346" s="2" t="s">
        <v>168</v>
      </c>
      <c r="N1346" s="2" t="s">
        <v>800</v>
      </c>
      <c r="O1346" s="99">
        <v>16011</v>
      </c>
      <c r="P1346" s="2" t="s">
        <v>7498</v>
      </c>
      <c r="Q1346">
        <v>230281</v>
      </c>
      <c r="R1346">
        <v>232506</v>
      </c>
      <c r="S1346">
        <v>461462</v>
      </c>
      <c r="T1346">
        <v>229856</v>
      </c>
      <c r="U1346">
        <v>232906</v>
      </c>
      <c r="V1346" t="s">
        <v>8610</v>
      </c>
      <c r="W1346" s="101">
        <v>46204.38490621528</v>
      </c>
      <c r="X1346" s="1">
        <f>IFERROR(IF(H1346="","",IF(O1346=0,0.15,IF(VLOOKUP(O1346,'Source Post 14 Status (6.30.26)'!A:B,2,FALSE)=1,0.15,0.5))),0.5)</f>
        <v>0.15</v>
      </c>
      <c r="Y1346" s="6">
        <f t="shared" si="20"/>
        <v>69414</v>
      </c>
    </row>
    <row r="1347" spans="1:25" x14ac:dyDescent="0.3">
      <c r="A1347" t="str">
        <f>IF(B1347=1,COUNTIF($B$2:B1347,1),"")</f>
        <v/>
      </c>
      <c r="B1347" t="str">
        <f>IF(C1347=1,COUNTIF($H$2:H1347,H1347),"")</f>
        <v/>
      </c>
      <c r="C1347">
        <f>IF(G1347=List!$P$1,1,0)</f>
        <v>0</v>
      </c>
      <c r="D1347" s="1" t="str">
        <f>IF(E1347=1,COUNTIF($E$2:E1347,1),"")</f>
        <v/>
      </c>
      <c r="E1347" s="1" t="str">
        <f>IF(H1347=List!$P$2,1,"")</f>
        <v/>
      </c>
      <c r="F1347" s="2" t="s">
        <v>11828</v>
      </c>
      <c r="G1347" s="2" t="s">
        <v>370</v>
      </c>
      <c r="H1347" s="2" t="s">
        <v>6202</v>
      </c>
      <c r="I1347" s="2" t="s">
        <v>2654</v>
      </c>
      <c r="J1347" s="2" t="s">
        <v>937</v>
      </c>
      <c r="K1347" s="2" t="s">
        <v>2663</v>
      </c>
      <c r="L1347" s="2" t="s">
        <v>2664</v>
      </c>
      <c r="M1347" s="2" t="s">
        <v>171</v>
      </c>
      <c r="N1347" s="2" t="s">
        <v>765</v>
      </c>
      <c r="O1347" s="99">
        <v>11975</v>
      </c>
      <c r="P1347" s="2" t="s">
        <v>7338</v>
      </c>
      <c r="Q1347">
        <v>82275</v>
      </c>
      <c r="R1347">
        <v>86150</v>
      </c>
      <c r="S1347">
        <v>168700</v>
      </c>
      <c r="T1347">
        <v>87550</v>
      </c>
      <c r="U1347">
        <v>86275</v>
      </c>
      <c r="V1347" t="s">
        <v>8610</v>
      </c>
      <c r="W1347" s="101">
        <v>46204.382216550926</v>
      </c>
      <c r="X1347" s="1">
        <f>IFERROR(IF(H1347="","",IF(O1347=0,0.15,IF(VLOOKUP(O1347,'Source Post 14 Status (6.30.26)'!A:B,2,FALSE)=1,0.15,0.5))),0.5)</f>
        <v>0.15</v>
      </c>
      <c r="Y1347" s="6">
        <f t="shared" ref="Y1347:Y1410" si="21">IF(H1347="","",ROUND(MIN((T1347+U1347)*X1347,T1347),0))</f>
        <v>26074</v>
      </c>
    </row>
    <row r="1348" spans="1:25" x14ac:dyDescent="0.3">
      <c r="A1348" t="str">
        <f>IF(B1348=1,COUNTIF($B$2:B1348,1),"")</f>
        <v/>
      </c>
      <c r="B1348" t="str">
        <f>IF(C1348=1,COUNTIF($H$2:H1348,H1348),"")</f>
        <v/>
      </c>
      <c r="C1348">
        <f>IF(G1348=List!$P$1,1,0)</f>
        <v>0</v>
      </c>
      <c r="D1348" s="1" t="str">
        <f>IF(E1348=1,COUNTIF($E$2:E1348,1),"")</f>
        <v/>
      </c>
      <c r="E1348" s="1" t="str">
        <f>IF(H1348=List!$P$2,1,"")</f>
        <v/>
      </c>
      <c r="F1348" s="2" t="s">
        <v>11828</v>
      </c>
      <c r="G1348" s="2" t="s">
        <v>370</v>
      </c>
      <c r="H1348" s="2" t="s">
        <v>6202</v>
      </c>
      <c r="I1348" s="2" t="s">
        <v>2654</v>
      </c>
      <c r="J1348" s="2" t="s">
        <v>937</v>
      </c>
      <c r="K1348" s="2" t="s">
        <v>2663</v>
      </c>
      <c r="L1348" s="2" t="s">
        <v>2664</v>
      </c>
      <c r="M1348" s="2" t="s">
        <v>171</v>
      </c>
      <c r="N1348" s="2" t="s">
        <v>765</v>
      </c>
      <c r="O1348" s="99">
        <v>0</v>
      </c>
      <c r="P1348" s="2" t="s">
        <v>8513</v>
      </c>
      <c r="W1348" s="101">
        <v>1</v>
      </c>
      <c r="X1348" s="1">
        <f>IFERROR(IF(H1348="","",IF(O1348=0,0.15,IF(VLOOKUP(O1348,'Source Post 14 Status (6.30.26)'!A:B,2,FALSE)=1,0.15,0.5))),0.5)</f>
        <v>0.15</v>
      </c>
      <c r="Y1348" s="6">
        <f t="shared" si="21"/>
        <v>0</v>
      </c>
    </row>
    <row r="1349" spans="1:25" x14ac:dyDescent="0.3">
      <c r="A1349" t="str">
        <f>IF(B1349=1,COUNTIF($B$2:B1349,1),"")</f>
        <v/>
      </c>
      <c r="B1349" t="str">
        <f>IF(C1349=1,COUNTIF($H$2:H1349,H1349),"")</f>
        <v/>
      </c>
      <c r="C1349">
        <f>IF(G1349=List!$P$1,1,0)</f>
        <v>0</v>
      </c>
      <c r="D1349" s="1" t="str">
        <f>IF(E1349=1,COUNTIF($E$2:E1349,1),"")</f>
        <v/>
      </c>
      <c r="E1349" s="1" t="str">
        <f>IF(H1349=List!$P$2,1,"")</f>
        <v/>
      </c>
      <c r="F1349" s="2" t="s">
        <v>11828</v>
      </c>
      <c r="G1349" s="2" t="s">
        <v>370</v>
      </c>
      <c r="H1349" s="2" t="s">
        <v>6205</v>
      </c>
      <c r="I1349" s="2" t="s">
        <v>2654</v>
      </c>
      <c r="J1349" s="2" t="s">
        <v>937</v>
      </c>
      <c r="K1349" s="2" t="s">
        <v>2663</v>
      </c>
      <c r="L1349" s="2" t="s">
        <v>2664</v>
      </c>
      <c r="M1349" s="2" t="s">
        <v>223</v>
      </c>
      <c r="N1349" s="2" t="s">
        <v>777</v>
      </c>
      <c r="O1349" s="99">
        <v>22768</v>
      </c>
      <c r="P1349" s="2" t="s">
        <v>8421</v>
      </c>
      <c r="Q1349">
        <v>273150</v>
      </c>
      <c r="R1349">
        <v>274250</v>
      </c>
      <c r="S1349">
        <v>551475</v>
      </c>
      <c r="T1349">
        <v>272063</v>
      </c>
      <c r="U1349">
        <v>272919</v>
      </c>
      <c r="V1349" t="s">
        <v>8610</v>
      </c>
      <c r="W1349" s="101">
        <v>46204.383882835646</v>
      </c>
      <c r="X1349" s="1">
        <f>IFERROR(IF(H1349="","",IF(O1349=0,0.15,IF(VLOOKUP(O1349,'Source Post 14 Status (6.30.26)'!A:B,2,FALSE)=1,0.15,0.5))),0.5)</f>
        <v>0.15</v>
      </c>
      <c r="Y1349" s="6">
        <f t="shared" si="21"/>
        <v>81747</v>
      </c>
    </row>
    <row r="1350" spans="1:25" x14ac:dyDescent="0.3">
      <c r="A1350" t="str">
        <f>IF(B1350=1,COUNTIF($B$2:B1350,1),"")</f>
        <v/>
      </c>
      <c r="B1350" t="str">
        <f>IF(C1350=1,COUNTIF($H$2:H1350,H1350),"")</f>
        <v/>
      </c>
      <c r="C1350">
        <f>IF(G1350=List!$P$1,1,0)</f>
        <v>0</v>
      </c>
      <c r="D1350" s="1" t="str">
        <f>IF(E1350=1,COUNTIF($E$2:E1350,1),"")</f>
        <v/>
      </c>
      <c r="E1350" s="1" t="str">
        <f>IF(H1350=List!$P$2,1,"")</f>
        <v/>
      </c>
      <c r="F1350" s="2" t="s">
        <v>11828</v>
      </c>
      <c r="G1350" s="2" t="s">
        <v>370</v>
      </c>
      <c r="H1350" s="2" t="s">
        <v>6205</v>
      </c>
      <c r="I1350" s="2" t="s">
        <v>2654</v>
      </c>
      <c r="J1350" s="2" t="s">
        <v>937</v>
      </c>
      <c r="K1350" s="2" t="s">
        <v>2663</v>
      </c>
      <c r="L1350" s="2" t="s">
        <v>2664</v>
      </c>
      <c r="M1350" s="2" t="s">
        <v>223</v>
      </c>
      <c r="N1350" s="2" t="s">
        <v>777</v>
      </c>
      <c r="O1350" s="99">
        <v>0</v>
      </c>
      <c r="P1350" s="2" t="s">
        <v>8514</v>
      </c>
      <c r="W1350" s="101">
        <v>1</v>
      </c>
      <c r="X1350" s="1">
        <f>IFERROR(IF(H1350="","",IF(O1350=0,0.15,IF(VLOOKUP(O1350,'Source Post 14 Status (6.30.26)'!A:B,2,FALSE)=1,0.15,0.5))),0.5)</f>
        <v>0.15</v>
      </c>
      <c r="Y1350" s="6">
        <f t="shared" si="21"/>
        <v>0</v>
      </c>
    </row>
    <row r="1351" spans="1:25" x14ac:dyDescent="0.3">
      <c r="A1351" t="str">
        <f>IF(B1351=1,COUNTIF($B$2:B1351,1),"")</f>
        <v/>
      </c>
      <c r="B1351" t="str">
        <f>IF(C1351=1,COUNTIF($H$2:H1351,H1351),"")</f>
        <v/>
      </c>
      <c r="C1351">
        <f>IF(G1351=List!$P$1,1,0)</f>
        <v>0</v>
      </c>
      <c r="D1351" s="1" t="str">
        <f>IF(E1351=1,COUNTIF($E$2:E1351,1),"")</f>
        <v/>
      </c>
      <c r="E1351" s="1" t="str">
        <f>IF(H1351=List!$P$2,1,"")</f>
        <v/>
      </c>
      <c r="F1351" s="2" t="s">
        <v>11828</v>
      </c>
      <c r="G1351" s="2" t="s">
        <v>370</v>
      </c>
      <c r="H1351" s="2" t="s">
        <v>6205</v>
      </c>
      <c r="I1351" s="2" t="s">
        <v>2654</v>
      </c>
      <c r="J1351" s="2" t="s">
        <v>937</v>
      </c>
      <c r="K1351" s="2" t="s">
        <v>2663</v>
      </c>
      <c r="L1351" s="2" t="s">
        <v>2664</v>
      </c>
      <c r="M1351" s="2" t="s">
        <v>223</v>
      </c>
      <c r="N1351" s="2" t="s">
        <v>777</v>
      </c>
      <c r="O1351" s="99">
        <v>0</v>
      </c>
      <c r="P1351" s="2" t="s">
        <v>8513</v>
      </c>
      <c r="W1351" s="101">
        <v>1</v>
      </c>
      <c r="X1351" s="1">
        <f>IFERROR(IF(H1351="","",IF(O1351=0,0.15,IF(VLOOKUP(O1351,'Source Post 14 Status (6.30.26)'!A:B,2,FALSE)=1,0.15,0.5))),0.5)</f>
        <v>0.15</v>
      </c>
      <c r="Y1351" s="6">
        <f t="shared" si="21"/>
        <v>0</v>
      </c>
    </row>
    <row r="1352" spans="1:25" x14ac:dyDescent="0.3">
      <c r="A1352" t="str">
        <f>IF(B1352=1,COUNTIF($B$2:B1352,1),"")</f>
        <v/>
      </c>
      <c r="B1352" t="str">
        <f>IF(C1352=1,COUNTIF($H$2:H1352,H1352),"")</f>
        <v/>
      </c>
      <c r="C1352">
        <f>IF(G1352=List!$P$1,1,0)</f>
        <v>0</v>
      </c>
      <c r="D1352" s="1" t="str">
        <f>IF(E1352=1,COUNTIF($E$2:E1352,1),"")</f>
        <v/>
      </c>
      <c r="E1352" s="1" t="str">
        <f>IF(H1352=List!$P$2,1,"")</f>
        <v/>
      </c>
      <c r="F1352" s="2" t="s">
        <v>11828</v>
      </c>
      <c r="G1352" s="2" t="s">
        <v>370</v>
      </c>
      <c r="H1352" s="2" t="s">
        <v>6205</v>
      </c>
      <c r="I1352" s="2" t="s">
        <v>2654</v>
      </c>
      <c r="J1352" s="2" t="s">
        <v>937</v>
      </c>
      <c r="K1352" s="2" t="s">
        <v>2663</v>
      </c>
      <c r="L1352" s="2" t="s">
        <v>2664</v>
      </c>
      <c r="M1352" s="2" t="s">
        <v>223</v>
      </c>
      <c r="N1352" s="2" t="s">
        <v>777</v>
      </c>
      <c r="O1352" s="99">
        <v>20013</v>
      </c>
      <c r="P1352" s="2" t="s">
        <v>8037</v>
      </c>
      <c r="Q1352">
        <v>602523</v>
      </c>
      <c r="R1352">
        <v>601358</v>
      </c>
      <c r="V1352" t="s">
        <v>8610</v>
      </c>
      <c r="W1352" s="101">
        <v>46204.384299537036</v>
      </c>
      <c r="X1352" s="1">
        <f>IFERROR(IF(H1352="","",IF(O1352=0,0.15,IF(VLOOKUP(O1352,'Source Post 14 Status (6.30.26)'!A:B,2,FALSE)=1,0.15,0.5))),0.5)</f>
        <v>0.15</v>
      </c>
      <c r="Y1352" s="6">
        <f t="shared" si="21"/>
        <v>0</v>
      </c>
    </row>
    <row r="1353" spans="1:25" x14ac:dyDescent="0.3">
      <c r="A1353" t="str">
        <f>IF(B1353=1,COUNTIF($B$2:B1353,1),"")</f>
        <v/>
      </c>
      <c r="B1353" t="str">
        <f>IF(C1353=1,COUNTIF($H$2:H1353,H1353),"")</f>
        <v/>
      </c>
      <c r="C1353">
        <f>IF(G1353=List!$P$1,1,0)</f>
        <v>0</v>
      </c>
      <c r="D1353" s="1" t="str">
        <f>IF(E1353=1,COUNTIF($E$2:E1353,1),"")</f>
        <v/>
      </c>
      <c r="E1353" s="1" t="str">
        <f>IF(H1353=List!$P$2,1,"")</f>
        <v/>
      </c>
      <c r="F1353" s="2" t="s">
        <v>11828</v>
      </c>
      <c r="G1353" s="2" t="s">
        <v>370</v>
      </c>
      <c r="H1353" s="2" t="s">
        <v>6204</v>
      </c>
      <c r="I1353" s="2" t="s">
        <v>2654</v>
      </c>
      <c r="J1353" s="2" t="s">
        <v>937</v>
      </c>
      <c r="K1353" s="2" t="s">
        <v>2663</v>
      </c>
      <c r="L1353" s="2" t="s">
        <v>2664</v>
      </c>
      <c r="M1353" s="2" t="s">
        <v>367</v>
      </c>
      <c r="N1353" s="2" t="s">
        <v>775</v>
      </c>
      <c r="O1353" s="99">
        <v>17056</v>
      </c>
      <c r="P1353" s="2" t="s">
        <v>7585</v>
      </c>
      <c r="Q1353">
        <v>295850</v>
      </c>
      <c r="R1353">
        <v>297950</v>
      </c>
      <c r="V1353" t="s">
        <v>8610</v>
      </c>
      <c r="W1353" s="101">
        <v>46204.383406562498</v>
      </c>
      <c r="X1353" s="1">
        <f>IFERROR(IF(H1353="","",IF(O1353=0,0.15,IF(VLOOKUP(O1353,'Source Post 14 Status (6.30.26)'!A:B,2,FALSE)=1,0.15,0.5))),0.5)</f>
        <v>0.15</v>
      </c>
      <c r="Y1353" s="6">
        <f t="shared" si="21"/>
        <v>0</v>
      </c>
    </row>
    <row r="1354" spans="1:25" x14ac:dyDescent="0.3">
      <c r="A1354" t="str">
        <f>IF(B1354=1,COUNTIF($B$2:B1354,1),"")</f>
        <v/>
      </c>
      <c r="B1354" t="str">
        <f>IF(C1354=1,COUNTIF($H$2:H1354,H1354),"")</f>
        <v/>
      </c>
      <c r="C1354">
        <f>IF(G1354=List!$P$1,1,0)</f>
        <v>0</v>
      </c>
      <c r="D1354" s="1" t="str">
        <f>IF(E1354=1,COUNTIF($E$2:E1354,1),"")</f>
        <v/>
      </c>
      <c r="E1354" s="1" t="str">
        <f>IF(H1354=List!$P$2,1,"")</f>
        <v/>
      </c>
      <c r="F1354" s="2" t="s">
        <v>11828</v>
      </c>
      <c r="G1354" s="2" t="s">
        <v>370</v>
      </c>
      <c r="H1354" s="2" t="s">
        <v>6204</v>
      </c>
      <c r="I1354" s="2" t="s">
        <v>2654</v>
      </c>
      <c r="J1354" s="2" t="s">
        <v>937</v>
      </c>
      <c r="K1354" s="2" t="s">
        <v>2663</v>
      </c>
      <c r="L1354" s="2" t="s">
        <v>2664</v>
      </c>
      <c r="M1354" s="2" t="s">
        <v>367</v>
      </c>
      <c r="N1354" s="2" t="s">
        <v>775</v>
      </c>
      <c r="O1354" s="99">
        <v>0</v>
      </c>
      <c r="P1354" s="2" t="s">
        <v>8513</v>
      </c>
      <c r="W1354" s="101">
        <v>1</v>
      </c>
      <c r="X1354" s="1">
        <f>IFERROR(IF(H1354="","",IF(O1354=0,0.15,IF(VLOOKUP(O1354,'Source Post 14 Status (6.30.26)'!A:B,2,FALSE)=1,0.15,0.5))),0.5)</f>
        <v>0.15</v>
      </c>
      <c r="Y1354" s="6">
        <f t="shared" si="21"/>
        <v>0</v>
      </c>
    </row>
    <row r="1355" spans="1:25" x14ac:dyDescent="0.3">
      <c r="A1355" t="str">
        <f>IF(B1355=1,COUNTIF($B$2:B1355,1),"")</f>
        <v/>
      </c>
      <c r="B1355" t="str">
        <f>IF(C1355=1,COUNTIF($H$2:H1355,H1355),"")</f>
        <v/>
      </c>
      <c r="C1355">
        <f>IF(G1355=List!$P$1,1,0)</f>
        <v>0</v>
      </c>
      <c r="D1355" s="1" t="str">
        <f>IF(E1355=1,COUNTIF($E$2:E1355,1),"")</f>
        <v/>
      </c>
      <c r="E1355" s="1" t="str">
        <f>IF(H1355=List!$P$2,1,"")</f>
        <v/>
      </c>
      <c r="F1355" s="2" t="s">
        <v>11828</v>
      </c>
      <c r="G1355" s="2" t="s">
        <v>371</v>
      </c>
      <c r="H1355" s="2" t="s">
        <v>6208</v>
      </c>
      <c r="I1355" s="2" t="s">
        <v>2654</v>
      </c>
      <c r="J1355" s="2" t="s">
        <v>937</v>
      </c>
      <c r="K1355" s="2" t="s">
        <v>2666</v>
      </c>
      <c r="L1355" s="2" t="s">
        <v>2667</v>
      </c>
      <c r="M1355" s="2" t="s">
        <v>170</v>
      </c>
      <c r="N1355" s="2" t="s">
        <v>763</v>
      </c>
      <c r="O1355" s="99">
        <v>0</v>
      </c>
      <c r="P1355" s="2" t="s">
        <v>8513</v>
      </c>
      <c r="Q1355">
        <v>0</v>
      </c>
      <c r="R1355">
        <v>1500</v>
      </c>
      <c r="S1355">
        <v>1500</v>
      </c>
      <c r="T1355">
        <v>750</v>
      </c>
      <c r="U1355">
        <v>750</v>
      </c>
      <c r="V1355" t="s">
        <v>8611</v>
      </c>
      <c r="W1355" s="101">
        <v>46198.568879131948</v>
      </c>
      <c r="X1355" s="1">
        <f>IFERROR(IF(H1355="","",IF(O1355=0,0.15,IF(VLOOKUP(O1355,'Source Post 14 Status (6.30.26)'!A:B,2,FALSE)=1,0.15,0.5))),0.5)</f>
        <v>0.15</v>
      </c>
      <c r="Y1355" s="6">
        <f t="shared" si="21"/>
        <v>225</v>
      </c>
    </row>
    <row r="1356" spans="1:25" x14ac:dyDescent="0.3">
      <c r="A1356" t="str">
        <f>IF(B1356=1,COUNTIF($B$2:B1356,1),"")</f>
        <v/>
      </c>
      <c r="B1356" t="str">
        <f>IF(C1356=1,COUNTIF($H$2:H1356,H1356),"")</f>
        <v/>
      </c>
      <c r="C1356">
        <f>IF(G1356=List!$P$1,1,0)</f>
        <v>0</v>
      </c>
      <c r="D1356" s="1" t="str">
        <f>IF(E1356=1,COUNTIF($E$2:E1356,1),"")</f>
        <v/>
      </c>
      <c r="E1356" s="1" t="str">
        <f>IF(H1356=List!$P$2,1,"")</f>
        <v/>
      </c>
      <c r="F1356" s="2" t="s">
        <v>11828</v>
      </c>
      <c r="G1356" s="2" t="s">
        <v>371</v>
      </c>
      <c r="H1356" s="2" t="s">
        <v>6208</v>
      </c>
      <c r="I1356" s="2" t="s">
        <v>2654</v>
      </c>
      <c r="J1356" s="2" t="s">
        <v>937</v>
      </c>
      <c r="K1356" s="2" t="s">
        <v>2666</v>
      </c>
      <c r="L1356" s="2" t="s">
        <v>2667</v>
      </c>
      <c r="M1356" s="2" t="s">
        <v>170</v>
      </c>
      <c r="N1356" s="2" t="s">
        <v>763</v>
      </c>
      <c r="O1356" s="99">
        <v>15542</v>
      </c>
      <c r="P1356" s="2" t="s">
        <v>7476</v>
      </c>
      <c r="Q1356">
        <v>289000</v>
      </c>
      <c r="R1356">
        <v>289250</v>
      </c>
      <c r="S1356">
        <v>568875</v>
      </c>
      <c r="T1356">
        <v>285500</v>
      </c>
      <c r="U1356">
        <v>281400</v>
      </c>
      <c r="V1356" t="s">
        <v>8611</v>
      </c>
      <c r="W1356" s="101">
        <v>46198.56754984954</v>
      </c>
      <c r="X1356" s="1">
        <f>IFERROR(IF(H1356="","",IF(O1356=0,0.15,IF(VLOOKUP(O1356,'Source Post 14 Status (6.30.26)'!A:B,2,FALSE)=1,0.15,0.5))),0.5)</f>
        <v>0.15</v>
      </c>
      <c r="Y1356" s="6">
        <f t="shared" si="21"/>
        <v>85035</v>
      </c>
    </row>
    <row r="1357" spans="1:25" x14ac:dyDescent="0.3">
      <c r="A1357" t="str">
        <f>IF(B1357=1,COUNTIF($B$2:B1357,1),"")</f>
        <v/>
      </c>
      <c r="B1357" t="str">
        <f>IF(C1357=1,COUNTIF($H$2:H1357,H1357),"")</f>
        <v/>
      </c>
      <c r="C1357">
        <f>IF(G1357=List!$P$1,1,0)</f>
        <v>0</v>
      </c>
      <c r="D1357" s="1" t="str">
        <f>IF(E1357=1,COUNTIF($E$2:E1357,1),"")</f>
        <v/>
      </c>
      <c r="E1357" s="1" t="str">
        <f>IF(H1357=List!$P$2,1,"")</f>
        <v/>
      </c>
      <c r="F1357" s="2" t="s">
        <v>11828</v>
      </c>
      <c r="G1357" s="2" t="s">
        <v>371</v>
      </c>
      <c r="H1357" s="2" t="s">
        <v>6208</v>
      </c>
      <c r="I1357" s="2" t="s">
        <v>2654</v>
      </c>
      <c r="J1357" s="2" t="s">
        <v>937</v>
      </c>
      <c r="K1357" s="2" t="s">
        <v>2666</v>
      </c>
      <c r="L1357" s="2" t="s">
        <v>2667</v>
      </c>
      <c r="M1357" s="2" t="s">
        <v>170</v>
      </c>
      <c r="N1357" s="2" t="s">
        <v>763</v>
      </c>
      <c r="O1357" s="99">
        <v>24772</v>
      </c>
      <c r="P1357" s="2" t="s">
        <v>8502</v>
      </c>
      <c r="Q1357">
        <v>497707</v>
      </c>
      <c r="R1357">
        <v>501400</v>
      </c>
      <c r="S1357">
        <v>1152800</v>
      </c>
      <c r="T1357">
        <v>579500</v>
      </c>
      <c r="U1357">
        <v>574600</v>
      </c>
      <c r="V1357" t="s">
        <v>8611</v>
      </c>
      <c r="W1357" s="101">
        <v>46198.568376701391</v>
      </c>
      <c r="X1357" s="1">
        <f>IFERROR(IF(H1357="","",IF(O1357=0,0.15,IF(VLOOKUP(O1357,'Source Post 14 Status (6.30.26)'!A:B,2,FALSE)=1,0.15,0.5))),0.5)</f>
        <v>0.15</v>
      </c>
      <c r="Y1357" s="6">
        <f t="shared" si="21"/>
        <v>173115</v>
      </c>
    </row>
    <row r="1358" spans="1:25" x14ac:dyDescent="0.3">
      <c r="A1358" t="str">
        <f>IF(B1358=1,COUNTIF($B$2:B1358,1),"")</f>
        <v/>
      </c>
      <c r="B1358" t="str">
        <f>IF(C1358=1,COUNTIF($H$2:H1358,H1358),"")</f>
        <v/>
      </c>
      <c r="C1358">
        <f>IF(G1358=List!$P$1,1,0)</f>
        <v>0</v>
      </c>
      <c r="D1358" s="1" t="str">
        <f>IF(E1358=1,COUNTIF($E$2:E1358,1),"")</f>
        <v/>
      </c>
      <c r="E1358" s="1" t="str">
        <f>IF(H1358=List!$P$2,1,"")</f>
        <v/>
      </c>
      <c r="F1358" s="2" t="s">
        <v>11828</v>
      </c>
      <c r="G1358" s="2" t="s">
        <v>371</v>
      </c>
      <c r="H1358" s="2" t="s">
        <v>6210</v>
      </c>
      <c r="I1358" s="2" t="s">
        <v>2654</v>
      </c>
      <c r="J1358" s="2" t="s">
        <v>937</v>
      </c>
      <c r="K1358" s="2" t="s">
        <v>2666</v>
      </c>
      <c r="L1358" s="2" t="s">
        <v>2667</v>
      </c>
      <c r="M1358" s="2" t="s">
        <v>168</v>
      </c>
      <c r="N1358" s="2" t="s">
        <v>800</v>
      </c>
      <c r="O1358" s="99">
        <v>20469</v>
      </c>
      <c r="P1358" s="2" t="s">
        <v>8111</v>
      </c>
      <c r="Q1358">
        <v>1027000</v>
      </c>
      <c r="R1358">
        <v>1027000</v>
      </c>
      <c r="S1358">
        <v>2057000</v>
      </c>
      <c r="T1358">
        <v>1027000</v>
      </c>
      <c r="U1358">
        <v>1027000</v>
      </c>
      <c r="V1358" t="s">
        <v>8611</v>
      </c>
      <c r="W1358" s="101">
        <v>46198.560574768519</v>
      </c>
      <c r="X1358" s="1">
        <f>IFERROR(IF(H1358="","",IF(O1358=0,0.15,IF(VLOOKUP(O1358,'Source Post 14 Status (6.30.26)'!A:B,2,FALSE)=1,0.15,0.5))),0.5)</f>
        <v>0.15</v>
      </c>
      <c r="Y1358" s="6">
        <f t="shared" si="21"/>
        <v>308100</v>
      </c>
    </row>
    <row r="1359" spans="1:25" x14ac:dyDescent="0.3">
      <c r="A1359" t="str">
        <f>IF(B1359=1,COUNTIF($B$2:B1359,1),"")</f>
        <v/>
      </c>
      <c r="B1359" t="str">
        <f>IF(C1359=1,COUNTIF($H$2:H1359,H1359),"")</f>
        <v/>
      </c>
      <c r="C1359">
        <f>IF(G1359=List!$P$1,1,0)</f>
        <v>0</v>
      </c>
      <c r="D1359" s="1" t="str">
        <f>IF(E1359=1,COUNTIF($E$2:E1359,1),"")</f>
        <v/>
      </c>
      <c r="E1359" s="1" t="str">
        <f>IF(H1359=List!$P$2,1,"")</f>
        <v/>
      </c>
      <c r="F1359" s="2" t="s">
        <v>11828</v>
      </c>
      <c r="G1359" s="2" t="s">
        <v>371</v>
      </c>
      <c r="H1359" s="2" t="s">
        <v>6210</v>
      </c>
      <c r="I1359" s="2" t="s">
        <v>2654</v>
      </c>
      <c r="J1359" s="2" t="s">
        <v>937</v>
      </c>
      <c r="K1359" s="2" t="s">
        <v>2666</v>
      </c>
      <c r="L1359" s="2" t="s">
        <v>2667</v>
      </c>
      <c r="M1359" s="2" t="s">
        <v>168</v>
      </c>
      <c r="N1359" s="2" t="s">
        <v>800</v>
      </c>
      <c r="O1359" s="99">
        <v>0</v>
      </c>
      <c r="P1359" s="2" t="s">
        <v>8513</v>
      </c>
      <c r="Q1359">
        <v>925</v>
      </c>
      <c r="R1359">
        <v>1575</v>
      </c>
      <c r="S1359">
        <v>2500</v>
      </c>
      <c r="T1359">
        <v>1250</v>
      </c>
      <c r="U1359">
        <v>1250</v>
      </c>
      <c r="V1359" t="s">
        <v>8611</v>
      </c>
      <c r="W1359" s="101">
        <v>46198.563353819445</v>
      </c>
      <c r="X1359" s="1">
        <f>IFERROR(IF(H1359="","",IF(O1359=0,0.15,IF(VLOOKUP(O1359,'Source Post 14 Status (6.30.26)'!A:B,2,FALSE)=1,0.15,0.5))),0.5)</f>
        <v>0.15</v>
      </c>
      <c r="Y1359" s="6">
        <f t="shared" si="21"/>
        <v>375</v>
      </c>
    </row>
    <row r="1360" spans="1:25" x14ac:dyDescent="0.3">
      <c r="A1360" t="str">
        <f>IF(B1360=1,COUNTIF($B$2:B1360,1),"")</f>
        <v/>
      </c>
      <c r="B1360" t="str">
        <f>IF(C1360=1,COUNTIF($H$2:H1360,H1360),"")</f>
        <v/>
      </c>
      <c r="C1360">
        <f>IF(G1360=List!$P$1,1,0)</f>
        <v>0</v>
      </c>
      <c r="D1360" s="1" t="str">
        <f>IF(E1360=1,COUNTIF($E$2:E1360,1),"")</f>
        <v/>
      </c>
      <c r="E1360" s="1" t="str">
        <f>IF(H1360=List!$P$2,1,"")</f>
        <v/>
      </c>
      <c r="F1360" s="2" t="s">
        <v>11828</v>
      </c>
      <c r="G1360" s="2" t="s">
        <v>371</v>
      </c>
      <c r="H1360" s="2" t="s">
        <v>6210</v>
      </c>
      <c r="I1360" s="2" t="s">
        <v>2654</v>
      </c>
      <c r="J1360" s="2" t="s">
        <v>937</v>
      </c>
      <c r="K1360" s="2" t="s">
        <v>2666</v>
      </c>
      <c r="L1360" s="2" t="s">
        <v>2667</v>
      </c>
      <c r="M1360" s="2" t="s">
        <v>168</v>
      </c>
      <c r="N1360" s="2" t="s">
        <v>800</v>
      </c>
      <c r="O1360" s="99">
        <v>17246</v>
      </c>
      <c r="P1360" s="2" t="s">
        <v>7726</v>
      </c>
      <c r="Q1360">
        <v>138004</v>
      </c>
      <c r="R1360">
        <v>137582</v>
      </c>
      <c r="S1360">
        <v>273814</v>
      </c>
      <c r="T1360">
        <v>136147</v>
      </c>
      <c r="U1360">
        <v>135573</v>
      </c>
      <c r="V1360" t="s">
        <v>8611</v>
      </c>
      <c r="W1360" s="101">
        <v>46198.562030671295</v>
      </c>
      <c r="X1360" s="1">
        <f>IFERROR(IF(H1360="","",IF(O1360=0,0.15,IF(VLOOKUP(O1360,'Source Post 14 Status (6.30.26)'!A:B,2,FALSE)=1,0.15,0.5))),0.5)</f>
        <v>0.5</v>
      </c>
      <c r="Y1360" s="6">
        <f t="shared" si="21"/>
        <v>135860</v>
      </c>
    </row>
    <row r="1361" spans="1:25" x14ac:dyDescent="0.3">
      <c r="A1361" t="str">
        <f>IF(B1361=1,COUNTIF($B$2:B1361,1),"")</f>
        <v/>
      </c>
      <c r="B1361" t="str">
        <f>IF(C1361=1,COUNTIF($H$2:H1361,H1361),"")</f>
        <v/>
      </c>
      <c r="C1361">
        <f>IF(G1361=List!$P$1,1,0)</f>
        <v>0</v>
      </c>
      <c r="D1361" s="1" t="str">
        <f>IF(E1361=1,COUNTIF($E$2:E1361,1),"")</f>
        <v/>
      </c>
      <c r="E1361" s="1" t="str">
        <f>IF(H1361=List!$P$2,1,"")</f>
        <v/>
      </c>
      <c r="F1361" s="2" t="s">
        <v>11828</v>
      </c>
      <c r="G1361" s="2" t="s">
        <v>371</v>
      </c>
      <c r="H1361" s="2" t="s">
        <v>6209</v>
      </c>
      <c r="I1361" s="2" t="s">
        <v>2654</v>
      </c>
      <c r="J1361" s="2" t="s">
        <v>937</v>
      </c>
      <c r="K1361" s="2" t="s">
        <v>2666</v>
      </c>
      <c r="L1361" s="2" t="s">
        <v>2667</v>
      </c>
      <c r="M1361" s="2" t="s">
        <v>167</v>
      </c>
      <c r="N1361" s="2" t="s">
        <v>779</v>
      </c>
      <c r="O1361" s="99">
        <v>0</v>
      </c>
      <c r="P1361" s="2" t="s">
        <v>8513</v>
      </c>
      <c r="W1361" s="101">
        <v>1</v>
      </c>
      <c r="X1361" s="1">
        <f>IFERROR(IF(H1361="","",IF(O1361=0,0.15,IF(VLOOKUP(O1361,'Source Post 14 Status (6.30.26)'!A:B,2,FALSE)=1,0.15,0.5))),0.5)</f>
        <v>0.15</v>
      </c>
      <c r="Y1361" s="6">
        <f t="shared" si="21"/>
        <v>0</v>
      </c>
    </row>
    <row r="1362" spans="1:25" x14ac:dyDescent="0.3">
      <c r="A1362" t="str">
        <f>IF(B1362=1,COUNTIF($B$2:B1362,1),"")</f>
        <v/>
      </c>
      <c r="B1362" t="str">
        <f>IF(C1362=1,COUNTIF($H$2:H1362,H1362),"")</f>
        <v/>
      </c>
      <c r="C1362">
        <f>IF(G1362=List!$P$1,1,0)</f>
        <v>0</v>
      </c>
      <c r="D1362" s="1" t="str">
        <f>IF(E1362=1,COUNTIF($E$2:E1362,1),"")</f>
        <v/>
      </c>
      <c r="E1362" s="1" t="str">
        <f>IF(H1362=List!$P$2,1,"")</f>
        <v/>
      </c>
      <c r="F1362" s="2" t="s">
        <v>11828</v>
      </c>
      <c r="G1362" s="2" t="s">
        <v>371</v>
      </c>
      <c r="H1362" s="2" t="s">
        <v>6209</v>
      </c>
      <c r="I1362" s="2" t="s">
        <v>2654</v>
      </c>
      <c r="J1362" s="2" t="s">
        <v>937</v>
      </c>
      <c r="K1362" s="2" t="s">
        <v>2666</v>
      </c>
      <c r="L1362" s="2" t="s">
        <v>2667</v>
      </c>
      <c r="M1362" s="2" t="s">
        <v>167</v>
      </c>
      <c r="N1362" s="2" t="s">
        <v>779</v>
      </c>
      <c r="O1362" s="99">
        <v>0</v>
      </c>
      <c r="P1362" s="2" t="s">
        <v>8514</v>
      </c>
      <c r="W1362" s="101">
        <v>1</v>
      </c>
      <c r="X1362" s="1">
        <f>IFERROR(IF(H1362="","",IF(O1362=0,0.15,IF(VLOOKUP(O1362,'Source Post 14 Status (6.30.26)'!A:B,2,FALSE)=1,0.15,0.5))),0.5)</f>
        <v>0.15</v>
      </c>
      <c r="Y1362" s="6">
        <f t="shared" si="21"/>
        <v>0</v>
      </c>
    </row>
    <row r="1363" spans="1:25" x14ac:dyDescent="0.3">
      <c r="A1363" t="str">
        <f>IF(B1363=1,COUNTIF($B$2:B1363,1),"")</f>
        <v/>
      </c>
      <c r="B1363" t="str">
        <f>IF(C1363=1,COUNTIF($H$2:H1363,H1363),"")</f>
        <v/>
      </c>
      <c r="C1363">
        <f>IF(G1363=List!$P$1,1,0)</f>
        <v>0</v>
      </c>
      <c r="D1363" s="1" t="str">
        <f>IF(E1363=1,COUNTIF($E$2:E1363,1),"")</f>
        <v/>
      </c>
      <c r="E1363" s="1" t="str">
        <f>IF(H1363=List!$P$2,1,"")</f>
        <v/>
      </c>
      <c r="F1363" s="2" t="s">
        <v>11828</v>
      </c>
      <c r="G1363" s="2" t="s">
        <v>371</v>
      </c>
      <c r="H1363" s="2" t="s">
        <v>6207</v>
      </c>
      <c r="I1363" s="2" t="s">
        <v>2654</v>
      </c>
      <c r="J1363" s="2" t="s">
        <v>937</v>
      </c>
      <c r="K1363" s="2" t="s">
        <v>2666</v>
      </c>
      <c r="L1363" s="2" t="s">
        <v>2667</v>
      </c>
      <c r="M1363" s="2" t="s">
        <v>179</v>
      </c>
      <c r="N1363" s="2" t="s">
        <v>761</v>
      </c>
      <c r="O1363" s="99">
        <v>18063</v>
      </c>
      <c r="P1363" s="2" t="s">
        <v>7730</v>
      </c>
      <c r="Q1363">
        <v>480178</v>
      </c>
      <c r="R1363">
        <v>477589</v>
      </c>
      <c r="V1363" t="s">
        <v>8611</v>
      </c>
      <c r="W1363" s="101">
        <v>46198.546000231479</v>
      </c>
      <c r="X1363" s="1">
        <f>IFERROR(IF(H1363="","",IF(O1363=0,0.15,IF(VLOOKUP(O1363,'Source Post 14 Status (6.30.26)'!A:B,2,FALSE)=1,0.15,0.5))),0.5)</f>
        <v>0.15</v>
      </c>
      <c r="Y1363" s="6">
        <f t="shared" si="21"/>
        <v>0</v>
      </c>
    </row>
    <row r="1364" spans="1:25" x14ac:dyDescent="0.3">
      <c r="A1364" t="str">
        <f>IF(B1364=1,COUNTIF($B$2:B1364,1),"")</f>
        <v/>
      </c>
      <c r="B1364" t="str">
        <f>IF(C1364=1,COUNTIF($H$2:H1364,H1364),"")</f>
        <v/>
      </c>
      <c r="C1364">
        <f>IF(G1364=List!$P$1,1,0)</f>
        <v>0</v>
      </c>
      <c r="D1364" s="1" t="str">
        <f>IF(E1364=1,COUNTIF($E$2:E1364,1),"")</f>
        <v/>
      </c>
      <c r="E1364" s="1" t="str">
        <f>IF(H1364=List!$P$2,1,"")</f>
        <v/>
      </c>
      <c r="F1364" s="2" t="s">
        <v>11828</v>
      </c>
      <c r="G1364" s="2" t="s">
        <v>371</v>
      </c>
      <c r="H1364" s="2" t="s">
        <v>6207</v>
      </c>
      <c r="I1364" s="2" t="s">
        <v>2654</v>
      </c>
      <c r="J1364" s="2" t="s">
        <v>937</v>
      </c>
      <c r="K1364" s="2" t="s">
        <v>2666</v>
      </c>
      <c r="L1364" s="2" t="s">
        <v>2667</v>
      </c>
      <c r="M1364" s="2" t="s">
        <v>179</v>
      </c>
      <c r="N1364" s="2" t="s">
        <v>761</v>
      </c>
      <c r="O1364" s="99">
        <v>0</v>
      </c>
      <c r="P1364" s="2" t="s">
        <v>8513</v>
      </c>
      <c r="Q1364">
        <v>950</v>
      </c>
      <c r="R1364">
        <v>1550</v>
      </c>
      <c r="S1364">
        <v>2500</v>
      </c>
      <c r="T1364">
        <v>1250</v>
      </c>
      <c r="U1364">
        <v>1250</v>
      </c>
      <c r="V1364" t="s">
        <v>8611</v>
      </c>
      <c r="W1364" s="101">
        <v>46198.549317824072</v>
      </c>
      <c r="X1364" s="1">
        <f>IFERROR(IF(H1364="","",IF(O1364=0,0.15,IF(VLOOKUP(O1364,'Source Post 14 Status (6.30.26)'!A:B,2,FALSE)=1,0.15,0.5))),0.5)</f>
        <v>0.15</v>
      </c>
      <c r="Y1364" s="6">
        <f t="shared" si="21"/>
        <v>375</v>
      </c>
    </row>
    <row r="1365" spans="1:25" x14ac:dyDescent="0.3">
      <c r="A1365" t="str">
        <f>IF(B1365=1,COUNTIF($B$2:B1365,1),"")</f>
        <v/>
      </c>
      <c r="B1365" t="str">
        <f>IF(C1365=1,COUNTIF($H$2:H1365,H1365),"")</f>
        <v/>
      </c>
      <c r="C1365">
        <f>IF(G1365=List!$P$1,1,0)</f>
        <v>0</v>
      </c>
      <c r="D1365" s="1" t="str">
        <f>IF(E1365=1,COUNTIF($E$2:E1365,1),"")</f>
        <v/>
      </c>
      <c r="E1365" s="1" t="str">
        <f>IF(H1365=List!$P$2,1,"")</f>
        <v/>
      </c>
      <c r="F1365" s="2" t="s">
        <v>11828</v>
      </c>
      <c r="G1365" s="2" t="s">
        <v>371</v>
      </c>
      <c r="H1365" s="2" t="s">
        <v>6207</v>
      </c>
      <c r="I1365" s="2" t="s">
        <v>2654</v>
      </c>
      <c r="J1365" s="2" t="s">
        <v>937</v>
      </c>
      <c r="K1365" s="2" t="s">
        <v>2666</v>
      </c>
      <c r="L1365" s="2" t="s">
        <v>2667</v>
      </c>
      <c r="M1365" s="2" t="s">
        <v>179</v>
      </c>
      <c r="N1365" s="2" t="s">
        <v>761</v>
      </c>
      <c r="O1365" s="99">
        <v>14973</v>
      </c>
      <c r="P1365" s="2" t="s">
        <v>7370</v>
      </c>
      <c r="Q1365">
        <v>479399</v>
      </c>
      <c r="R1365">
        <v>475599</v>
      </c>
      <c r="S1365">
        <v>956573</v>
      </c>
      <c r="T1365">
        <v>477609</v>
      </c>
      <c r="U1365">
        <v>480265</v>
      </c>
      <c r="V1365" t="s">
        <v>8611</v>
      </c>
      <c r="W1365" s="101">
        <v>46198.545000081016</v>
      </c>
      <c r="X1365" s="1">
        <f>IFERROR(IF(H1365="","",IF(O1365=0,0.15,IF(VLOOKUP(O1365,'Source Post 14 Status (6.30.26)'!A:B,2,FALSE)=1,0.15,0.5))),0.5)</f>
        <v>0.15</v>
      </c>
      <c r="Y1365" s="6">
        <f t="shared" si="21"/>
        <v>143681</v>
      </c>
    </row>
    <row r="1366" spans="1:25" x14ac:dyDescent="0.3">
      <c r="A1366" t="str">
        <f>IF(B1366=1,COUNTIF($B$2:B1366,1),"")</f>
        <v/>
      </c>
      <c r="B1366" t="str">
        <f>IF(C1366=1,COUNTIF($H$2:H1366,H1366),"")</f>
        <v/>
      </c>
      <c r="C1366">
        <f>IF(G1366=List!$P$1,1,0)</f>
        <v>0</v>
      </c>
      <c r="D1366" s="1" t="str">
        <f>IF(E1366=1,COUNTIF($E$2:E1366,1),"")</f>
        <v/>
      </c>
      <c r="E1366" s="1" t="str">
        <f>IF(H1366=List!$P$2,1,"")</f>
        <v/>
      </c>
      <c r="F1366" s="2" t="s">
        <v>11828</v>
      </c>
      <c r="G1366" s="2" t="s">
        <v>371</v>
      </c>
      <c r="H1366" s="2" t="s">
        <v>6207</v>
      </c>
      <c r="I1366" s="2" t="s">
        <v>2654</v>
      </c>
      <c r="J1366" s="2" t="s">
        <v>937</v>
      </c>
      <c r="K1366" s="2" t="s">
        <v>2666</v>
      </c>
      <c r="L1366" s="2" t="s">
        <v>2667</v>
      </c>
      <c r="M1366" s="2" t="s">
        <v>179</v>
      </c>
      <c r="N1366" s="2" t="s">
        <v>761</v>
      </c>
      <c r="O1366" s="99">
        <v>0</v>
      </c>
      <c r="P1366" s="2" t="s">
        <v>8514</v>
      </c>
      <c r="Q1366">
        <v>0</v>
      </c>
      <c r="R1366">
        <v>0</v>
      </c>
      <c r="S1366">
        <v>1250000</v>
      </c>
      <c r="T1366">
        <v>625000</v>
      </c>
      <c r="U1366">
        <v>625000</v>
      </c>
      <c r="V1366" t="s">
        <v>8611</v>
      </c>
      <c r="W1366" s="101">
        <v>46198.551447685182</v>
      </c>
      <c r="X1366" s="1">
        <f>IFERROR(IF(H1366="","",IF(O1366=0,0.15,IF(VLOOKUP(O1366,'Source Post 14 Status (6.30.26)'!A:B,2,FALSE)=1,0.15,0.5))),0.5)</f>
        <v>0.15</v>
      </c>
      <c r="Y1366" s="6">
        <f t="shared" si="21"/>
        <v>187500</v>
      </c>
    </row>
    <row r="1367" spans="1:25" x14ac:dyDescent="0.3">
      <c r="A1367" t="str">
        <f>IF(B1367=1,COUNTIF($B$2:B1367,1),"")</f>
        <v/>
      </c>
      <c r="B1367" t="str">
        <f>IF(C1367=1,COUNTIF($H$2:H1367,H1367),"")</f>
        <v/>
      </c>
      <c r="C1367">
        <f>IF(G1367=List!$P$1,1,0)</f>
        <v>0</v>
      </c>
      <c r="D1367" s="1" t="str">
        <f>IF(E1367=1,COUNTIF($E$2:E1367,1),"")</f>
        <v/>
      </c>
      <c r="E1367" s="1" t="str">
        <f>IF(H1367=List!$P$2,1,"")</f>
        <v/>
      </c>
      <c r="F1367" s="2" t="s">
        <v>11828</v>
      </c>
      <c r="G1367" s="2" t="s">
        <v>372</v>
      </c>
      <c r="H1367" s="2" t="s">
        <v>6212</v>
      </c>
      <c r="I1367" s="2" t="s">
        <v>2654</v>
      </c>
      <c r="J1367" s="2" t="s">
        <v>937</v>
      </c>
      <c r="K1367" s="2" t="s">
        <v>2678</v>
      </c>
      <c r="L1367" s="2" t="s">
        <v>2679</v>
      </c>
      <c r="M1367" s="2" t="s">
        <v>168</v>
      </c>
      <c r="N1367" s="2" t="s">
        <v>800</v>
      </c>
      <c r="O1367" s="99">
        <v>8855</v>
      </c>
      <c r="P1367" s="2" t="s">
        <v>7063</v>
      </c>
      <c r="W1367" s="101">
        <v>1</v>
      </c>
      <c r="X1367" s="1">
        <f>IFERROR(IF(H1367="","",IF(O1367=0,0.15,IF(VLOOKUP(O1367,'Source Post 14 Status (6.30.26)'!A:B,2,FALSE)=1,0.15,0.5))),0.5)</f>
        <v>0.15</v>
      </c>
      <c r="Y1367" s="6">
        <f t="shared" si="21"/>
        <v>0</v>
      </c>
    </row>
    <row r="1368" spans="1:25" x14ac:dyDescent="0.3">
      <c r="A1368" t="str">
        <f>IF(B1368=1,COUNTIF($B$2:B1368,1),"")</f>
        <v/>
      </c>
      <c r="B1368" t="str">
        <f>IF(C1368=1,COUNTIF($H$2:H1368,H1368),"")</f>
        <v/>
      </c>
      <c r="C1368">
        <f>IF(G1368=List!$P$1,1,0)</f>
        <v>0</v>
      </c>
      <c r="D1368" s="1" t="str">
        <f>IF(E1368=1,COUNTIF($E$2:E1368,1),"")</f>
        <v/>
      </c>
      <c r="E1368" s="1" t="str">
        <f>IF(H1368=List!$P$2,1,"")</f>
        <v/>
      </c>
      <c r="F1368" s="2" t="s">
        <v>11828</v>
      </c>
      <c r="G1368" s="2" t="s">
        <v>372</v>
      </c>
      <c r="H1368" s="2" t="s">
        <v>6211</v>
      </c>
      <c r="I1368" s="2" t="s">
        <v>2654</v>
      </c>
      <c r="J1368" s="2" t="s">
        <v>937</v>
      </c>
      <c r="K1368" s="2" t="s">
        <v>2678</v>
      </c>
      <c r="L1368" s="2" t="s">
        <v>2679</v>
      </c>
      <c r="M1368" s="2" t="s">
        <v>159</v>
      </c>
      <c r="N1368" s="2" t="s">
        <v>756</v>
      </c>
      <c r="O1368" s="99">
        <v>20988</v>
      </c>
      <c r="P1368" s="2" t="s">
        <v>8125</v>
      </c>
      <c r="W1368" s="101">
        <v>1</v>
      </c>
      <c r="X1368" s="1">
        <f>IFERROR(IF(H1368="","",IF(O1368=0,0.15,IF(VLOOKUP(O1368,'Source Post 14 Status (6.30.26)'!A:B,2,FALSE)=1,0.15,0.5))),0.5)</f>
        <v>0.15</v>
      </c>
      <c r="Y1368" s="6">
        <f t="shared" si="21"/>
        <v>0</v>
      </c>
    </row>
    <row r="1369" spans="1:25" x14ac:dyDescent="0.3">
      <c r="A1369" t="str">
        <f>IF(B1369=1,COUNTIF($B$2:B1369,1),"")</f>
        <v/>
      </c>
      <c r="B1369" t="str">
        <f>IF(C1369=1,COUNTIF($H$2:H1369,H1369),"")</f>
        <v/>
      </c>
      <c r="C1369">
        <f>IF(G1369=List!$P$1,1,0)</f>
        <v>0</v>
      </c>
      <c r="D1369" s="1" t="str">
        <f>IF(E1369=1,COUNTIF($E$2:E1369,1),"")</f>
        <v/>
      </c>
      <c r="E1369" s="1" t="str">
        <f>IF(H1369=List!$P$2,1,"")</f>
        <v/>
      </c>
      <c r="F1369" s="2" t="s">
        <v>11828</v>
      </c>
      <c r="G1369" s="2" t="s">
        <v>372</v>
      </c>
      <c r="H1369" s="2" t="s">
        <v>10910</v>
      </c>
      <c r="I1369" s="2" t="s">
        <v>2654</v>
      </c>
      <c r="J1369" s="2" t="s">
        <v>937</v>
      </c>
      <c r="K1369" s="2" t="s">
        <v>2678</v>
      </c>
      <c r="L1369" s="2" t="s">
        <v>2679</v>
      </c>
      <c r="M1369" s="2" t="s">
        <v>179</v>
      </c>
      <c r="N1369" s="2" t="s">
        <v>761</v>
      </c>
      <c r="O1369" s="99">
        <v>22964</v>
      </c>
      <c r="P1369" s="2" t="s">
        <v>8308</v>
      </c>
      <c r="W1369" s="101">
        <v>1</v>
      </c>
      <c r="X1369" s="1">
        <f>IFERROR(IF(H1369="","",IF(O1369=0,0.15,IF(VLOOKUP(O1369,'Source Post 14 Status (6.30.26)'!A:B,2,FALSE)=1,0.15,0.5))),0.5)</f>
        <v>0.15</v>
      </c>
      <c r="Y1369" s="6">
        <f t="shared" si="21"/>
        <v>0</v>
      </c>
    </row>
    <row r="1370" spans="1:25" x14ac:dyDescent="0.3">
      <c r="A1370" t="str">
        <f>IF(B1370=1,COUNTIF($B$2:B1370,1),"")</f>
        <v/>
      </c>
      <c r="B1370" t="str">
        <f>IF(C1370=1,COUNTIF($H$2:H1370,H1370),"")</f>
        <v/>
      </c>
      <c r="C1370">
        <f>IF(G1370=List!$P$1,1,0)</f>
        <v>0</v>
      </c>
      <c r="D1370" s="1" t="str">
        <f>IF(E1370=1,COUNTIF($E$2:E1370,1),"")</f>
        <v/>
      </c>
      <c r="E1370" s="1" t="str">
        <f>IF(H1370=List!$P$2,1,"")</f>
        <v/>
      </c>
      <c r="F1370" s="2" t="s">
        <v>11828</v>
      </c>
      <c r="G1370" s="2" t="s">
        <v>372</v>
      </c>
      <c r="H1370" s="2" t="s">
        <v>10911</v>
      </c>
      <c r="I1370" s="2" t="s">
        <v>2654</v>
      </c>
      <c r="J1370" s="2" t="s">
        <v>937</v>
      </c>
      <c r="K1370" s="2" t="s">
        <v>2678</v>
      </c>
      <c r="L1370" s="2" t="s">
        <v>2679</v>
      </c>
      <c r="M1370" s="2" t="s">
        <v>169</v>
      </c>
      <c r="N1370" s="2" t="s">
        <v>802</v>
      </c>
      <c r="O1370" s="99">
        <v>0</v>
      </c>
      <c r="P1370" s="2" t="s">
        <v>8514</v>
      </c>
      <c r="W1370" s="101">
        <v>1</v>
      </c>
      <c r="X1370" s="1">
        <f>IFERROR(IF(H1370="","",IF(O1370=0,0.15,IF(VLOOKUP(O1370,'Source Post 14 Status (6.30.26)'!A:B,2,FALSE)=1,0.15,0.5))),0.5)</f>
        <v>0.15</v>
      </c>
      <c r="Y1370" s="6">
        <f t="shared" si="21"/>
        <v>0</v>
      </c>
    </row>
    <row r="1371" spans="1:25" x14ac:dyDescent="0.3">
      <c r="A1371" t="str">
        <f>IF(B1371=1,COUNTIF($B$2:B1371,1),"")</f>
        <v/>
      </c>
      <c r="B1371" t="str">
        <f>IF(C1371=1,COUNTIF($H$2:H1371,H1371),"")</f>
        <v/>
      </c>
      <c r="C1371">
        <f>IF(G1371=List!$P$1,1,0)</f>
        <v>0</v>
      </c>
      <c r="D1371" s="1" t="str">
        <f>IF(E1371=1,COUNTIF($E$2:E1371,1),"")</f>
        <v/>
      </c>
      <c r="E1371" s="1" t="str">
        <f>IF(H1371=List!$P$2,1,"")</f>
        <v/>
      </c>
      <c r="F1371" s="2" t="s">
        <v>11828</v>
      </c>
      <c r="G1371" s="2" t="s">
        <v>372</v>
      </c>
      <c r="H1371" s="2" t="s">
        <v>10911</v>
      </c>
      <c r="I1371" s="2" t="s">
        <v>2654</v>
      </c>
      <c r="J1371" s="2" t="s">
        <v>937</v>
      </c>
      <c r="K1371" s="2" t="s">
        <v>2678</v>
      </c>
      <c r="L1371" s="2" t="s">
        <v>2679</v>
      </c>
      <c r="M1371" s="2" t="s">
        <v>169</v>
      </c>
      <c r="N1371" s="2" t="s">
        <v>802</v>
      </c>
      <c r="O1371" s="99">
        <v>26895</v>
      </c>
      <c r="P1371" s="2" t="s">
        <v>11275</v>
      </c>
      <c r="W1371" s="101">
        <v>1</v>
      </c>
      <c r="X1371" s="1">
        <f>IFERROR(IF(H1371="","",IF(O1371=0,0.15,IF(VLOOKUP(O1371,'Source Post 14 Status (6.30.26)'!A:B,2,FALSE)=1,0.15,0.5))),0.5)</f>
        <v>0.15</v>
      </c>
      <c r="Y1371" s="6">
        <f t="shared" si="21"/>
        <v>0</v>
      </c>
    </row>
    <row r="1372" spans="1:25" x14ac:dyDescent="0.3">
      <c r="A1372" t="str">
        <f>IF(B1372=1,COUNTIF($B$2:B1372,1),"")</f>
        <v/>
      </c>
      <c r="B1372" t="str">
        <f>IF(C1372=1,COUNTIF($H$2:H1372,H1372),"")</f>
        <v/>
      </c>
      <c r="C1372">
        <f>IF(G1372=List!$P$1,1,0)</f>
        <v>0</v>
      </c>
      <c r="D1372" s="1" t="str">
        <f>IF(E1372=1,COUNTIF($E$2:E1372,1),"")</f>
        <v/>
      </c>
      <c r="E1372" s="1" t="str">
        <f>IF(H1372=List!$P$2,1,"")</f>
        <v/>
      </c>
      <c r="F1372" s="2" t="s">
        <v>11828</v>
      </c>
      <c r="G1372" s="2" t="s">
        <v>373</v>
      </c>
      <c r="H1372" s="2" t="s">
        <v>6213</v>
      </c>
      <c r="I1372" s="2" t="s">
        <v>2654</v>
      </c>
      <c r="J1372" s="2" t="s">
        <v>937</v>
      </c>
      <c r="K1372" s="2" t="s">
        <v>1227</v>
      </c>
      <c r="L1372" s="2" t="s">
        <v>2687</v>
      </c>
      <c r="M1372" s="2" t="s">
        <v>159</v>
      </c>
      <c r="N1372" s="2" t="s">
        <v>756</v>
      </c>
      <c r="O1372" s="99">
        <v>22876</v>
      </c>
      <c r="P1372" s="2" t="s">
        <v>8308</v>
      </c>
      <c r="W1372" s="101">
        <v>1</v>
      </c>
      <c r="X1372" s="1">
        <f>IFERROR(IF(H1372="","",IF(O1372=0,0.15,IF(VLOOKUP(O1372,'Source Post 14 Status (6.30.26)'!A:B,2,FALSE)=1,0.15,0.5))),0.5)</f>
        <v>0.15</v>
      </c>
      <c r="Y1372" s="6">
        <f t="shared" si="21"/>
        <v>0</v>
      </c>
    </row>
    <row r="1373" spans="1:25" x14ac:dyDescent="0.3">
      <c r="A1373" t="str">
        <f>IF(B1373=1,COUNTIF($B$2:B1373,1),"")</f>
        <v/>
      </c>
      <c r="B1373" t="str">
        <f>IF(C1373=1,COUNTIF($H$2:H1373,H1373),"")</f>
        <v/>
      </c>
      <c r="C1373">
        <f>IF(G1373=List!$P$1,1,0)</f>
        <v>0</v>
      </c>
      <c r="D1373" s="1" t="str">
        <f>IF(E1373=1,COUNTIF($E$2:E1373,1),"")</f>
        <v/>
      </c>
      <c r="E1373" s="1" t="str">
        <f>IF(H1373=List!$P$2,1,"")</f>
        <v/>
      </c>
      <c r="F1373" s="2" t="s">
        <v>11828</v>
      </c>
      <c r="G1373" s="2" t="s">
        <v>373</v>
      </c>
      <c r="H1373" s="2" t="s">
        <v>6213</v>
      </c>
      <c r="I1373" s="2" t="s">
        <v>2654</v>
      </c>
      <c r="J1373" s="2" t="s">
        <v>937</v>
      </c>
      <c r="K1373" s="2" t="s">
        <v>1227</v>
      </c>
      <c r="L1373" s="2" t="s">
        <v>2687</v>
      </c>
      <c r="M1373" s="2" t="s">
        <v>159</v>
      </c>
      <c r="N1373" s="2" t="s">
        <v>756</v>
      </c>
      <c r="O1373" s="99">
        <v>0</v>
      </c>
      <c r="P1373" s="2" t="s">
        <v>8514</v>
      </c>
      <c r="W1373" s="101">
        <v>1</v>
      </c>
      <c r="X1373" s="1">
        <f>IFERROR(IF(H1373="","",IF(O1373=0,0.15,IF(VLOOKUP(O1373,'Source Post 14 Status (6.30.26)'!A:B,2,FALSE)=1,0.15,0.5))),0.5)</f>
        <v>0.15</v>
      </c>
      <c r="Y1373" s="6">
        <f t="shared" si="21"/>
        <v>0</v>
      </c>
    </row>
    <row r="1374" spans="1:25" x14ac:dyDescent="0.3">
      <c r="A1374" t="str">
        <f>IF(B1374=1,COUNTIF($B$2:B1374,1),"")</f>
        <v/>
      </c>
      <c r="B1374" t="str">
        <f>IF(C1374=1,COUNTIF($H$2:H1374,H1374),"")</f>
        <v/>
      </c>
      <c r="C1374">
        <f>IF(G1374=List!$P$1,1,0)</f>
        <v>0</v>
      </c>
      <c r="D1374" s="1" t="str">
        <f>IF(E1374=1,COUNTIF($E$2:E1374,1),"")</f>
        <v/>
      </c>
      <c r="E1374" s="1" t="str">
        <f>IF(H1374=List!$P$2,1,"")</f>
        <v/>
      </c>
      <c r="F1374" s="2" t="s">
        <v>11828</v>
      </c>
      <c r="G1374" s="2" t="s">
        <v>373</v>
      </c>
      <c r="H1374" s="2" t="s">
        <v>6213</v>
      </c>
      <c r="I1374" s="2" t="s">
        <v>2654</v>
      </c>
      <c r="J1374" s="2" t="s">
        <v>937</v>
      </c>
      <c r="K1374" s="2" t="s">
        <v>1227</v>
      </c>
      <c r="L1374" s="2" t="s">
        <v>2687</v>
      </c>
      <c r="M1374" s="2" t="s">
        <v>159</v>
      </c>
      <c r="N1374" s="2" t="s">
        <v>756</v>
      </c>
      <c r="O1374" s="99">
        <v>25778</v>
      </c>
      <c r="P1374" s="2" t="s">
        <v>11105</v>
      </c>
      <c r="W1374" s="101">
        <v>1</v>
      </c>
      <c r="X1374" s="1">
        <f>IFERROR(IF(H1374="","",IF(O1374=0,0.15,IF(VLOOKUP(O1374,'Source Post 14 Status (6.30.26)'!A:B,2,FALSE)=1,0.15,0.5))),0.5)</f>
        <v>0.15</v>
      </c>
      <c r="Y1374" s="6">
        <f t="shared" si="21"/>
        <v>0</v>
      </c>
    </row>
    <row r="1375" spans="1:25" x14ac:dyDescent="0.3">
      <c r="A1375" t="str">
        <f>IF(B1375=1,COUNTIF($B$2:B1375,1),"")</f>
        <v/>
      </c>
      <c r="B1375" t="str">
        <f>IF(C1375=1,COUNTIF($H$2:H1375,H1375),"")</f>
        <v/>
      </c>
      <c r="C1375">
        <f>IF(G1375=List!$P$1,1,0)</f>
        <v>0</v>
      </c>
      <c r="D1375" s="1" t="str">
        <f>IF(E1375=1,COUNTIF($E$2:E1375,1),"")</f>
        <v/>
      </c>
      <c r="E1375" s="1" t="str">
        <f>IF(H1375=List!$P$2,1,"")</f>
        <v/>
      </c>
      <c r="F1375" s="2" t="s">
        <v>11828</v>
      </c>
      <c r="G1375" s="2" t="s">
        <v>374</v>
      </c>
      <c r="H1375" s="2" t="s">
        <v>6215</v>
      </c>
      <c r="I1375" s="2" t="s">
        <v>2654</v>
      </c>
      <c r="J1375" s="2" t="s">
        <v>937</v>
      </c>
      <c r="K1375" s="2" t="s">
        <v>1056</v>
      </c>
      <c r="L1375" s="2" t="s">
        <v>2692</v>
      </c>
      <c r="M1375" s="2" t="s">
        <v>179</v>
      </c>
      <c r="N1375" s="2" t="s">
        <v>761</v>
      </c>
      <c r="O1375" s="99">
        <v>22816</v>
      </c>
      <c r="P1375" s="2" t="s">
        <v>8308</v>
      </c>
      <c r="W1375" s="101">
        <v>1</v>
      </c>
      <c r="X1375" s="1">
        <f>IFERROR(IF(H1375="","",IF(O1375=0,0.15,IF(VLOOKUP(O1375,'Source Post 14 Status (6.30.26)'!A:B,2,FALSE)=1,0.15,0.5))),0.5)</f>
        <v>0.15</v>
      </c>
      <c r="Y1375" s="6">
        <f t="shared" si="21"/>
        <v>0</v>
      </c>
    </row>
    <row r="1376" spans="1:25" x14ac:dyDescent="0.3">
      <c r="A1376" t="str">
        <f>IF(B1376=1,COUNTIF($B$2:B1376,1),"")</f>
        <v/>
      </c>
      <c r="B1376" t="str">
        <f>IF(C1376=1,COUNTIF($H$2:H1376,H1376),"")</f>
        <v/>
      </c>
      <c r="C1376">
        <f>IF(G1376=List!$P$1,1,0)</f>
        <v>0</v>
      </c>
      <c r="D1376" s="1" t="str">
        <f>IF(E1376=1,COUNTIF($E$2:E1376,1),"")</f>
        <v/>
      </c>
      <c r="E1376" s="1" t="str">
        <f>IF(H1376=List!$P$2,1,"")</f>
        <v/>
      </c>
      <c r="F1376" s="2" t="s">
        <v>11828</v>
      </c>
      <c r="G1376" s="2" t="s">
        <v>374</v>
      </c>
      <c r="H1376" s="2" t="s">
        <v>6214</v>
      </c>
      <c r="I1376" s="2" t="s">
        <v>2654</v>
      </c>
      <c r="J1376" s="2" t="s">
        <v>937</v>
      </c>
      <c r="K1376" s="2" t="s">
        <v>1056</v>
      </c>
      <c r="L1376" s="2" t="s">
        <v>2692</v>
      </c>
      <c r="M1376" s="2" t="s">
        <v>185</v>
      </c>
      <c r="N1376" s="2" t="s">
        <v>759</v>
      </c>
      <c r="O1376" s="99">
        <v>11015</v>
      </c>
      <c r="P1376" s="2" t="s">
        <v>7244</v>
      </c>
      <c r="W1376" s="101">
        <v>1</v>
      </c>
      <c r="X1376" s="1">
        <f>IFERROR(IF(H1376="","",IF(O1376=0,0.15,IF(VLOOKUP(O1376,'Source Post 14 Status (6.30.26)'!A:B,2,FALSE)=1,0.15,0.5))),0.5)</f>
        <v>0.5</v>
      </c>
      <c r="Y1376" s="6">
        <f t="shared" si="21"/>
        <v>0</v>
      </c>
    </row>
    <row r="1377" spans="1:25" x14ac:dyDescent="0.3">
      <c r="A1377" t="str">
        <f>IF(B1377=1,COUNTIF($B$2:B1377,1),"")</f>
        <v/>
      </c>
      <c r="B1377" t="str">
        <f>IF(C1377=1,COUNTIF($H$2:H1377,H1377),"")</f>
        <v/>
      </c>
      <c r="C1377">
        <f>IF(G1377=List!$P$1,1,0)</f>
        <v>0</v>
      </c>
      <c r="D1377" s="1" t="str">
        <f>IF(E1377=1,COUNTIF($E$2:E1377,1),"")</f>
        <v/>
      </c>
      <c r="E1377" s="1" t="str">
        <f>IF(H1377=List!$P$2,1,"")</f>
        <v/>
      </c>
      <c r="F1377" s="2" t="s">
        <v>11828</v>
      </c>
      <c r="G1377" s="2" t="s">
        <v>375</v>
      </c>
      <c r="H1377" s="2" t="s">
        <v>6216</v>
      </c>
      <c r="I1377" s="2" t="s">
        <v>2654</v>
      </c>
      <c r="J1377" s="2" t="s">
        <v>950</v>
      </c>
      <c r="K1377" s="2" t="s">
        <v>2694</v>
      </c>
      <c r="L1377" s="2" t="s">
        <v>2695</v>
      </c>
      <c r="M1377" s="2" t="s">
        <v>159</v>
      </c>
      <c r="N1377" s="2" t="s">
        <v>756</v>
      </c>
      <c r="O1377" s="99">
        <v>17079</v>
      </c>
      <c r="P1377" s="2" t="s">
        <v>7707</v>
      </c>
      <c r="Q1377">
        <v>1498500</v>
      </c>
      <c r="R1377">
        <v>1498500</v>
      </c>
      <c r="S1377">
        <v>3334000</v>
      </c>
      <c r="T1377">
        <v>1669000</v>
      </c>
      <c r="U1377">
        <v>1669000</v>
      </c>
      <c r="V1377" t="s">
        <v>11276</v>
      </c>
      <c r="W1377" s="101">
        <v>46190.60532800926</v>
      </c>
      <c r="X1377" s="1">
        <f>IFERROR(IF(H1377="","",IF(O1377=0,0.15,IF(VLOOKUP(O1377,'Source Post 14 Status (6.30.26)'!A:B,2,FALSE)=1,0.15,0.5))),0.5)</f>
        <v>0.15</v>
      </c>
      <c r="Y1377" s="6">
        <f t="shared" si="21"/>
        <v>500700</v>
      </c>
    </row>
    <row r="1378" spans="1:25" x14ac:dyDescent="0.3">
      <c r="A1378" t="str">
        <f>IF(B1378=1,COUNTIF($B$2:B1378,1),"")</f>
        <v/>
      </c>
      <c r="B1378" t="str">
        <f>IF(C1378=1,COUNTIF($H$2:H1378,H1378),"")</f>
        <v/>
      </c>
      <c r="C1378">
        <f>IF(G1378=List!$P$1,1,0)</f>
        <v>0</v>
      </c>
      <c r="D1378" s="1" t="str">
        <f>IF(E1378=1,COUNTIF($E$2:E1378,1),"")</f>
        <v/>
      </c>
      <c r="E1378" s="1" t="str">
        <f>IF(H1378=List!$P$2,1,"")</f>
        <v/>
      </c>
      <c r="F1378" s="2" t="s">
        <v>11828</v>
      </c>
      <c r="G1378" s="2" t="s">
        <v>375</v>
      </c>
      <c r="H1378" s="2" t="s">
        <v>6216</v>
      </c>
      <c r="I1378" s="2" t="s">
        <v>2654</v>
      </c>
      <c r="J1378" s="2" t="s">
        <v>950</v>
      </c>
      <c r="K1378" s="2" t="s">
        <v>2694</v>
      </c>
      <c r="L1378" s="2" t="s">
        <v>2695</v>
      </c>
      <c r="M1378" s="2" t="s">
        <v>159</v>
      </c>
      <c r="N1378" s="2" t="s">
        <v>756</v>
      </c>
      <c r="O1378" s="99">
        <v>24545</v>
      </c>
      <c r="P1378" s="2" t="s">
        <v>8498</v>
      </c>
      <c r="Q1378">
        <v>524855</v>
      </c>
      <c r="R1378">
        <v>521735</v>
      </c>
      <c r="S1378">
        <v>496090</v>
      </c>
      <c r="T1378">
        <v>244295</v>
      </c>
      <c r="U1378">
        <v>245930</v>
      </c>
      <c r="V1378" t="s">
        <v>11276</v>
      </c>
      <c r="W1378" s="101">
        <v>46190.60401234954</v>
      </c>
      <c r="X1378" s="1">
        <f>IFERROR(IF(H1378="","",IF(O1378=0,0.15,IF(VLOOKUP(O1378,'Source Post 14 Status (6.30.26)'!A:B,2,FALSE)=1,0.15,0.5))),0.5)</f>
        <v>0.15</v>
      </c>
      <c r="Y1378" s="6">
        <f t="shared" si="21"/>
        <v>73534</v>
      </c>
    </row>
    <row r="1379" spans="1:25" x14ac:dyDescent="0.3">
      <c r="A1379" t="str">
        <f>IF(B1379=1,COUNTIF($B$2:B1379,1),"")</f>
        <v/>
      </c>
      <c r="B1379" t="str">
        <f>IF(C1379=1,COUNTIF($H$2:H1379,H1379),"")</f>
        <v/>
      </c>
      <c r="C1379">
        <f>IF(G1379=List!$P$1,1,0)</f>
        <v>0</v>
      </c>
      <c r="D1379" s="1" t="str">
        <f>IF(E1379=1,COUNTIF($E$2:E1379,1),"")</f>
        <v/>
      </c>
      <c r="E1379" s="1" t="str">
        <f>IF(H1379=List!$P$2,1,"")</f>
        <v/>
      </c>
      <c r="F1379" s="2" t="s">
        <v>11828</v>
      </c>
      <c r="G1379" s="2" t="s">
        <v>375</v>
      </c>
      <c r="H1379" s="2" t="s">
        <v>6216</v>
      </c>
      <c r="I1379" s="2" t="s">
        <v>2654</v>
      </c>
      <c r="J1379" s="2" t="s">
        <v>950</v>
      </c>
      <c r="K1379" s="2" t="s">
        <v>2694</v>
      </c>
      <c r="L1379" s="2" t="s">
        <v>2695</v>
      </c>
      <c r="M1379" s="2" t="s">
        <v>159</v>
      </c>
      <c r="N1379" s="2" t="s">
        <v>756</v>
      </c>
      <c r="O1379" s="99">
        <v>0</v>
      </c>
      <c r="P1379" s="2" t="s">
        <v>8512</v>
      </c>
      <c r="Q1379">
        <v>0</v>
      </c>
      <c r="R1379">
        <v>0</v>
      </c>
      <c r="S1379">
        <v>20000</v>
      </c>
      <c r="V1379" t="s">
        <v>11276</v>
      </c>
      <c r="W1379" s="101">
        <v>46190.612518553244</v>
      </c>
      <c r="X1379" s="1">
        <f>IFERROR(IF(H1379="","",IF(O1379=0,0.15,IF(VLOOKUP(O1379,'Source Post 14 Status (6.30.26)'!A:B,2,FALSE)=1,0.15,0.5))),0.5)</f>
        <v>0.15</v>
      </c>
      <c r="Y1379" s="6">
        <f t="shared" si="21"/>
        <v>0</v>
      </c>
    </row>
    <row r="1380" spans="1:25" x14ac:dyDescent="0.3">
      <c r="A1380" t="str">
        <f>IF(B1380=1,COUNTIF($B$2:B1380,1),"")</f>
        <v/>
      </c>
      <c r="B1380" t="str">
        <f>IF(C1380=1,COUNTIF($H$2:H1380,H1380),"")</f>
        <v/>
      </c>
      <c r="C1380">
        <f>IF(G1380=List!$P$1,1,0)</f>
        <v>0</v>
      </c>
      <c r="D1380" s="1" t="str">
        <f>IF(E1380=1,COUNTIF($E$2:E1380,1),"")</f>
        <v/>
      </c>
      <c r="E1380" s="1" t="str">
        <f>IF(H1380=List!$P$2,1,"")</f>
        <v/>
      </c>
      <c r="F1380" s="2" t="s">
        <v>11828</v>
      </c>
      <c r="G1380" s="2" t="s">
        <v>375</v>
      </c>
      <c r="H1380" s="2" t="s">
        <v>6216</v>
      </c>
      <c r="I1380" s="2" t="s">
        <v>2654</v>
      </c>
      <c r="J1380" s="2" t="s">
        <v>950</v>
      </c>
      <c r="K1380" s="2" t="s">
        <v>2694</v>
      </c>
      <c r="L1380" s="2" t="s">
        <v>2695</v>
      </c>
      <c r="M1380" s="2" t="s">
        <v>159</v>
      </c>
      <c r="N1380" s="2" t="s">
        <v>756</v>
      </c>
      <c r="O1380" s="99">
        <v>15591</v>
      </c>
      <c r="P1380" s="2" t="s">
        <v>7481</v>
      </c>
      <c r="Q1380">
        <v>425438</v>
      </c>
      <c r="R1380">
        <v>425250</v>
      </c>
      <c r="V1380" t="s">
        <v>11276</v>
      </c>
      <c r="W1380" s="101">
        <v>46190.602282557869</v>
      </c>
      <c r="X1380" s="1">
        <f>IFERROR(IF(H1380="","",IF(O1380=0,0.15,IF(VLOOKUP(O1380,'Source Post 14 Status (6.30.26)'!A:B,2,FALSE)=1,0.15,0.5))),0.5)</f>
        <v>0.15</v>
      </c>
      <c r="Y1380" s="6">
        <f t="shared" si="21"/>
        <v>0</v>
      </c>
    </row>
    <row r="1381" spans="1:25" x14ac:dyDescent="0.3">
      <c r="A1381" t="str">
        <f>IF(B1381=1,COUNTIF($B$2:B1381,1),"")</f>
        <v/>
      </c>
      <c r="B1381" t="str">
        <f>IF(C1381=1,COUNTIF($H$2:H1381,H1381),"")</f>
        <v/>
      </c>
      <c r="C1381">
        <f>IF(G1381=List!$P$1,1,0)</f>
        <v>0</v>
      </c>
      <c r="D1381" s="1" t="str">
        <f>IF(E1381=1,COUNTIF($E$2:E1381,1),"")</f>
        <v/>
      </c>
      <c r="E1381" s="1" t="str">
        <f>IF(H1381=List!$P$2,1,"")</f>
        <v/>
      </c>
      <c r="F1381" s="2" t="s">
        <v>11828</v>
      </c>
      <c r="G1381" s="2" t="s">
        <v>375</v>
      </c>
      <c r="H1381" s="2" t="s">
        <v>6216</v>
      </c>
      <c r="I1381" s="2" t="s">
        <v>2654</v>
      </c>
      <c r="J1381" s="2" t="s">
        <v>950</v>
      </c>
      <c r="K1381" s="2" t="s">
        <v>2694</v>
      </c>
      <c r="L1381" s="2" t="s">
        <v>2695</v>
      </c>
      <c r="M1381" s="2" t="s">
        <v>159</v>
      </c>
      <c r="N1381" s="2" t="s">
        <v>756</v>
      </c>
      <c r="O1381" s="99">
        <v>0</v>
      </c>
      <c r="P1381" s="2" t="s">
        <v>8513</v>
      </c>
      <c r="Q1381">
        <v>750</v>
      </c>
      <c r="R1381">
        <v>750</v>
      </c>
      <c r="S1381">
        <v>1500</v>
      </c>
      <c r="T1381">
        <v>750</v>
      </c>
      <c r="U1381">
        <v>750</v>
      </c>
      <c r="V1381" t="s">
        <v>11276</v>
      </c>
      <c r="W1381" s="101">
        <v>46190.609354201391</v>
      </c>
      <c r="X1381" s="1">
        <f>IFERROR(IF(H1381="","",IF(O1381=0,0.15,IF(VLOOKUP(O1381,'Source Post 14 Status (6.30.26)'!A:B,2,FALSE)=1,0.15,0.5))),0.5)</f>
        <v>0.15</v>
      </c>
      <c r="Y1381" s="6">
        <f t="shared" si="21"/>
        <v>225</v>
      </c>
    </row>
    <row r="1382" spans="1:25" x14ac:dyDescent="0.3">
      <c r="A1382" t="str">
        <f>IF(B1382=1,COUNTIF($B$2:B1382,1),"")</f>
        <v/>
      </c>
      <c r="B1382" t="str">
        <f>IF(C1382=1,COUNTIF($H$2:H1382,H1382),"")</f>
        <v/>
      </c>
      <c r="C1382">
        <f>IF(G1382=List!$P$1,1,0)</f>
        <v>0</v>
      </c>
      <c r="D1382" s="1" t="str">
        <f>IF(E1382=1,COUNTIF($E$2:E1382,1),"")</f>
        <v/>
      </c>
      <c r="E1382" s="1" t="str">
        <f>IF(H1382=List!$P$2,1,"")</f>
        <v/>
      </c>
      <c r="F1382" s="2" t="s">
        <v>11828</v>
      </c>
      <c r="G1382" s="2" t="s">
        <v>375</v>
      </c>
      <c r="H1382" s="2" t="s">
        <v>6216</v>
      </c>
      <c r="I1382" s="2" t="s">
        <v>2654</v>
      </c>
      <c r="J1382" s="2" t="s">
        <v>950</v>
      </c>
      <c r="K1382" s="2" t="s">
        <v>2694</v>
      </c>
      <c r="L1382" s="2" t="s">
        <v>2695</v>
      </c>
      <c r="M1382" s="2" t="s">
        <v>159</v>
      </c>
      <c r="N1382" s="2" t="s">
        <v>756</v>
      </c>
      <c r="O1382" s="99">
        <v>9384</v>
      </c>
      <c r="P1382" s="2" t="s">
        <v>7094</v>
      </c>
      <c r="Q1382">
        <v>775000</v>
      </c>
      <c r="V1382" t="s">
        <v>11276</v>
      </c>
      <c r="W1382" s="101">
        <v>46190.606436493057</v>
      </c>
      <c r="X1382" s="1">
        <f>IFERROR(IF(H1382="","",IF(O1382=0,0.15,IF(VLOOKUP(O1382,'Source Post 14 Status (6.30.26)'!A:B,2,FALSE)=1,0.15,0.5))),0.5)</f>
        <v>0.5</v>
      </c>
      <c r="Y1382" s="6">
        <f t="shared" si="21"/>
        <v>0</v>
      </c>
    </row>
    <row r="1383" spans="1:25" x14ac:dyDescent="0.3">
      <c r="A1383" t="str">
        <f>IF(B1383=1,COUNTIF($B$2:B1383,1),"")</f>
        <v/>
      </c>
      <c r="B1383" t="str">
        <f>IF(C1383=1,COUNTIF($H$2:H1383,H1383),"")</f>
        <v/>
      </c>
      <c r="C1383">
        <f>IF(G1383=List!$P$1,1,0)</f>
        <v>0</v>
      </c>
      <c r="D1383" s="1" t="str">
        <f>IF(E1383=1,COUNTIF($E$2:E1383,1),"")</f>
        <v/>
      </c>
      <c r="E1383" s="1" t="str">
        <f>IF(H1383=List!$P$2,1,"")</f>
        <v/>
      </c>
      <c r="F1383" s="2" t="s">
        <v>11828</v>
      </c>
      <c r="G1383" s="2" t="s">
        <v>375</v>
      </c>
      <c r="H1383" s="2" t="s">
        <v>6216</v>
      </c>
      <c r="I1383" s="2" t="s">
        <v>2654</v>
      </c>
      <c r="J1383" s="2" t="s">
        <v>950</v>
      </c>
      <c r="K1383" s="2" t="s">
        <v>2694</v>
      </c>
      <c r="L1383" s="2" t="s">
        <v>2695</v>
      </c>
      <c r="M1383" s="2" t="s">
        <v>159</v>
      </c>
      <c r="N1383" s="2" t="s">
        <v>756</v>
      </c>
      <c r="O1383" s="99">
        <v>24709</v>
      </c>
      <c r="P1383" s="2" t="s">
        <v>11277</v>
      </c>
      <c r="Q1383">
        <v>1541000</v>
      </c>
      <c r="R1383">
        <v>1541000</v>
      </c>
      <c r="S1383">
        <v>3805000</v>
      </c>
      <c r="T1383">
        <v>1836500</v>
      </c>
      <c r="U1383">
        <v>1836500</v>
      </c>
      <c r="V1383" t="s">
        <v>11276</v>
      </c>
      <c r="W1383" s="101">
        <v>46190.6058533912</v>
      </c>
      <c r="X1383" s="1">
        <f>IFERROR(IF(H1383="","",IF(O1383=0,0.15,IF(VLOOKUP(O1383,'Source Post 14 Status (6.30.26)'!A:B,2,FALSE)=1,0.15,0.5))),0.5)</f>
        <v>0.5</v>
      </c>
      <c r="Y1383" s="6">
        <f t="shared" si="21"/>
        <v>1836500</v>
      </c>
    </row>
    <row r="1384" spans="1:25" x14ac:dyDescent="0.3">
      <c r="A1384" t="str">
        <f>IF(B1384=1,COUNTIF($B$2:B1384,1),"")</f>
        <v/>
      </c>
      <c r="B1384" t="str">
        <f>IF(C1384=1,COUNTIF($H$2:H1384,H1384),"")</f>
        <v/>
      </c>
      <c r="C1384">
        <f>IF(G1384=List!$P$1,1,0)</f>
        <v>0</v>
      </c>
      <c r="D1384" s="1" t="str">
        <f>IF(E1384=1,COUNTIF($E$2:E1384,1),"")</f>
        <v/>
      </c>
      <c r="E1384" s="1" t="str">
        <f>IF(H1384=List!$P$2,1,"")</f>
        <v/>
      </c>
      <c r="F1384" s="2" t="s">
        <v>11828</v>
      </c>
      <c r="G1384" s="2" t="s">
        <v>375</v>
      </c>
      <c r="H1384" s="2" t="s">
        <v>6216</v>
      </c>
      <c r="I1384" s="2" t="s">
        <v>2654</v>
      </c>
      <c r="J1384" s="2" t="s">
        <v>950</v>
      </c>
      <c r="K1384" s="2" t="s">
        <v>2694</v>
      </c>
      <c r="L1384" s="2" t="s">
        <v>2695</v>
      </c>
      <c r="M1384" s="2" t="s">
        <v>159</v>
      </c>
      <c r="N1384" s="2" t="s">
        <v>756</v>
      </c>
      <c r="O1384" s="99">
        <v>0</v>
      </c>
      <c r="P1384" s="2" t="s">
        <v>8514</v>
      </c>
      <c r="Q1384">
        <v>0</v>
      </c>
      <c r="R1384">
        <v>0</v>
      </c>
      <c r="S1384">
        <v>1000000</v>
      </c>
      <c r="T1384">
        <v>500000</v>
      </c>
      <c r="U1384">
        <v>500000</v>
      </c>
      <c r="V1384" t="s">
        <v>11276</v>
      </c>
      <c r="W1384" s="101">
        <v>46190.611914201392</v>
      </c>
      <c r="X1384" s="1">
        <f>IFERROR(IF(H1384="","",IF(O1384=0,0.15,IF(VLOOKUP(O1384,'Source Post 14 Status (6.30.26)'!A:B,2,FALSE)=1,0.15,0.5))),0.5)</f>
        <v>0.15</v>
      </c>
      <c r="Y1384" s="6">
        <f t="shared" si="21"/>
        <v>150000</v>
      </c>
    </row>
    <row r="1385" spans="1:25" x14ac:dyDescent="0.3">
      <c r="A1385" t="str">
        <f>IF(B1385=1,COUNTIF($B$2:B1385,1),"")</f>
        <v/>
      </c>
      <c r="B1385" t="str">
        <f>IF(C1385=1,COUNTIF($H$2:H1385,H1385),"")</f>
        <v/>
      </c>
      <c r="C1385">
        <f>IF(G1385=List!$P$1,1,0)</f>
        <v>0</v>
      </c>
      <c r="D1385" s="1" t="str">
        <f>IF(E1385=1,COUNTIF($E$2:E1385,1),"")</f>
        <v/>
      </c>
      <c r="E1385" s="1" t="str">
        <f>IF(H1385=List!$P$2,1,"")</f>
        <v/>
      </c>
      <c r="F1385" s="2" t="s">
        <v>11828</v>
      </c>
      <c r="G1385" s="2" t="s">
        <v>376</v>
      </c>
      <c r="H1385" s="2" t="s">
        <v>6217</v>
      </c>
      <c r="I1385" s="2" t="s">
        <v>2654</v>
      </c>
      <c r="J1385" s="2" t="s">
        <v>950</v>
      </c>
      <c r="K1385" s="2" t="s">
        <v>2697</v>
      </c>
      <c r="L1385" s="2" t="s">
        <v>2698</v>
      </c>
      <c r="M1385" s="2" t="s">
        <v>159</v>
      </c>
      <c r="N1385" s="2" t="s">
        <v>756</v>
      </c>
      <c r="O1385" s="99">
        <v>0</v>
      </c>
      <c r="P1385" s="2" t="s">
        <v>8513</v>
      </c>
      <c r="W1385" s="101">
        <v>1</v>
      </c>
      <c r="X1385" s="1">
        <f>IFERROR(IF(H1385="","",IF(O1385=0,0.15,IF(VLOOKUP(O1385,'Source Post 14 Status (6.30.26)'!A:B,2,FALSE)=1,0.15,0.5))),0.5)</f>
        <v>0.15</v>
      </c>
      <c r="Y1385" s="6">
        <f t="shared" si="21"/>
        <v>0</v>
      </c>
    </row>
    <row r="1386" spans="1:25" x14ac:dyDescent="0.3">
      <c r="A1386" t="str">
        <f>IF(B1386=1,COUNTIF($B$2:B1386,1),"")</f>
        <v/>
      </c>
      <c r="B1386" t="str">
        <f>IF(C1386=1,COUNTIF($H$2:H1386,H1386),"")</f>
        <v/>
      </c>
      <c r="C1386">
        <f>IF(G1386=List!$P$1,1,0)</f>
        <v>0</v>
      </c>
      <c r="D1386" s="1" t="str">
        <f>IF(E1386=1,COUNTIF($E$2:E1386,1),"")</f>
        <v/>
      </c>
      <c r="E1386" s="1" t="str">
        <f>IF(H1386=List!$P$2,1,"")</f>
        <v/>
      </c>
      <c r="F1386" s="2" t="s">
        <v>11828</v>
      </c>
      <c r="G1386" s="2" t="s">
        <v>376</v>
      </c>
      <c r="H1386" s="2" t="s">
        <v>6217</v>
      </c>
      <c r="I1386" s="2" t="s">
        <v>2654</v>
      </c>
      <c r="J1386" s="2" t="s">
        <v>950</v>
      </c>
      <c r="K1386" s="2" t="s">
        <v>2697</v>
      </c>
      <c r="L1386" s="2" t="s">
        <v>2698</v>
      </c>
      <c r="M1386" s="2" t="s">
        <v>159</v>
      </c>
      <c r="N1386" s="2" t="s">
        <v>756</v>
      </c>
      <c r="O1386" s="99">
        <v>7814</v>
      </c>
      <c r="P1386" s="2" t="s">
        <v>7013</v>
      </c>
      <c r="Q1386">
        <v>66307</v>
      </c>
      <c r="R1386">
        <v>65317</v>
      </c>
      <c r="S1386">
        <v>127665</v>
      </c>
      <c r="T1386">
        <v>62348</v>
      </c>
      <c r="U1386">
        <v>61358</v>
      </c>
      <c r="V1386" t="s">
        <v>11278</v>
      </c>
      <c r="W1386" s="101">
        <v>46192.517949918984</v>
      </c>
      <c r="X1386" s="1">
        <f>IFERROR(IF(H1386="","",IF(O1386=0,0.15,IF(VLOOKUP(O1386,'Source Post 14 Status (6.30.26)'!A:B,2,FALSE)=1,0.15,0.5))),0.5)</f>
        <v>0.5</v>
      </c>
      <c r="Y1386" s="6">
        <f t="shared" si="21"/>
        <v>61853</v>
      </c>
    </row>
    <row r="1387" spans="1:25" x14ac:dyDescent="0.3">
      <c r="A1387" t="str">
        <f>IF(B1387=1,COUNTIF($B$2:B1387,1),"")</f>
        <v/>
      </c>
      <c r="B1387" t="str">
        <f>IF(C1387=1,COUNTIF($H$2:H1387,H1387),"")</f>
        <v/>
      </c>
      <c r="C1387">
        <f>IF(G1387=List!$P$1,1,0)</f>
        <v>0</v>
      </c>
      <c r="D1387" s="1" t="str">
        <f>IF(E1387=1,COUNTIF($E$2:E1387,1),"")</f>
        <v/>
      </c>
      <c r="E1387" s="1" t="str">
        <f>IF(H1387=List!$P$2,1,"")</f>
        <v/>
      </c>
      <c r="F1387" s="2" t="s">
        <v>11828</v>
      </c>
      <c r="G1387" s="2" t="s">
        <v>376</v>
      </c>
      <c r="H1387" s="2" t="s">
        <v>6217</v>
      </c>
      <c r="I1387" s="2" t="s">
        <v>2654</v>
      </c>
      <c r="J1387" s="2" t="s">
        <v>950</v>
      </c>
      <c r="K1387" s="2" t="s">
        <v>2697</v>
      </c>
      <c r="L1387" s="2" t="s">
        <v>2698</v>
      </c>
      <c r="M1387" s="2" t="s">
        <v>159</v>
      </c>
      <c r="N1387" s="2" t="s">
        <v>756</v>
      </c>
      <c r="O1387" s="99">
        <v>19854</v>
      </c>
      <c r="P1387" s="2" t="s">
        <v>7914</v>
      </c>
      <c r="Q1387">
        <v>2359000</v>
      </c>
      <c r="R1387">
        <v>2359000</v>
      </c>
      <c r="S1387">
        <v>4718000</v>
      </c>
      <c r="T1387">
        <v>2362000</v>
      </c>
      <c r="U1387">
        <v>2362000</v>
      </c>
      <c r="V1387" t="s">
        <v>11278</v>
      </c>
      <c r="W1387" s="101">
        <v>46192.514173692129</v>
      </c>
      <c r="X1387" s="1">
        <f>IFERROR(IF(H1387="","",IF(O1387=0,0.15,IF(VLOOKUP(O1387,'Source Post 14 Status (6.30.26)'!A:B,2,FALSE)=1,0.15,0.5))),0.5)</f>
        <v>0.15</v>
      </c>
      <c r="Y1387" s="6">
        <f t="shared" si="21"/>
        <v>708600</v>
      </c>
    </row>
    <row r="1388" spans="1:25" x14ac:dyDescent="0.3">
      <c r="A1388" t="str">
        <f>IF(B1388=1,COUNTIF($B$2:B1388,1),"")</f>
        <v/>
      </c>
      <c r="B1388" t="str">
        <f>IF(C1388=1,COUNTIF($H$2:H1388,H1388),"")</f>
        <v/>
      </c>
      <c r="C1388">
        <f>IF(G1388=List!$P$1,1,0)</f>
        <v>0</v>
      </c>
      <c r="D1388" s="1" t="str">
        <f>IF(E1388=1,COUNTIF($E$2:E1388,1),"")</f>
        <v/>
      </c>
      <c r="E1388" s="1" t="str">
        <f>IF(H1388=List!$P$2,1,"")</f>
        <v/>
      </c>
      <c r="F1388" s="2" t="s">
        <v>11828</v>
      </c>
      <c r="G1388" s="2" t="s">
        <v>376</v>
      </c>
      <c r="H1388" s="2" t="s">
        <v>6217</v>
      </c>
      <c r="I1388" s="2" t="s">
        <v>2654</v>
      </c>
      <c r="J1388" s="2" t="s">
        <v>950</v>
      </c>
      <c r="K1388" s="2" t="s">
        <v>2697</v>
      </c>
      <c r="L1388" s="2" t="s">
        <v>2698</v>
      </c>
      <c r="M1388" s="2" t="s">
        <v>159</v>
      </c>
      <c r="N1388" s="2" t="s">
        <v>756</v>
      </c>
      <c r="O1388" s="99">
        <v>16361</v>
      </c>
      <c r="P1388" s="2" t="s">
        <v>7584</v>
      </c>
      <c r="Q1388">
        <v>85635</v>
      </c>
      <c r="R1388">
        <v>85635</v>
      </c>
      <c r="S1388">
        <v>170500</v>
      </c>
      <c r="T1388">
        <v>85965</v>
      </c>
      <c r="V1388" t="s">
        <v>11278</v>
      </c>
      <c r="W1388" s="101">
        <v>46192.515174074077</v>
      </c>
      <c r="X1388" s="1">
        <f>IFERROR(IF(H1388="","",IF(O1388=0,0.15,IF(VLOOKUP(O1388,'Source Post 14 Status (6.30.26)'!A:B,2,FALSE)=1,0.15,0.5))),0.5)</f>
        <v>0.15</v>
      </c>
      <c r="Y1388" s="6">
        <f t="shared" si="21"/>
        <v>12895</v>
      </c>
    </row>
    <row r="1389" spans="1:25" x14ac:dyDescent="0.3">
      <c r="A1389" t="str">
        <f>IF(B1389=1,COUNTIF($B$2:B1389,1),"")</f>
        <v/>
      </c>
      <c r="B1389" t="str">
        <f>IF(C1389=1,COUNTIF($H$2:H1389,H1389),"")</f>
        <v/>
      </c>
      <c r="C1389">
        <f>IF(G1389=List!$P$1,1,0)</f>
        <v>0</v>
      </c>
      <c r="D1389" s="1" t="str">
        <f>IF(E1389=1,COUNTIF($E$2:E1389,1),"")</f>
        <v/>
      </c>
      <c r="E1389" s="1" t="str">
        <f>IF(H1389=List!$P$2,1,"")</f>
        <v/>
      </c>
      <c r="F1389" s="2" t="s">
        <v>11828</v>
      </c>
      <c r="G1389" s="2" t="s">
        <v>376</v>
      </c>
      <c r="H1389" s="2" t="s">
        <v>6217</v>
      </c>
      <c r="I1389" s="2" t="s">
        <v>2654</v>
      </c>
      <c r="J1389" s="2" t="s">
        <v>950</v>
      </c>
      <c r="K1389" s="2" t="s">
        <v>2697</v>
      </c>
      <c r="L1389" s="2" t="s">
        <v>2698</v>
      </c>
      <c r="M1389" s="2" t="s">
        <v>159</v>
      </c>
      <c r="N1389" s="2" t="s">
        <v>756</v>
      </c>
      <c r="O1389" s="99">
        <v>22900</v>
      </c>
      <c r="P1389" s="2" t="s">
        <v>8440</v>
      </c>
      <c r="Q1389">
        <v>2298500</v>
      </c>
      <c r="R1389">
        <v>2298500</v>
      </c>
      <c r="S1389">
        <v>5000000</v>
      </c>
      <c r="T1389">
        <v>2500500</v>
      </c>
      <c r="U1389">
        <v>2500500</v>
      </c>
      <c r="V1389" t="s">
        <v>11278</v>
      </c>
      <c r="W1389" s="101">
        <v>46192.514767789355</v>
      </c>
      <c r="X1389" s="1">
        <f>IFERROR(IF(H1389="","",IF(O1389=0,0.15,IF(VLOOKUP(O1389,'Source Post 14 Status (6.30.26)'!A:B,2,FALSE)=1,0.15,0.5))),0.5)</f>
        <v>0.15</v>
      </c>
      <c r="Y1389" s="6">
        <f t="shared" si="21"/>
        <v>750150</v>
      </c>
    </row>
    <row r="1390" spans="1:25" x14ac:dyDescent="0.3">
      <c r="A1390" t="str">
        <f>IF(B1390=1,COUNTIF($B$2:B1390,1),"")</f>
        <v/>
      </c>
      <c r="B1390" t="str">
        <f>IF(C1390=1,COUNTIF($H$2:H1390,H1390),"")</f>
        <v/>
      </c>
      <c r="C1390">
        <f>IF(G1390=List!$P$1,1,0)</f>
        <v>0</v>
      </c>
      <c r="D1390" s="1" t="str">
        <f>IF(E1390=1,COUNTIF($E$2:E1390,1),"")</f>
        <v/>
      </c>
      <c r="E1390" s="1" t="str">
        <f>IF(H1390=List!$P$2,1,"")</f>
        <v/>
      </c>
      <c r="F1390" s="2" t="s">
        <v>11828</v>
      </c>
      <c r="G1390" s="2" t="s">
        <v>376</v>
      </c>
      <c r="H1390" s="2" t="s">
        <v>6217</v>
      </c>
      <c r="I1390" s="2" t="s">
        <v>2654</v>
      </c>
      <c r="J1390" s="2" t="s">
        <v>950</v>
      </c>
      <c r="K1390" s="2" t="s">
        <v>2697</v>
      </c>
      <c r="L1390" s="2" t="s">
        <v>2698</v>
      </c>
      <c r="M1390" s="2" t="s">
        <v>159</v>
      </c>
      <c r="N1390" s="2" t="s">
        <v>756</v>
      </c>
      <c r="O1390" s="99">
        <v>16360</v>
      </c>
      <c r="P1390" s="2" t="s">
        <v>7583</v>
      </c>
      <c r="Q1390">
        <v>96355</v>
      </c>
      <c r="R1390">
        <v>96355</v>
      </c>
      <c r="S1390">
        <v>191800</v>
      </c>
      <c r="T1390">
        <v>95900</v>
      </c>
      <c r="V1390" t="s">
        <v>11278</v>
      </c>
      <c r="W1390" s="101">
        <v>46192.516791782407</v>
      </c>
      <c r="X1390" s="1">
        <f>IFERROR(IF(H1390="","",IF(O1390=0,0.15,IF(VLOOKUP(O1390,'Source Post 14 Status (6.30.26)'!A:B,2,FALSE)=1,0.15,0.5))),0.5)</f>
        <v>0.15</v>
      </c>
      <c r="Y1390" s="6">
        <f t="shared" si="21"/>
        <v>14385</v>
      </c>
    </row>
    <row r="1391" spans="1:25" x14ac:dyDescent="0.3">
      <c r="A1391" t="str">
        <f>IF(B1391=1,COUNTIF($B$2:B1391,1),"")</f>
        <v/>
      </c>
      <c r="B1391" t="str">
        <f>IF(C1391=1,COUNTIF($H$2:H1391,H1391),"")</f>
        <v/>
      </c>
      <c r="C1391">
        <f>IF(G1391=List!$P$1,1,0)</f>
        <v>0</v>
      </c>
      <c r="D1391" s="1" t="str">
        <f>IF(E1391=1,COUNTIF($E$2:E1391,1),"")</f>
        <v/>
      </c>
      <c r="E1391" s="1" t="str">
        <f>IF(H1391=List!$P$2,1,"")</f>
        <v/>
      </c>
      <c r="F1391" s="2" t="s">
        <v>11828</v>
      </c>
      <c r="G1391" s="2" t="s">
        <v>376</v>
      </c>
      <c r="H1391" s="2" t="s">
        <v>6217</v>
      </c>
      <c r="I1391" s="2" t="s">
        <v>2654</v>
      </c>
      <c r="J1391" s="2" t="s">
        <v>950</v>
      </c>
      <c r="K1391" s="2" t="s">
        <v>2697</v>
      </c>
      <c r="L1391" s="2" t="s">
        <v>2698</v>
      </c>
      <c r="M1391" s="2" t="s">
        <v>159</v>
      </c>
      <c r="N1391" s="2" t="s">
        <v>756</v>
      </c>
      <c r="O1391" s="99">
        <v>20577</v>
      </c>
      <c r="P1391" s="2" t="s">
        <v>8121</v>
      </c>
      <c r="Q1391">
        <v>395000</v>
      </c>
      <c r="R1391">
        <v>395000</v>
      </c>
      <c r="S1391">
        <v>790000</v>
      </c>
      <c r="T1391">
        <v>394500</v>
      </c>
      <c r="U1391">
        <v>394500</v>
      </c>
      <c r="V1391" t="s">
        <v>11278</v>
      </c>
      <c r="W1391" s="101">
        <v>46192.515619247686</v>
      </c>
      <c r="X1391" s="1">
        <f>IFERROR(IF(H1391="","",IF(O1391=0,0.15,IF(VLOOKUP(O1391,'Source Post 14 Status (6.30.26)'!A:B,2,FALSE)=1,0.15,0.5))),0.5)</f>
        <v>0.5</v>
      </c>
      <c r="Y1391" s="6">
        <f t="shared" si="21"/>
        <v>394500</v>
      </c>
    </row>
    <row r="1392" spans="1:25" x14ac:dyDescent="0.3">
      <c r="A1392" t="str">
        <f>IF(B1392=1,COUNTIF($B$2:B1392,1),"")</f>
        <v/>
      </c>
      <c r="B1392" t="str">
        <f>IF(C1392=1,COUNTIF($H$2:H1392,H1392),"")</f>
        <v/>
      </c>
      <c r="C1392">
        <f>IF(G1392=List!$P$1,1,0)</f>
        <v>0</v>
      </c>
      <c r="D1392" s="1" t="str">
        <f>IF(E1392=1,COUNTIF($E$2:E1392,1),"")</f>
        <v/>
      </c>
      <c r="E1392" s="1" t="str">
        <f>IF(H1392=List!$P$2,1,"")</f>
        <v/>
      </c>
      <c r="F1392" s="2" t="s">
        <v>11828</v>
      </c>
      <c r="G1392" s="2" t="s">
        <v>376</v>
      </c>
      <c r="H1392" s="2" t="s">
        <v>6217</v>
      </c>
      <c r="I1392" s="2" t="s">
        <v>2654</v>
      </c>
      <c r="J1392" s="2" t="s">
        <v>950</v>
      </c>
      <c r="K1392" s="2" t="s">
        <v>2697</v>
      </c>
      <c r="L1392" s="2" t="s">
        <v>2698</v>
      </c>
      <c r="M1392" s="2" t="s">
        <v>159</v>
      </c>
      <c r="N1392" s="2" t="s">
        <v>756</v>
      </c>
      <c r="O1392" s="99">
        <v>22815</v>
      </c>
      <c r="P1392" s="2" t="s">
        <v>8361</v>
      </c>
      <c r="Q1392">
        <v>3833500</v>
      </c>
      <c r="R1392">
        <v>3833500</v>
      </c>
      <c r="S1392">
        <v>8871000</v>
      </c>
      <c r="T1392">
        <v>4434500</v>
      </c>
      <c r="U1392">
        <v>4434500</v>
      </c>
      <c r="V1392" t="s">
        <v>11278</v>
      </c>
      <c r="W1392" s="101">
        <v>46192.514603900461</v>
      </c>
      <c r="X1392" s="1">
        <f>IFERROR(IF(H1392="","",IF(O1392=0,0.15,IF(VLOOKUP(O1392,'Source Post 14 Status (6.30.26)'!A:B,2,FALSE)=1,0.15,0.5))),0.5)</f>
        <v>0.15</v>
      </c>
      <c r="Y1392" s="6">
        <f t="shared" si="21"/>
        <v>1330350</v>
      </c>
    </row>
    <row r="1393" spans="1:25" x14ac:dyDescent="0.3">
      <c r="A1393" t="str">
        <f>IF(B1393=1,COUNTIF($B$2:B1393,1),"")</f>
        <v/>
      </c>
      <c r="B1393" t="str">
        <f>IF(C1393=1,COUNTIF($H$2:H1393,H1393),"")</f>
        <v/>
      </c>
      <c r="C1393">
        <f>IF(G1393=List!$P$1,1,0)</f>
        <v>0</v>
      </c>
      <c r="D1393" s="1" t="str">
        <f>IF(E1393=1,COUNTIF($E$2:E1393,1),"")</f>
        <v/>
      </c>
      <c r="E1393" s="1" t="str">
        <f>IF(H1393=List!$P$2,1,"")</f>
        <v/>
      </c>
      <c r="F1393" s="2" t="s">
        <v>11828</v>
      </c>
      <c r="G1393" s="2" t="s">
        <v>376</v>
      </c>
      <c r="H1393" s="2" t="s">
        <v>6217</v>
      </c>
      <c r="I1393" s="2" t="s">
        <v>2654</v>
      </c>
      <c r="J1393" s="2" t="s">
        <v>950</v>
      </c>
      <c r="K1393" s="2" t="s">
        <v>2697</v>
      </c>
      <c r="L1393" s="2" t="s">
        <v>2698</v>
      </c>
      <c r="M1393" s="2" t="s">
        <v>159</v>
      </c>
      <c r="N1393" s="2" t="s">
        <v>756</v>
      </c>
      <c r="O1393" s="99">
        <v>0</v>
      </c>
      <c r="P1393" s="2" t="s">
        <v>8514</v>
      </c>
      <c r="W1393" s="101">
        <v>1</v>
      </c>
      <c r="X1393" s="1">
        <f>IFERROR(IF(H1393="","",IF(O1393=0,0.15,IF(VLOOKUP(O1393,'Source Post 14 Status (6.30.26)'!A:B,2,FALSE)=1,0.15,0.5))),0.5)</f>
        <v>0.15</v>
      </c>
      <c r="Y1393" s="6">
        <f t="shared" si="21"/>
        <v>0</v>
      </c>
    </row>
    <row r="1394" spans="1:25" x14ac:dyDescent="0.3">
      <c r="A1394" t="str">
        <f>IF(B1394=1,COUNTIF($B$2:B1394,1),"")</f>
        <v/>
      </c>
      <c r="B1394" t="str">
        <f>IF(C1394=1,COUNTIF($H$2:H1394,H1394),"")</f>
        <v/>
      </c>
      <c r="C1394">
        <f>IF(G1394=List!$P$1,1,0)</f>
        <v>0</v>
      </c>
      <c r="D1394" s="1" t="str">
        <f>IF(E1394=1,COUNTIF($E$2:E1394,1),"")</f>
        <v/>
      </c>
      <c r="E1394" s="1" t="str">
        <f>IF(H1394=List!$P$2,1,"")</f>
        <v/>
      </c>
      <c r="F1394" s="2" t="s">
        <v>11828</v>
      </c>
      <c r="G1394" s="2" t="s">
        <v>376</v>
      </c>
      <c r="H1394" s="2" t="s">
        <v>6217</v>
      </c>
      <c r="I1394" s="2" t="s">
        <v>2654</v>
      </c>
      <c r="J1394" s="2" t="s">
        <v>950</v>
      </c>
      <c r="K1394" s="2" t="s">
        <v>2697</v>
      </c>
      <c r="L1394" s="2" t="s">
        <v>2698</v>
      </c>
      <c r="M1394" s="2" t="s">
        <v>159</v>
      </c>
      <c r="N1394" s="2" t="s">
        <v>756</v>
      </c>
      <c r="O1394" s="99">
        <v>7166</v>
      </c>
      <c r="P1394" s="2" t="s">
        <v>6990</v>
      </c>
      <c r="Q1394">
        <v>18500</v>
      </c>
      <c r="R1394">
        <v>18500</v>
      </c>
      <c r="S1394">
        <v>37000</v>
      </c>
      <c r="T1394">
        <v>18500</v>
      </c>
      <c r="U1394">
        <v>18500</v>
      </c>
      <c r="V1394" t="s">
        <v>11278</v>
      </c>
      <c r="W1394" s="101">
        <v>46192.517596412035</v>
      </c>
      <c r="X1394" s="1">
        <f>IFERROR(IF(H1394="","",IF(O1394=0,0.15,IF(VLOOKUP(O1394,'Source Post 14 Status (6.30.26)'!A:B,2,FALSE)=1,0.15,0.5))),0.5)</f>
        <v>0.5</v>
      </c>
      <c r="Y1394" s="6">
        <f t="shared" si="21"/>
        <v>18500</v>
      </c>
    </row>
    <row r="1395" spans="1:25" x14ac:dyDescent="0.3">
      <c r="A1395" t="str">
        <f>IF(B1395=1,COUNTIF($B$2:B1395,1),"")</f>
        <v/>
      </c>
      <c r="B1395" t="str">
        <f>IF(C1395=1,COUNTIF($H$2:H1395,H1395),"")</f>
        <v/>
      </c>
      <c r="C1395">
        <f>IF(G1395=List!$P$1,1,0)</f>
        <v>0</v>
      </c>
      <c r="D1395" s="1" t="str">
        <f>IF(E1395=1,COUNTIF($E$2:E1395,1),"")</f>
        <v/>
      </c>
      <c r="E1395" s="1" t="str">
        <f>IF(H1395=List!$P$2,1,"")</f>
        <v/>
      </c>
      <c r="F1395" s="2" t="s">
        <v>11828</v>
      </c>
      <c r="G1395" s="2" t="s">
        <v>376</v>
      </c>
      <c r="H1395" s="2" t="s">
        <v>6217</v>
      </c>
      <c r="I1395" s="2" t="s">
        <v>2654</v>
      </c>
      <c r="J1395" s="2" t="s">
        <v>950</v>
      </c>
      <c r="K1395" s="2" t="s">
        <v>2697</v>
      </c>
      <c r="L1395" s="2" t="s">
        <v>2698</v>
      </c>
      <c r="M1395" s="2" t="s">
        <v>159</v>
      </c>
      <c r="N1395" s="2" t="s">
        <v>756</v>
      </c>
      <c r="O1395" s="99">
        <v>15812</v>
      </c>
      <c r="P1395" s="2" t="s">
        <v>7459</v>
      </c>
      <c r="Q1395">
        <v>424000</v>
      </c>
      <c r="R1395">
        <v>424000</v>
      </c>
      <c r="S1395">
        <v>851000</v>
      </c>
      <c r="T1395">
        <v>424000</v>
      </c>
      <c r="U1395">
        <v>424000</v>
      </c>
      <c r="V1395" t="s">
        <v>11278</v>
      </c>
      <c r="W1395" s="101">
        <v>46192.512922719907</v>
      </c>
      <c r="X1395" s="1">
        <f>IFERROR(IF(H1395="","",IF(O1395=0,0.15,IF(VLOOKUP(O1395,'Source Post 14 Status (6.30.26)'!A:B,2,FALSE)=1,0.15,0.5))),0.5)</f>
        <v>0.15</v>
      </c>
      <c r="Y1395" s="6">
        <f t="shared" si="21"/>
        <v>127200</v>
      </c>
    </row>
    <row r="1396" spans="1:25" x14ac:dyDescent="0.3">
      <c r="A1396" t="str">
        <f>IF(B1396=1,COUNTIF($B$2:B1396,1),"")</f>
        <v/>
      </c>
      <c r="B1396" t="str">
        <f>IF(C1396=1,COUNTIF($H$2:H1396,H1396),"")</f>
        <v/>
      </c>
      <c r="C1396">
        <f>IF(G1396=List!$P$1,1,0)</f>
        <v>0</v>
      </c>
      <c r="D1396" s="1" t="str">
        <f>IF(E1396=1,COUNTIF($E$2:E1396,1),"")</f>
        <v/>
      </c>
      <c r="E1396" s="1" t="str">
        <f>IF(H1396=List!$P$2,1,"")</f>
        <v/>
      </c>
      <c r="F1396" s="2" t="s">
        <v>11828</v>
      </c>
      <c r="G1396" s="2" t="s">
        <v>376</v>
      </c>
      <c r="H1396" s="2" t="s">
        <v>6217</v>
      </c>
      <c r="I1396" s="2" t="s">
        <v>2654</v>
      </c>
      <c r="J1396" s="2" t="s">
        <v>950</v>
      </c>
      <c r="K1396" s="2" t="s">
        <v>2697</v>
      </c>
      <c r="L1396" s="2" t="s">
        <v>2698</v>
      </c>
      <c r="M1396" s="2" t="s">
        <v>159</v>
      </c>
      <c r="N1396" s="2" t="s">
        <v>756</v>
      </c>
      <c r="O1396" s="99">
        <v>16818</v>
      </c>
      <c r="P1396" s="2" t="s">
        <v>7572</v>
      </c>
      <c r="Q1396">
        <v>986000</v>
      </c>
      <c r="R1396">
        <v>986000</v>
      </c>
      <c r="S1396">
        <v>1975000</v>
      </c>
      <c r="T1396">
        <v>987500</v>
      </c>
      <c r="U1396">
        <v>987500</v>
      </c>
      <c r="V1396" t="s">
        <v>11278</v>
      </c>
      <c r="W1396" s="101">
        <v>46192.513779780093</v>
      </c>
      <c r="X1396" s="1">
        <f>IFERROR(IF(H1396="","",IF(O1396=0,0.15,IF(VLOOKUP(O1396,'Source Post 14 Status (6.30.26)'!A:B,2,FALSE)=1,0.15,0.5))),0.5)</f>
        <v>0.15</v>
      </c>
      <c r="Y1396" s="6">
        <f t="shared" si="21"/>
        <v>296250</v>
      </c>
    </row>
    <row r="1397" spans="1:25" x14ac:dyDescent="0.3">
      <c r="A1397" t="str">
        <f>IF(B1397=1,COUNTIF($B$2:B1397,1),"")</f>
        <v/>
      </c>
      <c r="B1397" t="str">
        <f>IF(C1397=1,COUNTIF($H$2:H1397,H1397),"")</f>
        <v/>
      </c>
      <c r="C1397">
        <f>IF(G1397=List!$P$1,1,0)</f>
        <v>0</v>
      </c>
      <c r="D1397" s="1" t="str">
        <f>IF(E1397=1,COUNTIF($E$2:E1397,1),"")</f>
        <v/>
      </c>
      <c r="E1397" s="1" t="str">
        <f>IF(H1397=List!$P$2,1,"")</f>
        <v/>
      </c>
      <c r="F1397" s="2" t="s">
        <v>11828</v>
      </c>
      <c r="G1397" s="2" t="s">
        <v>376</v>
      </c>
      <c r="H1397" s="2" t="s">
        <v>6217</v>
      </c>
      <c r="I1397" s="2" t="s">
        <v>2654</v>
      </c>
      <c r="J1397" s="2" t="s">
        <v>950</v>
      </c>
      <c r="K1397" s="2" t="s">
        <v>2697</v>
      </c>
      <c r="L1397" s="2" t="s">
        <v>2698</v>
      </c>
      <c r="M1397" s="2" t="s">
        <v>159</v>
      </c>
      <c r="N1397" s="2" t="s">
        <v>756</v>
      </c>
      <c r="O1397" s="99">
        <v>0</v>
      </c>
      <c r="P1397" s="2" t="s">
        <v>8512</v>
      </c>
      <c r="Q1397">
        <v>4937</v>
      </c>
      <c r="R1397">
        <v>51971</v>
      </c>
      <c r="S1397">
        <v>100000</v>
      </c>
      <c r="V1397" t="s">
        <v>11278</v>
      </c>
      <c r="W1397" s="101">
        <v>46192.519558333333</v>
      </c>
      <c r="X1397" s="1">
        <f>IFERROR(IF(H1397="","",IF(O1397=0,0.15,IF(VLOOKUP(O1397,'Source Post 14 Status (6.30.26)'!A:B,2,FALSE)=1,0.15,0.5))),0.5)</f>
        <v>0.15</v>
      </c>
      <c r="Y1397" s="6">
        <f t="shared" si="21"/>
        <v>0</v>
      </c>
    </row>
    <row r="1398" spans="1:25" x14ac:dyDescent="0.3">
      <c r="A1398" t="str">
        <f>IF(B1398=1,COUNTIF($B$2:B1398,1),"")</f>
        <v/>
      </c>
      <c r="B1398" t="str">
        <f>IF(C1398=1,COUNTIF($H$2:H1398,H1398),"")</f>
        <v/>
      </c>
      <c r="C1398">
        <f>IF(G1398=List!$P$1,1,0)</f>
        <v>0</v>
      </c>
      <c r="D1398" s="1" t="str">
        <f>IF(E1398=1,COUNTIF($E$2:E1398,1),"")</f>
        <v/>
      </c>
      <c r="E1398" s="1" t="str">
        <f>IF(H1398=List!$P$2,1,"")</f>
        <v/>
      </c>
      <c r="F1398" s="2" t="s">
        <v>11828</v>
      </c>
      <c r="G1398" s="2" t="s">
        <v>376</v>
      </c>
      <c r="H1398" s="2" t="s">
        <v>6217</v>
      </c>
      <c r="I1398" s="2" t="s">
        <v>2654</v>
      </c>
      <c r="J1398" s="2" t="s">
        <v>950</v>
      </c>
      <c r="K1398" s="2" t="s">
        <v>2697</v>
      </c>
      <c r="L1398" s="2" t="s">
        <v>2698</v>
      </c>
      <c r="M1398" s="2" t="s">
        <v>159</v>
      </c>
      <c r="N1398" s="2" t="s">
        <v>756</v>
      </c>
      <c r="O1398" s="99">
        <v>9740</v>
      </c>
      <c r="P1398" s="2" t="s">
        <v>11279</v>
      </c>
      <c r="Q1398">
        <v>1491500</v>
      </c>
      <c r="V1398" t="s">
        <v>11278</v>
      </c>
      <c r="W1398" s="101">
        <v>46192.515927083332</v>
      </c>
      <c r="X1398" s="1">
        <f>IFERROR(IF(H1398="","",IF(O1398=0,0.15,IF(VLOOKUP(O1398,'Source Post 14 Status (6.30.26)'!A:B,2,FALSE)=1,0.15,0.5))),0.5)</f>
        <v>0.5</v>
      </c>
      <c r="Y1398" s="6">
        <f t="shared" si="21"/>
        <v>0</v>
      </c>
    </row>
    <row r="1399" spans="1:25" x14ac:dyDescent="0.3">
      <c r="A1399" t="str">
        <f>IF(B1399=1,COUNTIF($B$2:B1399,1),"")</f>
        <v/>
      </c>
      <c r="B1399" t="str">
        <f>IF(C1399=1,COUNTIF($H$2:H1399,H1399),"")</f>
        <v/>
      </c>
      <c r="C1399">
        <f>IF(G1399=List!$P$1,1,0)</f>
        <v>0</v>
      </c>
      <c r="D1399" s="1" t="str">
        <f>IF(E1399=1,COUNTIF($E$2:E1399,1),"")</f>
        <v/>
      </c>
      <c r="E1399" s="1" t="str">
        <f>IF(H1399=List!$P$2,1,"")</f>
        <v/>
      </c>
      <c r="F1399" s="2" t="s">
        <v>11828</v>
      </c>
      <c r="G1399" s="2" t="s">
        <v>376</v>
      </c>
      <c r="H1399" s="2" t="s">
        <v>6217</v>
      </c>
      <c r="I1399" s="2" t="s">
        <v>2654</v>
      </c>
      <c r="J1399" s="2" t="s">
        <v>950</v>
      </c>
      <c r="K1399" s="2" t="s">
        <v>2697</v>
      </c>
      <c r="L1399" s="2" t="s">
        <v>2698</v>
      </c>
      <c r="M1399" s="2" t="s">
        <v>159</v>
      </c>
      <c r="N1399" s="2" t="s">
        <v>756</v>
      </c>
      <c r="O1399" s="99">
        <v>10533</v>
      </c>
      <c r="P1399" s="2" t="s">
        <v>7165</v>
      </c>
      <c r="Q1399">
        <v>140030</v>
      </c>
      <c r="R1399">
        <v>140030</v>
      </c>
      <c r="S1399">
        <v>140030</v>
      </c>
      <c r="V1399" t="s">
        <v>11278</v>
      </c>
      <c r="W1399" s="101">
        <v>46192.516562118057</v>
      </c>
      <c r="X1399" s="1">
        <f>IFERROR(IF(H1399="","",IF(O1399=0,0.15,IF(VLOOKUP(O1399,'Source Post 14 Status (6.30.26)'!A:B,2,FALSE)=1,0.15,0.5))),0.5)</f>
        <v>0.5</v>
      </c>
      <c r="Y1399" s="6">
        <f t="shared" si="21"/>
        <v>0</v>
      </c>
    </row>
    <row r="1400" spans="1:25" x14ac:dyDescent="0.3">
      <c r="A1400" t="str">
        <f>IF(B1400=1,COUNTIF($B$2:B1400,1),"")</f>
        <v/>
      </c>
      <c r="B1400" t="str">
        <f>IF(C1400=1,COUNTIF($H$2:H1400,H1400),"")</f>
        <v/>
      </c>
      <c r="C1400">
        <f>IF(G1400=List!$P$1,1,0)</f>
        <v>0</v>
      </c>
      <c r="D1400" s="1" t="str">
        <f>IF(E1400=1,COUNTIF($E$2:E1400,1),"")</f>
        <v/>
      </c>
      <c r="E1400" s="1" t="str">
        <f>IF(H1400=List!$P$2,1,"")</f>
        <v/>
      </c>
      <c r="F1400" s="2" t="s">
        <v>11828</v>
      </c>
      <c r="G1400" s="2" t="s">
        <v>376</v>
      </c>
      <c r="H1400" s="2" t="s">
        <v>6217</v>
      </c>
      <c r="I1400" s="2" t="s">
        <v>2654</v>
      </c>
      <c r="J1400" s="2" t="s">
        <v>950</v>
      </c>
      <c r="K1400" s="2" t="s">
        <v>2697</v>
      </c>
      <c r="L1400" s="2" t="s">
        <v>2698</v>
      </c>
      <c r="M1400" s="2" t="s">
        <v>159</v>
      </c>
      <c r="N1400" s="2" t="s">
        <v>756</v>
      </c>
      <c r="O1400" s="99">
        <v>25862</v>
      </c>
      <c r="P1400" s="2" t="s">
        <v>8492</v>
      </c>
      <c r="Q1400">
        <v>1645000</v>
      </c>
      <c r="R1400">
        <v>1378000</v>
      </c>
      <c r="S1400">
        <v>3067000</v>
      </c>
      <c r="T1400">
        <v>1533000</v>
      </c>
      <c r="U1400">
        <v>1533000</v>
      </c>
      <c r="V1400" t="s">
        <v>11278</v>
      </c>
      <c r="W1400" s="101">
        <v>46192.514977858795</v>
      </c>
      <c r="X1400" s="1">
        <f>IFERROR(IF(H1400="","",IF(O1400=0,0.15,IF(VLOOKUP(O1400,'Source Post 14 Status (6.30.26)'!A:B,2,FALSE)=1,0.15,0.5))),0.5)</f>
        <v>0.15</v>
      </c>
      <c r="Y1400" s="6">
        <f t="shared" si="21"/>
        <v>459900</v>
      </c>
    </row>
    <row r="1401" spans="1:25" x14ac:dyDescent="0.3">
      <c r="A1401" t="str">
        <f>IF(B1401=1,COUNTIF($B$2:B1401,1),"")</f>
        <v/>
      </c>
      <c r="B1401" t="str">
        <f>IF(C1401=1,COUNTIF($H$2:H1401,H1401),"")</f>
        <v/>
      </c>
      <c r="C1401">
        <f>IF(G1401=List!$P$1,1,0)</f>
        <v>0</v>
      </c>
      <c r="D1401" s="1" t="str">
        <f>IF(E1401=1,COUNTIF($E$2:E1401,1),"")</f>
        <v/>
      </c>
      <c r="E1401" s="1" t="str">
        <f>IF(H1401=List!$P$2,1,"")</f>
        <v/>
      </c>
      <c r="F1401" s="2" t="s">
        <v>11828</v>
      </c>
      <c r="G1401" s="2" t="s">
        <v>376</v>
      </c>
      <c r="H1401" s="2" t="s">
        <v>6217</v>
      </c>
      <c r="I1401" s="2" t="s">
        <v>2654</v>
      </c>
      <c r="J1401" s="2" t="s">
        <v>950</v>
      </c>
      <c r="K1401" s="2" t="s">
        <v>2697</v>
      </c>
      <c r="L1401" s="2" t="s">
        <v>2698</v>
      </c>
      <c r="M1401" s="2" t="s">
        <v>159</v>
      </c>
      <c r="N1401" s="2" t="s">
        <v>756</v>
      </c>
      <c r="O1401" s="99">
        <v>16354</v>
      </c>
      <c r="P1401" s="2" t="s">
        <v>7579</v>
      </c>
      <c r="Q1401">
        <v>19095</v>
      </c>
      <c r="R1401">
        <v>19095</v>
      </c>
      <c r="S1401">
        <v>19095</v>
      </c>
      <c r="V1401" t="s">
        <v>11278</v>
      </c>
      <c r="W1401" s="101">
        <v>46192.516405324073</v>
      </c>
      <c r="X1401" s="1">
        <f>IFERROR(IF(H1401="","",IF(O1401=0,0.15,IF(VLOOKUP(O1401,'Source Post 14 Status (6.30.26)'!A:B,2,FALSE)=1,0.15,0.5))),0.5)</f>
        <v>0.15</v>
      </c>
      <c r="Y1401" s="6">
        <f t="shared" si="21"/>
        <v>0</v>
      </c>
    </row>
    <row r="1402" spans="1:25" x14ac:dyDescent="0.3">
      <c r="A1402" t="str">
        <f>IF(B1402=1,COUNTIF($B$2:B1402,1),"")</f>
        <v/>
      </c>
      <c r="B1402" t="str">
        <f>IF(C1402=1,COUNTIF($H$2:H1402,H1402),"")</f>
        <v/>
      </c>
      <c r="C1402">
        <f>IF(G1402=List!$P$1,1,0)</f>
        <v>0</v>
      </c>
      <c r="D1402" s="1" t="str">
        <f>IF(E1402=1,COUNTIF($E$2:E1402,1),"")</f>
        <v/>
      </c>
      <c r="E1402" s="1" t="str">
        <f>IF(H1402=List!$P$2,1,"")</f>
        <v/>
      </c>
      <c r="F1402" s="2" t="s">
        <v>11828</v>
      </c>
      <c r="G1402" s="2" t="s">
        <v>376</v>
      </c>
      <c r="H1402" s="2" t="s">
        <v>6217</v>
      </c>
      <c r="I1402" s="2" t="s">
        <v>2654</v>
      </c>
      <c r="J1402" s="2" t="s">
        <v>950</v>
      </c>
      <c r="K1402" s="2" t="s">
        <v>2697</v>
      </c>
      <c r="L1402" s="2" t="s">
        <v>2698</v>
      </c>
      <c r="M1402" s="2" t="s">
        <v>159</v>
      </c>
      <c r="N1402" s="2" t="s">
        <v>756</v>
      </c>
      <c r="O1402" s="99">
        <v>20905</v>
      </c>
      <c r="P1402" s="2" t="s">
        <v>8098</v>
      </c>
      <c r="Q1402">
        <v>2677500</v>
      </c>
      <c r="R1402">
        <v>2677500</v>
      </c>
      <c r="S1402">
        <v>5355000</v>
      </c>
      <c r="T1402">
        <v>4277500</v>
      </c>
      <c r="U1402">
        <v>4277500</v>
      </c>
      <c r="V1402" t="s">
        <v>11278</v>
      </c>
      <c r="W1402" s="101">
        <v>46192.514311724539</v>
      </c>
      <c r="X1402" s="1">
        <f>IFERROR(IF(H1402="","",IF(O1402=0,0.15,IF(VLOOKUP(O1402,'Source Post 14 Status (6.30.26)'!A:B,2,FALSE)=1,0.15,0.5))),0.5)</f>
        <v>0.15</v>
      </c>
      <c r="Y1402" s="6">
        <f t="shared" si="21"/>
        <v>1283250</v>
      </c>
    </row>
    <row r="1403" spans="1:25" x14ac:dyDescent="0.3">
      <c r="A1403" t="str">
        <f>IF(B1403=1,COUNTIF($B$2:B1403,1),"")</f>
        <v/>
      </c>
      <c r="B1403" t="str">
        <f>IF(C1403=1,COUNTIF($H$2:H1403,H1403),"")</f>
        <v/>
      </c>
      <c r="C1403">
        <f>IF(G1403=List!$P$1,1,0)</f>
        <v>0</v>
      </c>
      <c r="D1403" s="1" t="str">
        <f>IF(E1403=1,COUNTIF($E$2:E1403,1),"")</f>
        <v/>
      </c>
      <c r="E1403" s="1" t="str">
        <f>IF(H1403=List!$P$2,1,"")</f>
        <v/>
      </c>
      <c r="F1403" s="2" t="s">
        <v>11828</v>
      </c>
      <c r="G1403" s="2" t="s">
        <v>376</v>
      </c>
      <c r="H1403" s="2" t="s">
        <v>6217</v>
      </c>
      <c r="I1403" s="2" t="s">
        <v>2654</v>
      </c>
      <c r="J1403" s="2" t="s">
        <v>950</v>
      </c>
      <c r="K1403" s="2" t="s">
        <v>2697</v>
      </c>
      <c r="L1403" s="2" t="s">
        <v>2698</v>
      </c>
      <c r="M1403" s="2" t="s">
        <v>159</v>
      </c>
      <c r="N1403" s="2" t="s">
        <v>756</v>
      </c>
      <c r="O1403" s="99">
        <v>11905</v>
      </c>
      <c r="P1403" s="2" t="s">
        <v>7271</v>
      </c>
      <c r="Q1403">
        <v>1805500</v>
      </c>
      <c r="R1403">
        <v>1805500</v>
      </c>
      <c r="S1403">
        <v>3610000</v>
      </c>
      <c r="T1403">
        <v>1807000</v>
      </c>
      <c r="U1403">
        <v>1807000</v>
      </c>
      <c r="V1403" t="s">
        <v>11278</v>
      </c>
      <c r="W1403" s="101">
        <v>46192.512355127314</v>
      </c>
      <c r="X1403" s="1">
        <f>IFERROR(IF(H1403="","",IF(O1403=0,0.15,IF(VLOOKUP(O1403,'Source Post 14 Status (6.30.26)'!A:B,2,FALSE)=1,0.15,0.5))),0.5)</f>
        <v>0.15</v>
      </c>
      <c r="Y1403" s="6">
        <f t="shared" si="21"/>
        <v>542100</v>
      </c>
    </row>
    <row r="1404" spans="1:25" x14ac:dyDescent="0.3">
      <c r="A1404" t="str">
        <f>IF(B1404=1,COUNTIF($B$2:B1404,1),"")</f>
        <v/>
      </c>
      <c r="B1404" t="str">
        <f>IF(C1404=1,COUNTIF($H$2:H1404,H1404),"")</f>
        <v/>
      </c>
      <c r="C1404">
        <f>IF(G1404=List!$P$1,1,0)</f>
        <v>0</v>
      </c>
      <c r="D1404" s="1" t="str">
        <f>IF(E1404=1,COUNTIF($E$2:E1404,1),"")</f>
        <v/>
      </c>
      <c r="E1404" s="1" t="str">
        <f>IF(H1404=List!$P$2,1,"")</f>
        <v/>
      </c>
      <c r="F1404" s="2" t="s">
        <v>11828</v>
      </c>
      <c r="G1404" s="2" t="s">
        <v>376</v>
      </c>
      <c r="H1404" s="2" t="s">
        <v>6217</v>
      </c>
      <c r="I1404" s="2" t="s">
        <v>2654</v>
      </c>
      <c r="J1404" s="2" t="s">
        <v>950</v>
      </c>
      <c r="K1404" s="2" t="s">
        <v>2697</v>
      </c>
      <c r="L1404" s="2" t="s">
        <v>2698</v>
      </c>
      <c r="M1404" s="2" t="s">
        <v>159</v>
      </c>
      <c r="N1404" s="2" t="s">
        <v>756</v>
      </c>
      <c r="O1404" s="99">
        <v>14850</v>
      </c>
      <c r="P1404" s="2" t="s">
        <v>7373</v>
      </c>
      <c r="Q1404">
        <v>2429000</v>
      </c>
      <c r="R1404">
        <v>2429000</v>
      </c>
      <c r="S1404">
        <v>4853000</v>
      </c>
      <c r="T1404">
        <v>2428500</v>
      </c>
      <c r="U1404">
        <v>2428500</v>
      </c>
      <c r="V1404" t="s">
        <v>11278</v>
      </c>
      <c r="W1404" s="101">
        <v>46192.512692905089</v>
      </c>
      <c r="X1404" s="1">
        <f>IFERROR(IF(H1404="","",IF(O1404=0,0.15,IF(VLOOKUP(O1404,'Source Post 14 Status (6.30.26)'!A:B,2,FALSE)=1,0.15,0.5))),0.5)</f>
        <v>0.15</v>
      </c>
      <c r="Y1404" s="6">
        <f t="shared" si="21"/>
        <v>728550</v>
      </c>
    </row>
    <row r="1405" spans="1:25" x14ac:dyDescent="0.3">
      <c r="A1405" t="str">
        <f>IF(B1405=1,COUNTIF($B$2:B1405,1),"")</f>
        <v/>
      </c>
      <c r="B1405" t="str">
        <f>IF(C1405=1,COUNTIF($H$2:H1405,H1405),"")</f>
        <v/>
      </c>
      <c r="C1405">
        <f>IF(G1405=List!$P$1,1,0)</f>
        <v>0</v>
      </c>
      <c r="D1405" s="1" t="str">
        <f>IF(E1405=1,COUNTIF($E$2:E1405,1),"")</f>
        <v/>
      </c>
      <c r="E1405" s="1" t="str">
        <f>IF(H1405=List!$P$2,1,"")</f>
        <v/>
      </c>
      <c r="F1405" s="2" t="s">
        <v>11828</v>
      </c>
      <c r="G1405" s="2" t="s">
        <v>376</v>
      </c>
      <c r="H1405" s="2" t="s">
        <v>6217</v>
      </c>
      <c r="I1405" s="2" t="s">
        <v>2654</v>
      </c>
      <c r="J1405" s="2" t="s">
        <v>950</v>
      </c>
      <c r="K1405" s="2" t="s">
        <v>2697</v>
      </c>
      <c r="L1405" s="2" t="s">
        <v>2698</v>
      </c>
      <c r="M1405" s="2" t="s">
        <v>159</v>
      </c>
      <c r="N1405" s="2" t="s">
        <v>756</v>
      </c>
      <c r="O1405" s="99">
        <v>17901</v>
      </c>
      <c r="P1405" s="2" t="s">
        <v>7724</v>
      </c>
      <c r="Q1405">
        <v>1403000</v>
      </c>
      <c r="R1405">
        <v>1403000</v>
      </c>
      <c r="S1405">
        <v>2804000</v>
      </c>
      <c r="T1405">
        <v>1402000</v>
      </c>
      <c r="U1405">
        <v>1402000</v>
      </c>
      <c r="V1405" t="s">
        <v>11278</v>
      </c>
      <c r="W1405" s="101">
        <v>46192.513981168981</v>
      </c>
      <c r="X1405" s="1">
        <f>IFERROR(IF(H1405="","",IF(O1405=0,0.15,IF(VLOOKUP(O1405,'Source Post 14 Status (6.30.26)'!A:B,2,FALSE)=1,0.15,0.5))),0.5)</f>
        <v>0.15</v>
      </c>
      <c r="Y1405" s="6">
        <f t="shared" si="21"/>
        <v>420600</v>
      </c>
    </row>
    <row r="1406" spans="1:25" x14ac:dyDescent="0.3">
      <c r="A1406" t="str">
        <f>IF(B1406=1,COUNTIF($B$2:B1406,1),"")</f>
        <v/>
      </c>
      <c r="B1406" t="str">
        <f>IF(C1406=1,COUNTIF($H$2:H1406,H1406),"")</f>
        <v/>
      </c>
      <c r="C1406">
        <f>IF(G1406=List!$P$1,1,0)</f>
        <v>0</v>
      </c>
      <c r="D1406" s="1" t="str">
        <f>IF(E1406=1,COUNTIF($E$2:E1406,1),"")</f>
        <v/>
      </c>
      <c r="E1406" s="1" t="str">
        <f>IF(H1406=List!$P$2,1,"")</f>
        <v/>
      </c>
      <c r="F1406" s="2" t="s">
        <v>11828</v>
      </c>
      <c r="G1406" s="2" t="s">
        <v>376</v>
      </c>
      <c r="H1406" s="2" t="s">
        <v>6217</v>
      </c>
      <c r="I1406" s="2" t="s">
        <v>2654</v>
      </c>
      <c r="J1406" s="2" t="s">
        <v>950</v>
      </c>
      <c r="K1406" s="2" t="s">
        <v>2697</v>
      </c>
      <c r="L1406" s="2" t="s">
        <v>2698</v>
      </c>
      <c r="M1406" s="2" t="s">
        <v>159</v>
      </c>
      <c r="N1406" s="2" t="s">
        <v>756</v>
      </c>
      <c r="O1406" s="99">
        <v>12497</v>
      </c>
      <c r="P1406" s="2" t="s">
        <v>7381</v>
      </c>
      <c r="Q1406">
        <v>740025</v>
      </c>
      <c r="R1406">
        <v>738925</v>
      </c>
      <c r="S1406">
        <v>1483663</v>
      </c>
      <c r="T1406">
        <v>740788</v>
      </c>
      <c r="V1406" t="s">
        <v>11278</v>
      </c>
      <c r="W1406" s="101">
        <v>46192.518381944443</v>
      </c>
      <c r="X1406" s="1">
        <f>IFERROR(IF(H1406="","",IF(O1406=0,0.15,IF(VLOOKUP(O1406,'Source Post 14 Status (6.30.26)'!A:B,2,FALSE)=1,0.15,0.5))),0.5)</f>
        <v>0.15</v>
      </c>
      <c r="Y1406" s="6">
        <f t="shared" si="21"/>
        <v>111118</v>
      </c>
    </row>
    <row r="1407" spans="1:25" x14ac:dyDescent="0.3">
      <c r="A1407" t="str">
        <f>IF(B1407=1,COUNTIF($B$2:B1407,1),"")</f>
        <v/>
      </c>
      <c r="B1407" t="str">
        <f>IF(C1407=1,COUNTIF($H$2:H1407,H1407),"")</f>
        <v/>
      </c>
      <c r="C1407">
        <f>IF(G1407=List!$P$1,1,0)</f>
        <v>0</v>
      </c>
      <c r="D1407" s="1" t="str">
        <f>IF(E1407=1,COUNTIF($E$2:E1407,1),"")</f>
        <v/>
      </c>
      <c r="E1407" s="1" t="str">
        <f>IF(H1407=List!$P$2,1,"")</f>
        <v/>
      </c>
      <c r="F1407" s="2" t="s">
        <v>11828</v>
      </c>
      <c r="G1407" s="2" t="s">
        <v>376</v>
      </c>
      <c r="H1407" s="2" t="s">
        <v>6217</v>
      </c>
      <c r="I1407" s="2" t="s">
        <v>2654</v>
      </c>
      <c r="J1407" s="2" t="s">
        <v>950</v>
      </c>
      <c r="K1407" s="2" t="s">
        <v>2697</v>
      </c>
      <c r="L1407" s="2" t="s">
        <v>2698</v>
      </c>
      <c r="M1407" s="2" t="s">
        <v>159</v>
      </c>
      <c r="N1407" s="2" t="s">
        <v>756</v>
      </c>
      <c r="O1407" s="99">
        <v>7816</v>
      </c>
      <c r="P1407" s="2" t="s">
        <v>7014</v>
      </c>
      <c r="Q1407">
        <v>66665</v>
      </c>
      <c r="R1407">
        <v>65670</v>
      </c>
      <c r="S1407">
        <v>128355</v>
      </c>
      <c r="T1407">
        <v>62685</v>
      </c>
      <c r="U1407">
        <v>61690</v>
      </c>
      <c r="V1407" t="s">
        <v>11278</v>
      </c>
      <c r="W1407" s="101">
        <v>46192.518137500003</v>
      </c>
      <c r="X1407" s="1">
        <f>IFERROR(IF(H1407="","",IF(O1407=0,0.15,IF(VLOOKUP(O1407,'Source Post 14 Status (6.30.26)'!A:B,2,FALSE)=1,0.15,0.5))),0.5)</f>
        <v>0.5</v>
      </c>
      <c r="Y1407" s="6">
        <f t="shared" si="21"/>
        <v>62188</v>
      </c>
    </row>
    <row r="1408" spans="1:25" x14ac:dyDescent="0.3">
      <c r="A1408" t="str">
        <f>IF(B1408=1,COUNTIF($B$2:B1408,1),"")</f>
        <v/>
      </c>
      <c r="B1408" t="str">
        <f>IF(C1408=1,COUNTIF($H$2:H1408,H1408),"")</f>
        <v/>
      </c>
      <c r="C1408">
        <f>IF(G1408=List!$P$1,1,0)</f>
        <v>0</v>
      </c>
      <c r="D1408" s="1" t="str">
        <f>IF(E1408=1,COUNTIF($E$2:E1408,1),"")</f>
        <v/>
      </c>
      <c r="E1408" s="1" t="str">
        <f>IF(H1408=List!$P$2,1,"")</f>
        <v/>
      </c>
      <c r="F1408" s="2" t="s">
        <v>11828</v>
      </c>
      <c r="G1408" s="2" t="s">
        <v>376</v>
      </c>
      <c r="H1408" s="2" t="s">
        <v>6217</v>
      </c>
      <c r="I1408" s="2" t="s">
        <v>2654</v>
      </c>
      <c r="J1408" s="2" t="s">
        <v>950</v>
      </c>
      <c r="K1408" s="2" t="s">
        <v>2697</v>
      </c>
      <c r="L1408" s="2" t="s">
        <v>2698</v>
      </c>
      <c r="M1408" s="2" t="s">
        <v>159</v>
      </c>
      <c r="N1408" s="2" t="s">
        <v>756</v>
      </c>
      <c r="O1408" s="99">
        <v>10534</v>
      </c>
      <c r="P1408" s="2" t="s">
        <v>7166</v>
      </c>
      <c r="Q1408">
        <v>1280145</v>
      </c>
      <c r="R1408">
        <v>1280145</v>
      </c>
      <c r="S1408">
        <v>2548200</v>
      </c>
      <c r="T1408">
        <v>1274100</v>
      </c>
      <c r="V1408" t="s">
        <v>11278</v>
      </c>
      <c r="W1408" s="101">
        <v>46192.517287303242</v>
      </c>
      <c r="X1408" s="1">
        <f>IFERROR(IF(H1408="","",IF(O1408=0,0.15,IF(VLOOKUP(O1408,'Source Post 14 Status (6.30.26)'!A:B,2,FALSE)=1,0.15,0.5))),0.5)</f>
        <v>0.5</v>
      </c>
      <c r="Y1408" s="6">
        <f t="shared" si="21"/>
        <v>637050</v>
      </c>
    </row>
    <row r="1409" spans="1:25" x14ac:dyDescent="0.3">
      <c r="A1409" t="str">
        <f>IF(B1409=1,COUNTIF($B$2:B1409,1),"")</f>
        <v/>
      </c>
      <c r="B1409" t="str">
        <f>IF(C1409=1,COUNTIF($H$2:H1409,H1409),"")</f>
        <v/>
      </c>
      <c r="C1409">
        <f>IF(G1409=List!$P$1,1,0)</f>
        <v>0</v>
      </c>
      <c r="D1409" s="1" t="str">
        <f>IF(E1409=1,COUNTIF($E$2:E1409,1),"")</f>
        <v/>
      </c>
      <c r="E1409" s="1" t="str">
        <f>IF(H1409=List!$P$2,1,"")</f>
        <v/>
      </c>
      <c r="F1409" s="2" t="s">
        <v>11828</v>
      </c>
      <c r="G1409" s="2" t="s">
        <v>376</v>
      </c>
      <c r="H1409" s="2" t="s">
        <v>6217</v>
      </c>
      <c r="I1409" s="2" t="s">
        <v>2654</v>
      </c>
      <c r="J1409" s="2" t="s">
        <v>950</v>
      </c>
      <c r="K1409" s="2" t="s">
        <v>2697</v>
      </c>
      <c r="L1409" s="2" t="s">
        <v>2698</v>
      </c>
      <c r="M1409" s="2" t="s">
        <v>159</v>
      </c>
      <c r="N1409" s="2" t="s">
        <v>756</v>
      </c>
      <c r="O1409" s="99">
        <v>11448</v>
      </c>
      <c r="P1409" s="2" t="s">
        <v>7270</v>
      </c>
      <c r="Q1409">
        <v>692865</v>
      </c>
      <c r="R1409">
        <v>692865</v>
      </c>
      <c r="S1409">
        <v>1379500</v>
      </c>
      <c r="T1409">
        <v>695535</v>
      </c>
      <c r="V1409" t="s">
        <v>11278</v>
      </c>
      <c r="W1409" s="101">
        <v>46192.515371261572</v>
      </c>
      <c r="X1409" s="1">
        <f>IFERROR(IF(H1409="","",IF(O1409=0,0.15,IF(VLOOKUP(O1409,'Source Post 14 Status (6.30.26)'!A:B,2,FALSE)=1,0.15,0.5))),0.5)</f>
        <v>0.5</v>
      </c>
      <c r="Y1409" s="6">
        <f t="shared" si="21"/>
        <v>347768</v>
      </c>
    </row>
    <row r="1410" spans="1:25" x14ac:dyDescent="0.3">
      <c r="A1410" t="str">
        <f>IF(B1410=1,COUNTIF($B$2:B1410,1),"")</f>
        <v/>
      </c>
      <c r="B1410" t="str">
        <f>IF(C1410=1,COUNTIF($H$2:H1410,H1410),"")</f>
        <v/>
      </c>
      <c r="C1410">
        <f>IF(G1410=List!$P$1,1,0)</f>
        <v>0</v>
      </c>
      <c r="D1410" s="1" t="str">
        <f>IF(E1410=1,COUNTIF($E$2:E1410,1),"")</f>
        <v/>
      </c>
      <c r="E1410" s="1" t="str">
        <f>IF(H1410=List!$P$2,1,"")</f>
        <v/>
      </c>
      <c r="F1410" s="2" t="s">
        <v>11828</v>
      </c>
      <c r="G1410" s="2" t="s">
        <v>377</v>
      </c>
      <c r="H1410" s="2" t="s">
        <v>6218</v>
      </c>
      <c r="I1410" s="2" t="s">
        <v>2654</v>
      </c>
      <c r="J1410" s="2" t="s">
        <v>950</v>
      </c>
      <c r="K1410" s="2" t="s">
        <v>2700</v>
      </c>
      <c r="L1410" s="2" t="s">
        <v>2701</v>
      </c>
      <c r="M1410" s="2" t="s">
        <v>159</v>
      </c>
      <c r="N1410" s="2" t="s">
        <v>756</v>
      </c>
      <c r="O1410" s="99">
        <v>20939</v>
      </c>
      <c r="P1410" s="2" t="s">
        <v>8098</v>
      </c>
      <c r="Q1410">
        <v>6125000</v>
      </c>
      <c r="R1410">
        <v>6125000</v>
      </c>
      <c r="S1410">
        <v>13580000</v>
      </c>
      <c r="T1410">
        <v>6791000</v>
      </c>
      <c r="U1410">
        <v>6791000</v>
      </c>
      <c r="V1410" t="s">
        <v>8612</v>
      </c>
      <c r="W1410" s="101">
        <v>46198.697231446757</v>
      </c>
      <c r="X1410" s="1">
        <f>IFERROR(IF(H1410="","",IF(O1410=0,0.15,IF(VLOOKUP(O1410,'Source Post 14 Status (6.30.26)'!A:B,2,FALSE)=1,0.15,0.5))),0.5)</f>
        <v>0.15</v>
      </c>
      <c r="Y1410" s="6">
        <f t="shared" si="21"/>
        <v>2037300</v>
      </c>
    </row>
    <row r="1411" spans="1:25" x14ac:dyDescent="0.3">
      <c r="A1411" t="str">
        <f>IF(B1411=1,COUNTIF($B$2:B1411,1),"")</f>
        <v/>
      </c>
      <c r="B1411" t="str">
        <f>IF(C1411=1,COUNTIF($H$2:H1411,H1411),"")</f>
        <v/>
      </c>
      <c r="C1411">
        <f>IF(G1411=List!$P$1,1,0)</f>
        <v>0</v>
      </c>
      <c r="D1411" s="1" t="str">
        <f>IF(E1411=1,COUNTIF($E$2:E1411,1),"")</f>
        <v/>
      </c>
      <c r="E1411" s="1" t="str">
        <f>IF(H1411=List!$P$2,1,"")</f>
        <v/>
      </c>
      <c r="F1411" s="2" t="s">
        <v>11828</v>
      </c>
      <c r="G1411" s="2" t="s">
        <v>377</v>
      </c>
      <c r="H1411" s="2" t="s">
        <v>6218</v>
      </c>
      <c r="I1411" s="2" t="s">
        <v>2654</v>
      </c>
      <c r="J1411" s="2" t="s">
        <v>950</v>
      </c>
      <c r="K1411" s="2" t="s">
        <v>2700</v>
      </c>
      <c r="L1411" s="2" t="s">
        <v>2701</v>
      </c>
      <c r="M1411" s="2" t="s">
        <v>159</v>
      </c>
      <c r="N1411" s="2" t="s">
        <v>756</v>
      </c>
      <c r="O1411" s="99">
        <v>16434</v>
      </c>
      <c r="P1411" s="2" t="s">
        <v>7592</v>
      </c>
      <c r="Q1411">
        <v>1681500</v>
      </c>
      <c r="R1411">
        <v>1680500</v>
      </c>
      <c r="S1411">
        <v>3358000</v>
      </c>
      <c r="V1411" t="s">
        <v>8612</v>
      </c>
      <c r="W1411" s="101">
        <v>46198.69312384259</v>
      </c>
      <c r="X1411" s="1">
        <f>IFERROR(IF(H1411="","",IF(O1411=0,0.15,IF(VLOOKUP(O1411,'Source Post 14 Status (6.30.26)'!A:B,2,FALSE)=1,0.15,0.5))),0.5)</f>
        <v>0.5</v>
      </c>
      <c r="Y1411" s="6">
        <f t="shared" ref="Y1411:Y1474" si="22">IF(H1411="","",ROUND(MIN((T1411+U1411)*X1411,T1411),0))</f>
        <v>0</v>
      </c>
    </row>
    <row r="1412" spans="1:25" x14ac:dyDescent="0.3">
      <c r="A1412" t="str">
        <f>IF(B1412=1,COUNTIF($B$2:B1412,1),"")</f>
        <v/>
      </c>
      <c r="B1412" t="str">
        <f>IF(C1412=1,COUNTIF($H$2:H1412,H1412),"")</f>
        <v/>
      </c>
      <c r="C1412">
        <f>IF(G1412=List!$P$1,1,0)</f>
        <v>0</v>
      </c>
      <c r="D1412" s="1" t="str">
        <f>IF(E1412=1,COUNTIF($E$2:E1412,1),"")</f>
        <v/>
      </c>
      <c r="E1412" s="1" t="str">
        <f>IF(H1412=List!$P$2,1,"")</f>
        <v/>
      </c>
      <c r="F1412" s="2" t="s">
        <v>11828</v>
      </c>
      <c r="G1412" s="2" t="s">
        <v>377</v>
      </c>
      <c r="H1412" s="2" t="s">
        <v>6218</v>
      </c>
      <c r="I1412" s="2" t="s">
        <v>2654</v>
      </c>
      <c r="J1412" s="2" t="s">
        <v>950</v>
      </c>
      <c r="K1412" s="2" t="s">
        <v>2700</v>
      </c>
      <c r="L1412" s="2" t="s">
        <v>2701</v>
      </c>
      <c r="M1412" s="2" t="s">
        <v>159</v>
      </c>
      <c r="N1412" s="2" t="s">
        <v>756</v>
      </c>
      <c r="O1412" s="99">
        <v>0</v>
      </c>
      <c r="P1412" s="2" t="s">
        <v>8512</v>
      </c>
      <c r="W1412" s="101">
        <v>1</v>
      </c>
      <c r="X1412" s="1">
        <f>IFERROR(IF(H1412="","",IF(O1412=0,0.15,IF(VLOOKUP(O1412,'Source Post 14 Status (6.30.26)'!A:B,2,FALSE)=1,0.15,0.5))),0.5)</f>
        <v>0.15</v>
      </c>
      <c r="Y1412" s="6">
        <f t="shared" si="22"/>
        <v>0</v>
      </c>
    </row>
    <row r="1413" spans="1:25" x14ac:dyDescent="0.3">
      <c r="A1413" t="str">
        <f>IF(B1413=1,COUNTIF($B$2:B1413,1),"")</f>
        <v/>
      </c>
      <c r="B1413" t="str">
        <f>IF(C1413=1,COUNTIF($H$2:H1413,H1413),"")</f>
        <v/>
      </c>
      <c r="C1413">
        <f>IF(G1413=List!$P$1,1,0)</f>
        <v>0</v>
      </c>
      <c r="D1413" s="1" t="str">
        <f>IF(E1413=1,COUNTIF($E$2:E1413,1),"")</f>
        <v/>
      </c>
      <c r="E1413" s="1" t="str">
        <f>IF(H1413=List!$P$2,1,"")</f>
        <v/>
      </c>
      <c r="F1413" s="2" t="s">
        <v>11828</v>
      </c>
      <c r="G1413" s="2" t="s">
        <v>377</v>
      </c>
      <c r="H1413" s="2" t="s">
        <v>6218</v>
      </c>
      <c r="I1413" s="2" t="s">
        <v>2654</v>
      </c>
      <c r="J1413" s="2" t="s">
        <v>950</v>
      </c>
      <c r="K1413" s="2" t="s">
        <v>2700</v>
      </c>
      <c r="L1413" s="2" t="s">
        <v>2701</v>
      </c>
      <c r="M1413" s="2" t="s">
        <v>159</v>
      </c>
      <c r="N1413" s="2" t="s">
        <v>756</v>
      </c>
      <c r="O1413" s="99">
        <v>16425</v>
      </c>
      <c r="P1413" s="2" t="s">
        <v>7572</v>
      </c>
      <c r="Q1413">
        <v>1712500</v>
      </c>
      <c r="R1413">
        <v>1712500</v>
      </c>
      <c r="S1413">
        <v>3420000</v>
      </c>
      <c r="T1413">
        <v>1713000</v>
      </c>
      <c r="U1413">
        <v>1713000</v>
      </c>
      <c r="V1413" t="s">
        <v>8612</v>
      </c>
      <c r="W1413" s="101">
        <v>46198.694709062504</v>
      </c>
      <c r="X1413" s="1">
        <f>IFERROR(IF(H1413="","",IF(O1413=0,0.15,IF(VLOOKUP(O1413,'Source Post 14 Status (6.30.26)'!A:B,2,FALSE)=1,0.15,0.5))),0.5)</f>
        <v>0.15</v>
      </c>
      <c r="Y1413" s="6">
        <f t="shared" si="22"/>
        <v>513900</v>
      </c>
    </row>
    <row r="1414" spans="1:25" x14ac:dyDescent="0.3">
      <c r="A1414" t="str">
        <f>IF(B1414=1,COUNTIF($B$2:B1414,1),"")</f>
        <v/>
      </c>
      <c r="B1414" t="str">
        <f>IF(C1414=1,COUNTIF($H$2:H1414,H1414),"")</f>
        <v/>
      </c>
      <c r="C1414">
        <f>IF(G1414=List!$P$1,1,0)</f>
        <v>0</v>
      </c>
      <c r="D1414" s="1" t="str">
        <f>IF(E1414=1,COUNTIF($E$2:E1414,1),"")</f>
        <v/>
      </c>
      <c r="E1414" s="1" t="str">
        <f>IF(H1414=List!$P$2,1,"")</f>
        <v/>
      </c>
      <c r="F1414" s="2" t="s">
        <v>11828</v>
      </c>
      <c r="G1414" s="2" t="s">
        <v>377</v>
      </c>
      <c r="H1414" s="2" t="s">
        <v>6218</v>
      </c>
      <c r="I1414" s="2" t="s">
        <v>2654</v>
      </c>
      <c r="J1414" s="2" t="s">
        <v>950</v>
      </c>
      <c r="K1414" s="2" t="s">
        <v>2700</v>
      </c>
      <c r="L1414" s="2" t="s">
        <v>2701</v>
      </c>
      <c r="M1414" s="2" t="s">
        <v>159</v>
      </c>
      <c r="N1414" s="2" t="s">
        <v>756</v>
      </c>
      <c r="O1414" s="99">
        <v>16436</v>
      </c>
      <c r="P1414" s="2" t="s">
        <v>7593</v>
      </c>
      <c r="Q1414">
        <v>426500</v>
      </c>
      <c r="R1414">
        <v>426500</v>
      </c>
      <c r="S1414">
        <v>843000</v>
      </c>
      <c r="V1414" t="s">
        <v>8612</v>
      </c>
      <c r="W1414" s="101">
        <v>46198.693753206018</v>
      </c>
      <c r="X1414" s="1">
        <f>IFERROR(IF(H1414="","",IF(O1414=0,0.15,IF(VLOOKUP(O1414,'Source Post 14 Status (6.30.26)'!A:B,2,FALSE)=1,0.15,0.5))),0.5)</f>
        <v>0.5</v>
      </c>
      <c r="Y1414" s="6">
        <f t="shared" si="22"/>
        <v>0</v>
      </c>
    </row>
    <row r="1415" spans="1:25" x14ac:dyDescent="0.3">
      <c r="A1415" t="str">
        <f>IF(B1415=1,COUNTIF($B$2:B1415,1),"")</f>
        <v/>
      </c>
      <c r="B1415" t="str">
        <f>IF(C1415=1,COUNTIF($H$2:H1415,H1415),"")</f>
        <v/>
      </c>
      <c r="C1415">
        <f>IF(G1415=List!$P$1,1,0)</f>
        <v>0</v>
      </c>
      <c r="D1415" s="1" t="str">
        <f>IF(E1415=1,COUNTIF($E$2:E1415,1),"")</f>
        <v/>
      </c>
      <c r="E1415" s="1" t="str">
        <f>IF(H1415=List!$P$2,1,"")</f>
        <v/>
      </c>
      <c r="F1415" s="2" t="s">
        <v>11828</v>
      </c>
      <c r="G1415" s="2" t="s">
        <v>377</v>
      </c>
      <c r="H1415" s="2" t="s">
        <v>6218</v>
      </c>
      <c r="I1415" s="2" t="s">
        <v>2654</v>
      </c>
      <c r="J1415" s="2" t="s">
        <v>950</v>
      </c>
      <c r="K1415" s="2" t="s">
        <v>2700</v>
      </c>
      <c r="L1415" s="2" t="s">
        <v>2701</v>
      </c>
      <c r="M1415" s="2" t="s">
        <v>159</v>
      </c>
      <c r="N1415" s="2" t="s">
        <v>756</v>
      </c>
      <c r="O1415" s="99">
        <v>22781</v>
      </c>
      <c r="P1415" s="2" t="s">
        <v>8312</v>
      </c>
      <c r="Q1415">
        <v>763588</v>
      </c>
      <c r="R1415">
        <v>761744</v>
      </c>
      <c r="S1415">
        <v>1530550</v>
      </c>
      <c r="T1415">
        <v>763563</v>
      </c>
      <c r="U1415">
        <v>761313</v>
      </c>
      <c r="V1415" t="s">
        <v>8612</v>
      </c>
      <c r="W1415" s="101">
        <v>46190.743260381947</v>
      </c>
      <c r="X1415" s="1">
        <f>IFERROR(IF(H1415="","",IF(O1415=0,0.15,IF(VLOOKUP(O1415,'Source Post 14 Status (6.30.26)'!A:B,2,FALSE)=1,0.15,0.5))),0.5)</f>
        <v>0.15</v>
      </c>
      <c r="Y1415" s="6">
        <f t="shared" si="22"/>
        <v>228731</v>
      </c>
    </row>
    <row r="1416" spans="1:25" x14ac:dyDescent="0.3">
      <c r="A1416" t="str">
        <f>IF(B1416=1,COUNTIF($B$2:B1416,1),"")</f>
        <v/>
      </c>
      <c r="B1416" t="str">
        <f>IF(C1416=1,COUNTIF($H$2:H1416,H1416),"")</f>
        <v/>
      </c>
      <c r="C1416">
        <f>IF(G1416=List!$P$1,1,0)</f>
        <v>0</v>
      </c>
      <c r="D1416" s="1" t="str">
        <f>IF(E1416=1,COUNTIF($E$2:E1416,1),"")</f>
        <v/>
      </c>
      <c r="E1416" s="1" t="str">
        <f>IF(H1416=List!$P$2,1,"")</f>
        <v/>
      </c>
      <c r="F1416" s="2" t="s">
        <v>11828</v>
      </c>
      <c r="G1416" s="2" t="s">
        <v>377</v>
      </c>
      <c r="H1416" s="2" t="s">
        <v>6218</v>
      </c>
      <c r="I1416" s="2" t="s">
        <v>2654</v>
      </c>
      <c r="J1416" s="2" t="s">
        <v>950</v>
      </c>
      <c r="K1416" s="2" t="s">
        <v>2700</v>
      </c>
      <c r="L1416" s="2" t="s">
        <v>2701</v>
      </c>
      <c r="M1416" s="2" t="s">
        <v>159</v>
      </c>
      <c r="N1416" s="2" t="s">
        <v>756</v>
      </c>
      <c r="O1416" s="99">
        <v>0</v>
      </c>
      <c r="P1416" s="2" t="s">
        <v>8514</v>
      </c>
      <c r="S1416">
        <v>3000000</v>
      </c>
      <c r="T1416">
        <v>1500000</v>
      </c>
      <c r="U1416">
        <v>1500000</v>
      </c>
      <c r="V1416" t="s">
        <v>8612</v>
      </c>
      <c r="W1416" s="101">
        <v>46198.701191932872</v>
      </c>
      <c r="X1416" s="1">
        <f>IFERROR(IF(H1416="","",IF(O1416=0,0.15,IF(VLOOKUP(O1416,'Source Post 14 Status (6.30.26)'!A:B,2,FALSE)=1,0.15,0.5))),0.5)</f>
        <v>0.15</v>
      </c>
      <c r="Y1416" s="6">
        <f t="shared" si="22"/>
        <v>450000</v>
      </c>
    </row>
    <row r="1417" spans="1:25" x14ac:dyDescent="0.3">
      <c r="A1417" t="str">
        <f>IF(B1417=1,COUNTIF($B$2:B1417,1),"")</f>
        <v/>
      </c>
      <c r="B1417" t="str">
        <f>IF(C1417=1,COUNTIF($H$2:H1417,H1417),"")</f>
        <v/>
      </c>
      <c r="C1417">
        <f>IF(G1417=List!$P$1,1,0)</f>
        <v>0</v>
      </c>
      <c r="D1417" s="1" t="str">
        <f>IF(E1417=1,COUNTIF($E$2:E1417,1),"")</f>
        <v/>
      </c>
      <c r="E1417" s="1" t="str">
        <f>IF(H1417=List!$P$2,1,"")</f>
        <v/>
      </c>
      <c r="F1417" s="2" t="s">
        <v>11828</v>
      </c>
      <c r="G1417" s="2" t="s">
        <v>377</v>
      </c>
      <c r="H1417" s="2" t="s">
        <v>6218</v>
      </c>
      <c r="I1417" s="2" t="s">
        <v>2654</v>
      </c>
      <c r="J1417" s="2" t="s">
        <v>950</v>
      </c>
      <c r="K1417" s="2" t="s">
        <v>2700</v>
      </c>
      <c r="L1417" s="2" t="s">
        <v>2701</v>
      </c>
      <c r="M1417" s="2" t="s">
        <v>159</v>
      </c>
      <c r="N1417" s="2" t="s">
        <v>756</v>
      </c>
      <c r="O1417" s="99">
        <v>18095</v>
      </c>
      <c r="P1417" s="2" t="s">
        <v>7724</v>
      </c>
      <c r="Q1417">
        <v>3758500</v>
      </c>
      <c r="R1417">
        <v>3758500</v>
      </c>
      <c r="S1417">
        <v>7519000</v>
      </c>
      <c r="T1417">
        <v>3758000</v>
      </c>
      <c r="U1417">
        <v>3758000</v>
      </c>
      <c r="V1417" t="s">
        <v>8612</v>
      </c>
      <c r="W1417" s="101">
        <v>46198.695731018517</v>
      </c>
      <c r="X1417" s="1">
        <f>IFERROR(IF(H1417="","",IF(O1417=0,0.15,IF(VLOOKUP(O1417,'Source Post 14 Status (6.30.26)'!A:B,2,FALSE)=1,0.15,0.5))),0.5)</f>
        <v>0.15</v>
      </c>
      <c r="Y1417" s="6">
        <f t="shared" si="22"/>
        <v>1127400</v>
      </c>
    </row>
    <row r="1418" spans="1:25" x14ac:dyDescent="0.3">
      <c r="A1418" t="str">
        <f>IF(B1418=1,COUNTIF($B$2:B1418,1),"")</f>
        <v/>
      </c>
      <c r="B1418" t="str">
        <f>IF(C1418=1,COUNTIF($H$2:H1418,H1418),"")</f>
        <v/>
      </c>
      <c r="C1418">
        <f>IF(G1418=List!$P$1,1,0)</f>
        <v>0</v>
      </c>
      <c r="D1418" s="1" t="str">
        <f>IF(E1418=1,COUNTIF($E$2:E1418,1),"")</f>
        <v/>
      </c>
      <c r="E1418" s="1" t="str">
        <f>IF(H1418=List!$P$2,1,"")</f>
        <v/>
      </c>
      <c r="F1418" s="2" t="s">
        <v>11828</v>
      </c>
      <c r="G1418" s="2" t="s">
        <v>377</v>
      </c>
      <c r="H1418" s="2" t="s">
        <v>6218</v>
      </c>
      <c r="I1418" s="2" t="s">
        <v>2654</v>
      </c>
      <c r="J1418" s="2" t="s">
        <v>950</v>
      </c>
      <c r="K1418" s="2" t="s">
        <v>2700</v>
      </c>
      <c r="L1418" s="2" t="s">
        <v>2701</v>
      </c>
      <c r="M1418" s="2" t="s">
        <v>159</v>
      </c>
      <c r="N1418" s="2" t="s">
        <v>756</v>
      </c>
      <c r="O1418" s="99">
        <v>0</v>
      </c>
      <c r="P1418" s="2" t="s">
        <v>8513</v>
      </c>
      <c r="R1418">
        <v>1000</v>
      </c>
      <c r="S1418">
        <v>1000</v>
      </c>
      <c r="V1418" t="s">
        <v>8612</v>
      </c>
      <c r="W1418" s="101">
        <v>46198.708589155096</v>
      </c>
      <c r="X1418" s="1">
        <f>IFERROR(IF(H1418="","",IF(O1418=0,0.15,IF(VLOOKUP(O1418,'Source Post 14 Status (6.30.26)'!A:B,2,FALSE)=1,0.15,0.5))),0.5)</f>
        <v>0.15</v>
      </c>
      <c r="Y1418" s="6">
        <f t="shared" si="22"/>
        <v>0</v>
      </c>
    </row>
    <row r="1419" spans="1:25" x14ac:dyDescent="0.3">
      <c r="A1419" t="str">
        <f>IF(B1419=1,COUNTIF($B$2:B1419,1),"")</f>
        <v/>
      </c>
      <c r="B1419" t="str">
        <f>IF(C1419=1,COUNTIF($H$2:H1419,H1419),"")</f>
        <v/>
      </c>
      <c r="C1419">
        <f>IF(G1419=List!$P$1,1,0)</f>
        <v>0</v>
      </c>
      <c r="D1419" s="1" t="str">
        <f>IF(E1419=1,COUNTIF($E$2:E1419,1),"")</f>
        <v/>
      </c>
      <c r="E1419" s="1" t="str">
        <f>IF(H1419=List!$P$2,1,"")</f>
        <v/>
      </c>
      <c r="F1419" s="2" t="s">
        <v>11828</v>
      </c>
      <c r="G1419" s="2" t="s">
        <v>377</v>
      </c>
      <c r="H1419" s="2" t="s">
        <v>6218</v>
      </c>
      <c r="I1419" s="2" t="s">
        <v>2654</v>
      </c>
      <c r="J1419" s="2" t="s">
        <v>950</v>
      </c>
      <c r="K1419" s="2" t="s">
        <v>2700</v>
      </c>
      <c r="L1419" s="2" t="s">
        <v>2701</v>
      </c>
      <c r="M1419" s="2" t="s">
        <v>159</v>
      </c>
      <c r="N1419" s="2" t="s">
        <v>756</v>
      </c>
      <c r="O1419" s="99">
        <v>11094</v>
      </c>
      <c r="P1419" s="2" t="s">
        <v>7255</v>
      </c>
      <c r="Q1419">
        <v>775000</v>
      </c>
      <c r="R1419">
        <v>775000</v>
      </c>
      <c r="V1419" t="s">
        <v>8612</v>
      </c>
      <c r="W1419" s="101">
        <v>46198.691183645831</v>
      </c>
      <c r="X1419" s="1">
        <f>IFERROR(IF(H1419="","",IF(O1419=0,0.15,IF(VLOOKUP(O1419,'Source Post 14 Status (6.30.26)'!A:B,2,FALSE)=1,0.15,0.5))),0.5)</f>
        <v>0.15</v>
      </c>
      <c r="Y1419" s="6">
        <f t="shared" si="22"/>
        <v>0</v>
      </c>
    </row>
    <row r="1420" spans="1:25" x14ac:dyDescent="0.3">
      <c r="A1420" t="str">
        <f>IF(B1420=1,COUNTIF($B$2:B1420,1),"")</f>
        <v/>
      </c>
      <c r="B1420" t="str">
        <f>IF(C1420=1,COUNTIF($H$2:H1420,H1420),"")</f>
        <v/>
      </c>
      <c r="C1420">
        <f>IF(G1420=List!$P$1,1,0)</f>
        <v>0</v>
      </c>
      <c r="D1420" s="1" t="str">
        <f>IF(E1420=1,COUNTIF($E$2:E1420,1),"")</f>
        <v/>
      </c>
      <c r="E1420" s="1" t="str">
        <f>IF(H1420=List!$P$2,1,"")</f>
        <v/>
      </c>
      <c r="F1420" s="2" t="s">
        <v>11828</v>
      </c>
      <c r="G1420" s="2" t="s">
        <v>377</v>
      </c>
      <c r="H1420" s="2" t="s">
        <v>6218</v>
      </c>
      <c r="I1420" s="2" t="s">
        <v>2654</v>
      </c>
      <c r="J1420" s="2" t="s">
        <v>950</v>
      </c>
      <c r="K1420" s="2" t="s">
        <v>2700</v>
      </c>
      <c r="L1420" s="2" t="s">
        <v>2701</v>
      </c>
      <c r="M1420" s="2" t="s">
        <v>159</v>
      </c>
      <c r="N1420" s="2" t="s">
        <v>756</v>
      </c>
      <c r="O1420" s="99">
        <v>24391</v>
      </c>
      <c r="P1420" s="2" t="s">
        <v>8492</v>
      </c>
      <c r="Q1420">
        <v>0</v>
      </c>
      <c r="R1420">
        <v>0</v>
      </c>
      <c r="S1420">
        <v>2002000</v>
      </c>
      <c r="T1420">
        <v>1000000</v>
      </c>
      <c r="U1420">
        <v>1000000</v>
      </c>
      <c r="V1420" t="s">
        <v>8612</v>
      </c>
      <c r="W1420" s="101">
        <v>46198.697995717594</v>
      </c>
      <c r="X1420" s="1">
        <f>IFERROR(IF(H1420="","",IF(O1420=0,0.15,IF(VLOOKUP(O1420,'Source Post 14 Status (6.30.26)'!A:B,2,FALSE)=1,0.15,0.5))),0.5)</f>
        <v>0.15</v>
      </c>
      <c r="Y1420" s="6">
        <f t="shared" si="22"/>
        <v>300000</v>
      </c>
    </row>
    <row r="1421" spans="1:25" x14ac:dyDescent="0.3">
      <c r="A1421" t="str">
        <f>IF(B1421=1,COUNTIF($B$2:B1421,1),"")</f>
        <v/>
      </c>
      <c r="B1421" t="str">
        <f>IF(C1421=1,COUNTIF($H$2:H1421,H1421),"")</f>
        <v/>
      </c>
      <c r="C1421">
        <f>IF(G1421=List!$P$1,1,0)</f>
        <v>0</v>
      </c>
      <c r="D1421" s="1" t="str">
        <f>IF(E1421=1,COUNTIF($E$2:E1421,1),"")</f>
        <v/>
      </c>
      <c r="E1421" s="1" t="str">
        <f>IF(H1421=List!$P$2,1,"")</f>
        <v/>
      </c>
      <c r="F1421" s="2" t="s">
        <v>11828</v>
      </c>
      <c r="G1421" s="2" t="s">
        <v>377</v>
      </c>
      <c r="H1421" s="2" t="s">
        <v>6218</v>
      </c>
      <c r="I1421" s="2" t="s">
        <v>2654</v>
      </c>
      <c r="J1421" s="2" t="s">
        <v>950</v>
      </c>
      <c r="K1421" s="2" t="s">
        <v>2700</v>
      </c>
      <c r="L1421" s="2" t="s">
        <v>2701</v>
      </c>
      <c r="M1421" s="2" t="s">
        <v>159</v>
      </c>
      <c r="N1421" s="2" t="s">
        <v>756</v>
      </c>
      <c r="O1421" s="99">
        <v>11513</v>
      </c>
      <c r="P1421" s="2" t="s">
        <v>7279</v>
      </c>
      <c r="Q1421">
        <v>4764501</v>
      </c>
      <c r="R1421">
        <v>4764499</v>
      </c>
      <c r="S1421">
        <v>9608000</v>
      </c>
      <c r="T1421">
        <v>4800000</v>
      </c>
      <c r="U1421">
        <v>4800000</v>
      </c>
      <c r="V1421" t="s">
        <v>8612</v>
      </c>
      <c r="W1421" s="101">
        <v>46198.692700347223</v>
      </c>
      <c r="X1421" s="1">
        <f>IFERROR(IF(H1421="","",IF(O1421=0,0.15,IF(VLOOKUP(O1421,'Source Post 14 Status (6.30.26)'!A:B,2,FALSE)=1,0.15,0.5))),0.5)</f>
        <v>0.5</v>
      </c>
      <c r="Y1421" s="6">
        <f t="shared" si="22"/>
        <v>4800000</v>
      </c>
    </row>
    <row r="1422" spans="1:25" x14ac:dyDescent="0.3">
      <c r="A1422" t="str">
        <f>IF(B1422=1,COUNTIF($B$2:B1422,1),"")</f>
        <v/>
      </c>
      <c r="B1422" t="str">
        <f>IF(C1422=1,COUNTIF($H$2:H1422,H1422),"")</f>
        <v/>
      </c>
      <c r="C1422">
        <f>IF(G1422=List!$P$1,1,0)</f>
        <v>0</v>
      </c>
      <c r="D1422" s="1" t="str">
        <f>IF(E1422=1,COUNTIF($E$2:E1422,1),"")</f>
        <v/>
      </c>
      <c r="E1422" s="1" t="str">
        <f>IF(H1422=List!$P$2,1,"")</f>
        <v/>
      </c>
      <c r="F1422" s="2" t="s">
        <v>11828</v>
      </c>
      <c r="G1422" s="2" t="s">
        <v>377</v>
      </c>
      <c r="H1422" s="2" t="s">
        <v>6218</v>
      </c>
      <c r="I1422" s="2" t="s">
        <v>2654</v>
      </c>
      <c r="J1422" s="2" t="s">
        <v>950</v>
      </c>
      <c r="K1422" s="2" t="s">
        <v>2700</v>
      </c>
      <c r="L1422" s="2" t="s">
        <v>2701</v>
      </c>
      <c r="M1422" s="2" t="s">
        <v>159</v>
      </c>
      <c r="N1422" s="2" t="s">
        <v>756</v>
      </c>
      <c r="O1422" s="99">
        <v>20857</v>
      </c>
      <c r="P1422" s="2" t="s">
        <v>8112</v>
      </c>
      <c r="Q1422">
        <v>682050</v>
      </c>
      <c r="R1422">
        <v>679200</v>
      </c>
      <c r="S1422">
        <v>1361950</v>
      </c>
      <c r="T1422">
        <v>682250</v>
      </c>
      <c r="U1422">
        <v>683400</v>
      </c>
      <c r="V1422" t="s">
        <v>8612</v>
      </c>
      <c r="W1422" s="101">
        <v>46198.698597453702</v>
      </c>
      <c r="X1422" s="1">
        <f>IFERROR(IF(H1422="","",IF(O1422=0,0.15,IF(VLOOKUP(O1422,'Source Post 14 Status (6.30.26)'!A:B,2,FALSE)=1,0.15,0.5))),0.5)</f>
        <v>0.15</v>
      </c>
      <c r="Y1422" s="6">
        <f t="shared" si="22"/>
        <v>204848</v>
      </c>
    </row>
    <row r="1423" spans="1:25" x14ac:dyDescent="0.3">
      <c r="A1423" t="str">
        <f>IF(B1423=1,COUNTIF($B$2:B1423,1),"")</f>
        <v/>
      </c>
      <c r="B1423" t="str">
        <f>IF(C1423=1,COUNTIF($H$2:H1423,H1423),"")</f>
        <v/>
      </c>
      <c r="C1423">
        <f>IF(G1423=List!$P$1,1,0)</f>
        <v>0</v>
      </c>
      <c r="D1423" s="1" t="str">
        <f>IF(E1423=1,COUNTIF($E$2:E1423,1),"")</f>
        <v/>
      </c>
      <c r="E1423" s="1" t="str">
        <f>IF(H1423=List!$P$2,1,"")</f>
        <v/>
      </c>
      <c r="F1423" s="2" t="s">
        <v>11828</v>
      </c>
      <c r="G1423" s="2" t="s">
        <v>378</v>
      </c>
      <c r="H1423" s="2" t="s">
        <v>6219</v>
      </c>
      <c r="I1423" s="2" t="s">
        <v>2654</v>
      </c>
      <c r="J1423" s="2" t="s">
        <v>950</v>
      </c>
      <c r="K1423" s="2" t="s">
        <v>2703</v>
      </c>
      <c r="L1423" s="2" t="s">
        <v>2704</v>
      </c>
      <c r="M1423" s="2" t="s">
        <v>159</v>
      </c>
      <c r="N1423" s="2" t="s">
        <v>756</v>
      </c>
      <c r="O1423" s="99">
        <v>20689</v>
      </c>
      <c r="P1423" s="2" t="s">
        <v>8174</v>
      </c>
      <c r="W1423" s="101">
        <v>1</v>
      </c>
      <c r="X1423" s="1">
        <f>IFERROR(IF(H1423="","",IF(O1423=0,0.15,IF(VLOOKUP(O1423,'Source Post 14 Status (6.30.26)'!A:B,2,FALSE)=1,0.15,0.5))),0.5)</f>
        <v>0.15</v>
      </c>
      <c r="Y1423" s="6">
        <f t="shared" si="22"/>
        <v>0</v>
      </c>
    </row>
    <row r="1424" spans="1:25" x14ac:dyDescent="0.3">
      <c r="A1424" t="str">
        <f>IF(B1424=1,COUNTIF($B$2:B1424,1),"")</f>
        <v/>
      </c>
      <c r="B1424" t="str">
        <f>IF(C1424=1,COUNTIF($H$2:H1424,H1424),"")</f>
        <v/>
      </c>
      <c r="C1424">
        <f>IF(G1424=List!$P$1,1,0)</f>
        <v>0</v>
      </c>
      <c r="D1424" s="1" t="str">
        <f>IF(E1424=1,COUNTIF($E$2:E1424,1),"")</f>
        <v/>
      </c>
      <c r="E1424" s="1" t="str">
        <f>IF(H1424=List!$P$2,1,"")</f>
        <v/>
      </c>
      <c r="F1424" s="2" t="s">
        <v>11828</v>
      </c>
      <c r="G1424" s="2" t="s">
        <v>378</v>
      </c>
      <c r="H1424" s="2" t="s">
        <v>6219</v>
      </c>
      <c r="I1424" s="2" t="s">
        <v>2654</v>
      </c>
      <c r="J1424" s="2" t="s">
        <v>950</v>
      </c>
      <c r="K1424" s="2" t="s">
        <v>2703</v>
      </c>
      <c r="L1424" s="2" t="s">
        <v>2704</v>
      </c>
      <c r="M1424" s="2" t="s">
        <v>159</v>
      </c>
      <c r="N1424" s="2" t="s">
        <v>756</v>
      </c>
      <c r="O1424" s="99">
        <v>22509</v>
      </c>
      <c r="P1424" s="2" t="s">
        <v>11280</v>
      </c>
      <c r="W1424" s="101">
        <v>1</v>
      </c>
      <c r="X1424" s="1">
        <f>IFERROR(IF(H1424="","",IF(O1424=0,0.15,IF(VLOOKUP(O1424,'Source Post 14 Status (6.30.26)'!A:B,2,FALSE)=1,0.15,0.5))),0.5)</f>
        <v>0.15</v>
      </c>
      <c r="Y1424" s="6">
        <f t="shared" si="22"/>
        <v>0</v>
      </c>
    </row>
    <row r="1425" spans="1:25" x14ac:dyDescent="0.3">
      <c r="A1425" t="str">
        <f>IF(B1425=1,COUNTIF($B$2:B1425,1),"")</f>
        <v/>
      </c>
      <c r="B1425" t="str">
        <f>IF(C1425=1,COUNTIF($H$2:H1425,H1425),"")</f>
        <v/>
      </c>
      <c r="C1425">
        <f>IF(G1425=List!$P$1,1,0)</f>
        <v>0</v>
      </c>
      <c r="D1425" s="1" t="str">
        <f>IF(E1425=1,COUNTIF($E$2:E1425,1),"")</f>
        <v/>
      </c>
      <c r="E1425" s="1" t="str">
        <f>IF(H1425=List!$P$2,1,"")</f>
        <v/>
      </c>
      <c r="F1425" s="2" t="s">
        <v>11828</v>
      </c>
      <c r="G1425" s="2" t="s">
        <v>378</v>
      </c>
      <c r="H1425" s="2" t="s">
        <v>6219</v>
      </c>
      <c r="I1425" s="2" t="s">
        <v>2654</v>
      </c>
      <c r="J1425" s="2" t="s">
        <v>950</v>
      </c>
      <c r="K1425" s="2" t="s">
        <v>2703</v>
      </c>
      <c r="L1425" s="2" t="s">
        <v>2704</v>
      </c>
      <c r="M1425" s="2" t="s">
        <v>159</v>
      </c>
      <c r="N1425" s="2" t="s">
        <v>756</v>
      </c>
      <c r="O1425" s="99">
        <v>18020</v>
      </c>
      <c r="P1425" s="2" t="s">
        <v>7869</v>
      </c>
      <c r="W1425" s="101">
        <v>1</v>
      </c>
      <c r="X1425" s="1">
        <f>IFERROR(IF(H1425="","",IF(O1425=0,0.15,IF(VLOOKUP(O1425,'Source Post 14 Status (6.30.26)'!A:B,2,FALSE)=1,0.15,0.5))),0.5)</f>
        <v>0.15</v>
      </c>
      <c r="Y1425" s="6">
        <f t="shared" si="22"/>
        <v>0</v>
      </c>
    </row>
    <row r="1426" spans="1:25" x14ac:dyDescent="0.3">
      <c r="A1426" t="str">
        <f>IF(B1426=1,COUNTIF($B$2:B1426,1),"")</f>
        <v/>
      </c>
      <c r="B1426" t="str">
        <f>IF(C1426=1,COUNTIF($H$2:H1426,H1426),"")</f>
        <v/>
      </c>
      <c r="C1426">
        <f>IF(G1426=List!$P$1,1,0)</f>
        <v>0</v>
      </c>
      <c r="D1426" s="1" t="str">
        <f>IF(E1426=1,COUNTIF($E$2:E1426,1),"")</f>
        <v/>
      </c>
      <c r="E1426" s="1" t="str">
        <f>IF(H1426=List!$P$2,1,"")</f>
        <v/>
      </c>
      <c r="F1426" s="2" t="s">
        <v>11828</v>
      </c>
      <c r="G1426" s="2" t="s">
        <v>378</v>
      </c>
      <c r="H1426" s="2" t="s">
        <v>6219</v>
      </c>
      <c r="I1426" s="2" t="s">
        <v>2654</v>
      </c>
      <c r="J1426" s="2" t="s">
        <v>950</v>
      </c>
      <c r="K1426" s="2" t="s">
        <v>2703</v>
      </c>
      <c r="L1426" s="2" t="s">
        <v>2704</v>
      </c>
      <c r="M1426" s="2" t="s">
        <v>159</v>
      </c>
      <c r="N1426" s="2" t="s">
        <v>756</v>
      </c>
      <c r="O1426" s="99">
        <v>22842</v>
      </c>
      <c r="P1426" s="2" t="s">
        <v>11281</v>
      </c>
      <c r="W1426" s="101">
        <v>1</v>
      </c>
      <c r="X1426" s="1">
        <f>IFERROR(IF(H1426="","",IF(O1426=0,0.15,IF(VLOOKUP(O1426,'Source Post 14 Status (6.30.26)'!A:B,2,FALSE)=1,0.15,0.5))),0.5)</f>
        <v>0.15</v>
      </c>
      <c r="Y1426" s="6">
        <f t="shared" si="22"/>
        <v>0</v>
      </c>
    </row>
    <row r="1427" spans="1:25" x14ac:dyDescent="0.3">
      <c r="A1427" t="str">
        <f>IF(B1427=1,COUNTIF($B$2:B1427,1),"")</f>
        <v/>
      </c>
      <c r="B1427" t="str">
        <f>IF(C1427=1,COUNTIF($H$2:H1427,H1427),"")</f>
        <v/>
      </c>
      <c r="C1427">
        <f>IF(G1427=List!$P$1,1,0)</f>
        <v>0</v>
      </c>
      <c r="D1427" s="1" t="str">
        <f>IF(E1427=1,COUNTIF($E$2:E1427,1),"")</f>
        <v/>
      </c>
      <c r="E1427" s="1" t="str">
        <f>IF(H1427=List!$P$2,1,"")</f>
        <v/>
      </c>
      <c r="F1427" s="2" t="s">
        <v>11828</v>
      </c>
      <c r="G1427" s="2" t="s">
        <v>378</v>
      </c>
      <c r="H1427" s="2" t="s">
        <v>6219</v>
      </c>
      <c r="I1427" s="2" t="s">
        <v>2654</v>
      </c>
      <c r="J1427" s="2" t="s">
        <v>950</v>
      </c>
      <c r="K1427" s="2" t="s">
        <v>2703</v>
      </c>
      <c r="L1427" s="2" t="s">
        <v>2704</v>
      </c>
      <c r="M1427" s="2" t="s">
        <v>159</v>
      </c>
      <c r="N1427" s="2" t="s">
        <v>756</v>
      </c>
      <c r="O1427" s="99">
        <v>23002</v>
      </c>
      <c r="P1427" s="2" t="s">
        <v>11282</v>
      </c>
      <c r="W1427" s="101">
        <v>1</v>
      </c>
      <c r="X1427" s="1">
        <f>IFERROR(IF(H1427="","",IF(O1427=0,0.15,IF(VLOOKUP(O1427,'Source Post 14 Status (6.30.26)'!A:B,2,FALSE)=1,0.15,0.5))),0.5)</f>
        <v>0.15</v>
      </c>
      <c r="Y1427" s="6">
        <f t="shared" si="22"/>
        <v>0</v>
      </c>
    </row>
    <row r="1428" spans="1:25" x14ac:dyDescent="0.3">
      <c r="A1428" t="str">
        <f>IF(B1428=1,COUNTIF($B$2:B1428,1),"")</f>
        <v/>
      </c>
      <c r="B1428" t="str">
        <f>IF(C1428=1,COUNTIF($H$2:H1428,H1428),"")</f>
        <v/>
      </c>
      <c r="C1428">
        <f>IF(G1428=List!$P$1,1,0)</f>
        <v>0</v>
      </c>
      <c r="D1428" s="1" t="str">
        <f>IF(E1428=1,COUNTIF($E$2:E1428,1),"")</f>
        <v/>
      </c>
      <c r="E1428" s="1" t="str">
        <f>IF(H1428=List!$P$2,1,"")</f>
        <v/>
      </c>
      <c r="F1428" s="2" t="s">
        <v>11828</v>
      </c>
      <c r="G1428" s="2" t="s">
        <v>378</v>
      </c>
      <c r="H1428" s="2" t="s">
        <v>6219</v>
      </c>
      <c r="I1428" s="2" t="s">
        <v>2654</v>
      </c>
      <c r="J1428" s="2" t="s">
        <v>950</v>
      </c>
      <c r="K1428" s="2" t="s">
        <v>2703</v>
      </c>
      <c r="L1428" s="2" t="s">
        <v>2704</v>
      </c>
      <c r="M1428" s="2" t="s">
        <v>159</v>
      </c>
      <c r="N1428" s="2" t="s">
        <v>756</v>
      </c>
      <c r="O1428" s="99">
        <v>24549</v>
      </c>
      <c r="P1428" s="2" t="s">
        <v>11283</v>
      </c>
      <c r="W1428" s="101">
        <v>1</v>
      </c>
      <c r="X1428" s="1">
        <f>IFERROR(IF(H1428="","",IF(O1428=0,0.15,IF(VLOOKUP(O1428,'Source Post 14 Status (6.30.26)'!A:B,2,FALSE)=1,0.15,0.5))),0.5)</f>
        <v>0.15</v>
      </c>
      <c r="Y1428" s="6">
        <f t="shared" si="22"/>
        <v>0</v>
      </c>
    </row>
    <row r="1429" spans="1:25" x14ac:dyDescent="0.3">
      <c r="A1429" t="str">
        <f>IF(B1429=1,COUNTIF($B$2:B1429,1),"")</f>
        <v/>
      </c>
      <c r="B1429" t="str">
        <f>IF(C1429=1,COUNTIF($H$2:H1429,H1429),"")</f>
        <v/>
      </c>
      <c r="C1429">
        <f>IF(G1429=List!$P$1,1,0)</f>
        <v>0</v>
      </c>
      <c r="D1429" s="1" t="str">
        <f>IF(E1429=1,COUNTIF($E$2:E1429,1),"")</f>
        <v/>
      </c>
      <c r="E1429" s="1" t="str">
        <f>IF(H1429=List!$P$2,1,"")</f>
        <v/>
      </c>
      <c r="F1429" s="2" t="s">
        <v>11828</v>
      </c>
      <c r="G1429" s="2" t="s">
        <v>378</v>
      </c>
      <c r="H1429" s="2" t="s">
        <v>6219</v>
      </c>
      <c r="I1429" s="2" t="s">
        <v>2654</v>
      </c>
      <c r="J1429" s="2" t="s">
        <v>950</v>
      </c>
      <c r="K1429" s="2" t="s">
        <v>2703</v>
      </c>
      <c r="L1429" s="2" t="s">
        <v>2704</v>
      </c>
      <c r="M1429" s="2" t="s">
        <v>159</v>
      </c>
      <c r="N1429" s="2" t="s">
        <v>756</v>
      </c>
      <c r="O1429" s="99">
        <v>16931</v>
      </c>
      <c r="P1429" s="2" t="s">
        <v>7676</v>
      </c>
      <c r="W1429" s="101">
        <v>1</v>
      </c>
      <c r="X1429" s="1">
        <f>IFERROR(IF(H1429="","",IF(O1429=0,0.15,IF(VLOOKUP(O1429,'Source Post 14 Status (6.30.26)'!A:B,2,FALSE)=1,0.15,0.5))),0.5)</f>
        <v>0.15</v>
      </c>
      <c r="Y1429" s="6">
        <f t="shared" si="22"/>
        <v>0</v>
      </c>
    </row>
    <row r="1430" spans="1:25" x14ac:dyDescent="0.3">
      <c r="A1430" t="str">
        <f>IF(B1430=1,COUNTIF($B$2:B1430,1),"")</f>
        <v/>
      </c>
      <c r="B1430" t="str">
        <f>IF(C1430=1,COUNTIF($H$2:H1430,H1430),"")</f>
        <v/>
      </c>
      <c r="C1430">
        <f>IF(G1430=List!$P$1,1,0)</f>
        <v>0</v>
      </c>
      <c r="D1430" s="1" t="str">
        <f>IF(E1430=1,COUNTIF($E$2:E1430,1),"")</f>
        <v/>
      </c>
      <c r="E1430" s="1" t="str">
        <f>IF(H1430=List!$P$2,1,"")</f>
        <v/>
      </c>
      <c r="F1430" s="2" t="s">
        <v>11828</v>
      </c>
      <c r="G1430" s="2" t="s">
        <v>378</v>
      </c>
      <c r="H1430" s="2" t="s">
        <v>6219</v>
      </c>
      <c r="I1430" s="2" t="s">
        <v>2654</v>
      </c>
      <c r="J1430" s="2" t="s">
        <v>950</v>
      </c>
      <c r="K1430" s="2" t="s">
        <v>2703</v>
      </c>
      <c r="L1430" s="2" t="s">
        <v>2704</v>
      </c>
      <c r="M1430" s="2" t="s">
        <v>159</v>
      </c>
      <c r="N1430" s="2" t="s">
        <v>756</v>
      </c>
      <c r="O1430" s="99">
        <v>8708</v>
      </c>
      <c r="P1430" s="2" t="s">
        <v>7057</v>
      </c>
      <c r="W1430" s="101">
        <v>1</v>
      </c>
      <c r="X1430" s="1">
        <f>IFERROR(IF(H1430="","",IF(O1430=0,0.15,IF(VLOOKUP(O1430,'Source Post 14 Status (6.30.26)'!A:B,2,FALSE)=1,0.15,0.5))),0.5)</f>
        <v>0.5</v>
      </c>
      <c r="Y1430" s="6">
        <f t="shared" si="22"/>
        <v>0</v>
      </c>
    </row>
    <row r="1431" spans="1:25" x14ac:dyDescent="0.3">
      <c r="A1431" t="str">
        <f>IF(B1431=1,COUNTIF($B$2:B1431,1),"")</f>
        <v/>
      </c>
      <c r="B1431" t="str">
        <f>IF(C1431=1,COUNTIF($H$2:H1431,H1431),"")</f>
        <v/>
      </c>
      <c r="C1431">
        <f>IF(G1431=List!$P$1,1,0)</f>
        <v>0</v>
      </c>
      <c r="D1431" s="1" t="str">
        <f>IF(E1431=1,COUNTIF($E$2:E1431,1),"")</f>
        <v/>
      </c>
      <c r="E1431" s="1" t="str">
        <f>IF(H1431=List!$P$2,1,"")</f>
        <v/>
      </c>
      <c r="F1431" s="2" t="s">
        <v>11828</v>
      </c>
      <c r="G1431" s="2" t="s">
        <v>378</v>
      </c>
      <c r="H1431" s="2" t="s">
        <v>6219</v>
      </c>
      <c r="I1431" s="2" t="s">
        <v>2654</v>
      </c>
      <c r="J1431" s="2" t="s">
        <v>950</v>
      </c>
      <c r="K1431" s="2" t="s">
        <v>2703</v>
      </c>
      <c r="L1431" s="2" t="s">
        <v>2704</v>
      </c>
      <c r="M1431" s="2" t="s">
        <v>159</v>
      </c>
      <c r="N1431" s="2" t="s">
        <v>756</v>
      </c>
      <c r="O1431" s="99">
        <v>20708</v>
      </c>
      <c r="P1431" s="2" t="s">
        <v>8178</v>
      </c>
      <c r="W1431" s="101">
        <v>1</v>
      </c>
      <c r="X1431" s="1">
        <f>IFERROR(IF(H1431="","",IF(O1431=0,0.15,IF(VLOOKUP(O1431,'Source Post 14 Status (6.30.26)'!A:B,2,FALSE)=1,0.15,0.5))),0.5)</f>
        <v>0.15</v>
      </c>
      <c r="Y1431" s="6">
        <f t="shared" si="22"/>
        <v>0</v>
      </c>
    </row>
    <row r="1432" spans="1:25" x14ac:dyDescent="0.3">
      <c r="A1432" t="str">
        <f>IF(B1432=1,COUNTIF($B$2:B1432,1),"")</f>
        <v/>
      </c>
      <c r="B1432" t="str">
        <f>IF(C1432=1,COUNTIF($H$2:H1432,H1432),"")</f>
        <v/>
      </c>
      <c r="C1432">
        <f>IF(G1432=List!$P$1,1,0)</f>
        <v>0</v>
      </c>
      <c r="D1432" s="1" t="str">
        <f>IF(E1432=1,COUNTIF($E$2:E1432,1),"")</f>
        <v/>
      </c>
      <c r="E1432" s="1" t="str">
        <f>IF(H1432=List!$P$2,1,"")</f>
        <v/>
      </c>
      <c r="F1432" s="2" t="s">
        <v>11828</v>
      </c>
      <c r="G1432" s="2" t="s">
        <v>378</v>
      </c>
      <c r="H1432" s="2" t="s">
        <v>6219</v>
      </c>
      <c r="I1432" s="2" t="s">
        <v>2654</v>
      </c>
      <c r="J1432" s="2" t="s">
        <v>950</v>
      </c>
      <c r="K1432" s="2" t="s">
        <v>2703</v>
      </c>
      <c r="L1432" s="2" t="s">
        <v>2704</v>
      </c>
      <c r="M1432" s="2" t="s">
        <v>159</v>
      </c>
      <c r="N1432" s="2" t="s">
        <v>756</v>
      </c>
      <c r="O1432" s="99">
        <v>26934</v>
      </c>
      <c r="P1432" s="2" t="s">
        <v>11284</v>
      </c>
      <c r="W1432" s="101">
        <v>1</v>
      </c>
      <c r="X1432" s="1">
        <f>IFERROR(IF(H1432="","",IF(O1432=0,0.15,IF(VLOOKUP(O1432,'Source Post 14 Status (6.30.26)'!A:B,2,FALSE)=1,0.15,0.5))),0.5)</f>
        <v>0.15</v>
      </c>
      <c r="Y1432" s="6">
        <f t="shared" si="22"/>
        <v>0</v>
      </c>
    </row>
    <row r="1433" spans="1:25" x14ac:dyDescent="0.3">
      <c r="A1433" t="str">
        <f>IF(B1433=1,COUNTIF($B$2:B1433,1),"")</f>
        <v/>
      </c>
      <c r="B1433" t="str">
        <f>IF(C1433=1,COUNTIF($H$2:H1433,H1433),"")</f>
        <v/>
      </c>
      <c r="C1433">
        <f>IF(G1433=List!$P$1,1,0)</f>
        <v>0</v>
      </c>
      <c r="D1433" s="1" t="str">
        <f>IF(E1433=1,COUNTIF($E$2:E1433,1),"")</f>
        <v/>
      </c>
      <c r="E1433" s="1" t="str">
        <f>IF(H1433=List!$P$2,1,"")</f>
        <v/>
      </c>
      <c r="F1433" s="2" t="s">
        <v>11828</v>
      </c>
      <c r="G1433" s="2" t="s">
        <v>378</v>
      </c>
      <c r="H1433" s="2" t="s">
        <v>6219</v>
      </c>
      <c r="I1433" s="2" t="s">
        <v>2654</v>
      </c>
      <c r="J1433" s="2" t="s">
        <v>950</v>
      </c>
      <c r="K1433" s="2" t="s">
        <v>2703</v>
      </c>
      <c r="L1433" s="2" t="s">
        <v>2704</v>
      </c>
      <c r="M1433" s="2" t="s">
        <v>159</v>
      </c>
      <c r="N1433" s="2" t="s">
        <v>756</v>
      </c>
      <c r="O1433" s="99">
        <v>20690</v>
      </c>
      <c r="P1433" s="2" t="s">
        <v>8175</v>
      </c>
      <c r="W1433" s="101">
        <v>1</v>
      </c>
      <c r="X1433" s="1">
        <f>IFERROR(IF(H1433="","",IF(O1433=0,0.15,IF(VLOOKUP(O1433,'Source Post 14 Status (6.30.26)'!A:B,2,FALSE)=1,0.15,0.5))),0.5)</f>
        <v>0.15</v>
      </c>
      <c r="Y1433" s="6">
        <f t="shared" si="22"/>
        <v>0</v>
      </c>
    </row>
    <row r="1434" spans="1:25" x14ac:dyDescent="0.3">
      <c r="A1434" t="str">
        <f>IF(B1434=1,COUNTIF($B$2:B1434,1),"")</f>
        <v/>
      </c>
      <c r="B1434" t="str">
        <f>IF(C1434=1,COUNTIF($H$2:H1434,H1434),"")</f>
        <v/>
      </c>
      <c r="C1434">
        <f>IF(G1434=List!$P$1,1,0)</f>
        <v>0</v>
      </c>
      <c r="D1434" s="1" t="str">
        <f>IF(E1434=1,COUNTIF($E$2:E1434,1),"")</f>
        <v/>
      </c>
      <c r="E1434" s="1" t="str">
        <f>IF(H1434=List!$P$2,1,"")</f>
        <v/>
      </c>
      <c r="F1434" s="2" t="s">
        <v>11828</v>
      </c>
      <c r="G1434" s="2" t="s">
        <v>378</v>
      </c>
      <c r="H1434" s="2" t="s">
        <v>6219</v>
      </c>
      <c r="I1434" s="2" t="s">
        <v>2654</v>
      </c>
      <c r="J1434" s="2" t="s">
        <v>950</v>
      </c>
      <c r="K1434" s="2" t="s">
        <v>2703</v>
      </c>
      <c r="L1434" s="2" t="s">
        <v>2704</v>
      </c>
      <c r="M1434" s="2" t="s">
        <v>159</v>
      </c>
      <c r="N1434" s="2" t="s">
        <v>756</v>
      </c>
      <c r="O1434" s="99">
        <v>0</v>
      </c>
      <c r="P1434" s="2" t="s">
        <v>8514</v>
      </c>
      <c r="W1434" s="101">
        <v>1</v>
      </c>
      <c r="X1434" s="1">
        <f>IFERROR(IF(H1434="","",IF(O1434=0,0.15,IF(VLOOKUP(O1434,'Source Post 14 Status (6.30.26)'!A:B,2,FALSE)=1,0.15,0.5))),0.5)</f>
        <v>0.15</v>
      </c>
      <c r="Y1434" s="6">
        <f t="shared" si="22"/>
        <v>0</v>
      </c>
    </row>
    <row r="1435" spans="1:25" x14ac:dyDescent="0.3">
      <c r="A1435" t="str">
        <f>IF(B1435=1,COUNTIF($B$2:B1435,1),"")</f>
        <v/>
      </c>
      <c r="B1435" t="str">
        <f>IF(C1435=1,COUNTIF($H$2:H1435,H1435),"")</f>
        <v/>
      </c>
      <c r="C1435">
        <f>IF(G1435=List!$P$1,1,0)</f>
        <v>0</v>
      </c>
      <c r="D1435" s="1" t="str">
        <f>IF(E1435=1,COUNTIF($E$2:E1435,1),"")</f>
        <v/>
      </c>
      <c r="E1435" s="1" t="str">
        <f>IF(H1435=List!$P$2,1,"")</f>
        <v/>
      </c>
      <c r="F1435" s="2" t="s">
        <v>11828</v>
      </c>
      <c r="G1435" s="2" t="s">
        <v>378</v>
      </c>
      <c r="H1435" s="2" t="s">
        <v>6219</v>
      </c>
      <c r="I1435" s="2" t="s">
        <v>2654</v>
      </c>
      <c r="J1435" s="2" t="s">
        <v>950</v>
      </c>
      <c r="K1435" s="2" t="s">
        <v>2703</v>
      </c>
      <c r="L1435" s="2" t="s">
        <v>2704</v>
      </c>
      <c r="M1435" s="2" t="s">
        <v>159</v>
      </c>
      <c r="N1435" s="2" t="s">
        <v>756</v>
      </c>
      <c r="O1435" s="99">
        <v>9332</v>
      </c>
      <c r="P1435" s="2" t="s">
        <v>7089</v>
      </c>
      <c r="W1435" s="101">
        <v>1</v>
      </c>
      <c r="X1435" s="1">
        <f>IFERROR(IF(H1435="","",IF(O1435=0,0.15,IF(VLOOKUP(O1435,'Source Post 14 Status (6.30.26)'!A:B,2,FALSE)=1,0.15,0.5))),0.5)</f>
        <v>0.5</v>
      </c>
      <c r="Y1435" s="6">
        <f t="shared" si="22"/>
        <v>0</v>
      </c>
    </row>
    <row r="1436" spans="1:25" x14ac:dyDescent="0.3">
      <c r="A1436" t="str">
        <f>IF(B1436=1,COUNTIF($B$2:B1436,1),"")</f>
        <v/>
      </c>
      <c r="B1436" t="str">
        <f>IF(C1436=1,COUNTIF($H$2:H1436,H1436),"")</f>
        <v/>
      </c>
      <c r="C1436">
        <f>IF(G1436=List!$P$1,1,0)</f>
        <v>0</v>
      </c>
      <c r="D1436" s="1" t="str">
        <f>IF(E1436=1,COUNTIF($E$2:E1436,1),"")</f>
        <v/>
      </c>
      <c r="E1436" s="1" t="str">
        <f>IF(H1436=List!$P$2,1,"")</f>
        <v/>
      </c>
      <c r="F1436" s="2" t="s">
        <v>11828</v>
      </c>
      <c r="G1436" s="2" t="s">
        <v>379</v>
      </c>
      <c r="H1436" s="2" t="s">
        <v>6220</v>
      </c>
      <c r="I1436" s="2" t="s">
        <v>2654</v>
      </c>
      <c r="J1436" s="2" t="s">
        <v>950</v>
      </c>
      <c r="K1436" s="2" t="s">
        <v>2706</v>
      </c>
      <c r="L1436" s="2" t="s">
        <v>2707</v>
      </c>
      <c r="M1436" s="2" t="s">
        <v>159</v>
      </c>
      <c r="N1436" s="2" t="s">
        <v>756</v>
      </c>
      <c r="O1436" s="99">
        <v>8604</v>
      </c>
      <c r="P1436" s="2" t="s">
        <v>11285</v>
      </c>
      <c r="W1436" s="101">
        <v>1</v>
      </c>
      <c r="X1436" s="1">
        <f>IFERROR(IF(H1436="","",IF(O1436=0,0.15,IF(VLOOKUP(O1436,'Source Post 14 Status (6.30.26)'!A:B,2,FALSE)=1,0.15,0.5))),0.5)</f>
        <v>0.5</v>
      </c>
      <c r="Y1436" s="6">
        <f t="shared" si="22"/>
        <v>0</v>
      </c>
    </row>
    <row r="1437" spans="1:25" x14ac:dyDescent="0.3">
      <c r="A1437" t="str">
        <f>IF(B1437=1,COUNTIF($B$2:B1437,1),"")</f>
        <v/>
      </c>
      <c r="B1437" t="str">
        <f>IF(C1437=1,COUNTIF($H$2:H1437,H1437),"")</f>
        <v/>
      </c>
      <c r="C1437">
        <f>IF(G1437=List!$P$1,1,0)</f>
        <v>0</v>
      </c>
      <c r="D1437" s="1" t="str">
        <f>IF(E1437=1,COUNTIF($E$2:E1437,1),"")</f>
        <v/>
      </c>
      <c r="E1437" s="1" t="str">
        <f>IF(H1437=List!$P$2,1,"")</f>
        <v/>
      </c>
      <c r="F1437" s="2" t="s">
        <v>11828</v>
      </c>
      <c r="G1437" s="2" t="s">
        <v>379</v>
      </c>
      <c r="H1437" s="2" t="s">
        <v>6220</v>
      </c>
      <c r="I1437" s="2" t="s">
        <v>2654</v>
      </c>
      <c r="J1437" s="2" t="s">
        <v>950</v>
      </c>
      <c r="K1437" s="2" t="s">
        <v>2706</v>
      </c>
      <c r="L1437" s="2" t="s">
        <v>2707</v>
      </c>
      <c r="M1437" s="2" t="s">
        <v>159</v>
      </c>
      <c r="N1437" s="2" t="s">
        <v>756</v>
      </c>
      <c r="O1437" s="99">
        <v>15565</v>
      </c>
      <c r="P1437" s="2" t="s">
        <v>7479</v>
      </c>
      <c r="W1437" s="101">
        <v>1</v>
      </c>
      <c r="X1437" s="1">
        <f>IFERROR(IF(H1437="","",IF(O1437=0,0.15,IF(VLOOKUP(O1437,'Source Post 14 Status (6.30.26)'!A:B,2,FALSE)=1,0.15,0.5))),0.5)</f>
        <v>0.15</v>
      </c>
      <c r="Y1437" s="6">
        <f t="shared" si="22"/>
        <v>0</v>
      </c>
    </row>
    <row r="1438" spans="1:25" x14ac:dyDescent="0.3">
      <c r="A1438" t="str">
        <f>IF(B1438=1,COUNTIF($B$2:B1438,1),"")</f>
        <v/>
      </c>
      <c r="B1438" t="str">
        <f>IF(C1438=1,COUNTIF($H$2:H1438,H1438),"")</f>
        <v/>
      </c>
      <c r="C1438">
        <f>IF(G1438=List!$P$1,1,0)</f>
        <v>0</v>
      </c>
      <c r="D1438" s="1" t="str">
        <f>IF(E1438=1,COUNTIF($E$2:E1438,1),"")</f>
        <v/>
      </c>
      <c r="E1438" s="1" t="str">
        <f>IF(H1438=List!$P$2,1,"")</f>
        <v/>
      </c>
      <c r="F1438" s="2" t="s">
        <v>11828</v>
      </c>
      <c r="G1438" s="2" t="s">
        <v>379</v>
      </c>
      <c r="H1438" s="2" t="s">
        <v>6220</v>
      </c>
      <c r="I1438" s="2" t="s">
        <v>2654</v>
      </c>
      <c r="J1438" s="2" t="s">
        <v>950</v>
      </c>
      <c r="K1438" s="2" t="s">
        <v>2706</v>
      </c>
      <c r="L1438" s="2" t="s">
        <v>2707</v>
      </c>
      <c r="M1438" s="2" t="s">
        <v>159</v>
      </c>
      <c r="N1438" s="2" t="s">
        <v>756</v>
      </c>
      <c r="O1438" s="99">
        <v>22504</v>
      </c>
      <c r="P1438" s="2" t="s">
        <v>8308</v>
      </c>
      <c r="W1438" s="101">
        <v>1</v>
      </c>
      <c r="X1438" s="1">
        <f>IFERROR(IF(H1438="","",IF(O1438=0,0.15,IF(VLOOKUP(O1438,'Source Post 14 Status (6.30.26)'!A:B,2,FALSE)=1,0.15,0.5))),0.5)</f>
        <v>0.15</v>
      </c>
      <c r="Y1438" s="6">
        <f t="shared" si="22"/>
        <v>0</v>
      </c>
    </row>
    <row r="1439" spans="1:25" x14ac:dyDescent="0.3">
      <c r="A1439" t="str">
        <f>IF(B1439=1,COUNTIF($B$2:B1439,1),"")</f>
        <v/>
      </c>
      <c r="B1439" t="str">
        <f>IF(C1439=1,COUNTIF($H$2:H1439,H1439),"")</f>
        <v/>
      </c>
      <c r="C1439">
        <f>IF(G1439=List!$P$1,1,0)</f>
        <v>0</v>
      </c>
      <c r="D1439" s="1" t="str">
        <f>IF(E1439=1,COUNTIF($E$2:E1439,1),"")</f>
        <v/>
      </c>
      <c r="E1439" s="1" t="str">
        <f>IF(H1439=List!$P$2,1,"")</f>
        <v/>
      </c>
      <c r="F1439" s="2" t="s">
        <v>11828</v>
      </c>
      <c r="G1439" s="2" t="s">
        <v>379</v>
      </c>
      <c r="H1439" s="2" t="s">
        <v>6220</v>
      </c>
      <c r="I1439" s="2" t="s">
        <v>2654</v>
      </c>
      <c r="J1439" s="2" t="s">
        <v>950</v>
      </c>
      <c r="K1439" s="2" t="s">
        <v>2706</v>
      </c>
      <c r="L1439" s="2" t="s">
        <v>2707</v>
      </c>
      <c r="M1439" s="2" t="s">
        <v>159</v>
      </c>
      <c r="N1439" s="2" t="s">
        <v>756</v>
      </c>
      <c r="O1439" s="99">
        <v>22736</v>
      </c>
      <c r="P1439" s="2" t="s">
        <v>8314</v>
      </c>
      <c r="W1439" s="101">
        <v>1</v>
      </c>
      <c r="X1439" s="1">
        <f>IFERROR(IF(H1439="","",IF(O1439=0,0.15,IF(VLOOKUP(O1439,'Source Post 14 Status (6.30.26)'!A:B,2,FALSE)=1,0.15,0.5))),0.5)</f>
        <v>0.5</v>
      </c>
      <c r="Y1439" s="6">
        <f t="shared" si="22"/>
        <v>0</v>
      </c>
    </row>
    <row r="1440" spans="1:25" x14ac:dyDescent="0.3">
      <c r="A1440" t="str">
        <f>IF(B1440=1,COUNTIF($B$2:B1440,1),"")</f>
        <v/>
      </c>
      <c r="B1440" t="str">
        <f>IF(C1440=1,COUNTIF($H$2:H1440,H1440),"")</f>
        <v/>
      </c>
      <c r="C1440">
        <f>IF(G1440=List!$P$1,1,0)</f>
        <v>0</v>
      </c>
      <c r="D1440" s="1" t="str">
        <f>IF(E1440=1,COUNTIF($E$2:E1440,1),"")</f>
        <v/>
      </c>
      <c r="E1440" s="1" t="str">
        <f>IF(H1440=List!$P$2,1,"")</f>
        <v/>
      </c>
      <c r="F1440" s="2" t="s">
        <v>11828</v>
      </c>
      <c r="G1440" s="2" t="s">
        <v>379</v>
      </c>
      <c r="H1440" s="2" t="s">
        <v>6220</v>
      </c>
      <c r="I1440" s="2" t="s">
        <v>2654</v>
      </c>
      <c r="J1440" s="2" t="s">
        <v>950</v>
      </c>
      <c r="K1440" s="2" t="s">
        <v>2706</v>
      </c>
      <c r="L1440" s="2" t="s">
        <v>2707</v>
      </c>
      <c r="M1440" s="2" t="s">
        <v>159</v>
      </c>
      <c r="N1440" s="2" t="s">
        <v>756</v>
      </c>
      <c r="O1440" s="99">
        <v>19876</v>
      </c>
      <c r="P1440" s="2" t="s">
        <v>8007</v>
      </c>
      <c r="W1440" s="101">
        <v>1</v>
      </c>
      <c r="X1440" s="1">
        <f>IFERROR(IF(H1440="","",IF(O1440=0,0.15,IF(VLOOKUP(O1440,'Source Post 14 Status (6.30.26)'!A:B,2,FALSE)=1,0.15,0.5))),0.5)</f>
        <v>0.15</v>
      </c>
      <c r="Y1440" s="6">
        <f t="shared" si="22"/>
        <v>0</v>
      </c>
    </row>
    <row r="1441" spans="1:25" x14ac:dyDescent="0.3">
      <c r="A1441" t="str">
        <f>IF(B1441=1,COUNTIF($B$2:B1441,1),"")</f>
        <v/>
      </c>
      <c r="B1441" t="str">
        <f>IF(C1441=1,COUNTIF($H$2:H1441,H1441),"")</f>
        <v/>
      </c>
      <c r="C1441">
        <f>IF(G1441=List!$P$1,1,0)</f>
        <v>0</v>
      </c>
      <c r="D1441" s="1" t="str">
        <f>IF(E1441=1,COUNTIF($E$2:E1441,1),"")</f>
        <v/>
      </c>
      <c r="E1441" s="1" t="str">
        <f>IF(H1441=List!$P$2,1,"")</f>
        <v/>
      </c>
      <c r="F1441" s="2" t="s">
        <v>11828</v>
      </c>
      <c r="G1441" s="2" t="s">
        <v>379</v>
      </c>
      <c r="H1441" s="2" t="s">
        <v>6220</v>
      </c>
      <c r="I1441" s="2" t="s">
        <v>2654</v>
      </c>
      <c r="J1441" s="2" t="s">
        <v>950</v>
      </c>
      <c r="K1441" s="2" t="s">
        <v>2706</v>
      </c>
      <c r="L1441" s="2" t="s">
        <v>2707</v>
      </c>
      <c r="M1441" s="2" t="s">
        <v>159</v>
      </c>
      <c r="N1441" s="2" t="s">
        <v>756</v>
      </c>
      <c r="O1441" s="99">
        <v>0</v>
      </c>
      <c r="P1441" s="2" t="s">
        <v>8512</v>
      </c>
      <c r="W1441" s="101">
        <v>1</v>
      </c>
      <c r="X1441" s="1">
        <f>IFERROR(IF(H1441="","",IF(O1441=0,0.15,IF(VLOOKUP(O1441,'Source Post 14 Status (6.30.26)'!A:B,2,FALSE)=1,0.15,0.5))),0.5)</f>
        <v>0.15</v>
      </c>
      <c r="Y1441" s="6">
        <f t="shared" si="22"/>
        <v>0</v>
      </c>
    </row>
    <row r="1442" spans="1:25" x14ac:dyDescent="0.3">
      <c r="A1442" t="str">
        <f>IF(B1442=1,COUNTIF($B$2:B1442,1),"")</f>
        <v/>
      </c>
      <c r="B1442" t="str">
        <f>IF(C1442=1,COUNTIF($H$2:H1442,H1442),"")</f>
        <v/>
      </c>
      <c r="C1442">
        <f>IF(G1442=List!$P$1,1,0)</f>
        <v>0</v>
      </c>
      <c r="D1442" s="1" t="str">
        <f>IF(E1442=1,COUNTIF($E$2:E1442,1),"")</f>
        <v/>
      </c>
      <c r="E1442" s="1" t="str">
        <f>IF(H1442=List!$P$2,1,"")</f>
        <v/>
      </c>
      <c r="F1442" s="2" t="s">
        <v>11828</v>
      </c>
      <c r="G1442" s="2" t="s">
        <v>379</v>
      </c>
      <c r="H1442" s="2" t="s">
        <v>6220</v>
      </c>
      <c r="I1442" s="2" t="s">
        <v>2654</v>
      </c>
      <c r="J1442" s="2" t="s">
        <v>950</v>
      </c>
      <c r="K1442" s="2" t="s">
        <v>2706</v>
      </c>
      <c r="L1442" s="2" t="s">
        <v>2707</v>
      </c>
      <c r="M1442" s="2" t="s">
        <v>159</v>
      </c>
      <c r="N1442" s="2" t="s">
        <v>756</v>
      </c>
      <c r="O1442" s="99">
        <v>11849</v>
      </c>
      <c r="P1442" s="2" t="s">
        <v>11286</v>
      </c>
      <c r="W1442" s="101">
        <v>1</v>
      </c>
      <c r="X1442" s="1">
        <f>IFERROR(IF(H1442="","",IF(O1442=0,0.15,IF(VLOOKUP(O1442,'Source Post 14 Status (6.30.26)'!A:B,2,FALSE)=1,0.15,0.5))),0.5)</f>
        <v>0.15</v>
      </c>
      <c r="Y1442" s="6">
        <f t="shared" si="22"/>
        <v>0</v>
      </c>
    </row>
    <row r="1443" spans="1:25" x14ac:dyDescent="0.3">
      <c r="A1443" t="str">
        <f>IF(B1443=1,COUNTIF($B$2:B1443,1),"")</f>
        <v/>
      </c>
      <c r="B1443" t="str">
        <f>IF(C1443=1,COUNTIF($H$2:H1443,H1443),"")</f>
        <v/>
      </c>
      <c r="C1443">
        <f>IF(G1443=List!$P$1,1,0)</f>
        <v>0</v>
      </c>
      <c r="D1443" s="1" t="str">
        <f>IF(E1443=1,COUNTIF($E$2:E1443,1),"")</f>
        <v/>
      </c>
      <c r="E1443" s="1" t="str">
        <f>IF(H1443=List!$P$2,1,"")</f>
        <v/>
      </c>
      <c r="F1443" s="2" t="s">
        <v>11828</v>
      </c>
      <c r="G1443" s="2" t="s">
        <v>379</v>
      </c>
      <c r="H1443" s="2" t="s">
        <v>6220</v>
      </c>
      <c r="I1443" s="2" t="s">
        <v>2654</v>
      </c>
      <c r="J1443" s="2" t="s">
        <v>950</v>
      </c>
      <c r="K1443" s="2" t="s">
        <v>2706</v>
      </c>
      <c r="L1443" s="2" t="s">
        <v>2707</v>
      </c>
      <c r="M1443" s="2" t="s">
        <v>159</v>
      </c>
      <c r="N1443" s="2" t="s">
        <v>756</v>
      </c>
      <c r="O1443" s="99">
        <v>11941</v>
      </c>
      <c r="P1443" s="2" t="s">
        <v>11287</v>
      </c>
      <c r="W1443" s="101">
        <v>1</v>
      </c>
      <c r="X1443" s="1">
        <f>IFERROR(IF(H1443="","",IF(O1443=0,0.15,IF(VLOOKUP(O1443,'Source Post 14 Status (6.30.26)'!A:B,2,FALSE)=1,0.15,0.5))),0.5)</f>
        <v>0.15</v>
      </c>
      <c r="Y1443" s="6">
        <f t="shared" si="22"/>
        <v>0</v>
      </c>
    </row>
    <row r="1444" spans="1:25" x14ac:dyDescent="0.3">
      <c r="A1444" t="str">
        <f>IF(B1444=1,COUNTIF($B$2:B1444,1),"")</f>
        <v/>
      </c>
      <c r="B1444" t="str">
        <f>IF(C1444=1,COUNTIF($H$2:H1444,H1444),"")</f>
        <v/>
      </c>
      <c r="C1444">
        <f>IF(G1444=List!$P$1,1,0)</f>
        <v>0</v>
      </c>
      <c r="D1444" s="1" t="str">
        <f>IF(E1444=1,COUNTIF($E$2:E1444,1),"")</f>
        <v/>
      </c>
      <c r="E1444" s="1" t="str">
        <f>IF(H1444=List!$P$2,1,"")</f>
        <v/>
      </c>
      <c r="F1444" s="2" t="s">
        <v>11828</v>
      </c>
      <c r="G1444" s="2" t="s">
        <v>379</v>
      </c>
      <c r="H1444" s="2" t="s">
        <v>6220</v>
      </c>
      <c r="I1444" s="2" t="s">
        <v>2654</v>
      </c>
      <c r="J1444" s="2" t="s">
        <v>950</v>
      </c>
      <c r="K1444" s="2" t="s">
        <v>2706</v>
      </c>
      <c r="L1444" s="2" t="s">
        <v>2707</v>
      </c>
      <c r="M1444" s="2" t="s">
        <v>159</v>
      </c>
      <c r="N1444" s="2" t="s">
        <v>756</v>
      </c>
      <c r="O1444" s="99">
        <v>20684</v>
      </c>
      <c r="P1444" s="2" t="s">
        <v>8172</v>
      </c>
      <c r="W1444" s="101">
        <v>1</v>
      </c>
      <c r="X1444" s="1">
        <f>IFERROR(IF(H1444="","",IF(O1444=0,0.15,IF(VLOOKUP(O1444,'Source Post 14 Status (6.30.26)'!A:B,2,FALSE)=1,0.15,0.5))),0.5)</f>
        <v>0.15</v>
      </c>
      <c r="Y1444" s="6">
        <f t="shared" si="22"/>
        <v>0</v>
      </c>
    </row>
    <row r="1445" spans="1:25" x14ac:dyDescent="0.3">
      <c r="A1445" t="str">
        <f>IF(B1445=1,COUNTIF($B$2:B1445,1),"")</f>
        <v/>
      </c>
      <c r="B1445" t="str">
        <f>IF(C1445=1,COUNTIF($H$2:H1445,H1445),"")</f>
        <v/>
      </c>
      <c r="C1445">
        <f>IF(G1445=List!$P$1,1,0)</f>
        <v>0</v>
      </c>
      <c r="D1445" s="1" t="str">
        <f>IF(E1445=1,COUNTIF($E$2:E1445,1),"")</f>
        <v/>
      </c>
      <c r="E1445" s="1" t="str">
        <f>IF(H1445=List!$P$2,1,"")</f>
        <v/>
      </c>
      <c r="F1445" s="2" t="s">
        <v>11828</v>
      </c>
      <c r="G1445" s="2" t="s">
        <v>379</v>
      </c>
      <c r="H1445" s="2" t="s">
        <v>6220</v>
      </c>
      <c r="I1445" s="2" t="s">
        <v>2654</v>
      </c>
      <c r="J1445" s="2" t="s">
        <v>950</v>
      </c>
      <c r="K1445" s="2" t="s">
        <v>2706</v>
      </c>
      <c r="L1445" s="2" t="s">
        <v>2707</v>
      </c>
      <c r="M1445" s="2" t="s">
        <v>159</v>
      </c>
      <c r="N1445" s="2" t="s">
        <v>756</v>
      </c>
      <c r="O1445" s="99">
        <v>10949</v>
      </c>
      <c r="P1445" s="2" t="s">
        <v>7232</v>
      </c>
      <c r="W1445" s="101">
        <v>1</v>
      </c>
      <c r="X1445" s="1">
        <f>IFERROR(IF(H1445="","",IF(O1445=0,0.15,IF(VLOOKUP(O1445,'Source Post 14 Status (6.30.26)'!A:B,2,FALSE)=1,0.15,0.5))),0.5)</f>
        <v>0.15</v>
      </c>
      <c r="Y1445" s="6">
        <f t="shared" si="22"/>
        <v>0</v>
      </c>
    </row>
    <row r="1446" spans="1:25" x14ac:dyDescent="0.3">
      <c r="A1446" t="str">
        <f>IF(B1446=1,COUNTIF($B$2:B1446,1),"")</f>
        <v/>
      </c>
      <c r="B1446" t="str">
        <f>IF(C1446=1,COUNTIF($H$2:H1446,H1446),"")</f>
        <v/>
      </c>
      <c r="C1446">
        <f>IF(G1446=List!$P$1,1,0)</f>
        <v>0</v>
      </c>
      <c r="D1446" s="1" t="str">
        <f>IF(E1446=1,COUNTIF($E$2:E1446,1),"")</f>
        <v/>
      </c>
      <c r="E1446" s="1" t="str">
        <f>IF(H1446=List!$P$2,1,"")</f>
        <v/>
      </c>
      <c r="F1446" s="2" t="s">
        <v>11828</v>
      </c>
      <c r="G1446" s="2" t="s">
        <v>379</v>
      </c>
      <c r="H1446" s="2" t="s">
        <v>6220</v>
      </c>
      <c r="I1446" s="2" t="s">
        <v>2654</v>
      </c>
      <c r="J1446" s="2" t="s">
        <v>950</v>
      </c>
      <c r="K1446" s="2" t="s">
        <v>2706</v>
      </c>
      <c r="L1446" s="2" t="s">
        <v>2707</v>
      </c>
      <c r="M1446" s="2" t="s">
        <v>159</v>
      </c>
      <c r="N1446" s="2" t="s">
        <v>756</v>
      </c>
      <c r="O1446" s="99">
        <v>15886</v>
      </c>
      <c r="P1446" s="2" t="s">
        <v>7527</v>
      </c>
      <c r="W1446" s="101">
        <v>1</v>
      </c>
      <c r="X1446" s="1">
        <f>IFERROR(IF(H1446="","",IF(O1446=0,0.15,IF(VLOOKUP(O1446,'Source Post 14 Status (6.30.26)'!A:B,2,FALSE)=1,0.15,0.5))),0.5)</f>
        <v>0.15</v>
      </c>
      <c r="Y1446" s="6">
        <f t="shared" si="22"/>
        <v>0</v>
      </c>
    </row>
    <row r="1447" spans="1:25" x14ac:dyDescent="0.3">
      <c r="A1447" t="str">
        <f>IF(B1447=1,COUNTIF($B$2:B1447,1),"")</f>
        <v/>
      </c>
      <c r="B1447" t="str">
        <f>IF(C1447=1,COUNTIF($H$2:H1447,H1447),"")</f>
        <v/>
      </c>
      <c r="C1447">
        <f>IF(G1447=List!$P$1,1,0)</f>
        <v>0</v>
      </c>
      <c r="D1447" s="1" t="str">
        <f>IF(E1447=1,COUNTIF($E$2:E1447,1),"")</f>
        <v/>
      </c>
      <c r="E1447" s="1" t="str">
        <f>IF(H1447=List!$P$2,1,"")</f>
        <v/>
      </c>
      <c r="F1447" s="2" t="s">
        <v>11828</v>
      </c>
      <c r="G1447" s="2" t="s">
        <v>379</v>
      </c>
      <c r="H1447" s="2" t="s">
        <v>6220</v>
      </c>
      <c r="I1447" s="2" t="s">
        <v>2654</v>
      </c>
      <c r="J1447" s="2" t="s">
        <v>950</v>
      </c>
      <c r="K1447" s="2" t="s">
        <v>2706</v>
      </c>
      <c r="L1447" s="2" t="s">
        <v>2707</v>
      </c>
      <c r="M1447" s="2" t="s">
        <v>159</v>
      </c>
      <c r="N1447" s="2" t="s">
        <v>756</v>
      </c>
      <c r="O1447" s="99">
        <v>19545</v>
      </c>
      <c r="P1447" s="2" t="s">
        <v>7940</v>
      </c>
      <c r="W1447" s="101">
        <v>1</v>
      </c>
      <c r="X1447" s="1">
        <f>IFERROR(IF(H1447="","",IF(O1447=0,0.15,IF(VLOOKUP(O1447,'Source Post 14 Status (6.30.26)'!A:B,2,FALSE)=1,0.15,0.5))),0.5)</f>
        <v>0.15</v>
      </c>
      <c r="Y1447" s="6">
        <f t="shared" si="22"/>
        <v>0</v>
      </c>
    </row>
    <row r="1448" spans="1:25" x14ac:dyDescent="0.3">
      <c r="A1448" t="str">
        <f>IF(B1448=1,COUNTIF($B$2:B1448,1),"")</f>
        <v/>
      </c>
      <c r="B1448" t="str">
        <f>IF(C1448=1,COUNTIF($H$2:H1448,H1448),"")</f>
        <v/>
      </c>
      <c r="C1448">
        <f>IF(G1448=List!$P$1,1,0)</f>
        <v>0</v>
      </c>
      <c r="D1448" s="1" t="str">
        <f>IF(E1448=1,COUNTIF($E$2:E1448,1),"")</f>
        <v/>
      </c>
      <c r="E1448" s="1" t="str">
        <f>IF(H1448=List!$P$2,1,"")</f>
        <v/>
      </c>
      <c r="F1448" s="2" t="s">
        <v>11828</v>
      </c>
      <c r="G1448" s="2" t="s">
        <v>379</v>
      </c>
      <c r="H1448" s="2" t="s">
        <v>6220</v>
      </c>
      <c r="I1448" s="2" t="s">
        <v>2654</v>
      </c>
      <c r="J1448" s="2" t="s">
        <v>950</v>
      </c>
      <c r="K1448" s="2" t="s">
        <v>2706</v>
      </c>
      <c r="L1448" s="2" t="s">
        <v>2707</v>
      </c>
      <c r="M1448" s="2" t="s">
        <v>159</v>
      </c>
      <c r="N1448" s="2" t="s">
        <v>756</v>
      </c>
      <c r="O1448" s="99">
        <v>0</v>
      </c>
      <c r="P1448" s="2" t="s">
        <v>8513</v>
      </c>
      <c r="W1448" s="101">
        <v>1</v>
      </c>
      <c r="X1448" s="1">
        <f>IFERROR(IF(H1448="","",IF(O1448=0,0.15,IF(VLOOKUP(O1448,'Source Post 14 Status (6.30.26)'!A:B,2,FALSE)=1,0.15,0.5))),0.5)</f>
        <v>0.15</v>
      </c>
      <c r="Y1448" s="6">
        <f t="shared" si="22"/>
        <v>0</v>
      </c>
    </row>
    <row r="1449" spans="1:25" x14ac:dyDescent="0.3">
      <c r="A1449" t="str">
        <f>IF(B1449=1,COUNTIF($B$2:B1449,1),"")</f>
        <v/>
      </c>
      <c r="B1449" t="str">
        <f>IF(C1449=1,COUNTIF($H$2:H1449,H1449),"")</f>
        <v/>
      </c>
      <c r="C1449">
        <f>IF(G1449=List!$P$1,1,0)</f>
        <v>0</v>
      </c>
      <c r="D1449" s="1" t="str">
        <f>IF(E1449=1,COUNTIF($E$2:E1449,1),"")</f>
        <v/>
      </c>
      <c r="E1449" s="1" t="str">
        <f>IF(H1449=List!$P$2,1,"")</f>
        <v/>
      </c>
      <c r="F1449" s="2" t="s">
        <v>11828</v>
      </c>
      <c r="G1449" s="2" t="s">
        <v>380</v>
      </c>
      <c r="H1449" s="2" t="s">
        <v>6221</v>
      </c>
      <c r="I1449" s="2" t="s">
        <v>2654</v>
      </c>
      <c r="J1449" s="2" t="s">
        <v>950</v>
      </c>
      <c r="K1449" s="2" t="s">
        <v>2709</v>
      </c>
      <c r="L1449" s="2" t="s">
        <v>2710</v>
      </c>
      <c r="M1449" s="2" t="s">
        <v>159</v>
      </c>
      <c r="N1449" s="2" t="s">
        <v>756</v>
      </c>
      <c r="O1449" s="99">
        <v>12490</v>
      </c>
      <c r="P1449" s="2" t="s">
        <v>7373</v>
      </c>
      <c r="W1449" s="101">
        <v>1</v>
      </c>
      <c r="X1449" s="1">
        <f>IFERROR(IF(H1449="","",IF(O1449=0,0.15,IF(VLOOKUP(O1449,'Source Post 14 Status (6.30.26)'!A:B,2,FALSE)=1,0.15,0.5))),0.5)</f>
        <v>0.15</v>
      </c>
      <c r="Y1449" s="6">
        <f t="shared" si="22"/>
        <v>0</v>
      </c>
    </row>
    <row r="1450" spans="1:25" x14ac:dyDescent="0.3">
      <c r="A1450" t="str">
        <f>IF(B1450=1,COUNTIF($B$2:B1450,1),"")</f>
        <v/>
      </c>
      <c r="B1450" t="str">
        <f>IF(C1450=1,COUNTIF($H$2:H1450,H1450),"")</f>
        <v/>
      </c>
      <c r="C1450">
        <f>IF(G1450=List!$P$1,1,0)</f>
        <v>0</v>
      </c>
      <c r="D1450" s="1" t="str">
        <f>IF(E1450=1,COUNTIF($E$2:E1450,1),"")</f>
        <v/>
      </c>
      <c r="E1450" s="1" t="str">
        <f>IF(H1450=List!$P$2,1,"")</f>
        <v/>
      </c>
      <c r="F1450" s="2" t="s">
        <v>11828</v>
      </c>
      <c r="G1450" s="2" t="s">
        <v>380</v>
      </c>
      <c r="H1450" s="2" t="s">
        <v>6221</v>
      </c>
      <c r="I1450" s="2" t="s">
        <v>2654</v>
      </c>
      <c r="J1450" s="2" t="s">
        <v>950</v>
      </c>
      <c r="K1450" s="2" t="s">
        <v>2709</v>
      </c>
      <c r="L1450" s="2" t="s">
        <v>2710</v>
      </c>
      <c r="M1450" s="2" t="s">
        <v>159</v>
      </c>
      <c r="N1450" s="2" t="s">
        <v>756</v>
      </c>
      <c r="O1450" s="99">
        <v>22393</v>
      </c>
      <c r="P1450" s="2" t="s">
        <v>8307</v>
      </c>
      <c r="W1450" s="101">
        <v>1</v>
      </c>
      <c r="X1450" s="1">
        <f>IFERROR(IF(H1450="","",IF(O1450=0,0.15,IF(VLOOKUP(O1450,'Source Post 14 Status (6.30.26)'!A:B,2,FALSE)=1,0.15,0.5))),0.5)</f>
        <v>0.15</v>
      </c>
      <c r="Y1450" s="6">
        <f t="shared" si="22"/>
        <v>0</v>
      </c>
    </row>
    <row r="1451" spans="1:25" x14ac:dyDescent="0.3">
      <c r="A1451" t="str">
        <f>IF(B1451=1,COUNTIF($B$2:B1451,1),"")</f>
        <v/>
      </c>
      <c r="B1451" t="str">
        <f>IF(C1451=1,COUNTIF($H$2:H1451,H1451),"")</f>
        <v/>
      </c>
      <c r="C1451">
        <f>IF(G1451=List!$P$1,1,0)</f>
        <v>0</v>
      </c>
      <c r="D1451" s="1" t="str">
        <f>IF(E1451=1,COUNTIF($E$2:E1451,1),"")</f>
        <v/>
      </c>
      <c r="E1451" s="1" t="str">
        <f>IF(H1451=List!$P$2,1,"")</f>
        <v/>
      </c>
      <c r="F1451" s="2" t="s">
        <v>11828</v>
      </c>
      <c r="G1451" s="2" t="s">
        <v>380</v>
      </c>
      <c r="H1451" s="2" t="s">
        <v>6221</v>
      </c>
      <c r="I1451" s="2" t="s">
        <v>2654</v>
      </c>
      <c r="J1451" s="2" t="s">
        <v>950</v>
      </c>
      <c r="K1451" s="2" t="s">
        <v>2709</v>
      </c>
      <c r="L1451" s="2" t="s">
        <v>2710</v>
      </c>
      <c r="M1451" s="2" t="s">
        <v>159</v>
      </c>
      <c r="N1451" s="2" t="s">
        <v>756</v>
      </c>
      <c r="O1451" s="99">
        <v>22970</v>
      </c>
      <c r="P1451" s="2" t="s">
        <v>8312</v>
      </c>
      <c r="W1451" s="101">
        <v>1</v>
      </c>
      <c r="X1451" s="1">
        <f>IFERROR(IF(H1451="","",IF(O1451=0,0.15,IF(VLOOKUP(O1451,'Source Post 14 Status (6.30.26)'!A:B,2,FALSE)=1,0.15,0.5))),0.5)</f>
        <v>0.15</v>
      </c>
      <c r="Y1451" s="6">
        <f t="shared" si="22"/>
        <v>0</v>
      </c>
    </row>
    <row r="1452" spans="1:25" x14ac:dyDescent="0.3">
      <c r="A1452" t="str">
        <f>IF(B1452=1,COUNTIF($B$2:B1452,1),"")</f>
        <v/>
      </c>
      <c r="B1452" t="str">
        <f>IF(C1452=1,COUNTIF($H$2:H1452,H1452),"")</f>
        <v/>
      </c>
      <c r="C1452">
        <f>IF(G1452=List!$P$1,1,0)</f>
        <v>0</v>
      </c>
      <c r="D1452" s="1" t="str">
        <f>IF(E1452=1,COUNTIF($E$2:E1452,1),"")</f>
        <v/>
      </c>
      <c r="E1452" s="1" t="str">
        <f>IF(H1452=List!$P$2,1,"")</f>
        <v/>
      </c>
      <c r="F1452" s="2" t="s">
        <v>11828</v>
      </c>
      <c r="G1452" s="2" t="s">
        <v>380</v>
      </c>
      <c r="H1452" s="2" t="s">
        <v>6221</v>
      </c>
      <c r="I1452" s="2" t="s">
        <v>2654</v>
      </c>
      <c r="J1452" s="2" t="s">
        <v>950</v>
      </c>
      <c r="K1452" s="2" t="s">
        <v>2709</v>
      </c>
      <c r="L1452" s="2" t="s">
        <v>2710</v>
      </c>
      <c r="M1452" s="2" t="s">
        <v>159</v>
      </c>
      <c r="N1452" s="2" t="s">
        <v>756</v>
      </c>
      <c r="O1452" s="99">
        <v>19512</v>
      </c>
      <c r="P1452" s="2" t="s">
        <v>7914</v>
      </c>
      <c r="W1452" s="101">
        <v>1</v>
      </c>
      <c r="X1452" s="1">
        <f>IFERROR(IF(H1452="","",IF(O1452=0,0.15,IF(VLOOKUP(O1452,'Source Post 14 Status (6.30.26)'!A:B,2,FALSE)=1,0.15,0.5))),0.5)</f>
        <v>0.15</v>
      </c>
      <c r="Y1452" s="6">
        <f t="shared" si="22"/>
        <v>0</v>
      </c>
    </row>
    <row r="1453" spans="1:25" x14ac:dyDescent="0.3">
      <c r="A1453" t="str">
        <f>IF(B1453=1,COUNTIF($B$2:B1453,1),"")</f>
        <v/>
      </c>
      <c r="B1453" t="str">
        <f>IF(C1453=1,COUNTIF($H$2:H1453,H1453),"")</f>
        <v/>
      </c>
      <c r="C1453">
        <f>IF(G1453=List!$P$1,1,0)</f>
        <v>0</v>
      </c>
      <c r="D1453" s="1" t="str">
        <f>IF(E1453=1,COUNTIF($E$2:E1453,1),"")</f>
        <v/>
      </c>
      <c r="E1453" s="1" t="str">
        <f>IF(H1453=List!$P$2,1,"")</f>
        <v/>
      </c>
      <c r="F1453" s="2" t="s">
        <v>11828</v>
      </c>
      <c r="G1453" s="2" t="s">
        <v>380</v>
      </c>
      <c r="H1453" s="2" t="s">
        <v>6221</v>
      </c>
      <c r="I1453" s="2" t="s">
        <v>2654</v>
      </c>
      <c r="J1453" s="2" t="s">
        <v>950</v>
      </c>
      <c r="K1453" s="2" t="s">
        <v>2709</v>
      </c>
      <c r="L1453" s="2" t="s">
        <v>2710</v>
      </c>
      <c r="M1453" s="2" t="s">
        <v>159</v>
      </c>
      <c r="N1453" s="2" t="s">
        <v>756</v>
      </c>
      <c r="O1453" s="99">
        <v>16391</v>
      </c>
      <c r="P1453" s="2" t="s">
        <v>7572</v>
      </c>
      <c r="W1453" s="101">
        <v>1</v>
      </c>
      <c r="X1453" s="1">
        <f>IFERROR(IF(H1453="","",IF(O1453=0,0.15,IF(VLOOKUP(O1453,'Source Post 14 Status (6.30.26)'!A:B,2,FALSE)=1,0.15,0.5))),0.5)</f>
        <v>0.15</v>
      </c>
      <c r="Y1453" s="6">
        <f t="shared" si="22"/>
        <v>0</v>
      </c>
    </row>
    <row r="1454" spans="1:25" x14ac:dyDescent="0.3">
      <c r="A1454" t="str">
        <f>IF(B1454=1,COUNTIF($B$2:B1454,1),"")</f>
        <v/>
      </c>
      <c r="B1454" t="str">
        <f>IF(C1454=1,COUNTIF($H$2:H1454,H1454),"")</f>
        <v/>
      </c>
      <c r="C1454">
        <f>IF(G1454=List!$P$1,1,0)</f>
        <v>0</v>
      </c>
      <c r="D1454" s="1" t="str">
        <f>IF(E1454=1,COUNTIF($E$2:E1454,1),"")</f>
        <v/>
      </c>
      <c r="E1454" s="1" t="str">
        <f>IF(H1454=List!$P$2,1,"")</f>
        <v/>
      </c>
      <c r="F1454" s="2" t="s">
        <v>11828</v>
      </c>
      <c r="G1454" s="2" t="s">
        <v>380</v>
      </c>
      <c r="H1454" s="2" t="s">
        <v>6221</v>
      </c>
      <c r="I1454" s="2" t="s">
        <v>2654</v>
      </c>
      <c r="J1454" s="2" t="s">
        <v>950</v>
      </c>
      <c r="K1454" s="2" t="s">
        <v>2709</v>
      </c>
      <c r="L1454" s="2" t="s">
        <v>2710</v>
      </c>
      <c r="M1454" s="2" t="s">
        <v>159</v>
      </c>
      <c r="N1454" s="2" t="s">
        <v>756</v>
      </c>
      <c r="O1454" s="99">
        <v>0</v>
      </c>
      <c r="P1454" s="2" t="s">
        <v>8514</v>
      </c>
      <c r="W1454" s="101">
        <v>1</v>
      </c>
      <c r="X1454" s="1">
        <f>IFERROR(IF(H1454="","",IF(O1454=0,0.15,IF(VLOOKUP(O1454,'Source Post 14 Status (6.30.26)'!A:B,2,FALSE)=1,0.15,0.5))),0.5)</f>
        <v>0.15</v>
      </c>
      <c r="Y1454" s="6">
        <f t="shared" si="22"/>
        <v>0</v>
      </c>
    </row>
    <row r="1455" spans="1:25" x14ac:dyDescent="0.3">
      <c r="A1455" t="str">
        <f>IF(B1455=1,COUNTIF($B$2:B1455,1),"")</f>
        <v/>
      </c>
      <c r="B1455" t="str">
        <f>IF(C1455=1,COUNTIF($H$2:H1455,H1455),"")</f>
        <v/>
      </c>
      <c r="C1455">
        <f>IF(G1455=List!$P$1,1,0)</f>
        <v>0</v>
      </c>
      <c r="D1455" s="1" t="str">
        <f>IF(E1455=1,COUNTIF($E$2:E1455,1),"")</f>
        <v/>
      </c>
      <c r="E1455" s="1" t="str">
        <f>IF(H1455=List!$P$2,1,"")</f>
        <v/>
      </c>
      <c r="F1455" s="2" t="s">
        <v>11828</v>
      </c>
      <c r="G1455" s="2" t="s">
        <v>380</v>
      </c>
      <c r="H1455" s="2" t="s">
        <v>6221</v>
      </c>
      <c r="I1455" s="2" t="s">
        <v>2654</v>
      </c>
      <c r="J1455" s="2" t="s">
        <v>950</v>
      </c>
      <c r="K1455" s="2" t="s">
        <v>2709</v>
      </c>
      <c r="L1455" s="2" t="s">
        <v>2710</v>
      </c>
      <c r="M1455" s="2" t="s">
        <v>159</v>
      </c>
      <c r="N1455" s="2" t="s">
        <v>756</v>
      </c>
      <c r="O1455" s="99">
        <v>0</v>
      </c>
      <c r="P1455" s="2" t="s">
        <v>8513</v>
      </c>
      <c r="W1455" s="101">
        <v>1</v>
      </c>
      <c r="X1455" s="1">
        <f>IFERROR(IF(H1455="","",IF(O1455=0,0.15,IF(VLOOKUP(O1455,'Source Post 14 Status (6.30.26)'!A:B,2,FALSE)=1,0.15,0.5))),0.5)</f>
        <v>0.15</v>
      </c>
      <c r="Y1455" s="6">
        <f t="shared" si="22"/>
        <v>0</v>
      </c>
    </row>
    <row r="1456" spans="1:25" x14ac:dyDescent="0.3">
      <c r="A1456" t="str">
        <f>IF(B1456=1,COUNTIF($B$2:B1456,1),"")</f>
        <v/>
      </c>
      <c r="B1456" t="str">
        <f>IF(C1456=1,COUNTIF($H$2:H1456,H1456),"")</f>
        <v/>
      </c>
      <c r="C1456">
        <f>IF(G1456=List!$P$1,1,0)</f>
        <v>0</v>
      </c>
      <c r="D1456" s="1" t="str">
        <f>IF(E1456=1,COUNTIF($E$2:E1456,1),"")</f>
        <v/>
      </c>
      <c r="E1456" s="1" t="str">
        <f>IF(H1456=List!$P$2,1,"")</f>
        <v/>
      </c>
      <c r="F1456" s="2" t="s">
        <v>11828</v>
      </c>
      <c r="G1456" s="2" t="s">
        <v>380</v>
      </c>
      <c r="H1456" s="2" t="s">
        <v>6221</v>
      </c>
      <c r="I1456" s="2" t="s">
        <v>2654</v>
      </c>
      <c r="J1456" s="2" t="s">
        <v>950</v>
      </c>
      <c r="K1456" s="2" t="s">
        <v>2709</v>
      </c>
      <c r="L1456" s="2" t="s">
        <v>2710</v>
      </c>
      <c r="M1456" s="2" t="s">
        <v>159</v>
      </c>
      <c r="N1456" s="2" t="s">
        <v>756</v>
      </c>
      <c r="O1456" s="99">
        <v>0</v>
      </c>
      <c r="P1456" s="2" t="s">
        <v>11288</v>
      </c>
      <c r="W1456" s="101">
        <v>1</v>
      </c>
      <c r="X1456" s="1">
        <f>IFERROR(IF(H1456="","",IF(O1456=0,0.15,IF(VLOOKUP(O1456,'Source Post 14 Status (6.30.26)'!A:B,2,FALSE)=1,0.15,0.5))),0.5)</f>
        <v>0.15</v>
      </c>
      <c r="Y1456" s="6">
        <f t="shared" si="22"/>
        <v>0</v>
      </c>
    </row>
    <row r="1457" spans="1:25" x14ac:dyDescent="0.3">
      <c r="A1457" t="str">
        <f>IF(B1457=1,COUNTIF($B$2:B1457,1),"")</f>
        <v/>
      </c>
      <c r="B1457" t="str">
        <f>IF(C1457=1,COUNTIF($H$2:H1457,H1457),"")</f>
        <v/>
      </c>
      <c r="C1457">
        <f>IF(G1457=List!$P$1,1,0)</f>
        <v>0</v>
      </c>
      <c r="D1457" s="1" t="str">
        <f>IF(E1457=1,COUNTIF($E$2:E1457,1),"")</f>
        <v/>
      </c>
      <c r="E1457" s="1" t="str">
        <f>IF(H1457=List!$P$2,1,"")</f>
        <v/>
      </c>
      <c r="F1457" s="2" t="s">
        <v>11828</v>
      </c>
      <c r="G1457" s="2" t="s">
        <v>380</v>
      </c>
      <c r="H1457" s="2" t="s">
        <v>6221</v>
      </c>
      <c r="I1457" s="2" t="s">
        <v>2654</v>
      </c>
      <c r="J1457" s="2" t="s">
        <v>950</v>
      </c>
      <c r="K1457" s="2" t="s">
        <v>2709</v>
      </c>
      <c r="L1457" s="2" t="s">
        <v>2710</v>
      </c>
      <c r="M1457" s="2" t="s">
        <v>159</v>
      </c>
      <c r="N1457" s="2" t="s">
        <v>756</v>
      </c>
      <c r="O1457" s="99">
        <v>0</v>
      </c>
      <c r="P1457" s="2" t="s">
        <v>8512</v>
      </c>
      <c r="W1457" s="101">
        <v>1</v>
      </c>
      <c r="X1457" s="1">
        <f>IFERROR(IF(H1457="","",IF(O1457=0,0.15,IF(VLOOKUP(O1457,'Source Post 14 Status (6.30.26)'!A:B,2,FALSE)=1,0.15,0.5))),0.5)</f>
        <v>0.15</v>
      </c>
      <c r="Y1457" s="6">
        <f t="shared" si="22"/>
        <v>0</v>
      </c>
    </row>
    <row r="1458" spans="1:25" x14ac:dyDescent="0.3">
      <c r="A1458" t="str">
        <f>IF(B1458=1,COUNTIF($B$2:B1458,1),"")</f>
        <v/>
      </c>
      <c r="B1458" t="str">
        <f>IF(C1458=1,COUNTIF($H$2:H1458,H1458),"")</f>
        <v/>
      </c>
      <c r="C1458">
        <f>IF(G1458=List!$P$1,1,0)</f>
        <v>0</v>
      </c>
      <c r="D1458" s="1" t="str">
        <f>IF(E1458=1,COUNTIF($E$2:E1458,1),"")</f>
        <v/>
      </c>
      <c r="E1458" s="1" t="str">
        <f>IF(H1458=List!$P$2,1,"")</f>
        <v/>
      </c>
      <c r="F1458" s="2" t="s">
        <v>11828</v>
      </c>
      <c r="G1458" s="2" t="s">
        <v>381</v>
      </c>
      <c r="H1458" s="2" t="s">
        <v>6193</v>
      </c>
      <c r="I1458" s="2" t="s">
        <v>2654</v>
      </c>
      <c r="J1458" s="2" t="s">
        <v>960</v>
      </c>
      <c r="K1458" s="2" t="s">
        <v>2712</v>
      </c>
      <c r="L1458" s="2" t="s">
        <v>2713</v>
      </c>
      <c r="M1458" s="2" t="s">
        <v>159</v>
      </c>
      <c r="N1458" s="2" t="s">
        <v>756</v>
      </c>
      <c r="O1458" s="99">
        <v>20885</v>
      </c>
      <c r="P1458" s="2" t="s">
        <v>8112</v>
      </c>
      <c r="Q1458">
        <v>29875</v>
      </c>
      <c r="R1458">
        <v>29375</v>
      </c>
      <c r="S1458">
        <v>59250</v>
      </c>
      <c r="T1458">
        <v>29875</v>
      </c>
      <c r="U1458">
        <v>29375</v>
      </c>
      <c r="V1458" t="s">
        <v>11289</v>
      </c>
      <c r="W1458" s="101">
        <v>46192.402612303238</v>
      </c>
      <c r="X1458" s="1">
        <f>IFERROR(IF(H1458="","",IF(O1458=0,0.15,IF(VLOOKUP(O1458,'Source Post 14 Status (6.30.26)'!A:B,2,FALSE)=1,0.15,0.5))),0.5)</f>
        <v>0.15</v>
      </c>
      <c r="Y1458" s="6">
        <f t="shared" si="22"/>
        <v>8888</v>
      </c>
    </row>
    <row r="1459" spans="1:25" x14ac:dyDescent="0.3">
      <c r="A1459" t="str">
        <f>IF(B1459=1,COUNTIF($B$2:B1459,1),"")</f>
        <v/>
      </c>
      <c r="B1459" t="str">
        <f>IF(C1459=1,COUNTIF($H$2:H1459,H1459),"")</f>
        <v/>
      </c>
      <c r="C1459">
        <f>IF(G1459=List!$P$1,1,0)</f>
        <v>0</v>
      </c>
      <c r="D1459" s="1" t="str">
        <f>IF(E1459=1,COUNTIF($E$2:E1459,1),"")</f>
        <v/>
      </c>
      <c r="E1459" s="1" t="str">
        <f>IF(H1459=List!$P$2,1,"")</f>
        <v/>
      </c>
      <c r="F1459" s="2" t="s">
        <v>11828</v>
      </c>
      <c r="G1459" s="2" t="s">
        <v>381</v>
      </c>
      <c r="H1459" s="2" t="s">
        <v>6193</v>
      </c>
      <c r="I1459" s="2" t="s">
        <v>2654</v>
      </c>
      <c r="J1459" s="2" t="s">
        <v>960</v>
      </c>
      <c r="K1459" s="2" t="s">
        <v>2712</v>
      </c>
      <c r="L1459" s="2" t="s">
        <v>2713</v>
      </c>
      <c r="M1459" s="2" t="s">
        <v>159</v>
      </c>
      <c r="N1459" s="2" t="s">
        <v>756</v>
      </c>
      <c r="O1459" s="99">
        <v>13565</v>
      </c>
      <c r="P1459" s="2" t="s">
        <v>7381</v>
      </c>
      <c r="Q1459">
        <v>230075</v>
      </c>
      <c r="R1459">
        <v>226425</v>
      </c>
      <c r="S1459">
        <v>458825</v>
      </c>
      <c r="T1459">
        <v>232250</v>
      </c>
      <c r="U1459">
        <v>228375</v>
      </c>
      <c r="V1459" t="s">
        <v>11289</v>
      </c>
      <c r="W1459" s="101">
        <v>46192.400523414355</v>
      </c>
      <c r="X1459" s="1">
        <f>IFERROR(IF(H1459="","",IF(O1459=0,0.15,IF(VLOOKUP(O1459,'Source Post 14 Status (6.30.26)'!A:B,2,FALSE)=1,0.15,0.5))),0.5)</f>
        <v>0.15</v>
      </c>
      <c r="Y1459" s="6">
        <f t="shared" si="22"/>
        <v>69094</v>
      </c>
    </row>
    <row r="1460" spans="1:25" x14ac:dyDescent="0.3">
      <c r="A1460" t="str">
        <f>IF(B1460=1,COUNTIF($B$2:B1460,1),"")</f>
        <v/>
      </c>
      <c r="B1460" t="str">
        <f>IF(C1460=1,COUNTIF($H$2:H1460,H1460),"")</f>
        <v/>
      </c>
      <c r="C1460">
        <f>IF(G1460=List!$P$1,1,0)</f>
        <v>0</v>
      </c>
      <c r="D1460" s="1" t="str">
        <f>IF(E1460=1,COUNTIF($E$2:E1460,1),"")</f>
        <v/>
      </c>
      <c r="E1460" s="1" t="str">
        <f>IF(H1460=List!$P$2,1,"")</f>
        <v/>
      </c>
      <c r="F1460" s="2" t="s">
        <v>11828</v>
      </c>
      <c r="G1460" s="2" t="s">
        <v>382</v>
      </c>
      <c r="H1460" s="2" t="s">
        <v>6194</v>
      </c>
      <c r="I1460" s="2" t="s">
        <v>2654</v>
      </c>
      <c r="J1460" s="2" t="s">
        <v>960</v>
      </c>
      <c r="K1460" s="2" t="s">
        <v>2715</v>
      </c>
      <c r="L1460" s="2" t="s">
        <v>2716</v>
      </c>
      <c r="M1460" s="2" t="s">
        <v>167</v>
      </c>
      <c r="N1460" s="2" t="s">
        <v>779</v>
      </c>
      <c r="O1460" s="99">
        <v>14934</v>
      </c>
      <c r="P1460" s="2" t="s">
        <v>7381</v>
      </c>
      <c r="Q1460">
        <v>149835</v>
      </c>
      <c r="R1460">
        <v>147222</v>
      </c>
      <c r="S1460">
        <v>300319</v>
      </c>
      <c r="T1460">
        <v>148010</v>
      </c>
      <c r="U1460">
        <v>150309</v>
      </c>
      <c r="V1460" t="s">
        <v>8613</v>
      </c>
      <c r="W1460" s="101">
        <v>46198.935561030092</v>
      </c>
      <c r="X1460" s="1">
        <f>IFERROR(IF(H1460="","",IF(O1460=0,0.15,IF(VLOOKUP(O1460,'Source Post 14 Status (6.30.26)'!A:B,2,FALSE)=1,0.15,0.5))),0.5)</f>
        <v>0.15</v>
      </c>
      <c r="Y1460" s="6">
        <f t="shared" si="22"/>
        <v>44748</v>
      </c>
    </row>
    <row r="1461" spans="1:25" x14ac:dyDescent="0.3">
      <c r="A1461" t="str">
        <f>IF(B1461=1,COUNTIF($B$2:B1461,1),"")</f>
        <v/>
      </c>
      <c r="B1461" t="str">
        <f>IF(C1461=1,COUNTIF($H$2:H1461,H1461),"")</f>
        <v/>
      </c>
      <c r="C1461">
        <f>IF(G1461=List!$P$1,1,0)</f>
        <v>0</v>
      </c>
      <c r="D1461" s="1" t="str">
        <f>IF(E1461=1,COUNTIF($E$2:E1461,1),"")</f>
        <v/>
      </c>
      <c r="E1461" s="1" t="str">
        <f>IF(H1461=List!$P$2,1,"")</f>
        <v/>
      </c>
      <c r="F1461" s="2" t="s">
        <v>11828</v>
      </c>
      <c r="G1461" s="2" t="s">
        <v>382</v>
      </c>
      <c r="H1461" s="2" t="s">
        <v>6194</v>
      </c>
      <c r="I1461" s="2" t="s">
        <v>2654</v>
      </c>
      <c r="J1461" s="2" t="s">
        <v>960</v>
      </c>
      <c r="K1461" s="2" t="s">
        <v>2715</v>
      </c>
      <c r="L1461" s="2" t="s">
        <v>2716</v>
      </c>
      <c r="M1461" s="2" t="s">
        <v>167</v>
      </c>
      <c r="N1461" s="2" t="s">
        <v>779</v>
      </c>
      <c r="O1461" s="99">
        <v>22489</v>
      </c>
      <c r="P1461" s="2" t="s">
        <v>8312</v>
      </c>
      <c r="Q1461">
        <v>190163</v>
      </c>
      <c r="R1461">
        <v>188612</v>
      </c>
      <c r="S1461">
        <v>378650</v>
      </c>
      <c r="T1461">
        <v>189913</v>
      </c>
      <c r="U1461">
        <v>188112</v>
      </c>
      <c r="V1461" t="s">
        <v>8613</v>
      </c>
      <c r="W1461" s="101">
        <v>46198.936076122685</v>
      </c>
      <c r="X1461" s="1">
        <f>IFERROR(IF(H1461="","",IF(O1461=0,0.15,IF(VLOOKUP(O1461,'Source Post 14 Status (6.30.26)'!A:B,2,FALSE)=1,0.15,0.5))),0.5)</f>
        <v>0.15</v>
      </c>
      <c r="Y1461" s="6">
        <f t="shared" si="22"/>
        <v>56704</v>
      </c>
    </row>
    <row r="1462" spans="1:25" x14ac:dyDescent="0.3">
      <c r="A1462" t="str">
        <f>IF(B1462=1,COUNTIF($B$2:B1462,1),"")</f>
        <v/>
      </c>
      <c r="B1462" t="str">
        <f>IF(C1462=1,COUNTIF($H$2:H1462,H1462),"")</f>
        <v/>
      </c>
      <c r="C1462">
        <f>IF(G1462=List!$P$1,1,0)</f>
        <v>0</v>
      </c>
      <c r="D1462" s="1" t="str">
        <f>IF(E1462=1,COUNTIF($E$2:E1462,1),"")</f>
        <v/>
      </c>
      <c r="E1462" s="1" t="str">
        <f>IF(H1462=List!$P$2,1,"")</f>
        <v/>
      </c>
      <c r="F1462" s="2" t="s">
        <v>11828</v>
      </c>
      <c r="G1462" s="2" t="s">
        <v>383</v>
      </c>
      <c r="H1462" s="2" t="s">
        <v>6195</v>
      </c>
      <c r="I1462" s="2" t="s">
        <v>2654</v>
      </c>
      <c r="J1462" s="2" t="s">
        <v>960</v>
      </c>
      <c r="K1462" s="2" t="s">
        <v>2721</v>
      </c>
      <c r="L1462" s="2" t="s">
        <v>2722</v>
      </c>
      <c r="M1462" s="2" t="s">
        <v>159</v>
      </c>
      <c r="N1462" s="2" t="s">
        <v>756</v>
      </c>
      <c r="O1462" s="99">
        <v>2831</v>
      </c>
      <c r="P1462" s="2" t="s">
        <v>6884</v>
      </c>
      <c r="W1462" s="101">
        <v>1</v>
      </c>
      <c r="X1462" s="1">
        <f>IFERROR(IF(H1462="","",IF(O1462=0,0.15,IF(VLOOKUP(O1462,'Source Post 14 Status (6.30.26)'!A:B,2,FALSE)=1,0.15,0.5))),0.5)</f>
        <v>0.5</v>
      </c>
      <c r="Y1462" s="6">
        <f t="shared" si="22"/>
        <v>0</v>
      </c>
    </row>
    <row r="1463" spans="1:25" x14ac:dyDescent="0.3">
      <c r="A1463" t="str">
        <f>IF(B1463=1,COUNTIF($B$2:B1463,1),"")</f>
        <v/>
      </c>
      <c r="B1463" t="str">
        <f>IF(C1463=1,COUNTIF($H$2:H1463,H1463),"")</f>
        <v/>
      </c>
      <c r="C1463">
        <f>IF(G1463=List!$P$1,1,0)</f>
        <v>0</v>
      </c>
      <c r="D1463" s="1" t="str">
        <f>IF(E1463=1,COUNTIF($E$2:E1463,1),"")</f>
        <v/>
      </c>
      <c r="E1463" s="1" t="str">
        <f>IF(H1463=List!$P$2,1,"")</f>
        <v/>
      </c>
      <c r="F1463" s="2" t="s">
        <v>11828</v>
      </c>
      <c r="G1463" s="2" t="s">
        <v>384</v>
      </c>
      <c r="H1463" s="2" t="s">
        <v>6196</v>
      </c>
      <c r="I1463" s="2" t="s">
        <v>2654</v>
      </c>
      <c r="J1463" s="2" t="s">
        <v>960</v>
      </c>
      <c r="K1463" s="2" t="s">
        <v>2724</v>
      </c>
      <c r="L1463" s="2" t="s">
        <v>2725</v>
      </c>
      <c r="M1463" s="2" t="s">
        <v>159</v>
      </c>
      <c r="N1463" s="2" t="s">
        <v>756</v>
      </c>
      <c r="O1463" s="99">
        <v>9929</v>
      </c>
      <c r="P1463" s="2" t="s">
        <v>7090</v>
      </c>
      <c r="Q1463">
        <v>113375</v>
      </c>
      <c r="R1463">
        <v>116725</v>
      </c>
      <c r="V1463" t="s">
        <v>11290</v>
      </c>
      <c r="W1463" s="101">
        <v>46196.658696527775</v>
      </c>
      <c r="X1463" s="1">
        <f>IFERROR(IF(H1463="","",IF(O1463=0,0.15,IF(VLOOKUP(O1463,'Source Post 14 Status (6.30.26)'!A:B,2,FALSE)=1,0.15,0.5))),0.5)</f>
        <v>0.15</v>
      </c>
      <c r="Y1463" s="6">
        <f t="shared" si="22"/>
        <v>0</v>
      </c>
    </row>
    <row r="1464" spans="1:25" x14ac:dyDescent="0.3">
      <c r="A1464" t="str">
        <f>IF(B1464=1,COUNTIF($B$2:B1464,1),"")</f>
        <v/>
      </c>
      <c r="B1464" t="str">
        <f>IF(C1464=1,COUNTIF($H$2:H1464,H1464),"")</f>
        <v/>
      </c>
      <c r="C1464">
        <f>IF(G1464=List!$P$1,1,0)</f>
        <v>0</v>
      </c>
      <c r="D1464" s="1" t="str">
        <f>IF(E1464=1,COUNTIF($E$2:E1464,1),"")</f>
        <v/>
      </c>
      <c r="E1464" s="1" t="str">
        <f>IF(H1464=List!$P$2,1,"")</f>
        <v/>
      </c>
      <c r="F1464" s="2" t="s">
        <v>11828</v>
      </c>
      <c r="G1464" s="2" t="s">
        <v>384</v>
      </c>
      <c r="H1464" s="2" t="s">
        <v>6196</v>
      </c>
      <c r="I1464" s="2" t="s">
        <v>2654</v>
      </c>
      <c r="J1464" s="2" t="s">
        <v>960</v>
      </c>
      <c r="K1464" s="2" t="s">
        <v>2724</v>
      </c>
      <c r="L1464" s="2" t="s">
        <v>2725</v>
      </c>
      <c r="M1464" s="2" t="s">
        <v>159</v>
      </c>
      <c r="N1464" s="2" t="s">
        <v>756</v>
      </c>
      <c r="O1464" s="99">
        <v>0</v>
      </c>
      <c r="P1464" s="2" t="s">
        <v>8514</v>
      </c>
      <c r="W1464" s="101">
        <v>1</v>
      </c>
      <c r="X1464" s="1">
        <f>IFERROR(IF(H1464="","",IF(O1464=0,0.15,IF(VLOOKUP(O1464,'Source Post 14 Status (6.30.26)'!A:B,2,FALSE)=1,0.15,0.5))),0.5)</f>
        <v>0.15</v>
      </c>
      <c r="Y1464" s="6">
        <f t="shared" si="22"/>
        <v>0</v>
      </c>
    </row>
    <row r="1465" spans="1:25" x14ac:dyDescent="0.3">
      <c r="A1465" t="str">
        <f>IF(B1465=1,COUNTIF($B$2:B1465,1),"")</f>
        <v/>
      </c>
      <c r="B1465" t="str">
        <f>IF(C1465=1,COUNTIF($H$2:H1465,H1465),"")</f>
        <v/>
      </c>
      <c r="C1465">
        <f>IF(G1465=List!$P$1,1,0)</f>
        <v>0</v>
      </c>
      <c r="D1465" s="1" t="str">
        <f>IF(E1465=1,COUNTIF($E$2:E1465,1),"")</f>
        <v/>
      </c>
      <c r="E1465" s="1" t="str">
        <f>IF(H1465=List!$P$2,1,"")</f>
        <v/>
      </c>
      <c r="F1465" s="2" t="s">
        <v>11828</v>
      </c>
      <c r="G1465" s="2" t="s">
        <v>385</v>
      </c>
      <c r="H1465" s="2" t="s">
        <v>6197</v>
      </c>
      <c r="I1465" s="2" t="s">
        <v>2654</v>
      </c>
      <c r="J1465" s="2" t="s">
        <v>960</v>
      </c>
      <c r="K1465" s="2" t="s">
        <v>2727</v>
      </c>
      <c r="L1465" s="2" t="s">
        <v>2728</v>
      </c>
      <c r="M1465" s="2" t="s">
        <v>159</v>
      </c>
      <c r="N1465" s="2" t="s">
        <v>756</v>
      </c>
      <c r="O1465" s="99">
        <v>17460</v>
      </c>
      <c r="P1465" s="2" t="s">
        <v>7725</v>
      </c>
      <c r="W1465" s="101">
        <v>1</v>
      </c>
      <c r="X1465" s="1">
        <f>IFERROR(IF(H1465="","",IF(O1465=0,0.15,IF(VLOOKUP(O1465,'Source Post 14 Status (6.30.26)'!A:B,2,FALSE)=1,0.15,0.5))),0.5)</f>
        <v>0.15</v>
      </c>
      <c r="Y1465" s="6">
        <f t="shared" si="22"/>
        <v>0</v>
      </c>
    </row>
    <row r="1466" spans="1:25" x14ac:dyDescent="0.3">
      <c r="A1466" t="str">
        <f>IF(B1466=1,COUNTIF($B$2:B1466,1),"")</f>
        <v/>
      </c>
      <c r="B1466" t="str">
        <f>IF(C1466=1,COUNTIF($H$2:H1466,H1466),"")</f>
        <v/>
      </c>
      <c r="C1466">
        <f>IF(G1466=List!$P$1,1,0)</f>
        <v>0</v>
      </c>
      <c r="D1466" s="1" t="str">
        <f>IF(E1466=1,COUNTIF($E$2:E1466,1),"")</f>
        <v/>
      </c>
      <c r="E1466" s="1" t="str">
        <f>IF(H1466=List!$P$2,1,"")</f>
        <v/>
      </c>
      <c r="F1466" s="2" t="s">
        <v>11828</v>
      </c>
      <c r="G1466" s="2" t="s">
        <v>9504</v>
      </c>
      <c r="H1466" s="2" t="s">
        <v>6198</v>
      </c>
      <c r="I1466" s="2" t="s">
        <v>2654</v>
      </c>
      <c r="J1466" s="2" t="s">
        <v>1260</v>
      </c>
      <c r="K1466" s="2" t="s">
        <v>2738</v>
      </c>
      <c r="L1466" s="2" t="s">
        <v>2739</v>
      </c>
      <c r="M1466" s="2" t="s">
        <v>159</v>
      </c>
      <c r="N1466" s="2" t="s">
        <v>756</v>
      </c>
      <c r="O1466" s="99">
        <v>14792</v>
      </c>
      <c r="P1466" s="2" t="s">
        <v>7049</v>
      </c>
      <c r="W1466" s="101">
        <v>1</v>
      </c>
      <c r="X1466" s="1">
        <f>IFERROR(IF(H1466="","",IF(O1466=0,0.15,IF(VLOOKUP(O1466,'Source Post 14 Status (6.30.26)'!A:B,2,FALSE)=1,0.15,0.5))),0.5)</f>
        <v>0.15</v>
      </c>
      <c r="Y1466" s="6">
        <f t="shared" si="22"/>
        <v>0</v>
      </c>
    </row>
    <row r="1467" spans="1:25" x14ac:dyDescent="0.3">
      <c r="A1467" t="str">
        <f>IF(B1467=1,COUNTIF($B$2:B1467,1),"")</f>
        <v/>
      </c>
      <c r="B1467" t="str">
        <f>IF(C1467=1,COUNTIF($H$2:H1467,H1467),"")</f>
        <v/>
      </c>
      <c r="C1467">
        <f>IF(G1467=List!$P$1,1,0)</f>
        <v>0</v>
      </c>
      <c r="D1467" s="1" t="str">
        <f>IF(E1467=1,COUNTIF($E$2:E1467,1),"")</f>
        <v/>
      </c>
      <c r="E1467" s="1" t="str">
        <f>IF(H1467=List!$P$2,1,"")</f>
        <v/>
      </c>
      <c r="F1467" s="2" t="s">
        <v>11828</v>
      </c>
      <c r="G1467" s="2" t="s">
        <v>9504</v>
      </c>
      <c r="H1467" s="2" t="s">
        <v>6198</v>
      </c>
      <c r="I1467" s="2" t="s">
        <v>2654</v>
      </c>
      <c r="J1467" s="2" t="s">
        <v>1260</v>
      </c>
      <c r="K1467" s="2" t="s">
        <v>2738</v>
      </c>
      <c r="L1467" s="2" t="s">
        <v>2739</v>
      </c>
      <c r="M1467" s="2" t="s">
        <v>159</v>
      </c>
      <c r="N1467" s="2" t="s">
        <v>756</v>
      </c>
      <c r="O1467" s="99">
        <v>8534</v>
      </c>
      <c r="P1467" s="2" t="s">
        <v>11293</v>
      </c>
      <c r="W1467" s="101">
        <v>1</v>
      </c>
      <c r="X1467" s="1">
        <f>IFERROR(IF(H1467="","",IF(O1467=0,0.15,IF(VLOOKUP(O1467,'Source Post 14 Status (6.30.26)'!A:B,2,FALSE)=1,0.15,0.5))),0.5)</f>
        <v>0.5</v>
      </c>
      <c r="Y1467" s="6">
        <f t="shared" si="22"/>
        <v>0</v>
      </c>
    </row>
    <row r="1468" spans="1:25" x14ac:dyDescent="0.3">
      <c r="A1468" t="str">
        <f>IF(B1468=1,COUNTIF($B$2:B1468,1),"")</f>
        <v/>
      </c>
      <c r="B1468" t="str">
        <f>IF(C1468=1,COUNTIF($H$2:H1468,H1468),"")</f>
        <v/>
      </c>
      <c r="C1468">
        <f>IF(G1468=List!$P$1,1,0)</f>
        <v>0</v>
      </c>
      <c r="D1468" s="1" t="str">
        <f>IF(E1468=1,COUNTIF($E$2:E1468,1),"")</f>
        <v/>
      </c>
      <c r="E1468" s="1" t="str">
        <f>IF(H1468=List!$P$2,1,"")</f>
        <v/>
      </c>
      <c r="F1468" s="2" t="s">
        <v>11828</v>
      </c>
      <c r="G1468" s="2" t="s">
        <v>386</v>
      </c>
      <c r="H1468" s="2" t="s">
        <v>6222</v>
      </c>
      <c r="I1468" s="2" t="s">
        <v>2741</v>
      </c>
      <c r="J1468" s="2" t="s">
        <v>896</v>
      </c>
      <c r="K1468" s="2" t="s">
        <v>897</v>
      </c>
      <c r="L1468" s="2" t="s">
        <v>2742</v>
      </c>
      <c r="M1468" s="2" t="s">
        <v>170</v>
      </c>
      <c r="N1468" s="2" t="s">
        <v>763</v>
      </c>
      <c r="O1468" s="99">
        <v>20009</v>
      </c>
      <c r="P1468" s="2" t="s">
        <v>7926</v>
      </c>
      <c r="Q1468">
        <v>929746</v>
      </c>
      <c r="R1468">
        <v>927518</v>
      </c>
      <c r="V1468" t="s">
        <v>11019</v>
      </c>
      <c r="W1468" s="101">
        <v>46199.493304050928</v>
      </c>
      <c r="X1468" s="1">
        <f>IFERROR(IF(H1468="","",IF(O1468=0,0.15,IF(VLOOKUP(O1468,'Source Post 14 Status (6.30.26)'!A:B,2,FALSE)=1,0.15,0.5))),0.5)</f>
        <v>0.15</v>
      </c>
      <c r="Y1468" s="6">
        <f t="shared" si="22"/>
        <v>0</v>
      </c>
    </row>
    <row r="1469" spans="1:25" x14ac:dyDescent="0.3">
      <c r="A1469" t="str">
        <f>IF(B1469=1,COUNTIF($B$2:B1469,1),"")</f>
        <v/>
      </c>
      <c r="B1469" t="str">
        <f>IF(C1469=1,COUNTIF($H$2:H1469,H1469),"")</f>
        <v/>
      </c>
      <c r="C1469">
        <f>IF(G1469=List!$P$1,1,0)</f>
        <v>0</v>
      </c>
      <c r="D1469" s="1" t="str">
        <f>IF(E1469=1,COUNTIF($E$2:E1469,1),"")</f>
        <v/>
      </c>
      <c r="E1469" s="1" t="str">
        <f>IF(H1469=List!$P$2,1,"")</f>
        <v/>
      </c>
      <c r="F1469" s="2" t="s">
        <v>11828</v>
      </c>
      <c r="G1469" s="2" t="s">
        <v>386</v>
      </c>
      <c r="H1469" s="2" t="s">
        <v>6222</v>
      </c>
      <c r="I1469" s="2" t="s">
        <v>2741</v>
      </c>
      <c r="J1469" s="2" t="s">
        <v>896</v>
      </c>
      <c r="K1469" s="2" t="s">
        <v>897</v>
      </c>
      <c r="L1469" s="2" t="s">
        <v>2742</v>
      </c>
      <c r="M1469" s="2" t="s">
        <v>170</v>
      </c>
      <c r="N1469" s="2" t="s">
        <v>763</v>
      </c>
      <c r="O1469" s="99">
        <v>0</v>
      </c>
      <c r="P1469" s="2" t="s">
        <v>8513</v>
      </c>
      <c r="W1469" s="101">
        <v>1</v>
      </c>
      <c r="X1469" s="1">
        <f>IFERROR(IF(H1469="","",IF(O1469=0,0.15,IF(VLOOKUP(O1469,'Source Post 14 Status (6.30.26)'!A:B,2,FALSE)=1,0.15,0.5))),0.5)</f>
        <v>0.15</v>
      </c>
      <c r="Y1469" s="6">
        <f t="shared" si="22"/>
        <v>0</v>
      </c>
    </row>
    <row r="1470" spans="1:25" x14ac:dyDescent="0.3">
      <c r="A1470" t="str">
        <f>IF(B1470=1,COUNTIF($B$2:B1470,1),"")</f>
        <v/>
      </c>
      <c r="B1470" t="str">
        <f>IF(C1470=1,COUNTIF($H$2:H1470,H1470),"")</f>
        <v/>
      </c>
      <c r="C1470">
        <f>IF(G1470=List!$P$1,1,0)</f>
        <v>0</v>
      </c>
      <c r="D1470" s="1" t="str">
        <f>IF(E1470=1,COUNTIF($E$2:E1470,1),"")</f>
        <v/>
      </c>
      <c r="E1470" s="1" t="str">
        <f>IF(H1470=List!$P$2,1,"")</f>
        <v/>
      </c>
      <c r="F1470" s="2" t="s">
        <v>11828</v>
      </c>
      <c r="G1470" s="2" t="s">
        <v>386</v>
      </c>
      <c r="H1470" s="2" t="s">
        <v>8758</v>
      </c>
      <c r="I1470" s="2" t="s">
        <v>2741</v>
      </c>
      <c r="J1470" s="2" t="s">
        <v>896</v>
      </c>
      <c r="K1470" s="2" t="s">
        <v>897</v>
      </c>
      <c r="L1470" s="2" t="s">
        <v>2742</v>
      </c>
      <c r="M1470" s="2" t="s">
        <v>171</v>
      </c>
      <c r="N1470" s="2" t="s">
        <v>765</v>
      </c>
      <c r="O1470" s="99">
        <v>0</v>
      </c>
      <c r="P1470" s="2" t="s">
        <v>8514</v>
      </c>
      <c r="Q1470">
        <v>0</v>
      </c>
      <c r="R1470">
        <v>0</v>
      </c>
      <c r="S1470">
        <v>1600000</v>
      </c>
      <c r="T1470">
        <v>800000</v>
      </c>
      <c r="U1470">
        <v>800000</v>
      </c>
      <c r="V1470" t="s">
        <v>11019</v>
      </c>
      <c r="W1470" s="101">
        <v>46202.450857835647</v>
      </c>
      <c r="X1470" s="1">
        <f>IFERROR(IF(H1470="","",IF(O1470=0,0.15,IF(VLOOKUP(O1470,'Source Post 14 Status (6.30.26)'!A:B,2,FALSE)=1,0.15,0.5))),0.5)</f>
        <v>0.15</v>
      </c>
      <c r="Y1470" s="6">
        <f t="shared" si="22"/>
        <v>240000</v>
      </c>
    </row>
    <row r="1471" spans="1:25" x14ac:dyDescent="0.3">
      <c r="A1471" t="str">
        <f>IF(B1471=1,COUNTIF($B$2:B1471,1),"")</f>
        <v/>
      </c>
      <c r="B1471" t="str">
        <f>IF(C1471=1,COUNTIF($H$2:H1471,H1471),"")</f>
        <v/>
      </c>
      <c r="C1471">
        <f>IF(G1471=List!$P$1,1,0)</f>
        <v>0</v>
      </c>
      <c r="D1471" s="1" t="str">
        <f>IF(E1471=1,COUNTIF($E$2:E1471,1),"")</f>
        <v/>
      </c>
      <c r="E1471" s="1" t="str">
        <f>IF(H1471=List!$P$2,1,"")</f>
        <v/>
      </c>
      <c r="F1471" s="2" t="s">
        <v>11828</v>
      </c>
      <c r="G1471" s="2" t="s">
        <v>387</v>
      </c>
      <c r="H1471" s="2" t="s">
        <v>10913</v>
      </c>
      <c r="I1471" s="2" t="s">
        <v>2741</v>
      </c>
      <c r="J1471" s="2" t="s">
        <v>900</v>
      </c>
      <c r="K1471" s="2" t="s">
        <v>907</v>
      </c>
      <c r="L1471" s="2" t="s">
        <v>2461</v>
      </c>
      <c r="M1471" s="2" t="s">
        <v>457</v>
      </c>
      <c r="N1471" s="2" t="s">
        <v>791</v>
      </c>
      <c r="O1471" s="99">
        <v>0</v>
      </c>
      <c r="P1471" s="2" t="s">
        <v>8514</v>
      </c>
      <c r="W1471" s="101">
        <v>1</v>
      </c>
      <c r="X1471" s="1">
        <f>IFERROR(IF(H1471="","",IF(O1471=0,0.15,IF(VLOOKUP(O1471,'Source Post 14 Status (6.30.26)'!A:B,2,FALSE)=1,0.15,0.5))),0.5)</f>
        <v>0.15</v>
      </c>
      <c r="Y1471" s="6">
        <f t="shared" si="22"/>
        <v>0</v>
      </c>
    </row>
    <row r="1472" spans="1:25" x14ac:dyDescent="0.3">
      <c r="A1472" t="str">
        <f>IF(B1472=1,COUNTIF($B$2:B1472,1),"")</f>
        <v/>
      </c>
      <c r="B1472" t="str">
        <f>IF(C1472=1,COUNTIF($H$2:H1472,H1472),"")</f>
        <v/>
      </c>
      <c r="C1472">
        <f>IF(G1472=List!$P$1,1,0)</f>
        <v>0</v>
      </c>
      <c r="D1472" s="1" t="str">
        <f>IF(E1472=1,COUNTIF($E$2:E1472,1),"")</f>
        <v/>
      </c>
      <c r="E1472" s="1" t="str">
        <f>IF(H1472=List!$P$2,1,"")</f>
        <v/>
      </c>
      <c r="F1472" s="2" t="s">
        <v>11828</v>
      </c>
      <c r="G1472" s="2" t="s">
        <v>387</v>
      </c>
      <c r="H1472" s="2" t="s">
        <v>10913</v>
      </c>
      <c r="I1472" s="2" t="s">
        <v>2741</v>
      </c>
      <c r="J1472" s="2" t="s">
        <v>900</v>
      </c>
      <c r="K1472" s="2" t="s">
        <v>907</v>
      </c>
      <c r="L1472" s="2" t="s">
        <v>2461</v>
      </c>
      <c r="M1472" s="2" t="s">
        <v>457</v>
      </c>
      <c r="N1472" s="2" t="s">
        <v>791</v>
      </c>
      <c r="O1472" s="99">
        <v>24590</v>
      </c>
      <c r="P1472" s="2" t="s">
        <v>11310</v>
      </c>
      <c r="W1472" s="101">
        <v>1</v>
      </c>
      <c r="X1472" s="1">
        <f>IFERROR(IF(H1472="","",IF(O1472=0,0.15,IF(VLOOKUP(O1472,'Source Post 14 Status (6.30.26)'!A:B,2,FALSE)=1,0.15,0.5))),0.5)</f>
        <v>0.15</v>
      </c>
      <c r="Y1472" s="6">
        <f t="shared" si="22"/>
        <v>0</v>
      </c>
    </row>
    <row r="1473" spans="1:25" x14ac:dyDescent="0.3">
      <c r="A1473" t="str">
        <f>IF(B1473=1,COUNTIF($B$2:B1473,1),"")</f>
        <v/>
      </c>
      <c r="B1473" t="str">
        <f>IF(C1473=1,COUNTIF($H$2:H1473,H1473),"")</f>
        <v/>
      </c>
      <c r="C1473">
        <f>IF(G1473=List!$P$1,1,0)</f>
        <v>0</v>
      </c>
      <c r="D1473" s="1" t="str">
        <f>IF(E1473=1,COUNTIF($E$2:E1473,1),"")</f>
        <v/>
      </c>
      <c r="E1473" s="1" t="str">
        <f>IF(H1473=List!$P$2,1,"")</f>
        <v/>
      </c>
      <c r="F1473" s="2" t="s">
        <v>11828</v>
      </c>
      <c r="G1473" s="2" t="s">
        <v>387</v>
      </c>
      <c r="H1473" s="2" t="s">
        <v>10912</v>
      </c>
      <c r="I1473" s="2" t="s">
        <v>2741</v>
      </c>
      <c r="J1473" s="2" t="s">
        <v>900</v>
      </c>
      <c r="K1473" s="2" t="s">
        <v>907</v>
      </c>
      <c r="L1473" s="2" t="s">
        <v>2461</v>
      </c>
      <c r="M1473" s="2" t="s">
        <v>159</v>
      </c>
      <c r="N1473" s="2" t="s">
        <v>756</v>
      </c>
      <c r="O1473" s="99">
        <v>0</v>
      </c>
      <c r="P1473" s="2" t="s">
        <v>8514</v>
      </c>
      <c r="W1473" s="101">
        <v>1</v>
      </c>
      <c r="X1473" s="1">
        <f>IFERROR(IF(H1473="","",IF(O1473=0,0.15,IF(VLOOKUP(O1473,'Source Post 14 Status (6.30.26)'!A:B,2,FALSE)=1,0.15,0.5))),0.5)</f>
        <v>0.15</v>
      </c>
      <c r="Y1473" s="6">
        <f t="shared" si="22"/>
        <v>0</v>
      </c>
    </row>
    <row r="1474" spans="1:25" x14ac:dyDescent="0.3">
      <c r="A1474" t="str">
        <f>IF(B1474=1,COUNTIF($B$2:B1474,1),"")</f>
        <v/>
      </c>
      <c r="B1474" t="str">
        <f>IF(C1474=1,COUNTIF($H$2:H1474,H1474),"")</f>
        <v/>
      </c>
      <c r="C1474">
        <f>IF(G1474=List!$P$1,1,0)</f>
        <v>0</v>
      </c>
      <c r="D1474" s="1" t="str">
        <f>IF(E1474=1,COUNTIF($E$2:E1474,1),"")</f>
        <v/>
      </c>
      <c r="E1474" s="1" t="str">
        <f>IF(H1474=List!$P$2,1,"")</f>
        <v/>
      </c>
      <c r="F1474" s="2" t="s">
        <v>11828</v>
      </c>
      <c r="G1474" s="2" t="s">
        <v>387</v>
      </c>
      <c r="H1474" s="2" t="s">
        <v>10912</v>
      </c>
      <c r="I1474" s="2" t="s">
        <v>2741</v>
      </c>
      <c r="J1474" s="2" t="s">
        <v>900</v>
      </c>
      <c r="K1474" s="2" t="s">
        <v>907</v>
      </c>
      <c r="L1474" s="2" t="s">
        <v>2461</v>
      </c>
      <c r="M1474" s="2" t="s">
        <v>159</v>
      </c>
      <c r="N1474" s="2" t="s">
        <v>756</v>
      </c>
      <c r="O1474" s="99">
        <v>24591</v>
      </c>
      <c r="P1474" s="2" t="s">
        <v>11309</v>
      </c>
      <c r="W1474" s="101">
        <v>1</v>
      </c>
      <c r="X1474" s="1">
        <f>IFERROR(IF(H1474="","",IF(O1474=0,0.15,IF(VLOOKUP(O1474,'Source Post 14 Status (6.30.26)'!A:B,2,FALSE)=1,0.15,0.5))),0.5)</f>
        <v>0.15</v>
      </c>
      <c r="Y1474" s="6">
        <f t="shared" si="22"/>
        <v>0</v>
      </c>
    </row>
    <row r="1475" spans="1:25" x14ac:dyDescent="0.3">
      <c r="A1475" t="str">
        <f>IF(B1475=1,COUNTIF($B$2:B1475,1),"")</f>
        <v/>
      </c>
      <c r="B1475" t="str">
        <f>IF(C1475=1,COUNTIF($H$2:H1475,H1475),"")</f>
        <v/>
      </c>
      <c r="C1475">
        <f>IF(G1475=List!$P$1,1,0)</f>
        <v>0</v>
      </c>
      <c r="D1475" s="1" t="str">
        <f>IF(E1475=1,COUNTIF($E$2:E1475,1),"")</f>
        <v/>
      </c>
      <c r="E1475" s="1" t="str">
        <f>IF(H1475=List!$P$2,1,"")</f>
        <v/>
      </c>
      <c r="F1475" s="2" t="s">
        <v>11828</v>
      </c>
      <c r="G1475" s="2" t="s">
        <v>388</v>
      </c>
      <c r="H1475" s="2" t="s">
        <v>6223</v>
      </c>
      <c r="I1475" s="2" t="s">
        <v>2741</v>
      </c>
      <c r="J1475" s="2" t="s">
        <v>937</v>
      </c>
      <c r="K1475" s="2" t="s">
        <v>2754</v>
      </c>
      <c r="L1475" s="2" t="s">
        <v>2755</v>
      </c>
      <c r="M1475" s="2" t="s">
        <v>159</v>
      </c>
      <c r="N1475" s="2" t="s">
        <v>756</v>
      </c>
      <c r="O1475" s="99">
        <v>22435</v>
      </c>
      <c r="P1475" s="2" t="s">
        <v>8317</v>
      </c>
      <c r="Q1475">
        <v>233829</v>
      </c>
      <c r="R1475">
        <v>239462</v>
      </c>
      <c r="S1475">
        <v>474852</v>
      </c>
      <c r="T1475">
        <v>235066</v>
      </c>
      <c r="U1475">
        <v>240052</v>
      </c>
      <c r="V1475" t="s">
        <v>11041</v>
      </c>
      <c r="W1475" s="101">
        <v>46202.385425231485</v>
      </c>
      <c r="X1475" s="1">
        <f>IFERROR(IF(H1475="","",IF(O1475=0,0.15,IF(VLOOKUP(O1475,'Source Post 14 Status (6.30.26)'!A:B,2,FALSE)=1,0.15,0.5))),0.5)</f>
        <v>0.15</v>
      </c>
      <c r="Y1475" s="6">
        <f t="shared" ref="Y1475:Y1538" si="23">IF(H1475="","",ROUND(MIN((T1475+U1475)*X1475,T1475),0))</f>
        <v>71268</v>
      </c>
    </row>
    <row r="1476" spans="1:25" x14ac:dyDescent="0.3">
      <c r="A1476" t="str">
        <f>IF(B1476=1,COUNTIF($B$2:B1476,1),"")</f>
        <v/>
      </c>
      <c r="B1476" t="str">
        <f>IF(C1476=1,COUNTIF($H$2:H1476,H1476),"")</f>
        <v/>
      </c>
      <c r="C1476">
        <f>IF(G1476=List!$P$1,1,0)</f>
        <v>0</v>
      </c>
      <c r="D1476" s="1" t="str">
        <f>IF(E1476=1,COUNTIF($E$2:E1476,1),"")</f>
        <v/>
      </c>
      <c r="E1476" s="1" t="str">
        <f>IF(H1476=List!$P$2,1,"")</f>
        <v/>
      </c>
      <c r="F1476" s="2" t="s">
        <v>11828</v>
      </c>
      <c r="G1476" s="2" t="s">
        <v>388</v>
      </c>
      <c r="H1476" s="2" t="s">
        <v>6224</v>
      </c>
      <c r="I1476" s="2" t="s">
        <v>2741</v>
      </c>
      <c r="J1476" s="2" t="s">
        <v>937</v>
      </c>
      <c r="K1476" s="2" t="s">
        <v>2754</v>
      </c>
      <c r="L1476" s="2" t="s">
        <v>2755</v>
      </c>
      <c r="M1476" s="2" t="s">
        <v>168</v>
      </c>
      <c r="N1476" s="2" t="s">
        <v>800</v>
      </c>
      <c r="O1476" s="99">
        <v>17909</v>
      </c>
      <c r="P1476" s="2" t="s">
        <v>7837</v>
      </c>
      <c r="Q1476">
        <v>87208</v>
      </c>
      <c r="R1476">
        <v>86588</v>
      </c>
      <c r="S1476">
        <v>176316</v>
      </c>
      <c r="T1476">
        <v>84689</v>
      </c>
      <c r="U1476">
        <v>89069</v>
      </c>
      <c r="V1476" t="s">
        <v>11041</v>
      </c>
      <c r="W1476" s="101">
        <v>46202.386828935189</v>
      </c>
      <c r="X1476" s="1">
        <f>IFERROR(IF(H1476="","",IF(O1476=0,0.15,IF(VLOOKUP(O1476,'Source Post 14 Status (6.30.26)'!A:B,2,FALSE)=1,0.15,0.5))),0.5)</f>
        <v>0.15</v>
      </c>
      <c r="Y1476" s="6">
        <f t="shared" si="23"/>
        <v>26064</v>
      </c>
    </row>
    <row r="1477" spans="1:25" x14ac:dyDescent="0.3">
      <c r="A1477" t="str">
        <f>IF(B1477=1,COUNTIF($B$2:B1477,1),"")</f>
        <v/>
      </c>
      <c r="B1477" t="str">
        <f>IF(C1477=1,COUNTIF($H$2:H1477,H1477),"")</f>
        <v/>
      </c>
      <c r="C1477">
        <f>IF(G1477=List!$P$1,1,0)</f>
        <v>0</v>
      </c>
      <c r="D1477" s="1" t="str">
        <f>IF(E1477=1,COUNTIF($E$2:E1477,1),"")</f>
        <v/>
      </c>
      <c r="E1477" s="1" t="str">
        <f>IF(H1477=List!$P$2,1,"")</f>
        <v/>
      </c>
      <c r="F1477" s="2" t="s">
        <v>11828</v>
      </c>
      <c r="G1477" s="2" t="s">
        <v>389</v>
      </c>
      <c r="H1477" s="2" t="s">
        <v>6226</v>
      </c>
      <c r="I1477" s="2" t="s">
        <v>2741</v>
      </c>
      <c r="J1477" s="2" t="s">
        <v>937</v>
      </c>
      <c r="K1477" s="2" t="s">
        <v>2777</v>
      </c>
      <c r="L1477" s="2" t="s">
        <v>2778</v>
      </c>
      <c r="M1477" s="2" t="s">
        <v>167</v>
      </c>
      <c r="N1477" s="2" t="s">
        <v>779</v>
      </c>
      <c r="O1477" s="99">
        <v>9409</v>
      </c>
      <c r="P1477" s="2" t="s">
        <v>7098</v>
      </c>
      <c r="W1477" s="101">
        <v>1</v>
      </c>
      <c r="X1477" s="1">
        <f>IFERROR(IF(H1477="","",IF(O1477=0,0.15,IF(VLOOKUP(O1477,'Source Post 14 Status (6.30.26)'!A:B,2,FALSE)=1,0.15,0.5))),0.5)</f>
        <v>0.5</v>
      </c>
      <c r="Y1477" s="6">
        <f t="shared" si="23"/>
        <v>0</v>
      </c>
    </row>
    <row r="1478" spans="1:25" x14ac:dyDescent="0.3">
      <c r="A1478" t="str">
        <f>IF(B1478=1,COUNTIF($B$2:B1478,1),"")</f>
        <v/>
      </c>
      <c r="B1478" t="str">
        <f>IF(C1478=1,COUNTIF($H$2:H1478,H1478),"")</f>
        <v/>
      </c>
      <c r="C1478">
        <f>IF(G1478=List!$P$1,1,0)</f>
        <v>0</v>
      </c>
      <c r="D1478" s="1" t="str">
        <f>IF(E1478=1,COUNTIF($E$2:E1478,1),"")</f>
        <v/>
      </c>
      <c r="E1478" s="1" t="str">
        <f>IF(H1478=List!$P$2,1,"")</f>
        <v/>
      </c>
      <c r="F1478" s="2" t="s">
        <v>11828</v>
      </c>
      <c r="G1478" s="2" t="s">
        <v>390</v>
      </c>
      <c r="H1478" s="2" t="s">
        <v>6227</v>
      </c>
      <c r="I1478" s="2" t="s">
        <v>2741</v>
      </c>
      <c r="J1478" s="2" t="s">
        <v>950</v>
      </c>
      <c r="K1478" s="2" t="s">
        <v>2798</v>
      </c>
      <c r="L1478" s="2" t="s">
        <v>2799</v>
      </c>
      <c r="M1478" s="2" t="s">
        <v>159</v>
      </c>
      <c r="N1478" s="2" t="s">
        <v>756</v>
      </c>
      <c r="O1478" s="99">
        <v>20645</v>
      </c>
      <c r="P1478" s="2" t="s">
        <v>8157</v>
      </c>
      <c r="Q1478">
        <v>6046</v>
      </c>
      <c r="R1478">
        <v>6017</v>
      </c>
      <c r="S1478">
        <v>11945</v>
      </c>
      <c r="T1478">
        <v>5929</v>
      </c>
      <c r="U1478">
        <v>5899</v>
      </c>
      <c r="V1478" t="s">
        <v>8614</v>
      </c>
      <c r="W1478" s="101">
        <v>46191.457128819442</v>
      </c>
      <c r="X1478" s="1">
        <f>IFERROR(IF(H1478="","",IF(O1478=0,0.15,IF(VLOOKUP(O1478,'Source Post 14 Status (6.30.26)'!A:B,2,FALSE)=1,0.15,0.5))),0.5)</f>
        <v>0.15</v>
      </c>
      <c r="Y1478" s="6">
        <f t="shared" si="23"/>
        <v>1774</v>
      </c>
    </row>
    <row r="1479" spans="1:25" x14ac:dyDescent="0.3">
      <c r="A1479" t="str">
        <f>IF(B1479=1,COUNTIF($B$2:B1479,1),"")</f>
        <v/>
      </c>
      <c r="B1479" t="str">
        <f>IF(C1479=1,COUNTIF($H$2:H1479,H1479),"")</f>
        <v/>
      </c>
      <c r="C1479">
        <f>IF(G1479=List!$P$1,1,0)</f>
        <v>0</v>
      </c>
      <c r="D1479" s="1" t="str">
        <f>IF(E1479=1,COUNTIF($E$2:E1479,1),"")</f>
        <v/>
      </c>
      <c r="E1479" s="1" t="str">
        <f>IF(H1479=List!$P$2,1,"")</f>
        <v/>
      </c>
      <c r="F1479" s="2" t="s">
        <v>11828</v>
      </c>
      <c r="G1479" s="2" t="s">
        <v>390</v>
      </c>
      <c r="H1479" s="2" t="s">
        <v>6227</v>
      </c>
      <c r="I1479" s="2" t="s">
        <v>2741</v>
      </c>
      <c r="J1479" s="2" t="s">
        <v>950</v>
      </c>
      <c r="K1479" s="2" t="s">
        <v>2798</v>
      </c>
      <c r="L1479" s="2" t="s">
        <v>2799</v>
      </c>
      <c r="M1479" s="2" t="s">
        <v>159</v>
      </c>
      <c r="N1479" s="2" t="s">
        <v>756</v>
      </c>
      <c r="O1479" s="99">
        <v>26896</v>
      </c>
      <c r="P1479" s="2" t="s">
        <v>11294</v>
      </c>
      <c r="Q1479">
        <v>5104</v>
      </c>
      <c r="R1479">
        <v>5272</v>
      </c>
      <c r="S1479">
        <v>10467</v>
      </c>
      <c r="T1479">
        <v>5196</v>
      </c>
      <c r="U1479">
        <v>5171</v>
      </c>
      <c r="V1479" t="s">
        <v>8614</v>
      </c>
      <c r="W1479" s="101">
        <v>46191.458199224537</v>
      </c>
      <c r="X1479" s="1">
        <f>IFERROR(IF(H1479="","",IF(O1479=0,0.15,IF(VLOOKUP(O1479,'Source Post 14 Status (6.30.26)'!A:B,2,FALSE)=1,0.15,0.5))),0.5)</f>
        <v>0.15</v>
      </c>
      <c r="Y1479" s="6">
        <f t="shared" si="23"/>
        <v>1555</v>
      </c>
    </row>
    <row r="1480" spans="1:25" x14ac:dyDescent="0.3">
      <c r="A1480" t="str">
        <f>IF(B1480=1,COUNTIF($B$2:B1480,1),"")</f>
        <v/>
      </c>
      <c r="B1480" t="str">
        <f>IF(C1480=1,COUNTIF($H$2:H1480,H1480),"")</f>
        <v/>
      </c>
      <c r="C1480">
        <f>IF(G1480=List!$P$1,1,0)</f>
        <v>0</v>
      </c>
      <c r="D1480" s="1" t="str">
        <f>IF(E1480=1,COUNTIF($E$2:E1480,1),"")</f>
        <v/>
      </c>
      <c r="E1480" s="1" t="str">
        <f>IF(H1480=List!$P$2,1,"")</f>
        <v/>
      </c>
      <c r="F1480" s="2" t="s">
        <v>11828</v>
      </c>
      <c r="G1480" s="2" t="s">
        <v>390</v>
      </c>
      <c r="H1480" s="2" t="s">
        <v>6227</v>
      </c>
      <c r="I1480" s="2" t="s">
        <v>2741</v>
      </c>
      <c r="J1480" s="2" t="s">
        <v>950</v>
      </c>
      <c r="K1480" s="2" t="s">
        <v>2798</v>
      </c>
      <c r="L1480" s="2" t="s">
        <v>2799</v>
      </c>
      <c r="M1480" s="2" t="s">
        <v>159</v>
      </c>
      <c r="N1480" s="2" t="s">
        <v>756</v>
      </c>
      <c r="O1480" s="99">
        <v>16701</v>
      </c>
      <c r="P1480" s="2" t="s">
        <v>7572</v>
      </c>
      <c r="Q1480">
        <v>557000</v>
      </c>
      <c r="R1480">
        <v>557000</v>
      </c>
      <c r="V1480" t="s">
        <v>8614</v>
      </c>
      <c r="W1480" s="101">
        <v>46191.454757638887</v>
      </c>
      <c r="X1480" s="1">
        <f>IFERROR(IF(H1480="","",IF(O1480=0,0.15,IF(VLOOKUP(O1480,'Source Post 14 Status (6.30.26)'!A:B,2,FALSE)=1,0.15,0.5))),0.5)</f>
        <v>0.15</v>
      </c>
      <c r="Y1480" s="6">
        <f t="shared" si="23"/>
        <v>0</v>
      </c>
    </row>
    <row r="1481" spans="1:25" x14ac:dyDescent="0.3">
      <c r="A1481" t="str">
        <f>IF(B1481=1,COUNTIF($B$2:B1481,1),"")</f>
        <v/>
      </c>
      <c r="B1481" t="str">
        <f>IF(C1481=1,COUNTIF($H$2:H1481,H1481),"")</f>
        <v/>
      </c>
      <c r="C1481">
        <f>IF(G1481=List!$P$1,1,0)</f>
        <v>0</v>
      </c>
      <c r="D1481" s="1" t="str">
        <f>IF(E1481=1,COUNTIF($E$2:E1481,1),"")</f>
        <v/>
      </c>
      <c r="E1481" s="1" t="str">
        <f>IF(H1481=List!$P$2,1,"")</f>
        <v/>
      </c>
      <c r="F1481" s="2" t="s">
        <v>11828</v>
      </c>
      <c r="G1481" s="2" t="s">
        <v>390</v>
      </c>
      <c r="H1481" s="2" t="s">
        <v>6227</v>
      </c>
      <c r="I1481" s="2" t="s">
        <v>2741</v>
      </c>
      <c r="J1481" s="2" t="s">
        <v>950</v>
      </c>
      <c r="K1481" s="2" t="s">
        <v>2798</v>
      </c>
      <c r="L1481" s="2" t="s">
        <v>2799</v>
      </c>
      <c r="M1481" s="2" t="s">
        <v>159</v>
      </c>
      <c r="N1481" s="2" t="s">
        <v>756</v>
      </c>
      <c r="O1481" s="99">
        <v>0</v>
      </c>
      <c r="P1481" s="2" t="s">
        <v>8514</v>
      </c>
      <c r="S1481">
        <v>917491</v>
      </c>
      <c r="T1481">
        <v>508562</v>
      </c>
      <c r="U1481">
        <v>508515</v>
      </c>
      <c r="V1481" t="s">
        <v>8614</v>
      </c>
      <c r="W1481" s="101">
        <v>46196.633910300923</v>
      </c>
      <c r="X1481" s="1">
        <f>IFERROR(IF(H1481="","",IF(O1481=0,0.15,IF(VLOOKUP(O1481,'Source Post 14 Status (6.30.26)'!A:B,2,FALSE)=1,0.15,0.5))),0.5)</f>
        <v>0.15</v>
      </c>
      <c r="Y1481" s="6">
        <f t="shared" si="23"/>
        <v>152562</v>
      </c>
    </row>
    <row r="1482" spans="1:25" x14ac:dyDescent="0.3">
      <c r="A1482" t="str">
        <f>IF(B1482=1,COUNTIF($B$2:B1482,1),"")</f>
        <v/>
      </c>
      <c r="B1482" t="str">
        <f>IF(C1482=1,COUNTIF($H$2:H1482,H1482),"")</f>
        <v/>
      </c>
      <c r="C1482">
        <f>IF(G1482=List!$P$1,1,0)</f>
        <v>0</v>
      </c>
      <c r="D1482" s="1" t="str">
        <f>IF(E1482=1,COUNTIF($E$2:E1482,1),"")</f>
        <v/>
      </c>
      <c r="E1482" s="1" t="str">
        <f>IF(H1482=List!$P$2,1,"")</f>
        <v/>
      </c>
      <c r="F1482" s="2" t="s">
        <v>11828</v>
      </c>
      <c r="G1482" s="2" t="s">
        <v>390</v>
      </c>
      <c r="H1482" s="2" t="s">
        <v>6227</v>
      </c>
      <c r="I1482" s="2" t="s">
        <v>2741</v>
      </c>
      <c r="J1482" s="2" t="s">
        <v>950</v>
      </c>
      <c r="K1482" s="2" t="s">
        <v>2798</v>
      </c>
      <c r="L1482" s="2" t="s">
        <v>2799</v>
      </c>
      <c r="M1482" s="2" t="s">
        <v>159</v>
      </c>
      <c r="N1482" s="2" t="s">
        <v>756</v>
      </c>
      <c r="O1482" s="99">
        <v>0</v>
      </c>
      <c r="P1482" s="2" t="s">
        <v>8513</v>
      </c>
      <c r="W1482" s="101">
        <v>1</v>
      </c>
      <c r="X1482" s="1">
        <f>IFERROR(IF(H1482="","",IF(O1482=0,0.15,IF(VLOOKUP(O1482,'Source Post 14 Status (6.30.26)'!A:B,2,FALSE)=1,0.15,0.5))),0.5)</f>
        <v>0.15</v>
      </c>
      <c r="Y1482" s="6">
        <f t="shared" si="23"/>
        <v>0</v>
      </c>
    </row>
    <row r="1483" spans="1:25" x14ac:dyDescent="0.3">
      <c r="A1483" t="str">
        <f>IF(B1483=1,COUNTIF($B$2:B1483,1),"")</f>
        <v/>
      </c>
      <c r="B1483" t="str">
        <f>IF(C1483=1,COUNTIF($H$2:H1483,H1483),"")</f>
        <v/>
      </c>
      <c r="C1483">
        <f>IF(G1483=List!$P$1,1,0)</f>
        <v>0</v>
      </c>
      <c r="D1483" s="1" t="str">
        <f>IF(E1483=1,COUNTIF($E$2:E1483,1),"")</f>
        <v/>
      </c>
      <c r="E1483" s="1" t="str">
        <f>IF(H1483=List!$P$2,1,"")</f>
        <v/>
      </c>
      <c r="F1483" s="2" t="s">
        <v>11828</v>
      </c>
      <c r="G1483" s="2" t="s">
        <v>390</v>
      </c>
      <c r="H1483" s="2" t="s">
        <v>6227</v>
      </c>
      <c r="I1483" s="2" t="s">
        <v>2741</v>
      </c>
      <c r="J1483" s="2" t="s">
        <v>950</v>
      </c>
      <c r="K1483" s="2" t="s">
        <v>2798</v>
      </c>
      <c r="L1483" s="2" t="s">
        <v>2799</v>
      </c>
      <c r="M1483" s="2" t="s">
        <v>159</v>
      </c>
      <c r="N1483" s="2" t="s">
        <v>756</v>
      </c>
      <c r="O1483" s="99">
        <v>21091</v>
      </c>
      <c r="P1483" s="2" t="s">
        <v>8290</v>
      </c>
      <c r="Q1483">
        <v>388500</v>
      </c>
      <c r="R1483">
        <v>388500</v>
      </c>
      <c r="S1483">
        <v>790000</v>
      </c>
      <c r="T1483">
        <v>396000</v>
      </c>
      <c r="U1483">
        <v>396000</v>
      </c>
      <c r="V1483" t="s">
        <v>8614</v>
      </c>
      <c r="W1483" s="101">
        <v>46191.45563128472</v>
      </c>
      <c r="X1483" s="1">
        <f>IFERROR(IF(H1483="","",IF(O1483=0,0.15,IF(VLOOKUP(O1483,'Source Post 14 Status (6.30.26)'!A:B,2,FALSE)=1,0.15,0.5))),0.5)</f>
        <v>0.15</v>
      </c>
      <c r="Y1483" s="6">
        <f t="shared" si="23"/>
        <v>118800</v>
      </c>
    </row>
    <row r="1484" spans="1:25" x14ac:dyDescent="0.3">
      <c r="A1484" t="str">
        <f>IF(B1484=1,COUNTIF($B$2:B1484,1),"")</f>
        <v/>
      </c>
      <c r="B1484" t="str">
        <f>IF(C1484=1,COUNTIF($H$2:H1484,H1484),"")</f>
        <v/>
      </c>
      <c r="C1484">
        <f>IF(G1484=List!$P$1,1,0)</f>
        <v>0</v>
      </c>
      <c r="D1484" s="1" t="str">
        <f>IF(E1484=1,COUNTIF($E$2:E1484,1),"")</f>
        <v/>
      </c>
      <c r="E1484" s="1" t="str">
        <f>IF(H1484=List!$P$2,1,"")</f>
        <v/>
      </c>
      <c r="F1484" s="2" t="s">
        <v>11828</v>
      </c>
      <c r="G1484" s="2" t="s">
        <v>391</v>
      </c>
      <c r="H1484" s="2" t="s">
        <v>6228</v>
      </c>
      <c r="I1484" s="2" t="s">
        <v>2741</v>
      </c>
      <c r="J1484" s="2" t="s">
        <v>950</v>
      </c>
      <c r="K1484" s="2" t="s">
        <v>2801</v>
      </c>
      <c r="L1484" s="2" t="s">
        <v>2802</v>
      </c>
      <c r="M1484" s="2" t="s">
        <v>159</v>
      </c>
      <c r="N1484" s="2" t="s">
        <v>756</v>
      </c>
      <c r="O1484" s="99">
        <v>16614</v>
      </c>
      <c r="P1484" s="2" t="s">
        <v>7629</v>
      </c>
      <c r="Q1484">
        <v>29299</v>
      </c>
      <c r="R1484">
        <v>28880</v>
      </c>
      <c r="S1484">
        <v>56504</v>
      </c>
      <c r="T1484">
        <v>27624</v>
      </c>
      <c r="U1484">
        <v>27206</v>
      </c>
      <c r="V1484" t="s">
        <v>11295</v>
      </c>
      <c r="W1484" s="101">
        <v>46192.56317523148</v>
      </c>
      <c r="X1484" s="1">
        <f>IFERROR(IF(H1484="","",IF(O1484=0,0.15,IF(VLOOKUP(O1484,'Source Post 14 Status (6.30.26)'!A:B,2,FALSE)=1,0.15,0.5))),0.5)</f>
        <v>0.15</v>
      </c>
      <c r="Y1484" s="6">
        <f t="shared" si="23"/>
        <v>8225</v>
      </c>
    </row>
    <row r="1485" spans="1:25" x14ac:dyDescent="0.3">
      <c r="A1485" t="str">
        <f>IF(B1485=1,COUNTIF($B$2:B1485,1),"")</f>
        <v/>
      </c>
      <c r="B1485" t="str">
        <f>IF(C1485=1,COUNTIF($H$2:H1485,H1485),"")</f>
        <v/>
      </c>
      <c r="C1485">
        <f>IF(G1485=List!$P$1,1,0)</f>
        <v>0</v>
      </c>
      <c r="D1485" s="1" t="str">
        <f>IF(E1485=1,COUNTIF($E$2:E1485,1),"")</f>
        <v/>
      </c>
      <c r="E1485" s="1" t="str">
        <f>IF(H1485=List!$P$2,1,"")</f>
        <v/>
      </c>
      <c r="F1485" s="2" t="s">
        <v>11828</v>
      </c>
      <c r="G1485" s="2" t="s">
        <v>391</v>
      </c>
      <c r="H1485" s="2" t="s">
        <v>6228</v>
      </c>
      <c r="I1485" s="2" t="s">
        <v>2741</v>
      </c>
      <c r="J1485" s="2" t="s">
        <v>950</v>
      </c>
      <c r="K1485" s="2" t="s">
        <v>2801</v>
      </c>
      <c r="L1485" s="2" t="s">
        <v>2802</v>
      </c>
      <c r="M1485" s="2" t="s">
        <v>159</v>
      </c>
      <c r="N1485" s="2" t="s">
        <v>756</v>
      </c>
      <c r="O1485" s="99">
        <v>20590</v>
      </c>
      <c r="P1485" s="2" t="s">
        <v>8138</v>
      </c>
      <c r="Q1485">
        <v>29235</v>
      </c>
      <c r="R1485">
        <v>29235</v>
      </c>
      <c r="S1485">
        <v>58472</v>
      </c>
      <c r="T1485">
        <v>29236</v>
      </c>
      <c r="U1485">
        <v>29236</v>
      </c>
      <c r="V1485" t="s">
        <v>11295</v>
      </c>
      <c r="W1485" s="101">
        <v>46192.564363888887</v>
      </c>
      <c r="X1485" s="1">
        <f>IFERROR(IF(H1485="","",IF(O1485=0,0.15,IF(VLOOKUP(O1485,'Source Post 14 Status (6.30.26)'!A:B,2,FALSE)=1,0.15,0.5))),0.5)</f>
        <v>0.15</v>
      </c>
      <c r="Y1485" s="6">
        <f t="shared" si="23"/>
        <v>8771</v>
      </c>
    </row>
    <row r="1486" spans="1:25" x14ac:dyDescent="0.3">
      <c r="A1486" t="str">
        <f>IF(B1486=1,COUNTIF($B$2:B1486,1),"")</f>
        <v/>
      </c>
      <c r="B1486" t="str">
        <f>IF(C1486=1,COUNTIF($H$2:H1486,H1486),"")</f>
        <v/>
      </c>
      <c r="C1486">
        <f>IF(G1486=List!$P$1,1,0)</f>
        <v>0</v>
      </c>
      <c r="D1486" s="1" t="str">
        <f>IF(E1486=1,COUNTIF($E$2:E1486,1),"")</f>
        <v/>
      </c>
      <c r="E1486" s="1" t="str">
        <f>IF(H1486=List!$P$2,1,"")</f>
        <v/>
      </c>
      <c r="F1486" s="2" t="s">
        <v>11828</v>
      </c>
      <c r="G1486" s="2" t="s">
        <v>391</v>
      </c>
      <c r="H1486" s="2" t="s">
        <v>6228</v>
      </c>
      <c r="I1486" s="2" t="s">
        <v>2741</v>
      </c>
      <c r="J1486" s="2" t="s">
        <v>950</v>
      </c>
      <c r="K1486" s="2" t="s">
        <v>2801</v>
      </c>
      <c r="L1486" s="2" t="s">
        <v>2802</v>
      </c>
      <c r="M1486" s="2" t="s">
        <v>159</v>
      </c>
      <c r="N1486" s="2" t="s">
        <v>756</v>
      </c>
      <c r="O1486" s="99">
        <v>0</v>
      </c>
      <c r="P1486" s="2" t="s">
        <v>8513</v>
      </c>
      <c r="Q1486">
        <v>2750</v>
      </c>
      <c r="R1486">
        <v>2750</v>
      </c>
      <c r="S1486">
        <v>5500</v>
      </c>
      <c r="T1486">
        <v>2750</v>
      </c>
      <c r="U1486">
        <v>2750</v>
      </c>
      <c r="V1486" t="s">
        <v>11295</v>
      </c>
      <c r="W1486" s="101">
        <v>46192.570410567132</v>
      </c>
      <c r="X1486" s="1">
        <f>IFERROR(IF(H1486="","",IF(O1486=0,0.15,IF(VLOOKUP(O1486,'Source Post 14 Status (6.30.26)'!A:B,2,FALSE)=1,0.15,0.5))),0.5)</f>
        <v>0.15</v>
      </c>
      <c r="Y1486" s="6">
        <f t="shared" si="23"/>
        <v>825</v>
      </c>
    </row>
    <row r="1487" spans="1:25" x14ac:dyDescent="0.3">
      <c r="A1487" t="str">
        <f>IF(B1487=1,COUNTIF($B$2:B1487,1),"")</f>
        <v/>
      </c>
      <c r="B1487" t="str">
        <f>IF(C1487=1,COUNTIF($H$2:H1487,H1487),"")</f>
        <v/>
      </c>
      <c r="C1487">
        <f>IF(G1487=List!$P$1,1,0)</f>
        <v>0</v>
      </c>
      <c r="D1487" s="1" t="str">
        <f>IF(E1487=1,COUNTIF($E$2:E1487,1),"")</f>
        <v/>
      </c>
      <c r="E1487" s="1" t="str">
        <f>IF(H1487=List!$P$2,1,"")</f>
        <v/>
      </c>
      <c r="F1487" s="2" t="s">
        <v>11828</v>
      </c>
      <c r="G1487" s="2" t="s">
        <v>391</v>
      </c>
      <c r="H1487" s="2" t="s">
        <v>6228</v>
      </c>
      <c r="I1487" s="2" t="s">
        <v>2741</v>
      </c>
      <c r="J1487" s="2" t="s">
        <v>950</v>
      </c>
      <c r="K1487" s="2" t="s">
        <v>2801</v>
      </c>
      <c r="L1487" s="2" t="s">
        <v>2802</v>
      </c>
      <c r="M1487" s="2" t="s">
        <v>159</v>
      </c>
      <c r="N1487" s="2" t="s">
        <v>756</v>
      </c>
      <c r="O1487" s="99">
        <v>17642</v>
      </c>
      <c r="P1487" s="2" t="s">
        <v>7769</v>
      </c>
      <c r="Q1487">
        <v>27367</v>
      </c>
      <c r="R1487">
        <v>27367</v>
      </c>
      <c r="V1487" t="s">
        <v>11295</v>
      </c>
      <c r="W1487" s="101">
        <v>46192.570063622683</v>
      </c>
      <c r="X1487" s="1">
        <f>IFERROR(IF(H1487="","",IF(O1487=0,0.15,IF(VLOOKUP(O1487,'Source Post 14 Status (6.30.26)'!A:B,2,FALSE)=1,0.15,0.5))),0.5)</f>
        <v>0.15</v>
      </c>
      <c r="Y1487" s="6">
        <f t="shared" si="23"/>
        <v>0</v>
      </c>
    </row>
    <row r="1488" spans="1:25" x14ac:dyDescent="0.3">
      <c r="A1488" t="str">
        <f>IF(B1488=1,COUNTIF($B$2:B1488,1),"")</f>
        <v/>
      </c>
      <c r="B1488" t="str">
        <f>IF(C1488=1,COUNTIF($H$2:H1488,H1488),"")</f>
        <v/>
      </c>
      <c r="C1488">
        <f>IF(G1488=List!$P$1,1,0)</f>
        <v>0</v>
      </c>
      <c r="D1488" s="1" t="str">
        <f>IF(E1488=1,COUNTIF($E$2:E1488,1),"")</f>
        <v/>
      </c>
      <c r="E1488" s="1" t="str">
        <f>IF(H1488=List!$P$2,1,"")</f>
        <v/>
      </c>
      <c r="F1488" s="2" t="s">
        <v>11828</v>
      </c>
      <c r="G1488" s="2" t="s">
        <v>391</v>
      </c>
      <c r="H1488" s="2" t="s">
        <v>6228</v>
      </c>
      <c r="I1488" s="2" t="s">
        <v>2741</v>
      </c>
      <c r="J1488" s="2" t="s">
        <v>950</v>
      </c>
      <c r="K1488" s="2" t="s">
        <v>2801</v>
      </c>
      <c r="L1488" s="2" t="s">
        <v>2802</v>
      </c>
      <c r="M1488" s="2" t="s">
        <v>159</v>
      </c>
      <c r="N1488" s="2" t="s">
        <v>756</v>
      </c>
      <c r="O1488" s="99">
        <v>3623</v>
      </c>
      <c r="P1488" s="2" t="s">
        <v>6917</v>
      </c>
      <c r="Q1488">
        <v>82078</v>
      </c>
      <c r="R1488">
        <v>80450</v>
      </c>
      <c r="S1488">
        <v>155913</v>
      </c>
      <c r="T1488">
        <v>80463</v>
      </c>
      <c r="U1488">
        <v>78681</v>
      </c>
      <c r="V1488" t="s">
        <v>11295</v>
      </c>
      <c r="W1488" s="101">
        <v>46192.564976273148</v>
      </c>
      <c r="X1488" s="1">
        <f>IFERROR(IF(H1488="","",IF(O1488=0,0.15,IF(VLOOKUP(O1488,'Source Post 14 Status (6.30.26)'!A:B,2,FALSE)=1,0.15,0.5))),0.5)</f>
        <v>0.5</v>
      </c>
      <c r="Y1488" s="6">
        <f t="shared" si="23"/>
        <v>79572</v>
      </c>
    </row>
    <row r="1489" spans="1:25" x14ac:dyDescent="0.3">
      <c r="A1489" t="str">
        <f>IF(B1489=1,COUNTIF($B$2:B1489,1),"")</f>
        <v/>
      </c>
      <c r="B1489" t="str">
        <f>IF(C1489=1,COUNTIF($H$2:H1489,H1489),"")</f>
        <v/>
      </c>
      <c r="C1489">
        <f>IF(G1489=List!$P$1,1,0)</f>
        <v>0</v>
      </c>
      <c r="D1489" s="1" t="str">
        <f>IF(E1489=1,COUNTIF($E$2:E1489,1),"")</f>
        <v/>
      </c>
      <c r="E1489" s="1" t="str">
        <f>IF(H1489=List!$P$2,1,"")</f>
        <v/>
      </c>
      <c r="F1489" s="2" t="s">
        <v>11828</v>
      </c>
      <c r="G1489" s="2" t="s">
        <v>391</v>
      </c>
      <c r="H1489" s="2" t="s">
        <v>6228</v>
      </c>
      <c r="I1489" s="2" t="s">
        <v>2741</v>
      </c>
      <c r="J1489" s="2" t="s">
        <v>950</v>
      </c>
      <c r="K1489" s="2" t="s">
        <v>2801</v>
      </c>
      <c r="L1489" s="2" t="s">
        <v>2802</v>
      </c>
      <c r="M1489" s="2" t="s">
        <v>159</v>
      </c>
      <c r="N1489" s="2" t="s">
        <v>756</v>
      </c>
      <c r="O1489" s="99">
        <v>24550</v>
      </c>
      <c r="P1489" s="2" t="s">
        <v>8502</v>
      </c>
      <c r="Q1489">
        <v>73467</v>
      </c>
      <c r="R1489">
        <v>43080</v>
      </c>
      <c r="S1489">
        <v>108160</v>
      </c>
      <c r="T1489">
        <v>54880</v>
      </c>
      <c r="U1489">
        <v>52080</v>
      </c>
      <c r="V1489" t="s">
        <v>11295</v>
      </c>
      <c r="W1489" s="101">
        <v>46192.568534722224</v>
      </c>
      <c r="X1489" s="1">
        <f>IFERROR(IF(H1489="","",IF(O1489=0,0.15,IF(VLOOKUP(O1489,'Source Post 14 Status (6.30.26)'!A:B,2,FALSE)=1,0.15,0.5))),0.5)</f>
        <v>0.15</v>
      </c>
      <c r="Y1489" s="6">
        <f t="shared" si="23"/>
        <v>16044</v>
      </c>
    </row>
    <row r="1490" spans="1:25" x14ac:dyDescent="0.3">
      <c r="A1490" t="str">
        <f>IF(B1490=1,COUNTIF($B$2:B1490,1),"")</f>
        <v/>
      </c>
      <c r="B1490" t="str">
        <f>IF(C1490=1,COUNTIF($H$2:H1490,H1490),"")</f>
        <v/>
      </c>
      <c r="C1490">
        <f>IF(G1490=List!$P$1,1,0)</f>
        <v>0</v>
      </c>
      <c r="D1490" s="1" t="str">
        <f>IF(E1490=1,COUNTIF($E$2:E1490,1),"")</f>
        <v/>
      </c>
      <c r="E1490" s="1" t="str">
        <f>IF(H1490=List!$P$2,1,"")</f>
        <v/>
      </c>
      <c r="F1490" s="2" t="s">
        <v>11828</v>
      </c>
      <c r="G1490" s="2" t="s">
        <v>391</v>
      </c>
      <c r="H1490" s="2" t="s">
        <v>6228</v>
      </c>
      <c r="I1490" s="2" t="s">
        <v>2741</v>
      </c>
      <c r="J1490" s="2" t="s">
        <v>950</v>
      </c>
      <c r="K1490" s="2" t="s">
        <v>2801</v>
      </c>
      <c r="L1490" s="2" t="s">
        <v>2802</v>
      </c>
      <c r="M1490" s="2" t="s">
        <v>159</v>
      </c>
      <c r="N1490" s="2" t="s">
        <v>756</v>
      </c>
      <c r="O1490" s="99">
        <v>3172</v>
      </c>
      <c r="P1490" s="2" t="s">
        <v>6903</v>
      </c>
      <c r="Q1490">
        <v>87594</v>
      </c>
      <c r="R1490">
        <v>85910</v>
      </c>
      <c r="V1490" t="s">
        <v>11295</v>
      </c>
      <c r="W1490" s="101">
        <v>46192.562493900463</v>
      </c>
      <c r="X1490" s="1">
        <f>IFERROR(IF(H1490="","",IF(O1490=0,0.15,IF(VLOOKUP(O1490,'Source Post 14 Status (6.30.26)'!A:B,2,FALSE)=1,0.15,0.5))),0.5)</f>
        <v>0.15</v>
      </c>
      <c r="Y1490" s="6">
        <f t="shared" si="23"/>
        <v>0</v>
      </c>
    </row>
    <row r="1491" spans="1:25" x14ac:dyDescent="0.3">
      <c r="A1491" t="str">
        <f>IF(B1491=1,COUNTIF($B$2:B1491,1),"")</f>
        <v/>
      </c>
      <c r="B1491" t="str">
        <f>IF(C1491=1,COUNTIF($H$2:H1491,H1491),"")</f>
        <v/>
      </c>
      <c r="C1491">
        <f>IF(G1491=List!$P$1,1,0)</f>
        <v>0</v>
      </c>
      <c r="D1491" s="1" t="str">
        <f>IF(E1491=1,COUNTIF($E$2:E1491,1),"")</f>
        <v/>
      </c>
      <c r="E1491" s="1" t="str">
        <f>IF(H1491=List!$P$2,1,"")</f>
        <v/>
      </c>
      <c r="F1491" s="2" t="s">
        <v>11828</v>
      </c>
      <c r="G1491" s="2" t="s">
        <v>391</v>
      </c>
      <c r="H1491" s="2" t="s">
        <v>6228</v>
      </c>
      <c r="I1491" s="2" t="s">
        <v>2741</v>
      </c>
      <c r="J1491" s="2" t="s">
        <v>950</v>
      </c>
      <c r="K1491" s="2" t="s">
        <v>2801</v>
      </c>
      <c r="L1491" s="2" t="s">
        <v>2802</v>
      </c>
      <c r="M1491" s="2" t="s">
        <v>159</v>
      </c>
      <c r="N1491" s="2" t="s">
        <v>756</v>
      </c>
      <c r="O1491" s="99">
        <v>17057</v>
      </c>
      <c r="P1491" s="2" t="s">
        <v>7702</v>
      </c>
      <c r="Q1491">
        <v>12516</v>
      </c>
      <c r="R1491">
        <v>12314</v>
      </c>
      <c r="S1491">
        <v>24022</v>
      </c>
      <c r="T1491">
        <v>11709</v>
      </c>
      <c r="U1491">
        <v>11507</v>
      </c>
      <c r="V1491" t="s">
        <v>11295</v>
      </c>
      <c r="W1491" s="101">
        <v>46192.56378449074</v>
      </c>
      <c r="X1491" s="1">
        <f>IFERROR(IF(H1491="","",IF(O1491=0,0.15,IF(VLOOKUP(O1491,'Source Post 14 Status (6.30.26)'!A:B,2,FALSE)=1,0.15,0.5))),0.5)</f>
        <v>0.15</v>
      </c>
      <c r="Y1491" s="6">
        <f t="shared" si="23"/>
        <v>3482</v>
      </c>
    </row>
    <row r="1492" spans="1:25" x14ac:dyDescent="0.3">
      <c r="A1492" t="str">
        <f>IF(B1492=1,COUNTIF($B$2:B1492,1),"")</f>
        <v/>
      </c>
      <c r="B1492" t="str">
        <f>IF(C1492=1,COUNTIF($H$2:H1492,H1492),"")</f>
        <v/>
      </c>
      <c r="C1492">
        <f>IF(G1492=List!$P$1,1,0)</f>
        <v>0</v>
      </c>
      <c r="D1492" s="1" t="str">
        <f>IF(E1492=1,COUNTIF($E$2:E1492,1),"")</f>
        <v/>
      </c>
      <c r="E1492" s="1" t="str">
        <f>IF(H1492=List!$P$2,1,"")</f>
        <v/>
      </c>
      <c r="F1492" s="2" t="s">
        <v>11828</v>
      </c>
      <c r="G1492" s="2" t="s">
        <v>391</v>
      </c>
      <c r="H1492" s="2" t="s">
        <v>6228</v>
      </c>
      <c r="I1492" s="2" t="s">
        <v>2741</v>
      </c>
      <c r="J1492" s="2" t="s">
        <v>950</v>
      </c>
      <c r="K1492" s="2" t="s">
        <v>2801</v>
      </c>
      <c r="L1492" s="2" t="s">
        <v>2802</v>
      </c>
      <c r="M1492" s="2" t="s">
        <v>159</v>
      </c>
      <c r="N1492" s="2" t="s">
        <v>756</v>
      </c>
      <c r="O1492" s="99">
        <v>27314</v>
      </c>
      <c r="P1492" s="2" t="s">
        <v>11296</v>
      </c>
      <c r="S1492">
        <v>89990</v>
      </c>
      <c r="T1492">
        <v>44995</v>
      </c>
      <c r="U1492">
        <v>44995</v>
      </c>
      <c r="V1492" t="s">
        <v>11295</v>
      </c>
      <c r="W1492" s="101">
        <v>46192.571743020831</v>
      </c>
      <c r="X1492" s="1">
        <f>IFERROR(IF(H1492="","",IF(O1492=0,0.15,IF(VLOOKUP(O1492,'Source Post 14 Status (6.30.26)'!A:B,2,FALSE)=1,0.15,0.5))),0.5)</f>
        <v>0.5</v>
      </c>
      <c r="Y1492" s="6">
        <f t="shared" si="23"/>
        <v>44995</v>
      </c>
    </row>
    <row r="1493" spans="1:25" x14ac:dyDescent="0.3">
      <c r="A1493" t="str">
        <f>IF(B1493=1,COUNTIF($B$2:B1493,1),"")</f>
        <v/>
      </c>
      <c r="B1493" t="str">
        <f>IF(C1493=1,COUNTIF($H$2:H1493,H1493),"")</f>
        <v/>
      </c>
      <c r="C1493">
        <f>IF(G1493=List!$P$1,1,0)</f>
        <v>0</v>
      </c>
      <c r="D1493" s="1" t="str">
        <f>IF(E1493=1,COUNTIF($E$2:E1493,1),"")</f>
        <v/>
      </c>
      <c r="E1493" s="1" t="str">
        <f>IF(H1493=List!$P$2,1,"")</f>
        <v/>
      </c>
      <c r="F1493" s="2" t="s">
        <v>11828</v>
      </c>
      <c r="G1493" s="2" t="s">
        <v>391</v>
      </c>
      <c r="H1493" s="2" t="s">
        <v>6228</v>
      </c>
      <c r="I1493" s="2" t="s">
        <v>2741</v>
      </c>
      <c r="J1493" s="2" t="s">
        <v>950</v>
      </c>
      <c r="K1493" s="2" t="s">
        <v>2801</v>
      </c>
      <c r="L1493" s="2" t="s">
        <v>2802</v>
      </c>
      <c r="M1493" s="2" t="s">
        <v>159</v>
      </c>
      <c r="N1493" s="2" t="s">
        <v>756</v>
      </c>
      <c r="O1493" s="99">
        <v>24344</v>
      </c>
      <c r="P1493" s="2" t="s">
        <v>8494</v>
      </c>
      <c r="Q1493">
        <v>41842</v>
      </c>
      <c r="R1493">
        <v>41842</v>
      </c>
      <c r="S1493">
        <v>83684</v>
      </c>
      <c r="T1493">
        <v>41842</v>
      </c>
      <c r="U1493">
        <v>41842</v>
      </c>
      <c r="V1493" t="s">
        <v>11295</v>
      </c>
      <c r="W1493" s="101">
        <v>46192.561065775466</v>
      </c>
      <c r="X1493" s="1">
        <f>IFERROR(IF(H1493="","",IF(O1493=0,0.15,IF(VLOOKUP(O1493,'Source Post 14 Status (6.30.26)'!A:B,2,FALSE)=1,0.15,0.5))),0.5)</f>
        <v>0.15</v>
      </c>
      <c r="Y1493" s="6">
        <f t="shared" si="23"/>
        <v>12553</v>
      </c>
    </row>
    <row r="1494" spans="1:25" x14ac:dyDescent="0.3">
      <c r="A1494" t="str">
        <f>IF(B1494=1,COUNTIF($B$2:B1494,1),"")</f>
        <v/>
      </c>
      <c r="B1494" t="str">
        <f>IF(C1494=1,COUNTIF($H$2:H1494,H1494),"")</f>
        <v/>
      </c>
      <c r="C1494">
        <f>IF(G1494=List!$P$1,1,0)</f>
        <v>0</v>
      </c>
      <c r="D1494" s="1" t="str">
        <f>IF(E1494=1,COUNTIF($E$2:E1494,1),"")</f>
        <v/>
      </c>
      <c r="E1494" s="1" t="str">
        <f>IF(H1494=List!$P$2,1,"")</f>
        <v/>
      </c>
      <c r="F1494" s="2" t="s">
        <v>11828</v>
      </c>
      <c r="G1494" s="2" t="s">
        <v>391</v>
      </c>
      <c r="H1494" s="2" t="s">
        <v>6228</v>
      </c>
      <c r="I1494" s="2" t="s">
        <v>2741</v>
      </c>
      <c r="J1494" s="2" t="s">
        <v>950</v>
      </c>
      <c r="K1494" s="2" t="s">
        <v>2801</v>
      </c>
      <c r="L1494" s="2" t="s">
        <v>2802</v>
      </c>
      <c r="M1494" s="2" t="s">
        <v>159</v>
      </c>
      <c r="N1494" s="2" t="s">
        <v>756</v>
      </c>
      <c r="O1494" s="99">
        <v>20021</v>
      </c>
      <c r="P1494" s="2" t="s">
        <v>8041</v>
      </c>
      <c r="Q1494">
        <v>219000</v>
      </c>
      <c r="R1494">
        <v>219000</v>
      </c>
      <c r="S1494">
        <v>656000</v>
      </c>
      <c r="T1494">
        <v>327500</v>
      </c>
      <c r="U1494">
        <v>327500</v>
      </c>
      <c r="V1494" t="s">
        <v>11295</v>
      </c>
      <c r="W1494" s="101">
        <v>46192.559270289355</v>
      </c>
      <c r="X1494" s="1">
        <f>IFERROR(IF(H1494="","",IF(O1494=0,0.15,IF(VLOOKUP(O1494,'Source Post 14 Status (6.30.26)'!A:B,2,FALSE)=1,0.15,0.5))),0.5)</f>
        <v>0.15</v>
      </c>
      <c r="Y1494" s="6">
        <f t="shared" si="23"/>
        <v>98250</v>
      </c>
    </row>
    <row r="1495" spans="1:25" x14ac:dyDescent="0.3">
      <c r="A1495" t="str">
        <f>IF(B1495=1,COUNTIF($B$2:B1495,1),"")</f>
        <v/>
      </c>
      <c r="B1495" t="str">
        <f>IF(C1495=1,COUNTIF($H$2:H1495,H1495),"")</f>
        <v/>
      </c>
      <c r="C1495">
        <f>IF(G1495=List!$P$1,1,0)</f>
        <v>0</v>
      </c>
      <c r="D1495" s="1" t="str">
        <f>IF(E1495=1,COUNTIF($E$2:E1495,1),"")</f>
        <v/>
      </c>
      <c r="E1495" s="1" t="str">
        <f>IF(H1495=List!$P$2,1,"")</f>
        <v/>
      </c>
      <c r="F1495" s="2" t="s">
        <v>11828</v>
      </c>
      <c r="G1495" s="2" t="s">
        <v>391</v>
      </c>
      <c r="H1495" s="2" t="s">
        <v>6228</v>
      </c>
      <c r="I1495" s="2" t="s">
        <v>2741</v>
      </c>
      <c r="J1495" s="2" t="s">
        <v>950</v>
      </c>
      <c r="K1495" s="2" t="s">
        <v>2801</v>
      </c>
      <c r="L1495" s="2" t="s">
        <v>2802</v>
      </c>
      <c r="M1495" s="2" t="s">
        <v>159</v>
      </c>
      <c r="N1495" s="2" t="s">
        <v>756</v>
      </c>
      <c r="O1495" s="99">
        <v>9868</v>
      </c>
      <c r="P1495" s="2" t="s">
        <v>7092</v>
      </c>
      <c r="Q1495">
        <v>78048</v>
      </c>
      <c r="R1495">
        <v>77054</v>
      </c>
      <c r="S1495">
        <v>81060</v>
      </c>
      <c r="V1495" t="s">
        <v>11295</v>
      </c>
      <c r="W1495" s="101">
        <v>46192.565742858795</v>
      </c>
      <c r="X1495" s="1">
        <f>IFERROR(IF(H1495="","",IF(O1495=0,0.15,IF(VLOOKUP(O1495,'Source Post 14 Status (6.30.26)'!A:B,2,FALSE)=1,0.15,0.5))),0.5)</f>
        <v>0.15</v>
      </c>
      <c r="Y1495" s="6">
        <f t="shared" si="23"/>
        <v>0</v>
      </c>
    </row>
    <row r="1496" spans="1:25" x14ac:dyDescent="0.3">
      <c r="A1496" t="str">
        <f>IF(B1496=1,COUNTIF($B$2:B1496,1),"")</f>
        <v/>
      </c>
      <c r="B1496" t="str">
        <f>IF(C1496=1,COUNTIF($H$2:H1496,H1496),"")</f>
        <v/>
      </c>
      <c r="C1496">
        <f>IF(G1496=List!$P$1,1,0)</f>
        <v>0</v>
      </c>
      <c r="D1496" s="1" t="str">
        <f>IF(E1496=1,COUNTIF($E$2:E1496,1),"")</f>
        <v/>
      </c>
      <c r="E1496" s="1" t="str">
        <f>IF(H1496=List!$P$2,1,"")</f>
        <v/>
      </c>
      <c r="F1496" s="2" t="s">
        <v>11828</v>
      </c>
      <c r="G1496" s="2" t="s">
        <v>391</v>
      </c>
      <c r="H1496" s="2" t="s">
        <v>6228</v>
      </c>
      <c r="I1496" s="2" t="s">
        <v>2741</v>
      </c>
      <c r="J1496" s="2" t="s">
        <v>950</v>
      </c>
      <c r="K1496" s="2" t="s">
        <v>2801</v>
      </c>
      <c r="L1496" s="2" t="s">
        <v>2802</v>
      </c>
      <c r="M1496" s="2" t="s">
        <v>159</v>
      </c>
      <c r="N1496" s="2" t="s">
        <v>756</v>
      </c>
      <c r="O1496" s="99">
        <v>22473</v>
      </c>
      <c r="P1496" s="2" t="s">
        <v>8333</v>
      </c>
      <c r="Q1496">
        <v>92255</v>
      </c>
      <c r="R1496">
        <v>92255</v>
      </c>
      <c r="S1496">
        <v>184510</v>
      </c>
      <c r="T1496">
        <v>92255</v>
      </c>
      <c r="U1496">
        <v>92255</v>
      </c>
      <c r="V1496" t="s">
        <v>11295</v>
      </c>
      <c r="W1496" s="101">
        <v>46192.561956481484</v>
      </c>
      <c r="X1496" s="1">
        <f>IFERROR(IF(H1496="","",IF(O1496=0,0.15,IF(VLOOKUP(O1496,'Source Post 14 Status (6.30.26)'!A:B,2,FALSE)=1,0.15,0.5))),0.5)</f>
        <v>0.15</v>
      </c>
      <c r="Y1496" s="6">
        <f t="shared" si="23"/>
        <v>27677</v>
      </c>
    </row>
    <row r="1497" spans="1:25" x14ac:dyDescent="0.3">
      <c r="A1497" t="str">
        <f>IF(B1497=1,COUNTIF($B$2:B1497,1),"")</f>
        <v/>
      </c>
      <c r="B1497" t="str">
        <f>IF(C1497=1,COUNTIF($H$2:H1497,H1497),"")</f>
        <v/>
      </c>
      <c r="C1497">
        <f>IF(G1497=List!$P$1,1,0)</f>
        <v>0</v>
      </c>
      <c r="D1497" s="1" t="str">
        <f>IF(E1497=1,COUNTIF($E$2:E1497,1),"")</f>
        <v/>
      </c>
      <c r="E1497" s="1" t="str">
        <f>IF(H1497=List!$P$2,1,"")</f>
        <v/>
      </c>
      <c r="F1497" s="2" t="s">
        <v>11828</v>
      </c>
      <c r="G1497" s="2" t="s">
        <v>391</v>
      </c>
      <c r="H1497" s="2" t="s">
        <v>6228</v>
      </c>
      <c r="I1497" s="2" t="s">
        <v>2741</v>
      </c>
      <c r="J1497" s="2" t="s">
        <v>950</v>
      </c>
      <c r="K1497" s="2" t="s">
        <v>2801</v>
      </c>
      <c r="L1497" s="2" t="s">
        <v>2802</v>
      </c>
      <c r="M1497" s="2" t="s">
        <v>159</v>
      </c>
      <c r="N1497" s="2" t="s">
        <v>756</v>
      </c>
      <c r="O1497" s="99">
        <v>22476</v>
      </c>
      <c r="P1497" s="2" t="s">
        <v>8335</v>
      </c>
      <c r="Q1497">
        <v>18168</v>
      </c>
      <c r="R1497">
        <v>18168</v>
      </c>
      <c r="S1497">
        <v>36336</v>
      </c>
      <c r="T1497">
        <v>18168</v>
      </c>
      <c r="U1497">
        <v>18168</v>
      </c>
      <c r="V1497" t="s">
        <v>11295</v>
      </c>
      <c r="W1497" s="101">
        <v>46192.569258368057</v>
      </c>
      <c r="X1497" s="1">
        <f>IFERROR(IF(H1497="","",IF(O1497=0,0.15,IF(VLOOKUP(O1497,'Source Post 14 Status (6.30.26)'!A:B,2,FALSE)=1,0.15,0.5))),0.5)</f>
        <v>0.15</v>
      </c>
      <c r="Y1497" s="6">
        <f t="shared" si="23"/>
        <v>5450</v>
      </c>
    </row>
    <row r="1498" spans="1:25" x14ac:dyDescent="0.3">
      <c r="A1498" t="str">
        <f>IF(B1498=1,COUNTIF($B$2:B1498,1),"")</f>
        <v/>
      </c>
      <c r="B1498" t="str">
        <f>IF(C1498=1,COUNTIF($H$2:H1498,H1498),"")</f>
        <v/>
      </c>
      <c r="C1498">
        <f>IF(G1498=List!$P$1,1,0)</f>
        <v>0</v>
      </c>
      <c r="D1498" s="1" t="str">
        <f>IF(E1498=1,COUNTIF($E$2:E1498,1),"")</f>
        <v/>
      </c>
      <c r="E1498" s="1" t="str">
        <f>IF(H1498=List!$P$2,1,"")</f>
        <v/>
      </c>
      <c r="F1498" s="2" t="s">
        <v>11828</v>
      </c>
      <c r="G1498" s="2" t="s">
        <v>392</v>
      </c>
      <c r="H1498" s="2" t="s">
        <v>6229</v>
      </c>
      <c r="I1498" s="2" t="s">
        <v>2741</v>
      </c>
      <c r="J1498" s="2" t="s">
        <v>950</v>
      </c>
      <c r="K1498" s="2" t="s">
        <v>2804</v>
      </c>
      <c r="L1498" s="2" t="s">
        <v>2805</v>
      </c>
      <c r="M1498" s="2" t="s">
        <v>159</v>
      </c>
      <c r="N1498" s="2" t="s">
        <v>756</v>
      </c>
      <c r="O1498" s="99">
        <v>1293</v>
      </c>
      <c r="P1498" s="2" t="s">
        <v>11297</v>
      </c>
      <c r="W1498" s="101">
        <v>1</v>
      </c>
      <c r="X1498" s="1">
        <f>IFERROR(IF(H1498="","",IF(O1498=0,0.15,IF(VLOOKUP(O1498,'Source Post 14 Status (6.30.26)'!A:B,2,FALSE)=1,0.15,0.5))),0.5)</f>
        <v>0.5</v>
      </c>
      <c r="Y1498" s="6">
        <f t="shared" si="23"/>
        <v>0</v>
      </c>
    </row>
    <row r="1499" spans="1:25" x14ac:dyDescent="0.3">
      <c r="A1499" t="str">
        <f>IF(B1499=1,COUNTIF($B$2:B1499,1),"")</f>
        <v/>
      </c>
      <c r="B1499" t="str">
        <f>IF(C1499=1,COUNTIF($H$2:H1499,H1499),"")</f>
        <v/>
      </c>
      <c r="C1499">
        <f>IF(G1499=List!$P$1,1,0)</f>
        <v>0</v>
      </c>
      <c r="D1499" s="1" t="str">
        <f>IF(E1499=1,COUNTIF($E$2:E1499,1),"")</f>
        <v/>
      </c>
      <c r="E1499" s="1" t="str">
        <f>IF(H1499=List!$P$2,1,"")</f>
        <v/>
      </c>
      <c r="F1499" s="2" t="s">
        <v>11828</v>
      </c>
      <c r="G1499" s="2" t="s">
        <v>392</v>
      </c>
      <c r="H1499" s="2" t="s">
        <v>6229</v>
      </c>
      <c r="I1499" s="2" t="s">
        <v>2741</v>
      </c>
      <c r="J1499" s="2" t="s">
        <v>950</v>
      </c>
      <c r="K1499" s="2" t="s">
        <v>2804</v>
      </c>
      <c r="L1499" s="2" t="s">
        <v>2805</v>
      </c>
      <c r="M1499" s="2" t="s">
        <v>159</v>
      </c>
      <c r="N1499" s="2" t="s">
        <v>756</v>
      </c>
      <c r="O1499" s="99">
        <v>6181</v>
      </c>
      <c r="P1499" s="2" t="s">
        <v>11298</v>
      </c>
      <c r="W1499" s="101">
        <v>1</v>
      </c>
      <c r="X1499" s="1">
        <f>IFERROR(IF(H1499="","",IF(O1499=0,0.15,IF(VLOOKUP(O1499,'Source Post 14 Status (6.30.26)'!A:B,2,FALSE)=1,0.15,0.5))),0.5)</f>
        <v>0.5</v>
      </c>
      <c r="Y1499" s="6">
        <f t="shared" si="23"/>
        <v>0</v>
      </c>
    </row>
    <row r="1500" spans="1:25" x14ac:dyDescent="0.3">
      <c r="A1500" t="str">
        <f>IF(B1500=1,COUNTIF($B$2:B1500,1),"")</f>
        <v/>
      </c>
      <c r="B1500" t="str">
        <f>IF(C1500=1,COUNTIF($H$2:H1500,H1500),"")</f>
        <v/>
      </c>
      <c r="C1500">
        <f>IF(G1500=List!$P$1,1,0)</f>
        <v>0</v>
      </c>
      <c r="D1500" s="1" t="str">
        <f>IF(E1500=1,COUNTIF($E$2:E1500,1),"")</f>
        <v/>
      </c>
      <c r="E1500" s="1" t="str">
        <f>IF(H1500=List!$P$2,1,"")</f>
        <v/>
      </c>
      <c r="F1500" s="2" t="s">
        <v>11828</v>
      </c>
      <c r="G1500" s="2" t="s">
        <v>392</v>
      </c>
      <c r="H1500" s="2" t="s">
        <v>6229</v>
      </c>
      <c r="I1500" s="2" t="s">
        <v>2741</v>
      </c>
      <c r="J1500" s="2" t="s">
        <v>950</v>
      </c>
      <c r="K1500" s="2" t="s">
        <v>2804</v>
      </c>
      <c r="L1500" s="2" t="s">
        <v>2805</v>
      </c>
      <c r="M1500" s="2" t="s">
        <v>159</v>
      </c>
      <c r="N1500" s="2" t="s">
        <v>756</v>
      </c>
      <c r="O1500" s="99">
        <v>7647</v>
      </c>
      <c r="P1500" s="2" t="s">
        <v>11299</v>
      </c>
      <c r="W1500" s="101">
        <v>1</v>
      </c>
      <c r="X1500" s="1">
        <f>IFERROR(IF(H1500="","",IF(O1500=0,0.15,IF(VLOOKUP(O1500,'Source Post 14 Status (6.30.26)'!A:B,2,FALSE)=1,0.15,0.5))),0.5)</f>
        <v>0.5</v>
      </c>
      <c r="Y1500" s="6">
        <f t="shared" si="23"/>
        <v>0</v>
      </c>
    </row>
    <row r="1501" spans="1:25" x14ac:dyDescent="0.3">
      <c r="A1501" t="str">
        <f>IF(B1501=1,COUNTIF($B$2:B1501,1),"")</f>
        <v/>
      </c>
      <c r="B1501" t="str">
        <f>IF(C1501=1,COUNTIF($H$2:H1501,H1501),"")</f>
        <v/>
      </c>
      <c r="C1501">
        <f>IF(G1501=List!$P$1,1,0)</f>
        <v>0</v>
      </c>
      <c r="D1501" s="1" t="str">
        <f>IF(E1501=1,COUNTIF($E$2:E1501,1),"")</f>
        <v/>
      </c>
      <c r="E1501" s="1" t="str">
        <f>IF(H1501=List!$P$2,1,"")</f>
        <v/>
      </c>
      <c r="F1501" s="2" t="s">
        <v>11828</v>
      </c>
      <c r="G1501" s="2" t="s">
        <v>392</v>
      </c>
      <c r="H1501" s="2" t="s">
        <v>6229</v>
      </c>
      <c r="I1501" s="2" t="s">
        <v>2741</v>
      </c>
      <c r="J1501" s="2" t="s">
        <v>950</v>
      </c>
      <c r="K1501" s="2" t="s">
        <v>2804</v>
      </c>
      <c r="L1501" s="2" t="s">
        <v>2805</v>
      </c>
      <c r="M1501" s="2" t="s">
        <v>159</v>
      </c>
      <c r="N1501" s="2" t="s">
        <v>756</v>
      </c>
      <c r="O1501" s="99">
        <v>15366</v>
      </c>
      <c r="P1501" s="2" t="s">
        <v>11300</v>
      </c>
      <c r="W1501" s="101">
        <v>1</v>
      </c>
      <c r="X1501" s="1">
        <f>IFERROR(IF(H1501="","",IF(O1501=0,0.15,IF(VLOOKUP(O1501,'Source Post 14 Status (6.30.26)'!A:B,2,FALSE)=1,0.15,0.5))),0.5)</f>
        <v>0.15</v>
      </c>
      <c r="Y1501" s="6">
        <f t="shared" si="23"/>
        <v>0</v>
      </c>
    </row>
    <row r="1502" spans="1:25" x14ac:dyDescent="0.3">
      <c r="A1502" t="str">
        <f>IF(B1502=1,COUNTIF($B$2:B1502,1),"")</f>
        <v/>
      </c>
      <c r="B1502" t="str">
        <f>IF(C1502=1,COUNTIF($H$2:H1502,H1502),"")</f>
        <v/>
      </c>
      <c r="C1502">
        <f>IF(G1502=List!$P$1,1,0)</f>
        <v>0</v>
      </c>
      <c r="D1502" s="1" t="str">
        <f>IF(E1502=1,COUNTIF($E$2:E1502,1),"")</f>
        <v/>
      </c>
      <c r="E1502" s="1" t="str">
        <f>IF(H1502=List!$P$2,1,"")</f>
        <v/>
      </c>
      <c r="F1502" s="2" t="s">
        <v>11828</v>
      </c>
      <c r="G1502" s="2" t="s">
        <v>392</v>
      </c>
      <c r="H1502" s="2" t="s">
        <v>6229</v>
      </c>
      <c r="I1502" s="2" t="s">
        <v>2741</v>
      </c>
      <c r="J1502" s="2" t="s">
        <v>950</v>
      </c>
      <c r="K1502" s="2" t="s">
        <v>2804</v>
      </c>
      <c r="L1502" s="2" t="s">
        <v>2805</v>
      </c>
      <c r="M1502" s="2" t="s">
        <v>159</v>
      </c>
      <c r="N1502" s="2" t="s">
        <v>756</v>
      </c>
      <c r="O1502" s="99">
        <v>20961</v>
      </c>
      <c r="P1502" s="2" t="s">
        <v>8098</v>
      </c>
      <c r="W1502" s="101">
        <v>1</v>
      </c>
      <c r="X1502" s="1">
        <f>IFERROR(IF(H1502="","",IF(O1502=0,0.15,IF(VLOOKUP(O1502,'Source Post 14 Status (6.30.26)'!A:B,2,FALSE)=1,0.15,0.5))),0.5)</f>
        <v>0.15</v>
      </c>
      <c r="Y1502" s="6">
        <f t="shared" si="23"/>
        <v>0</v>
      </c>
    </row>
    <row r="1503" spans="1:25" x14ac:dyDescent="0.3">
      <c r="A1503" t="str">
        <f>IF(B1503=1,COUNTIF($B$2:B1503,1),"")</f>
        <v/>
      </c>
      <c r="B1503" t="str">
        <f>IF(C1503=1,COUNTIF($H$2:H1503,H1503),"")</f>
        <v/>
      </c>
      <c r="C1503">
        <f>IF(G1503=List!$P$1,1,0)</f>
        <v>0</v>
      </c>
      <c r="D1503" s="1" t="str">
        <f>IF(E1503=1,COUNTIF($E$2:E1503,1),"")</f>
        <v/>
      </c>
      <c r="E1503" s="1" t="str">
        <f>IF(H1503=List!$P$2,1,"")</f>
        <v/>
      </c>
      <c r="F1503" s="2" t="s">
        <v>11828</v>
      </c>
      <c r="G1503" s="2" t="s">
        <v>392</v>
      </c>
      <c r="H1503" s="2" t="s">
        <v>6229</v>
      </c>
      <c r="I1503" s="2" t="s">
        <v>2741</v>
      </c>
      <c r="J1503" s="2" t="s">
        <v>950</v>
      </c>
      <c r="K1503" s="2" t="s">
        <v>2804</v>
      </c>
      <c r="L1503" s="2" t="s">
        <v>2805</v>
      </c>
      <c r="M1503" s="2" t="s">
        <v>159</v>
      </c>
      <c r="N1503" s="2" t="s">
        <v>756</v>
      </c>
      <c r="O1503" s="99">
        <v>20551</v>
      </c>
      <c r="P1503" s="2" t="s">
        <v>8112</v>
      </c>
      <c r="W1503" s="101">
        <v>1</v>
      </c>
      <c r="X1503" s="1">
        <f>IFERROR(IF(H1503="","",IF(O1503=0,0.15,IF(VLOOKUP(O1503,'Source Post 14 Status (6.30.26)'!A:B,2,FALSE)=1,0.15,0.5))),0.5)</f>
        <v>0.15</v>
      </c>
      <c r="Y1503" s="6">
        <f t="shared" si="23"/>
        <v>0</v>
      </c>
    </row>
    <row r="1504" spans="1:25" x14ac:dyDescent="0.3">
      <c r="A1504" t="str">
        <f>IF(B1504=1,COUNTIF($B$2:B1504,1),"")</f>
        <v/>
      </c>
      <c r="B1504" t="str">
        <f>IF(C1504=1,COUNTIF($H$2:H1504,H1504),"")</f>
        <v/>
      </c>
      <c r="C1504">
        <f>IF(G1504=List!$P$1,1,0)</f>
        <v>0</v>
      </c>
      <c r="D1504" s="1" t="str">
        <f>IF(E1504=1,COUNTIF($E$2:E1504,1),"")</f>
        <v/>
      </c>
      <c r="E1504" s="1" t="str">
        <f>IF(H1504=List!$P$2,1,"")</f>
        <v/>
      </c>
      <c r="F1504" s="2" t="s">
        <v>11828</v>
      </c>
      <c r="G1504" s="2" t="s">
        <v>392</v>
      </c>
      <c r="H1504" s="2" t="s">
        <v>6229</v>
      </c>
      <c r="I1504" s="2" t="s">
        <v>2741</v>
      </c>
      <c r="J1504" s="2" t="s">
        <v>950</v>
      </c>
      <c r="K1504" s="2" t="s">
        <v>2804</v>
      </c>
      <c r="L1504" s="2" t="s">
        <v>2805</v>
      </c>
      <c r="M1504" s="2" t="s">
        <v>159</v>
      </c>
      <c r="N1504" s="2" t="s">
        <v>756</v>
      </c>
      <c r="O1504" s="99">
        <v>11604</v>
      </c>
      <c r="P1504" s="2" t="s">
        <v>7271</v>
      </c>
      <c r="W1504" s="101">
        <v>1</v>
      </c>
      <c r="X1504" s="1">
        <f>IFERROR(IF(H1504="","",IF(O1504=0,0.15,IF(VLOOKUP(O1504,'Source Post 14 Status (6.30.26)'!A:B,2,FALSE)=1,0.15,0.5))),0.5)</f>
        <v>0.15</v>
      </c>
      <c r="Y1504" s="6">
        <f t="shared" si="23"/>
        <v>0</v>
      </c>
    </row>
    <row r="1505" spans="1:25" x14ac:dyDescent="0.3">
      <c r="A1505" t="str">
        <f>IF(B1505=1,COUNTIF($B$2:B1505,1),"")</f>
        <v/>
      </c>
      <c r="B1505" t="str">
        <f>IF(C1505=1,COUNTIF($H$2:H1505,H1505),"")</f>
        <v/>
      </c>
      <c r="C1505">
        <f>IF(G1505=List!$P$1,1,0)</f>
        <v>0</v>
      </c>
      <c r="D1505" s="1" t="str">
        <f>IF(E1505=1,COUNTIF($E$2:E1505,1),"")</f>
        <v/>
      </c>
      <c r="E1505" s="1" t="str">
        <f>IF(H1505=List!$P$2,1,"")</f>
        <v/>
      </c>
      <c r="F1505" s="2" t="s">
        <v>11828</v>
      </c>
      <c r="G1505" s="2" t="s">
        <v>392</v>
      </c>
      <c r="H1505" s="2" t="s">
        <v>6229</v>
      </c>
      <c r="I1505" s="2" t="s">
        <v>2741</v>
      </c>
      <c r="J1505" s="2" t="s">
        <v>950</v>
      </c>
      <c r="K1505" s="2" t="s">
        <v>2804</v>
      </c>
      <c r="L1505" s="2" t="s">
        <v>2805</v>
      </c>
      <c r="M1505" s="2" t="s">
        <v>159</v>
      </c>
      <c r="N1505" s="2" t="s">
        <v>756</v>
      </c>
      <c r="O1505" s="99">
        <v>16227</v>
      </c>
      <c r="P1505" s="2" t="s">
        <v>11304</v>
      </c>
      <c r="W1505" s="101">
        <v>1</v>
      </c>
      <c r="X1505" s="1">
        <f>IFERROR(IF(H1505="","",IF(O1505=0,0.15,IF(VLOOKUP(O1505,'Source Post 14 Status (6.30.26)'!A:B,2,FALSE)=1,0.15,0.5))),0.5)</f>
        <v>0.15</v>
      </c>
      <c r="Y1505" s="6">
        <f t="shared" si="23"/>
        <v>0</v>
      </c>
    </row>
    <row r="1506" spans="1:25" x14ac:dyDescent="0.3">
      <c r="A1506" t="str">
        <f>IF(B1506=1,COUNTIF($B$2:B1506,1),"")</f>
        <v/>
      </c>
      <c r="B1506" t="str">
        <f>IF(C1506=1,COUNTIF($H$2:H1506,H1506),"")</f>
        <v/>
      </c>
      <c r="C1506">
        <f>IF(G1506=List!$P$1,1,0)</f>
        <v>0</v>
      </c>
      <c r="D1506" s="1" t="str">
        <f>IF(E1506=1,COUNTIF($E$2:E1506,1),"")</f>
        <v/>
      </c>
      <c r="E1506" s="1" t="str">
        <f>IF(H1506=List!$P$2,1,"")</f>
        <v/>
      </c>
      <c r="F1506" s="2" t="s">
        <v>11828</v>
      </c>
      <c r="G1506" s="2" t="s">
        <v>392</v>
      </c>
      <c r="H1506" s="2" t="s">
        <v>6229</v>
      </c>
      <c r="I1506" s="2" t="s">
        <v>2741</v>
      </c>
      <c r="J1506" s="2" t="s">
        <v>950</v>
      </c>
      <c r="K1506" s="2" t="s">
        <v>2804</v>
      </c>
      <c r="L1506" s="2" t="s">
        <v>2805</v>
      </c>
      <c r="M1506" s="2" t="s">
        <v>159</v>
      </c>
      <c r="N1506" s="2" t="s">
        <v>756</v>
      </c>
      <c r="O1506" s="99">
        <v>18045</v>
      </c>
      <c r="P1506" s="2" t="s">
        <v>7724</v>
      </c>
      <c r="W1506" s="101">
        <v>1</v>
      </c>
      <c r="X1506" s="1">
        <f>IFERROR(IF(H1506="","",IF(O1506=0,0.15,IF(VLOOKUP(O1506,'Source Post 14 Status (6.30.26)'!A:B,2,FALSE)=1,0.15,0.5))),0.5)</f>
        <v>0.15</v>
      </c>
      <c r="Y1506" s="6">
        <f t="shared" si="23"/>
        <v>0</v>
      </c>
    </row>
    <row r="1507" spans="1:25" x14ac:dyDescent="0.3">
      <c r="A1507" t="str">
        <f>IF(B1507=1,COUNTIF($B$2:B1507,1),"")</f>
        <v/>
      </c>
      <c r="B1507" t="str">
        <f>IF(C1507=1,COUNTIF($H$2:H1507,H1507),"")</f>
        <v/>
      </c>
      <c r="C1507">
        <f>IF(G1507=List!$P$1,1,0)</f>
        <v>0</v>
      </c>
      <c r="D1507" s="1" t="str">
        <f>IF(E1507=1,COUNTIF($E$2:E1507,1),"")</f>
        <v/>
      </c>
      <c r="E1507" s="1" t="str">
        <f>IF(H1507=List!$P$2,1,"")</f>
        <v/>
      </c>
      <c r="F1507" s="2" t="s">
        <v>11828</v>
      </c>
      <c r="G1507" s="2" t="s">
        <v>392</v>
      </c>
      <c r="H1507" s="2" t="s">
        <v>6229</v>
      </c>
      <c r="I1507" s="2" t="s">
        <v>2741</v>
      </c>
      <c r="J1507" s="2" t="s">
        <v>950</v>
      </c>
      <c r="K1507" s="2" t="s">
        <v>2804</v>
      </c>
      <c r="L1507" s="2" t="s">
        <v>2805</v>
      </c>
      <c r="M1507" s="2" t="s">
        <v>159</v>
      </c>
      <c r="N1507" s="2" t="s">
        <v>756</v>
      </c>
      <c r="O1507" s="99">
        <v>24385</v>
      </c>
      <c r="P1507" s="2" t="s">
        <v>8498</v>
      </c>
      <c r="W1507" s="101">
        <v>1</v>
      </c>
      <c r="X1507" s="1">
        <f>IFERROR(IF(H1507="","",IF(O1507=0,0.15,IF(VLOOKUP(O1507,'Source Post 14 Status (6.30.26)'!A:B,2,FALSE)=1,0.15,0.5))),0.5)</f>
        <v>0.15</v>
      </c>
      <c r="Y1507" s="6">
        <f t="shared" si="23"/>
        <v>0</v>
      </c>
    </row>
    <row r="1508" spans="1:25" x14ac:dyDescent="0.3">
      <c r="A1508" t="str">
        <f>IF(B1508=1,COUNTIF($B$2:B1508,1),"")</f>
        <v/>
      </c>
      <c r="B1508" t="str">
        <f>IF(C1508=1,COUNTIF($H$2:H1508,H1508),"")</f>
        <v/>
      </c>
      <c r="C1508">
        <f>IF(G1508=List!$P$1,1,0)</f>
        <v>0</v>
      </c>
      <c r="D1508" s="1" t="str">
        <f>IF(E1508=1,COUNTIF($E$2:E1508,1),"")</f>
        <v/>
      </c>
      <c r="E1508" s="1" t="str">
        <f>IF(H1508=List!$P$2,1,"")</f>
        <v/>
      </c>
      <c r="F1508" s="2" t="s">
        <v>11828</v>
      </c>
      <c r="G1508" s="2" t="s">
        <v>392</v>
      </c>
      <c r="H1508" s="2" t="s">
        <v>6229</v>
      </c>
      <c r="I1508" s="2" t="s">
        <v>2741</v>
      </c>
      <c r="J1508" s="2" t="s">
        <v>950</v>
      </c>
      <c r="K1508" s="2" t="s">
        <v>2804</v>
      </c>
      <c r="L1508" s="2" t="s">
        <v>2805</v>
      </c>
      <c r="M1508" s="2" t="s">
        <v>159</v>
      </c>
      <c r="N1508" s="2" t="s">
        <v>756</v>
      </c>
      <c r="O1508" s="99">
        <v>5959</v>
      </c>
      <c r="P1508" s="2" t="s">
        <v>6968</v>
      </c>
      <c r="W1508" s="101">
        <v>1</v>
      </c>
      <c r="X1508" s="1">
        <f>IFERROR(IF(H1508="","",IF(O1508=0,0.15,IF(VLOOKUP(O1508,'Source Post 14 Status (6.30.26)'!A:B,2,FALSE)=1,0.15,0.5))),0.5)</f>
        <v>0.5</v>
      </c>
      <c r="Y1508" s="6">
        <f t="shared" si="23"/>
        <v>0</v>
      </c>
    </row>
    <row r="1509" spans="1:25" x14ac:dyDescent="0.3">
      <c r="A1509" t="str">
        <f>IF(B1509=1,COUNTIF($B$2:B1509,1),"")</f>
        <v/>
      </c>
      <c r="B1509" t="str">
        <f>IF(C1509=1,COUNTIF($H$2:H1509,H1509),"")</f>
        <v/>
      </c>
      <c r="C1509">
        <f>IF(G1509=List!$P$1,1,0)</f>
        <v>0</v>
      </c>
      <c r="D1509" s="1" t="str">
        <f>IF(E1509=1,COUNTIF($E$2:E1509,1),"")</f>
        <v/>
      </c>
      <c r="E1509" s="1" t="str">
        <f>IF(H1509=List!$P$2,1,"")</f>
        <v/>
      </c>
      <c r="F1509" s="2" t="s">
        <v>11828</v>
      </c>
      <c r="G1509" s="2" t="s">
        <v>392</v>
      </c>
      <c r="H1509" s="2" t="s">
        <v>6229</v>
      </c>
      <c r="I1509" s="2" t="s">
        <v>2741</v>
      </c>
      <c r="J1509" s="2" t="s">
        <v>950</v>
      </c>
      <c r="K1509" s="2" t="s">
        <v>2804</v>
      </c>
      <c r="L1509" s="2" t="s">
        <v>2805</v>
      </c>
      <c r="M1509" s="2" t="s">
        <v>159</v>
      </c>
      <c r="N1509" s="2" t="s">
        <v>756</v>
      </c>
      <c r="O1509" s="99">
        <v>5008</v>
      </c>
      <c r="P1509" s="2" t="s">
        <v>6948</v>
      </c>
      <c r="W1509" s="101">
        <v>1</v>
      </c>
      <c r="X1509" s="1">
        <f>IFERROR(IF(H1509="","",IF(O1509=0,0.15,IF(VLOOKUP(O1509,'Source Post 14 Status (6.30.26)'!A:B,2,FALSE)=1,0.15,0.5))),0.5)</f>
        <v>0.5</v>
      </c>
      <c r="Y1509" s="6">
        <f t="shared" si="23"/>
        <v>0</v>
      </c>
    </row>
    <row r="1510" spans="1:25" x14ac:dyDescent="0.3">
      <c r="A1510" t="str">
        <f>IF(B1510=1,COUNTIF($B$2:B1510,1),"")</f>
        <v/>
      </c>
      <c r="B1510" t="str">
        <f>IF(C1510=1,COUNTIF($H$2:H1510,H1510),"")</f>
        <v/>
      </c>
      <c r="C1510">
        <f>IF(G1510=List!$P$1,1,0)</f>
        <v>0</v>
      </c>
      <c r="D1510" s="1" t="str">
        <f>IF(E1510=1,COUNTIF($E$2:E1510,1),"")</f>
        <v/>
      </c>
      <c r="E1510" s="1" t="str">
        <f>IF(H1510=List!$P$2,1,"")</f>
        <v/>
      </c>
      <c r="F1510" s="2" t="s">
        <v>11828</v>
      </c>
      <c r="G1510" s="2" t="s">
        <v>392</v>
      </c>
      <c r="H1510" s="2" t="s">
        <v>6229</v>
      </c>
      <c r="I1510" s="2" t="s">
        <v>2741</v>
      </c>
      <c r="J1510" s="2" t="s">
        <v>950</v>
      </c>
      <c r="K1510" s="2" t="s">
        <v>2804</v>
      </c>
      <c r="L1510" s="2" t="s">
        <v>2805</v>
      </c>
      <c r="M1510" s="2" t="s">
        <v>159</v>
      </c>
      <c r="N1510" s="2" t="s">
        <v>756</v>
      </c>
      <c r="O1510" s="99">
        <v>5004</v>
      </c>
      <c r="P1510" s="2" t="s">
        <v>6946</v>
      </c>
      <c r="W1510" s="101">
        <v>1</v>
      </c>
      <c r="X1510" s="1">
        <f>IFERROR(IF(H1510="","",IF(O1510=0,0.15,IF(VLOOKUP(O1510,'Source Post 14 Status (6.30.26)'!A:B,2,FALSE)=1,0.15,0.5))),0.5)</f>
        <v>0.5</v>
      </c>
      <c r="Y1510" s="6">
        <f t="shared" si="23"/>
        <v>0</v>
      </c>
    </row>
    <row r="1511" spans="1:25" x14ac:dyDescent="0.3">
      <c r="A1511" t="str">
        <f>IF(B1511=1,COUNTIF($B$2:B1511,1),"")</f>
        <v/>
      </c>
      <c r="B1511" t="str">
        <f>IF(C1511=1,COUNTIF($H$2:H1511,H1511),"")</f>
        <v/>
      </c>
      <c r="C1511">
        <f>IF(G1511=List!$P$1,1,0)</f>
        <v>0</v>
      </c>
      <c r="D1511" s="1" t="str">
        <f>IF(E1511=1,COUNTIF($E$2:E1511,1),"")</f>
        <v/>
      </c>
      <c r="E1511" s="1" t="str">
        <f>IF(H1511=List!$P$2,1,"")</f>
        <v/>
      </c>
      <c r="F1511" s="2" t="s">
        <v>11828</v>
      </c>
      <c r="G1511" s="2" t="s">
        <v>392</v>
      </c>
      <c r="H1511" s="2" t="s">
        <v>6229</v>
      </c>
      <c r="I1511" s="2" t="s">
        <v>2741</v>
      </c>
      <c r="J1511" s="2" t="s">
        <v>950</v>
      </c>
      <c r="K1511" s="2" t="s">
        <v>2804</v>
      </c>
      <c r="L1511" s="2" t="s">
        <v>2805</v>
      </c>
      <c r="M1511" s="2" t="s">
        <v>159</v>
      </c>
      <c r="N1511" s="2" t="s">
        <v>756</v>
      </c>
      <c r="O1511" s="99">
        <v>7029</v>
      </c>
      <c r="P1511" s="2" t="s">
        <v>6981</v>
      </c>
      <c r="W1511" s="101">
        <v>1</v>
      </c>
      <c r="X1511" s="1">
        <f>IFERROR(IF(H1511="","",IF(O1511=0,0.15,IF(VLOOKUP(O1511,'Source Post 14 Status (6.30.26)'!A:B,2,FALSE)=1,0.15,0.5))),0.5)</f>
        <v>0.5</v>
      </c>
      <c r="Y1511" s="6">
        <f t="shared" si="23"/>
        <v>0</v>
      </c>
    </row>
    <row r="1512" spans="1:25" x14ac:dyDescent="0.3">
      <c r="A1512" t="str">
        <f>IF(B1512=1,COUNTIF($B$2:B1512,1),"")</f>
        <v/>
      </c>
      <c r="B1512" t="str">
        <f>IF(C1512=1,COUNTIF($H$2:H1512,H1512),"")</f>
        <v/>
      </c>
      <c r="C1512">
        <f>IF(G1512=List!$P$1,1,0)</f>
        <v>0</v>
      </c>
      <c r="D1512" s="1" t="str">
        <f>IF(E1512=1,COUNTIF($E$2:E1512,1),"")</f>
        <v/>
      </c>
      <c r="E1512" s="1" t="str">
        <f>IF(H1512=List!$P$2,1,"")</f>
        <v/>
      </c>
      <c r="F1512" s="2" t="s">
        <v>11828</v>
      </c>
      <c r="G1512" s="2" t="s">
        <v>392</v>
      </c>
      <c r="H1512" s="2" t="s">
        <v>6229</v>
      </c>
      <c r="I1512" s="2" t="s">
        <v>2741</v>
      </c>
      <c r="J1512" s="2" t="s">
        <v>950</v>
      </c>
      <c r="K1512" s="2" t="s">
        <v>2804</v>
      </c>
      <c r="L1512" s="2" t="s">
        <v>2805</v>
      </c>
      <c r="M1512" s="2" t="s">
        <v>159</v>
      </c>
      <c r="N1512" s="2" t="s">
        <v>756</v>
      </c>
      <c r="O1512" s="99">
        <v>1289</v>
      </c>
      <c r="P1512" s="2" t="s">
        <v>11302</v>
      </c>
      <c r="W1512" s="101">
        <v>1</v>
      </c>
      <c r="X1512" s="1">
        <f>IFERROR(IF(H1512="","",IF(O1512=0,0.15,IF(VLOOKUP(O1512,'Source Post 14 Status (6.30.26)'!A:B,2,FALSE)=1,0.15,0.5))),0.5)</f>
        <v>0.5</v>
      </c>
      <c r="Y1512" s="6">
        <f t="shared" si="23"/>
        <v>0</v>
      </c>
    </row>
    <row r="1513" spans="1:25" x14ac:dyDescent="0.3">
      <c r="A1513" t="str">
        <f>IF(B1513=1,COUNTIF($B$2:B1513,1),"")</f>
        <v/>
      </c>
      <c r="B1513" t="str">
        <f>IF(C1513=1,COUNTIF($H$2:H1513,H1513),"")</f>
        <v/>
      </c>
      <c r="C1513">
        <f>IF(G1513=List!$P$1,1,0)</f>
        <v>0</v>
      </c>
      <c r="D1513" s="1" t="str">
        <f>IF(E1513=1,COUNTIF($E$2:E1513,1),"")</f>
        <v/>
      </c>
      <c r="E1513" s="1" t="str">
        <f>IF(H1513=List!$P$2,1,"")</f>
        <v/>
      </c>
      <c r="F1513" s="2" t="s">
        <v>11828</v>
      </c>
      <c r="G1513" s="2" t="s">
        <v>392</v>
      </c>
      <c r="H1513" s="2" t="s">
        <v>6229</v>
      </c>
      <c r="I1513" s="2" t="s">
        <v>2741</v>
      </c>
      <c r="J1513" s="2" t="s">
        <v>950</v>
      </c>
      <c r="K1513" s="2" t="s">
        <v>2804</v>
      </c>
      <c r="L1513" s="2" t="s">
        <v>2805</v>
      </c>
      <c r="M1513" s="2" t="s">
        <v>159</v>
      </c>
      <c r="N1513" s="2" t="s">
        <v>756</v>
      </c>
      <c r="O1513" s="99">
        <v>5007</v>
      </c>
      <c r="P1513" s="2" t="s">
        <v>6947</v>
      </c>
      <c r="W1513" s="101">
        <v>1</v>
      </c>
      <c r="X1513" s="1">
        <f>IFERROR(IF(H1513="","",IF(O1513=0,0.15,IF(VLOOKUP(O1513,'Source Post 14 Status (6.30.26)'!A:B,2,FALSE)=1,0.15,0.5))),0.5)</f>
        <v>0.5</v>
      </c>
      <c r="Y1513" s="6">
        <f t="shared" si="23"/>
        <v>0</v>
      </c>
    </row>
    <row r="1514" spans="1:25" x14ac:dyDescent="0.3">
      <c r="A1514" t="str">
        <f>IF(B1514=1,COUNTIF($B$2:B1514,1),"")</f>
        <v/>
      </c>
      <c r="B1514" t="str">
        <f>IF(C1514=1,COUNTIF($H$2:H1514,H1514),"")</f>
        <v/>
      </c>
      <c r="C1514">
        <f>IF(G1514=List!$P$1,1,0)</f>
        <v>0</v>
      </c>
      <c r="D1514" s="1" t="str">
        <f>IF(E1514=1,COUNTIF($E$2:E1514,1),"")</f>
        <v/>
      </c>
      <c r="E1514" s="1" t="str">
        <f>IF(H1514=List!$P$2,1,"")</f>
        <v/>
      </c>
      <c r="F1514" s="2" t="s">
        <v>11828</v>
      </c>
      <c r="G1514" s="2" t="s">
        <v>392</v>
      </c>
      <c r="H1514" s="2" t="s">
        <v>6229</v>
      </c>
      <c r="I1514" s="2" t="s">
        <v>2741</v>
      </c>
      <c r="J1514" s="2" t="s">
        <v>950</v>
      </c>
      <c r="K1514" s="2" t="s">
        <v>2804</v>
      </c>
      <c r="L1514" s="2" t="s">
        <v>2805</v>
      </c>
      <c r="M1514" s="2" t="s">
        <v>159</v>
      </c>
      <c r="N1514" s="2" t="s">
        <v>756</v>
      </c>
      <c r="O1514" s="99">
        <v>6169</v>
      </c>
      <c r="P1514" s="2" t="s">
        <v>6973</v>
      </c>
      <c r="W1514" s="101">
        <v>1</v>
      </c>
      <c r="X1514" s="1">
        <f>IFERROR(IF(H1514="","",IF(O1514=0,0.15,IF(VLOOKUP(O1514,'Source Post 14 Status (6.30.26)'!A:B,2,FALSE)=1,0.15,0.5))),0.5)</f>
        <v>0.5</v>
      </c>
      <c r="Y1514" s="6">
        <f t="shared" si="23"/>
        <v>0</v>
      </c>
    </row>
    <row r="1515" spans="1:25" x14ac:dyDescent="0.3">
      <c r="A1515" t="str">
        <f>IF(B1515=1,COUNTIF($B$2:B1515,1),"")</f>
        <v/>
      </c>
      <c r="B1515" t="str">
        <f>IF(C1515=1,COUNTIF($H$2:H1515,H1515),"")</f>
        <v/>
      </c>
      <c r="C1515">
        <f>IF(G1515=List!$P$1,1,0)</f>
        <v>0</v>
      </c>
      <c r="D1515" s="1" t="str">
        <f>IF(E1515=1,COUNTIF($E$2:E1515,1),"")</f>
        <v/>
      </c>
      <c r="E1515" s="1" t="str">
        <f>IF(H1515=List!$P$2,1,"")</f>
        <v/>
      </c>
      <c r="F1515" s="2" t="s">
        <v>11828</v>
      </c>
      <c r="G1515" s="2" t="s">
        <v>392</v>
      </c>
      <c r="H1515" s="2" t="s">
        <v>6229</v>
      </c>
      <c r="I1515" s="2" t="s">
        <v>2741</v>
      </c>
      <c r="J1515" s="2" t="s">
        <v>950</v>
      </c>
      <c r="K1515" s="2" t="s">
        <v>2804</v>
      </c>
      <c r="L1515" s="2" t="s">
        <v>2805</v>
      </c>
      <c r="M1515" s="2" t="s">
        <v>159</v>
      </c>
      <c r="N1515" s="2" t="s">
        <v>756</v>
      </c>
      <c r="O1515" s="99">
        <v>1282</v>
      </c>
      <c r="P1515" s="2" t="s">
        <v>11303</v>
      </c>
      <c r="W1515" s="101">
        <v>1</v>
      </c>
      <c r="X1515" s="1">
        <f>IFERROR(IF(H1515="","",IF(O1515=0,0.15,IF(VLOOKUP(O1515,'Source Post 14 Status (6.30.26)'!A:B,2,FALSE)=1,0.15,0.5))),0.5)</f>
        <v>0.5</v>
      </c>
      <c r="Y1515" s="6">
        <f t="shared" si="23"/>
        <v>0</v>
      </c>
    </row>
    <row r="1516" spans="1:25" x14ac:dyDescent="0.3">
      <c r="A1516" t="str">
        <f>IF(B1516=1,COUNTIF($B$2:B1516,1),"")</f>
        <v/>
      </c>
      <c r="B1516" t="str">
        <f>IF(C1516=1,COUNTIF($H$2:H1516,H1516),"")</f>
        <v/>
      </c>
      <c r="C1516">
        <f>IF(G1516=List!$P$1,1,0)</f>
        <v>0</v>
      </c>
      <c r="D1516" s="1" t="str">
        <f>IF(E1516=1,COUNTIF($E$2:E1516,1),"")</f>
        <v/>
      </c>
      <c r="E1516" s="1" t="str">
        <f>IF(H1516=List!$P$2,1,"")</f>
        <v/>
      </c>
      <c r="F1516" s="2" t="s">
        <v>11828</v>
      </c>
      <c r="G1516" s="2" t="s">
        <v>392</v>
      </c>
      <c r="H1516" s="2" t="s">
        <v>6229</v>
      </c>
      <c r="I1516" s="2" t="s">
        <v>2741</v>
      </c>
      <c r="J1516" s="2" t="s">
        <v>950</v>
      </c>
      <c r="K1516" s="2" t="s">
        <v>2804</v>
      </c>
      <c r="L1516" s="2" t="s">
        <v>2805</v>
      </c>
      <c r="M1516" s="2" t="s">
        <v>159</v>
      </c>
      <c r="N1516" s="2" t="s">
        <v>756</v>
      </c>
      <c r="O1516" s="99">
        <v>8664</v>
      </c>
      <c r="P1516" s="2" t="s">
        <v>11301</v>
      </c>
      <c r="W1516" s="101">
        <v>1</v>
      </c>
      <c r="X1516" s="1">
        <f>IFERROR(IF(H1516="","",IF(O1516=0,0.15,IF(VLOOKUP(O1516,'Source Post 14 Status (6.30.26)'!A:B,2,FALSE)=1,0.15,0.5))),0.5)</f>
        <v>0.5</v>
      </c>
      <c r="Y1516" s="6">
        <f t="shared" si="23"/>
        <v>0</v>
      </c>
    </row>
    <row r="1517" spans="1:25" x14ac:dyDescent="0.3">
      <c r="A1517" t="str">
        <f>IF(B1517=1,COUNTIF($B$2:B1517,1),"")</f>
        <v/>
      </c>
      <c r="B1517" t="str">
        <f>IF(C1517=1,COUNTIF($H$2:H1517,H1517),"")</f>
        <v/>
      </c>
      <c r="C1517">
        <f>IF(G1517=List!$P$1,1,0)</f>
        <v>0</v>
      </c>
      <c r="D1517" s="1" t="str">
        <f>IF(E1517=1,COUNTIF($E$2:E1517,1),"")</f>
        <v/>
      </c>
      <c r="E1517" s="1" t="str">
        <f>IF(H1517=List!$P$2,1,"")</f>
        <v/>
      </c>
      <c r="F1517" s="2" t="s">
        <v>11828</v>
      </c>
      <c r="G1517" s="2" t="s">
        <v>393</v>
      </c>
      <c r="H1517" s="2" t="s">
        <v>6230</v>
      </c>
      <c r="I1517" s="2" t="s">
        <v>2741</v>
      </c>
      <c r="J1517" s="2" t="s">
        <v>950</v>
      </c>
      <c r="K1517" s="2" t="s">
        <v>2807</v>
      </c>
      <c r="L1517" s="2" t="s">
        <v>2808</v>
      </c>
      <c r="M1517" s="2" t="s">
        <v>159</v>
      </c>
      <c r="N1517" s="2" t="s">
        <v>756</v>
      </c>
      <c r="O1517" s="99">
        <v>26885</v>
      </c>
      <c r="P1517" s="2" t="s">
        <v>11305</v>
      </c>
      <c r="Q1517">
        <v>412000</v>
      </c>
      <c r="R1517">
        <v>412000</v>
      </c>
      <c r="S1517">
        <v>873000</v>
      </c>
      <c r="T1517">
        <v>531500</v>
      </c>
      <c r="U1517">
        <v>531500</v>
      </c>
      <c r="V1517" t="s">
        <v>11306</v>
      </c>
      <c r="W1517" s="101">
        <v>46198.663238541667</v>
      </c>
      <c r="X1517" s="1">
        <f>IFERROR(IF(H1517="","",IF(O1517=0,0.15,IF(VLOOKUP(O1517,'Source Post 14 Status (6.30.26)'!A:B,2,FALSE)=1,0.15,0.5))),0.5)</f>
        <v>0.15</v>
      </c>
      <c r="Y1517" s="6">
        <f t="shared" si="23"/>
        <v>159450</v>
      </c>
    </row>
    <row r="1518" spans="1:25" x14ac:dyDescent="0.3">
      <c r="A1518" t="str">
        <f>IF(B1518=1,COUNTIF($B$2:B1518,1),"")</f>
        <v/>
      </c>
      <c r="B1518" t="str">
        <f>IF(C1518=1,COUNTIF($H$2:H1518,H1518),"")</f>
        <v/>
      </c>
      <c r="C1518">
        <f>IF(G1518=List!$P$1,1,0)</f>
        <v>0</v>
      </c>
      <c r="D1518" s="1" t="str">
        <f>IF(E1518=1,COUNTIF($E$2:E1518,1),"")</f>
        <v/>
      </c>
      <c r="E1518" s="1" t="str">
        <f>IF(H1518=List!$P$2,1,"")</f>
        <v/>
      </c>
      <c r="F1518" s="2" t="s">
        <v>11828</v>
      </c>
      <c r="G1518" s="2" t="s">
        <v>393</v>
      </c>
      <c r="H1518" s="2" t="s">
        <v>6230</v>
      </c>
      <c r="I1518" s="2" t="s">
        <v>2741</v>
      </c>
      <c r="J1518" s="2" t="s">
        <v>950</v>
      </c>
      <c r="K1518" s="2" t="s">
        <v>2807</v>
      </c>
      <c r="L1518" s="2" t="s">
        <v>2808</v>
      </c>
      <c r="M1518" s="2" t="s">
        <v>159</v>
      </c>
      <c r="N1518" s="2" t="s">
        <v>756</v>
      </c>
      <c r="O1518" s="99">
        <v>22957</v>
      </c>
      <c r="P1518" s="2" t="s">
        <v>8459</v>
      </c>
      <c r="Q1518">
        <v>250000</v>
      </c>
      <c r="R1518">
        <v>251625</v>
      </c>
      <c r="S1518">
        <v>593500</v>
      </c>
      <c r="T1518">
        <v>375500</v>
      </c>
      <c r="U1518">
        <v>373500</v>
      </c>
      <c r="V1518" t="s">
        <v>11306</v>
      </c>
      <c r="W1518" s="101">
        <v>46198.662232557872</v>
      </c>
      <c r="X1518" s="1">
        <f>IFERROR(IF(H1518="","",IF(O1518=0,0.15,IF(VLOOKUP(O1518,'Source Post 14 Status (6.30.26)'!A:B,2,FALSE)=1,0.15,0.5))),0.5)</f>
        <v>0.15</v>
      </c>
      <c r="Y1518" s="6">
        <f t="shared" si="23"/>
        <v>112350</v>
      </c>
    </row>
    <row r="1519" spans="1:25" x14ac:dyDescent="0.3">
      <c r="A1519" t="str">
        <f>IF(B1519=1,COUNTIF($B$2:B1519,1),"")</f>
        <v/>
      </c>
      <c r="B1519" t="str">
        <f>IF(C1519=1,COUNTIF($H$2:H1519,H1519),"")</f>
        <v/>
      </c>
      <c r="C1519">
        <f>IF(G1519=List!$P$1,1,0)</f>
        <v>0</v>
      </c>
      <c r="D1519" s="1" t="str">
        <f>IF(E1519=1,COUNTIF($E$2:E1519,1),"")</f>
        <v/>
      </c>
      <c r="E1519" s="1" t="str">
        <f>IF(H1519=List!$P$2,1,"")</f>
        <v/>
      </c>
      <c r="F1519" s="2" t="s">
        <v>11828</v>
      </c>
      <c r="G1519" s="2" t="s">
        <v>393</v>
      </c>
      <c r="H1519" s="2" t="s">
        <v>6230</v>
      </c>
      <c r="I1519" s="2" t="s">
        <v>2741</v>
      </c>
      <c r="J1519" s="2" t="s">
        <v>950</v>
      </c>
      <c r="K1519" s="2" t="s">
        <v>2807</v>
      </c>
      <c r="L1519" s="2" t="s">
        <v>2808</v>
      </c>
      <c r="M1519" s="2" t="s">
        <v>159</v>
      </c>
      <c r="N1519" s="2" t="s">
        <v>756</v>
      </c>
      <c r="O1519" s="99">
        <v>16763</v>
      </c>
      <c r="P1519" s="2" t="s">
        <v>7643</v>
      </c>
      <c r="Q1519">
        <v>1019500</v>
      </c>
      <c r="R1519">
        <v>1019500</v>
      </c>
      <c r="S1519">
        <v>2037000</v>
      </c>
      <c r="T1519">
        <v>1019000</v>
      </c>
      <c r="U1519">
        <v>1019000</v>
      </c>
      <c r="V1519" t="s">
        <v>11306</v>
      </c>
      <c r="W1519" s="101">
        <v>46198.662667476849</v>
      </c>
      <c r="X1519" s="1">
        <f>IFERROR(IF(H1519="","",IF(O1519=0,0.15,IF(VLOOKUP(O1519,'Source Post 14 Status (6.30.26)'!A:B,2,FALSE)=1,0.15,0.5))),0.5)</f>
        <v>0.15</v>
      </c>
      <c r="Y1519" s="6">
        <f t="shared" si="23"/>
        <v>305700</v>
      </c>
    </row>
    <row r="1520" spans="1:25" x14ac:dyDescent="0.3">
      <c r="A1520" t="str">
        <f>IF(B1520=1,COUNTIF($B$2:B1520,1),"")</f>
        <v/>
      </c>
      <c r="B1520" t="str">
        <f>IF(C1520=1,COUNTIF($H$2:H1520,H1520),"")</f>
        <v/>
      </c>
      <c r="C1520">
        <f>IF(G1520=List!$P$1,1,0)</f>
        <v>0</v>
      </c>
      <c r="D1520" s="1" t="str">
        <f>IF(E1520=1,COUNTIF($E$2:E1520,1),"")</f>
        <v/>
      </c>
      <c r="E1520" s="1" t="str">
        <f>IF(H1520=List!$P$2,1,"")</f>
        <v/>
      </c>
      <c r="F1520" s="2" t="s">
        <v>11828</v>
      </c>
      <c r="G1520" s="2" t="s">
        <v>393</v>
      </c>
      <c r="H1520" s="2" t="s">
        <v>6230</v>
      </c>
      <c r="I1520" s="2" t="s">
        <v>2741</v>
      </c>
      <c r="J1520" s="2" t="s">
        <v>950</v>
      </c>
      <c r="K1520" s="2" t="s">
        <v>2807</v>
      </c>
      <c r="L1520" s="2" t="s">
        <v>2808</v>
      </c>
      <c r="M1520" s="2" t="s">
        <v>159</v>
      </c>
      <c r="N1520" s="2" t="s">
        <v>756</v>
      </c>
      <c r="O1520" s="99">
        <v>0</v>
      </c>
      <c r="P1520" s="2" t="s">
        <v>8514</v>
      </c>
      <c r="W1520" s="101">
        <v>1</v>
      </c>
      <c r="X1520" s="1">
        <f>IFERROR(IF(H1520="","",IF(O1520=0,0.15,IF(VLOOKUP(O1520,'Source Post 14 Status (6.30.26)'!A:B,2,FALSE)=1,0.15,0.5))),0.5)</f>
        <v>0.15</v>
      </c>
      <c r="Y1520" s="6">
        <f t="shared" si="23"/>
        <v>0</v>
      </c>
    </row>
    <row r="1521" spans="1:25" x14ac:dyDescent="0.3">
      <c r="A1521" t="str">
        <f>IF(B1521=1,COUNTIF($B$2:B1521,1),"")</f>
        <v/>
      </c>
      <c r="B1521" t="str">
        <f>IF(C1521=1,COUNTIF($H$2:H1521,H1521),"")</f>
        <v/>
      </c>
      <c r="C1521">
        <f>IF(G1521=List!$P$1,1,0)</f>
        <v>0</v>
      </c>
      <c r="D1521" s="1" t="str">
        <f>IF(E1521=1,COUNTIF($E$2:E1521,1),"")</f>
        <v/>
      </c>
      <c r="E1521" s="1" t="str">
        <f>IF(H1521=List!$P$2,1,"")</f>
        <v/>
      </c>
      <c r="F1521" s="2" t="s">
        <v>11828</v>
      </c>
      <c r="G1521" s="2" t="s">
        <v>393</v>
      </c>
      <c r="H1521" s="2" t="s">
        <v>6230</v>
      </c>
      <c r="I1521" s="2" t="s">
        <v>2741</v>
      </c>
      <c r="J1521" s="2" t="s">
        <v>950</v>
      </c>
      <c r="K1521" s="2" t="s">
        <v>2807</v>
      </c>
      <c r="L1521" s="2" t="s">
        <v>2808</v>
      </c>
      <c r="M1521" s="2" t="s">
        <v>159</v>
      </c>
      <c r="N1521" s="2" t="s">
        <v>756</v>
      </c>
      <c r="O1521" s="99">
        <v>0</v>
      </c>
      <c r="P1521" s="2" t="s">
        <v>8513</v>
      </c>
      <c r="R1521">
        <v>1250</v>
      </c>
      <c r="S1521">
        <v>1250</v>
      </c>
      <c r="U1521">
        <v>1250</v>
      </c>
      <c r="V1521" t="s">
        <v>11306</v>
      </c>
      <c r="W1521" s="101">
        <v>46198.664461111111</v>
      </c>
      <c r="X1521" s="1">
        <f>IFERROR(IF(H1521="","",IF(O1521=0,0.15,IF(VLOOKUP(O1521,'Source Post 14 Status (6.30.26)'!A:B,2,FALSE)=1,0.15,0.5))),0.5)</f>
        <v>0.15</v>
      </c>
      <c r="Y1521" s="6">
        <f t="shared" si="23"/>
        <v>188</v>
      </c>
    </row>
    <row r="1522" spans="1:25" x14ac:dyDescent="0.3">
      <c r="A1522" t="str">
        <f>IF(B1522=1,COUNTIF($B$2:B1522,1),"")</f>
        <v/>
      </c>
      <c r="B1522" t="str">
        <f>IF(C1522=1,COUNTIF($H$2:H1522,H1522),"")</f>
        <v/>
      </c>
      <c r="C1522">
        <f>IF(G1522=List!$P$1,1,0)</f>
        <v>0</v>
      </c>
      <c r="D1522" s="1" t="str">
        <f>IF(E1522=1,COUNTIF($E$2:E1522,1),"")</f>
        <v/>
      </c>
      <c r="E1522" s="1" t="str">
        <f>IF(H1522=List!$P$2,1,"")</f>
        <v/>
      </c>
      <c r="F1522" s="2" t="s">
        <v>11828</v>
      </c>
      <c r="G1522" s="2" t="s">
        <v>394</v>
      </c>
      <c r="H1522" s="2" t="s">
        <v>6231</v>
      </c>
      <c r="I1522" s="2" t="s">
        <v>2741</v>
      </c>
      <c r="J1522" s="2" t="s">
        <v>950</v>
      </c>
      <c r="K1522" s="2" t="s">
        <v>2810</v>
      </c>
      <c r="L1522" s="2" t="s">
        <v>2811</v>
      </c>
      <c r="M1522" s="2" t="s">
        <v>159</v>
      </c>
      <c r="N1522" s="2" t="s">
        <v>756</v>
      </c>
      <c r="O1522" s="99">
        <v>20806</v>
      </c>
      <c r="P1522" s="2" t="s">
        <v>8211</v>
      </c>
      <c r="Q1522">
        <v>350390</v>
      </c>
      <c r="R1522">
        <v>348502</v>
      </c>
      <c r="V1522" t="s">
        <v>11307</v>
      </c>
      <c r="W1522" s="101">
        <v>46202.374956018517</v>
      </c>
      <c r="X1522" s="1">
        <f>IFERROR(IF(H1522="","",IF(O1522=0,0.15,IF(VLOOKUP(O1522,'Source Post 14 Status (6.30.26)'!A:B,2,FALSE)=1,0.15,0.5))),0.5)</f>
        <v>0.15</v>
      </c>
      <c r="Y1522" s="6">
        <f t="shared" si="23"/>
        <v>0</v>
      </c>
    </row>
    <row r="1523" spans="1:25" x14ac:dyDescent="0.3">
      <c r="A1523" t="str">
        <f>IF(B1523=1,COUNTIF($B$2:B1523,1),"")</f>
        <v/>
      </c>
      <c r="B1523" t="str">
        <f>IF(C1523=1,COUNTIF($H$2:H1523,H1523),"")</f>
        <v/>
      </c>
      <c r="C1523">
        <f>IF(G1523=List!$P$1,1,0)</f>
        <v>0</v>
      </c>
      <c r="D1523" s="1" t="str">
        <f>IF(E1523=1,COUNTIF($E$2:E1523,1),"")</f>
        <v/>
      </c>
      <c r="E1523" s="1" t="str">
        <f>IF(H1523=List!$P$2,1,"")</f>
        <v/>
      </c>
      <c r="F1523" s="2" t="s">
        <v>11828</v>
      </c>
      <c r="G1523" s="2" t="s">
        <v>394</v>
      </c>
      <c r="H1523" s="2" t="s">
        <v>6231</v>
      </c>
      <c r="I1523" s="2" t="s">
        <v>2741</v>
      </c>
      <c r="J1523" s="2" t="s">
        <v>950</v>
      </c>
      <c r="K1523" s="2" t="s">
        <v>2810</v>
      </c>
      <c r="L1523" s="2" t="s">
        <v>2811</v>
      </c>
      <c r="M1523" s="2" t="s">
        <v>159</v>
      </c>
      <c r="N1523" s="2" t="s">
        <v>756</v>
      </c>
      <c r="O1523" s="99">
        <v>26888</v>
      </c>
      <c r="P1523" s="2" t="s">
        <v>11091</v>
      </c>
      <c r="Q1523">
        <v>1148500</v>
      </c>
      <c r="R1523">
        <v>1149500</v>
      </c>
      <c r="S1523">
        <v>966000</v>
      </c>
      <c r="T1523">
        <v>581500</v>
      </c>
      <c r="U1523">
        <v>581500</v>
      </c>
      <c r="V1523" t="s">
        <v>11307</v>
      </c>
      <c r="W1523" s="101">
        <v>46202.374569328706</v>
      </c>
      <c r="X1523" s="1">
        <f>IFERROR(IF(H1523="","",IF(O1523=0,0.15,IF(VLOOKUP(O1523,'Source Post 14 Status (6.30.26)'!A:B,2,FALSE)=1,0.15,0.5))),0.5)</f>
        <v>0.15</v>
      </c>
      <c r="Y1523" s="6">
        <f t="shared" si="23"/>
        <v>174450</v>
      </c>
    </row>
    <row r="1524" spans="1:25" x14ac:dyDescent="0.3">
      <c r="A1524" t="str">
        <f>IF(B1524=1,COUNTIF($B$2:B1524,1),"")</f>
        <v/>
      </c>
      <c r="B1524" t="str">
        <f>IF(C1524=1,COUNTIF($H$2:H1524,H1524),"")</f>
        <v/>
      </c>
      <c r="C1524">
        <f>IF(G1524=List!$P$1,1,0)</f>
        <v>0</v>
      </c>
      <c r="D1524" s="1" t="str">
        <f>IF(E1524=1,COUNTIF($E$2:E1524,1),"")</f>
        <v/>
      </c>
      <c r="E1524" s="1" t="str">
        <f>IF(H1524=List!$P$2,1,"")</f>
        <v/>
      </c>
      <c r="F1524" s="2" t="s">
        <v>11828</v>
      </c>
      <c r="G1524" s="2" t="s">
        <v>394</v>
      </c>
      <c r="H1524" s="2" t="s">
        <v>6231</v>
      </c>
      <c r="I1524" s="2" t="s">
        <v>2741</v>
      </c>
      <c r="J1524" s="2" t="s">
        <v>950</v>
      </c>
      <c r="K1524" s="2" t="s">
        <v>2810</v>
      </c>
      <c r="L1524" s="2" t="s">
        <v>2811</v>
      </c>
      <c r="M1524" s="2" t="s">
        <v>159</v>
      </c>
      <c r="N1524" s="2" t="s">
        <v>756</v>
      </c>
      <c r="O1524" s="99">
        <v>0</v>
      </c>
      <c r="P1524" s="2" t="s">
        <v>8514</v>
      </c>
      <c r="S1524">
        <v>1500000</v>
      </c>
      <c r="T1524">
        <v>750000</v>
      </c>
      <c r="U1524">
        <v>750000</v>
      </c>
      <c r="V1524" t="s">
        <v>11307</v>
      </c>
      <c r="W1524" s="101">
        <v>46203.496800694447</v>
      </c>
      <c r="X1524" s="1">
        <f>IFERROR(IF(H1524="","",IF(O1524=0,0.15,IF(VLOOKUP(O1524,'Source Post 14 Status (6.30.26)'!A:B,2,FALSE)=1,0.15,0.5))),0.5)</f>
        <v>0.15</v>
      </c>
      <c r="Y1524" s="6">
        <f t="shared" si="23"/>
        <v>225000</v>
      </c>
    </row>
    <row r="1525" spans="1:25" x14ac:dyDescent="0.3">
      <c r="A1525" t="str">
        <f>IF(B1525=1,COUNTIF($B$2:B1525,1),"")</f>
        <v/>
      </c>
      <c r="B1525" t="str">
        <f>IF(C1525=1,COUNTIF($H$2:H1525,H1525),"")</f>
        <v/>
      </c>
      <c r="C1525">
        <f>IF(G1525=List!$P$1,1,0)</f>
        <v>0</v>
      </c>
      <c r="D1525" s="1" t="str">
        <f>IF(E1525=1,COUNTIF($E$2:E1525,1),"")</f>
        <v/>
      </c>
      <c r="E1525" s="1" t="str">
        <f>IF(H1525=List!$P$2,1,"")</f>
        <v/>
      </c>
      <c r="F1525" s="2" t="s">
        <v>11828</v>
      </c>
      <c r="G1525" s="2" t="s">
        <v>394</v>
      </c>
      <c r="H1525" s="2" t="s">
        <v>6231</v>
      </c>
      <c r="I1525" s="2" t="s">
        <v>2741</v>
      </c>
      <c r="J1525" s="2" t="s">
        <v>950</v>
      </c>
      <c r="K1525" s="2" t="s">
        <v>2810</v>
      </c>
      <c r="L1525" s="2" t="s">
        <v>2811</v>
      </c>
      <c r="M1525" s="2" t="s">
        <v>159</v>
      </c>
      <c r="N1525" s="2" t="s">
        <v>756</v>
      </c>
      <c r="O1525" s="99">
        <v>0</v>
      </c>
      <c r="P1525" s="2" t="s">
        <v>8513</v>
      </c>
      <c r="Q1525">
        <v>0</v>
      </c>
      <c r="R1525">
        <v>750</v>
      </c>
      <c r="S1525">
        <v>750</v>
      </c>
      <c r="T1525">
        <v>0</v>
      </c>
      <c r="U1525">
        <v>750</v>
      </c>
      <c r="V1525" t="s">
        <v>11307</v>
      </c>
      <c r="W1525" s="101">
        <v>46203.497240625002</v>
      </c>
      <c r="X1525" s="1">
        <f>IFERROR(IF(H1525="","",IF(O1525=0,0.15,IF(VLOOKUP(O1525,'Source Post 14 Status (6.30.26)'!A:B,2,FALSE)=1,0.15,0.5))),0.5)</f>
        <v>0.15</v>
      </c>
      <c r="Y1525" s="6">
        <f t="shared" si="23"/>
        <v>0</v>
      </c>
    </row>
    <row r="1526" spans="1:25" x14ac:dyDescent="0.3">
      <c r="A1526" t="str">
        <f>IF(B1526=1,COUNTIF($B$2:B1526,1),"")</f>
        <v/>
      </c>
      <c r="B1526" t="str">
        <f>IF(C1526=1,COUNTIF($H$2:H1526,H1526),"")</f>
        <v/>
      </c>
      <c r="C1526">
        <f>IF(G1526=List!$P$1,1,0)</f>
        <v>0</v>
      </c>
      <c r="D1526" s="1" t="str">
        <f>IF(E1526=1,COUNTIF($E$2:E1526,1),"")</f>
        <v/>
      </c>
      <c r="E1526" s="1" t="str">
        <f>IF(H1526=List!$P$2,1,"")</f>
        <v/>
      </c>
      <c r="F1526" s="2" t="s">
        <v>11828</v>
      </c>
      <c r="G1526" s="2" t="s">
        <v>394</v>
      </c>
      <c r="H1526" s="2" t="s">
        <v>6231</v>
      </c>
      <c r="I1526" s="2" t="s">
        <v>2741</v>
      </c>
      <c r="J1526" s="2" t="s">
        <v>950</v>
      </c>
      <c r="K1526" s="2" t="s">
        <v>2810</v>
      </c>
      <c r="L1526" s="2" t="s">
        <v>2811</v>
      </c>
      <c r="M1526" s="2" t="s">
        <v>159</v>
      </c>
      <c r="N1526" s="2" t="s">
        <v>756</v>
      </c>
      <c r="O1526" s="99">
        <v>19941</v>
      </c>
      <c r="P1526" s="2" t="s">
        <v>8022</v>
      </c>
      <c r="Q1526">
        <v>211500</v>
      </c>
      <c r="R1526">
        <v>211500</v>
      </c>
      <c r="S1526">
        <v>424000</v>
      </c>
      <c r="T1526">
        <v>211000</v>
      </c>
      <c r="U1526">
        <v>211000</v>
      </c>
      <c r="V1526" t="s">
        <v>11307</v>
      </c>
      <c r="W1526" s="101">
        <v>46202.374000000003</v>
      </c>
      <c r="X1526" s="1">
        <f>IFERROR(IF(H1526="","",IF(O1526=0,0.15,IF(VLOOKUP(O1526,'Source Post 14 Status (6.30.26)'!A:B,2,FALSE)=1,0.15,0.5))),0.5)</f>
        <v>0.15</v>
      </c>
      <c r="Y1526" s="6">
        <f t="shared" si="23"/>
        <v>63300</v>
      </c>
    </row>
    <row r="1527" spans="1:25" x14ac:dyDescent="0.3">
      <c r="A1527" t="str">
        <f>IF(B1527=1,COUNTIF($B$2:B1527,1),"")</f>
        <v/>
      </c>
      <c r="B1527" t="str">
        <f>IF(C1527=1,COUNTIF($H$2:H1527,H1527),"")</f>
        <v/>
      </c>
      <c r="C1527">
        <f>IF(G1527=List!$P$1,1,0)</f>
        <v>0</v>
      </c>
      <c r="D1527" s="1" t="str">
        <f>IF(E1527=1,COUNTIF($E$2:E1527,1),"")</f>
        <v/>
      </c>
      <c r="E1527" s="1" t="str">
        <f>IF(H1527=List!$P$2,1,"")</f>
        <v/>
      </c>
      <c r="F1527" s="2" t="s">
        <v>11828</v>
      </c>
      <c r="G1527" s="2" t="s">
        <v>394</v>
      </c>
      <c r="H1527" s="2" t="s">
        <v>6231</v>
      </c>
      <c r="I1527" s="2" t="s">
        <v>2741</v>
      </c>
      <c r="J1527" s="2" t="s">
        <v>950</v>
      </c>
      <c r="K1527" s="2" t="s">
        <v>2810</v>
      </c>
      <c r="L1527" s="2" t="s">
        <v>2811</v>
      </c>
      <c r="M1527" s="2" t="s">
        <v>159</v>
      </c>
      <c r="N1527" s="2" t="s">
        <v>756</v>
      </c>
      <c r="O1527" s="99">
        <v>3547</v>
      </c>
      <c r="P1527" s="2" t="s">
        <v>6913</v>
      </c>
      <c r="Q1527">
        <v>149856</v>
      </c>
      <c r="R1527">
        <v>147180</v>
      </c>
      <c r="S1527">
        <v>286332</v>
      </c>
      <c r="T1527">
        <v>139152</v>
      </c>
      <c r="U1527">
        <v>136476</v>
      </c>
      <c r="V1527" t="s">
        <v>11307</v>
      </c>
      <c r="W1527" s="101">
        <v>46202.376277777781</v>
      </c>
      <c r="X1527" s="1">
        <f>IFERROR(IF(H1527="","",IF(O1527=0,0.15,IF(VLOOKUP(O1527,'Source Post 14 Status (6.30.26)'!A:B,2,FALSE)=1,0.15,0.5))),0.5)</f>
        <v>0.5</v>
      </c>
      <c r="Y1527" s="6">
        <f t="shared" si="23"/>
        <v>137814</v>
      </c>
    </row>
    <row r="1528" spans="1:25" x14ac:dyDescent="0.3">
      <c r="A1528" t="str">
        <f>IF(B1528=1,COUNTIF($B$2:B1528,1),"")</f>
        <v/>
      </c>
      <c r="B1528" t="str">
        <f>IF(C1528=1,COUNTIF($H$2:H1528,H1528),"")</f>
        <v/>
      </c>
      <c r="C1528">
        <f>IF(G1528=List!$P$1,1,0)</f>
        <v>0</v>
      </c>
      <c r="D1528" s="1" t="str">
        <f>IF(E1528=1,COUNTIF($E$2:E1528,1),"")</f>
        <v/>
      </c>
      <c r="E1528" s="1" t="str">
        <f>IF(H1528=List!$P$2,1,"")</f>
        <v/>
      </c>
      <c r="F1528" s="2" t="s">
        <v>11828</v>
      </c>
      <c r="G1528" s="2" t="s">
        <v>394</v>
      </c>
      <c r="H1528" s="2" t="s">
        <v>6231</v>
      </c>
      <c r="I1528" s="2" t="s">
        <v>2741</v>
      </c>
      <c r="J1528" s="2" t="s">
        <v>950</v>
      </c>
      <c r="K1528" s="2" t="s">
        <v>2810</v>
      </c>
      <c r="L1528" s="2" t="s">
        <v>2811</v>
      </c>
      <c r="M1528" s="2" t="s">
        <v>159</v>
      </c>
      <c r="N1528" s="2" t="s">
        <v>756</v>
      </c>
      <c r="O1528" s="99">
        <v>27353</v>
      </c>
      <c r="P1528" s="2" t="s">
        <v>11308</v>
      </c>
      <c r="S1528">
        <v>554961</v>
      </c>
      <c r="T1528">
        <v>278417</v>
      </c>
      <c r="U1528">
        <v>278892</v>
      </c>
      <c r="V1528" t="s">
        <v>11307</v>
      </c>
      <c r="W1528" s="101">
        <v>46203.434843090276</v>
      </c>
      <c r="X1528" s="1">
        <f>IFERROR(IF(H1528="","",IF(O1528=0,0.15,IF(VLOOKUP(O1528,'Source Post 14 Status (6.30.26)'!A:B,2,FALSE)=1,0.15,0.5))),0.5)</f>
        <v>0.5</v>
      </c>
      <c r="Y1528" s="6">
        <f t="shared" si="23"/>
        <v>278417</v>
      </c>
    </row>
    <row r="1529" spans="1:25" x14ac:dyDescent="0.3">
      <c r="A1529" t="str">
        <f>IF(B1529=1,COUNTIF($B$2:B1529,1),"")</f>
        <v/>
      </c>
      <c r="B1529" t="str">
        <f>IF(C1529=1,COUNTIF($H$2:H1529,H1529),"")</f>
        <v/>
      </c>
      <c r="C1529">
        <f>IF(G1529=List!$P$1,1,0)</f>
        <v>0</v>
      </c>
      <c r="D1529" s="1" t="str">
        <f>IF(E1529=1,COUNTIF($E$2:E1529,1),"")</f>
        <v/>
      </c>
      <c r="E1529" s="1" t="str">
        <f>IF(H1529=List!$P$2,1,"")</f>
        <v/>
      </c>
      <c r="F1529" s="2" t="s">
        <v>11828</v>
      </c>
      <c r="G1529" s="2" t="s">
        <v>397</v>
      </c>
      <c r="H1529" s="2" t="s">
        <v>6225</v>
      </c>
      <c r="I1529" s="2" t="s">
        <v>2741</v>
      </c>
      <c r="J1529" s="2" t="s">
        <v>960</v>
      </c>
      <c r="K1529" s="2" t="s">
        <v>2822</v>
      </c>
      <c r="L1529" s="2" t="s">
        <v>2823</v>
      </c>
      <c r="M1529" s="2" t="s">
        <v>159</v>
      </c>
      <c r="N1529" s="2" t="s">
        <v>756</v>
      </c>
      <c r="O1529" s="99">
        <v>0</v>
      </c>
      <c r="P1529" s="2" t="s">
        <v>8513</v>
      </c>
      <c r="W1529" s="101">
        <v>1</v>
      </c>
      <c r="X1529" s="1">
        <f>IFERROR(IF(H1529="","",IF(O1529=0,0.15,IF(VLOOKUP(O1529,'Source Post 14 Status (6.30.26)'!A:B,2,FALSE)=1,0.15,0.5))),0.5)</f>
        <v>0.15</v>
      </c>
      <c r="Y1529" s="6">
        <f t="shared" si="23"/>
        <v>0</v>
      </c>
    </row>
    <row r="1530" spans="1:25" x14ac:dyDescent="0.3">
      <c r="A1530" t="str">
        <f>IF(B1530=1,COUNTIF($B$2:B1530,1),"")</f>
        <v/>
      </c>
      <c r="B1530" t="str">
        <f>IF(C1530=1,COUNTIF($H$2:H1530,H1530),"")</f>
        <v/>
      </c>
      <c r="C1530">
        <f>IF(G1530=List!$P$1,1,0)</f>
        <v>0</v>
      </c>
      <c r="D1530" s="1" t="str">
        <f>IF(E1530=1,COUNTIF($E$2:E1530,1),"")</f>
        <v/>
      </c>
      <c r="E1530" s="1" t="str">
        <f>IF(H1530=List!$P$2,1,"")</f>
        <v/>
      </c>
      <c r="F1530" s="2" t="s">
        <v>11828</v>
      </c>
      <c r="G1530" s="2" t="s">
        <v>397</v>
      </c>
      <c r="H1530" s="2" t="s">
        <v>6225</v>
      </c>
      <c r="I1530" s="2" t="s">
        <v>2741</v>
      </c>
      <c r="J1530" s="2" t="s">
        <v>960</v>
      </c>
      <c r="K1530" s="2" t="s">
        <v>2822</v>
      </c>
      <c r="L1530" s="2" t="s">
        <v>2823</v>
      </c>
      <c r="M1530" s="2" t="s">
        <v>159</v>
      </c>
      <c r="N1530" s="2" t="s">
        <v>756</v>
      </c>
      <c r="O1530" s="99">
        <v>20534</v>
      </c>
      <c r="P1530" s="2" t="s">
        <v>8098</v>
      </c>
      <c r="Q1530">
        <v>206500</v>
      </c>
      <c r="R1530">
        <v>206500</v>
      </c>
      <c r="S1530">
        <v>410000</v>
      </c>
      <c r="T1530">
        <v>205500</v>
      </c>
      <c r="U1530">
        <v>205500</v>
      </c>
      <c r="V1530" t="s">
        <v>8615</v>
      </c>
      <c r="W1530" s="101">
        <v>46199.57119224537</v>
      </c>
      <c r="X1530" s="1">
        <f>IFERROR(IF(H1530="","",IF(O1530=0,0.15,IF(VLOOKUP(O1530,'Source Post 14 Status (6.30.26)'!A:B,2,FALSE)=1,0.15,0.5))),0.5)</f>
        <v>0.15</v>
      </c>
      <c r="Y1530" s="6">
        <f t="shared" si="23"/>
        <v>61650</v>
      </c>
    </row>
    <row r="1531" spans="1:25" x14ac:dyDescent="0.3">
      <c r="A1531" t="str">
        <f>IF(B1531=1,COUNTIF($B$2:B1531,1),"")</f>
        <v/>
      </c>
      <c r="B1531" t="str">
        <f>IF(C1531=1,COUNTIF($H$2:H1531,H1531),"")</f>
        <v/>
      </c>
      <c r="C1531">
        <f>IF(G1531=List!$P$1,1,0)</f>
        <v>0</v>
      </c>
      <c r="D1531" s="1" t="str">
        <f>IF(E1531=1,COUNTIF($E$2:E1531,1),"")</f>
        <v/>
      </c>
      <c r="E1531" s="1" t="str">
        <f>IF(H1531=List!$P$2,1,"")</f>
        <v/>
      </c>
      <c r="F1531" s="2" t="s">
        <v>11828</v>
      </c>
      <c r="G1531" s="2" t="s">
        <v>397</v>
      </c>
      <c r="H1531" s="2" t="s">
        <v>6225</v>
      </c>
      <c r="I1531" s="2" t="s">
        <v>2741</v>
      </c>
      <c r="J1531" s="2" t="s">
        <v>960</v>
      </c>
      <c r="K1531" s="2" t="s">
        <v>2822</v>
      </c>
      <c r="L1531" s="2" t="s">
        <v>2823</v>
      </c>
      <c r="M1531" s="2" t="s">
        <v>159</v>
      </c>
      <c r="N1531" s="2" t="s">
        <v>756</v>
      </c>
      <c r="O1531" s="99">
        <v>19921</v>
      </c>
      <c r="P1531" s="2" t="s">
        <v>7926</v>
      </c>
      <c r="Q1531">
        <v>278569</v>
      </c>
      <c r="R1531">
        <v>277694</v>
      </c>
      <c r="S1531">
        <v>557263</v>
      </c>
      <c r="T1531">
        <v>279444</v>
      </c>
      <c r="U1531">
        <v>278194</v>
      </c>
      <c r="V1531" t="s">
        <v>8615</v>
      </c>
      <c r="W1531" s="101">
        <v>46199.571536030089</v>
      </c>
      <c r="X1531" s="1">
        <f>IFERROR(IF(H1531="","",IF(O1531=0,0.15,IF(VLOOKUP(O1531,'Source Post 14 Status (6.30.26)'!A:B,2,FALSE)=1,0.15,0.5))),0.5)</f>
        <v>0.15</v>
      </c>
      <c r="Y1531" s="6">
        <f t="shared" si="23"/>
        <v>83646</v>
      </c>
    </row>
    <row r="1532" spans="1:25" x14ac:dyDescent="0.3">
      <c r="A1532" t="str">
        <f>IF(B1532=1,COUNTIF($B$2:B1532,1),"")</f>
        <v/>
      </c>
      <c r="B1532" t="str">
        <f>IF(C1532=1,COUNTIF($H$2:H1532,H1532),"")</f>
        <v/>
      </c>
      <c r="C1532">
        <f>IF(G1532=List!$P$1,1,0)</f>
        <v>0</v>
      </c>
      <c r="D1532" s="1" t="str">
        <f>IF(E1532=1,COUNTIF($E$2:E1532,1),"")</f>
        <v/>
      </c>
      <c r="E1532" s="1" t="str">
        <f>IF(H1532=List!$P$2,1,"")</f>
        <v/>
      </c>
      <c r="F1532" s="2" t="s">
        <v>11828</v>
      </c>
      <c r="G1532" s="2" t="s">
        <v>398</v>
      </c>
      <c r="H1532" s="2" t="s">
        <v>6232</v>
      </c>
      <c r="I1532" s="2" t="s">
        <v>2829</v>
      </c>
      <c r="J1532" s="2" t="s">
        <v>900</v>
      </c>
      <c r="K1532" s="2" t="s">
        <v>928</v>
      </c>
      <c r="L1532" s="2" t="s">
        <v>2406</v>
      </c>
      <c r="M1532" s="2" t="s">
        <v>219</v>
      </c>
      <c r="N1532" s="2" t="s">
        <v>789</v>
      </c>
      <c r="O1532" s="99">
        <v>15831</v>
      </c>
      <c r="P1532" s="2" t="s">
        <v>7516</v>
      </c>
      <c r="W1532" s="101">
        <v>1</v>
      </c>
      <c r="X1532" s="1">
        <f>IFERROR(IF(H1532="","",IF(O1532=0,0.15,IF(VLOOKUP(O1532,'Source Post 14 Status (6.30.26)'!A:B,2,FALSE)=1,0.15,0.5))),0.5)</f>
        <v>0.15</v>
      </c>
      <c r="Y1532" s="6">
        <f t="shared" si="23"/>
        <v>0</v>
      </c>
    </row>
    <row r="1533" spans="1:25" x14ac:dyDescent="0.3">
      <c r="A1533" t="str">
        <f>IF(B1533=1,COUNTIF($B$2:B1533,1),"")</f>
        <v/>
      </c>
      <c r="B1533" t="str">
        <f>IF(C1533=1,COUNTIF($H$2:H1533,H1533),"")</f>
        <v/>
      </c>
      <c r="C1533">
        <f>IF(G1533=List!$P$1,1,0)</f>
        <v>0</v>
      </c>
      <c r="D1533" s="1" t="str">
        <f>IF(E1533=1,COUNTIF($E$2:E1533,1),"")</f>
        <v/>
      </c>
      <c r="E1533" s="1" t="str">
        <f>IF(H1533=List!$P$2,1,"")</f>
        <v/>
      </c>
      <c r="F1533" s="2" t="s">
        <v>11828</v>
      </c>
      <c r="G1533" s="2" t="s">
        <v>399</v>
      </c>
      <c r="H1533" s="2" t="s">
        <v>6233</v>
      </c>
      <c r="I1533" s="2" t="s">
        <v>2829</v>
      </c>
      <c r="J1533" s="2" t="s">
        <v>950</v>
      </c>
      <c r="K1533" s="2" t="s">
        <v>2847</v>
      </c>
      <c r="L1533" s="2" t="s">
        <v>2848</v>
      </c>
      <c r="M1533" s="2" t="s">
        <v>159</v>
      </c>
      <c r="N1533" s="2" t="s">
        <v>756</v>
      </c>
      <c r="O1533" s="99">
        <v>20732</v>
      </c>
      <c r="P1533" s="2" t="s">
        <v>8188</v>
      </c>
      <c r="Q1533">
        <v>12216</v>
      </c>
      <c r="R1533">
        <v>12157</v>
      </c>
      <c r="S1533">
        <v>24135</v>
      </c>
      <c r="T1533">
        <v>11979</v>
      </c>
      <c r="U1533">
        <v>11919</v>
      </c>
      <c r="V1533" t="s">
        <v>8616</v>
      </c>
      <c r="W1533" s="101">
        <v>46203.369032372684</v>
      </c>
      <c r="X1533" s="1">
        <f>IFERROR(IF(H1533="","",IF(O1533=0,0.15,IF(VLOOKUP(O1533,'Source Post 14 Status (6.30.26)'!A:B,2,FALSE)=1,0.15,0.5))),0.5)</f>
        <v>0.15</v>
      </c>
      <c r="Y1533" s="6">
        <f t="shared" si="23"/>
        <v>3585</v>
      </c>
    </row>
    <row r="1534" spans="1:25" x14ac:dyDescent="0.3">
      <c r="A1534" t="str">
        <f>IF(B1534=1,COUNTIF($B$2:B1534,1),"")</f>
        <v/>
      </c>
      <c r="B1534" t="str">
        <f>IF(C1534=1,COUNTIF($H$2:H1534,H1534),"")</f>
        <v/>
      </c>
      <c r="C1534">
        <f>IF(G1534=List!$P$1,1,0)</f>
        <v>0</v>
      </c>
      <c r="D1534" s="1" t="str">
        <f>IF(E1534=1,COUNTIF($E$2:E1534,1),"")</f>
        <v/>
      </c>
      <c r="E1534" s="1" t="str">
        <f>IF(H1534=List!$P$2,1,"")</f>
        <v/>
      </c>
      <c r="F1534" s="2" t="s">
        <v>11828</v>
      </c>
      <c r="G1534" s="2" t="s">
        <v>399</v>
      </c>
      <c r="H1534" s="2" t="s">
        <v>6233</v>
      </c>
      <c r="I1534" s="2" t="s">
        <v>2829</v>
      </c>
      <c r="J1534" s="2" t="s">
        <v>950</v>
      </c>
      <c r="K1534" s="2" t="s">
        <v>2847</v>
      </c>
      <c r="L1534" s="2" t="s">
        <v>2848</v>
      </c>
      <c r="M1534" s="2" t="s">
        <v>159</v>
      </c>
      <c r="N1534" s="2" t="s">
        <v>756</v>
      </c>
      <c r="O1534" s="99">
        <v>24738</v>
      </c>
      <c r="P1534" s="2" t="s">
        <v>11311</v>
      </c>
      <c r="Q1534">
        <v>11889</v>
      </c>
      <c r="R1534">
        <v>11413</v>
      </c>
      <c r="S1534">
        <v>22662</v>
      </c>
      <c r="T1534">
        <v>11249</v>
      </c>
      <c r="U1534">
        <v>11194</v>
      </c>
      <c r="V1534" t="s">
        <v>8616</v>
      </c>
      <c r="W1534" s="101">
        <v>46203.372752627314</v>
      </c>
      <c r="X1534" s="1">
        <f>IFERROR(IF(H1534="","",IF(O1534=0,0.15,IF(VLOOKUP(O1534,'Source Post 14 Status (6.30.26)'!A:B,2,FALSE)=1,0.15,0.5))),0.5)</f>
        <v>0.15</v>
      </c>
      <c r="Y1534" s="6">
        <f t="shared" si="23"/>
        <v>3366</v>
      </c>
    </row>
    <row r="1535" spans="1:25" x14ac:dyDescent="0.3">
      <c r="A1535" t="str">
        <f>IF(B1535=1,COUNTIF($B$2:B1535,1),"")</f>
        <v/>
      </c>
      <c r="B1535" t="str">
        <f>IF(C1535=1,COUNTIF($H$2:H1535,H1535),"")</f>
        <v/>
      </c>
      <c r="C1535">
        <f>IF(G1535=List!$P$1,1,0)</f>
        <v>0</v>
      </c>
      <c r="D1535" s="1" t="str">
        <f>IF(E1535=1,COUNTIF($E$2:E1535,1),"")</f>
        <v/>
      </c>
      <c r="E1535" s="1" t="str">
        <f>IF(H1535=List!$P$2,1,"")</f>
        <v/>
      </c>
      <c r="F1535" s="2" t="s">
        <v>11828</v>
      </c>
      <c r="G1535" s="2" t="s">
        <v>399</v>
      </c>
      <c r="H1535" s="2" t="s">
        <v>6233</v>
      </c>
      <c r="I1535" s="2" t="s">
        <v>2829</v>
      </c>
      <c r="J1535" s="2" t="s">
        <v>950</v>
      </c>
      <c r="K1535" s="2" t="s">
        <v>2847</v>
      </c>
      <c r="L1535" s="2" t="s">
        <v>2848</v>
      </c>
      <c r="M1535" s="2" t="s">
        <v>159</v>
      </c>
      <c r="N1535" s="2" t="s">
        <v>756</v>
      </c>
      <c r="O1535" s="99">
        <v>20625</v>
      </c>
      <c r="P1535" s="2" t="s">
        <v>8149</v>
      </c>
      <c r="Q1535">
        <v>86528</v>
      </c>
      <c r="R1535">
        <v>85446</v>
      </c>
      <c r="S1535">
        <v>165446</v>
      </c>
      <c r="V1535" t="s">
        <v>8616</v>
      </c>
      <c r="W1535" s="101">
        <v>46197.490542245374</v>
      </c>
      <c r="X1535" s="1">
        <f>IFERROR(IF(H1535="","",IF(O1535=0,0.15,IF(VLOOKUP(O1535,'Source Post 14 Status (6.30.26)'!A:B,2,FALSE)=1,0.15,0.5))),0.5)</f>
        <v>0.15</v>
      </c>
      <c r="Y1535" s="6">
        <f t="shared" si="23"/>
        <v>0</v>
      </c>
    </row>
    <row r="1536" spans="1:25" x14ac:dyDescent="0.3">
      <c r="A1536" t="str">
        <f>IF(B1536=1,COUNTIF($B$2:B1536,1),"")</f>
        <v/>
      </c>
      <c r="B1536" t="str">
        <f>IF(C1536=1,COUNTIF($H$2:H1536,H1536),"")</f>
        <v/>
      </c>
      <c r="C1536">
        <f>IF(G1536=List!$P$1,1,0)</f>
        <v>0</v>
      </c>
      <c r="D1536" s="1" t="str">
        <f>IF(E1536=1,COUNTIF($E$2:E1536,1),"")</f>
        <v/>
      </c>
      <c r="E1536" s="1" t="str">
        <f>IF(H1536=List!$P$2,1,"")</f>
        <v/>
      </c>
      <c r="F1536" s="2" t="s">
        <v>11828</v>
      </c>
      <c r="G1536" s="2" t="s">
        <v>399</v>
      </c>
      <c r="H1536" s="2" t="s">
        <v>6233</v>
      </c>
      <c r="I1536" s="2" t="s">
        <v>2829</v>
      </c>
      <c r="J1536" s="2" t="s">
        <v>950</v>
      </c>
      <c r="K1536" s="2" t="s">
        <v>2847</v>
      </c>
      <c r="L1536" s="2" t="s">
        <v>2848</v>
      </c>
      <c r="M1536" s="2" t="s">
        <v>159</v>
      </c>
      <c r="N1536" s="2" t="s">
        <v>756</v>
      </c>
      <c r="O1536" s="99">
        <v>20922</v>
      </c>
      <c r="P1536" s="2" t="s">
        <v>8098</v>
      </c>
      <c r="Q1536">
        <v>601500</v>
      </c>
      <c r="R1536">
        <v>601500</v>
      </c>
      <c r="S1536">
        <v>1200000</v>
      </c>
      <c r="T1536">
        <v>598500</v>
      </c>
      <c r="U1536">
        <v>598500</v>
      </c>
      <c r="V1536" t="s">
        <v>8616</v>
      </c>
      <c r="W1536" s="101">
        <v>46197.492459525463</v>
      </c>
      <c r="X1536" s="1">
        <f>IFERROR(IF(H1536="","",IF(O1536=0,0.15,IF(VLOOKUP(O1536,'Source Post 14 Status (6.30.26)'!A:B,2,FALSE)=1,0.15,0.5))),0.5)</f>
        <v>0.15</v>
      </c>
      <c r="Y1536" s="6">
        <f t="shared" si="23"/>
        <v>179550</v>
      </c>
    </row>
    <row r="1537" spans="1:25" x14ac:dyDescent="0.3">
      <c r="A1537" t="str">
        <f>IF(B1537=1,COUNTIF($B$2:B1537,1),"")</f>
        <v/>
      </c>
      <c r="B1537" t="str">
        <f>IF(C1537=1,COUNTIF($H$2:H1537,H1537),"")</f>
        <v/>
      </c>
      <c r="C1537">
        <f>IF(G1537=List!$P$1,1,0)</f>
        <v>0</v>
      </c>
      <c r="D1537" s="1" t="str">
        <f>IF(E1537=1,COUNTIF($E$2:E1537,1),"")</f>
        <v/>
      </c>
      <c r="E1537" s="1" t="str">
        <f>IF(H1537=List!$P$2,1,"")</f>
        <v/>
      </c>
      <c r="F1537" s="2" t="s">
        <v>11828</v>
      </c>
      <c r="G1537" s="2" t="s">
        <v>399</v>
      </c>
      <c r="H1537" s="2" t="s">
        <v>6233</v>
      </c>
      <c r="I1537" s="2" t="s">
        <v>2829</v>
      </c>
      <c r="J1537" s="2" t="s">
        <v>950</v>
      </c>
      <c r="K1537" s="2" t="s">
        <v>2847</v>
      </c>
      <c r="L1537" s="2" t="s">
        <v>2848</v>
      </c>
      <c r="M1537" s="2" t="s">
        <v>159</v>
      </c>
      <c r="N1537" s="2" t="s">
        <v>756</v>
      </c>
      <c r="O1537" s="99">
        <v>0</v>
      </c>
      <c r="P1537" s="2" t="s">
        <v>8514</v>
      </c>
      <c r="R1537">
        <v>12192</v>
      </c>
      <c r="S1537">
        <v>547667</v>
      </c>
      <c r="T1537">
        <v>423663</v>
      </c>
      <c r="U1537">
        <v>423550</v>
      </c>
      <c r="V1537" t="s">
        <v>8616</v>
      </c>
      <c r="W1537" s="101">
        <v>46203.616339386572</v>
      </c>
      <c r="X1537" s="1">
        <f>IFERROR(IF(H1537="","",IF(O1537=0,0.15,IF(VLOOKUP(O1537,'Source Post 14 Status (6.30.26)'!A:B,2,FALSE)=1,0.15,0.5))),0.5)</f>
        <v>0.15</v>
      </c>
      <c r="Y1537" s="6">
        <f t="shared" si="23"/>
        <v>127082</v>
      </c>
    </row>
    <row r="1538" spans="1:25" x14ac:dyDescent="0.3">
      <c r="A1538" t="str">
        <f>IF(B1538=1,COUNTIF($B$2:B1538,1),"")</f>
        <v/>
      </c>
      <c r="B1538" t="str">
        <f>IF(C1538=1,COUNTIF($H$2:H1538,H1538),"")</f>
        <v/>
      </c>
      <c r="C1538">
        <f>IF(G1538=List!$P$1,1,0)</f>
        <v>0</v>
      </c>
      <c r="D1538" s="1" t="str">
        <f>IF(E1538=1,COUNTIF($E$2:E1538,1),"")</f>
        <v/>
      </c>
      <c r="E1538" s="1" t="str">
        <f>IF(H1538=List!$P$2,1,"")</f>
        <v/>
      </c>
      <c r="F1538" s="2" t="s">
        <v>11828</v>
      </c>
      <c r="G1538" s="2" t="s">
        <v>399</v>
      </c>
      <c r="H1538" s="2" t="s">
        <v>6233</v>
      </c>
      <c r="I1538" s="2" t="s">
        <v>2829</v>
      </c>
      <c r="J1538" s="2" t="s">
        <v>950</v>
      </c>
      <c r="K1538" s="2" t="s">
        <v>2847</v>
      </c>
      <c r="L1538" s="2" t="s">
        <v>2848</v>
      </c>
      <c r="M1538" s="2" t="s">
        <v>159</v>
      </c>
      <c r="N1538" s="2" t="s">
        <v>756</v>
      </c>
      <c r="O1538" s="99">
        <v>22496</v>
      </c>
      <c r="P1538" s="2" t="s">
        <v>8343</v>
      </c>
      <c r="Q1538">
        <v>12511</v>
      </c>
      <c r="R1538">
        <v>12451</v>
      </c>
      <c r="S1538">
        <v>24722</v>
      </c>
      <c r="T1538">
        <v>12271</v>
      </c>
      <c r="U1538">
        <v>12210</v>
      </c>
      <c r="V1538" t="s">
        <v>8616</v>
      </c>
      <c r="W1538" s="101">
        <v>46203.372008564816</v>
      </c>
      <c r="X1538" s="1">
        <f>IFERROR(IF(H1538="","",IF(O1538=0,0.15,IF(VLOOKUP(O1538,'Source Post 14 Status (6.30.26)'!A:B,2,FALSE)=1,0.15,0.5))),0.5)</f>
        <v>0.15</v>
      </c>
      <c r="Y1538" s="6">
        <f t="shared" si="23"/>
        <v>3672</v>
      </c>
    </row>
    <row r="1539" spans="1:25" x14ac:dyDescent="0.3">
      <c r="A1539" t="str">
        <f>IF(B1539=1,COUNTIF($B$2:B1539,1),"")</f>
        <v/>
      </c>
      <c r="B1539" t="str">
        <f>IF(C1539=1,COUNTIF($H$2:H1539,H1539),"")</f>
        <v/>
      </c>
      <c r="C1539">
        <f>IF(G1539=List!$P$1,1,0)</f>
        <v>0</v>
      </c>
      <c r="D1539" s="1" t="str">
        <f>IF(E1539=1,COUNTIF($E$2:E1539,1),"")</f>
        <v/>
      </c>
      <c r="E1539" s="1" t="str">
        <f>IF(H1539=List!$P$2,1,"")</f>
        <v/>
      </c>
      <c r="F1539" s="2" t="s">
        <v>11828</v>
      </c>
      <c r="G1539" s="2" t="s">
        <v>399</v>
      </c>
      <c r="H1539" s="2" t="s">
        <v>6233</v>
      </c>
      <c r="I1539" s="2" t="s">
        <v>2829</v>
      </c>
      <c r="J1539" s="2" t="s">
        <v>950</v>
      </c>
      <c r="K1539" s="2" t="s">
        <v>2847</v>
      </c>
      <c r="L1539" s="2" t="s">
        <v>2848</v>
      </c>
      <c r="M1539" s="2" t="s">
        <v>159</v>
      </c>
      <c r="N1539" s="2" t="s">
        <v>756</v>
      </c>
      <c r="O1539" s="99">
        <v>15156</v>
      </c>
      <c r="P1539" s="2" t="s">
        <v>7387</v>
      </c>
      <c r="Q1539">
        <v>722500</v>
      </c>
      <c r="R1539">
        <v>722500</v>
      </c>
      <c r="S1539">
        <v>1445000</v>
      </c>
      <c r="T1539">
        <v>719000</v>
      </c>
      <c r="U1539">
        <v>719000</v>
      </c>
      <c r="V1539" t="s">
        <v>8616</v>
      </c>
      <c r="W1539" s="101">
        <v>46197.49357982639</v>
      </c>
      <c r="X1539" s="1">
        <f>IFERROR(IF(H1539="","",IF(O1539=0,0.15,IF(VLOOKUP(O1539,'Source Post 14 Status (6.30.26)'!A:B,2,FALSE)=1,0.15,0.5))),0.5)</f>
        <v>0.15</v>
      </c>
      <c r="Y1539" s="6">
        <f t="shared" ref="Y1539:Y1602" si="24">IF(H1539="","",ROUND(MIN((T1539+U1539)*X1539,T1539),0))</f>
        <v>215700</v>
      </c>
    </row>
    <row r="1540" spans="1:25" x14ac:dyDescent="0.3">
      <c r="A1540" t="str">
        <f>IF(B1540=1,COUNTIF($B$2:B1540,1),"")</f>
        <v/>
      </c>
      <c r="B1540" t="str">
        <f>IF(C1540=1,COUNTIF($H$2:H1540,H1540),"")</f>
        <v/>
      </c>
      <c r="C1540">
        <f>IF(G1540=List!$P$1,1,0)</f>
        <v>0</v>
      </c>
      <c r="D1540" s="1" t="str">
        <f>IF(E1540=1,COUNTIF($E$2:E1540,1),"")</f>
        <v/>
      </c>
      <c r="E1540" s="1" t="str">
        <f>IF(H1540=List!$P$2,1,"")</f>
        <v/>
      </c>
      <c r="F1540" s="2" t="s">
        <v>11828</v>
      </c>
      <c r="G1540" s="2" t="s">
        <v>399</v>
      </c>
      <c r="H1540" s="2" t="s">
        <v>6233</v>
      </c>
      <c r="I1540" s="2" t="s">
        <v>2829</v>
      </c>
      <c r="J1540" s="2" t="s">
        <v>950</v>
      </c>
      <c r="K1540" s="2" t="s">
        <v>2847</v>
      </c>
      <c r="L1540" s="2" t="s">
        <v>2848</v>
      </c>
      <c r="M1540" s="2" t="s">
        <v>159</v>
      </c>
      <c r="N1540" s="2" t="s">
        <v>756</v>
      </c>
      <c r="O1540" s="99">
        <v>24737</v>
      </c>
      <c r="P1540" s="2" t="s">
        <v>11312</v>
      </c>
      <c r="Q1540">
        <v>107146</v>
      </c>
      <c r="R1540">
        <v>107146</v>
      </c>
      <c r="S1540">
        <v>214292</v>
      </c>
      <c r="T1540">
        <v>107146</v>
      </c>
      <c r="U1540">
        <v>107146</v>
      </c>
      <c r="V1540" t="s">
        <v>8616</v>
      </c>
      <c r="W1540" s="101">
        <v>46197.49194216435</v>
      </c>
      <c r="X1540" s="1">
        <f>IFERROR(IF(H1540="","",IF(O1540=0,0.15,IF(VLOOKUP(O1540,'Source Post 14 Status (6.30.26)'!A:B,2,FALSE)=1,0.15,0.5))),0.5)</f>
        <v>0.15</v>
      </c>
      <c r="Y1540" s="6">
        <f t="shared" si="24"/>
        <v>32144</v>
      </c>
    </row>
    <row r="1541" spans="1:25" x14ac:dyDescent="0.3">
      <c r="A1541" t="str">
        <f>IF(B1541=1,COUNTIF($B$2:B1541,1),"")</f>
        <v/>
      </c>
      <c r="B1541" t="str">
        <f>IF(C1541=1,COUNTIF($H$2:H1541,H1541),"")</f>
        <v/>
      </c>
      <c r="C1541">
        <f>IF(G1541=List!$P$1,1,0)</f>
        <v>0</v>
      </c>
      <c r="D1541" s="1" t="str">
        <f>IF(E1541=1,COUNTIF($E$2:E1541,1),"")</f>
        <v/>
      </c>
      <c r="E1541" s="1" t="str">
        <f>IF(H1541=List!$P$2,1,"")</f>
        <v/>
      </c>
      <c r="F1541" s="2" t="s">
        <v>11828</v>
      </c>
      <c r="G1541" s="2" t="s">
        <v>399</v>
      </c>
      <c r="H1541" s="2" t="s">
        <v>6233</v>
      </c>
      <c r="I1541" s="2" t="s">
        <v>2829</v>
      </c>
      <c r="J1541" s="2" t="s">
        <v>950</v>
      </c>
      <c r="K1541" s="2" t="s">
        <v>2847</v>
      </c>
      <c r="L1541" s="2" t="s">
        <v>2848</v>
      </c>
      <c r="M1541" s="2" t="s">
        <v>159</v>
      </c>
      <c r="N1541" s="2" t="s">
        <v>756</v>
      </c>
      <c r="O1541" s="99">
        <v>24739</v>
      </c>
      <c r="P1541" s="2" t="s">
        <v>11313</v>
      </c>
      <c r="Q1541">
        <v>265000</v>
      </c>
      <c r="R1541">
        <v>265000</v>
      </c>
      <c r="S1541">
        <v>531000</v>
      </c>
      <c r="T1541">
        <v>180500</v>
      </c>
      <c r="U1541">
        <v>180500</v>
      </c>
      <c r="V1541" t="s">
        <v>8616</v>
      </c>
      <c r="W1541" s="101">
        <v>46197.491396412035</v>
      </c>
      <c r="X1541" s="1">
        <f>IFERROR(IF(H1541="","",IF(O1541=0,0.15,IF(VLOOKUP(O1541,'Source Post 14 Status (6.30.26)'!A:B,2,FALSE)=1,0.15,0.5))),0.5)</f>
        <v>0.15</v>
      </c>
      <c r="Y1541" s="6">
        <f t="shared" si="24"/>
        <v>54150</v>
      </c>
    </row>
    <row r="1542" spans="1:25" x14ac:dyDescent="0.3">
      <c r="A1542" t="str">
        <f>IF(B1542=1,COUNTIF($B$2:B1542,1),"")</f>
        <v/>
      </c>
      <c r="B1542" t="str">
        <f>IF(C1542=1,COUNTIF($H$2:H1542,H1542),"")</f>
        <v/>
      </c>
      <c r="C1542">
        <f>IF(G1542=List!$P$1,1,0)</f>
        <v>0</v>
      </c>
      <c r="D1542" s="1" t="str">
        <f>IF(E1542=1,COUNTIF($E$2:E1542,1),"")</f>
        <v/>
      </c>
      <c r="E1542" s="1" t="str">
        <f>IF(H1542=List!$P$2,1,"")</f>
        <v/>
      </c>
      <c r="F1542" s="2" t="s">
        <v>11828</v>
      </c>
      <c r="G1542" s="2" t="s">
        <v>400</v>
      </c>
      <c r="H1542" s="2" t="s">
        <v>6234</v>
      </c>
      <c r="I1542" s="2" t="s">
        <v>2829</v>
      </c>
      <c r="J1542" s="2" t="s">
        <v>950</v>
      </c>
      <c r="K1542" s="2" t="s">
        <v>2850</v>
      </c>
      <c r="L1542" s="2" t="s">
        <v>2851</v>
      </c>
      <c r="M1542" s="2" t="s">
        <v>159</v>
      </c>
      <c r="N1542" s="2" t="s">
        <v>756</v>
      </c>
      <c r="O1542" s="99">
        <v>17920</v>
      </c>
      <c r="P1542" s="2" t="s">
        <v>7840</v>
      </c>
      <c r="Q1542">
        <v>18235</v>
      </c>
      <c r="R1542">
        <v>18145</v>
      </c>
      <c r="V1542" t="s">
        <v>8617</v>
      </c>
      <c r="W1542" s="101">
        <v>46196.318722685188</v>
      </c>
      <c r="X1542" s="1">
        <f>IFERROR(IF(H1542="","",IF(O1542=0,0.15,IF(VLOOKUP(O1542,'Source Post 14 Status (6.30.26)'!A:B,2,FALSE)=1,0.15,0.5))),0.5)</f>
        <v>0.15</v>
      </c>
      <c r="Y1542" s="6">
        <f t="shared" si="24"/>
        <v>0</v>
      </c>
    </row>
    <row r="1543" spans="1:25" x14ac:dyDescent="0.3">
      <c r="A1543" t="str">
        <f>IF(B1543=1,COUNTIF($B$2:B1543,1),"")</f>
        <v/>
      </c>
      <c r="B1543" t="str">
        <f>IF(C1543=1,COUNTIF($H$2:H1543,H1543),"")</f>
        <v/>
      </c>
      <c r="C1543">
        <f>IF(G1543=List!$P$1,1,0)</f>
        <v>0</v>
      </c>
      <c r="D1543" s="1" t="str">
        <f>IF(E1543=1,COUNTIF($E$2:E1543,1),"")</f>
        <v/>
      </c>
      <c r="E1543" s="1" t="str">
        <f>IF(H1543=List!$P$2,1,"")</f>
        <v/>
      </c>
      <c r="F1543" s="2" t="s">
        <v>11828</v>
      </c>
      <c r="G1543" s="2" t="s">
        <v>400</v>
      </c>
      <c r="H1543" s="2" t="s">
        <v>6234</v>
      </c>
      <c r="I1543" s="2" t="s">
        <v>2829</v>
      </c>
      <c r="J1543" s="2" t="s">
        <v>950</v>
      </c>
      <c r="K1543" s="2" t="s">
        <v>2850</v>
      </c>
      <c r="L1543" s="2" t="s">
        <v>2851</v>
      </c>
      <c r="M1543" s="2" t="s">
        <v>159</v>
      </c>
      <c r="N1543" s="2" t="s">
        <v>756</v>
      </c>
      <c r="O1543" s="99">
        <v>19795</v>
      </c>
      <c r="P1543" s="2" t="s">
        <v>7998</v>
      </c>
      <c r="Q1543">
        <v>696125</v>
      </c>
      <c r="R1543">
        <v>696125</v>
      </c>
      <c r="S1543">
        <v>700750</v>
      </c>
      <c r="T1543">
        <v>699875</v>
      </c>
      <c r="U1543">
        <v>698625</v>
      </c>
      <c r="V1543" t="s">
        <v>8617</v>
      </c>
      <c r="W1543" s="101">
        <v>46196.319122650464</v>
      </c>
      <c r="X1543" s="1">
        <f>IFERROR(IF(H1543="","",IF(O1543=0,0.15,IF(VLOOKUP(O1543,'Source Post 14 Status (6.30.26)'!A:B,2,FALSE)=1,0.15,0.5))),0.5)</f>
        <v>0.15</v>
      </c>
      <c r="Y1543" s="6">
        <f t="shared" si="24"/>
        <v>209775</v>
      </c>
    </row>
    <row r="1544" spans="1:25" x14ac:dyDescent="0.3">
      <c r="A1544" t="str">
        <f>IF(B1544=1,COUNTIF($B$2:B1544,1),"")</f>
        <v/>
      </c>
      <c r="B1544" t="str">
        <f>IF(C1544=1,COUNTIF($H$2:H1544,H1544),"")</f>
        <v/>
      </c>
      <c r="C1544">
        <f>IF(G1544=List!$P$1,1,0)</f>
        <v>0</v>
      </c>
      <c r="D1544" s="1" t="str">
        <f>IF(E1544=1,COUNTIF($E$2:E1544,1),"")</f>
        <v/>
      </c>
      <c r="E1544" s="1" t="str">
        <f>IF(H1544=List!$P$2,1,"")</f>
        <v/>
      </c>
      <c r="F1544" s="2" t="s">
        <v>11828</v>
      </c>
      <c r="G1544" s="2" t="s">
        <v>400</v>
      </c>
      <c r="H1544" s="2" t="s">
        <v>6234</v>
      </c>
      <c r="I1544" s="2" t="s">
        <v>2829</v>
      </c>
      <c r="J1544" s="2" t="s">
        <v>950</v>
      </c>
      <c r="K1544" s="2" t="s">
        <v>2850</v>
      </c>
      <c r="L1544" s="2" t="s">
        <v>2851</v>
      </c>
      <c r="M1544" s="2" t="s">
        <v>159</v>
      </c>
      <c r="N1544" s="2" t="s">
        <v>756</v>
      </c>
      <c r="O1544" s="99">
        <v>5325</v>
      </c>
      <c r="P1544" s="2" t="s">
        <v>6952</v>
      </c>
      <c r="Q1544">
        <v>127000</v>
      </c>
      <c r="R1544">
        <v>127000</v>
      </c>
      <c r="S1544">
        <v>127000</v>
      </c>
      <c r="T1544">
        <v>127000</v>
      </c>
      <c r="U1544">
        <v>127000</v>
      </c>
      <c r="V1544" t="s">
        <v>8617</v>
      </c>
      <c r="W1544" s="101">
        <v>46196.318169479164</v>
      </c>
      <c r="X1544" s="1">
        <f>IFERROR(IF(H1544="","",IF(O1544=0,0.15,IF(VLOOKUP(O1544,'Source Post 14 Status (6.30.26)'!A:B,2,FALSE)=1,0.15,0.5))),0.5)</f>
        <v>0.5</v>
      </c>
      <c r="Y1544" s="6">
        <f t="shared" si="24"/>
        <v>127000</v>
      </c>
    </row>
    <row r="1545" spans="1:25" x14ac:dyDescent="0.3">
      <c r="A1545" t="str">
        <f>IF(B1545=1,COUNTIF($B$2:B1545,1),"")</f>
        <v/>
      </c>
      <c r="B1545" t="str">
        <f>IF(C1545=1,COUNTIF($H$2:H1545,H1545),"")</f>
        <v/>
      </c>
      <c r="C1545">
        <f>IF(G1545=List!$P$1,1,0)</f>
        <v>0</v>
      </c>
      <c r="D1545" s="1" t="str">
        <f>IF(E1545=1,COUNTIF($E$2:E1545,1),"")</f>
        <v/>
      </c>
      <c r="E1545" s="1" t="str">
        <f>IF(H1545=List!$P$2,1,"")</f>
        <v/>
      </c>
      <c r="F1545" s="2" t="s">
        <v>11828</v>
      </c>
      <c r="G1545" s="2" t="s">
        <v>400</v>
      </c>
      <c r="H1545" s="2" t="s">
        <v>6234</v>
      </c>
      <c r="I1545" s="2" t="s">
        <v>2829</v>
      </c>
      <c r="J1545" s="2" t="s">
        <v>950</v>
      </c>
      <c r="K1545" s="2" t="s">
        <v>2850</v>
      </c>
      <c r="L1545" s="2" t="s">
        <v>2851</v>
      </c>
      <c r="M1545" s="2" t="s">
        <v>159</v>
      </c>
      <c r="N1545" s="2" t="s">
        <v>756</v>
      </c>
      <c r="O1545" s="99">
        <v>0</v>
      </c>
      <c r="P1545" s="2" t="s">
        <v>8514</v>
      </c>
      <c r="W1545" s="101">
        <v>1</v>
      </c>
      <c r="X1545" s="1">
        <f>IFERROR(IF(H1545="","",IF(O1545=0,0.15,IF(VLOOKUP(O1545,'Source Post 14 Status (6.30.26)'!A:B,2,FALSE)=1,0.15,0.5))),0.5)</f>
        <v>0.15</v>
      </c>
      <c r="Y1545" s="6">
        <f t="shared" si="24"/>
        <v>0</v>
      </c>
    </row>
    <row r="1546" spans="1:25" x14ac:dyDescent="0.3">
      <c r="A1546" t="str">
        <f>IF(B1546=1,COUNTIF($B$2:B1546,1),"")</f>
        <v/>
      </c>
      <c r="B1546" t="str">
        <f>IF(C1546=1,COUNTIF($H$2:H1546,H1546),"")</f>
        <v/>
      </c>
      <c r="C1546">
        <f>IF(G1546=List!$P$1,1,0)</f>
        <v>0</v>
      </c>
      <c r="D1546" s="1" t="str">
        <f>IF(E1546=1,COUNTIF($E$2:E1546,1),"")</f>
        <v/>
      </c>
      <c r="E1546" s="1" t="str">
        <f>IF(H1546=List!$P$2,1,"")</f>
        <v/>
      </c>
      <c r="F1546" s="2" t="s">
        <v>11828</v>
      </c>
      <c r="G1546" s="2" t="s">
        <v>400</v>
      </c>
      <c r="H1546" s="2" t="s">
        <v>6234</v>
      </c>
      <c r="I1546" s="2" t="s">
        <v>2829</v>
      </c>
      <c r="J1546" s="2" t="s">
        <v>950</v>
      </c>
      <c r="K1546" s="2" t="s">
        <v>2850</v>
      </c>
      <c r="L1546" s="2" t="s">
        <v>2851</v>
      </c>
      <c r="M1546" s="2" t="s">
        <v>159</v>
      </c>
      <c r="N1546" s="2" t="s">
        <v>756</v>
      </c>
      <c r="O1546" s="99">
        <v>0</v>
      </c>
      <c r="P1546" s="2" t="s">
        <v>8513</v>
      </c>
      <c r="W1546" s="101">
        <v>1</v>
      </c>
      <c r="X1546" s="1">
        <f>IFERROR(IF(H1546="","",IF(O1546=0,0.15,IF(VLOOKUP(O1546,'Source Post 14 Status (6.30.26)'!A:B,2,FALSE)=1,0.15,0.5))),0.5)</f>
        <v>0.15</v>
      </c>
      <c r="Y1546" s="6">
        <f t="shared" si="24"/>
        <v>0</v>
      </c>
    </row>
    <row r="1547" spans="1:25" x14ac:dyDescent="0.3">
      <c r="A1547" t="str">
        <f>IF(B1547=1,COUNTIF($B$2:B1547,1),"")</f>
        <v/>
      </c>
      <c r="B1547" t="str">
        <f>IF(C1547=1,COUNTIF($H$2:H1547,H1547),"")</f>
        <v/>
      </c>
      <c r="C1547">
        <f>IF(G1547=List!$P$1,1,0)</f>
        <v>0</v>
      </c>
      <c r="D1547" s="1" t="str">
        <f>IF(E1547=1,COUNTIF($E$2:E1547,1),"")</f>
        <v/>
      </c>
      <c r="E1547" s="1" t="str">
        <f>IF(H1547=List!$P$2,1,"")</f>
        <v/>
      </c>
      <c r="F1547" s="2" t="s">
        <v>11828</v>
      </c>
      <c r="G1547" s="2" t="s">
        <v>400</v>
      </c>
      <c r="H1547" s="2" t="s">
        <v>6234</v>
      </c>
      <c r="I1547" s="2" t="s">
        <v>2829</v>
      </c>
      <c r="J1547" s="2" t="s">
        <v>950</v>
      </c>
      <c r="K1547" s="2" t="s">
        <v>2850</v>
      </c>
      <c r="L1547" s="2" t="s">
        <v>2851</v>
      </c>
      <c r="M1547" s="2" t="s">
        <v>159</v>
      </c>
      <c r="N1547" s="2" t="s">
        <v>756</v>
      </c>
      <c r="O1547" s="99">
        <v>20626</v>
      </c>
      <c r="P1547" s="2" t="s">
        <v>8150</v>
      </c>
      <c r="Q1547">
        <v>1220000</v>
      </c>
      <c r="R1547">
        <v>1220000</v>
      </c>
      <c r="S1547">
        <v>1220000</v>
      </c>
      <c r="T1547">
        <v>1220000</v>
      </c>
      <c r="U1547">
        <v>1220000</v>
      </c>
      <c r="V1547" t="s">
        <v>8617</v>
      </c>
      <c r="W1547" s="101">
        <v>46196.319745219909</v>
      </c>
      <c r="X1547" s="1">
        <f>IFERROR(IF(H1547="","",IF(O1547=0,0.15,IF(VLOOKUP(O1547,'Source Post 14 Status (6.30.26)'!A:B,2,FALSE)=1,0.15,0.5))),0.5)</f>
        <v>0.15</v>
      </c>
      <c r="Y1547" s="6">
        <f t="shared" si="24"/>
        <v>366000</v>
      </c>
    </row>
    <row r="1548" spans="1:25" x14ac:dyDescent="0.3">
      <c r="A1548" t="str">
        <f>IF(B1548=1,COUNTIF($B$2:B1548,1),"")</f>
        <v/>
      </c>
      <c r="B1548" t="str">
        <f>IF(C1548=1,COUNTIF($H$2:H1548,H1548),"")</f>
        <v/>
      </c>
      <c r="C1548">
        <f>IF(G1548=List!$P$1,1,0)</f>
        <v>0</v>
      </c>
      <c r="D1548" s="1" t="str">
        <f>IF(E1548=1,COUNTIF($E$2:E1548,1),"")</f>
        <v/>
      </c>
      <c r="E1548" s="1" t="str">
        <f>IF(H1548=List!$P$2,1,"")</f>
        <v/>
      </c>
      <c r="F1548" s="2" t="s">
        <v>11828</v>
      </c>
      <c r="G1548" s="2" t="s">
        <v>400</v>
      </c>
      <c r="H1548" s="2" t="s">
        <v>6234</v>
      </c>
      <c r="I1548" s="2" t="s">
        <v>2829</v>
      </c>
      <c r="J1548" s="2" t="s">
        <v>950</v>
      </c>
      <c r="K1548" s="2" t="s">
        <v>2850</v>
      </c>
      <c r="L1548" s="2" t="s">
        <v>2851</v>
      </c>
      <c r="M1548" s="2" t="s">
        <v>159</v>
      </c>
      <c r="N1548" s="2" t="s">
        <v>756</v>
      </c>
      <c r="O1548" s="99">
        <v>24637</v>
      </c>
      <c r="P1548" s="2" t="s">
        <v>11113</v>
      </c>
      <c r="Q1548">
        <v>309632</v>
      </c>
      <c r="R1548">
        <v>303125</v>
      </c>
      <c r="S1548">
        <v>300750</v>
      </c>
      <c r="T1548">
        <v>309500</v>
      </c>
      <c r="U1548">
        <v>231625</v>
      </c>
      <c r="V1548" t="s">
        <v>8617</v>
      </c>
      <c r="W1548" s="101">
        <v>46196.319508680557</v>
      </c>
      <c r="X1548" s="1">
        <f>IFERROR(IF(H1548="","",IF(O1548=0,0.15,IF(VLOOKUP(O1548,'Source Post 14 Status (6.30.26)'!A:B,2,FALSE)=1,0.15,0.5))),0.5)</f>
        <v>0.15</v>
      </c>
      <c r="Y1548" s="6">
        <f t="shared" si="24"/>
        <v>81169</v>
      </c>
    </row>
    <row r="1549" spans="1:25" x14ac:dyDescent="0.3">
      <c r="A1549" t="str">
        <f>IF(B1549=1,COUNTIF($B$2:B1549,1),"")</f>
        <v/>
      </c>
      <c r="B1549" t="str">
        <f>IF(C1549=1,COUNTIF($H$2:H1549,H1549),"")</f>
        <v/>
      </c>
      <c r="C1549">
        <f>IF(G1549=List!$P$1,1,0)</f>
        <v>0</v>
      </c>
      <c r="D1549" s="1" t="str">
        <f>IF(E1549=1,COUNTIF($E$2:E1549,1),"")</f>
        <v/>
      </c>
      <c r="E1549" s="1" t="str">
        <f>IF(H1549=List!$P$2,1,"")</f>
        <v/>
      </c>
      <c r="F1549" s="2" t="s">
        <v>11828</v>
      </c>
      <c r="G1549" s="2" t="s">
        <v>401</v>
      </c>
      <c r="H1549" s="2" t="s">
        <v>6235</v>
      </c>
      <c r="I1549" s="2" t="s">
        <v>2829</v>
      </c>
      <c r="J1549" s="2" t="s">
        <v>950</v>
      </c>
      <c r="K1549" s="2" t="s">
        <v>2853</v>
      </c>
      <c r="L1549" s="2" t="s">
        <v>2854</v>
      </c>
      <c r="M1549" s="2" t="s">
        <v>159</v>
      </c>
      <c r="N1549" s="2" t="s">
        <v>756</v>
      </c>
      <c r="O1549" s="99">
        <v>16585</v>
      </c>
      <c r="P1549" s="2" t="s">
        <v>7625</v>
      </c>
      <c r="Q1549">
        <v>261500</v>
      </c>
      <c r="R1549">
        <v>261500</v>
      </c>
      <c r="S1549">
        <v>530000</v>
      </c>
      <c r="T1549">
        <v>273500</v>
      </c>
      <c r="U1549">
        <v>265000</v>
      </c>
      <c r="V1549" t="s">
        <v>11314</v>
      </c>
      <c r="W1549" s="101">
        <v>46202.412875891205</v>
      </c>
      <c r="X1549" s="1">
        <f>IFERROR(IF(H1549="","",IF(O1549=0,0.15,IF(VLOOKUP(O1549,'Source Post 14 Status (6.30.26)'!A:B,2,FALSE)=1,0.15,0.5))),0.5)</f>
        <v>0.5</v>
      </c>
      <c r="Y1549" s="6">
        <f t="shared" si="24"/>
        <v>269250</v>
      </c>
    </row>
    <row r="1550" spans="1:25" x14ac:dyDescent="0.3">
      <c r="A1550" t="str">
        <f>IF(B1550=1,COUNTIF($B$2:B1550,1),"")</f>
        <v/>
      </c>
      <c r="B1550" t="str">
        <f>IF(C1550=1,COUNTIF($H$2:H1550,H1550),"")</f>
        <v/>
      </c>
      <c r="C1550">
        <f>IF(G1550=List!$P$1,1,0)</f>
        <v>0</v>
      </c>
      <c r="D1550" s="1" t="str">
        <f>IF(E1550=1,COUNTIF($E$2:E1550,1),"")</f>
        <v/>
      </c>
      <c r="E1550" s="1" t="str">
        <f>IF(H1550=List!$P$2,1,"")</f>
        <v/>
      </c>
      <c r="F1550" s="2" t="s">
        <v>11828</v>
      </c>
      <c r="G1550" s="2" t="s">
        <v>401</v>
      </c>
      <c r="H1550" s="2" t="s">
        <v>6235</v>
      </c>
      <c r="I1550" s="2" t="s">
        <v>2829</v>
      </c>
      <c r="J1550" s="2" t="s">
        <v>950</v>
      </c>
      <c r="K1550" s="2" t="s">
        <v>2853</v>
      </c>
      <c r="L1550" s="2" t="s">
        <v>2854</v>
      </c>
      <c r="M1550" s="2" t="s">
        <v>159</v>
      </c>
      <c r="N1550" s="2" t="s">
        <v>756</v>
      </c>
      <c r="O1550" s="99">
        <v>17833</v>
      </c>
      <c r="P1550" s="2" t="s">
        <v>7820</v>
      </c>
      <c r="Q1550">
        <v>656500</v>
      </c>
      <c r="R1550">
        <v>656500</v>
      </c>
      <c r="S1550">
        <v>1311000</v>
      </c>
      <c r="T1550">
        <v>656500</v>
      </c>
      <c r="U1550">
        <v>656500</v>
      </c>
      <c r="V1550" t="s">
        <v>11314</v>
      </c>
      <c r="W1550" s="101">
        <v>46202.411447881947</v>
      </c>
      <c r="X1550" s="1">
        <f>IFERROR(IF(H1550="","",IF(O1550=0,0.15,IF(VLOOKUP(O1550,'Source Post 14 Status (6.30.26)'!A:B,2,FALSE)=1,0.15,0.5))),0.5)</f>
        <v>0.15</v>
      </c>
      <c r="Y1550" s="6">
        <f t="shared" si="24"/>
        <v>196950</v>
      </c>
    </row>
    <row r="1551" spans="1:25" x14ac:dyDescent="0.3">
      <c r="A1551" t="str">
        <f>IF(B1551=1,COUNTIF($B$2:B1551,1),"")</f>
        <v/>
      </c>
      <c r="B1551" t="str">
        <f>IF(C1551=1,COUNTIF($H$2:H1551,H1551),"")</f>
        <v/>
      </c>
      <c r="C1551">
        <f>IF(G1551=List!$P$1,1,0)</f>
        <v>0</v>
      </c>
      <c r="D1551" s="1" t="str">
        <f>IF(E1551=1,COUNTIF($E$2:E1551,1),"")</f>
        <v/>
      </c>
      <c r="E1551" s="1" t="str">
        <f>IF(H1551=List!$P$2,1,"")</f>
        <v/>
      </c>
      <c r="F1551" s="2" t="s">
        <v>11828</v>
      </c>
      <c r="G1551" s="2" t="s">
        <v>401</v>
      </c>
      <c r="H1551" s="2" t="s">
        <v>6235</v>
      </c>
      <c r="I1551" s="2" t="s">
        <v>2829</v>
      </c>
      <c r="J1551" s="2" t="s">
        <v>950</v>
      </c>
      <c r="K1551" s="2" t="s">
        <v>2853</v>
      </c>
      <c r="L1551" s="2" t="s">
        <v>2854</v>
      </c>
      <c r="M1551" s="2" t="s">
        <v>159</v>
      </c>
      <c r="N1551" s="2" t="s">
        <v>756</v>
      </c>
      <c r="O1551" s="99">
        <v>13588</v>
      </c>
      <c r="P1551" s="2" t="s">
        <v>7394</v>
      </c>
      <c r="Q1551">
        <v>275000</v>
      </c>
      <c r="R1551">
        <v>275000</v>
      </c>
      <c r="S1551">
        <v>550000</v>
      </c>
      <c r="T1551">
        <v>275000</v>
      </c>
      <c r="U1551">
        <v>275000</v>
      </c>
      <c r="V1551" t="s">
        <v>11314</v>
      </c>
      <c r="W1551" s="101">
        <v>46202.413791782405</v>
      </c>
      <c r="X1551" s="1">
        <f>IFERROR(IF(H1551="","",IF(O1551=0,0.15,IF(VLOOKUP(O1551,'Source Post 14 Status (6.30.26)'!A:B,2,FALSE)=1,0.15,0.5))),0.5)</f>
        <v>0.15</v>
      </c>
      <c r="Y1551" s="6">
        <f t="shared" si="24"/>
        <v>82500</v>
      </c>
    </row>
    <row r="1552" spans="1:25" x14ac:dyDescent="0.3">
      <c r="A1552" t="str">
        <f>IF(B1552=1,COUNTIF($B$2:B1552,1),"")</f>
        <v/>
      </c>
      <c r="B1552" t="str">
        <f>IF(C1552=1,COUNTIF($H$2:H1552,H1552),"")</f>
        <v/>
      </c>
      <c r="C1552">
        <f>IF(G1552=List!$P$1,1,0)</f>
        <v>0</v>
      </c>
      <c r="D1552" s="1" t="str">
        <f>IF(E1552=1,COUNTIF($E$2:E1552,1),"")</f>
        <v/>
      </c>
      <c r="E1552" s="1" t="str">
        <f>IF(H1552=List!$P$2,1,"")</f>
        <v/>
      </c>
      <c r="F1552" s="2" t="s">
        <v>11828</v>
      </c>
      <c r="G1552" s="2" t="s">
        <v>401</v>
      </c>
      <c r="H1552" s="2" t="s">
        <v>6235</v>
      </c>
      <c r="I1552" s="2" t="s">
        <v>2829</v>
      </c>
      <c r="J1552" s="2" t="s">
        <v>950</v>
      </c>
      <c r="K1552" s="2" t="s">
        <v>2853</v>
      </c>
      <c r="L1552" s="2" t="s">
        <v>2854</v>
      </c>
      <c r="M1552" s="2" t="s">
        <v>159</v>
      </c>
      <c r="N1552" s="2" t="s">
        <v>756</v>
      </c>
      <c r="O1552" s="99">
        <v>17513</v>
      </c>
      <c r="P1552" s="2" t="s">
        <v>7743</v>
      </c>
      <c r="Q1552">
        <v>208000</v>
      </c>
      <c r="R1552">
        <v>208000</v>
      </c>
      <c r="S1552">
        <v>420000</v>
      </c>
      <c r="T1552">
        <v>205500</v>
      </c>
      <c r="U1552">
        <v>205500</v>
      </c>
      <c r="V1552" t="s">
        <v>11314</v>
      </c>
      <c r="W1552" s="101">
        <v>46202.412253356481</v>
      </c>
      <c r="X1552" s="1">
        <f>IFERROR(IF(H1552="","",IF(O1552=0,0.15,IF(VLOOKUP(O1552,'Source Post 14 Status (6.30.26)'!A:B,2,FALSE)=1,0.15,0.5))),0.5)</f>
        <v>0.15</v>
      </c>
      <c r="Y1552" s="6">
        <f t="shared" si="24"/>
        <v>61650</v>
      </c>
    </row>
    <row r="1553" spans="1:25" x14ac:dyDescent="0.3">
      <c r="A1553" t="str">
        <f>IF(B1553=1,COUNTIF($B$2:B1553,1),"")</f>
        <v/>
      </c>
      <c r="B1553" t="str">
        <f>IF(C1553=1,COUNTIF($H$2:H1553,H1553),"")</f>
        <v/>
      </c>
      <c r="C1553">
        <f>IF(G1553=List!$P$1,1,0)</f>
        <v>0</v>
      </c>
      <c r="D1553" s="1" t="str">
        <f>IF(E1553=1,COUNTIF($E$2:E1553,1),"")</f>
        <v/>
      </c>
      <c r="E1553" s="1" t="str">
        <f>IF(H1553=List!$P$2,1,"")</f>
        <v/>
      </c>
      <c r="F1553" s="2" t="s">
        <v>11828</v>
      </c>
      <c r="G1553" s="2" t="s">
        <v>401</v>
      </c>
      <c r="H1553" s="2" t="s">
        <v>6235</v>
      </c>
      <c r="I1553" s="2" t="s">
        <v>2829</v>
      </c>
      <c r="J1553" s="2" t="s">
        <v>950</v>
      </c>
      <c r="K1553" s="2" t="s">
        <v>2853</v>
      </c>
      <c r="L1553" s="2" t="s">
        <v>2854</v>
      </c>
      <c r="M1553" s="2" t="s">
        <v>159</v>
      </c>
      <c r="N1553" s="2" t="s">
        <v>756</v>
      </c>
      <c r="O1553" s="99">
        <v>16764</v>
      </c>
      <c r="P1553" s="2" t="s">
        <v>7644</v>
      </c>
      <c r="Q1553">
        <v>122263</v>
      </c>
      <c r="R1553">
        <v>125863</v>
      </c>
      <c r="S1553">
        <v>247263</v>
      </c>
      <c r="T1553">
        <v>126400</v>
      </c>
      <c r="U1553">
        <v>124825</v>
      </c>
      <c r="V1553" t="s">
        <v>11314</v>
      </c>
      <c r="W1553" s="101">
        <v>46202.41880482639</v>
      </c>
      <c r="X1553" s="1">
        <f>IFERROR(IF(H1553="","",IF(O1553=0,0.15,IF(VLOOKUP(O1553,'Source Post 14 Status (6.30.26)'!A:B,2,FALSE)=1,0.15,0.5))),0.5)</f>
        <v>0.15</v>
      </c>
      <c r="Y1553" s="6">
        <f t="shared" si="24"/>
        <v>37684</v>
      </c>
    </row>
    <row r="1554" spans="1:25" x14ac:dyDescent="0.3">
      <c r="A1554" t="str">
        <f>IF(B1554=1,COUNTIF($B$2:B1554,1),"")</f>
        <v/>
      </c>
      <c r="B1554" t="str">
        <f>IF(C1554=1,COUNTIF($H$2:H1554,H1554),"")</f>
        <v/>
      </c>
      <c r="C1554">
        <f>IF(G1554=List!$P$1,1,0)</f>
        <v>0</v>
      </c>
      <c r="D1554" s="1" t="str">
        <f>IF(E1554=1,COUNTIF($E$2:E1554,1),"")</f>
        <v/>
      </c>
      <c r="E1554" s="1" t="str">
        <f>IF(H1554=List!$P$2,1,"")</f>
        <v/>
      </c>
      <c r="F1554" s="2" t="s">
        <v>11828</v>
      </c>
      <c r="G1554" s="2" t="s">
        <v>401</v>
      </c>
      <c r="H1554" s="2" t="s">
        <v>6235</v>
      </c>
      <c r="I1554" s="2" t="s">
        <v>2829</v>
      </c>
      <c r="J1554" s="2" t="s">
        <v>950</v>
      </c>
      <c r="K1554" s="2" t="s">
        <v>2853</v>
      </c>
      <c r="L1554" s="2" t="s">
        <v>2854</v>
      </c>
      <c r="M1554" s="2" t="s">
        <v>159</v>
      </c>
      <c r="N1554" s="2" t="s">
        <v>756</v>
      </c>
      <c r="O1554" s="99">
        <v>0</v>
      </c>
      <c r="P1554" s="2" t="s">
        <v>8514</v>
      </c>
      <c r="W1554" s="101">
        <v>1</v>
      </c>
      <c r="X1554" s="1">
        <f>IFERROR(IF(H1554="","",IF(O1554=0,0.15,IF(VLOOKUP(O1554,'Source Post 14 Status (6.30.26)'!A:B,2,FALSE)=1,0.15,0.5))),0.5)</f>
        <v>0.15</v>
      </c>
      <c r="Y1554" s="6">
        <f t="shared" si="24"/>
        <v>0</v>
      </c>
    </row>
    <row r="1555" spans="1:25" x14ac:dyDescent="0.3">
      <c r="A1555" t="str">
        <f>IF(B1555=1,COUNTIF($B$2:B1555,1),"")</f>
        <v/>
      </c>
      <c r="B1555" t="str">
        <f>IF(C1555=1,COUNTIF($H$2:H1555,H1555),"")</f>
        <v/>
      </c>
      <c r="C1555">
        <f>IF(G1555=List!$P$1,1,0)</f>
        <v>0</v>
      </c>
      <c r="D1555" s="1" t="str">
        <f>IF(E1555=1,COUNTIF($E$2:E1555,1),"")</f>
        <v/>
      </c>
      <c r="E1555" s="1" t="str">
        <f>IF(H1555=List!$P$2,1,"")</f>
        <v/>
      </c>
      <c r="F1555" s="2" t="s">
        <v>11828</v>
      </c>
      <c r="G1555" s="2" t="s">
        <v>401</v>
      </c>
      <c r="H1555" s="2" t="s">
        <v>6235</v>
      </c>
      <c r="I1555" s="2" t="s">
        <v>2829</v>
      </c>
      <c r="J1555" s="2" t="s">
        <v>950</v>
      </c>
      <c r="K1555" s="2" t="s">
        <v>2853</v>
      </c>
      <c r="L1555" s="2" t="s">
        <v>2854</v>
      </c>
      <c r="M1555" s="2" t="s">
        <v>159</v>
      </c>
      <c r="N1555" s="2" t="s">
        <v>756</v>
      </c>
      <c r="O1555" s="99">
        <v>10055</v>
      </c>
      <c r="P1555" s="2" t="s">
        <v>7147</v>
      </c>
      <c r="Q1555">
        <v>74000</v>
      </c>
      <c r="R1555">
        <v>74000</v>
      </c>
      <c r="S1555">
        <v>149000</v>
      </c>
      <c r="T1555">
        <v>75000</v>
      </c>
      <c r="U1555">
        <v>75000</v>
      </c>
      <c r="V1555" t="s">
        <v>11314</v>
      </c>
      <c r="W1555" s="101">
        <v>46202.414217627316</v>
      </c>
      <c r="X1555" s="1">
        <f>IFERROR(IF(H1555="","",IF(O1555=0,0.15,IF(VLOOKUP(O1555,'Source Post 14 Status (6.30.26)'!A:B,2,FALSE)=1,0.15,0.5))),0.5)</f>
        <v>0.15</v>
      </c>
      <c r="Y1555" s="6">
        <f t="shared" si="24"/>
        <v>22500</v>
      </c>
    </row>
    <row r="1556" spans="1:25" x14ac:dyDescent="0.3">
      <c r="A1556" t="str">
        <f>IF(B1556=1,COUNTIF($B$2:B1556,1),"")</f>
        <v/>
      </c>
      <c r="B1556" t="str">
        <f>IF(C1556=1,COUNTIF($H$2:H1556,H1556),"")</f>
        <v/>
      </c>
      <c r="C1556">
        <f>IF(G1556=List!$P$1,1,0)</f>
        <v>0</v>
      </c>
      <c r="D1556" s="1" t="str">
        <f>IF(E1556=1,COUNTIF($E$2:E1556,1),"")</f>
        <v/>
      </c>
      <c r="E1556" s="1" t="str">
        <f>IF(H1556=List!$P$2,1,"")</f>
        <v/>
      </c>
      <c r="F1556" s="2" t="s">
        <v>11828</v>
      </c>
      <c r="G1556" s="2" t="s">
        <v>401</v>
      </c>
      <c r="H1556" s="2" t="s">
        <v>6235</v>
      </c>
      <c r="I1556" s="2" t="s">
        <v>2829</v>
      </c>
      <c r="J1556" s="2" t="s">
        <v>950</v>
      </c>
      <c r="K1556" s="2" t="s">
        <v>2853</v>
      </c>
      <c r="L1556" s="2" t="s">
        <v>2854</v>
      </c>
      <c r="M1556" s="2" t="s">
        <v>159</v>
      </c>
      <c r="N1556" s="2" t="s">
        <v>756</v>
      </c>
      <c r="O1556" s="99">
        <v>20093</v>
      </c>
      <c r="P1556" s="2" t="s">
        <v>8060</v>
      </c>
      <c r="Q1556">
        <v>215125</v>
      </c>
      <c r="R1556">
        <v>216250</v>
      </c>
      <c r="S1556">
        <v>426500</v>
      </c>
      <c r="V1556" t="s">
        <v>11314</v>
      </c>
      <c r="W1556" s="101">
        <v>46202.419451504633</v>
      </c>
      <c r="X1556" s="1">
        <f>IFERROR(IF(H1556="","",IF(O1556=0,0.15,IF(VLOOKUP(O1556,'Source Post 14 Status (6.30.26)'!A:B,2,FALSE)=1,0.15,0.5))),0.5)</f>
        <v>0.15</v>
      </c>
      <c r="Y1556" s="6">
        <f t="shared" si="24"/>
        <v>0</v>
      </c>
    </row>
    <row r="1557" spans="1:25" x14ac:dyDescent="0.3">
      <c r="A1557" t="str">
        <f>IF(B1557=1,COUNTIF($B$2:B1557,1),"")</f>
        <v/>
      </c>
      <c r="B1557" t="str">
        <f>IF(C1557=1,COUNTIF($H$2:H1557,H1557),"")</f>
        <v/>
      </c>
      <c r="C1557">
        <f>IF(G1557=List!$P$1,1,0)</f>
        <v>0</v>
      </c>
      <c r="D1557" s="1" t="str">
        <f>IF(E1557=1,COUNTIF($E$2:E1557,1),"")</f>
        <v/>
      </c>
      <c r="E1557" s="1" t="str">
        <f>IF(H1557=List!$P$2,1,"")</f>
        <v/>
      </c>
      <c r="F1557" s="2" t="s">
        <v>11828</v>
      </c>
      <c r="G1557" s="2" t="s">
        <v>401</v>
      </c>
      <c r="H1557" s="2" t="s">
        <v>6235</v>
      </c>
      <c r="I1557" s="2" t="s">
        <v>2829</v>
      </c>
      <c r="J1557" s="2" t="s">
        <v>950</v>
      </c>
      <c r="K1557" s="2" t="s">
        <v>2853</v>
      </c>
      <c r="L1557" s="2" t="s">
        <v>2854</v>
      </c>
      <c r="M1557" s="2" t="s">
        <v>159</v>
      </c>
      <c r="N1557" s="2" t="s">
        <v>756</v>
      </c>
      <c r="O1557" s="99">
        <v>17062</v>
      </c>
      <c r="P1557" s="2" t="s">
        <v>7704</v>
      </c>
      <c r="W1557" s="101">
        <v>1</v>
      </c>
      <c r="X1557" s="1">
        <f>IFERROR(IF(H1557="","",IF(O1557=0,0.15,IF(VLOOKUP(O1557,'Source Post 14 Status (6.30.26)'!A:B,2,FALSE)=1,0.15,0.5))),0.5)</f>
        <v>0.15</v>
      </c>
      <c r="Y1557" s="6">
        <f t="shared" si="24"/>
        <v>0</v>
      </c>
    </row>
    <row r="1558" spans="1:25" x14ac:dyDescent="0.3">
      <c r="A1558" t="str">
        <f>IF(B1558=1,COUNTIF($B$2:B1558,1),"")</f>
        <v/>
      </c>
      <c r="B1558" t="str">
        <f>IF(C1558=1,COUNTIF($H$2:H1558,H1558),"")</f>
        <v/>
      </c>
      <c r="C1558">
        <f>IF(G1558=List!$P$1,1,0)</f>
        <v>0</v>
      </c>
      <c r="D1558" s="1" t="str">
        <f>IF(E1558=1,COUNTIF($E$2:E1558,1),"")</f>
        <v/>
      </c>
      <c r="E1558" s="1" t="str">
        <f>IF(H1558=List!$P$2,1,"")</f>
        <v/>
      </c>
      <c r="F1558" s="2" t="s">
        <v>11828</v>
      </c>
      <c r="G1558" s="2" t="s">
        <v>402</v>
      </c>
      <c r="H1558" s="2" t="s">
        <v>6236</v>
      </c>
      <c r="I1558" s="2" t="s">
        <v>2829</v>
      </c>
      <c r="J1558" s="2" t="s">
        <v>950</v>
      </c>
      <c r="K1558" s="2" t="s">
        <v>2856</v>
      </c>
      <c r="L1558" s="2" t="s">
        <v>2857</v>
      </c>
      <c r="M1558" s="2" t="s">
        <v>159</v>
      </c>
      <c r="N1558" s="2" t="s">
        <v>756</v>
      </c>
      <c r="O1558" s="99">
        <v>0</v>
      </c>
      <c r="P1558" s="2" t="s">
        <v>8512</v>
      </c>
      <c r="W1558" s="101">
        <v>1</v>
      </c>
      <c r="X1558" s="1">
        <f>IFERROR(IF(H1558="","",IF(O1558=0,0.15,IF(VLOOKUP(O1558,'Source Post 14 Status (6.30.26)'!A:B,2,FALSE)=1,0.15,0.5))),0.5)</f>
        <v>0.15</v>
      </c>
      <c r="Y1558" s="6">
        <f t="shared" si="24"/>
        <v>0</v>
      </c>
    </row>
    <row r="1559" spans="1:25" x14ac:dyDescent="0.3">
      <c r="A1559" t="str">
        <f>IF(B1559=1,COUNTIF($B$2:B1559,1),"")</f>
        <v/>
      </c>
      <c r="B1559" t="str">
        <f>IF(C1559=1,COUNTIF($H$2:H1559,H1559),"")</f>
        <v/>
      </c>
      <c r="C1559">
        <f>IF(G1559=List!$P$1,1,0)</f>
        <v>0</v>
      </c>
      <c r="D1559" s="1" t="str">
        <f>IF(E1559=1,COUNTIF($E$2:E1559,1),"")</f>
        <v/>
      </c>
      <c r="E1559" s="1" t="str">
        <f>IF(H1559=List!$P$2,1,"")</f>
        <v/>
      </c>
      <c r="F1559" s="2" t="s">
        <v>11828</v>
      </c>
      <c r="G1559" s="2" t="s">
        <v>402</v>
      </c>
      <c r="H1559" s="2" t="s">
        <v>6236</v>
      </c>
      <c r="I1559" s="2" t="s">
        <v>2829</v>
      </c>
      <c r="J1559" s="2" t="s">
        <v>950</v>
      </c>
      <c r="K1559" s="2" t="s">
        <v>2856</v>
      </c>
      <c r="L1559" s="2" t="s">
        <v>2857</v>
      </c>
      <c r="M1559" s="2" t="s">
        <v>159</v>
      </c>
      <c r="N1559" s="2" t="s">
        <v>756</v>
      </c>
      <c r="O1559" s="99">
        <v>10561</v>
      </c>
      <c r="P1559" s="2" t="s">
        <v>7171</v>
      </c>
      <c r="Q1559">
        <v>807000</v>
      </c>
      <c r="R1559">
        <v>807000</v>
      </c>
      <c r="S1559">
        <v>1616000</v>
      </c>
      <c r="T1559">
        <v>811000</v>
      </c>
      <c r="U1559">
        <v>811000</v>
      </c>
      <c r="V1559" t="s">
        <v>8618</v>
      </c>
      <c r="W1559" s="101">
        <v>46199.48368341435</v>
      </c>
      <c r="X1559" s="1">
        <f>IFERROR(IF(H1559="","",IF(O1559=0,0.15,IF(VLOOKUP(O1559,'Source Post 14 Status (6.30.26)'!A:B,2,FALSE)=1,0.15,0.5))),0.5)</f>
        <v>0.5</v>
      </c>
      <c r="Y1559" s="6">
        <f t="shared" si="24"/>
        <v>811000</v>
      </c>
    </row>
    <row r="1560" spans="1:25" x14ac:dyDescent="0.3">
      <c r="A1560" t="str">
        <f>IF(B1560=1,COUNTIF($B$2:B1560,1),"")</f>
        <v/>
      </c>
      <c r="B1560" t="str">
        <f>IF(C1560=1,COUNTIF($H$2:H1560,H1560),"")</f>
        <v/>
      </c>
      <c r="C1560">
        <f>IF(G1560=List!$P$1,1,0)</f>
        <v>0</v>
      </c>
      <c r="D1560" s="1" t="str">
        <f>IF(E1560=1,COUNTIF($E$2:E1560,1),"")</f>
        <v/>
      </c>
      <c r="E1560" s="1" t="str">
        <f>IF(H1560=List!$P$2,1,"")</f>
        <v/>
      </c>
      <c r="F1560" s="2" t="s">
        <v>11828</v>
      </c>
      <c r="G1560" s="2" t="s">
        <v>402</v>
      </c>
      <c r="H1560" s="2" t="s">
        <v>6236</v>
      </c>
      <c r="I1560" s="2" t="s">
        <v>2829</v>
      </c>
      <c r="J1560" s="2" t="s">
        <v>950</v>
      </c>
      <c r="K1560" s="2" t="s">
        <v>2856</v>
      </c>
      <c r="L1560" s="2" t="s">
        <v>2857</v>
      </c>
      <c r="M1560" s="2" t="s">
        <v>159</v>
      </c>
      <c r="N1560" s="2" t="s">
        <v>756</v>
      </c>
      <c r="O1560" s="99">
        <v>22653</v>
      </c>
      <c r="P1560" s="2" t="s">
        <v>8392</v>
      </c>
      <c r="Q1560">
        <v>499500</v>
      </c>
      <c r="R1560">
        <v>499500</v>
      </c>
      <c r="S1560">
        <v>998000</v>
      </c>
      <c r="T1560">
        <v>498000</v>
      </c>
      <c r="U1560">
        <v>498000</v>
      </c>
      <c r="V1560" t="s">
        <v>8618</v>
      </c>
      <c r="W1560" s="101">
        <v>46199.4755224537</v>
      </c>
      <c r="X1560" s="1">
        <f>IFERROR(IF(H1560="","",IF(O1560=0,0.15,IF(VLOOKUP(O1560,'Source Post 14 Status (6.30.26)'!A:B,2,FALSE)=1,0.15,0.5))),0.5)</f>
        <v>0.15</v>
      </c>
      <c r="Y1560" s="6">
        <f t="shared" si="24"/>
        <v>149400</v>
      </c>
    </row>
    <row r="1561" spans="1:25" x14ac:dyDescent="0.3">
      <c r="A1561" t="str">
        <f>IF(B1561=1,COUNTIF($B$2:B1561,1),"")</f>
        <v/>
      </c>
      <c r="B1561" t="str">
        <f>IF(C1561=1,COUNTIF($H$2:H1561,H1561),"")</f>
        <v/>
      </c>
      <c r="C1561">
        <f>IF(G1561=List!$P$1,1,0)</f>
        <v>0</v>
      </c>
      <c r="D1561" s="1" t="str">
        <f>IF(E1561=1,COUNTIF($E$2:E1561,1),"")</f>
        <v/>
      </c>
      <c r="E1561" s="1" t="str">
        <f>IF(H1561=List!$P$2,1,"")</f>
        <v/>
      </c>
      <c r="F1561" s="2" t="s">
        <v>11828</v>
      </c>
      <c r="G1561" s="2" t="s">
        <v>402</v>
      </c>
      <c r="H1561" s="2" t="s">
        <v>6236</v>
      </c>
      <c r="I1561" s="2" t="s">
        <v>2829</v>
      </c>
      <c r="J1561" s="2" t="s">
        <v>950</v>
      </c>
      <c r="K1561" s="2" t="s">
        <v>2856</v>
      </c>
      <c r="L1561" s="2" t="s">
        <v>2857</v>
      </c>
      <c r="M1561" s="2" t="s">
        <v>159</v>
      </c>
      <c r="N1561" s="2" t="s">
        <v>756</v>
      </c>
      <c r="O1561" s="99">
        <v>0</v>
      </c>
      <c r="P1561" s="2" t="s">
        <v>8514</v>
      </c>
      <c r="Q1561">
        <v>0</v>
      </c>
      <c r="R1561">
        <v>0</v>
      </c>
      <c r="S1561">
        <v>798000</v>
      </c>
      <c r="T1561">
        <v>403000</v>
      </c>
      <c r="U1561">
        <v>403000</v>
      </c>
      <c r="V1561" t="s">
        <v>8618</v>
      </c>
      <c r="W1561" s="101">
        <v>46199.485754942129</v>
      </c>
      <c r="X1561" s="1">
        <f>IFERROR(IF(H1561="","",IF(O1561=0,0.15,IF(VLOOKUP(O1561,'Source Post 14 Status (6.30.26)'!A:B,2,FALSE)=1,0.15,0.5))),0.5)</f>
        <v>0.15</v>
      </c>
      <c r="Y1561" s="6">
        <f t="shared" si="24"/>
        <v>120900</v>
      </c>
    </row>
    <row r="1562" spans="1:25" x14ac:dyDescent="0.3">
      <c r="A1562" t="str">
        <f>IF(B1562=1,COUNTIF($B$2:B1562,1),"")</f>
        <v/>
      </c>
      <c r="B1562" t="str">
        <f>IF(C1562=1,COUNTIF($H$2:H1562,H1562),"")</f>
        <v/>
      </c>
      <c r="C1562">
        <f>IF(G1562=List!$P$1,1,0)</f>
        <v>0</v>
      </c>
      <c r="D1562" s="1" t="str">
        <f>IF(E1562=1,COUNTIF($E$2:E1562,1),"")</f>
        <v/>
      </c>
      <c r="E1562" s="1" t="str">
        <f>IF(H1562=List!$P$2,1,"")</f>
        <v/>
      </c>
      <c r="F1562" s="2" t="s">
        <v>11828</v>
      </c>
      <c r="G1562" s="2" t="s">
        <v>402</v>
      </c>
      <c r="H1562" s="2" t="s">
        <v>6236</v>
      </c>
      <c r="I1562" s="2" t="s">
        <v>2829</v>
      </c>
      <c r="J1562" s="2" t="s">
        <v>950</v>
      </c>
      <c r="K1562" s="2" t="s">
        <v>2856</v>
      </c>
      <c r="L1562" s="2" t="s">
        <v>2857</v>
      </c>
      <c r="M1562" s="2" t="s">
        <v>159</v>
      </c>
      <c r="N1562" s="2" t="s">
        <v>756</v>
      </c>
      <c r="O1562" s="99">
        <v>9363</v>
      </c>
      <c r="P1562" s="2" t="s">
        <v>7093</v>
      </c>
      <c r="Q1562">
        <v>123250</v>
      </c>
      <c r="R1562">
        <v>123250</v>
      </c>
      <c r="S1562">
        <v>245000</v>
      </c>
      <c r="T1562">
        <v>108000</v>
      </c>
      <c r="V1562" t="s">
        <v>8618</v>
      </c>
      <c r="W1562" s="101">
        <v>46199.474594212959</v>
      </c>
      <c r="X1562" s="1">
        <f>IFERROR(IF(H1562="","",IF(O1562=0,0.15,IF(VLOOKUP(O1562,'Source Post 14 Status (6.30.26)'!A:B,2,FALSE)=1,0.15,0.5))),0.5)</f>
        <v>0.15</v>
      </c>
      <c r="Y1562" s="6">
        <f t="shared" si="24"/>
        <v>16200</v>
      </c>
    </row>
    <row r="1563" spans="1:25" x14ac:dyDescent="0.3">
      <c r="A1563" t="str">
        <f>IF(B1563=1,COUNTIF($B$2:B1563,1),"")</f>
        <v/>
      </c>
      <c r="B1563" t="str">
        <f>IF(C1563=1,COUNTIF($H$2:H1563,H1563),"")</f>
        <v/>
      </c>
      <c r="C1563">
        <f>IF(G1563=List!$P$1,1,0)</f>
        <v>0</v>
      </c>
      <c r="D1563" s="1" t="str">
        <f>IF(E1563=1,COUNTIF($E$2:E1563,1),"")</f>
        <v/>
      </c>
      <c r="E1563" s="1" t="str">
        <f>IF(H1563=List!$P$2,1,"")</f>
        <v/>
      </c>
      <c r="F1563" s="2" t="s">
        <v>11828</v>
      </c>
      <c r="G1563" s="2" t="s">
        <v>402</v>
      </c>
      <c r="H1563" s="2" t="s">
        <v>6236</v>
      </c>
      <c r="I1563" s="2" t="s">
        <v>2829</v>
      </c>
      <c r="J1563" s="2" t="s">
        <v>950</v>
      </c>
      <c r="K1563" s="2" t="s">
        <v>2856</v>
      </c>
      <c r="L1563" s="2" t="s">
        <v>2857</v>
      </c>
      <c r="M1563" s="2" t="s">
        <v>159</v>
      </c>
      <c r="N1563" s="2" t="s">
        <v>756</v>
      </c>
      <c r="O1563" s="99">
        <v>9388</v>
      </c>
      <c r="P1563" s="2" t="s">
        <v>7095</v>
      </c>
      <c r="Q1563">
        <v>123250</v>
      </c>
      <c r="R1563">
        <v>123250</v>
      </c>
      <c r="S1563">
        <v>245000</v>
      </c>
      <c r="T1563">
        <v>108000</v>
      </c>
      <c r="V1563" t="s">
        <v>8618</v>
      </c>
      <c r="W1563" s="101">
        <v>46199.472780358796</v>
      </c>
      <c r="X1563" s="1">
        <f>IFERROR(IF(H1563="","",IF(O1563=0,0.15,IF(VLOOKUP(O1563,'Source Post 14 Status (6.30.26)'!A:B,2,FALSE)=1,0.15,0.5))),0.5)</f>
        <v>0.15</v>
      </c>
      <c r="Y1563" s="6">
        <f t="shared" si="24"/>
        <v>16200</v>
      </c>
    </row>
    <row r="1564" spans="1:25" x14ac:dyDescent="0.3">
      <c r="A1564" t="str">
        <f>IF(B1564=1,COUNTIF($B$2:B1564,1),"")</f>
        <v/>
      </c>
      <c r="B1564" t="str">
        <f>IF(C1564=1,COUNTIF($H$2:H1564,H1564),"")</f>
        <v/>
      </c>
      <c r="C1564">
        <f>IF(G1564=List!$P$1,1,0)</f>
        <v>0</v>
      </c>
      <c r="D1564" s="1" t="str">
        <f>IF(E1564=1,COUNTIF($E$2:E1564,1),"")</f>
        <v/>
      </c>
      <c r="E1564" s="1" t="str">
        <f>IF(H1564=List!$P$2,1,"")</f>
        <v/>
      </c>
      <c r="F1564" s="2" t="s">
        <v>11828</v>
      </c>
      <c r="G1564" s="2" t="s">
        <v>402</v>
      </c>
      <c r="H1564" s="2" t="s">
        <v>6236</v>
      </c>
      <c r="I1564" s="2" t="s">
        <v>2829</v>
      </c>
      <c r="J1564" s="2" t="s">
        <v>950</v>
      </c>
      <c r="K1564" s="2" t="s">
        <v>2856</v>
      </c>
      <c r="L1564" s="2" t="s">
        <v>2857</v>
      </c>
      <c r="M1564" s="2" t="s">
        <v>159</v>
      </c>
      <c r="N1564" s="2" t="s">
        <v>756</v>
      </c>
      <c r="O1564" s="99">
        <v>17470</v>
      </c>
      <c r="P1564" s="2" t="s">
        <v>7737</v>
      </c>
      <c r="Q1564">
        <v>100666</v>
      </c>
      <c r="R1564">
        <v>105341</v>
      </c>
      <c r="V1564" t="s">
        <v>8618</v>
      </c>
      <c r="W1564" s="101">
        <v>46199.489671678239</v>
      </c>
      <c r="X1564" s="1">
        <f>IFERROR(IF(H1564="","",IF(O1564=0,0.15,IF(VLOOKUP(O1564,'Source Post 14 Status (6.30.26)'!A:B,2,FALSE)=1,0.15,0.5))),0.5)</f>
        <v>0.15</v>
      </c>
      <c r="Y1564" s="6">
        <f t="shared" si="24"/>
        <v>0</v>
      </c>
    </row>
    <row r="1565" spans="1:25" x14ac:dyDescent="0.3">
      <c r="A1565" t="str">
        <f>IF(B1565=1,COUNTIF($B$2:B1565,1),"")</f>
        <v/>
      </c>
      <c r="B1565" t="str">
        <f>IF(C1565=1,COUNTIF($H$2:H1565,H1565),"")</f>
        <v/>
      </c>
      <c r="C1565">
        <f>IF(G1565=List!$P$1,1,0)</f>
        <v>0</v>
      </c>
      <c r="D1565" s="1" t="str">
        <f>IF(E1565=1,COUNTIF($E$2:E1565,1),"")</f>
        <v/>
      </c>
      <c r="E1565" s="1" t="str">
        <f>IF(H1565=List!$P$2,1,"")</f>
        <v/>
      </c>
      <c r="F1565" s="2" t="s">
        <v>11828</v>
      </c>
      <c r="G1565" s="2" t="s">
        <v>402</v>
      </c>
      <c r="H1565" s="2" t="s">
        <v>6236</v>
      </c>
      <c r="I1565" s="2" t="s">
        <v>2829</v>
      </c>
      <c r="J1565" s="2" t="s">
        <v>950</v>
      </c>
      <c r="K1565" s="2" t="s">
        <v>2856</v>
      </c>
      <c r="L1565" s="2" t="s">
        <v>2857</v>
      </c>
      <c r="M1565" s="2" t="s">
        <v>159</v>
      </c>
      <c r="N1565" s="2" t="s">
        <v>756</v>
      </c>
      <c r="O1565" s="99">
        <v>16399</v>
      </c>
      <c r="P1565" s="2" t="s">
        <v>7590</v>
      </c>
      <c r="Q1565">
        <v>171500</v>
      </c>
      <c r="R1565">
        <v>171500</v>
      </c>
      <c r="S1565">
        <v>344000</v>
      </c>
      <c r="T1565">
        <v>172500</v>
      </c>
      <c r="U1565">
        <v>172500</v>
      </c>
      <c r="V1565" t="s">
        <v>8618</v>
      </c>
      <c r="W1565" s="101">
        <v>46199.4959747338</v>
      </c>
      <c r="X1565" s="1">
        <f>IFERROR(IF(H1565="","",IF(O1565=0,0.15,IF(VLOOKUP(O1565,'Source Post 14 Status (6.30.26)'!A:B,2,FALSE)=1,0.15,0.5))),0.5)</f>
        <v>0.15</v>
      </c>
      <c r="Y1565" s="6">
        <f t="shared" si="24"/>
        <v>51750</v>
      </c>
    </row>
    <row r="1566" spans="1:25" x14ac:dyDescent="0.3">
      <c r="A1566" t="str">
        <f>IF(B1566=1,COUNTIF($B$2:B1566,1),"")</f>
        <v/>
      </c>
      <c r="B1566" t="str">
        <f>IF(C1566=1,COUNTIF($H$2:H1566,H1566),"")</f>
        <v/>
      </c>
      <c r="C1566">
        <f>IF(G1566=List!$P$1,1,0)</f>
        <v>0</v>
      </c>
      <c r="D1566" s="1" t="str">
        <f>IF(E1566=1,COUNTIF($E$2:E1566,1),"")</f>
        <v/>
      </c>
      <c r="E1566" s="1" t="str">
        <f>IF(H1566=List!$P$2,1,"")</f>
        <v/>
      </c>
      <c r="F1566" s="2" t="s">
        <v>11828</v>
      </c>
      <c r="G1566" s="2" t="s">
        <v>402</v>
      </c>
      <c r="H1566" s="2" t="s">
        <v>6236</v>
      </c>
      <c r="I1566" s="2" t="s">
        <v>2829</v>
      </c>
      <c r="J1566" s="2" t="s">
        <v>950</v>
      </c>
      <c r="K1566" s="2" t="s">
        <v>2856</v>
      </c>
      <c r="L1566" s="2" t="s">
        <v>2857</v>
      </c>
      <c r="M1566" s="2" t="s">
        <v>159</v>
      </c>
      <c r="N1566" s="2" t="s">
        <v>756</v>
      </c>
      <c r="O1566" s="99">
        <v>20019</v>
      </c>
      <c r="P1566" s="2" t="s">
        <v>8040</v>
      </c>
      <c r="Q1566">
        <v>161000</v>
      </c>
      <c r="R1566">
        <v>161000</v>
      </c>
      <c r="S1566">
        <v>323000</v>
      </c>
      <c r="T1566">
        <v>162000</v>
      </c>
      <c r="U1566">
        <v>162000</v>
      </c>
      <c r="V1566" t="s">
        <v>8618</v>
      </c>
      <c r="W1566" s="101">
        <v>46199.477219872686</v>
      </c>
      <c r="X1566" s="1">
        <f>IFERROR(IF(H1566="","",IF(O1566=0,0.15,IF(VLOOKUP(O1566,'Source Post 14 Status (6.30.26)'!A:B,2,FALSE)=1,0.15,0.5))),0.5)</f>
        <v>0.15</v>
      </c>
      <c r="Y1566" s="6">
        <f t="shared" si="24"/>
        <v>48600</v>
      </c>
    </row>
    <row r="1567" spans="1:25" x14ac:dyDescent="0.3">
      <c r="A1567" t="str">
        <f>IF(B1567=1,COUNTIF($B$2:B1567,1),"")</f>
        <v/>
      </c>
      <c r="B1567" t="str">
        <f>IF(C1567=1,COUNTIF($H$2:H1567,H1567),"")</f>
        <v/>
      </c>
      <c r="C1567">
        <f>IF(G1567=List!$P$1,1,0)</f>
        <v>0</v>
      </c>
      <c r="D1567" s="1" t="str">
        <f>IF(E1567=1,COUNTIF($E$2:E1567,1),"")</f>
        <v/>
      </c>
      <c r="E1567" s="1" t="str">
        <f>IF(H1567=List!$P$2,1,"")</f>
        <v/>
      </c>
      <c r="F1567" s="2" t="s">
        <v>11828</v>
      </c>
      <c r="G1567" s="2" t="s">
        <v>402</v>
      </c>
      <c r="H1567" s="2" t="s">
        <v>6236</v>
      </c>
      <c r="I1567" s="2" t="s">
        <v>2829</v>
      </c>
      <c r="J1567" s="2" t="s">
        <v>950</v>
      </c>
      <c r="K1567" s="2" t="s">
        <v>2856</v>
      </c>
      <c r="L1567" s="2" t="s">
        <v>2857</v>
      </c>
      <c r="M1567" s="2" t="s">
        <v>159</v>
      </c>
      <c r="N1567" s="2" t="s">
        <v>756</v>
      </c>
      <c r="O1567" s="99">
        <v>2459</v>
      </c>
      <c r="P1567" s="2" t="s">
        <v>6896</v>
      </c>
      <c r="Q1567">
        <v>66000</v>
      </c>
      <c r="R1567">
        <v>65000</v>
      </c>
      <c r="S1567">
        <v>63000</v>
      </c>
      <c r="V1567" t="s">
        <v>8618</v>
      </c>
      <c r="W1567" s="101">
        <v>46199.487049270836</v>
      </c>
      <c r="X1567" s="1">
        <f>IFERROR(IF(H1567="","",IF(O1567=0,0.15,IF(VLOOKUP(O1567,'Source Post 14 Status (6.30.26)'!A:B,2,FALSE)=1,0.15,0.5))),0.5)</f>
        <v>0.5</v>
      </c>
      <c r="Y1567" s="6">
        <f t="shared" si="24"/>
        <v>0</v>
      </c>
    </row>
    <row r="1568" spans="1:25" x14ac:dyDescent="0.3">
      <c r="A1568" t="str">
        <f>IF(B1568=1,COUNTIF($B$2:B1568,1),"")</f>
        <v/>
      </c>
      <c r="B1568" t="str">
        <f>IF(C1568=1,COUNTIF($H$2:H1568,H1568),"")</f>
        <v/>
      </c>
      <c r="C1568">
        <f>IF(G1568=List!$P$1,1,0)</f>
        <v>0</v>
      </c>
      <c r="D1568" s="1" t="str">
        <f>IF(E1568=1,COUNTIF($E$2:E1568,1),"")</f>
        <v/>
      </c>
      <c r="E1568" s="1" t="str">
        <f>IF(H1568=List!$P$2,1,"")</f>
        <v/>
      </c>
      <c r="F1568" s="2" t="s">
        <v>11828</v>
      </c>
      <c r="G1568" s="2" t="s">
        <v>402</v>
      </c>
      <c r="H1568" s="2" t="s">
        <v>6236</v>
      </c>
      <c r="I1568" s="2" t="s">
        <v>2829</v>
      </c>
      <c r="J1568" s="2" t="s">
        <v>950</v>
      </c>
      <c r="K1568" s="2" t="s">
        <v>2856</v>
      </c>
      <c r="L1568" s="2" t="s">
        <v>2857</v>
      </c>
      <c r="M1568" s="2" t="s">
        <v>159</v>
      </c>
      <c r="N1568" s="2" t="s">
        <v>756</v>
      </c>
      <c r="O1568" s="99">
        <v>16398</v>
      </c>
      <c r="P1568" s="2" t="s">
        <v>7589</v>
      </c>
      <c r="Q1568">
        <v>161500</v>
      </c>
      <c r="R1568">
        <v>161500</v>
      </c>
      <c r="S1568">
        <v>323000</v>
      </c>
      <c r="T1568">
        <v>161000</v>
      </c>
      <c r="U1568">
        <v>161000</v>
      </c>
      <c r="V1568" t="s">
        <v>8618</v>
      </c>
      <c r="W1568" s="101">
        <v>46199.492601886574</v>
      </c>
      <c r="X1568" s="1">
        <f>IFERROR(IF(H1568="","",IF(O1568=0,0.15,IF(VLOOKUP(O1568,'Source Post 14 Status (6.30.26)'!A:B,2,FALSE)=1,0.15,0.5))),0.5)</f>
        <v>0.15</v>
      </c>
      <c r="Y1568" s="6">
        <f t="shared" si="24"/>
        <v>48300</v>
      </c>
    </row>
    <row r="1569" spans="1:25" x14ac:dyDescent="0.3">
      <c r="A1569" t="str">
        <f>IF(B1569=1,COUNTIF($B$2:B1569,1),"")</f>
        <v/>
      </c>
      <c r="B1569" t="str">
        <f>IF(C1569=1,COUNTIF($H$2:H1569,H1569),"")</f>
        <v/>
      </c>
      <c r="C1569">
        <f>IF(G1569=List!$P$1,1,0)</f>
        <v>0</v>
      </c>
      <c r="D1569" s="1" t="str">
        <f>IF(E1569=1,COUNTIF($E$2:E1569,1),"")</f>
        <v/>
      </c>
      <c r="E1569" s="1" t="str">
        <f>IF(H1569=List!$P$2,1,"")</f>
        <v/>
      </c>
      <c r="F1569" s="2" t="s">
        <v>11828</v>
      </c>
      <c r="G1569" s="2" t="s">
        <v>402</v>
      </c>
      <c r="H1569" s="2" t="s">
        <v>6236</v>
      </c>
      <c r="I1569" s="2" t="s">
        <v>2829</v>
      </c>
      <c r="J1569" s="2" t="s">
        <v>950</v>
      </c>
      <c r="K1569" s="2" t="s">
        <v>2856</v>
      </c>
      <c r="L1569" s="2" t="s">
        <v>2857</v>
      </c>
      <c r="M1569" s="2" t="s">
        <v>159</v>
      </c>
      <c r="N1569" s="2" t="s">
        <v>756</v>
      </c>
      <c r="O1569" s="99">
        <v>9389</v>
      </c>
      <c r="P1569" s="2" t="s">
        <v>7096</v>
      </c>
      <c r="Q1569">
        <v>219000</v>
      </c>
      <c r="R1569">
        <v>219000</v>
      </c>
      <c r="S1569">
        <v>441000</v>
      </c>
      <c r="T1569">
        <v>242000</v>
      </c>
      <c r="V1569" t="s">
        <v>8618</v>
      </c>
      <c r="W1569" s="101">
        <v>46199.473721493057</v>
      </c>
      <c r="X1569" s="1">
        <f>IFERROR(IF(H1569="","",IF(O1569=0,0.15,IF(VLOOKUP(O1569,'Source Post 14 Status (6.30.26)'!A:B,2,FALSE)=1,0.15,0.5))),0.5)</f>
        <v>0.15</v>
      </c>
      <c r="Y1569" s="6">
        <f t="shared" si="24"/>
        <v>36300</v>
      </c>
    </row>
    <row r="1570" spans="1:25" x14ac:dyDescent="0.3">
      <c r="A1570" t="str">
        <f>IF(B1570=1,COUNTIF($B$2:B1570,1),"")</f>
        <v/>
      </c>
      <c r="B1570" t="str">
        <f>IF(C1570=1,COUNTIF($H$2:H1570,H1570),"")</f>
        <v/>
      </c>
      <c r="C1570">
        <f>IF(G1570=List!$P$1,1,0)</f>
        <v>0</v>
      </c>
      <c r="D1570" s="1" t="str">
        <f>IF(E1570=1,COUNTIF($E$2:E1570,1),"")</f>
        <v/>
      </c>
      <c r="E1570" s="1" t="str">
        <f>IF(H1570=List!$P$2,1,"")</f>
        <v/>
      </c>
      <c r="F1570" s="2" t="s">
        <v>11828</v>
      </c>
      <c r="G1570" s="2" t="s">
        <v>403</v>
      </c>
      <c r="H1570" s="2" t="s">
        <v>6237</v>
      </c>
      <c r="I1570" s="2" t="s">
        <v>2829</v>
      </c>
      <c r="J1570" s="2" t="s">
        <v>950</v>
      </c>
      <c r="K1570" s="2" t="s">
        <v>2859</v>
      </c>
      <c r="L1570" s="2" t="s">
        <v>2860</v>
      </c>
      <c r="M1570" s="2" t="s">
        <v>159</v>
      </c>
      <c r="N1570" s="2" t="s">
        <v>756</v>
      </c>
      <c r="O1570" s="99">
        <v>15578</v>
      </c>
      <c r="P1570" s="2" t="s">
        <v>11267</v>
      </c>
      <c r="W1570" s="101">
        <v>1</v>
      </c>
      <c r="X1570" s="1">
        <f>IFERROR(IF(H1570="","",IF(O1570=0,0.15,IF(VLOOKUP(O1570,'Source Post 14 Status (6.30.26)'!A:B,2,FALSE)=1,0.15,0.5))),0.5)</f>
        <v>0.15</v>
      </c>
      <c r="Y1570" s="6">
        <f t="shared" si="24"/>
        <v>0</v>
      </c>
    </row>
    <row r="1571" spans="1:25" x14ac:dyDescent="0.3">
      <c r="A1571" t="str">
        <f>IF(B1571=1,COUNTIF($B$2:B1571,1),"")</f>
        <v/>
      </c>
      <c r="B1571" t="str">
        <f>IF(C1571=1,COUNTIF($H$2:H1571,H1571),"")</f>
        <v/>
      </c>
      <c r="C1571">
        <f>IF(G1571=List!$P$1,1,0)</f>
        <v>0</v>
      </c>
      <c r="D1571" s="1" t="str">
        <f>IF(E1571=1,COUNTIF($E$2:E1571,1),"")</f>
        <v/>
      </c>
      <c r="E1571" s="1" t="str">
        <f>IF(H1571=List!$P$2,1,"")</f>
        <v/>
      </c>
      <c r="F1571" s="2" t="s">
        <v>11828</v>
      </c>
      <c r="G1571" s="2" t="s">
        <v>403</v>
      </c>
      <c r="H1571" s="2" t="s">
        <v>6237</v>
      </c>
      <c r="I1571" s="2" t="s">
        <v>2829</v>
      </c>
      <c r="J1571" s="2" t="s">
        <v>950</v>
      </c>
      <c r="K1571" s="2" t="s">
        <v>2859</v>
      </c>
      <c r="L1571" s="2" t="s">
        <v>2860</v>
      </c>
      <c r="M1571" s="2" t="s">
        <v>159</v>
      </c>
      <c r="N1571" s="2" t="s">
        <v>756</v>
      </c>
      <c r="O1571" s="99">
        <v>16412</v>
      </c>
      <c r="P1571" s="2" t="s">
        <v>7572</v>
      </c>
      <c r="Q1571">
        <v>726500</v>
      </c>
      <c r="R1571">
        <v>726500</v>
      </c>
      <c r="S1571">
        <v>1455000</v>
      </c>
      <c r="T1571">
        <v>726000</v>
      </c>
      <c r="U1571">
        <v>726000</v>
      </c>
      <c r="V1571" t="s">
        <v>8619</v>
      </c>
      <c r="W1571" s="101">
        <v>46203.716918599537</v>
      </c>
      <c r="X1571" s="1">
        <f>IFERROR(IF(H1571="","",IF(O1571=0,0.15,IF(VLOOKUP(O1571,'Source Post 14 Status (6.30.26)'!A:B,2,FALSE)=1,0.15,0.5))),0.5)</f>
        <v>0.15</v>
      </c>
      <c r="Y1571" s="6">
        <f t="shared" si="24"/>
        <v>217800</v>
      </c>
    </row>
    <row r="1572" spans="1:25" x14ac:dyDescent="0.3">
      <c r="A1572" t="str">
        <f>IF(B1572=1,COUNTIF($B$2:B1572,1),"")</f>
        <v/>
      </c>
      <c r="B1572" t="str">
        <f>IF(C1572=1,COUNTIF($H$2:H1572,H1572),"")</f>
        <v/>
      </c>
      <c r="C1572">
        <f>IF(G1572=List!$P$1,1,0)</f>
        <v>0</v>
      </c>
      <c r="D1572" s="1" t="str">
        <f>IF(E1572=1,COUNTIF($E$2:E1572,1),"")</f>
        <v/>
      </c>
      <c r="E1572" s="1" t="str">
        <f>IF(H1572=List!$P$2,1,"")</f>
        <v/>
      </c>
      <c r="F1572" s="2" t="s">
        <v>11828</v>
      </c>
      <c r="G1572" s="2" t="s">
        <v>403</v>
      </c>
      <c r="H1572" s="2" t="s">
        <v>6237</v>
      </c>
      <c r="I1572" s="2" t="s">
        <v>2829</v>
      </c>
      <c r="J1572" s="2" t="s">
        <v>950</v>
      </c>
      <c r="K1572" s="2" t="s">
        <v>2859</v>
      </c>
      <c r="L1572" s="2" t="s">
        <v>2860</v>
      </c>
      <c r="M1572" s="2" t="s">
        <v>159</v>
      </c>
      <c r="N1572" s="2" t="s">
        <v>756</v>
      </c>
      <c r="O1572" s="99">
        <v>16502</v>
      </c>
      <c r="P1572" s="2" t="s">
        <v>11315</v>
      </c>
      <c r="W1572" s="101">
        <v>1</v>
      </c>
      <c r="X1572" s="1">
        <f>IFERROR(IF(H1572="","",IF(O1572=0,0.15,IF(VLOOKUP(O1572,'Source Post 14 Status (6.30.26)'!A:B,2,FALSE)=1,0.15,0.5))),0.5)</f>
        <v>0.15</v>
      </c>
      <c r="Y1572" s="6">
        <f t="shared" si="24"/>
        <v>0</v>
      </c>
    </row>
    <row r="1573" spans="1:25" x14ac:dyDescent="0.3">
      <c r="A1573" t="str">
        <f>IF(B1573=1,COUNTIF($B$2:B1573,1),"")</f>
        <v/>
      </c>
      <c r="B1573" t="str">
        <f>IF(C1573=1,COUNTIF($H$2:H1573,H1573),"")</f>
        <v/>
      </c>
      <c r="C1573">
        <f>IF(G1573=List!$P$1,1,0)</f>
        <v>0</v>
      </c>
      <c r="D1573" s="1" t="str">
        <f>IF(E1573=1,COUNTIF($E$2:E1573,1),"")</f>
        <v/>
      </c>
      <c r="E1573" s="1" t="str">
        <f>IF(H1573=List!$P$2,1,"")</f>
        <v/>
      </c>
      <c r="F1573" s="2" t="s">
        <v>11828</v>
      </c>
      <c r="G1573" s="2" t="s">
        <v>403</v>
      </c>
      <c r="H1573" s="2" t="s">
        <v>6237</v>
      </c>
      <c r="I1573" s="2" t="s">
        <v>2829</v>
      </c>
      <c r="J1573" s="2" t="s">
        <v>950</v>
      </c>
      <c r="K1573" s="2" t="s">
        <v>2859</v>
      </c>
      <c r="L1573" s="2" t="s">
        <v>2860</v>
      </c>
      <c r="M1573" s="2" t="s">
        <v>159</v>
      </c>
      <c r="N1573" s="2" t="s">
        <v>756</v>
      </c>
      <c r="O1573" s="99">
        <v>0</v>
      </c>
      <c r="P1573" s="2" t="s">
        <v>8514</v>
      </c>
      <c r="S1573">
        <v>1906000</v>
      </c>
      <c r="T1573">
        <v>1000000</v>
      </c>
      <c r="U1573">
        <v>1000000</v>
      </c>
      <c r="V1573" t="s">
        <v>8619</v>
      </c>
      <c r="W1573" s="101">
        <v>46203.721229016206</v>
      </c>
      <c r="X1573" s="1">
        <f>IFERROR(IF(H1573="","",IF(O1573=0,0.15,IF(VLOOKUP(O1573,'Source Post 14 Status (6.30.26)'!A:B,2,FALSE)=1,0.15,0.5))),0.5)</f>
        <v>0.15</v>
      </c>
      <c r="Y1573" s="6">
        <f t="shared" si="24"/>
        <v>300000</v>
      </c>
    </row>
    <row r="1574" spans="1:25" x14ac:dyDescent="0.3">
      <c r="A1574" t="str">
        <f>IF(B1574=1,COUNTIF($B$2:B1574,1),"")</f>
        <v/>
      </c>
      <c r="B1574" t="str">
        <f>IF(C1574=1,COUNTIF($H$2:H1574,H1574),"")</f>
        <v/>
      </c>
      <c r="C1574">
        <f>IF(G1574=List!$P$1,1,0)</f>
        <v>0</v>
      </c>
      <c r="D1574" s="1" t="str">
        <f>IF(E1574=1,COUNTIF($E$2:E1574,1),"")</f>
        <v/>
      </c>
      <c r="E1574" s="1" t="str">
        <f>IF(H1574=List!$P$2,1,"")</f>
        <v/>
      </c>
      <c r="F1574" s="2" t="s">
        <v>11828</v>
      </c>
      <c r="G1574" s="2" t="s">
        <v>403</v>
      </c>
      <c r="H1574" s="2" t="s">
        <v>6237</v>
      </c>
      <c r="I1574" s="2" t="s">
        <v>2829</v>
      </c>
      <c r="J1574" s="2" t="s">
        <v>950</v>
      </c>
      <c r="K1574" s="2" t="s">
        <v>2859</v>
      </c>
      <c r="L1574" s="2" t="s">
        <v>2860</v>
      </c>
      <c r="M1574" s="2" t="s">
        <v>159</v>
      </c>
      <c r="N1574" s="2" t="s">
        <v>756</v>
      </c>
      <c r="O1574" s="99">
        <v>0</v>
      </c>
      <c r="P1574" s="2" t="s">
        <v>8513</v>
      </c>
      <c r="W1574" s="101">
        <v>1</v>
      </c>
      <c r="X1574" s="1">
        <f>IFERROR(IF(H1574="","",IF(O1574=0,0.15,IF(VLOOKUP(O1574,'Source Post 14 Status (6.30.26)'!A:B,2,FALSE)=1,0.15,0.5))),0.5)</f>
        <v>0.15</v>
      </c>
      <c r="Y1574" s="6">
        <f t="shared" si="24"/>
        <v>0</v>
      </c>
    </row>
    <row r="1575" spans="1:25" x14ac:dyDescent="0.3">
      <c r="A1575" t="str">
        <f>IF(B1575=1,COUNTIF($B$2:B1575,1),"")</f>
        <v/>
      </c>
      <c r="B1575" t="str">
        <f>IF(C1575=1,COUNTIF($H$2:H1575,H1575),"")</f>
        <v/>
      </c>
      <c r="C1575">
        <f>IF(G1575=List!$P$1,1,0)</f>
        <v>0</v>
      </c>
      <c r="D1575" s="1" t="str">
        <f>IF(E1575=1,COUNTIF($E$2:E1575,1),"")</f>
        <v/>
      </c>
      <c r="E1575" s="1" t="str">
        <f>IF(H1575=List!$P$2,1,"")</f>
        <v/>
      </c>
      <c r="F1575" s="2" t="s">
        <v>11828</v>
      </c>
      <c r="G1575" s="2" t="s">
        <v>403</v>
      </c>
      <c r="H1575" s="2" t="s">
        <v>6237</v>
      </c>
      <c r="I1575" s="2" t="s">
        <v>2829</v>
      </c>
      <c r="J1575" s="2" t="s">
        <v>950</v>
      </c>
      <c r="K1575" s="2" t="s">
        <v>2859</v>
      </c>
      <c r="L1575" s="2" t="s">
        <v>2860</v>
      </c>
      <c r="M1575" s="2" t="s">
        <v>159</v>
      </c>
      <c r="N1575" s="2" t="s">
        <v>756</v>
      </c>
      <c r="O1575" s="99">
        <v>13519</v>
      </c>
      <c r="P1575" s="2" t="s">
        <v>7373</v>
      </c>
      <c r="Q1575">
        <v>655000</v>
      </c>
      <c r="R1575">
        <v>655000</v>
      </c>
      <c r="S1575">
        <v>1310000</v>
      </c>
      <c r="T1575">
        <v>653500</v>
      </c>
      <c r="U1575">
        <v>653500</v>
      </c>
      <c r="V1575" t="s">
        <v>8619</v>
      </c>
      <c r="W1575" s="101">
        <v>46203.716678472221</v>
      </c>
      <c r="X1575" s="1">
        <f>IFERROR(IF(H1575="","",IF(O1575=0,0.15,IF(VLOOKUP(O1575,'Source Post 14 Status (6.30.26)'!A:B,2,FALSE)=1,0.15,0.5))),0.5)</f>
        <v>0.15</v>
      </c>
      <c r="Y1575" s="6">
        <f t="shared" si="24"/>
        <v>196050</v>
      </c>
    </row>
    <row r="1576" spans="1:25" x14ac:dyDescent="0.3">
      <c r="A1576" t="str">
        <f>IF(B1576=1,COUNTIF($B$2:B1576,1),"")</f>
        <v/>
      </c>
      <c r="B1576" t="str">
        <f>IF(C1576=1,COUNTIF($H$2:H1576,H1576),"")</f>
        <v/>
      </c>
      <c r="C1576">
        <f>IF(G1576=List!$P$1,1,0)</f>
        <v>0</v>
      </c>
      <c r="D1576" s="1" t="str">
        <f>IF(E1576=1,COUNTIF($E$2:E1576,1),"")</f>
        <v/>
      </c>
      <c r="E1576" s="1" t="str">
        <f>IF(H1576=List!$P$2,1,"")</f>
        <v/>
      </c>
      <c r="F1576" s="2" t="s">
        <v>11828</v>
      </c>
      <c r="G1576" s="2" t="s">
        <v>403</v>
      </c>
      <c r="H1576" s="2" t="s">
        <v>6237</v>
      </c>
      <c r="I1576" s="2" t="s">
        <v>2829</v>
      </c>
      <c r="J1576" s="2" t="s">
        <v>950</v>
      </c>
      <c r="K1576" s="2" t="s">
        <v>2859</v>
      </c>
      <c r="L1576" s="2" t="s">
        <v>2860</v>
      </c>
      <c r="M1576" s="2" t="s">
        <v>159</v>
      </c>
      <c r="N1576" s="2" t="s">
        <v>756</v>
      </c>
      <c r="O1576" s="99">
        <v>27205</v>
      </c>
      <c r="P1576" s="2" t="s">
        <v>11568</v>
      </c>
      <c r="Q1576">
        <v>1255000</v>
      </c>
      <c r="R1576">
        <v>1255000</v>
      </c>
      <c r="S1576">
        <v>2506000</v>
      </c>
      <c r="T1576">
        <v>1255000</v>
      </c>
      <c r="U1576">
        <v>1255000</v>
      </c>
      <c r="V1576" t="s">
        <v>8619</v>
      </c>
      <c r="W1576" s="101">
        <v>46203.723032094909</v>
      </c>
      <c r="X1576" s="1">
        <f>IFERROR(IF(H1576="","",IF(O1576=0,0.15,IF(VLOOKUP(O1576,'Source Post 14 Status (6.30.26)'!A:B,2,FALSE)=1,0.15,0.5))),0.5)</f>
        <v>0.5</v>
      </c>
      <c r="Y1576" s="6">
        <f t="shared" si="24"/>
        <v>1255000</v>
      </c>
    </row>
    <row r="1577" spans="1:25" x14ac:dyDescent="0.3">
      <c r="A1577" t="str">
        <f>IF(B1577=1,COUNTIF($B$2:B1577,1),"")</f>
        <v/>
      </c>
      <c r="B1577" t="str">
        <f>IF(C1577=1,COUNTIF($H$2:H1577,H1577),"")</f>
        <v/>
      </c>
      <c r="C1577">
        <f>IF(G1577=List!$P$1,1,0)</f>
        <v>0</v>
      </c>
      <c r="D1577" s="1" t="str">
        <f>IF(E1577=1,COUNTIF($E$2:E1577,1),"")</f>
        <v/>
      </c>
      <c r="E1577" s="1" t="str">
        <f>IF(H1577=List!$P$2,1,"")</f>
        <v/>
      </c>
      <c r="F1577" s="2" t="s">
        <v>11828</v>
      </c>
      <c r="G1577" s="2" t="s">
        <v>403</v>
      </c>
      <c r="H1577" s="2" t="s">
        <v>6237</v>
      </c>
      <c r="I1577" s="2" t="s">
        <v>2829</v>
      </c>
      <c r="J1577" s="2" t="s">
        <v>950</v>
      </c>
      <c r="K1577" s="2" t="s">
        <v>2859</v>
      </c>
      <c r="L1577" s="2" t="s">
        <v>2860</v>
      </c>
      <c r="M1577" s="2" t="s">
        <v>159</v>
      </c>
      <c r="N1577" s="2" t="s">
        <v>756</v>
      </c>
      <c r="O1577" s="99">
        <v>0</v>
      </c>
      <c r="P1577" s="2" t="s">
        <v>11288</v>
      </c>
      <c r="W1577" s="101">
        <v>1</v>
      </c>
      <c r="X1577" s="1">
        <f>IFERROR(IF(H1577="","",IF(O1577=0,0.15,IF(VLOOKUP(O1577,'Source Post 14 Status (6.30.26)'!A:B,2,FALSE)=1,0.15,0.5))),0.5)</f>
        <v>0.15</v>
      </c>
      <c r="Y1577" s="6">
        <f t="shared" si="24"/>
        <v>0</v>
      </c>
    </row>
    <row r="1578" spans="1:25" x14ac:dyDescent="0.3">
      <c r="A1578" t="str">
        <f>IF(B1578=1,COUNTIF($B$2:B1578,1),"")</f>
        <v/>
      </c>
      <c r="B1578" t="str">
        <f>IF(C1578=1,COUNTIF($H$2:H1578,H1578),"")</f>
        <v/>
      </c>
      <c r="C1578">
        <f>IF(G1578=List!$P$1,1,0)</f>
        <v>0</v>
      </c>
      <c r="D1578" s="1" t="str">
        <f>IF(E1578=1,COUNTIF($E$2:E1578,1),"")</f>
        <v/>
      </c>
      <c r="E1578" s="1" t="str">
        <f>IF(H1578=List!$P$2,1,"")</f>
        <v/>
      </c>
      <c r="F1578" s="2" t="s">
        <v>11828</v>
      </c>
      <c r="G1578" s="2" t="s">
        <v>403</v>
      </c>
      <c r="H1578" s="2" t="s">
        <v>6237</v>
      </c>
      <c r="I1578" s="2" t="s">
        <v>2829</v>
      </c>
      <c r="J1578" s="2" t="s">
        <v>950</v>
      </c>
      <c r="K1578" s="2" t="s">
        <v>2859</v>
      </c>
      <c r="L1578" s="2" t="s">
        <v>2860</v>
      </c>
      <c r="M1578" s="2" t="s">
        <v>159</v>
      </c>
      <c r="N1578" s="2" t="s">
        <v>756</v>
      </c>
      <c r="O1578" s="99">
        <v>9506</v>
      </c>
      <c r="P1578" s="2" t="s">
        <v>11316</v>
      </c>
      <c r="W1578" s="101">
        <v>1</v>
      </c>
      <c r="X1578" s="1">
        <f>IFERROR(IF(H1578="","",IF(O1578=0,0.15,IF(VLOOKUP(O1578,'Source Post 14 Status (6.30.26)'!A:B,2,FALSE)=1,0.15,0.5))),0.5)</f>
        <v>0.15</v>
      </c>
      <c r="Y1578" s="6">
        <f t="shared" si="24"/>
        <v>0</v>
      </c>
    </row>
    <row r="1579" spans="1:25" x14ac:dyDescent="0.3">
      <c r="A1579" t="str">
        <f>IF(B1579=1,COUNTIF($B$2:B1579,1),"")</f>
        <v/>
      </c>
      <c r="B1579" t="str">
        <f>IF(C1579=1,COUNTIF($H$2:H1579,H1579),"")</f>
        <v/>
      </c>
      <c r="C1579">
        <f>IF(G1579=List!$P$1,1,0)</f>
        <v>0</v>
      </c>
      <c r="D1579" s="1" t="str">
        <f>IF(E1579=1,COUNTIF($E$2:E1579,1),"")</f>
        <v/>
      </c>
      <c r="E1579" s="1" t="str">
        <f>IF(H1579=List!$P$2,1,"")</f>
        <v/>
      </c>
      <c r="F1579" s="2" t="s">
        <v>11828</v>
      </c>
      <c r="G1579" s="2" t="s">
        <v>403</v>
      </c>
      <c r="H1579" s="2" t="s">
        <v>6237</v>
      </c>
      <c r="I1579" s="2" t="s">
        <v>2829</v>
      </c>
      <c r="J1579" s="2" t="s">
        <v>950</v>
      </c>
      <c r="K1579" s="2" t="s">
        <v>2859</v>
      </c>
      <c r="L1579" s="2" t="s">
        <v>2860</v>
      </c>
      <c r="M1579" s="2" t="s">
        <v>159</v>
      </c>
      <c r="N1579" s="2" t="s">
        <v>756</v>
      </c>
      <c r="O1579" s="99">
        <v>11466</v>
      </c>
      <c r="P1579" s="2" t="s">
        <v>7271</v>
      </c>
      <c r="Q1579">
        <v>470500</v>
      </c>
      <c r="R1579">
        <v>470500</v>
      </c>
      <c r="S1579">
        <v>938000</v>
      </c>
      <c r="T1579">
        <v>469500</v>
      </c>
      <c r="U1579">
        <v>469500</v>
      </c>
      <c r="V1579" t="s">
        <v>8619</v>
      </c>
      <c r="W1579" s="101">
        <v>46203.716354131946</v>
      </c>
      <c r="X1579" s="1">
        <f>IFERROR(IF(H1579="","",IF(O1579=0,0.15,IF(VLOOKUP(O1579,'Source Post 14 Status (6.30.26)'!A:B,2,FALSE)=1,0.15,0.5))),0.5)</f>
        <v>0.15</v>
      </c>
      <c r="Y1579" s="6">
        <f t="shared" si="24"/>
        <v>140850</v>
      </c>
    </row>
    <row r="1580" spans="1:25" x14ac:dyDescent="0.3">
      <c r="A1580" t="str">
        <f>IF(B1580=1,COUNTIF($B$2:B1580,1),"")</f>
        <v/>
      </c>
      <c r="B1580" t="str">
        <f>IF(C1580=1,COUNTIF($H$2:H1580,H1580),"")</f>
        <v/>
      </c>
      <c r="C1580">
        <f>IF(G1580=List!$P$1,1,0)</f>
        <v>0</v>
      </c>
      <c r="D1580" s="1" t="str">
        <f>IF(E1580=1,COUNTIF($E$2:E1580,1),"")</f>
        <v/>
      </c>
      <c r="E1580" s="1" t="str">
        <f>IF(H1580=List!$P$2,1,"")</f>
        <v/>
      </c>
      <c r="F1580" s="2" t="s">
        <v>11828</v>
      </c>
      <c r="G1580" s="2" t="s">
        <v>403</v>
      </c>
      <c r="H1580" s="2" t="s">
        <v>6237</v>
      </c>
      <c r="I1580" s="2" t="s">
        <v>2829</v>
      </c>
      <c r="J1580" s="2" t="s">
        <v>950</v>
      </c>
      <c r="K1580" s="2" t="s">
        <v>2859</v>
      </c>
      <c r="L1580" s="2" t="s">
        <v>2860</v>
      </c>
      <c r="M1580" s="2" t="s">
        <v>159</v>
      </c>
      <c r="N1580" s="2" t="s">
        <v>756</v>
      </c>
      <c r="O1580" s="99">
        <v>22581</v>
      </c>
      <c r="P1580" s="2" t="s">
        <v>8307</v>
      </c>
      <c r="Q1580">
        <v>407000</v>
      </c>
      <c r="R1580">
        <v>407000</v>
      </c>
      <c r="S1580">
        <v>810000</v>
      </c>
      <c r="T1580">
        <v>407500</v>
      </c>
      <c r="U1580">
        <v>407500</v>
      </c>
      <c r="V1580" t="s">
        <v>8619</v>
      </c>
      <c r="W1580" s="101">
        <v>46203.717407094904</v>
      </c>
      <c r="X1580" s="1">
        <f>IFERROR(IF(H1580="","",IF(O1580=0,0.15,IF(VLOOKUP(O1580,'Source Post 14 Status (6.30.26)'!A:B,2,FALSE)=1,0.15,0.5))),0.5)</f>
        <v>0.15</v>
      </c>
      <c r="Y1580" s="6">
        <f t="shared" si="24"/>
        <v>122250</v>
      </c>
    </row>
    <row r="1581" spans="1:25" x14ac:dyDescent="0.3">
      <c r="A1581" t="str">
        <f>IF(B1581=1,COUNTIF($B$2:B1581,1),"")</f>
        <v/>
      </c>
      <c r="B1581" t="str">
        <f>IF(C1581=1,COUNTIF($H$2:H1581,H1581),"")</f>
        <v/>
      </c>
      <c r="C1581">
        <f>IF(G1581=List!$P$1,1,0)</f>
        <v>0</v>
      </c>
      <c r="D1581" s="1" t="str">
        <f>IF(E1581=1,COUNTIF($E$2:E1581,1),"")</f>
        <v/>
      </c>
      <c r="E1581" s="1" t="str">
        <f>IF(H1581=List!$P$2,1,"")</f>
        <v/>
      </c>
      <c r="F1581" s="2" t="s">
        <v>11828</v>
      </c>
      <c r="G1581" s="2" t="s">
        <v>403</v>
      </c>
      <c r="H1581" s="2" t="s">
        <v>6237</v>
      </c>
      <c r="I1581" s="2" t="s">
        <v>2829</v>
      </c>
      <c r="J1581" s="2" t="s">
        <v>950</v>
      </c>
      <c r="K1581" s="2" t="s">
        <v>2859</v>
      </c>
      <c r="L1581" s="2" t="s">
        <v>2860</v>
      </c>
      <c r="M1581" s="2" t="s">
        <v>159</v>
      </c>
      <c r="N1581" s="2" t="s">
        <v>756</v>
      </c>
      <c r="O1581" s="99">
        <v>9505</v>
      </c>
      <c r="P1581" s="2" t="s">
        <v>11317</v>
      </c>
      <c r="W1581" s="101">
        <v>1</v>
      </c>
      <c r="X1581" s="1">
        <f>IFERROR(IF(H1581="","",IF(O1581=0,0.15,IF(VLOOKUP(O1581,'Source Post 14 Status (6.30.26)'!A:B,2,FALSE)=1,0.15,0.5))),0.5)</f>
        <v>0.15</v>
      </c>
      <c r="Y1581" s="6">
        <f t="shared" si="24"/>
        <v>0</v>
      </c>
    </row>
    <row r="1582" spans="1:25" x14ac:dyDescent="0.3">
      <c r="A1582" t="str">
        <f>IF(B1582=1,COUNTIF($B$2:B1582,1),"")</f>
        <v/>
      </c>
      <c r="B1582" t="str">
        <f>IF(C1582=1,COUNTIF($H$2:H1582,H1582),"")</f>
        <v/>
      </c>
      <c r="C1582">
        <f>IF(G1582=List!$P$1,1,0)</f>
        <v>0</v>
      </c>
      <c r="D1582" s="1" t="str">
        <f>IF(E1582=1,COUNTIF($E$2:E1582,1),"")</f>
        <v/>
      </c>
      <c r="E1582" s="1" t="str">
        <f>IF(H1582=List!$P$2,1,"")</f>
        <v/>
      </c>
      <c r="F1582" s="2" t="s">
        <v>11828</v>
      </c>
      <c r="G1582" s="2" t="s">
        <v>403</v>
      </c>
      <c r="H1582" s="2" t="s">
        <v>6237</v>
      </c>
      <c r="I1582" s="2" t="s">
        <v>2829</v>
      </c>
      <c r="J1582" s="2" t="s">
        <v>950</v>
      </c>
      <c r="K1582" s="2" t="s">
        <v>2859</v>
      </c>
      <c r="L1582" s="2" t="s">
        <v>2860</v>
      </c>
      <c r="M1582" s="2" t="s">
        <v>159</v>
      </c>
      <c r="N1582" s="2" t="s">
        <v>756</v>
      </c>
      <c r="O1582" s="99">
        <v>16501</v>
      </c>
      <c r="P1582" s="2" t="s">
        <v>11318</v>
      </c>
      <c r="W1582" s="101">
        <v>1</v>
      </c>
      <c r="X1582" s="1">
        <f>IFERROR(IF(H1582="","",IF(O1582=0,0.15,IF(VLOOKUP(O1582,'Source Post 14 Status (6.30.26)'!A:B,2,FALSE)=1,0.15,0.5))),0.5)</f>
        <v>0.15</v>
      </c>
      <c r="Y1582" s="6">
        <f t="shared" si="24"/>
        <v>0</v>
      </c>
    </row>
    <row r="1583" spans="1:25" x14ac:dyDescent="0.3">
      <c r="A1583" t="str">
        <f>IF(B1583=1,COUNTIF($B$2:B1583,1),"")</f>
        <v/>
      </c>
      <c r="B1583" t="str">
        <f>IF(C1583=1,COUNTIF($H$2:H1583,H1583),"")</f>
        <v/>
      </c>
      <c r="C1583">
        <f>IF(G1583=List!$P$1,1,0)</f>
        <v>0</v>
      </c>
      <c r="D1583" s="1" t="str">
        <f>IF(E1583=1,COUNTIF($E$2:E1583,1),"")</f>
        <v/>
      </c>
      <c r="E1583" s="1" t="str">
        <f>IF(H1583=List!$P$2,1,"")</f>
        <v/>
      </c>
      <c r="F1583" s="2" t="s">
        <v>11828</v>
      </c>
      <c r="G1583" s="2" t="s">
        <v>403</v>
      </c>
      <c r="H1583" s="2" t="s">
        <v>6237</v>
      </c>
      <c r="I1583" s="2" t="s">
        <v>2829</v>
      </c>
      <c r="J1583" s="2" t="s">
        <v>950</v>
      </c>
      <c r="K1583" s="2" t="s">
        <v>2859</v>
      </c>
      <c r="L1583" s="2" t="s">
        <v>2860</v>
      </c>
      <c r="M1583" s="2" t="s">
        <v>159</v>
      </c>
      <c r="N1583" s="2" t="s">
        <v>756</v>
      </c>
      <c r="O1583" s="99">
        <v>10699</v>
      </c>
      <c r="P1583" s="2" t="s">
        <v>7157</v>
      </c>
      <c r="W1583" s="101">
        <v>1</v>
      </c>
      <c r="X1583" s="1">
        <f>IFERROR(IF(H1583="","",IF(O1583=0,0.15,IF(VLOOKUP(O1583,'Source Post 14 Status (6.30.26)'!A:B,2,FALSE)=1,0.15,0.5))),0.5)</f>
        <v>0.15</v>
      </c>
      <c r="Y1583" s="6">
        <f t="shared" si="24"/>
        <v>0</v>
      </c>
    </row>
    <row r="1584" spans="1:25" x14ac:dyDescent="0.3">
      <c r="A1584" t="str">
        <f>IF(B1584=1,COUNTIF($B$2:B1584,1),"")</f>
        <v/>
      </c>
      <c r="B1584" t="str">
        <f>IF(C1584=1,COUNTIF($H$2:H1584,H1584),"")</f>
        <v/>
      </c>
      <c r="C1584">
        <f>IF(G1584=List!$P$1,1,0)</f>
        <v>0</v>
      </c>
      <c r="D1584" s="1" t="str">
        <f>IF(E1584=1,COUNTIF($E$2:E1584,1),"")</f>
        <v/>
      </c>
      <c r="E1584" s="1" t="str">
        <f>IF(H1584=List!$P$2,1,"")</f>
        <v/>
      </c>
      <c r="F1584" s="2" t="s">
        <v>11828</v>
      </c>
      <c r="G1584" s="2" t="s">
        <v>403</v>
      </c>
      <c r="H1584" s="2" t="s">
        <v>6237</v>
      </c>
      <c r="I1584" s="2" t="s">
        <v>2829</v>
      </c>
      <c r="J1584" s="2" t="s">
        <v>950</v>
      </c>
      <c r="K1584" s="2" t="s">
        <v>2859</v>
      </c>
      <c r="L1584" s="2" t="s">
        <v>2860</v>
      </c>
      <c r="M1584" s="2" t="s">
        <v>159</v>
      </c>
      <c r="N1584" s="2" t="s">
        <v>756</v>
      </c>
      <c r="O1584" s="99">
        <v>17690</v>
      </c>
      <c r="P1584" s="2" t="s">
        <v>7725</v>
      </c>
      <c r="Q1584">
        <v>380500</v>
      </c>
      <c r="R1584">
        <v>376100</v>
      </c>
      <c r="S1584">
        <v>756950</v>
      </c>
      <c r="V1584" t="s">
        <v>8619</v>
      </c>
      <c r="W1584" s="101">
        <v>46203.717836493059</v>
      </c>
      <c r="X1584" s="1">
        <f>IFERROR(IF(H1584="","",IF(O1584=0,0.15,IF(VLOOKUP(O1584,'Source Post 14 Status (6.30.26)'!A:B,2,FALSE)=1,0.15,0.5))),0.5)</f>
        <v>0.15</v>
      </c>
      <c r="Y1584" s="6">
        <f t="shared" si="24"/>
        <v>0</v>
      </c>
    </row>
    <row r="1585" spans="1:25" x14ac:dyDescent="0.3">
      <c r="A1585" t="str">
        <f>IF(B1585=1,COUNTIF($B$2:B1585,1),"")</f>
        <v/>
      </c>
      <c r="B1585" t="str">
        <f>IF(C1585=1,COUNTIF($H$2:H1585,H1585),"")</f>
        <v/>
      </c>
      <c r="C1585">
        <f>IF(G1585=List!$P$1,1,0)</f>
        <v>0</v>
      </c>
      <c r="D1585" s="1" t="str">
        <f>IF(E1585=1,COUNTIF($E$2:E1585,1),"")</f>
        <v/>
      </c>
      <c r="E1585" s="1" t="str">
        <f>IF(H1585=List!$P$2,1,"")</f>
        <v/>
      </c>
      <c r="F1585" s="2" t="s">
        <v>11828</v>
      </c>
      <c r="G1585" s="2" t="s">
        <v>403</v>
      </c>
      <c r="H1585" s="2" t="s">
        <v>6237</v>
      </c>
      <c r="I1585" s="2" t="s">
        <v>2829</v>
      </c>
      <c r="J1585" s="2" t="s">
        <v>950</v>
      </c>
      <c r="K1585" s="2" t="s">
        <v>2859</v>
      </c>
      <c r="L1585" s="2" t="s">
        <v>2860</v>
      </c>
      <c r="M1585" s="2" t="s">
        <v>159</v>
      </c>
      <c r="N1585" s="2" t="s">
        <v>756</v>
      </c>
      <c r="O1585" s="99">
        <v>20558</v>
      </c>
      <c r="P1585" s="2" t="s">
        <v>8112</v>
      </c>
      <c r="Q1585">
        <v>411375</v>
      </c>
      <c r="R1585">
        <v>413000</v>
      </c>
      <c r="S1585">
        <v>823000</v>
      </c>
      <c r="T1585">
        <v>414625</v>
      </c>
      <c r="U1585">
        <v>410375</v>
      </c>
      <c r="V1585" t="s">
        <v>8619</v>
      </c>
      <c r="W1585" s="101">
        <v>46203.71811130787</v>
      </c>
      <c r="X1585" s="1">
        <f>IFERROR(IF(H1585="","",IF(O1585=0,0.15,IF(VLOOKUP(O1585,'Source Post 14 Status (6.30.26)'!A:B,2,FALSE)=1,0.15,0.5))),0.5)</f>
        <v>0.15</v>
      </c>
      <c r="Y1585" s="6">
        <f t="shared" si="24"/>
        <v>123750</v>
      </c>
    </row>
    <row r="1586" spans="1:25" x14ac:dyDescent="0.3">
      <c r="A1586" t="str">
        <f>IF(B1586=1,COUNTIF($B$2:B1586,1),"")</f>
        <v/>
      </c>
      <c r="B1586" t="str">
        <f>IF(C1586=1,COUNTIF($H$2:H1586,H1586),"")</f>
        <v/>
      </c>
      <c r="C1586">
        <f>IF(G1586=List!$P$1,1,0)</f>
        <v>0</v>
      </c>
      <c r="D1586" s="1" t="str">
        <f>IF(E1586=1,COUNTIF($E$2:E1586,1),"")</f>
        <v/>
      </c>
      <c r="E1586" s="1" t="str">
        <f>IF(H1586=List!$P$2,1,"")</f>
        <v/>
      </c>
      <c r="F1586" s="2" t="s">
        <v>11828</v>
      </c>
      <c r="G1586" s="2" t="s">
        <v>403</v>
      </c>
      <c r="H1586" s="2" t="s">
        <v>6237</v>
      </c>
      <c r="I1586" s="2" t="s">
        <v>2829</v>
      </c>
      <c r="J1586" s="2" t="s">
        <v>950</v>
      </c>
      <c r="K1586" s="2" t="s">
        <v>2859</v>
      </c>
      <c r="L1586" s="2" t="s">
        <v>2860</v>
      </c>
      <c r="M1586" s="2" t="s">
        <v>159</v>
      </c>
      <c r="N1586" s="2" t="s">
        <v>756</v>
      </c>
      <c r="O1586" s="99">
        <v>24694</v>
      </c>
      <c r="P1586" s="2" t="s">
        <v>11152</v>
      </c>
      <c r="Q1586">
        <v>1496652</v>
      </c>
      <c r="R1586">
        <v>1498625</v>
      </c>
      <c r="S1586">
        <v>1095625</v>
      </c>
      <c r="T1586">
        <v>549750</v>
      </c>
      <c r="U1586">
        <v>549875</v>
      </c>
      <c r="V1586" t="s">
        <v>8619</v>
      </c>
      <c r="W1586" s="101">
        <v>46203.718350844909</v>
      </c>
      <c r="X1586" s="1">
        <f>IFERROR(IF(H1586="","",IF(O1586=0,0.15,IF(VLOOKUP(O1586,'Source Post 14 Status (6.30.26)'!A:B,2,FALSE)=1,0.15,0.5))),0.5)</f>
        <v>0.15</v>
      </c>
      <c r="Y1586" s="6">
        <f t="shared" si="24"/>
        <v>164944</v>
      </c>
    </row>
    <row r="1587" spans="1:25" x14ac:dyDescent="0.3">
      <c r="A1587" t="str">
        <f>IF(B1587=1,COUNTIF($B$2:B1587,1),"")</f>
        <v/>
      </c>
      <c r="B1587" t="str">
        <f>IF(C1587=1,COUNTIF($H$2:H1587,H1587),"")</f>
        <v/>
      </c>
      <c r="C1587">
        <f>IF(G1587=List!$P$1,1,0)</f>
        <v>0</v>
      </c>
      <c r="D1587" s="1" t="str">
        <f>IF(E1587=1,COUNTIF($E$2:E1587,1),"")</f>
        <v/>
      </c>
      <c r="E1587" s="1" t="str">
        <f>IF(H1587=List!$P$2,1,"")</f>
        <v/>
      </c>
      <c r="F1587" s="2" t="s">
        <v>11828</v>
      </c>
      <c r="G1587" s="2" t="s">
        <v>403</v>
      </c>
      <c r="H1587" s="2" t="s">
        <v>6237</v>
      </c>
      <c r="I1587" s="2" t="s">
        <v>2829</v>
      </c>
      <c r="J1587" s="2" t="s">
        <v>950</v>
      </c>
      <c r="K1587" s="2" t="s">
        <v>2859</v>
      </c>
      <c r="L1587" s="2" t="s">
        <v>2860</v>
      </c>
      <c r="M1587" s="2" t="s">
        <v>159</v>
      </c>
      <c r="N1587" s="2" t="s">
        <v>756</v>
      </c>
      <c r="O1587" s="99">
        <v>17625</v>
      </c>
      <c r="P1587" s="2" t="s">
        <v>7724</v>
      </c>
      <c r="Q1587">
        <v>467500</v>
      </c>
      <c r="R1587">
        <v>467500</v>
      </c>
      <c r="S1587">
        <v>935000</v>
      </c>
      <c r="T1587">
        <v>467500</v>
      </c>
      <c r="U1587">
        <v>467500</v>
      </c>
      <c r="V1587" t="s">
        <v>8619</v>
      </c>
      <c r="W1587" s="101">
        <v>46203.717166782408</v>
      </c>
      <c r="X1587" s="1">
        <f>IFERROR(IF(H1587="","",IF(O1587=0,0.15,IF(VLOOKUP(O1587,'Source Post 14 Status (6.30.26)'!A:B,2,FALSE)=1,0.15,0.5))),0.5)</f>
        <v>0.15</v>
      </c>
      <c r="Y1587" s="6">
        <f t="shared" si="24"/>
        <v>140250</v>
      </c>
    </row>
    <row r="1588" spans="1:25" x14ac:dyDescent="0.3">
      <c r="A1588" t="str">
        <f>IF(B1588=1,COUNTIF($B$2:B1588,1),"")</f>
        <v/>
      </c>
      <c r="B1588" t="str">
        <f>IF(C1588=1,COUNTIF($H$2:H1588,H1588),"")</f>
        <v/>
      </c>
      <c r="C1588">
        <f>IF(G1588=List!$P$1,1,0)</f>
        <v>0</v>
      </c>
      <c r="D1588" s="1" t="str">
        <f>IF(E1588=1,COUNTIF($E$2:E1588,1),"")</f>
        <v/>
      </c>
      <c r="E1588" s="1" t="str">
        <f>IF(H1588=List!$P$2,1,"")</f>
        <v/>
      </c>
      <c r="F1588" s="2" t="s">
        <v>11828</v>
      </c>
      <c r="G1588" s="2" t="s">
        <v>403</v>
      </c>
      <c r="H1588" s="2" t="s">
        <v>6237</v>
      </c>
      <c r="I1588" s="2" t="s">
        <v>2829</v>
      </c>
      <c r="J1588" s="2" t="s">
        <v>950</v>
      </c>
      <c r="K1588" s="2" t="s">
        <v>2859</v>
      </c>
      <c r="L1588" s="2" t="s">
        <v>2860</v>
      </c>
      <c r="M1588" s="2" t="s">
        <v>159</v>
      </c>
      <c r="N1588" s="2" t="s">
        <v>756</v>
      </c>
      <c r="O1588" s="99">
        <v>0</v>
      </c>
      <c r="P1588" s="2" t="s">
        <v>8512</v>
      </c>
      <c r="W1588" s="101">
        <v>1</v>
      </c>
      <c r="X1588" s="1">
        <f>IFERROR(IF(H1588="","",IF(O1588=0,0.15,IF(VLOOKUP(O1588,'Source Post 14 Status (6.30.26)'!A:B,2,FALSE)=1,0.15,0.5))),0.5)</f>
        <v>0.15</v>
      </c>
      <c r="Y1588" s="6">
        <f t="shared" si="24"/>
        <v>0</v>
      </c>
    </row>
    <row r="1589" spans="1:25" x14ac:dyDescent="0.3">
      <c r="A1589" t="str">
        <f>IF(B1589=1,COUNTIF($B$2:B1589,1),"")</f>
        <v/>
      </c>
      <c r="B1589" t="str">
        <f>IF(C1589=1,COUNTIF($H$2:H1589,H1589),"")</f>
        <v/>
      </c>
      <c r="C1589">
        <f>IF(G1589=List!$P$1,1,0)</f>
        <v>0</v>
      </c>
      <c r="D1589" s="1" t="str">
        <f>IF(E1589=1,COUNTIF($E$2:E1589,1),"")</f>
        <v/>
      </c>
      <c r="E1589" s="1" t="str">
        <f>IF(H1589=List!$P$2,1,"")</f>
        <v/>
      </c>
      <c r="F1589" s="2" t="s">
        <v>11828</v>
      </c>
      <c r="G1589" s="2" t="s">
        <v>404</v>
      </c>
      <c r="H1589" s="2" t="s">
        <v>6238</v>
      </c>
      <c r="I1589" s="2" t="s">
        <v>2869</v>
      </c>
      <c r="J1589" s="2" t="s">
        <v>900</v>
      </c>
      <c r="K1589" s="2" t="s">
        <v>928</v>
      </c>
      <c r="L1589" s="2" t="s">
        <v>929</v>
      </c>
      <c r="M1589" s="2" t="s">
        <v>219</v>
      </c>
      <c r="N1589" s="2" t="s">
        <v>789</v>
      </c>
      <c r="O1589" s="99">
        <v>0</v>
      </c>
      <c r="P1589" s="2" t="s">
        <v>8513</v>
      </c>
      <c r="W1589" s="101">
        <v>1</v>
      </c>
      <c r="X1589" s="1">
        <f>IFERROR(IF(H1589="","",IF(O1589=0,0.15,IF(VLOOKUP(O1589,'Source Post 14 Status (6.30.26)'!A:B,2,FALSE)=1,0.15,0.5))),0.5)</f>
        <v>0.15</v>
      </c>
      <c r="Y1589" s="6">
        <f t="shared" si="24"/>
        <v>0</v>
      </c>
    </row>
    <row r="1590" spans="1:25" x14ac:dyDescent="0.3">
      <c r="A1590" t="str">
        <f>IF(B1590=1,COUNTIF($B$2:B1590,1),"")</f>
        <v/>
      </c>
      <c r="B1590" t="str">
        <f>IF(C1590=1,COUNTIF($H$2:H1590,H1590),"")</f>
        <v/>
      </c>
      <c r="C1590">
        <f>IF(G1590=List!$P$1,1,0)</f>
        <v>0</v>
      </c>
      <c r="D1590" s="1" t="str">
        <f>IF(E1590=1,COUNTIF($E$2:E1590,1),"")</f>
        <v/>
      </c>
      <c r="E1590" s="1" t="str">
        <f>IF(H1590=List!$P$2,1,"")</f>
        <v/>
      </c>
      <c r="F1590" s="2" t="s">
        <v>11828</v>
      </c>
      <c r="G1590" s="2" t="s">
        <v>405</v>
      </c>
      <c r="H1590" s="2" t="s">
        <v>8759</v>
      </c>
      <c r="I1590" s="2" t="s">
        <v>2869</v>
      </c>
      <c r="J1590" s="2" t="s">
        <v>937</v>
      </c>
      <c r="K1590" s="2" t="s">
        <v>2884</v>
      </c>
      <c r="L1590" s="2" t="s">
        <v>2885</v>
      </c>
      <c r="M1590" s="2" t="s">
        <v>487</v>
      </c>
      <c r="N1590" s="2" t="s">
        <v>818</v>
      </c>
      <c r="O1590" s="99">
        <v>6478</v>
      </c>
      <c r="P1590" s="2" t="s">
        <v>6977</v>
      </c>
      <c r="Q1590">
        <v>50400</v>
      </c>
      <c r="R1590">
        <v>49720</v>
      </c>
      <c r="S1590">
        <v>100380</v>
      </c>
      <c r="T1590">
        <v>50620</v>
      </c>
      <c r="U1590">
        <v>49880</v>
      </c>
      <c r="V1590" t="s">
        <v>8620</v>
      </c>
      <c r="W1590" s="101">
        <v>46199.457202048608</v>
      </c>
      <c r="X1590" s="1">
        <f>IFERROR(IF(H1590="","",IF(O1590=0,0.15,IF(VLOOKUP(O1590,'Source Post 14 Status (6.30.26)'!A:B,2,FALSE)=1,0.15,0.5))),0.5)</f>
        <v>0.5</v>
      </c>
      <c r="Y1590" s="6">
        <f t="shared" si="24"/>
        <v>50250</v>
      </c>
    </row>
    <row r="1591" spans="1:25" x14ac:dyDescent="0.3">
      <c r="A1591" t="str">
        <f>IF(B1591=1,COUNTIF($B$2:B1591,1),"")</f>
        <v/>
      </c>
      <c r="B1591" t="str">
        <f>IF(C1591=1,COUNTIF($H$2:H1591,H1591),"")</f>
        <v/>
      </c>
      <c r="C1591">
        <f>IF(G1591=List!$P$1,1,0)</f>
        <v>0</v>
      </c>
      <c r="D1591" s="1" t="str">
        <f>IF(E1591=1,COUNTIF($E$2:E1591,1),"")</f>
        <v/>
      </c>
      <c r="E1591" s="1" t="str">
        <f>IF(H1591=List!$P$2,1,"")</f>
        <v/>
      </c>
      <c r="F1591" s="2" t="s">
        <v>11828</v>
      </c>
      <c r="G1591" s="2" t="s">
        <v>405</v>
      </c>
      <c r="H1591" s="2" t="s">
        <v>6239</v>
      </c>
      <c r="I1591" s="2" t="s">
        <v>2869</v>
      </c>
      <c r="J1591" s="2" t="s">
        <v>937</v>
      </c>
      <c r="K1591" s="2" t="s">
        <v>2884</v>
      </c>
      <c r="L1591" s="2" t="s">
        <v>2885</v>
      </c>
      <c r="M1591" s="2" t="s">
        <v>159</v>
      </c>
      <c r="N1591" s="2" t="s">
        <v>756</v>
      </c>
      <c r="O1591" s="99">
        <v>11852</v>
      </c>
      <c r="P1591" s="2" t="s">
        <v>7319</v>
      </c>
      <c r="Q1591">
        <v>74363</v>
      </c>
      <c r="R1591">
        <v>73613</v>
      </c>
      <c r="S1591">
        <v>144976</v>
      </c>
      <c r="T1591">
        <v>71363</v>
      </c>
      <c r="U1591">
        <v>75550</v>
      </c>
      <c r="V1591" t="s">
        <v>8620</v>
      </c>
      <c r="W1591" s="101">
        <v>46199.45651527778</v>
      </c>
      <c r="X1591" s="1">
        <f>IFERROR(IF(H1591="","",IF(O1591=0,0.15,IF(VLOOKUP(O1591,'Source Post 14 Status (6.30.26)'!A:B,2,FALSE)=1,0.15,0.5))),0.5)</f>
        <v>0.15</v>
      </c>
      <c r="Y1591" s="6">
        <f t="shared" si="24"/>
        <v>22037</v>
      </c>
    </row>
    <row r="1592" spans="1:25" x14ac:dyDescent="0.3">
      <c r="A1592" t="str">
        <f>IF(B1592=1,COUNTIF($B$2:B1592,1),"")</f>
        <v/>
      </c>
      <c r="B1592" t="str">
        <f>IF(C1592=1,COUNTIF($H$2:H1592,H1592),"")</f>
        <v/>
      </c>
      <c r="C1592">
        <f>IF(G1592=List!$P$1,1,0)</f>
        <v>0</v>
      </c>
      <c r="D1592" s="1" t="str">
        <f>IF(E1592=1,COUNTIF($E$2:E1592,1),"")</f>
        <v/>
      </c>
      <c r="E1592" s="1" t="str">
        <f>IF(H1592=List!$P$2,1,"")</f>
        <v/>
      </c>
      <c r="F1592" s="2" t="s">
        <v>11828</v>
      </c>
      <c r="G1592" s="2" t="s">
        <v>405</v>
      </c>
      <c r="H1592" s="2" t="s">
        <v>6239</v>
      </c>
      <c r="I1592" s="2" t="s">
        <v>2869</v>
      </c>
      <c r="J1592" s="2" t="s">
        <v>937</v>
      </c>
      <c r="K1592" s="2" t="s">
        <v>2884</v>
      </c>
      <c r="L1592" s="2" t="s">
        <v>2885</v>
      </c>
      <c r="M1592" s="2" t="s">
        <v>159</v>
      </c>
      <c r="N1592" s="2" t="s">
        <v>756</v>
      </c>
      <c r="O1592" s="99">
        <v>11850</v>
      </c>
      <c r="P1592" s="2" t="s">
        <v>7318</v>
      </c>
      <c r="Q1592">
        <v>73996</v>
      </c>
      <c r="R1592">
        <v>73246</v>
      </c>
      <c r="S1592">
        <v>144242</v>
      </c>
      <c r="T1592">
        <v>70996</v>
      </c>
      <c r="U1592">
        <v>75184</v>
      </c>
      <c r="V1592" t="s">
        <v>8620</v>
      </c>
      <c r="W1592" s="101">
        <v>46199.455143090279</v>
      </c>
      <c r="X1592" s="1">
        <f>IFERROR(IF(H1592="","",IF(O1592=0,0.15,IF(VLOOKUP(O1592,'Source Post 14 Status (6.30.26)'!A:B,2,FALSE)=1,0.15,0.5))),0.5)</f>
        <v>0.15</v>
      </c>
      <c r="Y1592" s="6">
        <f t="shared" si="24"/>
        <v>21927</v>
      </c>
    </row>
    <row r="1593" spans="1:25" x14ac:dyDescent="0.3">
      <c r="A1593" t="str">
        <f>IF(B1593=1,COUNTIF($B$2:B1593,1),"")</f>
        <v/>
      </c>
      <c r="B1593" t="str">
        <f>IF(C1593=1,COUNTIF($H$2:H1593,H1593),"")</f>
        <v/>
      </c>
      <c r="C1593">
        <f>IF(G1593=List!$P$1,1,0)</f>
        <v>0</v>
      </c>
      <c r="D1593" s="1" t="str">
        <f>IF(E1593=1,COUNTIF($E$2:E1593,1),"")</f>
        <v/>
      </c>
      <c r="E1593" s="1" t="str">
        <f>IF(H1593=List!$P$2,1,"")</f>
        <v/>
      </c>
      <c r="F1593" s="2" t="s">
        <v>11828</v>
      </c>
      <c r="G1593" s="2" t="s">
        <v>405</v>
      </c>
      <c r="H1593" s="2" t="s">
        <v>6240</v>
      </c>
      <c r="I1593" s="2" t="s">
        <v>2869</v>
      </c>
      <c r="J1593" s="2" t="s">
        <v>937</v>
      </c>
      <c r="K1593" s="2" t="s">
        <v>2884</v>
      </c>
      <c r="L1593" s="2" t="s">
        <v>2885</v>
      </c>
      <c r="M1593" s="2" t="s">
        <v>179</v>
      </c>
      <c r="N1593" s="2" t="s">
        <v>761</v>
      </c>
      <c r="O1593" s="99">
        <v>15526</v>
      </c>
      <c r="P1593" s="2" t="s">
        <v>7472</v>
      </c>
      <c r="Q1593">
        <v>194500</v>
      </c>
      <c r="R1593">
        <v>192500</v>
      </c>
      <c r="S1593">
        <v>386000</v>
      </c>
      <c r="T1593">
        <v>193500</v>
      </c>
      <c r="U1593">
        <v>194000</v>
      </c>
      <c r="V1593" t="s">
        <v>8620</v>
      </c>
      <c r="W1593" s="101">
        <v>46199.454761886576</v>
      </c>
      <c r="X1593" s="1">
        <f>IFERROR(IF(H1593="","",IF(O1593=0,0.15,IF(VLOOKUP(O1593,'Source Post 14 Status (6.30.26)'!A:B,2,FALSE)=1,0.15,0.5))),0.5)</f>
        <v>0.15</v>
      </c>
      <c r="Y1593" s="6">
        <f t="shared" si="24"/>
        <v>58125</v>
      </c>
    </row>
    <row r="1594" spans="1:25" x14ac:dyDescent="0.3">
      <c r="A1594" t="str">
        <f>IF(B1594=1,COUNTIF($B$2:B1594,1),"")</f>
        <v/>
      </c>
      <c r="B1594" t="str">
        <f>IF(C1594=1,COUNTIF($H$2:H1594,H1594),"")</f>
        <v/>
      </c>
      <c r="C1594">
        <f>IF(G1594=List!$P$1,1,0)</f>
        <v>0</v>
      </c>
      <c r="D1594" s="1" t="str">
        <f>IF(E1594=1,COUNTIF($E$2:E1594,1),"")</f>
        <v/>
      </c>
      <c r="E1594" s="1" t="str">
        <f>IF(H1594=List!$P$2,1,"")</f>
        <v/>
      </c>
      <c r="F1594" s="2" t="s">
        <v>11828</v>
      </c>
      <c r="G1594" s="2" t="s">
        <v>405</v>
      </c>
      <c r="H1594" s="2" t="s">
        <v>6241</v>
      </c>
      <c r="I1594" s="2" t="s">
        <v>2869</v>
      </c>
      <c r="J1594" s="2" t="s">
        <v>937</v>
      </c>
      <c r="K1594" s="2" t="s">
        <v>2884</v>
      </c>
      <c r="L1594" s="2" t="s">
        <v>2885</v>
      </c>
      <c r="M1594" s="2" t="s">
        <v>170</v>
      </c>
      <c r="N1594" s="2" t="s">
        <v>763</v>
      </c>
      <c r="O1594" s="99">
        <v>22977</v>
      </c>
      <c r="P1594" s="2" t="s">
        <v>8464</v>
      </c>
      <c r="Q1594">
        <v>568500</v>
      </c>
      <c r="R1594">
        <v>566500</v>
      </c>
      <c r="S1594">
        <v>1133500</v>
      </c>
      <c r="T1594">
        <v>567000</v>
      </c>
      <c r="U1594">
        <v>569000</v>
      </c>
      <c r="V1594" t="s">
        <v>8620</v>
      </c>
      <c r="W1594" s="101">
        <v>46199.455476388888</v>
      </c>
      <c r="X1594" s="1">
        <f>IFERROR(IF(H1594="","",IF(O1594=0,0.15,IF(VLOOKUP(O1594,'Source Post 14 Status (6.30.26)'!A:B,2,FALSE)=1,0.15,0.5))),0.5)</f>
        <v>0.15</v>
      </c>
      <c r="Y1594" s="6">
        <f t="shared" si="24"/>
        <v>170400</v>
      </c>
    </row>
    <row r="1595" spans="1:25" x14ac:dyDescent="0.3">
      <c r="A1595" t="str">
        <f>IF(B1595=1,COUNTIF($B$2:B1595,1),"")</f>
        <v/>
      </c>
      <c r="B1595" t="str">
        <f>IF(C1595=1,COUNTIF($H$2:H1595,H1595),"")</f>
        <v/>
      </c>
      <c r="C1595">
        <f>IF(G1595=List!$P$1,1,0)</f>
        <v>0</v>
      </c>
      <c r="D1595" s="1" t="str">
        <f>IF(E1595=1,COUNTIF($E$2:E1595,1),"")</f>
        <v/>
      </c>
      <c r="E1595" s="1" t="str">
        <f>IF(H1595=List!$P$2,1,"")</f>
        <v/>
      </c>
      <c r="F1595" s="2" t="s">
        <v>11828</v>
      </c>
      <c r="G1595" s="2" t="s">
        <v>405</v>
      </c>
      <c r="H1595" s="2" t="s">
        <v>6242</v>
      </c>
      <c r="I1595" s="2" t="s">
        <v>2869</v>
      </c>
      <c r="J1595" s="2" t="s">
        <v>937</v>
      </c>
      <c r="K1595" s="2" t="s">
        <v>2884</v>
      </c>
      <c r="L1595" s="2" t="s">
        <v>2885</v>
      </c>
      <c r="M1595" s="2" t="s">
        <v>406</v>
      </c>
      <c r="N1595" s="2" t="s">
        <v>785</v>
      </c>
      <c r="O1595" s="99">
        <v>17026</v>
      </c>
      <c r="P1595" s="2" t="s">
        <v>7693</v>
      </c>
      <c r="Q1595">
        <v>154700</v>
      </c>
      <c r="R1595">
        <v>153550</v>
      </c>
      <c r="S1595">
        <v>308650</v>
      </c>
      <c r="T1595">
        <v>155050</v>
      </c>
      <c r="U1595">
        <v>153850</v>
      </c>
      <c r="V1595" t="s">
        <v>8620</v>
      </c>
      <c r="W1595" s="101">
        <v>46199.456822604167</v>
      </c>
      <c r="X1595" s="1">
        <f>IFERROR(IF(H1595="","",IF(O1595=0,0.15,IF(VLOOKUP(O1595,'Source Post 14 Status (6.30.26)'!A:B,2,FALSE)=1,0.15,0.5))),0.5)</f>
        <v>0.15</v>
      </c>
      <c r="Y1595" s="6">
        <f t="shared" si="24"/>
        <v>46335</v>
      </c>
    </row>
    <row r="1596" spans="1:25" x14ac:dyDescent="0.3">
      <c r="A1596" t="str">
        <f>IF(B1596=1,COUNTIF($B$2:B1596,1),"")</f>
        <v/>
      </c>
      <c r="B1596" t="str">
        <f>IF(C1596=1,COUNTIF($H$2:H1596,H1596),"")</f>
        <v/>
      </c>
      <c r="C1596">
        <f>IF(G1596=List!$P$1,1,0)</f>
        <v>0</v>
      </c>
      <c r="D1596" s="1" t="str">
        <f>IF(E1596=1,COUNTIF($E$2:E1596,1),"")</f>
        <v/>
      </c>
      <c r="E1596" s="1" t="str">
        <f>IF(H1596=List!$P$2,1,"")</f>
        <v/>
      </c>
      <c r="F1596" s="2" t="s">
        <v>11828</v>
      </c>
      <c r="G1596" s="2" t="s">
        <v>405</v>
      </c>
      <c r="H1596" s="2" t="s">
        <v>10914</v>
      </c>
      <c r="I1596" s="2" t="s">
        <v>2869</v>
      </c>
      <c r="J1596" s="2" t="s">
        <v>937</v>
      </c>
      <c r="K1596" s="2" t="s">
        <v>2884</v>
      </c>
      <c r="L1596" s="2" t="s">
        <v>2885</v>
      </c>
      <c r="M1596" s="2" t="s">
        <v>171</v>
      </c>
      <c r="N1596" s="2" t="s">
        <v>765</v>
      </c>
      <c r="O1596" s="99">
        <v>0</v>
      </c>
      <c r="P1596" s="2" t="s">
        <v>8514</v>
      </c>
      <c r="Q1596">
        <v>0</v>
      </c>
      <c r="R1596">
        <v>0</v>
      </c>
      <c r="S1596">
        <v>0</v>
      </c>
      <c r="T1596">
        <v>0</v>
      </c>
      <c r="U1596">
        <v>0</v>
      </c>
      <c r="V1596" t="s">
        <v>8620</v>
      </c>
      <c r="W1596" s="101">
        <v>46199.456143402778</v>
      </c>
      <c r="X1596" s="1">
        <f>IFERROR(IF(H1596="","",IF(O1596=0,0.15,IF(VLOOKUP(O1596,'Source Post 14 Status (6.30.26)'!A:B,2,FALSE)=1,0.15,0.5))),0.5)</f>
        <v>0.15</v>
      </c>
      <c r="Y1596" s="6">
        <f t="shared" si="24"/>
        <v>0</v>
      </c>
    </row>
    <row r="1597" spans="1:25" x14ac:dyDescent="0.3">
      <c r="A1597" t="str">
        <f>IF(B1597=1,COUNTIF($B$2:B1597,1),"")</f>
        <v/>
      </c>
      <c r="B1597" t="str">
        <f>IF(C1597=1,COUNTIF($H$2:H1597,H1597),"")</f>
        <v/>
      </c>
      <c r="C1597">
        <f>IF(G1597=List!$P$1,1,0)</f>
        <v>0</v>
      </c>
      <c r="D1597" s="1" t="str">
        <f>IF(E1597=1,COUNTIF($E$2:E1597,1),"")</f>
        <v/>
      </c>
      <c r="E1597" s="1" t="str">
        <f>IF(H1597=List!$P$2,1,"")</f>
        <v/>
      </c>
      <c r="F1597" s="2" t="s">
        <v>11828</v>
      </c>
      <c r="G1597" s="2" t="s">
        <v>405</v>
      </c>
      <c r="H1597" s="2" t="s">
        <v>10914</v>
      </c>
      <c r="I1597" s="2" t="s">
        <v>2869</v>
      </c>
      <c r="J1597" s="2" t="s">
        <v>937</v>
      </c>
      <c r="K1597" s="2" t="s">
        <v>2884</v>
      </c>
      <c r="L1597" s="2" t="s">
        <v>2885</v>
      </c>
      <c r="M1597" s="2" t="s">
        <v>171</v>
      </c>
      <c r="N1597" s="2" t="s">
        <v>765</v>
      </c>
      <c r="O1597" s="99">
        <v>26900</v>
      </c>
      <c r="P1597" s="2" t="s">
        <v>11319</v>
      </c>
      <c r="R1597">
        <v>522383</v>
      </c>
      <c r="S1597">
        <v>1048066</v>
      </c>
      <c r="T1597">
        <v>528120</v>
      </c>
      <c r="U1597">
        <v>523870</v>
      </c>
      <c r="V1597" t="s">
        <v>8620</v>
      </c>
      <c r="W1597" s="101">
        <v>46199.455802974539</v>
      </c>
      <c r="X1597" s="1">
        <f>IFERROR(IF(H1597="","",IF(O1597=0,0.15,IF(VLOOKUP(O1597,'Source Post 14 Status (6.30.26)'!A:B,2,FALSE)=1,0.15,0.5))),0.5)</f>
        <v>0.15</v>
      </c>
      <c r="Y1597" s="6">
        <f t="shared" si="24"/>
        <v>157799</v>
      </c>
    </row>
    <row r="1598" spans="1:25" x14ac:dyDescent="0.3">
      <c r="A1598" t="str">
        <f>IF(B1598=1,COUNTIF($B$2:B1598,1),"")</f>
        <v/>
      </c>
      <c r="B1598" t="str">
        <f>IF(C1598=1,COUNTIF($H$2:H1598,H1598),"")</f>
        <v/>
      </c>
      <c r="C1598">
        <f>IF(G1598=List!$P$1,1,0)</f>
        <v>0</v>
      </c>
      <c r="D1598" s="1" t="str">
        <f>IF(E1598=1,COUNTIF($E$2:E1598,1),"")</f>
        <v/>
      </c>
      <c r="E1598" s="1" t="str">
        <f>IF(H1598=List!$P$2,1,"")</f>
        <v/>
      </c>
      <c r="F1598" s="2" t="s">
        <v>11828</v>
      </c>
      <c r="G1598" s="2" t="s">
        <v>407</v>
      </c>
      <c r="H1598" s="2" t="s">
        <v>6243</v>
      </c>
      <c r="I1598" s="2" t="s">
        <v>2869</v>
      </c>
      <c r="J1598" s="2" t="s">
        <v>950</v>
      </c>
      <c r="K1598" s="2" t="s">
        <v>2899</v>
      </c>
      <c r="L1598" s="2" t="s">
        <v>2900</v>
      </c>
      <c r="M1598" s="2" t="s">
        <v>159</v>
      </c>
      <c r="N1598" s="2" t="s">
        <v>756</v>
      </c>
      <c r="O1598" s="99">
        <v>20978</v>
      </c>
      <c r="P1598" s="2" t="s">
        <v>8112</v>
      </c>
      <c r="Q1598">
        <v>239850</v>
      </c>
      <c r="R1598">
        <v>239700</v>
      </c>
      <c r="V1598" t="s">
        <v>11320</v>
      </c>
      <c r="W1598" s="101">
        <v>46201.996241932873</v>
      </c>
      <c r="X1598" s="1">
        <f>IFERROR(IF(H1598="","",IF(O1598=0,0.15,IF(VLOOKUP(O1598,'Source Post 14 Status (6.30.26)'!A:B,2,FALSE)=1,0.15,0.5))),0.5)</f>
        <v>0.15</v>
      </c>
      <c r="Y1598" s="6">
        <f t="shared" si="24"/>
        <v>0</v>
      </c>
    </row>
    <row r="1599" spans="1:25" x14ac:dyDescent="0.3">
      <c r="A1599" t="str">
        <f>IF(B1599=1,COUNTIF($B$2:B1599,1),"")</f>
        <v/>
      </c>
      <c r="B1599" t="str">
        <f>IF(C1599=1,COUNTIF($H$2:H1599,H1599),"")</f>
        <v/>
      </c>
      <c r="C1599">
        <f>IF(G1599=List!$P$1,1,0)</f>
        <v>0</v>
      </c>
      <c r="D1599" s="1" t="str">
        <f>IF(E1599=1,COUNTIF($E$2:E1599,1),"")</f>
        <v/>
      </c>
      <c r="E1599" s="1" t="str">
        <f>IF(H1599=List!$P$2,1,"")</f>
        <v/>
      </c>
      <c r="F1599" s="2" t="s">
        <v>11828</v>
      </c>
      <c r="G1599" s="2" t="s">
        <v>407</v>
      </c>
      <c r="H1599" s="2" t="s">
        <v>6243</v>
      </c>
      <c r="I1599" s="2" t="s">
        <v>2869</v>
      </c>
      <c r="J1599" s="2" t="s">
        <v>950</v>
      </c>
      <c r="K1599" s="2" t="s">
        <v>2899</v>
      </c>
      <c r="L1599" s="2" t="s">
        <v>2900</v>
      </c>
      <c r="M1599" s="2" t="s">
        <v>159</v>
      </c>
      <c r="N1599" s="2" t="s">
        <v>756</v>
      </c>
      <c r="O1599" s="99">
        <v>0</v>
      </c>
      <c r="P1599" s="2" t="s">
        <v>8514</v>
      </c>
      <c r="Q1599">
        <v>0</v>
      </c>
      <c r="R1599">
        <v>0</v>
      </c>
      <c r="S1599">
        <v>4500000</v>
      </c>
      <c r="T1599">
        <v>475000</v>
      </c>
      <c r="U1599">
        <v>475000</v>
      </c>
      <c r="V1599" t="s">
        <v>11320</v>
      </c>
      <c r="W1599" s="101">
        <v>46202.654593402774</v>
      </c>
      <c r="X1599" s="1">
        <f>IFERROR(IF(H1599="","",IF(O1599=0,0.15,IF(VLOOKUP(O1599,'Source Post 14 Status (6.30.26)'!A:B,2,FALSE)=1,0.15,0.5))),0.5)</f>
        <v>0.15</v>
      </c>
      <c r="Y1599" s="6">
        <f t="shared" si="24"/>
        <v>142500</v>
      </c>
    </row>
    <row r="1600" spans="1:25" x14ac:dyDescent="0.3">
      <c r="A1600" t="str">
        <f>IF(B1600=1,COUNTIF($B$2:B1600,1),"")</f>
        <v/>
      </c>
      <c r="B1600" t="str">
        <f>IF(C1600=1,COUNTIF($H$2:H1600,H1600),"")</f>
        <v/>
      </c>
      <c r="C1600">
        <f>IF(G1600=List!$P$1,1,0)</f>
        <v>0</v>
      </c>
      <c r="D1600" s="1" t="str">
        <f>IF(E1600=1,COUNTIF($E$2:E1600,1),"")</f>
        <v/>
      </c>
      <c r="E1600" s="1" t="str">
        <f>IF(H1600=List!$P$2,1,"")</f>
        <v/>
      </c>
      <c r="F1600" s="2" t="s">
        <v>11828</v>
      </c>
      <c r="G1600" s="2" t="s">
        <v>407</v>
      </c>
      <c r="H1600" s="2" t="s">
        <v>6243</v>
      </c>
      <c r="I1600" s="2" t="s">
        <v>2869</v>
      </c>
      <c r="J1600" s="2" t="s">
        <v>950</v>
      </c>
      <c r="K1600" s="2" t="s">
        <v>2899</v>
      </c>
      <c r="L1600" s="2" t="s">
        <v>2900</v>
      </c>
      <c r="M1600" s="2" t="s">
        <v>159</v>
      </c>
      <c r="N1600" s="2" t="s">
        <v>756</v>
      </c>
      <c r="O1600" s="99">
        <v>0</v>
      </c>
      <c r="P1600" s="2" t="s">
        <v>8513</v>
      </c>
      <c r="Q1600">
        <v>2500</v>
      </c>
      <c r="R1600">
        <v>2500</v>
      </c>
      <c r="S1600">
        <v>5000</v>
      </c>
      <c r="T1600">
        <v>2500</v>
      </c>
      <c r="U1600">
        <v>2500</v>
      </c>
      <c r="V1600" t="s">
        <v>11320</v>
      </c>
      <c r="W1600" s="101">
        <v>46201.999358136571</v>
      </c>
      <c r="X1600" s="1">
        <f>IFERROR(IF(H1600="","",IF(O1600=0,0.15,IF(VLOOKUP(O1600,'Source Post 14 Status (6.30.26)'!A:B,2,FALSE)=1,0.15,0.5))),0.5)</f>
        <v>0.15</v>
      </c>
      <c r="Y1600" s="6">
        <f t="shared" si="24"/>
        <v>750</v>
      </c>
    </row>
    <row r="1601" spans="1:25" x14ac:dyDescent="0.3">
      <c r="A1601" t="str">
        <f>IF(B1601=1,COUNTIF($B$2:B1601,1),"")</f>
        <v/>
      </c>
      <c r="B1601" t="str">
        <f>IF(C1601=1,COUNTIF($H$2:H1601,H1601),"")</f>
        <v/>
      </c>
      <c r="C1601">
        <f>IF(G1601=List!$P$1,1,0)</f>
        <v>0</v>
      </c>
      <c r="D1601" s="1" t="str">
        <f>IF(E1601=1,COUNTIF($E$2:E1601,1),"")</f>
        <v/>
      </c>
      <c r="E1601" s="1" t="str">
        <f>IF(H1601=List!$P$2,1,"")</f>
        <v/>
      </c>
      <c r="F1601" s="2" t="s">
        <v>11828</v>
      </c>
      <c r="G1601" s="2" t="s">
        <v>407</v>
      </c>
      <c r="H1601" s="2" t="s">
        <v>6243</v>
      </c>
      <c r="I1601" s="2" t="s">
        <v>2869</v>
      </c>
      <c r="J1601" s="2" t="s">
        <v>950</v>
      </c>
      <c r="K1601" s="2" t="s">
        <v>2899</v>
      </c>
      <c r="L1601" s="2" t="s">
        <v>2900</v>
      </c>
      <c r="M1601" s="2" t="s">
        <v>159</v>
      </c>
      <c r="N1601" s="2" t="s">
        <v>756</v>
      </c>
      <c r="O1601" s="99">
        <v>24732</v>
      </c>
      <c r="P1601" s="2" t="s">
        <v>8498</v>
      </c>
      <c r="Q1601">
        <v>2535932</v>
      </c>
      <c r="R1601">
        <v>2532400</v>
      </c>
      <c r="S1601">
        <v>457900</v>
      </c>
      <c r="T1601">
        <v>230500</v>
      </c>
      <c r="U1601">
        <v>226400</v>
      </c>
      <c r="V1601" t="s">
        <v>11320</v>
      </c>
      <c r="W1601" s="101">
        <v>46201.997141817126</v>
      </c>
      <c r="X1601" s="1">
        <f>IFERROR(IF(H1601="","",IF(O1601=0,0.15,IF(VLOOKUP(O1601,'Source Post 14 Status (6.30.26)'!A:B,2,FALSE)=1,0.15,0.5))),0.5)</f>
        <v>0.15</v>
      </c>
      <c r="Y1601" s="6">
        <f t="shared" si="24"/>
        <v>68535</v>
      </c>
    </row>
    <row r="1602" spans="1:25" x14ac:dyDescent="0.3">
      <c r="A1602" t="str">
        <f>IF(B1602=1,COUNTIF($B$2:B1602,1),"")</f>
        <v/>
      </c>
      <c r="B1602" t="str">
        <f>IF(C1602=1,COUNTIF($H$2:H1602,H1602),"")</f>
        <v/>
      </c>
      <c r="C1602">
        <f>IF(G1602=List!$P$1,1,0)</f>
        <v>0</v>
      </c>
      <c r="D1602" s="1" t="str">
        <f>IF(E1602=1,COUNTIF($E$2:E1602,1),"")</f>
        <v/>
      </c>
      <c r="E1602" s="1" t="str">
        <f>IF(H1602=List!$P$2,1,"")</f>
        <v/>
      </c>
      <c r="F1602" s="2" t="s">
        <v>11828</v>
      </c>
      <c r="G1602" s="2" t="s">
        <v>407</v>
      </c>
      <c r="H1602" s="2" t="s">
        <v>6243</v>
      </c>
      <c r="I1602" s="2" t="s">
        <v>2869</v>
      </c>
      <c r="J1602" s="2" t="s">
        <v>950</v>
      </c>
      <c r="K1602" s="2" t="s">
        <v>2899</v>
      </c>
      <c r="L1602" s="2" t="s">
        <v>2900</v>
      </c>
      <c r="M1602" s="2" t="s">
        <v>159</v>
      </c>
      <c r="N1602" s="2" t="s">
        <v>756</v>
      </c>
      <c r="O1602" s="99">
        <v>14882</v>
      </c>
      <c r="P1602" s="2" t="s">
        <v>7373</v>
      </c>
      <c r="Q1602">
        <v>1948000</v>
      </c>
      <c r="R1602">
        <v>1948000</v>
      </c>
      <c r="S1602">
        <v>3897000</v>
      </c>
      <c r="T1602">
        <v>1947500</v>
      </c>
      <c r="U1602">
        <v>1947000</v>
      </c>
      <c r="V1602" t="s">
        <v>11320</v>
      </c>
      <c r="W1602" s="101">
        <v>46201.994361574078</v>
      </c>
      <c r="X1602" s="1">
        <f>IFERROR(IF(H1602="","",IF(O1602=0,0.15,IF(VLOOKUP(O1602,'Source Post 14 Status (6.30.26)'!A:B,2,FALSE)=1,0.15,0.5))),0.5)</f>
        <v>0.15</v>
      </c>
      <c r="Y1602" s="6">
        <f t="shared" si="24"/>
        <v>584175</v>
      </c>
    </row>
    <row r="1603" spans="1:25" x14ac:dyDescent="0.3">
      <c r="A1603" t="str">
        <f>IF(B1603=1,COUNTIF($B$2:B1603,1),"")</f>
        <v/>
      </c>
      <c r="B1603" t="str">
        <f>IF(C1603=1,COUNTIF($H$2:H1603,H1603),"")</f>
        <v/>
      </c>
      <c r="C1603">
        <f>IF(G1603=List!$P$1,1,0)</f>
        <v>0</v>
      </c>
      <c r="D1603" s="1" t="str">
        <f>IF(E1603=1,COUNTIF($E$2:E1603,1),"")</f>
        <v/>
      </c>
      <c r="E1603" s="1" t="str">
        <f>IF(H1603=List!$P$2,1,"")</f>
        <v/>
      </c>
      <c r="F1603" s="2" t="s">
        <v>11828</v>
      </c>
      <c r="G1603" s="2" t="s">
        <v>407</v>
      </c>
      <c r="H1603" s="2" t="s">
        <v>6243</v>
      </c>
      <c r="I1603" s="2" t="s">
        <v>2869</v>
      </c>
      <c r="J1603" s="2" t="s">
        <v>950</v>
      </c>
      <c r="K1603" s="2" t="s">
        <v>2899</v>
      </c>
      <c r="L1603" s="2" t="s">
        <v>2900</v>
      </c>
      <c r="M1603" s="2" t="s">
        <v>159</v>
      </c>
      <c r="N1603" s="2" t="s">
        <v>756</v>
      </c>
      <c r="O1603" s="99">
        <v>19817</v>
      </c>
      <c r="P1603" s="2" t="s">
        <v>7914</v>
      </c>
      <c r="Q1603">
        <v>668500</v>
      </c>
      <c r="R1603">
        <v>668500</v>
      </c>
      <c r="S1603">
        <v>1335000</v>
      </c>
      <c r="T1603">
        <v>668500</v>
      </c>
      <c r="U1603">
        <v>668500</v>
      </c>
      <c r="V1603" t="s">
        <v>11320</v>
      </c>
      <c r="W1603" s="101">
        <v>46201.994710960651</v>
      </c>
      <c r="X1603" s="1">
        <f>IFERROR(IF(H1603="","",IF(O1603=0,0.15,IF(VLOOKUP(O1603,'Source Post 14 Status (6.30.26)'!A:B,2,FALSE)=1,0.15,0.5))),0.5)</f>
        <v>0.15</v>
      </c>
      <c r="Y1603" s="6">
        <f t="shared" ref="Y1603:Y1666" si="25">IF(H1603="","",ROUND(MIN((T1603+U1603)*X1603,T1603),0))</f>
        <v>200550</v>
      </c>
    </row>
    <row r="1604" spans="1:25" x14ac:dyDescent="0.3">
      <c r="A1604" t="str">
        <f>IF(B1604=1,COUNTIF($B$2:B1604,1),"")</f>
        <v/>
      </c>
      <c r="B1604" t="str">
        <f>IF(C1604=1,COUNTIF($H$2:H1604,H1604),"")</f>
        <v/>
      </c>
      <c r="C1604">
        <f>IF(G1604=List!$P$1,1,0)</f>
        <v>0</v>
      </c>
      <c r="D1604" s="1" t="str">
        <f>IF(E1604=1,COUNTIF($E$2:E1604,1),"")</f>
        <v/>
      </c>
      <c r="E1604" s="1" t="str">
        <f>IF(H1604=List!$P$2,1,"")</f>
        <v/>
      </c>
      <c r="F1604" s="2" t="s">
        <v>11828</v>
      </c>
      <c r="G1604" s="2" t="s">
        <v>408</v>
      </c>
      <c r="H1604" s="2" t="s">
        <v>6245</v>
      </c>
      <c r="I1604" s="2" t="s">
        <v>2917</v>
      </c>
      <c r="J1604" s="2" t="s">
        <v>896</v>
      </c>
      <c r="K1604" s="2" t="s">
        <v>897</v>
      </c>
      <c r="L1604" s="2" t="s">
        <v>2918</v>
      </c>
      <c r="M1604" s="2" t="s">
        <v>409</v>
      </c>
      <c r="N1604" s="2" t="s">
        <v>804</v>
      </c>
      <c r="O1604" s="99">
        <v>26910</v>
      </c>
      <c r="P1604" s="2" t="s">
        <v>8502</v>
      </c>
      <c r="Q1604">
        <v>562597</v>
      </c>
      <c r="R1604">
        <v>562750</v>
      </c>
      <c r="S1604">
        <v>1268875</v>
      </c>
      <c r="T1604">
        <v>643750</v>
      </c>
      <c r="U1604">
        <v>644250</v>
      </c>
      <c r="V1604" t="s">
        <v>11083</v>
      </c>
      <c r="W1604" s="101">
        <v>46195.454863506944</v>
      </c>
      <c r="X1604" s="1">
        <f>IFERROR(IF(H1604="","",IF(O1604=0,0.15,IF(VLOOKUP(O1604,'Source Post 14 Status (6.30.26)'!A:B,2,FALSE)=1,0.15,0.5))),0.5)</f>
        <v>0.15</v>
      </c>
      <c r="Y1604" s="6">
        <f t="shared" si="25"/>
        <v>193200</v>
      </c>
    </row>
    <row r="1605" spans="1:25" x14ac:dyDescent="0.3">
      <c r="A1605" t="str">
        <f>IF(B1605=1,COUNTIF($B$2:B1605,1),"")</f>
        <v/>
      </c>
      <c r="B1605" t="str">
        <f>IF(C1605=1,COUNTIF($H$2:H1605,H1605),"")</f>
        <v/>
      </c>
      <c r="C1605">
        <f>IF(G1605=List!$P$1,1,0)</f>
        <v>0</v>
      </c>
      <c r="D1605" s="1" t="str">
        <f>IF(E1605=1,COUNTIF($E$2:E1605,1),"")</f>
        <v/>
      </c>
      <c r="E1605" s="1" t="str">
        <f>IF(H1605=List!$P$2,1,"")</f>
        <v/>
      </c>
      <c r="F1605" s="2" t="s">
        <v>11828</v>
      </c>
      <c r="G1605" s="2" t="s">
        <v>408</v>
      </c>
      <c r="H1605" s="2" t="s">
        <v>6244</v>
      </c>
      <c r="I1605" s="2" t="s">
        <v>2917</v>
      </c>
      <c r="J1605" s="2" t="s">
        <v>896</v>
      </c>
      <c r="K1605" s="2" t="s">
        <v>897</v>
      </c>
      <c r="L1605" s="2" t="s">
        <v>2918</v>
      </c>
      <c r="M1605" s="2" t="s">
        <v>167</v>
      </c>
      <c r="N1605" s="2" t="s">
        <v>779</v>
      </c>
      <c r="O1605" s="99">
        <v>16790</v>
      </c>
      <c r="P1605" s="2" t="s">
        <v>7605</v>
      </c>
      <c r="Q1605">
        <v>208000</v>
      </c>
      <c r="R1605">
        <v>208000</v>
      </c>
      <c r="S1605">
        <v>420000</v>
      </c>
      <c r="T1605">
        <v>211000</v>
      </c>
      <c r="U1605">
        <v>211000</v>
      </c>
      <c r="V1605" t="s">
        <v>11083</v>
      </c>
      <c r="W1605" s="101">
        <v>46195.454163194445</v>
      </c>
      <c r="X1605" s="1">
        <f>IFERROR(IF(H1605="","",IF(O1605=0,0.15,IF(VLOOKUP(O1605,'Source Post 14 Status (6.30.26)'!A:B,2,FALSE)=1,0.15,0.5))),0.5)</f>
        <v>0.15</v>
      </c>
      <c r="Y1605" s="6">
        <f t="shared" si="25"/>
        <v>63300</v>
      </c>
    </row>
    <row r="1606" spans="1:25" x14ac:dyDescent="0.3">
      <c r="A1606" t="str">
        <f>IF(B1606=1,COUNTIF($B$2:B1606,1),"")</f>
        <v/>
      </c>
      <c r="B1606" t="str">
        <f>IF(C1606=1,COUNTIF($H$2:H1606,H1606),"")</f>
        <v/>
      </c>
      <c r="C1606">
        <f>IF(G1606=List!$P$1,1,0)</f>
        <v>0</v>
      </c>
      <c r="D1606" s="1" t="str">
        <f>IF(E1606=1,COUNTIF($E$2:E1606,1),"")</f>
        <v/>
      </c>
      <c r="E1606" s="1" t="str">
        <f>IF(H1606=List!$P$2,1,"")</f>
        <v/>
      </c>
      <c r="F1606" s="2" t="s">
        <v>11828</v>
      </c>
      <c r="G1606" s="2" t="s">
        <v>410</v>
      </c>
      <c r="H1606" s="2" t="s">
        <v>6246</v>
      </c>
      <c r="I1606" s="2" t="s">
        <v>2917</v>
      </c>
      <c r="J1606" s="2" t="s">
        <v>937</v>
      </c>
      <c r="K1606" s="2" t="s">
        <v>2930</v>
      </c>
      <c r="L1606" s="2" t="s">
        <v>2931</v>
      </c>
      <c r="M1606" s="2" t="s">
        <v>159</v>
      </c>
      <c r="N1606" s="2" t="s">
        <v>756</v>
      </c>
      <c r="O1606" s="99">
        <v>17926</v>
      </c>
      <c r="P1606" s="2" t="s">
        <v>7843</v>
      </c>
      <c r="Q1606">
        <v>339500</v>
      </c>
      <c r="R1606">
        <v>339500</v>
      </c>
      <c r="S1606">
        <v>681000</v>
      </c>
      <c r="T1606">
        <v>338500</v>
      </c>
      <c r="U1606">
        <v>338500</v>
      </c>
      <c r="V1606" t="s">
        <v>11083</v>
      </c>
      <c r="W1606" s="101">
        <v>46202.431704282404</v>
      </c>
      <c r="X1606" s="1">
        <f>IFERROR(IF(H1606="","",IF(O1606=0,0.15,IF(VLOOKUP(O1606,'Source Post 14 Status (6.30.26)'!A:B,2,FALSE)=1,0.15,0.5))),0.5)</f>
        <v>0.15</v>
      </c>
      <c r="Y1606" s="6">
        <f t="shared" si="25"/>
        <v>101550</v>
      </c>
    </row>
    <row r="1607" spans="1:25" x14ac:dyDescent="0.3">
      <c r="A1607" t="str">
        <f>IF(B1607=1,COUNTIF($B$2:B1607,1),"")</f>
        <v/>
      </c>
      <c r="B1607" t="str">
        <f>IF(C1607=1,COUNTIF($H$2:H1607,H1607),"")</f>
        <v/>
      </c>
      <c r="C1607">
        <f>IF(G1607=List!$P$1,1,0)</f>
        <v>0</v>
      </c>
      <c r="D1607" s="1" t="str">
        <f>IF(E1607=1,COUNTIF($E$2:E1607,1),"")</f>
        <v/>
      </c>
      <c r="E1607" s="1" t="str">
        <f>IF(H1607=List!$P$2,1,"")</f>
        <v/>
      </c>
      <c r="F1607" s="2" t="s">
        <v>11828</v>
      </c>
      <c r="G1607" s="2" t="s">
        <v>410</v>
      </c>
      <c r="H1607" s="2" t="s">
        <v>6246</v>
      </c>
      <c r="I1607" s="2" t="s">
        <v>2917</v>
      </c>
      <c r="J1607" s="2" t="s">
        <v>937</v>
      </c>
      <c r="K1607" s="2" t="s">
        <v>2930</v>
      </c>
      <c r="L1607" s="2" t="s">
        <v>2931</v>
      </c>
      <c r="M1607" s="2" t="s">
        <v>159</v>
      </c>
      <c r="N1607" s="2" t="s">
        <v>756</v>
      </c>
      <c r="O1607" s="99">
        <v>22099</v>
      </c>
      <c r="P1607" s="2" t="s">
        <v>8294</v>
      </c>
      <c r="Q1607">
        <v>425295</v>
      </c>
      <c r="R1607">
        <v>425271</v>
      </c>
      <c r="V1607" t="s">
        <v>11083</v>
      </c>
      <c r="W1607" s="101">
        <v>46202.431902199074</v>
      </c>
      <c r="X1607" s="1">
        <f>IFERROR(IF(H1607="","",IF(O1607=0,0.15,IF(VLOOKUP(O1607,'Source Post 14 Status (6.30.26)'!A:B,2,FALSE)=1,0.15,0.5))),0.5)</f>
        <v>0.15</v>
      </c>
      <c r="Y1607" s="6">
        <f t="shared" si="25"/>
        <v>0</v>
      </c>
    </row>
    <row r="1608" spans="1:25" x14ac:dyDescent="0.3">
      <c r="A1608" t="str">
        <f>IF(B1608=1,COUNTIF($B$2:B1608,1),"")</f>
        <v/>
      </c>
      <c r="B1608" t="str">
        <f>IF(C1608=1,COUNTIF($H$2:H1608,H1608),"")</f>
        <v/>
      </c>
      <c r="C1608">
        <f>IF(G1608=List!$P$1,1,0)</f>
        <v>0</v>
      </c>
      <c r="D1608" s="1" t="str">
        <f>IF(E1608=1,COUNTIF($E$2:E1608,1),"")</f>
        <v/>
      </c>
      <c r="E1608" s="1" t="str">
        <f>IF(H1608=List!$P$2,1,"")</f>
        <v/>
      </c>
      <c r="F1608" s="2" t="s">
        <v>11828</v>
      </c>
      <c r="G1608" s="2" t="s">
        <v>410</v>
      </c>
      <c r="H1608" s="2" t="s">
        <v>6246</v>
      </c>
      <c r="I1608" s="2" t="s">
        <v>2917</v>
      </c>
      <c r="J1608" s="2" t="s">
        <v>937</v>
      </c>
      <c r="K1608" s="2" t="s">
        <v>2930</v>
      </c>
      <c r="L1608" s="2" t="s">
        <v>2931</v>
      </c>
      <c r="M1608" s="2" t="s">
        <v>159</v>
      </c>
      <c r="N1608" s="2" t="s">
        <v>756</v>
      </c>
      <c r="O1608" s="99">
        <v>0</v>
      </c>
      <c r="P1608" s="2" t="s">
        <v>8514</v>
      </c>
      <c r="S1608">
        <v>1000000</v>
      </c>
      <c r="T1608">
        <v>500000</v>
      </c>
      <c r="U1608">
        <v>500000</v>
      </c>
      <c r="V1608" t="s">
        <v>11083</v>
      </c>
      <c r="W1608" s="101">
        <v>46202.432401655089</v>
      </c>
      <c r="X1608" s="1">
        <f>IFERROR(IF(H1608="","",IF(O1608=0,0.15,IF(VLOOKUP(O1608,'Source Post 14 Status (6.30.26)'!A:B,2,FALSE)=1,0.15,0.5))),0.5)</f>
        <v>0.15</v>
      </c>
      <c r="Y1608" s="6">
        <f t="shared" si="25"/>
        <v>150000</v>
      </c>
    </row>
    <row r="1609" spans="1:25" x14ac:dyDescent="0.3">
      <c r="A1609" t="str">
        <f>IF(B1609=1,COUNTIF($B$2:B1609,1),"")</f>
        <v/>
      </c>
      <c r="B1609" t="str">
        <f>IF(C1609=1,COUNTIF($H$2:H1609,H1609),"")</f>
        <v/>
      </c>
      <c r="C1609">
        <f>IF(G1609=List!$P$1,1,0)</f>
        <v>0</v>
      </c>
      <c r="D1609" s="1" t="str">
        <f>IF(E1609=1,COUNTIF($E$2:E1609,1),"")</f>
        <v/>
      </c>
      <c r="E1609" s="1" t="str">
        <f>IF(H1609=List!$P$2,1,"")</f>
        <v/>
      </c>
      <c r="F1609" s="2" t="s">
        <v>11828</v>
      </c>
      <c r="G1609" s="2" t="s">
        <v>411</v>
      </c>
      <c r="H1609" s="2" t="s">
        <v>6247</v>
      </c>
      <c r="I1609" s="2" t="s">
        <v>2917</v>
      </c>
      <c r="J1609" s="2" t="s">
        <v>937</v>
      </c>
      <c r="K1609" s="2" t="s">
        <v>2933</v>
      </c>
      <c r="L1609" s="2" t="s">
        <v>2934</v>
      </c>
      <c r="M1609" s="2" t="s">
        <v>159</v>
      </c>
      <c r="N1609" s="2" t="s">
        <v>756</v>
      </c>
      <c r="O1609" s="99">
        <v>0</v>
      </c>
      <c r="P1609" s="2" t="s">
        <v>8513</v>
      </c>
      <c r="Q1609">
        <v>30</v>
      </c>
      <c r="R1609">
        <v>30</v>
      </c>
      <c r="S1609">
        <v>60</v>
      </c>
      <c r="T1609">
        <v>30</v>
      </c>
      <c r="U1609">
        <v>30</v>
      </c>
      <c r="V1609" t="s">
        <v>11083</v>
      </c>
      <c r="W1609" s="101">
        <v>46203.47191547454</v>
      </c>
      <c r="X1609" s="1">
        <f>IFERROR(IF(H1609="","",IF(O1609=0,0.15,IF(VLOOKUP(O1609,'Source Post 14 Status (6.30.26)'!A:B,2,FALSE)=1,0.15,0.5))),0.5)</f>
        <v>0.15</v>
      </c>
      <c r="Y1609" s="6">
        <f t="shared" si="25"/>
        <v>9</v>
      </c>
    </row>
    <row r="1610" spans="1:25" x14ac:dyDescent="0.3">
      <c r="A1610" t="str">
        <f>IF(B1610=1,COUNTIF($B$2:B1610,1),"")</f>
        <v/>
      </c>
      <c r="B1610" t="str">
        <f>IF(C1610=1,COUNTIF($H$2:H1610,H1610),"")</f>
        <v/>
      </c>
      <c r="C1610">
        <f>IF(G1610=List!$P$1,1,0)</f>
        <v>0</v>
      </c>
      <c r="D1610" s="1" t="str">
        <f>IF(E1610=1,COUNTIF($E$2:E1610,1),"")</f>
        <v/>
      </c>
      <c r="E1610" s="1" t="str">
        <f>IF(H1610=List!$P$2,1,"")</f>
        <v/>
      </c>
      <c r="F1610" s="2" t="s">
        <v>11828</v>
      </c>
      <c r="G1610" s="2" t="s">
        <v>411</v>
      </c>
      <c r="H1610" s="2" t="s">
        <v>6247</v>
      </c>
      <c r="I1610" s="2" t="s">
        <v>2917</v>
      </c>
      <c r="J1610" s="2" t="s">
        <v>937</v>
      </c>
      <c r="K1610" s="2" t="s">
        <v>2933</v>
      </c>
      <c r="L1610" s="2" t="s">
        <v>2934</v>
      </c>
      <c r="M1610" s="2" t="s">
        <v>159</v>
      </c>
      <c r="N1610" s="2" t="s">
        <v>756</v>
      </c>
      <c r="O1610" s="99">
        <v>18145</v>
      </c>
      <c r="P1610" s="2" t="s">
        <v>7730</v>
      </c>
      <c r="Q1610">
        <v>21234</v>
      </c>
      <c r="R1610">
        <v>21101</v>
      </c>
      <c r="S1610">
        <v>41764</v>
      </c>
      <c r="T1610">
        <v>20645</v>
      </c>
      <c r="U1610">
        <v>20474</v>
      </c>
      <c r="V1610" t="s">
        <v>11083</v>
      </c>
      <c r="W1610" s="101">
        <v>46203.471458796295</v>
      </c>
      <c r="X1610" s="1">
        <f>IFERROR(IF(H1610="","",IF(O1610=0,0.15,IF(VLOOKUP(O1610,'Source Post 14 Status (6.30.26)'!A:B,2,FALSE)=1,0.15,0.5))),0.5)</f>
        <v>0.15</v>
      </c>
      <c r="Y1610" s="6">
        <f t="shared" si="25"/>
        <v>6168</v>
      </c>
    </row>
    <row r="1611" spans="1:25" x14ac:dyDescent="0.3">
      <c r="A1611" t="str">
        <f>IF(B1611=1,COUNTIF($B$2:B1611,1),"")</f>
        <v/>
      </c>
      <c r="B1611" t="str">
        <f>IF(C1611=1,COUNTIF($H$2:H1611,H1611),"")</f>
        <v/>
      </c>
      <c r="C1611">
        <f>IF(G1611=List!$P$1,1,0)</f>
        <v>0</v>
      </c>
      <c r="D1611" s="1" t="str">
        <f>IF(E1611=1,COUNTIF($E$2:E1611,1),"")</f>
        <v/>
      </c>
      <c r="E1611" s="1" t="str">
        <f>IF(H1611=List!$P$2,1,"")</f>
        <v/>
      </c>
      <c r="F1611" s="2" t="s">
        <v>11828</v>
      </c>
      <c r="G1611" s="2" t="s">
        <v>412</v>
      </c>
      <c r="H1611" s="2" t="s">
        <v>6251</v>
      </c>
      <c r="I1611" s="2" t="s">
        <v>2917</v>
      </c>
      <c r="J1611" s="2" t="s">
        <v>950</v>
      </c>
      <c r="K1611" s="2" t="s">
        <v>2942</v>
      </c>
      <c r="L1611" s="2" t="s">
        <v>2943</v>
      </c>
      <c r="M1611" s="2" t="s">
        <v>159</v>
      </c>
      <c r="N1611" s="2" t="s">
        <v>756</v>
      </c>
      <c r="O1611" s="99">
        <v>22532</v>
      </c>
      <c r="P1611" s="2" t="s">
        <v>8353</v>
      </c>
      <c r="W1611" s="101">
        <v>1</v>
      </c>
      <c r="X1611" s="1">
        <f>IFERROR(IF(H1611="","",IF(O1611=0,0.15,IF(VLOOKUP(O1611,'Source Post 14 Status (6.30.26)'!A:B,2,FALSE)=1,0.15,0.5))),0.5)</f>
        <v>0.15</v>
      </c>
      <c r="Y1611" s="6">
        <f t="shared" si="25"/>
        <v>0</v>
      </c>
    </row>
    <row r="1612" spans="1:25" x14ac:dyDescent="0.3">
      <c r="A1612" t="str">
        <f>IF(B1612=1,COUNTIF($B$2:B1612,1),"")</f>
        <v/>
      </c>
      <c r="B1612" t="str">
        <f>IF(C1612=1,COUNTIF($H$2:H1612,H1612),"")</f>
        <v/>
      </c>
      <c r="C1612">
        <f>IF(G1612=List!$P$1,1,0)</f>
        <v>0</v>
      </c>
      <c r="D1612" s="1" t="str">
        <f>IF(E1612=1,COUNTIF($E$2:E1612,1),"")</f>
        <v/>
      </c>
      <c r="E1612" s="1" t="str">
        <f>IF(H1612=List!$P$2,1,"")</f>
        <v/>
      </c>
      <c r="F1612" s="2" t="s">
        <v>11828</v>
      </c>
      <c r="G1612" s="2" t="s">
        <v>412</v>
      </c>
      <c r="H1612" s="2" t="s">
        <v>6251</v>
      </c>
      <c r="I1612" s="2" t="s">
        <v>2917</v>
      </c>
      <c r="J1612" s="2" t="s">
        <v>950</v>
      </c>
      <c r="K1612" s="2" t="s">
        <v>2942</v>
      </c>
      <c r="L1612" s="2" t="s">
        <v>2943</v>
      </c>
      <c r="M1612" s="2" t="s">
        <v>159</v>
      </c>
      <c r="N1612" s="2" t="s">
        <v>756</v>
      </c>
      <c r="O1612" s="99">
        <v>20901</v>
      </c>
      <c r="P1612" s="2" t="s">
        <v>11164</v>
      </c>
      <c r="W1612" s="101">
        <v>1</v>
      </c>
      <c r="X1612" s="1">
        <f>IFERROR(IF(H1612="","",IF(O1612=0,0.15,IF(VLOOKUP(O1612,'Source Post 14 Status (6.30.26)'!A:B,2,FALSE)=1,0.15,0.5))),0.5)</f>
        <v>0.15</v>
      </c>
      <c r="Y1612" s="6">
        <f t="shared" si="25"/>
        <v>0</v>
      </c>
    </row>
    <row r="1613" spans="1:25" x14ac:dyDescent="0.3">
      <c r="A1613" t="str">
        <f>IF(B1613=1,COUNTIF($B$2:B1613,1),"")</f>
        <v/>
      </c>
      <c r="B1613" t="str">
        <f>IF(C1613=1,COUNTIF($H$2:H1613,H1613),"")</f>
        <v/>
      </c>
      <c r="C1613">
        <f>IF(G1613=List!$P$1,1,0)</f>
        <v>0</v>
      </c>
      <c r="D1613" s="1" t="str">
        <f>IF(E1613=1,COUNTIF($E$2:E1613,1),"")</f>
        <v/>
      </c>
      <c r="E1613" s="1" t="str">
        <f>IF(H1613=List!$P$2,1,"")</f>
        <v/>
      </c>
      <c r="F1613" s="2" t="s">
        <v>11828</v>
      </c>
      <c r="G1613" s="2" t="s">
        <v>412</v>
      </c>
      <c r="H1613" s="2" t="s">
        <v>6251</v>
      </c>
      <c r="I1613" s="2" t="s">
        <v>2917</v>
      </c>
      <c r="J1613" s="2" t="s">
        <v>950</v>
      </c>
      <c r="K1613" s="2" t="s">
        <v>2942</v>
      </c>
      <c r="L1613" s="2" t="s">
        <v>2943</v>
      </c>
      <c r="M1613" s="2" t="s">
        <v>159</v>
      </c>
      <c r="N1613" s="2" t="s">
        <v>756</v>
      </c>
      <c r="O1613" s="99">
        <v>5543</v>
      </c>
      <c r="P1613" s="2" t="s">
        <v>11321</v>
      </c>
      <c r="W1613" s="101">
        <v>1</v>
      </c>
      <c r="X1613" s="1">
        <f>IFERROR(IF(H1613="","",IF(O1613=0,0.15,IF(VLOOKUP(O1613,'Source Post 14 Status (6.30.26)'!A:B,2,FALSE)=1,0.15,0.5))),0.5)</f>
        <v>0.5</v>
      </c>
      <c r="Y1613" s="6">
        <f t="shared" si="25"/>
        <v>0</v>
      </c>
    </row>
    <row r="1614" spans="1:25" x14ac:dyDescent="0.3">
      <c r="A1614" t="str">
        <f>IF(B1614=1,COUNTIF($B$2:B1614,1),"")</f>
        <v/>
      </c>
      <c r="B1614" t="str">
        <f>IF(C1614=1,COUNTIF($H$2:H1614,H1614),"")</f>
        <v/>
      </c>
      <c r="C1614">
        <f>IF(G1614=List!$P$1,1,0)</f>
        <v>0</v>
      </c>
      <c r="D1614" s="1" t="str">
        <f>IF(E1614=1,COUNTIF($E$2:E1614,1),"")</f>
        <v/>
      </c>
      <c r="E1614" s="1" t="str">
        <f>IF(H1614=List!$P$2,1,"")</f>
        <v/>
      </c>
      <c r="F1614" s="2" t="s">
        <v>11828</v>
      </c>
      <c r="G1614" s="2" t="s">
        <v>412</v>
      </c>
      <c r="H1614" s="2" t="s">
        <v>6251</v>
      </c>
      <c r="I1614" s="2" t="s">
        <v>2917</v>
      </c>
      <c r="J1614" s="2" t="s">
        <v>950</v>
      </c>
      <c r="K1614" s="2" t="s">
        <v>2942</v>
      </c>
      <c r="L1614" s="2" t="s">
        <v>2943</v>
      </c>
      <c r="M1614" s="2" t="s">
        <v>159</v>
      </c>
      <c r="N1614" s="2" t="s">
        <v>756</v>
      </c>
      <c r="O1614" s="99">
        <v>5591</v>
      </c>
      <c r="P1614" s="2" t="s">
        <v>11322</v>
      </c>
      <c r="W1614" s="101">
        <v>1</v>
      </c>
      <c r="X1614" s="1">
        <f>IFERROR(IF(H1614="","",IF(O1614=0,0.15,IF(VLOOKUP(O1614,'Source Post 14 Status (6.30.26)'!A:B,2,FALSE)=1,0.15,0.5))),0.5)</f>
        <v>0.5</v>
      </c>
      <c r="Y1614" s="6">
        <f t="shared" si="25"/>
        <v>0</v>
      </c>
    </row>
    <row r="1615" spans="1:25" x14ac:dyDescent="0.3">
      <c r="A1615" t="str">
        <f>IF(B1615=1,COUNTIF($B$2:B1615,1),"")</f>
        <v/>
      </c>
      <c r="B1615" t="str">
        <f>IF(C1615=1,COUNTIF($H$2:H1615,H1615),"")</f>
        <v/>
      </c>
      <c r="C1615">
        <f>IF(G1615=List!$P$1,1,0)</f>
        <v>0</v>
      </c>
      <c r="D1615" s="1" t="str">
        <f>IF(E1615=1,COUNTIF($E$2:E1615,1),"")</f>
        <v/>
      </c>
      <c r="E1615" s="1" t="str">
        <f>IF(H1615=List!$P$2,1,"")</f>
        <v/>
      </c>
      <c r="F1615" s="2" t="s">
        <v>11828</v>
      </c>
      <c r="G1615" s="2" t="s">
        <v>413</v>
      </c>
      <c r="H1615" s="2" t="s">
        <v>6252</v>
      </c>
      <c r="I1615" s="2" t="s">
        <v>2917</v>
      </c>
      <c r="J1615" s="2" t="s">
        <v>950</v>
      </c>
      <c r="K1615" s="2" t="s">
        <v>2945</v>
      </c>
      <c r="L1615" s="2" t="s">
        <v>2946</v>
      </c>
      <c r="M1615" s="2" t="s">
        <v>159</v>
      </c>
      <c r="N1615" s="2" t="s">
        <v>756</v>
      </c>
      <c r="O1615" s="99">
        <v>0</v>
      </c>
      <c r="P1615" s="2" t="s">
        <v>8513</v>
      </c>
      <c r="W1615" s="101">
        <v>1</v>
      </c>
      <c r="X1615" s="1">
        <f>IFERROR(IF(H1615="","",IF(O1615=0,0.15,IF(VLOOKUP(O1615,'Source Post 14 Status (6.30.26)'!A:B,2,FALSE)=1,0.15,0.5))),0.5)</f>
        <v>0.15</v>
      </c>
      <c r="Y1615" s="6">
        <f t="shared" si="25"/>
        <v>0</v>
      </c>
    </row>
    <row r="1616" spans="1:25" x14ac:dyDescent="0.3">
      <c r="A1616" t="str">
        <f>IF(B1616=1,COUNTIF($B$2:B1616,1),"")</f>
        <v/>
      </c>
      <c r="B1616" t="str">
        <f>IF(C1616=1,COUNTIF($H$2:H1616,H1616),"")</f>
        <v/>
      </c>
      <c r="C1616">
        <f>IF(G1616=List!$P$1,1,0)</f>
        <v>0</v>
      </c>
      <c r="D1616" s="1" t="str">
        <f>IF(E1616=1,COUNTIF($E$2:E1616,1),"")</f>
        <v/>
      </c>
      <c r="E1616" s="1" t="str">
        <f>IF(H1616=List!$P$2,1,"")</f>
        <v/>
      </c>
      <c r="F1616" s="2" t="s">
        <v>11828</v>
      </c>
      <c r="G1616" s="2" t="s">
        <v>413</v>
      </c>
      <c r="H1616" s="2" t="s">
        <v>6252</v>
      </c>
      <c r="I1616" s="2" t="s">
        <v>2917</v>
      </c>
      <c r="J1616" s="2" t="s">
        <v>950</v>
      </c>
      <c r="K1616" s="2" t="s">
        <v>2945</v>
      </c>
      <c r="L1616" s="2" t="s">
        <v>2946</v>
      </c>
      <c r="M1616" s="2" t="s">
        <v>159</v>
      </c>
      <c r="N1616" s="2" t="s">
        <v>756</v>
      </c>
      <c r="O1616" s="99">
        <v>3852</v>
      </c>
      <c r="P1616" s="2" t="s">
        <v>11323</v>
      </c>
      <c r="W1616" s="101">
        <v>1</v>
      </c>
      <c r="X1616" s="1">
        <f>IFERROR(IF(H1616="","",IF(O1616=0,0.15,IF(VLOOKUP(O1616,'Source Post 14 Status (6.30.26)'!A:B,2,FALSE)=1,0.15,0.5))),0.5)</f>
        <v>0.5</v>
      </c>
      <c r="Y1616" s="6">
        <f t="shared" si="25"/>
        <v>0</v>
      </c>
    </row>
    <row r="1617" spans="1:25" x14ac:dyDescent="0.3">
      <c r="A1617" t="str">
        <f>IF(B1617=1,COUNTIF($B$2:B1617,1),"")</f>
        <v/>
      </c>
      <c r="B1617" t="str">
        <f>IF(C1617=1,COUNTIF($H$2:H1617,H1617),"")</f>
        <v/>
      </c>
      <c r="C1617">
        <f>IF(G1617=List!$P$1,1,0)</f>
        <v>0</v>
      </c>
      <c r="D1617" s="1" t="str">
        <f>IF(E1617=1,COUNTIF($E$2:E1617,1),"")</f>
        <v/>
      </c>
      <c r="E1617" s="1" t="str">
        <f>IF(H1617=List!$P$2,1,"")</f>
        <v/>
      </c>
      <c r="F1617" s="2" t="s">
        <v>11828</v>
      </c>
      <c r="G1617" s="2" t="s">
        <v>413</v>
      </c>
      <c r="H1617" s="2" t="s">
        <v>6252</v>
      </c>
      <c r="I1617" s="2" t="s">
        <v>2917</v>
      </c>
      <c r="J1617" s="2" t="s">
        <v>950</v>
      </c>
      <c r="K1617" s="2" t="s">
        <v>2945</v>
      </c>
      <c r="L1617" s="2" t="s">
        <v>2946</v>
      </c>
      <c r="M1617" s="2" t="s">
        <v>159</v>
      </c>
      <c r="N1617" s="2" t="s">
        <v>756</v>
      </c>
      <c r="O1617" s="99">
        <v>10617</v>
      </c>
      <c r="P1617" s="2" t="s">
        <v>11324</v>
      </c>
      <c r="W1617" s="101">
        <v>1</v>
      </c>
      <c r="X1617" s="1">
        <f>IFERROR(IF(H1617="","",IF(O1617=0,0.15,IF(VLOOKUP(O1617,'Source Post 14 Status (6.30.26)'!A:B,2,FALSE)=1,0.15,0.5))),0.5)</f>
        <v>0.5</v>
      </c>
      <c r="Y1617" s="6">
        <f t="shared" si="25"/>
        <v>0</v>
      </c>
    </row>
    <row r="1618" spans="1:25" x14ac:dyDescent="0.3">
      <c r="A1618" t="str">
        <f>IF(B1618=1,COUNTIF($B$2:B1618,1),"")</f>
        <v/>
      </c>
      <c r="B1618" t="str">
        <f>IF(C1618=1,COUNTIF($H$2:H1618,H1618),"")</f>
        <v/>
      </c>
      <c r="C1618">
        <f>IF(G1618=List!$P$1,1,0)</f>
        <v>0</v>
      </c>
      <c r="D1618" s="1" t="str">
        <f>IF(E1618=1,COUNTIF($E$2:E1618,1),"")</f>
        <v/>
      </c>
      <c r="E1618" s="1" t="str">
        <f>IF(H1618=List!$P$2,1,"")</f>
        <v/>
      </c>
      <c r="F1618" s="2" t="s">
        <v>11828</v>
      </c>
      <c r="G1618" s="2" t="s">
        <v>413</v>
      </c>
      <c r="H1618" s="2" t="s">
        <v>6252</v>
      </c>
      <c r="I1618" s="2" t="s">
        <v>2917</v>
      </c>
      <c r="J1618" s="2" t="s">
        <v>950</v>
      </c>
      <c r="K1618" s="2" t="s">
        <v>2945</v>
      </c>
      <c r="L1618" s="2" t="s">
        <v>2946</v>
      </c>
      <c r="M1618" s="2" t="s">
        <v>159</v>
      </c>
      <c r="N1618" s="2" t="s">
        <v>756</v>
      </c>
      <c r="O1618" s="99">
        <v>11182</v>
      </c>
      <c r="P1618" s="2" t="s">
        <v>11325</v>
      </c>
      <c r="W1618" s="101">
        <v>1</v>
      </c>
      <c r="X1618" s="1">
        <f>IFERROR(IF(H1618="","",IF(O1618=0,0.15,IF(VLOOKUP(O1618,'Source Post 14 Status (6.30.26)'!A:B,2,FALSE)=1,0.15,0.5))),0.5)</f>
        <v>0.15</v>
      </c>
      <c r="Y1618" s="6">
        <f t="shared" si="25"/>
        <v>0</v>
      </c>
    </row>
    <row r="1619" spans="1:25" x14ac:dyDescent="0.3">
      <c r="A1619" t="str">
        <f>IF(B1619=1,COUNTIF($B$2:B1619,1),"")</f>
        <v/>
      </c>
      <c r="B1619" t="str">
        <f>IF(C1619=1,COUNTIF($H$2:H1619,H1619),"")</f>
        <v/>
      </c>
      <c r="C1619">
        <f>IF(G1619=List!$P$1,1,0)</f>
        <v>0</v>
      </c>
      <c r="D1619" s="1" t="str">
        <f>IF(E1619=1,COUNTIF($E$2:E1619,1),"")</f>
        <v/>
      </c>
      <c r="E1619" s="1" t="str">
        <f>IF(H1619=List!$P$2,1,"")</f>
        <v/>
      </c>
      <c r="F1619" s="2" t="s">
        <v>11828</v>
      </c>
      <c r="G1619" s="2" t="s">
        <v>413</v>
      </c>
      <c r="H1619" s="2" t="s">
        <v>6252</v>
      </c>
      <c r="I1619" s="2" t="s">
        <v>2917</v>
      </c>
      <c r="J1619" s="2" t="s">
        <v>950</v>
      </c>
      <c r="K1619" s="2" t="s">
        <v>2945</v>
      </c>
      <c r="L1619" s="2" t="s">
        <v>2946</v>
      </c>
      <c r="M1619" s="2" t="s">
        <v>159</v>
      </c>
      <c r="N1619" s="2" t="s">
        <v>756</v>
      </c>
      <c r="O1619" s="99">
        <v>25798</v>
      </c>
      <c r="P1619" s="2" t="s">
        <v>11326</v>
      </c>
      <c r="W1619" s="101">
        <v>1</v>
      </c>
      <c r="X1619" s="1">
        <f>IFERROR(IF(H1619="","",IF(O1619=0,0.15,IF(VLOOKUP(O1619,'Source Post 14 Status (6.30.26)'!A:B,2,FALSE)=1,0.15,0.5))),0.5)</f>
        <v>0.15</v>
      </c>
      <c r="Y1619" s="6">
        <f t="shared" si="25"/>
        <v>0</v>
      </c>
    </row>
    <row r="1620" spans="1:25" x14ac:dyDescent="0.3">
      <c r="A1620" t="str">
        <f>IF(B1620=1,COUNTIF($B$2:B1620,1),"")</f>
        <v/>
      </c>
      <c r="B1620" t="str">
        <f>IF(C1620=1,COUNTIF($H$2:H1620,H1620),"")</f>
        <v/>
      </c>
      <c r="C1620">
        <f>IF(G1620=List!$P$1,1,0)</f>
        <v>0</v>
      </c>
      <c r="D1620" s="1" t="str">
        <f>IF(E1620=1,COUNTIF($E$2:E1620,1),"")</f>
        <v/>
      </c>
      <c r="E1620" s="1" t="str">
        <f>IF(H1620=List!$P$2,1,"")</f>
        <v/>
      </c>
      <c r="F1620" s="2" t="s">
        <v>11828</v>
      </c>
      <c r="G1620" s="2" t="s">
        <v>413</v>
      </c>
      <c r="H1620" s="2" t="s">
        <v>6252</v>
      </c>
      <c r="I1620" s="2" t="s">
        <v>2917</v>
      </c>
      <c r="J1620" s="2" t="s">
        <v>950</v>
      </c>
      <c r="K1620" s="2" t="s">
        <v>2945</v>
      </c>
      <c r="L1620" s="2" t="s">
        <v>2946</v>
      </c>
      <c r="M1620" s="2" t="s">
        <v>159</v>
      </c>
      <c r="N1620" s="2" t="s">
        <v>756</v>
      </c>
      <c r="O1620" s="99">
        <v>7747</v>
      </c>
      <c r="P1620" s="2" t="s">
        <v>11327</v>
      </c>
      <c r="W1620" s="101">
        <v>1</v>
      </c>
      <c r="X1620" s="1">
        <f>IFERROR(IF(H1620="","",IF(O1620=0,0.15,IF(VLOOKUP(O1620,'Source Post 14 Status (6.30.26)'!A:B,2,FALSE)=1,0.15,0.5))),0.5)</f>
        <v>0.5</v>
      </c>
      <c r="Y1620" s="6">
        <f t="shared" si="25"/>
        <v>0</v>
      </c>
    </row>
    <row r="1621" spans="1:25" x14ac:dyDescent="0.3">
      <c r="A1621" t="str">
        <f>IF(B1621=1,COUNTIF($B$2:B1621,1),"")</f>
        <v/>
      </c>
      <c r="B1621" t="str">
        <f>IF(C1621=1,COUNTIF($H$2:H1621,H1621),"")</f>
        <v/>
      </c>
      <c r="C1621">
        <f>IF(G1621=List!$P$1,1,0)</f>
        <v>0</v>
      </c>
      <c r="D1621" s="1" t="str">
        <f>IF(E1621=1,COUNTIF($E$2:E1621,1),"")</f>
        <v/>
      </c>
      <c r="E1621" s="1" t="str">
        <f>IF(H1621=List!$P$2,1,"")</f>
        <v/>
      </c>
      <c r="F1621" s="2" t="s">
        <v>11828</v>
      </c>
      <c r="G1621" s="2" t="s">
        <v>413</v>
      </c>
      <c r="H1621" s="2" t="s">
        <v>6252</v>
      </c>
      <c r="I1621" s="2" t="s">
        <v>2917</v>
      </c>
      <c r="J1621" s="2" t="s">
        <v>950</v>
      </c>
      <c r="K1621" s="2" t="s">
        <v>2945</v>
      </c>
      <c r="L1621" s="2" t="s">
        <v>2946</v>
      </c>
      <c r="M1621" s="2" t="s">
        <v>159</v>
      </c>
      <c r="N1621" s="2" t="s">
        <v>756</v>
      </c>
      <c r="O1621" s="99">
        <v>14601</v>
      </c>
      <c r="P1621" s="2" t="s">
        <v>11336</v>
      </c>
      <c r="W1621" s="101">
        <v>1</v>
      </c>
      <c r="X1621" s="1">
        <f>IFERROR(IF(H1621="","",IF(O1621=0,0.15,IF(VLOOKUP(O1621,'Source Post 14 Status (6.30.26)'!A:B,2,FALSE)=1,0.15,0.5))),0.5)</f>
        <v>0.15</v>
      </c>
      <c r="Y1621" s="6">
        <f t="shared" si="25"/>
        <v>0</v>
      </c>
    </row>
    <row r="1622" spans="1:25" x14ac:dyDescent="0.3">
      <c r="A1622" t="str">
        <f>IF(B1622=1,COUNTIF($B$2:B1622,1),"")</f>
        <v/>
      </c>
      <c r="B1622" t="str">
        <f>IF(C1622=1,COUNTIF($H$2:H1622,H1622),"")</f>
        <v/>
      </c>
      <c r="C1622">
        <f>IF(G1622=List!$P$1,1,0)</f>
        <v>0</v>
      </c>
      <c r="D1622" s="1" t="str">
        <f>IF(E1622=1,COUNTIF($E$2:E1622,1),"")</f>
        <v/>
      </c>
      <c r="E1622" s="1" t="str">
        <f>IF(H1622=List!$P$2,1,"")</f>
        <v/>
      </c>
      <c r="F1622" s="2" t="s">
        <v>11828</v>
      </c>
      <c r="G1622" s="2" t="s">
        <v>413</v>
      </c>
      <c r="H1622" s="2" t="s">
        <v>6252</v>
      </c>
      <c r="I1622" s="2" t="s">
        <v>2917</v>
      </c>
      <c r="J1622" s="2" t="s">
        <v>950</v>
      </c>
      <c r="K1622" s="2" t="s">
        <v>2945</v>
      </c>
      <c r="L1622" s="2" t="s">
        <v>2946</v>
      </c>
      <c r="M1622" s="2" t="s">
        <v>159</v>
      </c>
      <c r="N1622" s="2" t="s">
        <v>756</v>
      </c>
      <c r="O1622" s="99">
        <v>18376</v>
      </c>
      <c r="P1622" s="2" t="s">
        <v>7923</v>
      </c>
      <c r="W1622" s="101">
        <v>1</v>
      </c>
      <c r="X1622" s="1">
        <f>IFERROR(IF(H1622="","",IF(O1622=0,0.15,IF(VLOOKUP(O1622,'Source Post 14 Status (6.30.26)'!A:B,2,FALSE)=1,0.15,0.5))),0.5)</f>
        <v>0.15</v>
      </c>
      <c r="Y1622" s="6">
        <f t="shared" si="25"/>
        <v>0</v>
      </c>
    </row>
    <row r="1623" spans="1:25" x14ac:dyDescent="0.3">
      <c r="A1623" t="str">
        <f>IF(B1623=1,COUNTIF($B$2:B1623,1),"")</f>
        <v/>
      </c>
      <c r="B1623" t="str">
        <f>IF(C1623=1,COUNTIF($H$2:H1623,H1623),"")</f>
        <v/>
      </c>
      <c r="C1623">
        <f>IF(G1623=List!$P$1,1,0)</f>
        <v>0</v>
      </c>
      <c r="D1623" s="1" t="str">
        <f>IF(E1623=1,COUNTIF($E$2:E1623,1),"")</f>
        <v/>
      </c>
      <c r="E1623" s="1" t="str">
        <f>IF(H1623=List!$P$2,1,"")</f>
        <v/>
      </c>
      <c r="F1623" s="2" t="s">
        <v>11828</v>
      </c>
      <c r="G1623" s="2" t="s">
        <v>413</v>
      </c>
      <c r="H1623" s="2" t="s">
        <v>6252</v>
      </c>
      <c r="I1623" s="2" t="s">
        <v>2917</v>
      </c>
      <c r="J1623" s="2" t="s">
        <v>950</v>
      </c>
      <c r="K1623" s="2" t="s">
        <v>2945</v>
      </c>
      <c r="L1623" s="2" t="s">
        <v>2946</v>
      </c>
      <c r="M1623" s="2" t="s">
        <v>159</v>
      </c>
      <c r="N1623" s="2" t="s">
        <v>756</v>
      </c>
      <c r="O1623" s="99">
        <v>24164</v>
      </c>
      <c r="P1623" s="2" t="s">
        <v>8488</v>
      </c>
      <c r="W1623" s="101">
        <v>1</v>
      </c>
      <c r="X1623" s="1">
        <f>IFERROR(IF(H1623="","",IF(O1623=0,0.15,IF(VLOOKUP(O1623,'Source Post 14 Status (6.30.26)'!A:B,2,FALSE)=1,0.15,0.5))),0.5)</f>
        <v>0.15</v>
      </c>
      <c r="Y1623" s="6">
        <f t="shared" si="25"/>
        <v>0</v>
      </c>
    </row>
    <row r="1624" spans="1:25" x14ac:dyDescent="0.3">
      <c r="A1624" t="str">
        <f>IF(B1624=1,COUNTIF($B$2:B1624,1),"")</f>
        <v/>
      </c>
      <c r="B1624" t="str">
        <f>IF(C1624=1,COUNTIF($H$2:H1624,H1624),"")</f>
        <v/>
      </c>
      <c r="C1624">
        <f>IF(G1624=List!$P$1,1,0)</f>
        <v>0</v>
      </c>
      <c r="D1624" s="1" t="str">
        <f>IF(E1624=1,COUNTIF($E$2:E1624,1),"")</f>
        <v/>
      </c>
      <c r="E1624" s="1" t="str">
        <f>IF(H1624=List!$P$2,1,"")</f>
        <v/>
      </c>
      <c r="F1624" s="2" t="s">
        <v>11828</v>
      </c>
      <c r="G1624" s="2" t="s">
        <v>413</v>
      </c>
      <c r="H1624" s="2" t="s">
        <v>6252</v>
      </c>
      <c r="I1624" s="2" t="s">
        <v>2917</v>
      </c>
      <c r="J1624" s="2" t="s">
        <v>950</v>
      </c>
      <c r="K1624" s="2" t="s">
        <v>2945</v>
      </c>
      <c r="L1624" s="2" t="s">
        <v>2946</v>
      </c>
      <c r="M1624" s="2" t="s">
        <v>159</v>
      </c>
      <c r="N1624" s="2" t="s">
        <v>756</v>
      </c>
      <c r="O1624" s="99">
        <v>15595</v>
      </c>
      <c r="P1624" s="2" t="s">
        <v>11337</v>
      </c>
      <c r="W1624" s="101">
        <v>1</v>
      </c>
      <c r="X1624" s="1">
        <f>IFERROR(IF(H1624="","",IF(O1624=0,0.15,IF(VLOOKUP(O1624,'Source Post 14 Status (6.30.26)'!A:B,2,FALSE)=1,0.15,0.5))),0.5)</f>
        <v>0.15</v>
      </c>
      <c r="Y1624" s="6">
        <f t="shared" si="25"/>
        <v>0</v>
      </c>
    </row>
    <row r="1625" spans="1:25" x14ac:dyDescent="0.3">
      <c r="A1625" t="str">
        <f>IF(B1625=1,COUNTIF($B$2:B1625,1),"")</f>
        <v/>
      </c>
      <c r="B1625" t="str">
        <f>IF(C1625=1,COUNTIF($H$2:H1625,H1625),"")</f>
        <v/>
      </c>
      <c r="C1625">
        <f>IF(G1625=List!$P$1,1,0)</f>
        <v>0</v>
      </c>
      <c r="D1625" s="1" t="str">
        <f>IF(E1625=1,COUNTIF($E$2:E1625,1),"")</f>
        <v/>
      </c>
      <c r="E1625" s="1" t="str">
        <f>IF(H1625=List!$P$2,1,"")</f>
        <v/>
      </c>
      <c r="F1625" s="2" t="s">
        <v>11828</v>
      </c>
      <c r="G1625" s="2" t="s">
        <v>413</v>
      </c>
      <c r="H1625" s="2" t="s">
        <v>6252</v>
      </c>
      <c r="I1625" s="2" t="s">
        <v>2917</v>
      </c>
      <c r="J1625" s="2" t="s">
        <v>950</v>
      </c>
      <c r="K1625" s="2" t="s">
        <v>2945</v>
      </c>
      <c r="L1625" s="2" t="s">
        <v>2946</v>
      </c>
      <c r="M1625" s="2" t="s">
        <v>159</v>
      </c>
      <c r="N1625" s="2" t="s">
        <v>756</v>
      </c>
      <c r="O1625" s="99">
        <v>22691</v>
      </c>
      <c r="P1625" s="2" t="s">
        <v>11338</v>
      </c>
      <c r="W1625" s="101">
        <v>1</v>
      </c>
      <c r="X1625" s="1">
        <f>IFERROR(IF(H1625="","",IF(O1625=0,0.15,IF(VLOOKUP(O1625,'Source Post 14 Status (6.30.26)'!A:B,2,FALSE)=1,0.15,0.5))),0.5)</f>
        <v>0.15</v>
      </c>
      <c r="Y1625" s="6">
        <f t="shared" si="25"/>
        <v>0</v>
      </c>
    </row>
    <row r="1626" spans="1:25" x14ac:dyDescent="0.3">
      <c r="A1626" t="str">
        <f>IF(B1626=1,COUNTIF($B$2:B1626,1),"")</f>
        <v/>
      </c>
      <c r="B1626" t="str">
        <f>IF(C1626=1,COUNTIF($H$2:H1626,H1626),"")</f>
        <v/>
      </c>
      <c r="C1626">
        <f>IF(G1626=List!$P$1,1,0)</f>
        <v>0</v>
      </c>
      <c r="D1626" s="1" t="str">
        <f>IF(E1626=1,COUNTIF($E$2:E1626,1),"")</f>
        <v/>
      </c>
      <c r="E1626" s="1" t="str">
        <f>IF(H1626=List!$P$2,1,"")</f>
        <v/>
      </c>
      <c r="F1626" s="2" t="s">
        <v>11828</v>
      </c>
      <c r="G1626" s="2" t="s">
        <v>413</v>
      </c>
      <c r="H1626" s="2" t="s">
        <v>6252</v>
      </c>
      <c r="I1626" s="2" t="s">
        <v>2917</v>
      </c>
      <c r="J1626" s="2" t="s">
        <v>950</v>
      </c>
      <c r="K1626" s="2" t="s">
        <v>2945</v>
      </c>
      <c r="L1626" s="2" t="s">
        <v>2946</v>
      </c>
      <c r="M1626" s="2" t="s">
        <v>159</v>
      </c>
      <c r="N1626" s="2" t="s">
        <v>756</v>
      </c>
      <c r="O1626" s="99">
        <v>20184</v>
      </c>
      <c r="P1626" s="2" t="s">
        <v>8081</v>
      </c>
      <c r="W1626" s="101">
        <v>1</v>
      </c>
      <c r="X1626" s="1">
        <f>IFERROR(IF(H1626="","",IF(O1626=0,0.15,IF(VLOOKUP(O1626,'Source Post 14 Status (6.30.26)'!A:B,2,FALSE)=1,0.15,0.5))),0.5)</f>
        <v>0.15</v>
      </c>
      <c r="Y1626" s="6">
        <f t="shared" si="25"/>
        <v>0</v>
      </c>
    </row>
    <row r="1627" spans="1:25" x14ac:dyDescent="0.3">
      <c r="A1627" t="str">
        <f>IF(B1627=1,COUNTIF($B$2:B1627,1),"")</f>
        <v/>
      </c>
      <c r="B1627" t="str">
        <f>IF(C1627=1,COUNTIF($H$2:H1627,H1627),"")</f>
        <v/>
      </c>
      <c r="C1627">
        <f>IF(G1627=List!$P$1,1,0)</f>
        <v>0</v>
      </c>
      <c r="D1627" s="1" t="str">
        <f>IF(E1627=1,COUNTIF($E$2:E1627,1),"")</f>
        <v/>
      </c>
      <c r="E1627" s="1" t="str">
        <f>IF(H1627=List!$P$2,1,"")</f>
        <v/>
      </c>
      <c r="F1627" s="2" t="s">
        <v>11828</v>
      </c>
      <c r="G1627" s="2" t="s">
        <v>413</v>
      </c>
      <c r="H1627" s="2" t="s">
        <v>6252</v>
      </c>
      <c r="I1627" s="2" t="s">
        <v>2917</v>
      </c>
      <c r="J1627" s="2" t="s">
        <v>950</v>
      </c>
      <c r="K1627" s="2" t="s">
        <v>2945</v>
      </c>
      <c r="L1627" s="2" t="s">
        <v>2946</v>
      </c>
      <c r="M1627" s="2" t="s">
        <v>159</v>
      </c>
      <c r="N1627" s="2" t="s">
        <v>756</v>
      </c>
      <c r="O1627" s="99">
        <v>0</v>
      </c>
      <c r="P1627" s="2" t="s">
        <v>8514</v>
      </c>
      <c r="W1627" s="101">
        <v>1</v>
      </c>
      <c r="X1627" s="1">
        <f>IFERROR(IF(H1627="","",IF(O1627=0,0.15,IF(VLOOKUP(O1627,'Source Post 14 Status (6.30.26)'!A:B,2,FALSE)=1,0.15,0.5))),0.5)</f>
        <v>0.15</v>
      </c>
      <c r="Y1627" s="6">
        <f t="shared" si="25"/>
        <v>0</v>
      </c>
    </row>
    <row r="1628" spans="1:25" x14ac:dyDescent="0.3">
      <c r="A1628" t="str">
        <f>IF(B1628=1,COUNTIF($B$2:B1628,1),"")</f>
        <v/>
      </c>
      <c r="B1628" t="str">
        <f>IF(C1628=1,COUNTIF($H$2:H1628,H1628),"")</f>
        <v/>
      </c>
      <c r="C1628">
        <f>IF(G1628=List!$P$1,1,0)</f>
        <v>0</v>
      </c>
      <c r="D1628" s="1" t="str">
        <f>IF(E1628=1,COUNTIF($E$2:E1628,1),"")</f>
        <v/>
      </c>
      <c r="E1628" s="1" t="str">
        <f>IF(H1628=List!$P$2,1,"")</f>
        <v/>
      </c>
      <c r="F1628" s="2" t="s">
        <v>11828</v>
      </c>
      <c r="G1628" s="2" t="s">
        <v>413</v>
      </c>
      <c r="H1628" s="2" t="s">
        <v>6252</v>
      </c>
      <c r="I1628" s="2" t="s">
        <v>2917</v>
      </c>
      <c r="J1628" s="2" t="s">
        <v>950</v>
      </c>
      <c r="K1628" s="2" t="s">
        <v>2945</v>
      </c>
      <c r="L1628" s="2" t="s">
        <v>2946</v>
      </c>
      <c r="M1628" s="2" t="s">
        <v>159</v>
      </c>
      <c r="N1628" s="2" t="s">
        <v>756</v>
      </c>
      <c r="O1628" s="99">
        <v>3878</v>
      </c>
      <c r="P1628" s="2" t="s">
        <v>11332</v>
      </c>
      <c r="W1628" s="101">
        <v>1</v>
      </c>
      <c r="X1628" s="1">
        <f>IFERROR(IF(H1628="","",IF(O1628=0,0.15,IF(VLOOKUP(O1628,'Source Post 14 Status (6.30.26)'!A:B,2,FALSE)=1,0.15,0.5))),0.5)</f>
        <v>0.5</v>
      </c>
      <c r="Y1628" s="6">
        <f t="shared" si="25"/>
        <v>0</v>
      </c>
    </row>
    <row r="1629" spans="1:25" x14ac:dyDescent="0.3">
      <c r="A1629" t="str">
        <f>IF(B1629=1,COUNTIF($B$2:B1629,1),"")</f>
        <v/>
      </c>
      <c r="B1629" t="str">
        <f>IF(C1629=1,COUNTIF($H$2:H1629,H1629),"")</f>
        <v/>
      </c>
      <c r="C1629">
        <f>IF(G1629=List!$P$1,1,0)</f>
        <v>0</v>
      </c>
      <c r="D1629" s="1" t="str">
        <f>IF(E1629=1,COUNTIF($E$2:E1629,1),"")</f>
        <v/>
      </c>
      <c r="E1629" s="1" t="str">
        <f>IF(H1629=List!$P$2,1,"")</f>
        <v/>
      </c>
      <c r="F1629" s="2" t="s">
        <v>11828</v>
      </c>
      <c r="G1629" s="2" t="s">
        <v>413</v>
      </c>
      <c r="H1629" s="2" t="s">
        <v>6252</v>
      </c>
      <c r="I1629" s="2" t="s">
        <v>2917</v>
      </c>
      <c r="J1629" s="2" t="s">
        <v>950</v>
      </c>
      <c r="K1629" s="2" t="s">
        <v>2945</v>
      </c>
      <c r="L1629" s="2" t="s">
        <v>2946</v>
      </c>
      <c r="M1629" s="2" t="s">
        <v>159</v>
      </c>
      <c r="N1629" s="2" t="s">
        <v>756</v>
      </c>
      <c r="O1629" s="99">
        <v>10615</v>
      </c>
      <c r="P1629" s="2" t="s">
        <v>11333</v>
      </c>
      <c r="W1629" s="101">
        <v>1</v>
      </c>
      <c r="X1629" s="1">
        <f>IFERROR(IF(H1629="","",IF(O1629=0,0.15,IF(VLOOKUP(O1629,'Source Post 14 Status (6.30.26)'!A:B,2,FALSE)=1,0.15,0.5))),0.5)</f>
        <v>0.15</v>
      </c>
      <c r="Y1629" s="6">
        <f t="shared" si="25"/>
        <v>0</v>
      </c>
    </row>
    <row r="1630" spans="1:25" x14ac:dyDescent="0.3">
      <c r="A1630" t="str">
        <f>IF(B1630=1,COUNTIF($B$2:B1630,1),"")</f>
        <v/>
      </c>
      <c r="B1630" t="str">
        <f>IF(C1630=1,COUNTIF($H$2:H1630,H1630),"")</f>
        <v/>
      </c>
      <c r="C1630">
        <f>IF(G1630=List!$P$1,1,0)</f>
        <v>0</v>
      </c>
      <c r="D1630" s="1" t="str">
        <f>IF(E1630=1,COUNTIF($E$2:E1630,1),"")</f>
        <v/>
      </c>
      <c r="E1630" s="1" t="str">
        <f>IF(H1630=List!$P$2,1,"")</f>
        <v/>
      </c>
      <c r="F1630" s="2" t="s">
        <v>11828</v>
      </c>
      <c r="G1630" s="2" t="s">
        <v>413</v>
      </c>
      <c r="H1630" s="2" t="s">
        <v>6252</v>
      </c>
      <c r="I1630" s="2" t="s">
        <v>2917</v>
      </c>
      <c r="J1630" s="2" t="s">
        <v>950</v>
      </c>
      <c r="K1630" s="2" t="s">
        <v>2945</v>
      </c>
      <c r="L1630" s="2" t="s">
        <v>2946</v>
      </c>
      <c r="M1630" s="2" t="s">
        <v>159</v>
      </c>
      <c r="N1630" s="2" t="s">
        <v>756</v>
      </c>
      <c r="O1630" s="99">
        <v>15596</v>
      </c>
      <c r="P1630" s="2" t="s">
        <v>11334</v>
      </c>
      <c r="W1630" s="101">
        <v>1</v>
      </c>
      <c r="X1630" s="1">
        <f>IFERROR(IF(H1630="","",IF(O1630=0,0.15,IF(VLOOKUP(O1630,'Source Post 14 Status (6.30.26)'!A:B,2,FALSE)=1,0.15,0.5))),0.5)</f>
        <v>0.15</v>
      </c>
      <c r="Y1630" s="6">
        <f t="shared" si="25"/>
        <v>0</v>
      </c>
    </row>
    <row r="1631" spans="1:25" x14ac:dyDescent="0.3">
      <c r="A1631" t="str">
        <f>IF(B1631=1,COUNTIF($B$2:B1631,1),"")</f>
        <v/>
      </c>
      <c r="B1631" t="str">
        <f>IF(C1631=1,COUNTIF($H$2:H1631,H1631),"")</f>
        <v/>
      </c>
      <c r="C1631">
        <f>IF(G1631=List!$P$1,1,0)</f>
        <v>0</v>
      </c>
      <c r="D1631" s="1" t="str">
        <f>IF(E1631=1,COUNTIF($E$2:E1631,1),"")</f>
        <v/>
      </c>
      <c r="E1631" s="1" t="str">
        <f>IF(H1631=List!$P$2,1,"")</f>
        <v/>
      </c>
      <c r="F1631" s="2" t="s">
        <v>11828</v>
      </c>
      <c r="G1631" s="2" t="s">
        <v>413</v>
      </c>
      <c r="H1631" s="2" t="s">
        <v>6252</v>
      </c>
      <c r="I1631" s="2" t="s">
        <v>2917</v>
      </c>
      <c r="J1631" s="2" t="s">
        <v>950</v>
      </c>
      <c r="K1631" s="2" t="s">
        <v>2945</v>
      </c>
      <c r="L1631" s="2" t="s">
        <v>2946</v>
      </c>
      <c r="M1631" s="2" t="s">
        <v>159</v>
      </c>
      <c r="N1631" s="2" t="s">
        <v>756</v>
      </c>
      <c r="O1631" s="99">
        <v>18085</v>
      </c>
      <c r="P1631" s="2" t="s">
        <v>7886</v>
      </c>
      <c r="W1631" s="101">
        <v>1</v>
      </c>
      <c r="X1631" s="1">
        <f>IFERROR(IF(H1631="","",IF(O1631=0,0.15,IF(VLOOKUP(O1631,'Source Post 14 Status (6.30.26)'!A:B,2,FALSE)=1,0.15,0.5))),0.5)</f>
        <v>0.15</v>
      </c>
      <c r="Y1631" s="6">
        <f t="shared" si="25"/>
        <v>0</v>
      </c>
    </row>
    <row r="1632" spans="1:25" x14ac:dyDescent="0.3">
      <c r="A1632" t="str">
        <f>IF(B1632=1,COUNTIF($B$2:B1632,1),"")</f>
        <v/>
      </c>
      <c r="B1632" t="str">
        <f>IF(C1632=1,COUNTIF($H$2:H1632,H1632),"")</f>
        <v/>
      </c>
      <c r="C1632">
        <f>IF(G1632=List!$P$1,1,0)</f>
        <v>0</v>
      </c>
      <c r="D1632" s="1" t="str">
        <f>IF(E1632=1,COUNTIF($E$2:E1632,1),"")</f>
        <v/>
      </c>
      <c r="E1632" s="1" t="str">
        <f>IF(H1632=List!$P$2,1,"")</f>
        <v/>
      </c>
      <c r="F1632" s="2" t="s">
        <v>11828</v>
      </c>
      <c r="G1632" s="2" t="s">
        <v>413</v>
      </c>
      <c r="H1632" s="2" t="s">
        <v>6252</v>
      </c>
      <c r="I1632" s="2" t="s">
        <v>2917</v>
      </c>
      <c r="J1632" s="2" t="s">
        <v>950</v>
      </c>
      <c r="K1632" s="2" t="s">
        <v>2945</v>
      </c>
      <c r="L1632" s="2" t="s">
        <v>2946</v>
      </c>
      <c r="M1632" s="2" t="s">
        <v>159</v>
      </c>
      <c r="N1632" s="2" t="s">
        <v>756</v>
      </c>
      <c r="O1632" s="99">
        <v>9567</v>
      </c>
      <c r="P1632" s="2" t="s">
        <v>11335</v>
      </c>
      <c r="W1632" s="101">
        <v>1</v>
      </c>
      <c r="X1632" s="1">
        <f>IFERROR(IF(H1632="","",IF(O1632=0,0.15,IF(VLOOKUP(O1632,'Source Post 14 Status (6.30.26)'!A:B,2,FALSE)=1,0.15,0.5))),0.5)</f>
        <v>0.15</v>
      </c>
      <c r="Y1632" s="6">
        <f t="shared" si="25"/>
        <v>0</v>
      </c>
    </row>
    <row r="1633" spans="1:25" x14ac:dyDescent="0.3">
      <c r="A1633" t="str">
        <f>IF(B1633=1,COUNTIF($B$2:B1633,1),"")</f>
        <v/>
      </c>
      <c r="B1633" t="str">
        <f>IF(C1633=1,COUNTIF($H$2:H1633,H1633),"")</f>
        <v/>
      </c>
      <c r="C1633">
        <f>IF(G1633=List!$P$1,1,0)</f>
        <v>0</v>
      </c>
      <c r="D1633" s="1" t="str">
        <f>IF(E1633=1,COUNTIF($E$2:E1633,1),"")</f>
        <v/>
      </c>
      <c r="E1633" s="1" t="str">
        <f>IF(H1633=List!$P$2,1,"")</f>
        <v/>
      </c>
      <c r="F1633" s="2" t="s">
        <v>11828</v>
      </c>
      <c r="G1633" s="2" t="s">
        <v>413</v>
      </c>
      <c r="H1633" s="2" t="s">
        <v>6252</v>
      </c>
      <c r="I1633" s="2" t="s">
        <v>2917</v>
      </c>
      <c r="J1633" s="2" t="s">
        <v>950</v>
      </c>
      <c r="K1633" s="2" t="s">
        <v>2945</v>
      </c>
      <c r="L1633" s="2" t="s">
        <v>2946</v>
      </c>
      <c r="M1633" s="2" t="s">
        <v>159</v>
      </c>
      <c r="N1633" s="2" t="s">
        <v>756</v>
      </c>
      <c r="O1633" s="99">
        <v>17078</v>
      </c>
      <c r="P1633" s="2" t="s">
        <v>11328</v>
      </c>
      <c r="W1633" s="101">
        <v>1</v>
      </c>
      <c r="X1633" s="1">
        <f>IFERROR(IF(H1633="","",IF(O1633=0,0.15,IF(VLOOKUP(O1633,'Source Post 14 Status (6.30.26)'!A:B,2,FALSE)=1,0.15,0.5))),0.5)</f>
        <v>0.15</v>
      </c>
      <c r="Y1633" s="6">
        <f t="shared" si="25"/>
        <v>0</v>
      </c>
    </row>
    <row r="1634" spans="1:25" x14ac:dyDescent="0.3">
      <c r="A1634" t="str">
        <f>IF(B1634=1,COUNTIF($B$2:B1634,1),"")</f>
        <v/>
      </c>
      <c r="B1634" t="str">
        <f>IF(C1634=1,COUNTIF($H$2:H1634,H1634),"")</f>
        <v/>
      </c>
      <c r="C1634">
        <f>IF(G1634=List!$P$1,1,0)</f>
        <v>0</v>
      </c>
      <c r="D1634" s="1" t="str">
        <f>IF(E1634=1,COUNTIF($E$2:E1634,1),"")</f>
        <v/>
      </c>
      <c r="E1634" s="1" t="str">
        <f>IF(H1634=List!$P$2,1,"")</f>
        <v/>
      </c>
      <c r="F1634" s="2" t="s">
        <v>11828</v>
      </c>
      <c r="G1634" s="2" t="s">
        <v>413</v>
      </c>
      <c r="H1634" s="2" t="s">
        <v>6252</v>
      </c>
      <c r="I1634" s="2" t="s">
        <v>2917</v>
      </c>
      <c r="J1634" s="2" t="s">
        <v>950</v>
      </c>
      <c r="K1634" s="2" t="s">
        <v>2945</v>
      </c>
      <c r="L1634" s="2" t="s">
        <v>2946</v>
      </c>
      <c r="M1634" s="2" t="s">
        <v>159</v>
      </c>
      <c r="N1634" s="2" t="s">
        <v>756</v>
      </c>
      <c r="O1634" s="99">
        <v>23051</v>
      </c>
      <c r="P1634" s="2" t="s">
        <v>8483</v>
      </c>
      <c r="W1634" s="101">
        <v>1</v>
      </c>
      <c r="X1634" s="1">
        <f>IFERROR(IF(H1634="","",IF(O1634=0,0.15,IF(VLOOKUP(O1634,'Source Post 14 Status (6.30.26)'!A:B,2,FALSE)=1,0.15,0.5))),0.5)</f>
        <v>0.15</v>
      </c>
      <c r="Y1634" s="6">
        <f t="shared" si="25"/>
        <v>0</v>
      </c>
    </row>
    <row r="1635" spans="1:25" x14ac:dyDescent="0.3">
      <c r="A1635" t="str">
        <f>IF(B1635=1,COUNTIF($B$2:B1635,1),"")</f>
        <v/>
      </c>
      <c r="B1635" t="str">
        <f>IF(C1635=1,COUNTIF($H$2:H1635,H1635),"")</f>
        <v/>
      </c>
      <c r="C1635">
        <f>IF(G1635=List!$P$1,1,0)</f>
        <v>0</v>
      </c>
      <c r="D1635" s="1" t="str">
        <f>IF(E1635=1,COUNTIF($E$2:E1635,1),"")</f>
        <v/>
      </c>
      <c r="E1635" s="1" t="str">
        <f>IF(H1635=List!$P$2,1,"")</f>
        <v/>
      </c>
      <c r="F1635" s="2" t="s">
        <v>11828</v>
      </c>
      <c r="G1635" s="2" t="s">
        <v>413</v>
      </c>
      <c r="H1635" s="2" t="s">
        <v>6252</v>
      </c>
      <c r="I1635" s="2" t="s">
        <v>2917</v>
      </c>
      <c r="J1635" s="2" t="s">
        <v>950</v>
      </c>
      <c r="K1635" s="2" t="s">
        <v>2945</v>
      </c>
      <c r="L1635" s="2" t="s">
        <v>2946</v>
      </c>
      <c r="M1635" s="2" t="s">
        <v>159</v>
      </c>
      <c r="N1635" s="2" t="s">
        <v>756</v>
      </c>
      <c r="O1635" s="99">
        <v>8864</v>
      </c>
      <c r="P1635" s="2" t="s">
        <v>11329</v>
      </c>
      <c r="W1635" s="101">
        <v>1</v>
      </c>
      <c r="X1635" s="1">
        <f>IFERROR(IF(H1635="","",IF(O1635=0,0.15,IF(VLOOKUP(O1635,'Source Post 14 Status (6.30.26)'!A:B,2,FALSE)=1,0.15,0.5))),0.5)</f>
        <v>0.5</v>
      </c>
      <c r="Y1635" s="6">
        <f t="shared" si="25"/>
        <v>0</v>
      </c>
    </row>
    <row r="1636" spans="1:25" x14ac:dyDescent="0.3">
      <c r="A1636" t="str">
        <f>IF(B1636=1,COUNTIF($B$2:B1636,1),"")</f>
        <v/>
      </c>
      <c r="B1636" t="str">
        <f>IF(C1636=1,COUNTIF($H$2:H1636,H1636),"")</f>
        <v/>
      </c>
      <c r="C1636">
        <f>IF(G1636=List!$P$1,1,0)</f>
        <v>0</v>
      </c>
      <c r="D1636" s="1" t="str">
        <f>IF(E1636=1,COUNTIF($E$2:E1636,1),"")</f>
        <v/>
      </c>
      <c r="E1636" s="1" t="str">
        <f>IF(H1636=List!$P$2,1,"")</f>
        <v/>
      </c>
      <c r="F1636" s="2" t="s">
        <v>11828</v>
      </c>
      <c r="G1636" s="2" t="s">
        <v>413</v>
      </c>
      <c r="H1636" s="2" t="s">
        <v>6252</v>
      </c>
      <c r="I1636" s="2" t="s">
        <v>2917</v>
      </c>
      <c r="J1636" s="2" t="s">
        <v>950</v>
      </c>
      <c r="K1636" s="2" t="s">
        <v>2945</v>
      </c>
      <c r="L1636" s="2" t="s">
        <v>2946</v>
      </c>
      <c r="M1636" s="2" t="s">
        <v>159</v>
      </c>
      <c r="N1636" s="2" t="s">
        <v>756</v>
      </c>
      <c r="O1636" s="99">
        <v>12127</v>
      </c>
      <c r="P1636" s="2" t="s">
        <v>11330</v>
      </c>
      <c r="W1636" s="101">
        <v>1</v>
      </c>
      <c r="X1636" s="1">
        <f>IFERROR(IF(H1636="","",IF(O1636=0,0.15,IF(VLOOKUP(O1636,'Source Post 14 Status (6.30.26)'!A:B,2,FALSE)=1,0.15,0.5))),0.5)</f>
        <v>0.5</v>
      </c>
      <c r="Y1636" s="6">
        <f t="shared" si="25"/>
        <v>0</v>
      </c>
    </row>
    <row r="1637" spans="1:25" x14ac:dyDescent="0.3">
      <c r="A1637" t="str">
        <f>IF(B1637=1,COUNTIF($B$2:B1637,1),"")</f>
        <v/>
      </c>
      <c r="B1637" t="str">
        <f>IF(C1637=1,COUNTIF($H$2:H1637,H1637),"")</f>
        <v/>
      </c>
      <c r="C1637">
        <f>IF(G1637=List!$P$1,1,0)</f>
        <v>0</v>
      </c>
      <c r="D1637" s="1" t="str">
        <f>IF(E1637=1,COUNTIF($E$2:E1637,1),"")</f>
        <v/>
      </c>
      <c r="E1637" s="1" t="str">
        <f>IF(H1637=List!$P$2,1,"")</f>
        <v/>
      </c>
      <c r="F1637" s="2" t="s">
        <v>11828</v>
      </c>
      <c r="G1637" s="2" t="s">
        <v>413</v>
      </c>
      <c r="H1637" s="2" t="s">
        <v>6252</v>
      </c>
      <c r="I1637" s="2" t="s">
        <v>2917</v>
      </c>
      <c r="J1637" s="2" t="s">
        <v>950</v>
      </c>
      <c r="K1637" s="2" t="s">
        <v>2945</v>
      </c>
      <c r="L1637" s="2" t="s">
        <v>2946</v>
      </c>
      <c r="M1637" s="2" t="s">
        <v>159</v>
      </c>
      <c r="N1637" s="2" t="s">
        <v>756</v>
      </c>
      <c r="O1637" s="99">
        <v>20043</v>
      </c>
      <c r="P1637" s="2" t="s">
        <v>11331</v>
      </c>
      <c r="W1637" s="101">
        <v>1</v>
      </c>
      <c r="X1637" s="1">
        <f>IFERROR(IF(H1637="","",IF(O1637=0,0.15,IF(VLOOKUP(O1637,'Source Post 14 Status (6.30.26)'!A:B,2,FALSE)=1,0.15,0.5))),0.5)</f>
        <v>0.15</v>
      </c>
      <c r="Y1637" s="6">
        <f t="shared" si="25"/>
        <v>0</v>
      </c>
    </row>
    <row r="1638" spans="1:25" x14ac:dyDescent="0.3">
      <c r="A1638" t="str">
        <f>IF(B1638=1,COUNTIF($B$2:B1638,1),"")</f>
        <v/>
      </c>
      <c r="B1638" t="str">
        <f>IF(C1638=1,COUNTIF($H$2:H1638,H1638),"")</f>
        <v/>
      </c>
      <c r="C1638">
        <f>IF(G1638=List!$P$1,1,0)</f>
        <v>0</v>
      </c>
      <c r="D1638" s="1" t="str">
        <f>IF(E1638=1,COUNTIF($E$2:E1638,1),"")</f>
        <v/>
      </c>
      <c r="E1638" s="1" t="str">
        <f>IF(H1638=List!$P$2,1,"")</f>
        <v/>
      </c>
      <c r="F1638" s="2" t="s">
        <v>11828</v>
      </c>
      <c r="G1638" s="2" t="s">
        <v>414</v>
      </c>
      <c r="H1638" s="2" t="s">
        <v>6253</v>
      </c>
      <c r="I1638" s="2" t="s">
        <v>2917</v>
      </c>
      <c r="J1638" s="2" t="s">
        <v>950</v>
      </c>
      <c r="K1638" s="2" t="s">
        <v>2948</v>
      </c>
      <c r="L1638" s="2" t="s">
        <v>2949</v>
      </c>
      <c r="M1638" s="2" t="s">
        <v>159</v>
      </c>
      <c r="N1638" s="2" t="s">
        <v>756</v>
      </c>
      <c r="O1638" s="99">
        <v>26944</v>
      </c>
      <c r="P1638" s="2" t="s">
        <v>11339</v>
      </c>
      <c r="W1638" s="101">
        <v>1</v>
      </c>
      <c r="X1638" s="1">
        <f>IFERROR(IF(H1638="","",IF(O1638=0,0.15,IF(VLOOKUP(O1638,'Source Post 14 Status (6.30.26)'!A:B,2,FALSE)=1,0.15,0.5))),0.5)</f>
        <v>0.15</v>
      </c>
      <c r="Y1638" s="6">
        <f t="shared" si="25"/>
        <v>0</v>
      </c>
    </row>
    <row r="1639" spans="1:25" x14ac:dyDescent="0.3">
      <c r="A1639" t="str">
        <f>IF(B1639=1,COUNTIF($B$2:B1639,1),"")</f>
        <v/>
      </c>
      <c r="B1639" t="str">
        <f>IF(C1639=1,COUNTIF($H$2:H1639,H1639),"")</f>
        <v/>
      </c>
      <c r="C1639">
        <f>IF(G1639=List!$P$1,1,0)</f>
        <v>0</v>
      </c>
      <c r="D1639" s="1" t="str">
        <f>IF(E1639=1,COUNTIF($E$2:E1639,1),"")</f>
        <v/>
      </c>
      <c r="E1639" s="1" t="str">
        <f>IF(H1639=List!$P$2,1,"")</f>
        <v/>
      </c>
      <c r="F1639" s="2" t="s">
        <v>11828</v>
      </c>
      <c r="G1639" s="2" t="s">
        <v>414</v>
      </c>
      <c r="H1639" s="2" t="s">
        <v>6253</v>
      </c>
      <c r="I1639" s="2" t="s">
        <v>2917</v>
      </c>
      <c r="J1639" s="2" t="s">
        <v>950</v>
      </c>
      <c r="K1639" s="2" t="s">
        <v>2948</v>
      </c>
      <c r="L1639" s="2" t="s">
        <v>2949</v>
      </c>
      <c r="M1639" s="2" t="s">
        <v>159</v>
      </c>
      <c r="N1639" s="2" t="s">
        <v>756</v>
      </c>
      <c r="O1639" s="99">
        <v>20855</v>
      </c>
      <c r="P1639" s="2" t="s">
        <v>8224</v>
      </c>
      <c r="W1639" s="101">
        <v>1</v>
      </c>
      <c r="X1639" s="1">
        <f>IFERROR(IF(H1639="","",IF(O1639=0,0.15,IF(VLOOKUP(O1639,'Source Post 14 Status (6.30.26)'!A:B,2,FALSE)=1,0.15,0.5))),0.5)</f>
        <v>0.15</v>
      </c>
      <c r="Y1639" s="6">
        <f t="shared" si="25"/>
        <v>0</v>
      </c>
    </row>
    <row r="1640" spans="1:25" x14ac:dyDescent="0.3">
      <c r="A1640" t="str">
        <f>IF(B1640=1,COUNTIF($B$2:B1640,1),"")</f>
        <v/>
      </c>
      <c r="B1640" t="str">
        <f>IF(C1640=1,COUNTIF($H$2:H1640,H1640),"")</f>
        <v/>
      </c>
      <c r="C1640">
        <f>IF(G1640=List!$P$1,1,0)</f>
        <v>0</v>
      </c>
      <c r="D1640" s="1" t="str">
        <f>IF(E1640=1,COUNTIF($E$2:E1640,1),"")</f>
        <v/>
      </c>
      <c r="E1640" s="1" t="str">
        <f>IF(H1640=List!$P$2,1,"")</f>
        <v/>
      </c>
      <c r="F1640" s="2" t="s">
        <v>11828</v>
      </c>
      <c r="G1640" s="2" t="s">
        <v>414</v>
      </c>
      <c r="H1640" s="2" t="s">
        <v>6253</v>
      </c>
      <c r="I1640" s="2" t="s">
        <v>2917</v>
      </c>
      <c r="J1640" s="2" t="s">
        <v>950</v>
      </c>
      <c r="K1640" s="2" t="s">
        <v>2948</v>
      </c>
      <c r="L1640" s="2" t="s">
        <v>2949</v>
      </c>
      <c r="M1640" s="2" t="s">
        <v>159</v>
      </c>
      <c r="N1640" s="2" t="s">
        <v>756</v>
      </c>
      <c r="O1640" s="99">
        <v>20976</v>
      </c>
      <c r="P1640" s="2" t="s">
        <v>8250</v>
      </c>
      <c r="W1640" s="101">
        <v>1</v>
      </c>
      <c r="X1640" s="1">
        <f>IFERROR(IF(H1640="","",IF(O1640=0,0.15,IF(VLOOKUP(O1640,'Source Post 14 Status (6.30.26)'!A:B,2,FALSE)=1,0.15,0.5))),0.5)</f>
        <v>0.15</v>
      </c>
      <c r="Y1640" s="6">
        <f t="shared" si="25"/>
        <v>0</v>
      </c>
    </row>
    <row r="1641" spans="1:25" x14ac:dyDescent="0.3">
      <c r="A1641" t="str">
        <f>IF(B1641=1,COUNTIF($B$2:B1641,1),"")</f>
        <v/>
      </c>
      <c r="B1641" t="str">
        <f>IF(C1641=1,COUNTIF($H$2:H1641,H1641),"")</f>
        <v/>
      </c>
      <c r="C1641">
        <f>IF(G1641=List!$P$1,1,0)</f>
        <v>0</v>
      </c>
      <c r="D1641" s="1" t="str">
        <f>IF(E1641=1,COUNTIF($E$2:E1641,1),"")</f>
        <v/>
      </c>
      <c r="E1641" s="1" t="str">
        <f>IF(H1641=List!$P$2,1,"")</f>
        <v/>
      </c>
      <c r="F1641" s="2" t="s">
        <v>11828</v>
      </c>
      <c r="G1641" s="2" t="s">
        <v>414</v>
      </c>
      <c r="H1641" s="2" t="s">
        <v>6253</v>
      </c>
      <c r="I1641" s="2" t="s">
        <v>2917</v>
      </c>
      <c r="J1641" s="2" t="s">
        <v>950</v>
      </c>
      <c r="K1641" s="2" t="s">
        <v>2948</v>
      </c>
      <c r="L1641" s="2" t="s">
        <v>2949</v>
      </c>
      <c r="M1641" s="2" t="s">
        <v>159</v>
      </c>
      <c r="N1641" s="2" t="s">
        <v>756</v>
      </c>
      <c r="O1641" s="99">
        <v>8356</v>
      </c>
      <c r="P1641" s="2" t="s">
        <v>7036</v>
      </c>
      <c r="W1641" s="101">
        <v>1</v>
      </c>
      <c r="X1641" s="1">
        <f>IFERROR(IF(H1641="","",IF(O1641=0,0.15,IF(VLOOKUP(O1641,'Source Post 14 Status (6.30.26)'!A:B,2,FALSE)=1,0.15,0.5))),0.5)</f>
        <v>0.5</v>
      </c>
      <c r="Y1641" s="6">
        <f t="shared" si="25"/>
        <v>0</v>
      </c>
    </row>
    <row r="1642" spans="1:25" x14ac:dyDescent="0.3">
      <c r="A1642" t="str">
        <f>IF(B1642=1,COUNTIF($B$2:B1642,1),"")</f>
        <v/>
      </c>
      <c r="B1642" t="str">
        <f>IF(C1642=1,COUNTIF($H$2:H1642,H1642),"")</f>
        <v/>
      </c>
      <c r="C1642">
        <f>IF(G1642=List!$P$1,1,0)</f>
        <v>0</v>
      </c>
      <c r="D1642" s="1" t="str">
        <f>IF(E1642=1,COUNTIF($E$2:E1642,1),"")</f>
        <v/>
      </c>
      <c r="E1642" s="1" t="str">
        <f>IF(H1642=List!$P$2,1,"")</f>
        <v/>
      </c>
      <c r="F1642" s="2" t="s">
        <v>11828</v>
      </c>
      <c r="G1642" s="2" t="s">
        <v>414</v>
      </c>
      <c r="H1642" s="2" t="s">
        <v>6253</v>
      </c>
      <c r="I1642" s="2" t="s">
        <v>2917</v>
      </c>
      <c r="J1642" s="2" t="s">
        <v>950</v>
      </c>
      <c r="K1642" s="2" t="s">
        <v>2948</v>
      </c>
      <c r="L1642" s="2" t="s">
        <v>2949</v>
      </c>
      <c r="M1642" s="2" t="s">
        <v>159</v>
      </c>
      <c r="N1642" s="2" t="s">
        <v>756</v>
      </c>
      <c r="O1642" s="99">
        <v>0</v>
      </c>
      <c r="P1642" s="2" t="s">
        <v>8514</v>
      </c>
      <c r="W1642" s="101">
        <v>1</v>
      </c>
      <c r="X1642" s="1">
        <f>IFERROR(IF(H1642="","",IF(O1642=0,0.15,IF(VLOOKUP(O1642,'Source Post 14 Status (6.30.26)'!A:B,2,FALSE)=1,0.15,0.5))),0.5)</f>
        <v>0.15</v>
      </c>
      <c r="Y1642" s="6">
        <f t="shared" si="25"/>
        <v>0</v>
      </c>
    </row>
    <row r="1643" spans="1:25" x14ac:dyDescent="0.3">
      <c r="A1643" t="str">
        <f>IF(B1643=1,COUNTIF($B$2:B1643,1),"")</f>
        <v/>
      </c>
      <c r="B1643" t="str">
        <f>IF(C1643=1,COUNTIF($H$2:H1643,H1643),"")</f>
        <v/>
      </c>
      <c r="C1643">
        <f>IF(G1643=List!$P$1,1,0)</f>
        <v>0</v>
      </c>
      <c r="D1643" s="1" t="str">
        <f>IF(E1643=1,COUNTIF($E$2:E1643,1),"")</f>
        <v/>
      </c>
      <c r="E1643" s="1" t="str">
        <f>IF(H1643=List!$P$2,1,"")</f>
        <v/>
      </c>
      <c r="F1643" s="2" t="s">
        <v>11828</v>
      </c>
      <c r="G1643" s="2" t="s">
        <v>414</v>
      </c>
      <c r="H1643" s="2" t="s">
        <v>6253</v>
      </c>
      <c r="I1643" s="2" t="s">
        <v>2917</v>
      </c>
      <c r="J1643" s="2" t="s">
        <v>950</v>
      </c>
      <c r="K1643" s="2" t="s">
        <v>2948</v>
      </c>
      <c r="L1643" s="2" t="s">
        <v>2949</v>
      </c>
      <c r="M1643" s="2" t="s">
        <v>159</v>
      </c>
      <c r="N1643" s="2" t="s">
        <v>756</v>
      </c>
      <c r="O1643" s="99">
        <v>12434</v>
      </c>
      <c r="P1643" s="2" t="s">
        <v>7383</v>
      </c>
      <c r="W1643" s="101">
        <v>1</v>
      </c>
      <c r="X1643" s="1">
        <f>IFERROR(IF(H1643="","",IF(O1643=0,0.15,IF(VLOOKUP(O1643,'Source Post 14 Status (6.30.26)'!A:B,2,FALSE)=1,0.15,0.5))),0.5)</f>
        <v>0.15</v>
      </c>
      <c r="Y1643" s="6">
        <f t="shared" si="25"/>
        <v>0</v>
      </c>
    </row>
    <row r="1644" spans="1:25" x14ac:dyDescent="0.3">
      <c r="A1644" t="str">
        <f>IF(B1644=1,COUNTIF($B$2:B1644,1),"")</f>
        <v/>
      </c>
      <c r="B1644" t="str">
        <f>IF(C1644=1,COUNTIF($H$2:H1644,H1644),"")</f>
        <v/>
      </c>
      <c r="C1644">
        <f>IF(G1644=List!$P$1,1,0)</f>
        <v>0</v>
      </c>
      <c r="D1644" s="1" t="str">
        <f>IF(E1644=1,COUNTIF($E$2:E1644,1),"")</f>
        <v/>
      </c>
      <c r="E1644" s="1" t="str">
        <f>IF(H1644=List!$P$2,1,"")</f>
        <v/>
      </c>
      <c r="F1644" s="2" t="s">
        <v>11828</v>
      </c>
      <c r="G1644" s="2" t="s">
        <v>414</v>
      </c>
      <c r="H1644" s="2" t="s">
        <v>6253</v>
      </c>
      <c r="I1644" s="2" t="s">
        <v>2917</v>
      </c>
      <c r="J1644" s="2" t="s">
        <v>950</v>
      </c>
      <c r="K1644" s="2" t="s">
        <v>2948</v>
      </c>
      <c r="L1644" s="2" t="s">
        <v>2949</v>
      </c>
      <c r="M1644" s="2" t="s">
        <v>159</v>
      </c>
      <c r="N1644" s="2" t="s">
        <v>756</v>
      </c>
      <c r="O1644" s="99">
        <v>0</v>
      </c>
      <c r="P1644" s="2" t="s">
        <v>8512</v>
      </c>
      <c r="W1644" s="101">
        <v>1</v>
      </c>
      <c r="X1644" s="1">
        <f>IFERROR(IF(H1644="","",IF(O1644=0,0.15,IF(VLOOKUP(O1644,'Source Post 14 Status (6.30.26)'!A:B,2,FALSE)=1,0.15,0.5))),0.5)</f>
        <v>0.15</v>
      </c>
      <c r="Y1644" s="6">
        <f t="shared" si="25"/>
        <v>0</v>
      </c>
    </row>
    <row r="1645" spans="1:25" x14ac:dyDescent="0.3">
      <c r="A1645" t="str">
        <f>IF(B1645=1,COUNTIF($B$2:B1645,1),"")</f>
        <v/>
      </c>
      <c r="B1645" t="str">
        <f>IF(C1645=1,COUNTIF($H$2:H1645,H1645),"")</f>
        <v/>
      </c>
      <c r="C1645">
        <f>IF(G1645=List!$P$1,1,0)</f>
        <v>0</v>
      </c>
      <c r="D1645" s="1" t="str">
        <f>IF(E1645=1,COUNTIF($E$2:E1645,1),"")</f>
        <v/>
      </c>
      <c r="E1645" s="1" t="str">
        <f>IF(H1645=List!$P$2,1,"")</f>
        <v/>
      </c>
      <c r="F1645" s="2" t="s">
        <v>11828</v>
      </c>
      <c r="G1645" s="2" t="s">
        <v>414</v>
      </c>
      <c r="H1645" s="2" t="s">
        <v>6253</v>
      </c>
      <c r="I1645" s="2" t="s">
        <v>2917</v>
      </c>
      <c r="J1645" s="2" t="s">
        <v>950</v>
      </c>
      <c r="K1645" s="2" t="s">
        <v>2948</v>
      </c>
      <c r="L1645" s="2" t="s">
        <v>2949</v>
      </c>
      <c r="M1645" s="2" t="s">
        <v>159</v>
      </c>
      <c r="N1645" s="2" t="s">
        <v>756</v>
      </c>
      <c r="O1645" s="99">
        <v>2830</v>
      </c>
      <c r="P1645" s="2" t="s">
        <v>11340</v>
      </c>
      <c r="W1645" s="101">
        <v>1</v>
      </c>
      <c r="X1645" s="1">
        <f>IFERROR(IF(H1645="","",IF(O1645=0,0.15,IF(VLOOKUP(O1645,'Source Post 14 Status (6.30.26)'!A:B,2,FALSE)=1,0.15,0.5))),0.5)</f>
        <v>0.5</v>
      </c>
      <c r="Y1645" s="6">
        <f t="shared" si="25"/>
        <v>0</v>
      </c>
    </row>
    <row r="1646" spans="1:25" x14ac:dyDescent="0.3">
      <c r="A1646" t="str">
        <f>IF(B1646=1,COUNTIF($B$2:B1646,1),"")</f>
        <v/>
      </c>
      <c r="B1646" t="str">
        <f>IF(C1646=1,COUNTIF($H$2:H1646,H1646),"")</f>
        <v/>
      </c>
      <c r="C1646">
        <f>IF(G1646=List!$P$1,1,0)</f>
        <v>0</v>
      </c>
      <c r="D1646" s="1" t="str">
        <f>IF(E1646=1,COUNTIF($E$2:E1646,1),"")</f>
        <v/>
      </c>
      <c r="E1646" s="1" t="str">
        <f>IF(H1646=List!$P$2,1,"")</f>
        <v/>
      </c>
      <c r="F1646" s="2" t="s">
        <v>11828</v>
      </c>
      <c r="G1646" s="2" t="s">
        <v>414</v>
      </c>
      <c r="H1646" s="2" t="s">
        <v>6253</v>
      </c>
      <c r="I1646" s="2" t="s">
        <v>2917</v>
      </c>
      <c r="J1646" s="2" t="s">
        <v>950</v>
      </c>
      <c r="K1646" s="2" t="s">
        <v>2948</v>
      </c>
      <c r="L1646" s="2" t="s">
        <v>2949</v>
      </c>
      <c r="M1646" s="2" t="s">
        <v>159</v>
      </c>
      <c r="N1646" s="2" t="s">
        <v>756</v>
      </c>
      <c r="O1646" s="99">
        <v>11531</v>
      </c>
      <c r="P1646" s="2" t="s">
        <v>7283</v>
      </c>
      <c r="W1646" s="101">
        <v>1</v>
      </c>
      <c r="X1646" s="1">
        <f>IFERROR(IF(H1646="","",IF(O1646=0,0.15,IF(VLOOKUP(O1646,'Source Post 14 Status (6.30.26)'!A:B,2,FALSE)=1,0.15,0.5))),0.5)</f>
        <v>0.15</v>
      </c>
      <c r="Y1646" s="6">
        <f t="shared" si="25"/>
        <v>0</v>
      </c>
    </row>
    <row r="1647" spans="1:25" x14ac:dyDescent="0.3">
      <c r="A1647" t="str">
        <f>IF(B1647=1,COUNTIF($B$2:B1647,1),"")</f>
        <v/>
      </c>
      <c r="B1647" t="str">
        <f>IF(C1647=1,COUNTIF($H$2:H1647,H1647),"")</f>
        <v/>
      </c>
      <c r="C1647">
        <f>IF(G1647=List!$P$1,1,0)</f>
        <v>0</v>
      </c>
      <c r="D1647" s="1" t="str">
        <f>IF(E1647=1,COUNTIF($E$2:E1647,1),"")</f>
        <v/>
      </c>
      <c r="E1647" s="1" t="str">
        <f>IF(H1647=List!$P$2,1,"")</f>
        <v/>
      </c>
      <c r="F1647" s="2" t="s">
        <v>11828</v>
      </c>
      <c r="G1647" s="2" t="s">
        <v>415</v>
      </c>
      <c r="H1647" s="2" t="s">
        <v>6254</v>
      </c>
      <c r="I1647" s="2" t="s">
        <v>2917</v>
      </c>
      <c r="J1647" s="2" t="s">
        <v>950</v>
      </c>
      <c r="K1647" s="2" t="s">
        <v>2951</v>
      </c>
      <c r="L1647" s="2" t="s">
        <v>2952</v>
      </c>
      <c r="M1647" s="2" t="s">
        <v>159</v>
      </c>
      <c r="N1647" s="2" t="s">
        <v>756</v>
      </c>
      <c r="O1647" s="99">
        <v>24551</v>
      </c>
      <c r="P1647" s="2" t="s">
        <v>11341</v>
      </c>
      <c r="W1647" s="101">
        <v>1</v>
      </c>
      <c r="X1647" s="1">
        <f>IFERROR(IF(H1647="","",IF(O1647=0,0.15,IF(VLOOKUP(O1647,'Source Post 14 Status (6.30.26)'!A:B,2,FALSE)=1,0.15,0.5))),0.5)</f>
        <v>0.15</v>
      </c>
      <c r="Y1647" s="6">
        <f t="shared" si="25"/>
        <v>0</v>
      </c>
    </row>
    <row r="1648" spans="1:25" x14ac:dyDescent="0.3">
      <c r="A1648" t="str">
        <f>IF(B1648=1,COUNTIF($B$2:B1648,1),"")</f>
        <v/>
      </c>
      <c r="B1648" t="str">
        <f>IF(C1648=1,COUNTIF($H$2:H1648,H1648),"")</f>
        <v/>
      </c>
      <c r="C1648">
        <f>IF(G1648=List!$P$1,1,0)</f>
        <v>0</v>
      </c>
      <c r="D1648" s="1" t="str">
        <f>IF(E1648=1,COUNTIF($E$2:E1648,1),"")</f>
        <v/>
      </c>
      <c r="E1648" s="1" t="str">
        <f>IF(H1648=List!$P$2,1,"")</f>
        <v/>
      </c>
      <c r="F1648" s="2" t="s">
        <v>11828</v>
      </c>
      <c r="G1648" s="2" t="s">
        <v>415</v>
      </c>
      <c r="H1648" s="2" t="s">
        <v>6254</v>
      </c>
      <c r="I1648" s="2" t="s">
        <v>2917</v>
      </c>
      <c r="J1648" s="2" t="s">
        <v>950</v>
      </c>
      <c r="K1648" s="2" t="s">
        <v>2951</v>
      </c>
      <c r="L1648" s="2" t="s">
        <v>2952</v>
      </c>
      <c r="M1648" s="2" t="s">
        <v>159</v>
      </c>
      <c r="N1648" s="2" t="s">
        <v>756</v>
      </c>
      <c r="O1648" s="99">
        <v>23041</v>
      </c>
      <c r="P1648" s="2" t="s">
        <v>11342</v>
      </c>
      <c r="W1648" s="101">
        <v>1</v>
      </c>
      <c r="X1648" s="1">
        <f>IFERROR(IF(H1648="","",IF(O1648=0,0.15,IF(VLOOKUP(O1648,'Source Post 14 Status (6.30.26)'!A:B,2,FALSE)=1,0.15,0.5))),0.5)</f>
        <v>0.15</v>
      </c>
      <c r="Y1648" s="6">
        <f t="shared" si="25"/>
        <v>0</v>
      </c>
    </row>
    <row r="1649" spans="1:25" x14ac:dyDescent="0.3">
      <c r="A1649" t="str">
        <f>IF(B1649=1,COUNTIF($B$2:B1649,1),"")</f>
        <v/>
      </c>
      <c r="B1649" t="str">
        <f>IF(C1649=1,COUNTIF($H$2:H1649,H1649),"")</f>
        <v/>
      </c>
      <c r="C1649">
        <f>IF(G1649=List!$P$1,1,0)</f>
        <v>0</v>
      </c>
      <c r="D1649" s="1" t="str">
        <f>IF(E1649=1,COUNTIF($E$2:E1649,1),"")</f>
        <v/>
      </c>
      <c r="E1649" s="1" t="str">
        <f>IF(H1649=List!$P$2,1,"")</f>
        <v/>
      </c>
      <c r="F1649" s="2" t="s">
        <v>11828</v>
      </c>
      <c r="G1649" s="2" t="s">
        <v>415</v>
      </c>
      <c r="H1649" s="2" t="s">
        <v>6254</v>
      </c>
      <c r="I1649" s="2" t="s">
        <v>2917</v>
      </c>
      <c r="J1649" s="2" t="s">
        <v>950</v>
      </c>
      <c r="K1649" s="2" t="s">
        <v>2951</v>
      </c>
      <c r="L1649" s="2" t="s">
        <v>2952</v>
      </c>
      <c r="M1649" s="2" t="s">
        <v>159</v>
      </c>
      <c r="N1649" s="2" t="s">
        <v>756</v>
      </c>
      <c r="O1649" s="99">
        <v>9570</v>
      </c>
      <c r="P1649" s="2" t="s">
        <v>7110</v>
      </c>
      <c r="W1649" s="101">
        <v>1</v>
      </c>
      <c r="X1649" s="1">
        <f>IFERROR(IF(H1649="","",IF(O1649=0,0.15,IF(VLOOKUP(O1649,'Source Post 14 Status (6.30.26)'!A:B,2,FALSE)=1,0.15,0.5))),0.5)</f>
        <v>0.5</v>
      </c>
      <c r="Y1649" s="6">
        <f t="shared" si="25"/>
        <v>0</v>
      </c>
    </row>
    <row r="1650" spans="1:25" x14ac:dyDescent="0.3">
      <c r="A1650" t="str">
        <f>IF(B1650=1,COUNTIF($B$2:B1650,1),"")</f>
        <v/>
      </c>
      <c r="B1650" t="str">
        <f>IF(C1650=1,COUNTIF($H$2:H1650,H1650),"")</f>
        <v/>
      </c>
      <c r="C1650">
        <f>IF(G1650=List!$P$1,1,0)</f>
        <v>0</v>
      </c>
      <c r="D1650" s="1" t="str">
        <f>IF(E1650=1,COUNTIF($E$2:E1650,1),"")</f>
        <v/>
      </c>
      <c r="E1650" s="1" t="str">
        <f>IF(H1650=List!$P$2,1,"")</f>
        <v/>
      </c>
      <c r="F1650" s="2" t="s">
        <v>11828</v>
      </c>
      <c r="G1650" s="2" t="s">
        <v>415</v>
      </c>
      <c r="H1650" s="2" t="s">
        <v>6254</v>
      </c>
      <c r="I1650" s="2" t="s">
        <v>2917</v>
      </c>
      <c r="J1650" s="2" t="s">
        <v>950</v>
      </c>
      <c r="K1650" s="2" t="s">
        <v>2951</v>
      </c>
      <c r="L1650" s="2" t="s">
        <v>2952</v>
      </c>
      <c r="M1650" s="2" t="s">
        <v>159</v>
      </c>
      <c r="N1650" s="2" t="s">
        <v>756</v>
      </c>
      <c r="O1650" s="99">
        <v>1892</v>
      </c>
      <c r="P1650" s="2" t="s">
        <v>11343</v>
      </c>
      <c r="W1650" s="101">
        <v>1</v>
      </c>
      <c r="X1650" s="1">
        <f>IFERROR(IF(H1650="","",IF(O1650=0,0.15,IF(VLOOKUP(O1650,'Source Post 14 Status (6.30.26)'!A:B,2,FALSE)=1,0.15,0.5))),0.5)</f>
        <v>0.5</v>
      </c>
      <c r="Y1650" s="6">
        <f t="shared" si="25"/>
        <v>0</v>
      </c>
    </row>
    <row r="1651" spans="1:25" x14ac:dyDescent="0.3">
      <c r="A1651" t="str">
        <f>IF(B1651=1,COUNTIF($B$2:B1651,1),"")</f>
        <v/>
      </c>
      <c r="B1651" t="str">
        <f>IF(C1651=1,COUNTIF($H$2:H1651,H1651),"")</f>
        <v/>
      </c>
      <c r="C1651">
        <f>IF(G1651=List!$P$1,1,0)</f>
        <v>0</v>
      </c>
      <c r="D1651" s="1" t="str">
        <f>IF(E1651=1,COUNTIF($E$2:E1651,1),"")</f>
        <v/>
      </c>
      <c r="E1651" s="1" t="str">
        <f>IF(H1651=List!$P$2,1,"")</f>
        <v/>
      </c>
      <c r="F1651" s="2" t="s">
        <v>11828</v>
      </c>
      <c r="G1651" s="2" t="s">
        <v>415</v>
      </c>
      <c r="H1651" s="2" t="s">
        <v>6254</v>
      </c>
      <c r="I1651" s="2" t="s">
        <v>2917</v>
      </c>
      <c r="J1651" s="2" t="s">
        <v>950</v>
      </c>
      <c r="K1651" s="2" t="s">
        <v>2951</v>
      </c>
      <c r="L1651" s="2" t="s">
        <v>2952</v>
      </c>
      <c r="M1651" s="2" t="s">
        <v>159</v>
      </c>
      <c r="N1651" s="2" t="s">
        <v>756</v>
      </c>
      <c r="O1651" s="99">
        <v>18243</v>
      </c>
      <c r="P1651" s="2" t="s">
        <v>7913</v>
      </c>
      <c r="W1651" s="101">
        <v>1</v>
      </c>
      <c r="X1651" s="1">
        <f>IFERROR(IF(H1651="","",IF(O1651=0,0.15,IF(VLOOKUP(O1651,'Source Post 14 Status (6.30.26)'!A:B,2,FALSE)=1,0.15,0.5))),0.5)</f>
        <v>0.15</v>
      </c>
      <c r="Y1651" s="6">
        <f t="shared" si="25"/>
        <v>0</v>
      </c>
    </row>
    <row r="1652" spans="1:25" x14ac:dyDescent="0.3">
      <c r="A1652" t="str">
        <f>IF(B1652=1,COUNTIF($B$2:B1652,1),"")</f>
        <v/>
      </c>
      <c r="B1652" t="str">
        <f>IF(C1652=1,COUNTIF($H$2:H1652,H1652),"")</f>
        <v/>
      </c>
      <c r="C1652">
        <f>IF(G1652=List!$P$1,1,0)</f>
        <v>0</v>
      </c>
      <c r="D1652" s="1" t="str">
        <f>IF(E1652=1,COUNTIF($E$2:E1652,1),"")</f>
        <v/>
      </c>
      <c r="E1652" s="1" t="str">
        <f>IF(H1652=List!$P$2,1,"")</f>
        <v/>
      </c>
      <c r="F1652" s="2" t="s">
        <v>11828</v>
      </c>
      <c r="G1652" s="2" t="s">
        <v>415</v>
      </c>
      <c r="H1652" s="2" t="s">
        <v>6255</v>
      </c>
      <c r="I1652" s="2" t="s">
        <v>2917</v>
      </c>
      <c r="J1652" s="2" t="s">
        <v>950</v>
      </c>
      <c r="K1652" s="2" t="s">
        <v>2951</v>
      </c>
      <c r="L1652" s="2" t="s">
        <v>2952</v>
      </c>
      <c r="M1652" s="2" t="s">
        <v>190</v>
      </c>
      <c r="N1652" s="2" t="s">
        <v>769</v>
      </c>
      <c r="O1652" s="99">
        <v>1920</v>
      </c>
      <c r="P1652" s="2" t="s">
        <v>11344</v>
      </c>
      <c r="W1652" s="101">
        <v>1</v>
      </c>
      <c r="X1652" s="1">
        <f>IFERROR(IF(H1652="","",IF(O1652=0,0.15,IF(VLOOKUP(O1652,'Source Post 14 Status (6.30.26)'!A:B,2,FALSE)=1,0.15,0.5))),0.5)</f>
        <v>0.5</v>
      </c>
      <c r="Y1652" s="6">
        <f t="shared" si="25"/>
        <v>0</v>
      </c>
    </row>
    <row r="1653" spans="1:25" x14ac:dyDescent="0.3">
      <c r="A1653" t="str">
        <f>IF(B1653=1,COUNTIF($B$2:B1653,1),"")</f>
        <v/>
      </c>
      <c r="B1653" t="str">
        <f>IF(C1653=1,COUNTIF($H$2:H1653,H1653),"")</f>
        <v/>
      </c>
      <c r="C1653">
        <f>IF(G1653=List!$P$1,1,0)</f>
        <v>0</v>
      </c>
      <c r="D1653" s="1" t="str">
        <f>IF(E1653=1,COUNTIF($E$2:E1653,1),"")</f>
        <v/>
      </c>
      <c r="E1653" s="1" t="str">
        <f>IF(H1653=List!$P$2,1,"")</f>
        <v/>
      </c>
      <c r="F1653" s="2" t="s">
        <v>11828</v>
      </c>
      <c r="G1653" s="2" t="s">
        <v>415</v>
      </c>
      <c r="H1653" s="2" t="s">
        <v>6255</v>
      </c>
      <c r="I1653" s="2" t="s">
        <v>2917</v>
      </c>
      <c r="J1653" s="2" t="s">
        <v>950</v>
      </c>
      <c r="K1653" s="2" t="s">
        <v>2951</v>
      </c>
      <c r="L1653" s="2" t="s">
        <v>2952</v>
      </c>
      <c r="M1653" s="2" t="s">
        <v>190</v>
      </c>
      <c r="N1653" s="2" t="s">
        <v>769</v>
      </c>
      <c r="O1653" s="99">
        <v>9793</v>
      </c>
      <c r="P1653" s="2" t="s">
        <v>7127</v>
      </c>
      <c r="W1653" s="101">
        <v>1</v>
      </c>
      <c r="X1653" s="1">
        <f>IFERROR(IF(H1653="","",IF(O1653=0,0.15,IF(VLOOKUP(O1653,'Source Post 14 Status (6.30.26)'!A:B,2,FALSE)=1,0.15,0.5))),0.5)</f>
        <v>0.5</v>
      </c>
      <c r="Y1653" s="6">
        <f t="shared" si="25"/>
        <v>0</v>
      </c>
    </row>
    <row r="1654" spans="1:25" x14ac:dyDescent="0.3">
      <c r="A1654" t="str">
        <f>IF(B1654=1,COUNTIF($B$2:B1654,1),"")</f>
        <v/>
      </c>
      <c r="B1654" t="str">
        <f>IF(C1654=1,COUNTIF($H$2:H1654,H1654),"")</f>
        <v/>
      </c>
      <c r="C1654">
        <f>IF(G1654=List!$P$1,1,0)</f>
        <v>0</v>
      </c>
      <c r="D1654" s="1" t="str">
        <f>IF(E1654=1,COUNTIF($E$2:E1654,1),"")</f>
        <v/>
      </c>
      <c r="E1654" s="1" t="str">
        <f>IF(H1654=List!$P$2,1,"")</f>
        <v/>
      </c>
      <c r="F1654" s="2" t="s">
        <v>11828</v>
      </c>
      <c r="G1654" s="2" t="s">
        <v>416</v>
      </c>
      <c r="H1654" s="2" t="s">
        <v>6248</v>
      </c>
      <c r="I1654" s="2" t="s">
        <v>2917</v>
      </c>
      <c r="J1654" s="2" t="s">
        <v>966</v>
      </c>
      <c r="K1654" s="2" t="s">
        <v>2970</v>
      </c>
      <c r="L1654" s="2" t="s">
        <v>2971</v>
      </c>
      <c r="M1654" s="2" t="s">
        <v>295</v>
      </c>
      <c r="N1654" s="2" t="s">
        <v>820</v>
      </c>
      <c r="O1654" s="99">
        <v>21085</v>
      </c>
      <c r="P1654" s="2" t="s">
        <v>8289</v>
      </c>
      <c r="Q1654">
        <v>28365</v>
      </c>
      <c r="R1654">
        <v>27760</v>
      </c>
      <c r="S1654">
        <v>55679</v>
      </c>
      <c r="T1654">
        <v>29893</v>
      </c>
      <c r="U1654">
        <v>29183</v>
      </c>
      <c r="V1654" t="s">
        <v>11083</v>
      </c>
      <c r="W1654" s="101">
        <v>46203.45988603009</v>
      </c>
      <c r="X1654" s="1">
        <f>IFERROR(IF(H1654="","",IF(O1654=0,0.15,IF(VLOOKUP(O1654,'Source Post 14 Status (6.30.26)'!A:B,2,FALSE)=1,0.15,0.5))),0.5)</f>
        <v>0.15</v>
      </c>
      <c r="Y1654" s="6">
        <f t="shared" si="25"/>
        <v>8861</v>
      </c>
    </row>
    <row r="1655" spans="1:25" x14ac:dyDescent="0.3">
      <c r="A1655" t="str">
        <f>IF(B1655=1,COUNTIF($B$2:B1655,1),"")</f>
        <v/>
      </c>
      <c r="B1655" t="str">
        <f>IF(C1655=1,COUNTIF($H$2:H1655,H1655),"")</f>
        <v/>
      </c>
      <c r="C1655">
        <f>IF(G1655=List!$P$1,1,0)</f>
        <v>0</v>
      </c>
      <c r="D1655" s="1" t="str">
        <f>IF(E1655=1,COUNTIF($E$2:E1655,1),"")</f>
        <v/>
      </c>
      <c r="E1655" s="1" t="str">
        <f>IF(H1655=List!$P$2,1,"")</f>
        <v/>
      </c>
      <c r="F1655" s="2" t="s">
        <v>11828</v>
      </c>
      <c r="G1655" s="2" t="s">
        <v>417</v>
      </c>
      <c r="H1655" s="2" t="s">
        <v>6249</v>
      </c>
      <c r="I1655" s="2" t="s">
        <v>2917</v>
      </c>
      <c r="J1655" s="2" t="s">
        <v>966</v>
      </c>
      <c r="K1655" s="2" t="s">
        <v>2973</v>
      </c>
      <c r="L1655" s="2" t="s">
        <v>2974</v>
      </c>
      <c r="M1655" s="2" t="s">
        <v>295</v>
      </c>
      <c r="N1655" s="2" t="s">
        <v>820</v>
      </c>
      <c r="O1655" s="99">
        <v>20177</v>
      </c>
      <c r="P1655" s="2" t="s">
        <v>7929</v>
      </c>
      <c r="W1655" s="101">
        <v>1</v>
      </c>
      <c r="X1655" s="1">
        <f>IFERROR(IF(H1655="","",IF(O1655=0,0.15,IF(VLOOKUP(O1655,'Source Post 14 Status (6.30.26)'!A:B,2,FALSE)=1,0.15,0.5))),0.5)</f>
        <v>0.15</v>
      </c>
      <c r="Y1655" s="6">
        <f t="shared" si="25"/>
        <v>0</v>
      </c>
    </row>
    <row r="1656" spans="1:25" x14ac:dyDescent="0.3">
      <c r="A1656" t="str">
        <f>IF(B1656=1,COUNTIF($B$2:B1656,1),"")</f>
        <v/>
      </c>
      <c r="B1656" t="str">
        <f>IF(C1656=1,COUNTIF($H$2:H1656,H1656),"")</f>
        <v/>
      </c>
      <c r="C1656">
        <f>IF(G1656=List!$P$1,1,0)</f>
        <v>0</v>
      </c>
      <c r="D1656" s="1" t="str">
        <f>IF(E1656=1,COUNTIF($E$2:E1656,1),"")</f>
        <v/>
      </c>
      <c r="E1656" s="1" t="str">
        <f>IF(H1656=List!$P$2,1,"")</f>
        <v/>
      </c>
      <c r="F1656" s="2" t="s">
        <v>11828</v>
      </c>
      <c r="G1656" s="2" t="s">
        <v>418</v>
      </c>
      <c r="H1656" s="2" t="s">
        <v>6250</v>
      </c>
      <c r="I1656" s="2" t="s">
        <v>2917</v>
      </c>
      <c r="J1656" s="2" t="s">
        <v>966</v>
      </c>
      <c r="K1656" s="2" t="s">
        <v>2651</v>
      </c>
      <c r="L1656" s="2" t="s">
        <v>2982</v>
      </c>
      <c r="M1656" s="2" t="s">
        <v>295</v>
      </c>
      <c r="N1656" s="2" t="s">
        <v>820</v>
      </c>
      <c r="O1656" s="99">
        <v>17789</v>
      </c>
      <c r="P1656" s="2" t="s">
        <v>7808</v>
      </c>
      <c r="Q1656">
        <v>36572</v>
      </c>
      <c r="R1656">
        <v>36337</v>
      </c>
      <c r="S1656">
        <v>71927</v>
      </c>
      <c r="T1656">
        <v>35567</v>
      </c>
      <c r="U1656">
        <v>35289</v>
      </c>
      <c r="V1656" t="s">
        <v>11905</v>
      </c>
      <c r="W1656" s="101">
        <v>46203.554610729167</v>
      </c>
      <c r="X1656" s="1">
        <f>IFERROR(IF(H1656="","",IF(O1656=0,0.15,IF(VLOOKUP(O1656,'Source Post 14 Status (6.30.26)'!A:B,2,FALSE)=1,0.15,0.5))),0.5)</f>
        <v>0.15</v>
      </c>
      <c r="Y1656" s="6">
        <f t="shared" si="25"/>
        <v>10628</v>
      </c>
    </row>
    <row r="1657" spans="1:25" x14ac:dyDescent="0.3">
      <c r="A1657" t="str">
        <f>IF(B1657=1,COUNTIF($B$2:B1657,1),"")</f>
        <v/>
      </c>
      <c r="B1657" t="str">
        <f>IF(C1657=1,COUNTIF($H$2:H1657,H1657),"")</f>
        <v/>
      </c>
      <c r="C1657">
        <f>IF(G1657=List!$P$1,1,0)</f>
        <v>0</v>
      </c>
      <c r="D1657" s="1" t="str">
        <f>IF(E1657=1,COUNTIF($E$2:E1657,1),"")</f>
        <v/>
      </c>
      <c r="E1657" s="1" t="str">
        <f>IF(H1657=List!$P$2,1,"")</f>
        <v/>
      </c>
      <c r="F1657" s="2" t="s">
        <v>11828</v>
      </c>
      <c r="G1657" s="2" t="s">
        <v>419</v>
      </c>
      <c r="H1657" s="2" t="s">
        <v>6256</v>
      </c>
      <c r="I1657" s="2" t="s">
        <v>2990</v>
      </c>
      <c r="J1657" s="2" t="s">
        <v>937</v>
      </c>
      <c r="K1657" s="2" t="s">
        <v>3015</v>
      </c>
      <c r="L1657" s="2" t="s">
        <v>3016</v>
      </c>
      <c r="M1657" s="2" t="s">
        <v>185</v>
      </c>
      <c r="N1657" s="2" t="s">
        <v>759</v>
      </c>
      <c r="O1657" s="99">
        <v>2230</v>
      </c>
      <c r="P1657" s="2" t="s">
        <v>6891</v>
      </c>
      <c r="Q1657">
        <v>56175</v>
      </c>
      <c r="R1657">
        <v>54988</v>
      </c>
      <c r="S1657">
        <v>53800</v>
      </c>
      <c r="T1657">
        <v>57613</v>
      </c>
      <c r="U1657">
        <v>56306</v>
      </c>
      <c r="V1657" t="s">
        <v>8621</v>
      </c>
      <c r="W1657" s="101">
        <v>46197.673143865744</v>
      </c>
      <c r="X1657" s="1">
        <f>IFERROR(IF(H1657="","",IF(O1657=0,0.15,IF(VLOOKUP(O1657,'Source Post 14 Status (6.30.26)'!A:B,2,FALSE)=1,0.15,0.5))),0.5)</f>
        <v>0.5</v>
      </c>
      <c r="Y1657" s="6">
        <f t="shared" si="25"/>
        <v>56960</v>
      </c>
    </row>
    <row r="1658" spans="1:25" x14ac:dyDescent="0.3">
      <c r="A1658" t="str">
        <f>IF(B1658=1,COUNTIF($B$2:B1658,1),"")</f>
        <v/>
      </c>
      <c r="B1658" t="str">
        <f>IF(C1658=1,COUNTIF($H$2:H1658,H1658),"")</f>
        <v/>
      </c>
      <c r="C1658">
        <f>IF(G1658=List!$P$1,1,0)</f>
        <v>0</v>
      </c>
      <c r="D1658" s="1" t="str">
        <f>IF(E1658=1,COUNTIF($E$2:E1658,1),"")</f>
        <v/>
      </c>
      <c r="E1658" s="1" t="str">
        <f>IF(H1658=List!$P$2,1,"")</f>
        <v/>
      </c>
      <c r="F1658" s="2" t="s">
        <v>11828</v>
      </c>
      <c r="G1658" s="2" t="s">
        <v>420</v>
      </c>
      <c r="H1658" s="2" t="s">
        <v>6257</v>
      </c>
      <c r="I1658" s="2" t="s">
        <v>2990</v>
      </c>
      <c r="J1658" s="2" t="s">
        <v>937</v>
      </c>
      <c r="K1658" s="2" t="s">
        <v>3018</v>
      </c>
      <c r="L1658" s="2" t="s">
        <v>3019</v>
      </c>
      <c r="M1658" s="2" t="s">
        <v>167</v>
      </c>
      <c r="N1658" s="2" t="s">
        <v>779</v>
      </c>
      <c r="O1658" s="99">
        <v>0</v>
      </c>
      <c r="P1658" s="2" t="s">
        <v>8513</v>
      </c>
      <c r="W1658" s="101">
        <v>1</v>
      </c>
      <c r="X1658" s="1">
        <f>IFERROR(IF(H1658="","",IF(O1658=0,0.15,IF(VLOOKUP(O1658,'Source Post 14 Status (6.30.26)'!A:B,2,FALSE)=1,0.15,0.5))),0.5)</f>
        <v>0.15</v>
      </c>
      <c r="Y1658" s="6">
        <f t="shared" si="25"/>
        <v>0</v>
      </c>
    </row>
    <row r="1659" spans="1:25" x14ac:dyDescent="0.3">
      <c r="A1659" t="str">
        <f>IF(B1659=1,COUNTIF($B$2:B1659,1),"")</f>
        <v/>
      </c>
      <c r="B1659" t="str">
        <f>IF(C1659=1,COUNTIF($H$2:H1659,H1659),"")</f>
        <v/>
      </c>
      <c r="C1659">
        <f>IF(G1659=List!$P$1,1,0)</f>
        <v>0</v>
      </c>
      <c r="D1659" s="1" t="str">
        <f>IF(E1659=1,COUNTIF($E$2:E1659,1),"")</f>
        <v/>
      </c>
      <c r="E1659" s="1" t="str">
        <f>IF(H1659=List!$P$2,1,"")</f>
        <v/>
      </c>
      <c r="F1659" s="2" t="s">
        <v>11828</v>
      </c>
      <c r="G1659" s="2" t="s">
        <v>420</v>
      </c>
      <c r="H1659" s="2" t="s">
        <v>6257</v>
      </c>
      <c r="I1659" s="2" t="s">
        <v>2990</v>
      </c>
      <c r="J1659" s="2" t="s">
        <v>937</v>
      </c>
      <c r="K1659" s="2" t="s">
        <v>3018</v>
      </c>
      <c r="L1659" s="2" t="s">
        <v>3019</v>
      </c>
      <c r="M1659" s="2" t="s">
        <v>167</v>
      </c>
      <c r="N1659" s="2" t="s">
        <v>779</v>
      </c>
      <c r="O1659" s="99">
        <v>16651</v>
      </c>
      <c r="P1659" s="2" t="s">
        <v>7631</v>
      </c>
      <c r="Q1659">
        <v>72500</v>
      </c>
      <c r="R1659">
        <v>72000</v>
      </c>
      <c r="S1659">
        <v>143000</v>
      </c>
      <c r="T1659">
        <v>71000</v>
      </c>
      <c r="U1659">
        <v>70000</v>
      </c>
      <c r="V1659" t="s">
        <v>11345</v>
      </c>
      <c r="W1659" s="101">
        <v>46196.634069293985</v>
      </c>
      <c r="X1659" s="1">
        <f>IFERROR(IF(H1659="","",IF(O1659=0,0.15,IF(VLOOKUP(O1659,'Source Post 14 Status (6.30.26)'!A:B,2,FALSE)=1,0.15,0.5))),0.5)</f>
        <v>0.5</v>
      </c>
      <c r="Y1659" s="6">
        <f t="shared" si="25"/>
        <v>70500</v>
      </c>
    </row>
    <row r="1660" spans="1:25" x14ac:dyDescent="0.3">
      <c r="A1660" t="str">
        <f>IF(B1660=1,COUNTIF($B$2:B1660,1),"")</f>
        <v/>
      </c>
      <c r="B1660" t="str">
        <f>IF(C1660=1,COUNTIF($H$2:H1660,H1660),"")</f>
        <v/>
      </c>
      <c r="C1660">
        <f>IF(G1660=List!$P$1,1,0)</f>
        <v>0</v>
      </c>
      <c r="D1660" s="1" t="str">
        <f>IF(E1660=1,COUNTIF($E$2:E1660,1),"")</f>
        <v/>
      </c>
      <c r="E1660" s="1" t="str">
        <f>IF(H1660=List!$P$2,1,"")</f>
        <v/>
      </c>
      <c r="F1660" s="2" t="s">
        <v>11828</v>
      </c>
      <c r="G1660" s="2" t="s">
        <v>421</v>
      </c>
      <c r="H1660" s="2" t="s">
        <v>6259</v>
      </c>
      <c r="I1660" s="2" t="s">
        <v>2990</v>
      </c>
      <c r="J1660" s="2" t="s">
        <v>950</v>
      </c>
      <c r="K1660" s="2" t="s">
        <v>3027</v>
      </c>
      <c r="L1660" s="2" t="s">
        <v>3028</v>
      </c>
      <c r="M1660" s="2" t="s">
        <v>422</v>
      </c>
      <c r="N1660" s="2" t="s">
        <v>771</v>
      </c>
      <c r="O1660" s="99">
        <v>0</v>
      </c>
      <c r="P1660" s="2" t="s">
        <v>8513</v>
      </c>
      <c r="W1660" s="101">
        <v>1</v>
      </c>
      <c r="X1660" s="1">
        <f>IFERROR(IF(H1660="","",IF(O1660=0,0.15,IF(VLOOKUP(O1660,'Source Post 14 Status (6.30.26)'!A:B,2,FALSE)=1,0.15,0.5))),0.5)</f>
        <v>0.15</v>
      </c>
      <c r="Y1660" s="6">
        <f t="shared" si="25"/>
        <v>0</v>
      </c>
    </row>
    <row r="1661" spans="1:25" x14ac:dyDescent="0.3">
      <c r="A1661" t="str">
        <f>IF(B1661=1,COUNTIF($B$2:B1661,1),"")</f>
        <v/>
      </c>
      <c r="B1661" t="str">
        <f>IF(C1661=1,COUNTIF($H$2:H1661,H1661),"")</f>
        <v/>
      </c>
      <c r="C1661">
        <f>IF(G1661=List!$P$1,1,0)</f>
        <v>0</v>
      </c>
      <c r="D1661" s="1" t="str">
        <f>IF(E1661=1,COUNTIF($E$2:E1661,1),"")</f>
        <v/>
      </c>
      <c r="E1661" s="1" t="str">
        <f>IF(H1661=List!$P$2,1,"")</f>
        <v/>
      </c>
      <c r="F1661" s="2" t="s">
        <v>11828</v>
      </c>
      <c r="G1661" s="2" t="s">
        <v>421</v>
      </c>
      <c r="H1661" s="2" t="s">
        <v>6259</v>
      </c>
      <c r="I1661" s="2" t="s">
        <v>2990</v>
      </c>
      <c r="J1661" s="2" t="s">
        <v>950</v>
      </c>
      <c r="K1661" s="2" t="s">
        <v>3027</v>
      </c>
      <c r="L1661" s="2" t="s">
        <v>3028</v>
      </c>
      <c r="M1661" s="2" t="s">
        <v>422</v>
      </c>
      <c r="N1661" s="2" t="s">
        <v>771</v>
      </c>
      <c r="O1661" s="99">
        <v>12035</v>
      </c>
      <c r="P1661" s="2" t="s">
        <v>7359</v>
      </c>
      <c r="Q1661">
        <v>1887500</v>
      </c>
      <c r="R1661">
        <v>1887500</v>
      </c>
      <c r="S1661">
        <v>3683000</v>
      </c>
      <c r="T1661">
        <v>1791000</v>
      </c>
      <c r="U1661">
        <v>1791000</v>
      </c>
      <c r="V1661" t="s">
        <v>8622</v>
      </c>
      <c r="W1661" s="101">
        <v>46191.475069525462</v>
      </c>
      <c r="X1661" s="1">
        <f>IFERROR(IF(H1661="","",IF(O1661=0,0.15,IF(VLOOKUP(O1661,'Source Post 14 Status (6.30.26)'!A:B,2,FALSE)=1,0.15,0.5))),0.5)</f>
        <v>0.5</v>
      </c>
      <c r="Y1661" s="6">
        <f t="shared" si="25"/>
        <v>1791000</v>
      </c>
    </row>
    <row r="1662" spans="1:25" x14ac:dyDescent="0.3">
      <c r="A1662" t="str">
        <f>IF(B1662=1,COUNTIF($B$2:B1662,1),"")</f>
        <v/>
      </c>
      <c r="B1662" t="str">
        <f>IF(C1662=1,COUNTIF($H$2:H1662,H1662),"")</f>
        <v/>
      </c>
      <c r="C1662">
        <f>IF(G1662=List!$P$1,1,0)</f>
        <v>0</v>
      </c>
      <c r="D1662" s="1" t="str">
        <f>IF(E1662=1,COUNTIF($E$2:E1662,1),"")</f>
        <v/>
      </c>
      <c r="E1662" s="1" t="str">
        <f>IF(H1662=List!$P$2,1,"")</f>
        <v/>
      </c>
      <c r="F1662" s="2" t="s">
        <v>11828</v>
      </c>
      <c r="G1662" s="2" t="s">
        <v>421</v>
      </c>
      <c r="H1662" s="2" t="s">
        <v>6258</v>
      </c>
      <c r="I1662" s="2" t="s">
        <v>2990</v>
      </c>
      <c r="J1662" s="2" t="s">
        <v>950</v>
      </c>
      <c r="K1662" s="2" t="s">
        <v>3027</v>
      </c>
      <c r="L1662" s="2" t="s">
        <v>3028</v>
      </c>
      <c r="M1662" s="2" t="s">
        <v>159</v>
      </c>
      <c r="N1662" s="2" t="s">
        <v>756</v>
      </c>
      <c r="O1662" s="99">
        <v>0</v>
      </c>
      <c r="P1662" s="2" t="s">
        <v>8514</v>
      </c>
      <c r="R1662">
        <v>600000</v>
      </c>
      <c r="S1662">
        <v>1200000</v>
      </c>
      <c r="T1662">
        <v>600000</v>
      </c>
      <c r="U1662">
        <v>600000</v>
      </c>
      <c r="V1662" t="s">
        <v>8622</v>
      </c>
      <c r="W1662" s="101">
        <v>46203.651620335651</v>
      </c>
      <c r="X1662" s="1">
        <f>IFERROR(IF(H1662="","",IF(O1662=0,0.15,IF(VLOOKUP(O1662,'Source Post 14 Status (6.30.26)'!A:B,2,FALSE)=1,0.15,0.5))),0.5)</f>
        <v>0.15</v>
      </c>
      <c r="Y1662" s="6">
        <f t="shared" si="25"/>
        <v>180000</v>
      </c>
    </row>
    <row r="1663" spans="1:25" x14ac:dyDescent="0.3">
      <c r="A1663" t="str">
        <f>IF(B1663=1,COUNTIF($B$2:B1663,1),"")</f>
        <v/>
      </c>
      <c r="B1663" t="str">
        <f>IF(C1663=1,COUNTIF($H$2:H1663,H1663),"")</f>
        <v/>
      </c>
      <c r="C1663">
        <f>IF(G1663=List!$P$1,1,0)</f>
        <v>0</v>
      </c>
      <c r="D1663" s="1" t="str">
        <f>IF(E1663=1,COUNTIF($E$2:E1663,1),"")</f>
        <v/>
      </c>
      <c r="E1663" s="1" t="str">
        <f>IF(H1663=List!$P$2,1,"")</f>
        <v/>
      </c>
      <c r="F1663" s="2" t="s">
        <v>11828</v>
      </c>
      <c r="G1663" s="2" t="s">
        <v>421</v>
      </c>
      <c r="H1663" s="2" t="s">
        <v>6258</v>
      </c>
      <c r="I1663" s="2" t="s">
        <v>2990</v>
      </c>
      <c r="J1663" s="2" t="s">
        <v>950</v>
      </c>
      <c r="K1663" s="2" t="s">
        <v>3027</v>
      </c>
      <c r="L1663" s="2" t="s">
        <v>3028</v>
      </c>
      <c r="M1663" s="2" t="s">
        <v>159</v>
      </c>
      <c r="N1663" s="2" t="s">
        <v>756</v>
      </c>
      <c r="O1663" s="99">
        <v>22675</v>
      </c>
      <c r="P1663" s="2" t="s">
        <v>8312</v>
      </c>
      <c r="Q1663">
        <v>478825</v>
      </c>
      <c r="R1663">
        <v>481750</v>
      </c>
      <c r="V1663" t="s">
        <v>8622</v>
      </c>
      <c r="W1663" s="101">
        <v>46191.483672418981</v>
      </c>
      <c r="X1663" s="1">
        <f>IFERROR(IF(H1663="","",IF(O1663=0,0.15,IF(VLOOKUP(O1663,'Source Post 14 Status (6.30.26)'!A:B,2,FALSE)=1,0.15,0.5))),0.5)</f>
        <v>0.15</v>
      </c>
      <c r="Y1663" s="6">
        <f t="shared" si="25"/>
        <v>0</v>
      </c>
    </row>
    <row r="1664" spans="1:25" x14ac:dyDescent="0.3">
      <c r="A1664" t="str">
        <f>IF(B1664=1,COUNTIF($B$2:B1664,1),"")</f>
        <v/>
      </c>
      <c r="B1664" t="str">
        <f>IF(C1664=1,COUNTIF($H$2:H1664,H1664),"")</f>
        <v/>
      </c>
      <c r="C1664">
        <f>IF(G1664=List!$P$1,1,0)</f>
        <v>0</v>
      </c>
      <c r="D1664" s="1" t="str">
        <f>IF(E1664=1,COUNTIF($E$2:E1664,1),"")</f>
        <v/>
      </c>
      <c r="E1664" s="1" t="str">
        <f>IF(H1664=List!$P$2,1,"")</f>
        <v/>
      </c>
      <c r="F1664" s="2" t="s">
        <v>11828</v>
      </c>
      <c r="G1664" s="2" t="s">
        <v>421</v>
      </c>
      <c r="H1664" s="2" t="s">
        <v>6258</v>
      </c>
      <c r="I1664" s="2" t="s">
        <v>2990</v>
      </c>
      <c r="J1664" s="2" t="s">
        <v>950</v>
      </c>
      <c r="K1664" s="2" t="s">
        <v>3027</v>
      </c>
      <c r="L1664" s="2" t="s">
        <v>3028</v>
      </c>
      <c r="M1664" s="2" t="s">
        <v>159</v>
      </c>
      <c r="N1664" s="2" t="s">
        <v>756</v>
      </c>
      <c r="O1664" s="99">
        <v>0</v>
      </c>
      <c r="P1664" s="2" t="s">
        <v>8513</v>
      </c>
      <c r="R1664">
        <v>500</v>
      </c>
      <c r="S1664">
        <v>500</v>
      </c>
      <c r="U1664">
        <v>500</v>
      </c>
      <c r="V1664" t="s">
        <v>8622</v>
      </c>
      <c r="W1664" s="101">
        <v>46191.49231134259</v>
      </c>
      <c r="X1664" s="1">
        <f>IFERROR(IF(H1664="","",IF(O1664=0,0.15,IF(VLOOKUP(O1664,'Source Post 14 Status (6.30.26)'!A:B,2,FALSE)=1,0.15,0.5))),0.5)</f>
        <v>0.15</v>
      </c>
      <c r="Y1664" s="6">
        <f t="shared" si="25"/>
        <v>75</v>
      </c>
    </row>
    <row r="1665" spans="1:25" x14ac:dyDescent="0.3">
      <c r="A1665" t="str">
        <f>IF(B1665=1,COUNTIF($B$2:B1665,1),"")</f>
        <v/>
      </c>
      <c r="B1665" t="str">
        <f>IF(C1665=1,COUNTIF($H$2:H1665,H1665),"")</f>
        <v/>
      </c>
      <c r="C1665">
        <f>IF(G1665=List!$P$1,1,0)</f>
        <v>0</v>
      </c>
      <c r="D1665" s="1" t="str">
        <f>IF(E1665=1,COUNTIF($E$2:E1665,1),"")</f>
        <v/>
      </c>
      <c r="E1665" s="1" t="str">
        <f>IF(H1665=List!$P$2,1,"")</f>
        <v/>
      </c>
      <c r="F1665" s="2" t="s">
        <v>11828</v>
      </c>
      <c r="G1665" s="2" t="s">
        <v>421</v>
      </c>
      <c r="H1665" s="2" t="s">
        <v>6258</v>
      </c>
      <c r="I1665" s="2" t="s">
        <v>2990</v>
      </c>
      <c r="J1665" s="2" t="s">
        <v>950</v>
      </c>
      <c r="K1665" s="2" t="s">
        <v>3027</v>
      </c>
      <c r="L1665" s="2" t="s">
        <v>3028</v>
      </c>
      <c r="M1665" s="2" t="s">
        <v>159</v>
      </c>
      <c r="N1665" s="2" t="s">
        <v>756</v>
      </c>
      <c r="O1665" s="99">
        <v>8523</v>
      </c>
      <c r="P1665" s="2" t="s">
        <v>7020</v>
      </c>
      <c r="Q1665">
        <v>375000</v>
      </c>
      <c r="R1665">
        <v>375000</v>
      </c>
      <c r="S1665">
        <v>752000</v>
      </c>
      <c r="T1665">
        <v>377000</v>
      </c>
      <c r="U1665">
        <v>377000</v>
      </c>
      <c r="V1665" t="s">
        <v>8622</v>
      </c>
      <c r="W1665" s="101">
        <v>46191.479765277778</v>
      </c>
      <c r="X1665" s="1">
        <f>IFERROR(IF(H1665="","",IF(O1665=0,0.15,IF(VLOOKUP(O1665,'Source Post 14 Status (6.30.26)'!A:B,2,FALSE)=1,0.15,0.5))),0.5)</f>
        <v>0.15</v>
      </c>
      <c r="Y1665" s="6">
        <f t="shared" si="25"/>
        <v>113100</v>
      </c>
    </row>
    <row r="1666" spans="1:25" x14ac:dyDescent="0.3">
      <c r="A1666" t="str">
        <f>IF(B1666=1,COUNTIF($B$2:B1666,1),"")</f>
        <v/>
      </c>
      <c r="B1666" t="str">
        <f>IF(C1666=1,COUNTIF($H$2:H1666,H1666),"")</f>
        <v/>
      </c>
      <c r="C1666">
        <f>IF(G1666=List!$P$1,1,0)</f>
        <v>0</v>
      </c>
      <c r="D1666" s="1" t="str">
        <f>IF(E1666=1,COUNTIF($E$2:E1666,1),"")</f>
        <v/>
      </c>
      <c r="E1666" s="1" t="str">
        <f>IF(H1666=List!$P$2,1,"")</f>
        <v/>
      </c>
      <c r="F1666" s="2" t="s">
        <v>11828</v>
      </c>
      <c r="G1666" s="2" t="s">
        <v>421</v>
      </c>
      <c r="H1666" s="2" t="s">
        <v>6258</v>
      </c>
      <c r="I1666" s="2" t="s">
        <v>2990</v>
      </c>
      <c r="J1666" s="2" t="s">
        <v>950</v>
      </c>
      <c r="K1666" s="2" t="s">
        <v>3027</v>
      </c>
      <c r="L1666" s="2" t="s">
        <v>3028</v>
      </c>
      <c r="M1666" s="2" t="s">
        <v>159</v>
      </c>
      <c r="N1666" s="2" t="s">
        <v>756</v>
      </c>
      <c r="O1666" s="99">
        <v>13586</v>
      </c>
      <c r="P1666" s="2" t="s">
        <v>7381</v>
      </c>
      <c r="Q1666">
        <v>329500</v>
      </c>
      <c r="R1666">
        <v>330800</v>
      </c>
      <c r="S1666">
        <v>747525</v>
      </c>
      <c r="T1666">
        <v>420975</v>
      </c>
      <c r="U1666">
        <v>420625</v>
      </c>
      <c r="V1666" t="s">
        <v>8622</v>
      </c>
      <c r="W1666" s="101">
        <v>46191.481921446757</v>
      </c>
      <c r="X1666" s="1">
        <f>IFERROR(IF(H1666="","",IF(O1666=0,0.15,IF(VLOOKUP(O1666,'Source Post 14 Status (6.30.26)'!A:B,2,FALSE)=1,0.15,0.5))),0.5)</f>
        <v>0.15</v>
      </c>
      <c r="Y1666" s="6">
        <f t="shared" si="25"/>
        <v>126240</v>
      </c>
    </row>
    <row r="1667" spans="1:25" x14ac:dyDescent="0.3">
      <c r="A1667" t="str">
        <f>IF(B1667=1,COUNTIF($B$2:B1667,1),"")</f>
        <v/>
      </c>
      <c r="B1667" t="str">
        <f>IF(C1667=1,COUNTIF($H$2:H1667,H1667),"")</f>
        <v/>
      </c>
      <c r="C1667">
        <f>IF(G1667=List!$P$1,1,0)</f>
        <v>0</v>
      </c>
      <c r="D1667" s="1" t="str">
        <f>IF(E1667=1,COUNTIF($E$2:E1667,1),"")</f>
        <v/>
      </c>
      <c r="E1667" s="1" t="str">
        <f>IF(H1667=List!$P$2,1,"")</f>
        <v/>
      </c>
      <c r="F1667" s="2" t="s">
        <v>11828</v>
      </c>
      <c r="G1667" s="2" t="s">
        <v>421</v>
      </c>
      <c r="H1667" s="2" t="s">
        <v>6258</v>
      </c>
      <c r="I1667" s="2" t="s">
        <v>2990</v>
      </c>
      <c r="J1667" s="2" t="s">
        <v>950</v>
      </c>
      <c r="K1667" s="2" t="s">
        <v>3027</v>
      </c>
      <c r="L1667" s="2" t="s">
        <v>3028</v>
      </c>
      <c r="M1667" s="2" t="s">
        <v>159</v>
      </c>
      <c r="N1667" s="2" t="s">
        <v>756</v>
      </c>
      <c r="O1667" s="99">
        <v>24776</v>
      </c>
      <c r="P1667" s="2" t="s">
        <v>8492</v>
      </c>
      <c r="Q1667">
        <v>825000</v>
      </c>
      <c r="R1667">
        <v>825000</v>
      </c>
      <c r="S1667">
        <v>1709000</v>
      </c>
      <c r="T1667">
        <v>856000</v>
      </c>
      <c r="U1667">
        <v>856000</v>
      </c>
      <c r="V1667" t="s">
        <v>8622</v>
      </c>
      <c r="W1667" s="101">
        <v>46191.480523761573</v>
      </c>
      <c r="X1667" s="1">
        <f>IFERROR(IF(H1667="","",IF(O1667=0,0.15,IF(VLOOKUP(O1667,'Source Post 14 Status (6.30.26)'!A:B,2,FALSE)=1,0.15,0.5))),0.5)</f>
        <v>0.15</v>
      </c>
      <c r="Y1667" s="6">
        <f t="shared" ref="Y1667:Y1730" si="26">IF(H1667="","",ROUND(MIN((T1667+U1667)*X1667,T1667),0))</f>
        <v>256800</v>
      </c>
    </row>
    <row r="1668" spans="1:25" x14ac:dyDescent="0.3">
      <c r="A1668" t="str">
        <f>IF(B1668=1,COUNTIF($B$2:B1668,1),"")</f>
        <v/>
      </c>
      <c r="B1668" t="str">
        <f>IF(C1668=1,COUNTIF($H$2:H1668,H1668),"")</f>
        <v/>
      </c>
      <c r="C1668">
        <f>IF(G1668=List!$P$1,1,0)</f>
        <v>0</v>
      </c>
      <c r="D1668" s="1" t="str">
        <f>IF(E1668=1,COUNTIF($E$2:E1668,1),"")</f>
        <v/>
      </c>
      <c r="E1668" s="1" t="str">
        <f>IF(H1668=List!$P$2,1,"")</f>
        <v/>
      </c>
      <c r="F1668" s="2" t="s">
        <v>11828</v>
      </c>
      <c r="G1668" s="2" t="s">
        <v>423</v>
      </c>
      <c r="H1668" s="2" t="s">
        <v>6261</v>
      </c>
      <c r="I1668" s="2" t="s">
        <v>2990</v>
      </c>
      <c r="J1668" s="2" t="s">
        <v>950</v>
      </c>
      <c r="K1668" s="2" t="s">
        <v>3030</v>
      </c>
      <c r="L1668" s="2" t="s">
        <v>3031</v>
      </c>
      <c r="M1668" s="2" t="s">
        <v>175</v>
      </c>
      <c r="N1668" s="2" t="s">
        <v>8515</v>
      </c>
      <c r="O1668" s="99">
        <v>17286</v>
      </c>
      <c r="P1668" s="2" t="s">
        <v>7728</v>
      </c>
      <c r="Q1668">
        <v>579000</v>
      </c>
      <c r="R1668">
        <v>579000</v>
      </c>
      <c r="S1668">
        <v>1134000</v>
      </c>
      <c r="T1668">
        <v>555000</v>
      </c>
      <c r="U1668">
        <v>555000</v>
      </c>
      <c r="V1668" t="s">
        <v>11346</v>
      </c>
      <c r="W1668" s="101">
        <v>46197.509081828706</v>
      </c>
      <c r="X1668" s="1">
        <f>IFERROR(IF(H1668="","",IF(O1668=0,0.15,IF(VLOOKUP(O1668,'Source Post 14 Status (6.30.26)'!A:B,2,FALSE)=1,0.15,0.5))),0.5)</f>
        <v>0.5</v>
      </c>
      <c r="Y1668" s="6">
        <f t="shared" si="26"/>
        <v>555000</v>
      </c>
    </row>
    <row r="1669" spans="1:25" x14ac:dyDescent="0.3">
      <c r="A1669" t="str">
        <f>IF(B1669=1,COUNTIF($B$2:B1669,1),"")</f>
        <v/>
      </c>
      <c r="B1669" t="str">
        <f>IF(C1669=1,COUNTIF($H$2:H1669,H1669),"")</f>
        <v/>
      </c>
      <c r="C1669">
        <f>IF(G1669=List!$P$1,1,0)</f>
        <v>0</v>
      </c>
      <c r="D1669" s="1" t="str">
        <f>IF(E1669=1,COUNTIF($E$2:E1669,1),"")</f>
        <v/>
      </c>
      <c r="E1669" s="1" t="str">
        <f>IF(H1669=List!$P$2,1,"")</f>
        <v/>
      </c>
      <c r="F1669" s="2" t="s">
        <v>11828</v>
      </c>
      <c r="G1669" s="2" t="s">
        <v>423</v>
      </c>
      <c r="H1669" s="2" t="s">
        <v>6260</v>
      </c>
      <c r="I1669" s="2" t="s">
        <v>2990</v>
      </c>
      <c r="J1669" s="2" t="s">
        <v>950</v>
      </c>
      <c r="K1669" s="2" t="s">
        <v>3030</v>
      </c>
      <c r="L1669" s="2" t="s">
        <v>3031</v>
      </c>
      <c r="M1669" s="2" t="s">
        <v>159</v>
      </c>
      <c r="N1669" s="2" t="s">
        <v>756</v>
      </c>
      <c r="O1669" s="99">
        <v>0</v>
      </c>
      <c r="P1669" s="2" t="s">
        <v>8514</v>
      </c>
      <c r="W1669" s="101">
        <v>1</v>
      </c>
      <c r="X1669" s="1">
        <f>IFERROR(IF(H1669="","",IF(O1669=0,0.15,IF(VLOOKUP(O1669,'Source Post 14 Status (6.30.26)'!A:B,2,FALSE)=1,0.15,0.5))),0.5)</f>
        <v>0.15</v>
      </c>
      <c r="Y1669" s="6">
        <f t="shared" si="26"/>
        <v>0</v>
      </c>
    </row>
    <row r="1670" spans="1:25" x14ac:dyDescent="0.3">
      <c r="A1670" t="str">
        <f>IF(B1670=1,COUNTIF($B$2:B1670,1),"")</f>
        <v/>
      </c>
      <c r="B1670" t="str">
        <f>IF(C1670=1,COUNTIF($H$2:H1670,H1670),"")</f>
        <v/>
      </c>
      <c r="C1670">
        <f>IF(G1670=List!$P$1,1,0)</f>
        <v>0</v>
      </c>
      <c r="D1670" s="1" t="str">
        <f>IF(E1670=1,COUNTIF($E$2:E1670,1),"")</f>
        <v/>
      </c>
      <c r="E1670" s="1" t="str">
        <f>IF(H1670=List!$P$2,1,"")</f>
        <v/>
      </c>
      <c r="F1670" s="2" t="s">
        <v>11828</v>
      </c>
      <c r="G1670" s="2" t="s">
        <v>423</v>
      </c>
      <c r="H1670" s="2" t="s">
        <v>6260</v>
      </c>
      <c r="I1670" s="2" t="s">
        <v>2990</v>
      </c>
      <c r="J1670" s="2" t="s">
        <v>950</v>
      </c>
      <c r="K1670" s="2" t="s">
        <v>3030</v>
      </c>
      <c r="L1670" s="2" t="s">
        <v>3031</v>
      </c>
      <c r="M1670" s="2" t="s">
        <v>159</v>
      </c>
      <c r="N1670" s="2" t="s">
        <v>756</v>
      </c>
      <c r="O1670" s="99">
        <v>16668</v>
      </c>
      <c r="P1670" s="2" t="s">
        <v>11347</v>
      </c>
      <c r="W1670" s="101">
        <v>1</v>
      </c>
      <c r="X1670" s="1">
        <f>IFERROR(IF(H1670="","",IF(O1670=0,0.15,IF(VLOOKUP(O1670,'Source Post 14 Status (6.30.26)'!A:B,2,FALSE)=1,0.15,0.5))),0.5)</f>
        <v>0.15</v>
      </c>
      <c r="Y1670" s="6">
        <f t="shared" si="26"/>
        <v>0</v>
      </c>
    </row>
    <row r="1671" spans="1:25" x14ac:dyDescent="0.3">
      <c r="A1671" t="str">
        <f>IF(B1671=1,COUNTIF($B$2:B1671,1),"")</f>
        <v/>
      </c>
      <c r="B1671" t="str">
        <f>IF(C1671=1,COUNTIF($H$2:H1671,H1671),"")</f>
        <v/>
      </c>
      <c r="C1671">
        <f>IF(G1671=List!$P$1,1,0)</f>
        <v>0</v>
      </c>
      <c r="D1671" s="1" t="str">
        <f>IF(E1671=1,COUNTIF($E$2:E1671,1),"")</f>
        <v/>
      </c>
      <c r="E1671" s="1" t="str">
        <f>IF(H1671=List!$P$2,1,"")</f>
        <v/>
      </c>
      <c r="F1671" s="2" t="s">
        <v>11828</v>
      </c>
      <c r="G1671" s="2" t="s">
        <v>423</v>
      </c>
      <c r="H1671" s="2" t="s">
        <v>6260</v>
      </c>
      <c r="I1671" s="2" t="s">
        <v>2990</v>
      </c>
      <c r="J1671" s="2" t="s">
        <v>950</v>
      </c>
      <c r="K1671" s="2" t="s">
        <v>3030</v>
      </c>
      <c r="L1671" s="2" t="s">
        <v>3031</v>
      </c>
      <c r="M1671" s="2" t="s">
        <v>159</v>
      </c>
      <c r="N1671" s="2" t="s">
        <v>756</v>
      </c>
      <c r="O1671" s="99">
        <v>22664</v>
      </c>
      <c r="P1671" s="2" t="s">
        <v>8312</v>
      </c>
      <c r="Q1671">
        <v>128250</v>
      </c>
      <c r="R1671">
        <v>125900</v>
      </c>
      <c r="S1671">
        <v>251950</v>
      </c>
      <c r="T1671">
        <v>125950</v>
      </c>
      <c r="U1671">
        <v>123500</v>
      </c>
      <c r="V1671" t="s">
        <v>11346</v>
      </c>
      <c r="W1671" s="101">
        <v>46197.506888923614</v>
      </c>
      <c r="X1671" s="1">
        <f>IFERROR(IF(H1671="","",IF(O1671=0,0.15,IF(VLOOKUP(O1671,'Source Post 14 Status (6.30.26)'!A:B,2,FALSE)=1,0.15,0.5))),0.5)</f>
        <v>0.15</v>
      </c>
      <c r="Y1671" s="6">
        <f t="shared" si="26"/>
        <v>37418</v>
      </c>
    </row>
    <row r="1672" spans="1:25" x14ac:dyDescent="0.3">
      <c r="A1672" t="str">
        <f>IF(B1672=1,COUNTIF($B$2:B1672,1),"")</f>
        <v/>
      </c>
      <c r="B1672" t="str">
        <f>IF(C1672=1,COUNTIF($H$2:H1672,H1672),"")</f>
        <v/>
      </c>
      <c r="C1672">
        <f>IF(G1672=List!$P$1,1,0)</f>
        <v>0</v>
      </c>
      <c r="D1672" s="1" t="str">
        <f>IF(E1672=1,COUNTIF($E$2:E1672,1),"")</f>
        <v/>
      </c>
      <c r="E1672" s="1" t="str">
        <f>IF(H1672=List!$P$2,1,"")</f>
        <v/>
      </c>
      <c r="F1672" s="2" t="s">
        <v>11828</v>
      </c>
      <c r="G1672" s="2" t="s">
        <v>423</v>
      </c>
      <c r="H1672" s="2" t="s">
        <v>6260</v>
      </c>
      <c r="I1672" s="2" t="s">
        <v>2990</v>
      </c>
      <c r="J1672" s="2" t="s">
        <v>950</v>
      </c>
      <c r="K1672" s="2" t="s">
        <v>3030</v>
      </c>
      <c r="L1672" s="2" t="s">
        <v>3031</v>
      </c>
      <c r="M1672" s="2" t="s">
        <v>159</v>
      </c>
      <c r="N1672" s="2" t="s">
        <v>756</v>
      </c>
      <c r="O1672" s="99">
        <v>17903</v>
      </c>
      <c r="P1672" s="2" t="s">
        <v>7724</v>
      </c>
      <c r="Q1672">
        <v>174000</v>
      </c>
      <c r="R1672">
        <v>174000</v>
      </c>
      <c r="S1672">
        <v>354000</v>
      </c>
      <c r="T1672">
        <v>185000</v>
      </c>
      <c r="U1672">
        <v>185000</v>
      </c>
      <c r="V1672" t="s">
        <v>11346</v>
      </c>
      <c r="W1672" s="101">
        <v>46197.505641631942</v>
      </c>
      <c r="X1672" s="1">
        <f>IFERROR(IF(H1672="","",IF(O1672=0,0.15,IF(VLOOKUP(O1672,'Source Post 14 Status (6.30.26)'!A:B,2,FALSE)=1,0.15,0.5))),0.5)</f>
        <v>0.15</v>
      </c>
      <c r="Y1672" s="6">
        <f t="shared" si="26"/>
        <v>55500</v>
      </c>
    </row>
    <row r="1673" spans="1:25" x14ac:dyDescent="0.3">
      <c r="A1673" t="str">
        <f>IF(B1673=1,COUNTIF($B$2:B1673,1),"")</f>
        <v/>
      </c>
      <c r="B1673" t="str">
        <f>IF(C1673=1,COUNTIF($H$2:H1673,H1673),"")</f>
        <v/>
      </c>
      <c r="C1673">
        <f>IF(G1673=List!$P$1,1,0)</f>
        <v>0</v>
      </c>
      <c r="D1673" s="1" t="str">
        <f>IF(E1673=1,COUNTIF($E$2:E1673,1),"")</f>
        <v/>
      </c>
      <c r="E1673" s="1" t="str">
        <f>IF(H1673=List!$P$2,1,"")</f>
        <v/>
      </c>
      <c r="F1673" s="2" t="s">
        <v>11828</v>
      </c>
      <c r="G1673" s="2" t="s">
        <v>423</v>
      </c>
      <c r="H1673" s="2" t="s">
        <v>6260</v>
      </c>
      <c r="I1673" s="2" t="s">
        <v>2990</v>
      </c>
      <c r="J1673" s="2" t="s">
        <v>950</v>
      </c>
      <c r="K1673" s="2" t="s">
        <v>3030</v>
      </c>
      <c r="L1673" s="2" t="s">
        <v>3031</v>
      </c>
      <c r="M1673" s="2" t="s">
        <v>159</v>
      </c>
      <c r="N1673" s="2" t="s">
        <v>756</v>
      </c>
      <c r="O1673" s="99">
        <v>9754</v>
      </c>
      <c r="P1673" s="2" t="s">
        <v>11348</v>
      </c>
      <c r="W1673" s="101">
        <v>1</v>
      </c>
      <c r="X1673" s="1">
        <f>IFERROR(IF(H1673="","",IF(O1673=0,0.15,IF(VLOOKUP(O1673,'Source Post 14 Status (6.30.26)'!A:B,2,FALSE)=1,0.15,0.5))),0.5)</f>
        <v>0.15</v>
      </c>
      <c r="Y1673" s="6">
        <f t="shared" si="26"/>
        <v>0</v>
      </c>
    </row>
    <row r="1674" spans="1:25" x14ac:dyDescent="0.3">
      <c r="A1674" t="str">
        <f>IF(B1674=1,COUNTIF($B$2:B1674,1),"")</f>
        <v/>
      </c>
      <c r="B1674" t="str">
        <f>IF(C1674=1,COUNTIF($H$2:H1674,H1674),"")</f>
        <v/>
      </c>
      <c r="C1674">
        <f>IF(G1674=List!$P$1,1,0)</f>
        <v>0</v>
      </c>
      <c r="D1674" s="1" t="str">
        <f>IF(E1674=1,COUNTIF($E$2:E1674,1),"")</f>
        <v/>
      </c>
      <c r="E1674" s="1" t="str">
        <f>IF(H1674=List!$P$2,1,"")</f>
        <v/>
      </c>
      <c r="F1674" s="2" t="s">
        <v>11828</v>
      </c>
      <c r="G1674" s="2" t="s">
        <v>423</v>
      </c>
      <c r="H1674" s="2" t="s">
        <v>6260</v>
      </c>
      <c r="I1674" s="2" t="s">
        <v>2990</v>
      </c>
      <c r="J1674" s="2" t="s">
        <v>950</v>
      </c>
      <c r="K1674" s="2" t="s">
        <v>3030</v>
      </c>
      <c r="L1674" s="2" t="s">
        <v>3031</v>
      </c>
      <c r="M1674" s="2" t="s">
        <v>159</v>
      </c>
      <c r="N1674" s="2" t="s">
        <v>756</v>
      </c>
      <c r="O1674" s="99">
        <v>15177</v>
      </c>
      <c r="P1674" s="2" t="s">
        <v>7459</v>
      </c>
      <c r="Q1674">
        <v>348000</v>
      </c>
      <c r="R1674">
        <v>348000</v>
      </c>
      <c r="S1674">
        <v>696000</v>
      </c>
      <c r="T1674">
        <v>342500</v>
      </c>
      <c r="U1674">
        <v>342500</v>
      </c>
      <c r="V1674" t="s">
        <v>11346</v>
      </c>
      <c r="W1674" s="101">
        <v>46197.504416203701</v>
      </c>
      <c r="X1674" s="1">
        <f>IFERROR(IF(H1674="","",IF(O1674=0,0.15,IF(VLOOKUP(O1674,'Source Post 14 Status (6.30.26)'!A:B,2,FALSE)=1,0.15,0.5))),0.5)</f>
        <v>0.15</v>
      </c>
      <c r="Y1674" s="6">
        <f t="shared" si="26"/>
        <v>102750</v>
      </c>
    </row>
    <row r="1675" spans="1:25" x14ac:dyDescent="0.3">
      <c r="A1675" t="str">
        <f>IF(B1675=1,COUNTIF($B$2:B1675,1),"")</f>
        <v/>
      </c>
      <c r="B1675" t="str">
        <f>IF(C1675=1,COUNTIF($H$2:H1675,H1675),"")</f>
        <v/>
      </c>
      <c r="C1675">
        <f>IF(G1675=List!$P$1,1,0)</f>
        <v>0</v>
      </c>
      <c r="D1675" s="1" t="str">
        <f>IF(E1675=1,COUNTIF($E$2:E1675,1),"")</f>
        <v/>
      </c>
      <c r="E1675" s="1" t="str">
        <f>IF(H1675=List!$P$2,1,"")</f>
        <v/>
      </c>
      <c r="F1675" s="2" t="s">
        <v>11828</v>
      </c>
      <c r="G1675" s="2" t="s">
        <v>423</v>
      </c>
      <c r="H1675" s="2" t="s">
        <v>6260</v>
      </c>
      <c r="I1675" s="2" t="s">
        <v>2990</v>
      </c>
      <c r="J1675" s="2" t="s">
        <v>950</v>
      </c>
      <c r="K1675" s="2" t="s">
        <v>3030</v>
      </c>
      <c r="L1675" s="2" t="s">
        <v>3031</v>
      </c>
      <c r="M1675" s="2" t="s">
        <v>159</v>
      </c>
      <c r="N1675" s="2" t="s">
        <v>756</v>
      </c>
      <c r="O1675" s="99">
        <v>27180</v>
      </c>
      <c r="P1675" s="2" t="s">
        <v>11349</v>
      </c>
      <c r="S1675">
        <v>1126970</v>
      </c>
      <c r="T1675">
        <v>563725</v>
      </c>
      <c r="U1675">
        <v>563100</v>
      </c>
      <c r="V1675" t="s">
        <v>11346</v>
      </c>
      <c r="W1675" s="101">
        <v>46197.508115821758</v>
      </c>
      <c r="X1675" s="1">
        <f>IFERROR(IF(H1675="","",IF(O1675=0,0.15,IF(VLOOKUP(O1675,'Source Post 14 Status (6.30.26)'!A:B,2,FALSE)=1,0.15,0.5))),0.5)</f>
        <v>0.5</v>
      </c>
      <c r="Y1675" s="6">
        <f t="shared" si="26"/>
        <v>563413</v>
      </c>
    </row>
    <row r="1676" spans="1:25" x14ac:dyDescent="0.3">
      <c r="A1676" t="str">
        <f>IF(B1676=1,COUNTIF($B$2:B1676,1),"")</f>
        <v/>
      </c>
      <c r="B1676" t="str">
        <f>IF(C1676=1,COUNTIF($H$2:H1676,H1676),"")</f>
        <v/>
      </c>
      <c r="C1676">
        <f>IF(G1676=List!$P$1,1,0)</f>
        <v>0</v>
      </c>
      <c r="D1676" s="1" t="str">
        <f>IF(E1676=1,COUNTIF($E$2:E1676,1),"")</f>
        <v/>
      </c>
      <c r="E1676" s="1" t="str">
        <f>IF(H1676=List!$P$2,1,"")</f>
        <v/>
      </c>
      <c r="F1676" s="2" t="s">
        <v>11828</v>
      </c>
      <c r="G1676" s="2" t="s">
        <v>9626</v>
      </c>
      <c r="H1676" s="2" t="s">
        <v>10915</v>
      </c>
      <c r="I1676" s="2" t="s">
        <v>2990</v>
      </c>
      <c r="J1676" s="2" t="s">
        <v>960</v>
      </c>
      <c r="K1676" s="2" t="s">
        <v>3036</v>
      </c>
      <c r="L1676" s="2" t="s">
        <v>3037</v>
      </c>
      <c r="M1676" s="2" t="s">
        <v>159</v>
      </c>
      <c r="N1676" s="2" t="s">
        <v>756</v>
      </c>
      <c r="O1676" s="99">
        <v>25801</v>
      </c>
      <c r="P1676" s="2" t="s">
        <v>8500</v>
      </c>
      <c r="Q1676">
        <v>265904</v>
      </c>
      <c r="R1676">
        <v>268958</v>
      </c>
      <c r="S1676">
        <v>531663</v>
      </c>
      <c r="T1676">
        <v>267619</v>
      </c>
      <c r="U1676">
        <v>263698</v>
      </c>
      <c r="V1676" t="s">
        <v>8623</v>
      </c>
      <c r="W1676" s="101">
        <v>46197.506768368054</v>
      </c>
      <c r="X1676" s="1">
        <f>IFERROR(IF(H1676="","",IF(O1676=0,0.15,IF(VLOOKUP(O1676,'Source Post 14 Status (6.30.26)'!A:B,2,FALSE)=1,0.15,0.5))),0.5)</f>
        <v>0.15</v>
      </c>
      <c r="Y1676" s="6">
        <f t="shared" si="26"/>
        <v>79698</v>
      </c>
    </row>
    <row r="1677" spans="1:25" x14ac:dyDescent="0.3">
      <c r="A1677" t="str">
        <f>IF(B1677=1,COUNTIF($B$2:B1677,1),"")</f>
        <v/>
      </c>
      <c r="B1677" t="str">
        <f>IF(C1677=1,COUNTIF($H$2:H1677,H1677),"")</f>
        <v/>
      </c>
      <c r="C1677">
        <f>IF(G1677=List!$P$1,1,0)</f>
        <v>0</v>
      </c>
      <c r="D1677" s="1" t="str">
        <f>IF(E1677=1,COUNTIF($E$2:E1677,1),"")</f>
        <v/>
      </c>
      <c r="E1677" s="1" t="str">
        <f>IF(H1677=List!$P$2,1,"")</f>
        <v/>
      </c>
      <c r="F1677" s="2" t="s">
        <v>11828</v>
      </c>
      <c r="G1677" s="2" t="s">
        <v>426</v>
      </c>
      <c r="H1677" s="2" t="s">
        <v>6262</v>
      </c>
      <c r="I1677" s="2" t="s">
        <v>3046</v>
      </c>
      <c r="J1677" s="2" t="s">
        <v>896</v>
      </c>
      <c r="K1677" s="2" t="s">
        <v>897</v>
      </c>
      <c r="L1677" s="2" t="s">
        <v>3047</v>
      </c>
      <c r="M1677" s="2" t="s">
        <v>422</v>
      </c>
      <c r="N1677" s="2" t="s">
        <v>771</v>
      </c>
      <c r="O1677" s="99">
        <v>11573</v>
      </c>
      <c r="P1677" s="2" t="s">
        <v>7280</v>
      </c>
      <c r="Q1677">
        <v>365500</v>
      </c>
      <c r="R1677">
        <v>365500</v>
      </c>
      <c r="S1677">
        <v>735000</v>
      </c>
      <c r="T1677">
        <v>366500</v>
      </c>
      <c r="U1677">
        <v>366500</v>
      </c>
      <c r="V1677" t="s">
        <v>11350</v>
      </c>
      <c r="W1677" s="101">
        <v>46193.788633680553</v>
      </c>
      <c r="X1677" s="1">
        <f>IFERROR(IF(H1677="","",IF(O1677=0,0.15,IF(VLOOKUP(O1677,'Source Post 14 Status (6.30.26)'!A:B,2,FALSE)=1,0.15,0.5))),0.5)</f>
        <v>0.5</v>
      </c>
      <c r="Y1677" s="6">
        <f t="shared" si="26"/>
        <v>366500</v>
      </c>
    </row>
    <row r="1678" spans="1:25" x14ac:dyDescent="0.3">
      <c r="A1678" t="str">
        <f>IF(B1678=1,COUNTIF($B$2:B1678,1),"")</f>
        <v/>
      </c>
      <c r="B1678" t="str">
        <f>IF(C1678=1,COUNTIF($H$2:H1678,H1678),"")</f>
        <v/>
      </c>
      <c r="C1678">
        <f>IF(G1678=List!$P$1,1,0)</f>
        <v>0</v>
      </c>
      <c r="D1678" s="1" t="str">
        <f>IF(E1678=1,COUNTIF($E$2:E1678,1),"")</f>
        <v/>
      </c>
      <c r="E1678" s="1" t="str">
        <f>IF(H1678=List!$P$2,1,"")</f>
        <v/>
      </c>
      <c r="F1678" s="2" t="s">
        <v>11828</v>
      </c>
      <c r="G1678" s="2" t="s">
        <v>426</v>
      </c>
      <c r="H1678" s="2" t="s">
        <v>6262</v>
      </c>
      <c r="I1678" s="2" t="s">
        <v>3046</v>
      </c>
      <c r="J1678" s="2" t="s">
        <v>896</v>
      </c>
      <c r="K1678" s="2" t="s">
        <v>897</v>
      </c>
      <c r="L1678" s="2" t="s">
        <v>3047</v>
      </c>
      <c r="M1678" s="2" t="s">
        <v>422</v>
      </c>
      <c r="N1678" s="2" t="s">
        <v>771</v>
      </c>
      <c r="O1678" s="99">
        <v>24616</v>
      </c>
      <c r="P1678" s="2" t="s">
        <v>11351</v>
      </c>
      <c r="S1678">
        <v>571654</v>
      </c>
      <c r="T1678">
        <v>571654</v>
      </c>
      <c r="V1678" t="s">
        <v>11350</v>
      </c>
      <c r="W1678" s="101">
        <v>46193.789385104166</v>
      </c>
      <c r="X1678" s="1">
        <f>IFERROR(IF(H1678="","",IF(O1678=0,0.15,IF(VLOOKUP(O1678,'Source Post 14 Status (6.30.26)'!A:B,2,FALSE)=1,0.15,0.5))),0.5)</f>
        <v>0.5</v>
      </c>
      <c r="Y1678" s="6">
        <f t="shared" si="26"/>
        <v>285827</v>
      </c>
    </row>
    <row r="1679" spans="1:25" x14ac:dyDescent="0.3">
      <c r="A1679" t="str">
        <f>IF(B1679=1,COUNTIF($B$2:B1679,1),"")</f>
        <v/>
      </c>
      <c r="B1679" t="str">
        <f>IF(C1679=1,COUNTIF($H$2:H1679,H1679),"")</f>
        <v/>
      </c>
      <c r="C1679">
        <f>IF(G1679=List!$P$1,1,0)</f>
        <v>0</v>
      </c>
      <c r="D1679" s="1" t="str">
        <f>IF(E1679=1,COUNTIF($E$2:E1679,1),"")</f>
        <v/>
      </c>
      <c r="E1679" s="1" t="str">
        <f>IF(H1679=List!$P$2,1,"")</f>
        <v/>
      </c>
      <c r="F1679" s="2" t="s">
        <v>11828</v>
      </c>
      <c r="G1679" s="2" t="s">
        <v>426</v>
      </c>
      <c r="H1679" s="2" t="s">
        <v>6262</v>
      </c>
      <c r="I1679" s="2" t="s">
        <v>3046</v>
      </c>
      <c r="J1679" s="2" t="s">
        <v>896</v>
      </c>
      <c r="K1679" s="2" t="s">
        <v>897</v>
      </c>
      <c r="L1679" s="2" t="s">
        <v>3047</v>
      </c>
      <c r="M1679" s="2" t="s">
        <v>422</v>
      </c>
      <c r="N1679" s="2" t="s">
        <v>771</v>
      </c>
      <c r="O1679" s="99">
        <v>22222</v>
      </c>
      <c r="P1679" s="2" t="s">
        <v>11352</v>
      </c>
      <c r="Q1679">
        <v>17746</v>
      </c>
      <c r="R1679">
        <v>17746</v>
      </c>
      <c r="S1679">
        <v>35492</v>
      </c>
      <c r="T1679">
        <v>17746</v>
      </c>
      <c r="U1679">
        <v>17746</v>
      </c>
      <c r="V1679" t="s">
        <v>11350</v>
      </c>
      <c r="W1679" s="101">
        <v>46193.787691585647</v>
      </c>
      <c r="X1679" s="1">
        <f>IFERROR(IF(H1679="","",IF(O1679=0,0.15,IF(VLOOKUP(O1679,'Source Post 14 Status (6.30.26)'!A:B,2,FALSE)=1,0.15,0.5))),0.5)</f>
        <v>0.5</v>
      </c>
      <c r="Y1679" s="6">
        <f t="shared" si="26"/>
        <v>17746</v>
      </c>
    </row>
    <row r="1680" spans="1:25" x14ac:dyDescent="0.3">
      <c r="A1680" t="str">
        <f>IF(B1680=1,COUNTIF($B$2:B1680,1),"")</f>
        <v/>
      </c>
      <c r="B1680" t="str">
        <f>IF(C1680=1,COUNTIF($H$2:H1680,H1680),"")</f>
        <v/>
      </c>
      <c r="C1680">
        <f>IF(G1680=List!$P$1,1,0)</f>
        <v>0</v>
      </c>
      <c r="D1680" s="1" t="str">
        <f>IF(E1680=1,COUNTIF($E$2:E1680,1),"")</f>
        <v/>
      </c>
      <c r="E1680" s="1" t="str">
        <f>IF(H1680=List!$P$2,1,"")</f>
        <v/>
      </c>
      <c r="F1680" s="2" t="s">
        <v>11828</v>
      </c>
      <c r="G1680" s="2" t="s">
        <v>426</v>
      </c>
      <c r="H1680" s="2" t="s">
        <v>6262</v>
      </c>
      <c r="I1680" s="2" t="s">
        <v>3046</v>
      </c>
      <c r="J1680" s="2" t="s">
        <v>896</v>
      </c>
      <c r="K1680" s="2" t="s">
        <v>897</v>
      </c>
      <c r="L1680" s="2" t="s">
        <v>3047</v>
      </c>
      <c r="M1680" s="2" t="s">
        <v>422</v>
      </c>
      <c r="N1680" s="2" t="s">
        <v>771</v>
      </c>
      <c r="O1680" s="99">
        <v>24615</v>
      </c>
      <c r="P1680" s="2" t="s">
        <v>11353</v>
      </c>
      <c r="R1680">
        <v>35546</v>
      </c>
      <c r="S1680">
        <v>35546</v>
      </c>
      <c r="U1680">
        <v>35546</v>
      </c>
      <c r="V1680" t="s">
        <v>11350</v>
      </c>
      <c r="W1680" s="101">
        <v>46193.788342361113</v>
      </c>
      <c r="X1680" s="1">
        <f>IFERROR(IF(H1680="","",IF(O1680=0,0.15,IF(VLOOKUP(O1680,'Source Post 14 Status (6.30.26)'!A:B,2,FALSE)=1,0.15,0.5))),0.5)</f>
        <v>0.5</v>
      </c>
      <c r="Y1680" s="6">
        <f t="shared" si="26"/>
        <v>17773</v>
      </c>
    </row>
    <row r="1681" spans="1:25" x14ac:dyDescent="0.3">
      <c r="A1681" t="str">
        <f>IF(B1681=1,COUNTIF($B$2:B1681,1),"")</f>
        <v/>
      </c>
      <c r="B1681" t="str">
        <f>IF(C1681=1,COUNTIF($H$2:H1681,H1681),"")</f>
        <v/>
      </c>
      <c r="C1681">
        <f>IF(G1681=List!$P$1,1,0)</f>
        <v>0</v>
      </c>
      <c r="D1681" s="1" t="str">
        <f>IF(E1681=1,COUNTIF($E$2:E1681,1),"")</f>
        <v/>
      </c>
      <c r="E1681" s="1" t="str">
        <f>IF(H1681=List!$P$2,1,"")</f>
        <v/>
      </c>
      <c r="F1681" s="2" t="s">
        <v>11828</v>
      </c>
      <c r="G1681" s="2" t="s">
        <v>426</v>
      </c>
      <c r="H1681" s="2" t="s">
        <v>6262</v>
      </c>
      <c r="I1681" s="2" t="s">
        <v>3046</v>
      </c>
      <c r="J1681" s="2" t="s">
        <v>896</v>
      </c>
      <c r="K1681" s="2" t="s">
        <v>897</v>
      </c>
      <c r="L1681" s="2" t="s">
        <v>3047</v>
      </c>
      <c r="M1681" s="2" t="s">
        <v>422</v>
      </c>
      <c r="N1681" s="2" t="s">
        <v>771</v>
      </c>
      <c r="O1681" s="99">
        <v>24416</v>
      </c>
      <c r="P1681" s="2" t="s">
        <v>11354</v>
      </c>
      <c r="Q1681">
        <v>86620</v>
      </c>
      <c r="S1681">
        <v>86620</v>
      </c>
      <c r="T1681">
        <v>86620</v>
      </c>
      <c r="V1681" t="s">
        <v>11350</v>
      </c>
      <c r="W1681" s="101">
        <v>46193.789170104166</v>
      </c>
      <c r="X1681" s="1">
        <f>IFERROR(IF(H1681="","",IF(O1681=0,0.15,IF(VLOOKUP(O1681,'Source Post 14 Status (6.30.26)'!A:B,2,FALSE)=1,0.15,0.5))),0.5)</f>
        <v>0.5</v>
      </c>
      <c r="Y1681" s="6">
        <f t="shared" si="26"/>
        <v>43310</v>
      </c>
    </row>
    <row r="1682" spans="1:25" x14ac:dyDescent="0.3">
      <c r="A1682" t="str">
        <f>IF(B1682=1,COUNTIF($B$2:B1682,1),"")</f>
        <v/>
      </c>
      <c r="B1682" t="str">
        <f>IF(C1682=1,COUNTIF($H$2:H1682,H1682),"")</f>
        <v/>
      </c>
      <c r="C1682">
        <f>IF(G1682=List!$P$1,1,0)</f>
        <v>0</v>
      </c>
      <c r="D1682" s="1" t="str">
        <f>IF(E1682=1,COUNTIF($E$2:E1682,1),"")</f>
        <v/>
      </c>
      <c r="E1682" s="1" t="str">
        <f>IF(H1682=List!$P$2,1,"")</f>
        <v/>
      </c>
      <c r="F1682" s="2" t="s">
        <v>11828</v>
      </c>
      <c r="G1682" s="2" t="s">
        <v>426</v>
      </c>
      <c r="H1682" s="2" t="s">
        <v>6262</v>
      </c>
      <c r="I1682" s="2" t="s">
        <v>3046</v>
      </c>
      <c r="J1682" s="2" t="s">
        <v>896</v>
      </c>
      <c r="K1682" s="2" t="s">
        <v>897</v>
      </c>
      <c r="L1682" s="2" t="s">
        <v>3047</v>
      </c>
      <c r="M1682" s="2" t="s">
        <v>422</v>
      </c>
      <c r="N1682" s="2" t="s">
        <v>771</v>
      </c>
      <c r="O1682" s="99">
        <v>22165</v>
      </c>
      <c r="P1682" s="2" t="s">
        <v>11355</v>
      </c>
      <c r="R1682">
        <v>67380</v>
      </c>
      <c r="S1682">
        <v>67380</v>
      </c>
      <c r="V1682" t="s">
        <v>11350</v>
      </c>
      <c r="W1682" s="101">
        <v>46193.789631979169</v>
      </c>
      <c r="X1682" s="1">
        <f>IFERROR(IF(H1682="","",IF(O1682=0,0.15,IF(VLOOKUP(O1682,'Source Post 14 Status (6.30.26)'!A:B,2,FALSE)=1,0.15,0.5))),0.5)</f>
        <v>0.5</v>
      </c>
      <c r="Y1682" s="6">
        <f t="shared" si="26"/>
        <v>0</v>
      </c>
    </row>
    <row r="1683" spans="1:25" x14ac:dyDescent="0.3">
      <c r="A1683" t="str">
        <f>IF(B1683=1,COUNTIF($B$2:B1683,1),"")</f>
        <v/>
      </c>
      <c r="B1683" t="str">
        <f>IF(C1683=1,COUNTIF($H$2:H1683,H1683),"")</f>
        <v/>
      </c>
      <c r="C1683">
        <f>IF(G1683=List!$P$1,1,0)</f>
        <v>0</v>
      </c>
      <c r="D1683" s="1" t="str">
        <f>IF(E1683=1,COUNTIF($E$2:E1683,1),"")</f>
        <v/>
      </c>
      <c r="E1683" s="1" t="str">
        <f>IF(H1683=List!$P$2,1,"")</f>
        <v/>
      </c>
      <c r="F1683" s="2" t="s">
        <v>11828</v>
      </c>
      <c r="G1683" s="2" t="s">
        <v>426</v>
      </c>
      <c r="H1683" s="2" t="s">
        <v>6262</v>
      </c>
      <c r="I1683" s="2" t="s">
        <v>3046</v>
      </c>
      <c r="J1683" s="2" t="s">
        <v>896</v>
      </c>
      <c r="K1683" s="2" t="s">
        <v>897</v>
      </c>
      <c r="L1683" s="2" t="s">
        <v>3047</v>
      </c>
      <c r="M1683" s="2" t="s">
        <v>422</v>
      </c>
      <c r="N1683" s="2" t="s">
        <v>771</v>
      </c>
      <c r="O1683" s="99">
        <v>22952</v>
      </c>
      <c r="P1683" s="2" t="s">
        <v>11356</v>
      </c>
      <c r="R1683">
        <v>55163</v>
      </c>
      <c r="S1683">
        <v>55163</v>
      </c>
      <c r="U1683">
        <v>55163</v>
      </c>
      <c r="V1683" t="s">
        <v>11350</v>
      </c>
      <c r="W1683" s="101">
        <v>46193.788970023146</v>
      </c>
      <c r="X1683" s="1">
        <f>IFERROR(IF(H1683="","",IF(O1683=0,0.15,IF(VLOOKUP(O1683,'Source Post 14 Status (6.30.26)'!A:B,2,FALSE)=1,0.15,0.5))),0.5)</f>
        <v>0.5</v>
      </c>
      <c r="Y1683" s="6">
        <f t="shared" si="26"/>
        <v>27582</v>
      </c>
    </row>
    <row r="1684" spans="1:25" x14ac:dyDescent="0.3">
      <c r="A1684" t="str">
        <f>IF(B1684=1,COUNTIF($B$2:B1684,1),"")</f>
        <v/>
      </c>
      <c r="B1684" t="str">
        <f>IF(C1684=1,COUNTIF($H$2:H1684,H1684),"")</f>
        <v/>
      </c>
      <c r="C1684">
        <f>IF(G1684=List!$P$1,1,0)</f>
        <v>0</v>
      </c>
      <c r="D1684" s="1" t="str">
        <f>IF(E1684=1,COUNTIF($E$2:E1684,1),"")</f>
        <v/>
      </c>
      <c r="E1684" s="1" t="str">
        <f>IF(H1684=List!$P$2,1,"")</f>
        <v/>
      </c>
      <c r="F1684" s="2" t="s">
        <v>11828</v>
      </c>
      <c r="G1684" s="2" t="s">
        <v>427</v>
      </c>
      <c r="H1684" s="2" t="s">
        <v>6263</v>
      </c>
      <c r="I1684" s="2" t="s">
        <v>3046</v>
      </c>
      <c r="J1684" s="2" t="s">
        <v>937</v>
      </c>
      <c r="K1684" s="2" t="s">
        <v>3059</v>
      </c>
      <c r="L1684" s="2" t="s">
        <v>3060</v>
      </c>
      <c r="M1684" s="2" t="s">
        <v>168</v>
      </c>
      <c r="N1684" s="2" t="s">
        <v>800</v>
      </c>
      <c r="O1684" s="99">
        <v>17950</v>
      </c>
      <c r="P1684" s="2" t="s">
        <v>7850</v>
      </c>
      <c r="Q1684">
        <v>124675</v>
      </c>
      <c r="R1684">
        <v>7950</v>
      </c>
      <c r="S1684">
        <v>139025</v>
      </c>
      <c r="T1684">
        <v>131075</v>
      </c>
      <c r="U1684">
        <v>4200</v>
      </c>
      <c r="V1684" t="s">
        <v>8624</v>
      </c>
      <c r="W1684" s="101">
        <v>46199.659012187498</v>
      </c>
      <c r="X1684" s="1">
        <f>IFERROR(IF(H1684="","",IF(O1684=0,0.15,IF(VLOOKUP(O1684,'Source Post 14 Status (6.30.26)'!A:B,2,FALSE)=1,0.15,0.5))),0.5)</f>
        <v>0.5</v>
      </c>
      <c r="Y1684" s="6">
        <f t="shared" si="26"/>
        <v>67638</v>
      </c>
    </row>
    <row r="1685" spans="1:25" x14ac:dyDescent="0.3">
      <c r="A1685" t="str">
        <f>IF(B1685=1,COUNTIF($B$2:B1685,1),"")</f>
        <v/>
      </c>
      <c r="B1685" t="str">
        <f>IF(C1685=1,COUNTIF($H$2:H1685,H1685),"")</f>
        <v/>
      </c>
      <c r="C1685">
        <f>IF(G1685=List!$P$1,1,0)</f>
        <v>0</v>
      </c>
      <c r="D1685" s="1" t="str">
        <f>IF(E1685=1,COUNTIF($E$2:E1685,1),"")</f>
        <v/>
      </c>
      <c r="E1685" s="1" t="str">
        <f>IF(H1685=List!$P$2,1,"")</f>
        <v/>
      </c>
      <c r="F1685" s="2" t="s">
        <v>11828</v>
      </c>
      <c r="G1685" s="2" t="s">
        <v>428</v>
      </c>
      <c r="H1685" s="2" t="s">
        <v>6264</v>
      </c>
      <c r="I1685" s="2" t="s">
        <v>3046</v>
      </c>
      <c r="J1685" s="2" t="s">
        <v>950</v>
      </c>
      <c r="K1685" s="2" t="s">
        <v>3077</v>
      </c>
      <c r="L1685" s="2" t="s">
        <v>3078</v>
      </c>
      <c r="M1685" s="2" t="s">
        <v>159</v>
      </c>
      <c r="N1685" s="2" t="s">
        <v>756</v>
      </c>
      <c r="O1685" s="99">
        <v>17644</v>
      </c>
      <c r="P1685" s="2" t="s">
        <v>7770</v>
      </c>
      <c r="Q1685">
        <v>101528</v>
      </c>
      <c r="R1685">
        <v>101528</v>
      </c>
      <c r="S1685">
        <v>101528</v>
      </c>
      <c r="V1685" t="s">
        <v>11906</v>
      </c>
      <c r="W1685" s="101">
        <v>46203.580726851855</v>
      </c>
      <c r="X1685" s="1">
        <f>IFERROR(IF(H1685="","",IF(O1685=0,0.15,IF(VLOOKUP(O1685,'Source Post 14 Status (6.30.26)'!A:B,2,FALSE)=1,0.15,0.5))),0.5)</f>
        <v>0.15</v>
      </c>
      <c r="Y1685" s="6">
        <f t="shared" si="26"/>
        <v>0</v>
      </c>
    </row>
    <row r="1686" spans="1:25" x14ac:dyDescent="0.3">
      <c r="A1686" t="str">
        <f>IF(B1686=1,COUNTIF($B$2:B1686,1),"")</f>
        <v/>
      </c>
      <c r="B1686" t="str">
        <f>IF(C1686=1,COUNTIF($H$2:H1686,H1686),"")</f>
        <v/>
      </c>
      <c r="C1686">
        <f>IF(G1686=List!$P$1,1,0)</f>
        <v>0</v>
      </c>
      <c r="D1686" s="1" t="str">
        <f>IF(E1686=1,COUNTIF($E$2:E1686,1),"")</f>
        <v/>
      </c>
      <c r="E1686" s="1" t="str">
        <f>IF(H1686=List!$P$2,1,"")</f>
        <v/>
      </c>
      <c r="F1686" s="2" t="s">
        <v>11828</v>
      </c>
      <c r="G1686" s="2" t="s">
        <v>428</v>
      </c>
      <c r="H1686" s="2" t="s">
        <v>6264</v>
      </c>
      <c r="I1686" s="2" t="s">
        <v>3046</v>
      </c>
      <c r="J1686" s="2" t="s">
        <v>950</v>
      </c>
      <c r="K1686" s="2" t="s">
        <v>3077</v>
      </c>
      <c r="L1686" s="2" t="s">
        <v>3078</v>
      </c>
      <c r="M1686" s="2" t="s">
        <v>159</v>
      </c>
      <c r="N1686" s="2" t="s">
        <v>756</v>
      </c>
      <c r="O1686" s="99">
        <v>11234</v>
      </c>
      <c r="P1686" s="2" t="s">
        <v>7263</v>
      </c>
      <c r="Q1686">
        <v>1106000</v>
      </c>
      <c r="R1686">
        <v>1106000</v>
      </c>
      <c r="S1686">
        <v>1106000</v>
      </c>
      <c r="V1686" t="s">
        <v>11906</v>
      </c>
      <c r="W1686" s="101">
        <v>46203.575508715279</v>
      </c>
      <c r="X1686" s="1">
        <f>IFERROR(IF(H1686="","",IF(O1686=0,0.15,IF(VLOOKUP(O1686,'Source Post 14 Status (6.30.26)'!A:B,2,FALSE)=1,0.15,0.5))),0.5)</f>
        <v>0.5</v>
      </c>
      <c r="Y1686" s="6">
        <f t="shared" si="26"/>
        <v>0</v>
      </c>
    </row>
    <row r="1687" spans="1:25" x14ac:dyDescent="0.3">
      <c r="A1687" t="str">
        <f>IF(B1687=1,COUNTIF($B$2:B1687,1),"")</f>
        <v/>
      </c>
      <c r="B1687" t="str">
        <f>IF(C1687=1,COUNTIF($H$2:H1687,H1687),"")</f>
        <v/>
      </c>
      <c r="C1687">
        <f>IF(G1687=List!$P$1,1,0)</f>
        <v>0</v>
      </c>
      <c r="D1687" s="1" t="str">
        <f>IF(E1687=1,COUNTIF($E$2:E1687,1),"")</f>
        <v/>
      </c>
      <c r="E1687" s="1" t="str">
        <f>IF(H1687=List!$P$2,1,"")</f>
        <v/>
      </c>
      <c r="F1687" s="2" t="s">
        <v>11828</v>
      </c>
      <c r="G1687" s="2" t="s">
        <v>428</v>
      </c>
      <c r="H1687" s="2" t="s">
        <v>6264</v>
      </c>
      <c r="I1687" s="2" t="s">
        <v>3046</v>
      </c>
      <c r="J1687" s="2" t="s">
        <v>950</v>
      </c>
      <c r="K1687" s="2" t="s">
        <v>3077</v>
      </c>
      <c r="L1687" s="2" t="s">
        <v>3078</v>
      </c>
      <c r="M1687" s="2" t="s">
        <v>159</v>
      </c>
      <c r="N1687" s="2" t="s">
        <v>756</v>
      </c>
      <c r="O1687" s="99">
        <v>17499</v>
      </c>
      <c r="P1687" s="2" t="s">
        <v>7740</v>
      </c>
      <c r="Q1687">
        <v>224500</v>
      </c>
      <c r="R1687">
        <v>226000</v>
      </c>
      <c r="S1687">
        <v>631500</v>
      </c>
      <c r="T1687">
        <v>405500</v>
      </c>
      <c r="U1687">
        <v>402000</v>
      </c>
      <c r="V1687" t="s">
        <v>11906</v>
      </c>
      <c r="W1687" s="101">
        <v>46203.576740011573</v>
      </c>
      <c r="X1687" s="1">
        <f>IFERROR(IF(H1687="","",IF(O1687=0,0.15,IF(VLOOKUP(O1687,'Source Post 14 Status (6.30.26)'!A:B,2,FALSE)=1,0.15,0.5))),0.5)</f>
        <v>0.15</v>
      </c>
      <c r="Y1687" s="6">
        <f t="shared" si="26"/>
        <v>121125</v>
      </c>
    </row>
    <row r="1688" spans="1:25" x14ac:dyDescent="0.3">
      <c r="A1688" t="str">
        <f>IF(B1688=1,COUNTIF($B$2:B1688,1),"")</f>
        <v/>
      </c>
      <c r="B1688" t="str">
        <f>IF(C1688=1,COUNTIF($H$2:H1688,H1688),"")</f>
        <v/>
      </c>
      <c r="C1688">
        <f>IF(G1688=List!$P$1,1,0)</f>
        <v>0</v>
      </c>
      <c r="D1688" s="1" t="str">
        <f>IF(E1688=1,COUNTIF($E$2:E1688,1),"")</f>
        <v/>
      </c>
      <c r="E1688" s="1" t="str">
        <f>IF(H1688=List!$P$2,1,"")</f>
        <v/>
      </c>
      <c r="F1688" s="2" t="s">
        <v>11828</v>
      </c>
      <c r="G1688" s="2" t="s">
        <v>428</v>
      </c>
      <c r="H1688" s="2" t="s">
        <v>6264</v>
      </c>
      <c r="I1688" s="2" t="s">
        <v>3046</v>
      </c>
      <c r="J1688" s="2" t="s">
        <v>950</v>
      </c>
      <c r="K1688" s="2" t="s">
        <v>3077</v>
      </c>
      <c r="L1688" s="2" t="s">
        <v>3078</v>
      </c>
      <c r="M1688" s="2" t="s">
        <v>159</v>
      </c>
      <c r="N1688" s="2" t="s">
        <v>756</v>
      </c>
      <c r="O1688" s="99">
        <v>20519</v>
      </c>
      <c r="P1688" s="2" t="s">
        <v>8098</v>
      </c>
      <c r="Q1688">
        <v>258000</v>
      </c>
      <c r="R1688">
        <v>258000</v>
      </c>
      <c r="S1688">
        <v>518000</v>
      </c>
      <c r="T1688">
        <v>521500</v>
      </c>
      <c r="U1688">
        <v>521500</v>
      </c>
      <c r="V1688" t="s">
        <v>11906</v>
      </c>
      <c r="W1688" s="101">
        <v>46203.577637152775</v>
      </c>
      <c r="X1688" s="1">
        <f>IFERROR(IF(H1688="","",IF(O1688=0,0.15,IF(VLOOKUP(O1688,'Source Post 14 Status (6.30.26)'!A:B,2,FALSE)=1,0.15,0.5))),0.5)</f>
        <v>0.15</v>
      </c>
      <c r="Y1688" s="6">
        <f t="shared" si="26"/>
        <v>156450</v>
      </c>
    </row>
    <row r="1689" spans="1:25" x14ac:dyDescent="0.3">
      <c r="A1689" t="str">
        <f>IF(B1689=1,COUNTIF($B$2:B1689,1),"")</f>
        <v/>
      </c>
      <c r="B1689" t="str">
        <f>IF(C1689=1,COUNTIF($H$2:H1689,H1689),"")</f>
        <v/>
      </c>
      <c r="C1689">
        <f>IF(G1689=List!$P$1,1,0)</f>
        <v>0</v>
      </c>
      <c r="D1689" s="1" t="str">
        <f>IF(E1689=1,COUNTIF($E$2:E1689,1),"")</f>
        <v/>
      </c>
      <c r="E1689" s="1" t="str">
        <f>IF(H1689=List!$P$2,1,"")</f>
        <v/>
      </c>
      <c r="F1689" s="2" t="s">
        <v>11828</v>
      </c>
      <c r="G1689" s="2" t="s">
        <v>428</v>
      </c>
      <c r="H1689" s="2" t="s">
        <v>6264</v>
      </c>
      <c r="I1689" s="2" t="s">
        <v>3046</v>
      </c>
      <c r="J1689" s="2" t="s">
        <v>950</v>
      </c>
      <c r="K1689" s="2" t="s">
        <v>3077</v>
      </c>
      <c r="L1689" s="2" t="s">
        <v>3078</v>
      </c>
      <c r="M1689" s="2" t="s">
        <v>159</v>
      </c>
      <c r="N1689" s="2" t="s">
        <v>756</v>
      </c>
      <c r="O1689" s="99">
        <v>25811</v>
      </c>
      <c r="P1689" s="2" t="s">
        <v>11357</v>
      </c>
      <c r="Q1689">
        <v>25007</v>
      </c>
      <c r="R1689">
        <v>25007</v>
      </c>
      <c r="S1689">
        <v>50014</v>
      </c>
      <c r="T1689">
        <v>25007</v>
      </c>
      <c r="U1689">
        <v>25007</v>
      </c>
      <c r="V1689" t="s">
        <v>11906</v>
      </c>
      <c r="W1689" s="101">
        <v>46203.581043981481</v>
      </c>
      <c r="X1689" s="1">
        <f>IFERROR(IF(H1689="","",IF(O1689=0,0.15,IF(VLOOKUP(O1689,'Source Post 14 Status (6.30.26)'!A:B,2,FALSE)=1,0.15,0.5))),0.5)</f>
        <v>0.15</v>
      </c>
      <c r="Y1689" s="6">
        <f t="shared" si="26"/>
        <v>7502</v>
      </c>
    </row>
    <row r="1690" spans="1:25" x14ac:dyDescent="0.3">
      <c r="A1690" t="str">
        <f>IF(B1690=1,COUNTIF($B$2:B1690,1),"")</f>
        <v/>
      </c>
      <c r="B1690" t="str">
        <f>IF(C1690=1,COUNTIF($H$2:H1690,H1690),"")</f>
        <v/>
      </c>
      <c r="C1690">
        <f>IF(G1690=List!$P$1,1,0)</f>
        <v>0</v>
      </c>
      <c r="D1690" s="1" t="str">
        <f>IF(E1690=1,COUNTIF($E$2:E1690,1),"")</f>
        <v/>
      </c>
      <c r="E1690" s="1" t="str">
        <f>IF(H1690=List!$P$2,1,"")</f>
        <v/>
      </c>
      <c r="F1690" s="2" t="s">
        <v>11828</v>
      </c>
      <c r="G1690" s="2" t="s">
        <v>428</v>
      </c>
      <c r="H1690" s="2" t="s">
        <v>6264</v>
      </c>
      <c r="I1690" s="2" t="s">
        <v>3046</v>
      </c>
      <c r="J1690" s="2" t="s">
        <v>950</v>
      </c>
      <c r="K1690" s="2" t="s">
        <v>3077</v>
      </c>
      <c r="L1690" s="2" t="s">
        <v>3078</v>
      </c>
      <c r="M1690" s="2" t="s">
        <v>159</v>
      </c>
      <c r="N1690" s="2" t="s">
        <v>756</v>
      </c>
      <c r="O1690" s="99">
        <v>24684</v>
      </c>
      <c r="P1690" s="2" t="s">
        <v>11091</v>
      </c>
      <c r="Q1690">
        <v>549000</v>
      </c>
      <c r="R1690">
        <v>398000</v>
      </c>
      <c r="S1690">
        <v>796000</v>
      </c>
      <c r="T1690">
        <v>474500</v>
      </c>
      <c r="U1690">
        <v>474500</v>
      </c>
      <c r="V1690" t="s">
        <v>11906</v>
      </c>
      <c r="W1690" s="101">
        <v>46203.578764201389</v>
      </c>
      <c r="X1690" s="1">
        <f>IFERROR(IF(H1690="","",IF(O1690=0,0.15,IF(VLOOKUP(O1690,'Source Post 14 Status (6.30.26)'!A:B,2,FALSE)=1,0.15,0.5))),0.5)</f>
        <v>0.15</v>
      </c>
      <c r="Y1690" s="6">
        <f t="shared" si="26"/>
        <v>142350</v>
      </c>
    </row>
    <row r="1691" spans="1:25" x14ac:dyDescent="0.3">
      <c r="A1691" t="str">
        <f>IF(B1691=1,COUNTIF($B$2:B1691,1),"")</f>
        <v/>
      </c>
      <c r="B1691" t="str">
        <f>IF(C1691=1,COUNTIF($H$2:H1691,H1691),"")</f>
        <v/>
      </c>
      <c r="C1691">
        <f>IF(G1691=List!$P$1,1,0)</f>
        <v>0</v>
      </c>
      <c r="D1691" s="1" t="str">
        <f>IF(E1691=1,COUNTIF($E$2:E1691,1),"")</f>
        <v/>
      </c>
      <c r="E1691" s="1" t="str">
        <f>IF(H1691=List!$P$2,1,"")</f>
        <v/>
      </c>
      <c r="F1691" s="2" t="s">
        <v>11828</v>
      </c>
      <c r="G1691" s="2" t="s">
        <v>428</v>
      </c>
      <c r="H1691" s="2" t="s">
        <v>6264</v>
      </c>
      <c r="I1691" s="2" t="s">
        <v>3046</v>
      </c>
      <c r="J1691" s="2" t="s">
        <v>950</v>
      </c>
      <c r="K1691" s="2" t="s">
        <v>3077</v>
      </c>
      <c r="L1691" s="2" t="s">
        <v>3078</v>
      </c>
      <c r="M1691" s="2" t="s">
        <v>159</v>
      </c>
      <c r="N1691" s="2" t="s">
        <v>756</v>
      </c>
      <c r="O1691" s="99">
        <v>13587</v>
      </c>
      <c r="P1691" s="2" t="s">
        <v>7393</v>
      </c>
      <c r="Q1691">
        <v>201000</v>
      </c>
      <c r="R1691">
        <v>200000</v>
      </c>
      <c r="S1691">
        <v>400500</v>
      </c>
      <c r="T1691">
        <v>200500</v>
      </c>
      <c r="U1691">
        <v>201000</v>
      </c>
      <c r="V1691" t="s">
        <v>11906</v>
      </c>
      <c r="W1691" s="101">
        <v>46203.576076238423</v>
      </c>
      <c r="X1691" s="1">
        <f>IFERROR(IF(H1691="","",IF(O1691=0,0.15,IF(VLOOKUP(O1691,'Source Post 14 Status (6.30.26)'!A:B,2,FALSE)=1,0.15,0.5))),0.5)</f>
        <v>0.15</v>
      </c>
      <c r="Y1691" s="6">
        <f t="shared" si="26"/>
        <v>60225</v>
      </c>
    </row>
    <row r="1692" spans="1:25" x14ac:dyDescent="0.3">
      <c r="A1692" t="str">
        <f>IF(B1692=1,COUNTIF($B$2:B1692,1),"")</f>
        <v/>
      </c>
      <c r="B1692" t="str">
        <f>IF(C1692=1,COUNTIF($H$2:H1692,H1692),"")</f>
        <v/>
      </c>
      <c r="C1692">
        <f>IF(G1692=List!$P$1,1,0)</f>
        <v>0</v>
      </c>
      <c r="D1692" s="1" t="str">
        <f>IF(E1692=1,COUNTIF($E$2:E1692,1),"")</f>
        <v/>
      </c>
      <c r="E1692" s="1" t="str">
        <f>IF(H1692=List!$P$2,1,"")</f>
        <v/>
      </c>
      <c r="F1692" s="2" t="s">
        <v>11828</v>
      </c>
      <c r="G1692" s="2" t="s">
        <v>428</v>
      </c>
      <c r="H1692" s="2" t="s">
        <v>6264</v>
      </c>
      <c r="I1692" s="2" t="s">
        <v>3046</v>
      </c>
      <c r="J1692" s="2" t="s">
        <v>950</v>
      </c>
      <c r="K1692" s="2" t="s">
        <v>3077</v>
      </c>
      <c r="L1692" s="2" t="s">
        <v>3078</v>
      </c>
      <c r="M1692" s="2" t="s">
        <v>159</v>
      </c>
      <c r="N1692" s="2" t="s">
        <v>756</v>
      </c>
      <c r="O1692" s="99">
        <v>17500</v>
      </c>
      <c r="P1692" s="2" t="s">
        <v>7741</v>
      </c>
      <c r="Q1692">
        <v>89500</v>
      </c>
      <c r="R1692">
        <v>89500</v>
      </c>
      <c r="S1692">
        <v>541500</v>
      </c>
      <c r="T1692">
        <v>452000</v>
      </c>
      <c r="U1692">
        <v>443000</v>
      </c>
      <c r="V1692" t="s">
        <v>11906</v>
      </c>
      <c r="W1692" s="101">
        <v>46203.577197453706</v>
      </c>
      <c r="X1692" s="1">
        <f>IFERROR(IF(H1692="","",IF(O1692=0,0.15,IF(VLOOKUP(O1692,'Source Post 14 Status (6.30.26)'!A:B,2,FALSE)=1,0.15,0.5))),0.5)</f>
        <v>0.15</v>
      </c>
      <c r="Y1692" s="6">
        <f t="shared" si="26"/>
        <v>134250</v>
      </c>
    </row>
    <row r="1693" spans="1:25" x14ac:dyDescent="0.3">
      <c r="A1693" t="str">
        <f>IF(B1693=1,COUNTIF($B$2:B1693,1),"")</f>
        <v/>
      </c>
      <c r="B1693" t="str">
        <f>IF(C1693=1,COUNTIF($H$2:H1693,H1693),"")</f>
        <v/>
      </c>
      <c r="C1693">
        <f>IF(G1693=List!$P$1,1,0)</f>
        <v>0</v>
      </c>
      <c r="D1693" s="1" t="str">
        <f>IF(E1693=1,COUNTIF($E$2:E1693,1),"")</f>
        <v/>
      </c>
      <c r="E1693" s="1" t="str">
        <f>IF(H1693=List!$P$2,1,"")</f>
        <v/>
      </c>
      <c r="F1693" s="2" t="s">
        <v>11828</v>
      </c>
      <c r="G1693" s="2" t="s">
        <v>428</v>
      </c>
      <c r="H1693" s="2" t="s">
        <v>6264</v>
      </c>
      <c r="I1693" s="2" t="s">
        <v>3046</v>
      </c>
      <c r="J1693" s="2" t="s">
        <v>950</v>
      </c>
      <c r="K1693" s="2" t="s">
        <v>3077</v>
      </c>
      <c r="L1693" s="2" t="s">
        <v>3078</v>
      </c>
      <c r="M1693" s="2" t="s">
        <v>159</v>
      </c>
      <c r="N1693" s="2" t="s">
        <v>756</v>
      </c>
      <c r="O1693" s="99">
        <v>27360</v>
      </c>
      <c r="P1693" s="2" t="s">
        <v>11907</v>
      </c>
      <c r="S1693">
        <v>541692</v>
      </c>
      <c r="V1693" t="s">
        <v>11906</v>
      </c>
      <c r="W1693" s="101">
        <v>46203.583079363423</v>
      </c>
      <c r="X1693" s="1">
        <f>IFERROR(IF(H1693="","",IF(O1693=0,0.15,IF(VLOOKUP(O1693,'Source Post 14 Status (6.30.26)'!A:B,2,FALSE)=1,0.15,0.5))),0.5)</f>
        <v>0.5</v>
      </c>
      <c r="Y1693" s="6">
        <f t="shared" si="26"/>
        <v>0</v>
      </c>
    </row>
    <row r="1694" spans="1:25" x14ac:dyDescent="0.3">
      <c r="A1694" t="str">
        <f>IF(B1694=1,COUNTIF($B$2:B1694,1),"")</f>
        <v/>
      </c>
      <c r="B1694" t="str">
        <f>IF(C1694=1,COUNTIF($H$2:H1694,H1694),"")</f>
        <v/>
      </c>
      <c r="C1694">
        <f>IF(G1694=List!$P$1,1,0)</f>
        <v>0</v>
      </c>
      <c r="D1694" s="1" t="str">
        <f>IF(E1694=1,COUNTIF($E$2:E1694,1),"")</f>
        <v/>
      </c>
      <c r="E1694" s="1" t="str">
        <f>IF(H1694=List!$P$2,1,"")</f>
        <v/>
      </c>
      <c r="F1694" s="2" t="s">
        <v>11828</v>
      </c>
      <c r="G1694" s="2" t="s">
        <v>428</v>
      </c>
      <c r="H1694" s="2" t="s">
        <v>6264</v>
      </c>
      <c r="I1694" s="2" t="s">
        <v>3046</v>
      </c>
      <c r="J1694" s="2" t="s">
        <v>950</v>
      </c>
      <c r="K1694" s="2" t="s">
        <v>3077</v>
      </c>
      <c r="L1694" s="2" t="s">
        <v>3078</v>
      </c>
      <c r="M1694" s="2" t="s">
        <v>159</v>
      </c>
      <c r="N1694" s="2" t="s">
        <v>756</v>
      </c>
      <c r="O1694" s="99">
        <v>15704</v>
      </c>
      <c r="P1694" s="2" t="s">
        <v>7503</v>
      </c>
      <c r="Q1694">
        <v>26000</v>
      </c>
      <c r="R1694">
        <v>25875</v>
      </c>
      <c r="S1694">
        <v>51375</v>
      </c>
      <c r="T1694">
        <v>25500</v>
      </c>
      <c r="U1694">
        <v>25375</v>
      </c>
      <c r="V1694" t="s">
        <v>11906</v>
      </c>
      <c r="W1694" s="101">
        <v>46203.579864004627</v>
      </c>
      <c r="X1694" s="1">
        <f>IFERROR(IF(H1694="","",IF(O1694=0,0.15,IF(VLOOKUP(O1694,'Source Post 14 Status (6.30.26)'!A:B,2,FALSE)=1,0.15,0.5))),0.5)</f>
        <v>0.15</v>
      </c>
      <c r="Y1694" s="6">
        <f t="shared" si="26"/>
        <v>7631</v>
      </c>
    </row>
    <row r="1695" spans="1:25" x14ac:dyDescent="0.3">
      <c r="A1695" t="str">
        <f>IF(B1695=1,COUNTIF($B$2:B1695,1),"")</f>
        <v/>
      </c>
      <c r="B1695" t="str">
        <f>IF(C1695=1,COUNTIF($H$2:H1695,H1695),"")</f>
        <v/>
      </c>
      <c r="C1695">
        <f>IF(G1695=List!$P$1,1,0)</f>
        <v>0</v>
      </c>
      <c r="D1695" s="1" t="str">
        <f>IF(E1695=1,COUNTIF($E$2:E1695,1),"")</f>
        <v/>
      </c>
      <c r="E1695" s="1" t="str">
        <f>IF(H1695=List!$P$2,1,"")</f>
        <v/>
      </c>
      <c r="F1695" s="2" t="s">
        <v>11828</v>
      </c>
      <c r="G1695" s="2" t="s">
        <v>428</v>
      </c>
      <c r="H1695" s="2" t="s">
        <v>6264</v>
      </c>
      <c r="I1695" s="2" t="s">
        <v>3046</v>
      </c>
      <c r="J1695" s="2" t="s">
        <v>950</v>
      </c>
      <c r="K1695" s="2" t="s">
        <v>3077</v>
      </c>
      <c r="L1695" s="2" t="s">
        <v>3078</v>
      </c>
      <c r="M1695" s="2" t="s">
        <v>159</v>
      </c>
      <c r="N1695" s="2" t="s">
        <v>756</v>
      </c>
      <c r="O1695" s="99">
        <v>19634</v>
      </c>
      <c r="P1695" s="2" t="s">
        <v>7967</v>
      </c>
      <c r="Q1695">
        <v>699500</v>
      </c>
      <c r="R1695">
        <v>701500</v>
      </c>
      <c r="S1695">
        <v>1405000</v>
      </c>
      <c r="V1695" t="s">
        <v>11906</v>
      </c>
      <c r="W1695" s="101">
        <v>46203.578197453702</v>
      </c>
      <c r="X1695" s="1">
        <f>IFERROR(IF(H1695="","",IF(O1695=0,0.15,IF(VLOOKUP(O1695,'Source Post 14 Status (6.30.26)'!A:B,2,FALSE)=1,0.15,0.5))),0.5)</f>
        <v>0.5</v>
      </c>
      <c r="Y1695" s="6">
        <f t="shared" si="26"/>
        <v>0</v>
      </c>
    </row>
    <row r="1696" spans="1:25" x14ac:dyDescent="0.3">
      <c r="A1696" t="str">
        <f>IF(B1696=1,COUNTIF($B$2:B1696,1),"")</f>
        <v/>
      </c>
      <c r="B1696" t="str">
        <f>IF(C1696=1,COUNTIF($H$2:H1696,H1696),"")</f>
        <v/>
      </c>
      <c r="C1696">
        <f>IF(G1696=List!$P$1,1,0)</f>
        <v>0</v>
      </c>
      <c r="D1696" s="1" t="str">
        <f>IF(E1696=1,COUNTIF($E$2:E1696,1),"")</f>
        <v/>
      </c>
      <c r="E1696" s="1" t="str">
        <f>IF(H1696=List!$P$2,1,"")</f>
        <v/>
      </c>
      <c r="F1696" s="2" t="s">
        <v>11828</v>
      </c>
      <c r="G1696" s="2" t="s">
        <v>428</v>
      </c>
      <c r="H1696" s="2" t="s">
        <v>6264</v>
      </c>
      <c r="I1696" s="2" t="s">
        <v>3046</v>
      </c>
      <c r="J1696" s="2" t="s">
        <v>950</v>
      </c>
      <c r="K1696" s="2" t="s">
        <v>3077</v>
      </c>
      <c r="L1696" s="2" t="s">
        <v>3078</v>
      </c>
      <c r="M1696" s="2" t="s">
        <v>159</v>
      </c>
      <c r="N1696" s="2" t="s">
        <v>756</v>
      </c>
      <c r="O1696" s="99">
        <v>19678</v>
      </c>
      <c r="P1696" s="2" t="s">
        <v>7980</v>
      </c>
      <c r="Q1696">
        <v>84108</v>
      </c>
      <c r="R1696">
        <v>84108</v>
      </c>
      <c r="S1696">
        <v>168216</v>
      </c>
      <c r="T1696">
        <v>111732</v>
      </c>
      <c r="V1696" t="s">
        <v>11906</v>
      </c>
      <c r="W1696" s="101">
        <v>46203.58036547454</v>
      </c>
      <c r="X1696" s="1">
        <f>IFERROR(IF(H1696="","",IF(O1696=0,0.15,IF(VLOOKUP(O1696,'Source Post 14 Status (6.30.26)'!A:B,2,FALSE)=1,0.15,0.5))),0.5)</f>
        <v>0.15</v>
      </c>
      <c r="Y1696" s="6">
        <f t="shared" si="26"/>
        <v>16760</v>
      </c>
    </row>
    <row r="1697" spans="1:25" x14ac:dyDescent="0.3">
      <c r="A1697" t="str">
        <f>IF(B1697=1,COUNTIF($B$2:B1697,1),"")</f>
        <v/>
      </c>
      <c r="B1697" t="str">
        <f>IF(C1697=1,COUNTIF($H$2:H1697,H1697),"")</f>
        <v/>
      </c>
      <c r="C1697">
        <f>IF(G1697=List!$P$1,1,0)</f>
        <v>0</v>
      </c>
      <c r="D1697" s="1" t="str">
        <f>IF(E1697=1,COUNTIF($E$2:E1697,1),"")</f>
        <v/>
      </c>
      <c r="E1697" s="1" t="str">
        <f>IF(H1697=List!$P$2,1,"")</f>
        <v/>
      </c>
      <c r="F1697" s="2" t="s">
        <v>11828</v>
      </c>
      <c r="G1697" s="2" t="s">
        <v>429</v>
      </c>
      <c r="H1697" s="2" t="s">
        <v>6265</v>
      </c>
      <c r="I1697" s="2" t="s">
        <v>3091</v>
      </c>
      <c r="J1697" s="2" t="s">
        <v>937</v>
      </c>
      <c r="K1697" s="2" t="s">
        <v>3108</v>
      </c>
      <c r="L1697" s="2" t="s">
        <v>3109</v>
      </c>
      <c r="M1697" s="2" t="s">
        <v>159</v>
      </c>
      <c r="N1697" s="2" t="s">
        <v>756</v>
      </c>
      <c r="O1697" s="99">
        <v>23027</v>
      </c>
      <c r="P1697" s="2" t="s">
        <v>8312</v>
      </c>
      <c r="Q1697">
        <v>95750</v>
      </c>
      <c r="R1697">
        <v>222000</v>
      </c>
      <c r="S1697">
        <v>219625</v>
      </c>
      <c r="T1697">
        <v>112000</v>
      </c>
      <c r="U1697">
        <v>110000</v>
      </c>
      <c r="V1697" t="s">
        <v>11358</v>
      </c>
      <c r="W1697" s="101">
        <v>46202.657078622688</v>
      </c>
      <c r="X1697" s="1">
        <f>IFERROR(IF(H1697="","",IF(O1697=0,0.15,IF(VLOOKUP(O1697,'Source Post 14 Status (6.30.26)'!A:B,2,FALSE)=1,0.15,0.5))),0.5)</f>
        <v>0.15</v>
      </c>
      <c r="Y1697" s="6">
        <f t="shared" si="26"/>
        <v>33300</v>
      </c>
    </row>
    <row r="1698" spans="1:25" x14ac:dyDescent="0.3">
      <c r="A1698" t="str">
        <f>IF(B1698=1,COUNTIF($B$2:B1698,1),"")</f>
        <v/>
      </c>
      <c r="B1698" t="str">
        <f>IF(C1698=1,COUNTIF($H$2:H1698,H1698),"")</f>
        <v/>
      </c>
      <c r="C1698">
        <f>IF(G1698=List!$P$1,1,0)</f>
        <v>0</v>
      </c>
      <c r="D1698" s="1" t="str">
        <f>IF(E1698=1,COUNTIF($E$2:E1698,1),"")</f>
        <v/>
      </c>
      <c r="E1698" s="1" t="str">
        <f>IF(H1698=List!$P$2,1,"")</f>
        <v/>
      </c>
      <c r="F1698" s="2" t="s">
        <v>11828</v>
      </c>
      <c r="G1698" s="2" t="s">
        <v>429</v>
      </c>
      <c r="H1698" s="2" t="s">
        <v>6265</v>
      </c>
      <c r="I1698" s="2" t="s">
        <v>3091</v>
      </c>
      <c r="J1698" s="2" t="s">
        <v>937</v>
      </c>
      <c r="K1698" s="2" t="s">
        <v>3108</v>
      </c>
      <c r="L1698" s="2" t="s">
        <v>3109</v>
      </c>
      <c r="M1698" s="2" t="s">
        <v>159</v>
      </c>
      <c r="N1698" s="2" t="s">
        <v>756</v>
      </c>
      <c r="O1698" s="99">
        <v>10197</v>
      </c>
      <c r="P1698" s="2" t="s">
        <v>11849</v>
      </c>
      <c r="Q1698">
        <v>80362</v>
      </c>
      <c r="R1698">
        <v>81719</v>
      </c>
      <c r="S1698">
        <v>162449</v>
      </c>
      <c r="T1698">
        <v>80720</v>
      </c>
      <c r="U1698">
        <v>81047</v>
      </c>
      <c r="V1698" t="s">
        <v>11358</v>
      </c>
      <c r="W1698" s="101">
        <v>46203.464621412037</v>
      </c>
      <c r="X1698" s="1">
        <f>IFERROR(IF(H1698="","",IF(O1698=0,0.15,IF(VLOOKUP(O1698,'Source Post 14 Status (6.30.26)'!A:B,2,FALSE)=1,0.15,0.5))),0.5)</f>
        <v>0.5</v>
      </c>
      <c r="Y1698" s="6">
        <f t="shared" si="26"/>
        <v>80720</v>
      </c>
    </row>
    <row r="1699" spans="1:25" x14ac:dyDescent="0.3">
      <c r="A1699" t="str">
        <f>IF(B1699=1,COUNTIF($B$2:B1699,1),"")</f>
        <v/>
      </c>
      <c r="B1699" t="str">
        <f>IF(C1699=1,COUNTIF($H$2:H1699,H1699),"")</f>
        <v/>
      </c>
      <c r="C1699">
        <f>IF(G1699=List!$P$1,1,0)</f>
        <v>0</v>
      </c>
      <c r="D1699" s="1" t="str">
        <f>IF(E1699=1,COUNTIF($E$2:E1699,1),"")</f>
        <v/>
      </c>
      <c r="E1699" s="1" t="str">
        <f>IF(H1699=List!$P$2,1,"")</f>
        <v/>
      </c>
      <c r="F1699" s="2" t="s">
        <v>11828</v>
      </c>
      <c r="G1699" s="2" t="s">
        <v>429</v>
      </c>
      <c r="H1699" s="2" t="s">
        <v>6265</v>
      </c>
      <c r="I1699" s="2" t="s">
        <v>3091</v>
      </c>
      <c r="J1699" s="2" t="s">
        <v>937</v>
      </c>
      <c r="K1699" s="2" t="s">
        <v>3108</v>
      </c>
      <c r="L1699" s="2" t="s">
        <v>3109</v>
      </c>
      <c r="M1699" s="2" t="s">
        <v>159</v>
      </c>
      <c r="N1699" s="2" t="s">
        <v>756</v>
      </c>
      <c r="O1699" s="99">
        <v>16620</v>
      </c>
      <c r="P1699" s="2" t="s">
        <v>11850</v>
      </c>
      <c r="Q1699">
        <v>363218</v>
      </c>
      <c r="R1699">
        <v>363358</v>
      </c>
      <c r="S1699">
        <v>727016</v>
      </c>
      <c r="T1699">
        <v>363598</v>
      </c>
      <c r="U1699">
        <v>363618</v>
      </c>
      <c r="V1699" t="s">
        <v>11358</v>
      </c>
      <c r="W1699" s="101">
        <v>46203.46544537037</v>
      </c>
      <c r="X1699" s="1">
        <f>IFERROR(IF(H1699="","",IF(O1699=0,0.15,IF(VLOOKUP(O1699,'Source Post 14 Status (6.30.26)'!A:B,2,FALSE)=1,0.15,0.5))),0.5)</f>
        <v>0.5</v>
      </c>
      <c r="Y1699" s="6">
        <f t="shared" si="26"/>
        <v>363598</v>
      </c>
    </row>
    <row r="1700" spans="1:25" x14ac:dyDescent="0.3">
      <c r="A1700" t="str">
        <f>IF(B1700=1,COUNTIF($B$2:B1700,1),"")</f>
        <v/>
      </c>
      <c r="B1700" t="str">
        <f>IF(C1700=1,COUNTIF($H$2:H1700,H1700),"")</f>
        <v/>
      </c>
      <c r="C1700">
        <f>IF(G1700=List!$P$1,1,0)</f>
        <v>0</v>
      </c>
      <c r="D1700" s="1" t="str">
        <f>IF(E1700=1,COUNTIF($E$2:E1700,1),"")</f>
        <v/>
      </c>
      <c r="E1700" s="1" t="str">
        <f>IF(H1700=List!$P$2,1,"")</f>
        <v/>
      </c>
      <c r="F1700" s="2" t="s">
        <v>11828</v>
      </c>
      <c r="G1700" s="2" t="s">
        <v>429</v>
      </c>
      <c r="H1700" s="2" t="s">
        <v>6265</v>
      </c>
      <c r="I1700" s="2" t="s">
        <v>3091</v>
      </c>
      <c r="J1700" s="2" t="s">
        <v>937</v>
      </c>
      <c r="K1700" s="2" t="s">
        <v>3108</v>
      </c>
      <c r="L1700" s="2" t="s">
        <v>3109</v>
      </c>
      <c r="M1700" s="2" t="s">
        <v>159</v>
      </c>
      <c r="N1700" s="2" t="s">
        <v>756</v>
      </c>
      <c r="O1700" s="99">
        <v>15561</v>
      </c>
      <c r="P1700" s="2" t="s">
        <v>11851</v>
      </c>
      <c r="Q1700">
        <v>206865</v>
      </c>
      <c r="R1700">
        <v>213855</v>
      </c>
      <c r="S1700">
        <v>428035</v>
      </c>
      <c r="T1700">
        <v>213965</v>
      </c>
      <c r="U1700">
        <v>220525</v>
      </c>
      <c r="V1700" t="s">
        <v>11358</v>
      </c>
      <c r="W1700" s="101">
        <v>46203.466301701388</v>
      </c>
      <c r="X1700" s="1">
        <f>IFERROR(IF(H1700="","",IF(O1700=0,0.15,IF(VLOOKUP(O1700,'Source Post 14 Status (6.30.26)'!A:B,2,FALSE)=1,0.15,0.5))),0.5)</f>
        <v>0.5</v>
      </c>
      <c r="Y1700" s="6">
        <f t="shared" si="26"/>
        <v>213965</v>
      </c>
    </row>
    <row r="1701" spans="1:25" x14ac:dyDescent="0.3">
      <c r="A1701" t="str">
        <f>IF(B1701=1,COUNTIF($B$2:B1701,1),"")</f>
        <v/>
      </c>
      <c r="B1701" t="str">
        <f>IF(C1701=1,COUNTIF($H$2:H1701,H1701),"")</f>
        <v/>
      </c>
      <c r="C1701">
        <f>IF(G1701=List!$P$1,1,0)</f>
        <v>0</v>
      </c>
      <c r="D1701" s="1" t="str">
        <f>IF(E1701=1,COUNTIF($E$2:E1701,1),"")</f>
        <v/>
      </c>
      <c r="E1701" s="1" t="str">
        <f>IF(H1701=List!$P$2,1,"")</f>
        <v/>
      </c>
      <c r="F1701" s="2" t="s">
        <v>11828</v>
      </c>
      <c r="G1701" s="2" t="s">
        <v>429</v>
      </c>
      <c r="H1701" s="2" t="s">
        <v>6265</v>
      </c>
      <c r="I1701" s="2" t="s">
        <v>3091</v>
      </c>
      <c r="J1701" s="2" t="s">
        <v>937</v>
      </c>
      <c r="K1701" s="2" t="s">
        <v>3108</v>
      </c>
      <c r="L1701" s="2" t="s">
        <v>3109</v>
      </c>
      <c r="M1701" s="2" t="s">
        <v>159</v>
      </c>
      <c r="N1701" s="2" t="s">
        <v>756</v>
      </c>
      <c r="O1701" s="99">
        <v>19640</v>
      </c>
      <c r="P1701" s="2" t="s">
        <v>7969</v>
      </c>
      <c r="Q1701">
        <v>198337</v>
      </c>
      <c r="R1701">
        <v>190918</v>
      </c>
      <c r="S1701">
        <v>384773</v>
      </c>
      <c r="T1701">
        <v>193758</v>
      </c>
      <c r="U1701">
        <v>186243</v>
      </c>
      <c r="V1701" t="s">
        <v>11358</v>
      </c>
      <c r="W1701" s="101">
        <v>46203.468429166664</v>
      </c>
      <c r="X1701" s="1">
        <f>IFERROR(IF(H1701="","",IF(O1701=0,0.15,IF(VLOOKUP(O1701,'Source Post 14 Status (6.30.26)'!A:B,2,FALSE)=1,0.15,0.5))),0.5)</f>
        <v>0.5</v>
      </c>
      <c r="Y1701" s="6">
        <f t="shared" si="26"/>
        <v>190001</v>
      </c>
    </row>
    <row r="1702" spans="1:25" x14ac:dyDescent="0.3">
      <c r="A1702" t="str">
        <f>IF(B1702=1,COUNTIF($B$2:B1702,1),"")</f>
        <v/>
      </c>
      <c r="B1702" t="str">
        <f>IF(C1702=1,COUNTIF($H$2:H1702,H1702),"")</f>
        <v/>
      </c>
      <c r="C1702">
        <f>IF(G1702=List!$P$1,1,0)</f>
        <v>0</v>
      </c>
      <c r="D1702" s="1" t="str">
        <f>IF(E1702=1,COUNTIF($E$2:E1702,1),"")</f>
        <v/>
      </c>
      <c r="E1702" s="1" t="str">
        <f>IF(H1702=List!$P$2,1,"")</f>
        <v/>
      </c>
      <c r="F1702" s="2" t="s">
        <v>11828</v>
      </c>
      <c r="G1702" s="2" t="s">
        <v>429</v>
      </c>
      <c r="H1702" s="2" t="s">
        <v>6265</v>
      </c>
      <c r="I1702" s="2" t="s">
        <v>3091</v>
      </c>
      <c r="J1702" s="2" t="s">
        <v>937</v>
      </c>
      <c r="K1702" s="2" t="s">
        <v>3108</v>
      </c>
      <c r="L1702" s="2" t="s">
        <v>3109</v>
      </c>
      <c r="M1702" s="2" t="s">
        <v>159</v>
      </c>
      <c r="N1702" s="2" t="s">
        <v>756</v>
      </c>
      <c r="O1702" s="99">
        <v>22784</v>
      </c>
      <c r="P1702" s="2" t="s">
        <v>11852</v>
      </c>
      <c r="Q1702">
        <v>345490</v>
      </c>
      <c r="R1702">
        <v>345490</v>
      </c>
      <c r="S1702">
        <v>690980</v>
      </c>
      <c r="T1702">
        <v>345490</v>
      </c>
      <c r="U1702">
        <v>345490</v>
      </c>
      <c r="V1702" t="s">
        <v>11358</v>
      </c>
      <c r="W1702" s="101">
        <v>46203.469046956016</v>
      </c>
      <c r="X1702" s="1">
        <f>IFERROR(IF(H1702="","",IF(O1702=0,0.15,IF(VLOOKUP(O1702,'Source Post 14 Status (6.30.26)'!A:B,2,FALSE)=1,0.15,0.5))),0.5)</f>
        <v>0.5</v>
      </c>
      <c r="Y1702" s="6">
        <f t="shared" si="26"/>
        <v>345490</v>
      </c>
    </row>
    <row r="1703" spans="1:25" x14ac:dyDescent="0.3">
      <c r="A1703" t="str">
        <f>IF(B1703=1,COUNTIF($B$2:B1703,1),"")</f>
        <v/>
      </c>
      <c r="B1703" t="str">
        <f>IF(C1703=1,COUNTIF($H$2:H1703,H1703),"")</f>
        <v/>
      </c>
      <c r="C1703">
        <f>IF(G1703=List!$P$1,1,0)</f>
        <v>0</v>
      </c>
      <c r="D1703" s="1" t="str">
        <f>IF(E1703=1,COUNTIF($E$2:E1703,1),"")</f>
        <v/>
      </c>
      <c r="E1703" s="1" t="str">
        <f>IF(H1703=List!$P$2,1,"")</f>
        <v/>
      </c>
      <c r="F1703" s="2" t="s">
        <v>11828</v>
      </c>
      <c r="G1703" s="2" t="s">
        <v>429</v>
      </c>
      <c r="H1703" s="2" t="s">
        <v>6265</v>
      </c>
      <c r="I1703" s="2" t="s">
        <v>3091</v>
      </c>
      <c r="J1703" s="2" t="s">
        <v>937</v>
      </c>
      <c r="K1703" s="2" t="s">
        <v>3108</v>
      </c>
      <c r="L1703" s="2" t="s">
        <v>3109</v>
      </c>
      <c r="M1703" s="2" t="s">
        <v>159</v>
      </c>
      <c r="N1703" s="2" t="s">
        <v>756</v>
      </c>
      <c r="O1703" s="99">
        <v>24421</v>
      </c>
      <c r="P1703" s="2" t="s">
        <v>11853</v>
      </c>
      <c r="Q1703">
        <v>360148</v>
      </c>
      <c r="R1703">
        <v>295111</v>
      </c>
      <c r="S1703">
        <v>587141</v>
      </c>
      <c r="T1703">
        <v>301800</v>
      </c>
      <c r="U1703">
        <v>301981</v>
      </c>
      <c r="V1703" t="s">
        <v>11358</v>
      </c>
      <c r="W1703" s="101">
        <v>46203.470803206015</v>
      </c>
      <c r="X1703" s="1">
        <f>IFERROR(IF(H1703="","",IF(O1703=0,0.15,IF(VLOOKUP(O1703,'Source Post 14 Status (6.30.26)'!A:B,2,FALSE)=1,0.15,0.5))),0.5)</f>
        <v>0.5</v>
      </c>
      <c r="Y1703" s="6">
        <f t="shared" si="26"/>
        <v>301800</v>
      </c>
    </row>
    <row r="1704" spans="1:25" x14ac:dyDescent="0.3">
      <c r="A1704" t="str">
        <f>IF(B1704=1,COUNTIF($B$2:B1704,1),"")</f>
        <v/>
      </c>
      <c r="B1704" t="str">
        <f>IF(C1704=1,COUNTIF($H$2:H1704,H1704),"")</f>
        <v/>
      </c>
      <c r="C1704">
        <f>IF(G1704=List!$P$1,1,0)</f>
        <v>0</v>
      </c>
      <c r="D1704" s="1" t="str">
        <f>IF(E1704=1,COUNTIF($E$2:E1704,1),"")</f>
        <v/>
      </c>
      <c r="E1704" s="1" t="str">
        <f>IF(H1704=List!$P$2,1,"")</f>
        <v/>
      </c>
      <c r="F1704" s="2" t="s">
        <v>11828</v>
      </c>
      <c r="G1704" s="2" t="s">
        <v>429</v>
      </c>
      <c r="H1704" s="2" t="s">
        <v>6265</v>
      </c>
      <c r="I1704" s="2" t="s">
        <v>3091</v>
      </c>
      <c r="J1704" s="2" t="s">
        <v>937</v>
      </c>
      <c r="K1704" s="2" t="s">
        <v>3108</v>
      </c>
      <c r="L1704" s="2" t="s">
        <v>3109</v>
      </c>
      <c r="M1704" s="2" t="s">
        <v>159</v>
      </c>
      <c r="N1704" s="2" t="s">
        <v>756</v>
      </c>
      <c r="O1704" s="99">
        <v>10203</v>
      </c>
      <c r="P1704" s="2" t="s">
        <v>11854</v>
      </c>
      <c r="Q1704">
        <v>391717</v>
      </c>
      <c r="R1704">
        <v>391717</v>
      </c>
      <c r="S1704">
        <v>783434</v>
      </c>
      <c r="T1704">
        <v>391717</v>
      </c>
      <c r="U1704">
        <v>391717</v>
      </c>
      <c r="V1704" t="s">
        <v>11358</v>
      </c>
      <c r="W1704" s="101">
        <v>46203.473629780092</v>
      </c>
      <c r="X1704" s="1">
        <f>IFERROR(IF(H1704="","",IF(O1704=0,0.15,IF(VLOOKUP(O1704,'Source Post 14 Status (6.30.26)'!A:B,2,FALSE)=1,0.15,0.5))),0.5)</f>
        <v>0.5</v>
      </c>
      <c r="Y1704" s="6">
        <f t="shared" si="26"/>
        <v>391717</v>
      </c>
    </row>
    <row r="1705" spans="1:25" x14ac:dyDescent="0.3">
      <c r="A1705" t="str">
        <f>IF(B1705=1,COUNTIF($B$2:B1705,1),"")</f>
        <v/>
      </c>
      <c r="B1705" t="str">
        <f>IF(C1705=1,COUNTIF($H$2:H1705,H1705),"")</f>
        <v/>
      </c>
      <c r="C1705">
        <f>IF(G1705=List!$P$1,1,0)</f>
        <v>0</v>
      </c>
      <c r="D1705" s="1" t="str">
        <f>IF(E1705=1,COUNTIF($E$2:E1705,1),"")</f>
        <v/>
      </c>
      <c r="E1705" s="1" t="str">
        <f>IF(H1705=List!$P$2,1,"")</f>
        <v/>
      </c>
      <c r="F1705" s="2" t="s">
        <v>11828</v>
      </c>
      <c r="G1705" s="2" t="s">
        <v>429</v>
      </c>
      <c r="H1705" s="2" t="s">
        <v>6265</v>
      </c>
      <c r="I1705" s="2" t="s">
        <v>3091</v>
      </c>
      <c r="J1705" s="2" t="s">
        <v>937</v>
      </c>
      <c r="K1705" s="2" t="s">
        <v>3108</v>
      </c>
      <c r="L1705" s="2" t="s">
        <v>3109</v>
      </c>
      <c r="M1705" s="2" t="s">
        <v>159</v>
      </c>
      <c r="N1705" s="2" t="s">
        <v>756</v>
      </c>
      <c r="O1705" s="99">
        <v>22499</v>
      </c>
      <c r="P1705" s="2" t="s">
        <v>11855</v>
      </c>
      <c r="V1705" t="s">
        <v>11358</v>
      </c>
      <c r="W1705" s="101">
        <v>46203.474680902778</v>
      </c>
      <c r="X1705" s="1">
        <f>IFERROR(IF(H1705="","",IF(O1705=0,0.15,IF(VLOOKUP(O1705,'Source Post 14 Status (6.30.26)'!A:B,2,FALSE)=1,0.15,0.5))),0.5)</f>
        <v>0.5</v>
      </c>
      <c r="Y1705" s="6">
        <f t="shared" si="26"/>
        <v>0</v>
      </c>
    </row>
    <row r="1706" spans="1:25" x14ac:dyDescent="0.3">
      <c r="A1706" t="str">
        <f>IF(B1706=1,COUNTIF($B$2:B1706,1),"")</f>
        <v/>
      </c>
      <c r="B1706" t="str">
        <f>IF(C1706=1,COUNTIF($H$2:H1706,H1706),"")</f>
        <v/>
      </c>
      <c r="C1706">
        <f>IF(G1706=List!$P$1,1,0)</f>
        <v>0</v>
      </c>
      <c r="D1706" s="1" t="str">
        <f>IF(E1706=1,COUNTIF($E$2:E1706,1),"")</f>
        <v/>
      </c>
      <c r="E1706" s="1" t="str">
        <f>IF(H1706=List!$P$2,1,"")</f>
        <v/>
      </c>
      <c r="F1706" s="2" t="s">
        <v>11828</v>
      </c>
      <c r="G1706" s="2" t="s">
        <v>429</v>
      </c>
      <c r="H1706" s="2" t="s">
        <v>6266</v>
      </c>
      <c r="I1706" s="2" t="s">
        <v>3091</v>
      </c>
      <c r="J1706" s="2" t="s">
        <v>937</v>
      </c>
      <c r="K1706" s="2" t="s">
        <v>3108</v>
      </c>
      <c r="L1706" s="2" t="s">
        <v>3109</v>
      </c>
      <c r="M1706" s="2" t="s">
        <v>167</v>
      </c>
      <c r="N1706" s="2" t="s">
        <v>779</v>
      </c>
      <c r="O1706" s="99">
        <v>19814</v>
      </c>
      <c r="P1706" s="2" t="s">
        <v>11359</v>
      </c>
      <c r="Q1706">
        <v>200500</v>
      </c>
      <c r="R1706">
        <v>201000</v>
      </c>
      <c r="S1706">
        <v>400000</v>
      </c>
      <c r="T1706">
        <v>199000</v>
      </c>
      <c r="U1706">
        <v>199500</v>
      </c>
      <c r="V1706" t="s">
        <v>11358</v>
      </c>
      <c r="W1706" s="101">
        <v>46202.601214664355</v>
      </c>
      <c r="X1706" s="1">
        <f>IFERROR(IF(H1706="","",IF(O1706=0,0.15,IF(VLOOKUP(O1706,'Source Post 14 Status (6.30.26)'!A:B,2,FALSE)=1,0.15,0.5))),0.5)</f>
        <v>0.15</v>
      </c>
      <c r="Y1706" s="6">
        <f t="shared" si="26"/>
        <v>59775</v>
      </c>
    </row>
    <row r="1707" spans="1:25" x14ac:dyDescent="0.3">
      <c r="A1707" t="str">
        <f>IF(B1707=1,COUNTIF($B$2:B1707,1),"")</f>
        <v/>
      </c>
      <c r="B1707" t="str">
        <f>IF(C1707=1,COUNTIF($H$2:H1707,H1707),"")</f>
        <v/>
      </c>
      <c r="C1707">
        <f>IF(G1707=List!$P$1,1,0)</f>
        <v>0</v>
      </c>
      <c r="D1707" s="1" t="str">
        <f>IF(E1707=1,COUNTIF($E$2:E1707,1),"")</f>
        <v/>
      </c>
      <c r="E1707" s="1" t="str">
        <f>IF(H1707=List!$P$2,1,"")</f>
        <v/>
      </c>
      <c r="F1707" s="2" t="s">
        <v>11828</v>
      </c>
      <c r="G1707" s="2" t="s">
        <v>430</v>
      </c>
      <c r="H1707" s="2" t="s">
        <v>6267</v>
      </c>
      <c r="I1707" s="2" t="s">
        <v>3091</v>
      </c>
      <c r="J1707" s="2" t="s">
        <v>950</v>
      </c>
      <c r="K1707" s="2" t="s">
        <v>3120</v>
      </c>
      <c r="L1707" s="2" t="s">
        <v>3121</v>
      </c>
      <c r="M1707" s="2" t="s">
        <v>159</v>
      </c>
      <c r="N1707" s="2" t="s">
        <v>756</v>
      </c>
      <c r="O1707" s="99">
        <v>17935</v>
      </c>
      <c r="P1707" s="2" t="s">
        <v>7724</v>
      </c>
      <c r="Q1707">
        <v>450500</v>
      </c>
      <c r="R1707">
        <v>450500</v>
      </c>
      <c r="S1707">
        <v>900000</v>
      </c>
      <c r="T1707">
        <v>449000</v>
      </c>
      <c r="U1707">
        <v>449000</v>
      </c>
      <c r="V1707" t="s">
        <v>8625</v>
      </c>
      <c r="W1707" s="101">
        <v>46190.596513078701</v>
      </c>
      <c r="X1707" s="1">
        <f>IFERROR(IF(H1707="","",IF(O1707=0,0.15,IF(VLOOKUP(O1707,'Source Post 14 Status (6.30.26)'!A:B,2,FALSE)=1,0.15,0.5))),0.5)</f>
        <v>0.15</v>
      </c>
      <c r="Y1707" s="6">
        <f t="shared" si="26"/>
        <v>134700</v>
      </c>
    </row>
    <row r="1708" spans="1:25" x14ac:dyDescent="0.3">
      <c r="A1708" t="str">
        <f>IF(B1708=1,COUNTIF($B$2:B1708,1),"")</f>
        <v/>
      </c>
      <c r="B1708" t="str">
        <f>IF(C1708=1,COUNTIF($H$2:H1708,H1708),"")</f>
        <v/>
      </c>
      <c r="C1708">
        <f>IF(G1708=List!$P$1,1,0)</f>
        <v>0</v>
      </c>
      <c r="D1708" s="1" t="str">
        <f>IF(E1708=1,COUNTIF($E$2:E1708,1),"")</f>
        <v/>
      </c>
      <c r="E1708" s="1" t="str">
        <f>IF(H1708=List!$P$2,1,"")</f>
        <v/>
      </c>
      <c r="F1708" s="2" t="s">
        <v>11828</v>
      </c>
      <c r="G1708" s="2" t="s">
        <v>430</v>
      </c>
      <c r="H1708" s="2" t="s">
        <v>6267</v>
      </c>
      <c r="I1708" s="2" t="s">
        <v>3091</v>
      </c>
      <c r="J1708" s="2" t="s">
        <v>950</v>
      </c>
      <c r="K1708" s="2" t="s">
        <v>3120</v>
      </c>
      <c r="L1708" s="2" t="s">
        <v>3121</v>
      </c>
      <c r="M1708" s="2" t="s">
        <v>159</v>
      </c>
      <c r="N1708" s="2" t="s">
        <v>756</v>
      </c>
      <c r="O1708" s="99">
        <v>0</v>
      </c>
      <c r="P1708" s="2" t="s">
        <v>8514</v>
      </c>
      <c r="W1708" s="101">
        <v>1</v>
      </c>
      <c r="X1708" s="1">
        <f>IFERROR(IF(H1708="","",IF(O1708=0,0.15,IF(VLOOKUP(O1708,'Source Post 14 Status (6.30.26)'!A:B,2,FALSE)=1,0.15,0.5))),0.5)</f>
        <v>0.15</v>
      </c>
      <c r="Y1708" s="6">
        <f t="shared" si="26"/>
        <v>0</v>
      </c>
    </row>
    <row r="1709" spans="1:25" x14ac:dyDescent="0.3">
      <c r="A1709" t="str">
        <f>IF(B1709=1,COUNTIF($B$2:B1709,1),"")</f>
        <v/>
      </c>
      <c r="B1709" t="str">
        <f>IF(C1709=1,COUNTIF($H$2:H1709,H1709),"")</f>
        <v/>
      </c>
      <c r="C1709">
        <f>IF(G1709=List!$P$1,1,0)</f>
        <v>0</v>
      </c>
      <c r="D1709" s="1" t="str">
        <f>IF(E1709=1,COUNTIF($E$2:E1709,1),"")</f>
        <v/>
      </c>
      <c r="E1709" s="1" t="str">
        <f>IF(H1709=List!$P$2,1,"")</f>
        <v/>
      </c>
      <c r="F1709" s="2" t="s">
        <v>11828</v>
      </c>
      <c r="G1709" s="2" t="s">
        <v>430</v>
      </c>
      <c r="H1709" s="2" t="s">
        <v>6267</v>
      </c>
      <c r="I1709" s="2" t="s">
        <v>3091</v>
      </c>
      <c r="J1709" s="2" t="s">
        <v>950</v>
      </c>
      <c r="K1709" s="2" t="s">
        <v>3120</v>
      </c>
      <c r="L1709" s="2" t="s">
        <v>3121</v>
      </c>
      <c r="M1709" s="2" t="s">
        <v>159</v>
      </c>
      <c r="N1709" s="2" t="s">
        <v>756</v>
      </c>
      <c r="O1709" s="99">
        <v>24581</v>
      </c>
      <c r="P1709" s="2" t="s">
        <v>8492</v>
      </c>
      <c r="Q1709">
        <v>827500</v>
      </c>
      <c r="R1709">
        <v>827500</v>
      </c>
      <c r="S1709">
        <v>242000</v>
      </c>
      <c r="T1709">
        <v>121000</v>
      </c>
      <c r="U1709">
        <v>121000</v>
      </c>
      <c r="V1709" t="s">
        <v>8625</v>
      </c>
      <c r="W1709" s="101">
        <v>46197.560110104168</v>
      </c>
      <c r="X1709" s="1">
        <f>IFERROR(IF(H1709="","",IF(O1709=0,0.15,IF(VLOOKUP(O1709,'Source Post 14 Status (6.30.26)'!A:B,2,FALSE)=1,0.15,0.5))),0.5)</f>
        <v>0.15</v>
      </c>
      <c r="Y1709" s="6">
        <f t="shared" si="26"/>
        <v>36300</v>
      </c>
    </row>
    <row r="1710" spans="1:25" x14ac:dyDescent="0.3">
      <c r="A1710" t="str">
        <f>IF(B1710=1,COUNTIF($B$2:B1710,1),"")</f>
        <v/>
      </c>
      <c r="B1710" t="str">
        <f>IF(C1710=1,COUNTIF($H$2:H1710,H1710),"")</f>
        <v/>
      </c>
      <c r="C1710">
        <f>IF(G1710=List!$P$1,1,0)</f>
        <v>0</v>
      </c>
      <c r="D1710" s="1" t="str">
        <f>IF(E1710=1,COUNTIF($E$2:E1710,1),"")</f>
        <v/>
      </c>
      <c r="E1710" s="1" t="str">
        <f>IF(H1710=List!$P$2,1,"")</f>
        <v/>
      </c>
      <c r="F1710" s="2" t="s">
        <v>11828</v>
      </c>
      <c r="G1710" s="2" t="s">
        <v>430</v>
      </c>
      <c r="H1710" s="2" t="s">
        <v>6267</v>
      </c>
      <c r="I1710" s="2" t="s">
        <v>3091</v>
      </c>
      <c r="J1710" s="2" t="s">
        <v>950</v>
      </c>
      <c r="K1710" s="2" t="s">
        <v>3120</v>
      </c>
      <c r="L1710" s="2" t="s">
        <v>3121</v>
      </c>
      <c r="M1710" s="2" t="s">
        <v>159</v>
      </c>
      <c r="N1710" s="2" t="s">
        <v>756</v>
      </c>
      <c r="O1710" s="99">
        <v>27216</v>
      </c>
      <c r="P1710" s="2" t="s">
        <v>10974</v>
      </c>
      <c r="S1710">
        <v>1930000</v>
      </c>
      <c r="T1710">
        <v>703500</v>
      </c>
      <c r="U1710">
        <v>703500</v>
      </c>
      <c r="V1710" t="s">
        <v>8625</v>
      </c>
      <c r="W1710" s="101">
        <v>46202.440291319443</v>
      </c>
      <c r="X1710" s="1">
        <f>IFERROR(IF(H1710="","",IF(O1710=0,0.15,IF(VLOOKUP(O1710,'Source Post 14 Status (6.30.26)'!A:B,2,FALSE)=1,0.15,0.5))),0.5)</f>
        <v>0.5</v>
      </c>
      <c r="Y1710" s="6">
        <f t="shared" si="26"/>
        <v>703500</v>
      </c>
    </row>
    <row r="1711" spans="1:25" x14ac:dyDescent="0.3">
      <c r="A1711" t="str">
        <f>IF(B1711=1,COUNTIF($B$2:B1711,1),"")</f>
        <v/>
      </c>
      <c r="B1711" t="str">
        <f>IF(C1711=1,COUNTIF($H$2:H1711,H1711),"")</f>
        <v/>
      </c>
      <c r="C1711">
        <f>IF(G1711=List!$P$1,1,0)</f>
        <v>0</v>
      </c>
      <c r="D1711" s="1" t="str">
        <f>IF(E1711=1,COUNTIF($E$2:E1711,1),"")</f>
        <v/>
      </c>
      <c r="E1711" s="1" t="str">
        <f>IF(H1711=List!$P$2,1,"")</f>
        <v/>
      </c>
      <c r="F1711" s="2" t="s">
        <v>11828</v>
      </c>
      <c r="G1711" s="2" t="s">
        <v>430</v>
      </c>
      <c r="H1711" s="2" t="s">
        <v>6267</v>
      </c>
      <c r="I1711" s="2" t="s">
        <v>3091</v>
      </c>
      <c r="J1711" s="2" t="s">
        <v>950</v>
      </c>
      <c r="K1711" s="2" t="s">
        <v>3120</v>
      </c>
      <c r="L1711" s="2" t="s">
        <v>3121</v>
      </c>
      <c r="M1711" s="2" t="s">
        <v>159</v>
      </c>
      <c r="N1711" s="2" t="s">
        <v>756</v>
      </c>
      <c r="O1711" s="99">
        <v>0</v>
      </c>
      <c r="P1711" s="2" t="s">
        <v>8513</v>
      </c>
      <c r="W1711" s="101">
        <v>1</v>
      </c>
      <c r="X1711" s="1">
        <f>IFERROR(IF(H1711="","",IF(O1711=0,0.15,IF(VLOOKUP(O1711,'Source Post 14 Status (6.30.26)'!A:B,2,FALSE)=1,0.15,0.5))),0.5)</f>
        <v>0.15</v>
      </c>
      <c r="Y1711" s="6">
        <f t="shared" si="26"/>
        <v>0</v>
      </c>
    </row>
    <row r="1712" spans="1:25" x14ac:dyDescent="0.3">
      <c r="A1712" t="str">
        <f>IF(B1712=1,COUNTIF($B$2:B1712,1),"")</f>
        <v/>
      </c>
      <c r="B1712" t="str">
        <f>IF(C1712=1,COUNTIF($H$2:H1712,H1712),"")</f>
        <v/>
      </c>
      <c r="C1712">
        <f>IF(G1712=List!$P$1,1,0)</f>
        <v>0</v>
      </c>
      <c r="D1712" s="1" t="str">
        <f>IF(E1712=1,COUNTIF($E$2:E1712,1),"")</f>
        <v/>
      </c>
      <c r="E1712" s="1" t="str">
        <f>IF(H1712=List!$P$2,1,"")</f>
        <v/>
      </c>
      <c r="F1712" s="2" t="s">
        <v>11828</v>
      </c>
      <c r="G1712" s="2" t="s">
        <v>430</v>
      </c>
      <c r="H1712" s="2" t="s">
        <v>6267</v>
      </c>
      <c r="I1712" s="2" t="s">
        <v>3091</v>
      </c>
      <c r="J1712" s="2" t="s">
        <v>950</v>
      </c>
      <c r="K1712" s="2" t="s">
        <v>3120</v>
      </c>
      <c r="L1712" s="2" t="s">
        <v>3121</v>
      </c>
      <c r="M1712" s="2" t="s">
        <v>159</v>
      </c>
      <c r="N1712" s="2" t="s">
        <v>756</v>
      </c>
      <c r="O1712" s="99">
        <v>20898</v>
      </c>
      <c r="P1712" s="2" t="s">
        <v>8112</v>
      </c>
      <c r="Q1712">
        <v>226425</v>
      </c>
      <c r="R1712">
        <v>221000</v>
      </c>
      <c r="S1712">
        <v>447800</v>
      </c>
      <c r="T1712">
        <v>226425</v>
      </c>
      <c r="U1712">
        <v>225500</v>
      </c>
      <c r="V1712" t="s">
        <v>8625</v>
      </c>
      <c r="W1712" s="101">
        <v>46197.560509918978</v>
      </c>
      <c r="X1712" s="1">
        <f>IFERROR(IF(H1712="","",IF(O1712=0,0.15,IF(VLOOKUP(O1712,'Source Post 14 Status (6.30.26)'!A:B,2,FALSE)=1,0.15,0.5))),0.5)</f>
        <v>0.15</v>
      </c>
      <c r="Y1712" s="6">
        <f t="shared" si="26"/>
        <v>67789</v>
      </c>
    </row>
    <row r="1713" spans="1:25" x14ac:dyDescent="0.3">
      <c r="A1713" t="str">
        <f>IF(B1713=1,COUNTIF($B$2:B1713,1),"")</f>
        <v/>
      </c>
      <c r="B1713" t="str">
        <f>IF(C1713=1,COUNTIF($H$2:H1713,H1713),"")</f>
        <v/>
      </c>
      <c r="C1713">
        <f>IF(G1713=List!$P$1,1,0)</f>
        <v>0</v>
      </c>
      <c r="D1713" s="1" t="str">
        <f>IF(E1713=1,COUNTIF($E$2:E1713,1),"")</f>
        <v/>
      </c>
      <c r="E1713" s="1" t="str">
        <f>IF(H1713=List!$P$2,1,"")</f>
        <v/>
      </c>
      <c r="F1713" s="2" t="s">
        <v>11828</v>
      </c>
      <c r="G1713" s="2" t="s">
        <v>430</v>
      </c>
      <c r="H1713" s="2" t="s">
        <v>6267</v>
      </c>
      <c r="I1713" s="2" t="s">
        <v>3091</v>
      </c>
      <c r="J1713" s="2" t="s">
        <v>950</v>
      </c>
      <c r="K1713" s="2" t="s">
        <v>3120</v>
      </c>
      <c r="L1713" s="2" t="s">
        <v>3121</v>
      </c>
      <c r="M1713" s="2" t="s">
        <v>159</v>
      </c>
      <c r="N1713" s="2" t="s">
        <v>756</v>
      </c>
      <c r="O1713" s="99">
        <v>0</v>
      </c>
      <c r="P1713" s="2" t="s">
        <v>8512</v>
      </c>
      <c r="W1713" s="101">
        <v>1</v>
      </c>
      <c r="X1713" s="1">
        <f>IFERROR(IF(H1713="","",IF(O1713=0,0.15,IF(VLOOKUP(O1713,'Source Post 14 Status (6.30.26)'!A:B,2,FALSE)=1,0.15,0.5))),0.5)</f>
        <v>0.15</v>
      </c>
      <c r="Y1713" s="6">
        <f t="shared" si="26"/>
        <v>0</v>
      </c>
    </row>
    <row r="1714" spans="1:25" x14ac:dyDescent="0.3">
      <c r="A1714" t="str">
        <f>IF(B1714=1,COUNTIF($B$2:B1714,1),"")</f>
        <v/>
      </c>
      <c r="B1714" t="str">
        <f>IF(C1714=1,COUNTIF($H$2:H1714,H1714),"")</f>
        <v/>
      </c>
      <c r="C1714">
        <f>IF(G1714=List!$P$1,1,0)</f>
        <v>0</v>
      </c>
      <c r="D1714" s="1" t="str">
        <f>IF(E1714=1,COUNTIF($E$2:E1714,1),"")</f>
        <v/>
      </c>
      <c r="E1714" s="1" t="str">
        <f>IF(H1714=List!$P$2,1,"")</f>
        <v/>
      </c>
      <c r="F1714" s="2" t="s">
        <v>11828</v>
      </c>
      <c r="G1714" s="2" t="s">
        <v>430</v>
      </c>
      <c r="H1714" s="2" t="s">
        <v>6267</v>
      </c>
      <c r="I1714" s="2" t="s">
        <v>3091</v>
      </c>
      <c r="J1714" s="2" t="s">
        <v>950</v>
      </c>
      <c r="K1714" s="2" t="s">
        <v>3120</v>
      </c>
      <c r="L1714" s="2" t="s">
        <v>3121</v>
      </c>
      <c r="M1714" s="2" t="s">
        <v>159</v>
      </c>
      <c r="N1714" s="2" t="s">
        <v>756</v>
      </c>
      <c r="O1714" s="99">
        <v>15978</v>
      </c>
      <c r="P1714" s="2" t="s">
        <v>7528</v>
      </c>
      <c r="Q1714">
        <v>366500</v>
      </c>
      <c r="R1714">
        <v>366500</v>
      </c>
      <c r="S1714">
        <v>733000</v>
      </c>
      <c r="T1714">
        <v>365000</v>
      </c>
      <c r="U1714">
        <v>365000</v>
      </c>
      <c r="V1714" t="s">
        <v>8625</v>
      </c>
      <c r="W1714" s="101">
        <v>46190.586466122688</v>
      </c>
      <c r="X1714" s="1">
        <f>IFERROR(IF(H1714="","",IF(O1714=0,0.15,IF(VLOOKUP(O1714,'Source Post 14 Status (6.30.26)'!A:B,2,FALSE)=1,0.15,0.5))),0.5)</f>
        <v>0.15</v>
      </c>
      <c r="Y1714" s="6">
        <f t="shared" si="26"/>
        <v>109500</v>
      </c>
    </row>
    <row r="1715" spans="1:25" x14ac:dyDescent="0.3">
      <c r="A1715" t="str">
        <f>IF(B1715=1,COUNTIF($B$2:B1715,1),"")</f>
        <v/>
      </c>
      <c r="B1715" t="str">
        <f>IF(C1715=1,COUNTIF($H$2:H1715,H1715),"")</f>
        <v/>
      </c>
      <c r="C1715">
        <f>IF(G1715=List!$P$1,1,0)</f>
        <v>0</v>
      </c>
      <c r="D1715" s="1" t="str">
        <f>IF(E1715=1,COUNTIF($E$2:E1715,1),"")</f>
        <v/>
      </c>
      <c r="E1715" s="1" t="str">
        <f>IF(H1715=List!$P$2,1,"")</f>
        <v/>
      </c>
      <c r="F1715" s="2" t="s">
        <v>11828</v>
      </c>
      <c r="G1715" s="2" t="s">
        <v>430</v>
      </c>
      <c r="H1715" s="2" t="s">
        <v>6267</v>
      </c>
      <c r="I1715" s="2" t="s">
        <v>3091</v>
      </c>
      <c r="J1715" s="2" t="s">
        <v>950</v>
      </c>
      <c r="K1715" s="2" t="s">
        <v>3120</v>
      </c>
      <c r="L1715" s="2" t="s">
        <v>3121</v>
      </c>
      <c r="M1715" s="2" t="s">
        <v>159</v>
      </c>
      <c r="N1715" s="2" t="s">
        <v>756</v>
      </c>
      <c r="O1715" s="99">
        <v>20056</v>
      </c>
      <c r="P1715" s="2" t="s">
        <v>7926</v>
      </c>
      <c r="Q1715">
        <v>355150</v>
      </c>
      <c r="R1715">
        <v>353300</v>
      </c>
      <c r="S1715">
        <v>707850</v>
      </c>
      <c r="T1715">
        <v>354250</v>
      </c>
      <c r="U1715">
        <v>351900</v>
      </c>
      <c r="V1715" t="s">
        <v>8625</v>
      </c>
      <c r="W1715" s="101">
        <v>46197.560336840281</v>
      </c>
      <c r="X1715" s="1">
        <f>IFERROR(IF(H1715="","",IF(O1715=0,0.15,IF(VLOOKUP(O1715,'Source Post 14 Status (6.30.26)'!A:B,2,FALSE)=1,0.15,0.5))),0.5)</f>
        <v>0.15</v>
      </c>
      <c r="Y1715" s="6">
        <f t="shared" si="26"/>
        <v>105923</v>
      </c>
    </row>
    <row r="1716" spans="1:25" x14ac:dyDescent="0.3">
      <c r="A1716" t="str">
        <f>IF(B1716=1,COUNTIF($B$2:B1716,1),"")</f>
        <v/>
      </c>
      <c r="B1716" t="str">
        <f>IF(C1716=1,COUNTIF($H$2:H1716,H1716),"")</f>
        <v/>
      </c>
      <c r="C1716">
        <f>IF(G1716=List!$P$1,1,0)</f>
        <v>0</v>
      </c>
      <c r="D1716" s="1" t="str">
        <f>IF(E1716=1,COUNTIF($E$2:E1716,1),"")</f>
        <v/>
      </c>
      <c r="E1716" s="1" t="str">
        <f>IF(H1716=List!$P$2,1,"")</f>
        <v/>
      </c>
      <c r="F1716" s="2" t="s">
        <v>11828</v>
      </c>
      <c r="G1716" s="2" t="s">
        <v>430</v>
      </c>
      <c r="H1716" s="2" t="s">
        <v>6267</v>
      </c>
      <c r="I1716" s="2" t="s">
        <v>3091</v>
      </c>
      <c r="J1716" s="2" t="s">
        <v>950</v>
      </c>
      <c r="K1716" s="2" t="s">
        <v>3120</v>
      </c>
      <c r="L1716" s="2" t="s">
        <v>3121</v>
      </c>
      <c r="M1716" s="2" t="s">
        <v>159</v>
      </c>
      <c r="N1716" s="2" t="s">
        <v>756</v>
      </c>
      <c r="O1716" s="99">
        <v>16390</v>
      </c>
      <c r="P1716" s="2" t="s">
        <v>7572</v>
      </c>
      <c r="Q1716">
        <v>357000</v>
      </c>
      <c r="R1716">
        <v>357000</v>
      </c>
      <c r="S1716">
        <v>716000</v>
      </c>
      <c r="T1716">
        <v>358000</v>
      </c>
      <c r="U1716">
        <v>358000</v>
      </c>
      <c r="V1716" t="s">
        <v>8625</v>
      </c>
      <c r="W1716" s="101">
        <v>46197.559859108798</v>
      </c>
      <c r="X1716" s="1">
        <f>IFERROR(IF(H1716="","",IF(O1716=0,0.15,IF(VLOOKUP(O1716,'Source Post 14 Status (6.30.26)'!A:B,2,FALSE)=1,0.15,0.5))),0.5)</f>
        <v>0.15</v>
      </c>
      <c r="Y1716" s="6">
        <f t="shared" si="26"/>
        <v>107400</v>
      </c>
    </row>
    <row r="1717" spans="1:25" x14ac:dyDescent="0.3">
      <c r="A1717" t="str">
        <f>IF(B1717=1,COUNTIF($B$2:B1717,1),"")</f>
        <v/>
      </c>
      <c r="B1717" t="str">
        <f>IF(C1717=1,COUNTIF($H$2:H1717,H1717),"")</f>
        <v/>
      </c>
      <c r="C1717">
        <f>IF(G1717=List!$P$1,1,0)</f>
        <v>0</v>
      </c>
      <c r="D1717" s="1" t="str">
        <f>IF(E1717=1,COUNTIF($E$2:E1717,1),"")</f>
        <v/>
      </c>
      <c r="E1717" s="1" t="str">
        <f>IF(H1717=List!$P$2,1,"")</f>
        <v/>
      </c>
      <c r="F1717" s="2" t="s">
        <v>11828</v>
      </c>
      <c r="G1717" s="2" t="s">
        <v>431</v>
      </c>
      <c r="H1717" s="2" t="s">
        <v>6268</v>
      </c>
      <c r="I1717" s="2" t="s">
        <v>3091</v>
      </c>
      <c r="J1717" s="2" t="s">
        <v>950</v>
      </c>
      <c r="K1717" s="2" t="s">
        <v>3123</v>
      </c>
      <c r="L1717" s="2" t="s">
        <v>3124</v>
      </c>
      <c r="M1717" s="2" t="s">
        <v>159</v>
      </c>
      <c r="N1717" s="2" t="s">
        <v>756</v>
      </c>
      <c r="O1717" s="99">
        <v>0</v>
      </c>
      <c r="P1717" s="2" t="s">
        <v>8514</v>
      </c>
      <c r="W1717" s="101">
        <v>1</v>
      </c>
      <c r="X1717" s="1">
        <f>IFERROR(IF(H1717="","",IF(O1717=0,0.15,IF(VLOOKUP(O1717,'Source Post 14 Status (6.30.26)'!A:B,2,FALSE)=1,0.15,0.5))),0.5)</f>
        <v>0.15</v>
      </c>
      <c r="Y1717" s="6">
        <f t="shared" si="26"/>
        <v>0</v>
      </c>
    </row>
    <row r="1718" spans="1:25" x14ac:dyDescent="0.3">
      <c r="A1718" t="str">
        <f>IF(B1718=1,COUNTIF($B$2:B1718,1),"")</f>
        <v/>
      </c>
      <c r="B1718" t="str">
        <f>IF(C1718=1,COUNTIF($H$2:H1718,H1718),"")</f>
        <v/>
      </c>
      <c r="C1718">
        <f>IF(G1718=List!$P$1,1,0)</f>
        <v>0</v>
      </c>
      <c r="D1718" s="1" t="str">
        <f>IF(E1718=1,COUNTIF($E$2:E1718,1),"")</f>
        <v/>
      </c>
      <c r="E1718" s="1" t="str">
        <f>IF(H1718=List!$P$2,1,"")</f>
        <v/>
      </c>
      <c r="F1718" s="2" t="s">
        <v>11828</v>
      </c>
      <c r="G1718" s="2" t="s">
        <v>431</v>
      </c>
      <c r="H1718" s="2" t="s">
        <v>6268</v>
      </c>
      <c r="I1718" s="2" t="s">
        <v>3091</v>
      </c>
      <c r="J1718" s="2" t="s">
        <v>950</v>
      </c>
      <c r="K1718" s="2" t="s">
        <v>3123</v>
      </c>
      <c r="L1718" s="2" t="s">
        <v>3124</v>
      </c>
      <c r="M1718" s="2" t="s">
        <v>159</v>
      </c>
      <c r="N1718" s="2" t="s">
        <v>756</v>
      </c>
      <c r="O1718" s="99">
        <v>0</v>
      </c>
      <c r="P1718" s="2" t="s">
        <v>8513</v>
      </c>
      <c r="W1718" s="101">
        <v>1</v>
      </c>
      <c r="X1718" s="1">
        <f>IFERROR(IF(H1718="","",IF(O1718=0,0.15,IF(VLOOKUP(O1718,'Source Post 14 Status (6.30.26)'!A:B,2,FALSE)=1,0.15,0.5))),0.5)</f>
        <v>0.15</v>
      </c>
      <c r="Y1718" s="6">
        <f t="shared" si="26"/>
        <v>0</v>
      </c>
    </row>
    <row r="1719" spans="1:25" x14ac:dyDescent="0.3">
      <c r="A1719" t="str">
        <f>IF(B1719=1,COUNTIF($B$2:B1719,1),"")</f>
        <v/>
      </c>
      <c r="B1719" t="str">
        <f>IF(C1719=1,COUNTIF($H$2:H1719,H1719),"")</f>
        <v/>
      </c>
      <c r="C1719">
        <f>IF(G1719=List!$P$1,1,0)</f>
        <v>0</v>
      </c>
      <c r="D1719" s="1" t="str">
        <f>IF(E1719=1,COUNTIF($E$2:E1719,1),"")</f>
        <v/>
      </c>
      <c r="E1719" s="1" t="str">
        <f>IF(H1719=List!$P$2,1,"")</f>
        <v/>
      </c>
      <c r="F1719" s="2" t="s">
        <v>11828</v>
      </c>
      <c r="G1719" s="2" t="s">
        <v>431</v>
      </c>
      <c r="H1719" s="2" t="s">
        <v>6268</v>
      </c>
      <c r="I1719" s="2" t="s">
        <v>3091</v>
      </c>
      <c r="J1719" s="2" t="s">
        <v>950</v>
      </c>
      <c r="K1719" s="2" t="s">
        <v>3123</v>
      </c>
      <c r="L1719" s="2" t="s">
        <v>3124</v>
      </c>
      <c r="M1719" s="2" t="s">
        <v>159</v>
      </c>
      <c r="N1719" s="2" t="s">
        <v>756</v>
      </c>
      <c r="O1719" s="99">
        <v>3247</v>
      </c>
      <c r="P1719" s="2" t="s">
        <v>6905</v>
      </c>
      <c r="W1719" s="101">
        <v>1</v>
      </c>
      <c r="X1719" s="1">
        <f>IFERROR(IF(H1719="","",IF(O1719=0,0.15,IF(VLOOKUP(O1719,'Source Post 14 Status (6.30.26)'!A:B,2,FALSE)=1,0.15,0.5))),0.5)</f>
        <v>0.5</v>
      </c>
      <c r="Y1719" s="6">
        <f t="shared" si="26"/>
        <v>0</v>
      </c>
    </row>
    <row r="1720" spans="1:25" x14ac:dyDescent="0.3">
      <c r="A1720" t="str">
        <f>IF(B1720=1,COUNTIF($B$2:B1720,1),"")</f>
        <v/>
      </c>
      <c r="B1720" t="str">
        <f>IF(C1720=1,COUNTIF($H$2:H1720,H1720),"")</f>
        <v/>
      </c>
      <c r="C1720">
        <f>IF(G1720=List!$P$1,1,0)</f>
        <v>0</v>
      </c>
      <c r="D1720" s="1" t="str">
        <f>IF(E1720=1,COUNTIF($E$2:E1720,1),"")</f>
        <v/>
      </c>
      <c r="E1720" s="1" t="str">
        <f>IF(H1720=List!$P$2,1,"")</f>
        <v/>
      </c>
      <c r="F1720" s="2" t="s">
        <v>11828</v>
      </c>
      <c r="G1720" s="2" t="s">
        <v>431</v>
      </c>
      <c r="H1720" s="2" t="s">
        <v>6268</v>
      </c>
      <c r="I1720" s="2" t="s">
        <v>3091</v>
      </c>
      <c r="J1720" s="2" t="s">
        <v>950</v>
      </c>
      <c r="K1720" s="2" t="s">
        <v>3123</v>
      </c>
      <c r="L1720" s="2" t="s">
        <v>3124</v>
      </c>
      <c r="M1720" s="2" t="s">
        <v>159</v>
      </c>
      <c r="N1720" s="2" t="s">
        <v>756</v>
      </c>
      <c r="O1720" s="99">
        <v>3163</v>
      </c>
      <c r="P1720" s="2" t="s">
        <v>11360</v>
      </c>
      <c r="W1720" s="101">
        <v>1</v>
      </c>
      <c r="X1720" s="1">
        <f>IFERROR(IF(H1720="","",IF(O1720=0,0.15,IF(VLOOKUP(O1720,'Source Post 14 Status (6.30.26)'!A:B,2,FALSE)=1,0.15,0.5))),0.5)</f>
        <v>0.5</v>
      </c>
      <c r="Y1720" s="6">
        <f t="shared" si="26"/>
        <v>0</v>
      </c>
    </row>
    <row r="1721" spans="1:25" x14ac:dyDescent="0.3">
      <c r="A1721" t="str">
        <f>IF(B1721=1,COUNTIF($B$2:B1721,1),"")</f>
        <v/>
      </c>
      <c r="B1721" t="str">
        <f>IF(C1721=1,COUNTIF($H$2:H1721,H1721),"")</f>
        <v/>
      </c>
      <c r="C1721">
        <f>IF(G1721=List!$P$1,1,0)</f>
        <v>0</v>
      </c>
      <c r="D1721" s="1" t="str">
        <f>IF(E1721=1,COUNTIF($E$2:E1721,1),"")</f>
        <v/>
      </c>
      <c r="E1721" s="1" t="str">
        <f>IF(H1721=List!$P$2,1,"")</f>
        <v/>
      </c>
      <c r="F1721" s="2" t="s">
        <v>11828</v>
      </c>
      <c r="G1721" s="2" t="s">
        <v>431</v>
      </c>
      <c r="H1721" s="2" t="s">
        <v>6268</v>
      </c>
      <c r="I1721" s="2" t="s">
        <v>3091</v>
      </c>
      <c r="J1721" s="2" t="s">
        <v>950</v>
      </c>
      <c r="K1721" s="2" t="s">
        <v>3123</v>
      </c>
      <c r="L1721" s="2" t="s">
        <v>3124</v>
      </c>
      <c r="M1721" s="2" t="s">
        <v>159</v>
      </c>
      <c r="N1721" s="2" t="s">
        <v>756</v>
      </c>
      <c r="O1721" s="99">
        <v>22102</v>
      </c>
      <c r="P1721" s="2" t="s">
        <v>8295</v>
      </c>
      <c r="W1721" s="101">
        <v>1</v>
      </c>
      <c r="X1721" s="1">
        <f>IFERROR(IF(H1721="","",IF(O1721=0,0.15,IF(VLOOKUP(O1721,'Source Post 14 Status (6.30.26)'!A:B,2,FALSE)=1,0.15,0.5))),0.5)</f>
        <v>0.15</v>
      </c>
      <c r="Y1721" s="6">
        <f t="shared" si="26"/>
        <v>0</v>
      </c>
    </row>
    <row r="1722" spans="1:25" x14ac:dyDescent="0.3">
      <c r="A1722" t="str">
        <f>IF(B1722=1,COUNTIF($B$2:B1722,1),"")</f>
        <v/>
      </c>
      <c r="B1722" t="str">
        <f>IF(C1722=1,COUNTIF($H$2:H1722,H1722),"")</f>
        <v/>
      </c>
      <c r="C1722">
        <f>IF(G1722=List!$P$1,1,0)</f>
        <v>0</v>
      </c>
      <c r="D1722" s="1" t="str">
        <f>IF(E1722=1,COUNTIF($E$2:E1722,1),"")</f>
        <v/>
      </c>
      <c r="E1722" s="1" t="str">
        <f>IF(H1722=List!$P$2,1,"")</f>
        <v/>
      </c>
      <c r="F1722" s="2" t="s">
        <v>11828</v>
      </c>
      <c r="G1722" s="2" t="s">
        <v>431</v>
      </c>
      <c r="H1722" s="2" t="s">
        <v>6268</v>
      </c>
      <c r="I1722" s="2" t="s">
        <v>3091</v>
      </c>
      <c r="J1722" s="2" t="s">
        <v>950</v>
      </c>
      <c r="K1722" s="2" t="s">
        <v>3123</v>
      </c>
      <c r="L1722" s="2" t="s">
        <v>3124</v>
      </c>
      <c r="M1722" s="2" t="s">
        <v>159</v>
      </c>
      <c r="N1722" s="2" t="s">
        <v>756</v>
      </c>
      <c r="O1722" s="99">
        <v>24478</v>
      </c>
      <c r="P1722" s="2" t="s">
        <v>11361</v>
      </c>
      <c r="W1722" s="101">
        <v>1</v>
      </c>
      <c r="X1722" s="1">
        <f>IFERROR(IF(H1722="","",IF(O1722=0,0.15,IF(VLOOKUP(O1722,'Source Post 14 Status (6.30.26)'!A:B,2,FALSE)=1,0.15,0.5))),0.5)</f>
        <v>0.15</v>
      </c>
      <c r="Y1722" s="6">
        <f t="shared" si="26"/>
        <v>0</v>
      </c>
    </row>
    <row r="1723" spans="1:25" x14ac:dyDescent="0.3">
      <c r="A1723" t="str">
        <f>IF(B1723=1,COUNTIF($B$2:B1723,1),"")</f>
        <v/>
      </c>
      <c r="B1723" t="str">
        <f>IF(C1723=1,COUNTIF($H$2:H1723,H1723),"")</f>
        <v/>
      </c>
      <c r="C1723">
        <f>IF(G1723=List!$P$1,1,0)</f>
        <v>0</v>
      </c>
      <c r="D1723" s="1" t="str">
        <f>IF(E1723=1,COUNTIF($E$2:E1723,1),"")</f>
        <v/>
      </c>
      <c r="E1723" s="1" t="str">
        <f>IF(H1723=List!$P$2,1,"")</f>
        <v/>
      </c>
      <c r="F1723" s="2" t="s">
        <v>11828</v>
      </c>
      <c r="G1723" s="2" t="s">
        <v>431</v>
      </c>
      <c r="H1723" s="2" t="s">
        <v>6268</v>
      </c>
      <c r="I1723" s="2" t="s">
        <v>3091</v>
      </c>
      <c r="J1723" s="2" t="s">
        <v>950</v>
      </c>
      <c r="K1723" s="2" t="s">
        <v>3123</v>
      </c>
      <c r="L1723" s="2" t="s">
        <v>3124</v>
      </c>
      <c r="M1723" s="2" t="s">
        <v>159</v>
      </c>
      <c r="N1723" s="2" t="s">
        <v>756</v>
      </c>
      <c r="O1723" s="99">
        <v>0</v>
      </c>
      <c r="P1723" s="2" t="s">
        <v>8512</v>
      </c>
      <c r="W1723" s="101">
        <v>1</v>
      </c>
      <c r="X1723" s="1">
        <f>IFERROR(IF(H1723="","",IF(O1723=0,0.15,IF(VLOOKUP(O1723,'Source Post 14 Status (6.30.26)'!A:B,2,FALSE)=1,0.15,0.5))),0.5)</f>
        <v>0.15</v>
      </c>
      <c r="Y1723" s="6">
        <f t="shared" si="26"/>
        <v>0</v>
      </c>
    </row>
    <row r="1724" spans="1:25" x14ac:dyDescent="0.3">
      <c r="A1724" t="str">
        <f>IF(B1724=1,COUNTIF($B$2:B1724,1),"")</f>
        <v/>
      </c>
      <c r="B1724" t="str">
        <f>IF(C1724=1,COUNTIF($H$2:H1724,H1724),"")</f>
        <v/>
      </c>
      <c r="C1724">
        <f>IF(G1724=List!$P$1,1,0)</f>
        <v>0</v>
      </c>
      <c r="D1724" s="1" t="str">
        <f>IF(E1724=1,COUNTIF($E$2:E1724,1),"")</f>
        <v/>
      </c>
      <c r="E1724" s="1" t="str">
        <f>IF(H1724=List!$P$2,1,"")</f>
        <v/>
      </c>
      <c r="F1724" s="2" t="s">
        <v>11828</v>
      </c>
      <c r="G1724" s="2" t="s">
        <v>431</v>
      </c>
      <c r="H1724" s="2" t="s">
        <v>6268</v>
      </c>
      <c r="I1724" s="2" t="s">
        <v>3091</v>
      </c>
      <c r="J1724" s="2" t="s">
        <v>950</v>
      </c>
      <c r="K1724" s="2" t="s">
        <v>3123</v>
      </c>
      <c r="L1724" s="2" t="s">
        <v>3124</v>
      </c>
      <c r="M1724" s="2" t="s">
        <v>159</v>
      </c>
      <c r="N1724" s="2" t="s">
        <v>756</v>
      </c>
      <c r="O1724" s="99">
        <v>8953</v>
      </c>
      <c r="P1724" s="2" t="s">
        <v>7072</v>
      </c>
      <c r="W1724" s="101">
        <v>1</v>
      </c>
      <c r="X1724" s="1">
        <f>IFERROR(IF(H1724="","",IF(O1724=0,0.15,IF(VLOOKUP(O1724,'Source Post 14 Status (6.30.26)'!A:B,2,FALSE)=1,0.15,0.5))),0.5)</f>
        <v>0.15</v>
      </c>
      <c r="Y1724" s="6">
        <f t="shared" si="26"/>
        <v>0</v>
      </c>
    </row>
    <row r="1725" spans="1:25" x14ac:dyDescent="0.3">
      <c r="A1725" t="str">
        <f>IF(B1725=1,COUNTIF($B$2:B1725,1),"")</f>
        <v/>
      </c>
      <c r="B1725" t="str">
        <f>IF(C1725=1,COUNTIF($H$2:H1725,H1725),"")</f>
        <v/>
      </c>
      <c r="C1725">
        <f>IF(G1725=List!$P$1,1,0)</f>
        <v>0</v>
      </c>
      <c r="D1725" s="1" t="str">
        <f>IF(E1725=1,COUNTIF($E$2:E1725,1),"")</f>
        <v/>
      </c>
      <c r="E1725" s="1" t="str">
        <f>IF(H1725=List!$P$2,1,"")</f>
        <v/>
      </c>
      <c r="F1725" s="2" t="s">
        <v>11828</v>
      </c>
      <c r="G1725" s="2" t="s">
        <v>431</v>
      </c>
      <c r="H1725" s="2" t="s">
        <v>6268</v>
      </c>
      <c r="I1725" s="2" t="s">
        <v>3091</v>
      </c>
      <c r="J1725" s="2" t="s">
        <v>950</v>
      </c>
      <c r="K1725" s="2" t="s">
        <v>3123</v>
      </c>
      <c r="L1725" s="2" t="s">
        <v>3124</v>
      </c>
      <c r="M1725" s="2" t="s">
        <v>159</v>
      </c>
      <c r="N1725" s="2" t="s">
        <v>756</v>
      </c>
      <c r="O1725" s="99">
        <v>12203</v>
      </c>
      <c r="P1725" s="2" t="s">
        <v>11362</v>
      </c>
      <c r="W1725" s="101">
        <v>1</v>
      </c>
      <c r="X1725" s="1">
        <f>IFERROR(IF(H1725="","",IF(O1725=0,0.15,IF(VLOOKUP(O1725,'Source Post 14 Status (6.30.26)'!A:B,2,FALSE)=1,0.15,0.5))),0.5)</f>
        <v>0.15</v>
      </c>
      <c r="Y1725" s="6">
        <f t="shared" si="26"/>
        <v>0</v>
      </c>
    </row>
    <row r="1726" spans="1:25" x14ac:dyDescent="0.3">
      <c r="A1726" t="str">
        <f>IF(B1726=1,COUNTIF($B$2:B1726,1),"")</f>
        <v/>
      </c>
      <c r="B1726" t="str">
        <f>IF(C1726=1,COUNTIF($H$2:H1726,H1726),"")</f>
        <v/>
      </c>
      <c r="C1726">
        <f>IF(G1726=List!$P$1,1,0)</f>
        <v>0</v>
      </c>
      <c r="D1726" s="1" t="str">
        <f>IF(E1726=1,COUNTIF($E$2:E1726,1),"")</f>
        <v/>
      </c>
      <c r="E1726" s="1" t="str">
        <f>IF(H1726=List!$P$2,1,"")</f>
        <v/>
      </c>
      <c r="F1726" s="2" t="s">
        <v>11828</v>
      </c>
      <c r="G1726" s="2" t="s">
        <v>431</v>
      </c>
      <c r="H1726" s="2" t="s">
        <v>6268</v>
      </c>
      <c r="I1726" s="2" t="s">
        <v>3091</v>
      </c>
      <c r="J1726" s="2" t="s">
        <v>950</v>
      </c>
      <c r="K1726" s="2" t="s">
        <v>3123</v>
      </c>
      <c r="L1726" s="2" t="s">
        <v>3124</v>
      </c>
      <c r="M1726" s="2" t="s">
        <v>159</v>
      </c>
      <c r="N1726" s="2" t="s">
        <v>756</v>
      </c>
      <c r="O1726" s="99">
        <v>17432</v>
      </c>
      <c r="P1726" s="2" t="s">
        <v>7735</v>
      </c>
      <c r="W1726" s="101">
        <v>1</v>
      </c>
      <c r="X1726" s="1">
        <f>IFERROR(IF(H1726="","",IF(O1726=0,0.15,IF(VLOOKUP(O1726,'Source Post 14 Status (6.30.26)'!A:B,2,FALSE)=1,0.15,0.5))),0.5)</f>
        <v>0.15</v>
      </c>
      <c r="Y1726" s="6">
        <f t="shared" si="26"/>
        <v>0</v>
      </c>
    </row>
    <row r="1727" spans="1:25" x14ac:dyDescent="0.3">
      <c r="A1727" t="str">
        <f>IF(B1727=1,COUNTIF($B$2:B1727,1),"")</f>
        <v/>
      </c>
      <c r="B1727" t="str">
        <f>IF(C1727=1,COUNTIF($H$2:H1727,H1727),"")</f>
        <v/>
      </c>
      <c r="C1727">
        <f>IF(G1727=List!$P$1,1,0)</f>
        <v>0</v>
      </c>
      <c r="D1727" s="1" t="str">
        <f>IF(E1727=1,COUNTIF($E$2:E1727,1),"")</f>
        <v/>
      </c>
      <c r="E1727" s="1" t="str">
        <f>IF(H1727=List!$P$2,1,"")</f>
        <v/>
      </c>
      <c r="F1727" s="2" t="s">
        <v>11828</v>
      </c>
      <c r="G1727" s="2" t="s">
        <v>431</v>
      </c>
      <c r="H1727" s="2" t="s">
        <v>6268</v>
      </c>
      <c r="I1727" s="2" t="s">
        <v>3091</v>
      </c>
      <c r="J1727" s="2" t="s">
        <v>950</v>
      </c>
      <c r="K1727" s="2" t="s">
        <v>3123</v>
      </c>
      <c r="L1727" s="2" t="s">
        <v>3124</v>
      </c>
      <c r="M1727" s="2" t="s">
        <v>159</v>
      </c>
      <c r="N1727" s="2" t="s">
        <v>756</v>
      </c>
      <c r="O1727" s="99">
        <v>16220</v>
      </c>
      <c r="P1727" s="2" t="s">
        <v>11363</v>
      </c>
      <c r="W1727" s="101">
        <v>1</v>
      </c>
      <c r="X1727" s="1">
        <f>IFERROR(IF(H1727="","",IF(O1727=0,0.15,IF(VLOOKUP(O1727,'Source Post 14 Status (6.30.26)'!A:B,2,FALSE)=1,0.15,0.5))),0.5)</f>
        <v>0.15</v>
      </c>
      <c r="Y1727" s="6">
        <f t="shared" si="26"/>
        <v>0</v>
      </c>
    </row>
    <row r="1728" spans="1:25" x14ac:dyDescent="0.3">
      <c r="A1728" t="str">
        <f>IF(B1728=1,COUNTIF($B$2:B1728,1),"")</f>
        <v/>
      </c>
      <c r="B1728" t="str">
        <f>IF(C1728=1,COUNTIF($H$2:H1728,H1728),"")</f>
        <v/>
      </c>
      <c r="C1728">
        <f>IF(G1728=List!$P$1,1,0)</f>
        <v>0</v>
      </c>
      <c r="D1728" s="1" t="str">
        <f>IF(E1728=1,COUNTIF($E$2:E1728,1),"")</f>
        <v/>
      </c>
      <c r="E1728" s="1" t="str">
        <f>IF(H1728=List!$P$2,1,"")</f>
        <v/>
      </c>
      <c r="F1728" s="2" t="s">
        <v>11828</v>
      </c>
      <c r="G1728" s="2" t="s">
        <v>431</v>
      </c>
      <c r="H1728" s="2" t="s">
        <v>6268</v>
      </c>
      <c r="I1728" s="2" t="s">
        <v>3091</v>
      </c>
      <c r="J1728" s="2" t="s">
        <v>950</v>
      </c>
      <c r="K1728" s="2" t="s">
        <v>3123</v>
      </c>
      <c r="L1728" s="2" t="s">
        <v>3124</v>
      </c>
      <c r="M1728" s="2" t="s">
        <v>159</v>
      </c>
      <c r="N1728" s="2" t="s">
        <v>756</v>
      </c>
      <c r="O1728" s="99">
        <v>23053</v>
      </c>
      <c r="P1728" s="2" t="s">
        <v>11364</v>
      </c>
      <c r="W1728" s="101">
        <v>1</v>
      </c>
      <c r="X1728" s="1">
        <f>IFERROR(IF(H1728="","",IF(O1728=0,0.15,IF(VLOOKUP(O1728,'Source Post 14 Status (6.30.26)'!A:B,2,FALSE)=1,0.15,0.5))),0.5)</f>
        <v>0.15</v>
      </c>
      <c r="Y1728" s="6">
        <f t="shared" si="26"/>
        <v>0</v>
      </c>
    </row>
    <row r="1729" spans="1:25" x14ac:dyDescent="0.3">
      <c r="A1729" t="str">
        <f>IF(B1729=1,COUNTIF($B$2:B1729,1),"")</f>
        <v/>
      </c>
      <c r="B1729" t="str">
        <f>IF(C1729=1,COUNTIF($H$2:H1729,H1729),"")</f>
        <v/>
      </c>
      <c r="C1729">
        <f>IF(G1729=List!$P$1,1,0)</f>
        <v>0</v>
      </c>
      <c r="D1729" s="1" t="str">
        <f>IF(E1729=1,COUNTIF($E$2:E1729,1),"")</f>
        <v/>
      </c>
      <c r="E1729" s="1" t="str">
        <f>IF(H1729=List!$P$2,1,"")</f>
        <v/>
      </c>
      <c r="F1729" s="2" t="s">
        <v>11828</v>
      </c>
      <c r="G1729" s="2" t="s">
        <v>432</v>
      </c>
      <c r="H1729" s="2" t="s">
        <v>6269</v>
      </c>
      <c r="I1729" s="2" t="s">
        <v>3129</v>
      </c>
      <c r="J1729" s="2" t="s">
        <v>896</v>
      </c>
      <c r="K1729" s="2" t="s">
        <v>897</v>
      </c>
      <c r="L1729" s="2" t="s">
        <v>3130</v>
      </c>
      <c r="M1729" s="2" t="s">
        <v>179</v>
      </c>
      <c r="N1729" s="2" t="s">
        <v>761</v>
      </c>
      <c r="O1729" s="99">
        <v>23012</v>
      </c>
      <c r="P1729" s="2" t="s">
        <v>11365</v>
      </c>
      <c r="Q1729">
        <v>209342</v>
      </c>
      <c r="R1729">
        <v>215440</v>
      </c>
      <c r="S1729">
        <v>423503</v>
      </c>
      <c r="T1729">
        <v>207952</v>
      </c>
      <c r="U1729">
        <v>218715</v>
      </c>
      <c r="V1729" t="s">
        <v>11083</v>
      </c>
      <c r="W1729" s="101">
        <v>46190.657377511576</v>
      </c>
      <c r="X1729" s="1">
        <f>IFERROR(IF(H1729="","",IF(O1729=0,0.15,IF(VLOOKUP(O1729,'Source Post 14 Status (6.30.26)'!A:B,2,FALSE)=1,0.15,0.5))),0.5)</f>
        <v>0.15</v>
      </c>
      <c r="Y1729" s="6">
        <f t="shared" si="26"/>
        <v>64000</v>
      </c>
    </row>
    <row r="1730" spans="1:25" x14ac:dyDescent="0.3">
      <c r="A1730" t="str">
        <f>IF(B1730=1,COUNTIF($B$2:B1730,1),"")</f>
        <v/>
      </c>
      <c r="B1730" t="str">
        <f>IF(C1730=1,COUNTIF($H$2:H1730,H1730),"")</f>
        <v/>
      </c>
      <c r="C1730">
        <f>IF(G1730=List!$P$1,1,0)</f>
        <v>0</v>
      </c>
      <c r="D1730" s="1" t="str">
        <f>IF(E1730=1,COUNTIF($E$2:E1730,1),"")</f>
        <v/>
      </c>
      <c r="E1730" s="1" t="str">
        <f>IF(H1730=List!$P$2,1,"")</f>
        <v/>
      </c>
      <c r="F1730" s="2" t="s">
        <v>11828</v>
      </c>
      <c r="G1730" s="2" t="s">
        <v>433</v>
      </c>
      <c r="H1730" s="2" t="s">
        <v>6271</v>
      </c>
      <c r="I1730" s="2" t="s">
        <v>3129</v>
      </c>
      <c r="J1730" s="2" t="s">
        <v>950</v>
      </c>
      <c r="K1730" s="2" t="s">
        <v>3148</v>
      </c>
      <c r="L1730" s="2" t="s">
        <v>3149</v>
      </c>
      <c r="M1730" s="2" t="s">
        <v>159</v>
      </c>
      <c r="N1730" s="2" t="s">
        <v>756</v>
      </c>
      <c r="O1730" s="99">
        <v>0</v>
      </c>
      <c r="P1730" s="2" t="s">
        <v>8513</v>
      </c>
      <c r="Q1730">
        <v>0</v>
      </c>
      <c r="R1730">
        <v>15000</v>
      </c>
      <c r="S1730">
        <v>15000</v>
      </c>
      <c r="T1730">
        <v>0</v>
      </c>
      <c r="U1730">
        <v>15000</v>
      </c>
      <c r="V1730" t="s">
        <v>8626</v>
      </c>
      <c r="W1730" s="101">
        <v>46203.483236307868</v>
      </c>
      <c r="X1730" s="1">
        <f>IFERROR(IF(H1730="","",IF(O1730=0,0.15,IF(VLOOKUP(O1730,'Source Post 14 Status (6.30.26)'!A:B,2,FALSE)=1,0.15,0.5))),0.5)</f>
        <v>0.15</v>
      </c>
      <c r="Y1730" s="6">
        <f t="shared" si="26"/>
        <v>0</v>
      </c>
    </row>
    <row r="1731" spans="1:25" x14ac:dyDescent="0.3">
      <c r="A1731" t="str">
        <f>IF(B1731=1,COUNTIF($B$2:B1731,1),"")</f>
        <v/>
      </c>
      <c r="B1731" t="str">
        <f>IF(C1731=1,COUNTIF($H$2:H1731,H1731),"")</f>
        <v/>
      </c>
      <c r="C1731">
        <f>IF(G1731=List!$P$1,1,0)</f>
        <v>0</v>
      </c>
      <c r="D1731" s="1" t="str">
        <f>IF(E1731=1,COUNTIF($E$2:E1731,1),"")</f>
        <v/>
      </c>
      <c r="E1731" s="1" t="str">
        <f>IF(H1731=List!$P$2,1,"")</f>
        <v/>
      </c>
      <c r="F1731" s="2" t="s">
        <v>11828</v>
      </c>
      <c r="G1731" s="2" t="s">
        <v>433</v>
      </c>
      <c r="H1731" s="2" t="s">
        <v>6271</v>
      </c>
      <c r="I1731" s="2" t="s">
        <v>3129</v>
      </c>
      <c r="J1731" s="2" t="s">
        <v>950</v>
      </c>
      <c r="K1731" s="2" t="s">
        <v>3148</v>
      </c>
      <c r="L1731" s="2" t="s">
        <v>3149</v>
      </c>
      <c r="M1731" s="2" t="s">
        <v>159</v>
      </c>
      <c r="N1731" s="2" t="s">
        <v>756</v>
      </c>
      <c r="O1731" s="99">
        <v>8355</v>
      </c>
      <c r="P1731" s="2" t="s">
        <v>7035</v>
      </c>
      <c r="Q1731">
        <v>114500</v>
      </c>
      <c r="R1731">
        <v>114500</v>
      </c>
      <c r="S1731">
        <v>233000</v>
      </c>
      <c r="V1731" t="s">
        <v>8626</v>
      </c>
      <c r="W1731" s="101">
        <v>46203.475993599539</v>
      </c>
      <c r="X1731" s="1">
        <f>IFERROR(IF(H1731="","",IF(O1731=0,0.15,IF(VLOOKUP(O1731,'Source Post 14 Status (6.30.26)'!A:B,2,FALSE)=1,0.15,0.5))),0.5)</f>
        <v>0.5</v>
      </c>
      <c r="Y1731" s="6">
        <f t="shared" ref="Y1731:Y1794" si="27">IF(H1731="","",ROUND(MIN((T1731+U1731)*X1731,T1731),0))</f>
        <v>0</v>
      </c>
    </row>
    <row r="1732" spans="1:25" x14ac:dyDescent="0.3">
      <c r="A1732" t="str">
        <f>IF(B1732=1,COUNTIF($B$2:B1732,1),"")</f>
        <v/>
      </c>
      <c r="B1732" t="str">
        <f>IF(C1732=1,COUNTIF($H$2:H1732,H1732),"")</f>
        <v/>
      </c>
      <c r="C1732">
        <f>IF(G1732=List!$P$1,1,0)</f>
        <v>0</v>
      </c>
      <c r="D1732" s="1" t="str">
        <f>IF(E1732=1,COUNTIF($E$2:E1732,1),"")</f>
        <v/>
      </c>
      <c r="E1732" s="1" t="str">
        <f>IF(H1732=List!$P$2,1,"")</f>
        <v/>
      </c>
      <c r="F1732" s="2" t="s">
        <v>11828</v>
      </c>
      <c r="G1732" s="2" t="s">
        <v>433</v>
      </c>
      <c r="H1732" s="2" t="s">
        <v>6271</v>
      </c>
      <c r="I1732" s="2" t="s">
        <v>3129</v>
      </c>
      <c r="J1732" s="2" t="s">
        <v>950</v>
      </c>
      <c r="K1732" s="2" t="s">
        <v>3148</v>
      </c>
      <c r="L1732" s="2" t="s">
        <v>3149</v>
      </c>
      <c r="M1732" s="2" t="s">
        <v>159</v>
      </c>
      <c r="N1732" s="2" t="s">
        <v>756</v>
      </c>
      <c r="O1732" s="99">
        <v>20752</v>
      </c>
      <c r="P1732" s="2" t="s">
        <v>8195</v>
      </c>
      <c r="Q1732">
        <v>39758</v>
      </c>
      <c r="R1732">
        <v>39565</v>
      </c>
      <c r="S1732">
        <v>78551</v>
      </c>
      <c r="T1732">
        <v>38986</v>
      </c>
      <c r="U1732">
        <v>38793</v>
      </c>
      <c r="V1732" t="s">
        <v>8626</v>
      </c>
      <c r="W1732" s="101">
        <v>46203.482133217592</v>
      </c>
      <c r="X1732" s="1">
        <f>IFERROR(IF(H1732="","",IF(O1732=0,0.15,IF(VLOOKUP(O1732,'Source Post 14 Status (6.30.26)'!A:B,2,FALSE)=1,0.15,0.5))),0.5)</f>
        <v>0.15</v>
      </c>
      <c r="Y1732" s="6">
        <f t="shared" si="27"/>
        <v>11667</v>
      </c>
    </row>
    <row r="1733" spans="1:25" x14ac:dyDescent="0.3">
      <c r="A1733" t="str">
        <f>IF(B1733=1,COUNTIF($B$2:B1733,1),"")</f>
        <v/>
      </c>
      <c r="B1733" t="str">
        <f>IF(C1733=1,COUNTIF($H$2:H1733,H1733),"")</f>
        <v/>
      </c>
      <c r="C1733">
        <f>IF(G1733=List!$P$1,1,0)</f>
        <v>0</v>
      </c>
      <c r="D1733" s="1" t="str">
        <f>IF(E1733=1,COUNTIF($E$2:E1733,1),"")</f>
        <v/>
      </c>
      <c r="E1733" s="1" t="str">
        <f>IF(H1733=List!$P$2,1,"")</f>
        <v/>
      </c>
      <c r="F1733" s="2" t="s">
        <v>11828</v>
      </c>
      <c r="G1733" s="2" t="s">
        <v>433</v>
      </c>
      <c r="H1733" s="2" t="s">
        <v>6271</v>
      </c>
      <c r="I1733" s="2" t="s">
        <v>3129</v>
      </c>
      <c r="J1733" s="2" t="s">
        <v>950</v>
      </c>
      <c r="K1733" s="2" t="s">
        <v>3148</v>
      </c>
      <c r="L1733" s="2" t="s">
        <v>3149</v>
      </c>
      <c r="M1733" s="2" t="s">
        <v>159</v>
      </c>
      <c r="N1733" s="2" t="s">
        <v>756</v>
      </c>
      <c r="O1733" s="99">
        <v>8354</v>
      </c>
      <c r="P1733" s="2" t="s">
        <v>7034</v>
      </c>
      <c r="Q1733">
        <v>99000</v>
      </c>
      <c r="R1733">
        <v>99000</v>
      </c>
      <c r="S1733">
        <v>202000</v>
      </c>
      <c r="V1733" t="s">
        <v>8626</v>
      </c>
      <c r="W1733" s="101">
        <v>46203.475684375</v>
      </c>
      <c r="X1733" s="1">
        <f>IFERROR(IF(H1733="","",IF(O1733=0,0.15,IF(VLOOKUP(O1733,'Source Post 14 Status (6.30.26)'!A:B,2,FALSE)=1,0.15,0.5))),0.5)</f>
        <v>0.5</v>
      </c>
      <c r="Y1733" s="6">
        <f t="shared" si="27"/>
        <v>0</v>
      </c>
    </row>
    <row r="1734" spans="1:25" x14ac:dyDescent="0.3">
      <c r="A1734" t="str">
        <f>IF(B1734=1,COUNTIF($B$2:B1734,1),"")</f>
        <v/>
      </c>
      <c r="B1734" t="str">
        <f>IF(C1734=1,COUNTIF($H$2:H1734,H1734),"")</f>
        <v/>
      </c>
      <c r="C1734">
        <f>IF(G1734=List!$P$1,1,0)</f>
        <v>0</v>
      </c>
      <c r="D1734" s="1" t="str">
        <f>IF(E1734=1,COUNTIF($E$2:E1734,1),"")</f>
        <v/>
      </c>
      <c r="E1734" s="1" t="str">
        <f>IF(H1734=List!$P$2,1,"")</f>
        <v/>
      </c>
      <c r="F1734" s="2" t="s">
        <v>11828</v>
      </c>
      <c r="G1734" s="2" t="s">
        <v>433</v>
      </c>
      <c r="H1734" s="2" t="s">
        <v>6271</v>
      </c>
      <c r="I1734" s="2" t="s">
        <v>3129</v>
      </c>
      <c r="J1734" s="2" t="s">
        <v>950</v>
      </c>
      <c r="K1734" s="2" t="s">
        <v>3148</v>
      </c>
      <c r="L1734" s="2" t="s">
        <v>3149</v>
      </c>
      <c r="M1734" s="2" t="s">
        <v>159</v>
      </c>
      <c r="N1734" s="2" t="s">
        <v>756</v>
      </c>
      <c r="O1734" s="99">
        <v>11734</v>
      </c>
      <c r="P1734" s="2" t="s">
        <v>7286</v>
      </c>
      <c r="Q1734">
        <v>135500</v>
      </c>
      <c r="R1734">
        <v>135500</v>
      </c>
      <c r="S1734">
        <v>261000</v>
      </c>
      <c r="V1734" t="s">
        <v>8626</v>
      </c>
      <c r="W1734" s="101">
        <v>46203.477168055557</v>
      </c>
      <c r="X1734" s="1">
        <f>IFERROR(IF(H1734="","",IF(O1734=0,0.15,IF(VLOOKUP(O1734,'Source Post 14 Status (6.30.26)'!A:B,2,FALSE)=1,0.15,0.5))),0.5)</f>
        <v>0.15</v>
      </c>
      <c r="Y1734" s="6">
        <f t="shared" si="27"/>
        <v>0</v>
      </c>
    </row>
    <row r="1735" spans="1:25" x14ac:dyDescent="0.3">
      <c r="A1735" t="str">
        <f>IF(B1735=1,COUNTIF($B$2:B1735,1),"")</f>
        <v/>
      </c>
      <c r="B1735" t="str">
        <f>IF(C1735=1,COUNTIF($H$2:H1735,H1735),"")</f>
        <v/>
      </c>
      <c r="C1735">
        <f>IF(G1735=List!$P$1,1,0)</f>
        <v>0</v>
      </c>
      <c r="D1735" s="1" t="str">
        <f>IF(E1735=1,COUNTIF($E$2:E1735,1),"")</f>
        <v/>
      </c>
      <c r="E1735" s="1" t="str">
        <f>IF(H1735=List!$P$2,1,"")</f>
        <v/>
      </c>
      <c r="F1735" s="2" t="s">
        <v>11828</v>
      </c>
      <c r="G1735" s="2" t="s">
        <v>433</v>
      </c>
      <c r="H1735" s="2" t="s">
        <v>6271</v>
      </c>
      <c r="I1735" s="2" t="s">
        <v>3129</v>
      </c>
      <c r="J1735" s="2" t="s">
        <v>950</v>
      </c>
      <c r="K1735" s="2" t="s">
        <v>3148</v>
      </c>
      <c r="L1735" s="2" t="s">
        <v>3149</v>
      </c>
      <c r="M1735" s="2" t="s">
        <v>159</v>
      </c>
      <c r="N1735" s="2" t="s">
        <v>756</v>
      </c>
      <c r="O1735" s="99">
        <v>11742</v>
      </c>
      <c r="P1735" s="2" t="s">
        <v>7305</v>
      </c>
      <c r="Q1735">
        <v>99500</v>
      </c>
      <c r="R1735">
        <v>99500</v>
      </c>
      <c r="S1735">
        <v>195000</v>
      </c>
      <c r="V1735" t="s">
        <v>8626</v>
      </c>
      <c r="W1735" s="101">
        <v>46203.478141087966</v>
      </c>
      <c r="X1735" s="1">
        <f>IFERROR(IF(H1735="","",IF(O1735=0,0.15,IF(VLOOKUP(O1735,'Source Post 14 Status (6.30.26)'!A:B,2,FALSE)=1,0.15,0.5))),0.5)</f>
        <v>0.15</v>
      </c>
      <c r="Y1735" s="6">
        <f t="shared" si="27"/>
        <v>0</v>
      </c>
    </row>
    <row r="1736" spans="1:25" x14ac:dyDescent="0.3">
      <c r="A1736" t="str">
        <f>IF(B1736=1,COUNTIF($B$2:B1736,1),"")</f>
        <v/>
      </c>
      <c r="B1736" t="str">
        <f>IF(C1736=1,COUNTIF($H$2:H1736,H1736),"")</f>
        <v/>
      </c>
      <c r="C1736">
        <f>IF(G1736=List!$P$1,1,0)</f>
        <v>0</v>
      </c>
      <c r="D1736" s="1" t="str">
        <f>IF(E1736=1,COUNTIF($E$2:E1736,1),"")</f>
        <v/>
      </c>
      <c r="E1736" s="1" t="str">
        <f>IF(H1736=List!$P$2,1,"")</f>
        <v/>
      </c>
      <c r="F1736" s="2" t="s">
        <v>11828</v>
      </c>
      <c r="G1736" s="2" t="s">
        <v>433</v>
      </c>
      <c r="H1736" s="2" t="s">
        <v>6271</v>
      </c>
      <c r="I1736" s="2" t="s">
        <v>3129</v>
      </c>
      <c r="J1736" s="2" t="s">
        <v>950</v>
      </c>
      <c r="K1736" s="2" t="s">
        <v>3148</v>
      </c>
      <c r="L1736" s="2" t="s">
        <v>3149</v>
      </c>
      <c r="M1736" s="2" t="s">
        <v>159</v>
      </c>
      <c r="N1736" s="2" t="s">
        <v>756</v>
      </c>
      <c r="O1736" s="99">
        <v>8495</v>
      </c>
      <c r="P1736" s="2" t="s">
        <v>7045</v>
      </c>
      <c r="Q1736">
        <v>314500</v>
      </c>
      <c r="R1736">
        <v>314500</v>
      </c>
      <c r="V1736" t="s">
        <v>8626</v>
      </c>
      <c r="W1736" s="101">
        <v>46203.476783530095</v>
      </c>
      <c r="X1736" s="1">
        <f>IFERROR(IF(H1736="","",IF(O1736=0,0.15,IF(VLOOKUP(O1736,'Source Post 14 Status (6.30.26)'!A:B,2,FALSE)=1,0.15,0.5))),0.5)</f>
        <v>0.5</v>
      </c>
      <c r="Y1736" s="6">
        <f t="shared" si="27"/>
        <v>0</v>
      </c>
    </row>
    <row r="1737" spans="1:25" x14ac:dyDescent="0.3">
      <c r="A1737" t="str">
        <f>IF(B1737=1,COUNTIF($B$2:B1737,1),"")</f>
        <v/>
      </c>
      <c r="B1737" t="str">
        <f>IF(C1737=1,COUNTIF($H$2:H1737,H1737),"")</f>
        <v/>
      </c>
      <c r="C1737">
        <f>IF(G1737=List!$P$1,1,0)</f>
        <v>0</v>
      </c>
      <c r="D1737" s="1" t="str">
        <f>IF(E1737=1,COUNTIF($E$2:E1737,1),"")</f>
        <v/>
      </c>
      <c r="E1737" s="1" t="str">
        <f>IF(H1737=List!$P$2,1,"")</f>
        <v/>
      </c>
      <c r="F1737" s="2" t="s">
        <v>11828</v>
      </c>
      <c r="G1737" s="2" t="s">
        <v>433</v>
      </c>
      <c r="H1737" s="2" t="s">
        <v>6271</v>
      </c>
      <c r="I1737" s="2" t="s">
        <v>3129</v>
      </c>
      <c r="J1737" s="2" t="s">
        <v>950</v>
      </c>
      <c r="K1737" s="2" t="s">
        <v>3148</v>
      </c>
      <c r="L1737" s="2" t="s">
        <v>3149</v>
      </c>
      <c r="M1737" s="2" t="s">
        <v>159</v>
      </c>
      <c r="N1737" s="2" t="s">
        <v>756</v>
      </c>
      <c r="O1737" s="99">
        <v>11739</v>
      </c>
      <c r="P1737" s="2" t="s">
        <v>7285</v>
      </c>
      <c r="Q1737">
        <v>106000</v>
      </c>
      <c r="R1737">
        <v>109000</v>
      </c>
      <c r="S1737">
        <v>215000</v>
      </c>
      <c r="V1737" t="s">
        <v>8626</v>
      </c>
      <c r="W1737" s="101">
        <v>46203.477473113424</v>
      </c>
      <c r="X1737" s="1">
        <f>IFERROR(IF(H1737="","",IF(O1737=0,0.15,IF(VLOOKUP(O1737,'Source Post 14 Status (6.30.26)'!A:B,2,FALSE)=1,0.15,0.5))),0.5)</f>
        <v>0.15</v>
      </c>
      <c r="Y1737" s="6">
        <f t="shared" si="27"/>
        <v>0</v>
      </c>
    </row>
    <row r="1738" spans="1:25" x14ac:dyDescent="0.3">
      <c r="A1738" t="str">
        <f>IF(B1738=1,COUNTIF($B$2:B1738,1),"")</f>
        <v/>
      </c>
      <c r="B1738" t="str">
        <f>IF(C1738=1,COUNTIF($H$2:H1738,H1738),"")</f>
        <v/>
      </c>
      <c r="C1738">
        <f>IF(G1738=List!$P$1,1,0)</f>
        <v>0</v>
      </c>
      <c r="D1738" s="1" t="str">
        <f>IF(E1738=1,COUNTIF($E$2:E1738,1),"")</f>
        <v/>
      </c>
      <c r="E1738" s="1" t="str">
        <f>IF(H1738=List!$P$2,1,"")</f>
        <v/>
      </c>
      <c r="F1738" s="2" t="s">
        <v>11828</v>
      </c>
      <c r="G1738" s="2" t="s">
        <v>433</v>
      </c>
      <c r="H1738" s="2" t="s">
        <v>6271</v>
      </c>
      <c r="I1738" s="2" t="s">
        <v>3129</v>
      </c>
      <c r="J1738" s="2" t="s">
        <v>950</v>
      </c>
      <c r="K1738" s="2" t="s">
        <v>3148</v>
      </c>
      <c r="L1738" s="2" t="s">
        <v>3149</v>
      </c>
      <c r="M1738" s="2" t="s">
        <v>159</v>
      </c>
      <c r="N1738" s="2" t="s">
        <v>756</v>
      </c>
      <c r="O1738" s="99">
        <v>14772</v>
      </c>
      <c r="P1738" s="2" t="s">
        <v>7387</v>
      </c>
      <c r="Q1738">
        <v>126500</v>
      </c>
      <c r="R1738">
        <v>126500</v>
      </c>
      <c r="S1738">
        <v>248000</v>
      </c>
      <c r="T1738">
        <v>124500</v>
      </c>
      <c r="U1738">
        <v>124500</v>
      </c>
      <c r="V1738" t="s">
        <v>8626</v>
      </c>
      <c r="W1738" s="101">
        <v>46203.478448495371</v>
      </c>
      <c r="X1738" s="1">
        <f>IFERROR(IF(H1738="","",IF(O1738=0,0.15,IF(VLOOKUP(O1738,'Source Post 14 Status (6.30.26)'!A:B,2,FALSE)=1,0.15,0.5))),0.5)</f>
        <v>0.15</v>
      </c>
      <c r="Y1738" s="6">
        <f t="shared" si="27"/>
        <v>37350</v>
      </c>
    </row>
    <row r="1739" spans="1:25" x14ac:dyDescent="0.3">
      <c r="A1739" t="str">
        <f>IF(B1739=1,COUNTIF($B$2:B1739,1),"")</f>
        <v/>
      </c>
      <c r="B1739" t="str">
        <f>IF(C1739=1,COUNTIF($H$2:H1739,H1739),"")</f>
        <v/>
      </c>
      <c r="C1739">
        <f>IF(G1739=List!$P$1,1,0)</f>
        <v>0</v>
      </c>
      <c r="D1739" s="1" t="str">
        <f>IF(E1739=1,COUNTIF($E$2:E1739,1),"")</f>
        <v/>
      </c>
      <c r="E1739" s="1" t="str">
        <f>IF(H1739=List!$P$2,1,"")</f>
        <v/>
      </c>
      <c r="F1739" s="2" t="s">
        <v>11828</v>
      </c>
      <c r="G1739" s="2" t="s">
        <v>433</v>
      </c>
      <c r="H1739" s="2" t="s">
        <v>6271</v>
      </c>
      <c r="I1739" s="2" t="s">
        <v>3129</v>
      </c>
      <c r="J1739" s="2" t="s">
        <v>950</v>
      </c>
      <c r="K1739" s="2" t="s">
        <v>3148</v>
      </c>
      <c r="L1739" s="2" t="s">
        <v>3149</v>
      </c>
      <c r="M1739" s="2" t="s">
        <v>159</v>
      </c>
      <c r="N1739" s="2" t="s">
        <v>756</v>
      </c>
      <c r="O1739" s="99">
        <v>20779</v>
      </c>
      <c r="P1739" s="2" t="s">
        <v>8125</v>
      </c>
      <c r="Q1739">
        <v>83350</v>
      </c>
      <c r="R1739">
        <v>81400</v>
      </c>
      <c r="S1739">
        <v>164950</v>
      </c>
      <c r="T1739">
        <v>83450</v>
      </c>
      <c r="U1739">
        <v>81400</v>
      </c>
      <c r="V1739" t="s">
        <v>8626</v>
      </c>
      <c r="W1739" s="101">
        <v>46203.479936770833</v>
      </c>
      <c r="X1739" s="1">
        <f>IFERROR(IF(H1739="","",IF(O1739=0,0.15,IF(VLOOKUP(O1739,'Source Post 14 Status (6.30.26)'!A:B,2,FALSE)=1,0.15,0.5))),0.5)</f>
        <v>0.15</v>
      </c>
      <c r="Y1739" s="6">
        <f t="shared" si="27"/>
        <v>24728</v>
      </c>
    </row>
    <row r="1740" spans="1:25" x14ac:dyDescent="0.3">
      <c r="A1740" t="str">
        <f>IF(B1740=1,COUNTIF($B$2:B1740,1),"")</f>
        <v/>
      </c>
      <c r="B1740" t="str">
        <f>IF(C1740=1,COUNTIF($H$2:H1740,H1740),"")</f>
        <v/>
      </c>
      <c r="C1740">
        <f>IF(G1740=List!$P$1,1,0)</f>
        <v>0</v>
      </c>
      <c r="D1740" s="1" t="str">
        <f>IF(E1740=1,COUNTIF($E$2:E1740,1),"")</f>
        <v/>
      </c>
      <c r="E1740" s="1" t="str">
        <f>IF(H1740=List!$P$2,1,"")</f>
        <v/>
      </c>
      <c r="F1740" s="2" t="s">
        <v>11828</v>
      </c>
      <c r="G1740" s="2" t="s">
        <v>433</v>
      </c>
      <c r="H1740" s="2" t="s">
        <v>6271</v>
      </c>
      <c r="I1740" s="2" t="s">
        <v>3129</v>
      </c>
      <c r="J1740" s="2" t="s">
        <v>950</v>
      </c>
      <c r="K1740" s="2" t="s">
        <v>3148</v>
      </c>
      <c r="L1740" s="2" t="s">
        <v>3149</v>
      </c>
      <c r="M1740" s="2" t="s">
        <v>159</v>
      </c>
      <c r="N1740" s="2" t="s">
        <v>756</v>
      </c>
      <c r="O1740" s="99">
        <v>25799</v>
      </c>
      <c r="P1740" s="2" t="s">
        <v>8502</v>
      </c>
      <c r="Q1740">
        <v>539846</v>
      </c>
      <c r="R1740">
        <v>541363</v>
      </c>
      <c r="S1740">
        <v>251926</v>
      </c>
      <c r="T1740">
        <v>126038</v>
      </c>
      <c r="U1740">
        <v>123388</v>
      </c>
      <c r="V1740" t="s">
        <v>8626</v>
      </c>
      <c r="W1740" s="101">
        <v>46203.481081018515</v>
      </c>
      <c r="X1740" s="1">
        <f>IFERROR(IF(H1740="","",IF(O1740=0,0.15,IF(VLOOKUP(O1740,'Source Post 14 Status (6.30.26)'!A:B,2,FALSE)=1,0.15,0.5))),0.5)</f>
        <v>0.15</v>
      </c>
      <c r="Y1740" s="6">
        <f t="shared" si="27"/>
        <v>37414</v>
      </c>
    </row>
    <row r="1741" spans="1:25" x14ac:dyDescent="0.3">
      <c r="A1741" t="str">
        <f>IF(B1741=1,COUNTIF($B$2:B1741,1),"")</f>
        <v/>
      </c>
      <c r="B1741" t="str">
        <f>IF(C1741=1,COUNTIF($H$2:H1741,H1741),"")</f>
        <v/>
      </c>
      <c r="C1741">
        <f>IF(G1741=List!$P$1,1,0)</f>
        <v>0</v>
      </c>
      <c r="D1741" s="1" t="str">
        <f>IF(E1741=1,COUNTIF($E$2:E1741,1),"")</f>
        <v/>
      </c>
      <c r="E1741" s="1" t="str">
        <f>IF(H1741=List!$P$2,1,"")</f>
        <v/>
      </c>
      <c r="F1741" s="2" t="s">
        <v>11828</v>
      </c>
      <c r="G1741" s="2" t="s">
        <v>433</v>
      </c>
      <c r="H1741" s="2" t="s">
        <v>6271</v>
      </c>
      <c r="I1741" s="2" t="s">
        <v>3129</v>
      </c>
      <c r="J1741" s="2" t="s">
        <v>950</v>
      </c>
      <c r="K1741" s="2" t="s">
        <v>3148</v>
      </c>
      <c r="L1741" s="2" t="s">
        <v>3149</v>
      </c>
      <c r="M1741" s="2" t="s">
        <v>159</v>
      </c>
      <c r="N1741" s="2" t="s">
        <v>756</v>
      </c>
      <c r="O1741" s="99">
        <v>0</v>
      </c>
      <c r="P1741" s="2" t="s">
        <v>8514</v>
      </c>
      <c r="W1741" s="101">
        <v>1</v>
      </c>
      <c r="X1741" s="1">
        <f>IFERROR(IF(H1741="","",IF(O1741=0,0.15,IF(VLOOKUP(O1741,'Source Post 14 Status (6.30.26)'!A:B,2,FALSE)=1,0.15,0.5))),0.5)</f>
        <v>0.15</v>
      </c>
      <c r="Y1741" s="6">
        <f t="shared" si="27"/>
        <v>0</v>
      </c>
    </row>
    <row r="1742" spans="1:25" x14ac:dyDescent="0.3">
      <c r="A1742" t="str">
        <f>IF(B1742=1,COUNTIF($B$2:B1742,1),"")</f>
        <v/>
      </c>
      <c r="B1742" t="str">
        <f>IF(C1742=1,COUNTIF($H$2:H1742,H1742),"")</f>
        <v/>
      </c>
      <c r="C1742">
        <f>IF(G1742=List!$P$1,1,0)</f>
        <v>0</v>
      </c>
      <c r="D1742" s="1" t="str">
        <f>IF(E1742=1,COUNTIF($E$2:E1742,1),"")</f>
        <v/>
      </c>
      <c r="E1742" s="1" t="str">
        <f>IF(H1742=List!$P$2,1,"")</f>
        <v/>
      </c>
      <c r="F1742" s="2" t="s">
        <v>11828</v>
      </c>
      <c r="G1742" s="2" t="s">
        <v>433</v>
      </c>
      <c r="H1742" s="2" t="s">
        <v>6271</v>
      </c>
      <c r="I1742" s="2" t="s">
        <v>3129</v>
      </c>
      <c r="J1742" s="2" t="s">
        <v>950</v>
      </c>
      <c r="K1742" s="2" t="s">
        <v>3148</v>
      </c>
      <c r="L1742" s="2" t="s">
        <v>3149</v>
      </c>
      <c r="M1742" s="2" t="s">
        <v>159</v>
      </c>
      <c r="N1742" s="2" t="s">
        <v>756</v>
      </c>
      <c r="O1742" s="99">
        <v>8352</v>
      </c>
      <c r="P1742" s="2" t="s">
        <v>7033</v>
      </c>
      <c r="Q1742">
        <v>99000</v>
      </c>
      <c r="R1742">
        <v>99000</v>
      </c>
      <c r="S1742">
        <v>202000</v>
      </c>
      <c r="V1742" t="s">
        <v>8626</v>
      </c>
      <c r="W1742" s="101">
        <v>46203.475305358799</v>
      </c>
      <c r="X1742" s="1">
        <f>IFERROR(IF(H1742="","",IF(O1742=0,0.15,IF(VLOOKUP(O1742,'Source Post 14 Status (6.30.26)'!A:B,2,FALSE)=1,0.15,0.5))),0.5)</f>
        <v>0.5</v>
      </c>
      <c r="Y1742" s="6">
        <f t="shared" si="27"/>
        <v>0</v>
      </c>
    </row>
    <row r="1743" spans="1:25" x14ac:dyDescent="0.3">
      <c r="A1743" t="str">
        <f>IF(B1743=1,COUNTIF($B$2:B1743,1),"")</f>
        <v/>
      </c>
      <c r="B1743" t="str">
        <f>IF(C1743=1,COUNTIF($H$2:H1743,H1743),"")</f>
        <v/>
      </c>
      <c r="C1743">
        <f>IF(G1743=List!$P$1,1,0)</f>
        <v>0</v>
      </c>
      <c r="D1743" s="1" t="str">
        <f>IF(E1743=1,COUNTIF($E$2:E1743,1),"")</f>
        <v/>
      </c>
      <c r="E1743" s="1" t="str">
        <f>IF(H1743=List!$P$2,1,"")</f>
        <v/>
      </c>
      <c r="F1743" s="2" t="s">
        <v>11828</v>
      </c>
      <c r="G1743" s="2" t="s">
        <v>433</v>
      </c>
      <c r="H1743" s="2" t="s">
        <v>6271</v>
      </c>
      <c r="I1743" s="2" t="s">
        <v>3129</v>
      </c>
      <c r="J1743" s="2" t="s">
        <v>950</v>
      </c>
      <c r="K1743" s="2" t="s">
        <v>3148</v>
      </c>
      <c r="L1743" s="2" t="s">
        <v>3149</v>
      </c>
      <c r="M1743" s="2" t="s">
        <v>159</v>
      </c>
      <c r="N1743" s="2" t="s">
        <v>756</v>
      </c>
      <c r="O1743" s="99">
        <v>20753</v>
      </c>
      <c r="P1743" s="2" t="s">
        <v>8196</v>
      </c>
      <c r="Q1743">
        <v>39243</v>
      </c>
      <c r="R1743">
        <v>39053</v>
      </c>
      <c r="S1743">
        <v>77534</v>
      </c>
      <c r="T1743">
        <v>38481</v>
      </c>
      <c r="U1743">
        <v>38291</v>
      </c>
      <c r="V1743" t="s">
        <v>8626</v>
      </c>
      <c r="W1743" s="101">
        <v>46203.482468668983</v>
      </c>
      <c r="X1743" s="1">
        <f>IFERROR(IF(H1743="","",IF(O1743=0,0.15,IF(VLOOKUP(O1743,'Source Post 14 Status (6.30.26)'!A:B,2,FALSE)=1,0.15,0.5))),0.5)</f>
        <v>0.15</v>
      </c>
      <c r="Y1743" s="6">
        <f t="shared" si="27"/>
        <v>11516</v>
      </c>
    </row>
    <row r="1744" spans="1:25" x14ac:dyDescent="0.3">
      <c r="A1744" t="str">
        <f>IF(B1744=1,COUNTIF($B$2:B1744,1),"")</f>
        <v/>
      </c>
      <c r="B1744" t="str">
        <f>IF(C1744=1,COUNTIF($H$2:H1744,H1744),"")</f>
        <v/>
      </c>
      <c r="C1744">
        <f>IF(G1744=List!$P$1,1,0)</f>
        <v>0</v>
      </c>
      <c r="D1744" s="1" t="str">
        <f>IF(E1744=1,COUNTIF($E$2:E1744,1),"")</f>
        <v/>
      </c>
      <c r="E1744" s="1" t="str">
        <f>IF(H1744=List!$P$2,1,"")</f>
        <v/>
      </c>
      <c r="F1744" s="2" t="s">
        <v>11828</v>
      </c>
      <c r="G1744" s="2" t="s">
        <v>433</v>
      </c>
      <c r="H1744" s="2" t="s">
        <v>6271</v>
      </c>
      <c r="I1744" s="2" t="s">
        <v>3129</v>
      </c>
      <c r="J1744" s="2" t="s">
        <v>950</v>
      </c>
      <c r="K1744" s="2" t="s">
        <v>3148</v>
      </c>
      <c r="L1744" s="2" t="s">
        <v>3149</v>
      </c>
      <c r="M1744" s="2" t="s">
        <v>159</v>
      </c>
      <c r="N1744" s="2" t="s">
        <v>756</v>
      </c>
      <c r="O1744" s="99">
        <v>22791</v>
      </c>
      <c r="P1744" s="2" t="s">
        <v>8308</v>
      </c>
      <c r="Q1744">
        <v>148807</v>
      </c>
      <c r="R1744">
        <v>146650</v>
      </c>
      <c r="S1744">
        <v>409100</v>
      </c>
      <c r="T1744">
        <v>211550</v>
      </c>
      <c r="U1744">
        <v>213400</v>
      </c>
      <c r="V1744" t="s">
        <v>8626</v>
      </c>
      <c r="W1744" s="101">
        <v>46203.480602048614</v>
      </c>
      <c r="X1744" s="1">
        <f>IFERROR(IF(H1744="","",IF(O1744=0,0.15,IF(VLOOKUP(O1744,'Source Post 14 Status (6.30.26)'!A:B,2,FALSE)=1,0.15,0.5))),0.5)</f>
        <v>0.15</v>
      </c>
      <c r="Y1744" s="6">
        <f t="shared" si="27"/>
        <v>63743</v>
      </c>
    </row>
    <row r="1745" spans="1:25" x14ac:dyDescent="0.3">
      <c r="A1745" t="str">
        <f>IF(B1745=1,COUNTIF($B$2:B1745,1),"")</f>
        <v/>
      </c>
      <c r="B1745" t="str">
        <f>IF(C1745=1,COUNTIF($H$2:H1745,H1745),"")</f>
        <v/>
      </c>
      <c r="C1745">
        <f>IF(G1745=List!$P$1,1,0)</f>
        <v>0</v>
      </c>
      <c r="D1745" s="1" t="str">
        <f>IF(E1745=1,COUNTIF($E$2:E1745,1),"")</f>
        <v/>
      </c>
      <c r="E1745" s="1" t="str">
        <f>IF(H1745=List!$P$2,1,"")</f>
        <v/>
      </c>
      <c r="F1745" s="2" t="s">
        <v>11828</v>
      </c>
      <c r="G1745" s="2" t="s">
        <v>433</v>
      </c>
      <c r="H1745" s="2" t="s">
        <v>6271</v>
      </c>
      <c r="I1745" s="2" t="s">
        <v>3129</v>
      </c>
      <c r="J1745" s="2" t="s">
        <v>950</v>
      </c>
      <c r="K1745" s="2" t="s">
        <v>3148</v>
      </c>
      <c r="L1745" s="2" t="s">
        <v>3149</v>
      </c>
      <c r="M1745" s="2" t="s">
        <v>159</v>
      </c>
      <c r="N1745" s="2" t="s">
        <v>756</v>
      </c>
      <c r="O1745" s="99">
        <v>11740</v>
      </c>
      <c r="P1745" s="2" t="s">
        <v>7284</v>
      </c>
      <c r="Q1745">
        <v>84000</v>
      </c>
      <c r="R1745">
        <v>84000</v>
      </c>
      <c r="S1745">
        <v>174000</v>
      </c>
      <c r="V1745" t="s">
        <v>8626</v>
      </c>
      <c r="W1745" s="101">
        <v>46203.47768758102</v>
      </c>
      <c r="X1745" s="1">
        <f>IFERROR(IF(H1745="","",IF(O1745=0,0.15,IF(VLOOKUP(O1745,'Source Post 14 Status (6.30.26)'!A:B,2,FALSE)=1,0.15,0.5))),0.5)</f>
        <v>0.15</v>
      </c>
      <c r="Y1745" s="6">
        <f t="shared" si="27"/>
        <v>0</v>
      </c>
    </row>
    <row r="1746" spans="1:25" x14ac:dyDescent="0.3">
      <c r="A1746" t="str">
        <f>IF(B1746=1,COUNTIF($B$2:B1746,1),"")</f>
        <v/>
      </c>
      <c r="B1746" t="str">
        <f>IF(C1746=1,COUNTIF($H$2:H1746,H1746),"")</f>
        <v/>
      </c>
      <c r="C1746">
        <f>IF(G1746=List!$P$1,1,0)</f>
        <v>0</v>
      </c>
      <c r="D1746" s="1" t="str">
        <f>IF(E1746=1,COUNTIF($E$2:E1746,1),"")</f>
        <v/>
      </c>
      <c r="E1746" s="1" t="str">
        <f>IF(H1746=List!$P$2,1,"")</f>
        <v/>
      </c>
      <c r="F1746" s="2" t="s">
        <v>11828</v>
      </c>
      <c r="G1746" s="2" t="s">
        <v>433</v>
      </c>
      <c r="H1746" s="2" t="s">
        <v>6271</v>
      </c>
      <c r="I1746" s="2" t="s">
        <v>3129</v>
      </c>
      <c r="J1746" s="2" t="s">
        <v>950</v>
      </c>
      <c r="K1746" s="2" t="s">
        <v>3148</v>
      </c>
      <c r="L1746" s="2" t="s">
        <v>3149</v>
      </c>
      <c r="M1746" s="2" t="s">
        <v>159</v>
      </c>
      <c r="N1746" s="2" t="s">
        <v>756</v>
      </c>
      <c r="O1746" s="99">
        <v>15535</v>
      </c>
      <c r="P1746" s="2" t="s">
        <v>7474</v>
      </c>
      <c r="Q1746">
        <v>177000</v>
      </c>
      <c r="R1746">
        <v>177000</v>
      </c>
      <c r="S1746">
        <v>406000</v>
      </c>
      <c r="T1746">
        <v>444500</v>
      </c>
      <c r="U1746">
        <v>444500</v>
      </c>
      <c r="V1746" t="s">
        <v>8626</v>
      </c>
      <c r="W1746" s="101">
        <v>46203.479106018516</v>
      </c>
      <c r="X1746" s="1">
        <f>IFERROR(IF(H1746="","",IF(O1746=0,0.15,IF(VLOOKUP(O1746,'Source Post 14 Status (6.30.26)'!A:B,2,FALSE)=1,0.15,0.5))),0.5)</f>
        <v>0.15</v>
      </c>
      <c r="Y1746" s="6">
        <f t="shared" si="27"/>
        <v>133350</v>
      </c>
    </row>
    <row r="1747" spans="1:25" x14ac:dyDescent="0.3">
      <c r="A1747" t="str">
        <f>IF(B1747=1,COUNTIF($B$2:B1747,1),"")</f>
        <v/>
      </c>
      <c r="B1747" t="str">
        <f>IF(C1747=1,COUNTIF($H$2:H1747,H1747),"")</f>
        <v/>
      </c>
      <c r="C1747">
        <f>IF(G1747=List!$P$1,1,0)</f>
        <v>0</v>
      </c>
      <c r="D1747" s="1" t="str">
        <f>IF(E1747=1,COUNTIF($E$2:E1747,1),"")</f>
        <v/>
      </c>
      <c r="E1747" s="1" t="str">
        <f>IF(H1747=List!$P$2,1,"")</f>
        <v/>
      </c>
      <c r="F1747" s="2" t="s">
        <v>11828</v>
      </c>
      <c r="G1747" s="2" t="s">
        <v>433</v>
      </c>
      <c r="H1747" s="2" t="s">
        <v>6271</v>
      </c>
      <c r="I1747" s="2" t="s">
        <v>3129</v>
      </c>
      <c r="J1747" s="2" t="s">
        <v>950</v>
      </c>
      <c r="K1747" s="2" t="s">
        <v>3148</v>
      </c>
      <c r="L1747" s="2" t="s">
        <v>3149</v>
      </c>
      <c r="M1747" s="2" t="s">
        <v>159</v>
      </c>
      <c r="N1747" s="2" t="s">
        <v>756</v>
      </c>
      <c r="O1747" s="99">
        <v>19736</v>
      </c>
      <c r="P1747" s="2" t="s">
        <v>7989</v>
      </c>
      <c r="Q1747">
        <v>40779</v>
      </c>
      <c r="R1747">
        <v>40579</v>
      </c>
      <c r="S1747">
        <v>80558</v>
      </c>
      <c r="V1747" t="s">
        <v>8626</v>
      </c>
      <c r="W1747" s="101">
        <v>46203.481800081019</v>
      </c>
      <c r="X1747" s="1">
        <f>IFERROR(IF(H1747="","",IF(O1747=0,0.15,IF(VLOOKUP(O1747,'Source Post 14 Status (6.30.26)'!A:B,2,FALSE)=1,0.15,0.5))),0.5)</f>
        <v>0.15</v>
      </c>
      <c r="Y1747" s="6">
        <f t="shared" si="27"/>
        <v>0</v>
      </c>
    </row>
    <row r="1748" spans="1:25" x14ac:dyDescent="0.3">
      <c r="A1748" t="str">
        <f>IF(B1748=1,COUNTIF($B$2:B1748,1),"")</f>
        <v/>
      </c>
      <c r="B1748" t="str">
        <f>IF(C1748=1,COUNTIF($H$2:H1748,H1748),"")</f>
        <v/>
      </c>
      <c r="C1748">
        <f>IF(G1748=List!$P$1,1,0)</f>
        <v>0</v>
      </c>
      <c r="D1748" s="1" t="str">
        <f>IF(E1748=1,COUNTIF($E$2:E1748,1),"")</f>
        <v/>
      </c>
      <c r="E1748" s="1" t="str">
        <f>IF(H1748=List!$P$2,1,"")</f>
        <v/>
      </c>
      <c r="F1748" s="2" t="s">
        <v>11828</v>
      </c>
      <c r="G1748" s="2" t="s">
        <v>433</v>
      </c>
      <c r="H1748" s="2" t="s">
        <v>6271</v>
      </c>
      <c r="I1748" s="2" t="s">
        <v>3129</v>
      </c>
      <c r="J1748" s="2" t="s">
        <v>950</v>
      </c>
      <c r="K1748" s="2" t="s">
        <v>3148</v>
      </c>
      <c r="L1748" s="2" t="s">
        <v>3149</v>
      </c>
      <c r="M1748" s="2" t="s">
        <v>159</v>
      </c>
      <c r="N1748" s="2" t="s">
        <v>756</v>
      </c>
      <c r="O1748" s="99">
        <v>11741</v>
      </c>
      <c r="P1748" s="2" t="s">
        <v>7287</v>
      </c>
      <c r="Q1748">
        <v>121000</v>
      </c>
      <c r="R1748">
        <v>125000</v>
      </c>
      <c r="S1748">
        <v>251000</v>
      </c>
      <c r="V1748" t="s">
        <v>8626</v>
      </c>
      <c r="W1748" s="101">
        <v>46203.477903206018</v>
      </c>
      <c r="X1748" s="1">
        <f>IFERROR(IF(H1748="","",IF(O1748=0,0.15,IF(VLOOKUP(O1748,'Source Post 14 Status (6.30.26)'!A:B,2,FALSE)=1,0.15,0.5))),0.5)</f>
        <v>0.15</v>
      </c>
      <c r="Y1748" s="6">
        <f t="shared" si="27"/>
        <v>0</v>
      </c>
    </row>
    <row r="1749" spans="1:25" x14ac:dyDescent="0.3">
      <c r="A1749" t="str">
        <f>IF(B1749=1,COUNTIF($B$2:B1749,1),"")</f>
        <v/>
      </c>
      <c r="B1749" t="str">
        <f>IF(C1749=1,COUNTIF($H$2:H1749,H1749),"")</f>
        <v/>
      </c>
      <c r="C1749">
        <f>IF(G1749=List!$P$1,1,0)</f>
        <v>0</v>
      </c>
      <c r="D1749" s="1" t="str">
        <f>IF(E1749=1,COUNTIF($E$2:E1749,1),"")</f>
        <v/>
      </c>
      <c r="E1749" s="1" t="str">
        <f>IF(H1749=List!$P$2,1,"")</f>
        <v/>
      </c>
      <c r="F1749" s="2" t="s">
        <v>11828</v>
      </c>
      <c r="G1749" s="2" t="s">
        <v>433</v>
      </c>
      <c r="H1749" s="2" t="s">
        <v>6271</v>
      </c>
      <c r="I1749" s="2" t="s">
        <v>3129</v>
      </c>
      <c r="J1749" s="2" t="s">
        <v>950</v>
      </c>
      <c r="K1749" s="2" t="s">
        <v>3148</v>
      </c>
      <c r="L1749" s="2" t="s">
        <v>3149</v>
      </c>
      <c r="M1749" s="2" t="s">
        <v>159</v>
      </c>
      <c r="N1749" s="2" t="s">
        <v>756</v>
      </c>
      <c r="O1749" s="99">
        <v>15534</v>
      </c>
      <c r="P1749" s="2" t="s">
        <v>7473</v>
      </c>
      <c r="Q1749">
        <v>177000</v>
      </c>
      <c r="R1749">
        <v>177000</v>
      </c>
      <c r="S1749">
        <v>406000</v>
      </c>
      <c r="T1749">
        <v>444500</v>
      </c>
      <c r="U1749">
        <v>444500</v>
      </c>
      <c r="V1749" t="s">
        <v>8626</v>
      </c>
      <c r="W1749" s="101">
        <v>46203.478886539349</v>
      </c>
      <c r="X1749" s="1">
        <f>IFERROR(IF(H1749="","",IF(O1749=0,0.15,IF(VLOOKUP(O1749,'Source Post 14 Status (6.30.26)'!A:B,2,FALSE)=1,0.15,0.5))),0.5)</f>
        <v>0.15</v>
      </c>
      <c r="Y1749" s="6">
        <f t="shared" si="27"/>
        <v>133350</v>
      </c>
    </row>
    <row r="1750" spans="1:25" x14ac:dyDescent="0.3">
      <c r="A1750" t="str">
        <f>IF(B1750=1,COUNTIF($B$2:B1750,1),"")</f>
        <v/>
      </c>
      <c r="B1750" t="str">
        <f>IF(C1750=1,COUNTIF($H$2:H1750,H1750),"")</f>
        <v/>
      </c>
      <c r="C1750">
        <f>IF(G1750=List!$P$1,1,0)</f>
        <v>0</v>
      </c>
      <c r="D1750" s="1" t="str">
        <f>IF(E1750=1,COUNTIF($E$2:E1750,1),"")</f>
        <v/>
      </c>
      <c r="E1750" s="1" t="str">
        <f>IF(H1750=List!$P$2,1,"")</f>
        <v/>
      </c>
      <c r="F1750" s="2" t="s">
        <v>11828</v>
      </c>
      <c r="G1750" s="2" t="s">
        <v>433</v>
      </c>
      <c r="H1750" s="2" t="s">
        <v>6271</v>
      </c>
      <c r="I1750" s="2" t="s">
        <v>3129</v>
      </c>
      <c r="J1750" s="2" t="s">
        <v>950</v>
      </c>
      <c r="K1750" s="2" t="s">
        <v>3148</v>
      </c>
      <c r="L1750" s="2" t="s">
        <v>3149</v>
      </c>
      <c r="M1750" s="2" t="s">
        <v>159</v>
      </c>
      <c r="N1750" s="2" t="s">
        <v>756</v>
      </c>
      <c r="O1750" s="99">
        <v>0</v>
      </c>
      <c r="P1750" s="2" t="s">
        <v>8512</v>
      </c>
      <c r="Q1750">
        <v>0</v>
      </c>
      <c r="R1750">
        <v>15000</v>
      </c>
      <c r="S1750">
        <v>15000</v>
      </c>
      <c r="V1750" t="s">
        <v>8626</v>
      </c>
      <c r="W1750" s="101">
        <v>46203.483449537038</v>
      </c>
      <c r="X1750" s="1">
        <f>IFERROR(IF(H1750="","",IF(O1750=0,0.15,IF(VLOOKUP(O1750,'Source Post 14 Status (6.30.26)'!A:B,2,FALSE)=1,0.15,0.5))),0.5)</f>
        <v>0.15</v>
      </c>
      <c r="Y1750" s="6">
        <f t="shared" si="27"/>
        <v>0</v>
      </c>
    </row>
    <row r="1751" spans="1:25" x14ac:dyDescent="0.3">
      <c r="A1751" t="str">
        <f>IF(B1751=1,COUNTIF($B$2:B1751,1),"")</f>
        <v/>
      </c>
      <c r="B1751" t="str">
        <f>IF(C1751=1,COUNTIF($H$2:H1751,H1751),"")</f>
        <v/>
      </c>
      <c r="C1751">
        <f>IF(G1751=List!$P$1,1,0)</f>
        <v>0</v>
      </c>
      <c r="D1751" s="1" t="str">
        <f>IF(E1751=1,COUNTIF($E$2:E1751,1),"")</f>
        <v/>
      </c>
      <c r="E1751" s="1" t="str">
        <f>IF(H1751=List!$P$2,1,"")</f>
        <v/>
      </c>
      <c r="F1751" s="2" t="s">
        <v>11828</v>
      </c>
      <c r="G1751" s="2" t="s">
        <v>434</v>
      </c>
      <c r="H1751" s="2" t="s">
        <v>6272</v>
      </c>
      <c r="I1751" s="2" t="s">
        <v>3153</v>
      </c>
      <c r="J1751" s="2" t="s">
        <v>896</v>
      </c>
      <c r="K1751" s="2" t="s">
        <v>897</v>
      </c>
      <c r="L1751" s="2" t="s">
        <v>3154</v>
      </c>
      <c r="M1751" s="2" t="s">
        <v>170</v>
      </c>
      <c r="N1751" s="2" t="s">
        <v>763</v>
      </c>
      <c r="O1751" s="99">
        <v>0</v>
      </c>
      <c r="P1751" s="2" t="s">
        <v>8513</v>
      </c>
      <c r="W1751" s="101">
        <v>1</v>
      </c>
      <c r="X1751" s="1">
        <f>IFERROR(IF(H1751="","",IF(O1751=0,0.15,IF(VLOOKUP(O1751,'Source Post 14 Status (6.30.26)'!A:B,2,FALSE)=1,0.15,0.5))),0.5)</f>
        <v>0.15</v>
      </c>
      <c r="Y1751" s="6">
        <f t="shared" si="27"/>
        <v>0</v>
      </c>
    </row>
    <row r="1752" spans="1:25" x14ac:dyDescent="0.3">
      <c r="A1752" t="str">
        <f>IF(B1752=1,COUNTIF($B$2:B1752,1),"")</f>
        <v/>
      </c>
      <c r="B1752" t="str">
        <f>IF(C1752=1,COUNTIF($H$2:H1752,H1752),"")</f>
        <v/>
      </c>
      <c r="C1752">
        <f>IF(G1752=List!$P$1,1,0)</f>
        <v>0</v>
      </c>
      <c r="D1752" s="1" t="str">
        <f>IF(E1752=1,COUNTIF($E$2:E1752,1),"")</f>
        <v/>
      </c>
      <c r="E1752" s="1" t="str">
        <f>IF(H1752=List!$P$2,1,"")</f>
        <v/>
      </c>
      <c r="F1752" s="2" t="s">
        <v>11828</v>
      </c>
      <c r="G1752" s="2" t="s">
        <v>434</v>
      </c>
      <c r="H1752" s="2" t="s">
        <v>6272</v>
      </c>
      <c r="I1752" s="2" t="s">
        <v>3153</v>
      </c>
      <c r="J1752" s="2" t="s">
        <v>896</v>
      </c>
      <c r="K1752" s="2" t="s">
        <v>897</v>
      </c>
      <c r="L1752" s="2" t="s">
        <v>3154</v>
      </c>
      <c r="M1752" s="2" t="s">
        <v>170</v>
      </c>
      <c r="N1752" s="2" t="s">
        <v>763</v>
      </c>
      <c r="O1752" s="99">
        <v>22978</v>
      </c>
      <c r="P1752" s="2" t="s">
        <v>8308</v>
      </c>
      <c r="Q1752">
        <v>1344750</v>
      </c>
      <c r="R1752">
        <v>1342750</v>
      </c>
      <c r="V1752" t="s">
        <v>11084</v>
      </c>
      <c r="W1752" s="101">
        <v>46195.352523229165</v>
      </c>
      <c r="X1752" s="1">
        <f>IFERROR(IF(H1752="","",IF(O1752=0,0.15,IF(VLOOKUP(O1752,'Source Post 14 Status (6.30.26)'!A:B,2,FALSE)=1,0.15,0.5))),0.5)</f>
        <v>0.15</v>
      </c>
      <c r="Y1752" s="6">
        <f t="shared" si="27"/>
        <v>0</v>
      </c>
    </row>
    <row r="1753" spans="1:25" x14ac:dyDescent="0.3">
      <c r="A1753" t="str">
        <f>IF(B1753=1,COUNTIF($B$2:B1753,1),"")</f>
        <v/>
      </c>
      <c r="B1753" t="str">
        <f>IF(C1753=1,COUNTIF($H$2:H1753,H1753),"")</f>
        <v/>
      </c>
      <c r="C1753">
        <f>IF(G1753=List!$P$1,1,0)</f>
        <v>0</v>
      </c>
      <c r="D1753" s="1" t="str">
        <f>IF(E1753=1,COUNTIF($E$2:E1753,1),"")</f>
        <v/>
      </c>
      <c r="E1753" s="1" t="str">
        <f>IF(H1753=List!$P$2,1,"")</f>
        <v/>
      </c>
      <c r="F1753" s="2" t="s">
        <v>11828</v>
      </c>
      <c r="G1753" s="2" t="s">
        <v>434</v>
      </c>
      <c r="H1753" s="2" t="s">
        <v>6272</v>
      </c>
      <c r="I1753" s="2" t="s">
        <v>3153</v>
      </c>
      <c r="J1753" s="2" t="s">
        <v>896</v>
      </c>
      <c r="K1753" s="2" t="s">
        <v>897</v>
      </c>
      <c r="L1753" s="2" t="s">
        <v>3154</v>
      </c>
      <c r="M1753" s="2" t="s">
        <v>170</v>
      </c>
      <c r="N1753" s="2" t="s">
        <v>763</v>
      </c>
      <c r="O1753" s="99">
        <v>0</v>
      </c>
      <c r="P1753" s="2" t="s">
        <v>8514</v>
      </c>
      <c r="S1753">
        <v>6750000</v>
      </c>
      <c r="T1753">
        <v>3750000</v>
      </c>
      <c r="U1753">
        <v>3750000</v>
      </c>
      <c r="V1753" t="s">
        <v>11084</v>
      </c>
      <c r="W1753" s="101">
        <v>46195.354283252316</v>
      </c>
      <c r="X1753" s="1">
        <f>IFERROR(IF(H1753="","",IF(O1753=0,0.15,IF(VLOOKUP(O1753,'Source Post 14 Status (6.30.26)'!A:B,2,FALSE)=1,0.15,0.5))),0.5)</f>
        <v>0.15</v>
      </c>
      <c r="Y1753" s="6">
        <f t="shared" si="27"/>
        <v>1125000</v>
      </c>
    </row>
    <row r="1754" spans="1:25" x14ac:dyDescent="0.3">
      <c r="A1754" t="str">
        <f>IF(B1754=1,COUNTIF($B$2:B1754,1),"")</f>
        <v/>
      </c>
      <c r="B1754" t="str">
        <f>IF(C1754=1,COUNTIF($H$2:H1754,H1754),"")</f>
        <v/>
      </c>
      <c r="C1754">
        <f>IF(G1754=List!$P$1,1,0)</f>
        <v>0</v>
      </c>
      <c r="D1754" s="1" t="str">
        <f>IF(E1754=1,COUNTIF($E$2:E1754,1),"")</f>
        <v/>
      </c>
      <c r="E1754" s="1" t="str">
        <f>IF(H1754=List!$P$2,1,"")</f>
        <v/>
      </c>
      <c r="F1754" s="2" t="s">
        <v>11828</v>
      </c>
      <c r="G1754" s="2" t="s">
        <v>434</v>
      </c>
      <c r="H1754" s="2" t="s">
        <v>6272</v>
      </c>
      <c r="I1754" s="2" t="s">
        <v>3153</v>
      </c>
      <c r="J1754" s="2" t="s">
        <v>896</v>
      </c>
      <c r="K1754" s="2" t="s">
        <v>897</v>
      </c>
      <c r="L1754" s="2" t="s">
        <v>3154</v>
      </c>
      <c r="M1754" s="2" t="s">
        <v>170</v>
      </c>
      <c r="N1754" s="2" t="s">
        <v>763</v>
      </c>
      <c r="O1754" s="99">
        <v>21051</v>
      </c>
      <c r="P1754" s="2" t="s">
        <v>11164</v>
      </c>
      <c r="W1754" s="101">
        <v>1</v>
      </c>
      <c r="X1754" s="1">
        <f>IFERROR(IF(H1754="","",IF(O1754=0,0.15,IF(VLOOKUP(O1754,'Source Post 14 Status (6.30.26)'!A:B,2,FALSE)=1,0.15,0.5))),0.5)</f>
        <v>0.15</v>
      </c>
      <c r="Y1754" s="6">
        <f t="shared" si="27"/>
        <v>0</v>
      </c>
    </row>
    <row r="1755" spans="1:25" x14ac:dyDescent="0.3">
      <c r="A1755" t="str">
        <f>IF(B1755=1,COUNTIF($B$2:B1755,1),"")</f>
        <v/>
      </c>
      <c r="B1755" t="str">
        <f>IF(C1755=1,COUNTIF($H$2:H1755,H1755),"")</f>
        <v/>
      </c>
      <c r="C1755">
        <f>IF(G1755=List!$P$1,1,0)</f>
        <v>0</v>
      </c>
      <c r="D1755" s="1" t="str">
        <f>IF(E1755=1,COUNTIF($E$2:E1755,1),"")</f>
        <v/>
      </c>
      <c r="E1755" s="1" t="str">
        <f>IF(H1755=List!$P$2,1,"")</f>
        <v/>
      </c>
      <c r="F1755" s="2" t="s">
        <v>11828</v>
      </c>
      <c r="G1755" s="2" t="s">
        <v>434</v>
      </c>
      <c r="H1755" s="2" t="s">
        <v>6272</v>
      </c>
      <c r="I1755" s="2" t="s">
        <v>3153</v>
      </c>
      <c r="J1755" s="2" t="s">
        <v>896</v>
      </c>
      <c r="K1755" s="2" t="s">
        <v>897</v>
      </c>
      <c r="L1755" s="2" t="s">
        <v>3154</v>
      </c>
      <c r="M1755" s="2" t="s">
        <v>170</v>
      </c>
      <c r="N1755" s="2" t="s">
        <v>763</v>
      </c>
      <c r="O1755" s="99">
        <v>25882</v>
      </c>
      <c r="P1755" s="2" t="s">
        <v>8502</v>
      </c>
      <c r="Q1755">
        <v>2497431</v>
      </c>
      <c r="R1755">
        <v>2498750</v>
      </c>
      <c r="S1755">
        <v>757500</v>
      </c>
      <c r="V1755" t="s">
        <v>11084</v>
      </c>
      <c r="W1755" s="101">
        <v>46195.352830127318</v>
      </c>
      <c r="X1755" s="1">
        <f>IFERROR(IF(H1755="","",IF(O1755=0,0.15,IF(VLOOKUP(O1755,'Source Post 14 Status (6.30.26)'!A:B,2,FALSE)=1,0.15,0.5))),0.5)</f>
        <v>0.15</v>
      </c>
      <c r="Y1755" s="6">
        <f t="shared" si="27"/>
        <v>0</v>
      </c>
    </row>
    <row r="1756" spans="1:25" x14ac:dyDescent="0.3">
      <c r="A1756" t="str">
        <f>IF(B1756=1,COUNTIF($B$2:B1756,1),"")</f>
        <v/>
      </c>
      <c r="B1756" t="str">
        <f>IF(C1756=1,COUNTIF($H$2:H1756,H1756),"")</f>
        <v/>
      </c>
      <c r="C1756">
        <f>IF(G1756=List!$P$1,1,0)</f>
        <v>0</v>
      </c>
      <c r="D1756" s="1" t="str">
        <f>IF(E1756=1,COUNTIF($E$2:E1756,1),"")</f>
        <v/>
      </c>
      <c r="E1756" s="1" t="str">
        <f>IF(H1756=List!$P$2,1,"")</f>
        <v/>
      </c>
      <c r="F1756" s="2" t="s">
        <v>11828</v>
      </c>
      <c r="G1756" s="2" t="s">
        <v>435</v>
      </c>
      <c r="H1756" s="2" t="s">
        <v>6275</v>
      </c>
      <c r="I1756" s="2" t="s">
        <v>3153</v>
      </c>
      <c r="J1756" s="2" t="s">
        <v>937</v>
      </c>
      <c r="K1756" s="2" t="s">
        <v>3162</v>
      </c>
      <c r="L1756" s="2" t="s">
        <v>3163</v>
      </c>
      <c r="M1756" s="2" t="s">
        <v>436</v>
      </c>
      <c r="N1756" s="2" t="s">
        <v>773</v>
      </c>
      <c r="O1756" s="99">
        <v>0</v>
      </c>
      <c r="P1756" s="2" t="s">
        <v>8513</v>
      </c>
      <c r="Q1756">
        <v>0</v>
      </c>
      <c r="R1756">
        <v>750</v>
      </c>
      <c r="S1756">
        <v>750</v>
      </c>
      <c r="T1756">
        <v>0</v>
      </c>
      <c r="U1756">
        <v>750</v>
      </c>
      <c r="V1756" t="s">
        <v>8627</v>
      </c>
      <c r="W1756" s="101">
        <v>46195.477496678242</v>
      </c>
      <c r="X1756" s="1">
        <f>IFERROR(IF(H1756="","",IF(O1756=0,0.15,IF(VLOOKUP(O1756,'Source Post 14 Status (6.30.26)'!A:B,2,FALSE)=1,0.15,0.5))),0.5)</f>
        <v>0.15</v>
      </c>
      <c r="Y1756" s="6">
        <f t="shared" si="27"/>
        <v>0</v>
      </c>
    </row>
    <row r="1757" spans="1:25" x14ac:dyDescent="0.3">
      <c r="A1757" t="str">
        <f>IF(B1757=1,COUNTIF($B$2:B1757,1),"")</f>
        <v/>
      </c>
      <c r="B1757" t="str">
        <f>IF(C1757=1,COUNTIF($H$2:H1757,H1757),"")</f>
        <v/>
      </c>
      <c r="C1757">
        <f>IF(G1757=List!$P$1,1,0)</f>
        <v>0</v>
      </c>
      <c r="D1757" s="1" t="str">
        <f>IF(E1757=1,COUNTIF($E$2:E1757,1),"")</f>
        <v/>
      </c>
      <c r="E1757" s="1" t="str">
        <f>IF(H1757=List!$P$2,1,"")</f>
        <v/>
      </c>
      <c r="F1757" s="2" t="s">
        <v>11828</v>
      </c>
      <c r="G1757" s="2" t="s">
        <v>435</v>
      </c>
      <c r="H1757" s="2" t="s">
        <v>6275</v>
      </c>
      <c r="I1757" s="2" t="s">
        <v>3153</v>
      </c>
      <c r="J1757" s="2" t="s">
        <v>937</v>
      </c>
      <c r="K1757" s="2" t="s">
        <v>3162</v>
      </c>
      <c r="L1757" s="2" t="s">
        <v>3163</v>
      </c>
      <c r="M1757" s="2" t="s">
        <v>436</v>
      </c>
      <c r="N1757" s="2" t="s">
        <v>773</v>
      </c>
      <c r="O1757" s="99">
        <v>16970</v>
      </c>
      <c r="P1757" s="2" t="s">
        <v>7685</v>
      </c>
      <c r="Q1757">
        <v>114325</v>
      </c>
      <c r="R1757">
        <v>112825</v>
      </c>
      <c r="S1757">
        <v>231075</v>
      </c>
      <c r="T1757">
        <v>113175</v>
      </c>
      <c r="U1757">
        <v>116600</v>
      </c>
      <c r="V1757" t="s">
        <v>8627</v>
      </c>
      <c r="W1757" s="101">
        <v>46195.476149733797</v>
      </c>
      <c r="X1757" s="1">
        <f>IFERROR(IF(H1757="","",IF(O1757=0,0.15,IF(VLOOKUP(O1757,'Source Post 14 Status (6.30.26)'!A:B,2,FALSE)=1,0.15,0.5))),0.5)</f>
        <v>0.5</v>
      </c>
      <c r="Y1757" s="6">
        <f t="shared" si="27"/>
        <v>113175</v>
      </c>
    </row>
    <row r="1758" spans="1:25" x14ac:dyDescent="0.3">
      <c r="A1758" t="str">
        <f>IF(B1758=1,COUNTIF($B$2:B1758,1),"")</f>
        <v/>
      </c>
      <c r="B1758" t="str">
        <f>IF(C1758=1,COUNTIF($H$2:H1758,H1758),"")</f>
        <v/>
      </c>
      <c r="C1758">
        <f>IF(G1758=List!$P$1,1,0)</f>
        <v>0</v>
      </c>
      <c r="D1758" s="1" t="str">
        <f>IF(E1758=1,COUNTIF($E$2:E1758,1),"")</f>
        <v/>
      </c>
      <c r="E1758" s="1" t="str">
        <f>IF(H1758=List!$P$2,1,"")</f>
        <v/>
      </c>
      <c r="F1758" s="2" t="s">
        <v>11828</v>
      </c>
      <c r="G1758" s="2" t="s">
        <v>435</v>
      </c>
      <c r="H1758" s="2" t="s">
        <v>6276</v>
      </c>
      <c r="I1758" s="2" t="s">
        <v>3153</v>
      </c>
      <c r="J1758" s="2" t="s">
        <v>937</v>
      </c>
      <c r="K1758" s="2" t="s">
        <v>3162</v>
      </c>
      <c r="L1758" s="2" t="s">
        <v>3163</v>
      </c>
      <c r="M1758" s="2" t="s">
        <v>168</v>
      </c>
      <c r="N1758" s="2" t="s">
        <v>800</v>
      </c>
      <c r="O1758" s="99">
        <v>0</v>
      </c>
      <c r="P1758" s="2" t="s">
        <v>8513</v>
      </c>
      <c r="R1758">
        <v>250</v>
      </c>
      <c r="S1758">
        <v>250</v>
      </c>
      <c r="V1758" t="s">
        <v>8627</v>
      </c>
      <c r="W1758" s="101">
        <v>46195.493066932868</v>
      </c>
      <c r="X1758" s="1">
        <f>IFERROR(IF(H1758="","",IF(O1758=0,0.15,IF(VLOOKUP(O1758,'Source Post 14 Status (6.30.26)'!A:B,2,FALSE)=1,0.15,0.5))),0.5)</f>
        <v>0.15</v>
      </c>
      <c r="Y1758" s="6">
        <f t="shared" si="27"/>
        <v>0</v>
      </c>
    </row>
    <row r="1759" spans="1:25" x14ac:dyDescent="0.3">
      <c r="A1759" t="str">
        <f>IF(B1759=1,COUNTIF($B$2:B1759,1),"")</f>
        <v/>
      </c>
      <c r="B1759" t="str">
        <f>IF(C1759=1,COUNTIF($H$2:H1759,H1759),"")</f>
        <v/>
      </c>
      <c r="C1759">
        <f>IF(G1759=List!$P$1,1,0)</f>
        <v>0</v>
      </c>
      <c r="D1759" s="1" t="str">
        <f>IF(E1759=1,COUNTIF($E$2:E1759,1),"")</f>
        <v/>
      </c>
      <c r="E1759" s="1" t="str">
        <f>IF(H1759=List!$P$2,1,"")</f>
        <v/>
      </c>
      <c r="F1759" s="2" t="s">
        <v>11828</v>
      </c>
      <c r="G1759" s="2" t="s">
        <v>435</v>
      </c>
      <c r="H1759" s="2" t="s">
        <v>6276</v>
      </c>
      <c r="I1759" s="2" t="s">
        <v>3153</v>
      </c>
      <c r="J1759" s="2" t="s">
        <v>937</v>
      </c>
      <c r="K1759" s="2" t="s">
        <v>3162</v>
      </c>
      <c r="L1759" s="2" t="s">
        <v>3163</v>
      </c>
      <c r="M1759" s="2" t="s">
        <v>168</v>
      </c>
      <c r="N1759" s="2" t="s">
        <v>800</v>
      </c>
      <c r="O1759" s="99">
        <v>6013</v>
      </c>
      <c r="P1759" s="2" t="s">
        <v>6970</v>
      </c>
      <c r="Q1759">
        <v>302353</v>
      </c>
      <c r="R1759">
        <v>3813</v>
      </c>
      <c r="S1759">
        <v>308813</v>
      </c>
      <c r="V1759" t="s">
        <v>8627</v>
      </c>
      <c r="W1759" s="101">
        <v>46195.479439699076</v>
      </c>
      <c r="X1759" s="1">
        <f>IFERROR(IF(H1759="","",IF(O1759=0,0.15,IF(VLOOKUP(O1759,'Source Post 14 Status (6.30.26)'!A:B,2,FALSE)=1,0.15,0.5))),0.5)</f>
        <v>0.5</v>
      </c>
      <c r="Y1759" s="6">
        <f t="shared" si="27"/>
        <v>0</v>
      </c>
    </row>
    <row r="1760" spans="1:25" x14ac:dyDescent="0.3">
      <c r="A1760" t="str">
        <f>IF(B1760=1,COUNTIF($B$2:B1760,1),"")</f>
        <v/>
      </c>
      <c r="B1760" t="str">
        <f>IF(C1760=1,COUNTIF($H$2:H1760,H1760),"")</f>
        <v/>
      </c>
      <c r="C1760">
        <f>IF(G1760=List!$P$1,1,0)</f>
        <v>0</v>
      </c>
      <c r="D1760" s="1" t="str">
        <f>IF(E1760=1,COUNTIF($E$2:E1760,1),"")</f>
        <v/>
      </c>
      <c r="E1760" s="1" t="str">
        <f>IF(H1760=List!$P$2,1,"")</f>
        <v/>
      </c>
      <c r="F1760" s="2" t="s">
        <v>11828</v>
      </c>
      <c r="G1760" s="2" t="s">
        <v>437</v>
      </c>
      <c r="H1760" s="2" t="s">
        <v>6281</v>
      </c>
      <c r="I1760" s="2" t="s">
        <v>3153</v>
      </c>
      <c r="J1760" s="2" t="s">
        <v>937</v>
      </c>
      <c r="K1760" s="2" t="s">
        <v>3165</v>
      </c>
      <c r="L1760" s="2" t="s">
        <v>3166</v>
      </c>
      <c r="M1760" s="2" t="s">
        <v>168</v>
      </c>
      <c r="N1760" s="2" t="s">
        <v>800</v>
      </c>
      <c r="O1760" s="99">
        <v>9993</v>
      </c>
      <c r="P1760" s="2" t="s">
        <v>7143</v>
      </c>
      <c r="W1760" s="101">
        <v>1</v>
      </c>
      <c r="X1760" s="1">
        <f>IFERROR(IF(H1760="","",IF(O1760=0,0.15,IF(VLOOKUP(O1760,'Source Post 14 Status (6.30.26)'!A:B,2,FALSE)=1,0.15,0.5))),0.5)</f>
        <v>0.5</v>
      </c>
      <c r="Y1760" s="6">
        <f t="shared" si="27"/>
        <v>0</v>
      </c>
    </row>
    <row r="1761" spans="1:25" x14ac:dyDescent="0.3">
      <c r="A1761" t="str">
        <f>IF(B1761=1,COUNTIF($B$2:B1761,1),"")</f>
        <v/>
      </c>
      <c r="B1761" t="str">
        <f>IF(C1761=1,COUNTIF($H$2:H1761,H1761),"")</f>
        <v/>
      </c>
      <c r="C1761">
        <f>IF(G1761=List!$P$1,1,0)</f>
        <v>0</v>
      </c>
      <c r="D1761" s="1" t="str">
        <f>IF(E1761=1,COUNTIF($E$2:E1761,1),"")</f>
        <v/>
      </c>
      <c r="E1761" s="1" t="str">
        <f>IF(H1761=List!$P$2,1,"")</f>
        <v/>
      </c>
      <c r="F1761" s="2" t="s">
        <v>11828</v>
      </c>
      <c r="G1761" s="2" t="s">
        <v>437</v>
      </c>
      <c r="H1761" s="2" t="s">
        <v>6279</v>
      </c>
      <c r="I1761" s="2" t="s">
        <v>3153</v>
      </c>
      <c r="J1761" s="2" t="s">
        <v>937</v>
      </c>
      <c r="K1761" s="2" t="s">
        <v>3165</v>
      </c>
      <c r="L1761" s="2" t="s">
        <v>3166</v>
      </c>
      <c r="M1761" s="2" t="s">
        <v>171</v>
      </c>
      <c r="N1761" s="2" t="s">
        <v>765</v>
      </c>
      <c r="O1761" s="99">
        <v>11796</v>
      </c>
      <c r="P1761" s="2" t="s">
        <v>7314</v>
      </c>
      <c r="W1761" s="101">
        <v>1</v>
      </c>
      <c r="X1761" s="1">
        <f>IFERROR(IF(H1761="","",IF(O1761=0,0.15,IF(VLOOKUP(O1761,'Source Post 14 Status (6.30.26)'!A:B,2,FALSE)=1,0.15,0.5))),0.5)</f>
        <v>0.15</v>
      </c>
      <c r="Y1761" s="6">
        <f t="shared" si="27"/>
        <v>0</v>
      </c>
    </row>
    <row r="1762" spans="1:25" x14ac:dyDescent="0.3">
      <c r="A1762" t="str">
        <f>IF(B1762=1,COUNTIF($B$2:B1762,1),"")</f>
        <v/>
      </c>
      <c r="B1762" t="str">
        <f>IF(C1762=1,COUNTIF($H$2:H1762,H1762),"")</f>
        <v/>
      </c>
      <c r="C1762">
        <f>IF(G1762=List!$P$1,1,0)</f>
        <v>0</v>
      </c>
      <c r="D1762" s="1" t="str">
        <f>IF(E1762=1,COUNTIF($E$2:E1762,1),"")</f>
        <v/>
      </c>
      <c r="E1762" s="1" t="str">
        <f>IF(H1762=List!$P$2,1,"")</f>
        <v/>
      </c>
      <c r="F1762" s="2" t="s">
        <v>11828</v>
      </c>
      <c r="G1762" s="2" t="s">
        <v>437</v>
      </c>
      <c r="H1762" s="2" t="s">
        <v>6280</v>
      </c>
      <c r="I1762" s="2" t="s">
        <v>3153</v>
      </c>
      <c r="J1762" s="2" t="s">
        <v>937</v>
      </c>
      <c r="K1762" s="2" t="s">
        <v>3165</v>
      </c>
      <c r="L1762" s="2" t="s">
        <v>3166</v>
      </c>
      <c r="M1762" s="2" t="s">
        <v>194</v>
      </c>
      <c r="N1762" s="2" t="s">
        <v>767</v>
      </c>
      <c r="O1762" s="99">
        <v>17033</v>
      </c>
      <c r="P1762" s="2" t="s">
        <v>7585</v>
      </c>
      <c r="W1762" s="101">
        <v>1</v>
      </c>
      <c r="X1762" s="1">
        <f>IFERROR(IF(H1762="","",IF(O1762=0,0.15,IF(VLOOKUP(O1762,'Source Post 14 Status (6.30.26)'!A:B,2,FALSE)=1,0.15,0.5))),0.5)</f>
        <v>0.15</v>
      </c>
      <c r="Y1762" s="6">
        <f t="shared" si="27"/>
        <v>0</v>
      </c>
    </row>
    <row r="1763" spans="1:25" x14ac:dyDescent="0.3">
      <c r="A1763" t="str">
        <f>IF(B1763=1,COUNTIF($B$2:B1763,1),"")</f>
        <v/>
      </c>
      <c r="B1763" t="str">
        <f>IF(C1763=1,COUNTIF($H$2:H1763,H1763),"")</f>
        <v/>
      </c>
      <c r="C1763">
        <f>IF(G1763=List!$P$1,1,0)</f>
        <v>0</v>
      </c>
      <c r="D1763" s="1" t="str">
        <f>IF(E1763=1,COUNTIF($E$2:E1763,1),"")</f>
        <v/>
      </c>
      <c r="E1763" s="1" t="str">
        <f>IF(H1763=List!$P$2,1,"")</f>
        <v/>
      </c>
      <c r="F1763" s="2" t="s">
        <v>11828</v>
      </c>
      <c r="G1763" s="2" t="s">
        <v>437</v>
      </c>
      <c r="H1763" s="2" t="s">
        <v>6277</v>
      </c>
      <c r="I1763" s="2" t="s">
        <v>3153</v>
      </c>
      <c r="J1763" s="2" t="s">
        <v>937</v>
      </c>
      <c r="K1763" s="2" t="s">
        <v>3165</v>
      </c>
      <c r="L1763" s="2" t="s">
        <v>3166</v>
      </c>
      <c r="M1763" s="2" t="s">
        <v>159</v>
      </c>
      <c r="N1763" s="2" t="s">
        <v>756</v>
      </c>
      <c r="O1763" s="99">
        <v>18161</v>
      </c>
      <c r="P1763" s="2" t="s">
        <v>7730</v>
      </c>
      <c r="W1763" s="101">
        <v>1</v>
      </c>
      <c r="X1763" s="1">
        <f>IFERROR(IF(H1763="","",IF(O1763=0,0.15,IF(VLOOKUP(O1763,'Source Post 14 Status (6.30.26)'!A:B,2,FALSE)=1,0.15,0.5))),0.5)</f>
        <v>0.15</v>
      </c>
      <c r="Y1763" s="6">
        <f t="shared" si="27"/>
        <v>0</v>
      </c>
    </row>
    <row r="1764" spans="1:25" x14ac:dyDescent="0.3">
      <c r="A1764" t="str">
        <f>IF(B1764=1,COUNTIF($B$2:B1764,1),"")</f>
        <v/>
      </c>
      <c r="B1764" t="str">
        <f>IF(C1764=1,COUNTIF($H$2:H1764,H1764),"")</f>
        <v/>
      </c>
      <c r="C1764">
        <f>IF(G1764=List!$P$1,1,0)</f>
        <v>0</v>
      </c>
      <c r="D1764" s="1" t="str">
        <f>IF(E1764=1,COUNTIF($E$2:E1764,1),"")</f>
        <v/>
      </c>
      <c r="E1764" s="1" t="str">
        <f>IF(H1764=List!$P$2,1,"")</f>
        <v/>
      </c>
      <c r="F1764" s="2" t="s">
        <v>11828</v>
      </c>
      <c r="G1764" s="2" t="s">
        <v>437</v>
      </c>
      <c r="H1764" s="2" t="s">
        <v>6278</v>
      </c>
      <c r="I1764" s="2" t="s">
        <v>3153</v>
      </c>
      <c r="J1764" s="2" t="s">
        <v>937</v>
      </c>
      <c r="K1764" s="2" t="s">
        <v>3165</v>
      </c>
      <c r="L1764" s="2" t="s">
        <v>3166</v>
      </c>
      <c r="M1764" s="2" t="s">
        <v>185</v>
      </c>
      <c r="N1764" s="2" t="s">
        <v>759</v>
      </c>
      <c r="O1764" s="99">
        <v>0</v>
      </c>
      <c r="P1764" s="2" t="s">
        <v>8514</v>
      </c>
      <c r="W1764" s="101">
        <v>1</v>
      </c>
      <c r="X1764" s="1">
        <f>IFERROR(IF(H1764="","",IF(O1764=0,0.15,IF(VLOOKUP(O1764,'Source Post 14 Status (6.30.26)'!A:B,2,FALSE)=1,0.15,0.5))),0.5)</f>
        <v>0.15</v>
      </c>
      <c r="Y1764" s="6">
        <f t="shared" si="27"/>
        <v>0</v>
      </c>
    </row>
    <row r="1765" spans="1:25" x14ac:dyDescent="0.3">
      <c r="A1765" t="str">
        <f>IF(B1765=1,COUNTIF($B$2:B1765,1),"")</f>
        <v/>
      </c>
      <c r="B1765" t="str">
        <f>IF(C1765=1,COUNTIF($H$2:H1765,H1765),"")</f>
        <v/>
      </c>
      <c r="C1765">
        <f>IF(G1765=List!$P$1,1,0)</f>
        <v>0</v>
      </c>
      <c r="D1765" s="1" t="str">
        <f>IF(E1765=1,COUNTIF($E$2:E1765,1),"")</f>
        <v/>
      </c>
      <c r="E1765" s="1" t="str">
        <f>IF(H1765=List!$P$2,1,"")</f>
        <v/>
      </c>
      <c r="F1765" s="2" t="s">
        <v>11828</v>
      </c>
      <c r="G1765" s="2" t="s">
        <v>437</v>
      </c>
      <c r="H1765" s="2" t="s">
        <v>6278</v>
      </c>
      <c r="I1765" s="2" t="s">
        <v>3153</v>
      </c>
      <c r="J1765" s="2" t="s">
        <v>937</v>
      </c>
      <c r="K1765" s="2" t="s">
        <v>3165</v>
      </c>
      <c r="L1765" s="2" t="s">
        <v>3166</v>
      </c>
      <c r="M1765" s="2" t="s">
        <v>185</v>
      </c>
      <c r="N1765" s="2" t="s">
        <v>759</v>
      </c>
      <c r="O1765" s="99">
        <v>26884</v>
      </c>
      <c r="P1765" s="2" t="s">
        <v>11366</v>
      </c>
      <c r="W1765" s="101">
        <v>1</v>
      </c>
      <c r="X1765" s="1">
        <f>IFERROR(IF(H1765="","",IF(O1765=0,0.15,IF(VLOOKUP(O1765,'Source Post 14 Status (6.30.26)'!A:B,2,FALSE)=1,0.15,0.5))),0.5)</f>
        <v>0.15</v>
      </c>
      <c r="Y1765" s="6">
        <f t="shared" si="27"/>
        <v>0</v>
      </c>
    </row>
    <row r="1766" spans="1:25" x14ac:dyDescent="0.3">
      <c r="A1766" t="str">
        <f>IF(B1766=1,COUNTIF($B$2:B1766,1),"")</f>
        <v/>
      </c>
      <c r="B1766" t="str">
        <f>IF(C1766=1,COUNTIF($H$2:H1766,H1766),"")</f>
        <v/>
      </c>
      <c r="C1766">
        <f>IF(G1766=List!$P$1,1,0)</f>
        <v>0</v>
      </c>
      <c r="D1766" s="1" t="str">
        <f>IF(E1766=1,COUNTIF($E$2:E1766,1),"")</f>
        <v/>
      </c>
      <c r="E1766" s="1" t="str">
        <f>IF(H1766=List!$P$2,1,"")</f>
        <v/>
      </c>
      <c r="F1766" s="2" t="s">
        <v>11828</v>
      </c>
      <c r="G1766" s="2" t="s">
        <v>437</v>
      </c>
      <c r="H1766" s="2" t="s">
        <v>6278</v>
      </c>
      <c r="I1766" s="2" t="s">
        <v>3153</v>
      </c>
      <c r="J1766" s="2" t="s">
        <v>937</v>
      </c>
      <c r="K1766" s="2" t="s">
        <v>3165</v>
      </c>
      <c r="L1766" s="2" t="s">
        <v>3166</v>
      </c>
      <c r="M1766" s="2" t="s">
        <v>185</v>
      </c>
      <c r="N1766" s="2" t="s">
        <v>759</v>
      </c>
      <c r="O1766" s="99">
        <v>22995</v>
      </c>
      <c r="P1766" s="2" t="s">
        <v>8308</v>
      </c>
      <c r="W1766" s="101">
        <v>1</v>
      </c>
      <c r="X1766" s="1">
        <f>IFERROR(IF(H1766="","",IF(O1766=0,0.15,IF(VLOOKUP(O1766,'Source Post 14 Status (6.30.26)'!A:B,2,FALSE)=1,0.15,0.5))),0.5)</f>
        <v>0.15</v>
      </c>
      <c r="Y1766" s="6">
        <f t="shared" si="27"/>
        <v>0</v>
      </c>
    </row>
    <row r="1767" spans="1:25" x14ac:dyDescent="0.3">
      <c r="A1767" t="str">
        <f>IF(B1767=1,COUNTIF($B$2:B1767,1),"")</f>
        <v/>
      </c>
      <c r="B1767" t="str">
        <f>IF(C1767=1,COUNTIF($H$2:H1767,H1767),"")</f>
        <v/>
      </c>
      <c r="C1767">
        <f>IF(G1767=List!$P$1,1,0)</f>
        <v>0</v>
      </c>
      <c r="D1767" s="1" t="str">
        <f>IF(E1767=1,COUNTIF($E$2:E1767,1),"")</f>
        <v/>
      </c>
      <c r="E1767" s="1" t="str">
        <f>IF(H1767=List!$P$2,1,"")</f>
        <v/>
      </c>
      <c r="F1767" s="2" t="s">
        <v>11828</v>
      </c>
      <c r="G1767" s="2" t="s">
        <v>438</v>
      </c>
      <c r="H1767" s="2" t="s">
        <v>6286</v>
      </c>
      <c r="I1767" s="2" t="s">
        <v>3153</v>
      </c>
      <c r="J1767" s="2" t="s">
        <v>937</v>
      </c>
      <c r="K1767" s="2" t="s">
        <v>3168</v>
      </c>
      <c r="L1767" s="2" t="s">
        <v>3169</v>
      </c>
      <c r="M1767" s="2" t="s">
        <v>194</v>
      </c>
      <c r="N1767" s="2" t="s">
        <v>767</v>
      </c>
      <c r="O1767" s="99">
        <v>23009</v>
      </c>
      <c r="P1767" s="2" t="s">
        <v>11368</v>
      </c>
      <c r="W1767" s="101">
        <v>1</v>
      </c>
      <c r="X1767" s="1">
        <f>IFERROR(IF(H1767="","",IF(O1767=0,0.15,IF(VLOOKUP(O1767,'Source Post 14 Status (6.30.26)'!A:B,2,FALSE)=1,0.15,0.5))),0.5)</f>
        <v>0.15</v>
      </c>
      <c r="Y1767" s="6">
        <f t="shared" si="27"/>
        <v>0</v>
      </c>
    </row>
    <row r="1768" spans="1:25" x14ac:dyDescent="0.3">
      <c r="A1768" t="str">
        <f>IF(B1768=1,COUNTIF($B$2:B1768,1),"")</f>
        <v/>
      </c>
      <c r="B1768" t="str">
        <f>IF(C1768=1,COUNTIF($H$2:H1768,H1768),"")</f>
        <v/>
      </c>
      <c r="C1768">
        <f>IF(G1768=List!$P$1,1,0)</f>
        <v>0</v>
      </c>
      <c r="D1768" s="1" t="str">
        <f>IF(E1768=1,COUNTIF($E$2:E1768,1),"")</f>
        <v/>
      </c>
      <c r="E1768" s="1" t="str">
        <f>IF(H1768=List!$P$2,1,"")</f>
        <v/>
      </c>
      <c r="F1768" s="2" t="s">
        <v>11828</v>
      </c>
      <c r="G1768" s="2" t="s">
        <v>438</v>
      </c>
      <c r="H1768" s="2" t="s">
        <v>6285</v>
      </c>
      <c r="I1768" s="2" t="s">
        <v>3153</v>
      </c>
      <c r="J1768" s="2" t="s">
        <v>937</v>
      </c>
      <c r="K1768" s="2" t="s">
        <v>3168</v>
      </c>
      <c r="L1768" s="2" t="s">
        <v>3169</v>
      </c>
      <c r="M1768" s="2" t="s">
        <v>171</v>
      </c>
      <c r="N1768" s="2" t="s">
        <v>765</v>
      </c>
      <c r="O1768" s="99">
        <v>10057</v>
      </c>
      <c r="P1768" s="2" t="s">
        <v>7148</v>
      </c>
      <c r="W1768" s="101">
        <v>1</v>
      </c>
      <c r="X1768" s="1">
        <f>IFERROR(IF(H1768="","",IF(O1768=0,0.15,IF(VLOOKUP(O1768,'Source Post 14 Status (6.30.26)'!A:B,2,FALSE)=1,0.15,0.5))),0.5)</f>
        <v>0.15</v>
      </c>
      <c r="Y1768" s="6">
        <f t="shared" si="27"/>
        <v>0</v>
      </c>
    </row>
    <row r="1769" spans="1:25" x14ac:dyDescent="0.3">
      <c r="A1769" t="str">
        <f>IF(B1769=1,COUNTIF($B$2:B1769,1),"")</f>
        <v/>
      </c>
      <c r="B1769" t="str">
        <f>IF(C1769=1,COUNTIF($H$2:H1769,H1769),"")</f>
        <v/>
      </c>
      <c r="C1769">
        <f>IF(G1769=List!$P$1,1,0)</f>
        <v>0</v>
      </c>
      <c r="D1769" s="1" t="str">
        <f>IF(E1769=1,COUNTIF($E$2:E1769,1),"")</f>
        <v/>
      </c>
      <c r="E1769" s="1" t="str">
        <f>IF(H1769=List!$P$2,1,"")</f>
        <v/>
      </c>
      <c r="F1769" s="2" t="s">
        <v>11828</v>
      </c>
      <c r="G1769" s="2" t="s">
        <v>438</v>
      </c>
      <c r="H1769" s="2" t="s">
        <v>6282</v>
      </c>
      <c r="I1769" s="2" t="s">
        <v>3153</v>
      </c>
      <c r="J1769" s="2" t="s">
        <v>937</v>
      </c>
      <c r="K1769" s="2" t="s">
        <v>3168</v>
      </c>
      <c r="L1769" s="2" t="s">
        <v>3169</v>
      </c>
      <c r="M1769" s="2" t="s">
        <v>159</v>
      </c>
      <c r="N1769" s="2" t="s">
        <v>756</v>
      </c>
      <c r="O1769" s="99">
        <v>18136</v>
      </c>
      <c r="P1769" s="2" t="s">
        <v>7730</v>
      </c>
      <c r="W1769" s="101">
        <v>1</v>
      </c>
      <c r="X1769" s="1">
        <f>IFERROR(IF(H1769="","",IF(O1769=0,0.15,IF(VLOOKUP(O1769,'Source Post 14 Status (6.30.26)'!A:B,2,FALSE)=1,0.15,0.5))),0.5)</f>
        <v>0.15</v>
      </c>
      <c r="Y1769" s="6">
        <f t="shared" si="27"/>
        <v>0</v>
      </c>
    </row>
    <row r="1770" spans="1:25" x14ac:dyDescent="0.3">
      <c r="A1770" t="str">
        <f>IF(B1770=1,COUNTIF($B$2:B1770,1),"")</f>
        <v/>
      </c>
      <c r="B1770" t="str">
        <f>IF(C1770=1,COUNTIF($H$2:H1770,H1770),"")</f>
        <v/>
      </c>
      <c r="C1770">
        <f>IF(G1770=List!$P$1,1,0)</f>
        <v>0</v>
      </c>
      <c r="D1770" s="1" t="str">
        <f>IF(E1770=1,COUNTIF($E$2:E1770,1),"")</f>
        <v/>
      </c>
      <c r="E1770" s="1" t="str">
        <f>IF(H1770=List!$P$2,1,"")</f>
        <v/>
      </c>
      <c r="F1770" s="2" t="s">
        <v>11828</v>
      </c>
      <c r="G1770" s="2" t="s">
        <v>438</v>
      </c>
      <c r="H1770" s="2" t="s">
        <v>10916</v>
      </c>
      <c r="I1770" s="2" t="s">
        <v>3153</v>
      </c>
      <c r="J1770" s="2" t="s">
        <v>937</v>
      </c>
      <c r="K1770" s="2" t="s">
        <v>3168</v>
      </c>
      <c r="L1770" s="2" t="s">
        <v>3169</v>
      </c>
      <c r="M1770" s="2" t="s">
        <v>185</v>
      </c>
      <c r="N1770" s="2" t="s">
        <v>759</v>
      </c>
      <c r="O1770" s="99">
        <v>25884</v>
      </c>
      <c r="P1770" s="2" t="s">
        <v>11367</v>
      </c>
      <c r="W1770" s="101">
        <v>1</v>
      </c>
      <c r="X1770" s="1">
        <f>IFERROR(IF(H1770="","",IF(O1770=0,0.15,IF(VLOOKUP(O1770,'Source Post 14 Status (6.30.26)'!A:B,2,FALSE)=1,0.15,0.5))),0.5)</f>
        <v>0.15</v>
      </c>
      <c r="Y1770" s="6">
        <f t="shared" si="27"/>
        <v>0</v>
      </c>
    </row>
    <row r="1771" spans="1:25" x14ac:dyDescent="0.3">
      <c r="A1771" t="str">
        <f>IF(B1771=1,COUNTIF($B$2:B1771,1),"")</f>
        <v/>
      </c>
      <c r="B1771" t="str">
        <f>IF(C1771=1,COUNTIF($H$2:H1771,H1771),"")</f>
        <v/>
      </c>
      <c r="C1771">
        <f>IF(G1771=List!$P$1,1,0)</f>
        <v>0</v>
      </c>
      <c r="D1771" s="1" t="str">
        <f>IF(E1771=1,COUNTIF($E$2:E1771,1),"")</f>
        <v/>
      </c>
      <c r="E1771" s="1" t="str">
        <f>IF(H1771=List!$P$2,1,"")</f>
        <v/>
      </c>
      <c r="F1771" s="2" t="s">
        <v>11828</v>
      </c>
      <c r="G1771" s="2" t="s">
        <v>438</v>
      </c>
      <c r="H1771" s="2" t="s">
        <v>10916</v>
      </c>
      <c r="I1771" s="2" t="s">
        <v>3153</v>
      </c>
      <c r="J1771" s="2" t="s">
        <v>937</v>
      </c>
      <c r="K1771" s="2" t="s">
        <v>3168</v>
      </c>
      <c r="L1771" s="2" t="s">
        <v>3169</v>
      </c>
      <c r="M1771" s="2" t="s">
        <v>185</v>
      </c>
      <c r="N1771" s="2" t="s">
        <v>759</v>
      </c>
      <c r="O1771" s="99">
        <v>0</v>
      </c>
      <c r="P1771" s="2" t="s">
        <v>8514</v>
      </c>
      <c r="W1771" s="101">
        <v>1</v>
      </c>
      <c r="X1771" s="1">
        <f>IFERROR(IF(H1771="","",IF(O1771=0,0.15,IF(VLOOKUP(O1771,'Source Post 14 Status (6.30.26)'!A:B,2,FALSE)=1,0.15,0.5))),0.5)</f>
        <v>0.15</v>
      </c>
      <c r="Y1771" s="6">
        <f t="shared" si="27"/>
        <v>0</v>
      </c>
    </row>
    <row r="1772" spans="1:25" x14ac:dyDescent="0.3">
      <c r="A1772" t="str">
        <f>IF(B1772=1,COUNTIF($B$2:B1772,1),"")</f>
        <v/>
      </c>
      <c r="B1772" t="str">
        <f>IF(C1772=1,COUNTIF($H$2:H1772,H1772),"")</f>
        <v/>
      </c>
      <c r="C1772">
        <f>IF(G1772=List!$P$1,1,0)</f>
        <v>0</v>
      </c>
      <c r="D1772" s="1" t="str">
        <f>IF(E1772=1,COUNTIF($E$2:E1772,1),"")</f>
        <v/>
      </c>
      <c r="E1772" s="1" t="str">
        <f>IF(H1772=List!$P$2,1,"")</f>
        <v/>
      </c>
      <c r="F1772" s="2" t="s">
        <v>11828</v>
      </c>
      <c r="G1772" s="2" t="s">
        <v>438</v>
      </c>
      <c r="H1772" s="2" t="s">
        <v>6283</v>
      </c>
      <c r="I1772" s="2" t="s">
        <v>3153</v>
      </c>
      <c r="J1772" s="2" t="s">
        <v>937</v>
      </c>
      <c r="K1772" s="2" t="s">
        <v>3168</v>
      </c>
      <c r="L1772" s="2" t="s">
        <v>3169</v>
      </c>
      <c r="M1772" s="2" t="s">
        <v>179</v>
      </c>
      <c r="N1772" s="2" t="s">
        <v>761</v>
      </c>
      <c r="O1772" s="99">
        <v>19775</v>
      </c>
      <c r="P1772" s="2" t="s">
        <v>7996</v>
      </c>
      <c r="W1772" s="101">
        <v>1</v>
      </c>
      <c r="X1772" s="1">
        <f>IFERROR(IF(H1772="","",IF(O1772=0,0.15,IF(VLOOKUP(O1772,'Source Post 14 Status (6.30.26)'!A:B,2,FALSE)=1,0.15,0.5))),0.5)</f>
        <v>0.15</v>
      </c>
      <c r="Y1772" s="6">
        <f t="shared" si="27"/>
        <v>0</v>
      </c>
    </row>
    <row r="1773" spans="1:25" x14ac:dyDescent="0.3">
      <c r="A1773" t="str">
        <f>IF(B1773=1,COUNTIF($B$2:B1773,1),"")</f>
        <v/>
      </c>
      <c r="B1773" t="str">
        <f>IF(C1773=1,COUNTIF($H$2:H1773,H1773),"")</f>
        <v/>
      </c>
      <c r="C1773">
        <f>IF(G1773=List!$P$1,1,0)</f>
        <v>0</v>
      </c>
      <c r="D1773" s="1" t="str">
        <f>IF(E1773=1,COUNTIF($E$2:E1773,1),"")</f>
        <v/>
      </c>
      <c r="E1773" s="1" t="str">
        <f>IF(H1773=List!$P$2,1,"")</f>
        <v/>
      </c>
      <c r="F1773" s="2" t="s">
        <v>11828</v>
      </c>
      <c r="G1773" s="2" t="s">
        <v>438</v>
      </c>
      <c r="H1773" s="2" t="s">
        <v>6284</v>
      </c>
      <c r="I1773" s="2" t="s">
        <v>3153</v>
      </c>
      <c r="J1773" s="2" t="s">
        <v>937</v>
      </c>
      <c r="K1773" s="2" t="s">
        <v>3168</v>
      </c>
      <c r="L1773" s="2" t="s">
        <v>3169</v>
      </c>
      <c r="M1773" s="2" t="s">
        <v>170</v>
      </c>
      <c r="N1773" s="2" t="s">
        <v>763</v>
      </c>
      <c r="O1773" s="99">
        <v>21048</v>
      </c>
      <c r="P1773" s="2" t="s">
        <v>8274</v>
      </c>
      <c r="W1773" s="101">
        <v>1</v>
      </c>
      <c r="X1773" s="1">
        <f>IFERROR(IF(H1773="","",IF(O1773=0,0.15,IF(VLOOKUP(O1773,'Source Post 14 Status (6.30.26)'!A:B,2,FALSE)=1,0.15,0.5))),0.5)</f>
        <v>0.15</v>
      </c>
      <c r="Y1773" s="6">
        <f t="shared" si="27"/>
        <v>0</v>
      </c>
    </row>
    <row r="1774" spans="1:25" x14ac:dyDescent="0.3">
      <c r="A1774" t="str">
        <f>IF(B1774=1,COUNTIF($B$2:B1774,1),"")</f>
        <v/>
      </c>
      <c r="B1774" t="str">
        <f>IF(C1774=1,COUNTIF($H$2:H1774,H1774),"")</f>
        <v/>
      </c>
      <c r="C1774">
        <f>IF(G1774=List!$P$1,1,0)</f>
        <v>0</v>
      </c>
      <c r="D1774" s="1" t="str">
        <f>IF(E1774=1,COUNTIF($E$2:E1774,1),"")</f>
        <v/>
      </c>
      <c r="E1774" s="1" t="str">
        <f>IF(H1774=List!$P$2,1,"")</f>
        <v/>
      </c>
      <c r="F1774" s="2" t="s">
        <v>11828</v>
      </c>
      <c r="G1774" s="2" t="s">
        <v>439</v>
      </c>
      <c r="H1774" s="2" t="s">
        <v>11834</v>
      </c>
      <c r="I1774" s="2" t="s">
        <v>3153</v>
      </c>
      <c r="J1774" s="2" t="s">
        <v>937</v>
      </c>
      <c r="K1774" s="2" t="s">
        <v>3171</v>
      </c>
      <c r="L1774" s="2" t="s">
        <v>3172</v>
      </c>
      <c r="M1774" s="2" t="s">
        <v>806</v>
      </c>
      <c r="N1774" s="2" t="s">
        <v>807</v>
      </c>
      <c r="O1774" s="99">
        <v>0</v>
      </c>
      <c r="P1774" s="2" t="s">
        <v>8514</v>
      </c>
      <c r="W1774" s="101">
        <v>1</v>
      </c>
      <c r="X1774" s="1">
        <f>IFERROR(IF(H1774="","",IF(O1774=0,0.15,IF(VLOOKUP(O1774,'Source Post 14 Status (6.30.26)'!A:B,2,FALSE)=1,0.15,0.5))),0.5)</f>
        <v>0.15</v>
      </c>
      <c r="Y1774" s="6">
        <f t="shared" si="27"/>
        <v>0</v>
      </c>
    </row>
    <row r="1775" spans="1:25" x14ac:dyDescent="0.3">
      <c r="A1775" t="str">
        <f>IF(B1775=1,COUNTIF($B$2:B1775,1),"")</f>
        <v/>
      </c>
      <c r="B1775" t="str">
        <f>IF(C1775=1,COUNTIF($H$2:H1775,H1775),"")</f>
        <v/>
      </c>
      <c r="C1775">
        <f>IF(G1775=List!$P$1,1,0)</f>
        <v>0</v>
      </c>
      <c r="D1775" s="1" t="str">
        <f>IF(E1775=1,COUNTIF($E$2:E1775,1),"")</f>
        <v/>
      </c>
      <c r="E1775" s="1" t="str">
        <f>IF(H1775=List!$P$2,1,"")</f>
        <v/>
      </c>
      <c r="F1775" s="2" t="s">
        <v>11828</v>
      </c>
      <c r="G1775" s="2" t="s">
        <v>439</v>
      </c>
      <c r="H1775" s="2" t="s">
        <v>6287</v>
      </c>
      <c r="I1775" s="2" t="s">
        <v>3153</v>
      </c>
      <c r="J1775" s="2" t="s">
        <v>937</v>
      </c>
      <c r="K1775" s="2" t="s">
        <v>3171</v>
      </c>
      <c r="L1775" s="2" t="s">
        <v>3172</v>
      </c>
      <c r="M1775" s="2" t="s">
        <v>159</v>
      </c>
      <c r="N1775" s="2" t="s">
        <v>756</v>
      </c>
      <c r="O1775" s="99">
        <v>22971</v>
      </c>
      <c r="P1775" s="2" t="s">
        <v>8308</v>
      </c>
      <c r="Q1775">
        <v>175643</v>
      </c>
      <c r="R1775">
        <v>175335</v>
      </c>
      <c r="S1775">
        <v>351455</v>
      </c>
      <c r="T1775">
        <v>175963</v>
      </c>
      <c r="U1775">
        <v>175340</v>
      </c>
      <c r="V1775" t="s">
        <v>11080</v>
      </c>
      <c r="W1775" s="101">
        <v>46191.675230011577</v>
      </c>
      <c r="X1775" s="1">
        <f>IFERROR(IF(H1775="","",IF(O1775=0,0.15,IF(VLOOKUP(O1775,'Source Post 14 Status (6.30.26)'!A:B,2,FALSE)=1,0.15,0.5))),0.5)</f>
        <v>0.15</v>
      </c>
      <c r="Y1775" s="6">
        <f t="shared" si="27"/>
        <v>52695</v>
      </c>
    </row>
    <row r="1776" spans="1:25" x14ac:dyDescent="0.3">
      <c r="A1776" t="str">
        <f>IF(B1776=1,COUNTIF($B$2:B1776,1),"")</f>
        <v/>
      </c>
      <c r="B1776" t="str">
        <f>IF(C1776=1,COUNTIF($H$2:H1776,H1776),"")</f>
        <v/>
      </c>
      <c r="C1776">
        <f>IF(G1776=List!$P$1,1,0)</f>
        <v>0</v>
      </c>
      <c r="D1776" s="1" t="str">
        <f>IF(E1776=1,COUNTIF($E$2:E1776,1),"")</f>
        <v/>
      </c>
      <c r="E1776" s="1" t="str">
        <f>IF(H1776=List!$P$2,1,"")</f>
        <v/>
      </c>
      <c r="F1776" s="2" t="s">
        <v>11828</v>
      </c>
      <c r="G1776" s="2" t="s">
        <v>440</v>
      </c>
      <c r="H1776" s="2" t="s">
        <v>6288</v>
      </c>
      <c r="I1776" s="2" t="s">
        <v>3153</v>
      </c>
      <c r="J1776" s="2" t="s">
        <v>937</v>
      </c>
      <c r="K1776" s="2" t="s">
        <v>3180</v>
      </c>
      <c r="L1776" s="2" t="s">
        <v>3181</v>
      </c>
      <c r="M1776" s="2" t="s">
        <v>167</v>
      </c>
      <c r="N1776" s="2" t="s">
        <v>779</v>
      </c>
      <c r="O1776" s="99">
        <v>0</v>
      </c>
      <c r="P1776" s="2" t="s">
        <v>8513</v>
      </c>
      <c r="W1776" s="101">
        <v>1</v>
      </c>
      <c r="X1776" s="1">
        <f>IFERROR(IF(H1776="","",IF(O1776=0,0.15,IF(VLOOKUP(O1776,'Source Post 14 Status (6.30.26)'!A:B,2,FALSE)=1,0.15,0.5))),0.5)</f>
        <v>0.15</v>
      </c>
      <c r="Y1776" s="6">
        <f t="shared" si="27"/>
        <v>0</v>
      </c>
    </row>
    <row r="1777" spans="1:25" x14ac:dyDescent="0.3">
      <c r="A1777" t="str">
        <f>IF(B1777=1,COUNTIF($B$2:B1777,1),"")</f>
        <v/>
      </c>
      <c r="B1777" t="str">
        <f>IF(C1777=1,COUNTIF($H$2:H1777,H1777),"")</f>
        <v/>
      </c>
      <c r="C1777">
        <f>IF(G1777=List!$P$1,1,0)</f>
        <v>0</v>
      </c>
      <c r="D1777" s="1" t="str">
        <f>IF(E1777=1,COUNTIF($E$2:E1777,1),"")</f>
        <v/>
      </c>
      <c r="E1777" s="1" t="str">
        <f>IF(H1777=List!$P$2,1,"")</f>
        <v/>
      </c>
      <c r="F1777" s="2" t="s">
        <v>11828</v>
      </c>
      <c r="G1777" s="2" t="s">
        <v>440</v>
      </c>
      <c r="H1777" s="2" t="s">
        <v>6288</v>
      </c>
      <c r="I1777" s="2" t="s">
        <v>3153</v>
      </c>
      <c r="J1777" s="2" t="s">
        <v>937</v>
      </c>
      <c r="K1777" s="2" t="s">
        <v>3180</v>
      </c>
      <c r="L1777" s="2" t="s">
        <v>3181</v>
      </c>
      <c r="M1777" s="2" t="s">
        <v>167</v>
      </c>
      <c r="N1777" s="2" t="s">
        <v>779</v>
      </c>
      <c r="O1777" s="99">
        <v>3345</v>
      </c>
      <c r="P1777" s="2" t="s">
        <v>6907</v>
      </c>
      <c r="W1777" s="101">
        <v>1</v>
      </c>
      <c r="X1777" s="1">
        <f>IFERROR(IF(H1777="","",IF(O1777=0,0.15,IF(VLOOKUP(O1777,'Source Post 14 Status (6.30.26)'!A:B,2,FALSE)=1,0.15,0.5))),0.5)</f>
        <v>0.5</v>
      </c>
      <c r="Y1777" s="6">
        <f t="shared" si="27"/>
        <v>0</v>
      </c>
    </row>
    <row r="1778" spans="1:25" x14ac:dyDescent="0.3">
      <c r="A1778" t="str">
        <f>IF(B1778=1,COUNTIF($B$2:B1778,1),"")</f>
        <v/>
      </c>
      <c r="B1778" t="str">
        <f>IF(C1778=1,COUNTIF($H$2:H1778,H1778),"")</f>
        <v/>
      </c>
      <c r="C1778">
        <f>IF(G1778=List!$P$1,1,0)</f>
        <v>0</v>
      </c>
      <c r="D1778" s="1" t="str">
        <f>IF(E1778=1,COUNTIF($E$2:E1778,1),"")</f>
        <v/>
      </c>
      <c r="E1778" s="1" t="str">
        <f>IF(H1778=List!$P$2,1,"")</f>
        <v/>
      </c>
      <c r="F1778" s="2" t="s">
        <v>11828</v>
      </c>
      <c r="G1778" s="2" t="s">
        <v>441</v>
      </c>
      <c r="H1778" s="2" t="s">
        <v>10917</v>
      </c>
      <c r="I1778" s="2" t="s">
        <v>3153</v>
      </c>
      <c r="J1778" s="2" t="s">
        <v>937</v>
      </c>
      <c r="K1778" s="2" t="s">
        <v>3183</v>
      </c>
      <c r="L1778" s="2" t="s">
        <v>3184</v>
      </c>
      <c r="M1778" s="2" t="s">
        <v>219</v>
      </c>
      <c r="N1778" s="2" t="s">
        <v>789</v>
      </c>
      <c r="O1778" s="99">
        <v>24527</v>
      </c>
      <c r="P1778" s="2" t="s">
        <v>11369</v>
      </c>
      <c r="Q1778">
        <v>95273</v>
      </c>
      <c r="R1778">
        <v>101991</v>
      </c>
      <c r="S1778">
        <v>100420</v>
      </c>
      <c r="T1778">
        <v>98848</v>
      </c>
      <c r="U1778">
        <v>97277</v>
      </c>
      <c r="V1778" t="s">
        <v>11370</v>
      </c>
      <c r="W1778" s="101">
        <v>46202.492107407408</v>
      </c>
      <c r="X1778" s="1">
        <f>IFERROR(IF(H1778="","",IF(O1778=0,0.15,IF(VLOOKUP(O1778,'Source Post 14 Status (6.30.26)'!A:B,2,FALSE)=1,0.15,0.5))),0.5)</f>
        <v>0.15</v>
      </c>
      <c r="Y1778" s="6">
        <f t="shared" si="27"/>
        <v>29419</v>
      </c>
    </row>
    <row r="1779" spans="1:25" x14ac:dyDescent="0.3">
      <c r="A1779" t="str">
        <f>IF(B1779=1,COUNTIF($B$2:B1779,1),"")</f>
        <v/>
      </c>
      <c r="B1779" t="str">
        <f>IF(C1779=1,COUNTIF($H$2:H1779,H1779),"")</f>
        <v/>
      </c>
      <c r="C1779">
        <f>IF(G1779=List!$P$1,1,0)</f>
        <v>0</v>
      </c>
      <c r="D1779" s="1" t="str">
        <f>IF(E1779=1,COUNTIF($E$2:E1779,1),"")</f>
        <v/>
      </c>
      <c r="E1779" s="1" t="str">
        <f>IF(H1779=List!$P$2,1,"")</f>
        <v/>
      </c>
      <c r="F1779" s="2" t="s">
        <v>11828</v>
      </c>
      <c r="G1779" s="2" t="s">
        <v>441</v>
      </c>
      <c r="H1779" s="2" t="s">
        <v>6289</v>
      </c>
      <c r="I1779" s="2" t="s">
        <v>3153</v>
      </c>
      <c r="J1779" s="2" t="s">
        <v>937</v>
      </c>
      <c r="K1779" s="2" t="s">
        <v>3183</v>
      </c>
      <c r="L1779" s="2" t="s">
        <v>3184</v>
      </c>
      <c r="M1779" s="2" t="s">
        <v>159</v>
      </c>
      <c r="N1779" s="2" t="s">
        <v>756</v>
      </c>
      <c r="O1779" s="99">
        <v>20160</v>
      </c>
      <c r="P1779" s="2" t="s">
        <v>7929</v>
      </c>
      <c r="Q1779">
        <v>78178</v>
      </c>
      <c r="R1779">
        <v>76589</v>
      </c>
      <c r="S1779">
        <v>80021</v>
      </c>
      <c r="T1779">
        <v>78363</v>
      </c>
      <c r="U1779">
        <v>81728</v>
      </c>
      <c r="V1779" t="s">
        <v>11370</v>
      </c>
      <c r="W1779" s="101">
        <v>46202.489848229168</v>
      </c>
      <c r="X1779" s="1">
        <f>IFERROR(IF(H1779="","",IF(O1779=0,0.15,IF(VLOOKUP(O1779,'Source Post 14 Status (6.30.26)'!A:B,2,FALSE)=1,0.15,0.5))),0.5)</f>
        <v>0.15</v>
      </c>
      <c r="Y1779" s="6">
        <f t="shared" si="27"/>
        <v>24014</v>
      </c>
    </row>
    <row r="1780" spans="1:25" x14ac:dyDescent="0.3">
      <c r="A1780" t="str">
        <f>IF(B1780=1,COUNTIF($B$2:B1780,1),"")</f>
        <v/>
      </c>
      <c r="B1780" t="str">
        <f>IF(C1780=1,COUNTIF($H$2:H1780,H1780),"")</f>
        <v/>
      </c>
      <c r="C1780">
        <f>IF(G1780=List!$P$1,1,0)</f>
        <v>0</v>
      </c>
      <c r="D1780" s="1" t="str">
        <f>IF(E1780=1,COUNTIF($E$2:E1780,1),"")</f>
        <v/>
      </c>
      <c r="E1780" s="1" t="str">
        <f>IF(H1780=List!$P$2,1,"")</f>
        <v/>
      </c>
      <c r="F1780" s="2" t="s">
        <v>11828</v>
      </c>
      <c r="G1780" s="2" t="s">
        <v>442</v>
      </c>
      <c r="H1780" s="2" t="s">
        <v>6293</v>
      </c>
      <c r="I1780" s="2" t="s">
        <v>3153</v>
      </c>
      <c r="J1780" s="2" t="s">
        <v>950</v>
      </c>
      <c r="K1780" s="2" t="s">
        <v>3186</v>
      </c>
      <c r="L1780" s="2" t="s">
        <v>3187</v>
      </c>
      <c r="M1780" s="2" t="s">
        <v>159</v>
      </c>
      <c r="N1780" s="2" t="s">
        <v>756</v>
      </c>
      <c r="O1780" s="99">
        <v>16431</v>
      </c>
      <c r="P1780" s="2" t="s">
        <v>7572</v>
      </c>
      <c r="Q1780">
        <v>1498500</v>
      </c>
      <c r="R1780">
        <v>1498500</v>
      </c>
      <c r="S1780">
        <v>2993000</v>
      </c>
      <c r="T1780">
        <v>1499500</v>
      </c>
      <c r="U1780">
        <v>1499500</v>
      </c>
      <c r="V1780" t="s">
        <v>11371</v>
      </c>
      <c r="W1780" s="101">
        <v>46195.463199571757</v>
      </c>
      <c r="X1780" s="1">
        <f>IFERROR(IF(H1780="","",IF(O1780=0,0.15,IF(VLOOKUP(O1780,'Source Post 14 Status (6.30.26)'!A:B,2,FALSE)=1,0.15,0.5))),0.5)</f>
        <v>0.15</v>
      </c>
      <c r="Y1780" s="6">
        <f t="shared" si="27"/>
        <v>449850</v>
      </c>
    </row>
    <row r="1781" spans="1:25" x14ac:dyDescent="0.3">
      <c r="A1781" t="str">
        <f>IF(B1781=1,COUNTIF($B$2:B1781,1),"")</f>
        <v/>
      </c>
      <c r="B1781" t="str">
        <f>IF(C1781=1,COUNTIF($H$2:H1781,H1781),"")</f>
        <v/>
      </c>
      <c r="C1781">
        <f>IF(G1781=List!$P$1,1,0)</f>
        <v>0</v>
      </c>
      <c r="D1781" s="1" t="str">
        <f>IF(E1781=1,COUNTIF($E$2:E1781,1),"")</f>
        <v/>
      </c>
      <c r="E1781" s="1" t="str">
        <f>IF(H1781=List!$P$2,1,"")</f>
        <v/>
      </c>
      <c r="F1781" s="2" t="s">
        <v>11828</v>
      </c>
      <c r="G1781" s="2" t="s">
        <v>442</v>
      </c>
      <c r="H1781" s="2" t="s">
        <v>6293</v>
      </c>
      <c r="I1781" s="2" t="s">
        <v>3153</v>
      </c>
      <c r="J1781" s="2" t="s">
        <v>950</v>
      </c>
      <c r="K1781" s="2" t="s">
        <v>3186</v>
      </c>
      <c r="L1781" s="2" t="s">
        <v>3187</v>
      </c>
      <c r="M1781" s="2" t="s">
        <v>159</v>
      </c>
      <c r="N1781" s="2" t="s">
        <v>756</v>
      </c>
      <c r="O1781" s="99">
        <v>17923</v>
      </c>
      <c r="P1781" s="2" t="s">
        <v>7842</v>
      </c>
      <c r="Q1781">
        <v>821000</v>
      </c>
      <c r="V1781" t="s">
        <v>11371</v>
      </c>
      <c r="W1781" s="101">
        <v>46195.464256053237</v>
      </c>
      <c r="X1781" s="1">
        <f>IFERROR(IF(H1781="","",IF(O1781=0,0.15,IF(VLOOKUP(O1781,'Source Post 14 Status (6.30.26)'!A:B,2,FALSE)=1,0.15,0.5))),0.5)</f>
        <v>0.5</v>
      </c>
      <c r="Y1781" s="6">
        <f t="shared" si="27"/>
        <v>0</v>
      </c>
    </row>
    <row r="1782" spans="1:25" x14ac:dyDescent="0.3">
      <c r="A1782" t="str">
        <f>IF(B1782=1,COUNTIF($B$2:B1782,1),"")</f>
        <v/>
      </c>
      <c r="B1782" t="str">
        <f>IF(C1782=1,COUNTIF($H$2:H1782,H1782),"")</f>
        <v/>
      </c>
      <c r="C1782">
        <f>IF(G1782=List!$P$1,1,0)</f>
        <v>0</v>
      </c>
      <c r="D1782" s="1" t="str">
        <f>IF(E1782=1,COUNTIF($E$2:E1782,1),"")</f>
        <v/>
      </c>
      <c r="E1782" s="1" t="str">
        <f>IF(H1782=List!$P$2,1,"")</f>
        <v/>
      </c>
      <c r="F1782" s="2" t="s">
        <v>11828</v>
      </c>
      <c r="G1782" s="2" t="s">
        <v>442</v>
      </c>
      <c r="H1782" s="2" t="s">
        <v>6293</v>
      </c>
      <c r="I1782" s="2" t="s">
        <v>3153</v>
      </c>
      <c r="J1782" s="2" t="s">
        <v>950</v>
      </c>
      <c r="K1782" s="2" t="s">
        <v>3186</v>
      </c>
      <c r="L1782" s="2" t="s">
        <v>3187</v>
      </c>
      <c r="M1782" s="2" t="s">
        <v>159</v>
      </c>
      <c r="N1782" s="2" t="s">
        <v>756</v>
      </c>
      <c r="O1782" s="99">
        <v>19963</v>
      </c>
      <c r="P1782" s="2" t="s">
        <v>7926</v>
      </c>
      <c r="Q1782">
        <v>815000</v>
      </c>
      <c r="R1782">
        <v>814875</v>
      </c>
      <c r="V1782" t="s">
        <v>11371</v>
      </c>
      <c r="W1782" s="101">
        <v>46195.465521562503</v>
      </c>
      <c r="X1782" s="1">
        <f>IFERROR(IF(H1782="","",IF(O1782=0,0.15,IF(VLOOKUP(O1782,'Source Post 14 Status (6.30.26)'!A:B,2,FALSE)=1,0.15,0.5))),0.5)</f>
        <v>0.15</v>
      </c>
      <c r="Y1782" s="6">
        <f t="shared" si="27"/>
        <v>0</v>
      </c>
    </row>
    <row r="1783" spans="1:25" x14ac:dyDescent="0.3">
      <c r="A1783" t="str">
        <f>IF(B1783=1,COUNTIF($B$2:B1783,1),"")</f>
        <v/>
      </c>
      <c r="B1783" t="str">
        <f>IF(C1783=1,COUNTIF($H$2:H1783,H1783),"")</f>
        <v/>
      </c>
      <c r="C1783">
        <f>IF(G1783=List!$P$1,1,0)</f>
        <v>0</v>
      </c>
      <c r="D1783" s="1" t="str">
        <f>IF(E1783=1,COUNTIF($E$2:E1783,1),"")</f>
        <v/>
      </c>
      <c r="E1783" s="1" t="str">
        <f>IF(H1783=List!$P$2,1,"")</f>
        <v/>
      </c>
      <c r="F1783" s="2" t="s">
        <v>11828</v>
      </c>
      <c r="G1783" s="2" t="s">
        <v>442</v>
      </c>
      <c r="H1783" s="2" t="s">
        <v>6293</v>
      </c>
      <c r="I1783" s="2" t="s">
        <v>3153</v>
      </c>
      <c r="J1783" s="2" t="s">
        <v>950</v>
      </c>
      <c r="K1783" s="2" t="s">
        <v>3186</v>
      </c>
      <c r="L1783" s="2" t="s">
        <v>3187</v>
      </c>
      <c r="M1783" s="2" t="s">
        <v>159</v>
      </c>
      <c r="N1783" s="2" t="s">
        <v>756</v>
      </c>
      <c r="O1783" s="99">
        <v>8639</v>
      </c>
      <c r="P1783" s="2" t="s">
        <v>7053</v>
      </c>
      <c r="Q1783">
        <v>852500</v>
      </c>
      <c r="R1783">
        <v>852500</v>
      </c>
      <c r="S1783">
        <v>850500</v>
      </c>
      <c r="T1783">
        <v>850500</v>
      </c>
      <c r="V1783" t="s">
        <v>11371</v>
      </c>
      <c r="W1783" s="101">
        <v>46199.358474768516</v>
      </c>
      <c r="X1783" s="1">
        <f>IFERROR(IF(H1783="","",IF(O1783=0,0.15,IF(VLOOKUP(O1783,'Source Post 14 Status (6.30.26)'!A:B,2,FALSE)=1,0.15,0.5))),0.5)</f>
        <v>0.5</v>
      </c>
      <c r="Y1783" s="6">
        <f t="shared" si="27"/>
        <v>425250</v>
      </c>
    </row>
    <row r="1784" spans="1:25" x14ac:dyDescent="0.3">
      <c r="A1784" t="str">
        <f>IF(B1784=1,COUNTIF($B$2:B1784,1),"")</f>
        <v/>
      </c>
      <c r="B1784" t="str">
        <f>IF(C1784=1,COUNTIF($H$2:H1784,H1784),"")</f>
        <v/>
      </c>
      <c r="C1784">
        <f>IF(G1784=List!$P$1,1,0)</f>
        <v>0</v>
      </c>
      <c r="D1784" s="1" t="str">
        <f>IF(E1784=1,COUNTIF($E$2:E1784,1),"")</f>
        <v/>
      </c>
      <c r="E1784" s="1" t="str">
        <f>IF(H1784=List!$P$2,1,"")</f>
        <v/>
      </c>
      <c r="F1784" s="2" t="s">
        <v>11828</v>
      </c>
      <c r="G1784" s="2" t="s">
        <v>442</v>
      </c>
      <c r="H1784" s="2" t="s">
        <v>6293</v>
      </c>
      <c r="I1784" s="2" t="s">
        <v>3153</v>
      </c>
      <c r="J1784" s="2" t="s">
        <v>950</v>
      </c>
      <c r="K1784" s="2" t="s">
        <v>3186</v>
      </c>
      <c r="L1784" s="2" t="s">
        <v>3187</v>
      </c>
      <c r="M1784" s="2" t="s">
        <v>159</v>
      </c>
      <c r="N1784" s="2" t="s">
        <v>756</v>
      </c>
      <c r="O1784" s="99">
        <v>19962</v>
      </c>
      <c r="P1784" s="2" t="s">
        <v>7914</v>
      </c>
      <c r="Q1784">
        <v>1267000</v>
      </c>
      <c r="R1784">
        <v>1267000</v>
      </c>
      <c r="S1784">
        <v>4805000</v>
      </c>
      <c r="T1784">
        <v>2404500</v>
      </c>
      <c r="U1784">
        <v>2404500</v>
      </c>
      <c r="V1784" t="s">
        <v>11371</v>
      </c>
      <c r="W1784" s="101">
        <v>46195.463461689818</v>
      </c>
      <c r="X1784" s="1">
        <f>IFERROR(IF(H1784="","",IF(O1784=0,0.15,IF(VLOOKUP(O1784,'Source Post 14 Status (6.30.26)'!A:B,2,FALSE)=1,0.15,0.5))),0.5)</f>
        <v>0.15</v>
      </c>
      <c r="Y1784" s="6">
        <f t="shared" si="27"/>
        <v>721350</v>
      </c>
    </row>
    <row r="1785" spans="1:25" x14ac:dyDescent="0.3">
      <c r="A1785" t="str">
        <f>IF(B1785=1,COUNTIF($B$2:B1785,1),"")</f>
        <v/>
      </c>
      <c r="B1785" t="str">
        <f>IF(C1785=1,COUNTIF($H$2:H1785,H1785),"")</f>
        <v/>
      </c>
      <c r="C1785">
        <f>IF(G1785=List!$P$1,1,0)</f>
        <v>0</v>
      </c>
      <c r="D1785" s="1" t="str">
        <f>IF(E1785=1,COUNTIF($E$2:E1785,1),"")</f>
        <v/>
      </c>
      <c r="E1785" s="1" t="str">
        <f>IF(H1785=List!$P$2,1,"")</f>
        <v/>
      </c>
      <c r="F1785" s="2" t="s">
        <v>11828</v>
      </c>
      <c r="G1785" s="2" t="s">
        <v>442</v>
      </c>
      <c r="H1785" s="2" t="s">
        <v>6293</v>
      </c>
      <c r="I1785" s="2" t="s">
        <v>3153</v>
      </c>
      <c r="J1785" s="2" t="s">
        <v>950</v>
      </c>
      <c r="K1785" s="2" t="s">
        <v>3186</v>
      </c>
      <c r="L1785" s="2" t="s">
        <v>3187</v>
      </c>
      <c r="M1785" s="2" t="s">
        <v>159</v>
      </c>
      <c r="N1785" s="2" t="s">
        <v>756</v>
      </c>
      <c r="O1785" s="99">
        <v>22744</v>
      </c>
      <c r="P1785" s="2" t="s">
        <v>8307</v>
      </c>
      <c r="Q1785">
        <v>3172500</v>
      </c>
      <c r="R1785">
        <v>3172500</v>
      </c>
      <c r="S1785">
        <v>6346000</v>
      </c>
      <c r="T1785">
        <v>3172500</v>
      </c>
      <c r="U1785">
        <v>3172500</v>
      </c>
      <c r="V1785" t="s">
        <v>11371</v>
      </c>
      <c r="W1785" s="101">
        <v>46195.463691319441</v>
      </c>
      <c r="X1785" s="1">
        <f>IFERROR(IF(H1785="","",IF(O1785=0,0.15,IF(VLOOKUP(O1785,'Source Post 14 Status (6.30.26)'!A:B,2,FALSE)=1,0.15,0.5))),0.5)</f>
        <v>0.15</v>
      </c>
      <c r="Y1785" s="6">
        <f t="shared" si="27"/>
        <v>951750</v>
      </c>
    </row>
    <row r="1786" spans="1:25" x14ac:dyDescent="0.3">
      <c r="A1786" t="str">
        <f>IF(B1786=1,COUNTIF($B$2:B1786,1),"")</f>
        <v/>
      </c>
      <c r="B1786" t="str">
        <f>IF(C1786=1,COUNTIF($H$2:H1786,H1786),"")</f>
        <v/>
      </c>
      <c r="C1786">
        <f>IF(G1786=List!$P$1,1,0)</f>
        <v>0</v>
      </c>
      <c r="D1786" s="1" t="str">
        <f>IF(E1786=1,COUNTIF($E$2:E1786,1),"")</f>
        <v/>
      </c>
      <c r="E1786" s="1" t="str">
        <f>IF(H1786=List!$P$2,1,"")</f>
        <v/>
      </c>
      <c r="F1786" s="2" t="s">
        <v>11828</v>
      </c>
      <c r="G1786" s="2" t="s">
        <v>442</v>
      </c>
      <c r="H1786" s="2" t="s">
        <v>6293</v>
      </c>
      <c r="I1786" s="2" t="s">
        <v>3153</v>
      </c>
      <c r="J1786" s="2" t="s">
        <v>950</v>
      </c>
      <c r="K1786" s="2" t="s">
        <v>3186</v>
      </c>
      <c r="L1786" s="2" t="s">
        <v>3187</v>
      </c>
      <c r="M1786" s="2" t="s">
        <v>159</v>
      </c>
      <c r="N1786" s="2" t="s">
        <v>756</v>
      </c>
      <c r="O1786" s="99">
        <v>27188</v>
      </c>
      <c r="P1786" s="2" t="s">
        <v>10974</v>
      </c>
      <c r="S1786">
        <v>9410000</v>
      </c>
      <c r="T1786">
        <v>3406000</v>
      </c>
      <c r="U1786">
        <v>3406000</v>
      </c>
      <c r="V1786" t="s">
        <v>11371</v>
      </c>
      <c r="W1786" s="101">
        <v>46195.467350115738</v>
      </c>
      <c r="X1786" s="1">
        <f>IFERROR(IF(H1786="","",IF(O1786=0,0.15,IF(VLOOKUP(O1786,'Source Post 14 Status (6.30.26)'!A:B,2,FALSE)=1,0.15,0.5))),0.5)</f>
        <v>0.5</v>
      </c>
      <c r="Y1786" s="6">
        <f t="shared" si="27"/>
        <v>3406000</v>
      </c>
    </row>
    <row r="1787" spans="1:25" x14ac:dyDescent="0.3">
      <c r="A1787" t="str">
        <f>IF(B1787=1,COUNTIF($B$2:B1787,1),"")</f>
        <v/>
      </c>
      <c r="B1787" t="str">
        <f>IF(C1787=1,COUNTIF($H$2:H1787,H1787),"")</f>
        <v/>
      </c>
      <c r="C1787">
        <f>IF(G1787=List!$P$1,1,0)</f>
        <v>0</v>
      </c>
      <c r="D1787" s="1" t="str">
        <f>IF(E1787=1,COUNTIF($E$2:E1787,1),"")</f>
        <v/>
      </c>
      <c r="E1787" s="1" t="str">
        <f>IF(H1787=List!$P$2,1,"")</f>
        <v/>
      </c>
      <c r="F1787" s="2" t="s">
        <v>11828</v>
      </c>
      <c r="G1787" s="2" t="s">
        <v>442</v>
      </c>
      <c r="H1787" s="2" t="s">
        <v>6293</v>
      </c>
      <c r="I1787" s="2" t="s">
        <v>3153</v>
      </c>
      <c r="J1787" s="2" t="s">
        <v>950</v>
      </c>
      <c r="K1787" s="2" t="s">
        <v>3186</v>
      </c>
      <c r="L1787" s="2" t="s">
        <v>3187</v>
      </c>
      <c r="M1787" s="2" t="s">
        <v>159</v>
      </c>
      <c r="N1787" s="2" t="s">
        <v>756</v>
      </c>
      <c r="O1787" s="99">
        <v>10986</v>
      </c>
      <c r="P1787" s="2" t="s">
        <v>7213</v>
      </c>
      <c r="Q1787">
        <v>1800000</v>
      </c>
      <c r="R1787">
        <v>1800000</v>
      </c>
      <c r="S1787">
        <v>3601000</v>
      </c>
      <c r="T1787">
        <v>1800000</v>
      </c>
      <c r="U1787">
        <v>1800000</v>
      </c>
      <c r="V1787" t="s">
        <v>11371</v>
      </c>
      <c r="W1787" s="101">
        <v>46195.463887152779</v>
      </c>
      <c r="X1787" s="1">
        <f>IFERROR(IF(H1787="","",IF(O1787=0,0.15,IF(VLOOKUP(O1787,'Source Post 14 Status (6.30.26)'!A:B,2,FALSE)=1,0.15,0.5))),0.5)</f>
        <v>0.5</v>
      </c>
      <c r="Y1787" s="6">
        <f t="shared" si="27"/>
        <v>1800000</v>
      </c>
    </row>
    <row r="1788" spans="1:25" x14ac:dyDescent="0.3">
      <c r="A1788" t="str">
        <f>IF(B1788=1,COUNTIF($B$2:B1788,1),"")</f>
        <v/>
      </c>
      <c r="B1788" t="str">
        <f>IF(C1788=1,COUNTIF($H$2:H1788,H1788),"")</f>
        <v/>
      </c>
      <c r="C1788">
        <f>IF(G1788=List!$P$1,1,0)</f>
        <v>0</v>
      </c>
      <c r="D1788" s="1" t="str">
        <f>IF(E1788=1,COUNTIF($E$2:E1788,1),"")</f>
        <v/>
      </c>
      <c r="E1788" s="1" t="str">
        <f>IF(H1788=List!$P$2,1,"")</f>
        <v/>
      </c>
      <c r="F1788" s="2" t="s">
        <v>11828</v>
      </c>
      <c r="G1788" s="2" t="s">
        <v>442</v>
      </c>
      <c r="H1788" s="2" t="s">
        <v>6293</v>
      </c>
      <c r="I1788" s="2" t="s">
        <v>3153</v>
      </c>
      <c r="J1788" s="2" t="s">
        <v>950</v>
      </c>
      <c r="K1788" s="2" t="s">
        <v>3186</v>
      </c>
      <c r="L1788" s="2" t="s">
        <v>3187</v>
      </c>
      <c r="M1788" s="2" t="s">
        <v>159</v>
      </c>
      <c r="N1788" s="2" t="s">
        <v>756</v>
      </c>
      <c r="O1788" s="99">
        <v>0</v>
      </c>
      <c r="P1788" s="2" t="s">
        <v>8514</v>
      </c>
      <c r="W1788" s="101">
        <v>1</v>
      </c>
      <c r="X1788" s="1">
        <f>IFERROR(IF(H1788="","",IF(O1788=0,0.15,IF(VLOOKUP(O1788,'Source Post 14 Status (6.30.26)'!A:B,2,FALSE)=1,0.15,0.5))),0.5)</f>
        <v>0.15</v>
      </c>
      <c r="Y1788" s="6">
        <f t="shared" si="27"/>
        <v>0</v>
      </c>
    </row>
    <row r="1789" spans="1:25" x14ac:dyDescent="0.3">
      <c r="A1789" t="str">
        <f>IF(B1789=1,COUNTIF($B$2:B1789,1),"")</f>
        <v/>
      </c>
      <c r="B1789" t="str">
        <f>IF(C1789=1,COUNTIF($H$2:H1789,H1789),"")</f>
        <v/>
      </c>
      <c r="C1789">
        <f>IF(G1789=List!$P$1,1,0)</f>
        <v>0</v>
      </c>
      <c r="D1789" s="1" t="str">
        <f>IF(E1789=1,COUNTIF($E$2:E1789,1),"")</f>
        <v/>
      </c>
      <c r="E1789" s="1" t="str">
        <f>IF(H1789=List!$P$2,1,"")</f>
        <v/>
      </c>
      <c r="F1789" s="2" t="s">
        <v>11828</v>
      </c>
      <c r="G1789" s="2" t="s">
        <v>442</v>
      </c>
      <c r="H1789" s="2" t="s">
        <v>6293</v>
      </c>
      <c r="I1789" s="2" t="s">
        <v>3153</v>
      </c>
      <c r="J1789" s="2" t="s">
        <v>950</v>
      </c>
      <c r="K1789" s="2" t="s">
        <v>3186</v>
      </c>
      <c r="L1789" s="2" t="s">
        <v>3187</v>
      </c>
      <c r="M1789" s="2" t="s">
        <v>159</v>
      </c>
      <c r="N1789" s="2" t="s">
        <v>756</v>
      </c>
      <c r="O1789" s="99">
        <v>17526</v>
      </c>
      <c r="P1789" s="2" t="s">
        <v>7746</v>
      </c>
      <c r="Q1789">
        <v>731500</v>
      </c>
      <c r="R1789">
        <v>731500</v>
      </c>
      <c r="V1789" t="s">
        <v>11371</v>
      </c>
      <c r="W1789" s="101">
        <v>46195.464050000002</v>
      </c>
      <c r="X1789" s="1">
        <f>IFERROR(IF(H1789="","",IF(O1789=0,0.15,IF(VLOOKUP(O1789,'Source Post 14 Status (6.30.26)'!A:B,2,FALSE)=1,0.15,0.5))),0.5)</f>
        <v>0.5</v>
      </c>
      <c r="Y1789" s="6">
        <f t="shared" si="27"/>
        <v>0</v>
      </c>
    </row>
    <row r="1790" spans="1:25" x14ac:dyDescent="0.3">
      <c r="A1790" t="str">
        <f>IF(B1790=1,COUNTIF($B$2:B1790,1),"")</f>
        <v/>
      </c>
      <c r="B1790" t="str">
        <f>IF(C1790=1,COUNTIF($H$2:H1790,H1790),"")</f>
        <v/>
      </c>
      <c r="C1790">
        <f>IF(G1790=List!$P$1,1,0)</f>
        <v>0</v>
      </c>
      <c r="D1790" s="1" t="str">
        <f>IF(E1790=1,COUNTIF($E$2:E1790,1),"")</f>
        <v/>
      </c>
      <c r="E1790" s="1" t="str">
        <f>IF(H1790=List!$P$2,1,"")</f>
        <v/>
      </c>
      <c r="F1790" s="2" t="s">
        <v>11828</v>
      </c>
      <c r="G1790" s="2" t="s">
        <v>442</v>
      </c>
      <c r="H1790" s="2" t="s">
        <v>6293</v>
      </c>
      <c r="I1790" s="2" t="s">
        <v>3153</v>
      </c>
      <c r="J1790" s="2" t="s">
        <v>950</v>
      </c>
      <c r="K1790" s="2" t="s">
        <v>3186</v>
      </c>
      <c r="L1790" s="2" t="s">
        <v>3187</v>
      </c>
      <c r="M1790" s="2" t="s">
        <v>159</v>
      </c>
      <c r="N1790" s="2" t="s">
        <v>756</v>
      </c>
      <c r="O1790" s="99">
        <v>24760</v>
      </c>
      <c r="P1790" s="2" t="s">
        <v>8498</v>
      </c>
      <c r="Q1790">
        <v>2221514</v>
      </c>
      <c r="R1790">
        <v>2219125</v>
      </c>
      <c r="V1790" t="s">
        <v>11371</v>
      </c>
      <c r="W1790" s="101">
        <v>46195.465662187496</v>
      </c>
      <c r="X1790" s="1">
        <f>IFERROR(IF(H1790="","",IF(O1790=0,0.15,IF(VLOOKUP(O1790,'Source Post 14 Status (6.30.26)'!A:B,2,FALSE)=1,0.15,0.5))),0.5)</f>
        <v>0.15</v>
      </c>
      <c r="Y1790" s="6">
        <f t="shared" si="27"/>
        <v>0</v>
      </c>
    </row>
    <row r="1791" spans="1:25" x14ac:dyDescent="0.3">
      <c r="A1791" t="str">
        <f>IF(B1791=1,COUNTIF($B$2:B1791,1),"")</f>
        <v/>
      </c>
      <c r="B1791" t="str">
        <f>IF(C1791=1,COUNTIF($H$2:H1791,H1791),"")</f>
        <v/>
      </c>
      <c r="C1791">
        <f>IF(G1791=List!$P$1,1,0)</f>
        <v>0</v>
      </c>
      <c r="D1791" s="1" t="str">
        <f>IF(E1791=1,COUNTIF($E$2:E1791,1),"")</f>
        <v/>
      </c>
      <c r="E1791" s="1" t="str">
        <f>IF(H1791=List!$P$2,1,"")</f>
        <v/>
      </c>
      <c r="F1791" s="2" t="s">
        <v>11828</v>
      </c>
      <c r="G1791" s="2" t="s">
        <v>443</v>
      </c>
      <c r="H1791" s="2" t="s">
        <v>6294</v>
      </c>
      <c r="I1791" s="2" t="s">
        <v>3153</v>
      </c>
      <c r="J1791" s="2" t="s">
        <v>950</v>
      </c>
      <c r="K1791" s="2" t="s">
        <v>3189</v>
      </c>
      <c r="L1791" s="2" t="s">
        <v>3190</v>
      </c>
      <c r="M1791" s="2" t="s">
        <v>159</v>
      </c>
      <c r="N1791" s="2" t="s">
        <v>756</v>
      </c>
      <c r="O1791" s="99">
        <v>10779</v>
      </c>
      <c r="P1791" s="2" t="s">
        <v>7212</v>
      </c>
      <c r="Q1791">
        <v>606000</v>
      </c>
      <c r="R1791">
        <v>606000</v>
      </c>
      <c r="S1791">
        <v>1212000</v>
      </c>
      <c r="T1791">
        <v>606000</v>
      </c>
      <c r="U1791">
        <v>606000</v>
      </c>
      <c r="V1791" t="s">
        <v>11372</v>
      </c>
      <c r="W1791" s="101">
        <v>46197.392737881943</v>
      </c>
      <c r="X1791" s="1">
        <f>IFERROR(IF(H1791="","",IF(O1791=0,0.15,IF(VLOOKUP(O1791,'Source Post 14 Status (6.30.26)'!A:B,2,FALSE)=1,0.15,0.5))),0.5)</f>
        <v>0.15</v>
      </c>
      <c r="Y1791" s="6">
        <f t="shared" si="27"/>
        <v>181800</v>
      </c>
    </row>
    <row r="1792" spans="1:25" x14ac:dyDescent="0.3">
      <c r="A1792" t="str">
        <f>IF(B1792=1,COUNTIF($B$2:B1792,1),"")</f>
        <v/>
      </c>
      <c r="B1792" t="str">
        <f>IF(C1792=1,COUNTIF($H$2:H1792,H1792),"")</f>
        <v/>
      </c>
      <c r="C1792">
        <f>IF(G1792=List!$P$1,1,0)</f>
        <v>0</v>
      </c>
      <c r="D1792" s="1" t="str">
        <f>IF(E1792=1,COUNTIF($E$2:E1792,1),"")</f>
        <v/>
      </c>
      <c r="E1792" s="1" t="str">
        <f>IF(H1792=List!$P$2,1,"")</f>
        <v/>
      </c>
      <c r="F1792" s="2" t="s">
        <v>11828</v>
      </c>
      <c r="G1792" s="2" t="s">
        <v>443</v>
      </c>
      <c r="H1792" s="2" t="s">
        <v>6294</v>
      </c>
      <c r="I1792" s="2" t="s">
        <v>3153</v>
      </c>
      <c r="J1792" s="2" t="s">
        <v>950</v>
      </c>
      <c r="K1792" s="2" t="s">
        <v>3189</v>
      </c>
      <c r="L1792" s="2" t="s">
        <v>3190</v>
      </c>
      <c r="M1792" s="2" t="s">
        <v>159</v>
      </c>
      <c r="N1792" s="2" t="s">
        <v>756</v>
      </c>
      <c r="O1792" s="99">
        <v>16880</v>
      </c>
      <c r="P1792" s="2" t="s">
        <v>7669</v>
      </c>
      <c r="Q1792">
        <v>1802500</v>
      </c>
      <c r="R1792">
        <v>1802500</v>
      </c>
      <c r="S1792">
        <v>2640000</v>
      </c>
      <c r="T1792">
        <v>1316000</v>
      </c>
      <c r="U1792">
        <v>1316000</v>
      </c>
      <c r="V1792" t="s">
        <v>11372</v>
      </c>
      <c r="W1792" s="101">
        <v>46197.394769409722</v>
      </c>
      <c r="X1792" s="1">
        <f>IFERROR(IF(H1792="","",IF(O1792=0,0.15,IF(VLOOKUP(O1792,'Source Post 14 Status (6.30.26)'!A:B,2,FALSE)=1,0.15,0.5))),0.5)</f>
        <v>0.15</v>
      </c>
      <c r="Y1792" s="6">
        <f t="shared" si="27"/>
        <v>394800</v>
      </c>
    </row>
    <row r="1793" spans="1:25" x14ac:dyDescent="0.3">
      <c r="A1793" t="str">
        <f>IF(B1793=1,COUNTIF($B$2:B1793,1),"")</f>
        <v/>
      </c>
      <c r="B1793" t="str">
        <f>IF(C1793=1,COUNTIF($H$2:H1793,H1793),"")</f>
        <v/>
      </c>
      <c r="C1793">
        <f>IF(G1793=List!$P$1,1,0)</f>
        <v>0</v>
      </c>
      <c r="D1793" s="1" t="str">
        <f>IF(E1793=1,COUNTIF($E$2:E1793,1),"")</f>
        <v/>
      </c>
      <c r="E1793" s="1" t="str">
        <f>IF(H1793=List!$P$2,1,"")</f>
        <v/>
      </c>
      <c r="F1793" s="2" t="s">
        <v>11828</v>
      </c>
      <c r="G1793" s="2" t="s">
        <v>443</v>
      </c>
      <c r="H1793" s="2" t="s">
        <v>6294</v>
      </c>
      <c r="I1793" s="2" t="s">
        <v>3153</v>
      </c>
      <c r="J1793" s="2" t="s">
        <v>950</v>
      </c>
      <c r="K1793" s="2" t="s">
        <v>3189</v>
      </c>
      <c r="L1793" s="2" t="s">
        <v>3190</v>
      </c>
      <c r="M1793" s="2" t="s">
        <v>159</v>
      </c>
      <c r="N1793" s="2" t="s">
        <v>756</v>
      </c>
      <c r="O1793" s="99">
        <v>20879</v>
      </c>
      <c r="P1793" s="2" t="s">
        <v>8230</v>
      </c>
      <c r="Q1793">
        <v>322000</v>
      </c>
      <c r="R1793">
        <v>322000</v>
      </c>
      <c r="S1793">
        <v>643000</v>
      </c>
      <c r="T1793">
        <v>320500</v>
      </c>
      <c r="U1793">
        <v>320500</v>
      </c>
      <c r="V1793" t="s">
        <v>11372</v>
      </c>
      <c r="W1793" s="101">
        <v>46197.396519444446</v>
      </c>
      <c r="X1793" s="1">
        <f>IFERROR(IF(H1793="","",IF(O1793=0,0.15,IF(VLOOKUP(O1793,'Source Post 14 Status (6.30.26)'!A:B,2,FALSE)=1,0.15,0.5))),0.5)</f>
        <v>0.15</v>
      </c>
      <c r="Y1793" s="6">
        <f t="shared" si="27"/>
        <v>96150</v>
      </c>
    </row>
    <row r="1794" spans="1:25" x14ac:dyDescent="0.3">
      <c r="A1794" t="str">
        <f>IF(B1794=1,COUNTIF($B$2:B1794,1),"")</f>
        <v/>
      </c>
      <c r="B1794" t="str">
        <f>IF(C1794=1,COUNTIF($H$2:H1794,H1794),"")</f>
        <v/>
      </c>
      <c r="C1794">
        <f>IF(G1794=List!$P$1,1,0)</f>
        <v>0</v>
      </c>
      <c r="D1794" s="1" t="str">
        <f>IF(E1794=1,COUNTIF($E$2:E1794,1),"")</f>
        <v/>
      </c>
      <c r="E1794" s="1" t="str">
        <f>IF(H1794=List!$P$2,1,"")</f>
        <v/>
      </c>
      <c r="F1794" s="2" t="s">
        <v>11828</v>
      </c>
      <c r="G1794" s="2" t="s">
        <v>443</v>
      </c>
      <c r="H1794" s="2" t="s">
        <v>6294</v>
      </c>
      <c r="I1794" s="2" t="s">
        <v>3153</v>
      </c>
      <c r="J1794" s="2" t="s">
        <v>950</v>
      </c>
      <c r="K1794" s="2" t="s">
        <v>3189</v>
      </c>
      <c r="L1794" s="2" t="s">
        <v>3190</v>
      </c>
      <c r="M1794" s="2" t="s">
        <v>159</v>
      </c>
      <c r="N1794" s="2" t="s">
        <v>756</v>
      </c>
      <c r="O1794" s="99">
        <v>24681</v>
      </c>
      <c r="P1794" s="2" t="s">
        <v>11373</v>
      </c>
      <c r="Q1794">
        <v>2721600</v>
      </c>
      <c r="R1794">
        <v>2721375</v>
      </c>
      <c r="V1794" t="s">
        <v>11372</v>
      </c>
      <c r="W1794" s="101">
        <v>46197.383807951388</v>
      </c>
      <c r="X1794" s="1">
        <f>IFERROR(IF(H1794="","",IF(O1794=0,0.15,IF(VLOOKUP(O1794,'Source Post 14 Status (6.30.26)'!A:B,2,FALSE)=1,0.15,0.5))),0.5)</f>
        <v>0.15</v>
      </c>
      <c r="Y1794" s="6">
        <f t="shared" si="27"/>
        <v>0</v>
      </c>
    </row>
    <row r="1795" spans="1:25" x14ac:dyDescent="0.3">
      <c r="A1795" t="str">
        <f>IF(B1795=1,COUNTIF($B$2:B1795,1),"")</f>
        <v/>
      </c>
      <c r="B1795" t="str">
        <f>IF(C1795=1,COUNTIF($H$2:H1795,H1795),"")</f>
        <v/>
      </c>
      <c r="C1795">
        <f>IF(G1795=List!$P$1,1,0)</f>
        <v>0</v>
      </c>
      <c r="D1795" s="1" t="str">
        <f>IF(E1795=1,COUNTIF($E$2:E1795,1),"")</f>
        <v/>
      </c>
      <c r="E1795" s="1" t="str">
        <f>IF(H1795=List!$P$2,1,"")</f>
        <v/>
      </c>
      <c r="F1795" s="2" t="s">
        <v>11828</v>
      </c>
      <c r="G1795" s="2" t="s">
        <v>443</v>
      </c>
      <c r="H1795" s="2" t="s">
        <v>6294</v>
      </c>
      <c r="I1795" s="2" t="s">
        <v>3153</v>
      </c>
      <c r="J1795" s="2" t="s">
        <v>950</v>
      </c>
      <c r="K1795" s="2" t="s">
        <v>3189</v>
      </c>
      <c r="L1795" s="2" t="s">
        <v>3190</v>
      </c>
      <c r="M1795" s="2" t="s">
        <v>159</v>
      </c>
      <c r="N1795" s="2" t="s">
        <v>756</v>
      </c>
      <c r="O1795" s="99">
        <v>26960</v>
      </c>
      <c r="P1795" s="2" t="s">
        <v>11374</v>
      </c>
      <c r="Q1795">
        <v>3801500</v>
      </c>
      <c r="R1795">
        <v>3798500</v>
      </c>
      <c r="S1795">
        <v>686000</v>
      </c>
      <c r="T1795">
        <v>341500</v>
      </c>
      <c r="U1795">
        <v>340500</v>
      </c>
      <c r="V1795" t="s">
        <v>11372</v>
      </c>
      <c r="W1795" s="101">
        <v>46197.398697835648</v>
      </c>
      <c r="X1795" s="1">
        <f>IFERROR(IF(H1795="","",IF(O1795=0,0.15,IF(VLOOKUP(O1795,'Source Post 14 Status (6.30.26)'!A:B,2,FALSE)=1,0.15,0.5))),0.5)</f>
        <v>0.15</v>
      </c>
      <c r="Y1795" s="6">
        <f t="shared" ref="Y1795:Y1858" si="28">IF(H1795="","",ROUND(MIN((T1795+U1795)*X1795,T1795),0))</f>
        <v>102300</v>
      </c>
    </row>
    <row r="1796" spans="1:25" x14ac:dyDescent="0.3">
      <c r="A1796" t="str">
        <f>IF(B1796=1,COUNTIF($B$2:B1796,1),"")</f>
        <v/>
      </c>
      <c r="B1796" t="str">
        <f>IF(C1796=1,COUNTIF($H$2:H1796,H1796),"")</f>
        <v/>
      </c>
      <c r="C1796">
        <f>IF(G1796=List!$P$1,1,0)</f>
        <v>0</v>
      </c>
      <c r="D1796" s="1" t="str">
        <f>IF(E1796=1,COUNTIF($E$2:E1796,1),"")</f>
        <v/>
      </c>
      <c r="E1796" s="1" t="str">
        <f>IF(H1796=List!$P$2,1,"")</f>
        <v/>
      </c>
      <c r="F1796" s="2" t="s">
        <v>11828</v>
      </c>
      <c r="G1796" s="2" t="s">
        <v>443</v>
      </c>
      <c r="H1796" s="2" t="s">
        <v>6294</v>
      </c>
      <c r="I1796" s="2" t="s">
        <v>3153</v>
      </c>
      <c r="J1796" s="2" t="s">
        <v>950</v>
      </c>
      <c r="K1796" s="2" t="s">
        <v>3189</v>
      </c>
      <c r="L1796" s="2" t="s">
        <v>3190</v>
      </c>
      <c r="M1796" s="2" t="s">
        <v>159</v>
      </c>
      <c r="N1796" s="2" t="s">
        <v>756</v>
      </c>
      <c r="O1796" s="99">
        <v>0</v>
      </c>
      <c r="P1796" s="2" t="s">
        <v>8514</v>
      </c>
      <c r="Q1796">
        <v>0</v>
      </c>
      <c r="R1796">
        <v>0</v>
      </c>
      <c r="S1796">
        <v>20000000</v>
      </c>
      <c r="T1796">
        <v>5000000</v>
      </c>
      <c r="U1796">
        <v>5000000</v>
      </c>
      <c r="V1796" t="s">
        <v>11372</v>
      </c>
      <c r="W1796" s="101">
        <v>46197.498243090275</v>
      </c>
      <c r="X1796" s="1">
        <f>IFERROR(IF(H1796="","",IF(O1796=0,0.15,IF(VLOOKUP(O1796,'Source Post 14 Status (6.30.26)'!A:B,2,FALSE)=1,0.15,0.5))),0.5)</f>
        <v>0.15</v>
      </c>
      <c r="Y1796" s="6">
        <f t="shared" si="28"/>
        <v>1500000</v>
      </c>
    </row>
    <row r="1797" spans="1:25" x14ac:dyDescent="0.3">
      <c r="A1797" t="str">
        <f>IF(B1797=1,COUNTIF($B$2:B1797,1),"")</f>
        <v/>
      </c>
      <c r="B1797" t="str">
        <f>IF(C1797=1,COUNTIF($H$2:H1797,H1797),"")</f>
        <v/>
      </c>
      <c r="C1797">
        <f>IF(G1797=List!$P$1,1,0)</f>
        <v>0</v>
      </c>
      <c r="D1797" s="1" t="str">
        <f>IF(E1797=1,COUNTIF($E$2:E1797,1),"")</f>
        <v/>
      </c>
      <c r="E1797" s="1" t="str">
        <f>IF(H1797=List!$P$2,1,"")</f>
        <v/>
      </c>
      <c r="F1797" s="2" t="s">
        <v>11828</v>
      </c>
      <c r="G1797" s="2" t="s">
        <v>443</v>
      </c>
      <c r="H1797" s="2" t="s">
        <v>6294</v>
      </c>
      <c r="I1797" s="2" t="s">
        <v>3153</v>
      </c>
      <c r="J1797" s="2" t="s">
        <v>950</v>
      </c>
      <c r="K1797" s="2" t="s">
        <v>3189</v>
      </c>
      <c r="L1797" s="2" t="s">
        <v>3190</v>
      </c>
      <c r="M1797" s="2" t="s">
        <v>159</v>
      </c>
      <c r="N1797" s="2" t="s">
        <v>756</v>
      </c>
      <c r="O1797" s="99">
        <v>20530</v>
      </c>
      <c r="P1797" s="2" t="s">
        <v>8123</v>
      </c>
      <c r="Q1797">
        <v>1281500</v>
      </c>
      <c r="R1797">
        <v>1281500</v>
      </c>
      <c r="S1797">
        <v>2560000</v>
      </c>
      <c r="T1797">
        <v>1279000</v>
      </c>
      <c r="U1797">
        <v>1279000</v>
      </c>
      <c r="V1797" t="s">
        <v>11372</v>
      </c>
      <c r="W1797" s="101">
        <v>46197.395881053242</v>
      </c>
      <c r="X1797" s="1">
        <f>IFERROR(IF(H1797="","",IF(O1797=0,0.15,IF(VLOOKUP(O1797,'Source Post 14 Status (6.30.26)'!A:B,2,FALSE)=1,0.15,0.5))),0.5)</f>
        <v>0.15</v>
      </c>
      <c r="Y1797" s="6">
        <f t="shared" si="28"/>
        <v>383700</v>
      </c>
    </row>
    <row r="1798" spans="1:25" x14ac:dyDescent="0.3">
      <c r="A1798" t="str">
        <f>IF(B1798=1,COUNTIF($B$2:B1798,1),"")</f>
        <v/>
      </c>
      <c r="B1798" t="str">
        <f>IF(C1798=1,COUNTIF($H$2:H1798,H1798),"")</f>
        <v/>
      </c>
      <c r="C1798">
        <f>IF(G1798=List!$P$1,1,0)</f>
        <v>0</v>
      </c>
      <c r="D1798" s="1" t="str">
        <f>IF(E1798=1,COUNTIF($E$2:E1798,1),"")</f>
        <v/>
      </c>
      <c r="E1798" s="1" t="str">
        <f>IF(H1798=List!$P$2,1,"")</f>
        <v/>
      </c>
      <c r="F1798" s="2" t="s">
        <v>11828</v>
      </c>
      <c r="G1798" s="2" t="s">
        <v>443</v>
      </c>
      <c r="H1798" s="2" t="s">
        <v>6294</v>
      </c>
      <c r="I1798" s="2" t="s">
        <v>3153</v>
      </c>
      <c r="J1798" s="2" t="s">
        <v>950</v>
      </c>
      <c r="K1798" s="2" t="s">
        <v>3189</v>
      </c>
      <c r="L1798" s="2" t="s">
        <v>3190</v>
      </c>
      <c r="M1798" s="2" t="s">
        <v>159</v>
      </c>
      <c r="N1798" s="2" t="s">
        <v>756</v>
      </c>
      <c r="O1798" s="99">
        <v>14651</v>
      </c>
      <c r="P1798" s="2" t="s">
        <v>7402</v>
      </c>
      <c r="Q1798">
        <v>1075000</v>
      </c>
      <c r="R1798">
        <v>1075000</v>
      </c>
      <c r="S1798">
        <v>3625000</v>
      </c>
      <c r="T1798">
        <v>2490000</v>
      </c>
      <c r="U1798">
        <v>2490000</v>
      </c>
      <c r="V1798" t="s">
        <v>11372</v>
      </c>
      <c r="W1798" s="101">
        <v>46197.393982060188</v>
      </c>
      <c r="X1798" s="1">
        <f>IFERROR(IF(H1798="","",IF(O1798=0,0.15,IF(VLOOKUP(O1798,'Source Post 14 Status (6.30.26)'!A:B,2,FALSE)=1,0.15,0.5))),0.5)</f>
        <v>0.15</v>
      </c>
      <c r="Y1798" s="6">
        <f t="shared" si="28"/>
        <v>747000</v>
      </c>
    </row>
    <row r="1799" spans="1:25" x14ac:dyDescent="0.3">
      <c r="A1799" t="str">
        <f>IF(B1799=1,COUNTIF($B$2:B1799,1),"")</f>
        <v/>
      </c>
      <c r="B1799" t="str">
        <f>IF(C1799=1,COUNTIF($H$2:H1799,H1799),"")</f>
        <v/>
      </c>
      <c r="C1799">
        <f>IF(G1799=List!$P$1,1,0)</f>
        <v>0</v>
      </c>
      <c r="D1799" s="1" t="str">
        <f>IF(E1799=1,COUNTIF($E$2:E1799,1),"")</f>
        <v/>
      </c>
      <c r="E1799" s="1" t="str">
        <f>IF(H1799=List!$P$2,1,"")</f>
        <v/>
      </c>
      <c r="F1799" s="2" t="s">
        <v>11828</v>
      </c>
      <c r="G1799" s="2" t="s">
        <v>443</v>
      </c>
      <c r="H1799" s="2" t="s">
        <v>6294</v>
      </c>
      <c r="I1799" s="2" t="s">
        <v>3153</v>
      </c>
      <c r="J1799" s="2" t="s">
        <v>950</v>
      </c>
      <c r="K1799" s="2" t="s">
        <v>3189</v>
      </c>
      <c r="L1799" s="2" t="s">
        <v>3190</v>
      </c>
      <c r="M1799" s="2" t="s">
        <v>159</v>
      </c>
      <c r="N1799" s="2" t="s">
        <v>756</v>
      </c>
      <c r="O1799" s="99">
        <v>22771</v>
      </c>
      <c r="P1799" s="2" t="s">
        <v>8400</v>
      </c>
      <c r="Q1799">
        <v>1555000</v>
      </c>
      <c r="R1799">
        <v>1558000</v>
      </c>
      <c r="V1799" t="s">
        <v>11372</v>
      </c>
      <c r="W1799" s="101">
        <v>46197.383488425927</v>
      </c>
      <c r="X1799" s="1">
        <f>IFERROR(IF(H1799="","",IF(O1799=0,0.15,IF(VLOOKUP(O1799,'Source Post 14 Status (6.30.26)'!A:B,2,FALSE)=1,0.15,0.5))),0.5)</f>
        <v>0.15</v>
      </c>
      <c r="Y1799" s="6">
        <f t="shared" si="28"/>
        <v>0</v>
      </c>
    </row>
    <row r="1800" spans="1:25" x14ac:dyDescent="0.3">
      <c r="A1800" t="str">
        <f>IF(B1800=1,COUNTIF($B$2:B1800,1),"")</f>
        <v/>
      </c>
      <c r="B1800" t="str">
        <f>IF(C1800=1,COUNTIF($H$2:H1800,H1800),"")</f>
        <v/>
      </c>
      <c r="C1800">
        <f>IF(G1800=List!$P$1,1,0)</f>
        <v>0</v>
      </c>
      <c r="D1800" s="1" t="str">
        <f>IF(E1800=1,COUNTIF($E$2:E1800,1),"")</f>
        <v/>
      </c>
      <c r="E1800" s="1" t="str">
        <f>IF(H1800=List!$P$2,1,"")</f>
        <v/>
      </c>
      <c r="F1800" s="2" t="s">
        <v>11828</v>
      </c>
      <c r="G1800" s="2" t="s">
        <v>443</v>
      </c>
      <c r="H1800" s="2" t="s">
        <v>6294</v>
      </c>
      <c r="I1800" s="2" t="s">
        <v>3153</v>
      </c>
      <c r="J1800" s="2" t="s">
        <v>950</v>
      </c>
      <c r="K1800" s="2" t="s">
        <v>3189</v>
      </c>
      <c r="L1800" s="2" t="s">
        <v>3190</v>
      </c>
      <c r="M1800" s="2" t="s">
        <v>159</v>
      </c>
      <c r="N1800" s="2" t="s">
        <v>756</v>
      </c>
      <c r="O1800" s="99">
        <v>17256</v>
      </c>
      <c r="P1800" s="2" t="s">
        <v>7727</v>
      </c>
      <c r="Q1800">
        <v>293500</v>
      </c>
      <c r="R1800">
        <v>293500</v>
      </c>
      <c r="S1800">
        <v>588000</v>
      </c>
      <c r="T1800">
        <v>292000</v>
      </c>
      <c r="U1800">
        <v>292000</v>
      </c>
      <c r="V1800" t="s">
        <v>11372</v>
      </c>
      <c r="W1800" s="101">
        <v>46197.395078668982</v>
      </c>
      <c r="X1800" s="1">
        <f>IFERROR(IF(H1800="","",IF(O1800=0,0.15,IF(VLOOKUP(O1800,'Source Post 14 Status (6.30.26)'!A:B,2,FALSE)=1,0.15,0.5))),0.5)</f>
        <v>0.15</v>
      </c>
      <c r="Y1800" s="6">
        <f t="shared" si="28"/>
        <v>87600</v>
      </c>
    </row>
    <row r="1801" spans="1:25" x14ac:dyDescent="0.3">
      <c r="A1801" t="str">
        <f>IF(B1801=1,COUNTIF($B$2:B1801,1),"")</f>
        <v/>
      </c>
      <c r="B1801" t="str">
        <f>IF(C1801=1,COUNTIF($H$2:H1801,H1801),"")</f>
        <v/>
      </c>
      <c r="C1801">
        <f>IF(G1801=List!$P$1,1,0)</f>
        <v>0</v>
      </c>
      <c r="D1801" s="1" t="str">
        <f>IF(E1801=1,COUNTIF($E$2:E1801,1),"")</f>
        <v/>
      </c>
      <c r="E1801" s="1" t="str">
        <f>IF(H1801=List!$P$2,1,"")</f>
        <v/>
      </c>
      <c r="F1801" s="2" t="s">
        <v>11828</v>
      </c>
      <c r="G1801" s="2" t="s">
        <v>443</v>
      </c>
      <c r="H1801" s="2" t="s">
        <v>6294</v>
      </c>
      <c r="I1801" s="2" t="s">
        <v>3153</v>
      </c>
      <c r="J1801" s="2" t="s">
        <v>950</v>
      </c>
      <c r="K1801" s="2" t="s">
        <v>3189</v>
      </c>
      <c r="L1801" s="2" t="s">
        <v>3190</v>
      </c>
      <c r="M1801" s="2" t="s">
        <v>159</v>
      </c>
      <c r="N1801" s="2" t="s">
        <v>756</v>
      </c>
      <c r="O1801" s="99">
        <v>19958</v>
      </c>
      <c r="P1801" s="2" t="s">
        <v>8026</v>
      </c>
      <c r="Q1801">
        <v>619500</v>
      </c>
      <c r="R1801">
        <v>619500</v>
      </c>
      <c r="S1801">
        <v>1236000</v>
      </c>
      <c r="T1801">
        <v>618000</v>
      </c>
      <c r="U1801">
        <v>618000</v>
      </c>
      <c r="V1801" t="s">
        <v>11372</v>
      </c>
      <c r="W1801" s="101">
        <v>46197.409580208332</v>
      </c>
      <c r="X1801" s="1">
        <f>IFERROR(IF(H1801="","",IF(O1801=0,0.15,IF(VLOOKUP(O1801,'Source Post 14 Status (6.30.26)'!A:B,2,FALSE)=1,0.15,0.5))),0.5)</f>
        <v>0.15</v>
      </c>
      <c r="Y1801" s="6">
        <f t="shared" si="28"/>
        <v>185400</v>
      </c>
    </row>
    <row r="1802" spans="1:25" x14ac:dyDescent="0.3">
      <c r="A1802" t="str">
        <f>IF(B1802=1,COUNTIF($B$2:B1802,1),"")</f>
        <v/>
      </c>
      <c r="B1802" t="str">
        <f>IF(C1802=1,COUNTIF($H$2:H1802,H1802),"")</f>
        <v/>
      </c>
      <c r="C1802">
        <f>IF(G1802=List!$P$1,1,0)</f>
        <v>0</v>
      </c>
      <c r="D1802" s="1" t="str">
        <f>IF(E1802=1,COUNTIF($E$2:E1802,1),"")</f>
        <v/>
      </c>
      <c r="E1802" s="1" t="str">
        <f>IF(H1802=List!$P$2,1,"")</f>
        <v/>
      </c>
      <c r="F1802" s="2" t="s">
        <v>11828</v>
      </c>
      <c r="G1802" s="2" t="s">
        <v>443</v>
      </c>
      <c r="H1802" s="2" t="s">
        <v>6294</v>
      </c>
      <c r="I1802" s="2" t="s">
        <v>3153</v>
      </c>
      <c r="J1802" s="2" t="s">
        <v>950</v>
      </c>
      <c r="K1802" s="2" t="s">
        <v>3189</v>
      </c>
      <c r="L1802" s="2" t="s">
        <v>3190</v>
      </c>
      <c r="M1802" s="2" t="s">
        <v>159</v>
      </c>
      <c r="N1802" s="2" t="s">
        <v>756</v>
      </c>
      <c r="O1802" s="99">
        <v>20593</v>
      </c>
      <c r="P1802" s="2" t="s">
        <v>8140</v>
      </c>
      <c r="Q1802">
        <v>828000</v>
      </c>
      <c r="R1802">
        <v>828000</v>
      </c>
      <c r="S1802">
        <v>1656000</v>
      </c>
      <c r="T1802">
        <v>828000</v>
      </c>
      <c r="U1802">
        <v>828000</v>
      </c>
      <c r="V1802" t="s">
        <v>11372</v>
      </c>
      <c r="W1802" s="101">
        <v>46197.396140196761</v>
      </c>
      <c r="X1802" s="1">
        <f>IFERROR(IF(H1802="","",IF(O1802=0,0.15,IF(VLOOKUP(O1802,'Source Post 14 Status (6.30.26)'!A:B,2,FALSE)=1,0.15,0.5))),0.5)</f>
        <v>0.15</v>
      </c>
      <c r="Y1802" s="6">
        <f t="shared" si="28"/>
        <v>248400</v>
      </c>
    </row>
    <row r="1803" spans="1:25" x14ac:dyDescent="0.3">
      <c r="A1803" t="str">
        <f>IF(B1803=1,COUNTIF($B$2:B1803,1),"")</f>
        <v/>
      </c>
      <c r="B1803" t="str">
        <f>IF(C1803=1,COUNTIF($H$2:H1803,H1803),"")</f>
        <v/>
      </c>
      <c r="C1803">
        <f>IF(G1803=List!$P$1,1,0)</f>
        <v>0</v>
      </c>
      <c r="D1803" s="1" t="str">
        <f>IF(E1803=1,COUNTIF($E$2:E1803,1),"")</f>
        <v/>
      </c>
      <c r="E1803" s="1" t="str">
        <f>IF(H1803=List!$P$2,1,"")</f>
        <v/>
      </c>
      <c r="F1803" s="2" t="s">
        <v>11828</v>
      </c>
      <c r="G1803" s="2" t="s">
        <v>443</v>
      </c>
      <c r="H1803" s="2" t="s">
        <v>6294</v>
      </c>
      <c r="I1803" s="2" t="s">
        <v>3153</v>
      </c>
      <c r="J1803" s="2" t="s">
        <v>950</v>
      </c>
      <c r="K1803" s="2" t="s">
        <v>3189</v>
      </c>
      <c r="L1803" s="2" t="s">
        <v>3190</v>
      </c>
      <c r="M1803" s="2" t="s">
        <v>159</v>
      </c>
      <c r="N1803" s="2" t="s">
        <v>756</v>
      </c>
      <c r="O1803" s="99">
        <v>22627</v>
      </c>
      <c r="P1803" s="2" t="s">
        <v>8380</v>
      </c>
      <c r="Q1803">
        <v>554500</v>
      </c>
      <c r="R1803">
        <v>554500</v>
      </c>
      <c r="S1803">
        <v>1105000</v>
      </c>
      <c r="T1803">
        <v>555500</v>
      </c>
      <c r="U1803">
        <v>554500</v>
      </c>
      <c r="V1803" t="s">
        <v>11372</v>
      </c>
      <c r="W1803" s="101">
        <v>46197.397715775463</v>
      </c>
      <c r="X1803" s="1">
        <f>IFERROR(IF(H1803="","",IF(O1803=0,0.15,IF(VLOOKUP(O1803,'Source Post 14 Status (6.30.26)'!A:B,2,FALSE)=1,0.15,0.5))),0.5)</f>
        <v>0.15</v>
      </c>
      <c r="Y1803" s="6">
        <f t="shared" si="28"/>
        <v>166500</v>
      </c>
    </row>
    <row r="1804" spans="1:25" x14ac:dyDescent="0.3">
      <c r="A1804" t="str">
        <f>IF(B1804=1,COUNTIF($B$2:B1804,1),"")</f>
        <v/>
      </c>
      <c r="B1804" t="str">
        <f>IF(C1804=1,COUNTIF($H$2:H1804,H1804),"")</f>
        <v/>
      </c>
      <c r="C1804">
        <f>IF(G1804=List!$P$1,1,0)</f>
        <v>0</v>
      </c>
      <c r="D1804" s="1" t="str">
        <f>IF(E1804=1,COUNTIF($E$2:E1804,1),"")</f>
        <v/>
      </c>
      <c r="E1804" s="1" t="str">
        <f>IF(H1804=List!$P$2,1,"")</f>
        <v/>
      </c>
      <c r="F1804" s="2" t="s">
        <v>11828</v>
      </c>
      <c r="G1804" s="2" t="s">
        <v>443</v>
      </c>
      <c r="H1804" s="2" t="s">
        <v>6294</v>
      </c>
      <c r="I1804" s="2" t="s">
        <v>3153</v>
      </c>
      <c r="J1804" s="2" t="s">
        <v>950</v>
      </c>
      <c r="K1804" s="2" t="s">
        <v>3189</v>
      </c>
      <c r="L1804" s="2" t="s">
        <v>3190</v>
      </c>
      <c r="M1804" s="2" t="s">
        <v>159</v>
      </c>
      <c r="N1804" s="2" t="s">
        <v>756</v>
      </c>
      <c r="O1804" s="99">
        <v>24570</v>
      </c>
      <c r="P1804" s="2" t="s">
        <v>11375</v>
      </c>
      <c r="Q1804">
        <v>675500</v>
      </c>
      <c r="R1804">
        <v>427500</v>
      </c>
      <c r="S1804">
        <v>855000</v>
      </c>
      <c r="T1804">
        <v>427500</v>
      </c>
      <c r="U1804">
        <v>427500</v>
      </c>
      <c r="V1804" t="s">
        <v>11372</v>
      </c>
      <c r="W1804" s="101">
        <v>46197.39750269676</v>
      </c>
      <c r="X1804" s="1">
        <f>IFERROR(IF(H1804="","",IF(O1804=0,0.15,IF(VLOOKUP(O1804,'Source Post 14 Status (6.30.26)'!A:B,2,FALSE)=1,0.15,0.5))),0.5)</f>
        <v>0.15</v>
      </c>
      <c r="Y1804" s="6">
        <f t="shared" si="28"/>
        <v>128250</v>
      </c>
    </row>
    <row r="1805" spans="1:25" x14ac:dyDescent="0.3">
      <c r="A1805" t="str">
        <f>IF(B1805=1,COUNTIF($B$2:B1805,1),"")</f>
        <v/>
      </c>
      <c r="B1805" t="str">
        <f>IF(C1805=1,COUNTIF($H$2:H1805,H1805),"")</f>
        <v/>
      </c>
      <c r="C1805">
        <f>IF(G1805=List!$P$1,1,0)</f>
        <v>0</v>
      </c>
      <c r="D1805" s="1" t="str">
        <f>IF(E1805=1,COUNTIF($E$2:E1805,1),"")</f>
        <v/>
      </c>
      <c r="E1805" s="1" t="str">
        <f>IF(H1805=List!$P$2,1,"")</f>
        <v/>
      </c>
      <c r="F1805" s="2" t="s">
        <v>11828</v>
      </c>
      <c r="G1805" s="2" t="s">
        <v>443</v>
      </c>
      <c r="H1805" s="2" t="s">
        <v>6294</v>
      </c>
      <c r="I1805" s="2" t="s">
        <v>3153</v>
      </c>
      <c r="J1805" s="2" t="s">
        <v>950</v>
      </c>
      <c r="K1805" s="2" t="s">
        <v>3189</v>
      </c>
      <c r="L1805" s="2" t="s">
        <v>3190</v>
      </c>
      <c r="M1805" s="2" t="s">
        <v>159</v>
      </c>
      <c r="N1805" s="2" t="s">
        <v>756</v>
      </c>
      <c r="O1805" s="99">
        <v>15912</v>
      </c>
      <c r="P1805" s="2" t="s">
        <v>7531</v>
      </c>
      <c r="Q1805">
        <v>334275</v>
      </c>
      <c r="R1805">
        <v>334925</v>
      </c>
      <c r="S1805">
        <v>989100</v>
      </c>
      <c r="T1805">
        <v>499300</v>
      </c>
      <c r="U1805">
        <v>494700</v>
      </c>
      <c r="V1805" t="s">
        <v>11372</v>
      </c>
      <c r="W1805" s="101">
        <v>46197.383115659723</v>
      </c>
      <c r="X1805" s="1">
        <f>IFERROR(IF(H1805="","",IF(O1805=0,0.15,IF(VLOOKUP(O1805,'Source Post 14 Status (6.30.26)'!A:B,2,FALSE)=1,0.15,0.5))),0.5)</f>
        <v>0.15</v>
      </c>
      <c r="Y1805" s="6">
        <f t="shared" si="28"/>
        <v>149100</v>
      </c>
    </row>
    <row r="1806" spans="1:25" x14ac:dyDescent="0.3">
      <c r="A1806" t="str">
        <f>IF(B1806=1,COUNTIF($B$2:B1806,1),"")</f>
        <v/>
      </c>
      <c r="B1806" t="str">
        <f>IF(C1806=1,COUNTIF($H$2:H1806,H1806),"")</f>
        <v/>
      </c>
      <c r="C1806">
        <f>IF(G1806=List!$P$1,1,0)</f>
        <v>0</v>
      </c>
      <c r="D1806" s="1" t="str">
        <f>IF(E1806=1,COUNTIF($E$2:E1806,1),"")</f>
        <v/>
      </c>
      <c r="E1806" s="1" t="str">
        <f>IF(H1806=List!$P$2,1,"")</f>
        <v/>
      </c>
      <c r="F1806" s="2" t="s">
        <v>11828</v>
      </c>
      <c r="G1806" s="2" t="s">
        <v>443</v>
      </c>
      <c r="H1806" s="2" t="s">
        <v>6294</v>
      </c>
      <c r="I1806" s="2" t="s">
        <v>3153</v>
      </c>
      <c r="J1806" s="2" t="s">
        <v>950</v>
      </c>
      <c r="K1806" s="2" t="s">
        <v>3189</v>
      </c>
      <c r="L1806" s="2" t="s">
        <v>3190</v>
      </c>
      <c r="M1806" s="2" t="s">
        <v>159</v>
      </c>
      <c r="N1806" s="2" t="s">
        <v>756</v>
      </c>
      <c r="O1806" s="99">
        <v>16778</v>
      </c>
      <c r="P1806" s="2" t="s">
        <v>7646</v>
      </c>
      <c r="Q1806">
        <v>77500</v>
      </c>
      <c r="R1806">
        <v>77500</v>
      </c>
      <c r="S1806">
        <v>655000</v>
      </c>
      <c r="T1806">
        <v>327000</v>
      </c>
      <c r="U1806">
        <v>327000</v>
      </c>
      <c r="V1806" t="s">
        <v>11372</v>
      </c>
      <c r="W1806" s="101">
        <v>46197.409169328705</v>
      </c>
      <c r="X1806" s="1">
        <f>IFERROR(IF(H1806="","",IF(O1806=0,0.15,IF(VLOOKUP(O1806,'Source Post 14 Status (6.30.26)'!A:B,2,FALSE)=1,0.15,0.5))),0.5)</f>
        <v>0.15</v>
      </c>
      <c r="Y1806" s="6">
        <f t="shared" si="28"/>
        <v>98100</v>
      </c>
    </row>
    <row r="1807" spans="1:25" x14ac:dyDescent="0.3">
      <c r="A1807" t="str">
        <f>IF(B1807=1,COUNTIF($B$2:B1807,1),"")</f>
        <v/>
      </c>
      <c r="B1807" t="str">
        <f>IF(C1807=1,COUNTIF($H$2:H1807,H1807),"")</f>
        <v/>
      </c>
      <c r="C1807">
        <f>IF(G1807=List!$P$1,1,0)</f>
        <v>0</v>
      </c>
      <c r="D1807" s="1" t="str">
        <f>IF(E1807=1,COUNTIF($E$2:E1807,1),"")</f>
        <v/>
      </c>
      <c r="E1807" s="1" t="str">
        <f>IF(H1807=List!$P$2,1,"")</f>
        <v/>
      </c>
      <c r="F1807" s="2" t="s">
        <v>11828</v>
      </c>
      <c r="G1807" s="2" t="s">
        <v>443</v>
      </c>
      <c r="H1807" s="2" t="s">
        <v>6294</v>
      </c>
      <c r="I1807" s="2" t="s">
        <v>3153</v>
      </c>
      <c r="J1807" s="2" t="s">
        <v>950</v>
      </c>
      <c r="K1807" s="2" t="s">
        <v>3189</v>
      </c>
      <c r="L1807" s="2" t="s">
        <v>3190</v>
      </c>
      <c r="M1807" s="2" t="s">
        <v>159</v>
      </c>
      <c r="N1807" s="2" t="s">
        <v>756</v>
      </c>
      <c r="O1807" s="99">
        <v>20477</v>
      </c>
      <c r="P1807" s="2" t="s">
        <v>8114</v>
      </c>
      <c r="Q1807">
        <v>1261500</v>
      </c>
      <c r="R1807">
        <v>1283500</v>
      </c>
      <c r="S1807">
        <v>2590000</v>
      </c>
      <c r="V1807" t="s">
        <v>11372</v>
      </c>
      <c r="W1807" s="101">
        <v>46197.395579050928</v>
      </c>
      <c r="X1807" s="1">
        <f>IFERROR(IF(H1807="","",IF(O1807=0,0.15,IF(VLOOKUP(O1807,'Source Post 14 Status (6.30.26)'!A:B,2,FALSE)=1,0.15,0.5))),0.5)</f>
        <v>0.5</v>
      </c>
      <c r="Y1807" s="6">
        <f t="shared" si="28"/>
        <v>0</v>
      </c>
    </row>
    <row r="1808" spans="1:25" x14ac:dyDescent="0.3">
      <c r="A1808" t="str">
        <f>IF(B1808=1,COUNTIF($B$2:B1808,1),"")</f>
        <v/>
      </c>
      <c r="B1808" t="str">
        <f>IF(C1808=1,COUNTIF($H$2:H1808,H1808),"")</f>
        <v/>
      </c>
      <c r="C1808">
        <f>IF(G1808=List!$P$1,1,0)</f>
        <v>0</v>
      </c>
      <c r="D1808" s="1" t="str">
        <f>IF(E1808=1,COUNTIF($E$2:E1808,1),"")</f>
        <v/>
      </c>
      <c r="E1808" s="1" t="str">
        <f>IF(H1808=List!$P$2,1,"")</f>
        <v/>
      </c>
      <c r="F1808" s="2" t="s">
        <v>11828</v>
      </c>
      <c r="G1808" s="2" t="s">
        <v>443</v>
      </c>
      <c r="H1808" s="2" t="s">
        <v>6294</v>
      </c>
      <c r="I1808" s="2" t="s">
        <v>3153</v>
      </c>
      <c r="J1808" s="2" t="s">
        <v>950</v>
      </c>
      <c r="K1808" s="2" t="s">
        <v>3189</v>
      </c>
      <c r="L1808" s="2" t="s">
        <v>3190</v>
      </c>
      <c r="M1808" s="2" t="s">
        <v>159</v>
      </c>
      <c r="N1808" s="2" t="s">
        <v>756</v>
      </c>
      <c r="O1808" s="99">
        <v>16781</v>
      </c>
      <c r="P1808" s="2" t="s">
        <v>7649</v>
      </c>
      <c r="Q1808">
        <v>19500</v>
      </c>
      <c r="R1808">
        <v>19500</v>
      </c>
      <c r="S1808">
        <v>168000</v>
      </c>
      <c r="T1808">
        <v>87000</v>
      </c>
      <c r="U1808">
        <v>87000</v>
      </c>
      <c r="V1808" t="s">
        <v>11372</v>
      </c>
      <c r="W1808" s="101">
        <v>46197.394513043982</v>
      </c>
      <c r="X1808" s="1">
        <f>IFERROR(IF(H1808="","",IF(O1808=0,0.15,IF(VLOOKUP(O1808,'Source Post 14 Status (6.30.26)'!A:B,2,FALSE)=1,0.15,0.5))),0.5)</f>
        <v>0.15</v>
      </c>
      <c r="Y1808" s="6">
        <f t="shared" si="28"/>
        <v>26100</v>
      </c>
    </row>
    <row r="1809" spans="1:25" x14ac:dyDescent="0.3">
      <c r="A1809" t="str">
        <f>IF(B1809=1,COUNTIF($B$2:B1809,1),"")</f>
        <v/>
      </c>
      <c r="B1809" t="str">
        <f>IF(C1809=1,COUNTIF($H$2:H1809,H1809),"")</f>
        <v/>
      </c>
      <c r="C1809">
        <f>IF(G1809=List!$P$1,1,0)</f>
        <v>0</v>
      </c>
      <c r="D1809" s="1" t="str">
        <f>IF(E1809=1,COUNTIF($E$2:E1809,1),"")</f>
        <v/>
      </c>
      <c r="E1809" s="1" t="str">
        <f>IF(H1809=List!$P$2,1,"")</f>
        <v/>
      </c>
      <c r="F1809" s="2" t="s">
        <v>11828</v>
      </c>
      <c r="G1809" s="2" t="s">
        <v>443</v>
      </c>
      <c r="H1809" s="2" t="s">
        <v>6294</v>
      </c>
      <c r="I1809" s="2" t="s">
        <v>3153</v>
      </c>
      <c r="J1809" s="2" t="s">
        <v>950</v>
      </c>
      <c r="K1809" s="2" t="s">
        <v>3189</v>
      </c>
      <c r="L1809" s="2" t="s">
        <v>3190</v>
      </c>
      <c r="M1809" s="2" t="s">
        <v>159</v>
      </c>
      <c r="N1809" s="2" t="s">
        <v>756</v>
      </c>
      <c r="O1809" s="99">
        <v>20881</v>
      </c>
      <c r="P1809" s="2" t="s">
        <v>8231</v>
      </c>
      <c r="Q1809">
        <v>322000</v>
      </c>
      <c r="R1809">
        <v>322000</v>
      </c>
      <c r="S1809">
        <v>643000</v>
      </c>
      <c r="T1809">
        <v>320500</v>
      </c>
      <c r="U1809">
        <v>320500</v>
      </c>
      <c r="V1809" t="s">
        <v>11372</v>
      </c>
      <c r="W1809" s="101">
        <v>46197.396307905095</v>
      </c>
      <c r="X1809" s="1">
        <f>IFERROR(IF(H1809="","",IF(O1809=0,0.15,IF(VLOOKUP(O1809,'Source Post 14 Status (6.30.26)'!A:B,2,FALSE)=1,0.15,0.5))),0.5)</f>
        <v>0.15</v>
      </c>
      <c r="Y1809" s="6">
        <f t="shared" si="28"/>
        <v>96150</v>
      </c>
    </row>
    <row r="1810" spans="1:25" x14ac:dyDescent="0.3">
      <c r="A1810" t="str">
        <f>IF(B1810=1,COUNTIF($B$2:B1810,1),"")</f>
        <v/>
      </c>
      <c r="B1810" t="str">
        <f>IF(C1810=1,COUNTIF($H$2:H1810,H1810),"")</f>
        <v/>
      </c>
      <c r="C1810">
        <f>IF(G1810=List!$P$1,1,0)</f>
        <v>0</v>
      </c>
      <c r="D1810" s="1" t="str">
        <f>IF(E1810=1,COUNTIF($E$2:E1810,1),"")</f>
        <v/>
      </c>
      <c r="E1810" s="1" t="str">
        <f>IF(H1810=List!$P$2,1,"")</f>
        <v/>
      </c>
      <c r="F1810" s="2" t="s">
        <v>11828</v>
      </c>
      <c r="G1810" s="2" t="s">
        <v>443</v>
      </c>
      <c r="H1810" s="2" t="s">
        <v>6294</v>
      </c>
      <c r="I1810" s="2" t="s">
        <v>3153</v>
      </c>
      <c r="J1810" s="2" t="s">
        <v>950</v>
      </c>
      <c r="K1810" s="2" t="s">
        <v>3189</v>
      </c>
      <c r="L1810" s="2" t="s">
        <v>3190</v>
      </c>
      <c r="M1810" s="2" t="s">
        <v>159</v>
      </c>
      <c r="N1810" s="2" t="s">
        <v>756</v>
      </c>
      <c r="O1810" s="99">
        <v>22421</v>
      </c>
      <c r="P1810" s="2" t="s">
        <v>8324</v>
      </c>
      <c r="Q1810">
        <v>1563500</v>
      </c>
      <c r="R1810">
        <v>1563500</v>
      </c>
      <c r="S1810">
        <v>3122000</v>
      </c>
      <c r="T1810">
        <v>1559000</v>
      </c>
      <c r="U1810">
        <v>1559000</v>
      </c>
      <c r="V1810" t="s">
        <v>11372</v>
      </c>
      <c r="W1810" s="101">
        <v>46197.396786689817</v>
      </c>
      <c r="X1810" s="1">
        <f>IFERROR(IF(H1810="","",IF(O1810=0,0.15,IF(VLOOKUP(O1810,'Source Post 14 Status (6.30.26)'!A:B,2,FALSE)=1,0.15,0.5))),0.5)</f>
        <v>0.15</v>
      </c>
      <c r="Y1810" s="6">
        <f t="shared" si="28"/>
        <v>467700</v>
      </c>
    </row>
    <row r="1811" spans="1:25" x14ac:dyDescent="0.3">
      <c r="A1811" t="str">
        <f>IF(B1811=1,COUNTIF($B$2:B1811,1),"")</f>
        <v/>
      </c>
      <c r="B1811" t="str">
        <f>IF(C1811=1,COUNTIF($H$2:H1811,H1811),"")</f>
        <v/>
      </c>
      <c r="C1811">
        <f>IF(G1811=List!$P$1,1,0)</f>
        <v>0</v>
      </c>
      <c r="D1811" s="1" t="str">
        <f>IF(E1811=1,COUNTIF($E$2:E1811,1),"")</f>
        <v/>
      </c>
      <c r="E1811" s="1" t="str">
        <f>IF(H1811=List!$P$2,1,"")</f>
        <v/>
      </c>
      <c r="F1811" s="2" t="s">
        <v>11828</v>
      </c>
      <c r="G1811" s="2" t="s">
        <v>443</v>
      </c>
      <c r="H1811" s="2" t="s">
        <v>6294</v>
      </c>
      <c r="I1811" s="2" t="s">
        <v>3153</v>
      </c>
      <c r="J1811" s="2" t="s">
        <v>950</v>
      </c>
      <c r="K1811" s="2" t="s">
        <v>3189</v>
      </c>
      <c r="L1811" s="2" t="s">
        <v>3190</v>
      </c>
      <c r="M1811" s="2" t="s">
        <v>159</v>
      </c>
      <c r="N1811" s="2" t="s">
        <v>756</v>
      </c>
      <c r="O1811" s="99">
        <v>0</v>
      </c>
      <c r="P1811" s="2" t="s">
        <v>8512</v>
      </c>
      <c r="W1811" s="101">
        <v>1</v>
      </c>
      <c r="X1811" s="1">
        <f>IFERROR(IF(H1811="","",IF(O1811=0,0.15,IF(VLOOKUP(O1811,'Source Post 14 Status (6.30.26)'!A:B,2,FALSE)=1,0.15,0.5))),0.5)</f>
        <v>0.15</v>
      </c>
      <c r="Y1811" s="6">
        <f t="shared" si="28"/>
        <v>0</v>
      </c>
    </row>
    <row r="1812" spans="1:25" x14ac:dyDescent="0.3">
      <c r="A1812" t="str">
        <f>IF(B1812=1,COUNTIF($B$2:B1812,1),"")</f>
        <v/>
      </c>
      <c r="B1812" t="str">
        <f>IF(C1812=1,COUNTIF($H$2:H1812,H1812),"")</f>
        <v/>
      </c>
      <c r="C1812">
        <f>IF(G1812=List!$P$1,1,0)</f>
        <v>0</v>
      </c>
      <c r="D1812" s="1" t="str">
        <f>IF(E1812=1,COUNTIF($E$2:E1812,1),"")</f>
        <v/>
      </c>
      <c r="E1812" s="1" t="str">
        <f>IF(H1812=List!$P$2,1,"")</f>
        <v/>
      </c>
      <c r="F1812" s="2" t="s">
        <v>11828</v>
      </c>
      <c r="G1812" s="2" t="s">
        <v>444</v>
      </c>
      <c r="H1812" s="2" t="s">
        <v>6295</v>
      </c>
      <c r="I1812" s="2" t="s">
        <v>3153</v>
      </c>
      <c r="J1812" s="2" t="s">
        <v>950</v>
      </c>
      <c r="K1812" s="2" t="s">
        <v>3192</v>
      </c>
      <c r="L1812" s="2" t="s">
        <v>3193</v>
      </c>
      <c r="M1812" s="2" t="s">
        <v>159</v>
      </c>
      <c r="N1812" s="2" t="s">
        <v>756</v>
      </c>
      <c r="O1812" s="99">
        <v>0</v>
      </c>
      <c r="P1812" s="2" t="s">
        <v>8514</v>
      </c>
      <c r="Q1812">
        <v>0</v>
      </c>
      <c r="R1812">
        <v>0</v>
      </c>
      <c r="S1812">
        <v>0</v>
      </c>
      <c r="T1812">
        <v>575000</v>
      </c>
      <c r="U1812">
        <v>575000</v>
      </c>
      <c r="V1812" t="s">
        <v>11376</v>
      </c>
      <c r="W1812" s="101">
        <v>46202.578922187502</v>
      </c>
      <c r="X1812" s="1">
        <f>IFERROR(IF(H1812="","",IF(O1812=0,0.15,IF(VLOOKUP(O1812,'Source Post 14 Status (6.30.26)'!A:B,2,FALSE)=1,0.15,0.5))),0.5)</f>
        <v>0.15</v>
      </c>
      <c r="Y1812" s="6">
        <f t="shared" si="28"/>
        <v>172500</v>
      </c>
    </row>
    <row r="1813" spans="1:25" x14ac:dyDescent="0.3">
      <c r="A1813" t="str">
        <f>IF(B1813=1,COUNTIF($B$2:B1813,1),"")</f>
        <v/>
      </c>
      <c r="B1813" t="str">
        <f>IF(C1813=1,COUNTIF($H$2:H1813,H1813),"")</f>
        <v/>
      </c>
      <c r="C1813">
        <f>IF(G1813=List!$P$1,1,0)</f>
        <v>0</v>
      </c>
      <c r="D1813" s="1" t="str">
        <f>IF(E1813=1,COUNTIF($E$2:E1813,1),"")</f>
        <v/>
      </c>
      <c r="E1813" s="1" t="str">
        <f>IF(H1813=List!$P$2,1,"")</f>
        <v/>
      </c>
      <c r="F1813" s="2" t="s">
        <v>11828</v>
      </c>
      <c r="G1813" s="2" t="s">
        <v>444</v>
      </c>
      <c r="H1813" s="2" t="s">
        <v>6295</v>
      </c>
      <c r="I1813" s="2" t="s">
        <v>3153</v>
      </c>
      <c r="J1813" s="2" t="s">
        <v>950</v>
      </c>
      <c r="K1813" s="2" t="s">
        <v>3192</v>
      </c>
      <c r="L1813" s="2" t="s">
        <v>3193</v>
      </c>
      <c r="M1813" s="2" t="s">
        <v>159</v>
      </c>
      <c r="N1813" s="2" t="s">
        <v>756</v>
      </c>
      <c r="O1813" s="99">
        <v>0</v>
      </c>
      <c r="P1813" s="2" t="s">
        <v>8513</v>
      </c>
      <c r="Q1813">
        <v>17500</v>
      </c>
      <c r="R1813">
        <v>17500</v>
      </c>
      <c r="S1813">
        <v>40000</v>
      </c>
      <c r="T1813">
        <v>22005</v>
      </c>
      <c r="U1813">
        <v>22005</v>
      </c>
      <c r="V1813" t="s">
        <v>11376</v>
      </c>
      <c r="W1813" s="101">
        <v>46202.579813078701</v>
      </c>
      <c r="X1813" s="1">
        <f>IFERROR(IF(H1813="","",IF(O1813=0,0.15,IF(VLOOKUP(O1813,'Source Post 14 Status (6.30.26)'!A:B,2,FALSE)=1,0.15,0.5))),0.5)</f>
        <v>0.15</v>
      </c>
      <c r="Y1813" s="6">
        <f t="shared" si="28"/>
        <v>6602</v>
      </c>
    </row>
    <row r="1814" spans="1:25" x14ac:dyDescent="0.3">
      <c r="A1814" t="str">
        <f>IF(B1814=1,COUNTIF($B$2:B1814,1),"")</f>
        <v/>
      </c>
      <c r="B1814" t="str">
        <f>IF(C1814=1,COUNTIF($H$2:H1814,H1814),"")</f>
        <v/>
      </c>
      <c r="C1814">
        <f>IF(G1814=List!$P$1,1,0)</f>
        <v>0</v>
      </c>
      <c r="D1814" s="1" t="str">
        <f>IF(E1814=1,COUNTIF($E$2:E1814,1),"")</f>
        <v/>
      </c>
      <c r="E1814" s="1" t="str">
        <f>IF(H1814=List!$P$2,1,"")</f>
        <v/>
      </c>
      <c r="F1814" s="2" t="s">
        <v>11828</v>
      </c>
      <c r="G1814" s="2" t="s">
        <v>444</v>
      </c>
      <c r="H1814" s="2" t="s">
        <v>6295</v>
      </c>
      <c r="I1814" s="2" t="s">
        <v>3153</v>
      </c>
      <c r="J1814" s="2" t="s">
        <v>950</v>
      </c>
      <c r="K1814" s="2" t="s">
        <v>3192</v>
      </c>
      <c r="L1814" s="2" t="s">
        <v>3193</v>
      </c>
      <c r="M1814" s="2" t="s">
        <v>159</v>
      </c>
      <c r="N1814" s="2" t="s">
        <v>756</v>
      </c>
      <c r="O1814" s="99">
        <v>19940</v>
      </c>
      <c r="P1814" s="2" t="s">
        <v>7914</v>
      </c>
      <c r="Q1814">
        <v>220500</v>
      </c>
      <c r="R1814">
        <v>220500</v>
      </c>
      <c r="S1814">
        <v>446000</v>
      </c>
      <c r="T1814">
        <v>222500</v>
      </c>
      <c r="U1814">
        <v>222500</v>
      </c>
      <c r="V1814" t="s">
        <v>11376</v>
      </c>
      <c r="W1814" s="101">
        <v>46202.577182754627</v>
      </c>
      <c r="X1814" s="1">
        <f>IFERROR(IF(H1814="","",IF(O1814=0,0.15,IF(VLOOKUP(O1814,'Source Post 14 Status (6.30.26)'!A:B,2,FALSE)=1,0.15,0.5))),0.5)</f>
        <v>0.15</v>
      </c>
      <c r="Y1814" s="6">
        <f t="shared" si="28"/>
        <v>66750</v>
      </c>
    </row>
    <row r="1815" spans="1:25" x14ac:dyDescent="0.3">
      <c r="A1815" t="str">
        <f>IF(B1815=1,COUNTIF($B$2:B1815,1),"")</f>
        <v/>
      </c>
      <c r="B1815" t="str">
        <f>IF(C1815=1,COUNTIF($H$2:H1815,H1815),"")</f>
        <v/>
      </c>
      <c r="C1815">
        <f>IF(G1815=List!$P$1,1,0)</f>
        <v>0</v>
      </c>
      <c r="D1815" s="1" t="str">
        <f>IF(E1815=1,COUNTIF($E$2:E1815,1),"")</f>
        <v/>
      </c>
      <c r="E1815" s="1" t="str">
        <f>IF(H1815=List!$P$2,1,"")</f>
        <v/>
      </c>
      <c r="F1815" s="2" t="s">
        <v>11828</v>
      </c>
      <c r="G1815" s="2" t="s">
        <v>444</v>
      </c>
      <c r="H1815" s="2" t="s">
        <v>6295</v>
      </c>
      <c r="I1815" s="2" t="s">
        <v>3153</v>
      </c>
      <c r="J1815" s="2" t="s">
        <v>950</v>
      </c>
      <c r="K1815" s="2" t="s">
        <v>3192</v>
      </c>
      <c r="L1815" s="2" t="s">
        <v>3193</v>
      </c>
      <c r="M1815" s="2" t="s">
        <v>159</v>
      </c>
      <c r="N1815" s="2" t="s">
        <v>756</v>
      </c>
      <c r="O1815" s="99">
        <v>25859</v>
      </c>
      <c r="P1815" s="2" t="s">
        <v>11377</v>
      </c>
      <c r="Q1815">
        <v>478500</v>
      </c>
      <c r="R1815">
        <v>478500</v>
      </c>
      <c r="S1815">
        <v>1149000</v>
      </c>
      <c r="V1815" t="s">
        <v>11376</v>
      </c>
      <c r="W1815" s="101">
        <v>46202.577762581015</v>
      </c>
      <c r="X1815" s="1">
        <f>IFERROR(IF(H1815="","",IF(O1815=0,0.15,IF(VLOOKUP(O1815,'Source Post 14 Status (6.30.26)'!A:B,2,FALSE)=1,0.15,0.5))),0.5)</f>
        <v>0.15</v>
      </c>
      <c r="Y1815" s="6">
        <f t="shared" si="28"/>
        <v>0</v>
      </c>
    </row>
    <row r="1816" spans="1:25" x14ac:dyDescent="0.3">
      <c r="A1816" t="str">
        <f>IF(B1816=1,COUNTIF($B$2:B1816,1),"")</f>
        <v/>
      </c>
      <c r="B1816" t="str">
        <f>IF(C1816=1,COUNTIF($H$2:H1816,H1816),"")</f>
        <v/>
      </c>
      <c r="C1816">
        <f>IF(G1816=List!$P$1,1,0)</f>
        <v>0</v>
      </c>
      <c r="D1816" s="1" t="str">
        <f>IF(E1816=1,COUNTIF($E$2:E1816,1),"")</f>
        <v/>
      </c>
      <c r="E1816" s="1" t="str">
        <f>IF(H1816=List!$P$2,1,"")</f>
        <v/>
      </c>
      <c r="F1816" s="2" t="s">
        <v>11828</v>
      </c>
      <c r="G1816" s="2" t="s">
        <v>444</v>
      </c>
      <c r="H1816" s="2" t="s">
        <v>6295</v>
      </c>
      <c r="I1816" s="2" t="s">
        <v>3153</v>
      </c>
      <c r="J1816" s="2" t="s">
        <v>950</v>
      </c>
      <c r="K1816" s="2" t="s">
        <v>3192</v>
      </c>
      <c r="L1816" s="2" t="s">
        <v>3193</v>
      </c>
      <c r="M1816" s="2" t="s">
        <v>159</v>
      </c>
      <c r="N1816" s="2" t="s">
        <v>756</v>
      </c>
      <c r="O1816" s="99">
        <v>0</v>
      </c>
      <c r="P1816" s="2" t="s">
        <v>8512</v>
      </c>
      <c r="W1816" s="101">
        <v>1</v>
      </c>
      <c r="X1816" s="1">
        <f>IFERROR(IF(H1816="","",IF(O1816=0,0.15,IF(VLOOKUP(O1816,'Source Post 14 Status (6.30.26)'!A:B,2,FALSE)=1,0.15,0.5))),0.5)</f>
        <v>0.15</v>
      </c>
      <c r="Y1816" s="6">
        <f t="shared" si="28"/>
        <v>0</v>
      </c>
    </row>
    <row r="1817" spans="1:25" x14ac:dyDescent="0.3">
      <c r="A1817" t="str">
        <f>IF(B1817=1,COUNTIF($B$2:B1817,1),"")</f>
        <v/>
      </c>
      <c r="B1817" t="str">
        <f>IF(C1817=1,COUNTIF($H$2:H1817,H1817),"")</f>
        <v/>
      </c>
      <c r="C1817">
        <f>IF(G1817=List!$P$1,1,0)</f>
        <v>0</v>
      </c>
      <c r="D1817" s="1" t="str">
        <f>IF(E1817=1,COUNTIF($E$2:E1817,1),"")</f>
        <v/>
      </c>
      <c r="E1817" s="1" t="str">
        <f>IF(H1817=List!$P$2,1,"")</f>
        <v/>
      </c>
      <c r="F1817" s="2" t="s">
        <v>11828</v>
      </c>
      <c r="G1817" s="2" t="s">
        <v>444</v>
      </c>
      <c r="H1817" s="2" t="s">
        <v>6295</v>
      </c>
      <c r="I1817" s="2" t="s">
        <v>3153</v>
      </c>
      <c r="J1817" s="2" t="s">
        <v>950</v>
      </c>
      <c r="K1817" s="2" t="s">
        <v>3192</v>
      </c>
      <c r="L1817" s="2" t="s">
        <v>3193</v>
      </c>
      <c r="M1817" s="2" t="s">
        <v>159</v>
      </c>
      <c r="N1817" s="2" t="s">
        <v>756</v>
      </c>
      <c r="O1817" s="99">
        <v>22773</v>
      </c>
      <c r="P1817" s="2" t="s">
        <v>8317</v>
      </c>
      <c r="Q1817">
        <v>124263</v>
      </c>
      <c r="R1817">
        <v>127175</v>
      </c>
      <c r="V1817" t="s">
        <v>11376</v>
      </c>
      <c r="W1817" s="101">
        <v>46202.577410763886</v>
      </c>
      <c r="X1817" s="1">
        <f>IFERROR(IF(H1817="","",IF(O1817=0,0.15,IF(VLOOKUP(O1817,'Source Post 14 Status (6.30.26)'!A:B,2,FALSE)=1,0.15,0.5))),0.5)</f>
        <v>0.15</v>
      </c>
      <c r="Y1817" s="6">
        <f t="shared" si="28"/>
        <v>0</v>
      </c>
    </row>
    <row r="1818" spans="1:25" x14ac:dyDescent="0.3">
      <c r="A1818" t="str">
        <f>IF(B1818=1,COUNTIF($B$2:B1818,1),"")</f>
        <v/>
      </c>
      <c r="B1818" t="str">
        <f>IF(C1818=1,COUNTIF($H$2:H1818,H1818),"")</f>
        <v/>
      </c>
      <c r="C1818">
        <f>IF(G1818=List!$P$1,1,0)</f>
        <v>0</v>
      </c>
      <c r="D1818" s="1" t="str">
        <f>IF(E1818=1,COUNTIF($E$2:E1818,1),"")</f>
        <v/>
      </c>
      <c r="E1818" s="1" t="str">
        <f>IF(H1818=List!$P$2,1,"")</f>
        <v/>
      </c>
      <c r="F1818" s="2" t="s">
        <v>11828</v>
      </c>
      <c r="G1818" s="2" t="s">
        <v>445</v>
      </c>
      <c r="H1818" s="2" t="s">
        <v>6296</v>
      </c>
      <c r="I1818" s="2" t="s">
        <v>3153</v>
      </c>
      <c r="J1818" s="2" t="s">
        <v>950</v>
      </c>
      <c r="K1818" s="2" t="s">
        <v>3195</v>
      </c>
      <c r="L1818" s="2" t="s">
        <v>3196</v>
      </c>
      <c r="M1818" s="2" t="s">
        <v>159</v>
      </c>
      <c r="N1818" s="2" t="s">
        <v>756</v>
      </c>
      <c r="O1818" s="99">
        <v>20031</v>
      </c>
      <c r="P1818" s="2" t="s">
        <v>7914</v>
      </c>
      <c r="Q1818">
        <v>1410500</v>
      </c>
      <c r="R1818">
        <v>1410500</v>
      </c>
      <c r="S1818">
        <v>2812000</v>
      </c>
      <c r="T1818">
        <v>1409000</v>
      </c>
      <c r="U1818">
        <v>1409000</v>
      </c>
      <c r="V1818" t="s">
        <v>11378</v>
      </c>
      <c r="W1818" s="101">
        <v>46195.431784490742</v>
      </c>
      <c r="X1818" s="1">
        <f>IFERROR(IF(H1818="","",IF(O1818=0,0.15,IF(VLOOKUP(O1818,'Source Post 14 Status (6.30.26)'!A:B,2,FALSE)=1,0.15,0.5))),0.5)</f>
        <v>0.15</v>
      </c>
      <c r="Y1818" s="6">
        <f t="shared" si="28"/>
        <v>422700</v>
      </c>
    </row>
    <row r="1819" spans="1:25" x14ac:dyDescent="0.3">
      <c r="A1819" t="str">
        <f>IF(B1819=1,COUNTIF($B$2:B1819,1),"")</f>
        <v/>
      </c>
      <c r="B1819" t="str">
        <f>IF(C1819=1,COUNTIF($H$2:H1819,H1819),"")</f>
        <v/>
      </c>
      <c r="C1819">
        <f>IF(G1819=List!$P$1,1,0)</f>
        <v>0</v>
      </c>
      <c r="D1819" s="1" t="str">
        <f>IF(E1819=1,COUNTIF($E$2:E1819,1),"")</f>
        <v/>
      </c>
      <c r="E1819" s="1" t="str">
        <f>IF(H1819=List!$P$2,1,"")</f>
        <v/>
      </c>
      <c r="F1819" s="2" t="s">
        <v>11828</v>
      </c>
      <c r="G1819" s="2" t="s">
        <v>445</v>
      </c>
      <c r="H1819" s="2" t="s">
        <v>6296</v>
      </c>
      <c r="I1819" s="2" t="s">
        <v>3153</v>
      </c>
      <c r="J1819" s="2" t="s">
        <v>950</v>
      </c>
      <c r="K1819" s="2" t="s">
        <v>3195</v>
      </c>
      <c r="L1819" s="2" t="s">
        <v>3196</v>
      </c>
      <c r="M1819" s="2" t="s">
        <v>159</v>
      </c>
      <c r="N1819" s="2" t="s">
        <v>756</v>
      </c>
      <c r="O1819" s="99">
        <v>0</v>
      </c>
      <c r="P1819" s="2" t="s">
        <v>8513</v>
      </c>
      <c r="R1819">
        <v>850</v>
      </c>
      <c r="S1819">
        <v>1700</v>
      </c>
      <c r="T1819">
        <v>850</v>
      </c>
      <c r="U1819">
        <v>850</v>
      </c>
      <c r="V1819" t="s">
        <v>11378</v>
      </c>
      <c r="W1819" s="101">
        <v>46195.43666496528</v>
      </c>
      <c r="X1819" s="1">
        <f>IFERROR(IF(H1819="","",IF(O1819=0,0.15,IF(VLOOKUP(O1819,'Source Post 14 Status (6.30.26)'!A:B,2,FALSE)=1,0.15,0.5))),0.5)</f>
        <v>0.15</v>
      </c>
      <c r="Y1819" s="6">
        <f t="shared" si="28"/>
        <v>255</v>
      </c>
    </row>
    <row r="1820" spans="1:25" x14ac:dyDescent="0.3">
      <c r="A1820" t="str">
        <f>IF(B1820=1,COUNTIF($B$2:B1820,1),"")</f>
        <v/>
      </c>
      <c r="B1820" t="str">
        <f>IF(C1820=1,COUNTIF($H$2:H1820,H1820),"")</f>
        <v/>
      </c>
      <c r="C1820">
        <f>IF(G1820=List!$P$1,1,0)</f>
        <v>0</v>
      </c>
      <c r="D1820" s="1" t="str">
        <f>IF(E1820=1,COUNTIF($E$2:E1820,1),"")</f>
        <v/>
      </c>
      <c r="E1820" s="1" t="str">
        <f>IF(H1820=List!$P$2,1,"")</f>
        <v/>
      </c>
      <c r="F1820" s="2" t="s">
        <v>11828</v>
      </c>
      <c r="G1820" s="2" t="s">
        <v>445</v>
      </c>
      <c r="H1820" s="2" t="s">
        <v>6296</v>
      </c>
      <c r="I1820" s="2" t="s">
        <v>3153</v>
      </c>
      <c r="J1820" s="2" t="s">
        <v>950</v>
      </c>
      <c r="K1820" s="2" t="s">
        <v>3195</v>
      </c>
      <c r="L1820" s="2" t="s">
        <v>3196</v>
      </c>
      <c r="M1820" s="2" t="s">
        <v>159</v>
      </c>
      <c r="N1820" s="2" t="s">
        <v>756</v>
      </c>
      <c r="O1820" s="99">
        <v>22775</v>
      </c>
      <c r="P1820" s="2" t="s">
        <v>8307</v>
      </c>
      <c r="Q1820">
        <v>1228500</v>
      </c>
      <c r="R1820">
        <v>1228500</v>
      </c>
      <c r="S1820">
        <v>2462000</v>
      </c>
      <c r="T1820">
        <v>1231500</v>
      </c>
      <c r="U1820">
        <v>1231500</v>
      </c>
      <c r="V1820" t="s">
        <v>11378</v>
      </c>
      <c r="W1820" s="101">
        <v>46195.432444872684</v>
      </c>
      <c r="X1820" s="1">
        <f>IFERROR(IF(H1820="","",IF(O1820=0,0.15,IF(VLOOKUP(O1820,'Source Post 14 Status (6.30.26)'!A:B,2,FALSE)=1,0.15,0.5))),0.5)</f>
        <v>0.15</v>
      </c>
      <c r="Y1820" s="6">
        <f t="shared" si="28"/>
        <v>369450</v>
      </c>
    </row>
    <row r="1821" spans="1:25" x14ac:dyDescent="0.3">
      <c r="A1821" t="str">
        <f>IF(B1821=1,COUNTIF($B$2:B1821,1),"")</f>
        <v/>
      </c>
      <c r="B1821" t="str">
        <f>IF(C1821=1,COUNTIF($H$2:H1821,H1821),"")</f>
        <v/>
      </c>
      <c r="C1821">
        <f>IF(G1821=List!$P$1,1,0)</f>
        <v>0</v>
      </c>
      <c r="D1821" s="1" t="str">
        <f>IF(E1821=1,COUNTIF($E$2:E1821,1),"")</f>
        <v/>
      </c>
      <c r="E1821" s="1" t="str">
        <f>IF(H1821=List!$P$2,1,"")</f>
        <v/>
      </c>
      <c r="F1821" s="2" t="s">
        <v>11828</v>
      </c>
      <c r="G1821" s="2" t="s">
        <v>445</v>
      </c>
      <c r="H1821" s="2" t="s">
        <v>6296</v>
      </c>
      <c r="I1821" s="2" t="s">
        <v>3153</v>
      </c>
      <c r="J1821" s="2" t="s">
        <v>950</v>
      </c>
      <c r="K1821" s="2" t="s">
        <v>3195</v>
      </c>
      <c r="L1821" s="2" t="s">
        <v>3196</v>
      </c>
      <c r="M1821" s="2" t="s">
        <v>159</v>
      </c>
      <c r="N1821" s="2" t="s">
        <v>756</v>
      </c>
      <c r="O1821" s="99">
        <v>1912</v>
      </c>
      <c r="P1821" s="2" t="s">
        <v>6881</v>
      </c>
      <c r="Q1821">
        <v>1941500</v>
      </c>
      <c r="V1821" t="s">
        <v>11378</v>
      </c>
      <c r="W1821" s="101">
        <v>46195.435322766207</v>
      </c>
      <c r="X1821" s="1">
        <f>IFERROR(IF(H1821="","",IF(O1821=0,0.15,IF(VLOOKUP(O1821,'Source Post 14 Status (6.30.26)'!A:B,2,FALSE)=1,0.15,0.5))),0.5)</f>
        <v>0.5</v>
      </c>
      <c r="Y1821" s="6">
        <f t="shared" si="28"/>
        <v>0</v>
      </c>
    </row>
    <row r="1822" spans="1:25" x14ac:dyDescent="0.3">
      <c r="A1822" t="str">
        <f>IF(B1822=1,COUNTIF($B$2:B1822,1),"")</f>
        <v/>
      </c>
      <c r="B1822" t="str">
        <f>IF(C1822=1,COUNTIF($H$2:H1822,H1822),"")</f>
        <v/>
      </c>
      <c r="C1822">
        <f>IF(G1822=List!$P$1,1,0)</f>
        <v>0</v>
      </c>
      <c r="D1822" s="1" t="str">
        <f>IF(E1822=1,COUNTIF($E$2:E1822,1),"")</f>
        <v/>
      </c>
      <c r="E1822" s="1" t="str">
        <f>IF(H1822=List!$P$2,1,"")</f>
        <v/>
      </c>
      <c r="F1822" s="2" t="s">
        <v>11828</v>
      </c>
      <c r="G1822" s="2" t="s">
        <v>445</v>
      </c>
      <c r="H1822" s="2" t="s">
        <v>6296</v>
      </c>
      <c r="I1822" s="2" t="s">
        <v>3153</v>
      </c>
      <c r="J1822" s="2" t="s">
        <v>950</v>
      </c>
      <c r="K1822" s="2" t="s">
        <v>3195</v>
      </c>
      <c r="L1822" s="2" t="s">
        <v>3196</v>
      </c>
      <c r="M1822" s="2" t="s">
        <v>159</v>
      </c>
      <c r="N1822" s="2" t="s">
        <v>756</v>
      </c>
      <c r="O1822" s="99">
        <v>0</v>
      </c>
      <c r="P1822" s="2" t="s">
        <v>8512</v>
      </c>
      <c r="W1822" s="101">
        <v>1</v>
      </c>
      <c r="X1822" s="1">
        <f>IFERROR(IF(H1822="","",IF(O1822=0,0.15,IF(VLOOKUP(O1822,'Source Post 14 Status (6.30.26)'!A:B,2,FALSE)=1,0.15,0.5))),0.5)</f>
        <v>0.15</v>
      </c>
      <c r="Y1822" s="6">
        <f t="shared" si="28"/>
        <v>0</v>
      </c>
    </row>
    <row r="1823" spans="1:25" x14ac:dyDescent="0.3">
      <c r="A1823" t="str">
        <f>IF(B1823=1,COUNTIF($B$2:B1823,1),"")</f>
        <v/>
      </c>
      <c r="B1823" t="str">
        <f>IF(C1823=1,COUNTIF($H$2:H1823,H1823),"")</f>
        <v/>
      </c>
      <c r="C1823">
        <f>IF(G1823=List!$P$1,1,0)</f>
        <v>0</v>
      </c>
      <c r="D1823" s="1" t="str">
        <f>IF(E1823=1,COUNTIF($E$2:E1823,1),"")</f>
        <v/>
      </c>
      <c r="E1823" s="1" t="str">
        <f>IF(H1823=List!$P$2,1,"")</f>
        <v/>
      </c>
      <c r="F1823" s="2" t="s">
        <v>11828</v>
      </c>
      <c r="G1823" s="2" t="s">
        <v>445</v>
      </c>
      <c r="H1823" s="2" t="s">
        <v>6296</v>
      </c>
      <c r="I1823" s="2" t="s">
        <v>3153</v>
      </c>
      <c r="J1823" s="2" t="s">
        <v>950</v>
      </c>
      <c r="K1823" s="2" t="s">
        <v>3195</v>
      </c>
      <c r="L1823" s="2" t="s">
        <v>3196</v>
      </c>
      <c r="M1823" s="2" t="s">
        <v>159</v>
      </c>
      <c r="N1823" s="2" t="s">
        <v>756</v>
      </c>
      <c r="O1823" s="99">
        <v>27235</v>
      </c>
      <c r="P1823" s="2" t="s">
        <v>11349</v>
      </c>
      <c r="S1823">
        <v>4303906</v>
      </c>
      <c r="V1823" t="s">
        <v>11378</v>
      </c>
      <c r="W1823" s="101">
        <v>46195.435743981485</v>
      </c>
      <c r="X1823" s="1">
        <f>IFERROR(IF(H1823="","",IF(O1823=0,0.15,IF(VLOOKUP(O1823,'Source Post 14 Status (6.30.26)'!A:B,2,FALSE)=1,0.15,0.5))),0.5)</f>
        <v>0.5</v>
      </c>
      <c r="Y1823" s="6">
        <f t="shared" si="28"/>
        <v>0</v>
      </c>
    </row>
    <row r="1824" spans="1:25" x14ac:dyDescent="0.3">
      <c r="A1824" t="str">
        <f>IF(B1824=1,COUNTIF($B$2:B1824,1),"")</f>
        <v/>
      </c>
      <c r="B1824" t="str">
        <f>IF(C1824=1,COUNTIF($H$2:H1824,H1824),"")</f>
        <v/>
      </c>
      <c r="C1824">
        <f>IF(G1824=List!$P$1,1,0)</f>
        <v>0</v>
      </c>
      <c r="D1824" s="1" t="str">
        <f>IF(E1824=1,COUNTIF($E$2:E1824,1),"")</f>
        <v/>
      </c>
      <c r="E1824" s="1" t="str">
        <f>IF(H1824=List!$P$2,1,"")</f>
        <v/>
      </c>
      <c r="F1824" s="2" t="s">
        <v>11828</v>
      </c>
      <c r="G1824" s="2" t="s">
        <v>445</v>
      </c>
      <c r="H1824" s="2" t="s">
        <v>6296</v>
      </c>
      <c r="I1824" s="2" t="s">
        <v>3153</v>
      </c>
      <c r="J1824" s="2" t="s">
        <v>950</v>
      </c>
      <c r="K1824" s="2" t="s">
        <v>3195</v>
      </c>
      <c r="L1824" s="2" t="s">
        <v>3196</v>
      </c>
      <c r="M1824" s="2" t="s">
        <v>159</v>
      </c>
      <c r="N1824" s="2" t="s">
        <v>756</v>
      </c>
      <c r="O1824" s="99">
        <v>0</v>
      </c>
      <c r="P1824" s="2" t="s">
        <v>8514</v>
      </c>
      <c r="W1824" s="101">
        <v>1</v>
      </c>
      <c r="X1824" s="1">
        <f>IFERROR(IF(H1824="","",IF(O1824=0,0.15,IF(VLOOKUP(O1824,'Source Post 14 Status (6.30.26)'!A:B,2,FALSE)=1,0.15,0.5))),0.5)</f>
        <v>0.15</v>
      </c>
      <c r="Y1824" s="6">
        <f t="shared" si="28"/>
        <v>0</v>
      </c>
    </row>
    <row r="1825" spans="1:25" x14ac:dyDescent="0.3">
      <c r="A1825" t="str">
        <f>IF(B1825=1,COUNTIF($B$2:B1825,1),"")</f>
        <v/>
      </c>
      <c r="B1825" t="str">
        <f>IF(C1825=1,COUNTIF($H$2:H1825,H1825),"")</f>
        <v/>
      </c>
      <c r="C1825">
        <f>IF(G1825=List!$P$1,1,0)</f>
        <v>0</v>
      </c>
      <c r="D1825" s="1" t="str">
        <f>IF(E1825=1,COUNTIF($E$2:E1825,1),"")</f>
        <v/>
      </c>
      <c r="E1825" s="1" t="str">
        <f>IF(H1825=List!$P$2,1,"")</f>
        <v/>
      </c>
      <c r="F1825" s="2" t="s">
        <v>11828</v>
      </c>
      <c r="G1825" s="2" t="s">
        <v>445</v>
      </c>
      <c r="H1825" s="2" t="s">
        <v>6296</v>
      </c>
      <c r="I1825" s="2" t="s">
        <v>3153</v>
      </c>
      <c r="J1825" s="2" t="s">
        <v>950</v>
      </c>
      <c r="K1825" s="2" t="s">
        <v>3195</v>
      </c>
      <c r="L1825" s="2" t="s">
        <v>3196</v>
      </c>
      <c r="M1825" s="2" t="s">
        <v>159</v>
      </c>
      <c r="N1825" s="2" t="s">
        <v>756</v>
      </c>
      <c r="O1825" s="99">
        <v>7131</v>
      </c>
      <c r="P1825" s="2" t="s">
        <v>6980</v>
      </c>
      <c r="Q1825">
        <v>2670000</v>
      </c>
      <c r="R1825">
        <v>4611500</v>
      </c>
      <c r="V1825" t="s">
        <v>11378</v>
      </c>
      <c r="W1825" s="101">
        <v>46195.434165775463</v>
      </c>
      <c r="X1825" s="1">
        <f>IFERROR(IF(H1825="","",IF(O1825=0,0.15,IF(VLOOKUP(O1825,'Source Post 14 Status (6.30.26)'!A:B,2,FALSE)=1,0.15,0.5))),0.5)</f>
        <v>0.5</v>
      </c>
      <c r="Y1825" s="6">
        <f t="shared" si="28"/>
        <v>0</v>
      </c>
    </row>
    <row r="1826" spans="1:25" x14ac:dyDescent="0.3">
      <c r="A1826" t="str">
        <f>IF(B1826=1,COUNTIF($B$2:B1826,1),"")</f>
        <v/>
      </c>
      <c r="B1826" t="str">
        <f>IF(C1826=1,COUNTIF($H$2:H1826,H1826),"")</f>
        <v/>
      </c>
      <c r="C1826">
        <f>IF(G1826=List!$P$1,1,0)</f>
        <v>0</v>
      </c>
      <c r="D1826" s="1" t="str">
        <f>IF(E1826=1,COUNTIF($E$2:E1826,1),"")</f>
        <v/>
      </c>
      <c r="E1826" s="1" t="str">
        <f>IF(H1826=List!$P$2,1,"")</f>
        <v/>
      </c>
      <c r="F1826" s="2" t="s">
        <v>11828</v>
      </c>
      <c r="G1826" s="2" t="s">
        <v>445</v>
      </c>
      <c r="H1826" s="2" t="s">
        <v>6296</v>
      </c>
      <c r="I1826" s="2" t="s">
        <v>3153</v>
      </c>
      <c r="J1826" s="2" t="s">
        <v>950</v>
      </c>
      <c r="K1826" s="2" t="s">
        <v>3195</v>
      </c>
      <c r="L1826" s="2" t="s">
        <v>3196</v>
      </c>
      <c r="M1826" s="2" t="s">
        <v>159</v>
      </c>
      <c r="N1826" s="2" t="s">
        <v>756</v>
      </c>
      <c r="O1826" s="99">
        <v>9969</v>
      </c>
      <c r="P1826" s="2" t="s">
        <v>7079</v>
      </c>
      <c r="Q1826">
        <v>1223500</v>
      </c>
      <c r="R1826">
        <v>1223500</v>
      </c>
      <c r="S1826">
        <v>2445000</v>
      </c>
      <c r="T1826">
        <v>1225500</v>
      </c>
      <c r="U1826">
        <v>1225500</v>
      </c>
      <c r="V1826" t="s">
        <v>11378</v>
      </c>
      <c r="W1826" s="101">
        <v>46195.434844791664</v>
      </c>
      <c r="X1826" s="1">
        <f>IFERROR(IF(H1826="","",IF(O1826=0,0.15,IF(VLOOKUP(O1826,'Source Post 14 Status (6.30.26)'!A:B,2,FALSE)=1,0.15,0.5))),0.5)</f>
        <v>0.5</v>
      </c>
      <c r="Y1826" s="6">
        <f t="shared" si="28"/>
        <v>1225500</v>
      </c>
    </row>
    <row r="1827" spans="1:25" x14ac:dyDescent="0.3">
      <c r="A1827" t="str">
        <f>IF(B1827=1,COUNTIF($B$2:B1827,1),"")</f>
        <v/>
      </c>
      <c r="B1827" t="str">
        <f>IF(C1827=1,COUNTIF($H$2:H1827,H1827),"")</f>
        <v/>
      </c>
      <c r="C1827">
        <f>IF(G1827=List!$P$1,1,0)</f>
        <v>0</v>
      </c>
      <c r="D1827" s="1" t="str">
        <f>IF(E1827=1,COUNTIF($E$2:E1827,1),"")</f>
        <v/>
      </c>
      <c r="E1827" s="1" t="str">
        <f>IF(H1827=List!$P$2,1,"")</f>
        <v/>
      </c>
      <c r="F1827" s="2" t="s">
        <v>11828</v>
      </c>
      <c r="G1827" s="2" t="s">
        <v>445</v>
      </c>
      <c r="H1827" s="2" t="s">
        <v>6296</v>
      </c>
      <c r="I1827" s="2" t="s">
        <v>3153</v>
      </c>
      <c r="J1827" s="2" t="s">
        <v>950</v>
      </c>
      <c r="K1827" s="2" t="s">
        <v>3195</v>
      </c>
      <c r="L1827" s="2" t="s">
        <v>3196</v>
      </c>
      <c r="M1827" s="2" t="s">
        <v>159</v>
      </c>
      <c r="N1827" s="2" t="s">
        <v>756</v>
      </c>
      <c r="O1827" s="99">
        <v>24382</v>
      </c>
      <c r="P1827" s="2" t="s">
        <v>8492</v>
      </c>
      <c r="Q1827">
        <v>1941000</v>
      </c>
      <c r="R1827">
        <v>863000</v>
      </c>
      <c r="S1827">
        <v>3532000</v>
      </c>
      <c r="T1827">
        <v>1767000</v>
      </c>
      <c r="U1827">
        <v>1767000</v>
      </c>
      <c r="V1827" t="s">
        <v>11378</v>
      </c>
      <c r="W1827" s="101">
        <v>46195.433550960646</v>
      </c>
      <c r="X1827" s="1">
        <f>IFERROR(IF(H1827="","",IF(O1827=0,0.15,IF(VLOOKUP(O1827,'Source Post 14 Status (6.30.26)'!A:B,2,FALSE)=1,0.15,0.5))),0.5)</f>
        <v>0.15</v>
      </c>
      <c r="Y1827" s="6">
        <f t="shared" si="28"/>
        <v>530100</v>
      </c>
    </row>
    <row r="1828" spans="1:25" x14ac:dyDescent="0.3">
      <c r="A1828" t="str">
        <f>IF(B1828=1,COUNTIF($B$2:B1828,1),"")</f>
        <v/>
      </c>
      <c r="B1828" t="str">
        <f>IF(C1828=1,COUNTIF($H$2:H1828,H1828),"")</f>
        <v/>
      </c>
      <c r="C1828">
        <f>IF(G1828=List!$P$1,1,0)</f>
        <v>0</v>
      </c>
      <c r="D1828" s="1" t="str">
        <f>IF(E1828=1,COUNTIF($E$2:E1828,1),"")</f>
        <v/>
      </c>
      <c r="E1828" s="1" t="str">
        <f>IF(H1828=List!$P$2,1,"")</f>
        <v/>
      </c>
      <c r="F1828" s="2" t="s">
        <v>11828</v>
      </c>
      <c r="G1828" s="2" t="s">
        <v>446</v>
      </c>
      <c r="H1828" s="2" t="s">
        <v>6297</v>
      </c>
      <c r="I1828" s="2" t="s">
        <v>3153</v>
      </c>
      <c r="J1828" s="2" t="s">
        <v>950</v>
      </c>
      <c r="K1828" s="2" t="s">
        <v>3198</v>
      </c>
      <c r="L1828" s="2" t="s">
        <v>3199</v>
      </c>
      <c r="M1828" s="2" t="s">
        <v>159</v>
      </c>
      <c r="N1828" s="2" t="s">
        <v>756</v>
      </c>
      <c r="O1828" s="99">
        <v>0</v>
      </c>
      <c r="P1828" s="2" t="s">
        <v>8513</v>
      </c>
      <c r="Q1828">
        <v>10000</v>
      </c>
      <c r="R1828">
        <v>10000</v>
      </c>
      <c r="S1828">
        <v>50000</v>
      </c>
      <c r="T1828">
        <v>25000</v>
      </c>
      <c r="U1828">
        <v>25000</v>
      </c>
      <c r="V1828" t="s">
        <v>8628</v>
      </c>
      <c r="W1828" s="101">
        <v>46198.568508020835</v>
      </c>
      <c r="X1828" s="1">
        <f>IFERROR(IF(H1828="","",IF(O1828=0,0.15,IF(VLOOKUP(O1828,'Source Post 14 Status (6.30.26)'!A:B,2,FALSE)=1,0.15,0.5))),0.5)</f>
        <v>0.15</v>
      </c>
      <c r="Y1828" s="6">
        <f t="shared" si="28"/>
        <v>7500</v>
      </c>
    </row>
    <row r="1829" spans="1:25" x14ac:dyDescent="0.3">
      <c r="A1829" t="str">
        <f>IF(B1829=1,COUNTIF($B$2:B1829,1),"")</f>
        <v/>
      </c>
      <c r="B1829" t="str">
        <f>IF(C1829=1,COUNTIF($H$2:H1829,H1829),"")</f>
        <v/>
      </c>
      <c r="C1829">
        <f>IF(G1829=List!$P$1,1,0)</f>
        <v>0</v>
      </c>
      <c r="D1829" s="1" t="str">
        <f>IF(E1829=1,COUNTIF($E$2:E1829,1),"")</f>
        <v/>
      </c>
      <c r="E1829" s="1" t="str">
        <f>IF(H1829=List!$P$2,1,"")</f>
        <v/>
      </c>
      <c r="F1829" s="2" t="s">
        <v>11828</v>
      </c>
      <c r="G1829" s="2" t="s">
        <v>446</v>
      </c>
      <c r="H1829" s="2" t="s">
        <v>6297</v>
      </c>
      <c r="I1829" s="2" t="s">
        <v>3153</v>
      </c>
      <c r="J1829" s="2" t="s">
        <v>950</v>
      </c>
      <c r="K1829" s="2" t="s">
        <v>3198</v>
      </c>
      <c r="L1829" s="2" t="s">
        <v>3199</v>
      </c>
      <c r="M1829" s="2" t="s">
        <v>159</v>
      </c>
      <c r="N1829" s="2" t="s">
        <v>756</v>
      </c>
      <c r="O1829" s="99">
        <v>7049</v>
      </c>
      <c r="P1829" s="2" t="s">
        <v>11109</v>
      </c>
      <c r="W1829" s="101">
        <v>1</v>
      </c>
      <c r="X1829" s="1">
        <f>IFERROR(IF(H1829="","",IF(O1829=0,0.15,IF(VLOOKUP(O1829,'Source Post 14 Status (6.30.26)'!A:B,2,FALSE)=1,0.15,0.5))),0.5)</f>
        <v>0.5</v>
      </c>
      <c r="Y1829" s="6">
        <f t="shared" si="28"/>
        <v>0</v>
      </c>
    </row>
    <row r="1830" spans="1:25" x14ac:dyDescent="0.3">
      <c r="A1830" t="str">
        <f>IF(B1830=1,COUNTIF($B$2:B1830,1),"")</f>
        <v/>
      </c>
      <c r="B1830" t="str">
        <f>IF(C1830=1,COUNTIF($H$2:H1830,H1830),"")</f>
        <v/>
      </c>
      <c r="C1830">
        <f>IF(G1830=List!$P$1,1,0)</f>
        <v>0</v>
      </c>
      <c r="D1830" s="1" t="str">
        <f>IF(E1830=1,COUNTIF($E$2:E1830,1),"")</f>
        <v/>
      </c>
      <c r="E1830" s="1" t="str">
        <f>IF(H1830=List!$P$2,1,"")</f>
        <v/>
      </c>
      <c r="F1830" s="2" t="s">
        <v>11828</v>
      </c>
      <c r="G1830" s="2" t="s">
        <v>446</v>
      </c>
      <c r="H1830" s="2" t="s">
        <v>6297</v>
      </c>
      <c r="I1830" s="2" t="s">
        <v>3153</v>
      </c>
      <c r="J1830" s="2" t="s">
        <v>950</v>
      </c>
      <c r="K1830" s="2" t="s">
        <v>3198</v>
      </c>
      <c r="L1830" s="2" t="s">
        <v>3199</v>
      </c>
      <c r="M1830" s="2" t="s">
        <v>159</v>
      </c>
      <c r="N1830" s="2" t="s">
        <v>756</v>
      </c>
      <c r="O1830" s="99">
        <v>19637</v>
      </c>
      <c r="P1830" s="2" t="s">
        <v>7914</v>
      </c>
      <c r="Q1830">
        <v>717500</v>
      </c>
      <c r="R1830">
        <v>717500</v>
      </c>
      <c r="S1830">
        <v>1428000</v>
      </c>
      <c r="T1830">
        <v>717000</v>
      </c>
      <c r="U1830">
        <v>717000</v>
      </c>
      <c r="V1830" t="s">
        <v>8628</v>
      </c>
      <c r="W1830" s="101">
        <v>46198.561581631948</v>
      </c>
      <c r="X1830" s="1">
        <f>IFERROR(IF(H1830="","",IF(O1830=0,0.15,IF(VLOOKUP(O1830,'Source Post 14 Status (6.30.26)'!A:B,2,FALSE)=1,0.15,0.5))),0.5)</f>
        <v>0.15</v>
      </c>
      <c r="Y1830" s="6">
        <f t="shared" si="28"/>
        <v>215100</v>
      </c>
    </row>
    <row r="1831" spans="1:25" x14ac:dyDescent="0.3">
      <c r="A1831" t="str">
        <f>IF(B1831=1,COUNTIF($B$2:B1831,1),"")</f>
        <v/>
      </c>
      <c r="B1831" t="str">
        <f>IF(C1831=1,COUNTIF($H$2:H1831,H1831),"")</f>
        <v/>
      </c>
      <c r="C1831">
        <f>IF(G1831=List!$P$1,1,0)</f>
        <v>0</v>
      </c>
      <c r="D1831" s="1" t="str">
        <f>IF(E1831=1,COUNTIF($E$2:E1831,1),"")</f>
        <v/>
      </c>
      <c r="E1831" s="1" t="str">
        <f>IF(H1831=List!$P$2,1,"")</f>
        <v/>
      </c>
      <c r="F1831" s="2" t="s">
        <v>11828</v>
      </c>
      <c r="G1831" s="2" t="s">
        <v>446</v>
      </c>
      <c r="H1831" s="2" t="s">
        <v>6297</v>
      </c>
      <c r="I1831" s="2" t="s">
        <v>3153</v>
      </c>
      <c r="J1831" s="2" t="s">
        <v>950</v>
      </c>
      <c r="K1831" s="2" t="s">
        <v>3198</v>
      </c>
      <c r="L1831" s="2" t="s">
        <v>3199</v>
      </c>
      <c r="M1831" s="2" t="s">
        <v>159</v>
      </c>
      <c r="N1831" s="2" t="s">
        <v>756</v>
      </c>
      <c r="O1831" s="99">
        <v>3520</v>
      </c>
      <c r="P1831" s="2" t="s">
        <v>11379</v>
      </c>
      <c r="W1831" s="101">
        <v>1</v>
      </c>
      <c r="X1831" s="1">
        <f>IFERROR(IF(H1831="","",IF(O1831=0,0.15,IF(VLOOKUP(O1831,'Source Post 14 Status (6.30.26)'!A:B,2,FALSE)=1,0.15,0.5))),0.5)</f>
        <v>0.5</v>
      </c>
      <c r="Y1831" s="6">
        <f t="shared" si="28"/>
        <v>0</v>
      </c>
    </row>
    <row r="1832" spans="1:25" x14ac:dyDescent="0.3">
      <c r="A1832" t="str">
        <f>IF(B1832=1,COUNTIF($B$2:B1832,1),"")</f>
        <v/>
      </c>
      <c r="B1832" t="str">
        <f>IF(C1832=1,COUNTIF($H$2:H1832,H1832),"")</f>
        <v/>
      </c>
      <c r="C1832">
        <f>IF(G1832=List!$P$1,1,0)</f>
        <v>0</v>
      </c>
      <c r="D1832" s="1" t="str">
        <f>IF(E1832=1,COUNTIF($E$2:E1832,1),"")</f>
        <v/>
      </c>
      <c r="E1832" s="1" t="str">
        <f>IF(H1832=List!$P$2,1,"")</f>
        <v/>
      </c>
      <c r="F1832" s="2" t="s">
        <v>11828</v>
      </c>
      <c r="G1832" s="2" t="s">
        <v>446</v>
      </c>
      <c r="H1832" s="2" t="s">
        <v>6297</v>
      </c>
      <c r="I1832" s="2" t="s">
        <v>3153</v>
      </c>
      <c r="J1832" s="2" t="s">
        <v>950</v>
      </c>
      <c r="K1832" s="2" t="s">
        <v>3198</v>
      </c>
      <c r="L1832" s="2" t="s">
        <v>3199</v>
      </c>
      <c r="M1832" s="2" t="s">
        <v>159</v>
      </c>
      <c r="N1832" s="2" t="s">
        <v>756</v>
      </c>
      <c r="O1832" s="99">
        <v>4110</v>
      </c>
      <c r="P1832" s="2" t="s">
        <v>11380</v>
      </c>
      <c r="W1832" s="101">
        <v>1</v>
      </c>
      <c r="X1832" s="1">
        <f>IFERROR(IF(H1832="","",IF(O1832=0,0.15,IF(VLOOKUP(O1832,'Source Post 14 Status (6.30.26)'!A:B,2,FALSE)=1,0.15,0.5))),0.5)</f>
        <v>0.5</v>
      </c>
      <c r="Y1832" s="6">
        <f t="shared" si="28"/>
        <v>0</v>
      </c>
    </row>
    <row r="1833" spans="1:25" x14ac:dyDescent="0.3">
      <c r="A1833" t="str">
        <f>IF(B1833=1,COUNTIF($B$2:B1833,1),"")</f>
        <v/>
      </c>
      <c r="B1833" t="str">
        <f>IF(C1833=1,COUNTIF($H$2:H1833,H1833),"")</f>
        <v/>
      </c>
      <c r="C1833">
        <f>IF(G1833=List!$P$1,1,0)</f>
        <v>0</v>
      </c>
      <c r="D1833" s="1" t="str">
        <f>IF(E1833=1,COUNTIF($E$2:E1833,1),"")</f>
        <v/>
      </c>
      <c r="E1833" s="1" t="str">
        <f>IF(H1833=List!$P$2,1,"")</f>
        <v/>
      </c>
      <c r="F1833" s="2" t="s">
        <v>11828</v>
      </c>
      <c r="G1833" s="2" t="s">
        <v>446</v>
      </c>
      <c r="H1833" s="2" t="s">
        <v>6297</v>
      </c>
      <c r="I1833" s="2" t="s">
        <v>3153</v>
      </c>
      <c r="J1833" s="2" t="s">
        <v>950</v>
      </c>
      <c r="K1833" s="2" t="s">
        <v>3198</v>
      </c>
      <c r="L1833" s="2" t="s">
        <v>3199</v>
      </c>
      <c r="M1833" s="2" t="s">
        <v>159</v>
      </c>
      <c r="N1833" s="2" t="s">
        <v>756</v>
      </c>
      <c r="O1833" s="99">
        <v>11619</v>
      </c>
      <c r="P1833" s="2" t="s">
        <v>11381</v>
      </c>
      <c r="W1833" s="101">
        <v>1</v>
      </c>
      <c r="X1833" s="1">
        <f>IFERROR(IF(H1833="","",IF(O1833=0,0.15,IF(VLOOKUP(O1833,'Source Post 14 Status (6.30.26)'!A:B,2,FALSE)=1,0.15,0.5))),0.5)</f>
        <v>0.5</v>
      </c>
      <c r="Y1833" s="6">
        <f t="shared" si="28"/>
        <v>0</v>
      </c>
    </row>
    <row r="1834" spans="1:25" x14ac:dyDescent="0.3">
      <c r="A1834" t="str">
        <f>IF(B1834=1,COUNTIF($B$2:B1834,1),"")</f>
        <v/>
      </c>
      <c r="B1834" t="str">
        <f>IF(C1834=1,COUNTIF($H$2:H1834,H1834),"")</f>
        <v/>
      </c>
      <c r="C1834">
        <f>IF(G1834=List!$P$1,1,0)</f>
        <v>0</v>
      </c>
      <c r="D1834" s="1" t="str">
        <f>IF(E1834=1,COUNTIF($E$2:E1834,1),"")</f>
        <v/>
      </c>
      <c r="E1834" s="1" t="str">
        <f>IF(H1834=List!$P$2,1,"")</f>
        <v/>
      </c>
      <c r="F1834" s="2" t="s">
        <v>11828</v>
      </c>
      <c r="G1834" s="2" t="s">
        <v>446</v>
      </c>
      <c r="H1834" s="2" t="s">
        <v>6297</v>
      </c>
      <c r="I1834" s="2" t="s">
        <v>3153</v>
      </c>
      <c r="J1834" s="2" t="s">
        <v>950</v>
      </c>
      <c r="K1834" s="2" t="s">
        <v>3198</v>
      </c>
      <c r="L1834" s="2" t="s">
        <v>3199</v>
      </c>
      <c r="M1834" s="2" t="s">
        <v>159</v>
      </c>
      <c r="N1834" s="2" t="s">
        <v>756</v>
      </c>
      <c r="O1834" s="99">
        <v>27279</v>
      </c>
      <c r="P1834" s="2" t="s">
        <v>11383</v>
      </c>
      <c r="Q1834">
        <v>1790500</v>
      </c>
      <c r="R1834">
        <v>1738500</v>
      </c>
      <c r="S1834">
        <v>3465000</v>
      </c>
      <c r="T1834">
        <v>1740000</v>
      </c>
      <c r="U1834">
        <v>1726000</v>
      </c>
      <c r="V1834" t="s">
        <v>8628</v>
      </c>
      <c r="W1834" s="101">
        <v>46198.560463773145</v>
      </c>
      <c r="X1834" s="1">
        <f>IFERROR(IF(H1834="","",IF(O1834=0,0.15,IF(VLOOKUP(O1834,'Source Post 14 Status (6.30.26)'!A:B,2,FALSE)=1,0.15,0.5))),0.5)</f>
        <v>0.5</v>
      </c>
      <c r="Y1834" s="6">
        <f t="shared" si="28"/>
        <v>1733000</v>
      </c>
    </row>
    <row r="1835" spans="1:25" x14ac:dyDescent="0.3">
      <c r="A1835" t="str">
        <f>IF(B1835=1,COUNTIF($B$2:B1835,1),"")</f>
        <v/>
      </c>
      <c r="B1835" t="str">
        <f>IF(C1835=1,COUNTIF($H$2:H1835,H1835),"")</f>
        <v/>
      </c>
      <c r="C1835">
        <f>IF(G1835=List!$P$1,1,0)</f>
        <v>0</v>
      </c>
      <c r="D1835" s="1" t="str">
        <f>IF(E1835=1,COUNTIF($E$2:E1835,1),"")</f>
        <v/>
      </c>
      <c r="E1835" s="1" t="str">
        <f>IF(H1835=List!$P$2,1,"")</f>
        <v/>
      </c>
      <c r="F1835" s="2" t="s">
        <v>11828</v>
      </c>
      <c r="G1835" s="2" t="s">
        <v>446</v>
      </c>
      <c r="H1835" s="2" t="s">
        <v>6297</v>
      </c>
      <c r="I1835" s="2" t="s">
        <v>3153</v>
      </c>
      <c r="J1835" s="2" t="s">
        <v>950</v>
      </c>
      <c r="K1835" s="2" t="s">
        <v>3198</v>
      </c>
      <c r="L1835" s="2" t="s">
        <v>3199</v>
      </c>
      <c r="M1835" s="2" t="s">
        <v>159</v>
      </c>
      <c r="N1835" s="2" t="s">
        <v>756</v>
      </c>
      <c r="O1835" s="99">
        <v>0</v>
      </c>
      <c r="P1835" s="2" t="s">
        <v>8514</v>
      </c>
      <c r="W1835" s="101">
        <v>1</v>
      </c>
      <c r="X1835" s="1">
        <f>IFERROR(IF(H1835="","",IF(O1835=0,0.15,IF(VLOOKUP(O1835,'Source Post 14 Status (6.30.26)'!A:B,2,FALSE)=1,0.15,0.5))),0.5)</f>
        <v>0.15</v>
      </c>
      <c r="Y1835" s="6">
        <f t="shared" si="28"/>
        <v>0</v>
      </c>
    </row>
    <row r="1836" spans="1:25" x14ac:dyDescent="0.3">
      <c r="A1836" t="str">
        <f>IF(B1836=1,COUNTIF($B$2:B1836,1),"")</f>
        <v/>
      </c>
      <c r="B1836" t="str">
        <f>IF(C1836=1,COUNTIF($H$2:H1836,H1836),"")</f>
        <v/>
      </c>
      <c r="C1836">
        <f>IF(G1836=List!$P$1,1,0)</f>
        <v>0</v>
      </c>
      <c r="D1836" s="1" t="str">
        <f>IF(E1836=1,COUNTIF($E$2:E1836,1),"")</f>
        <v/>
      </c>
      <c r="E1836" s="1" t="str">
        <f>IF(H1836=List!$P$2,1,"")</f>
        <v/>
      </c>
      <c r="F1836" s="2" t="s">
        <v>11828</v>
      </c>
      <c r="G1836" s="2" t="s">
        <v>446</v>
      </c>
      <c r="H1836" s="2" t="s">
        <v>6297</v>
      </c>
      <c r="I1836" s="2" t="s">
        <v>3153</v>
      </c>
      <c r="J1836" s="2" t="s">
        <v>950</v>
      </c>
      <c r="K1836" s="2" t="s">
        <v>3198</v>
      </c>
      <c r="L1836" s="2" t="s">
        <v>3199</v>
      </c>
      <c r="M1836" s="2" t="s">
        <v>159</v>
      </c>
      <c r="N1836" s="2" t="s">
        <v>756</v>
      </c>
      <c r="O1836" s="99">
        <v>25815</v>
      </c>
      <c r="P1836" s="2" t="s">
        <v>8492</v>
      </c>
      <c r="Q1836">
        <v>644000</v>
      </c>
      <c r="R1836">
        <v>644000</v>
      </c>
      <c r="S1836">
        <v>1391000</v>
      </c>
      <c r="T1836">
        <v>696500</v>
      </c>
      <c r="U1836">
        <v>696500</v>
      </c>
      <c r="V1836" t="s">
        <v>8628</v>
      </c>
      <c r="W1836" s="101">
        <v>46198.561901539353</v>
      </c>
      <c r="X1836" s="1">
        <f>IFERROR(IF(H1836="","",IF(O1836=0,0.15,IF(VLOOKUP(O1836,'Source Post 14 Status (6.30.26)'!A:B,2,FALSE)=1,0.15,0.5))),0.5)</f>
        <v>0.15</v>
      </c>
      <c r="Y1836" s="6">
        <f t="shared" si="28"/>
        <v>208950</v>
      </c>
    </row>
    <row r="1837" spans="1:25" x14ac:dyDescent="0.3">
      <c r="A1837" t="str">
        <f>IF(B1837=1,COUNTIF($B$2:B1837,1),"")</f>
        <v/>
      </c>
      <c r="B1837" t="str">
        <f>IF(C1837=1,COUNTIF($H$2:H1837,H1837),"")</f>
        <v/>
      </c>
      <c r="C1837">
        <f>IF(G1837=List!$P$1,1,0)</f>
        <v>0</v>
      </c>
      <c r="D1837" s="1" t="str">
        <f>IF(E1837=1,COUNTIF($E$2:E1837,1),"")</f>
        <v/>
      </c>
      <c r="E1837" s="1" t="str">
        <f>IF(H1837=List!$P$2,1,"")</f>
        <v/>
      </c>
      <c r="F1837" s="2" t="s">
        <v>11828</v>
      </c>
      <c r="G1837" s="2" t="s">
        <v>446</v>
      </c>
      <c r="H1837" s="2" t="s">
        <v>6297</v>
      </c>
      <c r="I1837" s="2" t="s">
        <v>3153</v>
      </c>
      <c r="J1837" s="2" t="s">
        <v>950</v>
      </c>
      <c r="K1837" s="2" t="s">
        <v>3198</v>
      </c>
      <c r="L1837" s="2" t="s">
        <v>3199</v>
      </c>
      <c r="M1837" s="2" t="s">
        <v>159</v>
      </c>
      <c r="N1837" s="2" t="s">
        <v>756</v>
      </c>
      <c r="O1837" s="99">
        <v>0</v>
      </c>
      <c r="P1837" s="2" t="s">
        <v>8512</v>
      </c>
      <c r="W1837" s="101">
        <v>1</v>
      </c>
      <c r="X1837" s="1">
        <f>IFERROR(IF(H1837="","",IF(O1837=0,0.15,IF(VLOOKUP(O1837,'Source Post 14 Status (6.30.26)'!A:B,2,FALSE)=1,0.15,0.5))),0.5)</f>
        <v>0.15</v>
      </c>
      <c r="Y1837" s="6">
        <f t="shared" si="28"/>
        <v>0</v>
      </c>
    </row>
    <row r="1838" spans="1:25" x14ac:dyDescent="0.3">
      <c r="A1838" t="str">
        <f>IF(B1838=1,COUNTIF($B$2:B1838,1),"")</f>
        <v/>
      </c>
      <c r="B1838" t="str">
        <f>IF(C1838=1,COUNTIF($H$2:H1838,H1838),"")</f>
        <v/>
      </c>
      <c r="C1838">
        <f>IF(G1838=List!$P$1,1,0)</f>
        <v>0</v>
      </c>
      <c r="D1838" s="1" t="str">
        <f>IF(E1838=1,COUNTIF($E$2:E1838,1),"")</f>
        <v/>
      </c>
      <c r="E1838" s="1" t="str">
        <f>IF(H1838=List!$P$2,1,"")</f>
        <v/>
      </c>
      <c r="F1838" s="2" t="s">
        <v>11828</v>
      </c>
      <c r="G1838" s="2" t="s">
        <v>446</v>
      </c>
      <c r="H1838" s="2" t="s">
        <v>6297</v>
      </c>
      <c r="I1838" s="2" t="s">
        <v>3153</v>
      </c>
      <c r="J1838" s="2" t="s">
        <v>950</v>
      </c>
      <c r="K1838" s="2" t="s">
        <v>3198</v>
      </c>
      <c r="L1838" s="2" t="s">
        <v>3199</v>
      </c>
      <c r="M1838" s="2" t="s">
        <v>159</v>
      </c>
      <c r="N1838" s="2" t="s">
        <v>756</v>
      </c>
      <c r="O1838" s="99">
        <v>2833</v>
      </c>
      <c r="P1838" s="2" t="s">
        <v>11384</v>
      </c>
      <c r="W1838" s="101">
        <v>1</v>
      </c>
      <c r="X1838" s="1">
        <f>IFERROR(IF(H1838="","",IF(O1838=0,0.15,IF(VLOOKUP(O1838,'Source Post 14 Status (6.30.26)'!A:B,2,FALSE)=1,0.15,0.5))),0.5)</f>
        <v>0.5</v>
      </c>
      <c r="Y1838" s="6">
        <f t="shared" si="28"/>
        <v>0</v>
      </c>
    </row>
    <row r="1839" spans="1:25" x14ac:dyDescent="0.3">
      <c r="A1839" t="str">
        <f>IF(B1839=1,COUNTIF($B$2:B1839,1),"")</f>
        <v/>
      </c>
      <c r="B1839" t="str">
        <f>IF(C1839=1,COUNTIF($H$2:H1839,H1839),"")</f>
        <v/>
      </c>
      <c r="C1839">
        <f>IF(G1839=List!$P$1,1,0)</f>
        <v>0</v>
      </c>
      <c r="D1839" s="1" t="str">
        <f>IF(E1839=1,COUNTIF($E$2:E1839,1),"")</f>
        <v/>
      </c>
      <c r="E1839" s="1" t="str">
        <f>IF(H1839=List!$P$2,1,"")</f>
        <v/>
      </c>
      <c r="F1839" s="2" t="s">
        <v>11828</v>
      </c>
      <c r="G1839" s="2" t="s">
        <v>446</v>
      </c>
      <c r="H1839" s="2" t="s">
        <v>6297</v>
      </c>
      <c r="I1839" s="2" t="s">
        <v>3153</v>
      </c>
      <c r="J1839" s="2" t="s">
        <v>950</v>
      </c>
      <c r="K1839" s="2" t="s">
        <v>3198</v>
      </c>
      <c r="L1839" s="2" t="s">
        <v>3199</v>
      </c>
      <c r="M1839" s="2" t="s">
        <v>159</v>
      </c>
      <c r="N1839" s="2" t="s">
        <v>756</v>
      </c>
      <c r="O1839" s="99">
        <v>10046</v>
      </c>
      <c r="P1839" s="2" t="s">
        <v>7146</v>
      </c>
      <c r="W1839" s="101">
        <v>46198.558857673612</v>
      </c>
      <c r="X1839" s="1">
        <f>IFERROR(IF(H1839="","",IF(O1839=0,0.15,IF(VLOOKUP(O1839,'Source Post 14 Status (6.30.26)'!A:B,2,FALSE)=1,0.15,0.5))),0.5)</f>
        <v>0.15</v>
      </c>
      <c r="Y1839" s="6">
        <f t="shared" si="28"/>
        <v>0</v>
      </c>
    </row>
    <row r="1840" spans="1:25" x14ac:dyDescent="0.3">
      <c r="A1840" t="str">
        <f>IF(B1840=1,COUNTIF($B$2:B1840,1),"")</f>
        <v/>
      </c>
      <c r="B1840" t="str">
        <f>IF(C1840=1,COUNTIF($H$2:H1840,H1840),"")</f>
        <v/>
      </c>
      <c r="C1840">
        <f>IF(G1840=List!$P$1,1,0)</f>
        <v>0</v>
      </c>
      <c r="D1840" s="1" t="str">
        <f>IF(E1840=1,COUNTIF($E$2:E1840,1),"")</f>
        <v/>
      </c>
      <c r="E1840" s="1" t="str">
        <f>IF(H1840=List!$P$2,1,"")</f>
        <v/>
      </c>
      <c r="F1840" s="2" t="s">
        <v>11828</v>
      </c>
      <c r="G1840" s="2" t="s">
        <v>446</v>
      </c>
      <c r="H1840" s="2" t="s">
        <v>6297</v>
      </c>
      <c r="I1840" s="2" t="s">
        <v>3153</v>
      </c>
      <c r="J1840" s="2" t="s">
        <v>950</v>
      </c>
      <c r="K1840" s="2" t="s">
        <v>3198</v>
      </c>
      <c r="L1840" s="2" t="s">
        <v>3199</v>
      </c>
      <c r="M1840" s="2" t="s">
        <v>159</v>
      </c>
      <c r="N1840" s="2" t="s">
        <v>756</v>
      </c>
      <c r="O1840" s="99">
        <v>3984</v>
      </c>
      <c r="P1840" s="2" t="s">
        <v>11382</v>
      </c>
      <c r="W1840" s="101">
        <v>1</v>
      </c>
      <c r="X1840" s="1">
        <f>IFERROR(IF(H1840="","",IF(O1840=0,0.15,IF(VLOOKUP(O1840,'Source Post 14 Status (6.30.26)'!A:B,2,FALSE)=1,0.15,0.5))),0.5)</f>
        <v>0.5</v>
      </c>
      <c r="Y1840" s="6">
        <f t="shared" si="28"/>
        <v>0</v>
      </c>
    </row>
    <row r="1841" spans="1:25" x14ac:dyDescent="0.3">
      <c r="A1841" t="str">
        <f>IF(B1841=1,COUNTIF($B$2:B1841,1),"")</f>
        <v/>
      </c>
      <c r="B1841" t="str">
        <f>IF(C1841=1,COUNTIF($H$2:H1841,H1841),"")</f>
        <v/>
      </c>
      <c r="C1841">
        <f>IF(G1841=List!$P$1,1,0)</f>
        <v>0</v>
      </c>
      <c r="D1841" s="1" t="str">
        <f>IF(E1841=1,COUNTIF($E$2:E1841,1),"")</f>
        <v/>
      </c>
      <c r="E1841" s="1" t="str">
        <f>IF(H1841=List!$P$2,1,"")</f>
        <v/>
      </c>
      <c r="F1841" s="2" t="s">
        <v>11828</v>
      </c>
      <c r="G1841" s="2" t="s">
        <v>446</v>
      </c>
      <c r="H1841" s="2" t="s">
        <v>6297</v>
      </c>
      <c r="I1841" s="2" t="s">
        <v>3153</v>
      </c>
      <c r="J1841" s="2" t="s">
        <v>950</v>
      </c>
      <c r="K1841" s="2" t="s">
        <v>3198</v>
      </c>
      <c r="L1841" s="2" t="s">
        <v>3199</v>
      </c>
      <c r="M1841" s="2" t="s">
        <v>159</v>
      </c>
      <c r="N1841" s="2" t="s">
        <v>756</v>
      </c>
      <c r="O1841" s="99">
        <v>10484</v>
      </c>
      <c r="P1841" s="2" t="s">
        <v>7159</v>
      </c>
      <c r="W1841" s="101">
        <v>1</v>
      </c>
      <c r="X1841" s="1">
        <f>IFERROR(IF(H1841="","",IF(O1841=0,0.15,IF(VLOOKUP(O1841,'Source Post 14 Status (6.30.26)'!A:B,2,FALSE)=1,0.15,0.5))),0.5)</f>
        <v>0.15</v>
      </c>
      <c r="Y1841" s="6">
        <f t="shared" si="28"/>
        <v>0</v>
      </c>
    </row>
    <row r="1842" spans="1:25" x14ac:dyDescent="0.3">
      <c r="A1842" t="str">
        <f>IF(B1842=1,COUNTIF($B$2:B1842,1),"")</f>
        <v/>
      </c>
      <c r="B1842" t="str">
        <f>IF(C1842=1,COUNTIF($H$2:H1842,H1842),"")</f>
        <v/>
      </c>
      <c r="C1842">
        <f>IF(G1842=List!$P$1,1,0)</f>
        <v>0</v>
      </c>
      <c r="D1842" s="1" t="str">
        <f>IF(E1842=1,COUNTIF($E$2:E1842,1),"")</f>
        <v/>
      </c>
      <c r="E1842" s="1" t="str">
        <f>IF(H1842=List!$P$2,1,"")</f>
        <v/>
      </c>
      <c r="F1842" s="2" t="s">
        <v>11828</v>
      </c>
      <c r="G1842" s="2" t="s">
        <v>447</v>
      </c>
      <c r="H1842" s="2" t="s">
        <v>6298</v>
      </c>
      <c r="I1842" s="2" t="s">
        <v>3153</v>
      </c>
      <c r="J1842" s="2" t="s">
        <v>950</v>
      </c>
      <c r="K1842" s="2" t="s">
        <v>3201</v>
      </c>
      <c r="L1842" s="2" t="s">
        <v>3202</v>
      </c>
      <c r="M1842" s="2" t="s">
        <v>159</v>
      </c>
      <c r="N1842" s="2" t="s">
        <v>756</v>
      </c>
      <c r="O1842" s="99">
        <v>0</v>
      </c>
      <c r="P1842" s="2" t="s">
        <v>8512</v>
      </c>
      <c r="Q1842">
        <v>0</v>
      </c>
      <c r="R1842">
        <v>0</v>
      </c>
      <c r="S1842">
        <v>800000</v>
      </c>
      <c r="V1842" t="s">
        <v>8629</v>
      </c>
      <c r="W1842" s="101">
        <v>46190.573873611109</v>
      </c>
      <c r="X1842" s="1">
        <f>IFERROR(IF(H1842="","",IF(O1842=0,0.15,IF(VLOOKUP(O1842,'Source Post 14 Status (6.30.26)'!A:B,2,FALSE)=1,0.15,0.5))),0.5)</f>
        <v>0.15</v>
      </c>
      <c r="Y1842" s="6">
        <f t="shared" si="28"/>
        <v>0</v>
      </c>
    </row>
    <row r="1843" spans="1:25" x14ac:dyDescent="0.3">
      <c r="A1843" t="str">
        <f>IF(B1843=1,COUNTIF($B$2:B1843,1),"")</f>
        <v/>
      </c>
      <c r="B1843" t="str">
        <f>IF(C1843=1,COUNTIF($H$2:H1843,H1843),"")</f>
        <v/>
      </c>
      <c r="C1843">
        <f>IF(G1843=List!$P$1,1,0)</f>
        <v>0</v>
      </c>
      <c r="D1843" s="1" t="str">
        <f>IF(E1843=1,COUNTIF($E$2:E1843,1),"")</f>
        <v/>
      </c>
      <c r="E1843" s="1" t="str">
        <f>IF(H1843=List!$P$2,1,"")</f>
        <v/>
      </c>
      <c r="F1843" s="2" t="s">
        <v>11828</v>
      </c>
      <c r="G1843" s="2" t="s">
        <v>447</v>
      </c>
      <c r="H1843" s="2" t="s">
        <v>6298</v>
      </c>
      <c r="I1843" s="2" t="s">
        <v>3153</v>
      </c>
      <c r="J1843" s="2" t="s">
        <v>950</v>
      </c>
      <c r="K1843" s="2" t="s">
        <v>3201</v>
      </c>
      <c r="L1843" s="2" t="s">
        <v>3202</v>
      </c>
      <c r="M1843" s="2" t="s">
        <v>159</v>
      </c>
      <c r="N1843" s="2" t="s">
        <v>756</v>
      </c>
      <c r="O1843" s="99">
        <v>0</v>
      </c>
      <c r="P1843" s="2" t="s">
        <v>8514</v>
      </c>
      <c r="Q1843">
        <v>0</v>
      </c>
      <c r="R1843">
        <v>0</v>
      </c>
      <c r="S1843">
        <v>0</v>
      </c>
      <c r="T1843">
        <v>0</v>
      </c>
      <c r="U1843">
        <v>0</v>
      </c>
      <c r="V1843" t="s">
        <v>8629</v>
      </c>
      <c r="W1843" s="101">
        <v>46190.572520451387</v>
      </c>
      <c r="X1843" s="1">
        <f>IFERROR(IF(H1843="","",IF(O1843=0,0.15,IF(VLOOKUP(O1843,'Source Post 14 Status (6.30.26)'!A:B,2,FALSE)=1,0.15,0.5))),0.5)</f>
        <v>0.15</v>
      </c>
      <c r="Y1843" s="6">
        <f t="shared" si="28"/>
        <v>0</v>
      </c>
    </row>
    <row r="1844" spans="1:25" x14ac:dyDescent="0.3">
      <c r="A1844" t="str">
        <f>IF(B1844=1,COUNTIF($B$2:B1844,1),"")</f>
        <v/>
      </c>
      <c r="B1844" t="str">
        <f>IF(C1844=1,COUNTIF($H$2:H1844,H1844),"")</f>
        <v/>
      </c>
      <c r="C1844">
        <f>IF(G1844=List!$P$1,1,0)</f>
        <v>0</v>
      </c>
      <c r="D1844" s="1" t="str">
        <f>IF(E1844=1,COUNTIF($E$2:E1844,1),"")</f>
        <v/>
      </c>
      <c r="E1844" s="1" t="str">
        <f>IF(H1844=List!$P$2,1,"")</f>
        <v/>
      </c>
      <c r="F1844" s="2" t="s">
        <v>11828</v>
      </c>
      <c r="G1844" s="2" t="s">
        <v>447</v>
      </c>
      <c r="H1844" s="2" t="s">
        <v>6298</v>
      </c>
      <c r="I1844" s="2" t="s">
        <v>3153</v>
      </c>
      <c r="J1844" s="2" t="s">
        <v>950</v>
      </c>
      <c r="K1844" s="2" t="s">
        <v>3201</v>
      </c>
      <c r="L1844" s="2" t="s">
        <v>3202</v>
      </c>
      <c r="M1844" s="2" t="s">
        <v>159</v>
      </c>
      <c r="N1844" s="2" t="s">
        <v>756</v>
      </c>
      <c r="O1844" s="99">
        <v>20839</v>
      </c>
      <c r="P1844" s="2" t="s">
        <v>8219</v>
      </c>
      <c r="Q1844">
        <v>289000</v>
      </c>
      <c r="R1844">
        <v>289000</v>
      </c>
      <c r="S1844">
        <v>581000</v>
      </c>
      <c r="T1844">
        <v>288500</v>
      </c>
      <c r="U1844">
        <v>288500</v>
      </c>
      <c r="V1844" t="s">
        <v>8629</v>
      </c>
      <c r="W1844" s="101">
        <v>46190.572283946756</v>
      </c>
      <c r="X1844" s="1">
        <f>IFERROR(IF(H1844="","",IF(O1844=0,0.15,IF(VLOOKUP(O1844,'Source Post 14 Status (6.30.26)'!A:B,2,FALSE)=1,0.15,0.5))),0.5)</f>
        <v>0.15</v>
      </c>
      <c r="Y1844" s="6">
        <f t="shared" si="28"/>
        <v>86550</v>
      </c>
    </row>
    <row r="1845" spans="1:25" x14ac:dyDescent="0.3">
      <c r="A1845" t="str">
        <f>IF(B1845=1,COUNTIF($B$2:B1845,1),"")</f>
        <v/>
      </c>
      <c r="B1845" t="str">
        <f>IF(C1845=1,COUNTIF($H$2:H1845,H1845),"")</f>
        <v/>
      </c>
      <c r="C1845">
        <f>IF(G1845=List!$P$1,1,0)</f>
        <v>0</v>
      </c>
      <c r="D1845" s="1" t="str">
        <f>IF(E1845=1,COUNTIF($E$2:E1845,1),"")</f>
        <v/>
      </c>
      <c r="E1845" s="1" t="str">
        <f>IF(H1845=List!$P$2,1,"")</f>
        <v/>
      </c>
      <c r="F1845" s="2" t="s">
        <v>11828</v>
      </c>
      <c r="G1845" s="2" t="s">
        <v>447</v>
      </c>
      <c r="H1845" s="2" t="s">
        <v>6298</v>
      </c>
      <c r="I1845" s="2" t="s">
        <v>3153</v>
      </c>
      <c r="J1845" s="2" t="s">
        <v>950</v>
      </c>
      <c r="K1845" s="2" t="s">
        <v>3201</v>
      </c>
      <c r="L1845" s="2" t="s">
        <v>3202</v>
      </c>
      <c r="M1845" s="2" t="s">
        <v>159</v>
      </c>
      <c r="N1845" s="2" t="s">
        <v>756</v>
      </c>
      <c r="O1845" s="99">
        <v>24671</v>
      </c>
      <c r="P1845" s="2" t="s">
        <v>11191</v>
      </c>
      <c r="Q1845">
        <v>900500</v>
      </c>
      <c r="R1845">
        <v>900500</v>
      </c>
      <c r="S1845">
        <v>1245000</v>
      </c>
      <c r="T1845">
        <v>624500</v>
      </c>
      <c r="U1845">
        <v>624500</v>
      </c>
      <c r="V1845" t="s">
        <v>8629</v>
      </c>
      <c r="W1845" s="101">
        <v>46190.567878472226</v>
      </c>
      <c r="X1845" s="1">
        <f>IFERROR(IF(H1845="","",IF(O1845=0,0.15,IF(VLOOKUP(O1845,'Source Post 14 Status (6.30.26)'!A:B,2,FALSE)=1,0.15,0.5))),0.5)</f>
        <v>0.15</v>
      </c>
      <c r="Y1845" s="6">
        <f t="shared" si="28"/>
        <v>187350</v>
      </c>
    </row>
    <row r="1846" spans="1:25" x14ac:dyDescent="0.3">
      <c r="A1846" t="str">
        <f>IF(B1846=1,COUNTIF($B$2:B1846,1),"")</f>
        <v/>
      </c>
      <c r="B1846" t="str">
        <f>IF(C1846=1,COUNTIF($H$2:H1846,H1846),"")</f>
        <v/>
      </c>
      <c r="C1846">
        <f>IF(G1846=List!$P$1,1,0)</f>
        <v>0</v>
      </c>
      <c r="D1846" s="1" t="str">
        <f>IF(E1846=1,COUNTIF($E$2:E1846,1),"")</f>
        <v/>
      </c>
      <c r="E1846" s="1" t="str">
        <f>IF(H1846=List!$P$2,1,"")</f>
        <v/>
      </c>
      <c r="F1846" s="2" t="s">
        <v>11828</v>
      </c>
      <c r="G1846" s="2" t="s">
        <v>447</v>
      </c>
      <c r="H1846" s="2" t="s">
        <v>6298</v>
      </c>
      <c r="I1846" s="2" t="s">
        <v>3153</v>
      </c>
      <c r="J1846" s="2" t="s">
        <v>950</v>
      </c>
      <c r="K1846" s="2" t="s">
        <v>3201</v>
      </c>
      <c r="L1846" s="2" t="s">
        <v>3202</v>
      </c>
      <c r="M1846" s="2" t="s">
        <v>159</v>
      </c>
      <c r="N1846" s="2" t="s">
        <v>756</v>
      </c>
      <c r="O1846" s="99">
        <v>17559</v>
      </c>
      <c r="P1846" s="2" t="s">
        <v>7754</v>
      </c>
      <c r="Q1846">
        <v>790500</v>
      </c>
      <c r="R1846">
        <v>790500</v>
      </c>
      <c r="S1846">
        <v>1498000</v>
      </c>
      <c r="T1846">
        <v>751000</v>
      </c>
      <c r="U1846">
        <v>751000</v>
      </c>
      <c r="V1846" t="s">
        <v>8629</v>
      </c>
      <c r="W1846" s="101">
        <v>46190.572744097219</v>
      </c>
      <c r="X1846" s="1">
        <f>IFERROR(IF(H1846="","",IF(O1846=0,0.15,IF(VLOOKUP(O1846,'Source Post 14 Status (6.30.26)'!A:B,2,FALSE)=1,0.15,0.5))),0.5)</f>
        <v>0.15</v>
      </c>
      <c r="Y1846" s="6">
        <f t="shared" si="28"/>
        <v>225300</v>
      </c>
    </row>
    <row r="1847" spans="1:25" x14ac:dyDescent="0.3">
      <c r="A1847" t="str">
        <f>IF(B1847=1,COUNTIF($B$2:B1847,1),"")</f>
        <v/>
      </c>
      <c r="B1847" t="str">
        <f>IF(C1847=1,COUNTIF($H$2:H1847,H1847),"")</f>
        <v/>
      </c>
      <c r="C1847">
        <f>IF(G1847=List!$P$1,1,0)</f>
        <v>0</v>
      </c>
      <c r="D1847" s="1" t="str">
        <f>IF(E1847=1,COUNTIF($E$2:E1847,1),"")</f>
        <v/>
      </c>
      <c r="E1847" s="1" t="str">
        <f>IF(H1847=List!$P$2,1,"")</f>
        <v/>
      </c>
      <c r="F1847" s="2" t="s">
        <v>11828</v>
      </c>
      <c r="G1847" s="2" t="s">
        <v>447</v>
      </c>
      <c r="H1847" s="2" t="s">
        <v>6298</v>
      </c>
      <c r="I1847" s="2" t="s">
        <v>3153</v>
      </c>
      <c r="J1847" s="2" t="s">
        <v>950</v>
      </c>
      <c r="K1847" s="2" t="s">
        <v>3201</v>
      </c>
      <c r="L1847" s="2" t="s">
        <v>3202</v>
      </c>
      <c r="M1847" s="2" t="s">
        <v>159</v>
      </c>
      <c r="N1847" s="2" t="s">
        <v>756</v>
      </c>
      <c r="O1847" s="99">
        <v>20003</v>
      </c>
      <c r="P1847" s="2" t="s">
        <v>8032</v>
      </c>
      <c r="Q1847">
        <v>292375</v>
      </c>
      <c r="R1847">
        <v>291300</v>
      </c>
      <c r="S1847">
        <v>581675</v>
      </c>
      <c r="V1847" t="s">
        <v>8629</v>
      </c>
      <c r="W1847" s="101">
        <v>46190.572873379628</v>
      </c>
      <c r="X1847" s="1">
        <f>IFERROR(IF(H1847="","",IF(O1847=0,0.15,IF(VLOOKUP(O1847,'Source Post 14 Status (6.30.26)'!A:B,2,FALSE)=1,0.15,0.5))),0.5)</f>
        <v>0.15</v>
      </c>
      <c r="Y1847" s="6">
        <f t="shared" si="28"/>
        <v>0</v>
      </c>
    </row>
    <row r="1848" spans="1:25" x14ac:dyDescent="0.3">
      <c r="A1848" t="str">
        <f>IF(B1848=1,COUNTIF($B$2:B1848,1),"")</f>
        <v/>
      </c>
      <c r="B1848" t="str">
        <f>IF(C1848=1,COUNTIF($H$2:H1848,H1848),"")</f>
        <v/>
      </c>
      <c r="C1848">
        <f>IF(G1848=List!$P$1,1,0)</f>
        <v>0</v>
      </c>
      <c r="D1848" s="1" t="str">
        <f>IF(E1848=1,COUNTIF($E$2:E1848,1),"")</f>
        <v/>
      </c>
      <c r="E1848" s="1" t="str">
        <f>IF(H1848=List!$P$2,1,"")</f>
        <v/>
      </c>
      <c r="F1848" s="2" t="s">
        <v>11828</v>
      </c>
      <c r="G1848" s="2" t="s">
        <v>447</v>
      </c>
      <c r="H1848" s="2" t="s">
        <v>6298</v>
      </c>
      <c r="I1848" s="2" t="s">
        <v>3153</v>
      </c>
      <c r="J1848" s="2" t="s">
        <v>950</v>
      </c>
      <c r="K1848" s="2" t="s">
        <v>3201</v>
      </c>
      <c r="L1848" s="2" t="s">
        <v>3202</v>
      </c>
      <c r="M1848" s="2" t="s">
        <v>159</v>
      </c>
      <c r="N1848" s="2" t="s">
        <v>756</v>
      </c>
      <c r="O1848" s="99">
        <v>22659</v>
      </c>
      <c r="P1848" s="2" t="s">
        <v>8394</v>
      </c>
      <c r="Q1848">
        <v>274500</v>
      </c>
      <c r="R1848">
        <v>274500</v>
      </c>
      <c r="S1848">
        <v>554000</v>
      </c>
      <c r="T1848">
        <v>276000</v>
      </c>
      <c r="U1848">
        <v>276000</v>
      </c>
      <c r="V1848" t="s">
        <v>8629</v>
      </c>
      <c r="W1848" s="101">
        <v>46190.571087233795</v>
      </c>
      <c r="X1848" s="1">
        <f>IFERROR(IF(H1848="","",IF(O1848=0,0.15,IF(VLOOKUP(O1848,'Source Post 14 Status (6.30.26)'!A:B,2,FALSE)=1,0.15,0.5))),0.5)</f>
        <v>0.15</v>
      </c>
      <c r="Y1848" s="6">
        <f t="shared" si="28"/>
        <v>82800</v>
      </c>
    </row>
    <row r="1849" spans="1:25" x14ac:dyDescent="0.3">
      <c r="A1849" t="str">
        <f>IF(B1849=1,COUNTIF($B$2:B1849,1),"")</f>
        <v/>
      </c>
      <c r="B1849" t="str">
        <f>IF(C1849=1,COUNTIF($H$2:H1849,H1849),"")</f>
        <v/>
      </c>
      <c r="C1849">
        <f>IF(G1849=List!$P$1,1,0)</f>
        <v>0</v>
      </c>
      <c r="D1849" s="1" t="str">
        <f>IF(E1849=1,COUNTIF($E$2:E1849,1),"")</f>
        <v/>
      </c>
      <c r="E1849" s="1" t="str">
        <f>IF(H1849=List!$P$2,1,"")</f>
        <v/>
      </c>
      <c r="F1849" s="2" t="s">
        <v>11828</v>
      </c>
      <c r="G1849" s="2" t="s">
        <v>447</v>
      </c>
      <c r="H1849" s="2" t="s">
        <v>6298</v>
      </c>
      <c r="I1849" s="2" t="s">
        <v>3153</v>
      </c>
      <c r="J1849" s="2" t="s">
        <v>950</v>
      </c>
      <c r="K1849" s="2" t="s">
        <v>3201</v>
      </c>
      <c r="L1849" s="2" t="s">
        <v>3202</v>
      </c>
      <c r="M1849" s="2" t="s">
        <v>159</v>
      </c>
      <c r="N1849" s="2" t="s">
        <v>756</v>
      </c>
      <c r="O1849" s="99">
        <v>9284</v>
      </c>
      <c r="P1849" s="2" t="s">
        <v>7081</v>
      </c>
      <c r="Q1849">
        <v>385500</v>
      </c>
      <c r="R1849">
        <v>385500</v>
      </c>
      <c r="S1849">
        <v>774000</v>
      </c>
      <c r="T1849">
        <v>386000</v>
      </c>
      <c r="U1849">
        <v>386000</v>
      </c>
      <c r="V1849" t="s">
        <v>8629</v>
      </c>
      <c r="W1849" s="101">
        <v>46190.571750659721</v>
      </c>
      <c r="X1849" s="1">
        <f>IFERROR(IF(H1849="","",IF(O1849=0,0.15,IF(VLOOKUP(O1849,'Source Post 14 Status (6.30.26)'!A:B,2,FALSE)=1,0.15,0.5))),0.5)</f>
        <v>0.15</v>
      </c>
      <c r="Y1849" s="6">
        <f t="shared" si="28"/>
        <v>115800</v>
      </c>
    </row>
    <row r="1850" spans="1:25" x14ac:dyDescent="0.3">
      <c r="A1850" t="str">
        <f>IF(B1850=1,COUNTIF($B$2:B1850,1),"")</f>
        <v/>
      </c>
      <c r="B1850" t="str">
        <f>IF(C1850=1,COUNTIF($H$2:H1850,H1850),"")</f>
        <v/>
      </c>
      <c r="C1850">
        <f>IF(G1850=List!$P$1,1,0)</f>
        <v>0</v>
      </c>
      <c r="D1850" s="1" t="str">
        <f>IF(E1850=1,COUNTIF($E$2:E1850,1),"")</f>
        <v/>
      </c>
      <c r="E1850" s="1" t="str">
        <f>IF(H1850=List!$P$2,1,"")</f>
        <v/>
      </c>
      <c r="F1850" s="2" t="s">
        <v>11828</v>
      </c>
      <c r="G1850" s="2" t="s">
        <v>447</v>
      </c>
      <c r="H1850" s="2" t="s">
        <v>6298</v>
      </c>
      <c r="I1850" s="2" t="s">
        <v>3153</v>
      </c>
      <c r="J1850" s="2" t="s">
        <v>950</v>
      </c>
      <c r="K1850" s="2" t="s">
        <v>3201</v>
      </c>
      <c r="L1850" s="2" t="s">
        <v>3202</v>
      </c>
      <c r="M1850" s="2" t="s">
        <v>159</v>
      </c>
      <c r="N1850" s="2" t="s">
        <v>756</v>
      </c>
      <c r="O1850" s="99">
        <v>15634</v>
      </c>
      <c r="P1850" s="2" t="s">
        <v>7492</v>
      </c>
      <c r="Q1850">
        <v>116506</v>
      </c>
      <c r="R1850">
        <v>121107</v>
      </c>
      <c r="S1850">
        <v>751313</v>
      </c>
      <c r="T1850">
        <v>377606</v>
      </c>
      <c r="U1850">
        <v>374282</v>
      </c>
      <c r="V1850" t="s">
        <v>8629</v>
      </c>
      <c r="W1850" s="101">
        <v>46190.573485451387</v>
      </c>
      <c r="X1850" s="1">
        <f>IFERROR(IF(H1850="","",IF(O1850=0,0.15,IF(VLOOKUP(O1850,'Source Post 14 Status (6.30.26)'!A:B,2,FALSE)=1,0.15,0.5))),0.5)</f>
        <v>0.15</v>
      </c>
      <c r="Y1850" s="6">
        <f t="shared" si="28"/>
        <v>112783</v>
      </c>
    </row>
    <row r="1851" spans="1:25" x14ac:dyDescent="0.3">
      <c r="A1851" t="str">
        <f>IF(B1851=1,COUNTIF($B$2:B1851,1),"")</f>
        <v/>
      </c>
      <c r="B1851" t="str">
        <f>IF(C1851=1,COUNTIF($H$2:H1851,H1851),"")</f>
        <v/>
      </c>
      <c r="C1851">
        <f>IF(G1851=List!$P$1,1,0)</f>
        <v>0</v>
      </c>
      <c r="D1851" s="1" t="str">
        <f>IF(E1851=1,COUNTIF($E$2:E1851,1),"")</f>
        <v/>
      </c>
      <c r="E1851" s="1" t="str">
        <f>IF(H1851=List!$P$2,1,"")</f>
        <v/>
      </c>
      <c r="F1851" s="2" t="s">
        <v>11828</v>
      </c>
      <c r="G1851" s="2" t="s">
        <v>447</v>
      </c>
      <c r="H1851" s="2" t="s">
        <v>6298</v>
      </c>
      <c r="I1851" s="2" t="s">
        <v>3153</v>
      </c>
      <c r="J1851" s="2" t="s">
        <v>950</v>
      </c>
      <c r="K1851" s="2" t="s">
        <v>3201</v>
      </c>
      <c r="L1851" s="2" t="s">
        <v>3202</v>
      </c>
      <c r="M1851" s="2" t="s">
        <v>159</v>
      </c>
      <c r="N1851" s="2" t="s">
        <v>756</v>
      </c>
      <c r="O1851" s="99">
        <v>17009</v>
      </c>
      <c r="P1851" s="2" t="s">
        <v>7686</v>
      </c>
      <c r="Q1851">
        <v>405000</v>
      </c>
      <c r="R1851">
        <v>405000</v>
      </c>
      <c r="V1851" t="s">
        <v>8629</v>
      </c>
      <c r="W1851" s="101">
        <v>46190.569966817129</v>
      </c>
      <c r="X1851" s="1">
        <f>IFERROR(IF(H1851="","",IF(O1851=0,0.15,IF(VLOOKUP(O1851,'Source Post 14 Status (6.30.26)'!A:B,2,FALSE)=1,0.15,0.5))),0.5)</f>
        <v>0.5</v>
      </c>
      <c r="Y1851" s="6">
        <f t="shared" si="28"/>
        <v>0</v>
      </c>
    </row>
    <row r="1852" spans="1:25" x14ac:dyDescent="0.3">
      <c r="A1852" t="str">
        <f>IF(B1852=1,COUNTIF($B$2:B1852,1),"")</f>
        <v/>
      </c>
      <c r="B1852" t="str">
        <f>IF(C1852=1,COUNTIF($H$2:H1852,H1852),"")</f>
        <v/>
      </c>
      <c r="C1852">
        <f>IF(G1852=List!$P$1,1,0)</f>
        <v>0</v>
      </c>
      <c r="D1852" s="1" t="str">
        <f>IF(E1852=1,COUNTIF($E$2:E1852,1),"")</f>
        <v/>
      </c>
      <c r="E1852" s="1" t="str">
        <f>IF(H1852=List!$P$2,1,"")</f>
        <v/>
      </c>
      <c r="F1852" s="2" t="s">
        <v>11828</v>
      </c>
      <c r="G1852" s="2" t="s">
        <v>448</v>
      </c>
      <c r="H1852" s="2" t="s">
        <v>6273</v>
      </c>
      <c r="I1852" s="2" t="s">
        <v>3153</v>
      </c>
      <c r="J1852" s="2" t="s">
        <v>960</v>
      </c>
      <c r="K1852" s="2" t="s">
        <v>1981</v>
      </c>
      <c r="L1852" s="2" t="s">
        <v>3207</v>
      </c>
      <c r="M1852" s="2" t="s">
        <v>179</v>
      </c>
      <c r="N1852" s="2" t="s">
        <v>761</v>
      </c>
      <c r="O1852" s="99">
        <v>0</v>
      </c>
      <c r="P1852" s="2" t="s">
        <v>8513</v>
      </c>
      <c r="W1852" s="101">
        <v>1</v>
      </c>
      <c r="X1852" s="1">
        <f>IFERROR(IF(H1852="","",IF(O1852=0,0.15,IF(VLOOKUP(O1852,'Source Post 14 Status (6.30.26)'!A:B,2,FALSE)=1,0.15,0.5))),0.5)</f>
        <v>0.15</v>
      </c>
      <c r="Y1852" s="6">
        <f t="shared" si="28"/>
        <v>0</v>
      </c>
    </row>
    <row r="1853" spans="1:25" x14ac:dyDescent="0.3">
      <c r="A1853" t="str">
        <f>IF(B1853=1,COUNTIF($B$2:B1853,1),"")</f>
        <v/>
      </c>
      <c r="B1853" t="str">
        <f>IF(C1853=1,COUNTIF($H$2:H1853,H1853),"")</f>
        <v/>
      </c>
      <c r="C1853">
        <f>IF(G1853=List!$P$1,1,0)</f>
        <v>0</v>
      </c>
      <c r="D1853" s="1" t="str">
        <f>IF(E1853=1,COUNTIF($E$2:E1853,1),"")</f>
        <v/>
      </c>
      <c r="E1853" s="1" t="str">
        <f>IF(H1853=List!$P$2,1,"")</f>
        <v/>
      </c>
      <c r="F1853" s="2" t="s">
        <v>11828</v>
      </c>
      <c r="G1853" s="2" t="s">
        <v>448</v>
      </c>
      <c r="H1853" s="2" t="s">
        <v>6273</v>
      </c>
      <c r="I1853" s="2" t="s">
        <v>3153</v>
      </c>
      <c r="J1853" s="2" t="s">
        <v>960</v>
      </c>
      <c r="K1853" s="2" t="s">
        <v>1981</v>
      </c>
      <c r="L1853" s="2" t="s">
        <v>3207</v>
      </c>
      <c r="M1853" s="2" t="s">
        <v>179</v>
      </c>
      <c r="N1853" s="2" t="s">
        <v>761</v>
      </c>
      <c r="O1853" s="99">
        <v>0</v>
      </c>
      <c r="P1853" s="2" t="s">
        <v>8514</v>
      </c>
      <c r="W1853" s="101">
        <v>1</v>
      </c>
      <c r="X1853" s="1">
        <f>IFERROR(IF(H1853="","",IF(O1853=0,0.15,IF(VLOOKUP(O1853,'Source Post 14 Status (6.30.26)'!A:B,2,FALSE)=1,0.15,0.5))),0.5)</f>
        <v>0.15</v>
      </c>
      <c r="Y1853" s="6">
        <f t="shared" si="28"/>
        <v>0</v>
      </c>
    </row>
    <row r="1854" spans="1:25" x14ac:dyDescent="0.3">
      <c r="A1854" t="str">
        <f>IF(B1854=1,COUNTIF($B$2:B1854,1),"")</f>
        <v/>
      </c>
      <c r="B1854" t="str">
        <f>IF(C1854=1,COUNTIF($H$2:H1854,H1854),"")</f>
        <v/>
      </c>
      <c r="C1854">
        <f>IF(G1854=List!$P$1,1,0)</f>
        <v>0</v>
      </c>
      <c r="D1854" s="1" t="str">
        <f>IF(E1854=1,COUNTIF($E$2:E1854,1),"")</f>
        <v/>
      </c>
      <c r="E1854" s="1" t="str">
        <f>IF(H1854=List!$P$2,1,"")</f>
        <v/>
      </c>
      <c r="F1854" s="2" t="s">
        <v>11828</v>
      </c>
      <c r="G1854" s="2" t="s">
        <v>448</v>
      </c>
      <c r="H1854" s="2" t="s">
        <v>6273</v>
      </c>
      <c r="I1854" s="2" t="s">
        <v>3153</v>
      </c>
      <c r="J1854" s="2" t="s">
        <v>960</v>
      </c>
      <c r="K1854" s="2" t="s">
        <v>1981</v>
      </c>
      <c r="L1854" s="2" t="s">
        <v>3207</v>
      </c>
      <c r="M1854" s="2" t="s">
        <v>179</v>
      </c>
      <c r="N1854" s="2" t="s">
        <v>761</v>
      </c>
      <c r="O1854" s="99">
        <v>24635</v>
      </c>
      <c r="P1854" s="2" t="s">
        <v>8498</v>
      </c>
      <c r="Q1854">
        <v>78605</v>
      </c>
      <c r="R1854">
        <v>75833</v>
      </c>
      <c r="S1854">
        <v>229666</v>
      </c>
      <c r="T1854">
        <v>112733</v>
      </c>
      <c r="U1854">
        <v>115333</v>
      </c>
      <c r="V1854" t="s">
        <v>11084</v>
      </c>
      <c r="W1854" s="101">
        <v>46196.628937615744</v>
      </c>
      <c r="X1854" s="1">
        <f>IFERROR(IF(H1854="","",IF(O1854=0,0.15,IF(VLOOKUP(O1854,'Source Post 14 Status (6.30.26)'!A:B,2,FALSE)=1,0.15,0.5))),0.5)</f>
        <v>0.15</v>
      </c>
      <c r="Y1854" s="6">
        <f t="shared" si="28"/>
        <v>34210</v>
      </c>
    </row>
    <row r="1855" spans="1:25" x14ac:dyDescent="0.3">
      <c r="A1855" t="str">
        <f>IF(B1855=1,COUNTIF($B$2:B1855,1),"")</f>
        <v/>
      </c>
      <c r="B1855" t="str">
        <f>IF(C1855=1,COUNTIF($H$2:H1855,H1855),"")</f>
        <v/>
      </c>
      <c r="C1855">
        <f>IF(G1855=List!$P$1,1,0)</f>
        <v>0</v>
      </c>
      <c r="D1855" s="1" t="str">
        <f>IF(E1855=1,COUNTIF($E$2:E1855,1),"")</f>
        <v/>
      </c>
      <c r="E1855" s="1" t="str">
        <f>IF(H1855=List!$P$2,1,"")</f>
        <v/>
      </c>
      <c r="F1855" s="2" t="s">
        <v>11828</v>
      </c>
      <c r="G1855" s="2" t="s">
        <v>448</v>
      </c>
      <c r="H1855" s="2" t="s">
        <v>6273</v>
      </c>
      <c r="I1855" s="2" t="s">
        <v>3153</v>
      </c>
      <c r="J1855" s="2" t="s">
        <v>960</v>
      </c>
      <c r="K1855" s="2" t="s">
        <v>1981</v>
      </c>
      <c r="L1855" s="2" t="s">
        <v>3207</v>
      </c>
      <c r="M1855" s="2" t="s">
        <v>179</v>
      </c>
      <c r="N1855" s="2" t="s">
        <v>761</v>
      </c>
      <c r="O1855" s="99">
        <v>16886</v>
      </c>
      <c r="P1855" s="2" t="s">
        <v>7581</v>
      </c>
      <c r="Q1855">
        <v>227100</v>
      </c>
      <c r="R1855">
        <v>224700</v>
      </c>
      <c r="S1855">
        <v>247300</v>
      </c>
      <c r="T1855">
        <v>124025</v>
      </c>
      <c r="U1855">
        <v>122050</v>
      </c>
      <c r="V1855" t="s">
        <v>11084</v>
      </c>
      <c r="W1855" s="101">
        <v>46196.628598993055</v>
      </c>
      <c r="X1855" s="1">
        <f>IFERROR(IF(H1855="","",IF(O1855=0,0.15,IF(VLOOKUP(O1855,'Source Post 14 Status (6.30.26)'!A:B,2,FALSE)=1,0.15,0.5))),0.5)</f>
        <v>0.15</v>
      </c>
      <c r="Y1855" s="6">
        <f t="shared" si="28"/>
        <v>36911</v>
      </c>
    </row>
    <row r="1856" spans="1:25" x14ac:dyDescent="0.3">
      <c r="A1856" t="str">
        <f>IF(B1856=1,COUNTIF($B$2:B1856,1),"")</f>
        <v/>
      </c>
      <c r="B1856" t="str">
        <f>IF(C1856=1,COUNTIF($H$2:H1856,H1856),"")</f>
        <v/>
      </c>
      <c r="C1856">
        <f>IF(G1856=List!$P$1,1,0)</f>
        <v>0</v>
      </c>
      <c r="D1856" s="1" t="str">
        <f>IF(E1856=1,COUNTIF($E$2:E1856,1),"")</f>
        <v/>
      </c>
      <c r="E1856" s="1" t="str">
        <f>IF(H1856=List!$P$2,1,"")</f>
        <v/>
      </c>
      <c r="F1856" s="2" t="s">
        <v>11828</v>
      </c>
      <c r="G1856" s="2" t="s">
        <v>449</v>
      </c>
      <c r="H1856" s="2" t="s">
        <v>6274</v>
      </c>
      <c r="I1856" s="2" t="s">
        <v>3153</v>
      </c>
      <c r="J1856" s="2" t="s">
        <v>960</v>
      </c>
      <c r="K1856" s="2" t="s">
        <v>3209</v>
      </c>
      <c r="L1856" s="2" t="s">
        <v>3210</v>
      </c>
      <c r="M1856" s="2" t="s">
        <v>159</v>
      </c>
      <c r="N1856" s="2" t="s">
        <v>756</v>
      </c>
      <c r="O1856" s="99">
        <v>17439</v>
      </c>
      <c r="P1856" s="2" t="s">
        <v>7725</v>
      </c>
      <c r="Q1856">
        <v>666400</v>
      </c>
      <c r="R1856">
        <v>669700</v>
      </c>
      <c r="S1856">
        <v>1340150</v>
      </c>
      <c r="V1856" t="s">
        <v>11385</v>
      </c>
      <c r="W1856" s="101">
        <v>46192.419193171299</v>
      </c>
      <c r="X1856" s="1">
        <f>IFERROR(IF(H1856="","",IF(O1856=0,0.15,IF(VLOOKUP(O1856,'Source Post 14 Status (6.30.26)'!A:B,2,FALSE)=1,0.15,0.5))),0.5)</f>
        <v>0.15</v>
      </c>
      <c r="Y1856" s="6">
        <f t="shared" si="28"/>
        <v>0</v>
      </c>
    </row>
    <row r="1857" spans="1:25" x14ac:dyDescent="0.3">
      <c r="A1857" t="str">
        <f>IF(B1857=1,COUNTIF($B$2:B1857,1),"")</f>
        <v/>
      </c>
      <c r="B1857" t="str">
        <f>IF(C1857=1,COUNTIF($H$2:H1857,H1857),"")</f>
        <v/>
      </c>
      <c r="C1857">
        <f>IF(G1857=List!$P$1,1,0)</f>
        <v>0</v>
      </c>
      <c r="D1857" s="1" t="str">
        <f>IF(E1857=1,COUNTIF($E$2:E1857,1),"")</f>
        <v/>
      </c>
      <c r="E1857" s="1" t="str">
        <f>IF(H1857=List!$P$2,1,"")</f>
        <v/>
      </c>
      <c r="F1857" s="2" t="s">
        <v>11828</v>
      </c>
      <c r="G1857" s="2" t="s">
        <v>450</v>
      </c>
      <c r="H1857" s="2" t="s">
        <v>6290</v>
      </c>
      <c r="I1857" s="2" t="s">
        <v>3153</v>
      </c>
      <c r="J1857" s="2" t="s">
        <v>966</v>
      </c>
      <c r="K1857" s="2" t="s">
        <v>3224</v>
      </c>
      <c r="L1857" s="2" t="s">
        <v>3225</v>
      </c>
      <c r="M1857" s="2" t="s">
        <v>295</v>
      </c>
      <c r="N1857" s="2" t="s">
        <v>820</v>
      </c>
      <c r="O1857" s="99">
        <v>26935</v>
      </c>
      <c r="P1857" s="2" t="s">
        <v>8502</v>
      </c>
      <c r="Q1857">
        <v>499370</v>
      </c>
      <c r="R1857">
        <v>502841</v>
      </c>
      <c r="S1857">
        <v>391757</v>
      </c>
      <c r="V1857" t="s">
        <v>11083</v>
      </c>
      <c r="W1857" s="101">
        <v>46202.475469328703</v>
      </c>
      <c r="X1857" s="1">
        <f>IFERROR(IF(H1857="","",IF(O1857=0,0.15,IF(VLOOKUP(O1857,'Source Post 14 Status (6.30.26)'!A:B,2,FALSE)=1,0.15,0.5))),0.5)</f>
        <v>0.15</v>
      </c>
      <c r="Y1857" s="6">
        <f t="shared" si="28"/>
        <v>0</v>
      </c>
    </row>
    <row r="1858" spans="1:25" x14ac:dyDescent="0.3">
      <c r="A1858" t="str">
        <f>IF(B1858=1,COUNTIF($B$2:B1858,1),"")</f>
        <v/>
      </c>
      <c r="B1858" t="str">
        <f>IF(C1858=1,COUNTIF($H$2:H1858,H1858),"")</f>
        <v/>
      </c>
      <c r="C1858">
        <f>IF(G1858=List!$P$1,1,0)</f>
        <v>0</v>
      </c>
      <c r="D1858" s="1" t="str">
        <f>IF(E1858=1,COUNTIF($E$2:E1858,1),"")</f>
        <v/>
      </c>
      <c r="E1858" s="1" t="str">
        <f>IF(H1858=List!$P$2,1,"")</f>
        <v/>
      </c>
      <c r="F1858" s="2" t="s">
        <v>11828</v>
      </c>
      <c r="G1858" s="2" t="s">
        <v>450</v>
      </c>
      <c r="H1858" s="2" t="s">
        <v>6290</v>
      </c>
      <c r="I1858" s="2" t="s">
        <v>3153</v>
      </c>
      <c r="J1858" s="2" t="s">
        <v>966</v>
      </c>
      <c r="K1858" s="2" t="s">
        <v>3224</v>
      </c>
      <c r="L1858" s="2" t="s">
        <v>3225</v>
      </c>
      <c r="M1858" s="2" t="s">
        <v>295</v>
      </c>
      <c r="N1858" s="2" t="s">
        <v>820</v>
      </c>
      <c r="O1858" s="99">
        <v>0</v>
      </c>
      <c r="P1858" s="2" t="s">
        <v>8514</v>
      </c>
      <c r="S1858">
        <v>1689000</v>
      </c>
      <c r="T1858">
        <v>765000</v>
      </c>
      <c r="U1858">
        <v>760000</v>
      </c>
      <c r="V1858" t="s">
        <v>11083</v>
      </c>
      <c r="W1858" s="101">
        <v>46202.477965046295</v>
      </c>
      <c r="X1858" s="1">
        <f>IFERROR(IF(H1858="","",IF(O1858=0,0.15,IF(VLOOKUP(O1858,'Source Post 14 Status (6.30.26)'!A:B,2,FALSE)=1,0.15,0.5))),0.5)</f>
        <v>0.15</v>
      </c>
      <c r="Y1858" s="6">
        <f t="shared" si="28"/>
        <v>228750</v>
      </c>
    </row>
    <row r="1859" spans="1:25" x14ac:dyDescent="0.3">
      <c r="A1859" t="str">
        <f>IF(B1859=1,COUNTIF($B$2:B1859,1),"")</f>
        <v/>
      </c>
      <c r="B1859" t="str">
        <f>IF(C1859=1,COUNTIF($H$2:H1859,H1859),"")</f>
        <v/>
      </c>
      <c r="C1859">
        <f>IF(G1859=List!$P$1,1,0)</f>
        <v>0</v>
      </c>
      <c r="D1859" s="1" t="str">
        <f>IF(E1859=1,COUNTIF($E$2:E1859,1),"")</f>
        <v/>
      </c>
      <c r="E1859" s="1" t="str">
        <f>IF(H1859=List!$P$2,1,"")</f>
        <v/>
      </c>
      <c r="F1859" s="2" t="s">
        <v>11828</v>
      </c>
      <c r="G1859" s="2" t="s">
        <v>450</v>
      </c>
      <c r="H1859" s="2" t="s">
        <v>6290</v>
      </c>
      <c r="I1859" s="2" t="s">
        <v>3153</v>
      </c>
      <c r="J1859" s="2" t="s">
        <v>966</v>
      </c>
      <c r="K1859" s="2" t="s">
        <v>3224</v>
      </c>
      <c r="L1859" s="2" t="s">
        <v>3225</v>
      </c>
      <c r="M1859" s="2" t="s">
        <v>295</v>
      </c>
      <c r="N1859" s="2" t="s">
        <v>820</v>
      </c>
      <c r="O1859" s="99">
        <v>19959</v>
      </c>
      <c r="P1859" s="2" t="s">
        <v>8027</v>
      </c>
      <c r="Q1859">
        <v>198536</v>
      </c>
      <c r="R1859">
        <v>199791</v>
      </c>
      <c r="S1859">
        <v>403093</v>
      </c>
      <c r="T1859">
        <v>203157</v>
      </c>
      <c r="U1859">
        <v>204120</v>
      </c>
      <c r="V1859" t="s">
        <v>11083</v>
      </c>
      <c r="W1859" s="101">
        <v>46202.474808564817</v>
      </c>
      <c r="X1859" s="1">
        <f>IFERROR(IF(H1859="","",IF(O1859=0,0.15,IF(VLOOKUP(O1859,'Source Post 14 Status (6.30.26)'!A:B,2,FALSE)=1,0.15,0.5))),0.5)</f>
        <v>0.15</v>
      </c>
      <c r="Y1859" s="6">
        <f t="shared" ref="Y1859:Y1922" si="29">IF(H1859="","",ROUND(MIN((T1859+U1859)*X1859,T1859),0))</f>
        <v>61092</v>
      </c>
    </row>
    <row r="1860" spans="1:25" x14ac:dyDescent="0.3">
      <c r="A1860" t="str">
        <f>IF(B1860=1,COUNTIF($B$2:B1860,1),"")</f>
        <v/>
      </c>
      <c r="B1860" t="str">
        <f>IF(C1860=1,COUNTIF($H$2:H1860,H1860),"")</f>
        <v/>
      </c>
      <c r="C1860">
        <f>IF(G1860=List!$P$1,1,0)</f>
        <v>0</v>
      </c>
      <c r="D1860" s="1" t="str">
        <f>IF(E1860=1,COUNTIF($E$2:E1860,1),"")</f>
        <v/>
      </c>
      <c r="E1860" s="1" t="str">
        <f>IF(H1860=List!$P$2,1,"")</f>
        <v/>
      </c>
      <c r="F1860" s="2" t="s">
        <v>11828</v>
      </c>
      <c r="G1860" s="2" t="s">
        <v>451</v>
      </c>
      <c r="H1860" s="2" t="s">
        <v>6291</v>
      </c>
      <c r="I1860" s="2" t="s">
        <v>3153</v>
      </c>
      <c r="J1860" s="2" t="s">
        <v>966</v>
      </c>
      <c r="K1860" s="2" t="s">
        <v>1954</v>
      </c>
      <c r="L1860" s="2" t="s">
        <v>3227</v>
      </c>
      <c r="M1860" s="2" t="s">
        <v>164</v>
      </c>
      <c r="N1860" s="2" t="s">
        <v>787</v>
      </c>
      <c r="O1860" s="99">
        <v>11071</v>
      </c>
      <c r="P1860" s="2" t="s">
        <v>7251</v>
      </c>
      <c r="W1860" s="101">
        <v>1</v>
      </c>
      <c r="X1860" s="1">
        <f>IFERROR(IF(H1860="","",IF(O1860=0,0.15,IF(VLOOKUP(O1860,'Source Post 14 Status (6.30.26)'!A:B,2,FALSE)=1,0.15,0.5))),0.5)</f>
        <v>0.15</v>
      </c>
      <c r="Y1860" s="6">
        <f t="shared" si="29"/>
        <v>0</v>
      </c>
    </row>
    <row r="1861" spans="1:25" x14ac:dyDescent="0.3">
      <c r="A1861" t="str">
        <f>IF(B1861=1,COUNTIF($B$2:B1861,1),"")</f>
        <v/>
      </c>
      <c r="B1861" t="str">
        <f>IF(C1861=1,COUNTIF($H$2:H1861,H1861),"")</f>
        <v/>
      </c>
      <c r="C1861">
        <f>IF(G1861=List!$P$1,1,0)</f>
        <v>0</v>
      </c>
      <c r="D1861" s="1" t="str">
        <f>IF(E1861=1,COUNTIF($E$2:E1861,1),"")</f>
        <v/>
      </c>
      <c r="E1861" s="1" t="str">
        <f>IF(H1861=List!$P$2,1,"")</f>
        <v/>
      </c>
      <c r="F1861" s="2" t="s">
        <v>11828</v>
      </c>
      <c r="G1861" s="2" t="s">
        <v>451</v>
      </c>
      <c r="H1861" s="2" t="s">
        <v>6291</v>
      </c>
      <c r="I1861" s="2" t="s">
        <v>3153</v>
      </c>
      <c r="J1861" s="2" t="s">
        <v>966</v>
      </c>
      <c r="K1861" s="2" t="s">
        <v>1954</v>
      </c>
      <c r="L1861" s="2" t="s">
        <v>3227</v>
      </c>
      <c r="M1861" s="2" t="s">
        <v>164</v>
      </c>
      <c r="N1861" s="2" t="s">
        <v>787</v>
      </c>
      <c r="O1861" s="99">
        <v>0</v>
      </c>
      <c r="P1861" s="2" t="s">
        <v>8513</v>
      </c>
      <c r="W1861" s="101">
        <v>1</v>
      </c>
      <c r="X1861" s="1">
        <f>IFERROR(IF(H1861="","",IF(O1861=0,0.15,IF(VLOOKUP(O1861,'Source Post 14 Status (6.30.26)'!A:B,2,FALSE)=1,0.15,0.5))),0.5)</f>
        <v>0.15</v>
      </c>
      <c r="Y1861" s="6">
        <f t="shared" si="29"/>
        <v>0</v>
      </c>
    </row>
    <row r="1862" spans="1:25" x14ac:dyDescent="0.3">
      <c r="A1862" t="str">
        <f>IF(B1862=1,COUNTIF($B$2:B1862,1),"")</f>
        <v/>
      </c>
      <c r="B1862" t="str">
        <f>IF(C1862=1,COUNTIF($H$2:H1862,H1862),"")</f>
        <v/>
      </c>
      <c r="C1862">
        <f>IF(G1862=List!$P$1,1,0)</f>
        <v>0</v>
      </c>
      <c r="D1862" s="1" t="str">
        <f>IF(E1862=1,COUNTIF($E$2:E1862,1),"")</f>
        <v/>
      </c>
      <c r="E1862" s="1" t="str">
        <f>IF(H1862=List!$P$2,1,"")</f>
        <v/>
      </c>
      <c r="F1862" s="2" t="s">
        <v>11828</v>
      </c>
      <c r="G1862" s="2" t="s">
        <v>452</v>
      </c>
      <c r="H1862" s="2" t="s">
        <v>6292</v>
      </c>
      <c r="I1862" s="2" t="s">
        <v>3153</v>
      </c>
      <c r="J1862" s="2" t="s">
        <v>966</v>
      </c>
      <c r="K1862" s="2" t="s">
        <v>3229</v>
      </c>
      <c r="L1862" s="2" t="s">
        <v>3230</v>
      </c>
      <c r="M1862" s="2" t="s">
        <v>159</v>
      </c>
      <c r="N1862" s="2" t="s">
        <v>756</v>
      </c>
      <c r="O1862" s="99">
        <v>22484</v>
      </c>
      <c r="P1862" s="2" t="s">
        <v>8308</v>
      </c>
      <c r="W1862" s="101">
        <v>1</v>
      </c>
      <c r="X1862" s="1">
        <f>IFERROR(IF(H1862="","",IF(O1862=0,0.15,IF(VLOOKUP(O1862,'Source Post 14 Status (6.30.26)'!A:B,2,FALSE)=1,0.15,0.5))),0.5)</f>
        <v>0.15</v>
      </c>
      <c r="Y1862" s="6">
        <f t="shared" si="29"/>
        <v>0</v>
      </c>
    </row>
    <row r="1863" spans="1:25" x14ac:dyDescent="0.3">
      <c r="A1863" t="str">
        <f>IF(B1863=1,COUNTIF($B$2:B1863,1),"")</f>
        <v/>
      </c>
      <c r="B1863" t="str">
        <f>IF(C1863=1,COUNTIF($H$2:H1863,H1863),"")</f>
        <v/>
      </c>
      <c r="C1863">
        <f>IF(G1863=List!$P$1,1,0)</f>
        <v>0</v>
      </c>
      <c r="D1863" s="1" t="str">
        <f>IF(E1863=1,COUNTIF($E$2:E1863,1),"")</f>
        <v/>
      </c>
      <c r="E1863" s="1" t="str">
        <f>IF(H1863=List!$P$2,1,"")</f>
        <v/>
      </c>
      <c r="F1863" s="2" t="s">
        <v>11828</v>
      </c>
      <c r="G1863" s="2" t="s">
        <v>452</v>
      </c>
      <c r="H1863" s="2" t="s">
        <v>6292</v>
      </c>
      <c r="I1863" s="2" t="s">
        <v>3153</v>
      </c>
      <c r="J1863" s="2" t="s">
        <v>966</v>
      </c>
      <c r="K1863" s="2" t="s">
        <v>3229</v>
      </c>
      <c r="L1863" s="2" t="s">
        <v>3230</v>
      </c>
      <c r="M1863" s="2" t="s">
        <v>159</v>
      </c>
      <c r="N1863" s="2" t="s">
        <v>756</v>
      </c>
      <c r="O1863" s="99">
        <v>0</v>
      </c>
      <c r="P1863" s="2" t="s">
        <v>8513</v>
      </c>
      <c r="W1863" s="101">
        <v>1</v>
      </c>
      <c r="X1863" s="1">
        <f>IFERROR(IF(H1863="","",IF(O1863=0,0.15,IF(VLOOKUP(O1863,'Source Post 14 Status (6.30.26)'!A:B,2,FALSE)=1,0.15,0.5))),0.5)</f>
        <v>0.15</v>
      </c>
      <c r="Y1863" s="6">
        <f t="shared" si="29"/>
        <v>0</v>
      </c>
    </row>
    <row r="1864" spans="1:25" x14ac:dyDescent="0.3">
      <c r="A1864" t="str">
        <f>IF(B1864=1,COUNTIF($B$2:B1864,1),"")</f>
        <v/>
      </c>
      <c r="B1864" t="str">
        <f>IF(C1864=1,COUNTIF($H$2:H1864,H1864),"")</f>
        <v/>
      </c>
      <c r="C1864">
        <f>IF(G1864=List!$P$1,1,0)</f>
        <v>0</v>
      </c>
      <c r="D1864" s="1" t="str">
        <f>IF(E1864=1,COUNTIF($E$2:E1864,1),"")</f>
        <v/>
      </c>
      <c r="E1864" s="1" t="str">
        <f>IF(H1864=List!$P$2,1,"")</f>
        <v/>
      </c>
      <c r="F1864" s="2" t="s">
        <v>11828</v>
      </c>
      <c r="G1864" s="2" t="s">
        <v>453</v>
      </c>
      <c r="H1864" s="2" t="s">
        <v>6299</v>
      </c>
      <c r="I1864" s="2" t="s">
        <v>3240</v>
      </c>
      <c r="J1864" s="2" t="s">
        <v>900</v>
      </c>
      <c r="K1864" s="2" t="s">
        <v>901</v>
      </c>
      <c r="L1864" s="2" t="s">
        <v>3243</v>
      </c>
      <c r="M1864" s="2" t="s">
        <v>159</v>
      </c>
      <c r="N1864" s="2" t="s">
        <v>756</v>
      </c>
      <c r="O1864" s="99">
        <v>0</v>
      </c>
      <c r="P1864" s="2" t="s">
        <v>8514</v>
      </c>
      <c r="W1864" s="101">
        <v>1</v>
      </c>
      <c r="X1864" s="1">
        <f>IFERROR(IF(H1864="","",IF(O1864=0,0.15,IF(VLOOKUP(O1864,'Source Post 14 Status (6.30.26)'!A:B,2,FALSE)=1,0.15,0.5))),0.5)</f>
        <v>0.15</v>
      </c>
      <c r="Y1864" s="6">
        <f t="shared" si="29"/>
        <v>0</v>
      </c>
    </row>
    <row r="1865" spans="1:25" x14ac:dyDescent="0.3">
      <c r="A1865" t="str">
        <f>IF(B1865=1,COUNTIF($B$2:B1865,1),"")</f>
        <v/>
      </c>
      <c r="B1865" t="str">
        <f>IF(C1865=1,COUNTIF($H$2:H1865,H1865),"")</f>
        <v/>
      </c>
      <c r="C1865">
        <f>IF(G1865=List!$P$1,1,0)</f>
        <v>0</v>
      </c>
      <c r="D1865" s="1" t="str">
        <f>IF(E1865=1,COUNTIF($E$2:E1865,1),"")</f>
        <v/>
      </c>
      <c r="E1865" s="1" t="str">
        <f>IF(H1865=List!$P$2,1,"")</f>
        <v/>
      </c>
      <c r="F1865" s="2" t="s">
        <v>11828</v>
      </c>
      <c r="G1865" s="2" t="s">
        <v>453</v>
      </c>
      <c r="H1865" s="2" t="s">
        <v>6299</v>
      </c>
      <c r="I1865" s="2" t="s">
        <v>3240</v>
      </c>
      <c r="J1865" s="2" t="s">
        <v>900</v>
      </c>
      <c r="K1865" s="2" t="s">
        <v>901</v>
      </c>
      <c r="L1865" s="2" t="s">
        <v>3243</v>
      </c>
      <c r="M1865" s="2" t="s">
        <v>159</v>
      </c>
      <c r="N1865" s="2" t="s">
        <v>756</v>
      </c>
      <c r="O1865" s="99">
        <v>22852</v>
      </c>
      <c r="P1865" s="2" t="s">
        <v>8441</v>
      </c>
      <c r="W1865" s="101">
        <v>1</v>
      </c>
      <c r="X1865" s="1">
        <f>IFERROR(IF(H1865="","",IF(O1865=0,0.15,IF(VLOOKUP(O1865,'Source Post 14 Status (6.30.26)'!A:B,2,FALSE)=1,0.15,0.5))),0.5)</f>
        <v>0.15</v>
      </c>
      <c r="Y1865" s="6">
        <f t="shared" si="29"/>
        <v>0</v>
      </c>
    </row>
    <row r="1866" spans="1:25" x14ac:dyDescent="0.3">
      <c r="A1866" t="str">
        <f>IF(B1866=1,COUNTIF($B$2:B1866,1),"")</f>
        <v/>
      </c>
      <c r="B1866" t="str">
        <f>IF(C1866=1,COUNTIF($H$2:H1866,H1866),"")</f>
        <v/>
      </c>
      <c r="C1866">
        <f>IF(G1866=List!$P$1,1,0)</f>
        <v>0</v>
      </c>
      <c r="D1866" s="1" t="str">
        <f>IF(E1866=1,COUNTIF($E$2:E1866,1),"")</f>
        <v/>
      </c>
      <c r="E1866" s="1" t="str">
        <f>IF(H1866=List!$P$2,1,"")</f>
        <v/>
      </c>
      <c r="F1866" s="2" t="s">
        <v>11828</v>
      </c>
      <c r="G1866" s="2" t="s">
        <v>454</v>
      </c>
      <c r="H1866" s="2" t="s">
        <v>6300</v>
      </c>
      <c r="I1866" s="2" t="s">
        <v>3240</v>
      </c>
      <c r="J1866" s="2" t="s">
        <v>900</v>
      </c>
      <c r="K1866" s="2" t="s">
        <v>907</v>
      </c>
      <c r="L1866" s="2" t="s">
        <v>1072</v>
      </c>
      <c r="M1866" s="2" t="s">
        <v>219</v>
      </c>
      <c r="N1866" s="2" t="s">
        <v>789</v>
      </c>
      <c r="O1866" s="99">
        <v>17218</v>
      </c>
      <c r="P1866" s="2" t="s">
        <v>7723</v>
      </c>
      <c r="Q1866">
        <v>62795</v>
      </c>
      <c r="R1866">
        <v>62795</v>
      </c>
      <c r="V1866" t="s">
        <v>8630</v>
      </c>
      <c r="W1866" s="101">
        <v>46198.391000810188</v>
      </c>
      <c r="X1866" s="1">
        <f>IFERROR(IF(H1866="","",IF(O1866=0,0.15,IF(VLOOKUP(O1866,'Source Post 14 Status (6.30.26)'!A:B,2,FALSE)=1,0.15,0.5))),0.5)</f>
        <v>0.15</v>
      </c>
      <c r="Y1866" s="6">
        <f t="shared" si="29"/>
        <v>0</v>
      </c>
    </row>
    <row r="1867" spans="1:25" x14ac:dyDescent="0.3">
      <c r="A1867" t="str">
        <f>IF(B1867=1,COUNTIF($B$2:B1867,1),"")</f>
        <v/>
      </c>
      <c r="B1867" t="str">
        <f>IF(C1867=1,COUNTIF($H$2:H1867,H1867),"")</f>
        <v/>
      </c>
      <c r="C1867">
        <f>IF(G1867=List!$P$1,1,0)</f>
        <v>0</v>
      </c>
      <c r="D1867" s="1" t="str">
        <f>IF(E1867=1,COUNTIF($E$2:E1867,1),"")</f>
        <v/>
      </c>
      <c r="E1867" s="1" t="str">
        <f>IF(H1867=List!$P$2,1,"")</f>
        <v/>
      </c>
      <c r="F1867" s="2" t="s">
        <v>11828</v>
      </c>
      <c r="G1867" s="2" t="s">
        <v>455</v>
      </c>
      <c r="H1867" s="2" t="s">
        <v>6301</v>
      </c>
      <c r="I1867" s="2" t="s">
        <v>3240</v>
      </c>
      <c r="J1867" s="2" t="s">
        <v>900</v>
      </c>
      <c r="K1867" s="2" t="s">
        <v>913</v>
      </c>
      <c r="L1867" s="2" t="s">
        <v>3247</v>
      </c>
      <c r="M1867" s="2" t="s">
        <v>219</v>
      </c>
      <c r="N1867" s="2" t="s">
        <v>789</v>
      </c>
      <c r="O1867" s="99">
        <v>22681</v>
      </c>
      <c r="P1867" s="2" t="s">
        <v>11388</v>
      </c>
      <c r="Q1867">
        <v>39957</v>
      </c>
      <c r="R1867">
        <v>39957</v>
      </c>
      <c r="S1867">
        <v>79914</v>
      </c>
      <c r="T1867">
        <v>39957</v>
      </c>
      <c r="U1867">
        <v>39957</v>
      </c>
      <c r="V1867" t="s">
        <v>11389</v>
      </c>
      <c r="W1867" s="101">
        <v>46197.763491122685</v>
      </c>
      <c r="X1867" s="1">
        <f>IFERROR(IF(H1867="","",IF(O1867=0,0.15,IF(VLOOKUP(O1867,'Source Post 14 Status (6.30.26)'!A:B,2,FALSE)=1,0.15,0.5))),0.5)</f>
        <v>0.15</v>
      </c>
      <c r="Y1867" s="6">
        <f t="shared" si="29"/>
        <v>11987</v>
      </c>
    </row>
    <row r="1868" spans="1:25" x14ac:dyDescent="0.3">
      <c r="A1868" t="str">
        <f>IF(B1868=1,COUNTIF($B$2:B1868,1),"")</f>
        <v/>
      </c>
      <c r="B1868" t="str">
        <f>IF(C1868=1,COUNTIF($H$2:H1868,H1868),"")</f>
        <v/>
      </c>
      <c r="C1868">
        <f>IF(G1868=List!$P$1,1,0)</f>
        <v>0</v>
      </c>
      <c r="D1868" s="1" t="str">
        <f>IF(E1868=1,COUNTIF($E$2:E1868,1),"")</f>
        <v/>
      </c>
      <c r="E1868" s="1" t="str">
        <f>IF(H1868=List!$P$2,1,"")</f>
        <v/>
      </c>
      <c r="F1868" s="2" t="s">
        <v>11828</v>
      </c>
      <c r="G1868" s="2" t="s">
        <v>456</v>
      </c>
      <c r="H1868" s="2" t="s">
        <v>6304</v>
      </c>
      <c r="I1868" s="2" t="s">
        <v>3240</v>
      </c>
      <c r="J1868" s="2" t="s">
        <v>937</v>
      </c>
      <c r="K1868" s="2" t="s">
        <v>2153</v>
      </c>
      <c r="L1868" s="2" t="s">
        <v>3257</v>
      </c>
      <c r="M1868" s="2" t="s">
        <v>457</v>
      </c>
      <c r="N1868" s="2" t="s">
        <v>791</v>
      </c>
      <c r="O1868" s="99">
        <v>17869</v>
      </c>
      <c r="P1868" s="2" t="s">
        <v>7828</v>
      </c>
      <c r="Q1868">
        <v>126492</v>
      </c>
      <c r="R1868">
        <v>130761</v>
      </c>
      <c r="V1868" t="s">
        <v>11083</v>
      </c>
      <c r="W1868" s="101">
        <v>46195.512341747686</v>
      </c>
      <c r="X1868" s="1">
        <f>IFERROR(IF(H1868="","",IF(O1868=0,0.15,IF(VLOOKUP(O1868,'Source Post 14 Status (6.30.26)'!A:B,2,FALSE)=1,0.15,0.5))),0.5)</f>
        <v>0.15</v>
      </c>
      <c r="Y1868" s="6">
        <f t="shared" si="29"/>
        <v>0</v>
      </c>
    </row>
    <row r="1869" spans="1:25" x14ac:dyDescent="0.3">
      <c r="A1869" t="str">
        <f>IF(B1869=1,COUNTIF($B$2:B1869,1),"")</f>
        <v/>
      </c>
      <c r="B1869" t="str">
        <f>IF(C1869=1,COUNTIF($H$2:H1869,H1869),"")</f>
        <v/>
      </c>
      <c r="C1869">
        <f>IF(G1869=List!$P$1,1,0)</f>
        <v>0</v>
      </c>
      <c r="D1869" s="1" t="str">
        <f>IF(E1869=1,COUNTIF($E$2:E1869,1),"")</f>
        <v/>
      </c>
      <c r="E1869" s="1" t="str">
        <f>IF(H1869=List!$P$2,1,"")</f>
        <v/>
      </c>
      <c r="F1869" s="2" t="s">
        <v>11828</v>
      </c>
      <c r="G1869" s="2" t="s">
        <v>456</v>
      </c>
      <c r="H1869" s="2" t="s">
        <v>6302</v>
      </c>
      <c r="I1869" s="2" t="s">
        <v>3240</v>
      </c>
      <c r="J1869" s="2" t="s">
        <v>937</v>
      </c>
      <c r="K1869" s="2" t="s">
        <v>2153</v>
      </c>
      <c r="L1869" s="2" t="s">
        <v>3257</v>
      </c>
      <c r="M1869" s="2" t="s">
        <v>179</v>
      </c>
      <c r="N1869" s="2" t="s">
        <v>761</v>
      </c>
      <c r="O1869" s="99">
        <v>23016</v>
      </c>
      <c r="P1869" s="2" t="s">
        <v>11386</v>
      </c>
      <c r="Q1869">
        <v>416600</v>
      </c>
      <c r="R1869">
        <v>413900</v>
      </c>
      <c r="S1869">
        <v>829200</v>
      </c>
      <c r="V1869" t="s">
        <v>11083</v>
      </c>
      <c r="W1869" s="101">
        <v>46195.507151620368</v>
      </c>
      <c r="X1869" s="1">
        <f>IFERROR(IF(H1869="","",IF(O1869=0,0.15,IF(VLOOKUP(O1869,'Source Post 14 Status (6.30.26)'!A:B,2,FALSE)=1,0.15,0.5))),0.5)</f>
        <v>0.15</v>
      </c>
      <c r="Y1869" s="6">
        <f t="shared" si="29"/>
        <v>0</v>
      </c>
    </row>
    <row r="1870" spans="1:25" x14ac:dyDescent="0.3">
      <c r="A1870" t="str">
        <f>IF(B1870=1,COUNTIF($B$2:B1870,1),"")</f>
        <v/>
      </c>
      <c r="B1870" t="str">
        <f>IF(C1870=1,COUNTIF($H$2:H1870,H1870),"")</f>
        <v/>
      </c>
      <c r="C1870">
        <f>IF(G1870=List!$P$1,1,0)</f>
        <v>0</v>
      </c>
      <c r="D1870" s="1" t="str">
        <f>IF(E1870=1,COUNTIF($E$2:E1870,1),"")</f>
        <v/>
      </c>
      <c r="E1870" s="1" t="str">
        <f>IF(H1870=List!$P$2,1,"")</f>
        <v/>
      </c>
      <c r="F1870" s="2" t="s">
        <v>11828</v>
      </c>
      <c r="G1870" s="2" t="s">
        <v>456</v>
      </c>
      <c r="H1870" s="2" t="s">
        <v>6303</v>
      </c>
      <c r="I1870" s="2" t="s">
        <v>3240</v>
      </c>
      <c r="J1870" s="2" t="s">
        <v>937</v>
      </c>
      <c r="K1870" s="2" t="s">
        <v>2153</v>
      </c>
      <c r="L1870" s="2" t="s">
        <v>3257</v>
      </c>
      <c r="M1870" s="2" t="s">
        <v>175</v>
      </c>
      <c r="N1870" s="2" t="s">
        <v>8515</v>
      </c>
      <c r="O1870" s="99">
        <v>7716</v>
      </c>
      <c r="P1870" s="2" t="s">
        <v>7008</v>
      </c>
      <c r="Q1870">
        <v>143000</v>
      </c>
      <c r="R1870">
        <v>143000</v>
      </c>
      <c r="S1870">
        <v>288000</v>
      </c>
      <c r="T1870">
        <v>144500</v>
      </c>
      <c r="U1870">
        <v>144500</v>
      </c>
      <c r="V1870" t="s">
        <v>11083</v>
      </c>
      <c r="W1870" s="101">
        <v>46195.512158217593</v>
      </c>
      <c r="X1870" s="1">
        <f>IFERROR(IF(H1870="","",IF(O1870=0,0.15,IF(VLOOKUP(O1870,'Source Post 14 Status (6.30.26)'!A:B,2,FALSE)=1,0.15,0.5))),0.5)</f>
        <v>0.5</v>
      </c>
      <c r="Y1870" s="6">
        <f t="shared" si="29"/>
        <v>144500</v>
      </c>
    </row>
    <row r="1871" spans="1:25" x14ac:dyDescent="0.3">
      <c r="A1871" t="str">
        <f>IF(B1871=1,COUNTIF($B$2:B1871,1),"")</f>
        <v/>
      </c>
      <c r="B1871" t="str">
        <f>IF(C1871=1,COUNTIF($H$2:H1871,H1871),"")</f>
        <v/>
      </c>
      <c r="C1871">
        <f>IF(G1871=List!$P$1,1,0)</f>
        <v>0</v>
      </c>
      <c r="D1871" s="1" t="str">
        <f>IF(E1871=1,COUNTIF($E$2:E1871,1),"")</f>
        <v/>
      </c>
      <c r="E1871" s="1" t="str">
        <f>IF(H1871=List!$P$2,1,"")</f>
        <v/>
      </c>
      <c r="F1871" s="2" t="s">
        <v>11828</v>
      </c>
      <c r="G1871" s="2" t="s">
        <v>458</v>
      </c>
      <c r="H1871" s="2" t="s">
        <v>6305</v>
      </c>
      <c r="I1871" s="2" t="s">
        <v>3240</v>
      </c>
      <c r="J1871" s="2" t="s">
        <v>937</v>
      </c>
      <c r="K1871" s="2" t="s">
        <v>3280</v>
      </c>
      <c r="L1871" s="2" t="s">
        <v>3281</v>
      </c>
      <c r="M1871" s="2" t="s">
        <v>159</v>
      </c>
      <c r="N1871" s="2" t="s">
        <v>756</v>
      </c>
      <c r="O1871" s="99">
        <v>22794</v>
      </c>
      <c r="P1871" s="2" t="s">
        <v>8345</v>
      </c>
      <c r="W1871" s="101">
        <v>1</v>
      </c>
      <c r="X1871" s="1">
        <f>IFERROR(IF(H1871="","",IF(O1871=0,0.15,IF(VLOOKUP(O1871,'Source Post 14 Status (6.30.26)'!A:B,2,FALSE)=1,0.15,0.5))),0.5)</f>
        <v>0.15</v>
      </c>
      <c r="Y1871" s="6">
        <f t="shared" si="29"/>
        <v>0</v>
      </c>
    </row>
    <row r="1872" spans="1:25" x14ac:dyDescent="0.3">
      <c r="A1872" t="str">
        <f>IF(B1872=1,COUNTIF($B$2:B1872,1),"")</f>
        <v/>
      </c>
      <c r="B1872" t="str">
        <f>IF(C1872=1,COUNTIF($H$2:H1872,H1872),"")</f>
        <v/>
      </c>
      <c r="C1872">
        <f>IF(G1872=List!$P$1,1,0)</f>
        <v>0</v>
      </c>
      <c r="D1872" s="1" t="str">
        <f>IF(E1872=1,COUNTIF($E$2:E1872,1),"")</f>
        <v/>
      </c>
      <c r="E1872" s="1" t="str">
        <f>IF(H1872=List!$P$2,1,"")</f>
        <v/>
      </c>
      <c r="F1872" s="2" t="s">
        <v>11828</v>
      </c>
      <c r="G1872" s="2" t="s">
        <v>459</v>
      </c>
      <c r="H1872" s="2" t="s">
        <v>6308</v>
      </c>
      <c r="I1872" s="2" t="s">
        <v>3240</v>
      </c>
      <c r="J1872" s="2" t="s">
        <v>950</v>
      </c>
      <c r="K1872" s="2" t="s">
        <v>3283</v>
      </c>
      <c r="L1872" s="2" t="s">
        <v>3284</v>
      </c>
      <c r="M1872" s="2" t="s">
        <v>159</v>
      </c>
      <c r="N1872" s="2" t="s">
        <v>756</v>
      </c>
      <c r="O1872" s="99">
        <v>15493</v>
      </c>
      <c r="P1872" s="2" t="s">
        <v>7459</v>
      </c>
      <c r="Q1872">
        <v>160000</v>
      </c>
      <c r="R1872">
        <v>160000</v>
      </c>
      <c r="S1872">
        <v>319000</v>
      </c>
      <c r="T1872">
        <v>159000</v>
      </c>
      <c r="U1872">
        <v>159000</v>
      </c>
      <c r="V1872" t="s">
        <v>8631</v>
      </c>
      <c r="W1872" s="101">
        <v>46191.475494826387</v>
      </c>
      <c r="X1872" s="1">
        <f>IFERROR(IF(H1872="","",IF(O1872=0,0.15,IF(VLOOKUP(O1872,'Source Post 14 Status (6.30.26)'!A:B,2,FALSE)=1,0.15,0.5))),0.5)</f>
        <v>0.15</v>
      </c>
      <c r="Y1872" s="6">
        <f t="shared" si="29"/>
        <v>47700</v>
      </c>
    </row>
    <row r="1873" spans="1:25" x14ac:dyDescent="0.3">
      <c r="A1873" t="str">
        <f>IF(B1873=1,COUNTIF($B$2:B1873,1),"")</f>
        <v/>
      </c>
      <c r="B1873" t="str">
        <f>IF(C1873=1,COUNTIF($H$2:H1873,H1873),"")</f>
        <v/>
      </c>
      <c r="C1873">
        <f>IF(G1873=List!$P$1,1,0)</f>
        <v>0</v>
      </c>
      <c r="D1873" s="1" t="str">
        <f>IF(E1873=1,COUNTIF($E$2:E1873,1),"")</f>
        <v/>
      </c>
      <c r="E1873" s="1" t="str">
        <f>IF(H1873=List!$P$2,1,"")</f>
        <v/>
      </c>
      <c r="F1873" s="2" t="s">
        <v>11828</v>
      </c>
      <c r="G1873" s="2" t="s">
        <v>459</v>
      </c>
      <c r="H1873" s="2" t="s">
        <v>6308</v>
      </c>
      <c r="I1873" s="2" t="s">
        <v>3240</v>
      </c>
      <c r="J1873" s="2" t="s">
        <v>950</v>
      </c>
      <c r="K1873" s="2" t="s">
        <v>3283</v>
      </c>
      <c r="L1873" s="2" t="s">
        <v>3284</v>
      </c>
      <c r="M1873" s="2" t="s">
        <v>159</v>
      </c>
      <c r="N1873" s="2" t="s">
        <v>756</v>
      </c>
      <c r="O1873" s="99">
        <v>16450</v>
      </c>
      <c r="P1873" s="2" t="s">
        <v>7594</v>
      </c>
      <c r="Q1873">
        <v>312000</v>
      </c>
      <c r="R1873">
        <v>312000</v>
      </c>
      <c r="S1873">
        <v>628000</v>
      </c>
      <c r="T1873">
        <v>314000</v>
      </c>
      <c r="U1873">
        <v>314000</v>
      </c>
      <c r="V1873" t="s">
        <v>8631</v>
      </c>
      <c r="W1873" s="101">
        <v>46191.474746064814</v>
      </c>
      <c r="X1873" s="1">
        <f>IFERROR(IF(H1873="","",IF(O1873=0,0.15,IF(VLOOKUP(O1873,'Source Post 14 Status (6.30.26)'!A:B,2,FALSE)=1,0.15,0.5))),0.5)</f>
        <v>0.15</v>
      </c>
      <c r="Y1873" s="6">
        <f t="shared" si="29"/>
        <v>94200</v>
      </c>
    </row>
    <row r="1874" spans="1:25" x14ac:dyDescent="0.3">
      <c r="A1874" t="str">
        <f>IF(B1874=1,COUNTIF($B$2:B1874,1),"")</f>
        <v/>
      </c>
      <c r="B1874" t="str">
        <f>IF(C1874=1,COUNTIF($H$2:H1874,H1874),"")</f>
        <v/>
      </c>
      <c r="C1874">
        <f>IF(G1874=List!$P$1,1,0)</f>
        <v>0</v>
      </c>
      <c r="D1874" s="1" t="str">
        <f>IF(E1874=1,COUNTIF($E$2:E1874,1),"")</f>
        <v/>
      </c>
      <c r="E1874" s="1" t="str">
        <f>IF(H1874=List!$P$2,1,"")</f>
        <v/>
      </c>
      <c r="F1874" s="2" t="s">
        <v>11828</v>
      </c>
      <c r="G1874" s="2" t="s">
        <v>459</v>
      </c>
      <c r="H1874" s="2" t="s">
        <v>6308</v>
      </c>
      <c r="I1874" s="2" t="s">
        <v>3240</v>
      </c>
      <c r="J1874" s="2" t="s">
        <v>950</v>
      </c>
      <c r="K1874" s="2" t="s">
        <v>3283</v>
      </c>
      <c r="L1874" s="2" t="s">
        <v>3284</v>
      </c>
      <c r="M1874" s="2" t="s">
        <v>159</v>
      </c>
      <c r="N1874" s="2" t="s">
        <v>756</v>
      </c>
      <c r="O1874" s="99">
        <v>0</v>
      </c>
      <c r="P1874" s="2" t="s">
        <v>8513</v>
      </c>
      <c r="Q1874">
        <v>20000</v>
      </c>
      <c r="R1874">
        <v>40000</v>
      </c>
      <c r="S1874">
        <v>15000</v>
      </c>
      <c r="T1874">
        <v>15000</v>
      </c>
      <c r="U1874">
        <v>15000</v>
      </c>
      <c r="V1874" t="s">
        <v>8631</v>
      </c>
      <c r="W1874" s="101">
        <v>46191.47991952546</v>
      </c>
      <c r="X1874" s="1">
        <f>IFERROR(IF(H1874="","",IF(O1874=0,0.15,IF(VLOOKUP(O1874,'Source Post 14 Status (6.30.26)'!A:B,2,FALSE)=1,0.15,0.5))),0.5)</f>
        <v>0.15</v>
      </c>
      <c r="Y1874" s="6">
        <f t="shared" si="29"/>
        <v>4500</v>
      </c>
    </row>
    <row r="1875" spans="1:25" x14ac:dyDescent="0.3">
      <c r="A1875" t="str">
        <f>IF(B1875=1,COUNTIF($B$2:B1875,1),"")</f>
        <v/>
      </c>
      <c r="B1875" t="str">
        <f>IF(C1875=1,COUNTIF($H$2:H1875,H1875),"")</f>
        <v/>
      </c>
      <c r="C1875">
        <f>IF(G1875=List!$P$1,1,0)</f>
        <v>0</v>
      </c>
      <c r="D1875" s="1" t="str">
        <f>IF(E1875=1,COUNTIF($E$2:E1875,1),"")</f>
        <v/>
      </c>
      <c r="E1875" s="1" t="str">
        <f>IF(H1875=List!$P$2,1,"")</f>
        <v/>
      </c>
      <c r="F1875" s="2" t="s">
        <v>11828</v>
      </c>
      <c r="G1875" s="2" t="s">
        <v>459</v>
      </c>
      <c r="H1875" s="2" t="s">
        <v>6308</v>
      </c>
      <c r="I1875" s="2" t="s">
        <v>3240</v>
      </c>
      <c r="J1875" s="2" t="s">
        <v>950</v>
      </c>
      <c r="K1875" s="2" t="s">
        <v>3283</v>
      </c>
      <c r="L1875" s="2" t="s">
        <v>3284</v>
      </c>
      <c r="M1875" s="2" t="s">
        <v>159</v>
      </c>
      <c r="N1875" s="2" t="s">
        <v>756</v>
      </c>
      <c r="O1875" s="99">
        <v>634</v>
      </c>
      <c r="P1875" s="2" t="s">
        <v>6847</v>
      </c>
      <c r="Q1875">
        <v>79500</v>
      </c>
      <c r="R1875">
        <v>79500</v>
      </c>
      <c r="V1875" t="s">
        <v>8631</v>
      </c>
      <c r="W1875" s="101">
        <v>46191.479110879627</v>
      </c>
      <c r="X1875" s="1">
        <f>IFERROR(IF(H1875="","",IF(O1875=0,0.15,IF(VLOOKUP(O1875,'Source Post 14 Status (6.30.26)'!A:B,2,FALSE)=1,0.15,0.5))),0.5)</f>
        <v>0.5</v>
      </c>
      <c r="Y1875" s="6">
        <f t="shared" si="29"/>
        <v>0</v>
      </c>
    </row>
    <row r="1876" spans="1:25" x14ac:dyDescent="0.3">
      <c r="A1876" t="str">
        <f>IF(B1876=1,COUNTIF($B$2:B1876,1),"")</f>
        <v/>
      </c>
      <c r="B1876" t="str">
        <f>IF(C1876=1,COUNTIF($H$2:H1876,H1876),"")</f>
        <v/>
      </c>
      <c r="C1876">
        <f>IF(G1876=List!$P$1,1,0)</f>
        <v>0</v>
      </c>
      <c r="D1876" s="1" t="str">
        <f>IF(E1876=1,COUNTIF($E$2:E1876,1),"")</f>
        <v/>
      </c>
      <c r="E1876" s="1" t="str">
        <f>IF(H1876=List!$P$2,1,"")</f>
        <v/>
      </c>
      <c r="F1876" s="2" t="s">
        <v>11828</v>
      </c>
      <c r="G1876" s="2" t="s">
        <v>459</v>
      </c>
      <c r="H1876" s="2" t="s">
        <v>6308</v>
      </c>
      <c r="I1876" s="2" t="s">
        <v>3240</v>
      </c>
      <c r="J1876" s="2" t="s">
        <v>950</v>
      </c>
      <c r="K1876" s="2" t="s">
        <v>3283</v>
      </c>
      <c r="L1876" s="2" t="s">
        <v>3284</v>
      </c>
      <c r="M1876" s="2" t="s">
        <v>159</v>
      </c>
      <c r="N1876" s="2" t="s">
        <v>756</v>
      </c>
      <c r="O1876" s="99">
        <v>7399</v>
      </c>
      <c r="P1876" s="2" t="s">
        <v>7000</v>
      </c>
      <c r="Q1876">
        <v>227000</v>
      </c>
      <c r="R1876">
        <v>227000</v>
      </c>
      <c r="S1876">
        <v>454000</v>
      </c>
      <c r="T1876">
        <v>226500</v>
      </c>
      <c r="U1876">
        <v>226500</v>
      </c>
      <c r="V1876" t="s">
        <v>8631</v>
      </c>
      <c r="W1876" s="101">
        <v>46191.478297141206</v>
      </c>
      <c r="X1876" s="1">
        <f>IFERROR(IF(H1876="","",IF(O1876=0,0.15,IF(VLOOKUP(O1876,'Source Post 14 Status (6.30.26)'!A:B,2,FALSE)=1,0.15,0.5))),0.5)</f>
        <v>0.5</v>
      </c>
      <c r="Y1876" s="6">
        <f t="shared" si="29"/>
        <v>226500</v>
      </c>
    </row>
    <row r="1877" spans="1:25" x14ac:dyDescent="0.3">
      <c r="A1877" t="str">
        <f>IF(B1877=1,COUNTIF($B$2:B1877,1),"")</f>
        <v/>
      </c>
      <c r="B1877" t="str">
        <f>IF(C1877=1,COUNTIF($H$2:H1877,H1877),"")</f>
        <v/>
      </c>
      <c r="C1877">
        <f>IF(G1877=List!$P$1,1,0)</f>
        <v>0</v>
      </c>
      <c r="D1877" s="1" t="str">
        <f>IF(E1877=1,COUNTIF($E$2:E1877,1),"")</f>
        <v/>
      </c>
      <c r="E1877" s="1" t="str">
        <f>IF(H1877=List!$P$2,1,"")</f>
        <v/>
      </c>
      <c r="F1877" s="2" t="s">
        <v>11828</v>
      </c>
      <c r="G1877" s="2" t="s">
        <v>459</v>
      </c>
      <c r="H1877" s="2" t="s">
        <v>6308</v>
      </c>
      <c r="I1877" s="2" t="s">
        <v>3240</v>
      </c>
      <c r="J1877" s="2" t="s">
        <v>950</v>
      </c>
      <c r="K1877" s="2" t="s">
        <v>3283</v>
      </c>
      <c r="L1877" s="2" t="s">
        <v>3284</v>
      </c>
      <c r="M1877" s="2" t="s">
        <v>159</v>
      </c>
      <c r="N1877" s="2" t="s">
        <v>756</v>
      </c>
      <c r="O1877" s="99">
        <v>0</v>
      </c>
      <c r="P1877" s="2" t="s">
        <v>8514</v>
      </c>
      <c r="W1877" s="101">
        <v>1</v>
      </c>
      <c r="X1877" s="1">
        <f>IFERROR(IF(H1877="","",IF(O1877=0,0.15,IF(VLOOKUP(O1877,'Source Post 14 Status (6.30.26)'!A:B,2,FALSE)=1,0.15,0.5))),0.5)</f>
        <v>0.15</v>
      </c>
      <c r="Y1877" s="6">
        <f t="shared" si="29"/>
        <v>0</v>
      </c>
    </row>
    <row r="1878" spans="1:25" x14ac:dyDescent="0.3">
      <c r="A1878" t="str">
        <f>IF(B1878=1,COUNTIF($B$2:B1878,1),"")</f>
        <v/>
      </c>
      <c r="B1878" t="str">
        <f>IF(C1878=1,COUNTIF($H$2:H1878,H1878),"")</f>
        <v/>
      </c>
      <c r="C1878">
        <f>IF(G1878=List!$P$1,1,0)</f>
        <v>0</v>
      </c>
      <c r="D1878" s="1" t="str">
        <f>IF(E1878=1,COUNTIF($E$2:E1878,1),"")</f>
        <v/>
      </c>
      <c r="E1878" s="1" t="str">
        <f>IF(H1878=List!$P$2,1,"")</f>
        <v/>
      </c>
      <c r="F1878" s="2" t="s">
        <v>11828</v>
      </c>
      <c r="G1878" s="2" t="s">
        <v>459</v>
      </c>
      <c r="H1878" s="2" t="s">
        <v>6308</v>
      </c>
      <c r="I1878" s="2" t="s">
        <v>3240</v>
      </c>
      <c r="J1878" s="2" t="s">
        <v>950</v>
      </c>
      <c r="K1878" s="2" t="s">
        <v>3283</v>
      </c>
      <c r="L1878" s="2" t="s">
        <v>3284</v>
      </c>
      <c r="M1878" s="2" t="s">
        <v>159</v>
      </c>
      <c r="N1878" s="2" t="s">
        <v>756</v>
      </c>
      <c r="O1878" s="99">
        <v>25851</v>
      </c>
      <c r="P1878" s="2" t="s">
        <v>11091</v>
      </c>
      <c r="Q1878">
        <v>247500</v>
      </c>
      <c r="R1878">
        <v>247500</v>
      </c>
      <c r="S1878">
        <v>649000</v>
      </c>
      <c r="T1878">
        <v>326000</v>
      </c>
      <c r="U1878">
        <v>326000</v>
      </c>
      <c r="V1878" t="s">
        <v>8631</v>
      </c>
      <c r="W1878" s="101">
        <v>46191.476327581018</v>
      </c>
      <c r="X1878" s="1">
        <f>IFERROR(IF(H1878="","",IF(O1878=0,0.15,IF(VLOOKUP(O1878,'Source Post 14 Status (6.30.26)'!A:B,2,FALSE)=1,0.15,0.5))),0.5)</f>
        <v>0.15</v>
      </c>
      <c r="Y1878" s="6">
        <f t="shared" si="29"/>
        <v>97800</v>
      </c>
    </row>
    <row r="1879" spans="1:25" x14ac:dyDescent="0.3">
      <c r="A1879" t="str">
        <f>IF(B1879=1,COUNTIF($B$2:B1879,1),"")</f>
        <v/>
      </c>
      <c r="B1879" t="str">
        <f>IF(C1879=1,COUNTIF($H$2:H1879,H1879),"")</f>
        <v/>
      </c>
      <c r="C1879">
        <f>IF(G1879=List!$P$1,1,0)</f>
        <v>0</v>
      </c>
      <c r="D1879" s="1" t="str">
        <f>IF(E1879=1,COUNTIF($E$2:E1879,1),"")</f>
        <v/>
      </c>
      <c r="E1879" s="1" t="str">
        <f>IF(H1879=List!$P$2,1,"")</f>
        <v/>
      </c>
      <c r="F1879" s="2" t="s">
        <v>11828</v>
      </c>
      <c r="G1879" s="2" t="s">
        <v>460</v>
      </c>
      <c r="H1879" s="2" t="s">
        <v>6309</v>
      </c>
      <c r="I1879" s="2" t="s">
        <v>3240</v>
      </c>
      <c r="J1879" s="2" t="s">
        <v>950</v>
      </c>
      <c r="K1879" s="2" t="s">
        <v>3286</v>
      </c>
      <c r="L1879" s="2" t="s">
        <v>3287</v>
      </c>
      <c r="M1879" s="2" t="s">
        <v>159</v>
      </c>
      <c r="N1879" s="2" t="s">
        <v>756</v>
      </c>
      <c r="O1879" s="99">
        <v>0</v>
      </c>
      <c r="P1879" s="2" t="s">
        <v>8513</v>
      </c>
      <c r="Q1879">
        <v>0</v>
      </c>
      <c r="R1879">
        <v>3000</v>
      </c>
      <c r="S1879">
        <v>3000</v>
      </c>
      <c r="T1879">
        <v>0</v>
      </c>
      <c r="U1879">
        <v>3000</v>
      </c>
      <c r="V1879" t="s">
        <v>8632</v>
      </c>
      <c r="W1879" s="101">
        <v>46199.618107060189</v>
      </c>
      <c r="X1879" s="1">
        <f>IFERROR(IF(H1879="","",IF(O1879=0,0.15,IF(VLOOKUP(O1879,'Source Post 14 Status (6.30.26)'!A:B,2,FALSE)=1,0.15,0.5))),0.5)</f>
        <v>0.15</v>
      </c>
      <c r="Y1879" s="6">
        <f t="shared" si="29"/>
        <v>0</v>
      </c>
    </row>
    <row r="1880" spans="1:25" x14ac:dyDescent="0.3">
      <c r="A1880" t="str">
        <f>IF(B1880=1,COUNTIF($B$2:B1880,1),"")</f>
        <v/>
      </c>
      <c r="B1880" t="str">
        <f>IF(C1880=1,COUNTIF($H$2:H1880,H1880),"")</f>
        <v/>
      </c>
      <c r="C1880">
        <f>IF(G1880=List!$P$1,1,0)</f>
        <v>0</v>
      </c>
      <c r="D1880" s="1" t="str">
        <f>IF(E1880=1,COUNTIF($E$2:E1880,1),"")</f>
        <v/>
      </c>
      <c r="E1880" s="1" t="str">
        <f>IF(H1880=List!$P$2,1,"")</f>
        <v/>
      </c>
      <c r="F1880" s="2" t="s">
        <v>11828</v>
      </c>
      <c r="G1880" s="2" t="s">
        <v>460</v>
      </c>
      <c r="H1880" s="2" t="s">
        <v>6309</v>
      </c>
      <c r="I1880" s="2" t="s">
        <v>3240</v>
      </c>
      <c r="J1880" s="2" t="s">
        <v>950</v>
      </c>
      <c r="K1880" s="2" t="s">
        <v>3286</v>
      </c>
      <c r="L1880" s="2" t="s">
        <v>3287</v>
      </c>
      <c r="M1880" s="2" t="s">
        <v>159</v>
      </c>
      <c r="N1880" s="2" t="s">
        <v>756</v>
      </c>
      <c r="O1880" s="99">
        <v>11921</v>
      </c>
      <c r="P1880" s="2" t="s">
        <v>7271</v>
      </c>
      <c r="Q1880">
        <v>216500</v>
      </c>
      <c r="R1880">
        <v>216500</v>
      </c>
      <c r="S1880">
        <v>432000</v>
      </c>
      <c r="T1880">
        <v>216000</v>
      </c>
      <c r="U1880">
        <v>216000</v>
      </c>
      <c r="V1880" t="s">
        <v>8632</v>
      </c>
      <c r="W1880" s="101">
        <v>46199.616350428238</v>
      </c>
      <c r="X1880" s="1">
        <f>IFERROR(IF(H1880="","",IF(O1880=0,0.15,IF(VLOOKUP(O1880,'Source Post 14 Status (6.30.26)'!A:B,2,FALSE)=1,0.15,0.5))),0.5)</f>
        <v>0.15</v>
      </c>
      <c r="Y1880" s="6">
        <f t="shared" si="29"/>
        <v>64800</v>
      </c>
    </row>
    <row r="1881" spans="1:25" x14ac:dyDescent="0.3">
      <c r="A1881" t="str">
        <f>IF(B1881=1,COUNTIF($B$2:B1881,1),"")</f>
        <v/>
      </c>
      <c r="B1881" t="str">
        <f>IF(C1881=1,COUNTIF($H$2:H1881,H1881),"")</f>
        <v/>
      </c>
      <c r="C1881">
        <f>IF(G1881=List!$P$1,1,0)</f>
        <v>0</v>
      </c>
      <c r="D1881" s="1" t="str">
        <f>IF(E1881=1,COUNTIF($E$2:E1881,1),"")</f>
        <v/>
      </c>
      <c r="E1881" s="1" t="str">
        <f>IF(H1881=List!$P$2,1,"")</f>
        <v/>
      </c>
      <c r="F1881" s="2" t="s">
        <v>11828</v>
      </c>
      <c r="G1881" s="2" t="s">
        <v>460</v>
      </c>
      <c r="H1881" s="2" t="s">
        <v>6309</v>
      </c>
      <c r="I1881" s="2" t="s">
        <v>3240</v>
      </c>
      <c r="J1881" s="2" t="s">
        <v>950</v>
      </c>
      <c r="K1881" s="2" t="s">
        <v>3286</v>
      </c>
      <c r="L1881" s="2" t="s">
        <v>3287</v>
      </c>
      <c r="M1881" s="2" t="s">
        <v>159</v>
      </c>
      <c r="N1881" s="2" t="s">
        <v>756</v>
      </c>
      <c r="O1881" s="99">
        <v>0</v>
      </c>
      <c r="P1881" s="2" t="s">
        <v>8512</v>
      </c>
      <c r="R1881">
        <v>100000</v>
      </c>
      <c r="S1881">
        <v>100000</v>
      </c>
      <c r="V1881" t="s">
        <v>8632</v>
      </c>
      <c r="W1881" s="101">
        <v>46199.62645841435</v>
      </c>
      <c r="X1881" s="1">
        <f>IFERROR(IF(H1881="","",IF(O1881=0,0.15,IF(VLOOKUP(O1881,'Source Post 14 Status (6.30.26)'!A:B,2,FALSE)=1,0.15,0.5))),0.5)</f>
        <v>0.15</v>
      </c>
      <c r="Y1881" s="6">
        <f t="shared" si="29"/>
        <v>0</v>
      </c>
    </row>
    <row r="1882" spans="1:25" x14ac:dyDescent="0.3">
      <c r="A1882" t="str">
        <f>IF(B1882=1,COUNTIF($B$2:B1882,1),"")</f>
        <v/>
      </c>
      <c r="B1882" t="str">
        <f>IF(C1882=1,COUNTIF($H$2:H1882,H1882),"")</f>
        <v/>
      </c>
      <c r="C1882">
        <f>IF(G1882=List!$P$1,1,0)</f>
        <v>0</v>
      </c>
      <c r="D1882" s="1" t="str">
        <f>IF(E1882=1,COUNTIF($E$2:E1882,1),"")</f>
        <v/>
      </c>
      <c r="E1882" s="1" t="str">
        <f>IF(H1882=List!$P$2,1,"")</f>
        <v/>
      </c>
      <c r="F1882" s="2" t="s">
        <v>11828</v>
      </c>
      <c r="G1882" s="2" t="s">
        <v>460</v>
      </c>
      <c r="H1882" s="2" t="s">
        <v>6309</v>
      </c>
      <c r="I1882" s="2" t="s">
        <v>3240</v>
      </c>
      <c r="J1882" s="2" t="s">
        <v>950</v>
      </c>
      <c r="K1882" s="2" t="s">
        <v>3286</v>
      </c>
      <c r="L1882" s="2" t="s">
        <v>3287</v>
      </c>
      <c r="M1882" s="2" t="s">
        <v>159</v>
      </c>
      <c r="N1882" s="2" t="s">
        <v>756</v>
      </c>
      <c r="O1882" s="99">
        <v>11048</v>
      </c>
      <c r="P1882" s="2" t="s">
        <v>7157</v>
      </c>
      <c r="Q1882">
        <v>340000</v>
      </c>
      <c r="R1882">
        <v>340000</v>
      </c>
      <c r="S1882">
        <v>681000</v>
      </c>
      <c r="T1882">
        <v>340500</v>
      </c>
      <c r="U1882">
        <v>340500</v>
      </c>
      <c r="V1882" t="s">
        <v>8632</v>
      </c>
      <c r="W1882" s="101">
        <v>46199.615992557869</v>
      </c>
      <c r="X1882" s="1">
        <f>IFERROR(IF(H1882="","",IF(O1882=0,0.15,IF(VLOOKUP(O1882,'Source Post 14 Status (6.30.26)'!A:B,2,FALSE)=1,0.15,0.5))),0.5)</f>
        <v>0.15</v>
      </c>
      <c r="Y1882" s="6">
        <f t="shared" si="29"/>
        <v>102150</v>
      </c>
    </row>
    <row r="1883" spans="1:25" x14ac:dyDescent="0.3">
      <c r="A1883" t="str">
        <f>IF(B1883=1,COUNTIF($B$2:B1883,1),"")</f>
        <v/>
      </c>
      <c r="B1883" t="str">
        <f>IF(C1883=1,COUNTIF($H$2:H1883,H1883),"")</f>
        <v/>
      </c>
      <c r="C1883">
        <f>IF(G1883=List!$P$1,1,0)</f>
        <v>0</v>
      </c>
      <c r="D1883" s="1" t="str">
        <f>IF(E1883=1,COUNTIF($E$2:E1883,1),"")</f>
        <v/>
      </c>
      <c r="E1883" s="1" t="str">
        <f>IF(H1883=List!$P$2,1,"")</f>
        <v/>
      </c>
      <c r="F1883" s="2" t="s">
        <v>11828</v>
      </c>
      <c r="G1883" s="2" t="s">
        <v>461</v>
      </c>
      <c r="H1883" s="2" t="s">
        <v>6310</v>
      </c>
      <c r="I1883" s="2" t="s">
        <v>3240</v>
      </c>
      <c r="J1883" s="2" t="s">
        <v>950</v>
      </c>
      <c r="K1883" s="2" t="s">
        <v>3289</v>
      </c>
      <c r="L1883" s="2" t="s">
        <v>3290</v>
      </c>
      <c r="M1883" s="2" t="s">
        <v>159</v>
      </c>
      <c r="N1883" s="2" t="s">
        <v>756</v>
      </c>
      <c r="O1883" s="99">
        <v>10581</v>
      </c>
      <c r="P1883" s="2" t="s">
        <v>7187</v>
      </c>
      <c r="Q1883">
        <v>34500</v>
      </c>
      <c r="R1883">
        <v>34500</v>
      </c>
      <c r="S1883">
        <v>69000</v>
      </c>
      <c r="T1883">
        <v>34000</v>
      </c>
      <c r="U1883">
        <v>34000</v>
      </c>
      <c r="V1883" t="s">
        <v>11387</v>
      </c>
      <c r="W1883" s="101">
        <v>46192.553898460646</v>
      </c>
      <c r="X1883" s="1">
        <f>IFERROR(IF(H1883="","",IF(O1883=0,0.15,IF(VLOOKUP(O1883,'Source Post 14 Status (6.30.26)'!A:B,2,FALSE)=1,0.15,0.5))),0.5)</f>
        <v>0.15</v>
      </c>
      <c r="Y1883" s="6">
        <f t="shared" si="29"/>
        <v>10200</v>
      </c>
    </row>
    <row r="1884" spans="1:25" x14ac:dyDescent="0.3">
      <c r="A1884" t="str">
        <f>IF(B1884=1,COUNTIF($B$2:B1884,1),"")</f>
        <v/>
      </c>
      <c r="B1884" t="str">
        <f>IF(C1884=1,COUNTIF($H$2:H1884,H1884),"")</f>
        <v/>
      </c>
      <c r="C1884">
        <f>IF(G1884=List!$P$1,1,0)</f>
        <v>0</v>
      </c>
      <c r="D1884" s="1" t="str">
        <f>IF(E1884=1,COUNTIF($E$2:E1884,1),"")</f>
        <v/>
      </c>
      <c r="E1884" s="1" t="str">
        <f>IF(H1884=List!$P$2,1,"")</f>
        <v/>
      </c>
      <c r="F1884" s="2" t="s">
        <v>11828</v>
      </c>
      <c r="G1884" s="2" t="s">
        <v>461</v>
      </c>
      <c r="H1884" s="2" t="s">
        <v>6310</v>
      </c>
      <c r="I1884" s="2" t="s">
        <v>3240</v>
      </c>
      <c r="J1884" s="2" t="s">
        <v>950</v>
      </c>
      <c r="K1884" s="2" t="s">
        <v>3289</v>
      </c>
      <c r="L1884" s="2" t="s">
        <v>3290</v>
      </c>
      <c r="M1884" s="2" t="s">
        <v>159</v>
      </c>
      <c r="N1884" s="2" t="s">
        <v>756</v>
      </c>
      <c r="O1884" s="99">
        <v>10578</v>
      </c>
      <c r="P1884" s="2" t="s">
        <v>7167</v>
      </c>
      <c r="Q1884">
        <v>34500</v>
      </c>
      <c r="R1884">
        <v>34500</v>
      </c>
      <c r="S1884">
        <v>69000</v>
      </c>
      <c r="T1884">
        <v>34000</v>
      </c>
      <c r="U1884">
        <v>34000</v>
      </c>
      <c r="V1884" t="s">
        <v>11387</v>
      </c>
      <c r="W1884" s="101">
        <v>46192.552513541668</v>
      </c>
      <c r="X1884" s="1">
        <f>IFERROR(IF(H1884="","",IF(O1884=0,0.15,IF(VLOOKUP(O1884,'Source Post 14 Status (6.30.26)'!A:B,2,FALSE)=1,0.15,0.5))),0.5)</f>
        <v>0.15</v>
      </c>
      <c r="Y1884" s="6">
        <f t="shared" si="29"/>
        <v>10200</v>
      </c>
    </row>
    <row r="1885" spans="1:25" x14ac:dyDescent="0.3">
      <c r="A1885" t="str">
        <f>IF(B1885=1,COUNTIF($B$2:B1885,1),"")</f>
        <v/>
      </c>
      <c r="B1885" t="str">
        <f>IF(C1885=1,COUNTIF($H$2:H1885,H1885),"")</f>
        <v/>
      </c>
      <c r="C1885">
        <f>IF(G1885=List!$P$1,1,0)</f>
        <v>0</v>
      </c>
      <c r="D1885" s="1" t="str">
        <f>IF(E1885=1,COUNTIF($E$2:E1885,1),"")</f>
        <v/>
      </c>
      <c r="E1885" s="1" t="str">
        <f>IF(H1885=List!$P$2,1,"")</f>
        <v/>
      </c>
      <c r="F1885" s="2" t="s">
        <v>11828</v>
      </c>
      <c r="G1885" s="2" t="s">
        <v>461</v>
      </c>
      <c r="H1885" s="2" t="s">
        <v>6310</v>
      </c>
      <c r="I1885" s="2" t="s">
        <v>3240</v>
      </c>
      <c r="J1885" s="2" t="s">
        <v>950</v>
      </c>
      <c r="K1885" s="2" t="s">
        <v>3289</v>
      </c>
      <c r="L1885" s="2" t="s">
        <v>3290</v>
      </c>
      <c r="M1885" s="2" t="s">
        <v>159</v>
      </c>
      <c r="N1885" s="2" t="s">
        <v>756</v>
      </c>
      <c r="O1885" s="99">
        <v>13518</v>
      </c>
      <c r="P1885" s="2" t="s">
        <v>7387</v>
      </c>
      <c r="Q1885">
        <v>338000</v>
      </c>
      <c r="R1885">
        <v>338000</v>
      </c>
      <c r="S1885">
        <v>677000</v>
      </c>
      <c r="T1885">
        <v>339500</v>
      </c>
      <c r="U1885">
        <v>339500</v>
      </c>
      <c r="V1885" t="s">
        <v>11387</v>
      </c>
      <c r="W1885" s="101">
        <v>46192.554318287039</v>
      </c>
      <c r="X1885" s="1">
        <f>IFERROR(IF(H1885="","",IF(O1885=0,0.15,IF(VLOOKUP(O1885,'Source Post 14 Status (6.30.26)'!A:B,2,FALSE)=1,0.15,0.5))),0.5)</f>
        <v>0.15</v>
      </c>
      <c r="Y1885" s="6">
        <f t="shared" si="29"/>
        <v>101850</v>
      </c>
    </row>
    <row r="1886" spans="1:25" x14ac:dyDescent="0.3">
      <c r="A1886" t="str">
        <f>IF(B1886=1,COUNTIF($B$2:B1886,1),"")</f>
        <v/>
      </c>
      <c r="B1886" t="str">
        <f>IF(C1886=1,COUNTIF($H$2:H1886,H1886),"")</f>
        <v/>
      </c>
      <c r="C1886">
        <f>IF(G1886=List!$P$1,1,0)</f>
        <v>0</v>
      </c>
      <c r="D1886" s="1" t="str">
        <f>IF(E1886=1,COUNTIF($E$2:E1886,1),"")</f>
        <v/>
      </c>
      <c r="E1886" s="1" t="str">
        <f>IF(H1886=List!$P$2,1,"")</f>
        <v/>
      </c>
      <c r="F1886" s="2" t="s">
        <v>11828</v>
      </c>
      <c r="G1886" s="2" t="s">
        <v>461</v>
      </c>
      <c r="H1886" s="2" t="s">
        <v>6310</v>
      </c>
      <c r="I1886" s="2" t="s">
        <v>3240</v>
      </c>
      <c r="J1886" s="2" t="s">
        <v>950</v>
      </c>
      <c r="K1886" s="2" t="s">
        <v>3289</v>
      </c>
      <c r="L1886" s="2" t="s">
        <v>3290</v>
      </c>
      <c r="M1886" s="2" t="s">
        <v>159</v>
      </c>
      <c r="N1886" s="2" t="s">
        <v>756</v>
      </c>
      <c r="O1886" s="99">
        <v>10579</v>
      </c>
      <c r="P1886" s="2" t="s">
        <v>7168</v>
      </c>
      <c r="Q1886">
        <v>34500</v>
      </c>
      <c r="R1886">
        <v>34500</v>
      </c>
      <c r="S1886">
        <v>69000</v>
      </c>
      <c r="T1886">
        <v>34000</v>
      </c>
      <c r="U1886">
        <v>34000</v>
      </c>
      <c r="V1886" t="s">
        <v>11387</v>
      </c>
      <c r="W1886" s="101">
        <v>46192.55338109954</v>
      </c>
      <c r="X1886" s="1">
        <f>IFERROR(IF(H1886="","",IF(O1886=0,0.15,IF(VLOOKUP(O1886,'Source Post 14 Status (6.30.26)'!A:B,2,FALSE)=1,0.15,0.5))),0.5)</f>
        <v>0.15</v>
      </c>
      <c r="Y1886" s="6">
        <f t="shared" si="29"/>
        <v>10200</v>
      </c>
    </row>
    <row r="1887" spans="1:25" x14ac:dyDescent="0.3">
      <c r="A1887" t="str">
        <f>IF(B1887=1,COUNTIF($B$2:B1887,1),"")</f>
        <v/>
      </c>
      <c r="B1887" t="str">
        <f>IF(C1887=1,COUNTIF($H$2:H1887,H1887),"")</f>
        <v/>
      </c>
      <c r="C1887">
        <f>IF(G1887=List!$P$1,1,0)</f>
        <v>0</v>
      </c>
      <c r="D1887" s="1" t="str">
        <f>IF(E1887=1,COUNTIF($E$2:E1887,1),"")</f>
        <v/>
      </c>
      <c r="E1887" s="1" t="str">
        <f>IF(H1887=List!$P$2,1,"")</f>
        <v/>
      </c>
      <c r="F1887" s="2" t="s">
        <v>11828</v>
      </c>
      <c r="G1887" s="2" t="s">
        <v>461</v>
      </c>
      <c r="H1887" s="2" t="s">
        <v>6310</v>
      </c>
      <c r="I1887" s="2" t="s">
        <v>3240</v>
      </c>
      <c r="J1887" s="2" t="s">
        <v>950</v>
      </c>
      <c r="K1887" s="2" t="s">
        <v>3289</v>
      </c>
      <c r="L1887" s="2" t="s">
        <v>3290</v>
      </c>
      <c r="M1887" s="2" t="s">
        <v>159</v>
      </c>
      <c r="N1887" s="2" t="s">
        <v>756</v>
      </c>
      <c r="O1887" s="99">
        <v>11561</v>
      </c>
      <c r="P1887" s="2" t="s">
        <v>7241</v>
      </c>
      <c r="Q1887">
        <v>180000</v>
      </c>
      <c r="R1887">
        <v>180000</v>
      </c>
      <c r="S1887">
        <v>359000</v>
      </c>
      <c r="T1887">
        <v>178500</v>
      </c>
      <c r="U1887">
        <v>178500</v>
      </c>
      <c r="V1887" t="s">
        <v>11387</v>
      </c>
      <c r="W1887" s="101">
        <v>46192.554112534723</v>
      </c>
      <c r="X1887" s="1">
        <f>IFERROR(IF(H1887="","",IF(O1887=0,0.15,IF(VLOOKUP(O1887,'Source Post 14 Status (6.30.26)'!A:B,2,FALSE)=1,0.15,0.5))),0.5)</f>
        <v>0.15</v>
      </c>
      <c r="Y1887" s="6">
        <f t="shared" si="29"/>
        <v>53550</v>
      </c>
    </row>
    <row r="1888" spans="1:25" x14ac:dyDescent="0.3">
      <c r="A1888" t="str">
        <f>IF(B1888=1,COUNTIF($B$2:B1888,1),"")</f>
        <v/>
      </c>
      <c r="B1888" t="str">
        <f>IF(C1888=1,COUNTIF($H$2:H1888,H1888),"")</f>
        <v/>
      </c>
      <c r="C1888">
        <f>IF(G1888=List!$P$1,1,0)</f>
        <v>0</v>
      </c>
      <c r="D1888" s="1" t="str">
        <f>IF(E1888=1,COUNTIF($E$2:E1888,1),"")</f>
        <v/>
      </c>
      <c r="E1888" s="1" t="str">
        <f>IF(H1888=List!$P$2,1,"")</f>
        <v/>
      </c>
      <c r="F1888" s="2" t="s">
        <v>11828</v>
      </c>
      <c r="G1888" s="2" t="s">
        <v>461</v>
      </c>
      <c r="H1888" s="2" t="s">
        <v>6310</v>
      </c>
      <c r="I1888" s="2" t="s">
        <v>3240</v>
      </c>
      <c r="J1888" s="2" t="s">
        <v>950</v>
      </c>
      <c r="K1888" s="2" t="s">
        <v>3289</v>
      </c>
      <c r="L1888" s="2" t="s">
        <v>3290</v>
      </c>
      <c r="M1888" s="2" t="s">
        <v>159</v>
      </c>
      <c r="N1888" s="2" t="s">
        <v>756</v>
      </c>
      <c r="O1888" s="99">
        <v>15506</v>
      </c>
      <c r="P1888" s="2" t="s">
        <v>7470</v>
      </c>
      <c r="Q1888">
        <v>412000</v>
      </c>
      <c r="R1888">
        <v>412000</v>
      </c>
      <c r="S1888">
        <v>817000</v>
      </c>
      <c r="T1888">
        <v>412000</v>
      </c>
      <c r="U1888">
        <v>412000</v>
      </c>
      <c r="V1888" t="s">
        <v>11387</v>
      </c>
      <c r="W1888" s="101">
        <v>46192.55497002315</v>
      </c>
      <c r="X1888" s="1">
        <f>IFERROR(IF(H1888="","",IF(O1888=0,0.15,IF(VLOOKUP(O1888,'Source Post 14 Status (6.30.26)'!A:B,2,FALSE)=1,0.15,0.5))),0.5)</f>
        <v>0.15</v>
      </c>
      <c r="Y1888" s="6">
        <f t="shared" si="29"/>
        <v>123600</v>
      </c>
    </row>
    <row r="1889" spans="1:25" x14ac:dyDescent="0.3">
      <c r="A1889" t="str">
        <f>IF(B1889=1,COUNTIF($B$2:B1889,1),"")</f>
        <v/>
      </c>
      <c r="B1889" t="str">
        <f>IF(C1889=1,COUNTIF($H$2:H1889,H1889),"")</f>
        <v/>
      </c>
      <c r="C1889">
        <f>IF(G1889=List!$P$1,1,0)</f>
        <v>0</v>
      </c>
      <c r="D1889" s="1" t="str">
        <f>IF(E1889=1,COUNTIF($E$2:E1889,1),"")</f>
        <v/>
      </c>
      <c r="E1889" s="1" t="str">
        <f>IF(H1889=List!$P$2,1,"")</f>
        <v/>
      </c>
      <c r="F1889" s="2" t="s">
        <v>11828</v>
      </c>
      <c r="G1889" s="2" t="s">
        <v>461</v>
      </c>
      <c r="H1889" s="2" t="s">
        <v>6310</v>
      </c>
      <c r="I1889" s="2" t="s">
        <v>3240</v>
      </c>
      <c r="J1889" s="2" t="s">
        <v>950</v>
      </c>
      <c r="K1889" s="2" t="s">
        <v>3289</v>
      </c>
      <c r="L1889" s="2" t="s">
        <v>3290</v>
      </c>
      <c r="M1889" s="2" t="s">
        <v>159</v>
      </c>
      <c r="N1889" s="2" t="s">
        <v>756</v>
      </c>
      <c r="O1889" s="99">
        <v>0</v>
      </c>
      <c r="P1889" s="2" t="s">
        <v>8512</v>
      </c>
      <c r="Q1889">
        <v>0</v>
      </c>
      <c r="R1889">
        <v>350000</v>
      </c>
      <c r="S1889">
        <v>350000</v>
      </c>
      <c r="V1889" t="s">
        <v>11387</v>
      </c>
      <c r="W1889" s="101">
        <v>46192.55732777778</v>
      </c>
      <c r="X1889" s="1">
        <f>IFERROR(IF(H1889="","",IF(O1889=0,0.15,IF(VLOOKUP(O1889,'Source Post 14 Status (6.30.26)'!A:B,2,FALSE)=1,0.15,0.5))),0.5)</f>
        <v>0.15</v>
      </c>
      <c r="Y1889" s="6">
        <f t="shared" si="29"/>
        <v>0</v>
      </c>
    </row>
    <row r="1890" spans="1:25" x14ac:dyDescent="0.3">
      <c r="A1890" t="str">
        <f>IF(B1890=1,COUNTIF($B$2:B1890,1),"")</f>
        <v/>
      </c>
      <c r="B1890" t="str">
        <f>IF(C1890=1,COUNTIF($H$2:H1890,H1890),"")</f>
        <v/>
      </c>
      <c r="C1890">
        <f>IF(G1890=List!$P$1,1,0)</f>
        <v>0</v>
      </c>
      <c r="D1890" s="1" t="str">
        <f>IF(E1890=1,COUNTIF($E$2:E1890,1),"")</f>
        <v/>
      </c>
      <c r="E1890" s="1" t="str">
        <f>IF(H1890=List!$P$2,1,"")</f>
        <v/>
      </c>
      <c r="F1890" s="2" t="s">
        <v>11828</v>
      </c>
      <c r="G1890" s="2" t="s">
        <v>461</v>
      </c>
      <c r="H1890" s="2" t="s">
        <v>6310</v>
      </c>
      <c r="I1890" s="2" t="s">
        <v>3240</v>
      </c>
      <c r="J1890" s="2" t="s">
        <v>950</v>
      </c>
      <c r="K1890" s="2" t="s">
        <v>3289</v>
      </c>
      <c r="L1890" s="2" t="s">
        <v>3290</v>
      </c>
      <c r="M1890" s="2" t="s">
        <v>159</v>
      </c>
      <c r="N1890" s="2" t="s">
        <v>756</v>
      </c>
      <c r="O1890" s="99">
        <v>10580</v>
      </c>
      <c r="P1890" s="2" t="s">
        <v>7186</v>
      </c>
      <c r="Q1890">
        <v>34500</v>
      </c>
      <c r="R1890">
        <v>34500</v>
      </c>
      <c r="S1890">
        <v>69000</v>
      </c>
      <c r="T1890">
        <v>34000</v>
      </c>
      <c r="U1890">
        <v>34000</v>
      </c>
      <c r="V1890" t="s">
        <v>11387</v>
      </c>
      <c r="W1890" s="101">
        <v>46192.55365671296</v>
      </c>
      <c r="X1890" s="1">
        <f>IFERROR(IF(H1890="","",IF(O1890=0,0.15,IF(VLOOKUP(O1890,'Source Post 14 Status (6.30.26)'!A:B,2,FALSE)=1,0.15,0.5))),0.5)</f>
        <v>0.15</v>
      </c>
      <c r="Y1890" s="6">
        <f t="shared" si="29"/>
        <v>10200</v>
      </c>
    </row>
    <row r="1891" spans="1:25" x14ac:dyDescent="0.3">
      <c r="A1891" t="str">
        <f>IF(B1891=1,COUNTIF($B$2:B1891,1),"")</f>
        <v/>
      </c>
      <c r="B1891" t="str">
        <f>IF(C1891=1,COUNTIF($H$2:H1891,H1891),"")</f>
        <v/>
      </c>
      <c r="C1891">
        <f>IF(G1891=List!$P$1,1,0)</f>
        <v>0</v>
      </c>
      <c r="D1891" s="1" t="str">
        <f>IF(E1891=1,COUNTIF($E$2:E1891,1),"")</f>
        <v/>
      </c>
      <c r="E1891" s="1" t="str">
        <f>IF(H1891=List!$P$2,1,"")</f>
        <v/>
      </c>
      <c r="F1891" s="2" t="s">
        <v>11828</v>
      </c>
      <c r="G1891" s="2" t="s">
        <v>461</v>
      </c>
      <c r="H1891" s="2" t="s">
        <v>6310</v>
      </c>
      <c r="I1891" s="2" t="s">
        <v>3240</v>
      </c>
      <c r="J1891" s="2" t="s">
        <v>950</v>
      </c>
      <c r="K1891" s="2" t="s">
        <v>3289</v>
      </c>
      <c r="L1891" s="2" t="s">
        <v>3290</v>
      </c>
      <c r="M1891" s="2" t="s">
        <v>159</v>
      </c>
      <c r="N1891" s="2" t="s">
        <v>756</v>
      </c>
      <c r="O1891" s="99">
        <v>11514</v>
      </c>
      <c r="P1891" s="2" t="s">
        <v>7280</v>
      </c>
      <c r="Q1891">
        <v>1068000</v>
      </c>
      <c r="R1891">
        <v>1068000</v>
      </c>
      <c r="S1891">
        <v>2144000</v>
      </c>
      <c r="T1891">
        <v>1070000</v>
      </c>
      <c r="U1891">
        <v>1070000</v>
      </c>
      <c r="V1891" t="s">
        <v>11387</v>
      </c>
      <c r="W1891" s="101">
        <v>46192.555190162035</v>
      </c>
      <c r="X1891" s="1">
        <f>IFERROR(IF(H1891="","",IF(O1891=0,0.15,IF(VLOOKUP(O1891,'Source Post 14 Status (6.30.26)'!A:B,2,FALSE)=1,0.15,0.5))),0.5)</f>
        <v>0.5</v>
      </c>
      <c r="Y1891" s="6">
        <f t="shared" si="29"/>
        <v>1070000</v>
      </c>
    </row>
    <row r="1892" spans="1:25" x14ac:dyDescent="0.3">
      <c r="A1892" t="str">
        <f>IF(B1892=1,COUNTIF($B$2:B1892,1),"")</f>
        <v/>
      </c>
      <c r="B1892" t="str">
        <f>IF(C1892=1,COUNTIF($H$2:H1892,H1892),"")</f>
        <v/>
      </c>
      <c r="C1892">
        <f>IF(G1892=List!$P$1,1,0)</f>
        <v>0</v>
      </c>
      <c r="D1892" s="1" t="str">
        <f>IF(E1892=1,COUNTIF($E$2:E1892,1),"")</f>
        <v/>
      </c>
      <c r="E1892" s="1" t="str">
        <f>IF(H1892=List!$P$2,1,"")</f>
        <v/>
      </c>
      <c r="F1892" s="2" t="s">
        <v>11828</v>
      </c>
      <c r="G1892" s="2" t="s">
        <v>461</v>
      </c>
      <c r="H1892" s="2" t="s">
        <v>6310</v>
      </c>
      <c r="I1892" s="2" t="s">
        <v>3240</v>
      </c>
      <c r="J1892" s="2" t="s">
        <v>950</v>
      </c>
      <c r="K1892" s="2" t="s">
        <v>3289</v>
      </c>
      <c r="L1892" s="2" t="s">
        <v>3290</v>
      </c>
      <c r="M1892" s="2" t="s">
        <v>159</v>
      </c>
      <c r="N1892" s="2" t="s">
        <v>756</v>
      </c>
      <c r="O1892" s="99">
        <v>24404</v>
      </c>
      <c r="P1892" s="2" t="s">
        <v>11091</v>
      </c>
      <c r="Q1892">
        <v>739000</v>
      </c>
      <c r="R1892">
        <v>360000</v>
      </c>
      <c r="S1892">
        <v>735000</v>
      </c>
      <c r="T1892">
        <v>367500</v>
      </c>
      <c r="U1892">
        <v>367500</v>
      </c>
      <c r="V1892" t="s">
        <v>11387</v>
      </c>
      <c r="W1892" s="101">
        <v>46192.554737962964</v>
      </c>
      <c r="X1892" s="1">
        <f>IFERROR(IF(H1892="","",IF(O1892=0,0.15,IF(VLOOKUP(O1892,'Source Post 14 Status (6.30.26)'!A:B,2,FALSE)=1,0.15,0.5))),0.5)</f>
        <v>0.15</v>
      </c>
      <c r="Y1892" s="6">
        <f t="shared" si="29"/>
        <v>110250</v>
      </c>
    </row>
    <row r="1893" spans="1:25" x14ac:dyDescent="0.3">
      <c r="A1893" t="str">
        <f>IF(B1893=1,COUNTIF($B$2:B1893,1),"")</f>
        <v/>
      </c>
      <c r="B1893" t="str">
        <f>IF(C1893=1,COUNTIF($H$2:H1893,H1893),"")</f>
        <v/>
      </c>
      <c r="C1893">
        <f>IF(G1893=List!$P$1,1,0)</f>
        <v>0</v>
      </c>
      <c r="D1893" s="1" t="str">
        <f>IF(E1893=1,COUNTIF($E$2:E1893,1),"")</f>
        <v/>
      </c>
      <c r="E1893" s="1" t="str">
        <f>IF(H1893=List!$P$2,1,"")</f>
        <v/>
      </c>
      <c r="F1893" s="2" t="s">
        <v>11828</v>
      </c>
      <c r="G1893" s="2" t="s">
        <v>461</v>
      </c>
      <c r="H1893" s="2" t="s">
        <v>6310</v>
      </c>
      <c r="I1893" s="2" t="s">
        <v>3240</v>
      </c>
      <c r="J1893" s="2" t="s">
        <v>950</v>
      </c>
      <c r="K1893" s="2" t="s">
        <v>3289</v>
      </c>
      <c r="L1893" s="2" t="s">
        <v>3290</v>
      </c>
      <c r="M1893" s="2" t="s">
        <v>159</v>
      </c>
      <c r="N1893" s="2" t="s">
        <v>756</v>
      </c>
      <c r="O1893" s="99">
        <v>27326</v>
      </c>
      <c r="P1893" s="2" t="s">
        <v>11217</v>
      </c>
      <c r="S1893">
        <v>1177000</v>
      </c>
      <c r="T1893">
        <v>389000</v>
      </c>
      <c r="U1893">
        <v>389000</v>
      </c>
      <c r="V1893" t="s">
        <v>11387</v>
      </c>
      <c r="W1893" s="101">
        <v>46192.560678819442</v>
      </c>
      <c r="X1893" s="1">
        <f>IFERROR(IF(H1893="","",IF(O1893=0,0.15,IF(VLOOKUP(O1893,'Source Post 14 Status (6.30.26)'!A:B,2,FALSE)=1,0.15,0.5))),0.5)</f>
        <v>0.5</v>
      </c>
      <c r="Y1893" s="6">
        <f t="shared" si="29"/>
        <v>389000</v>
      </c>
    </row>
    <row r="1894" spans="1:25" x14ac:dyDescent="0.3">
      <c r="A1894" t="str">
        <f>IF(B1894=1,COUNTIF($B$2:B1894,1),"")</f>
        <v/>
      </c>
      <c r="B1894" t="str">
        <f>IF(C1894=1,COUNTIF($H$2:H1894,H1894),"")</f>
        <v/>
      </c>
      <c r="C1894">
        <f>IF(G1894=List!$P$1,1,0)</f>
        <v>0</v>
      </c>
      <c r="D1894" s="1" t="str">
        <f>IF(E1894=1,COUNTIF($E$2:E1894,1),"")</f>
        <v/>
      </c>
      <c r="E1894" s="1" t="str">
        <f>IF(H1894=List!$P$2,1,"")</f>
        <v/>
      </c>
      <c r="F1894" s="2" t="s">
        <v>11828</v>
      </c>
      <c r="G1894" s="2" t="s">
        <v>462</v>
      </c>
      <c r="H1894" s="2" t="s">
        <v>6306</v>
      </c>
      <c r="I1894" s="2" t="s">
        <v>3240</v>
      </c>
      <c r="J1894" s="2" t="s">
        <v>966</v>
      </c>
      <c r="K1894" s="2" t="s">
        <v>3296</v>
      </c>
      <c r="L1894" s="2" t="s">
        <v>3297</v>
      </c>
      <c r="M1894" s="2" t="s">
        <v>295</v>
      </c>
      <c r="N1894" s="2" t="s">
        <v>820</v>
      </c>
      <c r="O1894" s="99">
        <v>18135</v>
      </c>
      <c r="P1894" s="2" t="s">
        <v>7897</v>
      </c>
      <c r="W1894" s="101">
        <v>1</v>
      </c>
      <c r="X1894" s="1">
        <f>IFERROR(IF(H1894="","",IF(O1894=0,0.15,IF(VLOOKUP(O1894,'Source Post 14 Status (6.30.26)'!A:B,2,FALSE)=1,0.15,0.5))),0.5)</f>
        <v>0.15</v>
      </c>
      <c r="Y1894" s="6">
        <f t="shared" si="29"/>
        <v>0</v>
      </c>
    </row>
    <row r="1895" spans="1:25" x14ac:dyDescent="0.3">
      <c r="A1895" t="str">
        <f>IF(B1895=1,COUNTIF($B$2:B1895,1),"")</f>
        <v/>
      </c>
      <c r="B1895" t="str">
        <f>IF(C1895=1,COUNTIF($H$2:H1895,H1895),"")</f>
        <v/>
      </c>
      <c r="C1895">
        <f>IF(G1895=List!$P$1,1,0)</f>
        <v>0</v>
      </c>
      <c r="D1895" s="1" t="str">
        <f>IF(E1895=1,COUNTIF($E$2:E1895,1),"")</f>
        <v/>
      </c>
      <c r="E1895" s="1" t="str">
        <f>IF(H1895=List!$P$2,1,"")</f>
        <v/>
      </c>
      <c r="F1895" s="2" t="s">
        <v>11828</v>
      </c>
      <c r="G1895" s="2" t="s">
        <v>462</v>
      </c>
      <c r="H1895" s="2" t="s">
        <v>6306</v>
      </c>
      <c r="I1895" s="2" t="s">
        <v>3240</v>
      </c>
      <c r="J1895" s="2" t="s">
        <v>966</v>
      </c>
      <c r="K1895" s="2" t="s">
        <v>3296</v>
      </c>
      <c r="L1895" s="2" t="s">
        <v>3297</v>
      </c>
      <c r="M1895" s="2" t="s">
        <v>295</v>
      </c>
      <c r="N1895" s="2" t="s">
        <v>820</v>
      </c>
      <c r="O1895" s="99">
        <v>21047</v>
      </c>
      <c r="P1895" s="2" t="s">
        <v>8273</v>
      </c>
      <c r="W1895" s="101">
        <v>1</v>
      </c>
      <c r="X1895" s="1">
        <f>IFERROR(IF(H1895="","",IF(O1895=0,0.15,IF(VLOOKUP(O1895,'Source Post 14 Status (6.30.26)'!A:B,2,FALSE)=1,0.15,0.5))),0.5)</f>
        <v>0.15</v>
      </c>
      <c r="Y1895" s="6">
        <f t="shared" si="29"/>
        <v>0</v>
      </c>
    </row>
    <row r="1896" spans="1:25" x14ac:dyDescent="0.3">
      <c r="A1896" t="str">
        <f>IF(B1896=1,COUNTIF($B$2:B1896,1),"")</f>
        <v/>
      </c>
      <c r="B1896" t="str">
        <f>IF(C1896=1,COUNTIF($H$2:H1896,H1896),"")</f>
        <v/>
      </c>
      <c r="C1896">
        <f>IF(G1896=List!$P$1,1,0)</f>
        <v>0</v>
      </c>
      <c r="D1896" s="1" t="str">
        <f>IF(E1896=1,COUNTIF($E$2:E1896,1),"")</f>
        <v/>
      </c>
      <c r="E1896" s="1" t="str">
        <f>IF(H1896=List!$P$2,1,"")</f>
        <v/>
      </c>
      <c r="F1896" s="2" t="s">
        <v>11828</v>
      </c>
      <c r="G1896" s="2" t="s">
        <v>462</v>
      </c>
      <c r="H1896" s="2" t="s">
        <v>6306</v>
      </c>
      <c r="I1896" s="2" t="s">
        <v>3240</v>
      </c>
      <c r="J1896" s="2" t="s">
        <v>966</v>
      </c>
      <c r="K1896" s="2" t="s">
        <v>3296</v>
      </c>
      <c r="L1896" s="2" t="s">
        <v>3297</v>
      </c>
      <c r="M1896" s="2" t="s">
        <v>295</v>
      </c>
      <c r="N1896" s="2" t="s">
        <v>820</v>
      </c>
      <c r="O1896" s="99">
        <v>0</v>
      </c>
      <c r="P1896" s="2" t="s">
        <v>8514</v>
      </c>
      <c r="W1896" s="101">
        <v>1</v>
      </c>
      <c r="X1896" s="1">
        <f>IFERROR(IF(H1896="","",IF(O1896=0,0.15,IF(VLOOKUP(O1896,'Source Post 14 Status (6.30.26)'!A:B,2,FALSE)=1,0.15,0.5))),0.5)</f>
        <v>0.15</v>
      </c>
      <c r="Y1896" s="6">
        <f t="shared" si="29"/>
        <v>0</v>
      </c>
    </row>
    <row r="1897" spans="1:25" x14ac:dyDescent="0.3">
      <c r="A1897" t="str">
        <f>IF(B1897=1,COUNTIF($B$2:B1897,1),"")</f>
        <v/>
      </c>
      <c r="B1897" t="str">
        <f>IF(C1897=1,COUNTIF($H$2:H1897,H1897),"")</f>
        <v/>
      </c>
      <c r="C1897">
        <f>IF(G1897=List!$P$1,1,0)</f>
        <v>0</v>
      </c>
      <c r="D1897" s="1" t="str">
        <f>IF(E1897=1,COUNTIF($E$2:E1897,1),"")</f>
        <v/>
      </c>
      <c r="E1897" s="1" t="str">
        <f>IF(H1897=List!$P$2,1,"")</f>
        <v/>
      </c>
      <c r="F1897" s="2" t="s">
        <v>11828</v>
      </c>
      <c r="G1897" s="2" t="s">
        <v>462</v>
      </c>
      <c r="H1897" s="2" t="s">
        <v>6306</v>
      </c>
      <c r="I1897" s="2" t="s">
        <v>3240</v>
      </c>
      <c r="J1897" s="2" t="s">
        <v>966</v>
      </c>
      <c r="K1897" s="2" t="s">
        <v>3296</v>
      </c>
      <c r="L1897" s="2" t="s">
        <v>3297</v>
      </c>
      <c r="M1897" s="2" t="s">
        <v>295</v>
      </c>
      <c r="N1897" s="2" t="s">
        <v>820</v>
      </c>
      <c r="O1897" s="99">
        <v>26949</v>
      </c>
      <c r="P1897" s="2" t="s">
        <v>11390</v>
      </c>
      <c r="W1897" s="101">
        <v>1</v>
      </c>
      <c r="X1897" s="1">
        <f>IFERROR(IF(H1897="","",IF(O1897=0,0.15,IF(VLOOKUP(O1897,'Source Post 14 Status (6.30.26)'!A:B,2,FALSE)=1,0.15,0.5))),0.5)</f>
        <v>0.15</v>
      </c>
      <c r="Y1897" s="6">
        <f t="shared" si="29"/>
        <v>0</v>
      </c>
    </row>
    <row r="1898" spans="1:25" x14ac:dyDescent="0.3">
      <c r="A1898" t="str">
        <f>IF(B1898=1,COUNTIF($B$2:B1898,1),"")</f>
        <v/>
      </c>
      <c r="B1898" t="str">
        <f>IF(C1898=1,COUNTIF($H$2:H1898,H1898),"")</f>
        <v/>
      </c>
      <c r="C1898">
        <f>IF(G1898=List!$P$1,1,0)</f>
        <v>0</v>
      </c>
      <c r="D1898" s="1" t="str">
        <f>IF(E1898=1,COUNTIF($E$2:E1898,1),"")</f>
        <v/>
      </c>
      <c r="E1898" s="1" t="str">
        <f>IF(H1898=List!$P$2,1,"")</f>
        <v/>
      </c>
      <c r="F1898" s="2" t="s">
        <v>11828</v>
      </c>
      <c r="G1898" s="2" t="s">
        <v>463</v>
      </c>
      <c r="H1898" s="2" t="s">
        <v>6307</v>
      </c>
      <c r="I1898" s="2" t="s">
        <v>3240</v>
      </c>
      <c r="J1898" s="2" t="s">
        <v>966</v>
      </c>
      <c r="K1898" s="2" t="s">
        <v>3304</v>
      </c>
      <c r="L1898" s="2" t="s">
        <v>3305</v>
      </c>
      <c r="M1898" s="2" t="s">
        <v>295</v>
      </c>
      <c r="N1898" s="2" t="s">
        <v>820</v>
      </c>
      <c r="O1898" s="99">
        <v>0</v>
      </c>
      <c r="P1898" s="2" t="s">
        <v>8514</v>
      </c>
      <c r="W1898" s="101">
        <v>1</v>
      </c>
      <c r="X1898" s="1">
        <f>IFERROR(IF(H1898="","",IF(O1898=0,0.15,IF(VLOOKUP(O1898,'Source Post 14 Status (6.30.26)'!A:B,2,FALSE)=1,0.15,0.5))),0.5)</f>
        <v>0.15</v>
      </c>
      <c r="Y1898" s="6">
        <f t="shared" si="29"/>
        <v>0</v>
      </c>
    </row>
    <row r="1899" spans="1:25" x14ac:dyDescent="0.3">
      <c r="A1899" t="str">
        <f>IF(B1899=1,COUNTIF($B$2:B1899,1),"")</f>
        <v/>
      </c>
      <c r="B1899" t="str">
        <f>IF(C1899=1,COUNTIF($H$2:H1899,H1899),"")</f>
        <v/>
      </c>
      <c r="C1899">
        <f>IF(G1899=List!$P$1,1,0)</f>
        <v>0</v>
      </c>
      <c r="D1899" s="1" t="str">
        <f>IF(E1899=1,COUNTIF($E$2:E1899,1),"")</f>
        <v/>
      </c>
      <c r="E1899" s="1" t="str">
        <f>IF(H1899=List!$P$2,1,"")</f>
        <v/>
      </c>
      <c r="F1899" s="2" t="s">
        <v>11828</v>
      </c>
      <c r="G1899" s="2" t="s">
        <v>463</v>
      </c>
      <c r="H1899" s="2" t="s">
        <v>6307</v>
      </c>
      <c r="I1899" s="2" t="s">
        <v>3240</v>
      </c>
      <c r="J1899" s="2" t="s">
        <v>966</v>
      </c>
      <c r="K1899" s="2" t="s">
        <v>3304</v>
      </c>
      <c r="L1899" s="2" t="s">
        <v>3305</v>
      </c>
      <c r="M1899" s="2" t="s">
        <v>295</v>
      </c>
      <c r="N1899" s="2" t="s">
        <v>820</v>
      </c>
      <c r="O1899" s="99">
        <v>20865</v>
      </c>
      <c r="P1899" s="2" t="s">
        <v>8226</v>
      </c>
      <c r="W1899" s="101">
        <v>1</v>
      </c>
      <c r="X1899" s="1">
        <f>IFERROR(IF(H1899="","",IF(O1899=0,0.15,IF(VLOOKUP(O1899,'Source Post 14 Status (6.30.26)'!A:B,2,FALSE)=1,0.15,0.5))),0.5)</f>
        <v>0.15</v>
      </c>
      <c r="Y1899" s="6">
        <f t="shared" si="29"/>
        <v>0</v>
      </c>
    </row>
    <row r="1900" spans="1:25" x14ac:dyDescent="0.3">
      <c r="A1900" t="str">
        <f>IF(B1900=1,COUNTIF($B$2:B1900,1),"")</f>
        <v/>
      </c>
      <c r="B1900" t="str">
        <f>IF(C1900=1,COUNTIF($H$2:H1900,H1900),"")</f>
        <v/>
      </c>
      <c r="C1900">
        <f>IF(G1900=List!$P$1,1,0)</f>
        <v>0</v>
      </c>
      <c r="D1900" s="1" t="str">
        <f>IF(E1900=1,COUNTIF($E$2:E1900,1),"")</f>
        <v/>
      </c>
      <c r="E1900" s="1" t="str">
        <f>IF(H1900=List!$P$2,1,"")</f>
        <v/>
      </c>
      <c r="F1900" s="2" t="s">
        <v>11828</v>
      </c>
      <c r="G1900" s="2" t="s">
        <v>9748</v>
      </c>
      <c r="H1900" s="2" t="s">
        <v>10919</v>
      </c>
      <c r="I1900" s="2" t="s">
        <v>3312</v>
      </c>
      <c r="J1900" s="2" t="s">
        <v>937</v>
      </c>
      <c r="K1900" s="2" t="s">
        <v>3325</v>
      </c>
      <c r="L1900" s="2" t="s">
        <v>3326</v>
      </c>
      <c r="M1900" s="2" t="s">
        <v>806</v>
      </c>
      <c r="N1900" s="2" t="s">
        <v>807</v>
      </c>
      <c r="O1900" s="99">
        <v>24428</v>
      </c>
      <c r="P1900" s="2" t="s">
        <v>11391</v>
      </c>
      <c r="W1900" s="101">
        <v>1</v>
      </c>
      <c r="X1900" s="1">
        <f>IFERROR(IF(H1900="","",IF(O1900=0,0.15,IF(VLOOKUP(O1900,'Source Post 14 Status (6.30.26)'!A:B,2,FALSE)=1,0.15,0.5))),0.5)</f>
        <v>0.15</v>
      </c>
      <c r="Y1900" s="6">
        <f t="shared" si="29"/>
        <v>0</v>
      </c>
    </row>
    <row r="1901" spans="1:25" x14ac:dyDescent="0.3">
      <c r="A1901" t="str">
        <f>IF(B1901=1,COUNTIF($B$2:B1901,1),"")</f>
        <v/>
      </c>
      <c r="B1901" t="str">
        <f>IF(C1901=1,COUNTIF($H$2:H1901,H1901),"")</f>
        <v/>
      </c>
      <c r="C1901">
        <f>IF(G1901=List!$P$1,1,0)</f>
        <v>0</v>
      </c>
      <c r="D1901" s="1" t="str">
        <f>IF(E1901=1,COUNTIF($E$2:E1901,1),"")</f>
        <v/>
      </c>
      <c r="E1901" s="1" t="str">
        <f>IF(H1901=List!$P$2,1,"")</f>
        <v/>
      </c>
      <c r="F1901" s="2" t="s">
        <v>11828</v>
      </c>
      <c r="G1901" s="2" t="s">
        <v>9748</v>
      </c>
      <c r="H1901" s="2" t="s">
        <v>10919</v>
      </c>
      <c r="I1901" s="2" t="s">
        <v>3312</v>
      </c>
      <c r="J1901" s="2" t="s">
        <v>937</v>
      </c>
      <c r="K1901" s="2" t="s">
        <v>3325</v>
      </c>
      <c r="L1901" s="2" t="s">
        <v>3326</v>
      </c>
      <c r="M1901" s="2" t="s">
        <v>806</v>
      </c>
      <c r="N1901" s="2" t="s">
        <v>807</v>
      </c>
      <c r="O1901" s="99">
        <v>0</v>
      </c>
      <c r="P1901" s="2" t="s">
        <v>8513</v>
      </c>
      <c r="W1901" s="101">
        <v>1</v>
      </c>
      <c r="X1901" s="1">
        <f>IFERROR(IF(H1901="","",IF(O1901=0,0.15,IF(VLOOKUP(O1901,'Source Post 14 Status (6.30.26)'!A:B,2,FALSE)=1,0.15,0.5))),0.5)</f>
        <v>0.15</v>
      </c>
      <c r="Y1901" s="6">
        <f t="shared" si="29"/>
        <v>0</v>
      </c>
    </row>
    <row r="1902" spans="1:25" x14ac:dyDescent="0.3">
      <c r="A1902" t="str">
        <f>IF(B1902=1,COUNTIF($B$2:B1902,1),"")</f>
        <v/>
      </c>
      <c r="B1902" t="str">
        <f>IF(C1902=1,COUNTIF($H$2:H1902,H1902),"")</f>
        <v/>
      </c>
      <c r="C1902">
        <f>IF(G1902=List!$P$1,1,0)</f>
        <v>0</v>
      </c>
      <c r="D1902" s="1" t="str">
        <f>IF(E1902=1,COUNTIF($E$2:E1902,1),"")</f>
        <v/>
      </c>
      <c r="E1902" s="1" t="str">
        <f>IF(H1902=List!$P$2,1,"")</f>
        <v/>
      </c>
      <c r="F1902" s="2" t="s">
        <v>11828</v>
      </c>
      <c r="G1902" s="2" t="s">
        <v>9748</v>
      </c>
      <c r="H1902" s="2" t="s">
        <v>6313</v>
      </c>
      <c r="I1902" s="2" t="s">
        <v>3312</v>
      </c>
      <c r="J1902" s="2" t="s">
        <v>937</v>
      </c>
      <c r="K1902" s="2" t="s">
        <v>3325</v>
      </c>
      <c r="L1902" s="2" t="s">
        <v>3326</v>
      </c>
      <c r="M1902" s="2" t="s">
        <v>159</v>
      </c>
      <c r="N1902" s="2" t="s">
        <v>756</v>
      </c>
      <c r="O1902" s="99">
        <v>0</v>
      </c>
      <c r="P1902" s="2" t="s">
        <v>8513</v>
      </c>
      <c r="W1902" s="101">
        <v>1</v>
      </c>
      <c r="X1902" s="1">
        <f>IFERROR(IF(H1902="","",IF(O1902=0,0.15,IF(VLOOKUP(O1902,'Source Post 14 Status (6.30.26)'!A:B,2,FALSE)=1,0.15,0.5))),0.5)</f>
        <v>0.15</v>
      </c>
      <c r="Y1902" s="6">
        <f t="shared" si="29"/>
        <v>0</v>
      </c>
    </row>
    <row r="1903" spans="1:25" x14ac:dyDescent="0.3">
      <c r="A1903" t="str">
        <f>IF(B1903=1,COUNTIF($B$2:B1903,1),"")</f>
        <v/>
      </c>
      <c r="B1903" t="str">
        <f>IF(C1903=1,COUNTIF($H$2:H1903,H1903),"")</f>
        <v/>
      </c>
      <c r="C1903">
        <f>IF(G1903=List!$P$1,1,0)</f>
        <v>0</v>
      </c>
      <c r="D1903" s="1" t="str">
        <f>IF(E1903=1,COUNTIF($E$2:E1903,1),"")</f>
        <v/>
      </c>
      <c r="E1903" s="1" t="str">
        <f>IF(H1903=List!$P$2,1,"")</f>
        <v/>
      </c>
      <c r="F1903" s="2" t="s">
        <v>11828</v>
      </c>
      <c r="G1903" s="2" t="s">
        <v>9748</v>
      </c>
      <c r="H1903" s="2" t="s">
        <v>6313</v>
      </c>
      <c r="I1903" s="2" t="s">
        <v>3312</v>
      </c>
      <c r="J1903" s="2" t="s">
        <v>937</v>
      </c>
      <c r="K1903" s="2" t="s">
        <v>3325</v>
      </c>
      <c r="L1903" s="2" t="s">
        <v>3326</v>
      </c>
      <c r="M1903" s="2" t="s">
        <v>159</v>
      </c>
      <c r="N1903" s="2" t="s">
        <v>756</v>
      </c>
      <c r="O1903" s="99">
        <v>11112</v>
      </c>
      <c r="P1903" s="2" t="s">
        <v>7155</v>
      </c>
      <c r="W1903" s="101">
        <v>1</v>
      </c>
      <c r="X1903" s="1">
        <f>IFERROR(IF(H1903="","",IF(O1903=0,0.15,IF(VLOOKUP(O1903,'Source Post 14 Status (6.30.26)'!A:B,2,FALSE)=1,0.15,0.5))),0.5)</f>
        <v>0.15</v>
      </c>
      <c r="Y1903" s="6">
        <f t="shared" si="29"/>
        <v>0</v>
      </c>
    </row>
    <row r="1904" spans="1:25" x14ac:dyDescent="0.3">
      <c r="A1904" t="str">
        <f>IF(B1904=1,COUNTIF($B$2:B1904,1),"")</f>
        <v/>
      </c>
      <c r="B1904" t="str">
        <f>IF(C1904=1,COUNTIF($H$2:H1904,H1904),"")</f>
        <v/>
      </c>
      <c r="C1904">
        <f>IF(G1904=List!$P$1,1,0)</f>
        <v>0</v>
      </c>
      <c r="D1904" s="1" t="str">
        <f>IF(E1904=1,COUNTIF($E$2:E1904,1),"")</f>
        <v/>
      </c>
      <c r="E1904" s="1" t="str">
        <f>IF(H1904=List!$P$2,1,"")</f>
        <v/>
      </c>
      <c r="F1904" s="2" t="s">
        <v>11828</v>
      </c>
      <c r="G1904" s="2" t="s">
        <v>9748</v>
      </c>
      <c r="H1904" s="2" t="s">
        <v>6314</v>
      </c>
      <c r="I1904" s="2" t="s">
        <v>3312</v>
      </c>
      <c r="J1904" s="2" t="s">
        <v>937</v>
      </c>
      <c r="K1904" s="2" t="s">
        <v>3325</v>
      </c>
      <c r="L1904" s="2" t="s">
        <v>3326</v>
      </c>
      <c r="M1904" s="2" t="s">
        <v>168</v>
      </c>
      <c r="N1904" s="2" t="s">
        <v>800</v>
      </c>
      <c r="O1904" s="99">
        <v>20517</v>
      </c>
      <c r="P1904" s="2" t="s">
        <v>8119</v>
      </c>
      <c r="W1904" s="101">
        <v>1</v>
      </c>
      <c r="X1904" s="1">
        <f>IFERROR(IF(H1904="","",IF(O1904=0,0.15,IF(VLOOKUP(O1904,'Source Post 14 Status (6.30.26)'!A:B,2,FALSE)=1,0.15,0.5))),0.5)</f>
        <v>0.15</v>
      </c>
      <c r="Y1904" s="6">
        <f t="shared" si="29"/>
        <v>0</v>
      </c>
    </row>
    <row r="1905" spans="1:25" x14ac:dyDescent="0.3">
      <c r="A1905" t="str">
        <f>IF(B1905=1,COUNTIF($B$2:B1905,1),"")</f>
        <v/>
      </c>
      <c r="B1905" t="str">
        <f>IF(C1905=1,COUNTIF($H$2:H1905,H1905),"")</f>
        <v/>
      </c>
      <c r="C1905">
        <f>IF(G1905=List!$P$1,1,0)</f>
        <v>0</v>
      </c>
      <c r="D1905" s="1" t="str">
        <f>IF(E1905=1,COUNTIF($E$2:E1905,1),"")</f>
        <v/>
      </c>
      <c r="E1905" s="1" t="str">
        <f>IF(H1905=List!$P$2,1,"")</f>
        <v/>
      </c>
      <c r="F1905" s="2" t="s">
        <v>11828</v>
      </c>
      <c r="G1905" s="2" t="s">
        <v>9748</v>
      </c>
      <c r="H1905" s="2" t="s">
        <v>6314</v>
      </c>
      <c r="I1905" s="2" t="s">
        <v>3312</v>
      </c>
      <c r="J1905" s="2" t="s">
        <v>937</v>
      </c>
      <c r="K1905" s="2" t="s">
        <v>3325</v>
      </c>
      <c r="L1905" s="2" t="s">
        <v>3326</v>
      </c>
      <c r="M1905" s="2" t="s">
        <v>168</v>
      </c>
      <c r="N1905" s="2" t="s">
        <v>800</v>
      </c>
      <c r="O1905" s="99">
        <v>0</v>
      </c>
      <c r="P1905" s="2" t="s">
        <v>8513</v>
      </c>
      <c r="W1905" s="101">
        <v>1</v>
      </c>
      <c r="X1905" s="1">
        <f>IFERROR(IF(H1905="","",IF(O1905=0,0.15,IF(VLOOKUP(O1905,'Source Post 14 Status (6.30.26)'!A:B,2,FALSE)=1,0.15,0.5))),0.5)</f>
        <v>0.15</v>
      </c>
      <c r="Y1905" s="6">
        <f t="shared" si="29"/>
        <v>0</v>
      </c>
    </row>
    <row r="1906" spans="1:25" x14ac:dyDescent="0.3">
      <c r="A1906" t="str">
        <f>IF(B1906=1,COUNTIF($B$2:B1906,1),"")</f>
        <v/>
      </c>
      <c r="B1906" t="str">
        <f>IF(C1906=1,COUNTIF($H$2:H1906,H1906),"")</f>
        <v/>
      </c>
      <c r="C1906">
        <f>IF(G1906=List!$P$1,1,0)</f>
        <v>0</v>
      </c>
      <c r="D1906" s="1" t="str">
        <f>IF(E1906=1,COUNTIF($E$2:E1906,1),"")</f>
        <v/>
      </c>
      <c r="E1906" s="1" t="str">
        <f>IF(H1906=List!$P$2,1,"")</f>
        <v/>
      </c>
      <c r="F1906" s="2" t="s">
        <v>11828</v>
      </c>
      <c r="G1906" s="2" t="s">
        <v>9763</v>
      </c>
      <c r="H1906" s="2" t="s">
        <v>6315</v>
      </c>
      <c r="I1906" s="2" t="s">
        <v>3312</v>
      </c>
      <c r="J1906" s="2" t="s">
        <v>950</v>
      </c>
      <c r="K1906" s="2" t="s">
        <v>3364</v>
      </c>
      <c r="L1906" s="2" t="s">
        <v>3365</v>
      </c>
      <c r="M1906" s="2" t="s">
        <v>159</v>
      </c>
      <c r="N1906" s="2" t="s">
        <v>756</v>
      </c>
      <c r="O1906" s="99">
        <v>23031</v>
      </c>
      <c r="P1906" s="2" t="s">
        <v>8477</v>
      </c>
      <c r="Q1906">
        <v>496750</v>
      </c>
      <c r="R1906">
        <v>496200</v>
      </c>
      <c r="S1906">
        <v>996825</v>
      </c>
      <c r="V1906" t="s">
        <v>11392</v>
      </c>
      <c r="W1906" s="101">
        <v>46198.577125115742</v>
      </c>
      <c r="X1906" s="1">
        <f>IFERROR(IF(H1906="","",IF(O1906=0,0.15,IF(VLOOKUP(O1906,'Source Post 14 Status (6.30.26)'!A:B,2,FALSE)=1,0.15,0.5))),0.5)</f>
        <v>0.15</v>
      </c>
      <c r="Y1906" s="6">
        <f t="shared" si="29"/>
        <v>0</v>
      </c>
    </row>
    <row r="1907" spans="1:25" x14ac:dyDescent="0.3">
      <c r="A1907" t="str">
        <f>IF(B1907=1,COUNTIF($B$2:B1907,1),"")</f>
        <v/>
      </c>
      <c r="B1907" t="str">
        <f>IF(C1907=1,COUNTIF($H$2:H1907,H1907),"")</f>
        <v/>
      </c>
      <c r="C1907">
        <f>IF(G1907=List!$P$1,1,0)</f>
        <v>0</v>
      </c>
      <c r="D1907" s="1" t="str">
        <f>IF(E1907=1,COUNTIF($E$2:E1907,1),"")</f>
        <v/>
      </c>
      <c r="E1907" s="1" t="str">
        <f>IF(H1907=List!$P$2,1,"")</f>
        <v/>
      </c>
      <c r="F1907" s="2" t="s">
        <v>11828</v>
      </c>
      <c r="G1907" s="2" t="s">
        <v>9763</v>
      </c>
      <c r="H1907" s="2" t="s">
        <v>6315</v>
      </c>
      <c r="I1907" s="2" t="s">
        <v>3312</v>
      </c>
      <c r="J1907" s="2" t="s">
        <v>950</v>
      </c>
      <c r="K1907" s="2" t="s">
        <v>3364</v>
      </c>
      <c r="L1907" s="2" t="s">
        <v>3365</v>
      </c>
      <c r="M1907" s="2" t="s">
        <v>159</v>
      </c>
      <c r="N1907" s="2" t="s">
        <v>756</v>
      </c>
      <c r="O1907" s="99">
        <v>11725</v>
      </c>
      <c r="P1907" s="2" t="s">
        <v>7303</v>
      </c>
      <c r="Q1907">
        <v>450000</v>
      </c>
      <c r="R1907">
        <v>450000</v>
      </c>
      <c r="S1907">
        <v>900000</v>
      </c>
      <c r="T1907">
        <v>450000</v>
      </c>
      <c r="U1907">
        <v>450000</v>
      </c>
      <c r="V1907" t="s">
        <v>11392</v>
      </c>
      <c r="W1907" s="101">
        <v>46198.578987881941</v>
      </c>
      <c r="X1907" s="1">
        <f>IFERROR(IF(H1907="","",IF(O1907=0,0.15,IF(VLOOKUP(O1907,'Source Post 14 Status (6.30.26)'!A:B,2,FALSE)=1,0.15,0.5))),0.5)</f>
        <v>0.15</v>
      </c>
      <c r="Y1907" s="6">
        <f t="shared" si="29"/>
        <v>135000</v>
      </c>
    </row>
    <row r="1908" spans="1:25" x14ac:dyDescent="0.3">
      <c r="A1908" t="str">
        <f>IF(B1908=1,COUNTIF($B$2:B1908,1),"")</f>
        <v/>
      </c>
      <c r="B1908" t="str">
        <f>IF(C1908=1,COUNTIF($H$2:H1908,H1908),"")</f>
        <v/>
      </c>
      <c r="C1908">
        <f>IF(G1908=List!$P$1,1,0)</f>
        <v>0</v>
      </c>
      <c r="D1908" s="1" t="str">
        <f>IF(E1908=1,COUNTIF($E$2:E1908,1),"")</f>
        <v/>
      </c>
      <c r="E1908" s="1" t="str">
        <f>IF(H1908=List!$P$2,1,"")</f>
        <v/>
      </c>
      <c r="F1908" s="2" t="s">
        <v>11828</v>
      </c>
      <c r="G1908" s="2" t="s">
        <v>9763</v>
      </c>
      <c r="H1908" s="2" t="s">
        <v>6315</v>
      </c>
      <c r="I1908" s="2" t="s">
        <v>3312</v>
      </c>
      <c r="J1908" s="2" t="s">
        <v>950</v>
      </c>
      <c r="K1908" s="2" t="s">
        <v>3364</v>
      </c>
      <c r="L1908" s="2" t="s">
        <v>3365</v>
      </c>
      <c r="M1908" s="2" t="s">
        <v>159</v>
      </c>
      <c r="N1908" s="2" t="s">
        <v>756</v>
      </c>
      <c r="O1908" s="99">
        <v>8334</v>
      </c>
      <c r="P1908" s="2" t="s">
        <v>7029</v>
      </c>
      <c r="Q1908">
        <v>82000</v>
      </c>
      <c r="R1908">
        <v>82000</v>
      </c>
      <c r="S1908">
        <v>160000</v>
      </c>
      <c r="T1908">
        <v>83000</v>
      </c>
      <c r="U1908">
        <v>83000</v>
      </c>
      <c r="V1908" t="s">
        <v>11392</v>
      </c>
      <c r="W1908" s="101">
        <v>46198.577891238427</v>
      </c>
      <c r="X1908" s="1">
        <f>IFERROR(IF(H1908="","",IF(O1908=0,0.15,IF(VLOOKUP(O1908,'Source Post 14 Status (6.30.26)'!A:B,2,FALSE)=1,0.15,0.5))),0.5)</f>
        <v>0.5</v>
      </c>
      <c r="Y1908" s="6">
        <f t="shared" si="29"/>
        <v>83000</v>
      </c>
    </row>
    <row r="1909" spans="1:25" x14ac:dyDescent="0.3">
      <c r="A1909" t="str">
        <f>IF(B1909=1,COUNTIF($B$2:B1909,1),"")</f>
        <v/>
      </c>
      <c r="B1909" t="str">
        <f>IF(C1909=1,COUNTIF($H$2:H1909,H1909),"")</f>
        <v/>
      </c>
      <c r="C1909">
        <f>IF(G1909=List!$P$1,1,0)</f>
        <v>0</v>
      </c>
      <c r="D1909" s="1" t="str">
        <f>IF(E1909=1,COUNTIF($E$2:E1909,1),"")</f>
        <v/>
      </c>
      <c r="E1909" s="1" t="str">
        <f>IF(H1909=List!$P$2,1,"")</f>
        <v/>
      </c>
      <c r="F1909" s="2" t="s">
        <v>11828</v>
      </c>
      <c r="G1909" s="2" t="s">
        <v>9763</v>
      </c>
      <c r="H1909" s="2" t="s">
        <v>6315</v>
      </c>
      <c r="I1909" s="2" t="s">
        <v>3312</v>
      </c>
      <c r="J1909" s="2" t="s">
        <v>950</v>
      </c>
      <c r="K1909" s="2" t="s">
        <v>3364</v>
      </c>
      <c r="L1909" s="2" t="s">
        <v>3365</v>
      </c>
      <c r="M1909" s="2" t="s">
        <v>159</v>
      </c>
      <c r="N1909" s="2" t="s">
        <v>756</v>
      </c>
      <c r="O1909" s="99">
        <v>10717</v>
      </c>
      <c r="P1909" s="2" t="s">
        <v>7203</v>
      </c>
      <c r="Q1909">
        <v>367000</v>
      </c>
      <c r="R1909">
        <v>365500</v>
      </c>
      <c r="S1909">
        <v>365500</v>
      </c>
      <c r="V1909" t="s">
        <v>11392</v>
      </c>
      <c r="W1909" s="101">
        <v>46198.579983946758</v>
      </c>
      <c r="X1909" s="1">
        <f>IFERROR(IF(H1909="","",IF(O1909=0,0.15,IF(VLOOKUP(O1909,'Source Post 14 Status (6.30.26)'!A:B,2,FALSE)=1,0.15,0.5))),0.5)</f>
        <v>0.15</v>
      </c>
      <c r="Y1909" s="6">
        <f t="shared" si="29"/>
        <v>0</v>
      </c>
    </row>
    <row r="1910" spans="1:25" x14ac:dyDescent="0.3">
      <c r="A1910" t="str">
        <f>IF(B1910=1,COUNTIF($B$2:B1910,1),"")</f>
        <v/>
      </c>
      <c r="B1910" t="str">
        <f>IF(C1910=1,COUNTIF($H$2:H1910,H1910),"")</f>
        <v/>
      </c>
      <c r="C1910">
        <f>IF(G1910=List!$P$1,1,0)</f>
        <v>0</v>
      </c>
      <c r="D1910" s="1" t="str">
        <f>IF(E1910=1,COUNTIF($E$2:E1910,1),"")</f>
        <v/>
      </c>
      <c r="E1910" s="1" t="str">
        <f>IF(H1910=List!$P$2,1,"")</f>
        <v/>
      </c>
      <c r="F1910" s="2" t="s">
        <v>11828</v>
      </c>
      <c r="G1910" s="2" t="s">
        <v>9763</v>
      </c>
      <c r="H1910" s="2" t="s">
        <v>6315</v>
      </c>
      <c r="I1910" s="2" t="s">
        <v>3312</v>
      </c>
      <c r="J1910" s="2" t="s">
        <v>950</v>
      </c>
      <c r="K1910" s="2" t="s">
        <v>3364</v>
      </c>
      <c r="L1910" s="2" t="s">
        <v>3365</v>
      </c>
      <c r="M1910" s="2" t="s">
        <v>159</v>
      </c>
      <c r="N1910" s="2" t="s">
        <v>756</v>
      </c>
      <c r="O1910" s="99">
        <v>16706</v>
      </c>
      <c r="P1910" s="2" t="s">
        <v>7638</v>
      </c>
      <c r="Q1910">
        <v>695000</v>
      </c>
      <c r="R1910">
        <v>695000</v>
      </c>
      <c r="S1910">
        <v>1133000</v>
      </c>
      <c r="V1910" t="s">
        <v>11392</v>
      </c>
      <c r="W1910" s="101">
        <v>46198.579616817129</v>
      </c>
      <c r="X1910" s="1">
        <f>IFERROR(IF(H1910="","",IF(O1910=0,0.15,IF(VLOOKUP(O1910,'Source Post 14 Status (6.30.26)'!A:B,2,FALSE)=1,0.15,0.5))),0.5)</f>
        <v>0.15</v>
      </c>
      <c r="Y1910" s="6">
        <f t="shared" si="29"/>
        <v>0</v>
      </c>
    </row>
    <row r="1911" spans="1:25" x14ac:dyDescent="0.3">
      <c r="A1911" t="str">
        <f>IF(B1911=1,COUNTIF($B$2:B1911,1),"")</f>
        <v/>
      </c>
      <c r="B1911" t="str">
        <f>IF(C1911=1,COUNTIF($H$2:H1911,H1911),"")</f>
        <v/>
      </c>
      <c r="C1911">
        <f>IF(G1911=List!$P$1,1,0)</f>
        <v>0</v>
      </c>
      <c r="D1911" s="1" t="str">
        <f>IF(E1911=1,COUNTIF($E$2:E1911,1),"")</f>
        <v/>
      </c>
      <c r="E1911" s="1" t="str">
        <f>IF(H1911=List!$P$2,1,"")</f>
        <v/>
      </c>
      <c r="F1911" s="2" t="s">
        <v>11828</v>
      </c>
      <c r="G1911" s="2" t="s">
        <v>9763</v>
      </c>
      <c r="H1911" s="2" t="s">
        <v>6315</v>
      </c>
      <c r="I1911" s="2" t="s">
        <v>3312</v>
      </c>
      <c r="J1911" s="2" t="s">
        <v>950</v>
      </c>
      <c r="K1911" s="2" t="s">
        <v>3364</v>
      </c>
      <c r="L1911" s="2" t="s">
        <v>3365</v>
      </c>
      <c r="M1911" s="2" t="s">
        <v>159</v>
      </c>
      <c r="N1911" s="2" t="s">
        <v>756</v>
      </c>
      <c r="O1911" s="99">
        <v>18071</v>
      </c>
      <c r="P1911" s="2" t="s">
        <v>7851</v>
      </c>
      <c r="Q1911">
        <v>562175</v>
      </c>
      <c r="R1911">
        <v>558250</v>
      </c>
      <c r="V1911" t="s">
        <v>11392</v>
      </c>
      <c r="W1911" s="101">
        <v>46198.536870289354</v>
      </c>
      <c r="X1911" s="1">
        <f>IFERROR(IF(H1911="","",IF(O1911=0,0.15,IF(VLOOKUP(O1911,'Source Post 14 Status (6.30.26)'!A:B,2,FALSE)=1,0.15,0.5))),0.5)</f>
        <v>0.15</v>
      </c>
      <c r="Y1911" s="6">
        <f t="shared" si="29"/>
        <v>0</v>
      </c>
    </row>
    <row r="1912" spans="1:25" x14ac:dyDescent="0.3">
      <c r="A1912" t="str">
        <f>IF(B1912=1,COUNTIF($B$2:B1912,1),"")</f>
        <v/>
      </c>
      <c r="B1912" t="str">
        <f>IF(C1912=1,COUNTIF($H$2:H1912,H1912),"")</f>
        <v/>
      </c>
      <c r="C1912">
        <f>IF(G1912=List!$P$1,1,0)</f>
        <v>0</v>
      </c>
      <c r="D1912" s="1" t="str">
        <f>IF(E1912=1,COUNTIF($E$2:E1912,1),"")</f>
        <v/>
      </c>
      <c r="E1912" s="1" t="str">
        <f>IF(H1912=List!$P$2,1,"")</f>
        <v/>
      </c>
      <c r="F1912" s="2" t="s">
        <v>11828</v>
      </c>
      <c r="G1912" s="2" t="s">
        <v>9763</v>
      </c>
      <c r="H1912" s="2" t="s">
        <v>6315</v>
      </c>
      <c r="I1912" s="2" t="s">
        <v>3312</v>
      </c>
      <c r="J1912" s="2" t="s">
        <v>950</v>
      </c>
      <c r="K1912" s="2" t="s">
        <v>3364</v>
      </c>
      <c r="L1912" s="2" t="s">
        <v>3365</v>
      </c>
      <c r="M1912" s="2" t="s">
        <v>159</v>
      </c>
      <c r="N1912" s="2" t="s">
        <v>756</v>
      </c>
      <c r="O1912" s="99">
        <v>14977</v>
      </c>
      <c r="P1912" s="2" t="s">
        <v>7440</v>
      </c>
      <c r="Q1912">
        <v>349000</v>
      </c>
      <c r="R1912">
        <v>349000</v>
      </c>
      <c r="S1912">
        <v>698000</v>
      </c>
      <c r="T1912">
        <v>539000</v>
      </c>
      <c r="U1912">
        <v>539000</v>
      </c>
      <c r="V1912" t="s">
        <v>11392</v>
      </c>
      <c r="W1912" s="101">
        <v>46198.579328391206</v>
      </c>
      <c r="X1912" s="1">
        <f>IFERROR(IF(H1912="","",IF(O1912=0,0.15,IF(VLOOKUP(O1912,'Source Post 14 Status (6.30.26)'!A:B,2,FALSE)=1,0.15,0.5))),0.5)</f>
        <v>0.15</v>
      </c>
      <c r="Y1912" s="6">
        <f t="shared" si="29"/>
        <v>161700</v>
      </c>
    </row>
    <row r="1913" spans="1:25" x14ac:dyDescent="0.3">
      <c r="A1913" t="str">
        <f>IF(B1913=1,COUNTIF($B$2:B1913,1),"")</f>
        <v/>
      </c>
      <c r="B1913" t="str">
        <f>IF(C1913=1,COUNTIF($H$2:H1913,H1913),"")</f>
        <v/>
      </c>
      <c r="C1913">
        <f>IF(G1913=List!$P$1,1,0)</f>
        <v>0</v>
      </c>
      <c r="D1913" s="1" t="str">
        <f>IF(E1913=1,COUNTIF($E$2:E1913,1),"")</f>
        <v/>
      </c>
      <c r="E1913" s="1" t="str">
        <f>IF(H1913=List!$P$2,1,"")</f>
        <v/>
      </c>
      <c r="F1913" s="2" t="s">
        <v>11828</v>
      </c>
      <c r="G1913" s="2" t="s">
        <v>9763</v>
      </c>
      <c r="H1913" s="2" t="s">
        <v>6315</v>
      </c>
      <c r="I1913" s="2" t="s">
        <v>3312</v>
      </c>
      <c r="J1913" s="2" t="s">
        <v>950</v>
      </c>
      <c r="K1913" s="2" t="s">
        <v>3364</v>
      </c>
      <c r="L1913" s="2" t="s">
        <v>3365</v>
      </c>
      <c r="M1913" s="2" t="s">
        <v>159</v>
      </c>
      <c r="N1913" s="2" t="s">
        <v>756</v>
      </c>
      <c r="O1913" s="99">
        <v>21084</v>
      </c>
      <c r="P1913" s="2" t="s">
        <v>8288</v>
      </c>
      <c r="Q1913">
        <v>434750</v>
      </c>
      <c r="R1913">
        <v>436075</v>
      </c>
      <c r="S1913">
        <v>867325</v>
      </c>
      <c r="T1913">
        <v>430875</v>
      </c>
      <c r="U1913">
        <v>436325</v>
      </c>
      <c r="V1913" t="s">
        <v>11392</v>
      </c>
      <c r="W1913" s="101">
        <v>46198.576707754626</v>
      </c>
      <c r="X1913" s="1">
        <f>IFERROR(IF(H1913="","",IF(O1913=0,0.15,IF(VLOOKUP(O1913,'Source Post 14 Status (6.30.26)'!A:B,2,FALSE)=1,0.15,0.5))),0.5)</f>
        <v>0.15</v>
      </c>
      <c r="Y1913" s="6">
        <f t="shared" si="29"/>
        <v>130080</v>
      </c>
    </row>
    <row r="1914" spans="1:25" x14ac:dyDescent="0.3">
      <c r="A1914" t="str">
        <f>IF(B1914=1,COUNTIF($B$2:B1914,1),"")</f>
        <v/>
      </c>
      <c r="B1914" t="str">
        <f>IF(C1914=1,COUNTIF($H$2:H1914,H1914),"")</f>
        <v/>
      </c>
      <c r="C1914">
        <f>IF(G1914=List!$P$1,1,0)</f>
        <v>0</v>
      </c>
      <c r="D1914" s="1" t="str">
        <f>IF(E1914=1,COUNTIF($E$2:E1914,1),"")</f>
        <v/>
      </c>
      <c r="E1914" s="1" t="str">
        <f>IF(H1914=List!$P$2,1,"")</f>
        <v/>
      </c>
      <c r="F1914" s="2" t="s">
        <v>11828</v>
      </c>
      <c r="G1914" s="2" t="s">
        <v>9763</v>
      </c>
      <c r="H1914" s="2" t="s">
        <v>6315</v>
      </c>
      <c r="I1914" s="2" t="s">
        <v>3312</v>
      </c>
      <c r="J1914" s="2" t="s">
        <v>950</v>
      </c>
      <c r="K1914" s="2" t="s">
        <v>3364</v>
      </c>
      <c r="L1914" s="2" t="s">
        <v>3365</v>
      </c>
      <c r="M1914" s="2" t="s">
        <v>159</v>
      </c>
      <c r="N1914" s="2" t="s">
        <v>756</v>
      </c>
      <c r="O1914" s="99">
        <v>24427</v>
      </c>
      <c r="P1914" s="2" t="s">
        <v>8505</v>
      </c>
      <c r="Q1914">
        <v>1345000</v>
      </c>
      <c r="R1914">
        <v>1345000</v>
      </c>
      <c r="S1914">
        <v>2684000</v>
      </c>
      <c r="T1914">
        <v>1344500</v>
      </c>
      <c r="U1914">
        <v>1344500</v>
      </c>
      <c r="V1914" t="s">
        <v>11392</v>
      </c>
      <c r="W1914" s="101">
        <v>46198.579815856479</v>
      </c>
      <c r="X1914" s="1">
        <f>IFERROR(IF(H1914="","",IF(O1914=0,0.15,IF(VLOOKUP(O1914,'Source Post 14 Status (6.30.26)'!A:B,2,FALSE)=1,0.15,0.5))),0.5)</f>
        <v>0.15</v>
      </c>
      <c r="Y1914" s="6">
        <f t="shared" si="29"/>
        <v>403350</v>
      </c>
    </row>
    <row r="1915" spans="1:25" x14ac:dyDescent="0.3">
      <c r="A1915" t="str">
        <f>IF(B1915=1,COUNTIF($B$2:B1915,1),"")</f>
        <v/>
      </c>
      <c r="B1915" t="str">
        <f>IF(C1915=1,COUNTIF($H$2:H1915,H1915),"")</f>
        <v/>
      </c>
      <c r="C1915">
        <f>IF(G1915=List!$P$1,1,0)</f>
        <v>0</v>
      </c>
      <c r="D1915" s="1" t="str">
        <f>IF(E1915=1,COUNTIF($E$2:E1915,1),"")</f>
        <v/>
      </c>
      <c r="E1915" s="1" t="str">
        <f>IF(H1915=List!$P$2,1,"")</f>
        <v/>
      </c>
      <c r="F1915" s="2" t="s">
        <v>11828</v>
      </c>
      <c r="G1915" s="2" t="s">
        <v>9763</v>
      </c>
      <c r="H1915" s="2" t="s">
        <v>6315</v>
      </c>
      <c r="I1915" s="2" t="s">
        <v>3312</v>
      </c>
      <c r="J1915" s="2" t="s">
        <v>950</v>
      </c>
      <c r="K1915" s="2" t="s">
        <v>3364</v>
      </c>
      <c r="L1915" s="2" t="s">
        <v>3365</v>
      </c>
      <c r="M1915" s="2" t="s">
        <v>159</v>
      </c>
      <c r="N1915" s="2" t="s">
        <v>756</v>
      </c>
      <c r="O1915" s="99">
        <v>24726</v>
      </c>
      <c r="P1915" s="2" t="s">
        <v>11393</v>
      </c>
      <c r="Q1915">
        <v>323700</v>
      </c>
      <c r="R1915">
        <v>325325</v>
      </c>
      <c r="S1915">
        <v>1130575</v>
      </c>
      <c r="T1915">
        <v>569000</v>
      </c>
      <c r="U1915">
        <v>563575</v>
      </c>
      <c r="V1915" t="s">
        <v>11392</v>
      </c>
      <c r="W1915" s="101">
        <v>46198.577428553239</v>
      </c>
      <c r="X1915" s="1">
        <f>IFERROR(IF(H1915="","",IF(O1915=0,0.15,IF(VLOOKUP(O1915,'Source Post 14 Status (6.30.26)'!A:B,2,FALSE)=1,0.15,0.5))),0.5)</f>
        <v>0.15</v>
      </c>
      <c r="Y1915" s="6">
        <f t="shared" si="29"/>
        <v>169886</v>
      </c>
    </row>
    <row r="1916" spans="1:25" x14ac:dyDescent="0.3">
      <c r="A1916" t="str">
        <f>IF(B1916=1,COUNTIF($B$2:B1916,1),"")</f>
        <v/>
      </c>
      <c r="B1916" t="str">
        <f>IF(C1916=1,COUNTIF($H$2:H1916,H1916),"")</f>
        <v/>
      </c>
      <c r="C1916">
        <f>IF(G1916=List!$P$1,1,0)</f>
        <v>0</v>
      </c>
      <c r="D1916" s="1" t="str">
        <f>IF(E1916=1,COUNTIF($E$2:E1916,1),"")</f>
        <v/>
      </c>
      <c r="E1916" s="1" t="str">
        <f>IF(H1916=List!$P$2,1,"")</f>
        <v/>
      </c>
      <c r="F1916" s="2" t="s">
        <v>11828</v>
      </c>
      <c r="G1916" s="2" t="s">
        <v>9763</v>
      </c>
      <c r="H1916" s="2" t="s">
        <v>6315</v>
      </c>
      <c r="I1916" s="2" t="s">
        <v>3312</v>
      </c>
      <c r="J1916" s="2" t="s">
        <v>950</v>
      </c>
      <c r="K1916" s="2" t="s">
        <v>3364</v>
      </c>
      <c r="L1916" s="2" t="s">
        <v>3365</v>
      </c>
      <c r="M1916" s="2" t="s">
        <v>159</v>
      </c>
      <c r="N1916" s="2" t="s">
        <v>756</v>
      </c>
      <c r="O1916" s="99">
        <v>18100</v>
      </c>
      <c r="P1916" s="2" t="s">
        <v>7890</v>
      </c>
      <c r="Q1916">
        <v>66000</v>
      </c>
      <c r="R1916">
        <v>66000</v>
      </c>
      <c r="S1916">
        <v>79000</v>
      </c>
      <c r="T1916">
        <v>64500</v>
      </c>
      <c r="U1916">
        <v>64500</v>
      </c>
      <c r="V1916" t="s">
        <v>11392</v>
      </c>
      <c r="W1916" s="101">
        <v>46198.577654050925</v>
      </c>
      <c r="X1916" s="1">
        <f>IFERROR(IF(H1916="","",IF(O1916=0,0.15,IF(VLOOKUP(O1916,'Source Post 14 Status (6.30.26)'!A:B,2,FALSE)=1,0.15,0.5))),0.5)</f>
        <v>0.5</v>
      </c>
      <c r="Y1916" s="6">
        <f t="shared" si="29"/>
        <v>64500</v>
      </c>
    </row>
    <row r="1917" spans="1:25" x14ac:dyDescent="0.3">
      <c r="A1917" t="str">
        <f>IF(B1917=1,COUNTIF($B$2:B1917,1),"")</f>
        <v/>
      </c>
      <c r="B1917" t="str">
        <f>IF(C1917=1,COUNTIF($H$2:H1917,H1917),"")</f>
        <v/>
      </c>
      <c r="C1917">
        <f>IF(G1917=List!$P$1,1,0)</f>
        <v>0</v>
      </c>
      <c r="D1917" s="1" t="str">
        <f>IF(E1917=1,COUNTIF($E$2:E1917,1),"")</f>
        <v/>
      </c>
      <c r="E1917" s="1" t="str">
        <f>IF(H1917=List!$P$2,1,"")</f>
        <v/>
      </c>
      <c r="F1917" s="2" t="s">
        <v>11828</v>
      </c>
      <c r="G1917" s="2" t="s">
        <v>9763</v>
      </c>
      <c r="H1917" s="2" t="s">
        <v>6315</v>
      </c>
      <c r="I1917" s="2" t="s">
        <v>3312</v>
      </c>
      <c r="J1917" s="2" t="s">
        <v>950</v>
      </c>
      <c r="K1917" s="2" t="s">
        <v>3364</v>
      </c>
      <c r="L1917" s="2" t="s">
        <v>3365</v>
      </c>
      <c r="M1917" s="2" t="s">
        <v>159</v>
      </c>
      <c r="N1917" s="2" t="s">
        <v>756</v>
      </c>
      <c r="O1917" s="99">
        <v>21083</v>
      </c>
      <c r="P1917" s="2" t="s">
        <v>8287</v>
      </c>
      <c r="Q1917">
        <v>363000</v>
      </c>
      <c r="R1917">
        <v>363700</v>
      </c>
      <c r="S1917">
        <v>1418075</v>
      </c>
      <c r="T1917">
        <v>1060500</v>
      </c>
      <c r="U1917">
        <v>1058325</v>
      </c>
      <c r="V1917" t="s">
        <v>11392</v>
      </c>
      <c r="W1917" s="101">
        <v>46198.576480706019</v>
      </c>
      <c r="X1917" s="1">
        <f>IFERROR(IF(H1917="","",IF(O1917=0,0.15,IF(VLOOKUP(O1917,'Source Post 14 Status (6.30.26)'!A:B,2,FALSE)=1,0.15,0.5))),0.5)</f>
        <v>0.15</v>
      </c>
      <c r="Y1917" s="6">
        <f t="shared" si="29"/>
        <v>317824</v>
      </c>
    </row>
    <row r="1918" spans="1:25" x14ac:dyDescent="0.3">
      <c r="A1918" t="str">
        <f>IF(B1918=1,COUNTIF($B$2:B1918,1),"")</f>
        <v/>
      </c>
      <c r="B1918" t="str">
        <f>IF(C1918=1,COUNTIF($H$2:H1918,H1918),"")</f>
        <v/>
      </c>
      <c r="C1918">
        <f>IF(G1918=List!$P$1,1,0)</f>
        <v>0</v>
      </c>
      <c r="D1918" s="1" t="str">
        <f>IF(E1918=1,COUNTIF($E$2:E1918,1),"")</f>
        <v/>
      </c>
      <c r="E1918" s="1" t="str">
        <f>IF(H1918=List!$P$2,1,"")</f>
        <v/>
      </c>
      <c r="F1918" s="2" t="s">
        <v>11828</v>
      </c>
      <c r="G1918" s="2" t="s">
        <v>9763</v>
      </c>
      <c r="H1918" s="2" t="s">
        <v>6315</v>
      </c>
      <c r="I1918" s="2" t="s">
        <v>3312</v>
      </c>
      <c r="J1918" s="2" t="s">
        <v>950</v>
      </c>
      <c r="K1918" s="2" t="s">
        <v>3364</v>
      </c>
      <c r="L1918" s="2" t="s">
        <v>3365</v>
      </c>
      <c r="M1918" s="2" t="s">
        <v>159</v>
      </c>
      <c r="N1918" s="2" t="s">
        <v>756</v>
      </c>
      <c r="O1918" s="99">
        <v>22692</v>
      </c>
      <c r="P1918" s="2" t="s">
        <v>8405</v>
      </c>
      <c r="Q1918">
        <v>1568500</v>
      </c>
      <c r="R1918">
        <v>1568500</v>
      </c>
      <c r="S1918">
        <v>3137000</v>
      </c>
      <c r="T1918">
        <v>2250000</v>
      </c>
      <c r="U1918">
        <v>2250000</v>
      </c>
      <c r="V1918" t="s">
        <v>11392</v>
      </c>
      <c r="W1918" s="101">
        <v>46198.537528125002</v>
      </c>
      <c r="X1918" s="1">
        <f>IFERROR(IF(H1918="","",IF(O1918=0,0.15,IF(VLOOKUP(O1918,'Source Post 14 Status (6.30.26)'!A:B,2,FALSE)=1,0.15,0.5))),0.5)</f>
        <v>0.15</v>
      </c>
      <c r="Y1918" s="6">
        <f t="shared" si="29"/>
        <v>675000</v>
      </c>
    </row>
    <row r="1919" spans="1:25" x14ac:dyDescent="0.3">
      <c r="A1919" t="str">
        <f>IF(B1919=1,COUNTIF($B$2:B1919,1),"")</f>
        <v/>
      </c>
      <c r="B1919" t="str">
        <f>IF(C1919=1,COUNTIF($H$2:H1919,H1919),"")</f>
        <v/>
      </c>
      <c r="C1919">
        <f>IF(G1919=List!$P$1,1,0)</f>
        <v>0</v>
      </c>
      <c r="D1919" s="1" t="str">
        <f>IF(E1919=1,COUNTIF($E$2:E1919,1),"")</f>
        <v/>
      </c>
      <c r="E1919" s="1" t="str">
        <f>IF(H1919=List!$P$2,1,"")</f>
        <v/>
      </c>
      <c r="F1919" s="2" t="s">
        <v>11828</v>
      </c>
      <c r="G1919" s="2" t="s">
        <v>9763</v>
      </c>
      <c r="H1919" s="2" t="s">
        <v>6315</v>
      </c>
      <c r="I1919" s="2" t="s">
        <v>3312</v>
      </c>
      <c r="J1919" s="2" t="s">
        <v>950</v>
      </c>
      <c r="K1919" s="2" t="s">
        <v>3364</v>
      </c>
      <c r="L1919" s="2" t="s">
        <v>3365</v>
      </c>
      <c r="M1919" s="2" t="s">
        <v>159</v>
      </c>
      <c r="N1919" s="2" t="s">
        <v>756</v>
      </c>
      <c r="O1919" s="99">
        <v>0</v>
      </c>
      <c r="P1919" s="2" t="s">
        <v>8514</v>
      </c>
      <c r="W1919" s="101">
        <v>1</v>
      </c>
      <c r="X1919" s="1">
        <f>IFERROR(IF(H1919="","",IF(O1919=0,0.15,IF(VLOOKUP(O1919,'Source Post 14 Status (6.30.26)'!A:B,2,FALSE)=1,0.15,0.5))),0.5)</f>
        <v>0.15</v>
      </c>
      <c r="Y1919" s="6">
        <f t="shared" si="29"/>
        <v>0</v>
      </c>
    </row>
    <row r="1920" spans="1:25" x14ac:dyDescent="0.3">
      <c r="A1920" t="str">
        <f>IF(B1920=1,COUNTIF($B$2:B1920,1),"")</f>
        <v/>
      </c>
      <c r="B1920" t="str">
        <f>IF(C1920=1,COUNTIF($H$2:H1920,H1920),"")</f>
        <v/>
      </c>
      <c r="C1920">
        <f>IF(G1920=List!$P$1,1,0)</f>
        <v>0</v>
      </c>
      <c r="D1920" s="1" t="str">
        <f>IF(E1920=1,COUNTIF($E$2:E1920,1),"")</f>
        <v/>
      </c>
      <c r="E1920" s="1" t="str">
        <f>IF(H1920=List!$P$2,1,"")</f>
        <v/>
      </c>
      <c r="F1920" s="2" t="s">
        <v>11828</v>
      </c>
      <c r="G1920" s="2" t="s">
        <v>9764</v>
      </c>
      <c r="H1920" s="2" t="s">
        <v>6317</v>
      </c>
      <c r="I1920" s="2" t="s">
        <v>3312</v>
      </c>
      <c r="J1920" s="2" t="s">
        <v>950</v>
      </c>
      <c r="K1920" s="2" t="s">
        <v>3367</v>
      </c>
      <c r="L1920" s="2" t="s">
        <v>3368</v>
      </c>
      <c r="M1920" s="2" t="s">
        <v>175</v>
      </c>
      <c r="N1920" s="2" t="s">
        <v>8515</v>
      </c>
      <c r="O1920" s="99">
        <v>25832</v>
      </c>
      <c r="P1920" s="2" t="s">
        <v>11394</v>
      </c>
      <c r="Q1920">
        <v>1435500</v>
      </c>
      <c r="R1920">
        <v>1341000</v>
      </c>
      <c r="S1920">
        <v>2681500</v>
      </c>
      <c r="T1920">
        <v>1340500</v>
      </c>
      <c r="U1920">
        <v>1343000</v>
      </c>
      <c r="V1920" t="s">
        <v>12939</v>
      </c>
      <c r="W1920" s="101">
        <v>46203.860283993054</v>
      </c>
      <c r="X1920" s="1">
        <f>IFERROR(IF(H1920="","",IF(O1920=0,0.15,IF(VLOOKUP(O1920,'Source Post 14 Status (6.30.26)'!A:B,2,FALSE)=1,0.15,0.5))),0.5)</f>
        <v>0.15</v>
      </c>
      <c r="Y1920" s="6">
        <f t="shared" si="29"/>
        <v>402525</v>
      </c>
    </row>
    <row r="1921" spans="1:25" x14ac:dyDescent="0.3">
      <c r="A1921" t="str">
        <f>IF(B1921=1,COUNTIF($B$2:B1921,1),"")</f>
        <v/>
      </c>
      <c r="B1921" t="str">
        <f>IF(C1921=1,COUNTIF($H$2:H1921,H1921),"")</f>
        <v/>
      </c>
      <c r="C1921">
        <f>IF(G1921=List!$P$1,1,0)</f>
        <v>0</v>
      </c>
      <c r="D1921" s="1" t="str">
        <f>IF(E1921=1,COUNTIF($E$2:E1921,1),"")</f>
        <v/>
      </c>
      <c r="E1921" s="1" t="str">
        <f>IF(H1921=List!$P$2,1,"")</f>
        <v/>
      </c>
      <c r="F1921" s="2" t="s">
        <v>11828</v>
      </c>
      <c r="G1921" s="2" t="s">
        <v>9764</v>
      </c>
      <c r="H1921" s="2" t="s">
        <v>6316</v>
      </c>
      <c r="I1921" s="2" t="s">
        <v>3312</v>
      </c>
      <c r="J1921" s="2" t="s">
        <v>950</v>
      </c>
      <c r="K1921" s="2" t="s">
        <v>3367</v>
      </c>
      <c r="L1921" s="2" t="s">
        <v>3368</v>
      </c>
      <c r="M1921" s="2" t="s">
        <v>159</v>
      </c>
      <c r="N1921" s="2" t="s">
        <v>756</v>
      </c>
      <c r="O1921" s="99">
        <v>11089</v>
      </c>
      <c r="P1921" s="2" t="s">
        <v>7161</v>
      </c>
      <c r="Q1921">
        <v>2194500</v>
      </c>
      <c r="R1921">
        <v>2194500</v>
      </c>
      <c r="S1921">
        <v>4393000</v>
      </c>
      <c r="T1921">
        <v>2149000</v>
      </c>
      <c r="U1921">
        <v>2149000</v>
      </c>
      <c r="V1921" t="s">
        <v>12939</v>
      </c>
      <c r="W1921" s="101">
        <v>46203.849964548608</v>
      </c>
      <c r="X1921" s="1">
        <f>IFERROR(IF(H1921="","",IF(O1921=0,0.15,IF(VLOOKUP(O1921,'Source Post 14 Status (6.30.26)'!A:B,2,FALSE)=1,0.15,0.5))),0.5)</f>
        <v>0.5</v>
      </c>
      <c r="Y1921" s="6">
        <f t="shared" si="29"/>
        <v>2149000</v>
      </c>
    </row>
    <row r="1922" spans="1:25" x14ac:dyDescent="0.3">
      <c r="A1922" t="str">
        <f>IF(B1922=1,COUNTIF($B$2:B1922,1),"")</f>
        <v/>
      </c>
      <c r="B1922" t="str">
        <f>IF(C1922=1,COUNTIF($H$2:H1922,H1922),"")</f>
        <v/>
      </c>
      <c r="C1922">
        <f>IF(G1922=List!$P$1,1,0)</f>
        <v>0</v>
      </c>
      <c r="D1922" s="1" t="str">
        <f>IF(E1922=1,COUNTIF($E$2:E1922,1),"")</f>
        <v/>
      </c>
      <c r="E1922" s="1" t="str">
        <f>IF(H1922=List!$P$2,1,"")</f>
        <v/>
      </c>
      <c r="F1922" s="2" t="s">
        <v>11828</v>
      </c>
      <c r="G1922" s="2" t="s">
        <v>9764</v>
      </c>
      <c r="H1922" s="2" t="s">
        <v>6316</v>
      </c>
      <c r="I1922" s="2" t="s">
        <v>3312</v>
      </c>
      <c r="J1922" s="2" t="s">
        <v>950</v>
      </c>
      <c r="K1922" s="2" t="s">
        <v>3367</v>
      </c>
      <c r="L1922" s="2" t="s">
        <v>3368</v>
      </c>
      <c r="M1922" s="2" t="s">
        <v>159</v>
      </c>
      <c r="N1922" s="2" t="s">
        <v>756</v>
      </c>
      <c r="O1922" s="99">
        <v>15861</v>
      </c>
      <c r="P1922" s="2" t="s">
        <v>7464</v>
      </c>
      <c r="Q1922">
        <v>325272</v>
      </c>
      <c r="R1922">
        <v>325847</v>
      </c>
      <c r="S1922">
        <v>646194</v>
      </c>
      <c r="T1922">
        <v>325272</v>
      </c>
      <c r="U1922">
        <v>321922</v>
      </c>
      <c r="V1922" t="s">
        <v>12939</v>
      </c>
      <c r="W1922" s="101">
        <v>46203.854077083335</v>
      </c>
      <c r="X1922" s="1">
        <f>IFERROR(IF(H1922="","",IF(O1922=0,0.15,IF(VLOOKUP(O1922,'Source Post 14 Status (6.30.26)'!A:B,2,FALSE)=1,0.15,0.5))),0.5)</f>
        <v>0.15</v>
      </c>
      <c r="Y1922" s="6">
        <f t="shared" si="29"/>
        <v>97079</v>
      </c>
    </row>
    <row r="1923" spans="1:25" x14ac:dyDescent="0.3">
      <c r="A1923" t="str">
        <f>IF(B1923=1,COUNTIF($B$2:B1923,1),"")</f>
        <v/>
      </c>
      <c r="B1923" t="str">
        <f>IF(C1923=1,COUNTIF($H$2:H1923,H1923),"")</f>
        <v/>
      </c>
      <c r="C1923">
        <f>IF(G1923=List!$P$1,1,0)</f>
        <v>0</v>
      </c>
      <c r="D1923" s="1" t="str">
        <f>IF(E1923=1,COUNTIF($E$2:E1923,1),"")</f>
        <v/>
      </c>
      <c r="E1923" s="1" t="str">
        <f>IF(H1923=List!$P$2,1,"")</f>
        <v/>
      </c>
      <c r="F1923" s="2" t="s">
        <v>11828</v>
      </c>
      <c r="G1923" s="2" t="s">
        <v>9764</v>
      </c>
      <c r="H1923" s="2" t="s">
        <v>6316</v>
      </c>
      <c r="I1923" s="2" t="s">
        <v>3312</v>
      </c>
      <c r="J1923" s="2" t="s">
        <v>950</v>
      </c>
      <c r="K1923" s="2" t="s">
        <v>3367</v>
      </c>
      <c r="L1923" s="2" t="s">
        <v>3368</v>
      </c>
      <c r="M1923" s="2" t="s">
        <v>159</v>
      </c>
      <c r="N1923" s="2" t="s">
        <v>756</v>
      </c>
      <c r="O1923" s="99">
        <v>25828</v>
      </c>
      <c r="P1923" s="2" t="s">
        <v>8498</v>
      </c>
      <c r="R1923">
        <v>4001000</v>
      </c>
      <c r="S1923">
        <v>1414250</v>
      </c>
      <c r="U1923">
        <v>1008500</v>
      </c>
      <c r="V1923" t="s">
        <v>12939</v>
      </c>
      <c r="W1923" s="101">
        <v>46203.857067939818</v>
      </c>
      <c r="X1923" s="1">
        <f>IFERROR(IF(H1923="","",IF(O1923=0,0.15,IF(VLOOKUP(O1923,'Source Post 14 Status (6.30.26)'!A:B,2,FALSE)=1,0.15,0.5))),0.5)</f>
        <v>0.15</v>
      </c>
      <c r="Y1923" s="6">
        <f t="shared" ref="Y1923:Y1986" si="30">IF(H1923="","",ROUND(MIN((T1923+U1923)*X1923,T1923),0))</f>
        <v>151275</v>
      </c>
    </row>
    <row r="1924" spans="1:25" x14ac:dyDescent="0.3">
      <c r="A1924" t="str">
        <f>IF(B1924=1,COUNTIF($B$2:B1924,1),"")</f>
        <v/>
      </c>
      <c r="B1924" t="str">
        <f>IF(C1924=1,COUNTIF($H$2:H1924,H1924),"")</f>
        <v/>
      </c>
      <c r="C1924">
        <f>IF(G1924=List!$P$1,1,0)</f>
        <v>0</v>
      </c>
      <c r="D1924" s="1" t="str">
        <f>IF(E1924=1,COUNTIF($E$2:E1924,1),"")</f>
        <v/>
      </c>
      <c r="E1924" s="1" t="str">
        <f>IF(H1924=List!$P$2,1,"")</f>
        <v/>
      </c>
      <c r="F1924" s="2" t="s">
        <v>11828</v>
      </c>
      <c r="G1924" s="2" t="s">
        <v>9764</v>
      </c>
      <c r="H1924" s="2" t="s">
        <v>6316</v>
      </c>
      <c r="I1924" s="2" t="s">
        <v>3312</v>
      </c>
      <c r="J1924" s="2" t="s">
        <v>950</v>
      </c>
      <c r="K1924" s="2" t="s">
        <v>3367</v>
      </c>
      <c r="L1924" s="2" t="s">
        <v>3368</v>
      </c>
      <c r="M1924" s="2" t="s">
        <v>159</v>
      </c>
      <c r="N1924" s="2" t="s">
        <v>756</v>
      </c>
      <c r="O1924" s="99">
        <v>0</v>
      </c>
      <c r="P1924" s="2" t="s">
        <v>8514</v>
      </c>
      <c r="Q1924">
        <v>0</v>
      </c>
      <c r="R1924">
        <v>0</v>
      </c>
      <c r="S1924">
        <v>6200000</v>
      </c>
      <c r="T1924">
        <v>4000000</v>
      </c>
      <c r="U1924">
        <v>1500000</v>
      </c>
      <c r="V1924" t="s">
        <v>12939</v>
      </c>
      <c r="W1924" s="101">
        <v>46203.858337812497</v>
      </c>
      <c r="X1924" s="1">
        <f>IFERROR(IF(H1924="","",IF(O1924=0,0.15,IF(VLOOKUP(O1924,'Source Post 14 Status (6.30.26)'!A:B,2,FALSE)=1,0.15,0.5))),0.5)</f>
        <v>0.15</v>
      </c>
      <c r="Y1924" s="6">
        <f t="shared" si="30"/>
        <v>825000</v>
      </c>
    </row>
    <row r="1925" spans="1:25" x14ac:dyDescent="0.3">
      <c r="A1925" t="str">
        <f>IF(B1925=1,COUNTIF($B$2:B1925,1),"")</f>
        <v/>
      </c>
      <c r="B1925" t="str">
        <f>IF(C1925=1,COUNTIF($H$2:H1925,H1925),"")</f>
        <v/>
      </c>
      <c r="C1925">
        <f>IF(G1925=List!$P$1,1,0)</f>
        <v>0</v>
      </c>
      <c r="D1925" s="1" t="str">
        <f>IF(E1925=1,COUNTIF($E$2:E1925,1),"")</f>
        <v/>
      </c>
      <c r="E1925" s="1" t="str">
        <f>IF(H1925=List!$P$2,1,"")</f>
        <v/>
      </c>
      <c r="F1925" s="2" t="s">
        <v>11828</v>
      </c>
      <c r="G1925" s="2" t="s">
        <v>9764</v>
      </c>
      <c r="H1925" s="2" t="s">
        <v>6316</v>
      </c>
      <c r="I1925" s="2" t="s">
        <v>3312</v>
      </c>
      <c r="J1925" s="2" t="s">
        <v>950</v>
      </c>
      <c r="K1925" s="2" t="s">
        <v>3367</v>
      </c>
      <c r="L1925" s="2" t="s">
        <v>3368</v>
      </c>
      <c r="M1925" s="2" t="s">
        <v>159</v>
      </c>
      <c r="N1925" s="2" t="s">
        <v>756</v>
      </c>
      <c r="O1925" s="99">
        <v>19457</v>
      </c>
      <c r="P1925" s="2" t="s">
        <v>7914</v>
      </c>
      <c r="Q1925">
        <v>1301000</v>
      </c>
      <c r="R1925">
        <v>1301000</v>
      </c>
      <c r="S1925">
        <v>2800000</v>
      </c>
      <c r="T1925">
        <v>1400000</v>
      </c>
      <c r="U1925">
        <v>1400000</v>
      </c>
      <c r="V1925" t="s">
        <v>12939</v>
      </c>
      <c r="W1925" s="101">
        <v>46203.849371215278</v>
      </c>
      <c r="X1925" s="1">
        <f>IFERROR(IF(H1925="","",IF(O1925=0,0.15,IF(VLOOKUP(O1925,'Source Post 14 Status (6.30.26)'!A:B,2,FALSE)=1,0.15,0.5))),0.5)</f>
        <v>0.15</v>
      </c>
      <c r="Y1925" s="6">
        <f t="shared" si="30"/>
        <v>420000</v>
      </c>
    </row>
    <row r="1926" spans="1:25" x14ac:dyDescent="0.3">
      <c r="A1926" t="str">
        <f>IF(B1926=1,COUNTIF($B$2:B1926,1),"")</f>
        <v/>
      </c>
      <c r="B1926" t="str">
        <f>IF(C1926=1,COUNTIF($H$2:H1926,H1926),"")</f>
        <v/>
      </c>
      <c r="C1926">
        <f>IF(G1926=List!$P$1,1,0)</f>
        <v>0</v>
      </c>
      <c r="D1926" s="1" t="str">
        <f>IF(E1926=1,COUNTIF($E$2:E1926,1),"")</f>
        <v/>
      </c>
      <c r="E1926" s="1" t="str">
        <f>IF(H1926=List!$P$2,1,"")</f>
        <v/>
      </c>
      <c r="F1926" s="2" t="s">
        <v>11828</v>
      </c>
      <c r="G1926" s="2" t="s">
        <v>9764</v>
      </c>
      <c r="H1926" s="2" t="s">
        <v>6316</v>
      </c>
      <c r="I1926" s="2" t="s">
        <v>3312</v>
      </c>
      <c r="J1926" s="2" t="s">
        <v>950</v>
      </c>
      <c r="K1926" s="2" t="s">
        <v>3367</v>
      </c>
      <c r="L1926" s="2" t="s">
        <v>3368</v>
      </c>
      <c r="M1926" s="2" t="s">
        <v>159</v>
      </c>
      <c r="N1926" s="2" t="s">
        <v>756</v>
      </c>
      <c r="O1926" s="99">
        <v>14685</v>
      </c>
      <c r="P1926" s="2" t="s">
        <v>7381</v>
      </c>
      <c r="Q1926">
        <v>394750</v>
      </c>
      <c r="R1926">
        <v>394625</v>
      </c>
      <c r="V1926" t="s">
        <v>12939</v>
      </c>
      <c r="W1926" s="101">
        <v>46203.853426388887</v>
      </c>
      <c r="X1926" s="1">
        <f>IFERROR(IF(H1926="","",IF(O1926=0,0.15,IF(VLOOKUP(O1926,'Source Post 14 Status (6.30.26)'!A:B,2,FALSE)=1,0.15,0.5))),0.5)</f>
        <v>0.15</v>
      </c>
      <c r="Y1926" s="6">
        <f t="shared" si="30"/>
        <v>0</v>
      </c>
    </row>
    <row r="1927" spans="1:25" x14ac:dyDescent="0.3">
      <c r="A1927" t="str">
        <f>IF(B1927=1,COUNTIF($B$2:B1927,1),"")</f>
        <v/>
      </c>
      <c r="B1927" t="str">
        <f>IF(C1927=1,COUNTIF($H$2:H1927,H1927),"")</f>
        <v/>
      </c>
      <c r="C1927">
        <f>IF(G1927=List!$P$1,1,0)</f>
        <v>0</v>
      </c>
      <c r="D1927" s="1" t="str">
        <f>IF(E1927=1,COUNTIF($E$2:E1927,1),"")</f>
        <v/>
      </c>
      <c r="E1927" s="1" t="str">
        <f>IF(H1927=List!$P$2,1,"")</f>
        <v/>
      </c>
      <c r="F1927" s="2" t="s">
        <v>11828</v>
      </c>
      <c r="G1927" s="2" t="s">
        <v>9764</v>
      </c>
      <c r="H1927" s="2" t="s">
        <v>6316</v>
      </c>
      <c r="I1927" s="2" t="s">
        <v>3312</v>
      </c>
      <c r="J1927" s="2" t="s">
        <v>950</v>
      </c>
      <c r="K1927" s="2" t="s">
        <v>3367</v>
      </c>
      <c r="L1927" s="2" t="s">
        <v>3368</v>
      </c>
      <c r="M1927" s="2" t="s">
        <v>159</v>
      </c>
      <c r="N1927" s="2" t="s">
        <v>756</v>
      </c>
      <c r="O1927" s="99">
        <v>13538</v>
      </c>
      <c r="P1927" s="2" t="s">
        <v>7373</v>
      </c>
      <c r="Q1927">
        <v>513500</v>
      </c>
      <c r="R1927">
        <v>513500</v>
      </c>
      <c r="S1927">
        <v>1018000</v>
      </c>
      <c r="T1927">
        <v>507000</v>
      </c>
      <c r="U1927">
        <v>507000</v>
      </c>
      <c r="V1927" t="s">
        <v>12939</v>
      </c>
      <c r="W1927" s="101">
        <v>46203.848062037039</v>
      </c>
      <c r="X1927" s="1">
        <f>IFERROR(IF(H1927="","",IF(O1927=0,0.15,IF(VLOOKUP(O1927,'Source Post 14 Status (6.30.26)'!A:B,2,FALSE)=1,0.15,0.5))),0.5)</f>
        <v>0.15</v>
      </c>
      <c r="Y1927" s="6">
        <f t="shared" si="30"/>
        <v>152100</v>
      </c>
    </row>
    <row r="1928" spans="1:25" x14ac:dyDescent="0.3">
      <c r="A1928" t="str">
        <f>IF(B1928=1,COUNTIF($B$2:B1928,1),"")</f>
        <v/>
      </c>
      <c r="B1928" t="str">
        <f>IF(C1928=1,COUNTIF($H$2:H1928,H1928),"")</f>
        <v/>
      </c>
      <c r="C1928">
        <f>IF(G1928=List!$P$1,1,0)</f>
        <v>0</v>
      </c>
      <c r="D1928" s="1" t="str">
        <f>IF(E1928=1,COUNTIF($E$2:E1928,1),"")</f>
        <v/>
      </c>
      <c r="E1928" s="1" t="str">
        <f>IF(H1928=List!$P$2,1,"")</f>
        <v/>
      </c>
      <c r="F1928" s="2" t="s">
        <v>11828</v>
      </c>
      <c r="G1928" s="2" t="s">
        <v>9764</v>
      </c>
      <c r="H1928" s="2" t="s">
        <v>6316</v>
      </c>
      <c r="I1928" s="2" t="s">
        <v>3312</v>
      </c>
      <c r="J1928" s="2" t="s">
        <v>950</v>
      </c>
      <c r="K1928" s="2" t="s">
        <v>3367</v>
      </c>
      <c r="L1928" s="2" t="s">
        <v>3368</v>
      </c>
      <c r="M1928" s="2" t="s">
        <v>159</v>
      </c>
      <c r="N1928" s="2" t="s">
        <v>756</v>
      </c>
      <c r="O1928" s="99">
        <v>21001</v>
      </c>
      <c r="P1928" s="2" t="s">
        <v>8112</v>
      </c>
      <c r="Q1928">
        <v>2019950</v>
      </c>
      <c r="V1928" t="s">
        <v>12939</v>
      </c>
      <c r="W1928" s="101">
        <v>46203.855527349537</v>
      </c>
      <c r="X1928" s="1">
        <f>IFERROR(IF(H1928="","",IF(O1928=0,0.15,IF(VLOOKUP(O1928,'Source Post 14 Status (6.30.26)'!A:B,2,FALSE)=1,0.15,0.5))),0.5)</f>
        <v>0.15</v>
      </c>
      <c r="Y1928" s="6">
        <f t="shared" si="30"/>
        <v>0</v>
      </c>
    </row>
    <row r="1929" spans="1:25" x14ac:dyDescent="0.3">
      <c r="A1929" t="str">
        <f>IF(B1929=1,COUNTIF($B$2:B1929,1),"")</f>
        <v/>
      </c>
      <c r="B1929" t="str">
        <f>IF(C1929=1,COUNTIF($H$2:H1929,H1929),"")</f>
        <v/>
      </c>
      <c r="C1929">
        <f>IF(G1929=List!$P$1,1,0)</f>
        <v>0</v>
      </c>
      <c r="D1929" s="1" t="str">
        <f>IF(E1929=1,COUNTIF($E$2:E1929,1),"")</f>
        <v/>
      </c>
      <c r="E1929" s="1" t="str">
        <f>IF(H1929=List!$P$2,1,"")</f>
        <v/>
      </c>
      <c r="F1929" s="2" t="s">
        <v>11828</v>
      </c>
      <c r="G1929" s="2" t="s">
        <v>9764</v>
      </c>
      <c r="H1929" s="2" t="s">
        <v>6316</v>
      </c>
      <c r="I1929" s="2" t="s">
        <v>3312</v>
      </c>
      <c r="J1929" s="2" t="s">
        <v>950</v>
      </c>
      <c r="K1929" s="2" t="s">
        <v>3367</v>
      </c>
      <c r="L1929" s="2" t="s">
        <v>3368</v>
      </c>
      <c r="M1929" s="2" t="s">
        <v>159</v>
      </c>
      <c r="N1929" s="2" t="s">
        <v>756</v>
      </c>
      <c r="O1929" s="99">
        <v>22911</v>
      </c>
      <c r="P1929" s="2" t="s">
        <v>8312</v>
      </c>
      <c r="Q1929">
        <v>2500181</v>
      </c>
      <c r="R1929">
        <v>88299</v>
      </c>
      <c r="S1929">
        <v>92397</v>
      </c>
      <c r="V1929" t="s">
        <v>12939</v>
      </c>
      <c r="W1929" s="101">
        <v>46203.856004131943</v>
      </c>
      <c r="X1929" s="1">
        <f>IFERROR(IF(H1929="","",IF(O1929=0,0.15,IF(VLOOKUP(O1929,'Source Post 14 Status (6.30.26)'!A:B,2,FALSE)=1,0.15,0.5))),0.5)</f>
        <v>0.15</v>
      </c>
      <c r="Y1929" s="6">
        <f t="shared" si="30"/>
        <v>0</v>
      </c>
    </row>
    <row r="1930" spans="1:25" x14ac:dyDescent="0.3">
      <c r="A1930" t="str">
        <f>IF(B1930=1,COUNTIF($B$2:B1930,1),"")</f>
        <v/>
      </c>
      <c r="B1930" t="str">
        <f>IF(C1930=1,COUNTIF($H$2:H1930,H1930),"")</f>
        <v/>
      </c>
      <c r="C1930">
        <f>IF(G1930=List!$P$1,1,0)</f>
        <v>0</v>
      </c>
      <c r="D1930" s="1" t="str">
        <f>IF(E1930=1,COUNTIF($E$2:E1930,1),"")</f>
        <v/>
      </c>
      <c r="E1930" s="1" t="str">
        <f>IF(H1930=List!$P$2,1,"")</f>
        <v/>
      </c>
      <c r="F1930" s="2" t="s">
        <v>11828</v>
      </c>
      <c r="G1930" s="2" t="s">
        <v>9339</v>
      </c>
      <c r="H1930" s="2" t="s">
        <v>6318</v>
      </c>
      <c r="I1930" s="2" t="s">
        <v>3312</v>
      </c>
      <c r="J1930" s="2" t="s">
        <v>950</v>
      </c>
      <c r="K1930" s="2" t="s">
        <v>3370</v>
      </c>
      <c r="L1930" s="2" t="s">
        <v>3371</v>
      </c>
      <c r="M1930" s="2" t="s">
        <v>159</v>
      </c>
      <c r="N1930" s="2" t="s">
        <v>756</v>
      </c>
      <c r="O1930" s="99">
        <v>0</v>
      </c>
      <c r="P1930" s="2" t="s">
        <v>8514</v>
      </c>
      <c r="W1930" s="101">
        <v>1</v>
      </c>
      <c r="X1930" s="1">
        <f>IFERROR(IF(H1930="","",IF(O1930=0,0.15,IF(VLOOKUP(O1930,'Source Post 14 Status (6.30.26)'!A:B,2,FALSE)=1,0.15,0.5))),0.5)</f>
        <v>0.15</v>
      </c>
      <c r="Y1930" s="6">
        <f t="shared" si="30"/>
        <v>0</v>
      </c>
    </row>
    <row r="1931" spans="1:25" x14ac:dyDescent="0.3">
      <c r="A1931" t="str">
        <f>IF(B1931=1,COUNTIF($B$2:B1931,1),"")</f>
        <v/>
      </c>
      <c r="B1931" t="str">
        <f>IF(C1931=1,COUNTIF($H$2:H1931,H1931),"")</f>
        <v/>
      </c>
      <c r="C1931">
        <f>IF(G1931=List!$P$1,1,0)</f>
        <v>0</v>
      </c>
      <c r="D1931" s="1" t="str">
        <f>IF(E1931=1,COUNTIF($E$2:E1931,1),"")</f>
        <v/>
      </c>
      <c r="E1931" s="1" t="str">
        <f>IF(H1931=List!$P$2,1,"")</f>
        <v/>
      </c>
      <c r="F1931" s="2" t="s">
        <v>11828</v>
      </c>
      <c r="G1931" s="2" t="s">
        <v>9339</v>
      </c>
      <c r="H1931" s="2" t="s">
        <v>6318</v>
      </c>
      <c r="I1931" s="2" t="s">
        <v>3312</v>
      </c>
      <c r="J1931" s="2" t="s">
        <v>950</v>
      </c>
      <c r="K1931" s="2" t="s">
        <v>3370</v>
      </c>
      <c r="L1931" s="2" t="s">
        <v>3371</v>
      </c>
      <c r="M1931" s="2" t="s">
        <v>159</v>
      </c>
      <c r="N1931" s="2" t="s">
        <v>756</v>
      </c>
      <c r="O1931" s="99">
        <v>10485</v>
      </c>
      <c r="P1931" s="2" t="s">
        <v>7160</v>
      </c>
      <c r="R1931">
        <v>287000</v>
      </c>
      <c r="S1931">
        <v>287000</v>
      </c>
      <c r="T1931">
        <v>569000</v>
      </c>
      <c r="U1931">
        <v>284000</v>
      </c>
      <c r="V1931" t="s">
        <v>8633</v>
      </c>
      <c r="W1931" s="101">
        <v>46198.561070949072</v>
      </c>
      <c r="X1931" s="1">
        <f>IFERROR(IF(H1931="","",IF(O1931=0,0.15,IF(VLOOKUP(O1931,'Source Post 14 Status (6.30.26)'!A:B,2,FALSE)=1,0.15,0.5))),0.5)</f>
        <v>0.15</v>
      </c>
      <c r="Y1931" s="6">
        <f t="shared" si="30"/>
        <v>127950</v>
      </c>
    </row>
    <row r="1932" spans="1:25" x14ac:dyDescent="0.3">
      <c r="A1932" t="str">
        <f>IF(B1932=1,COUNTIF($B$2:B1932,1),"")</f>
        <v/>
      </c>
      <c r="B1932" t="str">
        <f>IF(C1932=1,COUNTIF($H$2:H1932,H1932),"")</f>
        <v/>
      </c>
      <c r="C1932">
        <f>IF(G1932=List!$P$1,1,0)</f>
        <v>0</v>
      </c>
      <c r="D1932" s="1" t="str">
        <f>IF(E1932=1,COUNTIF($E$2:E1932,1),"")</f>
        <v/>
      </c>
      <c r="E1932" s="1" t="str">
        <f>IF(H1932=List!$P$2,1,"")</f>
        <v/>
      </c>
      <c r="F1932" s="2" t="s">
        <v>11828</v>
      </c>
      <c r="G1932" s="2" t="s">
        <v>9339</v>
      </c>
      <c r="H1932" s="2" t="s">
        <v>6318</v>
      </c>
      <c r="I1932" s="2" t="s">
        <v>3312</v>
      </c>
      <c r="J1932" s="2" t="s">
        <v>950</v>
      </c>
      <c r="K1932" s="2" t="s">
        <v>3370</v>
      </c>
      <c r="L1932" s="2" t="s">
        <v>3371</v>
      </c>
      <c r="M1932" s="2" t="s">
        <v>159</v>
      </c>
      <c r="N1932" s="2" t="s">
        <v>756</v>
      </c>
      <c r="O1932" s="99">
        <v>20267</v>
      </c>
      <c r="P1932" s="2" t="s">
        <v>8098</v>
      </c>
      <c r="Q1932">
        <v>175500</v>
      </c>
      <c r="R1932">
        <v>175500</v>
      </c>
      <c r="S1932">
        <v>351000</v>
      </c>
      <c r="T1932">
        <v>225000</v>
      </c>
      <c r="U1932">
        <v>225000</v>
      </c>
      <c r="V1932" t="s">
        <v>8633</v>
      </c>
      <c r="W1932" s="101">
        <v>46198.562478703701</v>
      </c>
      <c r="X1932" s="1">
        <f>IFERROR(IF(H1932="","",IF(O1932=0,0.15,IF(VLOOKUP(O1932,'Source Post 14 Status (6.30.26)'!A:B,2,FALSE)=1,0.15,0.5))),0.5)</f>
        <v>0.15</v>
      </c>
      <c r="Y1932" s="6">
        <f t="shared" si="30"/>
        <v>67500</v>
      </c>
    </row>
    <row r="1933" spans="1:25" x14ac:dyDescent="0.3">
      <c r="A1933" t="str">
        <f>IF(B1933=1,COUNTIF($B$2:B1933,1),"")</f>
        <v/>
      </c>
      <c r="B1933" t="str">
        <f>IF(C1933=1,COUNTIF($H$2:H1933,H1933),"")</f>
        <v/>
      </c>
      <c r="C1933">
        <f>IF(G1933=List!$P$1,1,0)</f>
        <v>0</v>
      </c>
      <c r="D1933" s="1" t="str">
        <f>IF(E1933=1,COUNTIF($E$2:E1933,1),"")</f>
        <v/>
      </c>
      <c r="E1933" s="1" t="str">
        <f>IF(H1933=List!$P$2,1,"")</f>
        <v/>
      </c>
      <c r="F1933" s="2" t="s">
        <v>11828</v>
      </c>
      <c r="G1933" s="2" t="s">
        <v>9339</v>
      </c>
      <c r="H1933" s="2" t="s">
        <v>6318</v>
      </c>
      <c r="I1933" s="2" t="s">
        <v>3312</v>
      </c>
      <c r="J1933" s="2" t="s">
        <v>950</v>
      </c>
      <c r="K1933" s="2" t="s">
        <v>3370</v>
      </c>
      <c r="L1933" s="2" t="s">
        <v>3371</v>
      </c>
      <c r="M1933" s="2" t="s">
        <v>159</v>
      </c>
      <c r="N1933" s="2" t="s">
        <v>756</v>
      </c>
      <c r="O1933" s="99">
        <v>0</v>
      </c>
      <c r="P1933" s="2" t="s">
        <v>8512</v>
      </c>
      <c r="W1933" s="101">
        <v>1</v>
      </c>
      <c r="X1933" s="1">
        <f>IFERROR(IF(H1933="","",IF(O1933=0,0.15,IF(VLOOKUP(O1933,'Source Post 14 Status (6.30.26)'!A:B,2,FALSE)=1,0.15,0.5))),0.5)</f>
        <v>0.15</v>
      </c>
      <c r="Y1933" s="6">
        <f t="shared" si="30"/>
        <v>0</v>
      </c>
    </row>
    <row r="1934" spans="1:25" x14ac:dyDescent="0.3">
      <c r="A1934" t="str">
        <f>IF(B1934=1,COUNTIF($B$2:B1934,1),"")</f>
        <v/>
      </c>
      <c r="B1934" t="str">
        <f>IF(C1934=1,COUNTIF($H$2:H1934,H1934),"")</f>
        <v/>
      </c>
      <c r="C1934">
        <f>IF(G1934=List!$P$1,1,0)</f>
        <v>0</v>
      </c>
      <c r="D1934" s="1" t="str">
        <f>IF(E1934=1,COUNTIF($E$2:E1934,1),"")</f>
        <v/>
      </c>
      <c r="E1934" s="1" t="str">
        <f>IF(H1934=List!$P$2,1,"")</f>
        <v/>
      </c>
      <c r="F1934" s="2" t="s">
        <v>11828</v>
      </c>
      <c r="G1934" s="2" t="s">
        <v>9339</v>
      </c>
      <c r="H1934" s="2" t="s">
        <v>6318</v>
      </c>
      <c r="I1934" s="2" t="s">
        <v>3312</v>
      </c>
      <c r="J1934" s="2" t="s">
        <v>950</v>
      </c>
      <c r="K1934" s="2" t="s">
        <v>3370</v>
      </c>
      <c r="L1934" s="2" t="s">
        <v>3371</v>
      </c>
      <c r="M1934" s="2" t="s">
        <v>159</v>
      </c>
      <c r="N1934" s="2" t="s">
        <v>756</v>
      </c>
      <c r="O1934" s="99">
        <v>18274</v>
      </c>
      <c r="P1934" s="2" t="s">
        <v>7914</v>
      </c>
      <c r="Q1934">
        <v>648000</v>
      </c>
      <c r="R1934">
        <v>648000</v>
      </c>
      <c r="S1934">
        <v>1444000</v>
      </c>
      <c r="T1934">
        <v>756500</v>
      </c>
      <c r="U1934">
        <v>756500</v>
      </c>
      <c r="V1934" t="s">
        <v>8633</v>
      </c>
      <c r="W1934" s="101">
        <v>46198.561945983798</v>
      </c>
      <c r="X1934" s="1">
        <f>IFERROR(IF(H1934="","",IF(O1934=0,0.15,IF(VLOOKUP(O1934,'Source Post 14 Status (6.30.26)'!A:B,2,FALSE)=1,0.15,0.5))),0.5)</f>
        <v>0.15</v>
      </c>
      <c r="Y1934" s="6">
        <f t="shared" si="30"/>
        <v>226950</v>
      </c>
    </row>
    <row r="1935" spans="1:25" x14ac:dyDescent="0.3">
      <c r="A1935" t="str">
        <f>IF(B1935=1,COUNTIF($B$2:B1935,1),"")</f>
        <v/>
      </c>
      <c r="B1935" t="str">
        <f>IF(C1935=1,COUNTIF($H$2:H1935,H1935),"")</f>
        <v/>
      </c>
      <c r="C1935">
        <f>IF(G1935=List!$P$1,1,0)</f>
        <v>0</v>
      </c>
      <c r="D1935" s="1" t="str">
        <f>IF(E1935=1,COUNTIF($E$2:E1935,1),"")</f>
        <v/>
      </c>
      <c r="E1935" s="1" t="str">
        <f>IF(H1935=List!$P$2,1,"")</f>
        <v/>
      </c>
      <c r="F1935" s="2" t="s">
        <v>11828</v>
      </c>
      <c r="G1935" s="2" t="s">
        <v>9339</v>
      </c>
      <c r="H1935" s="2" t="s">
        <v>6318</v>
      </c>
      <c r="I1935" s="2" t="s">
        <v>3312</v>
      </c>
      <c r="J1935" s="2" t="s">
        <v>950</v>
      </c>
      <c r="K1935" s="2" t="s">
        <v>3370</v>
      </c>
      <c r="L1935" s="2" t="s">
        <v>3371</v>
      </c>
      <c r="M1935" s="2" t="s">
        <v>159</v>
      </c>
      <c r="N1935" s="2" t="s">
        <v>756</v>
      </c>
      <c r="O1935" s="99">
        <v>22687</v>
      </c>
      <c r="P1935" s="2" t="s">
        <v>8312</v>
      </c>
      <c r="Q1935">
        <v>104100</v>
      </c>
      <c r="R1935">
        <v>107100</v>
      </c>
      <c r="V1935" t="s">
        <v>8633</v>
      </c>
      <c r="W1935" s="101">
        <v>46198.562906747684</v>
      </c>
      <c r="X1935" s="1">
        <f>IFERROR(IF(H1935="","",IF(O1935=0,0.15,IF(VLOOKUP(O1935,'Source Post 14 Status (6.30.26)'!A:B,2,FALSE)=1,0.15,0.5))),0.5)</f>
        <v>0.15</v>
      </c>
      <c r="Y1935" s="6">
        <f t="shared" si="30"/>
        <v>0</v>
      </c>
    </row>
    <row r="1936" spans="1:25" x14ac:dyDescent="0.3">
      <c r="A1936" t="str">
        <f>IF(B1936=1,COUNTIF($B$2:B1936,1),"")</f>
        <v/>
      </c>
      <c r="B1936" t="str">
        <f>IF(C1936=1,COUNTIF($H$2:H1936,H1936),"")</f>
        <v/>
      </c>
      <c r="C1936">
        <f>IF(G1936=List!$P$1,1,0)</f>
        <v>0</v>
      </c>
      <c r="D1936" s="1" t="str">
        <f>IF(E1936=1,COUNTIF($E$2:E1936,1),"")</f>
        <v/>
      </c>
      <c r="E1936" s="1" t="str">
        <f>IF(H1936=List!$P$2,1,"")</f>
        <v/>
      </c>
      <c r="F1936" s="2" t="s">
        <v>11828</v>
      </c>
      <c r="G1936" s="2" t="s">
        <v>9339</v>
      </c>
      <c r="H1936" s="2" t="s">
        <v>6318</v>
      </c>
      <c r="I1936" s="2" t="s">
        <v>3312</v>
      </c>
      <c r="J1936" s="2" t="s">
        <v>950</v>
      </c>
      <c r="K1936" s="2" t="s">
        <v>3370</v>
      </c>
      <c r="L1936" s="2" t="s">
        <v>3371</v>
      </c>
      <c r="M1936" s="2" t="s">
        <v>159</v>
      </c>
      <c r="N1936" s="2" t="s">
        <v>756</v>
      </c>
      <c r="O1936" s="99">
        <v>10038</v>
      </c>
      <c r="P1936" s="2" t="s">
        <v>7145</v>
      </c>
      <c r="Q1936">
        <v>484500</v>
      </c>
      <c r="R1936">
        <v>484500</v>
      </c>
      <c r="S1936">
        <v>974000</v>
      </c>
      <c r="T1936">
        <v>486500</v>
      </c>
      <c r="U1936">
        <v>486500</v>
      </c>
      <c r="V1936" t="s">
        <v>8633</v>
      </c>
      <c r="W1936" s="101">
        <v>46198.56360778935</v>
      </c>
      <c r="X1936" s="1">
        <f>IFERROR(IF(H1936="","",IF(O1936=0,0.15,IF(VLOOKUP(O1936,'Source Post 14 Status (6.30.26)'!A:B,2,FALSE)=1,0.15,0.5))),0.5)</f>
        <v>0.15</v>
      </c>
      <c r="Y1936" s="6">
        <f t="shared" si="30"/>
        <v>145950</v>
      </c>
    </row>
    <row r="1937" spans="1:25" x14ac:dyDescent="0.3">
      <c r="A1937" t="str">
        <f>IF(B1937=1,COUNTIF($B$2:B1937,1),"")</f>
        <v/>
      </c>
      <c r="B1937" t="str">
        <f>IF(C1937=1,COUNTIF($H$2:H1937,H1937),"")</f>
        <v/>
      </c>
      <c r="C1937">
        <f>IF(G1937=List!$P$1,1,0)</f>
        <v>0</v>
      </c>
      <c r="D1937" s="1" t="str">
        <f>IF(E1937=1,COUNTIF($E$2:E1937,1),"")</f>
        <v/>
      </c>
      <c r="E1937" s="1" t="str">
        <f>IF(H1937=List!$P$2,1,"")</f>
        <v/>
      </c>
      <c r="F1937" s="2" t="s">
        <v>11828</v>
      </c>
      <c r="G1937" s="2" t="s">
        <v>9765</v>
      </c>
      <c r="H1937" s="2" t="s">
        <v>6319</v>
      </c>
      <c r="I1937" s="2" t="s">
        <v>3312</v>
      </c>
      <c r="J1937" s="2" t="s">
        <v>950</v>
      </c>
      <c r="K1937" s="2" t="s">
        <v>3373</v>
      </c>
      <c r="L1937" s="2" t="s">
        <v>3374</v>
      </c>
      <c r="M1937" s="2" t="s">
        <v>159</v>
      </c>
      <c r="N1937" s="2" t="s">
        <v>756</v>
      </c>
      <c r="O1937" s="99">
        <v>18148</v>
      </c>
      <c r="P1937" s="2" t="s">
        <v>7901</v>
      </c>
      <c r="W1937" s="101">
        <v>1</v>
      </c>
      <c r="X1937" s="1">
        <f>IFERROR(IF(H1937="","",IF(O1937=0,0.15,IF(VLOOKUP(O1937,'Source Post 14 Status (6.30.26)'!A:B,2,FALSE)=1,0.15,0.5))),0.5)</f>
        <v>0.15</v>
      </c>
      <c r="Y1937" s="6">
        <f t="shared" si="30"/>
        <v>0</v>
      </c>
    </row>
    <row r="1938" spans="1:25" x14ac:dyDescent="0.3">
      <c r="A1938" t="str">
        <f>IF(B1938=1,COUNTIF($B$2:B1938,1),"")</f>
        <v/>
      </c>
      <c r="B1938" t="str">
        <f>IF(C1938=1,COUNTIF($H$2:H1938,H1938),"")</f>
        <v/>
      </c>
      <c r="C1938">
        <f>IF(G1938=List!$P$1,1,0)</f>
        <v>0</v>
      </c>
      <c r="D1938" s="1" t="str">
        <f>IF(E1938=1,COUNTIF($E$2:E1938,1),"")</f>
        <v/>
      </c>
      <c r="E1938" s="1" t="str">
        <f>IF(H1938=List!$P$2,1,"")</f>
        <v/>
      </c>
      <c r="F1938" s="2" t="s">
        <v>11828</v>
      </c>
      <c r="G1938" s="2" t="s">
        <v>9765</v>
      </c>
      <c r="H1938" s="2" t="s">
        <v>6319</v>
      </c>
      <c r="I1938" s="2" t="s">
        <v>3312</v>
      </c>
      <c r="J1938" s="2" t="s">
        <v>950</v>
      </c>
      <c r="K1938" s="2" t="s">
        <v>3373</v>
      </c>
      <c r="L1938" s="2" t="s">
        <v>3374</v>
      </c>
      <c r="M1938" s="2" t="s">
        <v>159</v>
      </c>
      <c r="N1938" s="2" t="s">
        <v>756</v>
      </c>
      <c r="O1938" s="99">
        <v>19498</v>
      </c>
      <c r="P1938" s="2" t="s">
        <v>7933</v>
      </c>
      <c r="W1938" s="101">
        <v>1</v>
      </c>
      <c r="X1938" s="1">
        <f>IFERROR(IF(H1938="","",IF(O1938=0,0.15,IF(VLOOKUP(O1938,'Source Post 14 Status (6.30.26)'!A:B,2,FALSE)=1,0.15,0.5))),0.5)</f>
        <v>0.5</v>
      </c>
      <c r="Y1938" s="6">
        <f t="shared" si="30"/>
        <v>0</v>
      </c>
    </row>
    <row r="1939" spans="1:25" x14ac:dyDescent="0.3">
      <c r="A1939" t="str">
        <f>IF(B1939=1,COUNTIF($B$2:B1939,1),"")</f>
        <v/>
      </c>
      <c r="B1939" t="str">
        <f>IF(C1939=1,COUNTIF($H$2:H1939,H1939),"")</f>
        <v/>
      </c>
      <c r="C1939">
        <f>IF(G1939=List!$P$1,1,0)</f>
        <v>0</v>
      </c>
      <c r="D1939" s="1" t="str">
        <f>IF(E1939=1,COUNTIF($E$2:E1939,1),"")</f>
        <v/>
      </c>
      <c r="E1939" s="1" t="str">
        <f>IF(H1939=List!$P$2,1,"")</f>
        <v/>
      </c>
      <c r="F1939" s="2" t="s">
        <v>11828</v>
      </c>
      <c r="G1939" s="2" t="s">
        <v>9765</v>
      </c>
      <c r="H1939" s="2" t="s">
        <v>6319</v>
      </c>
      <c r="I1939" s="2" t="s">
        <v>3312</v>
      </c>
      <c r="J1939" s="2" t="s">
        <v>950</v>
      </c>
      <c r="K1939" s="2" t="s">
        <v>3373</v>
      </c>
      <c r="L1939" s="2" t="s">
        <v>3374</v>
      </c>
      <c r="M1939" s="2" t="s">
        <v>159</v>
      </c>
      <c r="N1939" s="2" t="s">
        <v>756</v>
      </c>
      <c r="O1939" s="99">
        <v>0</v>
      </c>
      <c r="P1939" s="2" t="s">
        <v>8514</v>
      </c>
      <c r="W1939" s="101">
        <v>1</v>
      </c>
      <c r="X1939" s="1">
        <f>IFERROR(IF(H1939="","",IF(O1939=0,0.15,IF(VLOOKUP(O1939,'Source Post 14 Status (6.30.26)'!A:B,2,FALSE)=1,0.15,0.5))),0.5)</f>
        <v>0.15</v>
      </c>
      <c r="Y1939" s="6">
        <f t="shared" si="30"/>
        <v>0</v>
      </c>
    </row>
    <row r="1940" spans="1:25" x14ac:dyDescent="0.3">
      <c r="A1940" t="str">
        <f>IF(B1940=1,COUNTIF($B$2:B1940,1),"")</f>
        <v/>
      </c>
      <c r="B1940" t="str">
        <f>IF(C1940=1,COUNTIF($H$2:H1940,H1940),"")</f>
        <v/>
      </c>
      <c r="C1940">
        <f>IF(G1940=List!$P$1,1,0)</f>
        <v>0</v>
      </c>
      <c r="D1940" s="1" t="str">
        <f>IF(E1940=1,COUNTIF($E$2:E1940,1),"")</f>
        <v/>
      </c>
      <c r="E1940" s="1" t="str">
        <f>IF(H1940=List!$P$2,1,"")</f>
        <v/>
      </c>
      <c r="F1940" s="2" t="s">
        <v>11828</v>
      </c>
      <c r="G1940" s="2" t="s">
        <v>9765</v>
      </c>
      <c r="H1940" s="2" t="s">
        <v>6319</v>
      </c>
      <c r="I1940" s="2" t="s">
        <v>3312</v>
      </c>
      <c r="J1940" s="2" t="s">
        <v>950</v>
      </c>
      <c r="K1940" s="2" t="s">
        <v>3373</v>
      </c>
      <c r="L1940" s="2" t="s">
        <v>3374</v>
      </c>
      <c r="M1940" s="2" t="s">
        <v>159</v>
      </c>
      <c r="N1940" s="2" t="s">
        <v>756</v>
      </c>
      <c r="O1940" s="99">
        <v>22657</v>
      </c>
      <c r="P1940" s="2" t="s">
        <v>8393</v>
      </c>
      <c r="W1940" s="101">
        <v>1</v>
      </c>
      <c r="X1940" s="1">
        <f>IFERROR(IF(H1940="","",IF(O1940=0,0.15,IF(VLOOKUP(O1940,'Source Post 14 Status (6.30.26)'!A:B,2,FALSE)=1,0.15,0.5))),0.5)</f>
        <v>0.15</v>
      </c>
      <c r="Y1940" s="6">
        <f t="shared" si="30"/>
        <v>0</v>
      </c>
    </row>
    <row r="1941" spans="1:25" x14ac:dyDescent="0.3">
      <c r="A1941" t="str">
        <f>IF(B1941=1,COUNTIF($B$2:B1941,1),"")</f>
        <v/>
      </c>
      <c r="B1941" t="str">
        <f>IF(C1941=1,COUNTIF($H$2:H1941,H1941),"")</f>
        <v/>
      </c>
      <c r="C1941">
        <f>IF(G1941=List!$P$1,1,0)</f>
        <v>0</v>
      </c>
      <c r="D1941" s="1" t="str">
        <f>IF(E1941=1,COUNTIF($E$2:E1941,1),"")</f>
        <v/>
      </c>
      <c r="E1941" s="1" t="str">
        <f>IF(H1941=List!$P$2,1,"")</f>
        <v/>
      </c>
      <c r="F1941" s="2" t="s">
        <v>11828</v>
      </c>
      <c r="G1941" s="2" t="s">
        <v>9765</v>
      </c>
      <c r="H1941" s="2" t="s">
        <v>6319</v>
      </c>
      <c r="I1941" s="2" t="s">
        <v>3312</v>
      </c>
      <c r="J1941" s="2" t="s">
        <v>950</v>
      </c>
      <c r="K1941" s="2" t="s">
        <v>3373</v>
      </c>
      <c r="L1941" s="2" t="s">
        <v>3374</v>
      </c>
      <c r="M1941" s="2" t="s">
        <v>159</v>
      </c>
      <c r="N1941" s="2" t="s">
        <v>756</v>
      </c>
      <c r="O1941" s="99">
        <v>20889</v>
      </c>
      <c r="P1941" s="2" t="s">
        <v>8170</v>
      </c>
      <c r="W1941" s="101">
        <v>1</v>
      </c>
      <c r="X1941" s="1">
        <f>IFERROR(IF(H1941="","",IF(O1941=0,0.15,IF(VLOOKUP(O1941,'Source Post 14 Status (6.30.26)'!A:B,2,FALSE)=1,0.15,0.5))),0.5)</f>
        <v>0.15</v>
      </c>
      <c r="Y1941" s="6">
        <f t="shared" si="30"/>
        <v>0</v>
      </c>
    </row>
    <row r="1942" spans="1:25" x14ac:dyDescent="0.3">
      <c r="A1942" t="str">
        <f>IF(B1942=1,COUNTIF($B$2:B1942,1),"")</f>
        <v/>
      </c>
      <c r="B1942" t="str">
        <f>IF(C1942=1,COUNTIF($H$2:H1942,H1942),"")</f>
        <v/>
      </c>
      <c r="C1942">
        <f>IF(G1942=List!$P$1,1,0)</f>
        <v>0</v>
      </c>
      <c r="D1942" s="1" t="str">
        <f>IF(E1942=1,COUNTIF($E$2:E1942,1),"")</f>
        <v/>
      </c>
      <c r="E1942" s="1" t="str">
        <f>IF(H1942=List!$P$2,1,"")</f>
        <v/>
      </c>
      <c r="F1942" s="2" t="s">
        <v>11828</v>
      </c>
      <c r="G1942" s="2" t="s">
        <v>9765</v>
      </c>
      <c r="H1942" s="2" t="s">
        <v>6319</v>
      </c>
      <c r="I1942" s="2" t="s">
        <v>3312</v>
      </c>
      <c r="J1942" s="2" t="s">
        <v>950</v>
      </c>
      <c r="K1942" s="2" t="s">
        <v>3373</v>
      </c>
      <c r="L1942" s="2" t="s">
        <v>3374</v>
      </c>
      <c r="M1942" s="2" t="s">
        <v>159</v>
      </c>
      <c r="N1942" s="2" t="s">
        <v>756</v>
      </c>
      <c r="O1942" s="99">
        <v>25818</v>
      </c>
      <c r="P1942" s="2" t="s">
        <v>11191</v>
      </c>
      <c r="W1942" s="101">
        <v>1</v>
      </c>
      <c r="X1942" s="1">
        <f>IFERROR(IF(H1942="","",IF(O1942=0,0.15,IF(VLOOKUP(O1942,'Source Post 14 Status (6.30.26)'!A:B,2,FALSE)=1,0.15,0.5))),0.5)</f>
        <v>0.15</v>
      </c>
      <c r="Y1942" s="6">
        <f t="shared" si="30"/>
        <v>0</v>
      </c>
    </row>
    <row r="1943" spans="1:25" x14ac:dyDescent="0.3">
      <c r="A1943" t="str">
        <f>IF(B1943=1,COUNTIF($B$2:B1943,1),"")</f>
        <v/>
      </c>
      <c r="B1943" t="str">
        <f>IF(C1943=1,COUNTIF($H$2:H1943,H1943),"")</f>
        <v/>
      </c>
      <c r="C1943">
        <f>IF(G1943=List!$P$1,1,0)</f>
        <v>0</v>
      </c>
      <c r="D1943" s="1" t="str">
        <f>IF(E1943=1,COUNTIF($E$2:E1943,1),"")</f>
        <v/>
      </c>
      <c r="E1943" s="1" t="str">
        <f>IF(H1943=List!$P$2,1,"")</f>
        <v/>
      </c>
      <c r="F1943" s="2" t="s">
        <v>11828</v>
      </c>
      <c r="G1943" s="2" t="s">
        <v>9744</v>
      </c>
      <c r="H1943" s="2" t="s">
        <v>11835</v>
      </c>
      <c r="I1943" s="2" t="s">
        <v>3312</v>
      </c>
      <c r="J1943" s="2" t="s">
        <v>960</v>
      </c>
      <c r="K1943" s="2" t="s">
        <v>3382</v>
      </c>
      <c r="L1943" s="2" t="s">
        <v>3383</v>
      </c>
      <c r="M1943" s="2" t="s">
        <v>159</v>
      </c>
      <c r="N1943" s="2" t="s">
        <v>756</v>
      </c>
      <c r="O1943" s="99">
        <v>0</v>
      </c>
      <c r="P1943" s="2" t="s">
        <v>8514</v>
      </c>
      <c r="Q1943">
        <v>0</v>
      </c>
      <c r="R1943">
        <v>0</v>
      </c>
      <c r="S1943">
        <v>1045000</v>
      </c>
      <c r="T1943">
        <v>525000</v>
      </c>
      <c r="U1943">
        <v>520000</v>
      </c>
      <c r="V1943" t="s">
        <v>11395</v>
      </c>
      <c r="W1943" s="101">
        <v>46202.664655405089</v>
      </c>
      <c r="X1943" s="1">
        <f>IFERROR(IF(H1943="","",IF(O1943=0,0.15,IF(VLOOKUP(O1943,'Source Post 14 Status (6.30.26)'!A:B,2,FALSE)=1,0.15,0.5))),0.5)</f>
        <v>0.15</v>
      </c>
      <c r="Y1943" s="6">
        <f t="shared" si="30"/>
        <v>156750</v>
      </c>
    </row>
    <row r="1944" spans="1:25" x14ac:dyDescent="0.3">
      <c r="A1944" t="str">
        <f>IF(B1944=1,COUNTIF($B$2:B1944,1),"")</f>
        <v/>
      </c>
      <c r="B1944" t="str">
        <f>IF(C1944=1,COUNTIF($H$2:H1944,H1944),"")</f>
        <v/>
      </c>
      <c r="C1944">
        <f>IF(G1944=List!$P$1,1,0)</f>
        <v>0</v>
      </c>
      <c r="D1944" s="1" t="str">
        <f>IF(E1944=1,COUNTIF($E$2:E1944,1),"")</f>
        <v/>
      </c>
      <c r="E1944" s="1" t="str">
        <f>IF(H1944=List!$P$2,1,"")</f>
        <v/>
      </c>
      <c r="F1944" s="2" t="s">
        <v>11828</v>
      </c>
      <c r="G1944" s="2" t="s">
        <v>9746</v>
      </c>
      <c r="H1944" s="2" t="s">
        <v>6311</v>
      </c>
      <c r="I1944" s="2" t="s">
        <v>3312</v>
      </c>
      <c r="J1944" s="2" t="s">
        <v>960</v>
      </c>
      <c r="K1944" s="2" t="s">
        <v>3388</v>
      </c>
      <c r="L1944" s="2" t="s">
        <v>3389</v>
      </c>
      <c r="M1944" s="2" t="s">
        <v>159</v>
      </c>
      <c r="N1944" s="2" t="s">
        <v>756</v>
      </c>
      <c r="O1944" s="99">
        <v>17549</v>
      </c>
      <c r="P1944" s="2" t="s">
        <v>7725</v>
      </c>
      <c r="Q1944">
        <v>21074</v>
      </c>
      <c r="R1944">
        <v>20491</v>
      </c>
      <c r="S1944">
        <v>40731</v>
      </c>
      <c r="T1944">
        <v>20240</v>
      </c>
      <c r="U1944">
        <v>24657</v>
      </c>
      <c r="V1944" t="s">
        <v>12940</v>
      </c>
      <c r="W1944" s="101">
        <v>46210.633043518515</v>
      </c>
      <c r="X1944" s="1">
        <f>IFERROR(IF(H1944="","",IF(O1944=0,0.15,IF(VLOOKUP(O1944,'Source Post 14 Status (6.30.26)'!A:B,2,FALSE)=1,0.15,0.5))),0.5)</f>
        <v>0.15</v>
      </c>
      <c r="Y1944" s="6">
        <f t="shared" si="30"/>
        <v>6735</v>
      </c>
    </row>
    <row r="1945" spans="1:25" x14ac:dyDescent="0.3">
      <c r="A1945" t="str">
        <f>IF(B1945=1,COUNTIF($B$2:B1945,1),"")</f>
        <v/>
      </c>
      <c r="B1945" t="str">
        <f>IF(C1945=1,COUNTIF($H$2:H1945,H1945),"")</f>
        <v/>
      </c>
      <c r="C1945">
        <f>IF(G1945=List!$P$1,1,0)</f>
        <v>0</v>
      </c>
      <c r="D1945" s="1" t="str">
        <f>IF(E1945=1,COUNTIF($E$2:E1945,1),"")</f>
        <v/>
      </c>
      <c r="E1945" s="1" t="str">
        <f>IF(H1945=List!$P$2,1,"")</f>
        <v/>
      </c>
      <c r="F1945" s="2" t="s">
        <v>11828</v>
      </c>
      <c r="G1945" s="2" t="s">
        <v>9746</v>
      </c>
      <c r="H1945" s="2" t="s">
        <v>6311</v>
      </c>
      <c r="I1945" s="2" t="s">
        <v>3312</v>
      </c>
      <c r="J1945" s="2" t="s">
        <v>960</v>
      </c>
      <c r="K1945" s="2" t="s">
        <v>3388</v>
      </c>
      <c r="L1945" s="2" t="s">
        <v>3389</v>
      </c>
      <c r="M1945" s="2" t="s">
        <v>159</v>
      </c>
      <c r="N1945" s="2" t="s">
        <v>756</v>
      </c>
      <c r="O1945" s="99">
        <v>0</v>
      </c>
      <c r="P1945" s="2" t="s">
        <v>8513</v>
      </c>
      <c r="W1945" s="101">
        <v>1</v>
      </c>
      <c r="X1945" s="1">
        <f>IFERROR(IF(H1945="","",IF(O1945=0,0.15,IF(VLOOKUP(O1945,'Source Post 14 Status (6.30.26)'!A:B,2,FALSE)=1,0.15,0.5))),0.5)</f>
        <v>0.15</v>
      </c>
      <c r="Y1945" s="6">
        <f t="shared" si="30"/>
        <v>0</v>
      </c>
    </row>
    <row r="1946" spans="1:25" x14ac:dyDescent="0.3">
      <c r="A1946" t="str">
        <f>IF(B1946=1,COUNTIF($B$2:B1946,1),"")</f>
        <v/>
      </c>
      <c r="B1946" t="str">
        <f>IF(C1946=1,COUNTIF($H$2:H1946,H1946),"")</f>
        <v/>
      </c>
      <c r="C1946">
        <f>IF(G1946=List!$P$1,1,0)</f>
        <v>0</v>
      </c>
      <c r="D1946" s="1" t="str">
        <f>IF(E1946=1,COUNTIF($E$2:E1946,1),"")</f>
        <v/>
      </c>
      <c r="E1946" s="1" t="str">
        <f>IF(H1946=List!$P$2,1,"")</f>
        <v/>
      </c>
      <c r="F1946" s="2" t="s">
        <v>11828</v>
      </c>
      <c r="G1946" s="2" t="s">
        <v>9747</v>
      </c>
      <c r="H1946" s="2" t="s">
        <v>6312</v>
      </c>
      <c r="I1946" s="2" t="s">
        <v>3312</v>
      </c>
      <c r="J1946" s="2" t="s">
        <v>960</v>
      </c>
      <c r="K1946" s="2" t="s">
        <v>3391</v>
      </c>
      <c r="L1946" s="2" t="s">
        <v>3392</v>
      </c>
      <c r="M1946" s="2" t="s">
        <v>159</v>
      </c>
      <c r="N1946" s="2" t="s">
        <v>756</v>
      </c>
      <c r="O1946" s="99">
        <v>15795</v>
      </c>
      <c r="P1946" s="2" t="s">
        <v>7466</v>
      </c>
      <c r="Q1946">
        <v>149860</v>
      </c>
      <c r="R1946">
        <v>153059</v>
      </c>
      <c r="S1946">
        <v>299219</v>
      </c>
      <c r="T1946">
        <v>151160</v>
      </c>
      <c r="U1946">
        <v>149159</v>
      </c>
      <c r="V1946" t="s">
        <v>8634</v>
      </c>
      <c r="W1946" s="101">
        <v>46206.650600925925</v>
      </c>
      <c r="X1946" s="1">
        <f>IFERROR(IF(H1946="","",IF(O1946=0,0.15,IF(VLOOKUP(O1946,'Source Post 14 Status (6.30.26)'!A:B,2,FALSE)=1,0.15,0.5))),0.5)</f>
        <v>0.15</v>
      </c>
      <c r="Y1946" s="6">
        <f t="shared" si="30"/>
        <v>45048</v>
      </c>
    </row>
    <row r="1947" spans="1:25" x14ac:dyDescent="0.3">
      <c r="A1947" t="str">
        <f>IF(B1947=1,COUNTIF($B$2:B1947,1),"")</f>
        <v/>
      </c>
      <c r="B1947" t="str">
        <f>IF(C1947=1,COUNTIF($H$2:H1947,H1947),"")</f>
        <v/>
      </c>
      <c r="C1947">
        <f>IF(G1947=List!$P$1,1,0)</f>
        <v>0</v>
      </c>
      <c r="D1947" s="1" t="str">
        <f>IF(E1947=1,COUNTIF($E$2:E1947,1),"")</f>
        <v/>
      </c>
      <c r="E1947" s="1" t="str">
        <f>IF(H1947=List!$P$2,1,"")</f>
        <v/>
      </c>
      <c r="F1947" s="2" t="s">
        <v>11828</v>
      </c>
      <c r="G1947" s="2" t="s">
        <v>9747</v>
      </c>
      <c r="H1947" s="2" t="s">
        <v>6312</v>
      </c>
      <c r="I1947" s="2" t="s">
        <v>3312</v>
      </c>
      <c r="J1947" s="2" t="s">
        <v>960</v>
      </c>
      <c r="K1947" s="2" t="s">
        <v>3391</v>
      </c>
      <c r="L1947" s="2" t="s">
        <v>3392</v>
      </c>
      <c r="M1947" s="2" t="s">
        <v>159</v>
      </c>
      <c r="N1947" s="2" t="s">
        <v>756</v>
      </c>
      <c r="O1947" s="99">
        <v>0</v>
      </c>
      <c r="P1947" s="2" t="s">
        <v>8513</v>
      </c>
      <c r="W1947" s="101">
        <v>1</v>
      </c>
      <c r="X1947" s="1">
        <f>IFERROR(IF(H1947="","",IF(O1947=0,0.15,IF(VLOOKUP(O1947,'Source Post 14 Status (6.30.26)'!A:B,2,FALSE)=1,0.15,0.5))),0.5)</f>
        <v>0.15</v>
      </c>
      <c r="Y1947" s="6">
        <f t="shared" si="30"/>
        <v>0</v>
      </c>
    </row>
    <row r="1948" spans="1:25" x14ac:dyDescent="0.3">
      <c r="A1948" t="str">
        <f>IF(B1948=1,COUNTIF($B$2:B1948,1),"")</f>
        <v/>
      </c>
      <c r="B1948" t="str">
        <f>IF(C1948=1,COUNTIF($H$2:H1948,H1948),"")</f>
        <v/>
      </c>
      <c r="C1948">
        <f>IF(G1948=List!$P$1,1,0)</f>
        <v>0</v>
      </c>
      <c r="D1948" s="1" t="str">
        <f>IF(E1948=1,COUNTIF($E$2:E1948,1),"")</f>
        <v/>
      </c>
      <c r="E1948" s="1" t="str">
        <f>IF(H1948=List!$P$2,1,"")</f>
        <v/>
      </c>
      <c r="F1948" s="2" t="s">
        <v>11828</v>
      </c>
      <c r="G1948" s="2" t="s">
        <v>465</v>
      </c>
      <c r="H1948" s="2" t="s">
        <v>6322</v>
      </c>
      <c r="I1948" s="2" t="s">
        <v>3399</v>
      </c>
      <c r="J1948" s="2" t="s">
        <v>950</v>
      </c>
      <c r="K1948" s="2" t="s">
        <v>3428</v>
      </c>
      <c r="L1948" s="2" t="s">
        <v>3429</v>
      </c>
      <c r="M1948" s="2" t="s">
        <v>190</v>
      </c>
      <c r="N1948" s="2" t="s">
        <v>769</v>
      </c>
      <c r="O1948" s="99">
        <v>9871</v>
      </c>
      <c r="P1948" s="2" t="s">
        <v>7133</v>
      </c>
      <c r="W1948" s="101">
        <v>1</v>
      </c>
      <c r="X1948" s="1">
        <f>IFERROR(IF(H1948="","",IF(O1948=0,0.15,IF(VLOOKUP(O1948,'Source Post 14 Status (6.30.26)'!A:B,2,FALSE)=1,0.15,0.5))),0.5)</f>
        <v>0.5</v>
      </c>
      <c r="Y1948" s="6">
        <f t="shared" si="30"/>
        <v>0</v>
      </c>
    </row>
    <row r="1949" spans="1:25" x14ac:dyDescent="0.3">
      <c r="A1949" t="str">
        <f>IF(B1949=1,COUNTIF($B$2:B1949,1),"")</f>
        <v/>
      </c>
      <c r="B1949" t="str">
        <f>IF(C1949=1,COUNTIF($H$2:H1949,H1949),"")</f>
        <v/>
      </c>
      <c r="C1949">
        <f>IF(G1949=List!$P$1,1,0)</f>
        <v>0</v>
      </c>
      <c r="D1949" s="1" t="str">
        <f>IF(E1949=1,COUNTIF($E$2:E1949,1),"")</f>
        <v/>
      </c>
      <c r="E1949" s="1" t="str">
        <f>IF(H1949=List!$P$2,1,"")</f>
        <v/>
      </c>
      <c r="F1949" s="2" t="s">
        <v>11828</v>
      </c>
      <c r="G1949" s="2" t="s">
        <v>465</v>
      </c>
      <c r="H1949" s="2" t="s">
        <v>6321</v>
      </c>
      <c r="I1949" s="2" t="s">
        <v>3399</v>
      </c>
      <c r="J1949" s="2" t="s">
        <v>950</v>
      </c>
      <c r="K1949" s="2" t="s">
        <v>3428</v>
      </c>
      <c r="L1949" s="2" t="s">
        <v>3429</v>
      </c>
      <c r="M1949" s="2" t="s">
        <v>159</v>
      </c>
      <c r="N1949" s="2" t="s">
        <v>756</v>
      </c>
      <c r="O1949" s="99">
        <v>20819</v>
      </c>
      <c r="P1949" s="2" t="s">
        <v>8112</v>
      </c>
      <c r="Q1949">
        <v>650400</v>
      </c>
      <c r="R1949">
        <v>653100</v>
      </c>
      <c r="S1949">
        <v>1591900</v>
      </c>
      <c r="V1949" t="s">
        <v>8635</v>
      </c>
      <c r="W1949" s="101">
        <v>46199.533316469904</v>
      </c>
      <c r="X1949" s="1">
        <f>IFERROR(IF(H1949="","",IF(O1949=0,0.15,IF(VLOOKUP(O1949,'Source Post 14 Status (6.30.26)'!A:B,2,FALSE)=1,0.15,0.5))),0.5)</f>
        <v>0.15</v>
      </c>
      <c r="Y1949" s="6">
        <f t="shared" si="30"/>
        <v>0</v>
      </c>
    </row>
    <row r="1950" spans="1:25" x14ac:dyDescent="0.3">
      <c r="A1950" t="str">
        <f>IF(B1950=1,COUNTIF($B$2:B1950,1),"")</f>
        <v/>
      </c>
      <c r="B1950" t="str">
        <f>IF(C1950=1,COUNTIF($H$2:H1950,H1950),"")</f>
        <v/>
      </c>
      <c r="C1950">
        <f>IF(G1950=List!$P$1,1,0)</f>
        <v>0</v>
      </c>
      <c r="D1950" s="1" t="str">
        <f>IF(E1950=1,COUNTIF($E$2:E1950,1),"")</f>
        <v/>
      </c>
      <c r="E1950" s="1" t="str">
        <f>IF(H1950=List!$P$2,1,"")</f>
        <v/>
      </c>
      <c r="F1950" s="2" t="s">
        <v>11828</v>
      </c>
      <c r="G1950" s="2" t="s">
        <v>465</v>
      </c>
      <c r="H1950" s="2" t="s">
        <v>6321</v>
      </c>
      <c r="I1950" s="2" t="s">
        <v>3399</v>
      </c>
      <c r="J1950" s="2" t="s">
        <v>950</v>
      </c>
      <c r="K1950" s="2" t="s">
        <v>3428</v>
      </c>
      <c r="L1950" s="2" t="s">
        <v>3429</v>
      </c>
      <c r="M1950" s="2" t="s">
        <v>159</v>
      </c>
      <c r="N1950" s="2" t="s">
        <v>756</v>
      </c>
      <c r="O1950" s="99">
        <v>13581</v>
      </c>
      <c r="P1950" s="2" t="s">
        <v>7381</v>
      </c>
      <c r="Q1950">
        <v>371350</v>
      </c>
      <c r="R1950">
        <v>376350</v>
      </c>
      <c r="S1950">
        <v>375550</v>
      </c>
      <c r="V1950" t="s">
        <v>8635</v>
      </c>
      <c r="W1950" s="101">
        <v>46199.532565706017</v>
      </c>
      <c r="X1950" s="1">
        <f>IFERROR(IF(H1950="","",IF(O1950=0,0.15,IF(VLOOKUP(O1950,'Source Post 14 Status (6.30.26)'!A:B,2,FALSE)=1,0.15,0.5))),0.5)</f>
        <v>0.15</v>
      </c>
      <c r="Y1950" s="6">
        <f t="shared" si="30"/>
        <v>0</v>
      </c>
    </row>
    <row r="1951" spans="1:25" x14ac:dyDescent="0.3">
      <c r="A1951" t="str">
        <f>IF(B1951=1,COUNTIF($B$2:B1951,1),"")</f>
        <v/>
      </c>
      <c r="B1951" t="str">
        <f>IF(C1951=1,COUNTIF($H$2:H1951,H1951),"")</f>
        <v/>
      </c>
      <c r="C1951">
        <f>IF(G1951=List!$P$1,1,0)</f>
        <v>0</v>
      </c>
      <c r="D1951" s="1" t="str">
        <f>IF(E1951=1,COUNTIF($E$2:E1951,1),"")</f>
        <v/>
      </c>
      <c r="E1951" s="1" t="str">
        <f>IF(H1951=List!$P$2,1,"")</f>
        <v/>
      </c>
      <c r="F1951" s="2" t="s">
        <v>11828</v>
      </c>
      <c r="G1951" s="2" t="s">
        <v>466</v>
      </c>
      <c r="H1951" s="2" t="s">
        <v>6323</v>
      </c>
      <c r="I1951" s="2" t="s">
        <v>3399</v>
      </c>
      <c r="J1951" s="2" t="s">
        <v>950</v>
      </c>
      <c r="K1951" s="2" t="s">
        <v>3431</v>
      </c>
      <c r="L1951" s="2" t="s">
        <v>3432</v>
      </c>
      <c r="M1951" s="2" t="s">
        <v>159</v>
      </c>
      <c r="N1951" s="2" t="s">
        <v>756</v>
      </c>
      <c r="O1951" s="99">
        <v>0</v>
      </c>
      <c r="P1951" s="2" t="s">
        <v>8513</v>
      </c>
      <c r="W1951" s="101">
        <v>1</v>
      </c>
      <c r="X1951" s="1">
        <f>IFERROR(IF(H1951="","",IF(O1951=0,0.15,IF(VLOOKUP(O1951,'Source Post 14 Status (6.30.26)'!A:B,2,FALSE)=1,0.15,0.5))),0.5)</f>
        <v>0.15</v>
      </c>
      <c r="Y1951" s="6">
        <f t="shared" si="30"/>
        <v>0</v>
      </c>
    </row>
    <row r="1952" spans="1:25" x14ac:dyDescent="0.3">
      <c r="A1952" t="str">
        <f>IF(B1952=1,COUNTIF($B$2:B1952,1),"")</f>
        <v/>
      </c>
      <c r="B1952" t="str">
        <f>IF(C1952=1,COUNTIF($H$2:H1952,H1952),"")</f>
        <v/>
      </c>
      <c r="C1952">
        <f>IF(G1952=List!$P$1,1,0)</f>
        <v>0</v>
      </c>
      <c r="D1952" s="1" t="str">
        <f>IF(E1952=1,COUNTIF($E$2:E1952,1),"")</f>
        <v/>
      </c>
      <c r="E1952" s="1" t="str">
        <f>IF(H1952=List!$P$2,1,"")</f>
        <v/>
      </c>
      <c r="F1952" s="2" t="s">
        <v>11828</v>
      </c>
      <c r="G1952" s="2" t="s">
        <v>466</v>
      </c>
      <c r="H1952" s="2" t="s">
        <v>6323</v>
      </c>
      <c r="I1952" s="2" t="s">
        <v>3399</v>
      </c>
      <c r="J1952" s="2" t="s">
        <v>950</v>
      </c>
      <c r="K1952" s="2" t="s">
        <v>3431</v>
      </c>
      <c r="L1952" s="2" t="s">
        <v>3432</v>
      </c>
      <c r="M1952" s="2" t="s">
        <v>159</v>
      </c>
      <c r="N1952" s="2" t="s">
        <v>756</v>
      </c>
      <c r="O1952" s="99">
        <v>15308</v>
      </c>
      <c r="P1952" s="2" t="s">
        <v>11397</v>
      </c>
      <c r="W1952" s="101">
        <v>1</v>
      </c>
      <c r="X1952" s="1">
        <f>IFERROR(IF(H1952="","",IF(O1952=0,0.15,IF(VLOOKUP(O1952,'Source Post 14 Status (6.30.26)'!A:B,2,FALSE)=1,0.15,0.5))),0.5)</f>
        <v>0.15</v>
      </c>
      <c r="Y1952" s="6">
        <f t="shared" si="30"/>
        <v>0</v>
      </c>
    </row>
    <row r="1953" spans="1:25" x14ac:dyDescent="0.3">
      <c r="A1953" t="str">
        <f>IF(B1953=1,COUNTIF($B$2:B1953,1),"")</f>
        <v/>
      </c>
      <c r="B1953" t="str">
        <f>IF(C1953=1,COUNTIF($H$2:H1953,H1953),"")</f>
        <v/>
      </c>
      <c r="C1953">
        <f>IF(G1953=List!$P$1,1,0)</f>
        <v>0</v>
      </c>
      <c r="D1953" s="1" t="str">
        <f>IF(E1953=1,COUNTIF($E$2:E1953,1),"")</f>
        <v/>
      </c>
      <c r="E1953" s="1" t="str">
        <f>IF(H1953=List!$P$2,1,"")</f>
        <v/>
      </c>
      <c r="F1953" s="2" t="s">
        <v>11828</v>
      </c>
      <c r="G1953" s="2" t="s">
        <v>466</v>
      </c>
      <c r="H1953" s="2" t="s">
        <v>6323</v>
      </c>
      <c r="I1953" s="2" t="s">
        <v>3399</v>
      </c>
      <c r="J1953" s="2" t="s">
        <v>950</v>
      </c>
      <c r="K1953" s="2" t="s">
        <v>3431</v>
      </c>
      <c r="L1953" s="2" t="s">
        <v>3432</v>
      </c>
      <c r="M1953" s="2" t="s">
        <v>159</v>
      </c>
      <c r="N1953" s="2" t="s">
        <v>756</v>
      </c>
      <c r="O1953" s="99">
        <v>3988</v>
      </c>
      <c r="P1953" s="2" t="s">
        <v>6923</v>
      </c>
      <c r="W1953" s="101">
        <v>1</v>
      </c>
      <c r="X1953" s="1">
        <f>IFERROR(IF(H1953="","",IF(O1953=0,0.15,IF(VLOOKUP(O1953,'Source Post 14 Status (6.30.26)'!A:B,2,FALSE)=1,0.15,0.5))),0.5)</f>
        <v>0.5</v>
      </c>
      <c r="Y1953" s="6">
        <f t="shared" si="30"/>
        <v>0</v>
      </c>
    </row>
    <row r="1954" spans="1:25" x14ac:dyDescent="0.3">
      <c r="A1954" t="str">
        <f>IF(B1954=1,COUNTIF($B$2:B1954,1),"")</f>
        <v/>
      </c>
      <c r="B1954" t="str">
        <f>IF(C1954=1,COUNTIF($H$2:H1954,H1954),"")</f>
        <v/>
      </c>
      <c r="C1954">
        <f>IF(G1954=List!$P$1,1,0)</f>
        <v>0</v>
      </c>
      <c r="D1954" s="1" t="str">
        <f>IF(E1954=1,COUNTIF($E$2:E1954,1),"")</f>
        <v/>
      </c>
      <c r="E1954" s="1" t="str">
        <f>IF(H1954=List!$P$2,1,"")</f>
        <v/>
      </c>
      <c r="F1954" s="2" t="s">
        <v>11828</v>
      </c>
      <c r="G1954" s="2" t="s">
        <v>466</v>
      </c>
      <c r="H1954" s="2" t="s">
        <v>6323</v>
      </c>
      <c r="I1954" s="2" t="s">
        <v>3399</v>
      </c>
      <c r="J1954" s="2" t="s">
        <v>950</v>
      </c>
      <c r="K1954" s="2" t="s">
        <v>3431</v>
      </c>
      <c r="L1954" s="2" t="s">
        <v>3432</v>
      </c>
      <c r="M1954" s="2" t="s">
        <v>159</v>
      </c>
      <c r="N1954" s="2" t="s">
        <v>756</v>
      </c>
      <c r="O1954" s="99">
        <v>12015</v>
      </c>
      <c r="P1954" s="2" t="s">
        <v>7354</v>
      </c>
      <c r="W1954" s="101">
        <v>1</v>
      </c>
      <c r="X1954" s="1">
        <f>IFERROR(IF(H1954="","",IF(O1954=0,0.15,IF(VLOOKUP(O1954,'Source Post 14 Status (6.30.26)'!A:B,2,FALSE)=1,0.15,0.5))),0.5)</f>
        <v>0.15</v>
      </c>
      <c r="Y1954" s="6">
        <f t="shared" si="30"/>
        <v>0</v>
      </c>
    </row>
    <row r="1955" spans="1:25" x14ac:dyDescent="0.3">
      <c r="A1955" t="str">
        <f>IF(B1955=1,COUNTIF($B$2:B1955,1),"")</f>
        <v/>
      </c>
      <c r="B1955" t="str">
        <f>IF(C1955=1,COUNTIF($H$2:H1955,H1955),"")</f>
        <v/>
      </c>
      <c r="C1955">
        <f>IF(G1955=List!$P$1,1,0)</f>
        <v>0</v>
      </c>
      <c r="D1955" s="1" t="str">
        <f>IF(E1955=1,COUNTIF($E$2:E1955,1),"")</f>
        <v/>
      </c>
      <c r="E1955" s="1" t="str">
        <f>IF(H1955=List!$P$2,1,"")</f>
        <v/>
      </c>
      <c r="F1955" s="2" t="s">
        <v>11828</v>
      </c>
      <c r="G1955" s="2" t="s">
        <v>466</v>
      </c>
      <c r="H1955" s="2" t="s">
        <v>6323</v>
      </c>
      <c r="I1955" s="2" t="s">
        <v>3399</v>
      </c>
      <c r="J1955" s="2" t="s">
        <v>950</v>
      </c>
      <c r="K1955" s="2" t="s">
        <v>3431</v>
      </c>
      <c r="L1955" s="2" t="s">
        <v>3432</v>
      </c>
      <c r="M1955" s="2" t="s">
        <v>159</v>
      </c>
      <c r="N1955" s="2" t="s">
        <v>756</v>
      </c>
      <c r="O1955" s="99">
        <v>19588</v>
      </c>
      <c r="P1955" s="2" t="s">
        <v>7950</v>
      </c>
      <c r="W1955" s="101">
        <v>1</v>
      </c>
      <c r="X1955" s="1">
        <f>IFERROR(IF(H1955="","",IF(O1955=0,0.15,IF(VLOOKUP(O1955,'Source Post 14 Status (6.30.26)'!A:B,2,FALSE)=1,0.15,0.5))),0.5)</f>
        <v>0.15</v>
      </c>
      <c r="Y1955" s="6">
        <f t="shared" si="30"/>
        <v>0</v>
      </c>
    </row>
    <row r="1956" spans="1:25" x14ac:dyDescent="0.3">
      <c r="A1956" t="str">
        <f>IF(B1956=1,COUNTIF($B$2:B1956,1),"")</f>
        <v/>
      </c>
      <c r="B1956" t="str">
        <f>IF(C1956=1,COUNTIF($H$2:H1956,H1956),"")</f>
        <v/>
      </c>
      <c r="C1956">
        <f>IF(G1956=List!$P$1,1,0)</f>
        <v>0</v>
      </c>
      <c r="D1956" s="1" t="str">
        <f>IF(E1956=1,COUNTIF($E$2:E1956,1),"")</f>
        <v/>
      </c>
      <c r="E1956" s="1" t="str">
        <f>IF(H1956=List!$P$2,1,"")</f>
        <v/>
      </c>
      <c r="F1956" s="2" t="s">
        <v>11828</v>
      </c>
      <c r="G1956" s="2" t="s">
        <v>466</v>
      </c>
      <c r="H1956" s="2" t="s">
        <v>6323</v>
      </c>
      <c r="I1956" s="2" t="s">
        <v>3399</v>
      </c>
      <c r="J1956" s="2" t="s">
        <v>950</v>
      </c>
      <c r="K1956" s="2" t="s">
        <v>3431</v>
      </c>
      <c r="L1956" s="2" t="s">
        <v>3432</v>
      </c>
      <c r="M1956" s="2" t="s">
        <v>159</v>
      </c>
      <c r="N1956" s="2" t="s">
        <v>756</v>
      </c>
      <c r="O1956" s="99">
        <v>20640</v>
      </c>
      <c r="P1956" s="2" t="s">
        <v>8155</v>
      </c>
      <c r="W1956" s="101">
        <v>1</v>
      </c>
      <c r="X1956" s="1">
        <f>IFERROR(IF(H1956="","",IF(O1956=0,0.15,IF(VLOOKUP(O1956,'Source Post 14 Status (6.30.26)'!A:B,2,FALSE)=1,0.15,0.5))),0.5)</f>
        <v>0.15</v>
      </c>
      <c r="Y1956" s="6">
        <f t="shared" si="30"/>
        <v>0</v>
      </c>
    </row>
    <row r="1957" spans="1:25" x14ac:dyDescent="0.3">
      <c r="A1957" t="str">
        <f>IF(B1957=1,COUNTIF($B$2:B1957,1),"")</f>
        <v/>
      </c>
      <c r="B1957" t="str">
        <f>IF(C1957=1,COUNTIF($H$2:H1957,H1957),"")</f>
        <v/>
      </c>
      <c r="C1957">
        <f>IF(G1957=List!$P$1,1,0)</f>
        <v>0</v>
      </c>
      <c r="D1957" s="1" t="str">
        <f>IF(E1957=1,COUNTIF($E$2:E1957,1),"")</f>
        <v/>
      </c>
      <c r="E1957" s="1" t="str">
        <f>IF(H1957=List!$P$2,1,"")</f>
        <v/>
      </c>
      <c r="F1957" s="2" t="s">
        <v>11828</v>
      </c>
      <c r="G1957" s="2" t="s">
        <v>466</v>
      </c>
      <c r="H1957" s="2" t="s">
        <v>6323</v>
      </c>
      <c r="I1957" s="2" t="s">
        <v>3399</v>
      </c>
      <c r="J1957" s="2" t="s">
        <v>950</v>
      </c>
      <c r="K1957" s="2" t="s">
        <v>3431</v>
      </c>
      <c r="L1957" s="2" t="s">
        <v>3432</v>
      </c>
      <c r="M1957" s="2" t="s">
        <v>159</v>
      </c>
      <c r="N1957" s="2" t="s">
        <v>756</v>
      </c>
      <c r="O1957" s="99">
        <v>26923</v>
      </c>
      <c r="P1957" s="2" t="s">
        <v>11398</v>
      </c>
      <c r="W1957" s="101">
        <v>1</v>
      </c>
      <c r="X1957" s="1">
        <f>IFERROR(IF(H1957="","",IF(O1957=0,0.15,IF(VLOOKUP(O1957,'Source Post 14 Status (6.30.26)'!A:B,2,FALSE)=1,0.15,0.5))),0.5)</f>
        <v>0.15</v>
      </c>
      <c r="Y1957" s="6">
        <f t="shared" si="30"/>
        <v>0</v>
      </c>
    </row>
    <row r="1958" spans="1:25" x14ac:dyDescent="0.3">
      <c r="A1958" t="str">
        <f>IF(B1958=1,COUNTIF($B$2:B1958,1),"")</f>
        <v/>
      </c>
      <c r="B1958" t="str">
        <f>IF(C1958=1,COUNTIF($H$2:H1958,H1958),"")</f>
        <v/>
      </c>
      <c r="C1958">
        <f>IF(G1958=List!$P$1,1,0)</f>
        <v>0</v>
      </c>
      <c r="D1958" s="1" t="str">
        <f>IF(E1958=1,COUNTIF($E$2:E1958,1),"")</f>
        <v/>
      </c>
      <c r="E1958" s="1" t="str">
        <f>IF(H1958=List!$P$2,1,"")</f>
        <v/>
      </c>
      <c r="F1958" s="2" t="s">
        <v>11828</v>
      </c>
      <c r="G1958" s="2" t="s">
        <v>466</v>
      </c>
      <c r="H1958" s="2" t="s">
        <v>6323</v>
      </c>
      <c r="I1958" s="2" t="s">
        <v>3399</v>
      </c>
      <c r="J1958" s="2" t="s">
        <v>950</v>
      </c>
      <c r="K1958" s="2" t="s">
        <v>3431</v>
      </c>
      <c r="L1958" s="2" t="s">
        <v>3432</v>
      </c>
      <c r="M1958" s="2" t="s">
        <v>159</v>
      </c>
      <c r="N1958" s="2" t="s">
        <v>756</v>
      </c>
      <c r="O1958" s="99">
        <v>24618</v>
      </c>
      <c r="P1958" s="2" t="s">
        <v>11396</v>
      </c>
      <c r="W1958" s="101">
        <v>1</v>
      </c>
      <c r="X1958" s="1">
        <f>IFERROR(IF(H1958="","",IF(O1958=0,0.15,IF(VLOOKUP(O1958,'Source Post 14 Status (6.30.26)'!A:B,2,FALSE)=1,0.15,0.5))),0.5)</f>
        <v>0.15</v>
      </c>
      <c r="Y1958" s="6">
        <f t="shared" si="30"/>
        <v>0</v>
      </c>
    </row>
    <row r="1959" spans="1:25" x14ac:dyDescent="0.3">
      <c r="A1959" t="str">
        <f>IF(B1959=1,COUNTIF($B$2:B1959,1),"")</f>
        <v/>
      </c>
      <c r="B1959" t="str">
        <f>IF(C1959=1,COUNTIF($H$2:H1959,H1959),"")</f>
        <v/>
      </c>
      <c r="C1959">
        <f>IF(G1959=List!$P$1,1,0)</f>
        <v>0</v>
      </c>
      <c r="D1959" s="1" t="str">
        <f>IF(E1959=1,COUNTIF($E$2:E1959,1),"")</f>
        <v/>
      </c>
      <c r="E1959" s="1" t="str">
        <f>IF(H1959=List!$P$2,1,"")</f>
        <v/>
      </c>
      <c r="F1959" s="2" t="s">
        <v>11828</v>
      </c>
      <c r="G1959" s="2" t="s">
        <v>466</v>
      </c>
      <c r="H1959" s="2" t="s">
        <v>6323</v>
      </c>
      <c r="I1959" s="2" t="s">
        <v>3399</v>
      </c>
      <c r="J1959" s="2" t="s">
        <v>950</v>
      </c>
      <c r="K1959" s="2" t="s">
        <v>3431</v>
      </c>
      <c r="L1959" s="2" t="s">
        <v>3432</v>
      </c>
      <c r="M1959" s="2" t="s">
        <v>159</v>
      </c>
      <c r="N1959" s="2" t="s">
        <v>756</v>
      </c>
      <c r="O1959" s="99">
        <v>0</v>
      </c>
      <c r="P1959" s="2" t="s">
        <v>8514</v>
      </c>
      <c r="W1959" s="101">
        <v>1</v>
      </c>
      <c r="X1959" s="1">
        <f>IFERROR(IF(H1959="","",IF(O1959=0,0.15,IF(VLOOKUP(O1959,'Source Post 14 Status (6.30.26)'!A:B,2,FALSE)=1,0.15,0.5))),0.5)</f>
        <v>0.15</v>
      </c>
      <c r="Y1959" s="6">
        <f t="shared" si="30"/>
        <v>0</v>
      </c>
    </row>
    <row r="1960" spans="1:25" x14ac:dyDescent="0.3">
      <c r="A1960" t="str">
        <f>IF(B1960=1,COUNTIF($B$2:B1960,1),"")</f>
        <v/>
      </c>
      <c r="B1960" t="str">
        <f>IF(C1960=1,COUNTIF($H$2:H1960,H1960),"")</f>
        <v/>
      </c>
      <c r="C1960">
        <f>IF(G1960=List!$P$1,1,0)</f>
        <v>0</v>
      </c>
      <c r="D1960" s="1" t="str">
        <f>IF(E1960=1,COUNTIF($E$2:E1960,1),"")</f>
        <v/>
      </c>
      <c r="E1960" s="1" t="str">
        <f>IF(H1960=List!$P$2,1,"")</f>
        <v/>
      </c>
      <c r="F1960" s="2" t="s">
        <v>11828</v>
      </c>
      <c r="G1960" s="2" t="s">
        <v>466</v>
      </c>
      <c r="H1960" s="2" t="s">
        <v>6323</v>
      </c>
      <c r="I1960" s="2" t="s">
        <v>3399</v>
      </c>
      <c r="J1960" s="2" t="s">
        <v>950</v>
      </c>
      <c r="K1960" s="2" t="s">
        <v>3431</v>
      </c>
      <c r="L1960" s="2" t="s">
        <v>3432</v>
      </c>
      <c r="M1960" s="2" t="s">
        <v>159</v>
      </c>
      <c r="N1960" s="2" t="s">
        <v>756</v>
      </c>
      <c r="O1960" s="99">
        <v>7428</v>
      </c>
      <c r="P1960" s="2" t="s">
        <v>7001</v>
      </c>
      <c r="W1960" s="101">
        <v>1</v>
      </c>
      <c r="X1960" s="1">
        <f>IFERROR(IF(H1960="","",IF(O1960=0,0.15,IF(VLOOKUP(O1960,'Source Post 14 Status (6.30.26)'!A:B,2,FALSE)=1,0.15,0.5))),0.5)</f>
        <v>0.5</v>
      </c>
      <c r="Y1960" s="6">
        <f t="shared" si="30"/>
        <v>0</v>
      </c>
    </row>
    <row r="1961" spans="1:25" x14ac:dyDescent="0.3">
      <c r="A1961" t="str">
        <f>IF(B1961=1,COUNTIF($B$2:B1961,1),"")</f>
        <v/>
      </c>
      <c r="B1961" t="str">
        <f>IF(C1961=1,COUNTIF($H$2:H1961,H1961),"")</f>
        <v/>
      </c>
      <c r="C1961">
        <f>IF(G1961=List!$P$1,1,0)</f>
        <v>0</v>
      </c>
      <c r="D1961" s="1" t="str">
        <f>IF(E1961=1,COUNTIF($E$2:E1961,1),"")</f>
        <v/>
      </c>
      <c r="E1961" s="1" t="str">
        <f>IF(H1961=List!$P$2,1,"")</f>
        <v/>
      </c>
      <c r="F1961" s="2" t="s">
        <v>11828</v>
      </c>
      <c r="G1961" s="2" t="s">
        <v>467</v>
      </c>
      <c r="H1961" s="2" t="s">
        <v>6320</v>
      </c>
      <c r="I1961" s="2" t="s">
        <v>3399</v>
      </c>
      <c r="J1961" s="2" t="s">
        <v>960</v>
      </c>
      <c r="K1961" s="2" t="s">
        <v>3434</v>
      </c>
      <c r="L1961" s="2" t="s">
        <v>3435</v>
      </c>
      <c r="M1961" s="2" t="s">
        <v>159</v>
      </c>
      <c r="N1961" s="2" t="s">
        <v>756</v>
      </c>
      <c r="O1961" s="99">
        <v>11431</v>
      </c>
      <c r="P1961" s="2" t="s">
        <v>7269</v>
      </c>
      <c r="Q1961">
        <v>287419</v>
      </c>
      <c r="R1961">
        <v>283194</v>
      </c>
      <c r="S1961">
        <v>568303</v>
      </c>
      <c r="T1961">
        <v>559601</v>
      </c>
      <c r="V1961" t="s">
        <v>11399</v>
      </c>
      <c r="W1961" s="101">
        <v>46199.585839699073</v>
      </c>
      <c r="X1961" s="1">
        <f>IFERROR(IF(H1961="","",IF(O1961=0,0.15,IF(VLOOKUP(O1961,'Source Post 14 Status (6.30.26)'!A:B,2,FALSE)=1,0.15,0.5))),0.5)</f>
        <v>0.5</v>
      </c>
      <c r="Y1961" s="6">
        <f t="shared" si="30"/>
        <v>279801</v>
      </c>
    </row>
    <row r="1962" spans="1:25" x14ac:dyDescent="0.3">
      <c r="A1962" t="str">
        <f>IF(B1962=1,COUNTIF($B$2:B1962,1),"")</f>
        <v/>
      </c>
      <c r="B1962" t="str">
        <f>IF(C1962=1,COUNTIF($H$2:H1962,H1962),"")</f>
        <v/>
      </c>
      <c r="C1962">
        <f>IF(G1962=List!$P$1,1,0)</f>
        <v>0</v>
      </c>
      <c r="D1962" s="1" t="str">
        <f>IF(E1962=1,COUNTIF($E$2:E1962,1),"")</f>
        <v/>
      </c>
      <c r="E1962" s="1" t="str">
        <f>IF(H1962=List!$P$2,1,"")</f>
        <v/>
      </c>
      <c r="F1962" s="2" t="s">
        <v>11828</v>
      </c>
      <c r="G1962" s="2" t="s">
        <v>467</v>
      </c>
      <c r="H1962" s="2" t="s">
        <v>6320</v>
      </c>
      <c r="I1962" s="2" t="s">
        <v>3399</v>
      </c>
      <c r="J1962" s="2" t="s">
        <v>960</v>
      </c>
      <c r="K1962" s="2" t="s">
        <v>3434</v>
      </c>
      <c r="L1962" s="2" t="s">
        <v>3435</v>
      </c>
      <c r="M1962" s="2" t="s">
        <v>159</v>
      </c>
      <c r="N1962" s="2" t="s">
        <v>756</v>
      </c>
      <c r="O1962" s="99">
        <v>0</v>
      </c>
      <c r="P1962" s="2" t="s">
        <v>8513</v>
      </c>
      <c r="W1962" s="101">
        <v>1</v>
      </c>
      <c r="X1962" s="1">
        <f>IFERROR(IF(H1962="","",IF(O1962=0,0.15,IF(VLOOKUP(O1962,'Source Post 14 Status (6.30.26)'!A:B,2,FALSE)=1,0.15,0.5))),0.5)</f>
        <v>0.15</v>
      </c>
      <c r="Y1962" s="6">
        <f t="shared" si="30"/>
        <v>0</v>
      </c>
    </row>
    <row r="1963" spans="1:25" x14ac:dyDescent="0.3">
      <c r="A1963" t="str">
        <f>IF(B1963=1,COUNTIF($B$2:B1963,1),"")</f>
        <v/>
      </c>
      <c r="B1963" t="str">
        <f>IF(C1963=1,COUNTIF($H$2:H1963,H1963),"")</f>
        <v/>
      </c>
      <c r="C1963">
        <f>IF(G1963=List!$P$1,1,0)</f>
        <v>0</v>
      </c>
      <c r="D1963" s="1" t="str">
        <f>IF(E1963=1,COUNTIF($E$2:E1963,1),"")</f>
        <v/>
      </c>
      <c r="E1963" s="1" t="str">
        <f>IF(H1963=List!$P$2,1,"")</f>
        <v/>
      </c>
      <c r="F1963" s="2" t="s">
        <v>11828</v>
      </c>
      <c r="G1963" s="2" t="s">
        <v>9784</v>
      </c>
      <c r="H1963" s="2" t="s">
        <v>6324</v>
      </c>
      <c r="I1963" s="2" t="s">
        <v>3437</v>
      </c>
      <c r="J1963" s="2" t="s">
        <v>896</v>
      </c>
      <c r="K1963" s="2" t="s">
        <v>897</v>
      </c>
      <c r="L1963" s="2" t="s">
        <v>3438</v>
      </c>
      <c r="M1963" s="2" t="s">
        <v>159</v>
      </c>
      <c r="N1963" s="2" t="s">
        <v>756</v>
      </c>
      <c r="O1963" s="99">
        <v>20844</v>
      </c>
      <c r="P1963" s="2" t="s">
        <v>8222</v>
      </c>
      <c r="Q1963">
        <v>630353</v>
      </c>
      <c r="R1963">
        <v>646200</v>
      </c>
      <c r="S1963">
        <v>1277648</v>
      </c>
      <c r="T1963">
        <v>630683</v>
      </c>
      <c r="V1963" t="s">
        <v>8636</v>
      </c>
      <c r="W1963" s="101">
        <v>46196.848968483799</v>
      </c>
      <c r="X1963" s="1">
        <f>IFERROR(IF(H1963="","",IF(O1963=0,0.15,IF(VLOOKUP(O1963,'Source Post 14 Status (6.30.26)'!A:B,2,FALSE)=1,0.15,0.5))),0.5)</f>
        <v>0.15</v>
      </c>
      <c r="Y1963" s="6">
        <f t="shared" si="30"/>
        <v>94602</v>
      </c>
    </row>
    <row r="1964" spans="1:25" x14ac:dyDescent="0.3">
      <c r="A1964" t="str">
        <f>IF(B1964=1,COUNTIF($B$2:B1964,1),"")</f>
        <v/>
      </c>
      <c r="B1964" t="str">
        <f>IF(C1964=1,COUNTIF($H$2:H1964,H1964),"")</f>
        <v/>
      </c>
      <c r="C1964">
        <f>IF(G1964=List!$P$1,1,0)</f>
        <v>0</v>
      </c>
      <c r="D1964" s="1" t="str">
        <f>IF(E1964=1,COUNTIF($E$2:E1964,1),"")</f>
        <v/>
      </c>
      <c r="E1964" s="1" t="str">
        <f>IF(H1964=List!$P$2,1,"")</f>
        <v/>
      </c>
      <c r="F1964" s="2" t="s">
        <v>11828</v>
      </c>
      <c r="G1964" s="2" t="s">
        <v>9784</v>
      </c>
      <c r="H1964" s="2" t="s">
        <v>6324</v>
      </c>
      <c r="I1964" s="2" t="s">
        <v>3437</v>
      </c>
      <c r="J1964" s="2" t="s">
        <v>896</v>
      </c>
      <c r="K1964" s="2" t="s">
        <v>897</v>
      </c>
      <c r="L1964" s="2" t="s">
        <v>3438</v>
      </c>
      <c r="M1964" s="2" t="s">
        <v>159</v>
      </c>
      <c r="N1964" s="2" t="s">
        <v>756</v>
      </c>
      <c r="O1964" s="99">
        <v>11775</v>
      </c>
      <c r="P1964" s="2" t="s">
        <v>7309</v>
      </c>
      <c r="Q1964">
        <v>676694</v>
      </c>
      <c r="R1964">
        <v>679550</v>
      </c>
      <c r="S1964">
        <v>1359788</v>
      </c>
      <c r="T1964">
        <v>680050</v>
      </c>
      <c r="V1964" t="s">
        <v>8636</v>
      </c>
      <c r="W1964" s="101">
        <v>46196.8486647338</v>
      </c>
      <c r="X1964" s="1">
        <f>IFERROR(IF(H1964="","",IF(O1964=0,0.15,IF(VLOOKUP(O1964,'Source Post 14 Status (6.30.26)'!A:B,2,FALSE)=1,0.15,0.5))),0.5)</f>
        <v>0.15</v>
      </c>
      <c r="Y1964" s="6">
        <f t="shared" si="30"/>
        <v>102008</v>
      </c>
    </row>
    <row r="1965" spans="1:25" x14ac:dyDescent="0.3">
      <c r="A1965" t="str">
        <f>IF(B1965=1,COUNTIF($B$2:B1965,1),"")</f>
        <v/>
      </c>
      <c r="B1965" t="str">
        <f>IF(C1965=1,COUNTIF($H$2:H1965,H1965),"")</f>
        <v/>
      </c>
      <c r="C1965">
        <f>IF(G1965=List!$P$1,1,0)</f>
        <v>0</v>
      </c>
      <c r="D1965" s="1" t="str">
        <f>IF(E1965=1,COUNTIF($E$2:E1965,1),"")</f>
        <v/>
      </c>
      <c r="E1965" s="1" t="str">
        <f>IF(H1965=List!$P$2,1,"")</f>
        <v/>
      </c>
      <c r="F1965" s="2" t="s">
        <v>11828</v>
      </c>
      <c r="G1965" s="2" t="s">
        <v>9784</v>
      </c>
      <c r="H1965" s="2" t="s">
        <v>6324</v>
      </c>
      <c r="I1965" s="2" t="s">
        <v>3437</v>
      </c>
      <c r="J1965" s="2" t="s">
        <v>896</v>
      </c>
      <c r="K1965" s="2" t="s">
        <v>897</v>
      </c>
      <c r="L1965" s="2" t="s">
        <v>3438</v>
      </c>
      <c r="M1965" s="2" t="s">
        <v>159</v>
      </c>
      <c r="N1965" s="2" t="s">
        <v>756</v>
      </c>
      <c r="O1965" s="99">
        <v>0</v>
      </c>
      <c r="P1965" s="2" t="s">
        <v>8514</v>
      </c>
      <c r="W1965" s="101">
        <v>1</v>
      </c>
      <c r="X1965" s="1">
        <f>IFERROR(IF(H1965="","",IF(O1965=0,0.15,IF(VLOOKUP(O1965,'Source Post 14 Status (6.30.26)'!A:B,2,FALSE)=1,0.15,0.5))),0.5)</f>
        <v>0.15</v>
      </c>
      <c r="Y1965" s="6">
        <f t="shared" si="30"/>
        <v>0</v>
      </c>
    </row>
    <row r="1966" spans="1:25" x14ac:dyDescent="0.3">
      <c r="A1966" t="str">
        <f>IF(B1966=1,COUNTIF($B$2:B1966,1),"")</f>
        <v/>
      </c>
      <c r="B1966" t="str">
        <f>IF(C1966=1,COUNTIF($H$2:H1966,H1966),"")</f>
        <v/>
      </c>
      <c r="C1966">
        <f>IF(G1966=List!$P$1,1,0)</f>
        <v>0</v>
      </c>
      <c r="D1966" s="1" t="str">
        <f>IF(E1966=1,COUNTIF($E$2:E1966,1),"")</f>
        <v/>
      </c>
      <c r="E1966" s="1" t="str">
        <f>IF(H1966=List!$P$2,1,"")</f>
        <v/>
      </c>
      <c r="F1966" s="2" t="s">
        <v>11828</v>
      </c>
      <c r="G1966" s="2" t="s">
        <v>9784</v>
      </c>
      <c r="H1966" s="2" t="s">
        <v>6324</v>
      </c>
      <c r="I1966" s="2" t="s">
        <v>3437</v>
      </c>
      <c r="J1966" s="2" t="s">
        <v>896</v>
      </c>
      <c r="K1966" s="2" t="s">
        <v>897</v>
      </c>
      <c r="L1966" s="2" t="s">
        <v>3438</v>
      </c>
      <c r="M1966" s="2" t="s">
        <v>159</v>
      </c>
      <c r="N1966" s="2" t="s">
        <v>756</v>
      </c>
      <c r="O1966" s="99">
        <v>0</v>
      </c>
      <c r="P1966" s="2" t="s">
        <v>8513</v>
      </c>
      <c r="W1966" s="101">
        <v>1</v>
      </c>
      <c r="X1966" s="1">
        <f>IFERROR(IF(H1966="","",IF(O1966=0,0.15,IF(VLOOKUP(O1966,'Source Post 14 Status (6.30.26)'!A:B,2,FALSE)=1,0.15,0.5))),0.5)</f>
        <v>0.15</v>
      </c>
      <c r="Y1966" s="6">
        <f t="shared" si="30"/>
        <v>0</v>
      </c>
    </row>
    <row r="1967" spans="1:25" x14ac:dyDescent="0.3">
      <c r="A1967" t="str">
        <f>IF(B1967=1,COUNTIF($B$2:B1967,1),"")</f>
        <v/>
      </c>
      <c r="B1967" t="str">
        <f>IF(C1967=1,COUNTIF($H$2:H1967,H1967),"")</f>
        <v/>
      </c>
      <c r="C1967">
        <f>IF(G1967=List!$P$1,1,0)</f>
        <v>0</v>
      </c>
      <c r="D1967" s="1" t="str">
        <f>IF(E1967=1,COUNTIF($E$2:E1967,1),"")</f>
        <v/>
      </c>
      <c r="E1967" s="1" t="str">
        <f>IF(H1967=List!$P$2,1,"")</f>
        <v/>
      </c>
      <c r="F1967" s="2" t="s">
        <v>11828</v>
      </c>
      <c r="G1967" s="2" t="s">
        <v>9784</v>
      </c>
      <c r="H1967" s="2" t="s">
        <v>6324</v>
      </c>
      <c r="I1967" s="2" t="s">
        <v>3437</v>
      </c>
      <c r="J1967" s="2" t="s">
        <v>896</v>
      </c>
      <c r="K1967" s="2" t="s">
        <v>897</v>
      </c>
      <c r="L1967" s="2" t="s">
        <v>3438</v>
      </c>
      <c r="M1967" s="2" t="s">
        <v>159</v>
      </c>
      <c r="N1967" s="2" t="s">
        <v>756</v>
      </c>
      <c r="O1967" s="99">
        <v>27190</v>
      </c>
      <c r="P1967" s="2" t="s">
        <v>11402</v>
      </c>
      <c r="R1967">
        <v>21286</v>
      </c>
      <c r="S1967">
        <v>632812</v>
      </c>
      <c r="T1967">
        <v>600719</v>
      </c>
      <c r="U1967">
        <v>534844</v>
      </c>
      <c r="V1967" t="s">
        <v>8636</v>
      </c>
      <c r="W1967" s="101">
        <v>46196.858108877313</v>
      </c>
      <c r="X1967" s="1">
        <f>IFERROR(IF(H1967="","",IF(O1967=0,0.15,IF(VLOOKUP(O1967,'Source Post 14 Status (6.30.26)'!A:B,2,FALSE)=1,0.15,0.5))),0.5)</f>
        <v>0.5</v>
      </c>
      <c r="Y1967" s="6">
        <f t="shared" si="30"/>
        <v>567782</v>
      </c>
    </row>
    <row r="1968" spans="1:25" x14ac:dyDescent="0.3">
      <c r="A1968" t="str">
        <f>IF(B1968=1,COUNTIF($B$2:B1968,1),"")</f>
        <v/>
      </c>
      <c r="B1968" t="str">
        <f>IF(C1968=1,COUNTIF($H$2:H1968,H1968),"")</f>
        <v/>
      </c>
      <c r="C1968">
        <f>IF(G1968=List!$P$1,1,0)</f>
        <v>0</v>
      </c>
      <c r="D1968" s="1" t="str">
        <f>IF(E1968=1,COUNTIF($E$2:E1968,1),"")</f>
        <v/>
      </c>
      <c r="E1968" s="1" t="str">
        <f>IF(H1968=List!$P$2,1,"")</f>
        <v/>
      </c>
      <c r="F1968" s="2" t="s">
        <v>11828</v>
      </c>
      <c r="G1968" s="2" t="s">
        <v>9784</v>
      </c>
      <c r="H1968" s="2" t="s">
        <v>6324</v>
      </c>
      <c r="I1968" s="2" t="s">
        <v>3437</v>
      </c>
      <c r="J1968" s="2" t="s">
        <v>896</v>
      </c>
      <c r="K1968" s="2" t="s">
        <v>897</v>
      </c>
      <c r="L1968" s="2" t="s">
        <v>3438</v>
      </c>
      <c r="M1968" s="2" t="s">
        <v>159</v>
      </c>
      <c r="N1968" s="2" t="s">
        <v>756</v>
      </c>
      <c r="O1968" s="99">
        <v>27191</v>
      </c>
      <c r="P1968" s="2" t="s">
        <v>11401</v>
      </c>
      <c r="R1968">
        <v>48037</v>
      </c>
      <c r="S1968">
        <v>141750</v>
      </c>
      <c r="T1968">
        <v>70875</v>
      </c>
      <c r="U1968">
        <v>140875</v>
      </c>
      <c r="V1968" t="s">
        <v>8636</v>
      </c>
      <c r="W1968" s="101">
        <v>46196.859920868053</v>
      </c>
      <c r="X1968" s="1">
        <f>IFERROR(IF(H1968="","",IF(O1968=0,0.15,IF(VLOOKUP(O1968,'Source Post 14 Status (6.30.26)'!A:B,2,FALSE)=1,0.15,0.5))),0.5)</f>
        <v>0.5</v>
      </c>
      <c r="Y1968" s="6">
        <f t="shared" si="30"/>
        <v>70875</v>
      </c>
    </row>
    <row r="1969" spans="1:25" x14ac:dyDescent="0.3">
      <c r="A1969" t="str">
        <f>IF(B1969=1,COUNTIF($B$2:B1969,1),"")</f>
        <v/>
      </c>
      <c r="B1969" t="str">
        <f>IF(C1969=1,COUNTIF($H$2:H1969,H1969),"")</f>
        <v/>
      </c>
      <c r="C1969">
        <f>IF(G1969=List!$P$1,1,0)</f>
        <v>0</v>
      </c>
      <c r="D1969" s="1" t="str">
        <f>IF(E1969=1,COUNTIF($E$2:E1969,1),"")</f>
        <v/>
      </c>
      <c r="E1969" s="1" t="str">
        <f>IF(H1969=List!$P$2,1,"")</f>
        <v/>
      </c>
      <c r="F1969" s="2" t="s">
        <v>11828</v>
      </c>
      <c r="G1969" s="2" t="s">
        <v>9784</v>
      </c>
      <c r="H1969" s="2" t="s">
        <v>6326</v>
      </c>
      <c r="I1969" s="2" t="s">
        <v>3437</v>
      </c>
      <c r="J1969" s="2" t="s">
        <v>896</v>
      </c>
      <c r="K1969" s="2" t="s">
        <v>897</v>
      </c>
      <c r="L1969" s="2" t="s">
        <v>3438</v>
      </c>
      <c r="M1969" s="2" t="s">
        <v>169</v>
      </c>
      <c r="N1969" s="2" t="s">
        <v>802</v>
      </c>
      <c r="O1969" s="99">
        <v>8397</v>
      </c>
      <c r="P1969" s="2" t="s">
        <v>7038</v>
      </c>
      <c r="Q1969">
        <v>637488</v>
      </c>
      <c r="R1969">
        <v>639103</v>
      </c>
      <c r="S1969">
        <v>1289341</v>
      </c>
      <c r="T1969">
        <v>644845</v>
      </c>
      <c r="U1969">
        <v>645751</v>
      </c>
      <c r="V1969" t="s">
        <v>8636</v>
      </c>
      <c r="W1969" s="101">
        <v>46196.851932175923</v>
      </c>
      <c r="X1969" s="1">
        <f>IFERROR(IF(H1969="","",IF(O1969=0,0.15,IF(VLOOKUP(O1969,'Source Post 14 Status (6.30.26)'!A:B,2,FALSE)=1,0.15,0.5))),0.5)</f>
        <v>0.5</v>
      </c>
      <c r="Y1969" s="6">
        <f t="shared" si="30"/>
        <v>644845</v>
      </c>
    </row>
    <row r="1970" spans="1:25" x14ac:dyDescent="0.3">
      <c r="A1970" t="str">
        <f>IF(B1970=1,COUNTIF($B$2:B1970,1),"")</f>
        <v/>
      </c>
      <c r="B1970" t="str">
        <f>IF(C1970=1,COUNTIF($H$2:H1970,H1970),"")</f>
        <v/>
      </c>
      <c r="C1970">
        <f>IF(G1970=List!$P$1,1,0)</f>
        <v>0</v>
      </c>
      <c r="D1970" s="1" t="str">
        <f>IF(E1970=1,COUNTIF($E$2:E1970,1),"")</f>
        <v/>
      </c>
      <c r="E1970" s="1" t="str">
        <f>IF(H1970=List!$P$2,1,"")</f>
        <v/>
      </c>
      <c r="F1970" s="2" t="s">
        <v>11828</v>
      </c>
      <c r="G1970" s="2" t="s">
        <v>9784</v>
      </c>
      <c r="H1970" s="2" t="s">
        <v>6326</v>
      </c>
      <c r="I1970" s="2" t="s">
        <v>3437</v>
      </c>
      <c r="J1970" s="2" t="s">
        <v>896</v>
      </c>
      <c r="K1970" s="2" t="s">
        <v>897</v>
      </c>
      <c r="L1970" s="2" t="s">
        <v>3438</v>
      </c>
      <c r="M1970" s="2" t="s">
        <v>169</v>
      </c>
      <c r="N1970" s="2" t="s">
        <v>802</v>
      </c>
      <c r="O1970" s="99">
        <v>0</v>
      </c>
      <c r="P1970" s="2" t="s">
        <v>8514</v>
      </c>
      <c r="W1970" s="101">
        <v>1</v>
      </c>
      <c r="X1970" s="1">
        <f>IFERROR(IF(H1970="","",IF(O1970=0,0.15,IF(VLOOKUP(O1970,'Source Post 14 Status (6.30.26)'!A:B,2,FALSE)=1,0.15,0.5))),0.5)</f>
        <v>0.15</v>
      </c>
      <c r="Y1970" s="6">
        <f t="shared" si="30"/>
        <v>0</v>
      </c>
    </row>
    <row r="1971" spans="1:25" x14ac:dyDescent="0.3">
      <c r="A1971" t="str">
        <f>IF(B1971=1,COUNTIF($B$2:B1971,1),"")</f>
        <v/>
      </c>
      <c r="B1971" t="str">
        <f>IF(C1971=1,COUNTIF($H$2:H1971,H1971),"")</f>
        <v/>
      </c>
      <c r="C1971">
        <f>IF(G1971=List!$P$1,1,0)</f>
        <v>0</v>
      </c>
      <c r="D1971" s="1" t="str">
        <f>IF(E1971=1,COUNTIF($E$2:E1971,1),"")</f>
        <v/>
      </c>
      <c r="E1971" s="1" t="str">
        <f>IF(H1971=List!$P$2,1,"")</f>
        <v/>
      </c>
      <c r="F1971" s="2" t="s">
        <v>11828</v>
      </c>
      <c r="G1971" s="2" t="s">
        <v>9784</v>
      </c>
      <c r="H1971" s="2" t="s">
        <v>6326</v>
      </c>
      <c r="I1971" s="2" t="s">
        <v>3437</v>
      </c>
      <c r="J1971" s="2" t="s">
        <v>896</v>
      </c>
      <c r="K1971" s="2" t="s">
        <v>897</v>
      </c>
      <c r="L1971" s="2" t="s">
        <v>3438</v>
      </c>
      <c r="M1971" s="2" t="s">
        <v>169</v>
      </c>
      <c r="N1971" s="2" t="s">
        <v>802</v>
      </c>
      <c r="O1971" s="99">
        <v>18284</v>
      </c>
      <c r="P1971" s="2" t="s">
        <v>7916</v>
      </c>
      <c r="Q1971">
        <v>603345</v>
      </c>
      <c r="R1971">
        <v>603680</v>
      </c>
      <c r="S1971">
        <v>1210128</v>
      </c>
      <c r="T1971">
        <v>606353</v>
      </c>
      <c r="U1971">
        <v>606450</v>
      </c>
      <c r="V1971" t="s">
        <v>8636</v>
      </c>
      <c r="W1971" s="101">
        <v>46196.852239351851</v>
      </c>
      <c r="X1971" s="1">
        <f>IFERROR(IF(H1971="","",IF(O1971=0,0.15,IF(VLOOKUP(O1971,'Source Post 14 Status (6.30.26)'!A:B,2,FALSE)=1,0.15,0.5))),0.5)</f>
        <v>0.5</v>
      </c>
      <c r="Y1971" s="6">
        <f t="shared" si="30"/>
        <v>606353</v>
      </c>
    </row>
    <row r="1972" spans="1:25" x14ac:dyDescent="0.3">
      <c r="A1972" t="str">
        <f>IF(B1972=1,COUNTIF($B$2:B1972,1),"")</f>
        <v/>
      </c>
      <c r="B1972" t="str">
        <f>IF(C1972=1,COUNTIF($H$2:H1972,H1972),"")</f>
        <v/>
      </c>
      <c r="C1972">
        <f>IF(G1972=List!$P$1,1,0)</f>
        <v>0</v>
      </c>
      <c r="D1972" s="1" t="str">
        <f>IF(E1972=1,COUNTIF($E$2:E1972,1),"")</f>
        <v/>
      </c>
      <c r="E1972" s="1" t="str">
        <f>IF(H1972=List!$P$2,1,"")</f>
        <v/>
      </c>
      <c r="F1972" s="2" t="s">
        <v>11828</v>
      </c>
      <c r="G1972" s="2" t="s">
        <v>9784</v>
      </c>
      <c r="H1972" s="2" t="s">
        <v>8760</v>
      </c>
      <c r="I1972" s="2" t="s">
        <v>3437</v>
      </c>
      <c r="J1972" s="2" t="s">
        <v>896</v>
      </c>
      <c r="K1972" s="2" t="s">
        <v>897</v>
      </c>
      <c r="L1972" s="2" t="s">
        <v>3438</v>
      </c>
      <c r="M1972" s="2" t="s">
        <v>195</v>
      </c>
      <c r="N1972" s="2" t="s">
        <v>809</v>
      </c>
      <c r="O1972" s="99">
        <v>24114</v>
      </c>
      <c r="P1972" s="2" t="s">
        <v>8485</v>
      </c>
      <c r="Q1972">
        <v>287500</v>
      </c>
      <c r="R1972">
        <v>287500</v>
      </c>
      <c r="S1972">
        <v>1096999</v>
      </c>
      <c r="T1972">
        <v>548463</v>
      </c>
      <c r="U1972">
        <v>548392</v>
      </c>
      <c r="V1972" t="s">
        <v>8636</v>
      </c>
      <c r="W1972" s="101">
        <v>46196.852571527779</v>
      </c>
      <c r="X1972" s="1">
        <f>IFERROR(IF(H1972="","",IF(O1972=0,0.15,IF(VLOOKUP(O1972,'Source Post 14 Status (6.30.26)'!A:B,2,FALSE)=1,0.15,0.5))),0.5)</f>
        <v>0.5</v>
      </c>
      <c r="Y1972" s="6">
        <f t="shared" si="30"/>
        <v>548428</v>
      </c>
    </row>
    <row r="1973" spans="1:25" x14ac:dyDescent="0.3">
      <c r="A1973" t="str">
        <f>IF(B1973=1,COUNTIF($B$2:B1973,1),"")</f>
        <v/>
      </c>
      <c r="B1973" t="str">
        <f>IF(C1973=1,COUNTIF($H$2:H1973,H1973),"")</f>
        <v/>
      </c>
      <c r="C1973">
        <f>IF(G1973=List!$P$1,1,0)</f>
        <v>0</v>
      </c>
      <c r="D1973" s="1" t="str">
        <f>IF(E1973=1,COUNTIF($E$2:E1973,1),"")</f>
        <v/>
      </c>
      <c r="E1973" s="1" t="str">
        <f>IF(H1973=List!$P$2,1,"")</f>
        <v/>
      </c>
      <c r="F1973" s="2" t="s">
        <v>11828</v>
      </c>
      <c r="G1973" s="2" t="s">
        <v>9784</v>
      </c>
      <c r="H1973" s="2" t="s">
        <v>6325</v>
      </c>
      <c r="I1973" s="2" t="s">
        <v>3437</v>
      </c>
      <c r="J1973" s="2" t="s">
        <v>896</v>
      </c>
      <c r="K1973" s="2" t="s">
        <v>897</v>
      </c>
      <c r="L1973" s="2" t="s">
        <v>3438</v>
      </c>
      <c r="M1973" s="2" t="s">
        <v>168</v>
      </c>
      <c r="N1973" s="2" t="s">
        <v>800</v>
      </c>
      <c r="O1973" s="99">
        <v>0</v>
      </c>
      <c r="P1973" s="2" t="s">
        <v>8514</v>
      </c>
      <c r="W1973" s="101">
        <v>1</v>
      </c>
      <c r="X1973" s="1">
        <f>IFERROR(IF(H1973="","",IF(O1973=0,0.15,IF(VLOOKUP(O1973,'Source Post 14 Status (6.30.26)'!A:B,2,FALSE)=1,0.15,0.5))),0.5)</f>
        <v>0.15</v>
      </c>
      <c r="Y1973" s="6">
        <f t="shared" si="30"/>
        <v>0</v>
      </c>
    </row>
    <row r="1974" spans="1:25" x14ac:dyDescent="0.3">
      <c r="A1974" t="str">
        <f>IF(B1974=1,COUNTIF($B$2:B1974,1),"")</f>
        <v/>
      </c>
      <c r="B1974" t="str">
        <f>IF(C1974=1,COUNTIF($H$2:H1974,H1974),"")</f>
        <v/>
      </c>
      <c r="C1974">
        <f>IF(G1974=List!$P$1,1,0)</f>
        <v>0</v>
      </c>
      <c r="D1974" s="1" t="str">
        <f>IF(E1974=1,COUNTIF($E$2:E1974,1),"")</f>
        <v/>
      </c>
      <c r="E1974" s="1" t="str">
        <f>IF(H1974=List!$P$2,1,"")</f>
        <v/>
      </c>
      <c r="F1974" s="2" t="s">
        <v>11828</v>
      </c>
      <c r="G1974" s="2" t="s">
        <v>9784</v>
      </c>
      <c r="H1974" s="2" t="s">
        <v>6325</v>
      </c>
      <c r="I1974" s="2" t="s">
        <v>3437</v>
      </c>
      <c r="J1974" s="2" t="s">
        <v>896</v>
      </c>
      <c r="K1974" s="2" t="s">
        <v>897</v>
      </c>
      <c r="L1974" s="2" t="s">
        <v>3438</v>
      </c>
      <c r="M1974" s="2" t="s">
        <v>168</v>
      </c>
      <c r="N1974" s="2" t="s">
        <v>800</v>
      </c>
      <c r="O1974" s="99">
        <v>10917</v>
      </c>
      <c r="P1974" s="2" t="s">
        <v>7226</v>
      </c>
      <c r="Q1974">
        <v>537244</v>
      </c>
      <c r="R1974">
        <v>537303</v>
      </c>
      <c r="S1974">
        <v>1074275</v>
      </c>
      <c r="T1974">
        <v>536566</v>
      </c>
      <c r="U1974">
        <v>540806</v>
      </c>
      <c r="V1974" t="s">
        <v>8636</v>
      </c>
      <c r="W1974" s="101">
        <v>46196.851353090278</v>
      </c>
      <c r="X1974" s="1">
        <f>IFERROR(IF(H1974="","",IF(O1974=0,0.15,IF(VLOOKUP(O1974,'Source Post 14 Status (6.30.26)'!A:B,2,FALSE)=1,0.15,0.5))),0.5)</f>
        <v>0.15</v>
      </c>
      <c r="Y1974" s="6">
        <f t="shared" si="30"/>
        <v>161606</v>
      </c>
    </row>
    <row r="1975" spans="1:25" x14ac:dyDescent="0.3">
      <c r="A1975" t="str">
        <f>IF(B1975=1,COUNTIF($B$2:B1975,1),"")</f>
        <v/>
      </c>
      <c r="B1975" t="str">
        <f>IF(C1975=1,COUNTIF($H$2:H1975,H1975),"")</f>
        <v/>
      </c>
      <c r="C1975">
        <f>IF(G1975=List!$P$1,1,0)</f>
        <v>0</v>
      </c>
      <c r="D1975" s="1" t="str">
        <f>IF(E1975=1,COUNTIF($E$2:E1975,1),"")</f>
        <v/>
      </c>
      <c r="E1975" s="1" t="str">
        <f>IF(H1975=List!$P$2,1,"")</f>
        <v/>
      </c>
      <c r="F1975" s="2" t="s">
        <v>11828</v>
      </c>
      <c r="G1975" s="2" t="s">
        <v>9799</v>
      </c>
      <c r="H1975" s="2" t="s">
        <v>6330</v>
      </c>
      <c r="I1975" s="2" t="s">
        <v>3437</v>
      </c>
      <c r="J1975" s="2" t="s">
        <v>937</v>
      </c>
      <c r="K1975" s="2" t="s">
        <v>3457</v>
      </c>
      <c r="L1975" s="2" t="s">
        <v>3458</v>
      </c>
      <c r="M1975" s="2" t="s">
        <v>169</v>
      </c>
      <c r="N1975" s="2" t="s">
        <v>802</v>
      </c>
      <c r="O1975" s="99">
        <v>0</v>
      </c>
      <c r="P1975" s="2" t="s">
        <v>8513</v>
      </c>
      <c r="W1975" s="101">
        <v>1</v>
      </c>
      <c r="X1975" s="1">
        <f>IFERROR(IF(H1975="","",IF(O1975=0,0.15,IF(VLOOKUP(O1975,'Source Post 14 Status (6.30.26)'!A:B,2,FALSE)=1,0.15,0.5))),0.5)</f>
        <v>0.15</v>
      </c>
      <c r="Y1975" s="6">
        <f t="shared" si="30"/>
        <v>0</v>
      </c>
    </row>
    <row r="1976" spans="1:25" x14ac:dyDescent="0.3">
      <c r="A1976" t="str">
        <f>IF(B1976=1,COUNTIF($B$2:B1976,1),"")</f>
        <v/>
      </c>
      <c r="B1976" t="str">
        <f>IF(C1976=1,COUNTIF($H$2:H1976,H1976),"")</f>
        <v/>
      </c>
      <c r="C1976">
        <f>IF(G1976=List!$P$1,1,0)</f>
        <v>0</v>
      </c>
      <c r="D1976" s="1" t="str">
        <f>IF(E1976=1,COUNTIF($E$2:E1976,1),"")</f>
        <v/>
      </c>
      <c r="E1976" s="1" t="str">
        <f>IF(H1976=List!$P$2,1,"")</f>
        <v/>
      </c>
      <c r="F1976" s="2" t="s">
        <v>11828</v>
      </c>
      <c r="G1976" s="2" t="s">
        <v>9799</v>
      </c>
      <c r="H1976" s="2" t="s">
        <v>6330</v>
      </c>
      <c r="I1976" s="2" t="s">
        <v>3437</v>
      </c>
      <c r="J1976" s="2" t="s">
        <v>937</v>
      </c>
      <c r="K1976" s="2" t="s">
        <v>3457</v>
      </c>
      <c r="L1976" s="2" t="s">
        <v>3458</v>
      </c>
      <c r="M1976" s="2" t="s">
        <v>169</v>
      </c>
      <c r="N1976" s="2" t="s">
        <v>802</v>
      </c>
      <c r="O1976" s="99">
        <v>12408</v>
      </c>
      <c r="P1976" s="2" t="s">
        <v>7382</v>
      </c>
      <c r="Q1976">
        <v>522185</v>
      </c>
      <c r="R1976">
        <v>520092</v>
      </c>
      <c r="S1976">
        <v>1043464</v>
      </c>
      <c r="T1976">
        <v>523016</v>
      </c>
      <c r="U1976">
        <v>520303</v>
      </c>
      <c r="V1976" t="s">
        <v>8637</v>
      </c>
      <c r="W1976" s="101">
        <v>46203.852159340277</v>
      </c>
      <c r="X1976" s="1">
        <f>IFERROR(IF(H1976="","",IF(O1976=0,0.15,IF(VLOOKUP(O1976,'Source Post 14 Status (6.30.26)'!A:B,2,FALSE)=1,0.15,0.5))),0.5)</f>
        <v>0.15</v>
      </c>
      <c r="Y1976" s="6">
        <f t="shared" si="30"/>
        <v>156498</v>
      </c>
    </row>
    <row r="1977" spans="1:25" x14ac:dyDescent="0.3">
      <c r="A1977" t="str">
        <f>IF(B1977=1,COUNTIF($B$2:B1977,1),"")</f>
        <v/>
      </c>
      <c r="B1977" t="str">
        <f>IF(C1977=1,COUNTIF($H$2:H1977,H1977),"")</f>
        <v/>
      </c>
      <c r="C1977">
        <f>IF(G1977=List!$P$1,1,0)</f>
        <v>0</v>
      </c>
      <c r="D1977" s="1" t="str">
        <f>IF(E1977=1,COUNTIF($E$2:E1977,1),"")</f>
        <v/>
      </c>
      <c r="E1977" s="1" t="str">
        <f>IF(H1977=List!$P$2,1,"")</f>
        <v/>
      </c>
      <c r="F1977" s="2" t="s">
        <v>11828</v>
      </c>
      <c r="G1977" s="2" t="s">
        <v>9799</v>
      </c>
      <c r="H1977" s="2" t="s">
        <v>6328</v>
      </c>
      <c r="I1977" s="2" t="s">
        <v>3437</v>
      </c>
      <c r="J1977" s="2" t="s">
        <v>937</v>
      </c>
      <c r="K1977" s="2" t="s">
        <v>3457</v>
      </c>
      <c r="L1977" s="2" t="s">
        <v>3458</v>
      </c>
      <c r="M1977" s="2" t="s">
        <v>159</v>
      </c>
      <c r="N1977" s="2" t="s">
        <v>756</v>
      </c>
      <c r="O1977" s="99">
        <v>20788</v>
      </c>
      <c r="P1977" s="2" t="s">
        <v>8203</v>
      </c>
      <c r="Q1977">
        <v>469544</v>
      </c>
      <c r="R1977">
        <v>469544</v>
      </c>
      <c r="S1977">
        <v>940162</v>
      </c>
      <c r="T1977">
        <v>473769</v>
      </c>
      <c r="U1977">
        <v>471269</v>
      </c>
      <c r="V1977" t="s">
        <v>8637</v>
      </c>
      <c r="W1977" s="101">
        <v>46203.850670254629</v>
      </c>
      <c r="X1977" s="1">
        <f>IFERROR(IF(H1977="","",IF(O1977=0,0.15,IF(VLOOKUP(O1977,'Source Post 14 Status (6.30.26)'!A:B,2,FALSE)=1,0.15,0.5))),0.5)</f>
        <v>0.15</v>
      </c>
      <c r="Y1977" s="6">
        <f t="shared" si="30"/>
        <v>141756</v>
      </c>
    </row>
    <row r="1978" spans="1:25" x14ac:dyDescent="0.3">
      <c r="A1978" t="str">
        <f>IF(B1978=1,COUNTIF($B$2:B1978,1),"")</f>
        <v/>
      </c>
      <c r="B1978" t="str">
        <f>IF(C1978=1,COUNTIF($H$2:H1978,H1978),"")</f>
        <v/>
      </c>
      <c r="C1978">
        <f>IF(G1978=List!$P$1,1,0)</f>
        <v>0</v>
      </c>
      <c r="D1978" s="1" t="str">
        <f>IF(E1978=1,COUNTIF($E$2:E1978,1),"")</f>
        <v/>
      </c>
      <c r="E1978" s="1" t="str">
        <f>IF(H1978=List!$P$2,1,"")</f>
        <v/>
      </c>
      <c r="F1978" s="2" t="s">
        <v>11828</v>
      </c>
      <c r="G1978" s="2" t="s">
        <v>9799</v>
      </c>
      <c r="H1978" s="2" t="s">
        <v>6328</v>
      </c>
      <c r="I1978" s="2" t="s">
        <v>3437</v>
      </c>
      <c r="J1978" s="2" t="s">
        <v>937</v>
      </c>
      <c r="K1978" s="2" t="s">
        <v>3457</v>
      </c>
      <c r="L1978" s="2" t="s">
        <v>3458</v>
      </c>
      <c r="M1978" s="2" t="s">
        <v>159</v>
      </c>
      <c r="N1978" s="2" t="s">
        <v>756</v>
      </c>
      <c r="O1978" s="99">
        <v>0</v>
      </c>
      <c r="P1978" s="2" t="s">
        <v>8513</v>
      </c>
      <c r="W1978" s="101">
        <v>1</v>
      </c>
      <c r="X1978" s="1">
        <f>IFERROR(IF(H1978="","",IF(O1978=0,0.15,IF(VLOOKUP(O1978,'Source Post 14 Status (6.30.26)'!A:B,2,FALSE)=1,0.15,0.5))),0.5)</f>
        <v>0.15</v>
      </c>
      <c r="Y1978" s="6">
        <f t="shared" si="30"/>
        <v>0</v>
      </c>
    </row>
    <row r="1979" spans="1:25" x14ac:dyDescent="0.3">
      <c r="A1979" t="str">
        <f>IF(B1979=1,COUNTIF($B$2:B1979,1),"")</f>
        <v/>
      </c>
      <c r="B1979" t="str">
        <f>IF(C1979=1,COUNTIF($H$2:H1979,H1979),"")</f>
        <v/>
      </c>
      <c r="C1979">
        <f>IF(G1979=List!$P$1,1,0)</f>
        <v>0</v>
      </c>
      <c r="D1979" s="1" t="str">
        <f>IF(E1979=1,COUNTIF($E$2:E1979,1),"")</f>
        <v/>
      </c>
      <c r="E1979" s="1" t="str">
        <f>IF(H1979=List!$P$2,1,"")</f>
        <v/>
      </c>
      <c r="F1979" s="2" t="s">
        <v>11828</v>
      </c>
      <c r="G1979" s="2" t="s">
        <v>9799</v>
      </c>
      <c r="H1979" s="2" t="s">
        <v>6329</v>
      </c>
      <c r="I1979" s="2" t="s">
        <v>3437</v>
      </c>
      <c r="J1979" s="2" t="s">
        <v>937</v>
      </c>
      <c r="K1979" s="2" t="s">
        <v>3457</v>
      </c>
      <c r="L1979" s="2" t="s">
        <v>3458</v>
      </c>
      <c r="M1979" s="2" t="s">
        <v>168</v>
      </c>
      <c r="N1979" s="2" t="s">
        <v>800</v>
      </c>
      <c r="O1979" s="99">
        <v>0</v>
      </c>
      <c r="P1979" s="2" t="s">
        <v>8513</v>
      </c>
      <c r="W1979" s="101">
        <v>1</v>
      </c>
      <c r="X1979" s="1">
        <f>IFERROR(IF(H1979="","",IF(O1979=0,0.15,IF(VLOOKUP(O1979,'Source Post 14 Status (6.30.26)'!A:B,2,FALSE)=1,0.15,0.5))),0.5)</f>
        <v>0.15</v>
      </c>
      <c r="Y1979" s="6">
        <f t="shared" si="30"/>
        <v>0</v>
      </c>
    </row>
    <row r="1980" spans="1:25" x14ac:dyDescent="0.3">
      <c r="A1980" t="str">
        <f>IF(B1980=1,COUNTIF($B$2:B1980,1),"")</f>
        <v/>
      </c>
      <c r="B1980" t="str">
        <f>IF(C1980=1,COUNTIF($H$2:H1980,H1980),"")</f>
        <v/>
      </c>
      <c r="C1980">
        <f>IF(G1980=List!$P$1,1,0)</f>
        <v>0</v>
      </c>
      <c r="D1980" s="1" t="str">
        <f>IF(E1980=1,COUNTIF($E$2:E1980,1),"")</f>
        <v/>
      </c>
      <c r="E1980" s="1" t="str">
        <f>IF(H1980=List!$P$2,1,"")</f>
        <v/>
      </c>
      <c r="F1980" s="2" t="s">
        <v>11828</v>
      </c>
      <c r="G1980" s="2" t="s">
        <v>9799</v>
      </c>
      <c r="H1980" s="2" t="s">
        <v>6329</v>
      </c>
      <c r="I1980" s="2" t="s">
        <v>3437</v>
      </c>
      <c r="J1980" s="2" t="s">
        <v>937</v>
      </c>
      <c r="K1980" s="2" t="s">
        <v>3457</v>
      </c>
      <c r="L1980" s="2" t="s">
        <v>3458</v>
      </c>
      <c r="M1980" s="2" t="s">
        <v>168</v>
      </c>
      <c r="N1980" s="2" t="s">
        <v>800</v>
      </c>
      <c r="O1980" s="99">
        <v>8872</v>
      </c>
      <c r="P1980" s="2" t="s">
        <v>11403</v>
      </c>
      <c r="W1980" s="101">
        <v>1</v>
      </c>
      <c r="X1980" s="1">
        <f>IFERROR(IF(H1980="","",IF(O1980=0,0.15,IF(VLOOKUP(O1980,'Source Post 14 Status (6.30.26)'!A:B,2,FALSE)=1,0.15,0.5))),0.5)</f>
        <v>0.5</v>
      </c>
      <c r="Y1980" s="6">
        <f t="shared" si="30"/>
        <v>0</v>
      </c>
    </row>
    <row r="1981" spans="1:25" x14ac:dyDescent="0.3">
      <c r="A1981" t="str">
        <f>IF(B1981=1,COUNTIF($B$2:B1981,1),"")</f>
        <v/>
      </c>
      <c r="B1981" t="str">
        <f>IF(C1981=1,COUNTIF($H$2:H1981,H1981),"")</f>
        <v/>
      </c>
      <c r="C1981">
        <f>IF(G1981=List!$P$1,1,0)</f>
        <v>0</v>
      </c>
      <c r="D1981" s="1" t="str">
        <f>IF(E1981=1,COUNTIF($E$2:E1981,1),"")</f>
        <v/>
      </c>
      <c r="E1981" s="1" t="str">
        <f>IF(H1981=List!$P$2,1,"")</f>
        <v/>
      </c>
      <c r="F1981" s="2" t="s">
        <v>11828</v>
      </c>
      <c r="G1981" s="2" t="s">
        <v>9807</v>
      </c>
      <c r="H1981" s="2" t="s">
        <v>10920</v>
      </c>
      <c r="I1981" s="2" t="s">
        <v>3437</v>
      </c>
      <c r="J1981" s="2" t="s">
        <v>937</v>
      </c>
      <c r="K1981" s="2" t="s">
        <v>3463</v>
      </c>
      <c r="L1981" s="2" t="s">
        <v>3464</v>
      </c>
      <c r="M1981" s="2" t="s">
        <v>168</v>
      </c>
      <c r="N1981" s="2" t="s">
        <v>800</v>
      </c>
      <c r="O1981" s="99">
        <v>24719</v>
      </c>
      <c r="P1981" s="2" t="s">
        <v>11404</v>
      </c>
      <c r="Q1981">
        <v>140080</v>
      </c>
      <c r="R1981">
        <v>104624</v>
      </c>
      <c r="S1981">
        <v>1340009</v>
      </c>
      <c r="T1981">
        <v>910985</v>
      </c>
      <c r="U1981">
        <v>907496</v>
      </c>
      <c r="V1981" t="s">
        <v>11345</v>
      </c>
      <c r="W1981" s="101">
        <v>46202.61269603009</v>
      </c>
      <c r="X1981" s="1">
        <f>IFERROR(IF(H1981="","",IF(O1981=0,0.15,IF(VLOOKUP(O1981,'Source Post 14 Status (6.30.26)'!A:B,2,FALSE)=1,0.15,0.5))),0.5)</f>
        <v>0.15</v>
      </c>
      <c r="Y1981" s="6">
        <f t="shared" si="30"/>
        <v>272772</v>
      </c>
    </row>
    <row r="1982" spans="1:25" x14ac:dyDescent="0.3">
      <c r="A1982" t="str">
        <f>IF(B1982=1,COUNTIF($B$2:B1982,1),"")</f>
        <v/>
      </c>
      <c r="B1982" t="str">
        <f>IF(C1982=1,COUNTIF($H$2:H1982,H1982),"")</f>
        <v/>
      </c>
      <c r="C1982">
        <f>IF(G1982=List!$P$1,1,0)</f>
        <v>0</v>
      </c>
      <c r="D1982" s="1" t="str">
        <f>IF(E1982=1,COUNTIF($E$2:E1982,1),"")</f>
        <v/>
      </c>
      <c r="E1982" s="1" t="str">
        <f>IF(H1982=List!$P$2,1,"")</f>
        <v/>
      </c>
      <c r="F1982" s="2" t="s">
        <v>11828</v>
      </c>
      <c r="G1982" s="2" t="s">
        <v>9807</v>
      </c>
      <c r="H1982" s="2" t="s">
        <v>6331</v>
      </c>
      <c r="I1982" s="2" t="s">
        <v>3437</v>
      </c>
      <c r="J1982" s="2" t="s">
        <v>937</v>
      </c>
      <c r="K1982" s="2" t="s">
        <v>3463</v>
      </c>
      <c r="L1982" s="2" t="s">
        <v>3464</v>
      </c>
      <c r="M1982" s="2" t="s">
        <v>159</v>
      </c>
      <c r="N1982" s="2" t="s">
        <v>756</v>
      </c>
      <c r="O1982" s="99">
        <v>0</v>
      </c>
      <c r="P1982" s="2" t="s">
        <v>8513</v>
      </c>
      <c r="W1982" s="101">
        <v>1</v>
      </c>
      <c r="X1982" s="1">
        <f>IFERROR(IF(H1982="","",IF(O1982=0,0.15,IF(VLOOKUP(O1982,'Source Post 14 Status (6.30.26)'!A:B,2,FALSE)=1,0.15,0.5))),0.5)</f>
        <v>0.15</v>
      </c>
      <c r="Y1982" s="6">
        <f t="shared" si="30"/>
        <v>0</v>
      </c>
    </row>
    <row r="1983" spans="1:25" x14ac:dyDescent="0.3">
      <c r="A1983" t="str">
        <f>IF(B1983=1,COUNTIF($B$2:B1983,1),"")</f>
        <v/>
      </c>
      <c r="B1983" t="str">
        <f>IF(C1983=1,COUNTIF($H$2:H1983,H1983),"")</f>
        <v/>
      </c>
      <c r="C1983">
        <f>IF(G1983=List!$P$1,1,0)</f>
        <v>0</v>
      </c>
      <c r="D1983" s="1" t="str">
        <f>IF(E1983=1,COUNTIF($E$2:E1983,1),"")</f>
        <v/>
      </c>
      <c r="E1983" s="1" t="str">
        <f>IF(H1983=List!$P$2,1,"")</f>
        <v/>
      </c>
      <c r="F1983" s="2" t="s">
        <v>11828</v>
      </c>
      <c r="G1983" s="2" t="s">
        <v>9807</v>
      </c>
      <c r="H1983" s="2" t="s">
        <v>6331</v>
      </c>
      <c r="I1983" s="2" t="s">
        <v>3437</v>
      </c>
      <c r="J1983" s="2" t="s">
        <v>937</v>
      </c>
      <c r="K1983" s="2" t="s">
        <v>3463</v>
      </c>
      <c r="L1983" s="2" t="s">
        <v>3464</v>
      </c>
      <c r="M1983" s="2" t="s">
        <v>159</v>
      </c>
      <c r="N1983" s="2" t="s">
        <v>756</v>
      </c>
      <c r="O1983" s="99">
        <v>16817</v>
      </c>
      <c r="P1983" s="2" t="s">
        <v>7655</v>
      </c>
      <c r="Q1983">
        <v>671700</v>
      </c>
      <c r="R1983">
        <v>677025</v>
      </c>
      <c r="S1983">
        <v>482125</v>
      </c>
      <c r="V1983" t="s">
        <v>11345</v>
      </c>
      <c r="W1983" s="101">
        <v>46202.612106284723</v>
      </c>
      <c r="X1983" s="1">
        <f>IFERROR(IF(H1983="","",IF(O1983=0,0.15,IF(VLOOKUP(O1983,'Source Post 14 Status (6.30.26)'!A:B,2,FALSE)=1,0.15,0.5))),0.5)</f>
        <v>0.15</v>
      </c>
      <c r="Y1983" s="6">
        <f t="shared" si="30"/>
        <v>0</v>
      </c>
    </row>
    <row r="1984" spans="1:25" x14ac:dyDescent="0.3">
      <c r="A1984" t="str">
        <f>IF(B1984=1,COUNTIF($B$2:B1984,1),"")</f>
        <v/>
      </c>
      <c r="B1984" t="str">
        <f>IF(C1984=1,COUNTIF($H$2:H1984,H1984),"")</f>
        <v/>
      </c>
      <c r="C1984">
        <f>IF(G1984=List!$P$1,1,0)</f>
        <v>0</v>
      </c>
      <c r="D1984" s="1" t="str">
        <f>IF(E1984=1,COUNTIF($E$2:E1984,1),"")</f>
        <v/>
      </c>
      <c r="E1984" s="1" t="str">
        <f>IF(H1984=List!$P$2,1,"")</f>
        <v/>
      </c>
      <c r="F1984" s="2" t="s">
        <v>11828</v>
      </c>
      <c r="G1984" s="2" t="s">
        <v>9807</v>
      </c>
      <c r="H1984" s="2" t="s">
        <v>6332</v>
      </c>
      <c r="I1984" s="2" t="s">
        <v>3437</v>
      </c>
      <c r="J1984" s="2" t="s">
        <v>937</v>
      </c>
      <c r="K1984" s="2" t="s">
        <v>3463</v>
      </c>
      <c r="L1984" s="2" t="s">
        <v>3464</v>
      </c>
      <c r="M1984" s="2" t="s">
        <v>170</v>
      </c>
      <c r="N1984" s="2" t="s">
        <v>763</v>
      </c>
      <c r="O1984" s="99">
        <v>20832</v>
      </c>
      <c r="P1984" s="2" t="s">
        <v>8217</v>
      </c>
      <c r="Q1984">
        <v>325000</v>
      </c>
      <c r="R1984">
        <v>325000</v>
      </c>
      <c r="S1984">
        <v>655000</v>
      </c>
      <c r="T1984">
        <v>325000</v>
      </c>
      <c r="U1984">
        <v>330000</v>
      </c>
      <c r="V1984" t="s">
        <v>11345</v>
      </c>
      <c r="W1984" s="101">
        <v>46199.592256678239</v>
      </c>
      <c r="X1984" s="1">
        <f>IFERROR(IF(H1984="","",IF(O1984=0,0.15,IF(VLOOKUP(O1984,'Source Post 14 Status (6.30.26)'!A:B,2,FALSE)=1,0.15,0.5))),0.5)</f>
        <v>0.15</v>
      </c>
      <c r="Y1984" s="6">
        <f t="shared" si="30"/>
        <v>98250</v>
      </c>
    </row>
    <row r="1985" spans="1:25" x14ac:dyDescent="0.3">
      <c r="A1985" t="str">
        <f>IF(B1985=1,COUNTIF($B$2:B1985,1),"")</f>
        <v/>
      </c>
      <c r="B1985" t="str">
        <f>IF(C1985=1,COUNTIF($H$2:H1985,H1985),"")</f>
        <v/>
      </c>
      <c r="C1985">
        <f>IF(G1985=List!$P$1,1,0)</f>
        <v>0</v>
      </c>
      <c r="D1985" s="1" t="str">
        <f>IF(E1985=1,COUNTIF($E$2:E1985,1),"")</f>
        <v/>
      </c>
      <c r="E1985" s="1" t="str">
        <f>IF(H1985=List!$P$2,1,"")</f>
        <v/>
      </c>
      <c r="F1985" s="2" t="s">
        <v>11828</v>
      </c>
      <c r="G1985" s="2" t="s">
        <v>9809</v>
      </c>
      <c r="H1985" s="2" t="s">
        <v>6334</v>
      </c>
      <c r="I1985" s="2" t="s">
        <v>3437</v>
      </c>
      <c r="J1985" s="2" t="s">
        <v>937</v>
      </c>
      <c r="K1985" s="2" t="s">
        <v>3466</v>
      </c>
      <c r="L1985" s="2" t="s">
        <v>3467</v>
      </c>
      <c r="M1985" s="2" t="s">
        <v>159</v>
      </c>
      <c r="N1985" s="2" t="s">
        <v>756</v>
      </c>
      <c r="O1985" s="99">
        <v>15716</v>
      </c>
      <c r="P1985" s="2" t="s">
        <v>7504</v>
      </c>
      <c r="W1985" s="101">
        <v>1</v>
      </c>
      <c r="X1985" s="1">
        <f>IFERROR(IF(H1985="","",IF(O1985=0,0.15,IF(VLOOKUP(O1985,'Source Post 14 Status (6.30.26)'!A:B,2,FALSE)=1,0.15,0.5))),0.5)</f>
        <v>0.15</v>
      </c>
      <c r="Y1985" s="6">
        <f t="shared" si="30"/>
        <v>0</v>
      </c>
    </row>
    <row r="1986" spans="1:25" x14ac:dyDescent="0.3">
      <c r="A1986" t="str">
        <f>IF(B1986=1,COUNTIF($B$2:B1986,1),"")</f>
        <v/>
      </c>
      <c r="B1986" t="str">
        <f>IF(C1986=1,COUNTIF($H$2:H1986,H1986),"")</f>
        <v/>
      </c>
      <c r="C1986">
        <f>IF(G1986=List!$P$1,1,0)</f>
        <v>0</v>
      </c>
      <c r="D1986" s="1" t="str">
        <f>IF(E1986=1,COUNTIF($E$2:E1986,1),"")</f>
        <v/>
      </c>
      <c r="E1986" s="1" t="str">
        <f>IF(H1986=List!$P$2,1,"")</f>
        <v/>
      </c>
      <c r="F1986" s="2" t="s">
        <v>11828</v>
      </c>
      <c r="G1986" s="2" t="s">
        <v>9809</v>
      </c>
      <c r="H1986" s="2" t="s">
        <v>6336</v>
      </c>
      <c r="I1986" s="2" t="s">
        <v>3437</v>
      </c>
      <c r="J1986" s="2" t="s">
        <v>937</v>
      </c>
      <c r="K1986" s="2" t="s">
        <v>3466</v>
      </c>
      <c r="L1986" s="2" t="s">
        <v>3467</v>
      </c>
      <c r="M1986" s="2" t="s">
        <v>179</v>
      </c>
      <c r="N1986" s="2" t="s">
        <v>761</v>
      </c>
      <c r="O1986" s="99">
        <v>18010</v>
      </c>
      <c r="P1986" s="2" t="s">
        <v>7867</v>
      </c>
      <c r="W1986" s="101">
        <v>1</v>
      </c>
      <c r="X1986" s="1">
        <f>IFERROR(IF(H1986="","",IF(O1986=0,0.15,IF(VLOOKUP(O1986,'Source Post 14 Status (6.30.26)'!A:B,2,FALSE)=1,0.15,0.5))),0.5)</f>
        <v>0.15</v>
      </c>
      <c r="Y1986" s="6">
        <f t="shared" si="30"/>
        <v>0</v>
      </c>
    </row>
    <row r="1987" spans="1:25" x14ac:dyDescent="0.3">
      <c r="A1987" t="str">
        <f>IF(B1987=1,COUNTIF($B$2:B1987,1),"")</f>
        <v/>
      </c>
      <c r="B1987" t="str">
        <f>IF(C1987=1,COUNTIF($H$2:H1987,H1987),"")</f>
        <v/>
      </c>
      <c r="C1987">
        <f>IF(G1987=List!$P$1,1,0)</f>
        <v>0</v>
      </c>
      <c r="D1987" s="1" t="str">
        <f>IF(E1987=1,COUNTIF($E$2:E1987,1),"")</f>
        <v/>
      </c>
      <c r="E1987" s="1" t="str">
        <f>IF(H1987=List!$P$2,1,"")</f>
        <v/>
      </c>
      <c r="F1987" s="2" t="s">
        <v>11828</v>
      </c>
      <c r="G1987" s="2" t="s">
        <v>9809</v>
      </c>
      <c r="H1987" s="2" t="s">
        <v>6335</v>
      </c>
      <c r="I1987" s="2" t="s">
        <v>3437</v>
      </c>
      <c r="J1987" s="2" t="s">
        <v>937</v>
      </c>
      <c r="K1987" s="2" t="s">
        <v>3466</v>
      </c>
      <c r="L1987" s="2" t="s">
        <v>3467</v>
      </c>
      <c r="M1987" s="2" t="s">
        <v>185</v>
      </c>
      <c r="N1987" s="2" t="s">
        <v>759</v>
      </c>
      <c r="O1987" s="99">
        <v>17061</v>
      </c>
      <c r="P1987" s="2" t="s">
        <v>7703</v>
      </c>
      <c r="W1987" s="101">
        <v>1</v>
      </c>
      <c r="X1987" s="1">
        <f>IFERROR(IF(H1987="","",IF(O1987=0,0.15,IF(VLOOKUP(O1987,'Source Post 14 Status (6.30.26)'!A:B,2,FALSE)=1,0.15,0.5))),0.5)</f>
        <v>0.15</v>
      </c>
      <c r="Y1987" s="6">
        <f t="shared" ref="Y1987:Y2050" si="31">IF(H1987="","",ROUND(MIN((T1987+U1987)*X1987,T1987),0))</f>
        <v>0</v>
      </c>
    </row>
    <row r="1988" spans="1:25" x14ac:dyDescent="0.3">
      <c r="A1988" t="str">
        <f>IF(B1988=1,COUNTIF($B$2:B1988,1),"")</f>
        <v/>
      </c>
      <c r="B1988" t="str">
        <f>IF(C1988=1,COUNTIF($H$2:H1988,H1988),"")</f>
        <v/>
      </c>
      <c r="C1988">
        <f>IF(G1988=List!$P$1,1,0)</f>
        <v>0</v>
      </c>
      <c r="D1988" s="1" t="str">
        <f>IF(E1988=1,COUNTIF($E$2:E1988,1),"")</f>
        <v/>
      </c>
      <c r="E1988" s="1" t="str">
        <f>IF(H1988=List!$P$2,1,"")</f>
        <v/>
      </c>
      <c r="F1988" s="2" t="s">
        <v>11828</v>
      </c>
      <c r="G1988" s="2" t="s">
        <v>9809</v>
      </c>
      <c r="H1988" s="2" t="s">
        <v>10921</v>
      </c>
      <c r="I1988" s="2" t="s">
        <v>3437</v>
      </c>
      <c r="J1988" s="2" t="s">
        <v>937</v>
      </c>
      <c r="K1988" s="2" t="s">
        <v>3466</v>
      </c>
      <c r="L1988" s="2" t="s">
        <v>3467</v>
      </c>
      <c r="M1988" s="2" t="s">
        <v>194</v>
      </c>
      <c r="N1988" s="2" t="s">
        <v>767</v>
      </c>
      <c r="O1988" s="99">
        <v>0</v>
      </c>
      <c r="P1988" s="2" t="s">
        <v>8514</v>
      </c>
      <c r="W1988" s="101">
        <v>1</v>
      </c>
      <c r="X1988" s="1">
        <f>IFERROR(IF(H1988="","",IF(O1988=0,0.15,IF(VLOOKUP(O1988,'Source Post 14 Status (6.30.26)'!A:B,2,FALSE)=1,0.15,0.5))),0.5)</f>
        <v>0.15</v>
      </c>
      <c r="Y1988" s="6">
        <f t="shared" si="31"/>
        <v>0</v>
      </c>
    </row>
    <row r="1989" spans="1:25" x14ac:dyDescent="0.3">
      <c r="A1989" t="str">
        <f>IF(B1989=1,COUNTIF($B$2:B1989,1),"")</f>
        <v/>
      </c>
      <c r="B1989" t="str">
        <f>IF(C1989=1,COUNTIF($H$2:H1989,H1989),"")</f>
        <v/>
      </c>
      <c r="C1989">
        <f>IF(G1989=List!$P$1,1,0)</f>
        <v>0</v>
      </c>
      <c r="D1989" s="1" t="str">
        <f>IF(E1989=1,COUNTIF($E$2:E1989,1),"")</f>
        <v/>
      </c>
      <c r="E1989" s="1" t="str">
        <f>IF(H1989=List!$P$2,1,"")</f>
        <v/>
      </c>
      <c r="F1989" s="2" t="s">
        <v>11828</v>
      </c>
      <c r="G1989" s="2" t="s">
        <v>9809</v>
      </c>
      <c r="H1989" s="2" t="s">
        <v>10921</v>
      </c>
      <c r="I1989" s="2" t="s">
        <v>3437</v>
      </c>
      <c r="J1989" s="2" t="s">
        <v>937</v>
      </c>
      <c r="K1989" s="2" t="s">
        <v>3466</v>
      </c>
      <c r="L1989" s="2" t="s">
        <v>3467</v>
      </c>
      <c r="M1989" s="2" t="s">
        <v>194</v>
      </c>
      <c r="N1989" s="2" t="s">
        <v>767</v>
      </c>
      <c r="O1989" s="99">
        <v>26889</v>
      </c>
      <c r="P1989" s="2" t="s">
        <v>8498</v>
      </c>
      <c r="W1989" s="101">
        <v>1</v>
      </c>
      <c r="X1989" s="1">
        <f>IFERROR(IF(H1989="","",IF(O1989=0,0.15,IF(VLOOKUP(O1989,'Source Post 14 Status (6.30.26)'!A:B,2,FALSE)=1,0.15,0.5))),0.5)</f>
        <v>0.15</v>
      </c>
      <c r="Y1989" s="6">
        <f t="shared" si="31"/>
        <v>0</v>
      </c>
    </row>
    <row r="1990" spans="1:25" x14ac:dyDescent="0.3">
      <c r="A1990" t="str">
        <f>IF(B1990=1,COUNTIF($B$2:B1990,1),"")</f>
        <v/>
      </c>
      <c r="B1990" t="str">
        <f>IF(C1990=1,COUNTIF($H$2:H1990,H1990),"")</f>
        <v/>
      </c>
      <c r="C1990">
        <f>IF(G1990=List!$P$1,1,0)</f>
        <v>0</v>
      </c>
      <c r="D1990" s="1" t="str">
        <f>IF(E1990=1,COUNTIF($E$2:E1990,1),"")</f>
        <v/>
      </c>
      <c r="E1990" s="1" t="str">
        <f>IF(H1990=List!$P$2,1,"")</f>
        <v/>
      </c>
      <c r="F1990" s="2" t="s">
        <v>11828</v>
      </c>
      <c r="G1990" s="2" t="s">
        <v>9809</v>
      </c>
      <c r="H1990" s="2" t="s">
        <v>6338</v>
      </c>
      <c r="I1990" s="2" t="s">
        <v>3437</v>
      </c>
      <c r="J1990" s="2" t="s">
        <v>937</v>
      </c>
      <c r="K1990" s="2" t="s">
        <v>3466</v>
      </c>
      <c r="L1990" s="2" t="s">
        <v>3467</v>
      </c>
      <c r="M1990" s="2" t="s">
        <v>171</v>
      </c>
      <c r="N1990" s="2" t="s">
        <v>765</v>
      </c>
      <c r="O1990" s="99">
        <v>22843</v>
      </c>
      <c r="P1990" s="2" t="s">
        <v>8308</v>
      </c>
      <c r="W1990" s="101">
        <v>1</v>
      </c>
      <c r="X1990" s="1">
        <f>IFERROR(IF(H1990="","",IF(O1990=0,0.15,IF(VLOOKUP(O1990,'Source Post 14 Status (6.30.26)'!A:B,2,FALSE)=1,0.15,0.5))),0.5)</f>
        <v>0.15</v>
      </c>
      <c r="Y1990" s="6">
        <f t="shared" si="31"/>
        <v>0</v>
      </c>
    </row>
    <row r="1991" spans="1:25" x14ac:dyDescent="0.3">
      <c r="A1991" t="str">
        <f>IF(B1991=1,COUNTIF($B$2:B1991,1),"")</f>
        <v/>
      </c>
      <c r="B1991" t="str">
        <f>IF(C1991=1,COUNTIF($H$2:H1991,H1991),"")</f>
        <v/>
      </c>
      <c r="C1991">
        <f>IF(G1991=List!$P$1,1,0)</f>
        <v>0</v>
      </c>
      <c r="D1991" s="1" t="str">
        <f>IF(E1991=1,COUNTIF($E$2:E1991,1),"")</f>
        <v/>
      </c>
      <c r="E1991" s="1" t="str">
        <f>IF(H1991=List!$P$2,1,"")</f>
        <v/>
      </c>
      <c r="F1991" s="2" t="s">
        <v>11828</v>
      </c>
      <c r="G1991" s="2" t="s">
        <v>9809</v>
      </c>
      <c r="H1991" s="2" t="s">
        <v>6337</v>
      </c>
      <c r="I1991" s="2" t="s">
        <v>3437</v>
      </c>
      <c r="J1991" s="2" t="s">
        <v>937</v>
      </c>
      <c r="K1991" s="2" t="s">
        <v>3466</v>
      </c>
      <c r="L1991" s="2" t="s">
        <v>3467</v>
      </c>
      <c r="M1991" s="2" t="s">
        <v>170</v>
      </c>
      <c r="N1991" s="2" t="s">
        <v>763</v>
      </c>
      <c r="O1991" s="99">
        <v>20035</v>
      </c>
      <c r="P1991" s="2" t="s">
        <v>8045</v>
      </c>
      <c r="W1991" s="101">
        <v>1</v>
      </c>
      <c r="X1991" s="1">
        <f>IFERROR(IF(H1991="","",IF(O1991=0,0.15,IF(VLOOKUP(O1991,'Source Post 14 Status (6.30.26)'!A:B,2,FALSE)=1,0.15,0.5))),0.5)</f>
        <v>0.15</v>
      </c>
      <c r="Y1991" s="6">
        <f t="shared" si="31"/>
        <v>0</v>
      </c>
    </row>
    <row r="1992" spans="1:25" x14ac:dyDescent="0.3">
      <c r="A1992" t="str">
        <f>IF(B1992=1,COUNTIF($B$2:B1992,1),"")</f>
        <v/>
      </c>
      <c r="B1992" t="str">
        <f>IF(C1992=1,COUNTIF($H$2:H1992,H1992),"")</f>
        <v/>
      </c>
      <c r="C1992">
        <f>IF(G1992=List!$P$1,1,0)</f>
        <v>0</v>
      </c>
      <c r="D1992" s="1" t="str">
        <f>IF(E1992=1,COUNTIF($E$2:E1992,1),"")</f>
        <v/>
      </c>
      <c r="E1992" s="1" t="str">
        <f>IF(H1992=List!$P$2,1,"")</f>
        <v/>
      </c>
      <c r="F1992" s="2" t="s">
        <v>11828</v>
      </c>
      <c r="G1992" s="2" t="s">
        <v>9811</v>
      </c>
      <c r="H1992" s="2" t="s">
        <v>6339</v>
      </c>
      <c r="I1992" s="2" t="s">
        <v>3437</v>
      </c>
      <c r="J1992" s="2" t="s">
        <v>937</v>
      </c>
      <c r="K1992" s="2" t="s">
        <v>3472</v>
      </c>
      <c r="L1992" s="2" t="s">
        <v>3473</v>
      </c>
      <c r="M1992" s="2" t="s">
        <v>159</v>
      </c>
      <c r="N1992" s="2" t="s">
        <v>756</v>
      </c>
      <c r="O1992" s="99">
        <v>12091</v>
      </c>
      <c r="P1992" s="2" t="s">
        <v>7367</v>
      </c>
      <c r="Q1992">
        <v>465500</v>
      </c>
      <c r="R1992">
        <v>465500</v>
      </c>
      <c r="S1992">
        <v>927000</v>
      </c>
      <c r="T1992">
        <v>465500</v>
      </c>
      <c r="U1992">
        <v>465500</v>
      </c>
      <c r="V1992" t="s">
        <v>11405</v>
      </c>
      <c r="W1992" s="101">
        <v>46195.363937766204</v>
      </c>
      <c r="X1992" s="1">
        <f>IFERROR(IF(H1992="","",IF(O1992=0,0.15,IF(VLOOKUP(O1992,'Source Post 14 Status (6.30.26)'!A:B,2,FALSE)=1,0.15,0.5))),0.5)</f>
        <v>0.5</v>
      </c>
      <c r="Y1992" s="6">
        <f t="shared" si="31"/>
        <v>465500</v>
      </c>
    </row>
    <row r="1993" spans="1:25" x14ac:dyDescent="0.3">
      <c r="A1993" t="str">
        <f>IF(B1993=1,COUNTIF($B$2:B1993,1),"")</f>
        <v/>
      </c>
      <c r="B1993" t="str">
        <f>IF(C1993=1,COUNTIF($H$2:H1993,H1993),"")</f>
        <v/>
      </c>
      <c r="C1993">
        <f>IF(G1993=List!$P$1,1,0)</f>
        <v>0</v>
      </c>
      <c r="D1993" s="1" t="str">
        <f>IF(E1993=1,COUNTIF($E$2:E1993,1),"")</f>
        <v/>
      </c>
      <c r="E1993" s="1" t="str">
        <f>IF(H1993=List!$P$2,1,"")</f>
        <v/>
      </c>
      <c r="F1993" s="2" t="s">
        <v>11828</v>
      </c>
      <c r="G1993" s="2" t="s">
        <v>9811</v>
      </c>
      <c r="H1993" s="2" t="s">
        <v>6339</v>
      </c>
      <c r="I1993" s="2" t="s">
        <v>3437</v>
      </c>
      <c r="J1993" s="2" t="s">
        <v>937</v>
      </c>
      <c r="K1993" s="2" t="s">
        <v>3472</v>
      </c>
      <c r="L1993" s="2" t="s">
        <v>3473</v>
      </c>
      <c r="M1993" s="2" t="s">
        <v>159</v>
      </c>
      <c r="N1993" s="2" t="s">
        <v>756</v>
      </c>
      <c r="O1993" s="99">
        <v>0</v>
      </c>
      <c r="P1993" s="2" t="s">
        <v>8513</v>
      </c>
      <c r="Q1993">
        <v>1200</v>
      </c>
      <c r="R1993">
        <v>1200</v>
      </c>
      <c r="S1993">
        <v>1200</v>
      </c>
      <c r="T1993">
        <v>1200</v>
      </c>
      <c r="U1993">
        <v>1200</v>
      </c>
      <c r="V1993" t="s">
        <v>11405</v>
      </c>
      <c r="W1993" s="101">
        <v>46195.364346215276</v>
      </c>
      <c r="X1993" s="1">
        <f>IFERROR(IF(H1993="","",IF(O1993=0,0.15,IF(VLOOKUP(O1993,'Source Post 14 Status (6.30.26)'!A:B,2,FALSE)=1,0.15,0.5))),0.5)</f>
        <v>0.15</v>
      </c>
      <c r="Y1993" s="6">
        <f t="shared" si="31"/>
        <v>360</v>
      </c>
    </row>
    <row r="1994" spans="1:25" x14ac:dyDescent="0.3">
      <c r="A1994" t="str">
        <f>IF(B1994=1,COUNTIF($B$2:B1994,1),"")</f>
        <v/>
      </c>
      <c r="B1994" t="str">
        <f>IF(C1994=1,COUNTIF($H$2:H1994,H1994),"")</f>
        <v/>
      </c>
      <c r="C1994">
        <f>IF(G1994=List!$P$1,1,0)</f>
        <v>0</v>
      </c>
      <c r="D1994" s="1" t="str">
        <f>IF(E1994=1,COUNTIF($E$2:E1994,1),"")</f>
        <v/>
      </c>
      <c r="E1994" s="1" t="str">
        <f>IF(H1994=List!$P$2,1,"")</f>
        <v/>
      </c>
      <c r="F1994" s="2" t="s">
        <v>11828</v>
      </c>
      <c r="G1994" s="2" t="s">
        <v>9812</v>
      </c>
      <c r="H1994" s="2" t="s">
        <v>6343</v>
      </c>
      <c r="I1994" s="2" t="s">
        <v>3437</v>
      </c>
      <c r="J1994" s="2" t="s">
        <v>937</v>
      </c>
      <c r="K1994" s="2" t="s">
        <v>3475</v>
      </c>
      <c r="L1994" s="2" t="s">
        <v>3476</v>
      </c>
      <c r="M1994" s="2" t="s">
        <v>806</v>
      </c>
      <c r="N1994" s="2" t="s">
        <v>807</v>
      </c>
      <c r="O1994" s="99">
        <v>16965</v>
      </c>
      <c r="P1994" s="2" t="s">
        <v>7684</v>
      </c>
      <c r="W1994" s="101">
        <v>1</v>
      </c>
      <c r="X1994" s="1">
        <f>IFERROR(IF(H1994="","",IF(O1994=0,0.15,IF(VLOOKUP(O1994,'Source Post 14 Status (6.30.26)'!A:B,2,FALSE)=1,0.15,0.5))),0.5)</f>
        <v>0.5</v>
      </c>
      <c r="Y1994" s="6">
        <f t="shared" si="31"/>
        <v>0</v>
      </c>
    </row>
    <row r="1995" spans="1:25" x14ac:dyDescent="0.3">
      <c r="A1995" t="str">
        <f>IF(B1995=1,COUNTIF($B$2:B1995,1),"")</f>
        <v/>
      </c>
      <c r="B1995" t="str">
        <f>IF(C1995=1,COUNTIF($H$2:H1995,H1995),"")</f>
        <v/>
      </c>
      <c r="C1995">
        <f>IF(G1995=List!$P$1,1,0)</f>
        <v>0</v>
      </c>
      <c r="D1995" s="1" t="str">
        <f>IF(E1995=1,COUNTIF($E$2:E1995,1),"")</f>
        <v/>
      </c>
      <c r="E1995" s="1" t="str">
        <f>IF(H1995=List!$P$2,1,"")</f>
        <v/>
      </c>
      <c r="F1995" s="2" t="s">
        <v>11828</v>
      </c>
      <c r="G1995" s="2" t="s">
        <v>9812</v>
      </c>
      <c r="H1995" s="2" t="s">
        <v>6340</v>
      </c>
      <c r="I1995" s="2" t="s">
        <v>3437</v>
      </c>
      <c r="J1995" s="2" t="s">
        <v>937</v>
      </c>
      <c r="K1995" s="2" t="s">
        <v>3475</v>
      </c>
      <c r="L1995" s="2" t="s">
        <v>3476</v>
      </c>
      <c r="M1995" s="2" t="s">
        <v>159</v>
      </c>
      <c r="N1995" s="2" t="s">
        <v>756</v>
      </c>
      <c r="O1995" s="99">
        <v>20205</v>
      </c>
      <c r="P1995" s="2" t="s">
        <v>8089</v>
      </c>
      <c r="W1995" s="101">
        <v>1</v>
      </c>
      <c r="X1995" s="1">
        <f>IFERROR(IF(H1995="","",IF(O1995=0,0.15,IF(VLOOKUP(O1995,'Source Post 14 Status (6.30.26)'!A:B,2,FALSE)=1,0.15,0.5))),0.5)</f>
        <v>0.15</v>
      </c>
      <c r="Y1995" s="6">
        <f t="shared" si="31"/>
        <v>0</v>
      </c>
    </row>
    <row r="1996" spans="1:25" x14ac:dyDescent="0.3">
      <c r="A1996" t="str">
        <f>IF(B1996=1,COUNTIF($B$2:B1996,1),"")</f>
        <v/>
      </c>
      <c r="B1996" t="str">
        <f>IF(C1996=1,COUNTIF($H$2:H1996,H1996),"")</f>
        <v/>
      </c>
      <c r="C1996">
        <f>IF(G1996=List!$P$1,1,0)</f>
        <v>0</v>
      </c>
      <c r="D1996" s="1" t="str">
        <f>IF(E1996=1,COUNTIF($E$2:E1996,1),"")</f>
        <v/>
      </c>
      <c r="E1996" s="1" t="str">
        <f>IF(H1996=List!$P$2,1,"")</f>
        <v/>
      </c>
      <c r="F1996" s="2" t="s">
        <v>11828</v>
      </c>
      <c r="G1996" s="2" t="s">
        <v>9812</v>
      </c>
      <c r="H1996" s="2" t="s">
        <v>6340</v>
      </c>
      <c r="I1996" s="2" t="s">
        <v>3437</v>
      </c>
      <c r="J1996" s="2" t="s">
        <v>937</v>
      </c>
      <c r="K1996" s="2" t="s">
        <v>3475</v>
      </c>
      <c r="L1996" s="2" t="s">
        <v>3476</v>
      </c>
      <c r="M1996" s="2" t="s">
        <v>159</v>
      </c>
      <c r="N1996" s="2" t="s">
        <v>756</v>
      </c>
      <c r="O1996" s="99">
        <v>20206</v>
      </c>
      <c r="P1996" s="2" t="s">
        <v>8090</v>
      </c>
      <c r="W1996" s="101">
        <v>1</v>
      </c>
      <c r="X1996" s="1">
        <f>IFERROR(IF(H1996="","",IF(O1996=0,0.15,IF(VLOOKUP(O1996,'Source Post 14 Status (6.30.26)'!A:B,2,FALSE)=1,0.15,0.5))),0.5)</f>
        <v>0.15</v>
      </c>
      <c r="Y1996" s="6">
        <f t="shared" si="31"/>
        <v>0</v>
      </c>
    </row>
    <row r="1997" spans="1:25" x14ac:dyDescent="0.3">
      <c r="A1997" t="str">
        <f>IF(B1997=1,COUNTIF($B$2:B1997,1),"")</f>
        <v/>
      </c>
      <c r="B1997" t="str">
        <f>IF(C1997=1,COUNTIF($H$2:H1997,H1997),"")</f>
        <v/>
      </c>
      <c r="C1997">
        <f>IF(G1997=List!$P$1,1,0)</f>
        <v>0</v>
      </c>
      <c r="D1997" s="1" t="str">
        <f>IF(E1997=1,COUNTIF($E$2:E1997,1),"")</f>
        <v/>
      </c>
      <c r="E1997" s="1" t="str">
        <f>IF(H1997=List!$P$2,1,"")</f>
        <v/>
      </c>
      <c r="F1997" s="2" t="s">
        <v>11828</v>
      </c>
      <c r="G1997" s="2" t="s">
        <v>9812</v>
      </c>
      <c r="H1997" s="2" t="s">
        <v>6342</v>
      </c>
      <c r="I1997" s="2" t="s">
        <v>3437</v>
      </c>
      <c r="J1997" s="2" t="s">
        <v>937</v>
      </c>
      <c r="K1997" s="2" t="s">
        <v>3475</v>
      </c>
      <c r="L1997" s="2" t="s">
        <v>3476</v>
      </c>
      <c r="M1997" s="2" t="s">
        <v>167</v>
      </c>
      <c r="N1997" s="2" t="s">
        <v>779</v>
      </c>
      <c r="O1997" s="99">
        <v>11694</v>
      </c>
      <c r="P1997" s="2" t="s">
        <v>7297</v>
      </c>
      <c r="W1997" s="101">
        <v>1</v>
      </c>
      <c r="X1997" s="1">
        <f>IFERROR(IF(H1997="","",IF(O1997=0,0.15,IF(VLOOKUP(O1997,'Source Post 14 Status (6.30.26)'!A:B,2,FALSE)=1,0.15,0.5))),0.5)</f>
        <v>0.15</v>
      </c>
      <c r="Y1997" s="6">
        <f t="shared" si="31"/>
        <v>0</v>
      </c>
    </row>
    <row r="1998" spans="1:25" x14ac:dyDescent="0.3">
      <c r="A1998" t="str">
        <f>IF(B1998=1,COUNTIF($B$2:B1998,1),"")</f>
        <v/>
      </c>
      <c r="B1998" t="str">
        <f>IF(C1998=1,COUNTIF($H$2:H1998,H1998),"")</f>
        <v/>
      </c>
      <c r="C1998">
        <f>IF(G1998=List!$P$1,1,0)</f>
        <v>0</v>
      </c>
      <c r="D1998" s="1" t="str">
        <f>IF(E1998=1,COUNTIF($E$2:E1998,1),"")</f>
        <v/>
      </c>
      <c r="E1998" s="1" t="str">
        <f>IF(H1998=List!$P$2,1,"")</f>
        <v/>
      </c>
      <c r="F1998" s="2" t="s">
        <v>11828</v>
      </c>
      <c r="G1998" s="2" t="s">
        <v>9812</v>
      </c>
      <c r="H1998" s="2" t="s">
        <v>6342</v>
      </c>
      <c r="I1998" s="2" t="s">
        <v>3437</v>
      </c>
      <c r="J1998" s="2" t="s">
        <v>937</v>
      </c>
      <c r="K1998" s="2" t="s">
        <v>3475</v>
      </c>
      <c r="L1998" s="2" t="s">
        <v>3476</v>
      </c>
      <c r="M1998" s="2" t="s">
        <v>167</v>
      </c>
      <c r="N1998" s="2" t="s">
        <v>779</v>
      </c>
      <c r="O1998" s="99">
        <v>11695</v>
      </c>
      <c r="P1998" s="2" t="s">
        <v>7298</v>
      </c>
      <c r="W1998" s="101">
        <v>1</v>
      </c>
      <c r="X1998" s="1">
        <f>IFERROR(IF(H1998="","",IF(O1998=0,0.15,IF(VLOOKUP(O1998,'Source Post 14 Status (6.30.26)'!A:B,2,FALSE)=1,0.15,0.5))),0.5)</f>
        <v>0.15</v>
      </c>
      <c r="Y1998" s="6">
        <f t="shared" si="31"/>
        <v>0</v>
      </c>
    </row>
    <row r="1999" spans="1:25" x14ac:dyDescent="0.3">
      <c r="A1999" t="str">
        <f>IF(B1999=1,COUNTIF($B$2:B1999,1),"")</f>
        <v/>
      </c>
      <c r="B1999" t="str">
        <f>IF(C1999=1,COUNTIF($H$2:H1999,H1999),"")</f>
        <v/>
      </c>
      <c r="C1999">
        <f>IF(G1999=List!$P$1,1,0)</f>
        <v>0</v>
      </c>
      <c r="D1999" s="1" t="str">
        <f>IF(E1999=1,COUNTIF($E$2:E1999,1),"")</f>
        <v/>
      </c>
      <c r="E1999" s="1" t="str">
        <f>IF(H1999=List!$P$2,1,"")</f>
        <v/>
      </c>
      <c r="F1999" s="2" t="s">
        <v>11828</v>
      </c>
      <c r="G1999" s="2" t="s">
        <v>9812</v>
      </c>
      <c r="H1999" s="2" t="s">
        <v>6342</v>
      </c>
      <c r="I1999" s="2" t="s">
        <v>3437</v>
      </c>
      <c r="J1999" s="2" t="s">
        <v>937</v>
      </c>
      <c r="K1999" s="2" t="s">
        <v>3475</v>
      </c>
      <c r="L1999" s="2" t="s">
        <v>3476</v>
      </c>
      <c r="M1999" s="2" t="s">
        <v>167</v>
      </c>
      <c r="N1999" s="2" t="s">
        <v>779</v>
      </c>
      <c r="O1999" s="99">
        <v>11886</v>
      </c>
      <c r="P1999" s="2" t="s">
        <v>7324</v>
      </c>
      <c r="W1999" s="101">
        <v>1</v>
      </c>
      <c r="X1999" s="1">
        <f>IFERROR(IF(H1999="","",IF(O1999=0,0.15,IF(VLOOKUP(O1999,'Source Post 14 Status (6.30.26)'!A:B,2,FALSE)=1,0.15,0.5))),0.5)</f>
        <v>0.15</v>
      </c>
      <c r="Y1999" s="6">
        <f t="shared" si="31"/>
        <v>0</v>
      </c>
    </row>
    <row r="2000" spans="1:25" x14ac:dyDescent="0.3">
      <c r="A2000" t="str">
        <f>IF(B2000=1,COUNTIF($B$2:B2000,1),"")</f>
        <v/>
      </c>
      <c r="B2000" t="str">
        <f>IF(C2000=1,COUNTIF($H$2:H2000,H2000),"")</f>
        <v/>
      </c>
      <c r="C2000">
        <f>IF(G2000=List!$P$1,1,0)</f>
        <v>0</v>
      </c>
      <c r="D2000" s="1" t="str">
        <f>IF(E2000=1,COUNTIF($E$2:E2000,1),"")</f>
        <v/>
      </c>
      <c r="E2000" s="1" t="str">
        <f>IF(H2000=List!$P$2,1,"")</f>
        <v/>
      </c>
      <c r="F2000" s="2" t="s">
        <v>11828</v>
      </c>
      <c r="G2000" s="2" t="s">
        <v>9812</v>
      </c>
      <c r="H2000" s="2" t="s">
        <v>6341</v>
      </c>
      <c r="I2000" s="2" t="s">
        <v>3437</v>
      </c>
      <c r="J2000" s="2" t="s">
        <v>937</v>
      </c>
      <c r="K2000" s="2" t="s">
        <v>3475</v>
      </c>
      <c r="L2000" s="2" t="s">
        <v>3476</v>
      </c>
      <c r="M2000" s="2" t="s">
        <v>179</v>
      </c>
      <c r="N2000" s="2" t="s">
        <v>761</v>
      </c>
      <c r="O2000" s="99">
        <v>23042</v>
      </c>
      <c r="P2000" s="2" t="s">
        <v>8308</v>
      </c>
      <c r="W2000" s="101">
        <v>1</v>
      </c>
      <c r="X2000" s="1">
        <f>IFERROR(IF(H2000="","",IF(O2000=0,0.15,IF(VLOOKUP(O2000,'Source Post 14 Status (6.30.26)'!A:B,2,FALSE)=1,0.15,0.5))),0.5)</f>
        <v>0.15</v>
      </c>
      <c r="Y2000" s="6">
        <f t="shared" si="31"/>
        <v>0</v>
      </c>
    </row>
    <row r="2001" spans="1:25" x14ac:dyDescent="0.3">
      <c r="A2001" t="str">
        <f>IF(B2001=1,COUNTIF($B$2:B2001,1),"")</f>
        <v/>
      </c>
      <c r="B2001" t="str">
        <f>IF(C2001=1,COUNTIF($H$2:H2001,H2001),"")</f>
        <v/>
      </c>
      <c r="C2001">
        <f>IF(G2001=List!$P$1,1,0)</f>
        <v>0</v>
      </c>
      <c r="D2001" s="1" t="str">
        <f>IF(E2001=1,COUNTIF($E$2:E2001,1),"")</f>
        <v/>
      </c>
      <c r="E2001" s="1" t="str">
        <f>IF(H2001=List!$P$2,1,"")</f>
        <v/>
      </c>
      <c r="F2001" s="2" t="s">
        <v>11828</v>
      </c>
      <c r="G2001" s="2" t="s">
        <v>9813</v>
      </c>
      <c r="H2001" s="2" t="s">
        <v>6346</v>
      </c>
      <c r="I2001" s="2" t="s">
        <v>3437</v>
      </c>
      <c r="J2001" s="2" t="s">
        <v>937</v>
      </c>
      <c r="K2001" s="2" t="s">
        <v>3478</v>
      </c>
      <c r="L2001" s="2" t="s">
        <v>3479</v>
      </c>
      <c r="M2001" s="2" t="s">
        <v>179</v>
      </c>
      <c r="N2001" s="2" t="s">
        <v>761</v>
      </c>
      <c r="O2001" s="99">
        <v>0</v>
      </c>
      <c r="P2001" s="2" t="s">
        <v>8513</v>
      </c>
      <c r="W2001" s="101">
        <v>1</v>
      </c>
      <c r="X2001" s="1">
        <f>IFERROR(IF(H2001="","",IF(O2001=0,0.15,IF(VLOOKUP(O2001,'Source Post 14 Status (6.30.26)'!A:B,2,FALSE)=1,0.15,0.5))),0.5)</f>
        <v>0.15</v>
      </c>
      <c r="Y2001" s="6">
        <f t="shared" si="31"/>
        <v>0</v>
      </c>
    </row>
    <row r="2002" spans="1:25" x14ac:dyDescent="0.3">
      <c r="A2002" t="str">
        <f>IF(B2002=1,COUNTIF($B$2:B2002,1),"")</f>
        <v/>
      </c>
      <c r="B2002" t="str">
        <f>IF(C2002=1,COUNTIF($H$2:H2002,H2002),"")</f>
        <v/>
      </c>
      <c r="C2002">
        <f>IF(G2002=List!$P$1,1,0)</f>
        <v>0</v>
      </c>
      <c r="D2002" s="1" t="str">
        <f>IF(E2002=1,COUNTIF($E$2:E2002,1),"")</f>
        <v/>
      </c>
      <c r="E2002" s="1" t="str">
        <f>IF(H2002=List!$P$2,1,"")</f>
        <v/>
      </c>
      <c r="F2002" s="2" t="s">
        <v>11828</v>
      </c>
      <c r="G2002" s="2" t="s">
        <v>9813</v>
      </c>
      <c r="H2002" s="2" t="s">
        <v>6346</v>
      </c>
      <c r="I2002" s="2" t="s">
        <v>3437</v>
      </c>
      <c r="J2002" s="2" t="s">
        <v>937</v>
      </c>
      <c r="K2002" s="2" t="s">
        <v>3478</v>
      </c>
      <c r="L2002" s="2" t="s">
        <v>3479</v>
      </c>
      <c r="M2002" s="2" t="s">
        <v>179</v>
      </c>
      <c r="N2002" s="2" t="s">
        <v>761</v>
      </c>
      <c r="O2002" s="99">
        <v>11463</v>
      </c>
      <c r="P2002" s="2" t="s">
        <v>7274</v>
      </c>
      <c r="W2002" s="101">
        <v>1</v>
      </c>
      <c r="X2002" s="1">
        <f>IFERROR(IF(H2002="","",IF(O2002=0,0.15,IF(VLOOKUP(O2002,'Source Post 14 Status (6.30.26)'!A:B,2,FALSE)=1,0.15,0.5))),0.5)</f>
        <v>0.15</v>
      </c>
      <c r="Y2002" s="6">
        <f t="shared" si="31"/>
        <v>0</v>
      </c>
    </row>
    <row r="2003" spans="1:25" x14ac:dyDescent="0.3">
      <c r="A2003" t="str">
        <f>IF(B2003=1,COUNTIF($B$2:B2003,1),"")</f>
        <v/>
      </c>
      <c r="B2003" t="str">
        <f>IF(C2003=1,COUNTIF($H$2:H2003,H2003),"")</f>
        <v/>
      </c>
      <c r="C2003">
        <f>IF(G2003=List!$P$1,1,0)</f>
        <v>0</v>
      </c>
      <c r="D2003" s="1" t="str">
        <f>IF(E2003=1,COUNTIF($E$2:E2003,1),"")</f>
        <v/>
      </c>
      <c r="E2003" s="1" t="str">
        <f>IF(H2003=List!$P$2,1,"")</f>
        <v/>
      </c>
      <c r="F2003" s="2" t="s">
        <v>11828</v>
      </c>
      <c r="G2003" s="2" t="s">
        <v>9813</v>
      </c>
      <c r="H2003" s="2" t="s">
        <v>6345</v>
      </c>
      <c r="I2003" s="2" t="s">
        <v>3437</v>
      </c>
      <c r="J2003" s="2" t="s">
        <v>937</v>
      </c>
      <c r="K2003" s="2" t="s">
        <v>3478</v>
      </c>
      <c r="L2003" s="2" t="s">
        <v>3479</v>
      </c>
      <c r="M2003" s="2" t="s">
        <v>185</v>
      </c>
      <c r="N2003" s="2" t="s">
        <v>759</v>
      </c>
      <c r="O2003" s="99">
        <v>0</v>
      </c>
      <c r="P2003" s="2" t="s">
        <v>8514</v>
      </c>
      <c r="W2003" s="101">
        <v>1</v>
      </c>
      <c r="X2003" s="1">
        <f>IFERROR(IF(H2003="","",IF(O2003=0,0.15,IF(VLOOKUP(O2003,'Source Post 14 Status (6.30.26)'!A:B,2,FALSE)=1,0.15,0.5))),0.5)</f>
        <v>0.15</v>
      </c>
      <c r="Y2003" s="6">
        <f t="shared" si="31"/>
        <v>0</v>
      </c>
    </row>
    <row r="2004" spans="1:25" x14ac:dyDescent="0.3">
      <c r="A2004" t="str">
        <f>IF(B2004=1,COUNTIF($B$2:B2004,1),"")</f>
        <v/>
      </c>
      <c r="B2004" t="str">
        <f>IF(C2004=1,COUNTIF($H$2:H2004,H2004),"")</f>
        <v/>
      </c>
      <c r="C2004">
        <f>IF(G2004=List!$P$1,1,0)</f>
        <v>0</v>
      </c>
      <c r="D2004" s="1" t="str">
        <f>IF(E2004=1,COUNTIF($E$2:E2004,1),"")</f>
        <v/>
      </c>
      <c r="E2004" s="1" t="str">
        <f>IF(H2004=List!$P$2,1,"")</f>
        <v/>
      </c>
      <c r="F2004" s="2" t="s">
        <v>11828</v>
      </c>
      <c r="G2004" s="2" t="s">
        <v>9813</v>
      </c>
      <c r="H2004" s="2" t="s">
        <v>6348</v>
      </c>
      <c r="I2004" s="2" t="s">
        <v>3437</v>
      </c>
      <c r="J2004" s="2" t="s">
        <v>937</v>
      </c>
      <c r="K2004" s="2" t="s">
        <v>3478</v>
      </c>
      <c r="L2004" s="2" t="s">
        <v>3479</v>
      </c>
      <c r="M2004" s="2" t="s">
        <v>171</v>
      </c>
      <c r="N2004" s="2" t="s">
        <v>765</v>
      </c>
      <c r="O2004" s="99">
        <v>20966</v>
      </c>
      <c r="P2004" s="2" t="s">
        <v>8245</v>
      </c>
      <c r="W2004" s="101">
        <v>1</v>
      </c>
      <c r="X2004" s="1">
        <f>IFERROR(IF(H2004="","",IF(O2004=0,0.15,IF(VLOOKUP(O2004,'Source Post 14 Status (6.30.26)'!A:B,2,FALSE)=1,0.15,0.5))),0.5)</f>
        <v>0.15</v>
      </c>
      <c r="Y2004" s="6">
        <f t="shared" si="31"/>
        <v>0</v>
      </c>
    </row>
    <row r="2005" spans="1:25" x14ac:dyDescent="0.3">
      <c r="A2005" t="str">
        <f>IF(B2005=1,COUNTIF($B$2:B2005,1),"")</f>
        <v/>
      </c>
      <c r="B2005" t="str">
        <f>IF(C2005=1,COUNTIF($H$2:H2005,H2005),"")</f>
        <v/>
      </c>
      <c r="C2005">
        <f>IF(G2005=List!$P$1,1,0)</f>
        <v>0</v>
      </c>
      <c r="D2005" s="1" t="str">
        <f>IF(E2005=1,COUNTIF($E$2:E2005,1),"")</f>
        <v/>
      </c>
      <c r="E2005" s="1" t="str">
        <f>IF(H2005=List!$P$2,1,"")</f>
        <v/>
      </c>
      <c r="F2005" s="2" t="s">
        <v>11828</v>
      </c>
      <c r="G2005" s="2" t="s">
        <v>9813</v>
      </c>
      <c r="H2005" s="2" t="s">
        <v>6348</v>
      </c>
      <c r="I2005" s="2" t="s">
        <v>3437</v>
      </c>
      <c r="J2005" s="2" t="s">
        <v>937</v>
      </c>
      <c r="K2005" s="2" t="s">
        <v>3478</v>
      </c>
      <c r="L2005" s="2" t="s">
        <v>3479</v>
      </c>
      <c r="M2005" s="2" t="s">
        <v>171</v>
      </c>
      <c r="N2005" s="2" t="s">
        <v>765</v>
      </c>
      <c r="O2005" s="99">
        <v>0</v>
      </c>
      <c r="P2005" s="2" t="s">
        <v>8513</v>
      </c>
      <c r="W2005" s="101">
        <v>1</v>
      </c>
      <c r="X2005" s="1">
        <f>IFERROR(IF(H2005="","",IF(O2005=0,0.15,IF(VLOOKUP(O2005,'Source Post 14 Status (6.30.26)'!A:B,2,FALSE)=1,0.15,0.5))),0.5)</f>
        <v>0.15</v>
      </c>
      <c r="Y2005" s="6">
        <f t="shared" si="31"/>
        <v>0</v>
      </c>
    </row>
    <row r="2006" spans="1:25" x14ac:dyDescent="0.3">
      <c r="A2006" t="str">
        <f>IF(B2006=1,COUNTIF($B$2:B2006,1),"")</f>
        <v/>
      </c>
      <c r="B2006" t="str">
        <f>IF(C2006=1,COUNTIF($H$2:H2006,H2006),"")</f>
        <v/>
      </c>
      <c r="C2006">
        <f>IF(G2006=List!$P$1,1,0)</f>
        <v>0</v>
      </c>
      <c r="D2006" s="1" t="str">
        <f>IF(E2006=1,COUNTIF($E$2:E2006,1),"")</f>
        <v/>
      </c>
      <c r="E2006" s="1" t="str">
        <f>IF(H2006=List!$P$2,1,"")</f>
        <v/>
      </c>
      <c r="F2006" s="2" t="s">
        <v>11828</v>
      </c>
      <c r="G2006" s="2" t="s">
        <v>9813</v>
      </c>
      <c r="H2006" s="2" t="s">
        <v>6350</v>
      </c>
      <c r="I2006" s="2" t="s">
        <v>3437</v>
      </c>
      <c r="J2006" s="2" t="s">
        <v>937</v>
      </c>
      <c r="K2006" s="2" t="s">
        <v>3478</v>
      </c>
      <c r="L2006" s="2" t="s">
        <v>3479</v>
      </c>
      <c r="M2006" s="2" t="s">
        <v>406</v>
      </c>
      <c r="N2006" s="2" t="s">
        <v>785</v>
      </c>
      <c r="O2006" s="99">
        <v>0</v>
      </c>
      <c r="P2006" s="2" t="s">
        <v>8514</v>
      </c>
      <c r="W2006" s="101">
        <v>1</v>
      </c>
      <c r="X2006" s="1">
        <f>IFERROR(IF(H2006="","",IF(O2006=0,0.15,IF(VLOOKUP(O2006,'Source Post 14 Status (6.30.26)'!A:B,2,FALSE)=1,0.15,0.5))),0.5)</f>
        <v>0.15</v>
      </c>
      <c r="Y2006" s="6">
        <f t="shared" si="31"/>
        <v>0</v>
      </c>
    </row>
    <row r="2007" spans="1:25" x14ac:dyDescent="0.3">
      <c r="A2007" t="str">
        <f>IF(B2007=1,COUNTIF($B$2:B2007,1),"")</f>
        <v/>
      </c>
      <c r="B2007" t="str">
        <f>IF(C2007=1,COUNTIF($H$2:H2007,H2007),"")</f>
        <v/>
      </c>
      <c r="C2007">
        <f>IF(G2007=List!$P$1,1,0)</f>
        <v>0</v>
      </c>
      <c r="D2007" s="1" t="str">
        <f>IF(E2007=1,COUNTIF($E$2:E2007,1),"")</f>
        <v/>
      </c>
      <c r="E2007" s="1" t="str">
        <f>IF(H2007=List!$P$2,1,"")</f>
        <v/>
      </c>
      <c r="F2007" s="2" t="s">
        <v>11828</v>
      </c>
      <c r="G2007" s="2" t="s">
        <v>9813</v>
      </c>
      <c r="H2007" s="2" t="s">
        <v>6347</v>
      </c>
      <c r="I2007" s="2" t="s">
        <v>3437</v>
      </c>
      <c r="J2007" s="2" t="s">
        <v>937</v>
      </c>
      <c r="K2007" s="2" t="s">
        <v>3478</v>
      </c>
      <c r="L2007" s="2" t="s">
        <v>3479</v>
      </c>
      <c r="M2007" s="2" t="s">
        <v>170</v>
      </c>
      <c r="N2007" s="2" t="s">
        <v>763</v>
      </c>
      <c r="O2007" s="99">
        <v>18038</v>
      </c>
      <c r="P2007" s="2" t="s">
        <v>7872</v>
      </c>
      <c r="W2007" s="101">
        <v>1</v>
      </c>
      <c r="X2007" s="1">
        <f>IFERROR(IF(H2007="","",IF(O2007=0,0.15,IF(VLOOKUP(O2007,'Source Post 14 Status (6.30.26)'!A:B,2,FALSE)=1,0.15,0.5))),0.5)</f>
        <v>0.15</v>
      </c>
      <c r="Y2007" s="6">
        <f t="shared" si="31"/>
        <v>0</v>
      </c>
    </row>
    <row r="2008" spans="1:25" x14ac:dyDescent="0.3">
      <c r="A2008" t="str">
        <f>IF(B2008=1,COUNTIF($B$2:B2008,1),"")</f>
        <v/>
      </c>
      <c r="B2008" t="str">
        <f>IF(C2008=1,COUNTIF($H$2:H2008,H2008),"")</f>
        <v/>
      </c>
      <c r="C2008">
        <f>IF(G2008=List!$P$1,1,0)</f>
        <v>0</v>
      </c>
      <c r="D2008" s="1" t="str">
        <f>IF(E2008=1,COUNTIF($E$2:E2008,1),"")</f>
        <v/>
      </c>
      <c r="E2008" s="1" t="str">
        <f>IF(H2008=List!$P$2,1,"")</f>
        <v/>
      </c>
      <c r="F2008" s="2" t="s">
        <v>11828</v>
      </c>
      <c r="G2008" s="2" t="s">
        <v>9813</v>
      </c>
      <c r="H2008" s="2" t="s">
        <v>6347</v>
      </c>
      <c r="I2008" s="2" t="s">
        <v>3437</v>
      </c>
      <c r="J2008" s="2" t="s">
        <v>937</v>
      </c>
      <c r="K2008" s="2" t="s">
        <v>3478</v>
      </c>
      <c r="L2008" s="2" t="s">
        <v>3479</v>
      </c>
      <c r="M2008" s="2" t="s">
        <v>170</v>
      </c>
      <c r="N2008" s="2" t="s">
        <v>763</v>
      </c>
      <c r="O2008" s="99">
        <v>0</v>
      </c>
      <c r="P2008" s="2" t="s">
        <v>8513</v>
      </c>
      <c r="W2008" s="101">
        <v>1</v>
      </c>
      <c r="X2008" s="1">
        <f>IFERROR(IF(H2008="","",IF(O2008=0,0.15,IF(VLOOKUP(O2008,'Source Post 14 Status (6.30.26)'!A:B,2,FALSE)=1,0.15,0.5))),0.5)</f>
        <v>0.15</v>
      </c>
      <c r="Y2008" s="6">
        <f t="shared" si="31"/>
        <v>0</v>
      </c>
    </row>
    <row r="2009" spans="1:25" x14ac:dyDescent="0.3">
      <c r="A2009" t="str">
        <f>IF(B2009=1,COUNTIF($B$2:B2009,1),"")</f>
        <v/>
      </c>
      <c r="B2009" t="str">
        <f>IF(C2009=1,COUNTIF($H$2:H2009,H2009),"")</f>
        <v/>
      </c>
      <c r="C2009">
        <f>IF(G2009=List!$P$1,1,0)</f>
        <v>0</v>
      </c>
      <c r="D2009" s="1" t="str">
        <f>IF(E2009=1,COUNTIF($E$2:E2009,1),"")</f>
        <v/>
      </c>
      <c r="E2009" s="1" t="str">
        <f>IF(H2009=List!$P$2,1,"")</f>
        <v/>
      </c>
      <c r="F2009" s="2" t="s">
        <v>11828</v>
      </c>
      <c r="G2009" s="2" t="s">
        <v>9813</v>
      </c>
      <c r="H2009" s="2" t="s">
        <v>6347</v>
      </c>
      <c r="I2009" s="2" t="s">
        <v>3437</v>
      </c>
      <c r="J2009" s="2" t="s">
        <v>937</v>
      </c>
      <c r="K2009" s="2" t="s">
        <v>3478</v>
      </c>
      <c r="L2009" s="2" t="s">
        <v>3479</v>
      </c>
      <c r="M2009" s="2" t="s">
        <v>170</v>
      </c>
      <c r="N2009" s="2" t="s">
        <v>763</v>
      </c>
      <c r="O2009" s="99">
        <v>18036</v>
      </c>
      <c r="P2009" s="2" t="s">
        <v>7871</v>
      </c>
      <c r="W2009" s="101">
        <v>1</v>
      </c>
      <c r="X2009" s="1">
        <f>IFERROR(IF(H2009="","",IF(O2009=0,0.15,IF(VLOOKUP(O2009,'Source Post 14 Status (6.30.26)'!A:B,2,FALSE)=1,0.15,0.5))),0.5)</f>
        <v>0.15</v>
      </c>
      <c r="Y2009" s="6">
        <f t="shared" si="31"/>
        <v>0</v>
      </c>
    </row>
    <row r="2010" spans="1:25" x14ac:dyDescent="0.3">
      <c r="A2010" t="str">
        <f>IF(B2010=1,COUNTIF($B$2:B2010,1),"")</f>
        <v/>
      </c>
      <c r="B2010" t="str">
        <f>IF(C2010=1,COUNTIF($H$2:H2010,H2010),"")</f>
        <v/>
      </c>
      <c r="C2010">
        <f>IF(G2010=List!$P$1,1,0)</f>
        <v>0</v>
      </c>
      <c r="D2010" s="1" t="str">
        <f>IF(E2010=1,COUNTIF($E$2:E2010,1),"")</f>
        <v/>
      </c>
      <c r="E2010" s="1" t="str">
        <f>IF(H2010=List!$P$2,1,"")</f>
        <v/>
      </c>
      <c r="F2010" s="2" t="s">
        <v>11828</v>
      </c>
      <c r="G2010" s="2" t="s">
        <v>9813</v>
      </c>
      <c r="H2010" s="2" t="s">
        <v>6349</v>
      </c>
      <c r="I2010" s="2" t="s">
        <v>3437</v>
      </c>
      <c r="J2010" s="2" t="s">
        <v>937</v>
      </c>
      <c r="K2010" s="2" t="s">
        <v>3478</v>
      </c>
      <c r="L2010" s="2" t="s">
        <v>3479</v>
      </c>
      <c r="M2010" s="2" t="s">
        <v>194</v>
      </c>
      <c r="N2010" s="2" t="s">
        <v>767</v>
      </c>
      <c r="O2010" s="99">
        <v>20722</v>
      </c>
      <c r="P2010" s="2" t="s">
        <v>8125</v>
      </c>
      <c r="W2010" s="101">
        <v>1</v>
      </c>
      <c r="X2010" s="1">
        <f>IFERROR(IF(H2010="","",IF(O2010=0,0.15,IF(VLOOKUP(O2010,'Source Post 14 Status (6.30.26)'!A:B,2,FALSE)=1,0.15,0.5))),0.5)</f>
        <v>0.15</v>
      </c>
      <c r="Y2010" s="6">
        <f t="shared" si="31"/>
        <v>0</v>
      </c>
    </row>
    <row r="2011" spans="1:25" x14ac:dyDescent="0.3">
      <c r="A2011" t="str">
        <f>IF(B2011=1,COUNTIF($B$2:B2011,1),"")</f>
        <v/>
      </c>
      <c r="B2011" t="str">
        <f>IF(C2011=1,COUNTIF($H$2:H2011,H2011),"")</f>
        <v/>
      </c>
      <c r="C2011">
        <f>IF(G2011=List!$P$1,1,0)</f>
        <v>0</v>
      </c>
      <c r="D2011" s="1" t="str">
        <f>IF(E2011=1,COUNTIF($E$2:E2011,1),"")</f>
        <v/>
      </c>
      <c r="E2011" s="1" t="str">
        <f>IF(H2011=List!$P$2,1,"")</f>
        <v/>
      </c>
      <c r="F2011" s="2" t="s">
        <v>11828</v>
      </c>
      <c r="G2011" s="2" t="s">
        <v>9813</v>
      </c>
      <c r="H2011" s="2" t="s">
        <v>6349</v>
      </c>
      <c r="I2011" s="2" t="s">
        <v>3437</v>
      </c>
      <c r="J2011" s="2" t="s">
        <v>937</v>
      </c>
      <c r="K2011" s="2" t="s">
        <v>3478</v>
      </c>
      <c r="L2011" s="2" t="s">
        <v>3479</v>
      </c>
      <c r="M2011" s="2" t="s">
        <v>194</v>
      </c>
      <c r="N2011" s="2" t="s">
        <v>767</v>
      </c>
      <c r="O2011" s="99">
        <v>0</v>
      </c>
      <c r="P2011" s="2" t="s">
        <v>8513</v>
      </c>
      <c r="W2011" s="101">
        <v>1</v>
      </c>
      <c r="X2011" s="1">
        <f>IFERROR(IF(H2011="","",IF(O2011=0,0.15,IF(VLOOKUP(O2011,'Source Post 14 Status (6.30.26)'!A:B,2,FALSE)=1,0.15,0.5))),0.5)</f>
        <v>0.15</v>
      </c>
      <c r="Y2011" s="6">
        <f t="shared" si="31"/>
        <v>0</v>
      </c>
    </row>
    <row r="2012" spans="1:25" x14ac:dyDescent="0.3">
      <c r="A2012" t="str">
        <f>IF(B2012=1,COUNTIF($B$2:B2012,1),"")</f>
        <v/>
      </c>
      <c r="B2012" t="str">
        <f>IF(C2012=1,COUNTIF($H$2:H2012,H2012),"")</f>
        <v/>
      </c>
      <c r="C2012">
        <f>IF(G2012=List!$P$1,1,0)</f>
        <v>0</v>
      </c>
      <c r="D2012" s="1" t="str">
        <f>IF(E2012=1,COUNTIF($E$2:E2012,1),"")</f>
        <v/>
      </c>
      <c r="E2012" s="1" t="str">
        <f>IF(H2012=List!$P$2,1,"")</f>
        <v/>
      </c>
      <c r="F2012" s="2" t="s">
        <v>11828</v>
      </c>
      <c r="G2012" s="2" t="s">
        <v>9813</v>
      </c>
      <c r="H2012" s="2" t="s">
        <v>6344</v>
      </c>
      <c r="I2012" s="2" t="s">
        <v>3437</v>
      </c>
      <c r="J2012" s="2" t="s">
        <v>937</v>
      </c>
      <c r="K2012" s="2" t="s">
        <v>3478</v>
      </c>
      <c r="L2012" s="2" t="s">
        <v>3479</v>
      </c>
      <c r="M2012" s="2" t="s">
        <v>159</v>
      </c>
      <c r="N2012" s="2" t="s">
        <v>756</v>
      </c>
      <c r="O2012" s="99">
        <v>17839</v>
      </c>
      <c r="P2012" s="2" t="s">
        <v>7730</v>
      </c>
      <c r="W2012" s="101">
        <v>1</v>
      </c>
      <c r="X2012" s="1">
        <f>IFERROR(IF(H2012="","",IF(O2012=0,0.15,IF(VLOOKUP(O2012,'Source Post 14 Status (6.30.26)'!A:B,2,FALSE)=1,0.15,0.5))),0.5)</f>
        <v>0.15</v>
      </c>
      <c r="Y2012" s="6">
        <f t="shared" si="31"/>
        <v>0</v>
      </c>
    </row>
    <row r="2013" spans="1:25" x14ac:dyDescent="0.3">
      <c r="A2013" t="str">
        <f>IF(B2013=1,COUNTIF($B$2:B2013,1),"")</f>
        <v/>
      </c>
      <c r="B2013" t="str">
        <f>IF(C2013=1,COUNTIF($H$2:H2013,H2013),"")</f>
        <v/>
      </c>
      <c r="C2013">
        <f>IF(G2013=List!$P$1,1,0)</f>
        <v>0</v>
      </c>
      <c r="D2013" s="1" t="str">
        <f>IF(E2013=1,COUNTIF($E$2:E2013,1),"")</f>
        <v/>
      </c>
      <c r="E2013" s="1" t="str">
        <f>IF(H2013=List!$P$2,1,"")</f>
        <v/>
      </c>
      <c r="F2013" s="2" t="s">
        <v>11828</v>
      </c>
      <c r="G2013" s="2" t="s">
        <v>9813</v>
      </c>
      <c r="H2013" s="2" t="s">
        <v>6344</v>
      </c>
      <c r="I2013" s="2" t="s">
        <v>3437</v>
      </c>
      <c r="J2013" s="2" t="s">
        <v>937</v>
      </c>
      <c r="K2013" s="2" t="s">
        <v>3478</v>
      </c>
      <c r="L2013" s="2" t="s">
        <v>3479</v>
      </c>
      <c r="M2013" s="2" t="s">
        <v>159</v>
      </c>
      <c r="N2013" s="2" t="s">
        <v>756</v>
      </c>
      <c r="O2013" s="99">
        <v>0</v>
      </c>
      <c r="P2013" s="2" t="s">
        <v>8513</v>
      </c>
      <c r="W2013" s="101">
        <v>1</v>
      </c>
      <c r="X2013" s="1">
        <f>IFERROR(IF(H2013="","",IF(O2013=0,0.15,IF(VLOOKUP(O2013,'Source Post 14 Status (6.30.26)'!A:B,2,FALSE)=1,0.15,0.5))),0.5)</f>
        <v>0.15</v>
      </c>
      <c r="Y2013" s="6">
        <f t="shared" si="31"/>
        <v>0</v>
      </c>
    </row>
    <row r="2014" spans="1:25" x14ac:dyDescent="0.3">
      <c r="A2014" t="str">
        <f>IF(B2014=1,COUNTIF($B$2:B2014,1),"")</f>
        <v/>
      </c>
      <c r="B2014" t="str">
        <f>IF(C2014=1,COUNTIF($H$2:H2014,H2014),"")</f>
        <v/>
      </c>
      <c r="C2014">
        <f>IF(G2014=List!$P$1,1,0)</f>
        <v>0</v>
      </c>
      <c r="D2014" s="1" t="str">
        <f>IF(E2014=1,COUNTIF($E$2:E2014,1),"")</f>
        <v/>
      </c>
      <c r="E2014" s="1" t="str">
        <f>IF(H2014=List!$P$2,1,"")</f>
        <v/>
      </c>
      <c r="F2014" s="2" t="s">
        <v>11828</v>
      </c>
      <c r="G2014" s="2" t="s">
        <v>9814</v>
      </c>
      <c r="H2014" s="2" t="s">
        <v>8761</v>
      </c>
      <c r="I2014" s="2" t="s">
        <v>3437</v>
      </c>
      <c r="J2014" s="2" t="s">
        <v>937</v>
      </c>
      <c r="K2014" s="2" t="s">
        <v>3481</v>
      </c>
      <c r="L2014" s="2" t="s">
        <v>3482</v>
      </c>
      <c r="M2014" s="2" t="s">
        <v>806</v>
      </c>
      <c r="N2014" s="2" t="s">
        <v>807</v>
      </c>
      <c r="O2014" s="99">
        <v>0</v>
      </c>
      <c r="P2014" s="2" t="s">
        <v>8514</v>
      </c>
      <c r="W2014" s="101">
        <v>1</v>
      </c>
      <c r="X2014" s="1">
        <f>IFERROR(IF(H2014="","",IF(O2014=0,0.15,IF(VLOOKUP(O2014,'Source Post 14 Status (6.30.26)'!A:B,2,FALSE)=1,0.15,0.5))),0.5)</f>
        <v>0.15</v>
      </c>
      <c r="Y2014" s="6">
        <f t="shared" si="31"/>
        <v>0</v>
      </c>
    </row>
    <row r="2015" spans="1:25" x14ac:dyDescent="0.3">
      <c r="A2015" t="str">
        <f>IF(B2015=1,COUNTIF($B$2:B2015,1),"")</f>
        <v/>
      </c>
      <c r="B2015" t="str">
        <f>IF(C2015=1,COUNTIF($H$2:H2015,H2015),"")</f>
        <v/>
      </c>
      <c r="C2015">
        <f>IF(G2015=List!$P$1,1,0)</f>
        <v>0</v>
      </c>
      <c r="D2015" s="1" t="str">
        <f>IF(E2015=1,COUNTIF($E$2:E2015,1),"")</f>
        <v/>
      </c>
      <c r="E2015" s="1" t="str">
        <f>IF(H2015=List!$P$2,1,"")</f>
        <v/>
      </c>
      <c r="F2015" s="2" t="s">
        <v>11828</v>
      </c>
      <c r="G2015" s="2" t="s">
        <v>9814</v>
      </c>
      <c r="H2015" s="2" t="s">
        <v>6352</v>
      </c>
      <c r="I2015" s="2" t="s">
        <v>3437</v>
      </c>
      <c r="J2015" s="2" t="s">
        <v>937</v>
      </c>
      <c r="K2015" s="2" t="s">
        <v>3481</v>
      </c>
      <c r="L2015" s="2" t="s">
        <v>3482</v>
      </c>
      <c r="M2015" s="2" t="s">
        <v>168</v>
      </c>
      <c r="N2015" s="2" t="s">
        <v>800</v>
      </c>
      <c r="O2015" s="99">
        <v>18098</v>
      </c>
      <c r="P2015" s="2" t="s">
        <v>7888</v>
      </c>
      <c r="W2015" s="101">
        <v>1</v>
      </c>
      <c r="X2015" s="1">
        <f>IFERROR(IF(H2015="","",IF(O2015=0,0.15,IF(VLOOKUP(O2015,'Source Post 14 Status (6.30.26)'!A:B,2,FALSE)=1,0.15,0.5))),0.5)</f>
        <v>0.15</v>
      </c>
      <c r="Y2015" s="6">
        <f t="shared" si="31"/>
        <v>0</v>
      </c>
    </row>
    <row r="2016" spans="1:25" x14ac:dyDescent="0.3">
      <c r="A2016" t="str">
        <f>IF(B2016=1,COUNTIF($B$2:B2016,1),"")</f>
        <v/>
      </c>
      <c r="B2016" t="str">
        <f>IF(C2016=1,COUNTIF($H$2:H2016,H2016),"")</f>
        <v/>
      </c>
      <c r="C2016">
        <f>IF(G2016=List!$P$1,1,0)</f>
        <v>0</v>
      </c>
      <c r="D2016" s="1" t="str">
        <f>IF(E2016=1,COUNTIF($E$2:E2016,1),"")</f>
        <v/>
      </c>
      <c r="E2016" s="1" t="str">
        <f>IF(H2016=List!$P$2,1,"")</f>
        <v/>
      </c>
      <c r="F2016" s="2" t="s">
        <v>11828</v>
      </c>
      <c r="G2016" s="2" t="s">
        <v>9814</v>
      </c>
      <c r="H2016" s="2" t="s">
        <v>6352</v>
      </c>
      <c r="I2016" s="2" t="s">
        <v>3437</v>
      </c>
      <c r="J2016" s="2" t="s">
        <v>937</v>
      </c>
      <c r="K2016" s="2" t="s">
        <v>3481</v>
      </c>
      <c r="L2016" s="2" t="s">
        <v>3482</v>
      </c>
      <c r="M2016" s="2" t="s">
        <v>168</v>
      </c>
      <c r="N2016" s="2" t="s">
        <v>800</v>
      </c>
      <c r="O2016" s="99">
        <v>17111</v>
      </c>
      <c r="P2016" s="2" t="s">
        <v>7712</v>
      </c>
      <c r="W2016" s="101">
        <v>1</v>
      </c>
      <c r="X2016" s="1">
        <f>IFERROR(IF(H2016="","",IF(O2016=0,0.15,IF(VLOOKUP(O2016,'Source Post 14 Status (6.30.26)'!A:B,2,FALSE)=1,0.15,0.5))),0.5)</f>
        <v>0.5</v>
      </c>
      <c r="Y2016" s="6">
        <f t="shared" si="31"/>
        <v>0</v>
      </c>
    </row>
    <row r="2017" spans="1:25" x14ac:dyDescent="0.3">
      <c r="A2017" t="str">
        <f>IF(B2017=1,COUNTIF($B$2:B2017,1),"")</f>
        <v/>
      </c>
      <c r="B2017" t="str">
        <f>IF(C2017=1,COUNTIF($H$2:H2017,H2017),"")</f>
        <v/>
      </c>
      <c r="C2017">
        <f>IF(G2017=List!$P$1,1,0)</f>
        <v>0</v>
      </c>
      <c r="D2017" s="1" t="str">
        <f>IF(E2017=1,COUNTIF($E$2:E2017,1),"")</f>
        <v/>
      </c>
      <c r="E2017" s="1" t="str">
        <f>IF(H2017=List!$P$2,1,"")</f>
        <v/>
      </c>
      <c r="F2017" s="2" t="s">
        <v>11828</v>
      </c>
      <c r="G2017" s="2" t="s">
        <v>9814</v>
      </c>
      <c r="H2017" s="2" t="s">
        <v>6352</v>
      </c>
      <c r="I2017" s="2" t="s">
        <v>3437</v>
      </c>
      <c r="J2017" s="2" t="s">
        <v>937</v>
      </c>
      <c r="K2017" s="2" t="s">
        <v>3481</v>
      </c>
      <c r="L2017" s="2" t="s">
        <v>3482</v>
      </c>
      <c r="M2017" s="2" t="s">
        <v>168</v>
      </c>
      <c r="N2017" s="2" t="s">
        <v>800</v>
      </c>
      <c r="O2017" s="99">
        <v>4831</v>
      </c>
      <c r="P2017" s="2" t="s">
        <v>11410</v>
      </c>
      <c r="W2017" s="101">
        <v>1</v>
      </c>
      <c r="X2017" s="1">
        <f>IFERROR(IF(H2017="","",IF(O2017=0,0.15,IF(VLOOKUP(O2017,'Source Post 14 Status (6.30.26)'!A:B,2,FALSE)=1,0.15,0.5))),0.5)</f>
        <v>0.5</v>
      </c>
      <c r="Y2017" s="6">
        <f t="shared" si="31"/>
        <v>0</v>
      </c>
    </row>
    <row r="2018" spans="1:25" x14ac:dyDescent="0.3">
      <c r="A2018" t="str">
        <f>IF(B2018=1,COUNTIF($B$2:B2018,1),"")</f>
        <v/>
      </c>
      <c r="B2018" t="str">
        <f>IF(C2018=1,COUNTIF($H$2:H2018,H2018),"")</f>
        <v/>
      </c>
      <c r="C2018">
        <f>IF(G2018=List!$P$1,1,0)</f>
        <v>0</v>
      </c>
      <c r="D2018" s="1" t="str">
        <f>IF(E2018=1,COUNTIF($E$2:E2018,1),"")</f>
        <v/>
      </c>
      <c r="E2018" s="1" t="str">
        <f>IF(H2018=List!$P$2,1,"")</f>
        <v/>
      </c>
      <c r="F2018" s="2" t="s">
        <v>11828</v>
      </c>
      <c r="G2018" s="2" t="s">
        <v>9814</v>
      </c>
      <c r="H2018" s="2" t="s">
        <v>6352</v>
      </c>
      <c r="I2018" s="2" t="s">
        <v>3437</v>
      </c>
      <c r="J2018" s="2" t="s">
        <v>937</v>
      </c>
      <c r="K2018" s="2" t="s">
        <v>3481</v>
      </c>
      <c r="L2018" s="2" t="s">
        <v>3482</v>
      </c>
      <c r="M2018" s="2" t="s">
        <v>168</v>
      </c>
      <c r="N2018" s="2" t="s">
        <v>800</v>
      </c>
      <c r="O2018" s="99">
        <v>4832</v>
      </c>
      <c r="P2018" s="2" t="s">
        <v>11411</v>
      </c>
      <c r="W2018" s="101">
        <v>1</v>
      </c>
      <c r="X2018" s="1">
        <f>IFERROR(IF(H2018="","",IF(O2018=0,0.15,IF(VLOOKUP(O2018,'Source Post 14 Status (6.30.26)'!A:B,2,FALSE)=1,0.15,0.5))),0.5)</f>
        <v>0.5</v>
      </c>
      <c r="Y2018" s="6">
        <f t="shared" si="31"/>
        <v>0</v>
      </c>
    </row>
    <row r="2019" spans="1:25" x14ac:dyDescent="0.3">
      <c r="A2019" t="str">
        <f>IF(B2019=1,COUNTIF($B$2:B2019,1),"")</f>
        <v/>
      </c>
      <c r="B2019" t="str">
        <f>IF(C2019=1,COUNTIF($H$2:H2019,H2019),"")</f>
        <v/>
      </c>
      <c r="C2019">
        <f>IF(G2019=List!$P$1,1,0)</f>
        <v>0</v>
      </c>
      <c r="D2019" s="1" t="str">
        <f>IF(E2019=1,COUNTIF($E$2:E2019,1),"")</f>
        <v/>
      </c>
      <c r="E2019" s="1" t="str">
        <f>IF(H2019=List!$P$2,1,"")</f>
        <v/>
      </c>
      <c r="F2019" s="2" t="s">
        <v>11828</v>
      </c>
      <c r="G2019" s="2" t="s">
        <v>9814</v>
      </c>
      <c r="H2019" s="2" t="s">
        <v>6352</v>
      </c>
      <c r="I2019" s="2" t="s">
        <v>3437</v>
      </c>
      <c r="J2019" s="2" t="s">
        <v>937</v>
      </c>
      <c r="K2019" s="2" t="s">
        <v>3481</v>
      </c>
      <c r="L2019" s="2" t="s">
        <v>3482</v>
      </c>
      <c r="M2019" s="2" t="s">
        <v>168</v>
      </c>
      <c r="N2019" s="2" t="s">
        <v>800</v>
      </c>
      <c r="O2019" s="99">
        <v>0</v>
      </c>
      <c r="P2019" s="2" t="s">
        <v>8513</v>
      </c>
      <c r="W2019" s="101">
        <v>1</v>
      </c>
      <c r="X2019" s="1">
        <f>IFERROR(IF(H2019="","",IF(O2019=0,0.15,IF(VLOOKUP(O2019,'Source Post 14 Status (6.30.26)'!A:B,2,FALSE)=1,0.15,0.5))),0.5)</f>
        <v>0.15</v>
      </c>
      <c r="Y2019" s="6">
        <f t="shared" si="31"/>
        <v>0</v>
      </c>
    </row>
    <row r="2020" spans="1:25" x14ac:dyDescent="0.3">
      <c r="A2020" t="str">
        <f>IF(B2020=1,COUNTIF($B$2:B2020,1),"")</f>
        <v/>
      </c>
      <c r="B2020" t="str">
        <f>IF(C2020=1,COUNTIF($H$2:H2020,H2020),"")</f>
        <v/>
      </c>
      <c r="C2020">
        <f>IF(G2020=List!$P$1,1,0)</f>
        <v>0</v>
      </c>
      <c r="D2020" s="1" t="str">
        <f>IF(E2020=1,COUNTIF($E$2:E2020,1),"")</f>
        <v/>
      </c>
      <c r="E2020" s="1" t="str">
        <f>IF(H2020=List!$P$2,1,"")</f>
        <v/>
      </c>
      <c r="F2020" s="2" t="s">
        <v>11828</v>
      </c>
      <c r="G2020" s="2" t="s">
        <v>9814</v>
      </c>
      <c r="H2020" s="2" t="s">
        <v>6352</v>
      </c>
      <c r="I2020" s="2" t="s">
        <v>3437</v>
      </c>
      <c r="J2020" s="2" t="s">
        <v>937</v>
      </c>
      <c r="K2020" s="2" t="s">
        <v>3481</v>
      </c>
      <c r="L2020" s="2" t="s">
        <v>3482</v>
      </c>
      <c r="M2020" s="2" t="s">
        <v>168</v>
      </c>
      <c r="N2020" s="2" t="s">
        <v>800</v>
      </c>
      <c r="O2020" s="99">
        <v>10716</v>
      </c>
      <c r="P2020" s="2" t="s">
        <v>7202</v>
      </c>
      <c r="W2020" s="101">
        <v>1</v>
      </c>
      <c r="X2020" s="1">
        <f>IFERROR(IF(H2020="","",IF(O2020=0,0.15,IF(VLOOKUP(O2020,'Source Post 14 Status (6.30.26)'!A:B,2,FALSE)=1,0.15,0.5))),0.5)</f>
        <v>0.15</v>
      </c>
      <c r="Y2020" s="6">
        <f t="shared" si="31"/>
        <v>0</v>
      </c>
    </row>
    <row r="2021" spans="1:25" x14ac:dyDescent="0.3">
      <c r="A2021" t="str">
        <f>IF(B2021=1,COUNTIF($B$2:B2021,1),"")</f>
        <v/>
      </c>
      <c r="B2021" t="str">
        <f>IF(C2021=1,COUNTIF($H$2:H2021,H2021),"")</f>
        <v/>
      </c>
      <c r="C2021">
        <f>IF(G2021=List!$P$1,1,0)</f>
        <v>0</v>
      </c>
      <c r="D2021" s="1" t="str">
        <f>IF(E2021=1,COUNTIF($E$2:E2021,1),"")</f>
        <v/>
      </c>
      <c r="E2021" s="1" t="str">
        <f>IF(H2021=List!$P$2,1,"")</f>
        <v/>
      </c>
      <c r="F2021" s="2" t="s">
        <v>11828</v>
      </c>
      <c r="G2021" s="2" t="s">
        <v>9814</v>
      </c>
      <c r="H2021" s="2" t="s">
        <v>6352</v>
      </c>
      <c r="I2021" s="2" t="s">
        <v>3437</v>
      </c>
      <c r="J2021" s="2" t="s">
        <v>937</v>
      </c>
      <c r="K2021" s="2" t="s">
        <v>3481</v>
      </c>
      <c r="L2021" s="2" t="s">
        <v>3482</v>
      </c>
      <c r="M2021" s="2" t="s">
        <v>168</v>
      </c>
      <c r="N2021" s="2" t="s">
        <v>800</v>
      </c>
      <c r="O2021" s="99">
        <v>18099</v>
      </c>
      <c r="P2021" s="2" t="s">
        <v>7889</v>
      </c>
      <c r="W2021" s="101">
        <v>1</v>
      </c>
      <c r="X2021" s="1">
        <f>IFERROR(IF(H2021="","",IF(O2021=0,0.15,IF(VLOOKUP(O2021,'Source Post 14 Status (6.30.26)'!A:B,2,FALSE)=1,0.15,0.5))),0.5)</f>
        <v>0.15</v>
      </c>
      <c r="Y2021" s="6">
        <f t="shared" si="31"/>
        <v>0</v>
      </c>
    </row>
    <row r="2022" spans="1:25" x14ac:dyDescent="0.3">
      <c r="A2022" t="str">
        <f>IF(B2022=1,COUNTIF($B$2:B2022,1),"")</f>
        <v/>
      </c>
      <c r="B2022" t="str">
        <f>IF(C2022=1,COUNTIF($H$2:H2022,H2022),"")</f>
        <v/>
      </c>
      <c r="C2022">
        <f>IF(G2022=List!$P$1,1,0)</f>
        <v>0</v>
      </c>
      <c r="D2022" s="1" t="str">
        <f>IF(E2022=1,COUNTIF($E$2:E2022,1),"")</f>
        <v/>
      </c>
      <c r="E2022" s="1" t="str">
        <f>IF(H2022=List!$P$2,1,"")</f>
        <v/>
      </c>
      <c r="F2022" s="2" t="s">
        <v>11828</v>
      </c>
      <c r="G2022" s="2" t="s">
        <v>9814</v>
      </c>
      <c r="H2022" s="2" t="s">
        <v>6352</v>
      </c>
      <c r="I2022" s="2" t="s">
        <v>3437</v>
      </c>
      <c r="J2022" s="2" t="s">
        <v>937</v>
      </c>
      <c r="K2022" s="2" t="s">
        <v>3481</v>
      </c>
      <c r="L2022" s="2" t="s">
        <v>3482</v>
      </c>
      <c r="M2022" s="2" t="s">
        <v>168</v>
      </c>
      <c r="N2022" s="2" t="s">
        <v>800</v>
      </c>
      <c r="O2022" s="99">
        <v>3595</v>
      </c>
      <c r="P2022" s="2" t="s">
        <v>11408</v>
      </c>
      <c r="W2022" s="101">
        <v>1</v>
      </c>
      <c r="X2022" s="1">
        <f>IFERROR(IF(H2022="","",IF(O2022=0,0.15,IF(VLOOKUP(O2022,'Source Post 14 Status (6.30.26)'!A:B,2,FALSE)=1,0.15,0.5))),0.5)</f>
        <v>0.5</v>
      </c>
      <c r="Y2022" s="6">
        <f t="shared" si="31"/>
        <v>0</v>
      </c>
    </row>
    <row r="2023" spans="1:25" x14ac:dyDescent="0.3">
      <c r="A2023" t="str">
        <f>IF(B2023=1,COUNTIF($B$2:B2023,1),"")</f>
        <v/>
      </c>
      <c r="B2023" t="str">
        <f>IF(C2023=1,COUNTIF($H$2:H2023,H2023),"")</f>
        <v/>
      </c>
      <c r="C2023">
        <f>IF(G2023=List!$P$1,1,0)</f>
        <v>0</v>
      </c>
      <c r="D2023" s="1" t="str">
        <f>IF(E2023=1,COUNTIF($E$2:E2023,1),"")</f>
        <v/>
      </c>
      <c r="E2023" s="1" t="str">
        <f>IF(H2023=List!$P$2,1,"")</f>
        <v/>
      </c>
      <c r="F2023" s="2" t="s">
        <v>11828</v>
      </c>
      <c r="G2023" s="2" t="s">
        <v>9814</v>
      </c>
      <c r="H2023" s="2" t="s">
        <v>6351</v>
      </c>
      <c r="I2023" s="2" t="s">
        <v>3437</v>
      </c>
      <c r="J2023" s="2" t="s">
        <v>937</v>
      </c>
      <c r="K2023" s="2" t="s">
        <v>3481</v>
      </c>
      <c r="L2023" s="2" t="s">
        <v>3482</v>
      </c>
      <c r="M2023" s="2" t="s">
        <v>159</v>
      </c>
      <c r="N2023" s="2" t="s">
        <v>756</v>
      </c>
      <c r="O2023" s="99">
        <v>0</v>
      </c>
      <c r="P2023" s="2" t="s">
        <v>8513</v>
      </c>
      <c r="W2023" s="101">
        <v>1</v>
      </c>
      <c r="X2023" s="1">
        <f>IFERROR(IF(H2023="","",IF(O2023=0,0.15,IF(VLOOKUP(O2023,'Source Post 14 Status (6.30.26)'!A:B,2,FALSE)=1,0.15,0.5))),0.5)</f>
        <v>0.15</v>
      </c>
      <c r="Y2023" s="6">
        <f t="shared" si="31"/>
        <v>0</v>
      </c>
    </row>
    <row r="2024" spans="1:25" x14ac:dyDescent="0.3">
      <c r="A2024" t="str">
        <f>IF(B2024=1,COUNTIF($B$2:B2024,1),"")</f>
        <v/>
      </c>
      <c r="B2024" t="str">
        <f>IF(C2024=1,COUNTIF($H$2:H2024,H2024),"")</f>
        <v/>
      </c>
      <c r="C2024">
        <f>IF(G2024=List!$P$1,1,0)</f>
        <v>0</v>
      </c>
      <c r="D2024" s="1" t="str">
        <f>IF(E2024=1,COUNTIF($E$2:E2024,1),"")</f>
        <v/>
      </c>
      <c r="E2024" s="1" t="str">
        <f>IF(H2024=List!$P$2,1,"")</f>
        <v/>
      </c>
      <c r="F2024" s="2" t="s">
        <v>11828</v>
      </c>
      <c r="G2024" s="2" t="s">
        <v>9814</v>
      </c>
      <c r="H2024" s="2" t="s">
        <v>6351</v>
      </c>
      <c r="I2024" s="2" t="s">
        <v>3437</v>
      </c>
      <c r="J2024" s="2" t="s">
        <v>937</v>
      </c>
      <c r="K2024" s="2" t="s">
        <v>3481</v>
      </c>
      <c r="L2024" s="2" t="s">
        <v>3482</v>
      </c>
      <c r="M2024" s="2" t="s">
        <v>159</v>
      </c>
      <c r="N2024" s="2" t="s">
        <v>756</v>
      </c>
      <c r="O2024" s="99">
        <v>7186</v>
      </c>
      <c r="P2024" s="2" t="s">
        <v>11109</v>
      </c>
      <c r="W2024" s="101">
        <v>1</v>
      </c>
      <c r="X2024" s="1">
        <f>IFERROR(IF(H2024="","",IF(O2024=0,0.15,IF(VLOOKUP(O2024,'Source Post 14 Status (6.30.26)'!A:B,2,FALSE)=1,0.15,0.5))),0.5)</f>
        <v>0.5</v>
      </c>
      <c r="Y2024" s="6">
        <f t="shared" si="31"/>
        <v>0</v>
      </c>
    </row>
    <row r="2025" spans="1:25" x14ac:dyDescent="0.3">
      <c r="A2025" t="str">
        <f>IF(B2025=1,COUNTIF($B$2:B2025,1),"")</f>
        <v/>
      </c>
      <c r="B2025" t="str">
        <f>IF(C2025=1,COUNTIF($H$2:H2025,H2025),"")</f>
        <v/>
      </c>
      <c r="C2025">
        <f>IF(G2025=List!$P$1,1,0)</f>
        <v>0</v>
      </c>
      <c r="D2025" s="1" t="str">
        <f>IF(E2025=1,COUNTIF($E$2:E2025,1),"")</f>
        <v/>
      </c>
      <c r="E2025" s="1" t="str">
        <f>IF(H2025=List!$P$2,1,"")</f>
        <v/>
      </c>
      <c r="F2025" s="2" t="s">
        <v>11828</v>
      </c>
      <c r="G2025" s="2" t="s">
        <v>9814</v>
      </c>
      <c r="H2025" s="2" t="s">
        <v>6351</v>
      </c>
      <c r="I2025" s="2" t="s">
        <v>3437</v>
      </c>
      <c r="J2025" s="2" t="s">
        <v>937</v>
      </c>
      <c r="K2025" s="2" t="s">
        <v>3481</v>
      </c>
      <c r="L2025" s="2" t="s">
        <v>3482</v>
      </c>
      <c r="M2025" s="2" t="s">
        <v>159</v>
      </c>
      <c r="N2025" s="2" t="s">
        <v>756</v>
      </c>
      <c r="O2025" s="99">
        <v>3313</v>
      </c>
      <c r="P2025" s="2" t="s">
        <v>11406</v>
      </c>
      <c r="W2025" s="101">
        <v>1</v>
      </c>
      <c r="X2025" s="1">
        <f>IFERROR(IF(H2025="","",IF(O2025=0,0.15,IF(VLOOKUP(O2025,'Source Post 14 Status (6.30.26)'!A:B,2,FALSE)=1,0.15,0.5))),0.5)</f>
        <v>0.5</v>
      </c>
      <c r="Y2025" s="6">
        <f t="shared" si="31"/>
        <v>0</v>
      </c>
    </row>
    <row r="2026" spans="1:25" x14ac:dyDescent="0.3">
      <c r="A2026" t="str">
        <f>IF(B2026=1,COUNTIF($B$2:B2026,1),"")</f>
        <v/>
      </c>
      <c r="B2026" t="str">
        <f>IF(C2026=1,COUNTIF($H$2:H2026,H2026),"")</f>
        <v/>
      </c>
      <c r="C2026">
        <f>IF(G2026=List!$P$1,1,0)</f>
        <v>0</v>
      </c>
      <c r="D2026" s="1" t="str">
        <f>IF(E2026=1,COUNTIF($E$2:E2026,1),"")</f>
        <v/>
      </c>
      <c r="E2026" s="1" t="str">
        <f>IF(H2026=List!$P$2,1,"")</f>
        <v/>
      </c>
      <c r="F2026" s="2" t="s">
        <v>11828</v>
      </c>
      <c r="G2026" s="2" t="s">
        <v>9814</v>
      </c>
      <c r="H2026" s="2" t="s">
        <v>6351</v>
      </c>
      <c r="I2026" s="2" t="s">
        <v>3437</v>
      </c>
      <c r="J2026" s="2" t="s">
        <v>937</v>
      </c>
      <c r="K2026" s="2" t="s">
        <v>3481</v>
      </c>
      <c r="L2026" s="2" t="s">
        <v>3482</v>
      </c>
      <c r="M2026" s="2" t="s">
        <v>159</v>
      </c>
      <c r="N2026" s="2" t="s">
        <v>756</v>
      </c>
      <c r="O2026" s="99">
        <v>3312</v>
      </c>
      <c r="P2026" s="2" t="s">
        <v>11407</v>
      </c>
      <c r="W2026" s="101">
        <v>1</v>
      </c>
      <c r="X2026" s="1">
        <f>IFERROR(IF(H2026="","",IF(O2026=0,0.15,IF(VLOOKUP(O2026,'Source Post 14 Status (6.30.26)'!A:B,2,FALSE)=1,0.15,0.5))),0.5)</f>
        <v>0.5</v>
      </c>
      <c r="Y2026" s="6">
        <f t="shared" si="31"/>
        <v>0</v>
      </c>
    </row>
    <row r="2027" spans="1:25" x14ac:dyDescent="0.3">
      <c r="A2027" t="str">
        <f>IF(B2027=1,COUNTIF($B$2:B2027,1),"")</f>
        <v/>
      </c>
      <c r="B2027" t="str">
        <f>IF(C2027=1,COUNTIF($H$2:H2027,H2027),"")</f>
        <v/>
      </c>
      <c r="C2027">
        <f>IF(G2027=List!$P$1,1,0)</f>
        <v>0</v>
      </c>
      <c r="D2027" s="1" t="str">
        <f>IF(E2027=1,COUNTIF($E$2:E2027,1),"")</f>
        <v/>
      </c>
      <c r="E2027" s="1" t="str">
        <f>IF(H2027=List!$P$2,1,"")</f>
        <v/>
      </c>
      <c r="F2027" s="2" t="s">
        <v>11828</v>
      </c>
      <c r="G2027" s="2" t="s">
        <v>9814</v>
      </c>
      <c r="H2027" s="2" t="s">
        <v>6351</v>
      </c>
      <c r="I2027" s="2" t="s">
        <v>3437</v>
      </c>
      <c r="J2027" s="2" t="s">
        <v>937</v>
      </c>
      <c r="K2027" s="2" t="s">
        <v>3481</v>
      </c>
      <c r="L2027" s="2" t="s">
        <v>3482</v>
      </c>
      <c r="M2027" s="2" t="s">
        <v>159</v>
      </c>
      <c r="N2027" s="2" t="s">
        <v>756</v>
      </c>
      <c r="O2027" s="99">
        <v>8558</v>
      </c>
      <c r="P2027" s="2" t="s">
        <v>7051</v>
      </c>
      <c r="W2027" s="101">
        <v>1</v>
      </c>
      <c r="X2027" s="1">
        <f>IFERROR(IF(H2027="","",IF(O2027=0,0.15,IF(VLOOKUP(O2027,'Source Post 14 Status (6.30.26)'!A:B,2,FALSE)=1,0.15,0.5))),0.5)</f>
        <v>0.5</v>
      </c>
      <c r="Y2027" s="6">
        <f t="shared" si="31"/>
        <v>0</v>
      </c>
    </row>
    <row r="2028" spans="1:25" x14ac:dyDescent="0.3">
      <c r="A2028" t="str">
        <f>IF(B2028=1,COUNTIF($B$2:B2028,1),"")</f>
        <v/>
      </c>
      <c r="B2028" t="str">
        <f>IF(C2028=1,COUNTIF($H$2:H2028,H2028),"")</f>
        <v/>
      </c>
      <c r="C2028">
        <f>IF(G2028=List!$P$1,1,0)</f>
        <v>0</v>
      </c>
      <c r="D2028" s="1" t="str">
        <f>IF(E2028=1,COUNTIF($E$2:E2028,1),"")</f>
        <v/>
      </c>
      <c r="E2028" s="1" t="str">
        <f>IF(H2028=List!$P$2,1,"")</f>
        <v/>
      </c>
      <c r="F2028" s="2" t="s">
        <v>11828</v>
      </c>
      <c r="G2028" s="2" t="s">
        <v>9814</v>
      </c>
      <c r="H2028" s="2" t="s">
        <v>6351</v>
      </c>
      <c r="I2028" s="2" t="s">
        <v>3437</v>
      </c>
      <c r="J2028" s="2" t="s">
        <v>937</v>
      </c>
      <c r="K2028" s="2" t="s">
        <v>3481</v>
      </c>
      <c r="L2028" s="2" t="s">
        <v>3482</v>
      </c>
      <c r="M2028" s="2" t="s">
        <v>159</v>
      </c>
      <c r="N2028" s="2" t="s">
        <v>756</v>
      </c>
      <c r="O2028" s="99">
        <v>9771</v>
      </c>
      <c r="P2028" s="2" t="s">
        <v>11409</v>
      </c>
      <c r="W2028" s="101">
        <v>1</v>
      </c>
      <c r="X2028" s="1">
        <f>IFERROR(IF(H2028="","",IF(O2028=0,0.15,IF(VLOOKUP(O2028,'Source Post 14 Status (6.30.26)'!A:B,2,FALSE)=1,0.15,0.5))),0.5)</f>
        <v>0.15</v>
      </c>
      <c r="Y2028" s="6">
        <f t="shared" si="31"/>
        <v>0</v>
      </c>
    </row>
    <row r="2029" spans="1:25" x14ac:dyDescent="0.3">
      <c r="A2029" t="str">
        <f>IF(B2029=1,COUNTIF($B$2:B2029,1),"")</f>
        <v/>
      </c>
      <c r="B2029" t="str">
        <f>IF(C2029=1,COUNTIF($H$2:H2029,H2029),"")</f>
        <v/>
      </c>
      <c r="C2029">
        <f>IF(G2029=List!$P$1,1,0)</f>
        <v>0</v>
      </c>
      <c r="D2029" s="1" t="str">
        <f>IF(E2029=1,COUNTIF($E$2:E2029,1),"")</f>
        <v/>
      </c>
      <c r="E2029" s="1" t="str">
        <f>IF(H2029=List!$P$2,1,"")</f>
        <v/>
      </c>
      <c r="F2029" s="2" t="s">
        <v>11828</v>
      </c>
      <c r="G2029" s="2" t="s">
        <v>9815</v>
      </c>
      <c r="H2029" s="2" t="s">
        <v>8762</v>
      </c>
      <c r="I2029" s="2" t="s">
        <v>3437</v>
      </c>
      <c r="J2029" s="2" t="s">
        <v>937</v>
      </c>
      <c r="K2029" s="2" t="s">
        <v>3484</v>
      </c>
      <c r="L2029" s="2" t="s">
        <v>3485</v>
      </c>
      <c r="M2029" s="2" t="s">
        <v>168</v>
      </c>
      <c r="N2029" s="2" t="s">
        <v>800</v>
      </c>
      <c r="O2029" s="99">
        <v>25850</v>
      </c>
      <c r="P2029" s="2" t="s">
        <v>11412</v>
      </c>
      <c r="Q2029">
        <v>92463</v>
      </c>
      <c r="R2029">
        <v>83293</v>
      </c>
      <c r="S2029">
        <v>535648</v>
      </c>
      <c r="T2029">
        <v>268631</v>
      </c>
      <c r="U2029">
        <v>272406</v>
      </c>
      <c r="V2029" t="s">
        <v>11413</v>
      </c>
      <c r="W2029" s="101">
        <v>46192.577112962965</v>
      </c>
      <c r="X2029" s="1">
        <f>IFERROR(IF(H2029="","",IF(O2029=0,0.15,IF(VLOOKUP(O2029,'Source Post 14 Status (6.30.26)'!A:B,2,FALSE)=1,0.15,0.5))),0.5)</f>
        <v>0.15</v>
      </c>
      <c r="Y2029" s="6">
        <f t="shared" si="31"/>
        <v>81156</v>
      </c>
    </row>
    <row r="2030" spans="1:25" x14ac:dyDescent="0.3">
      <c r="A2030" t="str">
        <f>IF(B2030=1,COUNTIF($B$2:B2030,1),"")</f>
        <v/>
      </c>
      <c r="B2030" t="str">
        <f>IF(C2030=1,COUNTIF($H$2:H2030,H2030),"")</f>
        <v/>
      </c>
      <c r="C2030">
        <f>IF(G2030=List!$P$1,1,0)</f>
        <v>0</v>
      </c>
      <c r="D2030" s="1" t="str">
        <f>IF(E2030=1,COUNTIF($E$2:E2030,1),"")</f>
        <v/>
      </c>
      <c r="E2030" s="1" t="str">
        <f>IF(H2030=List!$P$2,1,"")</f>
        <v/>
      </c>
      <c r="F2030" s="2" t="s">
        <v>11828</v>
      </c>
      <c r="G2030" s="2" t="s">
        <v>9815</v>
      </c>
      <c r="H2030" s="2" t="s">
        <v>8762</v>
      </c>
      <c r="I2030" s="2" t="s">
        <v>3437</v>
      </c>
      <c r="J2030" s="2" t="s">
        <v>937</v>
      </c>
      <c r="K2030" s="2" t="s">
        <v>3484</v>
      </c>
      <c r="L2030" s="2" t="s">
        <v>3485</v>
      </c>
      <c r="M2030" s="2" t="s">
        <v>168</v>
      </c>
      <c r="N2030" s="2" t="s">
        <v>800</v>
      </c>
      <c r="O2030" s="99">
        <v>0</v>
      </c>
      <c r="P2030" s="2" t="s">
        <v>8513</v>
      </c>
      <c r="W2030" s="101">
        <v>1</v>
      </c>
      <c r="X2030" s="1">
        <f>IFERROR(IF(H2030="","",IF(O2030=0,0.15,IF(VLOOKUP(O2030,'Source Post 14 Status (6.30.26)'!A:B,2,FALSE)=1,0.15,0.5))),0.5)</f>
        <v>0.15</v>
      </c>
      <c r="Y2030" s="6">
        <f t="shared" si="31"/>
        <v>0</v>
      </c>
    </row>
    <row r="2031" spans="1:25" x14ac:dyDescent="0.3">
      <c r="A2031" t="str">
        <f>IF(B2031=1,COUNTIF($B$2:B2031,1),"")</f>
        <v/>
      </c>
      <c r="B2031" t="str">
        <f>IF(C2031=1,COUNTIF($H$2:H2031,H2031),"")</f>
        <v/>
      </c>
      <c r="C2031">
        <f>IF(G2031=List!$P$1,1,0)</f>
        <v>0</v>
      </c>
      <c r="D2031" s="1" t="str">
        <f>IF(E2031=1,COUNTIF($E$2:E2031,1),"")</f>
        <v/>
      </c>
      <c r="E2031" s="1" t="str">
        <f>IF(H2031=List!$P$2,1,"")</f>
        <v/>
      </c>
      <c r="F2031" s="2" t="s">
        <v>11828</v>
      </c>
      <c r="G2031" s="2" t="s">
        <v>9815</v>
      </c>
      <c r="H2031" s="2" t="s">
        <v>8762</v>
      </c>
      <c r="I2031" s="2" t="s">
        <v>3437</v>
      </c>
      <c r="J2031" s="2" t="s">
        <v>937</v>
      </c>
      <c r="K2031" s="2" t="s">
        <v>3484</v>
      </c>
      <c r="L2031" s="2" t="s">
        <v>3485</v>
      </c>
      <c r="M2031" s="2" t="s">
        <v>168</v>
      </c>
      <c r="N2031" s="2" t="s">
        <v>800</v>
      </c>
      <c r="O2031" s="99">
        <v>0</v>
      </c>
      <c r="P2031" s="2" t="s">
        <v>8514</v>
      </c>
      <c r="W2031" s="101">
        <v>1</v>
      </c>
      <c r="X2031" s="1">
        <f>IFERROR(IF(H2031="","",IF(O2031=0,0.15,IF(VLOOKUP(O2031,'Source Post 14 Status (6.30.26)'!A:B,2,FALSE)=1,0.15,0.5))),0.5)</f>
        <v>0.15</v>
      </c>
      <c r="Y2031" s="6">
        <f t="shared" si="31"/>
        <v>0</v>
      </c>
    </row>
    <row r="2032" spans="1:25" x14ac:dyDescent="0.3">
      <c r="A2032" t="str">
        <f>IF(B2032=1,COUNTIF($B$2:B2032,1),"")</f>
        <v/>
      </c>
      <c r="B2032" t="str">
        <f>IF(C2032=1,COUNTIF($H$2:H2032,H2032),"")</f>
        <v/>
      </c>
      <c r="C2032">
        <f>IF(G2032=List!$P$1,1,0)</f>
        <v>0</v>
      </c>
      <c r="D2032" s="1" t="str">
        <f>IF(E2032=1,COUNTIF($E$2:E2032,1),"")</f>
        <v/>
      </c>
      <c r="E2032" s="1" t="str">
        <f>IF(H2032=List!$P$2,1,"")</f>
        <v/>
      </c>
      <c r="F2032" s="2" t="s">
        <v>11828</v>
      </c>
      <c r="G2032" s="2" t="s">
        <v>9815</v>
      </c>
      <c r="H2032" s="2" t="s">
        <v>6353</v>
      </c>
      <c r="I2032" s="2" t="s">
        <v>3437</v>
      </c>
      <c r="J2032" s="2" t="s">
        <v>937</v>
      </c>
      <c r="K2032" s="2" t="s">
        <v>3484</v>
      </c>
      <c r="L2032" s="2" t="s">
        <v>3485</v>
      </c>
      <c r="M2032" s="2" t="s">
        <v>159</v>
      </c>
      <c r="N2032" s="2" t="s">
        <v>756</v>
      </c>
      <c r="O2032" s="99">
        <v>20892</v>
      </c>
      <c r="P2032" s="2" t="s">
        <v>8232</v>
      </c>
      <c r="Q2032">
        <v>444130</v>
      </c>
      <c r="R2032">
        <v>437689</v>
      </c>
      <c r="S2032">
        <v>844607</v>
      </c>
      <c r="V2032" t="s">
        <v>11413</v>
      </c>
      <c r="W2032" s="101">
        <v>46192.567812499998</v>
      </c>
      <c r="X2032" s="1">
        <f>IFERROR(IF(H2032="","",IF(O2032=0,0.15,IF(VLOOKUP(O2032,'Source Post 14 Status (6.30.26)'!A:B,2,FALSE)=1,0.15,0.5))),0.5)</f>
        <v>0.15</v>
      </c>
      <c r="Y2032" s="6">
        <f t="shared" si="31"/>
        <v>0</v>
      </c>
    </row>
    <row r="2033" spans="1:25" x14ac:dyDescent="0.3">
      <c r="A2033" t="str">
        <f>IF(B2033=1,COUNTIF($B$2:B2033,1),"")</f>
        <v/>
      </c>
      <c r="B2033" t="str">
        <f>IF(C2033=1,COUNTIF($H$2:H2033,H2033),"")</f>
        <v/>
      </c>
      <c r="C2033">
        <f>IF(G2033=List!$P$1,1,0)</f>
        <v>0</v>
      </c>
      <c r="D2033" s="1" t="str">
        <f>IF(E2033=1,COUNTIF($E$2:E2033,1),"")</f>
        <v/>
      </c>
      <c r="E2033" s="1" t="str">
        <f>IF(H2033=List!$P$2,1,"")</f>
        <v/>
      </c>
      <c r="F2033" s="2" t="s">
        <v>11828</v>
      </c>
      <c r="G2033" s="2" t="s">
        <v>9815</v>
      </c>
      <c r="H2033" s="2" t="s">
        <v>6353</v>
      </c>
      <c r="I2033" s="2" t="s">
        <v>3437</v>
      </c>
      <c r="J2033" s="2" t="s">
        <v>937</v>
      </c>
      <c r="K2033" s="2" t="s">
        <v>3484</v>
      </c>
      <c r="L2033" s="2" t="s">
        <v>3485</v>
      </c>
      <c r="M2033" s="2" t="s">
        <v>159</v>
      </c>
      <c r="N2033" s="2" t="s">
        <v>756</v>
      </c>
      <c r="O2033" s="99">
        <v>25852</v>
      </c>
      <c r="P2033" s="2" t="s">
        <v>11414</v>
      </c>
      <c r="Q2033">
        <v>111043</v>
      </c>
      <c r="R2033">
        <v>99528</v>
      </c>
      <c r="S2033">
        <v>642354</v>
      </c>
      <c r="T2033">
        <v>323433</v>
      </c>
      <c r="U2033">
        <v>326445</v>
      </c>
      <c r="V2033" t="s">
        <v>11413</v>
      </c>
      <c r="W2033" s="101">
        <v>46192.569080439818</v>
      </c>
      <c r="X2033" s="1">
        <f>IFERROR(IF(H2033="","",IF(O2033=0,0.15,IF(VLOOKUP(O2033,'Source Post 14 Status (6.30.26)'!A:B,2,FALSE)=1,0.15,0.5))),0.5)</f>
        <v>0.15</v>
      </c>
      <c r="Y2033" s="6">
        <f t="shared" si="31"/>
        <v>97482</v>
      </c>
    </row>
    <row r="2034" spans="1:25" x14ac:dyDescent="0.3">
      <c r="A2034" t="str">
        <f>IF(B2034=1,COUNTIF($B$2:B2034,1),"")</f>
        <v/>
      </c>
      <c r="B2034" t="str">
        <f>IF(C2034=1,COUNTIF($H$2:H2034,H2034),"")</f>
        <v/>
      </c>
      <c r="C2034">
        <f>IF(G2034=List!$P$1,1,0)</f>
        <v>0</v>
      </c>
      <c r="D2034" s="1" t="str">
        <f>IF(E2034=1,COUNTIF($E$2:E2034,1),"")</f>
        <v/>
      </c>
      <c r="E2034" s="1" t="str">
        <f>IF(H2034=List!$P$2,1,"")</f>
        <v/>
      </c>
      <c r="F2034" s="2" t="s">
        <v>11828</v>
      </c>
      <c r="G2034" s="2" t="s">
        <v>9815</v>
      </c>
      <c r="H2034" s="2" t="s">
        <v>6353</v>
      </c>
      <c r="I2034" s="2" t="s">
        <v>3437</v>
      </c>
      <c r="J2034" s="2" t="s">
        <v>937</v>
      </c>
      <c r="K2034" s="2" t="s">
        <v>3484</v>
      </c>
      <c r="L2034" s="2" t="s">
        <v>3485</v>
      </c>
      <c r="M2034" s="2" t="s">
        <v>159</v>
      </c>
      <c r="N2034" s="2" t="s">
        <v>756</v>
      </c>
      <c r="O2034" s="99">
        <v>20053</v>
      </c>
      <c r="P2034" s="2" t="s">
        <v>8048</v>
      </c>
      <c r="Q2034">
        <v>519700</v>
      </c>
      <c r="R2034">
        <v>512350</v>
      </c>
      <c r="V2034" t="s">
        <v>11413</v>
      </c>
      <c r="W2034" s="101">
        <v>46192.564200381945</v>
      </c>
      <c r="X2034" s="1">
        <f>IFERROR(IF(H2034="","",IF(O2034=0,0.15,IF(VLOOKUP(O2034,'Source Post 14 Status (6.30.26)'!A:B,2,FALSE)=1,0.15,0.5))),0.5)</f>
        <v>0.15</v>
      </c>
      <c r="Y2034" s="6">
        <f t="shared" si="31"/>
        <v>0</v>
      </c>
    </row>
    <row r="2035" spans="1:25" x14ac:dyDescent="0.3">
      <c r="A2035" t="str">
        <f>IF(B2035=1,COUNTIF($B$2:B2035,1),"")</f>
        <v/>
      </c>
      <c r="B2035" t="str">
        <f>IF(C2035=1,COUNTIF($H$2:H2035,H2035),"")</f>
        <v/>
      </c>
      <c r="C2035">
        <f>IF(G2035=List!$P$1,1,0)</f>
        <v>0</v>
      </c>
      <c r="D2035" s="1" t="str">
        <f>IF(E2035=1,COUNTIF($E$2:E2035,1),"")</f>
        <v/>
      </c>
      <c r="E2035" s="1" t="str">
        <f>IF(H2035=List!$P$2,1,"")</f>
        <v/>
      </c>
      <c r="F2035" s="2" t="s">
        <v>11828</v>
      </c>
      <c r="G2035" s="2" t="s">
        <v>9815</v>
      </c>
      <c r="H2035" s="2" t="s">
        <v>6353</v>
      </c>
      <c r="I2035" s="2" t="s">
        <v>3437</v>
      </c>
      <c r="J2035" s="2" t="s">
        <v>937</v>
      </c>
      <c r="K2035" s="2" t="s">
        <v>3484</v>
      </c>
      <c r="L2035" s="2" t="s">
        <v>3485</v>
      </c>
      <c r="M2035" s="2" t="s">
        <v>159</v>
      </c>
      <c r="N2035" s="2" t="s">
        <v>756</v>
      </c>
      <c r="O2035" s="99">
        <v>22776</v>
      </c>
      <c r="P2035" s="2" t="s">
        <v>8422</v>
      </c>
      <c r="Q2035">
        <v>876618</v>
      </c>
      <c r="R2035">
        <v>865306</v>
      </c>
      <c r="S2035">
        <v>1686679</v>
      </c>
      <c r="T2035">
        <v>821373</v>
      </c>
      <c r="U2035">
        <v>810061</v>
      </c>
      <c r="V2035" t="s">
        <v>11413</v>
      </c>
      <c r="W2035" s="101">
        <v>46192.56871446759</v>
      </c>
      <c r="X2035" s="1">
        <f>IFERROR(IF(H2035="","",IF(O2035=0,0.15,IF(VLOOKUP(O2035,'Source Post 14 Status (6.30.26)'!A:B,2,FALSE)=1,0.15,0.5))),0.5)</f>
        <v>0.15</v>
      </c>
      <c r="Y2035" s="6">
        <f t="shared" si="31"/>
        <v>244715</v>
      </c>
    </row>
    <row r="2036" spans="1:25" x14ac:dyDescent="0.3">
      <c r="A2036" t="str">
        <f>IF(B2036=1,COUNTIF($B$2:B2036,1),"")</f>
        <v/>
      </c>
      <c r="B2036" t="str">
        <f>IF(C2036=1,COUNTIF($H$2:H2036,H2036),"")</f>
        <v/>
      </c>
      <c r="C2036">
        <f>IF(G2036=List!$P$1,1,0)</f>
        <v>0</v>
      </c>
      <c r="D2036" s="1" t="str">
        <f>IF(E2036=1,COUNTIF($E$2:E2036,1),"")</f>
        <v/>
      </c>
      <c r="E2036" s="1" t="str">
        <f>IF(H2036=List!$P$2,1,"")</f>
        <v/>
      </c>
      <c r="F2036" s="2" t="s">
        <v>11828</v>
      </c>
      <c r="G2036" s="2" t="s">
        <v>9815</v>
      </c>
      <c r="H2036" s="2" t="s">
        <v>6353</v>
      </c>
      <c r="I2036" s="2" t="s">
        <v>3437</v>
      </c>
      <c r="J2036" s="2" t="s">
        <v>937</v>
      </c>
      <c r="K2036" s="2" t="s">
        <v>3484</v>
      </c>
      <c r="L2036" s="2" t="s">
        <v>3485</v>
      </c>
      <c r="M2036" s="2" t="s">
        <v>159</v>
      </c>
      <c r="N2036" s="2" t="s">
        <v>756</v>
      </c>
      <c r="O2036" s="99">
        <v>0</v>
      </c>
      <c r="P2036" s="2" t="s">
        <v>8513</v>
      </c>
      <c r="W2036" s="101">
        <v>1</v>
      </c>
      <c r="X2036" s="1">
        <f>IFERROR(IF(H2036="","",IF(O2036=0,0.15,IF(VLOOKUP(O2036,'Source Post 14 Status (6.30.26)'!A:B,2,FALSE)=1,0.15,0.5))),0.5)</f>
        <v>0.15</v>
      </c>
      <c r="Y2036" s="6">
        <f t="shared" si="31"/>
        <v>0</v>
      </c>
    </row>
    <row r="2037" spans="1:25" x14ac:dyDescent="0.3">
      <c r="A2037" t="str">
        <f>IF(B2037=1,COUNTIF($B$2:B2037,1),"")</f>
        <v/>
      </c>
      <c r="B2037" t="str">
        <f>IF(C2037=1,COUNTIF($H$2:H2037,H2037),"")</f>
        <v/>
      </c>
      <c r="C2037">
        <f>IF(G2037=List!$P$1,1,0)</f>
        <v>0</v>
      </c>
      <c r="D2037" s="1" t="str">
        <f>IF(E2037=1,COUNTIF($E$2:E2037,1),"")</f>
        <v/>
      </c>
      <c r="E2037" s="1" t="str">
        <f>IF(H2037=List!$P$2,1,"")</f>
        <v/>
      </c>
      <c r="F2037" s="2" t="s">
        <v>11828</v>
      </c>
      <c r="G2037" s="2" t="s">
        <v>9815</v>
      </c>
      <c r="H2037" s="2" t="s">
        <v>6353</v>
      </c>
      <c r="I2037" s="2" t="s">
        <v>3437</v>
      </c>
      <c r="J2037" s="2" t="s">
        <v>937</v>
      </c>
      <c r="K2037" s="2" t="s">
        <v>3484</v>
      </c>
      <c r="L2037" s="2" t="s">
        <v>3485</v>
      </c>
      <c r="M2037" s="2" t="s">
        <v>159</v>
      </c>
      <c r="N2037" s="2" t="s">
        <v>756</v>
      </c>
      <c r="O2037" s="99">
        <v>0</v>
      </c>
      <c r="P2037" s="2" t="s">
        <v>8514</v>
      </c>
      <c r="S2037">
        <v>999375</v>
      </c>
      <c r="T2037">
        <v>453750</v>
      </c>
      <c r="U2037">
        <v>440625</v>
      </c>
      <c r="V2037" t="s">
        <v>11413</v>
      </c>
      <c r="W2037" s="101">
        <v>46202.503599224539</v>
      </c>
      <c r="X2037" s="1">
        <f>IFERROR(IF(H2037="","",IF(O2037=0,0.15,IF(VLOOKUP(O2037,'Source Post 14 Status (6.30.26)'!A:B,2,FALSE)=1,0.15,0.5))),0.5)</f>
        <v>0.15</v>
      </c>
      <c r="Y2037" s="6">
        <f t="shared" si="31"/>
        <v>134156</v>
      </c>
    </row>
    <row r="2038" spans="1:25" x14ac:dyDescent="0.3">
      <c r="A2038" t="str">
        <f>IF(B2038=1,COUNTIF($B$2:B2038,1),"")</f>
        <v/>
      </c>
      <c r="B2038" t="str">
        <f>IF(C2038=1,COUNTIF($H$2:H2038,H2038),"")</f>
        <v/>
      </c>
      <c r="C2038">
        <f>IF(G2038=List!$P$1,1,0)</f>
        <v>0</v>
      </c>
      <c r="D2038" s="1" t="str">
        <f>IF(E2038=1,COUNTIF($E$2:E2038,1),"")</f>
        <v/>
      </c>
      <c r="E2038" s="1" t="str">
        <f>IF(H2038=List!$P$2,1,"")</f>
        <v/>
      </c>
      <c r="F2038" s="2" t="s">
        <v>11828</v>
      </c>
      <c r="G2038" s="2" t="s">
        <v>9815</v>
      </c>
      <c r="H2038" s="2" t="s">
        <v>6355</v>
      </c>
      <c r="I2038" s="2" t="s">
        <v>3437</v>
      </c>
      <c r="J2038" s="2" t="s">
        <v>937</v>
      </c>
      <c r="K2038" s="2" t="s">
        <v>3484</v>
      </c>
      <c r="L2038" s="2" t="s">
        <v>3485</v>
      </c>
      <c r="M2038" s="2" t="s">
        <v>806</v>
      </c>
      <c r="N2038" s="2" t="s">
        <v>807</v>
      </c>
      <c r="O2038" s="99">
        <v>10702</v>
      </c>
      <c r="P2038" s="2" t="s">
        <v>7200</v>
      </c>
      <c r="Q2038">
        <v>665838</v>
      </c>
      <c r="V2038" t="s">
        <v>11413</v>
      </c>
      <c r="W2038" s="101">
        <v>46192.577784803238</v>
      </c>
      <c r="X2038" s="1">
        <f>IFERROR(IF(H2038="","",IF(O2038=0,0.15,IF(VLOOKUP(O2038,'Source Post 14 Status (6.30.26)'!A:B,2,FALSE)=1,0.15,0.5))),0.5)</f>
        <v>0.5</v>
      </c>
      <c r="Y2038" s="6">
        <f t="shared" si="31"/>
        <v>0</v>
      </c>
    </row>
    <row r="2039" spans="1:25" x14ac:dyDescent="0.3">
      <c r="A2039" t="str">
        <f>IF(B2039=1,COUNTIF($B$2:B2039,1),"")</f>
        <v/>
      </c>
      <c r="B2039" t="str">
        <f>IF(C2039=1,COUNTIF($H$2:H2039,H2039),"")</f>
        <v/>
      </c>
      <c r="C2039">
        <f>IF(G2039=List!$P$1,1,0)</f>
        <v>0</v>
      </c>
      <c r="D2039" s="1" t="str">
        <f>IF(E2039=1,COUNTIF($E$2:E2039,1),"")</f>
        <v/>
      </c>
      <c r="E2039" s="1" t="str">
        <f>IF(H2039=List!$P$2,1,"")</f>
        <v/>
      </c>
      <c r="F2039" s="2" t="s">
        <v>11828</v>
      </c>
      <c r="G2039" s="2" t="s">
        <v>9815</v>
      </c>
      <c r="H2039" s="2" t="s">
        <v>6354</v>
      </c>
      <c r="I2039" s="2" t="s">
        <v>3437</v>
      </c>
      <c r="J2039" s="2" t="s">
        <v>937</v>
      </c>
      <c r="K2039" s="2" t="s">
        <v>3484</v>
      </c>
      <c r="L2039" s="2" t="s">
        <v>3485</v>
      </c>
      <c r="M2039" s="2" t="s">
        <v>167</v>
      </c>
      <c r="N2039" s="2" t="s">
        <v>779</v>
      </c>
      <c r="O2039" s="99">
        <v>0</v>
      </c>
      <c r="P2039" s="2" t="s">
        <v>8513</v>
      </c>
      <c r="W2039" s="101">
        <v>1</v>
      </c>
      <c r="X2039" s="1">
        <f>IFERROR(IF(H2039="","",IF(O2039=0,0.15,IF(VLOOKUP(O2039,'Source Post 14 Status (6.30.26)'!A:B,2,FALSE)=1,0.15,0.5))),0.5)</f>
        <v>0.15</v>
      </c>
      <c r="Y2039" s="6">
        <f t="shared" si="31"/>
        <v>0</v>
      </c>
    </row>
    <row r="2040" spans="1:25" x14ac:dyDescent="0.3">
      <c r="A2040" t="str">
        <f>IF(B2040=1,COUNTIF($B$2:B2040,1),"")</f>
        <v/>
      </c>
      <c r="B2040" t="str">
        <f>IF(C2040=1,COUNTIF($H$2:H2040,H2040),"")</f>
        <v/>
      </c>
      <c r="C2040">
        <f>IF(G2040=List!$P$1,1,0)</f>
        <v>0</v>
      </c>
      <c r="D2040" s="1" t="str">
        <f>IF(E2040=1,COUNTIF($E$2:E2040,1),"")</f>
        <v/>
      </c>
      <c r="E2040" s="1" t="str">
        <f>IF(H2040=List!$P$2,1,"")</f>
        <v/>
      </c>
      <c r="F2040" s="2" t="s">
        <v>11828</v>
      </c>
      <c r="G2040" s="2" t="s">
        <v>9816</v>
      </c>
      <c r="H2040" s="2" t="s">
        <v>6358</v>
      </c>
      <c r="I2040" s="2" t="s">
        <v>3437</v>
      </c>
      <c r="J2040" s="2" t="s">
        <v>937</v>
      </c>
      <c r="K2040" s="2" t="s">
        <v>3487</v>
      </c>
      <c r="L2040" s="2" t="s">
        <v>3488</v>
      </c>
      <c r="M2040" s="2" t="s">
        <v>167</v>
      </c>
      <c r="N2040" s="2" t="s">
        <v>779</v>
      </c>
      <c r="O2040" s="99">
        <v>16055</v>
      </c>
      <c r="P2040" s="2" t="s">
        <v>7550</v>
      </c>
      <c r="W2040" s="101">
        <v>1</v>
      </c>
      <c r="X2040" s="1">
        <f>IFERROR(IF(H2040="","",IF(O2040=0,0.15,IF(VLOOKUP(O2040,'Source Post 14 Status (6.30.26)'!A:B,2,FALSE)=1,0.15,0.5))),0.5)</f>
        <v>0.15</v>
      </c>
      <c r="Y2040" s="6">
        <f t="shared" si="31"/>
        <v>0</v>
      </c>
    </row>
    <row r="2041" spans="1:25" x14ac:dyDescent="0.3">
      <c r="A2041" t="str">
        <f>IF(B2041=1,COUNTIF($B$2:B2041,1),"")</f>
        <v/>
      </c>
      <c r="B2041" t="str">
        <f>IF(C2041=1,COUNTIF($H$2:H2041,H2041),"")</f>
        <v/>
      </c>
      <c r="C2041">
        <f>IF(G2041=List!$P$1,1,0)</f>
        <v>0</v>
      </c>
      <c r="D2041" s="1" t="str">
        <f>IF(E2041=1,COUNTIF($E$2:E2041,1),"")</f>
        <v/>
      </c>
      <c r="E2041" s="1" t="str">
        <f>IF(H2041=List!$P$2,1,"")</f>
        <v/>
      </c>
      <c r="F2041" s="2" t="s">
        <v>11828</v>
      </c>
      <c r="G2041" s="2" t="s">
        <v>9816</v>
      </c>
      <c r="H2041" s="2" t="s">
        <v>6358</v>
      </c>
      <c r="I2041" s="2" t="s">
        <v>3437</v>
      </c>
      <c r="J2041" s="2" t="s">
        <v>937</v>
      </c>
      <c r="K2041" s="2" t="s">
        <v>3487</v>
      </c>
      <c r="L2041" s="2" t="s">
        <v>3488</v>
      </c>
      <c r="M2041" s="2" t="s">
        <v>167</v>
      </c>
      <c r="N2041" s="2" t="s">
        <v>779</v>
      </c>
      <c r="O2041" s="99">
        <v>16054</v>
      </c>
      <c r="P2041" s="2" t="s">
        <v>7549</v>
      </c>
      <c r="W2041" s="101">
        <v>1</v>
      </c>
      <c r="X2041" s="1">
        <f>IFERROR(IF(H2041="","",IF(O2041=0,0.15,IF(VLOOKUP(O2041,'Source Post 14 Status (6.30.26)'!A:B,2,FALSE)=1,0.15,0.5))),0.5)</f>
        <v>0.15</v>
      </c>
      <c r="Y2041" s="6">
        <f t="shared" si="31"/>
        <v>0</v>
      </c>
    </row>
    <row r="2042" spans="1:25" x14ac:dyDescent="0.3">
      <c r="A2042" t="str">
        <f>IF(B2042=1,COUNTIF($B$2:B2042,1),"")</f>
        <v/>
      </c>
      <c r="B2042" t="str">
        <f>IF(C2042=1,COUNTIF($H$2:H2042,H2042),"")</f>
        <v/>
      </c>
      <c r="C2042">
        <f>IF(G2042=List!$P$1,1,0)</f>
        <v>0</v>
      </c>
      <c r="D2042" s="1" t="str">
        <f>IF(E2042=1,COUNTIF($E$2:E2042,1),"")</f>
        <v/>
      </c>
      <c r="E2042" s="1" t="str">
        <f>IF(H2042=List!$P$2,1,"")</f>
        <v/>
      </c>
      <c r="F2042" s="2" t="s">
        <v>11828</v>
      </c>
      <c r="G2042" s="2" t="s">
        <v>9816</v>
      </c>
      <c r="H2042" s="2" t="s">
        <v>6356</v>
      </c>
      <c r="I2042" s="2" t="s">
        <v>3437</v>
      </c>
      <c r="J2042" s="2" t="s">
        <v>937</v>
      </c>
      <c r="K2042" s="2" t="s">
        <v>3487</v>
      </c>
      <c r="L2042" s="2" t="s">
        <v>3488</v>
      </c>
      <c r="M2042" s="2" t="s">
        <v>159</v>
      </c>
      <c r="N2042" s="2" t="s">
        <v>756</v>
      </c>
      <c r="O2042" s="99">
        <v>17498</v>
      </c>
      <c r="P2042" s="2" t="s">
        <v>7739</v>
      </c>
      <c r="W2042" s="101">
        <v>1</v>
      </c>
      <c r="X2042" s="1">
        <f>IFERROR(IF(H2042="","",IF(O2042=0,0.15,IF(VLOOKUP(O2042,'Source Post 14 Status (6.30.26)'!A:B,2,FALSE)=1,0.15,0.5))),0.5)</f>
        <v>0.15</v>
      </c>
      <c r="Y2042" s="6">
        <f t="shared" si="31"/>
        <v>0</v>
      </c>
    </row>
    <row r="2043" spans="1:25" x14ac:dyDescent="0.3">
      <c r="A2043" t="str">
        <f>IF(B2043=1,COUNTIF($B$2:B2043,1),"")</f>
        <v/>
      </c>
      <c r="B2043" t="str">
        <f>IF(C2043=1,COUNTIF($H$2:H2043,H2043),"")</f>
        <v/>
      </c>
      <c r="C2043">
        <f>IF(G2043=List!$P$1,1,0)</f>
        <v>0</v>
      </c>
      <c r="D2043" s="1" t="str">
        <f>IF(E2043=1,COUNTIF($E$2:E2043,1),"")</f>
        <v/>
      </c>
      <c r="E2043" s="1" t="str">
        <f>IF(H2043=List!$P$2,1,"")</f>
        <v/>
      </c>
      <c r="F2043" s="2" t="s">
        <v>11828</v>
      </c>
      <c r="G2043" s="2" t="s">
        <v>9816</v>
      </c>
      <c r="H2043" s="2" t="s">
        <v>6357</v>
      </c>
      <c r="I2043" s="2" t="s">
        <v>3437</v>
      </c>
      <c r="J2043" s="2" t="s">
        <v>937</v>
      </c>
      <c r="K2043" s="2" t="s">
        <v>3487</v>
      </c>
      <c r="L2043" s="2" t="s">
        <v>3488</v>
      </c>
      <c r="M2043" s="2" t="s">
        <v>171</v>
      </c>
      <c r="N2043" s="2" t="s">
        <v>765</v>
      </c>
      <c r="O2043" s="99">
        <v>19531</v>
      </c>
      <c r="P2043" s="2" t="s">
        <v>7936</v>
      </c>
      <c r="W2043" s="101">
        <v>1</v>
      </c>
      <c r="X2043" s="1">
        <f>IFERROR(IF(H2043="","",IF(O2043=0,0.15,IF(VLOOKUP(O2043,'Source Post 14 Status (6.30.26)'!A:B,2,FALSE)=1,0.15,0.5))),0.5)</f>
        <v>0.15</v>
      </c>
      <c r="Y2043" s="6">
        <f t="shared" si="31"/>
        <v>0</v>
      </c>
    </row>
    <row r="2044" spans="1:25" x14ac:dyDescent="0.3">
      <c r="A2044" t="str">
        <f>IF(B2044=1,COUNTIF($B$2:B2044,1),"")</f>
        <v/>
      </c>
      <c r="B2044" t="str">
        <f>IF(C2044=1,COUNTIF($H$2:H2044,H2044),"")</f>
        <v/>
      </c>
      <c r="C2044">
        <f>IF(G2044=List!$P$1,1,0)</f>
        <v>0</v>
      </c>
      <c r="D2044" s="1" t="str">
        <f>IF(E2044=1,COUNTIF($E$2:E2044,1),"")</f>
        <v/>
      </c>
      <c r="E2044" s="1" t="str">
        <f>IF(H2044=List!$P$2,1,"")</f>
        <v/>
      </c>
      <c r="F2044" s="2" t="s">
        <v>11828</v>
      </c>
      <c r="G2044" s="2" t="s">
        <v>9816</v>
      </c>
      <c r="H2044" s="2" t="s">
        <v>11836</v>
      </c>
      <c r="I2044" s="2" t="s">
        <v>3437</v>
      </c>
      <c r="J2044" s="2" t="s">
        <v>937</v>
      </c>
      <c r="K2044" s="2" t="s">
        <v>3487</v>
      </c>
      <c r="L2044" s="2" t="s">
        <v>3488</v>
      </c>
      <c r="M2044" s="2" t="s">
        <v>4085</v>
      </c>
      <c r="N2044" s="2" t="s">
        <v>11417</v>
      </c>
      <c r="O2044" s="99">
        <v>24587</v>
      </c>
      <c r="P2044" s="2" t="s">
        <v>11418</v>
      </c>
      <c r="W2044" s="101">
        <v>1</v>
      </c>
      <c r="X2044" s="1">
        <f>IFERROR(IF(H2044="","",IF(O2044=0,0.15,IF(VLOOKUP(O2044,'Source Post 14 Status (6.30.26)'!A:B,2,FALSE)=1,0.15,0.5))),0.5)</f>
        <v>0.5</v>
      </c>
      <c r="Y2044" s="6">
        <f t="shared" si="31"/>
        <v>0</v>
      </c>
    </row>
    <row r="2045" spans="1:25" x14ac:dyDescent="0.3">
      <c r="A2045" t="str">
        <f>IF(B2045=1,COUNTIF($B$2:B2045,1),"")</f>
        <v/>
      </c>
      <c r="B2045" t="str">
        <f>IF(C2045=1,COUNTIF($H$2:H2045,H2045),"")</f>
        <v/>
      </c>
      <c r="C2045">
        <f>IF(G2045=List!$P$1,1,0)</f>
        <v>0</v>
      </c>
      <c r="D2045" s="1" t="str">
        <f>IF(E2045=1,COUNTIF($E$2:E2045,1),"")</f>
        <v/>
      </c>
      <c r="E2045" s="1" t="str">
        <f>IF(H2045=List!$P$2,1,"")</f>
        <v/>
      </c>
      <c r="F2045" s="2" t="s">
        <v>11828</v>
      </c>
      <c r="G2045" s="2" t="s">
        <v>9816</v>
      </c>
      <c r="H2045" s="2" t="s">
        <v>6359</v>
      </c>
      <c r="I2045" s="2" t="s">
        <v>3437</v>
      </c>
      <c r="J2045" s="2" t="s">
        <v>937</v>
      </c>
      <c r="K2045" s="2" t="s">
        <v>3487</v>
      </c>
      <c r="L2045" s="2" t="s">
        <v>3488</v>
      </c>
      <c r="M2045" s="2" t="s">
        <v>806</v>
      </c>
      <c r="N2045" s="2" t="s">
        <v>807</v>
      </c>
      <c r="O2045" s="99">
        <v>22712</v>
      </c>
      <c r="P2045" s="2" t="s">
        <v>8411</v>
      </c>
      <c r="W2045" s="101">
        <v>1</v>
      </c>
      <c r="X2045" s="1">
        <f>IFERROR(IF(H2045="","",IF(O2045=0,0.15,IF(VLOOKUP(O2045,'Source Post 14 Status (6.30.26)'!A:B,2,FALSE)=1,0.15,0.5))),0.5)</f>
        <v>0.15</v>
      </c>
      <c r="Y2045" s="6">
        <f t="shared" si="31"/>
        <v>0</v>
      </c>
    </row>
    <row r="2046" spans="1:25" x14ac:dyDescent="0.3">
      <c r="A2046" t="str">
        <f>IF(B2046=1,COUNTIF($B$2:B2046,1),"")</f>
        <v/>
      </c>
      <c r="B2046" t="str">
        <f>IF(C2046=1,COUNTIF($H$2:H2046,H2046),"")</f>
        <v/>
      </c>
      <c r="C2046">
        <f>IF(G2046=List!$P$1,1,0)</f>
        <v>0</v>
      </c>
      <c r="D2046" s="1" t="str">
        <f>IF(E2046=1,COUNTIF($E$2:E2046,1),"")</f>
        <v/>
      </c>
      <c r="E2046" s="1" t="str">
        <f>IF(H2046=List!$P$2,1,"")</f>
        <v/>
      </c>
      <c r="F2046" s="2" t="s">
        <v>11828</v>
      </c>
      <c r="G2046" s="2" t="s">
        <v>9816</v>
      </c>
      <c r="H2046" s="2" t="s">
        <v>10922</v>
      </c>
      <c r="I2046" s="2" t="s">
        <v>3437</v>
      </c>
      <c r="J2046" s="2" t="s">
        <v>937</v>
      </c>
      <c r="K2046" s="2" t="s">
        <v>3487</v>
      </c>
      <c r="L2046" s="2" t="s">
        <v>3488</v>
      </c>
      <c r="M2046" s="2" t="s">
        <v>179</v>
      </c>
      <c r="N2046" s="2" t="s">
        <v>761</v>
      </c>
      <c r="O2046" s="99">
        <v>24641</v>
      </c>
      <c r="P2046" s="2" t="s">
        <v>11415</v>
      </c>
      <c r="W2046" s="101">
        <v>1</v>
      </c>
      <c r="X2046" s="1">
        <f>IFERROR(IF(H2046="","",IF(O2046=0,0.15,IF(VLOOKUP(O2046,'Source Post 14 Status (6.30.26)'!A:B,2,FALSE)=1,0.15,0.5))),0.5)</f>
        <v>0.5</v>
      </c>
      <c r="Y2046" s="6">
        <f t="shared" si="31"/>
        <v>0</v>
      </c>
    </row>
    <row r="2047" spans="1:25" x14ac:dyDescent="0.3">
      <c r="A2047" t="str">
        <f>IF(B2047=1,COUNTIF($B$2:B2047,1),"")</f>
        <v/>
      </c>
      <c r="B2047" t="str">
        <f>IF(C2047=1,COUNTIF($H$2:H2047,H2047),"")</f>
        <v/>
      </c>
      <c r="C2047">
        <f>IF(G2047=List!$P$1,1,0)</f>
        <v>0</v>
      </c>
      <c r="D2047" s="1" t="str">
        <f>IF(E2047=1,COUNTIF($E$2:E2047,1),"")</f>
        <v/>
      </c>
      <c r="E2047" s="1" t="str">
        <f>IF(H2047=List!$P$2,1,"")</f>
        <v/>
      </c>
      <c r="F2047" s="2" t="s">
        <v>11828</v>
      </c>
      <c r="G2047" s="2" t="s">
        <v>9816</v>
      </c>
      <c r="H2047" s="2" t="s">
        <v>10922</v>
      </c>
      <c r="I2047" s="2" t="s">
        <v>3437</v>
      </c>
      <c r="J2047" s="2" t="s">
        <v>937</v>
      </c>
      <c r="K2047" s="2" t="s">
        <v>3487</v>
      </c>
      <c r="L2047" s="2" t="s">
        <v>3488</v>
      </c>
      <c r="M2047" s="2" t="s">
        <v>179</v>
      </c>
      <c r="N2047" s="2" t="s">
        <v>761</v>
      </c>
      <c r="O2047" s="99">
        <v>25870</v>
      </c>
      <c r="P2047" s="2" t="s">
        <v>11416</v>
      </c>
      <c r="W2047" s="101">
        <v>1</v>
      </c>
      <c r="X2047" s="1">
        <f>IFERROR(IF(H2047="","",IF(O2047=0,0.15,IF(VLOOKUP(O2047,'Source Post 14 Status (6.30.26)'!A:B,2,FALSE)=1,0.15,0.5))),0.5)</f>
        <v>0.15</v>
      </c>
      <c r="Y2047" s="6">
        <f t="shared" si="31"/>
        <v>0</v>
      </c>
    </row>
    <row r="2048" spans="1:25" x14ac:dyDescent="0.3">
      <c r="A2048" t="str">
        <f>IF(B2048=1,COUNTIF($B$2:B2048,1),"")</f>
        <v/>
      </c>
      <c r="B2048" t="str">
        <f>IF(C2048=1,COUNTIF($H$2:H2048,H2048),"")</f>
        <v/>
      </c>
      <c r="C2048">
        <f>IF(G2048=List!$P$1,1,0)</f>
        <v>0</v>
      </c>
      <c r="D2048" s="1" t="str">
        <f>IF(E2048=1,COUNTIF($E$2:E2048,1),"")</f>
        <v/>
      </c>
      <c r="E2048" s="1" t="str">
        <f>IF(H2048=List!$P$2,1,"")</f>
        <v/>
      </c>
      <c r="F2048" s="2" t="s">
        <v>11828</v>
      </c>
      <c r="G2048" s="2" t="s">
        <v>9817</v>
      </c>
      <c r="H2048" s="2" t="s">
        <v>6361</v>
      </c>
      <c r="I2048" s="2" t="s">
        <v>3437</v>
      </c>
      <c r="J2048" s="2" t="s">
        <v>937</v>
      </c>
      <c r="K2048" s="2" t="s">
        <v>3490</v>
      </c>
      <c r="L2048" s="2" t="s">
        <v>3491</v>
      </c>
      <c r="M2048" s="2" t="s">
        <v>179</v>
      </c>
      <c r="N2048" s="2" t="s">
        <v>761</v>
      </c>
      <c r="O2048" s="99">
        <v>22860</v>
      </c>
      <c r="P2048" s="2" t="s">
        <v>8442</v>
      </c>
      <c r="Q2048">
        <v>802057</v>
      </c>
      <c r="R2048">
        <v>793572</v>
      </c>
      <c r="V2048" t="s">
        <v>11345</v>
      </c>
      <c r="W2048" s="101">
        <v>46202.50383144676</v>
      </c>
      <c r="X2048" s="1">
        <f>IFERROR(IF(H2048="","",IF(O2048=0,0.15,IF(VLOOKUP(O2048,'Source Post 14 Status (6.30.26)'!A:B,2,FALSE)=1,0.15,0.5))),0.5)</f>
        <v>0.15</v>
      </c>
      <c r="Y2048" s="6">
        <f t="shared" si="31"/>
        <v>0</v>
      </c>
    </row>
    <row r="2049" spans="1:25" x14ac:dyDescent="0.3">
      <c r="A2049" t="str">
        <f>IF(B2049=1,COUNTIF($B$2:B2049,1),"")</f>
        <v/>
      </c>
      <c r="B2049" t="str">
        <f>IF(C2049=1,COUNTIF($H$2:H2049,H2049),"")</f>
        <v/>
      </c>
      <c r="C2049">
        <f>IF(G2049=List!$P$1,1,0)</f>
        <v>0</v>
      </c>
      <c r="D2049" s="1" t="str">
        <f>IF(E2049=1,COUNTIF($E$2:E2049,1),"")</f>
        <v/>
      </c>
      <c r="E2049" s="1" t="str">
        <f>IF(H2049=List!$P$2,1,"")</f>
        <v/>
      </c>
      <c r="F2049" s="2" t="s">
        <v>11828</v>
      </c>
      <c r="G2049" s="2" t="s">
        <v>9817</v>
      </c>
      <c r="H2049" s="2" t="s">
        <v>8763</v>
      </c>
      <c r="I2049" s="2" t="s">
        <v>3437</v>
      </c>
      <c r="J2049" s="2" t="s">
        <v>937</v>
      </c>
      <c r="K2049" s="2" t="s">
        <v>3490</v>
      </c>
      <c r="L2049" s="2" t="s">
        <v>3491</v>
      </c>
      <c r="M2049" s="2" t="s">
        <v>171</v>
      </c>
      <c r="N2049" s="2" t="s">
        <v>765</v>
      </c>
      <c r="O2049" s="99">
        <v>24718</v>
      </c>
      <c r="P2049" s="2" t="s">
        <v>8500</v>
      </c>
      <c r="Q2049">
        <v>1263204</v>
      </c>
      <c r="R2049">
        <v>1264035</v>
      </c>
      <c r="S2049">
        <v>310804</v>
      </c>
      <c r="T2049">
        <v>154509</v>
      </c>
      <c r="U2049">
        <v>152220</v>
      </c>
      <c r="V2049" t="s">
        <v>11345</v>
      </c>
      <c r="W2049" s="101">
        <v>46202.50338746528</v>
      </c>
      <c r="X2049" s="1">
        <f>IFERROR(IF(H2049="","",IF(O2049=0,0.15,IF(VLOOKUP(O2049,'Source Post 14 Status (6.30.26)'!A:B,2,FALSE)=1,0.15,0.5))),0.5)</f>
        <v>0.15</v>
      </c>
      <c r="Y2049" s="6">
        <f t="shared" si="31"/>
        <v>46009</v>
      </c>
    </row>
    <row r="2050" spans="1:25" x14ac:dyDescent="0.3">
      <c r="A2050" t="str">
        <f>IF(B2050=1,COUNTIF($B$2:B2050,1),"")</f>
        <v/>
      </c>
      <c r="B2050" t="str">
        <f>IF(C2050=1,COUNTIF($H$2:H2050,H2050),"")</f>
        <v/>
      </c>
      <c r="C2050">
        <f>IF(G2050=List!$P$1,1,0)</f>
        <v>0</v>
      </c>
      <c r="D2050" s="1" t="str">
        <f>IF(E2050=1,COUNTIF($E$2:E2050,1),"")</f>
        <v/>
      </c>
      <c r="E2050" s="1" t="str">
        <f>IF(H2050=List!$P$2,1,"")</f>
        <v/>
      </c>
      <c r="F2050" s="2" t="s">
        <v>11828</v>
      </c>
      <c r="G2050" s="2" t="s">
        <v>9817</v>
      </c>
      <c r="H2050" s="2" t="s">
        <v>6362</v>
      </c>
      <c r="I2050" s="2" t="s">
        <v>3437</v>
      </c>
      <c r="J2050" s="2" t="s">
        <v>937</v>
      </c>
      <c r="K2050" s="2" t="s">
        <v>3490</v>
      </c>
      <c r="L2050" s="2" t="s">
        <v>3491</v>
      </c>
      <c r="M2050" s="2" t="s">
        <v>170</v>
      </c>
      <c r="N2050" s="2" t="s">
        <v>763</v>
      </c>
      <c r="O2050" s="99">
        <v>22861</v>
      </c>
      <c r="P2050" s="2" t="s">
        <v>8443</v>
      </c>
      <c r="Q2050">
        <v>1049196</v>
      </c>
      <c r="R2050">
        <v>523961</v>
      </c>
      <c r="V2050" t="s">
        <v>11345</v>
      </c>
      <c r="W2050" s="101">
        <v>46202.529080555556</v>
      </c>
      <c r="X2050" s="1">
        <f>IFERROR(IF(H2050="","",IF(O2050=0,0.15,IF(VLOOKUP(O2050,'Source Post 14 Status (6.30.26)'!A:B,2,FALSE)=1,0.15,0.5))),0.5)</f>
        <v>0.15</v>
      </c>
      <c r="Y2050" s="6">
        <f t="shared" si="31"/>
        <v>0</v>
      </c>
    </row>
    <row r="2051" spans="1:25" x14ac:dyDescent="0.3">
      <c r="A2051" t="str">
        <f>IF(B2051=1,COUNTIF($B$2:B2051,1),"")</f>
        <v/>
      </c>
      <c r="B2051" t="str">
        <f>IF(C2051=1,COUNTIF($H$2:H2051,H2051),"")</f>
        <v/>
      </c>
      <c r="C2051">
        <f>IF(G2051=List!$P$1,1,0)</f>
        <v>0</v>
      </c>
      <c r="D2051" s="1" t="str">
        <f>IF(E2051=1,COUNTIF($E$2:E2051,1),"")</f>
        <v/>
      </c>
      <c r="E2051" s="1" t="str">
        <f>IF(H2051=List!$P$2,1,"")</f>
        <v/>
      </c>
      <c r="F2051" s="2" t="s">
        <v>11828</v>
      </c>
      <c r="G2051" s="2" t="s">
        <v>9817</v>
      </c>
      <c r="H2051" s="2" t="s">
        <v>11837</v>
      </c>
      <c r="I2051" s="2" t="s">
        <v>3437</v>
      </c>
      <c r="J2051" s="2" t="s">
        <v>937</v>
      </c>
      <c r="K2051" s="2" t="s">
        <v>3490</v>
      </c>
      <c r="L2051" s="2" t="s">
        <v>3491</v>
      </c>
      <c r="M2051" s="2" t="s">
        <v>194</v>
      </c>
      <c r="N2051" s="2" t="s">
        <v>767</v>
      </c>
      <c r="O2051" s="99">
        <v>0</v>
      </c>
      <c r="P2051" s="2" t="s">
        <v>8514</v>
      </c>
      <c r="S2051">
        <v>3750000</v>
      </c>
      <c r="T2051">
        <v>1875000</v>
      </c>
      <c r="U2051">
        <v>1875000</v>
      </c>
      <c r="V2051" t="s">
        <v>11345</v>
      </c>
      <c r="W2051" s="101">
        <v>46202.519026469905</v>
      </c>
      <c r="X2051" s="1">
        <f>IFERROR(IF(H2051="","",IF(O2051=0,0.15,IF(VLOOKUP(O2051,'Source Post 14 Status (6.30.26)'!A:B,2,FALSE)=1,0.15,0.5))),0.5)</f>
        <v>0.15</v>
      </c>
      <c r="Y2051" s="6">
        <f t="shared" ref="Y2051:Y2114" si="32">IF(H2051="","",ROUND(MIN((T2051+U2051)*X2051,T2051),0))</f>
        <v>562500</v>
      </c>
    </row>
    <row r="2052" spans="1:25" x14ac:dyDescent="0.3">
      <c r="A2052" t="str">
        <f>IF(B2052=1,COUNTIF($B$2:B2052,1),"")</f>
        <v/>
      </c>
      <c r="B2052" t="str">
        <f>IF(C2052=1,COUNTIF($H$2:H2052,H2052),"")</f>
        <v/>
      </c>
      <c r="C2052">
        <f>IF(G2052=List!$P$1,1,0)</f>
        <v>0</v>
      </c>
      <c r="D2052" s="1" t="str">
        <f>IF(E2052=1,COUNTIF($E$2:E2052,1),"")</f>
        <v/>
      </c>
      <c r="E2052" s="1" t="str">
        <f>IF(H2052=List!$P$2,1,"")</f>
        <v/>
      </c>
      <c r="F2052" s="2" t="s">
        <v>11828</v>
      </c>
      <c r="G2052" s="2" t="s">
        <v>9817</v>
      </c>
      <c r="H2052" s="2" t="s">
        <v>6360</v>
      </c>
      <c r="I2052" s="2" t="s">
        <v>3437</v>
      </c>
      <c r="J2052" s="2" t="s">
        <v>937</v>
      </c>
      <c r="K2052" s="2" t="s">
        <v>3490</v>
      </c>
      <c r="L2052" s="2" t="s">
        <v>3491</v>
      </c>
      <c r="M2052" s="2" t="s">
        <v>159</v>
      </c>
      <c r="N2052" s="2" t="s">
        <v>756</v>
      </c>
      <c r="O2052" s="99">
        <v>0</v>
      </c>
      <c r="P2052" s="2" t="s">
        <v>8513</v>
      </c>
      <c r="W2052" s="101">
        <v>1</v>
      </c>
      <c r="X2052" s="1">
        <f>IFERROR(IF(H2052="","",IF(O2052=0,0.15,IF(VLOOKUP(O2052,'Source Post 14 Status (6.30.26)'!A:B,2,FALSE)=1,0.15,0.5))),0.5)</f>
        <v>0.15</v>
      </c>
      <c r="Y2052" s="6">
        <f t="shared" si="32"/>
        <v>0</v>
      </c>
    </row>
    <row r="2053" spans="1:25" x14ac:dyDescent="0.3">
      <c r="A2053" t="str">
        <f>IF(B2053=1,COUNTIF($B$2:B2053,1),"")</f>
        <v/>
      </c>
      <c r="B2053" t="str">
        <f>IF(C2053=1,COUNTIF($H$2:H2053,H2053),"")</f>
        <v/>
      </c>
      <c r="C2053">
        <f>IF(G2053=List!$P$1,1,0)</f>
        <v>0</v>
      </c>
      <c r="D2053" s="1" t="str">
        <f>IF(E2053=1,COUNTIF($E$2:E2053,1),"")</f>
        <v/>
      </c>
      <c r="E2053" s="1" t="str">
        <f>IF(H2053=List!$P$2,1,"")</f>
        <v/>
      </c>
      <c r="F2053" s="2" t="s">
        <v>11828</v>
      </c>
      <c r="G2053" s="2" t="s">
        <v>9817</v>
      </c>
      <c r="H2053" s="2" t="s">
        <v>6360</v>
      </c>
      <c r="I2053" s="2" t="s">
        <v>3437</v>
      </c>
      <c r="J2053" s="2" t="s">
        <v>937</v>
      </c>
      <c r="K2053" s="2" t="s">
        <v>3490</v>
      </c>
      <c r="L2053" s="2" t="s">
        <v>3491</v>
      </c>
      <c r="M2053" s="2" t="s">
        <v>159</v>
      </c>
      <c r="N2053" s="2" t="s">
        <v>756</v>
      </c>
      <c r="O2053" s="99">
        <v>20907</v>
      </c>
      <c r="P2053" s="2" t="s">
        <v>8199</v>
      </c>
      <c r="Q2053">
        <v>438413</v>
      </c>
      <c r="R2053">
        <v>439168</v>
      </c>
      <c r="S2053">
        <v>439696</v>
      </c>
      <c r="V2053" t="s">
        <v>11345</v>
      </c>
      <c r="W2053" s="101">
        <v>46202.434944131943</v>
      </c>
      <c r="X2053" s="1">
        <f>IFERROR(IF(H2053="","",IF(O2053=0,0.15,IF(VLOOKUP(O2053,'Source Post 14 Status (6.30.26)'!A:B,2,FALSE)=1,0.15,0.5))),0.5)</f>
        <v>0.15</v>
      </c>
      <c r="Y2053" s="6">
        <f t="shared" si="32"/>
        <v>0</v>
      </c>
    </row>
    <row r="2054" spans="1:25" x14ac:dyDescent="0.3">
      <c r="A2054" t="str">
        <f>IF(B2054=1,COUNTIF($B$2:B2054,1),"")</f>
        <v/>
      </c>
      <c r="B2054" t="str">
        <f>IF(C2054=1,COUNTIF($H$2:H2054,H2054),"")</f>
        <v/>
      </c>
      <c r="C2054">
        <f>IF(G2054=List!$P$1,1,0)</f>
        <v>0</v>
      </c>
      <c r="D2054" s="1" t="str">
        <f>IF(E2054=1,COUNTIF($E$2:E2054,1),"")</f>
        <v/>
      </c>
      <c r="E2054" s="1" t="str">
        <f>IF(H2054=List!$P$2,1,"")</f>
        <v/>
      </c>
      <c r="F2054" s="2" t="s">
        <v>11828</v>
      </c>
      <c r="G2054" s="2" t="s">
        <v>9817</v>
      </c>
      <c r="H2054" s="2" t="s">
        <v>6363</v>
      </c>
      <c r="I2054" s="2" t="s">
        <v>3437</v>
      </c>
      <c r="J2054" s="2" t="s">
        <v>937</v>
      </c>
      <c r="K2054" s="2" t="s">
        <v>3490</v>
      </c>
      <c r="L2054" s="2" t="s">
        <v>3491</v>
      </c>
      <c r="M2054" s="2" t="s">
        <v>168</v>
      </c>
      <c r="N2054" s="2" t="s">
        <v>800</v>
      </c>
      <c r="O2054" s="99">
        <v>0</v>
      </c>
      <c r="P2054" s="2" t="s">
        <v>8513</v>
      </c>
      <c r="W2054" s="101">
        <v>1</v>
      </c>
      <c r="X2054" s="1">
        <f>IFERROR(IF(H2054="","",IF(O2054=0,0.15,IF(VLOOKUP(O2054,'Source Post 14 Status (6.30.26)'!A:B,2,FALSE)=1,0.15,0.5))),0.5)</f>
        <v>0.15</v>
      </c>
      <c r="Y2054" s="6">
        <f t="shared" si="32"/>
        <v>0</v>
      </c>
    </row>
    <row r="2055" spans="1:25" x14ac:dyDescent="0.3">
      <c r="A2055" t="str">
        <f>IF(B2055=1,COUNTIF($B$2:B2055,1),"")</f>
        <v/>
      </c>
      <c r="B2055" t="str">
        <f>IF(C2055=1,COUNTIF($H$2:H2055,H2055),"")</f>
        <v/>
      </c>
      <c r="C2055">
        <f>IF(G2055=List!$P$1,1,0)</f>
        <v>0</v>
      </c>
      <c r="D2055" s="1" t="str">
        <f>IF(E2055=1,COUNTIF($E$2:E2055,1),"")</f>
        <v/>
      </c>
      <c r="E2055" s="1" t="str">
        <f>IF(H2055=List!$P$2,1,"")</f>
        <v/>
      </c>
      <c r="F2055" s="2" t="s">
        <v>11828</v>
      </c>
      <c r="G2055" s="2" t="s">
        <v>9817</v>
      </c>
      <c r="H2055" s="2" t="s">
        <v>6363</v>
      </c>
      <c r="I2055" s="2" t="s">
        <v>3437</v>
      </c>
      <c r="J2055" s="2" t="s">
        <v>937</v>
      </c>
      <c r="K2055" s="2" t="s">
        <v>3490</v>
      </c>
      <c r="L2055" s="2" t="s">
        <v>3491</v>
      </c>
      <c r="M2055" s="2" t="s">
        <v>168</v>
      </c>
      <c r="N2055" s="2" t="s">
        <v>800</v>
      </c>
      <c r="O2055" s="99">
        <v>20908</v>
      </c>
      <c r="P2055" s="2" t="s">
        <v>8236</v>
      </c>
      <c r="Q2055">
        <v>272589</v>
      </c>
      <c r="R2055">
        <v>271839</v>
      </c>
      <c r="S2055">
        <v>270976</v>
      </c>
      <c r="V2055" t="s">
        <v>11345</v>
      </c>
      <c r="W2055" s="101">
        <v>46202.504592939818</v>
      </c>
      <c r="X2055" s="1">
        <f>IFERROR(IF(H2055="","",IF(O2055=0,0.15,IF(VLOOKUP(O2055,'Source Post 14 Status (6.30.26)'!A:B,2,FALSE)=1,0.15,0.5))),0.5)</f>
        <v>0.15</v>
      </c>
      <c r="Y2055" s="6">
        <f t="shared" si="32"/>
        <v>0</v>
      </c>
    </row>
    <row r="2056" spans="1:25" x14ac:dyDescent="0.3">
      <c r="A2056" t="str">
        <f>IF(B2056=1,COUNTIF($B$2:B2056,1),"")</f>
        <v/>
      </c>
      <c r="B2056" t="str">
        <f>IF(C2056=1,COUNTIF($H$2:H2056,H2056),"")</f>
        <v/>
      </c>
      <c r="C2056">
        <f>IF(G2056=List!$P$1,1,0)</f>
        <v>0</v>
      </c>
      <c r="D2056" s="1" t="str">
        <f>IF(E2056=1,COUNTIF($E$2:E2056,1),"")</f>
        <v/>
      </c>
      <c r="E2056" s="1" t="str">
        <f>IF(H2056=List!$P$2,1,"")</f>
        <v/>
      </c>
      <c r="F2056" s="2" t="s">
        <v>11828</v>
      </c>
      <c r="G2056" s="2" t="s">
        <v>9817</v>
      </c>
      <c r="H2056" s="2" t="s">
        <v>6364</v>
      </c>
      <c r="I2056" s="2" t="s">
        <v>3437</v>
      </c>
      <c r="J2056" s="2" t="s">
        <v>937</v>
      </c>
      <c r="K2056" s="2" t="s">
        <v>3490</v>
      </c>
      <c r="L2056" s="2" t="s">
        <v>3491</v>
      </c>
      <c r="M2056" s="2" t="s">
        <v>806</v>
      </c>
      <c r="N2056" s="2" t="s">
        <v>807</v>
      </c>
      <c r="O2056" s="99">
        <v>14700</v>
      </c>
      <c r="P2056" s="2" t="s">
        <v>7412</v>
      </c>
      <c r="Q2056">
        <v>215250</v>
      </c>
      <c r="R2056">
        <v>215250</v>
      </c>
      <c r="V2056" t="s">
        <v>11345</v>
      </c>
      <c r="W2056" s="101">
        <v>46202.504872453705</v>
      </c>
      <c r="X2056" s="1">
        <f>IFERROR(IF(H2056="","",IF(O2056=0,0.15,IF(VLOOKUP(O2056,'Source Post 14 Status (6.30.26)'!A:B,2,FALSE)=1,0.15,0.5))),0.5)</f>
        <v>0.5</v>
      </c>
      <c r="Y2056" s="6">
        <f t="shared" si="32"/>
        <v>0</v>
      </c>
    </row>
    <row r="2057" spans="1:25" x14ac:dyDescent="0.3">
      <c r="A2057" t="str">
        <f>IF(B2057=1,COUNTIF($B$2:B2057,1),"")</f>
        <v/>
      </c>
      <c r="B2057" t="str">
        <f>IF(C2057=1,COUNTIF($H$2:H2057,H2057),"")</f>
        <v/>
      </c>
      <c r="C2057">
        <f>IF(G2057=List!$P$1,1,0)</f>
        <v>0</v>
      </c>
      <c r="D2057" s="1" t="str">
        <f>IF(E2057=1,COUNTIF($E$2:E2057,1),"")</f>
        <v/>
      </c>
      <c r="E2057" s="1" t="str">
        <f>IF(H2057=List!$P$2,1,"")</f>
        <v/>
      </c>
      <c r="F2057" s="2" t="s">
        <v>11828</v>
      </c>
      <c r="G2057" s="2" t="s">
        <v>9818</v>
      </c>
      <c r="H2057" s="2" t="s">
        <v>6366</v>
      </c>
      <c r="I2057" s="2" t="s">
        <v>3437</v>
      </c>
      <c r="J2057" s="2" t="s">
        <v>937</v>
      </c>
      <c r="K2057" s="2" t="s">
        <v>3493</v>
      </c>
      <c r="L2057" s="2" t="s">
        <v>3494</v>
      </c>
      <c r="M2057" s="2" t="s">
        <v>170</v>
      </c>
      <c r="N2057" s="2" t="s">
        <v>763</v>
      </c>
      <c r="O2057" s="99">
        <v>21037</v>
      </c>
      <c r="P2057" s="2" t="s">
        <v>8112</v>
      </c>
      <c r="Q2057">
        <v>348909</v>
      </c>
      <c r="R2057">
        <v>342611</v>
      </c>
      <c r="S2057">
        <v>696006</v>
      </c>
      <c r="T2057">
        <v>353075</v>
      </c>
      <c r="U2057">
        <v>341137</v>
      </c>
      <c r="V2057" t="s">
        <v>11419</v>
      </c>
      <c r="W2057" s="101">
        <v>46202.649854282405</v>
      </c>
      <c r="X2057" s="1">
        <f>IFERROR(IF(H2057="","",IF(O2057=0,0.15,IF(VLOOKUP(O2057,'Source Post 14 Status (6.30.26)'!A:B,2,FALSE)=1,0.15,0.5))),0.5)</f>
        <v>0.15</v>
      </c>
      <c r="Y2057" s="6">
        <f t="shared" si="32"/>
        <v>104132</v>
      </c>
    </row>
    <row r="2058" spans="1:25" x14ac:dyDescent="0.3">
      <c r="A2058" t="str">
        <f>IF(B2058=1,COUNTIF($B$2:B2058,1),"")</f>
        <v/>
      </c>
      <c r="B2058" t="str">
        <f>IF(C2058=1,COUNTIF($H$2:H2058,H2058),"")</f>
        <v/>
      </c>
      <c r="C2058">
        <f>IF(G2058=List!$P$1,1,0)</f>
        <v>0</v>
      </c>
      <c r="D2058" s="1" t="str">
        <f>IF(E2058=1,COUNTIF($E$2:E2058,1),"")</f>
        <v/>
      </c>
      <c r="E2058" s="1" t="str">
        <f>IF(H2058=List!$P$2,1,"")</f>
        <v/>
      </c>
      <c r="F2058" s="2" t="s">
        <v>11828</v>
      </c>
      <c r="G2058" s="2" t="s">
        <v>9818</v>
      </c>
      <c r="H2058" s="2" t="s">
        <v>6365</v>
      </c>
      <c r="I2058" s="2" t="s">
        <v>3437</v>
      </c>
      <c r="J2058" s="2" t="s">
        <v>937</v>
      </c>
      <c r="K2058" s="2" t="s">
        <v>3493</v>
      </c>
      <c r="L2058" s="2" t="s">
        <v>3494</v>
      </c>
      <c r="M2058" s="2" t="s">
        <v>179</v>
      </c>
      <c r="N2058" s="2" t="s">
        <v>761</v>
      </c>
      <c r="O2058" s="99">
        <v>16928</v>
      </c>
      <c r="P2058" s="2" t="s">
        <v>7675</v>
      </c>
      <c r="Q2058">
        <v>82260</v>
      </c>
      <c r="R2058">
        <v>81340</v>
      </c>
      <c r="S2058">
        <v>162379</v>
      </c>
      <c r="V2058" t="s">
        <v>11419</v>
      </c>
      <c r="W2058" s="101">
        <v>46202.649542708336</v>
      </c>
      <c r="X2058" s="1">
        <f>IFERROR(IF(H2058="","",IF(O2058=0,0.15,IF(VLOOKUP(O2058,'Source Post 14 Status (6.30.26)'!A:B,2,FALSE)=1,0.15,0.5))),0.5)</f>
        <v>0.15</v>
      </c>
      <c r="Y2058" s="6">
        <f t="shared" si="32"/>
        <v>0</v>
      </c>
    </row>
    <row r="2059" spans="1:25" x14ac:dyDescent="0.3">
      <c r="A2059" t="str">
        <f>IF(B2059=1,COUNTIF($B$2:B2059,1),"")</f>
        <v/>
      </c>
      <c r="B2059" t="str">
        <f>IF(C2059=1,COUNTIF($H$2:H2059,H2059),"")</f>
        <v/>
      </c>
      <c r="C2059">
        <f>IF(G2059=List!$P$1,1,0)</f>
        <v>0</v>
      </c>
      <c r="D2059" s="1" t="str">
        <f>IF(E2059=1,COUNTIF($E$2:E2059,1),"")</f>
        <v/>
      </c>
      <c r="E2059" s="1" t="str">
        <f>IF(H2059=List!$P$2,1,"")</f>
        <v/>
      </c>
      <c r="F2059" s="2" t="s">
        <v>11828</v>
      </c>
      <c r="G2059" s="2" t="s">
        <v>9820</v>
      </c>
      <c r="H2059" s="2" t="s">
        <v>6368</v>
      </c>
      <c r="I2059" s="2" t="s">
        <v>3437</v>
      </c>
      <c r="J2059" s="2" t="s">
        <v>937</v>
      </c>
      <c r="K2059" s="2" t="s">
        <v>3499</v>
      </c>
      <c r="L2059" s="2" t="s">
        <v>3500</v>
      </c>
      <c r="M2059" s="2" t="s">
        <v>167</v>
      </c>
      <c r="N2059" s="2" t="s">
        <v>779</v>
      </c>
      <c r="O2059" s="99">
        <v>25874</v>
      </c>
      <c r="P2059" s="2" t="s">
        <v>11420</v>
      </c>
      <c r="Q2059">
        <v>82000</v>
      </c>
      <c r="R2059">
        <v>71000</v>
      </c>
      <c r="S2059">
        <v>142000</v>
      </c>
      <c r="T2059">
        <v>71000</v>
      </c>
      <c r="U2059">
        <v>71000</v>
      </c>
      <c r="V2059" t="s">
        <v>11421</v>
      </c>
      <c r="W2059" s="101">
        <v>46202.512279780094</v>
      </c>
      <c r="X2059" s="1">
        <f>IFERROR(IF(H2059="","",IF(O2059=0,0.15,IF(VLOOKUP(O2059,'Source Post 14 Status (6.30.26)'!A:B,2,FALSE)=1,0.15,0.5))),0.5)</f>
        <v>0.15</v>
      </c>
      <c r="Y2059" s="6">
        <f t="shared" si="32"/>
        <v>21300</v>
      </c>
    </row>
    <row r="2060" spans="1:25" x14ac:dyDescent="0.3">
      <c r="A2060" t="str">
        <f>IF(B2060=1,COUNTIF($B$2:B2060,1),"")</f>
        <v/>
      </c>
      <c r="B2060" t="str">
        <f>IF(C2060=1,COUNTIF($H$2:H2060,H2060),"")</f>
        <v/>
      </c>
      <c r="C2060">
        <f>IF(G2060=List!$P$1,1,0)</f>
        <v>0</v>
      </c>
      <c r="D2060" s="1" t="str">
        <f>IF(E2060=1,COUNTIF($E$2:E2060,1),"")</f>
        <v/>
      </c>
      <c r="E2060" s="1" t="str">
        <f>IF(H2060=List!$P$2,1,"")</f>
        <v/>
      </c>
      <c r="F2060" s="2" t="s">
        <v>11828</v>
      </c>
      <c r="G2060" s="2" t="s">
        <v>9820</v>
      </c>
      <c r="H2060" s="2" t="s">
        <v>6368</v>
      </c>
      <c r="I2060" s="2" t="s">
        <v>3437</v>
      </c>
      <c r="J2060" s="2" t="s">
        <v>937</v>
      </c>
      <c r="K2060" s="2" t="s">
        <v>3499</v>
      </c>
      <c r="L2060" s="2" t="s">
        <v>3500</v>
      </c>
      <c r="M2060" s="2" t="s">
        <v>167</v>
      </c>
      <c r="N2060" s="2" t="s">
        <v>779</v>
      </c>
      <c r="O2060" s="99">
        <v>0</v>
      </c>
      <c r="P2060" s="2" t="s">
        <v>8514</v>
      </c>
      <c r="W2060" s="101">
        <v>1</v>
      </c>
      <c r="X2060" s="1">
        <f>IFERROR(IF(H2060="","",IF(O2060=0,0.15,IF(VLOOKUP(O2060,'Source Post 14 Status (6.30.26)'!A:B,2,FALSE)=1,0.15,0.5))),0.5)</f>
        <v>0.15</v>
      </c>
      <c r="Y2060" s="6">
        <f t="shared" si="32"/>
        <v>0</v>
      </c>
    </row>
    <row r="2061" spans="1:25" x14ac:dyDescent="0.3">
      <c r="A2061" t="str">
        <f>IF(B2061=1,COUNTIF($B$2:B2061,1),"")</f>
        <v/>
      </c>
      <c r="B2061" t="str">
        <f>IF(C2061=1,COUNTIF($H$2:H2061,H2061),"")</f>
        <v/>
      </c>
      <c r="C2061">
        <f>IF(G2061=List!$P$1,1,0)</f>
        <v>0</v>
      </c>
      <c r="D2061" s="1" t="str">
        <f>IF(E2061=1,COUNTIF($E$2:E2061,1),"")</f>
        <v/>
      </c>
      <c r="E2061" s="1" t="str">
        <f>IF(H2061=List!$P$2,1,"")</f>
        <v/>
      </c>
      <c r="F2061" s="2" t="s">
        <v>11828</v>
      </c>
      <c r="G2061" s="2" t="s">
        <v>9820</v>
      </c>
      <c r="H2061" s="2" t="s">
        <v>6368</v>
      </c>
      <c r="I2061" s="2" t="s">
        <v>3437</v>
      </c>
      <c r="J2061" s="2" t="s">
        <v>937</v>
      </c>
      <c r="K2061" s="2" t="s">
        <v>3499</v>
      </c>
      <c r="L2061" s="2" t="s">
        <v>3500</v>
      </c>
      <c r="M2061" s="2" t="s">
        <v>167</v>
      </c>
      <c r="N2061" s="2" t="s">
        <v>779</v>
      </c>
      <c r="O2061" s="99">
        <v>7945</v>
      </c>
      <c r="P2061" s="2" t="s">
        <v>7016</v>
      </c>
      <c r="W2061" s="101">
        <v>1</v>
      </c>
      <c r="X2061" s="1">
        <f>IFERROR(IF(H2061="","",IF(O2061=0,0.15,IF(VLOOKUP(O2061,'Source Post 14 Status (6.30.26)'!A:B,2,FALSE)=1,0.15,0.5))),0.5)</f>
        <v>0.5</v>
      </c>
      <c r="Y2061" s="6">
        <f t="shared" si="32"/>
        <v>0</v>
      </c>
    </row>
    <row r="2062" spans="1:25" x14ac:dyDescent="0.3">
      <c r="A2062" t="str">
        <f>IF(B2062=1,COUNTIF($B$2:B2062,1),"")</f>
        <v/>
      </c>
      <c r="B2062" t="str">
        <f>IF(C2062=1,COUNTIF($H$2:H2062,H2062),"")</f>
        <v/>
      </c>
      <c r="C2062">
        <f>IF(G2062=List!$P$1,1,0)</f>
        <v>0</v>
      </c>
      <c r="D2062" s="1" t="str">
        <f>IF(E2062=1,COUNTIF($E$2:E2062,1),"")</f>
        <v/>
      </c>
      <c r="E2062" s="1" t="str">
        <f>IF(H2062=List!$P$2,1,"")</f>
        <v/>
      </c>
      <c r="F2062" s="2" t="s">
        <v>11828</v>
      </c>
      <c r="G2062" s="2" t="s">
        <v>9820</v>
      </c>
      <c r="H2062" s="2" t="s">
        <v>6368</v>
      </c>
      <c r="I2062" s="2" t="s">
        <v>3437</v>
      </c>
      <c r="J2062" s="2" t="s">
        <v>937</v>
      </c>
      <c r="K2062" s="2" t="s">
        <v>3499</v>
      </c>
      <c r="L2062" s="2" t="s">
        <v>3500</v>
      </c>
      <c r="M2062" s="2" t="s">
        <v>167</v>
      </c>
      <c r="N2062" s="2" t="s">
        <v>779</v>
      </c>
      <c r="O2062" s="99">
        <v>25878</v>
      </c>
      <c r="P2062" s="2" t="s">
        <v>11201</v>
      </c>
      <c r="Q2062">
        <v>530500</v>
      </c>
      <c r="R2062">
        <v>462500</v>
      </c>
      <c r="S2062">
        <v>1062000</v>
      </c>
      <c r="T2062">
        <v>555500</v>
      </c>
      <c r="U2062">
        <v>555500</v>
      </c>
      <c r="V2062" t="s">
        <v>11421</v>
      </c>
      <c r="W2062" s="101">
        <v>46202.511966006947</v>
      </c>
      <c r="X2062" s="1">
        <f>IFERROR(IF(H2062="","",IF(O2062=0,0.15,IF(VLOOKUP(O2062,'Source Post 14 Status (6.30.26)'!A:B,2,FALSE)=1,0.15,0.5))),0.5)</f>
        <v>0.15</v>
      </c>
      <c r="Y2062" s="6">
        <f t="shared" si="32"/>
        <v>166650</v>
      </c>
    </row>
    <row r="2063" spans="1:25" x14ac:dyDescent="0.3">
      <c r="A2063" t="str">
        <f>IF(B2063=1,COUNTIF($B$2:B2063,1),"")</f>
        <v/>
      </c>
      <c r="B2063" t="str">
        <f>IF(C2063=1,COUNTIF($H$2:H2063,H2063),"")</f>
        <v/>
      </c>
      <c r="C2063">
        <f>IF(G2063=List!$P$1,1,0)</f>
        <v>0</v>
      </c>
      <c r="D2063" s="1" t="str">
        <f>IF(E2063=1,COUNTIF($E$2:E2063,1),"")</f>
        <v/>
      </c>
      <c r="E2063" s="1" t="str">
        <f>IF(H2063=List!$P$2,1,"")</f>
        <v/>
      </c>
      <c r="F2063" s="2" t="s">
        <v>11828</v>
      </c>
      <c r="G2063" s="2" t="s">
        <v>9820</v>
      </c>
      <c r="H2063" s="2" t="s">
        <v>6367</v>
      </c>
      <c r="I2063" s="2" t="s">
        <v>3437</v>
      </c>
      <c r="J2063" s="2" t="s">
        <v>937</v>
      </c>
      <c r="K2063" s="2" t="s">
        <v>3499</v>
      </c>
      <c r="L2063" s="2" t="s">
        <v>3500</v>
      </c>
      <c r="M2063" s="2" t="s">
        <v>159</v>
      </c>
      <c r="N2063" s="2" t="s">
        <v>756</v>
      </c>
      <c r="O2063" s="99">
        <v>16852</v>
      </c>
      <c r="P2063" s="2" t="s">
        <v>7585</v>
      </c>
      <c r="Q2063">
        <v>172622</v>
      </c>
      <c r="R2063">
        <v>180522</v>
      </c>
      <c r="S2063">
        <v>365794</v>
      </c>
      <c r="T2063">
        <v>186722</v>
      </c>
      <c r="U2063">
        <v>190922</v>
      </c>
      <c r="V2063" t="s">
        <v>11421</v>
      </c>
      <c r="W2063" s="101">
        <v>46202.495091747682</v>
      </c>
      <c r="X2063" s="1">
        <f>IFERROR(IF(H2063="","",IF(O2063=0,0.15,IF(VLOOKUP(O2063,'Source Post 14 Status (6.30.26)'!A:B,2,FALSE)=1,0.15,0.5))),0.5)</f>
        <v>0.15</v>
      </c>
      <c r="Y2063" s="6">
        <f t="shared" si="32"/>
        <v>56647</v>
      </c>
    </row>
    <row r="2064" spans="1:25" x14ac:dyDescent="0.3">
      <c r="A2064" t="str">
        <f>IF(B2064=1,COUNTIF($B$2:B2064,1),"")</f>
        <v/>
      </c>
      <c r="B2064" t="str">
        <f>IF(C2064=1,COUNTIF($H$2:H2064,H2064),"")</f>
        <v/>
      </c>
      <c r="C2064">
        <f>IF(G2064=List!$P$1,1,0)</f>
        <v>0</v>
      </c>
      <c r="D2064" s="1" t="str">
        <f>IF(E2064=1,COUNTIF($E$2:E2064,1),"")</f>
        <v/>
      </c>
      <c r="E2064" s="1" t="str">
        <f>IF(H2064=List!$P$2,1,"")</f>
        <v/>
      </c>
      <c r="F2064" s="2" t="s">
        <v>11828</v>
      </c>
      <c r="G2064" s="2" t="s">
        <v>9820</v>
      </c>
      <c r="H2064" s="2" t="s">
        <v>6367</v>
      </c>
      <c r="I2064" s="2" t="s">
        <v>3437</v>
      </c>
      <c r="J2064" s="2" t="s">
        <v>937</v>
      </c>
      <c r="K2064" s="2" t="s">
        <v>3499</v>
      </c>
      <c r="L2064" s="2" t="s">
        <v>3500</v>
      </c>
      <c r="M2064" s="2" t="s">
        <v>159</v>
      </c>
      <c r="N2064" s="2" t="s">
        <v>756</v>
      </c>
      <c r="O2064" s="99">
        <v>0</v>
      </c>
      <c r="P2064" s="2" t="s">
        <v>8514</v>
      </c>
      <c r="W2064" s="101">
        <v>1</v>
      </c>
      <c r="X2064" s="1">
        <f>IFERROR(IF(H2064="","",IF(O2064=0,0.15,IF(VLOOKUP(O2064,'Source Post 14 Status (6.30.26)'!A:B,2,FALSE)=1,0.15,0.5))),0.5)</f>
        <v>0.15</v>
      </c>
      <c r="Y2064" s="6">
        <f t="shared" si="32"/>
        <v>0</v>
      </c>
    </row>
    <row r="2065" spans="1:25" x14ac:dyDescent="0.3">
      <c r="A2065" t="str">
        <f>IF(B2065=1,COUNTIF($B$2:B2065,1),"")</f>
        <v/>
      </c>
      <c r="B2065" t="str">
        <f>IF(C2065=1,COUNTIF($H$2:H2065,H2065),"")</f>
        <v/>
      </c>
      <c r="C2065">
        <f>IF(G2065=List!$P$1,1,0)</f>
        <v>0</v>
      </c>
      <c r="D2065" s="1" t="str">
        <f>IF(E2065=1,COUNTIF($E$2:E2065,1),"")</f>
        <v/>
      </c>
      <c r="E2065" s="1" t="str">
        <f>IF(H2065=List!$P$2,1,"")</f>
        <v/>
      </c>
      <c r="F2065" s="2" t="s">
        <v>11828</v>
      </c>
      <c r="G2065" s="2" t="s">
        <v>9820</v>
      </c>
      <c r="H2065" s="2" t="s">
        <v>6367</v>
      </c>
      <c r="I2065" s="2" t="s">
        <v>3437</v>
      </c>
      <c r="J2065" s="2" t="s">
        <v>937</v>
      </c>
      <c r="K2065" s="2" t="s">
        <v>3499</v>
      </c>
      <c r="L2065" s="2" t="s">
        <v>3500</v>
      </c>
      <c r="M2065" s="2" t="s">
        <v>159</v>
      </c>
      <c r="N2065" s="2" t="s">
        <v>756</v>
      </c>
      <c r="O2065" s="99">
        <v>22469</v>
      </c>
      <c r="P2065" s="2" t="s">
        <v>8308</v>
      </c>
      <c r="Q2065">
        <v>139000</v>
      </c>
      <c r="R2065">
        <v>294000</v>
      </c>
      <c r="S2065">
        <v>586250</v>
      </c>
      <c r="T2065">
        <v>292125</v>
      </c>
      <c r="U2065">
        <v>293000</v>
      </c>
      <c r="V2065" t="s">
        <v>11421</v>
      </c>
      <c r="W2065" s="101">
        <v>46202.505945254627</v>
      </c>
      <c r="X2065" s="1">
        <f>IFERROR(IF(H2065="","",IF(O2065=0,0.15,IF(VLOOKUP(O2065,'Source Post 14 Status (6.30.26)'!A:B,2,FALSE)=1,0.15,0.5))),0.5)</f>
        <v>0.15</v>
      </c>
      <c r="Y2065" s="6">
        <f t="shared" si="32"/>
        <v>87769</v>
      </c>
    </row>
    <row r="2066" spans="1:25" x14ac:dyDescent="0.3">
      <c r="A2066" t="str">
        <f>IF(B2066=1,COUNTIF($B$2:B2066,1),"")</f>
        <v/>
      </c>
      <c r="B2066" t="str">
        <f>IF(C2066=1,COUNTIF($H$2:H2066,H2066),"")</f>
        <v/>
      </c>
      <c r="C2066">
        <f>IF(G2066=List!$P$1,1,0)</f>
        <v>0</v>
      </c>
      <c r="D2066" s="1" t="str">
        <f>IF(E2066=1,COUNTIF($E$2:E2066,1),"")</f>
        <v/>
      </c>
      <c r="E2066" s="1" t="str">
        <f>IF(H2066=List!$P$2,1,"")</f>
        <v/>
      </c>
      <c r="F2066" s="2" t="s">
        <v>11828</v>
      </c>
      <c r="G2066" s="2" t="s">
        <v>9820</v>
      </c>
      <c r="H2066" s="2" t="s">
        <v>6367</v>
      </c>
      <c r="I2066" s="2" t="s">
        <v>3437</v>
      </c>
      <c r="J2066" s="2" t="s">
        <v>937</v>
      </c>
      <c r="K2066" s="2" t="s">
        <v>3499</v>
      </c>
      <c r="L2066" s="2" t="s">
        <v>3500</v>
      </c>
      <c r="M2066" s="2" t="s">
        <v>159</v>
      </c>
      <c r="N2066" s="2" t="s">
        <v>756</v>
      </c>
      <c r="O2066" s="99">
        <v>0</v>
      </c>
      <c r="P2066" s="2" t="s">
        <v>8513</v>
      </c>
      <c r="W2066" s="101">
        <v>1</v>
      </c>
      <c r="X2066" s="1">
        <f>IFERROR(IF(H2066="","",IF(O2066=0,0.15,IF(VLOOKUP(O2066,'Source Post 14 Status (6.30.26)'!A:B,2,FALSE)=1,0.15,0.5))),0.5)</f>
        <v>0.15</v>
      </c>
      <c r="Y2066" s="6">
        <f t="shared" si="32"/>
        <v>0</v>
      </c>
    </row>
    <row r="2067" spans="1:25" x14ac:dyDescent="0.3">
      <c r="A2067" t="str">
        <f>IF(B2067=1,COUNTIF($B$2:B2067,1),"")</f>
        <v/>
      </c>
      <c r="B2067" t="str">
        <f>IF(C2067=1,COUNTIF($H$2:H2067,H2067),"")</f>
        <v/>
      </c>
      <c r="C2067">
        <f>IF(G2067=List!$P$1,1,0)</f>
        <v>0</v>
      </c>
      <c r="D2067" s="1" t="str">
        <f>IF(E2067=1,COUNTIF($E$2:E2067,1),"")</f>
        <v/>
      </c>
      <c r="E2067" s="1" t="str">
        <f>IF(H2067=List!$P$2,1,"")</f>
        <v/>
      </c>
      <c r="F2067" s="2" t="s">
        <v>11828</v>
      </c>
      <c r="G2067" s="2" t="s">
        <v>9821</v>
      </c>
      <c r="H2067" s="2" t="s">
        <v>6369</v>
      </c>
      <c r="I2067" s="2" t="s">
        <v>3437</v>
      </c>
      <c r="J2067" s="2" t="s">
        <v>937</v>
      </c>
      <c r="K2067" s="2" t="s">
        <v>3502</v>
      </c>
      <c r="L2067" s="2" t="s">
        <v>3503</v>
      </c>
      <c r="M2067" s="2" t="s">
        <v>185</v>
      </c>
      <c r="N2067" s="2" t="s">
        <v>759</v>
      </c>
      <c r="O2067" s="99">
        <v>0</v>
      </c>
      <c r="P2067" s="2" t="s">
        <v>8513</v>
      </c>
      <c r="W2067" s="101">
        <v>1</v>
      </c>
      <c r="X2067" s="1">
        <f>IFERROR(IF(H2067="","",IF(O2067=0,0.15,IF(VLOOKUP(O2067,'Source Post 14 Status (6.30.26)'!A:B,2,FALSE)=1,0.15,0.5))),0.5)</f>
        <v>0.15</v>
      </c>
      <c r="Y2067" s="6">
        <f t="shared" si="32"/>
        <v>0</v>
      </c>
    </row>
    <row r="2068" spans="1:25" x14ac:dyDescent="0.3">
      <c r="A2068" t="str">
        <f>IF(B2068=1,COUNTIF($B$2:B2068,1),"")</f>
        <v/>
      </c>
      <c r="B2068" t="str">
        <f>IF(C2068=1,COUNTIF($H$2:H2068,H2068),"")</f>
        <v/>
      </c>
      <c r="C2068">
        <f>IF(G2068=List!$P$1,1,0)</f>
        <v>0</v>
      </c>
      <c r="D2068" s="1" t="str">
        <f>IF(E2068=1,COUNTIF($E$2:E2068,1),"")</f>
        <v/>
      </c>
      <c r="E2068" s="1" t="str">
        <f>IF(H2068=List!$P$2,1,"")</f>
        <v/>
      </c>
      <c r="F2068" s="2" t="s">
        <v>11828</v>
      </c>
      <c r="G2068" s="2" t="s">
        <v>9821</v>
      </c>
      <c r="H2068" s="2" t="s">
        <v>6369</v>
      </c>
      <c r="I2068" s="2" t="s">
        <v>3437</v>
      </c>
      <c r="J2068" s="2" t="s">
        <v>937</v>
      </c>
      <c r="K2068" s="2" t="s">
        <v>3502</v>
      </c>
      <c r="L2068" s="2" t="s">
        <v>3503</v>
      </c>
      <c r="M2068" s="2" t="s">
        <v>185</v>
      </c>
      <c r="N2068" s="2" t="s">
        <v>759</v>
      </c>
      <c r="O2068" s="99">
        <v>10843</v>
      </c>
      <c r="P2068" s="2" t="s">
        <v>7219</v>
      </c>
      <c r="W2068" s="101">
        <v>1</v>
      </c>
      <c r="X2068" s="1">
        <f>IFERROR(IF(H2068="","",IF(O2068=0,0.15,IF(VLOOKUP(O2068,'Source Post 14 Status (6.30.26)'!A:B,2,FALSE)=1,0.15,0.5))),0.5)</f>
        <v>0.15</v>
      </c>
      <c r="Y2068" s="6">
        <f t="shared" si="32"/>
        <v>0</v>
      </c>
    </row>
    <row r="2069" spans="1:25" x14ac:dyDescent="0.3">
      <c r="A2069" t="str">
        <f>IF(B2069=1,COUNTIF($B$2:B2069,1),"")</f>
        <v/>
      </c>
      <c r="B2069" t="str">
        <f>IF(C2069=1,COUNTIF($H$2:H2069,H2069),"")</f>
        <v/>
      </c>
      <c r="C2069">
        <f>IF(G2069=List!$P$1,1,0)</f>
        <v>0</v>
      </c>
      <c r="D2069" s="1" t="str">
        <f>IF(E2069=1,COUNTIF($E$2:E2069,1),"")</f>
        <v/>
      </c>
      <c r="E2069" s="1" t="str">
        <f>IF(H2069=List!$P$2,1,"")</f>
        <v/>
      </c>
      <c r="F2069" s="2" t="s">
        <v>11828</v>
      </c>
      <c r="G2069" s="2" t="s">
        <v>9821</v>
      </c>
      <c r="H2069" s="2" t="s">
        <v>6371</v>
      </c>
      <c r="I2069" s="2" t="s">
        <v>3437</v>
      </c>
      <c r="J2069" s="2" t="s">
        <v>937</v>
      </c>
      <c r="K2069" s="2" t="s">
        <v>3502</v>
      </c>
      <c r="L2069" s="2" t="s">
        <v>3503</v>
      </c>
      <c r="M2069" s="2" t="s">
        <v>169</v>
      </c>
      <c r="N2069" s="2" t="s">
        <v>802</v>
      </c>
      <c r="O2069" s="99">
        <v>15023</v>
      </c>
      <c r="P2069" s="2" t="s">
        <v>7450</v>
      </c>
      <c r="W2069" s="101">
        <v>1</v>
      </c>
      <c r="X2069" s="1">
        <f>IFERROR(IF(H2069="","",IF(O2069=0,0.15,IF(VLOOKUP(O2069,'Source Post 14 Status (6.30.26)'!A:B,2,FALSE)=1,0.15,0.5))),0.5)</f>
        <v>0.15</v>
      </c>
      <c r="Y2069" s="6">
        <f t="shared" si="32"/>
        <v>0</v>
      </c>
    </row>
    <row r="2070" spans="1:25" x14ac:dyDescent="0.3">
      <c r="A2070" t="str">
        <f>IF(B2070=1,COUNTIF($B$2:B2070,1),"")</f>
        <v/>
      </c>
      <c r="B2070" t="str">
        <f>IF(C2070=1,COUNTIF($H$2:H2070,H2070),"")</f>
        <v/>
      </c>
      <c r="C2070">
        <f>IF(G2070=List!$P$1,1,0)</f>
        <v>0</v>
      </c>
      <c r="D2070" s="1" t="str">
        <f>IF(E2070=1,COUNTIF($E$2:E2070,1),"")</f>
        <v/>
      </c>
      <c r="E2070" s="1" t="str">
        <f>IF(H2070=List!$P$2,1,"")</f>
        <v/>
      </c>
      <c r="F2070" s="2" t="s">
        <v>11828</v>
      </c>
      <c r="G2070" s="2" t="s">
        <v>9821</v>
      </c>
      <c r="H2070" s="2" t="s">
        <v>6370</v>
      </c>
      <c r="I2070" s="2" t="s">
        <v>3437</v>
      </c>
      <c r="J2070" s="2" t="s">
        <v>937</v>
      </c>
      <c r="K2070" s="2" t="s">
        <v>3502</v>
      </c>
      <c r="L2070" s="2" t="s">
        <v>3503</v>
      </c>
      <c r="M2070" s="2" t="s">
        <v>168</v>
      </c>
      <c r="N2070" s="2" t="s">
        <v>800</v>
      </c>
      <c r="O2070" s="99">
        <v>2181</v>
      </c>
      <c r="P2070" s="2" t="s">
        <v>6887</v>
      </c>
      <c r="W2070" s="101">
        <v>1</v>
      </c>
      <c r="X2070" s="1">
        <f>IFERROR(IF(H2070="","",IF(O2070=0,0.15,IF(VLOOKUP(O2070,'Source Post 14 Status (6.30.26)'!A:B,2,FALSE)=1,0.15,0.5))),0.5)</f>
        <v>0.5</v>
      </c>
      <c r="Y2070" s="6">
        <f t="shared" si="32"/>
        <v>0</v>
      </c>
    </row>
    <row r="2071" spans="1:25" x14ac:dyDescent="0.3">
      <c r="A2071" t="str">
        <f>IF(B2071=1,COUNTIF($B$2:B2071,1),"")</f>
        <v/>
      </c>
      <c r="B2071" t="str">
        <f>IF(C2071=1,COUNTIF($H$2:H2071,H2071),"")</f>
        <v/>
      </c>
      <c r="C2071">
        <f>IF(G2071=List!$P$1,1,0)</f>
        <v>0</v>
      </c>
      <c r="D2071" s="1" t="str">
        <f>IF(E2071=1,COUNTIF($E$2:E2071,1),"")</f>
        <v/>
      </c>
      <c r="E2071" s="1" t="str">
        <f>IF(H2071=List!$P$2,1,"")</f>
        <v/>
      </c>
      <c r="F2071" s="2" t="s">
        <v>11828</v>
      </c>
      <c r="G2071" s="2" t="s">
        <v>9823</v>
      </c>
      <c r="H2071" s="2" t="s">
        <v>6374</v>
      </c>
      <c r="I2071" s="2" t="s">
        <v>3437</v>
      </c>
      <c r="J2071" s="2" t="s">
        <v>937</v>
      </c>
      <c r="K2071" s="2" t="s">
        <v>3508</v>
      </c>
      <c r="L2071" s="2" t="s">
        <v>3509</v>
      </c>
      <c r="M2071" s="2" t="s">
        <v>806</v>
      </c>
      <c r="N2071" s="2" t="s">
        <v>807</v>
      </c>
      <c r="O2071" s="99">
        <v>21095</v>
      </c>
      <c r="P2071" s="2" t="s">
        <v>8292</v>
      </c>
      <c r="W2071" s="101">
        <v>1</v>
      </c>
      <c r="X2071" s="1">
        <f>IFERROR(IF(H2071="","",IF(O2071=0,0.15,IF(VLOOKUP(O2071,'Source Post 14 Status (6.30.26)'!A:B,2,FALSE)=1,0.15,0.5))),0.5)</f>
        <v>0.15</v>
      </c>
      <c r="Y2071" s="6">
        <f t="shared" si="32"/>
        <v>0</v>
      </c>
    </row>
    <row r="2072" spans="1:25" x14ac:dyDescent="0.3">
      <c r="A2072" t="str">
        <f>IF(B2072=1,COUNTIF($B$2:B2072,1),"")</f>
        <v/>
      </c>
      <c r="B2072" t="str">
        <f>IF(C2072=1,COUNTIF($H$2:H2072,H2072),"")</f>
        <v/>
      </c>
      <c r="C2072">
        <f>IF(G2072=List!$P$1,1,0)</f>
        <v>0</v>
      </c>
      <c r="D2072" s="1" t="str">
        <f>IF(E2072=1,COUNTIF($E$2:E2072,1),"")</f>
        <v/>
      </c>
      <c r="E2072" s="1" t="str">
        <f>IF(H2072=List!$P$2,1,"")</f>
        <v/>
      </c>
      <c r="F2072" s="2" t="s">
        <v>11828</v>
      </c>
      <c r="G2072" s="2" t="s">
        <v>9823</v>
      </c>
      <c r="H2072" s="2" t="s">
        <v>6374</v>
      </c>
      <c r="I2072" s="2" t="s">
        <v>3437</v>
      </c>
      <c r="J2072" s="2" t="s">
        <v>937</v>
      </c>
      <c r="K2072" s="2" t="s">
        <v>3508</v>
      </c>
      <c r="L2072" s="2" t="s">
        <v>3509</v>
      </c>
      <c r="M2072" s="2" t="s">
        <v>806</v>
      </c>
      <c r="N2072" s="2" t="s">
        <v>807</v>
      </c>
      <c r="O2072" s="99">
        <v>0</v>
      </c>
      <c r="P2072" s="2" t="s">
        <v>8514</v>
      </c>
      <c r="W2072" s="101">
        <v>1</v>
      </c>
      <c r="X2072" s="1">
        <f>IFERROR(IF(H2072="","",IF(O2072=0,0.15,IF(VLOOKUP(O2072,'Source Post 14 Status (6.30.26)'!A:B,2,FALSE)=1,0.15,0.5))),0.5)</f>
        <v>0.15</v>
      </c>
      <c r="Y2072" s="6">
        <f t="shared" si="32"/>
        <v>0</v>
      </c>
    </row>
    <row r="2073" spans="1:25" x14ac:dyDescent="0.3">
      <c r="A2073" t="str">
        <f>IF(B2073=1,COUNTIF($B$2:B2073,1),"")</f>
        <v/>
      </c>
      <c r="B2073" t="str">
        <f>IF(C2073=1,COUNTIF($H$2:H2073,H2073),"")</f>
        <v/>
      </c>
      <c r="C2073">
        <f>IF(G2073=List!$P$1,1,0)</f>
        <v>0</v>
      </c>
      <c r="D2073" s="1" t="str">
        <f>IF(E2073=1,COUNTIF($E$2:E2073,1),"")</f>
        <v/>
      </c>
      <c r="E2073" s="1" t="str">
        <f>IF(H2073=List!$P$2,1,"")</f>
        <v/>
      </c>
      <c r="F2073" s="2" t="s">
        <v>11828</v>
      </c>
      <c r="G2073" s="2" t="s">
        <v>9823</v>
      </c>
      <c r="H2073" s="2" t="s">
        <v>6372</v>
      </c>
      <c r="I2073" s="2" t="s">
        <v>3437</v>
      </c>
      <c r="J2073" s="2" t="s">
        <v>937</v>
      </c>
      <c r="K2073" s="2" t="s">
        <v>3508</v>
      </c>
      <c r="L2073" s="2" t="s">
        <v>3509</v>
      </c>
      <c r="M2073" s="2" t="s">
        <v>159</v>
      </c>
      <c r="N2073" s="2" t="s">
        <v>756</v>
      </c>
      <c r="O2073" s="99">
        <v>16615</v>
      </c>
      <c r="P2073" s="2" t="s">
        <v>11422</v>
      </c>
      <c r="W2073" s="101">
        <v>1</v>
      </c>
      <c r="X2073" s="1">
        <f>IFERROR(IF(H2073="","",IF(O2073=0,0.15,IF(VLOOKUP(O2073,'Source Post 14 Status (6.30.26)'!A:B,2,FALSE)=1,0.15,0.5))),0.5)</f>
        <v>0.15</v>
      </c>
      <c r="Y2073" s="6">
        <f t="shared" si="32"/>
        <v>0</v>
      </c>
    </row>
    <row r="2074" spans="1:25" x14ac:dyDescent="0.3">
      <c r="A2074" t="str">
        <f>IF(B2074=1,COUNTIF($B$2:B2074,1),"")</f>
        <v/>
      </c>
      <c r="B2074" t="str">
        <f>IF(C2074=1,COUNTIF($H$2:H2074,H2074),"")</f>
        <v/>
      </c>
      <c r="C2074">
        <f>IF(G2074=List!$P$1,1,0)</f>
        <v>0</v>
      </c>
      <c r="D2074" s="1" t="str">
        <f>IF(E2074=1,COUNTIF($E$2:E2074,1),"")</f>
        <v/>
      </c>
      <c r="E2074" s="1" t="str">
        <f>IF(H2074=List!$P$2,1,"")</f>
        <v/>
      </c>
      <c r="F2074" s="2" t="s">
        <v>11828</v>
      </c>
      <c r="G2074" s="2" t="s">
        <v>9823</v>
      </c>
      <c r="H2074" s="2" t="s">
        <v>6372</v>
      </c>
      <c r="I2074" s="2" t="s">
        <v>3437</v>
      </c>
      <c r="J2074" s="2" t="s">
        <v>937</v>
      </c>
      <c r="K2074" s="2" t="s">
        <v>3508</v>
      </c>
      <c r="L2074" s="2" t="s">
        <v>3509</v>
      </c>
      <c r="M2074" s="2" t="s">
        <v>159</v>
      </c>
      <c r="N2074" s="2" t="s">
        <v>756</v>
      </c>
      <c r="O2074" s="99">
        <v>19844</v>
      </c>
      <c r="P2074" s="2" t="s">
        <v>7926</v>
      </c>
      <c r="W2074" s="101">
        <v>1</v>
      </c>
      <c r="X2074" s="1">
        <f>IFERROR(IF(H2074="","",IF(O2074=0,0.15,IF(VLOOKUP(O2074,'Source Post 14 Status (6.30.26)'!A:B,2,FALSE)=1,0.15,0.5))),0.5)</f>
        <v>0.15</v>
      </c>
      <c r="Y2074" s="6">
        <f t="shared" si="32"/>
        <v>0</v>
      </c>
    </row>
    <row r="2075" spans="1:25" x14ac:dyDescent="0.3">
      <c r="A2075" t="str">
        <f>IF(B2075=1,COUNTIF($B$2:B2075,1),"")</f>
        <v/>
      </c>
      <c r="B2075" t="str">
        <f>IF(C2075=1,COUNTIF($H$2:H2075,H2075),"")</f>
        <v/>
      </c>
      <c r="C2075">
        <f>IF(G2075=List!$P$1,1,0)</f>
        <v>0</v>
      </c>
      <c r="D2075" s="1" t="str">
        <f>IF(E2075=1,COUNTIF($E$2:E2075,1),"")</f>
        <v/>
      </c>
      <c r="E2075" s="1" t="str">
        <f>IF(H2075=List!$P$2,1,"")</f>
        <v/>
      </c>
      <c r="F2075" s="2" t="s">
        <v>11828</v>
      </c>
      <c r="G2075" s="2" t="s">
        <v>9823</v>
      </c>
      <c r="H2075" s="2" t="s">
        <v>6372</v>
      </c>
      <c r="I2075" s="2" t="s">
        <v>3437</v>
      </c>
      <c r="J2075" s="2" t="s">
        <v>937</v>
      </c>
      <c r="K2075" s="2" t="s">
        <v>3508</v>
      </c>
      <c r="L2075" s="2" t="s">
        <v>3509</v>
      </c>
      <c r="M2075" s="2" t="s">
        <v>159</v>
      </c>
      <c r="N2075" s="2" t="s">
        <v>756</v>
      </c>
      <c r="O2075" s="99">
        <v>22468</v>
      </c>
      <c r="P2075" s="2" t="s">
        <v>8331</v>
      </c>
      <c r="W2075" s="101">
        <v>1</v>
      </c>
      <c r="X2075" s="1">
        <f>IFERROR(IF(H2075="","",IF(O2075=0,0.15,IF(VLOOKUP(O2075,'Source Post 14 Status (6.30.26)'!A:B,2,FALSE)=1,0.15,0.5))),0.5)</f>
        <v>0.15</v>
      </c>
      <c r="Y2075" s="6">
        <f t="shared" si="32"/>
        <v>0</v>
      </c>
    </row>
    <row r="2076" spans="1:25" x14ac:dyDescent="0.3">
      <c r="A2076" t="str">
        <f>IF(B2076=1,COUNTIF($B$2:B2076,1),"")</f>
        <v/>
      </c>
      <c r="B2076" t="str">
        <f>IF(C2076=1,COUNTIF($H$2:H2076,H2076),"")</f>
        <v/>
      </c>
      <c r="C2076">
        <f>IF(G2076=List!$P$1,1,0)</f>
        <v>0</v>
      </c>
      <c r="D2076" s="1" t="str">
        <f>IF(E2076=1,COUNTIF($E$2:E2076,1),"")</f>
        <v/>
      </c>
      <c r="E2076" s="1" t="str">
        <f>IF(H2076=List!$P$2,1,"")</f>
        <v/>
      </c>
      <c r="F2076" s="2" t="s">
        <v>11828</v>
      </c>
      <c r="G2076" s="2" t="s">
        <v>9823</v>
      </c>
      <c r="H2076" s="2" t="s">
        <v>6372</v>
      </c>
      <c r="I2076" s="2" t="s">
        <v>3437</v>
      </c>
      <c r="J2076" s="2" t="s">
        <v>937</v>
      </c>
      <c r="K2076" s="2" t="s">
        <v>3508</v>
      </c>
      <c r="L2076" s="2" t="s">
        <v>3509</v>
      </c>
      <c r="M2076" s="2" t="s">
        <v>159</v>
      </c>
      <c r="N2076" s="2" t="s">
        <v>756</v>
      </c>
      <c r="O2076" s="99">
        <v>0</v>
      </c>
      <c r="P2076" s="2" t="s">
        <v>8514</v>
      </c>
      <c r="W2076" s="101">
        <v>1</v>
      </c>
      <c r="X2076" s="1">
        <f>IFERROR(IF(H2076="","",IF(O2076=0,0.15,IF(VLOOKUP(O2076,'Source Post 14 Status (6.30.26)'!A:B,2,FALSE)=1,0.15,0.5))),0.5)</f>
        <v>0.15</v>
      </c>
      <c r="Y2076" s="6">
        <f t="shared" si="32"/>
        <v>0</v>
      </c>
    </row>
    <row r="2077" spans="1:25" x14ac:dyDescent="0.3">
      <c r="A2077" t="str">
        <f>IF(B2077=1,COUNTIF($B$2:B2077,1),"")</f>
        <v/>
      </c>
      <c r="B2077" t="str">
        <f>IF(C2077=1,COUNTIF($H$2:H2077,H2077),"")</f>
        <v/>
      </c>
      <c r="C2077">
        <f>IF(G2077=List!$P$1,1,0)</f>
        <v>0</v>
      </c>
      <c r="D2077" s="1" t="str">
        <f>IF(E2077=1,COUNTIF($E$2:E2077,1),"")</f>
        <v/>
      </c>
      <c r="E2077" s="1" t="str">
        <f>IF(H2077=List!$P$2,1,"")</f>
        <v/>
      </c>
      <c r="F2077" s="2" t="s">
        <v>11828</v>
      </c>
      <c r="G2077" s="2" t="s">
        <v>9823</v>
      </c>
      <c r="H2077" s="2" t="s">
        <v>6372</v>
      </c>
      <c r="I2077" s="2" t="s">
        <v>3437</v>
      </c>
      <c r="J2077" s="2" t="s">
        <v>937</v>
      </c>
      <c r="K2077" s="2" t="s">
        <v>3508</v>
      </c>
      <c r="L2077" s="2" t="s">
        <v>3509</v>
      </c>
      <c r="M2077" s="2" t="s">
        <v>159</v>
      </c>
      <c r="N2077" s="2" t="s">
        <v>756</v>
      </c>
      <c r="O2077" s="99">
        <v>0</v>
      </c>
      <c r="P2077" s="2" t="s">
        <v>8513</v>
      </c>
      <c r="W2077" s="101">
        <v>1</v>
      </c>
      <c r="X2077" s="1">
        <f>IFERROR(IF(H2077="","",IF(O2077=0,0.15,IF(VLOOKUP(O2077,'Source Post 14 Status (6.30.26)'!A:B,2,FALSE)=1,0.15,0.5))),0.5)</f>
        <v>0.15</v>
      </c>
      <c r="Y2077" s="6">
        <f t="shared" si="32"/>
        <v>0</v>
      </c>
    </row>
    <row r="2078" spans="1:25" x14ac:dyDescent="0.3">
      <c r="A2078" t="str">
        <f>IF(B2078=1,COUNTIF($B$2:B2078,1),"")</f>
        <v/>
      </c>
      <c r="B2078" t="str">
        <f>IF(C2078=1,COUNTIF($H$2:H2078,H2078),"")</f>
        <v/>
      </c>
      <c r="C2078">
        <f>IF(G2078=List!$P$1,1,0)</f>
        <v>0</v>
      </c>
      <c r="D2078" s="1" t="str">
        <f>IF(E2078=1,COUNTIF($E$2:E2078,1),"")</f>
        <v/>
      </c>
      <c r="E2078" s="1" t="str">
        <f>IF(H2078=List!$P$2,1,"")</f>
        <v/>
      </c>
      <c r="F2078" s="2" t="s">
        <v>11828</v>
      </c>
      <c r="G2078" s="2" t="s">
        <v>9823</v>
      </c>
      <c r="H2078" s="2" t="s">
        <v>6373</v>
      </c>
      <c r="I2078" s="2" t="s">
        <v>3437</v>
      </c>
      <c r="J2078" s="2" t="s">
        <v>937</v>
      </c>
      <c r="K2078" s="2" t="s">
        <v>3508</v>
      </c>
      <c r="L2078" s="2" t="s">
        <v>3509</v>
      </c>
      <c r="M2078" s="2" t="s">
        <v>167</v>
      </c>
      <c r="N2078" s="2" t="s">
        <v>779</v>
      </c>
      <c r="O2078" s="99">
        <v>17046</v>
      </c>
      <c r="P2078" s="2" t="s">
        <v>7699</v>
      </c>
      <c r="W2078" s="101">
        <v>1</v>
      </c>
      <c r="X2078" s="1">
        <f>IFERROR(IF(H2078="","",IF(O2078=0,0.15,IF(VLOOKUP(O2078,'Source Post 14 Status (6.30.26)'!A:B,2,FALSE)=1,0.15,0.5))),0.5)</f>
        <v>0.15</v>
      </c>
      <c r="Y2078" s="6">
        <f t="shared" si="32"/>
        <v>0</v>
      </c>
    </row>
    <row r="2079" spans="1:25" x14ac:dyDescent="0.3">
      <c r="A2079" t="str">
        <f>IF(B2079=1,COUNTIF($B$2:B2079,1),"")</f>
        <v/>
      </c>
      <c r="B2079" t="str">
        <f>IF(C2079=1,COUNTIF($H$2:H2079,H2079),"")</f>
        <v/>
      </c>
      <c r="C2079">
        <f>IF(G2079=List!$P$1,1,0)</f>
        <v>0</v>
      </c>
      <c r="D2079" s="1" t="str">
        <f>IF(E2079=1,COUNTIF($E$2:E2079,1),"")</f>
        <v/>
      </c>
      <c r="E2079" s="1" t="str">
        <f>IF(H2079=List!$P$2,1,"")</f>
        <v/>
      </c>
      <c r="F2079" s="2" t="s">
        <v>11828</v>
      </c>
      <c r="G2079" s="2" t="s">
        <v>9823</v>
      </c>
      <c r="H2079" s="2" t="s">
        <v>6373</v>
      </c>
      <c r="I2079" s="2" t="s">
        <v>3437</v>
      </c>
      <c r="J2079" s="2" t="s">
        <v>937</v>
      </c>
      <c r="K2079" s="2" t="s">
        <v>3508</v>
      </c>
      <c r="L2079" s="2" t="s">
        <v>3509</v>
      </c>
      <c r="M2079" s="2" t="s">
        <v>167</v>
      </c>
      <c r="N2079" s="2" t="s">
        <v>779</v>
      </c>
      <c r="O2079" s="99">
        <v>0</v>
      </c>
      <c r="P2079" s="2" t="s">
        <v>8514</v>
      </c>
      <c r="W2079" s="101">
        <v>1</v>
      </c>
      <c r="X2079" s="1">
        <f>IFERROR(IF(H2079="","",IF(O2079=0,0.15,IF(VLOOKUP(O2079,'Source Post 14 Status (6.30.26)'!A:B,2,FALSE)=1,0.15,0.5))),0.5)</f>
        <v>0.15</v>
      </c>
      <c r="Y2079" s="6">
        <f t="shared" si="32"/>
        <v>0</v>
      </c>
    </row>
    <row r="2080" spans="1:25" x14ac:dyDescent="0.3">
      <c r="A2080" t="str">
        <f>IF(B2080=1,COUNTIF($B$2:B2080,1),"")</f>
        <v/>
      </c>
      <c r="B2080" t="str">
        <f>IF(C2080=1,COUNTIF($H$2:H2080,H2080),"")</f>
        <v/>
      </c>
      <c r="C2080">
        <f>IF(G2080=List!$P$1,1,0)</f>
        <v>0</v>
      </c>
      <c r="D2080" s="1" t="str">
        <f>IF(E2080=1,COUNTIF($E$2:E2080,1),"")</f>
        <v/>
      </c>
      <c r="E2080" s="1" t="str">
        <f>IF(H2080=List!$P$2,1,"")</f>
        <v/>
      </c>
      <c r="F2080" s="2" t="s">
        <v>11828</v>
      </c>
      <c r="G2080" s="2" t="s">
        <v>9823</v>
      </c>
      <c r="H2080" s="2" t="s">
        <v>6373</v>
      </c>
      <c r="I2080" s="2" t="s">
        <v>3437</v>
      </c>
      <c r="J2080" s="2" t="s">
        <v>937</v>
      </c>
      <c r="K2080" s="2" t="s">
        <v>3508</v>
      </c>
      <c r="L2080" s="2" t="s">
        <v>3509</v>
      </c>
      <c r="M2080" s="2" t="s">
        <v>167</v>
      </c>
      <c r="N2080" s="2" t="s">
        <v>779</v>
      </c>
      <c r="O2080" s="99">
        <v>17048</v>
      </c>
      <c r="P2080" s="2" t="s">
        <v>7700</v>
      </c>
      <c r="W2080" s="101">
        <v>1</v>
      </c>
      <c r="X2080" s="1">
        <f>IFERROR(IF(H2080="","",IF(O2080=0,0.15,IF(VLOOKUP(O2080,'Source Post 14 Status (6.30.26)'!A:B,2,FALSE)=1,0.15,0.5))),0.5)</f>
        <v>0.15</v>
      </c>
      <c r="Y2080" s="6">
        <f t="shared" si="32"/>
        <v>0</v>
      </c>
    </row>
    <row r="2081" spans="1:25" x14ac:dyDescent="0.3">
      <c r="A2081" t="str">
        <f>IF(B2081=1,COUNTIF($B$2:B2081,1),"")</f>
        <v/>
      </c>
      <c r="B2081" t="str">
        <f>IF(C2081=1,COUNTIF($H$2:H2081,H2081),"")</f>
        <v/>
      </c>
      <c r="C2081">
        <f>IF(G2081=List!$P$1,1,0)</f>
        <v>0</v>
      </c>
      <c r="D2081" s="1" t="str">
        <f>IF(E2081=1,COUNTIF($E$2:E2081,1),"")</f>
        <v/>
      </c>
      <c r="E2081" s="1" t="str">
        <f>IF(H2081=List!$P$2,1,"")</f>
        <v/>
      </c>
      <c r="F2081" s="2" t="s">
        <v>11828</v>
      </c>
      <c r="G2081" s="2" t="s">
        <v>9823</v>
      </c>
      <c r="H2081" s="2" t="s">
        <v>6373</v>
      </c>
      <c r="I2081" s="2" t="s">
        <v>3437</v>
      </c>
      <c r="J2081" s="2" t="s">
        <v>937</v>
      </c>
      <c r="K2081" s="2" t="s">
        <v>3508</v>
      </c>
      <c r="L2081" s="2" t="s">
        <v>3509</v>
      </c>
      <c r="M2081" s="2" t="s">
        <v>167</v>
      </c>
      <c r="N2081" s="2" t="s">
        <v>779</v>
      </c>
      <c r="O2081" s="99">
        <v>21096</v>
      </c>
      <c r="P2081" s="2" t="s">
        <v>8293</v>
      </c>
      <c r="W2081" s="101">
        <v>1</v>
      </c>
      <c r="X2081" s="1">
        <f>IFERROR(IF(H2081="","",IF(O2081=0,0.15,IF(VLOOKUP(O2081,'Source Post 14 Status (6.30.26)'!A:B,2,FALSE)=1,0.15,0.5))),0.5)</f>
        <v>0.15</v>
      </c>
      <c r="Y2081" s="6">
        <f t="shared" si="32"/>
        <v>0</v>
      </c>
    </row>
    <row r="2082" spans="1:25" x14ac:dyDescent="0.3">
      <c r="A2082" t="str">
        <f>IF(B2082=1,COUNTIF($B$2:B2082,1),"")</f>
        <v/>
      </c>
      <c r="B2082" t="str">
        <f>IF(C2082=1,COUNTIF($H$2:H2082,H2082),"")</f>
        <v/>
      </c>
      <c r="C2082">
        <f>IF(G2082=List!$P$1,1,0)</f>
        <v>0</v>
      </c>
      <c r="D2082" s="1" t="str">
        <f>IF(E2082=1,COUNTIF($E$2:E2082,1),"")</f>
        <v/>
      </c>
      <c r="E2082" s="1" t="str">
        <f>IF(H2082=List!$P$2,1,"")</f>
        <v/>
      </c>
      <c r="F2082" s="2" t="s">
        <v>11828</v>
      </c>
      <c r="G2082" s="2" t="s">
        <v>9839</v>
      </c>
      <c r="H2082" s="2" t="s">
        <v>6379</v>
      </c>
      <c r="I2082" s="2" t="s">
        <v>3437</v>
      </c>
      <c r="J2082" s="2" t="s">
        <v>950</v>
      </c>
      <c r="K2082" s="2" t="s">
        <v>3511</v>
      </c>
      <c r="L2082" s="2" t="s">
        <v>3512</v>
      </c>
      <c r="M2082" s="2" t="s">
        <v>175</v>
      </c>
      <c r="N2082" s="2" t="s">
        <v>8515</v>
      </c>
      <c r="O2082" s="99">
        <v>0</v>
      </c>
      <c r="P2082" s="2" t="s">
        <v>8513</v>
      </c>
      <c r="W2082" s="101">
        <v>1</v>
      </c>
      <c r="X2082" s="1">
        <f>IFERROR(IF(H2082="","",IF(O2082=0,0.15,IF(VLOOKUP(O2082,'Source Post 14 Status (6.30.26)'!A:B,2,FALSE)=1,0.15,0.5))),0.5)</f>
        <v>0.15</v>
      </c>
      <c r="Y2082" s="6">
        <f t="shared" si="32"/>
        <v>0</v>
      </c>
    </row>
    <row r="2083" spans="1:25" x14ac:dyDescent="0.3">
      <c r="A2083" t="str">
        <f>IF(B2083=1,COUNTIF($B$2:B2083,1),"")</f>
        <v/>
      </c>
      <c r="B2083" t="str">
        <f>IF(C2083=1,COUNTIF($H$2:H2083,H2083),"")</f>
        <v/>
      </c>
      <c r="C2083">
        <f>IF(G2083=List!$P$1,1,0)</f>
        <v>0</v>
      </c>
      <c r="D2083" s="1" t="str">
        <f>IF(E2083=1,COUNTIF($E$2:E2083,1),"")</f>
        <v/>
      </c>
      <c r="E2083" s="1" t="str">
        <f>IF(H2083=List!$P$2,1,"")</f>
        <v/>
      </c>
      <c r="F2083" s="2" t="s">
        <v>11828</v>
      </c>
      <c r="G2083" s="2" t="s">
        <v>9839</v>
      </c>
      <c r="H2083" s="2" t="s">
        <v>6379</v>
      </c>
      <c r="I2083" s="2" t="s">
        <v>3437</v>
      </c>
      <c r="J2083" s="2" t="s">
        <v>950</v>
      </c>
      <c r="K2083" s="2" t="s">
        <v>3511</v>
      </c>
      <c r="L2083" s="2" t="s">
        <v>3512</v>
      </c>
      <c r="M2083" s="2" t="s">
        <v>175</v>
      </c>
      <c r="N2083" s="2" t="s">
        <v>8515</v>
      </c>
      <c r="O2083" s="99">
        <v>0</v>
      </c>
      <c r="P2083" s="2" t="s">
        <v>8514</v>
      </c>
      <c r="W2083" s="101">
        <v>1</v>
      </c>
      <c r="X2083" s="1">
        <f>IFERROR(IF(H2083="","",IF(O2083=0,0.15,IF(VLOOKUP(O2083,'Source Post 14 Status (6.30.26)'!A:B,2,FALSE)=1,0.15,0.5))),0.5)</f>
        <v>0.15</v>
      </c>
      <c r="Y2083" s="6">
        <f t="shared" si="32"/>
        <v>0</v>
      </c>
    </row>
    <row r="2084" spans="1:25" x14ac:dyDescent="0.3">
      <c r="A2084" t="str">
        <f>IF(B2084=1,COUNTIF($B$2:B2084,1),"")</f>
        <v/>
      </c>
      <c r="B2084" t="str">
        <f>IF(C2084=1,COUNTIF($H$2:H2084,H2084),"")</f>
        <v/>
      </c>
      <c r="C2084">
        <f>IF(G2084=List!$P$1,1,0)</f>
        <v>0</v>
      </c>
      <c r="D2084" s="1" t="str">
        <f>IF(E2084=1,COUNTIF($E$2:E2084,1),"")</f>
        <v/>
      </c>
      <c r="E2084" s="1" t="str">
        <f>IF(H2084=List!$P$2,1,"")</f>
        <v/>
      </c>
      <c r="F2084" s="2" t="s">
        <v>11828</v>
      </c>
      <c r="G2084" s="2" t="s">
        <v>9839</v>
      </c>
      <c r="H2084" s="2" t="s">
        <v>6379</v>
      </c>
      <c r="I2084" s="2" t="s">
        <v>3437</v>
      </c>
      <c r="J2084" s="2" t="s">
        <v>950</v>
      </c>
      <c r="K2084" s="2" t="s">
        <v>3511</v>
      </c>
      <c r="L2084" s="2" t="s">
        <v>3512</v>
      </c>
      <c r="M2084" s="2" t="s">
        <v>175</v>
      </c>
      <c r="N2084" s="2" t="s">
        <v>8515</v>
      </c>
      <c r="O2084" s="99">
        <v>16611</v>
      </c>
      <c r="P2084" s="2" t="s">
        <v>7624</v>
      </c>
      <c r="W2084" s="101">
        <v>1</v>
      </c>
      <c r="X2084" s="1">
        <f>IFERROR(IF(H2084="","",IF(O2084=0,0.15,IF(VLOOKUP(O2084,'Source Post 14 Status (6.30.26)'!A:B,2,FALSE)=1,0.15,0.5))),0.5)</f>
        <v>0.15</v>
      </c>
      <c r="Y2084" s="6">
        <f t="shared" si="32"/>
        <v>0</v>
      </c>
    </row>
    <row r="2085" spans="1:25" x14ac:dyDescent="0.3">
      <c r="A2085" t="str">
        <f>IF(B2085=1,COUNTIF($B$2:B2085,1),"")</f>
        <v/>
      </c>
      <c r="B2085" t="str">
        <f>IF(C2085=1,COUNTIF($H$2:H2085,H2085),"")</f>
        <v/>
      </c>
      <c r="C2085">
        <f>IF(G2085=List!$P$1,1,0)</f>
        <v>0</v>
      </c>
      <c r="D2085" s="1" t="str">
        <f>IF(E2085=1,COUNTIF($E$2:E2085,1),"")</f>
        <v/>
      </c>
      <c r="E2085" s="1" t="str">
        <f>IF(H2085=List!$P$2,1,"")</f>
        <v/>
      </c>
      <c r="F2085" s="2" t="s">
        <v>11828</v>
      </c>
      <c r="G2085" s="2" t="s">
        <v>9839</v>
      </c>
      <c r="H2085" s="2" t="s">
        <v>6378</v>
      </c>
      <c r="I2085" s="2" t="s">
        <v>3437</v>
      </c>
      <c r="J2085" s="2" t="s">
        <v>950</v>
      </c>
      <c r="K2085" s="2" t="s">
        <v>3511</v>
      </c>
      <c r="L2085" s="2" t="s">
        <v>3512</v>
      </c>
      <c r="M2085" s="2" t="s">
        <v>159</v>
      </c>
      <c r="N2085" s="2" t="s">
        <v>756</v>
      </c>
      <c r="O2085" s="99">
        <v>0</v>
      </c>
      <c r="P2085" s="2" t="s">
        <v>8513</v>
      </c>
      <c r="W2085" s="101">
        <v>1</v>
      </c>
      <c r="X2085" s="1">
        <f>IFERROR(IF(H2085="","",IF(O2085=0,0.15,IF(VLOOKUP(O2085,'Source Post 14 Status (6.30.26)'!A:B,2,FALSE)=1,0.15,0.5))),0.5)</f>
        <v>0.15</v>
      </c>
      <c r="Y2085" s="6">
        <f t="shared" si="32"/>
        <v>0</v>
      </c>
    </row>
    <row r="2086" spans="1:25" x14ac:dyDescent="0.3">
      <c r="A2086" t="str">
        <f>IF(B2086=1,COUNTIF($B$2:B2086,1),"")</f>
        <v/>
      </c>
      <c r="B2086" t="str">
        <f>IF(C2086=1,COUNTIF($H$2:H2086,H2086),"")</f>
        <v/>
      </c>
      <c r="C2086">
        <f>IF(G2086=List!$P$1,1,0)</f>
        <v>0</v>
      </c>
      <c r="D2086" s="1" t="str">
        <f>IF(E2086=1,COUNTIF($E$2:E2086,1),"")</f>
        <v/>
      </c>
      <c r="E2086" s="1" t="str">
        <f>IF(H2086=List!$P$2,1,"")</f>
        <v/>
      </c>
      <c r="F2086" s="2" t="s">
        <v>11828</v>
      </c>
      <c r="G2086" s="2" t="s">
        <v>9839</v>
      </c>
      <c r="H2086" s="2" t="s">
        <v>6378</v>
      </c>
      <c r="I2086" s="2" t="s">
        <v>3437</v>
      </c>
      <c r="J2086" s="2" t="s">
        <v>950</v>
      </c>
      <c r="K2086" s="2" t="s">
        <v>3511</v>
      </c>
      <c r="L2086" s="2" t="s">
        <v>3512</v>
      </c>
      <c r="M2086" s="2" t="s">
        <v>159</v>
      </c>
      <c r="N2086" s="2" t="s">
        <v>756</v>
      </c>
      <c r="O2086" s="99">
        <v>2323</v>
      </c>
      <c r="P2086" s="2" t="s">
        <v>6893</v>
      </c>
      <c r="W2086" s="101">
        <v>1</v>
      </c>
      <c r="X2086" s="1">
        <f>IFERROR(IF(H2086="","",IF(O2086=0,0.15,IF(VLOOKUP(O2086,'Source Post 14 Status (6.30.26)'!A:B,2,FALSE)=1,0.15,0.5))),0.5)</f>
        <v>0.5</v>
      </c>
      <c r="Y2086" s="6">
        <f t="shared" si="32"/>
        <v>0</v>
      </c>
    </row>
    <row r="2087" spans="1:25" x14ac:dyDescent="0.3">
      <c r="A2087" t="str">
        <f>IF(B2087=1,COUNTIF($B$2:B2087,1),"")</f>
        <v/>
      </c>
      <c r="B2087" t="str">
        <f>IF(C2087=1,COUNTIF($H$2:H2087,H2087),"")</f>
        <v/>
      </c>
      <c r="C2087">
        <f>IF(G2087=List!$P$1,1,0)</f>
        <v>0</v>
      </c>
      <c r="D2087" s="1" t="str">
        <f>IF(E2087=1,COUNTIF($E$2:E2087,1),"")</f>
        <v/>
      </c>
      <c r="E2087" s="1" t="str">
        <f>IF(H2087=List!$P$2,1,"")</f>
        <v/>
      </c>
      <c r="F2087" s="2" t="s">
        <v>11828</v>
      </c>
      <c r="G2087" s="2" t="s">
        <v>9839</v>
      </c>
      <c r="H2087" s="2" t="s">
        <v>6378</v>
      </c>
      <c r="I2087" s="2" t="s">
        <v>3437</v>
      </c>
      <c r="J2087" s="2" t="s">
        <v>950</v>
      </c>
      <c r="K2087" s="2" t="s">
        <v>3511</v>
      </c>
      <c r="L2087" s="2" t="s">
        <v>3512</v>
      </c>
      <c r="M2087" s="2" t="s">
        <v>159</v>
      </c>
      <c r="N2087" s="2" t="s">
        <v>756</v>
      </c>
      <c r="O2087" s="99">
        <v>11014</v>
      </c>
      <c r="P2087" s="2" t="s">
        <v>7243</v>
      </c>
      <c r="W2087" s="101">
        <v>1</v>
      </c>
      <c r="X2087" s="1">
        <f>IFERROR(IF(H2087="","",IF(O2087=0,0.15,IF(VLOOKUP(O2087,'Source Post 14 Status (6.30.26)'!A:B,2,FALSE)=1,0.15,0.5))),0.5)</f>
        <v>0.5</v>
      </c>
      <c r="Y2087" s="6">
        <f t="shared" si="32"/>
        <v>0</v>
      </c>
    </row>
    <row r="2088" spans="1:25" x14ac:dyDescent="0.3">
      <c r="A2088" t="str">
        <f>IF(B2088=1,COUNTIF($B$2:B2088,1),"")</f>
        <v/>
      </c>
      <c r="B2088" t="str">
        <f>IF(C2088=1,COUNTIF($H$2:H2088,H2088),"")</f>
        <v/>
      </c>
      <c r="C2088">
        <f>IF(G2088=List!$P$1,1,0)</f>
        <v>0</v>
      </c>
      <c r="D2088" s="1" t="str">
        <f>IF(E2088=1,COUNTIF($E$2:E2088,1),"")</f>
        <v/>
      </c>
      <c r="E2088" s="1" t="str">
        <f>IF(H2088=List!$P$2,1,"")</f>
        <v/>
      </c>
      <c r="F2088" s="2" t="s">
        <v>11828</v>
      </c>
      <c r="G2088" s="2" t="s">
        <v>9839</v>
      </c>
      <c r="H2088" s="2" t="s">
        <v>6378</v>
      </c>
      <c r="I2088" s="2" t="s">
        <v>3437</v>
      </c>
      <c r="J2088" s="2" t="s">
        <v>950</v>
      </c>
      <c r="K2088" s="2" t="s">
        <v>3511</v>
      </c>
      <c r="L2088" s="2" t="s">
        <v>3512</v>
      </c>
      <c r="M2088" s="2" t="s">
        <v>159</v>
      </c>
      <c r="N2088" s="2" t="s">
        <v>756</v>
      </c>
      <c r="O2088" s="99">
        <v>25854</v>
      </c>
      <c r="P2088" s="2" t="s">
        <v>8498</v>
      </c>
      <c r="W2088" s="101">
        <v>1</v>
      </c>
      <c r="X2088" s="1">
        <f>IFERROR(IF(H2088="","",IF(O2088=0,0.15,IF(VLOOKUP(O2088,'Source Post 14 Status (6.30.26)'!A:B,2,FALSE)=1,0.15,0.5))),0.5)</f>
        <v>0.15</v>
      </c>
      <c r="Y2088" s="6">
        <f t="shared" si="32"/>
        <v>0</v>
      </c>
    </row>
    <row r="2089" spans="1:25" x14ac:dyDescent="0.3">
      <c r="A2089" t="str">
        <f>IF(B2089=1,COUNTIF($B$2:B2089,1),"")</f>
        <v/>
      </c>
      <c r="B2089" t="str">
        <f>IF(C2089=1,COUNTIF($H$2:H2089,H2089),"")</f>
        <v/>
      </c>
      <c r="C2089">
        <f>IF(G2089=List!$P$1,1,0)</f>
        <v>0</v>
      </c>
      <c r="D2089" s="1" t="str">
        <f>IF(E2089=1,COUNTIF($E$2:E2089,1),"")</f>
        <v/>
      </c>
      <c r="E2089" s="1" t="str">
        <f>IF(H2089=List!$P$2,1,"")</f>
        <v/>
      </c>
      <c r="F2089" s="2" t="s">
        <v>11828</v>
      </c>
      <c r="G2089" s="2" t="s">
        <v>9839</v>
      </c>
      <c r="H2089" s="2" t="s">
        <v>6378</v>
      </c>
      <c r="I2089" s="2" t="s">
        <v>3437</v>
      </c>
      <c r="J2089" s="2" t="s">
        <v>950</v>
      </c>
      <c r="K2089" s="2" t="s">
        <v>3511</v>
      </c>
      <c r="L2089" s="2" t="s">
        <v>3512</v>
      </c>
      <c r="M2089" s="2" t="s">
        <v>159</v>
      </c>
      <c r="N2089" s="2" t="s">
        <v>756</v>
      </c>
      <c r="O2089" s="99">
        <v>17129</v>
      </c>
      <c r="P2089" s="2" t="s">
        <v>11424</v>
      </c>
      <c r="W2089" s="101">
        <v>1</v>
      </c>
      <c r="X2089" s="1">
        <f>IFERROR(IF(H2089="","",IF(O2089=0,0.15,IF(VLOOKUP(O2089,'Source Post 14 Status (6.30.26)'!A:B,2,FALSE)=1,0.15,0.5))),0.5)</f>
        <v>0.15</v>
      </c>
      <c r="Y2089" s="6">
        <f t="shared" si="32"/>
        <v>0</v>
      </c>
    </row>
    <row r="2090" spans="1:25" x14ac:dyDescent="0.3">
      <c r="A2090" t="str">
        <f>IF(B2090=1,COUNTIF($B$2:B2090,1),"")</f>
        <v/>
      </c>
      <c r="B2090" t="str">
        <f>IF(C2090=1,COUNTIF($H$2:H2090,H2090),"")</f>
        <v/>
      </c>
      <c r="C2090">
        <f>IF(G2090=List!$P$1,1,0)</f>
        <v>0</v>
      </c>
      <c r="D2090" s="1" t="str">
        <f>IF(E2090=1,COUNTIF($E$2:E2090,1),"")</f>
        <v/>
      </c>
      <c r="E2090" s="1" t="str">
        <f>IF(H2090=List!$P$2,1,"")</f>
        <v/>
      </c>
      <c r="F2090" s="2" t="s">
        <v>11828</v>
      </c>
      <c r="G2090" s="2" t="s">
        <v>9839</v>
      </c>
      <c r="H2090" s="2" t="s">
        <v>6378</v>
      </c>
      <c r="I2090" s="2" t="s">
        <v>3437</v>
      </c>
      <c r="J2090" s="2" t="s">
        <v>950</v>
      </c>
      <c r="K2090" s="2" t="s">
        <v>3511</v>
      </c>
      <c r="L2090" s="2" t="s">
        <v>3512</v>
      </c>
      <c r="M2090" s="2" t="s">
        <v>159</v>
      </c>
      <c r="N2090" s="2" t="s">
        <v>756</v>
      </c>
      <c r="O2090" s="99">
        <v>19597</v>
      </c>
      <c r="P2090" s="2" t="s">
        <v>7956</v>
      </c>
      <c r="W2090" s="101">
        <v>1</v>
      </c>
      <c r="X2090" s="1">
        <f>IFERROR(IF(H2090="","",IF(O2090=0,0.15,IF(VLOOKUP(O2090,'Source Post 14 Status (6.30.26)'!A:B,2,FALSE)=1,0.15,0.5))),0.5)</f>
        <v>0.15</v>
      </c>
      <c r="Y2090" s="6">
        <f t="shared" si="32"/>
        <v>0</v>
      </c>
    </row>
    <row r="2091" spans="1:25" x14ac:dyDescent="0.3">
      <c r="A2091" t="str">
        <f>IF(B2091=1,COUNTIF($B$2:B2091,1),"")</f>
        <v/>
      </c>
      <c r="B2091" t="str">
        <f>IF(C2091=1,COUNTIF($H$2:H2091,H2091),"")</f>
        <v/>
      </c>
      <c r="C2091">
        <f>IF(G2091=List!$P$1,1,0)</f>
        <v>0</v>
      </c>
      <c r="D2091" s="1" t="str">
        <f>IF(E2091=1,COUNTIF($E$2:E2091,1),"")</f>
        <v/>
      </c>
      <c r="E2091" s="1" t="str">
        <f>IF(H2091=List!$P$2,1,"")</f>
        <v/>
      </c>
      <c r="F2091" s="2" t="s">
        <v>11828</v>
      </c>
      <c r="G2091" s="2" t="s">
        <v>9839</v>
      </c>
      <c r="H2091" s="2" t="s">
        <v>6378</v>
      </c>
      <c r="I2091" s="2" t="s">
        <v>3437</v>
      </c>
      <c r="J2091" s="2" t="s">
        <v>950</v>
      </c>
      <c r="K2091" s="2" t="s">
        <v>3511</v>
      </c>
      <c r="L2091" s="2" t="s">
        <v>3512</v>
      </c>
      <c r="M2091" s="2" t="s">
        <v>159</v>
      </c>
      <c r="N2091" s="2" t="s">
        <v>756</v>
      </c>
      <c r="O2091" s="99">
        <v>12504</v>
      </c>
      <c r="P2091" s="2" t="s">
        <v>7381</v>
      </c>
      <c r="W2091" s="101">
        <v>1</v>
      </c>
      <c r="X2091" s="1">
        <f>IFERROR(IF(H2091="","",IF(O2091=0,0.15,IF(VLOOKUP(O2091,'Source Post 14 Status (6.30.26)'!A:B,2,FALSE)=1,0.15,0.5))),0.5)</f>
        <v>0.15</v>
      </c>
      <c r="Y2091" s="6">
        <f t="shared" si="32"/>
        <v>0</v>
      </c>
    </row>
    <row r="2092" spans="1:25" x14ac:dyDescent="0.3">
      <c r="A2092" t="str">
        <f>IF(B2092=1,COUNTIF($B$2:B2092,1),"")</f>
        <v/>
      </c>
      <c r="B2092" t="str">
        <f>IF(C2092=1,COUNTIF($H$2:H2092,H2092),"")</f>
        <v/>
      </c>
      <c r="C2092">
        <f>IF(G2092=List!$P$1,1,0)</f>
        <v>0</v>
      </c>
      <c r="D2092" s="1" t="str">
        <f>IF(E2092=1,COUNTIF($E$2:E2092,1),"")</f>
        <v/>
      </c>
      <c r="E2092" s="1" t="str">
        <f>IF(H2092=List!$P$2,1,"")</f>
        <v/>
      </c>
      <c r="F2092" s="2" t="s">
        <v>11828</v>
      </c>
      <c r="G2092" s="2" t="s">
        <v>9839</v>
      </c>
      <c r="H2092" s="2" t="s">
        <v>6378</v>
      </c>
      <c r="I2092" s="2" t="s">
        <v>3437</v>
      </c>
      <c r="J2092" s="2" t="s">
        <v>950</v>
      </c>
      <c r="K2092" s="2" t="s">
        <v>3511</v>
      </c>
      <c r="L2092" s="2" t="s">
        <v>3512</v>
      </c>
      <c r="M2092" s="2" t="s">
        <v>159</v>
      </c>
      <c r="N2092" s="2" t="s">
        <v>756</v>
      </c>
      <c r="O2092" s="99">
        <v>11914</v>
      </c>
      <c r="P2092" s="2" t="s">
        <v>7331</v>
      </c>
      <c r="W2092" s="101">
        <v>1</v>
      </c>
      <c r="X2092" s="1">
        <f>IFERROR(IF(H2092="","",IF(O2092=0,0.15,IF(VLOOKUP(O2092,'Source Post 14 Status (6.30.26)'!A:B,2,FALSE)=1,0.15,0.5))),0.5)</f>
        <v>0.5</v>
      </c>
      <c r="Y2092" s="6">
        <f t="shared" si="32"/>
        <v>0</v>
      </c>
    </row>
    <row r="2093" spans="1:25" x14ac:dyDescent="0.3">
      <c r="A2093" t="str">
        <f>IF(B2093=1,COUNTIF($B$2:B2093,1),"")</f>
        <v/>
      </c>
      <c r="B2093" t="str">
        <f>IF(C2093=1,COUNTIF($H$2:H2093,H2093),"")</f>
        <v/>
      </c>
      <c r="C2093">
        <f>IF(G2093=List!$P$1,1,0)</f>
        <v>0</v>
      </c>
      <c r="D2093" s="1" t="str">
        <f>IF(E2093=1,COUNTIF($E$2:E2093,1),"")</f>
        <v/>
      </c>
      <c r="E2093" s="1" t="str">
        <f>IF(H2093=List!$P$2,1,"")</f>
        <v/>
      </c>
      <c r="F2093" s="2" t="s">
        <v>11828</v>
      </c>
      <c r="G2093" s="2" t="s">
        <v>9839</v>
      </c>
      <c r="H2093" s="2" t="s">
        <v>6378</v>
      </c>
      <c r="I2093" s="2" t="s">
        <v>3437</v>
      </c>
      <c r="J2093" s="2" t="s">
        <v>950</v>
      </c>
      <c r="K2093" s="2" t="s">
        <v>3511</v>
      </c>
      <c r="L2093" s="2" t="s">
        <v>3512</v>
      </c>
      <c r="M2093" s="2" t="s">
        <v>159</v>
      </c>
      <c r="N2093" s="2" t="s">
        <v>756</v>
      </c>
      <c r="O2093" s="99">
        <v>0</v>
      </c>
      <c r="P2093" s="2" t="s">
        <v>8512</v>
      </c>
      <c r="W2093" s="101">
        <v>1</v>
      </c>
      <c r="X2093" s="1">
        <f>IFERROR(IF(H2093="","",IF(O2093=0,0.15,IF(VLOOKUP(O2093,'Source Post 14 Status (6.30.26)'!A:B,2,FALSE)=1,0.15,0.5))),0.5)</f>
        <v>0.15</v>
      </c>
      <c r="Y2093" s="6">
        <f t="shared" si="32"/>
        <v>0</v>
      </c>
    </row>
    <row r="2094" spans="1:25" x14ac:dyDescent="0.3">
      <c r="A2094" t="str">
        <f>IF(B2094=1,COUNTIF($B$2:B2094,1),"")</f>
        <v/>
      </c>
      <c r="B2094" t="str">
        <f>IF(C2094=1,COUNTIF($H$2:H2094,H2094),"")</f>
        <v/>
      </c>
      <c r="C2094">
        <f>IF(G2094=List!$P$1,1,0)</f>
        <v>0</v>
      </c>
      <c r="D2094" s="1" t="str">
        <f>IF(E2094=1,COUNTIF($E$2:E2094,1),"")</f>
        <v/>
      </c>
      <c r="E2094" s="1" t="str">
        <f>IF(H2094=List!$P$2,1,"")</f>
        <v/>
      </c>
      <c r="F2094" s="2" t="s">
        <v>11828</v>
      </c>
      <c r="G2094" s="2" t="s">
        <v>9839</v>
      </c>
      <c r="H2094" s="2" t="s">
        <v>6378</v>
      </c>
      <c r="I2094" s="2" t="s">
        <v>3437</v>
      </c>
      <c r="J2094" s="2" t="s">
        <v>950</v>
      </c>
      <c r="K2094" s="2" t="s">
        <v>3511</v>
      </c>
      <c r="L2094" s="2" t="s">
        <v>3512</v>
      </c>
      <c r="M2094" s="2" t="s">
        <v>159</v>
      </c>
      <c r="N2094" s="2" t="s">
        <v>756</v>
      </c>
      <c r="O2094" s="99">
        <v>20588</v>
      </c>
      <c r="P2094" s="2" t="s">
        <v>11130</v>
      </c>
      <c r="W2094" s="101">
        <v>1</v>
      </c>
      <c r="X2094" s="1">
        <f>IFERROR(IF(H2094="","",IF(O2094=0,0.15,IF(VLOOKUP(O2094,'Source Post 14 Status (6.30.26)'!A:B,2,FALSE)=1,0.15,0.5))),0.5)</f>
        <v>0.15</v>
      </c>
      <c r="Y2094" s="6">
        <f t="shared" si="32"/>
        <v>0</v>
      </c>
    </row>
    <row r="2095" spans="1:25" x14ac:dyDescent="0.3">
      <c r="A2095" t="str">
        <f>IF(B2095=1,COUNTIF($B$2:B2095,1),"")</f>
        <v/>
      </c>
      <c r="B2095" t="str">
        <f>IF(C2095=1,COUNTIF($H$2:H2095,H2095),"")</f>
        <v/>
      </c>
      <c r="C2095">
        <f>IF(G2095=List!$P$1,1,0)</f>
        <v>0</v>
      </c>
      <c r="D2095" s="1" t="str">
        <f>IF(E2095=1,COUNTIF($E$2:E2095,1),"")</f>
        <v/>
      </c>
      <c r="E2095" s="1" t="str">
        <f>IF(H2095=List!$P$2,1,"")</f>
        <v/>
      </c>
      <c r="F2095" s="2" t="s">
        <v>11828</v>
      </c>
      <c r="G2095" s="2" t="s">
        <v>9839</v>
      </c>
      <c r="H2095" s="2" t="s">
        <v>6378</v>
      </c>
      <c r="I2095" s="2" t="s">
        <v>3437</v>
      </c>
      <c r="J2095" s="2" t="s">
        <v>950</v>
      </c>
      <c r="K2095" s="2" t="s">
        <v>3511</v>
      </c>
      <c r="L2095" s="2" t="s">
        <v>3512</v>
      </c>
      <c r="M2095" s="2" t="s">
        <v>159</v>
      </c>
      <c r="N2095" s="2" t="s">
        <v>756</v>
      </c>
      <c r="O2095" s="99">
        <v>0</v>
      </c>
      <c r="P2095" s="2" t="s">
        <v>8514</v>
      </c>
      <c r="W2095" s="101">
        <v>1</v>
      </c>
      <c r="X2095" s="1">
        <f>IFERROR(IF(H2095="","",IF(O2095=0,0.15,IF(VLOOKUP(O2095,'Source Post 14 Status (6.30.26)'!A:B,2,FALSE)=1,0.15,0.5))),0.5)</f>
        <v>0.15</v>
      </c>
      <c r="Y2095" s="6">
        <f t="shared" si="32"/>
        <v>0</v>
      </c>
    </row>
    <row r="2096" spans="1:25" x14ac:dyDescent="0.3">
      <c r="A2096" t="str">
        <f>IF(B2096=1,COUNTIF($B$2:B2096,1),"")</f>
        <v/>
      </c>
      <c r="B2096" t="str">
        <f>IF(C2096=1,COUNTIF($H$2:H2096,H2096),"")</f>
        <v/>
      </c>
      <c r="C2096">
        <f>IF(G2096=List!$P$1,1,0)</f>
        <v>0</v>
      </c>
      <c r="D2096" s="1" t="str">
        <f>IF(E2096=1,COUNTIF($E$2:E2096,1),"")</f>
        <v/>
      </c>
      <c r="E2096" s="1" t="str">
        <f>IF(H2096=List!$P$2,1,"")</f>
        <v/>
      </c>
      <c r="F2096" s="2" t="s">
        <v>11828</v>
      </c>
      <c r="G2096" s="2" t="s">
        <v>9839</v>
      </c>
      <c r="H2096" s="2" t="s">
        <v>6378</v>
      </c>
      <c r="I2096" s="2" t="s">
        <v>3437</v>
      </c>
      <c r="J2096" s="2" t="s">
        <v>950</v>
      </c>
      <c r="K2096" s="2" t="s">
        <v>3511</v>
      </c>
      <c r="L2096" s="2" t="s">
        <v>3512</v>
      </c>
      <c r="M2096" s="2" t="s">
        <v>159</v>
      </c>
      <c r="N2096" s="2" t="s">
        <v>756</v>
      </c>
      <c r="O2096" s="99">
        <v>24431</v>
      </c>
      <c r="P2096" s="2" t="s">
        <v>8507</v>
      </c>
      <c r="W2096" s="101">
        <v>1</v>
      </c>
      <c r="X2096" s="1">
        <f>IFERROR(IF(H2096="","",IF(O2096=0,0.15,IF(VLOOKUP(O2096,'Source Post 14 Status (6.30.26)'!A:B,2,FALSE)=1,0.15,0.5))),0.5)</f>
        <v>0.15</v>
      </c>
      <c r="Y2096" s="6">
        <f t="shared" si="32"/>
        <v>0</v>
      </c>
    </row>
    <row r="2097" spans="1:25" x14ac:dyDescent="0.3">
      <c r="A2097" t="str">
        <f>IF(B2097=1,COUNTIF($B$2:B2097,1),"")</f>
        <v/>
      </c>
      <c r="B2097" t="str">
        <f>IF(C2097=1,COUNTIF($H$2:H2097,H2097),"")</f>
        <v/>
      </c>
      <c r="C2097">
        <f>IF(G2097=List!$P$1,1,0)</f>
        <v>0</v>
      </c>
      <c r="D2097" s="1" t="str">
        <f>IF(E2097=1,COUNTIF($E$2:E2097,1),"")</f>
        <v/>
      </c>
      <c r="E2097" s="1" t="str">
        <f>IF(H2097=List!$P$2,1,"")</f>
        <v/>
      </c>
      <c r="F2097" s="2" t="s">
        <v>11828</v>
      </c>
      <c r="G2097" s="2" t="s">
        <v>9839</v>
      </c>
      <c r="H2097" s="2" t="s">
        <v>6378</v>
      </c>
      <c r="I2097" s="2" t="s">
        <v>3437</v>
      </c>
      <c r="J2097" s="2" t="s">
        <v>950</v>
      </c>
      <c r="K2097" s="2" t="s">
        <v>3511</v>
      </c>
      <c r="L2097" s="2" t="s">
        <v>3512</v>
      </c>
      <c r="M2097" s="2" t="s">
        <v>159</v>
      </c>
      <c r="N2097" s="2" t="s">
        <v>756</v>
      </c>
      <c r="O2097" s="99">
        <v>2325</v>
      </c>
      <c r="P2097" s="2" t="s">
        <v>6894</v>
      </c>
      <c r="W2097" s="101">
        <v>1</v>
      </c>
      <c r="X2097" s="1">
        <f>IFERROR(IF(H2097="","",IF(O2097=0,0.15,IF(VLOOKUP(O2097,'Source Post 14 Status (6.30.26)'!A:B,2,FALSE)=1,0.15,0.5))),0.5)</f>
        <v>0.5</v>
      </c>
      <c r="Y2097" s="6">
        <f t="shared" si="32"/>
        <v>0</v>
      </c>
    </row>
    <row r="2098" spans="1:25" x14ac:dyDescent="0.3">
      <c r="A2098" t="str">
        <f>IF(B2098=1,COUNTIF($B$2:B2098,1),"")</f>
        <v/>
      </c>
      <c r="B2098" t="str">
        <f>IF(C2098=1,COUNTIF($H$2:H2098,H2098),"")</f>
        <v/>
      </c>
      <c r="C2098">
        <f>IF(G2098=List!$P$1,1,0)</f>
        <v>0</v>
      </c>
      <c r="D2098" s="1" t="str">
        <f>IF(E2098=1,COUNTIF($E$2:E2098,1),"")</f>
        <v/>
      </c>
      <c r="E2098" s="1" t="str">
        <f>IF(H2098=List!$P$2,1,"")</f>
        <v/>
      </c>
      <c r="F2098" s="2" t="s">
        <v>11828</v>
      </c>
      <c r="G2098" s="2" t="s">
        <v>9839</v>
      </c>
      <c r="H2098" s="2" t="s">
        <v>6378</v>
      </c>
      <c r="I2098" s="2" t="s">
        <v>3437</v>
      </c>
      <c r="J2098" s="2" t="s">
        <v>950</v>
      </c>
      <c r="K2098" s="2" t="s">
        <v>3511</v>
      </c>
      <c r="L2098" s="2" t="s">
        <v>3512</v>
      </c>
      <c r="M2098" s="2" t="s">
        <v>159</v>
      </c>
      <c r="N2098" s="2" t="s">
        <v>756</v>
      </c>
      <c r="O2098" s="99">
        <v>22112</v>
      </c>
      <c r="P2098" s="2" t="s">
        <v>8296</v>
      </c>
      <c r="W2098" s="101">
        <v>1</v>
      </c>
      <c r="X2098" s="1">
        <f>IFERROR(IF(H2098="","",IF(O2098=0,0.15,IF(VLOOKUP(O2098,'Source Post 14 Status (6.30.26)'!A:B,2,FALSE)=1,0.15,0.5))),0.5)</f>
        <v>0.15</v>
      </c>
      <c r="Y2098" s="6">
        <f t="shared" si="32"/>
        <v>0</v>
      </c>
    </row>
    <row r="2099" spans="1:25" x14ac:dyDescent="0.3">
      <c r="A2099" t="str">
        <f>IF(B2099=1,COUNTIF($B$2:B2099,1),"")</f>
        <v/>
      </c>
      <c r="B2099" t="str">
        <f>IF(C2099=1,COUNTIF($H$2:H2099,H2099),"")</f>
        <v/>
      </c>
      <c r="C2099">
        <f>IF(G2099=List!$P$1,1,0)</f>
        <v>0</v>
      </c>
      <c r="D2099" s="1" t="str">
        <f>IF(E2099=1,COUNTIF($E$2:E2099,1),"")</f>
        <v/>
      </c>
      <c r="E2099" s="1" t="str">
        <f>IF(H2099=List!$P$2,1,"")</f>
        <v/>
      </c>
      <c r="F2099" s="2" t="s">
        <v>11828</v>
      </c>
      <c r="G2099" s="2" t="s">
        <v>9839</v>
      </c>
      <c r="H2099" s="2" t="s">
        <v>6378</v>
      </c>
      <c r="I2099" s="2" t="s">
        <v>3437</v>
      </c>
      <c r="J2099" s="2" t="s">
        <v>950</v>
      </c>
      <c r="K2099" s="2" t="s">
        <v>3511</v>
      </c>
      <c r="L2099" s="2" t="s">
        <v>3512</v>
      </c>
      <c r="M2099" s="2" t="s">
        <v>159</v>
      </c>
      <c r="N2099" s="2" t="s">
        <v>756</v>
      </c>
      <c r="O2099" s="99">
        <v>20203</v>
      </c>
      <c r="P2099" s="2" t="s">
        <v>8087</v>
      </c>
      <c r="W2099" s="101">
        <v>1</v>
      </c>
      <c r="X2099" s="1">
        <f>IFERROR(IF(H2099="","",IF(O2099=0,0.15,IF(VLOOKUP(O2099,'Source Post 14 Status (6.30.26)'!A:B,2,FALSE)=1,0.15,0.5))),0.5)</f>
        <v>0.15</v>
      </c>
      <c r="Y2099" s="6">
        <f t="shared" si="32"/>
        <v>0</v>
      </c>
    </row>
    <row r="2100" spans="1:25" x14ac:dyDescent="0.3">
      <c r="A2100" t="str">
        <f>IF(B2100=1,COUNTIF($B$2:B2100,1),"")</f>
        <v/>
      </c>
      <c r="B2100" t="str">
        <f>IF(C2100=1,COUNTIF($H$2:H2100,H2100),"")</f>
        <v/>
      </c>
      <c r="C2100">
        <f>IF(G2100=List!$P$1,1,0)</f>
        <v>0</v>
      </c>
      <c r="D2100" s="1" t="str">
        <f>IF(E2100=1,COUNTIF($E$2:E2100,1),"")</f>
        <v/>
      </c>
      <c r="E2100" s="1" t="str">
        <f>IF(H2100=List!$P$2,1,"")</f>
        <v/>
      </c>
      <c r="F2100" s="2" t="s">
        <v>11828</v>
      </c>
      <c r="G2100" s="2" t="s">
        <v>9839</v>
      </c>
      <c r="H2100" s="2" t="s">
        <v>6378</v>
      </c>
      <c r="I2100" s="2" t="s">
        <v>3437</v>
      </c>
      <c r="J2100" s="2" t="s">
        <v>950</v>
      </c>
      <c r="K2100" s="2" t="s">
        <v>3511</v>
      </c>
      <c r="L2100" s="2" t="s">
        <v>3512</v>
      </c>
      <c r="M2100" s="2" t="s">
        <v>159</v>
      </c>
      <c r="N2100" s="2" t="s">
        <v>756</v>
      </c>
      <c r="O2100" s="99">
        <v>17133</v>
      </c>
      <c r="P2100" s="2" t="s">
        <v>11423</v>
      </c>
      <c r="W2100" s="101">
        <v>1</v>
      </c>
      <c r="X2100" s="1">
        <f>IFERROR(IF(H2100="","",IF(O2100=0,0.15,IF(VLOOKUP(O2100,'Source Post 14 Status (6.30.26)'!A:B,2,FALSE)=1,0.15,0.5))),0.5)</f>
        <v>0.15</v>
      </c>
      <c r="Y2100" s="6">
        <f t="shared" si="32"/>
        <v>0</v>
      </c>
    </row>
    <row r="2101" spans="1:25" x14ac:dyDescent="0.3">
      <c r="A2101" t="str">
        <f>IF(B2101=1,COUNTIF($B$2:B2101,1),"")</f>
        <v/>
      </c>
      <c r="B2101" t="str">
        <f>IF(C2101=1,COUNTIF($H$2:H2101,H2101),"")</f>
        <v/>
      </c>
      <c r="C2101">
        <f>IF(G2101=List!$P$1,1,0)</f>
        <v>0</v>
      </c>
      <c r="D2101" s="1" t="str">
        <f>IF(E2101=1,COUNTIF($E$2:E2101,1),"")</f>
        <v/>
      </c>
      <c r="E2101" s="1" t="str">
        <f>IF(H2101=List!$P$2,1,"")</f>
        <v/>
      </c>
      <c r="F2101" s="2" t="s">
        <v>11828</v>
      </c>
      <c r="G2101" s="2" t="s">
        <v>9839</v>
      </c>
      <c r="H2101" s="2" t="s">
        <v>6378</v>
      </c>
      <c r="I2101" s="2" t="s">
        <v>3437</v>
      </c>
      <c r="J2101" s="2" t="s">
        <v>950</v>
      </c>
      <c r="K2101" s="2" t="s">
        <v>3511</v>
      </c>
      <c r="L2101" s="2" t="s">
        <v>3512</v>
      </c>
      <c r="M2101" s="2" t="s">
        <v>159</v>
      </c>
      <c r="N2101" s="2" t="s">
        <v>756</v>
      </c>
      <c r="O2101" s="99">
        <v>22431</v>
      </c>
      <c r="P2101" s="2" t="s">
        <v>8312</v>
      </c>
      <c r="W2101" s="101">
        <v>1</v>
      </c>
      <c r="X2101" s="1">
        <f>IFERROR(IF(H2101="","",IF(O2101=0,0.15,IF(VLOOKUP(O2101,'Source Post 14 Status (6.30.26)'!A:B,2,FALSE)=1,0.15,0.5))),0.5)</f>
        <v>0.15</v>
      </c>
      <c r="Y2101" s="6">
        <f t="shared" si="32"/>
        <v>0</v>
      </c>
    </row>
    <row r="2102" spans="1:25" x14ac:dyDescent="0.3">
      <c r="A2102" t="str">
        <f>IF(B2102=1,COUNTIF($B$2:B2102,1),"")</f>
        <v/>
      </c>
      <c r="B2102" t="str">
        <f>IF(C2102=1,COUNTIF($H$2:H2102,H2102),"")</f>
        <v/>
      </c>
      <c r="C2102">
        <f>IF(G2102=List!$P$1,1,0)</f>
        <v>0</v>
      </c>
      <c r="D2102" s="1" t="str">
        <f>IF(E2102=1,COUNTIF($E$2:E2102,1),"")</f>
        <v/>
      </c>
      <c r="E2102" s="1" t="str">
        <f>IF(H2102=List!$P$2,1,"")</f>
        <v/>
      </c>
      <c r="F2102" s="2" t="s">
        <v>11828</v>
      </c>
      <c r="G2102" s="2" t="s">
        <v>9839</v>
      </c>
      <c r="H2102" s="2" t="s">
        <v>6378</v>
      </c>
      <c r="I2102" s="2" t="s">
        <v>3437</v>
      </c>
      <c r="J2102" s="2" t="s">
        <v>950</v>
      </c>
      <c r="K2102" s="2" t="s">
        <v>3511</v>
      </c>
      <c r="L2102" s="2" t="s">
        <v>3512</v>
      </c>
      <c r="M2102" s="2" t="s">
        <v>159</v>
      </c>
      <c r="N2102" s="2" t="s">
        <v>756</v>
      </c>
      <c r="O2102" s="99">
        <v>8577</v>
      </c>
      <c r="P2102" s="2" t="s">
        <v>7026</v>
      </c>
      <c r="W2102" s="101">
        <v>1</v>
      </c>
      <c r="X2102" s="1">
        <f>IFERROR(IF(H2102="","",IF(O2102=0,0.15,IF(VLOOKUP(O2102,'Source Post 14 Status (6.30.26)'!A:B,2,FALSE)=1,0.15,0.5))),0.5)</f>
        <v>0.15</v>
      </c>
      <c r="Y2102" s="6">
        <f t="shared" si="32"/>
        <v>0</v>
      </c>
    </row>
    <row r="2103" spans="1:25" x14ac:dyDescent="0.3">
      <c r="A2103" t="str">
        <f>IF(B2103=1,COUNTIF($B$2:B2103,1),"")</f>
        <v/>
      </c>
      <c r="B2103" t="str">
        <f>IF(C2103=1,COUNTIF($H$2:H2103,H2103),"")</f>
        <v/>
      </c>
      <c r="C2103">
        <f>IF(G2103=List!$P$1,1,0)</f>
        <v>0</v>
      </c>
      <c r="D2103" s="1" t="str">
        <f>IF(E2103=1,COUNTIF($E$2:E2103,1),"")</f>
        <v/>
      </c>
      <c r="E2103" s="1" t="str">
        <f>IF(H2103=List!$P$2,1,"")</f>
        <v/>
      </c>
      <c r="F2103" s="2" t="s">
        <v>11828</v>
      </c>
      <c r="G2103" s="2" t="s">
        <v>9839</v>
      </c>
      <c r="H2103" s="2" t="s">
        <v>6378</v>
      </c>
      <c r="I2103" s="2" t="s">
        <v>3437</v>
      </c>
      <c r="J2103" s="2" t="s">
        <v>950</v>
      </c>
      <c r="K2103" s="2" t="s">
        <v>3511</v>
      </c>
      <c r="L2103" s="2" t="s">
        <v>3512</v>
      </c>
      <c r="M2103" s="2" t="s">
        <v>159</v>
      </c>
      <c r="N2103" s="2" t="s">
        <v>756</v>
      </c>
      <c r="O2103" s="99">
        <v>11545</v>
      </c>
      <c r="P2103" s="2" t="s">
        <v>7288</v>
      </c>
      <c r="W2103" s="101">
        <v>1</v>
      </c>
      <c r="X2103" s="1">
        <f>IFERROR(IF(H2103="","",IF(O2103=0,0.15,IF(VLOOKUP(O2103,'Source Post 14 Status (6.30.26)'!A:B,2,FALSE)=1,0.15,0.5))),0.5)</f>
        <v>0.5</v>
      </c>
      <c r="Y2103" s="6">
        <f t="shared" si="32"/>
        <v>0</v>
      </c>
    </row>
    <row r="2104" spans="1:25" x14ac:dyDescent="0.3">
      <c r="A2104" t="str">
        <f>IF(B2104=1,COUNTIF($B$2:B2104,1),"")</f>
        <v/>
      </c>
      <c r="B2104" t="str">
        <f>IF(C2104=1,COUNTIF($H$2:H2104,H2104),"")</f>
        <v/>
      </c>
      <c r="C2104">
        <f>IF(G2104=List!$P$1,1,0)</f>
        <v>0</v>
      </c>
      <c r="D2104" s="1" t="str">
        <f>IF(E2104=1,COUNTIF($E$2:E2104,1),"")</f>
        <v/>
      </c>
      <c r="E2104" s="1" t="str">
        <f>IF(H2104=List!$P$2,1,"")</f>
        <v/>
      </c>
      <c r="F2104" s="2" t="s">
        <v>11828</v>
      </c>
      <c r="G2104" s="2" t="s">
        <v>9840</v>
      </c>
      <c r="H2104" s="2" t="s">
        <v>6380</v>
      </c>
      <c r="I2104" s="2" t="s">
        <v>3437</v>
      </c>
      <c r="J2104" s="2" t="s">
        <v>950</v>
      </c>
      <c r="K2104" s="2" t="s">
        <v>3514</v>
      </c>
      <c r="L2104" s="2" t="s">
        <v>3515</v>
      </c>
      <c r="M2104" s="2" t="s">
        <v>159</v>
      </c>
      <c r="N2104" s="2" t="s">
        <v>756</v>
      </c>
      <c r="O2104" s="99">
        <v>16358</v>
      </c>
      <c r="P2104" s="2" t="s">
        <v>7581</v>
      </c>
      <c r="Q2104">
        <v>96900</v>
      </c>
      <c r="R2104">
        <v>96450</v>
      </c>
      <c r="V2104" t="s">
        <v>12941</v>
      </c>
      <c r="W2104" s="101">
        <v>46204.325064467594</v>
      </c>
      <c r="X2104" s="1">
        <f>IFERROR(IF(H2104="","",IF(O2104=0,0.15,IF(VLOOKUP(O2104,'Source Post 14 Status (6.30.26)'!A:B,2,FALSE)=1,0.15,0.5))),0.5)</f>
        <v>0.15</v>
      </c>
      <c r="Y2104" s="6">
        <f t="shared" si="32"/>
        <v>0</v>
      </c>
    </row>
    <row r="2105" spans="1:25" x14ac:dyDescent="0.3">
      <c r="A2105" t="str">
        <f>IF(B2105=1,COUNTIF($B$2:B2105,1),"")</f>
        <v/>
      </c>
      <c r="B2105" t="str">
        <f>IF(C2105=1,COUNTIF($H$2:H2105,H2105),"")</f>
        <v/>
      </c>
      <c r="C2105">
        <f>IF(G2105=List!$P$1,1,0)</f>
        <v>0</v>
      </c>
      <c r="D2105" s="1" t="str">
        <f>IF(E2105=1,COUNTIF($E$2:E2105,1),"")</f>
        <v/>
      </c>
      <c r="E2105" s="1" t="str">
        <f>IF(H2105=List!$P$2,1,"")</f>
        <v/>
      </c>
      <c r="F2105" s="2" t="s">
        <v>11828</v>
      </c>
      <c r="G2105" s="2" t="s">
        <v>9840</v>
      </c>
      <c r="H2105" s="2" t="s">
        <v>6380</v>
      </c>
      <c r="I2105" s="2" t="s">
        <v>3437</v>
      </c>
      <c r="J2105" s="2" t="s">
        <v>950</v>
      </c>
      <c r="K2105" s="2" t="s">
        <v>3514</v>
      </c>
      <c r="L2105" s="2" t="s">
        <v>3515</v>
      </c>
      <c r="M2105" s="2" t="s">
        <v>159</v>
      </c>
      <c r="N2105" s="2" t="s">
        <v>756</v>
      </c>
      <c r="O2105" s="99">
        <v>276</v>
      </c>
      <c r="P2105" s="2" t="s">
        <v>6838</v>
      </c>
      <c r="Q2105">
        <v>334856</v>
      </c>
      <c r="R2105">
        <v>329622</v>
      </c>
      <c r="S2105">
        <v>643549</v>
      </c>
      <c r="T2105">
        <v>313926</v>
      </c>
      <c r="U2105">
        <v>308695</v>
      </c>
      <c r="V2105" t="s">
        <v>12941</v>
      </c>
      <c r="W2105" s="101">
        <v>46204.340509988426</v>
      </c>
      <c r="X2105" s="1">
        <f>IFERROR(IF(H2105="","",IF(O2105=0,0.15,IF(VLOOKUP(O2105,'Source Post 14 Status (6.30.26)'!A:B,2,FALSE)=1,0.15,0.5))),0.5)</f>
        <v>0.5</v>
      </c>
      <c r="Y2105" s="6">
        <f t="shared" si="32"/>
        <v>311311</v>
      </c>
    </row>
    <row r="2106" spans="1:25" x14ac:dyDescent="0.3">
      <c r="A2106" t="str">
        <f>IF(B2106=1,COUNTIF($B$2:B2106,1),"")</f>
        <v/>
      </c>
      <c r="B2106" t="str">
        <f>IF(C2106=1,COUNTIF($H$2:H2106,H2106),"")</f>
        <v/>
      </c>
      <c r="C2106">
        <f>IF(G2106=List!$P$1,1,0)</f>
        <v>0</v>
      </c>
      <c r="D2106" s="1" t="str">
        <f>IF(E2106=1,COUNTIF($E$2:E2106,1),"")</f>
        <v/>
      </c>
      <c r="E2106" s="1" t="str">
        <f>IF(H2106=List!$P$2,1,"")</f>
        <v/>
      </c>
      <c r="F2106" s="2" t="s">
        <v>11828</v>
      </c>
      <c r="G2106" s="2" t="s">
        <v>9840</v>
      </c>
      <c r="H2106" s="2" t="s">
        <v>6380</v>
      </c>
      <c r="I2106" s="2" t="s">
        <v>3437</v>
      </c>
      <c r="J2106" s="2" t="s">
        <v>950</v>
      </c>
      <c r="K2106" s="2" t="s">
        <v>3514</v>
      </c>
      <c r="L2106" s="2" t="s">
        <v>3515</v>
      </c>
      <c r="M2106" s="2" t="s">
        <v>159</v>
      </c>
      <c r="N2106" s="2" t="s">
        <v>756</v>
      </c>
      <c r="O2106" s="99">
        <v>22596</v>
      </c>
      <c r="P2106" s="2" t="s">
        <v>8374</v>
      </c>
      <c r="Q2106">
        <v>16577</v>
      </c>
      <c r="R2106">
        <v>16498</v>
      </c>
      <c r="S2106">
        <v>32756</v>
      </c>
      <c r="T2106">
        <v>16259</v>
      </c>
      <c r="U2106">
        <v>16179</v>
      </c>
      <c r="V2106" t="s">
        <v>12941</v>
      </c>
      <c r="W2106" s="101">
        <v>46204.343032523146</v>
      </c>
      <c r="X2106" s="1">
        <f>IFERROR(IF(H2106="","",IF(O2106=0,0.15,IF(VLOOKUP(O2106,'Source Post 14 Status (6.30.26)'!A:B,2,FALSE)=1,0.15,0.5))),0.5)</f>
        <v>0.15</v>
      </c>
      <c r="Y2106" s="6">
        <f t="shared" si="32"/>
        <v>4866</v>
      </c>
    </row>
    <row r="2107" spans="1:25" x14ac:dyDescent="0.3">
      <c r="A2107" t="str">
        <f>IF(B2107=1,COUNTIF($B$2:B2107,1),"")</f>
        <v/>
      </c>
      <c r="B2107" t="str">
        <f>IF(C2107=1,COUNTIF($H$2:H2107,H2107),"")</f>
        <v/>
      </c>
      <c r="C2107">
        <f>IF(G2107=List!$P$1,1,0)</f>
        <v>0</v>
      </c>
      <c r="D2107" s="1" t="str">
        <f>IF(E2107=1,COUNTIF($E$2:E2107,1),"")</f>
        <v/>
      </c>
      <c r="E2107" s="1" t="str">
        <f>IF(H2107=List!$P$2,1,"")</f>
        <v/>
      </c>
      <c r="F2107" s="2" t="s">
        <v>11828</v>
      </c>
      <c r="G2107" s="2" t="s">
        <v>9840</v>
      </c>
      <c r="H2107" s="2" t="s">
        <v>6380</v>
      </c>
      <c r="I2107" s="2" t="s">
        <v>3437</v>
      </c>
      <c r="J2107" s="2" t="s">
        <v>950</v>
      </c>
      <c r="K2107" s="2" t="s">
        <v>3514</v>
      </c>
      <c r="L2107" s="2" t="s">
        <v>3515</v>
      </c>
      <c r="M2107" s="2" t="s">
        <v>159</v>
      </c>
      <c r="N2107" s="2" t="s">
        <v>756</v>
      </c>
      <c r="O2107" s="99">
        <v>22919</v>
      </c>
      <c r="P2107" s="2" t="s">
        <v>8307</v>
      </c>
      <c r="Q2107">
        <v>441500</v>
      </c>
      <c r="R2107">
        <v>441500</v>
      </c>
      <c r="S2107">
        <v>483000</v>
      </c>
      <c r="T2107">
        <v>241500</v>
      </c>
      <c r="U2107">
        <v>241500</v>
      </c>
      <c r="V2107" t="s">
        <v>12941</v>
      </c>
      <c r="W2107" s="101">
        <v>46204.334362650465</v>
      </c>
      <c r="X2107" s="1">
        <f>IFERROR(IF(H2107="","",IF(O2107=0,0.15,IF(VLOOKUP(O2107,'Source Post 14 Status (6.30.26)'!A:B,2,FALSE)=1,0.15,0.5))),0.5)</f>
        <v>0.15</v>
      </c>
      <c r="Y2107" s="6">
        <f t="shared" si="32"/>
        <v>72450</v>
      </c>
    </row>
    <row r="2108" spans="1:25" x14ac:dyDescent="0.3">
      <c r="A2108" t="str">
        <f>IF(B2108=1,COUNTIF($B$2:B2108,1),"")</f>
        <v/>
      </c>
      <c r="B2108" t="str">
        <f>IF(C2108=1,COUNTIF($H$2:H2108,H2108),"")</f>
        <v/>
      </c>
      <c r="C2108">
        <f>IF(G2108=List!$P$1,1,0)</f>
        <v>0</v>
      </c>
      <c r="D2108" s="1" t="str">
        <f>IF(E2108=1,COUNTIF($E$2:E2108,1),"")</f>
        <v/>
      </c>
      <c r="E2108" s="1" t="str">
        <f>IF(H2108=List!$P$2,1,"")</f>
        <v/>
      </c>
      <c r="F2108" s="2" t="s">
        <v>11828</v>
      </c>
      <c r="G2108" s="2" t="s">
        <v>9840</v>
      </c>
      <c r="H2108" s="2" t="s">
        <v>6380</v>
      </c>
      <c r="I2108" s="2" t="s">
        <v>3437</v>
      </c>
      <c r="J2108" s="2" t="s">
        <v>950</v>
      </c>
      <c r="K2108" s="2" t="s">
        <v>3514</v>
      </c>
      <c r="L2108" s="2" t="s">
        <v>3515</v>
      </c>
      <c r="M2108" s="2" t="s">
        <v>159</v>
      </c>
      <c r="N2108" s="2" t="s">
        <v>756</v>
      </c>
      <c r="O2108" s="99">
        <v>24546</v>
      </c>
      <c r="P2108" s="2" t="s">
        <v>11425</v>
      </c>
      <c r="Q2108">
        <v>17380</v>
      </c>
      <c r="R2108">
        <v>17090</v>
      </c>
      <c r="S2108">
        <v>33934</v>
      </c>
      <c r="T2108">
        <v>16844</v>
      </c>
      <c r="U2108">
        <v>16762</v>
      </c>
      <c r="V2108" t="s">
        <v>12941</v>
      </c>
      <c r="W2108" s="101">
        <v>46204.341719791664</v>
      </c>
      <c r="X2108" s="1">
        <f>IFERROR(IF(H2108="","",IF(O2108=0,0.15,IF(VLOOKUP(O2108,'Source Post 14 Status (6.30.26)'!A:B,2,FALSE)=1,0.15,0.5))),0.5)</f>
        <v>0.15</v>
      </c>
      <c r="Y2108" s="6">
        <f t="shared" si="32"/>
        <v>5041</v>
      </c>
    </row>
    <row r="2109" spans="1:25" x14ac:dyDescent="0.3">
      <c r="A2109" t="str">
        <f>IF(B2109=1,COUNTIF($B$2:B2109,1),"")</f>
        <v/>
      </c>
      <c r="B2109" t="str">
        <f>IF(C2109=1,COUNTIF($H$2:H2109,H2109),"")</f>
        <v/>
      </c>
      <c r="C2109">
        <f>IF(G2109=List!$P$1,1,0)</f>
        <v>0</v>
      </c>
      <c r="D2109" s="1" t="str">
        <f>IF(E2109=1,COUNTIF($E$2:E2109,1),"")</f>
        <v/>
      </c>
      <c r="E2109" s="1" t="str">
        <f>IF(H2109=List!$P$2,1,"")</f>
        <v/>
      </c>
      <c r="F2109" s="2" t="s">
        <v>11828</v>
      </c>
      <c r="G2109" s="2" t="s">
        <v>9840</v>
      </c>
      <c r="H2109" s="2" t="s">
        <v>6380</v>
      </c>
      <c r="I2109" s="2" t="s">
        <v>3437</v>
      </c>
      <c r="J2109" s="2" t="s">
        <v>950</v>
      </c>
      <c r="K2109" s="2" t="s">
        <v>3514</v>
      </c>
      <c r="L2109" s="2" t="s">
        <v>3515</v>
      </c>
      <c r="M2109" s="2" t="s">
        <v>159</v>
      </c>
      <c r="N2109" s="2" t="s">
        <v>756</v>
      </c>
      <c r="O2109" s="99">
        <v>292</v>
      </c>
      <c r="P2109" s="2" t="s">
        <v>6839</v>
      </c>
      <c r="Q2109">
        <v>113300</v>
      </c>
      <c r="R2109">
        <v>111240</v>
      </c>
      <c r="S2109">
        <v>216300</v>
      </c>
      <c r="T2109">
        <v>105060</v>
      </c>
      <c r="V2109" t="s">
        <v>12941</v>
      </c>
      <c r="W2109" s="101">
        <v>46204.340743518522</v>
      </c>
      <c r="X2109" s="1">
        <f>IFERROR(IF(H2109="","",IF(O2109=0,0.15,IF(VLOOKUP(O2109,'Source Post 14 Status (6.30.26)'!A:B,2,FALSE)=1,0.15,0.5))),0.5)</f>
        <v>0.5</v>
      </c>
      <c r="Y2109" s="6">
        <f t="shared" si="32"/>
        <v>52530</v>
      </c>
    </row>
    <row r="2110" spans="1:25" x14ac:dyDescent="0.3">
      <c r="A2110" t="str">
        <f>IF(B2110=1,COUNTIF($B$2:B2110,1),"")</f>
        <v/>
      </c>
      <c r="B2110" t="str">
        <f>IF(C2110=1,COUNTIF($H$2:H2110,H2110),"")</f>
        <v/>
      </c>
      <c r="C2110">
        <f>IF(G2110=List!$P$1,1,0)</f>
        <v>0</v>
      </c>
      <c r="D2110" s="1" t="str">
        <f>IF(E2110=1,COUNTIF($E$2:E2110,1),"")</f>
        <v/>
      </c>
      <c r="E2110" s="1" t="str">
        <f>IF(H2110=List!$P$2,1,"")</f>
        <v/>
      </c>
      <c r="F2110" s="2" t="s">
        <v>11828</v>
      </c>
      <c r="G2110" s="2" t="s">
        <v>9840</v>
      </c>
      <c r="H2110" s="2" t="s">
        <v>6380</v>
      </c>
      <c r="I2110" s="2" t="s">
        <v>3437</v>
      </c>
      <c r="J2110" s="2" t="s">
        <v>950</v>
      </c>
      <c r="K2110" s="2" t="s">
        <v>3514</v>
      </c>
      <c r="L2110" s="2" t="s">
        <v>3515</v>
      </c>
      <c r="M2110" s="2" t="s">
        <v>159</v>
      </c>
      <c r="N2110" s="2" t="s">
        <v>756</v>
      </c>
      <c r="O2110" s="99">
        <v>19587</v>
      </c>
      <c r="P2110" s="2" t="s">
        <v>7949</v>
      </c>
      <c r="Q2110">
        <v>15983</v>
      </c>
      <c r="R2110">
        <v>15905</v>
      </c>
      <c r="S2110">
        <v>31575</v>
      </c>
      <c r="V2110" t="s">
        <v>12941</v>
      </c>
      <c r="W2110" s="101">
        <v>46204.341229282407</v>
      </c>
      <c r="X2110" s="1">
        <f>IFERROR(IF(H2110="","",IF(O2110=0,0.15,IF(VLOOKUP(O2110,'Source Post 14 Status (6.30.26)'!A:B,2,FALSE)=1,0.15,0.5))),0.5)</f>
        <v>0.15</v>
      </c>
      <c r="Y2110" s="6">
        <f t="shared" si="32"/>
        <v>0</v>
      </c>
    </row>
    <row r="2111" spans="1:25" x14ac:dyDescent="0.3">
      <c r="A2111" t="str">
        <f>IF(B2111=1,COUNTIF($B$2:B2111,1),"")</f>
        <v/>
      </c>
      <c r="B2111" t="str">
        <f>IF(C2111=1,COUNTIF($H$2:H2111,H2111),"")</f>
        <v/>
      </c>
      <c r="C2111">
        <f>IF(G2111=List!$P$1,1,0)</f>
        <v>0</v>
      </c>
      <c r="D2111" s="1" t="str">
        <f>IF(E2111=1,COUNTIF($E$2:E2111,1),"")</f>
        <v/>
      </c>
      <c r="E2111" s="1" t="str">
        <f>IF(H2111=List!$P$2,1,"")</f>
        <v/>
      </c>
      <c r="F2111" s="2" t="s">
        <v>11828</v>
      </c>
      <c r="G2111" s="2" t="s">
        <v>9840</v>
      </c>
      <c r="H2111" s="2" t="s">
        <v>6380</v>
      </c>
      <c r="I2111" s="2" t="s">
        <v>3437</v>
      </c>
      <c r="J2111" s="2" t="s">
        <v>950</v>
      </c>
      <c r="K2111" s="2" t="s">
        <v>3514</v>
      </c>
      <c r="L2111" s="2" t="s">
        <v>3515</v>
      </c>
      <c r="M2111" s="2" t="s">
        <v>159</v>
      </c>
      <c r="N2111" s="2" t="s">
        <v>756</v>
      </c>
      <c r="O2111" s="99">
        <v>20201</v>
      </c>
      <c r="P2111" s="2" t="s">
        <v>8085</v>
      </c>
      <c r="Q2111">
        <v>15976</v>
      </c>
      <c r="R2111">
        <v>15897</v>
      </c>
      <c r="S2111">
        <v>31560</v>
      </c>
      <c r="V2111" t="s">
        <v>12941</v>
      </c>
      <c r="W2111" s="101">
        <v>46204.341383946761</v>
      </c>
      <c r="X2111" s="1">
        <f>IFERROR(IF(H2111="","",IF(O2111=0,0.15,IF(VLOOKUP(O2111,'Source Post 14 Status (6.30.26)'!A:B,2,FALSE)=1,0.15,0.5))),0.5)</f>
        <v>0.15</v>
      </c>
      <c r="Y2111" s="6">
        <f t="shared" si="32"/>
        <v>0</v>
      </c>
    </row>
    <row r="2112" spans="1:25" x14ac:dyDescent="0.3">
      <c r="A2112" t="str">
        <f>IF(B2112=1,COUNTIF($B$2:B2112,1),"")</f>
        <v/>
      </c>
      <c r="B2112" t="str">
        <f>IF(C2112=1,COUNTIF($H$2:H2112,H2112),"")</f>
        <v/>
      </c>
      <c r="C2112">
        <f>IF(G2112=List!$P$1,1,0)</f>
        <v>0</v>
      </c>
      <c r="D2112" s="1" t="str">
        <f>IF(E2112=1,COUNTIF($E$2:E2112,1),"")</f>
        <v/>
      </c>
      <c r="E2112" s="1" t="str">
        <f>IF(H2112=List!$P$2,1,"")</f>
        <v/>
      </c>
      <c r="F2112" s="2" t="s">
        <v>11828</v>
      </c>
      <c r="G2112" s="2" t="s">
        <v>9840</v>
      </c>
      <c r="H2112" s="2" t="s">
        <v>6380</v>
      </c>
      <c r="I2112" s="2" t="s">
        <v>3437</v>
      </c>
      <c r="J2112" s="2" t="s">
        <v>950</v>
      </c>
      <c r="K2112" s="2" t="s">
        <v>3514</v>
      </c>
      <c r="L2112" s="2" t="s">
        <v>3515</v>
      </c>
      <c r="M2112" s="2" t="s">
        <v>159</v>
      </c>
      <c r="N2112" s="2" t="s">
        <v>756</v>
      </c>
      <c r="O2112" s="99">
        <v>17374</v>
      </c>
      <c r="P2112" s="2" t="s">
        <v>7731</v>
      </c>
      <c r="Q2112">
        <v>16167</v>
      </c>
      <c r="R2112">
        <v>16087</v>
      </c>
      <c r="V2112" t="s">
        <v>12941</v>
      </c>
      <c r="W2112" s="101">
        <v>46204.341053090277</v>
      </c>
      <c r="X2112" s="1">
        <f>IFERROR(IF(H2112="","",IF(O2112=0,0.15,IF(VLOOKUP(O2112,'Source Post 14 Status (6.30.26)'!A:B,2,FALSE)=1,0.15,0.5))),0.5)</f>
        <v>0.15</v>
      </c>
      <c r="Y2112" s="6">
        <f t="shared" si="32"/>
        <v>0</v>
      </c>
    </row>
    <row r="2113" spans="1:25" x14ac:dyDescent="0.3">
      <c r="A2113" t="str">
        <f>IF(B2113=1,COUNTIF($B$2:B2113,1),"")</f>
        <v/>
      </c>
      <c r="B2113" t="str">
        <f>IF(C2113=1,COUNTIF($H$2:H2113,H2113),"")</f>
        <v/>
      </c>
      <c r="C2113">
        <f>IF(G2113=List!$P$1,1,0)</f>
        <v>0</v>
      </c>
      <c r="D2113" s="1" t="str">
        <f>IF(E2113=1,COUNTIF($E$2:E2113,1),"")</f>
        <v/>
      </c>
      <c r="E2113" s="1" t="str">
        <f>IF(H2113=List!$P$2,1,"")</f>
        <v/>
      </c>
      <c r="F2113" s="2" t="s">
        <v>11828</v>
      </c>
      <c r="G2113" s="2" t="s">
        <v>9840</v>
      </c>
      <c r="H2113" s="2" t="s">
        <v>6380</v>
      </c>
      <c r="I2113" s="2" t="s">
        <v>3437</v>
      </c>
      <c r="J2113" s="2" t="s">
        <v>950</v>
      </c>
      <c r="K2113" s="2" t="s">
        <v>3514</v>
      </c>
      <c r="L2113" s="2" t="s">
        <v>3515</v>
      </c>
      <c r="M2113" s="2" t="s">
        <v>159</v>
      </c>
      <c r="N2113" s="2" t="s">
        <v>756</v>
      </c>
      <c r="O2113" s="99">
        <v>0</v>
      </c>
      <c r="P2113" s="2" t="s">
        <v>8514</v>
      </c>
      <c r="S2113">
        <v>35000</v>
      </c>
      <c r="T2113">
        <v>16000</v>
      </c>
      <c r="U2113">
        <v>16000</v>
      </c>
      <c r="V2113" t="s">
        <v>12941</v>
      </c>
      <c r="W2113" s="101">
        <v>46204.346840358798</v>
      </c>
      <c r="X2113" s="1">
        <f>IFERROR(IF(H2113="","",IF(O2113=0,0.15,IF(VLOOKUP(O2113,'Source Post 14 Status (6.30.26)'!A:B,2,FALSE)=1,0.15,0.5))),0.5)</f>
        <v>0.15</v>
      </c>
      <c r="Y2113" s="6">
        <f t="shared" si="32"/>
        <v>4800</v>
      </c>
    </row>
    <row r="2114" spans="1:25" x14ac:dyDescent="0.3">
      <c r="A2114" t="str">
        <f>IF(B2114=1,COUNTIF($B$2:B2114,1),"")</f>
        <v/>
      </c>
      <c r="B2114" t="str">
        <f>IF(C2114=1,COUNTIF($H$2:H2114,H2114),"")</f>
        <v/>
      </c>
      <c r="C2114">
        <f>IF(G2114=List!$P$1,1,0)</f>
        <v>0</v>
      </c>
      <c r="D2114" s="1" t="str">
        <f>IF(E2114=1,COUNTIF($E$2:E2114,1),"")</f>
        <v/>
      </c>
      <c r="E2114" s="1" t="str">
        <f>IF(H2114=List!$P$2,1,"")</f>
        <v/>
      </c>
      <c r="F2114" s="2" t="s">
        <v>11828</v>
      </c>
      <c r="G2114" s="2" t="s">
        <v>9840</v>
      </c>
      <c r="H2114" s="2" t="s">
        <v>6380</v>
      </c>
      <c r="I2114" s="2" t="s">
        <v>3437</v>
      </c>
      <c r="J2114" s="2" t="s">
        <v>950</v>
      </c>
      <c r="K2114" s="2" t="s">
        <v>3514</v>
      </c>
      <c r="L2114" s="2" t="s">
        <v>3515</v>
      </c>
      <c r="M2114" s="2" t="s">
        <v>159</v>
      </c>
      <c r="N2114" s="2" t="s">
        <v>756</v>
      </c>
      <c r="O2114" s="99">
        <v>0</v>
      </c>
      <c r="P2114" s="2" t="s">
        <v>8513</v>
      </c>
      <c r="Q2114">
        <v>700</v>
      </c>
      <c r="R2114">
        <v>0</v>
      </c>
      <c r="S2114">
        <v>700</v>
      </c>
      <c r="V2114" t="s">
        <v>12941</v>
      </c>
      <c r="W2114" s="101">
        <v>46204.346618900461</v>
      </c>
      <c r="X2114" s="1">
        <f>IFERROR(IF(H2114="","",IF(O2114=0,0.15,IF(VLOOKUP(O2114,'Source Post 14 Status (6.30.26)'!A:B,2,FALSE)=1,0.15,0.5))),0.5)</f>
        <v>0.15</v>
      </c>
      <c r="Y2114" s="6">
        <f t="shared" si="32"/>
        <v>0</v>
      </c>
    </row>
    <row r="2115" spans="1:25" x14ac:dyDescent="0.3">
      <c r="A2115" t="str">
        <f>IF(B2115=1,COUNTIF($B$2:B2115,1),"")</f>
        <v/>
      </c>
      <c r="B2115" t="str">
        <f>IF(C2115=1,COUNTIF($H$2:H2115,H2115),"")</f>
        <v/>
      </c>
      <c r="C2115">
        <f>IF(G2115=List!$P$1,1,0)</f>
        <v>0</v>
      </c>
      <c r="D2115" s="1" t="str">
        <f>IF(E2115=1,COUNTIF($E$2:E2115,1),"")</f>
        <v/>
      </c>
      <c r="E2115" s="1" t="str">
        <f>IF(H2115=List!$P$2,1,"")</f>
        <v/>
      </c>
      <c r="F2115" s="2" t="s">
        <v>11828</v>
      </c>
      <c r="G2115" s="2" t="s">
        <v>9841</v>
      </c>
      <c r="H2115" s="2" t="s">
        <v>6382</v>
      </c>
      <c r="I2115" s="2" t="s">
        <v>3437</v>
      </c>
      <c r="J2115" s="2" t="s">
        <v>950</v>
      </c>
      <c r="K2115" s="2" t="s">
        <v>3517</v>
      </c>
      <c r="L2115" s="2" t="s">
        <v>3518</v>
      </c>
      <c r="M2115" s="2" t="s">
        <v>190</v>
      </c>
      <c r="N2115" s="2" t="s">
        <v>769</v>
      </c>
      <c r="O2115" s="99">
        <v>9841</v>
      </c>
      <c r="P2115" s="2" t="s">
        <v>7131</v>
      </c>
      <c r="Q2115">
        <v>223760</v>
      </c>
      <c r="R2115">
        <v>227040</v>
      </c>
      <c r="V2115" t="s">
        <v>8638</v>
      </c>
      <c r="W2115" s="101">
        <v>46191.77894945602</v>
      </c>
      <c r="X2115" s="1">
        <f>IFERROR(IF(H2115="","",IF(O2115=0,0.15,IF(VLOOKUP(O2115,'Source Post 14 Status (6.30.26)'!A:B,2,FALSE)=1,0.15,0.5))),0.5)</f>
        <v>0.5</v>
      </c>
      <c r="Y2115" s="6">
        <f t="shared" ref="Y2115:Y2178" si="33">IF(H2115="","",ROUND(MIN((T2115+U2115)*X2115,T2115),0))</f>
        <v>0</v>
      </c>
    </row>
    <row r="2116" spans="1:25" x14ac:dyDescent="0.3">
      <c r="A2116" t="str">
        <f>IF(B2116=1,COUNTIF($B$2:B2116,1),"")</f>
        <v/>
      </c>
      <c r="B2116" t="str">
        <f>IF(C2116=1,COUNTIF($H$2:H2116,H2116),"")</f>
        <v/>
      </c>
      <c r="C2116">
        <f>IF(G2116=List!$P$1,1,0)</f>
        <v>0</v>
      </c>
      <c r="D2116" s="1" t="str">
        <f>IF(E2116=1,COUNTIF($E$2:E2116,1),"")</f>
        <v/>
      </c>
      <c r="E2116" s="1" t="str">
        <f>IF(H2116=List!$P$2,1,"")</f>
        <v/>
      </c>
      <c r="F2116" s="2" t="s">
        <v>11828</v>
      </c>
      <c r="G2116" s="2" t="s">
        <v>9841</v>
      </c>
      <c r="H2116" s="2" t="s">
        <v>6382</v>
      </c>
      <c r="I2116" s="2" t="s">
        <v>3437</v>
      </c>
      <c r="J2116" s="2" t="s">
        <v>950</v>
      </c>
      <c r="K2116" s="2" t="s">
        <v>3517</v>
      </c>
      <c r="L2116" s="2" t="s">
        <v>3518</v>
      </c>
      <c r="M2116" s="2" t="s">
        <v>190</v>
      </c>
      <c r="N2116" s="2" t="s">
        <v>769</v>
      </c>
      <c r="O2116" s="99">
        <v>0</v>
      </c>
      <c r="P2116" s="2" t="s">
        <v>8514</v>
      </c>
      <c r="W2116" s="101">
        <v>1</v>
      </c>
      <c r="X2116" s="1">
        <f>IFERROR(IF(H2116="","",IF(O2116=0,0.15,IF(VLOOKUP(O2116,'Source Post 14 Status (6.30.26)'!A:B,2,FALSE)=1,0.15,0.5))),0.5)</f>
        <v>0.15</v>
      </c>
      <c r="Y2116" s="6">
        <f t="shared" si="33"/>
        <v>0</v>
      </c>
    </row>
    <row r="2117" spans="1:25" x14ac:dyDescent="0.3">
      <c r="A2117" t="str">
        <f>IF(B2117=1,COUNTIF($B$2:B2117,1),"")</f>
        <v/>
      </c>
      <c r="B2117" t="str">
        <f>IF(C2117=1,COUNTIF($H$2:H2117,H2117),"")</f>
        <v/>
      </c>
      <c r="C2117">
        <f>IF(G2117=List!$P$1,1,0)</f>
        <v>0</v>
      </c>
      <c r="D2117" s="1" t="str">
        <f>IF(E2117=1,COUNTIF($E$2:E2117,1),"")</f>
        <v/>
      </c>
      <c r="E2117" s="1" t="str">
        <f>IF(H2117=List!$P$2,1,"")</f>
        <v/>
      </c>
      <c r="F2117" s="2" t="s">
        <v>11828</v>
      </c>
      <c r="G2117" s="2" t="s">
        <v>9841</v>
      </c>
      <c r="H2117" s="2" t="s">
        <v>6382</v>
      </c>
      <c r="I2117" s="2" t="s">
        <v>3437</v>
      </c>
      <c r="J2117" s="2" t="s">
        <v>950</v>
      </c>
      <c r="K2117" s="2" t="s">
        <v>3517</v>
      </c>
      <c r="L2117" s="2" t="s">
        <v>3518</v>
      </c>
      <c r="M2117" s="2" t="s">
        <v>190</v>
      </c>
      <c r="N2117" s="2" t="s">
        <v>769</v>
      </c>
      <c r="O2117" s="99">
        <v>0</v>
      </c>
      <c r="P2117" s="2" t="s">
        <v>8513</v>
      </c>
      <c r="W2117" s="101">
        <v>1</v>
      </c>
      <c r="X2117" s="1">
        <f>IFERROR(IF(H2117="","",IF(O2117=0,0.15,IF(VLOOKUP(O2117,'Source Post 14 Status (6.30.26)'!A:B,2,FALSE)=1,0.15,0.5))),0.5)</f>
        <v>0.15</v>
      </c>
      <c r="Y2117" s="6">
        <f t="shared" si="33"/>
        <v>0</v>
      </c>
    </row>
    <row r="2118" spans="1:25" x14ac:dyDescent="0.3">
      <c r="A2118" t="str">
        <f>IF(B2118=1,COUNTIF($B$2:B2118,1),"")</f>
        <v/>
      </c>
      <c r="B2118" t="str">
        <f>IF(C2118=1,COUNTIF($H$2:H2118,H2118),"")</f>
        <v/>
      </c>
      <c r="C2118">
        <f>IF(G2118=List!$P$1,1,0)</f>
        <v>0</v>
      </c>
      <c r="D2118" s="1" t="str">
        <f>IF(E2118=1,COUNTIF($E$2:E2118,1),"")</f>
        <v/>
      </c>
      <c r="E2118" s="1" t="str">
        <f>IF(H2118=List!$P$2,1,"")</f>
        <v/>
      </c>
      <c r="F2118" s="2" t="s">
        <v>11828</v>
      </c>
      <c r="G2118" s="2" t="s">
        <v>9841</v>
      </c>
      <c r="H2118" s="2" t="s">
        <v>6381</v>
      </c>
      <c r="I2118" s="2" t="s">
        <v>3437</v>
      </c>
      <c r="J2118" s="2" t="s">
        <v>950</v>
      </c>
      <c r="K2118" s="2" t="s">
        <v>3517</v>
      </c>
      <c r="L2118" s="2" t="s">
        <v>3518</v>
      </c>
      <c r="M2118" s="2" t="s">
        <v>159</v>
      </c>
      <c r="N2118" s="2" t="s">
        <v>756</v>
      </c>
      <c r="O2118" s="99">
        <v>20906</v>
      </c>
      <c r="P2118" s="2" t="s">
        <v>8125</v>
      </c>
      <c r="Q2118">
        <v>733750</v>
      </c>
      <c r="R2118">
        <v>737750</v>
      </c>
      <c r="S2118">
        <v>1483500</v>
      </c>
      <c r="T2118">
        <v>629875</v>
      </c>
      <c r="U2118">
        <v>629875</v>
      </c>
      <c r="V2118" t="s">
        <v>8638</v>
      </c>
      <c r="W2118" s="101">
        <v>46191.781630092592</v>
      </c>
      <c r="X2118" s="1">
        <f>IFERROR(IF(H2118="","",IF(O2118=0,0.15,IF(VLOOKUP(O2118,'Source Post 14 Status (6.30.26)'!A:B,2,FALSE)=1,0.15,0.5))),0.5)</f>
        <v>0.15</v>
      </c>
      <c r="Y2118" s="6">
        <f t="shared" si="33"/>
        <v>188963</v>
      </c>
    </row>
    <row r="2119" spans="1:25" x14ac:dyDescent="0.3">
      <c r="A2119" t="str">
        <f>IF(B2119=1,COUNTIF($B$2:B2119,1),"")</f>
        <v/>
      </c>
      <c r="B2119" t="str">
        <f>IF(C2119=1,COUNTIF($H$2:H2119,H2119),"")</f>
        <v/>
      </c>
      <c r="C2119">
        <f>IF(G2119=List!$P$1,1,0)</f>
        <v>0</v>
      </c>
      <c r="D2119" s="1" t="str">
        <f>IF(E2119=1,COUNTIF($E$2:E2119,1),"")</f>
        <v/>
      </c>
      <c r="E2119" s="1" t="str">
        <f>IF(H2119=List!$P$2,1,"")</f>
        <v/>
      </c>
      <c r="F2119" s="2" t="s">
        <v>11828</v>
      </c>
      <c r="G2119" s="2" t="s">
        <v>9841</v>
      </c>
      <c r="H2119" s="2" t="s">
        <v>6381</v>
      </c>
      <c r="I2119" s="2" t="s">
        <v>3437</v>
      </c>
      <c r="J2119" s="2" t="s">
        <v>950</v>
      </c>
      <c r="K2119" s="2" t="s">
        <v>3517</v>
      </c>
      <c r="L2119" s="2" t="s">
        <v>3518</v>
      </c>
      <c r="M2119" s="2" t="s">
        <v>159</v>
      </c>
      <c r="N2119" s="2" t="s">
        <v>756</v>
      </c>
      <c r="O2119" s="99">
        <v>22625</v>
      </c>
      <c r="P2119" s="2" t="s">
        <v>8308</v>
      </c>
      <c r="Q2119">
        <v>715650</v>
      </c>
      <c r="R2119">
        <v>717700</v>
      </c>
      <c r="S2119">
        <v>1433450</v>
      </c>
      <c r="T2119">
        <v>715250</v>
      </c>
      <c r="U2119">
        <v>716300</v>
      </c>
      <c r="V2119" t="s">
        <v>8638</v>
      </c>
      <c r="W2119" s="101">
        <v>46191.782656516203</v>
      </c>
      <c r="X2119" s="1">
        <f>IFERROR(IF(H2119="","",IF(O2119=0,0.15,IF(VLOOKUP(O2119,'Source Post 14 Status (6.30.26)'!A:B,2,FALSE)=1,0.15,0.5))),0.5)</f>
        <v>0.15</v>
      </c>
      <c r="Y2119" s="6">
        <f t="shared" si="33"/>
        <v>214733</v>
      </c>
    </row>
    <row r="2120" spans="1:25" x14ac:dyDescent="0.3">
      <c r="A2120" t="str">
        <f>IF(B2120=1,COUNTIF($B$2:B2120,1),"")</f>
        <v/>
      </c>
      <c r="B2120" t="str">
        <f>IF(C2120=1,COUNTIF($H$2:H2120,H2120),"")</f>
        <v/>
      </c>
      <c r="C2120">
        <f>IF(G2120=List!$P$1,1,0)</f>
        <v>0</v>
      </c>
      <c r="D2120" s="1" t="str">
        <f>IF(E2120=1,COUNTIF($E$2:E2120,1),"")</f>
        <v/>
      </c>
      <c r="E2120" s="1" t="str">
        <f>IF(H2120=List!$P$2,1,"")</f>
        <v/>
      </c>
      <c r="F2120" s="2" t="s">
        <v>11828</v>
      </c>
      <c r="G2120" s="2" t="s">
        <v>9841</v>
      </c>
      <c r="H2120" s="2" t="s">
        <v>6381</v>
      </c>
      <c r="I2120" s="2" t="s">
        <v>3437</v>
      </c>
      <c r="J2120" s="2" t="s">
        <v>950</v>
      </c>
      <c r="K2120" s="2" t="s">
        <v>3517</v>
      </c>
      <c r="L2120" s="2" t="s">
        <v>3518</v>
      </c>
      <c r="M2120" s="2" t="s">
        <v>159</v>
      </c>
      <c r="N2120" s="2" t="s">
        <v>756</v>
      </c>
      <c r="O2120" s="99">
        <v>0</v>
      </c>
      <c r="P2120" s="2" t="s">
        <v>8513</v>
      </c>
      <c r="W2120" s="101">
        <v>1</v>
      </c>
      <c r="X2120" s="1">
        <f>IFERROR(IF(H2120="","",IF(O2120=0,0.15,IF(VLOOKUP(O2120,'Source Post 14 Status (6.30.26)'!A:B,2,FALSE)=1,0.15,0.5))),0.5)</f>
        <v>0.15</v>
      </c>
      <c r="Y2120" s="6">
        <f t="shared" si="33"/>
        <v>0</v>
      </c>
    </row>
    <row r="2121" spans="1:25" x14ac:dyDescent="0.3">
      <c r="A2121" t="str">
        <f>IF(B2121=1,COUNTIF($B$2:B2121,1),"")</f>
        <v/>
      </c>
      <c r="B2121" t="str">
        <f>IF(C2121=1,COUNTIF($H$2:H2121,H2121),"")</f>
        <v/>
      </c>
      <c r="C2121">
        <f>IF(G2121=List!$P$1,1,0)</f>
        <v>0</v>
      </c>
      <c r="D2121" s="1" t="str">
        <f>IF(E2121=1,COUNTIF($E$2:E2121,1),"")</f>
        <v/>
      </c>
      <c r="E2121" s="1" t="str">
        <f>IF(H2121=List!$P$2,1,"")</f>
        <v/>
      </c>
      <c r="F2121" s="2" t="s">
        <v>11828</v>
      </c>
      <c r="G2121" s="2" t="s">
        <v>9841</v>
      </c>
      <c r="H2121" s="2" t="s">
        <v>6381</v>
      </c>
      <c r="I2121" s="2" t="s">
        <v>3437</v>
      </c>
      <c r="J2121" s="2" t="s">
        <v>950</v>
      </c>
      <c r="K2121" s="2" t="s">
        <v>3517</v>
      </c>
      <c r="L2121" s="2" t="s">
        <v>3518</v>
      </c>
      <c r="M2121" s="2" t="s">
        <v>159</v>
      </c>
      <c r="N2121" s="2" t="s">
        <v>756</v>
      </c>
      <c r="O2121" s="99">
        <v>20523</v>
      </c>
      <c r="P2121" s="2" t="s">
        <v>8121</v>
      </c>
      <c r="Q2121">
        <v>2082000</v>
      </c>
      <c r="R2121">
        <v>2082000</v>
      </c>
      <c r="S2121">
        <v>4161000</v>
      </c>
      <c r="V2121" t="s">
        <v>8638</v>
      </c>
      <c r="W2121" s="101">
        <v>46191.782006284724</v>
      </c>
      <c r="X2121" s="1">
        <f>IFERROR(IF(H2121="","",IF(O2121=0,0.15,IF(VLOOKUP(O2121,'Source Post 14 Status (6.30.26)'!A:B,2,FALSE)=1,0.15,0.5))),0.5)</f>
        <v>0.5</v>
      </c>
      <c r="Y2121" s="6">
        <f t="shared" si="33"/>
        <v>0</v>
      </c>
    </row>
    <row r="2122" spans="1:25" x14ac:dyDescent="0.3">
      <c r="A2122" t="str">
        <f>IF(B2122=1,COUNTIF($B$2:B2122,1),"")</f>
        <v/>
      </c>
      <c r="B2122" t="str">
        <f>IF(C2122=1,COUNTIF($H$2:H2122,H2122),"")</f>
        <v/>
      </c>
      <c r="C2122">
        <f>IF(G2122=List!$P$1,1,0)</f>
        <v>0</v>
      </c>
      <c r="D2122" s="1" t="str">
        <f>IF(E2122=1,COUNTIF($E$2:E2122,1),"")</f>
        <v/>
      </c>
      <c r="E2122" s="1" t="str">
        <f>IF(H2122=List!$P$2,1,"")</f>
        <v/>
      </c>
      <c r="F2122" s="2" t="s">
        <v>11828</v>
      </c>
      <c r="G2122" s="2" t="s">
        <v>9841</v>
      </c>
      <c r="H2122" s="2" t="s">
        <v>6381</v>
      </c>
      <c r="I2122" s="2" t="s">
        <v>3437</v>
      </c>
      <c r="J2122" s="2" t="s">
        <v>950</v>
      </c>
      <c r="K2122" s="2" t="s">
        <v>3517</v>
      </c>
      <c r="L2122" s="2" t="s">
        <v>3518</v>
      </c>
      <c r="M2122" s="2" t="s">
        <v>159</v>
      </c>
      <c r="N2122" s="2" t="s">
        <v>756</v>
      </c>
      <c r="O2122" s="99">
        <v>10835</v>
      </c>
      <c r="P2122" s="2" t="s">
        <v>7218</v>
      </c>
      <c r="Q2122">
        <v>2495500</v>
      </c>
      <c r="R2122">
        <v>2495500</v>
      </c>
      <c r="S2122">
        <v>4987000</v>
      </c>
      <c r="T2122">
        <v>2495000</v>
      </c>
      <c r="U2122">
        <v>2495000</v>
      </c>
      <c r="V2122" t="s">
        <v>8638</v>
      </c>
      <c r="W2122" s="101">
        <v>46191.780018750003</v>
      </c>
      <c r="X2122" s="1">
        <f>IFERROR(IF(H2122="","",IF(O2122=0,0.15,IF(VLOOKUP(O2122,'Source Post 14 Status (6.30.26)'!A:B,2,FALSE)=1,0.15,0.5))),0.5)</f>
        <v>0.5</v>
      </c>
      <c r="Y2122" s="6">
        <f t="shared" si="33"/>
        <v>2495000</v>
      </c>
    </row>
    <row r="2123" spans="1:25" x14ac:dyDescent="0.3">
      <c r="A2123" t="str">
        <f>IF(B2123=1,COUNTIF($B$2:B2123,1),"")</f>
        <v/>
      </c>
      <c r="B2123" t="str">
        <f>IF(C2123=1,COUNTIF($H$2:H2123,H2123),"")</f>
        <v/>
      </c>
      <c r="C2123">
        <f>IF(G2123=List!$P$1,1,0)</f>
        <v>0</v>
      </c>
      <c r="D2123" s="1" t="str">
        <f>IF(E2123=1,COUNTIF($E$2:E2123,1),"")</f>
        <v/>
      </c>
      <c r="E2123" s="1" t="str">
        <f>IF(H2123=List!$P$2,1,"")</f>
        <v/>
      </c>
      <c r="F2123" s="2" t="s">
        <v>11828</v>
      </c>
      <c r="G2123" s="2" t="s">
        <v>9841</v>
      </c>
      <c r="H2123" s="2" t="s">
        <v>6381</v>
      </c>
      <c r="I2123" s="2" t="s">
        <v>3437</v>
      </c>
      <c r="J2123" s="2" t="s">
        <v>950</v>
      </c>
      <c r="K2123" s="2" t="s">
        <v>3517</v>
      </c>
      <c r="L2123" s="2" t="s">
        <v>3518</v>
      </c>
      <c r="M2123" s="2" t="s">
        <v>159</v>
      </c>
      <c r="N2123" s="2" t="s">
        <v>756</v>
      </c>
      <c r="O2123" s="99">
        <v>19681</v>
      </c>
      <c r="P2123" s="2" t="s">
        <v>7914</v>
      </c>
      <c r="Q2123">
        <v>3640000</v>
      </c>
      <c r="R2123">
        <v>3640000</v>
      </c>
      <c r="S2123">
        <v>7280000</v>
      </c>
      <c r="T2123">
        <v>5827500</v>
      </c>
      <c r="U2123">
        <v>5827500</v>
      </c>
      <c r="V2123" t="s">
        <v>8638</v>
      </c>
      <c r="W2123" s="101">
        <v>46191.780508217591</v>
      </c>
      <c r="X2123" s="1">
        <f>IFERROR(IF(H2123="","",IF(O2123=0,0.15,IF(VLOOKUP(O2123,'Source Post 14 Status (6.30.26)'!A:B,2,FALSE)=1,0.15,0.5))),0.5)</f>
        <v>0.15</v>
      </c>
      <c r="Y2123" s="6">
        <f t="shared" si="33"/>
        <v>1748250</v>
      </c>
    </row>
    <row r="2124" spans="1:25" x14ac:dyDescent="0.3">
      <c r="A2124" t="str">
        <f>IF(B2124=1,COUNTIF($B$2:B2124,1),"")</f>
        <v/>
      </c>
      <c r="B2124" t="str">
        <f>IF(C2124=1,COUNTIF($H$2:H2124,H2124),"")</f>
        <v/>
      </c>
      <c r="C2124">
        <f>IF(G2124=List!$P$1,1,0)</f>
        <v>0</v>
      </c>
      <c r="D2124" s="1" t="str">
        <f>IF(E2124=1,COUNTIF($E$2:E2124,1),"")</f>
        <v/>
      </c>
      <c r="E2124" s="1" t="str">
        <f>IF(H2124=List!$P$2,1,"")</f>
        <v/>
      </c>
      <c r="F2124" s="2" t="s">
        <v>11828</v>
      </c>
      <c r="G2124" s="2" t="s">
        <v>9841</v>
      </c>
      <c r="H2124" s="2" t="s">
        <v>6381</v>
      </c>
      <c r="I2124" s="2" t="s">
        <v>3437</v>
      </c>
      <c r="J2124" s="2" t="s">
        <v>950</v>
      </c>
      <c r="K2124" s="2" t="s">
        <v>3517</v>
      </c>
      <c r="L2124" s="2" t="s">
        <v>3518</v>
      </c>
      <c r="M2124" s="2" t="s">
        <v>159</v>
      </c>
      <c r="N2124" s="2" t="s">
        <v>756</v>
      </c>
      <c r="O2124" s="99">
        <v>20843</v>
      </c>
      <c r="P2124" s="2" t="s">
        <v>8221</v>
      </c>
      <c r="Q2124">
        <v>255000</v>
      </c>
      <c r="R2124">
        <v>255000</v>
      </c>
      <c r="S2124">
        <v>510000</v>
      </c>
      <c r="T2124">
        <v>255000</v>
      </c>
      <c r="U2124">
        <v>255000</v>
      </c>
      <c r="V2124" t="s">
        <v>8638</v>
      </c>
      <c r="W2124" s="101">
        <v>46191.780872766205</v>
      </c>
      <c r="X2124" s="1">
        <f>IFERROR(IF(H2124="","",IF(O2124=0,0.15,IF(VLOOKUP(O2124,'Source Post 14 Status (6.30.26)'!A:B,2,FALSE)=1,0.15,0.5))),0.5)</f>
        <v>0.15</v>
      </c>
      <c r="Y2124" s="6">
        <f t="shared" si="33"/>
        <v>76500</v>
      </c>
    </row>
    <row r="2125" spans="1:25" x14ac:dyDescent="0.3">
      <c r="A2125" t="str">
        <f>IF(B2125=1,COUNTIF($B$2:B2125,1),"")</f>
        <v/>
      </c>
      <c r="B2125" t="str">
        <f>IF(C2125=1,COUNTIF($H$2:H2125,H2125),"")</f>
        <v/>
      </c>
      <c r="C2125">
        <f>IF(G2125=List!$P$1,1,0)</f>
        <v>0</v>
      </c>
      <c r="D2125" s="1" t="str">
        <f>IF(E2125=1,COUNTIF($E$2:E2125,1),"")</f>
        <v/>
      </c>
      <c r="E2125" s="1" t="str">
        <f>IF(H2125=List!$P$2,1,"")</f>
        <v/>
      </c>
      <c r="F2125" s="2" t="s">
        <v>11828</v>
      </c>
      <c r="G2125" s="2" t="s">
        <v>9841</v>
      </c>
      <c r="H2125" s="2" t="s">
        <v>6381</v>
      </c>
      <c r="I2125" s="2" t="s">
        <v>3437</v>
      </c>
      <c r="J2125" s="2" t="s">
        <v>950</v>
      </c>
      <c r="K2125" s="2" t="s">
        <v>3517</v>
      </c>
      <c r="L2125" s="2" t="s">
        <v>3518</v>
      </c>
      <c r="M2125" s="2" t="s">
        <v>159</v>
      </c>
      <c r="N2125" s="2" t="s">
        <v>756</v>
      </c>
      <c r="O2125" s="99">
        <v>24488</v>
      </c>
      <c r="P2125" s="2" t="s">
        <v>8502</v>
      </c>
      <c r="Q2125">
        <v>709945</v>
      </c>
      <c r="R2125">
        <v>712400</v>
      </c>
      <c r="S2125">
        <v>1426150</v>
      </c>
      <c r="T2125">
        <v>713250</v>
      </c>
      <c r="U2125">
        <v>710400</v>
      </c>
      <c r="V2125" t="s">
        <v>8638</v>
      </c>
      <c r="W2125" s="101">
        <v>46191.78296759259</v>
      </c>
      <c r="X2125" s="1">
        <f>IFERROR(IF(H2125="","",IF(O2125=0,0.15,IF(VLOOKUP(O2125,'Source Post 14 Status (6.30.26)'!A:B,2,FALSE)=1,0.15,0.5))),0.5)</f>
        <v>0.15</v>
      </c>
      <c r="Y2125" s="6">
        <f t="shared" si="33"/>
        <v>213548</v>
      </c>
    </row>
    <row r="2126" spans="1:25" x14ac:dyDescent="0.3">
      <c r="A2126" t="str">
        <f>IF(B2126=1,COUNTIF($B$2:B2126,1),"")</f>
        <v/>
      </c>
      <c r="B2126" t="str">
        <f>IF(C2126=1,COUNTIF($H$2:H2126,H2126),"")</f>
        <v/>
      </c>
      <c r="C2126">
        <f>IF(G2126=List!$P$1,1,0)</f>
        <v>0</v>
      </c>
      <c r="D2126" s="1" t="str">
        <f>IF(E2126=1,COUNTIF($E$2:E2126,1),"")</f>
        <v/>
      </c>
      <c r="E2126" s="1" t="str">
        <f>IF(H2126=List!$P$2,1,"")</f>
        <v/>
      </c>
      <c r="F2126" s="2" t="s">
        <v>11828</v>
      </c>
      <c r="G2126" s="2" t="s">
        <v>9841</v>
      </c>
      <c r="H2126" s="2" t="s">
        <v>6381</v>
      </c>
      <c r="I2126" s="2" t="s">
        <v>3437</v>
      </c>
      <c r="J2126" s="2" t="s">
        <v>950</v>
      </c>
      <c r="K2126" s="2" t="s">
        <v>3517</v>
      </c>
      <c r="L2126" s="2" t="s">
        <v>3518</v>
      </c>
      <c r="M2126" s="2" t="s">
        <v>159</v>
      </c>
      <c r="N2126" s="2" t="s">
        <v>756</v>
      </c>
      <c r="O2126" s="99">
        <v>0</v>
      </c>
      <c r="P2126" s="2" t="s">
        <v>8514</v>
      </c>
      <c r="W2126" s="101">
        <v>1</v>
      </c>
      <c r="X2126" s="1">
        <f>IFERROR(IF(H2126="","",IF(O2126=0,0.15,IF(VLOOKUP(O2126,'Source Post 14 Status (6.30.26)'!A:B,2,FALSE)=1,0.15,0.5))),0.5)</f>
        <v>0.15</v>
      </c>
      <c r="Y2126" s="6">
        <f t="shared" si="33"/>
        <v>0</v>
      </c>
    </row>
    <row r="2127" spans="1:25" x14ac:dyDescent="0.3">
      <c r="A2127" t="str">
        <f>IF(B2127=1,COUNTIF($B$2:B2127,1),"")</f>
        <v/>
      </c>
      <c r="B2127" t="str">
        <f>IF(C2127=1,COUNTIF($H$2:H2127,H2127),"")</f>
        <v/>
      </c>
      <c r="C2127">
        <f>IF(G2127=List!$P$1,1,0)</f>
        <v>0</v>
      </c>
      <c r="D2127" s="1" t="str">
        <f>IF(E2127=1,COUNTIF($E$2:E2127,1),"")</f>
        <v/>
      </c>
      <c r="E2127" s="1" t="str">
        <f>IF(H2127=List!$P$2,1,"")</f>
        <v/>
      </c>
      <c r="F2127" s="2" t="s">
        <v>11828</v>
      </c>
      <c r="G2127" s="2" t="s">
        <v>9842</v>
      </c>
      <c r="H2127" s="2" t="s">
        <v>6383</v>
      </c>
      <c r="I2127" s="2" t="s">
        <v>3437</v>
      </c>
      <c r="J2127" s="2" t="s">
        <v>950</v>
      </c>
      <c r="K2127" s="2" t="s">
        <v>3520</v>
      </c>
      <c r="L2127" s="2" t="s">
        <v>3521</v>
      </c>
      <c r="M2127" s="2" t="s">
        <v>159</v>
      </c>
      <c r="N2127" s="2" t="s">
        <v>756</v>
      </c>
      <c r="O2127" s="99">
        <v>0</v>
      </c>
      <c r="P2127" s="2" t="s">
        <v>8514</v>
      </c>
      <c r="Q2127">
        <v>0</v>
      </c>
      <c r="R2127">
        <v>0</v>
      </c>
      <c r="S2127">
        <v>272740</v>
      </c>
      <c r="T2127">
        <v>179560</v>
      </c>
      <c r="U2127">
        <v>178660</v>
      </c>
      <c r="V2127" t="s">
        <v>11426</v>
      </c>
      <c r="W2127" s="101">
        <v>46197.663382488427</v>
      </c>
      <c r="X2127" s="1">
        <f>IFERROR(IF(H2127="","",IF(O2127=0,0.15,IF(VLOOKUP(O2127,'Source Post 14 Status (6.30.26)'!A:B,2,FALSE)=1,0.15,0.5))),0.5)</f>
        <v>0.15</v>
      </c>
      <c r="Y2127" s="6">
        <f t="shared" si="33"/>
        <v>53733</v>
      </c>
    </row>
    <row r="2128" spans="1:25" x14ac:dyDescent="0.3">
      <c r="A2128" t="str">
        <f>IF(B2128=1,COUNTIF($B$2:B2128,1),"")</f>
        <v/>
      </c>
      <c r="B2128" t="str">
        <f>IF(C2128=1,COUNTIF($H$2:H2128,H2128),"")</f>
        <v/>
      </c>
      <c r="C2128">
        <f>IF(G2128=List!$P$1,1,0)</f>
        <v>0</v>
      </c>
      <c r="D2128" s="1" t="str">
        <f>IF(E2128=1,COUNTIF($E$2:E2128,1),"")</f>
        <v/>
      </c>
      <c r="E2128" s="1" t="str">
        <f>IF(H2128=List!$P$2,1,"")</f>
        <v/>
      </c>
      <c r="F2128" s="2" t="s">
        <v>11828</v>
      </c>
      <c r="G2128" s="2" t="s">
        <v>9842</v>
      </c>
      <c r="H2128" s="2" t="s">
        <v>6383</v>
      </c>
      <c r="I2128" s="2" t="s">
        <v>3437</v>
      </c>
      <c r="J2128" s="2" t="s">
        <v>950</v>
      </c>
      <c r="K2128" s="2" t="s">
        <v>3520</v>
      </c>
      <c r="L2128" s="2" t="s">
        <v>3521</v>
      </c>
      <c r="M2128" s="2" t="s">
        <v>159</v>
      </c>
      <c r="N2128" s="2" t="s">
        <v>756</v>
      </c>
      <c r="O2128" s="99">
        <v>0</v>
      </c>
      <c r="P2128" s="2" t="s">
        <v>8513</v>
      </c>
      <c r="Q2128">
        <v>5000</v>
      </c>
      <c r="R2128">
        <v>5000</v>
      </c>
      <c r="S2128">
        <v>5000</v>
      </c>
      <c r="T2128">
        <v>5000</v>
      </c>
      <c r="U2128">
        <v>5000</v>
      </c>
      <c r="V2128" t="s">
        <v>11426</v>
      </c>
      <c r="W2128" s="101">
        <v>46197.6639158912</v>
      </c>
      <c r="X2128" s="1">
        <f>IFERROR(IF(H2128="","",IF(O2128=0,0.15,IF(VLOOKUP(O2128,'Source Post 14 Status (6.30.26)'!A:B,2,FALSE)=1,0.15,0.5))),0.5)</f>
        <v>0.15</v>
      </c>
      <c r="Y2128" s="6">
        <f t="shared" si="33"/>
        <v>1500</v>
      </c>
    </row>
    <row r="2129" spans="1:25" x14ac:dyDescent="0.3">
      <c r="A2129" t="str">
        <f>IF(B2129=1,COUNTIF($B$2:B2129,1),"")</f>
        <v/>
      </c>
      <c r="B2129" t="str">
        <f>IF(C2129=1,COUNTIF($H$2:H2129,H2129),"")</f>
        <v/>
      </c>
      <c r="C2129">
        <f>IF(G2129=List!$P$1,1,0)</f>
        <v>0</v>
      </c>
      <c r="D2129" s="1" t="str">
        <f>IF(E2129=1,COUNTIF($E$2:E2129,1),"")</f>
        <v/>
      </c>
      <c r="E2129" s="1" t="str">
        <f>IF(H2129=List!$P$2,1,"")</f>
        <v/>
      </c>
      <c r="F2129" s="2" t="s">
        <v>11828</v>
      </c>
      <c r="G2129" s="2" t="s">
        <v>9842</v>
      </c>
      <c r="H2129" s="2" t="s">
        <v>6383</v>
      </c>
      <c r="I2129" s="2" t="s">
        <v>3437</v>
      </c>
      <c r="J2129" s="2" t="s">
        <v>950</v>
      </c>
      <c r="K2129" s="2" t="s">
        <v>3520</v>
      </c>
      <c r="L2129" s="2" t="s">
        <v>3521</v>
      </c>
      <c r="M2129" s="2" t="s">
        <v>159</v>
      </c>
      <c r="N2129" s="2" t="s">
        <v>756</v>
      </c>
      <c r="O2129" s="99">
        <v>15813</v>
      </c>
      <c r="P2129" s="2" t="s">
        <v>7512</v>
      </c>
      <c r="Q2129">
        <v>26000</v>
      </c>
      <c r="R2129">
        <v>25875</v>
      </c>
      <c r="S2129">
        <v>51375</v>
      </c>
      <c r="T2129">
        <v>25500</v>
      </c>
      <c r="U2129">
        <v>25375</v>
      </c>
      <c r="V2129" t="s">
        <v>11426</v>
      </c>
      <c r="W2129" s="101">
        <v>46197.658275034722</v>
      </c>
      <c r="X2129" s="1">
        <f>IFERROR(IF(H2129="","",IF(O2129=0,0.15,IF(VLOOKUP(O2129,'Source Post 14 Status (6.30.26)'!A:B,2,FALSE)=1,0.15,0.5))),0.5)</f>
        <v>0.15</v>
      </c>
      <c r="Y2129" s="6">
        <f t="shared" si="33"/>
        <v>7631</v>
      </c>
    </row>
    <row r="2130" spans="1:25" x14ac:dyDescent="0.3">
      <c r="A2130" t="str">
        <f>IF(B2130=1,COUNTIF($B$2:B2130,1),"")</f>
        <v/>
      </c>
      <c r="B2130" t="str">
        <f>IF(C2130=1,COUNTIF($H$2:H2130,H2130),"")</f>
        <v/>
      </c>
      <c r="C2130">
        <f>IF(G2130=List!$P$1,1,0)</f>
        <v>0</v>
      </c>
      <c r="D2130" s="1" t="str">
        <f>IF(E2130=1,COUNTIF($E$2:E2130,1),"")</f>
        <v/>
      </c>
      <c r="E2130" s="1" t="str">
        <f>IF(H2130=List!$P$2,1,"")</f>
        <v/>
      </c>
      <c r="F2130" s="2" t="s">
        <v>11828</v>
      </c>
      <c r="G2130" s="2" t="s">
        <v>9842</v>
      </c>
      <c r="H2130" s="2" t="s">
        <v>6383</v>
      </c>
      <c r="I2130" s="2" t="s">
        <v>3437</v>
      </c>
      <c r="J2130" s="2" t="s">
        <v>950</v>
      </c>
      <c r="K2130" s="2" t="s">
        <v>3520</v>
      </c>
      <c r="L2130" s="2" t="s">
        <v>3521</v>
      </c>
      <c r="M2130" s="2" t="s">
        <v>159</v>
      </c>
      <c r="N2130" s="2" t="s">
        <v>756</v>
      </c>
      <c r="O2130" s="99">
        <v>18126</v>
      </c>
      <c r="P2130" s="2" t="s">
        <v>7895</v>
      </c>
      <c r="Q2130">
        <v>93035</v>
      </c>
      <c r="R2130">
        <v>92577</v>
      </c>
      <c r="S2130">
        <v>92118</v>
      </c>
      <c r="V2130" t="s">
        <v>11426</v>
      </c>
      <c r="W2130" s="101">
        <v>46197.656287534723</v>
      </c>
      <c r="X2130" s="1">
        <f>IFERROR(IF(H2130="","",IF(O2130=0,0.15,IF(VLOOKUP(O2130,'Source Post 14 Status (6.30.26)'!A:B,2,FALSE)=1,0.15,0.5))),0.5)</f>
        <v>0.15</v>
      </c>
      <c r="Y2130" s="6">
        <f t="shared" si="33"/>
        <v>0</v>
      </c>
    </row>
    <row r="2131" spans="1:25" x14ac:dyDescent="0.3">
      <c r="A2131" t="str">
        <f>IF(B2131=1,COUNTIF($B$2:B2131,1),"")</f>
        <v/>
      </c>
      <c r="B2131" t="str">
        <f>IF(C2131=1,COUNTIF($H$2:H2131,H2131),"")</f>
        <v/>
      </c>
      <c r="C2131">
        <f>IF(G2131=List!$P$1,1,0)</f>
        <v>0</v>
      </c>
      <c r="D2131" s="1" t="str">
        <f>IF(E2131=1,COUNTIF($E$2:E2131,1),"")</f>
        <v/>
      </c>
      <c r="E2131" s="1" t="str">
        <f>IF(H2131=List!$P$2,1,"")</f>
        <v/>
      </c>
      <c r="F2131" s="2" t="s">
        <v>11828</v>
      </c>
      <c r="G2131" s="2" t="s">
        <v>9842</v>
      </c>
      <c r="H2131" s="2" t="s">
        <v>6383</v>
      </c>
      <c r="I2131" s="2" t="s">
        <v>3437</v>
      </c>
      <c r="J2131" s="2" t="s">
        <v>950</v>
      </c>
      <c r="K2131" s="2" t="s">
        <v>3520</v>
      </c>
      <c r="L2131" s="2" t="s">
        <v>3521</v>
      </c>
      <c r="M2131" s="2" t="s">
        <v>159</v>
      </c>
      <c r="N2131" s="2" t="s">
        <v>756</v>
      </c>
      <c r="O2131" s="99">
        <v>17134</v>
      </c>
      <c r="P2131" s="2" t="s">
        <v>7716</v>
      </c>
      <c r="Q2131">
        <v>94591</v>
      </c>
      <c r="V2131" t="s">
        <v>11426</v>
      </c>
      <c r="W2131" s="101">
        <v>46197.654740972219</v>
      </c>
      <c r="X2131" s="1">
        <f>IFERROR(IF(H2131="","",IF(O2131=0,0.15,IF(VLOOKUP(O2131,'Source Post 14 Status (6.30.26)'!A:B,2,FALSE)=1,0.15,0.5))),0.5)</f>
        <v>0.15</v>
      </c>
      <c r="Y2131" s="6">
        <f t="shared" si="33"/>
        <v>0</v>
      </c>
    </row>
    <row r="2132" spans="1:25" x14ac:dyDescent="0.3">
      <c r="A2132" t="str">
        <f>IF(B2132=1,COUNTIF($B$2:B2132,1),"")</f>
        <v/>
      </c>
      <c r="B2132" t="str">
        <f>IF(C2132=1,COUNTIF($H$2:H2132,H2132),"")</f>
        <v/>
      </c>
      <c r="C2132">
        <f>IF(G2132=List!$P$1,1,0)</f>
        <v>0</v>
      </c>
      <c r="D2132" s="1" t="str">
        <f>IF(E2132=1,COUNTIF($E$2:E2132,1),"")</f>
        <v/>
      </c>
      <c r="E2132" s="1" t="str">
        <f>IF(H2132=List!$P$2,1,"")</f>
        <v/>
      </c>
      <c r="F2132" s="2" t="s">
        <v>11828</v>
      </c>
      <c r="G2132" s="2" t="s">
        <v>9842</v>
      </c>
      <c r="H2132" s="2" t="s">
        <v>6383</v>
      </c>
      <c r="I2132" s="2" t="s">
        <v>3437</v>
      </c>
      <c r="J2132" s="2" t="s">
        <v>950</v>
      </c>
      <c r="K2132" s="2" t="s">
        <v>3520</v>
      </c>
      <c r="L2132" s="2" t="s">
        <v>3521</v>
      </c>
      <c r="M2132" s="2" t="s">
        <v>159</v>
      </c>
      <c r="N2132" s="2" t="s">
        <v>756</v>
      </c>
      <c r="O2132" s="99">
        <v>20728</v>
      </c>
      <c r="P2132" s="2" t="s">
        <v>8186</v>
      </c>
      <c r="Q2132">
        <v>94123</v>
      </c>
      <c r="R2132">
        <v>93668</v>
      </c>
      <c r="S2132">
        <v>185973</v>
      </c>
      <c r="T2132">
        <v>92304</v>
      </c>
      <c r="U2132">
        <v>91849</v>
      </c>
      <c r="V2132" t="s">
        <v>11426</v>
      </c>
      <c r="W2132" s="101">
        <v>46197.657268055555</v>
      </c>
      <c r="X2132" s="1">
        <f>IFERROR(IF(H2132="","",IF(O2132=0,0.15,IF(VLOOKUP(O2132,'Source Post 14 Status (6.30.26)'!A:B,2,FALSE)=1,0.15,0.5))),0.5)</f>
        <v>0.15</v>
      </c>
      <c r="Y2132" s="6">
        <f t="shared" si="33"/>
        <v>27623</v>
      </c>
    </row>
    <row r="2133" spans="1:25" x14ac:dyDescent="0.3">
      <c r="A2133" t="str">
        <f>IF(B2133=1,COUNTIF($B$2:B2133,1),"")</f>
        <v/>
      </c>
      <c r="B2133" t="str">
        <f>IF(C2133=1,COUNTIF($H$2:H2133,H2133),"")</f>
        <v/>
      </c>
      <c r="C2133">
        <f>IF(G2133=List!$P$1,1,0)</f>
        <v>0</v>
      </c>
      <c r="D2133" s="1" t="str">
        <f>IF(E2133=1,COUNTIF($E$2:E2133,1),"")</f>
        <v/>
      </c>
      <c r="E2133" s="1" t="str">
        <f>IF(H2133=List!$P$2,1,"")</f>
        <v/>
      </c>
      <c r="F2133" s="2" t="s">
        <v>11828</v>
      </c>
      <c r="G2133" s="2" t="s">
        <v>9842</v>
      </c>
      <c r="H2133" s="2" t="s">
        <v>6383</v>
      </c>
      <c r="I2133" s="2" t="s">
        <v>3437</v>
      </c>
      <c r="J2133" s="2" t="s">
        <v>950</v>
      </c>
      <c r="K2133" s="2" t="s">
        <v>3520</v>
      </c>
      <c r="L2133" s="2" t="s">
        <v>3521</v>
      </c>
      <c r="M2133" s="2" t="s">
        <v>159</v>
      </c>
      <c r="N2133" s="2" t="s">
        <v>756</v>
      </c>
      <c r="O2133" s="99">
        <v>19645</v>
      </c>
      <c r="P2133" s="2" t="s">
        <v>7970</v>
      </c>
      <c r="Q2133">
        <v>633000</v>
      </c>
      <c r="R2133">
        <v>633000</v>
      </c>
      <c r="S2133">
        <v>1270000</v>
      </c>
      <c r="T2133">
        <v>634000</v>
      </c>
      <c r="U2133">
        <v>634000</v>
      </c>
      <c r="V2133" t="s">
        <v>11426</v>
      </c>
      <c r="W2133" s="101">
        <v>46197.660587303239</v>
      </c>
      <c r="X2133" s="1">
        <f>IFERROR(IF(H2133="","",IF(O2133=0,0.15,IF(VLOOKUP(O2133,'Source Post 14 Status (6.30.26)'!A:B,2,FALSE)=1,0.15,0.5))),0.5)</f>
        <v>0.15</v>
      </c>
      <c r="Y2133" s="6">
        <f t="shared" si="33"/>
        <v>190200</v>
      </c>
    </row>
    <row r="2134" spans="1:25" x14ac:dyDescent="0.3">
      <c r="A2134" t="str">
        <f>IF(B2134=1,COUNTIF($B$2:B2134,1),"")</f>
        <v/>
      </c>
      <c r="B2134" t="str">
        <f>IF(C2134=1,COUNTIF($H$2:H2134,H2134),"")</f>
        <v/>
      </c>
      <c r="C2134">
        <f>IF(G2134=List!$P$1,1,0)</f>
        <v>0</v>
      </c>
      <c r="D2134" s="1" t="str">
        <f>IF(E2134=1,COUNTIF($E$2:E2134,1),"")</f>
        <v/>
      </c>
      <c r="E2134" s="1" t="str">
        <f>IF(H2134=List!$P$2,1,"")</f>
        <v/>
      </c>
      <c r="F2134" s="2" t="s">
        <v>11828</v>
      </c>
      <c r="G2134" s="2" t="s">
        <v>9842</v>
      </c>
      <c r="H2134" s="2" t="s">
        <v>6383</v>
      </c>
      <c r="I2134" s="2" t="s">
        <v>3437</v>
      </c>
      <c r="J2134" s="2" t="s">
        <v>950</v>
      </c>
      <c r="K2134" s="2" t="s">
        <v>3520</v>
      </c>
      <c r="L2134" s="2" t="s">
        <v>3521</v>
      </c>
      <c r="M2134" s="2" t="s">
        <v>159</v>
      </c>
      <c r="N2134" s="2" t="s">
        <v>756</v>
      </c>
      <c r="O2134" s="99">
        <v>22984</v>
      </c>
      <c r="P2134" s="2" t="s">
        <v>8466</v>
      </c>
      <c r="Q2134">
        <v>92942</v>
      </c>
      <c r="R2134">
        <v>92498</v>
      </c>
      <c r="S2134">
        <v>183661</v>
      </c>
      <c r="T2134">
        <v>91164</v>
      </c>
      <c r="U2134">
        <v>90719</v>
      </c>
      <c r="V2134" t="s">
        <v>11426</v>
      </c>
      <c r="W2134" s="101">
        <v>46197.657739618058</v>
      </c>
      <c r="X2134" s="1">
        <f>IFERROR(IF(H2134="","",IF(O2134=0,0.15,IF(VLOOKUP(O2134,'Source Post 14 Status (6.30.26)'!A:B,2,FALSE)=1,0.15,0.5))),0.5)</f>
        <v>0.15</v>
      </c>
      <c r="Y2134" s="6">
        <f t="shared" si="33"/>
        <v>27282</v>
      </c>
    </row>
    <row r="2135" spans="1:25" x14ac:dyDescent="0.3">
      <c r="A2135" t="str">
        <f>IF(B2135=1,COUNTIF($B$2:B2135,1),"")</f>
        <v/>
      </c>
      <c r="B2135" t="str">
        <f>IF(C2135=1,COUNTIF($H$2:H2135,H2135),"")</f>
        <v/>
      </c>
      <c r="C2135">
        <f>IF(G2135=List!$P$1,1,0)</f>
        <v>0</v>
      </c>
      <c r="D2135" s="1" t="str">
        <f>IF(E2135=1,COUNTIF($E$2:E2135,1),"")</f>
        <v/>
      </c>
      <c r="E2135" s="1" t="str">
        <f>IF(H2135=List!$P$2,1,"")</f>
        <v/>
      </c>
      <c r="F2135" s="2" t="s">
        <v>11828</v>
      </c>
      <c r="G2135" s="2" t="s">
        <v>9842</v>
      </c>
      <c r="H2135" s="2" t="s">
        <v>6383</v>
      </c>
      <c r="I2135" s="2" t="s">
        <v>3437</v>
      </c>
      <c r="J2135" s="2" t="s">
        <v>950</v>
      </c>
      <c r="K2135" s="2" t="s">
        <v>3520</v>
      </c>
      <c r="L2135" s="2" t="s">
        <v>3521</v>
      </c>
      <c r="M2135" s="2" t="s">
        <v>159</v>
      </c>
      <c r="N2135" s="2" t="s">
        <v>756</v>
      </c>
      <c r="O2135" s="99">
        <v>26890</v>
      </c>
      <c r="P2135" s="2" t="s">
        <v>11427</v>
      </c>
      <c r="R2135">
        <v>92706</v>
      </c>
      <c r="S2135">
        <v>183251</v>
      </c>
      <c r="T2135">
        <v>90966</v>
      </c>
      <c r="U2135">
        <v>90527</v>
      </c>
      <c r="V2135" t="s">
        <v>11426</v>
      </c>
      <c r="W2135" s="101">
        <v>46197.658001307871</v>
      </c>
      <c r="X2135" s="1">
        <f>IFERROR(IF(H2135="","",IF(O2135=0,0.15,IF(VLOOKUP(O2135,'Source Post 14 Status (6.30.26)'!A:B,2,FALSE)=1,0.15,0.5))),0.5)</f>
        <v>0.15</v>
      </c>
      <c r="Y2135" s="6">
        <f t="shared" si="33"/>
        <v>27224</v>
      </c>
    </row>
    <row r="2136" spans="1:25" x14ac:dyDescent="0.3">
      <c r="A2136" t="str">
        <f>IF(B2136=1,COUNTIF($B$2:B2136,1),"")</f>
        <v/>
      </c>
      <c r="B2136" t="str">
        <f>IF(C2136=1,COUNTIF($H$2:H2136,H2136),"")</f>
        <v/>
      </c>
      <c r="C2136">
        <f>IF(G2136=List!$P$1,1,0)</f>
        <v>0</v>
      </c>
      <c r="D2136" s="1" t="str">
        <f>IF(E2136=1,COUNTIF($E$2:E2136,1),"")</f>
        <v/>
      </c>
      <c r="E2136" s="1" t="str">
        <f>IF(H2136=List!$P$2,1,"")</f>
        <v/>
      </c>
      <c r="F2136" s="2" t="s">
        <v>11828</v>
      </c>
      <c r="G2136" s="2" t="s">
        <v>9842</v>
      </c>
      <c r="H2136" s="2" t="s">
        <v>6383</v>
      </c>
      <c r="I2136" s="2" t="s">
        <v>3437</v>
      </c>
      <c r="J2136" s="2" t="s">
        <v>950</v>
      </c>
      <c r="K2136" s="2" t="s">
        <v>3520</v>
      </c>
      <c r="L2136" s="2" t="s">
        <v>3521</v>
      </c>
      <c r="M2136" s="2" t="s">
        <v>159</v>
      </c>
      <c r="N2136" s="2" t="s">
        <v>756</v>
      </c>
      <c r="O2136" s="99">
        <v>20646</v>
      </c>
      <c r="P2136" s="2" t="s">
        <v>8158</v>
      </c>
      <c r="Q2136">
        <v>94214</v>
      </c>
      <c r="R2136">
        <v>93757</v>
      </c>
      <c r="S2136">
        <v>186141</v>
      </c>
      <c r="T2136">
        <v>92385</v>
      </c>
      <c r="U2136">
        <v>91927</v>
      </c>
      <c r="V2136" t="s">
        <v>11426</v>
      </c>
      <c r="W2136" s="101">
        <v>46197.657073113427</v>
      </c>
      <c r="X2136" s="1">
        <f>IFERROR(IF(H2136="","",IF(O2136=0,0.15,IF(VLOOKUP(O2136,'Source Post 14 Status (6.30.26)'!A:B,2,FALSE)=1,0.15,0.5))),0.5)</f>
        <v>0.15</v>
      </c>
      <c r="Y2136" s="6">
        <f t="shared" si="33"/>
        <v>27647</v>
      </c>
    </row>
    <row r="2137" spans="1:25" x14ac:dyDescent="0.3">
      <c r="A2137" t="str">
        <f>IF(B2137=1,COUNTIF($B$2:B2137,1),"")</f>
        <v/>
      </c>
      <c r="B2137" t="str">
        <f>IF(C2137=1,COUNTIF($H$2:H2137,H2137),"")</f>
        <v/>
      </c>
      <c r="C2137">
        <f>IF(G2137=List!$P$1,1,0)</f>
        <v>0</v>
      </c>
      <c r="D2137" s="1" t="str">
        <f>IF(E2137=1,COUNTIF($E$2:E2137,1),"")</f>
        <v/>
      </c>
      <c r="E2137" s="1" t="str">
        <f>IF(H2137=List!$P$2,1,"")</f>
        <v/>
      </c>
      <c r="F2137" s="2" t="s">
        <v>11828</v>
      </c>
      <c r="G2137" s="2" t="s">
        <v>9842</v>
      </c>
      <c r="H2137" s="2" t="s">
        <v>6383</v>
      </c>
      <c r="I2137" s="2" t="s">
        <v>3437</v>
      </c>
      <c r="J2137" s="2" t="s">
        <v>950</v>
      </c>
      <c r="K2137" s="2" t="s">
        <v>3520</v>
      </c>
      <c r="L2137" s="2" t="s">
        <v>3521</v>
      </c>
      <c r="M2137" s="2" t="s">
        <v>159</v>
      </c>
      <c r="N2137" s="2" t="s">
        <v>756</v>
      </c>
      <c r="O2137" s="99">
        <v>20876</v>
      </c>
      <c r="P2137" s="2" t="s">
        <v>8125</v>
      </c>
      <c r="Q2137">
        <v>966125</v>
      </c>
      <c r="R2137">
        <v>967250</v>
      </c>
      <c r="S2137">
        <v>1926000</v>
      </c>
      <c r="T2137">
        <v>962875</v>
      </c>
      <c r="U2137">
        <v>967125</v>
      </c>
      <c r="V2137" t="s">
        <v>11426</v>
      </c>
      <c r="W2137" s="101">
        <v>46197.658692627316</v>
      </c>
      <c r="X2137" s="1">
        <f>IFERROR(IF(H2137="","",IF(O2137=0,0.15,IF(VLOOKUP(O2137,'Source Post 14 Status (6.30.26)'!A:B,2,FALSE)=1,0.15,0.5))),0.5)</f>
        <v>0.15</v>
      </c>
      <c r="Y2137" s="6">
        <f t="shared" si="33"/>
        <v>289500</v>
      </c>
    </row>
    <row r="2138" spans="1:25" x14ac:dyDescent="0.3">
      <c r="A2138" t="str">
        <f>IF(B2138=1,COUNTIF($B$2:B2138,1),"")</f>
        <v/>
      </c>
      <c r="B2138" t="str">
        <f>IF(C2138=1,COUNTIF($H$2:H2138,H2138),"")</f>
        <v/>
      </c>
      <c r="C2138">
        <f>IF(G2138=List!$P$1,1,0)</f>
        <v>0</v>
      </c>
      <c r="D2138" s="1" t="str">
        <f>IF(E2138=1,COUNTIF($E$2:E2138,1),"")</f>
        <v/>
      </c>
      <c r="E2138" s="1" t="str">
        <f>IF(H2138=List!$P$2,1,"")</f>
        <v/>
      </c>
      <c r="F2138" s="2" t="s">
        <v>11828</v>
      </c>
      <c r="G2138" s="2" t="s">
        <v>9842</v>
      </c>
      <c r="H2138" s="2" t="s">
        <v>6383</v>
      </c>
      <c r="I2138" s="2" t="s">
        <v>3437</v>
      </c>
      <c r="J2138" s="2" t="s">
        <v>950</v>
      </c>
      <c r="K2138" s="2" t="s">
        <v>3520</v>
      </c>
      <c r="L2138" s="2" t="s">
        <v>3521</v>
      </c>
      <c r="M2138" s="2" t="s">
        <v>159</v>
      </c>
      <c r="N2138" s="2" t="s">
        <v>756</v>
      </c>
      <c r="O2138" s="99">
        <v>19581</v>
      </c>
      <c r="P2138" s="2" t="s">
        <v>7946</v>
      </c>
      <c r="Q2138">
        <v>93554</v>
      </c>
      <c r="R2138">
        <v>93096</v>
      </c>
      <c r="S2138">
        <v>184816</v>
      </c>
      <c r="V2138" t="s">
        <v>11426</v>
      </c>
      <c r="W2138" s="101">
        <v>46197.656607291668</v>
      </c>
      <c r="X2138" s="1">
        <f>IFERROR(IF(H2138="","",IF(O2138=0,0.15,IF(VLOOKUP(O2138,'Source Post 14 Status (6.30.26)'!A:B,2,FALSE)=1,0.15,0.5))),0.5)</f>
        <v>0.15</v>
      </c>
      <c r="Y2138" s="6">
        <f t="shared" si="33"/>
        <v>0</v>
      </c>
    </row>
    <row r="2139" spans="1:25" x14ac:dyDescent="0.3">
      <c r="A2139" t="str">
        <f>IF(B2139=1,COUNTIF($B$2:B2139,1),"")</f>
        <v/>
      </c>
      <c r="B2139" t="str">
        <f>IF(C2139=1,COUNTIF($H$2:H2139,H2139),"")</f>
        <v/>
      </c>
      <c r="C2139">
        <f>IF(G2139=List!$P$1,1,0)</f>
        <v>0</v>
      </c>
      <c r="D2139" s="1" t="str">
        <f>IF(E2139=1,COUNTIF($E$2:E2139,1),"")</f>
        <v/>
      </c>
      <c r="E2139" s="1" t="str">
        <f>IF(H2139=List!$P$2,1,"")</f>
        <v/>
      </c>
      <c r="F2139" s="2" t="s">
        <v>11828</v>
      </c>
      <c r="G2139" s="2" t="s">
        <v>9842</v>
      </c>
      <c r="H2139" s="2" t="s">
        <v>6383</v>
      </c>
      <c r="I2139" s="2" t="s">
        <v>3437</v>
      </c>
      <c r="J2139" s="2" t="s">
        <v>950</v>
      </c>
      <c r="K2139" s="2" t="s">
        <v>3520</v>
      </c>
      <c r="L2139" s="2" t="s">
        <v>3521</v>
      </c>
      <c r="M2139" s="2" t="s">
        <v>159</v>
      </c>
      <c r="N2139" s="2" t="s">
        <v>756</v>
      </c>
      <c r="O2139" s="99">
        <v>19932</v>
      </c>
      <c r="P2139" s="2" t="s">
        <v>8019</v>
      </c>
      <c r="Q2139">
        <v>94587</v>
      </c>
      <c r="R2139">
        <v>94126</v>
      </c>
      <c r="S2139">
        <v>186867</v>
      </c>
      <c r="T2139">
        <v>92741</v>
      </c>
      <c r="V2139" t="s">
        <v>11426</v>
      </c>
      <c r="W2139" s="101">
        <v>46197.656837997682</v>
      </c>
      <c r="X2139" s="1">
        <f>IFERROR(IF(H2139="","",IF(O2139=0,0.15,IF(VLOOKUP(O2139,'Source Post 14 Status (6.30.26)'!A:B,2,FALSE)=1,0.15,0.5))),0.5)</f>
        <v>0.15</v>
      </c>
      <c r="Y2139" s="6">
        <f t="shared" si="33"/>
        <v>13911</v>
      </c>
    </row>
    <row r="2140" spans="1:25" x14ac:dyDescent="0.3">
      <c r="A2140" t="str">
        <f>IF(B2140=1,COUNTIF($B$2:B2140,1),"")</f>
        <v/>
      </c>
      <c r="B2140" t="str">
        <f>IF(C2140=1,COUNTIF($H$2:H2140,H2140),"")</f>
        <v/>
      </c>
      <c r="C2140">
        <f>IF(G2140=List!$P$1,1,0)</f>
        <v>0</v>
      </c>
      <c r="D2140" s="1" t="str">
        <f>IF(E2140=1,COUNTIF($E$2:E2140,1),"")</f>
        <v/>
      </c>
      <c r="E2140" s="1" t="str">
        <f>IF(H2140=List!$P$2,1,"")</f>
        <v/>
      </c>
      <c r="F2140" s="2" t="s">
        <v>11828</v>
      </c>
      <c r="G2140" s="2" t="s">
        <v>9842</v>
      </c>
      <c r="H2140" s="2" t="s">
        <v>6383</v>
      </c>
      <c r="I2140" s="2" t="s">
        <v>3437</v>
      </c>
      <c r="J2140" s="2" t="s">
        <v>950</v>
      </c>
      <c r="K2140" s="2" t="s">
        <v>3520</v>
      </c>
      <c r="L2140" s="2" t="s">
        <v>3521</v>
      </c>
      <c r="M2140" s="2" t="s">
        <v>159</v>
      </c>
      <c r="N2140" s="2" t="s">
        <v>756</v>
      </c>
      <c r="O2140" s="99">
        <v>22477</v>
      </c>
      <c r="P2140" s="2" t="s">
        <v>8336</v>
      </c>
      <c r="Q2140">
        <v>94120</v>
      </c>
      <c r="R2140">
        <v>93668</v>
      </c>
      <c r="S2140">
        <v>185978</v>
      </c>
      <c r="T2140">
        <v>92310</v>
      </c>
      <c r="U2140">
        <v>91858</v>
      </c>
      <c r="V2140" t="s">
        <v>11426</v>
      </c>
      <c r="W2140" s="101">
        <v>46197.657565891204</v>
      </c>
      <c r="X2140" s="1">
        <f>IFERROR(IF(H2140="","",IF(O2140=0,0.15,IF(VLOOKUP(O2140,'Source Post 14 Status (6.30.26)'!A:B,2,FALSE)=1,0.15,0.5))),0.5)</f>
        <v>0.15</v>
      </c>
      <c r="Y2140" s="6">
        <f t="shared" si="33"/>
        <v>27625</v>
      </c>
    </row>
    <row r="2141" spans="1:25" x14ac:dyDescent="0.3">
      <c r="A2141" t="str">
        <f>IF(B2141=1,COUNTIF($B$2:B2141,1),"")</f>
        <v/>
      </c>
      <c r="B2141" t="str">
        <f>IF(C2141=1,COUNTIF($H$2:H2141,H2141),"")</f>
        <v/>
      </c>
      <c r="C2141">
        <f>IF(G2141=List!$P$1,1,0)</f>
        <v>0</v>
      </c>
      <c r="D2141" s="1" t="str">
        <f>IF(E2141=1,COUNTIF($E$2:E2141,1),"")</f>
        <v/>
      </c>
      <c r="E2141" s="1" t="str">
        <f>IF(H2141=List!$P$2,1,"")</f>
        <v/>
      </c>
      <c r="F2141" s="2" t="s">
        <v>11828</v>
      </c>
      <c r="G2141" s="2" t="s">
        <v>9842</v>
      </c>
      <c r="H2141" s="2" t="s">
        <v>6383</v>
      </c>
      <c r="I2141" s="2" t="s">
        <v>3437</v>
      </c>
      <c r="J2141" s="2" t="s">
        <v>950</v>
      </c>
      <c r="K2141" s="2" t="s">
        <v>3520</v>
      </c>
      <c r="L2141" s="2" t="s">
        <v>3521</v>
      </c>
      <c r="M2141" s="2" t="s">
        <v>159</v>
      </c>
      <c r="N2141" s="2" t="s">
        <v>756</v>
      </c>
      <c r="O2141" s="99">
        <v>17712</v>
      </c>
      <c r="P2141" s="2" t="s">
        <v>7791</v>
      </c>
      <c r="Q2141">
        <v>94587</v>
      </c>
      <c r="R2141">
        <v>94118</v>
      </c>
      <c r="V2141" t="s">
        <v>11426</v>
      </c>
      <c r="W2141" s="101">
        <v>46197.65558903935</v>
      </c>
      <c r="X2141" s="1">
        <f>IFERROR(IF(H2141="","",IF(O2141=0,0.15,IF(VLOOKUP(O2141,'Source Post 14 Status (6.30.26)'!A:B,2,FALSE)=1,0.15,0.5))),0.5)</f>
        <v>0.15</v>
      </c>
      <c r="Y2141" s="6">
        <f t="shared" si="33"/>
        <v>0</v>
      </c>
    </row>
    <row r="2142" spans="1:25" x14ac:dyDescent="0.3">
      <c r="A2142" t="str">
        <f>IF(B2142=1,COUNTIF($B$2:B2142,1),"")</f>
        <v/>
      </c>
      <c r="B2142" t="str">
        <f>IF(C2142=1,COUNTIF($H$2:H2142,H2142),"")</f>
        <v/>
      </c>
      <c r="C2142">
        <f>IF(G2142=List!$P$1,1,0)</f>
        <v>0</v>
      </c>
      <c r="D2142" s="1" t="str">
        <f>IF(E2142=1,COUNTIF($E$2:E2142,1),"")</f>
        <v/>
      </c>
      <c r="E2142" s="1" t="str">
        <f>IF(H2142=List!$P$2,1,"")</f>
        <v/>
      </c>
      <c r="F2142" s="2" t="s">
        <v>11828</v>
      </c>
      <c r="G2142" s="2" t="s">
        <v>9842</v>
      </c>
      <c r="H2142" s="2" t="s">
        <v>6383</v>
      </c>
      <c r="I2142" s="2" t="s">
        <v>3437</v>
      </c>
      <c r="J2142" s="2" t="s">
        <v>950</v>
      </c>
      <c r="K2142" s="2" t="s">
        <v>3520</v>
      </c>
      <c r="L2142" s="2" t="s">
        <v>3521</v>
      </c>
      <c r="M2142" s="2" t="s">
        <v>159</v>
      </c>
      <c r="N2142" s="2" t="s">
        <v>756</v>
      </c>
      <c r="O2142" s="99">
        <v>16865</v>
      </c>
      <c r="P2142" s="2" t="s">
        <v>7667</v>
      </c>
      <c r="Q2142">
        <v>410500</v>
      </c>
      <c r="R2142">
        <v>410500</v>
      </c>
      <c r="S2142">
        <v>822000</v>
      </c>
      <c r="T2142">
        <v>411500</v>
      </c>
      <c r="U2142">
        <v>411500</v>
      </c>
      <c r="V2142" t="s">
        <v>11426</v>
      </c>
      <c r="W2142" s="101">
        <v>46197.66033515046</v>
      </c>
      <c r="X2142" s="1">
        <f>IFERROR(IF(H2142="","",IF(O2142=0,0.15,IF(VLOOKUP(O2142,'Source Post 14 Status (6.30.26)'!A:B,2,FALSE)=1,0.15,0.5))),0.5)</f>
        <v>0.5</v>
      </c>
      <c r="Y2142" s="6">
        <f t="shared" si="33"/>
        <v>411500</v>
      </c>
    </row>
    <row r="2143" spans="1:25" x14ac:dyDescent="0.3">
      <c r="A2143" t="str">
        <f>IF(B2143=1,COUNTIF($B$2:B2143,1),"")</f>
        <v/>
      </c>
      <c r="B2143" t="str">
        <f>IF(C2143=1,COUNTIF($H$2:H2143,H2143),"")</f>
        <v/>
      </c>
      <c r="C2143">
        <f>IF(G2143=List!$P$1,1,0)</f>
        <v>0</v>
      </c>
      <c r="D2143" s="1" t="str">
        <f>IF(E2143=1,COUNTIF($E$2:E2143,1),"")</f>
        <v/>
      </c>
      <c r="E2143" s="1" t="str">
        <f>IF(H2143=List!$P$2,1,"")</f>
        <v/>
      </c>
      <c r="F2143" s="2" t="s">
        <v>11828</v>
      </c>
      <c r="G2143" s="2" t="s">
        <v>9842</v>
      </c>
      <c r="H2143" s="2" t="s">
        <v>6383</v>
      </c>
      <c r="I2143" s="2" t="s">
        <v>3437</v>
      </c>
      <c r="J2143" s="2" t="s">
        <v>950</v>
      </c>
      <c r="K2143" s="2" t="s">
        <v>3520</v>
      </c>
      <c r="L2143" s="2" t="s">
        <v>3521</v>
      </c>
      <c r="M2143" s="2" t="s">
        <v>159</v>
      </c>
      <c r="N2143" s="2" t="s">
        <v>756</v>
      </c>
      <c r="O2143" s="99">
        <v>22559</v>
      </c>
      <c r="P2143" s="2" t="s">
        <v>8308</v>
      </c>
      <c r="Q2143">
        <v>462375</v>
      </c>
      <c r="R2143">
        <v>466375</v>
      </c>
      <c r="V2143" t="s">
        <v>11426</v>
      </c>
      <c r="W2143" s="101">
        <v>46197.658975775463</v>
      </c>
      <c r="X2143" s="1">
        <f>IFERROR(IF(H2143="","",IF(O2143=0,0.15,IF(VLOOKUP(O2143,'Source Post 14 Status (6.30.26)'!A:B,2,FALSE)=1,0.15,0.5))),0.5)</f>
        <v>0.15</v>
      </c>
      <c r="Y2143" s="6">
        <f t="shared" si="33"/>
        <v>0</v>
      </c>
    </row>
    <row r="2144" spans="1:25" x14ac:dyDescent="0.3">
      <c r="A2144" t="str">
        <f>IF(B2144=1,COUNTIF($B$2:B2144,1),"")</f>
        <v/>
      </c>
      <c r="B2144" t="str">
        <f>IF(C2144=1,COUNTIF($H$2:H2144,H2144),"")</f>
        <v/>
      </c>
      <c r="C2144">
        <f>IF(G2144=List!$P$1,1,0)</f>
        <v>0</v>
      </c>
      <c r="D2144" s="1" t="str">
        <f>IF(E2144=1,COUNTIF($E$2:E2144,1),"")</f>
        <v/>
      </c>
      <c r="E2144" s="1" t="str">
        <f>IF(H2144=List!$P$2,1,"")</f>
        <v/>
      </c>
      <c r="F2144" s="2" t="s">
        <v>11828</v>
      </c>
      <c r="G2144" s="2" t="s">
        <v>9842</v>
      </c>
      <c r="H2144" s="2" t="s">
        <v>6383</v>
      </c>
      <c r="I2144" s="2" t="s">
        <v>3437</v>
      </c>
      <c r="J2144" s="2" t="s">
        <v>950</v>
      </c>
      <c r="K2144" s="2" t="s">
        <v>3520</v>
      </c>
      <c r="L2144" s="2" t="s">
        <v>3521</v>
      </c>
      <c r="M2144" s="2" t="s">
        <v>159</v>
      </c>
      <c r="N2144" s="2" t="s">
        <v>756</v>
      </c>
      <c r="O2144" s="99">
        <v>4287</v>
      </c>
      <c r="P2144" s="2" t="s">
        <v>6935</v>
      </c>
      <c r="Q2144">
        <v>1325000</v>
      </c>
      <c r="R2144">
        <v>1290000</v>
      </c>
      <c r="V2144" t="s">
        <v>11426</v>
      </c>
      <c r="W2144" s="101">
        <v>46197.659489004633</v>
      </c>
      <c r="X2144" s="1">
        <f>IFERROR(IF(H2144="","",IF(O2144=0,0.15,IF(VLOOKUP(O2144,'Source Post 14 Status (6.30.26)'!A:B,2,FALSE)=1,0.15,0.5))),0.5)</f>
        <v>0.5</v>
      </c>
      <c r="Y2144" s="6">
        <f t="shared" si="33"/>
        <v>0</v>
      </c>
    </row>
    <row r="2145" spans="1:25" x14ac:dyDescent="0.3">
      <c r="A2145" t="str">
        <f>IF(B2145=1,COUNTIF($B$2:B2145,1),"")</f>
        <v/>
      </c>
      <c r="B2145" t="str">
        <f>IF(C2145=1,COUNTIF($H$2:H2145,H2145),"")</f>
        <v/>
      </c>
      <c r="C2145">
        <f>IF(G2145=List!$P$1,1,0)</f>
        <v>0</v>
      </c>
      <c r="D2145" s="1" t="str">
        <f>IF(E2145=1,COUNTIF($E$2:E2145,1),"")</f>
        <v/>
      </c>
      <c r="E2145" s="1" t="str">
        <f>IF(H2145=List!$P$2,1,"")</f>
        <v/>
      </c>
      <c r="F2145" s="2" t="s">
        <v>11828</v>
      </c>
      <c r="G2145" s="2" t="s">
        <v>9842</v>
      </c>
      <c r="H2145" s="2" t="s">
        <v>6384</v>
      </c>
      <c r="I2145" s="2" t="s">
        <v>3437</v>
      </c>
      <c r="J2145" s="2" t="s">
        <v>950</v>
      </c>
      <c r="K2145" s="2" t="s">
        <v>3520</v>
      </c>
      <c r="L2145" s="2" t="s">
        <v>3521</v>
      </c>
      <c r="M2145" s="2" t="s">
        <v>175</v>
      </c>
      <c r="N2145" s="2" t="s">
        <v>8515</v>
      </c>
      <c r="O2145" s="99">
        <v>16862</v>
      </c>
      <c r="P2145" s="2" t="s">
        <v>7665</v>
      </c>
      <c r="Q2145">
        <v>6163500</v>
      </c>
      <c r="R2145">
        <v>6723000</v>
      </c>
      <c r="S2145">
        <v>13333500</v>
      </c>
      <c r="T2145">
        <v>6610500</v>
      </c>
      <c r="U2145">
        <v>6609500</v>
      </c>
      <c r="V2145" t="s">
        <v>11426</v>
      </c>
      <c r="W2145" s="101">
        <v>46197.665428703702</v>
      </c>
      <c r="X2145" s="1">
        <f>IFERROR(IF(H2145="","",IF(O2145=0,0.15,IF(VLOOKUP(O2145,'Source Post 14 Status (6.30.26)'!A:B,2,FALSE)=1,0.15,0.5))),0.5)</f>
        <v>0.5</v>
      </c>
      <c r="Y2145" s="6">
        <f t="shared" si="33"/>
        <v>6610000</v>
      </c>
    </row>
    <row r="2146" spans="1:25" x14ac:dyDescent="0.3">
      <c r="A2146" t="str">
        <f>IF(B2146=1,COUNTIF($B$2:B2146,1),"")</f>
        <v/>
      </c>
      <c r="B2146" t="str">
        <f>IF(C2146=1,COUNTIF($H$2:H2146,H2146),"")</f>
        <v/>
      </c>
      <c r="C2146">
        <f>IF(G2146=List!$P$1,1,0)</f>
        <v>0</v>
      </c>
      <c r="D2146" s="1" t="str">
        <f>IF(E2146=1,COUNTIF($E$2:E2146,1),"")</f>
        <v/>
      </c>
      <c r="E2146" s="1" t="str">
        <f>IF(H2146=List!$P$2,1,"")</f>
        <v/>
      </c>
      <c r="F2146" s="2" t="s">
        <v>11828</v>
      </c>
      <c r="G2146" s="2" t="s">
        <v>9843</v>
      </c>
      <c r="H2146" s="2" t="s">
        <v>6385</v>
      </c>
      <c r="I2146" s="2" t="s">
        <v>3437</v>
      </c>
      <c r="J2146" s="2" t="s">
        <v>950</v>
      </c>
      <c r="K2146" s="2" t="s">
        <v>3523</v>
      </c>
      <c r="L2146" s="2" t="s">
        <v>3524</v>
      </c>
      <c r="M2146" s="2" t="s">
        <v>159</v>
      </c>
      <c r="N2146" s="2" t="s">
        <v>756</v>
      </c>
      <c r="O2146" s="99">
        <v>20140</v>
      </c>
      <c r="P2146" s="2" t="s">
        <v>8071</v>
      </c>
      <c r="Q2146">
        <v>31849</v>
      </c>
      <c r="R2146">
        <v>31691</v>
      </c>
      <c r="V2146" t="s">
        <v>8639</v>
      </c>
      <c r="W2146" s="101">
        <v>46192.61523880787</v>
      </c>
      <c r="X2146" s="1">
        <f>IFERROR(IF(H2146="","",IF(O2146=0,0.15,IF(VLOOKUP(O2146,'Source Post 14 Status (6.30.26)'!A:B,2,FALSE)=1,0.15,0.5))),0.5)</f>
        <v>0.15</v>
      </c>
      <c r="Y2146" s="6">
        <f t="shared" si="33"/>
        <v>0</v>
      </c>
    </row>
    <row r="2147" spans="1:25" x14ac:dyDescent="0.3">
      <c r="A2147" t="str">
        <f>IF(B2147=1,COUNTIF($B$2:B2147,1),"")</f>
        <v/>
      </c>
      <c r="B2147" t="str">
        <f>IF(C2147=1,COUNTIF($H$2:H2147,H2147),"")</f>
        <v/>
      </c>
      <c r="C2147">
        <f>IF(G2147=List!$P$1,1,0)</f>
        <v>0</v>
      </c>
      <c r="D2147" s="1" t="str">
        <f>IF(E2147=1,COUNTIF($E$2:E2147,1),"")</f>
        <v/>
      </c>
      <c r="E2147" s="1" t="str">
        <f>IF(H2147=List!$P$2,1,"")</f>
        <v/>
      </c>
      <c r="F2147" s="2" t="s">
        <v>11828</v>
      </c>
      <c r="G2147" s="2" t="s">
        <v>9843</v>
      </c>
      <c r="H2147" s="2" t="s">
        <v>6385</v>
      </c>
      <c r="I2147" s="2" t="s">
        <v>3437</v>
      </c>
      <c r="J2147" s="2" t="s">
        <v>950</v>
      </c>
      <c r="K2147" s="2" t="s">
        <v>3523</v>
      </c>
      <c r="L2147" s="2" t="s">
        <v>3524</v>
      </c>
      <c r="M2147" s="2" t="s">
        <v>159</v>
      </c>
      <c r="N2147" s="2" t="s">
        <v>756</v>
      </c>
      <c r="O2147" s="99">
        <v>22646</v>
      </c>
      <c r="P2147" s="2" t="s">
        <v>8390</v>
      </c>
      <c r="Q2147">
        <v>33890</v>
      </c>
      <c r="R2147">
        <v>33727</v>
      </c>
      <c r="S2147">
        <v>66965</v>
      </c>
      <c r="T2147">
        <v>33238</v>
      </c>
      <c r="U2147">
        <v>33075</v>
      </c>
      <c r="V2147" t="s">
        <v>8639</v>
      </c>
      <c r="W2147" s="101">
        <v>46192.616640277774</v>
      </c>
      <c r="X2147" s="1">
        <f>IFERROR(IF(H2147="","",IF(O2147=0,0.15,IF(VLOOKUP(O2147,'Source Post 14 Status (6.30.26)'!A:B,2,FALSE)=1,0.15,0.5))),0.5)</f>
        <v>0.15</v>
      </c>
      <c r="Y2147" s="6">
        <f t="shared" si="33"/>
        <v>9947</v>
      </c>
    </row>
    <row r="2148" spans="1:25" x14ac:dyDescent="0.3">
      <c r="A2148" t="str">
        <f>IF(B2148=1,COUNTIF($B$2:B2148,1),"")</f>
        <v/>
      </c>
      <c r="B2148" t="str">
        <f>IF(C2148=1,COUNTIF($H$2:H2148,H2148),"")</f>
        <v/>
      </c>
      <c r="C2148">
        <f>IF(G2148=List!$P$1,1,0)</f>
        <v>0</v>
      </c>
      <c r="D2148" s="1" t="str">
        <f>IF(E2148=1,COUNTIF($E$2:E2148,1),"")</f>
        <v/>
      </c>
      <c r="E2148" s="1" t="str">
        <f>IF(H2148=List!$P$2,1,"")</f>
        <v/>
      </c>
      <c r="F2148" s="2" t="s">
        <v>11828</v>
      </c>
      <c r="G2148" s="2" t="s">
        <v>9843</v>
      </c>
      <c r="H2148" s="2" t="s">
        <v>6385</v>
      </c>
      <c r="I2148" s="2" t="s">
        <v>3437</v>
      </c>
      <c r="J2148" s="2" t="s">
        <v>950</v>
      </c>
      <c r="K2148" s="2" t="s">
        <v>3523</v>
      </c>
      <c r="L2148" s="2" t="s">
        <v>3524</v>
      </c>
      <c r="M2148" s="2" t="s">
        <v>159</v>
      </c>
      <c r="N2148" s="2" t="s">
        <v>756</v>
      </c>
      <c r="O2148" s="99">
        <v>24432</v>
      </c>
      <c r="P2148" s="2" t="s">
        <v>8508</v>
      </c>
      <c r="Q2148">
        <v>639722</v>
      </c>
      <c r="R2148">
        <v>600625</v>
      </c>
      <c r="S2148">
        <v>1237875</v>
      </c>
      <c r="T2148">
        <v>46625</v>
      </c>
      <c r="U2148">
        <v>51375</v>
      </c>
      <c r="V2148" t="s">
        <v>8639</v>
      </c>
      <c r="W2148" s="101">
        <v>46192.618289849539</v>
      </c>
      <c r="X2148" s="1">
        <f>IFERROR(IF(H2148="","",IF(O2148=0,0.15,IF(VLOOKUP(O2148,'Source Post 14 Status (6.30.26)'!A:B,2,FALSE)=1,0.15,0.5))),0.5)</f>
        <v>0.15</v>
      </c>
      <c r="Y2148" s="6">
        <f t="shared" si="33"/>
        <v>14700</v>
      </c>
    </row>
    <row r="2149" spans="1:25" x14ac:dyDescent="0.3">
      <c r="A2149" t="str">
        <f>IF(B2149=1,COUNTIF($B$2:B2149,1),"")</f>
        <v/>
      </c>
      <c r="B2149" t="str">
        <f>IF(C2149=1,COUNTIF($H$2:H2149,H2149),"")</f>
        <v/>
      </c>
      <c r="C2149">
        <f>IF(G2149=List!$P$1,1,0)</f>
        <v>0</v>
      </c>
      <c r="D2149" s="1" t="str">
        <f>IF(E2149=1,COUNTIF($E$2:E2149,1),"")</f>
        <v/>
      </c>
      <c r="E2149" s="1" t="str">
        <f>IF(H2149=List!$P$2,1,"")</f>
        <v/>
      </c>
      <c r="F2149" s="2" t="s">
        <v>11828</v>
      </c>
      <c r="G2149" s="2" t="s">
        <v>9843</v>
      </c>
      <c r="H2149" s="2" t="s">
        <v>6385</v>
      </c>
      <c r="I2149" s="2" t="s">
        <v>3437</v>
      </c>
      <c r="J2149" s="2" t="s">
        <v>950</v>
      </c>
      <c r="K2149" s="2" t="s">
        <v>3523</v>
      </c>
      <c r="L2149" s="2" t="s">
        <v>3524</v>
      </c>
      <c r="M2149" s="2" t="s">
        <v>159</v>
      </c>
      <c r="N2149" s="2" t="s">
        <v>756</v>
      </c>
      <c r="O2149" s="99">
        <v>24504</v>
      </c>
      <c r="P2149" s="2" t="s">
        <v>11429</v>
      </c>
      <c r="Q2149">
        <v>33704</v>
      </c>
      <c r="R2149">
        <v>33504</v>
      </c>
      <c r="S2149">
        <v>66527</v>
      </c>
      <c r="T2149">
        <v>33023</v>
      </c>
      <c r="U2149">
        <v>32863</v>
      </c>
      <c r="V2149" t="s">
        <v>8639</v>
      </c>
      <c r="W2149" s="101">
        <v>46192.617052893518</v>
      </c>
      <c r="X2149" s="1">
        <f>IFERROR(IF(H2149="","",IF(O2149=0,0.15,IF(VLOOKUP(O2149,'Source Post 14 Status (6.30.26)'!A:B,2,FALSE)=1,0.15,0.5))),0.5)</f>
        <v>0.15</v>
      </c>
      <c r="Y2149" s="6">
        <f t="shared" si="33"/>
        <v>9883</v>
      </c>
    </row>
    <row r="2150" spans="1:25" x14ac:dyDescent="0.3">
      <c r="A2150" t="str">
        <f>IF(B2150=1,COUNTIF($B$2:B2150,1),"")</f>
        <v/>
      </c>
      <c r="B2150" t="str">
        <f>IF(C2150=1,COUNTIF($H$2:H2150,H2150),"")</f>
        <v/>
      </c>
      <c r="C2150">
        <f>IF(G2150=List!$P$1,1,0)</f>
        <v>0</v>
      </c>
      <c r="D2150" s="1" t="str">
        <f>IF(E2150=1,COUNTIF($E$2:E2150,1),"")</f>
        <v/>
      </c>
      <c r="E2150" s="1" t="str">
        <f>IF(H2150=List!$P$2,1,"")</f>
        <v/>
      </c>
      <c r="F2150" s="2" t="s">
        <v>11828</v>
      </c>
      <c r="G2150" s="2" t="s">
        <v>9843</v>
      </c>
      <c r="H2150" s="2" t="s">
        <v>6385</v>
      </c>
      <c r="I2150" s="2" t="s">
        <v>3437</v>
      </c>
      <c r="J2150" s="2" t="s">
        <v>950</v>
      </c>
      <c r="K2150" s="2" t="s">
        <v>3523</v>
      </c>
      <c r="L2150" s="2" t="s">
        <v>3524</v>
      </c>
      <c r="M2150" s="2" t="s">
        <v>159</v>
      </c>
      <c r="N2150" s="2" t="s">
        <v>756</v>
      </c>
      <c r="O2150" s="99">
        <v>24697</v>
      </c>
      <c r="P2150" s="2" t="s">
        <v>11430</v>
      </c>
      <c r="Q2150">
        <v>691500</v>
      </c>
      <c r="R2150">
        <v>635500</v>
      </c>
      <c r="S2150">
        <v>1981000</v>
      </c>
      <c r="T2150">
        <v>719500</v>
      </c>
      <c r="U2150">
        <v>728500</v>
      </c>
      <c r="V2150" t="s">
        <v>8639</v>
      </c>
      <c r="W2150" s="101">
        <v>46192.619314004631</v>
      </c>
      <c r="X2150" s="1">
        <f>IFERROR(IF(H2150="","",IF(O2150=0,0.15,IF(VLOOKUP(O2150,'Source Post 14 Status (6.30.26)'!A:B,2,FALSE)=1,0.15,0.5))),0.5)</f>
        <v>0.15</v>
      </c>
      <c r="Y2150" s="6">
        <f t="shared" si="33"/>
        <v>217200</v>
      </c>
    </row>
    <row r="2151" spans="1:25" x14ac:dyDescent="0.3">
      <c r="A2151" t="str">
        <f>IF(B2151=1,COUNTIF($B$2:B2151,1),"")</f>
        <v/>
      </c>
      <c r="B2151" t="str">
        <f>IF(C2151=1,COUNTIF($H$2:H2151,H2151),"")</f>
        <v/>
      </c>
      <c r="C2151">
        <f>IF(G2151=List!$P$1,1,0)</f>
        <v>0</v>
      </c>
      <c r="D2151" s="1" t="str">
        <f>IF(E2151=1,COUNTIF($E$2:E2151,1),"")</f>
        <v/>
      </c>
      <c r="E2151" s="1" t="str">
        <f>IF(H2151=List!$P$2,1,"")</f>
        <v/>
      </c>
      <c r="F2151" s="2" t="s">
        <v>11828</v>
      </c>
      <c r="G2151" s="2" t="s">
        <v>9843</v>
      </c>
      <c r="H2151" s="2" t="s">
        <v>6385</v>
      </c>
      <c r="I2151" s="2" t="s">
        <v>3437</v>
      </c>
      <c r="J2151" s="2" t="s">
        <v>950</v>
      </c>
      <c r="K2151" s="2" t="s">
        <v>3523</v>
      </c>
      <c r="L2151" s="2" t="s">
        <v>3524</v>
      </c>
      <c r="M2151" s="2" t="s">
        <v>159</v>
      </c>
      <c r="N2151" s="2" t="s">
        <v>756</v>
      </c>
      <c r="O2151" s="99">
        <v>17466</v>
      </c>
      <c r="P2151" s="2" t="s">
        <v>7736</v>
      </c>
      <c r="Q2151">
        <v>44500</v>
      </c>
      <c r="R2151">
        <v>44500</v>
      </c>
      <c r="S2151">
        <v>89000</v>
      </c>
      <c r="T2151">
        <v>89000</v>
      </c>
      <c r="U2151">
        <v>44500</v>
      </c>
      <c r="V2151" t="s">
        <v>8639</v>
      </c>
      <c r="W2151" s="101">
        <v>46192.611663159725</v>
      </c>
      <c r="X2151" s="1">
        <f>IFERROR(IF(H2151="","",IF(O2151=0,0.15,IF(VLOOKUP(O2151,'Source Post 14 Status (6.30.26)'!A:B,2,FALSE)=1,0.15,0.5))),0.5)</f>
        <v>0.15</v>
      </c>
      <c r="Y2151" s="6">
        <f t="shared" si="33"/>
        <v>20025</v>
      </c>
    </row>
    <row r="2152" spans="1:25" x14ac:dyDescent="0.3">
      <c r="A2152" t="str">
        <f>IF(B2152=1,COUNTIF($B$2:B2152,1),"")</f>
        <v/>
      </c>
      <c r="B2152" t="str">
        <f>IF(C2152=1,COUNTIF($H$2:H2152,H2152),"")</f>
        <v/>
      </c>
      <c r="C2152">
        <f>IF(G2152=List!$P$1,1,0)</f>
        <v>0</v>
      </c>
      <c r="D2152" s="1" t="str">
        <f>IF(E2152=1,COUNTIF($E$2:E2152,1),"")</f>
        <v/>
      </c>
      <c r="E2152" s="1" t="str">
        <f>IF(H2152=List!$P$2,1,"")</f>
        <v/>
      </c>
      <c r="F2152" s="2" t="s">
        <v>11828</v>
      </c>
      <c r="G2152" s="2" t="s">
        <v>9843</v>
      </c>
      <c r="H2152" s="2" t="s">
        <v>6385</v>
      </c>
      <c r="I2152" s="2" t="s">
        <v>3437</v>
      </c>
      <c r="J2152" s="2" t="s">
        <v>950</v>
      </c>
      <c r="K2152" s="2" t="s">
        <v>3523</v>
      </c>
      <c r="L2152" s="2" t="s">
        <v>3524</v>
      </c>
      <c r="M2152" s="2" t="s">
        <v>159</v>
      </c>
      <c r="N2152" s="2" t="s">
        <v>756</v>
      </c>
      <c r="O2152" s="99">
        <v>24696</v>
      </c>
      <c r="P2152" s="2" t="s">
        <v>11431</v>
      </c>
      <c r="Q2152">
        <v>1543000</v>
      </c>
      <c r="R2152">
        <v>1599000</v>
      </c>
      <c r="S2152">
        <v>3742000</v>
      </c>
      <c r="T2152">
        <v>1435000</v>
      </c>
      <c r="U2152">
        <v>1426000</v>
      </c>
      <c r="V2152" t="s">
        <v>8639</v>
      </c>
      <c r="W2152" s="101">
        <v>46192.618899803238</v>
      </c>
      <c r="X2152" s="1">
        <f>IFERROR(IF(H2152="","",IF(O2152=0,0.15,IF(VLOOKUP(O2152,'Source Post 14 Status (6.30.26)'!A:B,2,FALSE)=1,0.15,0.5))),0.5)</f>
        <v>0.5</v>
      </c>
      <c r="Y2152" s="6">
        <f t="shared" si="33"/>
        <v>1430500</v>
      </c>
    </row>
    <row r="2153" spans="1:25" x14ac:dyDescent="0.3">
      <c r="A2153" t="str">
        <f>IF(B2153=1,COUNTIF($B$2:B2153,1),"")</f>
        <v/>
      </c>
      <c r="B2153" t="str">
        <f>IF(C2153=1,COUNTIF($H$2:H2153,H2153),"")</f>
        <v/>
      </c>
      <c r="C2153">
        <f>IF(G2153=List!$P$1,1,0)</f>
        <v>0</v>
      </c>
      <c r="D2153" s="1" t="str">
        <f>IF(E2153=1,COUNTIF($E$2:E2153,1),"")</f>
        <v/>
      </c>
      <c r="E2153" s="1" t="str">
        <f>IF(H2153=List!$P$2,1,"")</f>
        <v/>
      </c>
      <c r="F2153" s="2" t="s">
        <v>11828</v>
      </c>
      <c r="G2153" s="2" t="s">
        <v>9843</v>
      </c>
      <c r="H2153" s="2" t="s">
        <v>6385</v>
      </c>
      <c r="I2153" s="2" t="s">
        <v>3437</v>
      </c>
      <c r="J2153" s="2" t="s">
        <v>950</v>
      </c>
      <c r="K2153" s="2" t="s">
        <v>3523</v>
      </c>
      <c r="L2153" s="2" t="s">
        <v>3524</v>
      </c>
      <c r="M2153" s="2" t="s">
        <v>159</v>
      </c>
      <c r="N2153" s="2" t="s">
        <v>756</v>
      </c>
      <c r="O2153" s="99">
        <v>26950</v>
      </c>
      <c r="P2153" s="2" t="s">
        <v>11428</v>
      </c>
      <c r="Q2153">
        <v>32574</v>
      </c>
      <c r="R2153">
        <v>34021</v>
      </c>
      <c r="S2153">
        <v>67553</v>
      </c>
      <c r="T2153">
        <v>33532</v>
      </c>
      <c r="U2153">
        <v>33370</v>
      </c>
      <c r="V2153" t="s">
        <v>8639</v>
      </c>
      <c r="W2153" s="101">
        <v>46192.617287384259</v>
      </c>
      <c r="X2153" s="1">
        <f>IFERROR(IF(H2153="","",IF(O2153=0,0.15,IF(VLOOKUP(O2153,'Source Post 14 Status (6.30.26)'!A:B,2,FALSE)=1,0.15,0.5))),0.5)</f>
        <v>0.15</v>
      </c>
      <c r="Y2153" s="6">
        <f t="shared" si="33"/>
        <v>10035</v>
      </c>
    </row>
    <row r="2154" spans="1:25" x14ac:dyDescent="0.3">
      <c r="A2154" t="str">
        <f>IF(B2154=1,COUNTIF($B$2:B2154,1),"")</f>
        <v/>
      </c>
      <c r="B2154" t="str">
        <f>IF(C2154=1,COUNTIF($H$2:H2154,H2154),"")</f>
        <v/>
      </c>
      <c r="C2154">
        <f>IF(G2154=List!$P$1,1,0)</f>
        <v>0</v>
      </c>
      <c r="D2154" s="1" t="str">
        <f>IF(E2154=1,COUNTIF($E$2:E2154,1),"")</f>
        <v/>
      </c>
      <c r="E2154" s="1" t="str">
        <f>IF(H2154=List!$P$2,1,"")</f>
        <v/>
      </c>
      <c r="F2154" s="2" t="s">
        <v>11828</v>
      </c>
      <c r="G2154" s="2" t="s">
        <v>9843</v>
      </c>
      <c r="H2154" s="2" t="s">
        <v>6385</v>
      </c>
      <c r="I2154" s="2" t="s">
        <v>3437</v>
      </c>
      <c r="J2154" s="2" t="s">
        <v>950</v>
      </c>
      <c r="K2154" s="2" t="s">
        <v>3523</v>
      </c>
      <c r="L2154" s="2" t="s">
        <v>3524</v>
      </c>
      <c r="M2154" s="2" t="s">
        <v>159</v>
      </c>
      <c r="N2154" s="2" t="s">
        <v>756</v>
      </c>
      <c r="O2154" s="99">
        <v>14984</v>
      </c>
      <c r="P2154" s="2" t="s">
        <v>7442</v>
      </c>
      <c r="Q2154">
        <v>33000</v>
      </c>
      <c r="R2154">
        <v>33000</v>
      </c>
      <c r="S2154">
        <v>66000</v>
      </c>
      <c r="T2154">
        <v>33000</v>
      </c>
      <c r="U2154">
        <v>33000</v>
      </c>
      <c r="V2154" t="s">
        <v>8639</v>
      </c>
      <c r="W2154" s="101">
        <v>46192.612072372685</v>
      </c>
      <c r="X2154" s="1">
        <f>IFERROR(IF(H2154="","",IF(O2154=0,0.15,IF(VLOOKUP(O2154,'Source Post 14 Status (6.30.26)'!A:B,2,FALSE)=1,0.15,0.5))),0.5)</f>
        <v>0.15</v>
      </c>
      <c r="Y2154" s="6">
        <f t="shared" si="33"/>
        <v>9900</v>
      </c>
    </row>
    <row r="2155" spans="1:25" x14ac:dyDescent="0.3">
      <c r="A2155" t="str">
        <f>IF(B2155=1,COUNTIF($B$2:B2155,1),"")</f>
        <v/>
      </c>
      <c r="B2155" t="str">
        <f>IF(C2155=1,COUNTIF($H$2:H2155,H2155),"")</f>
        <v/>
      </c>
      <c r="C2155">
        <f>IF(G2155=List!$P$1,1,0)</f>
        <v>0</v>
      </c>
      <c r="D2155" s="1" t="str">
        <f>IF(E2155=1,COUNTIF($E$2:E2155,1),"")</f>
        <v/>
      </c>
      <c r="E2155" s="1" t="str">
        <f>IF(H2155=List!$P$2,1,"")</f>
        <v/>
      </c>
      <c r="F2155" s="2" t="s">
        <v>11828</v>
      </c>
      <c r="G2155" s="2" t="s">
        <v>9843</v>
      </c>
      <c r="H2155" s="2" t="s">
        <v>6385</v>
      </c>
      <c r="I2155" s="2" t="s">
        <v>3437</v>
      </c>
      <c r="J2155" s="2" t="s">
        <v>950</v>
      </c>
      <c r="K2155" s="2" t="s">
        <v>3523</v>
      </c>
      <c r="L2155" s="2" t="s">
        <v>3524</v>
      </c>
      <c r="M2155" s="2" t="s">
        <v>159</v>
      </c>
      <c r="N2155" s="2" t="s">
        <v>756</v>
      </c>
      <c r="O2155" s="99">
        <v>20370</v>
      </c>
      <c r="P2155" s="2" t="s">
        <v>8105</v>
      </c>
      <c r="Q2155">
        <v>426500</v>
      </c>
      <c r="R2155">
        <v>426500</v>
      </c>
      <c r="S2155">
        <v>857000</v>
      </c>
      <c r="T2155">
        <v>426500</v>
      </c>
      <c r="U2155">
        <v>426500</v>
      </c>
      <c r="V2155" t="s">
        <v>8639</v>
      </c>
      <c r="W2155" s="101">
        <v>46192.613064849538</v>
      </c>
      <c r="X2155" s="1">
        <f>IFERROR(IF(H2155="","",IF(O2155=0,0.15,IF(VLOOKUP(O2155,'Source Post 14 Status (6.30.26)'!A:B,2,FALSE)=1,0.15,0.5))),0.5)</f>
        <v>0.15</v>
      </c>
      <c r="Y2155" s="6">
        <f t="shared" si="33"/>
        <v>127950</v>
      </c>
    </row>
    <row r="2156" spans="1:25" x14ac:dyDescent="0.3">
      <c r="A2156" t="str">
        <f>IF(B2156=1,COUNTIF($B$2:B2156,1),"")</f>
        <v/>
      </c>
      <c r="B2156" t="str">
        <f>IF(C2156=1,COUNTIF($H$2:H2156,H2156),"")</f>
        <v/>
      </c>
      <c r="C2156">
        <f>IF(G2156=List!$P$1,1,0)</f>
        <v>0</v>
      </c>
      <c r="D2156" s="1" t="str">
        <f>IF(E2156=1,COUNTIF($E$2:E2156,1),"")</f>
        <v/>
      </c>
      <c r="E2156" s="1" t="str">
        <f>IF(H2156=List!$P$2,1,"")</f>
        <v/>
      </c>
      <c r="F2156" s="2" t="s">
        <v>11828</v>
      </c>
      <c r="G2156" s="2" t="s">
        <v>9843</v>
      </c>
      <c r="H2156" s="2" t="s">
        <v>6385</v>
      </c>
      <c r="I2156" s="2" t="s">
        <v>3437</v>
      </c>
      <c r="J2156" s="2" t="s">
        <v>950</v>
      </c>
      <c r="K2156" s="2" t="s">
        <v>3523</v>
      </c>
      <c r="L2156" s="2" t="s">
        <v>3524</v>
      </c>
      <c r="M2156" s="2" t="s">
        <v>159</v>
      </c>
      <c r="N2156" s="2" t="s">
        <v>756</v>
      </c>
      <c r="O2156" s="99">
        <v>22754</v>
      </c>
      <c r="P2156" s="2" t="s">
        <v>8386</v>
      </c>
      <c r="Q2156">
        <v>256250</v>
      </c>
      <c r="R2156">
        <v>256750</v>
      </c>
      <c r="S2156">
        <v>521375</v>
      </c>
      <c r="T2156">
        <v>259250</v>
      </c>
      <c r="U2156">
        <v>259125</v>
      </c>
      <c r="V2156" t="s">
        <v>8639</v>
      </c>
      <c r="W2156" s="101">
        <v>46192.617820914355</v>
      </c>
      <c r="X2156" s="1">
        <f>IFERROR(IF(H2156="","",IF(O2156=0,0.15,IF(VLOOKUP(O2156,'Source Post 14 Status (6.30.26)'!A:B,2,FALSE)=1,0.15,0.5))),0.5)</f>
        <v>0.15</v>
      </c>
      <c r="Y2156" s="6">
        <f t="shared" si="33"/>
        <v>77756</v>
      </c>
    </row>
    <row r="2157" spans="1:25" x14ac:dyDescent="0.3">
      <c r="A2157" t="str">
        <f>IF(B2157=1,COUNTIF($B$2:B2157,1),"")</f>
        <v/>
      </c>
      <c r="B2157" t="str">
        <f>IF(C2157=1,COUNTIF($H$2:H2157,H2157),"")</f>
        <v/>
      </c>
      <c r="C2157">
        <f>IF(G2157=List!$P$1,1,0)</f>
        <v>0</v>
      </c>
      <c r="D2157" s="1" t="str">
        <f>IF(E2157=1,COUNTIF($E$2:E2157,1),"")</f>
        <v/>
      </c>
      <c r="E2157" s="1" t="str">
        <f>IF(H2157=List!$P$2,1,"")</f>
        <v/>
      </c>
      <c r="F2157" s="2" t="s">
        <v>11828</v>
      </c>
      <c r="G2157" s="2" t="s">
        <v>9843</v>
      </c>
      <c r="H2157" s="2" t="s">
        <v>6385</v>
      </c>
      <c r="I2157" s="2" t="s">
        <v>3437</v>
      </c>
      <c r="J2157" s="2" t="s">
        <v>950</v>
      </c>
      <c r="K2157" s="2" t="s">
        <v>3523</v>
      </c>
      <c r="L2157" s="2" t="s">
        <v>3524</v>
      </c>
      <c r="M2157" s="2" t="s">
        <v>159</v>
      </c>
      <c r="N2157" s="2" t="s">
        <v>756</v>
      </c>
      <c r="O2157" s="99">
        <v>8904</v>
      </c>
      <c r="P2157" s="2" t="s">
        <v>7067</v>
      </c>
      <c r="Q2157">
        <v>460000</v>
      </c>
      <c r="R2157">
        <v>460000</v>
      </c>
      <c r="V2157" t="s">
        <v>8639</v>
      </c>
      <c r="W2157" s="101">
        <v>46192.609456747683</v>
      </c>
      <c r="X2157" s="1">
        <f>IFERROR(IF(H2157="","",IF(O2157=0,0.15,IF(VLOOKUP(O2157,'Source Post 14 Status (6.30.26)'!A:B,2,FALSE)=1,0.15,0.5))),0.5)</f>
        <v>0.15</v>
      </c>
      <c r="Y2157" s="6">
        <f t="shared" si="33"/>
        <v>0</v>
      </c>
    </row>
    <row r="2158" spans="1:25" x14ac:dyDescent="0.3">
      <c r="A2158" t="str">
        <f>IF(B2158=1,COUNTIF($B$2:B2158,1),"")</f>
        <v/>
      </c>
      <c r="B2158" t="str">
        <f>IF(C2158=1,COUNTIF($H$2:H2158,H2158),"")</f>
        <v/>
      </c>
      <c r="C2158">
        <f>IF(G2158=List!$P$1,1,0)</f>
        <v>0</v>
      </c>
      <c r="D2158" s="1" t="str">
        <f>IF(E2158=1,COUNTIF($E$2:E2158,1),"")</f>
        <v/>
      </c>
      <c r="E2158" s="1" t="str">
        <f>IF(H2158=List!$P$2,1,"")</f>
        <v/>
      </c>
      <c r="F2158" s="2" t="s">
        <v>11828</v>
      </c>
      <c r="G2158" s="2" t="s">
        <v>9843</v>
      </c>
      <c r="H2158" s="2" t="s">
        <v>6385</v>
      </c>
      <c r="I2158" s="2" t="s">
        <v>3437</v>
      </c>
      <c r="J2158" s="2" t="s">
        <v>950</v>
      </c>
      <c r="K2158" s="2" t="s">
        <v>3523</v>
      </c>
      <c r="L2158" s="2" t="s">
        <v>3524</v>
      </c>
      <c r="M2158" s="2" t="s">
        <v>159</v>
      </c>
      <c r="N2158" s="2" t="s">
        <v>756</v>
      </c>
      <c r="O2158" s="99">
        <v>17882</v>
      </c>
      <c r="P2158" s="2" t="s">
        <v>7831</v>
      </c>
      <c r="Q2158">
        <v>116663</v>
      </c>
      <c r="R2158">
        <v>115963</v>
      </c>
      <c r="S2158">
        <v>227826</v>
      </c>
      <c r="T2158">
        <v>116763</v>
      </c>
      <c r="U2158">
        <v>115881</v>
      </c>
      <c r="V2158" t="s">
        <v>8639</v>
      </c>
      <c r="W2158" s="101">
        <v>46192.619800694447</v>
      </c>
      <c r="X2158" s="1">
        <f>IFERROR(IF(H2158="","",IF(O2158=0,0.15,IF(VLOOKUP(O2158,'Source Post 14 Status (6.30.26)'!A:B,2,FALSE)=1,0.15,0.5))),0.5)</f>
        <v>0.15</v>
      </c>
      <c r="Y2158" s="6">
        <f t="shared" si="33"/>
        <v>34897</v>
      </c>
    </row>
    <row r="2159" spans="1:25" x14ac:dyDescent="0.3">
      <c r="A2159" t="str">
        <f>IF(B2159=1,COUNTIF($B$2:B2159,1),"")</f>
        <v/>
      </c>
      <c r="B2159" t="str">
        <f>IF(C2159=1,COUNTIF($H$2:H2159,H2159),"")</f>
        <v/>
      </c>
      <c r="C2159">
        <f>IF(G2159=List!$P$1,1,0)</f>
        <v>0</v>
      </c>
      <c r="D2159" s="1" t="str">
        <f>IF(E2159=1,COUNTIF($E$2:E2159,1),"")</f>
        <v/>
      </c>
      <c r="E2159" s="1" t="str">
        <f>IF(H2159=List!$P$2,1,"")</f>
        <v/>
      </c>
      <c r="F2159" s="2" t="s">
        <v>11828</v>
      </c>
      <c r="G2159" s="2" t="s">
        <v>9843</v>
      </c>
      <c r="H2159" s="2" t="s">
        <v>6385</v>
      </c>
      <c r="I2159" s="2" t="s">
        <v>3437</v>
      </c>
      <c r="J2159" s="2" t="s">
        <v>950</v>
      </c>
      <c r="K2159" s="2" t="s">
        <v>3523</v>
      </c>
      <c r="L2159" s="2" t="s">
        <v>3524</v>
      </c>
      <c r="M2159" s="2" t="s">
        <v>159</v>
      </c>
      <c r="N2159" s="2" t="s">
        <v>756</v>
      </c>
      <c r="O2159" s="99">
        <v>0</v>
      </c>
      <c r="P2159" s="2" t="s">
        <v>8514</v>
      </c>
      <c r="Q2159">
        <v>1</v>
      </c>
      <c r="R2159">
        <v>1</v>
      </c>
      <c r="S2159">
        <v>100000</v>
      </c>
      <c r="T2159">
        <v>150000</v>
      </c>
      <c r="U2159">
        <v>150000</v>
      </c>
      <c r="V2159" t="s">
        <v>8639</v>
      </c>
      <c r="W2159" s="101">
        <v>46192.622794872688</v>
      </c>
      <c r="X2159" s="1">
        <f>IFERROR(IF(H2159="","",IF(O2159=0,0.15,IF(VLOOKUP(O2159,'Source Post 14 Status (6.30.26)'!A:B,2,FALSE)=1,0.15,0.5))),0.5)</f>
        <v>0.15</v>
      </c>
      <c r="Y2159" s="6">
        <f t="shared" si="33"/>
        <v>45000</v>
      </c>
    </row>
    <row r="2160" spans="1:25" x14ac:dyDescent="0.3">
      <c r="A2160" t="str">
        <f>IF(B2160=1,COUNTIF($B$2:B2160,1),"")</f>
        <v/>
      </c>
      <c r="B2160" t="str">
        <f>IF(C2160=1,COUNTIF($H$2:H2160,H2160),"")</f>
        <v/>
      </c>
      <c r="C2160">
        <f>IF(G2160=List!$P$1,1,0)</f>
        <v>0</v>
      </c>
      <c r="D2160" s="1" t="str">
        <f>IF(E2160=1,COUNTIF($E$2:E2160,1),"")</f>
        <v/>
      </c>
      <c r="E2160" s="1" t="str">
        <f>IF(H2160=List!$P$2,1,"")</f>
        <v/>
      </c>
      <c r="F2160" s="2" t="s">
        <v>11828</v>
      </c>
      <c r="G2160" s="2" t="s">
        <v>9843</v>
      </c>
      <c r="H2160" s="2" t="s">
        <v>6385</v>
      </c>
      <c r="I2160" s="2" t="s">
        <v>3437</v>
      </c>
      <c r="J2160" s="2" t="s">
        <v>950</v>
      </c>
      <c r="K2160" s="2" t="s">
        <v>3523</v>
      </c>
      <c r="L2160" s="2" t="s">
        <v>3524</v>
      </c>
      <c r="M2160" s="2" t="s">
        <v>159</v>
      </c>
      <c r="N2160" s="2" t="s">
        <v>756</v>
      </c>
      <c r="O2160" s="99">
        <v>16028</v>
      </c>
      <c r="P2160" s="2" t="s">
        <v>7545</v>
      </c>
      <c r="Q2160">
        <v>176000</v>
      </c>
      <c r="R2160">
        <v>176000</v>
      </c>
      <c r="S2160">
        <v>352000</v>
      </c>
      <c r="T2160">
        <v>176000</v>
      </c>
      <c r="U2160">
        <v>176000</v>
      </c>
      <c r="V2160" t="s">
        <v>8639</v>
      </c>
      <c r="W2160" s="101">
        <v>46192.620184756946</v>
      </c>
      <c r="X2160" s="1">
        <f>IFERROR(IF(H2160="","",IF(O2160=0,0.15,IF(VLOOKUP(O2160,'Source Post 14 Status (6.30.26)'!A:B,2,FALSE)=1,0.15,0.5))),0.5)</f>
        <v>0.15</v>
      </c>
      <c r="Y2160" s="6">
        <f t="shared" si="33"/>
        <v>52800</v>
      </c>
    </row>
    <row r="2161" spans="1:25" x14ac:dyDescent="0.3">
      <c r="A2161" t="str">
        <f>IF(B2161=1,COUNTIF($B$2:B2161,1),"")</f>
        <v/>
      </c>
      <c r="B2161" t="str">
        <f>IF(C2161=1,COUNTIF($H$2:H2161,H2161),"")</f>
        <v/>
      </c>
      <c r="C2161">
        <f>IF(G2161=List!$P$1,1,0)</f>
        <v>0</v>
      </c>
      <c r="D2161" s="1" t="str">
        <f>IF(E2161=1,COUNTIF($E$2:E2161,1),"")</f>
        <v/>
      </c>
      <c r="E2161" s="1" t="str">
        <f>IF(H2161=List!$P$2,1,"")</f>
        <v/>
      </c>
      <c r="F2161" s="2" t="s">
        <v>11828</v>
      </c>
      <c r="G2161" s="2" t="s">
        <v>9843</v>
      </c>
      <c r="H2161" s="2" t="s">
        <v>6385</v>
      </c>
      <c r="I2161" s="2" t="s">
        <v>3437</v>
      </c>
      <c r="J2161" s="2" t="s">
        <v>950</v>
      </c>
      <c r="K2161" s="2" t="s">
        <v>3523</v>
      </c>
      <c r="L2161" s="2" t="s">
        <v>3524</v>
      </c>
      <c r="M2161" s="2" t="s">
        <v>159</v>
      </c>
      <c r="N2161" s="2" t="s">
        <v>756</v>
      </c>
      <c r="O2161" s="99">
        <v>20659</v>
      </c>
      <c r="P2161" s="2" t="s">
        <v>8165</v>
      </c>
      <c r="Q2161">
        <v>32848</v>
      </c>
      <c r="R2161">
        <v>32688</v>
      </c>
      <c r="S2161">
        <v>64898</v>
      </c>
      <c r="T2161">
        <v>32210</v>
      </c>
      <c r="U2161">
        <v>32050</v>
      </c>
      <c r="V2161" t="s">
        <v>8639</v>
      </c>
      <c r="W2161" s="101">
        <v>46192.616101770836</v>
      </c>
      <c r="X2161" s="1">
        <f>IFERROR(IF(H2161="","",IF(O2161=0,0.15,IF(VLOOKUP(O2161,'Source Post 14 Status (6.30.26)'!A:B,2,FALSE)=1,0.15,0.5))),0.5)</f>
        <v>0.15</v>
      </c>
      <c r="Y2161" s="6">
        <f t="shared" si="33"/>
        <v>9639</v>
      </c>
    </row>
    <row r="2162" spans="1:25" x14ac:dyDescent="0.3">
      <c r="A2162" t="str">
        <f>IF(B2162=1,COUNTIF($B$2:B2162,1),"")</f>
        <v/>
      </c>
      <c r="B2162" t="str">
        <f>IF(C2162=1,COUNTIF($H$2:H2162,H2162),"")</f>
        <v/>
      </c>
      <c r="C2162">
        <f>IF(G2162=List!$P$1,1,0)</f>
        <v>0</v>
      </c>
      <c r="D2162" s="1" t="str">
        <f>IF(E2162=1,COUNTIF($E$2:E2162,1),"")</f>
        <v/>
      </c>
      <c r="E2162" s="1" t="str">
        <f>IF(H2162=List!$P$2,1,"")</f>
        <v/>
      </c>
      <c r="F2162" s="2" t="s">
        <v>11828</v>
      </c>
      <c r="G2162" s="2" t="s">
        <v>9843</v>
      </c>
      <c r="H2162" s="2" t="s">
        <v>6385</v>
      </c>
      <c r="I2162" s="2" t="s">
        <v>3437</v>
      </c>
      <c r="J2162" s="2" t="s">
        <v>950</v>
      </c>
      <c r="K2162" s="2" t="s">
        <v>3523</v>
      </c>
      <c r="L2162" s="2" t="s">
        <v>3524</v>
      </c>
      <c r="M2162" s="2" t="s">
        <v>159</v>
      </c>
      <c r="N2162" s="2" t="s">
        <v>756</v>
      </c>
      <c r="O2162" s="99">
        <v>20629</v>
      </c>
      <c r="P2162" s="2" t="s">
        <v>8151</v>
      </c>
      <c r="Q2162">
        <v>33009</v>
      </c>
      <c r="R2162">
        <v>32847</v>
      </c>
      <c r="S2162">
        <v>65209</v>
      </c>
      <c r="V2162" t="s">
        <v>8639</v>
      </c>
      <c r="W2162" s="101">
        <v>46192.615394988425</v>
      </c>
      <c r="X2162" s="1">
        <f>IFERROR(IF(H2162="","",IF(O2162=0,0.15,IF(VLOOKUP(O2162,'Source Post 14 Status (6.30.26)'!A:B,2,FALSE)=1,0.15,0.5))),0.5)</f>
        <v>0.15</v>
      </c>
      <c r="Y2162" s="6">
        <f t="shared" si="33"/>
        <v>0</v>
      </c>
    </row>
    <row r="2163" spans="1:25" x14ac:dyDescent="0.3">
      <c r="A2163" t="str">
        <f>IF(B2163=1,COUNTIF($B$2:B2163,1),"")</f>
        <v/>
      </c>
      <c r="B2163" t="str">
        <f>IF(C2163=1,COUNTIF($H$2:H2163,H2163),"")</f>
        <v/>
      </c>
      <c r="C2163">
        <f>IF(G2163=List!$P$1,1,0)</f>
        <v>0</v>
      </c>
      <c r="D2163" s="1" t="str">
        <f>IF(E2163=1,COUNTIF($E$2:E2163,1),"")</f>
        <v/>
      </c>
      <c r="E2163" s="1" t="str">
        <f>IF(H2163=List!$P$2,1,"")</f>
        <v/>
      </c>
      <c r="F2163" s="2" t="s">
        <v>11828</v>
      </c>
      <c r="G2163" s="2" t="s">
        <v>9843</v>
      </c>
      <c r="H2163" s="2" t="s">
        <v>6385</v>
      </c>
      <c r="I2163" s="2" t="s">
        <v>3437</v>
      </c>
      <c r="J2163" s="2" t="s">
        <v>950</v>
      </c>
      <c r="K2163" s="2" t="s">
        <v>3523</v>
      </c>
      <c r="L2163" s="2" t="s">
        <v>3524</v>
      </c>
      <c r="M2163" s="2" t="s">
        <v>159</v>
      </c>
      <c r="N2163" s="2" t="s">
        <v>756</v>
      </c>
      <c r="O2163" s="99">
        <v>0</v>
      </c>
      <c r="P2163" s="2" t="s">
        <v>8513</v>
      </c>
      <c r="Q2163">
        <v>7500</v>
      </c>
      <c r="R2163">
        <v>7500</v>
      </c>
      <c r="S2163">
        <v>15000</v>
      </c>
      <c r="T2163">
        <v>7500</v>
      </c>
      <c r="U2163">
        <v>7500</v>
      </c>
      <c r="V2163" t="s">
        <v>8639</v>
      </c>
      <c r="W2163" s="101">
        <v>46192.621728437502</v>
      </c>
      <c r="X2163" s="1">
        <f>IFERROR(IF(H2163="","",IF(O2163=0,0.15,IF(VLOOKUP(O2163,'Source Post 14 Status (6.30.26)'!A:B,2,FALSE)=1,0.15,0.5))),0.5)</f>
        <v>0.15</v>
      </c>
      <c r="Y2163" s="6">
        <f t="shared" si="33"/>
        <v>2250</v>
      </c>
    </row>
    <row r="2164" spans="1:25" x14ac:dyDescent="0.3">
      <c r="A2164" t="str">
        <f>IF(B2164=1,COUNTIF($B$2:B2164,1),"")</f>
        <v/>
      </c>
      <c r="B2164" t="str">
        <f>IF(C2164=1,COUNTIF($H$2:H2164,H2164),"")</f>
        <v/>
      </c>
      <c r="C2164">
        <f>IF(G2164=List!$P$1,1,0)</f>
        <v>0</v>
      </c>
      <c r="D2164" s="1" t="str">
        <f>IF(E2164=1,COUNTIF($E$2:E2164,1),"")</f>
        <v/>
      </c>
      <c r="E2164" s="1" t="str">
        <f>IF(H2164=List!$P$2,1,"")</f>
        <v/>
      </c>
      <c r="F2164" s="2" t="s">
        <v>11828</v>
      </c>
      <c r="G2164" s="2" t="s">
        <v>9843</v>
      </c>
      <c r="H2164" s="2" t="s">
        <v>6385</v>
      </c>
      <c r="I2164" s="2" t="s">
        <v>3437</v>
      </c>
      <c r="J2164" s="2" t="s">
        <v>950</v>
      </c>
      <c r="K2164" s="2" t="s">
        <v>3523</v>
      </c>
      <c r="L2164" s="2" t="s">
        <v>3524</v>
      </c>
      <c r="M2164" s="2" t="s">
        <v>159</v>
      </c>
      <c r="N2164" s="2" t="s">
        <v>756</v>
      </c>
      <c r="O2164" s="99">
        <v>17823</v>
      </c>
      <c r="P2164" s="2" t="s">
        <v>7817</v>
      </c>
      <c r="Q2164">
        <v>32822</v>
      </c>
      <c r="R2164">
        <v>32660</v>
      </c>
      <c r="V2164" t="s">
        <v>8639</v>
      </c>
      <c r="W2164" s="101">
        <v>46192.615069641201</v>
      </c>
      <c r="X2164" s="1">
        <f>IFERROR(IF(H2164="","",IF(O2164=0,0.15,IF(VLOOKUP(O2164,'Source Post 14 Status (6.30.26)'!A:B,2,FALSE)=1,0.15,0.5))),0.5)</f>
        <v>0.15</v>
      </c>
      <c r="Y2164" s="6">
        <f t="shared" si="33"/>
        <v>0</v>
      </c>
    </row>
    <row r="2165" spans="1:25" x14ac:dyDescent="0.3">
      <c r="A2165" t="str">
        <f>IF(B2165=1,COUNTIF($B$2:B2165,1),"")</f>
        <v/>
      </c>
      <c r="B2165" t="str">
        <f>IF(C2165=1,COUNTIF($H$2:H2165,H2165),"")</f>
        <v/>
      </c>
      <c r="C2165">
        <f>IF(G2165=List!$P$1,1,0)</f>
        <v>0</v>
      </c>
      <c r="D2165" s="1" t="str">
        <f>IF(E2165=1,COUNTIF($E$2:E2165,1),"")</f>
        <v/>
      </c>
      <c r="E2165" s="1" t="str">
        <f>IF(H2165=List!$P$2,1,"")</f>
        <v/>
      </c>
      <c r="F2165" s="2" t="s">
        <v>11828</v>
      </c>
      <c r="G2165" s="2" t="s">
        <v>9843</v>
      </c>
      <c r="H2165" s="2" t="s">
        <v>6385</v>
      </c>
      <c r="I2165" s="2" t="s">
        <v>3437</v>
      </c>
      <c r="J2165" s="2" t="s">
        <v>950</v>
      </c>
      <c r="K2165" s="2" t="s">
        <v>3523</v>
      </c>
      <c r="L2165" s="2" t="s">
        <v>3524</v>
      </c>
      <c r="M2165" s="2" t="s">
        <v>159</v>
      </c>
      <c r="N2165" s="2" t="s">
        <v>756</v>
      </c>
      <c r="O2165" s="99">
        <v>20122</v>
      </c>
      <c r="P2165" s="2" t="s">
        <v>8065</v>
      </c>
      <c r="Q2165">
        <v>414500</v>
      </c>
      <c r="R2165">
        <v>414500</v>
      </c>
      <c r="S2165">
        <v>832000</v>
      </c>
      <c r="T2165">
        <v>417000</v>
      </c>
      <c r="U2165">
        <v>417000</v>
      </c>
      <c r="V2165" t="s">
        <v>8639</v>
      </c>
      <c r="W2165" s="101">
        <v>46192.612532291663</v>
      </c>
      <c r="X2165" s="1">
        <f>IFERROR(IF(H2165="","",IF(O2165=0,0.15,IF(VLOOKUP(O2165,'Source Post 14 Status (6.30.26)'!A:B,2,FALSE)=1,0.15,0.5))),0.5)</f>
        <v>0.15</v>
      </c>
      <c r="Y2165" s="6">
        <f t="shared" si="33"/>
        <v>125100</v>
      </c>
    </row>
    <row r="2166" spans="1:25" x14ac:dyDescent="0.3">
      <c r="A2166" t="str">
        <f>IF(B2166=1,COUNTIF($B$2:B2166,1),"")</f>
        <v/>
      </c>
      <c r="B2166" t="str">
        <f>IF(C2166=1,COUNTIF($H$2:H2166,H2166),"")</f>
        <v/>
      </c>
      <c r="C2166">
        <f>IF(G2166=List!$P$1,1,0)</f>
        <v>0</v>
      </c>
      <c r="D2166" s="1" t="str">
        <f>IF(E2166=1,COUNTIF($E$2:E2166,1),"")</f>
        <v/>
      </c>
      <c r="E2166" s="1" t="str">
        <f>IF(H2166=List!$P$2,1,"")</f>
        <v/>
      </c>
      <c r="F2166" s="2" t="s">
        <v>11828</v>
      </c>
      <c r="G2166" s="2" t="s">
        <v>9843</v>
      </c>
      <c r="H2166" s="2" t="s">
        <v>6385</v>
      </c>
      <c r="I2166" s="2" t="s">
        <v>3437</v>
      </c>
      <c r="J2166" s="2" t="s">
        <v>950</v>
      </c>
      <c r="K2166" s="2" t="s">
        <v>3523</v>
      </c>
      <c r="L2166" s="2" t="s">
        <v>3524</v>
      </c>
      <c r="M2166" s="2" t="s">
        <v>159</v>
      </c>
      <c r="N2166" s="2" t="s">
        <v>756</v>
      </c>
      <c r="O2166" s="99">
        <v>20871</v>
      </c>
      <c r="P2166" s="2" t="s">
        <v>8227</v>
      </c>
      <c r="Q2166">
        <v>2536000</v>
      </c>
      <c r="R2166">
        <v>2536000</v>
      </c>
      <c r="S2166">
        <v>5072000</v>
      </c>
      <c r="T2166">
        <v>2536000</v>
      </c>
      <c r="U2166">
        <v>2536000</v>
      </c>
      <c r="V2166" t="s">
        <v>8639</v>
      </c>
      <c r="W2166" s="101">
        <v>46192.620582025462</v>
      </c>
      <c r="X2166" s="1">
        <f>IFERROR(IF(H2166="","",IF(O2166=0,0.15,IF(VLOOKUP(O2166,'Source Post 14 Status (6.30.26)'!A:B,2,FALSE)=1,0.15,0.5))),0.5)</f>
        <v>0.15</v>
      </c>
      <c r="Y2166" s="6">
        <f t="shared" si="33"/>
        <v>760800</v>
      </c>
    </row>
    <row r="2167" spans="1:25" x14ac:dyDescent="0.3">
      <c r="A2167" t="str">
        <f>IF(B2167=1,COUNTIF($B$2:B2167,1),"")</f>
        <v/>
      </c>
      <c r="B2167" t="str">
        <f>IF(C2167=1,COUNTIF($H$2:H2167,H2167),"")</f>
        <v/>
      </c>
      <c r="C2167">
        <f>IF(G2167=List!$P$1,1,0)</f>
        <v>0</v>
      </c>
      <c r="D2167" s="1" t="str">
        <f>IF(E2167=1,COUNTIF($E$2:E2167,1),"")</f>
        <v/>
      </c>
      <c r="E2167" s="1" t="str">
        <f>IF(H2167=List!$P$2,1,"")</f>
        <v/>
      </c>
      <c r="F2167" s="2" t="s">
        <v>11828</v>
      </c>
      <c r="G2167" s="2" t="s">
        <v>9843</v>
      </c>
      <c r="H2167" s="2" t="s">
        <v>6385</v>
      </c>
      <c r="I2167" s="2" t="s">
        <v>3437</v>
      </c>
      <c r="J2167" s="2" t="s">
        <v>950</v>
      </c>
      <c r="K2167" s="2" t="s">
        <v>3523</v>
      </c>
      <c r="L2167" s="2" t="s">
        <v>3524</v>
      </c>
      <c r="M2167" s="2" t="s">
        <v>159</v>
      </c>
      <c r="N2167" s="2" t="s">
        <v>756</v>
      </c>
      <c r="O2167" s="99">
        <v>22407</v>
      </c>
      <c r="P2167" s="2" t="s">
        <v>8318</v>
      </c>
      <c r="Q2167">
        <v>30605</v>
      </c>
      <c r="R2167">
        <v>30458</v>
      </c>
      <c r="S2167">
        <v>60473</v>
      </c>
      <c r="T2167">
        <v>30016</v>
      </c>
      <c r="U2167">
        <v>29869</v>
      </c>
      <c r="V2167" t="s">
        <v>8639</v>
      </c>
      <c r="W2167" s="101">
        <v>46192.616318287037</v>
      </c>
      <c r="X2167" s="1">
        <f>IFERROR(IF(H2167="","",IF(O2167=0,0.15,IF(VLOOKUP(O2167,'Source Post 14 Status (6.30.26)'!A:B,2,FALSE)=1,0.15,0.5))),0.5)</f>
        <v>0.15</v>
      </c>
      <c r="Y2167" s="6">
        <f t="shared" si="33"/>
        <v>8983</v>
      </c>
    </row>
    <row r="2168" spans="1:25" x14ac:dyDescent="0.3">
      <c r="A2168" t="str">
        <f>IF(B2168=1,COUNTIF($B$2:B2168,1),"")</f>
        <v/>
      </c>
      <c r="B2168" t="str">
        <f>IF(C2168=1,COUNTIF($H$2:H2168,H2168),"")</f>
        <v/>
      </c>
      <c r="C2168">
        <f>IF(G2168=List!$P$1,1,0)</f>
        <v>0</v>
      </c>
      <c r="D2168" s="1" t="str">
        <f>IF(E2168=1,COUNTIF($E$2:E2168,1),"")</f>
        <v/>
      </c>
      <c r="E2168" s="1" t="str">
        <f>IF(H2168=List!$P$2,1,"")</f>
        <v/>
      </c>
      <c r="F2168" s="2" t="s">
        <v>11828</v>
      </c>
      <c r="G2168" s="2" t="s">
        <v>9843</v>
      </c>
      <c r="H2168" s="2" t="s">
        <v>6386</v>
      </c>
      <c r="I2168" s="2" t="s">
        <v>3437</v>
      </c>
      <c r="J2168" s="2" t="s">
        <v>950</v>
      </c>
      <c r="K2168" s="2" t="s">
        <v>3523</v>
      </c>
      <c r="L2168" s="2" t="s">
        <v>3524</v>
      </c>
      <c r="M2168" s="2" t="s">
        <v>190</v>
      </c>
      <c r="N2168" s="2" t="s">
        <v>769</v>
      </c>
      <c r="O2168" s="99">
        <v>10044</v>
      </c>
      <c r="P2168" s="2" t="s">
        <v>7127</v>
      </c>
      <c r="Q2168">
        <v>45230</v>
      </c>
      <c r="R2168">
        <v>48954</v>
      </c>
      <c r="S2168">
        <v>93591</v>
      </c>
      <c r="T2168">
        <v>49625</v>
      </c>
      <c r="U2168">
        <v>48018</v>
      </c>
      <c r="V2168" t="s">
        <v>8639</v>
      </c>
      <c r="W2168" s="101">
        <v>46192.636638229167</v>
      </c>
      <c r="X2168" s="1">
        <f>IFERROR(IF(H2168="","",IF(O2168=0,0.15,IF(VLOOKUP(O2168,'Source Post 14 Status (6.30.26)'!A:B,2,FALSE)=1,0.15,0.5))),0.5)</f>
        <v>0.5</v>
      </c>
      <c r="Y2168" s="6">
        <f t="shared" si="33"/>
        <v>48822</v>
      </c>
    </row>
    <row r="2169" spans="1:25" x14ac:dyDescent="0.3">
      <c r="A2169" t="str">
        <f>IF(B2169=1,COUNTIF($B$2:B2169,1),"")</f>
        <v/>
      </c>
      <c r="B2169" t="str">
        <f>IF(C2169=1,COUNTIF($H$2:H2169,H2169),"")</f>
        <v/>
      </c>
      <c r="C2169">
        <f>IF(G2169=List!$P$1,1,0)</f>
        <v>0</v>
      </c>
      <c r="D2169" s="1" t="str">
        <f>IF(E2169=1,COUNTIF($E$2:E2169,1),"")</f>
        <v/>
      </c>
      <c r="E2169" s="1" t="str">
        <f>IF(H2169=List!$P$2,1,"")</f>
        <v/>
      </c>
      <c r="F2169" s="2" t="s">
        <v>11828</v>
      </c>
      <c r="G2169" s="2" t="s">
        <v>9844</v>
      </c>
      <c r="H2169" s="2" t="s">
        <v>6387</v>
      </c>
      <c r="I2169" s="2" t="s">
        <v>3437</v>
      </c>
      <c r="J2169" s="2" t="s">
        <v>950</v>
      </c>
      <c r="K2169" s="2" t="s">
        <v>3526</v>
      </c>
      <c r="L2169" s="2" t="s">
        <v>3527</v>
      </c>
      <c r="M2169" s="2" t="s">
        <v>159</v>
      </c>
      <c r="N2169" s="2" t="s">
        <v>756</v>
      </c>
      <c r="O2169" s="99">
        <v>0</v>
      </c>
      <c r="P2169" s="2" t="s">
        <v>8513</v>
      </c>
      <c r="W2169" s="101">
        <v>1</v>
      </c>
      <c r="X2169" s="1">
        <f>IFERROR(IF(H2169="","",IF(O2169=0,0.15,IF(VLOOKUP(O2169,'Source Post 14 Status (6.30.26)'!A:B,2,FALSE)=1,0.15,0.5))),0.5)</f>
        <v>0.15</v>
      </c>
      <c r="Y2169" s="6">
        <f t="shared" si="33"/>
        <v>0</v>
      </c>
    </row>
    <row r="2170" spans="1:25" x14ac:dyDescent="0.3">
      <c r="A2170" t="str">
        <f>IF(B2170=1,COUNTIF($B$2:B2170,1),"")</f>
        <v/>
      </c>
      <c r="B2170" t="str">
        <f>IF(C2170=1,COUNTIF($H$2:H2170,H2170),"")</f>
        <v/>
      </c>
      <c r="C2170">
        <f>IF(G2170=List!$P$1,1,0)</f>
        <v>0</v>
      </c>
      <c r="D2170" s="1" t="str">
        <f>IF(E2170=1,COUNTIF($E$2:E2170,1),"")</f>
        <v/>
      </c>
      <c r="E2170" s="1" t="str">
        <f>IF(H2170=List!$P$2,1,"")</f>
        <v/>
      </c>
      <c r="F2170" s="2" t="s">
        <v>11828</v>
      </c>
      <c r="G2170" s="2" t="s">
        <v>9844</v>
      </c>
      <c r="H2170" s="2" t="s">
        <v>6387</v>
      </c>
      <c r="I2170" s="2" t="s">
        <v>3437</v>
      </c>
      <c r="J2170" s="2" t="s">
        <v>950</v>
      </c>
      <c r="K2170" s="2" t="s">
        <v>3526</v>
      </c>
      <c r="L2170" s="2" t="s">
        <v>3527</v>
      </c>
      <c r="M2170" s="2" t="s">
        <v>159</v>
      </c>
      <c r="N2170" s="2" t="s">
        <v>756</v>
      </c>
      <c r="O2170" s="99">
        <v>561</v>
      </c>
      <c r="P2170" s="2" t="s">
        <v>6844</v>
      </c>
      <c r="Q2170">
        <v>28449</v>
      </c>
      <c r="V2170" t="s">
        <v>12942</v>
      </c>
      <c r="W2170" s="101">
        <v>46204.34685790509</v>
      </c>
      <c r="X2170" s="1">
        <f>IFERROR(IF(H2170="","",IF(O2170=0,0.15,IF(VLOOKUP(O2170,'Source Post 14 Status (6.30.26)'!A:B,2,FALSE)=1,0.15,0.5))),0.5)</f>
        <v>0.5</v>
      </c>
      <c r="Y2170" s="6">
        <f t="shared" si="33"/>
        <v>0</v>
      </c>
    </row>
    <row r="2171" spans="1:25" x14ac:dyDescent="0.3">
      <c r="A2171" t="str">
        <f>IF(B2171=1,COUNTIF($B$2:B2171,1),"")</f>
        <v/>
      </c>
      <c r="B2171" t="str">
        <f>IF(C2171=1,COUNTIF($H$2:H2171,H2171),"")</f>
        <v/>
      </c>
      <c r="C2171">
        <f>IF(G2171=List!$P$1,1,0)</f>
        <v>0</v>
      </c>
      <c r="D2171" s="1" t="str">
        <f>IF(E2171=1,COUNTIF($E$2:E2171,1),"")</f>
        <v/>
      </c>
      <c r="E2171" s="1" t="str">
        <f>IF(H2171=List!$P$2,1,"")</f>
        <v/>
      </c>
      <c r="F2171" s="2" t="s">
        <v>11828</v>
      </c>
      <c r="G2171" s="2" t="s">
        <v>9844</v>
      </c>
      <c r="H2171" s="2" t="s">
        <v>6387</v>
      </c>
      <c r="I2171" s="2" t="s">
        <v>3437</v>
      </c>
      <c r="J2171" s="2" t="s">
        <v>950</v>
      </c>
      <c r="K2171" s="2" t="s">
        <v>3526</v>
      </c>
      <c r="L2171" s="2" t="s">
        <v>3527</v>
      </c>
      <c r="M2171" s="2" t="s">
        <v>159</v>
      </c>
      <c r="N2171" s="2" t="s">
        <v>756</v>
      </c>
      <c r="O2171" s="99">
        <v>1080</v>
      </c>
      <c r="P2171" s="2" t="s">
        <v>6856</v>
      </c>
      <c r="Q2171">
        <v>9382</v>
      </c>
      <c r="R2171">
        <v>9228</v>
      </c>
      <c r="S2171">
        <v>17994</v>
      </c>
      <c r="T2171">
        <v>8767</v>
      </c>
      <c r="U2171">
        <v>8613</v>
      </c>
      <c r="V2171" t="s">
        <v>12942</v>
      </c>
      <c r="W2171" s="101">
        <v>46204.349157835648</v>
      </c>
      <c r="X2171" s="1">
        <f>IFERROR(IF(H2171="","",IF(O2171=0,0.15,IF(VLOOKUP(O2171,'Source Post 14 Status (6.30.26)'!A:B,2,FALSE)=1,0.15,0.5))),0.5)</f>
        <v>0.5</v>
      </c>
      <c r="Y2171" s="6">
        <f t="shared" si="33"/>
        <v>8690</v>
      </c>
    </row>
    <row r="2172" spans="1:25" x14ac:dyDescent="0.3">
      <c r="A2172" t="str">
        <f>IF(B2172=1,COUNTIF($B$2:B2172,1),"")</f>
        <v/>
      </c>
      <c r="B2172" t="str">
        <f>IF(C2172=1,COUNTIF($H$2:H2172,H2172),"")</f>
        <v/>
      </c>
      <c r="C2172">
        <f>IF(G2172=List!$P$1,1,0)</f>
        <v>0</v>
      </c>
      <c r="D2172" s="1" t="str">
        <f>IF(E2172=1,COUNTIF($E$2:E2172,1),"")</f>
        <v/>
      </c>
      <c r="E2172" s="1" t="str">
        <f>IF(H2172=List!$P$2,1,"")</f>
        <v/>
      </c>
      <c r="F2172" s="2" t="s">
        <v>11828</v>
      </c>
      <c r="G2172" s="2" t="s">
        <v>9844</v>
      </c>
      <c r="H2172" s="2" t="s">
        <v>6387</v>
      </c>
      <c r="I2172" s="2" t="s">
        <v>3437</v>
      </c>
      <c r="J2172" s="2" t="s">
        <v>950</v>
      </c>
      <c r="K2172" s="2" t="s">
        <v>3526</v>
      </c>
      <c r="L2172" s="2" t="s">
        <v>3527</v>
      </c>
      <c r="M2172" s="2" t="s">
        <v>159</v>
      </c>
      <c r="N2172" s="2" t="s">
        <v>756</v>
      </c>
      <c r="O2172" s="99">
        <v>0</v>
      </c>
      <c r="P2172" s="2" t="s">
        <v>8514</v>
      </c>
      <c r="W2172" s="101">
        <v>1</v>
      </c>
      <c r="X2172" s="1">
        <f>IFERROR(IF(H2172="","",IF(O2172=0,0.15,IF(VLOOKUP(O2172,'Source Post 14 Status (6.30.26)'!A:B,2,FALSE)=1,0.15,0.5))),0.5)</f>
        <v>0.15</v>
      </c>
      <c r="Y2172" s="6">
        <f t="shared" si="33"/>
        <v>0</v>
      </c>
    </row>
    <row r="2173" spans="1:25" x14ac:dyDescent="0.3">
      <c r="A2173" t="str">
        <f>IF(B2173=1,COUNTIF($B$2:B2173,1),"")</f>
        <v/>
      </c>
      <c r="B2173" t="str">
        <f>IF(C2173=1,COUNTIF($H$2:H2173,H2173),"")</f>
        <v/>
      </c>
      <c r="C2173">
        <f>IF(G2173=List!$P$1,1,0)</f>
        <v>0</v>
      </c>
      <c r="D2173" s="1" t="str">
        <f>IF(E2173=1,COUNTIF($E$2:E2173,1),"")</f>
        <v/>
      </c>
      <c r="E2173" s="1" t="str">
        <f>IF(H2173=List!$P$2,1,"")</f>
        <v/>
      </c>
      <c r="F2173" s="2" t="s">
        <v>11828</v>
      </c>
      <c r="G2173" s="2" t="s">
        <v>9844</v>
      </c>
      <c r="H2173" s="2" t="s">
        <v>6387</v>
      </c>
      <c r="I2173" s="2" t="s">
        <v>3437</v>
      </c>
      <c r="J2173" s="2" t="s">
        <v>950</v>
      </c>
      <c r="K2173" s="2" t="s">
        <v>3526</v>
      </c>
      <c r="L2173" s="2" t="s">
        <v>3527</v>
      </c>
      <c r="M2173" s="2" t="s">
        <v>159</v>
      </c>
      <c r="N2173" s="2" t="s">
        <v>756</v>
      </c>
      <c r="O2173" s="99">
        <v>1075</v>
      </c>
      <c r="P2173" s="2" t="s">
        <v>6854</v>
      </c>
      <c r="Q2173">
        <v>158250</v>
      </c>
      <c r="R2173">
        <v>158250</v>
      </c>
      <c r="S2173">
        <v>316500</v>
      </c>
      <c r="T2173">
        <v>158250</v>
      </c>
      <c r="U2173">
        <v>158250</v>
      </c>
      <c r="V2173" t="s">
        <v>12942</v>
      </c>
      <c r="W2173" s="101">
        <v>46204.348494675927</v>
      </c>
      <c r="X2173" s="1">
        <f>IFERROR(IF(H2173="","",IF(O2173=0,0.15,IF(VLOOKUP(O2173,'Source Post 14 Status (6.30.26)'!A:B,2,FALSE)=1,0.15,0.5))),0.5)</f>
        <v>0.5</v>
      </c>
      <c r="Y2173" s="6">
        <f t="shared" si="33"/>
        <v>158250</v>
      </c>
    </row>
    <row r="2174" spans="1:25" x14ac:dyDescent="0.3">
      <c r="A2174" t="str">
        <f>IF(B2174=1,COUNTIF($B$2:B2174,1),"")</f>
        <v/>
      </c>
      <c r="B2174" t="str">
        <f>IF(C2174=1,COUNTIF($H$2:H2174,H2174),"")</f>
        <v/>
      </c>
      <c r="C2174">
        <f>IF(G2174=List!$P$1,1,0)</f>
        <v>0</v>
      </c>
      <c r="D2174" s="1" t="str">
        <f>IF(E2174=1,COUNTIF($E$2:E2174,1),"")</f>
        <v/>
      </c>
      <c r="E2174" s="1" t="str">
        <f>IF(H2174=List!$P$2,1,"")</f>
        <v/>
      </c>
      <c r="F2174" s="2" t="s">
        <v>11828</v>
      </c>
      <c r="G2174" s="2" t="s">
        <v>9844</v>
      </c>
      <c r="H2174" s="2" t="s">
        <v>6387</v>
      </c>
      <c r="I2174" s="2" t="s">
        <v>3437</v>
      </c>
      <c r="J2174" s="2" t="s">
        <v>950</v>
      </c>
      <c r="K2174" s="2" t="s">
        <v>3526</v>
      </c>
      <c r="L2174" s="2" t="s">
        <v>3527</v>
      </c>
      <c r="M2174" s="2" t="s">
        <v>159</v>
      </c>
      <c r="N2174" s="2" t="s">
        <v>756</v>
      </c>
      <c r="O2174" s="99">
        <v>1078</v>
      </c>
      <c r="P2174" s="2" t="s">
        <v>6855</v>
      </c>
      <c r="Q2174">
        <v>26564</v>
      </c>
      <c r="R2174">
        <v>26129</v>
      </c>
      <c r="S2174">
        <v>50951</v>
      </c>
      <c r="T2174">
        <v>24823</v>
      </c>
      <c r="U2174">
        <v>24387</v>
      </c>
      <c r="V2174" t="s">
        <v>12942</v>
      </c>
      <c r="W2174" s="101">
        <v>46204.34883171296</v>
      </c>
      <c r="X2174" s="1">
        <f>IFERROR(IF(H2174="","",IF(O2174=0,0.15,IF(VLOOKUP(O2174,'Source Post 14 Status (6.30.26)'!A:B,2,FALSE)=1,0.15,0.5))),0.5)</f>
        <v>0.5</v>
      </c>
      <c r="Y2174" s="6">
        <f t="shared" si="33"/>
        <v>24605</v>
      </c>
    </row>
    <row r="2175" spans="1:25" x14ac:dyDescent="0.3">
      <c r="A2175" t="str">
        <f>IF(B2175=1,COUNTIF($B$2:B2175,1),"")</f>
        <v/>
      </c>
      <c r="B2175" t="str">
        <f>IF(C2175=1,COUNTIF($H$2:H2175,H2175),"")</f>
        <v/>
      </c>
      <c r="C2175">
        <f>IF(G2175=List!$P$1,1,0)</f>
        <v>0</v>
      </c>
      <c r="D2175" s="1" t="str">
        <f>IF(E2175=1,COUNTIF($E$2:E2175,1),"")</f>
        <v/>
      </c>
      <c r="E2175" s="1" t="str">
        <f>IF(H2175=List!$P$2,1,"")</f>
        <v/>
      </c>
      <c r="F2175" s="2" t="s">
        <v>11828</v>
      </c>
      <c r="G2175" s="2" t="s">
        <v>9844</v>
      </c>
      <c r="H2175" s="2" t="s">
        <v>6387</v>
      </c>
      <c r="I2175" s="2" t="s">
        <v>3437</v>
      </c>
      <c r="J2175" s="2" t="s">
        <v>950</v>
      </c>
      <c r="K2175" s="2" t="s">
        <v>3526</v>
      </c>
      <c r="L2175" s="2" t="s">
        <v>3527</v>
      </c>
      <c r="M2175" s="2" t="s">
        <v>159</v>
      </c>
      <c r="N2175" s="2" t="s">
        <v>756</v>
      </c>
      <c r="O2175" s="99">
        <v>1083</v>
      </c>
      <c r="P2175" s="2" t="s">
        <v>6857</v>
      </c>
      <c r="Q2175">
        <v>307721</v>
      </c>
      <c r="R2175">
        <v>303058</v>
      </c>
      <c r="S2175">
        <v>592130</v>
      </c>
      <c r="T2175">
        <v>289071</v>
      </c>
      <c r="U2175">
        <v>284409</v>
      </c>
      <c r="V2175" t="s">
        <v>12942</v>
      </c>
      <c r="W2175" s="101">
        <v>46204.34951015046</v>
      </c>
      <c r="X2175" s="1">
        <f>IFERROR(IF(H2175="","",IF(O2175=0,0.15,IF(VLOOKUP(O2175,'Source Post 14 Status (6.30.26)'!A:B,2,FALSE)=1,0.15,0.5))),0.5)</f>
        <v>0.5</v>
      </c>
      <c r="Y2175" s="6">
        <f t="shared" si="33"/>
        <v>286740</v>
      </c>
    </row>
    <row r="2176" spans="1:25" x14ac:dyDescent="0.3">
      <c r="A2176" t="str">
        <f>IF(B2176=1,COUNTIF($B$2:B2176,1),"")</f>
        <v/>
      </c>
      <c r="B2176" t="str">
        <f>IF(C2176=1,COUNTIF($H$2:H2176,H2176),"")</f>
        <v/>
      </c>
      <c r="C2176">
        <f>IF(G2176=List!$P$1,1,0)</f>
        <v>0</v>
      </c>
      <c r="D2176" s="1" t="str">
        <f>IF(E2176=1,COUNTIF($E$2:E2176,1),"")</f>
        <v/>
      </c>
      <c r="E2176" s="1" t="str">
        <f>IF(H2176=List!$P$2,1,"")</f>
        <v/>
      </c>
      <c r="F2176" s="2" t="s">
        <v>11828</v>
      </c>
      <c r="G2176" s="2" t="s">
        <v>9844</v>
      </c>
      <c r="H2176" s="2" t="s">
        <v>6387</v>
      </c>
      <c r="I2176" s="2" t="s">
        <v>3437</v>
      </c>
      <c r="J2176" s="2" t="s">
        <v>950</v>
      </c>
      <c r="K2176" s="2" t="s">
        <v>3526</v>
      </c>
      <c r="L2176" s="2" t="s">
        <v>3527</v>
      </c>
      <c r="M2176" s="2" t="s">
        <v>159</v>
      </c>
      <c r="N2176" s="2" t="s">
        <v>756</v>
      </c>
      <c r="O2176" s="99">
        <v>1102</v>
      </c>
      <c r="P2176" s="2" t="s">
        <v>6858</v>
      </c>
      <c r="Q2176">
        <v>61997</v>
      </c>
      <c r="R2176">
        <v>60997</v>
      </c>
      <c r="S2176">
        <v>118994</v>
      </c>
      <c r="T2176">
        <v>57997</v>
      </c>
      <c r="U2176">
        <v>56997</v>
      </c>
      <c r="V2176" t="s">
        <v>12942</v>
      </c>
      <c r="W2176" s="101">
        <v>46204.349847106481</v>
      </c>
      <c r="X2176" s="1">
        <f>IFERROR(IF(H2176="","",IF(O2176=0,0.15,IF(VLOOKUP(O2176,'Source Post 14 Status (6.30.26)'!A:B,2,FALSE)=1,0.15,0.5))),0.5)</f>
        <v>0.5</v>
      </c>
      <c r="Y2176" s="6">
        <f t="shared" si="33"/>
        <v>57497</v>
      </c>
    </row>
    <row r="2177" spans="1:25" x14ac:dyDescent="0.3">
      <c r="A2177" t="str">
        <f>IF(B2177=1,COUNTIF($B$2:B2177,1),"")</f>
        <v/>
      </c>
      <c r="B2177" t="str">
        <f>IF(C2177=1,COUNTIF($H$2:H2177,H2177),"")</f>
        <v/>
      </c>
      <c r="C2177">
        <f>IF(G2177=List!$P$1,1,0)</f>
        <v>0</v>
      </c>
      <c r="D2177" s="1" t="str">
        <f>IF(E2177=1,COUNTIF($E$2:E2177,1),"")</f>
        <v/>
      </c>
      <c r="E2177" s="1" t="str">
        <f>IF(H2177=List!$P$2,1,"")</f>
        <v/>
      </c>
      <c r="F2177" s="2" t="s">
        <v>11828</v>
      </c>
      <c r="G2177" s="2" t="s">
        <v>9844</v>
      </c>
      <c r="H2177" s="2" t="s">
        <v>6387</v>
      </c>
      <c r="I2177" s="2" t="s">
        <v>3437</v>
      </c>
      <c r="J2177" s="2" t="s">
        <v>950</v>
      </c>
      <c r="K2177" s="2" t="s">
        <v>3526</v>
      </c>
      <c r="L2177" s="2" t="s">
        <v>3527</v>
      </c>
      <c r="M2177" s="2" t="s">
        <v>159</v>
      </c>
      <c r="N2177" s="2" t="s">
        <v>756</v>
      </c>
      <c r="O2177" s="99">
        <v>8310</v>
      </c>
      <c r="P2177" s="2" t="s">
        <v>7027</v>
      </c>
      <c r="Q2177">
        <v>66116</v>
      </c>
      <c r="R2177">
        <v>65143</v>
      </c>
      <c r="S2177">
        <v>127370</v>
      </c>
      <c r="T2177">
        <v>62227</v>
      </c>
      <c r="U2177">
        <v>61254</v>
      </c>
      <c r="V2177" t="s">
        <v>12942</v>
      </c>
      <c r="W2177" s="101">
        <v>46204.350518090279</v>
      </c>
      <c r="X2177" s="1">
        <f>IFERROR(IF(H2177="","",IF(O2177=0,0.15,IF(VLOOKUP(O2177,'Source Post 14 Status (6.30.26)'!A:B,2,FALSE)=1,0.15,0.5))),0.5)</f>
        <v>0.5</v>
      </c>
      <c r="Y2177" s="6">
        <f t="shared" si="33"/>
        <v>61741</v>
      </c>
    </row>
    <row r="2178" spans="1:25" x14ac:dyDescent="0.3">
      <c r="A2178" t="str">
        <f>IF(B2178=1,COUNTIF($B$2:B2178,1),"")</f>
        <v/>
      </c>
      <c r="B2178" t="str">
        <f>IF(C2178=1,COUNTIF($H$2:H2178,H2178),"")</f>
        <v/>
      </c>
      <c r="C2178">
        <f>IF(G2178=List!$P$1,1,0)</f>
        <v>0</v>
      </c>
      <c r="D2178" s="1" t="str">
        <f>IF(E2178=1,COUNTIF($E$2:E2178,1),"")</f>
        <v/>
      </c>
      <c r="E2178" s="1" t="str">
        <f>IF(H2178=List!$P$2,1,"")</f>
        <v/>
      </c>
      <c r="F2178" s="2" t="s">
        <v>11828</v>
      </c>
      <c r="G2178" s="2" t="s">
        <v>9844</v>
      </c>
      <c r="H2178" s="2" t="s">
        <v>6387</v>
      </c>
      <c r="I2178" s="2" t="s">
        <v>3437</v>
      </c>
      <c r="J2178" s="2" t="s">
        <v>950</v>
      </c>
      <c r="K2178" s="2" t="s">
        <v>3526</v>
      </c>
      <c r="L2178" s="2" t="s">
        <v>3527</v>
      </c>
      <c r="M2178" s="2" t="s">
        <v>159</v>
      </c>
      <c r="N2178" s="2" t="s">
        <v>756</v>
      </c>
      <c r="O2178" s="99">
        <v>1879</v>
      </c>
      <c r="P2178" s="2" t="s">
        <v>6880</v>
      </c>
      <c r="Q2178">
        <v>63000</v>
      </c>
      <c r="R2178">
        <v>62000</v>
      </c>
      <c r="S2178">
        <v>121000</v>
      </c>
      <c r="T2178">
        <v>59000</v>
      </c>
      <c r="U2178">
        <v>58000</v>
      </c>
      <c r="V2178" t="s">
        <v>12942</v>
      </c>
      <c r="W2178" s="101">
        <v>46204.350168553239</v>
      </c>
      <c r="X2178" s="1">
        <f>IFERROR(IF(H2178="","",IF(O2178=0,0.15,IF(VLOOKUP(O2178,'Source Post 14 Status (6.30.26)'!A:B,2,FALSE)=1,0.15,0.5))),0.5)</f>
        <v>0.5</v>
      </c>
      <c r="Y2178" s="6">
        <f t="shared" si="33"/>
        <v>58500</v>
      </c>
    </row>
    <row r="2179" spans="1:25" x14ac:dyDescent="0.3">
      <c r="A2179" t="str">
        <f>IF(B2179=1,COUNTIF($B$2:B2179,1),"")</f>
        <v/>
      </c>
      <c r="B2179" t="str">
        <f>IF(C2179=1,COUNTIF($H$2:H2179,H2179),"")</f>
        <v/>
      </c>
      <c r="C2179">
        <f>IF(G2179=List!$P$1,1,0)</f>
        <v>0</v>
      </c>
      <c r="D2179" s="1" t="str">
        <f>IF(E2179=1,COUNTIF($E$2:E2179,1),"")</f>
        <v/>
      </c>
      <c r="E2179" s="1" t="str">
        <f>IF(H2179=List!$P$2,1,"")</f>
        <v/>
      </c>
      <c r="F2179" s="2" t="s">
        <v>11828</v>
      </c>
      <c r="G2179" s="2" t="s">
        <v>9844</v>
      </c>
      <c r="H2179" s="2" t="s">
        <v>6387</v>
      </c>
      <c r="I2179" s="2" t="s">
        <v>3437</v>
      </c>
      <c r="J2179" s="2" t="s">
        <v>950</v>
      </c>
      <c r="K2179" s="2" t="s">
        <v>3526</v>
      </c>
      <c r="L2179" s="2" t="s">
        <v>3527</v>
      </c>
      <c r="M2179" s="2" t="s">
        <v>159</v>
      </c>
      <c r="N2179" s="2" t="s">
        <v>756</v>
      </c>
      <c r="O2179" s="99">
        <v>10722</v>
      </c>
      <c r="P2179" s="2" t="s">
        <v>7205</v>
      </c>
      <c r="Q2179">
        <v>306125</v>
      </c>
      <c r="R2179">
        <v>309125</v>
      </c>
      <c r="S2179">
        <v>620750</v>
      </c>
      <c r="T2179">
        <v>311625</v>
      </c>
      <c r="U2179">
        <v>320125</v>
      </c>
      <c r="V2179" t="s">
        <v>12942</v>
      </c>
      <c r="W2179" s="101">
        <v>46204.35139895833</v>
      </c>
      <c r="X2179" s="1">
        <f>IFERROR(IF(H2179="","",IF(O2179=0,0.15,IF(VLOOKUP(O2179,'Source Post 14 Status (6.30.26)'!A:B,2,FALSE)=1,0.15,0.5))),0.5)</f>
        <v>0.15</v>
      </c>
      <c r="Y2179" s="6">
        <f t="shared" ref="Y2179:Y2242" si="34">IF(H2179="","",ROUND(MIN((T2179+U2179)*X2179,T2179),0))</f>
        <v>94763</v>
      </c>
    </row>
    <row r="2180" spans="1:25" x14ac:dyDescent="0.3">
      <c r="A2180" t="str">
        <f>IF(B2180=1,COUNTIF($B$2:B2180,1),"")</f>
        <v/>
      </c>
      <c r="B2180" t="str">
        <f>IF(C2180=1,COUNTIF($H$2:H2180,H2180),"")</f>
        <v/>
      </c>
      <c r="C2180">
        <f>IF(G2180=List!$P$1,1,0)</f>
        <v>0</v>
      </c>
      <c r="D2180" s="1" t="str">
        <f>IF(E2180=1,COUNTIF($E$2:E2180,1),"")</f>
        <v/>
      </c>
      <c r="E2180" s="1" t="str">
        <f>IF(H2180=List!$P$2,1,"")</f>
        <v/>
      </c>
      <c r="F2180" s="2" t="s">
        <v>11828</v>
      </c>
      <c r="G2180" s="2" t="s">
        <v>9844</v>
      </c>
      <c r="H2180" s="2" t="s">
        <v>6387</v>
      </c>
      <c r="I2180" s="2" t="s">
        <v>3437</v>
      </c>
      <c r="J2180" s="2" t="s">
        <v>950</v>
      </c>
      <c r="K2180" s="2" t="s">
        <v>3526</v>
      </c>
      <c r="L2180" s="2" t="s">
        <v>3527</v>
      </c>
      <c r="M2180" s="2" t="s">
        <v>159</v>
      </c>
      <c r="N2180" s="2" t="s">
        <v>756</v>
      </c>
      <c r="O2180" s="99">
        <v>0</v>
      </c>
      <c r="P2180" s="2" t="s">
        <v>8512</v>
      </c>
      <c r="W2180" s="101">
        <v>1</v>
      </c>
      <c r="X2180" s="1">
        <f>IFERROR(IF(H2180="","",IF(O2180=0,0.15,IF(VLOOKUP(O2180,'Source Post 14 Status (6.30.26)'!A:B,2,FALSE)=1,0.15,0.5))),0.5)</f>
        <v>0.15</v>
      </c>
      <c r="Y2180" s="6">
        <f t="shared" si="34"/>
        <v>0</v>
      </c>
    </row>
    <row r="2181" spans="1:25" x14ac:dyDescent="0.3">
      <c r="A2181" t="str">
        <f>IF(B2181=1,COUNTIF($B$2:B2181,1),"")</f>
        <v/>
      </c>
      <c r="B2181" t="str">
        <f>IF(C2181=1,COUNTIF($H$2:H2181,H2181),"")</f>
        <v/>
      </c>
      <c r="C2181">
        <f>IF(G2181=List!$P$1,1,0)</f>
        <v>0</v>
      </c>
      <c r="D2181" s="1" t="str">
        <f>IF(E2181=1,COUNTIF($E$2:E2181,1),"")</f>
        <v/>
      </c>
      <c r="E2181" s="1" t="str">
        <f>IF(H2181=List!$P$2,1,"")</f>
        <v/>
      </c>
      <c r="F2181" s="2" t="s">
        <v>11828</v>
      </c>
      <c r="G2181" s="2" t="s">
        <v>9844</v>
      </c>
      <c r="H2181" s="2" t="s">
        <v>6387</v>
      </c>
      <c r="I2181" s="2" t="s">
        <v>3437</v>
      </c>
      <c r="J2181" s="2" t="s">
        <v>950</v>
      </c>
      <c r="K2181" s="2" t="s">
        <v>3526</v>
      </c>
      <c r="L2181" s="2" t="s">
        <v>3527</v>
      </c>
      <c r="M2181" s="2" t="s">
        <v>159</v>
      </c>
      <c r="N2181" s="2" t="s">
        <v>756</v>
      </c>
      <c r="O2181" s="99">
        <v>19931</v>
      </c>
      <c r="P2181" s="2" t="s">
        <v>8018</v>
      </c>
      <c r="Q2181">
        <v>656000</v>
      </c>
      <c r="R2181">
        <v>656000</v>
      </c>
      <c r="S2181">
        <v>1199000</v>
      </c>
      <c r="T2181">
        <v>600000</v>
      </c>
      <c r="U2181">
        <v>600000</v>
      </c>
      <c r="V2181" t="s">
        <v>12942</v>
      </c>
      <c r="W2181" s="101">
        <v>46204.352149999999</v>
      </c>
      <c r="X2181" s="1">
        <f>IFERROR(IF(H2181="","",IF(O2181=0,0.15,IF(VLOOKUP(O2181,'Source Post 14 Status (6.30.26)'!A:B,2,FALSE)=1,0.15,0.5))),0.5)</f>
        <v>0.15</v>
      </c>
      <c r="Y2181" s="6">
        <f t="shared" si="34"/>
        <v>180000</v>
      </c>
    </row>
    <row r="2182" spans="1:25" x14ac:dyDescent="0.3">
      <c r="A2182" t="str">
        <f>IF(B2182=1,COUNTIF($B$2:B2182,1),"")</f>
        <v/>
      </c>
      <c r="B2182" t="str">
        <f>IF(C2182=1,COUNTIF($H$2:H2182,H2182),"")</f>
        <v/>
      </c>
      <c r="C2182">
        <f>IF(G2182=List!$P$1,1,0)</f>
        <v>0</v>
      </c>
      <c r="D2182" s="1" t="str">
        <f>IF(E2182=1,COUNTIF($E$2:E2182,1),"")</f>
        <v/>
      </c>
      <c r="E2182" s="1" t="str">
        <f>IF(H2182=List!$P$2,1,"")</f>
        <v/>
      </c>
      <c r="F2182" s="2" t="s">
        <v>11828</v>
      </c>
      <c r="G2182" s="2" t="s">
        <v>9844</v>
      </c>
      <c r="H2182" s="2" t="s">
        <v>6387</v>
      </c>
      <c r="I2182" s="2" t="s">
        <v>3437</v>
      </c>
      <c r="J2182" s="2" t="s">
        <v>950</v>
      </c>
      <c r="K2182" s="2" t="s">
        <v>3526</v>
      </c>
      <c r="L2182" s="2" t="s">
        <v>3527</v>
      </c>
      <c r="M2182" s="2" t="s">
        <v>159</v>
      </c>
      <c r="N2182" s="2" t="s">
        <v>756</v>
      </c>
      <c r="O2182" s="99">
        <v>1063</v>
      </c>
      <c r="P2182" s="2" t="s">
        <v>6852</v>
      </c>
      <c r="Q2182">
        <v>156000</v>
      </c>
      <c r="R2182">
        <v>156000</v>
      </c>
      <c r="S2182">
        <v>312000</v>
      </c>
      <c r="T2182">
        <v>156000</v>
      </c>
      <c r="U2182">
        <v>156000</v>
      </c>
      <c r="V2182" t="s">
        <v>12942</v>
      </c>
      <c r="W2182" s="101">
        <v>46204.347706597226</v>
      </c>
      <c r="X2182" s="1">
        <f>IFERROR(IF(H2182="","",IF(O2182=0,0.15,IF(VLOOKUP(O2182,'Source Post 14 Status (6.30.26)'!A:B,2,FALSE)=1,0.15,0.5))),0.5)</f>
        <v>0.5</v>
      </c>
      <c r="Y2182" s="6">
        <f t="shared" si="34"/>
        <v>156000</v>
      </c>
    </row>
    <row r="2183" spans="1:25" x14ac:dyDescent="0.3">
      <c r="A2183" t="str">
        <f>IF(B2183=1,COUNTIF($B$2:B2183,1),"")</f>
        <v/>
      </c>
      <c r="B2183" t="str">
        <f>IF(C2183=1,COUNTIF($H$2:H2183,H2183),"")</f>
        <v/>
      </c>
      <c r="C2183">
        <f>IF(G2183=List!$P$1,1,0)</f>
        <v>0</v>
      </c>
      <c r="D2183" s="1" t="str">
        <f>IF(E2183=1,COUNTIF($E$2:E2183,1),"")</f>
        <v/>
      </c>
      <c r="E2183" s="1" t="str">
        <f>IF(H2183=List!$P$2,1,"")</f>
        <v/>
      </c>
      <c r="F2183" s="2" t="s">
        <v>11828</v>
      </c>
      <c r="G2183" s="2" t="s">
        <v>9844</v>
      </c>
      <c r="H2183" s="2" t="s">
        <v>6387</v>
      </c>
      <c r="I2183" s="2" t="s">
        <v>3437</v>
      </c>
      <c r="J2183" s="2" t="s">
        <v>950</v>
      </c>
      <c r="K2183" s="2" t="s">
        <v>3526</v>
      </c>
      <c r="L2183" s="2" t="s">
        <v>3527</v>
      </c>
      <c r="M2183" s="2" t="s">
        <v>159</v>
      </c>
      <c r="N2183" s="2" t="s">
        <v>756</v>
      </c>
      <c r="O2183" s="99">
        <v>1074</v>
      </c>
      <c r="P2183" s="2" t="s">
        <v>6853</v>
      </c>
      <c r="Q2183">
        <v>145250</v>
      </c>
      <c r="R2183">
        <v>145250</v>
      </c>
      <c r="S2183">
        <v>290500</v>
      </c>
      <c r="T2183">
        <v>145250</v>
      </c>
      <c r="U2183">
        <v>145250</v>
      </c>
      <c r="V2183" t="s">
        <v>12942</v>
      </c>
      <c r="W2183" s="101">
        <v>46204.348107210652</v>
      </c>
      <c r="X2183" s="1">
        <f>IFERROR(IF(H2183="","",IF(O2183=0,0.15,IF(VLOOKUP(O2183,'Source Post 14 Status (6.30.26)'!A:B,2,FALSE)=1,0.15,0.5))),0.5)</f>
        <v>0.5</v>
      </c>
      <c r="Y2183" s="6">
        <f t="shared" si="34"/>
        <v>145250</v>
      </c>
    </row>
    <row r="2184" spans="1:25" x14ac:dyDescent="0.3">
      <c r="A2184" t="str">
        <f>IF(B2184=1,COUNTIF($B$2:B2184,1),"")</f>
        <v/>
      </c>
      <c r="B2184" t="str">
        <f>IF(C2184=1,COUNTIF($H$2:H2184,H2184),"")</f>
        <v/>
      </c>
      <c r="C2184">
        <f>IF(G2184=List!$P$1,1,0)</f>
        <v>0</v>
      </c>
      <c r="D2184" s="1" t="str">
        <f>IF(E2184=1,COUNTIF($E$2:E2184,1),"")</f>
        <v/>
      </c>
      <c r="E2184" s="1" t="str">
        <f>IF(H2184=List!$P$2,1,"")</f>
        <v/>
      </c>
      <c r="F2184" s="2" t="s">
        <v>11828</v>
      </c>
      <c r="G2184" s="2" t="s">
        <v>9845</v>
      </c>
      <c r="H2184" s="2" t="s">
        <v>6388</v>
      </c>
      <c r="I2184" s="2" t="s">
        <v>3437</v>
      </c>
      <c r="J2184" s="2" t="s">
        <v>950</v>
      </c>
      <c r="K2184" s="2" t="s">
        <v>3529</v>
      </c>
      <c r="L2184" s="2" t="s">
        <v>3530</v>
      </c>
      <c r="M2184" s="2" t="s">
        <v>159</v>
      </c>
      <c r="N2184" s="2" t="s">
        <v>756</v>
      </c>
      <c r="O2184" s="99">
        <v>17951</v>
      </c>
      <c r="P2184" s="2" t="s">
        <v>7724</v>
      </c>
      <c r="Q2184">
        <v>11660000</v>
      </c>
      <c r="R2184">
        <v>11660000</v>
      </c>
      <c r="S2184">
        <v>23317000</v>
      </c>
      <c r="T2184">
        <v>11659000</v>
      </c>
      <c r="U2184">
        <v>11659000</v>
      </c>
      <c r="V2184" t="s">
        <v>8640</v>
      </c>
      <c r="W2184" s="101">
        <v>46192.416968518519</v>
      </c>
      <c r="X2184" s="1">
        <f>IFERROR(IF(H2184="","",IF(O2184=0,0.15,IF(VLOOKUP(O2184,'Source Post 14 Status (6.30.26)'!A:B,2,FALSE)=1,0.15,0.5))),0.5)</f>
        <v>0.15</v>
      </c>
      <c r="Y2184" s="6">
        <f t="shared" si="34"/>
        <v>3497700</v>
      </c>
    </row>
    <row r="2185" spans="1:25" x14ac:dyDescent="0.3">
      <c r="A2185" t="str">
        <f>IF(B2185=1,COUNTIF($B$2:B2185,1),"")</f>
        <v/>
      </c>
      <c r="B2185" t="str">
        <f>IF(C2185=1,COUNTIF($H$2:H2185,H2185),"")</f>
        <v/>
      </c>
      <c r="C2185">
        <f>IF(G2185=List!$P$1,1,0)</f>
        <v>0</v>
      </c>
      <c r="D2185" s="1" t="str">
        <f>IF(E2185=1,COUNTIF($E$2:E2185,1),"")</f>
        <v/>
      </c>
      <c r="E2185" s="1" t="str">
        <f>IF(H2185=List!$P$2,1,"")</f>
        <v/>
      </c>
      <c r="F2185" s="2" t="s">
        <v>11828</v>
      </c>
      <c r="G2185" s="2" t="s">
        <v>9845</v>
      </c>
      <c r="H2185" s="2" t="s">
        <v>6388</v>
      </c>
      <c r="I2185" s="2" t="s">
        <v>3437</v>
      </c>
      <c r="J2185" s="2" t="s">
        <v>950</v>
      </c>
      <c r="K2185" s="2" t="s">
        <v>3529</v>
      </c>
      <c r="L2185" s="2" t="s">
        <v>3530</v>
      </c>
      <c r="M2185" s="2" t="s">
        <v>159</v>
      </c>
      <c r="N2185" s="2" t="s">
        <v>756</v>
      </c>
      <c r="O2185" s="99">
        <v>20501</v>
      </c>
      <c r="P2185" s="2" t="s">
        <v>8098</v>
      </c>
      <c r="Q2185">
        <v>4305000</v>
      </c>
      <c r="R2185">
        <v>4305000</v>
      </c>
      <c r="S2185">
        <v>8613000</v>
      </c>
      <c r="T2185">
        <v>4306000</v>
      </c>
      <c r="U2185">
        <v>4306000</v>
      </c>
      <c r="V2185" t="s">
        <v>8640</v>
      </c>
      <c r="W2185" s="101">
        <v>46192.416677511574</v>
      </c>
      <c r="X2185" s="1">
        <f>IFERROR(IF(H2185="","",IF(O2185=0,0.15,IF(VLOOKUP(O2185,'Source Post 14 Status (6.30.26)'!A:B,2,FALSE)=1,0.15,0.5))),0.5)</f>
        <v>0.15</v>
      </c>
      <c r="Y2185" s="6">
        <f t="shared" si="34"/>
        <v>1291800</v>
      </c>
    </row>
    <row r="2186" spans="1:25" x14ac:dyDescent="0.3">
      <c r="A2186" t="str">
        <f>IF(B2186=1,COUNTIF($B$2:B2186,1),"")</f>
        <v/>
      </c>
      <c r="B2186" t="str">
        <f>IF(C2186=1,COUNTIF($H$2:H2186,H2186),"")</f>
        <v/>
      </c>
      <c r="C2186">
        <f>IF(G2186=List!$P$1,1,0)</f>
        <v>0</v>
      </c>
      <c r="D2186" s="1" t="str">
        <f>IF(E2186=1,COUNTIF($E$2:E2186,1),"")</f>
        <v/>
      </c>
      <c r="E2186" s="1" t="str">
        <f>IF(H2186=List!$P$2,1,"")</f>
        <v/>
      </c>
      <c r="F2186" s="2" t="s">
        <v>11828</v>
      </c>
      <c r="G2186" s="2" t="s">
        <v>9845</v>
      </c>
      <c r="H2186" s="2" t="s">
        <v>6388</v>
      </c>
      <c r="I2186" s="2" t="s">
        <v>3437</v>
      </c>
      <c r="J2186" s="2" t="s">
        <v>950</v>
      </c>
      <c r="K2186" s="2" t="s">
        <v>3529</v>
      </c>
      <c r="L2186" s="2" t="s">
        <v>3530</v>
      </c>
      <c r="M2186" s="2" t="s">
        <v>159</v>
      </c>
      <c r="N2186" s="2" t="s">
        <v>756</v>
      </c>
      <c r="O2186" s="99">
        <v>0</v>
      </c>
      <c r="P2186" s="2" t="s">
        <v>8514</v>
      </c>
      <c r="S2186">
        <v>1000000</v>
      </c>
      <c r="V2186" t="s">
        <v>8640</v>
      </c>
      <c r="W2186" s="101">
        <v>46192.42682789352</v>
      </c>
      <c r="X2186" s="1">
        <f>IFERROR(IF(H2186="","",IF(O2186=0,0.15,IF(VLOOKUP(O2186,'Source Post 14 Status (6.30.26)'!A:B,2,FALSE)=1,0.15,0.5))),0.5)</f>
        <v>0.15</v>
      </c>
      <c r="Y2186" s="6">
        <f t="shared" si="34"/>
        <v>0</v>
      </c>
    </row>
    <row r="2187" spans="1:25" x14ac:dyDescent="0.3">
      <c r="A2187" t="str">
        <f>IF(B2187=1,COUNTIF($B$2:B2187,1),"")</f>
        <v/>
      </c>
      <c r="B2187" t="str">
        <f>IF(C2187=1,COUNTIF($H$2:H2187,H2187),"")</f>
        <v/>
      </c>
      <c r="C2187">
        <f>IF(G2187=List!$P$1,1,0)</f>
        <v>0</v>
      </c>
      <c r="D2187" s="1" t="str">
        <f>IF(E2187=1,COUNTIF($E$2:E2187,1),"")</f>
        <v/>
      </c>
      <c r="E2187" s="1" t="str">
        <f>IF(H2187=List!$P$2,1,"")</f>
        <v/>
      </c>
      <c r="F2187" s="2" t="s">
        <v>11828</v>
      </c>
      <c r="G2187" s="2" t="s">
        <v>9845</v>
      </c>
      <c r="H2187" s="2" t="s">
        <v>6388</v>
      </c>
      <c r="I2187" s="2" t="s">
        <v>3437</v>
      </c>
      <c r="J2187" s="2" t="s">
        <v>950</v>
      </c>
      <c r="K2187" s="2" t="s">
        <v>3529</v>
      </c>
      <c r="L2187" s="2" t="s">
        <v>3530</v>
      </c>
      <c r="M2187" s="2" t="s">
        <v>159</v>
      </c>
      <c r="N2187" s="2" t="s">
        <v>756</v>
      </c>
      <c r="O2187" s="99">
        <v>11077</v>
      </c>
      <c r="P2187" s="2" t="s">
        <v>7188</v>
      </c>
      <c r="Q2187">
        <v>534500</v>
      </c>
      <c r="V2187" t="s">
        <v>8640</v>
      </c>
      <c r="W2187" s="101">
        <v>46192.416359687501</v>
      </c>
      <c r="X2187" s="1">
        <f>IFERROR(IF(H2187="","",IF(O2187=0,0.15,IF(VLOOKUP(O2187,'Source Post 14 Status (6.30.26)'!A:B,2,FALSE)=1,0.15,0.5))),0.5)</f>
        <v>0.5</v>
      </c>
      <c r="Y2187" s="6">
        <f t="shared" si="34"/>
        <v>0</v>
      </c>
    </row>
    <row r="2188" spans="1:25" x14ac:dyDescent="0.3">
      <c r="A2188" t="str">
        <f>IF(B2188=1,COUNTIF($B$2:B2188,1),"")</f>
        <v/>
      </c>
      <c r="B2188" t="str">
        <f>IF(C2188=1,COUNTIF($H$2:H2188,H2188),"")</f>
        <v/>
      </c>
      <c r="C2188">
        <f>IF(G2188=List!$P$1,1,0)</f>
        <v>0</v>
      </c>
      <c r="D2188" s="1" t="str">
        <f>IF(E2188=1,COUNTIF($E$2:E2188,1),"")</f>
        <v/>
      </c>
      <c r="E2188" s="1" t="str">
        <f>IF(H2188=List!$P$2,1,"")</f>
        <v/>
      </c>
      <c r="F2188" s="2" t="s">
        <v>11828</v>
      </c>
      <c r="G2188" s="2" t="s">
        <v>9846</v>
      </c>
      <c r="H2188" s="2" t="s">
        <v>6389</v>
      </c>
      <c r="I2188" s="2" t="s">
        <v>3437</v>
      </c>
      <c r="J2188" s="2" t="s">
        <v>950</v>
      </c>
      <c r="K2188" s="2" t="s">
        <v>3532</v>
      </c>
      <c r="L2188" s="2" t="s">
        <v>3533</v>
      </c>
      <c r="M2188" s="2" t="s">
        <v>159</v>
      </c>
      <c r="N2188" s="2" t="s">
        <v>756</v>
      </c>
      <c r="O2188" s="99">
        <v>10935</v>
      </c>
      <c r="P2188" s="2" t="s">
        <v>7228</v>
      </c>
      <c r="Q2188">
        <v>34738</v>
      </c>
      <c r="R2188">
        <v>34581</v>
      </c>
      <c r="S2188">
        <v>68690</v>
      </c>
      <c r="T2188">
        <v>34109</v>
      </c>
      <c r="U2188">
        <v>33952</v>
      </c>
      <c r="V2188" t="s">
        <v>11432</v>
      </c>
      <c r="W2188" s="101">
        <v>46195.512881053241</v>
      </c>
      <c r="X2188" s="1">
        <f>IFERROR(IF(H2188="","",IF(O2188=0,0.15,IF(VLOOKUP(O2188,'Source Post 14 Status (6.30.26)'!A:B,2,FALSE)=1,0.15,0.5))),0.5)</f>
        <v>0.15</v>
      </c>
      <c r="Y2188" s="6">
        <f t="shared" si="34"/>
        <v>10209</v>
      </c>
    </row>
    <row r="2189" spans="1:25" x14ac:dyDescent="0.3">
      <c r="A2189" t="str">
        <f>IF(B2189=1,COUNTIF($B$2:B2189,1),"")</f>
        <v/>
      </c>
      <c r="B2189" t="str">
        <f>IF(C2189=1,COUNTIF($H$2:H2189,H2189),"")</f>
        <v/>
      </c>
      <c r="C2189">
        <f>IF(G2189=List!$P$1,1,0)</f>
        <v>0</v>
      </c>
      <c r="D2189" s="1" t="str">
        <f>IF(E2189=1,COUNTIF($E$2:E2189,1),"")</f>
        <v/>
      </c>
      <c r="E2189" s="1" t="str">
        <f>IF(H2189=List!$P$2,1,"")</f>
        <v/>
      </c>
      <c r="F2189" s="2" t="s">
        <v>11828</v>
      </c>
      <c r="G2189" s="2" t="s">
        <v>9846</v>
      </c>
      <c r="H2189" s="2" t="s">
        <v>6389</v>
      </c>
      <c r="I2189" s="2" t="s">
        <v>3437</v>
      </c>
      <c r="J2189" s="2" t="s">
        <v>950</v>
      </c>
      <c r="K2189" s="2" t="s">
        <v>3532</v>
      </c>
      <c r="L2189" s="2" t="s">
        <v>3533</v>
      </c>
      <c r="M2189" s="2" t="s">
        <v>159</v>
      </c>
      <c r="N2189" s="2" t="s">
        <v>756</v>
      </c>
      <c r="O2189" s="99">
        <v>16359</v>
      </c>
      <c r="P2189" s="2" t="s">
        <v>7582</v>
      </c>
      <c r="Q2189">
        <v>361000</v>
      </c>
      <c r="R2189">
        <v>362000</v>
      </c>
      <c r="S2189">
        <v>722500</v>
      </c>
      <c r="T2189">
        <v>360500</v>
      </c>
      <c r="U2189">
        <v>361500</v>
      </c>
      <c r="V2189" t="s">
        <v>11432</v>
      </c>
      <c r="W2189" s="101">
        <v>46195.512284027776</v>
      </c>
      <c r="X2189" s="1">
        <f>IFERROR(IF(H2189="","",IF(O2189=0,0.15,IF(VLOOKUP(O2189,'Source Post 14 Status (6.30.26)'!A:B,2,FALSE)=1,0.15,0.5))),0.5)</f>
        <v>0.15</v>
      </c>
      <c r="Y2189" s="6">
        <f t="shared" si="34"/>
        <v>108300</v>
      </c>
    </row>
    <row r="2190" spans="1:25" x14ac:dyDescent="0.3">
      <c r="A2190" t="str">
        <f>IF(B2190=1,COUNTIF($B$2:B2190,1),"")</f>
        <v/>
      </c>
      <c r="B2190" t="str">
        <f>IF(C2190=1,COUNTIF($H$2:H2190,H2190),"")</f>
        <v/>
      </c>
      <c r="C2190">
        <f>IF(G2190=List!$P$1,1,0)</f>
        <v>0</v>
      </c>
      <c r="D2190" s="1" t="str">
        <f>IF(E2190=1,COUNTIF($E$2:E2190,1),"")</f>
        <v/>
      </c>
      <c r="E2190" s="1" t="str">
        <f>IF(H2190=List!$P$2,1,"")</f>
        <v/>
      </c>
      <c r="F2190" s="2" t="s">
        <v>11828</v>
      </c>
      <c r="G2190" s="2" t="s">
        <v>9846</v>
      </c>
      <c r="H2190" s="2" t="s">
        <v>6389</v>
      </c>
      <c r="I2190" s="2" t="s">
        <v>3437</v>
      </c>
      <c r="J2190" s="2" t="s">
        <v>950</v>
      </c>
      <c r="K2190" s="2" t="s">
        <v>3532</v>
      </c>
      <c r="L2190" s="2" t="s">
        <v>3533</v>
      </c>
      <c r="M2190" s="2" t="s">
        <v>159</v>
      </c>
      <c r="N2190" s="2" t="s">
        <v>756</v>
      </c>
      <c r="O2190" s="99">
        <v>19628</v>
      </c>
      <c r="P2190" s="2" t="s">
        <v>7965</v>
      </c>
      <c r="Q2190">
        <v>571500</v>
      </c>
      <c r="R2190">
        <v>573619</v>
      </c>
      <c r="S2190">
        <v>1142727</v>
      </c>
      <c r="T2190">
        <v>568785</v>
      </c>
      <c r="U2190">
        <v>570236</v>
      </c>
      <c r="V2190" t="s">
        <v>11432</v>
      </c>
      <c r="W2190" s="101">
        <v>46195.51338452546</v>
      </c>
      <c r="X2190" s="1">
        <f>IFERROR(IF(H2190="","",IF(O2190=0,0.15,IF(VLOOKUP(O2190,'Source Post 14 Status (6.30.26)'!A:B,2,FALSE)=1,0.15,0.5))),0.5)</f>
        <v>0.15</v>
      </c>
      <c r="Y2190" s="6">
        <f t="shared" si="34"/>
        <v>170853</v>
      </c>
    </row>
    <row r="2191" spans="1:25" x14ac:dyDescent="0.3">
      <c r="A2191" t="str">
        <f>IF(B2191=1,COUNTIF($B$2:B2191,1),"")</f>
        <v/>
      </c>
      <c r="B2191" t="str">
        <f>IF(C2191=1,COUNTIF($H$2:H2191,H2191),"")</f>
        <v/>
      </c>
      <c r="C2191">
        <f>IF(G2191=List!$P$1,1,0)</f>
        <v>0</v>
      </c>
      <c r="D2191" s="1" t="str">
        <f>IF(E2191=1,COUNTIF($E$2:E2191,1),"")</f>
        <v/>
      </c>
      <c r="E2191" s="1" t="str">
        <f>IF(H2191=List!$P$2,1,"")</f>
        <v/>
      </c>
      <c r="F2191" s="2" t="s">
        <v>11828</v>
      </c>
      <c r="G2191" s="2" t="s">
        <v>9846</v>
      </c>
      <c r="H2191" s="2" t="s">
        <v>6389</v>
      </c>
      <c r="I2191" s="2" t="s">
        <v>3437</v>
      </c>
      <c r="J2191" s="2" t="s">
        <v>950</v>
      </c>
      <c r="K2191" s="2" t="s">
        <v>3532</v>
      </c>
      <c r="L2191" s="2" t="s">
        <v>3533</v>
      </c>
      <c r="M2191" s="2" t="s">
        <v>159</v>
      </c>
      <c r="N2191" s="2" t="s">
        <v>756</v>
      </c>
      <c r="O2191" s="99">
        <v>24430</v>
      </c>
      <c r="P2191" s="2" t="s">
        <v>8506</v>
      </c>
      <c r="Q2191">
        <v>573472</v>
      </c>
      <c r="R2191">
        <v>571875</v>
      </c>
      <c r="S2191">
        <v>1142375</v>
      </c>
      <c r="T2191">
        <v>570000</v>
      </c>
      <c r="U2191">
        <v>568875</v>
      </c>
      <c r="V2191" t="s">
        <v>11432</v>
      </c>
      <c r="W2191" s="101">
        <v>46195.513602118059</v>
      </c>
      <c r="X2191" s="1">
        <f>IFERROR(IF(H2191="","",IF(O2191=0,0.15,IF(VLOOKUP(O2191,'Source Post 14 Status (6.30.26)'!A:B,2,FALSE)=1,0.15,0.5))),0.5)</f>
        <v>0.15</v>
      </c>
      <c r="Y2191" s="6">
        <f t="shared" si="34"/>
        <v>170831</v>
      </c>
    </row>
    <row r="2192" spans="1:25" x14ac:dyDescent="0.3">
      <c r="A2192" t="str">
        <f>IF(B2192=1,COUNTIF($B$2:B2192,1),"")</f>
        <v/>
      </c>
      <c r="B2192" t="str">
        <f>IF(C2192=1,COUNTIF($H$2:H2192,H2192),"")</f>
        <v/>
      </c>
      <c r="C2192">
        <f>IF(G2192=List!$P$1,1,0)</f>
        <v>0</v>
      </c>
      <c r="D2192" s="1" t="str">
        <f>IF(E2192=1,COUNTIF($E$2:E2192,1),"")</f>
        <v/>
      </c>
      <c r="E2192" s="1" t="str">
        <f>IF(H2192=List!$P$2,1,"")</f>
        <v/>
      </c>
      <c r="F2192" s="2" t="s">
        <v>11828</v>
      </c>
      <c r="G2192" s="2" t="s">
        <v>9846</v>
      </c>
      <c r="H2192" s="2" t="s">
        <v>6389</v>
      </c>
      <c r="I2192" s="2" t="s">
        <v>3437</v>
      </c>
      <c r="J2192" s="2" t="s">
        <v>950</v>
      </c>
      <c r="K2192" s="2" t="s">
        <v>3532</v>
      </c>
      <c r="L2192" s="2" t="s">
        <v>3533</v>
      </c>
      <c r="M2192" s="2" t="s">
        <v>159</v>
      </c>
      <c r="N2192" s="2" t="s">
        <v>756</v>
      </c>
      <c r="O2192" s="99">
        <v>0</v>
      </c>
      <c r="P2192" s="2" t="s">
        <v>8514</v>
      </c>
      <c r="Q2192">
        <v>0</v>
      </c>
      <c r="R2192">
        <v>0</v>
      </c>
      <c r="S2192">
        <v>1700000</v>
      </c>
      <c r="T2192">
        <v>850000</v>
      </c>
      <c r="U2192">
        <v>850000</v>
      </c>
      <c r="V2192" t="s">
        <v>11432</v>
      </c>
      <c r="W2192" s="101">
        <v>46195.514588460646</v>
      </c>
      <c r="X2192" s="1">
        <f>IFERROR(IF(H2192="","",IF(O2192=0,0.15,IF(VLOOKUP(O2192,'Source Post 14 Status (6.30.26)'!A:B,2,FALSE)=1,0.15,0.5))),0.5)</f>
        <v>0.15</v>
      </c>
      <c r="Y2192" s="6">
        <f t="shared" si="34"/>
        <v>255000</v>
      </c>
    </row>
    <row r="2193" spans="1:25" x14ac:dyDescent="0.3">
      <c r="A2193" t="str">
        <f>IF(B2193=1,COUNTIF($B$2:B2193,1),"")</f>
        <v/>
      </c>
      <c r="B2193" t="str">
        <f>IF(C2193=1,COUNTIF($H$2:H2193,H2193),"")</f>
        <v/>
      </c>
      <c r="C2193">
        <f>IF(G2193=List!$P$1,1,0)</f>
        <v>0</v>
      </c>
      <c r="D2193" s="1" t="str">
        <f>IF(E2193=1,COUNTIF($E$2:E2193,1),"")</f>
        <v/>
      </c>
      <c r="E2193" s="1" t="str">
        <f>IF(H2193=List!$P$2,1,"")</f>
        <v/>
      </c>
      <c r="F2193" s="2" t="s">
        <v>11828</v>
      </c>
      <c r="G2193" s="2" t="s">
        <v>9847</v>
      </c>
      <c r="H2193" s="2" t="s">
        <v>6390</v>
      </c>
      <c r="I2193" s="2" t="s">
        <v>3437</v>
      </c>
      <c r="J2193" s="2" t="s">
        <v>950</v>
      </c>
      <c r="K2193" s="2" t="s">
        <v>3535</v>
      </c>
      <c r="L2193" s="2" t="s">
        <v>3536</v>
      </c>
      <c r="M2193" s="2" t="s">
        <v>159</v>
      </c>
      <c r="N2193" s="2" t="s">
        <v>756</v>
      </c>
      <c r="O2193" s="99">
        <v>0</v>
      </c>
      <c r="P2193" s="2" t="s">
        <v>8514</v>
      </c>
      <c r="W2193" s="101">
        <v>1</v>
      </c>
      <c r="X2193" s="1">
        <f>IFERROR(IF(H2193="","",IF(O2193=0,0.15,IF(VLOOKUP(O2193,'Source Post 14 Status (6.30.26)'!A:B,2,FALSE)=1,0.15,0.5))),0.5)</f>
        <v>0.15</v>
      </c>
      <c r="Y2193" s="6">
        <f t="shared" si="34"/>
        <v>0</v>
      </c>
    </row>
    <row r="2194" spans="1:25" x14ac:dyDescent="0.3">
      <c r="A2194" t="str">
        <f>IF(B2194=1,COUNTIF($B$2:B2194,1),"")</f>
        <v/>
      </c>
      <c r="B2194" t="str">
        <f>IF(C2194=1,COUNTIF($H$2:H2194,H2194),"")</f>
        <v/>
      </c>
      <c r="C2194">
        <f>IF(G2194=List!$P$1,1,0)</f>
        <v>0</v>
      </c>
      <c r="D2194" s="1" t="str">
        <f>IF(E2194=1,COUNTIF($E$2:E2194,1),"")</f>
        <v/>
      </c>
      <c r="E2194" s="1" t="str">
        <f>IF(H2194=List!$P$2,1,"")</f>
        <v/>
      </c>
      <c r="F2194" s="2" t="s">
        <v>11828</v>
      </c>
      <c r="G2194" s="2" t="s">
        <v>9847</v>
      </c>
      <c r="H2194" s="2" t="s">
        <v>6390</v>
      </c>
      <c r="I2194" s="2" t="s">
        <v>3437</v>
      </c>
      <c r="J2194" s="2" t="s">
        <v>950</v>
      </c>
      <c r="K2194" s="2" t="s">
        <v>3535</v>
      </c>
      <c r="L2194" s="2" t="s">
        <v>3536</v>
      </c>
      <c r="M2194" s="2" t="s">
        <v>159</v>
      </c>
      <c r="N2194" s="2" t="s">
        <v>756</v>
      </c>
      <c r="O2194" s="99">
        <v>1214</v>
      </c>
      <c r="P2194" s="2" t="s">
        <v>6863</v>
      </c>
      <c r="W2194" s="101">
        <v>1</v>
      </c>
      <c r="X2194" s="1">
        <f>IFERROR(IF(H2194="","",IF(O2194=0,0.15,IF(VLOOKUP(O2194,'Source Post 14 Status (6.30.26)'!A:B,2,FALSE)=1,0.15,0.5))),0.5)</f>
        <v>0.5</v>
      </c>
      <c r="Y2194" s="6">
        <f t="shared" si="34"/>
        <v>0</v>
      </c>
    </row>
    <row r="2195" spans="1:25" x14ac:dyDescent="0.3">
      <c r="A2195" t="str">
        <f>IF(B2195=1,COUNTIF($B$2:B2195,1),"")</f>
        <v/>
      </c>
      <c r="B2195" t="str">
        <f>IF(C2195=1,COUNTIF($H$2:H2195,H2195),"")</f>
        <v/>
      </c>
      <c r="C2195">
        <f>IF(G2195=List!$P$1,1,0)</f>
        <v>0</v>
      </c>
      <c r="D2195" s="1" t="str">
        <f>IF(E2195=1,COUNTIF($E$2:E2195,1),"")</f>
        <v/>
      </c>
      <c r="E2195" s="1" t="str">
        <f>IF(H2195=List!$P$2,1,"")</f>
        <v/>
      </c>
      <c r="F2195" s="2" t="s">
        <v>11828</v>
      </c>
      <c r="G2195" s="2" t="s">
        <v>9847</v>
      </c>
      <c r="H2195" s="2" t="s">
        <v>6390</v>
      </c>
      <c r="I2195" s="2" t="s">
        <v>3437</v>
      </c>
      <c r="J2195" s="2" t="s">
        <v>950</v>
      </c>
      <c r="K2195" s="2" t="s">
        <v>3535</v>
      </c>
      <c r="L2195" s="2" t="s">
        <v>3536</v>
      </c>
      <c r="M2195" s="2" t="s">
        <v>159</v>
      </c>
      <c r="N2195" s="2" t="s">
        <v>756</v>
      </c>
      <c r="O2195" s="99">
        <v>1198</v>
      </c>
      <c r="P2195" s="2" t="s">
        <v>6860</v>
      </c>
      <c r="W2195" s="101">
        <v>1</v>
      </c>
      <c r="X2195" s="1">
        <f>IFERROR(IF(H2195="","",IF(O2195=0,0.15,IF(VLOOKUP(O2195,'Source Post 14 Status (6.30.26)'!A:B,2,FALSE)=1,0.15,0.5))),0.5)</f>
        <v>0.5</v>
      </c>
      <c r="Y2195" s="6">
        <f t="shared" si="34"/>
        <v>0</v>
      </c>
    </row>
    <row r="2196" spans="1:25" x14ac:dyDescent="0.3">
      <c r="A2196" t="str">
        <f>IF(B2196=1,COUNTIF($B$2:B2196,1),"")</f>
        <v/>
      </c>
      <c r="B2196" t="str">
        <f>IF(C2196=1,COUNTIF($H$2:H2196,H2196),"")</f>
        <v/>
      </c>
      <c r="C2196">
        <f>IF(G2196=List!$P$1,1,0)</f>
        <v>0</v>
      </c>
      <c r="D2196" s="1" t="str">
        <f>IF(E2196=1,COUNTIF($E$2:E2196,1),"")</f>
        <v/>
      </c>
      <c r="E2196" s="1" t="str">
        <f>IF(H2196=List!$P$2,1,"")</f>
        <v/>
      </c>
      <c r="F2196" s="2" t="s">
        <v>11828</v>
      </c>
      <c r="G2196" s="2" t="s">
        <v>9847</v>
      </c>
      <c r="H2196" s="2" t="s">
        <v>6390</v>
      </c>
      <c r="I2196" s="2" t="s">
        <v>3437</v>
      </c>
      <c r="J2196" s="2" t="s">
        <v>950</v>
      </c>
      <c r="K2196" s="2" t="s">
        <v>3535</v>
      </c>
      <c r="L2196" s="2" t="s">
        <v>3536</v>
      </c>
      <c r="M2196" s="2" t="s">
        <v>159</v>
      </c>
      <c r="N2196" s="2" t="s">
        <v>756</v>
      </c>
      <c r="O2196" s="99">
        <v>16780</v>
      </c>
      <c r="P2196" s="2" t="s">
        <v>7648</v>
      </c>
      <c r="W2196" s="101">
        <v>1</v>
      </c>
      <c r="X2196" s="1">
        <f>IFERROR(IF(H2196="","",IF(O2196=0,0.15,IF(VLOOKUP(O2196,'Source Post 14 Status (6.30.26)'!A:B,2,FALSE)=1,0.15,0.5))),0.5)</f>
        <v>0.5</v>
      </c>
      <c r="Y2196" s="6">
        <f t="shared" si="34"/>
        <v>0</v>
      </c>
    </row>
    <row r="2197" spans="1:25" x14ac:dyDescent="0.3">
      <c r="A2197" t="str">
        <f>IF(B2197=1,COUNTIF($B$2:B2197,1),"")</f>
        <v/>
      </c>
      <c r="B2197" t="str">
        <f>IF(C2197=1,COUNTIF($H$2:H2197,H2197),"")</f>
        <v/>
      </c>
      <c r="C2197">
        <f>IF(G2197=List!$P$1,1,0)</f>
        <v>0</v>
      </c>
      <c r="D2197" s="1" t="str">
        <f>IF(E2197=1,COUNTIF($E$2:E2197,1),"")</f>
        <v/>
      </c>
      <c r="E2197" s="1" t="str">
        <f>IF(H2197=List!$P$2,1,"")</f>
        <v/>
      </c>
      <c r="F2197" s="2" t="s">
        <v>11828</v>
      </c>
      <c r="G2197" s="2" t="s">
        <v>9847</v>
      </c>
      <c r="H2197" s="2" t="s">
        <v>6390</v>
      </c>
      <c r="I2197" s="2" t="s">
        <v>3437</v>
      </c>
      <c r="J2197" s="2" t="s">
        <v>950</v>
      </c>
      <c r="K2197" s="2" t="s">
        <v>3535</v>
      </c>
      <c r="L2197" s="2" t="s">
        <v>3536</v>
      </c>
      <c r="M2197" s="2" t="s">
        <v>159</v>
      </c>
      <c r="N2197" s="2" t="s">
        <v>756</v>
      </c>
      <c r="O2197" s="99">
        <v>17445</v>
      </c>
      <c r="P2197" s="2" t="s">
        <v>11433</v>
      </c>
      <c r="W2197" s="101">
        <v>1</v>
      </c>
      <c r="X2197" s="1">
        <f>IFERROR(IF(H2197="","",IF(O2197=0,0.15,IF(VLOOKUP(O2197,'Source Post 14 Status (6.30.26)'!A:B,2,FALSE)=1,0.15,0.5))),0.5)</f>
        <v>0.15</v>
      </c>
      <c r="Y2197" s="6">
        <f t="shared" si="34"/>
        <v>0</v>
      </c>
    </row>
    <row r="2198" spans="1:25" x14ac:dyDescent="0.3">
      <c r="A2198" t="str">
        <f>IF(B2198=1,COUNTIF($B$2:B2198,1),"")</f>
        <v/>
      </c>
      <c r="B2198" t="str">
        <f>IF(C2198=1,COUNTIF($H$2:H2198,H2198),"")</f>
        <v/>
      </c>
      <c r="C2198">
        <f>IF(G2198=List!$P$1,1,0)</f>
        <v>0</v>
      </c>
      <c r="D2198" s="1" t="str">
        <f>IF(E2198=1,COUNTIF($E$2:E2198,1),"")</f>
        <v/>
      </c>
      <c r="E2198" s="1" t="str">
        <f>IF(H2198=List!$P$2,1,"")</f>
        <v/>
      </c>
      <c r="F2198" s="2" t="s">
        <v>11828</v>
      </c>
      <c r="G2198" s="2" t="s">
        <v>9847</v>
      </c>
      <c r="H2198" s="2" t="s">
        <v>6390</v>
      </c>
      <c r="I2198" s="2" t="s">
        <v>3437</v>
      </c>
      <c r="J2198" s="2" t="s">
        <v>950</v>
      </c>
      <c r="K2198" s="2" t="s">
        <v>3535</v>
      </c>
      <c r="L2198" s="2" t="s">
        <v>3536</v>
      </c>
      <c r="M2198" s="2" t="s">
        <v>159</v>
      </c>
      <c r="N2198" s="2" t="s">
        <v>756</v>
      </c>
      <c r="O2198" s="99">
        <v>1210</v>
      </c>
      <c r="P2198" s="2" t="s">
        <v>6862</v>
      </c>
      <c r="W2198" s="101">
        <v>1</v>
      </c>
      <c r="X2198" s="1">
        <f>IFERROR(IF(H2198="","",IF(O2198=0,0.15,IF(VLOOKUP(O2198,'Source Post 14 Status (6.30.26)'!A:B,2,FALSE)=1,0.15,0.5))),0.5)</f>
        <v>0.5</v>
      </c>
      <c r="Y2198" s="6">
        <f t="shared" si="34"/>
        <v>0</v>
      </c>
    </row>
    <row r="2199" spans="1:25" x14ac:dyDescent="0.3">
      <c r="A2199" t="str">
        <f>IF(B2199=1,COUNTIF($B$2:B2199,1),"")</f>
        <v/>
      </c>
      <c r="B2199" t="str">
        <f>IF(C2199=1,COUNTIF($H$2:H2199,H2199),"")</f>
        <v/>
      </c>
      <c r="C2199">
        <f>IF(G2199=List!$P$1,1,0)</f>
        <v>0</v>
      </c>
      <c r="D2199" s="1" t="str">
        <f>IF(E2199=1,COUNTIF($E$2:E2199,1),"")</f>
        <v/>
      </c>
      <c r="E2199" s="1" t="str">
        <f>IF(H2199=List!$P$2,1,"")</f>
        <v/>
      </c>
      <c r="F2199" s="2" t="s">
        <v>11828</v>
      </c>
      <c r="G2199" s="2" t="s">
        <v>9847</v>
      </c>
      <c r="H2199" s="2" t="s">
        <v>6390</v>
      </c>
      <c r="I2199" s="2" t="s">
        <v>3437</v>
      </c>
      <c r="J2199" s="2" t="s">
        <v>950</v>
      </c>
      <c r="K2199" s="2" t="s">
        <v>3535</v>
      </c>
      <c r="L2199" s="2" t="s">
        <v>3536</v>
      </c>
      <c r="M2199" s="2" t="s">
        <v>159</v>
      </c>
      <c r="N2199" s="2" t="s">
        <v>756</v>
      </c>
      <c r="O2199" s="99">
        <v>8666</v>
      </c>
      <c r="P2199" s="2" t="s">
        <v>7054</v>
      </c>
      <c r="W2199" s="101">
        <v>1</v>
      </c>
      <c r="X2199" s="1">
        <f>IFERROR(IF(H2199="","",IF(O2199=0,0.15,IF(VLOOKUP(O2199,'Source Post 14 Status (6.30.26)'!A:B,2,FALSE)=1,0.15,0.5))),0.5)</f>
        <v>0.5</v>
      </c>
      <c r="Y2199" s="6">
        <f t="shared" si="34"/>
        <v>0</v>
      </c>
    </row>
    <row r="2200" spans="1:25" x14ac:dyDescent="0.3">
      <c r="A2200" t="str">
        <f>IF(B2200=1,COUNTIF($B$2:B2200,1),"")</f>
        <v/>
      </c>
      <c r="B2200" t="str">
        <f>IF(C2200=1,COUNTIF($H$2:H2200,H2200),"")</f>
        <v/>
      </c>
      <c r="C2200">
        <f>IF(G2200=List!$P$1,1,0)</f>
        <v>0</v>
      </c>
      <c r="D2200" s="1" t="str">
        <f>IF(E2200=1,COUNTIF($E$2:E2200,1),"")</f>
        <v/>
      </c>
      <c r="E2200" s="1" t="str">
        <f>IF(H2200=List!$P$2,1,"")</f>
        <v/>
      </c>
      <c r="F2200" s="2" t="s">
        <v>11828</v>
      </c>
      <c r="G2200" s="2" t="s">
        <v>9847</v>
      </c>
      <c r="H2200" s="2" t="s">
        <v>6390</v>
      </c>
      <c r="I2200" s="2" t="s">
        <v>3437</v>
      </c>
      <c r="J2200" s="2" t="s">
        <v>950</v>
      </c>
      <c r="K2200" s="2" t="s">
        <v>3535</v>
      </c>
      <c r="L2200" s="2" t="s">
        <v>3536</v>
      </c>
      <c r="M2200" s="2" t="s">
        <v>159</v>
      </c>
      <c r="N2200" s="2" t="s">
        <v>756</v>
      </c>
      <c r="O2200" s="99">
        <v>0</v>
      </c>
      <c r="P2200" s="2" t="s">
        <v>8513</v>
      </c>
      <c r="W2200" s="101">
        <v>1</v>
      </c>
      <c r="X2200" s="1">
        <f>IFERROR(IF(H2200="","",IF(O2200=0,0.15,IF(VLOOKUP(O2200,'Source Post 14 Status (6.30.26)'!A:B,2,FALSE)=1,0.15,0.5))),0.5)</f>
        <v>0.15</v>
      </c>
      <c r="Y2200" s="6">
        <f t="shared" si="34"/>
        <v>0</v>
      </c>
    </row>
    <row r="2201" spans="1:25" x14ac:dyDescent="0.3">
      <c r="A2201" t="str">
        <f>IF(B2201=1,COUNTIF($B$2:B2201,1),"")</f>
        <v/>
      </c>
      <c r="B2201" t="str">
        <f>IF(C2201=1,COUNTIF($H$2:H2201,H2201),"")</f>
        <v/>
      </c>
      <c r="C2201">
        <f>IF(G2201=List!$P$1,1,0)</f>
        <v>0</v>
      </c>
      <c r="D2201" s="1" t="str">
        <f>IF(E2201=1,COUNTIF($E$2:E2201,1),"")</f>
        <v/>
      </c>
      <c r="E2201" s="1" t="str">
        <f>IF(H2201=List!$P$2,1,"")</f>
        <v/>
      </c>
      <c r="F2201" s="2" t="s">
        <v>11828</v>
      </c>
      <c r="G2201" s="2" t="s">
        <v>9847</v>
      </c>
      <c r="H2201" s="2" t="s">
        <v>6390</v>
      </c>
      <c r="I2201" s="2" t="s">
        <v>3437</v>
      </c>
      <c r="J2201" s="2" t="s">
        <v>950</v>
      </c>
      <c r="K2201" s="2" t="s">
        <v>3535</v>
      </c>
      <c r="L2201" s="2" t="s">
        <v>3536</v>
      </c>
      <c r="M2201" s="2" t="s">
        <v>159</v>
      </c>
      <c r="N2201" s="2" t="s">
        <v>756</v>
      </c>
      <c r="O2201" s="99">
        <v>6047</v>
      </c>
      <c r="P2201" s="2" t="s">
        <v>6971</v>
      </c>
      <c r="W2201" s="101">
        <v>1</v>
      </c>
      <c r="X2201" s="1">
        <f>IFERROR(IF(H2201="","",IF(O2201=0,0.15,IF(VLOOKUP(O2201,'Source Post 14 Status (6.30.26)'!A:B,2,FALSE)=1,0.15,0.5))),0.5)</f>
        <v>0.5</v>
      </c>
      <c r="Y2201" s="6">
        <f t="shared" si="34"/>
        <v>0</v>
      </c>
    </row>
    <row r="2202" spans="1:25" x14ac:dyDescent="0.3">
      <c r="A2202" t="str">
        <f>IF(B2202=1,COUNTIF($B$2:B2202,1),"")</f>
        <v/>
      </c>
      <c r="B2202" t="str">
        <f>IF(C2202=1,COUNTIF($H$2:H2202,H2202),"")</f>
        <v/>
      </c>
      <c r="C2202">
        <f>IF(G2202=List!$P$1,1,0)</f>
        <v>0</v>
      </c>
      <c r="D2202" s="1" t="str">
        <f>IF(E2202=1,COUNTIF($E$2:E2202,1),"")</f>
        <v/>
      </c>
      <c r="E2202" s="1" t="str">
        <f>IF(H2202=List!$P$2,1,"")</f>
        <v/>
      </c>
      <c r="F2202" s="2" t="s">
        <v>11828</v>
      </c>
      <c r="G2202" s="2" t="s">
        <v>9847</v>
      </c>
      <c r="H2202" s="2" t="s">
        <v>6390</v>
      </c>
      <c r="I2202" s="2" t="s">
        <v>3437</v>
      </c>
      <c r="J2202" s="2" t="s">
        <v>950</v>
      </c>
      <c r="K2202" s="2" t="s">
        <v>3535</v>
      </c>
      <c r="L2202" s="2" t="s">
        <v>3536</v>
      </c>
      <c r="M2202" s="2" t="s">
        <v>159</v>
      </c>
      <c r="N2202" s="2" t="s">
        <v>756</v>
      </c>
      <c r="O2202" s="99">
        <v>1202</v>
      </c>
      <c r="P2202" s="2" t="s">
        <v>6861</v>
      </c>
      <c r="W2202" s="101">
        <v>1</v>
      </c>
      <c r="X2202" s="1">
        <f>IFERROR(IF(H2202="","",IF(O2202=0,0.15,IF(VLOOKUP(O2202,'Source Post 14 Status (6.30.26)'!A:B,2,FALSE)=1,0.15,0.5))),0.5)</f>
        <v>0.5</v>
      </c>
      <c r="Y2202" s="6">
        <f t="shared" si="34"/>
        <v>0</v>
      </c>
    </row>
    <row r="2203" spans="1:25" x14ac:dyDescent="0.3">
      <c r="A2203" t="str">
        <f>IF(B2203=1,COUNTIF($B$2:B2203,1),"")</f>
        <v/>
      </c>
      <c r="B2203" t="str">
        <f>IF(C2203=1,COUNTIF($H$2:H2203,H2203),"")</f>
        <v/>
      </c>
      <c r="C2203">
        <f>IF(G2203=List!$P$1,1,0)</f>
        <v>0</v>
      </c>
      <c r="D2203" s="1" t="str">
        <f>IF(E2203=1,COUNTIF($E$2:E2203,1),"")</f>
        <v/>
      </c>
      <c r="E2203" s="1" t="str">
        <f>IF(H2203=List!$P$2,1,"")</f>
        <v/>
      </c>
      <c r="F2203" s="2" t="s">
        <v>11828</v>
      </c>
      <c r="G2203" s="2" t="s">
        <v>9848</v>
      </c>
      <c r="H2203" s="2" t="s">
        <v>6391</v>
      </c>
      <c r="I2203" s="2" t="s">
        <v>3437</v>
      </c>
      <c r="J2203" s="2" t="s">
        <v>950</v>
      </c>
      <c r="K2203" s="2" t="s">
        <v>3538</v>
      </c>
      <c r="L2203" s="2" t="s">
        <v>3539</v>
      </c>
      <c r="M2203" s="2" t="s">
        <v>159</v>
      </c>
      <c r="N2203" s="2" t="s">
        <v>756</v>
      </c>
      <c r="O2203" s="99">
        <v>14763</v>
      </c>
      <c r="P2203" s="2" t="s">
        <v>7424</v>
      </c>
      <c r="Q2203">
        <v>135161</v>
      </c>
      <c r="R2203">
        <v>135161</v>
      </c>
      <c r="S2203">
        <v>270322</v>
      </c>
      <c r="T2203">
        <v>135161</v>
      </c>
      <c r="U2203">
        <v>135161</v>
      </c>
      <c r="V2203" t="s">
        <v>11434</v>
      </c>
      <c r="W2203" s="101">
        <v>46196.751055787034</v>
      </c>
      <c r="X2203" s="1">
        <f>IFERROR(IF(H2203="","",IF(O2203=0,0.15,IF(VLOOKUP(O2203,'Source Post 14 Status (6.30.26)'!A:B,2,FALSE)=1,0.15,0.5))),0.5)</f>
        <v>0.15</v>
      </c>
      <c r="Y2203" s="6">
        <f t="shared" si="34"/>
        <v>40548</v>
      </c>
    </row>
    <row r="2204" spans="1:25" x14ac:dyDescent="0.3">
      <c r="A2204" t="str">
        <f>IF(B2204=1,COUNTIF($B$2:B2204,1),"")</f>
        <v/>
      </c>
      <c r="B2204" t="str">
        <f>IF(C2204=1,COUNTIF($H$2:H2204,H2204),"")</f>
        <v/>
      </c>
      <c r="C2204">
        <f>IF(G2204=List!$P$1,1,0)</f>
        <v>0</v>
      </c>
      <c r="D2204" s="1" t="str">
        <f>IF(E2204=1,COUNTIF($E$2:E2204,1),"")</f>
        <v/>
      </c>
      <c r="E2204" s="1" t="str">
        <f>IF(H2204=List!$P$2,1,"")</f>
        <v/>
      </c>
      <c r="F2204" s="2" t="s">
        <v>11828</v>
      </c>
      <c r="G2204" s="2" t="s">
        <v>9848</v>
      </c>
      <c r="H2204" s="2" t="s">
        <v>6391</v>
      </c>
      <c r="I2204" s="2" t="s">
        <v>3437</v>
      </c>
      <c r="J2204" s="2" t="s">
        <v>950</v>
      </c>
      <c r="K2204" s="2" t="s">
        <v>3538</v>
      </c>
      <c r="L2204" s="2" t="s">
        <v>3539</v>
      </c>
      <c r="M2204" s="2" t="s">
        <v>159</v>
      </c>
      <c r="N2204" s="2" t="s">
        <v>756</v>
      </c>
      <c r="O2204" s="99">
        <v>14767</v>
      </c>
      <c r="P2204" s="2" t="s">
        <v>7427</v>
      </c>
      <c r="Q2204">
        <v>175656</v>
      </c>
      <c r="R2204">
        <v>175656</v>
      </c>
      <c r="S2204">
        <v>351312</v>
      </c>
      <c r="T2204">
        <v>175656</v>
      </c>
      <c r="U2204">
        <v>175656</v>
      </c>
      <c r="V2204" t="s">
        <v>11434</v>
      </c>
      <c r="W2204" s="101">
        <v>46196.750792013889</v>
      </c>
      <c r="X2204" s="1">
        <f>IFERROR(IF(H2204="","",IF(O2204=0,0.15,IF(VLOOKUP(O2204,'Source Post 14 Status (6.30.26)'!A:B,2,FALSE)=1,0.15,0.5))),0.5)</f>
        <v>0.15</v>
      </c>
      <c r="Y2204" s="6">
        <f t="shared" si="34"/>
        <v>52697</v>
      </c>
    </row>
    <row r="2205" spans="1:25" x14ac:dyDescent="0.3">
      <c r="A2205" t="str">
        <f>IF(B2205=1,COUNTIF($B$2:B2205,1),"")</f>
        <v/>
      </c>
      <c r="B2205" t="str">
        <f>IF(C2205=1,COUNTIF($H$2:H2205,H2205),"")</f>
        <v/>
      </c>
      <c r="C2205">
        <f>IF(G2205=List!$P$1,1,0)</f>
        <v>0</v>
      </c>
      <c r="D2205" s="1" t="str">
        <f>IF(E2205=1,COUNTIF($E$2:E2205,1),"")</f>
        <v/>
      </c>
      <c r="E2205" s="1" t="str">
        <f>IF(H2205=List!$P$2,1,"")</f>
        <v/>
      </c>
      <c r="F2205" s="2" t="s">
        <v>11828</v>
      </c>
      <c r="G2205" s="2" t="s">
        <v>9848</v>
      </c>
      <c r="H2205" s="2" t="s">
        <v>6391</v>
      </c>
      <c r="I2205" s="2" t="s">
        <v>3437</v>
      </c>
      <c r="J2205" s="2" t="s">
        <v>950</v>
      </c>
      <c r="K2205" s="2" t="s">
        <v>3538</v>
      </c>
      <c r="L2205" s="2" t="s">
        <v>3539</v>
      </c>
      <c r="M2205" s="2" t="s">
        <v>159</v>
      </c>
      <c r="N2205" s="2" t="s">
        <v>756</v>
      </c>
      <c r="O2205" s="99">
        <v>3420</v>
      </c>
      <c r="P2205" s="2" t="s">
        <v>6910</v>
      </c>
      <c r="Q2205">
        <v>257400</v>
      </c>
      <c r="R2205">
        <v>253110</v>
      </c>
      <c r="S2205">
        <v>493350</v>
      </c>
      <c r="T2205">
        <v>240240</v>
      </c>
      <c r="U2205">
        <v>235950</v>
      </c>
      <c r="V2205" t="s">
        <v>11434</v>
      </c>
      <c r="W2205" s="101">
        <v>46196.748008333336</v>
      </c>
      <c r="X2205" s="1">
        <f>IFERROR(IF(H2205="","",IF(O2205=0,0.15,IF(VLOOKUP(O2205,'Source Post 14 Status (6.30.26)'!A:B,2,FALSE)=1,0.15,0.5))),0.5)</f>
        <v>0.5</v>
      </c>
      <c r="Y2205" s="6">
        <f t="shared" si="34"/>
        <v>238095</v>
      </c>
    </row>
    <row r="2206" spans="1:25" x14ac:dyDescent="0.3">
      <c r="A2206" t="str">
        <f>IF(B2206=1,COUNTIF($B$2:B2206,1),"")</f>
        <v/>
      </c>
      <c r="B2206" t="str">
        <f>IF(C2206=1,COUNTIF($H$2:H2206,H2206),"")</f>
        <v/>
      </c>
      <c r="C2206">
        <f>IF(G2206=List!$P$1,1,0)</f>
        <v>0</v>
      </c>
      <c r="D2206" s="1" t="str">
        <f>IF(E2206=1,COUNTIF($E$2:E2206,1),"")</f>
        <v/>
      </c>
      <c r="E2206" s="1" t="str">
        <f>IF(H2206=List!$P$2,1,"")</f>
        <v/>
      </c>
      <c r="F2206" s="2" t="s">
        <v>11828</v>
      </c>
      <c r="G2206" s="2" t="s">
        <v>9848</v>
      </c>
      <c r="H2206" s="2" t="s">
        <v>6391</v>
      </c>
      <c r="I2206" s="2" t="s">
        <v>3437</v>
      </c>
      <c r="J2206" s="2" t="s">
        <v>950</v>
      </c>
      <c r="K2206" s="2" t="s">
        <v>3538</v>
      </c>
      <c r="L2206" s="2" t="s">
        <v>3539</v>
      </c>
      <c r="M2206" s="2" t="s">
        <v>159</v>
      </c>
      <c r="N2206" s="2" t="s">
        <v>756</v>
      </c>
      <c r="O2206" s="99">
        <v>0</v>
      </c>
      <c r="P2206" s="2" t="s">
        <v>8513</v>
      </c>
      <c r="W2206" s="101">
        <v>1</v>
      </c>
      <c r="X2206" s="1">
        <f>IFERROR(IF(H2206="","",IF(O2206=0,0.15,IF(VLOOKUP(O2206,'Source Post 14 Status (6.30.26)'!A:B,2,FALSE)=1,0.15,0.5))),0.5)</f>
        <v>0.15</v>
      </c>
      <c r="Y2206" s="6">
        <f t="shared" si="34"/>
        <v>0</v>
      </c>
    </row>
    <row r="2207" spans="1:25" x14ac:dyDescent="0.3">
      <c r="A2207" t="str">
        <f>IF(B2207=1,COUNTIF($B$2:B2207,1),"")</f>
        <v/>
      </c>
      <c r="B2207" t="str">
        <f>IF(C2207=1,COUNTIF($H$2:H2207,H2207),"")</f>
        <v/>
      </c>
      <c r="C2207">
        <f>IF(G2207=List!$P$1,1,0)</f>
        <v>0</v>
      </c>
      <c r="D2207" s="1" t="str">
        <f>IF(E2207=1,COUNTIF($E$2:E2207,1),"")</f>
        <v/>
      </c>
      <c r="E2207" s="1" t="str">
        <f>IF(H2207=List!$P$2,1,"")</f>
        <v/>
      </c>
      <c r="F2207" s="2" t="s">
        <v>11828</v>
      </c>
      <c r="G2207" s="2" t="s">
        <v>9848</v>
      </c>
      <c r="H2207" s="2" t="s">
        <v>6391</v>
      </c>
      <c r="I2207" s="2" t="s">
        <v>3437</v>
      </c>
      <c r="J2207" s="2" t="s">
        <v>950</v>
      </c>
      <c r="K2207" s="2" t="s">
        <v>3538</v>
      </c>
      <c r="L2207" s="2" t="s">
        <v>3539</v>
      </c>
      <c r="M2207" s="2" t="s">
        <v>159</v>
      </c>
      <c r="N2207" s="2" t="s">
        <v>756</v>
      </c>
      <c r="O2207" s="99">
        <v>2681</v>
      </c>
      <c r="P2207" s="2" t="s">
        <v>6898</v>
      </c>
      <c r="Q2207">
        <v>264000</v>
      </c>
      <c r="R2207">
        <v>259600</v>
      </c>
      <c r="S2207">
        <v>506000</v>
      </c>
      <c r="T2207">
        <v>246400</v>
      </c>
      <c r="U2207">
        <v>242000</v>
      </c>
      <c r="V2207" t="s">
        <v>11434</v>
      </c>
      <c r="W2207" s="101">
        <v>46196.752121064812</v>
      </c>
      <c r="X2207" s="1">
        <f>IFERROR(IF(H2207="","",IF(O2207=0,0.15,IF(VLOOKUP(O2207,'Source Post 14 Status (6.30.26)'!A:B,2,FALSE)=1,0.15,0.5))),0.5)</f>
        <v>0.5</v>
      </c>
      <c r="Y2207" s="6">
        <f t="shared" si="34"/>
        <v>244200</v>
      </c>
    </row>
    <row r="2208" spans="1:25" x14ac:dyDescent="0.3">
      <c r="A2208" t="str">
        <f>IF(B2208=1,COUNTIF($B$2:B2208,1),"")</f>
        <v/>
      </c>
      <c r="B2208" t="str">
        <f>IF(C2208=1,COUNTIF($H$2:H2208,H2208),"")</f>
        <v/>
      </c>
      <c r="C2208">
        <f>IF(G2208=List!$P$1,1,0)</f>
        <v>0</v>
      </c>
      <c r="D2208" s="1" t="str">
        <f>IF(E2208=1,COUNTIF($E$2:E2208,1),"")</f>
        <v/>
      </c>
      <c r="E2208" s="1" t="str">
        <f>IF(H2208=List!$P$2,1,"")</f>
        <v/>
      </c>
      <c r="F2208" s="2" t="s">
        <v>11828</v>
      </c>
      <c r="G2208" s="2" t="s">
        <v>9848</v>
      </c>
      <c r="H2208" s="2" t="s">
        <v>6391</v>
      </c>
      <c r="I2208" s="2" t="s">
        <v>3437</v>
      </c>
      <c r="J2208" s="2" t="s">
        <v>950</v>
      </c>
      <c r="K2208" s="2" t="s">
        <v>3538</v>
      </c>
      <c r="L2208" s="2" t="s">
        <v>3539</v>
      </c>
      <c r="M2208" s="2" t="s">
        <v>159</v>
      </c>
      <c r="N2208" s="2" t="s">
        <v>756</v>
      </c>
      <c r="O2208" s="99">
        <v>14765</v>
      </c>
      <c r="P2208" s="2" t="s">
        <v>7426</v>
      </c>
      <c r="Q2208">
        <v>182129</v>
      </c>
      <c r="R2208">
        <v>182129</v>
      </c>
      <c r="S2208">
        <v>364258</v>
      </c>
      <c r="T2208">
        <v>182129</v>
      </c>
      <c r="U2208">
        <v>182129</v>
      </c>
      <c r="V2208" t="s">
        <v>11434</v>
      </c>
      <c r="W2208" s="101">
        <v>46196.749545104169</v>
      </c>
      <c r="X2208" s="1">
        <f>IFERROR(IF(H2208="","",IF(O2208=0,0.15,IF(VLOOKUP(O2208,'Source Post 14 Status (6.30.26)'!A:B,2,FALSE)=1,0.15,0.5))),0.5)</f>
        <v>0.15</v>
      </c>
      <c r="Y2208" s="6">
        <f t="shared" si="34"/>
        <v>54639</v>
      </c>
    </row>
    <row r="2209" spans="1:25" x14ac:dyDescent="0.3">
      <c r="A2209" t="str">
        <f>IF(B2209=1,COUNTIF($B$2:B2209,1),"")</f>
        <v/>
      </c>
      <c r="B2209" t="str">
        <f>IF(C2209=1,COUNTIF($H$2:H2209,H2209),"")</f>
        <v/>
      </c>
      <c r="C2209">
        <f>IF(G2209=List!$P$1,1,0)</f>
        <v>0</v>
      </c>
      <c r="D2209" s="1" t="str">
        <f>IF(E2209=1,COUNTIF($E$2:E2209,1),"")</f>
        <v/>
      </c>
      <c r="E2209" s="1" t="str">
        <f>IF(H2209=List!$P$2,1,"")</f>
        <v/>
      </c>
      <c r="F2209" s="2" t="s">
        <v>11828</v>
      </c>
      <c r="G2209" s="2" t="s">
        <v>9848</v>
      </c>
      <c r="H2209" s="2" t="s">
        <v>6391</v>
      </c>
      <c r="I2209" s="2" t="s">
        <v>3437</v>
      </c>
      <c r="J2209" s="2" t="s">
        <v>950</v>
      </c>
      <c r="K2209" s="2" t="s">
        <v>3538</v>
      </c>
      <c r="L2209" s="2" t="s">
        <v>3539</v>
      </c>
      <c r="M2209" s="2" t="s">
        <v>159</v>
      </c>
      <c r="N2209" s="2" t="s">
        <v>756</v>
      </c>
      <c r="O2209" s="99">
        <v>15488</v>
      </c>
      <c r="P2209" s="2" t="s">
        <v>7467</v>
      </c>
      <c r="Q2209">
        <v>153891</v>
      </c>
      <c r="R2209">
        <v>153891</v>
      </c>
      <c r="S2209">
        <v>307782</v>
      </c>
      <c r="T2209">
        <v>153891</v>
      </c>
      <c r="U2209">
        <v>153891</v>
      </c>
      <c r="V2209" t="s">
        <v>11434</v>
      </c>
      <c r="W2209" s="101">
        <v>46196.748805787036</v>
      </c>
      <c r="X2209" s="1">
        <f>IFERROR(IF(H2209="","",IF(O2209=0,0.15,IF(VLOOKUP(O2209,'Source Post 14 Status (6.30.26)'!A:B,2,FALSE)=1,0.15,0.5))),0.5)</f>
        <v>0.15</v>
      </c>
      <c r="Y2209" s="6">
        <f t="shared" si="34"/>
        <v>46167</v>
      </c>
    </row>
    <row r="2210" spans="1:25" x14ac:dyDescent="0.3">
      <c r="A2210" t="str">
        <f>IF(B2210=1,COUNTIF($B$2:B2210,1),"")</f>
        <v/>
      </c>
      <c r="B2210" t="str">
        <f>IF(C2210=1,COUNTIF($H$2:H2210,H2210),"")</f>
        <v/>
      </c>
      <c r="C2210">
        <f>IF(G2210=List!$P$1,1,0)</f>
        <v>0</v>
      </c>
      <c r="D2210" s="1" t="str">
        <f>IF(E2210=1,COUNTIF($E$2:E2210,1),"")</f>
        <v/>
      </c>
      <c r="E2210" s="1" t="str">
        <f>IF(H2210=List!$P$2,1,"")</f>
        <v/>
      </c>
      <c r="F2210" s="2" t="s">
        <v>11828</v>
      </c>
      <c r="G2210" s="2" t="s">
        <v>9848</v>
      </c>
      <c r="H2210" s="2" t="s">
        <v>6391</v>
      </c>
      <c r="I2210" s="2" t="s">
        <v>3437</v>
      </c>
      <c r="J2210" s="2" t="s">
        <v>950</v>
      </c>
      <c r="K2210" s="2" t="s">
        <v>3538</v>
      </c>
      <c r="L2210" s="2" t="s">
        <v>3539</v>
      </c>
      <c r="M2210" s="2" t="s">
        <v>159</v>
      </c>
      <c r="N2210" s="2" t="s">
        <v>756</v>
      </c>
      <c r="O2210" s="99">
        <v>16191</v>
      </c>
      <c r="P2210" s="2" t="s">
        <v>7575</v>
      </c>
      <c r="Q2210">
        <v>774500</v>
      </c>
      <c r="R2210">
        <v>774500</v>
      </c>
      <c r="S2210">
        <v>1576000</v>
      </c>
      <c r="T2210">
        <v>797000</v>
      </c>
      <c r="U2210">
        <v>797000</v>
      </c>
      <c r="V2210" t="s">
        <v>11434</v>
      </c>
      <c r="W2210" s="101">
        <v>46196.746761574075</v>
      </c>
      <c r="X2210" s="1">
        <f>IFERROR(IF(H2210="","",IF(O2210=0,0.15,IF(VLOOKUP(O2210,'Source Post 14 Status (6.30.26)'!A:B,2,FALSE)=1,0.15,0.5))),0.5)</f>
        <v>0.5</v>
      </c>
      <c r="Y2210" s="6">
        <f t="shared" si="34"/>
        <v>797000</v>
      </c>
    </row>
    <row r="2211" spans="1:25" x14ac:dyDescent="0.3">
      <c r="A2211" t="str">
        <f>IF(B2211=1,COUNTIF($B$2:B2211,1),"")</f>
        <v/>
      </c>
      <c r="B2211" t="str">
        <f>IF(C2211=1,COUNTIF($H$2:H2211,H2211),"")</f>
        <v/>
      </c>
      <c r="C2211">
        <f>IF(G2211=List!$P$1,1,0)</f>
        <v>0</v>
      </c>
      <c r="D2211" s="1" t="str">
        <f>IF(E2211=1,COUNTIF($E$2:E2211,1),"")</f>
        <v/>
      </c>
      <c r="E2211" s="1" t="str">
        <f>IF(H2211=List!$P$2,1,"")</f>
        <v/>
      </c>
      <c r="F2211" s="2" t="s">
        <v>11828</v>
      </c>
      <c r="G2211" s="2" t="s">
        <v>9848</v>
      </c>
      <c r="H2211" s="2" t="s">
        <v>6391</v>
      </c>
      <c r="I2211" s="2" t="s">
        <v>3437</v>
      </c>
      <c r="J2211" s="2" t="s">
        <v>950</v>
      </c>
      <c r="K2211" s="2" t="s">
        <v>3538</v>
      </c>
      <c r="L2211" s="2" t="s">
        <v>3539</v>
      </c>
      <c r="M2211" s="2" t="s">
        <v>159</v>
      </c>
      <c r="N2211" s="2" t="s">
        <v>756</v>
      </c>
      <c r="O2211" s="99">
        <v>6589</v>
      </c>
      <c r="P2211" s="2" t="s">
        <v>6955</v>
      </c>
      <c r="Q2211">
        <v>691000</v>
      </c>
      <c r="R2211">
        <v>691000</v>
      </c>
      <c r="S2211">
        <v>1382000</v>
      </c>
      <c r="T2211">
        <v>692000</v>
      </c>
      <c r="U2211">
        <v>692000</v>
      </c>
      <c r="V2211" t="s">
        <v>11434</v>
      </c>
      <c r="W2211" s="101">
        <v>46196.745608217592</v>
      </c>
      <c r="X2211" s="1">
        <f>IFERROR(IF(H2211="","",IF(O2211=0,0.15,IF(VLOOKUP(O2211,'Source Post 14 Status (6.30.26)'!A:B,2,FALSE)=1,0.15,0.5))),0.5)</f>
        <v>0.5</v>
      </c>
      <c r="Y2211" s="6">
        <f t="shared" si="34"/>
        <v>692000</v>
      </c>
    </row>
    <row r="2212" spans="1:25" x14ac:dyDescent="0.3">
      <c r="A2212" t="str">
        <f>IF(B2212=1,COUNTIF($B$2:B2212,1),"")</f>
        <v/>
      </c>
      <c r="B2212" t="str">
        <f>IF(C2212=1,COUNTIF($H$2:H2212,H2212),"")</f>
        <v/>
      </c>
      <c r="C2212">
        <f>IF(G2212=List!$P$1,1,0)</f>
        <v>0</v>
      </c>
      <c r="D2212" s="1" t="str">
        <f>IF(E2212=1,COUNTIF($E$2:E2212,1),"")</f>
        <v/>
      </c>
      <c r="E2212" s="1" t="str">
        <f>IF(H2212=List!$P$2,1,"")</f>
        <v/>
      </c>
      <c r="F2212" s="2" t="s">
        <v>11828</v>
      </c>
      <c r="G2212" s="2" t="s">
        <v>9848</v>
      </c>
      <c r="H2212" s="2" t="s">
        <v>6391</v>
      </c>
      <c r="I2212" s="2" t="s">
        <v>3437</v>
      </c>
      <c r="J2212" s="2" t="s">
        <v>950</v>
      </c>
      <c r="K2212" s="2" t="s">
        <v>3538</v>
      </c>
      <c r="L2212" s="2" t="s">
        <v>3539</v>
      </c>
      <c r="M2212" s="2" t="s">
        <v>159</v>
      </c>
      <c r="N2212" s="2" t="s">
        <v>756</v>
      </c>
      <c r="O2212" s="99">
        <v>11897</v>
      </c>
      <c r="P2212" s="2" t="s">
        <v>7328</v>
      </c>
      <c r="Q2212">
        <v>241434</v>
      </c>
      <c r="R2212">
        <v>241434</v>
      </c>
      <c r="S2212">
        <v>482868</v>
      </c>
      <c r="T2212">
        <v>241434</v>
      </c>
      <c r="U2212">
        <v>241434</v>
      </c>
      <c r="V2212" t="s">
        <v>11434</v>
      </c>
      <c r="W2212" s="101">
        <v>46196.75055355324</v>
      </c>
      <c r="X2212" s="1">
        <f>IFERROR(IF(H2212="","",IF(O2212=0,0.15,IF(VLOOKUP(O2212,'Source Post 14 Status (6.30.26)'!A:B,2,FALSE)=1,0.15,0.5))),0.5)</f>
        <v>0.15</v>
      </c>
      <c r="Y2212" s="6">
        <f t="shared" si="34"/>
        <v>72430</v>
      </c>
    </row>
    <row r="2213" spans="1:25" x14ac:dyDescent="0.3">
      <c r="A2213" t="str">
        <f>IF(B2213=1,COUNTIF($B$2:B2213,1),"")</f>
        <v/>
      </c>
      <c r="B2213" t="str">
        <f>IF(C2213=1,COUNTIF($H$2:H2213,H2213),"")</f>
        <v/>
      </c>
      <c r="C2213">
        <f>IF(G2213=List!$P$1,1,0)</f>
        <v>0</v>
      </c>
      <c r="D2213" s="1" t="str">
        <f>IF(E2213=1,COUNTIF($E$2:E2213,1),"")</f>
        <v/>
      </c>
      <c r="E2213" s="1" t="str">
        <f>IF(H2213=List!$P$2,1,"")</f>
        <v/>
      </c>
      <c r="F2213" s="2" t="s">
        <v>11828</v>
      </c>
      <c r="G2213" s="2" t="s">
        <v>9848</v>
      </c>
      <c r="H2213" s="2" t="s">
        <v>6391</v>
      </c>
      <c r="I2213" s="2" t="s">
        <v>3437</v>
      </c>
      <c r="J2213" s="2" t="s">
        <v>950</v>
      </c>
      <c r="K2213" s="2" t="s">
        <v>3538</v>
      </c>
      <c r="L2213" s="2" t="s">
        <v>3539</v>
      </c>
      <c r="M2213" s="2" t="s">
        <v>159</v>
      </c>
      <c r="N2213" s="2" t="s">
        <v>756</v>
      </c>
      <c r="O2213" s="99">
        <v>14764</v>
      </c>
      <c r="P2213" s="2" t="s">
        <v>7425</v>
      </c>
      <c r="Q2213">
        <v>158369</v>
      </c>
      <c r="R2213">
        <v>158369</v>
      </c>
      <c r="S2213">
        <v>316738</v>
      </c>
      <c r="T2213">
        <v>158369</v>
      </c>
      <c r="U2213">
        <v>158369</v>
      </c>
      <c r="V2213" t="s">
        <v>11434</v>
      </c>
      <c r="W2213" s="101">
        <v>46196.749202164348</v>
      </c>
      <c r="X2213" s="1">
        <f>IFERROR(IF(H2213="","",IF(O2213=0,0.15,IF(VLOOKUP(O2213,'Source Post 14 Status (6.30.26)'!A:B,2,FALSE)=1,0.15,0.5))),0.5)</f>
        <v>0.15</v>
      </c>
      <c r="Y2213" s="6">
        <f t="shared" si="34"/>
        <v>47511</v>
      </c>
    </row>
    <row r="2214" spans="1:25" x14ac:dyDescent="0.3">
      <c r="A2214" t="str">
        <f>IF(B2214=1,COUNTIF($B$2:B2214,1),"")</f>
        <v/>
      </c>
      <c r="B2214" t="str">
        <f>IF(C2214=1,COUNTIF($H$2:H2214,H2214),"")</f>
        <v/>
      </c>
      <c r="C2214">
        <f>IF(G2214=List!$P$1,1,0)</f>
        <v>0</v>
      </c>
      <c r="D2214" s="1" t="str">
        <f>IF(E2214=1,COUNTIF($E$2:E2214,1),"")</f>
        <v/>
      </c>
      <c r="E2214" s="1" t="str">
        <f>IF(H2214=List!$P$2,1,"")</f>
        <v/>
      </c>
      <c r="F2214" s="2" t="s">
        <v>11828</v>
      </c>
      <c r="G2214" s="2" t="s">
        <v>9848</v>
      </c>
      <c r="H2214" s="2" t="s">
        <v>6391</v>
      </c>
      <c r="I2214" s="2" t="s">
        <v>3437</v>
      </c>
      <c r="J2214" s="2" t="s">
        <v>950</v>
      </c>
      <c r="K2214" s="2" t="s">
        <v>3538</v>
      </c>
      <c r="L2214" s="2" t="s">
        <v>3539</v>
      </c>
      <c r="M2214" s="2" t="s">
        <v>159</v>
      </c>
      <c r="N2214" s="2" t="s">
        <v>756</v>
      </c>
      <c r="O2214" s="99">
        <v>16609</v>
      </c>
      <c r="P2214" s="2" t="s">
        <v>7628</v>
      </c>
      <c r="Q2214">
        <v>539500</v>
      </c>
      <c r="R2214">
        <v>539500</v>
      </c>
      <c r="S2214">
        <v>1118000</v>
      </c>
      <c r="T2214">
        <v>575500</v>
      </c>
      <c r="U2214">
        <v>575500</v>
      </c>
      <c r="V2214" t="s">
        <v>11434</v>
      </c>
      <c r="W2214" s="101">
        <v>46196.744826238428</v>
      </c>
      <c r="X2214" s="1">
        <f>IFERROR(IF(H2214="","",IF(O2214=0,0.15,IF(VLOOKUP(O2214,'Source Post 14 Status (6.30.26)'!A:B,2,FALSE)=1,0.15,0.5))),0.5)</f>
        <v>0.5</v>
      </c>
      <c r="Y2214" s="6">
        <f t="shared" si="34"/>
        <v>575500</v>
      </c>
    </row>
    <row r="2215" spans="1:25" x14ac:dyDescent="0.3">
      <c r="A2215" t="str">
        <f>IF(B2215=1,COUNTIF($B$2:B2215,1),"")</f>
        <v/>
      </c>
      <c r="B2215" t="str">
        <f>IF(C2215=1,COUNTIF($H$2:H2215,H2215),"")</f>
        <v/>
      </c>
      <c r="C2215">
        <f>IF(G2215=List!$P$1,1,0)</f>
        <v>0</v>
      </c>
      <c r="D2215" s="1" t="str">
        <f>IF(E2215=1,COUNTIF($E$2:E2215,1),"")</f>
        <v/>
      </c>
      <c r="E2215" s="1" t="str">
        <f>IF(H2215=List!$P$2,1,"")</f>
        <v/>
      </c>
      <c r="F2215" s="2" t="s">
        <v>11828</v>
      </c>
      <c r="G2215" s="2" t="s">
        <v>9848</v>
      </c>
      <c r="H2215" s="2" t="s">
        <v>6391</v>
      </c>
      <c r="I2215" s="2" t="s">
        <v>3437</v>
      </c>
      <c r="J2215" s="2" t="s">
        <v>950</v>
      </c>
      <c r="K2215" s="2" t="s">
        <v>3538</v>
      </c>
      <c r="L2215" s="2" t="s">
        <v>3539</v>
      </c>
      <c r="M2215" s="2" t="s">
        <v>159</v>
      </c>
      <c r="N2215" s="2" t="s">
        <v>756</v>
      </c>
      <c r="O2215" s="99">
        <v>3511</v>
      </c>
      <c r="P2215" s="2" t="s">
        <v>6912</v>
      </c>
      <c r="Q2215">
        <v>66908</v>
      </c>
      <c r="R2215">
        <v>66908</v>
      </c>
      <c r="S2215">
        <v>133816</v>
      </c>
      <c r="T2215">
        <v>66908</v>
      </c>
      <c r="U2215">
        <v>66908</v>
      </c>
      <c r="V2215" t="s">
        <v>11434</v>
      </c>
      <c r="W2215" s="101">
        <v>46196.750281562498</v>
      </c>
      <c r="X2215" s="1">
        <f>IFERROR(IF(H2215="","",IF(O2215=0,0.15,IF(VLOOKUP(O2215,'Source Post 14 Status (6.30.26)'!A:B,2,FALSE)=1,0.15,0.5))),0.5)</f>
        <v>0.5</v>
      </c>
      <c r="Y2215" s="6">
        <f t="shared" si="34"/>
        <v>66908</v>
      </c>
    </row>
    <row r="2216" spans="1:25" x14ac:dyDescent="0.3">
      <c r="A2216" t="str">
        <f>IF(B2216=1,COUNTIF($B$2:B2216,1),"")</f>
        <v/>
      </c>
      <c r="B2216" t="str">
        <f>IF(C2216=1,COUNTIF($H$2:H2216,H2216),"")</f>
        <v/>
      </c>
      <c r="C2216">
        <f>IF(G2216=List!$P$1,1,0)</f>
        <v>0</v>
      </c>
      <c r="D2216" s="1" t="str">
        <f>IF(E2216=1,COUNTIF($E$2:E2216,1),"")</f>
        <v/>
      </c>
      <c r="E2216" s="1" t="str">
        <f>IF(H2216=List!$P$2,1,"")</f>
        <v/>
      </c>
      <c r="F2216" s="2" t="s">
        <v>11828</v>
      </c>
      <c r="G2216" s="2" t="s">
        <v>9848</v>
      </c>
      <c r="H2216" s="2" t="s">
        <v>6391</v>
      </c>
      <c r="I2216" s="2" t="s">
        <v>3437</v>
      </c>
      <c r="J2216" s="2" t="s">
        <v>950</v>
      </c>
      <c r="K2216" s="2" t="s">
        <v>3538</v>
      </c>
      <c r="L2216" s="2" t="s">
        <v>3539</v>
      </c>
      <c r="M2216" s="2" t="s">
        <v>159</v>
      </c>
      <c r="N2216" s="2" t="s">
        <v>756</v>
      </c>
      <c r="O2216" s="99">
        <v>3683</v>
      </c>
      <c r="P2216" s="2" t="s">
        <v>6918</v>
      </c>
      <c r="Q2216">
        <v>59457</v>
      </c>
      <c r="R2216">
        <v>58432</v>
      </c>
      <c r="S2216">
        <v>113789</v>
      </c>
      <c r="T2216">
        <v>55357</v>
      </c>
      <c r="U2216">
        <v>54332</v>
      </c>
      <c r="V2216" t="s">
        <v>11434</v>
      </c>
      <c r="W2216" s="101">
        <v>46196.748449305553</v>
      </c>
      <c r="X2216" s="1">
        <f>IFERROR(IF(H2216="","",IF(O2216=0,0.15,IF(VLOOKUP(O2216,'Source Post 14 Status (6.30.26)'!A:B,2,FALSE)=1,0.15,0.5))),0.5)</f>
        <v>0.5</v>
      </c>
      <c r="Y2216" s="6">
        <f t="shared" si="34"/>
        <v>54845</v>
      </c>
    </row>
    <row r="2217" spans="1:25" x14ac:dyDescent="0.3">
      <c r="A2217" t="str">
        <f>IF(B2217=1,COUNTIF($B$2:B2217,1),"")</f>
        <v/>
      </c>
      <c r="B2217" t="str">
        <f>IF(C2217=1,COUNTIF($H$2:H2217,H2217),"")</f>
        <v/>
      </c>
      <c r="C2217">
        <f>IF(G2217=List!$P$1,1,0)</f>
        <v>0</v>
      </c>
      <c r="D2217" s="1" t="str">
        <f>IF(E2217=1,COUNTIF($E$2:E2217,1),"")</f>
        <v/>
      </c>
      <c r="E2217" s="1" t="str">
        <f>IF(H2217=List!$P$2,1,"")</f>
        <v/>
      </c>
      <c r="F2217" s="2" t="s">
        <v>11828</v>
      </c>
      <c r="G2217" s="2" t="s">
        <v>9848</v>
      </c>
      <c r="H2217" s="2" t="s">
        <v>6391</v>
      </c>
      <c r="I2217" s="2" t="s">
        <v>3437</v>
      </c>
      <c r="J2217" s="2" t="s">
        <v>950</v>
      </c>
      <c r="K2217" s="2" t="s">
        <v>3538</v>
      </c>
      <c r="L2217" s="2" t="s">
        <v>3539</v>
      </c>
      <c r="M2217" s="2" t="s">
        <v>159</v>
      </c>
      <c r="N2217" s="2" t="s">
        <v>756</v>
      </c>
      <c r="O2217" s="99">
        <v>10382</v>
      </c>
      <c r="P2217" s="2" t="s">
        <v>7156</v>
      </c>
      <c r="Q2217">
        <v>1250000</v>
      </c>
      <c r="R2217">
        <v>1250000</v>
      </c>
      <c r="S2217">
        <v>1250000</v>
      </c>
      <c r="V2217" t="s">
        <v>11434</v>
      </c>
      <c r="W2217" s="101">
        <v>46196.751778206017</v>
      </c>
      <c r="X2217" s="1">
        <f>IFERROR(IF(H2217="","",IF(O2217=0,0.15,IF(VLOOKUP(O2217,'Source Post 14 Status (6.30.26)'!A:B,2,FALSE)=1,0.15,0.5))),0.5)</f>
        <v>0.15</v>
      </c>
      <c r="Y2217" s="6">
        <f t="shared" si="34"/>
        <v>0</v>
      </c>
    </row>
    <row r="2218" spans="1:25" x14ac:dyDescent="0.3">
      <c r="A2218" t="str">
        <f>IF(B2218=1,COUNTIF($B$2:B2218,1),"")</f>
        <v/>
      </c>
      <c r="B2218" t="str">
        <f>IF(C2218=1,COUNTIF($H$2:H2218,H2218),"")</f>
        <v/>
      </c>
      <c r="C2218">
        <f>IF(G2218=List!$P$1,1,0)</f>
        <v>0</v>
      </c>
      <c r="D2218" s="1" t="str">
        <f>IF(E2218=1,COUNTIF($E$2:E2218,1),"")</f>
        <v/>
      </c>
      <c r="E2218" s="1" t="str">
        <f>IF(H2218=List!$P$2,1,"")</f>
        <v/>
      </c>
      <c r="F2218" s="2" t="s">
        <v>11828</v>
      </c>
      <c r="G2218" s="2" t="s">
        <v>9848</v>
      </c>
      <c r="H2218" s="2" t="s">
        <v>6391</v>
      </c>
      <c r="I2218" s="2" t="s">
        <v>3437</v>
      </c>
      <c r="J2218" s="2" t="s">
        <v>950</v>
      </c>
      <c r="K2218" s="2" t="s">
        <v>3538</v>
      </c>
      <c r="L2218" s="2" t="s">
        <v>3539</v>
      </c>
      <c r="M2218" s="2" t="s">
        <v>159</v>
      </c>
      <c r="N2218" s="2" t="s">
        <v>756</v>
      </c>
      <c r="O2218" s="99">
        <v>15645</v>
      </c>
      <c r="P2218" s="2" t="s">
        <v>7494</v>
      </c>
      <c r="Q2218">
        <v>296125</v>
      </c>
      <c r="R2218">
        <v>299750</v>
      </c>
      <c r="S2218">
        <v>594625</v>
      </c>
      <c r="T2218">
        <v>299500</v>
      </c>
      <c r="U2218">
        <v>302375</v>
      </c>
      <c r="V2218" t="s">
        <v>11434</v>
      </c>
      <c r="W2218" s="101">
        <v>46196.746158530092</v>
      </c>
      <c r="X2218" s="1">
        <f>IFERROR(IF(H2218="","",IF(O2218=0,0.15,IF(VLOOKUP(O2218,'Source Post 14 Status (6.30.26)'!A:B,2,FALSE)=1,0.15,0.5))),0.5)</f>
        <v>0.5</v>
      </c>
      <c r="Y2218" s="6">
        <f t="shared" si="34"/>
        <v>299500</v>
      </c>
    </row>
    <row r="2219" spans="1:25" x14ac:dyDescent="0.3">
      <c r="A2219" t="str">
        <f>IF(B2219=1,COUNTIF($B$2:B2219,1),"")</f>
        <v/>
      </c>
      <c r="B2219" t="str">
        <f>IF(C2219=1,COUNTIF($H$2:H2219,H2219),"")</f>
        <v/>
      </c>
      <c r="C2219">
        <f>IF(G2219=List!$P$1,1,0)</f>
        <v>0</v>
      </c>
      <c r="D2219" s="1" t="str">
        <f>IF(E2219=1,COUNTIF($E$2:E2219,1),"")</f>
        <v/>
      </c>
      <c r="E2219" s="1" t="str">
        <f>IF(H2219=List!$P$2,1,"")</f>
        <v/>
      </c>
      <c r="F2219" s="2" t="s">
        <v>11828</v>
      </c>
      <c r="G2219" s="2" t="s">
        <v>9848</v>
      </c>
      <c r="H2219" s="2" t="s">
        <v>6391</v>
      </c>
      <c r="I2219" s="2" t="s">
        <v>3437</v>
      </c>
      <c r="J2219" s="2" t="s">
        <v>950</v>
      </c>
      <c r="K2219" s="2" t="s">
        <v>3538</v>
      </c>
      <c r="L2219" s="2" t="s">
        <v>3539</v>
      </c>
      <c r="M2219" s="2" t="s">
        <v>159</v>
      </c>
      <c r="N2219" s="2" t="s">
        <v>756</v>
      </c>
      <c r="O2219" s="99">
        <v>11895</v>
      </c>
      <c r="P2219" s="2" t="s">
        <v>7327</v>
      </c>
      <c r="Q2219">
        <v>304446</v>
      </c>
      <c r="R2219">
        <v>304446</v>
      </c>
      <c r="S2219">
        <v>608892</v>
      </c>
      <c r="T2219">
        <v>304446</v>
      </c>
      <c r="U2219">
        <v>304446</v>
      </c>
      <c r="V2219" t="s">
        <v>11434</v>
      </c>
      <c r="W2219" s="101">
        <v>46196.74992465278</v>
      </c>
      <c r="X2219" s="1">
        <f>IFERROR(IF(H2219="","",IF(O2219=0,0.15,IF(VLOOKUP(O2219,'Source Post 14 Status (6.30.26)'!A:B,2,FALSE)=1,0.15,0.5))),0.5)</f>
        <v>0.15</v>
      </c>
      <c r="Y2219" s="6">
        <f t="shared" si="34"/>
        <v>91334</v>
      </c>
    </row>
    <row r="2220" spans="1:25" x14ac:dyDescent="0.3">
      <c r="A2220" t="str">
        <f>IF(B2220=1,COUNTIF($B$2:B2220,1),"")</f>
        <v/>
      </c>
      <c r="B2220" t="str">
        <f>IF(C2220=1,COUNTIF($H$2:H2220,H2220),"")</f>
        <v/>
      </c>
      <c r="C2220">
        <f>IF(G2220=List!$P$1,1,0)</f>
        <v>0</v>
      </c>
      <c r="D2220" s="1" t="str">
        <f>IF(E2220=1,COUNTIF($E$2:E2220,1),"")</f>
        <v/>
      </c>
      <c r="E2220" s="1" t="str">
        <f>IF(H2220=List!$P$2,1,"")</f>
        <v/>
      </c>
      <c r="F2220" s="2" t="s">
        <v>11828</v>
      </c>
      <c r="G2220" s="2" t="s">
        <v>9848</v>
      </c>
      <c r="H2220" s="2" t="s">
        <v>6391</v>
      </c>
      <c r="I2220" s="2" t="s">
        <v>3437</v>
      </c>
      <c r="J2220" s="2" t="s">
        <v>950</v>
      </c>
      <c r="K2220" s="2" t="s">
        <v>3538</v>
      </c>
      <c r="L2220" s="2" t="s">
        <v>3539</v>
      </c>
      <c r="M2220" s="2" t="s">
        <v>159</v>
      </c>
      <c r="N2220" s="2" t="s">
        <v>756</v>
      </c>
      <c r="O2220" s="99">
        <v>14762</v>
      </c>
      <c r="P2220" s="2" t="s">
        <v>7423</v>
      </c>
      <c r="Q2220">
        <v>127765</v>
      </c>
      <c r="R2220">
        <v>127765</v>
      </c>
      <c r="S2220">
        <v>255530</v>
      </c>
      <c r="T2220">
        <v>127765</v>
      </c>
      <c r="V2220" t="s">
        <v>11434</v>
      </c>
      <c r="W2220" s="101">
        <v>46196.751512766205</v>
      </c>
      <c r="X2220" s="1">
        <f>IFERROR(IF(H2220="","",IF(O2220=0,0.15,IF(VLOOKUP(O2220,'Source Post 14 Status (6.30.26)'!A:B,2,FALSE)=1,0.15,0.5))),0.5)</f>
        <v>0.15</v>
      </c>
      <c r="Y2220" s="6">
        <f t="shared" si="34"/>
        <v>19165</v>
      </c>
    </row>
    <row r="2221" spans="1:25" x14ac:dyDescent="0.3">
      <c r="A2221" t="str">
        <f>IF(B2221=1,COUNTIF($B$2:B2221,1),"")</f>
        <v/>
      </c>
      <c r="B2221" t="str">
        <f>IF(C2221=1,COUNTIF($H$2:H2221,H2221),"")</f>
        <v/>
      </c>
      <c r="C2221">
        <f>IF(G2221=List!$P$1,1,0)</f>
        <v>0</v>
      </c>
      <c r="D2221" s="1" t="str">
        <f>IF(E2221=1,COUNTIF($E$2:E2221,1),"")</f>
        <v/>
      </c>
      <c r="E2221" s="1" t="str">
        <f>IF(H2221=List!$P$2,1,"")</f>
        <v/>
      </c>
      <c r="F2221" s="2" t="s">
        <v>11828</v>
      </c>
      <c r="G2221" s="2" t="s">
        <v>9849</v>
      </c>
      <c r="H2221" s="2" t="s">
        <v>6392</v>
      </c>
      <c r="I2221" s="2" t="s">
        <v>3437</v>
      </c>
      <c r="J2221" s="2" t="s">
        <v>950</v>
      </c>
      <c r="K2221" s="2" t="s">
        <v>3541</v>
      </c>
      <c r="L2221" s="2" t="s">
        <v>3542</v>
      </c>
      <c r="M2221" s="2" t="s">
        <v>159</v>
      </c>
      <c r="N2221" s="2" t="s">
        <v>756</v>
      </c>
      <c r="O2221" s="99">
        <v>1469</v>
      </c>
      <c r="P2221" s="2" t="s">
        <v>11435</v>
      </c>
      <c r="W2221" s="101">
        <v>1</v>
      </c>
      <c r="X2221" s="1">
        <f>IFERROR(IF(H2221="","",IF(O2221=0,0.15,IF(VLOOKUP(O2221,'Source Post 14 Status (6.30.26)'!A:B,2,FALSE)=1,0.15,0.5))),0.5)</f>
        <v>0.5</v>
      </c>
      <c r="Y2221" s="6">
        <f t="shared" si="34"/>
        <v>0</v>
      </c>
    </row>
    <row r="2222" spans="1:25" x14ac:dyDescent="0.3">
      <c r="A2222" t="str">
        <f>IF(B2222=1,COUNTIF($B$2:B2222,1),"")</f>
        <v/>
      </c>
      <c r="B2222" t="str">
        <f>IF(C2222=1,COUNTIF($H$2:H2222,H2222),"")</f>
        <v/>
      </c>
      <c r="C2222">
        <f>IF(G2222=List!$P$1,1,0)</f>
        <v>0</v>
      </c>
      <c r="D2222" s="1" t="str">
        <f>IF(E2222=1,COUNTIF($E$2:E2222,1),"")</f>
        <v/>
      </c>
      <c r="E2222" s="1" t="str">
        <f>IF(H2222=List!$P$2,1,"")</f>
        <v/>
      </c>
      <c r="F2222" s="2" t="s">
        <v>11828</v>
      </c>
      <c r="G2222" s="2" t="s">
        <v>9849</v>
      </c>
      <c r="H2222" s="2" t="s">
        <v>6392</v>
      </c>
      <c r="I2222" s="2" t="s">
        <v>3437</v>
      </c>
      <c r="J2222" s="2" t="s">
        <v>950</v>
      </c>
      <c r="K2222" s="2" t="s">
        <v>3541</v>
      </c>
      <c r="L2222" s="2" t="s">
        <v>3542</v>
      </c>
      <c r="M2222" s="2" t="s">
        <v>159</v>
      </c>
      <c r="N2222" s="2" t="s">
        <v>756</v>
      </c>
      <c r="O2222" s="99">
        <v>1384</v>
      </c>
      <c r="P2222" s="2" t="s">
        <v>6869</v>
      </c>
      <c r="W2222" s="101">
        <v>1</v>
      </c>
      <c r="X2222" s="1">
        <f>IFERROR(IF(H2222="","",IF(O2222=0,0.15,IF(VLOOKUP(O2222,'Source Post 14 Status (6.30.26)'!A:B,2,FALSE)=1,0.15,0.5))),0.5)</f>
        <v>0.5</v>
      </c>
      <c r="Y2222" s="6">
        <f t="shared" si="34"/>
        <v>0</v>
      </c>
    </row>
    <row r="2223" spans="1:25" x14ac:dyDescent="0.3">
      <c r="A2223" t="str">
        <f>IF(B2223=1,COUNTIF($B$2:B2223,1),"")</f>
        <v/>
      </c>
      <c r="B2223" t="str">
        <f>IF(C2223=1,COUNTIF($H$2:H2223,H2223),"")</f>
        <v/>
      </c>
      <c r="C2223">
        <f>IF(G2223=List!$P$1,1,0)</f>
        <v>0</v>
      </c>
      <c r="D2223" s="1" t="str">
        <f>IF(E2223=1,COUNTIF($E$2:E2223,1),"")</f>
        <v/>
      </c>
      <c r="E2223" s="1" t="str">
        <f>IF(H2223=List!$P$2,1,"")</f>
        <v/>
      </c>
      <c r="F2223" s="2" t="s">
        <v>11828</v>
      </c>
      <c r="G2223" s="2" t="s">
        <v>9849</v>
      </c>
      <c r="H2223" s="2" t="s">
        <v>6392</v>
      </c>
      <c r="I2223" s="2" t="s">
        <v>3437</v>
      </c>
      <c r="J2223" s="2" t="s">
        <v>950</v>
      </c>
      <c r="K2223" s="2" t="s">
        <v>3541</v>
      </c>
      <c r="L2223" s="2" t="s">
        <v>3542</v>
      </c>
      <c r="M2223" s="2" t="s">
        <v>159</v>
      </c>
      <c r="N2223" s="2" t="s">
        <v>756</v>
      </c>
      <c r="O2223" s="99">
        <v>1393</v>
      </c>
      <c r="P2223" s="2" t="s">
        <v>11436</v>
      </c>
      <c r="W2223" s="101">
        <v>1</v>
      </c>
      <c r="X2223" s="1">
        <f>IFERROR(IF(H2223="","",IF(O2223=0,0.15,IF(VLOOKUP(O2223,'Source Post 14 Status (6.30.26)'!A:B,2,FALSE)=1,0.15,0.5))),0.5)</f>
        <v>0.5</v>
      </c>
      <c r="Y2223" s="6">
        <f t="shared" si="34"/>
        <v>0</v>
      </c>
    </row>
    <row r="2224" spans="1:25" x14ac:dyDescent="0.3">
      <c r="A2224" t="str">
        <f>IF(B2224=1,COUNTIF($B$2:B2224,1),"")</f>
        <v/>
      </c>
      <c r="B2224" t="str">
        <f>IF(C2224=1,COUNTIF($H$2:H2224,H2224),"")</f>
        <v/>
      </c>
      <c r="C2224">
        <f>IF(G2224=List!$P$1,1,0)</f>
        <v>0</v>
      </c>
      <c r="D2224" s="1" t="str">
        <f>IF(E2224=1,COUNTIF($E$2:E2224,1),"")</f>
        <v/>
      </c>
      <c r="E2224" s="1" t="str">
        <f>IF(H2224=List!$P$2,1,"")</f>
        <v/>
      </c>
      <c r="F2224" s="2" t="s">
        <v>11828</v>
      </c>
      <c r="G2224" s="2" t="s">
        <v>9849</v>
      </c>
      <c r="H2224" s="2" t="s">
        <v>6392</v>
      </c>
      <c r="I2224" s="2" t="s">
        <v>3437</v>
      </c>
      <c r="J2224" s="2" t="s">
        <v>950</v>
      </c>
      <c r="K2224" s="2" t="s">
        <v>3541</v>
      </c>
      <c r="L2224" s="2" t="s">
        <v>3542</v>
      </c>
      <c r="M2224" s="2" t="s">
        <v>159</v>
      </c>
      <c r="N2224" s="2" t="s">
        <v>756</v>
      </c>
      <c r="O2224" s="99">
        <v>7275</v>
      </c>
      <c r="P2224" s="2" t="s">
        <v>11437</v>
      </c>
      <c r="W2224" s="101">
        <v>1</v>
      </c>
      <c r="X2224" s="1">
        <f>IFERROR(IF(H2224="","",IF(O2224=0,0.15,IF(VLOOKUP(O2224,'Source Post 14 Status (6.30.26)'!A:B,2,FALSE)=1,0.15,0.5))),0.5)</f>
        <v>0.5</v>
      </c>
      <c r="Y2224" s="6">
        <f t="shared" si="34"/>
        <v>0</v>
      </c>
    </row>
    <row r="2225" spans="1:25" x14ac:dyDescent="0.3">
      <c r="A2225" t="str">
        <f>IF(B2225=1,COUNTIF($B$2:B2225,1),"")</f>
        <v/>
      </c>
      <c r="B2225" t="str">
        <f>IF(C2225=1,COUNTIF($H$2:H2225,H2225),"")</f>
        <v/>
      </c>
      <c r="C2225">
        <f>IF(G2225=List!$P$1,1,0)</f>
        <v>0</v>
      </c>
      <c r="D2225" s="1" t="str">
        <f>IF(E2225=1,COUNTIF($E$2:E2225,1),"")</f>
        <v/>
      </c>
      <c r="E2225" s="1" t="str">
        <f>IF(H2225=List!$P$2,1,"")</f>
        <v/>
      </c>
      <c r="F2225" s="2" t="s">
        <v>11828</v>
      </c>
      <c r="G2225" s="2" t="s">
        <v>9849</v>
      </c>
      <c r="H2225" s="2" t="s">
        <v>6392</v>
      </c>
      <c r="I2225" s="2" t="s">
        <v>3437</v>
      </c>
      <c r="J2225" s="2" t="s">
        <v>950</v>
      </c>
      <c r="K2225" s="2" t="s">
        <v>3541</v>
      </c>
      <c r="L2225" s="2" t="s">
        <v>3542</v>
      </c>
      <c r="M2225" s="2" t="s">
        <v>159</v>
      </c>
      <c r="N2225" s="2" t="s">
        <v>756</v>
      </c>
      <c r="O2225" s="99">
        <v>15030</v>
      </c>
      <c r="P2225" s="2" t="s">
        <v>11438</v>
      </c>
      <c r="W2225" s="101">
        <v>1</v>
      </c>
      <c r="X2225" s="1">
        <f>IFERROR(IF(H2225="","",IF(O2225=0,0.15,IF(VLOOKUP(O2225,'Source Post 14 Status (6.30.26)'!A:B,2,FALSE)=1,0.15,0.5))),0.5)</f>
        <v>0.15</v>
      </c>
      <c r="Y2225" s="6">
        <f t="shared" si="34"/>
        <v>0</v>
      </c>
    </row>
    <row r="2226" spans="1:25" x14ac:dyDescent="0.3">
      <c r="A2226" t="str">
        <f>IF(B2226=1,COUNTIF($B$2:B2226,1),"")</f>
        <v/>
      </c>
      <c r="B2226" t="str">
        <f>IF(C2226=1,COUNTIF($H$2:H2226,H2226),"")</f>
        <v/>
      </c>
      <c r="C2226">
        <f>IF(G2226=List!$P$1,1,0)</f>
        <v>0</v>
      </c>
      <c r="D2226" s="1" t="str">
        <f>IF(E2226=1,COUNTIF($E$2:E2226,1),"")</f>
        <v/>
      </c>
      <c r="E2226" s="1" t="str">
        <f>IF(H2226=List!$P$2,1,"")</f>
        <v/>
      </c>
      <c r="F2226" s="2" t="s">
        <v>11828</v>
      </c>
      <c r="G2226" s="2" t="s">
        <v>9849</v>
      </c>
      <c r="H2226" s="2" t="s">
        <v>6392</v>
      </c>
      <c r="I2226" s="2" t="s">
        <v>3437</v>
      </c>
      <c r="J2226" s="2" t="s">
        <v>950</v>
      </c>
      <c r="K2226" s="2" t="s">
        <v>3541</v>
      </c>
      <c r="L2226" s="2" t="s">
        <v>3542</v>
      </c>
      <c r="M2226" s="2" t="s">
        <v>159</v>
      </c>
      <c r="N2226" s="2" t="s">
        <v>756</v>
      </c>
      <c r="O2226" s="99">
        <v>20731</v>
      </c>
      <c r="P2226" s="2" t="s">
        <v>8098</v>
      </c>
      <c r="W2226" s="101">
        <v>1</v>
      </c>
      <c r="X2226" s="1">
        <f>IFERROR(IF(H2226="","",IF(O2226=0,0.15,IF(VLOOKUP(O2226,'Source Post 14 Status (6.30.26)'!A:B,2,FALSE)=1,0.15,0.5))),0.5)</f>
        <v>0.15</v>
      </c>
      <c r="Y2226" s="6">
        <f t="shared" si="34"/>
        <v>0</v>
      </c>
    </row>
    <row r="2227" spans="1:25" x14ac:dyDescent="0.3">
      <c r="A2227" t="str">
        <f>IF(B2227=1,COUNTIF($B$2:B2227,1),"")</f>
        <v/>
      </c>
      <c r="B2227" t="str">
        <f>IF(C2227=1,COUNTIF($H$2:H2227,H2227),"")</f>
        <v/>
      </c>
      <c r="C2227">
        <f>IF(G2227=List!$P$1,1,0)</f>
        <v>0</v>
      </c>
      <c r="D2227" s="1" t="str">
        <f>IF(E2227=1,COUNTIF($E$2:E2227,1),"")</f>
        <v/>
      </c>
      <c r="E2227" s="1" t="str">
        <f>IF(H2227=List!$P$2,1,"")</f>
        <v/>
      </c>
      <c r="F2227" s="2" t="s">
        <v>11828</v>
      </c>
      <c r="G2227" s="2" t="s">
        <v>9849</v>
      </c>
      <c r="H2227" s="2" t="s">
        <v>6392</v>
      </c>
      <c r="I2227" s="2" t="s">
        <v>3437</v>
      </c>
      <c r="J2227" s="2" t="s">
        <v>950</v>
      </c>
      <c r="K2227" s="2" t="s">
        <v>3541</v>
      </c>
      <c r="L2227" s="2" t="s">
        <v>3542</v>
      </c>
      <c r="M2227" s="2" t="s">
        <v>159</v>
      </c>
      <c r="N2227" s="2" t="s">
        <v>756</v>
      </c>
      <c r="O2227" s="99">
        <v>10520</v>
      </c>
      <c r="P2227" s="2" t="s">
        <v>11441</v>
      </c>
      <c r="W2227" s="101">
        <v>1</v>
      </c>
      <c r="X2227" s="1">
        <f>IFERROR(IF(H2227="","",IF(O2227=0,0.15,IF(VLOOKUP(O2227,'Source Post 14 Status (6.30.26)'!A:B,2,FALSE)=1,0.15,0.5))),0.5)</f>
        <v>0.15</v>
      </c>
      <c r="Y2227" s="6">
        <f t="shared" si="34"/>
        <v>0</v>
      </c>
    </row>
    <row r="2228" spans="1:25" x14ac:dyDescent="0.3">
      <c r="A2228" t="str">
        <f>IF(B2228=1,COUNTIF($B$2:B2228,1),"")</f>
        <v/>
      </c>
      <c r="B2228" t="str">
        <f>IF(C2228=1,COUNTIF($H$2:H2228,H2228),"")</f>
        <v/>
      </c>
      <c r="C2228">
        <f>IF(G2228=List!$P$1,1,0)</f>
        <v>0</v>
      </c>
      <c r="D2228" s="1" t="str">
        <f>IF(E2228=1,COUNTIF($E$2:E2228,1),"")</f>
        <v/>
      </c>
      <c r="E2228" s="1" t="str">
        <f>IF(H2228=List!$P$2,1,"")</f>
        <v/>
      </c>
      <c r="F2228" s="2" t="s">
        <v>11828</v>
      </c>
      <c r="G2228" s="2" t="s">
        <v>9849</v>
      </c>
      <c r="H2228" s="2" t="s">
        <v>6392</v>
      </c>
      <c r="I2228" s="2" t="s">
        <v>3437</v>
      </c>
      <c r="J2228" s="2" t="s">
        <v>950</v>
      </c>
      <c r="K2228" s="2" t="s">
        <v>3541</v>
      </c>
      <c r="L2228" s="2" t="s">
        <v>3542</v>
      </c>
      <c r="M2228" s="2" t="s">
        <v>159</v>
      </c>
      <c r="N2228" s="2" t="s">
        <v>756</v>
      </c>
      <c r="O2228" s="99">
        <v>14822</v>
      </c>
      <c r="P2228" s="2" t="s">
        <v>11442</v>
      </c>
      <c r="W2228" s="101">
        <v>1</v>
      </c>
      <c r="X2228" s="1">
        <f>IFERROR(IF(H2228="","",IF(O2228=0,0.15,IF(VLOOKUP(O2228,'Source Post 14 Status (6.30.26)'!A:B,2,FALSE)=1,0.15,0.5))),0.5)</f>
        <v>0.15</v>
      </c>
      <c r="Y2228" s="6">
        <f t="shared" si="34"/>
        <v>0</v>
      </c>
    </row>
    <row r="2229" spans="1:25" x14ac:dyDescent="0.3">
      <c r="A2229" t="str">
        <f>IF(B2229=1,COUNTIF($B$2:B2229,1),"")</f>
        <v/>
      </c>
      <c r="B2229" t="str">
        <f>IF(C2229=1,COUNTIF($H$2:H2229,H2229),"")</f>
        <v/>
      </c>
      <c r="C2229">
        <f>IF(G2229=List!$P$1,1,0)</f>
        <v>0</v>
      </c>
      <c r="D2229" s="1" t="str">
        <f>IF(E2229=1,COUNTIF($E$2:E2229,1),"")</f>
        <v/>
      </c>
      <c r="E2229" s="1" t="str">
        <f>IF(H2229=List!$P$2,1,"")</f>
        <v/>
      </c>
      <c r="F2229" s="2" t="s">
        <v>11828</v>
      </c>
      <c r="G2229" s="2" t="s">
        <v>9849</v>
      </c>
      <c r="H2229" s="2" t="s">
        <v>6392</v>
      </c>
      <c r="I2229" s="2" t="s">
        <v>3437</v>
      </c>
      <c r="J2229" s="2" t="s">
        <v>950</v>
      </c>
      <c r="K2229" s="2" t="s">
        <v>3541</v>
      </c>
      <c r="L2229" s="2" t="s">
        <v>3542</v>
      </c>
      <c r="M2229" s="2" t="s">
        <v>159</v>
      </c>
      <c r="N2229" s="2" t="s">
        <v>756</v>
      </c>
      <c r="O2229" s="99">
        <v>19794</v>
      </c>
      <c r="P2229" s="2" t="s">
        <v>7914</v>
      </c>
      <c r="W2229" s="101">
        <v>1</v>
      </c>
      <c r="X2229" s="1">
        <f>IFERROR(IF(H2229="","",IF(O2229=0,0.15,IF(VLOOKUP(O2229,'Source Post 14 Status (6.30.26)'!A:B,2,FALSE)=1,0.15,0.5))),0.5)</f>
        <v>0.15</v>
      </c>
      <c r="Y2229" s="6">
        <f t="shared" si="34"/>
        <v>0</v>
      </c>
    </row>
    <row r="2230" spans="1:25" x14ac:dyDescent="0.3">
      <c r="A2230" t="str">
        <f>IF(B2230=1,COUNTIF($B$2:B2230,1),"")</f>
        <v/>
      </c>
      <c r="B2230" t="str">
        <f>IF(C2230=1,COUNTIF($H$2:H2230,H2230),"")</f>
        <v/>
      </c>
      <c r="C2230">
        <f>IF(G2230=List!$P$1,1,0)</f>
        <v>0</v>
      </c>
      <c r="D2230" s="1" t="str">
        <f>IF(E2230=1,COUNTIF($E$2:E2230,1),"")</f>
        <v/>
      </c>
      <c r="E2230" s="1" t="str">
        <f>IF(H2230=List!$P$2,1,"")</f>
        <v/>
      </c>
      <c r="F2230" s="2" t="s">
        <v>11828</v>
      </c>
      <c r="G2230" s="2" t="s">
        <v>9849</v>
      </c>
      <c r="H2230" s="2" t="s">
        <v>6392</v>
      </c>
      <c r="I2230" s="2" t="s">
        <v>3437</v>
      </c>
      <c r="J2230" s="2" t="s">
        <v>950</v>
      </c>
      <c r="K2230" s="2" t="s">
        <v>3541</v>
      </c>
      <c r="L2230" s="2" t="s">
        <v>3542</v>
      </c>
      <c r="M2230" s="2" t="s">
        <v>159</v>
      </c>
      <c r="N2230" s="2" t="s">
        <v>756</v>
      </c>
      <c r="O2230" s="99">
        <v>0</v>
      </c>
      <c r="P2230" s="2" t="s">
        <v>8513</v>
      </c>
      <c r="W2230" s="101">
        <v>1</v>
      </c>
      <c r="X2230" s="1">
        <f>IFERROR(IF(H2230="","",IF(O2230=0,0.15,IF(VLOOKUP(O2230,'Source Post 14 Status (6.30.26)'!A:B,2,FALSE)=1,0.15,0.5))),0.5)</f>
        <v>0.15</v>
      </c>
      <c r="Y2230" s="6">
        <f t="shared" si="34"/>
        <v>0</v>
      </c>
    </row>
    <row r="2231" spans="1:25" x14ac:dyDescent="0.3">
      <c r="A2231" t="str">
        <f>IF(B2231=1,COUNTIF($B$2:B2231,1),"")</f>
        <v/>
      </c>
      <c r="B2231" t="str">
        <f>IF(C2231=1,COUNTIF($H$2:H2231,H2231),"")</f>
        <v/>
      </c>
      <c r="C2231">
        <f>IF(G2231=List!$P$1,1,0)</f>
        <v>0</v>
      </c>
      <c r="D2231" s="1" t="str">
        <f>IF(E2231=1,COUNTIF($E$2:E2231,1),"")</f>
        <v/>
      </c>
      <c r="E2231" s="1" t="str">
        <f>IF(H2231=List!$P$2,1,"")</f>
        <v/>
      </c>
      <c r="F2231" s="2" t="s">
        <v>11828</v>
      </c>
      <c r="G2231" s="2" t="s">
        <v>9849</v>
      </c>
      <c r="H2231" s="2" t="s">
        <v>6392</v>
      </c>
      <c r="I2231" s="2" t="s">
        <v>3437</v>
      </c>
      <c r="J2231" s="2" t="s">
        <v>950</v>
      </c>
      <c r="K2231" s="2" t="s">
        <v>3541</v>
      </c>
      <c r="L2231" s="2" t="s">
        <v>3542</v>
      </c>
      <c r="M2231" s="2" t="s">
        <v>159</v>
      </c>
      <c r="N2231" s="2" t="s">
        <v>756</v>
      </c>
      <c r="O2231" s="99">
        <v>19846</v>
      </c>
      <c r="P2231" s="2" t="s">
        <v>11102</v>
      </c>
      <c r="W2231" s="101">
        <v>1</v>
      </c>
      <c r="X2231" s="1">
        <f>IFERROR(IF(H2231="","",IF(O2231=0,0.15,IF(VLOOKUP(O2231,'Source Post 14 Status (6.30.26)'!A:B,2,FALSE)=1,0.15,0.5))),0.5)</f>
        <v>0.15</v>
      </c>
      <c r="Y2231" s="6">
        <f t="shared" si="34"/>
        <v>0</v>
      </c>
    </row>
    <row r="2232" spans="1:25" x14ac:dyDescent="0.3">
      <c r="A2232" t="str">
        <f>IF(B2232=1,COUNTIF($B$2:B2232,1),"")</f>
        <v/>
      </c>
      <c r="B2232" t="str">
        <f>IF(C2232=1,COUNTIF($H$2:H2232,H2232),"")</f>
        <v/>
      </c>
      <c r="C2232">
        <f>IF(G2232=List!$P$1,1,0)</f>
        <v>0</v>
      </c>
      <c r="D2232" s="1" t="str">
        <f>IF(E2232=1,COUNTIF($E$2:E2232,1),"")</f>
        <v/>
      </c>
      <c r="E2232" s="1" t="str">
        <f>IF(H2232=List!$P$2,1,"")</f>
        <v/>
      </c>
      <c r="F2232" s="2" t="s">
        <v>11828</v>
      </c>
      <c r="G2232" s="2" t="s">
        <v>9849</v>
      </c>
      <c r="H2232" s="2" t="s">
        <v>6392</v>
      </c>
      <c r="I2232" s="2" t="s">
        <v>3437</v>
      </c>
      <c r="J2232" s="2" t="s">
        <v>950</v>
      </c>
      <c r="K2232" s="2" t="s">
        <v>3541</v>
      </c>
      <c r="L2232" s="2" t="s">
        <v>3542</v>
      </c>
      <c r="M2232" s="2" t="s">
        <v>159</v>
      </c>
      <c r="N2232" s="2" t="s">
        <v>756</v>
      </c>
      <c r="O2232" s="99">
        <v>18223</v>
      </c>
      <c r="P2232" s="2" t="s">
        <v>7912</v>
      </c>
      <c r="W2232" s="101">
        <v>1</v>
      </c>
      <c r="X2232" s="1">
        <f>IFERROR(IF(H2232="","",IF(O2232=0,0.15,IF(VLOOKUP(O2232,'Source Post 14 Status (6.30.26)'!A:B,2,FALSE)=1,0.15,0.5))),0.5)</f>
        <v>0.15</v>
      </c>
      <c r="Y2232" s="6">
        <f t="shared" si="34"/>
        <v>0</v>
      </c>
    </row>
    <row r="2233" spans="1:25" x14ac:dyDescent="0.3">
      <c r="A2233" t="str">
        <f>IF(B2233=1,COUNTIF($B$2:B2233,1),"")</f>
        <v/>
      </c>
      <c r="B2233" t="str">
        <f>IF(C2233=1,COUNTIF($H$2:H2233,H2233),"")</f>
        <v/>
      </c>
      <c r="C2233">
        <f>IF(G2233=List!$P$1,1,0)</f>
        <v>0</v>
      </c>
      <c r="D2233" s="1" t="str">
        <f>IF(E2233=1,COUNTIF($E$2:E2233,1),"")</f>
        <v/>
      </c>
      <c r="E2233" s="1" t="str">
        <f>IF(H2233=List!$P$2,1,"")</f>
        <v/>
      </c>
      <c r="F2233" s="2" t="s">
        <v>11828</v>
      </c>
      <c r="G2233" s="2" t="s">
        <v>9849</v>
      </c>
      <c r="H2233" s="2" t="s">
        <v>6392</v>
      </c>
      <c r="I2233" s="2" t="s">
        <v>3437</v>
      </c>
      <c r="J2233" s="2" t="s">
        <v>950</v>
      </c>
      <c r="K2233" s="2" t="s">
        <v>3541</v>
      </c>
      <c r="L2233" s="2" t="s">
        <v>3542</v>
      </c>
      <c r="M2233" s="2" t="s">
        <v>159</v>
      </c>
      <c r="N2233" s="2" t="s">
        <v>756</v>
      </c>
      <c r="O2233" s="99">
        <v>22502</v>
      </c>
      <c r="P2233" s="2" t="s">
        <v>8307</v>
      </c>
      <c r="W2233" s="101">
        <v>1</v>
      </c>
      <c r="X2233" s="1">
        <f>IFERROR(IF(H2233="","",IF(O2233=0,0.15,IF(VLOOKUP(O2233,'Source Post 14 Status (6.30.26)'!A:B,2,FALSE)=1,0.15,0.5))),0.5)</f>
        <v>0.15</v>
      </c>
      <c r="Y2233" s="6">
        <f t="shared" si="34"/>
        <v>0</v>
      </c>
    </row>
    <row r="2234" spans="1:25" x14ac:dyDescent="0.3">
      <c r="A2234" t="str">
        <f>IF(B2234=1,COUNTIF($B$2:B2234,1),"")</f>
        <v/>
      </c>
      <c r="B2234" t="str">
        <f>IF(C2234=1,COUNTIF($H$2:H2234,H2234),"")</f>
        <v/>
      </c>
      <c r="C2234">
        <f>IF(G2234=List!$P$1,1,0)</f>
        <v>0</v>
      </c>
      <c r="D2234" s="1" t="str">
        <f>IF(E2234=1,COUNTIF($E$2:E2234,1),"")</f>
        <v/>
      </c>
      <c r="E2234" s="1" t="str">
        <f>IF(H2234=List!$P$2,1,"")</f>
        <v/>
      </c>
      <c r="F2234" s="2" t="s">
        <v>11828</v>
      </c>
      <c r="G2234" s="2" t="s">
        <v>9849</v>
      </c>
      <c r="H2234" s="2" t="s">
        <v>6392</v>
      </c>
      <c r="I2234" s="2" t="s">
        <v>3437</v>
      </c>
      <c r="J2234" s="2" t="s">
        <v>950</v>
      </c>
      <c r="K2234" s="2" t="s">
        <v>3541</v>
      </c>
      <c r="L2234" s="2" t="s">
        <v>3542</v>
      </c>
      <c r="M2234" s="2" t="s">
        <v>159</v>
      </c>
      <c r="N2234" s="2" t="s">
        <v>756</v>
      </c>
      <c r="O2234" s="99">
        <v>24328</v>
      </c>
      <c r="P2234" s="2" t="s">
        <v>8492</v>
      </c>
      <c r="W2234" s="101">
        <v>1</v>
      </c>
      <c r="X2234" s="1">
        <f>IFERROR(IF(H2234="","",IF(O2234=0,0.15,IF(VLOOKUP(O2234,'Source Post 14 Status (6.30.26)'!A:B,2,FALSE)=1,0.15,0.5))),0.5)</f>
        <v>0.15</v>
      </c>
      <c r="Y2234" s="6">
        <f t="shared" si="34"/>
        <v>0</v>
      </c>
    </row>
    <row r="2235" spans="1:25" x14ac:dyDescent="0.3">
      <c r="A2235" t="str">
        <f>IF(B2235=1,COUNTIF($B$2:B2235,1),"")</f>
        <v/>
      </c>
      <c r="B2235" t="str">
        <f>IF(C2235=1,COUNTIF($H$2:H2235,H2235),"")</f>
        <v/>
      </c>
      <c r="C2235">
        <f>IF(G2235=List!$P$1,1,0)</f>
        <v>0</v>
      </c>
      <c r="D2235" s="1" t="str">
        <f>IF(E2235=1,COUNTIF($E$2:E2235,1),"")</f>
        <v/>
      </c>
      <c r="E2235" s="1" t="str">
        <f>IF(H2235=List!$P$2,1,"")</f>
        <v/>
      </c>
      <c r="F2235" s="2" t="s">
        <v>11828</v>
      </c>
      <c r="G2235" s="2" t="s">
        <v>9849</v>
      </c>
      <c r="H2235" s="2" t="s">
        <v>6392</v>
      </c>
      <c r="I2235" s="2" t="s">
        <v>3437</v>
      </c>
      <c r="J2235" s="2" t="s">
        <v>950</v>
      </c>
      <c r="K2235" s="2" t="s">
        <v>3541</v>
      </c>
      <c r="L2235" s="2" t="s">
        <v>3542</v>
      </c>
      <c r="M2235" s="2" t="s">
        <v>159</v>
      </c>
      <c r="N2235" s="2" t="s">
        <v>756</v>
      </c>
      <c r="O2235" s="99">
        <v>20774</v>
      </c>
      <c r="P2235" s="2" t="s">
        <v>8199</v>
      </c>
      <c r="W2235" s="101">
        <v>1</v>
      </c>
      <c r="X2235" s="1">
        <f>IFERROR(IF(H2235="","",IF(O2235=0,0.15,IF(VLOOKUP(O2235,'Source Post 14 Status (6.30.26)'!A:B,2,FALSE)=1,0.15,0.5))),0.5)</f>
        <v>0.15</v>
      </c>
      <c r="Y2235" s="6">
        <f t="shared" si="34"/>
        <v>0</v>
      </c>
    </row>
    <row r="2236" spans="1:25" x14ac:dyDescent="0.3">
      <c r="A2236" t="str">
        <f>IF(B2236=1,COUNTIF($B$2:B2236,1),"")</f>
        <v/>
      </c>
      <c r="B2236" t="str">
        <f>IF(C2236=1,COUNTIF($H$2:H2236,H2236),"")</f>
        <v/>
      </c>
      <c r="C2236">
        <f>IF(G2236=List!$P$1,1,0)</f>
        <v>0</v>
      </c>
      <c r="D2236" s="1" t="str">
        <f>IF(E2236=1,COUNTIF($E$2:E2236,1),"")</f>
        <v/>
      </c>
      <c r="E2236" s="1" t="str">
        <f>IF(H2236=List!$P$2,1,"")</f>
        <v/>
      </c>
      <c r="F2236" s="2" t="s">
        <v>11828</v>
      </c>
      <c r="G2236" s="2" t="s">
        <v>9849</v>
      </c>
      <c r="H2236" s="2" t="s">
        <v>6392</v>
      </c>
      <c r="I2236" s="2" t="s">
        <v>3437</v>
      </c>
      <c r="J2236" s="2" t="s">
        <v>950</v>
      </c>
      <c r="K2236" s="2" t="s">
        <v>3541</v>
      </c>
      <c r="L2236" s="2" t="s">
        <v>3542</v>
      </c>
      <c r="M2236" s="2" t="s">
        <v>159</v>
      </c>
      <c r="N2236" s="2" t="s">
        <v>756</v>
      </c>
      <c r="O2236" s="99">
        <v>1381</v>
      </c>
      <c r="P2236" s="2" t="s">
        <v>6868</v>
      </c>
      <c r="W2236" s="101">
        <v>1</v>
      </c>
      <c r="X2236" s="1">
        <f>IFERROR(IF(H2236="","",IF(O2236=0,0.15,IF(VLOOKUP(O2236,'Source Post 14 Status (6.30.26)'!A:B,2,FALSE)=1,0.15,0.5))),0.5)</f>
        <v>0.5</v>
      </c>
      <c r="Y2236" s="6">
        <f t="shared" si="34"/>
        <v>0</v>
      </c>
    </row>
    <row r="2237" spans="1:25" x14ac:dyDescent="0.3">
      <c r="A2237" t="str">
        <f>IF(B2237=1,COUNTIF($B$2:B2237,1),"")</f>
        <v/>
      </c>
      <c r="B2237" t="str">
        <f>IF(C2237=1,COUNTIF($H$2:H2237,H2237),"")</f>
        <v/>
      </c>
      <c r="C2237">
        <f>IF(G2237=List!$P$1,1,0)</f>
        <v>0</v>
      </c>
      <c r="D2237" s="1" t="str">
        <f>IF(E2237=1,COUNTIF($E$2:E2237,1),"")</f>
        <v/>
      </c>
      <c r="E2237" s="1" t="str">
        <f>IF(H2237=List!$P$2,1,"")</f>
        <v/>
      </c>
      <c r="F2237" s="2" t="s">
        <v>11828</v>
      </c>
      <c r="G2237" s="2" t="s">
        <v>9849</v>
      </c>
      <c r="H2237" s="2" t="s">
        <v>6392</v>
      </c>
      <c r="I2237" s="2" t="s">
        <v>3437</v>
      </c>
      <c r="J2237" s="2" t="s">
        <v>950</v>
      </c>
      <c r="K2237" s="2" t="s">
        <v>3541</v>
      </c>
      <c r="L2237" s="2" t="s">
        <v>3542</v>
      </c>
      <c r="M2237" s="2" t="s">
        <v>159</v>
      </c>
      <c r="N2237" s="2" t="s">
        <v>756</v>
      </c>
      <c r="O2237" s="99">
        <v>11900</v>
      </c>
      <c r="P2237" s="2" t="s">
        <v>11440</v>
      </c>
      <c r="W2237" s="101">
        <v>1</v>
      </c>
      <c r="X2237" s="1">
        <f>IFERROR(IF(H2237="","",IF(O2237=0,0.15,IF(VLOOKUP(O2237,'Source Post 14 Status (6.30.26)'!A:B,2,FALSE)=1,0.15,0.5))),0.5)</f>
        <v>0.15</v>
      </c>
      <c r="Y2237" s="6">
        <f t="shared" si="34"/>
        <v>0</v>
      </c>
    </row>
    <row r="2238" spans="1:25" x14ac:dyDescent="0.3">
      <c r="A2238" t="str">
        <f>IF(B2238=1,COUNTIF($B$2:B2238,1),"")</f>
        <v/>
      </c>
      <c r="B2238" t="str">
        <f>IF(C2238=1,COUNTIF($H$2:H2238,H2238),"")</f>
        <v/>
      </c>
      <c r="C2238">
        <f>IF(G2238=List!$P$1,1,0)</f>
        <v>0</v>
      </c>
      <c r="D2238" s="1" t="str">
        <f>IF(E2238=1,COUNTIF($E$2:E2238,1),"")</f>
        <v/>
      </c>
      <c r="E2238" s="1" t="str">
        <f>IF(H2238=List!$P$2,1,"")</f>
        <v/>
      </c>
      <c r="F2238" s="2" t="s">
        <v>11828</v>
      </c>
      <c r="G2238" s="2" t="s">
        <v>9849</v>
      </c>
      <c r="H2238" s="2" t="s">
        <v>6392</v>
      </c>
      <c r="I2238" s="2" t="s">
        <v>3437</v>
      </c>
      <c r="J2238" s="2" t="s">
        <v>950</v>
      </c>
      <c r="K2238" s="2" t="s">
        <v>3541</v>
      </c>
      <c r="L2238" s="2" t="s">
        <v>3542</v>
      </c>
      <c r="M2238" s="2" t="s">
        <v>159</v>
      </c>
      <c r="N2238" s="2" t="s">
        <v>756</v>
      </c>
      <c r="O2238" s="99">
        <v>25797</v>
      </c>
      <c r="P2238" s="2" t="s">
        <v>8500</v>
      </c>
      <c r="W2238" s="101">
        <v>1</v>
      </c>
      <c r="X2238" s="1">
        <f>IFERROR(IF(H2238="","",IF(O2238=0,0.15,IF(VLOOKUP(O2238,'Source Post 14 Status (6.30.26)'!A:B,2,FALSE)=1,0.15,0.5))),0.5)</f>
        <v>0.15</v>
      </c>
      <c r="Y2238" s="6">
        <f t="shared" si="34"/>
        <v>0</v>
      </c>
    </row>
    <row r="2239" spans="1:25" x14ac:dyDescent="0.3">
      <c r="A2239" t="str">
        <f>IF(B2239=1,COUNTIF($B$2:B2239,1),"")</f>
        <v/>
      </c>
      <c r="B2239" t="str">
        <f>IF(C2239=1,COUNTIF($H$2:H2239,H2239),"")</f>
        <v/>
      </c>
      <c r="C2239">
        <f>IF(G2239=List!$P$1,1,0)</f>
        <v>0</v>
      </c>
      <c r="D2239" s="1" t="str">
        <f>IF(E2239=1,COUNTIF($E$2:E2239,1),"")</f>
        <v/>
      </c>
      <c r="E2239" s="1" t="str">
        <f>IF(H2239=List!$P$2,1,"")</f>
        <v/>
      </c>
      <c r="F2239" s="2" t="s">
        <v>11828</v>
      </c>
      <c r="G2239" s="2" t="s">
        <v>9849</v>
      </c>
      <c r="H2239" s="2" t="s">
        <v>6392</v>
      </c>
      <c r="I2239" s="2" t="s">
        <v>3437</v>
      </c>
      <c r="J2239" s="2" t="s">
        <v>950</v>
      </c>
      <c r="K2239" s="2" t="s">
        <v>3541</v>
      </c>
      <c r="L2239" s="2" t="s">
        <v>3542</v>
      </c>
      <c r="M2239" s="2" t="s">
        <v>159</v>
      </c>
      <c r="N2239" s="2" t="s">
        <v>756</v>
      </c>
      <c r="O2239" s="99">
        <v>5974</v>
      </c>
      <c r="P2239" s="2" t="s">
        <v>6969</v>
      </c>
      <c r="W2239" s="101">
        <v>1</v>
      </c>
      <c r="X2239" s="1">
        <f>IFERROR(IF(H2239="","",IF(O2239=0,0.15,IF(VLOOKUP(O2239,'Source Post 14 Status (6.30.26)'!A:B,2,FALSE)=1,0.15,0.5))),0.5)</f>
        <v>0.5</v>
      </c>
      <c r="Y2239" s="6">
        <f t="shared" si="34"/>
        <v>0</v>
      </c>
    </row>
    <row r="2240" spans="1:25" x14ac:dyDescent="0.3">
      <c r="A2240" t="str">
        <f>IF(B2240=1,COUNTIF($B$2:B2240,1),"")</f>
        <v/>
      </c>
      <c r="B2240" t="str">
        <f>IF(C2240=1,COUNTIF($H$2:H2240,H2240),"")</f>
        <v/>
      </c>
      <c r="C2240">
        <f>IF(G2240=List!$P$1,1,0)</f>
        <v>0</v>
      </c>
      <c r="D2240" s="1" t="str">
        <f>IF(E2240=1,COUNTIF($E$2:E2240,1),"")</f>
        <v/>
      </c>
      <c r="E2240" s="1" t="str">
        <f>IF(H2240=List!$P$2,1,"")</f>
        <v/>
      </c>
      <c r="F2240" s="2" t="s">
        <v>11828</v>
      </c>
      <c r="G2240" s="2" t="s">
        <v>9849</v>
      </c>
      <c r="H2240" s="2" t="s">
        <v>6392</v>
      </c>
      <c r="I2240" s="2" t="s">
        <v>3437</v>
      </c>
      <c r="J2240" s="2" t="s">
        <v>950</v>
      </c>
      <c r="K2240" s="2" t="s">
        <v>3541</v>
      </c>
      <c r="L2240" s="2" t="s">
        <v>3542</v>
      </c>
      <c r="M2240" s="2" t="s">
        <v>159</v>
      </c>
      <c r="N2240" s="2" t="s">
        <v>756</v>
      </c>
      <c r="O2240" s="99">
        <v>17643</v>
      </c>
      <c r="P2240" s="2" t="s">
        <v>7724</v>
      </c>
      <c r="W2240" s="101">
        <v>1</v>
      </c>
      <c r="X2240" s="1">
        <f>IFERROR(IF(H2240="","",IF(O2240=0,0.15,IF(VLOOKUP(O2240,'Source Post 14 Status (6.30.26)'!A:B,2,FALSE)=1,0.15,0.5))),0.5)</f>
        <v>0.15</v>
      </c>
      <c r="Y2240" s="6">
        <f t="shared" si="34"/>
        <v>0</v>
      </c>
    </row>
    <row r="2241" spans="1:25" x14ac:dyDescent="0.3">
      <c r="A2241" t="str">
        <f>IF(B2241=1,COUNTIF($B$2:B2241,1),"")</f>
        <v/>
      </c>
      <c r="B2241" t="str">
        <f>IF(C2241=1,COUNTIF($H$2:H2241,H2241),"")</f>
        <v/>
      </c>
      <c r="C2241">
        <f>IF(G2241=List!$P$1,1,0)</f>
        <v>0</v>
      </c>
      <c r="D2241" s="1" t="str">
        <f>IF(E2241=1,COUNTIF($E$2:E2241,1),"")</f>
        <v/>
      </c>
      <c r="E2241" s="1" t="str">
        <f>IF(H2241=List!$P$2,1,"")</f>
        <v/>
      </c>
      <c r="F2241" s="2" t="s">
        <v>11828</v>
      </c>
      <c r="G2241" s="2" t="s">
        <v>9849</v>
      </c>
      <c r="H2241" s="2" t="s">
        <v>6392</v>
      </c>
      <c r="I2241" s="2" t="s">
        <v>3437</v>
      </c>
      <c r="J2241" s="2" t="s">
        <v>950</v>
      </c>
      <c r="K2241" s="2" t="s">
        <v>3541</v>
      </c>
      <c r="L2241" s="2" t="s">
        <v>3542</v>
      </c>
      <c r="M2241" s="2" t="s">
        <v>159</v>
      </c>
      <c r="N2241" s="2" t="s">
        <v>756</v>
      </c>
      <c r="O2241" s="99">
        <v>22721</v>
      </c>
      <c r="P2241" s="2" t="s">
        <v>8312</v>
      </c>
      <c r="W2241" s="101">
        <v>1</v>
      </c>
      <c r="X2241" s="1">
        <f>IFERROR(IF(H2241="","",IF(O2241=0,0.15,IF(VLOOKUP(O2241,'Source Post 14 Status (6.30.26)'!A:B,2,FALSE)=1,0.15,0.5))),0.5)</f>
        <v>0.15</v>
      </c>
      <c r="Y2241" s="6">
        <f t="shared" si="34"/>
        <v>0</v>
      </c>
    </row>
    <row r="2242" spans="1:25" x14ac:dyDescent="0.3">
      <c r="A2242" t="str">
        <f>IF(B2242=1,COUNTIF($B$2:B2242,1),"")</f>
        <v/>
      </c>
      <c r="B2242" t="str">
        <f>IF(C2242=1,COUNTIF($H$2:H2242,H2242),"")</f>
        <v/>
      </c>
      <c r="C2242">
        <f>IF(G2242=List!$P$1,1,0)</f>
        <v>0</v>
      </c>
      <c r="D2242" s="1" t="str">
        <f>IF(E2242=1,COUNTIF($E$2:E2242,1),"")</f>
        <v/>
      </c>
      <c r="E2242" s="1" t="str">
        <f>IF(H2242=List!$P$2,1,"")</f>
        <v/>
      </c>
      <c r="F2242" s="2" t="s">
        <v>11828</v>
      </c>
      <c r="G2242" s="2" t="s">
        <v>9849</v>
      </c>
      <c r="H2242" s="2" t="s">
        <v>6392</v>
      </c>
      <c r="I2242" s="2" t="s">
        <v>3437</v>
      </c>
      <c r="J2242" s="2" t="s">
        <v>950</v>
      </c>
      <c r="K2242" s="2" t="s">
        <v>3541</v>
      </c>
      <c r="L2242" s="2" t="s">
        <v>3542</v>
      </c>
      <c r="M2242" s="2" t="s">
        <v>159</v>
      </c>
      <c r="N2242" s="2" t="s">
        <v>756</v>
      </c>
      <c r="O2242" s="99">
        <v>0</v>
      </c>
      <c r="P2242" s="2" t="s">
        <v>8514</v>
      </c>
      <c r="W2242" s="101">
        <v>1</v>
      </c>
      <c r="X2242" s="1">
        <f>IFERROR(IF(H2242="","",IF(O2242=0,0.15,IF(VLOOKUP(O2242,'Source Post 14 Status (6.30.26)'!A:B,2,FALSE)=1,0.15,0.5))),0.5)</f>
        <v>0.15</v>
      </c>
      <c r="Y2242" s="6">
        <f t="shared" si="34"/>
        <v>0</v>
      </c>
    </row>
    <row r="2243" spans="1:25" x14ac:dyDescent="0.3">
      <c r="A2243" t="str">
        <f>IF(B2243=1,COUNTIF($B$2:B2243,1),"")</f>
        <v/>
      </c>
      <c r="B2243" t="str">
        <f>IF(C2243=1,COUNTIF($H$2:H2243,H2243),"")</f>
        <v/>
      </c>
      <c r="C2243">
        <f>IF(G2243=List!$P$1,1,0)</f>
        <v>0</v>
      </c>
      <c r="D2243" s="1" t="str">
        <f>IF(E2243=1,COUNTIF($E$2:E2243,1),"")</f>
        <v/>
      </c>
      <c r="E2243" s="1" t="str">
        <f>IF(H2243=List!$P$2,1,"")</f>
        <v/>
      </c>
      <c r="F2243" s="2" t="s">
        <v>11828</v>
      </c>
      <c r="G2243" s="2" t="s">
        <v>9849</v>
      </c>
      <c r="H2243" s="2" t="s">
        <v>6392</v>
      </c>
      <c r="I2243" s="2" t="s">
        <v>3437</v>
      </c>
      <c r="J2243" s="2" t="s">
        <v>950</v>
      </c>
      <c r="K2243" s="2" t="s">
        <v>3541</v>
      </c>
      <c r="L2243" s="2" t="s">
        <v>3542</v>
      </c>
      <c r="M2243" s="2" t="s">
        <v>159</v>
      </c>
      <c r="N2243" s="2" t="s">
        <v>756</v>
      </c>
      <c r="O2243" s="99">
        <v>1373</v>
      </c>
      <c r="P2243" s="2" t="s">
        <v>11439</v>
      </c>
      <c r="W2243" s="101">
        <v>1</v>
      </c>
      <c r="X2243" s="1">
        <f>IFERROR(IF(H2243="","",IF(O2243=0,0.15,IF(VLOOKUP(O2243,'Source Post 14 Status (6.30.26)'!A:B,2,FALSE)=1,0.15,0.5))),0.5)</f>
        <v>0.5</v>
      </c>
      <c r="Y2243" s="6">
        <f t="shared" ref="Y2243:Y2306" si="35">IF(H2243="","",ROUND(MIN((T2243+U2243)*X2243,T2243),0))</f>
        <v>0</v>
      </c>
    </row>
    <row r="2244" spans="1:25" x14ac:dyDescent="0.3">
      <c r="A2244" t="str">
        <f>IF(B2244=1,COUNTIF($B$2:B2244,1),"")</f>
        <v/>
      </c>
      <c r="B2244" t="str">
        <f>IF(C2244=1,COUNTIF($H$2:H2244,H2244),"")</f>
        <v/>
      </c>
      <c r="C2244">
        <f>IF(G2244=List!$P$1,1,0)</f>
        <v>0</v>
      </c>
      <c r="D2244" s="1" t="str">
        <f>IF(E2244=1,COUNTIF($E$2:E2244,1),"")</f>
        <v/>
      </c>
      <c r="E2244" s="1" t="str">
        <f>IF(H2244=List!$P$2,1,"")</f>
        <v/>
      </c>
      <c r="F2244" s="2" t="s">
        <v>11828</v>
      </c>
      <c r="G2244" s="2" t="s">
        <v>9850</v>
      </c>
      <c r="H2244" s="2" t="s">
        <v>6393</v>
      </c>
      <c r="I2244" s="2" t="s">
        <v>3437</v>
      </c>
      <c r="J2244" s="2" t="s">
        <v>950</v>
      </c>
      <c r="K2244" s="2" t="s">
        <v>3544</v>
      </c>
      <c r="L2244" s="2" t="s">
        <v>3545</v>
      </c>
      <c r="M2244" s="2" t="s">
        <v>159</v>
      </c>
      <c r="N2244" s="2" t="s">
        <v>756</v>
      </c>
      <c r="O2244" s="99">
        <v>17653</v>
      </c>
      <c r="P2244" s="2" t="s">
        <v>7776</v>
      </c>
      <c r="W2244" s="101">
        <v>1</v>
      </c>
      <c r="X2244" s="1">
        <f>IFERROR(IF(H2244="","",IF(O2244=0,0.15,IF(VLOOKUP(O2244,'Source Post 14 Status (6.30.26)'!A:B,2,FALSE)=1,0.15,0.5))),0.5)</f>
        <v>0.15</v>
      </c>
      <c r="Y2244" s="6">
        <f t="shared" si="35"/>
        <v>0</v>
      </c>
    </row>
    <row r="2245" spans="1:25" x14ac:dyDescent="0.3">
      <c r="A2245" t="str">
        <f>IF(B2245=1,COUNTIF($B$2:B2245,1),"")</f>
        <v/>
      </c>
      <c r="B2245" t="str">
        <f>IF(C2245=1,COUNTIF($H$2:H2245,H2245),"")</f>
        <v/>
      </c>
      <c r="C2245">
        <f>IF(G2245=List!$P$1,1,0)</f>
        <v>0</v>
      </c>
      <c r="D2245" s="1" t="str">
        <f>IF(E2245=1,COUNTIF($E$2:E2245,1),"")</f>
        <v/>
      </c>
      <c r="E2245" s="1" t="str">
        <f>IF(H2245=List!$P$2,1,"")</f>
        <v/>
      </c>
      <c r="F2245" s="2" t="s">
        <v>11828</v>
      </c>
      <c r="G2245" s="2" t="s">
        <v>9850</v>
      </c>
      <c r="H2245" s="2" t="s">
        <v>6393</v>
      </c>
      <c r="I2245" s="2" t="s">
        <v>3437</v>
      </c>
      <c r="J2245" s="2" t="s">
        <v>950</v>
      </c>
      <c r="K2245" s="2" t="s">
        <v>3544</v>
      </c>
      <c r="L2245" s="2" t="s">
        <v>3545</v>
      </c>
      <c r="M2245" s="2" t="s">
        <v>159</v>
      </c>
      <c r="N2245" s="2" t="s">
        <v>756</v>
      </c>
      <c r="O2245" s="99">
        <v>11486</v>
      </c>
      <c r="P2245" s="2" t="s">
        <v>7249</v>
      </c>
      <c r="W2245" s="101">
        <v>1</v>
      </c>
      <c r="X2245" s="1">
        <f>IFERROR(IF(H2245="","",IF(O2245=0,0.15,IF(VLOOKUP(O2245,'Source Post 14 Status (6.30.26)'!A:B,2,FALSE)=1,0.15,0.5))),0.5)</f>
        <v>0.15</v>
      </c>
      <c r="Y2245" s="6">
        <f t="shared" si="35"/>
        <v>0</v>
      </c>
    </row>
    <row r="2246" spans="1:25" x14ac:dyDescent="0.3">
      <c r="A2246" t="str">
        <f>IF(B2246=1,COUNTIF($B$2:B2246,1),"")</f>
        <v/>
      </c>
      <c r="B2246" t="str">
        <f>IF(C2246=1,COUNTIF($H$2:H2246,H2246),"")</f>
        <v/>
      </c>
      <c r="C2246">
        <f>IF(G2246=List!$P$1,1,0)</f>
        <v>0</v>
      </c>
      <c r="D2246" s="1" t="str">
        <f>IF(E2246=1,COUNTIF($E$2:E2246,1),"")</f>
        <v/>
      </c>
      <c r="E2246" s="1" t="str">
        <f>IF(H2246=List!$P$2,1,"")</f>
        <v/>
      </c>
      <c r="F2246" s="2" t="s">
        <v>11828</v>
      </c>
      <c r="G2246" s="2" t="s">
        <v>9850</v>
      </c>
      <c r="H2246" s="2" t="s">
        <v>6393</v>
      </c>
      <c r="I2246" s="2" t="s">
        <v>3437</v>
      </c>
      <c r="J2246" s="2" t="s">
        <v>950</v>
      </c>
      <c r="K2246" s="2" t="s">
        <v>3544</v>
      </c>
      <c r="L2246" s="2" t="s">
        <v>3545</v>
      </c>
      <c r="M2246" s="2" t="s">
        <v>159</v>
      </c>
      <c r="N2246" s="2" t="s">
        <v>756</v>
      </c>
      <c r="O2246" s="99">
        <v>15040</v>
      </c>
      <c r="P2246" s="2" t="s">
        <v>7454</v>
      </c>
      <c r="W2246" s="101">
        <v>1</v>
      </c>
      <c r="X2246" s="1">
        <f>IFERROR(IF(H2246="","",IF(O2246=0,0.15,IF(VLOOKUP(O2246,'Source Post 14 Status (6.30.26)'!A:B,2,FALSE)=1,0.15,0.5))),0.5)</f>
        <v>0.5</v>
      </c>
      <c r="Y2246" s="6">
        <f t="shared" si="35"/>
        <v>0</v>
      </c>
    </row>
    <row r="2247" spans="1:25" x14ac:dyDescent="0.3">
      <c r="A2247" t="str">
        <f>IF(B2247=1,COUNTIF($B$2:B2247,1),"")</f>
        <v/>
      </c>
      <c r="B2247" t="str">
        <f>IF(C2247=1,COUNTIF($H$2:H2247,H2247),"")</f>
        <v/>
      </c>
      <c r="C2247">
        <f>IF(G2247=List!$P$1,1,0)</f>
        <v>0</v>
      </c>
      <c r="D2247" s="1" t="str">
        <f>IF(E2247=1,COUNTIF($E$2:E2247,1),"")</f>
        <v/>
      </c>
      <c r="E2247" s="1" t="str">
        <f>IF(H2247=List!$P$2,1,"")</f>
        <v/>
      </c>
      <c r="F2247" s="2" t="s">
        <v>11828</v>
      </c>
      <c r="G2247" s="2" t="s">
        <v>9850</v>
      </c>
      <c r="H2247" s="2" t="s">
        <v>6393</v>
      </c>
      <c r="I2247" s="2" t="s">
        <v>3437</v>
      </c>
      <c r="J2247" s="2" t="s">
        <v>950</v>
      </c>
      <c r="K2247" s="2" t="s">
        <v>3544</v>
      </c>
      <c r="L2247" s="2" t="s">
        <v>3545</v>
      </c>
      <c r="M2247" s="2" t="s">
        <v>159</v>
      </c>
      <c r="N2247" s="2" t="s">
        <v>756</v>
      </c>
      <c r="O2247" s="99">
        <v>17652</v>
      </c>
      <c r="P2247" s="2" t="s">
        <v>7775</v>
      </c>
      <c r="W2247" s="101">
        <v>1</v>
      </c>
      <c r="X2247" s="1">
        <f>IFERROR(IF(H2247="","",IF(O2247=0,0.15,IF(VLOOKUP(O2247,'Source Post 14 Status (6.30.26)'!A:B,2,FALSE)=1,0.15,0.5))),0.5)</f>
        <v>0.15</v>
      </c>
      <c r="Y2247" s="6">
        <f t="shared" si="35"/>
        <v>0</v>
      </c>
    </row>
    <row r="2248" spans="1:25" x14ac:dyDescent="0.3">
      <c r="A2248" t="str">
        <f>IF(B2248=1,COUNTIF($B$2:B2248,1),"")</f>
        <v/>
      </c>
      <c r="B2248" t="str">
        <f>IF(C2248=1,COUNTIF($H$2:H2248,H2248),"")</f>
        <v/>
      </c>
      <c r="C2248">
        <f>IF(G2248=List!$P$1,1,0)</f>
        <v>0</v>
      </c>
      <c r="D2248" s="1" t="str">
        <f>IF(E2248=1,COUNTIF($E$2:E2248,1),"")</f>
        <v/>
      </c>
      <c r="E2248" s="1" t="str">
        <f>IF(H2248=List!$P$2,1,"")</f>
        <v/>
      </c>
      <c r="F2248" s="2" t="s">
        <v>11828</v>
      </c>
      <c r="G2248" s="2" t="s">
        <v>9850</v>
      </c>
      <c r="H2248" s="2" t="s">
        <v>6393</v>
      </c>
      <c r="I2248" s="2" t="s">
        <v>3437</v>
      </c>
      <c r="J2248" s="2" t="s">
        <v>950</v>
      </c>
      <c r="K2248" s="2" t="s">
        <v>3544</v>
      </c>
      <c r="L2248" s="2" t="s">
        <v>3545</v>
      </c>
      <c r="M2248" s="2" t="s">
        <v>159</v>
      </c>
      <c r="N2248" s="2" t="s">
        <v>756</v>
      </c>
      <c r="O2248" s="99">
        <v>20321</v>
      </c>
      <c r="P2248" s="2" t="s">
        <v>8101</v>
      </c>
      <c r="W2248" s="101">
        <v>1</v>
      </c>
      <c r="X2248" s="1">
        <f>IFERROR(IF(H2248="","",IF(O2248=0,0.15,IF(VLOOKUP(O2248,'Source Post 14 Status (6.30.26)'!A:B,2,FALSE)=1,0.15,0.5))),0.5)</f>
        <v>0.15</v>
      </c>
      <c r="Y2248" s="6">
        <f t="shared" si="35"/>
        <v>0</v>
      </c>
    </row>
    <row r="2249" spans="1:25" x14ac:dyDescent="0.3">
      <c r="A2249" t="str">
        <f>IF(B2249=1,COUNTIF($B$2:B2249,1),"")</f>
        <v/>
      </c>
      <c r="B2249" t="str">
        <f>IF(C2249=1,COUNTIF($H$2:H2249,H2249),"")</f>
        <v/>
      </c>
      <c r="C2249">
        <f>IF(G2249=List!$P$1,1,0)</f>
        <v>0</v>
      </c>
      <c r="D2249" s="1" t="str">
        <f>IF(E2249=1,COUNTIF($E$2:E2249,1),"")</f>
        <v/>
      </c>
      <c r="E2249" s="1" t="str">
        <f>IF(H2249=List!$P$2,1,"")</f>
        <v/>
      </c>
      <c r="F2249" s="2" t="s">
        <v>11828</v>
      </c>
      <c r="G2249" s="2" t="s">
        <v>9850</v>
      </c>
      <c r="H2249" s="2" t="s">
        <v>6393</v>
      </c>
      <c r="I2249" s="2" t="s">
        <v>3437</v>
      </c>
      <c r="J2249" s="2" t="s">
        <v>950</v>
      </c>
      <c r="K2249" s="2" t="s">
        <v>3544</v>
      </c>
      <c r="L2249" s="2" t="s">
        <v>3545</v>
      </c>
      <c r="M2249" s="2" t="s">
        <v>159</v>
      </c>
      <c r="N2249" s="2" t="s">
        <v>756</v>
      </c>
      <c r="O2249" s="99">
        <v>3990</v>
      </c>
      <c r="P2249" s="2" t="s">
        <v>6924</v>
      </c>
      <c r="W2249" s="101">
        <v>1</v>
      </c>
      <c r="X2249" s="1">
        <f>IFERROR(IF(H2249="","",IF(O2249=0,0.15,IF(VLOOKUP(O2249,'Source Post 14 Status (6.30.26)'!A:B,2,FALSE)=1,0.15,0.5))),0.5)</f>
        <v>0.5</v>
      </c>
      <c r="Y2249" s="6">
        <f t="shared" si="35"/>
        <v>0</v>
      </c>
    </row>
    <row r="2250" spans="1:25" x14ac:dyDescent="0.3">
      <c r="A2250" t="str">
        <f>IF(B2250=1,COUNTIF($B$2:B2250,1),"")</f>
        <v/>
      </c>
      <c r="B2250" t="str">
        <f>IF(C2250=1,COUNTIF($H$2:H2250,H2250),"")</f>
        <v/>
      </c>
      <c r="C2250">
        <f>IF(G2250=List!$P$1,1,0)</f>
        <v>0</v>
      </c>
      <c r="D2250" s="1" t="str">
        <f>IF(E2250=1,COUNTIF($E$2:E2250,1),"")</f>
        <v/>
      </c>
      <c r="E2250" s="1" t="str">
        <f>IF(H2250=List!$P$2,1,"")</f>
        <v/>
      </c>
      <c r="F2250" s="2" t="s">
        <v>11828</v>
      </c>
      <c r="G2250" s="2" t="s">
        <v>9850</v>
      </c>
      <c r="H2250" s="2" t="s">
        <v>6393</v>
      </c>
      <c r="I2250" s="2" t="s">
        <v>3437</v>
      </c>
      <c r="J2250" s="2" t="s">
        <v>950</v>
      </c>
      <c r="K2250" s="2" t="s">
        <v>3544</v>
      </c>
      <c r="L2250" s="2" t="s">
        <v>3545</v>
      </c>
      <c r="M2250" s="2" t="s">
        <v>159</v>
      </c>
      <c r="N2250" s="2" t="s">
        <v>756</v>
      </c>
      <c r="O2250" s="99">
        <v>15695</v>
      </c>
      <c r="P2250" s="2" t="s">
        <v>7501</v>
      </c>
      <c r="W2250" s="101">
        <v>1</v>
      </c>
      <c r="X2250" s="1">
        <f>IFERROR(IF(H2250="","",IF(O2250=0,0.15,IF(VLOOKUP(O2250,'Source Post 14 Status (6.30.26)'!A:B,2,FALSE)=1,0.15,0.5))),0.5)</f>
        <v>0.15</v>
      </c>
      <c r="Y2250" s="6">
        <f t="shared" si="35"/>
        <v>0</v>
      </c>
    </row>
    <row r="2251" spans="1:25" x14ac:dyDescent="0.3">
      <c r="A2251" t="str">
        <f>IF(B2251=1,COUNTIF($B$2:B2251,1),"")</f>
        <v/>
      </c>
      <c r="B2251" t="str">
        <f>IF(C2251=1,COUNTIF($H$2:H2251,H2251),"")</f>
        <v/>
      </c>
      <c r="C2251">
        <f>IF(G2251=List!$P$1,1,0)</f>
        <v>0</v>
      </c>
      <c r="D2251" s="1" t="str">
        <f>IF(E2251=1,COUNTIF($E$2:E2251,1),"")</f>
        <v/>
      </c>
      <c r="E2251" s="1" t="str">
        <f>IF(H2251=List!$P$2,1,"")</f>
        <v/>
      </c>
      <c r="F2251" s="2" t="s">
        <v>11828</v>
      </c>
      <c r="G2251" s="2" t="s">
        <v>9850</v>
      </c>
      <c r="H2251" s="2" t="s">
        <v>6393</v>
      </c>
      <c r="I2251" s="2" t="s">
        <v>3437</v>
      </c>
      <c r="J2251" s="2" t="s">
        <v>950</v>
      </c>
      <c r="K2251" s="2" t="s">
        <v>3544</v>
      </c>
      <c r="L2251" s="2" t="s">
        <v>3545</v>
      </c>
      <c r="M2251" s="2" t="s">
        <v>159</v>
      </c>
      <c r="N2251" s="2" t="s">
        <v>756</v>
      </c>
      <c r="O2251" s="99">
        <v>16101</v>
      </c>
      <c r="P2251" s="2" t="s">
        <v>7569</v>
      </c>
      <c r="W2251" s="101">
        <v>1</v>
      </c>
      <c r="X2251" s="1">
        <f>IFERROR(IF(H2251="","",IF(O2251=0,0.15,IF(VLOOKUP(O2251,'Source Post 14 Status (6.30.26)'!A:B,2,FALSE)=1,0.15,0.5))),0.5)</f>
        <v>0.5</v>
      </c>
      <c r="Y2251" s="6">
        <f t="shared" si="35"/>
        <v>0</v>
      </c>
    </row>
    <row r="2252" spans="1:25" x14ac:dyDescent="0.3">
      <c r="A2252" t="str">
        <f>IF(B2252=1,COUNTIF($B$2:B2252,1),"")</f>
        <v/>
      </c>
      <c r="B2252" t="str">
        <f>IF(C2252=1,COUNTIF($H$2:H2252,H2252),"")</f>
        <v/>
      </c>
      <c r="C2252">
        <f>IF(G2252=List!$P$1,1,0)</f>
        <v>0</v>
      </c>
      <c r="D2252" s="1" t="str">
        <f>IF(E2252=1,COUNTIF($E$2:E2252,1),"")</f>
        <v/>
      </c>
      <c r="E2252" s="1" t="str">
        <f>IF(H2252=List!$P$2,1,"")</f>
        <v/>
      </c>
      <c r="F2252" s="2" t="s">
        <v>11828</v>
      </c>
      <c r="G2252" s="2" t="s">
        <v>9850</v>
      </c>
      <c r="H2252" s="2" t="s">
        <v>6393</v>
      </c>
      <c r="I2252" s="2" t="s">
        <v>3437</v>
      </c>
      <c r="J2252" s="2" t="s">
        <v>950</v>
      </c>
      <c r="K2252" s="2" t="s">
        <v>3544</v>
      </c>
      <c r="L2252" s="2" t="s">
        <v>3545</v>
      </c>
      <c r="M2252" s="2" t="s">
        <v>159</v>
      </c>
      <c r="N2252" s="2" t="s">
        <v>756</v>
      </c>
      <c r="O2252" s="99">
        <v>0</v>
      </c>
      <c r="P2252" s="2" t="s">
        <v>8513</v>
      </c>
      <c r="W2252" s="101">
        <v>1</v>
      </c>
      <c r="X2252" s="1">
        <f>IFERROR(IF(H2252="","",IF(O2252=0,0.15,IF(VLOOKUP(O2252,'Source Post 14 Status (6.30.26)'!A:B,2,FALSE)=1,0.15,0.5))),0.5)</f>
        <v>0.15</v>
      </c>
      <c r="Y2252" s="6">
        <f t="shared" si="35"/>
        <v>0</v>
      </c>
    </row>
    <row r="2253" spans="1:25" x14ac:dyDescent="0.3">
      <c r="A2253" t="str">
        <f>IF(B2253=1,COUNTIF($B$2:B2253,1),"")</f>
        <v/>
      </c>
      <c r="B2253" t="str">
        <f>IF(C2253=1,COUNTIF($H$2:H2253,H2253),"")</f>
        <v/>
      </c>
      <c r="C2253">
        <f>IF(G2253=List!$P$1,1,0)</f>
        <v>0</v>
      </c>
      <c r="D2253" s="1" t="str">
        <f>IF(E2253=1,COUNTIF($E$2:E2253,1),"")</f>
        <v/>
      </c>
      <c r="E2253" s="1" t="str">
        <f>IF(H2253=List!$P$2,1,"")</f>
        <v/>
      </c>
      <c r="F2253" s="2" t="s">
        <v>11828</v>
      </c>
      <c r="G2253" s="2" t="s">
        <v>9850</v>
      </c>
      <c r="H2253" s="2" t="s">
        <v>6393</v>
      </c>
      <c r="I2253" s="2" t="s">
        <v>3437</v>
      </c>
      <c r="J2253" s="2" t="s">
        <v>950</v>
      </c>
      <c r="K2253" s="2" t="s">
        <v>3544</v>
      </c>
      <c r="L2253" s="2" t="s">
        <v>3545</v>
      </c>
      <c r="M2253" s="2" t="s">
        <v>159</v>
      </c>
      <c r="N2253" s="2" t="s">
        <v>756</v>
      </c>
      <c r="O2253" s="99">
        <v>16859</v>
      </c>
      <c r="P2253" s="2" t="s">
        <v>7664</v>
      </c>
      <c r="W2253" s="101">
        <v>1</v>
      </c>
      <c r="X2253" s="1">
        <f>IFERROR(IF(H2253="","",IF(O2253=0,0.15,IF(VLOOKUP(O2253,'Source Post 14 Status (6.30.26)'!A:B,2,FALSE)=1,0.15,0.5))),0.5)</f>
        <v>0.15</v>
      </c>
      <c r="Y2253" s="6">
        <f t="shared" si="35"/>
        <v>0</v>
      </c>
    </row>
    <row r="2254" spans="1:25" x14ac:dyDescent="0.3">
      <c r="A2254" t="str">
        <f>IF(B2254=1,COUNTIF($B$2:B2254,1),"")</f>
        <v/>
      </c>
      <c r="B2254" t="str">
        <f>IF(C2254=1,COUNTIF($H$2:H2254,H2254),"")</f>
        <v/>
      </c>
      <c r="C2254">
        <f>IF(G2254=List!$P$1,1,0)</f>
        <v>0</v>
      </c>
      <c r="D2254" s="1" t="str">
        <f>IF(E2254=1,COUNTIF($E$2:E2254,1),"")</f>
        <v/>
      </c>
      <c r="E2254" s="1" t="str">
        <f>IF(H2254=List!$P$2,1,"")</f>
        <v/>
      </c>
      <c r="F2254" s="2" t="s">
        <v>11828</v>
      </c>
      <c r="G2254" s="2" t="s">
        <v>9850</v>
      </c>
      <c r="H2254" s="2" t="s">
        <v>6393</v>
      </c>
      <c r="I2254" s="2" t="s">
        <v>3437</v>
      </c>
      <c r="J2254" s="2" t="s">
        <v>950</v>
      </c>
      <c r="K2254" s="2" t="s">
        <v>3544</v>
      </c>
      <c r="L2254" s="2" t="s">
        <v>3545</v>
      </c>
      <c r="M2254" s="2" t="s">
        <v>159</v>
      </c>
      <c r="N2254" s="2" t="s">
        <v>756</v>
      </c>
      <c r="O2254" s="99">
        <v>4197</v>
      </c>
      <c r="P2254" s="2" t="s">
        <v>6929</v>
      </c>
      <c r="W2254" s="101">
        <v>1</v>
      </c>
      <c r="X2254" s="1">
        <f>IFERROR(IF(H2254="","",IF(O2254=0,0.15,IF(VLOOKUP(O2254,'Source Post 14 Status (6.30.26)'!A:B,2,FALSE)=1,0.15,0.5))),0.5)</f>
        <v>0.5</v>
      </c>
      <c r="Y2254" s="6">
        <f t="shared" si="35"/>
        <v>0</v>
      </c>
    </row>
    <row r="2255" spans="1:25" x14ac:dyDescent="0.3">
      <c r="A2255" t="str">
        <f>IF(B2255=1,COUNTIF($B$2:B2255,1),"")</f>
        <v/>
      </c>
      <c r="B2255" t="str">
        <f>IF(C2255=1,COUNTIF($H$2:H2255,H2255),"")</f>
        <v/>
      </c>
      <c r="C2255">
        <f>IF(G2255=List!$P$1,1,0)</f>
        <v>0</v>
      </c>
      <c r="D2255" s="1" t="str">
        <f>IF(E2255=1,COUNTIF($E$2:E2255,1),"")</f>
        <v/>
      </c>
      <c r="E2255" s="1" t="str">
        <f>IF(H2255=List!$P$2,1,"")</f>
        <v/>
      </c>
      <c r="F2255" s="2" t="s">
        <v>11828</v>
      </c>
      <c r="G2255" s="2" t="s">
        <v>9850</v>
      </c>
      <c r="H2255" s="2" t="s">
        <v>6393</v>
      </c>
      <c r="I2255" s="2" t="s">
        <v>3437</v>
      </c>
      <c r="J2255" s="2" t="s">
        <v>950</v>
      </c>
      <c r="K2255" s="2" t="s">
        <v>3544</v>
      </c>
      <c r="L2255" s="2" t="s">
        <v>3545</v>
      </c>
      <c r="M2255" s="2" t="s">
        <v>159</v>
      </c>
      <c r="N2255" s="2" t="s">
        <v>756</v>
      </c>
      <c r="O2255" s="99">
        <v>8329</v>
      </c>
      <c r="P2255" s="2" t="s">
        <v>7012</v>
      </c>
      <c r="W2255" s="101">
        <v>1</v>
      </c>
      <c r="X2255" s="1">
        <f>IFERROR(IF(H2255="","",IF(O2255=0,0.15,IF(VLOOKUP(O2255,'Source Post 14 Status (6.30.26)'!A:B,2,FALSE)=1,0.15,0.5))),0.5)</f>
        <v>0.5</v>
      </c>
      <c r="Y2255" s="6">
        <f t="shared" si="35"/>
        <v>0</v>
      </c>
    </row>
    <row r="2256" spans="1:25" x14ac:dyDescent="0.3">
      <c r="A2256" t="str">
        <f>IF(B2256=1,COUNTIF($B$2:B2256,1),"")</f>
        <v/>
      </c>
      <c r="B2256" t="str">
        <f>IF(C2256=1,COUNTIF($H$2:H2256,H2256),"")</f>
        <v/>
      </c>
      <c r="C2256">
        <f>IF(G2256=List!$P$1,1,0)</f>
        <v>0</v>
      </c>
      <c r="D2256" s="1" t="str">
        <f>IF(E2256=1,COUNTIF($E$2:E2256,1),"")</f>
        <v/>
      </c>
      <c r="E2256" s="1" t="str">
        <f>IF(H2256=List!$P$2,1,"")</f>
        <v/>
      </c>
      <c r="F2256" s="2" t="s">
        <v>11828</v>
      </c>
      <c r="G2256" s="2" t="s">
        <v>9850</v>
      </c>
      <c r="H2256" s="2" t="s">
        <v>6393</v>
      </c>
      <c r="I2256" s="2" t="s">
        <v>3437</v>
      </c>
      <c r="J2256" s="2" t="s">
        <v>950</v>
      </c>
      <c r="K2256" s="2" t="s">
        <v>3544</v>
      </c>
      <c r="L2256" s="2" t="s">
        <v>3545</v>
      </c>
      <c r="M2256" s="2" t="s">
        <v>159</v>
      </c>
      <c r="N2256" s="2" t="s">
        <v>756</v>
      </c>
      <c r="O2256" s="99">
        <v>19647</v>
      </c>
      <c r="P2256" s="2" t="s">
        <v>7971</v>
      </c>
      <c r="W2256" s="101">
        <v>1</v>
      </c>
      <c r="X2256" s="1">
        <f>IFERROR(IF(H2256="","",IF(O2256=0,0.15,IF(VLOOKUP(O2256,'Source Post 14 Status (6.30.26)'!A:B,2,FALSE)=1,0.15,0.5))),0.5)</f>
        <v>0.15</v>
      </c>
      <c r="Y2256" s="6">
        <f t="shared" si="35"/>
        <v>0</v>
      </c>
    </row>
    <row r="2257" spans="1:25" x14ac:dyDescent="0.3">
      <c r="A2257" t="str">
        <f>IF(B2257=1,COUNTIF($B$2:B2257,1),"")</f>
        <v/>
      </c>
      <c r="B2257" t="str">
        <f>IF(C2257=1,COUNTIF($H$2:H2257,H2257),"")</f>
        <v/>
      </c>
      <c r="C2257">
        <f>IF(G2257=List!$P$1,1,0)</f>
        <v>0</v>
      </c>
      <c r="D2257" s="1" t="str">
        <f>IF(E2257=1,COUNTIF($E$2:E2257,1),"")</f>
        <v/>
      </c>
      <c r="E2257" s="1" t="str">
        <f>IF(H2257=List!$P$2,1,"")</f>
        <v/>
      </c>
      <c r="F2257" s="2" t="s">
        <v>11828</v>
      </c>
      <c r="G2257" s="2" t="s">
        <v>9850</v>
      </c>
      <c r="H2257" s="2" t="s">
        <v>6393</v>
      </c>
      <c r="I2257" s="2" t="s">
        <v>3437</v>
      </c>
      <c r="J2257" s="2" t="s">
        <v>950</v>
      </c>
      <c r="K2257" s="2" t="s">
        <v>3544</v>
      </c>
      <c r="L2257" s="2" t="s">
        <v>3545</v>
      </c>
      <c r="M2257" s="2" t="s">
        <v>159</v>
      </c>
      <c r="N2257" s="2" t="s">
        <v>756</v>
      </c>
      <c r="O2257" s="99">
        <v>2823</v>
      </c>
      <c r="P2257" s="2" t="s">
        <v>11443</v>
      </c>
      <c r="W2257" s="101">
        <v>1</v>
      </c>
      <c r="X2257" s="1">
        <f>IFERROR(IF(H2257="","",IF(O2257=0,0.15,IF(VLOOKUP(O2257,'Source Post 14 Status (6.30.26)'!A:B,2,FALSE)=1,0.15,0.5))),0.5)</f>
        <v>0.5</v>
      </c>
      <c r="Y2257" s="6">
        <f t="shared" si="35"/>
        <v>0</v>
      </c>
    </row>
    <row r="2258" spans="1:25" x14ac:dyDescent="0.3">
      <c r="A2258" t="str">
        <f>IF(B2258=1,COUNTIF($B$2:B2258,1),"")</f>
        <v/>
      </c>
      <c r="B2258" t="str">
        <f>IF(C2258=1,COUNTIF($H$2:H2258,H2258),"")</f>
        <v/>
      </c>
      <c r="C2258">
        <f>IF(G2258=List!$P$1,1,0)</f>
        <v>0</v>
      </c>
      <c r="D2258" s="1" t="str">
        <f>IF(E2258=1,COUNTIF($E$2:E2258,1),"")</f>
        <v/>
      </c>
      <c r="E2258" s="1" t="str">
        <f>IF(H2258=List!$P$2,1,"")</f>
        <v/>
      </c>
      <c r="F2258" s="2" t="s">
        <v>11828</v>
      </c>
      <c r="G2258" s="2" t="s">
        <v>9850</v>
      </c>
      <c r="H2258" s="2" t="s">
        <v>6393</v>
      </c>
      <c r="I2258" s="2" t="s">
        <v>3437</v>
      </c>
      <c r="J2258" s="2" t="s">
        <v>950</v>
      </c>
      <c r="K2258" s="2" t="s">
        <v>3544</v>
      </c>
      <c r="L2258" s="2" t="s">
        <v>3545</v>
      </c>
      <c r="M2258" s="2" t="s">
        <v>159</v>
      </c>
      <c r="N2258" s="2" t="s">
        <v>756</v>
      </c>
      <c r="O2258" s="99">
        <v>3926</v>
      </c>
      <c r="P2258" s="2" t="s">
        <v>6921</v>
      </c>
      <c r="W2258" s="101">
        <v>1</v>
      </c>
      <c r="X2258" s="1">
        <f>IFERROR(IF(H2258="","",IF(O2258=0,0.15,IF(VLOOKUP(O2258,'Source Post 14 Status (6.30.26)'!A:B,2,FALSE)=1,0.15,0.5))),0.5)</f>
        <v>0.5</v>
      </c>
      <c r="Y2258" s="6">
        <f t="shared" si="35"/>
        <v>0</v>
      </c>
    </row>
    <row r="2259" spans="1:25" x14ac:dyDescent="0.3">
      <c r="A2259" t="str">
        <f>IF(B2259=1,COUNTIF($B$2:B2259,1),"")</f>
        <v/>
      </c>
      <c r="B2259" t="str">
        <f>IF(C2259=1,COUNTIF($H$2:H2259,H2259),"")</f>
        <v/>
      </c>
      <c r="C2259">
        <f>IF(G2259=List!$P$1,1,0)</f>
        <v>0</v>
      </c>
      <c r="D2259" s="1" t="str">
        <f>IF(E2259=1,COUNTIF($E$2:E2259,1),"")</f>
        <v/>
      </c>
      <c r="E2259" s="1" t="str">
        <f>IF(H2259=List!$P$2,1,"")</f>
        <v/>
      </c>
      <c r="F2259" s="2" t="s">
        <v>11828</v>
      </c>
      <c r="G2259" s="2" t="s">
        <v>9850</v>
      </c>
      <c r="H2259" s="2" t="s">
        <v>6393</v>
      </c>
      <c r="I2259" s="2" t="s">
        <v>3437</v>
      </c>
      <c r="J2259" s="2" t="s">
        <v>950</v>
      </c>
      <c r="K2259" s="2" t="s">
        <v>3544</v>
      </c>
      <c r="L2259" s="2" t="s">
        <v>3545</v>
      </c>
      <c r="M2259" s="2" t="s">
        <v>159</v>
      </c>
      <c r="N2259" s="2" t="s">
        <v>756</v>
      </c>
      <c r="O2259" s="99">
        <v>15129</v>
      </c>
      <c r="P2259" s="2" t="s">
        <v>7457</v>
      </c>
      <c r="W2259" s="101">
        <v>1</v>
      </c>
      <c r="X2259" s="1">
        <f>IFERROR(IF(H2259="","",IF(O2259=0,0.15,IF(VLOOKUP(O2259,'Source Post 14 Status (6.30.26)'!A:B,2,FALSE)=1,0.15,0.5))),0.5)</f>
        <v>0.5</v>
      </c>
      <c r="Y2259" s="6">
        <f t="shared" si="35"/>
        <v>0</v>
      </c>
    </row>
    <row r="2260" spans="1:25" x14ac:dyDescent="0.3">
      <c r="A2260" t="str">
        <f>IF(B2260=1,COUNTIF($B$2:B2260,1),"")</f>
        <v/>
      </c>
      <c r="B2260" t="str">
        <f>IF(C2260=1,COUNTIF($H$2:H2260,H2260),"")</f>
        <v/>
      </c>
      <c r="C2260">
        <f>IF(G2260=List!$P$1,1,0)</f>
        <v>0</v>
      </c>
      <c r="D2260" s="1" t="str">
        <f>IF(E2260=1,COUNTIF($E$2:E2260,1),"")</f>
        <v/>
      </c>
      <c r="E2260" s="1" t="str">
        <f>IF(H2260=List!$P$2,1,"")</f>
        <v/>
      </c>
      <c r="F2260" s="2" t="s">
        <v>11828</v>
      </c>
      <c r="G2260" s="2" t="s">
        <v>9850</v>
      </c>
      <c r="H2260" s="2" t="s">
        <v>6394</v>
      </c>
      <c r="I2260" s="2" t="s">
        <v>3437</v>
      </c>
      <c r="J2260" s="2" t="s">
        <v>950</v>
      </c>
      <c r="K2260" s="2" t="s">
        <v>3544</v>
      </c>
      <c r="L2260" s="2" t="s">
        <v>3545</v>
      </c>
      <c r="M2260" s="2" t="s">
        <v>175</v>
      </c>
      <c r="N2260" s="2" t="s">
        <v>8515</v>
      </c>
      <c r="O2260" s="99">
        <v>0</v>
      </c>
      <c r="P2260" s="2" t="s">
        <v>8514</v>
      </c>
      <c r="W2260" s="101">
        <v>1</v>
      </c>
      <c r="X2260" s="1">
        <f>IFERROR(IF(H2260="","",IF(O2260=0,0.15,IF(VLOOKUP(O2260,'Source Post 14 Status (6.30.26)'!A:B,2,FALSE)=1,0.15,0.5))),0.5)</f>
        <v>0.15</v>
      </c>
      <c r="Y2260" s="6">
        <f t="shared" si="35"/>
        <v>0</v>
      </c>
    </row>
    <row r="2261" spans="1:25" x14ac:dyDescent="0.3">
      <c r="A2261" t="str">
        <f>IF(B2261=1,COUNTIF($B$2:B2261,1),"")</f>
        <v/>
      </c>
      <c r="B2261" t="str">
        <f>IF(C2261=1,COUNTIF($H$2:H2261,H2261),"")</f>
        <v/>
      </c>
      <c r="C2261">
        <f>IF(G2261=List!$P$1,1,0)</f>
        <v>0</v>
      </c>
      <c r="D2261" s="1" t="str">
        <f>IF(E2261=1,COUNTIF($E$2:E2261,1),"")</f>
        <v/>
      </c>
      <c r="E2261" s="1" t="str">
        <f>IF(H2261=List!$P$2,1,"")</f>
        <v/>
      </c>
      <c r="F2261" s="2" t="s">
        <v>11828</v>
      </c>
      <c r="G2261" s="2" t="s">
        <v>9850</v>
      </c>
      <c r="H2261" s="2" t="s">
        <v>6394</v>
      </c>
      <c r="I2261" s="2" t="s">
        <v>3437</v>
      </c>
      <c r="J2261" s="2" t="s">
        <v>950</v>
      </c>
      <c r="K2261" s="2" t="s">
        <v>3544</v>
      </c>
      <c r="L2261" s="2" t="s">
        <v>3545</v>
      </c>
      <c r="M2261" s="2" t="s">
        <v>175</v>
      </c>
      <c r="N2261" s="2" t="s">
        <v>8515</v>
      </c>
      <c r="O2261" s="99">
        <v>0</v>
      </c>
      <c r="P2261" s="2" t="s">
        <v>8513</v>
      </c>
      <c r="W2261" s="101">
        <v>1</v>
      </c>
      <c r="X2261" s="1">
        <f>IFERROR(IF(H2261="","",IF(O2261=0,0.15,IF(VLOOKUP(O2261,'Source Post 14 Status (6.30.26)'!A:B,2,FALSE)=1,0.15,0.5))),0.5)</f>
        <v>0.15</v>
      </c>
      <c r="Y2261" s="6">
        <f t="shared" si="35"/>
        <v>0</v>
      </c>
    </row>
    <row r="2262" spans="1:25" x14ac:dyDescent="0.3">
      <c r="A2262" t="str">
        <f>IF(B2262=1,COUNTIF($B$2:B2262,1),"")</f>
        <v/>
      </c>
      <c r="B2262" t="str">
        <f>IF(C2262=1,COUNTIF($H$2:H2262,H2262),"")</f>
        <v/>
      </c>
      <c r="C2262">
        <f>IF(G2262=List!$P$1,1,0)</f>
        <v>0</v>
      </c>
      <c r="D2262" s="1" t="str">
        <f>IF(E2262=1,COUNTIF($E$2:E2262,1),"")</f>
        <v/>
      </c>
      <c r="E2262" s="1" t="str">
        <f>IF(H2262=List!$P$2,1,"")</f>
        <v/>
      </c>
      <c r="F2262" s="2" t="s">
        <v>11828</v>
      </c>
      <c r="G2262" s="2" t="s">
        <v>9850</v>
      </c>
      <c r="H2262" s="2" t="s">
        <v>6394</v>
      </c>
      <c r="I2262" s="2" t="s">
        <v>3437</v>
      </c>
      <c r="J2262" s="2" t="s">
        <v>950</v>
      </c>
      <c r="K2262" s="2" t="s">
        <v>3544</v>
      </c>
      <c r="L2262" s="2" t="s">
        <v>3545</v>
      </c>
      <c r="M2262" s="2" t="s">
        <v>175</v>
      </c>
      <c r="N2262" s="2" t="s">
        <v>8515</v>
      </c>
      <c r="O2262" s="99">
        <v>14757</v>
      </c>
      <c r="P2262" s="2" t="s">
        <v>7422</v>
      </c>
      <c r="W2262" s="101">
        <v>1</v>
      </c>
      <c r="X2262" s="1">
        <f>IFERROR(IF(H2262="","",IF(O2262=0,0.15,IF(VLOOKUP(O2262,'Source Post 14 Status (6.30.26)'!A:B,2,FALSE)=1,0.15,0.5))),0.5)</f>
        <v>0.15</v>
      </c>
      <c r="Y2262" s="6">
        <f t="shared" si="35"/>
        <v>0</v>
      </c>
    </row>
    <row r="2263" spans="1:25" x14ac:dyDescent="0.3">
      <c r="A2263" t="str">
        <f>IF(B2263=1,COUNTIF($B$2:B2263,1),"")</f>
        <v/>
      </c>
      <c r="B2263" t="str">
        <f>IF(C2263=1,COUNTIF($H$2:H2263,H2263),"")</f>
        <v/>
      </c>
      <c r="C2263">
        <f>IF(G2263=List!$P$1,1,0)</f>
        <v>0</v>
      </c>
      <c r="D2263" s="1" t="str">
        <f>IF(E2263=1,COUNTIF($E$2:E2263,1),"")</f>
        <v/>
      </c>
      <c r="E2263" s="1" t="str">
        <f>IF(H2263=List!$P$2,1,"")</f>
        <v/>
      </c>
      <c r="F2263" s="2" t="s">
        <v>11828</v>
      </c>
      <c r="G2263" s="2" t="s">
        <v>9851</v>
      </c>
      <c r="H2263" s="2" t="s">
        <v>6395</v>
      </c>
      <c r="I2263" s="2" t="s">
        <v>3437</v>
      </c>
      <c r="J2263" s="2" t="s">
        <v>950</v>
      </c>
      <c r="K2263" s="2" t="s">
        <v>3547</v>
      </c>
      <c r="L2263" s="2" t="s">
        <v>3548</v>
      </c>
      <c r="M2263" s="2" t="s">
        <v>159</v>
      </c>
      <c r="N2263" s="2" t="s">
        <v>756</v>
      </c>
      <c r="O2263" s="99">
        <v>17698</v>
      </c>
      <c r="P2263" s="2" t="s">
        <v>7786</v>
      </c>
      <c r="Q2263">
        <v>31987</v>
      </c>
      <c r="R2263">
        <v>31828</v>
      </c>
      <c r="V2263" t="s">
        <v>11444</v>
      </c>
      <c r="W2263" s="101">
        <v>46197.599528969906</v>
      </c>
      <c r="X2263" s="1">
        <f>IFERROR(IF(H2263="","",IF(O2263=0,0.15,IF(VLOOKUP(O2263,'Source Post 14 Status (6.30.26)'!A:B,2,FALSE)=1,0.15,0.5))),0.5)</f>
        <v>0.15</v>
      </c>
      <c r="Y2263" s="6">
        <f t="shared" si="35"/>
        <v>0</v>
      </c>
    </row>
    <row r="2264" spans="1:25" x14ac:dyDescent="0.3">
      <c r="A2264" t="str">
        <f>IF(B2264=1,COUNTIF($B$2:B2264,1),"")</f>
        <v/>
      </c>
      <c r="B2264" t="str">
        <f>IF(C2264=1,COUNTIF($H$2:H2264,H2264),"")</f>
        <v/>
      </c>
      <c r="C2264">
        <f>IF(G2264=List!$P$1,1,0)</f>
        <v>0</v>
      </c>
      <c r="D2264" s="1" t="str">
        <f>IF(E2264=1,COUNTIF($E$2:E2264,1),"")</f>
        <v/>
      </c>
      <c r="E2264" s="1" t="str">
        <f>IF(H2264=List!$P$2,1,"")</f>
        <v/>
      </c>
      <c r="F2264" s="2" t="s">
        <v>11828</v>
      </c>
      <c r="G2264" s="2" t="s">
        <v>9851</v>
      </c>
      <c r="H2264" s="2" t="s">
        <v>6395</v>
      </c>
      <c r="I2264" s="2" t="s">
        <v>3437</v>
      </c>
      <c r="J2264" s="2" t="s">
        <v>950</v>
      </c>
      <c r="K2264" s="2" t="s">
        <v>3547</v>
      </c>
      <c r="L2264" s="2" t="s">
        <v>3548</v>
      </c>
      <c r="M2264" s="2" t="s">
        <v>159</v>
      </c>
      <c r="N2264" s="2" t="s">
        <v>756</v>
      </c>
      <c r="O2264" s="99">
        <v>22879</v>
      </c>
      <c r="P2264" s="2" t="s">
        <v>8317</v>
      </c>
      <c r="Q2264">
        <v>1146236</v>
      </c>
      <c r="R2264">
        <v>1150849</v>
      </c>
      <c r="V2264" t="s">
        <v>11444</v>
      </c>
      <c r="W2264" s="101">
        <v>46197.599969131945</v>
      </c>
      <c r="X2264" s="1">
        <f>IFERROR(IF(H2264="","",IF(O2264=0,0.15,IF(VLOOKUP(O2264,'Source Post 14 Status (6.30.26)'!A:B,2,FALSE)=1,0.15,0.5))),0.5)</f>
        <v>0.15</v>
      </c>
      <c r="Y2264" s="6">
        <f t="shared" si="35"/>
        <v>0</v>
      </c>
    </row>
    <row r="2265" spans="1:25" x14ac:dyDescent="0.3">
      <c r="A2265" t="str">
        <f>IF(B2265=1,COUNTIF($B$2:B2265,1),"")</f>
        <v/>
      </c>
      <c r="B2265" t="str">
        <f>IF(C2265=1,COUNTIF($H$2:H2265,H2265),"")</f>
        <v/>
      </c>
      <c r="C2265">
        <f>IF(G2265=List!$P$1,1,0)</f>
        <v>0</v>
      </c>
      <c r="D2265" s="1" t="str">
        <f>IF(E2265=1,COUNTIF($E$2:E2265,1),"")</f>
        <v/>
      </c>
      <c r="E2265" s="1" t="str">
        <f>IF(H2265=List!$P$2,1,"")</f>
        <v/>
      </c>
      <c r="F2265" s="2" t="s">
        <v>11828</v>
      </c>
      <c r="G2265" s="2" t="s">
        <v>9851</v>
      </c>
      <c r="H2265" s="2" t="s">
        <v>6395</v>
      </c>
      <c r="I2265" s="2" t="s">
        <v>3437</v>
      </c>
      <c r="J2265" s="2" t="s">
        <v>950</v>
      </c>
      <c r="K2265" s="2" t="s">
        <v>3547</v>
      </c>
      <c r="L2265" s="2" t="s">
        <v>3548</v>
      </c>
      <c r="M2265" s="2" t="s">
        <v>159</v>
      </c>
      <c r="N2265" s="2" t="s">
        <v>756</v>
      </c>
      <c r="O2265" s="99">
        <v>19504</v>
      </c>
      <c r="P2265" s="2" t="s">
        <v>7929</v>
      </c>
      <c r="Q2265">
        <v>154575</v>
      </c>
      <c r="R2265">
        <v>157325</v>
      </c>
      <c r="V2265" t="s">
        <v>11444</v>
      </c>
      <c r="W2265" s="101">
        <v>46197.600363622689</v>
      </c>
      <c r="X2265" s="1">
        <f>IFERROR(IF(H2265="","",IF(O2265=0,0.15,IF(VLOOKUP(O2265,'Source Post 14 Status (6.30.26)'!A:B,2,FALSE)=1,0.15,0.5))),0.5)</f>
        <v>0.15</v>
      </c>
      <c r="Y2265" s="6">
        <f t="shared" si="35"/>
        <v>0</v>
      </c>
    </row>
    <row r="2266" spans="1:25" x14ac:dyDescent="0.3">
      <c r="A2266" t="str">
        <f>IF(B2266=1,COUNTIF($B$2:B2266,1),"")</f>
        <v/>
      </c>
      <c r="B2266" t="str">
        <f>IF(C2266=1,COUNTIF($H$2:H2266,H2266),"")</f>
        <v/>
      </c>
      <c r="C2266">
        <f>IF(G2266=List!$P$1,1,0)</f>
        <v>0</v>
      </c>
      <c r="D2266" s="1" t="str">
        <f>IF(E2266=1,COUNTIF($E$2:E2266,1),"")</f>
        <v/>
      </c>
      <c r="E2266" s="1" t="str">
        <f>IF(H2266=List!$P$2,1,"")</f>
        <v/>
      </c>
      <c r="F2266" s="2" t="s">
        <v>11828</v>
      </c>
      <c r="G2266" s="2" t="s">
        <v>9851</v>
      </c>
      <c r="H2266" s="2" t="s">
        <v>6395</v>
      </c>
      <c r="I2266" s="2" t="s">
        <v>3437</v>
      </c>
      <c r="J2266" s="2" t="s">
        <v>950</v>
      </c>
      <c r="K2266" s="2" t="s">
        <v>3547</v>
      </c>
      <c r="L2266" s="2" t="s">
        <v>3548</v>
      </c>
      <c r="M2266" s="2" t="s">
        <v>159</v>
      </c>
      <c r="N2266" s="2" t="s">
        <v>756</v>
      </c>
      <c r="O2266" s="99">
        <v>0</v>
      </c>
      <c r="P2266" s="2" t="s">
        <v>8514</v>
      </c>
      <c r="S2266">
        <v>7500000</v>
      </c>
      <c r="T2266">
        <v>3500000</v>
      </c>
      <c r="U2266">
        <v>3500000</v>
      </c>
      <c r="V2266" t="s">
        <v>11444</v>
      </c>
      <c r="W2266" s="101">
        <v>46197.597055671293</v>
      </c>
      <c r="X2266" s="1">
        <f>IFERROR(IF(H2266="","",IF(O2266=0,0.15,IF(VLOOKUP(O2266,'Source Post 14 Status (6.30.26)'!A:B,2,FALSE)=1,0.15,0.5))),0.5)</f>
        <v>0.15</v>
      </c>
      <c r="Y2266" s="6">
        <f t="shared" si="35"/>
        <v>1050000</v>
      </c>
    </row>
    <row r="2267" spans="1:25" x14ac:dyDescent="0.3">
      <c r="A2267" t="str">
        <f>IF(B2267=1,COUNTIF($B$2:B2267,1),"")</f>
        <v/>
      </c>
      <c r="B2267" t="str">
        <f>IF(C2267=1,COUNTIF($H$2:H2267,H2267),"")</f>
        <v/>
      </c>
      <c r="C2267">
        <f>IF(G2267=List!$P$1,1,0)</f>
        <v>0</v>
      </c>
      <c r="D2267" s="1" t="str">
        <f>IF(E2267=1,COUNTIF($E$2:E2267,1),"")</f>
        <v/>
      </c>
      <c r="E2267" s="1" t="str">
        <f>IF(H2267=List!$P$2,1,"")</f>
        <v/>
      </c>
      <c r="F2267" s="2" t="s">
        <v>11828</v>
      </c>
      <c r="G2267" s="2" t="s">
        <v>9851</v>
      </c>
      <c r="H2267" s="2" t="s">
        <v>6395</v>
      </c>
      <c r="I2267" s="2" t="s">
        <v>3437</v>
      </c>
      <c r="J2267" s="2" t="s">
        <v>950</v>
      </c>
      <c r="K2267" s="2" t="s">
        <v>3547</v>
      </c>
      <c r="L2267" s="2" t="s">
        <v>3548</v>
      </c>
      <c r="M2267" s="2" t="s">
        <v>159</v>
      </c>
      <c r="N2267" s="2" t="s">
        <v>756</v>
      </c>
      <c r="O2267" s="99">
        <v>10459</v>
      </c>
      <c r="P2267" s="2" t="s">
        <v>7157</v>
      </c>
      <c r="Q2267">
        <v>1099000</v>
      </c>
      <c r="R2267">
        <v>1099000</v>
      </c>
      <c r="S2267">
        <v>2189000</v>
      </c>
      <c r="T2267">
        <v>1094000</v>
      </c>
      <c r="U2267">
        <v>1094000</v>
      </c>
      <c r="V2267" t="s">
        <v>11444</v>
      </c>
      <c r="W2267" s="101">
        <v>46197.595403622683</v>
      </c>
      <c r="X2267" s="1">
        <f>IFERROR(IF(H2267="","",IF(O2267=0,0.15,IF(VLOOKUP(O2267,'Source Post 14 Status (6.30.26)'!A:B,2,FALSE)=1,0.15,0.5))),0.5)</f>
        <v>0.15</v>
      </c>
      <c r="Y2267" s="6">
        <f t="shared" si="35"/>
        <v>328200</v>
      </c>
    </row>
    <row r="2268" spans="1:25" x14ac:dyDescent="0.3">
      <c r="A2268" t="str">
        <f>IF(B2268=1,COUNTIF($B$2:B2268,1),"")</f>
        <v/>
      </c>
      <c r="B2268" t="str">
        <f>IF(C2268=1,COUNTIF($H$2:H2268,H2268),"")</f>
        <v/>
      </c>
      <c r="C2268">
        <f>IF(G2268=List!$P$1,1,0)</f>
        <v>0</v>
      </c>
      <c r="D2268" s="1" t="str">
        <f>IF(E2268=1,COUNTIF($E$2:E2268,1),"")</f>
        <v/>
      </c>
      <c r="E2268" s="1" t="str">
        <f>IF(H2268=List!$P$2,1,"")</f>
        <v/>
      </c>
      <c r="F2268" s="2" t="s">
        <v>11828</v>
      </c>
      <c r="G2268" s="2" t="s">
        <v>9851</v>
      </c>
      <c r="H2268" s="2" t="s">
        <v>6395</v>
      </c>
      <c r="I2268" s="2" t="s">
        <v>3437</v>
      </c>
      <c r="J2268" s="2" t="s">
        <v>950</v>
      </c>
      <c r="K2268" s="2" t="s">
        <v>3547</v>
      </c>
      <c r="L2268" s="2" t="s">
        <v>3548</v>
      </c>
      <c r="M2268" s="2" t="s">
        <v>159</v>
      </c>
      <c r="N2268" s="2" t="s">
        <v>756</v>
      </c>
      <c r="O2268" s="99">
        <v>19651</v>
      </c>
      <c r="P2268" s="2" t="s">
        <v>7974</v>
      </c>
      <c r="Q2268">
        <v>31385</v>
      </c>
      <c r="R2268">
        <v>31232</v>
      </c>
      <c r="S2268">
        <v>62002</v>
      </c>
      <c r="V2268" t="s">
        <v>11444</v>
      </c>
      <c r="W2268" s="101">
        <v>46197.596230208335</v>
      </c>
      <c r="X2268" s="1">
        <f>IFERROR(IF(H2268="","",IF(O2268=0,0.15,IF(VLOOKUP(O2268,'Source Post 14 Status (6.30.26)'!A:B,2,FALSE)=1,0.15,0.5))),0.5)</f>
        <v>0.15</v>
      </c>
      <c r="Y2268" s="6">
        <f t="shared" si="35"/>
        <v>0</v>
      </c>
    </row>
    <row r="2269" spans="1:25" x14ac:dyDescent="0.3">
      <c r="A2269" t="str">
        <f>IF(B2269=1,COUNTIF($B$2:B2269,1),"")</f>
        <v/>
      </c>
      <c r="B2269" t="str">
        <f>IF(C2269=1,COUNTIF($H$2:H2269,H2269),"")</f>
        <v/>
      </c>
      <c r="C2269">
        <f>IF(G2269=List!$P$1,1,0)</f>
        <v>0</v>
      </c>
      <c r="D2269" s="1" t="str">
        <f>IF(E2269=1,COUNTIF($E$2:E2269,1),"")</f>
        <v/>
      </c>
      <c r="E2269" s="1" t="str">
        <f>IF(H2269=List!$P$2,1,"")</f>
        <v/>
      </c>
      <c r="F2269" s="2" t="s">
        <v>11828</v>
      </c>
      <c r="G2269" s="2" t="s">
        <v>9851</v>
      </c>
      <c r="H2269" s="2" t="s">
        <v>6395</v>
      </c>
      <c r="I2269" s="2" t="s">
        <v>3437</v>
      </c>
      <c r="J2269" s="2" t="s">
        <v>950</v>
      </c>
      <c r="K2269" s="2" t="s">
        <v>3547</v>
      </c>
      <c r="L2269" s="2" t="s">
        <v>3548</v>
      </c>
      <c r="M2269" s="2" t="s">
        <v>159</v>
      </c>
      <c r="N2269" s="2" t="s">
        <v>756</v>
      </c>
      <c r="O2269" s="99">
        <v>26947</v>
      </c>
      <c r="P2269" s="2" t="s">
        <v>11445</v>
      </c>
      <c r="Q2269">
        <v>31109</v>
      </c>
      <c r="R2269">
        <v>32385</v>
      </c>
      <c r="S2269">
        <v>64305</v>
      </c>
      <c r="T2269">
        <v>31920</v>
      </c>
      <c r="U2269">
        <v>31765</v>
      </c>
      <c r="V2269" t="s">
        <v>11444</v>
      </c>
      <c r="W2269" s="101">
        <v>46197.596537928242</v>
      </c>
      <c r="X2269" s="1">
        <f>IFERROR(IF(H2269="","",IF(O2269=0,0.15,IF(VLOOKUP(O2269,'Source Post 14 Status (6.30.26)'!A:B,2,FALSE)=1,0.15,0.5))),0.5)</f>
        <v>0.15</v>
      </c>
      <c r="Y2269" s="6">
        <f t="shared" si="35"/>
        <v>9553</v>
      </c>
    </row>
    <row r="2270" spans="1:25" x14ac:dyDescent="0.3">
      <c r="A2270" t="str">
        <f>IF(B2270=1,COUNTIF($B$2:B2270,1),"")</f>
        <v/>
      </c>
      <c r="B2270" t="str">
        <f>IF(C2270=1,COUNTIF($H$2:H2270,H2270),"")</f>
        <v/>
      </c>
      <c r="C2270">
        <f>IF(G2270=List!$P$1,1,0)</f>
        <v>0</v>
      </c>
      <c r="D2270" s="1" t="str">
        <f>IF(E2270=1,COUNTIF($E$2:E2270,1),"")</f>
        <v/>
      </c>
      <c r="E2270" s="1" t="str">
        <f>IF(H2270=List!$P$2,1,"")</f>
        <v/>
      </c>
      <c r="F2270" s="2" t="s">
        <v>11828</v>
      </c>
      <c r="G2270" s="2" t="s">
        <v>9851</v>
      </c>
      <c r="H2270" s="2" t="s">
        <v>6395</v>
      </c>
      <c r="I2270" s="2" t="s">
        <v>3437</v>
      </c>
      <c r="J2270" s="2" t="s">
        <v>950</v>
      </c>
      <c r="K2270" s="2" t="s">
        <v>3547</v>
      </c>
      <c r="L2270" s="2" t="s">
        <v>3548</v>
      </c>
      <c r="M2270" s="2" t="s">
        <v>159</v>
      </c>
      <c r="N2270" s="2" t="s">
        <v>756</v>
      </c>
      <c r="O2270" s="99">
        <v>0</v>
      </c>
      <c r="P2270" s="2" t="s">
        <v>8513</v>
      </c>
      <c r="W2270" s="101">
        <v>1</v>
      </c>
      <c r="X2270" s="1">
        <f>IFERROR(IF(H2270="","",IF(O2270=0,0.15,IF(VLOOKUP(O2270,'Source Post 14 Status (6.30.26)'!A:B,2,FALSE)=1,0.15,0.5))),0.5)</f>
        <v>0.15</v>
      </c>
      <c r="Y2270" s="6">
        <f t="shared" si="35"/>
        <v>0</v>
      </c>
    </row>
    <row r="2271" spans="1:25" x14ac:dyDescent="0.3">
      <c r="A2271" t="str">
        <f>IF(B2271=1,COUNTIF($B$2:B2271,1),"")</f>
        <v/>
      </c>
      <c r="B2271" t="str">
        <f>IF(C2271=1,COUNTIF($H$2:H2271,H2271),"")</f>
        <v/>
      </c>
      <c r="C2271">
        <f>IF(G2271=List!$P$1,1,0)</f>
        <v>0</v>
      </c>
      <c r="D2271" s="1" t="str">
        <f>IF(E2271=1,COUNTIF($E$2:E2271,1),"")</f>
        <v/>
      </c>
      <c r="E2271" s="1" t="str">
        <f>IF(H2271=List!$P$2,1,"")</f>
        <v/>
      </c>
      <c r="F2271" s="2" t="s">
        <v>11828</v>
      </c>
      <c r="G2271" s="2" t="s">
        <v>9851</v>
      </c>
      <c r="H2271" s="2" t="s">
        <v>6395</v>
      </c>
      <c r="I2271" s="2" t="s">
        <v>3437</v>
      </c>
      <c r="J2271" s="2" t="s">
        <v>950</v>
      </c>
      <c r="K2271" s="2" t="s">
        <v>3547</v>
      </c>
      <c r="L2271" s="2" t="s">
        <v>3548</v>
      </c>
      <c r="M2271" s="2" t="s">
        <v>159</v>
      </c>
      <c r="N2271" s="2" t="s">
        <v>756</v>
      </c>
      <c r="O2271" s="99">
        <v>26892</v>
      </c>
      <c r="P2271" s="2" t="s">
        <v>11171</v>
      </c>
      <c r="Q2271">
        <v>2467298</v>
      </c>
      <c r="R2271">
        <v>2466347</v>
      </c>
      <c r="V2271" t="s">
        <v>11444</v>
      </c>
      <c r="W2271" s="101">
        <v>46197.598533715274</v>
      </c>
      <c r="X2271" s="1">
        <f>IFERROR(IF(H2271="","",IF(O2271=0,0.15,IF(VLOOKUP(O2271,'Source Post 14 Status (6.30.26)'!A:B,2,FALSE)=1,0.15,0.5))),0.5)</f>
        <v>0.15</v>
      </c>
      <c r="Y2271" s="6">
        <f t="shared" si="35"/>
        <v>0</v>
      </c>
    </row>
    <row r="2272" spans="1:25" x14ac:dyDescent="0.3">
      <c r="A2272" t="str">
        <f>IF(B2272=1,COUNTIF($B$2:B2272,1),"")</f>
        <v/>
      </c>
      <c r="B2272" t="str">
        <f>IF(C2272=1,COUNTIF($H$2:H2272,H2272),"")</f>
        <v/>
      </c>
      <c r="C2272">
        <f>IF(G2272=List!$P$1,1,0)</f>
        <v>0</v>
      </c>
      <c r="D2272" s="1" t="str">
        <f>IF(E2272=1,COUNTIF($E$2:E2272,1),"")</f>
        <v/>
      </c>
      <c r="E2272" s="1" t="str">
        <f>IF(H2272=List!$P$2,1,"")</f>
        <v/>
      </c>
      <c r="F2272" s="2" t="s">
        <v>11828</v>
      </c>
      <c r="G2272" s="2" t="s">
        <v>9852</v>
      </c>
      <c r="H2272" s="2" t="s">
        <v>6396</v>
      </c>
      <c r="I2272" s="2" t="s">
        <v>3437</v>
      </c>
      <c r="J2272" s="2" t="s">
        <v>950</v>
      </c>
      <c r="K2272" s="2" t="s">
        <v>3550</v>
      </c>
      <c r="L2272" s="2" t="s">
        <v>3551</v>
      </c>
      <c r="M2272" s="2" t="s">
        <v>159</v>
      </c>
      <c r="N2272" s="2" t="s">
        <v>756</v>
      </c>
      <c r="O2272" s="99">
        <v>0</v>
      </c>
      <c r="P2272" s="2" t="s">
        <v>8512</v>
      </c>
      <c r="R2272">
        <v>28167</v>
      </c>
      <c r="S2272">
        <v>100000</v>
      </c>
      <c r="V2272" t="s">
        <v>8641</v>
      </c>
      <c r="W2272" s="101">
        <v>46197.627471956017</v>
      </c>
      <c r="X2272" s="1">
        <f>IFERROR(IF(H2272="","",IF(O2272=0,0.15,IF(VLOOKUP(O2272,'Source Post 14 Status (6.30.26)'!A:B,2,FALSE)=1,0.15,0.5))),0.5)</f>
        <v>0.15</v>
      </c>
      <c r="Y2272" s="6">
        <f t="shared" si="35"/>
        <v>0</v>
      </c>
    </row>
    <row r="2273" spans="1:25" x14ac:dyDescent="0.3">
      <c r="A2273" t="str">
        <f>IF(B2273=1,COUNTIF($B$2:B2273,1),"")</f>
        <v/>
      </c>
      <c r="B2273" t="str">
        <f>IF(C2273=1,COUNTIF($H$2:H2273,H2273),"")</f>
        <v/>
      </c>
      <c r="C2273">
        <f>IF(G2273=List!$P$1,1,0)</f>
        <v>0</v>
      </c>
      <c r="D2273" s="1" t="str">
        <f>IF(E2273=1,COUNTIF($E$2:E2273,1),"")</f>
        <v/>
      </c>
      <c r="E2273" s="1" t="str">
        <f>IF(H2273=List!$P$2,1,"")</f>
        <v/>
      </c>
      <c r="F2273" s="2" t="s">
        <v>11828</v>
      </c>
      <c r="G2273" s="2" t="s">
        <v>9852</v>
      </c>
      <c r="H2273" s="2" t="s">
        <v>6396</v>
      </c>
      <c r="I2273" s="2" t="s">
        <v>3437</v>
      </c>
      <c r="J2273" s="2" t="s">
        <v>950</v>
      </c>
      <c r="K2273" s="2" t="s">
        <v>3550</v>
      </c>
      <c r="L2273" s="2" t="s">
        <v>3551</v>
      </c>
      <c r="M2273" s="2" t="s">
        <v>159</v>
      </c>
      <c r="N2273" s="2" t="s">
        <v>756</v>
      </c>
      <c r="O2273" s="99">
        <v>10970</v>
      </c>
      <c r="P2273" s="2" t="s">
        <v>7236</v>
      </c>
      <c r="Q2273">
        <v>81500</v>
      </c>
      <c r="R2273">
        <v>81500</v>
      </c>
      <c r="S2273">
        <v>163000</v>
      </c>
      <c r="T2273">
        <v>81500</v>
      </c>
      <c r="U2273">
        <v>81500</v>
      </c>
      <c r="V2273" t="s">
        <v>8641</v>
      </c>
      <c r="W2273" s="101">
        <v>46203.436546446763</v>
      </c>
      <c r="X2273" s="1">
        <f>IFERROR(IF(H2273="","",IF(O2273=0,0.15,IF(VLOOKUP(O2273,'Source Post 14 Status (6.30.26)'!A:B,2,FALSE)=1,0.15,0.5))),0.5)</f>
        <v>0.15</v>
      </c>
      <c r="Y2273" s="6">
        <f t="shared" si="35"/>
        <v>24450</v>
      </c>
    </row>
    <row r="2274" spans="1:25" x14ac:dyDescent="0.3">
      <c r="A2274" t="str">
        <f>IF(B2274=1,COUNTIF($B$2:B2274,1),"")</f>
        <v/>
      </c>
      <c r="B2274" t="str">
        <f>IF(C2274=1,COUNTIF($H$2:H2274,H2274),"")</f>
        <v/>
      </c>
      <c r="C2274">
        <f>IF(G2274=List!$P$1,1,0)</f>
        <v>0</v>
      </c>
      <c r="D2274" s="1" t="str">
        <f>IF(E2274=1,COUNTIF($E$2:E2274,1),"")</f>
        <v/>
      </c>
      <c r="E2274" s="1" t="str">
        <f>IF(H2274=List!$P$2,1,"")</f>
        <v/>
      </c>
      <c r="F2274" s="2" t="s">
        <v>11828</v>
      </c>
      <c r="G2274" s="2" t="s">
        <v>9852</v>
      </c>
      <c r="H2274" s="2" t="s">
        <v>6396</v>
      </c>
      <c r="I2274" s="2" t="s">
        <v>3437</v>
      </c>
      <c r="J2274" s="2" t="s">
        <v>950</v>
      </c>
      <c r="K2274" s="2" t="s">
        <v>3550</v>
      </c>
      <c r="L2274" s="2" t="s">
        <v>3551</v>
      </c>
      <c r="M2274" s="2" t="s">
        <v>159</v>
      </c>
      <c r="N2274" s="2" t="s">
        <v>756</v>
      </c>
      <c r="O2274" s="99">
        <v>16947</v>
      </c>
      <c r="P2274" s="2" t="s">
        <v>7678</v>
      </c>
      <c r="Q2274">
        <v>10000</v>
      </c>
      <c r="R2274">
        <v>10000</v>
      </c>
      <c r="S2274">
        <v>20000</v>
      </c>
      <c r="T2274">
        <v>1010000</v>
      </c>
      <c r="V2274" t="s">
        <v>8641</v>
      </c>
      <c r="W2274" s="101">
        <v>46197.603830555556</v>
      </c>
      <c r="X2274" s="1">
        <f>IFERROR(IF(H2274="","",IF(O2274=0,0.15,IF(VLOOKUP(O2274,'Source Post 14 Status (6.30.26)'!A:B,2,FALSE)=1,0.15,0.5))),0.5)</f>
        <v>0.15</v>
      </c>
      <c r="Y2274" s="6">
        <f t="shared" si="35"/>
        <v>151500</v>
      </c>
    </row>
    <row r="2275" spans="1:25" x14ac:dyDescent="0.3">
      <c r="A2275" t="str">
        <f>IF(B2275=1,COUNTIF($B$2:B2275,1),"")</f>
        <v/>
      </c>
      <c r="B2275" t="str">
        <f>IF(C2275=1,COUNTIF($H$2:H2275,H2275),"")</f>
        <v/>
      </c>
      <c r="C2275">
        <f>IF(G2275=List!$P$1,1,0)</f>
        <v>0</v>
      </c>
      <c r="D2275" s="1" t="str">
        <f>IF(E2275=1,COUNTIF($E$2:E2275,1),"")</f>
        <v/>
      </c>
      <c r="E2275" s="1" t="str">
        <f>IF(H2275=List!$P$2,1,"")</f>
        <v/>
      </c>
      <c r="F2275" s="2" t="s">
        <v>11828</v>
      </c>
      <c r="G2275" s="2" t="s">
        <v>9852</v>
      </c>
      <c r="H2275" s="2" t="s">
        <v>6396</v>
      </c>
      <c r="I2275" s="2" t="s">
        <v>3437</v>
      </c>
      <c r="J2275" s="2" t="s">
        <v>950</v>
      </c>
      <c r="K2275" s="2" t="s">
        <v>3550</v>
      </c>
      <c r="L2275" s="2" t="s">
        <v>3551</v>
      </c>
      <c r="M2275" s="2" t="s">
        <v>159</v>
      </c>
      <c r="N2275" s="2" t="s">
        <v>756</v>
      </c>
      <c r="O2275" s="99">
        <v>17809</v>
      </c>
      <c r="P2275" s="2" t="s">
        <v>7813</v>
      </c>
      <c r="Q2275">
        <v>76000</v>
      </c>
      <c r="R2275">
        <v>76000</v>
      </c>
      <c r="S2275">
        <v>152000</v>
      </c>
      <c r="T2275">
        <v>76000</v>
      </c>
      <c r="U2275">
        <v>76000</v>
      </c>
      <c r="V2275" t="s">
        <v>8641</v>
      </c>
      <c r="W2275" s="101">
        <v>46197.622884872682</v>
      </c>
      <c r="X2275" s="1">
        <f>IFERROR(IF(H2275="","",IF(O2275=0,0.15,IF(VLOOKUP(O2275,'Source Post 14 Status (6.30.26)'!A:B,2,FALSE)=1,0.15,0.5))),0.5)</f>
        <v>0.15</v>
      </c>
      <c r="Y2275" s="6">
        <f t="shared" si="35"/>
        <v>22800</v>
      </c>
    </row>
    <row r="2276" spans="1:25" x14ac:dyDescent="0.3">
      <c r="A2276" t="str">
        <f>IF(B2276=1,COUNTIF($B$2:B2276,1),"")</f>
        <v/>
      </c>
      <c r="B2276" t="str">
        <f>IF(C2276=1,COUNTIF($H$2:H2276,H2276),"")</f>
        <v/>
      </c>
      <c r="C2276">
        <f>IF(G2276=List!$P$1,1,0)</f>
        <v>0</v>
      </c>
      <c r="D2276" s="1" t="str">
        <f>IF(E2276=1,COUNTIF($E$2:E2276,1),"")</f>
        <v/>
      </c>
      <c r="E2276" s="1" t="str">
        <f>IF(H2276=List!$P$2,1,"")</f>
        <v/>
      </c>
      <c r="F2276" s="2" t="s">
        <v>11828</v>
      </c>
      <c r="G2276" s="2" t="s">
        <v>9852</v>
      </c>
      <c r="H2276" s="2" t="s">
        <v>6396</v>
      </c>
      <c r="I2276" s="2" t="s">
        <v>3437</v>
      </c>
      <c r="J2276" s="2" t="s">
        <v>950</v>
      </c>
      <c r="K2276" s="2" t="s">
        <v>3550</v>
      </c>
      <c r="L2276" s="2" t="s">
        <v>3551</v>
      </c>
      <c r="M2276" s="2" t="s">
        <v>159</v>
      </c>
      <c r="N2276" s="2" t="s">
        <v>756</v>
      </c>
      <c r="O2276" s="99">
        <v>0</v>
      </c>
      <c r="P2276" s="2" t="s">
        <v>8514</v>
      </c>
      <c r="W2276" s="101">
        <v>1</v>
      </c>
      <c r="X2276" s="1">
        <f>IFERROR(IF(H2276="","",IF(O2276=0,0.15,IF(VLOOKUP(O2276,'Source Post 14 Status (6.30.26)'!A:B,2,FALSE)=1,0.15,0.5))),0.5)</f>
        <v>0.15</v>
      </c>
      <c r="Y2276" s="6">
        <f t="shared" si="35"/>
        <v>0</v>
      </c>
    </row>
    <row r="2277" spans="1:25" x14ac:dyDescent="0.3">
      <c r="A2277" t="str">
        <f>IF(B2277=1,COUNTIF($B$2:B2277,1),"")</f>
        <v/>
      </c>
      <c r="B2277" t="str">
        <f>IF(C2277=1,COUNTIF($H$2:H2277,H2277),"")</f>
        <v/>
      </c>
      <c r="C2277">
        <f>IF(G2277=List!$P$1,1,0)</f>
        <v>0</v>
      </c>
      <c r="D2277" s="1" t="str">
        <f>IF(E2277=1,COUNTIF($E$2:E2277,1),"")</f>
        <v/>
      </c>
      <c r="E2277" s="1" t="str">
        <f>IF(H2277=List!$P$2,1,"")</f>
        <v/>
      </c>
      <c r="F2277" s="2" t="s">
        <v>11828</v>
      </c>
      <c r="G2277" s="2" t="s">
        <v>9852</v>
      </c>
      <c r="H2277" s="2" t="s">
        <v>6396</v>
      </c>
      <c r="I2277" s="2" t="s">
        <v>3437</v>
      </c>
      <c r="J2277" s="2" t="s">
        <v>950</v>
      </c>
      <c r="K2277" s="2" t="s">
        <v>3550</v>
      </c>
      <c r="L2277" s="2" t="s">
        <v>3551</v>
      </c>
      <c r="M2277" s="2" t="s">
        <v>159</v>
      </c>
      <c r="N2277" s="2" t="s">
        <v>756</v>
      </c>
      <c r="O2277" s="99">
        <v>0</v>
      </c>
      <c r="P2277" s="2" t="s">
        <v>8513</v>
      </c>
      <c r="Q2277">
        <v>750</v>
      </c>
      <c r="R2277">
        <v>7150</v>
      </c>
      <c r="S2277">
        <v>7900</v>
      </c>
      <c r="U2277">
        <v>7900</v>
      </c>
      <c r="V2277" t="s">
        <v>8641</v>
      </c>
      <c r="W2277" s="101">
        <v>46197.632227118054</v>
      </c>
      <c r="X2277" s="1">
        <f>IFERROR(IF(H2277="","",IF(O2277=0,0.15,IF(VLOOKUP(O2277,'Source Post 14 Status (6.30.26)'!A:B,2,FALSE)=1,0.15,0.5))),0.5)</f>
        <v>0.15</v>
      </c>
      <c r="Y2277" s="6">
        <f t="shared" si="35"/>
        <v>1185</v>
      </c>
    </row>
    <row r="2278" spans="1:25" x14ac:dyDescent="0.3">
      <c r="A2278" t="str">
        <f>IF(B2278=1,COUNTIF($B$2:B2278,1),"")</f>
        <v/>
      </c>
      <c r="B2278" t="str">
        <f>IF(C2278=1,COUNTIF($H$2:H2278,H2278),"")</f>
        <v/>
      </c>
      <c r="C2278">
        <f>IF(G2278=List!$P$1,1,0)</f>
        <v>0</v>
      </c>
      <c r="D2278" s="1" t="str">
        <f>IF(E2278=1,COUNTIF($E$2:E2278,1),"")</f>
        <v/>
      </c>
      <c r="E2278" s="1" t="str">
        <f>IF(H2278=List!$P$2,1,"")</f>
        <v/>
      </c>
      <c r="F2278" s="2" t="s">
        <v>11828</v>
      </c>
      <c r="G2278" s="2" t="s">
        <v>9852</v>
      </c>
      <c r="H2278" s="2" t="s">
        <v>6396</v>
      </c>
      <c r="I2278" s="2" t="s">
        <v>3437</v>
      </c>
      <c r="J2278" s="2" t="s">
        <v>950</v>
      </c>
      <c r="K2278" s="2" t="s">
        <v>3550</v>
      </c>
      <c r="L2278" s="2" t="s">
        <v>3551</v>
      </c>
      <c r="M2278" s="2" t="s">
        <v>159</v>
      </c>
      <c r="N2278" s="2" t="s">
        <v>756</v>
      </c>
      <c r="O2278" s="99">
        <v>24712</v>
      </c>
      <c r="P2278" s="2" t="s">
        <v>11448</v>
      </c>
      <c r="Q2278">
        <v>14000</v>
      </c>
      <c r="R2278">
        <v>11000</v>
      </c>
      <c r="S2278">
        <v>22000</v>
      </c>
      <c r="T2278">
        <v>199000</v>
      </c>
      <c r="U2278">
        <v>199000</v>
      </c>
      <c r="V2278" t="s">
        <v>8641</v>
      </c>
      <c r="W2278" s="101">
        <v>46197.604771377315</v>
      </c>
      <c r="X2278" s="1">
        <f>IFERROR(IF(H2278="","",IF(O2278=0,0.15,IF(VLOOKUP(O2278,'Source Post 14 Status (6.30.26)'!A:B,2,FALSE)=1,0.15,0.5))),0.5)</f>
        <v>0.15</v>
      </c>
      <c r="Y2278" s="6">
        <f t="shared" si="35"/>
        <v>59700</v>
      </c>
    </row>
    <row r="2279" spans="1:25" x14ac:dyDescent="0.3">
      <c r="A2279" t="str">
        <f>IF(B2279=1,COUNTIF($B$2:B2279,1),"")</f>
        <v/>
      </c>
      <c r="B2279" t="str">
        <f>IF(C2279=1,COUNTIF($H$2:H2279,H2279),"")</f>
        <v/>
      </c>
      <c r="C2279">
        <f>IF(G2279=List!$P$1,1,0)</f>
        <v>0</v>
      </c>
      <c r="D2279" s="1" t="str">
        <f>IF(E2279=1,COUNTIF($E$2:E2279,1),"")</f>
        <v/>
      </c>
      <c r="E2279" s="1" t="str">
        <f>IF(H2279=List!$P$2,1,"")</f>
        <v/>
      </c>
      <c r="F2279" s="2" t="s">
        <v>11828</v>
      </c>
      <c r="G2279" s="2" t="s">
        <v>9852</v>
      </c>
      <c r="H2279" s="2" t="s">
        <v>6396</v>
      </c>
      <c r="I2279" s="2" t="s">
        <v>3437</v>
      </c>
      <c r="J2279" s="2" t="s">
        <v>950</v>
      </c>
      <c r="K2279" s="2" t="s">
        <v>3550</v>
      </c>
      <c r="L2279" s="2" t="s">
        <v>3551</v>
      </c>
      <c r="M2279" s="2" t="s">
        <v>159</v>
      </c>
      <c r="N2279" s="2" t="s">
        <v>756</v>
      </c>
      <c r="O2279" s="99">
        <v>10730</v>
      </c>
      <c r="P2279" s="2" t="s">
        <v>7207</v>
      </c>
      <c r="Q2279">
        <v>3514500</v>
      </c>
      <c r="R2279">
        <v>3514500</v>
      </c>
      <c r="S2279">
        <v>7033000</v>
      </c>
      <c r="T2279">
        <v>3518500</v>
      </c>
      <c r="U2279">
        <v>3518500</v>
      </c>
      <c r="V2279" t="s">
        <v>8641</v>
      </c>
      <c r="W2279" s="101">
        <v>46203.436252581021</v>
      </c>
      <c r="X2279" s="1">
        <f>IFERROR(IF(H2279="","",IF(O2279=0,0.15,IF(VLOOKUP(O2279,'Source Post 14 Status (6.30.26)'!A:B,2,FALSE)=1,0.15,0.5))),0.5)</f>
        <v>0.5</v>
      </c>
      <c r="Y2279" s="6">
        <f t="shared" si="35"/>
        <v>3518500</v>
      </c>
    </row>
    <row r="2280" spans="1:25" x14ac:dyDescent="0.3">
      <c r="A2280" t="str">
        <f>IF(B2280=1,COUNTIF($B$2:B2280,1),"")</f>
        <v/>
      </c>
      <c r="B2280" t="str">
        <f>IF(C2280=1,COUNTIF($H$2:H2280,H2280),"")</f>
        <v/>
      </c>
      <c r="C2280">
        <f>IF(G2280=List!$P$1,1,0)</f>
        <v>0</v>
      </c>
      <c r="D2280" s="1" t="str">
        <f>IF(E2280=1,COUNTIF($E$2:E2280,1),"")</f>
        <v/>
      </c>
      <c r="E2280" s="1" t="str">
        <f>IF(H2280=List!$P$2,1,"")</f>
        <v/>
      </c>
      <c r="F2280" s="2" t="s">
        <v>11828</v>
      </c>
      <c r="G2280" s="2" t="s">
        <v>9852</v>
      </c>
      <c r="H2280" s="2" t="s">
        <v>6396</v>
      </c>
      <c r="I2280" s="2" t="s">
        <v>3437</v>
      </c>
      <c r="J2280" s="2" t="s">
        <v>950</v>
      </c>
      <c r="K2280" s="2" t="s">
        <v>3550</v>
      </c>
      <c r="L2280" s="2" t="s">
        <v>3551</v>
      </c>
      <c r="M2280" s="2" t="s">
        <v>159</v>
      </c>
      <c r="N2280" s="2" t="s">
        <v>756</v>
      </c>
      <c r="O2280" s="99">
        <v>16572</v>
      </c>
      <c r="P2280" s="2" t="s">
        <v>7622</v>
      </c>
      <c r="Q2280">
        <v>236500</v>
      </c>
      <c r="R2280">
        <v>236500</v>
      </c>
      <c r="S2280">
        <v>473000</v>
      </c>
      <c r="T2280">
        <v>237000</v>
      </c>
      <c r="V2280" t="s">
        <v>8641</v>
      </c>
      <c r="W2280" s="101">
        <v>46197.622405868053</v>
      </c>
      <c r="X2280" s="1">
        <f>IFERROR(IF(H2280="","",IF(O2280=0,0.15,IF(VLOOKUP(O2280,'Source Post 14 Status (6.30.26)'!A:B,2,FALSE)=1,0.15,0.5))),0.5)</f>
        <v>0.5</v>
      </c>
      <c r="Y2280" s="6">
        <f t="shared" si="35"/>
        <v>118500</v>
      </c>
    </row>
    <row r="2281" spans="1:25" x14ac:dyDescent="0.3">
      <c r="A2281" t="str">
        <f>IF(B2281=1,COUNTIF($B$2:B2281,1),"")</f>
        <v/>
      </c>
      <c r="B2281" t="str">
        <f>IF(C2281=1,COUNTIF($H$2:H2281,H2281),"")</f>
        <v/>
      </c>
      <c r="C2281">
        <f>IF(G2281=List!$P$1,1,0)</f>
        <v>0</v>
      </c>
      <c r="D2281" s="1" t="str">
        <f>IF(E2281=1,COUNTIF($E$2:E2281,1),"")</f>
        <v/>
      </c>
      <c r="E2281" s="1" t="str">
        <f>IF(H2281=List!$P$2,1,"")</f>
        <v/>
      </c>
      <c r="F2281" s="2" t="s">
        <v>11828</v>
      </c>
      <c r="G2281" s="2" t="s">
        <v>9852</v>
      </c>
      <c r="H2281" s="2" t="s">
        <v>6396</v>
      </c>
      <c r="I2281" s="2" t="s">
        <v>3437</v>
      </c>
      <c r="J2281" s="2" t="s">
        <v>950</v>
      </c>
      <c r="K2281" s="2" t="s">
        <v>3550</v>
      </c>
      <c r="L2281" s="2" t="s">
        <v>3551</v>
      </c>
      <c r="M2281" s="2" t="s">
        <v>159</v>
      </c>
      <c r="N2281" s="2" t="s">
        <v>756</v>
      </c>
      <c r="O2281" s="99">
        <v>24711</v>
      </c>
      <c r="P2281" s="2" t="s">
        <v>11446</v>
      </c>
      <c r="Q2281">
        <v>288000</v>
      </c>
      <c r="R2281">
        <v>204000</v>
      </c>
      <c r="S2281">
        <v>408000</v>
      </c>
      <c r="T2281">
        <v>204000</v>
      </c>
      <c r="U2281">
        <v>204000</v>
      </c>
      <c r="V2281" t="s">
        <v>8641</v>
      </c>
      <c r="W2281" s="101">
        <v>46197.604484062504</v>
      </c>
      <c r="X2281" s="1">
        <f>IFERROR(IF(H2281="","",IF(O2281=0,0.15,IF(VLOOKUP(O2281,'Source Post 14 Status (6.30.26)'!A:B,2,FALSE)=1,0.15,0.5))),0.5)</f>
        <v>0.15</v>
      </c>
      <c r="Y2281" s="6">
        <f t="shared" si="35"/>
        <v>61200</v>
      </c>
    </row>
    <row r="2282" spans="1:25" x14ac:dyDescent="0.3">
      <c r="A2282" t="str">
        <f>IF(B2282=1,COUNTIF($B$2:B2282,1),"")</f>
        <v/>
      </c>
      <c r="B2282" t="str">
        <f>IF(C2282=1,COUNTIF($H$2:H2282,H2282),"")</f>
        <v/>
      </c>
      <c r="C2282">
        <f>IF(G2282=List!$P$1,1,0)</f>
        <v>0</v>
      </c>
      <c r="D2282" s="1" t="str">
        <f>IF(E2282=1,COUNTIF($E$2:E2282,1),"")</f>
        <v/>
      </c>
      <c r="E2282" s="1" t="str">
        <f>IF(H2282=List!$P$2,1,"")</f>
        <v/>
      </c>
      <c r="F2282" s="2" t="s">
        <v>11828</v>
      </c>
      <c r="G2282" s="2" t="s">
        <v>9852</v>
      </c>
      <c r="H2282" s="2" t="s">
        <v>6396</v>
      </c>
      <c r="I2282" s="2" t="s">
        <v>3437</v>
      </c>
      <c r="J2282" s="2" t="s">
        <v>950</v>
      </c>
      <c r="K2282" s="2" t="s">
        <v>3550</v>
      </c>
      <c r="L2282" s="2" t="s">
        <v>3551</v>
      </c>
      <c r="M2282" s="2" t="s">
        <v>159</v>
      </c>
      <c r="N2282" s="2" t="s">
        <v>756</v>
      </c>
      <c r="O2282" s="99">
        <v>3688</v>
      </c>
      <c r="P2282" s="2" t="s">
        <v>11447</v>
      </c>
      <c r="W2282" s="101">
        <v>1</v>
      </c>
      <c r="X2282" s="1">
        <f>IFERROR(IF(H2282="","",IF(O2282=0,0.15,IF(VLOOKUP(O2282,'Source Post 14 Status (6.30.26)'!A:B,2,FALSE)=1,0.15,0.5))),0.5)</f>
        <v>0.5</v>
      </c>
      <c r="Y2282" s="6">
        <f t="shared" si="35"/>
        <v>0</v>
      </c>
    </row>
    <row r="2283" spans="1:25" x14ac:dyDescent="0.3">
      <c r="A2283" t="str">
        <f>IF(B2283=1,COUNTIF($B$2:B2283,1),"")</f>
        <v/>
      </c>
      <c r="B2283" t="str">
        <f>IF(C2283=1,COUNTIF($H$2:H2283,H2283),"")</f>
        <v/>
      </c>
      <c r="C2283">
        <f>IF(G2283=List!$P$1,1,0)</f>
        <v>0</v>
      </c>
      <c r="D2283" s="1" t="str">
        <f>IF(E2283=1,COUNTIF($E$2:E2283,1),"")</f>
        <v/>
      </c>
      <c r="E2283" s="1" t="str">
        <f>IF(H2283=List!$P$2,1,"")</f>
        <v/>
      </c>
      <c r="F2283" s="2" t="s">
        <v>11828</v>
      </c>
      <c r="G2283" s="2" t="s">
        <v>9852</v>
      </c>
      <c r="H2283" s="2" t="s">
        <v>6396</v>
      </c>
      <c r="I2283" s="2" t="s">
        <v>3437</v>
      </c>
      <c r="J2283" s="2" t="s">
        <v>950</v>
      </c>
      <c r="K2283" s="2" t="s">
        <v>3550</v>
      </c>
      <c r="L2283" s="2" t="s">
        <v>3551</v>
      </c>
      <c r="M2283" s="2" t="s">
        <v>159</v>
      </c>
      <c r="N2283" s="2" t="s">
        <v>756</v>
      </c>
      <c r="O2283" s="99">
        <v>20660</v>
      </c>
      <c r="P2283" s="2" t="s">
        <v>8166</v>
      </c>
      <c r="Q2283">
        <v>459000</v>
      </c>
      <c r="R2283">
        <v>458125</v>
      </c>
      <c r="S2283">
        <v>1360125</v>
      </c>
      <c r="V2283" t="s">
        <v>8641</v>
      </c>
      <c r="W2283" s="101">
        <v>46197.623457141206</v>
      </c>
      <c r="X2283" s="1">
        <f>IFERROR(IF(H2283="","",IF(O2283=0,0.15,IF(VLOOKUP(O2283,'Source Post 14 Status (6.30.26)'!A:B,2,FALSE)=1,0.15,0.5))),0.5)</f>
        <v>0.15</v>
      </c>
      <c r="Y2283" s="6">
        <f t="shared" si="35"/>
        <v>0</v>
      </c>
    </row>
    <row r="2284" spans="1:25" x14ac:dyDescent="0.3">
      <c r="A2284" t="str">
        <f>IF(B2284=1,COUNTIF($B$2:B2284,1),"")</f>
        <v/>
      </c>
      <c r="B2284" t="str">
        <f>IF(C2284=1,COUNTIF($H$2:H2284,H2284),"")</f>
        <v/>
      </c>
      <c r="C2284">
        <f>IF(G2284=List!$P$1,1,0)</f>
        <v>0</v>
      </c>
      <c r="D2284" s="1" t="str">
        <f>IF(E2284=1,COUNTIF($E$2:E2284,1),"")</f>
        <v/>
      </c>
      <c r="E2284" s="1" t="str">
        <f>IF(H2284=List!$P$2,1,"")</f>
        <v/>
      </c>
      <c r="F2284" s="2" t="s">
        <v>11828</v>
      </c>
      <c r="G2284" s="2" t="s">
        <v>9852</v>
      </c>
      <c r="H2284" s="2" t="s">
        <v>6397</v>
      </c>
      <c r="I2284" s="2" t="s">
        <v>3437</v>
      </c>
      <c r="J2284" s="2" t="s">
        <v>950</v>
      </c>
      <c r="K2284" s="2" t="s">
        <v>3550</v>
      </c>
      <c r="L2284" s="2" t="s">
        <v>3551</v>
      </c>
      <c r="M2284" s="2" t="s">
        <v>175</v>
      </c>
      <c r="N2284" s="2" t="s">
        <v>8515</v>
      </c>
      <c r="O2284" s="99">
        <v>14740</v>
      </c>
      <c r="P2284" s="2" t="s">
        <v>7415</v>
      </c>
      <c r="Q2284">
        <v>890500</v>
      </c>
      <c r="R2284">
        <v>890500</v>
      </c>
      <c r="S2284">
        <v>1781000</v>
      </c>
      <c r="T2284">
        <v>890500</v>
      </c>
      <c r="U2284">
        <v>890500</v>
      </c>
      <c r="V2284" t="s">
        <v>8641</v>
      </c>
      <c r="W2284" s="101">
        <v>46197.627967210647</v>
      </c>
      <c r="X2284" s="1">
        <f>IFERROR(IF(H2284="","",IF(O2284=0,0.15,IF(VLOOKUP(O2284,'Source Post 14 Status (6.30.26)'!A:B,2,FALSE)=1,0.15,0.5))),0.5)</f>
        <v>0.15</v>
      </c>
      <c r="Y2284" s="6">
        <f t="shared" si="35"/>
        <v>267150</v>
      </c>
    </row>
    <row r="2285" spans="1:25" x14ac:dyDescent="0.3">
      <c r="A2285" t="str">
        <f>IF(B2285=1,COUNTIF($B$2:B2285,1),"")</f>
        <v/>
      </c>
      <c r="B2285" t="str">
        <f>IF(C2285=1,COUNTIF($H$2:H2285,H2285),"")</f>
        <v/>
      </c>
      <c r="C2285">
        <f>IF(G2285=List!$P$1,1,0)</f>
        <v>0</v>
      </c>
      <c r="D2285" s="1" t="str">
        <f>IF(E2285=1,COUNTIF($E$2:E2285,1),"")</f>
        <v/>
      </c>
      <c r="E2285" s="1" t="str">
        <f>IF(H2285=List!$P$2,1,"")</f>
        <v/>
      </c>
      <c r="F2285" s="2" t="s">
        <v>11828</v>
      </c>
      <c r="G2285" s="2" t="s">
        <v>9852</v>
      </c>
      <c r="H2285" s="2" t="s">
        <v>6397</v>
      </c>
      <c r="I2285" s="2" t="s">
        <v>3437</v>
      </c>
      <c r="J2285" s="2" t="s">
        <v>950</v>
      </c>
      <c r="K2285" s="2" t="s">
        <v>3550</v>
      </c>
      <c r="L2285" s="2" t="s">
        <v>3551</v>
      </c>
      <c r="M2285" s="2" t="s">
        <v>175</v>
      </c>
      <c r="N2285" s="2" t="s">
        <v>8515</v>
      </c>
      <c r="O2285" s="99">
        <v>0</v>
      </c>
      <c r="P2285" s="2" t="s">
        <v>8513</v>
      </c>
      <c r="R2285">
        <v>1375</v>
      </c>
      <c r="S2285">
        <v>1375</v>
      </c>
      <c r="V2285" t="s">
        <v>8641</v>
      </c>
      <c r="W2285" s="101">
        <v>46197.628997800923</v>
      </c>
      <c r="X2285" s="1">
        <f>IFERROR(IF(H2285="","",IF(O2285=0,0.15,IF(VLOOKUP(O2285,'Source Post 14 Status (6.30.26)'!A:B,2,FALSE)=1,0.15,0.5))),0.5)</f>
        <v>0.15</v>
      </c>
      <c r="Y2285" s="6">
        <f t="shared" si="35"/>
        <v>0</v>
      </c>
    </row>
    <row r="2286" spans="1:25" x14ac:dyDescent="0.3">
      <c r="A2286" t="str">
        <f>IF(B2286=1,COUNTIF($B$2:B2286,1),"")</f>
        <v/>
      </c>
      <c r="B2286" t="str">
        <f>IF(C2286=1,COUNTIF($H$2:H2286,H2286),"")</f>
        <v/>
      </c>
      <c r="C2286">
        <f>IF(G2286=List!$P$1,1,0)</f>
        <v>0</v>
      </c>
      <c r="D2286" s="1" t="str">
        <f>IF(E2286=1,COUNTIF($E$2:E2286,1),"")</f>
        <v/>
      </c>
      <c r="E2286" s="1" t="str">
        <f>IF(H2286=List!$P$2,1,"")</f>
        <v/>
      </c>
      <c r="F2286" s="2" t="s">
        <v>11828</v>
      </c>
      <c r="G2286" s="2" t="s">
        <v>9853</v>
      </c>
      <c r="H2286" s="2" t="s">
        <v>6398</v>
      </c>
      <c r="I2286" s="2" t="s">
        <v>3437</v>
      </c>
      <c r="J2286" s="2" t="s">
        <v>950</v>
      </c>
      <c r="K2286" s="2" t="s">
        <v>3553</v>
      </c>
      <c r="L2286" s="2" t="s">
        <v>3554</v>
      </c>
      <c r="M2286" s="2" t="s">
        <v>159</v>
      </c>
      <c r="N2286" s="2" t="s">
        <v>756</v>
      </c>
      <c r="O2286" s="99">
        <v>0</v>
      </c>
      <c r="P2286" s="2" t="s">
        <v>8514</v>
      </c>
      <c r="Q2286">
        <v>0</v>
      </c>
      <c r="R2286">
        <v>0</v>
      </c>
      <c r="S2286">
        <v>3763500</v>
      </c>
      <c r="T2286">
        <v>3763500</v>
      </c>
      <c r="U2286">
        <v>3163500</v>
      </c>
      <c r="V2286" t="s">
        <v>11449</v>
      </c>
      <c r="W2286" s="101">
        <v>46203.609327048609</v>
      </c>
      <c r="X2286" s="1">
        <f>IFERROR(IF(H2286="","",IF(O2286=0,0.15,IF(VLOOKUP(O2286,'Source Post 14 Status (6.30.26)'!A:B,2,FALSE)=1,0.15,0.5))),0.5)</f>
        <v>0.15</v>
      </c>
      <c r="Y2286" s="6">
        <f t="shared" si="35"/>
        <v>1039050</v>
      </c>
    </row>
    <row r="2287" spans="1:25" x14ac:dyDescent="0.3">
      <c r="A2287" t="str">
        <f>IF(B2287=1,COUNTIF($B$2:B2287,1),"")</f>
        <v/>
      </c>
      <c r="B2287" t="str">
        <f>IF(C2287=1,COUNTIF($H$2:H2287,H2287),"")</f>
        <v/>
      </c>
      <c r="C2287">
        <f>IF(G2287=List!$P$1,1,0)</f>
        <v>0</v>
      </c>
      <c r="D2287" s="1" t="str">
        <f>IF(E2287=1,COUNTIF($E$2:E2287,1),"")</f>
        <v/>
      </c>
      <c r="E2287" s="1" t="str">
        <f>IF(H2287=List!$P$2,1,"")</f>
        <v/>
      </c>
      <c r="F2287" s="2" t="s">
        <v>11828</v>
      </c>
      <c r="G2287" s="2" t="s">
        <v>9853</v>
      </c>
      <c r="H2287" s="2" t="s">
        <v>6398</v>
      </c>
      <c r="I2287" s="2" t="s">
        <v>3437</v>
      </c>
      <c r="J2287" s="2" t="s">
        <v>950</v>
      </c>
      <c r="K2287" s="2" t="s">
        <v>3553</v>
      </c>
      <c r="L2287" s="2" t="s">
        <v>3554</v>
      </c>
      <c r="M2287" s="2" t="s">
        <v>159</v>
      </c>
      <c r="N2287" s="2" t="s">
        <v>756</v>
      </c>
      <c r="O2287" s="99">
        <v>8401</v>
      </c>
      <c r="P2287" s="2" t="s">
        <v>7039</v>
      </c>
      <c r="Q2287">
        <v>439250</v>
      </c>
      <c r="R2287">
        <v>433250</v>
      </c>
      <c r="S2287">
        <v>872500</v>
      </c>
      <c r="T2287">
        <v>434250</v>
      </c>
      <c r="U2287">
        <v>433250</v>
      </c>
      <c r="V2287" t="s">
        <v>11449</v>
      </c>
      <c r="W2287" s="101">
        <v>46202.663898298611</v>
      </c>
      <c r="X2287" s="1">
        <f>IFERROR(IF(H2287="","",IF(O2287=0,0.15,IF(VLOOKUP(O2287,'Source Post 14 Status (6.30.26)'!A:B,2,FALSE)=1,0.15,0.5))),0.5)</f>
        <v>0.5</v>
      </c>
      <c r="Y2287" s="6">
        <f t="shared" si="35"/>
        <v>433750</v>
      </c>
    </row>
    <row r="2288" spans="1:25" x14ac:dyDescent="0.3">
      <c r="A2288" t="str">
        <f>IF(B2288=1,COUNTIF($B$2:B2288,1),"")</f>
        <v/>
      </c>
      <c r="B2288" t="str">
        <f>IF(C2288=1,COUNTIF($H$2:H2288,H2288),"")</f>
        <v/>
      </c>
      <c r="C2288">
        <f>IF(G2288=List!$P$1,1,0)</f>
        <v>0</v>
      </c>
      <c r="D2288" s="1" t="str">
        <f>IF(E2288=1,COUNTIF($E$2:E2288,1),"")</f>
        <v/>
      </c>
      <c r="E2288" s="1" t="str">
        <f>IF(H2288=List!$P$2,1,"")</f>
        <v/>
      </c>
      <c r="F2288" s="2" t="s">
        <v>11828</v>
      </c>
      <c r="G2288" s="2" t="s">
        <v>9853</v>
      </c>
      <c r="H2288" s="2" t="s">
        <v>6398</v>
      </c>
      <c r="I2288" s="2" t="s">
        <v>3437</v>
      </c>
      <c r="J2288" s="2" t="s">
        <v>950</v>
      </c>
      <c r="K2288" s="2" t="s">
        <v>3553</v>
      </c>
      <c r="L2288" s="2" t="s">
        <v>3554</v>
      </c>
      <c r="M2288" s="2" t="s">
        <v>159</v>
      </c>
      <c r="N2288" s="2" t="s">
        <v>756</v>
      </c>
      <c r="O2288" s="99">
        <v>20756</v>
      </c>
      <c r="P2288" s="2" t="s">
        <v>8098</v>
      </c>
      <c r="Q2288">
        <v>395000</v>
      </c>
      <c r="R2288">
        <v>395000</v>
      </c>
      <c r="S2288">
        <v>1706000</v>
      </c>
      <c r="T2288">
        <v>853000</v>
      </c>
      <c r="U2288">
        <v>853000</v>
      </c>
      <c r="V2288" t="s">
        <v>11449</v>
      </c>
      <c r="W2288" s="101">
        <v>46202.66579846065</v>
      </c>
      <c r="X2288" s="1">
        <f>IFERROR(IF(H2288="","",IF(O2288=0,0.15,IF(VLOOKUP(O2288,'Source Post 14 Status (6.30.26)'!A:B,2,FALSE)=1,0.15,0.5))),0.5)</f>
        <v>0.15</v>
      </c>
      <c r="Y2288" s="6">
        <f t="shared" si="35"/>
        <v>255900</v>
      </c>
    </row>
    <row r="2289" spans="1:25" x14ac:dyDescent="0.3">
      <c r="A2289" t="str">
        <f>IF(B2289=1,COUNTIF($B$2:B2289,1),"")</f>
        <v/>
      </c>
      <c r="B2289" t="str">
        <f>IF(C2289=1,COUNTIF($H$2:H2289,H2289),"")</f>
        <v/>
      </c>
      <c r="C2289">
        <f>IF(G2289=List!$P$1,1,0)</f>
        <v>0</v>
      </c>
      <c r="D2289" s="1" t="str">
        <f>IF(E2289=1,COUNTIF($E$2:E2289,1),"")</f>
        <v/>
      </c>
      <c r="E2289" s="1" t="str">
        <f>IF(H2289=List!$P$2,1,"")</f>
        <v/>
      </c>
      <c r="F2289" s="2" t="s">
        <v>11828</v>
      </c>
      <c r="G2289" s="2" t="s">
        <v>9853</v>
      </c>
      <c r="H2289" s="2" t="s">
        <v>6398</v>
      </c>
      <c r="I2289" s="2" t="s">
        <v>3437</v>
      </c>
      <c r="J2289" s="2" t="s">
        <v>950</v>
      </c>
      <c r="K2289" s="2" t="s">
        <v>3553</v>
      </c>
      <c r="L2289" s="2" t="s">
        <v>3554</v>
      </c>
      <c r="M2289" s="2" t="s">
        <v>159</v>
      </c>
      <c r="N2289" s="2" t="s">
        <v>756</v>
      </c>
      <c r="O2289" s="99">
        <v>22464</v>
      </c>
      <c r="P2289" s="2" t="s">
        <v>8307</v>
      </c>
      <c r="Q2289">
        <v>648000</v>
      </c>
      <c r="R2289">
        <v>648000</v>
      </c>
      <c r="S2289">
        <v>1296000</v>
      </c>
      <c r="T2289">
        <v>1248000</v>
      </c>
      <c r="U2289">
        <v>1248000</v>
      </c>
      <c r="V2289" t="s">
        <v>11449</v>
      </c>
      <c r="W2289" s="101">
        <v>46202.666303784725</v>
      </c>
      <c r="X2289" s="1">
        <f>IFERROR(IF(H2289="","",IF(O2289=0,0.15,IF(VLOOKUP(O2289,'Source Post 14 Status (6.30.26)'!A:B,2,FALSE)=1,0.15,0.5))),0.5)</f>
        <v>0.15</v>
      </c>
      <c r="Y2289" s="6">
        <f t="shared" si="35"/>
        <v>374400</v>
      </c>
    </row>
    <row r="2290" spans="1:25" x14ac:dyDescent="0.3">
      <c r="A2290" t="str">
        <f>IF(B2290=1,COUNTIF($B$2:B2290,1),"")</f>
        <v/>
      </c>
      <c r="B2290" t="str">
        <f>IF(C2290=1,COUNTIF($H$2:H2290,H2290),"")</f>
        <v/>
      </c>
      <c r="C2290">
        <f>IF(G2290=List!$P$1,1,0)</f>
        <v>0</v>
      </c>
      <c r="D2290" s="1" t="str">
        <f>IF(E2290=1,COUNTIF($E$2:E2290,1),"")</f>
        <v/>
      </c>
      <c r="E2290" s="1" t="str">
        <f>IF(H2290=List!$P$2,1,"")</f>
        <v/>
      </c>
      <c r="F2290" s="2" t="s">
        <v>11828</v>
      </c>
      <c r="G2290" s="2" t="s">
        <v>9853</v>
      </c>
      <c r="H2290" s="2" t="s">
        <v>6398</v>
      </c>
      <c r="I2290" s="2" t="s">
        <v>3437</v>
      </c>
      <c r="J2290" s="2" t="s">
        <v>950</v>
      </c>
      <c r="K2290" s="2" t="s">
        <v>3553</v>
      </c>
      <c r="L2290" s="2" t="s">
        <v>3554</v>
      </c>
      <c r="M2290" s="2" t="s">
        <v>159</v>
      </c>
      <c r="N2290" s="2" t="s">
        <v>756</v>
      </c>
      <c r="O2290" s="99">
        <v>10983</v>
      </c>
      <c r="P2290" s="2" t="s">
        <v>7188</v>
      </c>
      <c r="Q2290">
        <v>733000</v>
      </c>
      <c r="R2290">
        <v>664000</v>
      </c>
      <c r="S2290">
        <v>384000</v>
      </c>
      <c r="T2290">
        <v>192500</v>
      </c>
      <c r="U2290">
        <v>192500</v>
      </c>
      <c r="V2290" t="s">
        <v>11449</v>
      </c>
      <c r="W2290" s="101">
        <v>46202.666795405094</v>
      </c>
      <c r="X2290" s="1">
        <f>IFERROR(IF(H2290="","",IF(O2290=0,0.15,IF(VLOOKUP(O2290,'Source Post 14 Status (6.30.26)'!A:B,2,FALSE)=1,0.15,0.5))),0.5)</f>
        <v>0.5</v>
      </c>
      <c r="Y2290" s="6">
        <f t="shared" si="35"/>
        <v>192500</v>
      </c>
    </row>
    <row r="2291" spans="1:25" x14ac:dyDescent="0.3">
      <c r="A2291" t="str">
        <f>IF(B2291=1,COUNTIF($B$2:B2291,1),"")</f>
        <v/>
      </c>
      <c r="B2291" t="str">
        <f>IF(C2291=1,COUNTIF($H$2:H2291,H2291),"")</f>
        <v/>
      </c>
      <c r="C2291">
        <f>IF(G2291=List!$P$1,1,0)</f>
        <v>0</v>
      </c>
      <c r="D2291" s="1" t="str">
        <f>IF(E2291=1,COUNTIF($E$2:E2291,1),"")</f>
        <v/>
      </c>
      <c r="E2291" s="1" t="str">
        <f>IF(H2291=List!$P$2,1,"")</f>
        <v/>
      </c>
      <c r="F2291" s="2" t="s">
        <v>11828</v>
      </c>
      <c r="G2291" s="2" t="s">
        <v>9853</v>
      </c>
      <c r="H2291" s="2" t="s">
        <v>6398</v>
      </c>
      <c r="I2291" s="2" t="s">
        <v>3437</v>
      </c>
      <c r="J2291" s="2" t="s">
        <v>950</v>
      </c>
      <c r="K2291" s="2" t="s">
        <v>3553</v>
      </c>
      <c r="L2291" s="2" t="s">
        <v>3554</v>
      </c>
      <c r="M2291" s="2" t="s">
        <v>159</v>
      </c>
      <c r="N2291" s="2" t="s">
        <v>756</v>
      </c>
      <c r="O2291" s="99">
        <v>20048</v>
      </c>
      <c r="P2291" s="2" t="s">
        <v>8009</v>
      </c>
      <c r="Q2291">
        <v>633300</v>
      </c>
      <c r="R2291">
        <v>636600</v>
      </c>
      <c r="S2291">
        <v>1267000</v>
      </c>
      <c r="V2291" t="s">
        <v>11449</v>
      </c>
      <c r="W2291" s="101">
        <v>46202.66856096065</v>
      </c>
      <c r="X2291" s="1">
        <f>IFERROR(IF(H2291="","",IF(O2291=0,0.15,IF(VLOOKUP(O2291,'Source Post 14 Status (6.30.26)'!A:B,2,FALSE)=1,0.15,0.5))),0.5)</f>
        <v>0.15</v>
      </c>
      <c r="Y2291" s="6">
        <f t="shared" si="35"/>
        <v>0</v>
      </c>
    </row>
    <row r="2292" spans="1:25" x14ac:dyDescent="0.3">
      <c r="A2292" t="str">
        <f>IF(B2292=1,COUNTIF($B$2:B2292,1),"")</f>
        <v/>
      </c>
      <c r="B2292" t="str">
        <f>IF(C2292=1,COUNTIF($H$2:H2292,H2292),"")</f>
        <v/>
      </c>
      <c r="C2292">
        <f>IF(G2292=List!$P$1,1,0)</f>
        <v>0</v>
      </c>
      <c r="D2292" s="1" t="str">
        <f>IF(E2292=1,COUNTIF($E$2:E2292,1),"")</f>
        <v/>
      </c>
      <c r="E2292" s="1" t="str">
        <f>IF(H2292=List!$P$2,1,"")</f>
        <v/>
      </c>
      <c r="F2292" s="2" t="s">
        <v>11828</v>
      </c>
      <c r="G2292" s="2" t="s">
        <v>9853</v>
      </c>
      <c r="H2292" s="2" t="s">
        <v>6398</v>
      </c>
      <c r="I2292" s="2" t="s">
        <v>3437</v>
      </c>
      <c r="J2292" s="2" t="s">
        <v>950</v>
      </c>
      <c r="K2292" s="2" t="s">
        <v>3553</v>
      </c>
      <c r="L2292" s="2" t="s">
        <v>3554</v>
      </c>
      <c r="M2292" s="2" t="s">
        <v>159</v>
      </c>
      <c r="N2292" s="2" t="s">
        <v>756</v>
      </c>
      <c r="O2292" s="99">
        <v>19447</v>
      </c>
      <c r="P2292" s="2" t="s">
        <v>7929</v>
      </c>
      <c r="Q2292">
        <v>759500</v>
      </c>
      <c r="R2292">
        <v>759900</v>
      </c>
      <c r="V2292" t="s">
        <v>11449</v>
      </c>
      <c r="W2292" s="101">
        <v>46202.667692048613</v>
      </c>
      <c r="X2292" s="1">
        <f>IFERROR(IF(H2292="","",IF(O2292=0,0.15,IF(VLOOKUP(O2292,'Source Post 14 Status (6.30.26)'!A:B,2,FALSE)=1,0.15,0.5))),0.5)</f>
        <v>0.15</v>
      </c>
      <c r="Y2292" s="6">
        <f t="shared" si="35"/>
        <v>0</v>
      </c>
    </row>
    <row r="2293" spans="1:25" x14ac:dyDescent="0.3">
      <c r="A2293" t="str">
        <f>IF(B2293=1,COUNTIF($B$2:B2293,1),"")</f>
        <v/>
      </c>
      <c r="B2293" t="str">
        <f>IF(C2293=1,COUNTIF($H$2:H2293,H2293),"")</f>
        <v/>
      </c>
      <c r="C2293">
        <f>IF(G2293=List!$P$1,1,0)</f>
        <v>0</v>
      </c>
      <c r="D2293" s="1" t="str">
        <f>IF(E2293=1,COUNTIF($E$2:E2293,1),"")</f>
        <v/>
      </c>
      <c r="E2293" s="1" t="str">
        <f>IF(H2293=List!$P$2,1,"")</f>
        <v/>
      </c>
      <c r="F2293" s="2" t="s">
        <v>11828</v>
      </c>
      <c r="G2293" s="2" t="s">
        <v>9853</v>
      </c>
      <c r="H2293" s="2" t="s">
        <v>6398</v>
      </c>
      <c r="I2293" s="2" t="s">
        <v>3437</v>
      </c>
      <c r="J2293" s="2" t="s">
        <v>950</v>
      </c>
      <c r="K2293" s="2" t="s">
        <v>3553</v>
      </c>
      <c r="L2293" s="2" t="s">
        <v>3554</v>
      </c>
      <c r="M2293" s="2" t="s">
        <v>159</v>
      </c>
      <c r="N2293" s="2" t="s">
        <v>756</v>
      </c>
      <c r="O2293" s="99">
        <v>22865</v>
      </c>
      <c r="P2293" s="2" t="s">
        <v>8308</v>
      </c>
      <c r="Q2293">
        <v>992200</v>
      </c>
      <c r="R2293">
        <v>993600</v>
      </c>
      <c r="S2293">
        <v>648200</v>
      </c>
      <c r="T2293">
        <v>322500</v>
      </c>
      <c r="U2293">
        <v>321300</v>
      </c>
      <c r="V2293" t="s">
        <v>11449</v>
      </c>
      <c r="W2293" s="101">
        <v>46202.668981944444</v>
      </c>
      <c r="X2293" s="1">
        <f>IFERROR(IF(H2293="","",IF(O2293=0,0.15,IF(VLOOKUP(O2293,'Source Post 14 Status (6.30.26)'!A:B,2,FALSE)=1,0.15,0.5))),0.5)</f>
        <v>0.15</v>
      </c>
      <c r="Y2293" s="6">
        <f t="shared" si="35"/>
        <v>96570</v>
      </c>
    </row>
    <row r="2294" spans="1:25" x14ac:dyDescent="0.3">
      <c r="A2294" t="str">
        <f>IF(B2294=1,COUNTIF($B$2:B2294,1),"")</f>
        <v/>
      </c>
      <c r="B2294" t="str">
        <f>IF(C2294=1,COUNTIF($H$2:H2294,H2294),"")</f>
        <v/>
      </c>
      <c r="C2294">
        <f>IF(G2294=List!$P$1,1,0)</f>
        <v>0</v>
      </c>
      <c r="D2294" s="1" t="str">
        <f>IF(E2294=1,COUNTIF($E$2:E2294,1),"")</f>
        <v/>
      </c>
      <c r="E2294" s="1" t="str">
        <f>IF(H2294=List!$P$2,1,"")</f>
        <v/>
      </c>
      <c r="F2294" s="2" t="s">
        <v>11828</v>
      </c>
      <c r="G2294" s="2" t="s">
        <v>9853</v>
      </c>
      <c r="H2294" s="2" t="s">
        <v>6398</v>
      </c>
      <c r="I2294" s="2" t="s">
        <v>3437</v>
      </c>
      <c r="J2294" s="2" t="s">
        <v>950</v>
      </c>
      <c r="K2294" s="2" t="s">
        <v>3553</v>
      </c>
      <c r="L2294" s="2" t="s">
        <v>3554</v>
      </c>
      <c r="M2294" s="2" t="s">
        <v>159</v>
      </c>
      <c r="N2294" s="2" t="s">
        <v>756</v>
      </c>
      <c r="O2294" s="99">
        <v>10985</v>
      </c>
      <c r="P2294" s="2" t="s">
        <v>7157</v>
      </c>
      <c r="Q2294">
        <v>78500</v>
      </c>
      <c r="R2294">
        <v>78500</v>
      </c>
      <c r="S2294">
        <v>157000</v>
      </c>
      <c r="T2294">
        <v>78500</v>
      </c>
      <c r="U2294">
        <v>78500</v>
      </c>
      <c r="V2294" t="s">
        <v>11449</v>
      </c>
      <c r="W2294" s="101">
        <v>46202.665054513891</v>
      </c>
      <c r="X2294" s="1">
        <f>IFERROR(IF(H2294="","",IF(O2294=0,0.15,IF(VLOOKUP(O2294,'Source Post 14 Status (6.30.26)'!A:B,2,FALSE)=1,0.15,0.5))),0.5)</f>
        <v>0.15</v>
      </c>
      <c r="Y2294" s="6">
        <f t="shared" si="35"/>
        <v>23550</v>
      </c>
    </row>
    <row r="2295" spans="1:25" x14ac:dyDescent="0.3">
      <c r="A2295" t="str">
        <f>IF(B2295=1,COUNTIF($B$2:B2295,1),"")</f>
        <v/>
      </c>
      <c r="B2295" t="str">
        <f>IF(C2295=1,COUNTIF($H$2:H2295,H2295),"")</f>
        <v/>
      </c>
      <c r="C2295">
        <f>IF(G2295=List!$P$1,1,0)</f>
        <v>0</v>
      </c>
      <c r="D2295" s="1" t="str">
        <f>IF(E2295=1,COUNTIF($E$2:E2295,1),"")</f>
        <v/>
      </c>
      <c r="E2295" s="1" t="str">
        <f>IF(H2295=List!$P$2,1,"")</f>
        <v/>
      </c>
      <c r="F2295" s="2" t="s">
        <v>11828</v>
      </c>
      <c r="G2295" s="2" t="s">
        <v>9853</v>
      </c>
      <c r="H2295" s="2" t="s">
        <v>6399</v>
      </c>
      <c r="I2295" s="2" t="s">
        <v>3437</v>
      </c>
      <c r="J2295" s="2" t="s">
        <v>950</v>
      </c>
      <c r="K2295" s="2" t="s">
        <v>3553</v>
      </c>
      <c r="L2295" s="2" t="s">
        <v>3554</v>
      </c>
      <c r="M2295" s="2" t="s">
        <v>190</v>
      </c>
      <c r="N2295" s="2" t="s">
        <v>769</v>
      </c>
      <c r="O2295" s="99">
        <v>10981</v>
      </c>
      <c r="P2295" s="2" t="s">
        <v>7238</v>
      </c>
      <c r="Q2295">
        <v>314994</v>
      </c>
      <c r="R2295">
        <v>315538</v>
      </c>
      <c r="V2295" t="s">
        <v>11856</v>
      </c>
      <c r="W2295" s="101">
        <v>46203.459167361114</v>
      </c>
      <c r="X2295" s="1">
        <f>IFERROR(IF(H2295="","",IF(O2295=0,0.15,IF(VLOOKUP(O2295,'Source Post 14 Status (6.30.26)'!A:B,2,FALSE)=1,0.15,0.5))),0.5)</f>
        <v>0.5</v>
      </c>
      <c r="Y2295" s="6">
        <f t="shared" si="35"/>
        <v>0</v>
      </c>
    </row>
    <row r="2296" spans="1:25" x14ac:dyDescent="0.3">
      <c r="A2296" t="str">
        <f>IF(B2296=1,COUNTIF($B$2:B2296,1),"")</f>
        <v/>
      </c>
      <c r="B2296" t="str">
        <f>IF(C2296=1,COUNTIF($H$2:H2296,H2296),"")</f>
        <v/>
      </c>
      <c r="C2296">
        <f>IF(G2296=List!$P$1,1,0)</f>
        <v>0</v>
      </c>
      <c r="D2296" s="1" t="str">
        <f>IF(E2296=1,COUNTIF($E$2:E2296,1),"")</f>
        <v/>
      </c>
      <c r="E2296" s="1" t="str">
        <f>IF(H2296=List!$P$2,1,"")</f>
        <v/>
      </c>
      <c r="F2296" s="2" t="s">
        <v>11828</v>
      </c>
      <c r="G2296" s="2" t="s">
        <v>9853</v>
      </c>
      <c r="H2296" s="2" t="s">
        <v>6400</v>
      </c>
      <c r="I2296" s="2" t="s">
        <v>3437</v>
      </c>
      <c r="J2296" s="2" t="s">
        <v>950</v>
      </c>
      <c r="K2296" s="2" t="s">
        <v>3553</v>
      </c>
      <c r="L2296" s="2" t="s">
        <v>3554</v>
      </c>
      <c r="M2296" s="2" t="s">
        <v>175</v>
      </c>
      <c r="N2296" s="2" t="s">
        <v>8515</v>
      </c>
      <c r="O2296" s="99">
        <v>12053</v>
      </c>
      <c r="P2296" s="2" t="s">
        <v>7361</v>
      </c>
      <c r="Q2296">
        <v>304500</v>
      </c>
      <c r="R2296">
        <v>304500</v>
      </c>
      <c r="S2296">
        <v>610000</v>
      </c>
      <c r="T2296">
        <v>305500</v>
      </c>
      <c r="U2296">
        <v>305500</v>
      </c>
      <c r="V2296" t="s">
        <v>11449</v>
      </c>
      <c r="W2296" s="101">
        <v>46203.610427314816</v>
      </c>
      <c r="X2296" s="1">
        <f>IFERROR(IF(H2296="","",IF(O2296=0,0.15,IF(VLOOKUP(O2296,'Source Post 14 Status (6.30.26)'!A:B,2,FALSE)=1,0.15,0.5))),0.5)</f>
        <v>0.15</v>
      </c>
      <c r="Y2296" s="6">
        <f t="shared" si="35"/>
        <v>91650</v>
      </c>
    </row>
    <row r="2297" spans="1:25" x14ac:dyDescent="0.3">
      <c r="A2297" t="str">
        <f>IF(B2297=1,COUNTIF($B$2:B2297,1),"")</f>
        <v/>
      </c>
      <c r="B2297" t="str">
        <f>IF(C2297=1,COUNTIF($H$2:H2297,H2297),"")</f>
        <v/>
      </c>
      <c r="C2297">
        <f>IF(G2297=List!$P$1,1,0)</f>
        <v>0</v>
      </c>
      <c r="D2297" s="1" t="str">
        <f>IF(E2297=1,COUNTIF($E$2:E2297,1),"")</f>
        <v/>
      </c>
      <c r="E2297" s="1" t="str">
        <f>IF(H2297=List!$P$2,1,"")</f>
        <v/>
      </c>
      <c r="F2297" s="2" t="s">
        <v>11828</v>
      </c>
      <c r="G2297" s="2" t="s">
        <v>9853</v>
      </c>
      <c r="H2297" s="2" t="s">
        <v>6400</v>
      </c>
      <c r="I2297" s="2" t="s">
        <v>3437</v>
      </c>
      <c r="J2297" s="2" t="s">
        <v>950</v>
      </c>
      <c r="K2297" s="2" t="s">
        <v>3553</v>
      </c>
      <c r="L2297" s="2" t="s">
        <v>3554</v>
      </c>
      <c r="M2297" s="2" t="s">
        <v>175</v>
      </c>
      <c r="N2297" s="2" t="s">
        <v>8515</v>
      </c>
      <c r="O2297" s="99">
        <v>15989</v>
      </c>
      <c r="P2297" s="2" t="s">
        <v>7497</v>
      </c>
      <c r="Q2297">
        <v>317000</v>
      </c>
      <c r="R2297">
        <v>312000</v>
      </c>
      <c r="S2297">
        <v>633000</v>
      </c>
      <c r="T2297">
        <v>315000</v>
      </c>
      <c r="U2297">
        <v>315000</v>
      </c>
      <c r="V2297" t="s">
        <v>11449</v>
      </c>
      <c r="W2297" s="101">
        <v>46203.611377395835</v>
      </c>
      <c r="X2297" s="1">
        <f>IFERROR(IF(H2297="","",IF(O2297=0,0.15,IF(VLOOKUP(O2297,'Source Post 14 Status (6.30.26)'!A:B,2,FALSE)=1,0.15,0.5))),0.5)</f>
        <v>0.15</v>
      </c>
      <c r="Y2297" s="6">
        <f t="shared" si="35"/>
        <v>94500</v>
      </c>
    </row>
    <row r="2298" spans="1:25" x14ac:dyDescent="0.3">
      <c r="A2298" t="str">
        <f>IF(B2298=1,COUNTIF($B$2:B2298,1),"")</f>
        <v/>
      </c>
      <c r="B2298" t="str">
        <f>IF(C2298=1,COUNTIF($H$2:H2298,H2298),"")</f>
        <v/>
      </c>
      <c r="C2298">
        <f>IF(G2298=List!$P$1,1,0)</f>
        <v>0</v>
      </c>
      <c r="D2298" s="1" t="str">
        <f>IF(E2298=1,COUNTIF($E$2:E2298,1),"")</f>
        <v/>
      </c>
      <c r="E2298" s="1" t="str">
        <f>IF(H2298=List!$P$2,1,"")</f>
        <v/>
      </c>
      <c r="F2298" s="2" t="s">
        <v>11828</v>
      </c>
      <c r="G2298" s="2" t="s">
        <v>9853</v>
      </c>
      <c r="H2298" s="2" t="s">
        <v>6400</v>
      </c>
      <c r="I2298" s="2" t="s">
        <v>3437</v>
      </c>
      <c r="J2298" s="2" t="s">
        <v>950</v>
      </c>
      <c r="K2298" s="2" t="s">
        <v>3553</v>
      </c>
      <c r="L2298" s="2" t="s">
        <v>3554</v>
      </c>
      <c r="M2298" s="2" t="s">
        <v>175</v>
      </c>
      <c r="N2298" s="2" t="s">
        <v>8515</v>
      </c>
      <c r="O2298" s="99">
        <v>14849</v>
      </c>
      <c r="P2298" s="2" t="s">
        <v>7419</v>
      </c>
      <c r="Q2298">
        <v>1487000</v>
      </c>
      <c r="R2298">
        <v>1487000</v>
      </c>
      <c r="S2298">
        <v>2973000</v>
      </c>
      <c r="T2298">
        <v>1488500</v>
      </c>
      <c r="U2298">
        <v>1488500</v>
      </c>
      <c r="V2298" t="s">
        <v>11449</v>
      </c>
      <c r="W2298" s="101">
        <v>46203.610776620371</v>
      </c>
      <c r="X2298" s="1">
        <f>IFERROR(IF(H2298="","",IF(O2298=0,0.15,IF(VLOOKUP(O2298,'Source Post 14 Status (6.30.26)'!A:B,2,FALSE)=1,0.15,0.5))),0.5)</f>
        <v>0.15</v>
      </c>
      <c r="Y2298" s="6">
        <f t="shared" si="35"/>
        <v>446550</v>
      </c>
    </row>
    <row r="2299" spans="1:25" x14ac:dyDescent="0.3">
      <c r="A2299" t="str">
        <f>IF(B2299=1,COUNTIF($B$2:B2299,1),"")</f>
        <v/>
      </c>
      <c r="B2299" t="str">
        <f>IF(C2299=1,COUNTIF($H$2:H2299,H2299),"")</f>
        <v/>
      </c>
      <c r="C2299">
        <f>IF(G2299=List!$P$1,1,0)</f>
        <v>0</v>
      </c>
      <c r="D2299" s="1" t="str">
        <f>IF(E2299=1,COUNTIF($E$2:E2299,1),"")</f>
        <v/>
      </c>
      <c r="E2299" s="1" t="str">
        <f>IF(H2299=List!$P$2,1,"")</f>
        <v/>
      </c>
      <c r="F2299" s="2" t="s">
        <v>11828</v>
      </c>
      <c r="G2299" s="2" t="s">
        <v>9854</v>
      </c>
      <c r="H2299" s="2" t="s">
        <v>6401</v>
      </c>
      <c r="I2299" s="2" t="s">
        <v>3437</v>
      </c>
      <c r="J2299" s="2" t="s">
        <v>950</v>
      </c>
      <c r="K2299" s="2" t="s">
        <v>3556</v>
      </c>
      <c r="L2299" s="2" t="s">
        <v>3557</v>
      </c>
      <c r="M2299" s="2" t="s">
        <v>159</v>
      </c>
      <c r="N2299" s="2" t="s">
        <v>756</v>
      </c>
      <c r="O2299" s="99">
        <v>9160</v>
      </c>
      <c r="P2299" s="2" t="s">
        <v>7076</v>
      </c>
      <c r="R2299">
        <v>192325</v>
      </c>
      <c r="S2299">
        <v>381925</v>
      </c>
      <c r="T2299">
        <v>188238</v>
      </c>
      <c r="V2299" t="s">
        <v>11450</v>
      </c>
      <c r="W2299" s="101">
        <v>46196.405920798614</v>
      </c>
      <c r="X2299" s="1">
        <f>IFERROR(IF(H2299="","",IF(O2299=0,0.15,IF(VLOOKUP(O2299,'Source Post 14 Status (6.30.26)'!A:B,2,FALSE)=1,0.15,0.5))),0.5)</f>
        <v>0.15</v>
      </c>
      <c r="Y2299" s="6">
        <f t="shared" si="35"/>
        <v>28236</v>
      </c>
    </row>
    <row r="2300" spans="1:25" x14ac:dyDescent="0.3">
      <c r="A2300" t="str">
        <f>IF(B2300=1,COUNTIF($B$2:B2300,1),"")</f>
        <v/>
      </c>
      <c r="B2300" t="str">
        <f>IF(C2300=1,COUNTIF($H$2:H2300,H2300),"")</f>
        <v/>
      </c>
      <c r="C2300">
        <f>IF(G2300=List!$P$1,1,0)</f>
        <v>0</v>
      </c>
      <c r="D2300" s="1" t="str">
        <f>IF(E2300=1,COUNTIF($E$2:E2300,1),"")</f>
        <v/>
      </c>
      <c r="E2300" s="1" t="str">
        <f>IF(H2300=List!$P$2,1,"")</f>
        <v/>
      </c>
      <c r="F2300" s="2" t="s">
        <v>11828</v>
      </c>
      <c r="G2300" s="2" t="s">
        <v>9854</v>
      </c>
      <c r="H2300" s="2" t="s">
        <v>6401</v>
      </c>
      <c r="I2300" s="2" t="s">
        <v>3437</v>
      </c>
      <c r="J2300" s="2" t="s">
        <v>950</v>
      </c>
      <c r="K2300" s="2" t="s">
        <v>3556</v>
      </c>
      <c r="L2300" s="2" t="s">
        <v>3557</v>
      </c>
      <c r="M2300" s="2" t="s">
        <v>159</v>
      </c>
      <c r="N2300" s="2" t="s">
        <v>756</v>
      </c>
      <c r="O2300" s="99">
        <v>17121</v>
      </c>
      <c r="P2300" s="2" t="s">
        <v>7714</v>
      </c>
      <c r="Q2300">
        <v>12120</v>
      </c>
      <c r="R2300">
        <v>12060</v>
      </c>
      <c r="V2300" t="s">
        <v>11450</v>
      </c>
      <c r="W2300" s="101">
        <v>46196.417561608796</v>
      </c>
      <c r="X2300" s="1">
        <f>IFERROR(IF(H2300="","",IF(O2300=0,0.15,IF(VLOOKUP(O2300,'Source Post 14 Status (6.30.26)'!A:B,2,FALSE)=1,0.15,0.5))),0.5)</f>
        <v>0.15</v>
      </c>
      <c r="Y2300" s="6">
        <f t="shared" si="35"/>
        <v>0</v>
      </c>
    </row>
    <row r="2301" spans="1:25" x14ac:dyDescent="0.3">
      <c r="A2301" t="str">
        <f>IF(B2301=1,COUNTIF($B$2:B2301,1),"")</f>
        <v/>
      </c>
      <c r="B2301" t="str">
        <f>IF(C2301=1,COUNTIF($H$2:H2301,H2301),"")</f>
        <v/>
      </c>
      <c r="C2301">
        <f>IF(G2301=List!$P$1,1,0)</f>
        <v>0</v>
      </c>
      <c r="D2301" s="1" t="str">
        <f>IF(E2301=1,COUNTIF($E$2:E2301,1),"")</f>
        <v/>
      </c>
      <c r="E2301" s="1" t="str">
        <f>IF(H2301=List!$P$2,1,"")</f>
        <v/>
      </c>
      <c r="F2301" s="2" t="s">
        <v>11828</v>
      </c>
      <c r="G2301" s="2" t="s">
        <v>9854</v>
      </c>
      <c r="H2301" s="2" t="s">
        <v>6401</v>
      </c>
      <c r="I2301" s="2" t="s">
        <v>3437</v>
      </c>
      <c r="J2301" s="2" t="s">
        <v>950</v>
      </c>
      <c r="K2301" s="2" t="s">
        <v>3556</v>
      </c>
      <c r="L2301" s="2" t="s">
        <v>3557</v>
      </c>
      <c r="M2301" s="2" t="s">
        <v>159</v>
      </c>
      <c r="N2301" s="2" t="s">
        <v>756</v>
      </c>
      <c r="O2301" s="99">
        <v>22793</v>
      </c>
      <c r="P2301" s="2" t="s">
        <v>8424</v>
      </c>
      <c r="Q2301">
        <v>443500</v>
      </c>
      <c r="S2301">
        <v>768500</v>
      </c>
      <c r="T2301">
        <v>325000</v>
      </c>
      <c r="U2301">
        <v>325500</v>
      </c>
      <c r="V2301" t="s">
        <v>11450</v>
      </c>
      <c r="W2301" s="101">
        <v>46196.404838310184</v>
      </c>
      <c r="X2301" s="1">
        <f>IFERROR(IF(H2301="","",IF(O2301=0,0.15,IF(VLOOKUP(O2301,'Source Post 14 Status (6.30.26)'!A:B,2,FALSE)=1,0.15,0.5))),0.5)</f>
        <v>0.15</v>
      </c>
      <c r="Y2301" s="6">
        <f t="shared" si="35"/>
        <v>97575</v>
      </c>
    </row>
    <row r="2302" spans="1:25" x14ac:dyDescent="0.3">
      <c r="A2302" t="str">
        <f>IF(B2302=1,COUNTIF($B$2:B2302,1),"")</f>
        <v/>
      </c>
      <c r="B2302" t="str">
        <f>IF(C2302=1,COUNTIF($H$2:H2302,H2302),"")</f>
        <v/>
      </c>
      <c r="C2302">
        <f>IF(G2302=List!$P$1,1,0)</f>
        <v>0</v>
      </c>
      <c r="D2302" s="1" t="str">
        <f>IF(E2302=1,COUNTIF($E$2:E2302,1),"")</f>
        <v/>
      </c>
      <c r="E2302" s="1" t="str">
        <f>IF(H2302=List!$P$2,1,"")</f>
        <v/>
      </c>
      <c r="F2302" s="2" t="s">
        <v>11828</v>
      </c>
      <c r="G2302" s="2" t="s">
        <v>9854</v>
      </c>
      <c r="H2302" s="2" t="s">
        <v>6401</v>
      </c>
      <c r="I2302" s="2" t="s">
        <v>3437</v>
      </c>
      <c r="J2302" s="2" t="s">
        <v>950</v>
      </c>
      <c r="K2302" s="2" t="s">
        <v>3556</v>
      </c>
      <c r="L2302" s="2" t="s">
        <v>3557</v>
      </c>
      <c r="M2302" s="2" t="s">
        <v>159</v>
      </c>
      <c r="N2302" s="2" t="s">
        <v>756</v>
      </c>
      <c r="O2302" s="99">
        <v>16396</v>
      </c>
      <c r="P2302" s="2" t="s">
        <v>7588</v>
      </c>
      <c r="R2302">
        <v>103071</v>
      </c>
      <c r="S2302">
        <v>50598</v>
      </c>
      <c r="T2302">
        <v>56073</v>
      </c>
      <c r="U2302">
        <v>244848</v>
      </c>
      <c r="V2302" t="s">
        <v>11450</v>
      </c>
      <c r="W2302" s="101">
        <v>46196.408085104165</v>
      </c>
      <c r="X2302" s="1">
        <f>IFERROR(IF(H2302="","",IF(O2302=0,0.15,IF(VLOOKUP(O2302,'Source Post 14 Status (6.30.26)'!A:B,2,FALSE)=1,0.15,0.5))),0.5)</f>
        <v>0.15</v>
      </c>
      <c r="Y2302" s="6">
        <f t="shared" si="35"/>
        <v>45138</v>
      </c>
    </row>
    <row r="2303" spans="1:25" x14ac:dyDescent="0.3">
      <c r="A2303" t="str">
        <f>IF(B2303=1,COUNTIF($B$2:B2303,1),"")</f>
        <v/>
      </c>
      <c r="B2303" t="str">
        <f>IF(C2303=1,COUNTIF($H$2:H2303,H2303),"")</f>
        <v/>
      </c>
      <c r="C2303">
        <f>IF(G2303=List!$P$1,1,0)</f>
        <v>0</v>
      </c>
      <c r="D2303" s="1" t="str">
        <f>IF(E2303=1,COUNTIF($E$2:E2303,1),"")</f>
        <v/>
      </c>
      <c r="E2303" s="1" t="str">
        <f>IF(H2303=List!$P$2,1,"")</f>
        <v/>
      </c>
      <c r="F2303" s="2" t="s">
        <v>11828</v>
      </c>
      <c r="G2303" s="2" t="s">
        <v>9808</v>
      </c>
      <c r="H2303" s="2" t="s">
        <v>6333</v>
      </c>
      <c r="I2303" s="2" t="s">
        <v>3437</v>
      </c>
      <c r="J2303" s="2" t="s">
        <v>960</v>
      </c>
      <c r="K2303" s="2" t="s">
        <v>3576</v>
      </c>
      <c r="L2303" s="2" t="s">
        <v>3577</v>
      </c>
      <c r="M2303" s="2" t="s">
        <v>159</v>
      </c>
      <c r="N2303" s="2" t="s">
        <v>756</v>
      </c>
      <c r="O2303" s="99">
        <v>0</v>
      </c>
      <c r="P2303" s="2" t="s">
        <v>8513</v>
      </c>
      <c r="W2303" s="101">
        <v>1</v>
      </c>
      <c r="X2303" s="1">
        <f>IFERROR(IF(H2303="","",IF(O2303=0,0.15,IF(VLOOKUP(O2303,'Source Post 14 Status (6.30.26)'!A:B,2,FALSE)=1,0.15,0.5))),0.5)</f>
        <v>0.15</v>
      </c>
      <c r="Y2303" s="6">
        <f t="shared" si="35"/>
        <v>0</v>
      </c>
    </row>
    <row r="2304" spans="1:25" x14ac:dyDescent="0.3">
      <c r="A2304" t="str">
        <f>IF(B2304=1,COUNTIF($B$2:B2304,1),"")</f>
        <v/>
      </c>
      <c r="B2304" t="str">
        <f>IF(C2304=1,COUNTIF($H$2:H2304,H2304),"")</f>
        <v/>
      </c>
      <c r="C2304">
        <f>IF(G2304=List!$P$1,1,0)</f>
        <v>0</v>
      </c>
      <c r="D2304" s="1" t="str">
        <f>IF(E2304=1,COUNTIF($E$2:E2304,1),"")</f>
        <v/>
      </c>
      <c r="E2304" s="1" t="str">
        <f>IF(H2304=List!$P$2,1,"")</f>
        <v/>
      </c>
      <c r="F2304" s="2" t="s">
        <v>11828</v>
      </c>
      <c r="G2304" s="2" t="s">
        <v>9808</v>
      </c>
      <c r="H2304" s="2" t="s">
        <v>6333</v>
      </c>
      <c r="I2304" s="2" t="s">
        <v>3437</v>
      </c>
      <c r="J2304" s="2" t="s">
        <v>960</v>
      </c>
      <c r="K2304" s="2" t="s">
        <v>3576</v>
      </c>
      <c r="L2304" s="2" t="s">
        <v>3577</v>
      </c>
      <c r="M2304" s="2" t="s">
        <v>159</v>
      </c>
      <c r="N2304" s="2" t="s">
        <v>756</v>
      </c>
      <c r="O2304" s="99">
        <v>17027</v>
      </c>
      <c r="P2304" s="2" t="s">
        <v>7694</v>
      </c>
      <c r="W2304" s="101">
        <v>1</v>
      </c>
      <c r="X2304" s="1">
        <f>IFERROR(IF(H2304="","",IF(O2304=0,0.15,IF(VLOOKUP(O2304,'Source Post 14 Status (6.30.26)'!A:B,2,FALSE)=1,0.15,0.5))),0.5)</f>
        <v>0.5</v>
      </c>
      <c r="Y2304" s="6">
        <f t="shared" si="35"/>
        <v>0</v>
      </c>
    </row>
    <row r="2305" spans="1:25" x14ac:dyDescent="0.3">
      <c r="A2305" t="str">
        <f>IF(B2305=1,COUNTIF($B$2:B2305,1),"")</f>
        <v/>
      </c>
      <c r="B2305" t="str">
        <f>IF(C2305=1,COUNTIF($H$2:H2305,H2305),"")</f>
        <v/>
      </c>
      <c r="C2305">
        <f>IF(G2305=List!$P$1,1,0)</f>
        <v>0</v>
      </c>
      <c r="D2305" s="1" t="str">
        <f>IF(E2305=1,COUNTIF($E$2:E2305,1),"")</f>
        <v/>
      </c>
      <c r="E2305" s="1" t="str">
        <f>IF(H2305=List!$P$2,1,"")</f>
        <v/>
      </c>
      <c r="F2305" s="2" t="s">
        <v>11828</v>
      </c>
      <c r="G2305" s="2" t="s">
        <v>9808</v>
      </c>
      <c r="H2305" s="2" t="s">
        <v>6333</v>
      </c>
      <c r="I2305" s="2" t="s">
        <v>3437</v>
      </c>
      <c r="J2305" s="2" t="s">
        <v>960</v>
      </c>
      <c r="K2305" s="2" t="s">
        <v>3576</v>
      </c>
      <c r="L2305" s="2" t="s">
        <v>3577</v>
      </c>
      <c r="M2305" s="2" t="s">
        <v>159</v>
      </c>
      <c r="N2305" s="2" t="s">
        <v>756</v>
      </c>
      <c r="O2305" s="99">
        <v>17025</v>
      </c>
      <c r="P2305" s="2" t="s">
        <v>7692</v>
      </c>
      <c r="W2305" s="101">
        <v>1</v>
      </c>
      <c r="X2305" s="1">
        <f>IFERROR(IF(H2305="","",IF(O2305=0,0.15,IF(VLOOKUP(O2305,'Source Post 14 Status (6.30.26)'!A:B,2,FALSE)=1,0.15,0.5))),0.5)</f>
        <v>0.15</v>
      </c>
      <c r="Y2305" s="6">
        <f t="shared" si="35"/>
        <v>0</v>
      </c>
    </row>
    <row r="2306" spans="1:25" x14ac:dyDescent="0.3">
      <c r="A2306" t="str">
        <f>IF(B2306=1,COUNTIF($B$2:B2306,1),"")</f>
        <v/>
      </c>
      <c r="B2306" t="str">
        <f>IF(C2306=1,COUNTIF($H$2:H2306,H2306),"")</f>
        <v/>
      </c>
      <c r="C2306">
        <f>IF(G2306=List!$P$1,1,0)</f>
        <v>0</v>
      </c>
      <c r="D2306" s="1" t="str">
        <f>IF(E2306=1,COUNTIF($E$2:E2306,1),"")</f>
        <v/>
      </c>
      <c r="E2306" s="1" t="str">
        <f>IF(H2306=List!$P$2,1,"")</f>
        <v/>
      </c>
      <c r="F2306" s="2" t="s">
        <v>11828</v>
      </c>
      <c r="G2306" s="2" t="s">
        <v>11839</v>
      </c>
      <c r="H2306" s="2" t="s">
        <v>8764</v>
      </c>
      <c r="I2306" s="2" t="s">
        <v>3437</v>
      </c>
      <c r="J2306" s="2" t="s">
        <v>966</v>
      </c>
      <c r="K2306" s="2" t="s">
        <v>1735</v>
      </c>
      <c r="L2306" s="2" t="s">
        <v>8520</v>
      </c>
      <c r="M2306" s="2" t="s">
        <v>179</v>
      </c>
      <c r="N2306" s="2" t="s">
        <v>761</v>
      </c>
      <c r="O2306" s="99">
        <v>6594</v>
      </c>
      <c r="P2306" s="2" t="s">
        <v>11459</v>
      </c>
      <c r="W2306" s="101">
        <v>1</v>
      </c>
      <c r="X2306" s="1">
        <f>IFERROR(IF(H2306="","",IF(O2306=0,0.15,IF(VLOOKUP(O2306,'Source Post 14 Status (6.30.26)'!A:B,2,FALSE)=1,0.15,0.5))),0.5)</f>
        <v>0.5</v>
      </c>
      <c r="Y2306" s="6">
        <f t="shared" si="35"/>
        <v>0</v>
      </c>
    </row>
    <row r="2307" spans="1:25" x14ac:dyDescent="0.3">
      <c r="A2307" t="str">
        <f>IF(B2307=1,COUNTIF($B$2:B2307,1),"")</f>
        <v/>
      </c>
      <c r="B2307" t="str">
        <f>IF(C2307=1,COUNTIF($H$2:H2307,H2307),"")</f>
        <v/>
      </c>
      <c r="C2307">
        <f>IF(G2307=List!$P$1,1,0)</f>
        <v>0</v>
      </c>
      <c r="D2307" s="1" t="str">
        <f>IF(E2307=1,COUNTIF($E$2:E2307,1),"")</f>
        <v/>
      </c>
      <c r="E2307" s="1" t="str">
        <f>IF(H2307=List!$P$2,1,"")</f>
        <v/>
      </c>
      <c r="F2307" s="2" t="s">
        <v>11828</v>
      </c>
      <c r="G2307" s="2" t="s">
        <v>9825</v>
      </c>
      <c r="H2307" s="2" t="s">
        <v>6375</v>
      </c>
      <c r="I2307" s="2" t="s">
        <v>3437</v>
      </c>
      <c r="J2307" s="2" t="s">
        <v>966</v>
      </c>
      <c r="K2307" s="2" t="s">
        <v>3582</v>
      </c>
      <c r="L2307" s="2" t="s">
        <v>3583</v>
      </c>
      <c r="M2307" s="2" t="s">
        <v>689</v>
      </c>
      <c r="N2307" s="2" t="s">
        <v>811</v>
      </c>
      <c r="O2307" s="99">
        <v>12213</v>
      </c>
      <c r="P2307" s="2" t="s">
        <v>7376</v>
      </c>
      <c r="W2307" s="101">
        <v>1</v>
      </c>
      <c r="X2307" s="1">
        <f>IFERROR(IF(H2307="","",IF(O2307=0,0.15,IF(VLOOKUP(O2307,'Source Post 14 Status (6.30.26)'!A:B,2,FALSE)=1,0.15,0.5))),0.5)</f>
        <v>0.5</v>
      </c>
      <c r="Y2307" s="6">
        <f t="shared" ref="Y2307:Y2370" si="36">IF(H2307="","",ROUND(MIN((T2307+U2307)*X2307,T2307),0))</f>
        <v>0</v>
      </c>
    </row>
    <row r="2308" spans="1:25" x14ac:dyDescent="0.3">
      <c r="A2308" t="str">
        <f>IF(B2308=1,COUNTIF($B$2:B2308,1),"")</f>
        <v/>
      </c>
      <c r="B2308" t="str">
        <f>IF(C2308=1,COUNTIF($H$2:H2308,H2308),"")</f>
        <v/>
      </c>
      <c r="C2308">
        <f>IF(G2308=List!$P$1,1,0)</f>
        <v>0</v>
      </c>
      <c r="D2308" s="1" t="str">
        <f>IF(E2308=1,COUNTIF($E$2:E2308,1),"")</f>
        <v/>
      </c>
      <c r="E2308" s="1" t="str">
        <f>IF(H2308=List!$P$2,1,"")</f>
        <v/>
      </c>
      <c r="F2308" s="2" t="s">
        <v>11828</v>
      </c>
      <c r="G2308" s="2" t="s">
        <v>9825</v>
      </c>
      <c r="H2308" s="2" t="s">
        <v>6375</v>
      </c>
      <c r="I2308" s="2" t="s">
        <v>3437</v>
      </c>
      <c r="J2308" s="2" t="s">
        <v>966</v>
      </c>
      <c r="K2308" s="2" t="s">
        <v>3582</v>
      </c>
      <c r="L2308" s="2" t="s">
        <v>3583</v>
      </c>
      <c r="M2308" s="2" t="s">
        <v>689</v>
      </c>
      <c r="N2308" s="2" t="s">
        <v>811</v>
      </c>
      <c r="O2308" s="99">
        <v>0</v>
      </c>
      <c r="P2308" s="2" t="s">
        <v>8513</v>
      </c>
      <c r="W2308" s="101">
        <v>1</v>
      </c>
      <c r="X2308" s="1">
        <f>IFERROR(IF(H2308="","",IF(O2308=0,0.15,IF(VLOOKUP(O2308,'Source Post 14 Status (6.30.26)'!A:B,2,FALSE)=1,0.15,0.5))),0.5)</f>
        <v>0.15</v>
      </c>
      <c r="Y2308" s="6">
        <f t="shared" si="36"/>
        <v>0</v>
      </c>
    </row>
    <row r="2309" spans="1:25" x14ac:dyDescent="0.3">
      <c r="A2309" t="str">
        <f>IF(B2309=1,COUNTIF($B$2:B2309,1),"")</f>
        <v/>
      </c>
      <c r="B2309" t="str">
        <f>IF(C2309=1,COUNTIF($H$2:H2309,H2309),"")</f>
        <v/>
      </c>
      <c r="C2309">
        <f>IF(G2309=List!$P$1,1,0)</f>
        <v>0</v>
      </c>
      <c r="D2309" s="1" t="str">
        <f>IF(E2309=1,COUNTIF($E$2:E2309,1),"")</f>
        <v/>
      </c>
      <c r="E2309" s="1" t="str">
        <f>IF(H2309=List!$P$2,1,"")</f>
        <v/>
      </c>
      <c r="F2309" s="2" t="s">
        <v>11828</v>
      </c>
      <c r="G2309" s="2" t="s">
        <v>9825</v>
      </c>
      <c r="H2309" s="2" t="s">
        <v>6375</v>
      </c>
      <c r="I2309" s="2" t="s">
        <v>3437</v>
      </c>
      <c r="J2309" s="2" t="s">
        <v>966</v>
      </c>
      <c r="K2309" s="2" t="s">
        <v>3582</v>
      </c>
      <c r="L2309" s="2" t="s">
        <v>3583</v>
      </c>
      <c r="M2309" s="2" t="s">
        <v>689</v>
      </c>
      <c r="N2309" s="2" t="s">
        <v>811</v>
      </c>
      <c r="O2309" s="99">
        <v>14663</v>
      </c>
      <c r="P2309" s="2" t="s">
        <v>7404</v>
      </c>
      <c r="W2309" s="101">
        <v>1</v>
      </c>
      <c r="X2309" s="1">
        <f>IFERROR(IF(H2309="","",IF(O2309=0,0.15,IF(VLOOKUP(O2309,'Source Post 14 Status (6.30.26)'!A:B,2,FALSE)=1,0.15,0.5))),0.5)</f>
        <v>0.15</v>
      </c>
      <c r="Y2309" s="6">
        <f t="shared" si="36"/>
        <v>0</v>
      </c>
    </row>
    <row r="2310" spans="1:25" x14ac:dyDescent="0.3">
      <c r="A2310" t="str">
        <f>IF(B2310=1,COUNTIF($B$2:B2310,1),"")</f>
        <v/>
      </c>
      <c r="B2310" t="str">
        <f>IF(C2310=1,COUNTIF($H$2:H2310,H2310),"")</f>
        <v/>
      </c>
      <c r="C2310">
        <f>IF(G2310=List!$P$1,1,0)</f>
        <v>0</v>
      </c>
      <c r="D2310" s="1" t="str">
        <f>IF(E2310=1,COUNTIF($E$2:E2310,1),"")</f>
        <v/>
      </c>
      <c r="E2310" s="1" t="str">
        <f>IF(H2310=List!$P$2,1,"")</f>
        <v/>
      </c>
      <c r="F2310" s="2" t="s">
        <v>11828</v>
      </c>
      <c r="G2310" s="2" t="s">
        <v>9825</v>
      </c>
      <c r="H2310" s="2" t="s">
        <v>6375</v>
      </c>
      <c r="I2310" s="2" t="s">
        <v>3437</v>
      </c>
      <c r="J2310" s="2" t="s">
        <v>966</v>
      </c>
      <c r="K2310" s="2" t="s">
        <v>3582</v>
      </c>
      <c r="L2310" s="2" t="s">
        <v>3583</v>
      </c>
      <c r="M2310" s="2" t="s">
        <v>689</v>
      </c>
      <c r="N2310" s="2" t="s">
        <v>811</v>
      </c>
      <c r="O2310" s="99">
        <v>17429</v>
      </c>
      <c r="P2310" s="2" t="s">
        <v>7734</v>
      </c>
      <c r="W2310" s="101">
        <v>1</v>
      </c>
      <c r="X2310" s="1">
        <f>IFERROR(IF(H2310="","",IF(O2310=0,0.15,IF(VLOOKUP(O2310,'Source Post 14 Status (6.30.26)'!A:B,2,FALSE)=1,0.15,0.5))),0.5)</f>
        <v>0.15</v>
      </c>
      <c r="Y2310" s="6">
        <f t="shared" si="36"/>
        <v>0</v>
      </c>
    </row>
    <row r="2311" spans="1:25" x14ac:dyDescent="0.3">
      <c r="A2311" t="str">
        <f>IF(B2311=1,COUNTIF($B$2:B2311,1),"")</f>
        <v/>
      </c>
      <c r="B2311" t="str">
        <f>IF(C2311=1,COUNTIF($H$2:H2311,H2311),"")</f>
        <v/>
      </c>
      <c r="C2311">
        <f>IF(G2311=List!$P$1,1,0)</f>
        <v>0</v>
      </c>
      <c r="D2311" s="1" t="str">
        <f>IF(E2311=1,COUNTIF($E$2:E2311,1),"")</f>
        <v/>
      </c>
      <c r="E2311" s="1" t="str">
        <f>IF(H2311=List!$P$2,1,"")</f>
        <v/>
      </c>
      <c r="F2311" s="2" t="s">
        <v>11828</v>
      </c>
      <c r="G2311" s="2" t="s">
        <v>9825</v>
      </c>
      <c r="H2311" s="2" t="s">
        <v>6375</v>
      </c>
      <c r="I2311" s="2" t="s">
        <v>3437</v>
      </c>
      <c r="J2311" s="2" t="s">
        <v>966</v>
      </c>
      <c r="K2311" s="2" t="s">
        <v>3582</v>
      </c>
      <c r="L2311" s="2" t="s">
        <v>3583</v>
      </c>
      <c r="M2311" s="2" t="s">
        <v>689</v>
      </c>
      <c r="N2311" s="2" t="s">
        <v>811</v>
      </c>
      <c r="O2311" s="99">
        <v>7013</v>
      </c>
      <c r="P2311" s="2" t="s">
        <v>6984</v>
      </c>
      <c r="W2311" s="101">
        <v>1</v>
      </c>
      <c r="X2311" s="1">
        <f>IFERROR(IF(H2311="","",IF(O2311=0,0.15,IF(VLOOKUP(O2311,'Source Post 14 Status (6.30.26)'!A:B,2,FALSE)=1,0.15,0.5))),0.5)</f>
        <v>0.5</v>
      </c>
      <c r="Y2311" s="6">
        <f t="shared" si="36"/>
        <v>0</v>
      </c>
    </row>
    <row r="2312" spans="1:25" x14ac:dyDescent="0.3">
      <c r="A2312" t="str">
        <f>IF(B2312=1,COUNTIF($B$2:B2312,1),"")</f>
        <v/>
      </c>
      <c r="B2312" t="str">
        <f>IF(C2312=1,COUNTIF($H$2:H2312,H2312),"")</f>
        <v/>
      </c>
      <c r="C2312">
        <f>IF(G2312=List!$P$1,1,0)</f>
        <v>0</v>
      </c>
      <c r="D2312" s="1" t="str">
        <f>IF(E2312=1,COUNTIF($E$2:E2312,1),"")</f>
        <v/>
      </c>
      <c r="E2312" s="1" t="str">
        <f>IF(H2312=List!$P$2,1,"")</f>
        <v/>
      </c>
      <c r="F2312" s="2" t="s">
        <v>11828</v>
      </c>
      <c r="G2312" s="2" t="s">
        <v>9826</v>
      </c>
      <c r="H2312" s="2" t="s">
        <v>6376</v>
      </c>
      <c r="I2312" s="2" t="s">
        <v>3437</v>
      </c>
      <c r="J2312" s="2" t="s">
        <v>966</v>
      </c>
      <c r="K2312" s="2" t="s">
        <v>3425</v>
      </c>
      <c r="L2312" s="2" t="s">
        <v>3585</v>
      </c>
      <c r="M2312" s="2" t="s">
        <v>689</v>
      </c>
      <c r="N2312" s="2" t="s">
        <v>811</v>
      </c>
      <c r="O2312" s="99">
        <v>3570</v>
      </c>
      <c r="P2312" s="2" t="s">
        <v>11451</v>
      </c>
      <c r="W2312" s="101">
        <v>1</v>
      </c>
      <c r="X2312" s="1">
        <f>IFERROR(IF(H2312="","",IF(O2312=0,0.15,IF(VLOOKUP(O2312,'Source Post 14 Status (6.30.26)'!A:B,2,FALSE)=1,0.15,0.5))),0.5)</f>
        <v>0.5</v>
      </c>
      <c r="Y2312" s="6">
        <f t="shared" si="36"/>
        <v>0</v>
      </c>
    </row>
    <row r="2313" spans="1:25" x14ac:dyDescent="0.3">
      <c r="A2313" t="str">
        <f>IF(B2313=1,COUNTIF($B$2:B2313,1),"")</f>
        <v/>
      </c>
      <c r="B2313" t="str">
        <f>IF(C2313=1,COUNTIF($H$2:H2313,H2313),"")</f>
        <v/>
      </c>
      <c r="C2313">
        <f>IF(G2313=List!$P$1,1,0)</f>
        <v>0</v>
      </c>
      <c r="D2313" s="1" t="str">
        <f>IF(E2313=1,COUNTIF($E$2:E2313,1),"")</f>
        <v/>
      </c>
      <c r="E2313" s="1" t="str">
        <f>IF(H2313=List!$P$2,1,"")</f>
        <v/>
      </c>
      <c r="F2313" s="2" t="s">
        <v>11828</v>
      </c>
      <c r="G2313" s="2" t="s">
        <v>9826</v>
      </c>
      <c r="H2313" s="2" t="s">
        <v>6376</v>
      </c>
      <c r="I2313" s="2" t="s">
        <v>3437</v>
      </c>
      <c r="J2313" s="2" t="s">
        <v>966</v>
      </c>
      <c r="K2313" s="2" t="s">
        <v>3425</v>
      </c>
      <c r="L2313" s="2" t="s">
        <v>3585</v>
      </c>
      <c r="M2313" s="2" t="s">
        <v>689</v>
      </c>
      <c r="N2313" s="2" t="s">
        <v>811</v>
      </c>
      <c r="O2313" s="99">
        <v>11680</v>
      </c>
      <c r="P2313" s="2" t="s">
        <v>7296</v>
      </c>
      <c r="W2313" s="101">
        <v>1</v>
      </c>
      <c r="X2313" s="1">
        <f>IFERROR(IF(H2313="","",IF(O2313=0,0.15,IF(VLOOKUP(O2313,'Source Post 14 Status (6.30.26)'!A:B,2,FALSE)=1,0.15,0.5))),0.5)</f>
        <v>0.15</v>
      </c>
      <c r="Y2313" s="6">
        <f t="shared" si="36"/>
        <v>0</v>
      </c>
    </row>
    <row r="2314" spans="1:25" x14ac:dyDescent="0.3">
      <c r="A2314" t="str">
        <f>IF(B2314=1,COUNTIF($B$2:B2314,1),"")</f>
        <v/>
      </c>
      <c r="B2314" t="str">
        <f>IF(C2314=1,COUNTIF($H$2:H2314,H2314),"")</f>
        <v/>
      </c>
      <c r="C2314">
        <f>IF(G2314=List!$P$1,1,0)</f>
        <v>0</v>
      </c>
      <c r="D2314" s="1" t="str">
        <f>IF(E2314=1,COUNTIF($E$2:E2314,1),"")</f>
        <v/>
      </c>
      <c r="E2314" s="1" t="str">
        <f>IF(H2314=List!$P$2,1,"")</f>
        <v/>
      </c>
      <c r="F2314" s="2" t="s">
        <v>11828</v>
      </c>
      <c r="G2314" s="2" t="s">
        <v>9826</v>
      </c>
      <c r="H2314" s="2" t="s">
        <v>6376</v>
      </c>
      <c r="I2314" s="2" t="s">
        <v>3437</v>
      </c>
      <c r="J2314" s="2" t="s">
        <v>966</v>
      </c>
      <c r="K2314" s="2" t="s">
        <v>3425</v>
      </c>
      <c r="L2314" s="2" t="s">
        <v>3585</v>
      </c>
      <c r="M2314" s="2" t="s">
        <v>689</v>
      </c>
      <c r="N2314" s="2" t="s">
        <v>811</v>
      </c>
      <c r="O2314" s="99">
        <v>3303</v>
      </c>
      <c r="P2314" s="2" t="s">
        <v>6906</v>
      </c>
      <c r="W2314" s="101">
        <v>1</v>
      </c>
      <c r="X2314" s="1">
        <f>IFERROR(IF(H2314="","",IF(O2314=0,0.15,IF(VLOOKUP(O2314,'Source Post 14 Status (6.30.26)'!A:B,2,FALSE)=1,0.15,0.5))),0.5)</f>
        <v>0.5</v>
      </c>
      <c r="Y2314" s="6">
        <f t="shared" si="36"/>
        <v>0</v>
      </c>
    </row>
    <row r="2315" spans="1:25" x14ac:dyDescent="0.3">
      <c r="A2315" t="str">
        <f>IF(B2315=1,COUNTIF($B$2:B2315,1),"")</f>
        <v/>
      </c>
      <c r="B2315" t="str">
        <f>IF(C2315=1,COUNTIF($H$2:H2315,H2315),"")</f>
        <v/>
      </c>
      <c r="C2315">
        <f>IF(G2315=List!$P$1,1,0)</f>
        <v>0</v>
      </c>
      <c r="D2315" s="1" t="str">
        <f>IF(E2315=1,COUNTIF($E$2:E2315,1),"")</f>
        <v/>
      </c>
      <c r="E2315" s="1" t="str">
        <f>IF(H2315=List!$P$2,1,"")</f>
        <v/>
      </c>
      <c r="F2315" s="2" t="s">
        <v>11828</v>
      </c>
      <c r="G2315" s="2" t="s">
        <v>9826</v>
      </c>
      <c r="H2315" s="2" t="s">
        <v>6376</v>
      </c>
      <c r="I2315" s="2" t="s">
        <v>3437</v>
      </c>
      <c r="J2315" s="2" t="s">
        <v>966</v>
      </c>
      <c r="K2315" s="2" t="s">
        <v>3425</v>
      </c>
      <c r="L2315" s="2" t="s">
        <v>3585</v>
      </c>
      <c r="M2315" s="2" t="s">
        <v>689</v>
      </c>
      <c r="N2315" s="2" t="s">
        <v>811</v>
      </c>
      <c r="O2315" s="99">
        <v>0</v>
      </c>
      <c r="P2315" s="2" t="s">
        <v>8514</v>
      </c>
      <c r="W2315" s="101">
        <v>1</v>
      </c>
      <c r="X2315" s="1">
        <f>IFERROR(IF(H2315="","",IF(O2315=0,0.15,IF(VLOOKUP(O2315,'Source Post 14 Status (6.30.26)'!A:B,2,FALSE)=1,0.15,0.5))),0.5)</f>
        <v>0.15</v>
      </c>
      <c r="Y2315" s="6">
        <f t="shared" si="36"/>
        <v>0</v>
      </c>
    </row>
    <row r="2316" spans="1:25" x14ac:dyDescent="0.3">
      <c r="A2316" t="str">
        <f>IF(B2316=1,COUNTIF($B$2:B2316,1),"")</f>
        <v/>
      </c>
      <c r="B2316" t="str">
        <f>IF(C2316=1,COUNTIF($H$2:H2316,H2316),"")</f>
        <v/>
      </c>
      <c r="C2316">
        <f>IF(G2316=List!$P$1,1,0)</f>
        <v>0</v>
      </c>
      <c r="D2316" s="1" t="str">
        <f>IF(E2316=1,COUNTIF($E$2:E2316,1),"")</f>
        <v/>
      </c>
      <c r="E2316" s="1" t="str">
        <f>IF(H2316=List!$P$2,1,"")</f>
        <v/>
      </c>
      <c r="F2316" s="2" t="s">
        <v>11828</v>
      </c>
      <c r="G2316" s="2" t="s">
        <v>9826</v>
      </c>
      <c r="H2316" s="2" t="s">
        <v>6376</v>
      </c>
      <c r="I2316" s="2" t="s">
        <v>3437</v>
      </c>
      <c r="J2316" s="2" t="s">
        <v>966</v>
      </c>
      <c r="K2316" s="2" t="s">
        <v>3425</v>
      </c>
      <c r="L2316" s="2" t="s">
        <v>3585</v>
      </c>
      <c r="M2316" s="2" t="s">
        <v>689</v>
      </c>
      <c r="N2316" s="2" t="s">
        <v>811</v>
      </c>
      <c r="O2316" s="99">
        <v>0</v>
      </c>
      <c r="P2316" s="2" t="s">
        <v>8513</v>
      </c>
      <c r="W2316" s="101">
        <v>1</v>
      </c>
      <c r="X2316" s="1">
        <f>IFERROR(IF(H2316="","",IF(O2316=0,0.15,IF(VLOOKUP(O2316,'Source Post 14 Status (6.30.26)'!A:B,2,FALSE)=1,0.15,0.5))),0.5)</f>
        <v>0.15</v>
      </c>
      <c r="Y2316" s="6">
        <f t="shared" si="36"/>
        <v>0</v>
      </c>
    </row>
    <row r="2317" spans="1:25" x14ac:dyDescent="0.3">
      <c r="A2317" t="str">
        <f>IF(B2317=1,COUNTIF($B$2:B2317,1),"")</f>
        <v/>
      </c>
      <c r="B2317" t="str">
        <f>IF(C2317=1,COUNTIF($H$2:H2317,H2317),"")</f>
        <v/>
      </c>
      <c r="C2317">
        <f>IF(G2317=List!$P$1,1,0)</f>
        <v>0</v>
      </c>
      <c r="D2317" s="1" t="str">
        <f>IF(E2317=1,COUNTIF($E$2:E2317,1),"")</f>
        <v/>
      </c>
      <c r="E2317" s="1" t="str">
        <f>IF(H2317=List!$P$2,1,"")</f>
        <v/>
      </c>
      <c r="F2317" s="2" t="s">
        <v>11828</v>
      </c>
      <c r="G2317" s="2" t="s">
        <v>9826</v>
      </c>
      <c r="H2317" s="2" t="s">
        <v>6376</v>
      </c>
      <c r="I2317" s="2" t="s">
        <v>3437</v>
      </c>
      <c r="J2317" s="2" t="s">
        <v>966</v>
      </c>
      <c r="K2317" s="2" t="s">
        <v>3425</v>
      </c>
      <c r="L2317" s="2" t="s">
        <v>3585</v>
      </c>
      <c r="M2317" s="2" t="s">
        <v>689</v>
      </c>
      <c r="N2317" s="2" t="s">
        <v>811</v>
      </c>
      <c r="O2317" s="99">
        <v>3305</v>
      </c>
      <c r="P2317" s="2" t="s">
        <v>11452</v>
      </c>
      <c r="W2317" s="101">
        <v>1</v>
      </c>
      <c r="X2317" s="1">
        <f>IFERROR(IF(H2317="","",IF(O2317=0,0.15,IF(VLOOKUP(O2317,'Source Post 14 Status (6.30.26)'!A:B,2,FALSE)=1,0.15,0.5))),0.5)</f>
        <v>0.5</v>
      </c>
      <c r="Y2317" s="6">
        <f t="shared" si="36"/>
        <v>0</v>
      </c>
    </row>
    <row r="2318" spans="1:25" x14ac:dyDescent="0.3">
      <c r="A2318" t="str">
        <f>IF(B2318=1,COUNTIF($B$2:B2318,1),"")</f>
        <v/>
      </c>
      <c r="B2318" t="str">
        <f>IF(C2318=1,COUNTIF($H$2:H2318,H2318),"")</f>
        <v/>
      </c>
      <c r="C2318">
        <f>IF(G2318=List!$P$1,1,0)</f>
        <v>0</v>
      </c>
      <c r="D2318" s="1" t="str">
        <f>IF(E2318=1,COUNTIF($E$2:E2318,1),"")</f>
        <v/>
      </c>
      <c r="E2318" s="1" t="str">
        <f>IF(H2318=List!$P$2,1,"")</f>
        <v/>
      </c>
      <c r="F2318" s="2" t="s">
        <v>11828</v>
      </c>
      <c r="G2318" s="2" t="s">
        <v>9826</v>
      </c>
      <c r="H2318" s="2" t="s">
        <v>6376</v>
      </c>
      <c r="I2318" s="2" t="s">
        <v>3437</v>
      </c>
      <c r="J2318" s="2" t="s">
        <v>966</v>
      </c>
      <c r="K2318" s="2" t="s">
        <v>3425</v>
      </c>
      <c r="L2318" s="2" t="s">
        <v>3585</v>
      </c>
      <c r="M2318" s="2" t="s">
        <v>689</v>
      </c>
      <c r="N2318" s="2" t="s">
        <v>811</v>
      </c>
      <c r="O2318" s="99">
        <v>20783</v>
      </c>
      <c r="P2318" s="2" t="s">
        <v>8201</v>
      </c>
      <c r="W2318" s="101">
        <v>1</v>
      </c>
      <c r="X2318" s="1">
        <f>IFERROR(IF(H2318="","",IF(O2318=0,0.15,IF(VLOOKUP(O2318,'Source Post 14 Status (6.30.26)'!A:B,2,FALSE)=1,0.15,0.5))),0.5)</f>
        <v>0.15</v>
      </c>
      <c r="Y2318" s="6">
        <f t="shared" si="36"/>
        <v>0</v>
      </c>
    </row>
    <row r="2319" spans="1:25" x14ac:dyDescent="0.3">
      <c r="A2319" t="str">
        <f>IF(B2319=1,COUNTIF($B$2:B2319,1),"")</f>
        <v/>
      </c>
      <c r="B2319" t="str">
        <f>IF(C2319=1,COUNTIF($H$2:H2319,H2319),"")</f>
        <v/>
      </c>
      <c r="C2319">
        <f>IF(G2319=List!$P$1,1,0)</f>
        <v>0</v>
      </c>
      <c r="D2319" s="1" t="str">
        <f>IF(E2319=1,COUNTIF($E$2:E2319,1),"")</f>
        <v/>
      </c>
      <c r="E2319" s="1" t="str">
        <f>IF(H2319=List!$P$2,1,"")</f>
        <v/>
      </c>
      <c r="F2319" s="2" t="s">
        <v>11828</v>
      </c>
      <c r="G2319" s="2" t="s">
        <v>9826</v>
      </c>
      <c r="H2319" s="2" t="s">
        <v>6376</v>
      </c>
      <c r="I2319" s="2" t="s">
        <v>3437</v>
      </c>
      <c r="J2319" s="2" t="s">
        <v>966</v>
      </c>
      <c r="K2319" s="2" t="s">
        <v>3425</v>
      </c>
      <c r="L2319" s="2" t="s">
        <v>3585</v>
      </c>
      <c r="M2319" s="2" t="s">
        <v>689</v>
      </c>
      <c r="N2319" s="2" t="s">
        <v>811</v>
      </c>
      <c r="O2319" s="99">
        <v>3567</v>
      </c>
      <c r="P2319" s="2" t="s">
        <v>11453</v>
      </c>
      <c r="W2319" s="101">
        <v>1</v>
      </c>
      <c r="X2319" s="1">
        <f>IFERROR(IF(H2319="","",IF(O2319=0,0.15,IF(VLOOKUP(O2319,'Source Post 14 Status (6.30.26)'!A:B,2,FALSE)=1,0.15,0.5))),0.5)</f>
        <v>0.5</v>
      </c>
      <c r="Y2319" s="6">
        <f t="shared" si="36"/>
        <v>0</v>
      </c>
    </row>
    <row r="2320" spans="1:25" x14ac:dyDescent="0.3">
      <c r="A2320" t="str">
        <f>IF(B2320=1,COUNTIF($B$2:B2320,1),"")</f>
        <v/>
      </c>
      <c r="B2320" t="str">
        <f>IF(C2320=1,COUNTIF($H$2:H2320,H2320),"")</f>
        <v/>
      </c>
      <c r="C2320">
        <f>IF(G2320=List!$P$1,1,0)</f>
        <v>0</v>
      </c>
      <c r="D2320" s="1" t="str">
        <f>IF(E2320=1,COUNTIF($E$2:E2320,1),"")</f>
        <v/>
      </c>
      <c r="E2320" s="1" t="str">
        <f>IF(H2320=List!$P$2,1,"")</f>
        <v/>
      </c>
      <c r="F2320" s="2" t="s">
        <v>11828</v>
      </c>
      <c r="G2320" s="2" t="s">
        <v>9826</v>
      </c>
      <c r="H2320" s="2" t="s">
        <v>6376</v>
      </c>
      <c r="I2320" s="2" t="s">
        <v>3437</v>
      </c>
      <c r="J2320" s="2" t="s">
        <v>966</v>
      </c>
      <c r="K2320" s="2" t="s">
        <v>3425</v>
      </c>
      <c r="L2320" s="2" t="s">
        <v>3585</v>
      </c>
      <c r="M2320" s="2" t="s">
        <v>689</v>
      </c>
      <c r="N2320" s="2" t="s">
        <v>811</v>
      </c>
      <c r="O2320" s="99">
        <v>10788</v>
      </c>
      <c r="P2320" s="2" t="s">
        <v>7214</v>
      </c>
      <c r="W2320" s="101">
        <v>1</v>
      </c>
      <c r="X2320" s="1">
        <f>IFERROR(IF(H2320="","",IF(O2320=0,0.15,IF(VLOOKUP(O2320,'Source Post 14 Status (6.30.26)'!A:B,2,FALSE)=1,0.15,0.5))),0.5)</f>
        <v>0.15</v>
      </c>
      <c r="Y2320" s="6">
        <f t="shared" si="36"/>
        <v>0</v>
      </c>
    </row>
    <row r="2321" spans="1:25" x14ac:dyDescent="0.3">
      <c r="A2321" t="str">
        <f>IF(B2321=1,COUNTIF($B$2:B2321,1),"")</f>
        <v/>
      </c>
      <c r="B2321" t="str">
        <f>IF(C2321=1,COUNTIF($H$2:H2321,H2321),"")</f>
        <v/>
      </c>
      <c r="C2321">
        <f>IF(G2321=List!$P$1,1,0)</f>
        <v>0</v>
      </c>
      <c r="D2321" s="1" t="str">
        <f>IF(E2321=1,COUNTIF($E$2:E2321,1),"")</f>
        <v/>
      </c>
      <c r="E2321" s="1" t="str">
        <f>IF(H2321=List!$P$2,1,"")</f>
        <v/>
      </c>
      <c r="F2321" s="2" t="s">
        <v>11828</v>
      </c>
      <c r="G2321" s="2" t="s">
        <v>9826</v>
      </c>
      <c r="H2321" s="2" t="s">
        <v>6376</v>
      </c>
      <c r="I2321" s="2" t="s">
        <v>3437</v>
      </c>
      <c r="J2321" s="2" t="s">
        <v>966</v>
      </c>
      <c r="K2321" s="2" t="s">
        <v>3425</v>
      </c>
      <c r="L2321" s="2" t="s">
        <v>3585</v>
      </c>
      <c r="M2321" s="2" t="s">
        <v>689</v>
      </c>
      <c r="N2321" s="2" t="s">
        <v>811</v>
      </c>
      <c r="O2321" s="99">
        <v>17841</v>
      </c>
      <c r="P2321" s="2" t="s">
        <v>7822</v>
      </c>
      <c r="W2321" s="101">
        <v>1</v>
      </c>
      <c r="X2321" s="1">
        <f>IFERROR(IF(H2321="","",IF(O2321=0,0.15,IF(VLOOKUP(O2321,'Source Post 14 Status (6.30.26)'!A:B,2,FALSE)=1,0.15,0.5))),0.5)</f>
        <v>0.5</v>
      </c>
      <c r="Y2321" s="6">
        <f t="shared" si="36"/>
        <v>0</v>
      </c>
    </row>
    <row r="2322" spans="1:25" x14ac:dyDescent="0.3">
      <c r="A2322" t="str">
        <f>IF(B2322=1,COUNTIF($B$2:B2322,1),"")</f>
        <v/>
      </c>
      <c r="B2322" t="str">
        <f>IF(C2322=1,COUNTIF($H$2:H2322,H2322),"")</f>
        <v/>
      </c>
      <c r="C2322">
        <f>IF(G2322=List!$P$1,1,0)</f>
        <v>0</v>
      </c>
      <c r="D2322" s="1" t="str">
        <f>IF(E2322=1,COUNTIF($E$2:E2322,1),"")</f>
        <v/>
      </c>
      <c r="E2322" s="1" t="str">
        <f>IF(H2322=List!$P$2,1,"")</f>
        <v/>
      </c>
      <c r="F2322" s="2" t="s">
        <v>11828</v>
      </c>
      <c r="G2322" s="2" t="s">
        <v>9826</v>
      </c>
      <c r="H2322" s="2" t="s">
        <v>6376</v>
      </c>
      <c r="I2322" s="2" t="s">
        <v>3437</v>
      </c>
      <c r="J2322" s="2" t="s">
        <v>966</v>
      </c>
      <c r="K2322" s="2" t="s">
        <v>3425</v>
      </c>
      <c r="L2322" s="2" t="s">
        <v>3585</v>
      </c>
      <c r="M2322" s="2" t="s">
        <v>689</v>
      </c>
      <c r="N2322" s="2" t="s">
        <v>811</v>
      </c>
      <c r="O2322" s="99">
        <v>11679</v>
      </c>
      <c r="P2322" s="2" t="s">
        <v>11454</v>
      </c>
      <c r="W2322" s="101">
        <v>1</v>
      </c>
      <c r="X2322" s="1">
        <f>IFERROR(IF(H2322="","",IF(O2322=0,0.15,IF(VLOOKUP(O2322,'Source Post 14 Status (6.30.26)'!A:B,2,FALSE)=1,0.15,0.5))),0.5)</f>
        <v>0.5</v>
      </c>
      <c r="Y2322" s="6">
        <f t="shared" si="36"/>
        <v>0</v>
      </c>
    </row>
    <row r="2323" spans="1:25" x14ac:dyDescent="0.3">
      <c r="A2323" t="str">
        <f>IF(B2323=1,COUNTIF($B$2:B2323,1),"")</f>
        <v/>
      </c>
      <c r="B2323" t="str">
        <f>IF(C2323=1,COUNTIF($H$2:H2323,H2323),"")</f>
        <v/>
      </c>
      <c r="C2323">
        <f>IF(G2323=List!$P$1,1,0)</f>
        <v>0</v>
      </c>
      <c r="D2323" s="1" t="str">
        <f>IF(E2323=1,COUNTIF($E$2:E2323,1),"")</f>
        <v/>
      </c>
      <c r="E2323" s="1" t="str">
        <f>IF(H2323=List!$P$2,1,"")</f>
        <v/>
      </c>
      <c r="F2323" s="2" t="s">
        <v>11828</v>
      </c>
      <c r="G2323" s="2" t="s">
        <v>9826</v>
      </c>
      <c r="H2323" s="2" t="s">
        <v>6376</v>
      </c>
      <c r="I2323" s="2" t="s">
        <v>3437</v>
      </c>
      <c r="J2323" s="2" t="s">
        <v>966</v>
      </c>
      <c r="K2323" s="2" t="s">
        <v>3425</v>
      </c>
      <c r="L2323" s="2" t="s">
        <v>3585</v>
      </c>
      <c r="M2323" s="2" t="s">
        <v>689</v>
      </c>
      <c r="N2323" s="2" t="s">
        <v>811</v>
      </c>
      <c r="O2323" s="99">
        <v>3304</v>
      </c>
      <c r="P2323" s="2" t="s">
        <v>11455</v>
      </c>
      <c r="W2323" s="101">
        <v>1</v>
      </c>
      <c r="X2323" s="1">
        <f>IFERROR(IF(H2323="","",IF(O2323=0,0.15,IF(VLOOKUP(O2323,'Source Post 14 Status (6.30.26)'!A:B,2,FALSE)=1,0.15,0.5))),0.5)</f>
        <v>0.5</v>
      </c>
      <c r="Y2323" s="6">
        <f t="shared" si="36"/>
        <v>0</v>
      </c>
    </row>
    <row r="2324" spans="1:25" x14ac:dyDescent="0.3">
      <c r="A2324" t="str">
        <f>IF(B2324=1,COUNTIF($B$2:B2324,1),"")</f>
        <v/>
      </c>
      <c r="B2324" t="str">
        <f>IF(C2324=1,COUNTIF($H$2:H2324,H2324),"")</f>
        <v/>
      </c>
      <c r="C2324">
        <f>IF(G2324=List!$P$1,1,0)</f>
        <v>0</v>
      </c>
      <c r="D2324" s="1" t="str">
        <f>IF(E2324=1,COUNTIF($E$2:E2324,1),"")</f>
        <v/>
      </c>
      <c r="E2324" s="1" t="str">
        <f>IF(H2324=List!$P$2,1,"")</f>
        <v/>
      </c>
      <c r="F2324" s="2" t="s">
        <v>11828</v>
      </c>
      <c r="G2324" s="2" t="s">
        <v>9826</v>
      </c>
      <c r="H2324" s="2" t="s">
        <v>6376</v>
      </c>
      <c r="I2324" s="2" t="s">
        <v>3437</v>
      </c>
      <c r="J2324" s="2" t="s">
        <v>966</v>
      </c>
      <c r="K2324" s="2" t="s">
        <v>3425</v>
      </c>
      <c r="L2324" s="2" t="s">
        <v>3585</v>
      </c>
      <c r="M2324" s="2" t="s">
        <v>689</v>
      </c>
      <c r="N2324" s="2" t="s">
        <v>811</v>
      </c>
      <c r="O2324" s="99">
        <v>10790</v>
      </c>
      <c r="P2324" s="2" t="s">
        <v>7215</v>
      </c>
      <c r="W2324" s="101">
        <v>1</v>
      </c>
      <c r="X2324" s="1">
        <f>IFERROR(IF(H2324="","",IF(O2324=0,0.15,IF(VLOOKUP(O2324,'Source Post 14 Status (6.30.26)'!A:B,2,FALSE)=1,0.15,0.5))),0.5)</f>
        <v>0.15</v>
      </c>
      <c r="Y2324" s="6">
        <f t="shared" si="36"/>
        <v>0</v>
      </c>
    </row>
    <row r="2325" spans="1:25" x14ac:dyDescent="0.3">
      <c r="A2325" t="str">
        <f>IF(B2325=1,COUNTIF($B$2:B2325,1),"")</f>
        <v/>
      </c>
      <c r="B2325" t="str">
        <f>IF(C2325=1,COUNTIF($H$2:H2325,H2325),"")</f>
        <v/>
      </c>
      <c r="C2325">
        <f>IF(G2325=List!$P$1,1,0)</f>
        <v>0</v>
      </c>
      <c r="D2325" s="1" t="str">
        <f>IF(E2325=1,COUNTIF($E$2:E2325,1),"")</f>
        <v/>
      </c>
      <c r="E2325" s="1" t="str">
        <f>IF(H2325=List!$P$2,1,"")</f>
        <v/>
      </c>
      <c r="F2325" s="2" t="s">
        <v>11828</v>
      </c>
      <c r="G2325" s="2" t="s">
        <v>9832</v>
      </c>
      <c r="H2325" s="2" t="s">
        <v>6377</v>
      </c>
      <c r="I2325" s="2" t="s">
        <v>3437</v>
      </c>
      <c r="J2325" s="2" t="s">
        <v>966</v>
      </c>
      <c r="K2325" s="2" t="s">
        <v>3601</v>
      </c>
      <c r="L2325" s="2" t="s">
        <v>3602</v>
      </c>
      <c r="M2325" s="2" t="s">
        <v>815</v>
      </c>
      <c r="N2325" s="2" t="s">
        <v>816</v>
      </c>
      <c r="O2325" s="99">
        <v>0</v>
      </c>
      <c r="P2325" s="2" t="s">
        <v>8513</v>
      </c>
      <c r="W2325" s="101">
        <v>1</v>
      </c>
      <c r="X2325" s="1">
        <f>IFERROR(IF(H2325="","",IF(O2325=0,0.15,IF(VLOOKUP(O2325,'Source Post 14 Status (6.30.26)'!A:B,2,FALSE)=1,0.15,0.5))),0.5)</f>
        <v>0.15</v>
      </c>
      <c r="Y2325" s="6">
        <f t="shared" si="36"/>
        <v>0</v>
      </c>
    </row>
    <row r="2326" spans="1:25" x14ac:dyDescent="0.3">
      <c r="A2326" t="str">
        <f>IF(B2326=1,COUNTIF($B$2:B2326,1),"")</f>
        <v/>
      </c>
      <c r="B2326" t="str">
        <f>IF(C2326=1,COUNTIF($H$2:H2326,H2326),"")</f>
        <v/>
      </c>
      <c r="C2326">
        <f>IF(G2326=List!$P$1,1,0)</f>
        <v>0</v>
      </c>
      <c r="D2326" s="1" t="str">
        <f>IF(E2326=1,COUNTIF($E$2:E2326,1),"")</f>
        <v/>
      </c>
      <c r="E2326" s="1" t="str">
        <f>IF(H2326=List!$P$2,1,"")</f>
        <v/>
      </c>
      <c r="F2326" s="2" t="s">
        <v>11828</v>
      </c>
      <c r="G2326" s="2" t="s">
        <v>9832</v>
      </c>
      <c r="H2326" s="2" t="s">
        <v>6377</v>
      </c>
      <c r="I2326" s="2" t="s">
        <v>3437</v>
      </c>
      <c r="J2326" s="2" t="s">
        <v>966</v>
      </c>
      <c r="K2326" s="2" t="s">
        <v>3601</v>
      </c>
      <c r="L2326" s="2" t="s">
        <v>3602</v>
      </c>
      <c r="M2326" s="2" t="s">
        <v>815</v>
      </c>
      <c r="N2326" s="2" t="s">
        <v>816</v>
      </c>
      <c r="O2326" s="99">
        <v>17765</v>
      </c>
      <c r="P2326" s="2" t="s">
        <v>7803</v>
      </c>
      <c r="W2326" s="101">
        <v>1</v>
      </c>
      <c r="X2326" s="1">
        <f>IFERROR(IF(H2326="","",IF(O2326=0,0.15,IF(VLOOKUP(O2326,'Source Post 14 Status (6.30.26)'!A:B,2,FALSE)=1,0.15,0.5))),0.5)</f>
        <v>0.15</v>
      </c>
      <c r="Y2326" s="6">
        <f t="shared" si="36"/>
        <v>0</v>
      </c>
    </row>
    <row r="2327" spans="1:25" x14ac:dyDescent="0.3">
      <c r="A2327" t="str">
        <f>IF(B2327=1,COUNTIF($B$2:B2327,1),"")</f>
        <v/>
      </c>
      <c r="B2327" t="str">
        <f>IF(C2327=1,COUNTIF($H$2:H2327,H2327),"")</f>
        <v/>
      </c>
      <c r="C2327">
        <f>IF(G2327=List!$P$1,1,0)</f>
        <v>0</v>
      </c>
      <c r="D2327" s="1" t="str">
        <f>IF(E2327=1,COUNTIF($E$2:E2327,1),"")</f>
        <v/>
      </c>
      <c r="E2327" s="1" t="str">
        <f>IF(H2327=List!$P$2,1,"")</f>
        <v/>
      </c>
      <c r="F2327" s="2" t="s">
        <v>11828</v>
      </c>
      <c r="G2327" s="2" t="s">
        <v>11838</v>
      </c>
      <c r="H2327" s="2" t="s">
        <v>8765</v>
      </c>
      <c r="I2327" s="2" t="s">
        <v>3437</v>
      </c>
      <c r="J2327" s="2" t="s">
        <v>966</v>
      </c>
      <c r="K2327" s="2" t="s">
        <v>5457</v>
      </c>
      <c r="L2327" s="2" t="s">
        <v>8521</v>
      </c>
      <c r="M2327" s="2" t="s">
        <v>8522</v>
      </c>
      <c r="N2327" s="2" t="s">
        <v>8523</v>
      </c>
      <c r="O2327" s="99">
        <v>45</v>
      </c>
      <c r="P2327" s="2" t="s">
        <v>11456</v>
      </c>
      <c r="W2327" s="101">
        <v>1</v>
      </c>
      <c r="X2327" s="1">
        <f>IFERROR(IF(H2327="","",IF(O2327=0,0.15,IF(VLOOKUP(O2327,'Source Post 14 Status (6.30.26)'!A:B,2,FALSE)=1,0.15,0.5))),0.5)</f>
        <v>0.5</v>
      </c>
      <c r="Y2327" s="6">
        <f t="shared" si="36"/>
        <v>0</v>
      </c>
    </row>
    <row r="2328" spans="1:25" x14ac:dyDescent="0.3">
      <c r="A2328" t="str">
        <f>IF(B2328=1,COUNTIF($B$2:B2328,1),"")</f>
        <v/>
      </c>
      <c r="B2328" t="str">
        <f>IF(C2328=1,COUNTIF($H$2:H2328,H2328),"")</f>
        <v/>
      </c>
      <c r="C2328">
        <f>IF(G2328=List!$P$1,1,0)</f>
        <v>0</v>
      </c>
      <c r="D2328" s="1" t="str">
        <f>IF(E2328=1,COUNTIF($E$2:E2328,1),"")</f>
        <v/>
      </c>
      <c r="E2328" s="1" t="str">
        <f>IF(H2328=List!$P$2,1,"")</f>
        <v/>
      </c>
      <c r="F2328" s="2" t="s">
        <v>11828</v>
      </c>
      <c r="G2328" s="2" t="s">
        <v>9838</v>
      </c>
      <c r="H2328" s="2" t="s">
        <v>8766</v>
      </c>
      <c r="I2328" s="2" t="s">
        <v>3437</v>
      </c>
      <c r="J2328" s="2" t="s">
        <v>966</v>
      </c>
      <c r="K2328" s="2" t="s">
        <v>8524</v>
      </c>
      <c r="L2328" s="2" t="s">
        <v>8525</v>
      </c>
      <c r="M2328" s="2" t="s">
        <v>8526</v>
      </c>
      <c r="N2328" s="2" t="s">
        <v>8527</v>
      </c>
      <c r="O2328" s="99">
        <v>0</v>
      </c>
      <c r="P2328" s="2" t="s">
        <v>8513</v>
      </c>
      <c r="W2328" s="101">
        <v>1</v>
      </c>
      <c r="X2328" s="1">
        <f>IFERROR(IF(H2328="","",IF(O2328=0,0.15,IF(VLOOKUP(O2328,'Source Post 14 Status (6.30.26)'!A:B,2,FALSE)=1,0.15,0.5))),0.5)</f>
        <v>0.15</v>
      </c>
      <c r="Y2328" s="6">
        <f t="shared" si="36"/>
        <v>0</v>
      </c>
    </row>
    <row r="2329" spans="1:25" x14ac:dyDescent="0.3">
      <c r="A2329" t="str">
        <f>IF(B2329=1,COUNTIF($B$2:B2329,1),"")</f>
        <v/>
      </c>
      <c r="B2329" t="str">
        <f>IF(C2329=1,COUNTIF($H$2:H2329,H2329),"")</f>
        <v/>
      </c>
      <c r="C2329">
        <f>IF(G2329=List!$P$1,1,0)</f>
        <v>0</v>
      </c>
      <c r="D2329" s="1" t="str">
        <f>IF(E2329=1,COUNTIF($E$2:E2329,1),"")</f>
        <v/>
      </c>
      <c r="E2329" s="1" t="str">
        <f>IF(H2329=List!$P$2,1,"")</f>
        <v/>
      </c>
      <c r="F2329" s="2" t="s">
        <v>11828</v>
      </c>
      <c r="G2329" s="2" t="s">
        <v>9838</v>
      </c>
      <c r="H2329" s="2" t="s">
        <v>8766</v>
      </c>
      <c r="I2329" s="2" t="s">
        <v>3437</v>
      </c>
      <c r="J2329" s="2" t="s">
        <v>966</v>
      </c>
      <c r="K2329" s="2" t="s">
        <v>8524</v>
      </c>
      <c r="L2329" s="2" t="s">
        <v>8525</v>
      </c>
      <c r="M2329" s="2" t="s">
        <v>8526</v>
      </c>
      <c r="N2329" s="2" t="s">
        <v>8527</v>
      </c>
      <c r="O2329" s="99">
        <v>2919</v>
      </c>
      <c r="P2329" s="2" t="s">
        <v>11400</v>
      </c>
      <c r="W2329" s="101">
        <v>1</v>
      </c>
      <c r="X2329" s="1">
        <f>IFERROR(IF(H2329="","",IF(O2329=0,0.15,IF(VLOOKUP(O2329,'Source Post 14 Status (6.30.26)'!A:B,2,FALSE)=1,0.15,0.5))),0.5)</f>
        <v>0.5</v>
      </c>
      <c r="Y2329" s="6">
        <f t="shared" si="36"/>
        <v>0</v>
      </c>
    </row>
    <row r="2330" spans="1:25" x14ac:dyDescent="0.3">
      <c r="A2330" t="str">
        <f>IF(B2330=1,COUNTIF($B$2:B2330,1),"")</f>
        <v/>
      </c>
      <c r="B2330" t="str">
        <f>IF(C2330=1,COUNTIF($H$2:H2330,H2330),"")</f>
        <v/>
      </c>
      <c r="C2330">
        <f>IF(G2330=List!$P$1,1,0)</f>
        <v>0</v>
      </c>
      <c r="D2330" s="1" t="str">
        <f>IF(E2330=1,COUNTIF($E$2:E2330,1),"")</f>
        <v/>
      </c>
      <c r="E2330" s="1" t="str">
        <f>IF(H2330=List!$P$2,1,"")</f>
        <v/>
      </c>
      <c r="F2330" s="2" t="s">
        <v>11828</v>
      </c>
      <c r="G2330" s="2" t="s">
        <v>9855</v>
      </c>
      <c r="H2330" s="2" t="s">
        <v>6402</v>
      </c>
      <c r="I2330" s="2" t="s">
        <v>3437</v>
      </c>
      <c r="J2330" s="2" t="s">
        <v>966</v>
      </c>
      <c r="K2330" s="2" t="s">
        <v>3619</v>
      </c>
      <c r="L2330" s="2" t="s">
        <v>3620</v>
      </c>
      <c r="M2330" s="2" t="s">
        <v>815</v>
      </c>
      <c r="N2330" s="2" t="s">
        <v>816</v>
      </c>
      <c r="O2330" s="99">
        <v>0</v>
      </c>
      <c r="P2330" s="2" t="s">
        <v>8513</v>
      </c>
      <c r="W2330" s="101">
        <v>1</v>
      </c>
      <c r="X2330" s="1">
        <f>IFERROR(IF(H2330="","",IF(O2330=0,0.15,IF(VLOOKUP(O2330,'Source Post 14 Status (6.30.26)'!A:B,2,FALSE)=1,0.15,0.5))),0.5)</f>
        <v>0.15</v>
      </c>
      <c r="Y2330" s="6">
        <f t="shared" si="36"/>
        <v>0</v>
      </c>
    </row>
    <row r="2331" spans="1:25" x14ac:dyDescent="0.3">
      <c r="A2331" t="str">
        <f>IF(B2331=1,COUNTIF($B$2:B2331,1),"")</f>
        <v/>
      </c>
      <c r="B2331" t="str">
        <f>IF(C2331=1,COUNTIF($H$2:H2331,H2331),"")</f>
        <v/>
      </c>
      <c r="C2331">
        <f>IF(G2331=List!$P$1,1,0)</f>
        <v>0</v>
      </c>
      <c r="D2331" s="1" t="str">
        <f>IF(E2331=1,COUNTIF($E$2:E2331,1),"")</f>
        <v/>
      </c>
      <c r="E2331" s="1" t="str">
        <f>IF(H2331=List!$P$2,1,"")</f>
        <v/>
      </c>
      <c r="F2331" s="2" t="s">
        <v>11828</v>
      </c>
      <c r="G2331" s="2" t="s">
        <v>9855</v>
      </c>
      <c r="H2331" s="2" t="s">
        <v>6402</v>
      </c>
      <c r="I2331" s="2" t="s">
        <v>3437</v>
      </c>
      <c r="J2331" s="2" t="s">
        <v>966</v>
      </c>
      <c r="K2331" s="2" t="s">
        <v>3619</v>
      </c>
      <c r="L2331" s="2" t="s">
        <v>3620</v>
      </c>
      <c r="M2331" s="2" t="s">
        <v>815</v>
      </c>
      <c r="N2331" s="2" t="s">
        <v>816</v>
      </c>
      <c r="O2331" s="99">
        <v>17067</v>
      </c>
      <c r="P2331" s="2" t="s">
        <v>7706</v>
      </c>
      <c r="Q2331">
        <v>384975</v>
      </c>
      <c r="R2331">
        <v>383350</v>
      </c>
      <c r="S2331">
        <v>771800</v>
      </c>
      <c r="T2331">
        <v>383425</v>
      </c>
      <c r="U2331">
        <v>386775</v>
      </c>
      <c r="V2331" t="s">
        <v>11345</v>
      </c>
      <c r="W2331" s="101">
        <v>46202.422742789349</v>
      </c>
      <c r="X2331" s="1">
        <f>IFERROR(IF(H2331="","",IF(O2331=0,0.15,IF(VLOOKUP(O2331,'Source Post 14 Status (6.30.26)'!A:B,2,FALSE)=1,0.15,0.5))),0.5)</f>
        <v>0.15</v>
      </c>
      <c r="Y2331" s="6">
        <f t="shared" si="36"/>
        <v>115530</v>
      </c>
    </row>
    <row r="2332" spans="1:25" x14ac:dyDescent="0.3">
      <c r="A2332" t="str">
        <f>IF(B2332=1,COUNTIF($B$2:B2332,1),"")</f>
        <v/>
      </c>
      <c r="B2332" t="str">
        <f>IF(C2332=1,COUNTIF($H$2:H2332,H2332),"")</f>
        <v/>
      </c>
      <c r="C2332">
        <f>IF(G2332=List!$P$1,1,0)</f>
        <v>0</v>
      </c>
      <c r="D2332" s="1" t="str">
        <f>IF(E2332=1,COUNTIF($E$2:E2332,1),"")</f>
        <v/>
      </c>
      <c r="E2332" s="1" t="str">
        <f>IF(H2332=List!$P$2,1,"")</f>
        <v/>
      </c>
      <c r="F2332" s="2" t="s">
        <v>11828</v>
      </c>
      <c r="G2332" s="2" t="s">
        <v>9796</v>
      </c>
      <c r="H2332" s="2" t="s">
        <v>6327</v>
      </c>
      <c r="I2332" s="2" t="s">
        <v>3437</v>
      </c>
      <c r="J2332" s="2" t="s">
        <v>1260</v>
      </c>
      <c r="K2332" s="2" t="s">
        <v>996</v>
      </c>
      <c r="L2332" s="2" t="s">
        <v>3622</v>
      </c>
      <c r="M2332" s="2" t="s">
        <v>159</v>
      </c>
      <c r="N2332" s="2" t="s">
        <v>756</v>
      </c>
      <c r="O2332" s="99">
        <v>15767</v>
      </c>
      <c r="P2332" s="2" t="s">
        <v>7510</v>
      </c>
      <c r="W2332" s="101">
        <v>1</v>
      </c>
      <c r="X2332" s="1">
        <f>IFERROR(IF(H2332="","",IF(O2332=0,0.15,IF(VLOOKUP(O2332,'Source Post 14 Status (6.30.26)'!A:B,2,FALSE)=1,0.15,0.5))),0.5)</f>
        <v>0.5</v>
      </c>
      <c r="Y2332" s="6">
        <f t="shared" si="36"/>
        <v>0</v>
      </c>
    </row>
    <row r="2333" spans="1:25" x14ac:dyDescent="0.3">
      <c r="A2333" t="str">
        <f>IF(B2333=1,COUNTIF($B$2:B2333,1),"")</f>
        <v/>
      </c>
      <c r="B2333" t="str">
        <f>IF(C2333=1,COUNTIF($H$2:H2333,H2333),"")</f>
        <v/>
      </c>
      <c r="C2333">
        <f>IF(G2333=List!$P$1,1,0)</f>
        <v>0</v>
      </c>
      <c r="D2333" s="1" t="str">
        <f>IF(E2333=1,COUNTIF($E$2:E2333,1),"")</f>
        <v/>
      </c>
      <c r="E2333" s="1" t="str">
        <f>IF(H2333=List!$P$2,1,"")</f>
        <v/>
      </c>
      <c r="F2333" s="2" t="s">
        <v>11828</v>
      </c>
      <c r="G2333" s="2" t="s">
        <v>9796</v>
      </c>
      <c r="H2333" s="2" t="s">
        <v>6327</v>
      </c>
      <c r="I2333" s="2" t="s">
        <v>3437</v>
      </c>
      <c r="J2333" s="2" t="s">
        <v>1260</v>
      </c>
      <c r="K2333" s="2" t="s">
        <v>996</v>
      </c>
      <c r="L2333" s="2" t="s">
        <v>3622</v>
      </c>
      <c r="M2333" s="2" t="s">
        <v>159</v>
      </c>
      <c r="N2333" s="2" t="s">
        <v>756</v>
      </c>
      <c r="O2333" s="99">
        <v>16464</v>
      </c>
      <c r="P2333" s="2" t="s">
        <v>7597</v>
      </c>
      <c r="W2333" s="101">
        <v>1</v>
      </c>
      <c r="X2333" s="1">
        <f>IFERROR(IF(H2333="","",IF(O2333=0,0.15,IF(VLOOKUP(O2333,'Source Post 14 Status (6.30.26)'!A:B,2,FALSE)=1,0.15,0.5))),0.5)</f>
        <v>0.5</v>
      </c>
      <c r="Y2333" s="6">
        <f t="shared" si="36"/>
        <v>0</v>
      </c>
    </row>
    <row r="2334" spans="1:25" x14ac:dyDescent="0.3">
      <c r="A2334" t="str">
        <f>IF(B2334=1,COUNTIF($B$2:B2334,1),"")</f>
        <v/>
      </c>
      <c r="B2334" t="str">
        <f>IF(C2334=1,COUNTIF($H$2:H2334,H2334),"")</f>
        <v/>
      </c>
      <c r="C2334">
        <f>IF(G2334=List!$P$1,1,0)</f>
        <v>0</v>
      </c>
      <c r="D2334" s="1" t="str">
        <f>IF(E2334=1,COUNTIF($E$2:E2334,1),"")</f>
        <v/>
      </c>
      <c r="E2334" s="1" t="str">
        <f>IF(H2334=List!$P$2,1,"")</f>
        <v/>
      </c>
      <c r="F2334" s="2" t="s">
        <v>11828</v>
      </c>
      <c r="G2334" s="2" t="s">
        <v>9796</v>
      </c>
      <c r="H2334" s="2" t="s">
        <v>6327</v>
      </c>
      <c r="I2334" s="2" t="s">
        <v>3437</v>
      </c>
      <c r="J2334" s="2" t="s">
        <v>1260</v>
      </c>
      <c r="K2334" s="2" t="s">
        <v>996</v>
      </c>
      <c r="L2334" s="2" t="s">
        <v>3622</v>
      </c>
      <c r="M2334" s="2" t="s">
        <v>159</v>
      </c>
      <c r="N2334" s="2" t="s">
        <v>756</v>
      </c>
      <c r="O2334" s="99">
        <v>1594</v>
      </c>
      <c r="P2334" s="2" t="s">
        <v>11457</v>
      </c>
      <c r="W2334" s="101">
        <v>1</v>
      </c>
      <c r="X2334" s="1">
        <f>IFERROR(IF(H2334="","",IF(O2334=0,0.15,IF(VLOOKUP(O2334,'Source Post 14 Status (6.30.26)'!A:B,2,FALSE)=1,0.15,0.5))),0.5)</f>
        <v>0.5</v>
      </c>
      <c r="Y2334" s="6">
        <f t="shared" si="36"/>
        <v>0</v>
      </c>
    </row>
    <row r="2335" spans="1:25" x14ac:dyDescent="0.3">
      <c r="A2335" t="str">
        <f>IF(B2335=1,COUNTIF($B$2:B2335,1),"")</f>
        <v/>
      </c>
      <c r="B2335" t="str">
        <f>IF(C2335=1,COUNTIF($H$2:H2335,H2335),"")</f>
        <v/>
      </c>
      <c r="C2335">
        <f>IF(G2335=List!$P$1,1,0)</f>
        <v>0</v>
      </c>
      <c r="D2335" s="1" t="str">
        <f>IF(E2335=1,COUNTIF($E$2:E2335,1),"")</f>
        <v/>
      </c>
      <c r="E2335" s="1" t="str">
        <f>IF(H2335=List!$P$2,1,"")</f>
        <v/>
      </c>
      <c r="F2335" s="2" t="s">
        <v>11828</v>
      </c>
      <c r="G2335" s="2" t="s">
        <v>9796</v>
      </c>
      <c r="H2335" s="2" t="s">
        <v>6327</v>
      </c>
      <c r="I2335" s="2" t="s">
        <v>3437</v>
      </c>
      <c r="J2335" s="2" t="s">
        <v>1260</v>
      </c>
      <c r="K2335" s="2" t="s">
        <v>996</v>
      </c>
      <c r="L2335" s="2" t="s">
        <v>3622</v>
      </c>
      <c r="M2335" s="2" t="s">
        <v>159</v>
      </c>
      <c r="N2335" s="2" t="s">
        <v>756</v>
      </c>
      <c r="O2335" s="99">
        <v>9752</v>
      </c>
      <c r="P2335" s="2" t="s">
        <v>7121</v>
      </c>
      <c r="W2335" s="101">
        <v>1</v>
      </c>
      <c r="X2335" s="1">
        <f>IFERROR(IF(H2335="","",IF(O2335=0,0.15,IF(VLOOKUP(O2335,'Source Post 14 Status (6.30.26)'!A:B,2,FALSE)=1,0.15,0.5))),0.5)</f>
        <v>0.5</v>
      </c>
      <c r="Y2335" s="6">
        <f t="shared" si="36"/>
        <v>0</v>
      </c>
    </row>
    <row r="2336" spans="1:25" x14ac:dyDescent="0.3">
      <c r="A2336" t="str">
        <f>IF(B2336=1,COUNTIF($B$2:B2336,1),"")</f>
        <v/>
      </c>
      <c r="B2336" t="str">
        <f>IF(C2336=1,COUNTIF($H$2:H2336,H2336),"")</f>
        <v/>
      </c>
      <c r="C2336">
        <f>IF(G2336=List!$P$1,1,0)</f>
        <v>0</v>
      </c>
      <c r="D2336" s="1" t="str">
        <f>IF(E2336=1,COUNTIF($E$2:E2336,1),"")</f>
        <v/>
      </c>
      <c r="E2336" s="1" t="str">
        <f>IF(H2336=List!$P$2,1,"")</f>
        <v/>
      </c>
      <c r="F2336" s="2" t="s">
        <v>11828</v>
      </c>
      <c r="G2336" s="2" t="s">
        <v>9796</v>
      </c>
      <c r="H2336" s="2" t="s">
        <v>6327</v>
      </c>
      <c r="I2336" s="2" t="s">
        <v>3437</v>
      </c>
      <c r="J2336" s="2" t="s">
        <v>1260</v>
      </c>
      <c r="K2336" s="2" t="s">
        <v>996</v>
      </c>
      <c r="L2336" s="2" t="s">
        <v>3622</v>
      </c>
      <c r="M2336" s="2" t="s">
        <v>159</v>
      </c>
      <c r="N2336" s="2" t="s">
        <v>756</v>
      </c>
      <c r="O2336" s="99">
        <v>20211</v>
      </c>
      <c r="P2336" s="2" t="s">
        <v>8093</v>
      </c>
      <c r="W2336" s="101">
        <v>1</v>
      </c>
      <c r="X2336" s="1">
        <f>IFERROR(IF(H2336="","",IF(O2336=0,0.15,IF(VLOOKUP(O2336,'Source Post 14 Status (6.30.26)'!A:B,2,FALSE)=1,0.15,0.5))),0.5)</f>
        <v>0.15</v>
      </c>
      <c r="Y2336" s="6">
        <f t="shared" si="36"/>
        <v>0</v>
      </c>
    </row>
    <row r="2337" spans="1:25" x14ac:dyDescent="0.3">
      <c r="A2337" t="str">
        <f>IF(B2337=1,COUNTIF($B$2:B2337,1),"")</f>
        <v/>
      </c>
      <c r="B2337" t="str">
        <f>IF(C2337=1,COUNTIF($H$2:H2337,H2337),"")</f>
        <v/>
      </c>
      <c r="C2337">
        <f>IF(G2337=List!$P$1,1,0)</f>
        <v>0</v>
      </c>
      <c r="D2337" s="1" t="str">
        <f>IF(E2337=1,COUNTIF($E$2:E2337,1),"")</f>
        <v/>
      </c>
      <c r="E2337" s="1" t="str">
        <f>IF(H2337=List!$P$2,1,"")</f>
        <v/>
      </c>
      <c r="F2337" s="2" t="s">
        <v>11828</v>
      </c>
      <c r="G2337" s="2" t="s">
        <v>9796</v>
      </c>
      <c r="H2337" s="2" t="s">
        <v>6327</v>
      </c>
      <c r="I2337" s="2" t="s">
        <v>3437</v>
      </c>
      <c r="J2337" s="2" t="s">
        <v>1260</v>
      </c>
      <c r="K2337" s="2" t="s">
        <v>996</v>
      </c>
      <c r="L2337" s="2" t="s">
        <v>3622</v>
      </c>
      <c r="M2337" s="2" t="s">
        <v>159</v>
      </c>
      <c r="N2337" s="2" t="s">
        <v>756</v>
      </c>
      <c r="O2337" s="99">
        <v>17095</v>
      </c>
      <c r="P2337" s="2" t="s">
        <v>7709</v>
      </c>
      <c r="W2337" s="101">
        <v>1</v>
      </c>
      <c r="X2337" s="1">
        <f>IFERROR(IF(H2337="","",IF(O2337=0,0.15,IF(VLOOKUP(O2337,'Source Post 14 Status (6.30.26)'!A:B,2,FALSE)=1,0.15,0.5))),0.5)</f>
        <v>0.15</v>
      </c>
      <c r="Y2337" s="6">
        <f t="shared" si="36"/>
        <v>0</v>
      </c>
    </row>
    <row r="2338" spans="1:25" x14ac:dyDescent="0.3">
      <c r="A2338" t="str">
        <f>IF(B2338=1,COUNTIF($B$2:B2338,1),"")</f>
        <v/>
      </c>
      <c r="B2338" t="str">
        <f>IF(C2338=1,COUNTIF($H$2:H2338,H2338),"")</f>
        <v/>
      </c>
      <c r="C2338">
        <f>IF(G2338=List!$P$1,1,0)</f>
        <v>0</v>
      </c>
      <c r="D2338" s="1" t="str">
        <f>IF(E2338=1,COUNTIF($E$2:E2338,1),"")</f>
        <v/>
      </c>
      <c r="E2338" s="1" t="str">
        <f>IF(H2338=List!$P$2,1,"")</f>
        <v/>
      </c>
      <c r="F2338" s="2" t="s">
        <v>11828</v>
      </c>
      <c r="G2338" s="2" t="s">
        <v>9796</v>
      </c>
      <c r="H2338" s="2" t="s">
        <v>6327</v>
      </c>
      <c r="I2338" s="2" t="s">
        <v>3437</v>
      </c>
      <c r="J2338" s="2" t="s">
        <v>1260</v>
      </c>
      <c r="K2338" s="2" t="s">
        <v>996</v>
      </c>
      <c r="L2338" s="2" t="s">
        <v>3622</v>
      </c>
      <c r="M2338" s="2" t="s">
        <v>159</v>
      </c>
      <c r="N2338" s="2" t="s">
        <v>756</v>
      </c>
      <c r="O2338" s="99">
        <v>1574</v>
      </c>
      <c r="P2338" s="2" t="s">
        <v>11458</v>
      </c>
      <c r="W2338" s="101">
        <v>1</v>
      </c>
      <c r="X2338" s="1">
        <f>IFERROR(IF(H2338="","",IF(O2338=0,0.15,IF(VLOOKUP(O2338,'Source Post 14 Status (6.30.26)'!A:B,2,FALSE)=1,0.15,0.5))),0.5)</f>
        <v>0.5</v>
      </c>
      <c r="Y2338" s="6">
        <f t="shared" si="36"/>
        <v>0</v>
      </c>
    </row>
    <row r="2339" spans="1:25" x14ac:dyDescent="0.3">
      <c r="A2339" t="str">
        <f>IF(B2339=1,COUNTIF($B$2:B2339,1),"")</f>
        <v/>
      </c>
      <c r="B2339" t="str">
        <f>IF(C2339=1,COUNTIF($H$2:H2339,H2339),"")</f>
        <v/>
      </c>
      <c r="C2339">
        <f>IF(G2339=List!$P$1,1,0)</f>
        <v>0</v>
      </c>
      <c r="D2339" s="1" t="str">
        <f>IF(E2339=1,COUNTIF($E$2:E2339,1),"")</f>
        <v/>
      </c>
      <c r="E2339" s="1" t="str">
        <f>IF(H2339=List!$P$2,1,"")</f>
        <v/>
      </c>
      <c r="F2339" s="2" t="s">
        <v>11828</v>
      </c>
      <c r="G2339" s="2" t="s">
        <v>9796</v>
      </c>
      <c r="H2339" s="2" t="s">
        <v>6327</v>
      </c>
      <c r="I2339" s="2" t="s">
        <v>3437</v>
      </c>
      <c r="J2339" s="2" t="s">
        <v>1260</v>
      </c>
      <c r="K2339" s="2" t="s">
        <v>996</v>
      </c>
      <c r="L2339" s="2" t="s">
        <v>3622</v>
      </c>
      <c r="M2339" s="2" t="s">
        <v>159</v>
      </c>
      <c r="N2339" s="2" t="s">
        <v>756</v>
      </c>
      <c r="O2339" s="99">
        <v>20209</v>
      </c>
      <c r="P2339" s="2" t="s">
        <v>8092</v>
      </c>
      <c r="W2339" s="101">
        <v>1</v>
      </c>
      <c r="X2339" s="1">
        <f>IFERROR(IF(H2339="","",IF(O2339=0,0.15,IF(VLOOKUP(O2339,'Source Post 14 Status (6.30.26)'!A:B,2,FALSE)=1,0.15,0.5))),0.5)</f>
        <v>0.15</v>
      </c>
      <c r="Y2339" s="6">
        <f t="shared" si="36"/>
        <v>0</v>
      </c>
    </row>
    <row r="2340" spans="1:25" x14ac:dyDescent="0.3">
      <c r="A2340" t="str">
        <f>IF(B2340=1,COUNTIF($B$2:B2340,1),"")</f>
        <v/>
      </c>
      <c r="B2340" t="str">
        <f>IF(C2340=1,COUNTIF($H$2:H2340,H2340),"")</f>
        <v/>
      </c>
      <c r="C2340">
        <f>IF(G2340=List!$P$1,1,0)</f>
        <v>0</v>
      </c>
      <c r="D2340" s="1" t="str">
        <f>IF(E2340=1,COUNTIF($E$2:E2340,1),"")</f>
        <v/>
      </c>
      <c r="E2340" s="1" t="str">
        <f>IF(H2340=List!$P$2,1,"")</f>
        <v/>
      </c>
      <c r="F2340" s="2" t="s">
        <v>11828</v>
      </c>
      <c r="G2340" s="2" t="s">
        <v>9796</v>
      </c>
      <c r="H2340" s="2" t="s">
        <v>6327</v>
      </c>
      <c r="I2340" s="2" t="s">
        <v>3437</v>
      </c>
      <c r="J2340" s="2" t="s">
        <v>1260</v>
      </c>
      <c r="K2340" s="2" t="s">
        <v>996</v>
      </c>
      <c r="L2340" s="2" t="s">
        <v>3622</v>
      </c>
      <c r="M2340" s="2" t="s">
        <v>159</v>
      </c>
      <c r="N2340" s="2" t="s">
        <v>756</v>
      </c>
      <c r="O2340" s="99">
        <v>0</v>
      </c>
      <c r="P2340" s="2" t="s">
        <v>8514</v>
      </c>
      <c r="W2340" s="101">
        <v>1</v>
      </c>
      <c r="X2340" s="1">
        <f>IFERROR(IF(H2340="","",IF(O2340=0,0.15,IF(VLOOKUP(O2340,'Source Post 14 Status (6.30.26)'!A:B,2,FALSE)=1,0.15,0.5))),0.5)</f>
        <v>0.15</v>
      </c>
      <c r="Y2340" s="6">
        <f t="shared" si="36"/>
        <v>0</v>
      </c>
    </row>
    <row r="2341" spans="1:25" x14ac:dyDescent="0.3">
      <c r="A2341" t="str">
        <f>IF(B2341=1,COUNTIF($B$2:B2341,1),"")</f>
        <v/>
      </c>
      <c r="B2341" t="str">
        <f>IF(C2341=1,COUNTIF($H$2:H2341,H2341),"")</f>
        <v/>
      </c>
      <c r="C2341">
        <f>IF(G2341=List!$P$1,1,0)</f>
        <v>0</v>
      </c>
      <c r="D2341" s="1" t="str">
        <f>IF(E2341=1,COUNTIF($E$2:E2341,1),"")</f>
        <v/>
      </c>
      <c r="E2341" s="1" t="str">
        <f>IF(H2341=List!$P$2,1,"")</f>
        <v/>
      </c>
      <c r="F2341" s="2" t="s">
        <v>11828</v>
      </c>
      <c r="G2341" s="2" t="s">
        <v>468</v>
      </c>
      <c r="H2341" s="2" t="s">
        <v>6403</v>
      </c>
      <c r="I2341" s="2" t="s">
        <v>3626</v>
      </c>
      <c r="J2341" s="2" t="s">
        <v>900</v>
      </c>
      <c r="K2341" s="2" t="s">
        <v>904</v>
      </c>
      <c r="L2341" s="2" t="s">
        <v>1116</v>
      </c>
      <c r="M2341" s="2" t="s">
        <v>159</v>
      </c>
      <c r="N2341" s="2" t="s">
        <v>756</v>
      </c>
      <c r="O2341" s="99">
        <v>10976</v>
      </c>
      <c r="P2341" s="2" t="s">
        <v>7237</v>
      </c>
      <c r="Q2341">
        <v>132650</v>
      </c>
      <c r="R2341">
        <v>136350</v>
      </c>
      <c r="V2341" t="s">
        <v>8642</v>
      </c>
      <c r="W2341" s="101">
        <v>46203.360524687501</v>
      </c>
      <c r="X2341" s="1">
        <f>IFERROR(IF(H2341="","",IF(O2341=0,0.15,IF(VLOOKUP(O2341,'Source Post 14 Status (6.30.26)'!A:B,2,FALSE)=1,0.15,0.5))),0.5)</f>
        <v>0.15</v>
      </c>
      <c r="Y2341" s="6">
        <f t="shared" si="36"/>
        <v>0</v>
      </c>
    </row>
    <row r="2342" spans="1:25" x14ac:dyDescent="0.3">
      <c r="A2342" t="str">
        <f>IF(B2342=1,COUNTIF($B$2:B2342,1),"")</f>
        <v/>
      </c>
      <c r="B2342" t="str">
        <f>IF(C2342=1,COUNTIF($H$2:H2342,H2342),"")</f>
        <v/>
      </c>
      <c r="C2342">
        <f>IF(G2342=List!$P$1,1,0)</f>
        <v>0</v>
      </c>
      <c r="D2342" s="1" t="str">
        <f>IF(E2342=1,COUNTIF($E$2:E2342,1),"")</f>
        <v/>
      </c>
      <c r="E2342" s="1" t="str">
        <f>IF(H2342=List!$P$2,1,"")</f>
        <v/>
      </c>
      <c r="F2342" s="2" t="s">
        <v>11828</v>
      </c>
      <c r="G2342" s="2" t="s">
        <v>9862</v>
      </c>
      <c r="H2342" s="2" t="s">
        <v>8767</v>
      </c>
      <c r="I2342" s="2" t="s">
        <v>3626</v>
      </c>
      <c r="J2342" s="2" t="s">
        <v>900</v>
      </c>
      <c r="K2342" s="2" t="s">
        <v>919</v>
      </c>
      <c r="L2342" s="2" t="s">
        <v>3635</v>
      </c>
      <c r="M2342" s="2" t="s">
        <v>219</v>
      </c>
      <c r="N2342" s="2" t="s">
        <v>789</v>
      </c>
      <c r="O2342" s="99">
        <v>0</v>
      </c>
      <c r="P2342" s="2" t="s">
        <v>8514</v>
      </c>
      <c r="W2342" s="101">
        <v>1</v>
      </c>
      <c r="X2342" s="1">
        <f>IFERROR(IF(H2342="","",IF(O2342=0,0.15,IF(VLOOKUP(O2342,'Source Post 14 Status (6.30.26)'!A:B,2,FALSE)=1,0.15,0.5))),0.5)</f>
        <v>0.15</v>
      </c>
      <c r="Y2342" s="6">
        <f t="shared" si="36"/>
        <v>0</v>
      </c>
    </row>
    <row r="2343" spans="1:25" x14ac:dyDescent="0.3">
      <c r="A2343" t="str">
        <f>IF(B2343=1,COUNTIF($B$2:B2343,1),"")</f>
        <v/>
      </c>
      <c r="B2343" t="str">
        <f>IF(C2343=1,COUNTIF($H$2:H2343,H2343),"")</f>
        <v/>
      </c>
      <c r="C2343">
        <f>IF(G2343=List!$P$1,1,0)</f>
        <v>0</v>
      </c>
      <c r="D2343" s="1" t="str">
        <f>IF(E2343=1,COUNTIF($E$2:E2343,1),"")</f>
        <v/>
      </c>
      <c r="E2343" s="1" t="str">
        <f>IF(H2343=List!$P$2,1,"")</f>
        <v/>
      </c>
      <c r="F2343" s="2" t="s">
        <v>11828</v>
      </c>
      <c r="G2343" s="2" t="s">
        <v>469</v>
      </c>
      <c r="H2343" s="2" t="s">
        <v>6404</v>
      </c>
      <c r="I2343" s="2" t="s">
        <v>3626</v>
      </c>
      <c r="J2343" s="2" t="s">
        <v>900</v>
      </c>
      <c r="K2343" s="2" t="s">
        <v>928</v>
      </c>
      <c r="L2343" s="2" t="s">
        <v>3003</v>
      </c>
      <c r="M2343" s="2" t="s">
        <v>218</v>
      </c>
      <c r="N2343" s="2" t="s">
        <v>8516</v>
      </c>
      <c r="O2343" s="99">
        <v>16999</v>
      </c>
      <c r="P2343" s="2" t="s">
        <v>7659</v>
      </c>
      <c r="W2343" s="101">
        <v>1</v>
      </c>
      <c r="X2343" s="1">
        <f>IFERROR(IF(H2343="","",IF(O2343=0,0.15,IF(VLOOKUP(O2343,'Source Post 14 Status (6.30.26)'!A:B,2,FALSE)=1,0.15,0.5))),0.5)</f>
        <v>0.15</v>
      </c>
      <c r="Y2343" s="6">
        <f t="shared" si="36"/>
        <v>0</v>
      </c>
    </row>
    <row r="2344" spans="1:25" x14ac:dyDescent="0.3">
      <c r="A2344" t="str">
        <f>IF(B2344=1,COUNTIF($B$2:B2344,1),"")</f>
        <v/>
      </c>
      <c r="B2344" t="str">
        <f>IF(C2344=1,COUNTIF($H$2:H2344,H2344),"")</f>
        <v/>
      </c>
      <c r="C2344">
        <f>IF(G2344=List!$P$1,1,0)</f>
        <v>0</v>
      </c>
      <c r="D2344" s="1" t="str">
        <f>IF(E2344=1,COUNTIF($E$2:E2344,1),"")</f>
        <v/>
      </c>
      <c r="E2344" s="1" t="str">
        <f>IF(H2344=List!$P$2,1,"")</f>
        <v/>
      </c>
      <c r="F2344" s="2" t="s">
        <v>11828</v>
      </c>
      <c r="G2344" s="2" t="s">
        <v>470</v>
      </c>
      <c r="H2344" s="2" t="s">
        <v>6405</v>
      </c>
      <c r="I2344" s="2" t="s">
        <v>3626</v>
      </c>
      <c r="J2344" s="2" t="s">
        <v>900</v>
      </c>
      <c r="K2344" s="2" t="s">
        <v>931</v>
      </c>
      <c r="L2344" s="2" t="s">
        <v>2659</v>
      </c>
      <c r="M2344" s="2" t="s">
        <v>219</v>
      </c>
      <c r="N2344" s="2" t="s">
        <v>789</v>
      </c>
      <c r="O2344" s="99">
        <v>19758</v>
      </c>
      <c r="P2344" s="2" t="s">
        <v>7992</v>
      </c>
      <c r="W2344" s="101">
        <v>1</v>
      </c>
      <c r="X2344" s="1">
        <f>IFERROR(IF(H2344="","",IF(O2344=0,0.15,IF(VLOOKUP(O2344,'Source Post 14 Status (6.30.26)'!A:B,2,FALSE)=1,0.15,0.5))),0.5)</f>
        <v>0.15</v>
      </c>
      <c r="Y2344" s="6">
        <f t="shared" si="36"/>
        <v>0</v>
      </c>
    </row>
    <row r="2345" spans="1:25" x14ac:dyDescent="0.3">
      <c r="A2345" t="str">
        <f>IF(B2345=1,COUNTIF($B$2:B2345,1),"")</f>
        <v/>
      </c>
      <c r="B2345" t="str">
        <f>IF(C2345=1,COUNTIF($H$2:H2345,H2345),"")</f>
        <v/>
      </c>
      <c r="C2345">
        <f>IF(G2345=List!$P$1,1,0)</f>
        <v>0</v>
      </c>
      <c r="D2345" s="1" t="str">
        <f>IF(E2345=1,COUNTIF($E$2:E2345,1),"")</f>
        <v/>
      </c>
      <c r="E2345" s="1" t="str">
        <f>IF(H2345=List!$P$2,1,"")</f>
        <v/>
      </c>
      <c r="F2345" s="2" t="s">
        <v>11828</v>
      </c>
      <c r="G2345" s="2" t="s">
        <v>471</v>
      </c>
      <c r="H2345" s="2" t="s">
        <v>6406</v>
      </c>
      <c r="I2345" s="2" t="s">
        <v>3626</v>
      </c>
      <c r="J2345" s="2" t="s">
        <v>900</v>
      </c>
      <c r="K2345" s="2" t="s">
        <v>951</v>
      </c>
      <c r="L2345" s="2" t="s">
        <v>999</v>
      </c>
      <c r="M2345" s="2" t="s">
        <v>219</v>
      </c>
      <c r="N2345" s="2" t="s">
        <v>789</v>
      </c>
      <c r="O2345" s="99">
        <v>20864</v>
      </c>
      <c r="P2345" s="2" t="s">
        <v>8016</v>
      </c>
      <c r="W2345" s="101">
        <v>1</v>
      </c>
      <c r="X2345" s="1">
        <f>IFERROR(IF(H2345="","",IF(O2345=0,0.15,IF(VLOOKUP(O2345,'Source Post 14 Status (6.30.26)'!A:B,2,FALSE)=1,0.15,0.5))),0.5)</f>
        <v>0.15</v>
      </c>
      <c r="Y2345" s="6">
        <f t="shared" si="36"/>
        <v>0</v>
      </c>
    </row>
    <row r="2346" spans="1:25" x14ac:dyDescent="0.3">
      <c r="A2346" t="str">
        <f>IF(B2346=1,COUNTIF($B$2:B2346,1),"")</f>
        <v/>
      </c>
      <c r="B2346" t="str">
        <f>IF(C2346=1,COUNTIF($H$2:H2346,H2346),"")</f>
        <v/>
      </c>
      <c r="C2346">
        <f>IF(G2346=List!$P$1,1,0)</f>
        <v>0</v>
      </c>
      <c r="D2346" s="1" t="str">
        <f>IF(E2346=1,COUNTIF($E$2:E2346,1),"")</f>
        <v/>
      </c>
      <c r="E2346" s="1" t="str">
        <f>IF(H2346=List!$P$2,1,"")</f>
        <v/>
      </c>
      <c r="F2346" s="2" t="s">
        <v>11828</v>
      </c>
      <c r="G2346" s="2" t="s">
        <v>471</v>
      </c>
      <c r="H2346" s="2" t="s">
        <v>6406</v>
      </c>
      <c r="I2346" s="2" t="s">
        <v>3626</v>
      </c>
      <c r="J2346" s="2" t="s">
        <v>900</v>
      </c>
      <c r="K2346" s="2" t="s">
        <v>951</v>
      </c>
      <c r="L2346" s="2" t="s">
        <v>999</v>
      </c>
      <c r="M2346" s="2" t="s">
        <v>219</v>
      </c>
      <c r="N2346" s="2" t="s">
        <v>789</v>
      </c>
      <c r="O2346" s="99">
        <v>0</v>
      </c>
      <c r="P2346" s="2" t="s">
        <v>8514</v>
      </c>
      <c r="W2346" s="101">
        <v>1</v>
      </c>
      <c r="X2346" s="1">
        <f>IFERROR(IF(H2346="","",IF(O2346=0,0.15,IF(VLOOKUP(O2346,'Source Post 14 Status (6.30.26)'!A:B,2,FALSE)=1,0.15,0.5))),0.5)</f>
        <v>0.15</v>
      </c>
      <c r="Y2346" s="6">
        <f t="shared" si="36"/>
        <v>0</v>
      </c>
    </row>
    <row r="2347" spans="1:25" x14ac:dyDescent="0.3">
      <c r="A2347" t="str">
        <f>IF(B2347=1,COUNTIF($B$2:B2347,1),"")</f>
        <v/>
      </c>
      <c r="B2347" t="str">
        <f>IF(C2347=1,COUNTIF($H$2:H2347,H2347),"")</f>
        <v/>
      </c>
      <c r="C2347">
        <f>IF(G2347=List!$P$1,1,0)</f>
        <v>0</v>
      </c>
      <c r="D2347" s="1" t="str">
        <f>IF(E2347=1,COUNTIF($E$2:E2347,1),"")</f>
        <v/>
      </c>
      <c r="E2347" s="1" t="str">
        <f>IF(H2347=List!$P$2,1,"")</f>
        <v/>
      </c>
      <c r="F2347" s="2" t="s">
        <v>11828</v>
      </c>
      <c r="G2347" s="2" t="s">
        <v>472</v>
      </c>
      <c r="H2347" s="2" t="s">
        <v>6407</v>
      </c>
      <c r="I2347" s="2" t="s">
        <v>3626</v>
      </c>
      <c r="J2347" s="2" t="s">
        <v>900</v>
      </c>
      <c r="K2347" s="2" t="s">
        <v>1004</v>
      </c>
      <c r="L2347" s="2" t="s">
        <v>1002</v>
      </c>
      <c r="M2347" s="2" t="s">
        <v>164</v>
      </c>
      <c r="N2347" s="2" t="s">
        <v>787</v>
      </c>
      <c r="O2347" s="99">
        <v>21049</v>
      </c>
      <c r="P2347" s="2" t="s">
        <v>8275</v>
      </c>
      <c r="Q2347">
        <v>84000</v>
      </c>
      <c r="R2347">
        <v>84000</v>
      </c>
      <c r="S2347">
        <v>164000</v>
      </c>
      <c r="T2347">
        <v>83000</v>
      </c>
      <c r="U2347">
        <v>83000</v>
      </c>
      <c r="V2347" t="s">
        <v>11043</v>
      </c>
      <c r="W2347" s="101">
        <v>46198.452003437502</v>
      </c>
      <c r="X2347" s="1">
        <f>IFERROR(IF(H2347="","",IF(O2347=0,0.15,IF(VLOOKUP(O2347,'Source Post 14 Status (6.30.26)'!A:B,2,FALSE)=1,0.15,0.5))),0.5)</f>
        <v>0.15</v>
      </c>
      <c r="Y2347" s="6">
        <f t="shared" si="36"/>
        <v>24900</v>
      </c>
    </row>
    <row r="2348" spans="1:25" x14ac:dyDescent="0.3">
      <c r="A2348" t="str">
        <f>IF(B2348=1,COUNTIF($B$2:B2348,1),"")</f>
        <v/>
      </c>
      <c r="B2348" t="str">
        <f>IF(C2348=1,COUNTIF($H$2:H2348,H2348),"")</f>
        <v/>
      </c>
      <c r="C2348">
        <f>IF(G2348=List!$P$1,1,0)</f>
        <v>0</v>
      </c>
      <c r="D2348" s="1" t="str">
        <f>IF(E2348=1,COUNTIF($E$2:E2348,1),"")</f>
        <v/>
      </c>
      <c r="E2348" s="1" t="str">
        <f>IF(H2348=List!$P$2,1,"")</f>
        <v/>
      </c>
      <c r="F2348" s="2" t="s">
        <v>11828</v>
      </c>
      <c r="G2348" s="2" t="s">
        <v>473</v>
      </c>
      <c r="H2348" s="2" t="s">
        <v>6408</v>
      </c>
      <c r="I2348" s="2" t="s">
        <v>3626</v>
      </c>
      <c r="J2348" s="2" t="s">
        <v>900</v>
      </c>
      <c r="K2348" s="2" t="s">
        <v>1007</v>
      </c>
      <c r="L2348" s="2" t="s">
        <v>1005</v>
      </c>
      <c r="M2348" s="2" t="s">
        <v>219</v>
      </c>
      <c r="N2348" s="2" t="s">
        <v>789</v>
      </c>
      <c r="O2348" s="99">
        <v>19546</v>
      </c>
      <c r="P2348" s="2" t="s">
        <v>7941</v>
      </c>
      <c r="W2348" s="101">
        <v>1</v>
      </c>
      <c r="X2348" s="1">
        <f>IFERROR(IF(H2348="","",IF(O2348=0,0.15,IF(VLOOKUP(O2348,'Source Post 14 Status (6.30.26)'!A:B,2,FALSE)=1,0.15,0.5))),0.5)</f>
        <v>0.15</v>
      </c>
      <c r="Y2348" s="6">
        <f t="shared" si="36"/>
        <v>0</v>
      </c>
    </row>
    <row r="2349" spans="1:25" x14ac:dyDescent="0.3">
      <c r="A2349" t="str">
        <f>IF(B2349=1,COUNTIF($B$2:B2349,1),"")</f>
        <v/>
      </c>
      <c r="B2349" t="str">
        <f>IF(C2349=1,COUNTIF($H$2:H2349,H2349),"")</f>
        <v/>
      </c>
      <c r="C2349">
        <f>IF(G2349=List!$P$1,1,0)</f>
        <v>0</v>
      </c>
      <c r="D2349" s="1" t="str">
        <f>IF(E2349=1,COUNTIF($E$2:E2349,1),"")</f>
        <v/>
      </c>
      <c r="E2349" s="1" t="str">
        <f>IF(H2349=List!$P$2,1,"")</f>
        <v/>
      </c>
      <c r="F2349" s="2" t="s">
        <v>11828</v>
      </c>
      <c r="G2349" s="2" t="s">
        <v>473</v>
      </c>
      <c r="H2349" s="2" t="s">
        <v>6408</v>
      </c>
      <c r="I2349" s="2" t="s">
        <v>3626</v>
      </c>
      <c r="J2349" s="2" t="s">
        <v>900</v>
      </c>
      <c r="K2349" s="2" t="s">
        <v>1007</v>
      </c>
      <c r="L2349" s="2" t="s">
        <v>1005</v>
      </c>
      <c r="M2349" s="2" t="s">
        <v>219</v>
      </c>
      <c r="N2349" s="2" t="s">
        <v>789</v>
      </c>
      <c r="O2349" s="99">
        <v>10915</v>
      </c>
      <c r="P2349" s="2" t="s">
        <v>11481</v>
      </c>
      <c r="W2349" s="101">
        <v>1</v>
      </c>
      <c r="X2349" s="1">
        <f>IFERROR(IF(H2349="","",IF(O2349=0,0.15,IF(VLOOKUP(O2349,'Source Post 14 Status (6.30.26)'!A:B,2,FALSE)=1,0.15,0.5))),0.5)</f>
        <v>0.15</v>
      </c>
      <c r="Y2349" s="6">
        <f t="shared" si="36"/>
        <v>0</v>
      </c>
    </row>
    <row r="2350" spans="1:25" x14ac:dyDescent="0.3">
      <c r="A2350" t="str">
        <f>IF(B2350=1,COUNTIF($B$2:B2350,1),"")</f>
        <v/>
      </c>
      <c r="B2350" t="str">
        <f>IF(C2350=1,COUNTIF($H$2:H2350,H2350),"")</f>
        <v/>
      </c>
      <c r="C2350">
        <f>IF(G2350=List!$P$1,1,0)</f>
        <v>0</v>
      </c>
      <c r="D2350" s="1" t="str">
        <f>IF(E2350=1,COUNTIF($E$2:E2350,1),"")</f>
        <v/>
      </c>
      <c r="E2350" s="1" t="str">
        <f>IF(H2350=List!$P$2,1,"")</f>
        <v/>
      </c>
      <c r="F2350" s="2" t="s">
        <v>11828</v>
      </c>
      <c r="G2350" s="2" t="s">
        <v>473</v>
      </c>
      <c r="H2350" s="2" t="s">
        <v>6408</v>
      </c>
      <c r="I2350" s="2" t="s">
        <v>3626</v>
      </c>
      <c r="J2350" s="2" t="s">
        <v>900</v>
      </c>
      <c r="K2350" s="2" t="s">
        <v>1007</v>
      </c>
      <c r="L2350" s="2" t="s">
        <v>1005</v>
      </c>
      <c r="M2350" s="2" t="s">
        <v>219</v>
      </c>
      <c r="N2350" s="2" t="s">
        <v>789</v>
      </c>
      <c r="O2350" s="99">
        <v>19922</v>
      </c>
      <c r="P2350" s="2" t="s">
        <v>8016</v>
      </c>
      <c r="W2350" s="101">
        <v>1</v>
      </c>
      <c r="X2350" s="1">
        <f>IFERROR(IF(H2350="","",IF(O2350=0,0.15,IF(VLOOKUP(O2350,'Source Post 14 Status (6.30.26)'!A:B,2,FALSE)=1,0.15,0.5))),0.5)</f>
        <v>0.15</v>
      </c>
      <c r="Y2350" s="6">
        <f t="shared" si="36"/>
        <v>0</v>
      </c>
    </row>
    <row r="2351" spans="1:25" x14ac:dyDescent="0.3">
      <c r="A2351" t="str">
        <f>IF(B2351=1,COUNTIF($B$2:B2351,1),"")</f>
        <v/>
      </c>
      <c r="B2351" t="str">
        <f>IF(C2351=1,COUNTIF($H$2:H2351,H2351),"")</f>
        <v/>
      </c>
      <c r="C2351">
        <f>IF(G2351=List!$P$1,1,0)</f>
        <v>0</v>
      </c>
      <c r="D2351" s="1" t="str">
        <f>IF(E2351=1,COUNTIF($E$2:E2351,1),"")</f>
        <v/>
      </c>
      <c r="E2351" s="1" t="str">
        <f>IF(H2351=List!$P$2,1,"")</f>
        <v/>
      </c>
      <c r="F2351" s="2" t="s">
        <v>11828</v>
      </c>
      <c r="G2351" s="2" t="s">
        <v>474</v>
      </c>
      <c r="H2351" s="2" t="s">
        <v>6409</v>
      </c>
      <c r="I2351" s="2" t="s">
        <v>3626</v>
      </c>
      <c r="J2351" s="2" t="s">
        <v>937</v>
      </c>
      <c r="K2351" s="2" t="s">
        <v>3646</v>
      </c>
      <c r="L2351" s="2" t="s">
        <v>3647</v>
      </c>
      <c r="M2351" s="2" t="s">
        <v>179</v>
      </c>
      <c r="N2351" s="2" t="s">
        <v>761</v>
      </c>
      <c r="O2351" s="99">
        <v>0</v>
      </c>
      <c r="P2351" s="2" t="s">
        <v>8513</v>
      </c>
      <c r="W2351" s="101">
        <v>1</v>
      </c>
      <c r="X2351" s="1">
        <f>IFERROR(IF(H2351="","",IF(O2351=0,0.15,IF(VLOOKUP(O2351,'Source Post 14 Status (6.30.26)'!A:B,2,FALSE)=1,0.15,0.5))),0.5)</f>
        <v>0.15</v>
      </c>
      <c r="Y2351" s="6">
        <f t="shared" si="36"/>
        <v>0</v>
      </c>
    </row>
    <row r="2352" spans="1:25" x14ac:dyDescent="0.3">
      <c r="A2352" t="str">
        <f>IF(B2352=1,COUNTIF($B$2:B2352,1),"")</f>
        <v/>
      </c>
      <c r="B2352" t="str">
        <f>IF(C2352=1,COUNTIF($H$2:H2352,H2352),"")</f>
        <v/>
      </c>
      <c r="C2352">
        <f>IF(G2352=List!$P$1,1,0)</f>
        <v>0</v>
      </c>
      <c r="D2352" s="1" t="str">
        <f>IF(E2352=1,COUNTIF($E$2:E2352,1),"")</f>
        <v/>
      </c>
      <c r="E2352" s="1" t="str">
        <f>IF(H2352=List!$P$2,1,"")</f>
        <v/>
      </c>
      <c r="F2352" s="2" t="s">
        <v>11828</v>
      </c>
      <c r="G2352" s="2" t="s">
        <v>474</v>
      </c>
      <c r="H2352" s="2" t="s">
        <v>6409</v>
      </c>
      <c r="I2352" s="2" t="s">
        <v>3626</v>
      </c>
      <c r="J2352" s="2" t="s">
        <v>937</v>
      </c>
      <c r="K2352" s="2" t="s">
        <v>3646</v>
      </c>
      <c r="L2352" s="2" t="s">
        <v>3647</v>
      </c>
      <c r="M2352" s="2" t="s">
        <v>179</v>
      </c>
      <c r="N2352" s="2" t="s">
        <v>761</v>
      </c>
      <c r="O2352" s="99">
        <v>17071</v>
      </c>
      <c r="P2352" s="2" t="s">
        <v>7685</v>
      </c>
      <c r="Q2352">
        <v>289195</v>
      </c>
      <c r="R2352">
        <v>286924</v>
      </c>
      <c r="S2352">
        <v>583197</v>
      </c>
      <c r="T2352">
        <v>291130</v>
      </c>
      <c r="U2352">
        <v>288649</v>
      </c>
      <c r="V2352" t="s">
        <v>11041</v>
      </c>
      <c r="W2352" s="101">
        <v>46198.458004976848</v>
      </c>
      <c r="X2352" s="1">
        <f>IFERROR(IF(H2352="","",IF(O2352=0,0.15,IF(VLOOKUP(O2352,'Source Post 14 Status (6.30.26)'!A:B,2,FALSE)=1,0.15,0.5))),0.5)</f>
        <v>0.5</v>
      </c>
      <c r="Y2352" s="6">
        <f t="shared" si="36"/>
        <v>289890</v>
      </c>
    </row>
    <row r="2353" spans="1:25" x14ac:dyDescent="0.3">
      <c r="A2353" t="str">
        <f>IF(B2353=1,COUNTIF($B$2:B2353,1),"")</f>
        <v/>
      </c>
      <c r="B2353" t="str">
        <f>IF(C2353=1,COUNTIF($H$2:H2353,H2353),"")</f>
        <v/>
      </c>
      <c r="C2353">
        <f>IF(G2353=List!$P$1,1,0)</f>
        <v>0</v>
      </c>
      <c r="D2353" s="1" t="str">
        <f>IF(E2353=1,COUNTIF($E$2:E2353,1),"")</f>
        <v/>
      </c>
      <c r="E2353" s="1" t="str">
        <f>IF(H2353=List!$P$2,1,"")</f>
        <v/>
      </c>
      <c r="F2353" s="2" t="s">
        <v>11828</v>
      </c>
      <c r="G2353" s="2" t="s">
        <v>474</v>
      </c>
      <c r="H2353" s="2" t="s">
        <v>6410</v>
      </c>
      <c r="I2353" s="2" t="s">
        <v>3626</v>
      </c>
      <c r="J2353" s="2" t="s">
        <v>937</v>
      </c>
      <c r="K2353" s="2" t="s">
        <v>3646</v>
      </c>
      <c r="L2353" s="2" t="s">
        <v>3647</v>
      </c>
      <c r="M2353" s="2" t="s">
        <v>367</v>
      </c>
      <c r="N2353" s="2" t="s">
        <v>775</v>
      </c>
      <c r="O2353" s="99">
        <v>15603</v>
      </c>
      <c r="P2353" s="2" t="s">
        <v>7484</v>
      </c>
      <c r="Q2353">
        <v>42500</v>
      </c>
      <c r="R2353">
        <v>42500</v>
      </c>
      <c r="S2353">
        <v>219000</v>
      </c>
      <c r="T2353">
        <v>177000</v>
      </c>
      <c r="U2353">
        <v>177000</v>
      </c>
      <c r="V2353" t="s">
        <v>11041</v>
      </c>
      <c r="W2353" s="101">
        <v>46198.462044131942</v>
      </c>
      <c r="X2353" s="1">
        <f>IFERROR(IF(H2353="","",IF(O2353=0,0.15,IF(VLOOKUP(O2353,'Source Post 14 Status (6.30.26)'!A:B,2,FALSE)=1,0.15,0.5))),0.5)</f>
        <v>0.15</v>
      </c>
      <c r="Y2353" s="6">
        <f t="shared" si="36"/>
        <v>53100</v>
      </c>
    </row>
    <row r="2354" spans="1:25" x14ac:dyDescent="0.3">
      <c r="A2354" t="str">
        <f>IF(B2354=1,COUNTIF($B$2:B2354,1),"")</f>
        <v/>
      </c>
      <c r="B2354" t="str">
        <f>IF(C2354=1,COUNTIF($H$2:H2354,H2354),"")</f>
        <v/>
      </c>
      <c r="C2354">
        <f>IF(G2354=List!$P$1,1,0)</f>
        <v>0</v>
      </c>
      <c r="D2354" s="1" t="str">
        <f>IF(E2354=1,COUNTIF($E$2:E2354,1),"")</f>
        <v/>
      </c>
      <c r="E2354" s="1" t="str">
        <f>IF(H2354=List!$P$2,1,"")</f>
        <v/>
      </c>
      <c r="F2354" s="2" t="s">
        <v>11828</v>
      </c>
      <c r="G2354" s="2" t="s">
        <v>474</v>
      </c>
      <c r="H2354" s="2" t="s">
        <v>6410</v>
      </c>
      <c r="I2354" s="2" t="s">
        <v>3626</v>
      </c>
      <c r="J2354" s="2" t="s">
        <v>937</v>
      </c>
      <c r="K2354" s="2" t="s">
        <v>3646</v>
      </c>
      <c r="L2354" s="2" t="s">
        <v>3647</v>
      </c>
      <c r="M2354" s="2" t="s">
        <v>367</v>
      </c>
      <c r="N2354" s="2" t="s">
        <v>775</v>
      </c>
      <c r="O2354" s="99">
        <v>9638</v>
      </c>
      <c r="P2354" s="2" t="s">
        <v>11460</v>
      </c>
      <c r="Q2354">
        <v>123000</v>
      </c>
      <c r="V2354" t="s">
        <v>11041</v>
      </c>
      <c r="W2354" s="101">
        <v>46198.460734062501</v>
      </c>
      <c r="X2354" s="1">
        <f>IFERROR(IF(H2354="","",IF(O2354=0,0.15,IF(VLOOKUP(O2354,'Source Post 14 Status (6.30.26)'!A:B,2,FALSE)=1,0.15,0.5))),0.5)</f>
        <v>0.5</v>
      </c>
      <c r="Y2354" s="6">
        <f t="shared" si="36"/>
        <v>0</v>
      </c>
    </row>
    <row r="2355" spans="1:25" x14ac:dyDescent="0.3">
      <c r="A2355" t="str">
        <f>IF(B2355=1,COUNTIF($B$2:B2355,1),"")</f>
        <v/>
      </c>
      <c r="B2355" t="str">
        <f>IF(C2355=1,COUNTIF($H$2:H2355,H2355),"")</f>
        <v/>
      </c>
      <c r="C2355">
        <f>IF(G2355=List!$P$1,1,0)</f>
        <v>0</v>
      </c>
      <c r="D2355" s="1" t="str">
        <f>IF(E2355=1,COUNTIF($E$2:E2355,1),"")</f>
        <v/>
      </c>
      <c r="E2355" s="1" t="str">
        <f>IF(H2355=List!$P$2,1,"")</f>
        <v/>
      </c>
      <c r="F2355" s="2" t="s">
        <v>11828</v>
      </c>
      <c r="G2355" s="2" t="s">
        <v>474</v>
      </c>
      <c r="H2355" s="2" t="s">
        <v>6410</v>
      </c>
      <c r="I2355" s="2" t="s">
        <v>3626</v>
      </c>
      <c r="J2355" s="2" t="s">
        <v>937</v>
      </c>
      <c r="K2355" s="2" t="s">
        <v>3646</v>
      </c>
      <c r="L2355" s="2" t="s">
        <v>3647</v>
      </c>
      <c r="M2355" s="2" t="s">
        <v>367</v>
      </c>
      <c r="N2355" s="2" t="s">
        <v>775</v>
      </c>
      <c r="O2355" s="99">
        <v>15690</v>
      </c>
      <c r="P2355" s="2" t="s">
        <v>7500</v>
      </c>
      <c r="Q2355">
        <v>6000</v>
      </c>
      <c r="R2355">
        <v>6000</v>
      </c>
      <c r="S2355">
        <v>12000</v>
      </c>
      <c r="T2355">
        <v>5500</v>
      </c>
      <c r="U2355">
        <v>5500</v>
      </c>
      <c r="V2355" t="s">
        <v>11041</v>
      </c>
      <c r="W2355" s="101">
        <v>46198.46276076389</v>
      </c>
      <c r="X2355" s="1">
        <f>IFERROR(IF(H2355="","",IF(O2355=0,0.15,IF(VLOOKUP(O2355,'Source Post 14 Status (6.30.26)'!A:B,2,FALSE)=1,0.15,0.5))),0.5)</f>
        <v>0.15</v>
      </c>
      <c r="Y2355" s="6">
        <f t="shared" si="36"/>
        <v>1650</v>
      </c>
    </row>
    <row r="2356" spans="1:25" x14ac:dyDescent="0.3">
      <c r="A2356" t="str">
        <f>IF(B2356=1,COUNTIF($B$2:B2356,1),"")</f>
        <v/>
      </c>
      <c r="B2356" t="str">
        <f>IF(C2356=1,COUNTIF($H$2:H2356,H2356),"")</f>
        <v/>
      </c>
      <c r="C2356">
        <f>IF(G2356=List!$P$1,1,0)</f>
        <v>0</v>
      </c>
      <c r="D2356" s="1" t="str">
        <f>IF(E2356=1,COUNTIF($E$2:E2356,1),"")</f>
        <v/>
      </c>
      <c r="E2356" s="1" t="str">
        <f>IF(H2356=List!$P$2,1,"")</f>
        <v/>
      </c>
      <c r="F2356" s="2" t="s">
        <v>11828</v>
      </c>
      <c r="G2356" s="2" t="s">
        <v>475</v>
      </c>
      <c r="H2356" s="2" t="s">
        <v>6413</v>
      </c>
      <c r="I2356" s="2" t="s">
        <v>3626</v>
      </c>
      <c r="J2356" s="2" t="s">
        <v>937</v>
      </c>
      <c r="K2356" s="2" t="s">
        <v>3657</v>
      </c>
      <c r="L2356" s="2" t="s">
        <v>3658</v>
      </c>
      <c r="M2356" s="2" t="s">
        <v>159</v>
      </c>
      <c r="N2356" s="2" t="s">
        <v>756</v>
      </c>
      <c r="O2356" s="99">
        <v>17014</v>
      </c>
      <c r="P2356" s="2" t="s">
        <v>7688</v>
      </c>
      <c r="Q2356">
        <v>102103</v>
      </c>
      <c r="R2356">
        <v>105803</v>
      </c>
      <c r="V2356" t="s">
        <v>11461</v>
      </c>
      <c r="W2356" s="101">
        <v>46192.611066469908</v>
      </c>
      <c r="X2356" s="1">
        <f>IFERROR(IF(H2356="","",IF(O2356=0,0.15,IF(VLOOKUP(O2356,'Source Post 14 Status (6.30.26)'!A:B,2,FALSE)=1,0.15,0.5))),0.5)</f>
        <v>0.15</v>
      </c>
      <c r="Y2356" s="6">
        <f t="shared" si="36"/>
        <v>0</v>
      </c>
    </row>
    <row r="2357" spans="1:25" x14ac:dyDescent="0.3">
      <c r="A2357" t="str">
        <f>IF(B2357=1,COUNTIF($B$2:B2357,1),"")</f>
        <v/>
      </c>
      <c r="B2357" t="str">
        <f>IF(C2357=1,COUNTIF($H$2:H2357,H2357),"")</f>
        <v/>
      </c>
      <c r="C2357">
        <f>IF(G2357=List!$P$1,1,0)</f>
        <v>0</v>
      </c>
      <c r="D2357" s="1" t="str">
        <f>IF(E2357=1,COUNTIF($E$2:E2357,1),"")</f>
        <v/>
      </c>
      <c r="E2357" s="1" t="str">
        <f>IF(H2357=List!$P$2,1,"")</f>
        <v/>
      </c>
      <c r="F2357" s="2" t="s">
        <v>11828</v>
      </c>
      <c r="G2357" s="2" t="s">
        <v>475</v>
      </c>
      <c r="H2357" s="2" t="s">
        <v>6413</v>
      </c>
      <c r="I2357" s="2" t="s">
        <v>3626</v>
      </c>
      <c r="J2357" s="2" t="s">
        <v>937</v>
      </c>
      <c r="K2357" s="2" t="s">
        <v>3657</v>
      </c>
      <c r="L2357" s="2" t="s">
        <v>3658</v>
      </c>
      <c r="M2357" s="2" t="s">
        <v>159</v>
      </c>
      <c r="N2357" s="2" t="s">
        <v>756</v>
      </c>
      <c r="O2357" s="99">
        <v>20565</v>
      </c>
      <c r="P2357" s="2" t="s">
        <v>8128</v>
      </c>
      <c r="Q2357">
        <v>69000</v>
      </c>
      <c r="R2357">
        <v>69000</v>
      </c>
      <c r="S2357">
        <v>262000</v>
      </c>
      <c r="T2357">
        <v>130500</v>
      </c>
      <c r="U2357">
        <v>130500</v>
      </c>
      <c r="V2357" t="s">
        <v>11461</v>
      </c>
      <c r="W2357" s="101">
        <v>46192.611563460647</v>
      </c>
      <c r="X2357" s="1">
        <f>IFERROR(IF(H2357="","",IF(O2357=0,0.15,IF(VLOOKUP(O2357,'Source Post 14 Status (6.30.26)'!A:B,2,FALSE)=1,0.15,0.5))),0.5)</f>
        <v>0.15</v>
      </c>
      <c r="Y2357" s="6">
        <f t="shared" si="36"/>
        <v>39150</v>
      </c>
    </row>
    <row r="2358" spans="1:25" x14ac:dyDescent="0.3">
      <c r="A2358" t="str">
        <f>IF(B2358=1,COUNTIF($B$2:B2358,1),"")</f>
        <v/>
      </c>
      <c r="B2358" t="str">
        <f>IF(C2358=1,COUNTIF($H$2:H2358,H2358),"")</f>
        <v/>
      </c>
      <c r="C2358">
        <f>IF(G2358=List!$P$1,1,0)</f>
        <v>0</v>
      </c>
      <c r="D2358" s="1" t="str">
        <f>IF(E2358=1,COUNTIF($E$2:E2358,1),"")</f>
        <v/>
      </c>
      <c r="E2358" s="1" t="str">
        <f>IF(H2358=List!$P$2,1,"")</f>
        <v/>
      </c>
      <c r="F2358" s="2" t="s">
        <v>11828</v>
      </c>
      <c r="G2358" s="2" t="s">
        <v>475</v>
      </c>
      <c r="H2358" s="2" t="s">
        <v>8768</v>
      </c>
      <c r="I2358" s="2" t="s">
        <v>3626</v>
      </c>
      <c r="J2358" s="2" t="s">
        <v>937</v>
      </c>
      <c r="K2358" s="2" t="s">
        <v>3657</v>
      </c>
      <c r="L2358" s="2" t="s">
        <v>3658</v>
      </c>
      <c r="M2358" s="2" t="s">
        <v>167</v>
      </c>
      <c r="N2358" s="2" t="s">
        <v>779</v>
      </c>
      <c r="O2358" s="99">
        <v>20565</v>
      </c>
      <c r="P2358" s="2" t="s">
        <v>8128</v>
      </c>
      <c r="Q2358">
        <v>69000</v>
      </c>
      <c r="R2358">
        <v>69000</v>
      </c>
      <c r="S2358">
        <v>262000</v>
      </c>
      <c r="T2358">
        <v>130500</v>
      </c>
      <c r="U2358">
        <v>130500</v>
      </c>
      <c r="V2358" t="s">
        <v>11461</v>
      </c>
      <c r="W2358" s="101">
        <v>46192.612980208331</v>
      </c>
      <c r="X2358" s="1">
        <f>IFERROR(IF(H2358="","",IF(O2358=0,0.15,IF(VLOOKUP(O2358,'Source Post 14 Status (6.30.26)'!A:B,2,FALSE)=1,0.15,0.5))),0.5)</f>
        <v>0.15</v>
      </c>
      <c r="Y2358" s="6">
        <f t="shared" si="36"/>
        <v>39150</v>
      </c>
    </row>
    <row r="2359" spans="1:25" x14ac:dyDescent="0.3">
      <c r="A2359" t="str">
        <f>IF(B2359=1,COUNTIF($B$2:B2359,1),"")</f>
        <v/>
      </c>
      <c r="B2359" t="str">
        <f>IF(C2359=1,COUNTIF($H$2:H2359,H2359),"")</f>
        <v/>
      </c>
      <c r="C2359">
        <f>IF(G2359=List!$P$1,1,0)</f>
        <v>0</v>
      </c>
      <c r="D2359" s="1" t="str">
        <f>IF(E2359=1,COUNTIF($E$2:E2359,1),"")</f>
        <v/>
      </c>
      <c r="E2359" s="1" t="str">
        <f>IF(H2359=List!$P$2,1,"")</f>
        <v/>
      </c>
      <c r="F2359" s="2" t="s">
        <v>11828</v>
      </c>
      <c r="G2359" s="2" t="s">
        <v>476</v>
      </c>
      <c r="H2359" s="2" t="s">
        <v>6416</v>
      </c>
      <c r="I2359" s="2" t="s">
        <v>3626</v>
      </c>
      <c r="J2359" s="2" t="s">
        <v>950</v>
      </c>
      <c r="K2359" s="2" t="s">
        <v>3675</v>
      </c>
      <c r="L2359" s="2" t="s">
        <v>3676</v>
      </c>
      <c r="M2359" s="2" t="s">
        <v>159</v>
      </c>
      <c r="N2359" s="2" t="s">
        <v>756</v>
      </c>
      <c r="O2359" s="99">
        <v>0</v>
      </c>
      <c r="P2359" s="2" t="s">
        <v>8512</v>
      </c>
      <c r="W2359" s="101">
        <v>1</v>
      </c>
      <c r="X2359" s="1">
        <f>IFERROR(IF(H2359="","",IF(O2359=0,0.15,IF(VLOOKUP(O2359,'Source Post 14 Status (6.30.26)'!A:B,2,FALSE)=1,0.15,0.5))),0.5)</f>
        <v>0.15</v>
      </c>
      <c r="Y2359" s="6">
        <f t="shared" si="36"/>
        <v>0</v>
      </c>
    </row>
    <row r="2360" spans="1:25" x14ac:dyDescent="0.3">
      <c r="A2360" t="str">
        <f>IF(B2360=1,COUNTIF($B$2:B2360,1),"")</f>
        <v/>
      </c>
      <c r="B2360" t="str">
        <f>IF(C2360=1,COUNTIF($H$2:H2360,H2360),"")</f>
        <v/>
      </c>
      <c r="C2360">
        <f>IF(G2360=List!$P$1,1,0)</f>
        <v>0</v>
      </c>
      <c r="D2360" s="1" t="str">
        <f>IF(E2360=1,COUNTIF($E$2:E2360,1),"")</f>
        <v/>
      </c>
      <c r="E2360" s="1" t="str">
        <f>IF(H2360=List!$P$2,1,"")</f>
        <v/>
      </c>
      <c r="F2360" s="2" t="s">
        <v>11828</v>
      </c>
      <c r="G2360" s="2" t="s">
        <v>476</v>
      </c>
      <c r="H2360" s="2" t="s">
        <v>6416</v>
      </c>
      <c r="I2360" s="2" t="s">
        <v>3626</v>
      </c>
      <c r="J2360" s="2" t="s">
        <v>950</v>
      </c>
      <c r="K2360" s="2" t="s">
        <v>3675</v>
      </c>
      <c r="L2360" s="2" t="s">
        <v>3676</v>
      </c>
      <c r="M2360" s="2" t="s">
        <v>159</v>
      </c>
      <c r="N2360" s="2" t="s">
        <v>756</v>
      </c>
      <c r="O2360" s="99">
        <v>8336</v>
      </c>
      <c r="P2360" s="2" t="s">
        <v>11462</v>
      </c>
      <c r="W2360" s="101">
        <v>1</v>
      </c>
      <c r="X2360" s="1">
        <f>IFERROR(IF(H2360="","",IF(O2360=0,0.15,IF(VLOOKUP(O2360,'Source Post 14 Status (6.30.26)'!A:B,2,FALSE)=1,0.15,0.5))),0.5)</f>
        <v>0.5</v>
      </c>
      <c r="Y2360" s="6">
        <f t="shared" si="36"/>
        <v>0</v>
      </c>
    </row>
    <row r="2361" spans="1:25" x14ac:dyDescent="0.3">
      <c r="A2361" t="str">
        <f>IF(B2361=1,COUNTIF($B$2:B2361,1),"")</f>
        <v/>
      </c>
      <c r="B2361" t="str">
        <f>IF(C2361=1,COUNTIF($H$2:H2361,H2361),"")</f>
        <v/>
      </c>
      <c r="C2361">
        <f>IF(G2361=List!$P$1,1,0)</f>
        <v>0</v>
      </c>
      <c r="D2361" s="1" t="str">
        <f>IF(E2361=1,COUNTIF($E$2:E2361,1),"")</f>
        <v/>
      </c>
      <c r="E2361" s="1" t="str">
        <f>IF(H2361=List!$P$2,1,"")</f>
        <v/>
      </c>
      <c r="F2361" s="2" t="s">
        <v>11828</v>
      </c>
      <c r="G2361" s="2" t="s">
        <v>476</v>
      </c>
      <c r="H2361" s="2" t="s">
        <v>6416</v>
      </c>
      <c r="I2361" s="2" t="s">
        <v>3626</v>
      </c>
      <c r="J2361" s="2" t="s">
        <v>950</v>
      </c>
      <c r="K2361" s="2" t="s">
        <v>3675</v>
      </c>
      <c r="L2361" s="2" t="s">
        <v>3676</v>
      </c>
      <c r="M2361" s="2" t="s">
        <v>159</v>
      </c>
      <c r="N2361" s="2" t="s">
        <v>756</v>
      </c>
      <c r="O2361" s="99">
        <v>9669</v>
      </c>
      <c r="P2361" s="2" t="s">
        <v>11463</v>
      </c>
      <c r="W2361" s="101">
        <v>1</v>
      </c>
      <c r="X2361" s="1">
        <f>IFERROR(IF(H2361="","",IF(O2361=0,0.15,IF(VLOOKUP(O2361,'Source Post 14 Status (6.30.26)'!A:B,2,FALSE)=1,0.15,0.5))),0.5)</f>
        <v>0.15</v>
      </c>
      <c r="Y2361" s="6">
        <f t="shared" si="36"/>
        <v>0</v>
      </c>
    </row>
    <row r="2362" spans="1:25" x14ac:dyDescent="0.3">
      <c r="A2362" t="str">
        <f>IF(B2362=1,COUNTIF($B$2:B2362,1),"")</f>
        <v/>
      </c>
      <c r="B2362" t="str">
        <f>IF(C2362=1,COUNTIF($H$2:H2362,H2362),"")</f>
        <v/>
      </c>
      <c r="C2362">
        <f>IF(G2362=List!$P$1,1,0)</f>
        <v>0</v>
      </c>
      <c r="D2362" s="1" t="str">
        <f>IF(E2362=1,COUNTIF($E$2:E2362,1),"")</f>
        <v/>
      </c>
      <c r="E2362" s="1" t="str">
        <f>IF(H2362=List!$P$2,1,"")</f>
        <v/>
      </c>
      <c r="F2362" s="2" t="s">
        <v>11828</v>
      </c>
      <c r="G2362" s="2" t="s">
        <v>476</v>
      </c>
      <c r="H2362" s="2" t="s">
        <v>6416</v>
      </c>
      <c r="I2362" s="2" t="s">
        <v>3626</v>
      </c>
      <c r="J2362" s="2" t="s">
        <v>950</v>
      </c>
      <c r="K2362" s="2" t="s">
        <v>3675</v>
      </c>
      <c r="L2362" s="2" t="s">
        <v>3676</v>
      </c>
      <c r="M2362" s="2" t="s">
        <v>159</v>
      </c>
      <c r="N2362" s="2" t="s">
        <v>756</v>
      </c>
      <c r="O2362" s="99">
        <v>20361</v>
      </c>
      <c r="P2362" s="2" t="s">
        <v>11464</v>
      </c>
      <c r="W2362" s="101">
        <v>1</v>
      </c>
      <c r="X2362" s="1">
        <f>IFERROR(IF(H2362="","",IF(O2362=0,0.15,IF(VLOOKUP(O2362,'Source Post 14 Status (6.30.26)'!A:B,2,FALSE)=1,0.15,0.5))),0.5)</f>
        <v>0.15</v>
      </c>
      <c r="Y2362" s="6">
        <f t="shared" si="36"/>
        <v>0</v>
      </c>
    </row>
    <row r="2363" spans="1:25" x14ac:dyDescent="0.3">
      <c r="A2363" t="str">
        <f>IF(B2363=1,COUNTIF($B$2:B2363,1),"")</f>
        <v/>
      </c>
      <c r="B2363" t="str">
        <f>IF(C2363=1,COUNTIF($H$2:H2363,H2363),"")</f>
        <v/>
      </c>
      <c r="C2363">
        <f>IF(G2363=List!$P$1,1,0)</f>
        <v>0</v>
      </c>
      <c r="D2363" s="1" t="str">
        <f>IF(E2363=1,COUNTIF($E$2:E2363,1),"")</f>
        <v/>
      </c>
      <c r="E2363" s="1" t="str">
        <f>IF(H2363=List!$P$2,1,"")</f>
        <v/>
      </c>
      <c r="F2363" s="2" t="s">
        <v>11828</v>
      </c>
      <c r="G2363" s="2" t="s">
        <v>476</v>
      </c>
      <c r="H2363" s="2" t="s">
        <v>6416</v>
      </c>
      <c r="I2363" s="2" t="s">
        <v>3626</v>
      </c>
      <c r="J2363" s="2" t="s">
        <v>950</v>
      </c>
      <c r="K2363" s="2" t="s">
        <v>3675</v>
      </c>
      <c r="L2363" s="2" t="s">
        <v>3676</v>
      </c>
      <c r="M2363" s="2" t="s">
        <v>159</v>
      </c>
      <c r="N2363" s="2" t="s">
        <v>756</v>
      </c>
      <c r="O2363" s="99">
        <v>20360</v>
      </c>
      <c r="P2363" s="2" t="s">
        <v>8103</v>
      </c>
      <c r="W2363" s="101">
        <v>1</v>
      </c>
      <c r="X2363" s="1">
        <f>IFERROR(IF(H2363="","",IF(O2363=0,0.15,IF(VLOOKUP(O2363,'Source Post 14 Status (6.30.26)'!A:B,2,FALSE)=1,0.15,0.5))),0.5)</f>
        <v>0.15</v>
      </c>
      <c r="Y2363" s="6">
        <f t="shared" si="36"/>
        <v>0</v>
      </c>
    </row>
    <row r="2364" spans="1:25" x14ac:dyDescent="0.3">
      <c r="A2364" t="str">
        <f>IF(B2364=1,COUNTIF($B$2:B2364,1),"")</f>
        <v/>
      </c>
      <c r="B2364" t="str">
        <f>IF(C2364=1,COUNTIF($H$2:H2364,H2364),"")</f>
        <v/>
      </c>
      <c r="C2364">
        <f>IF(G2364=List!$P$1,1,0)</f>
        <v>0</v>
      </c>
      <c r="D2364" s="1" t="str">
        <f>IF(E2364=1,COUNTIF($E$2:E2364,1),"")</f>
        <v/>
      </c>
      <c r="E2364" s="1" t="str">
        <f>IF(H2364=List!$P$2,1,"")</f>
        <v/>
      </c>
      <c r="F2364" s="2" t="s">
        <v>11828</v>
      </c>
      <c r="G2364" s="2" t="s">
        <v>476</v>
      </c>
      <c r="H2364" s="2" t="s">
        <v>6416</v>
      </c>
      <c r="I2364" s="2" t="s">
        <v>3626</v>
      </c>
      <c r="J2364" s="2" t="s">
        <v>950</v>
      </c>
      <c r="K2364" s="2" t="s">
        <v>3675</v>
      </c>
      <c r="L2364" s="2" t="s">
        <v>3676</v>
      </c>
      <c r="M2364" s="2" t="s">
        <v>159</v>
      </c>
      <c r="N2364" s="2" t="s">
        <v>756</v>
      </c>
      <c r="O2364" s="99">
        <v>7070</v>
      </c>
      <c r="P2364" s="2" t="s">
        <v>11465</v>
      </c>
      <c r="W2364" s="101">
        <v>1</v>
      </c>
      <c r="X2364" s="1">
        <f>IFERROR(IF(H2364="","",IF(O2364=0,0.15,IF(VLOOKUP(O2364,'Source Post 14 Status (6.30.26)'!A:B,2,FALSE)=1,0.15,0.5))),0.5)</f>
        <v>0.5</v>
      </c>
      <c r="Y2364" s="6">
        <f t="shared" si="36"/>
        <v>0</v>
      </c>
    </row>
    <row r="2365" spans="1:25" x14ac:dyDescent="0.3">
      <c r="A2365" t="str">
        <f>IF(B2365=1,COUNTIF($B$2:B2365,1),"")</f>
        <v/>
      </c>
      <c r="B2365" t="str">
        <f>IF(C2365=1,COUNTIF($H$2:H2365,H2365),"")</f>
        <v/>
      </c>
      <c r="C2365">
        <f>IF(G2365=List!$P$1,1,0)</f>
        <v>0</v>
      </c>
      <c r="D2365" s="1" t="str">
        <f>IF(E2365=1,COUNTIF($E$2:E2365,1),"")</f>
        <v/>
      </c>
      <c r="E2365" s="1" t="str">
        <f>IF(H2365=List!$P$2,1,"")</f>
        <v/>
      </c>
      <c r="F2365" s="2" t="s">
        <v>11828</v>
      </c>
      <c r="G2365" s="2" t="s">
        <v>476</v>
      </c>
      <c r="H2365" s="2" t="s">
        <v>6416</v>
      </c>
      <c r="I2365" s="2" t="s">
        <v>3626</v>
      </c>
      <c r="J2365" s="2" t="s">
        <v>950</v>
      </c>
      <c r="K2365" s="2" t="s">
        <v>3675</v>
      </c>
      <c r="L2365" s="2" t="s">
        <v>3676</v>
      </c>
      <c r="M2365" s="2" t="s">
        <v>159</v>
      </c>
      <c r="N2365" s="2" t="s">
        <v>756</v>
      </c>
      <c r="O2365" s="99">
        <v>20454</v>
      </c>
      <c r="P2365" s="2" t="s">
        <v>8110</v>
      </c>
      <c r="W2365" s="101">
        <v>1</v>
      </c>
      <c r="X2365" s="1">
        <f>IFERROR(IF(H2365="","",IF(O2365=0,0.15,IF(VLOOKUP(O2365,'Source Post 14 Status (6.30.26)'!A:B,2,FALSE)=1,0.15,0.5))),0.5)</f>
        <v>0.5</v>
      </c>
      <c r="Y2365" s="6">
        <f t="shared" si="36"/>
        <v>0</v>
      </c>
    </row>
    <row r="2366" spans="1:25" x14ac:dyDescent="0.3">
      <c r="A2366" t="str">
        <f>IF(B2366=1,COUNTIF($B$2:B2366,1),"")</f>
        <v/>
      </c>
      <c r="B2366" t="str">
        <f>IF(C2366=1,COUNTIF($H$2:H2366,H2366),"")</f>
        <v/>
      </c>
      <c r="C2366">
        <f>IF(G2366=List!$P$1,1,0)</f>
        <v>0</v>
      </c>
      <c r="D2366" s="1" t="str">
        <f>IF(E2366=1,COUNTIF($E$2:E2366,1),"")</f>
        <v/>
      </c>
      <c r="E2366" s="1" t="str">
        <f>IF(H2366=List!$P$2,1,"")</f>
        <v/>
      </c>
      <c r="F2366" s="2" t="s">
        <v>11828</v>
      </c>
      <c r="G2366" s="2" t="s">
        <v>476</v>
      </c>
      <c r="H2366" s="2" t="s">
        <v>6416</v>
      </c>
      <c r="I2366" s="2" t="s">
        <v>3626</v>
      </c>
      <c r="J2366" s="2" t="s">
        <v>950</v>
      </c>
      <c r="K2366" s="2" t="s">
        <v>3675</v>
      </c>
      <c r="L2366" s="2" t="s">
        <v>3676</v>
      </c>
      <c r="M2366" s="2" t="s">
        <v>159</v>
      </c>
      <c r="N2366" s="2" t="s">
        <v>756</v>
      </c>
      <c r="O2366" s="99">
        <v>0</v>
      </c>
      <c r="P2366" s="2" t="s">
        <v>8514</v>
      </c>
      <c r="W2366" s="101">
        <v>1</v>
      </c>
      <c r="X2366" s="1">
        <f>IFERROR(IF(H2366="","",IF(O2366=0,0.15,IF(VLOOKUP(O2366,'Source Post 14 Status (6.30.26)'!A:B,2,FALSE)=1,0.15,0.5))),0.5)</f>
        <v>0.15</v>
      </c>
      <c r="Y2366" s="6">
        <f t="shared" si="36"/>
        <v>0</v>
      </c>
    </row>
    <row r="2367" spans="1:25" x14ac:dyDescent="0.3">
      <c r="A2367" t="str">
        <f>IF(B2367=1,COUNTIF($B$2:B2367,1),"")</f>
        <v/>
      </c>
      <c r="B2367" t="str">
        <f>IF(C2367=1,COUNTIF($H$2:H2367,H2367),"")</f>
        <v/>
      </c>
      <c r="C2367">
        <f>IF(G2367=List!$P$1,1,0)</f>
        <v>0</v>
      </c>
      <c r="D2367" s="1" t="str">
        <f>IF(E2367=1,COUNTIF($E$2:E2367,1),"")</f>
        <v/>
      </c>
      <c r="E2367" s="1" t="str">
        <f>IF(H2367=List!$P$2,1,"")</f>
        <v/>
      </c>
      <c r="F2367" s="2" t="s">
        <v>11828</v>
      </c>
      <c r="G2367" s="2" t="s">
        <v>476</v>
      </c>
      <c r="H2367" s="2" t="s">
        <v>6416</v>
      </c>
      <c r="I2367" s="2" t="s">
        <v>3626</v>
      </c>
      <c r="J2367" s="2" t="s">
        <v>950</v>
      </c>
      <c r="K2367" s="2" t="s">
        <v>3675</v>
      </c>
      <c r="L2367" s="2" t="s">
        <v>3676</v>
      </c>
      <c r="M2367" s="2" t="s">
        <v>159</v>
      </c>
      <c r="N2367" s="2" t="s">
        <v>756</v>
      </c>
      <c r="O2367" s="99">
        <v>16513</v>
      </c>
      <c r="P2367" s="2" t="s">
        <v>7611</v>
      </c>
      <c r="W2367" s="101">
        <v>1</v>
      </c>
      <c r="X2367" s="1">
        <f>IFERROR(IF(H2367="","",IF(O2367=0,0.15,IF(VLOOKUP(O2367,'Source Post 14 Status (6.30.26)'!A:B,2,FALSE)=1,0.15,0.5))),0.5)</f>
        <v>0.15</v>
      </c>
      <c r="Y2367" s="6">
        <f t="shared" si="36"/>
        <v>0</v>
      </c>
    </row>
    <row r="2368" spans="1:25" x14ac:dyDescent="0.3">
      <c r="A2368" t="str">
        <f>IF(B2368=1,COUNTIF($B$2:B2368,1),"")</f>
        <v/>
      </c>
      <c r="B2368" t="str">
        <f>IF(C2368=1,COUNTIF($H$2:H2368,H2368),"")</f>
        <v/>
      </c>
      <c r="C2368">
        <f>IF(G2368=List!$P$1,1,0)</f>
        <v>0</v>
      </c>
      <c r="D2368" s="1" t="str">
        <f>IF(E2368=1,COUNTIF($E$2:E2368,1),"")</f>
        <v/>
      </c>
      <c r="E2368" s="1" t="str">
        <f>IF(H2368=List!$P$2,1,"")</f>
        <v/>
      </c>
      <c r="F2368" s="2" t="s">
        <v>11828</v>
      </c>
      <c r="G2368" s="2" t="s">
        <v>476</v>
      </c>
      <c r="H2368" s="2" t="s">
        <v>6416</v>
      </c>
      <c r="I2368" s="2" t="s">
        <v>3626</v>
      </c>
      <c r="J2368" s="2" t="s">
        <v>950</v>
      </c>
      <c r="K2368" s="2" t="s">
        <v>3675</v>
      </c>
      <c r="L2368" s="2" t="s">
        <v>3676</v>
      </c>
      <c r="M2368" s="2" t="s">
        <v>159</v>
      </c>
      <c r="N2368" s="2" t="s">
        <v>756</v>
      </c>
      <c r="O2368" s="99">
        <v>0</v>
      </c>
      <c r="P2368" s="2" t="s">
        <v>8513</v>
      </c>
      <c r="W2368" s="101">
        <v>1</v>
      </c>
      <c r="X2368" s="1">
        <f>IFERROR(IF(H2368="","",IF(O2368=0,0.15,IF(VLOOKUP(O2368,'Source Post 14 Status (6.30.26)'!A:B,2,FALSE)=1,0.15,0.5))),0.5)</f>
        <v>0.15</v>
      </c>
      <c r="Y2368" s="6">
        <f t="shared" si="36"/>
        <v>0</v>
      </c>
    </row>
    <row r="2369" spans="1:25" x14ac:dyDescent="0.3">
      <c r="A2369" t="str">
        <f>IF(B2369=1,COUNTIF($B$2:B2369,1),"")</f>
        <v/>
      </c>
      <c r="B2369" t="str">
        <f>IF(C2369=1,COUNTIF($H$2:H2369,H2369),"")</f>
        <v/>
      </c>
      <c r="C2369">
        <f>IF(G2369=List!$P$1,1,0)</f>
        <v>0</v>
      </c>
      <c r="D2369" s="1" t="str">
        <f>IF(E2369=1,COUNTIF($E$2:E2369,1),"")</f>
        <v/>
      </c>
      <c r="E2369" s="1" t="str">
        <f>IF(H2369=List!$P$2,1,"")</f>
        <v/>
      </c>
      <c r="F2369" s="2" t="s">
        <v>11828</v>
      </c>
      <c r="G2369" s="2" t="s">
        <v>476</v>
      </c>
      <c r="H2369" s="2" t="s">
        <v>6416</v>
      </c>
      <c r="I2369" s="2" t="s">
        <v>3626</v>
      </c>
      <c r="J2369" s="2" t="s">
        <v>950</v>
      </c>
      <c r="K2369" s="2" t="s">
        <v>3675</v>
      </c>
      <c r="L2369" s="2" t="s">
        <v>3676</v>
      </c>
      <c r="M2369" s="2" t="s">
        <v>159</v>
      </c>
      <c r="N2369" s="2" t="s">
        <v>756</v>
      </c>
      <c r="O2369" s="99">
        <v>1245</v>
      </c>
      <c r="P2369" s="2" t="s">
        <v>11468</v>
      </c>
      <c r="W2369" s="101">
        <v>1</v>
      </c>
      <c r="X2369" s="1">
        <f>IFERROR(IF(H2369="","",IF(O2369=0,0.15,IF(VLOOKUP(O2369,'Source Post 14 Status (6.30.26)'!A:B,2,FALSE)=1,0.15,0.5))),0.5)</f>
        <v>0.5</v>
      </c>
      <c r="Y2369" s="6">
        <f t="shared" si="36"/>
        <v>0</v>
      </c>
    </row>
    <row r="2370" spans="1:25" x14ac:dyDescent="0.3">
      <c r="A2370" t="str">
        <f>IF(B2370=1,COUNTIF($B$2:B2370,1),"")</f>
        <v/>
      </c>
      <c r="B2370" t="str">
        <f>IF(C2370=1,COUNTIF($H$2:H2370,H2370),"")</f>
        <v/>
      </c>
      <c r="C2370">
        <f>IF(G2370=List!$P$1,1,0)</f>
        <v>0</v>
      </c>
      <c r="D2370" s="1" t="str">
        <f>IF(E2370=1,COUNTIF($E$2:E2370,1),"")</f>
        <v/>
      </c>
      <c r="E2370" s="1" t="str">
        <f>IF(H2370=List!$P$2,1,"")</f>
        <v/>
      </c>
      <c r="F2370" s="2" t="s">
        <v>11828</v>
      </c>
      <c r="G2370" s="2" t="s">
        <v>476</v>
      </c>
      <c r="H2370" s="2" t="s">
        <v>6416</v>
      </c>
      <c r="I2370" s="2" t="s">
        <v>3626</v>
      </c>
      <c r="J2370" s="2" t="s">
        <v>950</v>
      </c>
      <c r="K2370" s="2" t="s">
        <v>3675</v>
      </c>
      <c r="L2370" s="2" t="s">
        <v>3676</v>
      </c>
      <c r="M2370" s="2" t="s">
        <v>159</v>
      </c>
      <c r="N2370" s="2" t="s">
        <v>756</v>
      </c>
      <c r="O2370" s="99">
        <v>20632</v>
      </c>
      <c r="P2370" s="2" t="s">
        <v>8154</v>
      </c>
      <c r="W2370" s="101">
        <v>1</v>
      </c>
      <c r="X2370" s="1">
        <f>IFERROR(IF(H2370="","",IF(O2370=0,0.15,IF(VLOOKUP(O2370,'Source Post 14 Status (6.30.26)'!A:B,2,FALSE)=1,0.15,0.5))),0.5)</f>
        <v>0.5</v>
      </c>
      <c r="Y2370" s="6">
        <f t="shared" si="36"/>
        <v>0</v>
      </c>
    </row>
    <row r="2371" spans="1:25" x14ac:dyDescent="0.3">
      <c r="A2371" t="str">
        <f>IF(B2371=1,COUNTIF($B$2:B2371,1),"")</f>
        <v/>
      </c>
      <c r="B2371" t="str">
        <f>IF(C2371=1,COUNTIF($H$2:H2371,H2371),"")</f>
        <v/>
      </c>
      <c r="C2371">
        <f>IF(G2371=List!$P$1,1,0)</f>
        <v>0</v>
      </c>
      <c r="D2371" s="1" t="str">
        <f>IF(E2371=1,COUNTIF($E$2:E2371,1),"")</f>
        <v/>
      </c>
      <c r="E2371" s="1" t="str">
        <f>IF(H2371=List!$P$2,1,"")</f>
        <v/>
      </c>
      <c r="F2371" s="2" t="s">
        <v>11828</v>
      </c>
      <c r="G2371" s="2" t="s">
        <v>476</v>
      </c>
      <c r="H2371" s="2" t="s">
        <v>6416</v>
      </c>
      <c r="I2371" s="2" t="s">
        <v>3626</v>
      </c>
      <c r="J2371" s="2" t="s">
        <v>950</v>
      </c>
      <c r="K2371" s="2" t="s">
        <v>3675</v>
      </c>
      <c r="L2371" s="2" t="s">
        <v>3676</v>
      </c>
      <c r="M2371" s="2" t="s">
        <v>159</v>
      </c>
      <c r="N2371" s="2" t="s">
        <v>756</v>
      </c>
      <c r="O2371" s="99">
        <v>10188</v>
      </c>
      <c r="P2371" s="2" t="s">
        <v>11466</v>
      </c>
      <c r="W2371" s="101">
        <v>1</v>
      </c>
      <c r="X2371" s="1">
        <f>IFERROR(IF(H2371="","",IF(O2371=0,0.15,IF(VLOOKUP(O2371,'Source Post 14 Status (6.30.26)'!A:B,2,FALSE)=1,0.15,0.5))),0.5)</f>
        <v>0.5</v>
      </c>
      <c r="Y2371" s="6">
        <f t="shared" ref="Y2371:Y2434" si="37">IF(H2371="","",ROUND(MIN((T2371+U2371)*X2371,T2371),0))</f>
        <v>0</v>
      </c>
    </row>
    <row r="2372" spans="1:25" x14ac:dyDescent="0.3">
      <c r="A2372" t="str">
        <f>IF(B2372=1,COUNTIF($B$2:B2372,1),"")</f>
        <v/>
      </c>
      <c r="B2372" t="str">
        <f>IF(C2372=1,COUNTIF($H$2:H2372,H2372),"")</f>
        <v/>
      </c>
      <c r="C2372">
        <f>IF(G2372=List!$P$1,1,0)</f>
        <v>0</v>
      </c>
      <c r="D2372" s="1" t="str">
        <f>IF(E2372=1,COUNTIF($E$2:E2372,1),"")</f>
        <v/>
      </c>
      <c r="E2372" s="1" t="str">
        <f>IF(H2372=List!$P$2,1,"")</f>
        <v/>
      </c>
      <c r="F2372" s="2" t="s">
        <v>11828</v>
      </c>
      <c r="G2372" s="2" t="s">
        <v>476</v>
      </c>
      <c r="H2372" s="2" t="s">
        <v>6416</v>
      </c>
      <c r="I2372" s="2" t="s">
        <v>3626</v>
      </c>
      <c r="J2372" s="2" t="s">
        <v>950</v>
      </c>
      <c r="K2372" s="2" t="s">
        <v>3675</v>
      </c>
      <c r="L2372" s="2" t="s">
        <v>3676</v>
      </c>
      <c r="M2372" s="2" t="s">
        <v>159</v>
      </c>
      <c r="N2372" s="2" t="s">
        <v>756</v>
      </c>
      <c r="O2372" s="99">
        <v>16515</v>
      </c>
      <c r="P2372" s="2" t="s">
        <v>11467</v>
      </c>
      <c r="W2372" s="101">
        <v>1</v>
      </c>
      <c r="X2372" s="1">
        <f>IFERROR(IF(H2372="","",IF(O2372=0,0.15,IF(VLOOKUP(O2372,'Source Post 14 Status (6.30.26)'!A:B,2,FALSE)=1,0.15,0.5))),0.5)</f>
        <v>0.15</v>
      </c>
      <c r="Y2372" s="6">
        <f t="shared" si="37"/>
        <v>0</v>
      </c>
    </row>
    <row r="2373" spans="1:25" x14ac:dyDescent="0.3">
      <c r="A2373" t="str">
        <f>IF(B2373=1,COUNTIF($B$2:B2373,1),"")</f>
        <v/>
      </c>
      <c r="B2373" t="str">
        <f>IF(C2373=1,COUNTIF($H$2:H2373,H2373),"")</f>
        <v/>
      </c>
      <c r="C2373">
        <f>IF(G2373=List!$P$1,1,0)</f>
        <v>0</v>
      </c>
      <c r="D2373" s="1" t="str">
        <f>IF(E2373=1,COUNTIF($E$2:E2373,1),"")</f>
        <v/>
      </c>
      <c r="E2373" s="1" t="str">
        <f>IF(H2373=List!$P$2,1,"")</f>
        <v/>
      </c>
      <c r="F2373" s="2" t="s">
        <v>11828</v>
      </c>
      <c r="G2373" s="2" t="s">
        <v>476</v>
      </c>
      <c r="H2373" s="2" t="s">
        <v>6417</v>
      </c>
      <c r="I2373" s="2" t="s">
        <v>3626</v>
      </c>
      <c r="J2373" s="2" t="s">
        <v>950</v>
      </c>
      <c r="K2373" s="2" t="s">
        <v>3675</v>
      </c>
      <c r="L2373" s="2" t="s">
        <v>3676</v>
      </c>
      <c r="M2373" s="2" t="s">
        <v>175</v>
      </c>
      <c r="N2373" s="2" t="s">
        <v>8515</v>
      </c>
      <c r="O2373" s="99">
        <v>0</v>
      </c>
      <c r="P2373" s="2" t="s">
        <v>8513</v>
      </c>
      <c r="W2373" s="101">
        <v>1</v>
      </c>
      <c r="X2373" s="1">
        <f>IFERROR(IF(H2373="","",IF(O2373=0,0.15,IF(VLOOKUP(O2373,'Source Post 14 Status (6.30.26)'!A:B,2,FALSE)=1,0.15,0.5))),0.5)</f>
        <v>0.15</v>
      </c>
      <c r="Y2373" s="6">
        <f t="shared" si="37"/>
        <v>0</v>
      </c>
    </row>
    <row r="2374" spans="1:25" x14ac:dyDescent="0.3">
      <c r="A2374" t="str">
        <f>IF(B2374=1,COUNTIF($B$2:B2374,1),"")</f>
        <v/>
      </c>
      <c r="B2374" t="str">
        <f>IF(C2374=1,COUNTIF($H$2:H2374,H2374),"")</f>
        <v/>
      </c>
      <c r="C2374">
        <f>IF(G2374=List!$P$1,1,0)</f>
        <v>0</v>
      </c>
      <c r="D2374" s="1" t="str">
        <f>IF(E2374=1,COUNTIF($E$2:E2374,1),"")</f>
        <v/>
      </c>
      <c r="E2374" s="1" t="str">
        <f>IF(H2374=List!$P$2,1,"")</f>
        <v/>
      </c>
      <c r="F2374" s="2" t="s">
        <v>11828</v>
      </c>
      <c r="G2374" s="2" t="s">
        <v>476</v>
      </c>
      <c r="H2374" s="2" t="s">
        <v>6417</v>
      </c>
      <c r="I2374" s="2" t="s">
        <v>3626</v>
      </c>
      <c r="J2374" s="2" t="s">
        <v>950</v>
      </c>
      <c r="K2374" s="2" t="s">
        <v>3675</v>
      </c>
      <c r="L2374" s="2" t="s">
        <v>3676</v>
      </c>
      <c r="M2374" s="2" t="s">
        <v>175</v>
      </c>
      <c r="N2374" s="2" t="s">
        <v>8515</v>
      </c>
      <c r="O2374" s="99">
        <v>11013</v>
      </c>
      <c r="P2374" s="2" t="s">
        <v>7149</v>
      </c>
      <c r="W2374" s="101">
        <v>1</v>
      </c>
      <c r="X2374" s="1">
        <f>IFERROR(IF(H2374="","",IF(O2374=0,0.15,IF(VLOOKUP(O2374,'Source Post 14 Status (6.30.26)'!A:B,2,FALSE)=1,0.15,0.5))),0.5)</f>
        <v>0.15</v>
      </c>
      <c r="Y2374" s="6">
        <f t="shared" si="37"/>
        <v>0</v>
      </c>
    </row>
    <row r="2375" spans="1:25" x14ac:dyDescent="0.3">
      <c r="A2375" t="str">
        <f>IF(B2375=1,COUNTIF($B$2:B2375,1),"")</f>
        <v/>
      </c>
      <c r="B2375" t="str">
        <f>IF(C2375=1,COUNTIF($H$2:H2375,H2375),"")</f>
        <v/>
      </c>
      <c r="C2375">
        <f>IF(G2375=List!$P$1,1,0)</f>
        <v>0</v>
      </c>
      <c r="D2375" s="1" t="str">
        <f>IF(E2375=1,COUNTIF($E$2:E2375,1),"")</f>
        <v/>
      </c>
      <c r="E2375" s="1" t="str">
        <f>IF(H2375=List!$P$2,1,"")</f>
        <v/>
      </c>
      <c r="F2375" s="2" t="s">
        <v>11828</v>
      </c>
      <c r="G2375" s="2" t="s">
        <v>477</v>
      </c>
      <c r="H2375" s="2" t="s">
        <v>6419</v>
      </c>
      <c r="I2375" s="2" t="s">
        <v>3626</v>
      </c>
      <c r="J2375" s="2" t="s">
        <v>950</v>
      </c>
      <c r="K2375" s="2" t="s">
        <v>3678</v>
      </c>
      <c r="L2375" s="2" t="s">
        <v>3679</v>
      </c>
      <c r="M2375" s="2" t="s">
        <v>190</v>
      </c>
      <c r="N2375" s="2" t="s">
        <v>769</v>
      </c>
      <c r="O2375" s="99">
        <v>0</v>
      </c>
      <c r="P2375" s="2" t="s">
        <v>8513</v>
      </c>
      <c r="W2375" s="101">
        <v>1</v>
      </c>
      <c r="X2375" s="1">
        <f>IFERROR(IF(H2375="","",IF(O2375=0,0.15,IF(VLOOKUP(O2375,'Source Post 14 Status (6.30.26)'!A:B,2,FALSE)=1,0.15,0.5))),0.5)</f>
        <v>0.15</v>
      </c>
      <c r="Y2375" s="6">
        <f t="shared" si="37"/>
        <v>0</v>
      </c>
    </row>
    <row r="2376" spans="1:25" x14ac:dyDescent="0.3">
      <c r="A2376" t="str">
        <f>IF(B2376=1,COUNTIF($B$2:B2376,1),"")</f>
        <v/>
      </c>
      <c r="B2376" t="str">
        <f>IF(C2376=1,COUNTIF($H$2:H2376,H2376),"")</f>
        <v/>
      </c>
      <c r="C2376">
        <f>IF(G2376=List!$P$1,1,0)</f>
        <v>0</v>
      </c>
      <c r="D2376" s="1" t="str">
        <f>IF(E2376=1,COUNTIF($E$2:E2376,1),"")</f>
        <v/>
      </c>
      <c r="E2376" s="1" t="str">
        <f>IF(H2376=List!$P$2,1,"")</f>
        <v/>
      </c>
      <c r="F2376" s="2" t="s">
        <v>11828</v>
      </c>
      <c r="G2376" s="2" t="s">
        <v>477</v>
      </c>
      <c r="H2376" s="2" t="s">
        <v>6419</v>
      </c>
      <c r="I2376" s="2" t="s">
        <v>3626</v>
      </c>
      <c r="J2376" s="2" t="s">
        <v>950</v>
      </c>
      <c r="K2376" s="2" t="s">
        <v>3678</v>
      </c>
      <c r="L2376" s="2" t="s">
        <v>3679</v>
      </c>
      <c r="M2376" s="2" t="s">
        <v>190</v>
      </c>
      <c r="N2376" s="2" t="s">
        <v>769</v>
      </c>
      <c r="O2376" s="99">
        <v>9878</v>
      </c>
      <c r="P2376" s="2" t="s">
        <v>7125</v>
      </c>
      <c r="W2376" s="101">
        <v>1</v>
      </c>
      <c r="X2376" s="1">
        <f>IFERROR(IF(H2376="","",IF(O2376=0,0.15,IF(VLOOKUP(O2376,'Source Post 14 Status (6.30.26)'!A:B,2,FALSE)=1,0.15,0.5))),0.5)</f>
        <v>0.5</v>
      </c>
      <c r="Y2376" s="6">
        <f t="shared" si="37"/>
        <v>0</v>
      </c>
    </row>
    <row r="2377" spans="1:25" x14ac:dyDescent="0.3">
      <c r="A2377" t="str">
        <f>IF(B2377=1,COUNTIF($B$2:B2377,1),"")</f>
        <v/>
      </c>
      <c r="B2377" t="str">
        <f>IF(C2377=1,COUNTIF($H$2:H2377,H2377),"")</f>
        <v/>
      </c>
      <c r="C2377">
        <f>IF(G2377=List!$P$1,1,0)</f>
        <v>0</v>
      </c>
      <c r="D2377" s="1" t="str">
        <f>IF(E2377=1,COUNTIF($E$2:E2377,1),"")</f>
        <v/>
      </c>
      <c r="E2377" s="1" t="str">
        <f>IF(H2377=List!$P$2,1,"")</f>
        <v/>
      </c>
      <c r="F2377" s="2" t="s">
        <v>11828</v>
      </c>
      <c r="G2377" s="2" t="s">
        <v>477</v>
      </c>
      <c r="H2377" s="2" t="s">
        <v>6418</v>
      </c>
      <c r="I2377" s="2" t="s">
        <v>3626</v>
      </c>
      <c r="J2377" s="2" t="s">
        <v>950</v>
      </c>
      <c r="K2377" s="2" t="s">
        <v>3678</v>
      </c>
      <c r="L2377" s="2" t="s">
        <v>3679</v>
      </c>
      <c r="M2377" s="2" t="s">
        <v>159</v>
      </c>
      <c r="N2377" s="2" t="s">
        <v>756</v>
      </c>
      <c r="O2377" s="99">
        <v>0</v>
      </c>
      <c r="P2377" s="2" t="s">
        <v>8512</v>
      </c>
      <c r="W2377" s="101">
        <v>1</v>
      </c>
      <c r="X2377" s="1">
        <f>IFERROR(IF(H2377="","",IF(O2377=0,0.15,IF(VLOOKUP(O2377,'Source Post 14 Status (6.30.26)'!A:B,2,FALSE)=1,0.15,0.5))),0.5)</f>
        <v>0.15</v>
      </c>
      <c r="Y2377" s="6">
        <f t="shared" si="37"/>
        <v>0</v>
      </c>
    </row>
    <row r="2378" spans="1:25" x14ac:dyDescent="0.3">
      <c r="A2378" t="str">
        <f>IF(B2378=1,COUNTIF($B$2:B2378,1),"")</f>
        <v/>
      </c>
      <c r="B2378" t="str">
        <f>IF(C2378=1,COUNTIF($H$2:H2378,H2378),"")</f>
        <v/>
      </c>
      <c r="C2378">
        <f>IF(G2378=List!$P$1,1,0)</f>
        <v>0</v>
      </c>
      <c r="D2378" s="1" t="str">
        <f>IF(E2378=1,COUNTIF($E$2:E2378,1),"")</f>
        <v/>
      </c>
      <c r="E2378" s="1" t="str">
        <f>IF(H2378=List!$P$2,1,"")</f>
        <v/>
      </c>
      <c r="F2378" s="2" t="s">
        <v>11828</v>
      </c>
      <c r="G2378" s="2" t="s">
        <v>477</v>
      </c>
      <c r="H2378" s="2" t="s">
        <v>6418</v>
      </c>
      <c r="I2378" s="2" t="s">
        <v>3626</v>
      </c>
      <c r="J2378" s="2" t="s">
        <v>950</v>
      </c>
      <c r="K2378" s="2" t="s">
        <v>3678</v>
      </c>
      <c r="L2378" s="2" t="s">
        <v>3679</v>
      </c>
      <c r="M2378" s="2" t="s">
        <v>159</v>
      </c>
      <c r="N2378" s="2" t="s">
        <v>756</v>
      </c>
      <c r="O2378" s="99">
        <v>0</v>
      </c>
      <c r="P2378" s="2" t="s">
        <v>8513</v>
      </c>
      <c r="W2378" s="101">
        <v>1</v>
      </c>
      <c r="X2378" s="1">
        <f>IFERROR(IF(H2378="","",IF(O2378=0,0.15,IF(VLOOKUP(O2378,'Source Post 14 Status (6.30.26)'!A:B,2,FALSE)=1,0.15,0.5))),0.5)</f>
        <v>0.15</v>
      </c>
      <c r="Y2378" s="6">
        <f t="shared" si="37"/>
        <v>0</v>
      </c>
    </row>
    <row r="2379" spans="1:25" x14ac:dyDescent="0.3">
      <c r="A2379" t="str">
        <f>IF(B2379=1,COUNTIF($B$2:B2379,1),"")</f>
        <v/>
      </c>
      <c r="B2379" t="str">
        <f>IF(C2379=1,COUNTIF($H$2:H2379,H2379),"")</f>
        <v/>
      </c>
      <c r="C2379">
        <f>IF(G2379=List!$P$1,1,0)</f>
        <v>0</v>
      </c>
      <c r="D2379" s="1" t="str">
        <f>IF(E2379=1,COUNTIF($E$2:E2379,1),"")</f>
        <v/>
      </c>
      <c r="E2379" s="1" t="str">
        <f>IF(H2379=List!$P$2,1,"")</f>
        <v/>
      </c>
      <c r="F2379" s="2" t="s">
        <v>11828</v>
      </c>
      <c r="G2379" s="2" t="s">
        <v>477</v>
      </c>
      <c r="H2379" s="2" t="s">
        <v>6418</v>
      </c>
      <c r="I2379" s="2" t="s">
        <v>3626</v>
      </c>
      <c r="J2379" s="2" t="s">
        <v>950</v>
      </c>
      <c r="K2379" s="2" t="s">
        <v>3678</v>
      </c>
      <c r="L2379" s="2" t="s">
        <v>3679</v>
      </c>
      <c r="M2379" s="2" t="s">
        <v>159</v>
      </c>
      <c r="N2379" s="2" t="s">
        <v>756</v>
      </c>
      <c r="O2379" s="99">
        <v>4426</v>
      </c>
      <c r="P2379" s="2" t="s">
        <v>11469</v>
      </c>
      <c r="W2379" s="101">
        <v>1</v>
      </c>
      <c r="X2379" s="1">
        <f>IFERROR(IF(H2379="","",IF(O2379=0,0.15,IF(VLOOKUP(O2379,'Source Post 14 Status (6.30.26)'!A:B,2,FALSE)=1,0.15,0.5))),0.5)</f>
        <v>0.5</v>
      </c>
      <c r="Y2379" s="6">
        <f t="shared" si="37"/>
        <v>0</v>
      </c>
    </row>
    <row r="2380" spans="1:25" x14ac:dyDescent="0.3">
      <c r="A2380" t="str">
        <f>IF(B2380=1,COUNTIF($B$2:B2380,1),"")</f>
        <v/>
      </c>
      <c r="B2380" t="str">
        <f>IF(C2380=1,COUNTIF($H$2:H2380,H2380),"")</f>
        <v/>
      </c>
      <c r="C2380">
        <f>IF(G2380=List!$P$1,1,0)</f>
        <v>0</v>
      </c>
      <c r="D2380" s="1" t="str">
        <f>IF(E2380=1,COUNTIF($E$2:E2380,1),"")</f>
        <v/>
      </c>
      <c r="E2380" s="1" t="str">
        <f>IF(H2380=List!$P$2,1,"")</f>
        <v/>
      </c>
      <c r="F2380" s="2" t="s">
        <v>11828</v>
      </c>
      <c r="G2380" s="2" t="s">
        <v>477</v>
      </c>
      <c r="H2380" s="2" t="s">
        <v>6418</v>
      </c>
      <c r="I2380" s="2" t="s">
        <v>3626</v>
      </c>
      <c r="J2380" s="2" t="s">
        <v>950</v>
      </c>
      <c r="K2380" s="2" t="s">
        <v>3678</v>
      </c>
      <c r="L2380" s="2" t="s">
        <v>3679</v>
      </c>
      <c r="M2380" s="2" t="s">
        <v>159</v>
      </c>
      <c r="N2380" s="2" t="s">
        <v>756</v>
      </c>
      <c r="O2380" s="99">
        <v>11717</v>
      </c>
      <c r="P2380" s="2" t="s">
        <v>11031</v>
      </c>
      <c r="W2380" s="101">
        <v>1</v>
      </c>
      <c r="X2380" s="1">
        <f>IFERROR(IF(H2380="","",IF(O2380=0,0.15,IF(VLOOKUP(O2380,'Source Post 14 Status (6.30.26)'!A:B,2,FALSE)=1,0.15,0.5))),0.5)</f>
        <v>0.15</v>
      </c>
      <c r="Y2380" s="6">
        <f t="shared" si="37"/>
        <v>0</v>
      </c>
    </row>
    <row r="2381" spans="1:25" x14ac:dyDescent="0.3">
      <c r="A2381" t="str">
        <f>IF(B2381=1,COUNTIF($B$2:B2381,1),"")</f>
        <v/>
      </c>
      <c r="B2381" t="str">
        <f>IF(C2381=1,COUNTIF($H$2:H2381,H2381),"")</f>
        <v/>
      </c>
      <c r="C2381">
        <f>IF(G2381=List!$P$1,1,0)</f>
        <v>0</v>
      </c>
      <c r="D2381" s="1" t="str">
        <f>IF(E2381=1,COUNTIF($E$2:E2381,1),"")</f>
        <v/>
      </c>
      <c r="E2381" s="1" t="str">
        <f>IF(H2381=List!$P$2,1,"")</f>
        <v/>
      </c>
      <c r="F2381" s="2" t="s">
        <v>11828</v>
      </c>
      <c r="G2381" s="2" t="s">
        <v>477</v>
      </c>
      <c r="H2381" s="2" t="s">
        <v>6418</v>
      </c>
      <c r="I2381" s="2" t="s">
        <v>3626</v>
      </c>
      <c r="J2381" s="2" t="s">
        <v>950</v>
      </c>
      <c r="K2381" s="2" t="s">
        <v>3678</v>
      </c>
      <c r="L2381" s="2" t="s">
        <v>3679</v>
      </c>
      <c r="M2381" s="2" t="s">
        <v>159</v>
      </c>
      <c r="N2381" s="2" t="s">
        <v>756</v>
      </c>
      <c r="O2381" s="99">
        <v>17530</v>
      </c>
      <c r="P2381" s="2" t="s">
        <v>7724</v>
      </c>
      <c r="W2381" s="101">
        <v>1</v>
      </c>
      <c r="X2381" s="1">
        <f>IFERROR(IF(H2381="","",IF(O2381=0,0.15,IF(VLOOKUP(O2381,'Source Post 14 Status (6.30.26)'!A:B,2,FALSE)=1,0.15,0.5))),0.5)</f>
        <v>0.15</v>
      </c>
      <c r="Y2381" s="6">
        <f t="shared" si="37"/>
        <v>0</v>
      </c>
    </row>
    <row r="2382" spans="1:25" x14ac:dyDescent="0.3">
      <c r="A2382" t="str">
        <f>IF(B2382=1,COUNTIF($B$2:B2382,1),"")</f>
        <v/>
      </c>
      <c r="B2382" t="str">
        <f>IF(C2382=1,COUNTIF($H$2:H2382,H2382),"")</f>
        <v/>
      </c>
      <c r="C2382">
        <f>IF(G2382=List!$P$1,1,0)</f>
        <v>0</v>
      </c>
      <c r="D2382" s="1" t="str">
        <f>IF(E2382=1,COUNTIF($E$2:E2382,1),"")</f>
        <v/>
      </c>
      <c r="E2382" s="1" t="str">
        <f>IF(H2382=List!$P$2,1,"")</f>
        <v/>
      </c>
      <c r="F2382" s="2" t="s">
        <v>11828</v>
      </c>
      <c r="G2382" s="2" t="s">
        <v>477</v>
      </c>
      <c r="H2382" s="2" t="s">
        <v>6418</v>
      </c>
      <c r="I2382" s="2" t="s">
        <v>3626</v>
      </c>
      <c r="J2382" s="2" t="s">
        <v>950</v>
      </c>
      <c r="K2382" s="2" t="s">
        <v>3678</v>
      </c>
      <c r="L2382" s="2" t="s">
        <v>3679</v>
      </c>
      <c r="M2382" s="2" t="s">
        <v>159</v>
      </c>
      <c r="N2382" s="2" t="s">
        <v>756</v>
      </c>
      <c r="O2382" s="99">
        <v>7458</v>
      </c>
      <c r="P2382" s="2" t="s">
        <v>11109</v>
      </c>
      <c r="W2382" s="101">
        <v>1</v>
      </c>
      <c r="X2382" s="1">
        <f>IFERROR(IF(H2382="","",IF(O2382=0,0.15,IF(VLOOKUP(O2382,'Source Post 14 Status (6.30.26)'!A:B,2,FALSE)=1,0.15,0.5))),0.5)</f>
        <v>0.5</v>
      </c>
      <c r="Y2382" s="6">
        <f t="shared" si="37"/>
        <v>0</v>
      </c>
    </row>
    <row r="2383" spans="1:25" x14ac:dyDescent="0.3">
      <c r="A2383" t="str">
        <f>IF(B2383=1,COUNTIF($B$2:B2383,1),"")</f>
        <v/>
      </c>
      <c r="B2383" t="str">
        <f>IF(C2383=1,COUNTIF($H$2:H2383,H2383),"")</f>
        <v/>
      </c>
      <c r="C2383">
        <f>IF(G2383=List!$P$1,1,0)</f>
        <v>0</v>
      </c>
      <c r="D2383" s="1" t="str">
        <f>IF(E2383=1,COUNTIF($E$2:E2383,1),"")</f>
        <v/>
      </c>
      <c r="E2383" s="1" t="str">
        <f>IF(H2383=List!$P$2,1,"")</f>
        <v/>
      </c>
      <c r="F2383" s="2" t="s">
        <v>11828</v>
      </c>
      <c r="G2383" s="2" t="s">
        <v>477</v>
      </c>
      <c r="H2383" s="2" t="s">
        <v>6418</v>
      </c>
      <c r="I2383" s="2" t="s">
        <v>3626</v>
      </c>
      <c r="J2383" s="2" t="s">
        <v>950</v>
      </c>
      <c r="K2383" s="2" t="s">
        <v>3678</v>
      </c>
      <c r="L2383" s="2" t="s">
        <v>3679</v>
      </c>
      <c r="M2383" s="2" t="s">
        <v>159</v>
      </c>
      <c r="N2383" s="2" t="s">
        <v>756</v>
      </c>
      <c r="O2383" s="99">
        <v>14938</v>
      </c>
      <c r="P2383" s="2" t="s">
        <v>7336</v>
      </c>
      <c r="W2383" s="101">
        <v>1</v>
      </c>
      <c r="X2383" s="1">
        <f>IFERROR(IF(H2383="","",IF(O2383=0,0.15,IF(VLOOKUP(O2383,'Source Post 14 Status (6.30.26)'!A:B,2,FALSE)=1,0.15,0.5))),0.5)</f>
        <v>0.15</v>
      </c>
      <c r="Y2383" s="6">
        <f t="shared" si="37"/>
        <v>0</v>
      </c>
    </row>
    <row r="2384" spans="1:25" x14ac:dyDescent="0.3">
      <c r="A2384" t="str">
        <f>IF(B2384=1,COUNTIF($B$2:B2384,1),"")</f>
        <v/>
      </c>
      <c r="B2384" t="str">
        <f>IF(C2384=1,COUNTIF($H$2:H2384,H2384),"")</f>
        <v/>
      </c>
      <c r="C2384">
        <f>IF(G2384=List!$P$1,1,0)</f>
        <v>0</v>
      </c>
      <c r="D2384" s="1" t="str">
        <f>IF(E2384=1,COUNTIF($E$2:E2384,1),"")</f>
        <v/>
      </c>
      <c r="E2384" s="1" t="str">
        <f>IF(H2384=List!$P$2,1,"")</f>
        <v/>
      </c>
      <c r="F2384" s="2" t="s">
        <v>11828</v>
      </c>
      <c r="G2384" s="2" t="s">
        <v>477</v>
      </c>
      <c r="H2384" s="2" t="s">
        <v>6418</v>
      </c>
      <c r="I2384" s="2" t="s">
        <v>3626</v>
      </c>
      <c r="J2384" s="2" t="s">
        <v>950</v>
      </c>
      <c r="K2384" s="2" t="s">
        <v>3678</v>
      </c>
      <c r="L2384" s="2" t="s">
        <v>3679</v>
      </c>
      <c r="M2384" s="2" t="s">
        <v>159</v>
      </c>
      <c r="N2384" s="2" t="s">
        <v>756</v>
      </c>
      <c r="O2384" s="99">
        <v>3087</v>
      </c>
      <c r="P2384" s="2" t="s">
        <v>11473</v>
      </c>
      <c r="W2384" s="101">
        <v>1</v>
      </c>
      <c r="X2384" s="1">
        <f>IFERROR(IF(H2384="","",IF(O2384=0,0.15,IF(VLOOKUP(O2384,'Source Post 14 Status (6.30.26)'!A:B,2,FALSE)=1,0.15,0.5))),0.5)</f>
        <v>0.5</v>
      </c>
      <c r="Y2384" s="6">
        <f t="shared" si="37"/>
        <v>0</v>
      </c>
    </row>
    <row r="2385" spans="1:25" x14ac:dyDescent="0.3">
      <c r="A2385" t="str">
        <f>IF(B2385=1,COUNTIF($B$2:B2385,1),"")</f>
        <v/>
      </c>
      <c r="B2385" t="str">
        <f>IF(C2385=1,COUNTIF($H$2:H2385,H2385),"")</f>
        <v/>
      </c>
      <c r="C2385">
        <f>IF(G2385=List!$P$1,1,0)</f>
        <v>0</v>
      </c>
      <c r="D2385" s="1" t="str">
        <f>IF(E2385=1,COUNTIF($E$2:E2385,1),"")</f>
        <v/>
      </c>
      <c r="E2385" s="1" t="str">
        <f>IF(H2385=List!$P$2,1,"")</f>
        <v/>
      </c>
      <c r="F2385" s="2" t="s">
        <v>11828</v>
      </c>
      <c r="G2385" s="2" t="s">
        <v>477</v>
      </c>
      <c r="H2385" s="2" t="s">
        <v>6418</v>
      </c>
      <c r="I2385" s="2" t="s">
        <v>3626</v>
      </c>
      <c r="J2385" s="2" t="s">
        <v>950</v>
      </c>
      <c r="K2385" s="2" t="s">
        <v>3678</v>
      </c>
      <c r="L2385" s="2" t="s">
        <v>3679</v>
      </c>
      <c r="M2385" s="2" t="s">
        <v>159</v>
      </c>
      <c r="N2385" s="2" t="s">
        <v>756</v>
      </c>
      <c r="O2385" s="99">
        <v>3921</v>
      </c>
      <c r="P2385" s="2" t="s">
        <v>11154</v>
      </c>
      <c r="W2385" s="101">
        <v>1</v>
      </c>
      <c r="X2385" s="1">
        <f>IFERROR(IF(H2385="","",IF(O2385=0,0.15,IF(VLOOKUP(O2385,'Source Post 14 Status (6.30.26)'!A:B,2,FALSE)=1,0.15,0.5))),0.5)</f>
        <v>0.5</v>
      </c>
      <c r="Y2385" s="6">
        <f t="shared" si="37"/>
        <v>0</v>
      </c>
    </row>
    <row r="2386" spans="1:25" x14ac:dyDescent="0.3">
      <c r="A2386" t="str">
        <f>IF(B2386=1,COUNTIF($B$2:B2386,1),"")</f>
        <v/>
      </c>
      <c r="B2386" t="str">
        <f>IF(C2386=1,COUNTIF($H$2:H2386,H2386),"")</f>
        <v/>
      </c>
      <c r="C2386">
        <f>IF(G2386=List!$P$1,1,0)</f>
        <v>0</v>
      </c>
      <c r="D2386" s="1" t="str">
        <f>IF(E2386=1,COUNTIF($E$2:E2386,1),"")</f>
        <v/>
      </c>
      <c r="E2386" s="1" t="str">
        <f>IF(H2386=List!$P$2,1,"")</f>
        <v/>
      </c>
      <c r="F2386" s="2" t="s">
        <v>11828</v>
      </c>
      <c r="G2386" s="2" t="s">
        <v>477</v>
      </c>
      <c r="H2386" s="2" t="s">
        <v>6418</v>
      </c>
      <c r="I2386" s="2" t="s">
        <v>3626</v>
      </c>
      <c r="J2386" s="2" t="s">
        <v>950</v>
      </c>
      <c r="K2386" s="2" t="s">
        <v>3678</v>
      </c>
      <c r="L2386" s="2" t="s">
        <v>3679</v>
      </c>
      <c r="M2386" s="2" t="s">
        <v>159</v>
      </c>
      <c r="N2386" s="2" t="s">
        <v>756</v>
      </c>
      <c r="O2386" s="99">
        <v>6974</v>
      </c>
      <c r="P2386" s="2" t="s">
        <v>11474</v>
      </c>
      <c r="W2386" s="101">
        <v>1</v>
      </c>
      <c r="X2386" s="1">
        <f>IFERROR(IF(H2386="","",IF(O2386=0,0.15,IF(VLOOKUP(O2386,'Source Post 14 Status (6.30.26)'!A:B,2,FALSE)=1,0.15,0.5))),0.5)</f>
        <v>0.5</v>
      </c>
      <c r="Y2386" s="6">
        <f t="shared" si="37"/>
        <v>0</v>
      </c>
    </row>
    <row r="2387" spans="1:25" x14ac:dyDescent="0.3">
      <c r="A2387" t="str">
        <f>IF(B2387=1,COUNTIF($B$2:B2387,1),"")</f>
        <v/>
      </c>
      <c r="B2387" t="str">
        <f>IF(C2387=1,COUNTIF($H$2:H2387,H2387),"")</f>
        <v/>
      </c>
      <c r="C2387">
        <f>IF(G2387=List!$P$1,1,0)</f>
        <v>0</v>
      </c>
      <c r="D2387" s="1" t="str">
        <f>IF(E2387=1,COUNTIF($E$2:E2387,1),"")</f>
        <v/>
      </c>
      <c r="E2387" s="1" t="str">
        <f>IF(H2387=List!$P$2,1,"")</f>
        <v/>
      </c>
      <c r="F2387" s="2" t="s">
        <v>11828</v>
      </c>
      <c r="G2387" s="2" t="s">
        <v>477</v>
      </c>
      <c r="H2387" s="2" t="s">
        <v>6418</v>
      </c>
      <c r="I2387" s="2" t="s">
        <v>3626</v>
      </c>
      <c r="J2387" s="2" t="s">
        <v>950</v>
      </c>
      <c r="K2387" s="2" t="s">
        <v>3678</v>
      </c>
      <c r="L2387" s="2" t="s">
        <v>3679</v>
      </c>
      <c r="M2387" s="2" t="s">
        <v>159</v>
      </c>
      <c r="N2387" s="2" t="s">
        <v>756</v>
      </c>
      <c r="O2387" s="99">
        <v>8195</v>
      </c>
      <c r="P2387" s="2" t="s">
        <v>7020</v>
      </c>
      <c r="W2387" s="101">
        <v>1</v>
      </c>
      <c r="X2387" s="1">
        <f>IFERROR(IF(H2387="","",IF(O2387=0,0.15,IF(VLOOKUP(O2387,'Source Post 14 Status (6.30.26)'!A:B,2,FALSE)=1,0.15,0.5))),0.5)</f>
        <v>0.5</v>
      </c>
      <c r="Y2387" s="6">
        <f t="shared" si="37"/>
        <v>0</v>
      </c>
    </row>
    <row r="2388" spans="1:25" x14ac:dyDescent="0.3">
      <c r="A2388" t="str">
        <f>IF(B2388=1,COUNTIF($B$2:B2388,1),"")</f>
        <v/>
      </c>
      <c r="B2388" t="str">
        <f>IF(C2388=1,COUNTIF($H$2:H2388,H2388),"")</f>
        <v/>
      </c>
      <c r="C2388">
        <f>IF(G2388=List!$P$1,1,0)</f>
        <v>0</v>
      </c>
      <c r="D2388" s="1" t="str">
        <f>IF(E2388=1,COUNTIF($E$2:E2388,1),"")</f>
        <v/>
      </c>
      <c r="E2388" s="1" t="str">
        <f>IF(H2388=List!$P$2,1,"")</f>
        <v/>
      </c>
      <c r="F2388" s="2" t="s">
        <v>11828</v>
      </c>
      <c r="G2388" s="2" t="s">
        <v>477</v>
      </c>
      <c r="H2388" s="2" t="s">
        <v>6418</v>
      </c>
      <c r="I2388" s="2" t="s">
        <v>3626</v>
      </c>
      <c r="J2388" s="2" t="s">
        <v>950</v>
      </c>
      <c r="K2388" s="2" t="s">
        <v>3678</v>
      </c>
      <c r="L2388" s="2" t="s">
        <v>3679</v>
      </c>
      <c r="M2388" s="2" t="s">
        <v>159</v>
      </c>
      <c r="N2388" s="2" t="s">
        <v>756</v>
      </c>
      <c r="O2388" s="99">
        <v>9345</v>
      </c>
      <c r="P2388" s="2" t="s">
        <v>11177</v>
      </c>
      <c r="W2388" s="101">
        <v>1</v>
      </c>
      <c r="X2388" s="1">
        <f>IFERROR(IF(H2388="","",IF(O2388=0,0.15,IF(VLOOKUP(O2388,'Source Post 14 Status (6.30.26)'!A:B,2,FALSE)=1,0.15,0.5))),0.5)</f>
        <v>0.5</v>
      </c>
      <c r="Y2388" s="6">
        <f t="shared" si="37"/>
        <v>0</v>
      </c>
    </row>
    <row r="2389" spans="1:25" x14ac:dyDescent="0.3">
      <c r="A2389" t="str">
        <f>IF(B2389=1,COUNTIF($B$2:B2389,1),"")</f>
        <v/>
      </c>
      <c r="B2389" t="str">
        <f>IF(C2389=1,COUNTIF($H$2:H2389,H2389),"")</f>
        <v/>
      </c>
      <c r="C2389">
        <f>IF(G2389=List!$P$1,1,0)</f>
        <v>0</v>
      </c>
      <c r="D2389" s="1" t="str">
        <f>IF(E2389=1,COUNTIF($E$2:E2389,1),"")</f>
        <v/>
      </c>
      <c r="E2389" s="1" t="str">
        <f>IF(H2389=List!$P$2,1,"")</f>
        <v/>
      </c>
      <c r="F2389" s="2" t="s">
        <v>11828</v>
      </c>
      <c r="G2389" s="2" t="s">
        <v>477</v>
      </c>
      <c r="H2389" s="2" t="s">
        <v>6418</v>
      </c>
      <c r="I2389" s="2" t="s">
        <v>3626</v>
      </c>
      <c r="J2389" s="2" t="s">
        <v>950</v>
      </c>
      <c r="K2389" s="2" t="s">
        <v>3678</v>
      </c>
      <c r="L2389" s="2" t="s">
        <v>3679</v>
      </c>
      <c r="M2389" s="2" t="s">
        <v>159</v>
      </c>
      <c r="N2389" s="2" t="s">
        <v>756</v>
      </c>
      <c r="O2389" s="99">
        <v>11315</v>
      </c>
      <c r="P2389" s="2" t="s">
        <v>11470</v>
      </c>
      <c r="W2389" s="101">
        <v>1</v>
      </c>
      <c r="X2389" s="1">
        <f>IFERROR(IF(H2389="","",IF(O2389=0,0.15,IF(VLOOKUP(O2389,'Source Post 14 Status (6.30.26)'!A:B,2,FALSE)=1,0.15,0.5))),0.5)</f>
        <v>0.5</v>
      </c>
      <c r="Y2389" s="6">
        <f t="shared" si="37"/>
        <v>0</v>
      </c>
    </row>
    <row r="2390" spans="1:25" x14ac:dyDescent="0.3">
      <c r="A2390" t="str">
        <f>IF(B2390=1,COUNTIF($B$2:B2390,1),"")</f>
        <v/>
      </c>
      <c r="B2390" t="str">
        <f>IF(C2390=1,COUNTIF($H$2:H2390,H2390),"")</f>
        <v/>
      </c>
      <c r="C2390">
        <f>IF(G2390=List!$P$1,1,0)</f>
        <v>0</v>
      </c>
      <c r="D2390" s="1" t="str">
        <f>IF(E2390=1,COUNTIF($E$2:E2390,1),"")</f>
        <v/>
      </c>
      <c r="E2390" s="1" t="str">
        <f>IF(H2390=List!$P$2,1,"")</f>
        <v/>
      </c>
      <c r="F2390" s="2" t="s">
        <v>11828</v>
      </c>
      <c r="G2390" s="2" t="s">
        <v>477</v>
      </c>
      <c r="H2390" s="2" t="s">
        <v>6418</v>
      </c>
      <c r="I2390" s="2" t="s">
        <v>3626</v>
      </c>
      <c r="J2390" s="2" t="s">
        <v>950</v>
      </c>
      <c r="K2390" s="2" t="s">
        <v>3678</v>
      </c>
      <c r="L2390" s="2" t="s">
        <v>3679</v>
      </c>
      <c r="M2390" s="2" t="s">
        <v>159</v>
      </c>
      <c r="N2390" s="2" t="s">
        <v>756</v>
      </c>
      <c r="O2390" s="99">
        <v>11968</v>
      </c>
      <c r="P2390" s="2" t="s">
        <v>11471</v>
      </c>
      <c r="W2390" s="101">
        <v>1</v>
      </c>
      <c r="X2390" s="1">
        <f>IFERROR(IF(H2390="","",IF(O2390=0,0.15,IF(VLOOKUP(O2390,'Source Post 14 Status (6.30.26)'!A:B,2,FALSE)=1,0.15,0.5))),0.5)</f>
        <v>0.15</v>
      </c>
      <c r="Y2390" s="6">
        <f t="shared" si="37"/>
        <v>0</v>
      </c>
    </row>
    <row r="2391" spans="1:25" x14ac:dyDescent="0.3">
      <c r="A2391" t="str">
        <f>IF(B2391=1,COUNTIF($B$2:B2391,1),"")</f>
        <v/>
      </c>
      <c r="B2391" t="str">
        <f>IF(C2391=1,COUNTIF($H$2:H2391,H2391),"")</f>
        <v/>
      </c>
      <c r="C2391">
        <f>IF(G2391=List!$P$1,1,0)</f>
        <v>0</v>
      </c>
      <c r="D2391" s="1" t="str">
        <f>IF(E2391=1,COUNTIF($E$2:E2391,1),"")</f>
        <v/>
      </c>
      <c r="E2391" s="1" t="str">
        <f>IF(H2391=List!$P$2,1,"")</f>
        <v/>
      </c>
      <c r="F2391" s="2" t="s">
        <v>11828</v>
      </c>
      <c r="G2391" s="2" t="s">
        <v>477</v>
      </c>
      <c r="H2391" s="2" t="s">
        <v>6418</v>
      </c>
      <c r="I2391" s="2" t="s">
        <v>3626</v>
      </c>
      <c r="J2391" s="2" t="s">
        <v>950</v>
      </c>
      <c r="K2391" s="2" t="s">
        <v>3678</v>
      </c>
      <c r="L2391" s="2" t="s">
        <v>3679</v>
      </c>
      <c r="M2391" s="2" t="s">
        <v>159</v>
      </c>
      <c r="N2391" s="2" t="s">
        <v>756</v>
      </c>
      <c r="O2391" s="99">
        <v>22878</v>
      </c>
      <c r="P2391" s="2" t="s">
        <v>8317</v>
      </c>
      <c r="W2391" s="101">
        <v>1</v>
      </c>
      <c r="X2391" s="1">
        <f>IFERROR(IF(H2391="","",IF(O2391=0,0.15,IF(VLOOKUP(O2391,'Source Post 14 Status (6.30.26)'!A:B,2,FALSE)=1,0.15,0.5))),0.5)</f>
        <v>0.15</v>
      </c>
      <c r="Y2391" s="6">
        <f t="shared" si="37"/>
        <v>0</v>
      </c>
    </row>
    <row r="2392" spans="1:25" x14ac:dyDescent="0.3">
      <c r="A2392" t="str">
        <f>IF(B2392=1,COUNTIF($B$2:B2392,1),"")</f>
        <v/>
      </c>
      <c r="B2392" t="str">
        <f>IF(C2392=1,COUNTIF($H$2:H2392,H2392),"")</f>
        <v/>
      </c>
      <c r="C2392">
        <f>IF(G2392=List!$P$1,1,0)</f>
        <v>0</v>
      </c>
      <c r="D2392" s="1" t="str">
        <f>IF(E2392=1,COUNTIF($E$2:E2392,1),"")</f>
        <v/>
      </c>
      <c r="E2392" s="1" t="str">
        <f>IF(H2392=List!$P$2,1,"")</f>
        <v/>
      </c>
      <c r="F2392" s="2" t="s">
        <v>11828</v>
      </c>
      <c r="G2392" s="2" t="s">
        <v>477</v>
      </c>
      <c r="H2392" s="2" t="s">
        <v>6418</v>
      </c>
      <c r="I2392" s="2" t="s">
        <v>3626</v>
      </c>
      <c r="J2392" s="2" t="s">
        <v>950</v>
      </c>
      <c r="K2392" s="2" t="s">
        <v>3678</v>
      </c>
      <c r="L2392" s="2" t="s">
        <v>3679</v>
      </c>
      <c r="M2392" s="2" t="s">
        <v>159</v>
      </c>
      <c r="N2392" s="2" t="s">
        <v>756</v>
      </c>
      <c r="O2392" s="99">
        <v>4447</v>
      </c>
      <c r="P2392" s="2" t="s">
        <v>11472</v>
      </c>
      <c r="W2392" s="101">
        <v>1</v>
      </c>
      <c r="X2392" s="1">
        <f>IFERROR(IF(H2392="","",IF(O2392=0,0.15,IF(VLOOKUP(O2392,'Source Post 14 Status (6.30.26)'!A:B,2,FALSE)=1,0.15,0.5))),0.5)</f>
        <v>0.5</v>
      </c>
      <c r="Y2392" s="6">
        <f t="shared" si="37"/>
        <v>0</v>
      </c>
    </row>
    <row r="2393" spans="1:25" x14ac:dyDescent="0.3">
      <c r="A2393" t="str">
        <f>IF(B2393=1,COUNTIF($B$2:B2393,1),"")</f>
        <v/>
      </c>
      <c r="B2393" t="str">
        <f>IF(C2393=1,COUNTIF($H$2:H2393,H2393),"")</f>
        <v/>
      </c>
      <c r="C2393">
        <f>IF(G2393=List!$P$1,1,0)</f>
        <v>0</v>
      </c>
      <c r="D2393" s="1" t="str">
        <f>IF(E2393=1,COUNTIF($E$2:E2393,1),"")</f>
        <v/>
      </c>
      <c r="E2393" s="1" t="str">
        <f>IF(H2393=List!$P$2,1,"")</f>
        <v/>
      </c>
      <c r="F2393" s="2" t="s">
        <v>11828</v>
      </c>
      <c r="G2393" s="2" t="s">
        <v>477</v>
      </c>
      <c r="H2393" s="2" t="s">
        <v>6418</v>
      </c>
      <c r="I2393" s="2" t="s">
        <v>3626</v>
      </c>
      <c r="J2393" s="2" t="s">
        <v>950</v>
      </c>
      <c r="K2393" s="2" t="s">
        <v>3678</v>
      </c>
      <c r="L2393" s="2" t="s">
        <v>3679</v>
      </c>
      <c r="M2393" s="2" t="s">
        <v>159</v>
      </c>
      <c r="N2393" s="2" t="s">
        <v>756</v>
      </c>
      <c r="O2393" s="99">
        <v>0</v>
      </c>
      <c r="P2393" s="2" t="s">
        <v>8514</v>
      </c>
      <c r="W2393" s="101">
        <v>1</v>
      </c>
      <c r="X2393" s="1">
        <f>IFERROR(IF(H2393="","",IF(O2393=0,0.15,IF(VLOOKUP(O2393,'Source Post 14 Status (6.30.26)'!A:B,2,FALSE)=1,0.15,0.5))),0.5)</f>
        <v>0.15</v>
      </c>
      <c r="Y2393" s="6">
        <f t="shared" si="37"/>
        <v>0</v>
      </c>
    </row>
    <row r="2394" spans="1:25" x14ac:dyDescent="0.3">
      <c r="A2394" t="str">
        <f>IF(B2394=1,COUNTIF($B$2:B2394,1),"")</f>
        <v/>
      </c>
      <c r="B2394" t="str">
        <f>IF(C2394=1,COUNTIF($H$2:H2394,H2394),"")</f>
        <v/>
      </c>
      <c r="C2394">
        <f>IF(G2394=List!$P$1,1,0)</f>
        <v>0</v>
      </c>
      <c r="D2394" s="1" t="str">
        <f>IF(E2394=1,COUNTIF($E$2:E2394,1),"")</f>
        <v/>
      </c>
      <c r="E2394" s="1" t="str">
        <f>IF(H2394=List!$P$2,1,"")</f>
        <v/>
      </c>
      <c r="F2394" s="2" t="s">
        <v>11828</v>
      </c>
      <c r="G2394" s="2" t="s">
        <v>478</v>
      </c>
      <c r="H2394" s="2" t="s">
        <v>6420</v>
      </c>
      <c r="I2394" s="2" t="s">
        <v>3626</v>
      </c>
      <c r="J2394" s="2" t="s">
        <v>950</v>
      </c>
      <c r="K2394" s="2" t="s">
        <v>3681</v>
      </c>
      <c r="L2394" s="2" t="s">
        <v>3682</v>
      </c>
      <c r="M2394" s="2" t="s">
        <v>159</v>
      </c>
      <c r="N2394" s="2" t="s">
        <v>756</v>
      </c>
      <c r="O2394" s="99">
        <v>17748</v>
      </c>
      <c r="P2394" s="2" t="s">
        <v>7800</v>
      </c>
      <c r="Q2394">
        <v>97500</v>
      </c>
      <c r="R2394">
        <v>97500</v>
      </c>
      <c r="S2394">
        <v>198000</v>
      </c>
      <c r="T2394">
        <v>97500</v>
      </c>
      <c r="U2394">
        <v>97500</v>
      </c>
      <c r="V2394" t="s">
        <v>11479</v>
      </c>
      <c r="W2394" s="101">
        <v>46198.66160107639</v>
      </c>
      <c r="X2394" s="1">
        <f>IFERROR(IF(H2394="","",IF(O2394=0,0.15,IF(VLOOKUP(O2394,'Source Post 14 Status (6.30.26)'!A:B,2,FALSE)=1,0.15,0.5))),0.5)</f>
        <v>0.15</v>
      </c>
      <c r="Y2394" s="6">
        <f t="shared" si="37"/>
        <v>29250</v>
      </c>
    </row>
    <row r="2395" spans="1:25" x14ac:dyDescent="0.3">
      <c r="A2395" t="str">
        <f>IF(B2395=1,COUNTIF($B$2:B2395,1),"")</f>
        <v/>
      </c>
      <c r="B2395" t="str">
        <f>IF(C2395=1,COUNTIF($H$2:H2395,H2395),"")</f>
        <v/>
      </c>
      <c r="C2395">
        <f>IF(G2395=List!$P$1,1,0)</f>
        <v>0</v>
      </c>
      <c r="D2395" s="1" t="str">
        <f>IF(E2395=1,COUNTIF($E$2:E2395,1),"")</f>
        <v/>
      </c>
      <c r="E2395" s="1" t="str">
        <f>IF(H2395=List!$P$2,1,"")</f>
        <v/>
      </c>
      <c r="F2395" s="2" t="s">
        <v>11828</v>
      </c>
      <c r="G2395" s="2" t="s">
        <v>478</v>
      </c>
      <c r="H2395" s="2" t="s">
        <v>6420</v>
      </c>
      <c r="I2395" s="2" t="s">
        <v>3626</v>
      </c>
      <c r="J2395" s="2" t="s">
        <v>950</v>
      </c>
      <c r="K2395" s="2" t="s">
        <v>3681</v>
      </c>
      <c r="L2395" s="2" t="s">
        <v>3682</v>
      </c>
      <c r="M2395" s="2" t="s">
        <v>159</v>
      </c>
      <c r="N2395" s="2" t="s">
        <v>756</v>
      </c>
      <c r="O2395" s="99">
        <v>24780</v>
      </c>
      <c r="P2395" s="2" t="s">
        <v>8492</v>
      </c>
      <c r="Q2395">
        <v>213500</v>
      </c>
      <c r="R2395">
        <v>213500</v>
      </c>
      <c r="S2395">
        <v>425000</v>
      </c>
      <c r="T2395">
        <v>139500</v>
      </c>
      <c r="U2395">
        <v>139500</v>
      </c>
      <c r="V2395" t="s">
        <v>11479</v>
      </c>
      <c r="W2395" s="101">
        <v>46198.614577048611</v>
      </c>
      <c r="X2395" s="1">
        <f>IFERROR(IF(H2395="","",IF(O2395=0,0.15,IF(VLOOKUP(O2395,'Source Post 14 Status (6.30.26)'!A:B,2,FALSE)=1,0.15,0.5))),0.5)</f>
        <v>0.15</v>
      </c>
      <c r="Y2395" s="6">
        <f t="shared" si="37"/>
        <v>41850</v>
      </c>
    </row>
    <row r="2396" spans="1:25" x14ac:dyDescent="0.3">
      <c r="A2396" t="str">
        <f>IF(B2396=1,COUNTIF($B$2:B2396,1),"")</f>
        <v/>
      </c>
      <c r="B2396" t="str">
        <f>IF(C2396=1,COUNTIF($H$2:H2396,H2396),"")</f>
        <v/>
      </c>
      <c r="C2396">
        <f>IF(G2396=List!$P$1,1,0)</f>
        <v>0</v>
      </c>
      <c r="D2396" s="1" t="str">
        <f>IF(E2396=1,COUNTIF($E$2:E2396,1),"")</f>
        <v/>
      </c>
      <c r="E2396" s="1" t="str">
        <f>IF(H2396=List!$P$2,1,"")</f>
        <v/>
      </c>
      <c r="F2396" s="2" t="s">
        <v>11828</v>
      </c>
      <c r="G2396" s="2" t="s">
        <v>478</v>
      </c>
      <c r="H2396" s="2" t="s">
        <v>6420</v>
      </c>
      <c r="I2396" s="2" t="s">
        <v>3626</v>
      </c>
      <c r="J2396" s="2" t="s">
        <v>950</v>
      </c>
      <c r="K2396" s="2" t="s">
        <v>3681</v>
      </c>
      <c r="L2396" s="2" t="s">
        <v>3682</v>
      </c>
      <c r="M2396" s="2" t="s">
        <v>159</v>
      </c>
      <c r="N2396" s="2" t="s">
        <v>756</v>
      </c>
      <c r="O2396" s="99">
        <v>0</v>
      </c>
      <c r="P2396" s="2" t="s">
        <v>8514</v>
      </c>
      <c r="W2396" s="101">
        <v>1</v>
      </c>
      <c r="X2396" s="1">
        <f>IFERROR(IF(H2396="","",IF(O2396=0,0.15,IF(VLOOKUP(O2396,'Source Post 14 Status (6.30.26)'!A:B,2,FALSE)=1,0.15,0.5))),0.5)</f>
        <v>0.15</v>
      </c>
      <c r="Y2396" s="6">
        <f t="shared" si="37"/>
        <v>0</v>
      </c>
    </row>
    <row r="2397" spans="1:25" x14ac:dyDescent="0.3">
      <c r="A2397" t="str">
        <f>IF(B2397=1,COUNTIF($B$2:B2397,1),"")</f>
        <v/>
      </c>
      <c r="B2397" t="str">
        <f>IF(C2397=1,COUNTIF($H$2:H2397,H2397),"")</f>
        <v/>
      </c>
      <c r="C2397">
        <f>IF(G2397=List!$P$1,1,0)</f>
        <v>0</v>
      </c>
      <c r="D2397" s="1" t="str">
        <f>IF(E2397=1,COUNTIF($E$2:E2397,1),"")</f>
        <v/>
      </c>
      <c r="E2397" s="1" t="str">
        <f>IF(H2397=List!$P$2,1,"")</f>
        <v/>
      </c>
      <c r="F2397" s="2" t="s">
        <v>11828</v>
      </c>
      <c r="G2397" s="2" t="s">
        <v>478</v>
      </c>
      <c r="H2397" s="2" t="s">
        <v>6420</v>
      </c>
      <c r="I2397" s="2" t="s">
        <v>3626</v>
      </c>
      <c r="J2397" s="2" t="s">
        <v>950</v>
      </c>
      <c r="K2397" s="2" t="s">
        <v>3681</v>
      </c>
      <c r="L2397" s="2" t="s">
        <v>3682</v>
      </c>
      <c r="M2397" s="2" t="s">
        <v>159</v>
      </c>
      <c r="N2397" s="2" t="s">
        <v>756</v>
      </c>
      <c r="O2397" s="99">
        <v>20994</v>
      </c>
      <c r="P2397" s="2" t="s">
        <v>8256</v>
      </c>
      <c r="Q2397">
        <v>127000</v>
      </c>
      <c r="R2397">
        <v>127000</v>
      </c>
      <c r="S2397">
        <v>248000</v>
      </c>
      <c r="T2397">
        <v>126500</v>
      </c>
      <c r="U2397">
        <v>126500</v>
      </c>
      <c r="V2397" t="s">
        <v>11479</v>
      </c>
      <c r="W2397" s="101">
        <v>46198.615094675923</v>
      </c>
      <c r="X2397" s="1">
        <f>IFERROR(IF(H2397="","",IF(O2397=0,0.15,IF(VLOOKUP(O2397,'Source Post 14 Status (6.30.26)'!A:B,2,FALSE)=1,0.15,0.5))),0.5)</f>
        <v>0.15</v>
      </c>
      <c r="Y2397" s="6">
        <f t="shared" si="37"/>
        <v>37950</v>
      </c>
    </row>
    <row r="2398" spans="1:25" x14ac:dyDescent="0.3">
      <c r="A2398" t="str">
        <f>IF(B2398=1,COUNTIF($B$2:B2398,1),"")</f>
        <v/>
      </c>
      <c r="B2398" t="str">
        <f>IF(C2398=1,COUNTIF($H$2:H2398,H2398),"")</f>
        <v/>
      </c>
      <c r="C2398">
        <f>IF(G2398=List!$P$1,1,0)</f>
        <v>0</v>
      </c>
      <c r="D2398" s="1" t="str">
        <f>IF(E2398=1,COUNTIF($E$2:E2398,1),"")</f>
        <v/>
      </c>
      <c r="E2398" s="1" t="str">
        <f>IF(H2398=List!$P$2,1,"")</f>
        <v/>
      </c>
      <c r="F2398" s="2" t="s">
        <v>11828</v>
      </c>
      <c r="G2398" s="2" t="s">
        <v>478</v>
      </c>
      <c r="H2398" s="2" t="s">
        <v>6420</v>
      </c>
      <c r="I2398" s="2" t="s">
        <v>3626</v>
      </c>
      <c r="J2398" s="2" t="s">
        <v>950</v>
      </c>
      <c r="K2398" s="2" t="s">
        <v>3681</v>
      </c>
      <c r="L2398" s="2" t="s">
        <v>3682</v>
      </c>
      <c r="M2398" s="2" t="s">
        <v>159</v>
      </c>
      <c r="N2398" s="2" t="s">
        <v>756</v>
      </c>
      <c r="O2398" s="99">
        <v>27348</v>
      </c>
      <c r="P2398" s="2" t="s">
        <v>11480</v>
      </c>
      <c r="S2398">
        <v>291900</v>
      </c>
      <c r="T2398">
        <v>330750</v>
      </c>
      <c r="U2398">
        <v>331250</v>
      </c>
      <c r="V2398" t="s">
        <v>11479</v>
      </c>
      <c r="W2398" s="101">
        <v>46198.66212079861</v>
      </c>
      <c r="X2398" s="1">
        <f>IFERROR(IF(H2398="","",IF(O2398=0,0.15,IF(VLOOKUP(O2398,'Source Post 14 Status (6.30.26)'!A:B,2,FALSE)=1,0.15,0.5))),0.5)</f>
        <v>0.5</v>
      </c>
      <c r="Y2398" s="6">
        <f t="shared" si="37"/>
        <v>330750</v>
      </c>
    </row>
    <row r="2399" spans="1:25" x14ac:dyDescent="0.3">
      <c r="A2399" t="str">
        <f>IF(B2399=1,COUNTIF($B$2:B2399,1),"")</f>
        <v/>
      </c>
      <c r="B2399" t="str">
        <f>IF(C2399=1,COUNTIF($H$2:H2399,H2399),"")</f>
        <v/>
      </c>
      <c r="C2399">
        <f>IF(G2399=List!$P$1,1,0)</f>
        <v>0</v>
      </c>
      <c r="D2399" s="1" t="str">
        <f>IF(E2399=1,COUNTIF($E$2:E2399,1),"")</f>
        <v/>
      </c>
      <c r="E2399" s="1" t="str">
        <f>IF(H2399=List!$P$2,1,"")</f>
        <v/>
      </c>
      <c r="F2399" s="2" t="s">
        <v>11828</v>
      </c>
      <c r="G2399" s="2" t="s">
        <v>478</v>
      </c>
      <c r="H2399" s="2" t="s">
        <v>6420</v>
      </c>
      <c r="I2399" s="2" t="s">
        <v>3626</v>
      </c>
      <c r="J2399" s="2" t="s">
        <v>950</v>
      </c>
      <c r="K2399" s="2" t="s">
        <v>3681</v>
      </c>
      <c r="L2399" s="2" t="s">
        <v>3682</v>
      </c>
      <c r="M2399" s="2" t="s">
        <v>159</v>
      </c>
      <c r="N2399" s="2" t="s">
        <v>756</v>
      </c>
      <c r="O2399" s="99">
        <v>0</v>
      </c>
      <c r="P2399" s="2" t="s">
        <v>8513</v>
      </c>
      <c r="Q2399">
        <v>0</v>
      </c>
      <c r="R2399">
        <v>0</v>
      </c>
      <c r="S2399">
        <v>4100</v>
      </c>
      <c r="T2399">
        <v>0</v>
      </c>
      <c r="U2399">
        <v>0</v>
      </c>
      <c r="V2399" t="s">
        <v>11479</v>
      </c>
      <c r="W2399" s="101">
        <v>46199.41730721065</v>
      </c>
      <c r="X2399" s="1">
        <f>IFERROR(IF(H2399="","",IF(O2399=0,0.15,IF(VLOOKUP(O2399,'Source Post 14 Status (6.30.26)'!A:B,2,FALSE)=1,0.15,0.5))),0.5)</f>
        <v>0.15</v>
      </c>
      <c r="Y2399" s="6">
        <f t="shared" si="37"/>
        <v>0</v>
      </c>
    </row>
    <row r="2400" spans="1:25" x14ac:dyDescent="0.3">
      <c r="A2400" t="str">
        <f>IF(B2400=1,COUNTIF($B$2:B2400,1),"")</f>
        <v/>
      </c>
      <c r="B2400" t="str">
        <f>IF(C2400=1,COUNTIF($H$2:H2400,H2400),"")</f>
        <v/>
      </c>
      <c r="C2400">
        <f>IF(G2400=List!$P$1,1,0)</f>
        <v>0</v>
      </c>
      <c r="D2400" s="1" t="str">
        <f>IF(E2400=1,COUNTIF($E$2:E2400,1),"")</f>
        <v/>
      </c>
      <c r="E2400" s="1" t="str">
        <f>IF(H2400=List!$P$2,1,"")</f>
        <v/>
      </c>
      <c r="F2400" s="2" t="s">
        <v>11828</v>
      </c>
      <c r="G2400" s="2" t="s">
        <v>479</v>
      </c>
      <c r="H2400" s="2" t="s">
        <v>6421</v>
      </c>
      <c r="I2400" s="2" t="s">
        <v>3626</v>
      </c>
      <c r="J2400" s="2" t="s">
        <v>950</v>
      </c>
      <c r="K2400" s="2" t="s">
        <v>3684</v>
      </c>
      <c r="L2400" s="2" t="s">
        <v>3685</v>
      </c>
      <c r="M2400" s="2" t="s">
        <v>159</v>
      </c>
      <c r="N2400" s="2" t="s">
        <v>756</v>
      </c>
      <c r="O2400" s="99">
        <v>17681</v>
      </c>
      <c r="P2400" s="2" t="s">
        <v>7746</v>
      </c>
      <c r="Q2400">
        <v>370000</v>
      </c>
      <c r="R2400">
        <v>370000</v>
      </c>
      <c r="V2400" t="s">
        <v>11475</v>
      </c>
      <c r="W2400" s="101">
        <v>46198.441880868057</v>
      </c>
      <c r="X2400" s="1">
        <f>IFERROR(IF(H2400="","",IF(O2400=0,0.15,IF(VLOOKUP(O2400,'Source Post 14 Status (6.30.26)'!A:B,2,FALSE)=1,0.15,0.5))),0.5)</f>
        <v>0.5</v>
      </c>
      <c r="Y2400" s="6">
        <f t="shared" si="37"/>
        <v>0</v>
      </c>
    </row>
    <row r="2401" spans="1:25" x14ac:dyDescent="0.3">
      <c r="A2401" t="str">
        <f>IF(B2401=1,COUNTIF($B$2:B2401,1),"")</f>
        <v/>
      </c>
      <c r="B2401" t="str">
        <f>IF(C2401=1,COUNTIF($H$2:H2401,H2401),"")</f>
        <v/>
      </c>
      <c r="C2401">
        <f>IF(G2401=List!$P$1,1,0)</f>
        <v>0</v>
      </c>
      <c r="D2401" s="1" t="str">
        <f>IF(E2401=1,COUNTIF($E$2:E2401,1),"")</f>
        <v/>
      </c>
      <c r="E2401" s="1" t="str">
        <f>IF(H2401=List!$P$2,1,"")</f>
        <v/>
      </c>
      <c r="F2401" s="2" t="s">
        <v>11828</v>
      </c>
      <c r="G2401" s="2" t="s">
        <v>479</v>
      </c>
      <c r="H2401" s="2" t="s">
        <v>6421</v>
      </c>
      <c r="I2401" s="2" t="s">
        <v>3626</v>
      </c>
      <c r="J2401" s="2" t="s">
        <v>950</v>
      </c>
      <c r="K2401" s="2" t="s">
        <v>3684</v>
      </c>
      <c r="L2401" s="2" t="s">
        <v>3685</v>
      </c>
      <c r="M2401" s="2" t="s">
        <v>159</v>
      </c>
      <c r="N2401" s="2" t="s">
        <v>756</v>
      </c>
      <c r="O2401" s="99">
        <v>22989</v>
      </c>
      <c r="P2401" s="2" t="s">
        <v>8444</v>
      </c>
      <c r="Q2401">
        <v>1301771</v>
      </c>
      <c r="R2401">
        <v>1303616</v>
      </c>
      <c r="V2401" t="s">
        <v>11475</v>
      </c>
      <c r="W2401" s="101">
        <v>46198.447332372685</v>
      </c>
      <c r="X2401" s="1">
        <f>IFERROR(IF(H2401="","",IF(O2401=0,0.15,IF(VLOOKUP(O2401,'Source Post 14 Status (6.30.26)'!A:B,2,FALSE)=1,0.15,0.5))),0.5)</f>
        <v>0.15</v>
      </c>
      <c r="Y2401" s="6">
        <f t="shared" si="37"/>
        <v>0</v>
      </c>
    </row>
    <row r="2402" spans="1:25" x14ac:dyDescent="0.3">
      <c r="A2402" t="str">
        <f>IF(B2402=1,COUNTIF($B$2:B2402,1),"")</f>
        <v/>
      </c>
      <c r="B2402" t="str">
        <f>IF(C2402=1,COUNTIF($H$2:H2402,H2402),"")</f>
        <v/>
      </c>
      <c r="C2402">
        <f>IF(G2402=List!$P$1,1,0)</f>
        <v>0</v>
      </c>
      <c r="D2402" s="1" t="str">
        <f>IF(E2402=1,COUNTIF($E$2:E2402,1),"")</f>
        <v/>
      </c>
      <c r="E2402" s="1" t="str">
        <f>IF(H2402=List!$P$2,1,"")</f>
        <v/>
      </c>
      <c r="F2402" s="2" t="s">
        <v>11828</v>
      </c>
      <c r="G2402" s="2" t="s">
        <v>479</v>
      </c>
      <c r="H2402" s="2" t="s">
        <v>6421</v>
      </c>
      <c r="I2402" s="2" t="s">
        <v>3626</v>
      </c>
      <c r="J2402" s="2" t="s">
        <v>950</v>
      </c>
      <c r="K2402" s="2" t="s">
        <v>3684</v>
      </c>
      <c r="L2402" s="2" t="s">
        <v>3685</v>
      </c>
      <c r="M2402" s="2" t="s">
        <v>159</v>
      </c>
      <c r="N2402" s="2" t="s">
        <v>756</v>
      </c>
      <c r="O2402" s="99">
        <v>17509</v>
      </c>
      <c r="P2402" s="2" t="s">
        <v>7730</v>
      </c>
      <c r="Q2402">
        <v>668200</v>
      </c>
      <c r="R2402">
        <v>672150</v>
      </c>
      <c r="V2402" t="s">
        <v>11475</v>
      </c>
      <c r="W2402" s="101">
        <v>46198.441294212964</v>
      </c>
      <c r="X2402" s="1">
        <f>IFERROR(IF(H2402="","",IF(O2402=0,0.15,IF(VLOOKUP(O2402,'Source Post 14 Status (6.30.26)'!A:B,2,FALSE)=1,0.15,0.5))),0.5)</f>
        <v>0.15</v>
      </c>
      <c r="Y2402" s="6">
        <f t="shared" si="37"/>
        <v>0</v>
      </c>
    </row>
    <row r="2403" spans="1:25" x14ac:dyDescent="0.3">
      <c r="A2403" t="str">
        <f>IF(B2403=1,COUNTIF($B$2:B2403,1),"")</f>
        <v/>
      </c>
      <c r="B2403" t="str">
        <f>IF(C2403=1,COUNTIF($H$2:H2403,H2403),"")</f>
        <v/>
      </c>
      <c r="C2403">
        <f>IF(G2403=List!$P$1,1,0)</f>
        <v>0</v>
      </c>
      <c r="D2403" s="1" t="str">
        <f>IF(E2403=1,COUNTIF($E$2:E2403,1),"")</f>
        <v/>
      </c>
      <c r="E2403" s="1" t="str">
        <f>IF(H2403=List!$P$2,1,"")</f>
        <v/>
      </c>
      <c r="F2403" s="2" t="s">
        <v>11828</v>
      </c>
      <c r="G2403" s="2" t="s">
        <v>479</v>
      </c>
      <c r="H2403" s="2" t="s">
        <v>6421</v>
      </c>
      <c r="I2403" s="2" t="s">
        <v>3626</v>
      </c>
      <c r="J2403" s="2" t="s">
        <v>950</v>
      </c>
      <c r="K2403" s="2" t="s">
        <v>3684</v>
      </c>
      <c r="L2403" s="2" t="s">
        <v>3685</v>
      </c>
      <c r="M2403" s="2" t="s">
        <v>159</v>
      </c>
      <c r="N2403" s="2" t="s">
        <v>756</v>
      </c>
      <c r="O2403" s="99">
        <v>0</v>
      </c>
      <c r="P2403" s="2" t="s">
        <v>8512</v>
      </c>
      <c r="Q2403">
        <v>750000</v>
      </c>
      <c r="R2403">
        <v>750000</v>
      </c>
      <c r="S2403">
        <v>750000</v>
      </c>
      <c r="V2403" t="s">
        <v>11475</v>
      </c>
      <c r="W2403" s="101">
        <v>46203.659237002314</v>
      </c>
      <c r="X2403" s="1">
        <f>IFERROR(IF(H2403="","",IF(O2403=0,0.15,IF(VLOOKUP(O2403,'Source Post 14 Status (6.30.26)'!A:B,2,FALSE)=1,0.15,0.5))),0.5)</f>
        <v>0.15</v>
      </c>
      <c r="Y2403" s="6">
        <f t="shared" si="37"/>
        <v>0</v>
      </c>
    </row>
    <row r="2404" spans="1:25" x14ac:dyDescent="0.3">
      <c r="A2404" t="str">
        <f>IF(B2404=1,COUNTIF($B$2:B2404,1),"")</f>
        <v/>
      </c>
      <c r="B2404" t="str">
        <f>IF(C2404=1,COUNTIF($H$2:H2404,H2404),"")</f>
        <v/>
      </c>
      <c r="C2404">
        <f>IF(G2404=List!$P$1,1,0)</f>
        <v>0</v>
      </c>
      <c r="D2404" s="1" t="str">
        <f>IF(E2404=1,COUNTIF($E$2:E2404,1),"")</f>
        <v/>
      </c>
      <c r="E2404" s="1" t="str">
        <f>IF(H2404=List!$P$2,1,"")</f>
        <v/>
      </c>
      <c r="F2404" s="2" t="s">
        <v>11828</v>
      </c>
      <c r="G2404" s="2" t="s">
        <v>479</v>
      </c>
      <c r="H2404" s="2" t="s">
        <v>6421</v>
      </c>
      <c r="I2404" s="2" t="s">
        <v>3626</v>
      </c>
      <c r="J2404" s="2" t="s">
        <v>950</v>
      </c>
      <c r="K2404" s="2" t="s">
        <v>3684</v>
      </c>
      <c r="L2404" s="2" t="s">
        <v>3685</v>
      </c>
      <c r="M2404" s="2" t="s">
        <v>159</v>
      </c>
      <c r="N2404" s="2" t="s">
        <v>756</v>
      </c>
      <c r="O2404" s="99">
        <v>17685</v>
      </c>
      <c r="P2404" s="2" t="s">
        <v>7782</v>
      </c>
      <c r="Q2404">
        <v>3302500</v>
      </c>
      <c r="R2404">
        <v>3302500</v>
      </c>
      <c r="V2404" t="s">
        <v>11475</v>
      </c>
      <c r="W2404" s="101">
        <v>46198.440064733797</v>
      </c>
      <c r="X2404" s="1">
        <f>IFERROR(IF(H2404="","",IF(O2404=0,0.15,IF(VLOOKUP(O2404,'Source Post 14 Status (6.30.26)'!A:B,2,FALSE)=1,0.15,0.5))),0.5)</f>
        <v>0.5</v>
      </c>
      <c r="Y2404" s="6">
        <f t="shared" si="37"/>
        <v>0</v>
      </c>
    </row>
    <row r="2405" spans="1:25" x14ac:dyDescent="0.3">
      <c r="A2405" t="str">
        <f>IF(B2405=1,COUNTIF($B$2:B2405,1),"")</f>
        <v/>
      </c>
      <c r="B2405" t="str">
        <f>IF(C2405=1,COUNTIF($H$2:H2405,H2405),"")</f>
        <v/>
      </c>
      <c r="C2405">
        <f>IF(G2405=List!$P$1,1,0)</f>
        <v>0</v>
      </c>
      <c r="D2405" s="1" t="str">
        <f>IF(E2405=1,COUNTIF($E$2:E2405,1),"")</f>
        <v/>
      </c>
      <c r="E2405" s="1" t="str">
        <f>IF(H2405=List!$P$2,1,"")</f>
        <v/>
      </c>
      <c r="F2405" s="2" t="s">
        <v>11828</v>
      </c>
      <c r="G2405" s="2" t="s">
        <v>479</v>
      </c>
      <c r="H2405" s="2" t="s">
        <v>6421</v>
      </c>
      <c r="I2405" s="2" t="s">
        <v>3626</v>
      </c>
      <c r="J2405" s="2" t="s">
        <v>950</v>
      </c>
      <c r="K2405" s="2" t="s">
        <v>3684</v>
      </c>
      <c r="L2405" s="2" t="s">
        <v>3685</v>
      </c>
      <c r="M2405" s="2" t="s">
        <v>159</v>
      </c>
      <c r="N2405" s="2" t="s">
        <v>756</v>
      </c>
      <c r="O2405" s="99">
        <v>20017</v>
      </c>
      <c r="P2405" s="2" t="s">
        <v>8039</v>
      </c>
      <c r="R2405">
        <v>52939</v>
      </c>
      <c r="S2405">
        <v>105100</v>
      </c>
      <c r="T2405">
        <v>52160</v>
      </c>
      <c r="V2405" t="s">
        <v>11475</v>
      </c>
      <c r="W2405" s="101">
        <v>46198.439399571762</v>
      </c>
      <c r="X2405" s="1">
        <f>IFERROR(IF(H2405="","",IF(O2405=0,0.15,IF(VLOOKUP(O2405,'Source Post 14 Status (6.30.26)'!A:B,2,FALSE)=1,0.15,0.5))),0.5)</f>
        <v>0.15</v>
      </c>
      <c r="Y2405" s="6">
        <f t="shared" si="37"/>
        <v>7824</v>
      </c>
    </row>
    <row r="2406" spans="1:25" x14ac:dyDescent="0.3">
      <c r="A2406" t="str">
        <f>IF(B2406=1,COUNTIF($B$2:B2406,1),"")</f>
        <v/>
      </c>
      <c r="B2406" t="str">
        <f>IF(C2406=1,COUNTIF($H$2:H2406,H2406),"")</f>
        <v/>
      </c>
      <c r="C2406">
        <f>IF(G2406=List!$P$1,1,0)</f>
        <v>0</v>
      </c>
      <c r="D2406" s="1" t="str">
        <f>IF(E2406=1,COUNTIF($E$2:E2406,1),"")</f>
        <v/>
      </c>
      <c r="E2406" s="1" t="str">
        <f>IF(H2406=List!$P$2,1,"")</f>
        <v/>
      </c>
      <c r="F2406" s="2" t="s">
        <v>11828</v>
      </c>
      <c r="G2406" s="2" t="s">
        <v>479</v>
      </c>
      <c r="H2406" s="2" t="s">
        <v>6421</v>
      </c>
      <c r="I2406" s="2" t="s">
        <v>3626</v>
      </c>
      <c r="J2406" s="2" t="s">
        <v>950</v>
      </c>
      <c r="K2406" s="2" t="s">
        <v>3684</v>
      </c>
      <c r="L2406" s="2" t="s">
        <v>3685</v>
      </c>
      <c r="M2406" s="2" t="s">
        <v>159</v>
      </c>
      <c r="N2406" s="2" t="s">
        <v>756</v>
      </c>
      <c r="O2406" s="99">
        <v>25886</v>
      </c>
      <c r="P2406" s="2" t="s">
        <v>11195</v>
      </c>
      <c r="Q2406">
        <v>301179</v>
      </c>
      <c r="R2406">
        <v>301179</v>
      </c>
      <c r="S2406">
        <v>602357</v>
      </c>
      <c r="T2406">
        <v>301178</v>
      </c>
      <c r="U2406">
        <v>301177</v>
      </c>
      <c r="V2406" t="s">
        <v>11475</v>
      </c>
      <c r="W2406" s="101">
        <v>46198.449153240741</v>
      </c>
      <c r="X2406" s="1">
        <f>IFERROR(IF(H2406="","",IF(O2406=0,0.15,IF(VLOOKUP(O2406,'Source Post 14 Status (6.30.26)'!A:B,2,FALSE)=1,0.15,0.5))),0.5)</f>
        <v>0.15</v>
      </c>
      <c r="Y2406" s="6">
        <f t="shared" si="37"/>
        <v>90353</v>
      </c>
    </row>
    <row r="2407" spans="1:25" x14ac:dyDescent="0.3">
      <c r="A2407" t="str">
        <f>IF(B2407=1,COUNTIF($B$2:B2407,1),"")</f>
        <v/>
      </c>
      <c r="B2407" t="str">
        <f>IF(C2407=1,COUNTIF($H$2:H2407,H2407),"")</f>
        <v/>
      </c>
      <c r="C2407">
        <f>IF(G2407=List!$P$1,1,0)</f>
        <v>0</v>
      </c>
      <c r="D2407" s="1" t="str">
        <f>IF(E2407=1,COUNTIF($E$2:E2407,1),"")</f>
        <v/>
      </c>
      <c r="E2407" s="1" t="str">
        <f>IF(H2407=List!$P$2,1,"")</f>
        <v/>
      </c>
      <c r="F2407" s="2" t="s">
        <v>11828</v>
      </c>
      <c r="G2407" s="2" t="s">
        <v>479</v>
      </c>
      <c r="H2407" s="2" t="s">
        <v>6421</v>
      </c>
      <c r="I2407" s="2" t="s">
        <v>3626</v>
      </c>
      <c r="J2407" s="2" t="s">
        <v>950</v>
      </c>
      <c r="K2407" s="2" t="s">
        <v>3684</v>
      </c>
      <c r="L2407" s="2" t="s">
        <v>3685</v>
      </c>
      <c r="M2407" s="2" t="s">
        <v>159</v>
      </c>
      <c r="N2407" s="2" t="s">
        <v>756</v>
      </c>
      <c r="O2407" s="99">
        <v>19806</v>
      </c>
      <c r="P2407" s="2" t="s">
        <v>7929</v>
      </c>
      <c r="Q2407">
        <v>157625</v>
      </c>
      <c r="R2407">
        <v>161800</v>
      </c>
      <c r="S2407">
        <v>3652926</v>
      </c>
      <c r="V2407" t="s">
        <v>11475</v>
      </c>
      <c r="W2407" s="101">
        <v>46198.441634988427</v>
      </c>
      <c r="X2407" s="1">
        <f>IFERROR(IF(H2407="","",IF(O2407=0,0.15,IF(VLOOKUP(O2407,'Source Post 14 Status (6.30.26)'!A:B,2,FALSE)=1,0.15,0.5))),0.5)</f>
        <v>0.15</v>
      </c>
      <c r="Y2407" s="6">
        <f t="shared" si="37"/>
        <v>0</v>
      </c>
    </row>
    <row r="2408" spans="1:25" x14ac:dyDescent="0.3">
      <c r="A2408" t="str">
        <f>IF(B2408=1,COUNTIF($B$2:B2408,1),"")</f>
        <v/>
      </c>
      <c r="B2408" t="str">
        <f>IF(C2408=1,COUNTIF($H$2:H2408,H2408),"")</f>
        <v/>
      </c>
      <c r="C2408">
        <f>IF(G2408=List!$P$1,1,0)</f>
        <v>0</v>
      </c>
      <c r="D2408" s="1" t="str">
        <f>IF(E2408=1,COUNTIF($E$2:E2408,1),"")</f>
        <v/>
      </c>
      <c r="E2408" s="1" t="str">
        <f>IF(H2408=List!$P$2,1,"")</f>
        <v/>
      </c>
      <c r="F2408" s="2" t="s">
        <v>11828</v>
      </c>
      <c r="G2408" s="2" t="s">
        <v>479</v>
      </c>
      <c r="H2408" s="2" t="s">
        <v>6421</v>
      </c>
      <c r="I2408" s="2" t="s">
        <v>3626</v>
      </c>
      <c r="J2408" s="2" t="s">
        <v>950</v>
      </c>
      <c r="K2408" s="2" t="s">
        <v>3684</v>
      </c>
      <c r="L2408" s="2" t="s">
        <v>3685</v>
      </c>
      <c r="M2408" s="2" t="s">
        <v>159</v>
      </c>
      <c r="N2408" s="2" t="s">
        <v>756</v>
      </c>
      <c r="O2408" s="99">
        <v>20510</v>
      </c>
      <c r="P2408" s="2" t="s">
        <v>8098</v>
      </c>
      <c r="Q2408">
        <v>1158500</v>
      </c>
      <c r="R2408">
        <v>1158500</v>
      </c>
      <c r="S2408">
        <v>3570000</v>
      </c>
      <c r="T2408">
        <v>1785000</v>
      </c>
      <c r="U2408">
        <v>1785000</v>
      </c>
      <c r="V2408" t="s">
        <v>11475</v>
      </c>
      <c r="W2408" s="101">
        <v>46198.441055011572</v>
      </c>
      <c r="X2408" s="1">
        <f>IFERROR(IF(H2408="","",IF(O2408=0,0.15,IF(VLOOKUP(O2408,'Source Post 14 Status (6.30.26)'!A:B,2,FALSE)=1,0.15,0.5))),0.5)</f>
        <v>0.15</v>
      </c>
      <c r="Y2408" s="6">
        <f t="shared" si="37"/>
        <v>535500</v>
      </c>
    </row>
    <row r="2409" spans="1:25" x14ac:dyDescent="0.3">
      <c r="A2409" t="str">
        <f>IF(B2409=1,COUNTIF($B$2:B2409,1),"")</f>
        <v/>
      </c>
      <c r="B2409" t="str">
        <f>IF(C2409=1,COUNTIF($H$2:H2409,H2409),"")</f>
        <v/>
      </c>
      <c r="C2409">
        <f>IF(G2409=List!$P$1,1,0)</f>
        <v>0</v>
      </c>
      <c r="D2409" s="1" t="str">
        <f>IF(E2409=1,COUNTIF($E$2:E2409,1),"")</f>
        <v/>
      </c>
      <c r="E2409" s="1" t="str">
        <f>IF(H2409=List!$P$2,1,"")</f>
        <v/>
      </c>
      <c r="F2409" s="2" t="s">
        <v>11828</v>
      </c>
      <c r="G2409" s="2" t="s">
        <v>479</v>
      </c>
      <c r="H2409" s="2" t="s">
        <v>6421</v>
      </c>
      <c r="I2409" s="2" t="s">
        <v>3626</v>
      </c>
      <c r="J2409" s="2" t="s">
        <v>950</v>
      </c>
      <c r="K2409" s="2" t="s">
        <v>3684</v>
      </c>
      <c r="L2409" s="2" t="s">
        <v>3685</v>
      </c>
      <c r="M2409" s="2" t="s">
        <v>159</v>
      </c>
      <c r="N2409" s="2" t="s">
        <v>756</v>
      </c>
      <c r="O2409" s="99">
        <v>25803</v>
      </c>
      <c r="P2409" s="2" t="s">
        <v>11207</v>
      </c>
      <c r="Q2409">
        <v>549500</v>
      </c>
      <c r="R2409">
        <v>549700</v>
      </c>
      <c r="S2409">
        <v>468700</v>
      </c>
      <c r="V2409" t="s">
        <v>11475</v>
      </c>
      <c r="W2409" s="101">
        <v>46198.447818518522</v>
      </c>
      <c r="X2409" s="1">
        <f>IFERROR(IF(H2409="","",IF(O2409=0,0.15,IF(VLOOKUP(O2409,'Source Post 14 Status (6.30.26)'!A:B,2,FALSE)=1,0.15,0.5))),0.5)</f>
        <v>0.15</v>
      </c>
      <c r="Y2409" s="6">
        <f t="shared" si="37"/>
        <v>0</v>
      </c>
    </row>
    <row r="2410" spans="1:25" x14ac:dyDescent="0.3">
      <c r="A2410" t="str">
        <f>IF(B2410=1,COUNTIF($B$2:B2410,1),"")</f>
        <v/>
      </c>
      <c r="B2410" t="str">
        <f>IF(C2410=1,COUNTIF($H$2:H2410,H2410),"")</f>
        <v/>
      </c>
      <c r="C2410">
        <f>IF(G2410=List!$P$1,1,0)</f>
        <v>0</v>
      </c>
      <c r="D2410" s="1" t="str">
        <f>IF(E2410=1,COUNTIF($E$2:E2410,1),"")</f>
        <v/>
      </c>
      <c r="E2410" s="1" t="str">
        <f>IF(H2410=List!$P$2,1,"")</f>
        <v/>
      </c>
      <c r="F2410" s="2" t="s">
        <v>11828</v>
      </c>
      <c r="G2410" s="2" t="s">
        <v>479</v>
      </c>
      <c r="H2410" s="2" t="s">
        <v>6421</v>
      </c>
      <c r="I2410" s="2" t="s">
        <v>3626</v>
      </c>
      <c r="J2410" s="2" t="s">
        <v>950</v>
      </c>
      <c r="K2410" s="2" t="s">
        <v>3684</v>
      </c>
      <c r="L2410" s="2" t="s">
        <v>3685</v>
      </c>
      <c r="M2410" s="2" t="s">
        <v>159</v>
      </c>
      <c r="N2410" s="2" t="s">
        <v>756</v>
      </c>
      <c r="O2410" s="99">
        <v>0</v>
      </c>
      <c r="P2410" s="2" t="s">
        <v>8514</v>
      </c>
      <c r="S2410">
        <v>8000000</v>
      </c>
      <c r="V2410" t="s">
        <v>11475</v>
      </c>
      <c r="W2410" s="101">
        <v>46203.652841284726</v>
      </c>
      <c r="X2410" s="1">
        <f>IFERROR(IF(H2410="","",IF(O2410=0,0.15,IF(VLOOKUP(O2410,'Source Post 14 Status (6.30.26)'!A:B,2,FALSE)=1,0.15,0.5))),0.5)</f>
        <v>0.15</v>
      </c>
      <c r="Y2410" s="6">
        <f t="shared" si="37"/>
        <v>0</v>
      </c>
    </row>
    <row r="2411" spans="1:25" x14ac:dyDescent="0.3">
      <c r="A2411" t="str">
        <f>IF(B2411=1,COUNTIF($B$2:B2411,1),"")</f>
        <v/>
      </c>
      <c r="B2411" t="str">
        <f>IF(C2411=1,COUNTIF($H$2:H2411,H2411),"")</f>
        <v/>
      </c>
      <c r="C2411">
        <f>IF(G2411=List!$P$1,1,0)</f>
        <v>0</v>
      </c>
      <c r="D2411" s="1" t="str">
        <f>IF(E2411=1,COUNTIF($E$2:E2411,1),"")</f>
        <v/>
      </c>
      <c r="E2411" s="1" t="str">
        <f>IF(H2411=List!$P$2,1,"")</f>
        <v/>
      </c>
      <c r="F2411" s="2" t="s">
        <v>11828</v>
      </c>
      <c r="G2411" s="2" t="s">
        <v>479</v>
      </c>
      <c r="H2411" s="2" t="s">
        <v>6421</v>
      </c>
      <c r="I2411" s="2" t="s">
        <v>3626</v>
      </c>
      <c r="J2411" s="2" t="s">
        <v>950</v>
      </c>
      <c r="K2411" s="2" t="s">
        <v>3684</v>
      </c>
      <c r="L2411" s="2" t="s">
        <v>3685</v>
      </c>
      <c r="M2411" s="2" t="s">
        <v>159</v>
      </c>
      <c r="N2411" s="2" t="s">
        <v>756</v>
      </c>
      <c r="O2411" s="99">
        <v>0</v>
      </c>
      <c r="P2411" s="2" t="s">
        <v>8513</v>
      </c>
      <c r="Q2411">
        <v>5000</v>
      </c>
      <c r="R2411">
        <v>10000</v>
      </c>
      <c r="S2411">
        <v>10000</v>
      </c>
      <c r="T2411">
        <v>5000</v>
      </c>
      <c r="U2411">
        <v>5000</v>
      </c>
      <c r="V2411" t="s">
        <v>11475</v>
      </c>
      <c r="W2411" s="101">
        <v>46203.654960960645</v>
      </c>
      <c r="X2411" s="1">
        <f>IFERROR(IF(H2411="","",IF(O2411=0,0.15,IF(VLOOKUP(O2411,'Source Post 14 Status (6.30.26)'!A:B,2,FALSE)=1,0.15,0.5))),0.5)</f>
        <v>0.15</v>
      </c>
      <c r="Y2411" s="6">
        <f t="shared" si="37"/>
        <v>1500</v>
      </c>
    </row>
    <row r="2412" spans="1:25" x14ac:dyDescent="0.3">
      <c r="A2412" t="str">
        <f>IF(B2412=1,COUNTIF($B$2:B2412,1),"")</f>
        <v/>
      </c>
      <c r="B2412" t="str">
        <f>IF(C2412=1,COUNTIF($H$2:H2412,H2412),"")</f>
        <v/>
      </c>
      <c r="C2412">
        <f>IF(G2412=List!$P$1,1,0)</f>
        <v>0</v>
      </c>
      <c r="D2412" s="1" t="str">
        <f>IF(E2412=1,COUNTIF($E$2:E2412,1),"")</f>
        <v/>
      </c>
      <c r="E2412" s="1" t="str">
        <f>IF(H2412=List!$P$2,1,"")</f>
        <v/>
      </c>
      <c r="F2412" s="2" t="s">
        <v>11828</v>
      </c>
      <c r="G2412" s="2" t="s">
        <v>480</v>
      </c>
      <c r="H2412" s="2" t="s">
        <v>6423</v>
      </c>
      <c r="I2412" s="2" t="s">
        <v>3626</v>
      </c>
      <c r="J2412" s="2" t="s">
        <v>950</v>
      </c>
      <c r="K2412" s="2" t="s">
        <v>3687</v>
      </c>
      <c r="L2412" s="2" t="s">
        <v>3688</v>
      </c>
      <c r="M2412" s="2" t="s">
        <v>190</v>
      </c>
      <c r="N2412" s="2" t="s">
        <v>769</v>
      </c>
      <c r="O2412" s="99">
        <v>9802</v>
      </c>
      <c r="P2412" s="2" t="s">
        <v>7128</v>
      </c>
      <c r="Q2412">
        <v>44540</v>
      </c>
      <c r="R2412">
        <v>43105</v>
      </c>
      <c r="V2412" t="s">
        <v>8643</v>
      </c>
      <c r="W2412" s="101">
        <v>46198.422567824076</v>
      </c>
      <c r="X2412" s="1">
        <f>IFERROR(IF(H2412="","",IF(O2412=0,0.15,IF(VLOOKUP(O2412,'Source Post 14 Status (6.30.26)'!A:B,2,FALSE)=1,0.15,0.5))),0.5)</f>
        <v>0.5</v>
      </c>
      <c r="Y2412" s="6">
        <f t="shared" si="37"/>
        <v>0</v>
      </c>
    </row>
    <row r="2413" spans="1:25" x14ac:dyDescent="0.3">
      <c r="A2413" t="str">
        <f>IF(B2413=1,COUNTIF($B$2:B2413,1),"")</f>
        <v/>
      </c>
      <c r="B2413" t="str">
        <f>IF(C2413=1,COUNTIF($H$2:H2413,H2413),"")</f>
        <v/>
      </c>
      <c r="C2413">
        <f>IF(G2413=List!$P$1,1,0)</f>
        <v>0</v>
      </c>
      <c r="D2413" s="1" t="str">
        <f>IF(E2413=1,COUNTIF($E$2:E2413,1),"")</f>
        <v/>
      </c>
      <c r="E2413" s="1" t="str">
        <f>IF(H2413=List!$P$2,1,"")</f>
        <v/>
      </c>
      <c r="F2413" s="2" t="s">
        <v>11828</v>
      </c>
      <c r="G2413" s="2" t="s">
        <v>480</v>
      </c>
      <c r="H2413" s="2" t="s">
        <v>6422</v>
      </c>
      <c r="I2413" s="2" t="s">
        <v>3626</v>
      </c>
      <c r="J2413" s="2" t="s">
        <v>950</v>
      </c>
      <c r="K2413" s="2" t="s">
        <v>3687</v>
      </c>
      <c r="L2413" s="2" t="s">
        <v>3688</v>
      </c>
      <c r="M2413" s="2" t="s">
        <v>159</v>
      </c>
      <c r="N2413" s="2" t="s">
        <v>756</v>
      </c>
      <c r="O2413" s="99">
        <v>10991</v>
      </c>
      <c r="P2413" s="2" t="s">
        <v>7239</v>
      </c>
      <c r="Q2413">
        <v>65000</v>
      </c>
      <c r="R2413">
        <v>65000</v>
      </c>
      <c r="S2413">
        <v>137000</v>
      </c>
      <c r="T2413">
        <v>300500</v>
      </c>
      <c r="U2413">
        <v>300500</v>
      </c>
      <c r="V2413" t="s">
        <v>8643</v>
      </c>
      <c r="W2413" s="101">
        <v>46196.418916122682</v>
      </c>
      <c r="X2413" s="1">
        <f>IFERROR(IF(H2413="","",IF(O2413=0,0.15,IF(VLOOKUP(O2413,'Source Post 14 Status (6.30.26)'!A:B,2,FALSE)=1,0.15,0.5))),0.5)</f>
        <v>0.15</v>
      </c>
      <c r="Y2413" s="6">
        <f t="shared" si="37"/>
        <v>90150</v>
      </c>
    </row>
    <row r="2414" spans="1:25" x14ac:dyDescent="0.3">
      <c r="A2414" t="str">
        <f>IF(B2414=1,COUNTIF($B$2:B2414,1),"")</f>
        <v/>
      </c>
      <c r="B2414" t="str">
        <f>IF(C2414=1,COUNTIF($H$2:H2414,H2414),"")</f>
        <v/>
      </c>
      <c r="C2414">
        <f>IF(G2414=List!$P$1,1,0)</f>
        <v>0</v>
      </c>
      <c r="D2414" s="1" t="str">
        <f>IF(E2414=1,COUNTIF($E$2:E2414,1),"")</f>
        <v/>
      </c>
      <c r="E2414" s="1" t="str">
        <f>IF(H2414=List!$P$2,1,"")</f>
        <v/>
      </c>
      <c r="F2414" s="2" t="s">
        <v>11828</v>
      </c>
      <c r="G2414" s="2" t="s">
        <v>480</v>
      </c>
      <c r="H2414" s="2" t="s">
        <v>6422</v>
      </c>
      <c r="I2414" s="2" t="s">
        <v>3626</v>
      </c>
      <c r="J2414" s="2" t="s">
        <v>950</v>
      </c>
      <c r="K2414" s="2" t="s">
        <v>3687</v>
      </c>
      <c r="L2414" s="2" t="s">
        <v>3688</v>
      </c>
      <c r="M2414" s="2" t="s">
        <v>159</v>
      </c>
      <c r="N2414" s="2" t="s">
        <v>756</v>
      </c>
      <c r="O2414" s="99">
        <v>10941</v>
      </c>
      <c r="P2414" s="2" t="s">
        <v>7231</v>
      </c>
      <c r="Q2414">
        <v>247500</v>
      </c>
      <c r="R2414">
        <v>247500</v>
      </c>
      <c r="S2414">
        <v>496000</v>
      </c>
      <c r="V2414" t="s">
        <v>8643</v>
      </c>
      <c r="W2414" s="101">
        <v>46196.419718090277</v>
      </c>
      <c r="X2414" s="1">
        <f>IFERROR(IF(H2414="","",IF(O2414=0,0.15,IF(VLOOKUP(O2414,'Source Post 14 Status (6.30.26)'!A:B,2,FALSE)=1,0.15,0.5))),0.5)</f>
        <v>0.5</v>
      </c>
      <c r="Y2414" s="6">
        <f t="shared" si="37"/>
        <v>0</v>
      </c>
    </row>
    <row r="2415" spans="1:25" x14ac:dyDescent="0.3">
      <c r="A2415" t="str">
        <f>IF(B2415=1,COUNTIF($B$2:B2415,1),"")</f>
        <v/>
      </c>
      <c r="B2415" t="str">
        <f>IF(C2415=1,COUNTIF($H$2:H2415,H2415),"")</f>
        <v/>
      </c>
      <c r="C2415">
        <f>IF(G2415=List!$P$1,1,0)</f>
        <v>0</v>
      </c>
      <c r="D2415" s="1" t="str">
        <f>IF(E2415=1,COUNTIF($E$2:E2415,1),"")</f>
        <v/>
      </c>
      <c r="E2415" s="1" t="str">
        <f>IF(H2415=List!$P$2,1,"")</f>
        <v/>
      </c>
      <c r="F2415" s="2" t="s">
        <v>11828</v>
      </c>
      <c r="G2415" s="2" t="s">
        <v>480</v>
      </c>
      <c r="H2415" s="2" t="s">
        <v>6422</v>
      </c>
      <c r="I2415" s="2" t="s">
        <v>3626</v>
      </c>
      <c r="J2415" s="2" t="s">
        <v>950</v>
      </c>
      <c r="K2415" s="2" t="s">
        <v>3687</v>
      </c>
      <c r="L2415" s="2" t="s">
        <v>3688</v>
      </c>
      <c r="M2415" s="2" t="s">
        <v>159</v>
      </c>
      <c r="N2415" s="2" t="s">
        <v>756</v>
      </c>
      <c r="O2415" s="99">
        <v>24349</v>
      </c>
      <c r="P2415" s="2" t="s">
        <v>11476</v>
      </c>
      <c r="Q2415">
        <v>308500</v>
      </c>
      <c r="R2415">
        <v>308500</v>
      </c>
      <c r="S2415">
        <v>607000</v>
      </c>
      <c r="T2415">
        <v>268500</v>
      </c>
      <c r="U2415">
        <v>268500</v>
      </c>
      <c r="V2415" t="s">
        <v>8643</v>
      </c>
      <c r="W2415" s="101">
        <v>46196.421363159723</v>
      </c>
      <c r="X2415" s="1">
        <f>IFERROR(IF(H2415="","",IF(O2415=0,0.15,IF(VLOOKUP(O2415,'Source Post 14 Status (6.30.26)'!A:B,2,FALSE)=1,0.15,0.5))),0.5)</f>
        <v>0.15</v>
      </c>
      <c r="Y2415" s="6">
        <f t="shared" si="37"/>
        <v>80550</v>
      </c>
    </row>
    <row r="2416" spans="1:25" x14ac:dyDescent="0.3">
      <c r="A2416" t="str">
        <f>IF(B2416=1,COUNTIF($B$2:B2416,1),"")</f>
        <v/>
      </c>
      <c r="B2416" t="str">
        <f>IF(C2416=1,COUNTIF($H$2:H2416,H2416),"")</f>
        <v/>
      </c>
      <c r="C2416">
        <f>IF(G2416=List!$P$1,1,0)</f>
        <v>0</v>
      </c>
      <c r="D2416" s="1" t="str">
        <f>IF(E2416=1,COUNTIF($E$2:E2416,1),"")</f>
        <v/>
      </c>
      <c r="E2416" s="1" t="str">
        <f>IF(H2416=List!$P$2,1,"")</f>
        <v/>
      </c>
      <c r="F2416" s="2" t="s">
        <v>11828</v>
      </c>
      <c r="G2416" s="2" t="s">
        <v>480</v>
      </c>
      <c r="H2416" s="2" t="s">
        <v>6422</v>
      </c>
      <c r="I2416" s="2" t="s">
        <v>3626</v>
      </c>
      <c r="J2416" s="2" t="s">
        <v>950</v>
      </c>
      <c r="K2416" s="2" t="s">
        <v>3687</v>
      </c>
      <c r="L2416" s="2" t="s">
        <v>3688</v>
      </c>
      <c r="M2416" s="2" t="s">
        <v>159</v>
      </c>
      <c r="N2416" s="2" t="s">
        <v>756</v>
      </c>
      <c r="O2416" s="99">
        <v>22805</v>
      </c>
      <c r="P2416" s="2" t="s">
        <v>11477</v>
      </c>
      <c r="Q2416">
        <v>161000</v>
      </c>
      <c r="R2416">
        <v>161000</v>
      </c>
      <c r="S2416">
        <v>322000</v>
      </c>
      <c r="T2416">
        <v>161000</v>
      </c>
      <c r="U2416">
        <v>161000</v>
      </c>
      <c r="V2416" t="s">
        <v>8643</v>
      </c>
      <c r="W2416" s="101">
        <v>46196.420496527775</v>
      </c>
      <c r="X2416" s="1">
        <f>IFERROR(IF(H2416="","",IF(O2416=0,0.15,IF(VLOOKUP(O2416,'Source Post 14 Status (6.30.26)'!A:B,2,FALSE)=1,0.15,0.5))),0.5)</f>
        <v>0.15</v>
      </c>
      <c r="Y2416" s="6">
        <f t="shared" si="37"/>
        <v>48300</v>
      </c>
    </row>
    <row r="2417" spans="1:25" x14ac:dyDescent="0.3">
      <c r="A2417" t="str">
        <f>IF(B2417=1,COUNTIF($B$2:B2417,1),"")</f>
        <v/>
      </c>
      <c r="B2417" t="str">
        <f>IF(C2417=1,COUNTIF($H$2:H2417,H2417),"")</f>
        <v/>
      </c>
      <c r="C2417">
        <f>IF(G2417=List!$P$1,1,0)</f>
        <v>0</v>
      </c>
      <c r="D2417" s="1" t="str">
        <f>IF(E2417=1,COUNTIF($E$2:E2417,1),"")</f>
        <v/>
      </c>
      <c r="E2417" s="1" t="str">
        <f>IF(H2417=List!$P$2,1,"")</f>
        <v/>
      </c>
      <c r="F2417" s="2" t="s">
        <v>11828</v>
      </c>
      <c r="G2417" s="2" t="s">
        <v>480</v>
      </c>
      <c r="H2417" s="2" t="s">
        <v>6422</v>
      </c>
      <c r="I2417" s="2" t="s">
        <v>3626</v>
      </c>
      <c r="J2417" s="2" t="s">
        <v>950</v>
      </c>
      <c r="K2417" s="2" t="s">
        <v>3687</v>
      </c>
      <c r="L2417" s="2" t="s">
        <v>3688</v>
      </c>
      <c r="M2417" s="2" t="s">
        <v>159</v>
      </c>
      <c r="N2417" s="2" t="s">
        <v>756</v>
      </c>
      <c r="O2417" s="99">
        <v>22480</v>
      </c>
      <c r="P2417" s="2" t="s">
        <v>8338</v>
      </c>
      <c r="Q2417">
        <v>149500</v>
      </c>
      <c r="R2417">
        <v>149500</v>
      </c>
      <c r="S2417">
        <v>299000</v>
      </c>
      <c r="T2417">
        <v>149500</v>
      </c>
      <c r="U2417">
        <v>149500</v>
      </c>
      <c r="V2417" t="s">
        <v>8643</v>
      </c>
      <c r="W2417" s="101">
        <v>46196.421021331022</v>
      </c>
      <c r="X2417" s="1">
        <f>IFERROR(IF(H2417="","",IF(O2417=0,0.15,IF(VLOOKUP(O2417,'Source Post 14 Status (6.30.26)'!A:B,2,FALSE)=1,0.15,0.5))),0.5)</f>
        <v>0.15</v>
      </c>
      <c r="Y2417" s="6">
        <f t="shared" si="37"/>
        <v>44850</v>
      </c>
    </row>
    <row r="2418" spans="1:25" x14ac:dyDescent="0.3">
      <c r="A2418" t="str">
        <f>IF(B2418=1,COUNTIF($B$2:B2418,1),"")</f>
        <v/>
      </c>
      <c r="B2418" t="str">
        <f>IF(C2418=1,COUNTIF($H$2:H2418,H2418),"")</f>
        <v/>
      </c>
      <c r="C2418">
        <f>IF(G2418=List!$P$1,1,0)</f>
        <v>0</v>
      </c>
      <c r="D2418" s="1" t="str">
        <f>IF(E2418=1,COUNTIF($E$2:E2418,1),"")</f>
        <v/>
      </c>
      <c r="E2418" s="1" t="str">
        <f>IF(H2418=List!$P$2,1,"")</f>
        <v/>
      </c>
      <c r="F2418" s="2" t="s">
        <v>11828</v>
      </c>
      <c r="G2418" s="2" t="s">
        <v>480</v>
      </c>
      <c r="H2418" s="2" t="s">
        <v>6422</v>
      </c>
      <c r="I2418" s="2" t="s">
        <v>3626</v>
      </c>
      <c r="J2418" s="2" t="s">
        <v>950</v>
      </c>
      <c r="K2418" s="2" t="s">
        <v>3687</v>
      </c>
      <c r="L2418" s="2" t="s">
        <v>3688</v>
      </c>
      <c r="M2418" s="2" t="s">
        <v>159</v>
      </c>
      <c r="N2418" s="2" t="s">
        <v>756</v>
      </c>
      <c r="O2418" s="99">
        <v>0</v>
      </c>
      <c r="P2418" s="2" t="s">
        <v>8514</v>
      </c>
      <c r="S2418">
        <v>261372</v>
      </c>
      <c r="T2418">
        <v>148240</v>
      </c>
      <c r="U2418">
        <v>145276</v>
      </c>
      <c r="V2418" t="s">
        <v>8643</v>
      </c>
      <c r="W2418" s="101">
        <v>46196.422591932867</v>
      </c>
      <c r="X2418" s="1">
        <f>IFERROR(IF(H2418="","",IF(O2418=0,0.15,IF(VLOOKUP(O2418,'Source Post 14 Status (6.30.26)'!A:B,2,FALSE)=1,0.15,0.5))),0.5)</f>
        <v>0.15</v>
      </c>
      <c r="Y2418" s="6">
        <f t="shared" si="37"/>
        <v>44027</v>
      </c>
    </row>
    <row r="2419" spans="1:25" x14ac:dyDescent="0.3">
      <c r="A2419" t="str">
        <f>IF(B2419=1,COUNTIF($B$2:B2419,1),"")</f>
        <v/>
      </c>
      <c r="B2419" t="str">
        <f>IF(C2419=1,COUNTIF($H$2:H2419,H2419),"")</f>
        <v/>
      </c>
      <c r="C2419">
        <f>IF(G2419=List!$P$1,1,0)</f>
        <v>0</v>
      </c>
      <c r="D2419" s="1" t="str">
        <f>IF(E2419=1,COUNTIF($E$2:E2419,1),"")</f>
        <v/>
      </c>
      <c r="E2419" s="1" t="str">
        <f>IF(H2419=List!$P$2,1,"")</f>
        <v/>
      </c>
      <c r="F2419" s="2" t="s">
        <v>11828</v>
      </c>
      <c r="G2419" s="2" t="s">
        <v>481</v>
      </c>
      <c r="H2419" s="2" t="s">
        <v>6424</v>
      </c>
      <c r="I2419" s="2" t="s">
        <v>3626</v>
      </c>
      <c r="J2419" s="2" t="s">
        <v>950</v>
      </c>
      <c r="K2419" s="2" t="s">
        <v>3690</v>
      </c>
      <c r="L2419" s="2" t="s">
        <v>3691</v>
      </c>
      <c r="M2419" s="2" t="s">
        <v>159</v>
      </c>
      <c r="N2419" s="2" t="s">
        <v>756</v>
      </c>
      <c r="O2419" s="99">
        <v>11726</v>
      </c>
      <c r="P2419" s="2" t="s">
        <v>7304</v>
      </c>
      <c r="Q2419">
        <v>1795500</v>
      </c>
      <c r="R2419">
        <v>1795500</v>
      </c>
      <c r="S2419">
        <v>3574000</v>
      </c>
      <c r="T2419">
        <v>1780000</v>
      </c>
      <c r="U2419">
        <v>1780000</v>
      </c>
      <c r="V2419" t="s">
        <v>8644</v>
      </c>
      <c r="W2419" s="101">
        <v>46198.548858414353</v>
      </c>
      <c r="X2419" s="1">
        <f>IFERROR(IF(H2419="","",IF(O2419=0,0.15,IF(VLOOKUP(O2419,'Source Post 14 Status (6.30.26)'!A:B,2,FALSE)=1,0.15,0.5))),0.5)</f>
        <v>0.15</v>
      </c>
      <c r="Y2419" s="6">
        <f t="shared" si="37"/>
        <v>534000</v>
      </c>
    </row>
    <row r="2420" spans="1:25" x14ac:dyDescent="0.3">
      <c r="A2420" t="str">
        <f>IF(B2420=1,COUNTIF($B$2:B2420,1),"")</f>
        <v/>
      </c>
      <c r="B2420" t="str">
        <f>IF(C2420=1,COUNTIF($H$2:H2420,H2420),"")</f>
        <v/>
      </c>
      <c r="C2420">
        <f>IF(G2420=List!$P$1,1,0)</f>
        <v>0</v>
      </c>
      <c r="D2420" s="1" t="str">
        <f>IF(E2420=1,COUNTIF($E$2:E2420,1),"")</f>
        <v/>
      </c>
      <c r="E2420" s="1" t="str">
        <f>IF(H2420=List!$P$2,1,"")</f>
        <v/>
      </c>
      <c r="F2420" s="2" t="s">
        <v>11828</v>
      </c>
      <c r="G2420" s="2" t="s">
        <v>481</v>
      </c>
      <c r="H2420" s="2" t="s">
        <v>6424</v>
      </c>
      <c r="I2420" s="2" t="s">
        <v>3626</v>
      </c>
      <c r="J2420" s="2" t="s">
        <v>950</v>
      </c>
      <c r="K2420" s="2" t="s">
        <v>3690</v>
      </c>
      <c r="L2420" s="2" t="s">
        <v>3691</v>
      </c>
      <c r="M2420" s="2" t="s">
        <v>159</v>
      </c>
      <c r="N2420" s="2" t="s">
        <v>756</v>
      </c>
      <c r="O2420" s="99">
        <v>17995</v>
      </c>
      <c r="P2420" s="2" t="s">
        <v>7730</v>
      </c>
      <c r="Q2420">
        <v>117028</v>
      </c>
      <c r="R2420">
        <v>120780</v>
      </c>
      <c r="V2420" t="s">
        <v>8644</v>
      </c>
      <c r="W2420" s="101">
        <v>46198.548562962962</v>
      </c>
      <c r="X2420" s="1">
        <f>IFERROR(IF(H2420="","",IF(O2420=0,0.15,IF(VLOOKUP(O2420,'Source Post 14 Status (6.30.26)'!A:B,2,FALSE)=1,0.15,0.5))),0.5)</f>
        <v>0.15</v>
      </c>
      <c r="Y2420" s="6">
        <f t="shared" si="37"/>
        <v>0</v>
      </c>
    </row>
    <row r="2421" spans="1:25" x14ac:dyDescent="0.3">
      <c r="A2421" t="str">
        <f>IF(B2421=1,COUNTIF($B$2:B2421,1),"")</f>
        <v/>
      </c>
      <c r="B2421" t="str">
        <f>IF(C2421=1,COUNTIF($H$2:H2421,H2421),"")</f>
        <v/>
      </c>
      <c r="C2421">
        <f>IF(G2421=List!$P$1,1,0)</f>
        <v>0</v>
      </c>
      <c r="D2421" s="1" t="str">
        <f>IF(E2421=1,COUNTIF($E$2:E2421,1),"")</f>
        <v/>
      </c>
      <c r="E2421" s="1" t="str">
        <f>IF(H2421=List!$P$2,1,"")</f>
        <v/>
      </c>
      <c r="F2421" s="2" t="s">
        <v>11828</v>
      </c>
      <c r="G2421" s="2" t="s">
        <v>481</v>
      </c>
      <c r="H2421" s="2" t="s">
        <v>6424</v>
      </c>
      <c r="I2421" s="2" t="s">
        <v>3626</v>
      </c>
      <c r="J2421" s="2" t="s">
        <v>950</v>
      </c>
      <c r="K2421" s="2" t="s">
        <v>3690</v>
      </c>
      <c r="L2421" s="2" t="s">
        <v>3691</v>
      </c>
      <c r="M2421" s="2" t="s">
        <v>159</v>
      </c>
      <c r="N2421" s="2" t="s">
        <v>756</v>
      </c>
      <c r="O2421" s="99">
        <v>24779</v>
      </c>
      <c r="P2421" s="2" t="s">
        <v>11171</v>
      </c>
      <c r="Q2421">
        <v>1179285</v>
      </c>
      <c r="R2421">
        <v>1178311</v>
      </c>
      <c r="S2421">
        <v>2358993</v>
      </c>
      <c r="V2421" t="s">
        <v>8644</v>
      </c>
      <c r="W2421" s="101">
        <v>46198.550082835645</v>
      </c>
      <c r="X2421" s="1">
        <f>IFERROR(IF(H2421="","",IF(O2421=0,0.15,IF(VLOOKUP(O2421,'Source Post 14 Status (6.30.26)'!A:B,2,FALSE)=1,0.15,0.5))),0.5)</f>
        <v>0.15</v>
      </c>
      <c r="Y2421" s="6">
        <f t="shared" si="37"/>
        <v>0</v>
      </c>
    </row>
    <row r="2422" spans="1:25" x14ac:dyDescent="0.3">
      <c r="A2422" t="str">
        <f>IF(B2422=1,COUNTIF($B$2:B2422,1),"")</f>
        <v/>
      </c>
      <c r="B2422" t="str">
        <f>IF(C2422=1,COUNTIF($H$2:H2422,H2422),"")</f>
        <v/>
      </c>
      <c r="C2422">
        <f>IF(G2422=List!$P$1,1,0)</f>
        <v>0</v>
      </c>
      <c r="D2422" s="1" t="str">
        <f>IF(E2422=1,COUNTIF($E$2:E2422,1),"")</f>
        <v/>
      </c>
      <c r="E2422" s="1" t="str">
        <f>IF(H2422=List!$P$2,1,"")</f>
        <v/>
      </c>
      <c r="F2422" s="2" t="s">
        <v>11828</v>
      </c>
      <c r="G2422" s="2" t="s">
        <v>481</v>
      </c>
      <c r="H2422" s="2" t="s">
        <v>6424</v>
      </c>
      <c r="I2422" s="2" t="s">
        <v>3626</v>
      </c>
      <c r="J2422" s="2" t="s">
        <v>950</v>
      </c>
      <c r="K2422" s="2" t="s">
        <v>3690</v>
      </c>
      <c r="L2422" s="2" t="s">
        <v>3691</v>
      </c>
      <c r="M2422" s="2" t="s">
        <v>159</v>
      </c>
      <c r="N2422" s="2" t="s">
        <v>756</v>
      </c>
      <c r="O2422" s="99">
        <v>13557</v>
      </c>
      <c r="P2422" s="2" t="s">
        <v>7373</v>
      </c>
      <c r="Q2422">
        <v>751000</v>
      </c>
      <c r="R2422">
        <v>751000</v>
      </c>
      <c r="S2422">
        <v>1501000</v>
      </c>
      <c r="T2422">
        <v>751000</v>
      </c>
      <c r="U2422">
        <v>751000</v>
      </c>
      <c r="V2422" t="s">
        <v>8644</v>
      </c>
      <c r="W2422" s="101">
        <v>46198.549229895834</v>
      </c>
      <c r="X2422" s="1">
        <f>IFERROR(IF(H2422="","",IF(O2422=0,0.15,IF(VLOOKUP(O2422,'Source Post 14 Status (6.30.26)'!A:B,2,FALSE)=1,0.15,0.5))),0.5)</f>
        <v>0.15</v>
      </c>
      <c r="Y2422" s="6">
        <f t="shared" si="37"/>
        <v>225300</v>
      </c>
    </row>
    <row r="2423" spans="1:25" x14ac:dyDescent="0.3">
      <c r="A2423" t="str">
        <f>IF(B2423=1,COUNTIF($B$2:B2423,1),"")</f>
        <v/>
      </c>
      <c r="B2423" t="str">
        <f>IF(C2423=1,COUNTIF($H$2:H2423,H2423),"")</f>
        <v/>
      </c>
      <c r="C2423">
        <f>IF(G2423=List!$P$1,1,0)</f>
        <v>0</v>
      </c>
      <c r="D2423" s="1" t="str">
        <f>IF(E2423=1,COUNTIF($E$2:E2423,1),"")</f>
        <v/>
      </c>
      <c r="E2423" s="1" t="str">
        <f>IF(H2423=List!$P$2,1,"")</f>
        <v/>
      </c>
      <c r="F2423" s="2" t="s">
        <v>11828</v>
      </c>
      <c r="G2423" s="2" t="s">
        <v>481</v>
      </c>
      <c r="H2423" s="2" t="s">
        <v>6424</v>
      </c>
      <c r="I2423" s="2" t="s">
        <v>3626</v>
      </c>
      <c r="J2423" s="2" t="s">
        <v>950</v>
      </c>
      <c r="K2423" s="2" t="s">
        <v>3690</v>
      </c>
      <c r="L2423" s="2" t="s">
        <v>3691</v>
      </c>
      <c r="M2423" s="2" t="s">
        <v>159</v>
      </c>
      <c r="N2423" s="2" t="s">
        <v>756</v>
      </c>
      <c r="O2423" s="99">
        <v>10989</v>
      </c>
      <c r="P2423" s="2" t="s">
        <v>7157</v>
      </c>
      <c r="Q2423">
        <v>616500</v>
      </c>
      <c r="R2423">
        <v>616500</v>
      </c>
      <c r="S2423">
        <v>1235000</v>
      </c>
      <c r="T2423">
        <v>618500</v>
      </c>
      <c r="U2423">
        <v>618500</v>
      </c>
      <c r="V2423" t="s">
        <v>8644</v>
      </c>
      <c r="W2423" s="101">
        <v>46198.546882488423</v>
      </c>
      <c r="X2423" s="1">
        <f>IFERROR(IF(H2423="","",IF(O2423=0,0.15,IF(VLOOKUP(O2423,'Source Post 14 Status (6.30.26)'!A:B,2,FALSE)=1,0.15,0.5))),0.5)</f>
        <v>0.15</v>
      </c>
      <c r="Y2423" s="6">
        <f t="shared" si="37"/>
        <v>185550</v>
      </c>
    </row>
    <row r="2424" spans="1:25" x14ac:dyDescent="0.3">
      <c r="A2424" t="str">
        <f>IF(B2424=1,COUNTIF($B$2:B2424,1),"")</f>
        <v/>
      </c>
      <c r="B2424" t="str">
        <f>IF(C2424=1,COUNTIF($H$2:H2424,H2424),"")</f>
        <v/>
      </c>
      <c r="C2424">
        <f>IF(G2424=List!$P$1,1,0)</f>
        <v>0</v>
      </c>
      <c r="D2424" s="1" t="str">
        <f>IF(E2424=1,COUNTIF($E$2:E2424,1),"")</f>
        <v/>
      </c>
      <c r="E2424" s="1" t="str">
        <f>IF(H2424=List!$P$2,1,"")</f>
        <v/>
      </c>
      <c r="F2424" s="2" t="s">
        <v>11828</v>
      </c>
      <c r="G2424" s="2" t="s">
        <v>481</v>
      </c>
      <c r="H2424" s="2" t="s">
        <v>6424</v>
      </c>
      <c r="I2424" s="2" t="s">
        <v>3626</v>
      </c>
      <c r="J2424" s="2" t="s">
        <v>950</v>
      </c>
      <c r="K2424" s="2" t="s">
        <v>3690</v>
      </c>
      <c r="L2424" s="2" t="s">
        <v>3691</v>
      </c>
      <c r="M2424" s="2" t="s">
        <v>159</v>
      </c>
      <c r="N2424" s="2" t="s">
        <v>756</v>
      </c>
      <c r="O2424" s="99">
        <v>20990</v>
      </c>
      <c r="P2424" s="2" t="s">
        <v>8125</v>
      </c>
      <c r="Q2424">
        <v>256400</v>
      </c>
      <c r="R2424">
        <v>258200</v>
      </c>
      <c r="S2424">
        <v>754100</v>
      </c>
      <c r="T2424">
        <v>378300</v>
      </c>
      <c r="U2424">
        <v>377300</v>
      </c>
      <c r="V2424" t="s">
        <v>8644</v>
      </c>
      <c r="W2424" s="101">
        <v>46198.549704131947</v>
      </c>
      <c r="X2424" s="1">
        <f>IFERROR(IF(H2424="","",IF(O2424=0,0.15,IF(VLOOKUP(O2424,'Source Post 14 Status (6.30.26)'!A:B,2,FALSE)=1,0.15,0.5))),0.5)</f>
        <v>0.15</v>
      </c>
      <c r="Y2424" s="6">
        <f t="shared" si="37"/>
        <v>113340</v>
      </c>
    </row>
    <row r="2425" spans="1:25" x14ac:dyDescent="0.3">
      <c r="A2425" t="str">
        <f>IF(B2425=1,COUNTIF($B$2:B2425,1),"")</f>
        <v/>
      </c>
      <c r="B2425" t="str">
        <f>IF(C2425=1,COUNTIF($H$2:H2425,H2425),"")</f>
        <v/>
      </c>
      <c r="C2425">
        <f>IF(G2425=List!$P$1,1,0)</f>
        <v>0</v>
      </c>
      <c r="D2425" s="1" t="str">
        <f>IF(E2425=1,COUNTIF($E$2:E2425,1),"")</f>
        <v/>
      </c>
      <c r="E2425" s="1" t="str">
        <f>IF(H2425=List!$P$2,1,"")</f>
        <v/>
      </c>
      <c r="F2425" s="2" t="s">
        <v>11828</v>
      </c>
      <c r="G2425" s="2" t="s">
        <v>481</v>
      </c>
      <c r="H2425" s="2" t="s">
        <v>6424</v>
      </c>
      <c r="I2425" s="2" t="s">
        <v>3626</v>
      </c>
      <c r="J2425" s="2" t="s">
        <v>950</v>
      </c>
      <c r="K2425" s="2" t="s">
        <v>3690</v>
      </c>
      <c r="L2425" s="2" t="s">
        <v>3691</v>
      </c>
      <c r="M2425" s="2" t="s">
        <v>159</v>
      </c>
      <c r="N2425" s="2" t="s">
        <v>756</v>
      </c>
      <c r="O2425" s="99">
        <v>16996</v>
      </c>
      <c r="P2425" s="2" t="s">
        <v>7585</v>
      </c>
      <c r="Q2425">
        <v>277500</v>
      </c>
      <c r="R2425">
        <v>280500</v>
      </c>
      <c r="S2425">
        <v>572750</v>
      </c>
      <c r="T2425">
        <v>292150</v>
      </c>
      <c r="U2425">
        <v>289900</v>
      </c>
      <c r="V2425" t="s">
        <v>8644</v>
      </c>
      <c r="W2425" s="101">
        <v>46198.549450034719</v>
      </c>
      <c r="X2425" s="1">
        <f>IFERROR(IF(H2425="","",IF(O2425=0,0.15,IF(VLOOKUP(O2425,'Source Post 14 Status (6.30.26)'!A:B,2,FALSE)=1,0.15,0.5))),0.5)</f>
        <v>0.15</v>
      </c>
      <c r="Y2425" s="6">
        <f t="shared" si="37"/>
        <v>87308</v>
      </c>
    </row>
    <row r="2426" spans="1:25" x14ac:dyDescent="0.3">
      <c r="A2426" t="str">
        <f>IF(B2426=1,COUNTIF($B$2:B2426,1),"")</f>
        <v/>
      </c>
      <c r="B2426" t="str">
        <f>IF(C2426=1,COUNTIF($H$2:H2426,H2426),"")</f>
        <v/>
      </c>
      <c r="C2426">
        <f>IF(G2426=List!$P$1,1,0)</f>
        <v>0</v>
      </c>
      <c r="D2426" s="1" t="str">
        <f>IF(E2426=1,COUNTIF($E$2:E2426,1),"")</f>
        <v/>
      </c>
      <c r="E2426" s="1" t="str">
        <f>IF(H2426=List!$P$2,1,"")</f>
        <v/>
      </c>
      <c r="F2426" s="2" t="s">
        <v>11828</v>
      </c>
      <c r="G2426" s="2" t="s">
        <v>481</v>
      </c>
      <c r="H2426" s="2" t="s">
        <v>6424</v>
      </c>
      <c r="I2426" s="2" t="s">
        <v>3626</v>
      </c>
      <c r="J2426" s="2" t="s">
        <v>950</v>
      </c>
      <c r="K2426" s="2" t="s">
        <v>3690</v>
      </c>
      <c r="L2426" s="2" t="s">
        <v>3691</v>
      </c>
      <c r="M2426" s="2" t="s">
        <v>159</v>
      </c>
      <c r="N2426" s="2" t="s">
        <v>756</v>
      </c>
      <c r="O2426" s="99">
        <v>0</v>
      </c>
      <c r="P2426" s="2" t="s">
        <v>8514</v>
      </c>
      <c r="Q2426">
        <v>0</v>
      </c>
      <c r="R2426">
        <v>0</v>
      </c>
      <c r="S2426">
        <v>6500000</v>
      </c>
      <c r="T2426">
        <v>3250000</v>
      </c>
      <c r="U2426">
        <v>3250000</v>
      </c>
      <c r="V2426" t="s">
        <v>8644</v>
      </c>
      <c r="W2426" s="101">
        <v>46199.359085219905</v>
      </c>
      <c r="X2426" s="1">
        <f>IFERROR(IF(H2426="","",IF(O2426=0,0.15,IF(VLOOKUP(O2426,'Source Post 14 Status (6.30.26)'!A:B,2,FALSE)=1,0.15,0.5))),0.5)</f>
        <v>0.15</v>
      </c>
      <c r="Y2426" s="6">
        <f t="shared" si="37"/>
        <v>975000</v>
      </c>
    </row>
    <row r="2427" spans="1:25" x14ac:dyDescent="0.3">
      <c r="A2427" t="str">
        <f>IF(B2427=1,COUNTIF($B$2:B2427,1),"")</f>
        <v/>
      </c>
      <c r="B2427" t="str">
        <f>IF(C2427=1,COUNTIF($H$2:H2427,H2427),"")</f>
        <v/>
      </c>
      <c r="C2427">
        <f>IF(G2427=List!$P$1,1,0)</f>
        <v>0</v>
      </c>
      <c r="D2427" s="1" t="str">
        <f>IF(E2427=1,COUNTIF($E$2:E2427,1),"")</f>
        <v/>
      </c>
      <c r="E2427" s="1" t="str">
        <f>IF(H2427=List!$P$2,1,"")</f>
        <v/>
      </c>
      <c r="F2427" s="2" t="s">
        <v>11828</v>
      </c>
      <c r="G2427" s="2" t="s">
        <v>481</v>
      </c>
      <c r="H2427" s="2" t="s">
        <v>6424</v>
      </c>
      <c r="I2427" s="2" t="s">
        <v>3626</v>
      </c>
      <c r="J2427" s="2" t="s">
        <v>950</v>
      </c>
      <c r="K2427" s="2" t="s">
        <v>3690</v>
      </c>
      <c r="L2427" s="2" t="s">
        <v>3691</v>
      </c>
      <c r="M2427" s="2" t="s">
        <v>159</v>
      </c>
      <c r="N2427" s="2" t="s">
        <v>756</v>
      </c>
      <c r="O2427" s="99">
        <v>22866</v>
      </c>
      <c r="P2427" s="2" t="s">
        <v>11478</v>
      </c>
      <c r="V2427" t="s">
        <v>8644</v>
      </c>
      <c r="W2427" s="101">
        <v>46198.555395636577</v>
      </c>
      <c r="X2427" s="1">
        <f>IFERROR(IF(H2427="","",IF(O2427=0,0.15,IF(VLOOKUP(O2427,'Source Post 14 Status (6.30.26)'!A:B,2,FALSE)=1,0.15,0.5))),0.5)</f>
        <v>0.15</v>
      </c>
      <c r="Y2427" s="6">
        <f t="shared" si="37"/>
        <v>0</v>
      </c>
    </row>
    <row r="2428" spans="1:25" x14ac:dyDescent="0.3">
      <c r="A2428" t="str">
        <f>IF(B2428=1,COUNTIF($B$2:B2428,1),"")</f>
        <v/>
      </c>
      <c r="B2428" t="str">
        <f>IF(C2428=1,COUNTIF($H$2:H2428,H2428),"")</f>
        <v/>
      </c>
      <c r="C2428">
        <f>IF(G2428=List!$P$1,1,0)</f>
        <v>0</v>
      </c>
      <c r="D2428" s="1" t="str">
        <f>IF(E2428=1,COUNTIF($E$2:E2428,1),"")</f>
        <v/>
      </c>
      <c r="E2428" s="1" t="str">
        <f>IF(H2428=List!$P$2,1,"")</f>
        <v/>
      </c>
      <c r="F2428" s="2" t="s">
        <v>11828</v>
      </c>
      <c r="G2428" s="2" t="s">
        <v>483</v>
      </c>
      <c r="H2428" s="2" t="s">
        <v>6411</v>
      </c>
      <c r="I2428" s="2" t="s">
        <v>3626</v>
      </c>
      <c r="J2428" s="2" t="s">
        <v>960</v>
      </c>
      <c r="K2428" s="2" t="s">
        <v>3702</v>
      </c>
      <c r="L2428" s="2" t="s">
        <v>3703</v>
      </c>
      <c r="M2428" s="2" t="s">
        <v>159</v>
      </c>
      <c r="N2428" s="2" t="s">
        <v>756</v>
      </c>
      <c r="O2428" s="99">
        <v>9936</v>
      </c>
      <c r="P2428" s="2" t="s">
        <v>7090</v>
      </c>
      <c r="Q2428">
        <v>414960</v>
      </c>
      <c r="R2428">
        <v>410635</v>
      </c>
      <c r="S2428">
        <v>826545</v>
      </c>
      <c r="T2428">
        <v>410760</v>
      </c>
      <c r="U2428">
        <v>416210</v>
      </c>
      <c r="V2428" t="s">
        <v>8645</v>
      </c>
      <c r="W2428" s="101">
        <v>46203.611673726853</v>
      </c>
      <c r="X2428" s="1">
        <f>IFERROR(IF(H2428="","",IF(O2428=0,0.15,IF(VLOOKUP(O2428,'Source Post 14 Status (6.30.26)'!A:B,2,FALSE)=1,0.15,0.5))),0.5)</f>
        <v>0.15</v>
      </c>
      <c r="Y2428" s="6">
        <f t="shared" si="37"/>
        <v>124046</v>
      </c>
    </row>
    <row r="2429" spans="1:25" x14ac:dyDescent="0.3">
      <c r="A2429" t="str">
        <f>IF(B2429=1,COUNTIF($B$2:B2429,1),"")</f>
        <v/>
      </c>
      <c r="B2429" t="str">
        <f>IF(C2429=1,COUNTIF($H$2:H2429,H2429),"")</f>
        <v/>
      </c>
      <c r="C2429">
        <f>IF(G2429=List!$P$1,1,0)</f>
        <v>0</v>
      </c>
      <c r="D2429" s="1" t="str">
        <f>IF(E2429=1,COUNTIF($E$2:E2429,1),"")</f>
        <v/>
      </c>
      <c r="E2429" s="1" t="str">
        <f>IF(H2429=List!$P$2,1,"")</f>
        <v/>
      </c>
      <c r="F2429" s="2" t="s">
        <v>11828</v>
      </c>
      <c r="G2429" s="2" t="s">
        <v>483</v>
      </c>
      <c r="H2429" s="2" t="s">
        <v>6411</v>
      </c>
      <c r="I2429" s="2" t="s">
        <v>3626</v>
      </c>
      <c r="J2429" s="2" t="s">
        <v>960</v>
      </c>
      <c r="K2429" s="2" t="s">
        <v>3702</v>
      </c>
      <c r="L2429" s="2" t="s">
        <v>3703</v>
      </c>
      <c r="M2429" s="2" t="s">
        <v>159</v>
      </c>
      <c r="N2429" s="2" t="s">
        <v>756</v>
      </c>
      <c r="O2429" s="99">
        <v>0</v>
      </c>
      <c r="P2429" s="2" t="s">
        <v>8514</v>
      </c>
      <c r="W2429" s="101">
        <v>1</v>
      </c>
      <c r="X2429" s="1">
        <f>IFERROR(IF(H2429="","",IF(O2429=0,0.15,IF(VLOOKUP(O2429,'Source Post 14 Status (6.30.26)'!A:B,2,FALSE)=1,0.15,0.5))),0.5)</f>
        <v>0.15</v>
      </c>
      <c r="Y2429" s="6">
        <f t="shared" si="37"/>
        <v>0</v>
      </c>
    </row>
    <row r="2430" spans="1:25" x14ac:dyDescent="0.3">
      <c r="A2430" t="str">
        <f>IF(B2430=1,COUNTIF($B$2:B2430,1),"")</f>
        <v/>
      </c>
      <c r="B2430" t="str">
        <f>IF(C2430=1,COUNTIF($H$2:H2430,H2430),"")</f>
        <v/>
      </c>
      <c r="C2430">
        <f>IF(G2430=List!$P$1,1,0)</f>
        <v>0</v>
      </c>
      <c r="D2430" s="1" t="str">
        <f>IF(E2430=1,COUNTIF($E$2:E2430,1),"")</f>
        <v/>
      </c>
      <c r="E2430" s="1" t="str">
        <f>IF(H2430=List!$P$2,1,"")</f>
        <v/>
      </c>
      <c r="F2430" s="2" t="s">
        <v>11828</v>
      </c>
      <c r="G2430" s="2" t="s">
        <v>484</v>
      </c>
      <c r="H2430" s="2" t="s">
        <v>6412</v>
      </c>
      <c r="I2430" s="2" t="s">
        <v>3626</v>
      </c>
      <c r="J2430" s="2" t="s">
        <v>960</v>
      </c>
      <c r="K2430" s="2" t="s">
        <v>367</v>
      </c>
      <c r="L2430" s="2" t="s">
        <v>3705</v>
      </c>
      <c r="M2430" s="2" t="s">
        <v>167</v>
      </c>
      <c r="N2430" s="2" t="s">
        <v>779</v>
      </c>
      <c r="O2430" s="99">
        <v>2163</v>
      </c>
      <c r="P2430" s="2" t="s">
        <v>6886</v>
      </c>
      <c r="W2430" s="101">
        <v>1</v>
      </c>
      <c r="X2430" s="1">
        <f>IFERROR(IF(H2430="","",IF(O2430=0,0.15,IF(VLOOKUP(O2430,'Source Post 14 Status (6.30.26)'!A:B,2,FALSE)=1,0.15,0.5))),0.5)</f>
        <v>0.5</v>
      </c>
      <c r="Y2430" s="6">
        <f t="shared" si="37"/>
        <v>0</v>
      </c>
    </row>
    <row r="2431" spans="1:25" x14ac:dyDescent="0.3">
      <c r="A2431" t="str">
        <f>IF(B2431=1,COUNTIF($B$2:B2431,1),"")</f>
        <v/>
      </c>
      <c r="B2431" t="str">
        <f>IF(C2431=1,COUNTIF($H$2:H2431,H2431),"")</f>
        <v/>
      </c>
      <c r="C2431">
        <f>IF(G2431=List!$P$1,1,0)</f>
        <v>0</v>
      </c>
      <c r="D2431" s="1" t="str">
        <f>IF(E2431=1,COUNTIF($E$2:E2431,1),"")</f>
        <v/>
      </c>
      <c r="E2431" s="1" t="str">
        <f>IF(H2431=List!$P$2,1,"")</f>
        <v/>
      </c>
      <c r="F2431" s="2" t="s">
        <v>11828</v>
      </c>
      <c r="G2431" s="2" t="s">
        <v>485</v>
      </c>
      <c r="H2431" s="2" t="s">
        <v>6414</v>
      </c>
      <c r="I2431" s="2" t="s">
        <v>3626</v>
      </c>
      <c r="J2431" s="2" t="s">
        <v>966</v>
      </c>
      <c r="K2431" s="2" t="s">
        <v>3712</v>
      </c>
      <c r="L2431" s="2" t="s">
        <v>3713</v>
      </c>
      <c r="M2431" s="2" t="s">
        <v>159</v>
      </c>
      <c r="N2431" s="2" t="s">
        <v>756</v>
      </c>
      <c r="O2431" s="99">
        <v>7335</v>
      </c>
      <c r="P2431" s="2" t="s">
        <v>6997</v>
      </c>
      <c r="Q2431">
        <v>60463</v>
      </c>
      <c r="R2431">
        <v>58775</v>
      </c>
      <c r="S2431">
        <v>115976</v>
      </c>
      <c r="T2431">
        <v>57088</v>
      </c>
      <c r="U2431">
        <v>60288</v>
      </c>
      <c r="V2431" t="s">
        <v>11041</v>
      </c>
      <c r="W2431" s="101">
        <v>46199.541089814818</v>
      </c>
      <c r="X2431" s="1">
        <f>IFERROR(IF(H2431="","",IF(O2431=0,0.15,IF(VLOOKUP(O2431,'Source Post 14 Status (6.30.26)'!A:B,2,FALSE)=1,0.15,0.5))),0.5)</f>
        <v>0.5</v>
      </c>
      <c r="Y2431" s="6">
        <f t="shared" si="37"/>
        <v>57088</v>
      </c>
    </row>
    <row r="2432" spans="1:25" x14ac:dyDescent="0.3">
      <c r="A2432" t="str">
        <f>IF(B2432=1,COUNTIF($B$2:B2432,1),"")</f>
        <v/>
      </c>
      <c r="B2432" t="str">
        <f>IF(C2432=1,COUNTIF($H$2:H2432,H2432),"")</f>
        <v/>
      </c>
      <c r="C2432">
        <f>IF(G2432=List!$P$1,1,0)</f>
        <v>0</v>
      </c>
      <c r="D2432" s="1" t="str">
        <f>IF(E2432=1,COUNTIF($E$2:E2432,1),"")</f>
        <v/>
      </c>
      <c r="E2432" s="1" t="str">
        <f>IF(H2432=List!$P$2,1,"")</f>
        <v/>
      </c>
      <c r="F2432" s="2" t="s">
        <v>11828</v>
      </c>
      <c r="G2432" s="2" t="s">
        <v>486</v>
      </c>
      <c r="H2432" s="2" t="s">
        <v>6415</v>
      </c>
      <c r="I2432" s="2" t="s">
        <v>3626</v>
      </c>
      <c r="J2432" s="2" t="s">
        <v>966</v>
      </c>
      <c r="K2432" s="2" t="s">
        <v>3715</v>
      </c>
      <c r="L2432" s="2" t="s">
        <v>3716</v>
      </c>
      <c r="M2432" s="2" t="s">
        <v>487</v>
      </c>
      <c r="N2432" s="2" t="s">
        <v>818</v>
      </c>
      <c r="O2432" s="99">
        <v>11460</v>
      </c>
      <c r="P2432" s="2" t="s">
        <v>7273</v>
      </c>
      <c r="Q2432">
        <v>141650</v>
      </c>
      <c r="R2432">
        <v>139125</v>
      </c>
      <c r="S2432">
        <v>142600</v>
      </c>
      <c r="V2432" t="s">
        <v>11041</v>
      </c>
      <c r="W2432" s="101">
        <v>46199.573046377314</v>
      </c>
      <c r="X2432" s="1">
        <f>IFERROR(IF(H2432="","",IF(O2432=0,0.15,IF(VLOOKUP(O2432,'Source Post 14 Status (6.30.26)'!A:B,2,FALSE)=1,0.15,0.5))),0.5)</f>
        <v>0.15</v>
      </c>
      <c r="Y2432" s="6">
        <f t="shared" si="37"/>
        <v>0</v>
      </c>
    </row>
    <row r="2433" spans="1:25" x14ac:dyDescent="0.3">
      <c r="A2433" t="str">
        <f>IF(B2433=1,COUNTIF($B$2:B2433,1),"")</f>
        <v/>
      </c>
      <c r="B2433" t="str">
        <f>IF(C2433=1,COUNTIF($H$2:H2433,H2433),"")</f>
        <v/>
      </c>
      <c r="C2433">
        <f>IF(G2433=List!$P$1,1,0)</f>
        <v>0</v>
      </c>
      <c r="D2433" s="1" t="str">
        <f>IF(E2433=1,COUNTIF($E$2:E2433,1),"")</f>
        <v/>
      </c>
      <c r="E2433" s="1" t="str">
        <f>IF(H2433=List!$P$2,1,"")</f>
        <v/>
      </c>
      <c r="F2433" s="2" t="s">
        <v>11828</v>
      </c>
      <c r="G2433" s="2" t="s">
        <v>486</v>
      </c>
      <c r="H2433" s="2" t="s">
        <v>6415</v>
      </c>
      <c r="I2433" s="2" t="s">
        <v>3626</v>
      </c>
      <c r="J2433" s="2" t="s">
        <v>966</v>
      </c>
      <c r="K2433" s="2" t="s">
        <v>3715</v>
      </c>
      <c r="L2433" s="2" t="s">
        <v>3716</v>
      </c>
      <c r="M2433" s="2" t="s">
        <v>487</v>
      </c>
      <c r="N2433" s="2" t="s">
        <v>818</v>
      </c>
      <c r="O2433" s="99">
        <v>0</v>
      </c>
      <c r="P2433" s="2" t="s">
        <v>8513</v>
      </c>
      <c r="W2433" s="101">
        <v>1</v>
      </c>
      <c r="X2433" s="1">
        <f>IFERROR(IF(H2433="","",IF(O2433=0,0.15,IF(VLOOKUP(O2433,'Source Post 14 Status (6.30.26)'!A:B,2,FALSE)=1,0.15,0.5))),0.5)</f>
        <v>0.15</v>
      </c>
      <c r="Y2433" s="6">
        <f t="shared" si="37"/>
        <v>0</v>
      </c>
    </row>
    <row r="2434" spans="1:25" x14ac:dyDescent="0.3">
      <c r="A2434" t="str">
        <f>IF(B2434=1,COUNTIF($B$2:B2434,1),"")</f>
        <v/>
      </c>
      <c r="B2434" t="str">
        <f>IF(C2434=1,COUNTIF($H$2:H2434,H2434),"")</f>
        <v/>
      </c>
      <c r="C2434">
        <f>IF(G2434=List!$P$1,1,0)</f>
        <v>0</v>
      </c>
      <c r="D2434" s="1" t="str">
        <f>IF(E2434=1,COUNTIF($E$2:E2434,1),"")</f>
        <v/>
      </c>
      <c r="E2434" s="1" t="str">
        <f>IF(H2434=List!$P$2,1,"")</f>
        <v/>
      </c>
      <c r="F2434" s="2" t="s">
        <v>11828</v>
      </c>
      <c r="G2434" s="2" t="s">
        <v>488</v>
      </c>
      <c r="H2434" s="2" t="s">
        <v>10923</v>
      </c>
      <c r="I2434" s="2" t="s">
        <v>3727</v>
      </c>
      <c r="J2434" s="2" t="s">
        <v>900</v>
      </c>
      <c r="K2434" s="2" t="s">
        <v>910</v>
      </c>
      <c r="L2434" s="2" t="s">
        <v>989</v>
      </c>
      <c r="M2434" s="2" t="s">
        <v>164</v>
      </c>
      <c r="N2434" s="2" t="s">
        <v>787</v>
      </c>
      <c r="O2434" s="99">
        <v>24128</v>
      </c>
      <c r="P2434" s="2" t="s">
        <v>11484</v>
      </c>
      <c r="Q2434">
        <v>195836</v>
      </c>
      <c r="R2434">
        <v>97918</v>
      </c>
      <c r="S2434">
        <v>195836</v>
      </c>
      <c r="T2434">
        <v>97918</v>
      </c>
      <c r="U2434">
        <v>97918</v>
      </c>
      <c r="V2434" t="s">
        <v>8646</v>
      </c>
      <c r="W2434" s="101">
        <v>46202.716969409725</v>
      </c>
      <c r="X2434" s="1">
        <f>IFERROR(IF(H2434="","",IF(O2434=0,0.15,IF(VLOOKUP(O2434,'Source Post 14 Status (6.30.26)'!A:B,2,FALSE)=1,0.15,0.5))),0.5)</f>
        <v>0.15</v>
      </c>
      <c r="Y2434" s="6">
        <f t="shared" si="37"/>
        <v>29375</v>
      </c>
    </row>
    <row r="2435" spans="1:25" x14ac:dyDescent="0.3">
      <c r="A2435" t="str">
        <f>IF(B2435=1,COUNTIF($B$2:B2435,1),"")</f>
        <v/>
      </c>
      <c r="B2435" t="str">
        <f>IF(C2435=1,COUNTIF($H$2:H2435,H2435),"")</f>
        <v/>
      </c>
      <c r="C2435">
        <f>IF(G2435=List!$P$1,1,0)</f>
        <v>0</v>
      </c>
      <c r="D2435" s="1" t="str">
        <f>IF(E2435=1,COUNTIF($E$2:E2435,1),"")</f>
        <v/>
      </c>
      <c r="E2435" s="1" t="str">
        <f>IF(H2435=List!$P$2,1,"")</f>
        <v/>
      </c>
      <c r="F2435" s="2" t="s">
        <v>11828</v>
      </c>
      <c r="G2435" s="2" t="s">
        <v>489</v>
      </c>
      <c r="H2435" s="2" t="s">
        <v>6426</v>
      </c>
      <c r="I2435" s="2" t="s">
        <v>3727</v>
      </c>
      <c r="J2435" s="2" t="s">
        <v>937</v>
      </c>
      <c r="K2435" s="2" t="s">
        <v>3747</v>
      </c>
      <c r="L2435" s="2" t="s">
        <v>3748</v>
      </c>
      <c r="M2435" s="2" t="s">
        <v>159</v>
      </c>
      <c r="N2435" s="2" t="s">
        <v>756</v>
      </c>
      <c r="O2435" s="99">
        <v>10747</v>
      </c>
      <c r="P2435" s="2" t="s">
        <v>7208</v>
      </c>
      <c r="W2435" s="101">
        <v>1</v>
      </c>
      <c r="X2435" s="1">
        <f>IFERROR(IF(H2435="","",IF(O2435=0,0.15,IF(VLOOKUP(O2435,'Source Post 14 Status (6.30.26)'!A:B,2,FALSE)=1,0.15,0.5))),0.5)</f>
        <v>0.5</v>
      </c>
      <c r="Y2435" s="6">
        <f t="shared" ref="Y2435:Y2498" si="38">IF(H2435="","",ROUND(MIN((T2435+U2435)*X2435,T2435),0))</f>
        <v>0</v>
      </c>
    </row>
    <row r="2436" spans="1:25" x14ac:dyDescent="0.3">
      <c r="A2436" t="str">
        <f>IF(B2436=1,COUNTIF($B$2:B2436,1),"")</f>
        <v/>
      </c>
      <c r="B2436" t="str">
        <f>IF(C2436=1,COUNTIF($H$2:H2436,H2436),"")</f>
        <v/>
      </c>
      <c r="C2436">
        <f>IF(G2436=List!$P$1,1,0)</f>
        <v>0</v>
      </c>
      <c r="D2436" s="1" t="str">
        <f>IF(E2436=1,COUNTIF($E$2:E2436,1),"")</f>
        <v/>
      </c>
      <c r="E2436" s="1" t="str">
        <f>IF(H2436=List!$P$2,1,"")</f>
        <v/>
      </c>
      <c r="F2436" s="2" t="s">
        <v>11828</v>
      </c>
      <c r="G2436" s="2" t="s">
        <v>490</v>
      </c>
      <c r="H2436" s="2" t="s">
        <v>6428</v>
      </c>
      <c r="I2436" s="2" t="s">
        <v>3727</v>
      </c>
      <c r="J2436" s="2" t="s">
        <v>950</v>
      </c>
      <c r="K2436" s="2" t="s">
        <v>3753</v>
      </c>
      <c r="L2436" s="2" t="s">
        <v>3754</v>
      </c>
      <c r="M2436" s="2" t="s">
        <v>190</v>
      </c>
      <c r="N2436" s="2" t="s">
        <v>769</v>
      </c>
      <c r="O2436" s="99">
        <v>7770</v>
      </c>
      <c r="P2436" s="2" t="s">
        <v>6986</v>
      </c>
      <c r="W2436" s="101">
        <v>1</v>
      </c>
      <c r="X2436" s="1">
        <f>IFERROR(IF(H2436="","",IF(O2436=0,0.15,IF(VLOOKUP(O2436,'Source Post 14 Status (6.30.26)'!A:B,2,FALSE)=1,0.15,0.5))),0.5)</f>
        <v>0.5</v>
      </c>
      <c r="Y2436" s="6">
        <f t="shared" si="38"/>
        <v>0</v>
      </c>
    </row>
    <row r="2437" spans="1:25" x14ac:dyDescent="0.3">
      <c r="A2437" t="str">
        <f>IF(B2437=1,COUNTIF($B$2:B2437,1),"")</f>
        <v/>
      </c>
      <c r="B2437" t="str">
        <f>IF(C2437=1,COUNTIF($H$2:H2437,H2437),"")</f>
        <v/>
      </c>
      <c r="C2437">
        <f>IF(G2437=List!$P$1,1,0)</f>
        <v>0</v>
      </c>
      <c r="D2437" s="1" t="str">
        <f>IF(E2437=1,COUNTIF($E$2:E2437,1),"")</f>
        <v/>
      </c>
      <c r="E2437" s="1" t="str">
        <f>IF(H2437=List!$P$2,1,"")</f>
        <v/>
      </c>
      <c r="F2437" s="2" t="s">
        <v>11828</v>
      </c>
      <c r="G2437" s="2" t="s">
        <v>490</v>
      </c>
      <c r="H2437" s="2" t="s">
        <v>6427</v>
      </c>
      <c r="I2437" s="2" t="s">
        <v>3727</v>
      </c>
      <c r="J2437" s="2" t="s">
        <v>950</v>
      </c>
      <c r="K2437" s="2" t="s">
        <v>3753</v>
      </c>
      <c r="L2437" s="2" t="s">
        <v>3754</v>
      </c>
      <c r="M2437" s="2" t="s">
        <v>159</v>
      </c>
      <c r="N2437" s="2" t="s">
        <v>756</v>
      </c>
      <c r="O2437" s="99">
        <v>16884</v>
      </c>
      <c r="P2437" s="2" t="s">
        <v>7670</v>
      </c>
      <c r="Q2437">
        <v>593000</v>
      </c>
      <c r="R2437">
        <v>600000</v>
      </c>
      <c r="S2437">
        <v>1194000</v>
      </c>
      <c r="V2437" t="s">
        <v>8647</v>
      </c>
      <c r="W2437" s="101">
        <v>46199.367506249997</v>
      </c>
      <c r="X2437" s="1">
        <f>IFERROR(IF(H2437="","",IF(O2437=0,0.15,IF(VLOOKUP(O2437,'Source Post 14 Status (6.30.26)'!A:B,2,FALSE)=1,0.15,0.5))),0.5)</f>
        <v>0.15</v>
      </c>
      <c r="Y2437" s="6">
        <f t="shared" si="38"/>
        <v>0</v>
      </c>
    </row>
    <row r="2438" spans="1:25" x14ac:dyDescent="0.3">
      <c r="A2438" t="str">
        <f>IF(B2438=1,COUNTIF($B$2:B2438,1),"")</f>
        <v/>
      </c>
      <c r="B2438" t="str">
        <f>IF(C2438=1,COUNTIF($H$2:H2438,H2438),"")</f>
        <v/>
      </c>
      <c r="C2438">
        <f>IF(G2438=List!$P$1,1,0)</f>
        <v>0</v>
      </c>
      <c r="D2438" s="1" t="str">
        <f>IF(E2438=1,COUNTIF($E$2:E2438,1),"")</f>
        <v/>
      </c>
      <c r="E2438" s="1" t="str">
        <f>IF(H2438=List!$P$2,1,"")</f>
        <v/>
      </c>
      <c r="F2438" s="2" t="s">
        <v>11828</v>
      </c>
      <c r="G2438" s="2" t="s">
        <v>490</v>
      </c>
      <c r="H2438" s="2" t="s">
        <v>6427</v>
      </c>
      <c r="I2438" s="2" t="s">
        <v>3727</v>
      </c>
      <c r="J2438" s="2" t="s">
        <v>950</v>
      </c>
      <c r="K2438" s="2" t="s">
        <v>3753</v>
      </c>
      <c r="L2438" s="2" t="s">
        <v>3754</v>
      </c>
      <c r="M2438" s="2" t="s">
        <v>159</v>
      </c>
      <c r="N2438" s="2" t="s">
        <v>756</v>
      </c>
      <c r="O2438" s="99">
        <v>0</v>
      </c>
      <c r="P2438" s="2" t="s">
        <v>8512</v>
      </c>
      <c r="W2438" s="101">
        <v>1</v>
      </c>
      <c r="X2438" s="1">
        <f>IFERROR(IF(H2438="","",IF(O2438=0,0.15,IF(VLOOKUP(O2438,'Source Post 14 Status (6.30.26)'!A:B,2,FALSE)=1,0.15,0.5))),0.5)</f>
        <v>0.15</v>
      </c>
      <c r="Y2438" s="6">
        <f t="shared" si="38"/>
        <v>0</v>
      </c>
    </row>
    <row r="2439" spans="1:25" x14ac:dyDescent="0.3">
      <c r="A2439" t="str">
        <f>IF(B2439=1,COUNTIF($B$2:B2439,1),"")</f>
        <v/>
      </c>
      <c r="B2439" t="str">
        <f>IF(C2439=1,COUNTIF($H$2:H2439,H2439),"")</f>
        <v/>
      </c>
      <c r="C2439">
        <f>IF(G2439=List!$P$1,1,0)</f>
        <v>0</v>
      </c>
      <c r="D2439" s="1" t="str">
        <f>IF(E2439=1,COUNTIF($E$2:E2439,1),"")</f>
        <v/>
      </c>
      <c r="E2439" s="1" t="str">
        <f>IF(H2439=List!$P$2,1,"")</f>
        <v/>
      </c>
      <c r="F2439" s="2" t="s">
        <v>11828</v>
      </c>
      <c r="G2439" s="2" t="s">
        <v>490</v>
      </c>
      <c r="H2439" s="2" t="s">
        <v>6427</v>
      </c>
      <c r="I2439" s="2" t="s">
        <v>3727</v>
      </c>
      <c r="J2439" s="2" t="s">
        <v>950</v>
      </c>
      <c r="K2439" s="2" t="s">
        <v>3753</v>
      </c>
      <c r="L2439" s="2" t="s">
        <v>3754</v>
      </c>
      <c r="M2439" s="2" t="s">
        <v>159</v>
      </c>
      <c r="N2439" s="2" t="s">
        <v>756</v>
      </c>
      <c r="O2439" s="99">
        <v>24594</v>
      </c>
      <c r="P2439" s="2" t="s">
        <v>11482</v>
      </c>
      <c r="Q2439">
        <v>511000</v>
      </c>
      <c r="R2439">
        <v>469000</v>
      </c>
      <c r="S2439">
        <v>1730000</v>
      </c>
      <c r="T2439">
        <v>865000</v>
      </c>
      <c r="U2439">
        <v>865000</v>
      </c>
      <c r="V2439" t="s">
        <v>8647</v>
      </c>
      <c r="W2439" s="101">
        <v>46199.368480821759</v>
      </c>
      <c r="X2439" s="1">
        <f>IFERROR(IF(H2439="","",IF(O2439=0,0.15,IF(VLOOKUP(O2439,'Source Post 14 Status (6.30.26)'!A:B,2,FALSE)=1,0.15,0.5))),0.5)</f>
        <v>0.15</v>
      </c>
      <c r="Y2439" s="6">
        <f t="shared" si="38"/>
        <v>259500</v>
      </c>
    </row>
    <row r="2440" spans="1:25" x14ac:dyDescent="0.3">
      <c r="A2440" t="str">
        <f>IF(B2440=1,COUNTIF($B$2:B2440,1),"")</f>
        <v/>
      </c>
      <c r="B2440" t="str">
        <f>IF(C2440=1,COUNTIF($H$2:H2440,H2440),"")</f>
        <v/>
      </c>
      <c r="C2440">
        <f>IF(G2440=List!$P$1,1,0)</f>
        <v>0</v>
      </c>
      <c r="D2440" s="1" t="str">
        <f>IF(E2440=1,COUNTIF($E$2:E2440,1),"")</f>
        <v/>
      </c>
      <c r="E2440" s="1" t="str">
        <f>IF(H2440=List!$P$2,1,"")</f>
        <v/>
      </c>
      <c r="F2440" s="2" t="s">
        <v>11828</v>
      </c>
      <c r="G2440" s="2" t="s">
        <v>490</v>
      </c>
      <c r="H2440" s="2" t="s">
        <v>6427</v>
      </c>
      <c r="I2440" s="2" t="s">
        <v>3727</v>
      </c>
      <c r="J2440" s="2" t="s">
        <v>950</v>
      </c>
      <c r="K2440" s="2" t="s">
        <v>3753</v>
      </c>
      <c r="L2440" s="2" t="s">
        <v>3754</v>
      </c>
      <c r="M2440" s="2" t="s">
        <v>159</v>
      </c>
      <c r="N2440" s="2" t="s">
        <v>756</v>
      </c>
      <c r="O2440" s="99">
        <v>8733</v>
      </c>
      <c r="P2440" s="2" t="s">
        <v>7059</v>
      </c>
      <c r="Q2440">
        <v>821975</v>
      </c>
      <c r="R2440">
        <v>821975</v>
      </c>
      <c r="S2440">
        <v>1648950</v>
      </c>
      <c r="V2440" t="s">
        <v>8647</v>
      </c>
      <c r="W2440" s="101">
        <v>46199.36559760417</v>
      </c>
      <c r="X2440" s="1">
        <f>IFERROR(IF(H2440="","",IF(O2440=0,0.15,IF(VLOOKUP(O2440,'Source Post 14 Status (6.30.26)'!A:B,2,FALSE)=1,0.15,0.5))),0.5)</f>
        <v>0.5</v>
      </c>
      <c r="Y2440" s="6">
        <f t="shared" si="38"/>
        <v>0</v>
      </c>
    </row>
    <row r="2441" spans="1:25" x14ac:dyDescent="0.3">
      <c r="A2441" t="str">
        <f>IF(B2441=1,COUNTIF($B$2:B2441,1),"")</f>
        <v/>
      </c>
      <c r="B2441" t="str">
        <f>IF(C2441=1,COUNTIF($H$2:H2441,H2441),"")</f>
        <v/>
      </c>
      <c r="C2441">
        <f>IF(G2441=List!$P$1,1,0)</f>
        <v>0</v>
      </c>
      <c r="D2441" s="1" t="str">
        <f>IF(E2441=1,COUNTIF($E$2:E2441,1),"")</f>
        <v/>
      </c>
      <c r="E2441" s="1" t="str">
        <f>IF(H2441=List!$P$2,1,"")</f>
        <v/>
      </c>
      <c r="F2441" s="2" t="s">
        <v>11828</v>
      </c>
      <c r="G2441" s="2" t="s">
        <v>490</v>
      </c>
      <c r="H2441" s="2" t="s">
        <v>6427</v>
      </c>
      <c r="I2441" s="2" t="s">
        <v>3727</v>
      </c>
      <c r="J2441" s="2" t="s">
        <v>950</v>
      </c>
      <c r="K2441" s="2" t="s">
        <v>3753</v>
      </c>
      <c r="L2441" s="2" t="s">
        <v>3754</v>
      </c>
      <c r="M2441" s="2" t="s">
        <v>159</v>
      </c>
      <c r="N2441" s="2" t="s">
        <v>756</v>
      </c>
      <c r="O2441" s="99">
        <v>22551</v>
      </c>
      <c r="P2441" s="2" t="s">
        <v>8362</v>
      </c>
      <c r="Q2441">
        <v>1341125</v>
      </c>
      <c r="R2441">
        <v>1341750</v>
      </c>
      <c r="S2441">
        <v>2682375</v>
      </c>
      <c r="V2441" t="s">
        <v>8647</v>
      </c>
      <c r="W2441" s="101">
        <v>46199.366395173609</v>
      </c>
      <c r="X2441" s="1">
        <f>IFERROR(IF(H2441="","",IF(O2441=0,0.15,IF(VLOOKUP(O2441,'Source Post 14 Status (6.30.26)'!A:B,2,FALSE)=1,0.15,0.5))),0.5)</f>
        <v>0.15</v>
      </c>
      <c r="Y2441" s="6">
        <f t="shared" si="38"/>
        <v>0</v>
      </c>
    </row>
    <row r="2442" spans="1:25" x14ac:dyDescent="0.3">
      <c r="A2442" t="str">
        <f>IF(B2442=1,COUNTIF($B$2:B2442,1),"")</f>
        <v/>
      </c>
      <c r="B2442" t="str">
        <f>IF(C2442=1,COUNTIF($H$2:H2442,H2442),"")</f>
        <v/>
      </c>
      <c r="C2442">
        <f>IF(G2442=List!$P$1,1,0)</f>
        <v>0</v>
      </c>
      <c r="D2442" s="1" t="str">
        <f>IF(E2442=1,COUNTIF($E$2:E2442,1),"")</f>
        <v/>
      </c>
      <c r="E2442" s="1" t="str">
        <f>IF(H2442=List!$P$2,1,"")</f>
        <v/>
      </c>
      <c r="F2442" s="2" t="s">
        <v>11828</v>
      </c>
      <c r="G2442" s="2" t="s">
        <v>490</v>
      </c>
      <c r="H2442" s="2" t="s">
        <v>6427</v>
      </c>
      <c r="I2442" s="2" t="s">
        <v>3727</v>
      </c>
      <c r="J2442" s="2" t="s">
        <v>950</v>
      </c>
      <c r="K2442" s="2" t="s">
        <v>3753</v>
      </c>
      <c r="L2442" s="2" t="s">
        <v>3754</v>
      </c>
      <c r="M2442" s="2" t="s">
        <v>159</v>
      </c>
      <c r="N2442" s="2" t="s">
        <v>756</v>
      </c>
      <c r="O2442" s="99">
        <v>0</v>
      </c>
      <c r="P2442" s="2" t="s">
        <v>8514</v>
      </c>
      <c r="W2442" s="101">
        <v>1</v>
      </c>
      <c r="X2442" s="1">
        <f>IFERROR(IF(H2442="","",IF(O2442=0,0.15,IF(VLOOKUP(O2442,'Source Post 14 Status (6.30.26)'!A:B,2,FALSE)=1,0.15,0.5))),0.5)</f>
        <v>0.15</v>
      </c>
      <c r="Y2442" s="6">
        <f t="shared" si="38"/>
        <v>0</v>
      </c>
    </row>
    <row r="2443" spans="1:25" x14ac:dyDescent="0.3">
      <c r="A2443" t="str">
        <f>IF(B2443=1,COUNTIF($B$2:B2443,1),"")</f>
        <v/>
      </c>
      <c r="B2443" t="str">
        <f>IF(C2443=1,COUNTIF($H$2:H2443,H2443),"")</f>
        <v/>
      </c>
      <c r="C2443">
        <f>IF(G2443=List!$P$1,1,0)</f>
        <v>0</v>
      </c>
      <c r="D2443" s="1" t="str">
        <f>IF(E2443=1,COUNTIF($E$2:E2443,1),"")</f>
        <v/>
      </c>
      <c r="E2443" s="1" t="str">
        <f>IF(H2443=List!$P$2,1,"")</f>
        <v/>
      </c>
      <c r="F2443" s="2" t="s">
        <v>11828</v>
      </c>
      <c r="G2443" s="2" t="s">
        <v>490</v>
      </c>
      <c r="H2443" s="2" t="s">
        <v>6427</v>
      </c>
      <c r="I2443" s="2" t="s">
        <v>3727</v>
      </c>
      <c r="J2443" s="2" t="s">
        <v>950</v>
      </c>
      <c r="K2443" s="2" t="s">
        <v>3753</v>
      </c>
      <c r="L2443" s="2" t="s">
        <v>3754</v>
      </c>
      <c r="M2443" s="2" t="s">
        <v>159</v>
      </c>
      <c r="N2443" s="2" t="s">
        <v>756</v>
      </c>
      <c r="O2443" s="99">
        <v>0</v>
      </c>
      <c r="P2443" s="2" t="s">
        <v>8513</v>
      </c>
      <c r="W2443" s="101">
        <v>1</v>
      </c>
      <c r="X2443" s="1">
        <f>IFERROR(IF(H2443="","",IF(O2443=0,0.15,IF(VLOOKUP(O2443,'Source Post 14 Status (6.30.26)'!A:B,2,FALSE)=1,0.15,0.5))),0.5)</f>
        <v>0.15</v>
      </c>
      <c r="Y2443" s="6">
        <f t="shared" si="38"/>
        <v>0</v>
      </c>
    </row>
    <row r="2444" spans="1:25" x14ac:dyDescent="0.3">
      <c r="A2444" t="str">
        <f>IF(B2444=1,COUNTIF($B$2:B2444,1),"")</f>
        <v/>
      </c>
      <c r="B2444" t="str">
        <f>IF(C2444=1,COUNTIF($H$2:H2444,H2444),"")</f>
        <v/>
      </c>
      <c r="C2444">
        <f>IF(G2444=List!$P$1,1,0)</f>
        <v>0</v>
      </c>
      <c r="D2444" s="1" t="str">
        <f>IF(E2444=1,COUNTIF($E$2:E2444,1),"")</f>
        <v/>
      </c>
      <c r="E2444" s="1" t="str">
        <f>IF(H2444=List!$P$2,1,"")</f>
        <v/>
      </c>
      <c r="F2444" s="2" t="s">
        <v>11828</v>
      </c>
      <c r="G2444" s="2" t="s">
        <v>490</v>
      </c>
      <c r="H2444" s="2" t="s">
        <v>6427</v>
      </c>
      <c r="I2444" s="2" t="s">
        <v>3727</v>
      </c>
      <c r="J2444" s="2" t="s">
        <v>950</v>
      </c>
      <c r="K2444" s="2" t="s">
        <v>3753</v>
      </c>
      <c r="L2444" s="2" t="s">
        <v>3754</v>
      </c>
      <c r="M2444" s="2" t="s">
        <v>159</v>
      </c>
      <c r="N2444" s="2" t="s">
        <v>756</v>
      </c>
      <c r="O2444" s="99">
        <v>22677</v>
      </c>
      <c r="P2444" s="2" t="s">
        <v>8399</v>
      </c>
      <c r="Q2444">
        <v>700000</v>
      </c>
      <c r="R2444">
        <v>700000</v>
      </c>
      <c r="S2444">
        <v>706000</v>
      </c>
      <c r="T2444">
        <v>1374000</v>
      </c>
      <c r="U2444">
        <v>1374000</v>
      </c>
      <c r="V2444" t="s">
        <v>8647</v>
      </c>
      <c r="W2444" s="101">
        <v>46199.36943958333</v>
      </c>
      <c r="X2444" s="1">
        <f>IFERROR(IF(H2444="","",IF(O2444=0,0.15,IF(VLOOKUP(O2444,'Source Post 14 Status (6.30.26)'!A:B,2,FALSE)=1,0.15,0.5))),0.5)</f>
        <v>0.15</v>
      </c>
      <c r="Y2444" s="6">
        <f t="shared" si="38"/>
        <v>412200</v>
      </c>
    </row>
    <row r="2445" spans="1:25" x14ac:dyDescent="0.3">
      <c r="A2445" t="str">
        <f>IF(B2445=1,COUNTIF($B$2:B2445,1),"")</f>
        <v/>
      </c>
      <c r="B2445" t="str">
        <f>IF(C2445=1,COUNTIF($H$2:H2445,H2445),"")</f>
        <v/>
      </c>
      <c r="C2445">
        <f>IF(G2445=List!$P$1,1,0)</f>
        <v>0</v>
      </c>
      <c r="D2445" s="1" t="str">
        <f>IF(E2445=1,COUNTIF($E$2:E2445,1),"")</f>
        <v/>
      </c>
      <c r="E2445" s="1" t="str">
        <f>IF(H2445=List!$P$2,1,"")</f>
        <v/>
      </c>
      <c r="F2445" s="2" t="s">
        <v>11828</v>
      </c>
      <c r="G2445" s="2" t="s">
        <v>491</v>
      </c>
      <c r="H2445" s="2" t="s">
        <v>6429</v>
      </c>
      <c r="I2445" s="2" t="s">
        <v>3727</v>
      </c>
      <c r="J2445" s="2" t="s">
        <v>950</v>
      </c>
      <c r="K2445" s="2" t="s">
        <v>3756</v>
      </c>
      <c r="L2445" s="2" t="s">
        <v>3757</v>
      </c>
      <c r="M2445" s="2" t="s">
        <v>159</v>
      </c>
      <c r="N2445" s="2" t="s">
        <v>756</v>
      </c>
      <c r="O2445" s="99">
        <v>0</v>
      </c>
      <c r="P2445" s="2" t="s">
        <v>8513</v>
      </c>
      <c r="W2445" s="101">
        <v>1</v>
      </c>
      <c r="X2445" s="1">
        <f>IFERROR(IF(H2445="","",IF(O2445=0,0.15,IF(VLOOKUP(O2445,'Source Post 14 Status (6.30.26)'!A:B,2,FALSE)=1,0.15,0.5))),0.5)</f>
        <v>0.15</v>
      </c>
      <c r="Y2445" s="6">
        <f t="shared" si="38"/>
        <v>0</v>
      </c>
    </row>
    <row r="2446" spans="1:25" x14ac:dyDescent="0.3">
      <c r="A2446" t="str">
        <f>IF(B2446=1,COUNTIF($B$2:B2446,1),"")</f>
        <v/>
      </c>
      <c r="B2446" t="str">
        <f>IF(C2446=1,COUNTIF($H$2:H2446,H2446),"")</f>
        <v/>
      </c>
      <c r="C2446">
        <f>IF(G2446=List!$P$1,1,0)</f>
        <v>0</v>
      </c>
      <c r="D2446" s="1" t="str">
        <f>IF(E2446=1,COUNTIF($E$2:E2446,1),"")</f>
        <v/>
      </c>
      <c r="E2446" s="1" t="str">
        <f>IF(H2446=List!$P$2,1,"")</f>
        <v/>
      </c>
      <c r="F2446" s="2" t="s">
        <v>11828</v>
      </c>
      <c r="G2446" s="2" t="s">
        <v>491</v>
      </c>
      <c r="H2446" s="2" t="s">
        <v>6429</v>
      </c>
      <c r="I2446" s="2" t="s">
        <v>3727</v>
      </c>
      <c r="J2446" s="2" t="s">
        <v>950</v>
      </c>
      <c r="K2446" s="2" t="s">
        <v>3756</v>
      </c>
      <c r="L2446" s="2" t="s">
        <v>3757</v>
      </c>
      <c r="M2446" s="2" t="s">
        <v>159</v>
      </c>
      <c r="N2446" s="2" t="s">
        <v>756</v>
      </c>
      <c r="O2446" s="99">
        <v>7263</v>
      </c>
      <c r="P2446" s="2" t="s">
        <v>6991</v>
      </c>
      <c r="Q2446">
        <v>661500</v>
      </c>
      <c r="R2446">
        <v>661500</v>
      </c>
      <c r="S2446">
        <v>412000</v>
      </c>
      <c r="V2446" t="s">
        <v>8648</v>
      </c>
      <c r="W2446" s="101">
        <v>46211.386485648145</v>
      </c>
      <c r="X2446" s="1">
        <f>IFERROR(IF(H2446="","",IF(O2446=0,0.15,IF(VLOOKUP(O2446,'Source Post 14 Status (6.30.26)'!A:B,2,FALSE)=1,0.15,0.5))),0.5)</f>
        <v>0.5</v>
      </c>
      <c r="Y2446" s="6">
        <f t="shared" si="38"/>
        <v>0</v>
      </c>
    </row>
    <row r="2447" spans="1:25" x14ac:dyDescent="0.3">
      <c r="A2447" t="str">
        <f>IF(B2447=1,COUNTIF($B$2:B2447,1),"")</f>
        <v/>
      </c>
      <c r="B2447" t="str">
        <f>IF(C2447=1,COUNTIF($H$2:H2447,H2447),"")</f>
        <v/>
      </c>
      <c r="C2447">
        <f>IF(G2447=List!$P$1,1,0)</f>
        <v>0</v>
      </c>
      <c r="D2447" s="1" t="str">
        <f>IF(E2447=1,COUNTIF($E$2:E2447,1),"")</f>
        <v/>
      </c>
      <c r="E2447" s="1" t="str">
        <f>IF(H2447=List!$P$2,1,"")</f>
        <v/>
      </c>
      <c r="F2447" s="2" t="s">
        <v>11828</v>
      </c>
      <c r="G2447" s="2" t="s">
        <v>491</v>
      </c>
      <c r="H2447" s="2" t="s">
        <v>6429</v>
      </c>
      <c r="I2447" s="2" t="s">
        <v>3727</v>
      </c>
      <c r="J2447" s="2" t="s">
        <v>950</v>
      </c>
      <c r="K2447" s="2" t="s">
        <v>3756</v>
      </c>
      <c r="L2447" s="2" t="s">
        <v>3757</v>
      </c>
      <c r="M2447" s="2" t="s">
        <v>159</v>
      </c>
      <c r="N2447" s="2" t="s">
        <v>756</v>
      </c>
      <c r="O2447" s="99">
        <v>21058</v>
      </c>
      <c r="P2447" s="2" t="s">
        <v>8279</v>
      </c>
      <c r="Q2447">
        <v>480000</v>
      </c>
      <c r="R2447">
        <v>480000</v>
      </c>
      <c r="S2447">
        <v>1390000</v>
      </c>
      <c r="T2447">
        <v>695000</v>
      </c>
      <c r="U2447">
        <v>695000</v>
      </c>
      <c r="V2447" t="s">
        <v>8648</v>
      </c>
      <c r="W2447" s="101">
        <v>46211.388932719907</v>
      </c>
      <c r="X2447" s="1">
        <f>IFERROR(IF(H2447="","",IF(O2447=0,0.15,IF(VLOOKUP(O2447,'Source Post 14 Status (6.30.26)'!A:B,2,FALSE)=1,0.15,0.5))),0.5)</f>
        <v>0.15</v>
      </c>
      <c r="Y2447" s="6">
        <f t="shared" si="38"/>
        <v>208500</v>
      </c>
    </row>
    <row r="2448" spans="1:25" x14ac:dyDescent="0.3">
      <c r="A2448" t="str">
        <f>IF(B2448=1,COUNTIF($B$2:B2448,1),"")</f>
        <v/>
      </c>
      <c r="B2448" t="str">
        <f>IF(C2448=1,COUNTIF($H$2:H2448,H2448),"")</f>
        <v/>
      </c>
      <c r="C2448">
        <f>IF(G2448=List!$P$1,1,0)</f>
        <v>0</v>
      </c>
      <c r="D2448" s="1" t="str">
        <f>IF(E2448=1,COUNTIF($E$2:E2448,1),"")</f>
        <v/>
      </c>
      <c r="E2448" s="1" t="str">
        <f>IF(H2448=List!$P$2,1,"")</f>
        <v/>
      </c>
      <c r="F2448" s="2" t="s">
        <v>11828</v>
      </c>
      <c r="G2448" s="2" t="s">
        <v>491</v>
      </c>
      <c r="H2448" s="2" t="s">
        <v>6429</v>
      </c>
      <c r="I2448" s="2" t="s">
        <v>3727</v>
      </c>
      <c r="J2448" s="2" t="s">
        <v>950</v>
      </c>
      <c r="K2448" s="2" t="s">
        <v>3756</v>
      </c>
      <c r="L2448" s="2" t="s">
        <v>3757</v>
      </c>
      <c r="M2448" s="2" t="s">
        <v>159</v>
      </c>
      <c r="N2448" s="2" t="s">
        <v>756</v>
      </c>
      <c r="O2448" s="99">
        <v>0</v>
      </c>
      <c r="P2448" s="2" t="s">
        <v>8514</v>
      </c>
      <c r="W2448" s="101">
        <v>1</v>
      </c>
      <c r="X2448" s="1">
        <f>IFERROR(IF(H2448="","",IF(O2448=0,0.15,IF(VLOOKUP(O2448,'Source Post 14 Status (6.30.26)'!A:B,2,FALSE)=1,0.15,0.5))),0.5)</f>
        <v>0.15</v>
      </c>
      <c r="Y2448" s="6">
        <f t="shared" si="38"/>
        <v>0</v>
      </c>
    </row>
    <row r="2449" spans="1:25" x14ac:dyDescent="0.3">
      <c r="A2449" t="str">
        <f>IF(B2449=1,COUNTIF($B$2:B2449,1),"")</f>
        <v/>
      </c>
      <c r="B2449" t="str">
        <f>IF(C2449=1,COUNTIF($H$2:H2449,H2449),"")</f>
        <v/>
      </c>
      <c r="C2449">
        <f>IF(G2449=List!$P$1,1,0)</f>
        <v>0</v>
      </c>
      <c r="D2449" s="1" t="str">
        <f>IF(E2449=1,COUNTIF($E$2:E2449,1),"")</f>
        <v/>
      </c>
      <c r="E2449" s="1" t="str">
        <f>IF(H2449=List!$P$2,1,"")</f>
        <v/>
      </c>
      <c r="F2449" s="2" t="s">
        <v>11828</v>
      </c>
      <c r="G2449" s="2" t="s">
        <v>491</v>
      </c>
      <c r="H2449" s="2" t="s">
        <v>6429</v>
      </c>
      <c r="I2449" s="2" t="s">
        <v>3727</v>
      </c>
      <c r="J2449" s="2" t="s">
        <v>950</v>
      </c>
      <c r="K2449" s="2" t="s">
        <v>3756</v>
      </c>
      <c r="L2449" s="2" t="s">
        <v>3757</v>
      </c>
      <c r="M2449" s="2" t="s">
        <v>159</v>
      </c>
      <c r="N2449" s="2" t="s">
        <v>756</v>
      </c>
      <c r="O2449" s="99">
        <v>17628</v>
      </c>
      <c r="P2449" s="2" t="s">
        <v>7767</v>
      </c>
      <c r="Q2449">
        <v>685000</v>
      </c>
      <c r="R2449">
        <v>685000</v>
      </c>
      <c r="S2449">
        <v>2200000</v>
      </c>
      <c r="T2449">
        <v>1100000</v>
      </c>
      <c r="U2449">
        <v>1100000</v>
      </c>
      <c r="V2449" t="s">
        <v>8648</v>
      </c>
      <c r="W2449" s="101">
        <v>46211.38822739583</v>
      </c>
      <c r="X2449" s="1">
        <f>IFERROR(IF(H2449="","",IF(O2449=0,0.15,IF(VLOOKUP(O2449,'Source Post 14 Status (6.30.26)'!A:B,2,FALSE)=1,0.15,0.5))),0.5)</f>
        <v>0.15</v>
      </c>
      <c r="Y2449" s="6">
        <f t="shared" si="38"/>
        <v>330000</v>
      </c>
    </row>
    <row r="2450" spans="1:25" x14ac:dyDescent="0.3">
      <c r="A2450" t="str">
        <f>IF(B2450=1,COUNTIF($B$2:B2450,1),"")</f>
        <v/>
      </c>
      <c r="B2450" t="str">
        <f>IF(C2450=1,COUNTIF($H$2:H2450,H2450),"")</f>
        <v/>
      </c>
      <c r="C2450">
        <f>IF(G2450=List!$P$1,1,0)</f>
        <v>0</v>
      </c>
      <c r="D2450" s="1" t="str">
        <f>IF(E2450=1,COUNTIF($E$2:E2450,1),"")</f>
        <v/>
      </c>
      <c r="E2450" s="1" t="str">
        <f>IF(H2450=List!$P$2,1,"")</f>
        <v/>
      </c>
      <c r="F2450" s="2" t="s">
        <v>11828</v>
      </c>
      <c r="G2450" s="2" t="s">
        <v>492</v>
      </c>
      <c r="H2450" s="2" t="s">
        <v>6425</v>
      </c>
      <c r="I2450" s="2" t="s">
        <v>3727</v>
      </c>
      <c r="J2450" s="2" t="s">
        <v>960</v>
      </c>
      <c r="K2450" s="2" t="s">
        <v>3762</v>
      </c>
      <c r="L2450" s="2" t="s">
        <v>3763</v>
      </c>
      <c r="M2450" s="2" t="s">
        <v>179</v>
      </c>
      <c r="N2450" s="2" t="s">
        <v>761</v>
      </c>
      <c r="O2450" s="99">
        <v>0</v>
      </c>
      <c r="P2450" s="2" t="s">
        <v>8513</v>
      </c>
      <c r="W2450" s="101">
        <v>1</v>
      </c>
      <c r="X2450" s="1">
        <f>IFERROR(IF(H2450="","",IF(O2450=0,0.15,IF(VLOOKUP(O2450,'Source Post 14 Status (6.30.26)'!A:B,2,FALSE)=1,0.15,0.5))),0.5)</f>
        <v>0.15</v>
      </c>
      <c r="Y2450" s="6">
        <f t="shared" si="38"/>
        <v>0</v>
      </c>
    </row>
    <row r="2451" spans="1:25" x14ac:dyDescent="0.3">
      <c r="A2451" t="str">
        <f>IF(B2451=1,COUNTIF($B$2:B2451,1),"")</f>
        <v/>
      </c>
      <c r="B2451" t="str">
        <f>IF(C2451=1,COUNTIF($H$2:H2451,H2451),"")</f>
        <v/>
      </c>
      <c r="C2451">
        <f>IF(G2451=List!$P$1,1,0)</f>
        <v>0</v>
      </c>
      <c r="D2451" s="1" t="str">
        <f>IF(E2451=1,COUNTIF($E$2:E2451,1),"")</f>
        <v/>
      </c>
      <c r="E2451" s="1" t="str">
        <f>IF(H2451=List!$P$2,1,"")</f>
        <v/>
      </c>
      <c r="F2451" s="2" t="s">
        <v>11828</v>
      </c>
      <c r="G2451" s="2" t="s">
        <v>492</v>
      </c>
      <c r="H2451" s="2" t="s">
        <v>6425</v>
      </c>
      <c r="I2451" s="2" t="s">
        <v>3727</v>
      </c>
      <c r="J2451" s="2" t="s">
        <v>960</v>
      </c>
      <c r="K2451" s="2" t="s">
        <v>3762</v>
      </c>
      <c r="L2451" s="2" t="s">
        <v>3763</v>
      </c>
      <c r="M2451" s="2" t="s">
        <v>179</v>
      </c>
      <c r="N2451" s="2" t="s">
        <v>761</v>
      </c>
      <c r="O2451" s="99">
        <v>7375</v>
      </c>
      <c r="P2451" s="2" t="s">
        <v>6999</v>
      </c>
      <c r="Q2451">
        <v>87073</v>
      </c>
      <c r="R2451">
        <v>85693</v>
      </c>
      <c r="S2451">
        <v>84313</v>
      </c>
      <c r="T2451">
        <v>87933</v>
      </c>
      <c r="U2451">
        <v>86466</v>
      </c>
      <c r="V2451" t="s">
        <v>11483</v>
      </c>
      <c r="W2451" s="101">
        <v>46197.459365162038</v>
      </c>
      <c r="X2451" s="1">
        <f>IFERROR(IF(H2451="","",IF(O2451=0,0.15,IF(VLOOKUP(O2451,'Source Post 14 Status (6.30.26)'!A:B,2,FALSE)=1,0.15,0.5))),0.5)</f>
        <v>0.5</v>
      </c>
      <c r="Y2451" s="6">
        <f t="shared" si="38"/>
        <v>87200</v>
      </c>
    </row>
    <row r="2452" spans="1:25" x14ac:dyDescent="0.3">
      <c r="A2452" t="str">
        <f>IF(B2452=1,COUNTIF($B$2:B2452,1),"")</f>
        <v/>
      </c>
      <c r="B2452" t="str">
        <f>IF(C2452=1,COUNTIF($H$2:H2452,H2452),"")</f>
        <v/>
      </c>
      <c r="C2452">
        <f>IF(G2452=List!$P$1,1,0)</f>
        <v>0</v>
      </c>
      <c r="D2452" s="1" t="str">
        <f>IF(E2452=1,COUNTIF($E$2:E2452,1),"")</f>
        <v/>
      </c>
      <c r="E2452" s="1" t="str">
        <f>IF(H2452=List!$P$2,1,"")</f>
        <v/>
      </c>
      <c r="F2452" s="2" t="s">
        <v>11828</v>
      </c>
      <c r="G2452" s="2" t="s">
        <v>9912</v>
      </c>
      <c r="H2452" s="2" t="s">
        <v>8769</v>
      </c>
      <c r="I2452" s="2" t="s">
        <v>3768</v>
      </c>
      <c r="J2452" s="2" t="s">
        <v>900</v>
      </c>
      <c r="K2452" s="2" t="s">
        <v>922</v>
      </c>
      <c r="L2452" s="2" t="s">
        <v>983</v>
      </c>
      <c r="M2452" s="2" t="s">
        <v>219</v>
      </c>
      <c r="N2452" s="2" t="s">
        <v>789</v>
      </c>
      <c r="O2452" s="99">
        <v>24514</v>
      </c>
      <c r="P2452" s="2" t="s">
        <v>11507</v>
      </c>
      <c r="R2452">
        <v>47026</v>
      </c>
      <c r="S2452">
        <v>94052</v>
      </c>
      <c r="T2452">
        <v>47026</v>
      </c>
      <c r="U2452">
        <v>47026</v>
      </c>
      <c r="V2452" t="s">
        <v>8649</v>
      </c>
      <c r="W2452" s="101">
        <v>46207.514889583334</v>
      </c>
      <c r="X2452" s="1">
        <f>IFERROR(IF(H2452="","",IF(O2452=0,0.15,IF(VLOOKUP(O2452,'Source Post 14 Status (6.30.26)'!A:B,2,FALSE)=1,0.15,0.5))),0.5)</f>
        <v>0.15</v>
      </c>
      <c r="Y2452" s="6">
        <f t="shared" si="38"/>
        <v>14108</v>
      </c>
    </row>
    <row r="2453" spans="1:25" x14ac:dyDescent="0.3">
      <c r="A2453" t="str">
        <f>IF(B2453=1,COUNTIF($B$2:B2453,1),"")</f>
        <v/>
      </c>
      <c r="B2453" t="str">
        <f>IF(C2453=1,COUNTIF($H$2:H2453,H2453),"")</f>
        <v/>
      </c>
      <c r="C2453">
        <f>IF(G2453=List!$P$1,1,0)</f>
        <v>0</v>
      </c>
      <c r="D2453" s="1" t="str">
        <f>IF(E2453=1,COUNTIF($E$2:E2453,1),"")</f>
        <v/>
      </c>
      <c r="E2453" s="1" t="str">
        <f>IF(H2453=List!$P$2,1,"")</f>
        <v/>
      </c>
      <c r="F2453" s="2" t="s">
        <v>11828</v>
      </c>
      <c r="G2453" s="2" t="s">
        <v>9912</v>
      </c>
      <c r="H2453" s="2" t="s">
        <v>8769</v>
      </c>
      <c r="I2453" s="2" t="s">
        <v>3768</v>
      </c>
      <c r="J2453" s="2" t="s">
        <v>900</v>
      </c>
      <c r="K2453" s="2" t="s">
        <v>922</v>
      </c>
      <c r="L2453" s="2" t="s">
        <v>983</v>
      </c>
      <c r="M2453" s="2" t="s">
        <v>219</v>
      </c>
      <c r="N2453" s="2" t="s">
        <v>789</v>
      </c>
      <c r="O2453" s="99">
        <v>0</v>
      </c>
      <c r="P2453" s="2" t="s">
        <v>8514</v>
      </c>
      <c r="V2453" t="s">
        <v>8649</v>
      </c>
      <c r="W2453" s="101">
        <v>46207.514193206021</v>
      </c>
      <c r="X2453" s="1">
        <f>IFERROR(IF(H2453="","",IF(O2453=0,0.15,IF(VLOOKUP(O2453,'Source Post 14 Status (6.30.26)'!A:B,2,FALSE)=1,0.15,0.5))),0.5)</f>
        <v>0.15</v>
      </c>
      <c r="Y2453" s="6">
        <f t="shared" si="38"/>
        <v>0</v>
      </c>
    </row>
    <row r="2454" spans="1:25" x14ac:dyDescent="0.3">
      <c r="A2454" t="str">
        <f>IF(B2454=1,COUNTIF($B$2:B2454,1),"")</f>
        <v/>
      </c>
      <c r="B2454" t="str">
        <f>IF(C2454=1,COUNTIF($H$2:H2454,H2454),"")</f>
        <v/>
      </c>
      <c r="C2454">
        <f>IF(G2454=List!$P$1,1,0)</f>
        <v>0</v>
      </c>
      <c r="D2454" s="1" t="str">
        <f>IF(E2454=1,COUNTIF($E$2:E2454,1),"")</f>
        <v/>
      </c>
      <c r="E2454" s="1" t="str">
        <f>IF(H2454=List!$P$2,1,"")</f>
        <v/>
      </c>
      <c r="F2454" s="2" t="s">
        <v>11828</v>
      </c>
      <c r="G2454" s="2" t="s">
        <v>493</v>
      </c>
      <c r="H2454" s="2" t="s">
        <v>6430</v>
      </c>
      <c r="I2454" s="2" t="s">
        <v>3768</v>
      </c>
      <c r="J2454" s="2" t="s">
        <v>900</v>
      </c>
      <c r="K2454" s="2" t="s">
        <v>928</v>
      </c>
      <c r="L2454" s="2" t="s">
        <v>3775</v>
      </c>
      <c r="M2454" s="2" t="s">
        <v>219</v>
      </c>
      <c r="N2454" s="2" t="s">
        <v>789</v>
      </c>
      <c r="O2454" s="99">
        <v>16765</v>
      </c>
      <c r="P2454" s="2" t="s">
        <v>11508</v>
      </c>
      <c r="W2454" s="101">
        <v>1</v>
      </c>
      <c r="X2454" s="1">
        <f>IFERROR(IF(H2454="","",IF(O2454=0,0.15,IF(VLOOKUP(O2454,'Source Post 14 Status (6.30.26)'!A:B,2,FALSE)=1,0.15,0.5))),0.5)</f>
        <v>0.15</v>
      </c>
      <c r="Y2454" s="6">
        <f t="shared" si="38"/>
        <v>0</v>
      </c>
    </row>
    <row r="2455" spans="1:25" x14ac:dyDescent="0.3">
      <c r="A2455" t="str">
        <f>IF(B2455=1,COUNTIF($B$2:B2455,1),"")</f>
        <v/>
      </c>
      <c r="B2455" t="str">
        <f>IF(C2455=1,COUNTIF($H$2:H2455,H2455),"")</f>
        <v/>
      </c>
      <c r="C2455">
        <f>IF(G2455=List!$P$1,1,0)</f>
        <v>0</v>
      </c>
      <c r="D2455" s="1" t="str">
        <f>IF(E2455=1,COUNTIF($E$2:E2455,1),"")</f>
        <v/>
      </c>
      <c r="E2455" s="1" t="str">
        <f>IF(H2455=List!$P$2,1,"")</f>
        <v/>
      </c>
      <c r="F2455" s="2" t="s">
        <v>11828</v>
      </c>
      <c r="G2455" s="2" t="s">
        <v>494</v>
      </c>
      <c r="H2455" s="2" t="s">
        <v>6431</v>
      </c>
      <c r="I2455" s="2" t="s">
        <v>3768</v>
      </c>
      <c r="J2455" s="2" t="s">
        <v>900</v>
      </c>
      <c r="K2455" s="2" t="s">
        <v>931</v>
      </c>
      <c r="L2455" s="2" t="s">
        <v>1130</v>
      </c>
      <c r="M2455" s="2" t="s">
        <v>219</v>
      </c>
      <c r="N2455" s="2" t="s">
        <v>789</v>
      </c>
      <c r="O2455" s="99">
        <v>24542</v>
      </c>
      <c r="P2455" s="2" t="s">
        <v>11091</v>
      </c>
      <c r="Q2455">
        <v>68860</v>
      </c>
      <c r="R2455">
        <v>68860</v>
      </c>
      <c r="S2455">
        <v>137280</v>
      </c>
      <c r="T2455">
        <v>68860</v>
      </c>
      <c r="U2455">
        <v>68860</v>
      </c>
      <c r="V2455" t="s">
        <v>8650</v>
      </c>
      <c r="W2455" s="101">
        <v>46200.656754085649</v>
      </c>
      <c r="X2455" s="1">
        <f>IFERROR(IF(H2455="","",IF(O2455=0,0.15,IF(VLOOKUP(O2455,'Source Post 14 Status (6.30.26)'!A:B,2,FALSE)=1,0.15,0.5))),0.5)</f>
        <v>0.15</v>
      </c>
      <c r="Y2455" s="6">
        <f t="shared" si="38"/>
        <v>20658</v>
      </c>
    </row>
    <row r="2456" spans="1:25" x14ac:dyDescent="0.3">
      <c r="A2456" t="str">
        <f>IF(B2456=1,COUNTIF($B$2:B2456,1),"")</f>
        <v/>
      </c>
      <c r="B2456" t="str">
        <f>IF(C2456=1,COUNTIF($H$2:H2456,H2456),"")</f>
        <v/>
      </c>
      <c r="C2456">
        <f>IF(G2456=List!$P$1,1,0)</f>
        <v>0</v>
      </c>
      <c r="D2456" s="1" t="str">
        <f>IF(E2456=1,COUNTIF($E$2:E2456,1),"")</f>
        <v/>
      </c>
      <c r="E2456" s="1" t="str">
        <f>IF(H2456=List!$P$2,1,"")</f>
        <v/>
      </c>
      <c r="F2456" s="2" t="s">
        <v>11828</v>
      </c>
      <c r="G2456" s="2" t="s">
        <v>495</v>
      </c>
      <c r="H2456" s="2" t="s">
        <v>6432</v>
      </c>
      <c r="I2456" s="2" t="s">
        <v>3768</v>
      </c>
      <c r="J2456" s="2" t="s">
        <v>900</v>
      </c>
      <c r="K2456" s="2" t="s">
        <v>934</v>
      </c>
      <c r="L2456" s="2" t="s">
        <v>3777</v>
      </c>
      <c r="M2456" s="2" t="s">
        <v>164</v>
      </c>
      <c r="N2456" s="2" t="s">
        <v>787</v>
      </c>
      <c r="O2456" s="99">
        <v>0</v>
      </c>
      <c r="P2456" s="2" t="s">
        <v>8513</v>
      </c>
      <c r="W2456" s="101">
        <v>1</v>
      </c>
      <c r="X2456" s="1">
        <f>IFERROR(IF(H2456="","",IF(O2456=0,0.15,IF(VLOOKUP(O2456,'Source Post 14 Status (6.30.26)'!A:B,2,FALSE)=1,0.15,0.5))),0.5)</f>
        <v>0.15</v>
      </c>
      <c r="Y2456" s="6">
        <f t="shared" si="38"/>
        <v>0</v>
      </c>
    </row>
    <row r="2457" spans="1:25" x14ac:dyDescent="0.3">
      <c r="A2457" t="str">
        <f>IF(B2457=1,COUNTIF($B$2:B2457,1),"")</f>
        <v/>
      </c>
      <c r="B2457" t="str">
        <f>IF(C2457=1,COUNTIF($H$2:H2457,H2457),"")</f>
        <v/>
      </c>
      <c r="C2457">
        <f>IF(G2457=List!$P$1,1,0)</f>
        <v>0</v>
      </c>
      <c r="D2457" s="1" t="str">
        <f>IF(E2457=1,COUNTIF($E$2:E2457,1),"")</f>
        <v/>
      </c>
      <c r="E2457" s="1" t="str">
        <f>IF(H2457=List!$P$2,1,"")</f>
        <v/>
      </c>
      <c r="F2457" s="2" t="s">
        <v>11828</v>
      </c>
      <c r="G2457" s="2" t="s">
        <v>495</v>
      </c>
      <c r="H2457" s="2" t="s">
        <v>6432</v>
      </c>
      <c r="I2457" s="2" t="s">
        <v>3768</v>
      </c>
      <c r="J2457" s="2" t="s">
        <v>900</v>
      </c>
      <c r="K2457" s="2" t="s">
        <v>934</v>
      </c>
      <c r="L2457" s="2" t="s">
        <v>3777</v>
      </c>
      <c r="M2457" s="2" t="s">
        <v>164</v>
      </c>
      <c r="N2457" s="2" t="s">
        <v>787</v>
      </c>
      <c r="O2457" s="99">
        <v>8342</v>
      </c>
      <c r="P2457" s="2" t="s">
        <v>7030</v>
      </c>
      <c r="W2457" s="101">
        <v>1</v>
      </c>
      <c r="X2457" s="1">
        <f>IFERROR(IF(H2457="","",IF(O2457=0,0.15,IF(VLOOKUP(O2457,'Source Post 14 Status (6.30.26)'!A:B,2,FALSE)=1,0.15,0.5))),0.5)</f>
        <v>0.5</v>
      </c>
      <c r="Y2457" s="6">
        <f t="shared" si="38"/>
        <v>0</v>
      </c>
    </row>
    <row r="2458" spans="1:25" x14ac:dyDescent="0.3">
      <c r="A2458" t="str">
        <f>IF(B2458=1,COUNTIF($B$2:B2458,1),"")</f>
        <v/>
      </c>
      <c r="B2458" t="str">
        <f>IF(C2458=1,COUNTIF($H$2:H2458,H2458),"")</f>
        <v/>
      </c>
      <c r="C2458">
        <f>IF(G2458=List!$P$1,1,0)</f>
        <v>0</v>
      </c>
      <c r="D2458" s="1" t="str">
        <f>IF(E2458=1,COUNTIF($E$2:E2458,1),"")</f>
        <v/>
      </c>
      <c r="E2458" s="1" t="str">
        <f>IF(H2458=List!$P$2,1,"")</f>
        <v/>
      </c>
      <c r="F2458" s="2" t="s">
        <v>11828</v>
      </c>
      <c r="G2458" s="2" t="s">
        <v>495</v>
      </c>
      <c r="H2458" s="2" t="s">
        <v>6433</v>
      </c>
      <c r="I2458" s="2" t="s">
        <v>3768</v>
      </c>
      <c r="J2458" s="2" t="s">
        <v>900</v>
      </c>
      <c r="K2458" s="2" t="s">
        <v>934</v>
      </c>
      <c r="L2458" s="2" t="s">
        <v>3777</v>
      </c>
      <c r="M2458" s="2" t="s">
        <v>219</v>
      </c>
      <c r="N2458" s="2" t="s">
        <v>789</v>
      </c>
      <c r="O2458" s="99">
        <v>15852</v>
      </c>
      <c r="P2458" s="2" t="s">
        <v>7521</v>
      </c>
      <c r="W2458" s="101">
        <v>1</v>
      </c>
      <c r="X2458" s="1">
        <f>IFERROR(IF(H2458="","",IF(O2458=0,0.15,IF(VLOOKUP(O2458,'Source Post 14 Status (6.30.26)'!A:B,2,FALSE)=1,0.15,0.5))),0.5)</f>
        <v>0.15</v>
      </c>
      <c r="Y2458" s="6">
        <f t="shared" si="38"/>
        <v>0</v>
      </c>
    </row>
    <row r="2459" spans="1:25" x14ac:dyDescent="0.3">
      <c r="A2459" t="str">
        <f>IF(B2459=1,COUNTIF($B$2:B2459,1),"")</f>
        <v/>
      </c>
      <c r="B2459" t="str">
        <f>IF(C2459=1,COUNTIF($H$2:H2459,H2459),"")</f>
        <v/>
      </c>
      <c r="C2459">
        <f>IF(G2459=List!$P$1,1,0)</f>
        <v>0</v>
      </c>
      <c r="D2459" s="1" t="str">
        <f>IF(E2459=1,COUNTIF($E$2:E2459,1),"")</f>
        <v/>
      </c>
      <c r="E2459" s="1" t="str">
        <f>IF(H2459=List!$P$2,1,"")</f>
        <v/>
      </c>
      <c r="F2459" s="2" t="s">
        <v>11828</v>
      </c>
      <c r="G2459" s="2" t="s">
        <v>495</v>
      </c>
      <c r="H2459" s="2" t="s">
        <v>6433</v>
      </c>
      <c r="I2459" s="2" t="s">
        <v>3768</v>
      </c>
      <c r="J2459" s="2" t="s">
        <v>900</v>
      </c>
      <c r="K2459" s="2" t="s">
        <v>934</v>
      </c>
      <c r="L2459" s="2" t="s">
        <v>3777</v>
      </c>
      <c r="M2459" s="2" t="s">
        <v>219</v>
      </c>
      <c r="N2459" s="2" t="s">
        <v>789</v>
      </c>
      <c r="O2459" s="99">
        <v>17021</v>
      </c>
      <c r="P2459" s="2" t="s">
        <v>7689</v>
      </c>
      <c r="W2459" s="101">
        <v>1</v>
      </c>
      <c r="X2459" s="1">
        <f>IFERROR(IF(H2459="","",IF(O2459=0,0.15,IF(VLOOKUP(O2459,'Source Post 14 Status (6.30.26)'!A:B,2,FALSE)=1,0.15,0.5))),0.5)</f>
        <v>0.15</v>
      </c>
      <c r="Y2459" s="6">
        <f t="shared" si="38"/>
        <v>0</v>
      </c>
    </row>
    <row r="2460" spans="1:25" x14ac:dyDescent="0.3">
      <c r="A2460" t="str">
        <f>IF(B2460=1,COUNTIF($B$2:B2460,1),"")</f>
        <v/>
      </c>
      <c r="B2460" t="str">
        <f>IF(C2460=1,COUNTIF($H$2:H2460,H2460),"")</f>
        <v/>
      </c>
      <c r="C2460">
        <f>IF(G2460=List!$P$1,1,0)</f>
        <v>0</v>
      </c>
      <c r="D2460" s="1" t="str">
        <f>IF(E2460=1,COUNTIF($E$2:E2460,1),"")</f>
        <v/>
      </c>
      <c r="E2460" s="1" t="str">
        <f>IF(H2460=List!$P$2,1,"")</f>
        <v/>
      </c>
      <c r="F2460" s="2" t="s">
        <v>11828</v>
      </c>
      <c r="G2460" s="2" t="s">
        <v>495</v>
      </c>
      <c r="H2460" s="2" t="s">
        <v>6433</v>
      </c>
      <c r="I2460" s="2" t="s">
        <v>3768</v>
      </c>
      <c r="J2460" s="2" t="s">
        <v>900</v>
      </c>
      <c r="K2460" s="2" t="s">
        <v>934</v>
      </c>
      <c r="L2460" s="2" t="s">
        <v>3777</v>
      </c>
      <c r="M2460" s="2" t="s">
        <v>219</v>
      </c>
      <c r="N2460" s="2" t="s">
        <v>789</v>
      </c>
      <c r="O2460" s="99">
        <v>0</v>
      </c>
      <c r="P2460" s="2" t="s">
        <v>8514</v>
      </c>
      <c r="W2460" s="101">
        <v>1</v>
      </c>
      <c r="X2460" s="1">
        <f>IFERROR(IF(H2460="","",IF(O2460=0,0.15,IF(VLOOKUP(O2460,'Source Post 14 Status (6.30.26)'!A:B,2,FALSE)=1,0.15,0.5))),0.5)</f>
        <v>0.15</v>
      </c>
      <c r="Y2460" s="6">
        <f t="shared" si="38"/>
        <v>0</v>
      </c>
    </row>
    <row r="2461" spans="1:25" x14ac:dyDescent="0.3">
      <c r="A2461" t="str">
        <f>IF(B2461=1,COUNTIF($B$2:B2461,1),"")</f>
        <v/>
      </c>
      <c r="B2461" t="str">
        <f>IF(C2461=1,COUNTIF($H$2:H2461,H2461),"")</f>
        <v/>
      </c>
      <c r="C2461">
        <f>IF(G2461=List!$P$1,1,0)</f>
        <v>0</v>
      </c>
      <c r="D2461" s="1" t="str">
        <f>IF(E2461=1,COUNTIF($E$2:E2461,1),"")</f>
        <v/>
      </c>
      <c r="E2461" s="1" t="str">
        <f>IF(H2461=List!$P$2,1,"")</f>
        <v/>
      </c>
      <c r="F2461" s="2" t="s">
        <v>11828</v>
      </c>
      <c r="G2461" s="2" t="s">
        <v>496</v>
      </c>
      <c r="H2461" s="2" t="s">
        <v>6434</v>
      </c>
      <c r="I2461" s="2" t="s">
        <v>3768</v>
      </c>
      <c r="J2461" s="2" t="s">
        <v>900</v>
      </c>
      <c r="K2461" s="2" t="s">
        <v>995</v>
      </c>
      <c r="L2461" s="2" t="s">
        <v>929</v>
      </c>
      <c r="M2461" s="2" t="s">
        <v>219</v>
      </c>
      <c r="N2461" s="2" t="s">
        <v>789</v>
      </c>
      <c r="O2461" s="99">
        <v>24564</v>
      </c>
      <c r="P2461" s="2" t="s">
        <v>11091</v>
      </c>
      <c r="R2461">
        <v>175280</v>
      </c>
      <c r="S2461">
        <v>174720</v>
      </c>
      <c r="T2461">
        <v>175280</v>
      </c>
      <c r="U2461">
        <v>174160</v>
      </c>
      <c r="V2461" t="s">
        <v>8651</v>
      </c>
      <c r="W2461" s="101">
        <v>46202.655015277778</v>
      </c>
      <c r="X2461" s="1">
        <f>IFERROR(IF(H2461="","",IF(O2461=0,0.15,IF(VLOOKUP(O2461,'Source Post 14 Status (6.30.26)'!A:B,2,FALSE)=1,0.15,0.5))),0.5)</f>
        <v>0.15</v>
      </c>
      <c r="Y2461" s="6">
        <f t="shared" si="38"/>
        <v>52416</v>
      </c>
    </row>
    <row r="2462" spans="1:25" x14ac:dyDescent="0.3">
      <c r="A2462" t="str">
        <f>IF(B2462=1,COUNTIF($B$2:B2462,1),"")</f>
        <v/>
      </c>
      <c r="B2462" t="str">
        <f>IF(C2462=1,COUNTIF($H$2:H2462,H2462),"")</f>
        <v/>
      </c>
      <c r="C2462">
        <f>IF(G2462=List!$P$1,1,0)</f>
        <v>0</v>
      </c>
      <c r="D2462" s="1" t="str">
        <f>IF(E2462=1,COUNTIF($E$2:E2462,1),"")</f>
        <v/>
      </c>
      <c r="E2462" s="1" t="str">
        <f>IF(H2462=List!$P$2,1,"")</f>
        <v/>
      </c>
      <c r="F2462" s="2" t="s">
        <v>11828</v>
      </c>
      <c r="G2462" s="2" t="s">
        <v>496</v>
      </c>
      <c r="H2462" s="2" t="s">
        <v>6434</v>
      </c>
      <c r="I2462" s="2" t="s">
        <v>3768</v>
      </c>
      <c r="J2462" s="2" t="s">
        <v>900</v>
      </c>
      <c r="K2462" s="2" t="s">
        <v>995</v>
      </c>
      <c r="L2462" s="2" t="s">
        <v>929</v>
      </c>
      <c r="M2462" s="2" t="s">
        <v>219</v>
      </c>
      <c r="N2462" s="2" t="s">
        <v>789</v>
      </c>
      <c r="O2462" s="99">
        <v>22918</v>
      </c>
      <c r="P2462" s="2" t="s">
        <v>11509</v>
      </c>
      <c r="W2462" s="101">
        <v>1</v>
      </c>
      <c r="X2462" s="1">
        <f>IFERROR(IF(H2462="","",IF(O2462=0,0.15,IF(VLOOKUP(O2462,'Source Post 14 Status (6.30.26)'!A:B,2,FALSE)=1,0.15,0.5))),0.5)</f>
        <v>0.15</v>
      </c>
      <c r="Y2462" s="6">
        <f t="shared" si="38"/>
        <v>0</v>
      </c>
    </row>
    <row r="2463" spans="1:25" x14ac:dyDescent="0.3">
      <c r="A2463" t="str">
        <f>IF(B2463=1,COUNTIF($B$2:B2463,1),"")</f>
        <v/>
      </c>
      <c r="B2463" t="str">
        <f>IF(C2463=1,COUNTIF($H$2:H2463,H2463),"")</f>
        <v/>
      </c>
      <c r="C2463">
        <f>IF(G2463=List!$P$1,1,0)</f>
        <v>0</v>
      </c>
      <c r="D2463" s="1" t="str">
        <f>IF(E2463=1,COUNTIF($E$2:E2463,1),"")</f>
        <v/>
      </c>
      <c r="E2463" s="1" t="str">
        <f>IF(H2463=List!$P$2,1,"")</f>
        <v/>
      </c>
      <c r="F2463" s="2" t="s">
        <v>11828</v>
      </c>
      <c r="G2463" s="2" t="s">
        <v>497</v>
      </c>
      <c r="H2463" s="2" t="s">
        <v>6435</v>
      </c>
      <c r="I2463" s="2" t="s">
        <v>3768</v>
      </c>
      <c r="J2463" s="2" t="s">
        <v>900</v>
      </c>
      <c r="K2463" s="2" t="s">
        <v>996</v>
      </c>
      <c r="L2463" s="2" t="s">
        <v>1245</v>
      </c>
      <c r="M2463" s="2" t="s">
        <v>219</v>
      </c>
      <c r="N2463" s="2" t="s">
        <v>789</v>
      </c>
      <c r="O2463" s="99">
        <v>21038</v>
      </c>
      <c r="P2463" s="2" t="s">
        <v>8226</v>
      </c>
      <c r="W2463" s="101">
        <v>1</v>
      </c>
      <c r="X2463" s="1">
        <f>IFERROR(IF(H2463="","",IF(O2463=0,0.15,IF(VLOOKUP(O2463,'Source Post 14 Status (6.30.26)'!A:B,2,FALSE)=1,0.15,0.5))),0.5)</f>
        <v>0.15</v>
      </c>
      <c r="Y2463" s="6">
        <f t="shared" si="38"/>
        <v>0</v>
      </c>
    </row>
    <row r="2464" spans="1:25" x14ac:dyDescent="0.3">
      <c r="A2464" t="str">
        <f>IF(B2464=1,COUNTIF($B$2:B2464,1),"")</f>
        <v/>
      </c>
      <c r="B2464" t="str">
        <f>IF(C2464=1,COUNTIF($H$2:H2464,H2464),"")</f>
        <v/>
      </c>
      <c r="C2464">
        <f>IF(G2464=List!$P$1,1,0)</f>
        <v>0</v>
      </c>
      <c r="D2464" s="1" t="str">
        <f>IF(E2464=1,COUNTIF($E$2:E2464,1),"")</f>
        <v/>
      </c>
      <c r="E2464" s="1" t="str">
        <f>IF(H2464=List!$P$2,1,"")</f>
        <v/>
      </c>
      <c r="F2464" s="2" t="s">
        <v>11828</v>
      </c>
      <c r="G2464" s="2" t="s">
        <v>498</v>
      </c>
      <c r="H2464" s="2" t="s">
        <v>6436</v>
      </c>
      <c r="I2464" s="2" t="s">
        <v>3768</v>
      </c>
      <c r="J2464" s="2" t="s">
        <v>937</v>
      </c>
      <c r="K2464" s="2" t="s">
        <v>3779</v>
      </c>
      <c r="L2464" s="2" t="s">
        <v>3780</v>
      </c>
      <c r="M2464" s="2" t="s">
        <v>179</v>
      </c>
      <c r="N2464" s="2" t="s">
        <v>761</v>
      </c>
      <c r="O2464" s="99">
        <v>22877</v>
      </c>
      <c r="P2464" s="2" t="s">
        <v>8446</v>
      </c>
      <c r="W2464" s="101">
        <v>1</v>
      </c>
      <c r="X2464" s="1">
        <f>IFERROR(IF(H2464="","",IF(O2464=0,0.15,IF(VLOOKUP(O2464,'Source Post 14 Status (6.30.26)'!A:B,2,FALSE)=1,0.15,0.5))),0.5)</f>
        <v>0.15</v>
      </c>
      <c r="Y2464" s="6">
        <f t="shared" si="38"/>
        <v>0</v>
      </c>
    </row>
    <row r="2465" spans="1:25" x14ac:dyDescent="0.3">
      <c r="A2465" t="str">
        <f>IF(B2465=1,COUNTIF($B$2:B2465,1),"")</f>
        <v/>
      </c>
      <c r="B2465" t="str">
        <f>IF(C2465=1,COUNTIF($H$2:H2465,H2465),"")</f>
        <v/>
      </c>
      <c r="C2465">
        <f>IF(G2465=List!$P$1,1,0)</f>
        <v>0</v>
      </c>
      <c r="D2465" s="1" t="str">
        <f>IF(E2465=1,COUNTIF($E$2:E2465,1),"")</f>
        <v/>
      </c>
      <c r="E2465" s="1" t="str">
        <f>IF(H2465=List!$P$2,1,"")</f>
        <v/>
      </c>
      <c r="F2465" s="2" t="s">
        <v>11828</v>
      </c>
      <c r="G2465" s="2" t="s">
        <v>498</v>
      </c>
      <c r="H2465" s="2" t="s">
        <v>6436</v>
      </c>
      <c r="I2465" s="2" t="s">
        <v>3768</v>
      </c>
      <c r="J2465" s="2" t="s">
        <v>937</v>
      </c>
      <c r="K2465" s="2" t="s">
        <v>3779</v>
      </c>
      <c r="L2465" s="2" t="s">
        <v>3780</v>
      </c>
      <c r="M2465" s="2" t="s">
        <v>179</v>
      </c>
      <c r="N2465" s="2" t="s">
        <v>761</v>
      </c>
      <c r="O2465" s="99">
        <v>0</v>
      </c>
      <c r="P2465" s="2" t="s">
        <v>8513</v>
      </c>
      <c r="W2465" s="101">
        <v>1</v>
      </c>
      <c r="X2465" s="1">
        <f>IFERROR(IF(H2465="","",IF(O2465=0,0.15,IF(VLOOKUP(O2465,'Source Post 14 Status (6.30.26)'!A:B,2,FALSE)=1,0.15,0.5))),0.5)</f>
        <v>0.15</v>
      </c>
      <c r="Y2465" s="6">
        <f t="shared" si="38"/>
        <v>0</v>
      </c>
    </row>
    <row r="2466" spans="1:25" x14ac:dyDescent="0.3">
      <c r="A2466" t="str">
        <f>IF(B2466=1,COUNTIF($B$2:B2466,1),"")</f>
        <v/>
      </c>
      <c r="B2466" t="str">
        <f>IF(C2466=1,COUNTIF($H$2:H2466,H2466),"")</f>
        <v/>
      </c>
      <c r="C2466">
        <f>IF(G2466=List!$P$1,1,0)</f>
        <v>0</v>
      </c>
      <c r="D2466" s="1" t="str">
        <f>IF(E2466=1,COUNTIF($E$2:E2466,1),"")</f>
        <v/>
      </c>
      <c r="E2466" s="1" t="str">
        <f>IF(H2466=List!$P$2,1,"")</f>
        <v/>
      </c>
      <c r="F2466" s="2" t="s">
        <v>11828</v>
      </c>
      <c r="G2466" s="2" t="s">
        <v>498</v>
      </c>
      <c r="H2466" s="2" t="s">
        <v>6436</v>
      </c>
      <c r="I2466" s="2" t="s">
        <v>3768</v>
      </c>
      <c r="J2466" s="2" t="s">
        <v>937</v>
      </c>
      <c r="K2466" s="2" t="s">
        <v>3779</v>
      </c>
      <c r="L2466" s="2" t="s">
        <v>3780</v>
      </c>
      <c r="M2466" s="2" t="s">
        <v>179</v>
      </c>
      <c r="N2466" s="2" t="s">
        <v>761</v>
      </c>
      <c r="O2466" s="99">
        <v>8593</v>
      </c>
      <c r="P2466" s="2" t="s">
        <v>11486</v>
      </c>
      <c r="W2466" s="101">
        <v>1</v>
      </c>
      <c r="X2466" s="1">
        <f>IFERROR(IF(H2466="","",IF(O2466=0,0.15,IF(VLOOKUP(O2466,'Source Post 14 Status (6.30.26)'!A:B,2,FALSE)=1,0.15,0.5))),0.5)</f>
        <v>0.5</v>
      </c>
      <c r="Y2466" s="6">
        <f t="shared" si="38"/>
        <v>0</v>
      </c>
    </row>
    <row r="2467" spans="1:25" x14ac:dyDescent="0.3">
      <c r="A2467" t="str">
        <f>IF(B2467=1,COUNTIF($B$2:B2467,1),"")</f>
        <v/>
      </c>
      <c r="B2467" t="str">
        <f>IF(C2467=1,COUNTIF($H$2:H2467,H2467),"")</f>
        <v/>
      </c>
      <c r="C2467">
        <f>IF(G2467=List!$P$1,1,0)</f>
        <v>0</v>
      </c>
      <c r="D2467" s="1" t="str">
        <f>IF(E2467=1,COUNTIF($E$2:E2467,1),"")</f>
        <v/>
      </c>
      <c r="E2467" s="1" t="str">
        <f>IF(H2467=List!$P$2,1,"")</f>
        <v/>
      </c>
      <c r="F2467" s="2" t="s">
        <v>11828</v>
      </c>
      <c r="G2467" s="2" t="s">
        <v>498</v>
      </c>
      <c r="H2467" s="2" t="s">
        <v>8770</v>
      </c>
      <c r="I2467" s="2" t="s">
        <v>3768</v>
      </c>
      <c r="J2467" s="2" t="s">
        <v>937</v>
      </c>
      <c r="K2467" s="2" t="s">
        <v>3779</v>
      </c>
      <c r="L2467" s="2" t="s">
        <v>3780</v>
      </c>
      <c r="M2467" s="2" t="s">
        <v>806</v>
      </c>
      <c r="N2467" s="2" t="s">
        <v>807</v>
      </c>
      <c r="O2467" s="99">
        <v>15080</v>
      </c>
      <c r="P2467" s="2" t="s">
        <v>7456</v>
      </c>
      <c r="W2467" s="101">
        <v>1</v>
      </c>
      <c r="X2467" s="1">
        <f>IFERROR(IF(H2467="","",IF(O2467=0,0.15,IF(VLOOKUP(O2467,'Source Post 14 Status (6.30.26)'!A:B,2,FALSE)=1,0.15,0.5))),0.5)</f>
        <v>0.5</v>
      </c>
      <c r="Y2467" s="6">
        <f t="shared" si="38"/>
        <v>0</v>
      </c>
    </row>
    <row r="2468" spans="1:25" x14ac:dyDescent="0.3">
      <c r="A2468" t="str">
        <f>IF(B2468=1,COUNTIF($B$2:B2468,1),"")</f>
        <v/>
      </c>
      <c r="B2468" t="str">
        <f>IF(C2468=1,COUNTIF($H$2:H2468,H2468),"")</f>
        <v/>
      </c>
      <c r="C2468">
        <f>IF(G2468=List!$P$1,1,0)</f>
        <v>0</v>
      </c>
      <c r="D2468" s="1" t="str">
        <f>IF(E2468=1,COUNTIF($E$2:E2468,1),"")</f>
        <v/>
      </c>
      <c r="E2468" s="1" t="str">
        <f>IF(H2468=List!$P$2,1,"")</f>
        <v/>
      </c>
      <c r="F2468" s="2" t="s">
        <v>11828</v>
      </c>
      <c r="G2468" s="2" t="s">
        <v>498</v>
      </c>
      <c r="H2468" s="2" t="s">
        <v>8770</v>
      </c>
      <c r="I2468" s="2" t="s">
        <v>3768</v>
      </c>
      <c r="J2468" s="2" t="s">
        <v>937</v>
      </c>
      <c r="K2468" s="2" t="s">
        <v>3779</v>
      </c>
      <c r="L2468" s="2" t="s">
        <v>3780</v>
      </c>
      <c r="M2468" s="2" t="s">
        <v>806</v>
      </c>
      <c r="N2468" s="2" t="s">
        <v>807</v>
      </c>
      <c r="O2468" s="99">
        <v>0</v>
      </c>
      <c r="P2468" s="2" t="s">
        <v>8513</v>
      </c>
      <c r="W2468" s="101">
        <v>1</v>
      </c>
      <c r="X2468" s="1">
        <f>IFERROR(IF(H2468="","",IF(O2468=0,0.15,IF(VLOOKUP(O2468,'Source Post 14 Status (6.30.26)'!A:B,2,FALSE)=1,0.15,0.5))),0.5)</f>
        <v>0.15</v>
      </c>
      <c r="Y2468" s="6">
        <f t="shared" si="38"/>
        <v>0</v>
      </c>
    </row>
    <row r="2469" spans="1:25" x14ac:dyDescent="0.3">
      <c r="A2469" t="str">
        <f>IF(B2469=1,COUNTIF($B$2:B2469,1),"")</f>
        <v/>
      </c>
      <c r="B2469" t="str">
        <f>IF(C2469=1,COUNTIF($H$2:H2469,H2469),"")</f>
        <v/>
      </c>
      <c r="C2469">
        <f>IF(G2469=List!$P$1,1,0)</f>
        <v>0</v>
      </c>
      <c r="D2469" s="1" t="str">
        <f>IF(E2469=1,COUNTIF($E$2:E2469,1),"")</f>
        <v/>
      </c>
      <c r="E2469" s="1" t="str">
        <f>IF(H2469=List!$P$2,1,"")</f>
        <v/>
      </c>
      <c r="F2469" s="2" t="s">
        <v>11828</v>
      </c>
      <c r="G2469" s="2" t="s">
        <v>498</v>
      </c>
      <c r="H2469" s="2" t="s">
        <v>8770</v>
      </c>
      <c r="I2469" s="2" t="s">
        <v>3768</v>
      </c>
      <c r="J2469" s="2" t="s">
        <v>937</v>
      </c>
      <c r="K2469" s="2" t="s">
        <v>3779</v>
      </c>
      <c r="L2469" s="2" t="s">
        <v>3780</v>
      </c>
      <c r="M2469" s="2" t="s">
        <v>806</v>
      </c>
      <c r="N2469" s="2" t="s">
        <v>807</v>
      </c>
      <c r="O2469" s="99">
        <v>9741</v>
      </c>
      <c r="P2469" s="2" t="s">
        <v>7119</v>
      </c>
      <c r="W2469" s="101">
        <v>1</v>
      </c>
      <c r="X2469" s="1">
        <f>IFERROR(IF(H2469="","",IF(O2469=0,0.15,IF(VLOOKUP(O2469,'Source Post 14 Status (6.30.26)'!A:B,2,FALSE)=1,0.15,0.5))),0.5)</f>
        <v>0.5</v>
      </c>
      <c r="Y2469" s="6">
        <f t="shared" si="38"/>
        <v>0</v>
      </c>
    </row>
    <row r="2470" spans="1:25" x14ac:dyDescent="0.3">
      <c r="A2470" t="str">
        <f>IF(B2470=1,COUNTIF($B$2:B2470,1),"")</f>
        <v/>
      </c>
      <c r="B2470" t="str">
        <f>IF(C2470=1,COUNTIF($H$2:H2470,H2470),"")</f>
        <v/>
      </c>
      <c r="C2470">
        <f>IF(G2470=List!$P$1,1,0)</f>
        <v>0</v>
      </c>
      <c r="D2470" s="1" t="str">
        <f>IF(E2470=1,COUNTIF($E$2:E2470,1),"")</f>
        <v/>
      </c>
      <c r="E2470" s="1" t="str">
        <f>IF(H2470=List!$P$2,1,"")</f>
        <v/>
      </c>
      <c r="F2470" s="2" t="s">
        <v>11828</v>
      </c>
      <c r="G2470" s="2" t="s">
        <v>498</v>
      </c>
      <c r="H2470" s="2" t="s">
        <v>8770</v>
      </c>
      <c r="I2470" s="2" t="s">
        <v>3768</v>
      </c>
      <c r="J2470" s="2" t="s">
        <v>937</v>
      </c>
      <c r="K2470" s="2" t="s">
        <v>3779</v>
      </c>
      <c r="L2470" s="2" t="s">
        <v>3780</v>
      </c>
      <c r="M2470" s="2" t="s">
        <v>806</v>
      </c>
      <c r="N2470" s="2" t="s">
        <v>807</v>
      </c>
      <c r="O2470" s="99">
        <v>10928</v>
      </c>
      <c r="P2470" s="2" t="s">
        <v>7227</v>
      </c>
      <c r="W2470" s="101">
        <v>1</v>
      </c>
      <c r="X2470" s="1">
        <f>IFERROR(IF(H2470="","",IF(O2470=0,0.15,IF(VLOOKUP(O2470,'Source Post 14 Status (6.30.26)'!A:B,2,FALSE)=1,0.15,0.5))),0.5)</f>
        <v>0.5</v>
      </c>
      <c r="Y2470" s="6">
        <f t="shared" si="38"/>
        <v>0</v>
      </c>
    </row>
    <row r="2471" spans="1:25" x14ac:dyDescent="0.3">
      <c r="A2471" t="str">
        <f>IF(B2471=1,COUNTIF($B$2:B2471,1),"")</f>
        <v/>
      </c>
      <c r="B2471" t="str">
        <f>IF(C2471=1,COUNTIF($H$2:H2471,H2471),"")</f>
        <v/>
      </c>
      <c r="C2471">
        <f>IF(G2471=List!$P$1,1,0)</f>
        <v>0</v>
      </c>
      <c r="D2471" s="1" t="str">
        <f>IF(E2471=1,COUNTIF($E$2:E2471,1),"")</f>
        <v/>
      </c>
      <c r="E2471" s="1" t="str">
        <f>IF(H2471=List!$P$2,1,"")</f>
        <v/>
      </c>
      <c r="F2471" s="2" t="s">
        <v>11828</v>
      </c>
      <c r="G2471" s="2" t="s">
        <v>498</v>
      </c>
      <c r="H2471" s="2" t="s">
        <v>8770</v>
      </c>
      <c r="I2471" s="2" t="s">
        <v>3768</v>
      </c>
      <c r="J2471" s="2" t="s">
        <v>937</v>
      </c>
      <c r="K2471" s="2" t="s">
        <v>3779</v>
      </c>
      <c r="L2471" s="2" t="s">
        <v>3780</v>
      </c>
      <c r="M2471" s="2" t="s">
        <v>806</v>
      </c>
      <c r="N2471" s="2" t="s">
        <v>807</v>
      </c>
      <c r="O2471" s="99">
        <v>15081</v>
      </c>
      <c r="P2471" s="2" t="s">
        <v>11485</v>
      </c>
      <c r="W2471" s="101">
        <v>1</v>
      </c>
      <c r="X2471" s="1">
        <f>IFERROR(IF(H2471="","",IF(O2471=0,0.15,IF(VLOOKUP(O2471,'Source Post 14 Status (6.30.26)'!A:B,2,FALSE)=1,0.15,0.5))),0.5)</f>
        <v>0.5</v>
      </c>
      <c r="Y2471" s="6">
        <f t="shared" si="38"/>
        <v>0</v>
      </c>
    </row>
    <row r="2472" spans="1:25" x14ac:dyDescent="0.3">
      <c r="A2472" t="str">
        <f>IF(B2472=1,COUNTIF($B$2:B2472,1),"")</f>
        <v/>
      </c>
      <c r="B2472" t="str">
        <f>IF(C2472=1,COUNTIF($H$2:H2472,H2472),"")</f>
        <v/>
      </c>
      <c r="C2472">
        <f>IF(G2472=List!$P$1,1,0)</f>
        <v>0</v>
      </c>
      <c r="D2472" s="1" t="str">
        <f>IF(E2472=1,COUNTIF($E$2:E2472,1),"")</f>
        <v/>
      </c>
      <c r="E2472" s="1" t="str">
        <f>IF(H2472=List!$P$2,1,"")</f>
        <v/>
      </c>
      <c r="F2472" s="2" t="s">
        <v>11828</v>
      </c>
      <c r="G2472" s="2" t="s">
        <v>498</v>
      </c>
      <c r="H2472" s="2" t="s">
        <v>6437</v>
      </c>
      <c r="I2472" s="2" t="s">
        <v>3768</v>
      </c>
      <c r="J2472" s="2" t="s">
        <v>937</v>
      </c>
      <c r="K2472" s="2" t="s">
        <v>3779</v>
      </c>
      <c r="L2472" s="2" t="s">
        <v>3780</v>
      </c>
      <c r="M2472" s="2" t="s">
        <v>168</v>
      </c>
      <c r="N2472" s="2" t="s">
        <v>800</v>
      </c>
      <c r="O2472" s="99">
        <v>0</v>
      </c>
      <c r="P2472" s="2" t="s">
        <v>8513</v>
      </c>
      <c r="W2472" s="101">
        <v>1</v>
      </c>
      <c r="X2472" s="1">
        <f>IFERROR(IF(H2472="","",IF(O2472=0,0.15,IF(VLOOKUP(O2472,'Source Post 14 Status (6.30.26)'!A:B,2,FALSE)=1,0.15,0.5))),0.5)</f>
        <v>0.15</v>
      </c>
      <c r="Y2472" s="6">
        <f t="shared" si="38"/>
        <v>0</v>
      </c>
    </row>
    <row r="2473" spans="1:25" x14ac:dyDescent="0.3">
      <c r="A2473" t="str">
        <f>IF(B2473=1,COUNTIF($B$2:B2473,1),"")</f>
        <v/>
      </c>
      <c r="B2473" t="str">
        <f>IF(C2473=1,COUNTIF($H$2:H2473,H2473),"")</f>
        <v/>
      </c>
      <c r="C2473">
        <f>IF(G2473=List!$P$1,1,0)</f>
        <v>0</v>
      </c>
      <c r="D2473" s="1" t="str">
        <f>IF(E2473=1,COUNTIF($E$2:E2473,1),"")</f>
        <v/>
      </c>
      <c r="E2473" s="1" t="str">
        <f>IF(H2473=List!$P$2,1,"")</f>
        <v/>
      </c>
      <c r="F2473" s="2" t="s">
        <v>11828</v>
      </c>
      <c r="G2473" s="2" t="s">
        <v>498</v>
      </c>
      <c r="H2473" s="2" t="s">
        <v>6437</v>
      </c>
      <c r="I2473" s="2" t="s">
        <v>3768</v>
      </c>
      <c r="J2473" s="2" t="s">
        <v>937</v>
      </c>
      <c r="K2473" s="2" t="s">
        <v>3779</v>
      </c>
      <c r="L2473" s="2" t="s">
        <v>3780</v>
      </c>
      <c r="M2473" s="2" t="s">
        <v>168</v>
      </c>
      <c r="N2473" s="2" t="s">
        <v>800</v>
      </c>
      <c r="O2473" s="99">
        <v>16041</v>
      </c>
      <c r="P2473" s="2" t="s">
        <v>7547</v>
      </c>
      <c r="W2473" s="101">
        <v>1</v>
      </c>
      <c r="X2473" s="1">
        <f>IFERROR(IF(H2473="","",IF(O2473=0,0.15,IF(VLOOKUP(O2473,'Source Post 14 Status (6.30.26)'!A:B,2,FALSE)=1,0.15,0.5))),0.5)</f>
        <v>0.15</v>
      </c>
      <c r="Y2473" s="6">
        <f t="shared" si="38"/>
        <v>0</v>
      </c>
    </row>
    <row r="2474" spans="1:25" x14ac:dyDescent="0.3">
      <c r="A2474" t="str">
        <f>IF(B2474=1,COUNTIF($B$2:B2474,1),"")</f>
        <v/>
      </c>
      <c r="B2474" t="str">
        <f>IF(C2474=1,COUNTIF($H$2:H2474,H2474),"")</f>
        <v/>
      </c>
      <c r="C2474">
        <f>IF(G2474=List!$P$1,1,0)</f>
        <v>0</v>
      </c>
      <c r="D2474" s="1" t="str">
        <f>IF(E2474=1,COUNTIF($E$2:E2474,1),"")</f>
        <v/>
      </c>
      <c r="E2474" s="1" t="str">
        <f>IF(H2474=List!$P$2,1,"")</f>
        <v/>
      </c>
      <c r="F2474" s="2" t="s">
        <v>11828</v>
      </c>
      <c r="G2474" s="2" t="s">
        <v>499</v>
      </c>
      <c r="H2474" s="2" t="s">
        <v>6441</v>
      </c>
      <c r="I2474" s="2" t="s">
        <v>3768</v>
      </c>
      <c r="J2474" s="2" t="s">
        <v>937</v>
      </c>
      <c r="K2474" s="2" t="s">
        <v>3782</v>
      </c>
      <c r="L2474" s="2" t="s">
        <v>3783</v>
      </c>
      <c r="M2474" s="2" t="s">
        <v>409</v>
      </c>
      <c r="N2474" s="2" t="s">
        <v>804</v>
      </c>
      <c r="O2474" s="99">
        <v>22890</v>
      </c>
      <c r="P2474" s="2" t="s">
        <v>8308</v>
      </c>
      <c r="W2474" s="101">
        <v>1</v>
      </c>
      <c r="X2474" s="1">
        <f>IFERROR(IF(H2474="","",IF(O2474=0,0.15,IF(VLOOKUP(O2474,'Source Post 14 Status (6.30.26)'!A:B,2,FALSE)=1,0.15,0.5))),0.5)</f>
        <v>0.15</v>
      </c>
      <c r="Y2474" s="6">
        <f t="shared" si="38"/>
        <v>0</v>
      </c>
    </row>
    <row r="2475" spans="1:25" x14ac:dyDescent="0.3">
      <c r="A2475" t="str">
        <f>IF(B2475=1,COUNTIF($B$2:B2475,1),"")</f>
        <v/>
      </c>
      <c r="B2475" t="str">
        <f>IF(C2475=1,COUNTIF($H$2:H2475,H2475),"")</f>
        <v/>
      </c>
      <c r="C2475">
        <f>IF(G2475=List!$P$1,1,0)</f>
        <v>0</v>
      </c>
      <c r="D2475" s="1" t="str">
        <f>IF(E2475=1,COUNTIF($E$2:E2475,1),"")</f>
        <v/>
      </c>
      <c r="E2475" s="1" t="str">
        <f>IF(H2475=List!$P$2,1,"")</f>
        <v/>
      </c>
      <c r="F2475" s="2" t="s">
        <v>11828</v>
      </c>
      <c r="G2475" s="2" t="s">
        <v>499</v>
      </c>
      <c r="H2475" s="2" t="s">
        <v>6440</v>
      </c>
      <c r="I2475" s="2" t="s">
        <v>3768</v>
      </c>
      <c r="J2475" s="2" t="s">
        <v>937</v>
      </c>
      <c r="K2475" s="2" t="s">
        <v>3782</v>
      </c>
      <c r="L2475" s="2" t="s">
        <v>3783</v>
      </c>
      <c r="M2475" s="2" t="s">
        <v>167</v>
      </c>
      <c r="N2475" s="2" t="s">
        <v>779</v>
      </c>
      <c r="O2475" s="99">
        <v>3710</v>
      </c>
      <c r="P2475" s="2" t="s">
        <v>6919</v>
      </c>
      <c r="W2475" s="101">
        <v>1</v>
      </c>
      <c r="X2475" s="1">
        <f>IFERROR(IF(H2475="","",IF(O2475=0,0.15,IF(VLOOKUP(O2475,'Source Post 14 Status (6.30.26)'!A:B,2,FALSE)=1,0.15,0.5))),0.5)</f>
        <v>0.5</v>
      </c>
      <c r="Y2475" s="6">
        <f t="shared" si="38"/>
        <v>0</v>
      </c>
    </row>
    <row r="2476" spans="1:25" x14ac:dyDescent="0.3">
      <c r="A2476" t="str">
        <f>IF(B2476=1,COUNTIF($B$2:B2476,1),"")</f>
        <v/>
      </c>
      <c r="B2476" t="str">
        <f>IF(C2476=1,COUNTIF($H$2:H2476,H2476),"")</f>
        <v/>
      </c>
      <c r="C2476">
        <f>IF(G2476=List!$P$1,1,0)</f>
        <v>0</v>
      </c>
      <c r="D2476" s="1" t="str">
        <f>IF(E2476=1,COUNTIF($E$2:E2476,1),"")</f>
        <v/>
      </c>
      <c r="E2476" s="1" t="str">
        <f>IF(H2476=List!$P$2,1,"")</f>
        <v/>
      </c>
      <c r="F2476" s="2" t="s">
        <v>11828</v>
      </c>
      <c r="G2476" s="2" t="s">
        <v>499</v>
      </c>
      <c r="H2476" s="2" t="s">
        <v>6440</v>
      </c>
      <c r="I2476" s="2" t="s">
        <v>3768</v>
      </c>
      <c r="J2476" s="2" t="s">
        <v>937</v>
      </c>
      <c r="K2476" s="2" t="s">
        <v>3782</v>
      </c>
      <c r="L2476" s="2" t="s">
        <v>3783</v>
      </c>
      <c r="M2476" s="2" t="s">
        <v>167</v>
      </c>
      <c r="N2476" s="2" t="s">
        <v>779</v>
      </c>
      <c r="O2476" s="99">
        <v>26954</v>
      </c>
      <c r="P2476" s="2" t="s">
        <v>11487</v>
      </c>
      <c r="W2476" s="101">
        <v>1</v>
      </c>
      <c r="X2476" s="1">
        <f>IFERROR(IF(H2476="","",IF(O2476=0,0.15,IF(VLOOKUP(O2476,'Source Post 14 Status (6.30.26)'!A:B,2,FALSE)=1,0.15,0.5))),0.5)</f>
        <v>0.15</v>
      </c>
      <c r="Y2476" s="6">
        <f t="shared" si="38"/>
        <v>0</v>
      </c>
    </row>
    <row r="2477" spans="1:25" x14ac:dyDescent="0.3">
      <c r="A2477" t="str">
        <f>IF(B2477=1,COUNTIF($B$2:B2477,1),"")</f>
        <v/>
      </c>
      <c r="B2477" t="str">
        <f>IF(C2477=1,COUNTIF($H$2:H2477,H2477),"")</f>
        <v/>
      </c>
      <c r="C2477">
        <f>IF(G2477=List!$P$1,1,0)</f>
        <v>0</v>
      </c>
      <c r="D2477" s="1" t="str">
        <f>IF(E2477=1,COUNTIF($E$2:E2477,1),"")</f>
        <v/>
      </c>
      <c r="E2477" s="1" t="str">
        <f>IF(H2477=List!$P$2,1,"")</f>
        <v/>
      </c>
      <c r="F2477" s="2" t="s">
        <v>11828</v>
      </c>
      <c r="G2477" s="2" t="s">
        <v>499</v>
      </c>
      <c r="H2477" s="2" t="s">
        <v>6440</v>
      </c>
      <c r="I2477" s="2" t="s">
        <v>3768</v>
      </c>
      <c r="J2477" s="2" t="s">
        <v>937</v>
      </c>
      <c r="K2477" s="2" t="s">
        <v>3782</v>
      </c>
      <c r="L2477" s="2" t="s">
        <v>3783</v>
      </c>
      <c r="M2477" s="2" t="s">
        <v>167</v>
      </c>
      <c r="N2477" s="2" t="s">
        <v>779</v>
      </c>
      <c r="O2477" s="99">
        <v>0</v>
      </c>
      <c r="P2477" s="2" t="s">
        <v>8514</v>
      </c>
      <c r="W2477" s="101">
        <v>1</v>
      </c>
      <c r="X2477" s="1">
        <f>IFERROR(IF(H2477="","",IF(O2477=0,0.15,IF(VLOOKUP(O2477,'Source Post 14 Status (6.30.26)'!A:B,2,FALSE)=1,0.15,0.5))),0.5)</f>
        <v>0.15</v>
      </c>
      <c r="Y2477" s="6">
        <f t="shared" si="38"/>
        <v>0</v>
      </c>
    </row>
    <row r="2478" spans="1:25" x14ac:dyDescent="0.3">
      <c r="A2478" t="str">
        <f>IF(B2478=1,COUNTIF($B$2:B2478,1),"")</f>
        <v/>
      </c>
      <c r="B2478" t="str">
        <f>IF(C2478=1,COUNTIF($H$2:H2478,H2478),"")</f>
        <v/>
      </c>
      <c r="C2478">
        <f>IF(G2478=List!$P$1,1,0)</f>
        <v>0</v>
      </c>
      <c r="D2478" s="1" t="str">
        <f>IF(E2478=1,COUNTIF($E$2:E2478,1),"")</f>
        <v/>
      </c>
      <c r="E2478" s="1" t="str">
        <f>IF(H2478=List!$P$2,1,"")</f>
        <v/>
      </c>
      <c r="F2478" s="2" t="s">
        <v>11828</v>
      </c>
      <c r="G2478" s="2" t="s">
        <v>499</v>
      </c>
      <c r="H2478" s="2" t="s">
        <v>6439</v>
      </c>
      <c r="I2478" s="2" t="s">
        <v>3768</v>
      </c>
      <c r="J2478" s="2" t="s">
        <v>937</v>
      </c>
      <c r="K2478" s="2" t="s">
        <v>3782</v>
      </c>
      <c r="L2478" s="2" t="s">
        <v>3783</v>
      </c>
      <c r="M2478" s="2" t="s">
        <v>179</v>
      </c>
      <c r="N2478" s="2" t="s">
        <v>761</v>
      </c>
      <c r="O2478" s="99">
        <v>23032</v>
      </c>
      <c r="P2478" s="2" t="s">
        <v>11488</v>
      </c>
      <c r="W2478" s="101">
        <v>1</v>
      </c>
      <c r="X2478" s="1">
        <f>IFERROR(IF(H2478="","",IF(O2478=0,0.15,IF(VLOOKUP(O2478,'Source Post 14 Status (6.30.26)'!A:B,2,FALSE)=1,0.15,0.5))),0.5)</f>
        <v>0.15</v>
      </c>
      <c r="Y2478" s="6">
        <f t="shared" si="38"/>
        <v>0</v>
      </c>
    </row>
    <row r="2479" spans="1:25" x14ac:dyDescent="0.3">
      <c r="A2479" t="str">
        <f>IF(B2479=1,COUNTIF($B$2:B2479,1),"")</f>
        <v/>
      </c>
      <c r="B2479" t="str">
        <f>IF(C2479=1,COUNTIF($H$2:H2479,H2479),"")</f>
        <v/>
      </c>
      <c r="C2479">
        <f>IF(G2479=List!$P$1,1,0)</f>
        <v>0</v>
      </c>
      <c r="D2479" s="1" t="str">
        <f>IF(E2479=1,COUNTIF($E$2:E2479,1),"")</f>
        <v/>
      </c>
      <c r="E2479" s="1" t="str">
        <f>IF(H2479=List!$P$2,1,"")</f>
        <v/>
      </c>
      <c r="F2479" s="2" t="s">
        <v>11828</v>
      </c>
      <c r="G2479" s="2" t="s">
        <v>500</v>
      </c>
      <c r="H2479" s="2" t="s">
        <v>6442</v>
      </c>
      <c r="I2479" s="2" t="s">
        <v>3768</v>
      </c>
      <c r="J2479" s="2" t="s">
        <v>937</v>
      </c>
      <c r="K2479" s="2" t="s">
        <v>3797</v>
      </c>
      <c r="L2479" s="2" t="s">
        <v>3798</v>
      </c>
      <c r="M2479" s="2" t="s">
        <v>406</v>
      </c>
      <c r="N2479" s="2" t="s">
        <v>785</v>
      </c>
      <c r="O2479" s="99">
        <v>20087</v>
      </c>
      <c r="P2479" s="2" t="s">
        <v>8058</v>
      </c>
      <c r="W2479" s="101">
        <v>1</v>
      </c>
      <c r="X2479" s="1">
        <f>IFERROR(IF(H2479="","",IF(O2479=0,0.15,IF(VLOOKUP(O2479,'Source Post 14 Status (6.30.26)'!A:B,2,FALSE)=1,0.15,0.5))),0.5)</f>
        <v>0.15</v>
      </c>
      <c r="Y2479" s="6">
        <f t="shared" si="38"/>
        <v>0</v>
      </c>
    </row>
    <row r="2480" spans="1:25" x14ac:dyDescent="0.3">
      <c r="A2480" t="str">
        <f>IF(B2480=1,COUNTIF($B$2:B2480,1),"")</f>
        <v/>
      </c>
      <c r="B2480" t="str">
        <f>IF(C2480=1,COUNTIF($H$2:H2480,H2480),"")</f>
        <v/>
      </c>
      <c r="C2480">
        <f>IF(G2480=List!$P$1,1,0)</f>
        <v>0</v>
      </c>
      <c r="D2480" s="1" t="str">
        <f>IF(E2480=1,COUNTIF($E$2:E2480,1),"")</f>
        <v/>
      </c>
      <c r="E2480" s="1" t="str">
        <f>IF(H2480=List!$P$2,1,"")</f>
        <v/>
      </c>
      <c r="F2480" s="2" t="s">
        <v>11828</v>
      </c>
      <c r="G2480" s="2" t="s">
        <v>500</v>
      </c>
      <c r="H2480" s="2" t="s">
        <v>6442</v>
      </c>
      <c r="I2480" s="2" t="s">
        <v>3768</v>
      </c>
      <c r="J2480" s="2" t="s">
        <v>937</v>
      </c>
      <c r="K2480" s="2" t="s">
        <v>3797</v>
      </c>
      <c r="L2480" s="2" t="s">
        <v>3798</v>
      </c>
      <c r="M2480" s="2" t="s">
        <v>406</v>
      </c>
      <c r="N2480" s="2" t="s">
        <v>785</v>
      </c>
      <c r="O2480" s="99">
        <v>0</v>
      </c>
      <c r="P2480" s="2" t="s">
        <v>8514</v>
      </c>
      <c r="W2480" s="101">
        <v>1</v>
      </c>
      <c r="X2480" s="1">
        <f>IFERROR(IF(H2480="","",IF(O2480=0,0.15,IF(VLOOKUP(O2480,'Source Post 14 Status (6.30.26)'!A:B,2,FALSE)=1,0.15,0.5))),0.5)</f>
        <v>0.15</v>
      </c>
      <c r="Y2480" s="6">
        <f t="shared" si="38"/>
        <v>0</v>
      </c>
    </row>
    <row r="2481" spans="1:25" x14ac:dyDescent="0.3">
      <c r="A2481" t="str">
        <f>IF(B2481=1,COUNTIF($B$2:B2481,1),"")</f>
        <v/>
      </c>
      <c r="B2481" t="str">
        <f>IF(C2481=1,COUNTIF($H$2:H2481,H2481),"")</f>
        <v/>
      </c>
      <c r="C2481">
        <f>IF(G2481=List!$P$1,1,0)</f>
        <v>0</v>
      </c>
      <c r="D2481" s="1" t="str">
        <f>IF(E2481=1,COUNTIF($E$2:E2481,1),"")</f>
        <v/>
      </c>
      <c r="E2481" s="1" t="str">
        <f>IF(H2481=List!$P$2,1,"")</f>
        <v/>
      </c>
      <c r="F2481" s="2" t="s">
        <v>11828</v>
      </c>
      <c r="G2481" s="2" t="s">
        <v>9920</v>
      </c>
      <c r="H2481" s="2" t="s">
        <v>11840</v>
      </c>
      <c r="I2481" s="2" t="s">
        <v>3768</v>
      </c>
      <c r="J2481" s="2" t="s">
        <v>937</v>
      </c>
      <c r="K2481" s="2" t="s">
        <v>3800</v>
      </c>
      <c r="L2481" s="2" t="s">
        <v>3801</v>
      </c>
      <c r="M2481" s="2" t="s">
        <v>159</v>
      </c>
      <c r="N2481" s="2" t="s">
        <v>756</v>
      </c>
      <c r="O2481" s="99">
        <v>27325</v>
      </c>
      <c r="P2481" s="2" t="s">
        <v>11489</v>
      </c>
      <c r="W2481" s="101">
        <v>46202.644129479166</v>
      </c>
      <c r="X2481" s="1">
        <f>IFERROR(IF(H2481="","",IF(O2481=0,0.15,IF(VLOOKUP(O2481,'Source Post 14 Status (6.30.26)'!A:B,2,FALSE)=1,0.15,0.5))),0.5)</f>
        <v>0.5</v>
      </c>
      <c r="Y2481" s="6">
        <f t="shared" si="38"/>
        <v>0</v>
      </c>
    </row>
    <row r="2482" spans="1:25" x14ac:dyDescent="0.3">
      <c r="A2482" t="str">
        <f>IF(B2482=1,COUNTIF($B$2:B2482,1),"")</f>
        <v/>
      </c>
      <c r="B2482" t="str">
        <f>IF(C2482=1,COUNTIF($H$2:H2482,H2482),"")</f>
        <v/>
      </c>
      <c r="C2482">
        <f>IF(G2482=List!$P$1,1,0)</f>
        <v>0</v>
      </c>
      <c r="D2482" s="1" t="str">
        <f>IF(E2482=1,COUNTIF($E$2:E2482,1),"")</f>
        <v/>
      </c>
      <c r="E2482" s="1" t="str">
        <f>IF(H2482=List!$P$2,1,"")</f>
        <v/>
      </c>
      <c r="F2482" s="2" t="s">
        <v>11828</v>
      </c>
      <c r="G2482" s="2" t="s">
        <v>501</v>
      </c>
      <c r="H2482" s="2" t="s">
        <v>6443</v>
      </c>
      <c r="I2482" s="2" t="s">
        <v>3768</v>
      </c>
      <c r="J2482" s="2" t="s">
        <v>937</v>
      </c>
      <c r="K2482" s="2" t="s">
        <v>3803</v>
      </c>
      <c r="L2482" s="2" t="s">
        <v>3804</v>
      </c>
      <c r="M2482" s="2" t="s">
        <v>159</v>
      </c>
      <c r="N2482" s="2" t="s">
        <v>756</v>
      </c>
      <c r="O2482" s="99">
        <v>23046</v>
      </c>
      <c r="P2482" s="2" t="s">
        <v>8308</v>
      </c>
      <c r="Q2482">
        <v>28253</v>
      </c>
      <c r="R2482">
        <v>27700</v>
      </c>
      <c r="S2482">
        <v>55743</v>
      </c>
      <c r="V2482" t="s">
        <v>11272</v>
      </c>
      <c r="W2482" s="101">
        <v>46203.226743553241</v>
      </c>
      <c r="X2482" s="1">
        <f>IFERROR(IF(H2482="","",IF(O2482=0,0.15,IF(VLOOKUP(O2482,'Source Post 14 Status (6.30.26)'!A:B,2,FALSE)=1,0.15,0.5))),0.5)</f>
        <v>0.15</v>
      </c>
      <c r="Y2482" s="6">
        <f t="shared" si="38"/>
        <v>0</v>
      </c>
    </row>
    <row r="2483" spans="1:25" x14ac:dyDescent="0.3">
      <c r="A2483" t="str">
        <f>IF(B2483=1,COUNTIF($B$2:B2483,1),"")</f>
        <v/>
      </c>
      <c r="B2483" t="str">
        <f>IF(C2483=1,COUNTIF($H$2:H2483,H2483),"")</f>
        <v/>
      </c>
      <c r="C2483">
        <f>IF(G2483=List!$P$1,1,0)</f>
        <v>0</v>
      </c>
      <c r="D2483" s="1" t="str">
        <f>IF(E2483=1,COUNTIF($E$2:E2483,1),"")</f>
        <v/>
      </c>
      <c r="E2483" s="1" t="str">
        <f>IF(H2483=List!$P$2,1,"")</f>
        <v/>
      </c>
      <c r="F2483" s="2" t="s">
        <v>11828</v>
      </c>
      <c r="G2483" s="2" t="s">
        <v>502</v>
      </c>
      <c r="H2483" s="2" t="s">
        <v>6445</v>
      </c>
      <c r="I2483" s="2" t="s">
        <v>3768</v>
      </c>
      <c r="J2483" s="2" t="s">
        <v>937</v>
      </c>
      <c r="K2483" s="2" t="s">
        <v>1299</v>
      </c>
      <c r="L2483" s="2" t="s">
        <v>3812</v>
      </c>
      <c r="M2483" s="2" t="s">
        <v>168</v>
      </c>
      <c r="N2483" s="2" t="s">
        <v>800</v>
      </c>
      <c r="O2483" s="99">
        <v>4222</v>
      </c>
      <c r="P2483" s="2" t="s">
        <v>11490</v>
      </c>
      <c r="W2483" s="101">
        <v>1</v>
      </c>
      <c r="X2483" s="1">
        <f>IFERROR(IF(H2483="","",IF(O2483=0,0.15,IF(VLOOKUP(O2483,'Source Post 14 Status (6.30.26)'!A:B,2,FALSE)=1,0.15,0.5))),0.5)</f>
        <v>0.5</v>
      </c>
      <c r="Y2483" s="6">
        <f t="shared" si="38"/>
        <v>0</v>
      </c>
    </row>
    <row r="2484" spans="1:25" x14ac:dyDescent="0.3">
      <c r="A2484" t="str">
        <f>IF(B2484=1,COUNTIF($B$2:B2484,1),"")</f>
        <v/>
      </c>
      <c r="B2484" t="str">
        <f>IF(C2484=1,COUNTIF($H$2:H2484,H2484),"")</f>
        <v/>
      </c>
      <c r="C2484">
        <f>IF(G2484=List!$P$1,1,0)</f>
        <v>0</v>
      </c>
      <c r="D2484" s="1" t="str">
        <f>IF(E2484=1,COUNTIF($E$2:E2484,1),"")</f>
        <v/>
      </c>
      <c r="E2484" s="1" t="str">
        <f>IF(H2484=List!$P$2,1,"")</f>
        <v/>
      </c>
      <c r="F2484" s="2" t="s">
        <v>11828</v>
      </c>
      <c r="G2484" s="2" t="s">
        <v>502</v>
      </c>
      <c r="H2484" s="2" t="s">
        <v>6445</v>
      </c>
      <c r="I2484" s="2" t="s">
        <v>3768</v>
      </c>
      <c r="J2484" s="2" t="s">
        <v>937</v>
      </c>
      <c r="K2484" s="2" t="s">
        <v>1299</v>
      </c>
      <c r="L2484" s="2" t="s">
        <v>3812</v>
      </c>
      <c r="M2484" s="2" t="s">
        <v>168</v>
      </c>
      <c r="N2484" s="2" t="s">
        <v>800</v>
      </c>
      <c r="O2484" s="99">
        <v>7876</v>
      </c>
      <c r="P2484" s="2" t="s">
        <v>11491</v>
      </c>
      <c r="W2484" s="101">
        <v>1</v>
      </c>
      <c r="X2484" s="1">
        <f>IFERROR(IF(H2484="","",IF(O2484=0,0.15,IF(VLOOKUP(O2484,'Source Post 14 Status (6.30.26)'!A:B,2,FALSE)=1,0.15,0.5))),0.5)</f>
        <v>0.5</v>
      </c>
      <c r="Y2484" s="6">
        <f t="shared" si="38"/>
        <v>0</v>
      </c>
    </row>
    <row r="2485" spans="1:25" x14ac:dyDescent="0.3">
      <c r="A2485" t="str">
        <f>IF(B2485=1,COUNTIF($B$2:B2485,1),"")</f>
        <v/>
      </c>
      <c r="B2485" t="str">
        <f>IF(C2485=1,COUNTIF($H$2:H2485,H2485),"")</f>
        <v/>
      </c>
      <c r="C2485">
        <f>IF(G2485=List!$P$1,1,0)</f>
        <v>0</v>
      </c>
      <c r="D2485" s="1" t="str">
        <f>IF(E2485=1,COUNTIF($E$2:E2485,1),"")</f>
        <v/>
      </c>
      <c r="E2485" s="1" t="str">
        <f>IF(H2485=List!$P$2,1,"")</f>
        <v/>
      </c>
      <c r="F2485" s="2" t="s">
        <v>11828</v>
      </c>
      <c r="G2485" s="2" t="s">
        <v>502</v>
      </c>
      <c r="H2485" s="2" t="s">
        <v>6445</v>
      </c>
      <c r="I2485" s="2" t="s">
        <v>3768</v>
      </c>
      <c r="J2485" s="2" t="s">
        <v>937</v>
      </c>
      <c r="K2485" s="2" t="s">
        <v>1299</v>
      </c>
      <c r="L2485" s="2" t="s">
        <v>3812</v>
      </c>
      <c r="M2485" s="2" t="s">
        <v>168</v>
      </c>
      <c r="N2485" s="2" t="s">
        <v>800</v>
      </c>
      <c r="O2485" s="99">
        <v>7844</v>
      </c>
      <c r="P2485" s="2" t="s">
        <v>11492</v>
      </c>
      <c r="W2485" s="101">
        <v>1</v>
      </c>
      <c r="X2485" s="1">
        <f>IFERROR(IF(H2485="","",IF(O2485=0,0.15,IF(VLOOKUP(O2485,'Source Post 14 Status (6.30.26)'!A:B,2,FALSE)=1,0.15,0.5))),0.5)</f>
        <v>0.5</v>
      </c>
      <c r="Y2485" s="6">
        <f t="shared" si="38"/>
        <v>0</v>
      </c>
    </row>
    <row r="2486" spans="1:25" x14ac:dyDescent="0.3">
      <c r="A2486" t="str">
        <f>IF(B2486=1,COUNTIF($B$2:B2486,1),"")</f>
        <v/>
      </c>
      <c r="B2486" t="str">
        <f>IF(C2486=1,COUNTIF($H$2:H2486,H2486),"")</f>
        <v/>
      </c>
      <c r="C2486">
        <f>IF(G2486=List!$P$1,1,0)</f>
        <v>0</v>
      </c>
      <c r="D2486" s="1" t="str">
        <f>IF(E2486=1,COUNTIF($E$2:E2486,1),"")</f>
        <v/>
      </c>
      <c r="E2486" s="1" t="str">
        <f>IF(H2486=List!$P$2,1,"")</f>
        <v/>
      </c>
      <c r="F2486" s="2" t="s">
        <v>11828</v>
      </c>
      <c r="G2486" s="2" t="s">
        <v>502</v>
      </c>
      <c r="H2486" s="2" t="s">
        <v>6445</v>
      </c>
      <c r="I2486" s="2" t="s">
        <v>3768</v>
      </c>
      <c r="J2486" s="2" t="s">
        <v>937</v>
      </c>
      <c r="K2486" s="2" t="s">
        <v>1299</v>
      </c>
      <c r="L2486" s="2" t="s">
        <v>3812</v>
      </c>
      <c r="M2486" s="2" t="s">
        <v>168</v>
      </c>
      <c r="N2486" s="2" t="s">
        <v>800</v>
      </c>
      <c r="O2486" s="99">
        <v>19596</v>
      </c>
      <c r="P2486" s="2" t="s">
        <v>7955</v>
      </c>
      <c r="W2486" s="101">
        <v>1</v>
      </c>
      <c r="X2486" s="1">
        <f>IFERROR(IF(H2486="","",IF(O2486=0,0.15,IF(VLOOKUP(O2486,'Source Post 14 Status (6.30.26)'!A:B,2,FALSE)=1,0.15,0.5))),0.5)</f>
        <v>0.15</v>
      </c>
      <c r="Y2486" s="6">
        <f t="shared" si="38"/>
        <v>0</v>
      </c>
    </row>
    <row r="2487" spans="1:25" x14ac:dyDescent="0.3">
      <c r="A2487" t="str">
        <f>IF(B2487=1,COUNTIF($B$2:B2487,1),"")</f>
        <v/>
      </c>
      <c r="B2487" t="str">
        <f>IF(C2487=1,COUNTIF($H$2:H2487,H2487),"")</f>
        <v/>
      </c>
      <c r="C2487">
        <f>IF(G2487=List!$P$1,1,0)</f>
        <v>0</v>
      </c>
      <c r="D2487" s="1" t="str">
        <f>IF(E2487=1,COUNTIF($E$2:E2487,1),"")</f>
        <v/>
      </c>
      <c r="E2487" s="1" t="str">
        <f>IF(H2487=List!$P$2,1,"")</f>
        <v/>
      </c>
      <c r="F2487" s="2" t="s">
        <v>11828</v>
      </c>
      <c r="G2487" s="2" t="s">
        <v>502</v>
      </c>
      <c r="H2487" s="2" t="s">
        <v>6446</v>
      </c>
      <c r="I2487" s="2" t="s">
        <v>3768</v>
      </c>
      <c r="J2487" s="2" t="s">
        <v>937</v>
      </c>
      <c r="K2487" s="2" t="s">
        <v>1299</v>
      </c>
      <c r="L2487" s="2" t="s">
        <v>3812</v>
      </c>
      <c r="M2487" s="2" t="s">
        <v>169</v>
      </c>
      <c r="N2487" s="2" t="s">
        <v>802</v>
      </c>
      <c r="O2487" s="99">
        <v>13589</v>
      </c>
      <c r="P2487" s="2" t="s">
        <v>7395</v>
      </c>
      <c r="W2487" s="101">
        <v>1</v>
      </c>
      <c r="X2487" s="1">
        <f>IFERROR(IF(H2487="","",IF(O2487=0,0.15,IF(VLOOKUP(O2487,'Source Post 14 Status (6.30.26)'!A:B,2,FALSE)=1,0.15,0.5))),0.5)</f>
        <v>0.15</v>
      </c>
      <c r="Y2487" s="6">
        <f t="shared" si="38"/>
        <v>0</v>
      </c>
    </row>
    <row r="2488" spans="1:25" x14ac:dyDescent="0.3">
      <c r="A2488" t="str">
        <f>IF(B2488=1,COUNTIF($B$2:B2488,1),"")</f>
        <v/>
      </c>
      <c r="B2488" t="str">
        <f>IF(C2488=1,COUNTIF($H$2:H2488,H2488),"")</f>
        <v/>
      </c>
      <c r="C2488">
        <f>IF(G2488=List!$P$1,1,0)</f>
        <v>0</v>
      </c>
      <c r="D2488" s="1" t="str">
        <f>IF(E2488=1,COUNTIF($E$2:E2488,1),"")</f>
        <v/>
      </c>
      <c r="E2488" s="1" t="str">
        <f>IF(H2488=List!$P$2,1,"")</f>
        <v/>
      </c>
      <c r="F2488" s="2" t="s">
        <v>11828</v>
      </c>
      <c r="G2488" s="2" t="s">
        <v>502</v>
      </c>
      <c r="H2488" s="2" t="s">
        <v>6444</v>
      </c>
      <c r="I2488" s="2" t="s">
        <v>3768</v>
      </c>
      <c r="J2488" s="2" t="s">
        <v>937</v>
      </c>
      <c r="K2488" s="2" t="s">
        <v>1299</v>
      </c>
      <c r="L2488" s="2" t="s">
        <v>3812</v>
      </c>
      <c r="M2488" s="2" t="s">
        <v>179</v>
      </c>
      <c r="N2488" s="2" t="s">
        <v>761</v>
      </c>
      <c r="O2488" s="99">
        <v>12045</v>
      </c>
      <c r="P2488" s="2" t="s">
        <v>7249</v>
      </c>
      <c r="W2488" s="101">
        <v>1</v>
      </c>
      <c r="X2488" s="1">
        <f>IFERROR(IF(H2488="","",IF(O2488=0,0.15,IF(VLOOKUP(O2488,'Source Post 14 Status (6.30.26)'!A:B,2,FALSE)=1,0.15,0.5))),0.5)</f>
        <v>0.15</v>
      </c>
      <c r="Y2488" s="6">
        <f t="shared" si="38"/>
        <v>0</v>
      </c>
    </row>
    <row r="2489" spans="1:25" x14ac:dyDescent="0.3">
      <c r="A2489" t="str">
        <f>IF(B2489=1,COUNTIF($B$2:B2489,1),"")</f>
        <v/>
      </c>
      <c r="B2489" t="str">
        <f>IF(C2489=1,COUNTIF($H$2:H2489,H2489),"")</f>
        <v/>
      </c>
      <c r="C2489">
        <f>IF(G2489=List!$P$1,1,0)</f>
        <v>0</v>
      </c>
      <c r="D2489" s="1" t="str">
        <f>IF(E2489=1,COUNTIF($E$2:E2489,1),"")</f>
        <v/>
      </c>
      <c r="E2489" s="1" t="str">
        <f>IF(H2489=List!$P$2,1,"")</f>
        <v/>
      </c>
      <c r="F2489" s="2" t="s">
        <v>11828</v>
      </c>
      <c r="G2489" s="2" t="s">
        <v>504</v>
      </c>
      <c r="H2489" s="2" t="s">
        <v>6447</v>
      </c>
      <c r="I2489" s="2" t="s">
        <v>3768</v>
      </c>
      <c r="J2489" s="2" t="s">
        <v>950</v>
      </c>
      <c r="K2489" s="2" t="s">
        <v>3823</v>
      </c>
      <c r="L2489" s="2" t="s">
        <v>3824</v>
      </c>
      <c r="M2489" s="2" t="s">
        <v>159</v>
      </c>
      <c r="N2489" s="2" t="s">
        <v>756</v>
      </c>
      <c r="O2489" s="99">
        <v>0</v>
      </c>
      <c r="P2489" s="2" t="s">
        <v>8514</v>
      </c>
      <c r="Q2489">
        <v>0</v>
      </c>
      <c r="R2489">
        <v>0</v>
      </c>
      <c r="S2489">
        <v>3000000</v>
      </c>
      <c r="T2489">
        <v>1500000</v>
      </c>
      <c r="U2489">
        <v>1500000</v>
      </c>
      <c r="V2489" t="s">
        <v>11493</v>
      </c>
      <c r="W2489" s="101">
        <v>46195.360210648148</v>
      </c>
      <c r="X2489" s="1">
        <f>IFERROR(IF(H2489="","",IF(O2489=0,0.15,IF(VLOOKUP(O2489,'Source Post 14 Status (6.30.26)'!A:B,2,FALSE)=1,0.15,0.5))),0.5)</f>
        <v>0.15</v>
      </c>
      <c r="Y2489" s="6">
        <f t="shared" si="38"/>
        <v>450000</v>
      </c>
    </row>
    <row r="2490" spans="1:25" x14ac:dyDescent="0.3">
      <c r="A2490" t="str">
        <f>IF(B2490=1,COUNTIF($B$2:B2490,1),"")</f>
        <v/>
      </c>
      <c r="B2490" t="str">
        <f>IF(C2490=1,COUNTIF($H$2:H2490,H2490),"")</f>
        <v/>
      </c>
      <c r="C2490">
        <f>IF(G2490=List!$P$1,1,0)</f>
        <v>0</v>
      </c>
      <c r="D2490" s="1" t="str">
        <f>IF(E2490=1,COUNTIF($E$2:E2490,1),"")</f>
        <v/>
      </c>
      <c r="E2490" s="1" t="str">
        <f>IF(H2490=List!$P$2,1,"")</f>
        <v/>
      </c>
      <c r="F2490" s="2" t="s">
        <v>11828</v>
      </c>
      <c r="G2490" s="2" t="s">
        <v>504</v>
      </c>
      <c r="H2490" s="2" t="s">
        <v>6447</v>
      </c>
      <c r="I2490" s="2" t="s">
        <v>3768</v>
      </c>
      <c r="J2490" s="2" t="s">
        <v>950</v>
      </c>
      <c r="K2490" s="2" t="s">
        <v>3823</v>
      </c>
      <c r="L2490" s="2" t="s">
        <v>3824</v>
      </c>
      <c r="M2490" s="2" t="s">
        <v>159</v>
      </c>
      <c r="N2490" s="2" t="s">
        <v>756</v>
      </c>
      <c r="O2490" s="99">
        <v>20648</v>
      </c>
      <c r="P2490" s="2" t="s">
        <v>8159</v>
      </c>
      <c r="Q2490">
        <v>1540000</v>
      </c>
      <c r="R2490">
        <v>1540000</v>
      </c>
      <c r="S2490">
        <v>3082000</v>
      </c>
      <c r="V2490" t="s">
        <v>11493</v>
      </c>
      <c r="W2490" s="101">
        <v>46191.491019363428</v>
      </c>
      <c r="X2490" s="1">
        <f>IFERROR(IF(H2490="","",IF(O2490=0,0.15,IF(VLOOKUP(O2490,'Source Post 14 Status (6.30.26)'!A:B,2,FALSE)=1,0.15,0.5))),0.5)</f>
        <v>0.15</v>
      </c>
      <c r="Y2490" s="6">
        <f t="shared" si="38"/>
        <v>0</v>
      </c>
    </row>
    <row r="2491" spans="1:25" x14ac:dyDescent="0.3">
      <c r="A2491" t="str">
        <f>IF(B2491=1,COUNTIF($B$2:B2491,1),"")</f>
        <v/>
      </c>
      <c r="B2491" t="str">
        <f>IF(C2491=1,COUNTIF($H$2:H2491,H2491),"")</f>
        <v/>
      </c>
      <c r="C2491">
        <f>IF(G2491=List!$P$1,1,0)</f>
        <v>0</v>
      </c>
      <c r="D2491" s="1" t="str">
        <f>IF(E2491=1,COUNTIF($E$2:E2491,1),"")</f>
        <v/>
      </c>
      <c r="E2491" s="1" t="str">
        <f>IF(H2491=List!$P$2,1,"")</f>
        <v/>
      </c>
      <c r="F2491" s="2" t="s">
        <v>11828</v>
      </c>
      <c r="G2491" s="2" t="s">
        <v>504</v>
      </c>
      <c r="H2491" s="2" t="s">
        <v>6447</v>
      </c>
      <c r="I2491" s="2" t="s">
        <v>3768</v>
      </c>
      <c r="J2491" s="2" t="s">
        <v>950</v>
      </c>
      <c r="K2491" s="2" t="s">
        <v>3823</v>
      </c>
      <c r="L2491" s="2" t="s">
        <v>3824</v>
      </c>
      <c r="M2491" s="2" t="s">
        <v>159</v>
      </c>
      <c r="N2491" s="2" t="s">
        <v>756</v>
      </c>
      <c r="O2491" s="99">
        <v>0</v>
      </c>
      <c r="P2491" s="2" t="s">
        <v>8512</v>
      </c>
      <c r="W2491" s="101">
        <v>1</v>
      </c>
      <c r="X2491" s="1">
        <f>IFERROR(IF(H2491="","",IF(O2491=0,0.15,IF(VLOOKUP(O2491,'Source Post 14 Status (6.30.26)'!A:B,2,FALSE)=1,0.15,0.5))),0.5)</f>
        <v>0.15</v>
      </c>
      <c r="Y2491" s="6">
        <f t="shared" si="38"/>
        <v>0</v>
      </c>
    </row>
    <row r="2492" spans="1:25" x14ac:dyDescent="0.3">
      <c r="A2492" t="str">
        <f>IF(B2492=1,COUNTIF($B$2:B2492,1),"")</f>
        <v/>
      </c>
      <c r="B2492" t="str">
        <f>IF(C2492=1,COUNTIF($H$2:H2492,H2492),"")</f>
        <v/>
      </c>
      <c r="C2492">
        <f>IF(G2492=List!$P$1,1,0)</f>
        <v>0</v>
      </c>
      <c r="D2492" s="1" t="str">
        <f>IF(E2492=1,COUNTIF($E$2:E2492,1),"")</f>
        <v/>
      </c>
      <c r="E2492" s="1" t="str">
        <f>IF(H2492=List!$P$2,1,"")</f>
        <v/>
      </c>
      <c r="F2492" s="2" t="s">
        <v>11828</v>
      </c>
      <c r="G2492" s="2" t="s">
        <v>504</v>
      </c>
      <c r="H2492" s="2" t="s">
        <v>6447</v>
      </c>
      <c r="I2492" s="2" t="s">
        <v>3768</v>
      </c>
      <c r="J2492" s="2" t="s">
        <v>950</v>
      </c>
      <c r="K2492" s="2" t="s">
        <v>3823</v>
      </c>
      <c r="L2492" s="2" t="s">
        <v>3824</v>
      </c>
      <c r="M2492" s="2" t="s">
        <v>159</v>
      </c>
      <c r="N2492" s="2" t="s">
        <v>756</v>
      </c>
      <c r="O2492" s="99">
        <v>11827</v>
      </c>
      <c r="P2492" s="2" t="s">
        <v>11494</v>
      </c>
      <c r="Q2492">
        <v>217000</v>
      </c>
      <c r="R2492">
        <v>217000</v>
      </c>
      <c r="S2492">
        <v>352000</v>
      </c>
      <c r="T2492">
        <v>183000</v>
      </c>
      <c r="U2492">
        <v>183000</v>
      </c>
      <c r="V2492" t="s">
        <v>11493</v>
      </c>
      <c r="W2492" s="101">
        <v>46191.502881134256</v>
      </c>
      <c r="X2492" s="1">
        <f>IFERROR(IF(H2492="","",IF(O2492=0,0.15,IF(VLOOKUP(O2492,'Source Post 14 Status (6.30.26)'!A:B,2,FALSE)=1,0.15,0.5))),0.5)</f>
        <v>0.15</v>
      </c>
      <c r="Y2492" s="6">
        <f t="shared" si="38"/>
        <v>54900</v>
      </c>
    </row>
    <row r="2493" spans="1:25" x14ac:dyDescent="0.3">
      <c r="A2493" t="str">
        <f>IF(B2493=1,COUNTIF($B$2:B2493,1),"")</f>
        <v/>
      </c>
      <c r="B2493" t="str">
        <f>IF(C2493=1,COUNTIF($H$2:H2493,H2493),"")</f>
        <v/>
      </c>
      <c r="C2493">
        <f>IF(G2493=List!$P$1,1,0)</f>
        <v>0</v>
      </c>
      <c r="D2493" s="1" t="str">
        <f>IF(E2493=1,COUNTIF($E$2:E2493,1),"")</f>
        <v/>
      </c>
      <c r="E2493" s="1" t="str">
        <f>IF(H2493=List!$P$2,1,"")</f>
        <v/>
      </c>
      <c r="F2493" s="2" t="s">
        <v>11828</v>
      </c>
      <c r="G2493" s="2" t="s">
        <v>504</v>
      </c>
      <c r="H2493" s="2" t="s">
        <v>6447</v>
      </c>
      <c r="I2493" s="2" t="s">
        <v>3768</v>
      </c>
      <c r="J2493" s="2" t="s">
        <v>950</v>
      </c>
      <c r="K2493" s="2" t="s">
        <v>3823</v>
      </c>
      <c r="L2493" s="2" t="s">
        <v>3824</v>
      </c>
      <c r="M2493" s="2" t="s">
        <v>159</v>
      </c>
      <c r="N2493" s="2" t="s">
        <v>756</v>
      </c>
      <c r="O2493" s="99">
        <v>22857</v>
      </c>
      <c r="P2493" s="2" t="s">
        <v>8439</v>
      </c>
      <c r="Q2493">
        <v>1001500</v>
      </c>
      <c r="R2493">
        <v>1001500</v>
      </c>
      <c r="S2493">
        <v>511000</v>
      </c>
      <c r="T2493">
        <v>253500</v>
      </c>
      <c r="U2493">
        <v>253500</v>
      </c>
      <c r="V2493" t="s">
        <v>11493</v>
      </c>
      <c r="W2493" s="101">
        <v>46191.490500034721</v>
      </c>
      <c r="X2493" s="1">
        <f>IFERROR(IF(H2493="","",IF(O2493=0,0.15,IF(VLOOKUP(O2493,'Source Post 14 Status (6.30.26)'!A:B,2,FALSE)=1,0.15,0.5))),0.5)</f>
        <v>0.15</v>
      </c>
      <c r="Y2493" s="6">
        <f t="shared" si="38"/>
        <v>76050</v>
      </c>
    </row>
    <row r="2494" spans="1:25" x14ac:dyDescent="0.3">
      <c r="A2494" t="str">
        <f>IF(B2494=1,COUNTIF($B$2:B2494,1),"")</f>
        <v/>
      </c>
      <c r="B2494" t="str">
        <f>IF(C2494=1,COUNTIF($H$2:H2494,H2494),"")</f>
        <v/>
      </c>
      <c r="C2494">
        <f>IF(G2494=List!$P$1,1,0)</f>
        <v>0</v>
      </c>
      <c r="D2494" s="1" t="str">
        <f>IF(E2494=1,COUNTIF($E$2:E2494,1),"")</f>
        <v/>
      </c>
      <c r="E2494" s="1" t="str">
        <f>IF(H2494=List!$P$2,1,"")</f>
        <v/>
      </c>
      <c r="F2494" s="2" t="s">
        <v>11828</v>
      </c>
      <c r="G2494" s="2" t="s">
        <v>504</v>
      </c>
      <c r="H2494" s="2" t="s">
        <v>6447</v>
      </c>
      <c r="I2494" s="2" t="s">
        <v>3768</v>
      </c>
      <c r="J2494" s="2" t="s">
        <v>950</v>
      </c>
      <c r="K2494" s="2" t="s">
        <v>3823</v>
      </c>
      <c r="L2494" s="2" t="s">
        <v>3824</v>
      </c>
      <c r="M2494" s="2" t="s">
        <v>159</v>
      </c>
      <c r="N2494" s="2" t="s">
        <v>756</v>
      </c>
      <c r="O2494" s="99">
        <v>16538</v>
      </c>
      <c r="P2494" s="2" t="s">
        <v>7616</v>
      </c>
      <c r="Q2494">
        <v>419900</v>
      </c>
      <c r="V2494" t="s">
        <v>11493</v>
      </c>
      <c r="W2494" s="101">
        <v>46191.497703009256</v>
      </c>
      <c r="X2494" s="1">
        <f>IFERROR(IF(H2494="","",IF(O2494=0,0.15,IF(VLOOKUP(O2494,'Source Post 14 Status (6.30.26)'!A:B,2,FALSE)=1,0.15,0.5))),0.5)</f>
        <v>0.15</v>
      </c>
      <c r="Y2494" s="6">
        <f t="shared" si="38"/>
        <v>0</v>
      </c>
    </row>
    <row r="2495" spans="1:25" x14ac:dyDescent="0.3">
      <c r="A2495" t="str">
        <f>IF(B2495=1,COUNTIF($B$2:B2495,1),"")</f>
        <v/>
      </c>
      <c r="B2495" t="str">
        <f>IF(C2495=1,COUNTIF($H$2:H2495,H2495),"")</f>
        <v/>
      </c>
      <c r="C2495">
        <f>IF(G2495=List!$P$1,1,0)</f>
        <v>0</v>
      </c>
      <c r="D2495" s="1" t="str">
        <f>IF(E2495=1,COUNTIF($E$2:E2495,1),"")</f>
        <v/>
      </c>
      <c r="E2495" s="1" t="str">
        <f>IF(H2495=List!$P$2,1,"")</f>
        <v/>
      </c>
      <c r="F2495" s="2" t="s">
        <v>11828</v>
      </c>
      <c r="G2495" s="2" t="s">
        <v>505</v>
      </c>
      <c r="H2495" s="2" t="s">
        <v>6448</v>
      </c>
      <c r="I2495" s="2" t="s">
        <v>3768</v>
      </c>
      <c r="J2495" s="2" t="s">
        <v>950</v>
      </c>
      <c r="K2495" s="2" t="s">
        <v>3826</v>
      </c>
      <c r="L2495" s="2" t="s">
        <v>3827</v>
      </c>
      <c r="M2495" s="2" t="s">
        <v>159</v>
      </c>
      <c r="N2495" s="2" t="s">
        <v>756</v>
      </c>
      <c r="O2495" s="99">
        <v>15164</v>
      </c>
      <c r="P2495" s="2" t="s">
        <v>7458</v>
      </c>
      <c r="W2495" s="101">
        <v>1</v>
      </c>
      <c r="X2495" s="1">
        <f>IFERROR(IF(H2495="","",IF(O2495=0,0.15,IF(VLOOKUP(O2495,'Source Post 14 Status (6.30.26)'!A:B,2,FALSE)=1,0.15,0.5))),0.5)</f>
        <v>0.15</v>
      </c>
      <c r="Y2495" s="6">
        <f t="shared" si="38"/>
        <v>0</v>
      </c>
    </row>
    <row r="2496" spans="1:25" x14ac:dyDescent="0.3">
      <c r="A2496" t="str">
        <f>IF(B2496=1,COUNTIF($B$2:B2496,1),"")</f>
        <v/>
      </c>
      <c r="B2496" t="str">
        <f>IF(C2496=1,COUNTIF($H$2:H2496,H2496),"")</f>
        <v/>
      </c>
      <c r="C2496">
        <f>IF(G2496=List!$P$1,1,0)</f>
        <v>0</v>
      </c>
      <c r="D2496" s="1" t="str">
        <f>IF(E2496=1,COUNTIF($E$2:E2496,1),"")</f>
        <v/>
      </c>
      <c r="E2496" s="1" t="str">
        <f>IF(H2496=List!$P$2,1,"")</f>
        <v/>
      </c>
      <c r="F2496" s="2" t="s">
        <v>11828</v>
      </c>
      <c r="G2496" s="2" t="s">
        <v>505</v>
      </c>
      <c r="H2496" s="2" t="s">
        <v>6448</v>
      </c>
      <c r="I2496" s="2" t="s">
        <v>3768</v>
      </c>
      <c r="J2496" s="2" t="s">
        <v>950</v>
      </c>
      <c r="K2496" s="2" t="s">
        <v>3826</v>
      </c>
      <c r="L2496" s="2" t="s">
        <v>3827</v>
      </c>
      <c r="M2496" s="2" t="s">
        <v>159</v>
      </c>
      <c r="N2496" s="2" t="s">
        <v>756</v>
      </c>
      <c r="O2496" s="99">
        <v>20766</v>
      </c>
      <c r="P2496" s="2" t="s">
        <v>8198</v>
      </c>
      <c r="W2496" s="101">
        <v>1</v>
      </c>
      <c r="X2496" s="1">
        <f>IFERROR(IF(H2496="","",IF(O2496=0,0.15,IF(VLOOKUP(O2496,'Source Post 14 Status (6.30.26)'!A:B,2,FALSE)=1,0.15,0.5))),0.5)</f>
        <v>0.15</v>
      </c>
      <c r="Y2496" s="6">
        <f t="shared" si="38"/>
        <v>0</v>
      </c>
    </row>
    <row r="2497" spans="1:25" x14ac:dyDescent="0.3">
      <c r="A2497" t="str">
        <f>IF(B2497=1,COUNTIF($B$2:B2497,1),"")</f>
        <v/>
      </c>
      <c r="B2497" t="str">
        <f>IF(C2497=1,COUNTIF($H$2:H2497,H2497),"")</f>
        <v/>
      </c>
      <c r="C2497">
        <f>IF(G2497=List!$P$1,1,0)</f>
        <v>0</v>
      </c>
      <c r="D2497" s="1" t="str">
        <f>IF(E2497=1,COUNTIF($E$2:E2497,1),"")</f>
        <v/>
      </c>
      <c r="E2497" s="1" t="str">
        <f>IF(H2497=List!$P$2,1,"")</f>
        <v/>
      </c>
      <c r="F2497" s="2" t="s">
        <v>11828</v>
      </c>
      <c r="G2497" s="2" t="s">
        <v>505</v>
      </c>
      <c r="H2497" s="2" t="s">
        <v>6448</v>
      </c>
      <c r="I2497" s="2" t="s">
        <v>3768</v>
      </c>
      <c r="J2497" s="2" t="s">
        <v>950</v>
      </c>
      <c r="K2497" s="2" t="s">
        <v>3826</v>
      </c>
      <c r="L2497" s="2" t="s">
        <v>3827</v>
      </c>
      <c r="M2497" s="2" t="s">
        <v>159</v>
      </c>
      <c r="N2497" s="2" t="s">
        <v>756</v>
      </c>
      <c r="O2497" s="99">
        <v>10220</v>
      </c>
      <c r="P2497" s="2" t="s">
        <v>7153</v>
      </c>
      <c r="W2497" s="101">
        <v>1</v>
      </c>
      <c r="X2497" s="1">
        <f>IFERROR(IF(H2497="","",IF(O2497=0,0.15,IF(VLOOKUP(O2497,'Source Post 14 Status (6.30.26)'!A:B,2,FALSE)=1,0.15,0.5))),0.5)</f>
        <v>0.5</v>
      </c>
      <c r="Y2497" s="6">
        <f t="shared" si="38"/>
        <v>0</v>
      </c>
    </row>
    <row r="2498" spans="1:25" x14ac:dyDescent="0.3">
      <c r="A2498" t="str">
        <f>IF(B2498=1,COUNTIF($B$2:B2498,1),"")</f>
        <v/>
      </c>
      <c r="B2498" t="str">
        <f>IF(C2498=1,COUNTIF($H$2:H2498,H2498),"")</f>
        <v/>
      </c>
      <c r="C2498">
        <f>IF(G2498=List!$P$1,1,0)</f>
        <v>0</v>
      </c>
      <c r="D2498" s="1" t="str">
        <f>IF(E2498=1,COUNTIF($E$2:E2498,1),"")</f>
        <v/>
      </c>
      <c r="E2498" s="1" t="str">
        <f>IF(H2498=List!$P$2,1,"")</f>
        <v/>
      </c>
      <c r="F2498" s="2" t="s">
        <v>11828</v>
      </c>
      <c r="G2498" s="2" t="s">
        <v>505</v>
      </c>
      <c r="H2498" s="2" t="s">
        <v>6448</v>
      </c>
      <c r="I2498" s="2" t="s">
        <v>3768</v>
      </c>
      <c r="J2498" s="2" t="s">
        <v>950</v>
      </c>
      <c r="K2498" s="2" t="s">
        <v>3826</v>
      </c>
      <c r="L2498" s="2" t="s">
        <v>3827</v>
      </c>
      <c r="M2498" s="2" t="s">
        <v>159</v>
      </c>
      <c r="N2498" s="2" t="s">
        <v>756</v>
      </c>
      <c r="O2498" s="99">
        <v>15743</v>
      </c>
      <c r="P2498" s="2" t="s">
        <v>11495</v>
      </c>
      <c r="W2498" s="101">
        <v>1</v>
      </c>
      <c r="X2498" s="1">
        <f>IFERROR(IF(H2498="","",IF(O2498=0,0.15,IF(VLOOKUP(O2498,'Source Post 14 Status (6.30.26)'!A:B,2,FALSE)=1,0.15,0.5))),0.5)</f>
        <v>0.15</v>
      </c>
      <c r="Y2498" s="6">
        <f t="shared" si="38"/>
        <v>0</v>
      </c>
    </row>
    <row r="2499" spans="1:25" x14ac:dyDescent="0.3">
      <c r="A2499" t="str">
        <f>IF(B2499=1,COUNTIF($B$2:B2499,1),"")</f>
        <v/>
      </c>
      <c r="B2499" t="str">
        <f>IF(C2499=1,COUNTIF($H$2:H2499,H2499),"")</f>
        <v/>
      </c>
      <c r="C2499">
        <f>IF(G2499=List!$P$1,1,0)</f>
        <v>0</v>
      </c>
      <c r="D2499" s="1" t="str">
        <f>IF(E2499=1,COUNTIF($E$2:E2499,1),"")</f>
        <v/>
      </c>
      <c r="E2499" s="1" t="str">
        <f>IF(H2499=List!$P$2,1,"")</f>
        <v/>
      </c>
      <c r="F2499" s="2" t="s">
        <v>11828</v>
      </c>
      <c r="G2499" s="2" t="s">
        <v>505</v>
      </c>
      <c r="H2499" s="2" t="s">
        <v>6448</v>
      </c>
      <c r="I2499" s="2" t="s">
        <v>3768</v>
      </c>
      <c r="J2499" s="2" t="s">
        <v>950</v>
      </c>
      <c r="K2499" s="2" t="s">
        <v>3826</v>
      </c>
      <c r="L2499" s="2" t="s">
        <v>3827</v>
      </c>
      <c r="M2499" s="2" t="s">
        <v>159</v>
      </c>
      <c r="N2499" s="2" t="s">
        <v>756</v>
      </c>
      <c r="O2499" s="99">
        <v>9074</v>
      </c>
      <c r="P2499" s="2" t="s">
        <v>7074</v>
      </c>
      <c r="W2499" s="101">
        <v>1</v>
      </c>
      <c r="X2499" s="1">
        <f>IFERROR(IF(H2499="","",IF(O2499=0,0.15,IF(VLOOKUP(O2499,'Source Post 14 Status (6.30.26)'!A:B,2,FALSE)=1,0.15,0.5))),0.5)</f>
        <v>0.15</v>
      </c>
      <c r="Y2499" s="6">
        <f t="shared" ref="Y2499:Y2562" si="39">IF(H2499="","",ROUND(MIN((T2499+U2499)*X2499,T2499),0))</f>
        <v>0</v>
      </c>
    </row>
    <row r="2500" spans="1:25" x14ac:dyDescent="0.3">
      <c r="A2500" t="str">
        <f>IF(B2500=1,COUNTIF($B$2:B2500,1),"")</f>
        <v/>
      </c>
      <c r="B2500" t="str">
        <f>IF(C2500=1,COUNTIF($H$2:H2500,H2500),"")</f>
        <v/>
      </c>
      <c r="C2500">
        <f>IF(G2500=List!$P$1,1,0)</f>
        <v>0</v>
      </c>
      <c r="D2500" s="1" t="str">
        <f>IF(E2500=1,COUNTIF($E$2:E2500,1),"")</f>
        <v/>
      </c>
      <c r="E2500" s="1" t="str">
        <f>IF(H2500=List!$P$2,1,"")</f>
        <v/>
      </c>
      <c r="F2500" s="2" t="s">
        <v>11828</v>
      </c>
      <c r="G2500" s="2" t="s">
        <v>505</v>
      </c>
      <c r="H2500" s="2" t="s">
        <v>6448</v>
      </c>
      <c r="I2500" s="2" t="s">
        <v>3768</v>
      </c>
      <c r="J2500" s="2" t="s">
        <v>950</v>
      </c>
      <c r="K2500" s="2" t="s">
        <v>3826</v>
      </c>
      <c r="L2500" s="2" t="s">
        <v>3827</v>
      </c>
      <c r="M2500" s="2" t="s">
        <v>159</v>
      </c>
      <c r="N2500" s="2" t="s">
        <v>756</v>
      </c>
      <c r="O2500" s="99">
        <v>18296</v>
      </c>
      <c r="P2500" s="2" t="s">
        <v>7917</v>
      </c>
      <c r="W2500" s="101">
        <v>1</v>
      </c>
      <c r="X2500" s="1">
        <f>IFERROR(IF(H2500="","",IF(O2500=0,0.15,IF(VLOOKUP(O2500,'Source Post 14 Status (6.30.26)'!A:B,2,FALSE)=1,0.15,0.5))),0.5)</f>
        <v>0.15</v>
      </c>
      <c r="Y2500" s="6">
        <f t="shared" si="39"/>
        <v>0</v>
      </c>
    </row>
    <row r="2501" spans="1:25" x14ac:dyDescent="0.3">
      <c r="A2501" t="str">
        <f>IF(B2501=1,COUNTIF($B$2:B2501,1),"")</f>
        <v/>
      </c>
      <c r="B2501" t="str">
        <f>IF(C2501=1,COUNTIF($H$2:H2501,H2501),"")</f>
        <v/>
      </c>
      <c r="C2501">
        <f>IF(G2501=List!$P$1,1,0)</f>
        <v>0</v>
      </c>
      <c r="D2501" s="1" t="str">
        <f>IF(E2501=1,COUNTIF($E$2:E2501,1),"")</f>
        <v/>
      </c>
      <c r="E2501" s="1" t="str">
        <f>IF(H2501=List!$P$2,1,"")</f>
        <v/>
      </c>
      <c r="F2501" s="2" t="s">
        <v>11828</v>
      </c>
      <c r="G2501" s="2" t="s">
        <v>505</v>
      </c>
      <c r="H2501" s="2" t="s">
        <v>6448</v>
      </c>
      <c r="I2501" s="2" t="s">
        <v>3768</v>
      </c>
      <c r="J2501" s="2" t="s">
        <v>950</v>
      </c>
      <c r="K2501" s="2" t="s">
        <v>3826</v>
      </c>
      <c r="L2501" s="2" t="s">
        <v>3827</v>
      </c>
      <c r="M2501" s="2" t="s">
        <v>159</v>
      </c>
      <c r="N2501" s="2" t="s">
        <v>756</v>
      </c>
      <c r="O2501" s="99">
        <v>4385</v>
      </c>
      <c r="P2501" s="2" t="s">
        <v>11497</v>
      </c>
      <c r="W2501" s="101">
        <v>1</v>
      </c>
      <c r="X2501" s="1">
        <f>IFERROR(IF(H2501="","",IF(O2501=0,0.15,IF(VLOOKUP(O2501,'Source Post 14 Status (6.30.26)'!A:B,2,FALSE)=1,0.15,0.5))),0.5)</f>
        <v>0.5</v>
      </c>
      <c r="Y2501" s="6">
        <f t="shared" si="39"/>
        <v>0</v>
      </c>
    </row>
    <row r="2502" spans="1:25" x14ac:dyDescent="0.3">
      <c r="A2502" t="str">
        <f>IF(B2502=1,COUNTIF($B$2:B2502,1),"")</f>
        <v/>
      </c>
      <c r="B2502" t="str">
        <f>IF(C2502=1,COUNTIF($H$2:H2502,H2502),"")</f>
        <v/>
      </c>
      <c r="C2502">
        <f>IF(G2502=List!$P$1,1,0)</f>
        <v>0</v>
      </c>
      <c r="D2502" s="1" t="str">
        <f>IF(E2502=1,COUNTIF($E$2:E2502,1),"")</f>
        <v/>
      </c>
      <c r="E2502" s="1" t="str">
        <f>IF(H2502=List!$P$2,1,"")</f>
        <v/>
      </c>
      <c r="F2502" s="2" t="s">
        <v>11828</v>
      </c>
      <c r="G2502" s="2" t="s">
        <v>505</v>
      </c>
      <c r="H2502" s="2" t="s">
        <v>6448</v>
      </c>
      <c r="I2502" s="2" t="s">
        <v>3768</v>
      </c>
      <c r="J2502" s="2" t="s">
        <v>950</v>
      </c>
      <c r="K2502" s="2" t="s">
        <v>3826</v>
      </c>
      <c r="L2502" s="2" t="s">
        <v>3827</v>
      </c>
      <c r="M2502" s="2" t="s">
        <v>159</v>
      </c>
      <c r="N2502" s="2" t="s">
        <v>756</v>
      </c>
      <c r="O2502" s="99">
        <v>0</v>
      </c>
      <c r="P2502" s="2" t="s">
        <v>8512</v>
      </c>
      <c r="W2502" s="101">
        <v>1</v>
      </c>
      <c r="X2502" s="1">
        <f>IFERROR(IF(H2502="","",IF(O2502=0,0.15,IF(VLOOKUP(O2502,'Source Post 14 Status (6.30.26)'!A:B,2,FALSE)=1,0.15,0.5))),0.5)</f>
        <v>0.15</v>
      </c>
      <c r="Y2502" s="6">
        <f t="shared" si="39"/>
        <v>0</v>
      </c>
    </row>
    <row r="2503" spans="1:25" x14ac:dyDescent="0.3">
      <c r="A2503" t="str">
        <f>IF(B2503=1,COUNTIF($B$2:B2503,1),"")</f>
        <v/>
      </c>
      <c r="B2503" t="str">
        <f>IF(C2503=1,COUNTIF($H$2:H2503,H2503),"")</f>
        <v/>
      </c>
      <c r="C2503">
        <f>IF(G2503=List!$P$1,1,0)</f>
        <v>0</v>
      </c>
      <c r="D2503" s="1" t="str">
        <f>IF(E2503=1,COUNTIF($E$2:E2503,1),"")</f>
        <v/>
      </c>
      <c r="E2503" s="1" t="str">
        <f>IF(H2503=List!$P$2,1,"")</f>
        <v/>
      </c>
      <c r="F2503" s="2" t="s">
        <v>11828</v>
      </c>
      <c r="G2503" s="2" t="s">
        <v>505</v>
      </c>
      <c r="H2503" s="2" t="s">
        <v>6448</v>
      </c>
      <c r="I2503" s="2" t="s">
        <v>3768</v>
      </c>
      <c r="J2503" s="2" t="s">
        <v>950</v>
      </c>
      <c r="K2503" s="2" t="s">
        <v>3826</v>
      </c>
      <c r="L2503" s="2" t="s">
        <v>3827</v>
      </c>
      <c r="M2503" s="2" t="s">
        <v>159</v>
      </c>
      <c r="N2503" s="2" t="s">
        <v>756</v>
      </c>
      <c r="O2503" s="99">
        <v>21026</v>
      </c>
      <c r="P2503" s="2" t="s">
        <v>8266</v>
      </c>
      <c r="W2503" s="101">
        <v>1</v>
      </c>
      <c r="X2503" s="1">
        <f>IFERROR(IF(H2503="","",IF(O2503=0,0.15,IF(VLOOKUP(O2503,'Source Post 14 Status (6.30.26)'!A:B,2,FALSE)=1,0.15,0.5))),0.5)</f>
        <v>0.15</v>
      </c>
      <c r="Y2503" s="6">
        <f t="shared" si="39"/>
        <v>0</v>
      </c>
    </row>
    <row r="2504" spans="1:25" x14ac:dyDescent="0.3">
      <c r="A2504" t="str">
        <f>IF(B2504=1,COUNTIF($B$2:B2504,1),"")</f>
        <v/>
      </c>
      <c r="B2504" t="str">
        <f>IF(C2504=1,COUNTIF($H$2:H2504,H2504),"")</f>
        <v/>
      </c>
      <c r="C2504">
        <f>IF(G2504=List!$P$1,1,0)</f>
        <v>0</v>
      </c>
      <c r="D2504" s="1" t="str">
        <f>IF(E2504=1,COUNTIF($E$2:E2504,1),"")</f>
        <v/>
      </c>
      <c r="E2504" s="1" t="str">
        <f>IF(H2504=List!$P$2,1,"")</f>
        <v/>
      </c>
      <c r="F2504" s="2" t="s">
        <v>11828</v>
      </c>
      <c r="G2504" s="2" t="s">
        <v>505</v>
      </c>
      <c r="H2504" s="2" t="s">
        <v>6448</v>
      </c>
      <c r="I2504" s="2" t="s">
        <v>3768</v>
      </c>
      <c r="J2504" s="2" t="s">
        <v>950</v>
      </c>
      <c r="K2504" s="2" t="s">
        <v>3826</v>
      </c>
      <c r="L2504" s="2" t="s">
        <v>3827</v>
      </c>
      <c r="M2504" s="2" t="s">
        <v>159</v>
      </c>
      <c r="N2504" s="2" t="s">
        <v>756</v>
      </c>
      <c r="O2504" s="99">
        <v>9979</v>
      </c>
      <c r="P2504" s="2" t="s">
        <v>7140</v>
      </c>
      <c r="W2504" s="101">
        <v>1</v>
      </c>
      <c r="X2504" s="1">
        <f>IFERROR(IF(H2504="","",IF(O2504=0,0.15,IF(VLOOKUP(O2504,'Source Post 14 Status (6.30.26)'!A:B,2,FALSE)=1,0.15,0.5))),0.5)</f>
        <v>0.5</v>
      </c>
      <c r="Y2504" s="6">
        <f t="shared" si="39"/>
        <v>0</v>
      </c>
    </row>
    <row r="2505" spans="1:25" x14ac:dyDescent="0.3">
      <c r="A2505" t="str">
        <f>IF(B2505=1,COUNTIF($B$2:B2505,1),"")</f>
        <v/>
      </c>
      <c r="B2505" t="str">
        <f>IF(C2505=1,COUNTIF($H$2:H2505,H2505),"")</f>
        <v/>
      </c>
      <c r="C2505">
        <f>IF(G2505=List!$P$1,1,0)</f>
        <v>0</v>
      </c>
      <c r="D2505" s="1" t="str">
        <f>IF(E2505=1,COUNTIF($E$2:E2505,1),"")</f>
        <v/>
      </c>
      <c r="E2505" s="1" t="str">
        <f>IF(H2505=List!$P$2,1,"")</f>
        <v/>
      </c>
      <c r="F2505" s="2" t="s">
        <v>11828</v>
      </c>
      <c r="G2505" s="2" t="s">
        <v>505</v>
      </c>
      <c r="H2505" s="2" t="s">
        <v>6448</v>
      </c>
      <c r="I2505" s="2" t="s">
        <v>3768</v>
      </c>
      <c r="J2505" s="2" t="s">
        <v>950</v>
      </c>
      <c r="K2505" s="2" t="s">
        <v>3826</v>
      </c>
      <c r="L2505" s="2" t="s">
        <v>3827</v>
      </c>
      <c r="M2505" s="2" t="s">
        <v>159</v>
      </c>
      <c r="N2505" s="2" t="s">
        <v>756</v>
      </c>
      <c r="O2505" s="99">
        <v>24576</v>
      </c>
      <c r="P2505" s="2" t="s">
        <v>11498</v>
      </c>
      <c r="W2505" s="101">
        <v>1</v>
      </c>
      <c r="X2505" s="1">
        <f>IFERROR(IF(H2505="","",IF(O2505=0,0.15,IF(VLOOKUP(O2505,'Source Post 14 Status (6.30.26)'!A:B,2,FALSE)=1,0.15,0.5))),0.5)</f>
        <v>0.15</v>
      </c>
      <c r="Y2505" s="6">
        <f t="shared" si="39"/>
        <v>0</v>
      </c>
    </row>
    <row r="2506" spans="1:25" x14ac:dyDescent="0.3">
      <c r="A2506" t="str">
        <f>IF(B2506=1,COUNTIF($B$2:B2506,1),"")</f>
        <v/>
      </c>
      <c r="B2506" t="str">
        <f>IF(C2506=1,COUNTIF($H$2:H2506,H2506),"")</f>
        <v/>
      </c>
      <c r="C2506">
        <f>IF(G2506=List!$P$1,1,0)</f>
        <v>0</v>
      </c>
      <c r="D2506" s="1" t="str">
        <f>IF(E2506=1,COUNTIF($E$2:E2506,1),"")</f>
        <v/>
      </c>
      <c r="E2506" s="1" t="str">
        <f>IF(H2506=List!$P$2,1,"")</f>
        <v/>
      </c>
      <c r="F2506" s="2" t="s">
        <v>11828</v>
      </c>
      <c r="G2506" s="2" t="s">
        <v>505</v>
      </c>
      <c r="H2506" s="2" t="s">
        <v>6448</v>
      </c>
      <c r="I2506" s="2" t="s">
        <v>3768</v>
      </c>
      <c r="J2506" s="2" t="s">
        <v>950</v>
      </c>
      <c r="K2506" s="2" t="s">
        <v>3826</v>
      </c>
      <c r="L2506" s="2" t="s">
        <v>3827</v>
      </c>
      <c r="M2506" s="2" t="s">
        <v>159</v>
      </c>
      <c r="N2506" s="2" t="s">
        <v>756</v>
      </c>
      <c r="O2506" s="99">
        <v>22599</v>
      </c>
      <c r="P2506" s="2" t="s">
        <v>8375</v>
      </c>
      <c r="W2506" s="101">
        <v>1</v>
      </c>
      <c r="X2506" s="1">
        <f>IFERROR(IF(H2506="","",IF(O2506=0,0.15,IF(VLOOKUP(O2506,'Source Post 14 Status (6.30.26)'!A:B,2,FALSE)=1,0.15,0.5))),0.5)</f>
        <v>0.15</v>
      </c>
      <c r="Y2506" s="6">
        <f t="shared" si="39"/>
        <v>0</v>
      </c>
    </row>
    <row r="2507" spans="1:25" x14ac:dyDescent="0.3">
      <c r="A2507" t="str">
        <f>IF(B2507=1,COUNTIF($B$2:B2507,1),"")</f>
        <v/>
      </c>
      <c r="B2507" t="str">
        <f>IF(C2507=1,COUNTIF($H$2:H2507,H2507),"")</f>
        <v/>
      </c>
      <c r="C2507">
        <f>IF(G2507=List!$P$1,1,0)</f>
        <v>0</v>
      </c>
      <c r="D2507" s="1" t="str">
        <f>IF(E2507=1,COUNTIF($E$2:E2507,1),"")</f>
        <v/>
      </c>
      <c r="E2507" s="1" t="str">
        <f>IF(H2507=List!$P$2,1,"")</f>
        <v/>
      </c>
      <c r="F2507" s="2" t="s">
        <v>11828</v>
      </c>
      <c r="G2507" s="2" t="s">
        <v>505</v>
      </c>
      <c r="H2507" s="2" t="s">
        <v>6448</v>
      </c>
      <c r="I2507" s="2" t="s">
        <v>3768</v>
      </c>
      <c r="J2507" s="2" t="s">
        <v>950</v>
      </c>
      <c r="K2507" s="2" t="s">
        <v>3826</v>
      </c>
      <c r="L2507" s="2" t="s">
        <v>3827</v>
      </c>
      <c r="M2507" s="2" t="s">
        <v>159</v>
      </c>
      <c r="N2507" s="2" t="s">
        <v>756</v>
      </c>
      <c r="O2507" s="99">
        <v>14598</v>
      </c>
      <c r="P2507" s="2" t="s">
        <v>11496</v>
      </c>
      <c r="W2507" s="101">
        <v>1</v>
      </c>
      <c r="X2507" s="1">
        <f>IFERROR(IF(H2507="","",IF(O2507=0,0.15,IF(VLOOKUP(O2507,'Source Post 14 Status (6.30.26)'!A:B,2,FALSE)=1,0.15,0.5))),0.5)</f>
        <v>0.15</v>
      </c>
      <c r="Y2507" s="6">
        <f t="shared" si="39"/>
        <v>0</v>
      </c>
    </row>
    <row r="2508" spans="1:25" x14ac:dyDescent="0.3">
      <c r="A2508" t="str">
        <f>IF(B2508=1,COUNTIF($B$2:B2508,1),"")</f>
        <v/>
      </c>
      <c r="B2508" t="str">
        <f>IF(C2508=1,COUNTIF($H$2:H2508,H2508),"")</f>
        <v/>
      </c>
      <c r="C2508">
        <f>IF(G2508=List!$P$1,1,0)</f>
        <v>0</v>
      </c>
      <c r="D2508" s="1" t="str">
        <f>IF(E2508=1,COUNTIF($E$2:E2508,1),"")</f>
        <v/>
      </c>
      <c r="E2508" s="1" t="str">
        <f>IF(H2508=List!$P$2,1,"")</f>
        <v/>
      </c>
      <c r="F2508" s="2" t="s">
        <v>11828</v>
      </c>
      <c r="G2508" s="2" t="s">
        <v>505</v>
      </c>
      <c r="H2508" s="2" t="s">
        <v>6448</v>
      </c>
      <c r="I2508" s="2" t="s">
        <v>3768</v>
      </c>
      <c r="J2508" s="2" t="s">
        <v>950</v>
      </c>
      <c r="K2508" s="2" t="s">
        <v>3826</v>
      </c>
      <c r="L2508" s="2" t="s">
        <v>3827</v>
      </c>
      <c r="M2508" s="2" t="s">
        <v>159</v>
      </c>
      <c r="N2508" s="2" t="s">
        <v>756</v>
      </c>
      <c r="O2508" s="99">
        <v>20432</v>
      </c>
      <c r="P2508" s="2" t="s">
        <v>8109</v>
      </c>
      <c r="W2508" s="101">
        <v>1</v>
      </c>
      <c r="X2508" s="1">
        <f>IFERROR(IF(H2508="","",IF(O2508=0,0.15,IF(VLOOKUP(O2508,'Source Post 14 Status (6.30.26)'!A:B,2,FALSE)=1,0.15,0.5))),0.5)</f>
        <v>0.15</v>
      </c>
      <c r="Y2508" s="6">
        <f t="shared" si="39"/>
        <v>0</v>
      </c>
    </row>
    <row r="2509" spans="1:25" x14ac:dyDescent="0.3">
      <c r="A2509" t="str">
        <f>IF(B2509=1,COUNTIF($B$2:B2509,1),"")</f>
        <v/>
      </c>
      <c r="B2509" t="str">
        <f>IF(C2509=1,COUNTIF($H$2:H2509,H2509),"")</f>
        <v/>
      </c>
      <c r="C2509">
        <f>IF(G2509=List!$P$1,1,0)</f>
        <v>0</v>
      </c>
      <c r="D2509" s="1" t="str">
        <f>IF(E2509=1,COUNTIF($E$2:E2509,1),"")</f>
        <v/>
      </c>
      <c r="E2509" s="1" t="str">
        <f>IF(H2509=List!$P$2,1,"")</f>
        <v/>
      </c>
      <c r="F2509" s="2" t="s">
        <v>11828</v>
      </c>
      <c r="G2509" s="2" t="s">
        <v>505</v>
      </c>
      <c r="H2509" s="2" t="s">
        <v>6448</v>
      </c>
      <c r="I2509" s="2" t="s">
        <v>3768</v>
      </c>
      <c r="J2509" s="2" t="s">
        <v>950</v>
      </c>
      <c r="K2509" s="2" t="s">
        <v>3826</v>
      </c>
      <c r="L2509" s="2" t="s">
        <v>3827</v>
      </c>
      <c r="M2509" s="2" t="s">
        <v>159</v>
      </c>
      <c r="N2509" s="2" t="s">
        <v>756</v>
      </c>
      <c r="O2509" s="99">
        <v>20631</v>
      </c>
      <c r="P2509" s="2" t="s">
        <v>8153</v>
      </c>
      <c r="W2509" s="101">
        <v>1</v>
      </c>
      <c r="X2509" s="1">
        <f>IFERROR(IF(H2509="","",IF(O2509=0,0.15,IF(VLOOKUP(O2509,'Source Post 14 Status (6.30.26)'!A:B,2,FALSE)=1,0.15,0.5))),0.5)</f>
        <v>0.15</v>
      </c>
      <c r="Y2509" s="6">
        <f t="shared" si="39"/>
        <v>0</v>
      </c>
    </row>
    <row r="2510" spans="1:25" x14ac:dyDescent="0.3">
      <c r="A2510" t="str">
        <f>IF(B2510=1,COUNTIF($B$2:B2510,1),"")</f>
        <v/>
      </c>
      <c r="B2510" t="str">
        <f>IF(C2510=1,COUNTIF($H$2:H2510,H2510),"")</f>
        <v/>
      </c>
      <c r="C2510">
        <f>IF(G2510=List!$P$1,1,0)</f>
        <v>0</v>
      </c>
      <c r="D2510" s="1" t="str">
        <f>IF(E2510=1,COUNTIF($E$2:E2510,1),"")</f>
        <v/>
      </c>
      <c r="E2510" s="1" t="str">
        <f>IF(H2510=List!$P$2,1,"")</f>
        <v/>
      </c>
      <c r="F2510" s="2" t="s">
        <v>11828</v>
      </c>
      <c r="G2510" s="2" t="s">
        <v>505</v>
      </c>
      <c r="H2510" s="2" t="s">
        <v>6448</v>
      </c>
      <c r="I2510" s="2" t="s">
        <v>3768</v>
      </c>
      <c r="J2510" s="2" t="s">
        <v>950</v>
      </c>
      <c r="K2510" s="2" t="s">
        <v>3826</v>
      </c>
      <c r="L2510" s="2" t="s">
        <v>3827</v>
      </c>
      <c r="M2510" s="2" t="s">
        <v>159</v>
      </c>
      <c r="N2510" s="2" t="s">
        <v>756</v>
      </c>
      <c r="O2510" s="99">
        <v>0</v>
      </c>
      <c r="P2510" s="2" t="s">
        <v>8514</v>
      </c>
      <c r="W2510" s="101">
        <v>1</v>
      </c>
      <c r="X2510" s="1">
        <f>IFERROR(IF(H2510="","",IF(O2510=0,0.15,IF(VLOOKUP(O2510,'Source Post 14 Status (6.30.26)'!A:B,2,FALSE)=1,0.15,0.5))),0.5)</f>
        <v>0.15</v>
      </c>
      <c r="Y2510" s="6">
        <f t="shared" si="39"/>
        <v>0</v>
      </c>
    </row>
    <row r="2511" spans="1:25" x14ac:dyDescent="0.3">
      <c r="A2511" t="str">
        <f>IF(B2511=1,COUNTIF($B$2:B2511,1),"")</f>
        <v/>
      </c>
      <c r="B2511" t="str">
        <f>IF(C2511=1,COUNTIF($H$2:H2511,H2511),"")</f>
        <v/>
      </c>
      <c r="C2511">
        <f>IF(G2511=List!$P$1,1,0)</f>
        <v>0</v>
      </c>
      <c r="D2511" s="1" t="str">
        <f>IF(E2511=1,COUNTIF($E$2:E2511,1),"")</f>
        <v/>
      </c>
      <c r="E2511" s="1" t="str">
        <f>IF(H2511=List!$P$2,1,"")</f>
        <v/>
      </c>
      <c r="F2511" s="2" t="s">
        <v>11828</v>
      </c>
      <c r="G2511" s="2" t="s">
        <v>505</v>
      </c>
      <c r="H2511" s="2" t="s">
        <v>6448</v>
      </c>
      <c r="I2511" s="2" t="s">
        <v>3768</v>
      </c>
      <c r="J2511" s="2" t="s">
        <v>950</v>
      </c>
      <c r="K2511" s="2" t="s">
        <v>3826</v>
      </c>
      <c r="L2511" s="2" t="s">
        <v>3827</v>
      </c>
      <c r="M2511" s="2" t="s">
        <v>159</v>
      </c>
      <c r="N2511" s="2" t="s">
        <v>756</v>
      </c>
      <c r="O2511" s="99">
        <v>0</v>
      </c>
      <c r="P2511" s="2" t="s">
        <v>8513</v>
      </c>
      <c r="W2511" s="101">
        <v>1</v>
      </c>
      <c r="X2511" s="1">
        <f>IFERROR(IF(H2511="","",IF(O2511=0,0.15,IF(VLOOKUP(O2511,'Source Post 14 Status (6.30.26)'!A:B,2,FALSE)=1,0.15,0.5))),0.5)</f>
        <v>0.15</v>
      </c>
      <c r="Y2511" s="6">
        <f t="shared" si="39"/>
        <v>0</v>
      </c>
    </row>
    <row r="2512" spans="1:25" x14ac:dyDescent="0.3">
      <c r="A2512" t="str">
        <f>IF(B2512=1,COUNTIF($B$2:B2512,1),"")</f>
        <v/>
      </c>
      <c r="B2512" t="str">
        <f>IF(C2512=1,COUNTIF($H$2:H2512,H2512),"")</f>
        <v/>
      </c>
      <c r="C2512">
        <f>IF(G2512=List!$P$1,1,0)</f>
        <v>0</v>
      </c>
      <c r="D2512" s="1" t="str">
        <f>IF(E2512=1,COUNTIF($E$2:E2512,1),"")</f>
        <v/>
      </c>
      <c r="E2512" s="1" t="str">
        <f>IF(H2512=List!$P$2,1,"")</f>
        <v/>
      </c>
      <c r="F2512" s="2" t="s">
        <v>11828</v>
      </c>
      <c r="G2512" s="2" t="s">
        <v>506</v>
      </c>
      <c r="H2512" s="2" t="s">
        <v>6449</v>
      </c>
      <c r="I2512" s="2" t="s">
        <v>3768</v>
      </c>
      <c r="J2512" s="2" t="s">
        <v>950</v>
      </c>
      <c r="K2512" s="2" t="s">
        <v>3829</v>
      </c>
      <c r="L2512" s="2" t="s">
        <v>3830</v>
      </c>
      <c r="M2512" s="2" t="s">
        <v>159</v>
      </c>
      <c r="N2512" s="2" t="s">
        <v>756</v>
      </c>
      <c r="O2512" s="99">
        <v>17215</v>
      </c>
      <c r="P2512" s="2" t="s">
        <v>7722</v>
      </c>
      <c r="Q2512">
        <v>20455</v>
      </c>
      <c r="R2512">
        <v>20202</v>
      </c>
      <c r="S2512">
        <v>39647</v>
      </c>
      <c r="T2512">
        <v>19445</v>
      </c>
      <c r="U2512">
        <v>19192</v>
      </c>
      <c r="V2512" t="s">
        <v>8652</v>
      </c>
      <c r="W2512" s="101">
        <v>46197.64538603009</v>
      </c>
      <c r="X2512" s="1">
        <f>IFERROR(IF(H2512="","",IF(O2512=0,0.15,IF(VLOOKUP(O2512,'Source Post 14 Status (6.30.26)'!A:B,2,FALSE)=1,0.15,0.5))),0.5)</f>
        <v>0.15</v>
      </c>
      <c r="Y2512" s="6">
        <f t="shared" si="39"/>
        <v>5796</v>
      </c>
    </row>
    <row r="2513" spans="1:25" x14ac:dyDescent="0.3">
      <c r="A2513" t="str">
        <f>IF(B2513=1,COUNTIF($B$2:B2513,1),"")</f>
        <v/>
      </c>
      <c r="B2513" t="str">
        <f>IF(C2513=1,COUNTIF($H$2:H2513,H2513),"")</f>
        <v/>
      </c>
      <c r="C2513">
        <f>IF(G2513=List!$P$1,1,0)</f>
        <v>0</v>
      </c>
      <c r="D2513" s="1" t="str">
        <f>IF(E2513=1,COUNTIF($E$2:E2513,1),"")</f>
        <v/>
      </c>
      <c r="E2513" s="1" t="str">
        <f>IF(H2513=List!$P$2,1,"")</f>
        <v/>
      </c>
      <c r="F2513" s="2" t="s">
        <v>11828</v>
      </c>
      <c r="G2513" s="2" t="s">
        <v>506</v>
      </c>
      <c r="H2513" s="2" t="s">
        <v>6449</v>
      </c>
      <c r="I2513" s="2" t="s">
        <v>3768</v>
      </c>
      <c r="J2513" s="2" t="s">
        <v>950</v>
      </c>
      <c r="K2513" s="2" t="s">
        <v>3829</v>
      </c>
      <c r="L2513" s="2" t="s">
        <v>3830</v>
      </c>
      <c r="M2513" s="2" t="s">
        <v>159</v>
      </c>
      <c r="N2513" s="2" t="s">
        <v>756</v>
      </c>
      <c r="O2513" s="99">
        <v>20745</v>
      </c>
      <c r="P2513" s="2" t="s">
        <v>8112</v>
      </c>
      <c r="Q2513">
        <v>172900</v>
      </c>
      <c r="R2513">
        <v>175200</v>
      </c>
      <c r="S2513">
        <v>173700</v>
      </c>
      <c r="T2513">
        <v>110200</v>
      </c>
      <c r="U2513">
        <v>108600</v>
      </c>
      <c r="V2513" t="s">
        <v>8652</v>
      </c>
      <c r="W2513" s="101">
        <v>46197.647465624999</v>
      </c>
      <c r="X2513" s="1">
        <f>IFERROR(IF(H2513="","",IF(O2513=0,0.15,IF(VLOOKUP(O2513,'Source Post 14 Status (6.30.26)'!A:B,2,FALSE)=1,0.15,0.5))),0.5)</f>
        <v>0.15</v>
      </c>
      <c r="Y2513" s="6">
        <f t="shared" si="39"/>
        <v>32820</v>
      </c>
    </row>
    <row r="2514" spans="1:25" x14ac:dyDescent="0.3">
      <c r="A2514" t="str">
        <f>IF(B2514=1,COUNTIF($B$2:B2514,1),"")</f>
        <v/>
      </c>
      <c r="B2514" t="str">
        <f>IF(C2514=1,COUNTIF($H$2:H2514,H2514),"")</f>
        <v/>
      </c>
      <c r="C2514">
        <f>IF(G2514=List!$P$1,1,0)</f>
        <v>0</v>
      </c>
      <c r="D2514" s="1" t="str">
        <f>IF(E2514=1,COUNTIF($E$2:E2514,1),"")</f>
        <v/>
      </c>
      <c r="E2514" s="1" t="str">
        <f>IF(H2514=List!$P$2,1,"")</f>
        <v/>
      </c>
      <c r="F2514" s="2" t="s">
        <v>11828</v>
      </c>
      <c r="G2514" s="2" t="s">
        <v>506</v>
      </c>
      <c r="H2514" s="2" t="s">
        <v>6449</v>
      </c>
      <c r="I2514" s="2" t="s">
        <v>3768</v>
      </c>
      <c r="J2514" s="2" t="s">
        <v>950</v>
      </c>
      <c r="K2514" s="2" t="s">
        <v>3829</v>
      </c>
      <c r="L2514" s="2" t="s">
        <v>3830</v>
      </c>
      <c r="M2514" s="2" t="s">
        <v>159</v>
      </c>
      <c r="N2514" s="2" t="s">
        <v>756</v>
      </c>
      <c r="O2514" s="99">
        <v>2190</v>
      </c>
      <c r="P2514" s="2" t="s">
        <v>6889</v>
      </c>
      <c r="Q2514">
        <v>49353</v>
      </c>
      <c r="R2514">
        <v>48471</v>
      </c>
      <c r="S2514">
        <v>94299</v>
      </c>
      <c r="T2514">
        <v>45828</v>
      </c>
      <c r="U2514">
        <v>44946</v>
      </c>
      <c r="V2514" t="s">
        <v>8652</v>
      </c>
      <c r="W2514" s="101">
        <v>46197.635438888887</v>
      </c>
      <c r="X2514" s="1">
        <f>IFERROR(IF(H2514="","",IF(O2514=0,0.15,IF(VLOOKUP(O2514,'Source Post 14 Status (6.30.26)'!A:B,2,FALSE)=1,0.15,0.5))),0.5)</f>
        <v>0.5</v>
      </c>
      <c r="Y2514" s="6">
        <f t="shared" si="39"/>
        <v>45387</v>
      </c>
    </row>
    <row r="2515" spans="1:25" x14ac:dyDescent="0.3">
      <c r="A2515" t="str">
        <f>IF(B2515=1,COUNTIF($B$2:B2515,1),"")</f>
        <v/>
      </c>
      <c r="B2515" t="str">
        <f>IF(C2515=1,COUNTIF($H$2:H2515,H2515),"")</f>
        <v/>
      </c>
      <c r="C2515">
        <f>IF(G2515=List!$P$1,1,0)</f>
        <v>0</v>
      </c>
      <c r="D2515" s="1" t="str">
        <f>IF(E2515=1,COUNTIF($E$2:E2515,1),"")</f>
        <v/>
      </c>
      <c r="E2515" s="1" t="str">
        <f>IF(H2515=List!$P$2,1,"")</f>
        <v/>
      </c>
      <c r="F2515" s="2" t="s">
        <v>11828</v>
      </c>
      <c r="G2515" s="2" t="s">
        <v>506</v>
      </c>
      <c r="H2515" s="2" t="s">
        <v>6449</v>
      </c>
      <c r="I2515" s="2" t="s">
        <v>3768</v>
      </c>
      <c r="J2515" s="2" t="s">
        <v>950</v>
      </c>
      <c r="K2515" s="2" t="s">
        <v>3829</v>
      </c>
      <c r="L2515" s="2" t="s">
        <v>3830</v>
      </c>
      <c r="M2515" s="2" t="s">
        <v>159</v>
      </c>
      <c r="N2515" s="2" t="s">
        <v>756</v>
      </c>
      <c r="O2515" s="99">
        <v>15761</v>
      </c>
      <c r="P2515" s="2" t="s">
        <v>7509</v>
      </c>
      <c r="Q2515">
        <v>15139</v>
      </c>
      <c r="R2515">
        <v>14942</v>
      </c>
      <c r="S2515">
        <v>29294</v>
      </c>
      <c r="T2515">
        <v>14352</v>
      </c>
      <c r="U2515">
        <v>14156</v>
      </c>
      <c r="V2515" t="s">
        <v>8652</v>
      </c>
      <c r="W2515" s="101">
        <v>46197.643025578705</v>
      </c>
      <c r="X2515" s="1">
        <f>IFERROR(IF(H2515="","",IF(O2515=0,0.15,IF(VLOOKUP(O2515,'Source Post 14 Status (6.30.26)'!A:B,2,FALSE)=1,0.15,0.5))),0.5)</f>
        <v>0.15</v>
      </c>
      <c r="Y2515" s="6">
        <f t="shared" si="39"/>
        <v>4276</v>
      </c>
    </row>
    <row r="2516" spans="1:25" x14ac:dyDescent="0.3">
      <c r="A2516" t="str">
        <f>IF(B2516=1,COUNTIF($B$2:B2516,1),"")</f>
        <v/>
      </c>
      <c r="B2516" t="str">
        <f>IF(C2516=1,COUNTIF($H$2:H2516,H2516),"")</f>
        <v/>
      </c>
      <c r="C2516">
        <f>IF(G2516=List!$P$1,1,0)</f>
        <v>0</v>
      </c>
      <c r="D2516" s="1" t="str">
        <f>IF(E2516=1,COUNTIF($E$2:E2516,1),"")</f>
        <v/>
      </c>
      <c r="E2516" s="1" t="str">
        <f>IF(H2516=List!$P$2,1,"")</f>
        <v/>
      </c>
      <c r="F2516" s="2" t="s">
        <v>11828</v>
      </c>
      <c r="G2516" s="2" t="s">
        <v>506</v>
      </c>
      <c r="H2516" s="2" t="s">
        <v>6449</v>
      </c>
      <c r="I2516" s="2" t="s">
        <v>3768</v>
      </c>
      <c r="J2516" s="2" t="s">
        <v>950</v>
      </c>
      <c r="K2516" s="2" t="s">
        <v>3829</v>
      </c>
      <c r="L2516" s="2" t="s">
        <v>3830</v>
      </c>
      <c r="M2516" s="2" t="s">
        <v>159</v>
      </c>
      <c r="N2516" s="2" t="s">
        <v>756</v>
      </c>
      <c r="O2516" s="99">
        <v>20744</v>
      </c>
      <c r="P2516" s="2" t="s">
        <v>8192</v>
      </c>
      <c r="Q2516">
        <v>21750</v>
      </c>
      <c r="R2516">
        <v>21500</v>
      </c>
      <c r="S2516">
        <v>42250</v>
      </c>
      <c r="T2516">
        <v>20750</v>
      </c>
      <c r="U2516">
        <v>20500</v>
      </c>
      <c r="V2516" t="s">
        <v>8652</v>
      </c>
      <c r="W2516" s="101">
        <v>46197.645988460645</v>
      </c>
      <c r="X2516" s="1">
        <f>IFERROR(IF(H2516="","",IF(O2516=0,0.15,IF(VLOOKUP(O2516,'Source Post 14 Status (6.30.26)'!A:B,2,FALSE)=1,0.15,0.5))),0.5)</f>
        <v>0.15</v>
      </c>
      <c r="Y2516" s="6">
        <f t="shared" si="39"/>
        <v>6188</v>
      </c>
    </row>
    <row r="2517" spans="1:25" x14ac:dyDescent="0.3">
      <c r="A2517" t="str">
        <f>IF(B2517=1,COUNTIF($B$2:B2517,1),"")</f>
        <v/>
      </c>
      <c r="B2517" t="str">
        <f>IF(C2517=1,COUNTIF($H$2:H2517,H2517),"")</f>
        <v/>
      </c>
      <c r="C2517">
        <f>IF(G2517=List!$P$1,1,0)</f>
        <v>0</v>
      </c>
      <c r="D2517" s="1" t="str">
        <f>IF(E2517=1,COUNTIF($E$2:E2517,1),"")</f>
        <v/>
      </c>
      <c r="E2517" s="1" t="str">
        <f>IF(H2517=List!$P$2,1,"")</f>
        <v/>
      </c>
      <c r="F2517" s="2" t="s">
        <v>11828</v>
      </c>
      <c r="G2517" s="2" t="s">
        <v>506</v>
      </c>
      <c r="H2517" s="2" t="s">
        <v>6449</v>
      </c>
      <c r="I2517" s="2" t="s">
        <v>3768</v>
      </c>
      <c r="J2517" s="2" t="s">
        <v>950</v>
      </c>
      <c r="K2517" s="2" t="s">
        <v>3829</v>
      </c>
      <c r="L2517" s="2" t="s">
        <v>3830</v>
      </c>
      <c r="M2517" s="2" t="s">
        <v>159</v>
      </c>
      <c r="N2517" s="2" t="s">
        <v>756</v>
      </c>
      <c r="O2517" s="99">
        <v>2184</v>
      </c>
      <c r="P2517" s="2" t="s">
        <v>6888</v>
      </c>
      <c r="Q2517">
        <v>50054</v>
      </c>
      <c r="V2517" t="s">
        <v>8652</v>
      </c>
      <c r="W2517" s="101">
        <v>46197.640750462961</v>
      </c>
      <c r="X2517" s="1">
        <f>IFERROR(IF(H2517="","",IF(O2517=0,0.15,IF(VLOOKUP(O2517,'Source Post 14 Status (6.30.26)'!A:B,2,FALSE)=1,0.15,0.5))),0.5)</f>
        <v>0.5</v>
      </c>
      <c r="Y2517" s="6">
        <f t="shared" si="39"/>
        <v>0</v>
      </c>
    </row>
    <row r="2518" spans="1:25" x14ac:dyDescent="0.3">
      <c r="A2518" t="str">
        <f>IF(B2518=1,COUNTIF($B$2:B2518,1),"")</f>
        <v/>
      </c>
      <c r="B2518" t="str">
        <f>IF(C2518=1,COUNTIF($H$2:H2518,H2518),"")</f>
        <v/>
      </c>
      <c r="C2518">
        <f>IF(G2518=List!$P$1,1,0)</f>
        <v>0</v>
      </c>
      <c r="D2518" s="1" t="str">
        <f>IF(E2518=1,COUNTIF($E$2:E2518,1),"")</f>
        <v/>
      </c>
      <c r="E2518" s="1" t="str">
        <f>IF(H2518=List!$P$2,1,"")</f>
        <v/>
      </c>
      <c r="F2518" s="2" t="s">
        <v>11828</v>
      </c>
      <c r="G2518" s="2" t="s">
        <v>506</v>
      </c>
      <c r="H2518" s="2" t="s">
        <v>6449</v>
      </c>
      <c r="I2518" s="2" t="s">
        <v>3768</v>
      </c>
      <c r="J2518" s="2" t="s">
        <v>950</v>
      </c>
      <c r="K2518" s="2" t="s">
        <v>3829</v>
      </c>
      <c r="L2518" s="2" t="s">
        <v>3830</v>
      </c>
      <c r="M2518" s="2" t="s">
        <v>159</v>
      </c>
      <c r="N2518" s="2" t="s">
        <v>756</v>
      </c>
      <c r="O2518" s="99">
        <v>0</v>
      </c>
      <c r="P2518" s="2" t="s">
        <v>8514</v>
      </c>
      <c r="W2518" s="101">
        <v>1</v>
      </c>
      <c r="X2518" s="1">
        <f>IFERROR(IF(H2518="","",IF(O2518=0,0.15,IF(VLOOKUP(O2518,'Source Post 14 Status (6.30.26)'!A:B,2,FALSE)=1,0.15,0.5))),0.5)</f>
        <v>0.15</v>
      </c>
      <c r="Y2518" s="6">
        <f t="shared" si="39"/>
        <v>0</v>
      </c>
    </row>
    <row r="2519" spans="1:25" x14ac:dyDescent="0.3">
      <c r="A2519" t="str">
        <f>IF(B2519=1,COUNTIF($B$2:B2519,1),"")</f>
        <v/>
      </c>
      <c r="B2519" t="str">
        <f>IF(C2519=1,COUNTIF($H$2:H2519,H2519),"")</f>
        <v/>
      </c>
      <c r="C2519">
        <f>IF(G2519=List!$P$1,1,0)</f>
        <v>0</v>
      </c>
      <c r="D2519" s="1" t="str">
        <f>IF(E2519=1,COUNTIF($E$2:E2519,1),"")</f>
        <v/>
      </c>
      <c r="E2519" s="1" t="str">
        <f>IF(H2519=List!$P$2,1,"")</f>
        <v/>
      </c>
      <c r="F2519" s="2" t="s">
        <v>11828</v>
      </c>
      <c r="G2519" s="2" t="s">
        <v>506</v>
      </c>
      <c r="H2519" s="2" t="s">
        <v>6449</v>
      </c>
      <c r="I2519" s="2" t="s">
        <v>3768</v>
      </c>
      <c r="J2519" s="2" t="s">
        <v>950</v>
      </c>
      <c r="K2519" s="2" t="s">
        <v>3829</v>
      </c>
      <c r="L2519" s="2" t="s">
        <v>3830</v>
      </c>
      <c r="M2519" s="2" t="s">
        <v>159</v>
      </c>
      <c r="N2519" s="2" t="s">
        <v>756</v>
      </c>
      <c r="O2519" s="99">
        <v>2146</v>
      </c>
      <c r="P2519" s="2" t="s">
        <v>6885</v>
      </c>
      <c r="Q2519">
        <v>43218</v>
      </c>
      <c r="R2519">
        <v>42387</v>
      </c>
      <c r="V2519" t="s">
        <v>8652</v>
      </c>
      <c r="W2519" s="101">
        <v>46197.628487581016</v>
      </c>
      <c r="X2519" s="1">
        <f>IFERROR(IF(H2519="","",IF(O2519=0,0.15,IF(VLOOKUP(O2519,'Source Post 14 Status (6.30.26)'!A:B,2,FALSE)=1,0.15,0.5))),0.5)</f>
        <v>0.5</v>
      </c>
      <c r="Y2519" s="6">
        <f t="shared" si="39"/>
        <v>0</v>
      </c>
    </row>
    <row r="2520" spans="1:25" x14ac:dyDescent="0.3">
      <c r="A2520" t="str">
        <f>IF(B2520=1,COUNTIF($B$2:B2520,1),"")</f>
        <v/>
      </c>
      <c r="B2520" t="str">
        <f>IF(C2520=1,COUNTIF($H$2:H2520,H2520),"")</f>
        <v/>
      </c>
      <c r="C2520">
        <f>IF(G2520=List!$P$1,1,0)</f>
        <v>0</v>
      </c>
      <c r="D2520" s="1" t="str">
        <f>IF(E2520=1,COUNTIF($E$2:E2520,1),"")</f>
        <v/>
      </c>
      <c r="E2520" s="1" t="str">
        <f>IF(H2520=List!$P$2,1,"")</f>
        <v/>
      </c>
      <c r="F2520" s="2" t="s">
        <v>11828</v>
      </c>
      <c r="G2520" s="2" t="s">
        <v>506</v>
      </c>
      <c r="H2520" s="2" t="s">
        <v>6449</v>
      </c>
      <c r="I2520" s="2" t="s">
        <v>3768</v>
      </c>
      <c r="J2520" s="2" t="s">
        <v>950</v>
      </c>
      <c r="K2520" s="2" t="s">
        <v>3829</v>
      </c>
      <c r="L2520" s="2" t="s">
        <v>3830</v>
      </c>
      <c r="M2520" s="2" t="s">
        <v>159</v>
      </c>
      <c r="N2520" s="2" t="s">
        <v>756</v>
      </c>
      <c r="O2520" s="99">
        <v>27287</v>
      </c>
      <c r="P2520" s="2" t="s">
        <v>10974</v>
      </c>
      <c r="S2520">
        <v>963000</v>
      </c>
      <c r="T2520">
        <v>484000</v>
      </c>
      <c r="U2520">
        <v>484000</v>
      </c>
      <c r="V2520" t="s">
        <v>8652</v>
      </c>
      <c r="W2520" s="101">
        <v>46197.651280555554</v>
      </c>
      <c r="X2520" s="1">
        <f>IFERROR(IF(H2520="","",IF(O2520=0,0.15,IF(VLOOKUP(O2520,'Source Post 14 Status (6.30.26)'!A:B,2,FALSE)=1,0.15,0.5))),0.5)</f>
        <v>0.5</v>
      </c>
      <c r="Y2520" s="6">
        <f t="shared" si="39"/>
        <v>484000</v>
      </c>
    </row>
    <row r="2521" spans="1:25" x14ac:dyDescent="0.3">
      <c r="A2521" t="str">
        <f>IF(B2521=1,COUNTIF($B$2:B2521,1),"")</f>
        <v/>
      </c>
      <c r="B2521" t="str">
        <f>IF(C2521=1,COUNTIF($H$2:H2521,H2521),"")</f>
        <v/>
      </c>
      <c r="C2521">
        <f>IF(G2521=List!$P$1,1,0)</f>
        <v>0</v>
      </c>
      <c r="D2521" s="1" t="str">
        <f>IF(E2521=1,COUNTIF($E$2:E2521,1),"")</f>
        <v/>
      </c>
      <c r="E2521" s="1" t="str">
        <f>IF(H2521=List!$P$2,1,"")</f>
        <v/>
      </c>
      <c r="F2521" s="2" t="s">
        <v>11828</v>
      </c>
      <c r="G2521" s="2" t="s">
        <v>506</v>
      </c>
      <c r="H2521" s="2" t="s">
        <v>6450</v>
      </c>
      <c r="I2521" s="2" t="s">
        <v>3768</v>
      </c>
      <c r="J2521" s="2" t="s">
        <v>950</v>
      </c>
      <c r="K2521" s="2" t="s">
        <v>3829</v>
      </c>
      <c r="L2521" s="2" t="s">
        <v>3830</v>
      </c>
      <c r="M2521" s="2" t="s">
        <v>175</v>
      </c>
      <c r="N2521" s="2" t="s">
        <v>8515</v>
      </c>
      <c r="O2521" s="99">
        <v>14939</v>
      </c>
      <c r="P2521" s="2" t="s">
        <v>7419</v>
      </c>
      <c r="Q2521">
        <v>340500</v>
      </c>
      <c r="R2521">
        <v>340500</v>
      </c>
      <c r="S2521">
        <v>678000</v>
      </c>
      <c r="T2521">
        <v>338000</v>
      </c>
      <c r="U2521">
        <v>338000</v>
      </c>
      <c r="V2521" t="s">
        <v>8652</v>
      </c>
      <c r="W2521" s="101">
        <v>46197.662038425929</v>
      </c>
      <c r="X2521" s="1">
        <f>IFERROR(IF(H2521="","",IF(O2521=0,0.15,IF(VLOOKUP(O2521,'Source Post 14 Status (6.30.26)'!A:B,2,FALSE)=1,0.15,0.5))),0.5)</f>
        <v>0.15</v>
      </c>
      <c r="Y2521" s="6">
        <f t="shared" si="39"/>
        <v>101400</v>
      </c>
    </row>
    <row r="2522" spans="1:25" x14ac:dyDescent="0.3">
      <c r="A2522" t="str">
        <f>IF(B2522=1,COUNTIF($B$2:B2522,1),"")</f>
        <v/>
      </c>
      <c r="B2522" t="str">
        <f>IF(C2522=1,COUNTIF($H$2:H2522,H2522),"")</f>
        <v/>
      </c>
      <c r="C2522">
        <f>IF(G2522=List!$P$1,1,0)</f>
        <v>0</v>
      </c>
      <c r="D2522" s="1" t="str">
        <f>IF(E2522=1,COUNTIF($E$2:E2522,1),"")</f>
        <v/>
      </c>
      <c r="E2522" s="1" t="str">
        <f>IF(H2522=List!$P$2,1,"")</f>
        <v/>
      </c>
      <c r="F2522" s="2" t="s">
        <v>11828</v>
      </c>
      <c r="G2522" s="2" t="s">
        <v>506</v>
      </c>
      <c r="H2522" s="2" t="s">
        <v>6450</v>
      </c>
      <c r="I2522" s="2" t="s">
        <v>3768</v>
      </c>
      <c r="J2522" s="2" t="s">
        <v>950</v>
      </c>
      <c r="K2522" s="2" t="s">
        <v>3829</v>
      </c>
      <c r="L2522" s="2" t="s">
        <v>3830</v>
      </c>
      <c r="M2522" s="2" t="s">
        <v>175</v>
      </c>
      <c r="N2522" s="2" t="s">
        <v>8515</v>
      </c>
      <c r="O2522" s="99">
        <v>15679</v>
      </c>
      <c r="P2522" s="2" t="s">
        <v>7497</v>
      </c>
      <c r="Q2522">
        <v>375000</v>
      </c>
      <c r="R2522">
        <v>375000</v>
      </c>
      <c r="S2522">
        <v>747000</v>
      </c>
      <c r="T2522">
        <v>373500</v>
      </c>
      <c r="U2522">
        <v>373500</v>
      </c>
      <c r="V2522" t="s">
        <v>8652</v>
      </c>
      <c r="W2522" s="101">
        <v>46197.662603391203</v>
      </c>
      <c r="X2522" s="1">
        <f>IFERROR(IF(H2522="","",IF(O2522=0,0.15,IF(VLOOKUP(O2522,'Source Post 14 Status (6.30.26)'!A:B,2,FALSE)=1,0.15,0.5))),0.5)</f>
        <v>0.15</v>
      </c>
      <c r="Y2522" s="6">
        <f t="shared" si="39"/>
        <v>112050</v>
      </c>
    </row>
    <row r="2523" spans="1:25" x14ac:dyDescent="0.3">
      <c r="A2523" t="str">
        <f>IF(B2523=1,COUNTIF($B$2:B2523,1),"")</f>
        <v/>
      </c>
      <c r="B2523" t="str">
        <f>IF(C2523=1,COUNTIF($H$2:H2523,H2523),"")</f>
        <v/>
      </c>
      <c r="C2523">
        <f>IF(G2523=List!$P$1,1,0)</f>
        <v>0</v>
      </c>
      <c r="D2523" s="1" t="str">
        <f>IF(E2523=1,COUNTIF($E$2:E2523,1),"")</f>
        <v/>
      </c>
      <c r="E2523" s="1" t="str">
        <f>IF(H2523=List!$P$2,1,"")</f>
        <v/>
      </c>
      <c r="F2523" s="2" t="s">
        <v>11828</v>
      </c>
      <c r="G2523" s="2" t="s">
        <v>507</v>
      </c>
      <c r="H2523" s="2" t="s">
        <v>6453</v>
      </c>
      <c r="I2523" s="2" t="s">
        <v>3768</v>
      </c>
      <c r="J2523" s="2" t="s">
        <v>950</v>
      </c>
      <c r="K2523" s="2" t="s">
        <v>3832</v>
      </c>
      <c r="L2523" s="2" t="s">
        <v>3833</v>
      </c>
      <c r="M2523" s="2" t="s">
        <v>175</v>
      </c>
      <c r="N2523" s="2" t="s">
        <v>8515</v>
      </c>
      <c r="O2523" s="99">
        <v>0</v>
      </c>
      <c r="P2523" s="2" t="s">
        <v>8513</v>
      </c>
      <c r="W2523" s="101">
        <v>1</v>
      </c>
      <c r="X2523" s="1">
        <f>IFERROR(IF(H2523="","",IF(O2523=0,0.15,IF(VLOOKUP(O2523,'Source Post 14 Status (6.30.26)'!A:B,2,FALSE)=1,0.15,0.5))),0.5)</f>
        <v>0.15</v>
      </c>
      <c r="Y2523" s="6">
        <f t="shared" si="39"/>
        <v>0</v>
      </c>
    </row>
    <row r="2524" spans="1:25" x14ac:dyDescent="0.3">
      <c r="A2524" t="str">
        <f>IF(B2524=1,COUNTIF($B$2:B2524,1),"")</f>
        <v/>
      </c>
      <c r="B2524" t="str">
        <f>IF(C2524=1,COUNTIF($H$2:H2524,H2524),"")</f>
        <v/>
      </c>
      <c r="C2524">
        <f>IF(G2524=List!$P$1,1,0)</f>
        <v>0</v>
      </c>
      <c r="D2524" s="1" t="str">
        <f>IF(E2524=1,COUNTIF($E$2:E2524,1),"")</f>
        <v/>
      </c>
      <c r="E2524" s="1" t="str">
        <f>IF(H2524=List!$P$2,1,"")</f>
        <v/>
      </c>
      <c r="F2524" s="2" t="s">
        <v>11828</v>
      </c>
      <c r="G2524" s="2" t="s">
        <v>507</v>
      </c>
      <c r="H2524" s="2" t="s">
        <v>6453</v>
      </c>
      <c r="I2524" s="2" t="s">
        <v>3768</v>
      </c>
      <c r="J2524" s="2" t="s">
        <v>950</v>
      </c>
      <c r="K2524" s="2" t="s">
        <v>3832</v>
      </c>
      <c r="L2524" s="2" t="s">
        <v>3833</v>
      </c>
      <c r="M2524" s="2" t="s">
        <v>175</v>
      </c>
      <c r="N2524" s="2" t="s">
        <v>8515</v>
      </c>
      <c r="O2524" s="99">
        <v>14746</v>
      </c>
      <c r="P2524" s="2" t="s">
        <v>11499</v>
      </c>
      <c r="W2524" s="101">
        <v>1</v>
      </c>
      <c r="X2524" s="1">
        <f>IFERROR(IF(H2524="","",IF(O2524=0,0.15,IF(VLOOKUP(O2524,'Source Post 14 Status (6.30.26)'!A:B,2,FALSE)=1,0.15,0.5))),0.5)</f>
        <v>0.15</v>
      </c>
      <c r="Y2524" s="6">
        <f t="shared" si="39"/>
        <v>0</v>
      </c>
    </row>
    <row r="2525" spans="1:25" x14ac:dyDescent="0.3">
      <c r="A2525" t="str">
        <f>IF(B2525=1,COUNTIF($B$2:B2525,1),"")</f>
        <v/>
      </c>
      <c r="B2525" t="str">
        <f>IF(C2525=1,COUNTIF($H$2:H2525,H2525),"")</f>
        <v/>
      </c>
      <c r="C2525">
        <f>IF(G2525=List!$P$1,1,0)</f>
        <v>0</v>
      </c>
      <c r="D2525" s="1" t="str">
        <f>IF(E2525=1,COUNTIF($E$2:E2525,1),"")</f>
        <v/>
      </c>
      <c r="E2525" s="1" t="str">
        <f>IF(H2525=List!$P$2,1,"")</f>
        <v/>
      </c>
      <c r="F2525" s="2" t="s">
        <v>11828</v>
      </c>
      <c r="G2525" s="2" t="s">
        <v>507</v>
      </c>
      <c r="H2525" s="2" t="s">
        <v>6453</v>
      </c>
      <c r="I2525" s="2" t="s">
        <v>3768</v>
      </c>
      <c r="J2525" s="2" t="s">
        <v>950</v>
      </c>
      <c r="K2525" s="2" t="s">
        <v>3832</v>
      </c>
      <c r="L2525" s="2" t="s">
        <v>3833</v>
      </c>
      <c r="M2525" s="2" t="s">
        <v>175</v>
      </c>
      <c r="N2525" s="2" t="s">
        <v>8515</v>
      </c>
      <c r="O2525" s="99">
        <v>26984</v>
      </c>
      <c r="P2525" s="2" t="s">
        <v>11500</v>
      </c>
      <c r="Q2525">
        <v>1555500</v>
      </c>
      <c r="R2525">
        <v>1555500</v>
      </c>
      <c r="S2525">
        <v>2979000</v>
      </c>
      <c r="T2525">
        <v>1410000</v>
      </c>
      <c r="U2525">
        <v>1410000</v>
      </c>
      <c r="V2525" t="s">
        <v>11501</v>
      </c>
      <c r="W2525" s="101">
        <v>46198.644836840278</v>
      </c>
      <c r="X2525" s="1">
        <f>IFERROR(IF(H2525="","",IF(O2525=0,0.15,IF(VLOOKUP(O2525,'Source Post 14 Status (6.30.26)'!A:B,2,FALSE)=1,0.15,0.5))),0.5)</f>
        <v>0.5</v>
      </c>
      <c r="Y2525" s="6">
        <f t="shared" si="39"/>
        <v>1410000</v>
      </c>
    </row>
    <row r="2526" spans="1:25" x14ac:dyDescent="0.3">
      <c r="A2526" t="str">
        <f>IF(B2526=1,COUNTIF($B$2:B2526,1),"")</f>
        <v/>
      </c>
      <c r="B2526" t="str">
        <f>IF(C2526=1,COUNTIF($H$2:H2526,H2526),"")</f>
        <v/>
      </c>
      <c r="C2526">
        <f>IF(G2526=List!$P$1,1,0)</f>
        <v>0</v>
      </c>
      <c r="D2526" s="1" t="str">
        <f>IF(E2526=1,COUNTIF($E$2:E2526,1),"")</f>
        <v/>
      </c>
      <c r="E2526" s="1" t="str">
        <f>IF(H2526=List!$P$2,1,"")</f>
        <v/>
      </c>
      <c r="F2526" s="2" t="s">
        <v>11828</v>
      </c>
      <c r="G2526" s="2" t="s">
        <v>507</v>
      </c>
      <c r="H2526" s="2" t="s">
        <v>6451</v>
      </c>
      <c r="I2526" s="2" t="s">
        <v>3768</v>
      </c>
      <c r="J2526" s="2" t="s">
        <v>950</v>
      </c>
      <c r="K2526" s="2" t="s">
        <v>3832</v>
      </c>
      <c r="L2526" s="2" t="s">
        <v>3833</v>
      </c>
      <c r="M2526" s="2" t="s">
        <v>159</v>
      </c>
      <c r="N2526" s="2" t="s">
        <v>756</v>
      </c>
      <c r="O2526" s="99">
        <v>9277</v>
      </c>
      <c r="P2526" s="2" t="s">
        <v>11504</v>
      </c>
      <c r="W2526" s="101">
        <v>1</v>
      </c>
      <c r="X2526" s="1">
        <f>IFERROR(IF(H2526="","",IF(O2526=0,0.15,IF(VLOOKUP(O2526,'Source Post 14 Status (6.30.26)'!A:B,2,FALSE)=1,0.15,0.5))),0.5)</f>
        <v>0.5</v>
      </c>
      <c r="Y2526" s="6">
        <f t="shared" si="39"/>
        <v>0</v>
      </c>
    </row>
    <row r="2527" spans="1:25" x14ac:dyDescent="0.3">
      <c r="A2527" t="str">
        <f>IF(B2527=1,COUNTIF($B$2:B2527,1),"")</f>
        <v/>
      </c>
      <c r="B2527" t="str">
        <f>IF(C2527=1,COUNTIF($H$2:H2527,H2527),"")</f>
        <v/>
      </c>
      <c r="C2527">
        <f>IF(G2527=List!$P$1,1,0)</f>
        <v>0</v>
      </c>
      <c r="D2527" s="1" t="str">
        <f>IF(E2527=1,COUNTIF($E$2:E2527,1),"")</f>
        <v/>
      </c>
      <c r="E2527" s="1" t="str">
        <f>IF(H2527=List!$P$2,1,"")</f>
        <v/>
      </c>
      <c r="F2527" s="2" t="s">
        <v>11828</v>
      </c>
      <c r="G2527" s="2" t="s">
        <v>507</v>
      </c>
      <c r="H2527" s="2" t="s">
        <v>6451</v>
      </c>
      <c r="I2527" s="2" t="s">
        <v>3768</v>
      </c>
      <c r="J2527" s="2" t="s">
        <v>950</v>
      </c>
      <c r="K2527" s="2" t="s">
        <v>3832</v>
      </c>
      <c r="L2527" s="2" t="s">
        <v>3833</v>
      </c>
      <c r="M2527" s="2" t="s">
        <v>159</v>
      </c>
      <c r="N2527" s="2" t="s">
        <v>756</v>
      </c>
      <c r="O2527" s="99">
        <v>20578</v>
      </c>
      <c r="P2527" s="2" t="s">
        <v>8121</v>
      </c>
      <c r="Q2527">
        <v>1090500</v>
      </c>
      <c r="R2527">
        <v>1090500</v>
      </c>
      <c r="S2527">
        <v>2183000</v>
      </c>
      <c r="T2527">
        <v>1090500</v>
      </c>
      <c r="U2527">
        <v>1090500</v>
      </c>
      <c r="V2527" t="s">
        <v>11501</v>
      </c>
      <c r="W2527" s="101">
        <v>46198.641275694441</v>
      </c>
      <c r="X2527" s="1">
        <f>IFERROR(IF(H2527="","",IF(O2527=0,0.15,IF(VLOOKUP(O2527,'Source Post 14 Status (6.30.26)'!A:B,2,FALSE)=1,0.15,0.5))),0.5)</f>
        <v>0.15</v>
      </c>
      <c r="Y2527" s="6">
        <f t="shared" si="39"/>
        <v>327150</v>
      </c>
    </row>
    <row r="2528" spans="1:25" x14ac:dyDescent="0.3">
      <c r="A2528" t="str">
        <f>IF(B2528=1,COUNTIF($B$2:B2528,1),"")</f>
        <v/>
      </c>
      <c r="B2528" t="str">
        <f>IF(C2528=1,COUNTIF($H$2:H2528,H2528),"")</f>
        <v/>
      </c>
      <c r="C2528">
        <f>IF(G2528=List!$P$1,1,0)</f>
        <v>0</v>
      </c>
      <c r="D2528" s="1" t="str">
        <f>IF(E2528=1,COUNTIF($E$2:E2528,1),"")</f>
        <v/>
      </c>
      <c r="E2528" s="1" t="str">
        <f>IF(H2528=List!$P$2,1,"")</f>
        <v/>
      </c>
      <c r="F2528" s="2" t="s">
        <v>11828</v>
      </c>
      <c r="G2528" s="2" t="s">
        <v>507</v>
      </c>
      <c r="H2528" s="2" t="s">
        <v>6451</v>
      </c>
      <c r="I2528" s="2" t="s">
        <v>3768</v>
      </c>
      <c r="J2528" s="2" t="s">
        <v>950</v>
      </c>
      <c r="K2528" s="2" t="s">
        <v>3832</v>
      </c>
      <c r="L2528" s="2" t="s">
        <v>3833</v>
      </c>
      <c r="M2528" s="2" t="s">
        <v>159</v>
      </c>
      <c r="N2528" s="2" t="s">
        <v>756</v>
      </c>
      <c r="O2528" s="99">
        <v>0</v>
      </c>
      <c r="P2528" s="2" t="s">
        <v>8513</v>
      </c>
      <c r="Q2528">
        <v>3500</v>
      </c>
      <c r="R2528">
        <v>3500</v>
      </c>
      <c r="S2528">
        <v>7000</v>
      </c>
      <c r="T2528">
        <v>3500</v>
      </c>
      <c r="U2528">
        <v>3500</v>
      </c>
      <c r="V2528" t="s">
        <v>11501</v>
      </c>
      <c r="W2528" s="101">
        <v>46198.642036076388</v>
      </c>
      <c r="X2528" s="1">
        <f>IFERROR(IF(H2528="","",IF(O2528=0,0.15,IF(VLOOKUP(O2528,'Source Post 14 Status (6.30.26)'!A:B,2,FALSE)=1,0.15,0.5))),0.5)</f>
        <v>0.15</v>
      </c>
      <c r="Y2528" s="6">
        <f t="shared" si="39"/>
        <v>1050</v>
      </c>
    </row>
    <row r="2529" spans="1:25" x14ac:dyDescent="0.3">
      <c r="A2529" t="str">
        <f>IF(B2529=1,COUNTIF($B$2:B2529,1),"")</f>
        <v/>
      </c>
      <c r="B2529" t="str">
        <f>IF(C2529=1,COUNTIF($H$2:H2529,H2529),"")</f>
        <v/>
      </c>
      <c r="C2529">
        <f>IF(G2529=List!$P$1,1,0)</f>
        <v>0</v>
      </c>
      <c r="D2529" s="1" t="str">
        <f>IF(E2529=1,COUNTIF($E$2:E2529,1),"")</f>
        <v/>
      </c>
      <c r="E2529" s="1" t="str">
        <f>IF(H2529=List!$P$2,1,"")</f>
        <v/>
      </c>
      <c r="F2529" s="2" t="s">
        <v>11828</v>
      </c>
      <c r="G2529" s="2" t="s">
        <v>507</v>
      </c>
      <c r="H2529" s="2" t="s">
        <v>6451</v>
      </c>
      <c r="I2529" s="2" t="s">
        <v>3768</v>
      </c>
      <c r="J2529" s="2" t="s">
        <v>950</v>
      </c>
      <c r="K2529" s="2" t="s">
        <v>3832</v>
      </c>
      <c r="L2529" s="2" t="s">
        <v>3833</v>
      </c>
      <c r="M2529" s="2" t="s">
        <v>159</v>
      </c>
      <c r="N2529" s="2" t="s">
        <v>756</v>
      </c>
      <c r="O2529" s="99">
        <v>3600</v>
      </c>
      <c r="P2529" s="2" t="s">
        <v>11502</v>
      </c>
      <c r="W2529" s="101">
        <v>1</v>
      </c>
      <c r="X2529" s="1">
        <f>IFERROR(IF(H2529="","",IF(O2529=0,0.15,IF(VLOOKUP(O2529,'Source Post 14 Status (6.30.26)'!A:B,2,FALSE)=1,0.15,0.5))),0.5)</f>
        <v>0.5</v>
      </c>
      <c r="Y2529" s="6">
        <f t="shared" si="39"/>
        <v>0</v>
      </c>
    </row>
    <row r="2530" spans="1:25" x14ac:dyDescent="0.3">
      <c r="A2530" t="str">
        <f>IF(B2530=1,COUNTIF($B$2:B2530,1),"")</f>
        <v/>
      </c>
      <c r="B2530" t="str">
        <f>IF(C2530=1,COUNTIF($H$2:H2530,H2530),"")</f>
        <v/>
      </c>
      <c r="C2530">
        <f>IF(G2530=List!$P$1,1,0)</f>
        <v>0</v>
      </c>
      <c r="D2530" s="1" t="str">
        <f>IF(E2530=1,COUNTIF($E$2:E2530,1),"")</f>
        <v/>
      </c>
      <c r="E2530" s="1" t="str">
        <f>IF(H2530=List!$P$2,1,"")</f>
        <v/>
      </c>
      <c r="F2530" s="2" t="s">
        <v>11828</v>
      </c>
      <c r="G2530" s="2" t="s">
        <v>507</v>
      </c>
      <c r="H2530" s="2" t="s">
        <v>6451</v>
      </c>
      <c r="I2530" s="2" t="s">
        <v>3768</v>
      </c>
      <c r="J2530" s="2" t="s">
        <v>950</v>
      </c>
      <c r="K2530" s="2" t="s">
        <v>3832</v>
      </c>
      <c r="L2530" s="2" t="s">
        <v>3833</v>
      </c>
      <c r="M2530" s="2" t="s">
        <v>159</v>
      </c>
      <c r="N2530" s="2" t="s">
        <v>756</v>
      </c>
      <c r="O2530" s="99">
        <v>20583</v>
      </c>
      <c r="P2530" s="2" t="s">
        <v>8135</v>
      </c>
      <c r="Q2530">
        <v>206000</v>
      </c>
      <c r="R2530">
        <v>206000</v>
      </c>
      <c r="S2530">
        <v>412000</v>
      </c>
      <c r="T2530">
        <v>206000</v>
      </c>
      <c r="U2530">
        <v>206000</v>
      </c>
      <c r="V2530" t="s">
        <v>11501</v>
      </c>
      <c r="W2530" s="101">
        <v>46198.641819131946</v>
      </c>
      <c r="X2530" s="1">
        <f>IFERROR(IF(H2530="","",IF(O2530=0,0.15,IF(VLOOKUP(O2530,'Source Post 14 Status (6.30.26)'!A:B,2,FALSE)=1,0.15,0.5))),0.5)</f>
        <v>0.5</v>
      </c>
      <c r="Y2530" s="6">
        <f t="shared" si="39"/>
        <v>206000</v>
      </c>
    </row>
    <row r="2531" spans="1:25" x14ac:dyDescent="0.3">
      <c r="A2531" t="str">
        <f>IF(B2531=1,COUNTIF($B$2:B2531,1),"")</f>
        <v/>
      </c>
      <c r="B2531" t="str">
        <f>IF(C2531=1,COUNTIF($H$2:H2531,H2531),"")</f>
        <v/>
      </c>
      <c r="C2531">
        <f>IF(G2531=List!$P$1,1,0)</f>
        <v>0</v>
      </c>
      <c r="D2531" s="1" t="str">
        <f>IF(E2531=1,COUNTIF($E$2:E2531,1),"")</f>
        <v/>
      </c>
      <c r="E2531" s="1" t="str">
        <f>IF(H2531=List!$P$2,1,"")</f>
        <v/>
      </c>
      <c r="F2531" s="2" t="s">
        <v>11828</v>
      </c>
      <c r="G2531" s="2" t="s">
        <v>507</v>
      </c>
      <c r="H2531" s="2" t="s">
        <v>6451</v>
      </c>
      <c r="I2531" s="2" t="s">
        <v>3768</v>
      </c>
      <c r="J2531" s="2" t="s">
        <v>950</v>
      </c>
      <c r="K2531" s="2" t="s">
        <v>3832</v>
      </c>
      <c r="L2531" s="2" t="s">
        <v>3833</v>
      </c>
      <c r="M2531" s="2" t="s">
        <v>159</v>
      </c>
      <c r="N2531" s="2" t="s">
        <v>756</v>
      </c>
      <c r="O2531" s="99">
        <v>0</v>
      </c>
      <c r="P2531" s="2" t="s">
        <v>8512</v>
      </c>
      <c r="W2531" s="101">
        <v>1</v>
      </c>
      <c r="X2531" s="1">
        <f>IFERROR(IF(H2531="","",IF(O2531=0,0.15,IF(VLOOKUP(O2531,'Source Post 14 Status (6.30.26)'!A:B,2,FALSE)=1,0.15,0.5))),0.5)</f>
        <v>0.15</v>
      </c>
      <c r="Y2531" s="6">
        <f t="shared" si="39"/>
        <v>0</v>
      </c>
    </row>
    <row r="2532" spans="1:25" x14ac:dyDescent="0.3">
      <c r="A2532" t="str">
        <f>IF(B2532=1,COUNTIF($B$2:B2532,1),"")</f>
        <v/>
      </c>
      <c r="B2532" t="str">
        <f>IF(C2532=1,COUNTIF($H$2:H2532,H2532),"")</f>
        <v/>
      </c>
      <c r="C2532">
        <f>IF(G2532=List!$P$1,1,0)</f>
        <v>0</v>
      </c>
      <c r="D2532" s="1" t="str">
        <f>IF(E2532=1,COUNTIF($E$2:E2532,1),"")</f>
        <v/>
      </c>
      <c r="E2532" s="1" t="str">
        <f>IF(H2532=List!$P$2,1,"")</f>
        <v/>
      </c>
      <c r="F2532" s="2" t="s">
        <v>11828</v>
      </c>
      <c r="G2532" s="2" t="s">
        <v>507</v>
      </c>
      <c r="H2532" s="2" t="s">
        <v>6451</v>
      </c>
      <c r="I2532" s="2" t="s">
        <v>3768</v>
      </c>
      <c r="J2532" s="2" t="s">
        <v>950</v>
      </c>
      <c r="K2532" s="2" t="s">
        <v>3832</v>
      </c>
      <c r="L2532" s="2" t="s">
        <v>3833</v>
      </c>
      <c r="M2532" s="2" t="s">
        <v>159</v>
      </c>
      <c r="N2532" s="2" t="s">
        <v>756</v>
      </c>
      <c r="O2532" s="99">
        <v>15447</v>
      </c>
      <c r="P2532" s="2" t="s">
        <v>7462</v>
      </c>
      <c r="Q2532">
        <v>2704000</v>
      </c>
      <c r="R2532">
        <v>2704000</v>
      </c>
      <c r="S2532">
        <v>4801000</v>
      </c>
      <c r="T2532">
        <v>2102000</v>
      </c>
      <c r="V2532" t="s">
        <v>11501</v>
      </c>
      <c r="W2532" s="101">
        <v>46198.641568321756</v>
      </c>
      <c r="X2532" s="1">
        <f>IFERROR(IF(H2532="","",IF(O2532=0,0.15,IF(VLOOKUP(O2532,'Source Post 14 Status (6.30.26)'!A:B,2,FALSE)=1,0.15,0.5))),0.5)</f>
        <v>0.5</v>
      </c>
      <c r="Y2532" s="6">
        <f t="shared" si="39"/>
        <v>1051000</v>
      </c>
    </row>
    <row r="2533" spans="1:25" x14ac:dyDescent="0.3">
      <c r="A2533" t="str">
        <f>IF(B2533=1,COUNTIF($B$2:B2533,1),"")</f>
        <v/>
      </c>
      <c r="B2533" t="str">
        <f>IF(C2533=1,COUNTIF($H$2:H2533,H2533),"")</f>
        <v/>
      </c>
      <c r="C2533">
        <f>IF(G2533=List!$P$1,1,0)</f>
        <v>0</v>
      </c>
      <c r="D2533" s="1" t="str">
        <f>IF(E2533=1,COUNTIF($E$2:E2533,1),"")</f>
        <v/>
      </c>
      <c r="E2533" s="1" t="str">
        <f>IF(H2533=List!$P$2,1,"")</f>
        <v/>
      </c>
      <c r="F2533" s="2" t="s">
        <v>11828</v>
      </c>
      <c r="G2533" s="2" t="s">
        <v>507</v>
      </c>
      <c r="H2533" s="2" t="s">
        <v>6451</v>
      </c>
      <c r="I2533" s="2" t="s">
        <v>3768</v>
      </c>
      <c r="J2533" s="2" t="s">
        <v>950</v>
      </c>
      <c r="K2533" s="2" t="s">
        <v>3832</v>
      </c>
      <c r="L2533" s="2" t="s">
        <v>3833</v>
      </c>
      <c r="M2533" s="2" t="s">
        <v>159</v>
      </c>
      <c r="N2533" s="2" t="s">
        <v>756</v>
      </c>
      <c r="O2533" s="99">
        <v>0</v>
      </c>
      <c r="P2533" s="2" t="s">
        <v>8514</v>
      </c>
      <c r="W2533" s="101">
        <v>1</v>
      </c>
      <c r="X2533" s="1">
        <f>IFERROR(IF(H2533="","",IF(O2533=0,0.15,IF(VLOOKUP(O2533,'Source Post 14 Status (6.30.26)'!A:B,2,FALSE)=1,0.15,0.5))),0.5)</f>
        <v>0.15</v>
      </c>
      <c r="Y2533" s="6">
        <f t="shared" si="39"/>
        <v>0</v>
      </c>
    </row>
    <row r="2534" spans="1:25" x14ac:dyDescent="0.3">
      <c r="A2534" t="str">
        <f>IF(B2534=1,COUNTIF($B$2:B2534,1),"")</f>
        <v/>
      </c>
      <c r="B2534" t="str">
        <f>IF(C2534=1,COUNTIF($H$2:H2534,H2534),"")</f>
        <v/>
      </c>
      <c r="C2534">
        <f>IF(G2534=List!$P$1,1,0)</f>
        <v>0</v>
      </c>
      <c r="D2534" s="1" t="str">
        <f>IF(E2534=1,COUNTIF($E$2:E2534,1),"")</f>
        <v/>
      </c>
      <c r="E2534" s="1" t="str">
        <f>IF(H2534=List!$P$2,1,"")</f>
        <v/>
      </c>
      <c r="F2534" s="2" t="s">
        <v>11828</v>
      </c>
      <c r="G2534" s="2" t="s">
        <v>507</v>
      </c>
      <c r="H2534" s="2" t="s">
        <v>6452</v>
      </c>
      <c r="I2534" s="2" t="s">
        <v>3768</v>
      </c>
      <c r="J2534" s="2" t="s">
        <v>950</v>
      </c>
      <c r="K2534" s="2" t="s">
        <v>3832</v>
      </c>
      <c r="L2534" s="2" t="s">
        <v>3833</v>
      </c>
      <c r="M2534" s="2" t="s">
        <v>190</v>
      </c>
      <c r="N2534" s="2" t="s">
        <v>769</v>
      </c>
      <c r="O2534" s="99">
        <v>0</v>
      </c>
      <c r="P2534" s="2" t="s">
        <v>8513</v>
      </c>
      <c r="Q2534">
        <v>3500</v>
      </c>
      <c r="R2534">
        <v>3500</v>
      </c>
      <c r="S2534">
        <v>7000</v>
      </c>
      <c r="T2534">
        <v>3500</v>
      </c>
      <c r="U2534">
        <v>3500</v>
      </c>
      <c r="V2534" t="s">
        <v>11501</v>
      </c>
      <c r="W2534" s="101">
        <v>46198.642632326388</v>
      </c>
      <c r="X2534" s="1">
        <f>IFERROR(IF(H2534="","",IF(O2534=0,0.15,IF(VLOOKUP(O2534,'Source Post 14 Status (6.30.26)'!A:B,2,FALSE)=1,0.15,0.5))),0.5)</f>
        <v>0.15</v>
      </c>
      <c r="Y2534" s="6">
        <f t="shared" si="39"/>
        <v>1050</v>
      </c>
    </row>
    <row r="2535" spans="1:25" x14ac:dyDescent="0.3">
      <c r="A2535" t="str">
        <f>IF(B2535=1,COUNTIF($B$2:B2535,1),"")</f>
        <v/>
      </c>
      <c r="B2535" t="str">
        <f>IF(C2535=1,COUNTIF($H$2:H2535,H2535),"")</f>
        <v/>
      </c>
      <c r="C2535">
        <f>IF(G2535=List!$P$1,1,0)</f>
        <v>0</v>
      </c>
      <c r="D2535" s="1" t="str">
        <f>IF(E2535=1,COUNTIF($E$2:E2535,1),"")</f>
        <v/>
      </c>
      <c r="E2535" s="1" t="str">
        <f>IF(H2535=List!$P$2,1,"")</f>
        <v/>
      </c>
      <c r="F2535" s="2" t="s">
        <v>11828</v>
      </c>
      <c r="G2535" s="2" t="s">
        <v>507</v>
      </c>
      <c r="H2535" s="2" t="s">
        <v>6452</v>
      </c>
      <c r="I2535" s="2" t="s">
        <v>3768</v>
      </c>
      <c r="J2535" s="2" t="s">
        <v>950</v>
      </c>
      <c r="K2535" s="2" t="s">
        <v>3832</v>
      </c>
      <c r="L2535" s="2" t="s">
        <v>3833</v>
      </c>
      <c r="M2535" s="2" t="s">
        <v>190</v>
      </c>
      <c r="N2535" s="2" t="s">
        <v>769</v>
      </c>
      <c r="O2535" s="99">
        <v>0</v>
      </c>
      <c r="P2535" s="2" t="s">
        <v>8514</v>
      </c>
      <c r="W2535" s="101">
        <v>1</v>
      </c>
      <c r="X2535" s="1">
        <f>IFERROR(IF(H2535="","",IF(O2535=0,0.15,IF(VLOOKUP(O2535,'Source Post 14 Status (6.30.26)'!A:B,2,FALSE)=1,0.15,0.5))),0.5)</f>
        <v>0.15</v>
      </c>
      <c r="Y2535" s="6">
        <f t="shared" si="39"/>
        <v>0</v>
      </c>
    </row>
    <row r="2536" spans="1:25" x14ac:dyDescent="0.3">
      <c r="A2536" t="str">
        <f>IF(B2536=1,COUNTIF($B$2:B2536,1),"")</f>
        <v/>
      </c>
      <c r="B2536" t="str">
        <f>IF(C2536=1,COUNTIF($H$2:H2536,H2536),"")</f>
        <v/>
      </c>
      <c r="C2536">
        <f>IF(G2536=List!$P$1,1,0)</f>
        <v>0</v>
      </c>
      <c r="D2536" s="1" t="str">
        <f>IF(E2536=1,COUNTIF($E$2:E2536,1),"")</f>
        <v/>
      </c>
      <c r="E2536" s="1" t="str">
        <f>IF(H2536=List!$P$2,1,"")</f>
        <v/>
      </c>
      <c r="F2536" s="2" t="s">
        <v>11828</v>
      </c>
      <c r="G2536" s="2" t="s">
        <v>507</v>
      </c>
      <c r="H2536" s="2" t="s">
        <v>6452</v>
      </c>
      <c r="I2536" s="2" t="s">
        <v>3768</v>
      </c>
      <c r="J2536" s="2" t="s">
        <v>950</v>
      </c>
      <c r="K2536" s="2" t="s">
        <v>3832</v>
      </c>
      <c r="L2536" s="2" t="s">
        <v>3833</v>
      </c>
      <c r="M2536" s="2" t="s">
        <v>190</v>
      </c>
      <c r="N2536" s="2" t="s">
        <v>769</v>
      </c>
      <c r="O2536" s="99">
        <v>6379</v>
      </c>
      <c r="P2536" s="2" t="s">
        <v>11503</v>
      </c>
      <c r="W2536" s="101">
        <v>1</v>
      </c>
      <c r="X2536" s="1">
        <f>IFERROR(IF(H2536="","",IF(O2536=0,0.15,IF(VLOOKUP(O2536,'Source Post 14 Status (6.30.26)'!A:B,2,FALSE)=1,0.15,0.5))),0.5)</f>
        <v>0.5</v>
      </c>
      <c r="Y2536" s="6">
        <f t="shared" si="39"/>
        <v>0</v>
      </c>
    </row>
    <row r="2537" spans="1:25" x14ac:dyDescent="0.3">
      <c r="A2537" t="str">
        <f>IF(B2537=1,COUNTIF($B$2:B2537,1),"")</f>
        <v/>
      </c>
      <c r="B2537" t="str">
        <f>IF(C2537=1,COUNTIF($H$2:H2537,H2537),"")</f>
        <v/>
      </c>
      <c r="C2537">
        <f>IF(G2537=List!$P$1,1,0)</f>
        <v>0</v>
      </c>
      <c r="D2537" s="1" t="str">
        <f>IF(E2537=1,COUNTIF($E$2:E2537,1),"")</f>
        <v/>
      </c>
      <c r="E2537" s="1" t="str">
        <f>IF(H2537=List!$P$2,1,"")</f>
        <v/>
      </c>
      <c r="F2537" s="2" t="s">
        <v>11828</v>
      </c>
      <c r="G2537" s="2" t="s">
        <v>507</v>
      </c>
      <c r="H2537" s="2" t="s">
        <v>6452</v>
      </c>
      <c r="I2537" s="2" t="s">
        <v>3768</v>
      </c>
      <c r="J2537" s="2" t="s">
        <v>950</v>
      </c>
      <c r="K2537" s="2" t="s">
        <v>3832</v>
      </c>
      <c r="L2537" s="2" t="s">
        <v>3833</v>
      </c>
      <c r="M2537" s="2" t="s">
        <v>190</v>
      </c>
      <c r="N2537" s="2" t="s">
        <v>769</v>
      </c>
      <c r="O2537" s="99">
        <v>9278</v>
      </c>
      <c r="P2537" s="2" t="s">
        <v>7080</v>
      </c>
      <c r="Q2537">
        <v>1236513</v>
      </c>
      <c r="R2537">
        <v>1238423</v>
      </c>
      <c r="S2537">
        <v>2471096</v>
      </c>
      <c r="T2537">
        <v>1236910</v>
      </c>
      <c r="U2537">
        <v>1236660</v>
      </c>
      <c r="V2537" t="s">
        <v>11501</v>
      </c>
      <c r="W2537" s="101">
        <v>46198.642492592589</v>
      </c>
      <c r="X2537" s="1">
        <f>IFERROR(IF(H2537="","",IF(O2537=0,0.15,IF(VLOOKUP(O2537,'Source Post 14 Status (6.30.26)'!A:B,2,FALSE)=1,0.15,0.5))),0.5)</f>
        <v>0.5</v>
      </c>
      <c r="Y2537" s="6">
        <f t="shared" si="39"/>
        <v>1236785</v>
      </c>
    </row>
    <row r="2538" spans="1:25" x14ac:dyDescent="0.3">
      <c r="A2538" t="str">
        <f>IF(B2538=1,COUNTIF($B$2:B2538,1),"")</f>
        <v/>
      </c>
      <c r="B2538" t="str">
        <f>IF(C2538=1,COUNTIF($H$2:H2538,H2538),"")</f>
        <v/>
      </c>
      <c r="C2538">
        <f>IF(G2538=List!$P$1,1,0)</f>
        <v>0</v>
      </c>
      <c r="D2538" s="1" t="str">
        <f>IF(E2538=1,COUNTIF($E$2:E2538,1),"")</f>
        <v/>
      </c>
      <c r="E2538" s="1" t="str">
        <f>IF(H2538=List!$P$2,1,"")</f>
        <v/>
      </c>
      <c r="F2538" s="2" t="s">
        <v>11828</v>
      </c>
      <c r="G2538" s="2" t="s">
        <v>508</v>
      </c>
      <c r="H2538" s="2" t="s">
        <v>6454</v>
      </c>
      <c r="I2538" s="2" t="s">
        <v>3768</v>
      </c>
      <c r="J2538" s="2" t="s">
        <v>950</v>
      </c>
      <c r="K2538" s="2" t="s">
        <v>3835</v>
      </c>
      <c r="L2538" s="2" t="s">
        <v>3836</v>
      </c>
      <c r="M2538" s="2" t="s">
        <v>159</v>
      </c>
      <c r="N2538" s="2" t="s">
        <v>756</v>
      </c>
      <c r="O2538" s="99">
        <v>0</v>
      </c>
      <c r="P2538" s="2" t="s">
        <v>8514</v>
      </c>
      <c r="W2538" s="101">
        <v>1</v>
      </c>
      <c r="X2538" s="1">
        <f>IFERROR(IF(H2538="","",IF(O2538=0,0.15,IF(VLOOKUP(O2538,'Source Post 14 Status (6.30.26)'!A:B,2,FALSE)=1,0.15,0.5))),0.5)</f>
        <v>0.15</v>
      </c>
      <c r="Y2538" s="6">
        <f t="shared" si="39"/>
        <v>0</v>
      </c>
    </row>
    <row r="2539" spans="1:25" x14ac:dyDescent="0.3">
      <c r="A2539" t="str">
        <f>IF(B2539=1,COUNTIF($B$2:B2539,1),"")</f>
        <v/>
      </c>
      <c r="B2539" t="str">
        <f>IF(C2539=1,COUNTIF($H$2:H2539,H2539),"")</f>
        <v/>
      </c>
      <c r="C2539">
        <f>IF(G2539=List!$P$1,1,0)</f>
        <v>0</v>
      </c>
      <c r="D2539" s="1" t="str">
        <f>IF(E2539=1,COUNTIF($E$2:E2539,1),"")</f>
        <v/>
      </c>
      <c r="E2539" s="1" t="str">
        <f>IF(H2539=List!$P$2,1,"")</f>
        <v/>
      </c>
      <c r="F2539" s="2" t="s">
        <v>11828</v>
      </c>
      <c r="G2539" s="2" t="s">
        <v>508</v>
      </c>
      <c r="H2539" s="2" t="s">
        <v>6454</v>
      </c>
      <c r="I2539" s="2" t="s">
        <v>3768</v>
      </c>
      <c r="J2539" s="2" t="s">
        <v>950</v>
      </c>
      <c r="K2539" s="2" t="s">
        <v>3835</v>
      </c>
      <c r="L2539" s="2" t="s">
        <v>3836</v>
      </c>
      <c r="M2539" s="2" t="s">
        <v>159</v>
      </c>
      <c r="N2539" s="2" t="s">
        <v>756</v>
      </c>
      <c r="O2539" s="99">
        <v>21071</v>
      </c>
      <c r="P2539" s="2" t="s">
        <v>8282</v>
      </c>
      <c r="Q2539">
        <v>252000</v>
      </c>
      <c r="R2539">
        <v>252000</v>
      </c>
      <c r="S2539">
        <v>251000</v>
      </c>
      <c r="T2539">
        <v>251000</v>
      </c>
      <c r="U2539">
        <v>249500</v>
      </c>
      <c r="V2539" t="s">
        <v>11505</v>
      </c>
      <c r="W2539" s="101">
        <v>46202.351211608795</v>
      </c>
      <c r="X2539" s="1">
        <f>IFERROR(IF(H2539="","",IF(O2539=0,0.15,IF(VLOOKUP(O2539,'Source Post 14 Status (6.30.26)'!A:B,2,FALSE)=1,0.15,0.5))),0.5)</f>
        <v>0.15</v>
      </c>
      <c r="Y2539" s="6">
        <f t="shared" si="39"/>
        <v>75075</v>
      </c>
    </row>
    <row r="2540" spans="1:25" x14ac:dyDescent="0.3">
      <c r="A2540" t="str">
        <f>IF(B2540=1,COUNTIF($B$2:B2540,1),"")</f>
        <v/>
      </c>
      <c r="B2540" t="str">
        <f>IF(C2540=1,COUNTIF($H$2:H2540,H2540),"")</f>
        <v/>
      </c>
      <c r="C2540">
        <f>IF(G2540=List!$P$1,1,0)</f>
        <v>0</v>
      </c>
      <c r="D2540" s="1" t="str">
        <f>IF(E2540=1,COUNTIF($E$2:E2540,1),"")</f>
        <v/>
      </c>
      <c r="E2540" s="1" t="str">
        <f>IF(H2540=List!$P$2,1,"")</f>
        <v/>
      </c>
      <c r="F2540" s="2" t="s">
        <v>11828</v>
      </c>
      <c r="G2540" s="2" t="s">
        <v>508</v>
      </c>
      <c r="H2540" s="2" t="s">
        <v>6454</v>
      </c>
      <c r="I2540" s="2" t="s">
        <v>3768</v>
      </c>
      <c r="J2540" s="2" t="s">
        <v>950</v>
      </c>
      <c r="K2540" s="2" t="s">
        <v>3835</v>
      </c>
      <c r="L2540" s="2" t="s">
        <v>3836</v>
      </c>
      <c r="M2540" s="2" t="s">
        <v>159</v>
      </c>
      <c r="N2540" s="2" t="s">
        <v>756</v>
      </c>
      <c r="O2540" s="99">
        <v>5609</v>
      </c>
      <c r="P2540" s="2" t="s">
        <v>6961</v>
      </c>
      <c r="Q2540">
        <v>172370</v>
      </c>
      <c r="R2540">
        <v>172370</v>
      </c>
      <c r="S2540">
        <v>172370</v>
      </c>
      <c r="T2540">
        <v>172370</v>
      </c>
      <c r="U2540">
        <v>172370</v>
      </c>
      <c r="V2540" t="s">
        <v>11505</v>
      </c>
      <c r="W2540" s="101">
        <v>46202.350206979165</v>
      </c>
      <c r="X2540" s="1">
        <f>IFERROR(IF(H2540="","",IF(O2540=0,0.15,IF(VLOOKUP(O2540,'Source Post 14 Status (6.30.26)'!A:B,2,FALSE)=1,0.15,0.5))),0.5)</f>
        <v>0.5</v>
      </c>
      <c r="Y2540" s="6">
        <f t="shared" si="39"/>
        <v>172370</v>
      </c>
    </row>
    <row r="2541" spans="1:25" x14ac:dyDescent="0.3">
      <c r="A2541" t="str">
        <f>IF(B2541=1,COUNTIF($B$2:B2541,1),"")</f>
        <v/>
      </c>
      <c r="B2541" t="str">
        <f>IF(C2541=1,COUNTIF($H$2:H2541,H2541),"")</f>
        <v/>
      </c>
      <c r="C2541">
        <f>IF(G2541=List!$P$1,1,0)</f>
        <v>0</v>
      </c>
      <c r="D2541" s="1" t="str">
        <f>IF(E2541=1,COUNTIF($E$2:E2541,1),"")</f>
        <v/>
      </c>
      <c r="E2541" s="1" t="str">
        <f>IF(H2541=List!$P$2,1,"")</f>
        <v/>
      </c>
      <c r="F2541" s="2" t="s">
        <v>11828</v>
      </c>
      <c r="G2541" s="2" t="s">
        <v>508</v>
      </c>
      <c r="H2541" s="2" t="s">
        <v>6454</v>
      </c>
      <c r="I2541" s="2" t="s">
        <v>3768</v>
      </c>
      <c r="J2541" s="2" t="s">
        <v>950</v>
      </c>
      <c r="K2541" s="2" t="s">
        <v>3835</v>
      </c>
      <c r="L2541" s="2" t="s">
        <v>3836</v>
      </c>
      <c r="M2541" s="2" t="s">
        <v>159</v>
      </c>
      <c r="N2541" s="2" t="s">
        <v>756</v>
      </c>
      <c r="O2541" s="99">
        <v>18051</v>
      </c>
      <c r="P2541" s="2" t="s">
        <v>7874</v>
      </c>
      <c r="Q2541">
        <v>464000</v>
      </c>
      <c r="R2541">
        <v>464000</v>
      </c>
      <c r="S2541">
        <v>463000</v>
      </c>
      <c r="T2541">
        <v>463000</v>
      </c>
      <c r="U2541">
        <v>461000</v>
      </c>
      <c r="V2541" t="s">
        <v>11505</v>
      </c>
      <c r="W2541" s="101">
        <v>46202.352625196756</v>
      </c>
      <c r="X2541" s="1">
        <f>IFERROR(IF(H2541="","",IF(O2541=0,0.15,IF(VLOOKUP(O2541,'Source Post 14 Status (6.30.26)'!A:B,2,FALSE)=1,0.15,0.5))),0.5)</f>
        <v>0.15</v>
      </c>
      <c r="Y2541" s="6">
        <f t="shared" si="39"/>
        <v>138600</v>
      </c>
    </row>
    <row r="2542" spans="1:25" x14ac:dyDescent="0.3">
      <c r="A2542" t="str">
        <f>IF(B2542=1,COUNTIF($B$2:B2542,1),"")</f>
        <v/>
      </c>
      <c r="B2542" t="str">
        <f>IF(C2542=1,COUNTIF($H$2:H2542,H2542),"")</f>
        <v/>
      </c>
      <c r="C2542">
        <f>IF(G2542=List!$P$1,1,0)</f>
        <v>0</v>
      </c>
      <c r="D2542" s="1" t="str">
        <f>IF(E2542=1,COUNTIF($E$2:E2542,1),"")</f>
        <v/>
      </c>
      <c r="E2542" s="1" t="str">
        <f>IF(H2542=List!$P$2,1,"")</f>
        <v/>
      </c>
      <c r="F2542" s="2" t="s">
        <v>11828</v>
      </c>
      <c r="G2542" s="2" t="s">
        <v>508</v>
      </c>
      <c r="H2542" s="2" t="s">
        <v>6454</v>
      </c>
      <c r="I2542" s="2" t="s">
        <v>3768</v>
      </c>
      <c r="J2542" s="2" t="s">
        <v>950</v>
      </c>
      <c r="K2542" s="2" t="s">
        <v>3835</v>
      </c>
      <c r="L2542" s="2" t="s">
        <v>3836</v>
      </c>
      <c r="M2542" s="2" t="s">
        <v>159</v>
      </c>
      <c r="N2542" s="2" t="s">
        <v>756</v>
      </c>
      <c r="O2542" s="99">
        <v>26918</v>
      </c>
      <c r="P2542" s="2" t="s">
        <v>8502</v>
      </c>
      <c r="Q2542">
        <v>381558</v>
      </c>
      <c r="R2542">
        <v>385188</v>
      </c>
      <c r="S2542">
        <v>358975</v>
      </c>
      <c r="T2542">
        <v>358113</v>
      </c>
      <c r="U2542">
        <v>357163</v>
      </c>
      <c r="V2542" t="s">
        <v>11505</v>
      </c>
      <c r="W2542" s="101">
        <v>46202.356292673612</v>
      </c>
      <c r="X2542" s="1">
        <f>IFERROR(IF(H2542="","",IF(O2542=0,0.15,IF(VLOOKUP(O2542,'Source Post 14 Status (6.30.26)'!A:B,2,FALSE)=1,0.15,0.5))),0.5)</f>
        <v>0.15</v>
      </c>
      <c r="Y2542" s="6">
        <f t="shared" si="39"/>
        <v>107291</v>
      </c>
    </row>
    <row r="2543" spans="1:25" x14ac:dyDescent="0.3">
      <c r="A2543" t="str">
        <f>IF(B2543=1,COUNTIF($B$2:B2543,1),"")</f>
        <v/>
      </c>
      <c r="B2543" t="str">
        <f>IF(C2543=1,COUNTIF($H$2:H2543,H2543),"")</f>
        <v/>
      </c>
      <c r="C2543">
        <f>IF(G2543=List!$P$1,1,0)</f>
        <v>0</v>
      </c>
      <c r="D2543" s="1" t="str">
        <f>IF(E2543=1,COUNTIF($E$2:E2543,1),"")</f>
        <v/>
      </c>
      <c r="E2543" s="1" t="str">
        <f>IF(H2543=List!$P$2,1,"")</f>
        <v/>
      </c>
      <c r="F2543" s="2" t="s">
        <v>11828</v>
      </c>
      <c r="G2543" s="2" t="s">
        <v>509</v>
      </c>
      <c r="H2543" s="2" t="s">
        <v>6438</v>
      </c>
      <c r="I2543" s="2" t="s">
        <v>3768</v>
      </c>
      <c r="J2543" s="2" t="s">
        <v>960</v>
      </c>
      <c r="K2543" s="2" t="s">
        <v>3843</v>
      </c>
      <c r="L2543" s="2" t="s">
        <v>3844</v>
      </c>
      <c r="M2543" s="2" t="s">
        <v>185</v>
      </c>
      <c r="N2543" s="2" t="s">
        <v>759</v>
      </c>
      <c r="O2543" s="99">
        <v>16405</v>
      </c>
      <c r="P2543" s="2" t="s">
        <v>7581</v>
      </c>
      <c r="Q2543">
        <v>239500</v>
      </c>
      <c r="R2543">
        <v>237050</v>
      </c>
      <c r="S2543">
        <v>477900</v>
      </c>
      <c r="T2543">
        <v>235800</v>
      </c>
      <c r="U2543">
        <v>243300</v>
      </c>
      <c r="V2543" t="s">
        <v>11506</v>
      </c>
      <c r="W2543" s="101">
        <v>46190.663238657406</v>
      </c>
      <c r="X2543" s="1">
        <f>IFERROR(IF(H2543="","",IF(O2543=0,0.15,IF(VLOOKUP(O2543,'Source Post 14 Status (6.30.26)'!A:B,2,FALSE)=1,0.15,0.5))),0.5)</f>
        <v>0.15</v>
      </c>
      <c r="Y2543" s="6">
        <f t="shared" si="39"/>
        <v>71865</v>
      </c>
    </row>
    <row r="2544" spans="1:25" x14ac:dyDescent="0.3">
      <c r="A2544" t="str">
        <f>IF(B2544=1,COUNTIF($B$2:B2544,1),"")</f>
        <v/>
      </c>
      <c r="B2544" t="str">
        <f>IF(C2544=1,COUNTIF($H$2:H2544,H2544),"")</f>
        <v/>
      </c>
      <c r="C2544">
        <f>IF(G2544=List!$P$1,1,0)</f>
        <v>0</v>
      </c>
      <c r="D2544" s="1" t="str">
        <f>IF(E2544=1,COUNTIF($E$2:E2544,1),"")</f>
        <v/>
      </c>
      <c r="E2544" s="1" t="str">
        <f>IF(H2544=List!$P$2,1,"")</f>
        <v/>
      </c>
      <c r="F2544" s="2" t="s">
        <v>11828</v>
      </c>
      <c r="G2544" s="2" t="s">
        <v>509</v>
      </c>
      <c r="H2544" s="2" t="s">
        <v>6438</v>
      </c>
      <c r="I2544" s="2" t="s">
        <v>3768</v>
      </c>
      <c r="J2544" s="2" t="s">
        <v>960</v>
      </c>
      <c r="K2544" s="2" t="s">
        <v>3843</v>
      </c>
      <c r="L2544" s="2" t="s">
        <v>3844</v>
      </c>
      <c r="M2544" s="2" t="s">
        <v>185</v>
      </c>
      <c r="N2544" s="2" t="s">
        <v>759</v>
      </c>
      <c r="O2544" s="99">
        <v>0</v>
      </c>
      <c r="P2544" s="2" t="s">
        <v>8513</v>
      </c>
      <c r="W2544" s="101">
        <v>1</v>
      </c>
      <c r="X2544" s="1">
        <f>IFERROR(IF(H2544="","",IF(O2544=0,0.15,IF(VLOOKUP(O2544,'Source Post 14 Status (6.30.26)'!A:B,2,FALSE)=1,0.15,0.5))),0.5)</f>
        <v>0.15</v>
      </c>
      <c r="Y2544" s="6">
        <f t="shared" si="39"/>
        <v>0</v>
      </c>
    </row>
    <row r="2545" spans="1:25" x14ac:dyDescent="0.3">
      <c r="A2545" t="str">
        <f>IF(B2545=1,COUNTIF($B$2:B2545,1),"")</f>
        <v/>
      </c>
      <c r="B2545" t="str">
        <f>IF(C2545=1,COUNTIF($H$2:H2545,H2545),"")</f>
        <v/>
      </c>
      <c r="C2545">
        <f>IF(G2545=List!$P$1,1,0)</f>
        <v>0</v>
      </c>
      <c r="D2545" s="1" t="str">
        <f>IF(E2545=1,COUNTIF($E$2:E2545,1),"")</f>
        <v/>
      </c>
      <c r="E2545" s="1" t="str">
        <f>IF(H2545=List!$P$2,1,"")</f>
        <v/>
      </c>
      <c r="F2545" s="2" t="s">
        <v>11828</v>
      </c>
      <c r="G2545" s="2" t="s">
        <v>9927</v>
      </c>
      <c r="H2545" s="2" t="s">
        <v>6455</v>
      </c>
      <c r="I2545" s="2" t="s">
        <v>3855</v>
      </c>
      <c r="J2545" s="2" t="s">
        <v>896</v>
      </c>
      <c r="K2545" s="2" t="s">
        <v>897</v>
      </c>
      <c r="L2545" s="2" t="s">
        <v>3856</v>
      </c>
      <c r="M2545" s="2" t="s">
        <v>409</v>
      </c>
      <c r="N2545" s="2" t="s">
        <v>804</v>
      </c>
      <c r="O2545" s="99">
        <v>15459</v>
      </c>
      <c r="P2545" s="2" t="s">
        <v>7463</v>
      </c>
      <c r="W2545" s="101">
        <v>1</v>
      </c>
      <c r="X2545" s="1">
        <f>IFERROR(IF(H2545="","",IF(O2545=0,0.15,IF(VLOOKUP(O2545,'Source Post 14 Status (6.30.26)'!A:B,2,FALSE)=1,0.15,0.5))),0.5)</f>
        <v>0.15</v>
      </c>
      <c r="Y2545" s="6">
        <f t="shared" si="39"/>
        <v>0</v>
      </c>
    </row>
    <row r="2546" spans="1:25" x14ac:dyDescent="0.3">
      <c r="A2546" t="str">
        <f>IF(B2546=1,COUNTIF($B$2:B2546,1),"")</f>
        <v/>
      </c>
      <c r="B2546" t="str">
        <f>IF(C2546=1,COUNTIF($H$2:H2546,H2546),"")</f>
        <v/>
      </c>
      <c r="C2546">
        <f>IF(G2546=List!$P$1,1,0)</f>
        <v>0</v>
      </c>
      <c r="D2546" s="1" t="str">
        <f>IF(E2546=1,COUNTIF($E$2:E2546,1),"")</f>
        <v/>
      </c>
      <c r="E2546" s="1" t="str">
        <f>IF(H2546=List!$P$2,1,"")</f>
        <v/>
      </c>
      <c r="F2546" s="2" t="s">
        <v>11828</v>
      </c>
      <c r="G2546" s="2" t="s">
        <v>9927</v>
      </c>
      <c r="H2546" s="2" t="s">
        <v>6455</v>
      </c>
      <c r="I2546" s="2" t="s">
        <v>3855</v>
      </c>
      <c r="J2546" s="2" t="s">
        <v>896</v>
      </c>
      <c r="K2546" s="2" t="s">
        <v>897</v>
      </c>
      <c r="L2546" s="2" t="s">
        <v>3856</v>
      </c>
      <c r="M2546" s="2" t="s">
        <v>409</v>
      </c>
      <c r="N2546" s="2" t="s">
        <v>804</v>
      </c>
      <c r="O2546" s="99">
        <v>0</v>
      </c>
      <c r="P2546" s="2" t="s">
        <v>8513</v>
      </c>
      <c r="W2546" s="101">
        <v>1</v>
      </c>
      <c r="X2546" s="1">
        <f>IFERROR(IF(H2546="","",IF(O2546=0,0.15,IF(VLOOKUP(O2546,'Source Post 14 Status (6.30.26)'!A:B,2,FALSE)=1,0.15,0.5))),0.5)</f>
        <v>0.15</v>
      </c>
      <c r="Y2546" s="6">
        <f t="shared" si="39"/>
        <v>0</v>
      </c>
    </row>
    <row r="2547" spans="1:25" x14ac:dyDescent="0.3">
      <c r="A2547" t="str">
        <f>IF(B2547=1,COUNTIF($B$2:B2547,1),"")</f>
        <v/>
      </c>
      <c r="B2547" t="str">
        <f>IF(C2547=1,COUNTIF($H$2:H2547,H2547),"")</f>
        <v/>
      </c>
      <c r="C2547">
        <f>IF(G2547=List!$P$1,1,0)</f>
        <v>0</v>
      </c>
      <c r="D2547" s="1" t="str">
        <f>IF(E2547=1,COUNTIF($E$2:E2547,1),"")</f>
        <v/>
      </c>
      <c r="E2547" s="1" t="str">
        <f>IF(H2547=List!$P$2,1,"")</f>
        <v/>
      </c>
      <c r="F2547" s="2" t="s">
        <v>11828</v>
      </c>
      <c r="G2547" s="2" t="s">
        <v>9927</v>
      </c>
      <c r="H2547" s="2" t="s">
        <v>6455</v>
      </c>
      <c r="I2547" s="2" t="s">
        <v>3855</v>
      </c>
      <c r="J2547" s="2" t="s">
        <v>896</v>
      </c>
      <c r="K2547" s="2" t="s">
        <v>897</v>
      </c>
      <c r="L2547" s="2" t="s">
        <v>3856</v>
      </c>
      <c r="M2547" s="2" t="s">
        <v>409</v>
      </c>
      <c r="N2547" s="2" t="s">
        <v>804</v>
      </c>
      <c r="O2547" s="99">
        <v>6801</v>
      </c>
      <c r="P2547" s="2" t="s">
        <v>11510</v>
      </c>
      <c r="W2547" s="101">
        <v>1</v>
      </c>
      <c r="X2547" s="1">
        <f>IFERROR(IF(H2547="","",IF(O2547=0,0.15,IF(VLOOKUP(O2547,'Source Post 14 Status (6.30.26)'!A:B,2,FALSE)=1,0.15,0.5))),0.5)</f>
        <v>0.5</v>
      </c>
      <c r="Y2547" s="6">
        <f t="shared" si="39"/>
        <v>0</v>
      </c>
    </row>
    <row r="2548" spans="1:25" x14ac:dyDescent="0.3">
      <c r="A2548" t="str">
        <f>IF(B2548=1,COUNTIF($B$2:B2548,1),"")</f>
        <v/>
      </c>
      <c r="B2548" t="str">
        <f>IF(C2548=1,COUNTIF($H$2:H2548,H2548),"")</f>
        <v/>
      </c>
      <c r="C2548">
        <f>IF(G2548=List!$P$1,1,0)</f>
        <v>0</v>
      </c>
      <c r="D2548" s="1" t="str">
        <f>IF(E2548=1,COUNTIF($E$2:E2548,1),"")</f>
        <v/>
      </c>
      <c r="E2548" s="1" t="str">
        <f>IF(H2548=List!$P$2,1,"")</f>
        <v/>
      </c>
      <c r="F2548" s="2" t="s">
        <v>11828</v>
      </c>
      <c r="G2548" s="2" t="s">
        <v>9931</v>
      </c>
      <c r="H2548" s="2" t="s">
        <v>6456</v>
      </c>
      <c r="I2548" s="2" t="s">
        <v>3855</v>
      </c>
      <c r="J2548" s="2" t="s">
        <v>900</v>
      </c>
      <c r="K2548" s="2" t="s">
        <v>910</v>
      </c>
      <c r="L2548" s="2" t="s">
        <v>3860</v>
      </c>
      <c r="M2548" s="2" t="s">
        <v>179</v>
      </c>
      <c r="N2548" s="2" t="s">
        <v>761</v>
      </c>
      <c r="O2548" s="99">
        <v>17065</v>
      </c>
      <c r="P2548" s="2" t="s">
        <v>7655</v>
      </c>
      <c r="Q2548">
        <v>4410</v>
      </c>
      <c r="R2548">
        <v>114410</v>
      </c>
      <c r="S2548">
        <v>122390</v>
      </c>
      <c r="T2548">
        <v>2890</v>
      </c>
      <c r="U2548">
        <v>117890</v>
      </c>
      <c r="V2548" t="s">
        <v>11908</v>
      </c>
      <c r="W2548" s="101">
        <v>46203.523516631947</v>
      </c>
      <c r="X2548" s="1">
        <f>IFERROR(IF(H2548="","",IF(O2548=0,0.15,IF(VLOOKUP(O2548,'Source Post 14 Status (6.30.26)'!A:B,2,FALSE)=1,0.15,0.5))),0.5)</f>
        <v>0.5</v>
      </c>
      <c r="Y2548" s="6">
        <f t="shared" si="39"/>
        <v>2890</v>
      </c>
    </row>
    <row r="2549" spans="1:25" x14ac:dyDescent="0.3">
      <c r="A2549" t="str">
        <f>IF(B2549=1,COUNTIF($B$2:B2549,1),"")</f>
        <v/>
      </c>
      <c r="B2549" t="str">
        <f>IF(C2549=1,COUNTIF($H$2:H2549,H2549),"")</f>
        <v/>
      </c>
      <c r="C2549">
        <f>IF(G2549=List!$P$1,1,0)</f>
        <v>0</v>
      </c>
      <c r="D2549" s="1" t="str">
        <f>IF(E2549=1,COUNTIF($E$2:E2549,1),"")</f>
        <v/>
      </c>
      <c r="E2549" s="1" t="str">
        <f>IF(H2549=List!$P$2,1,"")</f>
        <v/>
      </c>
      <c r="F2549" s="2" t="s">
        <v>11828</v>
      </c>
      <c r="G2549" s="2" t="s">
        <v>9931</v>
      </c>
      <c r="H2549" s="2" t="s">
        <v>6457</v>
      </c>
      <c r="I2549" s="2" t="s">
        <v>3855</v>
      </c>
      <c r="J2549" s="2" t="s">
        <v>900</v>
      </c>
      <c r="K2549" s="2" t="s">
        <v>910</v>
      </c>
      <c r="L2549" s="2" t="s">
        <v>3860</v>
      </c>
      <c r="M2549" s="2" t="s">
        <v>170</v>
      </c>
      <c r="N2549" s="2" t="s">
        <v>763</v>
      </c>
      <c r="O2549" s="99">
        <v>19698</v>
      </c>
      <c r="P2549" s="2" t="s">
        <v>7929</v>
      </c>
      <c r="Q2549">
        <v>65628</v>
      </c>
      <c r="R2549">
        <v>69824</v>
      </c>
      <c r="S2549">
        <v>136934</v>
      </c>
      <c r="T2549">
        <v>67110</v>
      </c>
      <c r="U2549">
        <v>66206</v>
      </c>
      <c r="V2549" t="s">
        <v>11908</v>
      </c>
      <c r="W2549" s="101">
        <v>46203.5240003125</v>
      </c>
      <c r="X2549" s="1">
        <f>IFERROR(IF(H2549="","",IF(O2549=0,0.15,IF(VLOOKUP(O2549,'Source Post 14 Status (6.30.26)'!A:B,2,FALSE)=1,0.15,0.5))),0.5)</f>
        <v>0.15</v>
      </c>
      <c r="Y2549" s="6">
        <f t="shared" si="39"/>
        <v>19997</v>
      </c>
    </row>
    <row r="2550" spans="1:25" x14ac:dyDescent="0.3">
      <c r="A2550" t="str">
        <f>IF(B2550=1,COUNTIF($B$2:B2550,1),"")</f>
        <v/>
      </c>
      <c r="B2550" t="str">
        <f>IF(C2550=1,COUNTIF($H$2:H2550,H2550),"")</f>
        <v/>
      </c>
      <c r="C2550">
        <f>IF(G2550=List!$P$1,1,0)</f>
        <v>0</v>
      </c>
      <c r="D2550" s="1" t="str">
        <f>IF(E2550=1,COUNTIF($E$2:E2550,1),"")</f>
        <v/>
      </c>
      <c r="E2550" s="1" t="str">
        <f>IF(H2550=List!$P$2,1,"")</f>
        <v/>
      </c>
      <c r="F2550" s="2" t="s">
        <v>11828</v>
      </c>
      <c r="G2550" s="2" t="s">
        <v>9940</v>
      </c>
      <c r="H2550" s="2" t="s">
        <v>6461</v>
      </c>
      <c r="I2550" s="2" t="s">
        <v>3855</v>
      </c>
      <c r="J2550" s="2" t="s">
        <v>937</v>
      </c>
      <c r="K2550" s="2" t="s">
        <v>3862</v>
      </c>
      <c r="L2550" s="2" t="s">
        <v>3863</v>
      </c>
      <c r="M2550" s="2" t="s">
        <v>164</v>
      </c>
      <c r="N2550" s="2" t="s">
        <v>787</v>
      </c>
      <c r="O2550" s="99">
        <v>19649</v>
      </c>
      <c r="P2550" s="2" t="s">
        <v>7973</v>
      </c>
      <c r="W2550" s="101">
        <v>1</v>
      </c>
      <c r="X2550" s="1">
        <f>IFERROR(IF(H2550="","",IF(O2550=0,0.15,IF(VLOOKUP(O2550,'Source Post 14 Status (6.30.26)'!A:B,2,FALSE)=1,0.15,0.5))),0.5)</f>
        <v>0.15</v>
      </c>
      <c r="Y2550" s="6">
        <f t="shared" si="39"/>
        <v>0</v>
      </c>
    </row>
    <row r="2551" spans="1:25" x14ac:dyDescent="0.3">
      <c r="A2551" t="str">
        <f>IF(B2551=1,COUNTIF($B$2:B2551,1),"")</f>
        <v/>
      </c>
      <c r="B2551" t="str">
        <f>IF(C2551=1,COUNTIF($H$2:H2551,H2551),"")</f>
        <v/>
      </c>
      <c r="C2551">
        <f>IF(G2551=List!$P$1,1,0)</f>
        <v>0</v>
      </c>
      <c r="D2551" s="1" t="str">
        <f>IF(E2551=1,COUNTIF($E$2:E2551,1),"")</f>
        <v/>
      </c>
      <c r="E2551" s="1" t="str">
        <f>IF(H2551=List!$P$2,1,"")</f>
        <v/>
      </c>
      <c r="F2551" s="2" t="s">
        <v>11828</v>
      </c>
      <c r="G2551" s="2" t="s">
        <v>9940</v>
      </c>
      <c r="H2551" s="2" t="s">
        <v>6460</v>
      </c>
      <c r="I2551" s="2" t="s">
        <v>3855</v>
      </c>
      <c r="J2551" s="2" t="s">
        <v>937</v>
      </c>
      <c r="K2551" s="2" t="s">
        <v>3862</v>
      </c>
      <c r="L2551" s="2" t="s">
        <v>3863</v>
      </c>
      <c r="M2551" s="2" t="s">
        <v>170</v>
      </c>
      <c r="N2551" s="2" t="s">
        <v>763</v>
      </c>
      <c r="O2551" s="99">
        <v>16698</v>
      </c>
      <c r="P2551" s="2" t="s">
        <v>7635</v>
      </c>
      <c r="W2551" s="101">
        <v>1</v>
      </c>
      <c r="X2551" s="1">
        <f>IFERROR(IF(H2551="","",IF(O2551=0,0.15,IF(VLOOKUP(O2551,'Source Post 14 Status (6.30.26)'!A:B,2,FALSE)=1,0.15,0.5))),0.5)</f>
        <v>0.15</v>
      </c>
      <c r="Y2551" s="6">
        <f t="shared" si="39"/>
        <v>0</v>
      </c>
    </row>
    <row r="2552" spans="1:25" x14ac:dyDescent="0.3">
      <c r="A2552" t="str">
        <f>IF(B2552=1,COUNTIF($B$2:B2552,1),"")</f>
        <v/>
      </c>
      <c r="B2552" t="str">
        <f>IF(C2552=1,COUNTIF($H$2:H2552,H2552),"")</f>
        <v/>
      </c>
      <c r="C2552">
        <f>IF(G2552=List!$P$1,1,0)</f>
        <v>0</v>
      </c>
      <c r="D2552" s="1" t="str">
        <f>IF(E2552=1,COUNTIF($E$2:E2552,1),"")</f>
        <v/>
      </c>
      <c r="E2552" s="1" t="str">
        <f>IF(H2552=List!$P$2,1,"")</f>
        <v/>
      </c>
      <c r="F2552" s="2" t="s">
        <v>11828</v>
      </c>
      <c r="G2552" s="2" t="s">
        <v>9940</v>
      </c>
      <c r="H2552" s="2" t="s">
        <v>6459</v>
      </c>
      <c r="I2552" s="2" t="s">
        <v>3855</v>
      </c>
      <c r="J2552" s="2" t="s">
        <v>937</v>
      </c>
      <c r="K2552" s="2" t="s">
        <v>3862</v>
      </c>
      <c r="L2552" s="2" t="s">
        <v>3863</v>
      </c>
      <c r="M2552" s="2" t="s">
        <v>159</v>
      </c>
      <c r="N2552" s="2" t="s">
        <v>756</v>
      </c>
      <c r="O2552" s="99">
        <v>22521</v>
      </c>
      <c r="P2552" s="2" t="s">
        <v>8308</v>
      </c>
      <c r="W2552" s="101">
        <v>1</v>
      </c>
      <c r="X2552" s="1">
        <f>IFERROR(IF(H2552="","",IF(O2552=0,0.15,IF(VLOOKUP(O2552,'Source Post 14 Status (6.30.26)'!A:B,2,FALSE)=1,0.15,0.5))),0.5)</f>
        <v>0.15</v>
      </c>
      <c r="Y2552" s="6">
        <f t="shared" si="39"/>
        <v>0</v>
      </c>
    </row>
    <row r="2553" spans="1:25" x14ac:dyDescent="0.3">
      <c r="A2553" t="str">
        <f>IF(B2553=1,COUNTIF($B$2:B2553,1),"")</f>
        <v/>
      </c>
      <c r="B2553" t="str">
        <f>IF(C2553=1,COUNTIF($H$2:H2553,H2553),"")</f>
        <v/>
      </c>
      <c r="C2553">
        <f>IF(G2553=List!$P$1,1,0)</f>
        <v>0</v>
      </c>
      <c r="D2553" s="1" t="str">
        <f>IF(E2553=1,COUNTIF($E$2:E2553,1),"")</f>
        <v/>
      </c>
      <c r="E2553" s="1" t="str">
        <f>IF(H2553=List!$P$2,1,"")</f>
        <v/>
      </c>
      <c r="F2553" s="2" t="s">
        <v>11828</v>
      </c>
      <c r="G2553" s="2" t="s">
        <v>9941</v>
      </c>
      <c r="H2553" s="2" t="s">
        <v>6462</v>
      </c>
      <c r="I2553" s="2" t="s">
        <v>3855</v>
      </c>
      <c r="J2553" s="2" t="s">
        <v>937</v>
      </c>
      <c r="K2553" s="2" t="s">
        <v>3865</v>
      </c>
      <c r="L2553" s="2" t="s">
        <v>3866</v>
      </c>
      <c r="M2553" s="2" t="s">
        <v>167</v>
      </c>
      <c r="N2553" s="2" t="s">
        <v>779</v>
      </c>
      <c r="O2553" s="99">
        <v>20620</v>
      </c>
      <c r="P2553" s="2" t="s">
        <v>8148</v>
      </c>
      <c r="W2553" s="101">
        <v>1</v>
      </c>
      <c r="X2553" s="1">
        <f>IFERROR(IF(H2553="","",IF(O2553=0,0.15,IF(VLOOKUP(O2553,'Source Post 14 Status (6.30.26)'!A:B,2,FALSE)=1,0.15,0.5))),0.5)</f>
        <v>0.15</v>
      </c>
      <c r="Y2553" s="6">
        <f t="shared" si="39"/>
        <v>0</v>
      </c>
    </row>
    <row r="2554" spans="1:25" x14ac:dyDescent="0.3">
      <c r="A2554" t="str">
        <f>IF(B2554=1,COUNTIF($B$2:B2554,1),"")</f>
        <v/>
      </c>
      <c r="B2554" t="str">
        <f>IF(C2554=1,COUNTIF($H$2:H2554,H2554),"")</f>
        <v/>
      </c>
      <c r="C2554">
        <f>IF(G2554=List!$P$1,1,0)</f>
        <v>0</v>
      </c>
      <c r="D2554" s="1" t="str">
        <f>IF(E2554=1,COUNTIF($E$2:E2554,1),"")</f>
        <v/>
      </c>
      <c r="E2554" s="1" t="str">
        <f>IF(H2554=List!$P$2,1,"")</f>
        <v/>
      </c>
      <c r="F2554" s="2" t="s">
        <v>11828</v>
      </c>
      <c r="G2554" s="2" t="s">
        <v>9941</v>
      </c>
      <c r="H2554" s="2" t="s">
        <v>6462</v>
      </c>
      <c r="I2554" s="2" t="s">
        <v>3855</v>
      </c>
      <c r="J2554" s="2" t="s">
        <v>937</v>
      </c>
      <c r="K2554" s="2" t="s">
        <v>3865</v>
      </c>
      <c r="L2554" s="2" t="s">
        <v>3866</v>
      </c>
      <c r="M2554" s="2" t="s">
        <v>167</v>
      </c>
      <c r="N2554" s="2" t="s">
        <v>779</v>
      </c>
      <c r="O2554" s="99">
        <v>19981</v>
      </c>
      <c r="P2554" s="2" t="s">
        <v>8031</v>
      </c>
      <c r="W2554" s="101">
        <v>1</v>
      </c>
      <c r="X2554" s="1">
        <f>IFERROR(IF(H2554="","",IF(O2554=0,0.15,IF(VLOOKUP(O2554,'Source Post 14 Status (6.30.26)'!A:B,2,FALSE)=1,0.15,0.5))),0.5)</f>
        <v>0.15</v>
      </c>
      <c r="Y2554" s="6">
        <f t="shared" si="39"/>
        <v>0</v>
      </c>
    </row>
    <row r="2555" spans="1:25" x14ac:dyDescent="0.3">
      <c r="A2555" t="str">
        <f>IF(B2555=1,COUNTIF($B$2:B2555,1),"")</f>
        <v/>
      </c>
      <c r="B2555" t="str">
        <f>IF(C2555=1,COUNTIF($H$2:H2555,H2555),"")</f>
        <v/>
      </c>
      <c r="C2555">
        <f>IF(G2555=List!$P$1,1,0)</f>
        <v>0</v>
      </c>
      <c r="D2555" s="1" t="str">
        <f>IF(E2555=1,COUNTIF($E$2:E2555,1),"")</f>
        <v/>
      </c>
      <c r="E2555" s="1" t="str">
        <f>IF(H2555=List!$P$2,1,"")</f>
        <v/>
      </c>
      <c r="F2555" s="2" t="s">
        <v>11828</v>
      </c>
      <c r="G2555" s="2" t="s">
        <v>9942</v>
      </c>
      <c r="H2555" s="2" t="s">
        <v>6463</v>
      </c>
      <c r="I2555" s="2" t="s">
        <v>3855</v>
      </c>
      <c r="J2555" s="2" t="s">
        <v>937</v>
      </c>
      <c r="K2555" s="2" t="s">
        <v>3868</v>
      </c>
      <c r="L2555" s="2" t="s">
        <v>3869</v>
      </c>
      <c r="M2555" s="2" t="s">
        <v>179</v>
      </c>
      <c r="N2555" s="2" t="s">
        <v>761</v>
      </c>
      <c r="O2555" s="99">
        <v>11659</v>
      </c>
      <c r="P2555" s="2" t="s">
        <v>7295</v>
      </c>
      <c r="W2555" s="101">
        <v>1</v>
      </c>
      <c r="X2555" s="1">
        <f>IFERROR(IF(H2555="","",IF(O2555=0,0.15,IF(VLOOKUP(O2555,'Source Post 14 Status (6.30.26)'!A:B,2,FALSE)=1,0.15,0.5))),0.5)</f>
        <v>0.15</v>
      </c>
      <c r="Y2555" s="6">
        <f t="shared" si="39"/>
        <v>0</v>
      </c>
    </row>
    <row r="2556" spans="1:25" x14ac:dyDescent="0.3">
      <c r="A2556" t="str">
        <f>IF(B2556=1,COUNTIF($B$2:B2556,1),"")</f>
        <v/>
      </c>
      <c r="B2556" t="str">
        <f>IF(C2556=1,COUNTIF($H$2:H2556,H2556),"")</f>
        <v/>
      </c>
      <c r="C2556">
        <f>IF(G2556=List!$P$1,1,0)</f>
        <v>0</v>
      </c>
      <c r="D2556" s="1" t="str">
        <f>IF(E2556=1,COUNTIF($E$2:E2556,1),"")</f>
        <v/>
      </c>
      <c r="E2556" s="1" t="str">
        <f>IF(H2556=List!$P$2,1,"")</f>
        <v/>
      </c>
      <c r="F2556" s="2" t="s">
        <v>11828</v>
      </c>
      <c r="G2556" s="2" t="s">
        <v>9943</v>
      </c>
      <c r="H2556" s="2" t="s">
        <v>6466</v>
      </c>
      <c r="I2556" s="2" t="s">
        <v>3855</v>
      </c>
      <c r="J2556" s="2" t="s">
        <v>937</v>
      </c>
      <c r="K2556" s="2" t="s">
        <v>3871</v>
      </c>
      <c r="L2556" s="2" t="s">
        <v>3872</v>
      </c>
      <c r="M2556" s="2" t="s">
        <v>168</v>
      </c>
      <c r="N2556" s="2" t="s">
        <v>800</v>
      </c>
      <c r="O2556" s="99">
        <v>24736</v>
      </c>
      <c r="P2556" s="2" t="s">
        <v>11275</v>
      </c>
      <c r="S2556">
        <v>120144</v>
      </c>
      <c r="T2556">
        <v>88865</v>
      </c>
      <c r="U2556">
        <v>88098</v>
      </c>
      <c r="V2556" t="s">
        <v>8653</v>
      </c>
      <c r="W2556" s="101">
        <v>46204.412271608795</v>
      </c>
      <c r="X2556" s="1">
        <f>IFERROR(IF(H2556="","",IF(O2556=0,0.15,IF(VLOOKUP(O2556,'Source Post 14 Status (6.30.26)'!A:B,2,FALSE)=1,0.15,0.5))),0.5)</f>
        <v>0.15</v>
      </c>
      <c r="Y2556" s="6">
        <f t="shared" si="39"/>
        <v>26544</v>
      </c>
    </row>
    <row r="2557" spans="1:25" x14ac:dyDescent="0.3">
      <c r="A2557" t="str">
        <f>IF(B2557=1,COUNTIF($B$2:B2557,1),"")</f>
        <v/>
      </c>
      <c r="B2557" t="str">
        <f>IF(C2557=1,COUNTIF($H$2:H2557,H2557),"")</f>
        <v/>
      </c>
      <c r="C2557">
        <f>IF(G2557=List!$P$1,1,0)</f>
        <v>0</v>
      </c>
      <c r="D2557" s="1" t="str">
        <f>IF(E2557=1,COUNTIF($E$2:E2557,1),"")</f>
        <v/>
      </c>
      <c r="E2557" s="1" t="str">
        <f>IF(H2557=List!$P$2,1,"")</f>
        <v/>
      </c>
      <c r="F2557" s="2" t="s">
        <v>11828</v>
      </c>
      <c r="G2557" s="2" t="s">
        <v>9943</v>
      </c>
      <c r="H2557" s="2" t="s">
        <v>6466</v>
      </c>
      <c r="I2557" s="2" t="s">
        <v>3855</v>
      </c>
      <c r="J2557" s="2" t="s">
        <v>937</v>
      </c>
      <c r="K2557" s="2" t="s">
        <v>3871</v>
      </c>
      <c r="L2557" s="2" t="s">
        <v>3872</v>
      </c>
      <c r="M2557" s="2" t="s">
        <v>168</v>
      </c>
      <c r="N2557" s="2" t="s">
        <v>800</v>
      </c>
      <c r="O2557" s="99">
        <v>0</v>
      </c>
      <c r="P2557" s="2" t="s">
        <v>8514</v>
      </c>
      <c r="W2557" s="101">
        <v>1</v>
      </c>
      <c r="X2557" s="1">
        <f>IFERROR(IF(H2557="","",IF(O2557=0,0.15,IF(VLOOKUP(O2557,'Source Post 14 Status (6.30.26)'!A:B,2,FALSE)=1,0.15,0.5))),0.5)</f>
        <v>0.15</v>
      </c>
      <c r="Y2557" s="6">
        <f t="shared" si="39"/>
        <v>0</v>
      </c>
    </row>
    <row r="2558" spans="1:25" x14ac:dyDescent="0.3">
      <c r="A2558" t="str">
        <f>IF(B2558=1,COUNTIF($B$2:B2558,1),"")</f>
        <v/>
      </c>
      <c r="B2558" t="str">
        <f>IF(C2558=1,COUNTIF($H$2:H2558,H2558),"")</f>
        <v/>
      </c>
      <c r="C2558">
        <f>IF(G2558=List!$P$1,1,0)</f>
        <v>0</v>
      </c>
      <c r="D2558" s="1" t="str">
        <f>IF(E2558=1,COUNTIF($E$2:E2558,1),"")</f>
        <v/>
      </c>
      <c r="E2558" s="1" t="str">
        <f>IF(H2558=List!$P$2,1,"")</f>
        <v/>
      </c>
      <c r="F2558" s="2" t="s">
        <v>11828</v>
      </c>
      <c r="G2558" s="2" t="s">
        <v>9943</v>
      </c>
      <c r="H2558" s="2" t="s">
        <v>6466</v>
      </c>
      <c r="I2558" s="2" t="s">
        <v>3855</v>
      </c>
      <c r="J2558" s="2" t="s">
        <v>937</v>
      </c>
      <c r="K2558" s="2" t="s">
        <v>3871</v>
      </c>
      <c r="L2558" s="2" t="s">
        <v>3872</v>
      </c>
      <c r="M2558" s="2" t="s">
        <v>168</v>
      </c>
      <c r="N2558" s="2" t="s">
        <v>800</v>
      </c>
      <c r="O2558" s="99">
        <v>0</v>
      </c>
      <c r="P2558" s="2" t="s">
        <v>8513</v>
      </c>
      <c r="W2558" s="101">
        <v>1</v>
      </c>
      <c r="X2558" s="1">
        <f>IFERROR(IF(H2558="","",IF(O2558=0,0.15,IF(VLOOKUP(O2558,'Source Post 14 Status (6.30.26)'!A:B,2,FALSE)=1,0.15,0.5))),0.5)</f>
        <v>0.15</v>
      </c>
      <c r="Y2558" s="6">
        <f t="shared" si="39"/>
        <v>0</v>
      </c>
    </row>
    <row r="2559" spans="1:25" x14ac:dyDescent="0.3">
      <c r="A2559" t="str">
        <f>IF(B2559=1,COUNTIF($B$2:B2559,1),"")</f>
        <v/>
      </c>
      <c r="B2559" t="str">
        <f>IF(C2559=1,COUNTIF($H$2:H2559,H2559),"")</f>
        <v/>
      </c>
      <c r="C2559">
        <f>IF(G2559=List!$P$1,1,0)</f>
        <v>0</v>
      </c>
      <c r="D2559" s="1" t="str">
        <f>IF(E2559=1,COUNTIF($E$2:E2559,1),"")</f>
        <v/>
      </c>
      <c r="E2559" s="1" t="str">
        <f>IF(H2559=List!$P$2,1,"")</f>
        <v/>
      </c>
      <c r="F2559" s="2" t="s">
        <v>11828</v>
      </c>
      <c r="G2559" s="2" t="s">
        <v>9943</v>
      </c>
      <c r="H2559" s="2" t="s">
        <v>6466</v>
      </c>
      <c r="I2559" s="2" t="s">
        <v>3855</v>
      </c>
      <c r="J2559" s="2" t="s">
        <v>937</v>
      </c>
      <c r="K2559" s="2" t="s">
        <v>3871</v>
      </c>
      <c r="L2559" s="2" t="s">
        <v>3872</v>
      </c>
      <c r="M2559" s="2" t="s">
        <v>168</v>
      </c>
      <c r="N2559" s="2" t="s">
        <v>800</v>
      </c>
      <c r="O2559" s="99">
        <v>10950</v>
      </c>
      <c r="P2559" s="2" t="s">
        <v>7233</v>
      </c>
      <c r="Q2559">
        <v>77304</v>
      </c>
      <c r="R2559">
        <v>77543</v>
      </c>
      <c r="S2559">
        <v>76771</v>
      </c>
      <c r="V2559" t="s">
        <v>8653</v>
      </c>
      <c r="W2559" s="101">
        <v>46203.621802511574</v>
      </c>
      <c r="X2559" s="1">
        <f>IFERROR(IF(H2559="","",IF(O2559=0,0.15,IF(VLOOKUP(O2559,'Source Post 14 Status (6.30.26)'!A:B,2,FALSE)=1,0.15,0.5))),0.5)</f>
        <v>0.5</v>
      </c>
      <c r="Y2559" s="6">
        <f t="shared" si="39"/>
        <v>0</v>
      </c>
    </row>
    <row r="2560" spans="1:25" x14ac:dyDescent="0.3">
      <c r="A2560" t="str">
        <f>IF(B2560=1,COUNTIF($B$2:B2560,1),"")</f>
        <v/>
      </c>
      <c r="B2560" t="str">
        <f>IF(C2560=1,COUNTIF($H$2:H2560,H2560),"")</f>
        <v/>
      </c>
      <c r="C2560">
        <f>IF(G2560=List!$P$1,1,0)</f>
        <v>0</v>
      </c>
      <c r="D2560" s="1" t="str">
        <f>IF(E2560=1,COUNTIF($E$2:E2560,1),"")</f>
        <v/>
      </c>
      <c r="E2560" s="1" t="str">
        <f>IF(H2560=List!$P$2,1,"")</f>
        <v/>
      </c>
      <c r="F2560" s="2" t="s">
        <v>11828</v>
      </c>
      <c r="G2560" s="2" t="s">
        <v>9943</v>
      </c>
      <c r="H2560" s="2" t="s">
        <v>6464</v>
      </c>
      <c r="I2560" s="2" t="s">
        <v>3855</v>
      </c>
      <c r="J2560" s="2" t="s">
        <v>937</v>
      </c>
      <c r="K2560" s="2" t="s">
        <v>3871</v>
      </c>
      <c r="L2560" s="2" t="s">
        <v>3872</v>
      </c>
      <c r="M2560" s="2" t="s">
        <v>185</v>
      </c>
      <c r="N2560" s="2" t="s">
        <v>759</v>
      </c>
      <c r="O2560" s="99">
        <v>0</v>
      </c>
      <c r="P2560" s="2" t="s">
        <v>8513</v>
      </c>
      <c r="W2560" s="101">
        <v>1</v>
      </c>
      <c r="X2560" s="1">
        <f>IFERROR(IF(H2560="","",IF(O2560=0,0.15,IF(VLOOKUP(O2560,'Source Post 14 Status (6.30.26)'!A:B,2,FALSE)=1,0.15,0.5))),0.5)</f>
        <v>0.15</v>
      </c>
      <c r="Y2560" s="6">
        <f t="shared" si="39"/>
        <v>0</v>
      </c>
    </row>
    <row r="2561" spans="1:25" x14ac:dyDescent="0.3">
      <c r="A2561" t="str">
        <f>IF(B2561=1,COUNTIF($B$2:B2561,1),"")</f>
        <v/>
      </c>
      <c r="B2561" t="str">
        <f>IF(C2561=1,COUNTIF($H$2:H2561,H2561),"")</f>
        <v/>
      </c>
      <c r="C2561">
        <f>IF(G2561=List!$P$1,1,0)</f>
        <v>0</v>
      </c>
      <c r="D2561" s="1" t="str">
        <f>IF(E2561=1,COUNTIF($E$2:E2561,1),"")</f>
        <v/>
      </c>
      <c r="E2561" s="1" t="str">
        <f>IF(H2561=List!$P$2,1,"")</f>
        <v/>
      </c>
      <c r="F2561" s="2" t="s">
        <v>11828</v>
      </c>
      <c r="G2561" s="2" t="s">
        <v>9943</v>
      </c>
      <c r="H2561" s="2" t="s">
        <v>6464</v>
      </c>
      <c r="I2561" s="2" t="s">
        <v>3855</v>
      </c>
      <c r="J2561" s="2" t="s">
        <v>937</v>
      </c>
      <c r="K2561" s="2" t="s">
        <v>3871</v>
      </c>
      <c r="L2561" s="2" t="s">
        <v>3872</v>
      </c>
      <c r="M2561" s="2" t="s">
        <v>185</v>
      </c>
      <c r="N2561" s="2" t="s">
        <v>759</v>
      </c>
      <c r="O2561" s="99">
        <v>16451</v>
      </c>
      <c r="P2561" s="2" t="s">
        <v>7595</v>
      </c>
      <c r="R2561">
        <v>596000</v>
      </c>
      <c r="S2561">
        <v>598000</v>
      </c>
      <c r="T2561">
        <v>297500</v>
      </c>
      <c r="U2561">
        <v>297500</v>
      </c>
      <c r="V2561" t="s">
        <v>8653</v>
      </c>
      <c r="W2561" s="101">
        <v>46204.407777858796</v>
      </c>
      <c r="X2561" s="1">
        <f>IFERROR(IF(H2561="","",IF(O2561=0,0.15,IF(VLOOKUP(O2561,'Source Post 14 Status (6.30.26)'!A:B,2,FALSE)=1,0.15,0.5))),0.5)</f>
        <v>0.15</v>
      </c>
      <c r="Y2561" s="6">
        <f t="shared" si="39"/>
        <v>89250</v>
      </c>
    </row>
    <row r="2562" spans="1:25" x14ac:dyDescent="0.3">
      <c r="A2562" t="str">
        <f>IF(B2562=1,COUNTIF($B$2:B2562,1),"")</f>
        <v/>
      </c>
      <c r="B2562" t="str">
        <f>IF(C2562=1,COUNTIF($H$2:H2562,H2562),"")</f>
        <v/>
      </c>
      <c r="C2562">
        <f>IF(G2562=List!$P$1,1,0)</f>
        <v>0</v>
      </c>
      <c r="D2562" s="1" t="str">
        <f>IF(E2562=1,COUNTIF($E$2:E2562,1),"")</f>
        <v/>
      </c>
      <c r="E2562" s="1" t="str">
        <f>IF(H2562=List!$P$2,1,"")</f>
        <v/>
      </c>
      <c r="F2562" s="2" t="s">
        <v>11828</v>
      </c>
      <c r="G2562" s="2" t="s">
        <v>9943</v>
      </c>
      <c r="H2562" s="2" t="s">
        <v>6465</v>
      </c>
      <c r="I2562" s="2" t="s">
        <v>3855</v>
      </c>
      <c r="J2562" s="2" t="s">
        <v>937</v>
      </c>
      <c r="K2562" s="2" t="s">
        <v>3871</v>
      </c>
      <c r="L2562" s="2" t="s">
        <v>3872</v>
      </c>
      <c r="M2562" s="2" t="s">
        <v>170</v>
      </c>
      <c r="N2562" s="2" t="s">
        <v>763</v>
      </c>
      <c r="O2562" s="99">
        <v>23023</v>
      </c>
      <c r="P2562" s="2" t="s">
        <v>8473</v>
      </c>
      <c r="R2562">
        <v>888849</v>
      </c>
      <c r="S2562">
        <v>884974</v>
      </c>
      <c r="T2562">
        <v>446417</v>
      </c>
      <c r="U2562">
        <v>438760</v>
      </c>
      <c r="V2562" t="s">
        <v>8653</v>
      </c>
      <c r="W2562" s="101">
        <v>46204.410214849537</v>
      </c>
      <c r="X2562" s="1">
        <f>IFERROR(IF(H2562="","",IF(O2562=0,0.15,IF(VLOOKUP(O2562,'Source Post 14 Status (6.30.26)'!A:B,2,FALSE)=1,0.15,0.5))),0.5)</f>
        <v>0.15</v>
      </c>
      <c r="Y2562" s="6">
        <f t="shared" si="39"/>
        <v>132777</v>
      </c>
    </row>
    <row r="2563" spans="1:25" x14ac:dyDescent="0.3">
      <c r="A2563" t="str">
        <f>IF(B2563=1,COUNTIF($B$2:B2563,1),"")</f>
        <v/>
      </c>
      <c r="B2563" t="str">
        <f>IF(C2563=1,COUNTIF($H$2:H2563,H2563),"")</f>
        <v/>
      </c>
      <c r="C2563">
        <f>IF(G2563=List!$P$1,1,0)</f>
        <v>0</v>
      </c>
      <c r="D2563" s="1" t="str">
        <f>IF(E2563=1,COUNTIF($E$2:E2563,1),"")</f>
        <v/>
      </c>
      <c r="E2563" s="1" t="str">
        <f>IF(H2563=List!$P$2,1,"")</f>
        <v/>
      </c>
      <c r="F2563" s="2" t="s">
        <v>11828</v>
      </c>
      <c r="G2563" s="2" t="s">
        <v>9963</v>
      </c>
      <c r="H2563" s="2" t="s">
        <v>6474</v>
      </c>
      <c r="I2563" s="2" t="s">
        <v>3855</v>
      </c>
      <c r="J2563" s="2" t="s">
        <v>950</v>
      </c>
      <c r="K2563" s="2" t="s">
        <v>3897</v>
      </c>
      <c r="L2563" s="2" t="s">
        <v>3898</v>
      </c>
      <c r="M2563" s="2" t="s">
        <v>159</v>
      </c>
      <c r="N2563" s="2" t="s">
        <v>756</v>
      </c>
      <c r="O2563" s="99">
        <v>24624</v>
      </c>
      <c r="P2563" s="2" t="s">
        <v>11522</v>
      </c>
      <c r="Q2563">
        <v>5226500</v>
      </c>
      <c r="R2563">
        <v>5230500</v>
      </c>
      <c r="S2563">
        <v>11546000</v>
      </c>
      <c r="T2563">
        <v>5776500</v>
      </c>
      <c r="U2563">
        <v>5778500</v>
      </c>
      <c r="V2563" t="s">
        <v>11523</v>
      </c>
      <c r="W2563" s="101">
        <v>46195.464859027779</v>
      </c>
      <c r="X2563" s="1">
        <f>IFERROR(IF(H2563="","",IF(O2563=0,0.15,IF(VLOOKUP(O2563,'Source Post 14 Status (6.30.26)'!A:B,2,FALSE)=1,0.15,0.5))),0.5)</f>
        <v>0.5</v>
      </c>
      <c r="Y2563" s="6">
        <f t="shared" ref="Y2563:Y2626" si="40">IF(H2563="","",ROUND(MIN((T2563+U2563)*X2563,T2563),0))</f>
        <v>5776500</v>
      </c>
    </row>
    <row r="2564" spans="1:25" x14ac:dyDescent="0.3">
      <c r="A2564" t="str">
        <f>IF(B2564=1,COUNTIF($B$2:B2564,1),"")</f>
        <v/>
      </c>
      <c r="B2564" t="str">
        <f>IF(C2564=1,COUNTIF($H$2:H2564,H2564),"")</f>
        <v/>
      </c>
      <c r="C2564">
        <f>IF(G2564=List!$P$1,1,0)</f>
        <v>0</v>
      </c>
      <c r="D2564" s="1" t="str">
        <f>IF(E2564=1,COUNTIF($E$2:E2564,1),"")</f>
        <v/>
      </c>
      <c r="E2564" s="1" t="str">
        <f>IF(H2564=List!$P$2,1,"")</f>
        <v/>
      </c>
      <c r="F2564" s="2" t="s">
        <v>11828</v>
      </c>
      <c r="G2564" s="2" t="s">
        <v>9963</v>
      </c>
      <c r="H2564" s="2" t="s">
        <v>6474</v>
      </c>
      <c r="I2564" s="2" t="s">
        <v>3855</v>
      </c>
      <c r="J2564" s="2" t="s">
        <v>950</v>
      </c>
      <c r="K2564" s="2" t="s">
        <v>3897</v>
      </c>
      <c r="L2564" s="2" t="s">
        <v>3898</v>
      </c>
      <c r="M2564" s="2" t="s">
        <v>159</v>
      </c>
      <c r="N2564" s="2" t="s">
        <v>756</v>
      </c>
      <c r="O2564" s="99">
        <v>0</v>
      </c>
      <c r="P2564" s="2" t="s">
        <v>8514</v>
      </c>
      <c r="S2564">
        <v>2100000</v>
      </c>
      <c r="T2564">
        <v>1025000</v>
      </c>
      <c r="U2564">
        <v>1025000</v>
      </c>
      <c r="V2564" t="s">
        <v>11523</v>
      </c>
      <c r="W2564" s="101">
        <v>46202.335802395835</v>
      </c>
      <c r="X2564" s="1">
        <f>IFERROR(IF(H2564="","",IF(O2564=0,0.15,IF(VLOOKUP(O2564,'Source Post 14 Status (6.30.26)'!A:B,2,FALSE)=1,0.15,0.5))),0.5)</f>
        <v>0.15</v>
      </c>
      <c r="Y2564" s="6">
        <f t="shared" si="40"/>
        <v>307500</v>
      </c>
    </row>
    <row r="2565" spans="1:25" x14ac:dyDescent="0.3">
      <c r="A2565" t="str">
        <f>IF(B2565=1,COUNTIF($B$2:B2565,1),"")</f>
        <v/>
      </c>
      <c r="B2565" t="str">
        <f>IF(C2565=1,COUNTIF($H$2:H2565,H2565),"")</f>
        <v/>
      </c>
      <c r="C2565">
        <f>IF(G2565=List!$P$1,1,0)</f>
        <v>0</v>
      </c>
      <c r="D2565" s="1" t="str">
        <f>IF(E2565=1,COUNTIF($E$2:E2565,1),"")</f>
        <v/>
      </c>
      <c r="E2565" s="1" t="str">
        <f>IF(H2565=List!$P$2,1,"")</f>
        <v/>
      </c>
      <c r="F2565" s="2" t="s">
        <v>11828</v>
      </c>
      <c r="G2565" s="2" t="s">
        <v>9963</v>
      </c>
      <c r="H2565" s="2" t="s">
        <v>6474</v>
      </c>
      <c r="I2565" s="2" t="s">
        <v>3855</v>
      </c>
      <c r="J2565" s="2" t="s">
        <v>950</v>
      </c>
      <c r="K2565" s="2" t="s">
        <v>3897</v>
      </c>
      <c r="L2565" s="2" t="s">
        <v>3898</v>
      </c>
      <c r="M2565" s="2" t="s">
        <v>159</v>
      </c>
      <c r="N2565" s="2" t="s">
        <v>756</v>
      </c>
      <c r="O2565" s="99">
        <v>12029</v>
      </c>
      <c r="P2565" s="2" t="s">
        <v>7358</v>
      </c>
      <c r="Q2565">
        <v>82500</v>
      </c>
      <c r="R2565">
        <v>82500</v>
      </c>
      <c r="S2565">
        <v>165000</v>
      </c>
      <c r="V2565" t="s">
        <v>11523</v>
      </c>
      <c r="W2565" s="101">
        <v>46191.631114351854</v>
      </c>
      <c r="X2565" s="1">
        <f>IFERROR(IF(H2565="","",IF(O2565=0,0.15,IF(VLOOKUP(O2565,'Source Post 14 Status (6.30.26)'!A:B,2,FALSE)=1,0.15,0.5))),0.5)</f>
        <v>0.15</v>
      </c>
      <c r="Y2565" s="6">
        <f t="shared" si="40"/>
        <v>0</v>
      </c>
    </row>
    <row r="2566" spans="1:25" x14ac:dyDescent="0.3">
      <c r="A2566" t="str">
        <f>IF(B2566=1,COUNTIF($B$2:B2566,1),"")</f>
        <v/>
      </c>
      <c r="B2566" t="str">
        <f>IF(C2566=1,COUNTIF($H$2:H2566,H2566),"")</f>
        <v/>
      </c>
      <c r="C2566">
        <f>IF(G2566=List!$P$1,1,0)</f>
        <v>0</v>
      </c>
      <c r="D2566" s="1" t="str">
        <f>IF(E2566=1,COUNTIF($E$2:E2566,1),"")</f>
        <v/>
      </c>
      <c r="E2566" s="1" t="str">
        <f>IF(H2566=List!$P$2,1,"")</f>
        <v/>
      </c>
      <c r="F2566" s="2" t="s">
        <v>11828</v>
      </c>
      <c r="G2566" s="2" t="s">
        <v>9963</v>
      </c>
      <c r="H2566" s="2" t="s">
        <v>6474</v>
      </c>
      <c r="I2566" s="2" t="s">
        <v>3855</v>
      </c>
      <c r="J2566" s="2" t="s">
        <v>950</v>
      </c>
      <c r="K2566" s="2" t="s">
        <v>3897</v>
      </c>
      <c r="L2566" s="2" t="s">
        <v>3898</v>
      </c>
      <c r="M2566" s="2" t="s">
        <v>159</v>
      </c>
      <c r="N2566" s="2" t="s">
        <v>756</v>
      </c>
      <c r="O2566" s="99">
        <v>10801</v>
      </c>
      <c r="P2566" s="2" t="s">
        <v>7216</v>
      </c>
      <c r="Q2566">
        <v>120000</v>
      </c>
      <c r="R2566">
        <v>120000</v>
      </c>
      <c r="V2566" t="s">
        <v>11523</v>
      </c>
      <c r="W2566" s="101">
        <v>46195.46651435185</v>
      </c>
      <c r="X2566" s="1">
        <f>IFERROR(IF(H2566="","",IF(O2566=0,0.15,IF(VLOOKUP(O2566,'Source Post 14 Status (6.30.26)'!A:B,2,FALSE)=1,0.15,0.5))),0.5)</f>
        <v>0.15</v>
      </c>
      <c r="Y2566" s="6">
        <f t="shared" si="40"/>
        <v>0</v>
      </c>
    </row>
    <row r="2567" spans="1:25" x14ac:dyDescent="0.3">
      <c r="A2567" t="str">
        <f>IF(B2567=1,COUNTIF($B$2:B2567,1),"")</f>
        <v/>
      </c>
      <c r="B2567" t="str">
        <f>IF(C2567=1,COUNTIF($H$2:H2567,H2567),"")</f>
        <v/>
      </c>
      <c r="C2567">
        <f>IF(G2567=List!$P$1,1,0)</f>
        <v>0</v>
      </c>
      <c r="D2567" s="1" t="str">
        <f>IF(E2567=1,COUNTIF($E$2:E2567,1),"")</f>
        <v/>
      </c>
      <c r="E2567" s="1" t="str">
        <f>IF(H2567=List!$P$2,1,"")</f>
        <v/>
      </c>
      <c r="F2567" s="2" t="s">
        <v>11828</v>
      </c>
      <c r="G2567" s="2" t="s">
        <v>9963</v>
      </c>
      <c r="H2567" s="2" t="s">
        <v>6474</v>
      </c>
      <c r="I2567" s="2" t="s">
        <v>3855</v>
      </c>
      <c r="J2567" s="2" t="s">
        <v>950</v>
      </c>
      <c r="K2567" s="2" t="s">
        <v>3897</v>
      </c>
      <c r="L2567" s="2" t="s">
        <v>3898</v>
      </c>
      <c r="M2567" s="2" t="s">
        <v>159</v>
      </c>
      <c r="N2567" s="2" t="s">
        <v>756</v>
      </c>
      <c r="O2567" s="99">
        <v>17992</v>
      </c>
      <c r="P2567" s="2" t="s">
        <v>7861</v>
      </c>
      <c r="Q2567">
        <v>92700</v>
      </c>
      <c r="R2567">
        <v>91350</v>
      </c>
      <c r="V2567" t="s">
        <v>11523</v>
      </c>
      <c r="W2567" s="101">
        <v>46195.465358252317</v>
      </c>
      <c r="X2567" s="1">
        <f>IFERROR(IF(H2567="","",IF(O2567=0,0.15,IF(VLOOKUP(O2567,'Source Post 14 Status (6.30.26)'!A:B,2,FALSE)=1,0.15,0.5))),0.5)</f>
        <v>0.15</v>
      </c>
      <c r="Y2567" s="6">
        <f t="shared" si="40"/>
        <v>0</v>
      </c>
    </row>
    <row r="2568" spans="1:25" x14ac:dyDescent="0.3">
      <c r="A2568" t="str">
        <f>IF(B2568=1,COUNTIF($B$2:B2568,1),"")</f>
        <v/>
      </c>
      <c r="B2568" t="str">
        <f>IF(C2568=1,COUNTIF($H$2:H2568,H2568),"")</f>
        <v/>
      </c>
      <c r="C2568">
        <f>IF(G2568=List!$P$1,1,0)</f>
        <v>0</v>
      </c>
      <c r="D2568" s="1" t="str">
        <f>IF(E2568=1,COUNTIF($E$2:E2568,1),"")</f>
        <v/>
      </c>
      <c r="E2568" s="1" t="str">
        <f>IF(H2568=List!$P$2,1,"")</f>
        <v/>
      </c>
      <c r="F2568" s="2" t="s">
        <v>11828</v>
      </c>
      <c r="G2568" s="2" t="s">
        <v>9963</v>
      </c>
      <c r="H2568" s="2" t="s">
        <v>6474</v>
      </c>
      <c r="I2568" s="2" t="s">
        <v>3855</v>
      </c>
      <c r="J2568" s="2" t="s">
        <v>950</v>
      </c>
      <c r="K2568" s="2" t="s">
        <v>3897</v>
      </c>
      <c r="L2568" s="2" t="s">
        <v>3898</v>
      </c>
      <c r="M2568" s="2" t="s">
        <v>159</v>
      </c>
      <c r="N2568" s="2" t="s">
        <v>756</v>
      </c>
      <c r="O2568" s="99">
        <v>17991</v>
      </c>
      <c r="P2568" s="2" t="s">
        <v>7860</v>
      </c>
      <c r="Q2568">
        <v>406925</v>
      </c>
      <c r="R2568">
        <v>406000</v>
      </c>
      <c r="V2568" t="s">
        <v>11523</v>
      </c>
      <c r="W2568" s="101">
        <v>46195.465162499997</v>
      </c>
      <c r="X2568" s="1">
        <f>IFERROR(IF(H2568="","",IF(O2568=0,0.15,IF(VLOOKUP(O2568,'Source Post 14 Status (6.30.26)'!A:B,2,FALSE)=1,0.15,0.5))),0.5)</f>
        <v>0.15</v>
      </c>
      <c r="Y2568" s="6">
        <f t="shared" si="40"/>
        <v>0</v>
      </c>
    </row>
    <row r="2569" spans="1:25" x14ac:dyDescent="0.3">
      <c r="A2569" t="str">
        <f>IF(B2569=1,COUNTIF($B$2:B2569,1),"")</f>
        <v/>
      </c>
      <c r="B2569" t="str">
        <f>IF(C2569=1,COUNTIF($H$2:H2569,H2569),"")</f>
        <v/>
      </c>
      <c r="C2569">
        <f>IF(G2569=List!$P$1,1,0)</f>
        <v>0</v>
      </c>
      <c r="D2569" s="1" t="str">
        <f>IF(E2569=1,COUNTIF($E$2:E2569,1),"")</f>
        <v/>
      </c>
      <c r="E2569" s="1" t="str">
        <f>IF(H2569=List!$P$2,1,"")</f>
        <v/>
      </c>
      <c r="F2569" s="2" t="s">
        <v>11828</v>
      </c>
      <c r="G2569" s="2" t="s">
        <v>9963</v>
      </c>
      <c r="H2569" s="2" t="s">
        <v>6474</v>
      </c>
      <c r="I2569" s="2" t="s">
        <v>3855</v>
      </c>
      <c r="J2569" s="2" t="s">
        <v>950</v>
      </c>
      <c r="K2569" s="2" t="s">
        <v>3897</v>
      </c>
      <c r="L2569" s="2" t="s">
        <v>3898</v>
      </c>
      <c r="M2569" s="2" t="s">
        <v>159</v>
      </c>
      <c r="N2569" s="2" t="s">
        <v>756</v>
      </c>
      <c r="O2569" s="99">
        <v>0</v>
      </c>
      <c r="P2569" s="2" t="s">
        <v>8513</v>
      </c>
      <c r="W2569" s="101">
        <v>1</v>
      </c>
      <c r="X2569" s="1">
        <f>IFERROR(IF(H2569="","",IF(O2569=0,0.15,IF(VLOOKUP(O2569,'Source Post 14 Status (6.30.26)'!A:B,2,FALSE)=1,0.15,0.5))),0.5)</f>
        <v>0.15</v>
      </c>
      <c r="Y2569" s="6">
        <f t="shared" si="40"/>
        <v>0</v>
      </c>
    </row>
    <row r="2570" spans="1:25" x14ac:dyDescent="0.3">
      <c r="A2570" t="str">
        <f>IF(B2570=1,COUNTIF($B$2:B2570,1),"")</f>
        <v/>
      </c>
      <c r="B2570" t="str">
        <f>IF(C2570=1,COUNTIF($H$2:H2570,H2570),"")</f>
        <v/>
      </c>
      <c r="C2570">
        <f>IF(G2570=List!$P$1,1,0)</f>
        <v>0</v>
      </c>
      <c r="D2570" s="1" t="str">
        <f>IF(E2570=1,COUNTIF($E$2:E2570,1),"")</f>
        <v/>
      </c>
      <c r="E2570" s="1" t="str">
        <f>IF(H2570=List!$P$2,1,"")</f>
        <v/>
      </c>
      <c r="F2570" s="2" t="s">
        <v>11828</v>
      </c>
      <c r="G2570" s="2" t="s">
        <v>9963</v>
      </c>
      <c r="H2570" s="2" t="s">
        <v>6474</v>
      </c>
      <c r="I2570" s="2" t="s">
        <v>3855</v>
      </c>
      <c r="J2570" s="2" t="s">
        <v>950</v>
      </c>
      <c r="K2570" s="2" t="s">
        <v>3897</v>
      </c>
      <c r="L2570" s="2" t="s">
        <v>3898</v>
      </c>
      <c r="M2570" s="2" t="s">
        <v>159</v>
      </c>
      <c r="N2570" s="2" t="s">
        <v>756</v>
      </c>
      <c r="O2570" s="99">
        <v>15558</v>
      </c>
      <c r="P2570" s="2" t="s">
        <v>7477</v>
      </c>
      <c r="Q2570">
        <v>160000</v>
      </c>
      <c r="R2570">
        <v>160000</v>
      </c>
      <c r="S2570">
        <v>320000</v>
      </c>
      <c r="T2570">
        <v>160000</v>
      </c>
      <c r="U2570">
        <v>160000</v>
      </c>
      <c r="V2570" t="s">
        <v>11523</v>
      </c>
      <c r="W2570" s="101">
        <v>46195.464421296296</v>
      </c>
      <c r="X2570" s="1">
        <f>IFERROR(IF(H2570="","",IF(O2570=0,0.15,IF(VLOOKUP(O2570,'Source Post 14 Status (6.30.26)'!A:B,2,FALSE)=1,0.15,0.5))),0.5)</f>
        <v>0.15</v>
      </c>
      <c r="Y2570" s="6">
        <f t="shared" si="40"/>
        <v>48000</v>
      </c>
    </row>
    <row r="2571" spans="1:25" x14ac:dyDescent="0.3">
      <c r="A2571" t="str">
        <f>IF(B2571=1,COUNTIF($B$2:B2571,1),"")</f>
        <v/>
      </c>
      <c r="B2571" t="str">
        <f>IF(C2571=1,COUNTIF($H$2:H2571,H2571),"")</f>
        <v/>
      </c>
      <c r="C2571">
        <f>IF(G2571=List!$P$1,1,0)</f>
        <v>0</v>
      </c>
      <c r="D2571" s="1" t="str">
        <f>IF(E2571=1,COUNTIF($E$2:E2571,1),"")</f>
        <v/>
      </c>
      <c r="E2571" s="1" t="str">
        <f>IF(H2571=List!$P$2,1,"")</f>
        <v/>
      </c>
      <c r="F2571" s="2" t="s">
        <v>11828</v>
      </c>
      <c r="G2571" s="2" t="s">
        <v>9963</v>
      </c>
      <c r="H2571" s="2" t="s">
        <v>6474</v>
      </c>
      <c r="I2571" s="2" t="s">
        <v>3855</v>
      </c>
      <c r="J2571" s="2" t="s">
        <v>950</v>
      </c>
      <c r="K2571" s="2" t="s">
        <v>3897</v>
      </c>
      <c r="L2571" s="2" t="s">
        <v>3898</v>
      </c>
      <c r="M2571" s="2" t="s">
        <v>159</v>
      </c>
      <c r="N2571" s="2" t="s">
        <v>756</v>
      </c>
      <c r="O2571" s="99">
        <v>24733</v>
      </c>
      <c r="P2571" s="2" t="s">
        <v>11524</v>
      </c>
      <c r="Q2571">
        <v>2299410</v>
      </c>
      <c r="R2571">
        <v>2304125</v>
      </c>
      <c r="S2571">
        <v>703750</v>
      </c>
      <c r="T2571">
        <v>351875</v>
      </c>
      <c r="U2571">
        <v>349250</v>
      </c>
      <c r="V2571" t="s">
        <v>11523</v>
      </c>
      <c r="W2571" s="101">
        <v>46195.466252546299</v>
      </c>
      <c r="X2571" s="1">
        <f>IFERROR(IF(H2571="","",IF(O2571=0,0.15,IF(VLOOKUP(O2571,'Source Post 14 Status (6.30.26)'!A:B,2,FALSE)=1,0.15,0.5))),0.5)</f>
        <v>0.15</v>
      </c>
      <c r="Y2571" s="6">
        <f t="shared" si="40"/>
        <v>105169</v>
      </c>
    </row>
    <row r="2572" spans="1:25" x14ac:dyDescent="0.3">
      <c r="A2572" t="str">
        <f>IF(B2572=1,COUNTIF($B$2:B2572,1),"")</f>
        <v/>
      </c>
      <c r="B2572" t="str">
        <f>IF(C2572=1,COUNTIF($H$2:H2572,H2572),"")</f>
        <v/>
      </c>
      <c r="C2572">
        <f>IF(G2572=List!$P$1,1,0)</f>
        <v>0</v>
      </c>
      <c r="D2572" s="1" t="str">
        <f>IF(E2572=1,COUNTIF($E$2:E2572,1),"")</f>
        <v/>
      </c>
      <c r="E2572" s="1" t="str">
        <f>IF(H2572=List!$P$2,1,"")</f>
        <v/>
      </c>
      <c r="F2572" s="2" t="s">
        <v>11828</v>
      </c>
      <c r="G2572" s="2" t="s">
        <v>9963</v>
      </c>
      <c r="H2572" s="2" t="s">
        <v>6474</v>
      </c>
      <c r="I2572" s="2" t="s">
        <v>3855</v>
      </c>
      <c r="J2572" s="2" t="s">
        <v>950</v>
      </c>
      <c r="K2572" s="2" t="s">
        <v>3897</v>
      </c>
      <c r="L2572" s="2" t="s">
        <v>3898</v>
      </c>
      <c r="M2572" s="2" t="s">
        <v>159</v>
      </c>
      <c r="N2572" s="2" t="s">
        <v>756</v>
      </c>
      <c r="O2572" s="99">
        <v>27321</v>
      </c>
      <c r="P2572" s="2" t="s">
        <v>11525</v>
      </c>
      <c r="S2572">
        <v>2797000</v>
      </c>
      <c r="T2572">
        <v>950500</v>
      </c>
      <c r="U2572">
        <v>950500</v>
      </c>
      <c r="V2572" t="s">
        <v>11523</v>
      </c>
      <c r="W2572" s="101">
        <v>46202.33531091435</v>
      </c>
      <c r="X2572" s="1">
        <f>IFERROR(IF(H2572="","",IF(O2572=0,0.15,IF(VLOOKUP(O2572,'Source Post 14 Status (6.30.26)'!A:B,2,FALSE)=1,0.15,0.5))),0.5)</f>
        <v>0.5</v>
      </c>
      <c r="Y2572" s="6">
        <f t="shared" si="40"/>
        <v>950500</v>
      </c>
    </row>
    <row r="2573" spans="1:25" x14ac:dyDescent="0.3">
      <c r="A2573" t="str">
        <f>IF(B2573=1,COUNTIF($B$2:B2573,1),"")</f>
        <v/>
      </c>
      <c r="B2573" t="str">
        <f>IF(C2573=1,COUNTIF($H$2:H2573,H2573),"")</f>
        <v/>
      </c>
      <c r="C2573">
        <f>IF(G2573=List!$P$1,1,0)</f>
        <v>0</v>
      </c>
      <c r="D2573" s="1" t="str">
        <f>IF(E2573=1,COUNTIF($E$2:E2573,1),"")</f>
        <v/>
      </c>
      <c r="E2573" s="1" t="str">
        <f>IF(H2573=List!$P$2,1,"")</f>
        <v/>
      </c>
      <c r="F2573" s="2" t="s">
        <v>11828</v>
      </c>
      <c r="G2573" s="2" t="s">
        <v>9964</v>
      </c>
      <c r="H2573" s="2" t="s">
        <v>6475</v>
      </c>
      <c r="I2573" s="2" t="s">
        <v>3855</v>
      </c>
      <c r="J2573" s="2" t="s">
        <v>950</v>
      </c>
      <c r="K2573" s="2" t="s">
        <v>3900</v>
      </c>
      <c r="L2573" s="2" t="s">
        <v>3901</v>
      </c>
      <c r="M2573" s="2" t="s">
        <v>159</v>
      </c>
      <c r="N2573" s="2" t="s">
        <v>756</v>
      </c>
      <c r="O2573" s="99">
        <v>16532</v>
      </c>
      <c r="P2573" s="2" t="s">
        <v>7615</v>
      </c>
      <c r="W2573" s="101">
        <v>1</v>
      </c>
      <c r="X2573" s="1">
        <f>IFERROR(IF(H2573="","",IF(O2573=0,0.15,IF(VLOOKUP(O2573,'Source Post 14 Status (6.30.26)'!A:B,2,FALSE)=1,0.15,0.5))),0.5)</f>
        <v>0.5</v>
      </c>
      <c r="Y2573" s="6">
        <f t="shared" si="40"/>
        <v>0</v>
      </c>
    </row>
    <row r="2574" spans="1:25" x14ac:dyDescent="0.3">
      <c r="A2574" t="str">
        <f>IF(B2574=1,COUNTIF($B$2:B2574,1),"")</f>
        <v/>
      </c>
      <c r="B2574" t="str">
        <f>IF(C2574=1,COUNTIF($H$2:H2574,H2574),"")</f>
        <v/>
      </c>
      <c r="C2574">
        <f>IF(G2574=List!$P$1,1,0)</f>
        <v>0</v>
      </c>
      <c r="D2574" s="1" t="str">
        <f>IF(E2574=1,COUNTIF($E$2:E2574,1),"")</f>
        <v/>
      </c>
      <c r="E2574" s="1" t="str">
        <f>IF(H2574=List!$P$2,1,"")</f>
        <v/>
      </c>
      <c r="F2574" s="2" t="s">
        <v>11828</v>
      </c>
      <c r="G2574" s="2" t="s">
        <v>9964</v>
      </c>
      <c r="H2574" s="2" t="s">
        <v>6475</v>
      </c>
      <c r="I2574" s="2" t="s">
        <v>3855</v>
      </c>
      <c r="J2574" s="2" t="s">
        <v>950</v>
      </c>
      <c r="K2574" s="2" t="s">
        <v>3900</v>
      </c>
      <c r="L2574" s="2" t="s">
        <v>3901</v>
      </c>
      <c r="M2574" s="2" t="s">
        <v>159</v>
      </c>
      <c r="N2574" s="2" t="s">
        <v>756</v>
      </c>
      <c r="O2574" s="99">
        <v>18021</v>
      </c>
      <c r="P2574" s="2" t="s">
        <v>7741</v>
      </c>
      <c r="W2574" s="101">
        <v>1</v>
      </c>
      <c r="X2574" s="1">
        <f>IFERROR(IF(H2574="","",IF(O2574=0,0.15,IF(VLOOKUP(O2574,'Source Post 14 Status (6.30.26)'!A:B,2,FALSE)=1,0.15,0.5))),0.5)</f>
        <v>0.15</v>
      </c>
      <c r="Y2574" s="6">
        <f t="shared" si="40"/>
        <v>0</v>
      </c>
    </row>
    <row r="2575" spans="1:25" x14ac:dyDescent="0.3">
      <c r="A2575" t="str">
        <f>IF(B2575=1,COUNTIF($B$2:B2575,1),"")</f>
        <v/>
      </c>
      <c r="B2575" t="str">
        <f>IF(C2575=1,COUNTIF($H$2:H2575,H2575),"")</f>
        <v/>
      </c>
      <c r="C2575">
        <f>IF(G2575=List!$P$1,1,0)</f>
        <v>0</v>
      </c>
      <c r="D2575" s="1" t="str">
        <f>IF(E2575=1,COUNTIF($E$2:E2575,1),"")</f>
        <v/>
      </c>
      <c r="E2575" s="1" t="str">
        <f>IF(H2575=List!$P$2,1,"")</f>
        <v/>
      </c>
      <c r="F2575" s="2" t="s">
        <v>11828</v>
      </c>
      <c r="G2575" s="2" t="s">
        <v>9964</v>
      </c>
      <c r="H2575" s="2" t="s">
        <v>6475</v>
      </c>
      <c r="I2575" s="2" t="s">
        <v>3855</v>
      </c>
      <c r="J2575" s="2" t="s">
        <v>950</v>
      </c>
      <c r="K2575" s="2" t="s">
        <v>3900</v>
      </c>
      <c r="L2575" s="2" t="s">
        <v>3901</v>
      </c>
      <c r="M2575" s="2" t="s">
        <v>159</v>
      </c>
      <c r="N2575" s="2" t="s">
        <v>756</v>
      </c>
      <c r="O2575" s="99">
        <v>22525</v>
      </c>
      <c r="P2575" s="2" t="s">
        <v>8307</v>
      </c>
      <c r="W2575" s="101">
        <v>1</v>
      </c>
      <c r="X2575" s="1">
        <f>IFERROR(IF(H2575="","",IF(O2575=0,0.15,IF(VLOOKUP(O2575,'Source Post 14 Status (6.30.26)'!A:B,2,FALSE)=1,0.15,0.5))),0.5)</f>
        <v>0.15</v>
      </c>
      <c r="Y2575" s="6">
        <f t="shared" si="40"/>
        <v>0</v>
      </c>
    </row>
    <row r="2576" spans="1:25" x14ac:dyDescent="0.3">
      <c r="A2576" t="str">
        <f>IF(B2576=1,COUNTIF($B$2:B2576,1),"")</f>
        <v/>
      </c>
      <c r="B2576" t="str">
        <f>IF(C2576=1,COUNTIF($H$2:H2576,H2576),"")</f>
        <v/>
      </c>
      <c r="C2576">
        <f>IF(G2576=List!$P$1,1,0)</f>
        <v>0</v>
      </c>
      <c r="D2576" s="1" t="str">
        <f>IF(E2576=1,COUNTIF($E$2:E2576,1),"")</f>
        <v/>
      </c>
      <c r="E2576" s="1" t="str">
        <f>IF(H2576=List!$P$2,1,"")</f>
        <v/>
      </c>
      <c r="F2576" s="2" t="s">
        <v>11828</v>
      </c>
      <c r="G2576" s="2" t="s">
        <v>9964</v>
      </c>
      <c r="H2576" s="2" t="s">
        <v>6475</v>
      </c>
      <c r="I2576" s="2" t="s">
        <v>3855</v>
      </c>
      <c r="J2576" s="2" t="s">
        <v>950</v>
      </c>
      <c r="K2576" s="2" t="s">
        <v>3900</v>
      </c>
      <c r="L2576" s="2" t="s">
        <v>3901</v>
      </c>
      <c r="M2576" s="2" t="s">
        <v>159</v>
      </c>
      <c r="N2576" s="2" t="s">
        <v>756</v>
      </c>
      <c r="O2576" s="99">
        <v>22642</v>
      </c>
      <c r="P2576" s="2" t="s">
        <v>8387</v>
      </c>
      <c r="W2576" s="101">
        <v>1</v>
      </c>
      <c r="X2576" s="1">
        <f>IFERROR(IF(H2576="","",IF(O2576=0,0.15,IF(VLOOKUP(O2576,'Source Post 14 Status (6.30.26)'!A:B,2,FALSE)=1,0.15,0.5))),0.5)</f>
        <v>0.5</v>
      </c>
      <c r="Y2576" s="6">
        <f t="shared" si="40"/>
        <v>0</v>
      </c>
    </row>
    <row r="2577" spans="1:25" x14ac:dyDescent="0.3">
      <c r="A2577" t="str">
        <f>IF(B2577=1,COUNTIF($B$2:B2577,1),"")</f>
        <v/>
      </c>
      <c r="B2577" t="str">
        <f>IF(C2577=1,COUNTIF($H$2:H2577,H2577),"")</f>
        <v/>
      </c>
      <c r="C2577">
        <f>IF(G2577=List!$P$1,1,0)</f>
        <v>0</v>
      </c>
      <c r="D2577" s="1" t="str">
        <f>IF(E2577=1,COUNTIF($E$2:E2577,1),"")</f>
        <v/>
      </c>
      <c r="E2577" s="1" t="str">
        <f>IF(H2577=List!$P$2,1,"")</f>
        <v/>
      </c>
      <c r="F2577" s="2" t="s">
        <v>11828</v>
      </c>
      <c r="G2577" s="2" t="s">
        <v>9964</v>
      </c>
      <c r="H2577" s="2" t="s">
        <v>6475</v>
      </c>
      <c r="I2577" s="2" t="s">
        <v>3855</v>
      </c>
      <c r="J2577" s="2" t="s">
        <v>950</v>
      </c>
      <c r="K2577" s="2" t="s">
        <v>3900</v>
      </c>
      <c r="L2577" s="2" t="s">
        <v>3901</v>
      </c>
      <c r="M2577" s="2" t="s">
        <v>159</v>
      </c>
      <c r="N2577" s="2" t="s">
        <v>756</v>
      </c>
      <c r="O2577" s="99">
        <v>20476</v>
      </c>
      <c r="P2577" s="2" t="s">
        <v>8098</v>
      </c>
      <c r="W2577" s="101">
        <v>1</v>
      </c>
      <c r="X2577" s="1">
        <f>IFERROR(IF(H2577="","",IF(O2577=0,0.15,IF(VLOOKUP(O2577,'Source Post 14 Status (6.30.26)'!A:B,2,FALSE)=1,0.15,0.5))),0.5)</f>
        <v>0.15</v>
      </c>
      <c r="Y2577" s="6">
        <f t="shared" si="40"/>
        <v>0</v>
      </c>
    </row>
    <row r="2578" spans="1:25" x14ac:dyDescent="0.3">
      <c r="A2578" t="str">
        <f>IF(B2578=1,COUNTIF($B$2:B2578,1),"")</f>
        <v/>
      </c>
      <c r="B2578" t="str">
        <f>IF(C2578=1,COUNTIF($H$2:H2578,H2578),"")</f>
        <v/>
      </c>
      <c r="C2578">
        <f>IF(G2578=List!$P$1,1,0)</f>
        <v>0</v>
      </c>
      <c r="D2578" s="1" t="str">
        <f>IF(E2578=1,COUNTIF($E$2:E2578,1),"")</f>
        <v/>
      </c>
      <c r="E2578" s="1" t="str">
        <f>IF(H2578=List!$P$2,1,"")</f>
        <v/>
      </c>
      <c r="F2578" s="2" t="s">
        <v>11828</v>
      </c>
      <c r="G2578" s="2" t="s">
        <v>9964</v>
      </c>
      <c r="H2578" s="2" t="s">
        <v>6475</v>
      </c>
      <c r="I2578" s="2" t="s">
        <v>3855</v>
      </c>
      <c r="J2578" s="2" t="s">
        <v>950</v>
      </c>
      <c r="K2578" s="2" t="s">
        <v>3900</v>
      </c>
      <c r="L2578" s="2" t="s">
        <v>3901</v>
      </c>
      <c r="M2578" s="2" t="s">
        <v>159</v>
      </c>
      <c r="N2578" s="2" t="s">
        <v>756</v>
      </c>
      <c r="O2578" s="99">
        <v>8951</v>
      </c>
      <c r="P2578" s="2" t="s">
        <v>7071</v>
      </c>
      <c r="W2578" s="101">
        <v>1</v>
      </c>
      <c r="X2578" s="1">
        <f>IFERROR(IF(H2578="","",IF(O2578=0,0.15,IF(VLOOKUP(O2578,'Source Post 14 Status (6.30.26)'!A:B,2,FALSE)=1,0.15,0.5))),0.5)</f>
        <v>0.5</v>
      </c>
      <c r="Y2578" s="6">
        <f t="shared" si="40"/>
        <v>0</v>
      </c>
    </row>
    <row r="2579" spans="1:25" x14ac:dyDescent="0.3">
      <c r="A2579" t="str">
        <f>IF(B2579=1,COUNTIF($B$2:B2579,1),"")</f>
        <v/>
      </c>
      <c r="B2579" t="str">
        <f>IF(C2579=1,COUNTIF($H$2:H2579,H2579),"")</f>
        <v/>
      </c>
      <c r="C2579">
        <f>IF(G2579=List!$P$1,1,0)</f>
        <v>0</v>
      </c>
      <c r="D2579" s="1" t="str">
        <f>IF(E2579=1,COUNTIF($E$2:E2579,1),"")</f>
        <v/>
      </c>
      <c r="E2579" s="1" t="str">
        <f>IF(H2579=List!$P$2,1,"")</f>
        <v/>
      </c>
      <c r="F2579" s="2" t="s">
        <v>11828</v>
      </c>
      <c r="G2579" s="2" t="s">
        <v>9964</v>
      </c>
      <c r="H2579" s="2" t="s">
        <v>6475</v>
      </c>
      <c r="I2579" s="2" t="s">
        <v>3855</v>
      </c>
      <c r="J2579" s="2" t="s">
        <v>950</v>
      </c>
      <c r="K2579" s="2" t="s">
        <v>3900</v>
      </c>
      <c r="L2579" s="2" t="s">
        <v>3901</v>
      </c>
      <c r="M2579" s="2" t="s">
        <v>159</v>
      </c>
      <c r="N2579" s="2" t="s">
        <v>756</v>
      </c>
      <c r="O2579" s="99">
        <v>19568</v>
      </c>
      <c r="P2579" s="2" t="s">
        <v>7914</v>
      </c>
      <c r="W2579" s="101">
        <v>1</v>
      </c>
      <c r="X2579" s="1">
        <f>IFERROR(IF(H2579="","",IF(O2579=0,0.15,IF(VLOOKUP(O2579,'Source Post 14 Status (6.30.26)'!A:B,2,FALSE)=1,0.15,0.5))),0.5)</f>
        <v>0.15</v>
      </c>
      <c r="Y2579" s="6">
        <f t="shared" si="40"/>
        <v>0</v>
      </c>
    </row>
    <row r="2580" spans="1:25" x14ac:dyDescent="0.3">
      <c r="A2580" t="str">
        <f>IF(B2580=1,COUNTIF($B$2:B2580,1),"")</f>
        <v/>
      </c>
      <c r="B2580" t="str">
        <f>IF(C2580=1,COUNTIF($H$2:H2580,H2580),"")</f>
        <v/>
      </c>
      <c r="C2580">
        <f>IF(G2580=List!$P$1,1,0)</f>
        <v>0</v>
      </c>
      <c r="D2580" s="1" t="str">
        <f>IF(E2580=1,COUNTIF($E$2:E2580,1),"")</f>
        <v/>
      </c>
      <c r="E2580" s="1" t="str">
        <f>IF(H2580=List!$P$2,1,"")</f>
        <v/>
      </c>
      <c r="F2580" s="2" t="s">
        <v>11828</v>
      </c>
      <c r="G2580" s="2" t="s">
        <v>9964</v>
      </c>
      <c r="H2580" s="2" t="s">
        <v>6475</v>
      </c>
      <c r="I2580" s="2" t="s">
        <v>3855</v>
      </c>
      <c r="J2580" s="2" t="s">
        <v>950</v>
      </c>
      <c r="K2580" s="2" t="s">
        <v>3900</v>
      </c>
      <c r="L2580" s="2" t="s">
        <v>3901</v>
      </c>
      <c r="M2580" s="2" t="s">
        <v>159</v>
      </c>
      <c r="N2580" s="2" t="s">
        <v>756</v>
      </c>
      <c r="O2580" s="99">
        <v>22710</v>
      </c>
      <c r="P2580" s="2" t="s">
        <v>8312</v>
      </c>
      <c r="W2580" s="101">
        <v>1</v>
      </c>
      <c r="X2580" s="1">
        <f>IFERROR(IF(H2580="","",IF(O2580=0,0.15,IF(VLOOKUP(O2580,'Source Post 14 Status (6.30.26)'!A:B,2,FALSE)=1,0.15,0.5))),0.5)</f>
        <v>0.15</v>
      </c>
      <c r="Y2580" s="6">
        <f t="shared" si="40"/>
        <v>0</v>
      </c>
    </row>
    <row r="2581" spans="1:25" x14ac:dyDescent="0.3">
      <c r="A2581" t="str">
        <f>IF(B2581=1,COUNTIF($B$2:B2581,1),"")</f>
        <v/>
      </c>
      <c r="B2581" t="str">
        <f>IF(C2581=1,COUNTIF($H$2:H2581,H2581),"")</f>
        <v/>
      </c>
      <c r="C2581">
        <f>IF(G2581=List!$P$1,1,0)</f>
        <v>0</v>
      </c>
      <c r="D2581" s="1" t="str">
        <f>IF(E2581=1,COUNTIF($E$2:E2581,1),"")</f>
        <v/>
      </c>
      <c r="E2581" s="1" t="str">
        <f>IF(H2581=List!$P$2,1,"")</f>
        <v/>
      </c>
      <c r="F2581" s="2" t="s">
        <v>11828</v>
      </c>
      <c r="G2581" s="2" t="s">
        <v>9964</v>
      </c>
      <c r="H2581" s="2" t="s">
        <v>6475</v>
      </c>
      <c r="I2581" s="2" t="s">
        <v>3855</v>
      </c>
      <c r="J2581" s="2" t="s">
        <v>950</v>
      </c>
      <c r="K2581" s="2" t="s">
        <v>3900</v>
      </c>
      <c r="L2581" s="2" t="s">
        <v>3901</v>
      </c>
      <c r="M2581" s="2" t="s">
        <v>159</v>
      </c>
      <c r="N2581" s="2" t="s">
        <v>756</v>
      </c>
      <c r="O2581" s="99">
        <v>24598</v>
      </c>
      <c r="P2581" s="2" t="s">
        <v>8492</v>
      </c>
      <c r="W2581" s="101">
        <v>1</v>
      </c>
      <c r="X2581" s="1">
        <f>IFERROR(IF(H2581="","",IF(O2581=0,0.15,IF(VLOOKUP(O2581,'Source Post 14 Status (6.30.26)'!A:B,2,FALSE)=1,0.15,0.5))),0.5)</f>
        <v>0.15</v>
      </c>
      <c r="Y2581" s="6">
        <f t="shared" si="40"/>
        <v>0</v>
      </c>
    </row>
    <row r="2582" spans="1:25" x14ac:dyDescent="0.3">
      <c r="A2582" t="str">
        <f>IF(B2582=1,COUNTIF($B$2:B2582,1),"")</f>
        <v/>
      </c>
      <c r="B2582" t="str">
        <f>IF(C2582=1,COUNTIF($H$2:H2582,H2582),"")</f>
        <v/>
      </c>
      <c r="C2582">
        <f>IF(G2582=List!$P$1,1,0)</f>
        <v>0</v>
      </c>
      <c r="D2582" s="1" t="str">
        <f>IF(E2582=1,COUNTIF($E$2:E2582,1),"")</f>
        <v/>
      </c>
      <c r="E2582" s="1" t="str">
        <f>IF(H2582=List!$P$2,1,"")</f>
        <v/>
      </c>
      <c r="F2582" s="2" t="s">
        <v>11828</v>
      </c>
      <c r="G2582" s="2" t="s">
        <v>9964</v>
      </c>
      <c r="H2582" s="2" t="s">
        <v>6475</v>
      </c>
      <c r="I2582" s="2" t="s">
        <v>3855</v>
      </c>
      <c r="J2582" s="2" t="s">
        <v>950</v>
      </c>
      <c r="K2582" s="2" t="s">
        <v>3900</v>
      </c>
      <c r="L2582" s="2" t="s">
        <v>3901</v>
      </c>
      <c r="M2582" s="2" t="s">
        <v>159</v>
      </c>
      <c r="N2582" s="2" t="s">
        <v>756</v>
      </c>
      <c r="O2582" s="99">
        <v>11152</v>
      </c>
      <c r="P2582" s="2" t="s">
        <v>7259</v>
      </c>
      <c r="W2582" s="101">
        <v>1</v>
      </c>
      <c r="X2582" s="1">
        <f>IFERROR(IF(H2582="","",IF(O2582=0,0.15,IF(VLOOKUP(O2582,'Source Post 14 Status (6.30.26)'!A:B,2,FALSE)=1,0.15,0.5))),0.5)</f>
        <v>0.5</v>
      </c>
      <c r="Y2582" s="6">
        <f t="shared" si="40"/>
        <v>0</v>
      </c>
    </row>
    <row r="2583" spans="1:25" x14ac:dyDescent="0.3">
      <c r="A2583" t="str">
        <f>IF(B2583=1,COUNTIF($B$2:B2583,1),"")</f>
        <v/>
      </c>
      <c r="B2583" t="str">
        <f>IF(C2583=1,COUNTIF($H$2:H2583,H2583),"")</f>
        <v/>
      </c>
      <c r="C2583">
        <f>IF(G2583=List!$P$1,1,0)</f>
        <v>0</v>
      </c>
      <c r="D2583" s="1" t="str">
        <f>IF(E2583=1,COUNTIF($E$2:E2583,1),"")</f>
        <v/>
      </c>
      <c r="E2583" s="1" t="str">
        <f>IF(H2583=List!$P$2,1,"")</f>
        <v/>
      </c>
      <c r="F2583" s="2" t="s">
        <v>11828</v>
      </c>
      <c r="G2583" s="2" t="s">
        <v>9964</v>
      </c>
      <c r="H2583" s="2" t="s">
        <v>6475</v>
      </c>
      <c r="I2583" s="2" t="s">
        <v>3855</v>
      </c>
      <c r="J2583" s="2" t="s">
        <v>950</v>
      </c>
      <c r="K2583" s="2" t="s">
        <v>3900</v>
      </c>
      <c r="L2583" s="2" t="s">
        <v>3901</v>
      </c>
      <c r="M2583" s="2" t="s">
        <v>159</v>
      </c>
      <c r="N2583" s="2" t="s">
        <v>756</v>
      </c>
      <c r="O2583" s="99">
        <v>0</v>
      </c>
      <c r="P2583" s="2" t="s">
        <v>8514</v>
      </c>
      <c r="W2583" s="101">
        <v>1</v>
      </c>
      <c r="X2583" s="1">
        <f>IFERROR(IF(H2583="","",IF(O2583=0,0.15,IF(VLOOKUP(O2583,'Source Post 14 Status (6.30.26)'!A:B,2,FALSE)=1,0.15,0.5))),0.5)</f>
        <v>0.15</v>
      </c>
      <c r="Y2583" s="6">
        <f t="shared" si="40"/>
        <v>0</v>
      </c>
    </row>
    <row r="2584" spans="1:25" x14ac:dyDescent="0.3">
      <c r="A2584" t="str">
        <f>IF(B2584=1,COUNTIF($B$2:B2584,1),"")</f>
        <v/>
      </c>
      <c r="B2584" t="str">
        <f>IF(C2584=1,COUNTIF($H$2:H2584,H2584),"")</f>
        <v/>
      </c>
      <c r="C2584">
        <f>IF(G2584=List!$P$1,1,0)</f>
        <v>0</v>
      </c>
      <c r="D2584" s="1" t="str">
        <f>IF(E2584=1,COUNTIF($E$2:E2584,1),"")</f>
        <v/>
      </c>
      <c r="E2584" s="1" t="str">
        <f>IF(H2584=List!$P$2,1,"")</f>
        <v/>
      </c>
      <c r="F2584" s="2" t="s">
        <v>11828</v>
      </c>
      <c r="G2584" s="2" t="s">
        <v>9964</v>
      </c>
      <c r="H2584" s="2" t="s">
        <v>6475</v>
      </c>
      <c r="I2584" s="2" t="s">
        <v>3855</v>
      </c>
      <c r="J2584" s="2" t="s">
        <v>950</v>
      </c>
      <c r="K2584" s="2" t="s">
        <v>3900</v>
      </c>
      <c r="L2584" s="2" t="s">
        <v>3901</v>
      </c>
      <c r="M2584" s="2" t="s">
        <v>159</v>
      </c>
      <c r="N2584" s="2" t="s">
        <v>756</v>
      </c>
      <c r="O2584" s="99">
        <v>8950</v>
      </c>
      <c r="P2584" s="2" t="s">
        <v>7070</v>
      </c>
      <c r="W2584" s="101">
        <v>1</v>
      </c>
      <c r="X2584" s="1">
        <f>IFERROR(IF(H2584="","",IF(O2584=0,0.15,IF(VLOOKUP(O2584,'Source Post 14 Status (6.30.26)'!A:B,2,FALSE)=1,0.15,0.5))),0.5)</f>
        <v>0.5</v>
      </c>
      <c r="Y2584" s="6">
        <f t="shared" si="40"/>
        <v>0</v>
      </c>
    </row>
    <row r="2585" spans="1:25" x14ac:dyDescent="0.3">
      <c r="A2585" t="str">
        <f>IF(B2585=1,COUNTIF($B$2:B2585,1),"")</f>
        <v/>
      </c>
      <c r="B2585" t="str">
        <f>IF(C2585=1,COUNTIF($H$2:H2585,H2585),"")</f>
        <v/>
      </c>
      <c r="C2585">
        <f>IF(G2585=List!$P$1,1,0)</f>
        <v>0</v>
      </c>
      <c r="D2585" s="1" t="str">
        <f>IF(E2585=1,COUNTIF($E$2:E2585,1),"")</f>
        <v/>
      </c>
      <c r="E2585" s="1" t="str">
        <f>IF(H2585=List!$P$2,1,"")</f>
        <v/>
      </c>
      <c r="F2585" s="2" t="s">
        <v>11828</v>
      </c>
      <c r="G2585" s="2" t="s">
        <v>9964</v>
      </c>
      <c r="H2585" s="2" t="s">
        <v>6475</v>
      </c>
      <c r="I2585" s="2" t="s">
        <v>3855</v>
      </c>
      <c r="J2585" s="2" t="s">
        <v>950</v>
      </c>
      <c r="K2585" s="2" t="s">
        <v>3900</v>
      </c>
      <c r="L2585" s="2" t="s">
        <v>3901</v>
      </c>
      <c r="M2585" s="2" t="s">
        <v>159</v>
      </c>
      <c r="N2585" s="2" t="s">
        <v>756</v>
      </c>
      <c r="O2585" s="99">
        <v>16523</v>
      </c>
      <c r="P2585" s="2" t="s">
        <v>7613</v>
      </c>
      <c r="W2585" s="101">
        <v>1</v>
      </c>
      <c r="X2585" s="1">
        <f>IFERROR(IF(H2585="","",IF(O2585=0,0.15,IF(VLOOKUP(O2585,'Source Post 14 Status (6.30.26)'!A:B,2,FALSE)=1,0.15,0.5))),0.5)</f>
        <v>0.5</v>
      </c>
      <c r="Y2585" s="6">
        <f t="shared" si="40"/>
        <v>0</v>
      </c>
    </row>
    <row r="2586" spans="1:25" x14ac:dyDescent="0.3">
      <c r="A2586" t="str">
        <f>IF(B2586=1,COUNTIF($B$2:B2586,1),"")</f>
        <v/>
      </c>
      <c r="B2586" t="str">
        <f>IF(C2586=1,COUNTIF($H$2:H2586,H2586),"")</f>
        <v/>
      </c>
      <c r="C2586">
        <f>IF(G2586=List!$P$1,1,0)</f>
        <v>0</v>
      </c>
      <c r="D2586" s="1" t="str">
        <f>IF(E2586=1,COUNTIF($E$2:E2586,1),"")</f>
        <v/>
      </c>
      <c r="E2586" s="1" t="str">
        <f>IF(H2586=List!$P$2,1,"")</f>
        <v/>
      </c>
      <c r="F2586" s="2" t="s">
        <v>11828</v>
      </c>
      <c r="G2586" s="2" t="s">
        <v>9964</v>
      </c>
      <c r="H2586" s="2" t="s">
        <v>6475</v>
      </c>
      <c r="I2586" s="2" t="s">
        <v>3855</v>
      </c>
      <c r="J2586" s="2" t="s">
        <v>950</v>
      </c>
      <c r="K2586" s="2" t="s">
        <v>3900</v>
      </c>
      <c r="L2586" s="2" t="s">
        <v>3901</v>
      </c>
      <c r="M2586" s="2" t="s">
        <v>159</v>
      </c>
      <c r="N2586" s="2" t="s">
        <v>756</v>
      </c>
      <c r="O2586" s="99">
        <v>19930</v>
      </c>
      <c r="P2586" s="2" t="s">
        <v>7934</v>
      </c>
      <c r="W2586" s="101">
        <v>1</v>
      </c>
      <c r="X2586" s="1">
        <f>IFERROR(IF(H2586="","",IF(O2586=0,0.15,IF(VLOOKUP(O2586,'Source Post 14 Status (6.30.26)'!A:B,2,FALSE)=1,0.15,0.5))),0.5)</f>
        <v>0.5</v>
      </c>
      <c r="Y2586" s="6">
        <f t="shared" si="40"/>
        <v>0</v>
      </c>
    </row>
    <row r="2587" spans="1:25" x14ac:dyDescent="0.3">
      <c r="A2587" t="str">
        <f>IF(B2587=1,COUNTIF($B$2:B2587,1),"")</f>
        <v/>
      </c>
      <c r="B2587" t="str">
        <f>IF(C2587=1,COUNTIF($H$2:H2587,H2587),"")</f>
        <v/>
      </c>
      <c r="C2587">
        <f>IF(G2587=List!$P$1,1,0)</f>
        <v>0</v>
      </c>
      <c r="D2587" s="1" t="str">
        <f>IF(E2587=1,COUNTIF($E$2:E2587,1),"")</f>
        <v/>
      </c>
      <c r="E2587" s="1" t="str">
        <f>IF(H2587=List!$P$2,1,"")</f>
        <v/>
      </c>
      <c r="F2587" s="2" t="s">
        <v>11828</v>
      </c>
      <c r="G2587" s="2" t="s">
        <v>9964</v>
      </c>
      <c r="H2587" s="2" t="s">
        <v>6475</v>
      </c>
      <c r="I2587" s="2" t="s">
        <v>3855</v>
      </c>
      <c r="J2587" s="2" t="s">
        <v>950</v>
      </c>
      <c r="K2587" s="2" t="s">
        <v>3900</v>
      </c>
      <c r="L2587" s="2" t="s">
        <v>3901</v>
      </c>
      <c r="M2587" s="2" t="s">
        <v>159</v>
      </c>
      <c r="N2587" s="2" t="s">
        <v>756</v>
      </c>
      <c r="O2587" s="99">
        <v>0</v>
      </c>
      <c r="P2587" s="2" t="s">
        <v>8513</v>
      </c>
      <c r="W2587" s="101">
        <v>1</v>
      </c>
      <c r="X2587" s="1">
        <f>IFERROR(IF(H2587="","",IF(O2587=0,0.15,IF(VLOOKUP(O2587,'Source Post 14 Status (6.30.26)'!A:B,2,FALSE)=1,0.15,0.5))),0.5)</f>
        <v>0.15</v>
      </c>
      <c r="Y2587" s="6">
        <f t="shared" si="40"/>
        <v>0</v>
      </c>
    </row>
    <row r="2588" spans="1:25" x14ac:dyDescent="0.3">
      <c r="A2588" t="str">
        <f>IF(B2588=1,COUNTIF($B$2:B2588,1),"")</f>
        <v/>
      </c>
      <c r="B2588" t="str">
        <f>IF(C2588=1,COUNTIF($H$2:H2588,H2588),"")</f>
        <v/>
      </c>
      <c r="C2588">
        <f>IF(G2588=List!$P$1,1,0)</f>
        <v>0</v>
      </c>
      <c r="D2588" s="1" t="str">
        <f>IF(E2588=1,COUNTIF($E$2:E2588,1),"")</f>
        <v/>
      </c>
      <c r="E2588" s="1" t="str">
        <f>IF(H2588=List!$P$2,1,"")</f>
        <v/>
      </c>
      <c r="F2588" s="2" t="s">
        <v>11828</v>
      </c>
      <c r="G2588" s="2" t="s">
        <v>9965</v>
      </c>
      <c r="H2588" s="2" t="s">
        <v>6476</v>
      </c>
      <c r="I2588" s="2" t="s">
        <v>3855</v>
      </c>
      <c r="J2588" s="2" t="s">
        <v>950</v>
      </c>
      <c r="K2588" s="2" t="s">
        <v>3903</v>
      </c>
      <c r="L2588" s="2" t="s">
        <v>3904</v>
      </c>
      <c r="M2588" s="2" t="s">
        <v>159</v>
      </c>
      <c r="N2588" s="2" t="s">
        <v>756</v>
      </c>
      <c r="O2588" s="99">
        <v>0</v>
      </c>
      <c r="P2588" s="2" t="s">
        <v>8513</v>
      </c>
      <c r="W2588" s="101">
        <v>1</v>
      </c>
      <c r="X2588" s="1">
        <f>IFERROR(IF(H2588="","",IF(O2588=0,0.15,IF(VLOOKUP(O2588,'Source Post 14 Status (6.30.26)'!A:B,2,FALSE)=1,0.15,0.5))),0.5)</f>
        <v>0.15</v>
      </c>
      <c r="Y2588" s="6">
        <f t="shared" si="40"/>
        <v>0</v>
      </c>
    </row>
    <row r="2589" spans="1:25" x14ac:dyDescent="0.3">
      <c r="A2589" t="str">
        <f>IF(B2589=1,COUNTIF($B$2:B2589,1),"")</f>
        <v/>
      </c>
      <c r="B2589" t="str">
        <f>IF(C2589=1,COUNTIF($H$2:H2589,H2589),"")</f>
        <v/>
      </c>
      <c r="C2589">
        <f>IF(G2589=List!$P$1,1,0)</f>
        <v>0</v>
      </c>
      <c r="D2589" s="1" t="str">
        <f>IF(E2589=1,COUNTIF($E$2:E2589,1),"")</f>
        <v/>
      </c>
      <c r="E2589" s="1" t="str">
        <f>IF(H2589=List!$P$2,1,"")</f>
        <v/>
      </c>
      <c r="F2589" s="2" t="s">
        <v>11828</v>
      </c>
      <c r="G2589" s="2" t="s">
        <v>9965</v>
      </c>
      <c r="H2589" s="2" t="s">
        <v>6476</v>
      </c>
      <c r="I2589" s="2" t="s">
        <v>3855</v>
      </c>
      <c r="J2589" s="2" t="s">
        <v>950</v>
      </c>
      <c r="K2589" s="2" t="s">
        <v>3903</v>
      </c>
      <c r="L2589" s="2" t="s">
        <v>3904</v>
      </c>
      <c r="M2589" s="2" t="s">
        <v>159</v>
      </c>
      <c r="N2589" s="2" t="s">
        <v>756</v>
      </c>
      <c r="O2589" s="99">
        <v>9403</v>
      </c>
      <c r="P2589" s="2" t="s">
        <v>11526</v>
      </c>
      <c r="W2589" s="101">
        <v>1</v>
      </c>
      <c r="X2589" s="1">
        <f>IFERROR(IF(H2589="","",IF(O2589=0,0.15,IF(VLOOKUP(O2589,'Source Post 14 Status (6.30.26)'!A:B,2,FALSE)=1,0.15,0.5))),0.5)</f>
        <v>0.15</v>
      </c>
      <c r="Y2589" s="6">
        <f t="shared" si="40"/>
        <v>0</v>
      </c>
    </row>
    <row r="2590" spans="1:25" x14ac:dyDescent="0.3">
      <c r="A2590" t="str">
        <f>IF(B2590=1,COUNTIF($B$2:B2590,1),"")</f>
        <v/>
      </c>
      <c r="B2590" t="str">
        <f>IF(C2590=1,COUNTIF($H$2:H2590,H2590),"")</f>
        <v/>
      </c>
      <c r="C2590">
        <f>IF(G2590=List!$P$1,1,0)</f>
        <v>0</v>
      </c>
      <c r="D2590" s="1" t="str">
        <f>IF(E2590=1,COUNTIF($E$2:E2590,1),"")</f>
        <v/>
      </c>
      <c r="E2590" s="1" t="str">
        <f>IF(H2590=List!$P$2,1,"")</f>
        <v/>
      </c>
      <c r="F2590" s="2" t="s">
        <v>11828</v>
      </c>
      <c r="G2590" s="2" t="s">
        <v>9965</v>
      </c>
      <c r="H2590" s="2" t="s">
        <v>6476</v>
      </c>
      <c r="I2590" s="2" t="s">
        <v>3855</v>
      </c>
      <c r="J2590" s="2" t="s">
        <v>950</v>
      </c>
      <c r="K2590" s="2" t="s">
        <v>3903</v>
      </c>
      <c r="L2590" s="2" t="s">
        <v>3904</v>
      </c>
      <c r="M2590" s="2" t="s">
        <v>159</v>
      </c>
      <c r="N2590" s="2" t="s">
        <v>756</v>
      </c>
      <c r="O2590" s="99">
        <v>12402</v>
      </c>
      <c r="P2590" s="2" t="s">
        <v>7370</v>
      </c>
      <c r="W2590" s="101">
        <v>1</v>
      </c>
      <c r="X2590" s="1">
        <f>IFERROR(IF(H2590="","",IF(O2590=0,0.15,IF(VLOOKUP(O2590,'Source Post 14 Status (6.30.26)'!A:B,2,FALSE)=1,0.15,0.5))),0.5)</f>
        <v>0.15</v>
      </c>
      <c r="Y2590" s="6">
        <f t="shared" si="40"/>
        <v>0</v>
      </c>
    </row>
    <row r="2591" spans="1:25" x14ac:dyDescent="0.3">
      <c r="A2591" t="str">
        <f>IF(B2591=1,COUNTIF($B$2:B2591,1),"")</f>
        <v/>
      </c>
      <c r="B2591" t="str">
        <f>IF(C2591=1,COUNTIF($H$2:H2591,H2591),"")</f>
        <v/>
      </c>
      <c r="C2591">
        <f>IF(G2591=List!$P$1,1,0)</f>
        <v>0</v>
      </c>
      <c r="D2591" s="1" t="str">
        <f>IF(E2591=1,COUNTIF($E$2:E2591,1),"")</f>
        <v/>
      </c>
      <c r="E2591" s="1" t="str">
        <f>IF(H2591=List!$P$2,1,"")</f>
        <v/>
      </c>
      <c r="F2591" s="2" t="s">
        <v>11828</v>
      </c>
      <c r="G2591" s="2" t="s">
        <v>9965</v>
      </c>
      <c r="H2591" s="2" t="s">
        <v>6476</v>
      </c>
      <c r="I2591" s="2" t="s">
        <v>3855</v>
      </c>
      <c r="J2591" s="2" t="s">
        <v>950</v>
      </c>
      <c r="K2591" s="2" t="s">
        <v>3903</v>
      </c>
      <c r="L2591" s="2" t="s">
        <v>3904</v>
      </c>
      <c r="M2591" s="2" t="s">
        <v>159</v>
      </c>
      <c r="N2591" s="2" t="s">
        <v>756</v>
      </c>
      <c r="O2591" s="99">
        <v>22673</v>
      </c>
      <c r="P2591" s="2" t="s">
        <v>8308</v>
      </c>
      <c r="W2591" s="101">
        <v>1</v>
      </c>
      <c r="X2591" s="1">
        <f>IFERROR(IF(H2591="","",IF(O2591=0,0.15,IF(VLOOKUP(O2591,'Source Post 14 Status (6.30.26)'!A:B,2,FALSE)=1,0.15,0.5))),0.5)</f>
        <v>0.15</v>
      </c>
      <c r="Y2591" s="6">
        <f t="shared" si="40"/>
        <v>0</v>
      </c>
    </row>
    <row r="2592" spans="1:25" x14ac:dyDescent="0.3">
      <c r="A2592" t="str">
        <f>IF(B2592=1,COUNTIF($B$2:B2592,1),"")</f>
        <v/>
      </c>
      <c r="B2592" t="str">
        <f>IF(C2592=1,COUNTIF($H$2:H2592,H2592),"")</f>
        <v/>
      </c>
      <c r="C2592">
        <f>IF(G2592=List!$P$1,1,0)</f>
        <v>0</v>
      </c>
      <c r="D2592" s="1" t="str">
        <f>IF(E2592=1,COUNTIF($E$2:E2592,1),"")</f>
        <v/>
      </c>
      <c r="E2592" s="1" t="str">
        <f>IF(H2592=List!$P$2,1,"")</f>
        <v/>
      </c>
      <c r="F2592" s="2" t="s">
        <v>11828</v>
      </c>
      <c r="G2592" s="2" t="s">
        <v>9965</v>
      </c>
      <c r="H2592" s="2" t="s">
        <v>6476</v>
      </c>
      <c r="I2592" s="2" t="s">
        <v>3855</v>
      </c>
      <c r="J2592" s="2" t="s">
        <v>950</v>
      </c>
      <c r="K2592" s="2" t="s">
        <v>3903</v>
      </c>
      <c r="L2592" s="2" t="s">
        <v>3904</v>
      </c>
      <c r="M2592" s="2" t="s">
        <v>159</v>
      </c>
      <c r="N2592" s="2" t="s">
        <v>756</v>
      </c>
      <c r="O2592" s="99">
        <v>10599</v>
      </c>
      <c r="P2592" s="2" t="s">
        <v>11533</v>
      </c>
      <c r="W2592" s="101">
        <v>1</v>
      </c>
      <c r="X2592" s="1">
        <f>IFERROR(IF(H2592="","",IF(O2592=0,0.15,IF(VLOOKUP(O2592,'Source Post 14 Status (6.30.26)'!A:B,2,FALSE)=1,0.15,0.5))),0.5)</f>
        <v>0.15</v>
      </c>
      <c r="Y2592" s="6">
        <f t="shared" si="40"/>
        <v>0</v>
      </c>
    </row>
    <row r="2593" spans="1:25" x14ac:dyDescent="0.3">
      <c r="A2593" t="str">
        <f>IF(B2593=1,COUNTIF($B$2:B2593,1),"")</f>
        <v/>
      </c>
      <c r="B2593" t="str">
        <f>IF(C2593=1,COUNTIF($H$2:H2593,H2593),"")</f>
        <v/>
      </c>
      <c r="C2593">
        <f>IF(G2593=List!$P$1,1,0)</f>
        <v>0</v>
      </c>
      <c r="D2593" s="1" t="str">
        <f>IF(E2593=1,COUNTIF($E$2:E2593,1),"")</f>
        <v/>
      </c>
      <c r="E2593" s="1" t="str">
        <f>IF(H2593=List!$P$2,1,"")</f>
        <v/>
      </c>
      <c r="F2593" s="2" t="s">
        <v>11828</v>
      </c>
      <c r="G2593" s="2" t="s">
        <v>9965</v>
      </c>
      <c r="H2593" s="2" t="s">
        <v>6476</v>
      </c>
      <c r="I2593" s="2" t="s">
        <v>3855</v>
      </c>
      <c r="J2593" s="2" t="s">
        <v>950</v>
      </c>
      <c r="K2593" s="2" t="s">
        <v>3903</v>
      </c>
      <c r="L2593" s="2" t="s">
        <v>3904</v>
      </c>
      <c r="M2593" s="2" t="s">
        <v>159</v>
      </c>
      <c r="N2593" s="2" t="s">
        <v>756</v>
      </c>
      <c r="O2593" s="99">
        <v>15508</v>
      </c>
      <c r="P2593" s="2" t="s">
        <v>7466</v>
      </c>
      <c r="W2593" s="101">
        <v>1</v>
      </c>
      <c r="X2593" s="1">
        <f>IFERROR(IF(H2593="","",IF(O2593=0,0.15,IF(VLOOKUP(O2593,'Source Post 14 Status (6.30.26)'!A:B,2,FALSE)=1,0.15,0.5))),0.5)</f>
        <v>0.15</v>
      </c>
      <c r="Y2593" s="6">
        <f t="shared" si="40"/>
        <v>0</v>
      </c>
    </row>
    <row r="2594" spans="1:25" x14ac:dyDescent="0.3">
      <c r="A2594" t="str">
        <f>IF(B2594=1,COUNTIF($B$2:B2594,1),"")</f>
        <v/>
      </c>
      <c r="B2594" t="str">
        <f>IF(C2594=1,COUNTIF($H$2:H2594,H2594),"")</f>
        <v/>
      </c>
      <c r="C2594">
        <f>IF(G2594=List!$P$1,1,0)</f>
        <v>0</v>
      </c>
      <c r="D2594" s="1" t="str">
        <f>IF(E2594=1,COUNTIF($E$2:E2594,1),"")</f>
        <v/>
      </c>
      <c r="E2594" s="1" t="str">
        <f>IF(H2594=List!$P$2,1,"")</f>
        <v/>
      </c>
      <c r="F2594" s="2" t="s">
        <v>11828</v>
      </c>
      <c r="G2594" s="2" t="s">
        <v>9965</v>
      </c>
      <c r="H2594" s="2" t="s">
        <v>6476</v>
      </c>
      <c r="I2594" s="2" t="s">
        <v>3855</v>
      </c>
      <c r="J2594" s="2" t="s">
        <v>950</v>
      </c>
      <c r="K2594" s="2" t="s">
        <v>3903</v>
      </c>
      <c r="L2594" s="2" t="s">
        <v>3904</v>
      </c>
      <c r="M2594" s="2" t="s">
        <v>159</v>
      </c>
      <c r="N2594" s="2" t="s">
        <v>756</v>
      </c>
      <c r="O2594" s="99">
        <v>19956</v>
      </c>
      <c r="P2594" s="2" t="s">
        <v>7937</v>
      </c>
      <c r="W2594" s="101">
        <v>1</v>
      </c>
      <c r="X2594" s="1">
        <f>IFERROR(IF(H2594="","",IF(O2594=0,0.15,IF(VLOOKUP(O2594,'Source Post 14 Status (6.30.26)'!A:B,2,FALSE)=1,0.15,0.5))),0.5)</f>
        <v>0.15</v>
      </c>
      <c r="Y2594" s="6">
        <f t="shared" si="40"/>
        <v>0</v>
      </c>
    </row>
    <row r="2595" spans="1:25" x14ac:dyDescent="0.3">
      <c r="A2595" t="str">
        <f>IF(B2595=1,COUNTIF($B$2:B2595,1),"")</f>
        <v/>
      </c>
      <c r="B2595" t="str">
        <f>IF(C2595=1,COUNTIF($H$2:H2595,H2595),"")</f>
        <v/>
      </c>
      <c r="C2595">
        <f>IF(G2595=List!$P$1,1,0)</f>
        <v>0</v>
      </c>
      <c r="D2595" s="1" t="str">
        <f>IF(E2595=1,COUNTIF($E$2:E2595,1),"")</f>
        <v/>
      </c>
      <c r="E2595" s="1" t="str">
        <f>IF(H2595=List!$P$2,1,"")</f>
        <v/>
      </c>
      <c r="F2595" s="2" t="s">
        <v>11828</v>
      </c>
      <c r="G2595" s="2" t="s">
        <v>9965</v>
      </c>
      <c r="H2595" s="2" t="s">
        <v>6476</v>
      </c>
      <c r="I2595" s="2" t="s">
        <v>3855</v>
      </c>
      <c r="J2595" s="2" t="s">
        <v>950</v>
      </c>
      <c r="K2595" s="2" t="s">
        <v>3903</v>
      </c>
      <c r="L2595" s="2" t="s">
        <v>3904</v>
      </c>
      <c r="M2595" s="2" t="s">
        <v>159</v>
      </c>
      <c r="N2595" s="2" t="s">
        <v>756</v>
      </c>
      <c r="O2595" s="99">
        <v>20782</v>
      </c>
      <c r="P2595" s="2" t="s">
        <v>8107</v>
      </c>
      <c r="W2595" s="101">
        <v>1</v>
      </c>
      <c r="X2595" s="1">
        <f>IFERROR(IF(H2595="","",IF(O2595=0,0.15,IF(VLOOKUP(O2595,'Source Post 14 Status (6.30.26)'!A:B,2,FALSE)=1,0.15,0.5))),0.5)</f>
        <v>0.15</v>
      </c>
      <c r="Y2595" s="6">
        <f t="shared" si="40"/>
        <v>0</v>
      </c>
    </row>
    <row r="2596" spans="1:25" x14ac:dyDescent="0.3">
      <c r="A2596" t="str">
        <f>IF(B2596=1,COUNTIF($B$2:B2596,1),"")</f>
        <v/>
      </c>
      <c r="B2596" t="str">
        <f>IF(C2596=1,COUNTIF($H$2:H2596,H2596),"")</f>
        <v/>
      </c>
      <c r="C2596">
        <f>IF(G2596=List!$P$1,1,0)</f>
        <v>0</v>
      </c>
      <c r="D2596" s="1" t="str">
        <f>IF(E2596=1,COUNTIF($E$2:E2596,1),"")</f>
        <v/>
      </c>
      <c r="E2596" s="1" t="str">
        <f>IF(H2596=List!$P$2,1,"")</f>
        <v/>
      </c>
      <c r="F2596" s="2" t="s">
        <v>11828</v>
      </c>
      <c r="G2596" s="2" t="s">
        <v>9965</v>
      </c>
      <c r="H2596" s="2" t="s">
        <v>6476</v>
      </c>
      <c r="I2596" s="2" t="s">
        <v>3855</v>
      </c>
      <c r="J2596" s="2" t="s">
        <v>950</v>
      </c>
      <c r="K2596" s="2" t="s">
        <v>3903</v>
      </c>
      <c r="L2596" s="2" t="s">
        <v>3904</v>
      </c>
      <c r="M2596" s="2" t="s">
        <v>159</v>
      </c>
      <c r="N2596" s="2" t="s">
        <v>756</v>
      </c>
      <c r="O2596" s="99">
        <v>22672</v>
      </c>
      <c r="P2596" s="2" t="s">
        <v>8299</v>
      </c>
      <c r="W2596" s="101">
        <v>1</v>
      </c>
      <c r="X2596" s="1">
        <f>IFERROR(IF(H2596="","",IF(O2596=0,0.15,IF(VLOOKUP(O2596,'Source Post 14 Status (6.30.26)'!A:B,2,FALSE)=1,0.15,0.5))),0.5)</f>
        <v>0.15</v>
      </c>
      <c r="Y2596" s="6">
        <f t="shared" si="40"/>
        <v>0</v>
      </c>
    </row>
    <row r="2597" spans="1:25" x14ac:dyDescent="0.3">
      <c r="A2597" t="str">
        <f>IF(B2597=1,COUNTIF($B$2:B2597,1),"")</f>
        <v/>
      </c>
      <c r="B2597" t="str">
        <f>IF(C2597=1,COUNTIF($H$2:H2597,H2597),"")</f>
        <v/>
      </c>
      <c r="C2597">
        <f>IF(G2597=List!$P$1,1,0)</f>
        <v>0</v>
      </c>
      <c r="D2597" s="1" t="str">
        <f>IF(E2597=1,COUNTIF($E$2:E2597,1),"")</f>
        <v/>
      </c>
      <c r="E2597" s="1" t="str">
        <f>IF(H2597=List!$P$2,1,"")</f>
        <v/>
      </c>
      <c r="F2597" s="2" t="s">
        <v>11828</v>
      </c>
      <c r="G2597" s="2" t="s">
        <v>9965</v>
      </c>
      <c r="H2597" s="2" t="s">
        <v>6476</v>
      </c>
      <c r="I2597" s="2" t="s">
        <v>3855</v>
      </c>
      <c r="J2597" s="2" t="s">
        <v>950</v>
      </c>
      <c r="K2597" s="2" t="s">
        <v>3903</v>
      </c>
      <c r="L2597" s="2" t="s">
        <v>3904</v>
      </c>
      <c r="M2597" s="2" t="s">
        <v>159</v>
      </c>
      <c r="N2597" s="2" t="s">
        <v>756</v>
      </c>
      <c r="O2597" s="99">
        <v>24393</v>
      </c>
      <c r="P2597" s="2" t="s">
        <v>8501</v>
      </c>
      <c r="W2597" s="101">
        <v>1</v>
      </c>
      <c r="X2597" s="1">
        <f>IFERROR(IF(H2597="","",IF(O2597=0,0.15,IF(VLOOKUP(O2597,'Source Post 14 Status (6.30.26)'!A:B,2,FALSE)=1,0.15,0.5))),0.5)</f>
        <v>0.15</v>
      </c>
      <c r="Y2597" s="6">
        <f t="shared" si="40"/>
        <v>0</v>
      </c>
    </row>
    <row r="2598" spans="1:25" x14ac:dyDescent="0.3">
      <c r="A2598" t="str">
        <f>IF(B2598=1,COUNTIF($B$2:B2598,1),"")</f>
        <v/>
      </c>
      <c r="B2598" t="str">
        <f>IF(C2598=1,COUNTIF($H$2:H2598,H2598),"")</f>
        <v/>
      </c>
      <c r="C2598">
        <f>IF(G2598=List!$P$1,1,0)</f>
        <v>0</v>
      </c>
      <c r="D2598" s="1" t="str">
        <f>IF(E2598=1,COUNTIF($E$2:E2598,1),"")</f>
        <v/>
      </c>
      <c r="E2598" s="1" t="str">
        <f>IF(H2598=List!$P$2,1,"")</f>
        <v/>
      </c>
      <c r="F2598" s="2" t="s">
        <v>11828</v>
      </c>
      <c r="G2598" s="2" t="s">
        <v>9965</v>
      </c>
      <c r="H2598" s="2" t="s">
        <v>6476</v>
      </c>
      <c r="I2598" s="2" t="s">
        <v>3855</v>
      </c>
      <c r="J2598" s="2" t="s">
        <v>950</v>
      </c>
      <c r="K2598" s="2" t="s">
        <v>3903</v>
      </c>
      <c r="L2598" s="2" t="s">
        <v>3904</v>
      </c>
      <c r="M2598" s="2" t="s">
        <v>159</v>
      </c>
      <c r="N2598" s="2" t="s">
        <v>756</v>
      </c>
      <c r="O2598" s="99">
        <v>10601</v>
      </c>
      <c r="P2598" s="2" t="s">
        <v>7190</v>
      </c>
      <c r="W2598" s="101">
        <v>1</v>
      </c>
      <c r="X2598" s="1">
        <f>IFERROR(IF(H2598="","",IF(O2598=0,0.15,IF(VLOOKUP(O2598,'Source Post 14 Status (6.30.26)'!A:B,2,FALSE)=1,0.15,0.5))),0.5)</f>
        <v>0.15</v>
      </c>
      <c r="Y2598" s="6">
        <f t="shared" si="40"/>
        <v>0</v>
      </c>
    </row>
    <row r="2599" spans="1:25" x14ac:dyDescent="0.3">
      <c r="A2599" t="str">
        <f>IF(B2599=1,COUNTIF($B$2:B2599,1),"")</f>
        <v/>
      </c>
      <c r="B2599" t="str">
        <f>IF(C2599=1,COUNTIF($H$2:H2599,H2599),"")</f>
        <v/>
      </c>
      <c r="C2599">
        <f>IF(G2599=List!$P$1,1,0)</f>
        <v>0</v>
      </c>
      <c r="D2599" s="1" t="str">
        <f>IF(E2599=1,COUNTIF($E$2:E2599,1),"")</f>
        <v/>
      </c>
      <c r="E2599" s="1" t="str">
        <f>IF(H2599=List!$P$2,1,"")</f>
        <v/>
      </c>
      <c r="F2599" s="2" t="s">
        <v>11828</v>
      </c>
      <c r="G2599" s="2" t="s">
        <v>9965</v>
      </c>
      <c r="H2599" s="2" t="s">
        <v>6476</v>
      </c>
      <c r="I2599" s="2" t="s">
        <v>3855</v>
      </c>
      <c r="J2599" s="2" t="s">
        <v>950</v>
      </c>
      <c r="K2599" s="2" t="s">
        <v>3903</v>
      </c>
      <c r="L2599" s="2" t="s">
        <v>3904</v>
      </c>
      <c r="M2599" s="2" t="s">
        <v>159</v>
      </c>
      <c r="N2599" s="2" t="s">
        <v>756</v>
      </c>
      <c r="O2599" s="99">
        <v>11585</v>
      </c>
      <c r="P2599" s="2" t="s">
        <v>7286</v>
      </c>
      <c r="W2599" s="101">
        <v>1</v>
      </c>
      <c r="X2599" s="1">
        <f>IFERROR(IF(H2599="","",IF(O2599=0,0.15,IF(VLOOKUP(O2599,'Source Post 14 Status (6.30.26)'!A:B,2,FALSE)=1,0.15,0.5))),0.5)</f>
        <v>0.15</v>
      </c>
      <c r="Y2599" s="6">
        <f t="shared" si="40"/>
        <v>0</v>
      </c>
    </row>
    <row r="2600" spans="1:25" x14ac:dyDescent="0.3">
      <c r="A2600" t="str">
        <f>IF(B2600=1,COUNTIF($B$2:B2600,1),"")</f>
        <v/>
      </c>
      <c r="B2600" t="str">
        <f>IF(C2600=1,COUNTIF($H$2:H2600,H2600),"")</f>
        <v/>
      </c>
      <c r="C2600">
        <f>IF(G2600=List!$P$1,1,0)</f>
        <v>0</v>
      </c>
      <c r="D2600" s="1" t="str">
        <f>IF(E2600=1,COUNTIF($E$2:E2600,1),"")</f>
        <v/>
      </c>
      <c r="E2600" s="1" t="str">
        <f>IF(H2600=List!$P$2,1,"")</f>
        <v/>
      </c>
      <c r="F2600" s="2" t="s">
        <v>11828</v>
      </c>
      <c r="G2600" s="2" t="s">
        <v>9965</v>
      </c>
      <c r="H2600" s="2" t="s">
        <v>6476</v>
      </c>
      <c r="I2600" s="2" t="s">
        <v>3855</v>
      </c>
      <c r="J2600" s="2" t="s">
        <v>950</v>
      </c>
      <c r="K2600" s="2" t="s">
        <v>3903</v>
      </c>
      <c r="L2600" s="2" t="s">
        <v>3904</v>
      </c>
      <c r="M2600" s="2" t="s">
        <v>159</v>
      </c>
      <c r="N2600" s="2" t="s">
        <v>756</v>
      </c>
      <c r="O2600" s="99">
        <v>11924</v>
      </c>
      <c r="P2600" s="2" t="s">
        <v>7333</v>
      </c>
      <c r="W2600" s="101">
        <v>1</v>
      </c>
      <c r="X2600" s="1">
        <f>IFERROR(IF(H2600="","",IF(O2600=0,0.15,IF(VLOOKUP(O2600,'Source Post 14 Status (6.30.26)'!A:B,2,FALSE)=1,0.15,0.5))),0.5)</f>
        <v>0.15</v>
      </c>
      <c r="Y2600" s="6">
        <f t="shared" si="40"/>
        <v>0</v>
      </c>
    </row>
    <row r="2601" spans="1:25" x14ac:dyDescent="0.3">
      <c r="A2601" t="str">
        <f>IF(B2601=1,COUNTIF($B$2:B2601,1),"")</f>
        <v/>
      </c>
      <c r="B2601" t="str">
        <f>IF(C2601=1,COUNTIF($H$2:H2601,H2601),"")</f>
        <v/>
      </c>
      <c r="C2601">
        <f>IF(G2601=List!$P$1,1,0)</f>
        <v>0</v>
      </c>
      <c r="D2601" s="1" t="str">
        <f>IF(E2601=1,COUNTIF($E$2:E2601,1),"")</f>
        <v/>
      </c>
      <c r="E2601" s="1" t="str">
        <f>IF(H2601=List!$P$2,1,"")</f>
        <v/>
      </c>
      <c r="F2601" s="2" t="s">
        <v>11828</v>
      </c>
      <c r="G2601" s="2" t="s">
        <v>9965</v>
      </c>
      <c r="H2601" s="2" t="s">
        <v>6476</v>
      </c>
      <c r="I2601" s="2" t="s">
        <v>3855</v>
      </c>
      <c r="J2601" s="2" t="s">
        <v>950</v>
      </c>
      <c r="K2601" s="2" t="s">
        <v>3903</v>
      </c>
      <c r="L2601" s="2" t="s">
        <v>3904</v>
      </c>
      <c r="M2601" s="2" t="s">
        <v>159</v>
      </c>
      <c r="N2601" s="2" t="s">
        <v>756</v>
      </c>
      <c r="O2601" s="99">
        <v>19748</v>
      </c>
      <c r="P2601" s="2" t="s">
        <v>11532</v>
      </c>
      <c r="W2601" s="101">
        <v>1</v>
      </c>
      <c r="X2601" s="1">
        <f>IFERROR(IF(H2601="","",IF(O2601=0,0.15,IF(VLOOKUP(O2601,'Source Post 14 Status (6.30.26)'!A:B,2,FALSE)=1,0.15,0.5))),0.5)</f>
        <v>0.15</v>
      </c>
      <c r="Y2601" s="6">
        <f t="shared" si="40"/>
        <v>0</v>
      </c>
    </row>
    <row r="2602" spans="1:25" x14ac:dyDescent="0.3">
      <c r="A2602" t="str">
        <f>IF(B2602=1,COUNTIF($B$2:B2602,1),"")</f>
        <v/>
      </c>
      <c r="B2602" t="str">
        <f>IF(C2602=1,COUNTIF($H$2:H2602,H2602),"")</f>
        <v/>
      </c>
      <c r="C2602">
        <f>IF(G2602=List!$P$1,1,0)</f>
        <v>0</v>
      </c>
      <c r="D2602" s="1" t="str">
        <f>IF(E2602=1,COUNTIF($E$2:E2602,1),"")</f>
        <v/>
      </c>
      <c r="E2602" s="1" t="str">
        <f>IF(H2602=List!$P$2,1,"")</f>
        <v/>
      </c>
      <c r="F2602" s="2" t="s">
        <v>11828</v>
      </c>
      <c r="G2602" s="2" t="s">
        <v>9965</v>
      </c>
      <c r="H2602" s="2" t="s">
        <v>6476</v>
      </c>
      <c r="I2602" s="2" t="s">
        <v>3855</v>
      </c>
      <c r="J2602" s="2" t="s">
        <v>950</v>
      </c>
      <c r="K2602" s="2" t="s">
        <v>3903</v>
      </c>
      <c r="L2602" s="2" t="s">
        <v>3904</v>
      </c>
      <c r="M2602" s="2" t="s">
        <v>159</v>
      </c>
      <c r="N2602" s="2" t="s">
        <v>756</v>
      </c>
      <c r="O2602" s="99">
        <v>9405</v>
      </c>
      <c r="P2602" s="2" t="s">
        <v>11530</v>
      </c>
      <c r="W2602" s="101">
        <v>1</v>
      </c>
      <c r="X2602" s="1">
        <f>IFERROR(IF(H2602="","",IF(O2602=0,0.15,IF(VLOOKUP(O2602,'Source Post 14 Status (6.30.26)'!A:B,2,FALSE)=1,0.15,0.5))),0.5)</f>
        <v>0.15</v>
      </c>
      <c r="Y2602" s="6">
        <f t="shared" si="40"/>
        <v>0</v>
      </c>
    </row>
    <row r="2603" spans="1:25" x14ac:dyDescent="0.3">
      <c r="A2603" t="str">
        <f>IF(B2603=1,COUNTIF($B$2:B2603,1),"")</f>
        <v/>
      </c>
      <c r="B2603" t="str">
        <f>IF(C2603=1,COUNTIF($H$2:H2603,H2603),"")</f>
        <v/>
      </c>
      <c r="C2603">
        <f>IF(G2603=List!$P$1,1,0)</f>
        <v>0</v>
      </c>
      <c r="D2603" s="1" t="str">
        <f>IF(E2603=1,COUNTIF($E$2:E2603,1),"")</f>
        <v/>
      </c>
      <c r="E2603" s="1" t="str">
        <f>IF(H2603=List!$P$2,1,"")</f>
        <v/>
      </c>
      <c r="F2603" s="2" t="s">
        <v>11828</v>
      </c>
      <c r="G2603" s="2" t="s">
        <v>9965</v>
      </c>
      <c r="H2603" s="2" t="s">
        <v>6476</v>
      </c>
      <c r="I2603" s="2" t="s">
        <v>3855</v>
      </c>
      <c r="J2603" s="2" t="s">
        <v>950</v>
      </c>
      <c r="K2603" s="2" t="s">
        <v>3903</v>
      </c>
      <c r="L2603" s="2" t="s">
        <v>3904</v>
      </c>
      <c r="M2603" s="2" t="s">
        <v>159</v>
      </c>
      <c r="N2603" s="2" t="s">
        <v>756</v>
      </c>
      <c r="O2603" s="99">
        <v>10597</v>
      </c>
      <c r="P2603" s="2" t="s">
        <v>7189</v>
      </c>
      <c r="W2603" s="101">
        <v>1</v>
      </c>
      <c r="X2603" s="1">
        <f>IFERROR(IF(H2603="","",IF(O2603=0,0.15,IF(VLOOKUP(O2603,'Source Post 14 Status (6.30.26)'!A:B,2,FALSE)=1,0.15,0.5))),0.5)</f>
        <v>0.15</v>
      </c>
      <c r="Y2603" s="6">
        <f t="shared" si="40"/>
        <v>0</v>
      </c>
    </row>
    <row r="2604" spans="1:25" x14ac:dyDescent="0.3">
      <c r="A2604" t="str">
        <f>IF(B2604=1,COUNTIF($B$2:B2604,1),"")</f>
        <v/>
      </c>
      <c r="B2604" t="str">
        <f>IF(C2604=1,COUNTIF($H$2:H2604,H2604),"")</f>
        <v/>
      </c>
      <c r="C2604">
        <f>IF(G2604=List!$P$1,1,0)</f>
        <v>0</v>
      </c>
      <c r="D2604" s="1" t="str">
        <f>IF(E2604=1,COUNTIF($E$2:E2604,1),"")</f>
        <v/>
      </c>
      <c r="E2604" s="1" t="str">
        <f>IF(H2604=List!$P$2,1,"")</f>
        <v/>
      </c>
      <c r="F2604" s="2" t="s">
        <v>11828</v>
      </c>
      <c r="G2604" s="2" t="s">
        <v>9965</v>
      </c>
      <c r="H2604" s="2" t="s">
        <v>6476</v>
      </c>
      <c r="I2604" s="2" t="s">
        <v>3855</v>
      </c>
      <c r="J2604" s="2" t="s">
        <v>950</v>
      </c>
      <c r="K2604" s="2" t="s">
        <v>3903</v>
      </c>
      <c r="L2604" s="2" t="s">
        <v>3904</v>
      </c>
      <c r="M2604" s="2" t="s">
        <v>159</v>
      </c>
      <c r="N2604" s="2" t="s">
        <v>756</v>
      </c>
      <c r="O2604" s="99">
        <v>10603</v>
      </c>
      <c r="P2604" s="2" t="s">
        <v>7186</v>
      </c>
      <c r="W2604" s="101">
        <v>1</v>
      </c>
      <c r="X2604" s="1">
        <f>IFERROR(IF(H2604="","",IF(O2604=0,0.15,IF(VLOOKUP(O2604,'Source Post 14 Status (6.30.26)'!A:B,2,FALSE)=1,0.15,0.5))),0.5)</f>
        <v>0.15</v>
      </c>
      <c r="Y2604" s="6">
        <f t="shared" si="40"/>
        <v>0</v>
      </c>
    </row>
    <row r="2605" spans="1:25" x14ac:dyDescent="0.3">
      <c r="A2605" t="str">
        <f>IF(B2605=1,COUNTIF($B$2:B2605,1),"")</f>
        <v/>
      </c>
      <c r="B2605" t="str">
        <f>IF(C2605=1,COUNTIF($H$2:H2605,H2605),"")</f>
        <v/>
      </c>
      <c r="C2605">
        <f>IF(G2605=List!$P$1,1,0)</f>
        <v>0</v>
      </c>
      <c r="D2605" s="1" t="str">
        <f>IF(E2605=1,COUNTIF($E$2:E2605,1),"")</f>
        <v/>
      </c>
      <c r="E2605" s="1" t="str">
        <f>IF(H2605=List!$P$2,1,"")</f>
        <v/>
      </c>
      <c r="F2605" s="2" t="s">
        <v>11828</v>
      </c>
      <c r="G2605" s="2" t="s">
        <v>9965</v>
      </c>
      <c r="H2605" s="2" t="s">
        <v>6476</v>
      </c>
      <c r="I2605" s="2" t="s">
        <v>3855</v>
      </c>
      <c r="J2605" s="2" t="s">
        <v>950</v>
      </c>
      <c r="K2605" s="2" t="s">
        <v>3903</v>
      </c>
      <c r="L2605" s="2" t="s">
        <v>3904</v>
      </c>
      <c r="M2605" s="2" t="s">
        <v>159</v>
      </c>
      <c r="N2605" s="2" t="s">
        <v>756</v>
      </c>
      <c r="O2605" s="99">
        <v>11588</v>
      </c>
      <c r="P2605" s="2" t="s">
        <v>7285</v>
      </c>
      <c r="W2605" s="101">
        <v>1</v>
      </c>
      <c r="X2605" s="1">
        <f>IFERROR(IF(H2605="","",IF(O2605=0,0.15,IF(VLOOKUP(O2605,'Source Post 14 Status (6.30.26)'!A:B,2,FALSE)=1,0.15,0.5))),0.5)</f>
        <v>0.15</v>
      </c>
      <c r="Y2605" s="6">
        <f t="shared" si="40"/>
        <v>0</v>
      </c>
    </row>
    <row r="2606" spans="1:25" x14ac:dyDescent="0.3">
      <c r="A2606" t="str">
        <f>IF(B2606=1,COUNTIF($B$2:B2606,1),"")</f>
        <v/>
      </c>
      <c r="B2606" t="str">
        <f>IF(C2606=1,COUNTIF($H$2:H2606,H2606),"")</f>
        <v/>
      </c>
      <c r="C2606">
        <f>IF(G2606=List!$P$1,1,0)</f>
        <v>0</v>
      </c>
      <c r="D2606" s="1" t="str">
        <f>IF(E2606=1,COUNTIF($E$2:E2606,1),"")</f>
        <v/>
      </c>
      <c r="E2606" s="1" t="str">
        <f>IF(H2606=List!$P$2,1,"")</f>
        <v/>
      </c>
      <c r="F2606" s="2" t="s">
        <v>11828</v>
      </c>
      <c r="G2606" s="2" t="s">
        <v>9965</v>
      </c>
      <c r="H2606" s="2" t="s">
        <v>6476</v>
      </c>
      <c r="I2606" s="2" t="s">
        <v>3855</v>
      </c>
      <c r="J2606" s="2" t="s">
        <v>950</v>
      </c>
      <c r="K2606" s="2" t="s">
        <v>3903</v>
      </c>
      <c r="L2606" s="2" t="s">
        <v>3904</v>
      </c>
      <c r="M2606" s="2" t="s">
        <v>159</v>
      </c>
      <c r="N2606" s="2" t="s">
        <v>756</v>
      </c>
      <c r="O2606" s="99">
        <v>17692</v>
      </c>
      <c r="P2606" s="2" t="s">
        <v>11531</v>
      </c>
      <c r="W2606" s="101">
        <v>1</v>
      </c>
      <c r="X2606" s="1">
        <f>IFERROR(IF(H2606="","",IF(O2606=0,0.15,IF(VLOOKUP(O2606,'Source Post 14 Status (6.30.26)'!A:B,2,FALSE)=1,0.15,0.5))),0.5)</f>
        <v>0.15</v>
      </c>
      <c r="Y2606" s="6">
        <f t="shared" si="40"/>
        <v>0</v>
      </c>
    </row>
    <row r="2607" spans="1:25" x14ac:dyDescent="0.3">
      <c r="A2607" t="str">
        <f>IF(B2607=1,COUNTIF($B$2:B2607,1),"")</f>
        <v/>
      </c>
      <c r="B2607" t="str">
        <f>IF(C2607=1,COUNTIF($H$2:H2607,H2607),"")</f>
        <v/>
      </c>
      <c r="C2607">
        <f>IF(G2607=List!$P$1,1,0)</f>
        <v>0</v>
      </c>
      <c r="D2607" s="1" t="str">
        <f>IF(E2607=1,COUNTIF($E$2:E2607,1),"")</f>
        <v/>
      </c>
      <c r="E2607" s="1" t="str">
        <f>IF(H2607=List!$P$2,1,"")</f>
        <v/>
      </c>
      <c r="F2607" s="2" t="s">
        <v>11828</v>
      </c>
      <c r="G2607" s="2" t="s">
        <v>9965</v>
      </c>
      <c r="H2607" s="2" t="s">
        <v>6476</v>
      </c>
      <c r="I2607" s="2" t="s">
        <v>3855</v>
      </c>
      <c r="J2607" s="2" t="s">
        <v>950</v>
      </c>
      <c r="K2607" s="2" t="s">
        <v>3903</v>
      </c>
      <c r="L2607" s="2" t="s">
        <v>3904</v>
      </c>
      <c r="M2607" s="2" t="s">
        <v>159</v>
      </c>
      <c r="N2607" s="2" t="s">
        <v>756</v>
      </c>
      <c r="O2607" s="99">
        <v>19589</v>
      </c>
      <c r="P2607" s="2" t="s">
        <v>7951</v>
      </c>
      <c r="W2607" s="101">
        <v>1</v>
      </c>
      <c r="X2607" s="1">
        <f>IFERROR(IF(H2607="","",IF(O2607=0,0.15,IF(VLOOKUP(O2607,'Source Post 14 Status (6.30.26)'!A:B,2,FALSE)=1,0.15,0.5))),0.5)</f>
        <v>0.15</v>
      </c>
      <c r="Y2607" s="6">
        <f t="shared" si="40"/>
        <v>0</v>
      </c>
    </row>
    <row r="2608" spans="1:25" x14ac:dyDescent="0.3">
      <c r="A2608" t="str">
        <f>IF(B2608=1,COUNTIF($B$2:B2608,1),"")</f>
        <v/>
      </c>
      <c r="B2608" t="str">
        <f>IF(C2608=1,COUNTIF($H$2:H2608,H2608),"")</f>
        <v/>
      </c>
      <c r="C2608">
        <f>IF(G2608=List!$P$1,1,0)</f>
        <v>0</v>
      </c>
      <c r="D2608" s="1" t="str">
        <f>IF(E2608=1,COUNTIF($E$2:E2608,1),"")</f>
        <v/>
      </c>
      <c r="E2608" s="1" t="str">
        <f>IF(H2608=List!$P$2,1,"")</f>
        <v/>
      </c>
      <c r="F2608" s="2" t="s">
        <v>11828</v>
      </c>
      <c r="G2608" s="2" t="s">
        <v>9965</v>
      </c>
      <c r="H2608" s="2" t="s">
        <v>6476</v>
      </c>
      <c r="I2608" s="2" t="s">
        <v>3855</v>
      </c>
      <c r="J2608" s="2" t="s">
        <v>950</v>
      </c>
      <c r="K2608" s="2" t="s">
        <v>3903</v>
      </c>
      <c r="L2608" s="2" t="s">
        <v>3904</v>
      </c>
      <c r="M2608" s="2" t="s">
        <v>159</v>
      </c>
      <c r="N2608" s="2" t="s">
        <v>756</v>
      </c>
      <c r="O2608" s="99">
        <v>9404</v>
      </c>
      <c r="P2608" s="2" t="s">
        <v>11528</v>
      </c>
      <c r="W2608" s="101">
        <v>1</v>
      </c>
      <c r="X2608" s="1">
        <f>IFERROR(IF(H2608="","",IF(O2608=0,0.15,IF(VLOOKUP(O2608,'Source Post 14 Status (6.30.26)'!A:B,2,FALSE)=1,0.15,0.5))),0.5)</f>
        <v>0.15</v>
      </c>
      <c r="Y2608" s="6">
        <f t="shared" si="40"/>
        <v>0</v>
      </c>
    </row>
    <row r="2609" spans="1:25" x14ac:dyDescent="0.3">
      <c r="A2609" t="str">
        <f>IF(B2609=1,COUNTIF($B$2:B2609,1),"")</f>
        <v/>
      </c>
      <c r="B2609" t="str">
        <f>IF(C2609=1,COUNTIF($H$2:H2609,H2609),"")</f>
        <v/>
      </c>
      <c r="C2609">
        <f>IF(G2609=List!$P$1,1,0)</f>
        <v>0</v>
      </c>
      <c r="D2609" s="1" t="str">
        <f>IF(E2609=1,COUNTIF($E$2:E2609,1),"")</f>
        <v/>
      </c>
      <c r="E2609" s="1" t="str">
        <f>IF(H2609=List!$P$2,1,"")</f>
        <v/>
      </c>
      <c r="F2609" s="2" t="s">
        <v>11828</v>
      </c>
      <c r="G2609" s="2" t="s">
        <v>9965</v>
      </c>
      <c r="H2609" s="2" t="s">
        <v>6476</v>
      </c>
      <c r="I2609" s="2" t="s">
        <v>3855</v>
      </c>
      <c r="J2609" s="2" t="s">
        <v>950</v>
      </c>
      <c r="K2609" s="2" t="s">
        <v>3903</v>
      </c>
      <c r="L2609" s="2" t="s">
        <v>3904</v>
      </c>
      <c r="M2609" s="2" t="s">
        <v>159</v>
      </c>
      <c r="N2609" s="2" t="s">
        <v>756</v>
      </c>
      <c r="O2609" s="99">
        <v>19666</v>
      </c>
      <c r="P2609" s="2" t="s">
        <v>7977</v>
      </c>
      <c r="W2609" s="101">
        <v>1</v>
      </c>
      <c r="X2609" s="1">
        <f>IFERROR(IF(H2609="","",IF(O2609=0,0.15,IF(VLOOKUP(O2609,'Source Post 14 Status (6.30.26)'!A:B,2,FALSE)=1,0.15,0.5))),0.5)</f>
        <v>0.15</v>
      </c>
      <c r="Y2609" s="6">
        <f t="shared" si="40"/>
        <v>0</v>
      </c>
    </row>
    <row r="2610" spans="1:25" x14ac:dyDescent="0.3">
      <c r="A2610" t="str">
        <f>IF(B2610=1,COUNTIF($B$2:B2610,1),"")</f>
        <v/>
      </c>
      <c r="B2610" t="str">
        <f>IF(C2610=1,COUNTIF($H$2:H2610,H2610),"")</f>
        <v/>
      </c>
      <c r="C2610">
        <f>IF(G2610=List!$P$1,1,0)</f>
        <v>0</v>
      </c>
      <c r="D2610" s="1" t="str">
        <f>IF(E2610=1,COUNTIF($E$2:E2610,1),"")</f>
        <v/>
      </c>
      <c r="E2610" s="1" t="str">
        <f>IF(H2610=List!$P$2,1,"")</f>
        <v/>
      </c>
      <c r="F2610" s="2" t="s">
        <v>11828</v>
      </c>
      <c r="G2610" s="2" t="s">
        <v>9965</v>
      </c>
      <c r="H2610" s="2" t="s">
        <v>6476</v>
      </c>
      <c r="I2610" s="2" t="s">
        <v>3855</v>
      </c>
      <c r="J2610" s="2" t="s">
        <v>950</v>
      </c>
      <c r="K2610" s="2" t="s">
        <v>3903</v>
      </c>
      <c r="L2610" s="2" t="s">
        <v>3904</v>
      </c>
      <c r="M2610" s="2" t="s">
        <v>159</v>
      </c>
      <c r="N2610" s="2" t="s">
        <v>756</v>
      </c>
      <c r="O2610" s="99">
        <v>10602</v>
      </c>
      <c r="P2610" s="2" t="s">
        <v>11529</v>
      </c>
      <c r="W2610" s="101">
        <v>1</v>
      </c>
      <c r="X2610" s="1">
        <f>IFERROR(IF(H2610="","",IF(O2610=0,0.15,IF(VLOOKUP(O2610,'Source Post 14 Status (6.30.26)'!A:B,2,FALSE)=1,0.15,0.5))),0.5)</f>
        <v>0.15</v>
      </c>
      <c r="Y2610" s="6">
        <f t="shared" si="40"/>
        <v>0</v>
      </c>
    </row>
    <row r="2611" spans="1:25" x14ac:dyDescent="0.3">
      <c r="A2611" t="str">
        <f>IF(B2611=1,COUNTIF($B$2:B2611,1),"")</f>
        <v/>
      </c>
      <c r="B2611" t="str">
        <f>IF(C2611=1,COUNTIF($H$2:H2611,H2611),"")</f>
        <v/>
      </c>
      <c r="C2611">
        <f>IF(G2611=List!$P$1,1,0)</f>
        <v>0</v>
      </c>
      <c r="D2611" s="1" t="str">
        <f>IF(E2611=1,COUNTIF($E$2:E2611,1),"")</f>
        <v/>
      </c>
      <c r="E2611" s="1" t="str">
        <f>IF(H2611=List!$P$2,1,"")</f>
        <v/>
      </c>
      <c r="F2611" s="2" t="s">
        <v>11828</v>
      </c>
      <c r="G2611" s="2" t="s">
        <v>9965</v>
      </c>
      <c r="H2611" s="2" t="s">
        <v>6476</v>
      </c>
      <c r="I2611" s="2" t="s">
        <v>3855</v>
      </c>
      <c r="J2611" s="2" t="s">
        <v>950</v>
      </c>
      <c r="K2611" s="2" t="s">
        <v>3903</v>
      </c>
      <c r="L2611" s="2" t="s">
        <v>3904</v>
      </c>
      <c r="M2611" s="2" t="s">
        <v>159</v>
      </c>
      <c r="N2611" s="2" t="s">
        <v>756</v>
      </c>
      <c r="O2611" s="99">
        <v>15600</v>
      </c>
      <c r="P2611" s="2" t="s">
        <v>7474</v>
      </c>
      <c r="W2611" s="101">
        <v>1</v>
      </c>
      <c r="X2611" s="1">
        <f>IFERROR(IF(H2611="","",IF(O2611=0,0.15,IF(VLOOKUP(O2611,'Source Post 14 Status (6.30.26)'!A:B,2,FALSE)=1,0.15,0.5))),0.5)</f>
        <v>0.15</v>
      </c>
      <c r="Y2611" s="6">
        <f t="shared" si="40"/>
        <v>0</v>
      </c>
    </row>
    <row r="2612" spans="1:25" x14ac:dyDescent="0.3">
      <c r="A2612" t="str">
        <f>IF(B2612=1,COUNTIF($B$2:B2612,1),"")</f>
        <v/>
      </c>
      <c r="B2612" t="str">
        <f>IF(C2612=1,COUNTIF($H$2:H2612,H2612),"")</f>
        <v/>
      </c>
      <c r="C2612">
        <f>IF(G2612=List!$P$1,1,0)</f>
        <v>0</v>
      </c>
      <c r="D2612" s="1" t="str">
        <f>IF(E2612=1,COUNTIF($E$2:E2612,1),"")</f>
        <v/>
      </c>
      <c r="E2612" s="1" t="str">
        <f>IF(H2612=List!$P$2,1,"")</f>
        <v/>
      </c>
      <c r="F2612" s="2" t="s">
        <v>11828</v>
      </c>
      <c r="G2612" s="2" t="s">
        <v>9965</v>
      </c>
      <c r="H2612" s="2" t="s">
        <v>6476</v>
      </c>
      <c r="I2612" s="2" t="s">
        <v>3855</v>
      </c>
      <c r="J2612" s="2" t="s">
        <v>950</v>
      </c>
      <c r="K2612" s="2" t="s">
        <v>3903</v>
      </c>
      <c r="L2612" s="2" t="s">
        <v>3904</v>
      </c>
      <c r="M2612" s="2" t="s">
        <v>159</v>
      </c>
      <c r="N2612" s="2" t="s">
        <v>756</v>
      </c>
      <c r="O2612" s="99">
        <v>16882</v>
      </c>
      <c r="P2612" s="2" t="s">
        <v>7580</v>
      </c>
      <c r="W2612" s="101">
        <v>1</v>
      </c>
      <c r="X2612" s="1">
        <f>IFERROR(IF(H2612="","",IF(O2612=0,0.15,IF(VLOOKUP(O2612,'Source Post 14 Status (6.30.26)'!A:B,2,FALSE)=1,0.15,0.5))),0.5)</f>
        <v>0.15</v>
      </c>
      <c r="Y2612" s="6">
        <f t="shared" si="40"/>
        <v>0</v>
      </c>
    </row>
    <row r="2613" spans="1:25" x14ac:dyDescent="0.3">
      <c r="A2613" t="str">
        <f>IF(B2613=1,COUNTIF($B$2:B2613,1),"")</f>
        <v/>
      </c>
      <c r="B2613" t="str">
        <f>IF(C2613=1,COUNTIF($H$2:H2613,H2613),"")</f>
        <v/>
      </c>
      <c r="C2613">
        <f>IF(G2613=List!$P$1,1,0)</f>
        <v>0</v>
      </c>
      <c r="D2613" s="1" t="str">
        <f>IF(E2613=1,COUNTIF($E$2:E2613,1),"")</f>
        <v/>
      </c>
      <c r="E2613" s="1" t="str">
        <f>IF(H2613=List!$P$2,1,"")</f>
        <v/>
      </c>
      <c r="F2613" s="2" t="s">
        <v>11828</v>
      </c>
      <c r="G2613" s="2" t="s">
        <v>9965</v>
      </c>
      <c r="H2613" s="2" t="s">
        <v>6476</v>
      </c>
      <c r="I2613" s="2" t="s">
        <v>3855</v>
      </c>
      <c r="J2613" s="2" t="s">
        <v>950</v>
      </c>
      <c r="K2613" s="2" t="s">
        <v>3903</v>
      </c>
      <c r="L2613" s="2" t="s">
        <v>3904</v>
      </c>
      <c r="M2613" s="2" t="s">
        <v>159</v>
      </c>
      <c r="N2613" s="2" t="s">
        <v>756</v>
      </c>
      <c r="O2613" s="99">
        <v>22801</v>
      </c>
      <c r="P2613" s="2" t="s">
        <v>8428</v>
      </c>
      <c r="W2613" s="101">
        <v>1</v>
      </c>
      <c r="X2613" s="1">
        <f>IFERROR(IF(H2613="","",IF(O2613=0,0.15,IF(VLOOKUP(O2613,'Source Post 14 Status (6.30.26)'!A:B,2,FALSE)=1,0.15,0.5))),0.5)</f>
        <v>0.15</v>
      </c>
      <c r="Y2613" s="6">
        <f t="shared" si="40"/>
        <v>0</v>
      </c>
    </row>
    <row r="2614" spans="1:25" x14ac:dyDescent="0.3">
      <c r="A2614" t="str">
        <f>IF(B2614=1,COUNTIF($B$2:B2614,1),"")</f>
        <v/>
      </c>
      <c r="B2614" t="str">
        <f>IF(C2614=1,COUNTIF($H$2:H2614,H2614),"")</f>
        <v/>
      </c>
      <c r="C2614">
        <f>IF(G2614=List!$P$1,1,0)</f>
        <v>0</v>
      </c>
      <c r="D2614" s="1" t="str">
        <f>IF(E2614=1,COUNTIF($E$2:E2614,1),"")</f>
        <v/>
      </c>
      <c r="E2614" s="1" t="str">
        <f>IF(H2614=List!$P$2,1,"")</f>
        <v/>
      </c>
      <c r="F2614" s="2" t="s">
        <v>11828</v>
      </c>
      <c r="G2614" s="2" t="s">
        <v>9965</v>
      </c>
      <c r="H2614" s="2" t="s">
        <v>6476</v>
      </c>
      <c r="I2614" s="2" t="s">
        <v>3855</v>
      </c>
      <c r="J2614" s="2" t="s">
        <v>950</v>
      </c>
      <c r="K2614" s="2" t="s">
        <v>3903</v>
      </c>
      <c r="L2614" s="2" t="s">
        <v>3904</v>
      </c>
      <c r="M2614" s="2" t="s">
        <v>159</v>
      </c>
      <c r="N2614" s="2" t="s">
        <v>756</v>
      </c>
      <c r="O2614" s="99">
        <v>15599</v>
      </c>
      <c r="P2614" s="2" t="s">
        <v>7473</v>
      </c>
      <c r="W2614" s="101">
        <v>1</v>
      </c>
      <c r="X2614" s="1">
        <f>IFERROR(IF(H2614="","",IF(O2614=0,0.15,IF(VLOOKUP(O2614,'Source Post 14 Status (6.30.26)'!A:B,2,FALSE)=1,0.15,0.5))),0.5)</f>
        <v>0.15</v>
      </c>
      <c r="Y2614" s="6">
        <f t="shared" si="40"/>
        <v>0</v>
      </c>
    </row>
    <row r="2615" spans="1:25" x14ac:dyDescent="0.3">
      <c r="A2615" t="str">
        <f>IF(B2615=1,COUNTIF($B$2:B2615,1),"")</f>
        <v/>
      </c>
      <c r="B2615" t="str">
        <f>IF(C2615=1,COUNTIF($H$2:H2615,H2615),"")</f>
        <v/>
      </c>
      <c r="C2615">
        <f>IF(G2615=List!$P$1,1,0)</f>
        <v>0</v>
      </c>
      <c r="D2615" s="1" t="str">
        <f>IF(E2615=1,COUNTIF($E$2:E2615,1),"")</f>
        <v/>
      </c>
      <c r="E2615" s="1" t="str">
        <f>IF(H2615=List!$P$2,1,"")</f>
        <v/>
      </c>
      <c r="F2615" s="2" t="s">
        <v>11828</v>
      </c>
      <c r="G2615" s="2" t="s">
        <v>9965</v>
      </c>
      <c r="H2615" s="2" t="s">
        <v>6476</v>
      </c>
      <c r="I2615" s="2" t="s">
        <v>3855</v>
      </c>
      <c r="J2615" s="2" t="s">
        <v>950</v>
      </c>
      <c r="K2615" s="2" t="s">
        <v>3903</v>
      </c>
      <c r="L2615" s="2" t="s">
        <v>3904</v>
      </c>
      <c r="M2615" s="2" t="s">
        <v>159</v>
      </c>
      <c r="N2615" s="2" t="s">
        <v>756</v>
      </c>
      <c r="O2615" s="99">
        <v>18114</v>
      </c>
      <c r="P2615" s="2" t="s">
        <v>11527</v>
      </c>
      <c r="W2615" s="101">
        <v>1</v>
      </c>
      <c r="X2615" s="1">
        <f>IFERROR(IF(H2615="","",IF(O2615=0,0.15,IF(VLOOKUP(O2615,'Source Post 14 Status (6.30.26)'!A:B,2,FALSE)=1,0.15,0.5))),0.5)</f>
        <v>0.15</v>
      </c>
      <c r="Y2615" s="6">
        <f t="shared" si="40"/>
        <v>0</v>
      </c>
    </row>
    <row r="2616" spans="1:25" x14ac:dyDescent="0.3">
      <c r="A2616" t="str">
        <f>IF(B2616=1,COUNTIF($B$2:B2616,1),"")</f>
        <v/>
      </c>
      <c r="B2616" t="str">
        <f>IF(C2616=1,COUNTIF($H$2:H2616,H2616),"")</f>
        <v/>
      </c>
      <c r="C2616">
        <f>IF(G2616=List!$P$1,1,0)</f>
        <v>0</v>
      </c>
      <c r="D2616" s="1" t="str">
        <f>IF(E2616=1,COUNTIF($E$2:E2616,1),"")</f>
        <v/>
      </c>
      <c r="E2616" s="1" t="str">
        <f>IF(H2616=List!$P$2,1,"")</f>
        <v/>
      </c>
      <c r="F2616" s="2" t="s">
        <v>11828</v>
      </c>
      <c r="G2616" s="2" t="s">
        <v>9965</v>
      </c>
      <c r="H2616" s="2" t="s">
        <v>6476</v>
      </c>
      <c r="I2616" s="2" t="s">
        <v>3855</v>
      </c>
      <c r="J2616" s="2" t="s">
        <v>950</v>
      </c>
      <c r="K2616" s="2" t="s">
        <v>3903</v>
      </c>
      <c r="L2616" s="2" t="s">
        <v>3904</v>
      </c>
      <c r="M2616" s="2" t="s">
        <v>159</v>
      </c>
      <c r="N2616" s="2" t="s">
        <v>756</v>
      </c>
      <c r="O2616" s="99">
        <v>20801</v>
      </c>
      <c r="P2616" s="2" t="s">
        <v>8208</v>
      </c>
      <c r="W2616" s="101">
        <v>1</v>
      </c>
      <c r="X2616" s="1">
        <f>IFERROR(IF(H2616="","",IF(O2616=0,0.15,IF(VLOOKUP(O2616,'Source Post 14 Status (6.30.26)'!A:B,2,FALSE)=1,0.15,0.5))),0.5)</f>
        <v>0.15</v>
      </c>
      <c r="Y2616" s="6">
        <f t="shared" si="40"/>
        <v>0</v>
      </c>
    </row>
    <row r="2617" spans="1:25" x14ac:dyDescent="0.3">
      <c r="A2617" t="str">
        <f>IF(B2617=1,COUNTIF($B$2:B2617,1),"")</f>
        <v/>
      </c>
      <c r="B2617" t="str">
        <f>IF(C2617=1,COUNTIF($H$2:H2617,H2617),"")</f>
        <v/>
      </c>
      <c r="C2617">
        <f>IF(G2617=List!$P$1,1,0)</f>
        <v>0</v>
      </c>
      <c r="D2617" s="1" t="str">
        <f>IF(E2617=1,COUNTIF($E$2:E2617,1),"")</f>
        <v/>
      </c>
      <c r="E2617" s="1" t="str">
        <f>IF(H2617=List!$P$2,1,"")</f>
        <v/>
      </c>
      <c r="F2617" s="2" t="s">
        <v>11828</v>
      </c>
      <c r="G2617" s="2" t="s">
        <v>9965</v>
      </c>
      <c r="H2617" s="2" t="s">
        <v>6476</v>
      </c>
      <c r="I2617" s="2" t="s">
        <v>3855</v>
      </c>
      <c r="J2617" s="2" t="s">
        <v>950</v>
      </c>
      <c r="K2617" s="2" t="s">
        <v>3903</v>
      </c>
      <c r="L2617" s="2" t="s">
        <v>3904</v>
      </c>
      <c r="M2617" s="2" t="s">
        <v>159</v>
      </c>
      <c r="N2617" s="2" t="s">
        <v>756</v>
      </c>
      <c r="O2617" s="99">
        <v>20938</v>
      </c>
      <c r="P2617" s="2" t="s">
        <v>8125</v>
      </c>
      <c r="W2617" s="101">
        <v>1</v>
      </c>
      <c r="X2617" s="1">
        <f>IFERROR(IF(H2617="","",IF(O2617=0,0.15,IF(VLOOKUP(O2617,'Source Post 14 Status (6.30.26)'!A:B,2,FALSE)=1,0.15,0.5))),0.5)</f>
        <v>0.15</v>
      </c>
      <c r="Y2617" s="6">
        <f t="shared" si="40"/>
        <v>0</v>
      </c>
    </row>
    <row r="2618" spans="1:25" x14ac:dyDescent="0.3">
      <c r="A2618" t="str">
        <f>IF(B2618=1,COUNTIF($B$2:B2618,1),"")</f>
        <v/>
      </c>
      <c r="B2618" t="str">
        <f>IF(C2618=1,COUNTIF($H$2:H2618,H2618),"")</f>
        <v/>
      </c>
      <c r="C2618">
        <f>IF(G2618=List!$P$1,1,0)</f>
        <v>0</v>
      </c>
      <c r="D2618" s="1" t="str">
        <f>IF(E2618=1,COUNTIF($E$2:E2618,1),"")</f>
        <v/>
      </c>
      <c r="E2618" s="1" t="str">
        <f>IF(H2618=List!$P$2,1,"")</f>
        <v/>
      </c>
      <c r="F2618" s="2" t="s">
        <v>11828</v>
      </c>
      <c r="G2618" s="2" t="s">
        <v>9965</v>
      </c>
      <c r="H2618" s="2" t="s">
        <v>6476</v>
      </c>
      <c r="I2618" s="2" t="s">
        <v>3855</v>
      </c>
      <c r="J2618" s="2" t="s">
        <v>950</v>
      </c>
      <c r="K2618" s="2" t="s">
        <v>3903</v>
      </c>
      <c r="L2618" s="2" t="s">
        <v>3904</v>
      </c>
      <c r="M2618" s="2" t="s">
        <v>159</v>
      </c>
      <c r="N2618" s="2" t="s">
        <v>756</v>
      </c>
      <c r="O2618" s="99">
        <v>23049</v>
      </c>
      <c r="P2618" s="2" t="s">
        <v>8482</v>
      </c>
      <c r="W2618" s="101">
        <v>1</v>
      </c>
      <c r="X2618" s="1">
        <f>IFERROR(IF(H2618="","",IF(O2618=0,0.15,IF(VLOOKUP(O2618,'Source Post 14 Status (6.30.26)'!A:B,2,FALSE)=1,0.15,0.5))),0.5)</f>
        <v>0.15</v>
      </c>
      <c r="Y2618" s="6">
        <f t="shared" si="40"/>
        <v>0</v>
      </c>
    </row>
    <row r="2619" spans="1:25" x14ac:dyDescent="0.3">
      <c r="A2619" t="str">
        <f>IF(B2619=1,COUNTIF($B$2:B2619,1),"")</f>
        <v/>
      </c>
      <c r="B2619" t="str">
        <f>IF(C2619=1,COUNTIF($H$2:H2619,H2619),"")</f>
        <v/>
      </c>
      <c r="C2619">
        <f>IF(G2619=List!$P$1,1,0)</f>
        <v>0</v>
      </c>
      <c r="D2619" s="1" t="str">
        <f>IF(E2619=1,COUNTIF($E$2:E2619,1),"")</f>
        <v/>
      </c>
      <c r="E2619" s="1" t="str">
        <f>IF(H2619=List!$P$2,1,"")</f>
        <v/>
      </c>
      <c r="F2619" s="2" t="s">
        <v>11828</v>
      </c>
      <c r="G2619" s="2" t="s">
        <v>9965</v>
      </c>
      <c r="H2619" s="2" t="s">
        <v>6476</v>
      </c>
      <c r="I2619" s="2" t="s">
        <v>3855</v>
      </c>
      <c r="J2619" s="2" t="s">
        <v>950</v>
      </c>
      <c r="K2619" s="2" t="s">
        <v>3903</v>
      </c>
      <c r="L2619" s="2" t="s">
        <v>3904</v>
      </c>
      <c r="M2619" s="2" t="s">
        <v>159</v>
      </c>
      <c r="N2619" s="2" t="s">
        <v>756</v>
      </c>
      <c r="O2619" s="99">
        <v>0</v>
      </c>
      <c r="P2619" s="2" t="s">
        <v>8514</v>
      </c>
      <c r="W2619" s="101">
        <v>1</v>
      </c>
      <c r="X2619" s="1">
        <f>IFERROR(IF(H2619="","",IF(O2619=0,0.15,IF(VLOOKUP(O2619,'Source Post 14 Status (6.30.26)'!A:B,2,FALSE)=1,0.15,0.5))),0.5)</f>
        <v>0.15</v>
      </c>
      <c r="Y2619" s="6">
        <f t="shared" si="40"/>
        <v>0</v>
      </c>
    </row>
    <row r="2620" spans="1:25" x14ac:dyDescent="0.3">
      <c r="A2620" t="str">
        <f>IF(B2620=1,COUNTIF($B$2:B2620,1),"")</f>
        <v/>
      </c>
      <c r="B2620" t="str">
        <f>IF(C2620=1,COUNTIF($H$2:H2620,H2620),"")</f>
        <v/>
      </c>
      <c r="C2620">
        <f>IF(G2620=List!$P$1,1,0)</f>
        <v>0</v>
      </c>
      <c r="D2620" s="1" t="str">
        <f>IF(E2620=1,COUNTIF($E$2:E2620,1),"")</f>
        <v/>
      </c>
      <c r="E2620" s="1" t="str">
        <f>IF(H2620=List!$P$2,1,"")</f>
        <v/>
      </c>
      <c r="F2620" s="2" t="s">
        <v>11828</v>
      </c>
      <c r="G2620" s="2" t="s">
        <v>9965</v>
      </c>
      <c r="H2620" s="2" t="s">
        <v>6476</v>
      </c>
      <c r="I2620" s="2" t="s">
        <v>3855</v>
      </c>
      <c r="J2620" s="2" t="s">
        <v>950</v>
      </c>
      <c r="K2620" s="2" t="s">
        <v>3903</v>
      </c>
      <c r="L2620" s="2" t="s">
        <v>3904</v>
      </c>
      <c r="M2620" s="2" t="s">
        <v>159</v>
      </c>
      <c r="N2620" s="2" t="s">
        <v>756</v>
      </c>
      <c r="O2620" s="99">
        <v>10968</v>
      </c>
      <c r="P2620" s="2" t="s">
        <v>7235</v>
      </c>
      <c r="W2620" s="101">
        <v>1</v>
      </c>
      <c r="X2620" s="1">
        <f>IFERROR(IF(H2620="","",IF(O2620=0,0.15,IF(VLOOKUP(O2620,'Source Post 14 Status (6.30.26)'!A:B,2,FALSE)=1,0.15,0.5))),0.5)</f>
        <v>0.15</v>
      </c>
      <c r="Y2620" s="6">
        <f t="shared" si="40"/>
        <v>0</v>
      </c>
    </row>
    <row r="2621" spans="1:25" x14ac:dyDescent="0.3">
      <c r="A2621" t="str">
        <f>IF(B2621=1,COUNTIF($B$2:B2621,1),"")</f>
        <v/>
      </c>
      <c r="B2621" t="str">
        <f>IF(C2621=1,COUNTIF($H$2:H2621,H2621),"")</f>
        <v/>
      </c>
      <c r="C2621">
        <f>IF(G2621=List!$P$1,1,0)</f>
        <v>0</v>
      </c>
      <c r="D2621" s="1" t="str">
        <f>IF(E2621=1,COUNTIF($E$2:E2621,1),"")</f>
        <v/>
      </c>
      <c r="E2621" s="1" t="str">
        <f>IF(H2621=List!$P$2,1,"")</f>
        <v/>
      </c>
      <c r="F2621" s="2" t="s">
        <v>11828</v>
      </c>
      <c r="G2621" s="2" t="s">
        <v>9965</v>
      </c>
      <c r="H2621" s="2" t="s">
        <v>6476</v>
      </c>
      <c r="I2621" s="2" t="s">
        <v>3855</v>
      </c>
      <c r="J2621" s="2" t="s">
        <v>950</v>
      </c>
      <c r="K2621" s="2" t="s">
        <v>3903</v>
      </c>
      <c r="L2621" s="2" t="s">
        <v>3904</v>
      </c>
      <c r="M2621" s="2" t="s">
        <v>159</v>
      </c>
      <c r="N2621" s="2" t="s">
        <v>756</v>
      </c>
      <c r="O2621" s="99">
        <v>20063</v>
      </c>
      <c r="P2621" s="2" t="s">
        <v>8050</v>
      </c>
      <c r="W2621" s="101">
        <v>1</v>
      </c>
      <c r="X2621" s="1">
        <f>IFERROR(IF(H2621="","",IF(O2621=0,0.15,IF(VLOOKUP(O2621,'Source Post 14 Status (6.30.26)'!A:B,2,FALSE)=1,0.15,0.5))),0.5)</f>
        <v>0.15</v>
      </c>
      <c r="Y2621" s="6">
        <f t="shared" si="40"/>
        <v>0</v>
      </c>
    </row>
    <row r="2622" spans="1:25" x14ac:dyDescent="0.3">
      <c r="A2622" t="str">
        <f>IF(B2622=1,COUNTIF($B$2:B2622,1),"")</f>
        <v/>
      </c>
      <c r="B2622" t="str">
        <f>IF(C2622=1,COUNTIF($H$2:H2622,H2622),"")</f>
        <v/>
      </c>
      <c r="C2622">
        <f>IF(G2622=List!$P$1,1,0)</f>
        <v>0</v>
      </c>
      <c r="D2622" s="1" t="str">
        <f>IF(E2622=1,COUNTIF($E$2:E2622,1),"")</f>
        <v/>
      </c>
      <c r="E2622" s="1" t="str">
        <f>IF(H2622=List!$P$2,1,"")</f>
        <v/>
      </c>
      <c r="F2622" s="2" t="s">
        <v>11828</v>
      </c>
      <c r="G2622" s="2" t="s">
        <v>9965</v>
      </c>
      <c r="H2622" s="2" t="s">
        <v>6476</v>
      </c>
      <c r="I2622" s="2" t="s">
        <v>3855</v>
      </c>
      <c r="J2622" s="2" t="s">
        <v>950</v>
      </c>
      <c r="K2622" s="2" t="s">
        <v>3903</v>
      </c>
      <c r="L2622" s="2" t="s">
        <v>3904</v>
      </c>
      <c r="M2622" s="2" t="s">
        <v>159</v>
      </c>
      <c r="N2622" s="2" t="s">
        <v>756</v>
      </c>
      <c r="O2622" s="99">
        <v>21036</v>
      </c>
      <c r="P2622" s="2" t="s">
        <v>8270</v>
      </c>
      <c r="W2622" s="101">
        <v>1</v>
      </c>
      <c r="X2622" s="1">
        <f>IFERROR(IF(H2622="","",IF(O2622=0,0.15,IF(VLOOKUP(O2622,'Source Post 14 Status (6.30.26)'!A:B,2,FALSE)=1,0.15,0.5))),0.5)</f>
        <v>0.15</v>
      </c>
      <c r="Y2622" s="6">
        <f t="shared" si="40"/>
        <v>0</v>
      </c>
    </row>
    <row r="2623" spans="1:25" x14ac:dyDescent="0.3">
      <c r="A2623" t="str">
        <f>IF(B2623=1,COUNTIF($B$2:B2623,1),"")</f>
        <v/>
      </c>
      <c r="B2623" t="str">
        <f>IF(C2623=1,COUNTIF($H$2:H2623,H2623),"")</f>
        <v/>
      </c>
      <c r="C2623">
        <f>IF(G2623=List!$P$1,1,0)</f>
        <v>0</v>
      </c>
      <c r="D2623" s="1" t="str">
        <f>IF(E2623=1,COUNTIF($E$2:E2623,1),"")</f>
        <v/>
      </c>
      <c r="E2623" s="1" t="str">
        <f>IF(H2623=List!$P$2,1,"")</f>
        <v/>
      </c>
      <c r="F2623" s="2" t="s">
        <v>11828</v>
      </c>
      <c r="G2623" s="2" t="s">
        <v>9965</v>
      </c>
      <c r="H2623" s="2" t="s">
        <v>6476</v>
      </c>
      <c r="I2623" s="2" t="s">
        <v>3855</v>
      </c>
      <c r="J2623" s="2" t="s">
        <v>950</v>
      </c>
      <c r="K2623" s="2" t="s">
        <v>3903</v>
      </c>
      <c r="L2623" s="2" t="s">
        <v>3904</v>
      </c>
      <c r="M2623" s="2" t="s">
        <v>159</v>
      </c>
      <c r="N2623" s="2" t="s">
        <v>756</v>
      </c>
      <c r="O2623" s="99">
        <v>24663</v>
      </c>
      <c r="P2623" s="2" t="s">
        <v>11146</v>
      </c>
      <c r="W2623" s="101">
        <v>1</v>
      </c>
      <c r="X2623" s="1">
        <f>IFERROR(IF(H2623="","",IF(O2623=0,0.15,IF(VLOOKUP(O2623,'Source Post 14 Status (6.30.26)'!A:B,2,FALSE)=1,0.15,0.5))),0.5)</f>
        <v>0.15</v>
      </c>
      <c r="Y2623" s="6">
        <f t="shared" si="40"/>
        <v>0</v>
      </c>
    </row>
    <row r="2624" spans="1:25" x14ac:dyDescent="0.3">
      <c r="A2624" t="str">
        <f>IF(B2624=1,COUNTIF($B$2:B2624,1),"")</f>
        <v/>
      </c>
      <c r="B2624" t="str">
        <f>IF(C2624=1,COUNTIF($H$2:H2624,H2624),"")</f>
        <v/>
      </c>
      <c r="C2624">
        <f>IF(G2624=List!$P$1,1,0)</f>
        <v>0</v>
      </c>
      <c r="D2624" s="1" t="str">
        <f>IF(E2624=1,COUNTIF($E$2:E2624,1),"")</f>
        <v/>
      </c>
      <c r="E2624" s="1" t="str">
        <f>IF(H2624=List!$P$2,1,"")</f>
        <v/>
      </c>
      <c r="F2624" s="2" t="s">
        <v>11828</v>
      </c>
      <c r="G2624" s="2" t="s">
        <v>9965</v>
      </c>
      <c r="H2624" s="2" t="s">
        <v>6476</v>
      </c>
      <c r="I2624" s="2" t="s">
        <v>3855</v>
      </c>
      <c r="J2624" s="2" t="s">
        <v>950</v>
      </c>
      <c r="K2624" s="2" t="s">
        <v>3903</v>
      </c>
      <c r="L2624" s="2" t="s">
        <v>3904</v>
      </c>
      <c r="M2624" s="2" t="s">
        <v>159</v>
      </c>
      <c r="N2624" s="2" t="s">
        <v>756</v>
      </c>
      <c r="O2624" s="99">
        <v>10606</v>
      </c>
      <c r="P2624" s="2" t="s">
        <v>7187</v>
      </c>
      <c r="W2624" s="101">
        <v>1</v>
      </c>
      <c r="X2624" s="1">
        <f>IFERROR(IF(H2624="","",IF(O2624=0,0.15,IF(VLOOKUP(O2624,'Source Post 14 Status (6.30.26)'!A:B,2,FALSE)=1,0.15,0.5))),0.5)</f>
        <v>0.15</v>
      </c>
      <c r="Y2624" s="6">
        <f t="shared" si="40"/>
        <v>0</v>
      </c>
    </row>
    <row r="2625" spans="1:25" x14ac:dyDescent="0.3">
      <c r="A2625" t="str">
        <f>IF(B2625=1,COUNTIF($B$2:B2625,1),"")</f>
        <v/>
      </c>
      <c r="B2625" t="str">
        <f>IF(C2625=1,COUNTIF($H$2:H2625,H2625),"")</f>
        <v/>
      </c>
      <c r="C2625">
        <f>IF(G2625=List!$P$1,1,0)</f>
        <v>0</v>
      </c>
      <c r="D2625" s="1" t="str">
        <f>IF(E2625=1,COUNTIF($E$2:E2625,1),"")</f>
        <v/>
      </c>
      <c r="E2625" s="1" t="str">
        <f>IF(H2625=List!$P$2,1,"")</f>
        <v/>
      </c>
      <c r="F2625" s="2" t="s">
        <v>11828</v>
      </c>
      <c r="G2625" s="2" t="s">
        <v>9965</v>
      </c>
      <c r="H2625" s="2" t="s">
        <v>6476</v>
      </c>
      <c r="I2625" s="2" t="s">
        <v>3855</v>
      </c>
      <c r="J2625" s="2" t="s">
        <v>950</v>
      </c>
      <c r="K2625" s="2" t="s">
        <v>3903</v>
      </c>
      <c r="L2625" s="2" t="s">
        <v>3904</v>
      </c>
      <c r="M2625" s="2" t="s">
        <v>159</v>
      </c>
      <c r="N2625" s="2" t="s">
        <v>756</v>
      </c>
      <c r="O2625" s="99">
        <v>11589</v>
      </c>
      <c r="P2625" s="2" t="s">
        <v>7284</v>
      </c>
      <c r="W2625" s="101">
        <v>1</v>
      </c>
      <c r="X2625" s="1">
        <f>IFERROR(IF(H2625="","",IF(O2625=0,0.15,IF(VLOOKUP(O2625,'Source Post 14 Status (6.30.26)'!A:B,2,FALSE)=1,0.15,0.5))),0.5)</f>
        <v>0.15</v>
      </c>
      <c r="Y2625" s="6">
        <f t="shared" si="40"/>
        <v>0</v>
      </c>
    </row>
    <row r="2626" spans="1:25" x14ac:dyDescent="0.3">
      <c r="A2626" t="str">
        <f>IF(B2626=1,COUNTIF($B$2:B2626,1),"")</f>
        <v/>
      </c>
      <c r="B2626" t="str">
        <f>IF(C2626=1,COUNTIF($H$2:H2626,H2626),"")</f>
        <v/>
      </c>
      <c r="C2626">
        <f>IF(G2626=List!$P$1,1,0)</f>
        <v>0</v>
      </c>
      <c r="D2626" s="1" t="str">
        <f>IF(E2626=1,COUNTIF($E$2:E2626,1),"")</f>
        <v/>
      </c>
      <c r="E2626" s="1" t="str">
        <f>IF(H2626=List!$P$2,1,"")</f>
        <v/>
      </c>
      <c r="F2626" s="2" t="s">
        <v>11828</v>
      </c>
      <c r="G2626" s="2" t="s">
        <v>9965</v>
      </c>
      <c r="H2626" s="2" t="s">
        <v>6478</v>
      </c>
      <c r="I2626" s="2" t="s">
        <v>3855</v>
      </c>
      <c r="J2626" s="2" t="s">
        <v>950</v>
      </c>
      <c r="K2626" s="2" t="s">
        <v>3903</v>
      </c>
      <c r="L2626" s="2" t="s">
        <v>3904</v>
      </c>
      <c r="M2626" s="2" t="s">
        <v>175</v>
      </c>
      <c r="N2626" s="2" t="s">
        <v>8515</v>
      </c>
      <c r="O2626" s="99">
        <v>16581</v>
      </c>
      <c r="P2626" s="2" t="s">
        <v>7624</v>
      </c>
      <c r="W2626" s="101">
        <v>1</v>
      </c>
      <c r="X2626" s="1">
        <f>IFERROR(IF(H2626="","",IF(O2626=0,0.15,IF(VLOOKUP(O2626,'Source Post 14 Status (6.30.26)'!A:B,2,FALSE)=1,0.15,0.5))),0.5)</f>
        <v>0.15</v>
      </c>
      <c r="Y2626" s="6">
        <f t="shared" si="40"/>
        <v>0</v>
      </c>
    </row>
    <row r="2627" spans="1:25" x14ac:dyDescent="0.3">
      <c r="A2627" t="str">
        <f>IF(B2627=1,COUNTIF($B$2:B2627,1),"")</f>
        <v/>
      </c>
      <c r="B2627" t="str">
        <f>IF(C2627=1,COUNTIF($H$2:H2627,H2627),"")</f>
        <v/>
      </c>
      <c r="C2627">
        <f>IF(G2627=List!$P$1,1,0)</f>
        <v>0</v>
      </c>
      <c r="D2627" s="1" t="str">
        <f>IF(E2627=1,COUNTIF($E$2:E2627,1),"")</f>
        <v/>
      </c>
      <c r="E2627" s="1" t="str">
        <f>IF(H2627=List!$P$2,1,"")</f>
        <v/>
      </c>
      <c r="F2627" s="2" t="s">
        <v>11828</v>
      </c>
      <c r="G2627" s="2" t="s">
        <v>9965</v>
      </c>
      <c r="H2627" s="2" t="s">
        <v>6478</v>
      </c>
      <c r="I2627" s="2" t="s">
        <v>3855</v>
      </c>
      <c r="J2627" s="2" t="s">
        <v>950</v>
      </c>
      <c r="K2627" s="2" t="s">
        <v>3903</v>
      </c>
      <c r="L2627" s="2" t="s">
        <v>3904</v>
      </c>
      <c r="M2627" s="2" t="s">
        <v>175</v>
      </c>
      <c r="N2627" s="2" t="s">
        <v>8515</v>
      </c>
      <c r="O2627" s="99">
        <v>19761</v>
      </c>
      <c r="P2627" s="2" t="s">
        <v>7985</v>
      </c>
      <c r="W2627" s="101">
        <v>1</v>
      </c>
      <c r="X2627" s="1">
        <f>IFERROR(IF(H2627="","",IF(O2627=0,0.15,IF(VLOOKUP(O2627,'Source Post 14 Status (6.30.26)'!A:B,2,FALSE)=1,0.15,0.5))),0.5)</f>
        <v>0.15</v>
      </c>
      <c r="Y2627" s="6">
        <f t="shared" ref="Y2627:Y2690" si="41">IF(H2627="","",ROUND(MIN((T2627+U2627)*X2627,T2627),0))</f>
        <v>0</v>
      </c>
    </row>
    <row r="2628" spans="1:25" x14ac:dyDescent="0.3">
      <c r="A2628" t="str">
        <f>IF(B2628=1,COUNTIF($B$2:B2628,1),"")</f>
        <v/>
      </c>
      <c r="B2628" t="str">
        <f>IF(C2628=1,COUNTIF($H$2:H2628,H2628),"")</f>
        <v/>
      </c>
      <c r="C2628">
        <f>IF(G2628=List!$P$1,1,0)</f>
        <v>0</v>
      </c>
      <c r="D2628" s="1" t="str">
        <f>IF(E2628=1,COUNTIF($E$2:E2628,1),"")</f>
        <v/>
      </c>
      <c r="E2628" s="1" t="str">
        <f>IF(H2628=List!$P$2,1,"")</f>
        <v/>
      </c>
      <c r="F2628" s="2" t="s">
        <v>11828</v>
      </c>
      <c r="G2628" s="2" t="s">
        <v>9965</v>
      </c>
      <c r="H2628" s="2" t="s">
        <v>6478</v>
      </c>
      <c r="I2628" s="2" t="s">
        <v>3855</v>
      </c>
      <c r="J2628" s="2" t="s">
        <v>950</v>
      </c>
      <c r="K2628" s="2" t="s">
        <v>3903</v>
      </c>
      <c r="L2628" s="2" t="s">
        <v>3904</v>
      </c>
      <c r="M2628" s="2" t="s">
        <v>175</v>
      </c>
      <c r="N2628" s="2" t="s">
        <v>8515</v>
      </c>
      <c r="O2628" s="99">
        <v>0</v>
      </c>
      <c r="P2628" s="2" t="s">
        <v>8513</v>
      </c>
      <c r="W2628" s="101">
        <v>1</v>
      </c>
      <c r="X2628" s="1">
        <f>IFERROR(IF(H2628="","",IF(O2628=0,0.15,IF(VLOOKUP(O2628,'Source Post 14 Status (6.30.26)'!A:B,2,FALSE)=1,0.15,0.5))),0.5)</f>
        <v>0.15</v>
      </c>
      <c r="Y2628" s="6">
        <f t="shared" si="41"/>
        <v>0</v>
      </c>
    </row>
    <row r="2629" spans="1:25" x14ac:dyDescent="0.3">
      <c r="A2629" t="str">
        <f>IF(B2629=1,COUNTIF($B$2:B2629,1),"")</f>
        <v/>
      </c>
      <c r="B2629" t="str">
        <f>IF(C2629=1,COUNTIF($H$2:H2629,H2629),"")</f>
        <v/>
      </c>
      <c r="C2629">
        <f>IF(G2629=List!$P$1,1,0)</f>
        <v>0</v>
      </c>
      <c r="D2629" s="1" t="str">
        <f>IF(E2629=1,COUNTIF($E$2:E2629,1),"")</f>
        <v/>
      </c>
      <c r="E2629" s="1" t="str">
        <f>IF(H2629=List!$P$2,1,"")</f>
        <v/>
      </c>
      <c r="F2629" s="2" t="s">
        <v>11828</v>
      </c>
      <c r="G2629" s="2" t="s">
        <v>9965</v>
      </c>
      <c r="H2629" s="2" t="s">
        <v>6478</v>
      </c>
      <c r="I2629" s="2" t="s">
        <v>3855</v>
      </c>
      <c r="J2629" s="2" t="s">
        <v>950</v>
      </c>
      <c r="K2629" s="2" t="s">
        <v>3903</v>
      </c>
      <c r="L2629" s="2" t="s">
        <v>3904</v>
      </c>
      <c r="M2629" s="2" t="s">
        <v>175</v>
      </c>
      <c r="N2629" s="2" t="s">
        <v>8515</v>
      </c>
      <c r="O2629" s="99">
        <v>17721</v>
      </c>
      <c r="P2629" s="2" t="s">
        <v>7771</v>
      </c>
      <c r="W2629" s="101">
        <v>1</v>
      </c>
      <c r="X2629" s="1">
        <f>IFERROR(IF(H2629="","",IF(O2629=0,0.15,IF(VLOOKUP(O2629,'Source Post 14 Status (6.30.26)'!A:B,2,FALSE)=1,0.15,0.5))),0.5)</f>
        <v>0.15</v>
      </c>
      <c r="Y2629" s="6">
        <f t="shared" si="41"/>
        <v>0</v>
      </c>
    </row>
    <row r="2630" spans="1:25" x14ac:dyDescent="0.3">
      <c r="A2630" t="str">
        <f>IF(B2630=1,COUNTIF($B$2:B2630,1),"")</f>
        <v/>
      </c>
      <c r="B2630" t="str">
        <f>IF(C2630=1,COUNTIF($H$2:H2630,H2630),"")</f>
        <v/>
      </c>
      <c r="C2630">
        <f>IF(G2630=List!$P$1,1,0)</f>
        <v>0</v>
      </c>
      <c r="D2630" s="1" t="str">
        <f>IF(E2630=1,COUNTIF($E$2:E2630,1),"")</f>
        <v/>
      </c>
      <c r="E2630" s="1" t="str">
        <f>IF(H2630=List!$P$2,1,"")</f>
        <v/>
      </c>
      <c r="F2630" s="2" t="s">
        <v>11828</v>
      </c>
      <c r="G2630" s="2" t="s">
        <v>9965</v>
      </c>
      <c r="H2630" s="2" t="s">
        <v>6477</v>
      </c>
      <c r="I2630" s="2" t="s">
        <v>3855</v>
      </c>
      <c r="J2630" s="2" t="s">
        <v>950</v>
      </c>
      <c r="K2630" s="2" t="s">
        <v>3903</v>
      </c>
      <c r="L2630" s="2" t="s">
        <v>3904</v>
      </c>
      <c r="M2630" s="2" t="s">
        <v>190</v>
      </c>
      <c r="N2630" s="2" t="s">
        <v>769</v>
      </c>
      <c r="O2630" s="99">
        <v>11586</v>
      </c>
      <c r="P2630" s="2" t="s">
        <v>7291</v>
      </c>
      <c r="W2630" s="101">
        <v>1</v>
      </c>
      <c r="X2630" s="1">
        <f>IFERROR(IF(H2630="","",IF(O2630=0,0.15,IF(VLOOKUP(O2630,'Source Post 14 Status (6.30.26)'!A:B,2,FALSE)=1,0.15,0.5))),0.5)</f>
        <v>0.5</v>
      </c>
      <c r="Y2630" s="6">
        <f t="shared" si="41"/>
        <v>0</v>
      </c>
    </row>
    <row r="2631" spans="1:25" x14ac:dyDescent="0.3">
      <c r="A2631" t="str">
        <f>IF(B2631=1,COUNTIF($B$2:B2631,1),"")</f>
        <v/>
      </c>
      <c r="B2631" t="str">
        <f>IF(C2631=1,COUNTIF($H$2:H2631,H2631),"")</f>
        <v/>
      </c>
      <c r="C2631">
        <f>IF(G2631=List!$P$1,1,0)</f>
        <v>0</v>
      </c>
      <c r="D2631" s="1" t="str">
        <f>IF(E2631=1,COUNTIF($E$2:E2631,1),"")</f>
        <v/>
      </c>
      <c r="E2631" s="1" t="str">
        <f>IF(H2631=List!$P$2,1,"")</f>
        <v/>
      </c>
      <c r="F2631" s="2" t="s">
        <v>11828</v>
      </c>
      <c r="G2631" s="2" t="s">
        <v>9966</v>
      </c>
      <c r="H2631" s="2" t="s">
        <v>6479</v>
      </c>
      <c r="I2631" s="2" t="s">
        <v>3855</v>
      </c>
      <c r="J2631" s="2" t="s">
        <v>950</v>
      </c>
      <c r="K2631" s="2" t="s">
        <v>3906</v>
      </c>
      <c r="L2631" s="2" t="s">
        <v>3907</v>
      </c>
      <c r="M2631" s="2" t="s">
        <v>159</v>
      </c>
      <c r="N2631" s="2" t="s">
        <v>756</v>
      </c>
      <c r="O2631" s="99">
        <v>22795</v>
      </c>
      <c r="P2631" s="2" t="s">
        <v>8308</v>
      </c>
      <c r="Q2631">
        <v>1545750</v>
      </c>
      <c r="R2631">
        <v>1545300</v>
      </c>
      <c r="V2631" t="s">
        <v>8654</v>
      </c>
      <c r="W2631" s="101">
        <v>46190.703584988427</v>
      </c>
      <c r="X2631" s="1">
        <f>IFERROR(IF(H2631="","",IF(O2631=0,0.15,IF(VLOOKUP(O2631,'Source Post 14 Status (6.30.26)'!A:B,2,FALSE)=1,0.15,0.5))),0.5)</f>
        <v>0.15</v>
      </c>
      <c r="Y2631" s="6">
        <f t="shared" si="41"/>
        <v>0</v>
      </c>
    </row>
    <row r="2632" spans="1:25" x14ac:dyDescent="0.3">
      <c r="A2632" t="str">
        <f>IF(B2632=1,COUNTIF($B$2:B2632,1),"")</f>
        <v/>
      </c>
      <c r="B2632" t="str">
        <f>IF(C2632=1,COUNTIF($H$2:H2632,H2632),"")</f>
        <v/>
      </c>
      <c r="C2632">
        <f>IF(G2632=List!$P$1,1,0)</f>
        <v>0</v>
      </c>
      <c r="D2632" s="1" t="str">
        <f>IF(E2632=1,COUNTIF($E$2:E2632,1),"")</f>
        <v/>
      </c>
      <c r="E2632" s="1" t="str">
        <f>IF(H2632=List!$P$2,1,"")</f>
        <v/>
      </c>
      <c r="F2632" s="2" t="s">
        <v>11828</v>
      </c>
      <c r="G2632" s="2" t="s">
        <v>9966</v>
      </c>
      <c r="H2632" s="2" t="s">
        <v>6479</v>
      </c>
      <c r="I2632" s="2" t="s">
        <v>3855</v>
      </c>
      <c r="J2632" s="2" t="s">
        <v>950</v>
      </c>
      <c r="K2632" s="2" t="s">
        <v>3906</v>
      </c>
      <c r="L2632" s="2" t="s">
        <v>3907</v>
      </c>
      <c r="M2632" s="2" t="s">
        <v>159</v>
      </c>
      <c r="N2632" s="2" t="s">
        <v>756</v>
      </c>
      <c r="O2632" s="99">
        <v>0</v>
      </c>
      <c r="P2632" s="2" t="s">
        <v>8514</v>
      </c>
      <c r="Q2632">
        <v>0</v>
      </c>
      <c r="R2632">
        <v>0</v>
      </c>
      <c r="S2632">
        <v>10500000</v>
      </c>
      <c r="T2632">
        <v>11500000</v>
      </c>
      <c r="U2632">
        <v>11500000</v>
      </c>
      <c r="V2632" t="s">
        <v>8654</v>
      </c>
      <c r="W2632" s="101">
        <v>46190.708472534723</v>
      </c>
      <c r="X2632" s="1">
        <f>IFERROR(IF(H2632="","",IF(O2632=0,0.15,IF(VLOOKUP(O2632,'Source Post 14 Status (6.30.26)'!A:B,2,FALSE)=1,0.15,0.5))),0.5)</f>
        <v>0.15</v>
      </c>
      <c r="Y2632" s="6">
        <f t="shared" si="41"/>
        <v>3450000</v>
      </c>
    </row>
    <row r="2633" spans="1:25" x14ac:dyDescent="0.3">
      <c r="A2633" t="str">
        <f>IF(B2633=1,COUNTIF($B$2:B2633,1),"")</f>
        <v/>
      </c>
      <c r="B2633" t="str">
        <f>IF(C2633=1,COUNTIF($H$2:H2633,H2633),"")</f>
        <v/>
      </c>
      <c r="C2633">
        <f>IF(G2633=List!$P$1,1,0)</f>
        <v>0</v>
      </c>
      <c r="D2633" s="1" t="str">
        <f>IF(E2633=1,COUNTIF($E$2:E2633,1),"")</f>
        <v/>
      </c>
      <c r="E2633" s="1" t="str">
        <f>IF(H2633=List!$P$2,1,"")</f>
        <v/>
      </c>
      <c r="F2633" s="2" t="s">
        <v>11828</v>
      </c>
      <c r="G2633" s="2" t="s">
        <v>9966</v>
      </c>
      <c r="H2633" s="2" t="s">
        <v>6479</v>
      </c>
      <c r="I2633" s="2" t="s">
        <v>3855</v>
      </c>
      <c r="J2633" s="2" t="s">
        <v>950</v>
      </c>
      <c r="K2633" s="2" t="s">
        <v>3906</v>
      </c>
      <c r="L2633" s="2" t="s">
        <v>3907</v>
      </c>
      <c r="M2633" s="2" t="s">
        <v>159</v>
      </c>
      <c r="N2633" s="2" t="s">
        <v>756</v>
      </c>
      <c r="O2633" s="99">
        <v>0</v>
      </c>
      <c r="P2633" s="2" t="s">
        <v>8513</v>
      </c>
      <c r="Q2633">
        <v>7000</v>
      </c>
      <c r="R2633">
        <v>7000</v>
      </c>
      <c r="S2633">
        <v>14000</v>
      </c>
      <c r="T2633">
        <v>7000</v>
      </c>
      <c r="U2633">
        <v>7000</v>
      </c>
      <c r="V2633" t="s">
        <v>8654</v>
      </c>
      <c r="W2633" s="101">
        <v>46190.707436689816</v>
      </c>
      <c r="X2633" s="1">
        <f>IFERROR(IF(H2633="","",IF(O2633=0,0.15,IF(VLOOKUP(O2633,'Source Post 14 Status (6.30.26)'!A:B,2,FALSE)=1,0.15,0.5))),0.5)</f>
        <v>0.15</v>
      </c>
      <c r="Y2633" s="6">
        <f t="shared" si="41"/>
        <v>2100</v>
      </c>
    </row>
    <row r="2634" spans="1:25" x14ac:dyDescent="0.3">
      <c r="A2634" t="str">
        <f>IF(B2634=1,COUNTIF($B$2:B2634,1),"")</f>
        <v/>
      </c>
      <c r="B2634" t="str">
        <f>IF(C2634=1,COUNTIF($H$2:H2634,H2634),"")</f>
        <v/>
      </c>
      <c r="C2634">
        <f>IF(G2634=List!$P$1,1,0)</f>
        <v>0</v>
      </c>
      <c r="D2634" s="1" t="str">
        <f>IF(E2634=1,COUNTIF($E$2:E2634,1),"")</f>
        <v/>
      </c>
      <c r="E2634" s="1" t="str">
        <f>IF(H2634=List!$P$2,1,"")</f>
        <v/>
      </c>
      <c r="F2634" s="2" t="s">
        <v>11828</v>
      </c>
      <c r="G2634" s="2" t="s">
        <v>9966</v>
      </c>
      <c r="H2634" s="2" t="s">
        <v>6479</v>
      </c>
      <c r="I2634" s="2" t="s">
        <v>3855</v>
      </c>
      <c r="J2634" s="2" t="s">
        <v>950</v>
      </c>
      <c r="K2634" s="2" t="s">
        <v>3906</v>
      </c>
      <c r="L2634" s="2" t="s">
        <v>3907</v>
      </c>
      <c r="M2634" s="2" t="s">
        <v>159</v>
      </c>
      <c r="N2634" s="2" t="s">
        <v>756</v>
      </c>
      <c r="O2634" s="99">
        <v>24683</v>
      </c>
      <c r="P2634" s="2" t="s">
        <v>8502</v>
      </c>
      <c r="Q2634">
        <v>9824084</v>
      </c>
      <c r="R2634">
        <v>9824625</v>
      </c>
      <c r="S2634">
        <v>12338500</v>
      </c>
      <c r="V2634" t="s">
        <v>8654</v>
      </c>
      <c r="W2634" s="101">
        <v>46190.704007754626</v>
      </c>
      <c r="X2634" s="1">
        <f>IFERROR(IF(H2634="","",IF(O2634=0,0.15,IF(VLOOKUP(O2634,'Source Post 14 Status (6.30.26)'!A:B,2,FALSE)=1,0.15,0.5))),0.5)</f>
        <v>0.15</v>
      </c>
      <c r="Y2634" s="6">
        <f t="shared" si="41"/>
        <v>0</v>
      </c>
    </row>
    <row r="2635" spans="1:25" x14ac:dyDescent="0.3">
      <c r="A2635" t="str">
        <f>IF(B2635=1,COUNTIF($B$2:B2635,1),"")</f>
        <v/>
      </c>
      <c r="B2635" t="str">
        <f>IF(C2635=1,COUNTIF($H$2:H2635,H2635),"")</f>
        <v/>
      </c>
      <c r="C2635">
        <f>IF(G2635=List!$P$1,1,0)</f>
        <v>0</v>
      </c>
      <c r="D2635" s="1" t="str">
        <f>IF(E2635=1,COUNTIF($E$2:E2635,1),"")</f>
        <v/>
      </c>
      <c r="E2635" s="1" t="str">
        <f>IF(H2635=List!$P$2,1,"")</f>
        <v/>
      </c>
      <c r="F2635" s="2" t="s">
        <v>11828</v>
      </c>
      <c r="G2635" s="2" t="s">
        <v>9966</v>
      </c>
      <c r="H2635" s="2" t="s">
        <v>6480</v>
      </c>
      <c r="I2635" s="2" t="s">
        <v>3855</v>
      </c>
      <c r="J2635" s="2" t="s">
        <v>950</v>
      </c>
      <c r="K2635" s="2" t="s">
        <v>3906</v>
      </c>
      <c r="L2635" s="2" t="s">
        <v>3907</v>
      </c>
      <c r="M2635" s="2" t="s">
        <v>175</v>
      </c>
      <c r="N2635" s="2" t="s">
        <v>8515</v>
      </c>
      <c r="O2635" s="99">
        <v>17958</v>
      </c>
      <c r="P2635" s="2" t="s">
        <v>7728</v>
      </c>
      <c r="Q2635">
        <v>1680000</v>
      </c>
      <c r="R2635">
        <v>1680000</v>
      </c>
      <c r="S2635">
        <v>3360000</v>
      </c>
      <c r="T2635">
        <v>1680500</v>
      </c>
      <c r="U2635">
        <v>1680500</v>
      </c>
      <c r="V2635" t="s">
        <v>8654</v>
      </c>
      <c r="W2635" s="101">
        <v>46190.71050721065</v>
      </c>
      <c r="X2635" s="1">
        <f>IFERROR(IF(H2635="","",IF(O2635=0,0.15,IF(VLOOKUP(O2635,'Source Post 14 Status (6.30.26)'!A:B,2,FALSE)=1,0.15,0.5))),0.5)</f>
        <v>0.5</v>
      </c>
      <c r="Y2635" s="6">
        <f t="shared" si="41"/>
        <v>1680500</v>
      </c>
    </row>
    <row r="2636" spans="1:25" x14ac:dyDescent="0.3">
      <c r="A2636" t="str">
        <f>IF(B2636=1,COUNTIF($B$2:B2636,1),"")</f>
        <v/>
      </c>
      <c r="B2636" t="str">
        <f>IF(C2636=1,COUNTIF($H$2:H2636,H2636),"")</f>
        <v/>
      </c>
      <c r="C2636">
        <f>IF(G2636=List!$P$1,1,0)</f>
        <v>0</v>
      </c>
      <c r="D2636" s="1" t="str">
        <f>IF(E2636=1,COUNTIF($E$2:E2636,1),"")</f>
        <v/>
      </c>
      <c r="E2636" s="1" t="str">
        <f>IF(H2636=List!$P$2,1,"")</f>
        <v/>
      </c>
      <c r="F2636" s="2" t="s">
        <v>11828</v>
      </c>
      <c r="G2636" s="2" t="s">
        <v>9966</v>
      </c>
      <c r="H2636" s="2" t="s">
        <v>6480</v>
      </c>
      <c r="I2636" s="2" t="s">
        <v>3855</v>
      </c>
      <c r="J2636" s="2" t="s">
        <v>950</v>
      </c>
      <c r="K2636" s="2" t="s">
        <v>3906</v>
      </c>
      <c r="L2636" s="2" t="s">
        <v>3907</v>
      </c>
      <c r="M2636" s="2" t="s">
        <v>175</v>
      </c>
      <c r="N2636" s="2" t="s">
        <v>8515</v>
      </c>
      <c r="O2636" s="99">
        <v>0</v>
      </c>
      <c r="P2636" s="2" t="s">
        <v>8513</v>
      </c>
      <c r="Q2636">
        <v>4000</v>
      </c>
      <c r="R2636">
        <v>4000</v>
      </c>
      <c r="S2636">
        <v>8000</v>
      </c>
      <c r="T2636">
        <v>4000</v>
      </c>
      <c r="U2636">
        <v>4000</v>
      </c>
      <c r="V2636" t="s">
        <v>8654</v>
      </c>
      <c r="W2636" s="101">
        <v>46190.722280243055</v>
      </c>
      <c r="X2636" s="1">
        <f>IFERROR(IF(H2636="","",IF(O2636=0,0.15,IF(VLOOKUP(O2636,'Source Post 14 Status (6.30.26)'!A:B,2,FALSE)=1,0.15,0.5))),0.5)</f>
        <v>0.15</v>
      </c>
      <c r="Y2636" s="6">
        <f t="shared" si="41"/>
        <v>1200</v>
      </c>
    </row>
    <row r="2637" spans="1:25" x14ac:dyDescent="0.3">
      <c r="A2637" t="str">
        <f>IF(B2637=1,COUNTIF($B$2:B2637,1),"")</f>
        <v/>
      </c>
      <c r="B2637" t="str">
        <f>IF(C2637=1,COUNTIF($H$2:H2637,H2637),"")</f>
        <v/>
      </c>
      <c r="C2637">
        <f>IF(G2637=List!$P$1,1,0)</f>
        <v>0</v>
      </c>
      <c r="D2637" s="1" t="str">
        <f>IF(E2637=1,COUNTIF($E$2:E2637,1),"")</f>
        <v/>
      </c>
      <c r="E2637" s="1" t="str">
        <f>IF(H2637=List!$P$2,1,"")</f>
        <v/>
      </c>
      <c r="F2637" s="2" t="s">
        <v>11828</v>
      </c>
      <c r="G2637" s="2" t="s">
        <v>9966</v>
      </c>
      <c r="H2637" s="2" t="s">
        <v>6480</v>
      </c>
      <c r="I2637" s="2" t="s">
        <v>3855</v>
      </c>
      <c r="J2637" s="2" t="s">
        <v>950</v>
      </c>
      <c r="K2637" s="2" t="s">
        <v>3906</v>
      </c>
      <c r="L2637" s="2" t="s">
        <v>3907</v>
      </c>
      <c r="M2637" s="2" t="s">
        <v>175</v>
      </c>
      <c r="N2637" s="2" t="s">
        <v>8515</v>
      </c>
      <c r="O2637" s="99">
        <v>27245</v>
      </c>
      <c r="P2637" s="2" t="s">
        <v>11500</v>
      </c>
      <c r="Q2637">
        <v>2249000</v>
      </c>
      <c r="R2637">
        <v>2249000</v>
      </c>
      <c r="S2637">
        <v>4232000</v>
      </c>
      <c r="T2637">
        <v>2114000</v>
      </c>
      <c r="U2637">
        <v>2114000</v>
      </c>
      <c r="V2637" t="s">
        <v>8654</v>
      </c>
      <c r="W2637" s="101">
        <v>46190.710874537035</v>
      </c>
      <c r="X2637" s="1">
        <f>IFERROR(IF(H2637="","",IF(O2637=0,0.15,IF(VLOOKUP(O2637,'Source Post 14 Status (6.30.26)'!A:B,2,FALSE)=1,0.15,0.5))),0.5)</f>
        <v>0.5</v>
      </c>
      <c r="Y2637" s="6">
        <f t="shared" si="41"/>
        <v>2114000</v>
      </c>
    </row>
    <row r="2638" spans="1:25" x14ac:dyDescent="0.3">
      <c r="A2638" t="str">
        <f>IF(B2638=1,COUNTIF($B$2:B2638,1),"")</f>
        <v/>
      </c>
      <c r="B2638" t="str">
        <f>IF(C2638=1,COUNTIF($H$2:H2638,H2638),"")</f>
        <v/>
      </c>
      <c r="C2638">
        <f>IF(G2638=List!$P$1,1,0)</f>
        <v>0</v>
      </c>
      <c r="D2638" s="1" t="str">
        <f>IF(E2638=1,COUNTIF($E$2:E2638,1),"")</f>
        <v/>
      </c>
      <c r="E2638" s="1" t="str">
        <f>IF(H2638=List!$P$2,1,"")</f>
        <v/>
      </c>
      <c r="F2638" s="2" t="s">
        <v>11828</v>
      </c>
      <c r="G2638" s="2" t="s">
        <v>9967</v>
      </c>
      <c r="H2638" s="2" t="s">
        <v>6481</v>
      </c>
      <c r="I2638" s="2" t="s">
        <v>3855</v>
      </c>
      <c r="J2638" s="2" t="s">
        <v>950</v>
      </c>
      <c r="K2638" s="2" t="s">
        <v>3909</v>
      </c>
      <c r="L2638" s="2" t="s">
        <v>3910</v>
      </c>
      <c r="M2638" s="2" t="s">
        <v>159</v>
      </c>
      <c r="N2638" s="2" t="s">
        <v>756</v>
      </c>
      <c r="O2638" s="99">
        <v>22688</v>
      </c>
      <c r="P2638" s="2" t="s">
        <v>8339</v>
      </c>
      <c r="Q2638">
        <v>684350</v>
      </c>
      <c r="R2638">
        <v>681700</v>
      </c>
      <c r="S2638">
        <v>1154750</v>
      </c>
      <c r="T2638">
        <v>574650</v>
      </c>
      <c r="U2638">
        <v>578300</v>
      </c>
      <c r="V2638" t="s">
        <v>11534</v>
      </c>
      <c r="W2638" s="101">
        <v>46197.326268287034</v>
      </c>
      <c r="X2638" s="1">
        <f>IFERROR(IF(H2638="","",IF(O2638=0,0.15,IF(VLOOKUP(O2638,'Source Post 14 Status (6.30.26)'!A:B,2,FALSE)=1,0.15,0.5))),0.5)</f>
        <v>0.15</v>
      </c>
      <c r="Y2638" s="6">
        <f t="shared" si="41"/>
        <v>172943</v>
      </c>
    </row>
    <row r="2639" spans="1:25" x14ac:dyDescent="0.3">
      <c r="A2639" t="str">
        <f>IF(B2639=1,COUNTIF($B$2:B2639,1),"")</f>
        <v/>
      </c>
      <c r="B2639" t="str">
        <f>IF(C2639=1,COUNTIF($H$2:H2639,H2639),"")</f>
        <v/>
      </c>
      <c r="C2639">
        <f>IF(G2639=List!$P$1,1,0)</f>
        <v>0</v>
      </c>
      <c r="D2639" s="1" t="str">
        <f>IF(E2639=1,COUNTIF($E$2:E2639,1),"")</f>
        <v/>
      </c>
      <c r="E2639" s="1" t="str">
        <f>IF(H2639=List!$P$2,1,"")</f>
        <v/>
      </c>
      <c r="F2639" s="2" t="s">
        <v>11828</v>
      </c>
      <c r="G2639" s="2" t="s">
        <v>9967</v>
      </c>
      <c r="H2639" s="2" t="s">
        <v>6481</v>
      </c>
      <c r="I2639" s="2" t="s">
        <v>3855</v>
      </c>
      <c r="J2639" s="2" t="s">
        <v>950</v>
      </c>
      <c r="K2639" s="2" t="s">
        <v>3909</v>
      </c>
      <c r="L2639" s="2" t="s">
        <v>3910</v>
      </c>
      <c r="M2639" s="2" t="s">
        <v>159</v>
      </c>
      <c r="N2639" s="2" t="s">
        <v>756</v>
      </c>
      <c r="O2639" s="99">
        <v>22690</v>
      </c>
      <c r="P2639" s="2" t="s">
        <v>8404</v>
      </c>
      <c r="Q2639">
        <v>684350</v>
      </c>
      <c r="R2639">
        <v>681700</v>
      </c>
      <c r="S2639">
        <v>1154750</v>
      </c>
      <c r="T2639">
        <v>574650</v>
      </c>
      <c r="U2639">
        <v>578300</v>
      </c>
      <c r="V2639" t="s">
        <v>11534</v>
      </c>
      <c r="W2639" s="101">
        <v>46197.327761423614</v>
      </c>
      <c r="X2639" s="1">
        <f>IFERROR(IF(H2639="","",IF(O2639=0,0.15,IF(VLOOKUP(O2639,'Source Post 14 Status (6.30.26)'!A:B,2,FALSE)=1,0.15,0.5))),0.5)</f>
        <v>0.15</v>
      </c>
      <c r="Y2639" s="6">
        <f t="shared" si="41"/>
        <v>172943</v>
      </c>
    </row>
    <row r="2640" spans="1:25" x14ac:dyDescent="0.3">
      <c r="A2640" t="str">
        <f>IF(B2640=1,COUNTIF($B$2:B2640,1),"")</f>
        <v/>
      </c>
      <c r="B2640" t="str">
        <f>IF(C2640=1,COUNTIF($H$2:H2640,H2640),"")</f>
        <v/>
      </c>
      <c r="C2640">
        <f>IF(G2640=List!$P$1,1,0)</f>
        <v>0</v>
      </c>
      <c r="D2640" s="1" t="str">
        <f>IF(E2640=1,COUNTIF($E$2:E2640,1),"")</f>
        <v/>
      </c>
      <c r="E2640" s="1" t="str">
        <f>IF(H2640=List!$P$2,1,"")</f>
        <v/>
      </c>
      <c r="F2640" s="2" t="s">
        <v>11828</v>
      </c>
      <c r="G2640" s="2" t="s">
        <v>9967</v>
      </c>
      <c r="H2640" s="2" t="s">
        <v>6481</v>
      </c>
      <c r="I2640" s="2" t="s">
        <v>3855</v>
      </c>
      <c r="J2640" s="2" t="s">
        <v>950</v>
      </c>
      <c r="K2640" s="2" t="s">
        <v>3909</v>
      </c>
      <c r="L2640" s="2" t="s">
        <v>3910</v>
      </c>
      <c r="M2640" s="2" t="s">
        <v>159</v>
      </c>
      <c r="N2640" s="2" t="s">
        <v>756</v>
      </c>
      <c r="O2640" s="99">
        <v>16012</v>
      </c>
      <c r="P2640" s="2" t="s">
        <v>7469</v>
      </c>
      <c r="Q2640">
        <v>432500</v>
      </c>
      <c r="R2640">
        <v>432500</v>
      </c>
      <c r="S2640">
        <v>865000</v>
      </c>
      <c r="V2640" t="s">
        <v>11534</v>
      </c>
      <c r="W2640" s="101">
        <v>46197.32271403935</v>
      </c>
      <c r="X2640" s="1">
        <f>IFERROR(IF(H2640="","",IF(O2640=0,0.15,IF(VLOOKUP(O2640,'Source Post 14 Status (6.30.26)'!A:B,2,FALSE)=1,0.15,0.5))),0.5)</f>
        <v>0.15</v>
      </c>
      <c r="Y2640" s="6">
        <f t="shared" si="41"/>
        <v>0</v>
      </c>
    </row>
    <row r="2641" spans="1:25" x14ac:dyDescent="0.3">
      <c r="A2641" t="str">
        <f>IF(B2641=1,COUNTIF($B$2:B2641,1),"")</f>
        <v/>
      </c>
      <c r="B2641" t="str">
        <f>IF(C2641=1,COUNTIF($H$2:H2641,H2641),"")</f>
        <v/>
      </c>
      <c r="C2641">
        <f>IF(G2641=List!$P$1,1,0)</f>
        <v>0</v>
      </c>
      <c r="D2641" s="1" t="str">
        <f>IF(E2641=1,COUNTIF($E$2:E2641,1),"")</f>
        <v/>
      </c>
      <c r="E2641" s="1" t="str">
        <f>IF(H2641=List!$P$2,1,"")</f>
        <v/>
      </c>
      <c r="F2641" s="2" t="s">
        <v>11828</v>
      </c>
      <c r="G2641" s="2" t="s">
        <v>9967</v>
      </c>
      <c r="H2641" s="2" t="s">
        <v>6481</v>
      </c>
      <c r="I2641" s="2" t="s">
        <v>3855</v>
      </c>
      <c r="J2641" s="2" t="s">
        <v>950</v>
      </c>
      <c r="K2641" s="2" t="s">
        <v>3909</v>
      </c>
      <c r="L2641" s="2" t="s">
        <v>3910</v>
      </c>
      <c r="M2641" s="2" t="s">
        <v>159</v>
      </c>
      <c r="N2641" s="2" t="s">
        <v>756</v>
      </c>
      <c r="O2641" s="99">
        <v>16787</v>
      </c>
      <c r="P2641" s="2" t="s">
        <v>7651</v>
      </c>
      <c r="Q2641">
        <v>512000</v>
      </c>
      <c r="R2641">
        <v>512000</v>
      </c>
      <c r="S2641">
        <v>1026000</v>
      </c>
      <c r="T2641">
        <v>512500</v>
      </c>
      <c r="U2641">
        <v>512500</v>
      </c>
      <c r="V2641" t="s">
        <v>11534</v>
      </c>
      <c r="W2641" s="101">
        <v>46197.324496759262</v>
      </c>
      <c r="X2641" s="1">
        <f>IFERROR(IF(H2641="","",IF(O2641=0,0.15,IF(VLOOKUP(O2641,'Source Post 14 Status (6.30.26)'!A:B,2,FALSE)=1,0.15,0.5))),0.5)</f>
        <v>0.15</v>
      </c>
      <c r="Y2641" s="6">
        <f t="shared" si="41"/>
        <v>153750</v>
      </c>
    </row>
    <row r="2642" spans="1:25" x14ac:dyDescent="0.3">
      <c r="A2642" t="str">
        <f>IF(B2642=1,COUNTIF($B$2:B2642,1),"")</f>
        <v/>
      </c>
      <c r="B2642" t="str">
        <f>IF(C2642=1,COUNTIF($H$2:H2642,H2642),"")</f>
        <v/>
      </c>
      <c r="C2642">
        <f>IF(G2642=List!$P$1,1,0)</f>
        <v>0</v>
      </c>
      <c r="D2642" s="1" t="str">
        <f>IF(E2642=1,COUNTIF($E$2:E2642,1),"")</f>
        <v/>
      </c>
      <c r="E2642" s="1" t="str">
        <f>IF(H2642=List!$P$2,1,"")</f>
        <v/>
      </c>
      <c r="F2642" s="2" t="s">
        <v>11828</v>
      </c>
      <c r="G2642" s="2" t="s">
        <v>9967</v>
      </c>
      <c r="H2642" s="2" t="s">
        <v>6481</v>
      </c>
      <c r="I2642" s="2" t="s">
        <v>3855</v>
      </c>
      <c r="J2642" s="2" t="s">
        <v>950</v>
      </c>
      <c r="K2642" s="2" t="s">
        <v>3909</v>
      </c>
      <c r="L2642" s="2" t="s">
        <v>3910</v>
      </c>
      <c r="M2642" s="2" t="s">
        <v>159</v>
      </c>
      <c r="N2642" s="2" t="s">
        <v>756</v>
      </c>
      <c r="O2642" s="99">
        <v>20758</v>
      </c>
      <c r="P2642" s="2" t="s">
        <v>8125</v>
      </c>
      <c r="Q2642">
        <v>286950</v>
      </c>
      <c r="R2642">
        <v>290700</v>
      </c>
      <c r="V2642" t="s">
        <v>11534</v>
      </c>
      <c r="W2642" s="101">
        <v>46197.506271064813</v>
      </c>
      <c r="X2642" s="1">
        <f>IFERROR(IF(H2642="","",IF(O2642=0,0.15,IF(VLOOKUP(O2642,'Source Post 14 Status (6.30.26)'!A:B,2,FALSE)=1,0.15,0.5))),0.5)</f>
        <v>0.15</v>
      </c>
      <c r="Y2642" s="6">
        <f t="shared" si="41"/>
        <v>0</v>
      </c>
    </row>
    <row r="2643" spans="1:25" x14ac:dyDescent="0.3">
      <c r="A2643" t="str">
        <f>IF(B2643=1,COUNTIF($B$2:B2643,1),"")</f>
        <v/>
      </c>
      <c r="B2643" t="str">
        <f>IF(C2643=1,COUNTIF($H$2:H2643,H2643),"")</f>
        <v/>
      </c>
      <c r="C2643">
        <f>IF(G2643=List!$P$1,1,0)</f>
        <v>0</v>
      </c>
      <c r="D2643" s="1" t="str">
        <f>IF(E2643=1,COUNTIF($E$2:E2643,1),"")</f>
        <v/>
      </c>
      <c r="E2643" s="1" t="str">
        <f>IF(H2643=List!$P$2,1,"")</f>
        <v/>
      </c>
      <c r="F2643" s="2" t="s">
        <v>11828</v>
      </c>
      <c r="G2643" s="2" t="s">
        <v>9967</v>
      </c>
      <c r="H2643" s="2" t="s">
        <v>6481</v>
      </c>
      <c r="I2643" s="2" t="s">
        <v>3855</v>
      </c>
      <c r="J2643" s="2" t="s">
        <v>950</v>
      </c>
      <c r="K2643" s="2" t="s">
        <v>3909</v>
      </c>
      <c r="L2643" s="2" t="s">
        <v>3910</v>
      </c>
      <c r="M2643" s="2" t="s">
        <v>159</v>
      </c>
      <c r="N2643" s="2" t="s">
        <v>756</v>
      </c>
      <c r="O2643" s="99">
        <v>19877</v>
      </c>
      <c r="P2643" s="2" t="s">
        <v>8008</v>
      </c>
      <c r="Q2643">
        <v>921550</v>
      </c>
      <c r="R2643">
        <v>923100</v>
      </c>
      <c r="V2643" t="s">
        <v>11534</v>
      </c>
      <c r="W2643" s="101">
        <v>46197.505760219909</v>
      </c>
      <c r="X2643" s="1">
        <f>IFERROR(IF(H2643="","",IF(O2643=0,0.15,IF(VLOOKUP(O2643,'Source Post 14 Status (6.30.26)'!A:B,2,FALSE)=1,0.15,0.5))),0.5)</f>
        <v>0.15</v>
      </c>
      <c r="Y2643" s="6">
        <f t="shared" si="41"/>
        <v>0</v>
      </c>
    </row>
    <row r="2644" spans="1:25" x14ac:dyDescent="0.3">
      <c r="A2644" t="str">
        <f>IF(B2644=1,COUNTIF($B$2:B2644,1),"")</f>
        <v/>
      </c>
      <c r="B2644" t="str">
        <f>IF(C2644=1,COUNTIF($H$2:H2644,H2644),"")</f>
        <v/>
      </c>
      <c r="C2644">
        <f>IF(G2644=List!$P$1,1,0)</f>
        <v>0</v>
      </c>
      <c r="D2644" s="1" t="str">
        <f>IF(E2644=1,COUNTIF($E$2:E2644,1),"")</f>
        <v/>
      </c>
      <c r="E2644" s="1" t="str">
        <f>IF(H2644=List!$P$2,1,"")</f>
        <v/>
      </c>
      <c r="F2644" s="2" t="s">
        <v>11828</v>
      </c>
      <c r="G2644" s="2" t="s">
        <v>9967</v>
      </c>
      <c r="H2644" s="2" t="s">
        <v>6481</v>
      </c>
      <c r="I2644" s="2" t="s">
        <v>3855</v>
      </c>
      <c r="J2644" s="2" t="s">
        <v>950</v>
      </c>
      <c r="K2644" s="2" t="s">
        <v>3909</v>
      </c>
      <c r="L2644" s="2" t="s">
        <v>3910</v>
      </c>
      <c r="M2644" s="2" t="s">
        <v>159</v>
      </c>
      <c r="N2644" s="2" t="s">
        <v>756</v>
      </c>
      <c r="O2644" s="99">
        <v>0</v>
      </c>
      <c r="P2644" s="2" t="s">
        <v>8514</v>
      </c>
      <c r="Q2644">
        <v>0</v>
      </c>
      <c r="R2644">
        <v>0</v>
      </c>
      <c r="S2644">
        <v>15000000</v>
      </c>
      <c r="T2644">
        <v>7000000</v>
      </c>
      <c r="U2644">
        <v>7000000</v>
      </c>
      <c r="V2644" t="s">
        <v>11534</v>
      </c>
      <c r="W2644" s="101">
        <v>46197.617727048608</v>
      </c>
      <c r="X2644" s="1">
        <f>IFERROR(IF(H2644="","",IF(O2644=0,0.15,IF(VLOOKUP(O2644,'Source Post 14 Status (6.30.26)'!A:B,2,FALSE)=1,0.15,0.5))),0.5)</f>
        <v>0.15</v>
      </c>
      <c r="Y2644" s="6">
        <f t="shared" si="41"/>
        <v>2100000</v>
      </c>
    </row>
    <row r="2645" spans="1:25" x14ac:dyDescent="0.3">
      <c r="A2645" t="str">
        <f>IF(B2645=1,COUNTIF($B$2:B2645,1),"")</f>
        <v/>
      </c>
      <c r="B2645" t="str">
        <f>IF(C2645=1,COUNTIF($H$2:H2645,H2645),"")</f>
        <v/>
      </c>
      <c r="C2645">
        <f>IF(G2645=List!$P$1,1,0)</f>
        <v>0</v>
      </c>
      <c r="D2645" s="1" t="str">
        <f>IF(E2645=1,COUNTIF($E$2:E2645,1),"")</f>
        <v/>
      </c>
      <c r="E2645" s="1" t="str">
        <f>IF(H2645=List!$P$2,1,"")</f>
        <v/>
      </c>
      <c r="F2645" s="2" t="s">
        <v>11828</v>
      </c>
      <c r="G2645" s="2" t="s">
        <v>9967</v>
      </c>
      <c r="H2645" s="2" t="s">
        <v>6481</v>
      </c>
      <c r="I2645" s="2" t="s">
        <v>3855</v>
      </c>
      <c r="J2645" s="2" t="s">
        <v>950</v>
      </c>
      <c r="K2645" s="2" t="s">
        <v>3909</v>
      </c>
      <c r="L2645" s="2" t="s">
        <v>3910</v>
      </c>
      <c r="M2645" s="2" t="s">
        <v>159</v>
      </c>
      <c r="N2645" s="2" t="s">
        <v>756</v>
      </c>
      <c r="O2645" s="99">
        <v>0</v>
      </c>
      <c r="P2645" s="2" t="s">
        <v>8513</v>
      </c>
      <c r="W2645" s="101">
        <v>1</v>
      </c>
      <c r="X2645" s="1">
        <f>IFERROR(IF(H2645="","",IF(O2645=0,0.15,IF(VLOOKUP(O2645,'Source Post 14 Status (6.30.26)'!A:B,2,FALSE)=1,0.15,0.5))),0.5)</f>
        <v>0.15</v>
      </c>
      <c r="Y2645" s="6">
        <f t="shared" si="41"/>
        <v>0</v>
      </c>
    </row>
    <row r="2646" spans="1:25" x14ac:dyDescent="0.3">
      <c r="A2646" t="str">
        <f>IF(B2646=1,COUNTIF($B$2:B2646,1),"")</f>
        <v/>
      </c>
      <c r="B2646" t="str">
        <f>IF(C2646=1,COUNTIF($H$2:H2646,H2646),"")</f>
        <v/>
      </c>
      <c r="C2646">
        <f>IF(G2646=List!$P$1,1,0)</f>
        <v>0</v>
      </c>
      <c r="D2646" s="1" t="str">
        <f>IF(E2646=1,COUNTIF($E$2:E2646,1),"")</f>
        <v/>
      </c>
      <c r="E2646" s="1" t="str">
        <f>IF(H2646=List!$P$2,1,"")</f>
        <v/>
      </c>
      <c r="F2646" s="2" t="s">
        <v>11828</v>
      </c>
      <c r="G2646" s="2" t="s">
        <v>9967</v>
      </c>
      <c r="H2646" s="2" t="s">
        <v>6481</v>
      </c>
      <c r="I2646" s="2" t="s">
        <v>3855</v>
      </c>
      <c r="J2646" s="2" t="s">
        <v>950</v>
      </c>
      <c r="K2646" s="2" t="s">
        <v>3909</v>
      </c>
      <c r="L2646" s="2" t="s">
        <v>3910</v>
      </c>
      <c r="M2646" s="2" t="s">
        <v>159</v>
      </c>
      <c r="N2646" s="2" t="s">
        <v>756</v>
      </c>
      <c r="O2646" s="99">
        <v>24665</v>
      </c>
      <c r="P2646" s="2" t="s">
        <v>11091</v>
      </c>
      <c r="Q2646">
        <v>4761000</v>
      </c>
      <c r="R2646">
        <v>4761000</v>
      </c>
      <c r="S2646">
        <v>747000</v>
      </c>
      <c r="V2646" t="s">
        <v>11534</v>
      </c>
      <c r="W2646" s="101">
        <v>46197.324858912034</v>
      </c>
      <c r="X2646" s="1">
        <f>IFERROR(IF(H2646="","",IF(O2646=0,0.15,IF(VLOOKUP(O2646,'Source Post 14 Status (6.30.26)'!A:B,2,FALSE)=1,0.15,0.5))),0.5)</f>
        <v>0.15</v>
      </c>
      <c r="Y2646" s="6">
        <f t="shared" si="41"/>
        <v>0</v>
      </c>
    </row>
    <row r="2647" spans="1:25" x14ac:dyDescent="0.3">
      <c r="A2647" t="str">
        <f>IF(B2647=1,COUNTIF($B$2:B2647,1),"")</f>
        <v/>
      </c>
      <c r="B2647" t="str">
        <f>IF(C2647=1,COUNTIF($H$2:H2647,H2647),"")</f>
        <v/>
      </c>
      <c r="C2647">
        <f>IF(G2647=List!$P$1,1,0)</f>
        <v>0</v>
      </c>
      <c r="D2647" s="1" t="str">
        <f>IF(E2647=1,COUNTIF($E$2:E2647,1),"")</f>
        <v/>
      </c>
      <c r="E2647" s="1" t="str">
        <f>IF(H2647=List!$P$2,1,"")</f>
        <v/>
      </c>
      <c r="F2647" s="2" t="s">
        <v>11828</v>
      </c>
      <c r="G2647" s="2" t="s">
        <v>9967</v>
      </c>
      <c r="H2647" s="2" t="s">
        <v>6481</v>
      </c>
      <c r="I2647" s="2" t="s">
        <v>3855</v>
      </c>
      <c r="J2647" s="2" t="s">
        <v>950</v>
      </c>
      <c r="K2647" s="2" t="s">
        <v>3909</v>
      </c>
      <c r="L2647" s="2" t="s">
        <v>3910</v>
      </c>
      <c r="M2647" s="2" t="s">
        <v>159</v>
      </c>
      <c r="N2647" s="2" t="s">
        <v>756</v>
      </c>
      <c r="O2647" s="99">
        <v>16786</v>
      </c>
      <c r="P2647" s="2" t="s">
        <v>7650</v>
      </c>
      <c r="Q2647">
        <v>504500</v>
      </c>
      <c r="R2647">
        <v>504500</v>
      </c>
      <c r="S2647">
        <v>1008000</v>
      </c>
      <c r="T2647">
        <v>505000</v>
      </c>
      <c r="U2647">
        <v>505000</v>
      </c>
      <c r="V2647" t="s">
        <v>11534</v>
      </c>
      <c r="W2647" s="101">
        <v>46197.323726736111</v>
      </c>
      <c r="X2647" s="1">
        <f>IFERROR(IF(H2647="","",IF(O2647=0,0.15,IF(VLOOKUP(O2647,'Source Post 14 Status (6.30.26)'!A:B,2,FALSE)=1,0.15,0.5))),0.5)</f>
        <v>0.15</v>
      </c>
      <c r="Y2647" s="6">
        <f t="shared" si="41"/>
        <v>151500</v>
      </c>
    </row>
    <row r="2648" spans="1:25" x14ac:dyDescent="0.3">
      <c r="A2648" t="str">
        <f>IF(B2648=1,COUNTIF($B$2:B2648,1),"")</f>
        <v/>
      </c>
      <c r="B2648" t="str">
        <f>IF(C2648=1,COUNTIF($H$2:H2648,H2648),"")</f>
        <v/>
      </c>
      <c r="C2648">
        <f>IF(G2648=List!$P$1,1,0)</f>
        <v>0</v>
      </c>
      <c r="D2648" s="1" t="str">
        <f>IF(E2648=1,COUNTIF($E$2:E2648,1),"")</f>
        <v/>
      </c>
      <c r="E2648" s="1" t="str">
        <f>IF(H2648=List!$P$2,1,"")</f>
        <v/>
      </c>
      <c r="F2648" s="2" t="s">
        <v>11828</v>
      </c>
      <c r="G2648" s="2" t="s">
        <v>9967</v>
      </c>
      <c r="H2648" s="2" t="s">
        <v>6481</v>
      </c>
      <c r="I2648" s="2" t="s">
        <v>3855</v>
      </c>
      <c r="J2648" s="2" t="s">
        <v>950</v>
      </c>
      <c r="K2648" s="2" t="s">
        <v>3909</v>
      </c>
      <c r="L2648" s="2" t="s">
        <v>3910</v>
      </c>
      <c r="M2648" s="2" t="s">
        <v>159</v>
      </c>
      <c r="N2648" s="2" t="s">
        <v>756</v>
      </c>
      <c r="O2648" s="99">
        <v>19879</v>
      </c>
      <c r="P2648" s="2" t="s">
        <v>8009</v>
      </c>
      <c r="Q2648">
        <v>921550</v>
      </c>
      <c r="R2648">
        <v>923100</v>
      </c>
      <c r="V2648" t="s">
        <v>11534</v>
      </c>
      <c r="W2648" s="101">
        <v>46197.506023298614</v>
      </c>
      <c r="X2648" s="1">
        <f>IFERROR(IF(H2648="","",IF(O2648=0,0.15,IF(VLOOKUP(O2648,'Source Post 14 Status (6.30.26)'!A:B,2,FALSE)=1,0.15,0.5))),0.5)</f>
        <v>0.15</v>
      </c>
      <c r="Y2648" s="6">
        <f t="shared" si="41"/>
        <v>0</v>
      </c>
    </row>
    <row r="2649" spans="1:25" x14ac:dyDescent="0.3">
      <c r="A2649" t="str">
        <f>IF(B2649=1,COUNTIF($B$2:B2649,1),"")</f>
        <v/>
      </c>
      <c r="B2649" t="str">
        <f>IF(C2649=1,COUNTIF($H$2:H2649,H2649),"")</f>
        <v/>
      </c>
      <c r="C2649">
        <f>IF(G2649=List!$P$1,1,0)</f>
        <v>0</v>
      </c>
      <c r="D2649" s="1" t="str">
        <f>IF(E2649=1,COUNTIF($E$2:E2649,1),"")</f>
        <v/>
      </c>
      <c r="E2649" s="1" t="str">
        <f>IF(H2649=List!$P$2,1,"")</f>
        <v/>
      </c>
      <c r="F2649" s="2" t="s">
        <v>11828</v>
      </c>
      <c r="G2649" s="2" t="s">
        <v>9967</v>
      </c>
      <c r="H2649" s="2" t="s">
        <v>6481</v>
      </c>
      <c r="I2649" s="2" t="s">
        <v>3855</v>
      </c>
      <c r="J2649" s="2" t="s">
        <v>950</v>
      </c>
      <c r="K2649" s="2" t="s">
        <v>3909</v>
      </c>
      <c r="L2649" s="2" t="s">
        <v>3910</v>
      </c>
      <c r="M2649" s="2" t="s">
        <v>159</v>
      </c>
      <c r="N2649" s="2" t="s">
        <v>756</v>
      </c>
      <c r="O2649" s="99">
        <v>22689</v>
      </c>
      <c r="P2649" s="2" t="s">
        <v>8403</v>
      </c>
      <c r="Q2649">
        <v>684350</v>
      </c>
      <c r="R2649">
        <v>681700</v>
      </c>
      <c r="S2649">
        <v>1154750</v>
      </c>
      <c r="T2649">
        <v>574650</v>
      </c>
      <c r="U2649">
        <v>578300</v>
      </c>
      <c r="V2649" t="s">
        <v>11534</v>
      </c>
      <c r="W2649" s="101">
        <v>46197.327218668979</v>
      </c>
      <c r="X2649" s="1">
        <f>IFERROR(IF(H2649="","",IF(O2649=0,0.15,IF(VLOOKUP(O2649,'Source Post 14 Status (6.30.26)'!A:B,2,FALSE)=1,0.15,0.5))),0.5)</f>
        <v>0.15</v>
      </c>
      <c r="Y2649" s="6">
        <f t="shared" si="41"/>
        <v>172943</v>
      </c>
    </row>
    <row r="2650" spans="1:25" x14ac:dyDescent="0.3">
      <c r="A2650" t="str">
        <f>IF(B2650=1,COUNTIF($B$2:B2650,1),"")</f>
        <v/>
      </c>
      <c r="B2650" t="str">
        <f>IF(C2650=1,COUNTIF($H$2:H2650,H2650),"")</f>
        <v/>
      </c>
      <c r="C2650">
        <f>IF(G2650=List!$P$1,1,0)</f>
        <v>0</v>
      </c>
      <c r="D2650" s="1" t="str">
        <f>IF(E2650=1,COUNTIF($E$2:E2650,1),"")</f>
        <v/>
      </c>
      <c r="E2650" s="1" t="str">
        <f>IF(H2650=List!$P$2,1,"")</f>
        <v/>
      </c>
      <c r="F2650" s="2" t="s">
        <v>11828</v>
      </c>
      <c r="G2650" s="2" t="s">
        <v>9968</v>
      </c>
      <c r="H2650" s="2" t="s">
        <v>6482</v>
      </c>
      <c r="I2650" s="2" t="s">
        <v>3855</v>
      </c>
      <c r="J2650" s="2" t="s">
        <v>950</v>
      </c>
      <c r="K2650" s="2" t="s">
        <v>3912</v>
      </c>
      <c r="L2650" s="2" t="s">
        <v>3913</v>
      </c>
      <c r="M2650" s="2" t="s">
        <v>159</v>
      </c>
      <c r="N2650" s="2" t="s">
        <v>756</v>
      </c>
      <c r="O2650" s="99">
        <v>17567</v>
      </c>
      <c r="P2650" s="2" t="s">
        <v>7724</v>
      </c>
      <c r="W2650" s="101">
        <v>1</v>
      </c>
      <c r="X2650" s="1">
        <f>IFERROR(IF(H2650="","",IF(O2650=0,0.15,IF(VLOOKUP(O2650,'Source Post 14 Status (6.30.26)'!A:B,2,FALSE)=1,0.15,0.5))),0.5)</f>
        <v>0.15</v>
      </c>
      <c r="Y2650" s="6">
        <f t="shared" si="41"/>
        <v>0</v>
      </c>
    </row>
    <row r="2651" spans="1:25" x14ac:dyDescent="0.3">
      <c r="A2651" t="str">
        <f>IF(B2651=1,COUNTIF($B$2:B2651,1),"")</f>
        <v/>
      </c>
      <c r="B2651" t="str">
        <f>IF(C2651=1,COUNTIF($H$2:H2651,H2651),"")</f>
        <v/>
      </c>
      <c r="C2651">
        <f>IF(G2651=List!$P$1,1,0)</f>
        <v>0</v>
      </c>
      <c r="D2651" s="1" t="str">
        <f>IF(E2651=1,COUNTIF($E$2:E2651,1),"")</f>
        <v/>
      </c>
      <c r="E2651" s="1" t="str">
        <f>IF(H2651=List!$P$2,1,"")</f>
        <v/>
      </c>
      <c r="F2651" s="2" t="s">
        <v>11828</v>
      </c>
      <c r="G2651" s="2" t="s">
        <v>9968</v>
      </c>
      <c r="H2651" s="2" t="s">
        <v>6482</v>
      </c>
      <c r="I2651" s="2" t="s">
        <v>3855</v>
      </c>
      <c r="J2651" s="2" t="s">
        <v>950</v>
      </c>
      <c r="K2651" s="2" t="s">
        <v>3912</v>
      </c>
      <c r="L2651" s="2" t="s">
        <v>3913</v>
      </c>
      <c r="M2651" s="2" t="s">
        <v>159</v>
      </c>
      <c r="N2651" s="2" t="s">
        <v>756</v>
      </c>
      <c r="O2651" s="99">
        <v>0</v>
      </c>
      <c r="P2651" s="2" t="s">
        <v>8514</v>
      </c>
      <c r="W2651" s="101">
        <v>1</v>
      </c>
      <c r="X2651" s="1">
        <f>IFERROR(IF(H2651="","",IF(O2651=0,0.15,IF(VLOOKUP(O2651,'Source Post 14 Status (6.30.26)'!A:B,2,FALSE)=1,0.15,0.5))),0.5)</f>
        <v>0.15</v>
      </c>
      <c r="Y2651" s="6">
        <f t="shared" si="41"/>
        <v>0</v>
      </c>
    </row>
    <row r="2652" spans="1:25" x14ac:dyDescent="0.3">
      <c r="A2652" t="str">
        <f>IF(B2652=1,COUNTIF($B$2:B2652,1),"")</f>
        <v/>
      </c>
      <c r="B2652" t="str">
        <f>IF(C2652=1,COUNTIF($H$2:H2652,H2652),"")</f>
        <v/>
      </c>
      <c r="C2652">
        <f>IF(G2652=List!$P$1,1,0)</f>
        <v>0</v>
      </c>
      <c r="D2652" s="1" t="str">
        <f>IF(E2652=1,COUNTIF($E$2:E2652,1),"")</f>
        <v/>
      </c>
      <c r="E2652" s="1" t="str">
        <f>IF(H2652=List!$P$2,1,"")</f>
        <v/>
      </c>
      <c r="F2652" s="2" t="s">
        <v>11828</v>
      </c>
      <c r="G2652" s="2" t="s">
        <v>9968</v>
      </c>
      <c r="H2652" s="2" t="s">
        <v>6482</v>
      </c>
      <c r="I2652" s="2" t="s">
        <v>3855</v>
      </c>
      <c r="J2652" s="2" t="s">
        <v>950</v>
      </c>
      <c r="K2652" s="2" t="s">
        <v>3912</v>
      </c>
      <c r="L2652" s="2" t="s">
        <v>3913</v>
      </c>
      <c r="M2652" s="2" t="s">
        <v>159</v>
      </c>
      <c r="N2652" s="2" t="s">
        <v>756</v>
      </c>
      <c r="O2652" s="99">
        <v>0</v>
      </c>
      <c r="P2652" s="2" t="s">
        <v>8513</v>
      </c>
      <c r="W2652" s="101">
        <v>1</v>
      </c>
      <c r="X2652" s="1">
        <f>IFERROR(IF(H2652="","",IF(O2652=0,0.15,IF(VLOOKUP(O2652,'Source Post 14 Status (6.30.26)'!A:B,2,FALSE)=1,0.15,0.5))),0.5)</f>
        <v>0.15</v>
      </c>
      <c r="Y2652" s="6">
        <f t="shared" si="41"/>
        <v>0</v>
      </c>
    </row>
    <row r="2653" spans="1:25" x14ac:dyDescent="0.3">
      <c r="A2653" t="str">
        <f>IF(B2653=1,COUNTIF($B$2:B2653,1),"")</f>
        <v/>
      </c>
      <c r="B2653" t="str">
        <f>IF(C2653=1,COUNTIF($H$2:H2653,H2653),"")</f>
        <v/>
      </c>
      <c r="C2653">
        <f>IF(G2653=List!$P$1,1,0)</f>
        <v>0</v>
      </c>
      <c r="D2653" s="1" t="str">
        <f>IF(E2653=1,COUNTIF($E$2:E2653,1),"")</f>
        <v/>
      </c>
      <c r="E2653" s="1" t="str">
        <f>IF(H2653=List!$P$2,1,"")</f>
        <v/>
      </c>
      <c r="F2653" s="2" t="s">
        <v>11828</v>
      </c>
      <c r="G2653" s="2" t="s">
        <v>9968</v>
      </c>
      <c r="H2653" s="2" t="s">
        <v>6482</v>
      </c>
      <c r="I2653" s="2" t="s">
        <v>3855</v>
      </c>
      <c r="J2653" s="2" t="s">
        <v>950</v>
      </c>
      <c r="K2653" s="2" t="s">
        <v>3912</v>
      </c>
      <c r="L2653" s="2" t="s">
        <v>3913</v>
      </c>
      <c r="M2653" s="2" t="s">
        <v>159</v>
      </c>
      <c r="N2653" s="2" t="s">
        <v>756</v>
      </c>
      <c r="O2653" s="99">
        <v>20824</v>
      </c>
      <c r="P2653" s="2" t="s">
        <v>11164</v>
      </c>
      <c r="W2653" s="101">
        <v>1</v>
      </c>
      <c r="X2653" s="1">
        <f>IFERROR(IF(H2653="","",IF(O2653=0,0.15,IF(VLOOKUP(O2653,'Source Post 14 Status (6.30.26)'!A:B,2,FALSE)=1,0.15,0.5))),0.5)</f>
        <v>0.15</v>
      </c>
      <c r="Y2653" s="6">
        <f t="shared" si="41"/>
        <v>0</v>
      </c>
    </row>
    <row r="2654" spans="1:25" x14ac:dyDescent="0.3">
      <c r="A2654" t="str">
        <f>IF(B2654=1,COUNTIF($B$2:B2654,1),"")</f>
        <v/>
      </c>
      <c r="B2654" t="str">
        <f>IF(C2654=1,COUNTIF($H$2:H2654,H2654),"")</f>
        <v/>
      </c>
      <c r="C2654">
        <f>IF(G2654=List!$P$1,1,0)</f>
        <v>0</v>
      </c>
      <c r="D2654" s="1" t="str">
        <f>IF(E2654=1,COUNTIF($E$2:E2654,1),"")</f>
        <v/>
      </c>
      <c r="E2654" s="1" t="str">
        <f>IF(H2654=List!$P$2,1,"")</f>
        <v/>
      </c>
      <c r="F2654" s="2" t="s">
        <v>11828</v>
      </c>
      <c r="G2654" s="2" t="s">
        <v>9968</v>
      </c>
      <c r="H2654" s="2" t="s">
        <v>6482</v>
      </c>
      <c r="I2654" s="2" t="s">
        <v>3855</v>
      </c>
      <c r="J2654" s="2" t="s">
        <v>950</v>
      </c>
      <c r="K2654" s="2" t="s">
        <v>3912</v>
      </c>
      <c r="L2654" s="2" t="s">
        <v>3913</v>
      </c>
      <c r="M2654" s="2" t="s">
        <v>159</v>
      </c>
      <c r="N2654" s="2" t="s">
        <v>756</v>
      </c>
      <c r="O2654" s="99">
        <v>20518</v>
      </c>
      <c r="P2654" s="2" t="s">
        <v>8120</v>
      </c>
      <c r="W2654" s="101">
        <v>1</v>
      </c>
      <c r="X2654" s="1">
        <f>IFERROR(IF(H2654="","",IF(O2654=0,0.15,IF(VLOOKUP(O2654,'Source Post 14 Status (6.30.26)'!A:B,2,FALSE)=1,0.15,0.5))),0.5)</f>
        <v>0.15</v>
      </c>
      <c r="Y2654" s="6">
        <f t="shared" si="41"/>
        <v>0</v>
      </c>
    </row>
    <row r="2655" spans="1:25" x14ac:dyDescent="0.3">
      <c r="A2655" t="str">
        <f>IF(B2655=1,COUNTIF($B$2:B2655,1),"")</f>
        <v/>
      </c>
      <c r="B2655" t="str">
        <f>IF(C2655=1,COUNTIF($H$2:H2655,H2655),"")</f>
        <v/>
      </c>
      <c r="C2655">
        <f>IF(G2655=List!$P$1,1,0)</f>
        <v>0</v>
      </c>
      <c r="D2655" s="1" t="str">
        <f>IF(E2655=1,COUNTIF($E$2:E2655,1),"")</f>
        <v/>
      </c>
      <c r="E2655" s="1" t="str">
        <f>IF(H2655=List!$P$2,1,"")</f>
        <v/>
      </c>
      <c r="F2655" s="2" t="s">
        <v>11828</v>
      </c>
      <c r="G2655" s="2" t="s">
        <v>9968</v>
      </c>
      <c r="H2655" s="2" t="s">
        <v>6482</v>
      </c>
      <c r="I2655" s="2" t="s">
        <v>3855</v>
      </c>
      <c r="J2655" s="2" t="s">
        <v>950</v>
      </c>
      <c r="K2655" s="2" t="s">
        <v>3912</v>
      </c>
      <c r="L2655" s="2" t="s">
        <v>3913</v>
      </c>
      <c r="M2655" s="2" t="s">
        <v>159</v>
      </c>
      <c r="N2655" s="2" t="s">
        <v>756</v>
      </c>
      <c r="O2655" s="99">
        <v>0</v>
      </c>
      <c r="P2655" s="2" t="s">
        <v>8512</v>
      </c>
      <c r="W2655" s="101">
        <v>1</v>
      </c>
      <c r="X2655" s="1">
        <f>IFERROR(IF(H2655="","",IF(O2655=0,0.15,IF(VLOOKUP(O2655,'Source Post 14 Status (6.30.26)'!A:B,2,FALSE)=1,0.15,0.5))),0.5)</f>
        <v>0.15</v>
      </c>
      <c r="Y2655" s="6">
        <f t="shared" si="41"/>
        <v>0</v>
      </c>
    </row>
    <row r="2656" spans="1:25" x14ac:dyDescent="0.3">
      <c r="A2656" t="str">
        <f>IF(B2656=1,COUNTIF($B$2:B2656,1),"")</f>
        <v/>
      </c>
      <c r="B2656" t="str">
        <f>IF(C2656=1,COUNTIF($H$2:H2656,H2656),"")</f>
        <v/>
      </c>
      <c r="C2656">
        <f>IF(G2656=List!$P$1,1,0)</f>
        <v>0</v>
      </c>
      <c r="D2656" s="1" t="str">
        <f>IF(E2656=1,COUNTIF($E$2:E2656,1),"")</f>
        <v/>
      </c>
      <c r="E2656" s="1" t="str">
        <f>IF(H2656=List!$P$2,1,"")</f>
        <v/>
      </c>
      <c r="F2656" s="2" t="s">
        <v>11828</v>
      </c>
      <c r="G2656" s="2" t="s">
        <v>9968</v>
      </c>
      <c r="H2656" s="2" t="s">
        <v>6482</v>
      </c>
      <c r="I2656" s="2" t="s">
        <v>3855</v>
      </c>
      <c r="J2656" s="2" t="s">
        <v>950</v>
      </c>
      <c r="K2656" s="2" t="s">
        <v>3912</v>
      </c>
      <c r="L2656" s="2" t="s">
        <v>3913</v>
      </c>
      <c r="M2656" s="2" t="s">
        <v>159</v>
      </c>
      <c r="N2656" s="2" t="s">
        <v>756</v>
      </c>
      <c r="O2656" s="99">
        <v>20895</v>
      </c>
      <c r="P2656" s="2" t="s">
        <v>8233</v>
      </c>
      <c r="W2656" s="101">
        <v>1</v>
      </c>
      <c r="X2656" s="1">
        <f>IFERROR(IF(H2656="","",IF(O2656=0,0.15,IF(VLOOKUP(O2656,'Source Post 14 Status (6.30.26)'!A:B,2,FALSE)=1,0.15,0.5))),0.5)</f>
        <v>0.15</v>
      </c>
      <c r="Y2656" s="6">
        <f t="shared" si="41"/>
        <v>0</v>
      </c>
    </row>
    <row r="2657" spans="1:25" x14ac:dyDescent="0.3">
      <c r="A2657" t="str">
        <f>IF(B2657=1,COUNTIF($B$2:B2657,1),"")</f>
        <v/>
      </c>
      <c r="B2657" t="str">
        <f>IF(C2657=1,COUNTIF($H$2:H2657,H2657),"")</f>
        <v/>
      </c>
      <c r="C2657">
        <f>IF(G2657=List!$P$1,1,0)</f>
        <v>0</v>
      </c>
      <c r="D2657" s="1" t="str">
        <f>IF(E2657=1,COUNTIF($E$2:E2657,1),"")</f>
        <v/>
      </c>
      <c r="E2657" s="1" t="str">
        <f>IF(H2657=List!$P$2,1,"")</f>
        <v/>
      </c>
      <c r="F2657" s="2" t="s">
        <v>11828</v>
      </c>
      <c r="G2657" s="2" t="s">
        <v>9968</v>
      </c>
      <c r="H2657" s="2" t="s">
        <v>6482</v>
      </c>
      <c r="I2657" s="2" t="s">
        <v>3855</v>
      </c>
      <c r="J2657" s="2" t="s">
        <v>950</v>
      </c>
      <c r="K2657" s="2" t="s">
        <v>3912</v>
      </c>
      <c r="L2657" s="2" t="s">
        <v>3913</v>
      </c>
      <c r="M2657" s="2" t="s">
        <v>159</v>
      </c>
      <c r="N2657" s="2" t="s">
        <v>756</v>
      </c>
      <c r="O2657" s="99">
        <v>22787</v>
      </c>
      <c r="P2657" s="2" t="s">
        <v>8308</v>
      </c>
      <c r="W2657" s="101">
        <v>1</v>
      </c>
      <c r="X2657" s="1">
        <f>IFERROR(IF(H2657="","",IF(O2657=0,0.15,IF(VLOOKUP(O2657,'Source Post 14 Status (6.30.26)'!A:B,2,FALSE)=1,0.15,0.5))),0.5)</f>
        <v>0.15</v>
      </c>
      <c r="Y2657" s="6">
        <f t="shared" si="41"/>
        <v>0</v>
      </c>
    </row>
    <row r="2658" spans="1:25" x14ac:dyDescent="0.3">
      <c r="A2658" t="str">
        <f>IF(B2658=1,COUNTIF($B$2:B2658,1),"")</f>
        <v/>
      </c>
      <c r="B2658" t="str">
        <f>IF(C2658=1,COUNTIF($H$2:H2658,H2658),"")</f>
        <v/>
      </c>
      <c r="C2658">
        <f>IF(G2658=List!$P$1,1,0)</f>
        <v>0</v>
      </c>
      <c r="D2658" s="1" t="str">
        <f>IF(E2658=1,COUNTIF($E$2:E2658,1),"")</f>
        <v/>
      </c>
      <c r="E2658" s="1" t="str">
        <f>IF(H2658=List!$P$2,1,"")</f>
        <v/>
      </c>
      <c r="F2658" s="2" t="s">
        <v>11828</v>
      </c>
      <c r="G2658" s="2" t="s">
        <v>9968</v>
      </c>
      <c r="H2658" s="2" t="s">
        <v>6482</v>
      </c>
      <c r="I2658" s="2" t="s">
        <v>3855</v>
      </c>
      <c r="J2658" s="2" t="s">
        <v>950</v>
      </c>
      <c r="K2658" s="2" t="s">
        <v>3912</v>
      </c>
      <c r="L2658" s="2" t="s">
        <v>3913</v>
      </c>
      <c r="M2658" s="2" t="s">
        <v>159</v>
      </c>
      <c r="N2658" s="2" t="s">
        <v>756</v>
      </c>
      <c r="O2658" s="99">
        <v>25812</v>
      </c>
      <c r="P2658" s="2" t="s">
        <v>8502</v>
      </c>
      <c r="W2658" s="101">
        <v>1</v>
      </c>
      <c r="X2658" s="1">
        <f>IFERROR(IF(H2658="","",IF(O2658=0,0.15,IF(VLOOKUP(O2658,'Source Post 14 Status (6.30.26)'!A:B,2,FALSE)=1,0.15,0.5))),0.5)</f>
        <v>0.15</v>
      </c>
      <c r="Y2658" s="6">
        <f t="shared" si="41"/>
        <v>0</v>
      </c>
    </row>
    <row r="2659" spans="1:25" x14ac:dyDescent="0.3">
      <c r="A2659" t="str">
        <f>IF(B2659=1,COUNTIF($B$2:B2659,1),"")</f>
        <v/>
      </c>
      <c r="B2659" t="str">
        <f>IF(C2659=1,COUNTIF($H$2:H2659,H2659),"")</f>
        <v/>
      </c>
      <c r="C2659">
        <f>IF(G2659=List!$P$1,1,0)</f>
        <v>0</v>
      </c>
      <c r="D2659" s="1" t="str">
        <f>IF(E2659=1,COUNTIF($E$2:E2659,1),"")</f>
        <v/>
      </c>
      <c r="E2659" s="1" t="str">
        <f>IF(H2659=List!$P$2,1,"")</f>
        <v/>
      </c>
      <c r="F2659" s="2" t="s">
        <v>11828</v>
      </c>
      <c r="G2659" s="2" t="s">
        <v>9968</v>
      </c>
      <c r="H2659" s="2" t="s">
        <v>6482</v>
      </c>
      <c r="I2659" s="2" t="s">
        <v>3855</v>
      </c>
      <c r="J2659" s="2" t="s">
        <v>950</v>
      </c>
      <c r="K2659" s="2" t="s">
        <v>3912</v>
      </c>
      <c r="L2659" s="2" t="s">
        <v>3913</v>
      </c>
      <c r="M2659" s="2" t="s">
        <v>159</v>
      </c>
      <c r="N2659" s="2" t="s">
        <v>756</v>
      </c>
      <c r="O2659" s="99">
        <v>22786</v>
      </c>
      <c r="P2659" s="2" t="s">
        <v>8299</v>
      </c>
      <c r="W2659" s="101">
        <v>1</v>
      </c>
      <c r="X2659" s="1">
        <f>IFERROR(IF(H2659="","",IF(O2659=0,0.15,IF(VLOOKUP(O2659,'Source Post 14 Status (6.30.26)'!A:B,2,FALSE)=1,0.15,0.5))),0.5)</f>
        <v>0.15</v>
      </c>
      <c r="Y2659" s="6">
        <f t="shared" si="41"/>
        <v>0</v>
      </c>
    </row>
    <row r="2660" spans="1:25" x14ac:dyDescent="0.3">
      <c r="A2660" t="str">
        <f>IF(B2660=1,COUNTIF($B$2:B2660,1),"")</f>
        <v/>
      </c>
      <c r="B2660" t="str">
        <f>IF(C2660=1,COUNTIF($H$2:H2660,H2660),"")</f>
        <v/>
      </c>
      <c r="C2660">
        <f>IF(G2660=List!$P$1,1,0)</f>
        <v>0</v>
      </c>
      <c r="D2660" s="1" t="str">
        <f>IF(E2660=1,COUNTIF($E$2:E2660,1),"")</f>
        <v/>
      </c>
      <c r="E2660" s="1" t="str">
        <f>IF(H2660=List!$P$2,1,"")</f>
        <v/>
      </c>
      <c r="F2660" s="2" t="s">
        <v>11828</v>
      </c>
      <c r="G2660" s="2" t="s">
        <v>9968</v>
      </c>
      <c r="H2660" s="2" t="s">
        <v>6482</v>
      </c>
      <c r="I2660" s="2" t="s">
        <v>3855</v>
      </c>
      <c r="J2660" s="2" t="s">
        <v>950</v>
      </c>
      <c r="K2660" s="2" t="s">
        <v>3912</v>
      </c>
      <c r="L2660" s="2" t="s">
        <v>3913</v>
      </c>
      <c r="M2660" s="2" t="s">
        <v>159</v>
      </c>
      <c r="N2660" s="2" t="s">
        <v>756</v>
      </c>
      <c r="O2660" s="99">
        <v>15923</v>
      </c>
      <c r="P2660" s="2" t="s">
        <v>7459</v>
      </c>
      <c r="W2660" s="101">
        <v>1</v>
      </c>
      <c r="X2660" s="1">
        <f>IFERROR(IF(H2660="","",IF(O2660=0,0.15,IF(VLOOKUP(O2660,'Source Post 14 Status (6.30.26)'!A:B,2,FALSE)=1,0.15,0.5))),0.5)</f>
        <v>0.15</v>
      </c>
      <c r="Y2660" s="6">
        <f t="shared" si="41"/>
        <v>0</v>
      </c>
    </row>
    <row r="2661" spans="1:25" x14ac:dyDescent="0.3">
      <c r="A2661" t="str">
        <f>IF(B2661=1,COUNTIF($B$2:B2661,1),"")</f>
        <v/>
      </c>
      <c r="B2661" t="str">
        <f>IF(C2661=1,COUNTIF($H$2:H2661,H2661),"")</f>
        <v/>
      </c>
      <c r="C2661">
        <f>IF(G2661=List!$P$1,1,0)</f>
        <v>0</v>
      </c>
      <c r="D2661" s="1" t="str">
        <f>IF(E2661=1,COUNTIF($E$2:E2661,1),"")</f>
        <v/>
      </c>
      <c r="E2661" s="1" t="str">
        <f>IF(H2661=List!$P$2,1,"")</f>
        <v/>
      </c>
      <c r="F2661" s="2" t="s">
        <v>11828</v>
      </c>
      <c r="G2661" s="2" t="s">
        <v>9968</v>
      </c>
      <c r="H2661" s="2" t="s">
        <v>6482</v>
      </c>
      <c r="I2661" s="2" t="s">
        <v>3855</v>
      </c>
      <c r="J2661" s="2" t="s">
        <v>950</v>
      </c>
      <c r="K2661" s="2" t="s">
        <v>3912</v>
      </c>
      <c r="L2661" s="2" t="s">
        <v>3913</v>
      </c>
      <c r="M2661" s="2" t="s">
        <v>159</v>
      </c>
      <c r="N2661" s="2" t="s">
        <v>756</v>
      </c>
      <c r="O2661" s="99">
        <v>20044</v>
      </c>
      <c r="P2661" s="2" t="s">
        <v>8008</v>
      </c>
      <c r="W2661" s="101">
        <v>1</v>
      </c>
      <c r="X2661" s="1">
        <f>IFERROR(IF(H2661="","",IF(O2661=0,0.15,IF(VLOOKUP(O2661,'Source Post 14 Status (6.30.26)'!A:B,2,FALSE)=1,0.15,0.5))),0.5)</f>
        <v>0.15</v>
      </c>
      <c r="Y2661" s="6">
        <f t="shared" si="41"/>
        <v>0</v>
      </c>
    </row>
    <row r="2662" spans="1:25" x14ac:dyDescent="0.3">
      <c r="A2662" t="str">
        <f>IF(B2662=1,COUNTIF($B$2:B2662,1),"")</f>
        <v/>
      </c>
      <c r="B2662" t="str">
        <f>IF(C2662=1,COUNTIF($H$2:H2662,H2662),"")</f>
        <v/>
      </c>
      <c r="C2662">
        <f>IF(G2662=List!$P$1,1,0)</f>
        <v>0</v>
      </c>
      <c r="D2662" s="1" t="str">
        <f>IF(E2662=1,COUNTIF($E$2:E2662,1),"")</f>
        <v/>
      </c>
      <c r="E2662" s="1" t="str">
        <f>IF(H2662=List!$P$2,1,"")</f>
        <v/>
      </c>
      <c r="F2662" s="2" t="s">
        <v>11828</v>
      </c>
      <c r="G2662" s="2" t="s">
        <v>9968</v>
      </c>
      <c r="H2662" s="2" t="s">
        <v>6482</v>
      </c>
      <c r="I2662" s="2" t="s">
        <v>3855</v>
      </c>
      <c r="J2662" s="2" t="s">
        <v>950</v>
      </c>
      <c r="K2662" s="2" t="s">
        <v>3912</v>
      </c>
      <c r="L2662" s="2" t="s">
        <v>3913</v>
      </c>
      <c r="M2662" s="2" t="s">
        <v>159</v>
      </c>
      <c r="N2662" s="2" t="s">
        <v>756</v>
      </c>
      <c r="O2662" s="99">
        <v>20045</v>
      </c>
      <c r="P2662" s="2" t="s">
        <v>8009</v>
      </c>
      <c r="W2662" s="101">
        <v>1</v>
      </c>
      <c r="X2662" s="1">
        <f>IFERROR(IF(H2662="","",IF(O2662=0,0.15,IF(VLOOKUP(O2662,'Source Post 14 Status (6.30.26)'!A:B,2,FALSE)=1,0.15,0.5))),0.5)</f>
        <v>0.15</v>
      </c>
      <c r="Y2662" s="6">
        <f t="shared" si="41"/>
        <v>0</v>
      </c>
    </row>
    <row r="2663" spans="1:25" x14ac:dyDescent="0.3">
      <c r="A2663" t="str">
        <f>IF(B2663=1,COUNTIF($B$2:B2663,1),"")</f>
        <v/>
      </c>
      <c r="B2663" t="str">
        <f>IF(C2663=1,COUNTIF($H$2:H2663,H2663),"")</f>
        <v/>
      </c>
      <c r="C2663">
        <f>IF(G2663=List!$P$1,1,0)</f>
        <v>0</v>
      </c>
      <c r="D2663" s="1" t="str">
        <f>IF(E2663=1,COUNTIF($E$2:E2663,1),"")</f>
        <v/>
      </c>
      <c r="E2663" s="1" t="str">
        <f>IF(H2663=List!$P$2,1,"")</f>
        <v/>
      </c>
      <c r="F2663" s="2" t="s">
        <v>11828</v>
      </c>
      <c r="G2663" s="2" t="s">
        <v>9968</v>
      </c>
      <c r="H2663" s="2" t="s">
        <v>6482</v>
      </c>
      <c r="I2663" s="2" t="s">
        <v>3855</v>
      </c>
      <c r="J2663" s="2" t="s">
        <v>950</v>
      </c>
      <c r="K2663" s="2" t="s">
        <v>3912</v>
      </c>
      <c r="L2663" s="2" t="s">
        <v>3913</v>
      </c>
      <c r="M2663" s="2" t="s">
        <v>159</v>
      </c>
      <c r="N2663" s="2" t="s">
        <v>756</v>
      </c>
      <c r="O2663" s="99">
        <v>20527</v>
      </c>
      <c r="P2663" s="2" t="s">
        <v>8122</v>
      </c>
      <c r="W2663" s="101">
        <v>1</v>
      </c>
      <c r="X2663" s="1">
        <f>IFERROR(IF(H2663="","",IF(O2663=0,0.15,IF(VLOOKUP(O2663,'Source Post 14 Status (6.30.26)'!A:B,2,FALSE)=1,0.15,0.5))),0.5)</f>
        <v>0.15</v>
      </c>
      <c r="Y2663" s="6">
        <f t="shared" si="41"/>
        <v>0</v>
      </c>
    </row>
    <row r="2664" spans="1:25" x14ac:dyDescent="0.3">
      <c r="A2664" t="str">
        <f>IF(B2664=1,COUNTIF($B$2:B2664,1),"")</f>
        <v/>
      </c>
      <c r="B2664" t="str">
        <f>IF(C2664=1,COUNTIF($H$2:H2664,H2664),"")</f>
        <v/>
      </c>
      <c r="C2664">
        <f>IF(G2664=List!$P$1,1,0)</f>
        <v>0</v>
      </c>
      <c r="D2664" s="1" t="str">
        <f>IF(E2664=1,COUNTIF($E$2:E2664,1),"")</f>
        <v/>
      </c>
      <c r="E2664" s="1" t="str">
        <f>IF(H2664=List!$P$2,1,"")</f>
        <v/>
      </c>
      <c r="F2664" s="2" t="s">
        <v>11828</v>
      </c>
      <c r="G2664" s="2" t="s">
        <v>9969</v>
      </c>
      <c r="H2664" s="2" t="s">
        <v>6483</v>
      </c>
      <c r="I2664" s="2" t="s">
        <v>3855</v>
      </c>
      <c r="J2664" s="2" t="s">
        <v>950</v>
      </c>
      <c r="K2664" s="2" t="s">
        <v>3915</v>
      </c>
      <c r="L2664" s="2" t="s">
        <v>3916</v>
      </c>
      <c r="M2664" s="2" t="s">
        <v>159</v>
      </c>
      <c r="N2664" s="2" t="s">
        <v>756</v>
      </c>
      <c r="O2664" s="99">
        <v>6588</v>
      </c>
      <c r="P2664" s="2" t="s">
        <v>11535</v>
      </c>
      <c r="W2664" s="101">
        <v>1</v>
      </c>
      <c r="X2664" s="1">
        <f>IFERROR(IF(H2664="","",IF(O2664=0,0.15,IF(VLOOKUP(O2664,'Source Post 14 Status (6.30.26)'!A:B,2,FALSE)=1,0.15,0.5))),0.5)</f>
        <v>0.5</v>
      </c>
      <c r="Y2664" s="6">
        <f t="shared" si="41"/>
        <v>0</v>
      </c>
    </row>
    <row r="2665" spans="1:25" x14ac:dyDescent="0.3">
      <c r="A2665" t="str">
        <f>IF(B2665=1,COUNTIF($B$2:B2665,1),"")</f>
        <v/>
      </c>
      <c r="B2665" t="str">
        <f>IF(C2665=1,COUNTIF($H$2:H2665,H2665),"")</f>
        <v/>
      </c>
      <c r="C2665">
        <f>IF(G2665=List!$P$1,1,0)</f>
        <v>0</v>
      </c>
      <c r="D2665" s="1" t="str">
        <f>IF(E2665=1,COUNTIF($E$2:E2665,1),"")</f>
        <v/>
      </c>
      <c r="E2665" s="1" t="str">
        <f>IF(H2665=List!$P$2,1,"")</f>
        <v/>
      </c>
      <c r="F2665" s="2" t="s">
        <v>11828</v>
      </c>
      <c r="G2665" s="2" t="s">
        <v>9969</v>
      </c>
      <c r="H2665" s="2" t="s">
        <v>6483</v>
      </c>
      <c r="I2665" s="2" t="s">
        <v>3855</v>
      </c>
      <c r="J2665" s="2" t="s">
        <v>950</v>
      </c>
      <c r="K2665" s="2" t="s">
        <v>3915</v>
      </c>
      <c r="L2665" s="2" t="s">
        <v>3916</v>
      </c>
      <c r="M2665" s="2" t="s">
        <v>159</v>
      </c>
      <c r="N2665" s="2" t="s">
        <v>756</v>
      </c>
      <c r="O2665" s="99">
        <v>12139</v>
      </c>
      <c r="P2665" s="2" t="s">
        <v>11536</v>
      </c>
      <c r="W2665" s="101">
        <v>1</v>
      </c>
      <c r="X2665" s="1">
        <f>IFERROR(IF(H2665="","",IF(O2665=0,0.15,IF(VLOOKUP(O2665,'Source Post 14 Status (6.30.26)'!A:B,2,FALSE)=1,0.15,0.5))),0.5)</f>
        <v>0.15</v>
      </c>
      <c r="Y2665" s="6">
        <f t="shared" si="41"/>
        <v>0</v>
      </c>
    </row>
    <row r="2666" spans="1:25" x14ac:dyDescent="0.3">
      <c r="A2666" t="str">
        <f>IF(B2666=1,COUNTIF($B$2:B2666,1),"")</f>
        <v/>
      </c>
      <c r="B2666" t="str">
        <f>IF(C2666=1,COUNTIF($H$2:H2666,H2666),"")</f>
        <v/>
      </c>
      <c r="C2666">
        <f>IF(G2666=List!$P$1,1,0)</f>
        <v>0</v>
      </c>
      <c r="D2666" s="1" t="str">
        <f>IF(E2666=1,COUNTIF($E$2:E2666,1),"")</f>
        <v/>
      </c>
      <c r="E2666" s="1" t="str">
        <f>IF(H2666=List!$P$2,1,"")</f>
        <v/>
      </c>
      <c r="F2666" s="2" t="s">
        <v>11828</v>
      </c>
      <c r="G2666" s="2" t="s">
        <v>9969</v>
      </c>
      <c r="H2666" s="2" t="s">
        <v>6483</v>
      </c>
      <c r="I2666" s="2" t="s">
        <v>3855</v>
      </c>
      <c r="J2666" s="2" t="s">
        <v>950</v>
      </c>
      <c r="K2666" s="2" t="s">
        <v>3915</v>
      </c>
      <c r="L2666" s="2" t="s">
        <v>3916</v>
      </c>
      <c r="M2666" s="2" t="s">
        <v>159</v>
      </c>
      <c r="N2666" s="2" t="s">
        <v>756</v>
      </c>
      <c r="O2666" s="99">
        <v>13590</v>
      </c>
      <c r="P2666" s="2" t="s">
        <v>11537</v>
      </c>
      <c r="W2666" s="101">
        <v>1</v>
      </c>
      <c r="X2666" s="1">
        <f>IFERROR(IF(H2666="","",IF(O2666=0,0.15,IF(VLOOKUP(O2666,'Source Post 14 Status (6.30.26)'!A:B,2,FALSE)=1,0.15,0.5))),0.5)</f>
        <v>0.15</v>
      </c>
      <c r="Y2666" s="6">
        <f t="shared" si="41"/>
        <v>0</v>
      </c>
    </row>
    <row r="2667" spans="1:25" x14ac:dyDescent="0.3">
      <c r="A2667" t="str">
        <f>IF(B2667=1,COUNTIF($B$2:B2667,1),"")</f>
        <v/>
      </c>
      <c r="B2667" t="str">
        <f>IF(C2667=1,COUNTIF($H$2:H2667,H2667),"")</f>
        <v/>
      </c>
      <c r="C2667">
        <f>IF(G2667=List!$P$1,1,0)</f>
        <v>0</v>
      </c>
      <c r="D2667" s="1" t="str">
        <f>IF(E2667=1,COUNTIF($E$2:E2667,1),"")</f>
        <v/>
      </c>
      <c r="E2667" s="1" t="str">
        <f>IF(H2667=List!$P$2,1,"")</f>
        <v/>
      </c>
      <c r="F2667" s="2" t="s">
        <v>11828</v>
      </c>
      <c r="G2667" s="2" t="s">
        <v>9969</v>
      </c>
      <c r="H2667" s="2" t="s">
        <v>6483</v>
      </c>
      <c r="I2667" s="2" t="s">
        <v>3855</v>
      </c>
      <c r="J2667" s="2" t="s">
        <v>950</v>
      </c>
      <c r="K2667" s="2" t="s">
        <v>3915</v>
      </c>
      <c r="L2667" s="2" t="s">
        <v>3916</v>
      </c>
      <c r="M2667" s="2" t="s">
        <v>159</v>
      </c>
      <c r="N2667" s="2" t="s">
        <v>756</v>
      </c>
      <c r="O2667" s="99">
        <v>16010</v>
      </c>
      <c r="P2667" s="2" t="s">
        <v>11538</v>
      </c>
      <c r="W2667" s="101">
        <v>1</v>
      </c>
      <c r="X2667" s="1">
        <f>IFERROR(IF(H2667="","",IF(O2667=0,0.15,IF(VLOOKUP(O2667,'Source Post 14 Status (6.30.26)'!A:B,2,FALSE)=1,0.15,0.5))),0.5)</f>
        <v>0.5</v>
      </c>
      <c r="Y2667" s="6">
        <f t="shared" si="41"/>
        <v>0</v>
      </c>
    </row>
    <row r="2668" spans="1:25" x14ac:dyDescent="0.3">
      <c r="A2668" t="str">
        <f>IF(B2668=1,COUNTIF($B$2:B2668,1),"")</f>
        <v/>
      </c>
      <c r="B2668" t="str">
        <f>IF(C2668=1,COUNTIF($H$2:H2668,H2668),"")</f>
        <v/>
      </c>
      <c r="C2668">
        <f>IF(G2668=List!$P$1,1,0)</f>
        <v>0</v>
      </c>
      <c r="D2668" s="1" t="str">
        <f>IF(E2668=1,COUNTIF($E$2:E2668,1),"")</f>
        <v/>
      </c>
      <c r="E2668" s="1" t="str">
        <f>IF(H2668=List!$P$2,1,"")</f>
        <v/>
      </c>
      <c r="F2668" s="2" t="s">
        <v>11828</v>
      </c>
      <c r="G2668" s="2" t="s">
        <v>9969</v>
      </c>
      <c r="H2668" s="2" t="s">
        <v>6483</v>
      </c>
      <c r="I2668" s="2" t="s">
        <v>3855</v>
      </c>
      <c r="J2668" s="2" t="s">
        <v>950</v>
      </c>
      <c r="K2668" s="2" t="s">
        <v>3915</v>
      </c>
      <c r="L2668" s="2" t="s">
        <v>3916</v>
      </c>
      <c r="M2668" s="2" t="s">
        <v>159</v>
      </c>
      <c r="N2668" s="2" t="s">
        <v>756</v>
      </c>
      <c r="O2668" s="99">
        <v>9480</v>
      </c>
      <c r="P2668" s="2" t="s">
        <v>11539</v>
      </c>
      <c r="W2668" s="101">
        <v>1</v>
      </c>
      <c r="X2668" s="1">
        <f>IFERROR(IF(H2668="","",IF(O2668=0,0.15,IF(VLOOKUP(O2668,'Source Post 14 Status (6.30.26)'!A:B,2,FALSE)=1,0.15,0.5))),0.5)</f>
        <v>0.5</v>
      </c>
      <c r="Y2668" s="6">
        <f t="shared" si="41"/>
        <v>0</v>
      </c>
    </row>
    <row r="2669" spans="1:25" x14ac:dyDescent="0.3">
      <c r="A2669" t="str">
        <f>IF(B2669=1,COUNTIF($B$2:B2669,1),"")</f>
        <v/>
      </c>
      <c r="B2669" t="str">
        <f>IF(C2669=1,COUNTIF($H$2:H2669,H2669),"")</f>
        <v/>
      </c>
      <c r="C2669">
        <f>IF(G2669=List!$P$1,1,0)</f>
        <v>0</v>
      </c>
      <c r="D2669" s="1" t="str">
        <f>IF(E2669=1,COUNTIF($E$2:E2669,1),"")</f>
        <v/>
      </c>
      <c r="E2669" s="1" t="str">
        <f>IF(H2669=List!$P$2,1,"")</f>
        <v/>
      </c>
      <c r="F2669" s="2" t="s">
        <v>11828</v>
      </c>
      <c r="G2669" s="2" t="s">
        <v>9969</v>
      </c>
      <c r="H2669" s="2" t="s">
        <v>6483</v>
      </c>
      <c r="I2669" s="2" t="s">
        <v>3855</v>
      </c>
      <c r="J2669" s="2" t="s">
        <v>950</v>
      </c>
      <c r="K2669" s="2" t="s">
        <v>3915</v>
      </c>
      <c r="L2669" s="2" t="s">
        <v>3916</v>
      </c>
      <c r="M2669" s="2" t="s">
        <v>159</v>
      </c>
      <c r="N2669" s="2" t="s">
        <v>756</v>
      </c>
      <c r="O2669" s="99">
        <v>11484</v>
      </c>
      <c r="P2669" s="2" t="s">
        <v>7276</v>
      </c>
      <c r="W2669" s="101">
        <v>1</v>
      </c>
      <c r="X2669" s="1">
        <f>IFERROR(IF(H2669="","",IF(O2669=0,0.15,IF(VLOOKUP(O2669,'Source Post 14 Status (6.30.26)'!A:B,2,FALSE)=1,0.15,0.5))),0.5)</f>
        <v>0.5</v>
      </c>
      <c r="Y2669" s="6">
        <f t="shared" si="41"/>
        <v>0</v>
      </c>
    </row>
    <row r="2670" spans="1:25" x14ac:dyDescent="0.3">
      <c r="A2670" t="str">
        <f>IF(B2670=1,COUNTIF($B$2:B2670,1),"")</f>
        <v/>
      </c>
      <c r="B2670" t="str">
        <f>IF(C2670=1,COUNTIF($H$2:H2670,H2670),"")</f>
        <v/>
      </c>
      <c r="C2670">
        <f>IF(G2670=List!$P$1,1,0)</f>
        <v>0</v>
      </c>
      <c r="D2670" s="1" t="str">
        <f>IF(E2670=1,COUNTIF($E$2:E2670,1),"")</f>
        <v/>
      </c>
      <c r="E2670" s="1" t="str">
        <f>IF(H2670=List!$P$2,1,"")</f>
        <v/>
      </c>
      <c r="F2670" s="2" t="s">
        <v>11828</v>
      </c>
      <c r="G2670" s="2" t="s">
        <v>9969</v>
      </c>
      <c r="H2670" s="2" t="s">
        <v>6483</v>
      </c>
      <c r="I2670" s="2" t="s">
        <v>3855</v>
      </c>
      <c r="J2670" s="2" t="s">
        <v>950</v>
      </c>
      <c r="K2670" s="2" t="s">
        <v>3915</v>
      </c>
      <c r="L2670" s="2" t="s">
        <v>3916</v>
      </c>
      <c r="M2670" s="2" t="s">
        <v>159</v>
      </c>
      <c r="N2670" s="2" t="s">
        <v>756</v>
      </c>
      <c r="O2670" s="99">
        <v>6587</v>
      </c>
      <c r="P2670" s="2" t="s">
        <v>11556</v>
      </c>
      <c r="W2670" s="101">
        <v>1</v>
      </c>
      <c r="X2670" s="1">
        <f>IFERROR(IF(H2670="","",IF(O2670=0,0.15,IF(VLOOKUP(O2670,'Source Post 14 Status (6.30.26)'!A:B,2,FALSE)=1,0.15,0.5))),0.5)</f>
        <v>0.5</v>
      </c>
      <c r="Y2670" s="6">
        <f t="shared" si="41"/>
        <v>0</v>
      </c>
    </row>
    <row r="2671" spans="1:25" x14ac:dyDescent="0.3">
      <c r="A2671" t="str">
        <f>IF(B2671=1,COUNTIF($B$2:B2671,1),"")</f>
        <v/>
      </c>
      <c r="B2671" t="str">
        <f>IF(C2671=1,COUNTIF($H$2:H2671,H2671),"")</f>
        <v/>
      </c>
      <c r="C2671">
        <f>IF(G2671=List!$P$1,1,0)</f>
        <v>0</v>
      </c>
      <c r="D2671" s="1" t="str">
        <f>IF(E2671=1,COUNTIF($E$2:E2671,1),"")</f>
        <v/>
      </c>
      <c r="E2671" s="1" t="str">
        <f>IF(H2671=List!$P$2,1,"")</f>
        <v/>
      </c>
      <c r="F2671" s="2" t="s">
        <v>11828</v>
      </c>
      <c r="G2671" s="2" t="s">
        <v>9969</v>
      </c>
      <c r="H2671" s="2" t="s">
        <v>6483</v>
      </c>
      <c r="I2671" s="2" t="s">
        <v>3855</v>
      </c>
      <c r="J2671" s="2" t="s">
        <v>950</v>
      </c>
      <c r="K2671" s="2" t="s">
        <v>3915</v>
      </c>
      <c r="L2671" s="2" t="s">
        <v>3916</v>
      </c>
      <c r="M2671" s="2" t="s">
        <v>159</v>
      </c>
      <c r="N2671" s="2" t="s">
        <v>756</v>
      </c>
      <c r="O2671" s="99">
        <v>8906</v>
      </c>
      <c r="P2671" s="2" t="s">
        <v>11557</v>
      </c>
      <c r="W2671" s="101">
        <v>1</v>
      </c>
      <c r="X2671" s="1">
        <f>IFERROR(IF(H2671="","",IF(O2671=0,0.15,IF(VLOOKUP(O2671,'Source Post 14 Status (6.30.26)'!A:B,2,FALSE)=1,0.15,0.5))),0.5)</f>
        <v>0.5</v>
      </c>
      <c r="Y2671" s="6">
        <f t="shared" si="41"/>
        <v>0</v>
      </c>
    </row>
    <row r="2672" spans="1:25" x14ac:dyDescent="0.3">
      <c r="A2672" t="str">
        <f>IF(B2672=1,COUNTIF($B$2:B2672,1),"")</f>
        <v/>
      </c>
      <c r="B2672" t="str">
        <f>IF(C2672=1,COUNTIF($H$2:H2672,H2672),"")</f>
        <v/>
      </c>
      <c r="C2672">
        <f>IF(G2672=List!$P$1,1,0)</f>
        <v>0</v>
      </c>
      <c r="D2672" s="1" t="str">
        <f>IF(E2672=1,COUNTIF($E$2:E2672,1),"")</f>
        <v/>
      </c>
      <c r="E2672" s="1" t="str">
        <f>IF(H2672=List!$P$2,1,"")</f>
        <v/>
      </c>
      <c r="F2672" s="2" t="s">
        <v>11828</v>
      </c>
      <c r="G2672" s="2" t="s">
        <v>9969</v>
      </c>
      <c r="H2672" s="2" t="s">
        <v>6483</v>
      </c>
      <c r="I2672" s="2" t="s">
        <v>3855</v>
      </c>
      <c r="J2672" s="2" t="s">
        <v>950</v>
      </c>
      <c r="K2672" s="2" t="s">
        <v>3915</v>
      </c>
      <c r="L2672" s="2" t="s">
        <v>3916</v>
      </c>
      <c r="M2672" s="2" t="s">
        <v>159</v>
      </c>
      <c r="N2672" s="2" t="s">
        <v>756</v>
      </c>
      <c r="O2672" s="99">
        <v>10837</v>
      </c>
      <c r="P2672" s="2" t="s">
        <v>11558</v>
      </c>
      <c r="W2672" s="101">
        <v>1</v>
      </c>
      <c r="X2672" s="1">
        <f>IFERROR(IF(H2672="","",IF(O2672=0,0.15,IF(VLOOKUP(O2672,'Source Post 14 Status (6.30.26)'!A:B,2,FALSE)=1,0.15,0.5))),0.5)</f>
        <v>0.15</v>
      </c>
      <c r="Y2672" s="6">
        <f t="shared" si="41"/>
        <v>0</v>
      </c>
    </row>
    <row r="2673" spans="1:25" x14ac:dyDescent="0.3">
      <c r="A2673" t="str">
        <f>IF(B2673=1,COUNTIF($B$2:B2673,1),"")</f>
        <v/>
      </c>
      <c r="B2673" t="str">
        <f>IF(C2673=1,COUNTIF($H$2:H2673,H2673),"")</f>
        <v/>
      </c>
      <c r="C2673">
        <f>IF(G2673=List!$P$1,1,0)</f>
        <v>0</v>
      </c>
      <c r="D2673" s="1" t="str">
        <f>IF(E2673=1,COUNTIF($E$2:E2673,1),"")</f>
        <v/>
      </c>
      <c r="E2673" s="1" t="str">
        <f>IF(H2673=List!$P$2,1,"")</f>
        <v/>
      </c>
      <c r="F2673" s="2" t="s">
        <v>11828</v>
      </c>
      <c r="G2673" s="2" t="s">
        <v>9969</v>
      </c>
      <c r="H2673" s="2" t="s">
        <v>6483</v>
      </c>
      <c r="I2673" s="2" t="s">
        <v>3855</v>
      </c>
      <c r="J2673" s="2" t="s">
        <v>950</v>
      </c>
      <c r="K2673" s="2" t="s">
        <v>3915</v>
      </c>
      <c r="L2673" s="2" t="s">
        <v>3916</v>
      </c>
      <c r="M2673" s="2" t="s">
        <v>159</v>
      </c>
      <c r="N2673" s="2" t="s">
        <v>756</v>
      </c>
      <c r="O2673" s="99">
        <v>11732</v>
      </c>
      <c r="P2673" s="2" t="s">
        <v>11559</v>
      </c>
      <c r="W2673" s="101">
        <v>1</v>
      </c>
      <c r="X2673" s="1">
        <f>IFERROR(IF(H2673="","",IF(O2673=0,0.15,IF(VLOOKUP(O2673,'Source Post 14 Status (6.30.26)'!A:B,2,FALSE)=1,0.15,0.5))),0.5)</f>
        <v>0.15</v>
      </c>
      <c r="Y2673" s="6">
        <f t="shared" si="41"/>
        <v>0</v>
      </c>
    </row>
    <row r="2674" spans="1:25" x14ac:dyDescent="0.3">
      <c r="A2674" t="str">
        <f>IF(B2674=1,COUNTIF($B$2:B2674,1),"")</f>
        <v/>
      </c>
      <c r="B2674" t="str">
        <f>IF(C2674=1,COUNTIF($H$2:H2674,H2674),"")</f>
        <v/>
      </c>
      <c r="C2674">
        <f>IF(G2674=List!$P$1,1,0)</f>
        <v>0</v>
      </c>
      <c r="D2674" s="1" t="str">
        <f>IF(E2674=1,COUNTIF($E$2:E2674,1),"")</f>
        <v/>
      </c>
      <c r="E2674" s="1" t="str">
        <f>IF(H2674=List!$P$2,1,"")</f>
        <v/>
      </c>
      <c r="F2674" s="2" t="s">
        <v>11828</v>
      </c>
      <c r="G2674" s="2" t="s">
        <v>9969</v>
      </c>
      <c r="H2674" s="2" t="s">
        <v>6483</v>
      </c>
      <c r="I2674" s="2" t="s">
        <v>3855</v>
      </c>
      <c r="J2674" s="2" t="s">
        <v>950</v>
      </c>
      <c r="K2674" s="2" t="s">
        <v>3915</v>
      </c>
      <c r="L2674" s="2" t="s">
        <v>3916</v>
      </c>
      <c r="M2674" s="2" t="s">
        <v>159</v>
      </c>
      <c r="N2674" s="2" t="s">
        <v>756</v>
      </c>
      <c r="O2674" s="99">
        <v>17998</v>
      </c>
      <c r="P2674" s="2" t="s">
        <v>7865</v>
      </c>
      <c r="W2674" s="101">
        <v>1</v>
      </c>
      <c r="X2674" s="1">
        <f>IFERROR(IF(H2674="","",IF(O2674=0,0.15,IF(VLOOKUP(O2674,'Source Post 14 Status (6.30.26)'!A:B,2,FALSE)=1,0.15,0.5))),0.5)</f>
        <v>0.15</v>
      </c>
      <c r="Y2674" s="6">
        <f t="shared" si="41"/>
        <v>0</v>
      </c>
    </row>
    <row r="2675" spans="1:25" x14ac:dyDescent="0.3">
      <c r="A2675" t="str">
        <f>IF(B2675=1,COUNTIF($B$2:B2675,1),"")</f>
        <v/>
      </c>
      <c r="B2675" t="str">
        <f>IF(C2675=1,COUNTIF($H$2:H2675,H2675),"")</f>
        <v/>
      </c>
      <c r="C2675">
        <f>IF(G2675=List!$P$1,1,0)</f>
        <v>0</v>
      </c>
      <c r="D2675" s="1" t="str">
        <f>IF(E2675=1,COUNTIF($E$2:E2675,1),"")</f>
        <v/>
      </c>
      <c r="E2675" s="1" t="str">
        <f>IF(H2675=List!$P$2,1,"")</f>
        <v/>
      </c>
      <c r="F2675" s="2" t="s">
        <v>11828</v>
      </c>
      <c r="G2675" s="2" t="s">
        <v>9969</v>
      </c>
      <c r="H2675" s="2" t="s">
        <v>6483</v>
      </c>
      <c r="I2675" s="2" t="s">
        <v>3855</v>
      </c>
      <c r="J2675" s="2" t="s">
        <v>950</v>
      </c>
      <c r="K2675" s="2" t="s">
        <v>3915</v>
      </c>
      <c r="L2675" s="2" t="s">
        <v>3916</v>
      </c>
      <c r="M2675" s="2" t="s">
        <v>159</v>
      </c>
      <c r="N2675" s="2" t="s">
        <v>756</v>
      </c>
      <c r="O2675" s="99">
        <v>19983</v>
      </c>
      <c r="P2675" s="2" t="s">
        <v>11560</v>
      </c>
      <c r="W2675" s="101">
        <v>1</v>
      </c>
      <c r="X2675" s="1">
        <f>IFERROR(IF(H2675="","",IF(O2675=0,0.15,IF(VLOOKUP(O2675,'Source Post 14 Status (6.30.26)'!A:B,2,FALSE)=1,0.15,0.5))),0.5)</f>
        <v>0.15</v>
      </c>
      <c r="Y2675" s="6">
        <f t="shared" si="41"/>
        <v>0</v>
      </c>
    </row>
    <row r="2676" spans="1:25" x14ac:dyDescent="0.3">
      <c r="A2676" t="str">
        <f>IF(B2676=1,COUNTIF($B$2:B2676,1),"")</f>
        <v/>
      </c>
      <c r="B2676" t="str">
        <f>IF(C2676=1,COUNTIF($H$2:H2676,H2676),"")</f>
        <v/>
      </c>
      <c r="C2676">
        <f>IF(G2676=List!$P$1,1,0)</f>
        <v>0</v>
      </c>
      <c r="D2676" s="1" t="str">
        <f>IF(E2676=1,COUNTIF($E$2:E2676,1),"")</f>
        <v/>
      </c>
      <c r="E2676" s="1" t="str">
        <f>IF(H2676=List!$P$2,1,"")</f>
        <v/>
      </c>
      <c r="F2676" s="2" t="s">
        <v>11828</v>
      </c>
      <c r="G2676" s="2" t="s">
        <v>9969</v>
      </c>
      <c r="H2676" s="2" t="s">
        <v>6483</v>
      </c>
      <c r="I2676" s="2" t="s">
        <v>3855</v>
      </c>
      <c r="J2676" s="2" t="s">
        <v>950</v>
      </c>
      <c r="K2676" s="2" t="s">
        <v>3915</v>
      </c>
      <c r="L2676" s="2" t="s">
        <v>3916</v>
      </c>
      <c r="M2676" s="2" t="s">
        <v>159</v>
      </c>
      <c r="N2676" s="2" t="s">
        <v>756</v>
      </c>
      <c r="O2676" s="99">
        <v>11096</v>
      </c>
      <c r="P2676" s="2" t="s">
        <v>11554</v>
      </c>
      <c r="W2676" s="101">
        <v>1</v>
      </c>
      <c r="X2676" s="1">
        <f>IFERROR(IF(H2676="","",IF(O2676=0,0.15,IF(VLOOKUP(O2676,'Source Post 14 Status (6.30.26)'!A:B,2,FALSE)=1,0.15,0.5))),0.5)</f>
        <v>0.5</v>
      </c>
      <c r="Y2676" s="6">
        <f t="shared" si="41"/>
        <v>0</v>
      </c>
    </row>
    <row r="2677" spans="1:25" x14ac:dyDescent="0.3">
      <c r="A2677" t="str">
        <f>IF(B2677=1,COUNTIF($B$2:B2677,1),"")</f>
        <v/>
      </c>
      <c r="B2677" t="str">
        <f>IF(C2677=1,COUNTIF($H$2:H2677,H2677),"")</f>
        <v/>
      </c>
      <c r="C2677">
        <f>IF(G2677=List!$P$1,1,0)</f>
        <v>0</v>
      </c>
      <c r="D2677" s="1" t="str">
        <f>IF(E2677=1,COUNTIF($E$2:E2677,1),"")</f>
        <v/>
      </c>
      <c r="E2677" s="1" t="str">
        <f>IF(H2677=List!$P$2,1,"")</f>
        <v/>
      </c>
      <c r="F2677" s="2" t="s">
        <v>11828</v>
      </c>
      <c r="G2677" s="2" t="s">
        <v>9969</v>
      </c>
      <c r="H2677" s="2" t="s">
        <v>6483</v>
      </c>
      <c r="I2677" s="2" t="s">
        <v>3855</v>
      </c>
      <c r="J2677" s="2" t="s">
        <v>950</v>
      </c>
      <c r="K2677" s="2" t="s">
        <v>3915</v>
      </c>
      <c r="L2677" s="2" t="s">
        <v>3916</v>
      </c>
      <c r="M2677" s="2" t="s">
        <v>159</v>
      </c>
      <c r="N2677" s="2" t="s">
        <v>756</v>
      </c>
      <c r="O2677" s="99">
        <v>22767</v>
      </c>
      <c r="P2677" s="2" t="s">
        <v>8312</v>
      </c>
      <c r="W2677" s="101">
        <v>1</v>
      </c>
      <c r="X2677" s="1">
        <f>IFERROR(IF(H2677="","",IF(O2677=0,0.15,IF(VLOOKUP(O2677,'Source Post 14 Status (6.30.26)'!A:B,2,FALSE)=1,0.15,0.5))),0.5)</f>
        <v>0.15</v>
      </c>
      <c r="Y2677" s="6">
        <f t="shared" si="41"/>
        <v>0</v>
      </c>
    </row>
    <row r="2678" spans="1:25" x14ac:dyDescent="0.3">
      <c r="A2678" t="str">
        <f>IF(B2678=1,COUNTIF($B$2:B2678,1),"")</f>
        <v/>
      </c>
      <c r="B2678" t="str">
        <f>IF(C2678=1,COUNTIF($H$2:H2678,H2678),"")</f>
        <v/>
      </c>
      <c r="C2678">
        <f>IF(G2678=List!$P$1,1,0)</f>
        <v>0</v>
      </c>
      <c r="D2678" s="1" t="str">
        <f>IF(E2678=1,COUNTIF($E$2:E2678,1),"")</f>
        <v/>
      </c>
      <c r="E2678" s="1" t="str">
        <f>IF(H2678=List!$P$2,1,"")</f>
        <v/>
      </c>
      <c r="F2678" s="2" t="s">
        <v>11828</v>
      </c>
      <c r="G2678" s="2" t="s">
        <v>9969</v>
      </c>
      <c r="H2678" s="2" t="s">
        <v>6483</v>
      </c>
      <c r="I2678" s="2" t="s">
        <v>3855</v>
      </c>
      <c r="J2678" s="2" t="s">
        <v>950</v>
      </c>
      <c r="K2678" s="2" t="s">
        <v>3915</v>
      </c>
      <c r="L2678" s="2" t="s">
        <v>3916</v>
      </c>
      <c r="M2678" s="2" t="s">
        <v>159</v>
      </c>
      <c r="N2678" s="2" t="s">
        <v>756</v>
      </c>
      <c r="O2678" s="99">
        <v>0</v>
      </c>
      <c r="P2678" s="2" t="s">
        <v>8512</v>
      </c>
      <c r="W2678" s="101">
        <v>1</v>
      </c>
      <c r="X2678" s="1">
        <f>IFERROR(IF(H2678="","",IF(O2678=0,0.15,IF(VLOOKUP(O2678,'Source Post 14 Status (6.30.26)'!A:B,2,FALSE)=1,0.15,0.5))),0.5)</f>
        <v>0.15</v>
      </c>
      <c r="Y2678" s="6">
        <f t="shared" si="41"/>
        <v>0</v>
      </c>
    </row>
    <row r="2679" spans="1:25" x14ac:dyDescent="0.3">
      <c r="A2679" t="str">
        <f>IF(B2679=1,COUNTIF($B$2:B2679,1),"")</f>
        <v/>
      </c>
      <c r="B2679" t="str">
        <f>IF(C2679=1,COUNTIF($H$2:H2679,H2679),"")</f>
        <v/>
      </c>
      <c r="C2679">
        <f>IF(G2679=List!$P$1,1,0)</f>
        <v>0</v>
      </c>
      <c r="D2679" s="1" t="str">
        <f>IF(E2679=1,COUNTIF($E$2:E2679,1),"")</f>
        <v/>
      </c>
      <c r="E2679" s="1" t="str">
        <f>IF(H2679=List!$P$2,1,"")</f>
        <v/>
      </c>
      <c r="F2679" s="2" t="s">
        <v>11828</v>
      </c>
      <c r="G2679" s="2" t="s">
        <v>9969</v>
      </c>
      <c r="H2679" s="2" t="s">
        <v>6483</v>
      </c>
      <c r="I2679" s="2" t="s">
        <v>3855</v>
      </c>
      <c r="J2679" s="2" t="s">
        <v>950</v>
      </c>
      <c r="K2679" s="2" t="s">
        <v>3915</v>
      </c>
      <c r="L2679" s="2" t="s">
        <v>3916</v>
      </c>
      <c r="M2679" s="2" t="s">
        <v>159</v>
      </c>
      <c r="N2679" s="2" t="s">
        <v>756</v>
      </c>
      <c r="O2679" s="99">
        <v>14887</v>
      </c>
      <c r="P2679" s="2" t="s">
        <v>11034</v>
      </c>
      <c r="W2679" s="101">
        <v>1</v>
      </c>
      <c r="X2679" s="1">
        <f>IFERROR(IF(H2679="","",IF(O2679=0,0.15,IF(VLOOKUP(O2679,'Source Post 14 Status (6.30.26)'!A:B,2,FALSE)=1,0.15,0.5))),0.5)</f>
        <v>0.15</v>
      </c>
      <c r="Y2679" s="6">
        <f t="shared" si="41"/>
        <v>0</v>
      </c>
    </row>
    <row r="2680" spans="1:25" x14ac:dyDescent="0.3">
      <c r="A2680" t="str">
        <f>IF(B2680=1,COUNTIF($B$2:B2680,1),"")</f>
        <v/>
      </c>
      <c r="B2680" t="str">
        <f>IF(C2680=1,COUNTIF($H$2:H2680,H2680),"")</f>
        <v/>
      </c>
      <c r="C2680">
        <f>IF(G2680=List!$P$1,1,0)</f>
        <v>0</v>
      </c>
      <c r="D2680" s="1" t="str">
        <f>IF(E2680=1,COUNTIF($E$2:E2680,1),"")</f>
        <v/>
      </c>
      <c r="E2680" s="1" t="str">
        <f>IF(H2680=List!$P$2,1,"")</f>
        <v/>
      </c>
      <c r="F2680" s="2" t="s">
        <v>11828</v>
      </c>
      <c r="G2680" s="2" t="s">
        <v>9969</v>
      </c>
      <c r="H2680" s="2" t="s">
        <v>6483</v>
      </c>
      <c r="I2680" s="2" t="s">
        <v>3855</v>
      </c>
      <c r="J2680" s="2" t="s">
        <v>950</v>
      </c>
      <c r="K2680" s="2" t="s">
        <v>3915</v>
      </c>
      <c r="L2680" s="2" t="s">
        <v>3916</v>
      </c>
      <c r="M2680" s="2" t="s">
        <v>159</v>
      </c>
      <c r="N2680" s="2" t="s">
        <v>756</v>
      </c>
      <c r="O2680" s="99">
        <v>15635</v>
      </c>
      <c r="P2680" s="2" t="s">
        <v>11555</v>
      </c>
      <c r="W2680" s="101">
        <v>1</v>
      </c>
      <c r="X2680" s="1">
        <f>IFERROR(IF(H2680="","",IF(O2680=0,0.15,IF(VLOOKUP(O2680,'Source Post 14 Status (6.30.26)'!A:B,2,FALSE)=1,0.15,0.5))),0.5)</f>
        <v>0.15</v>
      </c>
      <c r="Y2680" s="6">
        <f t="shared" si="41"/>
        <v>0</v>
      </c>
    </row>
    <row r="2681" spans="1:25" x14ac:dyDescent="0.3">
      <c r="A2681" t="str">
        <f>IF(B2681=1,COUNTIF($B$2:B2681,1),"")</f>
        <v/>
      </c>
      <c r="B2681" t="str">
        <f>IF(C2681=1,COUNTIF($H$2:H2681,H2681),"")</f>
        <v/>
      </c>
      <c r="C2681">
        <f>IF(G2681=List!$P$1,1,0)</f>
        <v>0</v>
      </c>
      <c r="D2681" s="1" t="str">
        <f>IF(E2681=1,COUNTIF($E$2:E2681,1),"")</f>
        <v/>
      </c>
      <c r="E2681" s="1" t="str">
        <f>IF(H2681=List!$P$2,1,"")</f>
        <v/>
      </c>
      <c r="F2681" s="2" t="s">
        <v>11828</v>
      </c>
      <c r="G2681" s="2" t="s">
        <v>9969</v>
      </c>
      <c r="H2681" s="2" t="s">
        <v>6483</v>
      </c>
      <c r="I2681" s="2" t="s">
        <v>3855</v>
      </c>
      <c r="J2681" s="2" t="s">
        <v>950</v>
      </c>
      <c r="K2681" s="2" t="s">
        <v>3915</v>
      </c>
      <c r="L2681" s="2" t="s">
        <v>3916</v>
      </c>
      <c r="M2681" s="2" t="s">
        <v>159</v>
      </c>
      <c r="N2681" s="2" t="s">
        <v>756</v>
      </c>
      <c r="O2681" s="99">
        <v>20823</v>
      </c>
      <c r="P2681" s="2" t="s">
        <v>8112</v>
      </c>
      <c r="W2681" s="101">
        <v>1</v>
      </c>
      <c r="X2681" s="1">
        <f>IFERROR(IF(H2681="","",IF(O2681=0,0.15,IF(VLOOKUP(O2681,'Source Post 14 Status (6.30.26)'!A:B,2,FALSE)=1,0.15,0.5))),0.5)</f>
        <v>0.15</v>
      </c>
      <c r="Y2681" s="6">
        <f t="shared" si="41"/>
        <v>0</v>
      </c>
    </row>
    <row r="2682" spans="1:25" x14ac:dyDescent="0.3">
      <c r="A2682" t="str">
        <f>IF(B2682=1,COUNTIF($B$2:B2682,1),"")</f>
        <v/>
      </c>
      <c r="B2682" t="str">
        <f>IF(C2682=1,COUNTIF($H$2:H2682,H2682),"")</f>
        <v/>
      </c>
      <c r="C2682">
        <f>IF(G2682=List!$P$1,1,0)</f>
        <v>0</v>
      </c>
      <c r="D2682" s="1" t="str">
        <f>IF(E2682=1,COUNTIF($E$2:E2682,1),"")</f>
        <v/>
      </c>
      <c r="E2682" s="1" t="str">
        <f>IF(H2682=List!$P$2,1,"")</f>
        <v/>
      </c>
      <c r="F2682" s="2" t="s">
        <v>11828</v>
      </c>
      <c r="G2682" s="2" t="s">
        <v>9969</v>
      </c>
      <c r="H2682" s="2" t="s">
        <v>6483</v>
      </c>
      <c r="I2682" s="2" t="s">
        <v>3855</v>
      </c>
      <c r="J2682" s="2" t="s">
        <v>950</v>
      </c>
      <c r="K2682" s="2" t="s">
        <v>3915</v>
      </c>
      <c r="L2682" s="2" t="s">
        <v>3916</v>
      </c>
      <c r="M2682" s="2" t="s">
        <v>159</v>
      </c>
      <c r="N2682" s="2" t="s">
        <v>756</v>
      </c>
      <c r="O2682" s="99">
        <v>11925</v>
      </c>
      <c r="P2682" s="2" t="s">
        <v>11551</v>
      </c>
      <c r="W2682" s="101">
        <v>1</v>
      </c>
      <c r="X2682" s="1">
        <f>IFERROR(IF(H2682="","",IF(O2682=0,0.15,IF(VLOOKUP(O2682,'Source Post 14 Status (6.30.26)'!A:B,2,FALSE)=1,0.15,0.5))),0.5)</f>
        <v>0.5</v>
      </c>
      <c r="Y2682" s="6">
        <f t="shared" si="41"/>
        <v>0</v>
      </c>
    </row>
    <row r="2683" spans="1:25" x14ac:dyDescent="0.3">
      <c r="A2683" t="str">
        <f>IF(B2683=1,COUNTIF($B$2:B2683,1),"")</f>
        <v/>
      </c>
      <c r="B2683" t="str">
        <f>IF(C2683=1,COUNTIF($H$2:H2683,H2683),"")</f>
        <v/>
      </c>
      <c r="C2683">
        <f>IF(G2683=List!$P$1,1,0)</f>
        <v>0</v>
      </c>
      <c r="D2683" s="1" t="str">
        <f>IF(E2683=1,COUNTIF($E$2:E2683,1),"")</f>
        <v/>
      </c>
      <c r="E2683" s="1" t="str">
        <f>IF(H2683=List!$P$2,1,"")</f>
        <v/>
      </c>
      <c r="F2683" s="2" t="s">
        <v>11828</v>
      </c>
      <c r="G2683" s="2" t="s">
        <v>9969</v>
      </c>
      <c r="H2683" s="2" t="s">
        <v>6483</v>
      </c>
      <c r="I2683" s="2" t="s">
        <v>3855</v>
      </c>
      <c r="J2683" s="2" t="s">
        <v>950</v>
      </c>
      <c r="K2683" s="2" t="s">
        <v>3915</v>
      </c>
      <c r="L2683" s="2" t="s">
        <v>3916</v>
      </c>
      <c r="M2683" s="2" t="s">
        <v>159</v>
      </c>
      <c r="N2683" s="2" t="s">
        <v>756</v>
      </c>
      <c r="O2683" s="99">
        <v>19595</v>
      </c>
      <c r="P2683" s="2" t="s">
        <v>7954</v>
      </c>
      <c r="W2683" s="101">
        <v>1</v>
      </c>
      <c r="X2683" s="1">
        <f>IFERROR(IF(H2683="","",IF(O2683=0,0.15,IF(VLOOKUP(O2683,'Source Post 14 Status (6.30.26)'!A:B,2,FALSE)=1,0.15,0.5))),0.5)</f>
        <v>0.15</v>
      </c>
      <c r="Y2683" s="6">
        <f t="shared" si="41"/>
        <v>0</v>
      </c>
    </row>
    <row r="2684" spans="1:25" x14ac:dyDescent="0.3">
      <c r="A2684" t="str">
        <f>IF(B2684=1,COUNTIF($B$2:B2684,1),"")</f>
        <v/>
      </c>
      <c r="B2684" t="str">
        <f>IF(C2684=1,COUNTIF($H$2:H2684,H2684),"")</f>
        <v/>
      </c>
      <c r="C2684">
        <f>IF(G2684=List!$P$1,1,0)</f>
        <v>0</v>
      </c>
      <c r="D2684" s="1" t="str">
        <f>IF(E2684=1,COUNTIF($E$2:E2684,1),"")</f>
        <v/>
      </c>
      <c r="E2684" s="1" t="str">
        <f>IF(H2684=List!$P$2,1,"")</f>
        <v/>
      </c>
      <c r="F2684" s="2" t="s">
        <v>11828</v>
      </c>
      <c r="G2684" s="2" t="s">
        <v>9969</v>
      </c>
      <c r="H2684" s="2" t="s">
        <v>6483</v>
      </c>
      <c r="I2684" s="2" t="s">
        <v>3855</v>
      </c>
      <c r="J2684" s="2" t="s">
        <v>950</v>
      </c>
      <c r="K2684" s="2" t="s">
        <v>3915</v>
      </c>
      <c r="L2684" s="2" t="s">
        <v>3916</v>
      </c>
      <c r="M2684" s="2" t="s">
        <v>159</v>
      </c>
      <c r="N2684" s="2" t="s">
        <v>756</v>
      </c>
      <c r="O2684" s="99">
        <v>22493</v>
      </c>
      <c r="P2684" s="2" t="s">
        <v>8342</v>
      </c>
      <c r="W2684" s="101">
        <v>1</v>
      </c>
      <c r="X2684" s="1">
        <f>IFERROR(IF(H2684="","",IF(O2684=0,0.15,IF(VLOOKUP(O2684,'Source Post 14 Status (6.30.26)'!A:B,2,FALSE)=1,0.15,0.5))),0.5)</f>
        <v>0.15</v>
      </c>
      <c r="Y2684" s="6">
        <f t="shared" si="41"/>
        <v>0</v>
      </c>
    </row>
    <row r="2685" spans="1:25" x14ac:dyDescent="0.3">
      <c r="A2685" t="str">
        <f>IF(B2685=1,COUNTIF($B$2:B2685,1),"")</f>
        <v/>
      </c>
      <c r="B2685" t="str">
        <f>IF(C2685=1,COUNTIF($H$2:H2685,H2685),"")</f>
        <v/>
      </c>
      <c r="C2685">
        <f>IF(G2685=List!$P$1,1,0)</f>
        <v>0</v>
      </c>
      <c r="D2685" s="1" t="str">
        <f>IF(E2685=1,COUNTIF($E$2:E2685,1),"")</f>
        <v/>
      </c>
      <c r="E2685" s="1" t="str">
        <f>IF(H2685=List!$P$2,1,"")</f>
        <v/>
      </c>
      <c r="F2685" s="2" t="s">
        <v>11828</v>
      </c>
      <c r="G2685" s="2" t="s">
        <v>9969</v>
      </c>
      <c r="H2685" s="2" t="s">
        <v>6483</v>
      </c>
      <c r="I2685" s="2" t="s">
        <v>3855</v>
      </c>
      <c r="J2685" s="2" t="s">
        <v>950</v>
      </c>
      <c r="K2685" s="2" t="s">
        <v>3915</v>
      </c>
      <c r="L2685" s="2" t="s">
        <v>3916</v>
      </c>
      <c r="M2685" s="2" t="s">
        <v>159</v>
      </c>
      <c r="N2685" s="2" t="s">
        <v>756</v>
      </c>
      <c r="O2685" s="99">
        <v>24651</v>
      </c>
      <c r="P2685" s="2" t="s">
        <v>8498</v>
      </c>
      <c r="W2685" s="101">
        <v>1</v>
      </c>
      <c r="X2685" s="1">
        <f>IFERROR(IF(H2685="","",IF(O2685=0,0.15,IF(VLOOKUP(O2685,'Source Post 14 Status (6.30.26)'!A:B,2,FALSE)=1,0.15,0.5))),0.5)</f>
        <v>0.15</v>
      </c>
      <c r="Y2685" s="6">
        <f t="shared" si="41"/>
        <v>0</v>
      </c>
    </row>
    <row r="2686" spans="1:25" x14ac:dyDescent="0.3">
      <c r="A2686" t="str">
        <f>IF(B2686=1,COUNTIF($B$2:B2686,1),"")</f>
        <v/>
      </c>
      <c r="B2686" t="str">
        <f>IF(C2686=1,COUNTIF($H$2:H2686,H2686),"")</f>
        <v/>
      </c>
      <c r="C2686">
        <f>IF(G2686=List!$P$1,1,0)</f>
        <v>0</v>
      </c>
      <c r="D2686" s="1" t="str">
        <f>IF(E2686=1,COUNTIF($E$2:E2686,1),"")</f>
        <v/>
      </c>
      <c r="E2686" s="1" t="str">
        <f>IF(H2686=List!$P$2,1,"")</f>
        <v/>
      </c>
      <c r="F2686" s="2" t="s">
        <v>11828</v>
      </c>
      <c r="G2686" s="2" t="s">
        <v>9969</v>
      </c>
      <c r="H2686" s="2" t="s">
        <v>6483</v>
      </c>
      <c r="I2686" s="2" t="s">
        <v>3855</v>
      </c>
      <c r="J2686" s="2" t="s">
        <v>950</v>
      </c>
      <c r="K2686" s="2" t="s">
        <v>3915</v>
      </c>
      <c r="L2686" s="2" t="s">
        <v>3916</v>
      </c>
      <c r="M2686" s="2" t="s">
        <v>159</v>
      </c>
      <c r="N2686" s="2" t="s">
        <v>756</v>
      </c>
      <c r="O2686" s="99">
        <v>8358</v>
      </c>
      <c r="P2686" s="2" t="s">
        <v>11552</v>
      </c>
      <c r="W2686" s="101">
        <v>1</v>
      </c>
      <c r="X2686" s="1">
        <f>IFERROR(IF(H2686="","",IF(O2686=0,0.15,IF(VLOOKUP(O2686,'Source Post 14 Status (6.30.26)'!A:B,2,FALSE)=1,0.15,0.5))),0.5)</f>
        <v>0.5</v>
      </c>
      <c r="Y2686" s="6">
        <f t="shared" si="41"/>
        <v>0</v>
      </c>
    </row>
    <row r="2687" spans="1:25" x14ac:dyDescent="0.3">
      <c r="A2687" t="str">
        <f>IF(B2687=1,COUNTIF($B$2:B2687,1),"")</f>
        <v/>
      </c>
      <c r="B2687" t="str">
        <f>IF(C2687=1,COUNTIF($H$2:H2687,H2687),"")</f>
        <v/>
      </c>
      <c r="C2687">
        <f>IF(G2687=List!$P$1,1,0)</f>
        <v>0</v>
      </c>
      <c r="D2687" s="1" t="str">
        <f>IF(E2687=1,COUNTIF($E$2:E2687,1),"")</f>
        <v/>
      </c>
      <c r="E2687" s="1" t="str">
        <f>IF(H2687=List!$P$2,1,"")</f>
        <v/>
      </c>
      <c r="F2687" s="2" t="s">
        <v>11828</v>
      </c>
      <c r="G2687" s="2" t="s">
        <v>9969</v>
      </c>
      <c r="H2687" s="2" t="s">
        <v>6483</v>
      </c>
      <c r="I2687" s="2" t="s">
        <v>3855</v>
      </c>
      <c r="J2687" s="2" t="s">
        <v>950</v>
      </c>
      <c r="K2687" s="2" t="s">
        <v>3915</v>
      </c>
      <c r="L2687" s="2" t="s">
        <v>3916</v>
      </c>
      <c r="M2687" s="2" t="s">
        <v>159</v>
      </c>
      <c r="N2687" s="2" t="s">
        <v>756</v>
      </c>
      <c r="O2687" s="99">
        <v>11074</v>
      </c>
      <c r="P2687" s="2" t="s">
        <v>11553</v>
      </c>
      <c r="W2687" s="101">
        <v>1</v>
      </c>
      <c r="X2687" s="1">
        <f>IFERROR(IF(H2687="","",IF(O2687=0,0.15,IF(VLOOKUP(O2687,'Source Post 14 Status (6.30.26)'!A:B,2,FALSE)=1,0.15,0.5))),0.5)</f>
        <v>0.15</v>
      </c>
      <c r="Y2687" s="6">
        <f t="shared" si="41"/>
        <v>0</v>
      </c>
    </row>
    <row r="2688" spans="1:25" x14ac:dyDescent="0.3">
      <c r="A2688" t="str">
        <f>IF(B2688=1,COUNTIF($B$2:B2688,1),"")</f>
        <v/>
      </c>
      <c r="B2688" t="str">
        <f>IF(C2688=1,COUNTIF($H$2:H2688,H2688),"")</f>
        <v/>
      </c>
      <c r="C2688">
        <f>IF(G2688=List!$P$1,1,0)</f>
        <v>0</v>
      </c>
      <c r="D2688" s="1" t="str">
        <f>IF(E2688=1,COUNTIF($E$2:E2688,1),"")</f>
        <v/>
      </c>
      <c r="E2688" s="1" t="str">
        <f>IF(H2688=List!$P$2,1,"")</f>
        <v/>
      </c>
      <c r="F2688" s="2" t="s">
        <v>11828</v>
      </c>
      <c r="G2688" s="2" t="s">
        <v>9969</v>
      </c>
      <c r="H2688" s="2" t="s">
        <v>6483</v>
      </c>
      <c r="I2688" s="2" t="s">
        <v>3855</v>
      </c>
      <c r="J2688" s="2" t="s">
        <v>950</v>
      </c>
      <c r="K2688" s="2" t="s">
        <v>3915</v>
      </c>
      <c r="L2688" s="2" t="s">
        <v>3916</v>
      </c>
      <c r="M2688" s="2" t="s">
        <v>159</v>
      </c>
      <c r="N2688" s="2" t="s">
        <v>756</v>
      </c>
      <c r="O2688" s="99">
        <v>10088</v>
      </c>
      <c r="P2688" s="2" t="s">
        <v>11548</v>
      </c>
      <c r="W2688" s="101">
        <v>1</v>
      </c>
      <c r="X2688" s="1">
        <f>IFERROR(IF(H2688="","",IF(O2688=0,0.15,IF(VLOOKUP(O2688,'Source Post 14 Status (6.30.26)'!A:B,2,FALSE)=1,0.15,0.5))),0.5)</f>
        <v>0.15</v>
      </c>
      <c r="Y2688" s="6">
        <f t="shared" si="41"/>
        <v>0</v>
      </c>
    </row>
    <row r="2689" spans="1:25" x14ac:dyDescent="0.3">
      <c r="A2689" t="str">
        <f>IF(B2689=1,COUNTIF($B$2:B2689,1),"")</f>
        <v/>
      </c>
      <c r="B2689" t="str">
        <f>IF(C2689=1,COUNTIF($H$2:H2689,H2689),"")</f>
        <v/>
      </c>
      <c r="C2689">
        <f>IF(G2689=List!$P$1,1,0)</f>
        <v>0</v>
      </c>
      <c r="D2689" s="1" t="str">
        <f>IF(E2689=1,COUNTIF($E$2:E2689,1),"")</f>
        <v/>
      </c>
      <c r="E2689" s="1" t="str">
        <f>IF(H2689=List!$P$2,1,"")</f>
        <v/>
      </c>
      <c r="F2689" s="2" t="s">
        <v>11828</v>
      </c>
      <c r="G2689" s="2" t="s">
        <v>9969</v>
      </c>
      <c r="H2689" s="2" t="s">
        <v>6483</v>
      </c>
      <c r="I2689" s="2" t="s">
        <v>3855</v>
      </c>
      <c r="J2689" s="2" t="s">
        <v>950</v>
      </c>
      <c r="K2689" s="2" t="s">
        <v>3915</v>
      </c>
      <c r="L2689" s="2" t="s">
        <v>3916</v>
      </c>
      <c r="M2689" s="2" t="s">
        <v>159</v>
      </c>
      <c r="N2689" s="2" t="s">
        <v>756</v>
      </c>
      <c r="O2689" s="99">
        <v>11067</v>
      </c>
      <c r="P2689" s="2" t="s">
        <v>11549</v>
      </c>
      <c r="W2689" s="101">
        <v>1</v>
      </c>
      <c r="X2689" s="1">
        <f>IFERROR(IF(H2689="","",IF(O2689=0,0.15,IF(VLOOKUP(O2689,'Source Post 14 Status (6.30.26)'!A:B,2,FALSE)=1,0.15,0.5))),0.5)</f>
        <v>0.15</v>
      </c>
      <c r="Y2689" s="6">
        <f t="shared" si="41"/>
        <v>0</v>
      </c>
    </row>
    <row r="2690" spans="1:25" x14ac:dyDescent="0.3">
      <c r="A2690" t="str">
        <f>IF(B2690=1,COUNTIF($B$2:B2690,1),"")</f>
        <v/>
      </c>
      <c r="B2690" t="str">
        <f>IF(C2690=1,COUNTIF($H$2:H2690,H2690),"")</f>
        <v/>
      </c>
      <c r="C2690">
        <f>IF(G2690=List!$P$1,1,0)</f>
        <v>0</v>
      </c>
      <c r="D2690" s="1" t="str">
        <f>IF(E2690=1,COUNTIF($E$2:E2690,1),"")</f>
        <v/>
      </c>
      <c r="E2690" s="1" t="str">
        <f>IF(H2690=List!$P$2,1,"")</f>
        <v/>
      </c>
      <c r="F2690" s="2" t="s">
        <v>11828</v>
      </c>
      <c r="G2690" s="2" t="s">
        <v>9969</v>
      </c>
      <c r="H2690" s="2" t="s">
        <v>6483</v>
      </c>
      <c r="I2690" s="2" t="s">
        <v>3855</v>
      </c>
      <c r="J2690" s="2" t="s">
        <v>950</v>
      </c>
      <c r="K2690" s="2" t="s">
        <v>3915</v>
      </c>
      <c r="L2690" s="2" t="s">
        <v>3916</v>
      </c>
      <c r="M2690" s="2" t="s">
        <v>159</v>
      </c>
      <c r="N2690" s="2" t="s">
        <v>756</v>
      </c>
      <c r="O2690" s="99">
        <v>15928</v>
      </c>
      <c r="P2690" s="2" t="s">
        <v>11267</v>
      </c>
      <c r="W2690" s="101">
        <v>1</v>
      </c>
      <c r="X2690" s="1">
        <f>IFERROR(IF(H2690="","",IF(O2690=0,0.15,IF(VLOOKUP(O2690,'Source Post 14 Status (6.30.26)'!A:B,2,FALSE)=1,0.15,0.5))),0.5)</f>
        <v>0.15</v>
      </c>
      <c r="Y2690" s="6">
        <f t="shared" si="41"/>
        <v>0</v>
      </c>
    </row>
    <row r="2691" spans="1:25" x14ac:dyDescent="0.3">
      <c r="A2691" t="str">
        <f>IF(B2691=1,COUNTIF($B$2:B2691,1),"")</f>
        <v/>
      </c>
      <c r="B2691" t="str">
        <f>IF(C2691=1,COUNTIF($H$2:H2691,H2691),"")</f>
        <v/>
      </c>
      <c r="C2691">
        <f>IF(G2691=List!$P$1,1,0)</f>
        <v>0</v>
      </c>
      <c r="D2691" s="1" t="str">
        <f>IF(E2691=1,COUNTIF($E$2:E2691,1),"")</f>
        <v/>
      </c>
      <c r="E2691" s="1" t="str">
        <f>IF(H2691=List!$P$2,1,"")</f>
        <v/>
      </c>
      <c r="F2691" s="2" t="s">
        <v>11828</v>
      </c>
      <c r="G2691" s="2" t="s">
        <v>9969</v>
      </c>
      <c r="H2691" s="2" t="s">
        <v>6483</v>
      </c>
      <c r="I2691" s="2" t="s">
        <v>3855</v>
      </c>
      <c r="J2691" s="2" t="s">
        <v>950</v>
      </c>
      <c r="K2691" s="2" t="s">
        <v>3915</v>
      </c>
      <c r="L2691" s="2" t="s">
        <v>3916</v>
      </c>
      <c r="M2691" s="2" t="s">
        <v>159</v>
      </c>
      <c r="N2691" s="2" t="s">
        <v>756</v>
      </c>
      <c r="O2691" s="99">
        <v>20653</v>
      </c>
      <c r="P2691" s="2" t="s">
        <v>8164</v>
      </c>
      <c r="W2691" s="101">
        <v>1</v>
      </c>
      <c r="X2691" s="1">
        <f>IFERROR(IF(H2691="","",IF(O2691=0,0.15,IF(VLOOKUP(O2691,'Source Post 14 Status (6.30.26)'!A:B,2,FALSE)=1,0.15,0.5))),0.5)</f>
        <v>0.15</v>
      </c>
      <c r="Y2691" s="6">
        <f t="shared" ref="Y2691:Y2754" si="42">IF(H2691="","",ROUND(MIN((T2691+U2691)*X2691,T2691),0))</f>
        <v>0</v>
      </c>
    </row>
    <row r="2692" spans="1:25" x14ac:dyDescent="0.3">
      <c r="A2692" t="str">
        <f>IF(B2692=1,COUNTIF($B$2:B2692,1),"")</f>
        <v/>
      </c>
      <c r="B2692" t="str">
        <f>IF(C2692=1,COUNTIF($H$2:H2692,H2692),"")</f>
        <v/>
      </c>
      <c r="C2692">
        <f>IF(G2692=List!$P$1,1,0)</f>
        <v>0</v>
      </c>
      <c r="D2692" s="1" t="str">
        <f>IF(E2692=1,COUNTIF($E$2:E2692,1),"")</f>
        <v/>
      </c>
      <c r="E2692" s="1" t="str">
        <f>IF(H2692=List!$P$2,1,"")</f>
        <v/>
      </c>
      <c r="F2692" s="2" t="s">
        <v>11828</v>
      </c>
      <c r="G2692" s="2" t="s">
        <v>9969</v>
      </c>
      <c r="H2692" s="2" t="s">
        <v>6483</v>
      </c>
      <c r="I2692" s="2" t="s">
        <v>3855</v>
      </c>
      <c r="J2692" s="2" t="s">
        <v>950</v>
      </c>
      <c r="K2692" s="2" t="s">
        <v>3915</v>
      </c>
      <c r="L2692" s="2" t="s">
        <v>3916</v>
      </c>
      <c r="M2692" s="2" t="s">
        <v>159</v>
      </c>
      <c r="N2692" s="2" t="s">
        <v>756</v>
      </c>
      <c r="O2692" s="99">
        <v>24501</v>
      </c>
      <c r="P2692" s="2" t="s">
        <v>11550</v>
      </c>
      <c r="W2692" s="101">
        <v>1</v>
      </c>
      <c r="X2692" s="1">
        <f>IFERROR(IF(H2692="","",IF(O2692=0,0.15,IF(VLOOKUP(O2692,'Source Post 14 Status (6.30.26)'!A:B,2,FALSE)=1,0.15,0.5))),0.5)</f>
        <v>0.15</v>
      </c>
      <c r="Y2692" s="6">
        <f t="shared" si="42"/>
        <v>0</v>
      </c>
    </row>
    <row r="2693" spans="1:25" x14ac:dyDescent="0.3">
      <c r="A2693" t="str">
        <f>IF(B2693=1,COUNTIF($B$2:B2693,1),"")</f>
        <v/>
      </c>
      <c r="B2693" t="str">
        <f>IF(C2693=1,COUNTIF($H$2:H2693,H2693),"")</f>
        <v/>
      </c>
      <c r="C2693">
        <f>IF(G2693=List!$P$1,1,0)</f>
        <v>0</v>
      </c>
      <c r="D2693" s="1" t="str">
        <f>IF(E2693=1,COUNTIF($E$2:E2693,1),"")</f>
        <v/>
      </c>
      <c r="E2693" s="1" t="str">
        <f>IF(H2693=List!$P$2,1,"")</f>
        <v/>
      </c>
      <c r="F2693" s="2" t="s">
        <v>11828</v>
      </c>
      <c r="G2693" s="2" t="s">
        <v>9969</v>
      </c>
      <c r="H2693" s="2" t="s">
        <v>6483</v>
      </c>
      <c r="I2693" s="2" t="s">
        <v>3855</v>
      </c>
      <c r="J2693" s="2" t="s">
        <v>950</v>
      </c>
      <c r="K2693" s="2" t="s">
        <v>3915</v>
      </c>
      <c r="L2693" s="2" t="s">
        <v>3916</v>
      </c>
      <c r="M2693" s="2" t="s">
        <v>159</v>
      </c>
      <c r="N2693" s="2" t="s">
        <v>756</v>
      </c>
      <c r="O2693" s="99">
        <v>0</v>
      </c>
      <c r="P2693" s="2" t="s">
        <v>8514</v>
      </c>
      <c r="W2693" s="101">
        <v>1</v>
      </c>
      <c r="X2693" s="1">
        <f>IFERROR(IF(H2693="","",IF(O2693=0,0.15,IF(VLOOKUP(O2693,'Source Post 14 Status (6.30.26)'!A:B,2,FALSE)=1,0.15,0.5))),0.5)</f>
        <v>0.15</v>
      </c>
      <c r="Y2693" s="6">
        <f t="shared" si="42"/>
        <v>0</v>
      </c>
    </row>
    <row r="2694" spans="1:25" x14ac:dyDescent="0.3">
      <c r="A2694" t="str">
        <f>IF(B2694=1,COUNTIF($B$2:B2694,1),"")</f>
        <v/>
      </c>
      <c r="B2694" t="str">
        <f>IF(C2694=1,COUNTIF($H$2:H2694,H2694),"")</f>
        <v/>
      </c>
      <c r="C2694">
        <f>IF(G2694=List!$P$1,1,0)</f>
        <v>0</v>
      </c>
      <c r="D2694" s="1" t="str">
        <f>IF(E2694=1,COUNTIF($E$2:E2694,1),"")</f>
        <v/>
      </c>
      <c r="E2694" s="1" t="str">
        <f>IF(H2694=List!$P$2,1,"")</f>
        <v/>
      </c>
      <c r="F2694" s="2" t="s">
        <v>11828</v>
      </c>
      <c r="G2694" s="2" t="s">
        <v>9969</v>
      </c>
      <c r="H2694" s="2" t="s">
        <v>6483</v>
      </c>
      <c r="I2694" s="2" t="s">
        <v>3855</v>
      </c>
      <c r="J2694" s="2" t="s">
        <v>950</v>
      </c>
      <c r="K2694" s="2" t="s">
        <v>3915</v>
      </c>
      <c r="L2694" s="2" t="s">
        <v>3916</v>
      </c>
      <c r="M2694" s="2" t="s">
        <v>159</v>
      </c>
      <c r="N2694" s="2" t="s">
        <v>756</v>
      </c>
      <c r="O2694" s="99">
        <v>16832</v>
      </c>
      <c r="P2694" s="2" t="s">
        <v>11544</v>
      </c>
      <c r="W2694" s="101">
        <v>1</v>
      </c>
      <c r="X2694" s="1">
        <f>IFERROR(IF(H2694="","",IF(O2694=0,0.15,IF(VLOOKUP(O2694,'Source Post 14 Status (6.30.26)'!A:B,2,FALSE)=1,0.15,0.5))),0.5)</f>
        <v>0.15</v>
      </c>
      <c r="Y2694" s="6">
        <f t="shared" si="42"/>
        <v>0</v>
      </c>
    </row>
    <row r="2695" spans="1:25" x14ac:dyDescent="0.3">
      <c r="A2695" t="str">
        <f>IF(B2695=1,COUNTIF($B$2:B2695,1),"")</f>
        <v/>
      </c>
      <c r="B2695" t="str">
        <f>IF(C2695=1,COUNTIF($H$2:H2695,H2695),"")</f>
        <v/>
      </c>
      <c r="C2695">
        <f>IF(G2695=List!$P$1,1,0)</f>
        <v>0</v>
      </c>
      <c r="D2695" s="1" t="str">
        <f>IF(E2695=1,COUNTIF($E$2:E2695,1),"")</f>
        <v/>
      </c>
      <c r="E2695" s="1" t="str">
        <f>IF(H2695=List!$P$2,1,"")</f>
        <v/>
      </c>
      <c r="F2695" s="2" t="s">
        <v>11828</v>
      </c>
      <c r="G2695" s="2" t="s">
        <v>9969</v>
      </c>
      <c r="H2695" s="2" t="s">
        <v>6483</v>
      </c>
      <c r="I2695" s="2" t="s">
        <v>3855</v>
      </c>
      <c r="J2695" s="2" t="s">
        <v>950</v>
      </c>
      <c r="K2695" s="2" t="s">
        <v>3915</v>
      </c>
      <c r="L2695" s="2" t="s">
        <v>3916</v>
      </c>
      <c r="M2695" s="2" t="s">
        <v>159</v>
      </c>
      <c r="N2695" s="2" t="s">
        <v>756</v>
      </c>
      <c r="O2695" s="99">
        <v>16959</v>
      </c>
      <c r="P2695" s="2" t="s">
        <v>11545</v>
      </c>
      <c r="W2695" s="101">
        <v>1</v>
      </c>
      <c r="X2695" s="1">
        <f>IFERROR(IF(H2695="","",IF(O2695=0,0.15,IF(VLOOKUP(O2695,'Source Post 14 Status (6.30.26)'!A:B,2,FALSE)=1,0.15,0.5))),0.5)</f>
        <v>0.15</v>
      </c>
      <c r="Y2695" s="6">
        <f t="shared" si="42"/>
        <v>0</v>
      </c>
    </row>
    <row r="2696" spans="1:25" x14ac:dyDescent="0.3">
      <c r="A2696" t="str">
        <f>IF(B2696=1,COUNTIF($B$2:B2696,1),"")</f>
        <v/>
      </c>
      <c r="B2696" t="str">
        <f>IF(C2696=1,COUNTIF($H$2:H2696,H2696),"")</f>
        <v/>
      </c>
      <c r="C2696">
        <f>IF(G2696=List!$P$1,1,0)</f>
        <v>0</v>
      </c>
      <c r="D2696" s="1" t="str">
        <f>IF(E2696=1,COUNTIF($E$2:E2696,1),"")</f>
        <v/>
      </c>
      <c r="E2696" s="1" t="str">
        <f>IF(H2696=List!$P$2,1,"")</f>
        <v/>
      </c>
      <c r="F2696" s="2" t="s">
        <v>11828</v>
      </c>
      <c r="G2696" s="2" t="s">
        <v>9969</v>
      </c>
      <c r="H2696" s="2" t="s">
        <v>6483</v>
      </c>
      <c r="I2696" s="2" t="s">
        <v>3855</v>
      </c>
      <c r="J2696" s="2" t="s">
        <v>950</v>
      </c>
      <c r="K2696" s="2" t="s">
        <v>3915</v>
      </c>
      <c r="L2696" s="2" t="s">
        <v>3916</v>
      </c>
      <c r="M2696" s="2" t="s">
        <v>159</v>
      </c>
      <c r="N2696" s="2" t="s">
        <v>756</v>
      </c>
      <c r="O2696" s="99">
        <v>17131</v>
      </c>
      <c r="P2696" s="2" t="s">
        <v>11546</v>
      </c>
      <c r="W2696" s="101">
        <v>1</v>
      </c>
      <c r="X2696" s="1">
        <f>IFERROR(IF(H2696="","",IF(O2696=0,0.15,IF(VLOOKUP(O2696,'Source Post 14 Status (6.30.26)'!A:B,2,FALSE)=1,0.15,0.5))),0.5)</f>
        <v>0.15</v>
      </c>
      <c r="Y2696" s="6">
        <f t="shared" si="42"/>
        <v>0</v>
      </c>
    </row>
    <row r="2697" spans="1:25" x14ac:dyDescent="0.3">
      <c r="A2697" t="str">
        <f>IF(B2697=1,COUNTIF($B$2:B2697,1),"")</f>
        <v/>
      </c>
      <c r="B2697" t="str">
        <f>IF(C2697=1,COUNTIF($H$2:H2697,H2697),"")</f>
        <v/>
      </c>
      <c r="C2697">
        <f>IF(G2697=List!$P$1,1,0)</f>
        <v>0</v>
      </c>
      <c r="D2697" s="1" t="str">
        <f>IF(E2697=1,COUNTIF($E$2:E2697,1),"")</f>
        <v/>
      </c>
      <c r="E2697" s="1" t="str">
        <f>IF(H2697=List!$P$2,1,"")</f>
        <v/>
      </c>
      <c r="F2697" s="2" t="s">
        <v>11828</v>
      </c>
      <c r="G2697" s="2" t="s">
        <v>9969</v>
      </c>
      <c r="H2697" s="2" t="s">
        <v>6483</v>
      </c>
      <c r="I2697" s="2" t="s">
        <v>3855</v>
      </c>
      <c r="J2697" s="2" t="s">
        <v>950</v>
      </c>
      <c r="K2697" s="2" t="s">
        <v>3915</v>
      </c>
      <c r="L2697" s="2" t="s">
        <v>3916</v>
      </c>
      <c r="M2697" s="2" t="s">
        <v>159</v>
      </c>
      <c r="N2697" s="2" t="s">
        <v>756</v>
      </c>
      <c r="O2697" s="99">
        <v>17771</v>
      </c>
      <c r="P2697" s="2" t="s">
        <v>7806</v>
      </c>
      <c r="W2697" s="101">
        <v>1</v>
      </c>
      <c r="X2697" s="1">
        <f>IFERROR(IF(H2697="","",IF(O2697=0,0.15,IF(VLOOKUP(O2697,'Source Post 14 Status (6.30.26)'!A:B,2,FALSE)=1,0.15,0.5))),0.5)</f>
        <v>0.15</v>
      </c>
      <c r="Y2697" s="6">
        <f t="shared" si="42"/>
        <v>0</v>
      </c>
    </row>
    <row r="2698" spans="1:25" x14ac:dyDescent="0.3">
      <c r="A2698" t="str">
        <f>IF(B2698=1,COUNTIF($B$2:B2698,1),"")</f>
        <v/>
      </c>
      <c r="B2698" t="str">
        <f>IF(C2698=1,COUNTIF($H$2:H2698,H2698),"")</f>
        <v/>
      </c>
      <c r="C2698">
        <f>IF(G2698=List!$P$1,1,0)</f>
        <v>0</v>
      </c>
      <c r="D2698" s="1" t="str">
        <f>IF(E2698=1,COUNTIF($E$2:E2698,1),"")</f>
        <v/>
      </c>
      <c r="E2698" s="1" t="str">
        <f>IF(H2698=List!$P$2,1,"")</f>
        <v/>
      </c>
      <c r="F2698" s="2" t="s">
        <v>11828</v>
      </c>
      <c r="G2698" s="2" t="s">
        <v>9969</v>
      </c>
      <c r="H2698" s="2" t="s">
        <v>6483</v>
      </c>
      <c r="I2698" s="2" t="s">
        <v>3855</v>
      </c>
      <c r="J2698" s="2" t="s">
        <v>950</v>
      </c>
      <c r="K2698" s="2" t="s">
        <v>3915</v>
      </c>
      <c r="L2698" s="2" t="s">
        <v>3916</v>
      </c>
      <c r="M2698" s="2" t="s">
        <v>159</v>
      </c>
      <c r="N2698" s="2" t="s">
        <v>756</v>
      </c>
      <c r="O2698" s="99">
        <v>26951</v>
      </c>
      <c r="P2698" s="2" t="s">
        <v>11547</v>
      </c>
      <c r="W2698" s="101">
        <v>1</v>
      </c>
      <c r="X2698" s="1">
        <f>IFERROR(IF(H2698="","",IF(O2698=0,0.15,IF(VLOOKUP(O2698,'Source Post 14 Status (6.30.26)'!A:B,2,FALSE)=1,0.15,0.5))),0.5)</f>
        <v>0.15</v>
      </c>
      <c r="Y2698" s="6">
        <f t="shared" si="42"/>
        <v>0</v>
      </c>
    </row>
    <row r="2699" spans="1:25" x14ac:dyDescent="0.3">
      <c r="A2699" t="str">
        <f>IF(B2699=1,COUNTIF($B$2:B2699,1),"")</f>
        <v/>
      </c>
      <c r="B2699" t="str">
        <f>IF(C2699=1,COUNTIF($H$2:H2699,H2699),"")</f>
        <v/>
      </c>
      <c r="C2699">
        <f>IF(G2699=List!$P$1,1,0)</f>
        <v>0</v>
      </c>
      <c r="D2699" s="1" t="str">
        <f>IF(E2699=1,COUNTIF($E$2:E2699,1),"")</f>
        <v/>
      </c>
      <c r="E2699" s="1" t="str">
        <f>IF(H2699=List!$P$2,1,"")</f>
        <v/>
      </c>
      <c r="F2699" s="2" t="s">
        <v>11828</v>
      </c>
      <c r="G2699" s="2" t="s">
        <v>9969</v>
      </c>
      <c r="H2699" s="2" t="s">
        <v>6483</v>
      </c>
      <c r="I2699" s="2" t="s">
        <v>3855</v>
      </c>
      <c r="J2699" s="2" t="s">
        <v>950</v>
      </c>
      <c r="K2699" s="2" t="s">
        <v>3915</v>
      </c>
      <c r="L2699" s="2" t="s">
        <v>3916</v>
      </c>
      <c r="M2699" s="2" t="s">
        <v>159</v>
      </c>
      <c r="N2699" s="2" t="s">
        <v>756</v>
      </c>
      <c r="O2699" s="99">
        <v>0</v>
      </c>
      <c r="P2699" s="2" t="s">
        <v>8513</v>
      </c>
      <c r="W2699" s="101">
        <v>1</v>
      </c>
      <c r="X2699" s="1">
        <f>IFERROR(IF(H2699="","",IF(O2699=0,0.15,IF(VLOOKUP(O2699,'Source Post 14 Status (6.30.26)'!A:B,2,FALSE)=1,0.15,0.5))),0.5)</f>
        <v>0.15</v>
      </c>
      <c r="Y2699" s="6">
        <f t="shared" si="42"/>
        <v>0</v>
      </c>
    </row>
    <row r="2700" spans="1:25" x14ac:dyDescent="0.3">
      <c r="A2700" t="str">
        <f>IF(B2700=1,COUNTIF($B$2:B2700,1),"")</f>
        <v/>
      </c>
      <c r="B2700" t="str">
        <f>IF(C2700=1,COUNTIF($H$2:H2700,H2700),"")</f>
        <v/>
      </c>
      <c r="C2700">
        <f>IF(G2700=List!$P$1,1,0)</f>
        <v>0</v>
      </c>
      <c r="D2700" s="1" t="str">
        <f>IF(E2700=1,COUNTIF($E$2:E2700,1),"")</f>
        <v/>
      </c>
      <c r="E2700" s="1" t="str">
        <f>IF(H2700=List!$P$2,1,"")</f>
        <v/>
      </c>
      <c r="F2700" s="2" t="s">
        <v>11828</v>
      </c>
      <c r="G2700" s="2" t="s">
        <v>9969</v>
      </c>
      <c r="H2700" s="2" t="s">
        <v>6484</v>
      </c>
      <c r="I2700" s="2" t="s">
        <v>3855</v>
      </c>
      <c r="J2700" s="2" t="s">
        <v>950</v>
      </c>
      <c r="K2700" s="2" t="s">
        <v>3915</v>
      </c>
      <c r="L2700" s="2" t="s">
        <v>3916</v>
      </c>
      <c r="M2700" s="2" t="s">
        <v>175</v>
      </c>
      <c r="N2700" s="2" t="s">
        <v>8515</v>
      </c>
      <c r="O2700" s="99">
        <v>0</v>
      </c>
      <c r="P2700" s="2" t="s">
        <v>8513</v>
      </c>
      <c r="W2700" s="101">
        <v>1</v>
      </c>
      <c r="X2700" s="1">
        <f>IFERROR(IF(H2700="","",IF(O2700=0,0.15,IF(VLOOKUP(O2700,'Source Post 14 Status (6.30.26)'!A:B,2,FALSE)=1,0.15,0.5))),0.5)</f>
        <v>0.15</v>
      </c>
      <c r="Y2700" s="6">
        <f t="shared" si="42"/>
        <v>0</v>
      </c>
    </row>
    <row r="2701" spans="1:25" x14ac:dyDescent="0.3">
      <c r="A2701" t="str">
        <f>IF(B2701=1,COUNTIF($B$2:B2701,1),"")</f>
        <v/>
      </c>
      <c r="B2701" t="str">
        <f>IF(C2701=1,COUNTIF($H$2:H2701,H2701),"")</f>
        <v/>
      </c>
      <c r="C2701">
        <f>IF(G2701=List!$P$1,1,0)</f>
        <v>0</v>
      </c>
      <c r="D2701" s="1" t="str">
        <f>IF(E2701=1,COUNTIF($E$2:E2701,1),"")</f>
        <v/>
      </c>
      <c r="E2701" s="1" t="str">
        <f>IF(H2701=List!$P$2,1,"")</f>
        <v/>
      </c>
      <c r="F2701" s="2" t="s">
        <v>11828</v>
      </c>
      <c r="G2701" s="2" t="s">
        <v>9969</v>
      </c>
      <c r="H2701" s="2" t="s">
        <v>6484</v>
      </c>
      <c r="I2701" s="2" t="s">
        <v>3855</v>
      </c>
      <c r="J2701" s="2" t="s">
        <v>950</v>
      </c>
      <c r="K2701" s="2" t="s">
        <v>3915</v>
      </c>
      <c r="L2701" s="2" t="s">
        <v>3916</v>
      </c>
      <c r="M2701" s="2" t="s">
        <v>175</v>
      </c>
      <c r="N2701" s="2" t="s">
        <v>8515</v>
      </c>
      <c r="O2701" s="99">
        <v>17913</v>
      </c>
      <c r="P2701" s="2" t="s">
        <v>7839</v>
      </c>
      <c r="W2701" s="101">
        <v>1</v>
      </c>
      <c r="X2701" s="1">
        <f>IFERROR(IF(H2701="","",IF(O2701=0,0.15,IF(VLOOKUP(O2701,'Source Post 14 Status (6.30.26)'!A:B,2,FALSE)=1,0.15,0.5))),0.5)</f>
        <v>0.15</v>
      </c>
      <c r="Y2701" s="6">
        <f t="shared" si="42"/>
        <v>0</v>
      </c>
    </row>
    <row r="2702" spans="1:25" x14ac:dyDescent="0.3">
      <c r="A2702" t="str">
        <f>IF(B2702=1,COUNTIF($B$2:B2702,1),"")</f>
        <v/>
      </c>
      <c r="B2702" t="str">
        <f>IF(C2702=1,COUNTIF($H$2:H2702,H2702),"")</f>
        <v/>
      </c>
      <c r="C2702">
        <f>IF(G2702=List!$P$1,1,0)</f>
        <v>0</v>
      </c>
      <c r="D2702" s="1" t="str">
        <f>IF(E2702=1,COUNTIF($E$2:E2702,1),"")</f>
        <v/>
      </c>
      <c r="E2702" s="1" t="str">
        <f>IF(H2702=List!$P$2,1,"")</f>
        <v/>
      </c>
      <c r="F2702" s="2" t="s">
        <v>11828</v>
      </c>
      <c r="G2702" s="2" t="s">
        <v>9969</v>
      </c>
      <c r="H2702" s="2" t="s">
        <v>6484</v>
      </c>
      <c r="I2702" s="2" t="s">
        <v>3855</v>
      </c>
      <c r="J2702" s="2" t="s">
        <v>950</v>
      </c>
      <c r="K2702" s="2" t="s">
        <v>3915</v>
      </c>
      <c r="L2702" s="2" t="s">
        <v>3916</v>
      </c>
      <c r="M2702" s="2" t="s">
        <v>175</v>
      </c>
      <c r="N2702" s="2" t="s">
        <v>8515</v>
      </c>
      <c r="O2702" s="99">
        <v>22707</v>
      </c>
      <c r="P2702" s="2" t="s">
        <v>8360</v>
      </c>
      <c r="W2702" s="101">
        <v>1</v>
      </c>
      <c r="X2702" s="1">
        <f>IFERROR(IF(H2702="","",IF(O2702=0,0.15,IF(VLOOKUP(O2702,'Source Post 14 Status (6.30.26)'!A:B,2,FALSE)=1,0.15,0.5))),0.5)</f>
        <v>0.15</v>
      </c>
      <c r="Y2702" s="6">
        <f t="shared" si="42"/>
        <v>0</v>
      </c>
    </row>
    <row r="2703" spans="1:25" x14ac:dyDescent="0.3">
      <c r="A2703" t="str">
        <f>IF(B2703=1,COUNTIF($B$2:B2703,1),"")</f>
        <v/>
      </c>
      <c r="B2703" t="str">
        <f>IF(C2703=1,COUNTIF($H$2:H2703,H2703),"")</f>
        <v/>
      </c>
      <c r="C2703">
        <f>IF(G2703=List!$P$1,1,0)</f>
        <v>0</v>
      </c>
      <c r="D2703" s="1" t="str">
        <f>IF(E2703=1,COUNTIF($E$2:E2703,1),"")</f>
        <v/>
      </c>
      <c r="E2703" s="1" t="str">
        <f>IF(H2703=List!$P$2,1,"")</f>
        <v/>
      </c>
      <c r="F2703" s="2" t="s">
        <v>11828</v>
      </c>
      <c r="G2703" s="2" t="s">
        <v>9969</v>
      </c>
      <c r="H2703" s="2" t="s">
        <v>6484</v>
      </c>
      <c r="I2703" s="2" t="s">
        <v>3855</v>
      </c>
      <c r="J2703" s="2" t="s">
        <v>950</v>
      </c>
      <c r="K2703" s="2" t="s">
        <v>3915</v>
      </c>
      <c r="L2703" s="2" t="s">
        <v>3916</v>
      </c>
      <c r="M2703" s="2" t="s">
        <v>175</v>
      </c>
      <c r="N2703" s="2" t="s">
        <v>8515</v>
      </c>
      <c r="O2703" s="99">
        <v>0</v>
      </c>
      <c r="P2703" s="2" t="s">
        <v>8514</v>
      </c>
      <c r="W2703" s="101">
        <v>1</v>
      </c>
      <c r="X2703" s="1">
        <f>IFERROR(IF(H2703="","",IF(O2703=0,0.15,IF(VLOOKUP(O2703,'Source Post 14 Status (6.30.26)'!A:B,2,FALSE)=1,0.15,0.5))),0.5)</f>
        <v>0.15</v>
      </c>
      <c r="Y2703" s="6">
        <f t="shared" si="42"/>
        <v>0</v>
      </c>
    </row>
    <row r="2704" spans="1:25" x14ac:dyDescent="0.3">
      <c r="A2704" t="str">
        <f>IF(B2704=1,COUNTIF($B$2:B2704,1),"")</f>
        <v/>
      </c>
      <c r="B2704" t="str">
        <f>IF(C2704=1,COUNTIF($H$2:H2704,H2704),"")</f>
        <v/>
      </c>
      <c r="C2704">
        <f>IF(G2704=List!$P$1,1,0)</f>
        <v>0</v>
      </c>
      <c r="D2704" s="1" t="str">
        <f>IF(E2704=1,COUNTIF($E$2:E2704,1),"")</f>
        <v/>
      </c>
      <c r="E2704" s="1" t="str">
        <f>IF(H2704=List!$P$2,1,"")</f>
        <v/>
      </c>
      <c r="F2704" s="2" t="s">
        <v>11828</v>
      </c>
      <c r="G2704" s="2" t="s">
        <v>9969</v>
      </c>
      <c r="H2704" s="2" t="s">
        <v>6484</v>
      </c>
      <c r="I2704" s="2" t="s">
        <v>3855</v>
      </c>
      <c r="J2704" s="2" t="s">
        <v>950</v>
      </c>
      <c r="K2704" s="2" t="s">
        <v>3915</v>
      </c>
      <c r="L2704" s="2" t="s">
        <v>3916</v>
      </c>
      <c r="M2704" s="2" t="s">
        <v>175</v>
      </c>
      <c r="N2704" s="2" t="s">
        <v>8515</v>
      </c>
      <c r="O2704" s="99">
        <v>15878</v>
      </c>
      <c r="P2704" s="2" t="s">
        <v>7497</v>
      </c>
      <c r="W2704" s="101">
        <v>1</v>
      </c>
      <c r="X2704" s="1">
        <f>IFERROR(IF(H2704="","",IF(O2704=0,0.15,IF(VLOOKUP(O2704,'Source Post 14 Status (6.30.26)'!A:B,2,FALSE)=1,0.15,0.5))),0.5)</f>
        <v>0.15</v>
      </c>
      <c r="Y2704" s="6">
        <f t="shared" si="42"/>
        <v>0</v>
      </c>
    </row>
    <row r="2705" spans="1:25" x14ac:dyDescent="0.3">
      <c r="A2705" t="str">
        <f>IF(B2705=1,COUNTIF($B$2:B2705,1),"")</f>
        <v/>
      </c>
      <c r="B2705" t="str">
        <f>IF(C2705=1,COUNTIF($H$2:H2705,H2705),"")</f>
        <v/>
      </c>
      <c r="C2705">
        <f>IF(G2705=List!$P$1,1,0)</f>
        <v>0</v>
      </c>
      <c r="D2705" s="1" t="str">
        <f>IF(E2705=1,COUNTIF($E$2:E2705,1),"")</f>
        <v/>
      </c>
      <c r="E2705" s="1" t="str">
        <f>IF(H2705=List!$P$2,1,"")</f>
        <v/>
      </c>
      <c r="F2705" s="2" t="s">
        <v>11828</v>
      </c>
      <c r="G2705" s="2" t="s">
        <v>9969</v>
      </c>
      <c r="H2705" s="2" t="s">
        <v>6484</v>
      </c>
      <c r="I2705" s="2" t="s">
        <v>3855</v>
      </c>
      <c r="J2705" s="2" t="s">
        <v>950</v>
      </c>
      <c r="K2705" s="2" t="s">
        <v>3915</v>
      </c>
      <c r="L2705" s="2" t="s">
        <v>3916</v>
      </c>
      <c r="M2705" s="2" t="s">
        <v>175</v>
      </c>
      <c r="N2705" s="2" t="s">
        <v>8515</v>
      </c>
      <c r="O2705" s="99">
        <v>16960</v>
      </c>
      <c r="P2705" s="2" t="s">
        <v>11543</v>
      </c>
      <c r="W2705" s="101">
        <v>1</v>
      </c>
      <c r="X2705" s="1">
        <f>IFERROR(IF(H2705="","",IF(O2705=0,0.15,IF(VLOOKUP(O2705,'Source Post 14 Status (6.30.26)'!A:B,2,FALSE)=1,0.15,0.5))),0.5)</f>
        <v>0.15</v>
      </c>
      <c r="Y2705" s="6">
        <f t="shared" si="42"/>
        <v>0</v>
      </c>
    </row>
    <row r="2706" spans="1:25" x14ac:dyDescent="0.3">
      <c r="A2706" t="str">
        <f>IF(B2706=1,COUNTIF($B$2:B2706,1),"")</f>
        <v/>
      </c>
      <c r="B2706" t="str">
        <f>IF(C2706=1,COUNTIF($H$2:H2706,H2706),"")</f>
        <v/>
      </c>
      <c r="C2706">
        <f>IF(G2706=List!$P$1,1,0)</f>
        <v>0</v>
      </c>
      <c r="D2706" s="1" t="str">
        <f>IF(E2706=1,COUNTIF($E$2:E2706,1),"")</f>
        <v/>
      </c>
      <c r="E2706" s="1" t="str">
        <f>IF(H2706=List!$P$2,1,"")</f>
        <v/>
      </c>
      <c r="F2706" s="2" t="s">
        <v>11828</v>
      </c>
      <c r="G2706" s="2" t="s">
        <v>9969</v>
      </c>
      <c r="H2706" s="2" t="s">
        <v>6484</v>
      </c>
      <c r="I2706" s="2" t="s">
        <v>3855</v>
      </c>
      <c r="J2706" s="2" t="s">
        <v>950</v>
      </c>
      <c r="K2706" s="2" t="s">
        <v>3915</v>
      </c>
      <c r="L2706" s="2" t="s">
        <v>3916</v>
      </c>
      <c r="M2706" s="2" t="s">
        <v>175</v>
      </c>
      <c r="N2706" s="2" t="s">
        <v>8515</v>
      </c>
      <c r="O2706" s="99">
        <v>19984</v>
      </c>
      <c r="P2706" s="2" t="s">
        <v>11540</v>
      </c>
      <c r="W2706" s="101">
        <v>1</v>
      </c>
      <c r="X2706" s="1">
        <f>IFERROR(IF(H2706="","",IF(O2706=0,0.15,IF(VLOOKUP(O2706,'Source Post 14 Status (6.30.26)'!A:B,2,FALSE)=1,0.15,0.5))),0.5)</f>
        <v>0.15</v>
      </c>
      <c r="Y2706" s="6">
        <f t="shared" si="42"/>
        <v>0</v>
      </c>
    </row>
    <row r="2707" spans="1:25" x14ac:dyDescent="0.3">
      <c r="A2707" t="str">
        <f>IF(B2707=1,COUNTIF($B$2:B2707,1),"")</f>
        <v/>
      </c>
      <c r="B2707" t="str">
        <f>IF(C2707=1,COUNTIF($H$2:H2707,H2707),"")</f>
        <v/>
      </c>
      <c r="C2707">
        <f>IF(G2707=List!$P$1,1,0)</f>
        <v>0</v>
      </c>
      <c r="D2707" s="1" t="str">
        <f>IF(E2707=1,COUNTIF($E$2:E2707,1),"")</f>
        <v/>
      </c>
      <c r="E2707" s="1" t="str">
        <f>IF(H2707=List!$P$2,1,"")</f>
        <v/>
      </c>
      <c r="F2707" s="2" t="s">
        <v>11828</v>
      </c>
      <c r="G2707" s="2" t="s">
        <v>9969</v>
      </c>
      <c r="H2707" s="2" t="s">
        <v>6484</v>
      </c>
      <c r="I2707" s="2" t="s">
        <v>3855</v>
      </c>
      <c r="J2707" s="2" t="s">
        <v>950</v>
      </c>
      <c r="K2707" s="2" t="s">
        <v>3915</v>
      </c>
      <c r="L2707" s="2" t="s">
        <v>3916</v>
      </c>
      <c r="M2707" s="2" t="s">
        <v>175</v>
      </c>
      <c r="N2707" s="2" t="s">
        <v>8515</v>
      </c>
      <c r="O2707" s="99">
        <v>11928</v>
      </c>
      <c r="P2707" s="2" t="s">
        <v>11541</v>
      </c>
      <c r="W2707" s="101">
        <v>1</v>
      </c>
      <c r="X2707" s="1">
        <f>IFERROR(IF(H2707="","",IF(O2707=0,0.15,IF(VLOOKUP(O2707,'Source Post 14 Status (6.30.26)'!A:B,2,FALSE)=1,0.15,0.5))),0.5)</f>
        <v>0.5</v>
      </c>
      <c r="Y2707" s="6">
        <f t="shared" si="42"/>
        <v>0</v>
      </c>
    </row>
    <row r="2708" spans="1:25" x14ac:dyDescent="0.3">
      <c r="A2708" t="str">
        <f>IF(B2708=1,COUNTIF($B$2:B2708,1),"")</f>
        <v/>
      </c>
      <c r="B2708" t="str">
        <f>IF(C2708=1,COUNTIF($H$2:H2708,H2708),"")</f>
        <v/>
      </c>
      <c r="C2708">
        <f>IF(G2708=List!$P$1,1,0)</f>
        <v>0</v>
      </c>
      <c r="D2708" s="1" t="str">
        <f>IF(E2708=1,COUNTIF($E$2:E2708,1),"")</f>
        <v/>
      </c>
      <c r="E2708" s="1" t="str">
        <f>IF(H2708=List!$P$2,1,"")</f>
        <v/>
      </c>
      <c r="F2708" s="2" t="s">
        <v>11828</v>
      </c>
      <c r="G2708" s="2" t="s">
        <v>9969</v>
      </c>
      <c r="H2708" s="2" t="s">
        <v>6484</v>
      </c>
      <c r="I2708" s="2" t="s">
        <v>3855</v>
      </c>
      <c r="J2708" s="2" t="s">
        <v>950</v>
      </c>
      <c r="K2708" s="2" t="s">
        <v>3915</v>
      </c>
      <c r="L2708" s="2" t="s">
        <v>3916</v>
      </c>
      <c r="M2708" s="2" t="s">
        <v>175</v>
      </c>
      <c r="N2708" s="2" t="s">
        <v>8515</v>
      </c>
      <c r="O2708" s="99">
        <v>14777</v>
      </c>
      <c r="P2708" s="2" t="s">
        <v>7419</v>
      </c>
      <c r="W2708" s="101">
        <v>1</v>
      </c>
      <c r="X2708" s="1">
        <f>IFERROR(IF(H2708="","",IF(O2708=0,0.15,IF(VLOOKUP(O2708,'Source Post 14 Status (6.30.26)'!A:B,2,FALSE)=1,0.15,0.5))),0.5)</f>
        <v>0.15</v>
      </c>
      <c r="Y2708" s="6">
        <f t="shared" si="42"/>
        <v>0</v>
      </c>
    </row>
    <row r="2709" spans="1:25" x14ac:dyDescent="0.3">
      <c r="A2709" t="str">
        <f>IF(B2709=1,COUNTIF($B$2:B2709,1),"")</f>
        <v/>
      </c>
      <c r="B2709" t="str">
        <f>IF(C2709=1,COUNTIF($H$2:H2709,H2709),"")</f>
        <v/>
      </c>
      <c r="C2709">
        <f>IF(G2709=List!$P$1,1,0)</f>
        <v>0</v>
      </c>
      <c r="D2709" s="1" t="str">
        <f>IF(E2709=1,COUNTIF($E$2:E2709,1),"")</f>
        <v/>
      </c>
      <c r="E2709" s="1" t="str">
        <f>IF(H2709=List!$P$2,1,"")</f>
        <v/>
      </c>
      <c r="F2709" s="2" t="s">
        <v>11828</v>
      </c>
      <c r="G2709" s="2" t="s">
        <v>9969</v>
      </c>
      <c r="H2709" s="2" t="s">
        <v>6484</v>
      </c>
      <c r="I2709" s="2" t="s">
        <v>3855</v>
      </c>
      <c r="J2709" s="2" t="s">
        <v>950</v>
      </c>
      <c r="K2709" s="2" t="s">
        <v>3915</v>
      </c>
      <c r="L2709" s="2" t="s">
        <v>3916</v>
      </c>
      <c r="M2709" s="2" t="s">
        <v>175</v>
      </c>
      <c r="N2709" s="2" t="s">
        <v>8515</v>
      </c>
      <c r="O2709" s="99">
        <v>17943</v>
      </c>
      <c r="P2709" s="2" t="s">
        <v>7849</v>
      </c>
      <c r="W2709" s="101">
        <v>1</v>
      </c>
      <c r="X2709" s="1">
        <f>IFERROR(IF(H2709="","",IF(O2709=0,0.15,IF(VLOOKUP(O2709,'Source Post 14 Status (6.30.26)'!A:B,2,FALSE)=1,0.15,0.5))),0.5)</f>
        <v>0.15</v>
      </c>
      <c r="Y2709" s="6">
        <f t="shared" si="42"/>
        <v>0</v>
      </c>
    </row>
    <row r="2710" spans="1:25" x14ac:dyDescent="0.3">
      <c r="A2710" t="str">
        <f>IF(B2710=1,COUNTIF($B$2:B2710,1),"")</f>
        <v/>
      </c>
      <c r="B2710" t="str">
        <f>IF(C2710=1,COUNTIF($H$2:H2710,H2710),"")</f>
        <v/>
      </c>
      <c r="C2710">
        <f>IF(G2710=List!$P$1,1,0)</f>
        <v>0</v>
      </c>
      <c r="D2710" s="1" t="str">
        <f>IF(E2710=1,COUNTIF($E$2:E2710,1),"")</f>
        <v/>
      </c>
      <c r="E2710" s="1" t="str">
        <f>IF(H2710=List!$P$2,1,"")</f>
        <v/>
      </c>
      <c r="F2710" s="2" t="s">
        <v>11828</v>
      </c>
      <c r="G2710" s="2" t="s">
        <v>9969</v>
      </c>
      <c r="H2710" s="2" t="s">
        <v>6484</v>
      </c>
      <c r="I2710" s="2" t="s">
        <v>3855</v>
      </c>
      <c r="J2710" s="2" t="s">
        <v>950</v>
      </c>
      <c r="K2710" s="2" t="s">
        <v>3915</v>
      </c>
      <c r="L2710" s="2" t="s">
        <v>3916</v>
      </c>
      <c r="M2710" s="2" t="s">
        <v>175</v>
      </c>
      <c r="N2710" s="2" t="s">
        <v>8515</v>
      </c>
      <c r="O2710" s="99">
        <v>20757</v>
      </c>
      <c r="P2710" s="2" t="s">
        <v>8197</v>
      </c>
      <c r="W2710" s="101">
        <v>1</v>
      </c>
      <c r="X2710" s="1">
        <f>IFERROR(IF(H2710="","",IF(O2710=0,0.15,IF(VLOOKUP(O2710,'Source Post 14 Status (6.30.26)'!A:B,2,FALSE)=1,0.15,0.5))),0.5)</f>
        <v>0.15</v>
      </c>
      <c r="Y2710" s="6">
        <f t="shared" si="42"/>
        <v>0</v>
      </c>
    </row>
    <row r="2711" spans="1:25" x14ac:dyDescent="0.3">
      <c r="A2711" t="str">
        <f>IF(B2711=1,COUNTIF($B$2:B2711,1),"")</f>
        <v/>
      </c>
      <c r="B2711" t="str">
        <f>IF(C2711=1,COUNTIF($H$2:H2711,H2711),"")</f>
        <v/>
      </c>
      <c r="C2711">
        <f>IF(G2711=List!$P$1,1,0)</f>
        <v>0</v>
      </c>
      <c r="D2711" s="1" t="str">
        <f>IF(E2711=1,COUNTIF($E$2:E2711,1),"")</f>
        <v/>
      </c>
      <c r="E2711" s="1" t="str">
        <f>IF(H2711=List!$P$2,1,"")</f>
        <v/>
      </c>
      <c r="F2711" s="2" t="s">
        <v>11828</v>
      </c>
      <c r="G2711" s="2" t="s">
        <v>9969</v>
      </c>
      <c r="H2711" s="2" t="s">
        <v>6484</v>
      </c>
      <c r="I2711" s="2" t="s">
        <v>3855</v>
      </c>
      <c r="J2711" s="2" t="s">
        <v>950</v>
      </c>
      <c r="K2711" s="2" t="s">
        <v>3915</v>
      </c>
      <c r="L2711" s="2" t="s">
        <v>3916</v>
      </c>
      <c r="M2711" s="2" t="s">
        <v>175</v>
      </c>
      <c r="N2711" s="2" t="s">
        <v>8515</v>
      </c>
      <c r="O2711" s="99">
        <v>14889</v>
      </c>
      <c r="P2711" s="2" t="s">
        <v>11542</v>
      </c>
      <c r="W2711" s="101">
        <v>1</v>
      </c>
      <c r="X2711" s="1">
        <f>IFERROR(IF(H2711="","",IF(O2711=0,0.15,IF(VLOOKUP(O2711,'Source Post 14 Status (6.30.26)'!A:B,2,FALSE)=1,0.15,0.5))),0.5)</f>
        <v>0.15</v>
      </c>
      <c r="Y2711" s="6">
        <f t="shared" si="42"/>
        <v>0</v>
      </c>
    </row>
    <row r="2712" spans="1:25" x14ac:dyDescent="0.3">
      <c r="A2712" t="str">
        <f>IF(B2712=1,COUNTIF($B$2:B2712,1),"")</f>
        <v/>
      </c>
      <c r="B2712" t="str">
        <f>IF(C2712=1,COUNTIF($H$2:H2712,H2712),"")</f>
        <v/>
      </c>
      <c r="C2712">
        <f>IF(G2712=List!$P$1,1,0)</f>
        <v>0</v>
      </c>
      <c r="D2712" s="1" t="str">
        <f>IF(E2712=1,COUNTIF($E$2:E2712,1),"")</f>
        <v/>
      </c>
      <c r="E2712" s="1" t="str">
        <f>IF(H2712=List!$P$2,1,"")</f>
        <v/>
      </c>
      <c r="F2712" s="2" t="s">
        <v>11828</v>
      </c>
      <c r="G2712" s="2" t="s">
        <v>9970</v>
      </c>
      <c r="H2712" s="2" t="s">
        <v>6485</v>
      </c>
      <c r="I2712" s="2" t="s">
        <v>3855</v>
      </c>
      <c r="J2712" s="2" t="s">
        <v>950</v>
      </c>
      <c r="K2712" s="2" t="s">
        <v>3918</v>
      </c>
      <c r="L2712" s="2" t="s">
        <v>3919</v>
      </c>
      <c r="M2712" s="2" t="s">
        <v>159</v>
      </c>
      <c r="N2712" s="2" t="s">
        <v>756</v>
      </c>
      <c r="O2712" s="99">
        <v>9634</v>
      </c>
      <c r="P2712" s="2" t="s">
        <v>7091</v>
      </c>
      <c r="Q2712">
        <v>786500</v>
      </c>
      <c r="R2712">
        <v>786000</v>
      </c>
      <c r="S2712">
        <v>1570500</v>
      </c>
      <c r="T2712">
        <v>784500</v>
      </c>
      <c r="U2712">
        <v>787000</v>
      </c>
      <c r="V2712" t="s">
        <v>11562</v>
      </c>
      <c r="W2712" s="101">
        <v>46196.684581018519</v>
      </c>
      <c r="X2712" s="1">
        <f>IFERROR(IF(H2712="","",IF(O2712=0,0.15,IF(VLOOKUP(O2712,'Source Post 14 Status (6.30.26)'!A:B,2,FALSE)=1,0.15,0.5))),0.5)</f>
        <v>0.5</v>
      </c>
      <c r="Y2712" s="6">
        <f t="shared" si="42"/>
        <v>784500</v>
      </c>
    </row>
    <row r="2713" spans="1:25" x14ac:dyDescent="0.3">
      <c r="A2713" t="str">
        <f>IF(B2713=1,COUNTIF($B$2:B2713,1),"")</f>
        <v/>
      </c>
      <c r="B2713" t="str">
        <f>IF(C2713=1,COUNTIF($H$2:H2713,H2713),"")</f>
        <v/>
      </c>
      <c r="C2713">
        <f>IF(G2713=List!$P$1,1,0)</f>
        <v>0</v>
      </c>
      <c r="D2713" s="1" t="str">
        <f>IF(E2713=1,COUNTIF($E$2:E2713,1),"")</f>
        <v/>
      </c>
      <c r="E2713" s="1" t="str">
        <f>IF(H2713=List!$P$2,1,"")</f>
        <v/>
      </c>
      <c r="F2713" s="2" t="s">
        <v>11828</v>
      </c>
      <c r="G2713" s="2" t="s">
        <v>9970</v>
      </c>
      <c r="H2713" s="2" t="s">
        <v>6485</v>
      </c>
      <c r="I2713" s="2" t="s">
        <v>3855</v>
      </c>
      <c r="J2713" s="2" t="s">
        <v>950</v>
      </c>
      <c r="K2713" s="2" t="s">
        <v>3918</v>
      </c>
      <c r="L2713" s="2" t="s">
        <v>3919</v>
      </c>
      <c r="M2713" s="2" t="s">
        <v>159</v>
      </c>
      <c r="N2713" s="2" t="s">
        <v>756</v>
      </c>
      <c r="O2713" s="99">
        <v>10608</v>
      </c>
      <c r="P2713" s="2" t="s">
        <v>7157</v>
      </c>
      <c r="Q2713">
        <v>127000</v>
      </c>
      <c r="R2713">
        <v>127000</v>
      </c>
      <c r="S2713">
        <v>254000</v>
      </c>
      <c r="T2713">
        <v>127000</v>
      </c>
      <c r="U2713">
        <v>127000</v>
      </c>
      <c r="V2713" t="s">
        <v>11562</v>
      </c>
      <c r="W2713" s="101">
        <v>46196.629085381945</v>
      </c>
      <c r="X2713" s="1">
        <f>IFERROR(IF(H2713="","",IF(O2713=0,0.15,IF(VLOOKUP(O2713,'Source Post 14 Status (6.30.26)'!A:B,2,FALSE)=1,0.15,0.5))),0.5)</f>
        <v>0.15</v>
      </c>
      <c r="Y2713" s="6">
        <f t="shared" si="42"/>
        <v>38100</v>
      </c>
    </row>
    <row r="2714" spans="1:25" x14ac:dyDescent="0.3">
      <c r="A2714" t="str">
        <f>IF(B2714=1,COUNTIF($B$2:B2714,1),"")</f>
        <v/>
      </c>
      <c r="B2714" t="str">
        <f>IF(C2714=1,COUNTIF($H$2:H2714,H2714),"")</f>
        <v/>
      </c>
      <c r="C2714">
        <f>IF(G2714=List!$P$1,1,0)</f>
        <v>0</v>
      </c>
      <c r="D2714" s="1" t="str">
        <f>IF(E2714=1,COUNTIF($E$2:E2714,1),"")</f>
        <v/>
      </c>
      <c r="E2714" s="1" t="str">
        <f>IF(H2714=List!$P$2,1,"")</f>
        <v/>
      </c>
      <c r="F2714" s="2" t="s">
        <v>11828</v>
      </c>
      <c r="G2714" s="2" t="s">
        <v>9970</v>
      </c>
      <c r="H2714" s="2" t="s">
        <v>6485</v>
      </c>
      <c r="I2714" s="2" t="s">
        <v>3855</v>
      </c>
      <c r="J2714" s="2" t="s">
        <v>950</v>
      </c>
      <c r="K2714" s="2" t="s">
        <v>3918</v>
      </c>
      <c r="L2714" s="2" t="s">
        <v>3919</v>
      </c>
      <c r="M2714" s="2" t="s">
        <v>159</v>
      </c>
      <c r="N2714" s="2" t="s">
        <v>756</v>
      </c>
      <c r="O2714" s="99">
        <v>22465</v>
      </c>
      <c r="P2714" s="2" t="s">
        <v>8307</v>
      </c>
      <c r="Q2714">
        <v>703500</v>
      </c>
      <c r="R2714">
        <v>1248500</v>
      </c>
      <c r="S2714">
        <v>2499000</v>
      </c>
      <c r="T2714">
        <v>1250500</v>
      </c>
      <c r="U2714">
        <v>1251000</v>
      </c>
      <c r="V2714" t="s">
        <v>11562</v>
      </c>
      <c r="W2714" s="101">
        <v>46196.669364236113</v>
      </c>
      <c r="X2714" s="1">
        <f>IFERROR(IF(H2714="","",IF(O2714=0,0.15,IF(VLOOKUP(O2714,'Source Post 14 Status (6.30.26)'!A:B,2,FALSE)=1,0.15,0.5))),0.5)</f>
        <v>0.15</v>
      </c>
      <c r="Y2714" s="6">
        <f t="shared" si="42"/>
        <v>375225</v>
      </c>
    </row>
    <row r="2715" spans="1:25" x14ac:dyDescent="0.3">
      <c r="A2715" t="str">
        <f>IF(B2715=1,COUNTIF($B$2:B2715,1),"")</f>
        <v/>
      </c>
      <c r="B2715" t="str">
        <f>IF(C2715=1,COUNTIF($H$2:H2715,H2715),"")</f>
        <v/>
      </c>
      <c r="C2715">
        <f>IF(G2715=List!$P$1,1,0)</f>
        <v>0</v>
      </c>
      <c r="D2715" s="1" t="str">
        <f>IF(E2715=1,COUNTIF($E$2:E2715,1),"")</f>
        <v/>
      </c>
      <c r="E2715" s="1" t="str">
        <f>IF(H2715=List!$P$2,1,"")</f>
        <v/>
      </c>
      <c r="F2715" s="2" t="s">
        <v>11828</v>
      </c>
      <c r="G2715" s="2" t="s">
        <v>9970</v>
      </c>
      <c r="H2715" s="2" t="s">
        <v>6485</v>
      </c>
      <c r="I2715" s="2" t="s">
        <v>3855</v>
      </c>
      <c r="J2715" s="2" t="s">
        <v>950</v>
      </c>
      <c r="K2715" s="2" t="s">
        <v>3918</v>
      </c>
      <c r="L2715" s="2" t="s">
        <v>3919</v>
      </c>
      <c r="M2715" s="2" t="s">
        <v>159</v>
      </c>
      <c r="N2715" s="2" t="s">
        <v>756</v>
      </c>
      <c r="O2715" s="99">
        <v>11868</v>
      </c>
      <c r="P2715" s="2" t="s">
        <v>7279</v>
      </c>
      <c r="Q2715">
        <v>6159000</v>
      </c>
      <c r="R2715">
        <v>6154500</v>
      </c>
      <c r="S2715">
        <v>12311500</v>
      </c>
      <c r="T2715">
        <v>6157000</v>
      </c>
      <c r="U2715">
        <v>6149500</v>
      </c>
      <c r="V2715" t="s">
        <v>11562</v>
      </c>
      <c r="W2715" s="101">
        <v>46196.669591666665</v>
      </c>
      <c r="X2715" s="1">
        <f>IFERROR(IF(H2715="","",IF(O2715=0,0.15,IF(VLOOKUP(O2715,'Source Post 14 Status (6.30.26)'!A:B,2,FALSE)=1,0.15,0.5))),0.5)</f>
        <v>0.5</v>
      </c>
      <c r="Y2715" s="6">
        <f t="shared" si="42"/>
        <v>6153250</v>
      </c>
    </row>
    <row r="2716" spans="1:25" x14ac:dyDescent="0.3">
      <c r="A2716" t="str">
        <f>IF(B2716=1,COUNTIF($B$2:B2716,1),"")</f>
        <v/>
      </c>
      <c r="B2716" t="str">
        <f>IF(C2716=1,COUNTIF($H$2:H2716,H2716),"")</f>
        <v/>
      </c>
      <c r="C2716">
        <f>IF(G2716=List!$P$1,1,0)</f>
        <v>0</v>
      </c>
      <c r="D2716" s="1" t="str">
        <f>IF(E2716=1,COUNTIF($E$2:E2716,1),"")</f>
        <v/>
      </c>
      <c r="E2716" s="1" t="str">
        <f>IF(H2716=List!$P$2,1,"")</f>
        <v/>
      </c>
      <c r="F2716" s="2" t="s">
        <v>11828</v>
      </c>
      <c r="G2716" s="2" t="s">
        <v>9970</v>
      </c>
      <c r="H2716" s="2" t="s">
        <v>6485</v>
      </c>
      <c r="I2716" s="2" t="s">
        <v>3855</v>
      </c>
      <c r="J2716" s="2" t="s">
        <v>950</v>
      </c>
      <c r="K2716" s="2" t="s">
        <v>3918</v>
      </c>
      <c r="L2716" s="2" t="s">
        <v>3919</v>
      </c>
      <c r="M2716" s="2" t="s">
        <v>159</v>
      </c>
      <c r="N2716" s="2" t="s">
        <v>756</v>
      </c>
      <c r="O2716" s="99">
        <v>22988</v>
      </c>
      <c r="P2716" s="2" t="s">
        <v>11563</v>
      </c>
      <c r="Q2716">
        <v>3912000</v>
      </c>
      <c r="V2716" t="s">
        <v>11562</v>
      </c>
      <c r="W2716" s="101">
        <v>46196.68356203704</v>
      </c>
      <c r="X2716" s="1">
        <f>IFERROR(IF(H2716="","",IF(O2716=0,0.15,IF(VLOOKUP(O2716,'Source Post 14 Status (6.30.26)'!A:B,2,FALSE)=1,0.15,0.5))),0.5)</f>
        <v>0.15</v>
      </c>
      <c r="Y2716" s="6">
        <f t="shared" si="42"/>
        <v>0</v>
      </c>
    </row>
    <row r="2717" spans="1:25" x14ac:dyDescent="0.3">
      <c r="A2717" t="str">
        <f>IF(B2717=1,COUNTIF($B$2:B2717,1),"")</f>
        <v/>
      </c>
      <c r="B2717" t="str">
        <f>IF(C2717=1,COUNTIF($H$2:H2717,H2717),"")</f>
        <v/>
      </c>
      <c r="C2717">
        <f>IF(G2717=List!$P$1,1,0)</f>
        <v>0</v>
      </c>
      <c r="D2717" s="1" t="str">
        <f>IF(E2717=1,COUNTIF($E$2:E2717,1),"")</f>
        <v/>
      </c>
      <c r="E2717" s="1" t="str">
        <f>IF(H2717=List!$P$2,1,"")</f>
        <v/>
      </c>
      <c r="F2717" s="2" t="s">
        <v>11828</v>
      </c>
      <c r="G2717" s="2" t="s">
        <v>9970</v>
      </c>
      <c r="H2717" s="2" t="s">
        <v>6485</v>
      </c>
      <c r="I2717" s="2" t="s">
        <v>3855</v>
      </c>
      <c r="J2717" s="2" t="s">
        <v>950</v>
      </c>
      <c r="K2717" s="2" t="s">
        <v>3918</v>
      </c>
      <c r="L2717" s="2" t="s">
        <v>3919</v>
      </c>
      <c r="M2717" s="2" t="s">
        <v>159</v>
      </c>
      <c r="N2717" s="2" t="s">
        <v>756</v>
      </c>
      <c r="O2717" s="99">
        <v>25800</v>
      </c>
      <c r="P2717" s="2" t="s">
        <v>11564</v>
      </c>
      <c r="R2717">
        <v>4181111</v>
      </c>
      <c r="S2717">
        <v>4183250</v>
      </c>
      <c r="V2717" t="s">
        <v>11562</v>
      </c>
      <c r="W2717" s="101">
        <v>46196.683712384256</v>
      </c>
      <c r="X2717" s="1">
        <f>IFERROR(IF(H2717="","",IF(O2717=0,0.15,IF(VLOOKUP(O2717,'Source Post 14 Status (6.30.26)'!A:B,2,FALSE)=1,0.15,0.5))),0.5)</f>
        <v>0.15</v>
      </c>
      <c r="Y2717" s="6">
        <f t="shared" si="42"/>
        <v>0</v>
      </c>
    </row>
    <row r="2718" spans="1:25" x14ac:dyDescent="0.3">
      <c r="A2718" t="str">
        <f>IF(B2718=1,COUNTIF($B$2:B2718,1),"")</f>
        <v/>
      </c>
      <c r="B2718" t="str">
        <f>IF(C2718=1,COUNTIF($H$2:H2718,H2718),"")</f>
        <v/>
      </c>
      <c r="C2718">
        <f>IF(G2718=List!$P$1,1,0)</f>
        <v>0</v>
      </c>
      <c r="D2718" s="1" t="str">
        <f>IF(E2718=1,COUNTIF($E$2:E2718,1),"")</f>
        <v/>
      </c>
      <c r="E2718" s="1" t="str">
        <f>IF(H2718=List!$P$2,1,"")</f>
        <v/>
      </c>
      <c r="F2718" s="2" t="s">
        <v>11828</v>
      </c>
      <c r="G2718" s="2" t="s">
        <v>9970</v>
      </c>
      <c r="H2718" s="2" t="s">
        <v>6485</v>
      </c>
      <c r="I2718" s="2" t="s">
        <v>3855</v>
      </c>
      <c r="J2718" s="2" t="s">
        <v>950</v>
      </c>
      <c r="K2718" s="2" t="s">
        <v>3918</v>
      </c>
      <c r="L2718" s="2" t="s">
        <v>3919</v>
      </c>
      <c r="M2718" s="2" t="s">
        <v>159</v>
      </c>
      <c r="N2718" s="2" t="s">
        <v>756</v>
      </c>
      <c r="O2718" s="99">
        <v>0</v>
      </c>
      <c r="P2718" s="2" t="s">
        <v>8514</v>
      </c>
      <c r="S2718">
        <v>4175000</v>
      </c>
      <c r="T2718">
        <v>5115000</v>
      </c>
      <c r="U2718">
        <v>940000</v>
      </c>
      <c r="V2718" t="s">
        <v>11562</v>
      </c>
      <c r="W2718" s="101">
        <v>46197.668661539348</v>
      </c>
      <c r="X2718" s="1">
        <f>IFERROR(IF(H2718="","",IF(O2718=0,0.15,IF(VLOOKUP(O2718,'Source Post 14 Status (6.30.26)'!A:B,2,FALSE)=1,0.15,0.5))),0.5)</f>
        <v>0.15</v>
      </c>
      <c r="Y2718" s="6">
        <f t="shared" si="42"/>
        <v>908250</v>
      </c>
    </row>
    <row r="2719" spans="1:25" x14ac:dyDescent="0.3">
      <c r="A2719" t="str">
        <f>IF(B2719=1,COUNTIF($B$2:B2719,1),"")</f>
        <v/>
      </c>
      <c r="B2719" t="str">
        <f>IF(C2719=1,COUNTIF($H$2:H2719,H2719),"")</f>
        <v/>
      </c>
      <c r="C2719">
        <f>IF(G2719=List!$P$1,1,0)</f>
        <v>0</v>
      </c>
      <c r="D2719" s="1" t="str">
        <f>IF(E2719=1,COUNTIF($E$2:E2719,1),"")</f>
        <v/>
      </c>
      <c r="E2719" s="1" t="str">
        <f>IF(H2719=List!$P$2,1,"")</f>
        <v/>
      </c>
      <c r="F2719" s="2" t="s">
        <v>11828</v>
      </c>
      <c r="G2719" s="2" t="s">
        <v>9970</v>
      </c>
      <c r="H2719" s="2" t="s">
        <v>6485</v>
      </c>
      <c r="I2719" s="2" t="s">
        <v>3855</v>
      </c>
      <c r="J2719" s="2" t="s">
        <v>950</v>
      </c>
      <c r="K2719" s="2" t="s">
        <v>3918</v>
      </c>
      <c r="L2719" s="2" t="s">
        <v>3919</v>
      </c>
      <c r="M2719" s="2" t="s">
        <v>159</v>
      </c>
      <c r="N2719" s="2" t="s">
        <v>756</v>
      </c>
      <c r="O2719" s="99">
        <v>16429</v>
      </c>
      <c r="P2719" s="2" t="s">
        <v>7572</v>
      </c>
      <c r="Q2719">
        <v>823500</v>
      </c>
      <c r="R2719">
        <v>822000</v>
      </c>
      <c r="S2719">
        <v>1644500</v>
      </c>
      <c r="T2719">
        <v>822500</v>
      </c>
      <c r="U2719">
        <v>823000</v>
      </c>
      <c r="V2719" t="s">
        <v>11562</v>
      </c>
      <c r="W2719" s="101">
        <v>46196.62986940972</v>
      </c>
      <c r="X2719" s="1">
        <f>IFERROR(IF(H2719="","",IF(O2719=0,0.15,IF(VLOOKUP(O2719,'Source Post 14 Status (6.30.26)'!A:B,2,FALSE)=1,0.15,0.5))),0.5)</f>
        <v>0.15</v>
      </c>
      <c r="Y2719" s="6">
        <f t="shared" si="42"/>
        <v>246825</v>
      </c>
    </row>
    <row r="2720" spans="1:25" x14ac:dyDescent="0.3">
      <c r="A2720" t="str">
        <f>IF(B2720=1,COUNTIF($B$2:B2720,1),"")</f>
        <v/>
      </c>
      <c r="B2720" t="str">
        <f>IF(C2720=1,COUNTIF($H$2:H2720,H2720),"")</f>
        <v/>
      </c>
      <c r="C2720">
        <f>IF(G2720=List!$P$1,1,0)</f>
        <v>0</v>
      </c>
      <c r="D2720" s="1" t="str">
        <f>IF(E2720=1,COUNTIF($E$2:E2720,1),"")</f>
        <v/>
      </c>
      <c r="E2720" s="1" t="str">
        <f>IF(H2720=List!$P$2,1,"")</f>
        <v/>
      </c>
      <c r="F2720" s="2" t="s">
        <v>11828</v>
      </c>
      <c r="G2720" s="2" t="s">
        <v>9970</v>
      </c>
      <c r="H2720" s="2" t="s">
        <v>6485</v>
      </c>
      <c r="I2720" s="2" t="s">
        <v>3855</v>
      </c>
      <c r="J2720" s="2" t="s">
        <v>950</v>
      </c>
      <c r="K2720" s="2" t="s">
        <v>3918</v>
      </c>
      <c r="L2720" s="2" t="s">
        <v>3919</v>
      </c>
      <c r="M2720" s="2" t="s">
        <v>159</v>
      </c>
      <c r="N2720" s="2" t="s">
        <v>756</v>
      </c>
      <c r="O2720" s="99">
        <v>20543</v>
      </c>
      <c r="P2720" s="2" t="s">
        <v>8121</v>
      </c>
      <c r="Q2720">
        <v>151500</v>
      </c>
      <c r="R2720">
        <v>151500</v>
      </c>
      <c r="S2720">
        <v>151500</v>
      </c>
      <c r="T2720">
        <v>151500</v>
      </c>
      <c r="U2720">
        <v>151500</v>
      </c>
      <c r="V2720" t="s">
        <v>11562</v>
      </c>
      <c r="W2720" s="101">
        <v>46196.669777974537</v>
      </c>
      <c r="X2720" s="1">
        <f>IFERROR(IF(H2720="","",IF(O2720=0,0.15,IF(VLOOKUP(O2720,'Source Post 14 Status (6.30.26)'!A:B,2,FALSE)=1,0.15,0.5))),0.5)</f>
        <v>0.5</v>
      </c>
      <c r="Y2720" s="6">
        <f t="shared" si="42"/>
        <v>151500</v>
      </c>
    </row>
    <row r="2721" spans="1:25" x14ac:dyDescent="0.3">
      <c r="A2721" t="str">
        <f>IF(B2721=1,COUNTIF($B$2:B2721,1),"")</f>
        <v/>
      </c>
      <c r="B2721" t="str">
        <f>IF(C2721=1,COUNTIF($H$2:H2721,H2721),"")</f>
        <v/>
      </c>
      <c r="C2721">
        <f>IF(G2721=List!$P$1,1,0)</f>
        <v>0</v>
      </c>
      <c r="D2721" s="1" t="str">
        <f>IF(E2721=1,COUNTIF($E$2:E2721,1),"")</f>
        <v/>
      </c>
      <c r="E2721" s="1" t="str">
        <f>IF(H2721=List!$P$2,1,"")</f>
        <v/>
      </c>
      <c r="F2721" s="2" t="s">
        <v>11828</v>
      </c>
      <c r="G2721" s="2" t="s">
        <v>9970</v>
      </c>
      <c r="H2721" s="2" t="s">
        <v>6485</v>
      </c>
      <c r="I2721" s="2" t="s">
        <v>3855</v>
      </c>
      <c r="J2721" s="2" t="s">
        <v>950</v>
      </c>
      <c r="K2721" s="2" t="s">
        <v>3918</v>
      </c>
      <c r="L2721" s="2" t="s">
        <v>3919</v>
      </c>
      <c r="M2721" s="2" t="s">
        <v>159</v>
      </c>
      <c r="N2721" s="2" t="s">
        <v>756</v>
      </c>
      <c r="O2721" s="99">
        <v>17523</v>
      </c>
      <c r="P2721" s="2" t="s">
        <v>7724</v>
      </c>
      <c r="Q2721">
        <v>856500</v>
      </c>
      <c r="R2721">
        <v>857000</v>
      </c>
      <c r="S2721">
        <v>1713000</v>
      </c>
      <c r="T2721">
        <v>856000</v>
      </c>
      <c r="U2721">
        <v>856500</v>
      </c>
      <c r="V2721" t="s">
        <v>11562</v>
      </c>
      <c r="W2721" s="101">
        <v>46196.668838807869</v>
      </c>
      <c r="X2721" s="1">
        <f>IFERROR(IF(H2721="","",IF(O2721=0,0.15,IF(VLOOKUP(O2721,'Source Post 14 Status (6.30.26)'!A:B,2,FALSE)=1,0.15,0.5))),0.5)</f>
        <v>0.15</v>
      </c>
      <c r="Y2721" s="6">
        <f t="shared" si="42"/>
        <v>256875</v>
      </c>
    </row>
    <row r="2722" spans="1:25" x14ac:dyDescent="0.3">
      <c r="A2722" t="str">
        <f>IF(B2722=1,COUNTIF($B$2:B2722,1),"")</f>
        <v/>
      </c>
      <c r="B2722" t="str">
        <f>IF(C2722=1,COUNTIF($H$2:H2722,H2722),"")</f>
        <v/>
      </c>
      <c r="C2722">
        <f>IF(G2722=List!$P$1,1,0)</f>
        <v>0</v>
      </c>
      <c r="D2722" s="1" t="str">
        <f>IF(E2722=1,COUNTIF($E$2:E2722,1),"")</f>
        <v/>
      </c>
      <c r="E2722" s="1" t="str">
        <f>IF(H2722=List!$P$2,1,"")</f>
        <v/>
      </c>
      <c r="F2722" s="2" t="s">
        <v>11828</v>
      </c>
      <c r="G2722" s="2" t="s">
        <v>9970</v>
      </c>
      <c r="H2722" s="2" t="s">
        <v>6485</v>
      </c>
      <c r="I2722" s="2" t="s">
        <v>3855</v>
      </c>
      <c r="J2722" s="2" t="s">
        <v>950</v>
      </c>
      <c r="K2722" s="2" t="s">
        <v>3918</v>
      </c>
      <c r="L2722" s="2" t="s">
        <v>3919</v>
      </c>
      <c r="M2722" s="2" t="s">
        <v>159</v>
      </c>
      <c r="N2722" s="2" t="s">
        <v>756</v>
      </c>
      <c r="O2722" s="99">
        <v>22392</v>
      </c>
      <c r="P2722" s="2" t="s">
        <v>8314</v>
      </c>
      <c r="Q2722">
        <v>2878500</v>
      </c>
      <c r="R2722">
        <v>2658500</v>
      </c>
      <c r="S2722">
        <v>5315000</v>
      </c>
      <c r="T2722">
        <v>2656500</v>
      </c>
      <c r="U2722">
        <v>2662000</v>
      </c>
      <c r="V2722" t="s">
        <v>11562</v>
      </c>
      <c r="W2722" s="101">
        <v>46196.670210104166</v>
      </c>
      <c r="X2722" s="1">
        <f>IFERROR(IF(H2722="","",IF(O2722=0,0.15,IF(VLOOKUP(O2722,'Source Post 14 Status (6.30.26)'!A:B,2,FALSE)=1,0.15,0.5))),0.5)</f>
        <v>0.5</v>
      </c>
      <c r="Y2722" s="6">
        <f t="shared" si="42"/>
        <v>2656500</v>
      </c>
    </row>
    <row r="2723" spans="1:25" x14ac:dyDescent="0.3">
      <c r="A2723" t="str">
        <f>IF(B2723=1,COUNTIF($B$2:B2723,1),"")</f>
        <v/>
      </c>
      <c r="B2723" t="str">
        <f>IF(C2723=1,COUNTIF($H$2:H2723,H2723),"")</f>
        <v/>
      </c>
      <c r="C2723">
        <f>IF(G2723=List!$P$1,1,0)</f>
        <v>0</v>
      </c>
      <c r="D2723" s="1" t="str">
        <f>IF(E2723=1,COUNTIF($E$2:E2723,1),"")</f>
        <v/>
      </c>
      <c r="E2723" s="1" t="str">
        <f>IF(H2723=List!$P$2,1,"")</f>
        <v/>
      </c>
      <c r="F2723" s="2" t="s">
        <v>11828</v>
      </c>
      <c r="G2723" s="2" t="s">
        <v>9970</v>
      </c>
      <c r="H2723" s="2" t="s">
        <v>6485</v>
      </c>
      <c r="I2723" s="2" t="s">
        <v>3855</v>
      </c>
      <c r="J2723" s="2" t="s">
        <v>950</v>
      </c>
      <c r="K2723" s="2" t="s">
        <v>3918</v>
      </c>
      <c r="L2723" s="2" t="s">
        <v>3919</v>
      </c>
      <c r="M2723" s="2" t="s">
        <v>159</v>
      </c>
      <c r="N2723" s="2" t="s">
        <v>756</v>
      </c>
      <c r="O2723" s="99">
        <v>14755</v>
      </c>
      <c r="P2723" s="2" t="s">
        <v>7421</v>
      </c>
      <c r="Q2723">
        <v>277300</v>
      </c>
      <c r="R2723">
        <v>273550</v>
      </c>
      <c r="S2723">
        <v>550775</v>
      </c>
      <c r="T2723">
        <v>277075</v>
      </c>
      <c r="U2723">
        <v>278100</v>
      </c>
      <c r="V2723" t="s">
        <v>11562</v>
      </c>
      <c r="W2723" s="101">
        <v>46196.684179166667</v>
      </c>
      <c r="X2723" s="1">
        <f>IFERROR(IF(H2723="","",IF(O2723=0,0.15,IF(VLOOKUP(O2723,'Source Post 14 Status (6.30.26)'!A:B,2,FALSE)=1,0.15,0.5))),0.5)</f>
        <v>0.15</v>
      </c>
      <c r="Y2723" s="6">
        <f t="shared" si="42"/>
        <v>83276</v>
      </c>
    </row>
    <row r="2724" spans="1:25" x14ac:dyDescent="0.3">
      <c r="A2724" t="str">
        <f>IF(B2724=1,COUNTIF($B$2:B2724,1),"")</f>
        <v/>
      </c>
      <c r="B2724" t="str">
        <f>IF(C2724=1,COUNTIF($H$2:H2724,H2724),"")</f>
        <v/>
      </c>
      <c r="C2724">
        <f>IF(G2724=List!$P$1,1,0)</f>
        <v>0</v>
      </c>
      <c r="D2724" s="1" t="str">
        <f>IF(E2724=1,COUNTIF($E$2:E2724,1),"")</f>
        <v/>
      </c>
      <c r="E2724" s="1" t="str">
        <f>IF(H2724=List!$P$2,1,"")</f>
        <v/>
      </c>
      <c r="F2724" s="2" t="s">
        <v>11828</v>
      </c>
      <c r="G2724" s="2" t="s">
        <v>9970</v>
      </c>
      <c r="H2724" s="2" t="s">
        <v>6485</v>
      </c>
      <c r="I2724" s="2" t="s">
        <v>3855</v>
      </c>
      <c r="J2724" s="2" t="s">
        <v>950</v>
      </c>
      <c r="K2724" s="2" t="s">
        <v>3918</v>
      </c>
      <c r="L2724" s="2" t="s">
        <v>3919</v>
      </c>
      <c r="M2724" s="2" t="s">
        <v>159</v>
      </c>
      <c r="N2724" s="2" t="s">
        <v>756</v>
      </c>
      <c r="O2724" s="99">
        <v>15446</v>
      </c>
      <c r="P2724" s="2" t="s">
        <v>7459</v>
      </c>
      <c r="Q2724">
        <v>168000</v>
      </c>
      <c r="R2724">
        <v>168000</v>
      </c>
      <c r="S2724">
        <v>336000</v>
      </c>
      <c r="T2724">
        <v>168000</v>
      </c>
      <c r="U2724">
        <v>168000</v>
      </c>
      <c r="V2724" t="s">
        <v>11562</v>
      </c>
      <c r="W2724" s="101">
        <v>46196.629478125004</v>
      </c>
      <c r="X2724" s="1">
        <f>IFERROR(IF(H2724="","",IF(O2724=0,0.15,IF(VLOOKUP(O2724,'Source Post 14 Status (6.30.26)'!A:B,2,FALSE)=1,0.15,0.5))),0.5)</f>
        <v>0.15</v>
      </c>
      <c r="Y2724" s="6">
        <f t="shared" si="42"/>
        <v>50400</v>
      </c>
    </row>
    <row r="2725" spans="1:25" x14ac:dyDescent="0.3">
      <c r="A2725" t="str">
        <f>IF(B2725=1,COUNTIF($B$2:B2725,1),"")</f>
        <v/>
      </c>
      <c r="B2725" t="str">
        <f>IF(C2725=1,COUNTIF($H$2:H2725,H2725),"")</f>
        <v/>
      </c>
      <c r="C2725">
        <f>IF(G2725=List!$P$1,1,0)</f>
        <v>0</v>
      </c>
      <c r="D2725" s="1" t="str">
        <f>IF(E2725=1,COUNTIF($E$2:E2725,1),"")</f>
        <v/>
      </c>
      <c r="E2725" s="1" t="str">
        <f>IF(H2725=List!$P$2,1,"")</f>
        <v/>
      </c>
      <c r="F2725" s="2" t="s">
        <v>11828</v>
      </c>
      <c r="G2725" s="2" t="s">
        <v>9970</v>
      </c>
      <c r="H2725" s="2" t="s">
        <v>6485</v>
      </c>
      <c r="I2725" s="2" t="s">
        <v>3855</v>
      </c>
      <c r="J2725" s="2" t="s">
        <v>950</v>
      </c>
      <c r="K2725" s="2" t="s">
        <v>3918</v>
      </c>
      <c r="L2725" s="2" t="s">
        <v>3919</v>
      </c>
      <c r="M2725" s="2" t="s">
        <v>159</v>
      </c>
      <c r="N2725" s="2" t="s">
        <v>756</v>
      </c>
      <c r="O2725" s="99">
        <v>19503</v>
      </c>
      <c r="P2725" s="2" t="s">
        <v>7914</v>
      </c>
      <c r="Q2725">
        <v>1756500</v>
      </c>
      <c r="R2725">
        <v>1756500</v>
      </c>
      <c r="S2725">
        <v>3513000</v>
      </c>
      <c r="T2725">
        <v>1756500</v>
      </c>
      <c r="U2725">
        <v>3001000</v>
      </c>
      <c r="V2725" t="s">
        <v>11562</v>
      </c>
      <c r="W2725" s="101">
        <v>46196.669007986115</v>
      </c>
      <c r="X2725" s="1">
        <f>IFERROR(IF(H2725="","",IF(O2725=0,0.15,IF(VLOOKUP(O2725,'Source Post 14 Status (6.30.26)'!A:B,2,FALSE)=1,0.15,0.5))),0.5)</f>
        <v>0.15</v>
      </c>
      <c r="Y2725" s="6">
        <f t="shared" si="42"/>
        <v>713625</v>
      </c>
    </row>
    <row r="2726" spans="1:25" x14ac:dyDescent="0.3">
      <c r="A2726" t="str">
        <f>IF(B2726=1,COUNTIF($B$2:B2726,1),"")</f>
        <v/>
      </c>
      <c r="B2726" t="str">
        <f>IF(C2726=1,COUNTIF($H$2:H2726,H2726),"")</f>
        <v/>
      </c>
      <c r="C2726">
        <f>IF(G2726=List!$P$1,1,0)</f>
        <v>0</v>
      </c>
      <c r="D2726" s="1" t="str">
        <f>IF(E2726=1,COUNTIF($E$2:E2726,1),"")</f>
        <v/>
      </c>
      <c r="E2726" s="1" t="str">
        <f>IF(H2726=List!$P$2,1,"")</f>
        <v/>
      </c>
      <c r="F2726" s="2" t="s">
        <v>11828</v>
      </c>
      <c r="G2726" s="2" t="s">
        <v>9970</v>
      </c>
      <c r="H2726" s="2" t="s">
        <v>6485</v>
      </c>
      <c r="I2726" s="2" t="s">
        <v>3855</v>
      </c>
      <c r="J2726" s="2" t="s">
        <v>950</v>
      </c>
      <c r="K2726" s="2" t="s">
        <v>3918</v>
      </c>
      <c r="L2726" s="2" t="s">
        <v>3919</v>
      </c>
      <c r="M2726" s="2" t="s">
        <v>159</v>
      </c>
      <c r="N2726" s="2" t="s">
        <v>756</v>
      </c>
      <c r="O2726" s="99">
        <v>24401</v>
      </c>
      <c r="P2726" s="2" t="s">
        <v>11561</v>
      </c>
      <c r="R2726">
        <v>1586500</v>
      </c>
      <c r="S2726">
        <v>1427000</v>
      </c>
      <c r="T2726">
        <v>713500</v>
      </c>
      <c r="U2726">
        <v>1254500</v>
      </c>
      <c r="V2726" t="s">
        <v>11562</v>
      </c>
      <c r="W2726" s="101">
        <v>46196.685263692132</v>
      </c>
      <c r="X2726" s="1">
        <f>IFERROR(IF(H2726="","",IF(O2726=0,0.15,IF(VLOOKUP(O2726,'Source Post 14 Status (6.30.26)'!A:B,2,FALSE)=1,0.15,0.5))),0.5)</f>
        <v>0.15</v>
      </c>
      <c r="Y2726" s="6">
        <f t="shared" si="42"/>
        <v>295200</v>
      </c>
    </row>
    <row r="2727" spans="1:25" x14ac:dyDescent="0.3">
      <c r="A2727" t="str">
        <f>IF(B2727=1,COUNTIF($B$2:B2727,1),"")</f>
        <v/>
      </c>
      <c r="B2727" t="str">
        <f>IF(C2727=1,COUNTIF($H$2:H2727,H2727),"")</f>
        <v/>
      </c>
      <c r="C2727">
        <f>IF(G2727=List!$P$1,1,0)</f>
        <v>0</v>
      </c>
      <c r="D2727" s="1" t="str">
        <f>IF(E2727=1,COUNTIF($E$2:E2727,1),"")</f>
        <v/>
      </c>
      <c r="E2727" s="1" t="str">
        <f>IF(H2727=List!$P$2,1,"")</f>
        <v/>
      </c>
      <c r="F2727" s="2" t="s">
        <v>11828</v>
      </c>
      <c r="G2727" s="2" t="s">
        <v>9970</v>
      </c>
      <c r="H2727" s="2" t="s">
        <v>6485</v>
      </c>
      <c r="I2727" s="2" t="s">
        <v>3855</v>
      </c>
      <c r="J2727" s="2" t="s">
        <v>950</v>
      </c>
      <c r="K2727" s="2" t="s">
        <v>3918</v>
      </c>
      <c r="L2727" s="2" t="s">
        <v>3919</v>
      </c>
      <c r="M2727" s="2" t="s">
        <v>159</v>
      </c>
      <c r="N2727" s="2" t="s">
        <v>756</v>
      </c>
      <c r="O2727" s="99">
        <v>20515</v>
      </c>
      <c r="P2727" s="2" t="s">
        <v>8098</v>
      </c>
      <c r="Q2727">
        <v>1107000</v>
      </c>
      <c r="R2727">
        <v>1107000</v>
      </c>
      <c r="S2727">
        <v>2693000</v>
      </c>
      <c r="T2727">
        <v>1586000</v>
      </c>
      <c r="U2727">
        <v>2068000</v>
      </c>
      <c r="V2727" t="s">
        <v>11562</v>
      </c>
      <c r="W2727" s="101">
        <v>46196.669164236111</v>
      </c>
      <c r="X2727" s="1">
        <f>IFERROR(IF(H2727="","",IF(O2727=0,0.15,IF(VLOOKUP(O2727,'Source Post 14 Status (6.30.26)'!A:B,2,FALSE)=1,0.15,0.5))),0.5)</f>
        <v>0.15</v>
      </c>
      <c r="Y2727" s="6">
        <f t="shared" si="42"/>
        <v>548100</v>
      </c>
    </row>
    <row r="2728" spans="1:25" x14ac:dyDescent="0.3">
      <c r="A2728" t="str">
        <f>IF(B2728=1,COUNTIF($B$2:B2728,1),"")</f>
        <v/>
      </c>
      <c r="B2728" t="str">
        <f>IF(C2728=1,COUNTIF($H$2:H2728,H2728),"")</f>
        <v/>
      </c>
      <c r="C2728">
        <f>IF(G2728=List!$P$1,1,0)</f>
        <v>0</v>
      </c>
      <c r="D2728" s="1" t="str">
        <f>IF(E2728=1,COUNTIF($E$2:E2728,1),"")</f>
        <v/>
      </c>
      <c r="E2728" s="1" t="str">
        <f>IF(H2728=List!$P$2,1,"")</f>
        <v/>
      </c>
      <c r="F2728" s="2" t="s">
        <v>11828</v>
      </c>
      <c r="G2728" s="2" t="s">
        <v>9971</v>
      </c>
      <c r="H2728" s="2" t="s">
        <v>6486</v>
      </c>
      <c r="I2728" s="2" t="s">
        <v>3855</v>
      </c>
      <c r="J2728" s="2" t="s">
        <v>950</v>
      </c>
      <c r="K2728" s="2" t="s">
        <v>3921</v>
      </c>
      <c r="L2728" s="2" t="s">
        <v>3922</v>
      </c>
      <c r="M2728" s="2" t="s">
        <v>159</v>
      </c>
      <c r="N2728" s="2" t="s">
        <v>756</v>
      </c>
      <c r="O2728" s="99">
        <v>27214</v>
      </c>
      <c r="P2728" s="2" t="s">
        <v>11568</v>
      </c>
      <c r="Q2728">
        <v>590500</v>
      </c>
      <c r="R2728">
        <v>590500</v>
      </c>
      <c r="S2728">
        <v>998000</v>
      </c>
      <c r="T2728">
        <v>591500</v>
      </c>
      <c r="U2728">
        <v>591500</v>
      </c>
      <c r="V2728" t="s">
        <v>8655</v>
      </c>
      <c r="W2728" s="101">
        <v>46196.45394521991</v>
      </c>
      <c r="X2728" s="1">
        <f>IFERROR(IF(H2728="","",IF(O2728=0,0.15,IF(VLOOKUP(O2728,'Source Post 14 Status (6.30.26)'!A:B,2,FALSE)=1,0.15,0.5))),0.5)</f>
        <v>0.5</v>
      </c>
      <c r="Y2728" s="6">
        <f t="shared" si="42"/>
        <v>591500</v>
      </c>
    </row>
    <row r="2729" spans="1:25" x14ac:dyDescent="0.3">
      <c r="A2729" t="str">
        <f>IF(B2729=1,COUNTIF($B$2:B2729,1),"")</f>
        <v/>
      </c>
      <c r="B2729" t="str">
        <f>IF(C2729=1,COUNTIF($H$2:H2729,H2729),"")</f>
        <v/>
      </c>
      <c r="C2729">
        <f>IF(G2729=List!$P$1,1,0)</f>
        <v>0</v>
      </c>
      <c r="D2729" s="1" t="str">
        <f>IF(E2729=1,COUNTIF($E$2:E2729,1),"")</f>
        <v/>
      </c>
      <c r="E2729" s="1" t="str">
        <f>IF(H2729=List!$P$2,1,"")</f>
        <v/>
      </c>
      <c r="F2729" s="2" t="s">
        <v>11828</v>
      </c>
      <c r="G2729" s="2" t="s">
        <v>9971</v>
      </c>
      <c r="H2729" s="2" t="s">
        <v>6486</v>
      </c>
      <c r="I2729" s="2" t="s">
        <v>3855</v>
      </c>
      <c r="J2729" s="2" t="s">
        <v>950</v>
      </c>
      <c r="K2729" s="2" t="s">
        <v>3921</v>
      </c>
      <c r="L2729" s="2" t="s">
        <v>3922</v>
      </c>
      <c r="M2729" s="2" t="s">
        <v>159</v>
      </c>
      <c r="N2729" s="2" t="s">
        <v>756</v>
      </c>
      <c r="O2729" s="99">
        <v>27065</v>
      </c>
      <c r="P2729" s="2" t="s">
        <v>11567</v>
      </c>
      <c r="R2729">
        <v>20929</v>
      </c>
      <c r="S2729">
        <v>41413</v>
      </c>
      <c r="T2729">
        <v>20558</v>
      </c>
      <c r="U2729">
        <v>20458</v>
      </c>
      <c r="V2729" t="s">
        <v>8655</v>
      </c>
      <c r="W2729" s="101">
        <v>46196.463897881942</v>
      </c>
      <c r="X2729" s="1">
        <f>IFERROR(IF(H2729="","",IF(O2729=0,0.15,IF(VLOOKUP(O2729,'Source Post 14 Status (6.30.26)'!A:B,2,FALSE)=1,0.15,0.5))),0.5)</f>
        <v>0.5</v>
      </c>
      <c r="Y2729" s="6">
        <f t="shared" si="42"/>
        <v>20508</v>
      </c>
    </row>
    <row r="2730" spans="1:25" x14ac:dyDescent="0.3">
      <c r="A2730" t="str">
        <f>IF(B2730=1,COUNTIF($B$2:B2730,1),"")</f>
        <v/>
      </c>
      <c r="B2730" t="str">
        <f>IF(C2730=1,COUNTIF($H$2:H2730,H2730),"")</f>
        <v/>
      </c>
      <c r="C2730">
        <f>IF(G2730=List!$P$1,1,0)</f>
        <v>0</v>
      </c>
      <c r="D2730" s="1" t="str">
        <f>IF(E2730=1,COUNTIF($E$2:E2730,1),"")</f>
        <v/>
      </c>
      <c r="E2730" s="1" t="str">
        <f>IF(H2730=List!$P$2,1,"")</f>
        <v/>
      </c>
      <c r="F2730" s="2" t="s">
        <v>11828</v>
      </c>
      <c r="G2730" s="2" t="s">
        <v>9971</v>
      </c>
      <c r="H2730" s="2" t="s">
        <v>6486</v>
      </c>
      <c r="I2730" s="2" t="s">
        <v>3855</v>
      </c>
      <c r="J2730" s="2" t="s">
        <v>950</v>
      </c>
      <c r="K2730" s="2" t="s">
        <v>3921</v>
      </c>
      <c r="L2730" s="2" t="s">
        <v>3922</v>
      </c>
      <c r="M2730" s="2" t="s">
        <v>159</v>
      </c>
      <c r="N2730" s="2" t="s">
        <v>756</v>
      </c>
      <c r="O2730" s="99">
        <v>0</v>
      </c>
      <c r="P2730" s="2" t="s">
        <v>8512</v>
      </c>
      <c r="W2730" s="101">
        <v>1</v>
      </c>
      <c r="X2730" s="1">
        <f>IFERROR(IF(H2730="","",IF(O2730=0,0.15,IF(VLOOKUP(O2730,'Source Post 14 Status (6.30.26)'!A:B,2,FALSE)=1,0.15,0.5))),0.5)</f>
        <v>0.15</v>
      </c>
      <c r="Y2730" s="6">
        <f t="shared" si="42"/>
        <v>0</v>
      </c>
    </row>
    <row r="2731" spans="1:25" x14ac:dyDescent="0.3">
      <c r="A2731" t="str">
        <f>IF(B2731=1,COUNTIF($B$2:B2731,1),"")</f>
        <v/>
      </c>
      <c r="B2731" t="str">
        <f>IF(C2731=1,COUNTIF($H$2:H2731,H2731),"")</f>
        <v/>
      </c>
      <c r="C2731">
        <f>IF(G2731=List!$P$1,1,0)</f>
        <v>0</v>
      </c>
      <c r="D2731" s="1" t="str">
        <f>IF(E2731=1,COUNTIF($E$2:E2731,1),"")</f>
        <v/>
      </c>
      <c r="E2731" s="1" t="str">
        <f>IF(H2731=List!$P$2,1,"")</f>
        <v/>
      </c>
      <c r="F2731" s="2" t="s">
        <v>11828</v>
      </c>
      <c r="G2731" s="2" t="s">
        <v>9971</v>
      </c>
      <c r="H2731" s="2" t="s">
        <v>6486</v>
      </c>
      <c r="I2731" s="2" t="s">
        <v>3855</v>
      </c>
      <c r="J2731" s="2" t="s">
        <v>950</v>
      </c>
      <c r="K2731" s="2" t="s">
        <v>3921</v>
      </c>
      <c r="L2731" s="2" t="s">
        <v>3922</v>
      </c>
      <c r="M2731" s="2" t="s">
        <v>159</v>
      </c>
      <c r="N2731" s="2" t="s">
        <v>756</v>
      </c>
      <c r="O2731" s="99">
        <v>17423</v>
      </c>
      <c r="P2731" s="2" t="s">
        <v>7733</v>
      </c>
      <c r="Q2731">
        <v>41000</v>
      </c>
      <c r="R2731">
        <v>40500</v>
      </c>
      <c r="S2731">
        <v>79500</v>
      </c>
      <c r="T2731">
        <v>39000</v>
      </c>
      <c r="U2731">
        <v>38500</v>
      </c>
      <c r="V2731" t="s">
        <v>8655</v>
      </c>
      <c r="W2731" s="101">
        <v>46196.460747916666</v>
      </c>
      <c r="X2731" s="1">
        <f>IFERROR(IF(H2731="","",IF(O2731=0,0.15,IF(VLOOKUP(O2731,'Source Post 14 Status (6.30.26)'!A:B,2,FALSE)=1,0.15,0.5))),0.5)</f>
        <v>0.15</v>
      </c>
      <c r="Y2731" s="6">
        <f t="shared" si="42"/>
        <v>11625</v>
      </c>
    </row>
    <row r="2732" spans="1:25" x14ac:dyDescent="0.3">
      <c r="A2732" t="str">
        <f>IF(B2732=1,COUNTIF($B$2:B2732,1),"")</f>
        <v/>
      </c>
      <c r="B2732" t="str">
        <f>IF(C2732=1,COUNTIF($H$2:H2732,H2732),"")</f>
        <v/>
      </c>
      <c r="C2732">
        <f>IF(G2732=List!$P$1,1,0)</f>
        <v>0</v>
      </c>
      <c r="D2732" s="1" t="str">
        <f>IF(E2732=1,COUNTIF($E$2:E2732,1),"")</f>
        <v/>
      </c>
      <c r="E2732" s="1" t="str">
        <f>IF(H2732=List!$P$2,1,"")</f>
        <v/>
      </c>
      <c r="F2732" s="2" t="s">
        <v>11828</v>
      </c>
      <c r="G2732" s="2" t="s">
        <v>9971</v>
      </c>
      <c r="H2732" s="2" t="s">
        <v>6486</v>
      </c>
      <c r="I2732" s="2" t="s">
        <v>3855</v>
      </c>
      <c r="J2732" s="2" t="s">
        <v>950</v>
      </c>
      <c r="K2732" s="2" t="s">
        <v>3921</v>
      </c>
      <c r="L2732" s="2" t="s">
        <v>3922</v>
      </c>
      <c r="M2732" s="2" t="s">
        <v>159</v>
      </c>
      <c r="N2732" s="2" t="s">
        <v>756</v>
      </c>
      <c r="O2732" s="99">
        <v>20820</v>
      </c>
      <c r="P2732" s="2" t="s">
        <v>8112</v>
      </c>
      <c r="Q2732">
        <v>109200</v>
      </c>
      <c r="R2732">
        <v>107850</v>
      </c>
      <c r="V2732" t="s">
        <v>8655</v>
      </c>
      <c r="W2732" s="101">
        <v>46196.455134722222</v>
      </c>
      <c r="X2732" s="1">
        <f>IFERROR(IF(H2732="","",IF(O2732=0,0.15,IF(VLOOKUP(O2732,'Source Post 14 Status (6.30.26)'!A:B,2,FALSE)=1,0.15,0.5))),0.5)</f>
        <v>0.15</v>
      </c>
      <c r="Y2732" s="6">
        <f t="shared" si="42"/>
        <v>0</v>
      </c>
    </row>
    <row r="2733" spans="1:25" x14ac:dyDescent="0.3">
      <c r="A2733" t="str">
        <f>IF(B2733=1,COUNTIF($B$2:B2733,1),"")</f>
        <v/>
      </c>
      <c r="B2733" t="str">
        <f>IF(C2733=1,COUNTIF($H$2:H2733,H2733),"")</f>
        <v/>
      </c>
      <c r="C2733">
        <f>IF(G2733=List!$P$1,1,0)</f>
        <v>0</v>
      </c>
      <c r="D2733" s="1" t="str">
        <f>IF(E2733=1,COUNTIF($E$2:E2733,1),"")</f>
        <v/>
      </c>
      <c r="E2733" s="1" t="str">
        <f>IF(H2733=List!$P$2,1,"")</f>
        <v/>
      </c>
      <c r="F2733" s="2" t="s">
        <v>11828</v>
      </c>
      <c r="G2733" s="2" t="s">
        <v>9971</v>
      </c>
      <c r="H2733" s="2" t="s">
        <v>6486</v>
      </c>
      <c r="I2733" s="2" t="s">
        <v>3855</v>
      </c>
      <c r="J2733" s="2" t="s">
        <v>950</v>
      </c>
      <c r="K2733" s="2" t="s">
        <v>3921</v>
      </c>
      <c r="L2733" s="2" t="s">
        <v>3922</v>
      </c>
      <c r="M2733" s="2" t="s">
        <v>159</v>
      </c>
      <c r="N2733" s="2" t="s">
        <v>756</v>
      </c>
      <c r="O2733" s="99">
        <v>24124</v>
      </c>
      <c r="P2733" s="2" t="s">
        <v>8486</v>
      </c>
      <c r="Q2733">
        <v>23958</v>
      </c>
      <c r="R2733">
        <v>23842</v>
      </c>
      <c r="S2733">
        <v>47339</v>
      </c>
      <c r="T2733">
        <v>23497</v>
      </c>
      <c r="U2733">
        <v>23392</v>
      </c>
      <c r="V2733" t="s">
        <v>8655</v>
      </c>
      <c r="W2733" s="101">
        <v>46196.462607986112</v>
      </c>
      <c r="X2733" s="1">
        <f>IFERROR(IF(H2733="","",IF(O2733=0,0.15,IF(VLOOKUP(O2733,'Source Post 14 Status (6.30.26)'!A:B,2,FALSE)=1,0.15,0.5))),0.5)</f>
        <v>0.15</v>
      </c>
      <c r="Y2733" s="6">
        <f t="shared" si="42"/>
        <v>7033</v>
      </c>
    </row>
    <row r="2734" spans="1:25" x14ac:dyDescent="0.3">
      <c r="A2734" t="str">
        <f>IF(B2734=1,COUNTIF($B$2:B2734,1),"")</f>
        <v/>
      </c>
      <c r="B2734" t="str">
        <f>IF(C2734=1,COUNTIF($H$2:H2734,H2734),"")</f>
        <v/>
      </c>
      <c r="C2734">
        <f>IF(G2734=List!$P$1,1,0)</f>
        <v>0</v>
      </c>
      <c r="D2734" s="1" t="str">
        <f>IF(E2734=1,COUNTIF($E$2:E2734,1),"")</f>
        <v/>
      </c>
      <c r="E2734" s="1" t="str">
        <f>IF(H2734=List!$P$2,1,"")</f>
        <v/>
      </c>
      <c r="F2734" s="2" t="s">
        <v>11828</v>
      </c>
      <c r="G2734" s="2" t="s">
        <v>9971</v>
      </c>
      <c r="H2734" s="2" t="s">
        <v>6486</v>
      </c>
      <c r="I2734" s="2" t="s">
        <v>3855</v>
      </c>
      <c r="J2734" s="2" t="s">
        <v>950</v>
      </c>
      <c r="K2734" s="2" t="s">
        <v>3921</v>
      </c>
      <c r="L2734" s="2" t="s">
        <v>3922</v>
      </c>
      <c r="M2734" s="2" t="s">
        <v>159</v>
      </c>
      <c r="N2734" s="2" t="s">
        <v>756</v>
      </c>
      <c r="O2734" s="99">
        <v>24394</v>
      </c>
      <c r="P2734" s="2" t="s">
        <v>8498</v>
      </c>
      <c r="Q2734">
        <v>103326</v>
      </c>
      <c r="R2734">
        <v>47955</v>
      </c>
      <c r="S2734">
        <v>823170</v>
      </c>
      <c r="T2734">
        <v>193130</v>
      </c>
      <c r="U2734">
        <v>190815</v>
      </c>
      <c r="V2734" t="s">
        <v>8655</v>
      </c>
      <c r="W2734" s="101">
        <v>46196.456002430554</v>
      </c>
      <c r="X2734" s="1">
        <f>IFERROR(IF(H2734="","",IF(O2734=0,0.15,IF(VLOOKUP(O2734,'Source Post 14 Status (6.30.26)'!A:B,2,FALSE)=1,0.15,0.5))),0.5)</f>
        <v>0.15</v>
      </c>
      <c r="Y2734" s="6">
        <f t="shared" si="42"/>
        <v>57592</v>
      </c>
    </row>
    <row r="2735" spans="1:25" x14ac:dyDescent="0.3">
      <c r="A2735" t="str">
        <f>IF(B2735=1,COUNTIF($B$2:B2735,1),"")</f>
        <v/>
      </c>
      <c r="B2735" t="str">
        <f>IF(C2735=1,COUNTIF($H$2:H2735,H2735),"")</f>
        <v/>
      </c>
      <c r="C2735">
        <f>IF(G2735=List!$P$1,1,0)</f>
        <v>0</v>
      </c>
      <c r="D2735" s="1" t="str">
        <f>IF(E2735=1,COUNTIF($E$2:E2735,1),"")</f>
        <v/>
      </c>
      <c r="E2735" s="1" t="str">
        <f>IF(H2735=List!$P$2,1,"")</f>
        <v/>
      </c>
      <c r="F2735" s="2" t="s">
        <v>11828</v>
      </c>
      <c r="G2735" s="2" t="s">
        <v>9971</v>
      </c>
      <c r="H2735" s="2" t="s">
        <v>6486</v>
      </c>
      <c r="I2735" s="2" t="s">
        <v>3855</v>
      </c>
      <c r="J2735" s="2" t="s">
        <v>950</v>
      </c>
      <c r="K2735" s="2" t="s">
        <v>3921</v>
      </c>
      <c r="L2735" s="2" t="s">
        <v>3922</v>
      </c>
      <c r="M2735" s="2" t="s">
        <v>159</v>
      </c>
      <c r="N2735" s="2" t="s">
        <v>756</v>
      </c>
      <c r="O2735" s="99">
        <v>17606</v>
      </c>
      <c r="P2735" s="2" t="s">
        <v>7763</v>
      </c>
      <c r="Q2735">
        <v>179000</v>
      </c>
      <c r="R2735">
        <v>179000</v>
      </c>
      <c r="S2735">
        <v>358000</v>
      </c>
      <c r="T2735">
        <v>179000</v>
      </c>
      <c r="U2735">
        <v>179000</v>
      </c>
      <c r="V2735" t="s">
        <v>8655</v>
      </c>
      <c r="W2735" s="101">
        <v>46196.450730752316</v>
      </c>
      <c r="X2735" s="1">
        <f>IFERROR(IF(H2735="","",IF(O2735=0,0.15,IF(VLOOKUP(O2735,'Source Post 14 Status (6.30.26)'!A:B,2,FALSE)=1,0.15,0.5))),0.5)</f>
        <v>0.5</v>
      </c>
      <c r="Y2735" s="6">
        <f t="shared" si="42"/>
        <v>179000</v>
      </c>
    </row>
    <row r="2736" spans="1:25" x14ac:dyDescent="0.3">
      <c r="A2736" t="str">
        <f>IF(B2736=1,COUNTIF($B$2:B2736,1),"")</f>
        <v/>
      </c>
      <c r="B2736" t="str">
        <f>IF(C2736=1,COUNTIF($H$2:H2736,H2736),"")</f>
        <v/>
      </c>
      <c r="C2736">
        <f>IF(G2736=List!$P$1,1,0)</f>
        <v>0</v>
      </c>
      <c r="D2736" s="1" t="str">
        <f>IF(E2736=1,COUNTIF($E$2:E2736,1),"")</f>
        <v/>
      </c>
      <c r="E2736" s="1" t="str">
        <f>IF(H2736=List!$P$2,1,"")</f>
        <v/>
      </c>
      <c r="F2736" s="2" t="s">
        <v>11828</v>
      </c>
      <c r="G2736" s="2" t="s">
        <v>9971</v>
      </c>
      <c r="H2736" s="2" t="s">
        <v>6486</v>
      </c>
      <c r="I2736" s="2" t="s">
        <v>3855</v>
      </c>
      <c r="J2736" s="2" t="s">
        <v>950</v>
      </c>
      <c r="K2736" s="2" t="s">
        <v>3921</v>
      </c>
      <c r="L2736" s="2" t="s">
        <v>3922</v>
      </c>
      <c r="M2736" s="2" t="s">
        <v>159</v>
      </c>
      <c r="N2736" s="2" t="s">
        <v>756</v>
      </c>
      <c r="O2736" s="99">
        <v>18155</v>
      </c>
      <c r="P2736" s="2" t="s">
        <v>7903</v>
      </c>
      <c r="Q2736">
        <v>18695</v>
      </c>
      <c r="R2736">
        <v>18603</v>
      </c>
      <c r="S2736">
        <v>18511</v>
      </c>
      <c r="V2736" t="s">
        <v>8655</v>
      </c>
      <c r="W2736" s="101">
        <v>46196.4579596412</v>
      </c>
      <c r="X2736" s="1">
        <f>IFERROR(IF(H2736="","",IF(O2736=0,0.15,IF(VLOOKUP(O2736,'Source Post 14 Status (6.30.26)'!A:B,2,FALSE)=1,0.15,0.5))),0.5)</f>
        <v>0.15</v>
      </c>
      <c r="Y2736" s="6">
        <f t="shared" si="42"/>
        <v>0</v>
      </c>
    </row>
    <row r="2737" spans="1:25" x14ac:dyDescent="0.3">
      <c r="A2737" t="str">
        <f>IF(B2737=1,COUNTIF($B$2:B2737,1),"")</f>
        <v/>
      </c>
      <c r="B2737" t="str">
        <f>IF(C2737=1,COUNTIF($H$2:H2737,H2737),"")</f>
        <v/>
      </c>
      <c r="C2737">
        <f>IF(G2737=List!$P$1,1,0)</f>
        <v>0</v>
      </c>
      <c r="D2737" s="1" t="str">
        <f>IF(E2737=1,COUNTIF($E$2:E2737,1),"")</f>
        <v/>
      </c>
      <c r="E2737" s="1" t="str">
        <f>IF(H2737=List!$P$2,1,"")</f>
        <v/>
      </c>
      <c r="F2737" s="2" t="s">
        <v>11828</v>
      </c>
      <c r="G2737" s="2" t="s">
        <v>9971</v>
      </c>
      <c r="H2737" s="2" t="s">
        <v>6486</v>
      </c>
      <c r="I2737" s="2" t="s">
        <v>3855</v>
      </c>
      <c r="J2737" s="2" t="s">
        <v>950</v>
      </c>
      <c r="K2737" s="2" t="s">
        <v>3921</v>
      </c>
      <c r="L2737" s="2" t="s">
        <v>3922</v>
      </c>
      <c r="M2737" s="2" t="s">
        <v>159</v>
      </c>
      <c r="N2737" s="2" t="s">
        <v>756</v>
      </c>
      <c r="O2737" s="99">
        <v>11926</v>
      </c>
      <c r="P2737" s="2" t="s">
        <v>7334</v>
      </c>
      <c r="Q2737">
        <v>73815</v>
      </c>
      <c r="R2737">
        <v>72818</v>
      </c>
      <c r="S2737">
        <v>142643</v>
      </c>
      <c r="T2737">
        <v>69825</v>
      </c>
      <c r="U2737">
        <v>68828</v>
      </c>
      <c r="V2737" t="s">
        <v>8655</v>
      </c>
      <c r="W2737" s="101">
        <v>46196.461340624999</v>
      </c>
      <c r="X2737" s="1">
        <f>IFERROR(IF(H2737="","",IF(O2737=0,0.15,IF(VLOOKUP(O2737,'Source Post 14 Status (6.30.26)'!A:B,2,FALSE)=1,0.15,0.5))),0.5)</f>
        <v>0.15</v>
      </c>
      <c r="Y2737" s="6">
        <f t="shared" si="42"/>
        <v>20798</v>
      </c>
    </row>
    <row r="2738" spans="1:25" x14ac:dyDescent="0.3">
      <c r="A2738" t="str">
        <f>IF(B2738=1,COUNTIF($B$2:B2738,1),"")</f>
        <v/>
      </c>
      <c r="B2738" t="str">
        <f>IF(C2738=1,COUNTIF($H$2:H2738,H2738),"")</f>
        <v/>
      </c>
      <c r="C2738">
        <f>IF(G2738=List!$P$1,1,0)</f>
        <v>0</v>
      </c>
      <c r="D2738" s="1" t="str">
        <f>IF(E2738=1,COUNTIF($E$2:E2738,1),"")</f>
        <v/>
      </c>
      <c r="E2738" s="1" t="str">
        <f>IF(H2738=List!$P$2,1,"")</f>
        <v/>
      </c>
      <c r="F2738" s="2" t="s">
        <v>11828</v>
      </c>
      <c r="G2738" s="2" t="s">
        <v>9971</v>
      </c>
      <c r="H2738" s="2" t="s">
        <v>6486</v>
      </c>
      <c r="I2738" s="2" t="s">
        <v>3855</v>
      </c>
      <c r="J2738" s="2" t="s">
        <v>950</v>
      </c>
      <c r="K2738" s="2" t="s">
        <v>3921</v>
      </c>
      <c r="L2738" s="2" t="s">
        <v>3922</v>
      </c>
      <c r="M2738" s="2" t="s">
        <v>159</v>
      </c>
      <c r="N2738" s="2" t="s">
        <v>756</v>
      </c>
      <c r="O2738" s="99">
        <v>19855</v>
      </c>
      <c r="P2738" s="2" t="s">
        <v>7926</v>
      </c>
      <c r="Q2738">
        <v>186557</v>
      </c>
      <c r="R2738">
        <v>183406</v>
      </c>
      <c r="S2738">
        <v>370288</v>
      </c>
      <c r="T2738">
        <v>186807</v>
      </c>
      <c r="U2738">
        <v>183506</v>
      </c>
      <c r="V2738" t="s">
        <v>8655</v>
      </c>
      <c r="W2738" s="101">
        <v>46196.454791979166</v>
      </c>
      <c r="X2738" s="1">
        <f>IFERROR(IF(H2738="","",IF(O2738=0,0.15,IF(VLOOKUP(O2738,'Source Post 14 Status (6.30.26)'!A:B,2,FALSE)=1,0.15,0.5))),0.5)</f>
        <v>0.15</v>
      </c>
      <c r="Y2738" s="6">
        <f t="shared" si="42"/>
        <v>55547</v>
      </c>
    </row>
    <row r="2739" spans="1:25" x14ac:dyDescent="0.3">
      <c r="A2739" t="str">
        <f>IF(B2739=1,COUNTIF($B$2:B2739,1),"")</f>
        <v/>
      </c>
      <c r="B2739" t="str">
        <f>IF(C2739=1,COUNTIF($H$2:H2739,H2739),"")</f>
        <v/>
      </c>
      <c r="C2739">
        <f>IF(G2739=List!$P$1,1,0)</f>
        <v>0</v>
      </c>
      <c r="D2739" s="1" t="str">
        <f>IF(E2739=1,COUNTIF($E$2:E2739,1),"")</f>
        <v/>
      </c>
      <c r="E2739" s="1" t="str">
        <f>IF(H2739=List!$P$2,1,"")</f>
        <v/>
      </c>
      <c r="F2739" s="2" t="s">
        <v>11828</v>
      </c>
      <c r="G2739" s="2" t="s">
        <v>9971</v>
      </c>
      <c r="H2739" s="2" t="s">
        <v>6486</v>
      </c>
      <c r="I2739" s="2" t="s">
        <v>3855</v>
      </c>
      <c r="J2739" s="2" t="s">
        <v>950</v>
      </c>
      <c r="K2739" s="2" t="s">
        <v>3921</v>
      </c>
      <c r="L2739" s="2" t="s">
        <v>3922</v>
      </c>
      <c r="M2739" s="2" t="s">
        <v>159</v>
      </c>
      <c r="N2739" s="2" t="s">
        <v>756</v>
      </c>
      <c r="O2739" s="99">
        <v>18156</v>
      </c>
      <c r="P2739" s="2" t="s">
        <v>7904</v>
      </c>
      <c r="Q2739">
        <v>97256</v>
      </c>
      <c r="R2739">
        <v>96070</v>
      </c>
      <c r="S2739">
        <v>188581</v>
      </c>
      <c r="T2739">
        <v>92511</v>
      </c>
      <c r="U2739">
        <v>91325</v>
      </c>
      <c r="V2739" t="s">
        <v>8655</v>
      </c>
      <c r="W2739" s="101">
        <v>46196.459978159721</v>
      </c>
      <c r="X2739" s="1">
        <f>IFERROR(IF(H2739="","",IF(O2739=0,0.15,IF(VLOOKUP(O2739,'Source Post 14 Status (6.30.26)'!A:B,2,FALSE)=1,0.15,0.5))),0.5)</f>
        <v>0.15</v>
      </c>
      <c r="Y2739" s="6">
        <f t="shared" si="42"/>
        <v>27575</v>
      </c>
    </row>
    <row r="2740" spans="1:25" x14ac:dyDescent="0.3">
      <c r="A2740" t="str">
        <f>IF(B2740=1,COUNTIF($B$2:B2740,1),"")</f>
        <v/>
      </c>
      <c r="B2740" t="str">
        <f>IF(C2740=1,COUNTIF($H$2:H2740,H2740),"")</f>
        <v/>
      </c>
      <c r="C2740">
        <f>IF(G2740=List!$P$1,1,0)</f>
        <v>0</v>
      </c>
      <c r="D2740" s="1" t="str">
        <f>IF(E2740=1,COUNTIF($E$2:E2740,1),"")</f>
        <v/>
      </c>
      <c r="E2740" s="1" t="str">
        <f>IF(H2740=List!$P$2,1,"")</f>
        <v/>
      </c>
      <c r="F2740" s="2" t="s">
        <v>11828</v>
      </c>
      <c r="G2740" s="2" t="s">
        <v>9971</v>
      </c>
      <c r="H2740" s="2" t="s">
        <v>6486</v>
      </c>
      <c r="I2740" s="2" t="s">
        <v>3855</v>
      </c>
      <c r="J2740" s="2" t="s">
        <v>950</v>
      </c>
      <c r="K2740" s="2" t="s">
        <v>3921</v>
      </c>
      <c r="L2740" s="2" t="s">
        <v>3922</v>
      </c>
      <c r="M2740" s="2" t="s">
        <v>159</v>
      </c>
      <c r="N2740" s="2" t="s">
        <v>756</v>
      </c>
      <c r="O2740" s="99">
        <v>0</v>
      </c>
      <c r="P2740" s="2" t="s">
        <v>11566</v>
      </c>
      <c r="W2740" s="101">
        <v>1</v>
      </c>
      <c r="X2740" s="1">
        <f>IFERROR(IF(H2740="","",IF(O2740=0,0.15,IF(VLOOKUP(O2740,'Source Post 14 Status (6.30.26)'!A:B,2,FALSE)=1,0.15,0.5))),0.5)</f>
        <v>0.15</v>
      </c>
      <c r="Y2740" s="6">
        <f t="shared" si="42"/>
        <v>0</v>
      </c>
    </row>
    <row r="2741" spans="1:25" x14ac:dyDescent="0.3">
      <c r="A2741" t="str">
        <f>IF(B2741=1,COUNTIF($B$2:B2741,1),"")</f>
        <v/>
      </c>
      <c r="B2741" t="str">
        <f>IF(C2741=1,COUNTIF($H$2:H2741,H2741),"")</f>
        <v/>
      </c>
      <c r="C2741">
        <f>IF(G2741=List!$P$1,1,0)</f>
        <v>0</v>
      </c>
      <c r="D2741" s="1" t="str">
        <f>IF(E2741=1,COUNTIF($E$2:E2741,1),"")</f>
        <v/>
      </c>
      <c r="E2741" s="1" t="str">
        <f>IF(H2741=List!$P$2,1,"")</f>
        <v/>
      </c>
      <c r="F2741" s="2" t="s">
        <v>11828</v>
      </c>
      <c r="G2741" s="2" t="s">
        <v>9971</v>
      </c>
      <c r="H2741" s="2" t="s">
        <v>6486</v>
      </c>
      <c r="I2741" s="2" t="s">
        <v>3855</v>
      </c>
      <c r="J2741" s="2" t="s">
        <v>950</v>
      </c>
      <c r="K2741" s="2" t="s">
        <v>3921</v>
      </c>
      <c r="L2741" s="2" t="s">
        <v>3922</v>
      </c>
      <c r="M2741" s="2" t="s">
        <v>159</v>
      </c>
      <c r="N2741" s="2" t="s">
        <v>756</v>
      </c>
      <c r="O2741" s="99">
        <v>0</v>
      </c>
      <c r="P2741" s="2" t="s">
        <v>8514</v>
      </c>
      <c r="W2741" s="101">
        <v>1</v>
      </c>
      <c r="X2741" s="1">
        <f>IFERROR(IF(H2741="","",IF(O2741=0,0.15,IF(VLOOKUP(O2741,'Source Post 14 Status (6.30.26)'!A:B,2,FALSE)=1,0.15,0.5))),0.5)</f>
        <v>0.15</v>
      </c>
      <c r="Y2741" s="6">
        <f t="shared" si="42"/>
        <v>0</v>
      </c>
    </row>
    <row r="2742" spans="1:25" x14ac:dyDescent="0.3">
      <c r="A2742" t="str">
        <f>IF(B2742=1,COUNTIF($B$2:B2742,1),"")</f>
        <v/>
      </c>
      <c r="B2742" t="str">
        <f>IF(C2742=1,COUNTIF($H$2:H2742,H2742),"")</f>
        <v/>
      </c>
      <c r="C2742">
        <f>IF(G2742=List!$P$1,1,0)</f>
        <v>0</v>
      </c>
      <c r="D2742" s="1" t="str">
        <f>IF(E2742=1,COUNTIF($E$2:E2742,1),"")</f>
        <v/>
      </c>
      <c r="E2742" s="1" t="str">
        <f>IF(H2742=List!$P$2,1,"")</f>
        <v/>
      </c>
      <c r="F2742" s="2" t="s">
        <v>11828</v>
      </c>
      <c r="G2742" s="2" t="s">
        <v>9971</v>
      </c>
      <c r="H2742" s="2" t="s">
        <v>6486</v>
      </c>
      <c r="I2742" s="2" t="s">
        <v>3855</v>
      </c>
      <c r="J2742" s="2" t="s">
        <v>950</v>
      </c>
      <c r="K2742" s="2" t="s">
        <v>3921</v>
      </c>
      <c r="L2742" s="2" t="s">
        <v>3922</v>
      </c>
      <c r="M2742" s="2" t="s">
        <v>159</v>
      </c>
      <c r="N2742" s="2" t="s">
        <v>756</v>
      </c>
      <c r="O2742" s="99">
        <v>0</v>
      </c>
      <c r="P2742" s="2" t="s">
        <v>8513</v>
      </c>
      <c r="Q2742">
        <v>5000</v>
      </c>
      <c r="R2742">
        <v>5000</v>
      </c>
      <c r="S2742">
        <v>10000</v>
      </c>
      <c r="T2742">
        <v>5000</v>
      </c>
      <c r="U2742">
        <v>5000</v>
      </c>
      <c r="V2742" t="s">
        <v>8655</v>
      </c>
      <c r="W2742" s="101">
        <v>46196.465845868057</v>
      </c>
      <c r="X2742" s="1">
        <f>IFERROR(IF(H2742="","",IF(O2742=0,0.15,IF(VLOOKUP(O2742,'Source Post 14 Status (6.30.26)'!A:B,2,FALSE)=1,0.15,0.5))),0.5)</f>
        <v>0.15</v>
      </c>
      <c r="Y2742" s="6">
        <f t="shared" si="42"/>
        <v>1500</v>
      </c>
    </row>
    <row r="2743" spans="1:25" x14ac:dyDescent="0.3">
      <c r="A2743" t="str">
        <f>IF(B2743=1,COUNTIF($B$2:B2743,1),"")</f>
        <v/>
      </c>
      <c r="B2743" t="str">
        <f>IF(C2743=1,COUNTIF($H$2:H2743,H2743),"")</f>
        <v/>
      </c>
      <c r="C2743">
        <f>IF(G2743=List!$P$1,1,0)</f>
        <v>0</v>
      </c>
      <c r="D2743" s="1" t="str">
        <f>IF(E2743=1,COUNTIF($E$2:E2743,1),"")</f>
        <v/>
      </c>
      <c r="E2743" s="1" t="str">
        <f>IF(H2743=List!$P$2,1,"")</f>
        <v/>
      </c>
      <c r="F2743" s="2" t="s">
        <v>11828</v>
      </c>
      <c r="G2743" s="2" t="s">
        <v>9971</v>
      </c>
      <c r="H2743" s="2" t="s">
        <v>6486</v>
      </c>
      <c r="I2743" s="2" t="s">
        <v>3855</v>
      </c>
      <c r="J2743" s="2" t="s">
        <v>950</v>
      </c>
      <c r="K2743" s="2" t="s">
        <v>3921</v>
      </c>
      <c r="L2743" s="2" t="s">
        <v>3922</v>
      </c>
      <c r="M2743" s="2" t="s">
        <v>159</v>
      </c>
      <c r="N2743" s="2" t="s">
        <v>756</v>
      </c>
      <c r="O2743" s="99">
        <v>9623</v>
      </c>
      <c r="P2743" s="2" t="s">
        <v>7114</v>
      </c>
      <c r="Q2743">
        <v>52500</v>
      </c>
      <c r="R2743">
        <v>51750</v>
      </c>
      <c r="S2743">
        <v>101250</v>
      </c>
      <c r="T2743">
        <v>49500</v>
      </c>
      <c r="U2743">
        <v>48750</v>
      </c>
      <c r="V2743" t="s">
        <v>8655</v>
      </c>
      <c r="W2743" s="101">
        <v>46196.461606747682</v>
      </c>
      <c r="X2743" s="1">
        <f>IFERROR(IF(H2743="","",IF(O2743=0,0.15,IF(VLOOKUP(O2743,'Source Post 14 Status (6.30.26)'!A:B,2,FALSE)=1,0.15,0.5))),0.5)</f>
        <v>0.15</v>
      </c>
      <c r="Y2743" s="6">
        <f t="shared" si="42"/>
        <v>14738</v>
      </c>
    </row>
    <row r="2744" spans="1:25" x14ac:dyDescent="0.3">
      <c r="A2744" t="str">
        <f>IF(B2744=1,COUNTIF($B$2:B2744,1),"")</f>
        <v/>
      </c>
      <c r="B2744" t="str">
        <f>IF(C2744=1,COUNTIF($H$2:H2744,H2744),"")</f>
        <v/>
      </c>
      <c r="C2744">
        <f>IF(G2744=List!$P$1,1,0)</f>
        <v>0</v>
      </c>
      <c r="D2744" s="1" t="str">
        <f>IF(E2744=1,COUNTIF($E$2:E2744,1),"")</f>
        <v/>
      </c>
      <c r="E2744" s="1" t="str">
        <f>IF(H2744=List!$P$2,1,"")</f>
        <v/>
      </c>
      <c r="F2744" s="2" t="s">
        <v>11828</v>
      </c>
      <c r="G2744" s="2" t="s">
        <v>9971</v>
      </c>
      <c r="H2744" s="2" t="s">
        <v>6486</v>
      </c>
      <c r="I2744" s="2" t="s">
        <v>3855</v>
      </c>
      <c r="J2744" s="2" t="s">
        <v>950</v>
      </c>
      <c r="K2744" s="2" t="s">
        <v>3921</v>
      </c>
      <c r="L2744" s="2" t="s">
        <v>3922</v>
      </c>
      <c r="M2744" s="2" t="s">
        <v>159</v>
      </c>
      <c r="N2744" s="2" t="s">
        <v>756</v>
      </c>
      <c r="O2744" s="99">
        <v>7331</v>
      </c>
      <c r="P2744" s="2" t="s">
        <v>6996</v>
      </c>
      <c r="Q2744">
        <v>66000</v>
      </c>
      <c r="R2744">
        <v>65000</v>
      </c>
      <c r="S2744">
        <v>127000</v>
      </c>
      <c r="T2744">
        <v>62000</v>
      </c>
      <c r="U2744">
        <v>61000</v>
      </c>
      <c r="V2744" t="s">
        <v>8655</v>
      </c>
      <c r="W2744" s="101">
        <v>46196.462050578702</v>
      </c>
      <c r="X2744" s="1">
        <f>IFERROR(IF(H2744="","",IF(O2744=0,0.15,IF(VLOOKUP(O2744,'Source Post 14 Status (6.30.26)'!A:B,2,FALSE)=1,0.15,0.5))),0.5)</f>
        <v>0.5</v>
      </c>
      <c r="Y2744" s="6">
        <f t="shared" si="42"/>
        <v>61500</v>
      </c>
    </row>
    <row r="2745" spans="1:25" x14ac:dyDescent="0.3">
      <c r="A2745" t="str">
        <f>IF(B2745=1,COUNTIF($B$2:B2745,1),"")</f>
        <v/>
      </c>
      <c r="B2745" t="str">
        <f>IF(C2745=1,COUNTIF($H$2:H2745,H2745),"")</f>
        <v/>
      </c>
      <c r="C2745">
        <f>IF(G2745=List!$P$1,1,0)</f>
        <v>0</v>
      </c>
      <c r="D2745" s="1" t="str">
        <f>IF(E2745=1,COUNTIF($E$2:E2745,1),"")</f>
        <v/>
      </c>
      <c r="E2745" s="1" t="str">
        <f>IF(H2745=List!$P$2,1,"")</f>
        <v/>
      </c>
      <c r="F2745" s="2" t="s">
        <v>11828</v>
      </c>
      <c r="G2745" s="2" t="s">
        <v>9971</v>
      </c>
      <c r="H2745" s="2" t="s">
        <v>6486</v>
      </c>
      <c r="I2745" s="2" t="s">
        <v>3855</v>
      </c>
      <c r="J2745" s="2" t="s">
        <v>950</v>
      </c>
      <c r="K2745" s="2" t="s">
        <v>3921</v>
      </c>
      <c r="L2745" s="2" t="s">
        <v>3922</v>
      </c>
      <c r="M2745" s="2" t="s">
        <v>159</v>
      </c>
      <c r="N2745" s="2" t="s">
        <v>756</v>
      </c>
      <c r="O2745" s="99">
        <v>17147</v>
      </c>
      <c r="P2745" s="2" t="s">
        <v>7718</v>
      </c>
      <c r="Q2745">
        <v>60750</v>
      </c>
      <c r="R2745">
        <v>60000</v>
      </c>
      <c r="S2745">
        <v>117750</v>
      </c>
      <c r="T2745">
        <v>57750</v>
      </c>
      <c r="U2745">
        <v>57000</v>
      </c>
      <c r="V2745" t="s">
        <v>8655</v>
      </c>
      <c r="W2745" s="101">
        <v>46196.461011458334</v>
      </c>
      <c r="X2745" s="1">
        <f>IFERROR(IF(H2745="","",IF(O2745=0,0.15,IF(VLOOKUP(O2745,'Source Post 14 Status (6.30.26)'!A:B,2,FALSE)=1,0.15,0.5))),0.5)</f>
        <v>0.15</v>
      </c>
      <c r="Y2745" s="6">
        <f t="shared" si="42"/>
        <v>17213</v>
      </c>
    </row>
    <row r="2746" spans="1:25" x14ac:dyDescent="0.3">
      <c r="A2746" t="str">
        <f>IF(B2746=1,COUNTIF($B$2:B2746,1),"")</f>
        <v/>
      </c>
      <c r="B2746" t="str">
        <f>IF(C2746=1,COUNTIF($H$2:H2746,H2746),"")</f>
        <v/>
      </c>
      <c r="C2746">
        <f>IF(G2746=List!$P$1,1,0)</f>
        <v>0</v>
      </c>
      <c r="D2746" s="1" t="str">
        <f>IF(E2746=1,COUNTIF($E$2:E2746,1),"")</f>
        <v/>
      </c>
      <c r="E2746" s="1" t="str">
        <f>IF(H2746=List!$P$2,1,"")</f>
        <v/>
      </c>
      <c r="F2746" s="2" t="s">
        <v>11828</v>
      </c>
      <c r="G2746" s="2" t="s">
        <v>9971</v>
      </c>
      <c r="H2746" s="2" t="s">
        <v>6486</v>
      </c>
      <c r="I2746" s="2" t="s">
        <v>3855</v>
      </c>
      <c r="J2746" s="2" t="s">
        <v>950</v>
      </c>
      <c r="K2746" s="2" t="s">
        <v>3921</v>
      </c>
      <c r="L2746" s="2" t="s">
        <v>3922</v>
      </c>
      <c r="M2746" s="2" t="s">
        <v>159</v>
      </c>
      <c r="N2746" s="2" t="s">
        <v>756</v>
      </c>
      <c r="O2746" s="99">
        <v>20365</v>
      </c>
      <c r="P2746" s="2" t="s">
        <v>8104</v>
      </c>
      <c r="Q2746">
        <v>28128</v>
      </c>
      <c r="R2746">
        <v>27990</v>
      </c>
      <c r="S2746">
        <v>55566</v>
      </c>
      <c r="V2746" t="s">
        <v>8655</v>
      </c>
      <c r="W2746" s="101">
        <v>46196.46230431713</v>
      </c>
      <c r="X2746" s="1">
        <f>IFERROR(IF(H2746="","",IF(O2746=0,0.15,IF(VLOOKUP(O2746,'Source Post 14 Status (6.30.26)'!A:B,2,FALSE)=1,0.15,0.5))),0.5)</f>
        <v>0.15</v>
      </c>
      <c r="Y2746" s="6">
        <f t="shared" si="42"/>
        <v>0</v>
      </c>
    </row>
    <row r="2747" spans="1:25" x14ac:dyDescent="0.3">
      <c r="A2747" t="str">
        <f>IF(B2747=1,COUNTIF($B$2:B2747,1),"")</f>
        <v/>
      </c>
      <c r="B2747" t="str">
        <f>IF(C2747=1,COUNTIF($H$2:H2747,H2747),"")</f>
        <v/>
      </c>
      <c r="C2747">
        <f>IF(G2747=List!$P$1,1,0)</f>
        <v>0</v>
      </c>
      <c r="D2747" s="1" t="str">
        <f>IF(E2747=1,COUNTIF($E$2:E2747,1),"")</f>
        <v/>
      </c>
      <c r="E2747" s="1" t="str">
        <f>IF(H2747=List!$P$2,1,"")</f>
        <v/>
      </c>
      <c r="F2747" s="2" t="s">
        <v>11828</v>
      </c>
      <c r="G2747" s="2" t="s">
        <v>9971</v>
      </c>
      <c r="H2747" s="2" t="s">
        <v>6486</v>
      </c>
      <c r="I2747" s="2" t="s">
        <v>3855</v>
      </c>
      <c r="J2747" s="2" t="s">
        <v>950</v>
      </c>
      <c r="K2747" s="2" t="s">
        <v>3921</v>
      </c>
      <c r="L2747" s="2" t="s">
        <v>3922</v>
      </c>
      <c r="M2747" s="2" t="s">
        <v>159</v>
      </c>
      <c r="N2747" s="2" t="s">
        <v>756</v>
      </c>
      <c r="O2747" s="99">
        <v>22462</v>
      </c>
      <c r="P2747" s="2" t="s">
        <v>11565</v>
      </c>
      <c r="Q2747">
        <v>543500</v>
      </c>
      <c r="R2747">
        <v>543500</v>
      </c>
      <c r="S2747">
        <v>1559000</v>
      </c>
      <c r="T2747">
        <v>783000</v>
      </c>
      <c r="U2747">
        <v>783000</v>
      </c>
      <c r="V2747" t="s">
        <v>8655</v>
      </c>
      <c r="W2747" s="101">
        <v>46196.456667708335</v>
      </c>
      <c r="X2747" s="1">
        <f>IFERROR(IF(H2747="","",IF(O2747=0,0.15,IF(VLOOKUP(O2747,'Source Post 14 Status (6.30.26)'!A:B,2,FALSE)=1,0.15,0.5))),0.5)</f>
        <v>0.5</v>
      </c>
      <c r="Y2747" s="6">
        <f t="shared" si="42"/>
        <v>783000</v>
      </c>
    </row>
    <row r="2748" spans="1:25" x14ac:dyDescent="0.3">
      <c r="A2748" t="str">
        <f>IF(B2748=1,COUNTIF($B$2:B2748,1),"")</f>
        <v/>
      </c>
      <c r="B2748" t="str">
        <f>IF(C2748=1,COUNTIF($H$2:H2748,H2748),"")</f>
        <v/>
      </c>
      <c r="C2748">
        <f>IF(G2748=List!$P$1,1,0)</f>
        <v>0</v>
      </c>
      <c r="D2748" s="1" t="str">
        <f>IF(E2748=1,COUNTIF($E$2:E2748,1),"")</f>
        <v/>
      </c>
      <c r="E2748" s="1" t="str">
        <f>IF(H2748=List!$P$2,1,"")</f>
        <v/>
      </c>
      <c r="F2748" s="2" t="s">
        <v>11828</v>
      </c>
      <c r="G2748" s="2" t="s">
        <v>9971</v>
      </c>
      <c r="H2748" s="2" t="s">
        <v>6486</v>
      </c>
      <c r="I2748" s="2" t="s">
        <v>3855</v>
      </c>
      <c r="J2748" s="2" t="s">
        <v>950</v>
      </c>
      <c r="K2748" s="2" t="s">
        <v>3921</v>
      </c>
      <c r="L2748" s="2" t="s">
        <v>3922</v>
      </c>
      <c r="M2748" s="2" t="s">
        <v>159</v>
      </c>
      <c r="N2748" s="2" t="s">
        <v>756</v>
      </c>
      <c r="O2748" s="99">
        <v>2492</v>
      </c>
      <c r="P2748" s="2" t="s">
        <v>6897</v>
      </c>
      <c r="Q2748">
        <v>1075000</v>
      </c>
      <c r="V2748" t="s">
        <v>8655</v>
      </c>
      <c r="W2748" s="101">
        <v>46196.451257870373</v>
      </c>
      <c r="X2748" s="1">
        <f>IFERROR(IF(H2748="","",IF(O2748=0,0.15,IF(VLOOKUP(O2748,'Source Post 14 Status (6.30.26)'!A:B,2,FALSE)=1,0.15,0.5))),0.5)</f>
        <v>0.5</v>
      </c>
      <c r="Y2748" s="6">
        <f t="shared" si="42"/>
        <v>0</v>
      </c>
    </row>
    <row r="2749" spans="1:25" x14ac:dyDescent="0.3">
      <c r="A2749" t="str">
        <f>IF(B2749=1,COUNTIF($B$2:B2749,1),"")</f>
        <v/>
      </c>
      <c r="B2749" t="str">
        <f>IF(C2749=1,COUNTIF($H$2:H2749,H2749),"")</f>
        <v/>
      </c>
      <c r="C2749">
        <f>IF(G2749=List!$P$1,1,0)</f>
        <v>0</v>
      </c>
      <c r="D2749" s="1" t="str">
        <f>IF(E2749=1,COUNTIF($E$2:E2749,1),"")</f>
        <v/>
      </c>
      <c r="E2749" s="1" t="str">
        <f>IF(H2749=List!$P$2,1,"")</f>
        <v/>
      </c>
      <c r="F2749" s="2" t="s">
        <v>11828</v>
      </c>
      <c r="G2749" s="2" t="s">
        <v>9971</v>
      </c>
      <c r="H2749" s="2" t="s">
        <v>6486</v>
      </c>
      <c r="I2749" s="2" t="s">
        <v>3855</v>
      </c>
      <c r="J2749" s="2" t="s">
        <v>950</v>
      </c>
      <c r="K2749" s="2" t="s">
        <v>3921</v>
      </c>
      <c r="L2749" s="2" t="s">
        <v>3922</v>
      </c>
      <c r="M2749" s="2" t="s">
        <v>159</v>
      </c>
      <c r="N2749" s="2" t="s">
        <v>756</v>
      </c>
      <c r="O2749" s="99">
        <v>24125</v>
      </c>
      <c r="P2749" s="2" t="s">
        <v>8487</v>
      </c>
      <c r="Q2749">
        <v>27237</v>
      </c>
      <c r="R2749">
        <v>27106</v>
      </c>
      <c r="S2749">
        <v>53819</v>
      </c>
      <c r="T2749">
        <v>26713</v>
      </c>
      <c r="U2749">
        <v>26582</v>
      </c>
      <c r="V2749" t="s">
        <v>8655</v>
      </c>
      <c r="W2749" s="101">
        <v>46196.462826585652</v>
      </c>
      <c r="X2749" s="1">
        <f>IFERROR(IF(H2749="","",IF(O2749=0,0.15,IF(VLOOKUP(O2749,'Source Post 14 Status (6.30.26)'!A:B,2,FALSE)=1,0.15,0.5))),0.5)</f>
        <v>0.15</v>
      </c>
      <c r="Y2749" s="6">
        <f t="shared" si="42"/>
        <v>7994</v>
      </c>
    </row>
    <row r="2750" spans="1:25" x14ac:dyDescent="0.3">
      <c r="A2750" t="str">
        <f>IF(B2750=1,COUNTIF($B$2:B2750,1),"")</f>
        <v/>
      </c>
      <c r="B2750" t="str">
        <f>IF(C2750=1,COUNTIF($H$2:H2750,H2750),"")</f>
        <v/>
      </c>
      <c r="C2750">
        <f>IF(G2750=List!$P$1,1,0)</f>
        <v>0</v>
      </c>
      <c r="D2750" s="1" t="str">
        <f>IF(E2750=1,COUNTIF($E$2:E2750,1),"")</f>
        <v/>
      </c>
      <c r="E2750" s="1" t="str">
        <f>IF(H2750=List!$P$2,1,"")</f>
        <v/>
      </c>
      <c r="F2750" s="2" t="s">
        <v>11828</v>
      </c>
      <c r="G2750" s="2" t="s">
        <v>9971</v>
      </c>
      <c r="H2750" s="2" t="s">
        <v>6487</v>
      </c>
      <c r="I2750" s="2" t="s">
        <v>3855</v>
      </c>
      <c r="J2750" s="2" t="s">
        <v>950</v>
      </c>
      <c r="K2750" s="2" t="s">
        <v>3921</v>
      </c>
      <c r="L2750" s="2" t="s">
        <v>3922</v>
      </c>
      <c r="M2750" s="2" t="s">
        <v>175</v>
      </c>
      <c r="N2750" s="2" t="s">
        <v>8515</v>
      </c>
      <c r="O2750" s="99">
        <v>17630</v>
      </c>
      <c r="P2750" s="2" t="s">
        <v>7768</v>
      </c>
      <c r="Q2750">
        <v>594000</v>
      </c>
      <c r="R2750">
        <v>594000</v>
      </c>
      <c r="S2750">
        <v>1187000</v>
      </c>
      <c r="T2750">
        <v>593500</v>
      </c>
      <c r="U2750">
        <v>593500</v>
      </c>
      <c r="V2750" t="s">
        <v>8655</v>
      </c>
      <c r="W2750" s="101">
        <v>46196.448973958337</v>
      </c>
      <c r="X2750" s="1">
        <f>IFERROR(IF(H2750="","",IF(O2750=0,0.15,IF(VLOOKUP(O2750,'Source Post 14 Status (6.30.26)'!A:B,2,FALSE)=1,0.15,0.5))),0.5)</f>
        <v>0.15</v>
      </c>
      <c r="Y2750" s="6">
        <f t="shared" si="42"/>
        <v>178050</v>
      </c>
    </row>
    <row r="2751" spans="1:25" x14ac:dyDescent="0.3">
      <c r="A2751" t="str">
        <f>IF(B2751=1,COUNTIF($B$2:B2751,1),"")</f>
        <v/>
      </c>
      <c r="B2751" t="str">
        <f>IF(C2751=1,COUNTIF($H$2:H2751,H2751),"")</f>
        <v/>
      </c>
      <c r="C2751">
        <f>IF(G2751=List!$P$1,1,0)</f>
        <v>0</v>
      </c>
      <c r="D2751" s="1" t="str">
        <f>IF(E2751=1,COUNTIF($E$2:E2751,1),"")</f>
        <v/>
      </c>
      <c r="E2751" s="1" t="str">
        <f>IF(H2751=List!$P$2,1,"")</f>
        <v/>
      </c>
      <c r="F2751" s="2" t="s">
        <v>11828</v>
      </c>
      <c r="G2751" s="2" t="s">
        <v>9971</v>
      </c>
      <c r="H2751" s="2" t="s">
        <v>6487</v>
      </c>
      <c r="I2751" s="2" t="s">
        <v>3855</v>
      </c>
      <c r="J2751" s="2" t="s">
        <v>950</v>
      </c>
      <c r="K2751" s="2" t="s">
        <v>3921</v>
      </c>
      <c r="L2751" s="2" t="s">
        <v>3922</v>
      </c>
      <c r="M2751" s="2" t="s">
        <v>175</v>
      </c>
      <c r="N2751" s="2" t="s">
        <v>8515</v>
      </c>
      <c r="O2751" s="99">
        <v>0</v>
      </c>
      <c r="P2751" s="2" t="s">
        <v>8514</v>
      </c>
      <c r="W2751" s="101">
        <v>1</v>
      </c>
      <c r="X2751" s="1">
        <f>IFERROR(IF(H2751="","",IF(O2751=0,0.15,IF(VLOOKUP(O2751,'Source Post 14 Status (6.30.26)'!A:B,2,FALSE)=1,0.15,0.5))),0.5)</f>
        <v>0.15</v>
      </c>
      <c r="Y2751" s="6">
        <f t="shared" si="42"/>
        <v>0</v>
      </c>
    </row>
    <row r="2752" spans="1:25" x14ac:dyDescent="0.3">
      <c r="A2752" t="str">
        <f>IF(B2752=1,COUNTIF($B$2:B2752,1),"")</f>
        <v/>
      </c>
      <c r="B2752" t="str">
        <f>IF(C2752=1,COUNTIF($H$2:H2752,H2752),"")</f>
        <v/>
      </c>
      <c r="C2752">
        <f>IF(G2752=List!$P$1,1,0)</f>
        <v>0</v>
      </c>
      <c r="D2752" s="1" t="str">
        <f>IF(E2752=1,COUNTIF($E$2:E2752,1),"")</f>
        <v/>
      </c>
      <c r="E2752" s="1" t="str">
        <f>IF(H2752=List!$P$2,1,"")</f>
        <v/>
      </c>
      <c r="F2752" s="2" t="s">
        <v>11828</v>
      </c>
      <c r="G2752" s="2" t="s">
        <v>9971</v>
      </c>
      <c r="H2752" s="2" t="s">
        <v>6487</v>
      </c>
      <c r="I2752" s="2" t="s">
        <v>3855</v>
      </c>
      <c r="J2752" s="2" t="s">
        <v>950</v>
      </c>
      <c r="K2752" s="2" t="s">
        <v>3921</v>
      </c>
      <c r="L2752" s="2" t="s">
        <v>3922</v>
      </c>
      <c r="M2752" s="2" t="s">
        <v>175</v>
      </c>
      <c r="N2752" s="2" t="s">
        <v>8515</v>
      </c>
      <c r="O2752" s="99">
        <v>0</v>
      </c>
      <c r="P2752" s="2" t="s">
        <v>8513</v>
      </c>
      <c r="Q2752">
        <v>5000</v>
      </c>
      <c r="R2752">
        <v>5000</v>
      </c>
      <c r="S2752">
        <v>10000</v>
      </c>
      <c r="T2752">
        <v>5000</v>
      </c>
      <c r="U2752">
        <v>5000</v>
      </c>
      <c r="V2752" t="s">
        <v>8655</v>
      </c>
      <c r="W2752" s="101">
        <v>46196.45031508102</v>
      </c>
      <c r="X2752" s="1">
        <f>IFERROR(IF(H2752="","",IF(O2752=0,0.15,IF(VLOOKUP(O2752,'Source Post 14 Status (6.30.26)'!A:B,2,FALSE)=1,0.15,0.5))),0.5)</f>
        <v>0.15</v>
      </c>
      <c r="Y2752" s="6">
        <f t="shared" si="42"/>
        <v>1500</v>
      </c>
    </row>
    <row r="2753" spans="1:25" x14ac:dyDescent="0.3">
      <c r="A2753" t="str">
        <f>IF(B2753=1,COUNTIF($B$2:B2753,1),"")</f>
        <v/>
      </c>
      <c r="B2753" t="str">
        <f>IF(C2753=1,COUNTIF($H$2:H2753,H2753),"")</f>
        <v/>
      </c>
      <c r="C2753">
        <f>IF(G2753=List!$P$1,1,0)</f>
        <v>0</v>
      </c>
      <c r="D2753" s="1" t="str">
        <f>IF(E2753=1,COUNTIF($E$2:E2753,1),"")</f>
        <v/>
      </c>
      <c r="E2753" s="1" t="str">
        <f>IF(H2753=List!$P$2,1,"")</f>
        <v/>
      </c>
      <c r="F2753" s="2" t="s">
        <v>11828</v>
      </c>
      <c r="G2753" s="2" t="s">
        <v>9971</v>
      </c>
      <c r="H2753" s="2" t="s">
        <v>6487</v>
      </c>
      <c r="I2753" s="2" t="s">
        <v>3855</v>
      </c>
      <c r="J2753" s="2" t="s">
        <v>950</v>
      </c>
      <c r="K2753" s="2" t="s">
        <v>3921</v>
      </c>
      <c r="L2753" s="2" t="s">
        <v>3922</v>
      </c>
      <c r="M2753" s="2" t="s">
        <v>175</v>
      </c>
      <c r="N2753" s="2" t="s">
        <v>8515</v>
      </c>
      <c r="O2753" s="99">
        <v>24280</v>
      </c>
      <c r="P2753" s="2" t="s">
        <v>8489</v>
      </c>
      <c r="Q2753">
        <v>307000</v>
      </c>
      <c r="R2753">
        <v>307000</v>
      </c>
      <c r="S2753">
        <v>614000</v>
      </c>
      <c r="T2753">
        <v>309000</v>
      </c>
      <c r="U2753">
        <v>309000</v>
      </c>
      <c r="V2753" t="s">
        <v>8655</v>
      </c>
      <c r="W2753" s="101">
        <v>46196.45000297454</v>
      </c>
      <c r="X2753" s="1">
        <f>IFERROR(IF(H2753="","",IF(O2753=0,0.15,IF(VLOOKUP(O2753,'Source Post 14 Status (6.30.26)'!A:B,2,FALSE)=1,0.15,0.5))),0.5)</f>
        <v>0.15</v>
      </c>
      <c r="Y2753" s="6">
        <f t="shared" si="42"/>
        <v>92700</v>
      </c>
    </row>
    <row r="2754" spans="1:25" x14ac:dyDescent="0.3">
      <c r="A2754" t="str">
        <f>IF(B2754=1,COUNTIF($B$2:B2754,1),"")</f>
        <v/>
      </c>
      <c r="B2754" t="str">
        <f>IF(C2754=1,COUNTIF($H$2:H2754,H2754),"")</f>
        <v/>
      </c>
      <c r="C2754">
        <f>IF(G2754=List!$P$1,1,0)</f>
        <v>0</v>
      </c>
      <c r="D2754" s="1" t="str">
        <f>IF(E2754=1,COUNTIF($E$2:E2754,1),"")</f>
        <v/>
      </c>
      <c r="E2754" s="1" t="str">
        <f>IF(H2754=List!$P$2,1,"")</f>
        <v/>
      </c>
      <c r="F2754" s="2" t="s">
        <v>11828</v>
      </c>
      <c r="G2754" s="2" t="s">
        <v>9972</v>
      </c>
      <c r="H2754" s="2" t="s">
        <v>6488</v>
      </c>
      <c r="I2754" s="2" t="s">
        <v>3855</v>
      </c>
      <c r="J2754" s="2" t="s">
        <v>950</v>
      </c>
      <c r="K2754" s="2" t="s">
        <v>3924</v>
      </c>
      <c r="L2754" s="2" t="s">
        <v>3925</v>
      </c>
      <c r="M2754" s="2" t="s">
        <v>159</v>
      </c>
      <c r="N2754" s="2" t="s">
        <v>756</v>
      </c>
      <c r="O2754" s="99">
        <v>7223</v>
      </c>
      <c r="P2754" s="2" t="s">
        <v>11569</v>
      </c>
      <c r="W2754" s="101">
        <v>1</v>
      </c>
      <c r="X2754" s="1">
        <f>IFERROR(IF(H2754="","",IF(O2754=0,0.15,IF(VLOOKUP(O2754,'Source Post 14 Status (6.30.26)'!A:B,2,FALSE)=1,0.15,0.5))),0.5)</f>
        <v>0.5</v>
      </c>
      <c r="Y2754" s="6">
        <f t="shared" si="42"/>
        <v>0</v>
      </c>
    </row>
    <row r="2755" spans="1:25" x14ac:dyDescent="0.3">
      <c r="A2755" t="str">
        <f>IF(B2755=1,COUNTIF($B$2:B2755,1),"")</f>
        <v/>
      </c>
      <c r="B2755" t="str">
        <f>IF(C2755=1,COUNTIF($H$2:H2755,H2755),"")</f>
        <v/>
      </c>
      <c r="C2755">
        <f>IF(G2755=List!$P$1,1,0)</f>
        <v>0</v>
      </c>
      <c r="D2755" s="1" t="str">
        <f>IF(E2755=1,COUNTIF($E$2:E2755,1),"")</f>
        <v/>
      </c>
      <c r="E2755" s="1" t="str">
        <f>IF(H2755=List!$P$2,1,"")</f>
        <v/>
      </c>
      <c r="F2755" s="2" t="s">
        <v>11828</v>
      </c>
      <c r="G2755" s="2" t="s">
        <v>9972</v>
      </c>
      <c r="H2755" s="2" t="s">
        <v>6488</v>
      </c>
      <c r="I2755" s="2" t="s">
        <v>3855</v>
      </c>
      <c r="J2755" s="2" t="s">
        <v>950</v>
      </c>
      <c r="K2755" s="2" t="s">
        <v>3924</v>
      </c>
      <c r="L2755" s="2" t="s">
        <v>3925</v>
      </c>
      <c r="M2755" s="2" t="s">
        <v>159</v>
      </c>
      <c r="N2755" s="2" t="s">
        <v>756</v>
      </c>
      <c r="O2755" s="99">
        <v>17911</v>
      </c>
      <c r="P2755" s="2" t="s">
        <v>11570</v>
      </c>
      <c r="W2755" s="101">
        <v>1</v>
      </c>
      <c r="X2755" s="1">
        <f>IFERROR(IF(H2755="","",IF(O2755=0,0.15,IF(VLOOKUP(O2755,'Source Post 14 Status (6.30.26)'!A:B,2,FALSE)=1,0.15,0.5))),0.5)</f>
        <v>0.15</v>
      </c>
      <c r="Y2755" s="6">
        <f t="shared" ref="Y2755:Y2818" si="43">IF(H2755="","",ROUND(MIN((T2755+U2755)*X2755,T2755),0))</f>
        <v>0</v>
      </c>
    </row>
    <row r="2756" spans="1:25" x14ac:dyDescent="0.3">
      <c r="A2756" t="str">
        <f>IF(B2756=1,COUNTIF($B$2:B2756,1),"")</f>
        <v/>
      </c>
      <c r="B2756" t="str">
        <f>IF(C2756=1,COUNTIF($H$2:H2756,H2756),"")</f>
        <v/>
      </c>
      <c r="C2756">
        <f>IF(G2756=List!$P$1,1,0)</f>
        <v>0</v>
      </c>
      <c r="D2756" s="1" t="str">
        <f>IF(E2756=1,COUNTIF($E$2:E2756,1),"")</f>
        <v/>
      </c>
      <c r="E2756" s="1" t="str">
        <f>IF(H2756=List!$P$2,1,"")</f>
        <v/>
      </c>
      <c r="F2756" s="2" t="s">
        <v>11828</v>
      </c>
      <c r="G2756" s="2" t="s">
        <v>9972</v>
      </c>
      <c r="H2756" s="2" t="s">
        <v>6488</v>
      </c>
      <c r="I2756" s="2" t="s">
        <v>3855</v>
      </c>
      <c r="J2756" s="2" t="s">
        <v>950</v>
      </c>
      <c r="K2756" s="2" t="s">
        <v>3924</v>
      </c>
      <c r="L2756" s="2" t="s">
        <v>3925</v>
      </c>
      <c r="M2756" s="2" t="s">
        <v>159</v>
      </c>
      <c r="N2756" s="2" t="s">
        <v>756</v>
      </c>
      <c r="O2756" s="99">
        <v>20073</v>
      </c>
      <c r="P2756" s="2" t="s">
        <v>8054</v>
      </c>
      <c r="W2756" s="101">
        <v>1</v>
      </c>
      <c r="X2756" s="1">
        <f>IFERROR(IF(H2756="","",IF(O2756=0,0.15,IF(VLOOKUP(O2756,'Source Post 14 Status (6.30.26)'!A:B,2,FALSE)=1,0.15,0.5))),0.5)</f>
        <v>0.15</v>
      </c>
      <c r="Y2756" s="6">
        <f t="shared" si="43"/>
        <v>0</v>
      </c>
    </row>
    <row r="2757" spans="1:25" x14ac:dyDescent="0.3">
      <c r="A2757" t="str">
        <f>IF(B2757=1,COUNTIF($B$2:B2757,1),"")</f>
        <v/>
      </c>
      <c r="B2757" t="str">
        <f>IF(C2757=1,COUNTIF($H$2:H2757,H2757),"")</f>
        <v/>
      </c>
      <c r="C2757">
        <f>IF(G2757=List!$P$1,1,0)</f>
        <v>0</v>
      </c>
      <c r="D2757" s="1" t="str">
        <f>IF(E2757=1,COUNTIF($E$2:E2757,1),"")</f>
        <v/>
      </c>
      <c r="E2757" s="1" t="str">
        <f>IF(H2757=List!$P$2,1,"")</f>
        <v/>
      </c>
      <c r="F2757" s="2" t="s">
        <v>11828</v>
      </c>
      <c r="G2757" s="2" t="s">
        <v>9972</v>
      </c>
      <c r="H2757" s="2" t="s">
        <v>6488</v>
      </c>
      <c r="I2757" s="2" t="s">
        <v>3855</v>
      </c>
      <c r="J2757" s="2" t="s">
        <v>950</v>
      </c>
      <c r="K2757" s="2" t="s">
        <v>3924</v>
      </c>
      <c r="L2757" s="2" t="s">
        <v>3925</v>
      </c>
      <c r="M2757" s="2" t="s">
        <v>159</v>
      </c>
      <c r="N2757" s="2" t="s">
        <v>756</v>
      </c>
      <c r="O2757" s="99">
        <v>1748</v>
      </c>
      <c r="P2757" s="2" t="s">
        <v>11571</v>
      </c>
      <c r="W2757" s="101">
        <v>1</v>
      </c>
      <c r="X2757" s="1">
        <f>IFERROR(IF(H2757="","",IF(O2757=0,0.15,IF(VLOOKUP(O2757,'Source Post 14 Status (6.30.26)'!A:B,2,FALSE)=1,0.15,0.5))),0.5)</f>
        <v>0.5</v>
      </c>
      <c r="Y2757" s="6">
        <f t="shared" si="43"/>
        <v>0</v>
      </c>
    </row>
    <row r="2758" spans="1:25" x14ac:dyDescent="0.3">
      <c r="A2758" t="str">
        <f>IF(B2758=1,COUNTIF($B$2:B2758,1),"")</f>
        <v/>
      </c>
      <c r="B2758" t="str">
        <f>IF(C2758=1,COUNTIF($H$2:H2758,H2758),"")</f>
        <v/>
      </c>
      <c r="C2758">
        <f>IF(G2758=List!$P$1,1,0)</f>
        <v>0</v>
      </c>
      <c r="D2758" s="1" t="str">
        <f>IF(E2758=1,COUNTIF($E$2:E2758,1),"")</f>
        <v/>
      </c>
      <c r="E2758" s="1" t="str">
        <f>IF(H2758=List!$P$2,1,"")</f>
        <v/>
      </c>
      <c r="F2758" s="2" t="s">
        <v>11828</v>
      </c>
      <c r="G2758" s="2" t="s">
        <v>9972</v>
      </c>
      <c r="H2758" s="2" t="s">
        <v>6488</v>
      </c>
      <c r="I2758" s="2" t="s">
        <v>3855</v>
      </c>
      <c r="J2758" s="2" t="s">
        <v>950</v>
      </c>
      <c r="K2758" s="2" t="s">
        <v>3924</v>
      </c>
      <c r="L2758" s="2" t="s">
        <v>3925</v>
      </c>
      <c r="M2758" s="2" t="s">
        <v>159</v>
      </c>
      <c r="N2758" s="2" t="s">
        <v>756</v>
      </c>
      <c r="O2758" s="99">
        <v>1778</v>
      </c>
      <c r="P2758" s="2" t="s">
        <v>11572</v>
      </c>
      <c r="W2758" s="101">
        <v>1</v>
      </c>
      <c r="X2758" s="1">
        <f>IFERROR(IF(H2758="","",IF(O2758=0,0.15,IF(VLOOKUP(O2758,'Source Post 14 Status (6.30.26)'!A:B,2,FALSE)=1,0.15,0.5))),0.5)</f>
        <v>0.5</v>
      </c>
      <c r="Y2758" s="6">
        <f t="shared" si="43"/>
        <v>0</v>
      </c>
    </row>
    <row r="2759" spans="1:25" x14ac:dyDescent="0.3">
      <c r="A2759" t="str">
        <f>IF(B2759=1,COUNTIF($B$2:B2759,1),"")</f>
        <v/>
      </c>
      <c r="B2759" t="str">
        <f>IF(C2759=1,COUNTIF($H$2:H2759,H2759),"")</f>
        <v/>
      </c>
      <c r="C2759">
        <f>IF(G2759=List!$P$1,1,0)</f>
        <v>0</v>
      </c>
      <c r="D2759" s="1" t="str">
        <f>IF(E2759=1,COUNTIF($E$2:E2759,1),"")</f>
        <v/>
      </c>
      <c r="E2759" s="1" t="str">
        <f>IF(H2759=List!$P$2,1,"")</f>
        <v/>
      </c>
      <c r="F2759" s="2" t="s">
        <v>11828</v>
      </c>
      <c r="G2759" s="2" t="s">
        <v>9972</v>
      </c>
      <c r="H2759" s="2" t="s">
        <v>6488</v>
      </c>
      <c r="I2759" s="2" t="s">
        <v>3855</v>
      </c>
      <c r="J2759" s="2" t="s">
        <v>950</v>
      </c>
      <c r="K2759" s="2" t="s">
        <v>3924</v>
      </c>
      <c r="L2759" s="2" t="s">
        <v>3925</v>
      </c>
      <c r="M2759" s="2" t="s">
        <v>159</v>
      </c>
      <c r="N2759" s="2" t="s">
        <v>756</v>
      </c>
      <c r="O2759" s="99">
        <v>9346</v>
      </c>
      <c r="P2759" s="2" t="s">
        <v>11460</v>
      </c>
      <c r="W2759" s="101">
        <v>1</v>
      </c>
      <c r="X2759" s="1">
        <f>IFERROR(IF(H2759="","",IF(O2759=0,0.15,IF(VLOOKUP(O2759,'Source Post 14 Status (6.30.26)'!A:B,2,FALSE)=1,0.15,0.5))),0.5)</f>
        <v>0.5</v>
      </c>
      <c r="Y2759" s="6">
        <f t="shared" si="43"/>
        <v>0</v>
      </c>
    </row>
    <row r="2760" spans="1:25" x14ac:dyDescent="0.3">
      <c r="A2760" t="str">
        <f>IF(B2760=1,COUNTIF($B$2:B2760,1),"")</f>
        <v/>
      </c>
      <c r="B2760" t="str">
        <f>IF(C2760=1,COUNTIF($H$2:H2760,H2760),"")</f>
        <v/>
      </c>
      <c r="C2760">
        <f>IF(G2760=List!$P$1,1,0)</f>
        <v>0</v>
      </c>
      <c r="D2760" s="1" t="str">
        <f>IF(E2760=1,COUNTIF($E$2:E2760,1),"")</f>
        <v/>
      </c>
      <c r="E2760" s="1" t="str">
        <f>IF(H2760=List!$P$2,1,"")</f>
        <v/>
      </c>
      <c r="F2760" s="2" t="s">
        <v>11828</v>
      </c>
      <c r="G2760" s="2" t="s">
        <v>9972</v>
      </c>
      <c r="H2760" s="2" t="s">
        <v>6488</v>
      </c>
      <c r="I2760" s="2" t="s">
        <v>3855</v>
      </c>
      <c r="J2760" s="2" t="s">
        <v>950</v>
      </c>
      <c r="K2760" s="2" t="s">
        <v>3924</v>
      </c>
      <c r="L2760" s="2" t="s">
        <v>3925</v>
      </c>
      <c r="M2760" s="2" t="s">
        <v>159</v>
      </c>
      <c r="N2760" s="2" t="s">
        <v>756</v>
      </c>
      <c r="O2760" s="99">
        <v>0</v>
      </c>
      <c r="P2760" s="2" t="s">
        <v>8514</v>
      </c>
      <c r="W2760" s="101">
        <v>1</v>
      </c>
      <c r="X2760" s="1">
        <f>IFERROR(IF(H2760="","",IF(O2760=0,0.15,IF(VLOOKUP(O2760,'Source Post 14 Status (6.30.26)'!A:B,2,FALSE)=1,0.15,0.5))),0.5)</f>
        <v>0.15</v>
      </c>
      <c r="Y2760" s="6">
        <f t="shared" si="43"/>
        <v>0</v>
      </c>
    </row>
    <row r="2761" spans="1:25" x14ac:dyDescent="0.3">
      <c r="A2761" t="str">
        <f>IF(B2761=1,COUNTIF($B$2:B2761,1),"")</f>
        <v/>
      </c>
      <c r="B2761" t="str">
        <f>IF(C2761=1,COUNTIF($H$2:H2761,H2761),"")</f>
        <v/>
      </c>
      <c r="C2761">
        <f>IF(G2761=List!$P$1,1,0)</f>
        <v>0</v>
      </c>
      <c r="D2761" s="1" t="str">
        <f>IF(E2761=1,COUNTIF($E$2:E2761,1),"")</f>
        <v/>
      </c>
      <c r="E2761" s="1" t="str">
        <f>IF(H2761=List!$P$2,1,"")</f>
        <v/>
      </c>
      <c r="F2761" s="2" t="s">
        <v>11828</v>
      </c>
      <c r="G2761" s="2" t="s">
        <v>9972</v>
      </c>
      <c r="H2761" s="2" t="s">
        <v>6488</v>
      </c>
      <c r="I2761" s="2" t="s">
        <v>3855</v>
      </c>
      <c r="J2761" s="2" t="s">
        <v>950</v>
      </c>
      <c r="K2761" s="2" t="s">
        <v>3924</v>
      </c>
      <c r="L2761" s="2" t="s">
        <v>3925</v>
      </c>
      <c r="M2761" s="2" t="s">
        <v>159</v>
      </c>
      <c r="N2761" s="2" t="s">
        <v>756</v>
      </c>
      <c r="O2761" s="99">
        <v>1775</v>
      </c>
      <c r="P2761" s="2" t="s">
        <v>11586</v>
      </c>
      <c r="W2761" s="101">
        <v>1</v>
      </c>
      <c r="X2761" s="1">
        <f>IFERROR(IF(H2761="","",IF(O2761=0,0.15,IF(VLOOKUP(O2761,'Source Post 14 Status (6.30.26)'!A:B,2,FALSE)=1,0.15,0.5))),0.5)</f>
        <v>0.5</v>
      </c>
      <c r="Y2761" s="6">
        <f t="shared" si="43"/>
        <v>0</v>
      </c>
    </row>
    <row r="2762" spans="1:25" x14ac:dyDescent="0.3">
      <c r="A2762" t="str">
        <f>IF(B2762=1,COUNTIF($B$2:B2762,1),"")</f>
        <v/>
      </c>
      <c r="B2762" t="str">
        <f>IF(C2762=1,COUNTIF($H$2:H2762,H2762),"")</f>
        <v/>
      </c>
      <c r="C2762">
        <f>IF(G2762=List!$P$1,1,0)</f>
        <v>0</v>
      </c>
      <c r="D2762" s="1" t="str">
        <f>IF(E2762=1,COUNTIF($E$2:E2762,1),"")</f>
        <v/>
      </c>
      <c r="E2762" s="1" t="str">
        <f>IF(H2762=List!$P$2,1,"")</f>
        <v/>
      </c>
      <c r="F2762" s="2" t="s">
        <v>11828</v>
      </c>
      <c r="G2762" s="2" t="s">
        <v>9972</v>
      </c>
      <c r="H2762" s="2" t="s">
        <v>6488</v>
      </c>
      <c r="I2762" s="2" t="s">
        <v>3855</v>
      </c>
      <c r="J2762" s="2" t="s">
        <v>950</v>
      </c>
      <c r="K2762" s="2" t="s">
        <v>3924</v>
      </c>
      <c r="L2762" s="2" t="s">
        <v>3925</v>
      </c>
      <c r="M2762" s="2" t="s">
        <v>159</v>
      </c>
      <c r="N2762" s="2" t="s">
        <v>756</v>
      </c>
      <c r="O2762" s="99">
        <v>14813</v>
      </c>
      <c r="P2762" s="2" t="s">
        <v>11587</v>
      </c>
      <c r="W2762" s="101">
        <v>1</v>
      </c>
      <c r="X2762" s="1">
        <f>IFERROR(IF(H2762="","",IF(O2762=0,0.15,IF(VLOOKUP(O2762,'Source Post 14 Status (6.30.26)'!A:B,2,FALSE)=1,0.15,0.5))),0.5)</f>
        <v>0.15</v>
      </c>
      <c r="Y2762" s="6">
        <f t="shared" si="43"/>
        <v>0</v>
      </c>
    </row>
    <row r="2763" spans="1:25" x14ac:dyDescent="0.3">
      <c r="A2763" t="str">
        <f>IF(B2763=1,COUNTIF($B$2:B2763,1),"")</f>
        <v/>
      </c>
      <c r="B2763" t="str">
        <f>IF(C2763=1,COUNTIF($H$2:H2763,H2763),"")</f>
        <v/>
      </c>
      <c r="C2763">
        <f>IF(G2763=List!$P$1,1,0)</f>
        <v>0</v>
      </c>
      <c r="D2763" s="1" t="str">
        <f>IF(E2763=1,COUNTIF($E$2:E2763,1),"")</f>
        <v/>
      </c>
      <c r="E2763" s="1" t="str">
        <f>IF(H2763=List!$P$2,1,"")</f>
        <v/>
      </c>
      <c r="F2763" s="2" t="s">
        <v>11828</v>
      </c>
      <c r="G2763" s="2" t="s">
        <v>9972</v>
      </c>
      <c r="H2763" s="2" t="s">
        <v>6488</v>
      </c>
      <c r="I2763" s="2" t="s">
        <v>3855</v>
      </c>
      <c r="J2763" s="2" t="s">
        <v>950</v>
      </c>
      <c r="K2763" s="2" t="s">
        <v>3924</v>
      </c>
      <c r="L2763" s="2" t="s">
        <v>3925</v>
      </c>
      <c r="M2763" s="2" t="s">
        <v>159</v>
      </c>
      <c r="N2763" s="2" t="s">
        <v>756</v>
      </c>
      <c r="O2763" s="99">
        <v>14814</v>
      </c>
      <c r="P2763" s="2" t="s">
        <v>7430</v>
      </c>
      <c r="W2763" s="101">
        <v>1</v>
      </c>
      <c r="X2763" s="1">
        <f>IFERROR(IF(H2763="","",IF(O2763=0,0.15,IF(VLOOKUP(O2763,'Source Post 14 Status (6.30.26)'!A:B,2,FALSE)=1,0.15,0.5))),0.5)</f>
        <v>0.15</v>
      </c>
      <c r="Y2763" s="6">
        <f t="shared" si="43"/>
        <v>0</v>
      </c>
    </row>
    <row r="2764" spans="1:25" x14ac:dyDescent="0.3">
      <c r="A2764" t="str">
        <f>IF(B2764=1,COUNTIF($B$2:B2764,1),"")</f>
        <v/>
      </c>
      <c r="B2764" t="str">
        <f>IF(C2764=1,COUNTIF($H$2:H2764,H2764),"")</f>
        <v/>
      </c>
      <c r="C2764">
        <f>IF(G2764=List!$P$1,1,0)</f>
        <v>0</v>
      </c>
      <c r="D2764" s="1" t="str">
        <f>IF(E2764=1,COUNTIF($E$2:E2764,1),"")</f>
        <v/>
      </c>
      <c r="E2764" s="1" t="str">
        <f>IF(H2764=List!$P$2,1,"")</f>
        <v/>
      </c>
      <c r="F2764" s="2" t="s">
        <v>11828</v>
      </c>
      <c r="G2764" s="2" t="s">
        <v>9972</v>
      </c>
      <c r="H2764" s="2" t="s">
        <v>6488</v>
      </c>
      <c r="I2764" s="2" t="s">
        <v>3855</v>
      </c>
      <c r="J2764" s="2" t="s">
        <v>950</v>
      </c>
      <c r="K2764" s="2" t="s">
        <v>3924</v>
      </c>
      <c r="L2764" s="2" t="s">
        <v>3925</v>
      </c>
      <c r="M2764" s="2" t="s">
        <v>159</v>
      </c>
      <c r="N2764" s="2" t="s">
        <v>756</v>
      </c>
      <c r="O2764" s="99">
        <v>24750</v>
      </c>
      <c r="P2764" s="2" t="s">
        <v>11588</v>
      </c>
      <c r="W2764" s="101">
        <v>1</v>
      </c>
      <c r="X2764" s="1">
        <f>IFERROR(IF(H2764="","",IF(O2764=0,0.15,IF(VLOOKUP(O2764,'Source Post 14 Status (6.30.26)'!A:B,2,FALSE)=1,0.15,0.5))),0.5)</f>
        <v>0.15</v>
      </c>
      <c r="Y2764" s="6">
        <f t="shared" si="43"/>
        <v>0</v>
      </c>
    </row>
    <row r="2765" spans="1:25" x14ac:dyDescent="0.3">
      <c r="A2765" t="str">
        <f>IF(B2765=1,COUNTIF($B$2:B2765,1),"")</f>
        <v/>
      </c>
      <c r="B2765" t="str">
        <f>IF(C2765=1,COUNTIF($H$2:H2765,H2765),"")</f>
        <v/>
      </c>
      <c r="C2765">
        <f>IF(G2765=List!$P$1,1,0)</f>
        <v>0</v>
      </c>
      <c r="D2765" s="1" t="str">
        <f>IF(E2765=1,COUNTIF($E$2:E2765,1),"")</f>
        <v/>
      </c>
      <c r="E2765" s="1" t="str">
        <f>IF(H2765=List!$P$2,1,"")</f>
        <v/>
      </c>
      <c r="F2765" s="2" t="s">
        <v>11828</v>
      </c>
      <c r="G2765" s="2" t="s">
        <v>9972</v>
      </c>
      <c r="H2765" s="2" t="s">
        <v>6488</v>
      </c>
      <c r="I2765" s="2" t="s">
        <v>3855</v>
      </c>
      <c r="J2765" s="2" t="s">
        <v>950</v>
      </c>
      <c r="K2765" s="2" t="s">
        <v>3924</v>
      </c>
      <c r="L2765" s="2" t="s">
        <v>3925</v>
      </c>
      <c r="M2765" s="2" t="s">
        <v>159</v>
      </c>
      <c r="N2765" s="2" t="s">
        <v>756</v>
      </c>
      <c r="O2765" s="99">
        <v>1777</v>
      </c>
      <c r="P2765" s="2" t="s">
        <v>11589</v>
      </c>
      <c r="W2765" s="101">
        <v>1</v>
      </c>
      <c r="X2765" s="1">
        <f>IFERROR(IF(H2765="","",IF(O2765=0,0.15,IF(VLOOKUP(O2765,'Source Post 14 Status (6.30.26)'!A:B,2,FALSE)=1,0.15,0.5))),0.5)</f>
        <v>0.5</v>
      </c>
      <c r="Y2765" s="6">
        <f t="shared" si="43"/>
        <v>0</v>
      </c>
    </row>
    <row r="2766" spans="1:25" x14ac:dyDescent="0.3">
      <c r="A2766" t="str">
        <f>IF(B2766=1,COUNTIF($B$2:B2766,1),"")</f>
        <v/>
      </c>
      <c r="B2766" t="str">
        <f>IF(C2766=1,COUNTIF($H$2:H2766,H2766),"")</f>
        <v/>
      </c>
      <c r="C2766">
        <f>IF(G2766=List!$P$1,1,0)</f>
        <v>0</v>
      </c>
      <c r="D2766" s="1" t="str">
        <f>IF(E2766=1,COUNTIF($E$2:E2766,1),"")</f>
        <v/>
      </c>
      <c r="E2766" s="1" t="str">
        <f>IF(H2766=List!$P$2,1,"")</f>
        <v/>
      </c>
      <c r="F2766" s="2" t="s">
        <v>11828</v>
      </c>
      <c r="G2766" s="2" t="s">
        <v>9972</v>
      </c>
      <c r="H2766" s="2" t="s">
        <v>6488</v>
      </c>
      <c r="I2766" s="2" t="s">
        <v>3855</v>
      </c>
      <c r="J2766" s="2" t="s">
        <v>950</v>
      </c>
      <c r="K2766" s="2" t="s">
        <v>3924</v>
      </c>
      <c r="L2766" s="2" t="s">
        <v>3925</v>
      </c>
      <c r="M2766" s="2" t="s">
        <v>159</v>
      </c>
      <c r="N2766" s="2" t="s">
        <v>756</v>
      </c>
      <c r="O2766" s="99">
        <v>23055</v>
      </c>
      <c r="P2766" s="2" t="s">
        <v>11582</v>
      </c>
      <c r="W2766" s="101">
        <v>1</v>
      </c>
      <c r="X2766" s="1">
        <f>IFERROR(IF(H2766="","",IF(O2766=0,0.15,IF(VLOOKUP(O2766,'Source Post 14 Status (6.30.26)'!A:B,2,FALSE)=1,0.15,0.5))),0.5)</f>
        <v>0.5</v>
      </c>
      <c r="Y2766" s="6">
        <f t="shared" si="43"/>
        <v>0</v>
      </c>
    </row>
    <row r="2767" spans="1:25" x14ac:dyDescent="0.3">
      <c r="A2767" t="str">
        <f>IF(B2767=1,COUNTIF($B$2:B2767,1),"")</f>
        <v/>
      </c>
      <c r="B2767" t="str">
        <f>IF(C2767=1,COUNTIF($H$2:H2767,H2767),"")</f>
        <v/>
      </c>
      <c r="C2767">
        <f>IF(G2767=List!$P$1,1,0)</f>
        <v>0</v>
      </c>
      <c r="D2767" s="1" t="str">
        <f>IF(E2767=1,COUNTIF($E$2:E2767,1),"")</f>
        <v/>
      </c>
      <c r="E2767" s="1" t="str">
        <f>IF(H2767=List!$P$2,1,"")</f>
        <v/>
      </c>
      <c r="F2767" s="2" t="s">
        <v>11828</v>
      </c>
      <c r="G2767" s="2" t="s">
        <v>9972</v>
      </c>
      <c r="H2767" s="2" t="s">
        <v>6488</v>
      </c>
      <c r="I2767" s="2" t="s">
        <v>3855</v>
      </c>
      <c r="J2767" s="2" t="s">
        <v>950</v>
      </c>
      <c r="K2767" s="2" t="s">
        <v>3924</v>
      </c>
      <c r="L2767" s="2" t="s">
        <v>3925</v>
      </c>
      <c r="M2767" s="2" t="s">
        <v>159</v>
      </c>
      <c r="N2767" s="2" t="s">
        <v>756</v>
      </c>
      <c r="O2767" s="99">
        <v>0</v>
      </c>
      <c r="P2767" s="2" t="s">
        <v>8513</v>
      </c>
      <c r="W2767" s="101">
        <v>1</v>
      </c>
      <c r="X2767" s="1">
        <f>IFERROR(IF(H2767="","",IF(O2767=0,0.15,IF(VLOOKUP(O2767,'Source Post 14 Status (6.30.26)'!A:B,2,FALSE)=1,0.15,0.5))),0.5)</f>
        <v>0.15</v>
      </c>
      <c r="Y2767" s="6">
        <f t="shared" si="43"/>
        <v>0</v>
      </c>
    </row>
    <row r="2768" spans="1:25" x14ac:dyDescent="0.3">
      <c r="A2768" t="str">
        <f>IF(B2768=1,COUNTIF($B$2:B2768,1),"")</f>
        <v/>
      </c>
      <c r="B2768" t="str">
        <f>IF(C2768=1,COUNTIF($H$2:H2768,H2768),"")</f>
        <v/>
      </c>
      <c r="C2768">
        <f>IF(G2768=List!$P$1,1,0)</f>
        <v>0</v>
      </c>
      <c r="D2768" s="1" t="str">
        <f>IF(E2768=1,COUNTIF($E$2:E2768,1),"")</f>
        <v/>
      </c>
      <c r="E2768" s="1" t="str">
        <f>IF(H2768=List!$P$2,1,"")</f>
        <v/>
      </c>
      <c r="F2768" s="2" t="s">
        <v>11828</v>
      </c>
      <c r="G2768" s="2" t="s">
        <v>9972</v>
      </c>
      <c r="H2768" s="2" t="s">
        <v>6488</v>
      </c>
      <c r="I2768" s="2" t="s">
        <v>3855</v>
      </c>
      <c r="J2768" s="2" t="s">
        <v>950</v>
      </c>
      <c r="K2768" s="2" t="s">
        <v>3924</v>
      </c>
      <c r="L2768" s="2" t="s">
        <v>3925</v>
      </c>
      <c r="M2768" s="2" t="s">
        <v>159</v>
      </c>
      <c r="N2768" s="2" t="s">
        <v>756</v>
      </c>
      <c r="O2768" s="99">
        <v>1744</v>
      </c>
      <c r="P2768" s="2" t="s">
        <v>11583</v>
      </c>
      <c r="W2768" s="101">
        <v>1</v>
      </c>
      <c r="X2768" s="1">
        <f>IFERROR(IF(H2768="","",IF(O2768=0,0.15,IF(VLOOKUP(O2768,'Source Post 14 Status (6.30.26)'!A:B,2,FALSE)=1,0.15,0.5))),0.5)</f>
        <v>0.5</v>
      </c>
      <c r="Y2768" s="6">
        <f t="shared" si="43"/>
        <v>0</v>
      </c>
    </row>
    <row r="2769" spans="1:25" x14ac:dyDescent="0.3">
      <c r="A2769" t="str">
        <f>IF(B2769=1,COUNTIF($B$2:B2769,1),"")</f>
        <v/>
      </c>
      <c r="B2769" t="str">
        <f>IF(C2769=1,COUNTIF($H$2:H2769,H2769),"")</f>
        <v/>
      </c>
      <c r="C2769">
        <f>IF(G2769=List!$P$1,1,0)</f>
        <v>0</v>
      </c>
      <c r="D2769" s="1" t="str">
        <f>IF(E2769=1,COUNTIF($E$2:E2769,1),"")</f>
        <v/>
      </c>
      <c r="E2769" s="1" t="str">
        <f>IF(H2769=List!$P$2,1,"")</f>
        <v/>
      </c>
      <c r="F2769" s="2" t="s">
        <v>11828</v>
      </c>
      <c r="G2769" s="2" t="s">
        <v>9972</v>
      </c>
      <c r="H2769" s="2" t="s">
        <v>6488</v>
      </c>
      <c r="I2769" s="2" t="s">
        <v>3855</v>
      </c>
      <c r="J2769" s="2" t="s">
        <v>950</v>
      </c>
      <c r="K2769" s="2" t="s">
        <v>3924</v>
      </c>
      <c r="L2769" s="2" t="s">
        <v>3925</v>
      </c>
      <c r="M2769" s="2" t="s">
        <v>159</v>
      </c>
      <c r="N2769" s="2" t="s">
        <v>756</v>
      </c>
      <c r="O2769" s="99">
        <v>1746</v>
      </c>
      <c r="P2769" s="2" t="s">
        <v>11584</v>
      </c>
      <c r="W2769" s="101">
        <v>1</v>
      </c>
      <c r="X2769" s="1">
        <f>IFERROR(IF(H2769="","",IF(O2769=0,0.15,IF(VLOOKUP(O2769,'Source Post 14 Status (6.30.26)'!A:B,2,FALSE)=1,0.15,0.5))),0.5)</f>
        <v>0.5</v>
      </c>
      <c r="Y2769" s="6">
        <f t="shared" si="43"/>
        <v>0</v>
      </c>
    </row>
    <row r="2770" spans="1:25" x14ac:dyDescent="0.3">
      <c r="A2770" t="str">
        <f>IF(B2770=1,COUNTIF($B$2:B2770,1),"")</f>
        <v/>
      </c>
      <c r="B2770" t="str">
        <f>IF(C2770=1,COUNTIF($H$2:H2770,H2770),"")</f>
        <v/>
      </c>
      <c r="C2770">
        <f>IF(G2770=List!$P$1,1,0)</f>
        <v>0</v>
      </c>
      <c r="D2770" s="1" t="str">
        <f>IF(E2770=1,COUNTIF($E$2:E2770,1),"")</f>
        <v/>
      </c>
      <c r="E2770" s="1" t="str">
        <f>IF(H2770=List!$P$2,1,"")</f>
        <v/>
      </c>
      <c r="F2770" s="2" t="s">
        <v>11828</v>
      </c>
      <c r="G2770" s="2" t="s">
        <v>9972</v>
      </c>
      <c r="H2770" s="2" t="s">
        <v>6488</v>
      </c>
      <c r="I2770" s="2" t="s">
        <v>3855</v>
      </c>
      <c r="J2770" s="2" t="s">
        <v>950</v>
      </c>
      <c r="K2770" s="2" t="s">
        <v>3924</v>
      </c>
      <c r="L2770" s="2" t="s">
        <v>3925</v>
      </c>
      <c r="M2770" s="2" t="s">
        <v>159</v>
      </c>
      <c r="N2770" s="2" t="s">
        <v>756</v>
      </c>
      <c r="O2770" s="99">
        <v>1747</v>
      </c>
      <c r="P2770" s="2" t="s">
        <v>11585</v>
      </c>
      <c r="W2770" s="101">
        <v>1</v>
      </c>
      <c r="X2770" s="1">
        <f>IFERROR(IF(H2770="","",IF(O2770=0,0.15,IF(VLOOKUP(O2770,'Source Post 14 Status (6.30.26)'!A:B,2,FALSE)=1,0.15,0.5))),0.5)</f>
        <v>0.5</v>
      </c>
      <c r="Y2770" s="6">
        <f t="shared" si="43"/>
        <v>0</v>
      </c>
    </row>
    <row r="2771" spans="1:25" x14ac:dyDescent="0.3">
      <c r="A2771" t="str">
        <f>IF(B2771=1,COUNTIF($B$2:B2771,1),"")</f>
        <v/>
      </c>
      <c r="B2771" t="str">
        <f>IF(C2771=1,COUNTIF($H$2:H2771,H2771),"")</f>
        <v/>
      </c>
      <c r="C2771">
        <f>IF(G2771=List!$P$1,1,0)</f>
        <v>0</v>
      </c>
      <c r="D2771" s="1" t="str">
        <f>IF(E2771=1,COUNTIF($E$2:E2771,1),"")</f>
        <v/>
      </c>
      <c r="E2771" s="1" t="str">
        <f>IF(H2771=List!$P$2,1,"")</f>
        <v/>
      </c>
      <c r="F2771" s="2" t="s">
        <v>11828</v>
      </c>
      <c r="G2771" s="2" t="s">
        <v>9972</v>
      </c>
      <c r="H2771" s="2" t="s">
        <v>6488</v>
      </c>
      <c r="I2771" s="2" t="s">
        <v>3855</v>
      </c>
      <c r="J2771" s="2" t="s">
        <v>950</v>
      </c>
      <c r="K2771" s="2" t="s">
        <v>3924</v>
      </c>
      <c r="L2771" s="2" t="s">
        <v>3925</v>
      </c>
      <c r="M2771" s="2" t="s">
        <v>159</v>
      </c>
      <c r="N2771" s="2" t="s">
        <v>756</v>
      </c>
      <c r="O2771" s="99">
        <v>20963</v>
      </c>
      <c r="P2771" s="2" t="s">
        <v>8243</v>
      </c>
      <c r="W2771" s="101">
        <v>1</v>
      </c>
      <c r="X2771" s="1">
        <f>IFERROR(IF(H2771="","",IF(O2771=0,0.15,IF(VLOOKUP(O2771,'Source Post 14 Status (6.30.26)'!A:B,2,FALSE)=1,0.15,0.5))),0.5)</f>
        <v>0.15</v>
      </c>
      <c r="Y2771" s="6">
        <f t="shared" si="43"/>
        <v>0</v>
      </c>
    </row>
    <row r="2772" spans="1:25" x14ac:dyDescent="0.3">
      <c r="A2772" t="str">
        <f>IF(B2772=1,COUNTIF($B$2:B2772,1),"")</f>
        <v/>
      </c>
      <c r="B2772" t="str">
        <f>IF(C2772=1,COUNTIF($H$2:H2772,H2772),"")</f>
        <v/>
      </c>
      <c r="C2772">
        <f>IF(G2772=List!$P$1,1,0)</f>
        <v>0</v>
      </c>
      <c r="D2772" s="1" t="str">
        <f>IF(E2772=1,COUNTIF($E$2:E2772,1),"")</f>
        <v/>
      </c>
      <c r="E2772" s="1" t="str">
        <f>IF(H2772=List!$P$2,1,"")</f>
        <v/>
      </c>
      <c r="F2772" s="2" t="s">
        <v>11828</v>
      </c>
      <c r="G2772" s="2" t="s">
        <v>9972</v>
      </c>
      <c r="H2772" s="2" t="s">
        <v>6488</v>
      </c>
      <c r="I2772" s="2" t="s">
        <v>3855</v>
      </c>
      <c r="J2772" s="2" t="s">
        <v>950</v>
      </c>
      <c r="K2772" s="2" t="s">
        <v>3924</v>
      </c>
      <c r="L2772" s="2" t="s">
        <v>3925</v>
      </c>
      <c r="M2772" s="2" t="s">
        <v>159</v>
      </c>
      <c r="N2772" s="2" t="s">
        <v>756</v>
      </c>
      <c r="O2772" s="99">
        <v>0</v>
      </c>
      <c r="P2772" s="2" t="s">
        <v>8512</v>
      </c>
      <c r="W2772" s="101">
        <v>1</v>
      </c>
      <c r="X2772" s="1">
        <f>IFERROR(IF(H2772="","",IF(O2772=0,0.15,IF(VLOOKUP(O2772,'Source Post 14 Status (6.30.26)'!A:B,2,FALSE)=1,0.15,0.5))),0.5)</f>
        <v>0.15</v>
      </c>
      <c r="Y2772" s="6">
        <f t="shared" si="43"/>
        <v>0</v>
      </c>
    </row>
    <row r="2773" spans="1:25" x14ac:dyDescent="0.3">
      <c r="A2773" t="str">
        <f>IF(B2773=1,COUNTIF($B$2:B2773,1),"")</f>
        <v/>
      </c>
      <c r="B2773" t="str">
        <f>IF(C2773=1,COUNTIF($H$2:H2773,H2773),"")</f>
        <v/>
      </c>
      <c r="C2773">
        <f>IF(G2773=List!$P$1,1,0)</f>
        <v>0</v>
      </c>
      <c r="D2773" s="1" t="str">
        <f>IF(E2773=1,COUNTIF($E$2:E2773,1),"")</f>
        <v/>
      </c>
      <c r="E2773" s="1" t="str">
        <f>IF(H2773=List!$P$2,1,"")</f>
        <v/>
      </c>
      <c r="F2773" s="2" t="s">
        <v>11828</v>
      </c>
      <c r="G2773" s="2" t="s">
        <v>9972</v>
      </c>
      <c r="H2773" s="2" t="s">
        <v>6488</v>
      </c>
      <c r="I2773" s="2" t="s">
        <v>3855</v>
      </c>
      <c r="J2773" s="2" t="s">
        <v>950</v>
      </c>
      <c r="K2773" s="2" t="s">
        <v>3924</v>
      </c>
      <c r="L2773" s="2" t="s">
        <v>3925</v>
      </c>
      <c r="M2773" s="2" t="s">
        <v>159</v>
      </c>
      <c r="N2773" s="2" t="s">
        <v>756</v>
      </c>
      <c r="O2773" s="99">
        <v>1773</v>
      </c>
      <c r="P2773" s="2" t="s">
        <v>11580</v>
      </c>
      <c r="W2773" s="101">
        <v>1</v>
      </c>
      <c r="X2773" s="1">
        <f>IFERROR(IF(H2773="","",IF(O2773=0,0.15,IF(VLOOKUP(O2773,'Source Post 14 Status (6.30.26)'!A:B,2,FALSE)=1,0.15,0.5))),0.5)</f>
        <v>0.5</v>
      </c>
      <c r="Y2773" s="6">
        <f t="shared" si="43"/>
        <v>0</v>
      </c>
    </row>
    <row r="2774" spans="1:25" x14ac:dyDescent="0.3">
      <c r="A2774" t="str">
        <f>IF(B2774=1,COUNTIF($B$2:B2774,1),"")</f>
        <v/>
      </c>
      <c r="B2774" t="str">
        <f>IF(C2774=1,COUNTIF($H$2:H2774,H2774),"")</f>
        <v/>
      </c>
      <c r="C2774">
        <f>IF(G2774=List!$P$1,1,0)</f>
        <v>0</v>
      </c>
      <c r="D2774" s="1" t="str">
        <f>IF(E2774=1,COUNTIF($E$2:E2774,1),"")</f>
        <v/>
      </c>
      <c r="E2774" s="1" t="str">
        <f>IF(H2774=List!$P$2,1,"")</f>
        <v/>
      </c>
      <c r="F2774" s="2" t="s">
        <v>11828</v>
      </c>
      <c r="G2774" s="2" t="s">
        <v>9972</v>
      </c>
      <c r="H2774" s="2" t="s">
        <v>6488</v>
      </c>
      <c r="I2774" s="2" t="s">
        <v>3855</v>
      </c>
      <c r="J2774" s="2" t="s">
        <v>950</v>
      </c>
      <c r="K2774" s="2" t="s">
        <v>3924</v>
      </c>
      <c r="L2774" s="2" t="s">
        <v>3925</v>
      </c>
      <c r="M2774" s="2" t="s">
        <v>159</v>
      </c>
      <c r="N2774" s="2" t="s">
        <v>756</v>
      </c>
      <c r="O2774" s="99">
        <v>10993</v>
      </c>
      <c r="P2774" s="2" t="s">
        <v>7213</v>
      </c>
      <c r="W2774" s="101">
        <v>1</v>
      </c>
      <c r="X2774" s="1">
        <f>IFERROR(IF(H2774="","",IF(O2774=0,0.15,IF(VLOOKUP(O2774,'Source Post 14 Status (6.30.26)'!A:B,2,FALSE)=1,0.15,0.5))),0.5)</f>
        <v>0.5</v>
      </c>
      <c r="Y2774" s="6">
        <f t="shared" si="43"/>
        <v>0</v>
      </c>
    </row>
    <row r="2775" spans="1:25" x14ac:dyDescent="0.3">
      <c r="A2775" t="str">
        <f>IF(B2775=1,COUNTIF($B$2:B2775,1),"")</f>
        <v/>
      </c>
      <c r="B2775" t="str">
        <f>IF(C2775=1,COUNTIF($H$2:H2775,H2775),"")</f>
        <v/>
      </c>
      <c r="C2775">
        <f>IF(G2775=List!$P$1,1,0)</f>
        <v>0</v>
      </c>
      <c r="D2775" s="1" t="str">
        <f>IF(E2775=1,COUNTIF($E$2:E2775,1),"")</f>
        <v/>
      </c>
      <c r="E2775" s="1" t="str">
        <f>IF(H2775=List!$P$2,1,"")</f>
        <v/>
      </c>
      <c r="F2775" s="2" t="s">
        <v>11828</v>
      </c>
      <c r="G2775" s="2" t="s">
        <v>9972</v>
      </c>
      <c r="H2775" s="2" t="s">
        <v>6488</v>
      </c>
      <c r="I2775" s="2" t="s">
        <v>3855</v>
      </c>
      <c r="J2775" s="2" t="s">
        <v>950</v>
      </c>
      <c r="K2775" s="2" t="s">
        <v>3924</v>
      </c>
      <c r="L2775" s="2" t="s">
        <v>3925</v>
      </c>
      <c r="M2775" s="2" t="s">
        <v>159</v>
      </c>
      <c r="N2775" s="2" t="s">
        <v>756</v>
      </c>
      <c r="O2775" s="99">
        <v>19495</v>
      </c>
      <c r="P2775" s="2" t="s">
        <v>7926</v>
      </c>
      <c r="W2775" s="101">
        <v>1</v>
      </c>
      <c r="X2775" s="1">
        <f>IFERROR(IF(H2775="","",IF(O2775=0,0.15,IF(VLOOKUP(O2775,'Source Post 14 Status (6.30.26)'!A:B,2,FALSE)=1,0.15,0.5))),0.5)</f>
        <v>0.15</v>
      </c>
      <c r="Y2775" s="6">
        <f t="shared" si="43"/>
        <v>0</v>
      </c>
    </row>
    <row r="2776" spans="1:25" x14ac:dyDescent="0.3">
      <c r="A2776" t="str">
        <f>IF(B2776=1,COUNTIF($B$2:B2776,1),"")</f>
        <v/>
      </c>
      <c r="B2776" t="str">
        <f>IF(C2776=1,COUNTIF($H$2:H2776,H2776),"")</f>
        <v/>
      </c>
      <c r="C2776">
        <f>IF(G2776=List!$P$1,1,0)</f>
        <v>0</v>
      </c>
      <c r="D2776" s="1" t="str">
        <f>IF(E2776=1,COUNTIF($E$2:E2776,1),"")</f>
        <v/>
      </c>
      <c r="E2776" s="1" t="str">
        <f>IF(H2776=List!$P$2,1,"")</f>
        <v/>
      </c>
      <c r="F2776" s="2" t="s">
        <v>11828</v>
      </c>
      <c r="G2776" s="2" t="s">
        <v>9972</v>
      </c>
      <c r="H2776" s="2" t="s">
        <v>6488</v>
      </c>
      <c r="I2776" s="2" t="s">
        <v>3855</v>
      </c>
      <c r="J2776" s="2" t="s">
        <v>950</v>
      </c>
      <c r="K2776" s="2" t="s">
        <v>3924</v>
      </c>
      <c r="L2776" s="2" t="s">
        <v>3925</v>
      </c>
      <c r="M2776" s="2" t="s">
        <v>159</v>
      </c>
      <c r="N2776" s="2" t="s">
        <v>756</v>
      </c>
      <c r="O2776" s="99">
        <v>23056</v>
      </c>
      <c r="P2776" s="2" t="s">
        <v>11581</v>
      </c>
      <c r="W2776" s="101">
        <v>1</v>
      </c>
      <c r="X2776" s="1">
        <f>IFERROR(IF(H2776="","",IF(O2776=0,0.15,IF(VLOOKUP(O2776,'Source Post 14 Status (6.30.26)'!A:B,2,FALSE)=1,0.15,0.5))),0.5)</f>
        <v>0.15</v>
      </c>
      <c r="Y2776" s="6">
        <f t="shared" si="43"/>
        <v>0</v>
      </c>
    </row>
    <row r="2777" spans="1:25" x14ac:dyDescent="0.3">
      <c r="A2777" t="str">
        <f>IF(B2777=1,COUNTIF($B$2:B2777,1),"")</f>
        <v/>
      </c>
      <c r="B2777" t="str">
        <f>IF(C2777=1,COUNTIF($H$2:H2777,H2777),"")</f>
        <v/>
      </c>
      <c r="C2777">
        <f>IF(G2777=List!$P$1,1,0)</f>
        <v>0</v>
      </c>
      <c r="D2777" s="1" t="str">
        <f>IF(E2777=1,COUNTIF($E$2:E2777,1),"")</f>
        <v/>
      </c>
      <c r="E2777" s="1" t="str">
        <f>IF(H2777=List!$P$2,1,"")</f>
        <v/>
      </c>
      <c r="F2777" s="2" t="s">
        <v>11828</v>
      </c>
      <c r="G2777" s="2" t="s">
        <v>9972</v>
      </c>
      <c r="H2777" s="2" t="s">
        <v>6490</v>
      </c>
      <c r="I2777" s="2" t="s">
        <v>3855</v>
      </c>
      <c r="J2777" s="2" t="s">
        <v>950</v>
      </c>
      <c r="K2777" s="2" t="s">
        <v>3924</v>
      </c>
      <c r="L2777" s="2" t="s">
        <v>3925</v>
      </c>
      <c r="M2777" s="2" t="s">
        <v>175</v>
      </c>
      <c r="N2777" s="2" t="s">
        <v>8515</v>
      </c>
      <c r="O2777" s="99">
        <v>0</v>
      </c>
      <c r="P2777" s="2" t="s">
        <v>8513</v>
      </c>
      <c r="W2777" s="101">
        <v>1</v>
      </c>
      <c r="X2777" s="1">
        <f>IFERROR(IF(H2777="","",IF(O2777=0,0.15,IF(VLOOKUP(O2777,'Source Post 14 Status (6.30.26)'!A:B,2,FALSE)=1,0.15,0.5))),0.5)</f>
        <v>0.15</v>
      </c>
      <c r="Y2777" s="6">
        <f t="shared" si="43"/>
        <v>0</v>
      </c>
    </row>
    <row r="2778" spans="1:25" x14ac:dyDescent="0.3">
      <c r="A2778" t="str">
        <f>IF(B2778=1,COUNTIF($B$2:B2778,1),"")</f>
        <v/>
      </c>
      <c r="B2778" t="str">
        <f>IF(C2778=1,COUNTIF($H$2:H2778,H2778),"")</f>
        <v/>
      </c>
      <c r="C2778">
        <f>IF(G2778=List!$P$1,1,0)</f>
        <v>0</v>
      </c>
      <c r="D2778" s="1" t="str">
        <f>IF(E2778=1,COUNTIF($E$2:E2778,1),"")</f>
        <v/>
      </c>
      <c r="E2778" s="1" t="str">
        <f>IF(H2778=List!$P$2,1,"")</f>
        <v/>
      </c>
      <c r="F2778" s="2" t="s">
        <v>11828</v>
      </c>
      <c r="G2778" s="2" t="s">
        <v>9972</v>
      </c>
      <c r="H2778" s="2" t="s">
        <v>6490</v>
      </c>
      <c r="I2778" s="2" t="s">
        <v>3855</v>
      </c>
      <c r="J2778" s="2" t="s">
        <v>950</v>
      </c>
      <c r="K2778" s="2" t="s">
        <v>3924</v>
      </c>
      <c r="L2778" s="2" t="s">
        <v>3925</v>
      </c>
      <c r="M2778" s="2" t="s">
        <v>175</v>
      </c>
      <c r="N2778" s="2" t="s">
        <v>8515</v>
      </c>
      <c r="O2778" s="99">
        <v>15699</v>
      </c>
      <c r="P2778" s="2" t="s">
        <v>7497</v>
      </c>
      <c r="W2778" s="101">
        <v>1</v>
      </c>
      <c r="X2778" s="1">
        <f>IFERROR(IF(H2778="","",IF(O2778=0,0.15,IF(VLOOKUP(O2778,'Source Post 14 Status (6.30.26)'!A:B,2,FALSE)=1,0.15,0.5))),0.5)</f>
        <v>0.15</v>
      </c>
      <c r="Y2778" s="6">
        <f t="shared" si="43"/>
        <v>0</v>
      </c>
    </row>
    <row r="2779" spans="1:25" x14ac:dyDescent="0.3">
      <c r="A2779" t="str">
        <f>IF(B2779=1,COUNTIF($B$2:B2779,1),"")</f>
        <v/>
      </c>
      <c r="B2779" t="str">
        <f>IF(C2779=1,COUNTIF($H$2:H2779,H2779),"")</f>
        <v/>
      </c>
      <c r="C2779">
        <f>IF(G2779=List!$P$1,1,0)</f>
        <v>0</v>
      </c>
      <c r="D2779" s="1" t="str">
        <f>IF(E2779=1,COUNTIF($E$2:E2779,1),"")</f>
        <v/>
      </c>
      <c r="E2779" s="1" t="str">
        <f>IF(H2779=List!$P$2,1,"")</f>
        <v/>
      </c>
      <c r="F2779" s="2" t="s">
        <v>11828</v>
      </c>
      <c r="G2779" s="2" t="s">
        <v>9972</v>
      </c>
      <c r="H2779" s="2" t="s">
        <v>6490</v>
      </c>
      <c r="I2779" s="2" t="s">
        <v>3855</v>
      </c>
      <c r="J2779" s="2" t="s">
        <v>950</v>
      </c>
      <c r="K2779" s="2" t="s">
        <v>3924</v>
      </c>
      <c r="L2779" s="2" t="s">
        <v>3925</v>
      </c>
      <c r="M2779" s="2" t="s">
        <v>175</v>
      </c>
      <c r="N2779" s="2" t="s">
        <v>8515</v>
      </c>
      <c r="O2779" s="99">
        <v>20794</v>
      </c>
      <c r="P2779" s="2" t="s">
        <v>8205</v>
      </c>
      <c r="W2779" s="101">
        <v>1</v>
      </c>
      <c r="X2779" s="1">
        <f>IFERROR(IF(H2779="","",IF(O2779=0,0.15,IF(VLOOKUP(O2779,'Source Post 14 Status (6.30.26)'!A:B,2,FALSE)=1,0.15,0.5))),0.5)</f>
        <v>0.15</v>
      </c>
      <c r="Y2779" s="6">
        <f t="shared" si="43"/>
        <v>0</v>
      </c>
    </row>
    <row r="2780" spans="1:25" x14ac:dyDescent="0.3">
      <c r="A2780" t="str">
        <f>IF(B2780=1,COUNTIF($B$2:B2780,1),"")</f>
        <v/>
      </c>
      <c r="B2780" t="str">
        <f>IF(C2780=1,COUNTIF($H$2:H2780,H2780),"")</f>
        <v/>
      </c>
      <c r="C2780">
        <f>IF(G2780=List!$P$1,1,0)</f>
        <v>0</v>
      </c>
      <c r="D2780" s="1" t="str">
        <f>IF(E2780=1,COUNTIF($E$2:E2780,1),"")</f>
        <v/>
      </c>
      <c r="E2780" s="1" t="str">
        <f>IF(H2780=List!$P$2,1,"")</f>
        <v/>
      </c>
      <c r="F2780" s="2" t="s">
        <v>11828</v>
      </c>
      <c r="G2780" s="2" t="s">
        <v>9972</v>
      </c>
      <c r="H2780" s="2" t="s">
        <v>6490</v>
      </c>
      <c r="I2780" s="2" t="s">
        <v>3855</v>
      </c>
      <c r="J2780" s="2" t="s">
        <v>950</v>
      </c>
      <c r="K2780" s="2" t="s">
        <v>3924</v>
      </c>
      <c r="L2780" s="2" t="s">
        <v>3925</v>
      </c>
      <c r="M2780" s="2" t="s">
        <v>175</v>
      </c>
      <c r="N2780" s="2" t="s">
        <v>8515</v>
      </c>
      <c r="O2780" s="99">
        <v>0</v>
      </c>
      <c r="P2780" s="2" t="s">
        <v>8514</v>
      </c>
      <c r="W2780" s="101">
        <v>1</v>
      </c>
      <c r="X2780" s="1">
        <f>IFERROR(IF(H2780="","",IF(O2780=0,0.15,IF(VLOOKUP(O2780,'Source Post 14 Status (6.30.26)'!A:B,2,FALSE)=1,0.15,0.5))),0.5)</f>
        <v>0.15</v>
      </c>
      <c r="Y2780" s="6">
        <f t="shared" si="43"/>
        <v>0</v>
      </c>
    </row>
    <row r="2781" spans="1:25" x14ac:dyDescent="0.3">
      <c r="A2781" t="str">
        <f>IF(B2781=1,COUNTIF($B$2:B2781,1),"")</f>
        <v/>
      </c>
      <c r="B2781" t="str">
        <f>IF(C2781=1,COUNTIF($H$2:H2781,H2781),"")</f>
        <v/>
      </c>
      <c r="C2781">
        <f>IF(G2781=List!$P$1,1,0)</f>
        <v>0</v>
      </c>
      <c r="D2781" s="1" t="str">
        <f>IF(E2781=1,COUNTIF($E$2:E2781,1),"")</f>
        <v/>
      </c>
      <c r="E2781" s="1" t="str">
        <f>IF(H2781=List!$P$2,1,"")</f>
        <v/>
      </c>
      <c r="F2781" s="2" t="s">
        <v>11828</v>
      </c>
      <c r="G2781" s="2" t="s">
        <v>9972</v>
      </c>
      <c r="H2781" s="2" t="s">
        <v>6490</v>
      </c>
      <c r="I2781" s="2" t="s">
        <v>3855</v>
      </c>
      <c r="J2781" s="2" t="s">
        <v>950</v>
      </c>
      <c r="K2781" s="2" t="s">
        <v>3924</v>
      </c>
      <c r="L2781" s="2" t="s">
        <v>3925</v>
      </c>
      <c r="M2781" s="2" t="s">
        <v>175</v>
      </c>
      <c r="N2781" s="2" t="s">
        <v>8515</v>
      </c>
      <c r="O2781" s="99">
        <v>25856</v>
      </c>
      <c r="P2781" s="2" t="s">
        <v>11573</v>
      </c>
      <c r="W2781" s="101">
        <v>1</v>
      </c>
      <c r="X2781" s="1">
        <f>IFERROR(IF(H2781="","",IF(O2781=0,0.15,IF(VLOOKUP(O2781,'Source Post 14 Status (6.30.26)'!A:B,2,FALSE)=1,0.15,0.5))),0.5)</f>
        <v>0.15</v>
      </c>
      <c r="Y2781" s="6">
        <f t="shared" si="43"/>
        <v>0</v>
      </c>
    </row>
    <row r="2782" spans="1:25" x14ac:dyDescent="0.3">
      <c r="A2782" t="str">
        <f>IF(B2782=1,COUNTIF($B$2:B2782,1),"")</f>
        <v/>
      </c>
      <c r="B2782" t="str">
        <f>IF(C2782=1,COUNTIF($H$2:H2782,H2782),"")</f>
        <v/>
      </c>
      <c r="C2782">
        <f>IF(G2782=List!$P$1,1,0)</f>
        <v>0</v>
      </c>
      <c r="D2782" s="1" t="str">
        <f>IF(E2782=1,COUNTIF($E$2:E2782,1),"")</f>
        <v/>
      </c>
      <c r="E2782" s="1" t="str">
        <f>IF(H2782=List!$P$2,1,"")</f>
        <v/>
      </c>
      <c r="F2782" s="2" t="s">
        <v>11828</v>
      </c>
      <c r="G2782" s="2" t="s">
        <v>9972</v>
      </c>
      <c r="H2782" s="2" t="s">
        <v>6490</v>
      </c>
      <c r="I2782" s="2" t="s">
        <v>3855</v>
      </c>
      <c r="J2782" s="2" t="s">
        <v>950</v>
      </c>
      <c r="K2782" s="2" t="s">
        <v>3924</v>
      </c>
      <c r="L2782" s="2" t="s">
        <v>3925</v>
      </c>
      <c r="M2782" s="2" t="s">
        <v>175</v>
      </c>
      <c r="N2782" s="2" t="s">
        <v>8515</v>
      </c>
      <c r="O2782" s="99">
        <v>22765</v>
      </c>
      <c r="P2782" s="2" t="s">
        <v>8360</v>
      </c>
      <c r="W2782" s="101">
        <v>1</v>
      </c>
      <c r="X2782" s="1">
        <f>IFERROR(IF(H2782="","",IF(O2782=0,0.15,IF(VLOOKUP(O2782,'Source Post 14 Status (6.30.26)'!A:B,2,FALSE)=1,0.15,0.5))),0.5)</f>
        <v>0.15</v>
      </c>
      <c r="Y2782" s="6">
        <f t="shared" si="43"/>
        <v>0</v>
      </c>
    </row>
    <row r="2783" spans="1:25" x14ac:dyDescent="0.3">
      <c r="A2783" t="str">
        <f>IF(B2783=1,COUNTIF($B$2:B2783,1),"")</f>
        <v/>
      </c>
      <c r="B2783" t="str">
        <f>IF(C2783=1,COUNTIF($H$2:H2783,H2783),"")</f>
        <v/>
      </c>
      <c r="C2783">
        <f>IF(G2783=List!$P$1,1,0)</f>
        <v>0</v>
      </c>
      <c r="D2783" s="1" t="str">
        <f>IF(E2783=1,COUNTIF($E$2:E2783,1),"")</f>
        <v/>
      </c>
      <c r="E2783" s="1" t="str">
        <f>IF(H2783=List!$P$2,1,"")</f>
        <v/>
      </c>
      <c r="F2783" s="2" t="s">
        <v>11828</v>
      </c>
      <c r="G2783" s="2" t="s">
        <v>9972</v>
      </c>
      <c r="H2783" s="2" t="s">
        <v>6490</v>
      </c>
      <c r="I2783" s="2" t="s">
        <v>3855</v>
      </c>
      <c r="J2783" s="2" t="s">
        <v>950</v>
      </c>
      <c r="K2783" s="2" t="s">
        <v>3924</v>
      </c>
      <c r="L2783" s="2" t="s">
        <v>3925</v>
      </c>
      <c r="M2783" s="2" t="s">
        <v>175</v>
      </c>
      <c r="N2783" s="2" t="s">
        <v>8515</v>
      </c>
      <c r="O2783" s="99">
        <v>0</v>
      </c>
      <c r="P2783" s="2" t="s">
        <v>8512</v>
      </c>
      <c r="W2783" s="101">
        <v>1</v>
      </c>
      <c r="X2783" s="1">
        <f>IFERROR(IF(H2783="","",IF(O2783=0,0.15,IF(VLOOKUP(O2783,'Source Post 14 Status (6.30.26)'!A:B,2,FALSE)=1,0.15,0.5))),0.5)</f>
        <v>0.15</v>
      </c>
      <c r="Y2783" s="6">
        <f t="shared" si="43"/>
        <v>0</v>
      </c>
    </row>
    <row r="2784" spans="1:25" x14ac:dyDescent="0.3">
      <c r="A2784" t="str">
        <f>IF(B2784=1,COUNTIF($B$2:B2784,1),"")</f>
        <v/>
      </c>
      <c r="B2784" t="str">
        <f>IF(C2784=1,COUNTIF($H$2:H2784,H2784),"")</f>
        <v/>
      </c>
      <c r="C2784">
        <f>IF(G2784=List!$P$1,1,0)</f>
        <v>0</v>
      </c>
      <c r="D2784" s="1" t="str">
        <f>IF(E2784=1,COUNTIF($E$2:E2784,1),"")</f>
        <v/>
      </c>
      <c r="E2784" s="1" t="str">
        <f>IF(H2784=List!$P$2,1,"")</f>
        <v/>
      </c>
      <c r="F2784" s="2" t="s">
        <v>11828</v>
      </c>
      <c r="G2784" s="2" t="s">
        <v>9972</v>
      </c>
      <c r="H2784" s="2" t="s">
        <v>6490</v>
      </c>
      <c r="I2784" s="2" t="s">
        <v>3855</v>
      </c>
      <c r="J2784" s="2" t="s">
        <v>950</v>
      </c>
      <c r="K2784" s="2" t="s">
        <v>3924</v>
      </c>
      <c r="L2784" s="2" t="s">
        <v>3925</v>
      </c>
      <c r="M2784" s="2" t="s">
        <v>175</v>
      </c>
      <c r="N2784" s="2" t="s">
        <v>8515</v>
      </c>
      <c r="O2784" s="99">
        <v>20005</v>
      </c>
      <c r="P2784" s="2" t="s">
        <v>8034</v>
      </c>
      <c r="W2784" s="101">
        <v>1</v>
      </c>
      <c r="X2784" s="1">
        <f>IFERROR(IF(H2784="","",IF(O2784=0,0.15,IF(VLOOKUP(O2784,'Source Post 14 Status (6.30.26)'!A:B,2,FALSE)=1,0.15,0.5))),0.5)</f>
        <v>0.15</v>
      </c>
      <c r="Y2784" s="6">
        <f t="shared" si="43"/>
        <v>0</v>
      </c>
    </row>
    <row r="2785" spans="1:25" x14ac:dyDescent="0.3">
      <c r="A2785" t="str">
        <f>IF(B2785=1,COUNTIF($B$2:B2785,1),"")</f>
        <v/>
      </c>
      <c r="B2785" t="str">
        <f>IF(C2785=1,COUNTIF($H$2:H2785,H2785),"")</f>
        <v/>
      </c>
      <c r="C2785">
        <f>IF(G2785=List!$P$1,1,0)</f>
        <v>0</v>
      </c>
      <c r="D2785" s="1" t="str">
        <f>IF(E2785=1,COUNTIF($E$2:E2785,1),"")</f>
        <v/>
      </c>
      <c r="E2785" s="1" t="str">
        <f>IF(H2785=List!$P$2,1,"")</f>
        <v/>
      </c>
      <c r="F2785" s="2" t="s">
        <v>11828</v>
      </c>
      <c r="G2785" s="2" t="s">
        <v>9972</v>
      </c>
      <c r="H2785" s="2" t="s">
        <v>6489</v>
      </c>
      <c r="I2785" s="2" t="s">
        <v>3855</v>
      </c>
      <c r="J2785" s="2" t="s">
        <v>950</v>
      </c>
      <c r="K2785" s="2" t="s">
        <v>3924</v>
      </c>
      <c r="L2785" s="2" t="s">
        <v>3925</v>
      </c>
      <c r="M2785" s="2" t="s">
        <v>422</v>
      </c>
      <c r="N2785" s="2" t="s">
        <v>771</v>
      </c>
      <c r="O2785" s="99">
        <v>0</v>
      </c>
      <c r="P2785" s="2" t="s">
        <v>8512</v>
      </c>
      <c r="W2785" s="101">
        <v>1</v>
      </c>
      <c r="X2785" s="1">
        <f>IFERROR(IF(H2785="","",IF(O2785=0,0.15,IF(VLOOKUP(O2785,'Source Post 14 Status (6.30.26)'!A:B,2,FALSE)=1,0.15,0.5))),0.5)</f>
        <v>0.15</v>
      </c>
      <c r="Y2785" s="6">
        <f t="shared" si="43"/>
        <v>0</v>
      </c>
    </row>
    <row r="2786" spans="1:25" x14ac:dyDescent="0.3">
      <c r="A2786" t="str">
        <f>IF(B2786=1,COUNTIF($B$2:B2786,1),"")</f>
        <v/>
      </c>
      <c r="B2786" t="str">
        <f>IF(C2786=1,COUNTIF($H$2:H2786,H2786),"")</f>
        <v/>
      </c>
      <c r="C2786">
        <f>IF(G2786=List!$P$1,1,0)</f>
        <v>0</v>
      </c>
      <c r="D2786" s="1" t="str">
        <f>IF(E2786=1,COUNTIF($E$2:E2786,1),"")</f>
        <v/>
      </c>
      <c r="E2786" s="1" t="str">
        <f>IF(H2786=List!$P$2,1,"")</f>
        <v/>
      </c>
      <c r="F2786" s="2" t="s">
        <v>11828</v>
      </c>
      <c r="G2786" s="2" t="s">
        <v>9972</v>
      </c>
      <c r="H2786" s="2" t="s">
        <v>6489</v>
      </c>
      <c r="I2786" s="2" t="s">
        <v>3855</v>
      </c>
      <c r="J2786" s="2" t="s">
        <v>950</v>
      </c>
      <c r="K2786" s="2" t="s">
        <v>3924</v>
      </c>
      <c r="L2786" s="2" t="s">
        <v>3925</v>
      </c>
      <c r="M2786" s="2" t="s">
        <v>422</v>
      </c>
      <c r="N2786" s="2" t="s">
        <v>771</v>
      </c>
      <c r="O2786" s="99">
        <v>1761</v>
      </c>
      <c r="P2786" s="2" t="s">
        <v>11576</v>
      </c>
      <c r="W2786" s="101">
        <v>1</v>
      </c>
      <c r="X2786" s="1">
        <f>IFERROR(IF(H2786="","",IF(O2786=0,0.15,IF(VLOOKUP(O2786,'Source Post 14 Status (6.30.26)'!A:B,2,FALSE)=1,0.15,0.5))),0.5)</f>
        <v>0.5</v>
      </c>
      <c r="Y2786" s="6">
        <f t="shared" si="43"/>
        <v>0</v>
      </c>
    </row>
    <row r="2787" spans="1:25" x14ac:dyDescent="0.3">
      <c r="A2787" t="str">
        <f>IF(B2787=1,COUNTIF($B$2:B2787,1),"")</f>
        <v/>
      </c>
      <c r="B2787" t="str">
        <f>IF(C2787=1,COUNTIF($H$2:H2787,H2787),"")</f>
        <v/>
      </c>
      <c r="C2787">
        <f>IF(G2787=List!$P$1,1,0)</f>
        <v>0</v>
      </c>
      <c r="D2787" s="1" t="str">
        <f>IF(E2787=1,COUNTIF($E$2:E2787,1),"")</f>
        <v/>
      </c>
      <c r="E2787" s="1" t="str">
        <f>IF(H2787=List!$P$2,1,"")</f>
        <v/>
      </c>
      <c r="F2787" s="2" t="s">
        <v>11828</v>
      </c>
      <c r="G2787" s="2" t="s">
        <v>9972</v>
      </c>
      <c r="H2787" s="2" t="s">
        <v>6489</v>
      </c>
      <c r="I2787" s="2" t="s">
        <v>3855</v>
      </c>
      <c r="J2787" s="2" t="s">
        <v>950</v>
      </c>
      <c r="K2787" s="2" t="s">
        <v>3924</v>
      </c>
      <c r="L2787" s="2" t="s">
        <v>3925</v>
      </c>
      <c r="M2787" s="2" t="s">
        <v>422</v>
      </c>
      <c r="N2787" s="2" t="s">
        <v>771</v>
      </c>
      <c r="O2787" s="99">
        <v>1758</v>
      </c>
      <c r="P2787" s="2" t="s">
        <v>11577</v>
      </c>
      <c r="W2787" s="101">
        <v>1</v>
      </c>
      <c r="X2787" s="1">
        <f>IFERROR(IF(H2787="","",IF(O2787=0,0.15,IF(VLOOKUP(O2787,'Source Post 14 Status (6.30.26)'!A:B,2,FALSE)=1,0.15,0.5))),0.5)</f>
        <v>0.5</v>
      </c>
      <c r="Y2787" s="6">
        <f t="shared" si="43"/>
        <v>0</v>
      </c>
    </row>
    <row r="2788" spans="1:25" x14ac:dyDescent="0.3">
      <c r="A2788" t="str">
        <f>IF(B2788=1,COUNTIF($B$2:B2788,1),"")</f>
        <v/>
      </c>
      <c r="B2788" t="str">
        <f>IF(C2788=1,COUNTIF($H$2:H2788,H2788),"")</f>
        <v/>
      </c>
      <c r="C2788">
        <f>IF(G2788=List!$P$1,1,0)</f>
        <v>0</v>
      </c>
      <c r="D2788" s="1" t="str">
        <f>IF(E2788=1,COUNTIF($E$2:E2788,1),"")</f>
        <v/>
      </c>
      <c r="E2788" s="1" t="str">
        <f>IF(H2788=List!$P$2,1,"")</f>
        <v/>
      </c>
      <c r="F2788" s="2" t="s">
        <v>11828</v>
      </c>
      <c r="G2788" s="2" t="s">
        <v>9972</v>
      </c>
      <c r="H2788" s="2" t="s">
        <v>6489</v>
      </c>
      <c r="I2788" s="2" t="s">
        <v>3855</v>
      </c>
      <c r="J2788" s="2" t="s">
        <v>950</v>
      </c>
      <c r="K2788" s="2" t="s">
        <v>3924</v>
      </c>
      <c r="L2788" s="2" t="s">
        <v>3925</v>
      </c>
      <c r="M2788" s="2" t="s">
        <v>422</v>
      </c>
      <c r="N2788" s="2" t="s">
        <v>771</v>
      </c>
      <c r="O2788" s="99">
        <v>15524</v>
      </c>
      <c r="P2788" s="2" t="s">
        <v>7471</v>
      </c>
      <c r="W2788" s="101">
        <v>1</v>
      </c>
      <c r="X2788" s="1">
        <f>IFERROR(IF(H2788="","",IF(O2788=0,0.15,IF(VLOOKUP(O2788,'Source Post 14 Status (6.30.26)'!A:B,2,FALSE)=1,0.15,0.5))),0.5)</f>
        <v>0.5</v>
      </c>
      <c r="Y2788" s="6">
        <f t="shared" si="43"/>
        <v>0</v>
      </c>
    </row>
    <row r="2789" spans="1:25" x14ac:dyDescent="0.3">
      <c r="A2789" t="str">
        <f>IF(B2789=1,COUNTIF($B$2:B2789,1),"")</f>
        <v/>
      </c>
      <c r="B2789" t="str">
        <f>IF(C2789=1,COUNTIF($H$2:H2789,H2789),"")</f>
        <v/>
      </c>
      <c r="C2789">
        <f>IF(G2789=List!$P$1,1,0)</f>
        <v>0</v>
      </c>
      <c r="D2789" s="1" t="str">
        <f>IF(E2789=1,COUNTIF($E$2:E2789,1),"")</f>
        <v/>
      </c>
      <c r="E2789" s="1" t="str">
        <f>IF(H2789=List!$P$2,1,"")</f>
        <v/>
      </c>
      <c r="F2789" s="2" t="s">
        <v>11828</v>
      </c>
      <c r="G2789" s="2" t="s">
        <v>9972</v>
      </c>
      <c r="H2789" s="2" t="s">
        <v>6489</v>
      </c>
      <c r="I2789" s="2" t="s">
        <v>3855</v>
      </c>
      <c r="J2789" s="2" t="s">
        <v>950</v>
      </c>
      <c r="K2789" s="2" t="s">
        <v>3924</v>
      </c>
      <c r="L2789" s="2" t="s">
        <v>3925</v>
      </c>
      <c r="M2789" s="2" t="s">
        <v>422</v>
      </c>
      <c r="N2789" s="2" t="s">
        <v>771</v>
      </c>
      <c r="O2789" s="99">
        <v>1749</v>
      </c>
      <c r="P2789" s="2" t="s">
        <v>11578</v>
      </c>
      <c r="W2789" s="101">
        <v>1</v>
      </c>
      <c r="X2789" s="1">
        <f>IFERROR(IF(H2789="","",IF(O2789=0,0.15,IF(VLOOKUP(O2789,'Source Post 14 Status (6.30.26)'!A:B,2,FALSE)=1,0.15,0.5))),0.5)</f>
        <v>0.5</v>
      </c>
      <c r="Y2789" s="6">
        <f t="shared" si="43"/>
        <v>0</v>
      </c>
    </row>
    <row r="2790" spans="1:25" x14ac:dyDescent="0.3">
      <c r="A2790" t="str">
        <f>IF(B2790=1,COUNTIF($B$2:B2790,1),"")</f>
        <v/>
      </c>
      <c r="B2790" t="str">
        <f>IF(C2790=1,COUNTIF($H$2:H2790,H2790),"")</f>
        <v/>
      </c>
      <c r="C2790">
        <f>IF(G2790=List!$P$1,1,0)</f>
        <v>0</v>
      </c>
      <c r="D2790" s="1" t="str">
        <f>IF(E2790=1,COUNTIF($E$2:E2790,1),"")</f>
        <v/>
      </c>
      <c r="E2790" s="1" t="str">
        <f>IF(H2790=List!$P$2,1,"")</f>
        <v/>
      </c>
      <c r="F2790" s="2" t="s">
        <v>11828</v>
      </c>
      <c r="G2790" s="2" t="s">
        <v>9972</v>
      </c>
      <c r="H2790" s="2" t="s">
        <v>6489</v>
      </c>
      <c r="I2790" s="2" t="s">
        <v>3855</v>
      </c>
      <c r="J2790" s="2" t="s">
        <v>950</v>
      </c>
      <c r="K2790" s="2" t="s">
        <v>3924</v>
      </c>
      <c r="L2790" s="2" t="s">
        <v>3925</v>
      </c>
      <c r="M2790" s="2" t="s">
        <v>422</v>
      </c>
      <c r="N2790" s="2" t="s">
        <v>771</v>
      </c>
      <c r="O2790" s="99">
        <v>1756</v>
      </c>
      <c r="P2790" s="2" t="s">
        <v>11579</v>
      </c>
      <c r="W2790" s="101">
        <v>1</v>
      </c>
      <c r="X2790" s="1">
        <f>IFERROR(IF(H2790="","",IF(O2790=0,0.15,IF(VLOOKUP(O2790,'Source Post 14 Status (6.30.26)'!A:B,2,FALSE)=1,0.15,0.5))),0.5)</f>
        <v>0.5</v>
      </c>
      <c r="Y2790" s="6">
        <f t="shared" si="43"/>
        <v>0</v>
      </c>
    </row>
    <row r="2791" spans="1:25" x14ac:dyDescent="0.3">
      <c r="A2791" t="str">
        <f>IF(B2791=1,COUNTIF($B$2:B2791,1),"")</f>
        <v/>
      </c>
      <c r="B2791" t="str">
        <f>IF(C2791=1,COUNTIF($H$2:H2791,H2791),"")</f>
        <v/>
      </c>
      <c r="C2791">
        <f>IF(G2791=List!$P$1,1,0)</f>
        <v>0</v>
      </c>
      <c r="D2791" s="1" t="str">
        <f>IF(E2791=1,COUNTIF($E$2:E2791,1),"")</f>
        <v/>
      </c>
      <c r="E2791" s="1" t="str">
        <f>IF(H2791=List!$P$2,1,"")</f>
        <v/>
      </c>
      <c r="F2791" s="2" t="s">
        <v>11828</v>
      </c>
      <c r="G2791" s="2" t="s">
        <v>9972</v>
      </c>
      <c r="H2791" s="2" t="s">
        <v>6489</v>
      </c>
      <c r="I2791" s="2" t="s">
        <v>3855</v>
      </c>
      <c r="J2791" s="2" t="s">
        <v>950</v>
      </c>
      <c r="K2791" s="2" t="s">
        <v>3924</v>
      </c>
      <c r="L2791" s="2" t="s">
        <v>3925</v>
      </c>
      <c r="M2791" s="2" t="s">
        <v>422</v>
      </c>
      <c r="N2791" s="2" t="s">
        <v>771</v>
      </c>
      <c r="O2791" s="99">
        <v>0</v>
      </c>
      <c r="P2791" s="2" t="s">
        <v>8513</v>
      </c>
      <c r="W2791" s="101">
        <v>1</v>
      </c>
      <c r="X2791" s="1">
        <f>IFERROR(IF(H2791="","",IF(O2791=0,0.15,IF(VLOOKUP(O2791,'Source Post 14 Status (6.30.26)'!A:B,2,FALSE)=1,0.15,0.5))),0.5)</f>
        <v>0.15</v>
      </c>
      <c r="Y2791" s="6">
        <f t="shared" si="43"/>
        <v>0</v>
      </c>
    </row>
    <row r="2792" spans="1:25" x14ac:dyDescent="0.3">
      <c r="A2792" t="str">
        <f>IF(B2792=1,COUNTIF($B$2:B2792,1),"")</f>
        <v/>
      </c>
      <c r="B2792" t="str">
        <f>IF(C2792=1,COUNTIF($H$2:H2792,H2792),"")</f>
        <v/>
      </c>
      <c r="C2792">
        <f>IF(G2792=List!$P$1,1,0)</f>
        <v>0</v>
      </c>
      <c r="D2792" s="1" t="str">
        <f>IF(E2792=1,COUNTIF($E$2:E2792,1),"")</f>
        <v/>
      </c>
      <c r="E2792" s="1" t="str">
        <f>IF(H2792=List!$P$2,1,"")</f>
        <v/>
      </c>
      <c r="F2792" s="2" t="s">
        <v>11828</v>
      </c>
      <c r="G2792" s="2" t="s">
        <v>9972</v>
      </c>
      <c r="H2792" s="2" t="s">
        <v>6489</v>
      </c>
      <c r="I2792" s="2" t="s">
        <v>3855</v>
      </c>
      <c r="J2792" s="2" t="s">
        <v>950</v>
      </c>
      <c r="K2792" s="2" t="s">
        <v>3924</v>
      </c>
      <c r="L2792" s="2" t="s">
        <v>3925</v>
      </c>
      <c r="M2792" s="2" t="s">
        <v>422</v>
      </c>
      <c r="N2792" s="2" t="s">
        <v>771</v>
      </c>
      <c r="O2792" s="99">
        <v>1765</v>
      </c>
      <c r="P2792" s="2" t="s">
        <v>11574</v>
      </c>
      <c r="W2792" s="101">
        <v>1</v>
      </c>
      <c r="X2792" s="1">
        <f>IFERROR(IF(H2792="","",IF(O2792=0,0.15,IF(VLOOKUP(O2792,'Source Post 14 Status (6.30.26)'!A:B,2,FALSE)=1,0.15,0.5))),0.5)</f>
        <v>0.5</v>
      </c>
      <c r="Y2792" s="6">
        <f t="shared" si="43"/>
        <v>0</v>
      </c>
    </row>
    <row r="2793" spans="1:25" x14ac:dyDescent="0.3">
      <c r="A2793" t="str">
        <f>IF(B2793=1,COUNTIF($B$2:B2793,1),"")</f>
        <v/>
      </c>
      <c r="B2793" t="str">
        <f>IF(C2793=1,COUNTIF($H$2:H2793,H2793),"")</f>
        <v/>
      </c>
      <c r="C2793">
        <f>IF(G2793=List!$P$1,1,0)</f>
        <v>0</v>
      </c>
      <c r="D2793" s="1" t="str">
        <f>IF(E2793=1,COUNTIF($E$2:E2793,1),"")</f>
        <v/>
      </c>
      <c r="E2793" s="1" t="str">
        <f>IF(H2793=List!$P$2,1,"")</f>
        <v/>
      </c>
      <c r="F2793" s="2" t="s">
        <v>11828</v>
      </c>
      <c r="G2793" s="2" t="s">
        <v>9972</v>
      </c>
      <c r="H2793" s="2" t="s">
        <v>6489</v>
      </c>
      <c r="I2793" s="2" t="s">
        <v>3855</v>
      </c>
      <c r="J2793" s="2" t="s">
        <v>950</v>
      </c>
      <c r="K2793" s="2" t="s">
        <v>3924</v>
      </c>
      <c r="L2793" s="2" t="s">
        <v>3925</v>
      </c>
      <c r="M2793" s="2" t="s">
        <v>422</v>
      </c>
      <c r="N2793" s="2" t="s">
        <v>771</v>
      </c>
      <c r="O2793" s="99">
        <v>0</v>
      </c>
      <c r="P2793" s="2" t="s">
        <v>8514</v>
      </c>
      <c r="W2793" s="101">
        <v>1</v>
      </c>
      <c r="X2793" s="1">
        <f>IFERROR(IF(H2793="","",IF(O2793=0,0.15,IF(VLOOKUP(O2793,'Source Post 14 Status (6.30.26)'!A:B,2,FALSE)=1,0.15,0.5))),0.5)</f>
        <v>0.15</v>
      </c>
      <c r="Y2793" s="6">
        <f t="shared" si="43"/>
        <v>0</v>
      </c>
    </row>
    <row r="2794" spans="1:25" x14ac:dyDescent="0.3">
      <c r="A2794" t="str">
        <f>IF(B2794=1,COUNTIF($B$2:B2794,1),"")</f>
        <v/>
      </c>
      <c r="B2794" t="str">
        <f>IF(C2794=1,COUNTIF($H$2:H2794,H2794),"")</f>
        <v/>
      </c>
      <c r="C2794">
        <f>IF(G2794=List!$P$1,1,0)</f>
        <v>0</v>
      </c>
      <c r="D2794" s="1" t="str">
        <f>IF(E2794=1,COUNTIF($E$2:E2794,1),"")</f>
        <v/>
      </c>
      <c r="E2794" s="1" t="str">
        <f>IF(H2794=List!$P$2,1,"")</f>
        <v/>
      </c>
      <c r="F2794" s="2" t="s">
        <v>11828</v>
      </c>
      <c r="G2794" s="2" t="s">
        <v>9972</v>
      </c>
      <c r="H2794" s="2" t="s">
        <v>6489</v>
      </c>
      <c r="I2794" s="2" t="s">
        <v>3855</v>
      </c>
      <c r="J2794" s="2" t="s">
        <v>950</v>
      </c>
      <c r="K2794" s="2" t="s">
        <v>3924</v>
      </c>
      <c r="L2794" s="2" t="s">
        <v>3925</v>
      </c>
      <c r="M2794" s="2" t="s">
        <v>422</v>
      </c>
      <c r="N2794" s="2" t="s">
        <v>771</v>
      </c>
      <c r="O2794" s="99">
        <v>1763</v>
      </c>
      <c r="P2794" s="2" t="s">
        <v>11575</v>
      </c>
      <c r="W2794" s="101">
        <v>1</v>
      </c>
      <c r="X2794" s="1">
        <f>IFERROR(IF(H2794="","",IF(O2794=0,0.15,IF(VLOOKUP(O2794,'Source Post 14 Status (6.30.26)'!A:B,2,FALSE)=1,0.15,0.5))),0.5)</f>
        <v>0.5</v>
      </c>
      <c r="Y2794" s="6">
        <f t="shared" si="43"/>
        <v>0</v>
      </c>
    </row>
    <row r="2795" spans="1:25" x14ac:dyDescent="0.3">
      <c r="A2795" t="str">
        <f>IF(B2795=1,COUNTIF($B$2:B2795,1),"")</f>
        <v/>
      </c>
      <c r="B2795" t="str">
        <f>IF(C2795=1,COUNTIF($H$2:H2795,H2795),"")</f>
        <v/>
      </c>
      <c r="C2795">
        <f>IF(G2795=List!$P$1,1,0)</f>
        <v>0</v>
      </c>
      <c r="D2795" s="1" t="str">
        <f>IF(E2795=1,COUNTIF($E$2:E2795,1),"")</f>
        <v/>
      </c>
      <c r="E2795" s="1" t="str">
        <f>IF(H2795=List!$P$2,1,"")</f>
        <v/>
      </c>
      <c r="F2795" s="2" t="s">
        <v>11828</v>
      </c>
      <c r="G2795" s="2" t="s">
        <v>9973</v>
      </c>
      <c r="H2795" s="2" t="s">
        <v>6491</v>
      </c>
      <c r="I2795" s="2" t="s">
        <v>3855</v>
      </c>
      <c r="J2795" s="2" t="s">
        <v>950</v>
      </c>
      <c r="K2795" s="2" t="s">
        <v>3927</v>
      </c>
      <c r="L2795" s="2" t="s">
        <v>3928</v>
      </c>
      <c r="M2795" s="2" t="s">
        <v>159</v>
      </c>
      <c r="N2795" s="2" t="s">
        <v>756</v>
      </c>
      <c r="O2795" s="99">
        <v>22933</v>
      </c>
      <c r="P2795" s="2" t="s">
        <v>8307</v>
      </c>
      <c r="Q2795">
        <v>1047500</v>
      </c>
      <c r="R2795">
        <v>1047500</v>
      </c>
      <c r="S2795">
        <v>2091000</v>
      </c>
      <c r="T2795">
        <v>1047500</v>
      </c>
      <c r="U2795">
        <v>1047500</v>
      </c>
      <c r="V2795" t="s">
        <v>11590</v>
      </c>
      <c r="W2795" s="101">
        <v>46203.380832719908</v>
      </c>
      <c r="X2795" s="1">
        <f>IFERROR(IF(H2795="","",IF(O2795=0,0.15,IF(VLOOKUP(O2795,'Source Post 14 Status (6.30.26)'!A:B,2,FALSE)=1,0.15,0.5))),0.5)</f>
        <v>0.15</v>
      </c>
      <c r="Y2795" s="6">
        <f t="shared" si="43"/>
        <v>314250</v>
      </c>
    </row>
    <row r="2796" spans="1:25" x14ac:dyDescent="0.3">
      <c r="A2796" t="str">
        <f>IF(B2796=1,COUNTIF($B$2:B2796,1),"")</f>
        <v/>
      </c>
      <c r="B2796" t="str">
        <f>IF(C2796=1,COUNTIF($H$2:H2796,H2796),"")</f>
        <v/>
      </c>
      <c r="C2796">
        <f>IF(G2796=List!$P$1,1,0)</f>
        <v>0</v>
      </c>
      <c r="D2796" s="1" t="str">
        <f>IF(E2796=1,COUNTIF($E$2:E2796,1),"")</f>
        <v/>
      </c>
      <c r="E2796" s="1" t="str">
        <f>IF(H2796=List!$P$2,1,"")</f>
        <v/>
      </c>
      <c r="F2796" s="2" t="s">
        <v>11828</v>
      </c>
      <c r="G2796" s="2" t="s">
        <v>9973</v>
      </c>
      <c r="H2796" s="2" t="s">
        <v>6491</v>
      </c>
      <c r="I2796" s="2" t="s">
        <v>3855</v>
      </c>
      <c r="J2796" s="2" t="s">
        <v>950</v>
      </c>
      <c r="K2796" s="2" t="s">
        <v>3927</v>
      </c>
      <c r="L2796" s="2" t="s">
        <v>3928</v>
      </c>
      <c r="M2796" s="2" t="s">
        <v>159</v>
      </c>
      <c r="N2796" s="2" t="s">
        <v>756</v>
      </c>
      <c r="O2796" s="99">
        <v>24675</v>
      </c>
      <c r="P2796" s="2" t="s">
        <v>8492</v>
      </c>
      <c r="Q2796">
        <v>500000</v>
      </c>
      <c r="R2796">
        <v>495000</v>
      </c>
      <c r="S2796">
        <v>1068000</v>
      </c>
      <c r="T2796">
        <v>533500</v>
      </c>
      <c r="U2796">
        <v>533500</v>
      </c>
      <c r="V2796" t="s">
        <v>11590</v>
      </c>
      <c r="W2796" s="101">
        <v>46203.383408877315</v>
      </c>
      <c r="X2796" s="1">
        <f>IFERROR(IF(H2796="","",IF(O2796=0,0.15,IF(VLOOKUP(O2796,'Source Post 14 Status (6.30.26)'!A:B,2,FALSE)=1,0.15,0.5))),0.5)</f>
        <v>0.15</v>
      </c>
      <c r="Y2796" s="6">
        <f t="shared" si="43"/>
        <v>160050</v>
      </c>
    </row>
    <row r="2797" spans="1:25" x14ac:dyDescent="0.3">
      <c r="A2797" t="str">
        <f>IF(B2797=1,COUNTIF($B$2:B2797,1),"")</f>
        <v/>
      </c>
      <c r="B2797" t="str">
        <f>IF(C2797=1,COUNTIF($H$2:H2797,H2797),"")</f>
        <v/>
      </c>
      <c r="C2797">
        <f>IF(G2797=List!$P$1,1,0)</f>
        <v>0</v>
      </c>
      <c r="D2797" s="1" t="str">
        <f>IF(E2797=1,COUNTIF($E$2:E2797,1),"")</f>
        <v/>
      </c>
      <c r="E2797" s="1" t="str">
        <f>IF(H2797=List!$P$2,1,"")</f>
        <v/>
      </c>
      <c r="F2797" s="2" t="s">
        <v>11828</v>
      </c>
      <c r="G2797" s="2" t="s">
        <v>9973</v>
      </c>
      <c r="H2797" s="2" t="s">
        <v>6491</v>
      </c>
      <c r="I2797" s="2" t="s">
        <v>3855</v>
      </c>
      <c r="J2797" s="2" t="s">
        <v>950</v>
      </c>
      <c r="K2797" s="2" t="s">
        <v>3927</v>
      </c>
      <c r="L2797" s="2" t="s">
        <v>3928</v>
      </c>
      <c r="M2797" s="2" t="s">
        <v>159</v>
      </c>
      <c r="N2797" s="2" t="s">
        <v>756</v>
      </c>
      <c r="O2797" s="99">
        <v>0</v>
      </c>
      <c r="P2797" s="2" t="s">
        <v>8514</v>
      </c>
      <c r="W2797" s="101">
        <v>1</v>
      </c>
      <c r="X2797" s="1">
        <f>IFERROR(IF(H2797="","",IF(O2797=0,0.15,IF(VLOOKUP(O2797,'Source Post 14 Status (6.30.26)'!A:B,2,FALSE)=1,0.15,0.5))),0.5)</f>
        <v>0.15</v>
      </c>
      <c r="Y2797" s="6">
        <f t="shared" si="43"/>
        <v>0</v>
      </c>
    </row>
    <row r="2798" spans="1:25" x14ac:dyDescent="0.3">
      <c r="A2798" t="str">
        <f>IF(B2798=1,COUNTIF($B$2:B2798,1),"")</f>
        <v/>
      </c>
      <c r="B2798" t="str">
        <f>IF(C2798=1,COUNTIF($H$2:H2798,H2798),"")</f>
        <v/>
      </c>
      <c r="C2798">
        <f>IF(G2798=List!$P$1,1,0)</f>
        <v>0</v>
      </c>
      <c r="D2798" s="1" t="str">
        <f>IF(E2798=1,COUNTIF($E$2:E2798,1),"")</f>
        <v/>
      </c>
      <c r="E2798" s="1" t="str">
        <f>IF(H2798=List!$P$2,1,"")</f>
        <v/>
      </c>
      <c r="F2798" s="2" t="s">
        <v>11828</v>
      </c>
      <c r="G2798" s="2" t="s">
        <v>9973</v>
      </c>
      <c r="H2798" s="2" t="s">
        <v>6491</v>
      </c>
      <c r="I2798" s="2" t="s">
        <v>3855</v>
      </c>
      <c r="J2798" s="2" t="s">
        <v>950</v>
      </c>
      <c r="K2798" s="2" t="s">
        <v>3927</v>
      </c>
      <c r="L2798" s="2" t="s">
        <v>3928</v>
      </c>
      <c r="M2798" s="2" t="s">
        <v>159</v>
      </c>
      <c r="N2798" s="2" t="s">
        <v>756</v>
      </c>
      <c r="O2798" s="99">
        <v>0</v>
      </c>
      <c r="P2798" s="2" t="s">
        <v>8512</v>
      </c>
      <c r="W2798" s="101">
        <v>1</v>
      </c>
      <c r="X2798" s="1">
        <f>IFERROR(IF(H2798="","",IF(O2798=0,0.15,IF(VLOOKUP(O2798,'Source Post 14 Status (6.30.26)'!A:B,2,FALSE)=1,0.15,0.5))),0.5)</f>
        <v>0.15</v>
      </c>
      <c r="Y2798" s="6">
        <f t="shared" si="43"/>
        <v>0</v>
      </c>
    </row>
    <row r="2799" spans="1:25" x14ac:dyDescent="0.3">
      <c r="A2799" t="str">
        <f>IF(B2799=1,COUNTIF($B$2:B2799,1),"")</f>
        <v/>
      </c>
      <c r="B2799" t="str">
        <f>IF(C2799=1,COUNTIF($H$2:H2799,H2799),"")</f>
        <v/>
      </c>
      <c r="C2799">
        <f>IF(G2799=List!$P$1,1,0)</f>
        <v>0</v>
      </c>
      <c r="D2799" s="1" t="str">
        <f>IF(E2799=1,COUNTIF($E$2:E2799,1),"")</f>
        <v/>
      </c>
      <c r="E2799" s="1" t="str">
        <f>IF(H2799=List!$P$2,1,"")</f>
        <v/>
      </c>
      <c r="F2799" s="2" t="s">
        <v>11828</v>
      </c>
      <c r="G2799" s="2" t="s">
        <v>11841</v>
      </c>
      <c r="H2799" s="2" t="s">
        <v>8771</v>
      </c>
      <c r="I2799" s="2" t="s">
        <v>3855</v>
      </c>
      <c r="J2799" s="2" t="s">
        <v>960</v>
      </c>
      <c r="K2799" s="2" t="s">
        <v>8528</v>
      </c>
      <c r="L2799" s="2" t="s">
        <v>8529</v>
      </c>
      <c r="M2799" s="2" t="s">
        <v>159</v>
      </c>
      <c r="N2799" s="2" t="s">
        <v>756</v>
      </c>
      <c r="O2799" s="99">
        <v>3044</v>
      </c>
      <c r="P2799" s="2" t="s">
        <v>11591</v>
      </c>
      <c r="W2799" s="101">
        <v>1</v>
      </c>
      <c r="X2799" s="1">
        <f>IFERROR(IF(H2799="","",IF(O2799=0,0.15,IF(VLOOKUP(O2799,'Source Post 14 Status (6.30.26)'!A:B,2,FALSE)=1,0.15,0.5))),0.5)</f>
        <v>0.5</v>
      </c>
      <c r="Y2799" s="6">
        <f t="shared" si="43"/>
        <v>0</v>
      </c>
    </row>
    <row r="2800" spans="1:25" x14ac:dyDescent="0.3">
      <c r="A2800" t="str">
        <f>IF(B2800=1,COUNTIF($B$2:B2800,1),"")</f>
        <v/>
      </c>
      <c r="B2800" t="str">
        <f>IF(C2800=1,COUNTIF($H$2:H2800,H2800),"")</f>
        <v/>
      </c>
      <c r="C2800">
        <f>IF(G2800=List!$P$1,1,0)</f>
        <v>0</v>
      </c>
      <c r="D2800" s="1" t="str">
        <f>IF(E2800=1,COUNTIF($E$2:E2800,1),"")</f>
        <v/>
      </c>
      <c r="E2800" s="1" t="str">
        <f>IF(H2800=List!$P$2,1,"")</f>
        <v/>
      </c>
      <c r="F2800" s="2" t="s">
        <v>11828</v>
      </c>
      <c r="G2800" s="2" t="s">
        <v>9939</v>
      </c>
      <c r="H2800" s="2" t="s">
        <v>6458</v>
      </c>
      <c r="I2800" s="2" t="s">
        <v>3855</v>
      </c>
      <c r="J2800" s="2" t="s">
        <v>960</v>
      </c>
      <c r="K2800" s="2" t="s">
        <v>3933</v>
      </c>
      <c r="L2800" s="2" t="s">
        <v>3934</v>
      </c>
      <c r="M2800" s="2" t="s">
        <v>179</v>
      </c>
      <c r="N2800" s="2" t="s">
        <v>761</v>
      </c>
      <c r="O2800" s="99">
        <v>11038</v>
      </c>
      <c r="P2800" s="2" t="s">
        <v>7249</v>
      </c>
      <c r="W2800" s="101">
        <v>1</v>
      </c>
      <c r="X2800" s="1">
        <f>IFERROR(IF(H2800="","",IF(O2800=0,0.15,IF(VLOOKUP(O2800,'Source Post 14 Status (6.30.26)'!A:B,2,FALSE)=1,0.15,0.5))),0.5)</f>
        <v>0.15</v>
      </c>
      <c r="Y2800" s="6">
        <f t="shared" si="43"/>
        <v>0</v>
      </c>
    </row>
    <row r="2801" spans="1:25" x14ac:dyDescent="0.3">
      <c r="A2801" t="str">
        <f>IF(B2801=1,COUNTIF($B$2:B2801,1),"")</f>
        <v/>
      </c>
      <c r="B2801" t="str">
        <f>IF(C2801=1,COUNTIF($H$2:H2801,H2801),"")</f>
        <v/>
      </c>
      <c r="C2801">
        <f>IF(G2801=List!$P$1,1,0)</f>
        <v>0</v>
      </c>
      <c r="D2801" s="1" t="str">
        <f>IF(E2801=1,COUNTIF($E$2:E2801,1),"")</f>
        <v/>
      </c>
      <c r="E2801" s="1" t="str">
        <f>IF(H2801=List!$P$2,1,"")</f>
        <v/>
      </c>
      <c r="F2801" s="2" t="s">
        <v>11828</v>
      </c>
      <c r="G2801" s="2" t="s">
        <v>9939</v>
      </c>
      <c r="H2801" s="2" t="s">
        <v>6458</v>
      </c>
      <c r="I2801" s="2" t="s">
        <v>3855</v>
      </c>
      <c r="J2801" s="2" t="s">
        <v>960</v>
      </c>
      <c r="K2801" s="2" t="s">
        <v>3933</v>
      </c>
      <c r="L2801" s="2" t="s">
        <v>3934</v>
      </c>
      <c r="M2801" s="2" t="s">
        <v>179</v>
      </c>
      <c r="N2801" s="2" t="s">
        <v>761</v>
      </c>
      <c r="O2801" s="99">
        <v>20931</v>
      </c>
      <c r="P2801" s="2" t="s">
        <v>8212</v>
      </c>
      <c r="Q2801">
        <v>625000</v>
      </c>
      <c r="R2801">
        <v>631250</v>
      </c>
      <c r="S2801">
        <v>1950875</v>
      </c>
      <c r="V2801" t="s">
        <v>11084</v>
      </c>
      <c r="W2801" s="101">
        <v>46196.682867905096</v>
      </c>
      <c r="X2801" s="1">
        <f>IFERROR(IF(H2801="","",IF(O2801=0,0.15,IF(VLOOKUP(O2801,'Source Post 14 Status (6.30.26)'!A:B,2,FALSE)=1,0.15,0.5))),0.5)</f>
        <v>0.15</v>
      </c>
      <c r="Y2801" s="6">
        <f t="shared" si="43"/>
        <v>0</v>
      </c>
    </row>
    <row r="2802" spans="1:25" x14ac:dyDescent="0.3">
      <c r="A2802" t="str">
        <f>IF(B2802=1,COUNTIF($B$2:B2802,1),"")</f>
        <v/>
      </c>
      <c r="B2802" t="str">
        <f>IF(C2802=1,COUNTIF($H$2:H2802,H2802),"")</f>
        <v/>
      </c>
      <c r="C2802">
        <f>IF(G2802=List!$P$1,1,0)</f>
        <v>0</v>
      </c>
      <c r="D2802" s="1" t="str">
        <f>IF(E2802=1,COUNTIF($E$2:E2802,1),"")</f>
        <v/>
      </c>
      <c r="E2802" s="1" t="str">
        <f>IF(H2802=List!$P$2,1,"")</f>
        <v/>
      </c>
      <c r="F2802" s="2" t="s">
        <v>11828</v>
      </c>
      <c r="G2802" s="2" t="s">
        <v>9939</v>
      </c>
      <c r="H2802" s="2" t="s">
        <v>6458</v>
      </c>
      <c r="I2802" s="2" t="s">
        <v>3855</v>
      </c>
      <c r="J2802" s="2" t="s">
        <v>960</v>
      </c>
      <c r="K2802" s="2" t="s">
        <v>3933</v>
      </c>
      <c r="L2802" s="2" t="s">
        <v>3934</v>
      </c>
      <c r="M2802" s="2" t="s">
        <v>179</v>
      </c>
      <c r="N2802" s="2" t="s">
        <v>761</v>
      </c>
      <c r="O2802" s="99">
        <v>0</v>
      </c>
      <c r="P2802" s="2" t="s">
        <v>8513</v>
      </c>
      <c r="Q2802">
        <v>5000</v>
      </c>
      <c r="R2802">
        <v>5000</v>
      </c>
      <c r="S2802">
        <v>10000</v>
      </c>
      <c r="T2802">
        <v>5000</v>
      </c>
      <c r="U2802">
        <v>5000</v>
      </c>
      <c r="V2802" t="s">
        <v>11084</v>
      </c>
      <c r="W2802" s="101">
        <v>46196.688750428242</v>
      </c>
      <c r="X2802" s="1">
        <f>IFERROR(IF(H2802="","",IF(O2802=0,0.15,IF(VLOOKUP(O2802,'Source Post 14 Status (6.30.26)'!A:B,2,FALSE)=1,0.15,0.5))),0.5)</f>
        <v>0.15</v>
      </c>
      <c r="Y2802" s="6">
        <f t="shared" si="43"/>
        <v>1500</v>
      </c>
    </row>
    <row r="2803" spans="1:25" x14ac:dyDescent="0.3">
      <c r="A2803" t="str">
        <f>IF(B2803=1,COUNTIF($B$2:B2803,1),"")</f>
        <v/>
      </c>
      <c r="B2803" t="str">
        <f>IF(C2803=1,COUNTIF($H$2:H2803,H2803),"")</f>
        <v/>
      </c>
      <c r="C2803">
        <f>IF(G2803=List!$P$1,1,0)</f>
        <v>0</v>
      </c>
      <c r="D2803" s="1" t="str">
        <f>IF(E2803=1,COUNTIF($E$2:E2803,1),"")</f>
        <v/>
      </c>
      <c r="E2803" s="1" t="str">
        <f>IF(H2803=List!$P$2,1,"")</f>
        <v/>
      </c>
      <c r="F2803" s="2" t="s">
        <v>11828</v>
      </c>
      <c r="G2803" s="2" t="s">
        <v>9939</v>
      </c>
      <c r="H2803" s="2" t="s">
        <v>6458</v>
      </c>
      <c r="I2803" s="2" t="s">
        <v>3855</v>
      </c>
      <c r="J2803" s="2" t="s">
        <v>960</v>
      </c>
      <c r="K2803" s="2" t="s">
        <v>3933</v>
      </c>
      <c r="L2803" s="2" t="s">
        <v>3934</v>
      </c>
      <c r="M2803" s="2" t="s">
        <v>179</v>
      </c>
      <c r="N2803" s="2" t="s">
        <v>761</v>
      </c>
      <c r="O2803" s="99">
        <v>20930</v>
      </c>
      <c r="P2803" s="2" t="s">
        <v>8103</v>
      </c>
      <c r="Q2803">
        <v>625000</v>
      </c>
      <c r="R2803">
        <v>631250</v>
      </c>
      <c r="S2803">
        <v>1950875</v>
      </c>
      <c r="V2803" t="s">
        <v>11084</v>
      </c>
      <c r="W2803" s="101">
        <v>46196.682599768516</v>
      </c>
      <c r="X2803" s="1">
        <f>IFERROR(IF(H2803="","",IF(O2803=0,0.15,IF(VLOOKUP(O2803,'Source Post 14 Status (6.30.26)'!A:B,2,FALSE)=1,0.15,0.5))),0.5)</f>
        <v>0.15</v>
      </c>
      <c r="Y2803" s="6">
        <f t="shared" si="43"/>
        <v>0</v>
      </c>
    </row>
    <row r="2804" spans="1:25" x14ac:dyDescent="0.3">
      <c r="A2804" t="str">
        <f>IF(B2804=1,COUNTIF($B$2:B2804,1),"")</f>
        <v/>
      </c>
      <c r="B2804" t="str">
        <f>IF(C2804=1,COUNTIF($H$2:H2804,H2804),"")</f>
        <v/>
      </c>
      <c r="C2804">
        <f>IF(G2804=List!$P$1,1,0)</f>
        <v>0</v>
      </c>
      <c r="D2804" s="1" t="str">
        <f>IF(E2804=1,COUNTIF($E$2:E2804,1),"")</f>
        <v/>
      </c>
      <c r="E2804" s="1" t="str">
        <f>IF(H2804=List!$P$2,1,"")</f>
        <v/>
      </c>
      <c r="F2804" s="2" t="s">
        <v>11828</v>
      </c>
      <c r="G2804" s="2" t="s">
        <v>9939</v>
      </c>
      <c r="H2804" s="2" t="s">
        <v>6458</v>
      </c>
      <c r="I2804" s="2" t="s">
        <v>3855</v>
      </c>
      <c r="J2804" s="2" t="s">
        <v>960</v>
      </c>
      <c r="K2804" s="2" t="s">
        <v>3933</v>
      </c>
      <c r="L2804" s="2" t="s">
        <v>3934</v>
      </c>
      <c r="M2804" s="2" t="s">
        <v>179</v>
      </c>
      <c r="N2804" s="2" t="s">
        <v>761</v>
      </c>
      <c r="O2804" s="99">
        <v>20932</v>
      </c>
      <c r="P2804" s="2" t="s">
        <v>8239</v>
      </c>
      <c r="Q2804">
        <v>625000</v>
      </c>
      <c r="R2804">
        <v>631250</v>
      </c>
      <c r="S2804">
        <v>1950875</v>
      </c>
      <c r="V2804" t="s">
        <v>11084</v>
      </c>
      <c r="W2804" s="101">
        <v>46196.683081979165</v>
      </c>
      <c r="X2804" s="1">
        <f>IFERROR(IF(H2804="","",IF(O2804=0,0.15,IF(VLOOKUP(O2804,'Source Post 14 Status (6.30.26)'!A:B,2,FALSE)=1,0.15,0.5))),0.5)</f>
        <v>0.15</v>
      </c>
      <c r="Y2804" s="6">
        <f t="shared" si="43"/>
        <v>0</v>
      </c>
    </row>
    <row r="2805" spans="1:25" x14ac:dyDescent="0.3">
      <c r="A2805" t="str">
        <f>IF(B2805=1,COUNTIF($B$2:B2805,1),"")</f>
        <v/>
      </c>
      <c r="B2805" t="str">
        <f>IF(C2805=1,COUNTIF($H$2:H2805,H2805),"")</f>
        <v/>
      </c>
      <c r="C2805">
        <f>IF(G2805=List!$P$1,1,0)</f>
        <v>0</v>
      </c>
      <c r="D2805" s="1" t="str">
        <f>IF(E2805=1,COUNTIF($E$2:E2805,1),"")</f>
        <v/>
      </c>
      <c r="E2805" s="1" t="str">
        <f>IF(H2805=List!$P$2,1,"")</f>
        <v/>
      </c>
      <c r="F2805" s="2" t="s">
        <v>11828</v>
      </c>
      <c r="G2805" s="2" t="s">
        <v>9939</v>
      </c>
      <c r="H2805" s="2" t="s">
        <v>6458</v>
      </c>
      <c r="I2805" s="2" t="s">
        <v>3855</v>
      </c>
      <c r="J2805" s="2" t="s">
        <v>960</v>
      </c>
      <c r="K2805" s="2" t="s">
        <v>3933</v>
      </c>
      <c r="L2805" s="2" t="s">
        <v>3934</v>
      </c>
      <c r="M2805" s="2" t="s">
        <v>179</v>
      </c>
      <c r="N2805" s="2" t="s">
        <v>761</v>
      </c>
      <c r="O2805" s="99">
        <v>0</v>
      </c>
      <c r="P2805" s="2" t="s">
        <v>8514</v>
      </c>
      <c r="S2805">
        <v>2868819</v>
      </c>
      <c r="T2805">
        <v>3102375</v>
      </c>
      <c r="U2805">
        <v>3105500</v>
      </c>
      <c r="V2805" t="s">
        <v>11084</v>
      </c>
      <c r="W2805" s="101">
        <v>46196.688374456018</v>
      </c>
      <c r="X2805" s="1">
        <f>IFERROR(IF(H2805="","",IF(O2805=0,0.15,IF(VLOOKUP(O2805,'Source Post 14 Status (6.30.26)'!A:B,2,FALSE)=1,0.15,0.5))),0.5)</f>
        <v>0.15</v>
      </c>
      <c r="Y2805" s="6">
        <f t="shared" si="43"/>
        <v>931181</v>
      </c>
    </row>
    <row r="2806" spans="1:25" x14ac:dyDescent="0.3">
      <c r="A2806" t="str">
        <f>IF(B2806=1,COUNTIF($B$2:B2806,1),"")</f>
        <v/>
      </c>
      <c r="B2806" t="str">
        <f>IF(C2806=1,COUNTIF($H$2:H2806,H2806),"")</f>
        <v/>
      </c>
      <c r="C2806">
        <f>IF(G2806=List!$P$1,1,0)</f>
        <v>0</v>
      </c>
      <c r="D2806" s="1" t="str">
        <f>IF(E2806=1,COUNTIF($E$2:E2806,1),"")</f>
        <v/>
      </c>
      <c r="E2806" s="1" t="str">
        <f>IF(H2806=List!$P$2,1,"")</f>
        <v/>
      </c>
      <c r="F2806" s="2" t="s">
        <v>11828</v>
      </c>
      <c r="G2806" s="2" t="s">
        <v>9939</v>
      </c>
      <c r="H2806" s="2" t="s">
        <v>6458</v>
      </c>
      <c r="I2806" s="2" t="s">
        <v>3855</v>
      </c>
      <c r="J2806" s="2" t="s">
        <v>960</v>
      </c>
      <c r="K2806" s="2" t="s">
        <v>3933</v>
      </c>
      <c r="L2806" s="2" t="s">
        <v>3934</v>
      </c>
      <c r="M2806" s="2" t="s">
        <v>179</v>
      </c>
      <c r="N2806" s="2" t="s">
        <v>761</v>
      </c>
      <c r="O2806" s="99">
        <v>18034</v>
      </c>
      <c r="P2806" s="2" t="s">
        <v>7828</v>
      </c>
      <c r="Q2806">
        <v>1766825</v>
      </c>
      <c r="R2806">
        <v>1766100</v>
      </c>
      <c r="V2806" t="s">
        <v>11084</v>
      </c>
      <c r="W2806" s="101">
        <v>46196.682381828701</v>
      </c>
      <c r="X2806" s="1">
        <f>IFERROR(IF(H2806="","",IF(O2806=0,0.15,IF(VLOOKUP(O2806,'Source Post 14 Status (6.30.26)'!A:B,2,FALSE)=1,0.15,0.5))),0.5)</f>
        <v>0.15</v>
      </c>
      <c r="Y2806" s="6">
        <f t="shared" si="43"/>
        <v>0</v>
      </c>
    </row>
    <row r="2807" spans="1:25" x14ac:dyDescent="0.3">
      <c r="A2807" t="str">
        <f>IF(B2807=1,COUNTIF($B$2:B2807,1),"")</f>
        <v/>
      </c>
      <c r="B2807" t="str">
        <f>IF(C2807=1,COUNTIF($H$2:H2807,H2807),"")</f>
        <v/>
      </c>
      <c r="C2807">
        <f>IF(G2807=List!$P$1,1,0)</f>
        <v>0</v>
      </c>
      <c r="D2807" s="1" t="str">
        <f>IF(E2807=1,COUNTIF($E$2:E2807,1),"")</f>
        <v/>
      </c>
      <c r="E2807" s="1" t="str">
        <f>IF(H2807=List!$P$2,1,"")</f>
        <v/>
      </c>
      <c r="F2807" s="2" t="s">
        <v>11828</v>
      </c>
      <c r="G2807" s="2" t="s">
        <v>9939</v>
      </c>
      <c r="H2807" s="2" t="s">
        <v>6458</v>
      </c>
      <c r="I2807" s="2" t="s">
        <v>3855</v>
      </c>
      <c r="J2807" s="2" t="s">
        <v>960</v>
      </c>
      <c r="K2807" s="2" t="s">
        <v>3933</v>
      </c>
      <c r="L2807" s="2" t="s">
        <v>3934</v>
      </c>
      <c r="M2807" s="2" t="s">
        <v>179</v>
      </c>
      <c r="N2807" s="2" t="s">
        <v>761</v>
      </c>
      <c r="O2807" s="99">
        <v>11959</v>
      </c>
      <c r="P2807" s="2" t="s">
        <v>7335</v>
      </c>
      <c r="Q2807">
        <v>461216</v>
      </c>
      <c r="R2807">
        <v>467066</v>
      </c>
      <c r="S2807">
        <v>926116</v>
      </c>
      <c r="T2807">
        <v>461850</v>
      </c>
      <c r="U2807">
        <v>465325</v>
      </c>
      <c r="V2807" t="s">
        <v>11084</v>
      </c>
      <c r="W2807" s="101">
        <v>46196.681574189817</v>
      </c>
      <c r="X2807" s="1">
        <f>IFERROR(IF(H2807="","",IF(O2807=0,0.15,IF(VLOOKUP(O2807,'Source Post 14 Status (6.30.26)'!A:B,2,FALSE)=1,0.15,0.5))),0.5)</f>
        <v>0.15</v>
      </c>
      <c r="Y2807" s="6">
        <f t="shared" si="43"/>
        <v>139076</v>
      </c>
    </row>
    <row r="2808" spans="1:25" x14ac:dyDescent="0.3">
      <c r="A2808" t="str">
        <f>IF(B2808=1,COUNTIF($B$2:B2808,1),"")</f>
        <v/>
      </c>
      <c r="B2808" t="str">
        <f>IF(C2808=1,COUNTIF($H$2:H2808,H2808),"")</f>
        <v/>
      </c>
      <c r="C2808">
        <f>IF(G2808=List!$P$1,1,0)</f>
        <v>0</v>
      </c>
      <c r="D2808" s="1" t="str">
        <f>IF(E2808=1,COUNTIF($E$2:E2808,1),"")</f>
        <v/>
      </c>
      <c r="E2808" s="1" t="str">
        <f>IF(H2808=List!$P$2,1,"")</f>
        <v/>
      </c>
      <c r="F2808" s="2" t="s">
        <v>11828</v>
      </c>
      <c r="G2808" s="2" t="s">
        <v>9939</v>
      </c>
      <c r="H2808" s="2" t="s">
        <v>6458</v>
      </c>
      <c r="I2808" s="2" t="s">
        <v>3855</v>
      </c>
      <c r="J2808" s="2" t="s">
        <v>960</v>
      </c>
      <c r="K2808" s="2" t="s">
        <v>3933</v>
      </c>
      <c r="L2808" s="2" t="s">
        <v>3934</v>
      </c>
      <c r="M2808" s="2" t="s">
        <v>179</v>
      </c>
      <c r="N2808" s="2" t="s">
        <v>761</v>
      </c>
      <c r="O2808" s="99">
        <v>18031</v>
      </c>
      <c r="P2808" s="2" t="s">
        <v>7814</v>
      </c>
      <c r="Q2808">
        <v>1905875</v>
      </c>
      <c r="R2808">
        <v>1903125</v>
      </c>
      <c r="V2808" t="s">
        <v>11084</v>
      </c>
      <c r="W2808" s="101">
        <v>46196.682190891202</v>
      </c>
      <c r="X2808" s="1">
        <f>IFERROR(IF(H2808="","",IF(O2808=0,0.15,IF(VLOOKUP(O2808,'Source Post 14 Status (6.30.26)'!A:B,2,FALSE)=1,0.15,0.5))),0.5)</f>
        <v>0.15</v>
      </c>
      <c r="Y2808" s="6">
        <f t="shared" si="43"/>
        <v>0</v>
      </c>
    </row>
    <row r="2809" spans="1:25" x14ac:dyDescent="0.3">
      <c r="A2809" t="str">
        <f>IF(B2809=1,COUNTIF($B$2:B2809,1),"")</f>
        <v/>
      </c>
      <c r="B2809" t="str">
        <f>IF(C2809=1,COUNTIF($H$2:H2809,H2809),"")</f>
        <v/>
      </c>
      <c r="C2809">
        <f>IF(G2809=List!$P$1,1,0)</f>
        <v>0</v>
      </c>
      <c r="D2809" s="1" t="str">
        <f>IF(E2809=1,COUNTIF($E$2:E2809,1),"")</f>
        <v/>
      </c>
      <c r="E2809" s="1" t="str">
        <f>IF(H2809=List!$P$2,1,"")</f>
        <v/>
      </c>
      <c r="F2809" s="2" t="s">
        <v>11828</v>
      </c>
      <c r="G2809" s="2" t="s">
        <v>9939</v>
      </c>
      <c r="H2809" s="2" t="s">
        <v>6458</v>
      </c>
      <c r="I2809" s="2" t="s">
        <v>3855</v>
      </c>
      <c r="J2809" s="2" t="s">
        <v>960</v>
      </c>
      <c r="K2809" s="2" t="s">
        <v>3933</v>
      </c>
      <c r="L2809" s="2" t="s">
        <v>3934</v>
      </c>
      <c r="M2809" s="2" t="s">
        <v>179</v>
      </c>
      <c r="N2809" s="2" t="s">
        <v>761</v>
      </c>
      <c r="O2809" s="99">
        <v>22702</v>
      </c>
      <c r="P2809" s="2" t="s">
        <v>8308</v>
      </c>
      <c r="Q2809">
        <v>603400</v>
      </c>
      <c r="R2809">
        <v>601800</v>
      </c>
      <c r="V2809" t="s">
        <v>11084</v>
      </c>
      <c r="W2809" s="101">
        <v>46196.683259756945</v>
      </c>
      <c r="X2809" s="1">
        <f>IFERROR(IF(H2809="","",IF(O2809=0,0.15,IF(VLOOKUP(O2809,'Source Post 14 Status (6.30.26)'!A:B,2,FALSE)=1,0.15,0.5))),0.5)</f>
        <v>0.15</v>
      </c>
      <c r="Y2809" s="6">
        <f t="shared" si="43"/>
        <v>0</v>
      </c>
    </row>
    <row r="2810" spans="1:25" x14ac:dyDescent="0.3">
      <c r="A2810" t="str">
        <f>IF(B2810=1,COUNTIF($B$2:B2810,1),"")</f>
        <v/>
      </c>
      <c r="B2810" t="str">
        <f>IF(C2810=1,COUNTIF($H$2:H2810,H2810),"")</f>
        <v/>
      </c>
      <c r="C2810">
        <f>IF(G2810=List!$P$1,1,0)</f>
        <v>0</v>
      </c>
      <c r="D2810" s="1" t="str">
        <f>IF(E2810=1,COUNTIF($E$2:E2810,1),"")</f>
        <v/>
      </c>
      <c r="E2810" s="1" t="str">
        <f>IF(H2810=List!$P$2,1,"")</f>
        <v/>
      </c>
      <c r="F2810" s="2" t="s">
        <v>11828</v>
      </c>
      <c r="G2810" s="2" t="s">
        <v>9939</v>
      </c>
      <c r="H2810" s="2" t="s">
        <v>6458</v>
      </c>
      <c r="I2810" s="2" t="s">
        <v>3855</v>
      </c>
      <c r="J2810" s="2" t="s">
        <v>960</v>
      </c>
      <c r="K2810" s="2" t="s">
        <v>3933</v>
      </c>
      <c r="L2810" s="2" t="s">
        <v>3934</v>
      </c>
      <c r="M2810" s="2" t="s">
        <v>179</v>
      </c>
      <c r="N2810" s="2" t="s">
        <v>761</v>
      </c>
      <c r="O2810" s="99">
        <v>25787</v>
      </c>
      <c r="P2810" s="2" t="s">
        <v>8502</v>
      </c>
      <c r="Q2810">
        <v>2072084</v>
      </c>
      <c r="R2810">
        <v>2073250</v>
      </c>
      <c r="S2810">
        <v>8544875</v>
      </c>
      <c r="T2810">
        <v>1828125</v>
      </c>
      <c r="U2810">
        <v>1829625</v>
      </c>
      <c r="V2810" t="s">
        <v>11084</v>
      </c>
      <c r="W2810" s="101">
        <v>46196.683503587963</v>
      </c>
      <c r="X2810" s="1">
        <f>IFERROR(IF(H2810="","",IF(O2810=0,0.15,IF(VLOOKUP(O2810,'Source Post 14 Status (6.30.26)'!A:B,2,FALSE)=1,0.15,0.5))),0.5)</f>
        <v>0.15</v>
      </c>
      <c r="Y2810" s="6">
        <f t="shared" si="43"/>
        <v>548663</v>
      </c>
    </row>
    <row r="2811" spans="1:25" x14ac:dyDescent="0.3">
      <c r="A2811" t="str">
        <f>IF(B2811=1,COUNTIF($B$2:B2811,1),"")</f>
        <v/>
      </c>
      <c r="B2811" t="str">
        <f>IF(C2811=1,COUNTIF($H$2:H2811,H2811),"")</f>
        <v/>
      </c>
      <c r="C2811">
        <f>IF(G2811=List!$P$1,1,0)</f>
        <v>0</v>
      </c>
      <c r="D2811" s="1" t="str">
        <f>IF(E2811=1,COUNTIF($E$2:E2811,1),"")</f>
        <v/>
      </c>
      <c r="E2811" s="1" t="str">
        <f>IF(H2811=List!$P$2,1,"")</f>
        <v/>
      </c>
      <c r="F2811" s="2" t="s">
        <v>11828</v>
      </c>
      <c r="G2811" s="2" t="s">
        <v>9939</v>
      </c>
      <c r="H2811" s="2" t="s">
        <v>6458</v>
      </c>
      <c r="I2811" s="2" t="s">
        <v>3855</v>
      </c>
      <c r="J2811" s="2" t="s">
        <v>960</v>
      </c>
      <c r="K2811" s="2" t="s">
        <v>3933</v>
      </c>
      <c r="L2811" s="2" t="s">
        <v>3934</v>
      </c>
      <c r="M2811" s="2" t="s">
        <v>179</v>
      </c>
      <c r="N2811" s="2" t="s">
        <v>761</v>
      </c>
      <c r="O2811" s="99">
        <v>11037</v>
      </c>
      <c r="P2811" s="2" t="s">
        <v>7248</v>
      </c>
      <c r="Q2811">
        <v>1204394</v>
      </c>
      <c r="R2811">
        <v>1204131</v>
      </c>
      <c r="S2811">
        <v>2396719</v>
      </c>
      <c r="T2811">
        <v>1197244</v>
      </c>
      <c r="U2811">
        <v>1196225</v>
      </c>
      <c r="V2811" t="s">
        <v>11084</v>
      </c>
      <c r="W2811" s="101">
        <v>46196.681098923611</v>
      </c>
      <c r="X2811" s="1">
        <f>IFERROR(IF(H2811="","",IF(O2811=0,0.15,IF(VLOOKUP(O2811,'Source Post 14 Status (6.30.26)'!A:B,2,FALSE)=1,0.15,0.5))),0.5)</f>
        <v>0.15</v>
      </c>
      <c r="Y2811" s="6">
        <f t="shared" si="43"/>
        <v>359020</v>
      </c>
    </row>
    <row r="2812" spans="1:25" x14ac:dyDescent="0.3">
      <c r="A2812" t="str">
        <f>IF(B2812=1,COUNTIF($B$2:B2812,1),"")</f>
        <v/>
      </c>
      <c r="B2812" t="str">
        <f>IF(C2812=1,COUNTIF($H$2:H2812,H2812),"")</f>
        <v/>
      </c>
      <c r="C2812">
        <f>IF(G2812=List!$P$1,1,0)</f>
        <v>0</v>
      </c>
      <c r="D2812" s="1" t="str">
        <f>IF(E2812=1,COUNTIF($E$2:E2812,1),"")</f>
        <v/>
      </c>
      <c r="E2812" s="1" t="str">
        <f>IF(H2812=List!$P$2,1,"")</f>
        <v/>
      </c>
      <c r="F2812" s="2" t="s">
        <v>11828</v>
      </c>
      <c r="G2812" s="2" t="s">
        <v>9939</v>
      </c>
      <c r="H2812" s="2" t="s">
        <v>6458</v>
      </c>
      <c r="I2812" s="2" t="s">
        <v>3855</v>
      </c>
      <c r="J2812" s="2" t="s">
        <v>960</v>
      </c>
      <c r="K2812" s="2" t="s">
        <v>3933</v>
      </c>
      <c r="L2812" s="2" t="s">
        <v>3934</v>
      </c>
      <c r="M2812" s="2" t="s">
        <v>179</v>
      </c>
      <c r="N2812" s="2" t="s">
        <v>761</v>
      </c>
      <c r="O2812" s="99">
        <v>14929</v>
      </c>
      <c r="P2812" s="2" t="s">
        <v>7416</v>
      </c>
      <c r="Q2812">
        <v>615200</v>
      </c>
      <c r="R2812">
        <v>617250</v>
      </c>
      <c r="S2812">
        <v>1230125</v>
      </c>
      <c r="T2812">
        <v>617650</v>
      </c>
      <c r="U2812">
        <v>614175</v>
      </c>
      <c r="V2812" t="s">
        <v>11084</v>
      </c>
      <c r="W2812" s="101">
        <v>46196.681905127312</v>
      </c>
      <c r="X2812" s="1">
        <f>IFERROR(IF(H2812="","",IF(O2812=0,0.15,IF(VLOOKUP(O2812,'Source Post 14 Status (6.30.26)'!A:B,2,FALSE)=1,0.15,0.5))),0.5)</f>
        <v>0.15</v>
      </c>
      <c r="Y2812" s="6">
        <f t="shared" si="43"/>
        <v>184774</v>
      </c>
    </row>
    <row r="2813" spans="1:25" x14ac:dyDescent="0.3">
      <c r="A2813" t="str">
        <f>IF(B2813=1,COUNTIF($B$2:B2813,1),"")</f>
        <v/>
      </c>
      <c r="B2813" t="str">
        <f>IF(C2813=1,COUNTIF($H$2:H2813,H2813),"")</f>
        <v/>
      </c>
      <c r="C2813">
        <f>IF(G2813=List!$P$1,1,0)</f>
        <v>0</v>
      </c>
      <c r="D2813" s="1" t="str">
        <f>IF(E2813=1,COUNTIF($E$2:E2813,1),"")</f>
        <v/>
      </c>
      <c r="E2813" s="1" t="str">
        <f>IF(H2813=List!$P$2,1,"")</f>
        <v/>
      </c>
      <c r="F2813" s="2" t="s">
        <v>11828</v>
      </c>
      <c r="G2813" s="2" t="s">
        <v>11842</v>
      </c>
      <c r="H2813" s="2" t="s">
        <v>8772</v>
      </c>
      <c r="I2813" s="2" t="s">
        <v>3855</v>
      </c>
      <c r="J2813" s="2" t="s">
        <v>966</v>
      </c>
      <c r="K2813" s="2" t="s">
        <v>4455</v>
      </c>
      <c r="L2813" s="2" t="s">
        <v>8530</v>
      </c>
      <c r="M2813" s="2" t="s">
        <v>8531</v>
      </c>
      <c r="N2813" s="2" t="s">
        <v>8532</v>
      </c>
      <c r="O2813" s="99">
        <v>2898</v>
      </c>
      <c r="P2813" s="2" t="s">
        <v>11595</v>
      </c>
      <c r="W2813" s="101">
        <v>1</v>
      </c>
      <c r="X2813" s="1">
        <f>IFERROR(IF(H2813="","",IF(O2813=0,0.15,IF(VLOOKUP(O2813,'Source Post 14 Status (6.30.26)'!A:B,2,FALSE)=1,0.15,0.5))),0.5)</f>
        <v>0.5</v>
      </c>
      <c r="Y2813" s="6">
        <f t="shared" si="43"/>
        <v>0</v>
      </c>
    </row>
    <row r="2814" spans="1:25" x14ac:dyDescent="0.3">
      <c r="A2814" t="str">
        <f>IF(B2814=1,COUNTIF($B$2:B2814,1),"")</f>
        <v/>
      </c>
      <c r="B2814" t="str">
        <f>IF(C2814=1,COUNTIF($H$2:H2814,H2814),"")</f>
        <v/>
      </c>
      <c r="C2814">
        <f>IF(G2814=List!$P$1,1,0)</f>
        <v>0</v>
      </c>
      <c r="D2814" s="1" t="str">
        <f>IF(E2814=1,COUNTIF($E$2:E2814,1),"")</f>
        <v/>
      </c>
      <c r="E2814" s="1" t="str">
        <f>IF(H2814=List!$P$2,1,"")</f>
        <v/>
      </c>
      <c r="F2814" s="2" t="s">
        <v>11828</v>
      </c>
      <c r="G2814" s="2" t="s">
        <v>11842</v>
      </c>
      <c r="H2814" s="2" t="s">
        <v>8772</v>
      </c>
      <c r="I2814" s="2" t="s">
        <v>3855</v>
      </c>
      <c r="J2814" s="2" t="s">
        <v>966</v>
      </c>
      <c r="K2814" s="2" t="s">
        <v>4455</v>
      </c>
      <c r="L2814" s="2" t="s">
        <v>8530</v>
      </c>
      <c r="M2814" s="2" t="s">
        <v>8531</v>
      </c>
      <c r="N2814" s="2" t="s">
        <v>8532</v>
      </c>
      <c r="O2814" s="99">
        <v>7261</v>
      </c>
      <c r="P2814" s="2" t="s">
        <v>11596</v>
      </c>
      <c r="W2814" s="101">
        <v>1</v>
      </c>
      <c r="X2814" s="1">
        <f>IFERROR(IF(H2814="","",IF(O2814=0,0.15,IF(VLOOKUP(O2814,'Source Post 14 Status (6.30.26)'!A:B,2,FALSE)=1,0.15,0.5))),0.5)</f>
        <v>0.5</v>
      </c>
      <c r="Y2814" s="6">
        <f t="shared" si="43"/>
        <v>0</v>
      </c>
    </row>
    <row r="2815" spans="1:25" x14ac:dyDescent="0.3">
      <c r="A2815" t="str">
        <f>IF(B2815=1,COUNTIF($B$2:B2815,1),"")</f>
        <v/>
      </c>
      <c r="B2815" t="str">
        <f>IF(C2815=1,COUNTIF($H$2:H2815,H2815),"")</f>
        <v/>
      </c>
      <c r="C2815">
        <f>IF(G2815=List!$P$1,1,0)</f>
        <v>0</v>
      </c>
      <c r="D2815" s="1" t="str">
        <f>IF(E2815=1,COUNTIF($E$2:E2815,1),"")</f>
        <v/>
      </c>
      <c r="E2815" s="1" t="str">
        <f>IF(H2815=List!$P$2,1,"")</f>
        <v/>
      </c>
      <c r="F2815" s="2" t="s">
        <v>11828</v>
      </c>
      <c r="G2815" s="2" t="s">
        <v>11842</v>
      </c>
      <c r="H2815" s="2" t="s">
        <v>8772</v>
      </c>
      <c r="I2815" s="2" t="s">
        <v>3855</v>
      </c>
      <c r="J2815" s="2" t="s">
        <v>966</v>
      </c>
      <c r="K2815" s="2" t="s">
        <v>4455</v>
      </c>
      <c r="L2815" s="2" t="s">
        <v>8530</v>
      </c>
      <c r="M2815" s="2" t="s">
        <v>8531</v>
      </c>
      <c r="N2815" s="2" t="s">
        <v>8532</v>
      </c>
      <c r="O2815" s="99">
        <v>0</v>
      </c>
      <c r="P2815" s="2" t="s">
        <v>8513</v>
      </c>
      <c r="W2815" s="101">
        <v>1</v>
      </c>
      <c r="X2815" s="1">
        <f>IFERROR(IF(H2815="","",IF(O2815=0,0.15,IF(VLOOKUP(O2815,'Source Post 14 Status (6.30.26)'!A:B,2,FALSE)=1,0.15,0.5))),0.5)</f>
        <v>0.15</v>
      </c>
      <c r="Y2815" s="6">
        <f t="shared" si="43"/>
        <v>0</v>
      </c>
    </row>
    <row r="2816" spans="1:25" x14ac:dyDescent="0.3">
      <c r="A2816" t="str">
        <f>IF(B2816=1,COUNTIF($B$2:B2816,1),"")</f>
        <v/>
      </c>
      <c r="B2816" t="str">
        <f>IF(C2816=1,COUNTIF($H$2:H2816,H2816),"")</f>
        <v/>
      </c>
      <c r="C2816">
        <f>IF(G2816=List!$P$1,1,0)</f>
        <v>0</v>
      </c>
      <c r="D2816" s="1" t="str">
        <f>IF(E2816=1,COUNTIF($E$2:E2816,1),"")</f>
        <v/>
      </c>
      <c r="E2816" s="1" t="str">
        <f>IF(H2816=List!$P$2,1,"")</f>
        <v/>
      </c>
      <c r="F2816" s="2" t="s">
        <v>11828</v>
      </c>
      <c r="G2816" s="2" t="s">
        <v>9956</v>
      </c>
      <c r="H2816" s="2" t="s">
        <v>6468</v>
      </c>
      <c r="I2816" s="2" t="s">
        <v>3855</v>
      </c>
      <c r="J2816" s="2" t="s">
        <v>966</v>
      </c>
      <c r="K2816" s="2" t="s">
        <v>3948</v>
      </c>
      <c r="L2816" s="2" t="s">
        <v>3949</v>
      </c>
      <c r="M2816" s="2" t="s">
        <v>822</v>
      </c>
      <c r="N2816" s="2" t="s">
        <v>823</v>
      </c>
      <c r="O2816" s="99">
        <v>0</v>
      </c>
      <c r="P2816" s="2" t="s">
        <v>8514</v>
      </c>
      <c r="W2816" s="101">
        <v>1</v>
      </c>
      <c r="X2816" s="1">
        <f>IFERROR(IF(H2816="","",IF(O2816=0,0.15,IF(VLOOKUP(O2816,'Source Post 14 Status (6.30.26)'!A:B,2,FALSE)=1,0.15,0.5))),0.5)</f>
        <v>0.15</v>
      </c>
      <c r="Y2816" s="6">
        <f t="shared" si="43"/>
        <v>0</v>
      </c>
    </row>
    <row r="2817" spans="1:25" x14ac:dyDescent="0.3">
      <c r="A2817" t="str">
        <f>IF(B2817=1,COUNTIF($B$2:B2817,1),"")</f>
        <v/>
      </c>
      <c r="B2817" t="str">
        <f>IF(C2817=1,COUNTIF($H$2:H2817,H2817),"")</f>
        <v/>
      </c>
      <c r="C2817">
        <f>IF(G2817=List!$P$1,1,0)</f>
        <v>0</v>
      </c>
      <c r="D2817" s="1" t="str">
        <f>IF(E2817=1,COUNTIF($E$2:E2817,1),"")</f>
        <v/>
      </c>
      <c r="E2817" s="1" t="str">
        <f>IF(H2817=List!$P$2,1,"")</f>
        <v/>
      </c>
      <c r="F2817" s="2" t="s">
        <v>11828</v>
      </c>
      <c r="G2817" s="2" t="s">
        <v>9956</v>
      </c>
      <c r="H2817" s="2" t="s">
        <v>6468</v>
      </c>
      <c r="I2817" s="2" t="s">
        <v>3855</v>
      </c>
      <c r="J2817" s="2" t="s">
        <v>966</v>
      </c>
      <c r="K2817" s="2" t="s">
        <v>3948</v>
      </c>
      <c r="L2817" s="2" t="s">
        <v>3949</v>
      </c>
      <c r="M2817" s="2" t="s">
        <v>822</v>
      </c>
      <c r="N2817" s="2" t="s">
        <v>823</v>
      </c>
      <c r="O2817" s="99">
        <v>0</v>
      </c>
      <c r="P2817" s="2" t="s">
        <v>8513</v>
      </c>
      <c r="W2817" s="101">
        <v>1</v>
      </c>
      <c r="X2817" s="1">
        <f>IFERROR(IF(H2817="","",IF(O2817=0,0.15,IF(VLOOKUP(O2817,'Source Post 14 Status (6.30.26)'!A:B,2,FALSE)=1,0.15,0.5))),0.5)</f>
        <v>0.15</v>
      </c>
      <c r="Y2817" s="6">
        <f t="shared" si="43"/>
        <v>0</v>
      </c>
    </row>
    <row r="2818" spans="1:25" x14ac:dyDescent="0.3">
      <c r="A2818" t="str">
        <f>IF(B2818=1,COUNTIF($B$2:B2818,1),"")</f>
        <v/>
      </c>
      <c r="B2818" t="str">
        <f>IF(C2818=1,COUNTIF($H$2:H2818,H2818),"")</f>
        <v/>
      </c>
      <c r="C2818">
        <f>IF(G2818=List!$P$1,1,0)</f>
        <v>0</v>
      </c>
      <c r="D2818" s="1" t="str">
        <f>IF(E2818=1,COUNTIF($E$2:E2818,1),"")</f>
        <v/>
      </c>
      <c r="E2818" s="1" t="str">
        <f>IF(H2818=List!$P$2,1,"")</f>
        <v/>
      </c>
      <c r="F2818" s="2" t="s">
        <v>11828</v>
      </c>
      <c r="G2818" s="2" t="s">
        <v>9956</v>
      </c>
      <c r="H2818" s="2" t="s">
        <v>6468</v>
      </c>
      <c r="I2818" s="2" t="s">
        <v>3855</v>
      </c>
      <c r="J2818" s="2" t="s">
        <v>966</v>
      </c>
      <c r="K2818" s="2" t="s">
        <v>3948</v>
      </c>
      <c r="L2818" s="2" t="s">
        <v>3949</v>
      </c>
      <c r="M2818" s="2" t="s">
        <v>822</v>
      </c>
      <c r="N2818" s="2" t="s">
        <v>823</v>
      </c>
      <c r="O2818" s="99">
        <v>681</v>
      </c>
      <c r="P2818" s="2" t="s">
        <v>11518</v>
      </c>
      <c r="W2818" s="101">
        <v>1</v>
      </c>
      <c r="X2818" s="1">
        <f>IFERROR(IF(H2818="","",IF(O2818=0,0.15,IF(VLOOKUP(O2818,'Source Post 14 Status (6.30.26)'!A:B,2,FALSE)=1,0.15,0.5))),0.5)</f>
        <v>0.5</v>
      </c>
      <c r="Y2818" s="6">
        <f t="shared" si="43"/>
        <v>0</v>
      </c>
    </row>
    <row r="2819" spans="1:25" x14ac:dyDescent="0.3">
      <c r="A2819" t="str">
        <f>IF(B2819=1,COUNTIF($B$2:B2819,1),"")</f>
        <v/>
      </c>
      <c r="B2819" t="str">
        <f>IF(C2819=1,COUNTIF($H$2:H2819,H2819),"")</f>
        <v/>
      </c>
      <c r="C2819">
        <f>IF(G2819=List!$P$1,1,0)</f>
        <v>0</v>
      </c>
      <c r="D2819" s="1" t="str">
        <f>IF(E2819=1,COUNTIF($E$2:E2819,1),"")</f>
        <v/>
      </c>
      <c r="E2819" s="1" t="str">
        <f>IF(H2819=List!$P$2,1,"")</f>
        <v/>
      </c>
      <c r="F2819" s="2" t="s">
        <v>11828</v>
      </c>
      <c r="G2819" s="2" t="s">
        <v>9956</v>
      </c>
      <c r="H2819" s="2" t="s">
        <v>6468</v>
      </c>
      <c r="I2819" s="2" t="s">
        <v>3855</v>
      </c>
      <c r="J2819" s="2" t="s">
        <v>966</v>
      </c>
      <c r="K2819" s="2" t="s">
        <v>3948</v>
      </c>
      <c r="L2819" s="2" t="s">
        <v>3949</v>
      </c>
      <c r="M2819" s="2" t="s">
        <v>822</v>
      </c>
      <c r="N2819" s="2" t="s">
        <v>823</v>
      </c>
      <c r="O2819" s="99">
        <v>970</v>
      </c>
      <c r="P2819" s="2" t="s">
        <v>11519</v>
      </c>
      <c r="W2819" s="101">
        <v>1</v>
      </c>
      <c r="X2819" s="1">
        <f>IFERROR(IF(H2819="","",IF(O2819=0,0.15,IF(VLOOKUP(O2819,'Source Post 14 Status (6.30.26)'!A:B,2,FALSE)=1,0.15,0.5))),0.5)</f>
        <v>0.5</v>
      </c>
      <c r="Y2819" s="6">
        <f t="shared" ref="Y2819:Y2882" si="44">IF(H2819="","",ROUND(MIN((T2819+U2819)*X2819,T2819),0))</f>
        <v>0</v>
      </c>
    </row>
    <row r="2820" spans="1:25" x14ac:dyDescent="0.3">
      <c r="A2820" t="str">
        <f>IF(B2820=1,COUNTIF($B$2:B2820,1),"")</f>
        <v/>
      </c>
      <c r="B2820" t="str">
        <f>IF(C2820=1,COUNTIF($H$2:H2820,H2820),"")</f>
        <v/>
      </c>
      <c r="C2820">
        <f>IF(G2820=List!$P$1,1,0)</f>
        <v>0</v>
      </c>
      <c r="D2820" s="1" t="str">
        <f>IF(E2820=1,COUNTIF($E$2:E2820,1),"")</f>
        <v/>
      </c>
      <c r="E2820" s="1" t="str">
        <f>IF(H2820=List!$P$2,1,"")</f>
        <v/>
      </c>
      <c r="F2820" s="2" t="s">
        <v>11828</v>
      </c>
      <c r="G2820" s="2" t="s">
        <v>9956</v>
      </c>
      <c r="H2820" s="2" t="s">
        <v>6468</v>
      </c>
      <c r="I2820" s="2" t="s">
        <v>3855</v>
      </c>
      <c r="J2820" s="2" t="s">
        <v>966</v>
      </c>
      <c r="K2820" s="2" t="s">
        <v>3948</v>
      </c>
      <c r="L2820" s="2" t="s">
        <v>3949</v>
      </c>
      <c r="M2820" s="2" t="s">
        <v>822</v>
      </c>
      <c r="N2820" s="2" t="s">
        <v>823</v>
      </c>
      <c r="O2820" s="99">
        <v>22887</v>
      </c>
      <c r="P2820" s="2" t="s">
        <v>8308</v>
      </c>
      <c r="W2820" s="101">
        <v>1</v>
      </c>
      <c r="X2820" s="1">
        <f>IFERROR(IF(H2820="","",IF(O2820=0,0.15,IF(VLOOKUP(O2820,'Source Post 14 Status (6.30.26)'!A:B,2,FALSE)=1,0.15,0.5))),0.5)</f>
        <v>0.15</v>
      </c>
      <c r="Y2820" s="6">
        <f t="shared" si="44"/>
        <v>0</v>
      </c>
    </row>
    <row r="2821" spans="1:25" x14ac:dyDescent="0.3">
      <c r="A2821" t="str">
        <f>IF(B2821=1,COUNTIF($B$2:B2821,1),"")</f>
        <v/>
      </c>
      <c r="B2821" t="str">
        <f>IF(C2821=1,COUNTIF($H$2:H2821,H2821),"")</f>
        <v/>
      </c>
      <c r="C2821">
        <f>IF(G2821=List!$P$1,1,0)</f>
        <v>0</v>
      </c>
      <c r="D2821" s="1" t="str">
        <f>IF(E2821=1,COUNTIF($E$2:E2821,1),"")</f>
        <v/>
      </c>
      <c r="E2821" s="1" t="str">
        <f>IF(H2821=List!$P$2,1,"")</f>
        <v/>
      </c>
      <c r="F2821" s="2" t="s">
        <v>11828</v>
      </c>
      <c r="G2821" s="2" t="s">
        <v>9956</v>
      </c>
      <c r="H2821" s="2" t="s">
        <v>6467</v>
      </c>
      <c r="I2821" s="2" t="s">
        <v>3855</v>
      </c>
      <c r="J2821" s="2" t="s">
        <v>966</v>
      </c>
      <c r="K2821" s="2" t="s">
        <v>3948</v>
      </c>
      <c r="L2821" s="2" t="s">
        <v>3949</v>
      </c>
      <c r="M2821" s="2" t="s">
        <v>422</v>
      </c>
      <c r="N2821" s="2" t="s">
        <v>771</v>
      </c>
      <c r="O2821" s="99">
        <v>4020</v>
      </c>
      <c r="P2821" s="2" t="s">
        <v>11520</v>
      </c>
      <c r="W2821" s="101">
        <v>1</v>
      </c>
      <c r="X2821" s="1">
        <f>IFERROR(IF(H2821="","",IF(O2821=0,0.15,IF(VLOOKUP(O2821,'Source Post 14 Status (6.30.26)'!A:B,2,FALSE)=1,0.15,0.5))),0.5)</f>
        <v>0.5</v>
      </c>
      <c r="Y2821" s="6">
        <f t="shared" si="44"/>
        <v>0</v>
      </c>
    </row>
    <row r="2822" spans="1:25" x14ac:dyDescent="0.3">
      <c r="A2822" t="str">
        <f>IF(B2822=1,COUNTIF($B$2:B2822,1),"")</f>
        <v/>
      </c>
      <c r="B2822" t="str">
        <f>IF(C2822=1,COUNTIF($H$2:H2822,H2822),"")</f>
        <v/>
      </c>
      <c r="C2822">
        <f>IF(G2822=List!$P$1,1,0)</f>
        <v>0</v>
      </c>
      <c r="D2822" s="1" t="str">
        <f>IF(E2822=1,COUNTIF($E$2:E2822,1),"")</f>
        <v/>
      </c>
      <c r="E2822" s="1" t="str">
        <f>IF(H2822=List!$P$2,1,"")</f>
        <v/>
      </c>
      <c r="F2822" s="2" t="s">
        <v>11828</v>
      </c>
      <c r="G2822" s="2" t="s">
        <v>9956</v>
      </c>
      <c r="H2822" s="2" t="s">
        <v>6467</v>
      </c>
      <c r="I2822" s="2" t="s">
        <v>3855</v>
      </c>
      <c r="J2822" s="2" t="s">
        <v>966</v>
      </c>
      <c r="K2822" s="2" t="s">
        <v>3948</v>
      </c>
      <c r="L2822" s="2" t="s">
        <v>3949</v>
      </c>
      <c r="M2822" s="2" t="s">
        <v>422</v>
      </c>
      <c r="N2822" s="2" t="s">
        <v>771</v>
      </c>
      <c r="O2822" s="99">
        <v>24767</v>
      </c>
      <c r="P2822" s="2" t="s">
        <v>11521</v>
      </c>
      <c r="W2822" s="101">
        <v>1</v>
      </c>
      <c r="X2822" s="1">
        <f>IFERROR(IF(H2822="","",IF(O2822=0,0.15,IF(VLOOKUP(O2822,'Source Post 14 Status (6.30.26)'!A:B,2,FALSE)=1,0.15,0.5))),0.5)</f>
        <v>0.5</v>
      </c>
      <c r="Y2822" s="6">
        <f t="shared" si="44"/>
        <v>0</v>
      </c>
    </row>
    <row r="2823" spans="1:25" x14ac:dyDescent="0.3">
      <c r="A2823" t="str">
        <f>IF(B2823=1,COUNTIF($B$2:B2823,1),"")</f>
        <v/>
      </c>
      <c r="B2823" t="str">
        <f>IF(C2823=1,COUNTIF($H$2:H2823,H2823),"")</f>
        <v/>
      </c>
      <c r="C2823">
        <f>IF(G2823=List!$P$1,1,0)</f>
        <v>0</v>
      </c>
      <c r="D2823" s="1" t="str">
        <f>IF(E2823=1,COUNTIF($E$2:E2823,1),"")</f>
        <v/>
      </c>
      <c r="E2823" s="1" t="str">
        <f>IF(H2823=List!$P$2,1,"")</f>
        <v/>
      </c>
      <c r="F2823" s="2" t="s">
        <v>11828</v>
      </c>
      <c r="G2823" s="2" t="s">
        <v>9956</v>
      </c>
      <c r="H2823" s="2" t="s">
        <v>6467</v>
      </c>
      <c r="I2823" s="2" t="s">
        <v>3855</v>
      </c>
      <c r="J2823" s="2" t="s">
        <v>966</v>
      </c>
      <c r="K2823" s="2" t="s">
        <v>3948</v>
      </c>
      <c r="L2823" s="2" t="s">
        <v>3949</v>
      </c>
      <c r="M2823" s="2" t="s">
        <v>422</v>
      </c>
      <c r="N2823" s="2" t="s">
        <v>771</v>
      </c>
      <c r="O2823" s="99">
        <v>26967</v>
      </c>
      <c r="P2823" s="2" t="s">
        <v>11515</v>
      </c>
      <c r="W2823" s="101">
        <v>1</v>
      </c>
      <c r="X2823" s="1">
        <f>IFERROR(IF(H2823="","",IF(O2823=0,0.15,IF(VLOOKUP(O2823,'Source Post 14 Status (6.30.26)'!A:B,2,FALSE)=1,0.15,0.5))),0.5)</f>
        <v>0.5</v>
      </c>
      <c r="Y2823" s="6">
        <f t="shared" si="44"/>
        <v>0</v>
      </c>
    </row>
    <row r="2824" spans="1:25" x14ac:dyDescent="0.3">
      <c r="A2824" t="str">
        <f>IF(B2824=1,COUNTIF($B$2:B2824,1),"")</f>
        <v/>
      </c>
      <c r="B2824" t="str">
        <f>IF(C2824=1,COUNTIF($H$2:H2824,H2824),"")</f>
        <v/>
      </c>
      <c r="C2824">
        <f>IF(G2824=List!$P$1,1,0)</f>
        <v>0</v>
      </c>
      <c r="D2824" s="1" t="str">
        <f>IF(E2824=1,COUNTIF($E$2:E2824,1),"")</f>
        <v/>
      </c>
      <c r="E2824" s="1" t="str">
        <f>IF(H2824=List!$P$2,1,"")</f>
        <v/>
      </c>
      <c r="F2824" s="2" t="s">
        <v>11828</v>
      </c>
      <c r="G2824" s="2" t="s">
        <v>9956</v>
      </c>
      <c r="H2824" s="2" t="s">
        <v>6467</v>
      </c>
      <c r="I2824" s="2" t="s">
        <v>3855</v>
      </c>
      <c r="J2824" s="2" t="s">
        <v>966</v>
      </c>
      <c r="K2824" s="2" t="s">
        <v>3948</v>
      </c>
      <c r="L2824" s="2" t="s">
        <v>3949</v>
      </c>
      <c r="M2824" s="2" t="s">
        <v>422</v>
      </c>
      <c r="N2824" s="2" t="s">
        <v>771</v>
      </c>
      <c r="O2824" s="99">
        <v>0</v>
      </c>
      <c r="P2824" s="2" t="s">
        <v>8514</v>
      </c>
      <c r="W2824" s="101">
        <v>1</v>
      </c>
      <c r="X2824" s="1">
        <f>IFERROR(IF(H2824="","",IF(O2824=0,0.15,IF(VLOOKUP(O2824,'Source Post 14 Status (6.30.26)'!A:B,2,FALSE)=1,0.15,0.5))),0.5)</f>
        <v>0.15</v>
      </c>
      <c r="Y2824" s="6">
        <f t="shared" si="44"/>
        <v>0</v>
      </c>
    </row>
    <row r="2825" spans="1:25" x14ac:dyDescent="0.3">
      <c r="A2825" t="str">
        <f>IF(B2825=1,COUNTIF($B$2:B2825,1),"")</f>
        <v/>
      </c>
      <c r="B2825" t="str">
        <f>IF(C2825=1,COUNTIF($H$2:H2825,H2825),"")</f>
        <v/>
      </c>
      <c r="C2825">
        <f>IF(G2825=List!$P$1,1,0)</f>
        <v>0</v>
      </c>
      <c r="D2825" s="1" t="str">
        <f>IF(E2825=1,COUNTIF($E$2:E2825,1),"")</f>
        <v/>
      </c>
      <c r="E2825" s="1" t="str">
        <f>IF(H2825=List!$P$2,1,"")</f>
        <v/>
      </c>
      <c r="F2825" s="2" t="s">
        <v>11828</v>
      </c>
      <c r="G2825" s="2" t="s">
        <v>9956</v>
      </c>
      <c r="H2825" s="2" t="s">
        <v>6467</v>
      </c>
      <c r="I2825" s="2" t="s">
        <v>3855</v>
      </c>
      <c r="J2825" s="2" t="s">
        <v>966</v>
      </c>
      <c r="K2825" s="2" t="s">
        <v>3948</v>
      </c>
      <c r="L2825" s="2" t="s">
        <v>3949</v>
      </c>
      <c r="M2825" s="2" t="s">
        <v>422</v>
      </c>
      <c r="N2825" s="2" t="s">
        <v>771</v>
      </c>
      <c r="O2825" s="99">
        <v>0</v>
      </c>
      <c r="P2825" s="2" t="s">
        <v>8513</v>
      </c>
      <c r="W2825" s="101">
        <v>1</v>
      </c>
      <c r="X2825" s="1">
        <f>IFERROR(IF(H2825="","",IF(O2825=0,0.15,IF(VLOOKUP(O2825,'Source Post 14 Status (6.30.26)'!A:B,2,FALSE)=1,0.15,0.5))),0.5)</f>
        <v>0.15</v>
      </c>
      <c r="Y2825" s="6">
        <f t="shared" si="44"/>
        <v>0</v>
      </c>
    </row>
    <row r="2826" spans="1:25" x14ac:dyDescent="0.3">
      <c r="A2826" t="str">
        <f>IF(B2826=1,COUNTIF($B$2:B2826,1),"")</f>
        <v/>
      </c>
      <c r="B2826" t="str">
        <f>IF(C2826=1,COUNTIF($H$2:H2826,H2826),"")</f>
        <v/>
      </c>
      <c r="C2826">
        <f>IF(G2826=List!$P$1,1,0)</f>
        <v>0</v>
      </c>
      <c r="D2826" s="1" t="str">
        <f>IF(E2826=1,COUNTIF($E$2:E2826,1),"")</f>
        <v/>
      </c>
      <c r="E2826" s="1" t="str">
        <f>IF(H2826=List!$P$2,1,"")</f>
        <v/>
      </c>
      <c r="F2826" s="2" t="s">
        <v>11828</v>
      </c>
      <c r="G2826" s="2" t="s">
        <v>9956</v>
      </c>
      <c r="H2826" s="2" t="s">
        <v>6467</v>
      </c>
      <c r="I2826" s="2" t="s">
        <v>3855</v>
      </c>
      <c r="J2826" s="2" t="s">
        <v>966</v>
      </c>
      <c r="K2826" s="2" t="s">
        <v>3948</v>
      </c>
      <c r="L2826" s="2" t="s">
        <v>3949</v>
      </c>
      <c r="M2826" s="2" t="s">
        <v>422</v>
      </c>
      <c r="N2826" s="2" t="s">
        <v>771</v>
      </c>
      <c r="O2826" s="99">
        <v>7394</v>
      </c>
      <c r="P2826" s="2" t="s">
        <v>11516</v>
      </c>
      <c r="W2826" s="101">
        <v>1</v>
      </c>
      <c r="X2826" s="1">
        <f>IFERROR(IF(H2826="","",IF(O2826=0,0.15,IF(VLOOKUP(O2826,'Source Post 14 Status (6.30.26)'!A:B,2,FALSE)=1,0.15,0.5))),0.5)</f>
        <v>0.5</v>
      </c>
      <c r="Y2826" s="6">
        <f t="shared" si="44"/>
        <v>0</v>
      </c>
    </row>
    <row r="2827" spans="1:25" x14ac:dyDescent="0.3">
      <c r="A2827" t="str">
        <f>IF(B2827=1,COUNTIF($B$2:B2827,1),"")</f>
        <v/>
      </c>
      <c r="B2827" t="str">
        <f>IF(C2827=1,COUNTIF($H$2:H2827,H2827),"")</f>
        <v/>
      </c>
      <c r="C2827">
        <f>IF(G2827=List!$P$1,1,0)</f>
        <v>0</v>
      </c>
      <c r="D2827" s="1" t="str">
        <f>IF(E2827=1,COUNTIF($E$2:E2827,1),"")</f>
        <v/>
      </c>
      <c r="E2827" s="1" t="str">
        <f>IF(H2827=List!$P$2,1,"")</f>
        <v/>
      </c>
      <c r="F2827" s="2" t="s">
        <v>11828</v>
      </c>
      <c r="G2827" s="2" t="s">
        <v>9956</v>
      </c>
      <c r="H2827" s="2" t="s">
        <v>6467</v>
      </c>
      <c r="I2827" s="2" t="s">
        <v>3855</v>
      </c>
      <c r="J2827" s="2" t="s">
        <v>966</v>
      </c>
      <c r="K2827" s="2" t="s">
        <v>3948</v>
      </c>
      <c r="L2827" s="2" t="s">
        <v>3949</v>
      </c>
      <c r="M2827" s="2" t="s">
        <v>422</v>
      </c>
      <c r="N2827" s="2" t="s">
        <v>771</v>
      </c>
      <c r="O2827" s="99">
        <v>20630</v>
      </c>
      <c r="P2827" s="2" t="s">
        <v>8152</v>
      </c>
      <c r="W2827" s="101">
        <v>1</v>
      </c>
      <c r="X2827" s="1">
        <f>IFERROR(IF(H2827="","",IF(O2827=0,0.15,IF(VLOOKUP(O2827,'Source Post 14 Status (6.30.26)'!A:B,2,FALSE)=1,0.15,0.5))),0.5)</f>
        <v>0.5</v>
      </c>
      <c r="Y2827" s="6">
        <f t="shared" si="44"/>
        <v>0</v>
      </c>
    </row>
    <row r="2828" spans="1:25" x14ac:dyDescent="0.3">
      <c r="A2828" t="str">
        <f>IF(B2828=1,COUNTIF($B$2:B2828,1),"")</f>
        <v/>
      </c>
      <c r="B2828" t="str">
        <f>IF(C2828=1,COUNTIF($H$2:H2828,H2828),"")</f>
        <v/>
      </c>
      <c r="C2828">
        <f>IF(G2828=List!$P$1,1,0)</f>
        <v>0</v>
      </c>
      <c r="D2828" s="1" t="str">
        <f>IF(E2828=1,COUNTIF($E$2:E2828,1),"")</f>
        <v/>
      </c>
      <c r="E2828" s="1" t="str">
        <f>IF(H2828=List!$P$2,1,"")</f>
        <v/>
      </c>
      <c r="F2828" s="2" t="s">
        <v>11828</v>
      </c>
      <c r="G2828" s="2" t="s">
        <v>9956</v>
      </c>
      <c r="H2828" s="2" t="s">
        <v>6467</v>
      </c>
      <c r="I2828" s="2" t="s">
        <v>3855</v>
      </c>
      <c r="J2828" s="2" t="s">
        <v>966</v>
      </c>
      <c r="K2828" s="2" t="s">
        <v>3948</v>
      </c>
      <c r="L2828" s="2" t="s">
        <v>3949</v>
      </c>
      <c r="M2828" s="2" t="s">
        <v>422</v>
      </c>
      <c r="N2828" s="2" t="s">
        <v>771</v>
      </c>
      <c r="O2828" s="99">
        <v>4015</v>
      </c>
      <c r="P2828" s="2" t="s">
        <v>11517</v>
      </c>
      <c r="W2828" s="101">
        <v>1</v>
      </c>
      <c r="X2828" s="1">
        <f>IFERROR(IF(H2828="","",IF(O2828=0,0.15,IF(VLOOKUP(O2828,'Source Post 14 Status (6.30.26)'!A:B,2,FALSE)=1,0.15,0.5))),0.5)</f>
        <v>0.5</v>
      </c>
      <c r="Y2828" s="6">
        <f t="shared" si="44"/>
        <v>0</v>
      </c>
    </row>
    <row r="2829" spans="1:25" x14ac:dyDescent="0.3">
      <c r="A2829" t="str">
        <f>IF(B2829=1,COUNTIF($B$2:B2829,1),"")</f>
        <v/>
      </c>
      <c r="B2829" t="str">
        <f>IF(C2829=1,COUNTIF($H$2:H2829,H2829),"")</f>
        <v/>
      </c>
      <c r="C2829">
        <f>IF(G2829=List!$P$1,1,0)</f>
        <v>0</v>
      </c>
      <c r="D2829" s="1" t="str">
        <f>IF(E2829=1,COUNTIF($E$2:E2829,1),"")</f>
        <v/>
      </c>
      <c r="E2829" s="1" t="str">
        <f>IF(H2829=List!$P$2,1,"")</f>
        <v/>
      </c>
      <c r="F2829" s="2" t="s">
        <v>11828</v>
      </c>
      <c r="G2829" s="2" t="s">
        <v>9956</v>
      </c>
      <c r="H2829" s="2" t="s">
        <v>6467</v>
      </c>
      <c r="I2829" s="2" t="s">
        <v>3855</v>
      </c>
      <c r="J2829" s="2" t="s">
        <v>966</v>
      </c>
      <c r="K2829" s="2" t="s">
        <v>3948</v>
      </c>
      <c r="L2829" s="2" t="s">
        <v>3949</v>
      </c>
      <c r="M2829" s="2" t="s">
        <v>422</v>
      </c>
      <c r="N2829" s="2" t="s">
        <v>771</v>
      </c>
      <c r="O2829" s="99">
        <v>4013</v>
      </c>
      <c r="P2829" s="2" t="s">
        <v>11514</v>
      </c>
      <c r="W2829" s="101">
        <v>1</v>
      </c>
      <c r="X2829" s="1">
        <f>IFERROR(IF(H2829="","",IF(O2829=0,0.15,IF(VLOOKUP(O2829,'Source Post 14 Status (6.30.26)'!A:B,2,FALSE)=1,0.15,0.5))),0.5)</f>
        <v>0.5</v>
      </c>
      <c r="Y2829" s="6">
        <f t="shared" si="44"/>
        <v>0</v>
      </c>
    </row>
    <row r="2830" spans="1:25" x14ac:dyDescent="0.3">
      <c r="A2830" t="str">
        <f>IF(B2830=1,COUNTIF($B$2:B2830,1),"")</f>
        <v/>
      </c>
      <c r="B2830" t="str">
        <f>IF(C2830=1,COUNTIF($H$2:H2830,H2830),"")</f>
        <v/>
      </c>
      <c r="C2830">
        <f>IF(G2830=List!$P$1,1,0)</f>
        <v>0</v>
      </c>
      <c r="D2830" s="1" t="str">
        <f>IF(E2830=1,COUNTIF($E$2:E2830,1),"")</f>
        <v/>
      </c>
      <c r="E2830" s="1" t="str">
        <f>IF(H2830=List!$P$2,1,"")</f>
        <v/>
      </c>
      <c r="F2830" s="2" t="s">
        <v>11828</v>
      </c>
      <c r="G2830" s="2" t="s">
        <v>9959</v>
      </c>
      <c r="H2830" s="2" t="s">
        <v>6469</v>
      </c>
      <c r="I2830" s="2" t="s">
        <v>3855</v>
      </c>
      <c r="J2830" s="2" t="s">
        <v>966</v>
      </c>
      <c r="K2830" s="2" t="s">
        <v>3956</v>
      </c>
      <c r="L2830" s="2" t="s">
        <v>3957</v>
      </c>
      <c r="M2830" s="2" t="s">
        <v>825</v>
      </c>
      <c r="N2830" s="2" t="s">
        <v>826</v>
      </c>
      <c r="O2830" s="99">
        <v>11228</v>
      </c>
      <c r="P2830" s="2" t="s">
        <v>7261</v>
      </c>
      <c r="W2830" s="101">
        <v>1</v>
      </c>
      <c r="X2830" s="1">
        <f>IFERROR(IF(H2830="","",IF(O2830=0,0.15,IF(VLOOKUP(O2830,'Source Post 14 Status (6.30.26)'!A:B,2,FALSE)=1,0.15,0.5))),0.5)</f>
        <v>0.15</v>
      </c>
      <c r="Y2830" s="6">
        <f t="shared" si="44"/>
        <v>0</v>
      </c>
    </row>
    <row r="2831" spans="1:25" x14ac:dyDescent="0.3">
      <c r="A2831" t="str">
        <f>IF(B2831=1,COUNTIF($B$2:B2831,1),"")</f>
        <v/>
      </c>
      <c r="B2831" t="str">
        <f>IF(C2831=1,COUNTIF($H$2:H2831,H2831),"")</f>
        <v/>
      </c>
      <c r="C2831">
        <f>IF(G2831=List!$P$1,1,0)</f>
        <v>0</v>
      </c>
      <c r="D2831" s="1" t="str">
        <f>IF(E2831=1,COUNTIF($E$2:E2831,1),"")</f>
        <v/>
      </c>
      <c r="E2831" s="1" t="str">
        <f>IF(H2831=List!$P$2,1,"")</f>
        <v/>
      </c>
      <c r="F2831" s="2" t="s">
        <v>11828</v>
      </c>
      <c r="G2831" s="2" t="s">
        <v>9959</v>
      </c>
      <c r="H2831" s="2" t="s">
        <v>6469</v>
      </c>
      <c r="I2831" s="2" t="s">
        <v>3855</v>
      </c>
      <c r="J2831" s="2" t="s">
        <v>966</v>
      </c>
      <c r="K2831" s="2" t="s">
        <v>3956</v>
      </c>
      <c r="L2831" s="2" t="s">
        <v>3957</v>
      </c>
      <c r="M2831" s="2" t="s">
        <v>825</v>
      </c>
      <c r="N2831" s="2" t="s">
        <v>826</v>
      </c>
      <c r="O2831" s="99">
        <v>18105</v>
      </c>
      <c r="P2831" s="2" t="s">
        <v>7891</v>
      </c>
      <c r="W2831" s="101">
        <v>1</v>
      </c>
      <c r="X2831" s="1">
        <f>IFERROR(IF(H2831="","",IF(O2831=0,0.15,IF(VLOOKUP(O2831,'Source Post 14 Status (6.30.26)'!A:B,2,FALSE)=1,0.15,0.5))),0.5)</f>
        <v>0.15</v>
      </c>
      <c r="Y2831" s="6">
        <f t="shared" si="44"/>
        <v>0</v>
      </c>
    </row>
    <row r="2832" spans="1:25" x14ac:dyDescent="0.3">
      <c r="A2832" t="str">
        <f>IF(B2832=1,COUNTIF($B$2:B2832,1),"")</f>
        <v/>
      </c>
      <c r="B2832" t="str">
        <f>IF(C2832=1,COUNTIF($H$2:H2832,H2832),"")</f>
        <v/>
      </c>
      <c r="C2832">
        <f>IF(G2832=List!$P$1,1,0)</f>
        <v>0</v>
      </c>
      <c r="D2832" s="1" t="str">
        <f>IF(E2832=1,COUNTIF($E$2:E2832,1),"")</f>
        <v/>
      </c>
      <c r="E2832" s="1" t="str">
        <f>IF(H2832=List!$P$2,1,"")</f>
        <v/>
      </c>
      <c r="F2832" s="2" t="s">
        <v>11828</v>
      </c>
      <c r="G2832" s="2" t="s">
        <v>9959</v>
      </c>
      <c r="H2832" s="2" t="s">
        <v>6469</v>
      </c>
      <c r="I2832" s="2" t="s">
        <v>3855</v>
      </c>
      <c r="J2832" s="2" t="s">
        <v>966</v>
      </c>
      <c r="K2832" s="2" t="s">
        <v>3956</v>
      </c>
      <c r="L2832" s="2" t="s">
        <v>3957</v>
      </c>
      <c r="M2832" s="2" t="s">
        <v>825</v>
      </c>
      <c r="N2832" s="2" t="s">
        <v>826</v>
      </c>
      <c r="O2832" s="99">
        <v>20081</v>
      </c>
      <c r="P2832" s="2" t="s">
        <v>8057</v>
      </c>
      <c r="W2832" s="101">
        <v>1</v>
      </c>
      <c r="X2832" s="1">
        <f>IFERROR(IF(H2832="","",IF(O2832=0,0.15,IF(VLOOKUP(O2832,'Source Post 14 Status (6.30.26)'!A:B,2,FALSE)=1,0.15,0.5))),0.5)</f>
        <v>0.15</v>
      </c>
      <c r="Y2832" s="6">
        <f t="shared" si="44"/>
        <v>0</v>
      </c>
    </row>
    <row r="2833" spans="1:25" x14ac:dyDescent="0.3">
      <c r="A2833" t="str">
        <f>IF(B2833=1,COUNTIF($B$2:B2833,1),"")</f>
        <v/>
      </c>
      <c r="B2833" t="str">
        <f>IF(C2833=1,COUNTIF($H$2:H2833,H2833),"")</f>
        <v/>
      </c>
      <c r="C2833">
        <f>IF(G2833=List!$P$1,1,0)</f>
        <v>0</v>
      </c>
      <c r="D2833" s="1" t="str">
        <f>IF(E2833=1,COUNTIF($E$2:E2833,1),"")</f>
        <v/>
      </c>
      <c r="E2833" s="1" t="str">
        <f>IF(H2833=List!$P$2,1,"")</f>
        <v/>
      </c>
      <c r="F2833" s="2" t="s">
        <v>11828</v>
      </c>
      <c r="G2833" s="2" t="s">
        <v>9959</v>
      </c>
      <c r="H2833" s="2" t="s">
        <v>6469</v>
      </c>
      <c r="I2833" s="2" t="s">
        <v>3855</v>
      </c>
      <c r="J2833" s="2" t="s">
        <v>966</v>
      </c>
      <c r="K2833" s="2" t="s">
        <v>3956</v>
      </c>
      <c r="L2833" s="2" t="s">
        <v>3957</v>
      </c>
      <c r="M2833" s="2" t="s">
        <v>825</v>
      </c>
      <c r="N2833" s="2" t="s">
        <v>826</v>
      </c>
      <c r="O2833" s="99">
        <v>22731</v>
      </c>
      <c r="P2833" s="2" t="s">
        <v>11511</v>
      </c>
      <c r="W2833" s="101">
        <v>1</v>
      </c>
      <c r="X2833" s="1">
        <f>IFERROR(IF(H2833="","",IF(O2833=0,0.15,IF(VLOOKUP(O2833,'Source Post 14 Status (6.30.26)'!A:B,2,FALSE)=1,0.15,0.5))),0.5)</f>
        <v>0.15</v>
      </c>
      <c r="Y2833" s="6">
        <f t="shared" si="44"/>
        <v>0</v>
      </c>
    </row>
    <row r="2834" spans="1:25" x14ac:dyDescent="0.3">
      <c r="A2834" t="str">
        <f>IF(B2834=1,COUNTIF($B$2:B2834,1),"")</f>
        <v/>
      </c>
      <c r="B2834" t="str">
        <f>IF(C2834=1,COUNTIF($H$2:H2834,H2834),"")</f>
        <v/>
      </c>
      <c r="C2834">
        <f>IF(G2834=List!$P$1,1,0)</f>
        <v>0</v>
      </c>
      <c r="D2834" s="1" t="str">
        <f>IF(E2834=1,COUNTIF($E$2:E2834,1),"")</f>
        <v/>
      </c>
      <c r="E2834" s="1" t="str">
        <f>IF(H2834=List!$P$2,1,"")</f>
        <v/>
      </c>
      <c r="F2834" s="2" t="s">
        <v>11828</v>
      </c>
      <c r="G2834" s="2" t="s">
        <v>9959</v>
      </c>
      <c r="H2834" s="2" t="s">
        <v>6469</v>
      </c>
      <c r="I2834" s="2" t="s">
        <v>3855</v>
      </c>
      <c r="J2834" s="2" t="s">
        <v>966</v>
      </c>
      <c r="K2834" s="2" t="s">
        <v>3956</v>
      </c>
      <c r="L2834" s="2" t="s">
        <v>3957</v>
      </c>
      <c r="M2834" s="2" t="s">
        <v>825</v>
      </c>
      <c r="N2834" s="2" t="s">
        <v>826</v>
      </c>
      <c r="O2834" s="99">
        <v>1459</v>
      </c>
      <c r="P2834" s="2" t="s">
        <v>11512</v>
      </c>
      <c r="W2834" s="101">
        <v>1</v>
      </c>
      <c r="X2834" s="1">
        <f>IFERROR(IF(H2834="","",IF(O2834=0,0.15,IF(VLOOKUP(O2834,'Source Post 14 Status (6.30.26)'!A:B,2,FALSE)=1,0.15,0.5))),0.5)</f>
        <v>0.5</v>
      </c>
      <c r="Y2834" s="6">
        <f t="shared" si="44"/>
        <v>0</v>
      </c>
    </row>
    <row r="2835" spans="1:25" x14ac:dyDescent="0.3">
      <c r="A2835" t="str">
        <f>IF(B2835=1,COUNTIF($B$2:B2835,1),"")</f>
        <v/>
      </c>
      <c r="B2835" t="str">
        <f>IF(C2835=1,COUNTIF($H$2:H2835,H2835),"")</f>
        <v/>
      </c>
      <c r="C2835">
        <f>IF(G2835=List!$P$1,1,0)</f>
        <v>0</v>
      </c>
      <c r="D2835" s="1" t="str">
        <f>IF(E2835=1,COUNTIF($E$2:E2835,1),"")</f>
        <v/>
      </c>
      <c r="E2835" s="1" t="str">
        <f>IF(H2835=List!$P$2,1,"")</f>
        <v/>
      </c>
      <c r="F2835" s="2" t="s">
        <v>11828</v>
      </c>
      <c r="G2835" s="2" t="s">
        <v>9959</v>
      </c>
      <c r="H2835" s="2" t="s">
        <v>6469</v>
      </c>
      <c r="I2835" s="2" t="s">
        <v>3855</v>
      </c>
      <c r="J2835" s="2" t="s">
        <v>966</v>
      </c>
      <c r="K2835" s="2" t="s">
        <v>3956</v>
      </c>
      <c r="L2835" s="2" t="s">
        <v>3957</v>
      </c>
      <c r="M2835" s="2" t="s">
        <v>825</v>
      </c>
      <c r="N2835" s="2" t="s">
        <v>826</v>
      </c>
      <c r="O2835" s="99">
        <v>16003</v>
      </c>
      <c r="P2835" s="2" t="s">
        <v>7541</v>
      </c>
      <c r="W2835" s="101">
        <v>1</v>
      </c>
      <c r="X2835" s="1">
        <f>IFERROR(IF(H2835="","",IF(O2835=0,0.15,IF(VLOOKUP(O2835,'Source Post 14 Status (6.30.26)'!A:B,2,FALSE)=1,0.15,0.5))),0.5)</f>
        <v>0.15</v>
      </c>
      <c r="Y2835" s="6">
        <f t="shared" si="44"/>
        <v>0</v>
      </c>
    </row>
    <row r="2836" spans="1:25" x14ac:dyDescent="0.3">
      <c r="A2836" t="str">
        <f>IF(B2836=1,COUNTIF($B$2:B2836,1),"")</f>
        <v/>
      </c>
      <c r="B2836" t="str">
        <f>IF(C2836=1,COUNTIF($H$2:H2836,H2836),"")</f>
        <v/>
      </c>
      <c r="C2836">
        <f>IF(G2836=List!$P$1,1,0)</f>
        <v>0</v>
      </c>
      <c r="D2836" s="1" t="str">
        <f>IF(E2836=1,COUNTIF($E$2:E2836,1),"")</f>
        <v/>
      </c>
      <c r="E2836" s="1" t="str">
        <f>IF(H2836=List!$P$2,1,"")</f>
        <v/>
      </c>
      <c r="F2836" s="2" t="s">
        <v>11828</v>
      </c>
      <c r="G2836" s="2" t="s">
        <v>9959</v>
      </c>
      <c r="H2836" s="2" t="s">
        <v>6469</v>
      </c>
      <c r="I2836" s="2" t="s">
        <v>3855</v>
      </c>
      <c r="J2836" s="2" t="s">
        <v>966</v>
      </c>
      <c r="K2836" s="2" t="s">
        <v>3956</v>
      </c>
      <c r="L2836" s="2" t="s">
        <v>3957</v>
      </c>
      <c r="M2836" s="2" t="s">
        <v>825</v>
      </c>
      <c r="N2836" s="2" t="s">
        <v>826</v>
      </c>
      <c r="O2836" s="99">
        <v>20080</v>
      </c>
      <c r="P2836" s="2" t="s">
        <v>8056</v>
      </c>
      <c r="W2836" s="101">
        <v>1</v>
      </c>
      <c r="X2836" s="1">
        <f>IFERROR(IF(H2836="","",IF(O2836=0,0.15,IF(VLOOKUP(O2836,'Source Post 14 Status (6.30.26)'!A:B,2,FALSE)=1,0.15,0.5))),0.5)</f>
        <v>0.15</v>
      </c>
      <c r="Y2836" s="6">
        <f t="shared" si="44"/>
        <v>0</v>
      </c>
    </row>
    <row r="2837" spans="1:25" x14ac:dyDescent="0.3">
      <c r="A2837" t="str">
        <f>IF(B2837=1,COUNTIF($B$2:B2837,1),"")</f>
        <v/>
      </c>
      <c r="B2837" t="str">
        <f>IF(C2837=1,COUNTIF($H$2:H2837,H2837),"")</f>
        <v/>
      </c>
      <c r="C2837">
        <f>IF(G2837=List!$P$1,1,0)</f>
        <v>0</v>
      </c>
      <c r="D2837" s="1" t="str">
        <f>IF(E2837=1,COUNTIF($E$2:E2837,1),"")</f>
        <v/>
      </c>
      <c r="E2837" s="1" t="str">
        <f>IF(H2837=List!$P$2,1,"")</f>
        <v/>
      </c>
      <c r="F2837" s="2" t="s">
        <v>11828</v>
      </c>
      <c r="G2837" s="2" t="s">
        <v>9959</v>
      </c>
      <c r="H2837" s="2" t="s">
        <v>6469</v>
      </c>
      <c r="I2837" s="2" t="s">
        <v>3855</v>
      </c>
      <c r="J2837" s="2" t="s">
        <v>966</v>
      </c>
      <c r="K2837" s="2" t="s">
        <v>3956</v>
      </c>
      <c r="L2837" s="2" t="s">
        <v>3957</v>
      </c>
      <c r="M2837" s="2" t="s">
        <v>825</v>
      </c>
      <c r="N2837" s="2" t="s">
        <v>826</v>
      </c>
      <c r="O2837" s="99">
        <v>0</v>
      </c>
      <c r="P2837" s="2" t="s">
        <v>8514</v>
      </c>
      <c r="W2837" s="101">
        <v>1</v>
      </c>
      <c r="X2837" s="1">
        <f>IFERROR(IF(H2837="","",IF(O2837=0,0.15,IF(VLOOKUP(O2837,'Source Post 14 Status (6.30.26)'!A:B,2,FALSE)=1,0.15,0.5))),0.5)</f>
        <v>0.15</v>
      </c>
      <c r="Y2837" s="6">
        <f t="shared" si="44"/>
        <v>0</v>
      </c>
    </row>
    <row r="2838" spans="1:25" x14ac:dyDescent="0.3">
      <c r="A2838" t="str">
        <f>IF(B2838=1,COUNTIF($B$2:B2838,1),"")</f>
        <v/>
      </c>
      <c r="B2838" t="str">
        <f>IF(C2838=1,COUNTIF($H$2:H2838,H2838),"")</f>
        <v/>
      </c>
      <c r="C2838">
        <f>IF(G2838=List!$P$1,1,0)</f>
        <v>0</v>
      </c>
      <c r="D2838" s="1" t="str">
        <f>IF(E2838=1,COUNTIF($E$2:E2838,1),"")</f>
        <v/>
      </c>
      <c r="E2838" s="1" t="str">
        <f>IF(H2838=List!$P$2,1,"")</f>
        <v/>
      </c>
      <c r="F2838" s="2" t="s">
        <v>11828</v>
      </c>
      <c r="G2838" s="2" t="s">
        <v>9959</v>
      </c>
      <c r="H2838" s="2" t="s">
        <v>6469</v>
      </c>
      <c r="I2838" s="2" t="s">
        <v>3855</v>
      </c>
      <c r="J2838" s="2" t="s">
        <v>966</v>
      </c>
      <c r="K2838" s="2" t="s">
        <v>3956</v>
      </c>
      <c r="L2838" s="2" t="s">
        <v>3957</v>
      </c>
      <c r="M2838" s="2" t="s">
        <v>825</v>
      </c>
      <c r="N2838" s="2" t="s">
        <v>826</v>
      </c>
      <c r="O2838" s="99">
        <v>0</v>
      </c>
      <c r="P2838" s="2" t="s">
        <v>8513</v>
      </c>
      <c r="W2838" s="101">
        <v>1</v>
      </c>
      <c r="X2838" s="1">
        <f>IFERROR(IF(H2838="","",IF(O2838=0,0.15,IF(VLOOKUP(O2838,'Source Post 14 Status (6.30.26)'!A:B,2,FALSE)=1,0.15,0.5))),0.5)</f>
        <v>0.15</v>
      </c>
      <c r="Y2838" s="6">
        <f t="shared" si="44"/>
        <v>0</v>
      </c>
    </row>
    <row r="2839" spans="1:25" x14ac:dyDescent="0.3">
      <c r="A2839" t="str">
        <f>IF(B2839=1,COUNTIF($B$2:B2839,1),"")</f>
        <v/>
      </c>
      <c r="B2839" t="str">
        <f>IF(C2839=1,COUNTIF($H$2:H2839,H2839),"")</f>
        <v/>
      </c>
      <c r="C2839">
        <f>IF(G2839=List!$P$1,1,0)</f>
        <v>0</v>
      </c>
      <c r="D2839" s="1" t="str">
        <f>IF(E2839=1,COUNTIF($E$2:E2839,1),"")</f>
        <v/>
      </c>
      <c r="E2839" s="1" t="str">
        <f>IF(H2839=List!$P$2,1,"")</f>
        <v/>
      </c>
      <c r="F2839" s="2" t="s">
        <v>11828</v>
      </c>
      <c r="G2839" s="2" t="s">
        <v>9959</v>
      </c>
      <c r="H2839" s="2" t="s">
        <v>6469</v>
      </c>
      <c r="I2839" s="2" t="s">
        <v>3855</v>
      </c>
      <c r="J2839" s="2" t="s">
        <v>966</v>
      </c>
      <c r="K2839" s="2" t="s">
        <v>3956</v>
      </c>
      <c r="L2839" s="2" t="s">
        <v>3957</v>
      </c>
      <c r="M2839" s="2" t="s">
        <v>825</v>
      </c>
      <c r="N2839" s="2" t="s">
        <v>826</v>
      </c>
      <c r="O2839" s="99">
        <v>26907</v>
      </c>
      <c r="P2839" s="2" t="s">
        <v>11513</v>
      </c>
      <c r="W2839" s="101">
        <v>1</v>
      </c>
      <c r="X2839" s="1">
        <f>IFERROR(IF(H2839="","",IF(O2839=0,0.15,IF(VLOOKUP(O2839,'Source Post 14 Status (6.30.26)'!A:B,2,FALSE)=1,0.15,0.5))),0.5)</f>
        <v>0.15</v>
      </c>
      <c r="Y2839" s="6">
        <f t="shared" si="44"/>
        <v>0</v>
      </c>
    </row>
    <row r="2840" spans="1:25" x14ac:dyDescent="0.3">
      <c r="A2840" t="str">
        <f>IF(B2840=1,COUNTIF($B$2:B2840,1),"")</f>
        <v/>
      </c>
      <c r="B2840" t="str">
        <f>IF(C2840=1,COUNTIF($H$2:H2840,H2840),"")</f>
        <v/>
      </c>
      <c r="C2840">
        <f>IF(G2840=List!$P$1,1,0)</f>
        <v>0</v>
      </c>
      <c r="D2840" s="1" t="str">
        <f>IF(E2840=1,COUNTIF($E$2:E2840,1),"")</f>
        <v/>
      </c>
      <c r="E2840" s="1" t="str">
        <f>IF(H2840=List!$P$2,1,"")</f>
        <v/>
      </c>
      <c r="F2840" s="2" t="s">
        <v>11828</v>
      </c>
      <c r="G2840" s="2" t="s">
        <v>9960</v>
      </c>
      <c r="H2840" s="2" t="s">
        <v>6471</v>
      </c>
      <c r="I2840" s="2" t="s">
        <v>3855</v>
      </c>
      <c r="J2840" s="2" t="s">
        <v>966</v>
      </c>
      <c r="K2840" s="2" t="s">
        <v>3959</v>
      </c>
      <c r="L2840" s="2" t="s">
        <v>3960</v>
      </c>
      <c r="M2840" s="2" t="s">
        <v>831</v>
      </c>
      <c r="N2840" s="2" t="s">
        <v>832</v>
      </c>
      <c r="O2840" s="99">
        <v>26913</v>
      </c>
      <c r="P2840" s="2" t="s">
        <v>11592</v>
      </c>
      <c r="W2840" s="101">
        <v>1</v>
      </c>
      <c r="X2840" s="1">
        <f>IFERROR(IF(H2840="","",IF(O2840=0,0.15,IF(VLOOKUP(O2840,'Source Post 14 Status (6.30.26)'!A:B,2,FALSE)=1,0.15,0.5))),0.5)</f>
        <v>0.15</v>
      </c>
      <c r="Y2840" s="6">
        <f t="shared" si="44"/>
        <v>0</v>
      </c>
    </row>
    <row r="2841" spans="1:25" x14ac:dyDescent="0.3">
      <c r="A2841" t="str">
        <f>IF(B2841=1,COUNTIF($B$2:B2841,1),"")</f>
        <v/>
      </c>
      <c r="B2841" t="str">
        <f>IF(C2841=1,COUNTIF($H$2:H2841,H2841),"")</f>
        <v/>
      </c>
      <c r="C2841">
        <f>IF(G2841=List!$P$1,1,0)</f>
        <v>0</v>
      </c>
      <c r="D2841" s="1" t="str">
        <f>IF(E2841=1,COUNTIF($E$2:E2841,1),"")</f>
        <v/>
      </c>
      <c r="E2841" s="1" t="str">
        <f>IF(H2841=List!$P$2,1,"")</f>
        <v/>
      </c>
      <c r="F2841" s="2" t="s">
        <v>11828</v>
      </c>
      <c r="G2841" s="2" t="s">
        <v>9960</v>
      </c>
      <c r="H2841" s="2" t="s">
        <v>6471</v>
      </c>
      <c r="I2841" s="2" t="s">
        <v>3855</v>
      </c>
      <c r="J2841" s="2" t="s">
        <v>966</v>
      </c>
      <c r="K2841" s="2" t="s">
        <v>3959</v>
      </c>
      <c r="L2841" s="2" t="s">
        <v>3960</v>
      </c>
      <c r="M2841" s="2" t="s">
        <v>831</v>
      </c>
      <c r="N2841" s="2" t="s">
        <v>832</v>
      </c>
      <c r="O2841" s="99">
        <v>11233</v>
      </c>
      <c r="P2841" s="2" t="s">
        <v>7262</v>
      </c>
      <c r="W2841" s="101">
        <v>1</v>
      </c>
      <c r="X2841" s="1">
        <f>IFERROR(IF(H2841="","",IF(O2841=0,0.15,IF(VLOOKUP(O2841,'Source Post 14 Status (6.30.26)'!A:B,2,FALSE)=1,0.15,0.5))),0.5)</f>
        <v>0.15</v>
      </c>
      <c r="Y2841" s="6">
        <f t="shared" si="44"/>
        <v>0</v>
      </c>
    </row>
    <row r="2842" spans="1:25" x14ac:dyDescent="0.3">
      <c r="A2842" t="str">
        <f>IF(B2842=1,COUNTIF($B$2:B2842,1),"")</f>
        <v/>
      </c>
      <c r="B2842" t="str">
        <f>IF(C2842=1,COUNTIF($H$2:H2842,H2842),"")</f>
        <v/>
      </c>
      <c r="C2842">
        <f>IF(G2842=List!$P$1,1,0)</f>
        <v>0</v>
      </c>
      <c r="D2842" s="1" t="str">
        <f>IF(E2842=1,COUNTIF($E$2:E2842,1),"")</f>
        <v/>
      </c>
      <c r="E2842" s="1" t="str">
        <f>IF(H2842=List!$P$2,1,"")</f>
        <v/>
      </c>
      <c r="F2842" s="2" t="s">
        <v>11828</v>
      </c>
      <c r="G2842" s="2" t="s">
        <v>9960</v>
      </c>
      <c r="H2842" s="2" t="s">
        <v>6471</v>
      </c>
      <c r="I2842" s="2" t="s">
        <v>3855</v>
      </c>
      <c r="J2842" s="2" t="s">
        <v>966</v>
      </c>
      <c r="K2842" s="2" t="s">
        <v>3959</v>
      </c>
      <c r="L2842" s="2" t="s">
        <v>3960</v>
      </c>
      <c r="M2842" s="2" t="s">
        <v>831</v>
      </c>
      <c r="N2842" s="2" t="s">
        <v>832</v>
      </c>
      <c r="O2842" s="99">
        <v>22719</v>
      </c>
      <c r="P2842" s="2" t="s">
        <v>8413</v>
      </c>
      <c r="W2842" s="101">
        <v>1</v>
      </c>
      <c r="X2842" s="1">
        <f>IFERROR(IF(H2842="","",IF(O2842=0,0.15,IF(VLOOKUP(O2842,'Source Post 14 Status (6.30.26)'!A:B,2,FALSE)=1,0.15,0.5))),0.5)</f>
        <v>0.15</v>
      </c>
      <c r="Y2842" s="6">
        <f t="shared" si="44"/>
        <v>0</v>
      </c>
    </row>
    <row r="2843" spans="1:25" x14ac:dyDescent="0.3">
      <c r="A2843" t="str">
        <f>IF(B2843=1,COUNTIF($B$2:B2843,1),"")</f>
        <v/>
      </c>
      <c r="B2843" t="str">
        <f>IF(C2843=1,COUNTIF($H$2:H2843,H2843),"")</f>
        <v/>
      </c>
      <c r="C2843">
        <f>IF(G2843=List!$P$1,1,0)</f>
        <v>0</v>
      </c>
      <c r="D2843" s="1" t="str">
        <f>IF(E2843=1,COUNTIF($E$2:E2843,1),"")</f>
        <v/>
      </c>
      <c r="E2843" s="1" t="str">
        <f>IF(H2843=List!$P$2,1,"")</f>
        <v/>
      </c>
      <c r="F2843" s="2" t="s">
        <v>11828</v>
      </c>
      <c r="G2843" s="2" t="s">
        <v>9960</v>
      </c>
      <c r="H2843" s="2" t="s">
        <v>6471</v>
      </c>
      <c r="I2843" s="2" t="s">
        <v>3855</v>
      </c>
      <c r="J2843" s="2" t="s">
        <v>966</v>
      </c>
      <c r="K2843" s="2" t="s">
        <v>3959</v>
      </c>
      <c r="L2843" s="2" t="s">
        <v>3960</v>
      </c>
      <c r="M2843" s="2" t="s">
        <v>831</v>
      </c>
      <c r="N2843" s="2" t="s">
        <v>832</v>
      </c>
      <c r="O2843" s="99">
        <v>22718</v>
      </c>
      <c r="P2843" s="2" t="s">
        <v>8412</v>
      </c>
      <c r="W2843" s="101">
        <v>1</v>
      </c>
      <c r="X2843" s="1">
        <f>IFERROR(IF(H2843="","",IF(O2843=0,0.15,IF(VLOOKUP(O2843,'Source Post 14 Status (6.30.26)'!A:B,2,FALSE)=1,0.15,0.5))),0.5)</f>
        <v>0.15</v>
      </c>
      <c r="Y2843" s="6">
        <f t="shared" si="44"/>
        <v>0</v>
      </c>
    </row>
    <row r="2844" spans="1:25" x14ac:dyDescent="0.3">
      <c r="A2844" t="str">
        <f>IF(B2844=1,COUNTIF($B$2:B2844,1),"")</f>
        <v/>
      </c>
      <c r="B2844" t="str">
        <f>IF(C2844=1,COUNTIF($H$2:H2844,H2844),"")</f>
        <v/>
      </c>
      <c r="C2844">
        <f>IF(G2844=List!$P$1,1,0)</f>
        <v>0</v>
      </c>
      <c r="D2844" s="1" t="str">
        <f>IF(E2844=1,COUNTIF($E$2:E2844,1),"")</f>
        <v/>
      </c>
      <c r="E2844" s="1" t="str">
        <f>IF(H2844=List!$P$2,1,"")</f>
        <v/>
      </c>
      <c r="F2844" s="2" t="s">
        <v>11828</v>
      </c>
      <c r="G2844" s="2" t="s">
        <v>9960</v>
      </c>
      <c r="H2844" s="2" t="s">
        <v>6471</v>
      </c>
      <c r="I2844" s="2" t="s">
        <v>3855</v>
      </c>
      <c r="J2844" s="2" t="s">
        <v>966</v>
      </c>
      <c r="K2844" s="2" t="s">
        <v>3959</v>
      </c>
      <c r="L2844" s="2" t="s">
        <v>3960</v>
      </c>
      <c r="M2844" s="2" t="s">
        <v>831</v>
      </c>
      <c r="N2844" s="2" t="s">
        <v>832</v>
      </c>
      <c r="O2844" s="99">
        <v>16828</v>
      </c>
      <c r="P2844" s="2" t="s">
        <v>7657</v>
      </c>
      <c r="W2844" s="101">
        <v>1</v>
      </c>
      <c r="X2844" s="1">
        <f>IFERROR(IF(H2844="","",IF(O2844=0,0.15,IF(VLOOKUP(O2844,'Source Post 14 Status (6.30.26)'!A:B,2,FALSE)=1,0.15,0.5))),0.5)</f>
        <v>0.15</v>
      </c>
      <c r="Y2844" s="6">
        <f t="shared" si="44"/>
        <v>0</v>
      </c>
    </row>
    <row r="2845" spans="1:25" x14ac:dyDescent="0.3">
      <c r="A2845" t="str">
        <f>IF(B2845=1,COUNTIF($B$2:B2845,1),"")</f>
        <v/>
      </c>
      <c r="B2845" t="str">
        <f>IF(C2845=1,COUNTIF($H$2:H2845,H2845),"")</f>
        <v/>
      </c>
      <c r="C2845">
        <f>IF(G2845=List!$P$1,1,0)</f>
        <v>0</v>
      </c>
      <c r="D2845" s="1" t="str">
        <f>IF(E2845=1,COUNTIF($E$2:E2845,1),"")</f>
        <v/>
      </c>
      <c r="E2845" s="1" t="str">
        <f>IF(H2845=List!$P$2,1,"")</f>
        <v/>
      </c>
      <c r="F2845" s="2" t="s">
        <v>11828</v>
      </c>
      <c r="G2845" s="2" t="s">
        <v>9960</v>
      </c>
      <c r="H2845" s="2" t="s">
        <v>6471</v>
      </c>
      <c r="I2845" s="2" t="s">
        <v>3855</v>
      </c>
      <c r="J2845" s="2" t="s">
        <v>966</v>
      </c>
      <c r="K2845" s="2" t="s">
        <v>3959</v>
      </c>
      <c r="L2845" s="2" t="s">
        <v>3960</v>
      </c>
      <c r="M2845" s="2" t="s">
        <v>831</v>
      </c>
      <c r="N2845" s="2" t="s">
        <v>832</v>
      </c>
      <c r="O2845" s="99">
        <v>0</v>
      </c>
      <c r="P2845" s="2" t="s">
        <v>8514</v>
      </c>
      <c r="W2845" s="101">
        <v>1</v>
      </c>
      <c r="X2845" s="1">
        <f>IFERROR(IF(H2845="","",IF(O2845=0,0.15,IF(VLOOKUP(O2845,'Source Post 14 Status (6.30.26)'!A:B,2,FALSE)=1,0.15,0.5))),0.5)</f>
        <v>0.15</v>
      </c>
      <c r="Y2845" s="6">
        <f t="shared" si="44"/>
        <v>0</v>
      </c>
    </row>
    <row r="2846" spans="1:25" x14ac:dyDescent="0.3">
      <c r="A2846" t="str">
        <f>IF(B2846=1,COUNTIF($B$2:B2846,1),"")</f>
        <v/>
      </c>
      <c r="B2846" t="str">
        <f>IF(C2846=1,COUNTIF($H$2:H2846,H2846),"")</f>
        <v/>
      </c>
      <c r="C2846">
        <f>IF(G2846=List!$P$1,1,0)</f>
        <v>0</v>
      </c>
      <c r="D2846" s="1" t="str">
        <f>IF(E2846=1,COUNTIF($E$2:E2846,1),"")</f>
        <v/>
      </c>
      <c r="E2846" s="1" t="str">
        <f>IF(H2846=List!$P$2,1,"")</f>
        <v/>
      </c>
      <c r="F2846" s="2" t="s">
        <v>11828</v>
      </c>
      <c r="G2846" s="2" t="s">
        <v>9960</v>
      </c>
      <c r="H2846" s="2" t="s">
        <v>6471</v>
      </c>
      <c r="I2846" s="2" t="s">
        <v>3855</v>
      </c>
      <c r="J2846" s="2" t="s">
        <v>966</v>
      </c>
      <c r="K2846" s="2" t="s">
        <v>3959</v>
      </c>
      <c r="L2846" s="2" t="s">
        <v>3960</v>
      </c>
      <c r="M2846" s="2" t="s">
        <v>831</v>
      </c>
      <c r="N2846" s="2" t="s">
        <v>832</v>
      </c>
      <c r="O2846" s="99">
        <v>0</v>
      </c>
      <c r="P2846" s="2" t="s">
        <v>8513</v>
      </c>
      <c r="W2846" s="101">
        <v>1</v>
      </c>
      <c r="X2846" s="1">
        <f>IFERROR(IF(H2846="","",IF(O2846=0,0.15,IF(VLOOKUP(O2846,'Source Post 14 Status (6.30.26)'!A:B,2,FALSE)=1,0.15,0.5))),0.5)</f>
        <v>0.15</v>
      </c>
      <c r="Y2846" s="6">
        <f t="shared" si="44"/>
        <v>0</v>
      </c>
    </row>
    <row r="2847" spans="1:25" x14ac:dyDescent="0.3">
      <c r="A2847" t="str">
        <f>IF(B2847=1,COUNTIF($B$2:B2847,1),"")</f>
        <v/>
      </c>
      <c r="B2847" t="str">
        <f>IF(C2847=1,COUNTIF($H$2:H2847,H2847),"")</f>
        <v/>
      </c>
      <c r="C2847">
        <f>IF(G2847=List!$P$1,1,0)</f>
        <v>0</v>
      </c>
      <c r="D2847" s="1" t="str">
        <f>IF(E2847=1,COUNTIF($E$2:E2847,1),"")</f>
        <v/>
      </c>
      <c r="E2847" s="1" t="str">
        <f>IF(H2847=List!$P$2,1,"")</f>
        <v/>
      </c>
      <c r="F2847" s="2" t="s">
        <v>11828</v>
      </c>
      <c r="G2847" s="2" t="s">
        <v>9960</v>
      </c>
      <c r="H2847" s="2" t="s">
        <v>6471</v>
      </c>
      <c r="I2847" s="2" t="s">
        <v>3855</v>
      </c>
      <c r="J2847" s="2" t="s">
        <v>966</v>
      </c>
      <c r="K2847" s="2" t="s">
        <v>3959</v>
      </c>
      <c r="L2847" s="2" t="s">
        <v>3960</v>
      </c>
      <c r="M2847" s="2" t="s">
        <v>831</v>
      </c>
      <c r="N2847" s="2" t="s">
        <v>832</v>
      </c>
      <c r="O2847" s="99">
        <v>16827</v>
      </c>
      <c r="P2847" s="2" t="s">
        <v>7656</v>
      </c>
      <c r="W2847" s="101">
        <v>1</v>
      </c>
      <c r="X2847" s="1">
        <f>IFERROR(IF(H2847="","",IF(O2847=0,0.15,IF(VLOOKUP(O2847,'Source Post 14 Status (6.30.26)'!A:B,2,FALSE)=1,0.15,0.5))),0.5)</f>
        <v>0.15</v>
      </c>
      <c r="Y2847" s="6">
        <f t="shared" si="44"/>
        <v>0</v>
      </c>
    </row>
    <row r="2848" spans="1:25" x14ac:dyDescent="0.3">
      <c r="A2848" t="str">
        <f>IF(B2848=1,COUNTIF($B$2:B2848,1),"")</f>
        <v/>
      </c>
      <c r="B2848" t="str">
        <f>IF(C2848=1,COUNTIF($H$2:H2848,H2848),"")</f>
        <v/>
      </c>
      <c r="C2848">
        <f>IF(G2848=List!$P$1,1,0)</f>
        <v>0</v>
      </c>
      <c r="D2848" s="1" t="str">
        <f>IF(E2848=1,COUNTIF($E$2:E2848,1),"")</f>
        <v/>
      </c>
      <c r="E2848" s="1" t="str">
        <f>IF(H2848=List!$P$2,1,"")</f>
        <v/>
      </c>
      <c r="F2848" s="2" t="s">
        <v>11828</v>
      </c>
      <c r="G2848" s="2" t="s">
        <v>9960</v>
      </c>
      <c r="H2848" s="2" t="s">
        <v>6472</v>
      </c>
      <c r="I2848" s="2" t="s">
        <v>3855</v>
      </c>
      <c r="J2848" s="2" t="s">
        <v>966</v>
      </c>
      <c r="K2848" s="2" t="s">
        <v>3959</v>
      </c>
      <c r="L2848" s="2" t="s">
        <v>3960</v>
      </c>
      <c r="M2848" s="2" t="s">
        <v>834</v>
      </c>
      <c r="N2848" s="2" t="s">
        <v>835</v>
      </c>
      <c r="O2848" s="99">
        <v>11236</v>
      </c>
      <c r="P2848" s="2" t="s">
        <v>7265</v>
      </c>
      <c r="W2848" s="101">
        <v>1</v>
      </c>
      <c r="X2848" s="1">
        <f>IFERROR(IF(H2848="","",IF(O2848=0,0.15,IF(VLOOKUP(O2848,'Source Post 14 Status (6.30.26)'!A:B,2,FALSE)=1,0.15,0.5))),0.5)</f>
        <v>0.15</v>
      </c>
      <c r="Y2848" s="6">
        <f t="shared" si="44"/>
        <v>0</v>
      </c>
    </row>
    <row r="2849" spans="1:25" x14ac:dyDescent="0.3">
      <c r="A2849" t="str">
        <f>IF(B2849=1,COUNTIF($B$2:B2849,1),"")</f>
        <v/>
      </c>
      <c r="B2849" t="str">
        <f>IF(C2849=1,COUNTIF($H$2:H2849,H2849),"")</f>
        <v/>
      </c>
      <c r="C2849">
        <f>IF(G2849=List!$P$1,1,0)</f>
        <v>0</v>
      </c>
      <c r="D2849" s="1" t="str">
        <f>IF(E2849=1,COUNTIF($E$2:E2849,1),"")</f>
        <v/>
      </c>
      <c r="E2849" s="1" t="str">
        <f>IF(H2849=List!$P$2,1,"")</f>
        <v/>
      </c>
      <c r="F2849" s="2" t="s">
        <v>11828</v>
      </c>
      <c r="G2849" s="2" t="s">
        <v>9960</v>
      </c>
      <c r="H2849" s="2" t="s">
        <v>6472</v>
      </c>
      <c r="I2849" s="2" t="s">
        <v>3855</v>
      </c>
      <c r="J2849" s="2" t="s">
        <v>966</v>
      </c>
      <c r="K2849" s="2" t="s">
        <v>3959</v>
      </c>
      <c r="L2849" s="2" t="s">
        <v>3960</v>
      </c>
      <c r="M2849" s="2" t="s">
        <v>834</v>
      </c>
      <c r="N2849" s="2" t="s">
        <v>835</v>
      </c>
      <c r="O2849" s="99">
        <v>0</v>
      </c>
      <c r="P2849" s="2" t="s">
        <v>8513</v>
      </c>
      <c r="W2849" s="101">
        <v>1</v>
      </c>
      <c r="X2849" s="1">
        <f>IFERROR(IF(H2849="","",IF(O2849=0,0.15,IF(VLOOKUP(O2849,'Source Post 14 Status (6.30.26)'!A:B,2,FALSE)=1,0.15,0.5))),0.5)</f>
        <v>0.15</v>
      </c>
      <c r="Y2849" s="6">
        <f t="shared" si="44"/>
        <v>0</v>
      </c>
    </row>
    <row r="2850" spans="1:25" x14ac:dyDescent="0.3">
      <c r="A2850" t="str">
        <f>IF(B2850=1,COUNTIF($B$2:B2850,1),"")</f>
        <v/>
      </c>
      <c r="B2850" t="str">
        <f>IF(C2850=1,COUNTIF($H$2:H2850,H2850),"")</f>
        <v/>
      </c>
      <c r="C2850">
        <f>IF(G2850=List!$P$1,1,0)</f>
        <v>0</v>
      </c>
      <c r="D2850" s="1" t="str">
        <f>IF(E2850=1,COUNTIF($E$2:E2850,1),"")</f>
        <v/>
      </c>
      <c r="E2850" s="1" t="str">
        <f>IF(H2850=List!$P$2,1,"")</f>
        <v/>
      </c>
      <c r="F2850" s="2" t="s">
        <v>11828</v>
      </c>
      <c r="G2850" s="2" t="s">
        <v>9960</v>
      </c>
      <c r="H2850" s="2" t="s">
        <v>6472</v>
      </c>
      <c r="I2850" s="2" t="s">
        <v>3855</v>
      </c>
      <c r="J2850" s="2" t="s">
        <v>966</v>
      </c>
      <c r="K2850" s="2" t="s">
        <v>3959</v>
      </c>
      <c r="L2850" s="2" t="s">
        <v>3960</v>
      </c>
      <c r="M2850" s="2" t="s">
        <v>834</v>
      </c>
      <c r="N2850" s="2" t="s">
        <v>835</v>
      </c>
      <c r="O2850" s="99">
        <v>11237</v>
      </c>
      <c r="P2850" s="2" t="s">
        <v>11593</v>
      </c>
      <c r="W2850" s="101">
        <v>1</v>
      </c>
      <c r="X2850" s="1">
        <f>IFERROR(IF(H2850="","",IF(O2850=0,0.15,IF(VLOOKUP(O2850,'Source Post 14 Status (6.30.26)'!A:B,2,FALSE)=1,0.15,0.5))),0.5)</f>
        <v>0.15</v>
      </c>
      <c r="Y2850" s="6">
        <f t="shared" si="44"/>
        <v>0</v>
      </c>
    </row>
    <row r="2851" spans="1:25" x14ac:dyDescent="0.3">
      <c r="A2851" t="str">
        <f>IF(B2851=1,COUNTIF($B$2:B2851,1),"")</f>
        <v/>
      </c>
      <c r="B2851" t="str">
        <f>IF(C2851=1,COUNTIF($H$2:H2851,H2851),"")</f>
        <v/>
      </c>
      <c r="C2851">
        <f>IF(G2851=List!$P$1,1,0)</f>
        <v>0</v>
      </c>
      <c r="D2851" s="1" t="str">
        <f>IF(E2851=1,COUNTIF($E$2:E2851,1),"")</f>
        <v/>
      </c>
      <c r="E2851" s="1" t="str">
        <f>IF(H2851=List!$P$2,1,"")</f>
        <v/>
      </c>
      <c r="F2851" s="2" t="s">
        <v>11828</v>
      </c>
      <c r="G2851" s="2" t="s">
        <v>9960</v>
      </c>
      <c r="H2851" s="2" t="s">
        <v>6472</v>
      </c>
      <c r="I2851" s="2" t="s">
        <v>3855</v>
      </c>
      <c r="J2851" s="2" t="s">
        <v>966</v>
      </c>
      <c r="K2851" s="2" t="s">
        <v>3959</v>
      </c>
      <c r="L2851" s="2" t="s">
        <v>3960</v>
      </c>
      <c r="M2851" s="2" t="s">
        <v>834</v>
      </c>
      <c r="N2851" s="2" t="s">
        <v>835</v>
      </c>
      <c r="O2851" s="99">
        <v>26912</v>
      </c>
      <c r="P2851" s="2" t="s">
        <v>11594</v>
      </c>
      <c r="W2851" s="101">
        <v>1</v>
      </c>
      <c r="X2851" s="1">
        <f>IFERROR(IF(H2851="","",IF(O2851=0,0.15,IF(VLOOKUP(O2851,'Source Post 14 Status (6.30.26)'!A:B,2,FALSE)=1,0.15,0.5))),0.5)</f>
        <v>0.15</v>
      </c>
      <c r="Y2851" s="6">
        <f t="shared" si="44"/>
        <v>0</v>
      </c>
    </row>
    <row r="2852" spans="1:25" x14ac:dyDescent="0.3">
      <c r="A2852" t="str">
        <f>IF(B2852=1,COUNTIF($B$2:B2852,1),"")</f>
        <v/>
      </c>
      <c r="B2852" t="str">
        <f>IF(C2852=1,COUNTIF($H$2:H2852,H2852),"")</f>
        <v/>
      </c>
      <c r="C2852">
        <f>IF(G2852=List!$P$1,1,0)</f>
        <v>0</v>
      </c>
      <c r="D2852" s="1" t="str">
        <f>IF(E2852=1,COUNTIF($E$2:E2852,1),"")</f>
        <v/>
      </c>
      <c r="E2852" s="1" t="str">
        <f>IF(H2852=List!$P$2,1,"")</f>
        <v/>
      </c>
      <c r="F2852" s="2" t="s">
        <v>11828</v>
      </c>
      <c r="G2852" s="2" t="s">
        <v>9960</v>
      </c>
      <c r="H2852" s="2" t="s">
        <v>6472</v>
      </c>
      <c r="I2852" s="2" t="s">
        <v>3855</v>
      </c>
      <c r="J2852" s="2" t="s">
        <v>966</v>
      </c>
      <c r="K2852" s="2" t="s">
        <v>3959</v>
      </c>
      <c r="L2852" s="2" t="s">
        <v>3960</v>
      </c>
      <c r="M2852" s="2" t="s">
        <v>834</v>
      </c>
      <c r="N2852" s="2" t="s">
        <v>835</v>
      </c>
      <c r="O2852" s="99">
        <v>0</v>
      </c>
      <c r="P2852" s="2" t="s">
        <v>8514</v>
      </c>
      <c r="W2852" s="101">
        <v>1</v>
      </c>
      <c r="X2852" s="1">
        <f>IFERROR(IF(H2852="","",IF(O2852=0,0.15,IF(VLOOKUP(O2852,'Source Post 14 Status (6.30.26)'!A:B,2,FALSE)=1,0.15,0.5))),0.5)</f>
        <v>0.15</v>
      </c>
      <c r="Y2852" s="6">
        <f t="shared" si="44"/>
        <v>0</v>
      </c>
    </row>
    <row r="2853" spans="1:25" x14ac:dyDescent="0.3">
      <c r="A2853" t="str">
        <f>IF(B2853=1,COUNTIF($B$2:B2853,1),"")</f>
        <v/>
      </c>
      <c r="B2853" t="str">
        <f>IF(C2853=1,COUNTIF($H$2:H2853,H2853),"")</f>
        <v/>
      </c>
      <c r="C2853">
        <f>IF(G2853=List!$P$1,1,0)</f>
        <v>0</v>
      </c>
      <c r="D2853" s="1" t="str">
        <f>IF(E2853=1,COUNTIF($E$2:E2853,1),"")</f>
        <v/>
      </c>
      <c r="E2853" s="1" t="str">
        <f>IF(H2853=List!$P$2,1,"")</f>
        <v/>
      </c>
      <c r="F2853" s="2" t="s">
        <v>11828</v>
      </c>
      <c r="G2853" s="2" t="s">
        <v>9960</v>
      </c>
      <c r="H2853" s="2" t="s">
        <v>6472</v>
      </c>
      <c r="I2853" s="2" t="s">
        <v>3855</v>
      </c>
      <c r="J2853" s="2" t="s">
        <v>966</v>
      </c>
      <c r="K2853" s="2" t="s">
        <v>3959</v>
      </c>
      <c r="L2853" s="2" t="s">
        <v>3960</v>
      </c>
      <c r="M2853" s="2" t="s">
        <v>834</v>
      </c>
      <c r="N2853" s="2" t="s">
        <v>835</v>
      </c>
      <c r="O2853" s="99">
        <v>16131</v>
      </c>
      <c r="P2853" s="2" t="s">
        <v>7571</v>
      </c>
      <c r="W2853" s="101">
        <v>1</v>
      </c>
      <c r="X2853" s="1">
        <f>IFERROR(IF(H2853="","",IF(O2853=0,0.15,IF(VLOOKUP(O2853,'Source Post 14 Status (6.30.26)'!A:B,2,FALSE)=1,0.15,0.5))),0.5)</f>
        <v>0.15</v>
      </c>
      <c r="Y2853" s="6">
        <f t="shared" si="44"/>
        <v>0</v>
      </c>
    </row>
    <row r="2854" spans="1:25" x14ac:dyDescent="0.3">
      <c r="A2854" t="str">
        <f>IF(B2854=1,COUNTIF($B$2:B2854,1),"")</f>
        <v/>
      </c>
      <c r="B2854" t="str">
        <f>IF(C2854=1,COUNTIF($H$2:H2854,H2854),"")</f>
        <v/>
      </c>
      <c r="C2854">
        <f>IF(G2854=List!$P$1,1,0)</f>
        <v>0</v>
      </c>
      <c r="D2854" s="1" t="str">
        <f>IF(E2854=1,COUNTIF($E$2:E2854,1),"")</f>
        <v/>
      </c>
      <c r="E2854" s="1" t="str">
        <f>IF(H2854=List!$P$2,1,"")</f>
        <v/>
      </c>
      <c r="F2854" s="2" t="s">
        <v>11828</v>
      </c>
      <c r="G2854" s="2" t="s">
        <v>9960</v>
      </c>
      <c r="H2854" s="2" t="s">
        <v>6470</v>
      </c>
      <c r="I2854" s="2" t="s">
        <v>3855</v>
      </c>
      <c r="J2854" s="2" t="s">
        <v>966</v>
      </c>
      <c r="K2854" s="2" t="s">
        <v>3959</v>
      </c>
      <c r="L2854" s="2" t="s">
        <v>3960</v>
      </c>
      <c r="M2854" s="2" t="s">
        <v>828</v>
      </c>
      <c r="N2854" s="2" t="s">
        <v>829</v>
      </c>
      <c r="O2854" s="99">
        <v>18088</v>
      </c>
      <c r="P2854" s="2" t="s">
        <v>7887</v>
      </c>
      <c r="W2854" s="101">
        <v>1</v>
      </c>
      <c r="X2854" s="1">
        <f>IFERROR(IF(H2854="","",IF(O2854=0,0.15,IF(VLOOKUP(O2854,'Source Post 14 Status (6.30.26)'!A:B,2,FALSE)=1,0.15,0.5))),0.5)</f>
        <v>0.15</v>
      </c>
      <c r="Y2854" s="6">
        <f t="shared" si="44"/>
        <v>0</v>
      </c>
    </row>
    <row r="2855" spans="1:25" x14ac:dyDescent="0.3">
      <c r="A2855" t="str">
        <f>IF(B2855=1,COUNTIF($B$2:B2855,1),"")</f>
        <v/>
      </c>
      <c r="B2855" t="str">
        <f>IF(C2855=1,COUNTIF($H$2:H2855,H2855),"")</f>
        <v/>
      </c>
      <c r="C2855">
        <f>IF(G2855=List!$P$1,1,0)</f>
        <v>0</v>
      </c>
      <c r="D2855" s="1" t="str">
        <f>IF(E2855=1,COUNTIF($E$2:E2855,1),"")</f>
        <v/>
      </c>
      <c r="E2855" s="1" t="str">
        <f>IF(H2855=List!$P$2,1,"")</f>
        <v/>
      </c>
      <c r="F2855" s="2" t="s">
        <v>11828</v>
      </c>
      <c r="G2855" s="2" t="s">
        <v>9960</v>
      </c>
      <c r="H2855" s="2" t="s">
        <v>6470</v>
      </c>
      <c r="I2855" s="2" t="s">
        <v>3855</v>
      </c>
      <c r="J2855" s="2" t="s">
        <v>966</v>
      </c>
      <c r="K2855" s="2" t="s">
        <v>3959</v>
      </c>
      <c r="L2855" s="2" t="s">
        <v>3960</v>
      </c>
      <c r="M2855" s="2" t="s">
        <v>828</v>
      </c>
      <c r="N2855" s="2" t="s">
        <v>829</v>
      </c>
      <c r="O2855" s="99">
        <v>11235</v>
      </c>
      <c r="P2855" s="2" t="s">
        <v>7264</v>
      </c>
      <c r="W2855" s="101">
        <v>1</v>
      </c>
      <c r="X2855" s="1">
        <f>IFERROR(IF(H2855="","",IF(O2855=0,0.15,IF(VLOOKUP(O2855,'Source Post 14 Status (6.30.26)'!A:B,2,FALSE)=1,0.15,0.5))),0.5)</f>
        <v>0.15</v>
      </c>
      <c r="Y2855" s="6">
        <f t="shared" si="44"/>
        <v>0</v>
      </c>
    </row>
    <row r="2856" spans="1:25" x14ac:dyDescent="0.3">
      <c r="A2856" t="str">
        <f>IF(B2856=1,COUNTIF($B$2:B2856,1),"")</f>
        <v/>
      </c>
      <c r="B2856" t="str">
        <f>IF(C2856=1,COUNTIF($H$2:H2856,H2856),"")</f>
        <v/>
      </c>
      <c r="C2856">
        <f>IF(G2856=List!$P$1,1,0)</f>
        <v>0</v>
      </c>
      <c r="D2856" s="1" t="str">
        <f>IF(E2856=1,COUNTIF($E$2:E2856,1),"")</f>
        <v/>
      </c>
      <c r="E2856" s="1" t="str">
        <f>IF(H2856=List!$P$2,1,"")</f>
        <v/>
      </c>
      <c r="F2856" s="2" t="s">
        <v>11828</v>
      </c>
      <c r="G2856" s="2" t="s">
        <v>9960</v>
      </c>
      <c r="H2856" s="2" t="s">
        <v>6470</v>
      </c>
      <c r="I2856" s="2" t="s">
        <v>3855</v>
      </c>
      <c r="J2856" s="2" t="s">
        <v>966</v>
      </c>
      <c r="K2856" s="2" t="s">
        <v>3959</v>
      </c>
      <c r="L2856" s="2" t="s">
        <v>3960</v>
      </c>
      <c r="M2856" s="2" t="s">
        <v>828</v>
      </c>
      <c r="N2856" s="2" t="s">
        <v>829</v>
      </c>
      <c r="O2856" s="99">
        <v>0</v>
      </c>
      <c r="P2856" s="2" t="s">
        <v>8513</v>
      </c>
      <c r="W2856" s="101">
        <v>1</v>
      </c>
      <c r="X2856" s="1">
        <f>IFERROR(IF(H2856="","",IF(O2856=0,0.15,IF(VLOOKUP(O2856,'Source Post 14 Status (6.30.26)'!A:B,2,FALSE)=1,0.15,0.5))),0.5)</f>
        <v>0.15</v>
      </c>
      <c r="Y2856" s="6">
        <f t="shared" si="44"/>
        <v>0</v>
      </c>
    </row>
    <row r="2857" spans="1:25" x14ac:dyDescent="0.3">
      <c r="A2857" t="str">
        <f>IF(B2857=1,COUNTIF($B$2:B2857,1),"")</f>
        <v/>
      </c>
      <c r="B2857" t="str">
        <f>IF(C2857=1,COUNTIF($H$2:H2857,H2857),"")</f>
        <v/>
      </c>
      <c r="C2857">
        <f>IF(G2857=List!$P$1,1,0)</f>
        <v>0</v>
      </c>
      <c r="D2857" s="1" t="str">
        <f>IF(E2857=1,COUNTIF($E$2:E2857,1),"")</f>
        <v/>
      </c>
      <c r="E2857" s="1" t="str">
        <f>IF(H2857=List!$P$2,1,"")</f>
        <v/>
      </c>
      <c r="F2857" s="2" t="s">
        <v>11828</v>
      </c>
      <c r="G2857" s="2" t="s">
        <v>9960</v>
      </c>
      <c r="H2857" s="2" t="s">
        <v>6470</v>
      </c>
      <c r="I2857" s="2" t="s">
        <v>3855</v>
      </c>
      <c r="J2857" s="2" t="s">
        <v>966</v>
      </c>
      <c r="K2857" s="2" t="s">
        <v>3959</v>
      </c>
      <c r="L2857" s="2" t="s">
        <v>3960</v>
      </c>
      <c r="M2857" s="2" t="s">
        <v>828</v>
      </c>
      <c r="N2857" s="2" t="s">
        <v>829</v>
      </c>
      <c r="O2857" s="99">
        <v>20821</v>
      </c>
      <c r="P2857" s="2" t="s">
        <v>8215</v>
      </c>
      <c r="W2857" s="101">
        <v>1</v>
      </c>
      <c r="X2857" s="1">
        <f>IFERROR(IF(H2857="","",IF(O2857=0,0.15,IF(VLOOKUP(O2857,'Source Post 14 Status (6.30.26)'!A:B,2,FALSE)=1,0.15,0.5))),0.5)</f>
        <v>0.15</v>
      </c>
      <c r="Y2857" s="6">
        <f t="shared" si="44"/>
        <v>0</v>
      </c>
    </row>
    <row r="2858" spans="1:25" x14ac:dyDescent="0.3">
      <c r="A2858" t="str">
        <f>IF(B2858=1,COUNTIF($B$2:B2858,1),"")</f>
        <v/>
      </c>
      <c r="B2858" t="str">
        <f>IF(C2858=1,COUNTIF($H$2:H2858,H2858),"")</f>
        <v/>
      </c>
      <c r="C2858">
        <f>IF(G2858=List!$P$1,1,0)</f>
        <v>0</v>
      </c>
      <c r="D2858" s="1" t="str">
        <f>IF(E2858=1,COUNTIF($E$2:E2858,1),"")</f>
        <v/>
      </c>
      <c r="E2858" s="1" t="str">
        <f>IF(H2858=List!$P$2,1,"")</f>
        <v/>
      </c>
      <c r="F2858" s="2" t="s">
        <v>11828</v>
      </c>
      <c r="G2858" s="2" t="s">
        <v>9960</v>
      </c>
      <c r="H2858" s="2" t="s">
        <v>6470</v>
      </c>
      <c r="I2858" s="2" t="s">
        <v>3855</v>
      </c>
      <c r="J2858" s="2" t="s">
        <v>966</v>
      </c>
      <c r="K2858" s="2" t="s">
        <v>3959</v>
      </c>
      <c r="L2858" s="2" t="s">
        <v>3960</v>
      </c>
      <c r="M2858" s="2" t="s">
        <v>828</v>
      </c>
      <c r="N2858" s="2" t="s">
        <v>829</v>
      </c>
      <c r="O2858" s="99">
        <v>0</v>
      </c>
      <c r="P2858" s="2" t="s">
        <v>8514</v>
      </c>
      <c r="W2858" s="101">
        <v>1</v>
      </c>
      <c r="X2858" s="1">
        <f>IFERROR(IF(H2858="","",IF(O2858=0,0.15,IF(VLOOKUP(O2858,'Source Post 14 Status (6.30.26)'!A:B,2,FALSE)=1,0.15,0.5))),0.5)</f>
        <v>0.15</v>
      </c>
      <c r="Y2858" s="6">
        <f t="shared" si="44"/>
        <v>0</v>
      </c>
    </row>
    <row r="2859" spans="1:25" x14ac:dyDescent="0.3">
      <c r="A2859" t="str">
        <f>IF(B2859=1,COUNTIF($B$2:B2859,1),"")</f>
        <v/>
      </c>
      <c r="B2859" t="str">
        <f>IF(C2859=1,COUNTIF($H$2:H2859,H2859),"")</f>
        <v/>
      </c>
      <c r="C2859">
        <f>IF(G2859=List!$P$1,1,0)</f>
        <v>0</v>
      </c>
      <c r="D2859" s="1" t="str">
        <f>IF(E2859=1,COUNTIF($E$2:E2859,1),"")</f>
        <v/>
      </c>
      <c r="E2859" s="1" t="str">
        <f>IF(H2859=List!$P$2,1,"")</f>
        <v/>
      </c>
      <c r="F2859" s="2" t="s">
        <v>11828</v>
      </c>
      <c r="G2859" s="2" t="s">
        <v>9962</v>
      </c>
      <c r="H2859" s="2" t="s">
        <v>6473</v>
      </c>
      <c r="I2859" s="2" t="s">
        <v>3855</v>
      </c>
      <c r="J2859" s="2" t="s">
        <v>966</v>
      </c>
      <c r="K2859" s="2" t="s">
        <v>3962</v>
      </c>
      <c r="L2859" s="2" t="s">
        <v>3963</v>
      </c>
      <c r="M2859" s="2" t="s">
        <v>159</v>
      </c>
      <c r="N2859" s="2" t="s">
        <v>756</v>
      </c>
      <c r="O2859" s="99">
        <v>17409</v>
      </c>
      <c r="P2859" s="2" t="s">
        <v>7732</v>
      </c>
      <c r="Q2859">
        <v>15584009</v>
      </c>
      <c r="R2859">
        <v>15662991</v>
      </c>
      <c r="S2859">
        <v>29126450</v>
      </c>
      <c r="T2859">
        <v>13858120</v>
      </c>
      <c r="U2859">
        <v>13876875</v>
      </c>
      <c r="V2859" t="s">
        <v>8656</v>
      </c>
      <c r="W2859" s="101">
        <v>46191.436673611111</v>
      </c>
      <c r="X2859" s="1">
        <f>IFERROR(IF(H2859="","",IF(O2859=0,0.15,IF(VLOOKUP(O2859,'Source Post 14 Status (6.30.26)'!A:B,2,FALSE)=1,0.15,0.5))),0.5)</f>
        <v>0.5</v>
      </c>
      <c r="Y2859" s="6">
        <f t="shared" si="44"/>
        <v>13858120</v>
      </c>
    </row>
    <row r="2860" spans="1:25" x14ac:dyDescent="0.3">
      <c r="A2860" t="str">
        <f>IF(B2860=1,COUNTIF($B$2:B2860,1),"")</f>
        <v/>
      </c>
      <c r="B2860" t="str">
        <f>IF(C2860=1,COUNTIF($H$2:H2860,H2860),"")</f>
        <v/>
      </c>
      <c r="C2860">
        <f>IF(G2860=List!$P$1,1,0)</f>
        <v>0</v>
      </c>
      <c r="D2860" s="1" t="str">
        <f>IF(E2860=1,COUNTIF($E$2:E2860,1),"")</f>
        <v/>
      </c>
      <c r="E2860" s="1" t="str">
        <f>IF(H2860=List!$P$2,1,"")</f>
        <v/>
      </c>
      <c r="F2860" s="2" t="s">
        <v>11828</v>
      </c>
      <c r="G2860" s="2" t="s">
        <v>510</v>
      </c>
      <c r="H2860" s="2" t="s">
        <v>6494</v>
      </c>
      <c r="I2860" s="2" t="s">
        <v>3969</v>
      </c>
      <c r="J2860" s="2" t="s">
        <v>937</v>
      </c>
      <c r="K2860" s="2" t="s">
        <v>3986</v>
      </c>
      <c r="L2860" s="2" t="s">
        <v>3987</v>
      </c>
      <c r="M2860" s="2" t="s">
        <v>159</v>
      </c>
      <c r="N2860" s="2" t="s">
        <v>756</v>
      </c>
      <c r="O2860" s="99">
        <v>15538</v>
      </c>
      <c r="P2860" s="2" t="s">
        <v>7475</v>
      </c>
      <c r="Q2860">
        <v>51350</v>
      </c>
      <c r="R2860">
        <v>50825</v>
      </c>
      <c r="S2860">
        <v>100075</v>
      </c>
      <c r="T2860">
        <v>49250</v>
      </c>
      <c r="U2860">
        <v>53725</v>
      </c>
      <c r="V2860" t="s">
        <v>11345</v>
      </c>
      <c r="W2860" s="101">
        <v>46202.613986192133</v>
      </c>
      <c r="X2860" s="1">
        <f>IFERROR(IF(H2860="","",IF(O2860=0,0.15,IF(VLOOKUP(O2860,'Source Post 14 Status (6.30.26)'!A:B,2,FALSE)=1,0.15,0.5))),0.5)</f>
        <v>0.15</v>
      </c>
      <c r="Y2860" s="6">
        <f t="shared" si="44"/>
        <v>15446</v>
      </c>
    </row>
    <row r="2861" spans="1:25" x14ac:dyDescent="0.3">
      <c r="A2861" t="str">
        <f>IF(B2861=1,COUNTIF($B$2:B2861,1),"")</f>
        <v/>
      </c>
      <c r="B2861" t="str">
        <f>IF(C2861=1,COUNTIF($H$2:H2861,H2861),"")</f>
        <v/>
      </c>
      <c r="C2861">
        <f>IF(G2861=List!$P$1,1,0)</f>
        <v>0</v>
      </c>
      <c r="D2861" s="1" t="str">
        <f>IF(E2861=1,COUNTIF($E$2:E2861,1),"")</f>
        <v/>
      </c>
      <c r="E2861" s="1" t="str">
        <f>IF(H2861=List!$P$2,1,"")</f>
        <v/>
      </c>
      <c r="F2861" s="2" t="s">
        <v>11828</v>
      </c>
      <c r="G2861" s="2" t="s">
        <v>511</v>
      </c>
      <c r="H2861" s="2" t="s">
        <v>6495</v>
      </c>
      <c r="I2861" s="2" t="s">
        <v>3969</v>
      </c>
      <c r="J2861" s="2" t="s">
        <v>937</v>
      </c>
      <c r="K2861" s="2" t="s">
        <v>3989</v>
      </c>
      <c r="L2861" s="2" t="s">
        <v>3990</v>
      </c>
      <c r="M2861" s="2" t="s">
        <v>159</v>
      </c>
      <c r="N2861" s="2" t="s">
        <v>756</v>
      </c>
      <c r="O2861" s="99">
        <v>22909</v>
      </c>
      <c r="P2861" s="2" t="s">
        <v>11597</v>
      </c>
      <c r="W2861" s="101">
        <v>1</v>
      </c>
      <c r="X2861" s="1">
        <f>IFERROR(IF(H2861="","",IF(O2861=0,0.15,IF(VLOOKUP(O2861,'Source Post 14 Status (6.30.26)'!A:B,2,FALSE)=1,0.15,0.5))),0.5)</f>
        <v>0.15</v>
      </c>
      <c r="Y2861" s="6">
        <f t="shared" si="44"/>
        <v>0</v>
      </c>
    </row>
    <row r="2862" spans="1:25" x14ac:dyDescent="0.3">
      <c r="A2862" t="str">
        <f>IF(B2862=1,COUNTIF($B$2:B2862,1),"")</f>
        <v/>
      </c>
      <c r="B2862" t="str">
        <f>IF(C2862=1,COUNTIF($H$2:H2862,H2862),"")</f>
        <v/>
      </c>
      <c r="C2862">
        <f>IF(G2862=List!$P$1,1,0)</f>
        <v>0</v>
      </c>
      <c r="D2862" s="1" t="str">
        <f>IF(E2862=1,COUNTIF($E$2:E2862,1),"")</f>
        <v/>
      </c>
      <c r="E2862" s="1" t="str">
        <f>IF(H2862=List!$P$2,1,"")</f>
        <v/>
      </c>
      <c r="F2862" s="2" t="s">
        <v>11828</v>
      </c>
      <c r="G2862" s="2" t="s">
        <v>512</v>
      </c>
      <c r="H2862" s="2" t="s">
        <v>6496</v>
      </c>
      <c r="I2862" s="2" t="s">
        <v>3969</v>
      </c>
      <c r="J2862" s="2" t="s">
        <v>950</v>
      </c>
      <c r="K2862" s="2" t="s">
        <v>3995</v>
      </c>
      <c r="L2862" s="2" t="s">
        <v>3996</v>
      </c>
      <c r="M2862" s="2" t="s">
        <v>159</v>
      </c>
      <c r="N2862" s="2" t="s">
        <v>756</v>
      </c>
      <c r="O2862" s="99">
        <v>7022</v>
      </c>
      <c r="P2862" s="2" t="s">
        <v>6985</v>
      </c>
      <c r="W2862" s="101">
        <v>1</v>
      </c>
      <c r="X2862" s="1">
        <f>IFERROR(IF(H2862="","",IF(O2862=0,0.15,IF(VLOOKUP(O2862,'Source Post 14 Status (6.30.26)'!A:B,2,FALSE)=1,0.15,0.5))),0.5)</f>
        <v>0.5</v>
      </c>
      <c r="Y2862" s="6">
        <f t="shared" si="44"/>
        <v>0</v>
      </c>
    </row>
    <row r="2863" spans="1:25" x14ac:dyDescent="0.3">
      <c r="A2863" t="str">
        <f>IF(B2863=1,COUNTIF($B$2:B2863,1),"")</f>
        <v/>
      </c>
      <c r="B2863" t="str">
        <f>IF(C2863=1,COUNTIF($H$2:H2863,H2863),"")</f>
        <v/>
      </c>
      <c r="C2863">
        <f>IF(G2863=List!$P$1,1,0)</f>
        <v>0</v>
      </c>
      <c r="D2863" s="1" t="str">
        <f>IF(E2863=1,COUNTIF($E$2:E2863,1),"")</f>
        <v/>
      </c>
      <c r="E2863" s="1" t="str">
        <f>IF(H2863=List!$P$2,1,"")</f>
        <v/>
      </c>
      <c r="F2863" s="2" t="s">
        <v>11828</v>
      </c>
      <c r="G2863" s="2" t="s">
        <v>512</v>
      </c>
      <c r="H2863" s="2" t="s">
        <v>6496</v>
      </c>
      <c r="I2863" s="2" t="s">
        <v>3969</v>
      </c>
      <c r="J2863" s="2" t="s">
        <v>950</v>
      </c>
      <c r="K2863" s="2" t="s">
        <v>3995</v>
      </c>
      <c r="L2863" s="2" t="s">
        <v>3996</v>
      </c>
      <c r="M2863" s="2" t="s">
        <v>159</v>
      </c>
      <c r="N2863" s="2" t="s">
        <v>756</v>
      </c>
      <c r="O2863" s="99">
        <v>2156</v>
      </c>
      <c r="P2863" s="2" t="s">
        <v>11598</v>
      </c>
      <c r="W2863" s="101">
        <v>1</v>
      </c>
      <c r="X2863" s="1">
        <f>IFERROR(IF(H2863="","",IF(O2863=0,0.15,IF(VLOOKUP(O2863,'Source Post 14 Status (6.30.26)'!A:B,2,FALSE)=1,0.15,0.5))),0.5)</f>
        <v>0.5</v>
      </c>
      <c r="Y2863" s="6">
        <f t="shared" si="44"/>
        <v>0</v>
      </c>
    </row>
    <row r="2864" spans="1:25" x14ac:dyDescent="0.3">
      <c r="A2864" t="str">
        <f>IF(B2864=1,COUNTIF($B$2:B2864,1),"")</f>
        <v/>
      </c>
      <c r="B2864" t="str">
        <f>IF(C2864=1,COUNTIF($H$2:H2864,H2864),"")</f>
        <v/>
      </c>
      <c r="C2864">
        <f>IF(G2864=List!$P$1,1,0)</f>
        <v>0</v>
      </c>
      <c r="D2864" s="1" t="str">
        <f>IF(E2864=1,COUNTIF($E$2:E2864,1),"")</f>
        <v/>
      </c>
      <c r="E2864" s="1" t="str">
        <f>IF(H2864=List!$P$2,1,"")</f>
        <v/>
      </c>
      <c r="F2864" s="2" t="s">
        <v>11828</v>
      </c>
      <c r="G2864" s="2" t="s">
        <v>512</v>
      </c>
      <c r="H2864" s="2" t="s">
        <v>6496</v>
      </c>
      <c r="I2864" s="2" t="s">
        <v>3969</v>
      </c>
      <c r="J2864" s="2" t="s">
        <v>950</v>
      </c>
      <c r="K2864" s="2" t="s">
        <v>3995</v>
      </c>
      <c r="L2864" s="2" t="s">
        <v>3996</v>
      </c>
      <c r="M2864" s="2" t="s">
        <v>159</v>
      </c>
      <c r="N2864" s="2" t="s">
        <v>756</v>
      </c>
      <c r="O2864" s="99">
        <v>2166</v>
      </c>
      <c r="P2864" s="2" t="s">
        <v>11599</v>
      </c>
      <c r="W2864" s="101">
        <v>1</v>
      </c>
      <c r="X2864" s="1">
        <f>IFERROR(IF(H2864="","",IF(O2864=0,0.15,IF(VLOOKUP(O2864,'Source Post 14 Status (6.30.26)'!A:B,2,FALSE)=1,0.15,0.5))),0.5)</f>
        <v>0.5</v>
      </c>
      <c r="Y2864" s="6">
        <f t="shared" si="44"/>
        <v>0</v>
      </c>
    </row>
    <row r="2865" spans="1:25" x14ac:dyDescent="0.3">
      <c r="A2865" t="str">
        <f>IF(B2865=1,COUNTIF($B$2:B2865,1),"")</f>
        <v/>
      </c>
      <c r="B2865" t="str">
        <f>IF(C2865=1,COUNTIF($H$2:H2865,H2865),"")</f>
        <v/>
      </c>
      <c r="C2865">
        <f>IF(G2865=List!$P$1,1,0)</f>
        <v>0</v>
      </c>
      <c r="D2865" s="1" t="str">
        <f>IF(E2865=1,COUNTIF($E$2:E2865,1),"")</f>
        <v/>
      </c>
      <c r="E2865" s="1" t="str">
        <f>IF(H2865=List!$P$2,1,"")</f>
        <v/>
      </c>
      <c r="F2865" s="2" t="s">
        <v>11828</v>
      </c>
      <c r="G2865" s="2" t="s">
        <v>512</v>
      </c>
      <c r="H2865" s="2" t="s">
        <v>6496</v>
      </c>
      <c r="I2865" s="2" t="s">
        <v>3969</v>
      </c>
      <c r="J2865" s="2" t="s">
        <v>950</v>
      </c>
      <c r="K2865" s="2" t="s">
        <v>3995</v>
      </c>
      <c r="L2865" s="2" t="s">
        <v>3996</v>
      </c>
      <c r="M2865" s="2" t="s">
        <v>159</v>
      </c>
      <c r="N2865" s="2" t="s">
        <v>756</v>
      </c>
      <c r="O2865" s="99">
        <v>20306</v>
      </c>
      <c r="P2865" s="2" t="s">
        <v>8098</v>
      </c>
      <c r="W2865" s="101">
        <v>1</v>
      </c>
      <c r="X2865" s="1">
        <f>IFERROR(IF(H2865="","",IF(O2865=0,0.15,IF(VLOOKUP(O2865,'Source Post 14 Status (6.30.26)'!A:B,2,FALSE)=1,0.15,0.5))),0.5)</f>
        <v>0.15</v>
      </c>
      <c r="Y2865" s="6">
        <f t="shared" si="44"/>
        <v>0</v>
      </c>
    </row>
    <row r="2866" spans="1:25" x14ac:dyDescent="0.3">
      <c r="A2866" t="str">
        <f>IF(B2866=1,COUNTIF($B$2:B2866,1),"")</f>
        <v/>
      </c>
      <c r="B2866" t="str">
        <f>IF(C2866=1,COUNTIF($H$2:H2866,H2866),"")</f>
        <v/>
      </c>
      <c r="C2866">
        <f>IF(G2866=List!$P$1,1,0)</f>
        <v>0</v>
      </c>
      <c r="D2866" s="1" t="str">
        <f>IF(E2866=1,COUNTIF($E$2:E2866,1),"")</f>
        <v/>
      </c>
      <c r="E2866" s="1" t="str">
        <f>IF(H2866=List!$P$2,1,"")</f>
        <v/>
      </c>
      <c r="F2866" s="2" t="s">
        <v>11828</v>
      </c>
      <c r="G2866" s="2" t="s">
        <v>512</v>
      </c>
      <c r="H2866" s="2" t="s">
        <v>6496</v>
      </c>
      <c r="I2866" s="2" t="s">
        <v>3969</v>
      </c>
      <c r="J2866" s="2" t="s">
        <v>950</v>
      </c>
      <c r="K2866" s="2" t="s">
        <v>3995</v>
      </c>
      <c r="L2866" s="2" t="s">
        <v>3996</v>
      </c>
      <c r="M2866" s="2" t="s">
        <v>159</v>
      </c>
      <c r="N2866" s="2" t="s">
        <v>756</v>
      </c>
      <c r="O2866" s="99">
        <v>992</v>
      </c>
      <c r="P2866" s="2" t="s">
        <v>11600</v>
      </c>
      <c r="W2866" s="101">
        <v>1</v>
      </c>
      <c r="X2866" s="1">
        <f>IFERROR(IF(H2866="","",IF(O2866=0,0.15,IF(VLOOKUP(O2866,'Source Post 14 Status (6.30.26)'!A:B,2,FALSE)=1,0.15,0.5))),0.5)</f>
        <v>0.5</v>
      </c>
      <c r="Y2866" s="6">
        <f t="shared" si="44"/>
        <v>0</v>
      </c>
    </row>
    <row r="2867" spans="1:25" x14ac:dyDescent="0.3">
      <c r="A2867" t="str">
        <f>IF(B2867=1,COUNTIF($B$2:B2867,1),"")</f>
        <v/>
      </c>
      <c r="B2867" t="str">
        <f>IF(C2867=1,COUNTIF($H$2:H2867,H2867),"")</f>
        <v/>
      </c>
      <c r="C2867">
        <f>IF(G2867=List!$P$1,1,0)</f>
        <v>0</v>
      </c>
      <c r="D2867" s="1" t="str">
        <f>IF(E2867=1,COUNTIF($E$2:E2867,1),"")</f>
        <v/>
      </c>
      <c r="E2867" s="1" t="str">
        <f>IF(H2867=List!$P$2,1,"")</f>
        <v/>
      </c>
      <c r="F2867" s="2" t="s">
        <v>11828</v>
      </c>
      <c r="G2867" s="2" t="s">
        <v>512</v>
      </c>
      <c r="H2867" s="2" t="s">
        <v>6496</v>
      </c>
      <c r="I2867" s="2" t="s">
        <v>3969</v>
      </c>
      <c r="J2867" s="2" t="s">
        <v>950</v>
      </c>
      <c r="K2867" s="2" t="s">
        <v>3995</v>
      </c>
      <c r="L2867" s="2" t="s">
        <v>3996</v>
      </c>
      <c r="M2867" s="2" t="s">
        <v>159</v>
      </c>
      <c r="N2867" s="2" t="s">
        <v>756</v>
      </c>
      <c r="O2867" s="99">
        <v>22748</v>
      </c>
      <c r="P2867" s="2" t="s">
        <v>8312</v>
      </c>
      <c r="W2867" s="101">
        <v>1</v>
      </c>
      <c r="X2867" s="1">
        <f>IFERROR(IF(H2867="","",IF(O2867=0,0.15,IF(VLOOKUP(O2867,'Source Post 14 Status (6.30.26)'!A:B,2,FALSE)=1,0.15,0.5))),0.5)</f>
        <v>0.15</v>
      </c>
      <c r="Y2867" s="6">
        <f t="shared" si="44"/>
        <v>0</v>
      </c>
    </row>
    <row r="2868" spans="1:25" x14ac:dyDescent="0.3">
      <c r="A2868" t="str">
        <f>IF(B2868=1,COUNTIF($B$2:B2868,1),"")</f>
        <v/>
      </c>
      <c r="B2868" t="str">
        <f>IF(C2868=1,COUNTIF($H$2:H2868,H2868),"")</f>
        <v/>
      </c>
      <c r="C2868">
        <f>IF(G2868=List!$P$1,1,0)</f>
        <v>0</v>
      </c>
      <c r="D2868" s="1" t="str">
        <f>IF(E2868=1,COUNTIF($E$2:E2868,1),"")</f>
        <v/>
      </c>
      <c r="E2868" s="1" t="str">
        <f>IF(H2868=List!$P$2,1,"")</f>
        <v/>
      </c>
      <c r="F2868" s="2" t="s">
        <v>11828</v>
      </c>
      <c r="G2868" s="2" t="s">
        <v>512</v>
      </c>
      <c r="H2868" s="2" t="s">
        <v>6496</v>
      </c>
      <c r="I2868" s="2" t="s">
        <v>3969</v>
      </c>
      <c r="J2868" s="2" t="s">
        <v>950</v>
      </c>
      <c r="K2868" s="2" t="s">
        <v>3995</v>
      </c>
      <c r="L2868" s="2" t="s">
        <v>3996</v>
      </c>
      <c r="M2868" s="2" t="s">
        <v>159</v>
      </c>
      <c r="N2868" s="2" t="s">
        <v>756</v>
      </c>
      <c r="O2868" s="99">
        <v>9982</v>
      </c>
      <c r="P2868" s="2" t="s">
        <v>7141</v>
      </c>
      <c r="W2868" s="101">
        <v>1</v>
      </c>
      <c r="X2868" s="1">
        <f>IFERROR(IF(H2868="","",IF(O2868=0,0.15,IF(VLOOKUP(O2868,'Source Post 14 Status (6.30.26)'!A:B,2,FALSE)=1,0.15,0.5))),0.5)</f>
        <v>0.15</v>
      </c>
      <c r="Y2868" s="6">
        <f t="shared" si="44"/>
        <v>0</v>
      </c>
    </row>
    <row r="2869" spans="1:25" x14ac:dyDescent="0.3">
      <c r="A2869" t="str">
        <f>IF(B2869=1,COUNTIF($B$2:B2869,1),"")</f>
        <v/>
      </c>
      <c r="B2869" t="str">
        <f>IF(C2869=1,COUNTIF($H$2:H2869,H2869),"")</f>
        <v/>
      </c>
      <c r="C2869">
        <f>IF(G2869=List!$P$1,1,0)</f>
        <v>0</v>
      </c>
      <c r="D2869" s="1" t="str">
        <f>IF(E2869=1,COUNTIF($E$2:E2869,1),"")</f>
        <v/>
      </c>
      <c r="E2869" s="1" t="str">
        <f>IF(H2869=List!$P$2,1,"")</f>
        <v/>
      </c>
      <c r="F2869" s="2" t="s">
        <v>11828</v>
      </c>
      <c r="G2869" s="2" t="s">
        <v>512</v>
      </c>
      <c r="H2869" s="2" t="s">
        <v>6496</v>
      </c>
      <c r="I2869" s="2" t="s">
        <v>3969</v>
      </c>
      <c r="J2869" s="2" t="s">
        <v>950</v>
      </c>
      <c r="K2869" s="2" t="s">
        <v>3995</v>
      </c>
      <c r="L2869" s="2" t="s">
        <v>3996</v>
      </c>
      <c r="M2869" s="2" t="s">
        <v>159</v>
      </c>
      <c r="N2869" s="2" t="s">
        <v>756</v>
      </c>
      <c r="O2869" s="99">
        <v>16483</v>
      </c>
      <c r="P2869" s="2" t="s">
        <v>7581</v>
      </c>
      <c r="W2869" s="101">
        <v>1</v>
      </c>
      <c r="X2869" s="1">
        <f>IFERROR(IF(H2869="","",IF(O2869=0,0.15,IF(VLOOKUP(O2869,'Source Post 14 Status (6.30.26)'!A:B,2,FALSE)=1,0.15,0.5))),0.5)</f>
        <v>0.15</v>
      </c>
      <c r="Y2869" s="6">
        <f t="shared" si="44"/>
        <v>0</v>
      </c>
    </row>
    <row r="2870" spans="1:25" x14ac:dyDescent="0.3">
      <c r="A2870" t="str">
        <f>IF(B2870=1,COUNTIF($B$2:B2870,1),"")</f>
        <v/>
      </c>
      <c r="B2870" t="str">
        <f>IF(C2870=1,COUNTIF($H$2:H2870,H2870),"")</f>
        <v/>
      </c>
      <c r="C2870">
        <f>IF(G2870=List!$P$1,1,0)</f>
        <v>0</v>
      </c>
      <c r="D2870" s="1" t="str">
        <f>IF(E2870=1,COUNTIF($E$2:E2870,1),"")</f>
        <v/>
      </c>
      <c r="E2870" s="1" t="str">
        <f>IF(H2870=List!$P$2,1,"")</f>
        <v/>
      </c>
      <c r="F2870" s="2" t="s">
        <v>11828</v>
      </c>
      <c r="G2870" s="2" t="s">
        <v>513</v>
      </c>
      <c r="H2870" s="2" t="s">
        <v>6497</v>
      </c>
      <c r="I2870" s="2" t="s">
        <v>3969</v>
      </c>
      <c r="J2870" s="2" t="s">
        <v>950</v>
      </c>
      <c r="K2870" s="2" t="s">
        <v>3998</v>
      </c>
      <c r="L2870" s="2" t="s">
        <v>3999</v>
      </c>
      <c r="M2870" s="2" t="s">
        <v>159</v>
      </c>
      <c r="N2870" s="2" t="s">
        <v>756</v>
      </c>
      <c r="O2870" s="99">
        <v>15810</v>
      </c>
      <c r="P2870" s="2" t="s">
        <v>7469</v>
      </c>
      <c r="W2870" s="101">
        <v>1</v>
      </c>
      <c r="X2870" s="1">
        <f>IFERROR(IF(H2870="","",IF(O2870=0,0.15,IF(VLOOKUP(O2870,'Source Post 14 Status (6.30.26)'!A:B,2,FALSE)=1,0.15,0.5))),0.5)</f>
        <v>0.15</v>
      </c>
      <c r="Y2870" s="6">
        <f t="shared" si="44"/>
        <v>0</v>
      </c>
    </row>
    <row r="2871" spans="1:25" x14ac:dyDescent="0.3">
      <c r="A2871" t="str">
        <f>IF(B2871=1,COUNTIF($B$2:B2871,1),"")</f>
        <v/>
      </c>
      <c r="B2871" t="str">
        <f>IF(C2871=1,COUNTIF($H$2:H2871,H2871),"")</f>
        <v/>
      </c>
      <c r="C2871">
        <f>IF(G2871=List!$P$1,1,0)</f>
        <v>0</v>
      </c>
      <c r="D2871" s="1" t="str">
        <f>IF(E2871=1,COUNTIF($E$2:E2871,1),"")</f>
        <v/>
      </c>
      <c r="E2871" s="1" t="str">
        <f>IF(H2871=List!$P$2,1,"")</f>
        <v/>
      </c>
      <c r="F2871" s="2" t="s">
        <v>11828</v>
      </c>
      <c r="G2871" s="2" t="s">
        <v>513</v>
      </c>
      <c r="H2871" s="2" t="s">
        <v>6497</v>
      </c>
      <c r="I2871" s="2" t="s">
        <v>3969</v>
      </c>
      <c r="J2871" s="2" t="s">
        <v>950</v>
      </c>
      <c r="K2871" s="2" t="s">
        <v>3998</v>
      </c>
      <c r="L2871" s="2" t="s">
        <v>3999</v>
      </c>
      <c r="M2871" s="2" t="s">
        <v>159</v>
      </c>
      <c r="N2871" s="2" t="s">
        <v>756</v>
      </c>
      <c r="O2871" s="99">
        <v>19780</v>
      </c>
      <c r="P2871" s="2" t="s">
        <v>7997</v>
      </c>
      <c r="W2871" s="101">
        <v>1</v>
      </c>
      <c r="X2871" s="1">
        <f>IFERROR(IF(H2871="","",IF(O2871=0,0.15,IF(VLOOKUP(O2871,'Source Post 14 Status (6.30.26)'!A:B,2,FALSE)=1,0.15,0.5))),0.5)</f>
        <v>0.15</v>
      </c>
      <c r="Y2871" s="6">
        <f t="shared" si="44"/>
        <v>0</v>
      </c>
    </row>
    <row r="2872" spans="1:25" x14ac:dyDescent="0.3">
      <c r="A2872" t="str">
        <f>IF(B2872=1,COUNTIF($B$2:B2872,1),"")</f>
        <v/>
      </c>
      <c r="B2872" t="str">
        <f>IF(C2872=1,COUNTIF($H$2:H2872,H2872),"")</f>
        <v/>
      </c>
      <c r="C2872">
        <f>IF(G2872=List!$P$1,1,0)</f>
        <v>0</v>
      </c>
      <c r="D2872" s="1" t="str">
        <f>IF(E2872=1,COUNTIF($E$2:E2872,1),"")</f>
        <v/>
      </c>
      <c r="E2872" s="1" t="str">
        <f>IF(H2872=List!$P$2,1,"")</f>
        <v/>
      </c>
      <c r="F2872" s="2" t="s">
        <v>11828</v>
      </c>
      <c r="G2872" s="2" t="s">
        <v>513</v>
      </c>
      <c r="H2872" s="2" t="s">
        <v>6497</v>
      </c>
      <c r="I2872" s="2" t="s">
        <v>3969</v>
      </c>
      <c r="J2872" s="2" t="s">
        <v>950</v>
      </c>
      <c r="K2872" s="2" t="s">
        <v>3998</v>
      </c>
      <c r="L2872" s="2" t="s">
        <v>3999</v>
      </c>
      <c r="M2872" s="2" t="s">
        <v>159</v>
      </c>
      <c r="N2872" s="2" t="s">
        <v>756</v>
      </c>
      <c r="O2872" s="99">
        <v>11682</v>
      </c>
      <c r="P2872" s="2" t="s">
        <v>11161</v>
      </c>
      <c r="W2872" s="101">
        <v>1</v>
      </c>
      <c r="X2872" s="1">
        <f>IFERROR(IF(H2872="","",IF(O2872=0,0.15,IF(VLOOKUP(O2872,'Source Post 14 Status (6.30.26)'!A:B,2,FALSE)=1,0.15,0.5))),0.5)</f>
        <v>0.15</v>
      </c>
      <c r="Y2872" s="6">
        <f t="shared" si="44"/>
        <v>0</v>
      </c>
    </row>
    <row r="2873" spans="1:25" x14ac:dyDescent="0.3">
      <c r="A2873" t="str">
        <f>IF(B2873=1,COUNTIF($B$2:B2873,1),"")</f>
        <v/>
      </c>
      <c r="B2873" t="str">
        <f>IF(C2873=1,COUNTIF($H$2:H2873,H2873),"")</f>
        <v/>
      </c>
      <c r="C2873">
        <f>IF(G2873=List!$P$1,1,0)</f>
        <v>0</v>
      </c>
      <c r="D2873" s="1" t="str">
        <f>IF(E2873=1,COUNTIF($E$2:E2873,1),"")</f>
        <v/>
      </c>
      <c r="E2873" s="1" t="str">
        <f>IF(H2873=List!$P$2,1,"")</f>
        <v/>
      </c>
      <c r="F2873" s="2" t="s">
        <v>11828</v>
      </c>
      <c r="G2873" s="2" t="s">
        <v>513</v>
      </c>
      <c r="H2873" s="2" t="s">
        <v>6497</v>
      </c>
      <c r="I2873" s="2" t="s">
        <v>3969</v>
      </c>
      <c r="J2873" s="2" t="s">
        <v>950</v>
      </c>
      <c r="K2873" s="2" t="s">
        <v>3998</v>
      </c>
      <c r="L2873" s="2" t="s">
        <v>3999</v>
      </c>
      <c r="M2873" s="2" t="s">
        <v>159</v>
      </c>
      <c r="N2873" s="2" t="s">
        <v>756</v>
      </c>
      <c r="O2873" s="99">
        <v>19804</v>
      </c>
      <c r="P2873" s="2" t="s">
        <v>8000</v>
      </c>
      <c r="W2873" s="101">
        <v>1</v>
      </c>
      <c r="X2873" s="1">
        <f>IFERROR(IF(H2873="","",IF(O2873=0,0.15,IF(VLOOKUP(O2873,'Source Post 14 Status (6.30.26)'!A:B,2,FALSE)=1,0.15,0.5))),0.5)</f>
        <v>0.15</v>
      </c>
      <c r="Y2873" s="6">
        <f t="shared" si="44"/>
        <v>0</v>
      </c>
    </row>
    <row r="2874" spans="1:25" x14ac:dyDescent="0.3">
      <c r="A2874" t="str">
        <f>IF(B2874=1,COUNTIF($B$2:B2874,1),"")</f>
        <v/>
      </c>
      <c r="B2874" t="str">
        <f>IF(C2874=1,COUNTIF($H$2:H2874,H2874),"")</f>
        <v/>
      </c>
      <c r="C2874">
        <f>IF(G2874=List!$P$1,1,0)</f>
        <v>0</v>
      </c>
      <c r="D2874" s="1" t="str">
        <f>IF(E2874=1,COUNTIF($E$2:E2874,1),"")</f>
        <v/>
      </c>
      <c r="E2874" s="1" t="str">
        <f>IF(H2874=List!$P$2,1,"")</f>
        <v/>
      </c>
      <c r="F2874" s="2" t="s">
        <v>11828</v>
      </c>
      <c r="G2874" s="2" t="s">
        <v>513</v>
      </c>
      <c r="H2874" s="2" t="s">
        <v>6497</v>
      </c>
      <c r="I2874" s="2" t="s">
        <v>3969</v>
      </c>
      <c r="J2874" s="2" t="s">
        <v>950</v>
      </c>
      <c r="K2874" s="2" t="s">
        <v>3998</v>
      </c>
      <c r="L2874" s="2" t="s">
        <v>3999</v>
      </c>
      <c r="M2874" s="2" t="s">
        <v>159</v>
      </c>
      <c r="N2874" s="2" t="s">
        <v>756</v>
      </c>
      <c r="O2874" s="99">
        <v>20612</v>
      </c>
      <c r="P2874" s="2" t="s">
        <v>8144</v>
      </c>
      <c r="W2874" s="101">
        <v>1</v>
      </c>
      <c r="X2874" s="1">
        <f>IFERROR(IF(H2874="","",IF(O2874=0,0.15,IF(VLOOKUP(O2874,'Source Post 14 Status (6.30.26)'!A:B,2,FALSE)=1,0.15,0.5))),0.5)</f>
        <v>0.15</v>
      </c>
      <c r="Y2874" s="6">
        <f t="shared" si="44"/>
        <v>0</v>
      </c>
    </row>
    <row r="2875" spans="1:25" x14ac:dyDescent="0.3">
      <c r="A2875" t="str">
        <f>IF(B2875=1,COUNTIF($B$2:B2875,1),"")</f>
        <v/>
      </c>
      <c r="B2875" t="str">
        <f>IF(C2875=1,COUNTIF($H$2:H2875,H2875),"")</f>
        <v/>
      </c>
      <c r="C2875">
        <f>IF(G2875=List!$P$1,1,0)</f>
        <v>0</v>
      </c>
      <c r="D2875" s="1" t="str">
        <f>IF(E2875=1,COUNTIF($E$2:E2875,1),"")</f>
        <v/>
      </c>
      <c r="E2875" s="1" t="str">
        <f>IF(H2875=List!$P$2,1,"")</f>
        <v/>
      </c>
      <c r="F2875" s="2" t="s">
        <v>11828</v>
      </c>
      <c r="G2875" s="2" t="s">
        <v>514</v>
      </c>
      <c r="H2875" s="2" t="s">
        <v>6498</v>
      </c>
      <c r="I2875" s="2" t="s">
        <v>3969</v>
      </c>
      <c r="J2875" s="2" t="s">
        <v>950</v>
      </c>
      <c r="K2875" s="2" t="s">
        <v>4001</v>
      </c>
      <c r="L2875" s="2" t="s">
        <v>4002</v>
      </c>
      <c r="M2875" s="2" t="s">
        <v>159</v>
      </c>
      <c r="N2875" s="2" t="s">
        <v>756</v>
      </c>
      <c r="O2875" s="99">
        <v>800</v>
      </c>
      <c r="P2875" s="2" t="s">
        <v>11601</v>
      </c>
      <c r="W2875" s="101">
        <v>1</v>
      </c>
      <c r="X2875" s="1">
        <f>IFERROR(IF(H2875="","",IF(O2875=0,0.15,IF(VLOOKUP(O2875,'Source Post 14 Status (6.30.26)'!A:B,2,FALSE)=1,0.15,0.5))),0.5)</f>
        <v>0.5</v>
      </c>
      <c r="Y2875" s="6">
        <f t="shared" si="44"/>
        <v>0</v>
      </c>
    </row>
    <row r="2876" spans="1:25" x14ac:dyDescent="0.3">
      <c r="A2876" t="str">
        <f>IF(B2876=1,COUNTIF($B$2:B2876,1),"")</f>
        <v/>
      </c>
      <c r="B2876" t="str">
        <f>IF(C2876=1,COUNTIF($H$2:H2876,H2876),"")</f>
        <v/>
      </c>
      <c r="C2876">
        <f>IF(G2876=List!$P$1,1,0)</f>
        <v>0</v>
      </c>
      <c r="D2876" s="1" t="str">
        <f>IF(E2876=1,COUNTIF($E$2:E2876,1),"")</f>
        <v/>
      </c>
      <c r="E2876" s="1" t="str">
        <f>IF(H2876=List!$P$2,1,"")</f>
        <v/>
      </c>
      <c r="F2876" s="2" t="s">
        <v>11828</v>
      </c>
      <c r="G2876" s="2" t="s">
        <v>514</v>
      </c>
      <c r="H2876" s="2" t="s">
        <v>6498</v>
      </c>
      <c r="I2876" s="2" t="s">
        <v>3969</v>
      </c>
      <c r="J2876" s="2" t="s">
        <v>950</v>
      </c>
      <c r="K2876" s="2" t="s">
        <v>4001</v>
      </c>
      <c r="L2876" s="2" t="s">
        <v>4002</v>
      </c>
      <c r="M2876" s="2" t="s">
        <v>159</v>
      </c>
      <c r="N2876" s="2" t="s">
        <v>756</v>
      </c>
      <c r="O2876" s="99">
        <v>12489</v>
      </c>
      <c r="P2876" s="2" t="s">
        <v>7373</v>
      </c>
      <c r="Q2876">
        <v>260000</v>
      </c>
      <c r="R2876">
        <v>260000</v>
      </c>
      <c r="S2876">
        <v>519000</v>
      </c>
      <c r="T2876">
        <v>260500</v>
      </c>
      <c r="U2876">
        <v>260500</v>
      </c>
      <c r="V2876" t="s">
        <v>11602</v>
      </c>
      <c r="W2876" s="101">
        <v>46198.68128070602</v>
      </c>
      <c r="X2876" s="1">
        <f>IFERROR(IF(H2876="","",IF(O2876=0,0.15,IF(VLOOKUP(O2876,'Source Post 14 Status (6.30.26)'!A:B,2,FALSE)=1,0.15,0.5))),0.5)</f>
        <v>0.15</v>
      </c>
      <c r="Y2876" s="6">
        <f t="shared" si="44"/>
        <v>78150</v>
      </c>
    </row>
    <row r="2877" spans="1:25" x14ac:dyDescent="0.3">
      <c r="A2877" t="str">
        <f>IF(B2877=1,COUNTIF($B$2:B2877,1),"")</f>
        <v/>
      </c>
      <c r="B2877" t="str">
        <f>IF(C2877=1,COUNTIF($H$2:H2877,H2877),"")</f>
        <v/>
      </c>
      <c r="C2877">
        <f>IF(G2877=List!$P$1,1,0)</f>
        <v>0</v>
      </c>
      <c r="D2877" s="1" t="str">
        <f>IF(E2877=1,COUNTIF($E$2:E2877,1),"")</f>
        <v/>
      </c>
      <c r="E2877" s="1" t="str">
        <f>IF(H2877=List!$P$2,1,"")</f>
        <v/>
      </c>
      <c r="F2877" s="2" t="s">
        <v>11828</v>
      </c>
      <c r="G2877" s="2" t="s">
        <v>514</v>
      </c>
      <c r="H2877" s="2" t="s">
        <v>6498</v>
      </c>
      <c r="I2877" s="2" t="s">
        <v>3969</v>
      </c>
      <c r="J2877" s="2" t="s">
        <v>950</v>
      </c>
      <c r="K2877" s="2" t="s">
        <v>4001</v>
      </c>
      <c r="L2877" s="2" t="s">
        <v>4002</v>
      </c>
      <c r="M2877" s="2" t="s">
        <v>159</v>
      </c>
      <c r="N2877" s="2" t="s">
        <v>756</v>
      </c>
      <c r="O2877" s="99">
        <v>2542</v>
      </c>
      <c r="P2877" s="2" t="s">
        <v>11603</v>
      </c>
      <c r="W2877" s="101">
        <v>1</v>
      </c>
      <c r="X2877" s="1">
        <f>IFERROR(IF(H2877="","",IF(O2877=0,0.15,IF(VLOOKUP(O2877,'Source Post 14 Status (6.30.26)'!A:B,2,FALSE)=1,0.15,0.5))),0.5)</f>
        <v>0.5</v>
      </c>
      <c r="Y2877" s="6">
        <f t="shared" si="44"/>
        <v>0</v>
      </c>
    </row>
    <row r="2878" spans="1:25" x14ac:dyDescent="0.3">
      <c r="A2878" t="str">
        <f>IF(B2878=1,COUNTIF($B$2:B2878,1),"")</f>
        <v/>
      </c>
      <c r="B2878" t="str">
        <f>IF(C2878=1,COUNTIF($H$2:H2878,H2878),"")</f>
        <v/>
      </c>
      <c r="C2878">
        <f>IF(G2878=List!$P$1,1,0)</f>
        <v>0</v>
      </c>
      <c r="D2878" s="1" t="str">
        <f>IF(E2878=1,COUNTIF($E$2:E2878,1),"")</f>
        <v/>
      </c>
      <c r="E2878" s="1" t="str">
        <f>IF(H2878=List!$P$2,1,"")</f>
        <v/>
      </c>
      <c r="F2878" s="2" t="s">
        <v>11828</v>
      </c>
      <c r="G2878" s="2" t="s">
        <v>514</v>
      </c>
      <c r="H2878" s="2" t="s">
        <v>6498</v>
      </c>
      <c r="I2878" s="2" t="s">
        <v>3969</v>
      </c>
      <c r="J2878" s="2" t="s">
        <v>950</v>
      </c>
      <c r="K2878" s="2" t="s">
        <v>4001</v>
      </c>
      <c r="L2878" s="2" t="s">
        <v>4002</v>
      </c>
      <c r="M2878" s="2" t="s">
        <v>159</v>
      </c>
      <c r="N2878" s="2" t="s">
        <v>756</v>
      </c>
      <c r="O2878" s="99">
        <v>24660</v>
      </c>
      <c r="P2878" s="2" t="s">
        <v>8492</v>
      </c>
      <c r="Q2878">
        <v>877000</v>
      </c>
      <c r="R2878">
        <v>877000</v>
      </c>
      <c r="S2878">
        <v>1836000</v>
      </c>
      <c r="T2878">
        <v>584000</v>
      </c>
      <c r="U2878">
        <v>584000</v>
      </c>
      <c r="V2878" t="s">
        <v>11602</v>
      </c>
      <c r="W2878" s="101">
        <v>46198.681704895833</v>
      </c>
      <c r="X2878" s="1">
        <f>IFERROR(IF(H2878="","",IF(O2878=0,0.15,IF(VLOOKUP(O2878,'Source Post 14 Status (6.30.26)'!A:B,2,FALSE)=1,0.15,0.5))),0.5)</f>
        <v>0.15</v>
      </c>
      <c r="Y2878" s="6">
        <f t="shared" si="44"/>
        <v>175200</v>
      </c>
    </row>
    <row r="2879" spans="1:25" x14ac:dyDescent="0.3">
      <c r="A2879" t="str">
        <f>IF(B2879=1,COUNTIF($B$2:B2879,1),"")</f>
        <v/>
      </c>
      <c r="B2879" t="str">
        <f>IF(C2879=1,COUNTIF($H$2:H2879,H2879),"")</f>
        <v/>
      </c>
      <c r="C2879">
        <f>IF(G2879=List!$P$1,1,0)</f>
        <v>0</v>
      </c>
      <c r="D2879" s="1" t="str">
        <f>IF(E2879=1,COUNTIF($E$2:E2879,1),"")</f>
        <v/>
      </c>
      <c r="E2879" s="1" t="str">
        <f>IF(H2879=List!$P$2,1,"")</f>
        <v/>
      </c>
      <c r="F2879" s="2" t="s">
        <v>11828</v>
      </c>
      <c r="G2879" s="2" t="s">
        <v>514</v>
      </c>
      <c r="H2879" s="2" t="s">
        <v>6498</v>
      </c>
      <c r="I2879" s="2" t="s">
        <v>3969</v>
      </c>
      <c r="J2879" s="2" t="s">
        <v>950</v>
      </c>
      <c r="K2879" s="2" t="s">
        <v>4001</v>
      </c>
      <c r="L2879" s="2" t="s">
        <v>4002</v>
      </c>
      <c r="M2879" s="2" t="s">
        <v>159</v>
      </c>
      <c r="N2879" s="2" t="s">
        <v>756</v>
      </c>
      <c r="O2879" s="99">
        <v>0</v>
      </c>
      <c r="P2879" s="2" t="s">
        <v>8512</v>
      </c>
      <c r="W2879" s="101">
        <v>1</v>
      </c>
      <c r="X2879" s="1">
        <f>IFERROR(IF(H2879="","",IF(O2879=0,0.15,IF(VLOOKUP(O2879,'Source Post 14 Status (6.30.26)'!A:B,2,FALSE)=1,0.15,0.5))),0.5)</f>
        <v>0.15</v>
      </c>
      <c r="Y2879" s="6">
        <f t="shared" si="44"/>
        <v>0</v>
      </c>
    </row>
    <row r="2880" spans="1:25" x14ac:dyDescent="0.3">
      <c r="A2880" t="str">
        <f>IF(B2880=1,COUNTIF($B$2:B2880,1),"")</f>
        <v/>
      </c>
      <c r="B2880" t="str">
        <f>IF(C2880=1,COUNTIF($H$2:H2880,H2880),"")</f>
        <v/>
      </c>
      <c r="C2880">
        <f>IF(G2880=List!$P$1,1,0)</f>
        <v>0</v>
      </c>
      <c r="D2880" s="1" t="str">
        <f>IF(E2880=1,COUNTIF($E$2:E2880,1),"")</f>
        <v/>
      </c>
      <c r="E2880" s="1" t="str">
        <f>IF(H2880=List!$P$2,1,"")</f>
        <v/>
      </c>
      <c r="F2880" s="2" t="s">
        <v>11828</v>
      </c>
      <c r="G2880" s="2" t="s">
        <v>514</v>
      </c>
      <c r="H2880" s="2" t="s">
        <v>6498</v>
      </c>
      <c r="I2880" s="2" t="s">
        <v>3969</v>
      </c>
      <c r="J2880" s="2" t="s">
        <v>950</v>
      </c>
      <c r="K2880" s="2" t="s">
        <v>4001</v>
      </c>
      <c r="L2880" s="2" t="s">
        <v>4002</v>
      </c>
      <c r="M2880" s="2" t="s">
        <v>159</v>
      </c>
      <c r="N2880" s="2" t="s">
        <v>756</v>
      </c>
      <c r="O2880" s="99">
        <v>9532</v>
      </c>
      <c r="P2880" s="2" t="s">
        <v>11604</v>
      </c>
      <c r="W2880" s="101">
        <v>1</v>
      </c>
      <c r="X2880" s="1">
        <f>IFERROR(IF(H2880="","",IF(O2880=0,0.15,IF(VLOOKUP(O2880,'Source Post 14 Status (6.30.26)'!A:B,2,FALSE)=1,0.15,0.5))),0.5)</f>
        <v>0.15</v>
      </c>
      <c r="Y2880" s="6">
        <f t="shared" si="44"/>
        <v>0</v>
      </c>
    </row>
    <row r="2881" spans="1:25" x14ac:dyDescent="0.3">
      <c r="A2881" t="str">
        <f>IF(B2881=1,COUNTIF($B$2:B2881,1),"")</f>
        <v/>
      </c>
      <c r="B2881" t="str">
        <f>IF(C2881=1,COUNTIF($H$2:H2881,H2881),"")</f>
        <v/>
      </c>
      <c r="C2881">
        <f>IF(G2881=List!$P$1,1,0)</f>
        <v>0</v>
      </c>
      <c r="D2881" s="1" t="str">
        <f>IF(E2881=1,COUNTIF($E$2:E2881,1),"")</f>
        <v/>
      </c>
      <c r="E2881" s="1" t="str">
        <f>IF(H2881=List!$P$2,1,"")</f>
        <v/>
      </c>
      <c r="F2881" s="2" t="s">
        <v>11828</v>
      </c>
      <c r="G2881" s="2" t="s">
        <v>514</v>
      </c>
      <c r="H2881" s="2" t="s">
        <v>6498</v>
      </c>
      <c r="I2881" s="2" t="s">
        <v>3969</v>
      </c>
      <c r="J2881" s="2" t="s">
        <v>950</v>
      </c>
      <c r="K2881" s="2" t="s">
        <v>4001</v>
      </c>
      <c r="L2881" s="2" t="s">
        <v>4002</v>
      </c>
      <c r="M2881" s="2" t="s">
        <v>159</v>
      </c>
      <c r="N2881" s="2" t="s">
        <v>756</v>
      </c>
      <c r="O2881" s="99">
        <v>0</v>
      </c>
      <c r="P2881" s="2" t="s">
        <v>8514</v>
      </c>
      <c r="W2881" s="101">
        <v>1</v>
      </c>
      <c r="X2881" s="1">
        <f>IFERROR(IF(H2881="","",IF(O2881=0,0.15,IF(VLOOKUP(O2881,'Source Post 14 Status (6.30.26)'!A:B,2,FALSE)=1,0.15,0.5))),0.5)</f>
        <v>0.15</v>
      </c>
      <c r="Y2881" s="6">
        <f t="shared" si="44"/>
        <v>0</v>
      </c>
    </row>
    <row r="2882" spans="1:25" x14ac:dyDescent="0.3">
      <c r="A2882" t="str">
        <f>IF(B2882=1,COUNTIF($B$2:B2882,1),"")</f>
        <v/>
      </c>
      <c r="B2882" t="str">
        <f>IF(C2882=1,COUNTIF($H$2:H2882,H2882),"")</f>
        <v/>
      </c>
      <c r="C2882">
        <f>IF(G2882=List!$P$1,1,0)</f>
        <v>0</v>
      </c>
      <c r="D2882" s="1" t="str">
        <f>IF(E2882=1,COUNTIF($E$2:E2882,1),"")</f>
        <v/>
      </c>
      <c r="E2882" s="1" t="str">
        <f>IF(H2882=List!$P$2,1,"")</f>
        <v/>
      </c>
      <c r="F2882" s="2" t="s">
        <v>11828</v>
      </c>
      <c r="G2882" s="2" t="s">
        <v>514</v>
      </c>
      <c r="H2882" s="2" t="s">
        <v>6498</v>
      </c>
      <c r="I2882" s="2" t="s">
        <v>3969</v>
      </c>
      <c r="J2882" s="2" t="s">
        <v>950</v>
      </c>
      <c r="K2882" s="2" t="s">
        <v>4001</v>
      </c>
      <c r="L2882" s="2" t="s">
        <v>4002</v>
      </c>
      <c r="M2882" s="2" t="s">
        <v>159</v>
      </c>
      <c r="N2882" s="2" t="s">
        <v>756</v>
      </c>
      <c r="O2882" s="99">
        <v>0</v>
      </c>
      <c r="P2882" s="2" t="s">
        <v>8513</v>
      </c>
      <c r="Q2882">
        <v>2500</v>
      </c>
      <c r="R2882">
        <v>2500</v>
      </c>
      <c r="S2882">
        <v>5000</v>
      </c>
      <c r="T2882">
        <v>2500</v>
      </c>
      <c r="U2882">
        <v>2500</v>
      </c>
      <c r="V2882" t="s">
        <v>11602</v>
      </c>
      <c r="W2882" s="101">
        <v>46198.682747372688</v>
      </c>
      <c r="X2882" s="1">
        <f>IFERROR(IF(H2882="","",IF(O2882=0,0.15,IF(VLOOKUP(O2882,'Source Post 14 Status (6.30.26)'!A:B,2,FALSE)=1,0.15,0.5))),0.5)</f>
        <v>0.15</v>
      </c>
      <c r="Y2882" s="6">
        <f t="shared" si="44"/>
        <v>750</v>
      </c>
    </row>
    <row r="2883" spans="1:25" x14ac:dyDescent="0.3">
      <c r="A2883" t="str">
        <f>IF(B2883=1,COUNTIF($B$2:B2883,1),"")</f>
        <v/>
      </c>
      <c r="B2883" t="str">
        <f>IF(C2883=1,COUNTIF($H$2:H2883,H2883),"")</f>
        <v/>
      </c>
      <c r="C2883">
        <f>IF(G2883=List!$P$1,1,0)</f>
        <v>0</v>
      </c>
      <c r="D2883" s="1" t="str">
        <f>IF(E2883=1,COUNTIF($E$2:E2883,1),"")</f>
        <v/>
      </c>
      <c r="E2883" s="1" t="str">
        <f>IF(H2883=List!$P$2,1,"")</f>
        <v/>
      </c>
      <c r="F2883" s="2" t="s">
        <v>11828</v>
      </c>
      <c r="G2883" s="2" t="s">
        <v>514</v>
      </c>
      <c r="H2883" s="2" t="s">
        <v>6498</v>
      </c>
      <c r="I2883" s="2" t="s">
        <v>3969</v>
      </c>
      <c r="J2883" s="2" t="s">
        <v>950</v>
      </c>
      <c r="K2883" s="2" t="s">
        <v>4001</v>
      </c>
      <c r="L2883" s="2" t="s">
        <v>4002</v>
      </c>
      <c r="M2883" s="2" t="s">
        <v>159</v>
      </c>
      <c r="N2883" s="2" t="s">
        <v>756</v>
      </c>
      <c r="O2883" s="99">
        <v>19980</v>
      </c>
      <c r="P2883" s="2" t="s">
        <v>11102</v>
      </c>
      <c r="W2883" s="101">
        <v>1</v>
      </c>
      <c r="X2883" s="1">
        <f>IFERROR(IF(H2883="","",IF(O2883=0,0.15,IF(VLOOKUP(O2883,'Source Post 14 Status (6.30.26)'!A:B,2,FALSE)=1,0.15,0.5))),0.5)</f>
        <v>0.15</v>
      </c>
      <c r="Y2883" s="6">
        <f t="shared" ref="Y2883:Y2946" si="45">IF(H2883="","",ROUND(MIN((T2883+U2883)*X2883,T2883),0))</f>
        <v>0</v>
      </c>
    </row>
    <row r="2884" spans="1:25" x14ac:dyDescent="0.3">
      <c r="A2884" t="str">
        <f>IF(B2884=1,COUNTIF($B$2:B2884,1),"")</f>
        <v/>
      </c>
      <c r="B2884" t="str">
        <f>IF(C2884=1,COUNTIF($H$2:H2884,H2884),"")</f>
        <v/>
      </c>
      <c r="C2884">
        <f>IF(G2884=List!$P$1,1,0)</f>
        <v>0</v>
      </c>
      <c r="D2884" s="1" t="str">
        <f>IF(E2884=1,COUNTIF($E$2:E2884,1),"")</f>
        <v/>
      </c>
      <c r="E2884" s="1" t="str">
        <f>IF(H2884=List!$P$2,1,"")</f>
        <v/>
      </c>
      <c r="F2884" s="2" t="s">
        <v>11828</v>
      </c>
      <c r="G2884" s="2" t="s">
        <v>514</v>
      </c>
      <c r="H2884" s="2" t="s">
        <v>6498</v>
      </c>
      <c r="I2884" s="2" t="s">
        <v>3969</v>
      </c>
      <c r="J2884" s="2" t="s">
        <v>950</v>
      </c>
      <c r="K2884" s="2" t="s">
        <v>4001</v>
      </c>
      <c r="L2884" s="2" t="s">
        <v>4002</v>
      </c>
      <c r="M2884" s="2" t="s">
        <v>159</v>
      </c>
      <c r="N2884" s="2" t="s">
        <v>756</v>
      </c>
      <c r="O2884" s="99">
        <v>20921</v>
      </c>
      <c r="P2884" s="2" t="s">
        <v>11130</v>
      </c>
      <c r="W2884" s="101">
        <v>1</v>
      </c>
      <c r="X2884" s="1">
        <f>IFERROR(IF(H2884="","",IF(O2884=0,0.15,IF(VLOOKUP(O2884,'Source Post 14 Status (6.30.26)'!A:B,2,FALSE)=1,0.15,0.5))),0.5)</f>
        <v>0.15</v>
      </c>
      <c r="Y2884" s="6">
        <f t="shared" si="45"/>
        <v>0</v>
      </c>
    </row>
    <row r="2885" spans="1:25" x14ac:dyDescent="0.3">
      <c r="A2885" t="str">
        <f>IF(B2885=1,COUNTIF($B$2:B2885,1),"")</f>
        <v/>
      </c>
      <c r="B2885" t="str">
        <f>IF(C2885=1,COUNTIF($H$2:H2885,H2885),"")</f>
        <v/>
      </c>
      <c r="C2885">
        <f>IF(G2885=List!$P$1,1,0)</f>
        <v>0</v>
      </c>
      <c r="D2885" s="1" t="str">
        <f>IF(E2885=1,COUNTIF($E$2:E2885,1),"")</f>
        <v/>
      </c>
      <c r="E2885" s="1" t="str">
        <f>IF(H2885=List!$P$2,1,"")</f>
        <v/>
      </c>
      <c r="F2885" s="2" t="s">
        <v>11828</v>
      </c>
      <c r="G2885" s="2" t="s">
        <v>515</v>
      </c>
      <c r="H2885" s="2" t="s">
        <v>6499</v>
      </c>
      <c r="I2885" s="2" t="s">
        <v>3969</v>
      </c>
      <c r="J2885" s="2" t="s">
        <v>950</v>
      </c>
      <c r="K2885" s="2" t="s">
        <v>4004</v>
      </c>
      <c r="L2885" s="2" t="s">
        <v>4005</v>
      </c>
      <c r="M2885" s="2" t="s">
        <v>159</v>
      </c>
      <c r="N2885" s="2" t="s">
        <v>756</v>
      </c>
      <c r="O2885" s="99">
        <v>0</v>
      </c>
      <c r="P2885" s="2" t="s">
        <v>8513</v>
      </c>
      <c r="W2885" s="101">
        <v>1</v>
      </c>
      <c r="X2885" s="1">
        <f>IFERROR(IF(H2885="","",IF(O2885=0,0.15,IF(VLOOKUP(O2885,'Source Post 14 Status (6.30.26)'!A:B,2,FALSE)=1,0.15,0.5))),0.5)</f>
        <v>0.15</v>
      </c>
      <c r="Y2885" s="6">
        <f t="shared" si="45"/>
        <v>0</v>
      </c>
    </row>
    <row r="2886" spans="1:25" x14ac:dyDescent="0.3">
      <c r="A2886" t="str">
        <f>IF(B2886=1,COUNTIF($B$2:B2886,1),"")</f>
        <v/>
      </c>
      <c r="B2886" t="str">
        <f>IF(C2886=1,COUNTIF($H$2:H2886,H2886),"")</f>
        <v/>
      </c>
      <c r="C2886">
        <f>IF(G2886=List!$P$1,1,0)</f>
        <v>0</v>
      </c>
      <c r="D2886" s="1" t="str">
        <f>IF(E2886=1,COUNTIF($E$2:E2886,1),"")</f>
        <v/>
      </c>
      <c r="E2886" s="1" t="str">
        <f>IF(H2886=List!$P$2,1,"")</f>
        <v/>
      </c>
      <c r="F2886" s="2" t="s">
        <v>11828</v>
      </c>
      <c r="G2886" s="2" t="s">
        <v>515</v>
      </c>
      <c r="H2886" s="2" t="s">
        <v>6499</v>
      </c>
      <c r="I2886" s="2" t="s">
        <v>3969</v>
      </c>
      <c r="J2886" s="2" t="s">
        <v>950</v>
      </c>
      <c r="K2886" s="2" t="s">
        <v>4004</v>
      </c>
      <c r="L2886" s="2" t="s">
        <v>4005</v>
      </c>
      <c r="M2886" s="2" t="s">
        <v>159</v>
      </c>
      <c r="N2886" s="2" t="s">
        <v>756</v>
      </c>
      <c r="O2886" s="99">
        <v>13547</v>
      </c>
      <c r="P2886" s="2" t="s">
        <v>7373</v>
      </c>
      <c r="W2886" s="101">
        <v>1</v>
      </c>
      <c r="X2886" s="1">
        <f>IFERROR(IF(H2886="","",IF(O2886=0,0.15,IF(VLOOKUP(O2886,'Source Post 14 Status (6.30.26)'!A:B,2,FALSE)=1,0.15,0.5))),0.5)</f>
        <v>0.15</v>
      </c>
      <c r="Y2886" s="6">
        <f t="shared" si="45"/>
        <v>0</v>
      </c>
    </row>
    <row r="2887" spans="1:25" x14ac:dyDescent="0.3">
      <c r="A2887" t="str">
        <f>IF(B2887=1,COUNTIF($B$2:B2887,1),"")</f>
        <v/>
      </c>
      <c r="B2887" t="str">
        <f>IF(C2887=1,COUNTIF($H$2:H2887,H2887),"")</f>
        <v/>
      </c>
      <c r="C2887">
        <f>IF(G2887=List!$P$1,1,0)</f>
        <v>0</v>
      </c>
      <c r="D2887" s="1" t="str">
        <f>IF(E2887=1,COUNTIF($E$2:E2887,1),"")</f>
        <v/>
      </c>
      <c r="E2887" s="1" t="str">
        <f>IF(H2887=List!$P$2,1,"")</f>
        <v/>
      </c>
      <c r="F2887" s="2" t="s">
        <v>11828</v>
      </c>
      <c r="G2887" s="2" t="s">
        <v>515</v>
      </c>
      <c r="H2887" s="2" t="s">
        <v>6499</v>
      </c>
      <c r="I2887" s="2" t="s">
        <v>3969</v>
      </c>
      <c r="J2887" s="2" t="s">
        <v>950</v>
      </c>
      <c r="K2887" s="2" t="s">
        <v>4004</v>
      </c>
      <c r="L2887" s="2" t="s">
        <v>4005</v>
      </c>
      <c r="M2887" s="2" t="s">
        <v>159</v>
      </c>
      <c r="N2887" s="2" t="s">
        <v>756</v>
      </c>
      <c r="O2887" s="99">
        <v>19514</v>
      </c>
      <c r="P2887" s="2" t="s">
        <v>7926</v>
      </c>
      <c r="W2887" s="101">
        <v>1</v>
      </c>
      <c r="X2887" s="1">
        <f>IFERROR(IF(H2887="","",IF(O2887=0,0.15,IF(VLOOKUP(O2887,'Source Post 14 Status (6.30.26)'!A:B,2,FALSE)=1,0.15,0.5))),0.5)</f>
        <v>0.15</v>
      </c>
      <c r="Y2887" s="6">
        <f t="shared" si="45"/>
        <v>0</v>
      </c>
    </row>
    <row r="2888" spans="1:25" x14ac:dyDescent="0.3">
      <c r="A2888" t="str">
        <f>IF(B2888=1,COUNTIF($B$2:B2888,1),"")</f>
        <v/>
      </c>
      <c r="B2888" t="str">
        <f>IF(C2888=1,COUNTIF($H$2:H2888,H2888),"")</f>
        <v/>
      </c>
      <c r="C2888">
        <f>IF(G2888=List!$P$1,1,0)</f>
        <v>0</v>
      </c>
      <c r="D2888" s="1" t="str">
        <f>IF(E2888=1,COUNTIF($E$2:E2888,1),"")</f>
        <v/>
      </c>
      <c r="E2888" s="1" t="str">
        <f>IF(H2888=List!$P$2,1,"")</f>
        <v/>
      </c>
      <c r="F2888" s="2" t="s">
        <v>11828</v>
      </c>
      <c r="G2888" s="2" t="s">
        <v>515</v>
      </c>
      <c r="H2888" s="2" t="s">
        <v>6499</v>
      </c>
      <c r="I2888" s="2" t="s">
        <v>3969</v>
      </c>
      <c r="J2888" s="2" t="s">
        <v>950</v>
      </c>
      <c r="K2888" s="2" t="s">
        <v>4004</v>
      </c>
      <c r="L2888" s="2" t="s">
        <v>4005</v>
      </c>
      <c r="M2888" s="2" t="s">
        <v>159</v>
      </c>
      <c r="N2888" s="2" t="s">
        <v>756</v>
      </c>
      <c r="O2888" s="99">
        <v>11496</v>
      </c>
      <c r="P2888" s="2" t="s">
        <v>11031</v>
      </c>
      <c r="W2888" s="101">
        <v>1</v>
      </c>
      <c r="X2888" s="1">
        <f>IFERROR(IF(H2888="","",IF(O2888=0,0.15,IF(VLOOKUP(O2888,'Source Post 14 Status (6.30.26)'!A:B,2,FALSE)=1,0.15,0.5))),0.5)</f>
        <v>0.15</v>
      </c>
      <c r="Y2888" s="6">
        <f t="shared" si="45"/>
        <v>0</v>
      </c>
    </row>
    <row r="2889" spans="1:25" x14ac:dyDescent="0.3">
      <c r="A2889" t="str">
        <f>IF(B2889=1,COUNTIF($B$2:B2889,1),"")</f>
        <v/>
      </c>
      <c r="B2889" t="str">
        <f>IF(C2889=1,COUNTIF($H$2:H2889,H2889),"")</f>
        <v/>
      </c>
      <c r="C2889">
        <f>IF(G2889=List!$P$1,1,0)</f>
        <v>0</v>
      </c>
      <c r="D2889" s="1" t="str">
        <f>IF(E2889=1,COUNTIF($E$2:E2889,1),"")</f>
        <v/>
      </c>
      <c r="E2889" s="1" t="str">
        <f>IF(H2889=List!$P$2,1,"")</f>
        <v/>
      </c>
      <c r="F2889" s="2" t="s">
        <v>11828</v>
      </c>
      <c r="G2889" s="2" t="s">
        <v>516</v>
      </c>
      <c r="H2889" s="2" t="s">
        <v>6500</v>
      </c>
      <c r="I2889" s="2" t="s">
        <v>3969</v>
      </c>
      <c r="J2889" s="2" t="s">
        <v>950</v>
      </c>
      <c r="K2889" s="2" t="s">
        <v>4007</v>
      </c>
      <c r="L2889" s="2" t="s">
        <v>4008</v>
      </c>
      <c r="M2889" s="2" t="s">
        <v>159</v>
      </c>
      <c r="N2889" s="2" t="s">
        <v>756</v>
      </c>
      <c r="O2889" s="99">
        <v>4338</v>
      </c>
      <c r="P2889" s="2" t="s">
        <v>11605</v>
      </c>
      <c r="W2889" s="101">
        <v>1</v>
      </c>
      <c r="X2889" s="1">
        <f>IFERROR(IF(H2889="","",IF(O2889=0,0.15,IF(VLOOKUP(O2889,'Source Post 14 Status (6.30.26)'!A:B,2,FALSE)=1,0.15,0.5))),0.5)</f>
        <v>0.5</v>
      </c>
      <c r="Y2889" s="6">
        <f t="shared" si="45"/>
        <v>0</v>
      </c>
    </row>
    <row r="2890" spans="1:25" x14ac:dyDescent="0.3">
      <c r="A2890" t="str">
        <f>IF(B2890=1,COUNTIF($B$2:B2890,1),"")</f>
        <v/>
      </c>
      <c r="B2890" t="str">
        <f>IF(C2890=1,COUNTIF($H$2:H2890,H2890),"")</f>
        <v/>
      </c>
      <c r="C2890">
        <f>IF(G2890=List!$P$1,1,0)</f>
        <v>0</v>
      </c>
      <c r="D2890" s="1" t="str">
        <f>IF(E2890=1,COUNTIF($E$2:E2890,1),"")</f>
        <v/>
      </c>
      <c r="E2890" s="1" t="str">
        <f>IF(H2890=List!$P$2,1,"")</f>
        <v/>
      </c>
      <c r="F2890" s="2" t="s">
        <v>11828</v>
      </c>
      <c r="G2890" s="2" t="s">
        <v>516</v>
      </c>
      <c r="H2890" s="2" t="s">
        <v>6500</v>
      </c>
      <c r="I2890" s="2" t="s">
        <v>3969</v>
      </c>
      <c r="J2890" s="2" t="s">
        <v>950</v>
      </c>
      <c r="K2890" s="2" t="s">
        <v>4007</v>
      </c>
      <c r="L2890" s="2" t="s">
        <v>4008</v>
      </c>
      <c r="M2890" s="2" t="s">
        <v>159</v>
      </c>
      <c r="N2890" s="2" t="s">
        <v>756</v>
      </c>
      <c r="O2890" s="99">
        <v>5567</v>
      </c>
      <c r="P2890" s="2" t="s">
        <v>11606</v>
      </c>
      <c r="W2890" s="101">
        <v>1</v>
      </c>
      <c r="X2890" s="1">
        <f>IFERROR(IF(H2890="","",IF(O2890=0,0.15,IF(VLOOKUP(O2890,'Source Post 14 Status (6.30.26)'!A:B,2,FALSE)=1,0.15,0.5))),0.5)</f>
        <v>0.5</v>
      </c>
      <c r="Y2890" s="6">
        <f t="shared" si="45"/>
        <v>0</v>
      </c>
    </row>
    <row r="2891" spans="1:25" x14ac:dyDescent="0.3">
      <c r="A2891" t="str">
        <f>IF(B2891=1,COUNTIF($B$2:B2891,1),"")</f>
        <v/>
      </c>
      <c r="B2891" t="str">
        <f>IF(C2891=1,COUNTIF($H$2:H2891,H2891),"")</f>
        <v/>
      </c>
      <c r="C2891">
        <f>IF(G2891=List!$P$1,1,0)</f>
        <v>0</v>
      </c>
      <c r="D2891" s="1" t="str">
        <f>IF(E2891=1,COUNTIF($E$2:E2891,1),"")</f>
        <v/>
      </c>
      <c r="E2891" s="1" t="str">
        <f>IF(H2891=List!$P$2,1,"")</f>
        <v/>
      </c>
      <c r="F2891" s="2" t="s">
        <v>11828</v>
      </c>
      <c r="G2891" s="2" t="s">
        <v>516</v>
      </c>
      <c r="H2891" s="2" t="s">
        <v>6500</v>
      </c>
      <c r="I2891" s="2" t="s">
        <v>3969</v>
      </c>
      <c r="J2891" s="2" t="s">
        <v>950</v>
      </c>
      <c r="K2891" s="2" t="s">
        <v>4007</v>
      </c>
      <c r="L2891" s="2" t="s">
        <v>4008</v>
      </c>
      <c r="M2891" s="2" t="s">
        <v>159</v>
      </c>
      <c r="N2891" s="2" t="s">
        <v>756</v>
      </c>
      <c r="O2891" s="99">
        <v>19889</v>
      </c>
      <c r="P2891" s="2" t="s">
        <v>11102</v>
      </c>
      <c r="W2891" s="101">
        <v>1</v>
      </c>
      <c r="X2891" s="1">
        <f>IFERROR(IF(H2891="","",IF(O2891=0,0.15,IF(VLOOKUP(O2891,'Source Post 14 Status (6.30.26)'!A:B,2,FALSE)=1,0.15,0.5))),0.5)</f>
        <v>0.15</v>
      </c>
      <c r="Y2891" s="6">
        <f t="shared" si="45"/>
        <v>0</v>
      </c>
    </row>
    <row r="2892" spans="1:25" x14ac:dyDescent="0.3">
      <c r="A2892" t="str">
        <f>IF(B2892=1,COUNTIF($B$2:B2892,1),"")</f>
        <v/>
      </c>
      <c r="B2892" t="str">
        <f>IF(C2892=1,COUNTIF($H$2:H2892,H2892),"")</f>
        <v/>
      </c>
      <c r="C2892">
        <f>IF(G2892=List!$P$1,1,0)</f>
        <v>0</v>
      </c>
      <c r="D2892" s="1" t="str">
        <f>IF(E2892=1,COUNTIF($E$2:E2892,1),"")</f>
        <v/>
      </c>
      <c r="E2892" s="1" t="str">
        <f>IF(H2892=List!$P$2,1,"")</f>
        <v/>
      </c>
      <c r="F2892" s="2" t="s">
        <v>11828</v>
      </c>
      <c r="G2892" s="2" t="s">
        <v>516</v>
      </c>
      <c r="H2892" s="2" t="s">
        <v>6500</v>
      </c>
      <c r="I2892" s="2" t="s">
        <v>3969</v>
      </c>
      <c r="J2892" s="2" t="s">
        <v>950</v>
      </c>
      <c r="K2892" s="2" t="s">
        <v>4007</v>
      </c>
      <c r="L2892" s="2" t="s">
        <v>4008</v>
      </c>
      <c r="M2892" s="2" t="s">
        <v>159</v>
      </c>
      <c r="N2892" s="2" t="s">
        <v>756</v>
      </c>
      <c r="O2892" s="99">
        <v>0</v>
      </c>
      <c r="P2892" s="2" t="s">
        <v>8514</v>
      </c>
      <c r="S2892">
        <v>1500000</v>
      </c>
      <c r="T2892">
        <v>1000000</v>
      </c>
      <c r="U2892">
        <v>1000000</v>
      </c>
      <c r="V2892" t="s">
        <v>8657</v>
      </c>
      <c r="W2892" s="101">
        <v>46203.53386747685</v>
      </c>
      <c r="X2892" s="1">
        <f>IFERROR(IF(H2892="","",IF(O2892=0,0.15,IF(VLOOKUP(O2892,'Source Post 14 Status (6.30.26)'!A:B,2,FALSE)=1,0.15,0.5))),0.5)</f>
        <v>0.15</v>
      </c>
      <c r="Y2892" s="6">
        <f t="shared" si="45"/>
        <v>300000</v>
      </c>
    </row>
    <row r="2893" spans="1:25" x14ac:dyDescent="0.3">
      <c r="A2893" t="str">
        <f>IF(B2893=1,COUNTIF($B$2:B2893,1),"")</f>
        <v/>
      </c>
      <c r="B2893" t="str">
        <f>IF(C2893=1,COUNTIF($H$2:H2893,H2893),"")</f>
        <v/>
      </c>
      <c r="C2893">
        <f>IF(G2893=List!$P$1,1,0)</f>
        <v>0</v>
      </c>
      <c r="D2893" s="1" t="str">
        <f>IF(E2893=1,COUNTIF($E$2:E2893,1),"")</f>
        <v/>
      </c>
      <c r="E2893" s="1" t="str">
        <f>IF(H2893=List!$P$2,1,"")</f>
        <v/>
      </c>
      <c r="F2893" s="2" t="s">
        <v>11828</v>
      </c>
      <c r="G2893" s="2" t="s">
        <v>516</v>
      </c>
      <c r="H2893" s="2" t="s">
        <v>6500</v>
      </c>
      <c r="I2893" s="2" t="s">
        <v>3969</v>
      </c>
      <c r="J2893" s="2" t="s">
        <v>950</v>
      </c>
      <c r="K2893" s="2" t="s">
        <v>4007</v>
      </c>
      <c r="L2893" s="2" t="s">
        <v>4008</v>
      </c>
      <c r="M2893" s="2" t="s">
        <v>159</v>
      </c>
      <c r="N2893" s="2" t="s">
        <v>756</v>
      </c>
      <c r="O2893" s="99">
        <v>0</v>
      </c>
      <c r="P2893" s="2" t="s">
        <v>8513</v>
      </c>
      <c r="W2893" s="101">
        <v>1</v>
      </c>
      <c r="X2893" s="1">
        <f>IFERROR(IF(H2893="","",IF(O2893=0,0.15,IF(VLOOKUP(O2893,'Source Post 14 Status (6.30.26)'!A:B,2,FALSE)=1,0.15,0.5))),0.5)</f>
        <v>0.15</v>
      </c>
      <c r="Y2893" s="6">
        <f t="shared" si="45"/>
        <v>0</v>
      </c>
    </row>
    <row r="2894" spans="1:25" x14ac:dyDescent="0.3">
      <c r="A2894" t="str">
        <f>IF(B2894=1,COUNTIF($B$2:B2894,1),"")</f>
        <v/>
      </c>
      <c r="B2894" t="str">
        <f>IF(C2894=1,COUNTIF($H$2:H2894,H2894),"")</f>
        <v/>
      </c>
      <c r="C2894">
        <f>IF(G2894=List!$P$1,1,0)</f>
        <v>0</v>
      </c>
      <c r="D2894" s="1" t="str">
        <f>IF(E2894=1,COUNTIF($E$2:E2894,1),"")</f>
        <v/>
      </c>
      <c r="E2894" s="1" t="str">
        <f>IF(H2894=List!$P$2,1,"")</f>
        <v/>
      </c>
      <c r="F2894" s="2" t="s">
        <v>11828</v>
      </c>
      <c r="G2894" s="2" t="s">
        <v>516</v>
      </c>
      <c r="H2894" s="2" t="s">
        <v>6500</v>
      </c>
      <c r="I2894" s="2" t="s">
        <v>3969</v>
      </c>
      <c r="J2894" s="2" t="s">
        <v>950</v>
      </c>
      <c r="K2894" s="2" t="s">
        <v>4007</v>
      </c>
      <c r="L2894" s="2" t="s">
        <v>4008</v>
      </c>
      <c r="M2894" s="2" t="s">
        <v>159</v>
      </c>
      <c r="N2894" s="2" t="s">
        <v>756</v>
      </c>
      <c r="O2894" s="99">
        <v>8824</v>
      </c>
      <c r="P2894" s="2" t="s">
        <v>11114</v>
      </c>
      <c r="W2894" s="101">
        <v>1</v>
      </c>
      <c r="X2894" s="1">
        <f>IFERROR(IF(H2894="","",IF(O2894=0,0.15,IF(VLOOKUP(O2894,'Source Post 14 Status (6.30.26)'!A:B,2,FALSE)=1,0.15,0.5))),0.5)</f>
        <v>0.15</v>
      </c>
      <c r="Y2894" s="6">
        <f t="shared" si="45"/>
        <v>0</v>
      </c>
    </row>
    <row r="2895" spans="1:25" x14ac:dyDescent="0.3">
      <c r="A2895" t="str">
        <f>IF(B2895=1,COUNTIF($B$2:B2895,1),"")</f>
        <v/>
      </c>
      <c r="B2895" t="str">
        <f>IF(C2895=1,COUNTIF($H$2:H2895,H2895),"")</f>
        <v/>
      </c>
      <c r="C2895">
        <f>IF(G2895=List!$P$1,1,0)</f>
        <v>0</v>
      </c>
      <c r="D2895" s="1" t="str">
        <f>IF(E2895=1,COUNTIF($E$2:E2895,1),"")</f>
        <v/>
      </c>
      <c r="E2895" s="1" t="str">
        <f>IF(H2895=List!$P$2,1,"")</f>
        <v/>
      </c>
      <c r="F2895" s="2" t="s">
        <v>11828</v>
      </c>
      <c r="G2895" s="2" t="s">
        <v>516</v>
      </c>
      <c r="H2895" s="2" t="s">
        <v>6500</v>
      </c>
      <c r="I2895" s="2" t="s">
        <v>3969</v>
      </c>
      <c r="J2895" s="2" t="s">
        <v>950</v>
      </c>
      <c r="K2895" s="2" t="s">
        <v>4007</v>
      </c>
      <c r="L2895" s="2" t="s">
        <v>4008</v>
      </c>
      <c r="M2895" s="2" t="s">
        <v>159</v>
      </c>
      <c r="N2895" s="2" t="s">
        <v>756</v>
      </c>
      <c r="O2895" s="99">
        <v>11853</v>
      </c>
      <c r="P2895" s="2" t="s">
        <v>7271</v>
      </c>
      <c r="Q2895">
        <v>332000</v>
      </c>
      <c r="R2895">
        <v>332000</v>
      </c>
      <c r="S2895">
        <v>665000</v>
      </c>
      <c r="T2895">
        <v>332500</v>
      </c>
      <c r="U2895">
        <v>332500</v>
      </c>
      <c r="V2895" t="s">
        <v>8657</v>
      </c>
      <c r="W2895" s="101">
        <v>46202.470283564813</v>
      </c>
      <c r="X2895" s="1">
        <f>IFERROR(IF(H2895="","",IF(O2895=0,0.15,IF(VLOOKUP(O2895,'Source Post 14 Status (6.30.26)'!A:B,2,FALSE)=1,0.15,0.5))),0.5)</f>
        <v>0.15</v>
      </c>
      <c r="Y2895" s="6">
        <f t="shared" si="45"/>
        <v>99750</v>
      </c>
    </row>
    <row r="2896" spans="1:25" x14ac:dyDescent="0.3">
      <c r="A2896" t="str">
        <f>IF(B2896=1,COUNTIF($B$2:B2896,1),"")</f>
        <v/>
      </c>
      <c r="B2896" t="str">
        <f>IF(C2896=1,COUNTIF($H$2:H2896,H2896),"")</f>
        <v/>
      </c>
      <c r="C2896">
        <f>IF(G2896=List!$P$1,1,0)</f>
        <v>0</v>
      </c>
      <c r="D2896" s="1" t="str">
        <f>IF(E2896=1,COUNTIF($E$2:E2896,1),"")</f>
        <v/>
      </c>
      <c r="E2896" s="1" t="str">
        <f>IF(H2896=List!$P$2,1,"")</f>
        <v/>
      </c>
      <c r="F2896" s="2" t="s">
        <v>11828</v>
      </c>
      <c r="G2896" s="2" t="s">
        <v>516</v>
      </c>
      <c r="H2896" s="2" t="s">
        <v>6500</v>
      </c>
      <c r="I2896" s="2" t="s">
        <v>3969</v>
      </c>
      <c r="J2896" s="2" t="s">
        <v>950</v>
      </c>
      <c r="K2896" s="2" t="s">
        <v>4007</v>
      </c>
      <c r="L2896" s="2" t="s">
        <v>4008</v>
      </c>
      <c r="M2896" s="2" t="s">
        <v>159</v>
      </c>
      <c r="N2896" s="2" t="s">
        <v>756</v>
      </c>
      <c r="O2896" s="99">
        <v>22705</v>
      </c>
      <c r="P2896" s="2" t="s">
        <v>8312</v>
      </c>
      <c r="Q2896">
        <v>548900</v>
      </c>
      <c r="R2896">
        <v>552800</v>
      </c>
      <c r="S2896">
        <v>366400</v>
      </c>
      <c r="V2896" t="s">
        <v>8657</v>
      </c>
      <c r="W2896" s="101">
        <v>46202.469301620367</v>
      </c>
      <c r="X2896" s="1">
        <f>IFERROR(IF(H2896="","",IF(O2896=0,0.15,IF(VLOOKUP(O2896,'Source Post 14 Status (6.30.26)'!A:B,2,FALSE)=1,0.15,0.5))),0.5)</f>
        <v>0.15</v>
      </c>
      <c r="Y2896" s="6">
        <f t="shared" si="45"/>
        <v>0</v>
      </c>
    </row>
    <row r="2897" spans="1:25" x14ac:dyDescent="0.3">
      <c r="A2897" t="str">
        <f>IF(B2897=1,COUNTIF($B$2:B2897,1),"")</f>
        <v/>
      </c>
      <c r="B2897" t="str">
        <f>IF(C2897=1,COUNTIF($H$2:H2897,H2897),"")</f>
        <v/>
      </c>
      <c r="C2897">
        <f>IF(G2897=List!$P$1,1,0)</f>
        <v>0</v>
      </c>
      <c r="D2897" s="1" t="str">
        <f>IF(E2897=1,COUNTIF($E$2:E2897,1),"")</f>
        <v/>
      </c>
      <c r="E2897" s="1" t="str">
        <f>IF(H2897=List!$P$2,1,"")</f>
        <v/>
      </c>
      <c r="F2897" s="2" t="s">
        <v>11828</v>
      </c>
      <c r="G2897" s="2" t="s">
        <v>518</v>
      </c>
      <c r="H2897" s="2" t="s">
        <v>6501</v>
      </c>
      <c r="I2897" s="2" t="s">
        <v>3969</v>
      </c>
      <c r="J2897" s="2" t="s">
        <v>950</v>
      </c>
      <c r="K2897" s="2" t="s">
        <v>4010</v>
      </c>
      <c r="L2897" s="2" t="s">
        <v>4011</v>
      </c>
      <c r="M2897" s="2" t="s">
        <v>159</v>
      </c>
      <c r="N2897" s="2" t="s">
        <v>756</v>
      </c>
      <c r="O2897" s="99">
        <v>14884</v>
      </c>
      <c r="P2897" s="2" t="s">
        <v>7373</v>
      </c>
      <c r="Q2897">
        <v>366000</v>
      </c>
      <c r="R2897">
        <v>366000</v>
      </c>
      <c r="S2897">
        <v>733000</v>
      </c>
      <c r="T2897">
        <v>366500</v>
      </c>
      <c r="U2897">
        <v>366500</v>
      </c>
      <c r="V2897" t="s">
        <v>12943</v>
      </c>
      <c r="W2897" s="101">
        <v>46203.706647025465</v>
      </c>
      <c r="X2897" s="1">
        <f>IFERROR(IF(H2897="","",IF(O2897=0,0.15,IF(VLOOKUP(O2897,'Source Post 14 Status (6.30.26)'!A:B,2,FALSE)=1,0.15,0.5))),0.5)</f>
        <v>0.15</v>
      </c>
      <c r="Y2897" s="6">
        <f t="shared" si="45"/>
        <v>109950</v>
      </c>
    </row>
    <row r="2898" spans="1:25" x14ac:dyDescent="0.3">
      <c r="A2898" t="str">
        <f>IF(B2898=1,COUNTIF($B$2:B2898,1),"")</f>
        <v/>
      </c>
      <c r="B2898" t="str">
        <f>IF(C2898=1,COUNTIF($H$2:H2898,H2898),"")</f>
        <v/>
      </c>
      <c r="C2898">
        <f>IF(G2898=List!$P$1,1,0)</f>
        <v>0</v>
      </c>
      <c r="D2898" s="1" t="str">
        <f>IF(E2898=1,COUNTIF($E$2:E2898,1),"")</f>
        <v/>
      </c>
      <c r="E2898" s="1" t="str">
        <f>IF(H2898=List!$P$2,1,"")</f>
        <v/>
      </c>
      <c r="F2898" s="2" t="s">
        <v>11828</v>
      </c>
      <c r="G2898" s="2" t="s">
        <v>518</v>
      </c>
      <c r="H2898" s="2" t="s">
        <v>6501</v>
      </c>
      <c r="I2898" s="2" t="s">
        <v>3969</v>
      </c>
      <c r="J2898" s="2" t="s">
        <v>950</v>
      </c>
      <c r="K2898" s="2" t="s">
        <v>4010</v>
      </c>
      <c r="L2898" s="2" t="s">
        <v>4011</v>
      </c>
      <c r="M2898" s="2" t="s">
        <v>159</v>
      </c>
      <c r="N2898" s="2" t="s">
        <v>756</v>
      </c>
      <c r="O2898" s="99">
        <v>16848</v>
      </c>
      <c r="P2898" s="2" t="s">
        <v>7572</v>
      </c>
      <c r="Q2898">
        <v>197500</v>
      </c>
      <c r="R2898">
        <v>197500</v>
      </c>
      <c r="S2898">
        <v>395000</v>
      </c>
      <c r="T2898">
        <v>197500</v>
      </c>
      <c r="U2898">
        <v>197500</v>
      </c>
      <c r="V2898" t="s">
        <v>12943</v>
      </c>
      <c r="W2898" s="101">
        <v>46203.706843321757</v>
      </c>
      <c r="X2898" s="1">
        <f>IFERROR(IF(H2898="","",IF(O2898=0,0.15,IF(VLOOKUP(O2898,'Source Post 14 Status (6.30.26)'!A:B,2,FALSE)=1,0.15,0.5))),0.5)</f>
        <v>0.15</v>
      </c>
      <c r="Y2898" s="6">
        <f t="shared" si="45"/>
        <v>59250</v>
      </c>
    </row>
    <row r="2899" spans="1:25" x14ac:dyDescent="0.3">
      <c r="A2899" t="str">
        <f>IF(B2899=1,COUNTIF($B$2:B2899,1),"")</f>
        <v/>
      </c>
      <c r="B2899" t="str">
        <f>IF(C2899=1,COUNTIF($H$2:H2899,H2899),"")</f>
        <v/>
      </c>
      <c r="C2899">
        <f>IF(G2899=List!$P$1,1,0)</f>
        <v>0</v>
      </c>
      <c r="D2899" s="1" t="str">
        <f>IF(E2899=1,COUNTIF($E$2:E2899,1),"")</f>
        <v/>
      </c>
      <c r="E2899" s="1" t="str">
        <f>IF(H2899=List!$P$2,1,"")</f>
        <v/>
      </c>
      <c r="F2899" s="2" t="s">
        <v>11828</v>
      </c>
      <c r="G2899" s="2" t="s">
        <v>518</v>
      </c>
      <c r="H2899" s="2" t="s">
        <v>6501</v>
      </c>
      <c r="I2899" s="2" t="s">
        <v>3969</v>
      </c>
      <c r="J2899" s="2" t="s">
        <v>950</v>
      </c>
      <c r="K2899" s="2" t="s">
        <v>4010</v>
      </c>
      <c r="L2899" s="2" t="s">
        <v>4011</v>
      </c>
      <c r="M2899" s="2" t="s">
        <v>159</v>
      </c>
      <c r="N2899" s="2" t="s">
        <v>756</v>
      </c>
      <c r="O2899" s="99">
        <v>18119</v>
      </c>
      <c r="P2899" s="2" t="s">
        <v>7724</v>
      </c>
      <c r="Q2899">
        <v>164500</v>
      </c>
      <c r="R2899">
        <v>164500</v>
      </c>
      <c r="S2899">
        <v>329000</v>
      </c>
      <c r="T2899">
        <v>165000</v>
      </c>
      <c r="U2899">
        <v>165000</v>
      </c>
      <c r="V2899" t="s">
        <v>12943</v>
      </c>
      <c r="W2899" s="101">
        <v>46203.707028090277</v>
      </c>
      <c r="X2899" s="1">
        <f>IFERROR(IF(H2899="","",IF(O2899=0,0.15,IF(VLOOKUP(O2899,'Source Post 14 Status (6.30.26)'!A:B,2,FALSE)=1,0.15,0.5))),0.5)</f>
        <v>0.15</v>
      </c>
      <c r="Y2899" s="6">
        <f t="shared" si="45"/>
        <v>49500</v>
      </c>
    </row>
    <row r="2900" spans="1:25" x14ac:dyDescent="0.3">
      <c r="A2900" t="str">
        <f>IF(B2900=1,COUNTIF($B$2:B2900,1),"")</f>
        <v/>
      </c>
      <c r="B2900" t="str">
        <f>IF(C2900=1,COUNTIF($H$2:H2900,H2900),"")</f>
        <v/>
      </c>
      <c r="C2900">
        <f>IF(G2900=List!$P$1,1,0)</f>
        <v>0</v>
      </c>
      <c r="D2900" s="1" t="str">
        <f>IF(E2900=1,COUNTIF($E$2:E2900,1),"")</f>
        <v/>
      </c>
      <c r="E2900" s="1" t="str">
        <f>IF(H2900=List!$P$2,1,"")</f>
        <v/>
      </c>
      <c r="F2900" s="2" t="s">
        <v>11828</v>
      </c>
      <c r="G2900" s="2" t="s">
        <v>518</v>
      </c>
      <c r="H2900" s="2" t="s">
        <v>6501</v>
      </c>
      <c r="I2900" s="2" t="s">
        <v>3969</v>
      </c>
      <c r="J2900" s="2" t="s">
        <v>950</v>
      </c>
      <c r="K2900" s="2" t="s">
        <v>4010</v>
      </c>
      <c r="L2900" s="2" t="s">
        <v>4011</v>
      </c>
      <c r="M2900" s="2" t="s">
        <v>159</v>
      </c>
      <c r="N2900" s="2" t="s">
        <v>756</v>
      </c>
      <c r="O2900" s="99">
        <v>22870</v>
      </c>
      <c r="P2900" s="2" t="s">
        <v>8444</v>
      </c>
      <c r="Q2900">
        <v>586033</v>
      </c>
      <c r="R2900">
        <v>585609</v>
      </c>
      <c r="V2900" t="s">
        <v>12943</v>
      </c>
      <c r="W2900" s="101">
        <v>46203.708402812503</v>
      </c>
      <c r="X2900" s="1">
        <f>IFERROR(IF(H2900="","",IF(O2900=0,0.15,IF(VLOOKUP(O2900,'Source Post 14 Status (6.30.26)'!A:B,2,FALSE)=1,0.15,0.5))),0.5)</f>
        <v>0.15</v>
      </c>
      <c r="Y2900" s="6">
        <f t="shared" si="45"/>
        <v>0</v>
      </c>
    </row>
    <row r="2901" spans="1:25" x14ac:dyDescent="0.3">
      <c r="A2901" t="str">
        <f>IF(B2901=1,COUNTIF($B$2:B2901,1),"")</f>
        <v/>
      </c>
      <c r="B2901" t="str">
        <f>IF(C2901=1,COUNTIF($H$2:H2901,H2901),"")</f>
        <v/>
      </c>
      <c r="C2901">
        <f>IF(G2901=List!$P$1,1,0)</f>
        <v>0</v>
      </c>
      <c r="D2901" s="1" t="str">
        <f>IF(E2901=1,COUNTIF($E$2:E2901,1),"")</f>
        <v/>
      </c>
      <c r="E2901" s="1" t="str">
        <f>IF(H2901=List!$P$2,1,"")</f>
        <v/>
      </c>
      <c r="F2901" s="2" t="s">
        <v>11828</v>
      </c>
      <c r="G2901" s="2" t="s">
        <v>518</v>
      </c>
      <c r="H2901" s="2" t="s">
        <v>6501</v>
      </c>
      <c r="I2901" s="2" t="s">
        <v>3969</v>
      </c>
      <c r="J2901" s="2" t="s">
        <v>950</v>
      </c>
      <c r="K2901" s="2" t="s">
        <v>4010</v>
      </c>
      <c r="L2901" s="2" t="s">
        <v>4011</v>
      </c>
      <c r="M2901" s="2" t="s">
        <v>159</v>
      </c>
      <c r="N2901" s="2" t="s">
        <v>756</v>
      </c>
      <c r="O2901" s="99">
        <v>0</v>
      </c>
      <c r="P2901" s="2" t="s">
        <v>8514</v>
      </c>
      <c r="S2901">
        <v>2000000</v>
      </c>
      <c r="T2901">
        <v>1000000</v>
      </c>
      <c r="U2901">
        <v>1000000</v>
      </c>
      <c r="V2901" t="s">
        <v>12943</v>
      </c>
      <c r="W2901" s="101">
        <v>46203.708578668979</v>
      </c>
      <c r="X2901" s="1">
        <f>IFERROR(IF(H2901="","",IF(O2901=0,0.15,IF(VLOOKUP(O2901,'Source Post 14 Status (6.30.26)'!A:B,2,FALSE)=1,0.15,0.5))),0.5)</f>
        <v>0.15</v>
      </c>
      <c r="Y2901" s="6">
        <f t="shared" si="45"/>
        <v>300000</v>
      </c>
    </row>
    <row r="2902" spans="1:25" x14ac:dyDescent="0.3">
      <c r="A2902" t="str">
        <f>IF(B2902=1,COUNTIF($B$2:B2902,1),"")</f>
        <v/>
      </c>
      <c r="B2902" t="str">
        <f>IF(C2902=1,COUNTIF($H$2:H2902,H2902),"")</f>
        <v/>
      </c>
      <c r="C2902">
        <f>IF(G2902=List!$P$1,1,0)</f>
        <v>0</v>
      </c>
      <c r="D2902" s="1" t="str">
        <f>IF(E2902=1,COUNTIF($E$2:E2902,1),"")</f>
        <v/>
      </c>
      <c r="E2902" s="1" t="str">
        <f>IF(H2902=List!$P$2,1,"")</f>
        <v/>
      </c>
      <c r="F2902" s="2" t="s">
        <v>11828</v>
      </c>
      <c r="G2902" s="2" t="s">
        <v>518</v>
      </c>
      <c r="H2902" s="2" t="s">
        <v>6501</v>
      </c>
      <c r="I2902" s="2" t="s">
        <v>3969</v>
      </c>
      <c r="J2902" s="2" t="s">
        <v>950</v>
      </c>
      <c r="K2902" s="2" t="s">
        <v>4010</v>
      </c>
      <c r="L2902" s="2" t="s">
        <v>4011</v>
      </c>
      <c r="M2902" s="2" t="s">
        <v>159</v>
      </c>
      <c r="N2902" s="2" t="s">
        <v>756</v>
      </c>
      <c r="O2902" s="99">
        <v>0</v>
      </c>
      <c r="P2902" s="2" t="s">
        <v>8513</v>
      </c>
      <c r="W2902" s="101">
        <v>1</v>
      </c>
      <c r="X2902" s="1">
        <f>IFERROR(IF(H2902="","",IF(O2902=0,0.15,IF(VLOOKUP(O2902,'Source Post 14 Status (6.30.26)'!A:B,2,FALSE)=1,0.15,0.5))),0.5)</f>
        <v>0.15</v>
      </c>
      <c r="Y2902" s="6">
        <f t="shared" si="45"/>
        <v>0</v>
      </c>
    </row>
    <row r="2903" spans="1:25" x14ac:dyDescent="0.3">
      <c r="A2903" t="str">
        <f>IF(B2903=1,COUNTIF($B$2:B2903,1),"")</f>
        <v/>
      </c>
      <c r="B2903" t="str">
        <f>IF(C2903=1,COUNTIF($H$2:H2903,H2903),"")</f>
        <v/>
      </c>
      <c r="C2903">
        <f>IF(G2903=List!$P$1,1,0)</f>
        <v>0</v>
      </c>
      <c r="D2903" s="1" t="str">
        <f>IF(E2903=1,COUNTIF($E$2:E2903,1),"")</f>
        <v/>
      </c>
      <c r="E2903" s="1" t="str">
        <f>IF(H2903=List!$P$2,1,"")</f>
        <v/>
      </c>
      <c r="F2903" s="2" t="s">
        <v>11828</v>
      </c>
      <c r="G2903" s="2" t="s">
        <v>518</v>
      </c>
      <c r="H2903" s="2" t="s">
        <v>6501</v>
      </c>
      <c r="I2903" s="2" t="s">
        <v>3969</v>
      </c>
      <c r="J2903" s="2" t="s">
        <v>950</v>
      </c>
      <c r="K2903" s="2" t="s">
        <v>4010</v>
      </c>
      <c r="L2903" s="2" t="s">
        <v>4011</v>
      </c>
      <c r="M2903" s="2" t="s">
        <v>159</v>
      </c>
      <c r="N2903" s="2" t="s">
        <v>756</v>
      </c>
      <c r="O2903" s="99">
        <v>0</v>
      </c>
      <c r="P2903" s="2" t="s">
        <v>8512</v>
      </c>
      <c r="W2903" s="101">
        <v>1</v>
      </c>
      <c r="X2903" s="1">
        <f>IFERROR(IF(H2903="","",IF(O2903=0,0.15,IF(VLOOKUP(O2903,'Source Post 14 Status (6.30.26)'!A:B,2,FALSE)=1,0.15,0.5))),0.5)</f>
        <v>0.15</v>
      </c>
      <c r="Y2903" s="6">
        <f t="shared" si="45"/>
        <v>0</v>
      </c>
    </row>
    <row r="2904" spans="1:25" x14ac:dyDescent="0.3">
      <c r="A2904" t="str">
        <f>IF(B2904=1,COUNTIF($B$2:B2904,1),"")</f>
        <v/>
      </c>
      <c r="B2904" t="str">
        <f>IF(C2904=1,COUNTIF($H$2:H2904,H2904),"")</f>
        <v/>
      </c>
      <c r="C2904">
        <f>IF(G2904=List!$P$1,1,0)</f>
        <v>0</v>
      </c>
      <c r="D2904" s="1" t="str">
        <f>IF(E2904=1,COUNTIF($E$2:E2904,1),"")</f>
        <v/>
      </c>
      <c r="E2904" s="1" t="str">
        <f>IF(H2904=List!$P$2,1,"")</f>
        <v/>
      </c>
      <c r="F2904" s="2" t="s">
        <v>11828</v>
      </c>
      <c r="G2904" s="2" t="s">
        <v>518</v>
      </c>
      <c r="H2904" s="2" t="s">
        <v>6501</v>
      </c>
      <c r="I2904" s="2" t="s">
        <v>3969</v>
      </c>
      <c r="J2904" s="2" t="s">
        <v>950</v>
      </c>
      <c r="K2904" s="2" t="s">
        <v>4010</v>
      </c>
      <c r="L2904" s="2" t="s">
        <v>4011</v>
      </c>
      <c r="M2904" s="2" t="s">
        <v>159</v>
      </c>
      <c r="N2904" s="2" t="s">
        <v>756</v>
      </c>
      <c r="O2904" s="99">
        <v>10677</v>
      </c>
      <c r="P2904" s="2" t="s">
        <v>7197</v>
      </c>
      <c r="Q2904">
        <v>126500</v>
      </c>
      <c r="R2904">
        <v>126500</v>
      </c>
      <c r="S2904">
        <v>251000</v>
      </c>
      <c r="T2904">
        <v>127000</v>
      </c>
      <c r="U2904">
        <v>127000</v>
      </c>
      <c r="V2904" t="s">
        <v>12943</v>
      </c>
      <c r="W2904" s="101">
        <v>46203.707880590278</v>
      </c>
      <c r="X2904" s="1">
        <f>IFERROR(IF(H2904="","",IF(O2904=0,0.15,IF(VLOOKUP(O2904,'Source Post 14 Status (6.30.26)'!A:B,2,FALSE)=1,0.15,0.5))),0.5)</f>
        <v>0.15</v>
      </c>
      <c r="Y2904" s="6">
        <f t="shared" si="45"/>
        <v>38100</v>
      </c>
    </row>
    <row r="2905" spans="1:25" x14ac:dyDescent="0.3">
      <c r="A2905" t="str">
        <f>IF(B2905=1,COUNTIF($B$2:B2905,1),"")</f>
        <v/>
      </c>
      <c r="B2905" t="str">
        <f>IF(C2905=1,COUNTIF($H$2:H2905,H2905),"")</f>
        <v/>
      </c>
      <c r="C2905">
        <f>IF(G2905=List!$P$1,1,0)</f>
        <v>0</v>
      </c>
      <c r="D2905" s="1" t="str">
        <f>IF(E2905=1,COUNTIF($E$2:E2905,1),"")</f>
        <v/>
      </c>
      <c r="E2905" s="1" t="str">
        <f>IF(H2905=List!$P$2,1,"")</f>
        <v/>
      </c>
      <c r="F2905" s="2" t="s">
        <v>11828</v>
      </c>
      <c r="G2905" s="2" t="s">
        <v>519</v>
      </c>
      <c r="H2905" s="2" t="s">
        <v>6492</v>
      </c>
      <c r="I2905" s="2" t="s">
        <v>3969</v>
      </c>
      <c r="J2905" s="2" t="s">
        <v>960</v>
      </c>
      <c r="K2905" s="2" t="s">
        <v>4019</v>
      </c>
      <c r="L2905" s="2" t="s">
        <v>4020</v>
      </c>
      <c r="M2905" s="2" t="s">
        <v>159</v>
      </c>
      <c r="N2905" s="2" t="s">
        <v>756</v>
      </c>
      <c r="O2905" s="99">
        <v>17649</v>
      </c>
      <c r="P2905" s="2" t="s">
        <v>7725</v>
      </c>
      <c r="Q2905">
        <v>88450</v>
      </c>
      <c r="R2905">
        <v>93300</v>
      </c>
      <c r="S2905">
        <v>184000</v>
      </c>
      <c r="T2905">
        <v>90700</v>
      </c>
      <c r="U2905">
        <v>90500</v>
      </c>
      <c r="V2905" t="s">
        <v>12944</v>
      </c>
      <c r="W2905" s="101">
        <v>46203.615138078705</v>
      </c>
      <c r="X2905" s="1">
        <f>IFERROR(IF(H2905="","",IF(O2905=0,0.15,IF(VLOOKUP(O2905,'Source Post 14 Status (6.30.26)'!A:B,2,FALSE)=1,0.15,0.5))),0.5)</f>
        <v>0.15</v>
      </c>
      <c r="Y2905" s="6">
        <f t="shared" si="45"/>
        <v>27180</v>
      </c>
    </row>
    <row r="2906" spans="1:25" x14ac:dyDescent="0.3">
      <c r="A2906" t="str">
        <f>IF(B2906=1,COUNTIF($B$2:B2906,1),"")</f>
        <v/>
      </c>
      <c r="B2906" t="str">
        <f>IF(C2906=1,COUNTIF($H$2:H2906,H2906),"")</f>
        <v/>
      </c>
      <c r="C2906">
        <f>IF(G2906=List!$P$1,1,0)</f>
        <v>0</v>
      </c>
      <c r="D2906" s="1" t="str">
        <f>IF(E2906=1,COUNTIF($E$2:E2906,1),"")</f>
        <v/>
      </c>
      <c r="E2906" s="1" t="str">
        <f>IF(H2906=List!$P$2,1,"")</f>
        <v/>
      </c>
      <c r="F2906" s="2" t="s">
        <v>11828</v>
      </c>
      <c r="G2906" s="2" t="s">
        <v>520</v>
      </c>
      <c r="H2906" s="2" t="s">
        <v>6493</v>
      </c>
      <c r="I2906" s="2" t="s">
        <v>3969</v>
      </c>
      <c r="J2906" s="2" t="s">
        <v>960</v>
      </c>
      <c r="K2906" s="2" t="s">
        <v>4022</v>
      </c>
      <c r="L2906" s="2" t="s">
        <v>4023</v>
      </c>
      <c r="M2906" s="2" t="s">
        <v>159</v>
      </c>
      <c r="N2906" s="2" t="s">
        <v>756</v>
      </c>
      <c r="O2906" s="99">
        <v>17029</v>
      </c>
      <c r="P2906" s="2" t="s">
        <v>7585</v>
      </c>
      <c r="Q2906">
        <v>67954</v>
      </c>
      <c r="R2906">
        <v>67483</v>
      </c>
      <c r="S2906">
        <v>133517</v>
      </c>
      <c r="T2906">
        <v>66017</v>
      </c>
      <c r="U2906">
        <v>65514</v>
      </c>
      <c r="V2906" t="s">
        <v>11607</v>
      </c>
      <c r="W2906" s="101">
        <v>46197.634704479169</v>
      </c>
      <c r="X2906" s="1">
        <f>IFERROR(IF(H2906="","",IF(O2906=0,0.15,IF(VLOOKUP(O2906,'Source Post 14 Status (6.30.26)'!A:B,2,FALSE)=1,0.15,0.5))),0.5)</f>
        <v>0.15</v>
      </c>
      <c r="Y2906" s="6">
        <f t="shared" si="45"/>
        <v>19730</v>
      </c>
    </row>
    <row r="2907" spans="1:25" x14ac:dyDescent="0.3">
      <c r="A2907" t="str">
        <f>IF(B2907=1,COUNTIF($B$2:B2907,1),"")</f>
        <v/>
      </c>
      <c r="B2907" t="str">
        <f>IF(C2907=1,COUNTIF($H$2:H2907,H2907),"")</f>
        <v/>
      </c>
      <c r="C2907">
        <f>IF(G2907=List!$P$1,1,0)</f>
        <v>0</v>
      </c>
      <c r="D2907" s="1" t="str">
        <f>IF(E2907=1,COUNTIF($E$2:E2907,1),"")</f>
        <v/>
      </c>
      <c r="E2907" s="1" t="str">
        <f>IF(H2907=List!$P$2,1,"")</f>
        <v/>
      </c>
      <c r="F2907" s="2" t="s">
        <v>11828</v>
      </c>
      <c r="G2907" s="2" t="s">
        <v>10010</v>
      </c>
      <c r="H2907" s="2" t="s">
        <v>6502</v>
      </c>
      <c r="I2907" s="2" t="s">
        <v>4035</v>
      </c>
      <c r="J2907" s="2" t="s">
        <v>950</v>
      </c>
      <c r="K2907" s="2" t="s">
        <v>4055</v>
      </c>
      <c r="L2907" s="2" t="s">
        <v>4056</v>
      </c>
      <c r="M2907" s="2" t="s">
        <v>159</v>
      </c>
      <c r="N2907" s="2" t="s">
        <v>756</v>
      </c>
      <c r="O2907" s="99">
        <v>9733</v>
      </c>
      <c r="P2907" s="2" t="s">
        <v>7112</v>
      </c>
      <c r="W2907" s="101">
        <v>1</v>
      </c>
      <c r="X2907" s="1">
        <f>IFERROR(IF(H2907="","",IF(O2907=0,0.15,IF(VLOOKUP(O2907,'Source Post 14 Status (6.30.26)'!A:B,2,FALSE)=1,0.15,0.5))),0.5)</f>
        <v>0.15</v>
      </c>
      <c r="Y2907" s="6">
        <f t="shared" si="45"/>
        <v>0</v>
      </c>
    </row>
    <row r="2908" spans="1:25" x14ac:dyDescent="0.3">
      <c r="A2908" t="str">
        <f>IF(B2908=1,COUNTIF($B$2:B2908,1),"")</f>
        <v/>
      </c>
      <c r="B2908" t="str">
        <f>IF(C2908=1,COUNTIF($H$2:H2908,H2908),"")</f>
        <v/>
      </c>
      <c r="C2908">
        <f>IF(G2908=List!$P$1,1,0)</f>
        <v>0</v>
      </c>
      <c r="D2908" s="1" t="str">
        <f>IF(E2908=1,COUNTIF($E$2:E2908,1),"")</f>
        <v/>
      </c>
      <c r="E2908" s="1" t="str">
        <f>IF(H2908=List!$P$2,1,"")</f>
        <v/>
      </c>
      <c r="F2908" s="2" t="s">
        <v>11828</v>
      </c>
      <c r="G2908" s="2" t="s">
        <v>10010</v>
      </c>
      <c r="H2908" s="2" t="s">
        <v>6502</v>
      </c>
      <c r="I2908" s="2" t="s">
        <v>4035</v>
      </c>
      <c r="J2908" s="2" t="s">
        <v>950</v>
      </c>
      <c r="K2908" s="2" t="s">
        <v>4055</v>
      </c>
      <c r="L2908" s="2" t="s">
        <v>4056</v>
      </c>
      <c r="M2908" s="2" t="s">
        <v>159</v>
      </c>
      <c r="N2908" s="2" t="s">
        <v>756</v>
      </c>
      <c r="O2908" s="99">
        <v>0</v>
      </c>
      <c r="P2908" s="2" t="s">
        <v>8512</v>
      </c>
      <c r="R2908">
        <v>5000</v>
      </c>
      <c r="S2908">
        <v>5000</v>
      </c>
      <c r="V2908" t="s">
        <v>11608</v>
      </c>
      <c r="W2908" s="101">
        <v>46203.401574849537</v>
      </c>
      <c r="X2908" s="1">
        <f>IFERROR(IF(H2908="","",IF(O2908=0,0.15,IF(VLOOKUP(O2908,'Source Post 14 Status (6.30.26)'!A:B,2,FALSE)=1,0.15,0.5))),0.5)</f>
        <v>0.15</v>
      </c>
      <c r="Y2908" s="6">
        <f t="shared" si="45"/>
        <v>0</v>
      </c>
    </row>
    <row r="2909" spans="1:25" x14ac:dyDescent="0.3">
      <c r="A2909" t="str">
        <f>IF(B2909=1,COUNTIF($B$2:B2909,1),"")</f>
        <v/>
      </c>
      <c r="B2909" t="str">
        <f>IF(C2909=1,COUNTIF($H$2:H2909,H2909),"")</f>
        <v/>
      </c>
      <c r="C2909">
        <f>IF(G2909=List!$P$1,1,0)</f>
        <v>0</v>
      </c>
      <c r="D2909" s="1" t="str">
        <f>IF(E2909=1,COUNTIF($E$2:E2909,1),"")</f>
        <v/>
      </c>
      <c r="E2909" s="1" t="str">
        <f>IF(H2909=List!$P$2,1,"")</f>
        <v/>
      </c>
      <c r="F2909" s="2" t="s">
        <v>11828</v>
      </c>
      <c r="G2909" s="2" t="s">
        <v>10010</v>
      </c>
      <c r="H2909" s="2" t="s">
        <v>6502</v>
      </c>
      <c r="I2909" s="2" t="s">
        <v>4035</v>
      </c>
      <c r="J2909" s="2" t="s">
        <v>950</v>
      </c>
      <c r="K2909" s="2" t="s">
        <v>4055</v>
      </c>
      <c r="L2909" s="2" t="s">
        <v>4056</v>
      </c>
      <c r="M2909" s="2" t="s">
        <v>159</v>
      </c>
      <c r="N2909" s="2" t="s">
        <v>756</v>
      </c>
      <c r="O2909" s="99">
        <v>0</v>
      </c>
      <c r="P2909" s="2" t="s">
        <v>8514</v>
      </c>
      <c r="S2909">
        <v>1500000</v>
      </c>
      <c r="T2909">
        <v>950000</v>
      </c>
      <c r="U2909">
        <v>950000</v>
      </c>
      <c r="V2909" t="s">
        <v>11608</v>
      </c>
      <c r="W2909" s="101">
        <v>46203.403374155096</v>
      </c>
      <c r="X2909" s="1">
        <f>IFERROR(IF(H2909="","",IF(O2909=0,0.15,IF(VLOOKUP(O2909,'Source Post 14 Status (6.30.26)'!A:B,2,FALSE)=1,0.15,0.5))),0.5)</f>
        <v>0.15</v>
      </c>
      <c r="Y2909" s="6">
        <f t="shared" si="45"/>
        <v>285000</v>
      </c>
    </row>
    <row r="2910" spans="1:25" x14ac:dyDescent="0.3">
      <c r="A2910" t="str">
        <f>IF(B2910=1,COUNTIF($B$2:B2910,1),"")</f>
        <v/>
      </c>
      <c r="B2910" t="str">
        <f>IF(C2910=1,COUNTIF($H$2:H2910,H2910),"")</f>
        <v/>
      </c>
      <c r="C2910">
        <f>IF(G2910=List!$P$1,1,0)</f>
        <v>0</v>
      </c>
      <c r="D2910" s="1" t="str">
        <f>IF(E2910=1,COUNTIF($E$2:E2910,1),"")</f>
        <v/>
      </c>
      <c r="E2910" s="1" t="str">
        <f>IF(H2910=List!$P$2,1,"")</f>
        <v/>
      </c>
      <c r="F2910" s="2" t="s">
        <v>11828</v>
      </c>
      <c r="G2910" s="2" t="s">
        <v>10010</v>
      </c>
      <c r="H2910" s="2" t="s">
        <v>6502</v>
      </c>
      <c r="I2910" s="2" t="s">
        <v>4035</v>
      </c>
      <c r="J2910" s="2" t="s">
        <v>950</v>
      </c>
      <c r="K2910" s="2" t="s">
        <v>4055</v>
      </c>
      <c r="L2910" s="2" t="s">
        <v>4056</v>
      </c>
      <c r="M2910" s="2" t="s">
        <v>159</v>
      </c>
      <c r="N2910" s="2" t="s">
        <v>756</v>
      </c>
      <c r="O2910" s="99">
        <v>0</v>
      </c>
      <c r="P2910" s="2" t="s">
        <v>8513</v>
      </c>
      <c r="W2910" s="101">
        <v>1</v>
      </c>
      <c r="X2910" s="1">
        <f>IFERROR(IF(H2910="","",IF(O2910=0,0.15,IF(VLOOKUP(O2910,'Source Post 14 Status (6.30.26)'!A:B,2,FALSE)=1,0.15,0.5))),0.5)</f>
        <v>0.15</v>
      </c>
      <c r="Y2910" s="6">
        <f t="shared" si="45"/>
        <v>0</v>
      </c>
    </row>
    <row r="2911" spans="1:25" x14ac:dyDescent="0.3">
      <c r="A2911" t="str">
        <f>IF(B2911=1,COUNTIF($B$2:B2911,1),"")</f>
        <v/>
      </c>
      <c r="B2911" t="str">
        <f>IF(C2911=1,COUNTIF($H$2:H2911,H2911),"")</f>
        <v/>
      </c>
      <c r="C2911">
        <f>IF(G2911=List!$P$1,1,0)</f>
        <v>0</v>
      </c>
      <c r="D2911" s="1" t="str">
        <f>IF(E2911=1,COUNTIF($E$2:E2911,1),"")</f>
        <v/>
      </c>
      <c r="E2911" s="1" t="str">
        <f>IF(H2911=List!$P$2,1,"")</f>
        <v/>
      </c>
      <c r="F2911" s="2" t="s">
        <v>11828</v>
      </c>
      <c r="G2911" s="2" t="s">
        <v>10010</v>
      </c>
      <c r="H2911" s="2" t="s">
        <v>6502</v>
      </c>
      <c r="I2911" s="2" t="s">
        <v>4035</v>
      </c>
      <c r="J2911" s="2" t="s">
        <v>950</v>
      </c>
      <c r="K2911" s="2" t="s">
        <v>4055</v>
      </c>
      <c r="L2911" s="2" t="s">
        <v>4056</v>
      </c>
      <c r="M2911" s="2" t="s">
        <v>159</v>
      </c>
      <c r="N2911" s="2" t="s">
        <v>756</v>
      </c>
      <c r="O2911" s="99">
        <v>24731</v>
      </c>
      <c r="P2911" s="2" t="s">
        <v>11609</v>
      </c>
      <c r="Q2911">
        <v>528333</v>
      </c>
      <c r="R2911">
        <v>530400</v>
      </c>
      <c r="V2911" t="s">
        <v>11608</v>
      </c>
      <c r="W2911" s="101">
        <v>46203.400829629631</v>
      </c>
      <c r="X2911" s="1">
        <f>IFERROR(IF(H2911="","",IF(O2911=0,0.15,IF(VLOOKUP(O2911,'Source Post 14 Status (6.30.26)'!A:B,2,FALSE)=1,0.15,0.5))),0.5)</f>
        <v>0.15</v>
      </c>
      <c r="Y2911" s="6">
        <f t="shared" si="45"/>
        <v>0</v>
      </c>
    </row>
    <row r="2912" spans="1:25" x14ac:dyDescent="0.3">
      <c r="A2912" t="str">
        <f>IF(B2912=1,COUNTIF($B$2:B2912,1),"")</f>
        <v/>
      </c>
      <c r="B2912" t="str">
        <f>IF(C2912=1,COUNTIF($H$2:H2912,H2912),"")</f>
        <v/>
      </c>
      <c r="C2912">
        <f>IF(G2912=List!$P$1,1,0)</f>
        <v>0</v>
      </c>
      <c r="D2912" s="1" t="str">
        <f>IF(E2912=1,COUNTIF($E$2:E2912,1),"")</f>
        <v/>
      </c>
      <c r="E2912" s="1" t="str">
        <f>IF(H2912=List!$P$2,1,"")</f>
        <v/>
      </c>
      <c r="F2912" s="2" t="s">
        <v>11828</v>
      </c>
      <c r="G2912" s="2" t="s">
        <v>10011</v>
      </c>
      <c r="H2912" s="2" t="s">
        <v>6503</v>
      </c>
      <c r="I2912" s="2" t="s">
        <v>4035</v>
      </c>
      <c r="J2912" s="2" t="s">
        <v>950</v>
      </c>
      <c r="K2912" s="2" t="s">
        <v>4058</v>
      </c>
      <c r="L2912" s="2" t="s">
        <v>4059</v>
      </c>
      <c r="M2912" s="2" t="s">
        <v>159</v>
      </c>
      <c r="N2912" s="2" t="s">
        <v>756</v>
      </c>
      <c r="O2912" s="99">
        <v>0</v>
      </c>
      <c r="P2912" s="2" t="s">
        <v>8512</v>
      </c>
      <c r="Q2912">
        <v>0</v>
      </c>
      <c r="R2912">
        <v>15000</v>
      </c>
      <c r="S2912">
        <v>15000</v>
      </c>
      <c r="V2912" t="s">
        <v>11610</v>
      </c>
      <c r="W2912" s="101">
        <v>46198.588826886575</v>
      </c>
      <c r="X2912" s="1">
        <f>IFERROR(IF(H2912="","",IF(O2912=0,0.15,IF(VLOOKUP(O2912,'Source Post 14 Status (6.30.26)'!A:B,2,FALSE)=1,0.15,0.5))),0.5)</f>
        <v>0.15</v>
      </c>
      <c r="Y2912" s="6">
        <f t="shared" si="45"/>
        <v>0</v>
      </c>
    </row>
    <row r="2913" spans="1:25" x14ac:dyDescent="0.3">
      <c r="A2913" t="str">
        <f>IF(B2913=1,COUNTIF($B$2:B2913,1),"")</f>
        <v/>
      </c>
      <c r="B2913" t="str">
        <f>IF(C2913=1,COUNTIF($H$2:H2913,H2913),"")</f>
        <v/>
      </c>
      <c r="C2913">
        <f>IF(G2913=List!$P$1,1,0)</f>
        <v>0</v>
      </c>
      <c r="D2913" s="1" t="str">
        <f>IF(E2913=1,COUNTIF($E$2:E2913,1),"")</f>
        <v/>
      </c>
      <c r="E2913" s="1" t="str">
        <f>IF(H2913=List!$P$2,1,"")</f>
        <v/>
      </c>
      <c r="F2913" s="2" t="s">
        <v>11828</v>
      </c>
      <c r="G2913" s="2" t="s">
        <v>10011</v>
      </c>
      <c r="H2913" s="2" t="s">
        <v>6503</v>
      </c>
      <c r="I2913" s="2" t="s">
        <v>4035</v>
      </c>
      <c r="J2913" s="2" t="s">
        <v>950</v>
      </c>
      <c r="K2913" s="2" t="s">
        <v>4058</v>
      </c>
      <c r="L2913" s="2" t="s">
        <v>4059</v>
      </c>
      <c r="M2913" s="2" t="s">
        <v>159</v>
      </c>
      <c r="N2913" s="2" t="s">
        <v>756</v>
      </c>
      <c r="O2913" s="99">
        <v>3603</v>
      </c>
      <c r="P2913" s="2" t="s">
        <v>6916</v>
      </c>
      <c r="Q2913">
        <v>109347</v>
      </c>
      <c r="R2913">
        <v>109347</v>
      </c>
      <c r="V2913" t="s">
        <v>11610</v>
      </c>
      <c r="W2913" s="101">
        <v>46198.580953969904</v>
      </c>
      <c r="X2913" s="1">
        <f>IFERROR(IF(H2913="","",IF(O2913=0,0.15,IF(VLOOKUP(O2913,'Source Post 14 Status (6.30.26)'!A:B,2,FALSE)=1,0.15,0.5))),0.5)</f>
        <v>0.5</v>
      </c>
      <c r="Y2913" s="6">
        <f t="shared" si="45"/>
        <v>0</v>
      </c>
    </row>
    <row r="2914" spans="1:25" x14ac:dyDescent="0.3">
      <c r="A2914" t="str">
        <f>IF(B2914=1,COUNTIF($B$2:B2914,1),"")</f>
        <v/>
      </c>
      <c r="B2914" t="str">
        <f>IF(C2914=1,COUNTIF($H$2:H2914,H2914),"")</f>
        <v/>
      </c>
      <c r="C2914">
        <f>IF(G2914=List!$P$1,1,0)</f>
        <v>0</v>
      </c>
      <c r="D2914" s="1" t="str">
        <f>IF(E2914=1,COUNTIF($E$2:E2914,1),"")</f>
        <v/>
      </c>
      <c r="E2914" s="1" t="str">
        <f>IF(H2914=List!$P$2,1,"")</f>
        <v/>
      </c>
      <c r="F2914" s="2" t="s">
        <v>11828</v>
      </c>
      <c r="G2914" s="2" t="s">
        <v>10011</v>
      </c>
      <c r="H2914" s="2" t="s">
        <v>6503</v>
      </c>
      <c r="I2914" s="2" t="s">
        <v>4035</v>
      </c>
      <c r="J2914" s="2" t="s">
        <v>950</v>
      </c>
      <c r="K2914" s="2" t="s">
        <v>4058</v>
      </c>
      <c r="L2914" s="2" t="s">
        <v>4059</v>
      </c>
      <c r="M2914" s="2" t="s">
        <v>159</v>
      </c>
      <c r="N2914" s="2" t="s">
        <v>756</v>
      </c>
      <c r="O2914" s="99">
        <v>14956</v>
      </c>
      <c r="P2914" s="2" t="s">
        <v>7439</v>
      </c>
      <c r="Q2914">
        <v>317500</v>
      </c>
      <c r="R2914">
        <v>317500</v>
      </c>
      <c r="S2914">
        <v>738000</v>
      </c>
      <c r="T2914">
        <v>369000</v>
      </c>
      <c r="U2914">
        <v>369000</v>
      </c>
      <c r="V2914" t="s">
        <v>11610</v>
      </c>
      <c r="W2914" s="101">
        <v>46198.586825266204</v>
      </c>
      <c r="X2914" s="1">
        <f>IFERROR(IF(H2914="","",IF(O2914=0,0.15,IF(VLOOKUP(O2914,'Source Post 14 Status (6.30.26)'!A:B,2,FALSE)=1,0.15,0.5))),0.5)</f>
        <v>0.15</v>
      </c>
      <c r="Y2914" s="6">
        <f t="shared" si="45"/>
        <v>110700</v>
      </c>
    </row>
    <row r="2915" spans="1:25" x14ac:dyDescent="0.3">
      <c r="A2915" t="str">
        <f>IF(B2915=1,COUNTIF($B$2:B2915,1),"")</f>
        <v/>
      </c>
      <c r="B2915" t="str">
        <f>IF(C2915=1,COUNTIF($H$2:H2915,H2915),"")</f>
        <v/>
      </c>
      <c r="C2915">
        <f>IF(G2915=List!$P$1,1,0)</f>
        <v>0</v>
      </c>
      <c r="D2915" s="1" t="str">
        <f>IF(E2915=1,COUNTIF($E$2:E2915,1),"")</f>
        <v/>
      </c>
      <c r="E2915" s="1" t="str">
        <f>IF(H2915=List!$P$2,1,"")</f>
        <v/>
      </c>
      <c r="F2915" s="2" t="s">
        <v>11828</v>
      </c>
      <c r="G2915" s="2" t="s">
        <v>10011</v>
      </c>
      <c r="H2915" s="2" t="s">
        <v>6503</v>
      </c>
      <c r="I2915" s="2" t="s">
        <v>4035</v>
      </c>
      <c r="J2915" s="2" t="s">
        <v>950</v>
      </c>
      <c r="K2915" s="2" t="s">
        <v>4058</v>
      </c>
      <c r="L2915" s="2" t="s">
        <v>4059</v>
      </c>
      <c r="M2915" s="2" t="s">
        <v>159</v>
      </c>
      <c r="N2915" s="2" t="s">
        <v>756</v>
      </c>
      <c r="O2915" s="99">
        <v>22358</v>
      </c>
      <c r="P2915" s="2" t="s">
        <v>8307</v>
      </c>
      <c r="Q2915">
        <v>378000</v>
      </c>
      <c r="R2915">
        <v>378000</v>
      </c>
      <c r="S2915">
        <v>749000</v>
      </c>
      <c r="T2915">
        <v>375500</v>
      </c>
      <c r="U2915">
        <v>375500</v>
      </c>
      <c r="V2915" t="s">
        <v>11610</v>
      </c>
      <c r="W2915" s="101">
        <v>46198.576001851849</v>
      </c>
      <c r="X2915" s="1">
        <f>IFERROR(IF(H2915="","",IF(O2915=0,0.15,IF(VLOOKUP(O2915,'Source Post 14 Status (6.30.26)'!A:B,2,FALSE)=1,0.15,0.5))),0.5)</f>
        <v>0.15</v>
      </c>
      <c r="Y2915" s="6">
        <f t="shared" si="45"/>
        <v>112650</v>
      </c>
    </row>
    <row r="2916" spans="1:25" x14ac:dyDescent="0.3">
      <c r="A2916" t="str">
        <f>IF(B2916=1,COUNTIF($B$2:B2916,1),"")</f>
        <v/>
      </c>
      <c r="B2916" t="str">
        <f>IF(C2916=1,COUNTIF($H$2:H2916,H2916),"")</f>
        <v/>
      </c>
      <c r="C2916">
        <f>IF(G2916=List!$P$1,1,0)</f>
        <v>0</v>
      </c>
      <c r="D2916" s="1" t="str">
        <f>IF(E2916=1,COUNTIF($E$2:E2916,1),"")</f>
        <v/>
      </c>
      <c r="E2916" s="1" t="str">
        <f>IF(H2916=List!$P$2,1,"")</f>
        <v/>
      </c>
      <c r="F2916" s="2" t="s">
        <v>11828</v>
      </c>
      <c r="G2916" s="2" t="s">
        <v>10011</v>
      </c>
      <c r="H2916" s="2" t="s">
        <v>6503</v>
      </c>
      <c r="I2916" s="2" t="s">
        <v>4035</v>
      </c>
      <c r="J2916" s="2" t="s">
        <v>950</v>
      </c>
      <c r="K2916" s="2" t="s">
        <v>4058</v>
      </c>
      <c r="L2916" s="2" t="s">
        <v>4059</v>
      </c>
      <c r="M2916" s="2" t="s">
        <v>159</v>
      </c>
      <c r="N2916" s="2" t="s">
        <v>756</v>
      </c>
      <c r="O2916" s="99">
        <v>10002</v>
      </c>
      <c r="P2916" s="2" t="s">
        <v>11611</v>
      </c>
      <c r="W2916" s="101">
        <v>1</v>
      </c>
      <c r="X2916" s="1">
        <f>IFERROR(IF(H2916="","",IF(O2916=0,0.15,IF(VLOOKUP(O2916,'Source Post 14 Status (6.30.26)'!A:B,2,FALSE)=1,0.15,0.5))),0.5)</f>
        <v>0.15</v>
      </c>
      <c r="Y2916" s="6">
        <f t="shared" si="45"/>
        <v>0</v>
      </c>
    </row>
    <row r="2917" spans="1:25" x14ac:dyDescent="0.3">
      <c r="A2917" t="str">
        <f>IF(B2917=1,COUNTIF($B$2:B2917,1),"")</f>
        <v/>
      </c>
      <c r="B2917" t="str">
        <f>IF(C2917=1,COUNTIF($H$2:H2917,H2917),"")</f>
        <v/>
      </c>
      <c r="C2917">
        <f>IF(G2917=List!$P$1,1,0)</f>
        <v>0</v>
      </c>
      <c r="D2917" s="1" t="str">
        <f>IF(E2917=1,COUNTIF($E$2:E2917,1),"")</f>
        <v/>
      </c>
      <c r="E2917" s="1" t="str">
        <f>IF(H2917=List!$P$2,1,"")</f>
        <v/>
      </c>
      <c r="F2917" s="2" t="s">
        <v>11828</v>
      </c>
      <c r="G2917" s="2" t="s">
        <v>10011</v>
      </c>
      <c r="H2917" s="2" t="s">
        <v>6503</v>
      </c>
      <c r="I2917" s="2" t="s">
        <v>4035</v>
      </c>
      <c r="J2917" s="2" t="s">
        <v>950</v>
      </c>
      <c r="K2917" s="2" t="s">
        <v>4058</v>
      </c>
      <c r="L2917" s="2" t="s">
        <v>4059</v>
      </c>
      <c r="M2917" s="2" t="s">
        <v>159</v>
      </c>
      <c r="N2917" s="2" t="s">
        <v>756</v>
      </c>
      <c r="O2917" s="99">
        <v>0</v>
      </c>
      <c r="P2917" s="2" t="s">
        <v>8514</v>
      </c>
      <c r="Q2917">
        <v>0</v>
      </c>
      <c r="R2917">
        <v>0</v>
      </c>
      <c r="S2917">
        <v>520000</v>
      </c>
      <c r="T2917">
        <v>260000</v>
      </c>
      <c r="U2917">
        <v>260000</v>
      </c>
      <c r="V2917" t="s">
        <v>11610</v>
      </c>
      <c r="W2917" s="101">
        <v>46198.593459641204</v>
      </c>
      <c r="X2917" s="1">
        <f>IFERROR(IF(H2917="","",IF(O2917=0,0.15,IF(VLOOKUP(O2917,'Source Post 14 Status (6.30.26)'!A:B,2,FALSE)=1,0.15,0.5))),0.5)</f>
        <v>0.15</v>
      </c>
      <c r="Y2917" s="6">
        <f t="shared" si="45"/>
        <v>78000</v>
      </c>
    </row>
    <row r="2918" spans="1:25" x14ac:dyDescent="0.3">
      <c r="A2918" t="str">
        <f>IF(B2918=1,COUNTIF($B$2:B2918,1),"")</f>
        <v/>
      </c>
      <c r="B2918" t="str">
        <f>IF(C2918=1,COUNTIF($H$2:H2918,H2918),"")</f>
        <v/>
      </c>
      <c r="C2918">
        <f>IF(G2918=List!$P$1,1,0)</f>
        <v>0</v>
      </c>
      <c r="D2918" s="1" t="str">
        <f>IF(E2918=1,COUNTIF($E$2:E2918,1),"")</f>
        <v/>
      </c>
      <c r="E2918" s="1" t="str">
        <f>IF(H2918=List!$P$2,1,"")</f>
        <v/>
      </c>
      <c r="F2918" s="2" t="s">
        <v>11828</v>
      </c>
      <c r="G2918" s="2" t="s">
        <v>10011</v>
      </c>
      <c r="H2918" s="2" t="s">
        <v>6503</v>
      </c>
      <c r="I2918" s="2" t="s">
        <v>4035</v>
      </c>
      <c r="J2918" s="2" t="s">
        <v>950</v>
      </c>
      <c r="K2918" s="2" t="s">
        <v>4058</v>
      </c>
      <c r="L2918" s="2" t="s">
        <v>4059</v>
      </c>
      <c r="M2918" s="2" t="s">
        <v>159</v>
      </c>
      <c r="N2918" s="2" t="s">
        <v>756</v>
      </c>
      <c r="O2918" s="99">
        <v>3068</v>
      </c>
      <c r="P2918" s="2" t="s">
        <v>6901</v>
      </c>
      <c r="Q2918">
        <v>11271</v>
      </c>
      <c r="R2918">
        <v>11272</v>
      </c>
      <c r="S2918">
        <v>11271</v>
      </c>
      <c r="V2918" t="s">
        <v>11610</v>
      </c>
      <c r="W2918" s="101">
        <v>46198.583181168979</v>
      </c>
      <c r="X2918" s="1">
        <f>IFERROR(IF(H2918="","",IF(O2918=0,0.15,IF(VLOOKUP(O2918,'Source Post 14 Status (6.30.26)'!A:B,2,FALSE)=1,0.15,0.5))),0.5)</f>
        <v>0.5</v>
      </c>
      <c r="Y2918" s="6">
        <f t="shared" si="45"/>
        <v>0</v>
      </c>
    </row>
    <row r="2919" spans="1:25" x14ac:dyDescent="0.3">
      <c r="A2919" t="str">
        <f>IF(B2919=1,COUNTIF($B$2:B2919,1),"")</f>
        <v/>
      </c>
      <c r="B2919" t="str">
        <f>IF(C2919=1,COUNTIF($H$2:H2919,H2919),"")</f>
        <v/>
      </c>
      <c r="C2919">
        <f>IF(G2919=List!$P$1,1,0)</f>
        <v>0</v>
      </c>
      <c r="D2919" s="1" t="str">
        <f>IF(E2919=1,COUNTIF($E$2:E2919,1),"")</f>
        <v/>
      </c>
      <c r="E2919" s="1" t="str">
        <f>IF(H2919=List!$P$2,1,"")</f>
        <v/>
      </c>
      <c r="F2919" s="2" t="s">
        <v>11828</v>
      </c>
      <c r="G2919" s="2" t="s">
        <v>521</v>
      </c>
      <c r="H2919" s="2" t="s">
        <v>6504</v>
      </c>
      <c r="I2919" s="2" t="s">
        <v>4070</v>
      </c>
      <c r="J2919" s="2" t="s">
        <v>900</v>
      </c>
      <c r="K2919" s="2" t="s">
        <v>922</v>
      </c>
      <c r="L2919" s="2" t="s">
        <v>911</v>
      </c>
      <c r="M2919" s="2" t="s">
        <v>159</v>
      </c>
      <c r="N2919" s="2" t="s">
        <v>756</v>
      </c>
      <c r="O2919" s="99">
        <v>16103</v>
      </c>
      <c r="P2919" s="2" t="s">
        <v>11617</v>
      </c>
      <c r="W2919" s="101">
        <v>1</v>
      </c>
      <c r="X2919" s="1">
        <f>IFERROR(IF(H2919="","",IF(O2919=0,0.15,IF(VLOOKUP(O2919,'Source Post 14 Status (6.30.26)'!A:B,2,FALSE)=1,0.15,0.5))),0.5)</f>
        <v>0.15</v>
      </c>
      <c r="Y2919" s="6">
        <f t="shared" si="45"/>
        <v>0</v>
      </c>
    </row>
    <row r="2920" spans="1:25" x14ac:dyDescent="0.3">
      <c r="A2920" t="str">
        <f>IF(B2920=1,COUNTIF($B$2:B2920,1),"")</f>
        <v/>
      </c>
      <c r="B2920" t="str">
        <f>IF(C2920=1,COUNTIF($H$2:H2920,H2920),"")</f>
        <v/>
      </c>
      <c r="C2920">
        <f>IF(G2920=List!$P$1,1,0)</f>
        <v>0</v>
      </c>
      <c r="D2920" s="1" t="str">
        <f>IF(E2920=1,COUNTIF($E$2:E2920,1),"")</f>
        <v/>
      </c>
      <c r="E2920" s="1" t="str">
        <f>IF(H2920=List!$P$2,1,"")</f>
        <v/>
      </c>
      <c r="F2920" s="2" t="s">
        <v>11828</v>
      </c>
      <c r="G2920" s="2" t="s">
        <v>521</v>
      </c>
      <c r="H2920" s="2" t="s">
        <v>6504</v>
      </c>
      <c r="I2920" s="2" t="s">
        <v>4070</v>
      </c>
      <c r="J2920" s="2" t="s">
        <v>900</v>
      </c>
      <c r="K2920" s="2" t="s">
        <v>922</v>
      </c>
      <c r="L2920" s="2" t="s">
        <v>911</v>
      </c>
      <c r="M2920" s="2" t="s">
        <v>159</v>
      </c>
      <c r="N2920" s="2" t="s">
        <v>756</v>
      </c>
      <c r="O2920" s="99">
        <v>0</v>
      </c>
      <c r="P2920" s="2" t="s">
        <v>8513</v>
      </c>
      <c r="W2920" s="101">
        <v>1</v>
      </c>
      <c r="X2920" s="1">
        <f>IFERROR(IF(H2920="","",IF(O2920=0,0.15,IF(VLOOKUP(O2920,'Source Post 14 Status (6.30.26)'!A:B,2,FALSE)=1,0.15,0.5))),0.5)</f>
        <v>0.15</v>
      </c>
      <c r="Y2920" s="6">
        <f t="shared" si="45"/>
        <v>0</v>
      </c>
    </row>
    <row r="2921" spans="1:25" x14ac:dyDescent="0.3">
      <c r="A2921" t="str">
        <f>IF(B2921=1,COUNTIF($B$2:B2921,1),"")</f>
        <v/>
      </c>
      <c r="B2921" t="str">
        <f>IF(C2921=1,COUNTIF($H$2:H2921,H2921),"")</f>
        <v/>
      </c>
      <c r="C2921">
        <f>IF(G2921=List!$P$1,1,0)</f>
        <v>0</v>
      </c>
      <c r="D2921" s="1" t="str">
        <f>IF(E2921=1,COUNTIF($E$2:E2921,1),"")</f>
        <v/>
      </c>
      <c r="E2921" s="1" t="str">
        <f>IF(H2921=List!$P$2,1,"")</f>
        <v/>
      </c>
      <c r="F2921" s="2" t="s">
        <v>11828</v>
      </c>
      <c r="G2921" s="2" t="s">
        <v>10025</v>
      </c>
      <c r="H2921" s="2" t="s">
        <v>8773</v>
      </c>
      <c r="I2921" s="2" t="s">
        <v>4070</v>
      </c>
      <c r="J2921" s="2" t="s">
        <v>900</v>
      </c>
      <c r="K2921" s="2" t="s">
        <v>996</v>
      </c>
      <c r="L2921" s="2" t="s">
        <v>935</v>
      </c>
      <c r="M2921" s="2" t="s">
        <v>159</v>
      </c>
      <c r="N2921" s="2" t="s">
        <v>756</v>
      </c>
      <c r="O2921" s="99">
        <v>0</v>
      </c>
      <c r="P2921" s="2" t="s">
        <v>8514</v>
      </c>
      <c r="W2921" s="101">
        <v>1</v>
      </c>
      <c r="X2921" s="1">
        <f>IFERROR(IF(H2921="","",IF(O2921=0,0.15,IF(VLOOKUP(O2921,'Source Post 14 Status (6.30.26)'!A:B,2,FALSE)=1,0.15,0.5))),0.5)</f>
        <v>0.15</v>
      </c>
      <c r="Y2921" s="6">
        <f t="shared" si="45"/>
        <v>0</v>
      </c>
    </row>
    <row r="2922" spans="1:25" x14ac:dyDescent="0.3">
      <c r="A2922" t="str">
        <f>IF(B2922=1,COUNTIF($B$2:B2922,1),"")</f>
        <v/>
      </c>
      <c r="B2922" t="str">
        <f>IF(C2922=1,COUNTIF($H$2:H2922,H2922),"")</f>
        <v/>
      </c>
      <c r="C2922">
        <f>IF(G2922=List!$P$1,1,0)</f>
        <v>0</v>
      </c>
      <c r="D2922" s="1" t="str">
        <f>IF(E2922=1,COUNTIF($E$2:E2922,1),"")</f>
        <v/>
      </c>
      <c r="E2922" s="1" t="str">
        <f>IF(H2922=List!$P$2,1,"")</f>
        <v/>
      </c>
      <c r="F2922" s="2" t="s">
        <v>11828</v>
      </c>
      <c r="G2922" s="2" t="s">
        <v>522</v>
      </c>
      <c r="H2922" s="2" t="s">
        <v>6506</v>
      </c>
      <c r="I2922" s="2" t="s">
        <v>4070</v>
      </c>
      <c r="J2922" s="2" t="s">
        <v>937</v>
      </c>
      <c r="K2922" s="2" t="s">
        <v>4079</v>
      </c>
      <c r="L2922" s="2" t="s">
        <v>4080</v>
      </c>
      <c r="M2922" s="2" t="s">
        <v>168</v>
      </c>
      <c r="N2922" s="2" t="s">
        <v>800</v>
      </c>
      <c r="O2922" s="99">
        <v>0</v>
      </c>
      <c r="P2922" s="2" t="s">
        <v>8513</v>
      </c>
      <c r="W2922" s="101">
        <v>1</v>
      </c>
      <c r="X2922" s="1">
        <f>IFERROR(IF(H2922="","",IF(O2922=0,0.15,IF(VLOOKUP(O2922,'Source Post 14 Status (6.30.26)'!A:B,2,FALSE)=1,0.15,0.5))),0.5)</f>
        <v>0.15</v>
      </c>
      <c r="Y2922" s="6">
        <f t="shared" si="45"/>
        <v>0</v>
      </c>
    </row>
    <row r="2923" spans="1:25" x14ac:dyDescent="0.3">
      <c r="A2923" t="str">
        <f>IF(B2923=1,COUNTIF($B$2:B2923,1),"")</f>
        <v/>
      </c>
      <c r="B2923" t="str">
        <f>IF(C2923=1,COUNTIF($H$2:H2923,H2923),"")</f>
        <v/>
      </c>
      <c r="C2923">
        <f>IF(G2923=List!$P$1,1,0)</f>
        <v>0</v>
      </c>
      <c r="D2923" s="1" t="str">
        <f>IF(E2923=1,COUNTIF($E$2:E2923,1),"")</f>
        <v/>
      </c>
      <c r="E2923" s="1" t="str">
        <f>IF(H2923=List!$P$2,1,"")</f>
        <v/>
      </c>
      <c r="F2923" s="2" t="s">
        <v>11828</v>
      </c>
      <c r="G2923" s="2" t="s">
        <v>522</v>
      </c>
      <c r="H2923" s="2" t="s">
        <v>6506</v>
      </c>
      <c r="I2923" s="2" t="s">
        <v>4070</v>
      </c>
      <c r="J2923" s="2" t="s">
        <v>937</v>
      </c>
      <c r="K2923" s="2" t="s">
        <v>4079</v>
      </c>
      <c r="L2923" s="2" t="s">
        <v>4080</v>
      </c>
      <c r="M2923" s="2" t="s">
        <v>168</v>
      </c>
      <c r="N2923" s="2" t="s">
        <v>800</v>
      </c>
      <c r="O2923" s="99">
        <v>22640</v>
      </c>
      <c r="P2923" s="2" t="s">
        <v>8385</v>
      </c>
      <c r="Q2923">
        <v>152608</v>
      </c>
      <c r="V2923" t="s">
        <v>8658</v>
      </c>
      <c r="W2923" s="101">
        <v>46198.937247106478</v>
      </c>
      <c r="X2923" s="1">
        <f>IFERROR(IF(H2923="","",IF(O2923=0,0.15,IF(VLOOKUP(O2923,'Source Post 14 Status (6.30.26)'!A:B,2,FALSE)=1,0.15,0.5))),0.5)</f>
        <v>0.15</v>
      </c>
      <c r="Y2923" s="6">
        <f t="shared" si="45"/>
        <v>0</v>
      </c>
    </row>
    <row r="2924" spans="1:25" x14ac:dyDescent="0.3">
      <c r="A2924" t="str">
        <f>IF(B2924=1,COUNTIF($B$2:B2924,1),"")</f>
        <v/>
      </c>
      <c r="B2924" t="str">
        <f>IF(C2924=1,COUNTIF($H$2:H2924,H2924),"")</f>
        <v/>
      </c>
      <c r="C2924">
        <f>IF(G2924=List!$P$1,1,0)</f>
        <v>0</v>
      </c>
      <c r="D2924" s="1" t="str">
        <f>IF(E2924=1,COUNTIF($E$2:E2924,1),"")</f>
        <v/>
      </c>
      <c r="E2924" s="1" t="str">
        <f>IF(H2924=List!$P$2,1,"")</f>
        <v/>
      </c>
      <c r="F2924" s="2" t="s">
        <v>11828</v>
      </c>
      <c r="G2924" s="2" t="s">
        <v>522</v>
      </c>
      <c r="H2924" s="2" t="s">
        <v>6505</v>
      </c>
      <c r="I2924" s="2" t="s">
        <v>4070</v>
      </c>
      <c r="J2924" s="2" t="s">
        <v>937</v>
      </c>
      <c r="K2924" s="2" t="s">
        <v>4079</v>
      </c>
      <c r="L2924" s="2" t="s">
        <v>4080</v>
      </c>
      <c r="M2924" s="2" t="s">
        <v>159</v>
      </c>
      <c r="N2924" s="2" t="s">
        <v>756</v>
      </c>
      <c r="O2924" s="99">
        <v>0</v>
      </c>
      <c r="P2924" s="2" t="s">
        <v>8513</v>
      </c>
      <c r="W2924" s="101">
        <v>1</v>
      </c>
      <c r="X2924" s="1">
        <f>IFERROR(IF(H2924="","",IF(O2924=0,0.15,IF(VLOOKUP(O2924,'Source Post 14 Status (6.30.26)'!A:B,2,FALSE)=1,0.15,0.5))),0.5)</f>
        <v>0.15</v>
      </c>
      <c r="Y2924" s="6">
        <f t="shared" si="45"/>
        <v>0</v>
      </c>
    </row>
    <row r="2925" spans="1:25" x14ac:dyDescent="0.3">
      <c r="A2925" t="str">
        <f>IF(B2925=1,COUNTIF($B$2:B2925,1),"")</f>
        <v/>
      </c>
      <c r="B2925" t="str">
        <f>IF(C2925=1,COUNTIF($H$2:H2925,H2925),"")</f>
        <v/>
      </c>
      <c r="C2925">
        <f>IF(G2925=List!$P$1,1,0)</f>
        <v>0</v>
      </c>
      <c r="D2925" s="1" t="str">
        <f>IF(E2925=1,COUNTIF($E$2:E2925,1),"")</f>
        <v/>
      </c>
      <c r="E2925" s="1" t="str">
        <f>IF(H2925=List!$P$2,1,"")</f>
        <v/>
      </c>
      <c r="F2925" s="2" t="s">
        <v>11828</v>
      </c>
      <c r="G2925" s="2" t="s">
        <v>522</v>
      </c>
      <c r="H2925" s="2" t="s">
        <v>6505</v>
      </c>
      <c r="I2925" s="2" t="s">
        <v>4070</v>
      </c>
      <c r="J2925" s="2" t="s">
        <v>937</v>
      </c>
      <c r="K2925" s="2" t="s">
        <v>4079</v>
      </c>
      <c r="L2925" s="2" t="s">
        <v>4080</v>
      </c>
      <c r="M2925" s="2" t="s">
        <v>159</v>
      </c>
      <c r="N2925" s="2" t="s">
        <v>756</v>
      </c>
      <c r="O2925" s="99">
        <v>15720</v>
      </c>
      <c r="P2925" s="2" t="s">
        <v>7464</v>
      </c>
      <c r="Q2925">
        <v>209650</v>
      </c>
      <c r="V2925" t="s">
        <v>8658</v>
      </c>
      <c r="W2925" s="101">
        <v>46198.932043553243</v>
      </c>
      <c r="X2925" s="1">
        <f>IFERROR(IF(H2925="","",IF(O2925=0,0.15,IF(VLOOKUP(O2925,'Source Post 14 Status (6.30.26)'!A:B,2,FALSE)=1,0.15,0.5))),0.5)</f>
        <v>0.15</v>
      </c>
      <c r="Y2925" s="6">
        <f t="shared" si="45"/>
        <v>0</v>
      </c>
    </row>
    <row r="2926" spans="1:25" x14ac:dyDescent="0.3">
      <c r="A2926" t="str">
        <f>IF(B2926=1,COUNTIF($B$2:B2926,1),"")</f>
        <v/>
      </c>
      <c r="B2926" t="str">
        <f>IF(C2926=1,COUNTIF($H$2:H2926,H2926),"")</f>
        <v/>
      </c>
      <c r="C2926">
        <f>IF(G2926=List!$P$1,1,0)</f>
        <v>0</v>
      </c>
      <c r="D2926" s="1" t="str">
        <f>IF(E2926=1,COUNTIF($E$2:E2926,1),"")</f>
        <v/>
      </c>
      <c r="E2926" s="1" t="str">
        <f>IF(H2926=List!$P$2,1,"")</f>
        <v/>
      </c>
      <c r="F2926" s="2" t="s">
        <v>11828</v>
      </c>
      <c r="G2926" s="2" t="s">
        <v>523</v>
      </c>
      <c r="H2926" s="2" t="s">
        <v>6507</v>
      </c>
      <c r="I2926" s="2" t="s">
        <v>4070</v>
      </c>
      <c r="J2926" s="2" t="s">
        <v>950</v>
      </c>
      <c r="K2926" s="2" t="s">
        <v>4097</v>
      </c>
      <c r="L2926" s="2" t="s">
        <v>4098</v>
      </c>
      <c r="M2926" s="2" t="s">
        <v>159</v>
      </c>
      <c r="N2926" s="2" t="s">
        <v>756</v>
      </c>
      <c r="O2926" s="99">
        <v>21078</v>
      </c>
      <c r="P2926" s="2" t="s">
        <v>8285</v>
      </c>
      <c r="Q2926">
        <v>207000</v>
      </c>
      <c r="R2926">
        <v>207000</v>
      </c>
      <c r="S2926">
        <v>405000</v>
      </c>
      <c r="V2926" t="s">
        <v>11612</v>
      </c>
      <c r="W2926" s="101">
        <v>46199.392041782405</v>
      </c>
      <c r="X2926" s="1">
        <f>IFERROR(IF(H2926="","",IF(O2926=0,0.15,IF(VLOOKUP(O2926,'Source Post 14 Status (6.30.26)'!A:B,2,FALSE)=1,0.15,0.5))),0.5)</f>
        <v>0.15</v>
      </c>
      <c r="Y2926" s="6">
        <f t="shared" si="45"/>
        <v>0</v>
      </c>
    </row>
    <row r="2927" spans="1:25" x14ac:dyDescent="0.3">
      <c r="A2927" t="str">
        <f>IF(B2927=1,COUNTIF($B$2:B2927,1),"")</f>
        <v/>
      </c>
      <c r="B2927" t="str">
        <f>IF(C2927=1,COUNTIF($H$2:H2927,H2927),"")</f>
        <v/>
      </c>
      <c r="C2927">
        <f>IF(G2927=List!$P$1,1,0)</f>
        <v>0</v>
      </c>
      <c r="D2927" s="1" t="str">
        <f>IF(E2927=1,COUNTIF($E$2:E2927,1),"")</f>
        <v/>
      </c>
      <c r="E2927" s="1" t="str">
        <f>IF(H2927=List!$P$2,1,"")</f>
        <v/>
      </c>
      <c r="F2927" s="2" t="s">
        <v>11828</v>
      </c>
      <c r="G2927" s="2" t="s">
        <v>523</v>
      </c>
      <c r="H2927" s="2" t="s">
        <v>6507</v>
      </c>
      <c r="I2927" s="2" t="s">
        <v>4070</v>
      </c>
      <c r="J2927" s="2" t="s">
        <v>950</v>
      </c>
      <c r="K2927" s="2" t="s">
        <v>4097</v>
      </c>
      <c r="L2927" s="2" t="s">
        <v>4098</v>
      </c>
      <c r="M2927" s="2" t="s">
        <v>159</v>
      </c>
      <c r="N2927" s="2" t="s">
        <v>756</v>
      </c>
      <c r="O2927" s="99">
        <v>16687</v>
      </c>
      <c r="P2927" s="2" t="s">
        <v>7634</v>
      </c>
      <c r="Q2927">
        <v>112300</v>
      </c>
      <c r="R2927">
        <v>111700</v>
      </c>
      <c r="S2927">
        <v>223600</v>
      </c>
      <c r="T2927">
        <v>111825</v>
      </c>
      <c r="U2927">
        <v>111150</v>
      </c>
      <c r="V2927" t="s">
        <v>11612</v>
      </c>
      <c r="W2927" s="101">
        <v>46199.38894355324</v>
      </c>
      <c r="X2927" s="1">
        <f>IFERROR(IF(H2927="","",IF(O2927=0,0.15,IF(VLOOKUP(O2927,'Source Post 14 Status (6.30.26)'!A:B,2,FALSE)=1,0.15,0.5))),0.5)</f>
        <v>0.15</v>
      </c>
      <c r="Y2927" s="6">
        <f t="shared" si="45"/>
        <v>33446</v>
      </c>
    </row>
    <row r="2928" spans="1:25" x14ac:dyDescent="0.3">
      <c r="A2928" t="str">
        <f>IF(B2928=1,COUNTIF($B$2:B2928,1),"")</f>
        <v/>
      </c>
      <c r="B2928" t="str">
        <f>IF(C2928=1,COUNTIF($H$2:H2928,H2928),"")</f>
        <v/>
      </c>
      <c r="C2928">
        <f>IF(G2928=List!$P$1,1,0)</f>
        <v>0</v>
      </c>
      <c r="D2928" s="1" t="str">
        <f>IF(E2928=1,COUNTIF($E$2:E2928,1),"")</f>
        <v/>
      </c>
      <c r="E2928" s="1" t="str">
        <f>IF(H2928=List!$P$2,1,"")</f>
        <v/>
      </c>
      <c r="F2928" s="2" t="s">
        <v>11828</v>
      </c>
      <c r="G2928" s="2" t="s">
        <v>523</v>
      </c>
      <c r="H2928" s="2" t="s">
        <v>6507</v>
      </c>
      <c r="I2928" s="2" t="s">
        <v>4070</v>
      </c>
      <c r="J2928" s="2" t="s">
        <v>950</v>
      </c>
      <c r="K2928" s="2" t="s">
        <v>4097</v>
      </c>
      <c r="L2928" s="2" t="s">
        <v>4098</v>
      </c>
      <c r="M2928" s="2" t="s">
        <v>159</v>
      </c>
      <c r="N2928" s="2" t="s">
        <v>756</v>
      </c>
      <c r="O2928" s="99">
        <v>0</v>
      </c>
      <c r="P2928" s="2" t="s">
        <v>8514</v>
      </c>
      <c r="W2928" s="101">
        <v>1</v>
      </c>
      <c r="X2928" s="1">
        <f>IFERROR(IF(H2928="","",IF(O2928=0,0.15,IF(VLOOKUP(O2928,'Source Post 14 Status (6.30.26)'!A:B,2,FALSE)=1,0.15,0.5))),0.5)</f>
        <v>0.15</v>
      </c>
      <c r="Y2928" s="6">
        <f t="shared" si="45"/>
        <v>0</v>
      </c>
    </row>
    <row r="2929" spans="1:25" x14ac:dyDescent="0.3">
      <c r="A2929" t="str">
        <f>IF(B2929=1,COUNTIF($B$2:B2929,1),"")</f>
        <v/>
      </c>
      <c r="B2929" t="str">
        <f>IF(C2929=1,COUNTIF($H$2:H2929,H2929),"")</f>
        <v/>
      </c>
      <c r="C2929">
        <f>IF(G2929=List!$P$1,1,0)</f>
        <v>0</v>
      </c>
      <c r="D2929" s="1" t="str">
        <f>IF(E2929=1,COUNTIF($E$2:E2929,1),"")</f>
        <v/>
      </c>
      <c r="E2929" s="1" t="str">
        <f>IF(H2929=List!$P$2,1,"")</f>
        <v/>
      </c>
      <c r="F2929" s="2" t="s">
        <v>11828</v>
      </c>
      <c r="G2929" s="2" t="s">
        <v>523</v>
      </c>
      <c r="H2929" s="2" t="s">
        <v>6507</v>
      </c>
      <c r="I2929" s="2" t="s">
        <v>4070</v>
      </c>
      <c r="J2929" s="2" t="s">
        <v>950</v>
      </c>
      <c r="K2929" s="2" t="s">
        <v>4097</v>
      </c>
      <c r="L2929" s="2" t="s">
        <v>4098</v>
      </c>
      <c r="M2929" s="2" t="s">
        <v>159</v>
      </c>
      <c r="N2929" s="2" t="s">
        <v>756</v>
      </c>
      <c r="O2929" s="99">
        <v>10712</v>
      </c>
      <c r="P2929" s="2" t="s">
        <v>7201</v>
      </c>
      <c r="Q2929">
        <v>292000</v>
      </c>
      <c r="R2929">
        <v>292000</v>
      </c>
      <c r="S2929">
        <v>584000</v>
      </c>
      <c r="T2929">
        <v>292000</v>
      </c>
      <c r="U2929">
        <v>292000</v>
      </c>
      <c r="V2929" t="s">
        <v>11612</v>
      </c>
      <c r="W2929" s="101">
        <v>46199.387350266203</v>
      </c>
      <c r="X2929" s="1">
        <f>IFERROR(IF(H2929="","",IF(O2929=0,0.15,IF(VLOOKUP(O2929,'Source Post 14 Status (6.30.26)'!A:B,2,FALSE)=1,0.15,0.5))),0.5)</f>
        <v>0.15</v>
      </c>
      <c r="Y2929" s="6">
        <f t="shared" si="45"/>
        <v>87600</v>
      </c>
    </row>
    <row r="2930" spans="1:25" x14ac:dyDescent="0.3">
      <c r="A2930" t="str">
        <f>IF(B2930=1,COUNTIF($B$2:B2930,1),"")</f>
        <v/>
      </c>
      <c r="B2930" t="str">
        <f>IF(C2930=1,COUNTIF($H$2:H2930,H2930),"")</f>
        <v/>
      </c>
      <c r="C2930">
        <f>IF(G2930=List!$P$1,1,0)</f>
        <v>0</v>
      </c>
      <c r="D2930" s="1" t="str">
        <f>IF(E2930=1,COUNTIF($E$2:E2930,1),"")</f>
        <v/>
      </c>
      <c r="E2930" s="1" t="str">
        <f>IF(H2930=List!$P$2,1,"")</f>
        <v/>
      </c>
      <c r="F2930" s="2" t="s">
        <v>11828</v>
      </c>
      <c r="G2930" s="2" t="s">
        <v>523</v>
      </c>
      <c r="H2930" s="2" t="s">
        <v>6507</v>
      </c>
      <c r="I2930" s="2" t="s">
        <v>4070</v>
      </c>
      <c r="J2930" s="2" t="s">
        <v>950</v>
      </c>
      <c r="K2930" s="2" t="s">
        <v>4097</v>
      </c>
      <c r="L2930" s="2" t="s">
        <v>4098</v>
      </c>
      <c r="M2930" s="2" t="s">
        <v>159</v>
      </c>
      <c r="N2930" s="2" t="s">
        <v>756</v>
      </c>
      <c r="O2930" s="99">
        <v>0</v>
      </c>
      <c r="P2930" s="2" t="s">
        <v>8513</v>
      </c>
      <c r="W2930" s="101">
        <v>1</v>
      </c>
      <c r="X2930" s="1">
        <f>IFERROR(IF(H2930="","",IF(O2930=0,0.15,IF(VLOOKUP(O2930,'Source Post 14 Status (6.30.26)'!A:B,2,FALSE)=1,0.15,0.5))),0.5)</f>
        <v>0.15</v>
      </c>
      <c r="Y2930" s="6">
        <f t="shared" si="45"/>
        <v>0</v>
      </c>
    </row>
    <row r="2931" spans="1:25" x14ac:dyDescent="0.3">
      <c r="A2931" t="str">
        <f>IF(B2931=1,COUNTIF($B$2:B2931,1),"")</f>
        <v/>
      </c>
      <c r="B2931" t="str">
        <f>IF(C2931=1,COUNTIF($H$2:H2931,H2931),"")</f>
        <v/>
      </c>
      <c r="C2931">
        <f>IF(G2931=List!$P$1,1,0)</f>
        <v>0</v>
      </c>
      <c r="D2931" s="1" t="str">
        <f>IF(E2931=1,COUNTIF($E$2:E2931,1),"")</f>
        <v/>
      </c>
      <c r="E2931" s="1" t="str">
        <f>IF(H2931=List!$P$2,1,"")</f>
        <v/>
      </c>
      <c r="F2931" s="2" t="s">
        <v>11828</v>
      </c>
      <c r="G2931" s="2" t="s">
        <v>523</v>
      </c>
      <c r="H2931" s="2" t="s">
        <v>6507</v>
      </c>
      <c r="I2931" s="2" t="s">
        <v>4070</v>
      </c>
      <c r="J2931" s="2" t="s">
        <v>950</v>
      </c>
      <c r="K2931" s="2" t="s">
        <v>4097</v>
      </c>
      <c r="L2931" s="2" t="s">
        <v>4098</v>
      </c>
      <c r="M2931" s="2" t="s">
        <v>159</v>
      </c>
      <c r="N2931" s="2" t="s">
        <v>756</v>
      </c>
      <c r="O2931" s="99">
        <v>24695</v>
      </c>
      <c r="P2931" s="2" t="s">
        <v>11613</v>
      </c>
      <c r="Q2931">
        <v>837500</v>
      </c>
      <c r="R2931">
        <v>836500</v>
      </c>
      <c r="S2931">
        <v>441750</v>
      </c>
      <c r="V2931" t="s">
        <v>11612</v>
      </c>
      <c r="W2931" s="101">
        <v>46199.391454895835</v>
      </c>
      <c r="X2931" s="1">
        <f>IFERROR(IF(H2931="","",IF(O2931=0,0.15,IF(VLOOKUP(O2931,'Source Post 14 Status (6.30.26)'!A:B,2,FALSE)=1,0.15,0.5))),0.5)</f>
        <v>0.15</v>
      </c>
      <c r="Y2931" s="6">
        <f t="shared" si="45"/>
        <v>0</v>
      </c>
    </row>
    <row r="2932" spans="1:25" x14ac:dyDescent="0.3">
      <c r="A2932" t="str">
        <f>IF(B2932=1,COUNTIF($B$2:B2932,1),"")</f>
        <v/>
      </c>
      <c r="B2932" t="str">
        <f>IF(C2932=1,COUNTIF($H$2:H2932,H2932),"")</f>
        <v/>
      </c>
      <c r="C2932">
        <f>IF(G2932=List!$P$1,1,0)</f>
        <v>0</v>
      </c>
      <c r="D2932" s="1" t="str">
        <f>IF(E2932=1,COUNTIF($E$2:E2932,1),"")</f>
        <v/>
      </c>
      <c r="E2932" s="1" t="str">
        <f>IF(H2932=List!$P$2,1,"")</f>
        <v/>
      </c>
      <c r="F2932" s="2" t="s">
        <v>11828</v>
      </c>
      <c r="G2932" s="2" t="s">
        <v>524</v>
      </c>
      <c r="H2932" s="2" t="s">
        <v>6508</v>
      </c>
      <c r="I2932" s="2" t="s">
        <v>4070</v>
      </c>
      <c r="J2932" s="2" t="s">
        <v>950</v>
      </c>
      <c r="K2932" s="2" t="s">
        <v>4100</v>
      </c>
      <c r="L2932" s="2" t="s">
        <v>4101</v>
      </c>
      <c r="M2932" s="2" t="s">
        <v>159</v>
      </c>
      <c r="N2932" s="2" t="s">
        <v>756</v>
      </c>
      <c r="O2932" s="99">
        <v>24686</v>
      </c>
      <c r="P2932" s="2" t="s">
        <v>11614</v>
      </c>
      <c r="Q2932">
        <v>306000</v>
      </c>
      <c r="R2932">
        <v>306000</v>
      </c>
      <c r="S2932">
        <v>211000</v>
      </c>
      <c r="T2932">
        <v>107500</v>
      </c>
      <c r="U2932">
        <v>107500</v>
      </c>
      <c r="V2932" t="s">
        <v>8659</v>
      </c>
      <c r="W2932" s="101">
        <v>46204.601580636576</v>
      </c>
      <c r="X2932" s="1">
        <f>IFERROR(IF(H2932="","",IF(O2932=0,0.15,IF(VLOOKUP(O2932,'Source Post 14 Status (6.30.26)'!A:B,2,FALSE)=1,0.15,0.5))),0.5)</f>
        <v>0.15</v>
      </c>
      <c r="Y2932" s="6">
        <f t="shared" si="45"/>
        <v>32250</v>
      </c>
    </row>
    <row r="2933" spans="1:25" x14ac:dyDescent="0.3">
      <c r="A2933" t="str">
        <f>IF(B2933=1,COUNTIF($B$2:B2933,1),"")</f>
        <v/>
      </c>
      <c r="B2933" t="str">
        <f>IF(C2933=1,COUNTIF($H$2:H2933,H2933),"")</f>
        <v/>
      </c>
      <c r="C2933">
        <f>IF(G2933=List!$P$1,1,0)</f>
        <v>0</v>
      </c>
      <c r="D2933" s="1" t="str">
        <f>IF(E2933=1,COUNTIF($E$2:E2933,1),"")</f>
        <v/>
      </c>
      <c r="E2933" s="1" t="str">
        <f>IF(H2933=List!$P$2,1,"")</f>
        <v/>
      </c>
      <c r="F2933" s="2" t="s">
        <v>11828</v>
      </c>
      <c r="G2933" s="2" t="s">
        <v>524</v>
      </c>
      <c r="H2933" s="2" t="s">
        <v>6508</v>
      </c>
      <c r="I2933" s="2" t="s">
        <v>4070</v>
      </c>
      <c r="J2933" s="2" t="s">
        <v>950</v>
      </c>
      <c r="K2933" s="2" t="s">
        <v>4100</v>
      </c>
      <c r="L2933" s="2" t="s">
        <v>4101</v>
      </c>
      <c r="M2933" s="2" t="s">
        <v>159</v>
      </c>
      <c r="N2933" s="2" t="s">
        <v>756</v>
      </c>
      <c r="O2933" s="99">
        <v>17922</v>
      </c>
      <c r="P2933" s="2" t="s">
        <v>7841</v>
      </c>
      <c r="Q2933">
        <v>70000</v>
      </c>
      <c r="R2933">
        <v>70000</v>
      </c>
      <c r="S2933">
        <v>148000</v>
      </c>
      <c r="T2933">
        <v>72500</v>
      </c>
      <c r="U2933">
        <v>72500</v>
      </c>
      <c r="V2933" t="s">
        <v>8659</v>
      </c>
      <c r="W2933" s="101">
        <v>46204.602312152776</v>
      </c>
      <c r="X2933" s="1">
        <f>IFERROR(IF(H2933="","",IF(O2933=0,0.15,IF(VLOOKUP(O2933,'Source Post 14 Status (6.30.26)'!A:B,2,FALSE)=1,0.15,0.5))),0.5)</f>
        <v>0.15</v>
      </c>
      <c r="Y2933" s="6">
        <f t="shared" si="45"/>
        <v>21750</v>
      </c>
    </row>
    <row r="2934" spans="1:25" x14ac:dyDescent="0.3">
      <c r="A2934" t="str">
        <f>IF(B2934=1,COUNTIF($B$2:B2934,1),"")</f>
        <v/>
      </c>
      <c r="B2934" t="str">
        <f>IF(C2934=1,COUNTIF($H$2:H2934,H2934),"")</f>
        <v/>
      </c>
      <c r="C2934">
        <f>IF(G2934=List!$P$1,1,0)</f>
        <v>0</v>
      </c>
      <c r="D2934" s="1" t="str">
        <f>IF(E2934=1,COUNTIF($E$2:E2934,1),"")</f>
        <v/>
      </c>
      <c r="E2934" s="1" t="str">
        <f>IF(H2934=List!$P$2,1,"")</f>
        <v/>
      </c>
      <c r="F2934" s="2" t="s">
        <v>11828</v>
      </c>
      <c r="G2934" s="2" t="s">
        <v>524</v>
      </c>
      <c r="H2934" s="2" t="s">
        <v>6508</v>
      </c>
      <c r="I2934" s="2" t="s">
        <v>4070</v>
      </c>
      <c r="J2934" s="2" t="s">
        <v>950</v>
      </c>
      <c r="K2934" s="2" t="s">
        <v>4100</v>
      </c>
      <c r="L2934" s="2" t="s">
        <v>4101</v>
      </c>
      <c r="M2934" s="2" t="s">
        <v>159</v>
      </c>
      <c r="N2934" s="2" t="s">
        <v>756</v>
      </c>
      <c r="O2934" s="99">
        <v>0</v>
      </c>
      <c r="P2934" s="2" t="s">
        <v>8512</v>
      </c>
      <c r="Q2934">
        <v>0</v>
      </c>
      <c r="R2934">
        <v>18537</v>
      </c>
      <c r="S2934">
        <v>25000</v>
      </c>
      <c r="V2934" t="s">
        <v>8659</v>
      </c>
      <c r="W2934" s="101">
        <v>46204.605252777779</v>
      </c>
      <c r="X2934" s="1">
        <f>IFERROR(IF(H2934="","",IF(O2934=0,0.15,IF(VLOOKUP(O2934,'Source Post 14 Status (6.30.26)'!A:B,2,FALSE)=1,0.15,0.5))),0.5)</f>
        <v>0.15</v>
      </c>
      <c r="Y2934" s="6">
        <f t="shared" si="45"/>
        <v>0</v>
      </c>
    </row>
    <row r="2935" spans="1:25" x14ac:dyDescent="0.3">
      <c r="A2935" t="str">
        <f>IF(B2935=1,COUNTIF($B$2:B2935,1),"")</f>
        <v/>
      </c>
      <c r="B2935" t="str">
        <f>IF(C2935=1,COUNTIF($H$2:H2935,H2935),"")</f>
        <v/>
      </c>
      <c r="C2935">
        <f>IF(G2935=List!$P$1,1,0)</f>
        <v>0</v>
      </c>
      <c r="D2935" s="1" t="str">
        <f>IF(E2935=1,COUNTIF($E$2:E2935,1),"")</f>
        <v/>
      </c>
      <c r="E2935" s="1" t="str">
        <f>IF(H2935=List!$P$2,1,"")</f>
        <v/>
      </c>
      <c r="F2935" s="2" t="s">
        <v>11828</v>
      </c>
      <c r="G2935" s="2" t="s">
        <v>524</v>
      </c>
      <c r="H2935" s="2" t="s">
        <v>6508</v>
      </c>
      <c r="I2935" s="2" t="s">
        <v>4070</v>
      </c>
      <c r="J2935" s="2" t="s">
        <v>950</v>
      </c>
      <c r="K2935" s="2" t="s">
        <v>4100</v>
      </c>
      <c r="L2935" s="2" t="s">
        <v>4101</v>
      </c>
      <c r="M2935" s="2" t="s">
        <v>159</v>
      </c>
      <c r="N2935" s="2" t="s">
        <v>756</v>
      </c>
      <c r="O2935" s="99">
        <v>19942</v>
      </c>
      <c r="P2935" s="2" t="s">
        <v>8023</v>
      </c>
      <c r="Q2935">
        <v>97500</v>
      </c>
      <c r="R2935">
        <v>97500</v>
      </c>
      <c r="S2935">
        <v>195000</v>
      </c>
      <c r="T2935">
        <v>97000</v>
      </c>
      <c r="U2935">
        <v>97000</v>
      </c>
      <c r="V2935" t="s">
        <v>8659</v>
      </c>
      <c r="W2935" s="101">
        <v>46204.603890590275</v>
      </c>
      <c r="X2935" s="1">
        <f>IFERROR(IF(H2935="","",IF(O2935=0,0.15,IF(VLOOKUP(O2935,'Source Post 14 Status (6.30.26)'!A:B,2,FALSE)=1,0.15,0.5))),0.5)</f>
        <v>0.15</v>
      </c>
      <c r="Y2935" s="6">
        <f t="shared" si="45"/>
        <v>29100</v>
      </c>
    </row>
    <row r="2936" spans="1:25" x14ac:dyDescent="0.3">
      <c r="A2936" t="str">
        <f>IF(B2936=1,COUNTIF($B$2:B2936,1),"")</f>
        <v/>
      </c>
      <c r="B2936" t="str">
        <f>IF(C2936=1,COUNTIF($H$2:H2936,H2936),"")</f>
        <v/>
      </c>
      <c r="C2936">
        <f>IF(G2936=List!$P$1,1,0)</f>
        <v>0</v>
      </c>
      <c r="D2936" s="1" t="str">
        <f>IF(E2936=1,COUNTIF($E$2:E2936,1),"")</f>
        <v/>
      </c>
      <c r="E2936" s="1" t="str">
        <f>IF(H2936=List!$P$2,1,"")</f>
        <v/>
      </c>
      <c r="F2936" s="2" t="s">
        <v>11828</v>
      </c>
      <c r="G2936" s="2" t="s">
        <v>524</v>
      </c>
      <c r="H2936" s="2" t="s">
        <v>6508</v>
      </c>
      <c r="I2936" s="2" t="s">
        <v>4070</v>
      </c>
      <c r="J2936" s="2" t="s">
        <v>950</v>
      </c>
      <c r="K2936" s="2" t="s">
        <v>4100</v>
      </c>
      <c r="L2936" s="2" t="s">
        <v>4101</v>
      </c>
      <c r="M2936" s="2" t="s">
        <v>159</v>
      </c>
      <c r="N2936" s="2" t="s">
        <v>756</v>
      </c>
      <c r="O2936" s="99">
        <v>0</v>
      </c>
      <c r="P2936" s="2" t="s">
        <v>8514</v>
      </c>
      <c r="W2936" s="101">
        <v>1</v>
      </c>
      <c r="X2936" s="1">
        <f>IFERROR(IF(H2936="","",IF(O2936=0,0.15,IF(VLOOKUP(O2936,'Source Post 14 Status (6.30.26)'!A:B,2,FALSE)=1,0.15,0.5))),0.5)</f>
        <v>0.15</v>
      </c>
      <c r="Y2936" s="6">
        <f t="shared" si="45"/>
        <v>0</v>
      </c>
    </row>
    <row r="2937" spans="1:25" x14ac:dyDescent="0.3">
      <c r="A2937" t="str">
        <f>IF(B2937=1,COUNTIF($B$2:B2937,1),"")</f>
        <v/>
      </c>
      <c r="B2937" t="str">
        <f>IF(C2937=1,COUNTIF($H$2:H2937,H2937),"")</f>
        <v/>
      </c>
      <c r="C2937">
        <f>IF(G2937=List!$P$1,1,0)</f>
        <v>0</v>
      </c>
      <c r="D2937" s="1" t="str">
        <f>IF(E2937=1,COUNTIF($E$2:E2937,1),"")</f>
        <v/>
      </c>
      <c r="E2937" s="1" t="str">
        <f>IF(H2937=List!$P$2,1,"")</f>
        <v/>
      </c>
      <c r="F2937" s="2" t="s">
        <v>11828</v>
      </c>
      <c r="G2937" s="2" t="s">
        <v>524</v>
      </c>
      <c r="H2937" s="2" t="s">
        <v>6508</v>
      </c>
      <c r="I2937" s="2" t="s">
        <v>4070</v>
      </c>
      <c r="J2937" s="2" t="s">
        <v>950</v>
      </c>
      <c r="K2937" s="2" t="s">
        <v>4100</v>
      </c>
      <c r="L2937" s="2" t="s">
        <v>4101</v>
      </c>
      <c r="M2937" s="2" t="s">
        <v>159</v>
      </c>
      <c r="N2937" s="2" t="s">
        <v>756</v>
      </c>
      <c r="O2937" s="99">
        <v>16948</v>
      </c>
      <c r="P2937" s="2" t="s">
        <v>7679</v>
      </c>
      <c r="Q2937">
        <v>66465</v>
      </c>
      <c r="R2937">
        <v>66915</v>
      </c>
      <c r="S2937">
        <v>137120</v>
      </c>
      <c r="T2937">
        <v>70115</v>
      </c>
      <c r="U2937">
        <v>70475</v>
      </c>
      <c r="V2937" t="s">
        <v>8659</v>
      </c>
      <c r="W2937" s="101">
        <v>46204.598935381946</v>
      </c>
      <c r="X2937" s="1">
        <f>IFERROR(IF(H2937="","",IF(O2937=0,0.15,IF(VLOOKUP(O2937,'Source Post 14 Status (6.30.26)'!A:B,2,FALSE)=1,0.15,0.5))),0.5)</f>
        <v>0.15</v>
      </c>
      <c r="Y2937" s="6">
        <f t="shared" si="45"/>
        <v>21089</v>
      </c>
    </row>
    <row r="2938" spans="1:25" x14ac:dyDescent="0.3">
      <c r="A2938" t="str">
        <f>IF(B2938=1,COUNTIF($B$2:B2938,1),"")</f>
        <v/>
      </c>
      <c r="B2938" t="str">
        <f>IF(C2938=1,COUNTIF($H$2:H2938,H2938),"")</f>
        <v/>
      </c>
      <c r="C2938">
        <f>IF(G2938=List!$P$1,1,0)</f>
        <v>0</v>
      </c>
      <c r="D2938" s="1" t="str">
        <f>IF(E2938=1,COUNTIF($E$2:E2938,1),"")</f>
        <v/>
      </c>
      <c r="E2938" s="1" t="str">
        <f>IF(H2938=List!$P$2,1,"")</f>
        <v/>
      </c>
      <c r="F2938" s="2" t="s">
        <v>11828</v>
      </c>
      <c r="G2938" s="2" t="s">
        <v>524</v>
      </c>
      <c r="H2938" s="2" t="s">
        <v>6508</v>
      </c>
      <c r="I2938" s="2" t="s">
        <v>4070</v>
      </c>
      <c r="J2938" s="2" t="s">
        <v>950</v>
      </c>
      <c r="K2938" s="2" t="s">
        <v>4100</v>
      </c>
      <c r="L2938" s="2" t="s">
        <v>4101</v>
      </c>
      <c r="M2938" s="2" t="s">
        <v>159</v>
      </c>
      <c r="N2938" s="2" t="s">
        <v>756</v>
      </c>
      <c r="O2938" s="99">
        <v>20802</v>
      </c>
      <c r="P2938" s="2" t="s">
        <v>8209</v>
      </c>
      <c r="Q2938">
        <v>126500</v>
      </c>
      <c r="R2938">
        <v>126500</v>
      </c>
      <c r="S2938">
        <v>247000</v>
      </c>
      <c r="T2938">
        <v>125500</v>
      </c>
      <c r="U2938">
        <v>125500</v>
      </c>
      <c r="V2938" t="s">
        <v>8659</v>
      </c>
      <c r="W2938" s="101">
        <v>46204.600573263888</v>
      </c>
      <c r="X2938" s="1">
        <f>IFERROR(IF(H2938="","",IF(O2938=0,0.15,IF(VLOOKUP(O2938,'Source Post 14 Status (6.30.26)'!A:B,2,FALSE)=1,0.15,0.5))),0.5)</f>
        <v>0.15</v>
      </c>
      <c r="Y2938" s="6">
        <f t="shared" si="45"/>
        <v>37650</v>
      </c>
    </row>
    <row r="2939" spans="1:25" x14ac:dyDescent="0.3">
      <c r="A2939" t="str">
        <f>IF(B2939=1,COUNTIF($B$2:B2939,1),"")</f>
        <v/>
      </c>
      <c r="B2939" t="str">
        <f>IF(C2939=1,COUNTIF($H$2:H2939,H2939),"")</f>
        <v/>
      </c>
      <c r="C2939">
        <f>IF(G2939=List!$P$1,1,0)</f>
        <v>0</v>
      </c>
      <c r="D2939" s="1" t="str">
        <f>IF(E2939=1,COUNTIF($E$2:E2939,1),"")</f>
        <v/>
      </c>
      <c r="E2939" s="1" t="str">
        <f>IF(H2939=List!$P$2,1,"")</f>
        <v/>
      </c>
      <c r="F2939" s="2" t="s">
        <v>11828</v>
      </c>
      <c r="G2939" s="2" t="s">
        <v>524</v>
      </c>
      <c r="H2939" s="2" t="s">
        <v>6508</v>
      </c>
      <c r="I2939" s="2" t="s">
        <v>4070</v>
      </c>
      <c r="J2939" s="2" t="s">
        <v>950</v>
      </c>
      <c r="K2939" s="2" t="s">
        <v>4100</v>
      </c>
      <c r="L2939" s="2" t="s">
        <v>4101</v>
      </c>
      <c r="M2939" s="2" t="s">
        <v>159</v>
      </c>
      <c r="N2939" s="2" t="s">
        <v>756</v>
      </c>
      <c r="O2939" s="99">
        <v>22819</v>
      </c>
      <c r="P2939" s="2" t="s">
        <v>8431</v>
      </c>
      <c r="Q2939">
        <v>326167</v>
      </c>
      <c r="R2939">
        <v>330649</v>
      </c>
      <c r="S2939">
        <v>215547</v>
      </c>
      <c r="T2939">
        <v>109316</v>
      </c>
      <c r="U2939">
        <v>107908</v>
      </c>
      <c r="V2939" t="s">
        <v>8659</v>
      </c>
      <c r="W2939" s="101">
        <v>46204.603638229164</v>
      </c>
      <c r="X2939" s="1">
        <f>IFERROR(IF(H2939="","",IF(O2939=0,0.15,IF(VLOOKUP(O2939,'Source Post 14 Status (6.30.26)'!A:B,2,FALSE)=1,0.15,0.5))),0.5)</f>
        <v>0.15</v>
      </c>
      <c r="Y2939" s="6">
        <f t="shared" si="45"/>
        <v>32584</v>
      </c>
    </row>
    <row r="2940" spans="1:25" x14ac:dyDescent="0.3">
      <c r="A2940" t="str">
        <f>IF(B2940=1,COUNTIF($B$2:B2940,1),"")</f>
        <v/>
      </c>
      <c r="B2940" t="str">
        <f>IF(C2940=1,COUNTIF($H$2:H2940,H2940),"")</f>
        <v/>
      </c>
      <c r="C2940">
        <f>IF(G2940=List!$P$1,1,0)</f>
        <v>0</v>
      </c>
      <c r="D2940" s="1" t="str">
        <f>IF(E2940=1,COUNTIF($E$2:E2940,1),"")</f>
        <v/>
      </c>
      <c r="E2940" s="1" t="str">
        <f>IF(H2940=List!$P$2,1,"")</f>
        <v/>
      </c>
      <c r="F2940" s="2" t="s">
        <v>11828</v>
      </c>
      <c r="G2940" s="2" t="s">
        <v>526</v>
      </c>
      <c r="H2940" s="2" t="s">
        <v>6509</v>
      </c>
      <c r="I2940" s="2" t="s">
        <v>4070</v>
      </c>
      <c r="J2940" s="2" t="s">
        <v>950</v>
      </c>
      <c r="K2940" s="2" t="s">
        <v>4103</v>
      </c>
      <c r="L2940" s="2" t="s">
        <v>4104</v>
      </c>
      <c r="M2940" s="2" t="s">
        <v>159</v>
      </c>
      <c r="N2940" s="2" t="s">
        <v>756</v>
      </c>
      <c r="O2940" s="99">
        <v>25785</v>
      </c>
      <c r="P2940" s="2" t="s">
        <v>11615</v>
      </c>
      <c r="Q2940">
        <v>498500</v>
      </c>
      <c r="R2940">
        <v>498500</v>
      </c>
      <c r="S2940">
        <v>2079000</v>
      </c>
      <c r="T2940">
        <v>608500</v>
      </c>
      <c r="U2940">
        <v>608500</v>
      </c>
      <c r="V2940" t="s">
        <v>8660</v>
      </c>
      <c r="W2940" s="101">
        <v>46191.671972256947</v>
      </c>
      <c r="X2940" s="1">
        <f>IFERROR(IF(H2940="","",IF(O2940=0,0.15,IF(VLOOKUP(O2940,'Source Post 14 Status (6.30.26)'!A:B,2,FALSE)=1,0.15,0.5))),0.5)</f>
        <v>0.15</v>
      </c>
      <c r="Y2940" s="6">
        <f t="shared" si="45"/>
        <v>182550</v>
      </c>
    </row>
    <row r="2941" spans="1:25" x14ac:dyDescent="0.3">
      <c r="A2941" t="str">
        <f>IF(B2941=1,COUNTIF($B$2:B2941,1),"")</f>
        <v/>
      </c>
      <c r="B2941" t="str">
        <f>IF(C2941=1,COUNTIF($H$2:H2941,H2941),"")</f>
        <v/>
      </c>
      <c r="C2941">
        <f>IF(G2941=List!$P$1,1,0)</f>
        <v>0</v>
      </c>
      <c r="D2941" s="1" t="str">
        <f>IF(E2941=1,COUNTIF($E$2:E2941,1),"")</f>
        <v/>
      </c>
      <c r="E2941" s="1" t="str">
        <f>IF(H2941=List!$P$2,1,"")</f>
        <v/>
      </c>
      <c r="F2941" s="2" t="s">
        <v>11828</v>
      </c>
      <c r="G2941" s="2" t="s">
        <v>526</v>
      </c>
      <c r="H2941" s="2" t="s">
        <v>6509</v>
      </c>
      <c r="I2941" s="2" t="s">
        <v>4070</v>
      </c>
      <c r="J2941" s="2" t="s">
        <v>950</v>
      </c>
      <c r="K2941" s="2" t="s">
        <v>4103</v>
      </c>
      <c r="L2941" s="2" t="s">
        <v>4104</v>
      </c>
      <c r="M2941" s="2" t="s">
        <v>159</v>
      </c>
      <c r="N2941" s="2" t="s">
        <v>756</v>
      </c>
      <c r="O2941" s="99">
        <v>19924</v>
      </c>
      <c r="P2941" s="2" t="s">
        <v>8017</v>
      </c>
      <c r="Q2941">
        <v>174500</v>
      </c>
      <c r="R2941">
        <v>174500</v>
      </c>
      <c r="S2941">
        <v>351000</v>
      </c>
      <c r="T2941">
        <v>176000</v>
      </c>
      <c r="U2941">
        <v>176000</v>
      </c>
      <c r="V2941" t="s">
        <v>8660</v>
      </c>
      <c r="W2941" s="101">
        <v>46191.674835034719</v>
      </c>
      <c r="X2941" s="1">
        <f>IFERROR(IF(H2941="","",IF(O2941=0,0.15,IF(VLOOKUP(O2941,'Source Post 14 Status (6.30.26)'!A:B,2,FALSE)=1,0.15,0.5))),0.5)</f>
        <v>0.15</v>
      </c>
      <c r="Y2941" s="6">
        <f t="shared" si="45"/>
        <v>52800</v>
      </c>
    </row>
    <row r="2942" spans="1:25" x14ac:dyDescent="0.3">
      <c r="A2942" t="str">
        <f>IF(B2942=1,COUNTIF($B$2:B2942,1),"")</f>
        <v/>
      </c>
      <c r="B2942" t="str">
        <f>IF(C2942=1,COUNTIF($H$2:H2942,H2942),"")</f>
        <v/>
      </c>
      <c r="C2942">
        <f>IF(G2942=List!$P$1,1,0)</f>
        <v>0</v>
      </c>
      <c r="D2942" s="1" t="str">
        <f>IF(E2942=1,COUNTIF($E$2:E2942,1),"")</f>
        <v/>
      </c>
      <c r="E2942" s="1" t="str">
        <f>IF(H2942=List!$P$2,1,"")</f>
        <v/>
      </c>
      <c r="F2942" s="2" t="s">
        <v>11828</v>
      </c>
      <c r="G2942" s="2" t="s">
        <v>526</v>
      </c>
      <c r="H2942" s="2" t="s">
        <v>6509</v>
      </c>
      <c r="I2942" s="2" t="s">
        <v>4070</v>
      </c>
      <c r="J2942" s="2" t="s">
        <v>950</v>
      </c>
      <c r="K2942" s="2" t="s">
        <v>4103</v>
      </c>
      <c r="L2942" s="2" t="s">
        <v>4104</v>
      </c>
      <c r="M2942" s="2" t="s">
        <v>159</v>
      </c>
      <c r="N2942" s="2" t="s">
        <v>756</v>
      </c>
      <c r="O2942" s="99">
        <v>4174</v>
      </c>
      <c r="P2942" s="2" t="s">
        <v>6928</v>
      </c>
      <c r="Q2942">
        <v>360060</v>
      </c>
      <c r="V2942" t="s">
        <v>8660</v>
      </c>
      <c r="W2942" s="101">
        <v>46191.672334525465</v>
      </c>
      <c r="X2942" s="1">
        <f>IFERROR(IF(H2942="","",IF(O2942=0,0.15,IF(VLOOKUP(O2942,'Source Post 14 Status (6.30.26)'!A:B,2,FALSE)=1,0.15,0.5))),0.5)</f>
        <v>0.5</v>
      </c>
      <c r="Y2942" s="6">
        <f t="shared" si="45"/>
        <v>0</v>
      </c>
    </row>
    <row r="2943" spans="1:25" x14ac:dyDescent="0.3">
      <c r="A2943" t="str">
        <f>IF(B2943=1,COUNTIF($B$2:B2943,1),"")</f>
        <v/>
      </c>
      <c r="B2943" t="str">
        <f>IF(C2943=1,COUNTIF($H$2:H2943,H2943),"")</f>
        <v/>
      </c>
      <c r="C2943">
        <f>IF(G2943=List!$P$1,1,0)</f>
        <v>0</v>
      </c>
      <c r="D2943" s="1" t="str">
        <f>IF(E2943=1,COUNTIF($E$2:E2943,1),"")</f>
        <v/>
      </c>
      <c r="E2943" s="1" t="str">
        <f>IF(H2943=List!$P$2,1,"")</f>
        <v/>
      </c>
      <c r="F2943" s="2" t="s">
        <v>11828</v>
      </c>
      <c r="G2943" s="2" t="s">
        <v>526</v>
      </c>
      <c r="H2943" s="2" t="s">
        <v>6509</v>
      </c>
      <c r="I2943" s="2" t="s">
        <v>4070</v>
      </c>
      <c r="J2943" s="2" t="s">
        <v>950</v>
      </c>
      <c r="K2943" s="2" t="s">
        <v>4103</v>
      </c>
      <c r="L2943" s="2" t="s">
        <v>4104</v>
      </c>
      <c r="M2943" s="2" t="s">
        <v>159</v>
      </c>
      <c r="N2943" s="2" t="s">
        <v>756</v>
      </c>
      <c r="O2943" s="99">
        <v>5666</v>
      </c>
      <c r="P2943" s="2" t="s">
        <v>6962</v>
      </c>
      <c r="Q2943">
        <v>103500</v>
      </c>
      <c r="R2943">
        <v>103500</v>
      </c>
      <c r="V2943" t="s">
        <v>8660</v>
      </c>
      <c r="W2943" s="101">
        <v>46191.673233912035</v>
      </c>
      <c r="X2943" s="1">
        <f>IFERROR(IF(H2943="","",IF(O2943=0,0.15,IF(VLOOKUP(O2943,'Source Post 14 Status (6.30.26)'!A:B,2,FALSE)=1,0.15,0.5))),0.5)</f>
        <v>0.5</v>
      </c>
      <c r="Y2943" s="6">
        <f t="shared" si="45"/>
        <v>0</v>
      </c>
    </row>
    <row r="2944" spans="1:25" x14ac:dyDescent="0.3">
      <c r="A2944" t="str">
        <f>IF(B2944=1,COUNTIF($B$2:B2944,1),"")</f>
        <v/>
      </c>
      <c r="B2944" t="str">
        <f>IF(C2944=1,COUNTIF($H$2:H2944,H2944),"")</f>
        <v/>
      </c>
      <c r="C2944">
        <f>IF(G2944=List!$P$1,1,0)</f>
        <v>0</v>
      </c>
      <c r="D2944" s="1" t="str">
        <f>IF(E2944=1,COUNTIF($E$2:E2944,1),"")</f>
        <v/>
      </c>
      <c r="E2944" s="1" t="str">
        <f>IF(H2944=List!$P$2,1,"")</f>
        <v/>
      </c>
      <c r="F2944" s="2" t="s">
        <v>11828</v>
      </c>
      <c r="G2944" s="2" t="s">
        <v>526</v>
      </c>
      <c r="H2944" s="2" t="s">
        <v>6509</v>
      </c>
      <c r="I2944" s="2" t="s">
        <v>4070</v>
      </c>
      <c r="J2944" s="2" t="s">
        <v>950</v>
      </c>
      <c r="K2944" s="2" t="s">
        <v>4103</v>
      </c>
      <c r="L2944" s="2" t="s">
        <v>4104</v>
      </c>
      <c r="M2944" s="2" t="s">
        <v>159</v>
      </c>
      <c r="N2944" s="2" t="s">
        <v>756</v>
      </c>
      <c r="O2944" s="99">
        <v>16922</v>
      </c>
      <c r="P2944" s="2" t="s">
        <v>7674</v>
      </c>
      <c r="Q2944">
        <v>203500</v>
      </c>
      <c r="R2944">
        <v>203500</v>
      </c>
      <c r="S2944">
        <v>407000</v>
      </c>
      <c r="T2944">
        <v>203500</v>
      </c>
      <c r="U2944">
        <v>203500</v>
      </c>
      <c r="V2944" t="s">
        <v>8660</v>
      </c>
      <c r="W2944" s="101">
        <v>46191.674424687502</v>
      </c>
      <c r="X2944" s="1">
        <f>IFERROR(IF(H2944="","",IF(O2944=0,0.15,IF(VLOOKUP(O2944,'Source Post 14 Status (6.30.26)'!A:B,2,FALSE)=1,0.15,0.5))),0.5)</f>
        <v>0.15</v>
      </c>
      <c r="Y2944" s="6">
        <f t="shared" si="45"/>
        <v>61050</v>
      </c>
    </row>
    <row r="2945" spans="1:25" x14ac:dyDescent="0.3">
      <c r="A2945" t="str">
        <f>IF(B2945=1,COUNTIF($B$2:B2945,1),"")</f>
        <v/>
      </c>
      <c r="B2945" t="str">
        <f>IF(C2945=1,COUNTIF($H$2:H2945,H2945),"")</f>
        <v/>
      </c>
      <c r="C2945">
        <f>IF(G2945=List!$P$1,1,0)</f>
        <v>0</v>
      </c>
      <c r="D2945" s="1" t="str">
        <f>IF(E2945=1,COUNTIF($E$2:E2945,1),"")</f>
        <v/>
      </c>
      <c r="E2945" s="1" t="str">
        <f>IF(H2945=List!$P$2,1,"")</f>
        <v/>
      </c>
      <c r="F2945" s="2" t="s">
        <v>11828</v>
      </c>
      <c r="G2945" s="2" t="s">
        <v>526</v>
      </c>
      <c r="H2945" s="2" t="s">
        <v>6509</v>
      </c>
      <c r="I2945" s="2" t="s">
        <v>4070</v>
      </c>
      <c r="J2945" s="2" t="s">
        <v>950</v>
      </c>
      <c r="K2945" s="2" t="s">
        <v>4103</v>
      </c>
      <c r="L2945" s="2" t="s">
        <v>4104</v>
      </c>
      <c r="M2945" s="2" t="s">
        <v>159</v>
      </c>
      <c r="N2945" s="2" t="s">
        <v>756</v>
      </c>
      <c r="O2945" s="99">
        <v>8865</v>
      </c>
      <c r="P2945" s="2" t="s">
        <v>7065</v>
      </c>
      <c r="Q2945">
        <v>341500</v>
      </c>
      <c r="R2945">
        <v>341500</v>
      </c>
      <c r="V2945" t="s">
        <v>8660</v>
      </c>
      <c r="W2945" s="101">
        <v>46191.674975266207</v>
      </c>
      <c r="X2945" s="1">
        <f>IFERROR(IF(H2945="","",IF(O2945=0,0.15,IF(VLOOKUP(O2945,'Source Post 14 Status (6.30.26)'!A:B,2,FALSE)=1,0.15,0.5))),0.5)</f>
        <v>0.15</v>
      </c>
      <c r="Y2945" s="6">
        <f t="shared" si="45"/>
        <v>0</v>
      </c>
    </row>
    <row r="2946" spans="1:25" x14ac:dyDescent="0.3">
      <c r="A2946" t="str">
        <f>IF(B2946=1,COUNTIF($B$2:B2946,1),"")</f>
        <v/>
      </c>
      <c r="B2946" t="str">
        <f>IF(C2946=1,COUNTIF($H$2:H2946,H2946),"")</f>
        <v/>
      </c>
      <c r="C2946">
        <f>IF(G2946=List!$P$1,1,0)</f>
        <v>0</v>
      </c>
      <c r="D2946" s="1" t="str">
        <f>IF(E2946=1,COUNTIF($E$2:E2946,1),"")</f>
        <v/>
      </c>
      <c r="E2946" s="1" t="str">
        <f>IF(H2946=List!$P$2,1,"")</f>
        <v/>
      </c>
      <c r="F2946" s="2" t="s">
        <v>11828</v>
      </c>
      <c r="G2946" s="2" t="s">
        <v>526</v>
      </c>
      <c r="H2946" s="2" t="s">
        <v>6509</v>
      </c>
      <c r="I2946" s="2" t="s">
        <v>4070</v>
      </c>
      <c r="J2946" s="2" t="s">
        <v>950</v>
      </c>
      <c r="K2946" s="2" t="s">
        <v>4103</v>
      </c>
      <c r="L2946" s="2" t="s">
        <v>4104</v>
      </c>
      <c r="M2946" s="2" t="s">
        <v>159</v>
      </c>
      <c r="N2946" s="2" t="s">
        <v>756</v>
      </c>
      <c r="O2946" s="99">
        <v>10883</v>
      </c>
      <c r="P2946" s="2" t="s">
        <v>7224</v>
      </c>
      <c r="Q2946">
        <v>217525</v>
      </c>
      <c r="R2946">
        <v>215200</v>
      </c>
      <c r="S2946">
        <v>435350</v>
      </c>
      <c r="V2946" t="s">
        <v>8660</v>
      </c>
      <c r="W2946" s="101">
        <v>46191.673969062504</v>
      </c>
      <c r="X2946" s="1">
        <f>IFERROR(IF(H2946="","",IF(O2946=0,0.15,IF(VLOOKUP(O2946,'Source Post 14 Status (6.30.26)'!A:B,2,FALSE)=1,0.15,0.5))),0.5)</f>
        <v>0.15</v>
      </c>
      <c r="Y2946" s="6">
        <f t="shared" si="45"/>
        <v>0</v>
      </c>
    </row>
    <row r="2947" spans="1:25" x14ac:dyDescent="0.3">
      <c r="A2947" t="str">
        <f>IF(B2947=1,COUNTIF($B$2:B2947,1),"")</f>
        <v/>
      </c>
      <c r="B2947" t="str">
        <f>IF(C2947=1,COUNTIF($H$2:H2947,H2947),"")</f>
        <v/>
      </c>
      <c r="C2947">
        <f>IF(G2947=List!$P$1,1,0)</f>
        <v>0</v>
      </c>
      <c r="D2947" s="1" t="str">
        <f>IF(E2947=1,COUNTIF($E$2:E2947,1),"")</f>
        <v/>
      </c>
      <c r="E2947" s="1" t="str">
        <f>IF(H2947=List!$P$2,1,"")</f>
        <v/>
      </c>
      <c r="F2947" s="2" t="s">
        <v>11828</v>
      </c>
      <c r="G2947" s="2" t="s">
        <v>526</v>
      </c>
      <c r="H2947" s="2" t="s">
        <v>6509</v>
      </c>
      <c r="I2947" s="2" t="s">
        <v>4070</v>
      </c>
      <c r="J2947" s="2" t="s">
        <v>950</v>
      </c>
      <c r="K2947" s="2" t="s">
        <v>4103</v>
      </c>
      <c r="L2947" s="2" t="s">
        <v>4104</v>
      </c>
      <c r="M2947" s="2" t="s">
        <v>159</v>
      </c>
      <c r="N2947" s="2" t="s">
        <v>756</v>
      </c>
      <c r="O2947" s="99">
        <v>7670</v>
      </c>
      <c r="P2947" s="2" t="s">
        <v>7007</v>
      </c>
      <c r="Q2947">
        <v>308750</v>
      </c>
      <c r="R2947">
        <v>308750</v>
      </c>
      <c r="V2947" t="s">
        <v>8660</v>
      </c>
      <c r="W2947" s="101">
        <v>46191.674586574074</v>
      </c>
      <c r="X2947" s="1">
        <f>IFERROR(IF(H2947="","",IF(O2947=0,0.15,IF(VLOOKUP(O2947,'Source Post 14 Status (6.30.26)'!A:B,2,FALSE)=1,0.15,0.5))),0.5)</f>
        <v>0.5</v>
      </c>
      <c r="Y2947" s="6">
        <f t="shared" ref="Y2947:Y3010" si="46">IF(H2947="","",ROUND(MIN((T2947+U2947)*X2947,T2947),0))</f>
        <v>0</v>
      </c>
    </row>
    <row r="2948" spans="1:25" x14ac:dyDescent="0.3">
      <c r="A2948" t="str">
        <f>IF(B2948=1,COUNTIF($B$2:B2948,1),"")</f>
        <v/>
      </c>
      <c r="B2948" t="str">
        <f>IF(C2948=1,COUNTIF($H$2:H2948,H2948),"")</f>
        <v/>
      </c>
      <c r="C2948">
        <f>IF(G2948=List!$P$1,1,0)</f>
        <v>0</v>
      </c>
      <c r="D2948" s="1" t="str">
        <f>IF(E2948=1,COUNTIF($E$2:E2948,1),"")</f>
        <v/>
      </c>
      <c r="E2948" s="1" t="str">
        <f>IF(H2948=List!$P$2,1,"")</f>
        <v/>
      </c>
      <c r="F2948" s="2" t="s">
        <v>11828</v>
      </c>
      <c r="G2948" s="2" t="s">
        <v>526</v>
      </c>
      <c r="H2948" s="2" t="s">
        <v>6509</v>
      </c>
      <c r="I2948" s="2" t="s">
        <v>4070</v>
      </c>
      <c r="J2948" s="2" t="s">
        <v>950</v>
      </c>
      <c r="K2948" s="2" t="s">
        <v>4103</v>
      </c>
      <c r="L2948" s="2" t="s">
        <v>4104</v>
      </c>
      <c r="M2948" s="2" t="s">
        <v>159</v>
      </c>
      <c r="N2948" s="2" t="s">
        <v>756</v>
      </c>
      <c r="O2948" s="99">
        <v>23039</v>
      </c>
      <c r="P2948" s="2" t="s">
        <v>8480</v>
      </c>
      <c r="Q2948">
        <v>30750</v>
      </c>
      <c r="R2948">
        <v>31500</v>
      </c>
      <c r="S2948">
        <v>452375</v>
      </c>
      <c r="T2948">
        <v>220875</v>
      </c>
      <c r="U2948">
        <v>221625</v>
      </c>
      <c r="V2948" t="s">
        <v>8660</v>
      </c>
      <c r="W2948" s="101">
        <v>46191.6742753125</v>
      </c>
      <c r="X2948" s="1">
        <f>IFERROR(IF(H2948="","",IF(O2948=0,0.15,IF(VLOOKUP(O2948,'Source Post 14 Status (6.30.26)'!A:B,2,FALSE)=1,0.15,0.5))),0.5)</f>
        <v>0.15</v>
      </c>
      <c r="Y2948" s="6">
        <f t="shared" si="46"/>
        <v>66375</v>
      </c>
    </row>
    <row r="2949" spans="1:25" x14ac:dyDescent="0.3">
      <c r="A2949" t="str">
        <f>IF(B2949=1,COUNTIF($B$2:B2949,1),"")</f>
        <v/>
      </c>
      <c r="B2949" t="str">
        <f>IF(C2949=1,COUNTIF($H$2:H2949,H2949),"")</f>
        <v/>
      </c>
      <c r="C2949">
        <f>IF(G2949=List!$P$1,1,0)</f>
        <v>0</v>
      </c>
      <c r="D2949" s="1" t="str">
        <f>IF(E2949=1,COUNTIF($E$2:E2949,1),"")</f>
        <v/>
      </c>
      <c r="E2949" s="1" t="str">
        <f>IF(H2949=List!$P$2,1,"")</f>
        <v/>
      </c>
      <c r="F2949" s="2" t="s">
        <v>11828</v>
      </c>
      <c r="G2949" s="2" t="s">
        <v>526</v>
      </c>
      <c r="H2949" s="2" t="s">
        <v>6509</v>
      </c>
      <c r="I2949" s="2" t="s">
        <v>4070</v>
      </c>
      <c r="J2949" s="2" t="s">
        <v>950</v>
      </c>
      <c r="K2949" s="2" t="s">
        <v>4103</v>
      </c>
      <c r="L2949" s="2" t="s">
        <v>4104</v>
      </c>
      <c r="M2949" s="2" t="s">
        <v>159</v>
      </c>
      <c r="N2949" s="2" t="s">
        <v>756</v>
      </c>
      <c r="O2949" s="99">
        <v>26931</v>
      </c>
      <c r="P2949" s="2" t="s">
        <v>11616</v>
      </c>
      <c r="R2949">
        <v>18407</v>
      </c>
      <c r="S2949">
        <v>36550</v>
      </c>
      <c r="T2949">
        <v>18143</v>
      </c>
      <c r="U2949">
        <v>18055</v>
      </c>
      <c r="V2949" t="s">
        <v>8660</v>
      </c>
      <c r="W2949" s="101">
        <v>46191.672783761576</v>
      </c>
      <c r="X2949" s="1">
        <f>IFERROR(IF(H2949="","",IF(O2949=0,0.15,IF(VLOOKUP(O2949,'Source Post 14 Status (6.30.26)'!A:B,2,FALSE)=1,0.15,0.5))),0.5)</f>
        <v>0.15</v>
      </c>
      <c r="Y2949" s="6">
        <f t="shared" si="46"/>
        <v>5430</v>
      </c>
    </row>
    <row r="2950" spans="1:25" x14ac:dyDescent="0.3">
      <c r="A2950" t="str">
        <f>IF(B2950=1,COUNTIF($B$2:B2950,1),"")</f>
        <v/>
      </c>
      <c r="B2950" t="str">
        <f>IF(C2950=1,COUNTIF($H$2:H2950,H2950),"")</f>
        <v/>
      </c>
      <c r="C2950">
        <f>IF(G2950=List!$P$1,1,0)</f>
        <v>0</v>
      </c>
      <c r="D2950" s="1" t="str">
        <f>IF(E2950=1,COUNTIF($E$2:E2950,1),"")</f>
        <v/>
      </c>
      <c r="E2950" s="1" t="str">
        <f>IF(H2950=List!$P$2,1,"")</f>
        <v/>
      </c>
      <c r="F2950" s="2" t="s">
        <v>11828</v>
      </c>
      <c r="G2950" s="2" t="s">
        <v>526</v>
      </c>
      <c r="H2950" s="2" t="s">
        <v>6509</v>
      </c>
      <c r="I2950" s="2" t="s">
        <v>4070</v>
      </c>
      <c r="J2950" s="2" t="s">
        <v>950</v>
      </c>
      <c r="K2950" s="2" t="s">
        <v>4103</v>
      </c>
      <c r="L2950" s="2" t="s">
        <v>4104</v>
      </c>
      <c r="M2950" s="2" t="s">
        <v>159</v>
      </c>
      <c r="N2950" s="2" t="s">
        <v>756</v>
      </c>
      <c r="O2950" s="99">
        <v>0</v>
      </c>
      <c r="P2950" s="2" t="s">
        <v>8514</v>
      </c>
      <c r="W2950" s="101">
        <v>1</v>
      </c>
      <c r="X2950" s="1">
        <f>IFERROR(IF(H2950="","",IF(O2950=0,0.15,IF(VLOOKUP(O2950,'Source Post 14 Status (6.30.26)'!A:B,2,FALSE)=1,0.15,0.5))),0.5)</f>
        <v>0.15</v>
      </c>
      <c r="Y2950" s="6">
        <f t="shared" si="46"/>
        <v>0</v>
      </c>
    </row>
    <row r="2951" spans="1:25" x14ac:dyDescent="0.3">
      <c r="A2951" t="str">
        <f>IF(B2951=1,COUNTIF($B$2:B2951,1),"")</f>
        <v/>
      </c>
      <c r="B2951" t="str">
        <f>IF(C2951=1,COUNTIF($H$2:H2951,H2951),"")</f>
        <v/>
      </c>
      <c r="C2951">
        <f>IF(G2951=List!$P$1,1,0)</f>
        <v>0</v>
      </c>
      <c r="D2951" s="1" t="str">
        <f>IF(E2951=1,COUNTIF($E$2:E2951,1),"")</f>
        <v/>
      </c>
      <c r="E2951" s="1" t="str">
        <f>IF(H2951=List!$P$2,1,"")</f>
        <v/>
      </c>
      <c r="F2951" s="2" t="s">
        <v>11828</v>
      </c>
      <c r="G2951" s="2" t="s">
        <v>527</v>
      </c>
      <c r="H2951" s="2" t="s">
        <v>6510</v>
      </c>
      <c r="I2951" s="2" t="s">
        <v>4115</v>
      </c>
      <c r="J2951" s="2" t="s">
        <v>896</v>
      </c>
      <c r="K2951" s="2" t="s">
        <v>897</v>
      </c>
      <c r="L2951" s="2" t="s">
        <v>4116</v>
      </c>
      <c r="M2951" s="2" t="s">
        <v>159</v>
      </c>
      <c r="N2951" s="2" t="s">
        <v>756</v>
      </c>
      <c r="O2951" s="99">
        <v>0</v>
      </c>
      <c r="P2951" s="2" t="s">
        <v>8514</v>
      </c>
      <c r="S2951">
        <v>1500000</v>
      </c>
      <c r="T2951">
        <v>1500000</v>
      </c>
      <c r="U2951">
        <v>1500000</v>
      </c>
      <c r="V2951" t="s">
        <v>8661</v>
      </c>
      <c r="W2951" s="101">
        <v>46198.745351157406</v>
      </c>
      <c r="X2951" s="1">
        <f>IFERROR(IF(H2951="","",IF(O2951=0,0.15,IF(VLOOKUP(O2951,'Source Post 14 Status (6.30.26)'!A:B,2,FALSE)=1,0.15,0.5))),0.5)</f>
        <v>0.15</v>
      </c>
      <c r="Y2951" s="6">
        <f t="shared" si="46"/>
        <v>450000</v>
      </c>
    </row>
    <row r="2952" spans="1:25" x14ac:dyDescent="0.3">
      <c r="A2952" t="str">
        <f>IF(B2952=1,COUNTIF($B$2:B2952,1),"")</f>
        <v/>
      </c>
      <c r="B2952" t="str">
        <f>IF(C2952=1,COUNTIF($H$2:H2952,H2952),"")</f>
        <v/>
      </c>
      <c r="C2952">
        <f>IF(G2952=List!$P$1,1,0)</f>
        <v>0</v>
      </c>
      <c r="D2952" s="1" t="str">
        <f>IF(E2952=1,COUNTIF($E$2:E2952,1),"")</f>
        <v/>
      </c>
      <c r="E2952" s="1" t="str">
        <f>IF(H2952=List!$P$2,1,"")</f>
        <v/>
      </c>
      <c r="F2952" s="2" t="s">
        <v>11828</v>
      </c>
      <c r="G2952" s="2" t="s">
        <v>527</v>
      </c>
      <c r="H2952" s="2" t="s">
        <v>6510</v>
      </c>
      <c r="I2952" s="2" t="s">
        <v>4115</v>
      </c>
      <c r="J2952" s="2" t="s">
        <v>896</v>
      </c>
      <c r="K2952" s="2" t="s">
        <v>897</v>
      </c>
      <c r="L2952" s="2" t="s">
        <v>4116</v>
      </c>
      <c r="M2952" s="2" t="s">
        <v>159</v>
      </c>
      <c r="N2952" s="2" t="s">
        <v>756</v>
      </c>
      <c r="O2952" s="99">
        <v>25857</v>
      </c>
      <c r="P2952" s="2" t="s">
        <v>11618</v>
      </c>
      <c r="Q2952">
        <v>458320</v>
      </c>
      <c r="R2952">
        <v>470880</v>
      </c>
      <c r="S2952">
        <v>952400</v>
      </c>
      <c r="T2952">
        <v>481200</v>
      </c>
      <c r="U2952">
        <v>484320</v>
      </c>
      <c r="V2952" t="s">
        <v>8661</v>
      </c>
      <c r="W2952" s="101">
        <v>46198.658833761576</v>
      </c>
      <c r="X2952" s="1">
        <f>IFERROR(IF(H2952="","",IF(O2952=0,0.15,IF(VLOOKUP(O2952,'Source Post 14 Status (6.30.26)'!A:B,2,FALSE)=1,0.15,0.5))),0.5)</f>
        <v>0.15</v>
      </c>
      <c r="Y2952" s="6">
        <f t="shared" si="46"/>
        <v>144828</v>
      </c>
    </row>
    <row r="2953" spans="1:25" x14ac:dyDescent="0.3">
      <c r="A2953" t="str">
        <f>IF(B2953=1,COUNTIF($B$2:B2953,1),"")</f>
        <v/>
      </c>
      <c r="B2953" t="str">
        <f>IF(C2953=1,COUNTIF($H$2:H2953,H2953),"")</f>
        <v/>
      </c>
      <c r="C2953">
        <f>IF(G2953=List!$P$1,1,0)</f>
        <v>0</v>
      </c>
      <c r="D2953" s="1" t="str">
        <f>IF(E2953=1,COUNTIF($E$2:E2953,1),"")</f>
        <v/>
      </c>
      <c r="E2953" s="1" t="str">
        <f>IF(H2953=List!$P$2,1,"")</f>
        <v/>
      </c>
      <c r="F2953" s="2" t="s">
        <v>11828</v>
      </c>
      <c r="G2953" s="2" t="s">
        <v>527</v>
      </c>
      <c r="H2953" s="2" t="s">
        <v>6510</v>
      </c>
      <c r="I2953" s="2" t="s">
        <v>4115</v>
      </c>
      <c r="J2953" s="2" t="s">
        <v>896</v>
      </c>
      <c r="K2953" s="2" t="s">
        <v>897</v>
      </c>
      <c r="L2953" s="2" t="s">
        <v>4116</v>
      </c>
      <c r="M2953" s="2" t="s">
        <v>159</v>
      </c>
      <c r="N2953" s="2" t="s">
        <v>756</v>
      </c>
      <c r="O2953" s="99">
        <v>0</v>
      </c>
      <c r="P2953" s="2" t="s">
        <v>8513</v>
      </c>
      <c r="R2953">
        <v>1000</v>
      </c>
      <c r="S2953">
        <v>2000</v>
      </c>
      <c r="T2953">
        <v>1000</v>
      </c>
      <c r="U2953">
        <v>1000</v>
      </c>
      <c r="V2953" t="s">
        <v>8661</v>
      </c>
      <c r="W2953" s="101">
        <v>46198.677229085646</v>
      </c>
      <c r="X2953" s="1">
        <f>IFERROR(IF(H2953="","",IF(O2953=0,0.15,IF(VLOOKUP(O2953,'Source Post 14 Status (6.30.26)'!A:B,2,FALSE)=1,0.15,0.5))),0.5)</f>
        <v>0.15</v>
      </c>
      <c r="Y2953" s="6">
        <f t="shared" si="46"/>
        <v>300</v>
      </c>
    </row>
    <row r="2954" spans="1:25" x14ac:dyDescent="0.3">
      <c r="A2954" t="str">
        <f>IF(B2954=1,COUNTIF($B$2:B2954,1),"")</f>
        <v/>
      </c>
      <c r="B2954" t="str">
        <f>IF(C2954=1,COUNTIF($H$2:H2954,H2954),"")</f>
        <v/>
      </c>
      <c r="C2954">
        <f>IF(G2954=List!$P$1,1,0)</f>
        <v>0</v>
      </c>
      <c r="D2954" s="1" t="str">
        <f>IF(E2954=1,COUNTIF($E$2:E2954,1),"")</f>
        <v/>
      </c>
      <c r="E2954" s="1" t="str">
        <f>IF(H2954=List!$P$2,1,"")</f>
        <v/>
      </c>
      <c r="F2954" s="2" t="s">
        <v>11828</v>
      </c>
      <c r="G2954" s="2" t="s">
        <v>10039</v>
      </c>
      <c r="H2954" s="2" t="s">
        <v>6511</v>
      </c>
      <c r="I2954" s="2" t="s">
        <v>4115</v>
      </c>
      <c r="J2954" s="2" t="s">
        <v>900</v>
      </c>
      <c r="K2954" s="2" t="s">
        <v>922</v>
      </c>
      <c r="L2954" s="2" t="s">
        <v>1130</v>
      </c>
      <c r="M2954" s="2" t="s">
        <v>159</v>
      </c>
      <c r="N2954" s="2" t="s">
        <v>756</v>
      </c>
      <c r="O2954" s="99">
        <v>11136</v>
      </c>
      <c r="P2954" s="2" t="s">
        <v>11623</v>
      </c>
      <c r="W2954" s="101">
        <v>1</v>
      </c>
      <c r="X2954" s="1">
        <f>IFERROR(IF(H2954="","",IF(O2954=0,0.15,IF(VLOOKUP(O2954,'Source Post 14 Status (6.30.26)'!A:B,2,FALSE)=1,0.15,0.5))),0.5)</f>
        <v>0.15</v>
      </c>
      <c r="Y2954" s="6">
        <f t="shared" si="46"/>
        <v>0</v>
      </c>
    </row>
    <row r="2955" spans="1:25" x14ac:dyDescent="0.3">
      <c r="A2955" t="str">
        <f>IF(B2955=1,COUNTIF($B$2:B2955,1),"")</f>
        <v/>
      </c>
      <c r="B2955" t="str">
        <f>IF(C2955=1,COUNTIF($H$2:H2955,H2955),"")</f>
        <v/>
      </c>
      <c r="C2955">
        <f>IF(G2955=List!$P$1,1,0)</f>
        <v>0</v>
      </c>
      <c r="D2955" s="1" t="str">
        <f>IF(E2955=1,COUNTIF($E$2:E2955,1),"")</f>
        <v/>
      </c>
      <c r="E2955" s="1" t="str">
        <f>IF(H2955=List!$P$2,1,"")</f>
        <v/>
      </c>
      <c r="F2955" s="2" t="s">
        <v>11828</v>
      </c>
      <c r="G2955" s="2" t="s">
        <v>528</v>
      </c>
      <c r="H2955" s="2" t="s">
        <v>6514</v>
      </c>
      <c r="I2955" s="2" t="s">
        <v>4115</v>
      </c>
      <c r="J2955" s="2" t="s">
        <v>937</v>
      </c>
      <c r="K2955" s="2" t="s">
        <v>3209</v>
      </c>
      <c r="L2955" s="2" t="s">
        <v>4122</v>
      </c>
      <c r="M2955" s="2" t="s">
        <v>171</v>
      </c>
      <c r="N2955" s="2" t="s">
        <v>765</v>
      </c>
      <c r="O2955" s="99">
        <v>19610</v>
      </c>
      <c r="P2955" s="2" t="s">
        <v>7960</v>
      </c>
      <c r="Q2955">
        <v>560979</v>
      </c>
      <c r="R2955">
        <v>558944</v>
      </c>
      <c r="S2955">
        <v>1116515</v>
      </c>
      <c r="T2955">
        <v>557370</v>
      </c>
      <c r="V2955" t="s">
        <v>11619</v>
      </c>
      <c r="W2955" s="101">
        <v>46195.430635729164</v>
      </c>
      <c r="X2955" s="1">
        <f>IFERROR(IF(H2955="","",IF(O2955=0,0.15,IF(VLOOKUP(O2955,'Source Post 14 Status (6.30.26)'!A:B,2,FALSE)=1,0.15,0.5))),0.5)</f>
        <v>0.15</v>
      </c>
      <c r="Y2955" s="6">
        <f t="shared" si="46"/>
        <v>83606</v>
      </c>
    </row>
    <row r="2956" spans="1:25" x14ac:dyDescent="0.3">
      <c r="A2956" t="str">
        <f>IF(B2956=1,COUNTIF($B$2:B2956,1),"")</f>
        <v/>
      </c>
      <c r="B2956" t="str">
        <f>IF(C2956=1,COUNTIF($H$2:H2956,H2956),"")</f>
        <v/>
      </c>
      <c r="C2956">
        <f>IF(G2956=List!$P$1,1,0)</f>
        <v>0</v>
      </c>
      <c r="D2956" s="1" t="str">
        <f>IF(E2956=1,COUNTIF($E$2:E2956,1),"")</f>
        <v/>
      </c>
      <c r="E2956" s="1" t="str">
        <f>IF(H2956=List!$P$2,1,"")</f>
        <v/>
      </c>
      <c r="F2956" s="2" t="s">
        <v>11828</v>
      </c>
      <c r="G2956" s="2" t="s">
        <v>528</v>
      </c>
      <c r="H2956" s="2" t="s">
        <v>6514</v>
      </c>
      <c r="I2956" s="2" t="s">
        <v>4115</v>
      </c>
      <c r="J2956" s="2" t="s">
        <v>937</v>
      </c>
      <c r="K2956" s="2" t="s">
        <v>3209</v>
      </c>
      <c r="L2956" s="2" t="s">
        <v>4122</v>
      </c>
      <c r="M2956" s="2" t="s">
        <v>171</v>
      </c>
      <c r="N2956" s="2" t="s">
        <v>765</v>
      </c>
      <c r="O2956" s="99">
        <v>0</v>
      </c>
      <c r="P2956" s="2" t="s">
        <v>8513</v>
      </c>
      <c r="W2956" s="101">
        <v>1</v>
      </c>
      <c r="X2956" s="1">
        <f>IFERROR(IF(H2956="","",IF(O2956=0,0.15,IF(VLOOKUP(O2956,'Source Post 14 Status (6.30.26)'!A:B,2,FALSE)=1,0.15,0.5))),0.5)</f>
        <v>0.15</v>
      </c>
      <c r="Y2956" s="6">
        <f t="shared" si="46"/>
        <v>0</v>
      </c>
    </row>
    <row r="2957" spans="1:25" x14ac:dyDescent="0.3">
      <c r="A2957" t="str">
        <f>IF(B2957=1,COUNTIF($B$2:B2957,1),"")</f>
        <v/>
      </c>
      <c r="B2957" t="str">
        <f>IF(C2957=1,COUNTIF($H$2:H2957,H2957),"")</f>
        <v/>
      </c>
      <c r="C2957">
        <f>IF(G2957=List!$P$1,1,0)</f>
        <v>0</v>
      </c>
      <c r="D2957" s="1" t="str">
        <f>IF(E2957=1,COUNTIF($E$2:E2957,1),"")</f>
        <v/>
      </c>
      <c r="E2957" s="1" t="str">
        <f>IF(H2957=List!$P$2,1,"")</f>
        <v/>
      </c>
      <c r="F2957" s="2" t="s">
        <v>11828</v>
      </c>
      <c r="G2957" s="2" t="s">
        <v>528</v>
      </c>
      <c r="H2957" s="2" t="s">
        <v>6516</v>
      </c>
      <c r="I2957" s="2" t="s">
        <v>4115</v>
      </c>
      <c r="J2957" s="2" t="s">
        <v>937</v>
      </c>
      <c r="K2957" s="2" t="s">
        <v>3209</v>
      </c>
      <c r="L2957" s="2" t="s">
        <v>4122</v>
      </c>
      <c r="M2957" s="2" t="s">
        <v>168</v>
      </c>
      <c r="N2957" s="2" t="s">
        <v>800</v>
      </c>
      <c r="O2957" s="99">
        <v>15022</v>
      </c>
      <c r="P2957" s="2" t="s">
        <v>7449</v>
      </c>
      <c r="Q2957">
        <v>367091</v>
      </c>
      <c r="R2957">
        <v>363041</v>
      </c>
      <c r="S2957">
        <v>733732</v>
      </c>
      <c r="T2957">
        <v>365491</v>
      </c>
      <c r="U2957">
        <v>366141</v>
      </c>
      <c r="V2957" t="s">
        <v>11619</v>
      </c>
      <c r="W2957" s="101">
        <v>46195.432833217594</v>
      </c>
      <c r="X2957" s="1">
        <f>IFERROR(IF(H2957="","",IF(O2957=0,0.15,IF(VLOOKUP(O2957,'Source Post 14 Status (6.30.26)'!A:B,2,FALSE)=1,0.15,0.5))),0.5)</f>
        <v>0.15</v>
      </c>
      <c r="Y2957" s="6">
        <f t="shared" si="46"/>
        <v>109745</v>
      </c>
    </row>
    <row r="2958" spans="1:25" x14ac:dyDescent="0.3">
      <c r="A2958" t="str">
        <f>IF(B2958=1,COUNTIF($B$2:B2958,1),"")</f>
        <v/>
      </c>
      <c r="B2958" t="str">
        <f>IF(C2958=1,COUNTIF($H$2:H2958,H2958),"")</f>
        <v/>
      </c>
      <c r="C2958">
        <f>IF(G2958=List!$P$1,1,0)</f>
        <v>0</v>
      </c>
      <c r="D2958" s="1" t="str">
        <f>IF(E2958=1,COUNTIF($E$2:E2958,1),"")</f>
        <v/>
      </c>
      <c r="E2958" s="1" t="str">
        <f>IF(H2958=List!$P$2,1,"")</f>
        <v/>
      </c>
      <c r="F2958" s="2" t="s">
        <v>11828</v>
      </c>
      <c r="G2958" s="2" t="s">
        <v>528</v>
      </c>
      <c r="H2958" s="2" t="s">
        <v>6516</v>
      </c>
      <c r="I2958" s="2" t="s">
        <v>4115</v>
      </c>
      <c r="J2958" s="2" t="s">
        <v>937</v>
      </c>
      <c r="K2958" s="2" t="s">
        <v>3209</v>
      </c>
      <c r="L2958" s="2" t="s">
        <v>4122</v>
      </c>
      <c r="M2958" s="2" t="s">
        <v>168</v>
      </c>
      <c r="N2958" s="2" t="s">
        <v>800</v>
      </c>
      <c r="O2958" s="99">
        <v>0</v>
      </c>
      <c r="P2958" s="2" t="s">
        <v>8513</v>
      </c>
      <c r="W2958" s="101">
        <v>1</v>
      </c>
      <c r="X2958" s="1">
        <f>IFERROR(IF(H2958="","",IF(O2958=0,0.15,IF(VLOOKUP(O2958,'Source Post 14 Status (6.30.26)'!A:B,2,FALSE)=1,0.15,0.5))),0.5)</f>
        <v>0.15</v>
      </c>
      <c r="Y2958" s="6">
        <f t="shared" si="46"/>
        <v>0</v>
      </c>
    </row>
    <row r="2959" spans="1:25" x14ac:dyDescent="0.3">
      <c r="A2959" t="str">
        <f>IF(B2959=1,COUNTIF($B$2:B2959,1),"")</f>
        <v/>
      </c>
      <c r="B2959" t="str">
        <f>IF(C2959=1,COUNTIF($H$2:H2959,H2959),"")</f>
        <v/>
      </c>
      <c r="C2959">
        <f>IF(G2959=List!$P$1,1,0)</f>
        <v>0</v>
      </c>
      <c r="D2959" s="1" t="str">
        <f>IF(E2959=1,COUNTIF($E$2:E2959,1),"")</f>
        <v/>
      </c>
      <c r="E2959" s="1" t="str">
        <f>IF(H2959=List!$P$2,1,"")</f>
        <v/>
      </c>
      <c r="F2959" s="2" t="s">
        <v>11828</v>
      </c>
      <c r="G2959" s="2" t="s">
        <v>528</v>
      </c>
      <c r="H2959" s="2" t="s">
        <v>6517</v>
      </c>
      <c r="I2959" s="2" t="s">
        <v>4115</v>
      </c>
      <c r="J2959" s="2" t="s">
        <v>937</v>
      </c>
      <c r="K2959" s="2" t="s">
        <v>3209</v>
      </c>
      <c r="L2959" s="2" t="s">
        <v>4122</v>
      </c>
      <c r="M2959" s="2" t="s">
        <v>169</v>
      </c>
      <c r="N2959" s="2" t="s">
        <v>802</v>
      </c>
      <c r="O2959" s="99">
        <v>0</v>
      </c>
      <c r="P2959" s="2" t="s">
        <v>8513</v>
      </c>
      <c r="W2959" s="101">
        <v>1</v>
      </c>
      <c r="X2959" s="1">
        <f>IFERROR(IF(H2959="","",IF(O2959=0,0.15,IF(VLOOKUP(O2959,'Source Post 14 Status (6.30.26)'!A:B,2,FALSE)=1,0.15,0.5))),0.5)</f>
        <v>0.15</v>
      </c>
      <c r="Y2959" s="6">
        <f t="shared" si="46"/>
        <v>0</v>
      </c>
    </row>
    <row r="2960" spans="1:25" x14ac:dyDescent="0.3">
      <c r="A2960" t="str">
        <f>IF(B2960=1,COUNTIF($B$2:B2960,1),"")</f>
        <v/>
      </c>
      <c r="B2960" t="str">
        <f>IF(C2960=1,COUNTIF($H$2:H2960,H2960),"")</f>
        <v/>
      </c>
      <c r="C2960">
        <f>IF(G2960=List!$P$1,1,0)</f>
        <v>0</v>
      </c>
      <c r="D2960" s="1" t="str">
        <f>IF(E2960=1,COUNTIF($E$2:E2960,1),"")</f>
        <v/>
      </c>
      <c r="E2960" s="1" t="str">
        <f>IF(H2960=List!$P$2,1,"")</f>
        <v/>
      </c>
      <c r="F2960" s="2" t="s">
        <v>11828</v>
      </c>
      <c r="G2960" s="2" t="s">
        <v>528</v>
      </c>
      <c r="H2960" s="2" t="s">
        <v>6517</v>
      </c>
      <c r="I2960" s="2" t="s">
        <v>4115</v>
      </c>
      <c r="J2960" s="2" t="s">
        <v>937</v>
      </c>
      <c r="K2960" s="2" t="s">
        <v>3209</v>
      </c>
      <c r="L2960" s="2" t="s">
        <v>4122</v>
      </c>
      <c r="M2960" s="2" t="s">
        <v>169</v>
      </c>
      <c r="N2960" s="2" t="s">
        <v>802</v>
      </c>
      <c r="O2960" s="99">
        <v>19611</v>
      </c>
      <c r="P2960" s="2" t="s">
        <v>7961</v>
      </c>
      <c r="Q2960">
        <v>560979</v>
      </c>
      <c r="R2960">
        <v>558944</v>
      </c>
      <c r="S2960">
        <v>1116515</v>
      </c>
      <c r="T2960">
        <v>557370</v>
      </c>
      <c r="V2960" t="s">
        <v>11619</v>
      </c>
      <c r="W2960" s="101">
        <v>46195.435588310182</v>
      </c>
      <c r="X2960" s="1">
        <f>IFERROR(IF(H2960="","",IF(O2960=0,0.15,IF(VLOOKUP(O2960,'Source Post 14 Status (6.30.26)'!A:B,2,FALSE)=1,0.15,0.5))),0.5)</f>
        <v>0.15</v>
      </c>
      <c r="Y2960" s="6">
        <f t="shared" si="46"/>
        <v>83606</v>
      </c>
    </row>
    <row r="2961" spans="1:25" x14ac:dyDescent="0.3">
      <c r="A2961" t="str">
        <f>IF(B2961=1,COUNTIF($B$2:B2961,1),"")</f>
        <v/>
      </c>
      <c r="B2961" t="str">
        <f>IF(C2961=1,COUNTIF($H$2:H2961,H2961),"")</f>
        <v/>
      </c>
      <c r="C2961">
        <f>IF(G2961=List!$P$1,1,0)</f>
        <v>0</v>
      </c>
      <c r="D2961" s="1" t="str">
        <f>IF(E2961=1,COUNTIF($E$2:E2961,1),"")</f>
        <v/>
      </c>
      <c r="E2961" s="1" t="str">
        <f>IF(H2961=List!$P$2,1,"")</f>
        <v/>
      </c>
      <c r="F2961" s="2" t="s">
        <v>11828</v>
      </c>
      <c r="G2961" s="2" t="s">
        <v>528</v>
      </c>
      <c r="H2961" s="2" t="s">
        <v>6517</v>
      </c>
      <c r="I2961" s="2" t="s">
        <v>4115</v>
      </c>
      <c r="J2961" s="2" t="s">
        <v>937</v>
      </c>
      <c r="K2961" s="2" t="s">
        <v>3209</v>
      </c>
      <c r="L2961" s="2" t="s">
        <v>4122</v>
      </c>
      <c r="M2961" s="2" t="s">
        <v>169</v>
      </c>
      <c r="N2961" s="2" t="s">
        <v>802</v>
      </c>
      <c r="O2961" s="99">
        <v>0</v>
      </c>
      <c r="P2961" s="2" t="s">
        <v>8514</v>
      </c>
      <c r="W2961" s="101">
        <v>1</v>
      </c>
      <c r="X2961" s="1">
        <f>IFERROR(IF(H2961="","",IF(O2961=0,0.15,IF(VLOOKUP(O2961,'Source Post 14 Status (6.30.26)'!A:B,2,FALSE)=1,0.15,0.5))),0.5)</f>
        <v>0.15</v>
      </c>
      <c r="Y2961" s="6">
        <f t="shared" si="46"/>
        <v>0</v>
      </c>
    </row>
    <row r="2962" spans="1:25" x14ac:dyDescent="0.3">
      <c r="A2962" t="str">
        <f>IF(B2962=1,COUNTIF($B$2:B2962,1),"")</f>
        <v/>
      </c>
      <c r="B2962" t="str">
        <f>IF(C2962=1,COUNTIF($H$2:H2962,H2962),"")</f>
        <v/>
      </c>
      <c r="C2962">
        <f>IF(G2962=List!$P$1,1,0)</f>
        <v>0</v>
      </c>
      <c r="D2962" s="1" t="str">
        <f>IF(E2962=1,COUNTIF($E$2:E2962,1),"")</f>
        <v/>
      </c>
      <c r="E2962" s="1" t="str">
        <f>IF(H2962=List!$P$2,1,"")</f>
        <v/>
      </c>
      <c r="F2962" s="2" t="s">
        <v>11828</v>
      </c>
      <c r="G2962" s="2" t="s">
        <v>528</v>
      </c>
      <c r="H2962" s="2" t="s">
        <v>6513</v>
      </c>
      <c r="I2962" s="2" t="s">
        <v>4115</v>
      </c>
      <c r="J2962" s="2" t="s">
        <v>937</v>
      </c>
      <c r="K2962" s="2" t="s">
        <v>3209</v>
      </c>
      <c r="L2962" s="2" t="s">
        <v>4122</v>
      </c>
      <c r="M2962" s="2" t="s">
        <v>170</v>
      </c>
      <c r="N2962" s="2" t="s">
        <v>763</v>
      </c>
      <c r="O2962" s="99">
        <v>10856</v>
      </c>
      <c r="P2962" s="2" t="s">
        <v>7221</v>
      </c>
      <c r="Q2962">
        <v>253259</v>
      </c>
      <c r="R2962">
        <v>245634</v>
      </c>
      <c r="S2962">
        <v>513293</v>
      </c>
      <c r="T2962">
        <v>257484</v>
      </c>
      <c r="U2962">
        <v>254609</v>
      </c>
      <c r="V2962" t="s">
        <v>11619</v>
      </c>
      <c r="W2962" s="101">
        <v>46195.429707488423</v>
      </c>
      <c r="X2962" s="1">
        <f>IFERROR(IF(H2962="","",IF(O2962=0,0.15,IF(VLOOKUP(O2962,'Source Post 14 Status (6.30.26)'!A:B,2,FALSE)=1,0.15,0.5))),0.5)</f>
        <v>0.15</v>
      </c>
      <c r="Y2962" s="6">
        <f t="shared" si="46"/>
        <v>76814</v>
      </c>
    </row>
    <row r="2963" spans="1:25" x14ac:dyDescent="0.3">
      <c r="A2963" t="str">
        <f>IF(B2963=1,COUNTIF($B$2:B2963,1),"")</f>
        <v/>
      </c>
      <c r="B2963" t="str">
        <f>IF(C2963=1,COUNTIF($H$2:H2963,H2963),"")</f>
        <v/>
      </c>
      <c r="C2963">
        <f>IF(G2963=List!$P$1,1,0)</f>
        <v>0</v>
      </c>
      <c r="D2963" s="1" t="str">
        <f>IF(E2963=1,COUNTIF($E$2:E2963,1),"")</f>
        <v/>
      </c>
      <c r="E2963" s="1" t="str">
        <f>IF(H2963=List!$P$2,1,"")</f>
        <v/>
      </c>
      <c r="F2963" s="2" t="s">
        <v>11828</v>
      </c>
      <c r="G2963" s="2" t="s">
        <v>528</v>
      </c>
      <c r="H2963" s="2" t="s">
        <v>6513</v>
      </c>
      <c r="I2963" s="2" t="s">
        <v>4115</v>
      </c>
      <c r="J2963" s="2" t="s">
        <v>937</v>
      </c>
      <c r="K2963" s="2" t="s">
        <v>3209</v>
      </c>
      <c r="L2963" s="2" t="s">
        <v>4122</v>
      </c>
      <c r="M2963" s="2" t="s">
        <v>170</v>
      </c>
      <c r="N2963" s="2" t="s">
        <v>763</v>
      </c>
      <c r="O2963" s="99">
        <v>0</v>
      </c>
      <c r="P2963" s="2" t="s">
        <v>8513</v>
      </c>
      <c r="W2963" s="101">
        <v>1</v>
      </c>
      <c r="X2963" s="1">
        <f>IFERROR(IF(H2963="","",IF(O2963=0,0.15,IF(VLOOKUP(O2963,'Source Post 14 Status (6.30.26)'!A:B,2,FALSE)=1,0.15,0.5))),0.5)</f>
        <v>0.15</v>
      </c>
      <c r="Y2963" s="6">
        <f t="shared" si="46"/>
        <v>0</v>
      </c>
    </row>
    <row r="2964" spans="1:25" x14ac:dyDescent="0.3">
      <c r="A2964" t="str">
        <f>IF(B2964=1,COUNTIF($B$2:B2964,1),"")</f>
        <v/>
      </c>
      <c r="B2964" t="str">
        <f>IF(C2964=1,COUNTIF($H$2:H2964,H2964),"")</f>
        <v/>
      </c>
      <c r="C2964">
        <f>IF(G2964=List!$P$1,1,0)</f>
        <v>0</v>
      </c>
      <c r="D2964" s="1" t="str">
        <f>IF(E2964=1,COUNTIF($E$2:E2964,1),"")</f>
        <v/>
      </c>
      <c r="E2964" s="1" t="str">
        <f>IF(H2964=List!$P$2,1,"")</f>
        <v/>
      </c>
      <c r="F2964" s="2" t="s">
        <v>11828</v>
      </c>
      <c r="G2964" s="2" t="s">
        <v>528</v>
      </c>
      <c r="H2964" s="2" t="s">
        <v>6512</v>
      </c>
      <c r="I2964" s="2" t="s">
        <v>4115</v>
      </c>
      <c r="J2964" s="2" t="s">
        <v>937</v>
      </c>
      <c r="K2964" s="2" t="s">
        <v>3209</v>
      </c>
      <c r="L2964" s="2" t="s">
        <v>4122</v>
      </c>
      <c r="M2964" s="2" t="s">
        <v>179</v>
      </c>
      <c r="N2964" s="2" t="s">
        <v>761</v>
      </c>
      <c r="O2964" s="99">
        <v>10855</v>
      </c>
      <c r="P2964" s="2" t="s">
        <v>7220</v>
      </c>
      <c r="Q2964">
        <v>399663</v>
      </c>
      <c r="R2964">
        <v>385275</v>
      </c>
      <c r="S2964">
        <v>797200</v>
      </c>
      <c r="T2964">
        <v>401313</v>
      </c>
      <c r="U2964">
        <v>391213</v>
      </c>
      <c r="V2964" t="s">
        <v>11619</v>
      </c>
      <c r="W2964" s="101">
        <v>46195.427883599536</v>
      </c>
      <c r="X2964" s="1">
        <f>IFERROR(IF(H2964="","",IF(O2964=0,0.15,IF(VLOOKUP(O2964,'Source Post 14 Status (6.30.26)'!A:B,2,FALSE)=1,0.15,0.5))),0.5)</f>
        <v>0.15</v>
      </c>
      <c r="Y2964" s="6">
        <f t="shared" si="46"/>
        <v>118879</v>
      </c>
    </row>
    <row r="2965" spans="1:25" x14ac:dyDescent="0.3">
      <c r="A2965" t="str">
        <f>IF(B2965=1,COUNTIF($B$2:B2965,1),"")</f>
        <v/>
      </c>
      <c r="B2965" t="str">
        <f>IF(C2965=1,COUNTIF($H$2:H2965,H2965),"")</f>
        <v/>
      </c>
      <c r="C2965">
        <f>IF(G2965=List!$P$1,1,0)</f>
        <v>0</v>
      </c>
      <c r="D2965" s="1" t="str">
        <f>IF(E2965=1,COUNTIF($E$2:E2965,1),"")</f>
        <v/>
      </c>
      <c r="E2965" s="1" t="str">
        <f>IF(H2965=List!$P$2,1,"")</f>
        <v/>
      </c>
      <c r="F2965" s="2" t="s">
        <v>11828</v>
      </c>
      <c r="G2965" s="2" t="s">
        <v>528</v>
      </c>
      <c r="H2965" s="2" t="s">
        <v>6512</v>
      </c>
      <c r="I2965" s="2" t="s">
        <v>4115</v>
      </c>
      <c r="J2965" s="2" t="s">
        <v>937</v>
      </c>
      <c r="K2965" s="2" t="s">
        <v>3209</v>
      </c>
      <c r="L2965" s="2" t="s">
        <v>4122</v>
      </c>
      <c r="M2965" s="2" t="s">
        <v>179</v>
      </c>
      <c r="N2965" s="2" t="s">
        <v>761</v>
      </c>
      <c r="O2965" s="99">
        <v>0</v>
      </c>
      <c r="P2965" s="2" t="s">
        <v>8513</v>
      </c>
      <c r="W2965" s="101">
        <v>1</v>
      </c>
      <c r="X2965" s="1">
        <f>IFERROR(IF(H2965="","",IF(O2965=0,0.15,IF(VLOOKUP(O2965,'Source Post 14 Status (6.30.26)'!A:B,2,FALSE)=1,0.15,0.5))),0.5)</f>
        <v>0.15</v>
      </c>
      <c r="Y2965" s="6">
        <f t="shared" si="46"/>
        <v>0</v>
      </c>
    </row>
    <row r="2966" spans="1:25" x14ac:dyDescent="0.3">
      <c r="A2966" t="str">
        <f>IF(B2966=1,COUNTIF($B$2:B2966,1),"")</f>
        <v/>
      </c>
      <c r="B2966" t="str">
        <f>IF(C2966=1,COUNTIF($H$2:H2966,H2966),"")</f>
        <v/>
      </c>
      <c r="C2966">
        <f>IF(G2966=List!$P$1,1,0)</f>
        <v>0</v>
      </c>
      <c r="D2966" s="1" t="str">
        <f>IF(E2966=1,COUNTIF($E$2:E2966,1),"")</f>
        <v/>
      </c>
      <c r="E2966" s="1" t="str">
        <f>IF(H2966=List!$P$2,1,"")</f>
        <v/>
      </c>
      <c r="F2966" s="2" t="s">
        <v>11828</v>
      </c>
      <c r="G2966" s="2" t="s">
        <v>528</v>
      </c>
      <c r="H2966" s="2" t="s">
        <v>6512</v>
      </c>
      <c r="I2966" s="2" t="s">
        <v>4115</v>
      </c>
      <c r="J2966" s="2" t="s">
        <v>937</v>
      </c>
      <c r="K2966" s="2" t="s">
        <v>3209</v>
      </c>
      <c r="L2966" s="2" t="s">
        <v>4122</v>
      </c>
      <c r="M2966" s="2" t="s">
        <v>179</v>
      </c>
      <c r="N2966" s="2" t="s">
        <v>761</v>
      </c>
      <c r="O2966" s="99">
        <v>0</v>
      </c>
      <c r="P2966" s="2" t="s">
        <v>8514</v>
      </c>
      <c r="S2966">
        <v>2610822</v>
      </c>
      <c r="T2966">
        <v>1304200</v>
      </c>
      <c r="U2966">
        <v>1302800</v>
      </c>
      <c r="V2966" t="s">
        <v>11619</v>
      </c>
      <c r="W2966" s="101">
        <v>46197.462340428239</v>
      </c>
      <c r="X2966" s="1">
        <f>IFERROR(IF(H2966="","",IF(O2966=0,0.15,IF(VLOOKUP(O2966,'Source Post 14 Status (6.30.26)'!A:B,2,FALSE)=1,0.15,0.5))),0.5)</f>
        <v>0.15</v>
      </c>
      <c r="Y2966" s="6">
        <f t="shared" si="46"/>
        <v>391050</v>
      </c>
    </row>
    <row r="2967" spans="1:25" x14ac:dyDescent="0.3">
      <c r="A2967" t="str">
        <f>IF(B2967=1,COUNTIF($B$2:B2967,1),"")</f>
        <v/>
      </c>
      <c r="B2967" t="str">
        <f>IF(C2967=1,COUNTIF($H$2:H2967,H2967),"")</f>
        <v/>
      </c>
      <c r="C2967">
        <f>IF(G2967=List!$P$1,1,0)</f>
        <v>0</v>
      </c>
      <c r="D2967" s="1" t="str">
        <f>IF(E2967=1,COUNTIF($E$2:E2967,1),"")</f>
        <v/>
      </c>
      <c r="E2967" s="1" t="str">
        <f>IF(H2967=List!$P$2,1,"")</f>
        <v/>
      </c>
      <c r="F2967" s="2" t="s">
        <v>11828</v>
      </c>
      <c r="G2967" s="2" t="s">
        <v>528</v>
      </c>
      <c r="H2967" s="2" t="s">
        <v>6515</v>
      </c>
      <c r="I2967" s="2" t="s">
        <v>4115</v>
      </c>
      <c r="J2967" s="2" t="s">
        <v>937</v>
      </c>
      <c r="K2967" s="2" t="s">
        <v>3209</v>
      </c>
      <c r="L2967" s="2" t="s">
        <v>4122</v>
      </c>
      <c r="M2967" s="2" t="s">
        <v>194</v>
      </c>
      <c r="N2967" s="2" t="s">
        <v>767</v>
      </c>
      <c r="O2967" s="99">
        <v>22993</v>
      </c>
      <c r="P2967" s="2" t="s">
        <v>11620</v>
      </c>
      <c r="Q2967">
        <v>298435</v>
      </c>
      <c r="R2967">
        <v>297767</v>
      </c>
      <c r="V2967" t="s">
        <v>11619</v>
      </c>
      <c r="W2967" s="101">
        <v>46195.431760335647</v>
      </c>
      <c r="X2967" s="1">
        <f>IFERROR(IF(H2967="","",IF(O2967=0,0.15,IF(VLOOKUP(O2967,'Source Post 14 Status (6.30.26)'!A:B,2,FALSE)=1,0.15,0.5))),0.5)</f>
        <v>0.15</v>
      </c>
      <c r="Y2967" s="6">
        <f t="shared" si="46"/>
        <v>0</v>
      </c>
    </row>
    <row r="2968" spans="1:25" x14ac:dyDescent="0.3">
      <c r="A2968" t="str">
        <f>IF(B2968=1,COUNTIF($B$2:B2968,1),"")</f>
        <v/>
      </c>
      <c r="B2968" t="str">
        <f>IF(C2968=1,COUNTIF($H$2:H2968,H2968),"")</f>
        <v/>
      </c>
      <c r="C2968">
        <f>IF(G2968=List!$P$1,1,0)</f>
        <v>0</v>
      </c>
      <c r="D2968" s="1" t="str">
        <f>IF(E2968=1,COUNTIF($E$2:E2968,1),"")</f>
        <v/>
      </c>
      <c r="E2968" s="1" t="str">
        <f>IF(H2968=List!$P$2,1,"")</f>
        <v/>
      </c>
      <c r="F2968" s="2" t="s">
        <v>11828</v>
      </c>
      <c r="G2968" s="2" t="s">
        <v>528</v>
      </c>
      <c r="H2968" s="2" t="s">
        <v>6515</v>
      </c>
      <c r="I2968" s="2" t="s">
        <v>4115</v>
      </c>
      <c r="J2968" s="2" t="s">
        <v>937</v>
      </c>
      <c r="K2968" s="2" t="s">
        <v>3209</v>
      </c>
      <c r="L2968" s="2" t="s">
        <v>4122</v>
      </c>
      <c r="M2968" s="2" t="s">
        <v>194</v>
      </c>
      <c r="N2968" s="2" t="s">
        <v>767</v>
      </c>
      <c r="O2968" s="99">
        <v>0</v>
      </c>
      <c r="P2968" s="2" t="s">
        <v>8514</v>
      </c>
      <c r="W2968" s="101">
        <v>1</v>
      </c>
      <c r="X2968" s="1">
        <f>IFERROR(IF(H2968="","",IF(O2968=0,0.15,IF(VLOOKUP(O2968,'Source Post 14 Status (6.30.26)'!A:B,2,FALSE)=1,0.15,0.5))),0.5)</f>
        <v>0.15</v>
      </c>
      <c r="Y2968" s="6">
        <f t="shared" si="46"/>
        <v>0</v>
      </c>
    </row>
    <row r="2969" spans="1:25" x14ac:dyDescent="0.3">
      <c r="A2969" t="str">
        <f>IF(B2969=1,COUNTIF($B$2:B2969,1),"")</f>
        <v/>
      </c>
      <c r="B2969" t="str">
        <f>IF(C2969=1,COUNTIF($H$2:H2969,H2969),"")</f>
        <v/>
      </c>
      <c r="C2969">
        <f>IF(G2969=List!$P$1,1,0)</f>
        <v>0</v>
      </c>
      <c r="D2969" s="1" t="str">
        <f>IF(E2969=1,COUNTIF($E$2:E2969,1),"")</f>
        <v/>
      </c>
      <c r="E2969" s="1" t="str">
        <f>IF(H2969=List!$P$2,1,"")</f>
        <v/>
      </c>
      <c r="F2969" s="2" t="s">
        <v>11828</v>
      </c>
      <c r="G2969" s="2" t="s">
        <v>529</v>
      </c>
      <c r="H2969" s="2" t="s">
        <v>6519</v>
      </c>
      <c r="I2969" s="2" t="s">
        <v>4115</v>
      </c>
      <c r="J2969" s="2" t="s">
        <v>937</v>
      </c>
      <c r="K2969" s="2" t="s">
        <v>4124</v>
      </c>
      <c r="L2969" s="2" t="s">
        <v>4125</v>
      </c>
      <c r="M2969" s="2" t="s">
        <v>159</v>
      </c>
      <c r="N2969" s="2" t="s">
        <v>756</v>
      </c>
      <c r="O2969" s="99">
        <v>21030</v>
      </c>
      <c r="P2969" s="2" t="s">
        <v>8112</v>
      </c>
      <c r="Q2969">
        <v>56176</v>
      </c>
      <c r="R2969">
        <v>60629</v>
      </c>
      <c r="S2969">
        <v>119341</v>
      </c>
      <c r="T2969">
        <v>58713</v>
      </c>
      <c r="U2969">
        <v>58073</v>
      </c>
      <c r="V2969" t="s">
        <v>11043</v>
      </c>
      <c r="W2969" s="101">
        <v>46199.592971956015</v>
      </c>
      <c r="X2969" s="1">
        <f>IFERROR(IF(H2969="","",IF(O2969=0,0.15,IF(VLOOKUP(O2969,'Source Post 14 Status (6.30.26)'!A:B,2,FALSE)=1,0.15,0.5))),0.5)</f>
        <v>0.15</v>
      </c>
      <c r="Y2969" s="6">
        <f t="shared" si="46"/>
        <v>17518</v>
      </c>
    </row>
    <row r="2970" spans="1:25" x14ac:dyDescent="0.3">
      <c r="A2970" t="str">
        <f>IF(B2970=1,COUNTIF($B$2:B2970,1),"")</f>
        <v/>
      </c>
      <c r="B2970" t="str">
        <f>IF(C2970=1,COUNTIF($H$2:H2970,H2970),"")</f>
        <v/>
      </c>
      <c r="C2970">
        <f>IF(G2970=List!$P$1,1,0)</f>
        <v>0</v>
      </c>
      <c r="D2970" s="1" t="str">
        <f>IF(E2970=1,COUNTIF($E$2:E2970,1),"")</f>
        <v/>
      </c>
      <c r="E2970" s="1" t="str">
        <f>IF(H2970=List!$P$2,1,"")</f>
        <v/>
      </c>
      <c r="F2970" s="2" t="s">
        <v>11828</v>
      </c>
      <c r="G2970" s="2" t="s">
        <v>529</v>
      </c>
      <c r="H2970" s="2" t="s">
        <v>6520</v>
      </c>
      <c r="I2970" s="2" t="s">
        <v>4115</v>
      </c>
      <c r="J2970" s="2" t="s">
        <v>937</v>
      </c>
      <c r="K2970" s="2" t="s">
        <v>4124</v>
      </c>
      <c r="L2970" s="2" t="s">
        <v>4125</v>
      </c>
      <c r="M2970" s="2" t="s">
        <v>167</v>
      </c>
      <c r="N2970" s="2" t="s">
        <v>779</v>
      </c>
      <c r="O2970" s="99">
        <v>0</v>
      </c>
      <c r="P2970" s="2" t="s">
        <v>8513</v>
      </c>
      <c r="W2970" s="101">
        <v>1</v>
      </c>
      <c r="X2970" s="1">
        <f>IFERROR(IF(H2970="","",IF(O2970=0,0.15,IF(VLOOKUP(O2970,'Source Post 14 Status (6.30.26)'!A:B,2,FALSE)=1,0.15,0.5))),0.5)</f>
        <v>0.15</v>
      </c>
      <c r="Y2970" s="6">
        <f t="shared" si="46"/>
        <v>0</v>
      </c>
    </row>
    <row r="2971" spans="1:25" x14ac:dyDescent="0.3">
      <c r="A2971" t="str">
        <f>IF(B2971=1,COUNTIF($B$2:B2971,1),"")</f>
        <v/>
      </c>
      <c r="B2971" t="str">
        <f>IF(C2971=1,COUNTIF($H$2:H2971,H2971),"")</f>
        <v/>
      </c>
      <c r="C2971">
        <f>IF(G2971=List!$P$1,1,0)</f>
        <v>0</v>
      </c>
      <c r="D2971" s="1" t="str">
        <f>IF(E2971=1,COUNTIF($E$2:E2971,1),"")</f>
        <v/>
      </c>
      <c r="E2971" s="1" t="str">
        <f>IF(H2971=List!$P$2,1,"")</f>
        <v/>
      </c>
      <c r="F2971" s="2" t="s">
        <v>11828</v>
      </c>
      <c r="G2971" s="2" t="s">
        <v>529</v>
      </c>
      <c r="H2971" s="2" t="s">
        <v>6520</v>
      </c>
      <c r="I2971" s="2" t="s">
        <v>4115</v>
      </c>
      <c r="J2971" s="2" t="s">
        <v>937</v>
      </c>
      <c r="K2971" s="2" t="s">
        <v>4124</v>
      </c>
      <c r="L2971" s="2" t="s">
        <v>4125</v>
      </c>
      <c r="M2971" s="2" t="s">
        <v>167</v>
      </c>
      <c r="N2971" s="2" t="s">
        <v>779</v>
      </c>
      <c r="O2971" s="99">
        <v>10295</v>
      </c>
      <c r="P2971" s="2" t="s">
        <v>7154</v>
      </c>
      <c r="Q2971">
        <v>131000</v>
      </c>
      <c r="R2971">
        <v>131000</v>
      </c>
      <c r="S2971">
        <v>260000</v>
      </c>
      <c r="T2971">
        <v>129500</v>
      </c>
      <c r="U2971">
        <v>129500</v>
      </c>
      <c r="V2971" t="s">
        <v>11043</v>
      </c>
      <c r="W2971" s="101">
        <v>46199.593964699074</v>
      </c>
      <c r="X2971" s="1">
        <f>IFERROR(IF(H2971="","",IF(O2971=0,0.15,IF(VLOOKUP(O2971,'Source Post 14 Status (6.30.26)'!A:B,2,FALSE)=1,0.15,0.5))),0.5)</f>
        <v>0.15</v>
      </c>
      <c r="Y2971" s="6">
        <f t="shared" si="46"/>
        <v>38850</v>
      </c>
    </row>
    <row r="2972" spans="1:25" x14ac:dyDescent="0.3">
      <c r="A2972" t="str">
        <f>IF(B2972=1,COUNTIF($B$2:B2972,1),"")</f>
        <v/>
      </c>
      <c r="B2972" t="str">
        <f>IF(C2972=1,COUNTIF($H$2:H2972,H2972),"")</f>
        <v/>
      </c>
      <c r="C2972">
        <f>IF(G2972=List!$P$1,1,0)</f>
        <v>0</v>
      </c>
      <c r="D2972" s="1" t="str">
        <f>IF(E2972=1,COUNTIF($E$2:E2972,1),"")</f>
        <v/>
      </c>
      <c r="E2972" s="1" t="str">
        <f>IF(H2972=List!$P$2,1,"")</f>
        <v/>
      </c>
      <c r="F2972" s="2" t="s">
        <v>11828</v>
      </c>
      <c r="G2972" s="2" t="s">
        <v>530</v>
      </c>
      <c r="H2972" s="2" t="s">
        <v>6522</v>
      </c>
      <c r="I2972" s="2" t="s">
        <v>4115</v>
      </c>
      <c r="J2972" s="2" t="s">
        <v>950</v>
      </c>
      <c r="K2972" s="2" t="s">
        <v>4130</v>
      </c>
      <c r="L2972" s="2" t="s">
        <v>4131</v>
      </c>
      <c r="M2972" s="2" t="s">
        <v>159</v>
      </c>
      <c r="N2972" s="2" t="s">
        <v>756</v>
      </c>
      <c r="O2972" s="99">
        <v>16519</v>
      </c>
      <c r="P2972" s="2" t="s">
        <v>7612</v>
      </c>
      <c r="Q2972">
        <v>237000</v>
      </c>
      <c r="R2972">
        <v>237000</v>
      </c>
      <c r="S2972">
        <v>477000</v>
      </c>
      <c r="T2972">
        <v>237500</v>
      </c>
      <c r="U2972">
        <v>237500</v>
      </c>
      <c r="V2972" t="s">
        <v>12945</v>
      </c>
      <c r="W2972" s="101">
        <v>46204.447917673613</v>
      </c>
      <c r="X2972" s="1">
        <f>IFERROR(IF(H2972="","",IF(O2972=0,0.15,IF(VLOOKUP(O2972,'Source Post 14 Status (6.30.26)'!A:B,2,FALSE)=1,0.15,0.5))),0.5)</f>
        <v>0.15</v>
      </c>
      <c r="Y2972" s="6">
        <f t="shared" si="46"/>
        <v>71250</v>
      </c>
    </row>
    <row r="2973" spans="1:25" x14ac:dyDescent="0.3">
      <c r="A2973" t="str">
        <f>IF(B2973=1,COUNTIF($B$2:B2973,1),"")</f>
        <v/>
      </c>
      <c r="B2973" t="str">
        <f>IF(C2973=1,COUNTIF($H$2:H2973,H2973),"")</f>
        <v/>
      </c>
      <c r="C2973">
        <f>IF(G2973=List!$P$1,1,0)</f>
        <v>0</v>
      </c>
      <c r="D2973" s="1" t="str">
        <f>IF(E2973=1,COUNTIF($E$2:E2973,1),"")</f>
        <v/>
      </c>
      <c r="E2973" s="1" t="str">
        <f>IF(H2973=List!$P$2,1,"")</f>
        <v/>
      </c>
      <c r="F2973" s="2" t="s">
        <v>11828</v>
      </c>
      <c r="G2973" s="2" t="s">
        <v>530</v>
      </c>
      <c r="H2973" s="2" t="s">
        <v>6522</v>
      </c>
      <c r="I2973" s="2" t="s">
        <v>4115</v>
      </c>
      <c r="J2973" s="2" t="s">
        <v>950</v>
      </c>
      <c r="K2973" s="2" t="s">
        <v>4130</v>
      </c>
      <c r="L2973" s="2" t="s">
        <v>4131</v>
      </c>
      <c r="M2973" s="2" t="s">
        <v>159</v>
      </c>
      <c r="N2973" s="2" t="s">
        <v>756</v>
      </c>
      <c r="O2973" s="99">
        <v>25779</v>
      </c>
      <c r="P2973" s="2" t="s">
        <v>8492</v>
      </c>
      <c r="Q2973">
        <v>1499500</v>
      </c>
      <c r="R2973">
        <v>1498500</v>
      </c>
      <c r="S2973">
        <v>4040000</v>
      </c>
      <c r="T2973">
        <v>1639500</v>
      </c>
      <c r="U2973">
        <v>1639500</v>
      </c>
      <c r="V2973" t="s">
        <v>12945</v>
      </c>
      <c r="W2973" s="101">
        <v>46204.464024108798</v>
      </c>
      <c r="X2973" s="1">
        <f>IFERROR(IF(H2973="","",IF(O2973=0,0.15,IF(VLOOKUP(O2973,'Source Post 14 Status (6.30.26)'!A:B,2,FALSE)=1,0.15,0.5))),0.5)</f>
        <v>0.15</v>
      </c>
      <c r="Y2973" s="6">
        <f t="shared" si="46"/>
        <v>491850</v>
      </c>
    </row>
    <row r="2974" spans="1:25" x14ac:dyDescent="0.3">
      <c r="A2974" t="str">
        <f>IF(B2974=1,COUNTIF($B$2:B2974,1),"")</f>
        <v/>
      </c>
      <c r="B2974" t="str">
        <f>IF(C2974=1,COUNTIF($H$2:H2974,H2974),"")</f>
        <v/>
      </c>
      <c r="C2974">
        <f>IF(G2974=List!$P$1,1,0)</f>
        <v>0</v>
      </c>
      <c r="D2974" s="1" t="str">
        <f>IF(E2974=1,COUNTIF($E$2:E2974,1),"")</f>
        <v/>
      </c>
      <c r="E2974" s="1" t="str">
        <f>IF(H2974=List!$P$2,1,"")</f>
        <v/>
      </c>
      <c r="F2974" s="2" t="s">
        <v>11828</v>
      </c>
      <c r="G2974" s="2" t="s">
        <v>530</v>
      </c>
      <c r="H2974" s="2" t="s">
        <v>6522</v>
      </c>
      <c r="I2974" s="2" t="s">
        <v>4115</v>
      </c>
      <c r="J2974" s="2" t="s">
        <v>950</v>
      </c>
      <c r="K2974" s="2" t="s">
        <v>4130</v>
      </c>
      <c r="L2974" s="2" t="s">
        <v>4131</v>
      </c>
      <c r="M2974" s="2" t="s">
        <v>159</v>
      </c>
      <c r="N2974" s="2" t="s">
        <v>756</v>
      </c>
      <c r="O2974" s="99">
        <v>0</v>
      </c>
      <c r="P2974" s="2" t="s">
        <v>8512</v>
      </c>
      <c r="W2974" s="101">
        <v>1</v>
      </c>
      <c r="X2974" s="1">
        <f>IFERROR(IF(H2974="","",IF(O2974=0,0.15,IF(VLOOKUP(O2974,'Source Post 14 Status (6.30.26)'!A:B,2,FALSE)=1,0.15,0.5))),0.5)</f>
        <v>0.15</v>
      </c>
      <c r="Y2974" s="6">
        <f t="shared" si="46"/>
        <v>0</v>
      </c>
    </row>
    <row r="2975" spans="1:25" x14ac:dyDescent="0.3">
      <c r="A2975" t="str">
        <f>IF(B2975=1,COUNTIF($B$2:B2975,1),"")</f>
        <v/>
      </c>
      <c r="B2975" t="str">
        <f>IF(C2975=1,COUNTIF($H$2:H2975,H2975),"")</f>
        <v/>
      </c>
      <c r="C2975">
        <f>IF(G2975=List!$P$1,1,0)</f>
        <v>0</v>
      </c>
      <c r="D2975" s="1" t="str">
        <f>IF(E2975=1,COUNTIF($E$2:E2975,1),"")</f>
        <v/>
      </c>
      <c r="E2975" s="1" t="str">
        <f>IF(H2975=List!$P$2,1,"")</f>
        <v/>
      </c>
      <c r="F2975" s="2" t="s">
        <v>11828</v>
      </c>
      <c r="G2975" s="2" t="s">
        <v>530</v>
      </c>
      <c r="H2975" s="2" t="s">
        <v>6522</v>
      </c>
      <c r="I2975" s="2" t="s">
        <v>4115</v>
      </c>
      <c r="J2975" s="2" t="s">
        <v>950</v>
      </c>
      <c r="K2975" s="2" t="s">
        <v>4130</v>
      </c>
      <c r="L2975" s="2" t="s">
        <v>4131</v>
      </c>
      <c r="M2975" s="2" t="s">
        <v>159</v>
      </c>
      <c r="N2975" s="2" t="s">
        <v>756</v>
      </c>
      <c r="O2975" s="99">
        <v>15618</v>
      </c>
      <c r="P2975" s="2" t="s">
        <v>7487</v>
      </c>
      <c r="Q2975">
        <v>344932</v>
      </c>
      <c r="R2975">
        <v>345025</v>
      </c>
      <c r="S2975">
        <v>680101</v>
      </c>
      <c r="V2975" t="s">
        <v>12945</v>
      </c>
      <c r="W2975" s="101">
        <v>46204.460699768519</v>
      </c>
      <c r="X2975" s="1">
        <f>IFERROR(IF(H2975="","",IF(O2975=0,0.15,IF(VLOOKUP(O2975,'Source Post 14 Status (6.30.26)'!A:B,2,FALSE)=1,0.15,0.5))),0.5)</f>
        <v>0.15</v>
      </c>
      <c r="Y2975" s="6">
        <f t="shared" si="46"/>
        <v>0</v>
      </c>
    </row>
    <row r="2976" spans="1:25" x14ac:dyDescent="0.3">
      <c r="A2976" t="str">
        <f>IF(B2976=1,COUNTIF($B$2:B2976,1),"")</f>
        <v/>
      </c>
      <c r="B2976" t="str">
        <f>IF(C2976=1,COUNTIF($H$2:H2976,H2976),"")</f>
        <v/>
      </c>
      <c r="C2976">
        <f>IF(G2976=List!$P$1,1,0)</f>
        <v>0</v>
      </c>
      <c r="D2976" s="1" t="str">
        <f>IF(E2976=1,COUNTIF($E$2:E2976,1),"")</f>
        <v/>
      </c>
      <c r="E2976" s="1" t="str">
        <f>IF(H2976=List!$P$2,1,"")</f>
        <v/>
      </c>
      <c r="F2976" s="2" t="s">
        <v>11828</v>
      </c>
      <c r="G2976" s="2" t="s">
        <v>530</v>
      </c>
      <c r="H2976" s="2" t="s">
        <v>6522</v>
      </c>
      <c r="I2976" s="2" t="s">
        <v>4115</v>
      </c>
      <c r="J2976" s="2" t="s">
        <v>950</v>
      </c>
      <c r="K2976" s="2" t="s">
        <v>4130</v>
      </c>
      <c r="L2976" s="2" t="s">
        <v>4131</v>
      </c>
      <c r="M2976" s="2" t="s">
        <v>159</v>
      </c>
      <c r="N2976" s="2" t="s">
        <v>756</v>
      </c>
      <c r="O2976" s="99">
        <v>13585</v>
      </c>
      <c r="P2976" s="2" t="s">
        <v>7392</v>
      </c>
      <c r="Q2976">
        <v>1628000</v>
      </c>
      <c r="R2976">
        <v>1628000</v>
      </c>
      <c r="S2976">
        <v>1606000</v>
      </c>
      <c r="V2976" t="s">
        <v>12945</v>
      </c>
      <c r="W2976" s="101">
        <v>46204.461087384261</v>
      </c>
      <c r="X2976" s="1">
        <f>IFERROR(IF(H2976="","",IF(O2976=0,0.15,IF(VLOOKUP(O2976,'Source Post 14 Status (6.30.26)'!A:B,2,FALSE)=1,0.15,0.5))),0.5)</f>
        <v>0.15</v>
      </c>
      <c r="Y2976" s="6">
        <f t="shared" si="46"/>
        <v>0</v>
      </c>
    </row>
    <row r="2977" spans="1:25" x14ac:dyDescent="0.3">
      <c r="A2977" t="str">
        <f>IF(B2977=1,COUNTIF($B$2:B2977,1),"")</f>
        <v/>
      </c>
      <c r="B2977" t="str">
        <f>IF(C2977=1,COUNTIF($H$2:H2977,H2977),"")</f>
        <v/>
      </c>
      <c r="C2977">
        <f>IF(G2977=List!$P$1,1,0)</f>
        <v>0</v>
      </c>
      <c r="D2977" s="1" t="str">
        <f>IF(E2977=1,COUNTIF($E$2:E2977,1),"")</f>
        <v/>
      </c>
      <c r="E2977" s="1" t="str">
        <f>IF(H2977=List!$P$2,1,"")</f>
        <v/>
      </c>
      <c r="F2977" s="2" t="s">
        <v>11828</v>
      </c>
      <c r="G2977" s="2" t="s">
        <v>530</v>
      </c>
      <c r="H2977" s="2" t="s">
        <v>6522</v>
      </c>
      <c r="I2977" s="2" t="s">
        <v>4115</v>
      </c>
      <c r="J2977" s="2" t="s">
        <v>950</v>
      </c>
      <c r="K2977" s="2" t="s">
        <v>4130</v>
      </c>
      <c r="L2977" s="2" t="s">
        <v>4131</v>
      </c>
      <c r="M2977" s="2" t="s">
        <v>159</v>
      </c>
      <c r="N2977" s="2" t="s">
        <v>756</v>
      </c>
      <c r="O2977" s="99">
        <v>17515</v>
      </c>
      <c r="P2977" s="2" t="s">
        <v>7745</v>
      </c>
      <c r="Q2977">
        <v>129500</v>
      </c>
      <c r="R2977">
        <v>129500</v>
      </c>
      <c r="S2977">
        <v>662000</v>
      </c>
      <c r="T2977">
        <v>978500</v>
      </c>
      <c r="U2977">
        <v>978500</v>
      </c>
      <c r="V2977" t="s">
        <v>12945</v>
      </c>
      <c r="W2977" s="101">
        <v>46204.461549618056</v>
      </c>
      <c r="X2977" s="1">
        <f>IFERROR(IF(H2977="","",IF(O2977=0,0.15,IF(VLOOKUP(O2977,'Source Post 14 Status (6.30.26)'!A:B,2,FALSE)=1,0.15,0.5))),0.5)</f>
        <v>0.5</v>
      </c>
      <c r="Y2977" s="6">
        <f t="shared" si="46"/>
        <v>978500</v>
      </c>
    </row>
    <row r="2978" spans="1:25" x14ac:dyDescent="0.3">
      <c r="A2978" t="str">
        <f>IF(B2978=1,COUNTIF($B$2:B2978,1),"")</f>
        <v/>
      </c>
      <c r="B2978" t="str">
        <f>IF(C2978=1,COUNTIF($H$2:H2978,H2978),"")</f>
        <v/>
      </c>
      <c r="C2978">
        <f>IF(G2978=List!$P$1,1,0)</f>
        <v>0</v>
      </c>
      <c r="D2978" s="1" t="str">
        <f>IF(E2978=1,COUNTIF($E$2:E2978,1),"")</f>
        <v/>
      </c>
      <c r="E2978" s="1" t="str">
        <f>IF(H2978=List!$P$2,1,"")</f>
        <v/>
      </c>
      <c r="F2978" s="2" t="s">
        <v>11828</v>
      </c>
      <c r="G2978" s="2" t="s">
        <v>530</v>
      </c>
      <c r="H2978" s="2" t="s">
        <v>6522</v>
      </c>
      <c r="I2978" s="2" t="s">
        <v>4115</v>
      </c>
      <c r="J2978" s="2" t="s">
        <v>950</v>
      </c>
      <c r="K2978" s="2" t="s">
        <v>4130</v>
      </c>
      <c r="L2978" s="2" t="s">
        <v>4131</v>
      </c>
      <c r="M2978" s="2" t="s">
        <v>159</v>
      </c>
      <c r="N2978" s="2" t="s">
        <v>756</v>
      </c>
      <c r="O2978" s="99">
        <v>20790</v>
      </c>
      <c r="P2978" s="2" t="s">
        <v>8204</v>
      </c>
      <c r="Q2978">
        <v>832000</v>
      </c>
      <c r="R2978">
        <v>832000</v>
      </c>
      <c r="S2978">
        <v>1664000</v>
      </c>
      <c r="T2978">
        <v>1602500</v>
      </c>
      <c r="U2978">
        <v>1602500</v>
      </c>
      <c r="V2978" t="s">
        <v>12945</v>
      </c>
      <c r="W2978" s="101">
        <v>46204.450587384257</v>
      </c>
      <c r="X2978" s="1">
        <f>IFERROR(IF(H2978="","",IF(O2978=0,0.15,IF(VLOOKUP(O2978,'Source Post 14 Status (6.30.26)'!A:B,2,FALSE)=1,0.15,0.5))),0.5)</f>
        <v>0.15</v>
      </c>
      <c r="Y2978" s="6">
        <f t="shared" si="46"/>
        <v>480750</v>
      </c>
    </row>
    <row r="2979" spans="1:25" x14ac:dyDescent="0.3">
      <c r="A2979" t="str">
        <f>IF(B2979=1,COUNTIF($B$2:B2979,1),"")</f>
        <v/>
      </c>
      <c r="B2979" t="str">
        <f>IF(C2979=1,COUNTIF($H$2:H2979,H2979),"")</f>
        <v/>
      </c>
      <c r="C2979">
        <f>IF(G2979=List!$P$1,1,0)</f>
        <v>0</v>
      </c>
      <c r="D2979" s="1" t="str">
        <f>IF(E2979=1,COUNTIF($E$2:E2979,1),"")</f>
        <v/>
      </c>
      <c r="E2979" s="1" t="str">
        <f>IF(H2979=List!$P$2,1,"")</f>
        <v/>
      </c>
      <c r="F2979" s="2" t="s">
        <v>11828</v>
      </c>
      <c r="G2979" s="2" t="s">
        <v>530</v>
      </c>
      <c r="H2979" s="2" t="s">
        <v>6522</v>
      </c>
      <c r="I2979" s="2" t="s">
        <v>4115</v>
      </c>
      <c r="J2979" s="2" t="s">
        <v>950</v>
      </c>
      <c r="K2979" s="2" t="s">
        <v>4130</v>
      </c>
      <c r="L2979" s="2" t="s">
        <v>4131</v>
      </c>
      <c r="M2979" s="2" t="s">
        <v>159</v>
      </c>
      <c r="N2979" s="2" t="s">
        <v>756</v>
      </c>
      <c r="O2979" s="99">
        <v>22885</v>
      </c>
      <c r="P2979" s="2" t="s">
        <v>8448</v>
      </c>
      <c r="Q2979">
        <v>622625</v>
      </c>
      <c r="R2979">
        <v>623750</v>
      </c>
      <c r="S2979">
        <v>768375</v>
      </c>
      <c r="V2979" t="s">
        <v>12945</v>
      </c>
      <c r="W2979" s="101">
        <v>46204.451650497685</v>
      </c>
      <c r="X2979" s="1">
        <f>IFERROR(IF(H2979="","",IF(O2979=0,0.15,IF(VLOOKUP(O2979,'Source Post 14 Status (6.30.26)'!A:B,2,FALSE)=1,0.15,0.5))),0.5)</f>
        <v>0.15</v>
      </c>
      <c r="Y2979" s="6">
        <f t="shared" si="46"/>
        <v>0</v>
      </c>
    </row>
    <row r="2980" spans="1:25" x14ac:dyDescent="0.3">
      <c r="A2980" t="str">
        <f>IF(B2980=1,COUNTIF($B$2:B2980,1),"")</f>
        <v/>
      </c>
      <c r="B2980" t="str">
        <f>IF(C2980=1,COUNTIF($H$2:H2980,H2980),"")</f>
        <v/>
      </c>
      <c r="C2980">
        <f>IF(G2980=List!$P$1,1,0)</f>
        <v>0</v>
      </c>
      <c r="D2980" s="1" t="str">
        <f>IF(E2980=1,COUNTIF($E$2:E2980,1),"")</f>
        <v/>
      </c>
      <c r="E2980" s="1" t="str">
        <f>IF(H2980=List!$P$2,1,"")</f>
        <v/>
      </c>
      <c r="F2980" s="2" t="s">
        <v>11828</v>
      </c>
      <c r="G2980" s="2" t="s">
        <v>530</v>
      </c>
      <c r="H2980" s="2" t="s">
        <v>6522</v>
      </c>
      <c r="I2980" s="2" t="s">
        <v>4115</v>
      </c>
      <c r="J2980" s="2" t="s">
        <v>950</v>
      </c>
      <c r="K2980" s="2" t="s">
        <v>4130</v>
      </c>
      <c r="L2980" s="2" t="s">
        <v>4131</v>
      </c>
      <c r="M2980" s="2" t="s">
        <v>159</v>
      </c>
      <c r="N2980" s="2" t="s">
        <v>756</v>
      </c>
      <c r="O2980" s="99">
        <v>0</v>
      </c>
      <c r="P2980" s="2" t="s">
        <v>8514</v>
      </c>
      <c r="S2980">
        <v>500000</v>
      </c>
      <c r="T2980">
        <v>500000</v>
      </c>
      <c r="U2980">
        <v>500000</v>
      </c>
      <c r="V2980" t="s">
        <v>12945</v>
      </c>
      <c r="W2980" s="101">
        <v>46204.647133101855</v>
      </c>
      <c r="X2980" s="1">
        <f>IFERROR(IF(H2980="","",IF(O2980=0,0.15,IF(VLOOKUP(O2980,'Source Post 14 Status (6.30.26)'!A:B,2,FALSE)=1,0.15,0.5))),0.5)</f>
        <v>0.15</v>
      </c>
      <c r="Y2980" s="6">
        <f t="shared" si="46"/>
        <v>150000</v>
      </c>
    </row>
    <row r="2981" spans="1:25" x14ac:dyDescent="0.3">
      <c r="A2981" t="str">
        <f>IF(B2981=1,COUNTIF($B$2:B2981,1),"")</f>
        <v/>
      </c>
      <c r="B2981" t="str">
        <f>IF(C2981=1,COUNTIF($H$2:H2981,H2981),"")</f>
        <v/>
      </c>
      <c r="C2981">
        <f>IF(G2981=List!$P$1,1,0)</f>
        <v>0</v>
      </c>
      <c r="D2981" s="1" t="str">
        <f>IF(E2981=1,COUNTIF($E$2:E2981,1),"")</f>
        <v/>
      </c>
      <c r="E2981" s="1" t="str">
        <f>IF(H2981=List!$P$2,1,"")</f>
        <v/>
      </c>
      <c r="F2981" s="2" t="s">
        <v>11828</v>
      </c>
      <c r="G2981" s="2" t="s">
        <v>530</v>
      </c>
      <c r="H2981" s="2" t="s">
        <v>6522</v>
      </c>
      <c r="I2981" s="2" t="s">
        <v>4115</v>
      </c>
      <c r="J2981" s="2" t="s">
        <v>950</v>
      </c>
      <c r="K2981" s="2" t="s">
        <v>4130</v>
      </c>
      <c r="L2981" s="2" t="s">
        <v>4131</v>
      </c>
      <c r="M2981" s="2" t="s">
        <v>159</v>
      </c>
      <c r="N2981" s="2" t="s">
        <v>756</v>
      </c>
      <c r="O2981" s="99">
        <v>0</v>
      </c>
      <c r="P2981" s="2" t="s">
        <v>8513</v>
      </c>
      <c r="S2981">
        <v>12000</v>
      </c>
      <c r="V2981" t="s">
        <v>12945</v>
      </c>
      <c r="W2981" s="101">
        <v>46204.462781400463</v>
      </c>
      <c r="X2981" s="1">
        <f>IFERROR(IF(H2981="","",IF(O2981=0,0.15,IF(VLOOKUP(O2981,'Source Post 14 Status (6.30.26)'!A:B,2,FALSE)=1,0.15,0.5))),0.5)</f>
        <v>0.15</v>
      </c>
      <c r="Y2981" s="6">
        <f t="shared" si="46"/>
        <v>0</v>
      </c>
    </row>
    <row r="2982" spans="1:25" x14ac:dyDescent="0.3">
      <c r="A2982" t="str">
        <f>IF(B2982=1,COUNTIF($B$2:B2982,1),"")</f>
        <v/>
      </c>
      <c r="B2982" t="str">
        <f>IF(C2982=1,COUNTIF($H$2:H2982,H2982),"")</f>
        <v/>
      </c>
      <c r="C2982">
        <f>IF(G2982=List!$P$1,1,0)</f>
        <v>0</v>
      </c>
      <c r="D2982" s="1" t="str">
        <f>IF(E2982=1,COUNTIF($E$2:E2982,1),"")</f>
        <v/>
      </c>
      <c r="E2982" s="1" t="str">
        <f>IF(H2982=List!$P$2,1,"")</f>
        <v/>
      </c>
      <c r="F2982" s="2" t="s">
        <v>11828</v>
      </c>
      <c r="G2982" s="2" t="s">
        <v>531</v>
      </c>
      <c r="H2982" s="2" t="s">
        <v>6523</v>
      </c>
      <c r="I2982" s="2" t="s">
        <v>4115</v>
      </c>
      <c r="J2982" s="2" t="s">
        <v>950</v>
      </c>
      <c r="K2982" s="2" t="s">
        <v>4133</v>
      </c>
      <c r="L2982" s="2" t="s">
        <v>4134</v>
      </c>
      <c r="M2982" s="2" t="s">
        <v>159</v>
      </c>
      <c r="N2982" s="2" t="s">
        <v>756</v>
      </c>
      <c r="O2982" s="99">
        <v>0</v>
      </c>
      <c r="P2982" s="2" t="s">
        <v>8514</v>
      </c>
      <c r="W2982" s="101">
        <v>1</v>
      </c>
      <c r="X2982" s="1">
        <f>IFERROR(IF(H2982="","",IF(O2982=0,0.15,IF(VLOOKUP(O2982,'Source Post 14 Status (6.30.26)'!A:B,2,FALSE)=1,0.15,0.5))),0.5)</f>
        <v>0.15</v>
      </c>
      <c r="Y2982" s="6">
        <f t="shared" si="46"/>
        <v>0</v>
      </c>
    </row>
    <row r="2983" spans="1:25" x14ac:dyDescent="0.3">
      <c r="A2983" t="str">
        <f>IF(B2983=1,COUNTIF($B$2:B2983,1),"")</f>
        <v/>
      </c>
      <c r="B2983" t="str">
        <f>IF(C2983=1,COUNTIF($H$2:H2983,H2983),"")</f>
        <v/>
      </c>
      <c r="C2983">
        <f>IF(G2983=List!$P$1,1,0)</f>
        <v>0</v>
      </c>
      <c r="D2983" s="1" t="str">
        <f>IF(E2983=1,COUNTIF($E$2:E2983,1),"")</f>
        <v/>
      </c>
      <c r="E2983" s="1" t="str">
        <f>IF(H2983=List!$P$2,1,"")</f>
        <v/>
      </c>
      <c r="F2983" s="2" t="s">
        <v>11828</v>
      </c>
      <c r="G2983" s="2" t="s">
        <v>531</v>
      </c>
      <c r="H2983" s="2" t="s">
        <v>6523</v>
      </c>
      <c r="I2983" s="2" t="s">
        <v>4115</v>
      </c>
      <c r="J2983" s="2" t="s">
        <v>950</v>
      </c>
      <c r="K2983" s="2" t="s">
        <v>4133</v>
      </c>
      <c r="L2983" s="2" t="s">
        <v>4134</v>
      </c>
      <c r="M2983" s="2" t="s">
        <v>159</v>
      </c>
      <c r="N2983" s="2" t="s">
        <v>756</v>
      </c>
      <c r="O2983" s="99">
        <v>16411</v>
      </c>
      <c r="P2983" s="2" t="s">
        <v>7572</v>
      </c>
      <c r="Q2983">
        <v>1745500</v>
      </c>
      <c r="R2983">
        <v>1745500</v>
      </c>
      <c r="S2983">
        <v>4799000</v>
      </c>
      <c r="T2983">
        <v>2401000</v>
      </c>
      <c r="U2983">
        <v>2401000</v>
      </c>
      <c r="V2983" t="s">
        <v>11621</v>
      </c>
      <c r="W2983" s="101">
        <v>46198.555336840276</v>
      </c>
      <c r="X2983" s="1">
        <f>IFERROR(IF(H2983="","",IF(O2983=0,0.15,IF(VLOOKUP(O2983,'Source Post 14 Status (6.30.26)'!A:B,2,FALSE)=1,0.15,0.5))),0.5)</f>
        <v>0.15</v>
      </c>
      <c r="Y2983" s="6">
        <f t="shared" si="46"/>
        <v>720300</v>
      </c>
    </row>
    <row r="2984" spans="1:25" x14ac:dyDescent="0.3">
      <c r="A2984" t="str">
        <f>IF(B2984=1,COUNTIF($B$2:B2984,1),"")</f>
        <v/>
      </c>
      <c r="B2984" t="str">
        <f>IF(C2984=1,COUNTIF($H$2:H2984,H2984),"")</f>
        <v/>
      </c>
      <c r="C2984">
        <f>IF(G2984=List!$P$1,1,0)</f>
        <v>0</v>
      </c>
      <c r="D2984" s="1" t="str">
        <f>IF(E2984=1,COUNTIF($E$2:E2984,1),"")</f>
        <v/>
      </c>
      <c r="E2984" s="1" t="str">
        <f>IF(H2984=List!$P$2,1,"")</f>
        <v/>
      </c>
      <c r="F2984" s="2" t="s">
        <v>11828</v>
      </c>
      <c r="G2984" s="2" t="s">
        <v>531</v>
      </c>
      <c r="H2984" s="2" t="s">
        <v>6523</v>
      </c>
      <c r="I2984" s="2" t="s">
        <v>4115</v>
      </c>
      <c r="J2984" s="2" t="s">
        <v>950</v>
      </c>
      <c r="K2984" s="2" t="s">
        <v>4133</v>
      </c>
      <c r="L2984" s="2" t="s">
        <v>4134</v>
      </c>
      <c r="M2984" s="2" t="s">
        <v>159</v>
      </c>
      <c r="N2984" s="2" t="s">
        <v>756</v>
      </c>
      <c r="O2984" s="99">
        <v>16692</v>
      </c>
      <c r="P2984" s="2" t="s">
        <v>7581</v>
      </c>
      <c r="Q2984">
        <v>1107475</v>
      </c>
      <c r="R2984">
        <v>1088350</v>
      </c>
      <c r="S2984">
        <v>2128700</v>
      </c>
      <c r="T2984">
        <v>1039975</v>
      </c>
      <c r="U2984">
        <v>1025100</v>
      </c>
      <c r="V2984" t="s">
        <v>11621</v>
      </c>
      <c r="W2984" s="101">
        <v>46198.55975778935</v>
      </c>
      <c r="X2984" s="1">
        <f>IFERROR(IF(H2984="","",IF(O2984=0,0.15,IF(VLOOKUP(O2984,'Source Post 14 Status (6.30.26)'!A:B,2,FALSE)=1,0.15,0.5))),0.5)</f>
        <v>0.15</v>
      </c>
      <c r="Y2984" s="6">
        <f t="shared" si="46"/>
        <v>309761</v>
      </c>
    </row>
    <row r="2985" spans="1:25" x14ac:dyDescent="0.3">
      <c r="A2985" t="str">
        <f>IF(B2985=1,COUNTIF($B$2:B2985,1),"")</f>
        <v/>
      </c>
      <c r="B2985" t="str">
        <f>IF(C2985=1,COUNTIF($H$2:H2985,H2985),"")</f>
        <v/>
      </c>
      <c r="C2985">
        <f>IF(G2985=List!$P$1,1,0)</f>
        <v>0</v>
      </c>
      <c r="D2985" s="1" t="str">
        <f>IF(E2985=1,COUNTIF($E$2:E2985,1),"")</f>
        <v/>
      </c>
      <c r="E2985" s="1" t="str">
        <f>IF(H2985=List!$P$2,1,"")</f>
        <v/>
      </c>
      <c r="F2985" s="2" t="s">
        <v>11828</v>
      </c>
      <c r="G2985" s="2" t="s">
        <v>531</v>
      </c>
      <c r="H2985" s="2" t="s">
        <v>6523</v>
      </c>
      <c r="I2985" s="2" t="s">
        <v>4115</v>
      </c>
      <c r="J2985" s="2" t="s">
        <v>950</v>
      </c>
      <c r="K2985" s="2" t="s">
        <v>4133</v>
      </c>
      <c r="L2985" s="2" t="s">
        <v>4134</v>
      </c>
      <c r="M2985" s="2" t="s">
        <v>159</v>
      </c>
      <c r="N2985" s="2" t="s">
        <v>756</v>
      </c>
      <c r="O2985" s="99">
        <v>24672</v>
      </c>
      <c r="P2985" s="2" t="s">
        <v>8492</v>
      </c>
      <c r="Q2985">
        <v>1225000</v>
      </c>
      <c r="R2985">
        <v>861000</v>
      </c>
      <c r="S2985">
        <v>1727000</v>
      </c>
      <c r="T2985">
        <v>863500</v>
      </c>
      <c r="U2985">
        <v>863500</v>
      </c>
      <c r="V2985" t="s">
        <v>11621</v>
      </c>
      <c r="W2985" s="101">
        <v>46198.555962650462</v>
      </c>
      <c r="X2985" s="1">
        <f>IFERROR(IF(H2985="","",IF(O2985=0,0.15,IF(VLOOKUP(O2985,'Source Post 14 Status (6.30.26)'!A:B,2,FALSE)=1,0.15,0.5))),0.5)</f>
        <v>0.15</v>
      </c>
      <c r="Y2985" s="6">
        <f t="shared" si="46"/>
        <v>259050</v>
      </c>
    </row>
    <row r="2986" spans="1:25" x14ac:dyDescent="0.3">
      <c r="A2986" t="str">
        <f>IF(B2986=1,COUNTIF($B$2:B2986,1),"")</f>
        <v/>
      </c>
      <c r="B2986" t="str">
        <f>IF(C2986=1,COUNTIF($H$2:H2986,H2986),"")</f>
        <v/>
      </c>
      <c r="C2986">
        <f>IF(G2986=List!$P$1,1,0)</f>
        <v>0</v>
      </c>
      <c r="D2986" s="1" t="str">
        <f>IF(E2986=1,COUNTIF($E$2:E2986,1),"")</f>
        <v/>
      </c>
      <c r="E2986" s="1" t="str">
        <f>IF(H2986=List!$P$2,1,"")</f>
        <v/>
      </c>
      <c r="F2986" s="2" t="s">
        <v>11828</v>
      </c>
      <c r="G2986" s="2" t="s">
        <v>531</v>
      </c>
      <c r="H2986" s="2" t="s">
        <v>6523</v>
      </c>
      <c r="I2986" s="2" t="s">
        <v>4115</v>
      </c>
      <c r="J2986" s="2" t="s">
        <v>950</v>
      </c>
      <c r="K2986" s="2" t="s">
        <v>4133</v>
      </c>
      <c r="L2986" s="2" t="s">
        <v>4134</v>
      </c>
      <c r="M2986" s="2" t="s">
        <v>159</v>
      </c>
      <c r="N2986" s="2" t="s">
        <v>756</v>
      </c>
      <c r="O2986" s="99">
        <v>0</v>
      </c>
      <c r="P2986" s="2" t="s">
        <v>8513</v>
      </c>
      <c r="Q2986">
        <v>4850</v>
      </c>
      <c r="R2986">
        <v>7500</v>
      </c>
      <c r="S2986">
        <v>12500</v>
      </c>
      <c r="T2986">
        <v>6250</v>
      </c>
      <c r="U2986">
        <v>6250</v>
      </c>
      <c r="V2986" t="s">
        <v>11621</v>
      </c>
      <c r="W2986" s="101">
        <v>46198.563234606481</v>
      </c>
      <c r="X2986" s="1">
        <f>IFERROR(IF(H2986="","",IF(O2986=0,0.15,IF(VLOOKUP(O2986,'Source Post 14 Status (6.30.26)'!A:B,2,FALSE)=1,0.15,0.5))),0.5)</f>
        <v>0.15</v>
      </c>
      <c r="Y2986" s="6">
        <f t="shared" si="46"/>
        <v>1875</v>
      </c>
    </row>
    <row r="2987" spans="1:25" x14ac:dyDescent="0.3">
      <c r="A2987" t="str">
        <f>IF(B2987=1,COUNTIF($B$2:B2987,1),"")</f>
        <v/>
      </c>
      <c r="B2987" t="str">
        <f>IF(C2987=1,COUNTIF($H$2:H2987,H2987),"")</f>
        <v/>
      </c>
      <c r="C2987">
        <f>IF(G2987=List!$P$1,1,0)</f>
        <v>0</v>
      </c>
      <c r="D2987" s="1" t="str">
        <f>IF(E2987=1,COUNTIF($E$2:E2987,1),"")</f>
        <v/>
      </c>
      <c r="E2987" s="1" t="str">
        <f>IF(H2987=List!$P$2,1,"")</f>
        <v/>
      </c>
      <c r="F2987" s="2" t="s">
        <v>11828</v>
      </c>
      <c r="G2987" s="2" t="s">
        <v>531</v>
      </c>
      <c r="H2987" s="2" t="s">
        <v>6523</v>
      </c>
      <c r="I2987" s="2" t="s">
        <v>4115</v>
      </c>
      <c r="J2987" s="2" t="s">
        <v>950</v>
      </c>
      <c r="K2987" s="2" t="s">
        <v>4133</v>
      </c>
      <c r="L2987" s="2" t="s">
        <v>4134</v>
      </c>
      <c r="M2987" s="2" t="s">
        <v>159</v>
      </c>
      <c r="N2987" s="2" t="s">
        <v>756</v>
      </c>
      <c r="O2987" s="99">
        <v>10770</v>
      </c>
      <c r="P2987" s="2" t="s">
        <v>7209</v>
      </c>
      <c r="Q2987">
        <v>2953000</v>
      </c>
      <c r="R2987">
        <v>2953000</v>
      </c>
      <c r="S2987">
        <v>3264000</v>
      </c>
      <c r="T2987">
        <v>1632000</v>
      </c>
      <c r="U2987">
        <v>1632000</v>
      </c>
      <c r="V2987" t="s">
        <v>11621</v>
      </c>
      <c r="W2987" s="101">
        <v>46198.55897445602</v>
      </c>
      <c r="X2987" s="1">
        <f>IFERROR(IF(H2987="","",IF(O2987=0,0.15,IF(VLOOKUP(O2987,'Source Post 14 Status (6.30.26)'!A:B,2,FALSE)=1,0.15,0.5))),0.5)</f>
        <v>0.5</v>
      </c>
      <c r="Y2987" s="6">
        <f t="shared" si="46"/>
        <v>1632000</v>
      </c>
    </row>
    <row r="2988" spans="1:25" x14ac:dyDescent="0.3">
      <c r="A2988" t="str">
        <f>IF(B2988=1,COUNTIF($B$2:B2988,1),"")</f>
        <v/>
      </c>
      <c r="B2988" t="str">
        <f>IF(C2988=1,COUNTIF($H$2:H2988,H2988),"")</f>
        <v/>
      </c>
      <c r="C2988">
        <f>IF(G2988=List!$P$1,1,0)</f>
        <v>0</v>
      </c>
      <c r="D2988" s="1" t="str">
        <f>IF(E2988=1,COUNTIF($E$2:E2988,1),"")</f>
        <v/>
      </c>
      <c r="E2988" s="1" t="str">
        <f>IF(H2988=List!$P$2,1,"")</f>
        <v/>
      </c>
      <c r="F2988" s="2" t="s">
        <v>11828</v>
      </c>
      <c r="G2988" s="2" t="s">
        <v>531</v>
      </c>
      <c r="H2988" s="2" t="s">
        <v>6523</v>
      </c>
      <c r="I2988" s="2" t="s">
        <v>4115</v>
      </c>
      <c r="J2988" s="2" t="s">
        <v>950</v>
      </c>
      <c r="K2988" s="2" t="s">
        <v>4133</v>
      </c>
      <c r="L2988" s="2" t="s">
        <v>4134</v>
      </c>
      <c r="M2988" s="2" t="s">
        <v>159</v>
      </c>
      <c r="N2988" s="2" t="s">
        <v>756</v>
      </c>
      <c r="O2988" s="99">
        <v>20786</v>
      </c>
      <c r="P2988" s="2" t="s">
        <v>8112</v>
      </c>
      <c r="Q2988">
        <v>1847150</v>
      </c>
      <c r="R2988">
        <v>1844500</v>
      </c>
      <c r="S2988">
        <v>3691950</v>
      </c>
      <c r="T2988">
        <v>1846350</v>
      </c>
      <c r="U2988">
        <v>1846500</v>
      </c>
      <c r="V2988" t="s">
        <v>11621</v>
      </c>
      <c r="W2988" s="101">
        <v>46198.560771875003</v>
      </c>
      <c r="X2988" s="1">
        <f>IFERROR(IF(H2988="","",IF(O2988=0,0.15,IF(VLOOKUP(O2988,'Source Post 14 Status (6.30.26)'!A:B,2,FALSE)=1,0.15,0.5))),0.5)</f>
        <v>0.15</v>
      </c>
      <c r="Y2988" s="6">
        <f t="shared" si="46"/>
        <v>553928</v>
      </c>
    </row>
    <row r="2989" spans="1:25" x14ac:dyDescent="0.3">
      <c r="A2989" t="str">
        <f>IF(B2989=1,COUNTIF($B$2:B2989,1),"")</f>
        <v/>
      </c>
      <c r="B2989" t="str">
        <f>IF(C2989=1,COUNTIF($H$2:H2989,H2989),"")</f>
        <v/>
      </c>
      <c r="C2989">
        <f>IF(G2989=List!$P$1,1,0)</f>
        <v>0</v>
      </c>
      <c r="D2989" s="1" t="str">
        <f>IF(E2989=1,COUNTIF($E$2:E2989,1),"")</f>
        <v/>
      </c>
      <c r="E2989" s="1" t="str">
        <f>IF(H2989=List!$P$2,1,"")</f>
        <v/>
      </c>
      <c r="F2989" s="2" t="s">
        <v>11828</v>
      </c>
      <c r="G2989" s="2" t="s">
        <v>531</v>
      </c>
      <c r="H2989" s="2" t="s">
        <v>6523</v>
      </c>
      <c r="I2989" s="2" t="s">
        <v>4115</v>
      </c>
      <c r="J2989" s="2" t="s">
        <v>950</v>
      </c>
      <c r="K2989" s="2" t="s">
        <v>4133</v>
      </c>
      <c r="L2989" s="2" t="s">
        <v>4134</v>
      </c>
      <c r="M2989" s="2" t="s">
        <v>159</v>
      </c>
      <c r="N2989" s="2" t="s">
        <v>756</v>
      </c>
      <c r="O2989" s="99">
        <v>22438</v>
      </c>
      <c r="P2989" s="2" t="s">
        <v>8328</v>
      </c>
      <c r="Q2989">
        <v>387350</v>
      </c>
      <c r="R2989">
        <v>391200</v>
      </c>
      <c r="S2989">
        <v>781250</v>
      </c>
      <c r="T2989">
        <v>389850</v>
      </c>
      <c r="U2989">
        <v>388200</v>
      </c>
      <c r="V2989" t="s">
        <v>11621</v>
      </c>
      <c r="W2989" s="101">
        <v>46198.561372372686</v>
      </c>
      <c r="X2989" s="1">
        <f>IFERROR(IF(H2989="","",IF(O2989=0,0.15,IF(VLOOKUP(O2989,'Source Post 14 Status (6.30.26)'!A:B,2,FALSE)=1,0.15,0.5))),0.5)</f>
        <v>0.15</v>
      </c>
      <c r="Y2989" s="6">
        <f t="shared" si="46"/>
        <v>116708</v>
      </c>
    </row>
    <row r="2990" spans="1:25" x14ac:dyDescent="0.3">
      <c r="A2990" t="str">
        <f>IF(B2990=1,COUNTIF($B$2:B2990,1),"")</f>
        <v/>
      </c>
      <c r="B2990" t="str">
        <f>IF(C2990=1,COUNTIF($H$2:H2990,H2990),"")</f>
        <v/>
      </c>
      <c r="C2990">
        <f>IF(G2990=List!$P$1,1,0)</f>
        <v>0</v>
      </c>
      <c r="D2990" s="1" t="str">
        <f>IF(E2990=1,COUNTIF($E$2:E2990,1),"")</f>
        <v/>
      </c>
      <c r="E2990" s="1" t="str">
        <f>IF(H2990=List!$P$2,1,"")</f>
        <v/>
      </c>
      <c r="F2990" s="2" t="s">
        <v>11828</v>
      </c>
      <c r="G2990" s="2" t="s">
        <v>531</v>
      </c>
      <c r="H2990" s="2" t="s">
        <v>6523</v>
      </c>
      <c r="I2990" s="2" t="s">
        <v>4115</v>
      </c>
      <c r="J2990" s="2" t="s">
        <v>950</v>
      </c>
      <c r="K2990" s="2" t="s">
        <v>4133</v>
      </c>
      <c r="L2990" s="2" t="s">
        <v>4134</v>
      </c>
      <c r="M2990" s="2" t="s">
        <v>159</v>
      </c>
      <c r="N2990" s="2" t="s">
        <v>756</v>
      </c>
      <c r="O2990" s="99">
        <v>24673</v>
      </c>
      <c r="P2990" s="2" t="s">
        <v>8500</v>
      </c>
      <c r="Q2990">
        <v>224412</v>
      </c>
      <c r="R2990">
        <v>157879</v>
      </c>
      <c r="S2990">
        <v>994878</v>
      </c>
      <c r="T2990">
        <v>495306</v>
      </c>
      <c r="U2990">
        <v>497679</v>
      </c>
      <c r="V2990" t="s">
        <v>11621</v>
      </c>
      <c r="W2990" s="101">
        <v>46198.56234621528</v>
      </c>
      <c r="X2990" s="1">
        <f>IFERROR(IF(H2990="","",IF(O2990=0,0.15,IF(VLOOKUP(O2990,'Source Post 14 Status (6.30.26)'!A:B,2,FALSE)=1,0.15,0.5))),0.5)</f>
        <v>0.15</v>
      </c>
      <c r="Y2990" s="6">
        <f t="shared" si="46"/>
        <v>148948</v>
      </c>
    </row>
    <row r="2991" spans="1:25" x14ac:dyDescent="0.3">
      <c r="A2991" t="str">
        <f>IF(B2991=1,COUNTIF($B$2:B2991,1),"")</f>
        <v/>
      </c>
      <c r="B2991" t="str">
        <f>IF(C2991=1,COUNTIF($H$2:H2991,H2991),"")</f>
        <v/>
      </c>
      <c r="C2991">
        <f>IF(G2991=List!$P$1,1,0)</f>
        <v>0</v>
      </c>
      <c r="D2991" s="1" t="str">
        <f>IF(E2991=1,COUNTIF($E$2:E2991,1),"")</f>
        <v/>
      </c>
      <c r="E2991" s="1" t="str">
        <f>IF(H2991=List!$P$2,1,"")</f>
        <v/>
      </c>
      <c r="F2991" s="2" t="s">
        <v>11828</v>
      </c>
      <c r="G2991" s="2" t="s">
        <v>531</v>
      </c>
      <c r="H2991" s="2" t="s">
        <v>6523</v>
      </c>
      <c r="I2991" s="2" t="s">
        <v>4115</v>
      </c>
      <c r="J2991" s="2" t="s">
        <v>950</v>
      </c>
      <c r="K2991" s="2" t="s">
        <v>4133</v>
      </c>
      <c r="L2991" s="2" t="s">
        <v>4134</v>
      </c>
      <c r="M2991" s="2" t="s">
        <v>159</v>
      </c>
      <c r="N2991" s="2" t="s">
        <v>756</v>
      </c>
      <c r="O2991" s="99">
        <v>22940</v>
      </c>
      <c r="P2991" s="2" t="s">
        <v>8456</v>
      </c>
      <c r="Q2991">
        <v>1002149</v>
      </c>
      <c r="R2991">
        <v>996799</v>
      </c>
      <c r="S2991">
        <v>1994648</v>
      </c>
      <c r="T2991">
        <v>997249</v>
      </c>
      <c r="U2991">
        <v>1000799</v>
      </c>
      <c r="V2991" t="s">
        <v>11621</v>
      </c>
      <c r="W2991" s="101">
        <v>46198.562021446756</v>
      </c>
      <c r="X2991" s="1">
        <f>IFERROR(IF(H2991="","",IF(O2991=0,0.15,IF(VLOOKUP(O2991,'Source Post 14 Status (6.30.26)'!A:B,2,FALSE)=1,0.15,0.5))),0.5)</f>
        <v>0.15</v>
      </c>
      <c r="Y2991" s="6">
        <f t="shared" si="46"/>
        <v>299707</v>
      </c>
    </row>
    <row r="2992" spans="1:25" x14ac:dyDescent="0.3">
      <c r="A2992" t="str">
        <f>IF(B2992=1,COUNTIF($B$2:B2992,1),"")</f>
        <v/>
      </c>
      <c r="B2992" t="str">
        <f>IF(C2992=1,COUNTIF($H$2:H2992,H2992),"")</f>
        <v/>
      </c>
      <c r="C2992">
        <f>IF(G2992=List!$P$1,1,0)</f>
        <v>0</v>
      </c>
      <c r="D2992" s="1" t="str">
        <f>IF(E2992=1,COUNTIF($E$2:E2992,1),"")</f>
        <v/>
      </c>
      <c r="E2992" s="1" t="str">
        <f>IF(H2992=List!$P$2,1,"")</f>
        <v/>
      </c>
      <c r="F2992" s="2" t="s">
        <v>11828</v>
      </c>
      <c r="G2992" s="2" t="s">
        <v>531</v>
      </c>
      <c r="H2992" s="2" t="s">
        <v>6524</v>
      </c>
      <c r="I2992" s="2" t="s">
        <v>4115</v>
      </c>
      <c r="J2992" s="2" t="s">
        <v>950</v>
      </c>
      <c r="K2992" s="2" t="s">
        <v>4133</v>
      </c>
      <c r="L2992" s="2" t="s">
        <v>4134</v>
      </c>
      <c r="M2992" s="2" t="s">
        <v>190</v>
      </c>
      <c r="N2992" s="2" t="s">
        <v>769</v>
      </c>
      <c r="O2992" s="99">
        <v>9885</v>
      </c>
      <c r="P2992" s="2" t="s">
        <v>7125</v>
      </c>
      <c r="W2992" s="101">
        <v>1</v>
      </c>
      <c r="X2992" s="1">
        <f>IFERROR(IF(H2992="","",IF(O2992=0,0.15,IF(VLOOKUP(O2992,'Source Post 14 Status (6.30.26)'!A:B,2,FALSE)=1,0.15,0.5))),0.5)</f>
        <v>0.5</v>
      </c>
      <c r="Y2992" s="6">
        <f t="shared" si="46"/>
        <v>0</v>
      </c>
    </row>
    <row r="2993" spans="1:25" x14ac:dyDescent="0.3">
      <c r="A2993" t="str">
        <f>IF(B2993=1,COUNTIF($B$2:B2993,1),"")</f>
        <v/>
      </c>
      <c r="B2993" t="str">
        <f>IF(C2993=1,COUNTIF($H$2:H2993,H2993),"")</f>
        <v/>
      </c>
      <c r="C2993">
        <f>IF(G2993=List!$P$1,1,0)</f>
        <v>0</v>
      </c>
      <c r="D2993" s="1" t="str">
        <f>IF(E2993=1,COUNTIF($E$2:E2993,1),"")</f>
        <v/>
      </c>
      <c r="E2993" s="1" t="str">
        <f>IF(H2993=List!$P$2,1,"")</f>
        <v/>
      </c>
      <c r="F2993" s="2" t="s">
        <v>11828</v>
      </c>
      <c r="G2993" s="2" t="s">
        <v>532</v>
      </c>
      <c r="H2993" s="2" t="s">
        <v>6518</v>
      </c>
      <c r="I2993" s="2" t="s">
        <v>4115</v>
      </c>
      <c r="J2993" s="2" t="s">
        <v>960</v>
      </c>
      <c r="K2993" s="2" t="s">
        <v>4136</v>
      </c>
      <c r="L2993" s="2" t="s">
        <v>4137</v>
      </c>
      <c r="M2993" s="2" t="s">
        <v>159</v>
      </c>
      <c r="N2993" s="2" t="s">
        <v>756</v>
      </c>
      <c r="O2993" s="99">
        <v>17915</v>
      </c>
      <c r="P2993" s="2" t="s">
        <v>7814</v>
      </c>
      <c r="Q2993">
        <v>133300</v>
      </c>
      <c r="R2993">
        <v>135925</v>
      </c>
      <c r="S2993">
        <v>271500</v>
      </c>
      <c r="V2993" t="s">
        <v>11622</v>
      </c>
      <c r="W2993" s="101">
        <v>46195.594302777776</v>
      </c>
      <c r="X2993" s="1">
        <f>IFERROR(IF(H2993="","",IF(O2993=0,0.15,IF(VLOOKUP(O2993,'Source Post 14 Status (6.30.26)'!A:B,2,FALSE)=1,0.15,0.5))),0.5)</f>
        <v>0.15</v>
      </c>
      <c r="Y2993" s="6">
        <f t="shared" si="46"/>
        <v>0</v>
      </c>
    </row>
    <row r="2994" spans="1:25" x14ac:dyDescent="0.3">
      <c r="A2994" t="str">
        <f>IF(B2994=1,COUNTIF($B$2:B2994,1),"")</f>
        <v/>
      </c>
      <c r="B2994" t="str">
        <f>IF(C2994=1,COUNTIF($H$2:H2994,H2994),"")</f>
        <v/>
      </c>
      <c r="C2994">
        <f>IF(G2994=List!$P$1,1,0)</f>
        <v>0</v>
      </c>
      <c r="D2994" s="1" t="str">
        <f>IF(E2994=1,COUNTIF($E$2:E2994,1),"")</f>
        <v/>
      </c>
      <c r="E2994" s="1" t="str">
        <f>IF(H2994=List!$P$2,1,"")</f>
        <v/>
      </c>
      <c r="F2994" s="2" t="s">
        <v>11828</v>
      </c>
      <c r="G2994" s="2" t="s">
        <v>532</v>
      </c>
      <c r="H2994" s="2" t="s">
        <v>6518</v>
      </c>
      <c r="I2994" s="2" t="s">
        <v>4115</v>
      </c>
      <c r="J2994" s="2" t="s">
        <v>960</v>
      </c>
      <c r="K2994" s="2" t="s">
        <v>4136</v>
      </c>
      <c r="L2994" s="2" t="s">
        <v>4137</v>
      </c>
      <c r="M2994" s="2" t="s">
        <v>159</v>
      </c>
      <c r="N2994" s="2" t="s">
        <v>756</v>
      </c>
      <c r="O2994" s="99">
        <v>17924</v>
      </c>
      <c r="P2994" s="2" t="s">
        <v>7828</v>
      </c>
      <c r="Q2994">
        <v>183257</v>
      </c>
      <c r="R2994">
        <v>181406</v>
      </c>
      <c r="S2994">
        <v>369213</v>
      </c>
      <c r="T2994">
        <v>182757</v>
      </c>
      <c r="U2994">
        <v>185856</v>
      </c>
      <c r="V2994" t="s">
        <v>11622</v>
      </c>
      <c r="W2994" s="101">
        <v>46195.595566354168</v>
      </c>
      <c r="X2994" s="1">
        <f>IFERROR(IF(H2994="","",IF(O2994=0,0.15,IF(VLOOKUP(O2994,'Source Post 14 Status (6.30.26)'!A:B,2,FALSE)=1,0.15,0.5))),0.5)</f>
        <v>0.15</v>
      </c>
      <c r="Y2994" s="6">
        <f t="shared" si="46"/>
        <v>55292</v>
      </c>
    </row>
    <row r="2995" spans="1:25" x14ac:dyDescent="0.3">
      <c r="A2995" t="str">
        <f>IF(B2995=1,COUNTIF($B$2:B2995,1),"")</f>
        <v/>
      </c>
      <c r="B2995" t="str">
        <f>IF(C2995=1,COUNTIF($H$2:H2995,H2995),"")</f>
        <v/>
      </c>
      <c r="C2995">
        <f>IF(G2995=List!$P$1,1,0)</f>
        <v>0</v>
      </c>
      <c r="D2995" s="1" t="str">
        <f>IF(E2995=1,COUNTIF($E$2:E2995,1),"")</f>
        <v/>
      </c>
      <c r="E2995" s="1" t="str">
        <f>IF(H2995=List!$P$2,1,"")</f>
        <v/>
      </c>
      <c r="F2995" s="2" t="s">
        <v>11828</v>
      </c>
      <c r="G2995" s="2" t="s">
        <v>533</v>
      </c>
      <c r="H2995" s="2" t="s">
        <v>6521</v>
      </c>
      <c r="I2995" s="2" t="s">
        <v>4115</v>
      </c>
      <c r="J2995" s="2" t="s">
        <v>966</v>
      </c>
      <c r="K2995" s="2" t="s">
        <v>4142</v>
      </c>
      <c r="L2995" s="2" t="s">
        <v>4143</v>
      </c>
      <c r="M2995" s="2" t="s">
        <v>534</v>
      </c>
      <c r="N2995" s="2" t="s">
        <v>813</v>
      </c>
      <c r="O2995" s="99">
        <v>0</v>
      </c>
      <c r="P2995" s="2" t="s">
        <v>8513</v>
      </c>
      <c r="R2995">
        <v>750</v>
      </c>
      <c r="S2995">
        <v>750</v>
      </c>
      <c r="V2995" t="s">
        <v>8662</v>
      </c>
      <c r="W2995" s="101">
        <v>46202.643061145835</v>
      </c>
      <c r="X2995" s="1">
        <f>IFERROR(IF(H2995="","",IF(O2995=0,0.15,IF(VLOOKUP(O2995,'Source Post 14 Status (6.30.26)'!A:B,2,FALSE)=1,0.15,0.5))),0.5)</f>
        <v>0.15</v>
      </c>
      <c r="Y2995" s="6">
        <f t="shared" si="46"/>
        <v>0</v>
      </c>
    </row>
    <row r="2996" spans="1:25" x14ac:dyDescent="0.3">
      <c r="A2996" t="str">
        <f>IF(B2996=1,COUNTIF($B$2:B2996,1),"")</f>
        <v/>
      </c>
      <c r="B2996" t="str">
        <f>IF(C2996=1,COUNTIF($H$2:H2996,H2996),"")</f>
        <v/>
      </c>
      <c r="C2996">
        <f>IF(G2996=List!$P$1,1,0)</f>
        <v>0</v>
      </c>
      <c r="D2996" s="1" t="str">
        <f>IF(E2996=1,COUNTIF($E$2:E2996,1),"")</f>
        <v/>
      </c>
      <c r="E2996" s="1" t="str">
        <f>IF(H2996=List!$P$2,1,"")</f>
        <v/>
      </c>
      <c r="F2996" s="2" t="s">
        <v>11828</v>
      </c>
      <c r="G2996" s="2" t="s">
        <v>533</v>
      </c>
      <c r="H2996" s="2" t="s">
        <v>6521</v>
      </c>
      <c r="I2996" s="2" t="s">
        <v>4115</v>
      </c>
      <c r="J2996" s="2" t="s">
        <v>966</v>
      </c>
      <c r="K2996" s="2" t="s">
        <v>4142</v>
      </c>
      <c r="L2996" s="2" t="s">
        <v>4143</v>
      </c>
      <c r="M2996" s="2" t="s">
        <v>534</v>
      </c>
      <c r="N2996" s="2" t="s">
        <v>813</v>
      </c>
      <c r="O2996" s="99">
        <v>6296</v>
      </c>
      <c r="P2996" s="2" t="s">
        <v>6976</v>
      </c>
      <c r="Q2996">
        <v>154635</v>
      </c>
      <c r="R2996">
        <v>153060</v>
      </c>
      <c r="S2996">
        <v>136485</v>
      </c>
      <c r="V2996" t="s">
        <v>8662</v>
      </c>
      <c r="W2996" s="101">
        <v>46202.641829247688</v>
      </c>
      <c r="X2996" s="1">
        <f>IFERROR(IF(H2996="","",IF(O2996=0,0.15,IF(VLOOKUP(O2996,'Source Post 14 Status (6.30.26)'!A:B,2,FALSE)=1,0.15,0.5))),0.5)</f>
        <v>0.5</v>
      </c>
      <c r="Y2996" s="6">
        <f t="shared" si="46"/>
        <v>0</v>
      </c>
    </row>
    <row r="2997" spans="1:25" x14ac:dyDescent="0.3">
      <c r="A2997" t="str">
        <f>IF(B2997=1,COUNTIF($B$2:B2997,1),"")</f>
        <v/>
      </c>
      <c r="B2997" t="str">
        <f>IF(C2997=1,COUNTIF($H$2:H2997,H2997),"")</f>
        <v/>
      </c>
      <c r="C2997">
        <f>IF(G2997=List!$P$1,1,0)</f>
        <v>0</v>
      </c>
      <c r="D2997" s="1" t="str">
        <f>IF(E2997=1,COUNTIF($E$2:E2997,1),"")</f>
        <v/>
      </c>
      <c r="E2997" s="1" t="str">
        <f>IF(H2997=List!$P$2,1,"")</f>
        <v/>
      </c>
      <c r="F2997" s="2" t="s">
        <v>11828</v>
      </c>
      <c r="G2997" s="2" t="s">
        <v>10046</v>
      </c>
      <c r="H2997" s="2" t="s">
        <v>6526</v>
      </c>
      <c r="I2997" s="2" t="s">
        <v>4147</v>
      </c>
      <c r="J2997" s="2" t="s">
        <v>896</v>
      </c>
      <c r="K2997" s="2" t="s">
        <v>897</v>
      </c>
      <c r="L2997" s="2" t="s">
        <v>4148</v>
      </c>
      <c r="M2997" s="2" t="s">
        <v>367</v>
      </c>
      <c r="N2997" s="2" t="s">
        <v>775</v>
      </c>
      <c r="O2997" s="99">
        <v>0</v>
      </c>
      <c r="P2997" s="2" t="s">
        <v>8513</v>
      </c>
      <c r="W2997" s="101">
        <v>1</v>
      </c>
      <c r="X2997" s="1">
        <f>IFERROR(IF(H2997="","",IF(O2997=0,0.15,IF(VLOOKUP(O2997,'Source Post 14 Status (6.30.26)'!A:B,2,FALSE)=1,0.15,0.5))),0.5)</f>
        <v>0.15</v>
      </c>
      <c r="Y2997" s="6">
        <f t="shared" si="46"/>
        <v>0</v>
      </c>
    </row>
    <row r="2998" spans="1:25" x14ac:dyDescent="0.3">
      <c r="A2998" t="str">
        <f>IF(B2998=1,COUNTIF($B$2:B2998,1),"")</f>
        <v/>
      </c>
      <c r="B2998" t="str">
        <f>IF(C2998=1,COUNTIF($H$2:H2998,H2998),"")</f>
        <v/>
      </c>
      <c r="C2998">
        <f>IF(G2998=List!$P$1,1,0)</f>
        <v>0</v>
      </c>
      <c r="D2998" s="1" t="str">
        <f>IF(E2998=1,COUNTIF($E$2:E2998,1),"")</f>
        <v/>
      </c>
      <c r="E2998" s="1" t="str">
        <f>IF(H2998=List!$P$2,1,"")</f>
        <v/>
      </c>
      <c r="F2998" s="2" t="s">
        <v>11828</v>
      </c>
      <c r="G2998" s="2" t="s">
        <v>10046</v>
      </c>
      <c r="H2998" s="2" t="s">
        <v>6526</v>
      </c>
      <c r="I2998" s="2" t="s">
        <v>4147</v>
      </c>
      <c r="J2998" s="2" t="s">
        <v>896</v>
      </c>
      <c r="K2998" s="2" t="s">
        <v>897</v>
      </c>
      <c r="L2998" s="2" t="s">
        <v>4148</v>
      </c>
      <c r="M2998" s="2" t="s">
        <v>367</v>
      </c>
      <c r="N2998" s="2" t="s">
        <v>775</v>
      </c>
      <c r="O2998" s="99">
        <v>18055</v>
      </c>
      <c r="P2998" s="2" t="s">
        <v>7875</v>
      </c>
      <c r="W2998" s="101">
        <v>1</v>
      </c>
      <c r="X2998" s="1">
        <f>IFERROR(IF(H2998="","",IF(O2998=0,0.15,IF(VLOOKUP(O2998,'Source Post 14 Status (6.30.26)'!A:B,2,FALSE)=1,0.15,0.5))),0.5)</f>
        <v>0.15</v>
      </c>
      <c r="Y2998" s="6">
        <f t="shared" si="46"/>
        <v>0</v>
      </c>
    </row>
    <row r="2999" spans="1:25" x14ac:dyDescent="0.3">
      <c r="A2999" t="str">
        <f>IF(B2999=1,COUNTIF($B$2:B2999,1),"")</f>
        <v/>
      </c>
      <c r="B2999" t="str">
        <f>IF(C2999=1,COUNTIF($H$2:H2999,H2999),"")</f>
        <v/>
      </c>
      <c r="C2999">
        <f>IF(G2999=List!$P$1,1,0)</f>
        <v>0</v>
      </c>
      <c r="D2999" s="1" t="str">
        <f>IF(E2999=1,COUNTIF($E$2:E2999,1),"")</f>
        <v/>
      </c>
      <c r="E2999" s="1" t="str">
        <f>IF(H2999=List!$P$2,1,"")</f>
        <v/>
      </c>
      <c r="F2999" s="2" t="s">
        <v>11828</v>
      </c>
      <c r="G2999" s="2" t="s">
        <v>10046</v>
      </c>
      <c r="H2999" s="2" t="s">
        <v>6526</v>
      </c>
      <c r="I2999" s="2" t="s">
        <v>4147</v>
      </c>
      <c r="J2999" s="2" t="s">
        <v>896</v>
      </c>
      <c r="K2999" s="2" t="s">
        <v>897</v>
      </c>
      <c r="L2999" s="2" t="s">
        <v>4148</v>
      </c>
      <c r="M2999" s="2" t="s">
        <v>367</v>
      </c>
      <c r="N2999" s="2" t="s">
        <v>775</v>
      </c>
      <c r="O2999" s="99">
        <v>22726</v>
      </c>
      <c r="P2999" s="2" t="s">
        <v>8414</v>
      </c>
      <c r="W2999" s="101">
        <v>1</v>
      </c>
      <c r="X2999" s="1">
        <f>IFERROR(IF(H2999="","",IF(O2999=0,0.15,IF(VLOOKUP(O2999,'Source Post 14 Status (6.30.26)'!A:B,2,FALSE)=1,0.15,0.5))),0.5)</f>
        <v>0.15</v>
      </c>
      <c r="Y2999" s="6">
        <f t="shared" si="46"/>
        <v>0</v>
      </c>
    </row>
    <row r="3000" spans="1:25" x14ac:dyDescent="0.3">
      <c r="A3000" t="str">
        <f>IF(B3000=1,COUNTIF($B$2:B3000,1),"")</f>
        <v/>
      </c>
      <c r="B3000" t="str">
        <f>IF(C3000=1,COUNTIF($H$2:H3000,H3000),"")</f>
        <v/>
      </c>
      <c r="C3000">
        <f>IF(G3000=List!$P$1,1,0)</f>
        <v>0</v>
      </c>
      <c r="D3000" s="1" t="str">
        <f>IF(E3000=1,COUNTIF($E$2:E3000,1),"")</f>
        <v/>
      </c>
      <c r="E3000" s="1" t="str">
        <f>IF(H3000=List!$P$2,1,"")</f>
        <v/>
      </c>
      <c r="F3000" s="2" t="s">
        <v>11828</v>
      </c>
      <c r="G3000" s="2" t="s">
        <v>10046</v>
      </c>
      <c r="H3000" s="2" t="s">
        <v>6526</v>
      </c>
      <c r="I3000" s="2" t="s">
        <v>4147</v>
      </c>
      <c r="J3000" s="2" t="s">
        <v>896</v>
      </c>
      <c r="K3000" s="2" t="s">
        <v>897</v>
      </c>
      <c r="L3000" s="2" t="s">
        <v>4148</v>
      </c>
      <c r="M3000" s="2" t="s">
        <v>367</v>
      </c>
      <c r="N3000" s="2" t="s">
        <v>775</v>
      </c>
      <c r="O3000" s="99">
        <v>0</v>
      </c>
      <c r="P3000" s="2" t="s">
        <v>8514</v>
      </c>
      <c r="W3000" s="101">
        <v>1</v>
      </c>
      <c r="X3000" s="1">
        <f>IFERROR(IF(H3000="","",IF(O3000=0,0.15,IF(VLOOKUP(O3000,'Source Post 14 Status (6.30.26)'!A:B,2,FALSE)=1,0.15,0.5))),0.5)</f>
        <v>0.15</v>
      </c>
      <c r="Y3000" s="6">
        <f t="shared" si="46"/>
        <v>0</v>
      </c>
    </row>
    <row r="3001" spans="1:25" x14ac:dyDescent="0.3">
      <c r="A3001" t="str">
        <f>IF(B3001=1,COUNTIF($B$2:B3001,1),"")</f>
        <v/>
      </c>
      <c r="B3001" t="str">
        <f>IF(C3001=1,COUNTIF($H$2:H3001,H3001),"")</f>
        <v/>
      </c>
      <c r="C3001">
        <f>IF(G3001=List!$P$1,1,0)</f>
        <v>0</v>
      </c>
      <c r="D3001" s="1" t="str">
        <f>IF(E3001=1,COUNTIF($E$2:E3001,1),"")</f>
        <v/>
      </c>
      <c r="E3001" s="1" t="str">
        <f>IF(H3001=List!$P$2,1,"")</f>
        <v/>
      </c>
      <c r="F3001" s="2" t="s">
        <v>11828</v>
      </c>
      <c r="G3001" s="2" t="s">
        <v>10046</v>
      </c>
      <c r="H3001" s="2" t="s">
        <v>6525</v>
      </c>
      <c r="I3001" s="2" t="s">
        <v>4147</v>
      </c>
      <c r="J3001" s="2" t="s">
        <v>896</v>
      </c>
      <c r="K3001" s="2" t="s">
        <v>897</v>
      </c>
      <c r="L3001" s="2" t="s">
        <v>4148</v>
      </c>
      <c r="M3001" s="2" t="s">
        <v>185</v>
      </c>
      <c r="N3001" s="2" t="s">
        <v>759</v>
      </c>
      <c r="O3001" s="99">
        <v>17174</v>
      </c>
      <c r="P3001" s="2" t="s">
        <v>7720</v>
      </c>
      <c r="W3001" s="101">
        <v>1</v>
      </c>
      <c r="X3001" s="1">
        <f>IFERROR(IF(H3001="","",IF(O3001=0,0.15,IF(VLOOKUP(O3001,'Source Post 14 Status (6.30.26)'!A:B,2,FALSE)=1,0.15,0.5))),0.5)</f>
        <v>0.15</v>
      </c>
      <c r="Y3001" s="6">
        <f t="shared" si="46"/>
        <v>0</v>
      </c>
    </row>
    <row r="3002" spans="1:25" x14ac:dyDescent="0.3">
      <c r="A3002" t="str">
        <f>IF(B3002=1,COUNTIF($B$2:B3002,1),"")</f>
        <v/>
      </c>
      <c r="B3002" t="str">
        <f>IF(C3002=1,COUNTIF($H$2:H3002,H3002),"")</f>
        <v/>
      </c>
      <c r="C3002">
        <f>IF(G3002=List!$P$1,1,0)</f>
        <v>0</v>
      </c>
      <c r="D3002" s="1" t="str">
        <f>IF(E3002=1,COUNTIF($E$2:E3002,1),"")</f>
        <v/>
      </c>
      <c r="E3002" s="1" t="str">
        <f>IF(H3002=List!$P$2,1,"")</f>
        <v/>
      </c>
      <c r="F3002" s="2" t="s">
        <v>11828</v>
      </c>
      <c r="G3002" s="2" t="s">
        <v>10046</v>
      </c>
      <c r="H3002" s="2" t="s">
        <v>6525</v>
      </c>
      <c r="I3002" s="2" t="s">
        <v>4147</v>
      </c>
      <c r="J3002" s="2" t="s">
        <v>896</v>
      </c>
      <c r="K3002" s="2" t="s">
        <v>897</v>
      </c>
      <c r="L3002" s="2" t="s">
        <v>4148</v>
      </c>
      <c r="M3002" s="2" t="s">
        <v>185</v>
      </c>
      <c r="N3002" s="2" t="s">
        <v>759</v>
      </c>
      <c r="O3002" s="99">
        <v>0</v>
      </c>
      <c r="P3002" s="2" t="s">
        <v>8514</v>
      </c>
      <c r="W3002" s="101">
        <v>1</v>
      </c>
      <c r="X3002" s="1">
        <f>IFERROR(IF(H3002="","",IF(O3002=0,0.15,IF(VLOOKUP(O3002,'Source Post 14 Status (6.30.26)'!A:B,2,FALSE)=1,0.15,0.5))),0.5)</f>
        <v>0.15</v>
      </c>
      <c r="Y3002" s="6">
        <f t="shared" si="46"/>
        <v>0</v>
      </c>
    </row>
    <row r="3003" spans="1:25" x14ac:dyDescent="0.3">
      <c r="A3003" t="str">
        <f>IF(B3003=1,COUNTIF($B$2:B3003,1),"")</f>
        <v/>
      </c>
      <c r="B3003" t="str">
        <f>IF(C3003=1,COUNTIF($H$2:H3003,H3003),"")</f>
        <v/>
      </c>
      <c r="C3003">
        <f>IF(G3003=List!$P$1,1,0)</f>
        <v>0</v>
      </c>
      <c r="D3003" s="1" t="str">
        <f>IF(E3003=1,COUNTIF($E$2:E3003,1),"")</f>
        <v/>
      </c>
      <c r="E3003" s="1" t="str">
        <f>IF(H3003=List!$P$2,1,"")</f>
        <v/>
      </c>
      <c r="F3003" s="2" t="s">
        <v>11828</v>
      </c>
      <c r="G3003" s="2" t="s">
        <v>10046</v>
      </c>
      <c r="H3003" s="2" t="s">
        <v>6525</v>
      </c>
      <c r="I3003" s="2" t="s">
        <v>4147</v>
      </c>
      <c r="J3003" s="2" t="s">
        <v>896</v>
      </c>
      <c r="K3003" s="2" t="s">
        <v>897</v>
      </c>
      <c r="L3003" s="2" t="s">
        <v>4148</v>
      </c>
      <c r="M3003" s="2" t="s">
        <v>185</v>
      </c>
      <c r="N3003" s="2" t="s">
        <v>759</v>
      </c>
      <c r="O3003" s="99">
        <v>0</v>
      </c>
      <c r="P3003" s="2" t="s">
        <v>8513</v>
      </c>
      <c r="W3003" s="101">
        <v>1</v>
      </c>
      <c r="X3003" s="1">
        <f>IFERROR(IF(H3003="","",IF(O3003=0,0.15,IF(VLOOKUP(O3003,'Source Post 14 Status (6.30.26)'!A:B,2,FALSE)=1,0.15,0.5))),0.5)</f>
        <v>0.15</v>
      </c>
      <c r="Y3003" s="6">
        <f t="shared" si="46"/>
        <v>0</v>
      </c>
    </row>
    <row r="3004" spans="1:25" x14ac:dyDescent="0.3">
      <c r="A3004" t="str">
        <f>IF(B3004=1,COUNTIF($B$2:B3004,1),"")</f>
        <v/>
      </c>
      <c r="B3004" t="str">
        <f>IF(C3004=1,COUNTIF($H$2:H3004,H3004),"")</f>
        <v/>
      </c>
      <c r="C3004">
        <f>IF(G3004=List!$P$1,1,0)</f>
        <v>0</v>
      </c>
      <c r="D3004" s="1" t="str">
        <f>IF(E3004=1,COUNTIF($E$2:E3004,1),"")</f>
        <v/>
      </c>
      <c r="E3004" s="1" t="str">
        <f>IF(H3004=List!$P$2,1,"")</f>
        <v/>
      </c>
      <c r="F3004" s="2" t="s">
        <v>11828</v>
      </c>
      <c r="G3004" s="2" t="s">
        <v>10052</v>
      </c>
      <c r="H3004" s="2" t="s">
        <v>6527</v>
      </c>
      <c r="I3004" s="2" t="s">
        <v>4147</v>
      </c>
      <c r="J3004" s="2" t="s">
        <v>900</v>
      </c>
      <c r="K3004" s="2" t="s">
        <v>916</v>
      </c>
      <c r="L3004" s="2" t="s">
        <v>4152</v>
      </c>
      <c r="M3004" s="2" t="s">
        <v>219</v>
      </c>
      <c r="N3004" s="2" t="s">
        <v>789</v>
      </c>
      <c r="O3004" s="99">
        <v>0</v>
      </c>
      <c r="P3004" s="2" t="s">
        <v>8514</v>
      </c>
      <c r="W3004" s="101">
        <v>1</v>
      </c>
      <c r="X3004" s="1">
        <f>IFERROR(IF(H3004="","",IF(O3004=0,0.15,IF(VLOOKUP(O3004,'Source Post 14 Status (6.30.26)'!A:B,2,FALSE)=1,0.15,0.5))),0.5)</f>
        <v>0.15</v>
      </c>
      <c r="Y3004" s="6">
        <f t="shared" si="46"/>
        <v>0</v>
      </c>
    </row>
    <row r="3005" spans="1:25" x14ac:dyDescent="0.3">
      <c r="A3005" t="str">
        <f>IF(B3005=1,COUNTIF($B$2:B3005,1),"")</f>
        <v/>
      </c>
      <c r="B3005" t="str">
        <f>IF(C3005=1,COUNTIF($H$2:H3005,H3005),"")</f>
        <v/>
      </c>
      <c r="C3005">
        <f>IF(G3005=List!$P$1,1,0)</f>
        <v>0</v>
      </c>
      <c r="D3005" s="1" t="str">
        <f>IF(E3005=1,COUNTIF($E$2:E3005,1),"")</f>
        <v/>
      </c>
      <c r="E3005" s="1" t="str">
        <f>IF(H3005=List!$P$2,1,"")</f>
        <v/>
      </c>
      <c r="F3005" s="2" t="s">
        <v>11828</v>
      </c>
      <c r="G3005" s="2" t="s">
        <v>10052</v>
      </c>
      <c r="H3005" s="2" t="s">
        <v>6527</v>
      </c>
      <c r="I3005" s="2" t="s">
        <v>4147</v>
      </c>
      <c r="J3005" s="2" t="s">
        <v>900</v>
      </c>
      <c r="K3005" s="2" t="s">
        <v>916</v>
      </c>
      <c r="L3005" s="2" t="s">
        <v>4152</v>
      </c>
      <c r="M3005" s="2" t="s">
        <v>219</v>
      </c>
      <c r="N3005" s="2" t="s">
        <v>789</v>
      </c>
      <c r="O3005" s="99">
        <v>17758</v>
      </c>
      <c r="P3005" s="2" t="s">
        <v>7618</v>
      </c>
      <c r="W3005" s="101">
        <v>1</v>
      </c>
      <c r="X3005" s="1">
        <f>IFERROR(IF(H3005="","",IF(O3005=0,0.15,IF(VLOOKUP(O3005,'Source Post 14 Status (6.30.26)'!A:B,2,FALSE)=1,0.15,0.5))),0.5)</f>
        <v>0.15</v>
      </c>
      <c r="Y3005" s="6">
        <f t="shared" si="46"/>
        <v>0</v>
      </c>
    </row>
    <row r="3006" spans="1:25" x14ac:dyDescent="0.3">
      <c r="A3006" t="str">
        <f>IF(B3006=1,COUNTIF($B$2:B3006,1),"")</f>
        <v/>
      </c>
      <c r="B3006" t="str">
        <f>IF(C3006=1,COUNTIF($H$2:H3006,H3006),"")</f>
        <v/>
      </c>
      <c r="C3006">
        <f>IF(G3006=List!$P$1,1,0)</f>
        <v>0</v>
      </c>
      <c r="D3006" s="1" t="str">
        <f>IF(E3006=1,COUNTIF($E$2:E3006,1),"")</f>
        <v/>
      </c>
      <c r="E3006" s="1" t="str">
        <f>IF(H3006=List!$P$2,1,"")</f>
        <v/>
      </c>
      <c r="F3006" s="2" t="s">
        <v>11828</v>
      </c>
      <c r="G3006" s="2" t="s">
        <v>10066</v>
      </c>
      <c r="H3006" s="2" t="s">
        <v>6530</v>
      </c>
      <c r="I3006" s="2" t="s">
        <v>4147</v>
      </c>
      <c r="J3006" s="2" t="s">
        <v>937</v>
      </c>
      <c r="K3006" s="2" t="s">
        <v>4154</v>
      </c>
      <c r="L3006" s="2" t="s">
        <v>4155</v>
      </c>
      <c r="M3006" s="2" t="s">
        <v>179</v>
      </c>
      <c r="N3006" s="2" t="s">
        <v>761</v>
      </c>
      <c r="O3006" s="99">
        <v>10694</v>
      </c>
      <c r="P3006" s="2" t="s">
        <v>7154</v>
      </c>
      <c r="W3006" s="101">
        <v>1</v>
      </c>
      <c r="X3006" s="1">
        <f>IFERROR(IF(H3006="","",IF(O3006=0,0.15,IF(VLOOKUP(O3006,'Source Post 14 Status (6.30.26)'!A:B,2,FALSE)=1,0.15,0.5))),0.5)</f>
        <v>0.15</v>
      </c>
      <c r="Y3006" s="6">
        <f t="shared" si="46"/>
        <v>0</v>
      </c>
    </row>
    <row r="3007" spans="1:25" x14ac:dyDescent="0.3">
      <c r="A3007" t="str">
        <f>IF(B3007=1,COUNTIF($B$2:B3007,1),"")</f>
        <v/>
      </c>
      <c r="B3007" t="str">
        <f>IF(C3007=1,COUNTIF($H$2:H3007,H3007),"")</f>
        <v/>
      </c>
      <c r="C3007">
        <f>IF(G3007=List!$P$1,1,0)</f>
        <v>0</v>
      </c>
      <c r="D3007" s="1" t="str">
        <f>IF(E3007=1,COUNTIF($E$2:E3007,1),"")</f>
        <v/>
      </c>
      <c r="E3007" s="1" t="str">
        <f>IF(H3007=List!$P$2,1,"")</f>
        <v/>
      </c>
      <c r="F3007" s="2" t="s">
        <v>11828</v>
      </c>
      <c r="G3007" s="2" t="s">
        <v>10078</v>
      </c>
      <c r="H3007" s="2" t="s">
        <v>6531</v>
      </c>
      <c r="I3007" s="2" t="s">
        <v>4147</v>
      </c>
      <c r="J3007" s="2" t="s">
        <v>950</v>
      </c>
      <c r="K3007" s="2" t="s">
        <v>4185</v>
      </c>
      <c r="L3007" s="2" t="s">
        <v>4186</v>
      </c>
      <c r="M3007" s="2" t="s">
        <v>159</v>
      </c>
      <c r="N3007" s="2" t="s">
        <v>756</v>
      </c>
      <c r="O3007" s="99">
        <v>0</v>
      </c>
      <c r="P3007" s="2" t="s">
        <v>8514</v>
      </c>
      <c r="W3007" s="101">
        <v>1</v>
      </c>
      <c r="X3007" s="1">
        <f>IFERROR(IF(H3007="","",IF(O3007=0,0.15,IF(VLOOKUP(O3007,'Source Post 14 Status (6.30.26)'!A:B,2,FALSE)=1,0.15,0.5))),0.5)</f>
        <v>0.15</v>
      </c>
      <c r="Y3007" s="6">
        <f t="shared" si="46"/>
        <v>0</v>
      </c>
    </row>
    <row r="3008" spans="1:25" x14ac:dyDescent="0.3">
      <c r="A3008" t="str">
        <f>IF(B3008=1,COUNTIF($B$2:B3008,1),"")</f>
        <v/>
      </c>
      <c r="B3008" t="str">
        <f>IF(C3008=1,COUNTIF($H$2:H3008,H3008),"")</f>
        <v/>
      </c>
      <c r="C3008">
        <f>IF(G3008=List!$P$1,1,0)</f>
        <v>0</v>
      </c>
      <c r="D3008" s="1" t="str">
        <f>IF(E3008=1,COUNTIF($E$2:E3008,1),"")</f>
        <v/>
      </c>
      <c r="E3008" s="1" t="str">
        <f>IF(H3008=List!$P$2,1,"")</f>
        <v/>
      </c>
      <c r="F3008" s="2" t="s">
        <v>11828</v>
      </c>
      <c r="G3008" s="2" t="s">
        <v>10078</v>
      </c>
      <c r="H3008" s="2" t="s">
        <v>6531</v>
      </c>
      <c r="I3008" s="2" t="s">
        <v>4147</v>
      </c>
      <c r="J3008" s="2" t="s">
        <v>950</v>
      </c>
      <c r="K3008" s="2" t="s">
        <v>4185</v>
      </c>
      <c r="L3008" s="2" t="s">
        <v>4186</v>
      </c>
      <c r="M3008" s="2" t="s">
        <v>159</v>
      </c>
      <c r="N3008" s="2" t="s">
        <v>756</v>
      </c>
      <c r="O3008" s="99">
        <v>18211</v>
      </c>
      <c r="P3008" s="2" t="s">
        <v>7911</v>
      </c>
      <c r="W3008" s="101">
        <v>1</v>
      </c>
      <c r="X3008" s="1">
        <f>IFERROR(IF(H3008="","",IF(O3008=0,0.15,IF(VLOOKUP(O3008,'Source Post 14 Status (6.30.26)'!A:B,2,FALSE)=1,0.15,0.5))),0.5)</f>
        <v>0.15</v>
      </c>
      <c r="Y3008" s="6">
        <f t="shared" si="46"/>
        <v>0</v>
      </c>
    </row>
    <row r="3009" spans="1:25" x14ac:dyDescent="0.3">
      <c r="A3009" t="str">
        <f>IF(B3009=1,COUNTIF($B$2:B3009,1),"")</f>
        <v/>
      </c>
      <c r="B3009" t="str">
        <f>IF(C3009=1,COUNTIF($H$2:H3009,H3009),"")</f>
        <v/>
      </c>
      <c r="C3009">
        <f>IF(G3009=List!$P$1,1,0)</f>
        <v>0</v>
      </c>
      <c r="D3009" s="1" t="str">
        <f>IF(E3009=1,COUNTIF($E$2:E3009,1),"")</f>
        <v/>
      </c>
      <c r="E3009" s="1" t="str">
        <f>IF(H3009=List!$P$2,1,"")</f>
        <v/>
      </c>
      <c r="F3009" s="2" t="s">
        <v>11828</v>
      </c>
      <c r="G3009" s="2" t="s">
        <v>10078</v>
      </c>
      <c r="H3009" s="2" t="s">
        <v>6531</v>
      </c>
      <c r="I3009" s="2" t="s">
        <v>4147</v>
      </c>
      <c r="J3009" s="2" t="s">
        <v>950</v>
      </c>
      <c r="K3009" s="2" t="s">
        <v>4185</v>
      </c>
      <c r="L3009" s="2" t="s">
        <v>4186</v>
      </c>
      <c r="M3009" s="2" t="s">
        <v>159</v>
      </c>
      <c r="N3009" s="2" t="s">
        <v>756</v>
      </c>
      <c r="O3009" s="99">
        <v>14795</v>
      </c>
      <c r="P3009" s="2" t="s">
        <v>11624</v>
      </c>
      <c r="W3009" s="101">
        <v>1</v>
      </c>
      <c r="X3009" s="1">
        <f>IFERROR(IF(H3009="","",IF(O3009=0,0.15,IF(VLOOKUP(O3009,'Source Post 14 Status (6.30.26)'!A:B,2,FALSE)=1,0.15,0.5))),0.5)</f>
        <v>0.15</v>
      </c>
      <c r="Y3009" s="6">
        <f t="shared" si="46"/>
        <v>0</v>
      </c>
    </row>
    <row r="3010" spans="1:25" x14ac:dyDescent="0.3">
      <c r="A3010" t="str">
        <f>IF(B3010=1,COUNTIF($B$2:B3010,1),"")</f>
        <v/>
      </c>
      <c r="B3010" t="str">
        <f>IF(C3010=1,COUNTIF($H$2:H3010,H3010),"")</f>
        <v/>
      </c>
      <c r="C3010">
        <f>IF(G3010=List!$P$1,1,0)</f>
        <v>0</v>
      </c>
      <c r="D3010" s="1" t="str">
        <f>IF(E3010=1,COUNTIF($E$2:E3010,1),"")</f>
        <v/>
      </c>
      <c r="E3010" s="1" t="str">
        <f>IF(H3010=List!$P$2,1,"")</f>
        <v/>
      </c>
      <c r="F3010" s="2" t="s">
        <v>11828</v>
      </c>
      <c r="G3010" s="2" t="s">
        <v>10078</v>
      </c>
      <c r="H3010" s="2" t="s">
        <v>6531</v>
      </c>
      <c r="I3010" s="2" t="s">
        <v>4147</v>
      </c>
      <c r="J3010" s="2" t="s">
        <v>950</v>
      </c>
      <c r="K3010" s="2" t="s">
        <v>4185</v>
      </c>
      <c r="L3010" s="2" t="s">
        <v>4186</v>
      </c>
      <c r="M3010" s="2" t="s">
        <v>159</v>
      </c>
      <c r="N3010" s="2" t="s">
        <v>756</v>
      </c>
      <c r="O3010" s="99">
        <v>135</v>
      </c>
      <c r="P3010" s="2" t="s">
        <v>11625</v>
      </c>
      <c r="W3010" s="101">
        <v>1</v>
      </c>
      <c r="X3010" s="1">
        <f>IFERROR(IF(H3010="","",IF(O3010=0,0.15,IF(VLOOKUP(O3010,'Source Post 14 Status (6.30.26)'!A:B,2,FALSE)=1,0.15,0.5))),0.5)</f>
        <v>0.5</v>
      </c>
      <c r="Y3010" s="6">
        <f t="shared" si="46"/>
        <v>0</v>
      </c>
    </row>
    <row r="3011" spans="1:25" x14ac:dyDescent="0.3">
      <c r="A3011" t="str">
        <f>IF(B3011=1,COUNTIF($B$2:B3011,1),"")</f>
        <v/>
      </c>
      <c r="B3011" t="str">
        <f>IF(C3011=1,COUNTIF($H$2:H3011,H3011),"")</f>
        <v/>
      </c>
      <c r="C3011">
        <f>IF(G3011=List!$P$1,1,0)</f>
        <v>0</v>
      </c>
      <c r="D3011" s="1" t="str">
        <f>IF(E3011=1,COUNTIF($E$2:E3011,1),"")</f>
        <v/>
      </c>
      <c r="E3011" s="1" t="str">
        <f>IF(H3011=List!$P$2,1,"")</f>
        <v/>
      </c>
      <c r="F3011" s="2" t="s">
        <v>11828</v>
      </c>
      <c r="G3011" s="2" t="s">
        <v>10078</v>
      </c>
      <c r="H3011" s="2" t="s">
        <v>6531</v>
      </c>
      <c r="I3011" s="2" t="s">
        <v>4147</v>
      </c>
      <c r="J3011" s="2" t="s">
        <v>950</v>
      </c>
      <c r="K3011" s="2" t="s">
        <v>4185</v>
      </c>
      <c r="L3011" s="2" t="s">
        <v>4186</v>
      </c>
      <c r="M3011" s="2" t="s">
        <v>159</v>
      </c>
      <c r="N3011" s="2" t="s">
        <v>756</v>
      </c>
      <c r="O3011" s="99">
        <v>22745</v>
      </c>
      <c r="P3011" s="2" t="s">
        <v>8417</v>
      </c>
      <c r="W3011" s="101">
        <v>1</v>
      </c>
      <c r="X3011" s="1">
        <f>IFERROR(IF(H3011="","",IF(O3011=0,0.15,IF(VLOOKUP(O3011,'Source Post 14 Status (6.30.26)'!A:B,2,FALSE)=1,0.15,0.5))),0.5)</f>
        <v>0.15</v>
      </c>
      <c r="Y3011" s="6">
        <f t="shared" ref="Y3011:Y3074" si="47">IF(H3011="","",ROUND(MIN((T3011+U3011)*X3011,T3011),0))</f>
        <v>0</v>
      </c>
    </row>
    <row r="3012" spans="1:25" x14ac:dyDescent="0.3">
      <c r="A3012" t="str">
        <f>IF(B3012=1,COUNTIF($B$2:B3012,1),"")</f>
        <v/>
      </c>
      <c r="B3012" t="str">
        <f>IF(C3012=1,COUNTIF($H$2:H3012,H3012),"")</f>
        <v/>
      </c>
      <c r="C3012">
        <f>IF(G3012=List!$P$1,1,0)</f>
        <v>0</v>
      </c>
      <c r="D3012" s="1" t="str">
        <f>IF(E3012=1,COUNTIF($E$2:E3012,1),"")</f>
        <v/>
      </c>
      <c r="E3012" s="1" t="str">
        <f>IF(H3012=List!$P$2,1,"")</f>
        <v/>
      </c>
      <c r="F3012" s="2" t="s">
        <v>11828</v>
      </c>
      <c r="G3012" s="2" t="s">
        <v>10079</v>
      </c>
      <c r="H3012" s="2" t="s">
        <v>6532</v>
      </c>
      <c r="I3012" s="2" t="s">
        <v>4147</v>
      </c>
      <c r="J3012" s="2" t="s">
        <v>950</v>
      </c>
      <c r="K3012" s="2" t="s">
        <v>4188</v>
      </c>
      <c r="L3012" s="2" t="s">
        <v>4189</v>
      </c>
      <c r="M3012" s="2" t="s">
        <v>159</v>
      </c>
      <c r="N3012" s="2" t="s">
        <v>756</v>
      </c>
      <c r="O3012" s="99">
        <v>11574</v>
      </c>
      <c r="P3012" s="2" t="s">
        <v>7289</v>
      </c>
      <c r="Q3012">
        <v>1407500</v>
      </c>
      <c r="R3012">
        <v>1407500</v>
      </c>
      <c r="S3012">
        <v>2815000</v>
      </c>
      <c r="T3012">
        <v>1407500</v>
      </c>
      <c r="U3012">
        <v>1407500</v>
      </c>
      <c r="V3012" t="s">
        <v>11084</v>
      </c>
      <c r="W3012" s="101">
        <v>46197.366454861112</v>
      </c>
      <c r="X3012" s="1">
        <f>IFERROR(IF(H3012="","",IF(O3012=0,0.15,IF(VLOOKUP(O3012,'Source Post 14 Status (6.30.26)'!A:B,2,FALSE)=1,0.15,0.5))),0.5)</f>
        <v>0.15</v>
      </c>
      <c r="Y3012" s="6">
        <f t="shared" si="47"/>
        <v>422250</v>
      </c>
    </row>
    <row r="3013" spans="1:25" x14ac:dyDescent="0.3">
      <c r="A3013" t="str">
        <f>IF(B3013=1,COUNTIF($B$2:B3013,1),"")</f>
        <v/>
      </c>
      <c r="B3013" t="str">
        <f>IF(C3013=1,COUNTIF($H$2:H3013,H3013),"")</f>
        <v/>
      </c>
      <c r="C3013">
        <f>IF(G3013=List!$P$1,1,0)</f>
        <v>0</v>
      </c>
      <c r="D3013" s="1" t="str">
        <f>IF(E3013=1,COUNTIF($E$2:E3013,1),"")</f>
        <v/>
      </c>
      <c r="E3013" s="1" t="str">
        <f>IF(H3013=List!$P$2,1,"")</f>
        <v/>
      </c>
      <c r="F3013" s="2" t="s">
        <v>11828</v>
      </c>
      <c r="G3013" s="2" t="s">
        <v>10079</v>
      </c>
      <c r="H3013" s="2" t="s">
        <v>6532</v>
      </c>
      <c r="I3013" s="2" t="s">
        <v>4147</v>
      </c>
      <c r="J3013" s="2" t="s">
        <v>950</v>
      </c>
      <c r="K3013" s="2" t="s">
        <v>4188</v>
      </c>
      <c r="L3013" s="2" t="s">
        <v>4189</v>
      </c>
      <c r="M3013" s="2" t="s">
        <v>159</v>
      </c>
      <c r="N3013" s="2" t="s">
        <v>756</v>
      </c>
      <c r="O3013" s="99">
        <v>0</v>
      </c>
      <c r="P3013" s="2" t="s">
        <v>8514</v>
      </c>
      <c r="S3013">
        <v>900000</v>
      </c>
      <c r="T3013">
        <v>900000</v>
      </c>
      <c r="U3013">
        <v>900000</v>
      </c>
      <c r="V3013" t="s">
        <v>11084</v>
      </c>
      <c r="W3013" s="101">
        <v>46197.367585150459</v>
      </c>
      <c r="X3013" s="1">
        <f>IFERROR(IF(H3013="","",IF(O3013=0,0.15,IF(VLOOKUP(O3013,'Source Post 14 Status (6.30.26)'!A:B,2,FALSE)=1,0.15,0.5))),0.5)</f>
        <v>0.15</v>
      </c>
      <c r="Y3013" s="6">
        <f t="shared" si="47"/>
        <v>270000</v>
      </c>
    </row>
    <row r="3014" spans="1:25" x14ac:dyDescent="0.3">
      <c r="A3014" t="str">
        <f>IF(B3014=1,COUNTIF($B$2:B3014,1),"")</f>
        <v/>
      </c>
      <c r="B3014" t="str">
        <f>IF(C3014=1,COUNTIF($H$2:H3014,H3014),"")</f>
        <v/>
      </c>
      <c r="C3014">
        <f>IF(G3014=List!$P$1,1,0)</f>
        <v>0</v>
      </c>
      <c r="D3014" s="1" t="str">
        <f>IF(E3014=1,COUNTIF($E$2:E3014,1),"")</f>
        <v/>
      </c>
      <c r="E3014" s="1" t="str">
        <f>IF(H3014=List!$P$2,1,"")</f>
        <v/>
      </c>
      <c r="F3014" s="2" t="s">
        <v>11828</v>
      </c>
      <c r="G3014" s="2" t="s">
        <v>10079</v>
      </c>
      <c r="H3014" s="2" t="s">
        <v>6532</v>
      </c>
      <c r="I3014" s="2" t="s">
        <v>4147</v>
      </c>
      <c r="J3014" s="2" t="s">
        <v>950</v>
      </c>
      <c r="K3014" s="2" t="s">
        <v>4188</v>
      </c>
      <c r="L3014" s="2" t="s">
        <v>4189</v>
      </c>
      <c r="M3014" s="2" t="s">
        <v>159</v>
      </c>
      <c r="N3014" s="2" t="s">
        <v>756</v>
      </c>
      <c r="O3014" s="99">
        <v>20101</v>
      </c>
      <c r="P3014" s="2" t="s">
        <v>8062</v>
      </c>
      <c r="W3014" s="101">
        <v>1</v>
      </c>
      <c r="X3014" s="1">
        <f>IFERROR(IF(H3014="","",IF(O3014=0,0.15,IF(VLOOKUP(O3014,'Source Post 14 Status (6.30.26)'!A:B,2,FALSE)=1,0.15,0.5))),0.5)</f>
        <v>0.15</v>
      </c>
      <c r="Y3014" s="6">
        <f t="shared" si="47"/>
        <v>0</v>
      </c>
    </row>
    <row r="3015" spans="1:25" x14ac:dyDescent="0.3">
      <c r="A3015" t="str">
        <f>IF(B3015=1,COUNTIF($B$2:B3015,1),"")</f>
        <v/>
      </c>
      <c r="B3015" t="str">
        <f>IF(C3015=1,COUNTIF($H$2:H3015,H3015),"")</f>
        <v/>
      </c>
      <c r="C3015">
        <f>IF(G3015=List!$P$1,1,0)</f>
        <v>0</v>
      </c>
      <c r="D3015" s="1" t="str">
        <f>IF(E3015=1,COUNTIF($E$2:E3015,1),"")</f>
        <v/>
      </c>
      <c r="E3015" s="1" t="str">
        <f>IF(H3015=List!$P$2,1,"")</f>
        <v/>
      </c>
      <c r="F3015" s="2" t="s">
        <v>11828</v>
      </c>
      <c r="G3015" s="2" t="s">
        <v>10079</v>
      </c>
      <c r="H3015" s="2" t="s">
        <v>6532</v>
      </c>
      <c r="I3015" s="2" t="s">
        <v>4147</v>
      </c>
      <c r="J3015" s="2" t="s">
        <v>950</v>
      </c>
      <c r="K3015" s="2" t="s">
        <v>4188</v>
      </c>
      <c r="L3015" s="2" t="s">
        <v>4189</v>
      </c>
      <c r="M3015" s="2" t="s">
        <v>159</v>
      </c>
      <c r="N3015" s="2" t="s">
        <v>756</v>
      </c>
      <c r="O3015" s="99">
        <v>20996</v>
      </c>
      <c r="P3015" s="2" t="s">
        <v>8258</v>
      </c>
      <c r="Q3015">
        <v>609375</v>
      </c>
      <c r="R3015">
        <v>609875</v>
      </c>
      <c r="V3015" t="s">
        <v>11084</v>
      </c>
      <c r="W3015" s="101">
        <v>46197.366213043984</v>
      </c>
      <c r="X3015" s="1">
        <f>IFERROR(IF(H3015="","",IF(O3015=0,0.15,IF(VLOOKUP(O3015,'Source Post 14 Status (6.30.26)'!A:B,2,FALSE)=1,0.15,0.5))),0.5)</f>
        <v>0.15</v>
      </c>
      <c r="Y3015" s="6">
        <f t="shared" si="47"/>
        <v>0</v>
      </c>
    </row>
    <row r="3016" spans="1:25" x14ac:dyDescent="0.3">
      <c r="A3016" t="str">
        <f>IF(B3016=1,COUNTIF($B$2:B3016,1),"")</f>
        <v/>
      </c>
      <c r="B3016" t="str">
        <f>IF(C3016=1,COUNTIF($H$2:H3016,H3016),"")</f>
        <v/>
      </c>
      <c r="C3016">
        <f>IF(G3016=List!$P$1,1,0)</f>
        <v>0</v>
      </c>
      <c r="D3016" s="1" t="str">
        <f>IF(E3016=1,COUNTIF($E$2:E3016,1),"")</f>
        <v/>
      </c>
      <c r="E3016" s="1" t="str">
        <f>IF(H3016=List!$P$2,1,"")</f>
        <v/>
      </c>
      <c r="F3016" s="2" t="s">
        <v>11828</v>
      </c>
      <c r="G3016" s="2" t="s">
        <v>10079</v>
      </c>
      <c r="H3016" s="2" t="s">
        <v>6532</v>
      </c>
      <c r="I3016" s="2" t="s">
        <v>4147</v>
      </c>
      <c r="J3016" s="2" t="s">
        <v>950</v>
      </c>
      <c r="K3016" s="2" t="s">
        <v>4188</v>
      </c>
      <c r="L3016" s="2" t="s">
        <v>4189</v>
      </c>
      <c r="M3016" s="2" t="s">
        <v>159</v>
      </c>
      <c r="N3016" s="2" t="s">
        <v>756</v>
      </c>
      <c r="O3016" s="99">
        <v>26936</v>
      </c>
      <c r="P3016" s="2" t="s">
        <v>8492</v>
      </c>
      <c r="Q3016">
        <v>598500</v>
      </c>
      <c r="R3016">
        <v>598500</v>
      </c>
      <c r="S3016">
        <v>1499000</v>
      </c>
      <c r="T3016">
        <v>271500</v>
      </c>
      <c r="U3016">
        <v>271500</v>
      </c>
      <c r="V3016" t="s">
        <v>11084</v>
      </c>
      <c r="W3016" s="101">
        <v>46197.365037002317</v>
      </c>
      <c r="X3016" s="1">
        <f>IFERROR(IF(H3016="","",IF(O3016=0,0.15,IF(VLOOKUP(O3016,'Source Post 14 Status (6.30.26)'!A:B,2,FALSE)=1,0.15,0.5))),0.5)</f>
        <v>0.15</v>
      </c>
      <c r="Y3016" s="6">
        <f t="shared" si="47"/>
        <v>81450</v>
      </c>
    </row>
    <row r="3017" spans="1:25" x14ac:dyDescent="0.3">
      <c r="A3017" t="str">
        <f>IF(B3017=1,COUNTIF($B$2:B3017,1),"")</f>
        <v/>
      </c>
      <c r="B3017" t="str">
        <f>IF(C3017=1,COUNTIF($H$2:H3017,H3017),"")</f>
        <v/>
      </c>
      <c r="C3017">
        <f>IF(G3017=List!$P$1,1,0)</f>
        <v>0</v>
      </c>
      <c r="D3017" s="1" t="str">
        <f>IF(E3017=1,COUNTIF($E$2:E3017,1),"")</f>
        <v/>
      </c>
      <c r="E3017" s="1" t="str">
        <f>IF(H3017=List!$P$2,1,"")</f>
        <v/>
      </c>
      <c r="F3017" s="2" t="s">
        <v>11828</v>
      </c>
      <c r="G3017" s="2" t="s">
        <v>10080</v>
      </c>
      <c r="H3017" s="2" t="s">
        <v>6533</v>
      </c>
      <c r="I3017" s="2" t="s">
        <v>4147</v>
      </c>
      <c r="J3017" s="2" t="s">
        <v>950</v>
      </c>
      <c r="K3017" s="2" t="s">
        <v>4191</v>
      </c>
      <c r="L3017" s="2" t="s">
        <v>4192</v>
      </c>
      <c r="M3017" s="2" t="s">
        <v>159</v>
      </c>
      <c r="N3017" s="2" t="s">
        <v>756</v>
      </c>
      <c r="O3017" s="99">
        <v>20513</v>
      </c>
      <c r="P3017" s="2" t="s">
        <v>8098</v>
      </c>
      <c r="Q3017">
        <v>102500</v>
      </c>
      <c r="R3017">
        <v>102500</v>
      </c>
      <c r="S3017">
        <v>398000</v>
      </c>
      <c r="T3017">
        <v>374500</v>
      </c>
      <c r="U3017">
        <v>374500</v>
      </c>
      <c r="V3017" t="s">
        <v>11626</v>
      </c>
      <c r="W3017" s="101">
        <v>46192.405274074074</v>
      </c>
      <c r="X3017" s="1">
        <f>IFERROR(IF(H3017="","",IF(O3017=0,0.15,IF(VLOOKUP(O3017,'Source Post 14 Status (6.30.26)'!A:B,2,FALSE)=1,0.15,0.5))),0.5)</f>
        <v>0.15</v>
      </c>
      <c r="Y3017" s="6">
        <f t="shared" si="47"/>
        <v>112350</v>
      </c>
    </row>
    <row r="3018" spans="1:25" x14ac:dyDescent="0.3">
      <c r="A3018" t="str">
        <f>IF(B3018=1,COUNTIF($B$2:B3018,1),"")</f>
        <v/>
      </c>
      <c r="B3018" t="str">
        <f>IF(C3018=1,COUNTIF($H$2:H3018,H3018),"")</f>
        <v/>
      </c>
      <c r="C3018">
        <f>IF(G3018=List!$P$1,1,0)</f>
        <v>0</v>
      </c>
      <c r="D3018" s="1" t="str">
        <f>IF(E3018=1,COUNTIF($E$2:E3018,1),"")</f>
        <v/>
      </c>
      <c r="E3018" s="1" t="str">
        <f>IF(H3018=List!$P$2,1,"")</f>
        <v/>
      </c>
      <c r="F3018" s="2" t="s">
        <v>11828</v>
      </c>
      <c r="G3018" s="2" t="s">
        <v>10080</v>
      </c>
      <c r="H3018" s="2" t="s">
        <v>6533</v>
      </c>
      <c r="I3018" s="2" t="s">
        <v>4147</v>
      </c>
      <c r="J3018" s="2" t="s">
        <v>950</v>
      </c>
      <c r="K3018" s="2" t="s">
        <v>4191</v>
      </c>
      <c r="L3018" s="2" t="s">
        <v>4192</v>
      </c>
      <c r="M3018" s="2" t="s">
        <v>159</v>
      </c>
      <c r="N3018" s="2" t="s">
        <v>756</v>
      </c>
      <c r="O3018" s="99">
        <v>22214</v>
      </c>
      <c r="P3018" s="2" t="s">
        <v>8300</v>
      </c>
      <c r="Q3018">
        <v>24473</v>
      </c>
      <c r="R3018">
        <v>24354</v>
      </c>
      <c r="S3018">
        <v>48351</v>
      </c>
      <c r="T3018">
        <v>23998</v>
      </c>
      <c r="U3018">
        <v>23879</v>
      </c>
      <c r="V3018" t="s">
        <v>11626</v>
      </c>
      <c r="W3018" s="101">
        <v>46192.409309953706</v>
      </c>
      <c r="X3018" s="1">
        <f>IFERROR(IF(H3018="","",IF(O3018=0,0.15,IF(VLOOKUP(O3018,'Source Post 14 Status (6.30.26)'!A:B,2,FALSE)=1,0.15,0.5))),0.5)</f>
        <v>0.15</v>
      </c>
      <c r="Y3018" s="6">
        <f t="shared" si="47"/>
        <v>7182</v>
      </c>
    </row>
    <row r="3019" spans="1:25" x14ac:dyDescent="0.3">
      <c r="A3019" t="str">
        <f>IF(B3019=1,COUNTIF($B$2:B3019,1),"")</f>
        <v/>
      </c>
      <c r="B3019" t="str">
        <f>IF(C3019=1,COUNTIF($H$2:H3019,H3019),"")</f>
        <v/>
      </c>
      <c r="C3019">
        <f>IF(G3019=List!$P$1,1,0)</f>
        <v>0</v>
      </c>
      <c r="D3019" s="1" t="str">
        <f>IF(E3019=1,COUNTIF($E$2:E3019,1),"")</f>
        <v/>
      </c>
      <c r="E3019" s="1" t="str">
        <f>IF(H3019=List!$P$2,1,"")</f>
        <v/>
      </c>
      <c r="F3019" s="2" t="s">
        <v>11828</v>
      </c>
      <c r="G3019" s="2" t="s">
        <v>10080</v>
      </c>
      <c r="H3019" s="2" t="s">
        <v>6533</v>
      </c>
      <c r="I3019" s="2" t="s">
        <v>4147</v>
      </c>
      <c r="J3019" s="2" t="s">
        <v>950</v>
      </c>
      <c r="K3019" s="2" t="s">
        <v>4191</v>
      </c>
      <c r="L3019" s="2" t="s">
        <v>4192</v>
      </c>
      <c r="M3019" s="2" t="s">
        <v>159</v>
      </c>
      <c r="N3019" s="2" t="s">
        <v>756</v>
      </c>
      <c r="O3019" s="99">
        <v>10871</v>
      </c>
      <c r="P3019" s="2" t="s">
        <v>7223</v>
      </c>
      <c r="Q3019">
        <v>50842</v>
      </c>
      <c r="R3019">
        <v>50136</v>
      </c>
      <c r="S3019">
        <v>98154</v>
      </c>
      <c r="T3019">
        <v>48018</v>
      </c>
      <c r="U3019">
        <v>47312</v>
      </c>
      <c r="V3019" t="s">
        <v>11626</v>
      </c>
      <c r="W3019" s="101">
        <v>46192.407145104167</v>
      </c>
      <c r="X3019" s="1">
        <f>IFERROR(IF(H3019="","",IF(O3019=0,0.15,IF(VLOOKUP(O3019,'Source Post 14 Status (6.30.26)'!A:B,2,FALSE)=1,0.15,0.5))),0.5)</f>
        <v>0.15</v>
      </c>
      <c r="Y3019" s="6">
        <f t="shared" si="47"/>
        <v>14300</v>
      </c>
    </row>
    <row r="3020" spans="1:25" x14ac:dyDescent="0.3">
      <c r="A3020" t="str">
        <f>IF(B3020=1,COUNTIF($B$2:B3020,1),"")</f>
        <v/>
      </c>
      <c r="B3020" t="str">
        <f>IF(C3020=1,COUNTIF($H$2:H3020,H3020),"")</f>
        <v/>
      </c>
      <c r="C3020">
        <f>IF(G3020=List!$P$1,1,0)</f>
        <v>0</v>
      </c>
      <c r="D3020" s="1" t="str">
        <f>IF(E3020=1,COUNTIF($E$2:E3020,1),"")</f>
        <v/>
      </c>
      <c r="E3020" s="1" t="str">
        <f>IF(H3020=List!$P$2,1,"")</f>
        <v/>
      </c>
      <c r="F3020" s="2" t="s">
        <v>11828</v>
      </c>
      <c r="G3020" s="2" t="s">
        <v>10080</v>
      </c>
      <c r="H3020" s="2" t="s">
        <v>6533</v>
      </c>
      <c r="I3020" s="2" t="s">
        <v>4147</v>
      </c>
      <c r="J3020" s="2" t="s">
        <v>950</v>
      </c>
      <c r="K3020" s="2" t="s">
        <v>4191</v>
      </c>
      <c r="L3020" s="2" t="s">
        <v>4192</v>
      </c>
      <c r="M3020" s="2" t="s">
        <v>159</v>
      </c>
      <c r="N3020" s="2" t="s">
        <v>756</v>
      </c>
      <c r="O3020" s="99">
        <v>17041</v>
      </c>
      <c r="P3020" s="2" t="s">
        <v>7697</v>
      </c>
      <c r="Q3020">
        <v>56000</v>
      </c>
      <c r="R3020">
        <v>55300</v>
      </c>
      <c r="S3020">
        <v>108500</v>
      </c>
      <c r="T3020">
        <v>53200</v>
      </c>
      <c r="U3020">
        <v>52500</v>
      </c>
      <c r="V3020" t="s">
        <v>11626</v>
      </c>
      <c r="W3020" s="101">
        <v>46192.40862303241</v>
      </c>
      <c r="X3020" s="1">
        <f>IFERROR(IF(H3020="","",IF(O3020=0,0.15,IF(VLOOKUP(O3020,'Source Post 14 Status (6.30.26)'!A:B,2,FALSE)=1,0.15,0.5))),0.5)</f>
        <v>0.15</v>
      </c>
      <c r="Y3020" s="6">
        <f t="shared" si="47"/>
        <v>15855</v>
      </c>
    </row>
    <row r="3021" spans="1:25" x14ac:dyDescent="0.3">
      <c r="A3021" t="str">
        <f>IF(B3021=1,COUNTIF($B$2:B3021,1),"")</f>
        <v/>
      </c>
      <c r="B3021" t="str">
        <f>IF(C3021=1,COUNTIF($H$2:H3021,H3021),"")</f>
        <v/>
      </c>
      <c r="C3021">
        <f>IF(G3021=List!$P$1,1,0)</f>
        <v>0</v>
      </c>
      <c r="D3021" s="1" t="str">
        <f>IF(E3021=1,COUNTIF($E$2:E3021,1),"")</f>
        <v/>
      </c>
      <c r="E3021" s="1" t="str">
        <f>IF(H3021=List!$P$2,1,"")</f>
        <v/>
      </c>
      <c r="F3021" s="2" t="s">
        <v>11828</v>
      </c>
      <c r="G3021" s="2" t="s">
        <v>10080</v>
      </c>
      <c r="H3021" s="2" t="s">
        <v>6533</v>
      </c>
      <c r="I3021" s="2" t="s">
        <v>4147</v>
      </c>
      <c r="J3021" s="2" t="s">
        <v>950</v>
      </c>
      <c r="K3021" s="2" t="s">
        <v>4191</v>
      </c>
      <c r="L3021" s="2" t="s">
        <v>4192</v>
      </c>
      <c r="M3021" s="2" t="s">
        <v>159</v>
      </c>
      <c r="N3021" s="2" t="s">
        <v>756</v>
      </c>
      <c r="O3021" s="99">
        <v>17042</v>
      </c>
      <c r="P3021" s="2" t="s">
        <v>7698</v>
      </c>
      <c r="Q3021">
        <v>52523</v>
      </c>
      <c r="R3021">
        <v>51867</v>
      </c>
      <c r="S3021">
        <v>101763</v>
      </c>
      <c r="T3021">
        <v>49897</v>
      </c>
      <c r="U3021">
        <v>49240</v>
      </c>
      <c r="V3021" t="s">
        <v>11626</v>
      </c>
      <c r="W3021" s="101">
        <v>46192.408442824075</v>
      </c>
      <c r="X3021" s="1">
        <f>IFERROR(IF(H3021="","",IF(O3021=0,0.15,IF(VLOOKUP(O3021,'Source Post 14 Status (6.30.26)'!A:B,2,FALSE)=1,0.15,0.5))),0.5)</f>
        <v>0.15</v>
      </c>
      <c r="Y3021" s="6">
        <f t="shared" si="47"/>
        <v>14871</v>
      </c>
    </row>
    <row r="3022" spans="1:25" x14ac:dyDescent="0.3">
      <c r="A3022" t="str">
        <f>IF(B3022=1,COUNTIF($B$2:B3022,1),"")</f>
        <v/>
      </c>
      <c r="B3022" t="str">
        <f>IF(C3022=1,COUNTIF($H$2:H3022,H3022),"")</f>
        <v/>
      </c>
      <c r="C3022">
        <f>IF(G3022=List!$P$1,1,0)</f>
        <v>0</v>
      </c>
      <c r="D3022" s="1" t="str">
        <f>IF(E3022=1,COUNTIF($E$2:E3022,1),"")</f>
        <v/>
      </c>
      <c r="E3022" s="1" t="str">
        <f>IF(H3022=List!$P$2,1,"")</f>
        <v/>
      </c>
      <c r="F3022" s="2" t="s">
        <v>11828</v>
      </c>
      <c r="G3022" s="2" t="s">
        <v>10080</v>
      </c>
      <c r="H3022" s="2" t="s">
        <v>6533</v>
      </c>
      <c r="I3022" s="2" t="s">
        <v>4147</v>
      </c>
      <c r="J3022" s="2" t="s">
        <v>950</v>
      </c>
      <c r="K3022" s="2" t="s">
        <v>4191</v>
      </c>
      <c r="L3022" s="2" t="s">
        <v>4192</v>
      </c>
      <c r="M3022" s="2" t="s">
        <v>159</v>
      </c>
      <c r="N3022" s="2" t="s">
        <v>756</v>
      </c>
      <c r="O3022" s="99">
        <v>17767</v>
      </c>
      <c r="P3022" s="2" t="s">
        <v>7804</v>
      </c>
      <c r="Q3022">
        <v>23875</v>
      </c>
      <c r="R3022">
        <v>23757</v>
      </c>
      <c r="V3022" t="s">
        <v>11626</v>
      </c>
      <c r="W3022" s="101">
        <v>46192.408273877314</v>
      </c>
      <c r="X3022" s="1">
        <f>IFERROR(IF(H3022="","",IF(O3022=0,0.15,IF(VLOOKUP(O3022,'Source Post 14 Status (6.30.26)'!A:B,2,FALSE)=1,0.15,0.5))),0.5)</f>
        <v>0.15</v>
      </c>
      <c r="Y3022" s="6">
        <f t="shared" si="47"/>
        <v>0</v>
      </c>
    </row>
    <row r="3023" spans="1:25" x14ac:dyDescent="0.3">
      <c r="A3023" t="str">
        <f>IF(B3023=1,COUNTIF($B$2:B3023,1),"")</f>
        <v/>
      </c>
      <c r="B3023" t="str">
        <f>IF(C3023=1,COUNTIF($H$2:H3023,H3023),"")</f>
        <v/>
      </c>
      <c r="C3023">
        <f>IF(G3023=List!$P$1,1,0)</f>
        <v>0</v>
      </c>
      <c r="D3023" s="1" t="str">
        <f>IF(E3023=1,COUNTIF($E$2:E3023,1),"")</f>
        <v/>
      </c>
      <c r="E3023" s="1" t="str">
        <f>IF(H3023=List!$P$2,1,"")</f>
        <v/>
      </c>
      <c r="F3023" s="2" t="s">
        <v>11828</v>
      </c>
      <c r="G3023" s="2" t="s">
        <v>10080</v>
      </c>
      <c r="H3023" s="2" t="s">
        <v>6533</v>
      </c>
      <c r="I3023" s="2" t="s">
        <v>4147</v>
      </c>
      <c r="J3023" s="2" t="s">
        <v>950</v>
      </c>
      <c r="K3023" s="2" t="s">
        <v>4191</v>
      </c>
      <c r="L3023" s="2" t="s">
        <v>4192</v>
      </c>
      <c r="M3023" s="2" t="s">
        <v>159</v>
      </c>
      <c r="N3023" s="2" t="s">
        <v>756</v>
      </c>
      <c r="O3023" s="99">
        <v>25827</v>
      </c>
      <c r="P3023" s="2" t="s">
        <v>11628</v>
      </c>
      <c r="Q3023">
        <v>4924</v>
      </c>
      <c r="R3023">
        <v>4859</v>
      </c>
      <c r="S3023">
        <v>9649</v>
      </c>
      <c r="T3023">
        <v>4790</v>
      </c>
      <c r="U3023">
        <v>4766</v>
      </c>
      <c r="V3023" t="s">
        <v>11626</v>
      </c>
      <c r="W3023" s="101">
        <v>46192.406553819441</v>
      </c>
      <c r="X3023" s="1">
        <f>IFERROR(IF(H3023="","",IF(O3023=0,0.15,IF(VLOOKUP(O3023,'Source Post 14 Status (6.30.26)'!A:B,2,FALSE)=1,0.15,0.5))),0.5)</f>
        <v>0.15</v>
      </c>
      <c r="Y3023" s="6">
        <f t="shared" si="47"/>
        <v>1433</v>
      </c>
    </row>
    <row r="3024" spans="1:25" x14ac:dyDescent="0.3">
      <c r="A3024" t="str">
        <f>IF(B3024=1,COUNTIF($B$2:B3024,1),"")</f>
        <v/>
      </c>
      <c r="B3024" t="str">
        <f>IF(C3024=1,COUNTIF($H$2:H3024,H3024),"")</f>
        <v/>
      </c>
      <c r="C3024">
        <f>IF(G3024=List!$P$1,1,0)</f>
        <v>0</v>
      </c>
      <c r="D3024" s="1" t="str">
        <f>IF(E3024=1,COUNTIF($E$2:E3024,1),"")</f>
        <v/>
      </c>
      <c r="E3024" s="1" t="str">
        <f>IF(H3024=List!$P$2,1,"")</f>
        <v/>
      </c>
      <c r="F3024" s="2" t="s">
        <v>11828</v>
      </c>
      <c r="G3024" s="2" t="s">
        <v>10080</v>
      </c>
      <c r="H3024" s="2" t="s">
        <v>6533</v>
      </c>
      <c r="I3024" s="2" t="s">
        <v>4147</v>
      </c>
      <c r="J3024" s="2" t="s">
        <v>950</v>
      </c>
      <c r="K3024" s="2" t="s">
        <v>4191</v>
      </c>
      <c r="L3024" s="2" t="s">
        <v>4192</v>
      </c>
      <c r="M3024" s="2" t="s">
        <v>159</v>
      </c>
      <c r="N3024" s="2" t="s">
        <v>756</v>
      </c>
      <c r="O3024" s="99">
        <v>10744</v>
      </c>
      <c r="P3024" s="2" t="s">
        <v>7157</v>
      </c>
      <c r="Q3024">
        <v>389000</v>
      </c>
      <c r="R3024">
        <v>389000</v>
      </c>
      <c r="S3024">
        <v>721000</v>
      </c>
      <c r="V3024" t="s">
        <v>11626</v>
      </c>
      <c r="W3024" s="101">
        <v>46192.402211539353</v>
      </c>
      <c r="X3024" s="1">
        <f>IFERROR(IF(H3024="","",IF(O3024=0,0.15,IF(VLOOKUP(O3024,'Source Post 14 Status (6.30.26)'!A:B,2,FALSE)=1,0.15,0.5))),0.5)</f>
        <v>0.15</v>
      </c>
      <c r="Y3024" s="6">
        <f t="shared" si="47"/>
        <v>0</v>
      </c>
    </row>
    <row r="3025" spans="1:25" x14ac:dyDescent="0.3">
      <c r="A3025" t="str">
        <f>IF(B3025=1,COUNTIF($B$2:B3025,1),"")</f>
        <v/>
      </c>
      <c r="B3025" t="str">
        <f>IF(C3025=1,COUNTIF($H$2:H3025,H3025),"")</f>
        <v/>
      </c>
      <c r="C3025">
        <f>IF(G3025=List!$P$1,1,0)</f>
        <v>0</v>
      </c>
      <c r="D3025" s="1" t="str">
        <f>IF(E3025=1,COUNTIF($E$2:E3025,1),"")</f>
        <v/>
      </c>
      <c r="E3025" s="1" t="str">
        <f>IF(H3025=List!$P$2,1,"")</f>
        <v/>
      </c>
      <c r="F3025" s="2" t="s">
        <v>11828</v>
      </c>
      <c r="G3025" s="2" t="s">
        <v>10080</v>
      </c>
      <c r="H3025" s="2" t="s">
        <v>6533</v>
      </c>
      <c r="I3025" s="2" t="s">
        <v>4147</v>
      </c>
      <c r="J3025" s="2" t="s">
        <v>950</v>
      </c>
      <c r="K3025" s="2" t="s">
        <v>4191</v>
      </c>
      <c r="L3025" s="2" t="s">
        <v>4192</v>
      </c>
      <c r="M3025" s="2" t="s">
        <v>159</v>
      </c>
      <c r="N3025" s="2" t="s">
        <v>756</v>
      </c>
      <c r="O3025" s="99">
        <v>22588</v>
      </c>
      <c r="P3025" s="2" t="s">
        <v>8372</v>
      </c>
      <c r="Q3025">
        <v>21347</v>
      </c>
      <c r="R3025">
        <v>21244</v>
      </c>
      <c r="S3025">
        <v>42181</v>
      </c>
      <c r="T3025">
        <v>20937</v>
      </c>
      <c r="U3025">
        <v>20834</v>
      </c>
      <c r="V3025" t="s">
        <v>11626</v>
      </c>
      <c r="W3025" s="101">
        <v>46192.406247997686</v>
      </c>
      <c r="X3025" s="1">
        <f>IFERROR(IF(H3025="","",IF(O3025=0,0.15,IF(VLOOKUP(O3025,'Source Post 14 Status (6.30.26)'!A:B,2,FALSE)=1,0.15,0.5))),0.5)</f>
        <v>0.15</v>
      </c>
      <c r="Y3025" s="6">
        <f t="shared" si="47"/>
        <v>6266</v>
      </c>
    </row>
    <row r="3026" spans="1:25" x14ac:dyDescent="0.3">
      <c r="A3026" t="str">
        <f>IF(B3026=1,COUNTIF($B$2:B3026,1),"")</f>
        <v/>
      </c>
      <c r="B3026" t="str">
        <f>IF(C3026=1,COUNTIF($H$2:H3026,H3026),"")</f>
        <v/>
      </c>
      <c r="C3026">
        <f>IF(G3026=List!$P$1,1,0)</f>
        <v>0</v>
      </c>
      <c r="D3026" s="1" t="str">
        <f>IF(E3026=1,COUNTIF($E$2:E3026,1),"")</f>
        <v/>
      </c>
      <c r="E3026" s="1" t="str">
        <f>IF(H3026=List!$P$2,1,"")</f>
        <v/>
      </c>
      <c r="F3026" s="2" t="s">
        <v>11828</v>
      </c>
      <c r="G3026" s="2" t="s">
        <v>10080</v>
      </c>
      <c r="H3026" s="2" t="s">
        <v>6533</v>
      </c>
      <c r="I3026" s="2" t="s">
        <v>4147</v>
      </c>
      <c r="J3026" s="2" t="s">
        <v>950</v>
      </c>
      <c r="K3026" s="2" t="s">
        <v>4191</v>
      </c>
      <c r="L3026" s="2" t="s">
        <v>4192</v>
      </c>
      <c r="M3026" s="2" t="s">
        <v>159</v>
      </c>
      <c r="N3026" s="2" t="s">
        <v>756</v>
      </c>
      <c r="O3026" s="99">
        <v>22708</v>
      </c>
      <c r="P3026" s="2" t="s">
        <v>8312</v>
      </c>
      <c r="Q3026">
        <v>546250</v>
      </c>
      <c r="R3026">
        <v>545200</v>
      </c>
      <c r="S3026">
        <v>500350</v>
      </c>
      <c r="V3026" t="s">
        <v>11626</v>
      </c>
      <c r="W3026" s="101">
        <v>46192.411563229165</v>
      </c>
      <c r="X3026" s="1">
        <f>IFERROR(IF(H3026="","",IF(O3026=0,0.15,IF(VLOOKUP(O3026,'Source Post 14 Status (6.30.26)'!A:B,2,FALSE)=1,0.15,0.5))),0.5)</f>
        <v>0.15</v>
      </c>
      <c r="Y3026" s="6">
        <f t="shared" si="47"/>
        <v>0</v>
      </c>
    </row>
    <row r="3027" spans="1:25" x14ac:dyDescent="0.3">
      <c r="A3027" t="str">
        <f>IF(B3027=1,COUNTIF($B$2:B3027,1),"")</f>
        <v/>
      </c>
      <c r="B3027" t="str">
        <f>IF(C3027=1,COUNTIF($H$2:H3027,H3027),"")</f>
        <v/>
      </c>
      <c r="C3027">
        <f>IF(G3027=List!$P$1,1,0)</f>
        <v>0</v>
      </c>
      <c r="D3027" s="1" t="str">
        <f>IF(E3027=1,COUNTIF($E$2:E3027,1),"")</f>
        <v/>
      </c>
      <c r="E3027" s="1" t="str">
        <f>IF(H3027=List!$P$2,1,"")</f>
        <v/>
      </c>
      <c r="F3027" s="2" t="s">
        <v>11828</v>
      </c>
      <c r="G3027" s="2" t="s">
        <v>10080</v>
      </c>
      <c r="H3027" s="2" t="s">
        <v>6533</v>
      </c>
      <c r="I3027" s="2" t="s">
        <v>4147</v>
      </c>
      <c r="J3027" s="2" t="s">
        <v>950</v>
      </c>
      <c r="K3027" s="2" t="s">
        <v>4191</v>
      </c>
      <c r="L3027" s="2" t="s">
        <v>4192</v>
      </c>
      <c r="M3027" s="2" t="s">
        <v>159</v>
      </c>
      <c r="N3027" s="2" t="s">
        <v>756</v>
      </c>
      <c r="O3027" s="99">
        <v>16056</v>
      </c>
      <c r="P3027" s="2" t="s">
        <v>7551</v>
      </c>
      <c r="Q3027">
        <v>30500</v>
      </c>
      <c r="R3027">
        <v>30500</v>
      </c>
      <c r="S3027">
        <v>69000</v>
      </c>
      <c r="T3027">
        <v>33000</v>
      </c>
      <c r="U3027">
        <v>33000</v>
      </c>
      <c r="V3027" t="s">
        <v>11626</v>
      </c>
      <c r="W3027" s="101">
        <v>46192.402015891203</v>
      </c>
      <c r="X3027" s="1">
        <f>IFERROR(IF(H3027="","",IF(O3027=0,0.15,IF(VLOOKUP(O3027,'Source Post 14 Status (6.30.26)'!A:B,2,FALSE)=1,0.15,0.5))),0.5)</f>
        <v>0.15</v>
      </c>
      <c r="Y3027" s="6">
        <f t="shared" si="47"/>
        <v>9900</v>
      </c>
    </row>
    <row r="3028" spans="1:25" x14ac:dyDescent="0.3">
      <c r="A3028" t="str">
        <f>IF(B3028=1,COUNTIF($B$2:B3028,1),"")</f>
        <v/>
      </c>
      <c r="B3028" t="str">
        <f>IF(C3028=1,COUNTIF($H$2:H3028,H3028),"")</f>
        <v/>
      </c>
      <c r="C3028">
        <f>IF(G3028=List!$P$1,1,0)</f>
        <v>0</v>
      </c>
      <c r="D3028" s="1" t="str">
        <f>IF(E3028=1,COUNTIF($E$2:E3028,1),"")</f>
        <v/>
      </c>
      <c r="E3028" s="1" t="str">
        <f>IF(H3028=List!$P$2,1,"")</f>
        <v/>
      </c>
      <c r="F3028" s="2" t="s">
        <v>11828</v>
      </c>
      <c r="G3028" s="2" t="s">
        <v>10080</v>
      </c>
      <c r="H3028" s="2" t="s">
        <v>6533</v>
      </c>
      <c r="I3028" s="2" t="s">
        <v>4147</v>
      </c>
      <c r="J3028" s="2" t="s">
        <v>950</v>
      </c>
      <c r="K3028" s="2" t="s">
        <v>4191</v>
      </c>
      <c r="L3028" s="2" t="s">
        <v>4192</v>
      </c>
      <c r="M3028" s="2" t="s">
        <v>159</v>
      </c>
      <c r="N3028" s="2" t="s">
        <v>756</v>
      </c>
      <c r="O3028" s="99">
        <v>16171</v>
      </c>
      <c r="P3028" s="2" t="s">
        <v>7573</v>
      </c>
      <c r="Q3028">
        <v>53516</v>
      </c>
      <c r="R3028">
        <v>52830</v>
      </c>
      <c r="S3028">
        <v>103602</v>
      </c>
      <c r="T3028">
        <v>50772</v>
      </c>
      <c r="U3028">
        <v>50085</v>
      </c>
      <c r="V3028" t="s">
        <v>11626</v>
      </c>
      <c r="W3028" s="101">
        <v>46192.407785381947</v>
      </c>
      <c r="X3028" s="1">
        <f>IFERROR(IF(H3028="","",IF(O3028=0,0.15,IF(VLOOKUP(O3028,'Source Post 14 Status (6.30.26)'!A:B,2,FALSE)=1,0.15,0.5))),0.5)</f>
        <v>0.15</v>
      </c>
      <c r="Y3028" s="6">
        <f t="shared" si="47"/>
        <v>15129</v>
      </c>
    </row>
    <row r="3029" spans="1:25" x14ac:dyDescent="0.3">
      <c r="A3029" t="str">
        <f>IF(B3029=1,COUNTIF($B$2:B3029,1),"")</f>
        <v/>
      </c>
      <c r="B3029" t="str">
        <f>IF(C3029=1,COUNTIF($H$2:H3029,H3029),"")</f>
        <v/>
      </c>
      <c r="C3029">
        <f>IF(G3029=List!$P$1,1,0)</f>
        <v>0</v>
      </c>
      <c r="D3029" s="1" t="str">
        <f>IF(E3029=1,COUNTIF($E$2:E3029,1),"")</f>
        <v/>
      </c>
      <c r="E3029" s="1" t="str">
        <f>IF(H3029=List!$P$2,1,"")</f>
        <v/>
      </c>
      <c r="F3029" s="2" t="s">
        <v>11828</v>
      </c>
      <c r="G3029" s="2" t="s">
        <v>10080</v>
      </c>
      <c r="H3029" s="2" t="s">
        <v>6533</v>
      </c>
      <c r="I3029" s="2" t="s">
        <v>4147</v>
      </c>
      <c r="J3029" s="2" t="s">
        <v>950</v>
      </c>
      <c r="K3029" s="2" t="s">
        <v>4191</v>
      </c>
      <c r="L3029" s="2" t="s">
        <v>4192</v>
      </c>
      <c r="M3029" s="2" t="s">
        <v>159</v>
      </c>
      <c r="N3029" s="2" t="s">
        <v>756</v>
      </c>
      <c r="O3029" s="99">
        <v>22650</v>
      </c>
      <c r="P3029" s="2" t="s">
        <v>8391</v>
      </c>
      <c r="Q3029">
        <v>10405</v>
      </c>
      <c r="R3029">
        <v>10355</v>
      </c>
      <c r="S3029">
        <v>20560</v>
      </c>
      <c r="T3029">
        <v>10205</v>
      </c>
      <c r="U3029">
        <v>10155</v>
      </c>
      <c r="V3029" t="s">
        <v>11626</v>
      </c>
      <c r="W3029" s="101">
        <v>46192.409589930554</v>
      </c>
      <c r="X3029" s="1">
        <f>IFERROR(IF(H3029="","",IF(O3029=0,0.15,IF(VLOOKUP(O3029,'Source Post 14 Status (6.30.26)'!A:B,2,FALSE)=1,0.15,0.5))),0.5)</f>
        <v>0.15</v>
      </c>
      <c r="Y3029" s="6">
        <f t="shared" si="47"/>
        <v>3054</v>
      </c>
    </row>
    <row r="3030" spans="1:25" x14ac:dyDescent="0.3">
      <c r="A3030" t="str">
        <f>IF(B3030=1,COUNTIF($B$2:B3030,1),"")</f>
        <v/>
      </c>
      <c r="B3030" t="str">
        <f>IF(C3030=1,COUNTIF($H$2:H3030,H3030),"")</f>
        <v/>
      </c>
      <c r="C3030">
        <f>IF(G3030=List!$P$1,1,0)</f>
        <v>0</v>
      </c>
      <c r="D3030" s="1" t="str">
        <f>IF(E3030=1,COUNTIF($E$2:E3030,1),"")</f>
        <v/>
      </c>
      <c r="E3030" s="1" t="str">
        <f>IF(H3030=List!$P$2,1,"")</f>
        <v/>
      </c>
      <c r="F3030" s="2" t="s">
        <v>11828</v>
      </c>
      <c r="G3030" s="2" t="s">
        <v>10080</v>
      </c>
      <c r="H3030" s="2" t="s">
        <v>6533</v>
      </c>
      <c r="I3030" s="2" t="s">
        <v>4147</v>
      </c>
      <c r="J3030" s="2" t="s">
        <v>950</v>
      </c>
      <c r="K3030" s="2" t="s">
        <v>4191</v>
      </c>
      <c r="L3030" s="2" t="s">
        <v>4192</v>
      </c>
      <c r="M3030" s="2" t="s">
        <v>159</v>
      </c>
      <c r="N3030" s="2" t="s">
        <v>756</v>
      </c>
      <c r="O3030" s="99">
        <v>0</v>
      </c>
      <c r="P3030" s="2" t="s">
        <v>8512</v>
      </c>
      <c r="Q3030">
        <v>0</v>
      </c>
      <c r="R3030">
        <v>0</v>
      </c>
      <c r="S3030">
        <v>200000</v>
      </c>
      <c r="V3030" t="s">
        <v>11626</v>
      </c>
      <c r="W3030" s="101">
        <v>46192.412123923612</v>
      </c>
      <c r="X3030" s="1">
        <f>IFERROR(IF(H3030="","",IF(O3030=0,0.15,IF(VLOOKUP(O3030,'Source Post 14 Status (6.30.26)'!A:B,2,FALSE)=1,0.15,0.5))),0.5)</f>
        <v>0.15</v>
      </c>
      <c r="Y3030" s="6">
        <f t="shared" si="47"/>
        <v>0</v>
      </c>
    </row>
    <row r="3031" spans="1:25" x14ac:dyDescent="0.3">
      <c r="A3031" t="str">
        <f>IF(B3031=1,COUNTIF($B$2:B3031,1),"")</f>
        <v/>
      </c>
      <c r="B3031" t="str">
        <f>IF(C3031=1,COUNTIF($H$2:H3031,H3031),"")</f>
        <v/>
      </c>
      <c r="C3031">
        <f>IF(G3031=List!$P$1,1,0)</f>
        <v>0</v>
      </c>
      <c r="D3031" s="1" t="str">
        <f>IF(E3031=1,COUNTIF($E$2:E3031,1),"")</f>
        <v/>
      </c>
      <c r="E3031" s="1" t="str">
        <f>IF(H3031=List!$P$2,1,"")</f>
        <v/>
      </c>
      <c r="F3031" s="2" t="s">
        <v>11828</v>
      </c>
      <c r="G3031" s="2" t="s">
        <v>10080</v>
      </c>
      <c r="H3031" s="2" t="s">
        <v>6533</v>
      </c>
      <c r="I3031" s="2" t="s">
        <v>4147</v>
      </c>
      <c r="J3031" s="2" t="s">
        <v>950</v>
      </c>
      <c r="K3031" s="2" t="s">
        <v>4191</v>
      </c>
      <c r="L3031" s="2" t="s">
        <v>4192</v>
      </c>
      <c r="M3031" s="2" t="s">
        <v>159</v>
      </c>
      <c r="N3031" s="2" t="s">
        <v>756</v>
      </c>
      <c r="O3031" s="99">
        <v>2199</v>
      </c>
      <c r="P3031" s="2" t="s">
        <v>6890</v>
      </c>
      <c r="Q3031">
        <v>45544</v>
      </c>
      <c r="R3031">
        <v>44797</v>
      </c>
      <c r="S3031">
        <v>87355</v>
      </c>
      <c r="T3031">
        <v>42558</v>
      </c>
      <c r="U3031">
        <v>41811</v>
      </c>
      <c r="V3031" t="s">
        <v>11626</v>
      </c>
      <c r="W3031" s="101">
        <v>46192.40608857639</v>
      </c>
      <c r="X3031" s="1">
        <f>IFERROR(IF(H3031="","",IF(O3031=0,0.15,IF(VLOOKUP(O3031,'Source Post 14 Status (6.30.26)'!A:B,2,FALSE)=1,0.15,0.5))),0.5)</f>
        <v>0.5</v>
      </c>
      <c r="Y3031" s="6">
        <f t="shared" si="47"/>
        <v>42185</v>
      </c>
    </row>
    <row r="3032" spans="1:25" x14ac:dyDescent="0.3">
      <c r="A3032" t="str">
        <f>IF(B3032=1,COUNTIF($B$2:B3032,1),"")</f>
        <v/>
      </c>
      <c r="B3032" t="str">
        <f>IF(C3032=1,COUNTIF($H$2:H3032,H3032),"")</f>
        <v/>
      </c>
      <c r="C3032">
        <f>IF(G3032=List!$P$1,1,0)</f>
        <v>0</v>
      </c>
      <c r="D3032" s="1" t="str">
        <f>IF(E3032=1,COUNTIF($E$2:E3032,1),"")</f>
        <v/>
      </c>
      <c r="E3032" s="1" t="str">
        <f>IF(H3032=List!$P$2,1,"")</f>
        <v/>
      </c>
      <c r="F3032" s="2" t="s">
        <v>11828</v>
      </c>
      <c r="G3032" s="2" t="s">
        <v>10080</v>
      </c>
      <c r="H3032" s="2" t="s">
        <v>6533</v>
      </c>
      <c r="I3032" s="2" t="s">
        <v>4147</v>
      </c>
      <c r="J3032" s="2" t="s">
        <v>950</v>
      </c>
      <c r="K3032" s="2" t="s">
        <v>4191</v>
      </c>
      <c r="L3032" s="2" t="s">
        <v>4192</v>
      </c>
      <c r="M3032" s="2" t="s">
        <v>159</v>
      </c>
      <c r="N3032" s="2" t="s">
        <v>756</v>
      </c>
      <c r="O3032" s="99">
        <v>19444</v>
      </c>
      <c r="P3032" s="2" t="s">
        <v>7928</v>
      </c>
      <c r="Q3032">
        <v>47958</v>
      </c>
      <c r="R3032">
        <v>47958</v>
      </c>
      <c r="S3032">
        <v>95916</v>
      </c>
      <c r="V3032" t="s">
        <v>11626</v>
      </c>
      <c r="W3032" s="101">
        <v>46192.41054517361</v>
      </c>
      <c r="X3032" s="1">
        <f>IFERROR(IF(H3032="","",IF(O3032=0,0.15,IF(VLOOKUP(O3032,'Source Post 14 Status (6.30.26)'!A:B,2,FALSE)=1,0.15,0.5))),0.5)</f>
        <v>0.15</v>
      </c>
      <c r="Y3032" s="6">
        <f t="shared" si="47"/>
        <v>0</v>
      </c>
    </row>
    <row r="3033" spans="1:25" x14ac:dyDescent="0.3">
      <c r="A3033" t="str">
        <f>IF(B3033=1,COUNTIF($B$2:B3033,1),"")</f>
        <v/>
      </c>
      <c r="B3033" t="str">
        <f>IF(C3033=1,COUNTIF($H$2:H3033,H3033),"")</f>
        <v/>
      </c>
      <c r="C3033">
        <f>IF(G3033=List!$P$1,1,0)</f>
        <v>0</v>
      </c>
      <c r="D3033" s="1" t="str">
        <f>IF(E3033=1,COUNTIF($E$2:E3033,1),"")</f>
        <v/>
      </c>
      <c r="E3033" s="1" t="str">
        <f>IF(H3033=List!$P$2,1,"")</f>
        <v/>
      </c>
      <c r="F3033" s="2" t="s">
        <v>11828</v>
      </c>
      <c r="G3033" s="2" t="s">
        <v>10080</v>
      </c>
      <c r="H3033" s="2" t="s">
        <v>6533</v>
      </c>
      <c r="I3033" s="2" t="s">
        <v>4147</v>
      </c>
      <c r="J3033" s="2" t="s">
        <v>950</v>
      </c>
      <c r="K3033" s="2" t="s">
        <v>4191</v>
      </c>
      <c r="L3033" s="2" t="s">
        <v>4192</v>
      </c>
      <c r="M3033" s="2" t="s">
        <v>159</v>
      </c>
      <c r="N3033" s="2" t="s">
        <v>756</v>
      </c>
      <c r="O3033" s="99">
        <v>0</v>
      </c>
      <c r="P3033" s="2" t="s">
        <v>8514</v>
      </c>
      <c r="Q3033">
        <v>0</v>
      </c>
      <c r="R3033">
        <v>0</v>
      </c>
      <c r="S3033">
        <v>200000</v>
      </c>
      <c r="V3033" t="s">
        <v>11626</v>
      </c>
      <c r="W3033" s="101">
        <v>46192.412383101851</v>
      </c>
      <c r="X3033" s="1">
        <f>IFERROR(IF(H3033="","",IF(O3033=0,0.15,IF(VLOOKUP(O3033,'Source Post 14 Status (6.30.26)'!A:B,2,FALSE)=1,0.15,0.5))),0.5)</f>
        <v>0.15</v>
      </c>
      <c r="Y3033" s="6">
        <f t="shared" si="47"/>
        <v>0</v>
      </c>
    </row>
    <row r="3034" spans="1:25" x14ac:dyDescent="0.3">
      <c r="A3034" t="str">
        <f>IF(B3034=1,COUNTIF($B$2:B3034,1),"")</f>
        <v/>
      </c>
      <c r="B3034" t="str">
        <f>IF(C3034=1,COUNTIF($H$2:H3034,H3034),"")</f>
        <v/>
      </c>
      <c r="C3034">
        <f>IF(G3034=List!$P$1,1,0)</f>
        <v>0</v>
      </c>
      <c r="D3034" s="1" t="str">
        <f>IF(E3034=1,COUNTIF($E$2:E3034,1),"")</f>
        <v/>
      </c>
      <c r="E3034" s="1" t="str">
        <f>IF(H3034=List!$P$2,1,"")</f>
        <v/>
      </c>
      <c r="F3034" s="2" t="s">
        <v>11828</v>
      </c>
      <c r="G3034" s="2" t="s">
        <v>10080</v>
      </c>
      <c r="H3034" s="2" t="s">
        <v>6533</v>
      </c>
      <c r="I3034" s="2" t="s">
        <v>4147</v>
      </c>
      <c r="J3034" s="2" t="s">
        <v>950</v>
      </c>
      <c r="K3034" s="2" t="s">
        <v>4191</v>
      </c>
      <c r="L3034" s="2" t="s">
        <v>4192</v>
      </c>
      <c r="M3034" s="2" t="s">
        <v>159</v>
      </c>
      <c r="N3034" s="2" t="s">
        <v>756</v>
      </c>
      <c r="O3034" s="99">
        <v>20148</v>
      </c>
      <c r="P3034" s="2" t="s">
        <v>8072</v>
      </c>
      <c r="Q3034">
        <v>142500</v>
      </c>
      <c r="R3034">
        <v>142500</v>
      </c>
      <c r="S3034">
        <v>347000</v>
      </c>
      <c r="T3034">
        <v>203500</v>
      </c>
      <c r="U3034">
        <v>203500</v>
      </c>
      <c r="V3034" t="s">
        <v>11626</v>
      </c>
      <c r="W3034" s="101">
        <v>46192.4057721875</v>
      </c>
      <c r="X3034" s="1">
        <f>IFERROR(IF(H3034="","",IF(O3034=0,0.15,IF(VLOOKUP(O3034,'Source Post 14 Status (6.30.26)'!A:B,2,FALSE)=1,0.15,0.5))),0.5)</f>
        <v>0.15</v>
      </c>
      <c r="Y3034" s="6">
        <f t="shared" si="47"/>
        <v>61050</v>
      </c>
    </row>
    <row r="3035" spans="1:25" x14ac:dyDescent="0.3">
      <c r="A3035" t="str">
        <f>IF(B3035=1,COUNTIF($B$2:B3035,1),"")</f>
        <v/>
      </c>
      <c r="B3035" t="str">
        <f>IF(C3035=1,COUNTIF($H$2:H3035,H3035),"")</f>
        <v/>
      </c>
      <c r="C3035">
        <f>IF(G3035=List!$P$1,1,0)</f>
        <v>0</v>
      </c>
      <c r="D3035" s="1" t="str">
        <f>IF(E3035=1,COUNTIF($E$2:E3035,1),"")</f>
        <v/>
      </c>
      <c r="E3035" s="1" t="str">
        <f>IF(H3035=List!$P$2,1,"")</f>
        <v/>
      </c>
      <c r="F3035" s="2" t="s">
        <v>11828</v>
      </c>
      <c r="G3035" s="2" t="s">
        <v>10080</v>
      </c>
      <c r="H3035" s="2" t="s">
        <v>6533</v>
      </c>
      <c r="I3035" s="2" t="s">
        <v>4147</v>
      </c>
      <c r="J3035" s="2" t="s">
        <v>950</v>
      </c>
      <c r="K3035" s="2" t="s">
        <v>4191</v>
      </c>
      <c r="L3035" s="2" t="s">
        <v>4192</v>
      </c>
      <c r="M3035" s="2" t="s">
        <v>159</v>
      </c>
      <c r="N3035" s="2" t="s">
        <v>756</v>
      </c>
      <c r="O3035" s="99">
        <v>25783</v>
      </c>
      <c r="P3035" s="2" t="s">
        <v>8500</v>
      </c>
      <c r="Q3035">
        <v>249776</v>
      </c>
      <c r="R3035">
        <v>245677</v>
      </c>
      <c r="S3035">
        <v>678736</v>
      </c>
      <c r="T3035">
        <v>166269</v>
      </c>
      <c r="U3035">
        <v>168712</v>
      </c>
      <c r="V3035" t="s">
        <v>11626</v>
      </c>
      <c r="W3035" s="101">
        <v>46192.411830243058</v>
      </c>
      <c r="X3035" s="1">
        <f>IFERROR(IF(H3035="","",IF(O3035=0,0.15,IF(VLOOKUP(O3035,'Source Post 14 Status (6.30.26)'!A:B,2,FALSE)=1,0.15,0.5))),0.5)</f>
        <v>0.15</v>
      </c>
      <c r="Y3035" s="6">
        <f t="shared" si="47"/>
        <v>50247</v>
      </c>
    </row>
    <row r="3036" spans="1:25" x14ac:dyDescent="0.3">
      <c r="A3036" t="str">
        <f>IF(B3036=1,COUNTIF($B$2:B3036,1),"")</f>
        <v/>
      </c>
      <c r="B3036" t="str">
        <f>IF(C3036=1,COUNTIF($H$2:H3036,H3036),"")</f>
        <v/>
      </c>
      <c r="C3036">
        <f>IF(G3036=List!$P$1,1,0)</f>
        <v>0</v>
      </c>
      <c r="D3036" s="1" t="str">
        <f>IF(E3036=1,COUNTIF($E$2:E3036,1),"")</f>
        <v/>
      </c>
      <c r="E3036" s="1" t="str">
        <f>IF(H3036=List!$P$2,1,"")</f>
        <v/>
      </c>
      <c r="F3036" s="2" t="s">
        <v>11828</v>
      </c>
      <c r="G3036" s="2" t="s">
        <v>10080</v>
      </c>
      <c r="H3036" s="2" t="s">
        <v>6533</v>
      </c>
      <c r="I3036" s="2" t="s">
        <v>4147</v>
      </c>
      <c r="J3036" s="2" t="s">
        <v>950</v>
      </c>
      <c r="K3036" s="2" t="s">
        <v>4191</v>
      </c>
      <c r="L3036" s="2" t="s">
        <v>4192</v>
      </c>
      <c r="M3036" s="2" t="s">
        <v>159</v>
      </c>
      <c r="N3036" s="2" t="s">
        <v>756</v>
      </c>
      <c r="O3036" s="99">
        <v>7348</v>
      </c>
      <c r="P3036" s="2" t="s">
        <v>6998</v>
      </c>
      <c r="Q3036">
        <v>16549</v>
      </c>
      <c r="R3036">
        <v>16298</v>
      </c>
      <c r="S3036">
        <v>31845</v>
      </c>
      <c r="T3036">
        <v>15546</v>
      </c>
      <c r="U3036">
        <v>15295</v>
      </c>
      <c r="V3036" t="s">
        <v>11626</v>
      </c>
      <c r="W3036" s="101">
        <v>46192.406753703704</v>
      </c>
      <c r="X3036" s="1">
        <f>IFERROR(IF(H3036="","",IF(O3036=0,0.15,IF(VLOOKUP(O3036,'Source Post 14 Status (6.30.26)'!A:B,2,FALSE)=1,0.15,0.5))),0.5)</f>
        <v>0.5</v>
      </c>
      <c r="Y3036" s="6">
        <f t="shared" si="47"/>
        <v>15421</v>
      </c>
    </row>
    <row r="3037" spans="1:25" x14ac:dyDescent="0.3">
      <c r="A3037" t="str">
        <f>IF(B3037=1,COUNTIF($B$2:B3037,1),"")</f>
        <v/>
      </c>
      <c r="B3037" t="str">
        <f>IF(C3037=1,COUNTIF($H$2:H3037,H3037),"")</f>
        <v/>
      </c>
      <c r="C3037">
        <f>IF(G3037=List!$P$1,1,0)</f>
        <v>0</v>
      </c>
      <c r="D3037" s="1" t="str">
        <f>IF(E3037=1,COUNTIF($E$2:E3037,1),"")</f>
        <v/>
      </c>
      <c r="E3037" s="1" t="str">
        <f>IF(H3037=List!$P$2,1,"")</f>
        <v/>
      </c>
      <c r="F3037" s="2" t="s">
        <v>11828</v>
      </c>
      <c r="G3037" s="2" t="s">
        <v>10080</v>
      </c>
      <c r="H3037" s="2" t="s">
        <v>6533</v>
      </c>
      <c r="I3037" s="2" t="s">
        <v>4147</v>
      </c>
      <c r="J3037" s="2" t="s">
        <v>950</v>
      </c>
      <c r="K3037" s="2" t="s">
        <v>4191</v>
      </c>
      <c r="L3037" s="2" t="s">
        <v>4192</v>
      </c>
      <c r="M3037" s="2" t="s">
        <v>159</v>
      </c>
      <c r="N3037" s="2" t="s">
        <v>756</v>
      </c>
      <c r="O3037" s="99">
        <v>9916</v>
      </c>
      <c r="P3037" s="2" t="s">
        <v>7138</v>
      </c>
      <c r="Q3037">
        <v>51392</v>
      </c>
      <c r="R3037">
        <v>50657</v>
      </c>
      <c r="S3037">
        <v>99112</v>
      </c>
      <c r="T3037">
        <v>48455</v>
      </c>
      <c r="U3037">
        <v>47721</v>
      </c>
      <c r="V3037" t="s">
        <v>11626</v>
      </c>
      <c r="W3037" s="101">
        <v>46192.406931365738</v>
      </c>
      <c r="X3037" s="1">
        <f>IFERROR(IF(H3037="","",IF(O3037=0,0.15,IF(VLOOKUP(O3037,'Source Post 14 Status (6.30.26)'!A:B,2,FALSE)=1,0.15,0.5))),0.5)</f>
        <v>0.15</v>
      </c>
      <c r="Y3037" s="6">
        <f t="shared" si="47"/>
        <v>14426</v>
      </c>
    </row>
    <row r="3038" spans="1:25" x14ac:dyDescent="0.3">
      <c r="A3038" t="str">
        <f>IF(B3038=1,COUNTIF($B$2:B3038,1),"")</f>
        <v/>
      </c>
      <c r="B3038" t="str">
        <f>IF(C3038=1,COUNTIF($H$2:H3038,H3038),"")</f>
        <v/>
      </c>
      <c r="C3038">
        <f>IF(G3038=List!$P$1,1,0)</f>
        <v>0</v>
      </c>
      <c r="D3038" s="1" t="str">
        <f>IF(E3038=1,COUNTIF($E$2:E3038,1),"")</f>
        <v/>
      </c>
      <c r="E3038" s="1" t="str">
        <f>IF(H3038=List!$P$2,1,"")</f>
        <v/>
      </c>
      <c r="F3038" s="2" t="s">
        <v>11828</v>
      </c>
      <c r="G3038" s="2" t="s">
        <v>10080</v>
      </c>
      <c r="H3038" s="2" t="s">
        <v>6533</v>
      </c>
      <c r="I3038" s="2" t="s">
        <v>4147</v>
      </c>
      <c r="J3038" s="2" t="s">
        <v>950</v>
      </c>
      <c r="K3038" s="2" t="s">
        <v>4191</v>
      </c>
      <c r="L3038" s="2" t="s">
        <v>4192</v>
      </c>
      <c r="M3038" s="2" t="s">
        <v>159</v>
      </c>
      <c r="N3038" s="2" t="s">
        <v>756</v>
      </c>
      <c r="O3038" s="99">
        <v>11790</v>
      </c>
      <c r="P3038" s="2" t="s">
        <v>7311</v>
      </c>
      <c r="Q3038">
        <v>9796</v>
      </c>
      <c r="R3038">
        <v>9666</v>
      </c>
      <c r="S3038">
        <v>18939</v>
      </c>
      <c r="T3038">
        <v>9274</v>
      </c>
      <c r="U3038">
        <v>9143</v>
      </c>
      <c r="V3038" t="s">
        <v>11626</v>
      </c>
      <c r="W3038" s="101">
        <v>46192.40732121528</v>
      </c>
      <c r="X3038" s="1">
        <f>IFERROR(IF(H3038="","",IF(O3038=0,0.15,IF(VLOOKUP(O3038,'Source Post 14 Status (6.30.26)'!A:B,2,FALSE)=1,0.15,0.5))),0.5)</f>
        <v>0.15</v>
      </c>
      <c r="Y3038" s="6">
        <f t="shared" si="47"/>
        <v>2763</v>
      </c>
    </row>
    <row r="3039" spans="1:25" x14ac:dyDescent="0.3">
      <c r="A3039" t="str">
        <f>IF(B3039=1,COUNTIF($B$2:B3039,1),"")</f>
        <v/>
      </c>
      <c r="B3039" t="str">
        <f>IF(C3039=1,COUNTIF($H$2:H3039,H3039),"")</f>
        <v/>
      </c>
      <c r="C3039">
        <f>IF(G3039=List!$P$1,1,0)</f>
        <v>0</v>
      </c>
      <c r="D3039" s="1" t="str">
        <f>IF(E3039=1,COUNTIF($E$2:E3039,1),"")</f>
        <v/>
      </c>
      <c r="E3039" s="1" t="str">
        <f>IF(H3039=List!$P$2,1,"")</f>
        <v/>
      </c>
      <c r="F3039" s="2" t="s">
        <v>11828</v>
      </c>
      <c r="G3039" s="2" t="s">
        <v>10080</v>
      </c>
      <c r="H3039" s="2" t="s">
        <v>6533</v>
      </c>
      <c r="I3039" s="2" t="s">
        <v>4147</v>
      </c>
      <c r="J3039" s="2" t="s">
        <v>950</v>
      </c>
      <c r="K3039" s="2" t="s">
        <v>4191</v>
      </c>
      <c r="L3039" s="2" t="s">
        <v>4192</v>
      </c>
      <c r="M3039" s="2" t="s">
        <v>159</v>
      </c>
      <c r="N3039" s="2" t="s">
        <v>756</v>
      </c>
      <c r="O3039" s="99">
        <v>17796</v>
      </c>
      <c r="P3039" s="2" t="s">
        <v>7811</v>
      </c>
      <c r="Q3039">
        <v>41439</v>
      </c>
      <c r="R3039">
        <v>41440</v>
      </c>
      <c r="V3039" t="s">
        <v>11626</v>
      </c>
      <c r="W3039" s="101">
        <v>46192.411297766201</v>
      </c>
      <c r="X3039" s="1">
        <f>IFERROR(IF(H3039="","",IF(O3039=0,0.15,IF(VLOOKUP(O3039,'Source Post 14 Status (6.30.26)'!A:B,2,FALSE)=1,0.15,0.5))),0.5)</f>
        <v>0.15</v>
      </c>
      <c r="Y3039" s="6">
        <f t="shared" si="47"/>
        <v>0</v>
      </c>
    </row>
    <row r="3040" spans="1:25" x14ac:dyDescent="0.3">
      <c r="A3040" t="str">
        <f>IF(B3040=1,COUNTIF($B$2:B3040,1),"")</f>
        <v/>
      </c>
      <c r="B3040" t="str">
        <f>IF(C3040=1,COUNTIF($H$2:H3040,H3040),"")</f>
        <v/>
      </c>
      <c r="C3040">
        <f>IF(G3040=List!$P$1,1,0)</f>
        <v>0</v>
      </c>
      <c r="D3040" s="1" t="str">
        <f>IF(E3040=1,COUNTIF($E$2:E3040,1),"")</f>
        <v/>
      </c>
      <c r="E3040" s="1" t="str">
        <f>IF(H3040=List!$P$2,1,"")</f>
        <v/>
      </c>
      <c r="F3040" s="2" t="s">
        <v>11828</v>
      </c>
      <c r="G3040" s="2" t="s">
        <v>10080</v>
      </c>
      <c r="H3040" s="2" t="s">
        <v>6533</v>
      </c>
      <c r="I3040" s="2" t="s">
        <v>4147</v>
      </c>
      <c r="J3040" s="2" t="s">
        <v>950</v>
      </c>
      <c r="K3040" s="2" t="s">
        <v>4191</v>
      </c>
      <c r="L3040" s="2" t="s">
        <v>4192</v>
      </c>
      <c r="M3040" s="2" t="s">
        <v>159</v>
      </c>
      <c r="N3040" s="2" t="s">
        <v>756</v>
      </c>
      <c r="O3040" s="99">
        <v>19798</v>
      </c>
      <c r="P3040" s="2" t="s">
        <v>7999</v>
      </c>
      <c r="Q3040">
        <v>24055</v>
      </c>
      <c r="R3040">
        <v>23938</v>
      </c>
      <c r="S3040">
        <v>47522</v>
      </c>
      <c r="V3040" t="s">
        <v>11626</v>
      </c>
      <c r="W3040" s="101">
        <v>46192.409124687503</v>
      </c>
      <c r="X3040" s="1">
        <f>IFERROR(IF(H3040="","",IF(O3040=0,0.15,IF(VLOOKUP(O3040,'Source Post 14 Status (6.30.26)'!A:B,2,FALSE)=1,0.15,0.5))),0.5)</f>
        <v>0.15</v>
      </c>
      <c r="Y3040" s="6">
        <f t="shared" si="47"/>
        <v>0</v>
      </c>
    </row>
    <row r="3041" spans="1:25" x14ac:dyDescent="0.3">
      <c r="A3041" t="str">
        <f>IF(B3041=1,COUNTIF($B$2:B3041,1),"")</f>
        <v/>
      </c>
      <c r="B3041" t="str">
        <f>IF(C3041=1,COUNTIF($H$2:H3041,H3041),"")</f>
        <v/>
      </c>
      <c r="C3041">
        <f>IF(G3041=List!$P$1,1,0)</f>
        <v>0</v>
      </c>
      <c r="D3041" s="1" t="str">
        <f>IF(E3041=1,COUNTIF($E$2:E3041,1),"")</f>
        <v/>
      </c>
      <c r="E3041" s="1" t="str">
        <f>IF(H3041=List!$P$2,1,"")</f>
        <v/>
      </c>
      <c r="F3041" s="2" t="s">
        <v>11828</v>
      </c>
      <c r="G3041" s="2" t="s">
        <v>10080</v>
      </c>
      <c r="H3041" s="2" t="s">
        <v>6533</v>
      </c>
      <c r="I3041" s="2" t="s">
        <v>4147</v>
      </c>
      <c r="J3041" s="2" t="s">
        <v>950</v>
      </c>
      <c r="K3041" s="2" t="s">
        <v>4191</v>
      </c>
      <c r="L3041" s="2" t="s">
        <v>4192</v>
      </c>
      <c r="M3041" s="2" t="s">
        <v>159</v>
      </c>
      <c r="N3041" s="2" t="s">
        <v>756</v>
      </c>
      <c r="O3041" s="99">
        <v>17050</v>
      </c>
      <c r="P3041" s="2" t="s">
        <v>7701</v>
      </c>
      <c r="Q3041">
        <v>142560</v>
      </c>
      <c r="R3041">
        <v>140778</v>
      </c>
      <c r="S3041">
        <v>276210</v>
      </c>
      <c r="T3041">
        <v>135432</v>
      </c>
      <c r="U3041">
        <v>133650</v>
      </c>
      <c r="V3041" t="s">
        <v>11626</v>
      </c>
      <c r="W3041" s="101">
        <v>46192.408866435188</v>
      </c>
      <c r="X3041" s="1">
        <f>IFERROR(IF(H3041="","",IF(O3041=0,0.15,IF(VLOOKUP(O3041,'Source Post 14 Status (6.30.26)'!A:B,2,FALSE)=1,0.15,0.5))),0.5)</f>
        <v>0.15</v>
      </c>
      <c r="Y3041" s="6">
        <f t="shared" si="47"/>
        <v>40362</v>
      </c>
    </row>
    <row r="3042" spans="1:25" x14ac:dyDescent="0.3">
      <c r="A3042" t="str">
        <f>IF(B3042=1,COUNTIF($B$2:B3042,1),"")</f>
        <v/>
      </c>
      <c r="B3042" t="str">
        <f>IF(C3042=1,COUNTIF($H$2:H3042,H3042),"")</f>
        <v/>
      </c>
      <c r="C3042">
        <f>IF(G3042=List!$P$1,1,0)</f>
        <v>0</v>
      </c>
      <c r="D3042" s="1" t="str">
        <f>IF(E3042=1,COUNTIF($E$2:E3042,1),"")</f>
        <v/>
      </c>
      <c r="E3042" s="1" t="str">
        <f>IF(H3042=List!$P$2,1,"")</f>
        <v/>
      </c>
      <c r="F3042" s="2" t="s">
        <v>11828</v>
      </c>
      <c r="G3042" s="2" t="s">
        <v>10080</v>
      </c>
      <c r="H3042" s="2" t="s">
        <v>6533</v>
      </c>
      <c r="I3042" s="2" t="s">
        <v>4147</v>
      </c>
      <c r="J3042" s="2" t="s">
        <v>950</v>
      </c>
      <c r="K3042" s="2" t="s">
        <v>4191</v>
      </c>
      <c r="L3042" s="2" t="s">
        <v>4192</v>
      </c>
      <c r="M3042" s="2" t="s">
        <v>159</v>
      </c>
      <c r="N3042" s="2" t="s">
        <v>756</v>
      </c>
      <c r="O3042" s="99">
        <v>18380</v>
      </c>
      <c r="P3042" s="2" t="s">
        <v>7924</v>
      </c>
      <c r="Q3042">
        <v>23354</v>
      </c>
      <c r="R3042">
        <v>23239</v>
      </c>
      <c r="S3042">
        <v>46135</v>
      </c>
      <c r="V3042" t="s">
        <v>11626</v>
      </c>
      <c r="W3042" s="101">
        <v>46192.408985798611</v>
      </c>
      <c r="X3042" s="1">
        <f>IFERROR(IF(H3042="","",IF(O3042=0,0.15,IF(VLOOKUP(O3042,'Source Post 14 Status (6.30.26)'!A:B,2,FALSE)=1,0.15,0.5))),0.5)</f>
        <v>0.15</v>
      </c>
      <c r="Y3042" s="6">
        <f t="shared" si="47"/>
        <v>0</v>
      </c>
    </row>
    <row r="3043" spans="1:25" x14ac:dyDescent="0.3">
      <c r="A3043" t="str">
        <f>IF(B3043=1,COUNTIF($B$2:B3043,1),"")</f>
        <v/>
      </c>
      <c r="B3043" t="str">
        <f>IF(C3043=1,COUNTIF($H$2:H3043,H3043),"")</f>
        <v/>
      </c>
      <c r="C3043">
        <f>IF(G3043=List!$P$1,1,0)</f>
        <v>0</v>
      </c>
      <c r="D3043" s="1" t="str">
        <f>IF(E3043=1,COUNTIF($E$2:E3043,1),"")</f>
        <v/>
      </c>
      <c r="E3043" s="1" t="str">
        <f>IF(H3043=List!$P$2,1,"")</f>
        <v/>
      </c>
      <c r="F3043" s="2" t="s">
        <v>11828</v>
      </c>
      <c r="G3043" s="2" t="s">
        <v>10080</v>
      </c>
      <c r="H3043" s="2" t="s">
        <v>6533</v>
      </c>
      <c r="I3043" s="2" t="s">
        <v>4147</v>
      </c>
      <c r="J3043" s="2" t="s">
        <v>950</v>
      </c>
      <c r="K3043" s="2" t="s">
        <v>4191</v>
      </c>
      <c r="L3043" s="2" t="s">
        <v>4192</v>
      </c>
      <c r="M3043" s="2" t="s">
        <v>159</v>
      </c>
      <c r="N3043" s="2" t="s">
        <v>756</v>
      </c>
      <c r="O3043" s="99">
        <v>20482</v>
      </c>
      <c r="P3043" s="2" t="s">
        <v>8115</v>
      </c>
      <c r="Q3043">
        <v>62364</v>
      </c>
      <c r="R3043">
        <v>62364</v>
      </c>
      <c r="S3043">
        <v>124728</v>
      </c>
      <c r="T3043">
        <v>62364</v>
      </c>
      <c r="U3043">
        <v>62364</v>
      </c>
      <c r="V3043" t="s">
        <v>11626</v>
      </c>
      <c r="W3043" s="101">
        <v>46192.411048726855</v>
      </c>
      <c r="X3043" s="1">
        <f>IFERROR(IF(H3043="","",IF(O3043=0,0.15,IF(VLOOKUP(O3043,'Source Post 14 Status (6.30.26)'!A:B,2,FALSE)=1,0.15,0.5))),0.5)</f>
        <v>0.15</v>
      </c>
      <c r="Y3043" s="6">
        <f t="shared" si="47"/>
        <v>18709</v>
      </c>
    </row>
    <row r="3044" spans="1:25" x14ac:dyDescent="0.3">
      <c r="A3044" t="str">
        <f>IF(B3044=1,COUNTIF($B$2:B3044,1),"")</f>
        <v/>
      </c>
      <c r="B3044" t="str">
        <f>IF(C3044=1,COUNTIF($H$2:H3044,H3044),"")</f>
        <v/>
      </c>
      <c r="C3044">
        <f>IF(G3044=List!$P$1,1,0)</f>
        <v>0</v>
      </c>
      <c r="D3044" s="1" t="str">
        <f>IF(E3044=1,COUNTIF($E$2:E3044,1),"")</f>
        <v/>
      </c>
      <c r="E3044" s="1" t="str">
        <f>IF(H3044=List!$P$2,1,"")</f>
        <v/>
      </c>
      <c r="F3044" s="2" t="s">
        <v>11828</v>
      </c>
      <c r="G3044" s="2" t="s">
        <v>10080</v>
      </c>
      <c r="H3044" s="2" t="s">
        <v>6533</v>
      </c>
      <c r="I3044" s="2" t="s">
        <v>4147</v>
      </c>
      <c r="J3044" s="2" t="s">
        <v>950</v>
      </c>
      <c r="K3044" s="2" t="s">
        <v>4191</v>
      </c>
      <c r="L3044" s="2" t="s">
        <v>4192</v>
      </c>
      <c r="M3044" s="2" t="s">
        <v>159</v>
      </c>
      <c r="N3044" s="2" t="s">
        <v>756</v>
      </c>
      <c r="O3044" s="99">
        <v>24447</v>
      </c>
      <c r="P3044" s="2" t="s">
        <v>11627</v>
      </c>
      <c r="Q3044">
        <v>10599</v>
      </c>
      <c r="R3044">
        <v>9935</v>
      </c>
      <c r="S3044">
        <v>19728</v>
      </c>
      <c r="T3044">
        <v>9793</v>
      </c>
      <c r="U3044">
        <v>9745</v>
      </c>
      <c r="V3044" t="s">
        <v>11626</v>
      </c>
      <c r="W3044" s="101">
        <v>46192.406395138889</v>
      </c>
      <c r="X3044" s="1">
        <f>IFERROR(IF(H3044="","",IF(O3044=0,0.15,IF(VLOOKUP(O3044,'Source Post 14 Status (6.30.26)'!A:B,2,FALSE)=1,0.15,0.5))),0.5)</f>
        <v>0.15</v>
      </c>
      <c r="Y3044" s="6">
        <f t="shared" si="47"/>
        <v>2931</v>
      </c>
    </row>
    <row r="3045" spans="1:25" x14ac:dyDescent="0.3">
      <c r="A3045" t="str">
        <f>IF(B3045=1,COUNTIF($B$2:B3045,1),"")</f>
        <v/>
      </c>
      <c r="B3045" t="str">
        <f>IF(C3045=1,COUNTIF($H$2:H3045,H3045),"")</f>
        <v/>
      </c>
      <c r="C3045">
        <f>IF(G3045=List!$P$1,1,0)</f>
        <v>0</v>
      </c>
      <c r="D3045" s="1" t="str">
        <f>IF(E3045=1,COUNTIF($E$2:E3045,1),"")</f>
        <v/>
      </c>
      <c r="E3045" s="1" t="str">
        <f>IF(H3045=List!$P$2,1,"")</f>
        <v/>
      </c>
      <c r="F3045" s="2" t="s">
        <v>11828</v>
      </c>
      <c r="G3045" s="2" t="s">
        <v>10080</v>
      </c>
      <c r="H3045" s="2" t="s">
        <v>6534</v>
      </c>
      <c r="I3045" s="2" t="s">
        <v>4147</v>
      </c>
      <c r="J3045" s="2" t="s">
        <v>950</v>
      </c>
      <c r="K3045" s="2" t="s">
        <v>4191</v>
      </c>
      <c r="L3045" s="2" t="s">
        <v>4192</v>
      </c>
      <c r="M3045" s="2" t="s">
        <v>175</v>
      </c>
      <c r="N3045" s="2" t="s">
        <v>8515</v>
      </c>
      <c r="O3045" s="99">
        <v>0</v>
      </c>
      <c r="P3045" s="2" t="s">
        <v>8514</v>
      </c>
      <c r="W3045" s="101">
        <v>1</v>
      </c>
      <c r="X3045" s="1">
        <f>IFERROR(IF(H3045="","",IF(O3045=0,0.15,IF(VLOOKUP(O3045,'Source Post 14 Status (6.30.26)'!A:B,2,FALSE)=1,0.15,0.5))),0.5)</f>
        <v>0.15</v>
      </c>
      <c r="Y3045" s="6">
        <f t="shared" si="47"/>
        <v>0</v>
      </c>
    </row>
    <row r="3046" spans="1:25" x14ac:dyDescent="0.3">
      <c r="A3046" t="str">
        <f>IF(B3046=1,COUNTIF($B$2:B3046,1),"")</f>
        <v/>
      </c>
      <c r="B3046" t="str">
        <f>IF(C3046=1,COUNTIF($H$2:H3046,H3046),"")</f>
        <v/>
      </c>
      <c r="C3046">
        <f>IF(G3046=List!$P$1,1,0)</f>
        <v>0</v>
      </c>
      <c r="D3046" s="1" t="str">
        <f>IF(E3046=1,COUNTIF($E$2:E3046,1),"")</f>
        <v/>
      </c>
      <c r="E3046" s="1" t="str">
        <f>IF(H3046=List!$P$2,1,"")</f>
        <v/>
      </c>
      <c r="F3046" s="2" t="s">
        <v>11828</v>
      </c>
      <c r="G3046" s="2" t="s">
        <v>10080</v>
      </c>
      <c r="H3046" s="2" t="s">
        <v>6534</v>
      </c>
      <c r="I3046" s="2" t="s">
        <v>4147</v>
      </c>
      <c r="J3046" s="2" t="s">
        <v>950</v>
      </c>
      <c r="K3046" s="2" t="s">
        <v>4191</v>
      </c>
      <c r="L3046" s="2" t="s">
        <v>4192</v>
      </c>
      <c r="M3046" s="2" t="s">
        <v>175</v>
      </c>
      <c r="N3046" s="2" t="s">
        <v>8515</v>
      </c>
      <c r="O3046" s="99">
        <v>0</v>
      </c>
      <c r="P3046" s="2" t="s">
        <v>8512</v>
      </c>
      <c r="W3046" s="101">
        <v>1</v>
      </c>
      <c r="X3046" s="1">
        <f>IFERROR(IF(H3046="","",IF(O3046=0,0.15,IF(VLOOKUP(O3046,'Source Post 14 Status (6.30.26)'!A:B,2,FALSE)=1,0.15,0.5))),0.5)</f>
        <v>0.15</v>
      </c>
      <c r="Y3046" s="6">
        <f t="shared" si="47"/>
        <v>0</v>
      </c>
    </row>
    <row r="3047" spans="1:25" x14ac:dyDescent="0.3">
      <c r="A3047" t="str">
        <f>IF(B3047=1,COUNTIF($B$2:B3047,1),"")</f>
        <v/>
      </c>
      <c r="B3047" t="str">
        <f>IF(C3047=1,COUNTIF($H$2:H3047,H3047),"")</f>
        <v/>
      </c>
      <c r="C3047">
        <f>IF(G3047=List!$P$1,1,0)</f>
        <v>0</v>
      </c>
      <c r="D3047" s="1" t="str">
        <f>IF(E3047=1,COUNTIF($E$2:E3047,1),"")</f>
        <v/>
      </c>
      <c r="E3047" s="1" t="str">
        <f>IF(H3047=List!$P$2,1,"")</f>
        <v/>
      </c>
      <c r="F3047" s="2" t="s">
        <v>11828</v>
      </c>
      <c r="G3047" s="2" t="s">
        <v>10080</v>
      </c>
      <c r="H3047" s="2" t="s">
        <v>6534</v>
      </c>
      <c r="I3047" s="2" t="s">
        <v>4147</v>
      </c>
      <c r="J3047" s="2" t="s">
        <v>950</v>
      </c>
      <c r="K3047" s="2" t="s">
        <v>4191</v>
      </c>
      <c r="L3047" s="2" t="s">
        <v>4192</v>
      </c>
      <c r="M3047" s="2" t="s">
        <v>175</v>
      </c>
      <c r="N3047" s="2" t="s">
        <v>8515</v>
      </c>
      <c r="O3047" s="99">
        <v>16053</v>
      </c>
      <c r="P3047" s="2" t="s">
        <v>7548</v>
      </c>
      <c r="Q3047">
        <v>1178500</v>
      </c>
      <c r="R3047">
        <v>1178500</v>
      </c>
      <c r="S3047">
        <v>2356000</v>
      </c>
      <c r="T3047">
        <v>1178000</v>
      </c>
      <c r="U3047">
        <v>1178000</v>
      </c>
      <c r="V3047" t="s">
        <v>11626</v>
      </c>
      <c r="W3047" s="101">
        <v>46192.413042210646</v>
      </c>
      <c r="X3047" s="1">
        <f>IFERROR(IF(H3047="","",IF(O3047=0,0.15,IF(VLOOKUP(O3047,'Source Post 14 Status (6.30.26)'!A:B,2,FALSE)=1,0.15,0.5))),0.5)</f>
        <v>0.5</v>
      </c>
      <c r="Y3047" s="6">
        <f t="shared" si="47"/>
        <v>1178000</v>
      </c>
    </row>
    <row r="3048" spans="1:25" x14ac:dyDescent="0.3">
      <c r="A3048" t="str">
        <f>IF(B3048=1,COUNTIF($B$2:B3048,1),"")</f>
        <v/>
      </c>
      <c r="B3048" t="str">
        <f>IF(C3048=1,COUNTIF($H$2:H3048,H3048),"")</f>
        <v/>
      </c>
      <c r="C3048">
        <f>IF(G3048=List!$P$1,1,0)</f>
        <v>0</v>
      </c>
      <c r="D3048" s="1" t="str">
        <f>IF(E3048=1,COUNTIF($E$2:E3048,1),"")</f>
        <v/>
      </c>
      <c r="E3048" s="1" t="str">
        <f>IF(H3048=List!$P$2,1,"")</f>
        <v/>
      </c>
      <c r="F3048" s="2" t="s">
        <v>11828</v>
      </c>
      <c r="G3048" s="2" t="s">
        <v>10061</v>
      </c>
      <c r="H3048" s="2" t="s">
        <v>6528</v>
      </c>
      <c r="I3048" s="2" t="s">
        <v>4147</v>
      </c>
      <c r="J3048" s="2" t="s">
        <v>960</v>
      </c>
      <c r="K3048" s="2" t="s">
        <v>4194</v>
      </c>
      <c r="L3048" s="2" t="s">
        <v>4195</v>
      </c>
      <c r="M3048" s="2" t="s">
        <v>167</v>
      </c>
      <c r="N3048" s="2" t="s">
        <v>779</v>
      </c>
      <c r="O3048" s="99">
        <v>16963</v>
      </c>
      <c r="P3048" s="2" t="s">
        <v>11629</v>
      </c>
      <c r="W3048" s="101">
        <v>1</v>
      </c>
      <c r="X3048" s="1">
        <f>IFERROR(IF(H3048="","",IF(O3048=0,0.15,IF(VLOOKUP(O3048,'Source Post 14 Status (6.30.26)'!A:B,2,FALSE)=1,0.15,0.5))),0.5)</f>
        <v>0.5</v>
      </c>
      <c r="Y3048" s="6">
        <f t="shared" si="47"/>
        <v>0</v>
      </c>
    </row>
    <row r="3049" spans="1:25" x14ac:dyDescent="0.3">
      <c r="A3049" t="str">
        <f>IF(B3049=1,COUNTIF($B$2:B3049,1),"")</f>
        <v/>
      </c>
      <c r="B3049" t="str">
        <f>IF(C3049=1,COUNTIF($H$2:H3049,H3049),"")</f>
        <v/>
      </c>
      <c r="C3049">
        <f>IF(G3049=List!$P$1,1,0)</f>
        <v>0</v>
      </c>
      <c r="D3049" s="1" t="str">
        <f>IF(E3049=1,COUNTIF($E$2:E3049,1),"")</f>
        <v/>
      </c>
      <c r="E3049" s="1" t="str">
        <f>IF(H3049=List!$P$2,1,"")</f>
        <v/>
      </c>
      <c r="F3049" s="2" t="s">
        <v>11828</v>
      </c>
      <c r="G3049" s="2" t="s">
        <v>10061</v>
      </c>
      <c r="H3049" s="2" t="s">
        <v>6528</v>
      </c>
      <c r="I3049" s="2" t="s">
        <v>4147</v>
      </c>
      <c r="J3049" s="2" t="s">
        <v>960</v>
      </c>
      <c r="K3049" s="2" t="s">
        <v>4194</v>
      </c>
      <c r="L3049" s="2" t="s">
        <v>4195</v>
      </c>
      <c r="M3049" s="2" t="s">
        <v>167</v>
      </c>
      <c r="N3049" s="2" t="s">
        <v>779</v>
      </c>
      <c r="O3049" s="99">
        <v>0</v>
      </c>
      <c r="P3049" s="2" t="s">
        <v>8514</v>
      </c>
      <c r="W3049" s="101">
        <v>1</v>
      </c>
      <c r="X3049" s="1">
        <f>IFERROR(IF(H3049="","",IF(O3049=0,0.15,IF(VLOOKUP(O3049,'Source Post 14 Status (6.30.26)'!A:B,2,FALSE)=1,0.15,0.5))),0.5)</f>
        <v>0.15</v>
      </c>
      <c r="Y3049" s="6">
        <f t="shared" si="47"/>
        <v>0</v>
      </c>
    </row>
    <row r="3050" spans="1:25" x14ac:dyDescent="0.3">
      <c r="A3050" t="str">
        <f>IF(B3050=1,COUNTIF($B$2:B3050,1),"")</f>
        <v/>
      </c>
      <c r="B3050" t="str">
        <f>IF(C3050=1,COUNTIF($H$2:H3050,H3050),"")</f>
        <v/>
      </c>
      <c r="C3050">
        <f>IF(G3050=List!$P$1,1,0)</f>
        <v>0</v>
      </c>
      <c r="D3050" s="1" t="str">
        <f>IF(E3050=1,COUNTIF($E$2:E3050,1),"")</f>
        <v/>
      </c>
      <c r="E3050" s="1" t="str">
        <f>IF(H3050=List!$P$2,1,"")</f>
        <v/>
      </c>
      <c r="F3050" s="2" t="s">
        <v>11828</v>
      </c>
      <c r="G3050" s="2" t="s">
        <v>10064</v>
      </c>
      <c r="H3050" s="2" t="s">
        <v>6529</v>
      </c>
      <c r="I3050" s="2" t="s">
        <v>4147</v>
      </c>
      <c r="J3050" s="2" t="s">
        <v>960</v>
      </c>
      <c r="K3050" s="2" t="s">
        <v>4203</v>
      </c>
      <c r="L3050" s="2" t="s">
        <v>4204</v>
      </c>
      <c r="M3050" s="2" t="s">
        <v>167</v>
      </c>
      <c r="N3050" s="2" t="s">
        <v>779</v>
      </c>
      <c r="O3050" s="99">
        <v>0</v>
      </c>
      <c r="P3050" s="2" t="s">
        <v>8514</v>
      </c>
      <c r="S3050">
        <v>68000</v>
      </c>
      <c r="T3050">
        <v>35000</v>
      </c>
      <c r="U3050">
        <v>35000</v>
      </c>
      <c r="V3050" t="s">
        <v>11630</v>
      </c>
      <c r="W3050" s="101">
        <v>46197.460102812503</v>
      </c>
      <c r="X3050" s="1">
        <f>IFERROR(IF(H3050="","",IF(O3050=0,0.15,IF(VLOOKUP(O3050,'Source Post 14 Status (6.30.26)'!A:B,2,FALSE)=1,0.15,0.5))),0.5)</f>
        <v>0.15</v>
      </c>
      <c r="Y3050" s="6">
        <f t="shared" si="47"/>
        <v>10500</v>
      </c>
    </row>
    <row r="3051" spans="1:25" x14ac:dyDescent="0.3">
      <c r="A3051" t="str">
        <f>IF(B3051=1,COUNTIF($B$2:B3051,1),"")</f>
        <v/>
      </c>
      <c r="B3051" t="str">
        <f>IF(C3051=1,COUNTIF($H$2:H3051,H3051),"")</f>
        <v/>
      </c>
      <c r="C3051">
        <f>IF(G3051=List!$P$1,1,0)</f>
        <v>0</v>
      </c>
      <c r="D3051" s="1" t="str">
        <f>IF(E3051=1,COUNTIF($E$2:E3051,1),"")</f>
        <v/>
      </c>
      <c r="E3051" s="1" t="str">
        <f>IF(H3051=List!$P$2,1,"")</f>
        <v/>
      </c>
      <c r="F3051" s="2" t="s">
        <v>11828</v>
      </c>
      <c r="G3051" s="2" t="s">
        <v>535</v>
      </c>
      <c r="H3051" s="2" t="s">
        <v>6535</v>
      </c>
      <c r="I3051" s="2" t="s">
        <v>4214</v>
      </c>
      <c r="J3051" s="2" t="s">
        <v>896</v>
      </c>
      <c r="K3051" s="2" t="s">
        <v>897</v>
      </c>
      <c r="L3051" s="2" t="s">
        <v>4215</v>
      </c>
      <c r="M3051" s="2" t="s">
        <v>159</v>
      </c>
      <c r="N3051" s="2" t="s">
        <v>756</v>
      </c>
      <c r="O3051" s="99">
        <v>20154</v>
      </c>
      <c r="P3051" s="2" t="s">
        <v>8075</v>
      </c>
      <c r="Q3051">
        <v>1259500</v>
      </c>
      <c r="R3051">
        <v>1259500</v>
      </c>
      <c r="S3051">
        <v>2520000</v>
      </c>
      <c r="T3051">
        <v>1261500</v>
      </c>
      <c r="U3051">
        <v>1261500</v>
      </c>
      <c r="V3051" t="s">
        <v>8663</v>
      </c>
      <c r="W3051" s="101">
        <v>46197.496285567133</v>
      </c>
      <c r="X3051" s="1">
        <f>IFERROR(IF(H3051="","",IF(O3051=0,0.15,IF(VLOOKUP(O3051,'Source Post 14 Status (6.30.26)'!A:B,2,FALSE)=1,0.15,0.5))),0.5)</f>
        <v>0.15</v>
      </c>
      <c r="Y3051" s="6">
        <f t="shared" si="47"/>
        <v>378450</v>
      </c>
    </row>
    <row r="3052" spans="1:25" x14ac:dyDescent="0.3">
      <c r="A3052" t="str">
        <f>IF(B3052=1,COUNTIF($B$2:B3052,1),"")</f>
        <v/>
      </c>
      <c r="B3052" t="str">
        <f>IF(C3052=1,COUNTIF($H$2:H3052,H3052),"")</f>
        <v/>
      </c>
      <c r="C3052">
        <f>IF(G3052=List!$P$1,1,0)</f>
        <v>0</v>
      </c>
      <c r="D3052" s="1" t="str">
        <f>IF(E3052=1,COUNTIF($E$2:E3052,1),"")</f>
        <v/>
      </c>
      <c r="E3052" s="1" t="str">
        <f>IF(H3052=List!$P$2,1,"")</f>
        <v/>
      </c>
      <c r="F3052" s="2" t="s">
        <v>11828</v>
      </c>
      <c r="G3052" s="2" t="s">
        <v>535</v>
      </c>
      <c r="H3052" s="2" t="s">
        <v>6535</v>
      </c>
      <c r="I3052" s="2" t="s">
        <v>4214</v>
      </c>
      <c r="J3052" s="2" t="s">
        <v>896</v>
      </c>
      <c r="K3052" s="2" t="s">
        <v>897</v>
      </c>
      <c r="L3052" s="2" t="s">
        <v>4215</v>
      </c>
      <c r="M3052" s="2" t="s">
        <v>159</v>
      </c>
      <c r="N3052" s="2" t="s">
        <v>756</v>
      </c>
      <c r="O3052" s="99">
        <v>19619</v>
      </c>
      <c r="P3052" s="2" t="s">
        <v>7929</v>
      </c>
      <c r="Q3052">
        <v>997650</v>
      </c>
      <c r="R3052">
        <v>1002150</v>
      </c>
      <c r="S3052">
        <v>1996400</v>
      </c>
      <c r="T3052">
        <v>998650</v>
      </c>
      <c r="U3052">
        <v>996850</v>
      </c>
      <c r="V3052" t="s">
        <v>8663</v>
      </c>
      <c r="W3052" s="101">
        <v>46197.495878321759</v>
      </c>
      <c r="X3052" s="1">
        <f>IFERROR(IF(H3052="","",IF(O3052=0,0.15,IF(VLOOKUP(O3052,'Source Post 14 Status (6.30.26)'!A:B,2,FALSE)=1,0.15,0.5))),0.5)</f>
        <v>0.15</v>
      </c>
      <c r="Y3052" s="6">
        <f t="shared" si="47"/>
        <v>299325</v>
      </c>
    </row>
    <row r="3053" spans="1:25" x14ac:dyDescent="0.3">
      <c r="A3053" t="str">
        <f>IF(B3053=1,COUNTIF($B$2:B3053,1),"")</f>
        <v/>
      </c>
      <c r="B3053" t="str">
        <f>IF(C3053=1,COUNTIF($H$2:H3053,H3053),"")</f>
        <v/>
      </c>
      <c r="C3053">
        <f>IF(G3053=List!$P$1,1,0)</f>
        <v>0</v>
      </c>
      <c r="D3053" s="1" t="str">
        <f>IF(E3053=1,COUNTIF($E$2:E3053,1),"")</f>
        <v/>
      </c>
      <c r="E3053" s="1" t="str">
        <f>IF(H3053=List!$P$2,1,"")</f>
        <v/>
      </c>
      <c r="F3053" s="2" t="s">
        <v>11828</v>
      </c>
      <c r="G3053" s="2" t="s">
        <v>535</v>
      </c>
      <c r="H3053" s="2" t="s">
        <v>6535</v>
      </c>
      <c r="I3053" s="2" t="s">
        <v>4214</v>
      </c>
      <c r="J3053" s="2" t="s">
        <v>896</v>
      </c>
      <c r="K3053" s="2" t="s">
        <v>897</v>
      </c>
      <c r="L3053" s="2" t="s">
        <v>4215</v>
      </c>
      <c r="M3053" s="2" t="s">
        <v>159</v>
      </c>
      <c r="N3053" s="2" t="s">
        <v>756</v>
      </c>
      <c r="O3053" s="99">
        <v>22150</v>
      </c>
      <c r="P3053" s="2" t="s">
        <v>8298</v>
      </c>
      <c r="Q3053">
        <v>937000</v>
      </c>
      <c r="R3053">
        <v>937000</v>
      </c>
      <c r="S3053">
        <v>1878000</v>
      </c>
      <c r="T3053">
        <v>937000</v>
      </c>
      <c r="U3053">
        <v>937000</v>
      </c>
      <c r="V3053" t="s">
        <v>8663</v>
      </c>
      <c r="W3053" s="101">
        <v>46197.495343252318</v>
      </c>
      <c r="X3053" s="1">
        <f>IFERROR(IF(H3053="","",IF(O3053=0,0.15,IF(VLOOKUP(O3053,'Source Post 14 Status (6.30.26)'!A:B,2,FALSE)=1,0.15,0.5))),0.5)</f>
        <v>0.15</v>
      </c>
      <c r="Y3053" s="6">
        <f t="shared" si="47"/>
        <v>281100</v>
      </c>
    </row>
    <row r="3054" spans="1:25" x14ac:dyDescent="0.3">
      <c r="A3054" t="str">
        <f>IF(B3054=1,COUNTIF($B$2:B3054,1),"")</f>
        <v/>
      </c>
      <c r="B3054" t="str">
        <f>IF(C3054=1,COUNTIF($H$2:H3054,H3054),"")</f>
        <v/>
      </c>
      <c r="C3054">
        <f>IF(G3054=List!$P$1,1,0)</f>
        <v>0</v>
      </c>
      <c r="D3054" s="1" t="str">
        <f>IF(E3054=1,COUNTIF($E$2:E3054,1),"")</f>
        <v/>
      </c>
      <c r="E3054" s="1" t="str">
        <f>IF(H3054=List!$P$2,1,"")</f>
        <v/>
      </c>
      <c r="F3054" s="2" t="s">
        <v>11828</v>
      </c>
      <c r="G3054" s="2" t="s">
        <v>536</v>
      </c>
      <c r="H3054" s="2" t="s">
        <v>6537</v>
      </c>
      <c r="I3054" s="2" t="s">
        <v>4214</v>
      </c>
      <c r="J3054" s="2" t="s">
        <v>900</v>
      </c>
      <c r="K3054" s="2" t="s">
        <v>910</v>
      </c>
      <c r="L3054" s="2" t="s">
        <v>2534</v>
      </c>
      <c r="M3054" s="2" t="s">
        <v>457</v>
      </c>
      <c r="N3054" s="2" t="s">
        <v>791</v>
      </c>
      <c r="O3054" s="99">
        <v>0</v>
      </c>
      <c r="P3054" s="2" t="s">
        <v>8514</v>
      </c>
      <c r="W3054" s="101">
        <v>1</v>
      </c>
      <c r="X3054" s="1">
        <f>IFERROR(IF(H3054="","",IF(O3054=0,0.15,IF(VLOOKUP(O3054,'Source Post 14 Status (6.30.26)'!A:B,2,FALSE)=1,0.15,0.5))),0.5)</f>
        <v>0.15</v>
      </c>
      <c r="Y3054" s="6">
        <f t="shared" si="47"/>
        <v>0</v>
      </c>
    </row>
    <row r="3055" spans="1:25" x14ac:dyDescent="0.3">
      <c r="A3055" t="str">
        <f>IF(B3055=1,COUNTIF($B$2:B3055,1),"")</f>
        <v/>
      </c>
      <c r="B3055" t="str">
        <f>IF(C3055=1,COUNTIF($H$2:H3055,H3055),"")</f>
        <v/>
      </c>
      <c r="C3055">
        <f>IF(G3055=List!$P$1,1,0)</f>
        <v>0</v>
      </c>
      <c r="D3055" s="1" t="str">
        <f>IF(E3055=1,COUNTIF($E$2:E3055,1),"")</f>
        <v/>
      </c>
      <c r="E3055" s="1" t="str">
        <f>IF(H3055=List!$P$2,1,"")</f>
        <v/>
      </c>
      <c r="F3055" s="2" t="s">
        <v>11828</v>
      </c>
      <c r="G3055" s="2" t="s">
        <v>536</v>
      </c>
      <c r="H3055" s="2" t="s">
        <v>6537</v>
      </c>
      <c r="I3055" s="2" t="s">
        <v>4214</v>
      </c>
      <c r="J3055" s="2" t="s">
        <v>900</v>
      </c>
      <c r="K3055" s="2" t="s">
        <v>910</v>
      </c>
      <c r="L3055" s="2" t="s">
        <v>2534</v>
      </c>
      <c r="M3055" s="2" t="s">
        <v>457</v>
      </c>
      <c r="N3055" s="2" t="s">
        <v>791</v>
      </c>
      <c r="O3055" s="99">
        <v>15788</v>
      </c>
      <c r="P3055" s="2" t="s">
        <v>11641</v>
      </c>
      <c r="W3055" s="101">
        <v>1</v>
      </c>
      <c r="X3055" s="1">
        <f>IFERROR(IF(H3055="","",IF(O3055=0,0.15,IF(VLOOKUP(O3055,'Source Post 14 Status (6.30.26)'!A:B,2,FALSE)=1,0.15,0.5))),0.5)</f>
        <v>0.15</v>
      </c>
      <c r="Y3055" s="6">
        <f t="shared" si="47"/>
        <v>0</v>
      </c>
    </row>
    <row r="3056" spans="1:25" x14ac:dyDescent="0.3">
      <c r="A3056" t="str">
        <f>IF(B3056=1,COUNTIF($B$2:B3056,1),"")</f>
        <v/>
      </c>
      <c r="B3056" t="str">
        <f>IF(C3056=1,COUNTIF($H$2:H3056,H3056),"")</f>
        <v/>
      </c>
      <c r="C3056">
        <f>IF(G3056=List!$P$1,1,0)</f>
        <v>0</v>
      </c>
      <c r="D3056" s="1" t="str">
        <f>IF(E3056=1,COUNTIF($E$2:E3056,1),"")</f>
        <v/>
      </c>
      <c r="E3056" s="1" t="str">
        <f>IF(H3056=List!$P$2,1,"")</f>
        <v/>
      </c>
      <c r="F3056" s="2" t="s">
        <v>11828</v>
      </c>
      <c r="G3056" s="2" t="s">
        <v>536</v>
      </c>
      <c r="H3056" s="2" t="s">
        <v>6537</v>
      </c>
      <c r="I3056" s="2" t="s">
        <v>4214</v>
      </c>
      <c r="J3056" s="2" t="s">
        <v>900</v>
      </c>
      <c r="K3056" s="2" t="s">
        <v>910</v>
      </c>
      <c r="L3056" s="2" t="s">
        <v>2534</v>
      </c>
      <c r="M3056" s="2" t="s">
        <v>457</v>
      </c>
      <c r="N3056" s="2" t="s">
        <v>791</v>
      </c>
      <c r="O3056" s="99">
        <v>20718</v>
      </c>
      <c r="P3056" s="2" t="s">
        <v>8183</v>
      </c>
      <c r="W3056" s="101">
        <v>1</v>
      </c>
      <c r="X3056" s="1">
        <f>IFERROR(IF(H3056="","",IF(O3056=0,0.15,IF(VLOOKUP(O3056,'Source Post 14 Status (6.30.26)'!A:B,2,FALSE)=1,0.15,0.5))),0.5)</f>
        <v>0.15</v>
      </c>
      <c r="Y3056" s="6">
        <f t="shared" si="47"/>
        <v>0</v>
      </c>
    </row>
    <row r="3057" spans="1:25" x14ac:dyDescent="0.3">
      <c r="A3057" t="str">
        <f>IF(B3057=1,COUNTIF($B$2:B3057,1),"")</f>
        <v/>
      </c>
      <c r="B3057" t="str">
        <f>IF(C3057=1,COUNTIF($H$2:H3057,H3057),"")</f>
        <v/>
      </c>
      <c r="C3057">
        <f>IF(G3057=List!$P$1,1,0)</f>
        <v>0</v>
      </c>
      <c r="D3057" s="1" t="str">
        <f>IF(E3057=1,COUNTIF($E$2:E3057,1),"")</f>
        <v/>
      </c>
      <c r="E3057" s="1" t="str">
        <f>IF(H3057=List!$P$2,1,"")</f>
        <v/>
      </c>
      <c r="F3057" s="2" t="s">
        <v>11828</v>
      </c>
      <c r="G3057" s="2" t="s">
        <v>536</v>
      </c>
      <c r="H3057" s="2" t="s">
        <v>6536</v>
      </c>
      <c r="I3057" s="2" t="s">
        <v>4214</v>
      </c>
      <c r="J3057" s="2" t="s">
        <v>900</v>
      </c>
      <c r="K3057" s="2" t="s">
        <v>910</v>
      </c>
      <c r="L3057" s="2" t="s">
        <v>2534</v>
      </c>
      <c r="M3057" s="2" t="s">
        <v>219</v>
      </c>
      <c r="N3057" s="2" t="s">
        <v>789</v>
      </c>
      <c r="O3057" s="99">
        <v>16985</v>
      </c>
      <c r="P3057" s="2" t="s">
        <v>11640</v>
      </c>
      <c r="W3057" s="101">
        <v>1</v>
      </c>
      <c r="X3057" s="1">
        <f>IFERROR(IF(H3057="","",IF(O3057=0,0.15,IF(VLOOKUP(O3057,'Source Post 14 Status (6.30.26)'!A:B,2,FALSE)=1,0.15,0.5))),0.5)</f>
        <v>0.15</v>
      </c>
      <c r="Y3057" s="6">
        <f t="shared" si="47"/>
        <v>0</v>
      </c>
    </row>
    <row r="3058" spans="1:25" x14ac:dyDescent="0.3">
      <c r="A3058" t="str">
        <f>IF(B3058=1,COUNTIF($B$2:B3058,1),"")</f>
        <v/>
      </c>
      <c r="B3058" t="str">
        <f>IF(C3058=1,COUNTIF($H$2:H3058,H3058),"")</f>
        <v/>
      </c>
      <c r="C3058">
        <f>IF(G3058=List!$P$1,1,0)</f>
        <v>0</v>
      </c>
      <c r="D3058" s="1" t="str">
        <f>IF(E3058=1,COUNTIF($E$2:E3058,1),"")</f>
        <v/>
      </c>
      <c r="E3058" s="1" t="str">
        <f>IF(H3058=List!$P$2,1,"")</f>
        <v/>
      </c>
      <c r="F3058" s="2" t="s">
        <v>11828</v>
      </c>
      <c r="G3058" s="2" t="s">
        <v>536</v>
      </c>
      <c r="H3058" s="2" t="s">
        <v>6536</v>
      </c>
      <c r="I3058" s="2" t="s">
        <v>4214</v>
      </c>
      <c r="J3058" s="2" t="s">
        <v>900</v>
      </c>
      <c r="K3058" s="2" t="s">
        <v>910</v>
      </c>
      <c r="L3058" s="2" t="s">
        <v>2534</v>
      </c>
      <c r="M3058" s="2" t="s">
        <v>219</v>
      </c>
      <c r="N3058" s="2" t="s">
        <v>789</v>
      </c>
      <c r="O3058" s="99">
        <v>20717</v>
      </c>
      <c r="P3058" s="2" t="s">
        <v>8182</v>
      </c>
      <c r="W3058" s="101">
        <v>1</v>
      </c>
      <c r="X3058" s="1">
        <f>IFERROR(IF(H3058="","",IF(O3058=0,0.15,IF(VLOOKUP(O3058,'Source Post 14 Status (6.30.26)'!A:B,2,FALSE)=1,0.15,0.5))),0.5)</f>
        <v>0.15</v>
      </c>
      <c r="Y3058" s="6">
        <f t="shared" si="47"/>
        <v>0</v>
      </c>
    </row>
    <row r="3059" spans="1:25" x14ac:dyDescent="0.3">
      <c r="A3059" t="str">
        <f>IF(B3059=1,COUNTIF($B$2:B3059,1),"")</f>
        <v/>
      </c>
      <c r="B3059" t="str">
        <f>IF(C3059=1,COUNTIF($H$2:H3059,H3059),"")</f>
        <v/>
      </c>
      <c r="C3059">
        <f>IF(G3059=List!$P$1,1,0)</f>
        <v>0</v>
      </c>
      <c r="D3059" s="1" t="str">
        <f>IF(E3059=1,COUNTIF($E$2:E3059,1),"")</f>
        <v/>
      </c>
      <c r="E3059" s="1" t="str">
        <f>IF(H3059=List!$P$2,1,"")</f>
        <v/>
      </c>
      <c r="F3059" s="2" t="s">
        <v>11828</v>
      </c>
      <c r="G3059" s="2" t="s">
        <v>537</v>
      </c>
      <c r="H3059" s="2" t="s">
        <v>6538</v>
      </c>
      <c r="I3059" s="2" t="s">
        <v>4214</v>
      </c>
      <c r="J3059" s="2" t="s">
        <v>900</v>
      </c>
      <c r="K3059" s="2" t="s">
        <v>931</v>
      </c>
      <c r="L3059" s="2" t="s">
        <v>987</v>
      </c>
      <c r="M3059" s="2" t="s">
        <v>219</v>
      </c>
      <c r="N3059" s="2" t="s">
        <v>789</v>
      </c>
      <c r="O3059" s="99">
        <v>15818</v>
      </c>
      <c r="P3059" s="2" t="s">
        <v>11642</v>
      </c>
      <c r="W3059" s="101">
        <v>1</v>
      </c>
      <c r="X3059" s="1">
        <f>IFERROR(IF(H3059="","",IF(O3059=0,0.15,IF(VLOOKUP(O3059,'Source Post 14 Status (6.30.26)'!A:B,2,FALSE)=1,0.15,0.5))),0.5)</f>
        <v>0.15</v>
      </c>
      <c r="Y3059" s="6">
        <f t="shared" si="47"/>
        <v>0</v>
      </c>
    </row>
    <row r="3060" spans="1:25" x14ac:dyDescent="0.3">
      <c r="A3060" t="str">
        <f>IF(B3060=1,COUNTIF($B$2:B3060,1),"")</f>
        <v/>
      </c>
      <c r="B3060" t="str">
        <f>IF(C3060=1,COUNTIF($H$2:H3060,H3060),"")</f>
        <v/>
      </c>
      <c r="C3060">
        <f>IF(G3060=List!$P$1,1,0)</f>
        <v>0</v>
      </c>
      <c r="D3060" s="1" t="str">
        <f>IF(E3060=1,COUNTIF($E$2:E3060,1),"")</f>
        <v/>
      </c>
      <c r="E3060" s="1" t="str">
        <f>IF(H3060=List!$P$2,1,"")</f>
        <v/>
      </c>
      <c r="F3060" s="2" t="s">
        <v>11828</v>
      </c>
      <c r="G3060" s="2" t="s">
        <v>538</v>
      </c>
      <c r="H3060" s="2" t="s">
        <v>6544</v>
      </c>
      <c r="I3060" s="2" t="s">
        <v>4214</v>
      </c>
      <c r="J3060" s="2" t="s">
        <v>937</v>
      </c>
      <c r="K3060" s="2" t="s">
        <v>4223</v>
      </c>
      <c r="L3060" s="2" t="s">
        <v>4224</v>
      </c>
      <c r="M3060" s="2" t="s">
        <v>171</v>
      </c>
      <c r="N3060" s="2" t="s">
        <v>765</v>
      </c>
      <c r="O3060" s="99">
        <v>17532</v>
      </c>
      <c r="P3060" s="2" t="s">
        <v>7748</v>
      </c>
      <c r="Q3060">
        <v>401000</v>
      </c>
      <c r="R3060">
        <v>401000</v>
      </c>
      <c r="S3060">
        <v>804000</v>
      </c>
      <c r="T3060">
        <v>403000</v>
      </c>
      <c r="U3060">
        <v>403000</v>
      </c>
      <c r="V3060" t="s">
        <v>8664</v>
      </c>
      <c r="W3060" s="101">
        <v>46204.607889085652</v>
      </c>
      <c r="X3060" s="1">
        <f>IFERROR(IF(H3060="","",IF(O3060=0,0.15,IF(VLOOKUP(O3060,'Source Post 14 Status (6.30.26)'!A:B,2,FALSE)=1,0.15,0.5))),0.5)</f>
        <v>0.15</v>
      </c>
      <c r="Y3060" s="6">
        <f t="shared" si="47"/>
        <v>120900</v>
      </c>
    </row>
    <row r="3061" spans="1:25" x14ac:dyDescent="0.3">
      <c r="A3061" t="str">
        <f>IF(B3061=1,COUNTIF($B$2:B3061,1),"")</f>
        <v/>
      </c>
      <c r="B3061" t="str">
        <f>IF(C3061=1,COUNTIF($H$2:H3061,H3061),"")</f>
        <v/>
      </c>
      <c r="C3061">
        <f>IF(G3061=List!$P$1,1,0)</f>
        <v>0</v>
      </c>
      <c r="D3061" s="1" t="str">
        <f>IF(E3061=1,COUNTIF($E$2:E3061,1),"")</f>
        <v/>
      </c>
      <c r="E3061" s="1" t="str">
        <f>IF(H3061=List!$P$2,1,"")</f>
        <v/>
      </c>
      <c r="F3061" s="2" t="s">
        <v>11828</v>
      </c>
      <c r="G3061" s="2" t="s">
        <v>538</v>
      </c>
      <c r="H3061" s="2" t="s">
        <v>6545</v>
      </c>
      <c r="I3061" s="2" t="s">
        <v>4214</v>
      </c>
      <c r="J3061" s="2" t="s">
        <v>937</v>
      </c>
      <c r="K3061" s="2" t="s">
        <v>4223</v>
      </c>
      <c r="L3061" s="2" t="s">
        <v>4224</v>
      </c>
      <c r="M3061" s="2" t="s">
        <v>194</v>
      </c>
      <c r="N3061" s="2" t="s">
        <v>767</v>
      </c>
      <c r="O3061" s="99">
        <v>17960</v>
      </c>
      <c r="P3061" s="2" t="s">
        <v>7730</v>
      </c>
      <c r="Q3061">
        <v>202000</v>
      </c>
      <c r="R3061">
        <v>201000</v>
      </c>
      <c r="V3061" t="s">
        <v>8664</v>
      </c>
      <c r="W3061" s="101">
        <v>46204.609574386574</v>
      </c>
      <c r="X3061" s="1">
        <f>IFERROR(IF(H3061="","",IF(O3061=0,0.15,IF(VLOOKUP(O3061,'Source Post 14 Status (6.30.26)'!A:B,2,FALSE)=1,0.15,0.5))),0.5)</f>
        <v>0.15</v>
      </c>
      <c r="Y3061" s="6">
        <f t="shared" si="47"/>
        <v>0</v>
      </c>
    </row>
    <row r="3062" spans="1:25" x14ac:dyDescent="0.3">
      <c r="A3062" t="str">
        <f>IF(B3062=1,COUNTIF($B$2:B3062,1),"")</f>
        <v/>
      </c>
      <c r="B3062" t="str">
        <f>IF(C3062=1,COUNTIF($H$2:H3062,H3062),"")</f>
        <v/>
      </c>
      <c r="C3062">
        <f>IF(G3062=List!$P$1,1,0)</f>
        <v>0</v>
      </c>
      <c r="D3062" s="1" t="str">
        <f>IF(E3062=1,COUNTIF($E$2:E3062,1),"")</f>
        <v/>
      </c>
      <c r="E3062" s="1" t="str">
        <f>IF(H3062=List!$P$2,1,"")</f>
        <v/>
      </c>
      <c r="F3062" s="2" t="s">
        <v>11828</v>
      </c>
      <c r="G3062" s="2" t="s">
        <v>538</v>
      </c>
      <c r="H3062" s="2" t="s">
        <v>6546</v>
      </c>
      <c r="I3062" s="2" t="s">
        <v>4214</v>
      </c>
      <c r="J3062" s="2" t="s">
        <v>937</v>
      </c>
      <c r="K3062" s="2" t="s">
        <v>4223</v>
      </c>
      <c r="L3062" s="2" t="s">
        <v>4224</v>
      </c>
      <c r="M3062" s="2" t="s">
        <v>167</v>
      </c>
      <c r="N3062" s="2" t="s">
        <v>779</v>
      </c>
      <c r="O3062" s="99">
        <v>20257</v>
      </c>
      <c r="P3062" s="2" t="s">
        <v>8097</v>
      </c>
      <c r="R3062">
        <v>225500</v>
      </c>
      <c r="S3062">
        <v>451000</v>
      </c>
      <c r="T3062">
        <v>225500</v>
      </c>
      <c r="U3062">
        <v>225500</v>
      </c>
      <c r="V3062" t="s">
        <v>8664</v>
      </c>
      <c r="W3062" s="101">
        <v>46204.610875150465</v>
      </c>
      <c r="X3062" s="1">
        <f>IFERROR(IF(H3062="","",IF(O3062=0,0.15,IF(VLOOKUP(O3062,'Source Post 14 Status (6.30.26)'!A:B,2,FALSE)=1,0.15,0.5))),0.5)</f>
        <v>0.15</v>
      </c>
      <c r="Y3062" s="6">
        <f t="shared" si="47"/>
        <v>67650</v>
      </c>
    </row>
    <row r="3063" spans="1:25" x14ac:dyDescent="0.3">
      <c r="A3063" t="str">
        <f>IF(B3063=1,COUNTIF($B$2:B3063,1),"")</f>
        <v/>
      </c>
      <c r="B3063" t="str">
        <f>IF(C3063=1,COUNTIF($H$2:H3063,H3063),"")</f>
        <v/>
      </c>
      <c r="C3063">
        <f>IF(G3063=List!$P$1,1,0)</f>
        <v>0</v>
      </c>
      <c r="D3063" s="1" t="str">
        <f>IF(E3063=1,COUNTIF($E$2:E3063,1),"")</f>
        <v/>
      </c>
      <c r="E3063" s="1" t="str">
        <f>IF(H3063=List!$P$2,1,"")</f>
        <v/>
      </c>
      <c r="F3063" s="2" t="s">
        <v>11828</v>
      </c>
      <c r="G3063" s="2" t="s">
        <v>538</v>
      </c>
      <c r="H3063" s="2" t="s">
        <v>6547</v>
      </c>
      <c r="I3063" s="2" t="s">
        <v>4214</v>
      </c>
      <c r="J3063" s="2" t="s">
        <v>937</v>
      </c>
      <c r="K3063" s="2" t="s">
        <v>4223</v>
      </c>
      <c r="L3063" s="2" t="s">
        <v>4224</v>
      </c>
      <c r="M3063" s="2" t="s">
        <v>168</v>
      </c>
      <c r="N3063" s="2" t="s">
        <v>800</v>
      </c>
      <c r="O3063" s="99">
        <v>15036</v>
      </c>
      <c r="P3063" s="2" t="s">
        <v>7452</v>
      </c>
      <c r="Q3063">
        <v>102453</v>
      </c>
      <c r="V3063" t="s">
        <v>8664</v>
      </c>
      <c r="W3063" s="101">
        <v>46204.609988576391</v>
      </c>
      <c r="X3063" s="1">
        <f>IFERROR(IF(H3063="","",IF(O3063=0,0.15,IF(VLOOKUP(O3063,'Source Post 14 Status (6.30.26)'!A:B,2,FALSE)=1,0.15,0.5))),0.5)</f>
        <v>0.15</v>
      </c>
      <c r="Y3063" s="6">
        <f t="shared" si="47"/>
        <v>0</v>
      </c>
    </row>
    <row r="3064" spans="1:25" x14ac:dyDescent="0.3">
      <c r="A3064" t="str">
        <f>IF(B3064=1,COUNTIF($B$2:B3064,1),"")</f>
        <v/>
      </c>
      <c r="B3064" t="str">
        <f>IF(C3064=1,COUNTIF($H$2:H3064,H3064),"")</f>
        <v/>
      </c>
      <c r="C3064">
        <f>IF(G3064=List!$P$1,1,0)</f>
        <v>0</v>
      </c>
      <c r="D3064" s="1" t="str">
        <f>IF(E3064=1,COUNTIF($E$2:E3064,1),"")</f>
        <v/>
      </c>
      <c r="E3064" s="1" t="str">
        <f>IF(H3064=List!$P$2,1,"")</f>
        <v/>
      </c>
      <c r="F3064" s="2" t="s">
        <v>11828</v>
      </c>
      <c r="G3064" s="2" t="s">
        <v>540</v>
      </c>
      <c r="H3064" s="2" t="s">
        <v>6549</v>
      </c>
      <c r="I3064" s="2" t="s">
        <v>4214</v>
      </c>
      <c r="J3064" s="2" t="s">
        <v>950</v>
      </c>
      <c r="K3064" s="2" t="s">
        <v>4242</v>
      </c>
      <c r="L3064" s="2" t="s">
        <v>4243</v>
      </c>
      <c r="M3064" s="2" t="s">
        <v>159</v>
      </c>
      <c r="N3064" s="2" t="s">
        <v>756</v>
      </c>
      <c r="O3064" s="99">
        <v>20738</v>
      </c>
      <c r="P3064" s="2" t="s">
        <v>8190</v>
      </c>
      <c r="Q3064">
        <v>15693</v>
      </c>
      <c r="R3064">
        <v>15616</v>
      </c>
      <c r="S3064">
        <v>31003</v>
      </c>
      <c r="T3064">
        <v>15387</v>
      </c>
      <c r="V3064" t="s">
        <v>8665</v>
      </c>
      <c r="W3064" s="101">
        <v>46198.620069363424</v>
      </c>
      <c r="X3064" s="1">
        <f>IFERROR(IF(H3064="","",IF(O3064=0,0.15,IF(VLOOKUP(O3064,'Source Post 14 Status (6.30.26)'!A:B,2,FALSE)=1,0.15,0.5))),0.5)</f>
        <v>0.15</v>
      </c>
      <c r="Y3064" s="6">
        <f t="shared" si="47"/>
        <v>2308</v>
      </c>
    </row>
    <row r="3065" spans="1:25" x14ac:dyDescent="0.3">
      <c r="A3065" t="str">
        <f>IF(B3065=1,COUNTIF($B$2:B3065,1),"")</f>
        <v/>
      </c>
      <c r="B3065" t="str">
        <f>IF(C3065=1,COUNTIF($H$2:H3065,H3065),"")</f>
        <v/>
      </c>
      <c r="C3065">
        <f>IF(G3065=List!$P$1,1,0)</f>
        <v>0</v>
      </c>
      <c r="D3065" s="1" t="str">
        <f>IF(E3065=1,COUNTIF($E$2:E3065,1),"")</f>
        <v/>
      </c>
      <c r="E3065" s="1" t="str">
        <f>IF(H3065=List!$P$2,1,"")</f>
        <v/>
      </c>
      <c r="F3065" s="2" t="s">
        <v>11828</v>
      </c>
      <c r="G3065" s="2" t="s">
        <v>540</v>
      </c>
      <c r="H3065" s="2" t="s">
        <v>6549</v>
      </c>
      <c r="I3065" s="2" t="s">
        <v>4214</v>
      </c>
      <c r="J3065" s="2" t="s">
        <v>950</v>
      </c>
      <c r="K3065" s="2" t="s">
        <v>4242</v>
      </c>
      <c r="L3065" s="2" t="s">
        <v>4243</v>
      </c>
      <c r="M3065" s="2" t="s">
        <v>159</v>
      </c>
      <c r="N3065" s="2" t="s">
        <v>756</v>
      </c>
      <c r="O3065" s="99">
        <v>22950</v>
      </c>
      <c r="P3065" s="2" t="s">
        <v>8457</v>
      </c>
      <c r="Q3065">
        <v>547222</v>
      </c>
      <c r="R3065">
        <v>546325</v>
      </c>
      <c r="S3065">
        <v>1588325</v>
      </c>
      <c r="V3065" t="s">
        <v>8665</v>
      </c>
      <c r="W3065" s="101">
        <v>46198.618665590278</v>
      </c>
      <c r="X3065" s="1">
        <f>IFERROR(IF(H3065="","",IF(O3065=0,0.15,IF(VLOOKUP(O3065,'Source Post 14 Status (6.30.26)'!A:B,2,FALSE)=1,0.15,0.5))),0.5)</f>
        <v>0.15</v>
      </c>
      <c r="Y3065" s="6">
        <f t="shared" si="47"/>
        <v>0</v>
      </c>
    </row>
    <row r="3066" spans="1:25" x14ac:dyDescent="0.3">
      <c r="A3066" t="str">
        <f>IF(B3066=1,COUNTIF($B$2:B3066,1),"")</f>
        <v/>
      </c>
      <c r="B3066" t="str">
        <f>IF(C3066=1,COUNTIF($H$2:H3066,H3066),"")</f>
        <v/>
      </c>
      <c r="C3066">
        <f>IF(G3066=List!$P$1,1,0)</f>
        <v>0</v>
      </c>
      <c r="D3066" s="1" t="str">
        <f>IF(E3066=1,COUNTIF($E$2:E3066,1),"")</f>
        <v/>
      </c>
      <c r="E3066" s="1" t="str">
        <f>IF(H3066=List!$P$2,1,"")</f>
        <v/>
      </c>
      <c r="F3066" s="2" t="s">
        <v>11828</v>
      </c>
      <c r="G3066" s="2" t="s">
        <v>540</v>
      </c>
      <c r="H3066" s="2" t="s">
        <v>6549</v>
      </c>
      <c r="I3066" s="2" t="s">
        <v>4214</v>
      </c>
      <c r="J3066" s="2" t="s">
        <v>950</v>
      </c>
      <c r="K3066" s="2" t="s">
        <v>4242</v>
      </c>
      <c r="L3066" s="2" t="s">
        <v>4243</v>
      </c>
      <c r="M3066" s="2" t="s">
        <v>159</v>
      </c>
      <c r="N3066" s="2" t="s">
        <v>756</v>
      </c>
      <c r="O3066" s="99">
        <v>17664</v>
      </c>
      <c r="P3066" s="2" t="s">
        <v>7778</v>
      </c>
      <c r="Q3066">
        <v>14583</v>
      </c>
      <c r="V3066" t="s">
        <v>8665</v>
      </c>
      <c r="W3066" s="101">
        <v>46198.619633912036</v>
      </c>
      <c r="X3066" s="1">
        <f>IFERROR(IF(H3066="","",IF(O3066=0,0.15,IF(VLOOKUP(O3066,'Source Post 14 Status (6.30.26)'!A:B,2,FALSE)=1,0.15,0.5))),0.5)</f>
        <v>0.15</v>
      </c>
      <c r="Y3066" s="6">
        <f t="shared" si="47"/>
        <v>0</v>
      </c>
    </row>
    <row r="3067" spans="1:25" x14ac:dyDescent="0.3">
      <c r="A3067" t="str">
        <f>IF(B3067=1,COUNTIF($B$2:B3067,1),"")</f>
        <v/>
      </c>
      <c r="B3067" t="str">
        <f>IF(C3067=1,COUNTIF($H$2:H3067,H3067),"")</f>
        <v/>
      </c>
      <c r="C3067">
        <f>IF(G3067=List!$P$1,1,0)</f>
        <v>0</v>
      </c>
      <c r="D3067" s="1" t="str">
        <f>IF(E3067=1,COUNTIF($E$2:E3067,1),"")</f>
        <v/>
      </c>
      <c r="E3067" s="1" t="str">
        <f>IF(H3067=List!$P$2,1,"")</f>
        <v/>
      </c>
      <c r="F3067" s="2" t="s">
        <v>11828</v>
      </c>
      <c r="G3067" s="2" t="s">
        <v>540</v>
      </c>
      <c r="H3067" s="2" t="s">
        <v>6549</v>
      </c>
      <c r="I3067" s="2" t="s">
        <v>4214</v>
      </c>
      <c r="J3067" s="2" t="s">
        <v>950</v>
      </c>
      <c r="K3067" s="2" t="s">
        <v>4242</v>
      </c>
      <c r="L3067" s="2" t="s">
        <v>4243</v>
      </c>
      <c r="M3067" s="2" t="s">
        <v>159</v>
      </c>
      <c r="N3067" s="2" t="s">
        <v>756</v>
      </c>
      <c r="O3067" s="99">
        <v>19648</v>
      </c>
      <c r="P3067" s="2" t="s">
        <v>7972</v>
      </c>
      <c r="Q3067">
        <v>15347</v>
      </c>
      <c r="R3067">
        <v>15271</v>
      </c>
      <c r="S3067">
        <v>15196</v>
      </c>
      <c r="V3067" t="s">
        <v>8665</v>
      </c>
      <c r="W3067" s="101">
        <v>46198.619809027776</v>
      </c>
      <c r="X3067" s="1">
        <f>IFERROR(IF(H3067="","",IF(O3067=0,0.15,IF(VLOOKUP(O3067,'Source Post 14 Status (6.30.26)'!A:B,2,FALSE)=1,0.15,0.5))),0.5)</f>
        <v>0.15</v>
      </c>
      <c r="Y3067" s="6">
        <f t="shared" si="47"/>
        <v>0</v>
      </c>
    </row>
    <row r="3068" spans="1:25" x14ac:dyDescent="0.3">
      <c r="A3068" t="str">
        <f>IF(B3068=1,COUNTIF($B$2:B3068,1),"")</f>
        <v/>
      </c>
      <c r="B3068" t="str">
        <f>IF(C3068=1,COUNTIF($H$2:H3068,H3068),"")</f>
        <v/>
      </c>
      <c r="C3068">
        <f>IF(G3068=List!$P$1,1,0)</f>
        <v>0</v>
      </c>
      <c r="D3068" s="1" t="str">
        <f>IF(E3068=1,COUNTIF($E$2:E3068,1),"")</f>
        <v/>
      </c>
      <c r="E3068" s="1" t="str">
        <f>IF(H3068=List!$P$2,1,"")</f>
        <v/>
      </c>
      <c r="F3068" s="2" t="s">
        <v>11828</v>
      </c>
      <c r="G3068" s="2" t="s">
        <v>540</v>
      </c>
      <c r="H3068" s="2" t="s">
        <v>6549</v>
      </c>
      <c r="I3068" s="2" t="s">
        <v>4214</v>
      </c>
      <c r="J3068" s="2" t="s">
        <v>950</v>
      </c>
      <c r="K3068" s="2" t="s">
        <v>4242</v>
      </c>
      <c r="L3068" s="2" t="s">
        <v>4243</v>
      </c>
      <c r="M3068" s="2" t="s">
        <v>159</v>
      </c>
      <c r="N3068" s="2" t="s">
        <v>756</v>
      </c>
      <c r="O3068" s="99">
        <v>11622</v>
      </c>
      <c r="P3068" s="2" t="s">
        <v>7293</v>
      </c>
      <c r="Q3068">
        <v>625</v>
      </c>
      <c r="R3068">
        <v>625</v>
      </c>
      <c r="S3068">
        <v>143000</v>
      </c>
      <c r="T3068">
        <v>78000</v>
      </c>
      <c r="U3068">
        <v>78000</v>
      </c>
      <c r="V3068" t="s">
        <v>8665</v>
      </c>
      <c r="W3068" s="101">
        <v>46198.614908252312</v>
      </c>
      <c r="X3068" s="1">
        <f>IFERROR(IF(H3068="","",IF(O3068=0,0.15,IF(VLOOKUP(O3068,'Source Post 14 Status (6.30.26)'!A:B,2,FALSE)=1,0.15,0.5))),0.5)</f>
        <v>0.15</v>
      </c>
      <c r="Y3068" s="6">
        <f t="shared" si="47"/>
        <v>23400</v>
      </c>
    </row>
    <row r="3069" spans="1:25" x14ac:dyDescent="0.3">
      <c r="A3069" t="str">
        <f>IF(B3069=1,COUNTIF($B$2:B3069,1),"")</f>
        <v/>
      </c>
      <c r="B3069" t="str">
        <f>IF(C3069=1,COUNTIF($H$2:H3069,H3069),"")</f>
        <v/>
      </c>
      <c r="C3069">
        <f>IF(G3069=List!$P$1,1,0)</f>
        <v>0</v>
      </c>
      <c r="D3069" s="1" t="str">
        <f>IF(E3069=1,COUNTIF($E$2:E3069,1),"")</f>
        <v/>
      </c>
      <c r="E3069" s="1" t="str">
        <f>IF(H3069=List!$P$2,1,"")</f>
        <v/>
      </c>
      <c r="F3069" s="2" t="s">
        <v>11828</v>
      </c>
      <c r="G3069" s="2" t="s">
        <v>540</v>
      </c>
      <c r="H3069" s="2" t="s">
        <v>6549</v>
      </c>
      <c r="I3069" s="2" t="s">
        <v>4214</v>
      </c>
      <c r="J3069" s="2" t="s">
        <v>950</v>
      </c>
      <c r="K3069" s="2" t="s">
        <v>4242</v>
      </c>
      <c r="L3069" s="2" t="s">
        <v>4243</v>
      </c>
      <c r="M3069" s="2" t="s">
        <v>159</v>
      </c>
      <c r="N3069" s="2" t="s">
        <v>756</v>
      </c>
      <c r="O3069" s="99">
        <v>10992</v>
      </c>
      <c r="P3069" s="2" t="s">
        <v>7240</v>
      </c>
      <c r="Q3069">
        <v>172500</v>
      </c>
      <c r="R3069">
        <v>172500</v>
      </c>
      <c r="S3069">
        <v>1179000</v>
      </c>
      <c r="T3069">
        <v>588500</v>
      </c>
      <c r="U3069">
        <v>588500</v>
      </c>
      <c r="V3069" t="s">
        <v>8665</v>
      </c>
      <c r="W3069" s="101">
        <v>46198.616905821757</v>
      </c>
      <c r="X3069" s="1">
        <f>IFERROR(IF(H3069="","",IF(O3069=0,0.15,IF(VLOOKUP(O3069,'Source Post 14 Status (6.30.26)'!A:B,2,FALSE)=1,0.15,0.5))),0.5)</f>
        <v>0.15</v>
      </c>
      <c r="Y3069" s="6">
        <f t="shared" si="47"/>
        <v>176550</v>
      </c>
    </row>
    <row r="3070" spans="1:25" x14ac:dyDescent="0.3">
      <c r="A3070" t="str">
        <f>IF(B3070=1,COUNTIF($B$2:B3070,1),"")</f>
        <v/>
      </c>
      <c r="B3070" t="str">
        <f>IF(C3070=1,COUNTIF($H$2:H3070,H3070),"")</f>
        <v/>
      </c>
      <c r="C3070">
        <f>IF(G3070=List!$P$1,1,0)</f>
        <v>0</v>
      </c>
      <c r="D3070" s="1" t="str">
        <f>IF(E3070=1,COUNTIF($E$2:E3070,1),"")</f>
        <v/>
      </c>
      <c r="E3070" s="1" t="str">
        <f>IF(H3070=List!$P$2,1,"")</f>
        <v/>
      </c>
      <c r="F3070" s="2" t="s">
        <v>11828</v>
      </c>
      <c r="G3070" s="2" t="s">
        <v>540</v>
      </c>
      <c r="H3070" s="2" t="s">
        <v>6549</v>
      </c>
      <c r="I3070" s="2" t="s">
        <v>4214</v>
      </c>
      <c r="J3070" s="2" t="s">
        <v>950</v>
      </c>
      <c r="K3070" s="2" t="s">
        <v>4242</v>
      </c>
      <c r="L3070" s="2" t="s">
        <v>4243</v>
      </c>
      <c r="M3070" s="2" t="s">
        <v>159</v>
      </c>
      <c r="N3070" s="2" t="s">
        <v>756</v>
      </c>
      <c r="O3070" s="99">
        <v>0</v>
      </c>
      <c r="P3070" s="2" t="s">
        <v>8514</v>
      </c>
      <c r="Q3070">
        <v>0</v>
      </c>
      <c r="R3070">
        <v>0</v>
      </c>
      <c r="S3070">
        <v>950000</v>
      </c>
      <c r="T3070">
        <v>475000</v>
      </c>
      <c r="U3070">
        <v>475000</v>
      </c>
      <c r="V3070" t="s">
        <v>8665</v>
      </c>
      <c r="W3070" s="101">
        <v>46198.623156562498</v>
      </c>
      <c r="X3070" s="1">
        <f>IFERROR(IF(H3070="","",IF(O3070=0,0.15,IF(VLOOKUP(O3070,'Source Post 14 Status (6.30.26)'!A:B,2,FALSE)=1,0.15,0.5))),0.5)</f>
        <v>0.15</v>
      </c>
      <c r="Y3070" s="6">
        <f t="shared" si="47"/>
        <v>142500</v>
      </c>
    </row>
    <row r="3071" spans="1:25" x14ac:dyDescent="0.3">
      <c r="A3071" t="str">
        <f>IF(B3071=1,COUNTIF($B$2:B3071,1),"")</f>
        <v/>
      </c>
      <c r="B3071" t="str">
        <f>IF(C3071=1,COUNTIF($H$2:H3071,H3071),"")</f>
        <v/>
      </c>
      <c r="C3071">
        <f>IF(G3071=List!$P$1,1,0)</f>
        <v>0</v>
      </c>
      <c r="D3071" s="1" t="str">
        <f>IF(E3071=1,COUNTIF($E$2:E3071,1),"")</f>
        <v/>
      </c>
      <c r="E3071" s="1" t="str">
        <f>IF(H3071=List!$P$2,1,"")</f>
        <v/>
      </c>
      <c r="F3071" s="2" t="s">
        <v>11828</v>
      </c>
      <c r="G3071" s="2" t="s">
        <v>540</v>
      </c>
      <c r="H3071" s="2" t="s">
        <v>6549</v>
      </c>
      <c r="I3071" s="2" t="s">
        <v>4214</v>
      </c>
      <c r="J3071" s="2" t="s">
        <v>950</v>
      </c>
      <c r="K3071" s="2" t="s">
        <v>4242</v>
      </c>
      <c r="L3071" s="2" t="s">
        <v>4243</v>
      </c>
      <c r="M3071" s="2" t="s">
        <v>159</v>
      </c>
      <c r="N3071" s="2" t="s">
        <v>756</v>
      </c>
      <c r="O3071" s="99">
        <v>10892</v>
      </c>
      <c r="P3071" s="2" t="s">
        <v>7225</v>
      </c>
      <c r="Q3071">
        <v>485000</v>
      </c>
      <c r="R3071">
        <v>485000</v>
      </c>
      <c r="V3071" t="s">
        <v>8665</v>
      </c>
      <c r="W3071" s="101">
        <v>46198.61641519676</v>
      </c>
      <c r="X3071" s="1">
        <f>IFERROR(IF(H3071="","",IF(O3071=0,0.15,IF(VLOOKUP(O3071,'Source Post 14 Status (6.30.26)'!A:B,2,FALSE)=1,0.15,0.5))),0.5)</f>
        <v>0.5</v>
      </c>
      <c r="Y3071" s="6">
        <f t="shared" si="47"/>
        <v>0</v>
      </c>
    </row>
    <row r="3072" spans="1:25" x14ac:dyDescent="0.3">
      <c r="A3072" t="str">
        <f>IF(B3072=1,COUNTIF($B$2:B3072,1),"")</f>
        <v/>
      </c>
      <c r="B3072" t="str">
        <f>IF(C3072=1,COUNTIF($H$2:H3072,H3072),"")</f>
        <v/>
      </c>
      <c r="C3072">
        <f>IF(G3072=List!$P$1,1,0)</f>
        <v>0</v>
      </c>
      <c r="D3072" s="1" t="str">
        <f>IF(E3072=1,COUNTIF($E$2:E3072,1),"")</f>
        <v/>
      </c>
      <c r="E3072" s="1" t="str">
        <f>IF(H3072=List!$P$2,1,"")</f>
        <v/>
      </c>
      <c r="F3072" s="2" t="s">
        <v>11828</v>
      </c>
      <c r="G3072" s="2" t="s">
        <v>540</v>
      </c>
      <c r="H3072" s="2" t="s">
        <v>6549</v>
      </c>
      <c r="I3072" s="2" t="s">
        <v>4214</v>
      </c>
      <c r="J3072" s="2" t="s">
        <v>950</v>
      </c>
      <c r="K3072" s="2" t="s">
        <v>4242</v>
      </c>
      <c r="L3072" s="2" t="s">
        <v>4243</v>
      </c>
      <c r="M3072" s="2" t="s">
        <v>159</v>
      </c>
      <c r="N3072" s="2" t="s">
        <v>756</v>
      </c>
      <c r="O3072" s="99">
        <v>25782</v>
      </c>
      <c r="P3072" s="2" t="s">
        <v>11631</v>
      </c>
      <c r="Q3072">
        <v>923333</v>
      </c>
      <c r="R3072">
        <v>925125</v>
      </c>
      <c r="S3072">
        <v>1354875</v>
      </c>
      <c r="V3072" t="s">
        <v>8665</v>
      </c>
      <c r="W3072" s="101">
        <v>46198.618365590279</v>
      </c>
      <c r="X3072" s="1">
        <f>IFERROR(IF(H3072="","",IF(O3072=0,0.15,IF(VLOOKUP(O3072,'Source Post 14 Status (6.30.26)'!A:B,2,FALSE)=1,0.15,0.5))),0.5)</f>
        <v>0.15</v>
      </c>
      <c r="Y3072" s="6">
        <f t="shared" si="47"/>
        <v>0</v>
      </c>
    </row>
    <row r="3073" spans="1:25" x14ac:dyDescent="0.3">
      <c r="A3073" t="str">
        <f>IF(B3073=1,COUNTIF($B$2:B3073,1),"")</f>
        <v/>
      </c>
      <c r="B3073" t="str">
        <f>IF(C3073=1,COUNTIF($H$2:H3073,H3073),"")</f>
        <v/>
      </c>
      <c r="C3073">
        <f>IF(G3073=List!$P$1,1,0)</f>
        <v>0</v>
      </c>
      <c r="D3073" s="1" t="str">
        <f>IF(E3073=1,COUNTIF($E$2:E3073,1),"")</f>
        <v/>
      </c>
      <c r="E3073" s="1" t="str">
        <f>IF(H3073=List!$P$2,1,"")</f>
        <v/>
      </c>
      <c r="F3073" s="2" t="s">
        <v>11828</v>
      </c>
      <c r="G3073" s="2" t="s">
        <v>540</v>
      </c>
      <c r="H3073" s="2" t="s">
        <v>6549</v>
      </c>
      <c r="I3073" s="2" t="s">
        <v>4214</v>
      </c>
      <c r="J3073" s="2" t="s">
        <v>950</v>
      </c>
      <c r="K3073" s="2" t="s">
        <v>4242</v>
      </c>
      <c r="L3073" s="2" t="s">
        <v>4243</v>
      </c>
      <c r="M3073" s="2" t="s">
        <v>159</v>
      </c>
      <c r="N3073" s="2" t="s">
        <v>756</v>
      </c>
      <c r="O3073" s="99">
        <v>0</v>
      </c>
      <c r="P3073" s="2" t="s">
        <v>8513</v>
      </c>
      <c r="Q3073">
        <v>1050</v>
      </c>
      <c r="R3073">
        <v>1450</v>
      </c>
      <c r="S3073">
        <v>1500</v>
      </c>
      <c r="T3073">
        <v>750</v>
      </c>
      <c r="U3073">
        <v>750</v>
      </c>
      <c r="V3073" t="s">
        <v>8665</v>
      </c>
      <c r="W3073" s="101">
        <v>46198.621317592595</v>
      </c>
      <c r="X3073" s="1">
        <f>IFERROR(IF(H3073="","",IF(O3073=0,0.15,IF(VLOOKUP(O3073,'Source Post 14 Status (6.30.26)'!A:B,2,FALSE)=1,0.15,0.5))),0.5)</f>
        <v>0.15</v>
      </c>
      <c r="Y3073" s="6">
        <f t="shared" si="47"/>
        <v>225</v>
      </c>
    </row>
    <row r="3074" spans="1:25" x14ac:dyDescent="0.3">
      <c r="A3074" t="str">
        <f>IF(B3074=1,COUNTIF($B$2:B3074,1),"")</f>
        <v/>
      </c>
      <c r="B3074" t="str">
        <f>IF(C3074=1,COUNTIF($H$2:H3074,H3074),"")</f>
        <v/>
      </c>
      <c r="C3074">
        <f>IF(G3074=List!$P$1,1,0)</f>
        <v>0</v>
      </c>
      <c r="D3074" s="1" t="str">
        <f>IF(E3074=1,COUNTIF($E$2:E3074,1),"")</f>
        <v/>
      </c>
      <c r="E3074" s="1" t="str">
        <f>IF(H3074=List!$P$2,1,"")</f>
        <v/>
      </c>
      <c r="F3074" s="2" t="s">
        <v>11828</v>
      </c>
      <c r="G3074" s="2" t="s">
        <v>540</v>
      </c>
      <c r="H3074" s="2" t="s">
        <v>6549</v>
      </c>
      <c r="I3074" s="2" t="s">
        <v>4214</v>
      </c>
      <c r="J3074" s="2" t="s">
        <v>950</v>
      </c>
      <c r="K3074" s="2" t="s">
        <v>4242</v>
      </c>
      <c r="L3074" s="2" t="s">
        <v>4243</v>
      </c>
      <c r="M3074" s="2" t="s">
        <v>159</v>
      </c>
      <c r="N3074" s="2" t="s">
        <v>756</v>
      </c>
      <c r="O3074" s="99">
        <v>5320</v>
      </c>
      <c r="P3074" s="2" t="s">
        <v>6951</v>
      </c>
      <c r="Q3074">
        <v>289836</v>
      </c>
      <c r="R3074">
        <v>289836</v>
      </c>
      <c r="S3074">
        <v>579672</v>
      </c>
      <c r="T3074">
        <v>289836</v>
      </c>
      <c r="U3074">
        <v>289836</v>
      </c>
      <c r="V3074" t="s">
        <v>8665</v>
      </c>
      <c r="W3074" s="101">
        <v>46198.619155324071</v>
      </c>
      <c r="X3074" s="1">
        <f>IFERROR(IF(H3074="","",IF(O3074=0,0.15,IF(VLOOKUP(O3074,'Source Post 14 Status (6.30.26)'!A:B,2,FALSE)=1,0.15,0.5))),0.5)</f>
        <v>0.5</v>
      </c>
      <c r="Y3074" s="6">
        <f t="shared" si="47"/>
        <v>289836</v>
      </c>
    </row>
    <row r="3075" spans="1:25" x14ac:dyDescent="0.3">
      <c r="A3075" t="str">
        <f>IF(B3075=1,COUNTIF($B$2:B3075,1),"")</f>
        <v/>
      </c>
      <c r="B3075" t="str">
        <f>IF(C3075=1,COUNTIF($H$2:H3075,H3075),"")</f>
        <v/>
      </c>
      <c r="C3075">
        <f>IF(G3075=List!$P$1,1,0)</f>
        <v>0</v>
      </c>
      <c r="D3075" s="1" t="str">
        <f>IF(E3075=1,COUNTIF($E$2:E3075,1),"")</f>
        <v/>
      </c>
      <c r="E3075" s="1" t="str">
        <f>IF(H3075=List!$P$2,1,"")</f>
        <v/>
      </c>
      <c r="F3075" s="2" t="s">
        <v>11828</v>
      </c>
      <c r="G3075" s="2" t="s">
        <v>541</v>
      </c>
      <c r="H3075" s="2" t="s">
        <v>6550</v>
      </c>
      <c r="I3075" s="2" t="s">
        <v>4214</v>
      </c>
      <c r="J3075" s="2" t="s">
        <v>950</v>
      </c>
      <c r="K3075" s="2" t="s">
        <v>4245</v>
      </c>
      <c r="L3075" s="2" t="s">
        <v>4246</v>
      </c>
      <c r="M3075" s="2" t="s">
        <v>159</v>
      </c>
      <c r="N3075" s="2" t="s">
        <v>756</v>
      </c>
      <c r="O3075" s="99">
        <v>9727</v>
      </c>
      <c r="P3075" s="2" t="s">
        <v>11632</v>
      </c>
      <c r="W3075" s="101">
        <v>1</v>
      </c>
      <c r="X3075" s="1">
        <f>IFERROR(IF(H3075="","",IF(O3075=0,0.15,IF(VLOOKUP(O3075,'Source Post 14 Status (6.30.26)'!A:B,2,FALSE)=1,0.15,0.5))),0.5)</f>
        <v>0.15</v>
      </c>
      <c r="Y3075" s="6">
        <f t="shared" ref="Y3075:Y3138" si="48">IF(H3075="","",ROUND(MIN((T3075+U3075)*X3075,T3075),0))</f>
        <v>0</v>
      </c>
    </row>
    <row r="3076" spans="1:25" x14ac:dyDescent="0.3">
      <c r="A3076" t="str">
        <f>IF(B3076=1,COUNTIF($B$2:B3076,1),"")</f>
        <v/>
      </c>
      <c r="B3076" t="str">
        <f>IF(C3076=1,COUNTIF($H$2:H3076,H3076),"")</f>
        <v/>
      </c>
      <c r="C3076">
        <f>IF(G3076=List!$P$1,1,0)</f>
        <v>0</v>
      </c>
      <c r="D3076" s="1" t="str">
        <f>IF(E3076=1,COUNTIF($E$2:E3076,1),"")</f>
        <v/>
      </c>
      <c r="E3076" s="1" t="str">
        <f>IF(H3076=List!$P$2,1,"")</f>
        <v/>
      </c>
      <c r="F3076" s="2" t="s">
        <v>11828</v>
      </c>
      <c r="G3076" s="2" t="s">
        <v>541</v>
      </c>
      <c r="H3076" s="2" t="s">
        <v>6550</v>
      </c>
      <c r="I3076" s="2" t="s">
        <v>4214</v>
      </c>
      <c r="J3076" s="2" t="s">
        <v>950</v>
      </c>
      <c r="K3076" s="2" t="s">
        <v>4245</v>
      </c>
      <c r="L3076" s="2" t="s">
        <v>4246</v>
      </c>
      <c r="M3076" s="2" t="s">
        <v>159</v>
      </c>
      <c r="N3076" s="2" t="s">
        <v>756</v>
      </c>
      <c r="O3076" s="99">
        <v>22743</v>
      </c>
      <c r="P3076" s="2" t="s">
        <v>8307</v>
      </c>
      <c r="W3076" s="101">
        <v>1</v>
      </c>
      <c r="X3076" s="1">
        <f>IFERROR(IF(H3076="","",IF(O3076=0,0.15,IF(VLOOKUP(O3076,'Source Post 14 Status (6.30.26)'!A:B,2,FALSE)=1,0.15,0.5))),0.5)</f>
        <v>0.15</v>
      </c>
      <c r="Y3076" s="6">
        <f t="shared" si="48"/>
        <v>0</v>
      </c>
    </row>
    <row r="3077" spans="1:25" x14ac:dyDescent="0.3">
      <c r="A3077" t="str">
        <f>IF(B3077=1,COUNTIF($B$2:B3077,1),"")</f>
        <v/>
      </c>
      <c r="B3077" t="str">
        <f>IF(C3077=1,COUNTIF($H$2:H3077,H3077),"")</f>
        <v/>
      </c>
      <c r="C3077">
        <f>IF(G3077=List!$P$1,1,0)</f>
        <v>0</v>
      </c>
      <c r="D3077" s="1" t="str">
        <f>IF(E3077=1,COUNTIF($E$2:E3077,1),"")</f>
        <v/>
      </c>
      <c r="E3077" s="1" t="str">
        <f>IF(H3077=List!$P$2,1,"")</f>
        <v/>
      </c>
      <c r="F3077" s="2" t="s">
        <v>11828</v>
      </c>
      <c r="G3077" s="2" t="s">
        <v>541</v>
      </c>
      <c r="H3077" s="2" t="s">
        <v>6550</v>
      </c>
      <c r="I3077" s="2" t="s">
        <v>4214</v>
      </c>
      <c r="J3077" s="2" t="s">
        <v>950</v>
      </c>
      <c r="K3077" s="2" t="s">
        <v>4245</v>
      </c>
      <c r="L3077" s="2" t="s">
        <v>4246</v>
      </c>
      <c r="M3077" s="2" t="s">
        <v>159</v>
      </c>
      <c r="N3077" s="2" t="s">
        <v>756</v>
      </c>
      <c r="O3077" s="99">
        <v>0</v>
      </c>
      <c r="P3077" s="2" t="s">
        <v>8514</v>
      </c>
      <c r="W3077" s="101">
        <v>1</v>
      </c>
      <c r="X3077" s="1">
        <f>IFERROR(IF(H3077="","",IF(O3077=0,0.15,IF(VLOOKUP(O3077,'Source Post 14 Status (6.30.26)'!A:B,2,FALSE)=1,0.15,0.5))),0.5)</f>
        <v>0.15</v>
      </c>
      <c r="Y3077" s="6">
        <f t="shared" si="48"/>
        <v>0</v>
      </c>
    </row>
    <row r="3078" spans="1:25" x14ac:dyDescent="0.3">
      <c r="A3078" t="str">
        <f>IF(B3078=1,COUNTIF($B$2:B3078,1),"")</f>
        <v/>
      </c>
      <c r="B3078" t="str">
        <f>IF(C3078=1,COUNTIF($H$2:H3078,H3078),"")</f>
        <v/>
      </c>
      <c r="C3078">
        <f>IF(G3078=List!$P$1,1,0)</f>
        <v>0</v>
      </c>
      <c r="D3078" s="1" t="str">
        <f>IF(E3078=1,COUNTIF($E$2:E3078,1),"")</f>
        <v/>
      </c>
      <c r="E3078" s="1" t="str">
        <f>IF(H3078=List!$P$2,1,"")</f>
        <v/>
      </c>
      <c r="F3078" s="2" t="s">
        <v>11828</v>
      </c>
      <c r="G3078" s="2" t="s">
        <v>541</v>
      </c>
      <c r="H3078" s="2" t="s">
        <v>6550</v>
      </c>
      <c r="I3078" s="2" t="s">
        <v>4214</v>
      </c>
      <c r="J3078" s="2" t="s">
        <v>950</v>
      </c>
      <c r="K3078" s="2" t="s">
        <v>4245</v>
      </c>
      <c r="L3078" s="2" t="s">
        <v>4246</v>
      </c>
      <c r="M3078" s="2" t="s">
        <v>159</v>
      </c>
      <c r="N3078" s="2" t="s">
        <v>756</v>
      </c>
      <c r="O3078" s="99">
        <v>0</v>
      </c>
      <c r="P3078" s="2" t="s">
        <v>8512</v>
      </c>
      <c r="W3078" s="101">
        <v>1</v>
      </c>
      <c r="X3078" s="1">
        <f>IFERROR(IF(H3078="","",IF(O3078=0,0.15,IF(VLOOKUP(O3078,'Source Post 14 Status (6.30.26)'!A:B,2,FALSE)=1,0.15,0.5))),0.5)</f>
        <v>0.15</v>
      </c>
      <c r="Y3078" s="6">
        <f t="shared" si="48"/>
        <v>0</v>
      </c>
    </row>
    <row r="3079" spans="1:25" x14ac:dyDescent="0.3">
      <c r="A3079" t="str">
        <f>IF(B3079=1,COUNTIF($B$2:B3079,1),"")</f>
        <v/>
      </c>
      <c r="B3079" t="str">
        <f>IF(C3079=1,COUNTIF($H$2:H3079,H3079),"")</f>
        <v/>
      </c>
      <c r="C3079">
        <f>IF(G3079=List!$P$1,1,0)</f>
        <v>0</v>
      </c>
      <c r="D3079" s="1" t="str">
        <f>IF(E3079=1,COUNTIF($E$2:E3079,1),"")</f>
        <v/>
      </c>
      <c r="E3079" s="1" t="str">
        <f>IF(H3079=List!$P$2,1,"")</f>
        <v/>
      </c>
      <c r="F3079" s="2" t="s">
        <v>11828</v>
      </c>
      <c r="G3079" s="2" t="s">
        <v>542</v>
      </c>
      <c r="H3079" s="2" t="s">
        <v>6551</v>
      </c>
      <c r="I3079" s="2" t="s">
        <v>4214</v>
      </c>
      <c r="J3079" s="2" t="s">
        <v>950</v>
      </c>
      <c r="K3079" s="2" t="s">
        <v>4248</v>
      </c>
      <c r="L3079" s="2" t="s">
        <v>4249</v>
      </c>
      <c r="M3079" s="2" t="s">
        <v>159</v>
      </c>
      <c r="N3079" s="2" t="s">
        <v>756</v>
      </c>
      <c r="O3079" s="99">
        <v>9539</v>
      </c>
      <c r="P3079" s="2" t="s">
        <v>11177</v>
      </c>
      <c r="W3079" s="101">
        <v>1</v>
      </c>
      <c r="X3079" s="1">
        <f>IFERROR(IF(H3079="","",IF(O3079=0,0.15,IF(VLOOKUP(O3079,'Source Post 14 Status (6.30.26)'!A:B,2,FALSE)=1,0.15,0.5))),0.5)</f>
        <v>0.15</v>
      </c>
      <c r="Y3079" s="6">
        <f t="shared" si="48"/>
        <v>0</v>
      </c>
    </row>
    <row r="3080" spans="1:25" x14ac:dyDescent="0.3">
      <c r="A3080" t="str">
        <f>IF(B3080=1,COUNTIF($B$2:B3080,1),"")</f>
        <v/>
      </c>
      <c r="B3080" t="str">
        <f>IF(C3080=1,COUNTIF($H$2:H3080,H3080),"")</f>
        <v/>
      </c>
      <c r="C3080">
        <f>IF(G3080=List!$P$1,1,0)</f>
        <v>0</v>
      </c>
      <c r="D3080" s="1" t="str">
        <f>IF(E3080=1,COUNTIF($E$2:E3080,1),"")</f>
        <v/>
      </c>
      <c r="E3080" s="1" t="str">
        <f>IF(H3080=List!$P$2,1,"")</f>
        <v/>
      </c>
      <c r="F3080" s="2" t="s">
        <v>11828</v>
      </c>
      <c r="G3080" s="2" t="s">
        <v>542</v>
      </c>
      <c r="H3080" s="2" t="s">
        <v>6551</v>
      </c>
      <c r="I3080" s="2" t="s">
        <v>4214</v>
      </c>
      <c r="J3080" s="2" t="s">
        <v>950</v>
      </c>
      <c r="K3080" s="2" t="s">
        <v>4248</v>
      </c>
      <c r="L3080" s="2" t="s">
        <v>4249</v>
      </c>
      <c r="M3080" s="2" t="s">
        <v>159</v>
      </c>
      <c r="N3080" s="2" t="s">
        <v>756</v>
      </c>
      <c r="O3080" s="99">
        <v>10613</v>
      </c>
      <c r="P3080" s="2" t="s">
        <v>11633</v>
      </c>
      <c r="W3080" s="101">
        <v>1</v>
      </c>
      <c r="X3080" s="1">
        <f>IFERROR(IF(H3080="","",IF(O3080=0,0.15,IF(VLOOKUP(O3080,'Source Post 14 Status (6.30.26)'!A:B,2,FALSE)=1,0.15,0.5))),0.5)</f>
        <v>0.15</v>
      </c>
      <c r="Y3080" s="6">
        <f t="shared" si="48"/>
        <v>0</v>
      </c>
    </row>
    <row r="3081" spans="1:25" x14ac:dyDescent="0.3">
      <c r="A3081" t="str">
        <f>IF(B3081=1,COUNTIF($B$2:B3081,1),"")</f>
        <v/>
      </c>
      <c r="B3081" t="str">
        <f>IF(C3081=1,COUNTIF($H$2:H3081,H3081),"")</f>
        <v/>
      </c>
      <c r="C3081">
        <f>IF(G3081=List!$P$1,1,0)</f>
        <v>0</v>
      </c>
      <c r="D3081" s="1" t="str">
        <f>IF(E3081=1,COUNTIF($E$2:E3081,1),"")</f>
        <v/>
      </c>
      <c r="E3081" s="1" t="str">
        <f>IF(H3081=List!$P$2,1,"")</f>
        <v/>
      </c>
      <c r="F3081" s="2" t="s">
        <v>11828</v>
      </c>
      <c r="G3081" s="2" t="s">
        <v>542</v>
      </c>
      <c r="H3081" s="2" t="s">
        <v>6551</v>
      </c>
      <c r="I3081" s="2" t="s">
        <v>4214</v>
      </c>
      <c r="J3081" s="2" t="s">
        <v>950</v>
      </c>
      <c r="K3081" s="2" t="s">
        <v>4248</v>
      </c>
      <c r="L3081" s="2" t="s">
        <v>4249</v>
      </c>
      <c r="M3081" s="2" t="s">
        <v>159</v>
      </c>
      <c r="N3081" s="2" t="s">
        <v>756</v>
      </c>
      <c r="O3081" s="99">
        <v>15612</v>
      </c>
      <c r="P3081" s="2" t="s">
        <v>7464</v>
      </c>
      <c r="W3081" s="101">
        <v>1</v>
      </c>
      <c r="X3081" s="1">
        <f>IFERROR(IF(H3081="","",IF(O3081=0,0.15,IF(VLOOKUP(O3081,'Source Post 14 Status (6.30.26)'!A:B,2,FALSE)=1,0.15,0.5))),0.5)</f>
        <v>0.15</v>
      </c>
      <c r="Y3081" s="6">
        <f t="shared" si="48"/>
        <v>0</v>
      </c>
    </row>
    <row r="3082" spans="1:25" x14ac:dyDescent="0.3">
      <c r="A3082" t="str">
        <f>IF(B3082=1,COUNTIF($B$2:B3082,1),"")</f>
        <v/>
      </c>
      <c r="B3082" t="str">
        <f>IF(C3082=1,COUNTIF($H$2:H3082,H3082),"")</f>
        <v/>
      </c>
      <c r="C3082">
        <f>IF(G3082=List!$P$1,1,0)</f>
        <v>0</v>
      </c>
      <c r="D3082" s="1" t="str">
        <f>IF(E3082=1,COUNTIF($E$2:E3082,1),"")</f>
        <v/>
      </c>
      <c r="E3082" s="1" t="str">
        <f>IF(H3082=List!$P$2,1,"")</f>
        <v/>
      </c>
      <c r="F3082" s="2" t="s">
        <v>11828</v>
      </c>
      <c r="G3082" s="2" t="s">
        <v>542</v>
      </c>
      <c r="H3082" s="2" t="s">
        <v>6551</v>
      </c>
      <c r="I3082" s="2" t="s">
        <v>4214</v>
      </c>
      <c r="J3082" s="2" t="s">
        <v>950</v>
      </c>
      <c r="K3082" s="2" t="s">
        <v>4248</v>
      </c>
      <c r="L3082" s="2" t="s">
        <v>4249</v>
      </c>
      <c r="M3082" s="2" t="s">
        <v>159</v>
      </c>
      <c r="N3082" s="2" t="s">
        <v>756</v>
      </c>
      <c r="O3082" s="99">
        <v>22895</v>
      </c>
      <c r="P3082" s="2" t="s">
        <v>8307</v>
      </c>
      <c r="W3082" s="101">
        <v>1</v>
      </c>
      <c r="X3082" s="1">
        <f>IFERROR(IF(H3082="","",IF(O3082=0,0.15,IF(VLOOKUP(O3082,'Source Post 14 Status (6.30.26)'!A:B,2,FALSE)=1,0.15,0.5))),0.5)</f>
        <v>0.15</v>
      </c>
      <c r="Y3082" s="6">
        <f t="shared" si="48"/>
        <v>0</v>
      </c>
    </row>
    <row r="3083" spans="1:25" x14ac:dyDescent="0.3">
      <c r="A3083" t="str">
        <f>IF(B3083=1,COUNTIF($B$2:B3083,1),"")</f>
        <v/>
      </c>
      <c r="B3083" t="str">
        <f>IF(C3083=1,COUNTIF($H$2:H3083,H3083),"")</f>
        <v/>
      </c>
      <c r="C3083">
        <f>IF(G3083=List!$P$1,1,0)</f>
        <v>0</v>
      </c>
      <c r="D3083" s="1" t="str">
        <f>IF(E3083=1,COUNTIF($E$2:E3083,1),"")</f>
        <v/>
      </c>
      <c r="E3083" s="1" t="str">
        <f>IF(H3083=List!$P$2,1,"")</f>
        <v/>
      </c>
      <c r="F3083" s="2" t="s">
        <v>11828</v>
      </c>
      <c r="G3083" s="2" t="s">
        <v>542</v>
      </c>
      <c r="H3083" s="2" t="s">
        <v>6551</v>
      </c>
      <c r="I3083" s="2" t="s">
        <v>4214</v>
      </c>
      <c r="J3083" s="2" t="s">
        <v>950</v>
      </c>
      <c r="K3083" s="2" t="s">
        <v>4248</v>
      </c>
      <c r="L3083" s="2" t="s">
        <v>4249</v>
      </c>
      <c r="M3083" s="2" t="s">
        <v>159</v>
      </c>
      <c r="N3083" s="2" t="s">
        <v>756</v>
      </c>
      <c r="O3083" s="99">
        <v>16481</v>
      </c>
      <c r="P3083" s="2" t="s">
        <v>7572</v>
      </c>
      <c r="W3083" s="101">
        <v>1</v>
      </c>
      <c r="X3083" s="1">
        <f>IFERROR(IF(H3083="","",IF(O3083=0,0.15,IF(VLOOKUP(O3083,'Source Post 14 Status (6.30.26)'!A:B,2,FALSE)=1,0.15,0.5))),0.5)</f>
        <v>0.15</v>
      </c>
      <c r="Y3083" s="6">
        <f t="shared" si="48"/>
        <v>0</v>
      </c>
    </row>
    <row r="3084" spans="1:25" x14ac:dyDescent="0.3">
      <c r="A3084" t="str">
        <f>IF(B3084=1,COUNTIF($B$2:B3084,1),"")</f>
        <v/>
      </c>
      <c r="B3084" t="str">
        <f>IF(C3084=1,COUNTIF($H$2:H3084,H3084),"")</f>
        <v/>
      </c>
      <c r="C3084">
        <f>IF(G3084=List!$P$1,1,0)</f>
        <v>0</v>
      </c>
      <c r="D3084" s="1" t="str">
        <f>IF(E3084=1,COUNTIF($E$2:E3084,1),"")</f>
        <v/>
      </c>
      <c r="E3084" s="1" t="str">
        <f>IF(H3084=List!$P$2,1,"")</f>
        <v/>
      </c>
      <c r="F3084" s="2" t="s">
        <v>11828</v>
      </c>
      <c r="G3084" s="2" t="s">
        <v>542</v>
      </c>
      <c r="H3084" s="2" t="s">
        <v>6551</v>
      </c>
      <c r="I3084" s="2" t="s">
        <v>4214</v>
      </c>
      <c r="J3084" s="2" t="s">
        <v>950</v>
      </c>
      <c r="K3084" s="2" t="s">
        <v>4248</v>
      </c>
      <c r="L3084" s="2" t="s">
        <v>4249</v>
      </c>
      <c r="M3084" s="2" t="s">
        <v>159</v>
      </c>
      <c r="N3084" s="2" t="s">
        <v>756</v>
      </c>
      <c r="O3084" s="99">
        <v>19896</v>
      </c>
      <c r="P3084" s="2" t="s">
        <v>7929</v>
      </c>
      <c r="W3084" s="101">
        <v>1</v>
      </c>
      <c r="X3084" s="1">
        <f>IFERROR(IF(H3084="","",IF(O3084=0,0.15,IF(VLOOKUP(O3084,'Source Post 14 Status (6.30.26)'!A:B,2,FALSE)=1,0.15,0.5))),0.5)</f>
        <v>0.15</v>
      </c>
      <c r="Y3084" s="6">
        <f t="shared" si="48"/>
        <v>0</v>
      </c>
    </row>
    <row r="3085" spans="1:25" x14ac:dyDescent="0.3">
      <c r="A3085" t="str">
        <f>IF(B3085=1,COUNTIF($B$2:B3085,1),"")</f>
        <v/>
      </c>
      <c r="B3085" t="str">
        <f>IF(C3085=1,COUNTIF($H$2:H3085,H3085),"")</f>
        <v/>
      </c>
      <c r="C3085">
        <f>IF(G3085=List!$P$1,1,0)</f>
        <v>0</v>
      </c>
      <c r="D3085" s="1" t="str">
        <f>IF(E3085=1,COUNTIF($E$2:E3085,1),"")</f>
        <v/>
      </c>
      <c r="E3085" s="1" t="str">
        <f>IF(H3085=List!$P$2,1,"")</f>
        <v/>
      </c>
      <c r="F3085" s="2" t="s">
        <v>11828</v>
      </c>
      <c r="G3085" s="2" t="s">
        <v>542</v>
      </c>
      <c r="H3085" s="2" t="s">
        <v>6551</v>
      </c>
      <c r="I3085" s="2" t="s">
        <v>4214</v>
      </c>
      <c r="J3085" s="2" t="s">
        <v>950</v>
      </c>
      <c r="K3085" s="2" t="s">
        <v>4248</v>
      </c>
      <c r="L3085" s="2" t="s">
        <v>4249</v>
      </c>
      <c r="M3085" s="2" t="s">
        <v>159</v>
      </c>
      <c r="N3085" s="2" t="s">
        <v>756</v>
      </c>
      <c r="O3085" s="99">
        <v>0</v>
      </c>
      <c r="P3085" s="2" t="s">
        <v>8514</v>
      </c>
      <c r="W3085" s="101">
        <v>1</v>
      </c>
      <c r="X3085" s="1">
        <f>IFERROR(IF(H3085="","",IF(O3085=0,0.15,IF(VLOOKUP(O3085,'Source Post 14 Status (6.30.26)'!A:B,2,FALSE)=1,0.15,0.5))),0.5)</f>
        <v>0.15</v>
      </c>
      <c r="Y3085" s="6">
        <f t="shared" si="48"/>
        <v>0</v>
      </c>
    </row>
    <row r="3086" spans="1:25" x14ac:dyDescent="0.3">
      <c r="A3086" t="str">
        <f>IF(B3086=1,COUNTIF($B$2:B3086,1),"")</f>
        <v/>
      </c>
      <c r="B3086" t="str">
        <f>IF(C3086=1,COUNTIF($H$2:H3086,H3086),"")</f>
        <v/>
      </c>
      <c r="C3086">
        <f>IF(G3086=List!$P$1,1,0)</f>
        <v>0</v>
      </c>
      <c r="D3086" s="1" t="str">
        <f>IF(E3086=1,COUNTIF($E$2:E3086,1),"")</f>
        <v/>
      </c>
      <c r="E3086" s="1" t="str">
        <f>IF(H3086=List!$P$2,1,"")</f>
        <v/>
      </c>
      <c r="F3086" s="2" t="s">
        <v>11828</v>
      </c>
      <c r="G3086" s="2" t="s">
        <v>543</v>
      </c>
      <c r="H3086" s="2" t="s">
        <v>6552</v>
      </c>
      <c r="I3086" s="2" t="s">
        <v>4214</v>
      </c>
      <c r="J3086" s="2" t="s">
        <v>950</v>
      </c>
      <c r="K3086" s="2" t="s">
        <v>4251</v>
      </c>
      <c r="L3086" s="2" t="s">
        <v>4252</v>
      </c>
      <c r="M3086" s="2" t="s">
        <v>159</v>
      </c>
      <c r="N3086" s="2" t="s">
        <v>756</v>
      </c>
      <c r="O3086" s="99">
        <v>6944</v>
      </c>
      <c r="P3086" s="2" t="s">
        <v>6982</v>
      </c>
      <c r="Q3086">
        <v>1257000</v>
      </c>
      <c r="R3086">
        <v>1257000</v>
      </c>
      <c r="S3086">
        <v>2598000</v>
      </c>
      <c r="T3086">
        <v>1298000</v>
      </c>
      <c r="U3086">
        <v>1298000</v>
      </c>
      <c r="V3086" t="s">
        <v>11634</v>
      </c>
      <c r="W3086" s="101">
        <v>46196.564524803238</v>
      </c>
      <c r="X3086" s="1">
        <f>IFERROR(IF(H3086="","",IF(O3086=0,0.15,IF(VLOOKUP(O3086,'Source Post 14 Status (6.30.26)'!A:B,2,FALSE)=1,0.15,0.5))),0.5)</f>
        <v>0.5</v>
      </c>
      <c r="Y3086" s="6">
        <f t="shared" si="48"/>
        <v>1298000</v>
      </c>
    </row>
    <row r="3087" spans="1:25" x14ac:dyDescent="0.3">
      <c r="A3087" t="str">
        <f>IF(B3087=1,COUNTIF($B$2:B3087,1),"")</f>
        <v/>
      </c>
      <c r="B3087" t="str">
        <f>IF(C3087=1,COUNTIF($H$2:H3087,H3087),"")</f>
        <v/>
      </c>
      <c r="C3087">
        <f>IF(G3087=List!$P$1,1,0)</f>
        <v>0</v>
      </c>
      <c r="D3087" s="1" t="str">
        <f>IF(E3087=1,COUNTIF($E$2:E3087,1),"")</f>
        <v/>
      </c>
      <c r="E3087" s="1" t="str">
        <f>IF(H3087=List!$P$2,1,"")</f>
        <v/>
      </c>
      <c r="F3087" s="2" t="s">
        <v>11828</v>
      </c>
      <c r="G3087" s="2" t="s">
        <v>543</v>
      </c>
      <c r="H3087" s="2" t="s">
        <v>6552</v>
      </c>
      <c r="I3087" s="2" t="s">
        <v>4214</v>
      </c>
      <c r="J3087" s="2" t="s">
        <v>950</v>
      </c>
      <c r="K3087" s="2" t="s">
        <v>4251</v>
      </c>
      <c r="L3087" s="2" t="s">
        <v>4252</v>
      </c>
      <c r="M3087" s="2" t="s">
        <v>159</v>
      </c>
      <c r="N3087" s="2" t="s">
        <v>756</v>
      </c>
      <c r="O3087" s="99">
        <v>8267</v>
      </c>
      <c r="P3087" s="2" t="s">
        <v>7022</v>
      </c>
      <c r="Q3087">
        <v>69000</v>
      </c>
      <c r="R3087">
        <v>69000</v>
      </c>
      <c r="S3087">
        <v>136000</v>
      </c>
      <c r="T3087">
        <v>70000</v>
      </c>
      <c r="U3087">
        <v>70000</v>
      </c>
      <c r="V3087" t="s">
        <v>11634</v>
      </c>
      <c r="W3087" s="101">
        <v>46196.563793287038</v>
      </c>
      <c r="X3087" s="1">
        <f>IFERROR(IF(H3087="","",IF(O3087=0,0.15,IF(VLOOKUP(O3087,'Source Post 14 Status (6.30.26)'!A:B,2,FALSE)=1,0.15,0.5))),0.5)</f>
        <v>0.5</v>
      </c>
      <c r="Y3087" s="6">
        <f t="shared" si="48"/>
        <v>70000</v>
      </c>
    </row>
    <row r="3088" spans="1:25" x14ac:dyDescent="0.3">
      <c r="A3088" t="str">
        <f>IF(B3088=1,COUNTIF($B$2:B3088,1),"")</f>
        <v/>
      </c>
      <c r="B3088" t="str">
        <f>IF(C3088=1,COUNTIF($H$2:H3088,H3088),"")</f>
        <v/>
      </c>
      <c r="C3088">
        <f>IF(G3088=List!$P$1,1,0)</f>
        <v>0</v>
      </c>
      <c r="D3088" s="1" t="str">
        <f>IF(E3088=1,COUNTIF($E$2:E3088,1),"")</f>
        <v/>
      </c>
      <c r="E3088" s="1" t="str">
        <f>IF(H3088=List!$P$2,1,"")</f>
        <v/>
      </c>
      <c r="F3088" s="2" t="s">
        <v>11828</v>
      </c>
      <c r="G3088" s="2" t="s">
        <v>543</v>
      </c>
      <c r="H3088" s="2" t="s">
        <v>6552</v>
      </c>
      <c r="I3088" s="2" t="s">
        <v>4214</v>
      </c>
      <c r="J3088" s="2" t="s">
        <v>950</v>
      </c>
      <c r="K3088" s="2" t="s">
        <v>4251</v>
      </c>
      <c r="L3088" s="2" t="s">
        <v>4252</v>
      </c>
      <c r="M3088" s="2" t="s">
        <v>159</v>
      </c>
      <c r="N3088" s="2" t="s">
        <v>756</v>
      </c>
      <c r="O3088" s="99">
        <v>0</v>
      </c>
      <c r="P3088" s="2" t="s">
        <v>8512</v>
      </c>
      <c r="W3088" s="101">
        <v>1</v>
      </c>
      <c r="X3088" s="1">
        <f>IFERROR(IF(H3088="","",IF(O3088=0,0.15,IF(VLOOKUP(O3088,'Source Post 14 Status (6.30.26)'!A:B,2,FALSE)=1,0.15,0.5))),0.5)</f>
        <v>0.15</v>
      </c>
      <c r="Y3088" s="6">
        <f t="shared" si="48"/>
        <v>0</v>
      </c>
    </row>
    <row r="3089" spans="1:25" x14ac:dyDescent="0.3">
      <c r="A3089" t="str">
        <f>IF(B3089=1,COUNTIF($B$2:B3089,1),"")</f>
        <v/>
      </c>
      <c r="B3089" t="str">
        <f>IF(C3089=1,COUNTIF($H$2:H3089,H3089),"")</f>
        <v/>
      </c>
      <c r="C3089">
        <f>IF(G3089=List!$P$1,1,0)</f>
        <v>0</v>
      </c>
      <c r="D3089" s="1" t="str">
        <f>IF(E3089=1,COUNTIF($E$2:E3089,1),"")</f>
        <v/>
      </c>
      <c r="E3089" s="1" t="str">
        <f>IF(H3089=List!$P$2,1,"")</f>
        <v/>
      </c>
      <c r="F3089" s="2" t="s">
        <v>11828</v>
      </c>
      <c r="G3089" s="2" t="s">
        <v>543</v>
      </c>
      <c r="H3089" s="2" t="s">
        <v>6552</v>
      </c>
      <c r="I3089" s="2" t="s">
        <v>4214</v>
      </c>
      <c r="J3089" s="2" t="s">
        <v>950</v>
      </c>
      <c r="K3089" s="2" t="s">
        <v>4251</v>
      </c>
      <c r="L3089" s="2" t="s">
        <v>4252</v>
      </c>
      <c r="M3089" s="2" t="s">
        <v>159</v>
      </c>
      <c r="N3089" s="2" t="s">
        <v>756</v>
      </c>
      <c r="O3089" s="99">
        <v>8268</v>
      </c>
      <c r="P3089" s="2" t="s">
        <v>7023</v>
      </c>
      <c r="Q3089">
        <v>69000</v>
      </c>
      <c r="R3089">
        <v>69000</v>
      </c>
      <c r="S3089">
        <v>136000</v>
      </c>
      <c r="T3089">
        <v>70000</v>
      </c>
      <c r="U3089">
        <v>70000</v>
      </c>
      <c r="V3089" t="s">
        <v>11634</v>
      </c>
      <c r="W3089" s="101">
        <v>46196.56340146991</v>
      </c>
      <c r="X3089" s="1">
        <f>IFERROR(IF(H3089="","",IF(O3089=0,0.15,IF(VLOOKUP(O3089,'Source Post 14 Status (6.30.26)'!A:B,2,FALSE)=1,0.15,0.5))),0.5)</f>
        <v>0.5</v>
      </c>
      <c r="Y3089" s="6">
        <f t="shared" si="48"/>
        <v>70000</v>
      </c>
    </row>
    <row r="3090" spans="1:25" x14ac:dyDescent="0.3">
      <c r="A3090" t="str">
        <f>IF(B3090=1,COUNTIF($B$2:B3090,1),"")</f>
        <v/>
      </c>
      <c r="B3090" t="str">
        <f>IF(C3090=1,COUNTIF($H$2:H3090,H3090),"")</f>
        <v/>
      </c>
      <c r="C3090">
        <f>IF(G3090=List!$P$1,1,0)</f>
        <v>0</v>
      </c>
      <c r="D3090" s="1" t="str">
        <f>IF(E3090=1,COUNTIF($E$2:E3090,1),"")</f>
        <v/>
      </c>
      <c r="E3090" s="1" t="str">
        <f>IF(H3090=List!$P$2,1,"")</f>
        <v/>
      </c>
      <c r="F3090" s="2" t="s">
        <v>11828</v>
      </c>
      <c r="G3090" s="2" t="s">
        <v>543</v>
      </c>
      <c r="H3090" s="2" t="s">
        <v>6552</v>
      </c>
      <c r="I3090" s="2" t="s">
        <v>4214</v>
      </c>
      <c r="J3090" s="2" t="s">
        <v>950</v>
      </c>
      <c r="K3090" s="2" t="s">
        <v>4251</v>
      </c>
      <c r="L3090" s="2" t="s">
        <v>4252</v>
      </c>
      <c r="M3090" s="2" t="s">
        <v>159</v>
      </c>
      <c r="N3090" s="2" t="s">
        <v>756</v>
      </c>
      <c r="O3090" s="99">
        <v>17737</v>
      </c>
      <c r="P3090" s="2" t="s">
        <v>7796</v>
      </c>
      <c r="Q3090">
        <v>43860</v>
      </c>
      <c r="R3090">
        <v>43645</v>
      </c>
      <c r="S3090">
        <v>86645</v>
      </c>
      <c r="V3090" t="s">
        <v>11634</v>
      </c>
      <c r="W3090" s="101">
        <v>46196.573079861111</v>
      </c>
      <c r="X3090" s="1">
        <f>IFERROR(IF(H3090="","",IF(O3090=0,0.15,IF(VLOOKUP(O3090,'Source Post 14 Status (6.30.26)'!A:B,2,FALSE)=1,0.15,0.5))),0.5)</f>
        <v>0.15</v>
      </c>
      <c r="Y3090" s="6">
        <f t="shared" si="48"/>
        <v>0</v>
      </c>
    </row>
    <row r="3091" spans="1:25" x14ac:dyDescent="0.3">
      <c r="A3091" t="str">
        <f>IF(B3091=1,COUNTIF($B$2:B3091,1),"")</f>
        <v/>
      </c>
      <c r="B3091" t="str">
        <f>IF(C3091=1,COUNTIF($H$2:H3091,H3091),"")</f>
        <v/>
      </c>
      <c r="C3091">
        <f>IF(G3091=List!$P$1,1,0)</f>
        <v>0</v>
      </c>
      <c r="D3091" s="1" t="str">
        <f>IF(E3091=1,COUNTIF($E$2:E3091,1),"")</f>
        <v/>
      </c>
      <c r="E3091" s="1" t="str">
        <f>IF(H3091=List!$P$2,1,"")</f>
        <v/>
      </c>
      <c r="F3091" s="2" t="s">
        <v>11828</v>
      </c>
      <c r="G3091" s="2" t="s">
        <v>543</v>
      </c>
      <c r="H3091" s="2" t="s">
        <v>6552</v>
      </c>
      <c r="I3091" s="2" t="s">
        <v>4214</v>
      </c>
      <c r="J3091" s="2" t="s">
        <v>950</v>
      </c>
      <c r="K3091" s="2" t="s">
        <v>4251</v>
      </c>
      <c r="L3091" s="2" t="s">
        <v>4252</v>
      </c>
      <c r="M3091" s="2" t="s">
        <v>159</v>
      </c>
      <c r="N3091" s="2" t="s">
        <v>756</v>
      </c>
      <c r="O3091" s="99">
        <v>24469</v>
      </c>
      <c r="P3091" s="2" t="s">
        <v>11635</v>
      </c>
      <c r="Q3091">
        <v>44155</v>
      </c>
      <c r="R3091">
        <v>43893</v>
      </c>
      <c r="S3091">
        <v>87156</v>
      </c>
      <c r="T3091">
        <v>43263</v>
      </c>
      <c r="U3091">
        <v>43053</v>
      </c>
      <c r="V3091" t="s">
        <v>11634</v>
      </c>
      <c r="W3091" s="101">
        <v>46196.572219791669</v>
      </c>
      <c r="X3091" s="1">
        <f>IFERROR(IF(H3091="","",IF(O3091=0,0.15,IF(VLOOKUP(O3091,'Source Post 14 Status (6.30.26)'!A:B,2,FALSE)=1,0.15,0.5))),0.5)</f>
        <v>0.15</v>
      </c>
      <c r="Y3091" s="6">
        <f t="shared" si="48"/>
        <v>12947</v>
      </c>
    </row>
    <row r="3092" spans="1:25" x14ac:dyDescent="0.3">
      <c r="A3092" t="str">
        <f>IF(B3092=1,COUNTIF($B$2:B3092,1),"")</f>
        <v/>
      </c>
      <c r="B3092" t="str">
        <f>IF(C3092=1,COUNTIF($H$2:H3092,H3092),"")</f>
        <v/>
      </c>
      <c r="C3092">
        <f>IF(G3092=List!$P$1,1,0)</f>
        <v>0</v>
      </c>
      <c r="D3092" s="1" t="str">
        <f>IF(E3092=1,COUNTIF($E$2:E3092,1),"")</f>
        <v/>
      </c>
      <c r="E3092" s="1" t="str">
        <f>IF(H3092=List!$P$2,1,"")</f>
        <v/>
      </c>
      <c r="F3092" s="2" t="s">
        <v>11828</v>
      </c>
      <c r="G3092" s="2" t="s">
        <v>543</v>
      </c>
      <c r="H3092" s="2" t="s">
        <v>6552</v>
      </c>
      <c r="I3092" s="2" t="s">
        <v>4214</v>
      </c>
      <c r="J3092" s="2" t="s">
        <v>950</v>
      </c>
      <c r="K3092" s="2" t="s">
        <v>4251</v>
      </c>
      <c r="L3092" s="2" t="s">
        <v>4252</v>
      </c>
      <c r="M3092" s="2" t="s">
        <v>159</v>
      </c>
      <c r="N3092" s="2" t="s">
        <v>756</v>
      </c>
      <c r="O3092" s="99">
        <v>22810</v>
      </c>
      <c r="P3092" s="2" t="s">
        <v>8429</v>
      </c>
      <c r="Q3092">
        <v>189250</v>
      </c>
      <c r="R3092">
        <v>184625</v>
      </c>
      <c r="S3092">
        <v>373250</v>
      </c>
      <c r="T3092">
        <v>188375</v>
      </c>
      <c r="U3092">
        <v>188375</v>
      </c>
      <c r="V3092" t="s">
        <v>11634</v>
      </c>
      <c r="W3092" s="101">
        <v>46196.564782060188</v>
      </c>
      <c r="X3092" s="1">
        <f>IFERROR(IF(H3092="","",IF(O3092=0,0.15,IF(VLOOKUP(O3092,'Source Post 14 Status (6.30.26)'!A:B,2,FALSE)=1,0.15,0.5))),0.5)</f>
        <v>0.15</v>
      </c>
      <c r="Y3092" s="6">
        <f t="shared" si="48"/>
        <v>56513</v>
      </c>
    </row>
    <row r="3093" spans="1:25" x14ac:dyDescent="0.3">
      <c r="A3093" t="str">
        <f>IF(B3093=1,COUNTIF($B$2:B3093,1),"")</f>
        <v/>
      </c>
      <c r="B3093" t="str">
        <f>IF(C3093=1,COUNTIF($H$2:H3093,H3093),"")</f>
        <v/>
      </c>
      <c r="C3093">
        <f>IF(G3093=List!$P$1,1,0)</f>
        <v>0</v>
      </c>
      <c r="D3093" s="1" t="str">
        <f>IF(E3093=1,COUNTIF($E$2:E3093,1),"")</f>
        <v/>
      </c>
      <c r="E3093" s="1" t="str">
        <f>IF(H3093=List!$P$2,1,"")</f>
        <v/>
      </c>
      <c r="F3093" s="2" t="s">
        <v>11828</v>
      </c>
      <c r="G3093" s="2" t="s">
        <v>543</v>
      </c>
      <c r="H3093" s="2" t="s">
        <v>6552</v>
      </c>
      <c r="I3093" s="2" t="s">
        <v>4214</v>
      </c>
      <c r="J3093" s="2" t="s">
        <v>950</v>
      </c>
      <c r="K3093" s="2" t="s">
        <v>4251</v>
      </c>
      <c r="L3093" s="2" t="s">
        <v>4252</v>
      </c>
      <c r="M3093" s="2" t="s">
        <v>159</v>
      </c>
      <c r="N3093" s="2" t="s">
        <v>756</v>
      </c>
      <c r="O3093" s="99">
        <v>22812</v>
      </c>
      <c r="P3093" s="2" t="s">
        <v>8430</v>
      </c>
      <c r="Q3093">
        <v>144436</v>
      </c>
      <c r="R3093">
        <v>144436</v>
      </c>
      <c r="S3093">
        <v>288871</v>
      </c>
      <c r="T3093">
        <v>144435</v>
      </c>
      <c r="U3093">
        <v>144436</v>
      </c>
      <c r="V3093" t="s">
        <v>11634</v>
      </c>
      <c r="W3093" s="101">
        <v>46196.565110185184</v>
      </c>
      <c r="X3093" s="1">
        <f>IFERROR(IF(H3093="","",IF(O3093=0,0.15,IF(VLOOKUP(O3093,'Source Post 14 Status (6.30.26)'!A:B,2,FALSE)=1,0.15,0.5))),0.5)</f>
        <v>0.15</v>
      </c>
      <c r="Y3093" s="6">
        <f t="shared" si="48"/>
        <v>43331</v>
      </c>
    </row>
    <row r="3094" spans="1:25" x14ac:dyDescent="0.3">
      <c r="A3094" t="str">
        <f>IF(B3094=1,COUNTIF($B$2:B3094,1),"")</f>
        <v/>
      </c>
      <c r="B3094" t="str">
        <f>IF(C3094=1,COUNTIF($H$2:H3094,H3094),"")</f>
        <v/>
      </c>
      <c r="C3094">
        <f>IF(G3094=List!$P$1,1,0)</f>
        <v>0</v>
      </c>
      <c r="D3094" s="1" t="str">
        <f>IF(E3094=1,COUNTIF($E$2:E3094,1),"")</f>
        <v/>
      </c>
      <c r="E3094" s="1" t="str">
        <f>IF(H3094=List!$P$2,1,"")</f>
        <v/>
      </c>
      <c r="F3094" s="2" t="s">
        <v>11828</v>
      </c>
      <c r="G3094" s="2" t="s">
        <v>543</v>
      </c>
      <c r="H3094" s="2" t="s">
        <v>6552</v>
      </c>
      <c r="I3094" s="2" t="s">
        <v>4214</v>
      </c>
      <c r="J3094" s="2" t="s">
        <v>950</v>
      </c>
      <c r="K3094" s="2" t="s">
        <v>4251</v>
      </c>
      <c r="L3094" s="2" t="s">
        <v>4252</v>
      </c>
      <c r="M3094" s="2" t="s">
        <v>159</v>
      </c>
      <c r="N3094" s="2" t="s">
        <v>756</v>
      </c>
      <c r="O3094" s="99">
        <v>26902</v>
      </c>
      <c r="P3094" s="2" t="s">
        <v>11637</v>
      </c>
      <c r="Q3094">
        <v>42988</v>
      </c>
      <c r="R3094">
        <v>43435</v>
      </c>
      <c r="S3094">
        <v>86248</v>
      </c>
      <c r="T3094">
        <v>42812</v>
      </c>
      <c r="U3094">
        <v>42604</v>
      </c>
      <c r="V3094" t="s">
        <v>11634</v>
      </c>
      <c r="W3094" s="101">
        <v>46196.572530324076</v>
      </c>
      <c r="X3094" s="1">
        <f>IFERROR(IF(H3094="","",IF(O3094=0,0.15,IF(VLOOKUP(O3094,'Source Post 14 Status (6.30.26)'!A:B,2,FALSE)=1,0.15,0.5))),0.5)</f>
        <v>0.15</v>
      </c>
      <c r="Y3094" s="6">
        <f t="shared" si="48"/>
        <v>12812</v>
      </c>
    </row>
    <row r="3095" spans="1:25" x14ac:dyDescent="0.3">
      <c r="A3095" t="str">
        <f>IF(B3095=1,COUNTIF($B$2:B3095,1),"")</f>
        <v/>
      </c>
      <c r="B3095" t="str">
        <f>IF(C3095=1,COUNTIF($H$2:H3095,H3095),"")</f>
        <v/>
      </c>
      <c r="C3095">
        <f>IF(G3095=List!$P$1,1,0)</f>
        <v>0</v>
      </c>
      <c r="D3095" s="1" t="str">
        <f>IF(E3095=1,COUNTIF($E$2:E3095,1),"")</f>
        <v/>
      </c>
      <c r="E3095" s="1" t="str">
        <f>IF(H3095=List!$P$2,1,"")</f>
        <v/>
      </c>
      <c r="F3095" s="2" t="s">
        <v>11828</v>
      </c>
      <c r="G3095" s="2" t="s">
        <v>543</v>
      </c>
      <c r="H3095" s="2" t="s">
        <v>6552</v>
      </c>
      <c r="I3095" s="2" t="s">
        <v>4214</v>
      </c>
      <c r="J3095" s="2" t="s">
        <v>950</v>
      </c>
      <c r="K3095" s="2" t="s">
        <v>4251</v>
      </c>
      <c r="L3095" s="2" t="s">
        <v>4252</v>
      </c>
      <c r="M3095" s="2" t="s">
        <v>159</v>
      </c>
      <c r="N3095" s="2" t="s">
        <v>756</v>
      </c>
      <c r="O3095" s="99">
        <v>15479</v>
      </c>
      <c r="P3095" s="2" t="s">
        <v>7465</v>
      </c>
      <c r="Q3095">
        <v>104000</v>
      </c>
      <c r="R3095">
        <v>104000</v>
      </c>
      <c r="S3095">
        <v>208000</v>
      </c>
      <c r="T3095">
        <v>104000</v>
      </c>
      <c r="U3095">
        <v>104000</v>
      </c>
      <c r="V3095" t="s">
        <v>11634</v>
      </c>
      <c r="W3095" s="101">
        <v>46196.563583298608</v>
      </c>
      <c r="X3095" s="1">
        <f>IFERROR(IF(H3095="","",IF(O3095=0,0.15,IF(VLOOKUP(O3095,'Source Post 14 Status (6.30.26)'!A:B,2,FALSE)=1,0.15,0.5))),0.5)</f>
        <v>0.15</v>
      </c>
      <c r="Y3095" s="6">
        <f t="shared" si="48"/>
        <v>31200</v>
      </c>
    </row>
    <row r="3096" spans="1:25" x14ac:dyDescent="0.3">
      <c r="A3096" t="str">
        <f>IF(B3096=1,COUNTIF($B$2:B3096,1),"")</f>
        <v/>
      </c>
      <c r="B3096" t="str">
        <f>IF(C3096=1,COUNTIF($H$2:H3096,H3096),"")</f>
        <v/>
      </c>
      <c r="C3096">
        <f>IF(G3096=List!$P$1,1,0)</f>
        <v>0</v>
      </c>
      <c r="D3096" s="1" t="str">
        <f>IF(E3096=1,COUNTIF($E$2:E3096,1),"")</f>
        <v/>
      </c>
      <c r="E3096" s="1" t="str">
        <f>IF(H3096=List!$P$2,1,"")</f>
        <v/>
      </c>
      <c r="F3096" s="2" t="s">
        <v>11828</v>
      </c>
      <c r="G3096" s="2" t="s">
        <v>543</v>
      </c>
      <c r="H3096" s="2" t="s">
        <v>6552</v>
      </c>
      <c r="I3096" s="2" t="s">
        <v>4214</v>
      </c>
      <c r="J3096" s="2" t="s">
        <v>950</v>
      </c>
      <c r="K3096" s="2" t="s">
        <v>4251</v>
      </c>
      <c r="L3096" s="2" t="s">
        <v>4252</v>
      </c>
      <c r="M3096" s="2" t="s">
        <v>159</v>
      </c>
      <c r="N3096" s="2" t="s">
        <v>756</v>
      </c>
      <c r="O3096" s="99">
        <v>16472</v>
      </c>
      <c r="P3096" s="2" t="s">
        <v>7601</v>
      </c>
      <c r="Q3096">
        <v>247500</v>
      </c>
      <c r="R3096">
        <v>247500</v>
      </c>
      <c r="S3096">
        <v>692000</v>
      </c>
      <c r="T3096">
        <v>242000</v>
      </c>
      <c r="U3096">
        <v>242000</v>
      </c>
      <c r="V3096" t="s">
        <v>11634</v>
      </c>
      <c r="W3096" s="101">
        <v>46196.565316087966</v>
      </c>
      <c r="X3096" s="1">
        <f>IFERROR(IF(H3096="","",IF(O3096=0,0.15,IF(VLOOKUP(O3096,'Source Post 14 Status (6.30.26)'!A:B,2,FALSE)=1,0.15,0.5))),0.5)</f>
        <v>0.15</v>
      </c>
      <c r="Y3096" s="6">
        <f t="shared" si="48"/>
        <v>72600</v>
      </c>
    </row>
    <row r="3097" spans="1:25" x14ac:dyDescent="0.3">
      <c r="A3097" t="str">
        <f>IF(B3097=1,COUNTIF($B$2:B3097,1),"")</f>
        <v/>
      </c>
      <c r="B3097" t="str">
        <f>IF(C3097=1,COUNTIF($H$2:H3097,H3097),"")</f>
        <v/>
      </c>
      <c r="C3097">
        <f>IF(G3097=List!$P$1,1,0)</f>
        <v>0</v>
      </c>
      <c r="D3097" s="1" t="str">
        <f>IF(E3097=1,COUNTIF($E$2:E3097,1),"")</f>
        <v/>
      </c>
      <c r="E3097" s="1" t="str">
        <f>IF(H3097=List!$P$2,1,"")</f>
        <v/>
      </c>
      <c r="F3097" s="2" t="s">
        <v>11828</v>
      </c>
      <c r="G3097" s="2" t="s">
        <v>543</v>
      </c>
      <c r="H3097" s="2" t="s">
        <v>6552</v>
      </c>
      <c r="I3097" s="2" t="s">
        <v>4214</v>
      </c>
      <c r="J3097" s="2" t="s">
        <v>950</v>
      </c>
      <c r="K3097" s="2" t="s">
        <v>4251</v>
      </c>
      <c r="L3097" s="2" t="s">
        <v>4252</v>
      </c>
      <c r="M3097" s="2" t="s">
        <v>159</v>
      </c>
      <c r="N3097" s="2" t="s">
        <v>756</v>
      </c>
      <c r="O3097" s="99">
        <v>19769</v>
      </c>
      <c r="P3097" s="2" t="s">
        <v>7995</v>
      </c>
      <c r="Q3097">
        <v>1109000</v>
      </c>
      <c r="R3097">
        <v>1109000</v>
      </c>
      <c r="S3097">
        <v>1996000</v>
      </c>
      <c r="T3097">
        <v>998000</v>
      </c>
      <c r="U3097">
        <v>998000</v>
      </c>
      <c r="V3097" t="s">
        <v>11634</v>
      </c>
      <c r="W3097" s="101">
        <v>46196.564077314812</v>
      </c>
      <c r="X3097" s="1">
        <f>IFERROR(IF(H3097="","",IF(O3097=0,0.15,IF(VLOOKUP(O3097,'Source Post 14 Status (6.30.26)'!A:B,2,FALSE)=1,0.15,0.5))),0.5)</f>
        <v>0.15</v>
      </c>
      <c r="Y3097" s="6">
        <f t="shared" si="48"/>
        <v>299400</v>
      </c>
    </row>
    <row r="3098" spans="1:25" x14ac:dyDescent="0.3">
      <c r="A3098" t="str">
        <f>IF(B3098=1,COUNTIF($B$2:B3098,1),"")</f>
        <v/>
      </c>
      <c r="B3098" t="str">
        <f>IF(C3098=1,COUNTIF($H$2:H3098,H3098),"")</f>
        <v/>
      </c>
      <c r="C3098">
        <f>IF(G3098=List!$P$1,1,0)</f>
        <v>0</v>
      </c>
      <c r="D3098" s="1" t="str">
        <f>IF(E3098=1,COUNTIF($E$2:E3098,1),"")</f>
        <v/>
      </c>
      <c r="E3098" s="1" t="str">
        <f>IF(H3098=List!$P$2,1,"")</f>
        <v/>
      </c>
      <c r="F3098" s="2" t="s">
        <v>11828</v>
      </c>
      <c r="G3098" s="2" t="s">
        <v>543</v>
      </c>
      <c r="H3098" s="2" t="s">
        <v>6552</v>
      </c>
      <c r="I3098" s="2" t="s">
        <v>4214</v>
      </c>
      <c r="J3098" s="2" t="s">
        <v>950</v>
      </c>
      <c r="K3098" s="2" t="s">
        <v>4251</v>
      </c>
      <c r="L3098" s="2" t="s">
        <v>4252</v>
      </c>
      <c r="M3098" s="2" t="s">
        <v>159</v>
      </c>
      <c r="N3098" s="2" t="s">
        <v>756</v>
      </c>
      <c r="O3098" s="99">
        <v>20951</v>
      </c>
      <c r="P3098" s="2" t="s">
        <v>8242</v>
      </c>
      <c r="Q3098">
        <v>249634</v>
      </c>
      <c r="R3098">
        <v>248491</v>
      </c>
      <c r="S3098">
        <v>497971</v>
      </c>
      <c r="T3098">
        <v>249040</v>
      </c>
      <c r="U3098">
        <v>252166</v>
      </c>
      <c r="V3098" t="s">
        <v>11634</v>
      </c>
      <c r="W3098" s="101">
        <v>46196.561310682868</v>
      </c>
      <c r="X3098" s="1">
        <f>IFERROR(IF(H3098="","",IF(O3098=0,0.15,IF(VLOOKUP(O3098,'Source Post 14 Status (6.30.26)'!A:B,2,FALSE)=1,0.15,0.5))),0.5)</f>
        <v>0.15</v>
      </c>
      <c r="Y3098" s="6">
        <f t="shared" si="48"/>
        <v>75181</v>
      </c>
    </row>
    <row r="3099" spans="1:25" x14ac:dyDescent="0.3">
      <c r="A3099" t="str">
        <f>IF(B3099=1,COUNTIF($B$2:B3099,1),"")</f>
        <v/>
      </c>
      <c r="B3099" t="str">
        <f>IF(C3099=1,COUNTIF($H$2:H3099,H3099),"")</f>
        <v/>
      </c>
      <c r="C3099">
        <f>IF(G3099=List!$P$1,1,0)</f>
        <v>0</v>
      </c>
      <c r="D3099" s="1" t="str">
        <f>IF(E3099=1,COUNTIF($E$2:E3099,1),"")</f>
        <v/>
      </c>
      <c r="E3099" s="1" t="str">
        <f>IF(H3099=List!$P$2,1,"")</f>
        <v/>
      </c>
      <c r="F3099" s="2" t="s">
        <v>11828</v>
      </c>
      <c r="G3099" s="2" t="s">
        <v>543</v>
      </c>
      <c r="H3099" s="2" t="s">
        <v>6552</v>
      </c>
      <c r="I3099" s="2" t="s">
        <v>4214</v>
      </c>
      <c r="J3099" s="2" t="s">
        <v>950</v>
      </c>
      <c r="K3099" s="2" t="s">
        <v>4251</v>
      </c>
      <c r="L3099" s="2" t="s">
        <v>4252</v>
      </c>
      <c r="M3099" s="2" t="s">
        <v>159</v>
      </c>
      <c r="N3099" s="2" t="s">
        <v>756</v>
      </c>
      <c r="O3099" s="99">
        <v>6733</v>
      </c>
      <c r="P3099" s="2" t="s">
        <v>6978</v>
      </c>
      <c r="Q3099">
        <v>342000</v>
      </c>
      <c r="R3099">
        <v>342000</v>
      </c>
      <c r="V3099" t="s">
        <v>11634</v>
      </c>
      <c r="W3099" s="101">
        <v>46196.564309988426</v>
      </c>
      <c r="X3099" s="1">
        <f>IFERROR(IF(H3099="","",IF(O3099=0,0.15,IF(VLOOKUP(O3099,'Source Post 14 Status (6.30.26)'!A:B,2,FALSE)=1,0.15,0.5))),0.5)</f>
        <v>0.5</v>
      </c>
      <c r="Y3099" s="6">
        <f t="shared" si="48"/>
        <v>0</v>
      </c>
    </row>
    <row r="3100" spans="1:25" x14ac:dyDescent="0.3">
      <c r="A3100" t="str">
        <f>IF(B3100=1,COUNTIF($B$2:B3100,1),"")</f>
        <v/>
      </c>
      <c r="B3100" t="str">
        <f>IF(C3100=1,COUNTIF($H$2:H3100,H3100),"")</f>
        <v/>
      </c>
      <c r="C3100">
        <f>IF(G3100=List!$P$1,1,0)</f>
        <v>0</v>
      </c>
      <c r="D3100" s="1" t="str">
        <f>IF(E3100=1,COUNTIF($E$2:E3100,1),"")</f>
        <v/>
      </c>
      <c r="E3100" s="1" t="str">
        <f>IF(H3100=List!$P$2,1,"")</f>
        <v/>
      </c>
      <c r="F3100" s="2" t="s">
        <v>11828</v>
      </c>
      <c r="G3100" s="2" t="s">
        <v>543</v>
      </c>
      <c r="H3100" s="2" t="s">
        <v>6552</v>
      </c>
      <c r="I3100" s="2" t="s">
        <v>4214</v>
      </c>
      <c r="J3100" s="2" t="s">
        <v>950</v>
      </c>
      <c r="K3100" s="2" t="s">
        <v>4251</v>
      </c>
      <c r="L3100" s="2" t="s">
        <v>4252</v>
      </c>
      <c r="M3100" s="2" t="s">
        <v>159</v>
      </c>
      <c r="N3100" s="2" t="s">
        <v>756</v>
      </c>
      <c r="O3100" s="99">
        <v>0</v>
      </c>
      <c r="P3100" s="2" t="s">
        <v>8514</v>
      </c>
      <c r="Q3100">
        <v>0</v>
      </c>
      <c r="R3100">
        <v>0</v>
      </c>
      <c r="S3100">
        <v>1000000</v>
      </c>
      <c r="T3100">
        <v>500000</v>
      </c>
      <c r="U3100">
        <v>500000</v>
      </c>
      <c r="V3100" t="s">
        <v>11634</v>
      </c>
      <c r="W3100" s="101">
        <v>46196.577858020835</v>
      </c>
      <c r="X3100" s="1">
        <f>IFERROR(IF(H3100="","",IF(O3100=0,0.15,IF(VLOOKUP(O3100,'Source Post 14 Status (6.30.26)'!A:B,2,FALSE)=1,0.15,0.5))),0.5)</f>
        <v>0.15</v>
      </c>
      <c r="Y3100" s="6">
        <f t="shared" si="48"/>
        <v>150000</v>
      </c>
    </row>
    <row r="3101" spans="1:25" x14ac:dyDescent="0.3">
      <c r="A3101" t="str">
        <f>IF(B3101=1,COUNTIF($B$2:B3101,1),"")</f>
        <v/>
      </c>
      <c r="B3101" t="str">
        <f>IF(C3101=1,COUNTIF($H$2:H3101,H3101),"")</f>
        <v/>
      </c>
      <c r="C3101">
        <f>IF(G3101=List!$P$1,1,0)</f>
        <v>0</v>
      </c>
      <c r="D3101" s="1" t="str">
        <f>IF(E3101=1,COUNTIF($E$2:E3101,1),"")</f>
        <v/>
      </c>
      <c r="E3101" s="1" t="str">
        <f>IF(H3101=List!$P$2,1,"")</f>
        <v/>
      </c>
      <c r="F3101" s="2" t="s">
        <v>11828</v>
      </c>
      <c r="G3101" s="2" t="s">
        <v>543</v>
      </c>
      <c r="H3101" s="2" t="s">
        <v>6552</v>
      </c>
      <c r="I3101" s="2" t="s">
        <v>4214</v>
      </c>
      <c r="J3101" s="2" t="s">
        <v>950</v>
      </c>
      <c r="K3101" s="2" t="s">
        <v>4251</v>
      </c>
      <c r="L3101" s="2" t="s">
        <v>4252</v>
      </c>
      <c r="M3101" s="2" t="s">
        <v>159</v>
      </c>
      <c r="N3101" s="2" t="s">
        <v>756</v>
      </c>
      <c r="O3101" s="99">
        <v>0</v>
      </c>
      <c r="P3101" s="2" t="s">
        <v>8513</v>
      </c>
      <c r="Q3101">
        <v>0</v>
      </c>
      <c r="R3101">
        <v>0</v>
      </c>
      <c r="S3101">
        <v>5000</v>
      </c>
      <c r="T3101">
        <v>0</v>
      </c>
      <c r="U3101">
        <v>0</v>
      </c>
      <c r="V3101" t="s">
        <v>11634</v>
      </c>
      <c r="W3101" s="101">
        <v>46196.578376585647</v>
      </c>
      <c r="X3101" s="1">
        <f>IFERROR(IF(H3101="","",IF(O3101=0,0.15,IF(VLOOKUP(O3101,'Source Post 14 Status (6.30.26)'!A:B,2,FALSE)=1,0.15,0.5))),0.5)</f>
        <v>0.15</v>
      </c>
      <c r="Y3101" s="6">
        <f t="shared" si="48"/>
        <v>0</v>
      </c>
    </row>
    <row r="3102" spans="1:25" x14ac:dyDescent="0.3">
      <c r="A3102" t="str">
        <f>IF(B3102=1,COUNTIF($B$2:B3102,1),"")</f>
        <v/>
      </c>
      <c r="B3102" t="str">
        <f>IF(C3102=1,COUNTIF($H$2:H3102,H3102),"")</f>
        <v/>
      </c>
      <c r="C3102">
        <f>IF(G3102=List!$P$1,1,0)</f>
        <v>0</v>
      </c>
      <c r="D3102" s="1" t="str">
        <f>IF(E3102=1,COUNTIF($E$2:E3102,1),"")</f>
        <v/>
      </c>
      <c r="E3102" s="1" t="str">
        <f>IF(H3102=List!$P$2,1,"")</f>
        <v/>
      </c>
      <c r="F3102" s="2" t="s">
        <v>11828</v>
      </c>
      <c r="G3102" s="2" t="s">
        <v>543</v>
      </c>
      <c r="H3102" s="2" t="s">
        <v>6552</v>
      </c>
      <c r="I3102" s="2" t="s">
        <v>4214</v>
      </c>
      <c r="J3102" s="2" t="s">
        <v>950</v>
      </c>
      <c r="K3102" s="2" t="s">
        <v>4251</v>
      </c>
      <c r="L3102" s="2" t="s">
        <v>4252</v>
      </c>
      <c r="M3102" s="2" t="s">
        <v>159</v>
      </c>
      <c r="N3102" s="2" t="s">
        <v>756</v>
      </c>
      <c r="O3102" s="99">
        <v>23006</v>
      </c>
      <c r="P3102" s="2" t="s">
        <v>8469</v>
      </c>
      <c r="Q3102">
        <v>48995</v>
      </c>
      <c r="R3102">
        <v>44966</v>
      </c>
      <c r="S3102">
        <v>89287</v>
      </c>
      <c r="T3102">
        <v>44321</v>
      </c>
      <c r="U3102">
        <v>44106</v>
      </c>
      <c r="V3102" t="s">
        <v>11634</v>
      </c>
      <c r="W3102" s="101">
        <v>46196.571994062499</v>
      </c>
      <c r="X3102" s="1">
        <f>IFERROR(IF(H3102="","",IF(O3102=0,0.15,IF(VLOOKUP(O3102,'Source Post 14 Status (6.30.26)'!A:B,2,FALSE)=1,0.15,0.5))),0.5)</f>
        <v>0.15</v>
      </c>
      <c r="Y3102" s="6">
        <f t="shared" si="48"/>
        <v>13264</v>
      </c>
    </row>
    <row r="3103" spans="1:25" x14ac:dyDescent="0.3">
      <c r="A3103" t="str">
        <f>IF(B3103=1,COUNTIF($B$2:B3103,1),"")</f>
        <v/>
      </c>
      <c r="B3103" t="str">
        <f>IF(C3103=1,COUNTIF($H$2:H3103,H3103),"")</f>
        <v/>
      </c>
      <c r="C3103">
        <f>IF(G3103=List!$P$1,1,0)</f>
        <v>0</v>
      </c>
      <c r="D3103" s="1" t="str">
        <f>IF(E3103=1,COUNTIF($E$2:E3103,1),"")</f>
        <v/>
      </c>
      <c r="E3103" s="1" t="str">
        <f>IF(H3103=List!$P$2,1,"")</f>
        <v/>
      </c>
      <c r="F3103" s="2" t="s">
        <v>11828</v>
      </c>
      <c r="G3103" s="2" t="s">
        <v>543</v>
      </c>
      <c r="H3103" s="2" t="s">
        <v>6552</v>
      </c>
      <c r="I3103" s="2" t="s">
        <v>4214</v>
      </c>
      <c r="J3103" s="2" t="s">
        <v>950</v>
      </c>
      <c r="K3103" s="2" t="s">
        <v>4251</v>
      </c>
      <c r="L3103" s="2" t="s">
        <v>4252</v>
      </c>
      <c r="M3103" s="2" t="s">
        <v>159</v>
      </c>
      <c r="N3103" s="2" t="s">
        <v>756</v>
      </c>
      <c r="O3103" s="99">
        <v>17726</v>
      </c>
      <c r="P3103" s="2" t="s">
        <v>7795</v>
      </c>
      <c r="Q3103">
        <v>36989</v>
      </c>
      <c r="R3103">
        <v>36806</v>
      </c>
      <c r="V3103" t="s">
        <v>11634</v>
      </c>
      <c r="W3103" s="101">
        <v>46196.572745104168</v>
      </c>
      <c r="X3103" s="1">
        <f>IFERROR(IF(H3103="","",IF(O3103=0,0.15,IF(VLOOKUP(O3103,'Source Post 14 Status (6.30.26)'!A:B,2,FALSE)=1,0.15,0.5))),0.5)</f>
        <v>0.15</v>
      </c>
      <c r="Y3103" s="6">
        <f t="shared" si="48"/>
        <v>0</v>
      </c>
    </row>
    <row r="3104" spans="1:25" x14ac:dyDescent="0.3">
      <c r="A3104" t="str">
        <f>IF(B3104=1,COUNTIF($B$2:B3104,1),"")</f>
        <v/>
      </c>
      <c r="B3104" t="str">
        <f>IF(C3104=1,COUNTIF($H$2:H3104,H3104),"")</f>
        <v/>
      </c>
      <c r="C3104">
        <f>IF(G3104=List!$P$1,1,0)</f>
        <v>0</v>
      </c>
      <c r="D3104" s="1" t="str">
        <f>IF(E3104=1,COUNTIF($E$2:E3104,1),"")</f>
        <v/>
      </c>
      <c r="E3104" s="1" t="str">
        <f>IF(H3104=List!$P$2,1,"")</f>
        <v/>
      </c>
      <c r="F3104" s="2" t="s">
        <v>11828</v>
      </c>
      <c r="G3104" s="2" t="s">
        <v>543</v>
      </c>
      <c r="H3104" s="2" t="s">
        <v>6552</v>
      </c>
      <c r="I3104" s="2" t="s">
        <v>4214</v>
      </c>
      <c r="J3104" s="2" t="s">
        <v>950</v>
      </c>
      <c r="K3104" s="2" t="s">
        <v>4251</v>
      </c>
      <c r="L3104" s="2" t="s">
        <v>4252</v>
      </c>
      <c r="M3104" s="2" t="s">
        <v>159</v>
      </c>
      <c r="N3104" s="2" t="s">
        <v>756</v>
      </c>
      <c r="O3104" s="99">
        <v>24664</v>
      </c>
      <c r="P3104" s="2" t="s">
        <v>11636</v>
      </c>
      <c r="Q3104">
        <v>127847</v>
      </c>
      <c r="R3104">
        <v>88250</v>
      </c>
      <c r="S3104">
        <v>694250</v>
      </c>
      <c r="T3104">
        <v>414375</v>
      </c>
      <c r="U3104">
        <v>416625</v>
      </c>
      <c r="V3104" t="s">
        <v>11634</v>
      </c>
      <c r="W3104" s="101">
        <v>46196.564937696756</v>
      </c>
      <c r="X3104" s="1">
        <f>IFERROR(IF(H3104="","",IF(O3104=0,0.15,IF(VLOOKUP(O3104,'Source Post 14 Status (6.30.26)'!A:B,2,FALSE)=1,0.15,0.5))),0.5)</f>
        <v>0.15</v>
      </c>
      <c r="Y3104" s="6">
        <f t="shared" si="48"/>
        <v>124650</v>
      </c>
    </row>
    <row r="3105" spans="1:25" x14ac:dyDescent="0.3">
      <c r="A3105" t="str">
        <f>IF(B3105=1,COUNTIF($B$2:B3105,1),"")</f>
        <v/>
      </c>
      <c r="B3105" t="str">
        <f>IF(C3105=1,COUNTIF($H$2:H3105,H3105),"")</f>
        <v/>
      </c>
      <c r="C3105">
        <f>IF(G3105=List!$P$1,1,0)</f>
        <v>0</v>
      </c>
      <c r="D3105" s="1" t="str">
        <f>IF(E3105=1,COUNTIF($E$2:E3105,1),"")</f>
        <v/>
      </c>
      <c r="E3105" s="1" t="str">
        <f>IF(H3105=List!$P$2,1,"")</f>
        <v/>
      </c>
      <c r="F3105" s="2" t="s">
        <v>11828</v>
      </c>
      <c r="G3105" s="2" t="s">
        <v>543</v>
      </c>
      <c r="H3105" s="2" t="s">
        <v>6552</v>
      </c>
      <c r="I3105" s="2" t="s">
        <v>4214</v>
      </c>
      <c r="J3105" s="2" t="s">
        <v>950</v>
      </c>
      <c r="K3105" s="2" t="s">
        <v>4251</v>
      </c>
      <c r="L3105" s="2" t="s">
        <v>4252</v>
      </c>
      <c r="M3105" s="2" t="s">
        <v>159</v>
      </c>
      <c r="N3105" s="2" t="s">
        <v>756</v>
      </c>
      <c r="O3105" s="99">
        <v>20711</v>
      </c>
      <c r="P3105" s="2" t="s">
        <v>8179</v>
      </c>
      <c r="Q3105">
        <v>44012</v>
      </c>
      <c r="R3105">
        <v>43798</v>
      </c>
      <c r="S3105">
        <v>86956</v>
      </c>
      <c r="T3105">
        <v>43157</v>
      </c>
      <c r="U3105">
        <v>42944</v>
      </c>
      <c r="V3105" t="s">
        <v>11634</v>
      </c>
      <c r="W3105" s="101">
        <v>46196.571479513892</v>
      </c>
      <c r="X3105" s="1">
        <f>IFERROR(IF(H3105="","",IF(O3105=0,0.15,IF(VLOOKUP(O3105,'Source Post 14 Status (6.30.26)'!A:B,2,FALSE)=1,0.15,0.5))),0.5)</f>
        <v>0.15</v>
      </c>
      <c r="Y3105" s="6">
        <f t="shared" si="48"/>
        <v>12915</v>
      </c>
    </row>
    <row r="3106" spans="1:25" x14ac:dyDescent="0.3">
      <c r="A3106" t="str">
        <f>IF(B3106=1,COUNTIF($B$2:B3106,1),"")</f>
        <v/>
      </c>
      <c r="B3106" t="str">
        <f>IF(C3106=1,COUNTIF($H$2:H3106,H3106),"")</f>
        <v/>
      </c>
      <c r="C3106">
        <f>IF(G3106=List!$P$1,1,0)</f>
        <v>0</v>
      </c>
      <c r="D3106" s="1" t="str">
        <f>IF(E3106=1,COUNTIF($E$2:E3106,1),"")</f>
        <v/>
      </c>
      <c r="E3106" s="1" t="str">
        <f>IF(H3106=List!$P$2,1,"")</f>
        <v/>
      </c>
      <c r="F3106" s="2" t="s">
        <v>11828</v>
      </c>
      <c r="G3106" s="2" t="s">
        <v>544</v>
      </c>
      <c r="H3106" s="2" t="s">
        <v>6539</v>
      </c>
      <c r="I3106" s="2" t="s">
        <v>4214</v>
      </c>
      <c r="J3106" s="2" t="s">
        <v>960</v>
      </c>
      <c r="K3106" s="2" t="s">
        <v>4254</v>
      </c>
      <c r="L3106" s="2" t="s">
        <v>4255</v>
      </c>
      <c r="M3106" s="2" t="s">
        <v>185</v>
      </c>
      <c r="N3106" s="2" t="s">
        <v>759</v>
      </c>
      <c r="O3106" s="99">
        <v>0</v>
      </c>
      <c r="P3106" s="2" t="s">
        <v>8513</v>
      </c>
      <c r="R3106">
        <v>125</v>
      </c>
      <c r="S3106">
        <v>125</v>
      </c>
      <c r="U3106">
        <v>125</v>
      </c>
      <c r="V3106" t="s">
        <v>11638</v>
      </c>
      <c r="W3106" s="101">
        <v>46199.668733067127</v>
      </c>
      <c r="X3106" s="1">
        <f>IFERROR(IF(H3106="","",IF(O3106=0,0.15,IF(VLOOKUP(O3106,'Source Post 14 Status (6.30.26)'!A:B,2,FALSE)=1,0.15,0.5))),0.5)</f>
        <v>0.15</v>
      </c>
      <c r="Y3106" s="6">
        <f t="shared" si="48"/>
        <v>19</v>
      </c>
    </row>
    <row r="3107" spans="1:25" x14ac:dyDescent="0.3">
      <c r="A3107" t="str">
        <f>IF(B3107=1,COUNTIF($B$2:B3107,1),"")</f>
        <v/>
      </c>
      <c r="B3107" t="str">
        <f>IF(C3107=1,COUNTIF($H$2:H3107,H3107),"")</f>
        <v/>
      </c>
      <c r="C3107">
        <f>IF(G3107=List!$P$1,1,0)</f>
        <v>0</v>
      </c>
      <c r="D3107" s="1" t="str">
        <f>IF(E3107=1,COUNTIF($E$2:E3107,1),"")</f>
        <v/>
      </c>
      <c r="E3107" s="1" t="str">
        <f>IF(H3107=List!$P$2,1,"")</f>
        <v/>
      </c>
      <c r="F3107" s="2" t="s">
        <v>11828</v>
      </c>
      <c r="G3107" s="2" t="s">
        <v>544</v>
      </c>
      <c r="H3107" s="2" t="s">
        <v>6539</v>
      </c>
      <c r="I3107" s="2" t="s">
        <v>4214</v>
      </c>
      <c r="J3107" s="2" t="s">
        <v>960</v>
      </c>
      <c r="K3107" s="2" t="s">
        <v>4254</v>
      </c>
      <c r="L3107" s="2" t="s">
        <v>4255</v>
      </c>
      <c r="M3107" s="2" t="s">
        <v>185</v>
      </c>
      <c r="N3107" s="2" t="s">
        <v>759</v>
      </c>
      <c r="O3107" s="99">
        <v>14906</v>
      </c>
      <c r="P3107" s="2" t="s">
        <v>7381</v>
      </c>
      <c r="Q3107">
        <v>111793</v>
      </c>
      <c r="R3107">
        <v>114867</v>
      </c>
      <c r="S3107">
        <v>230735</v>
      </c>
      <c r="T3107">
        <v>115740</v>
      </c>
      <c r="U3107">
        <v>118613</v>
      </c>
      <c r="V3107" t="s">
        <v>8666</v>
      </c>
      <c r="W3107" s="101">
        <v>46195.467755983795</v>
      </c>
      <c r="X3107" s="1">
        <f>IFERROR(IF(H3107="","",IF(O3107=0,0.15,IF(VLOOKUP(O3107,'Source Post 14 Status (6.30.26)'!A:B,2,FALSE)=1,0.15,0.5))),0.5)</f>
        <v>0.15</v>
      </c>
      <c r="Y3107" s="6">
        <f t="shared" si="48"/>
        <v>35153</v>
      </c>
    </row>
    <row r="3108" spans="1:25" x14ac:dyDescent="0.3">
      <c r="A3108" t="str">
        <f>IF(B3108=1,COUNTIF($B$2:B3108,1),"")</f>
        <v/>
      </c>
      <c r="B3108" t="str">
        <f>IF(C3108=1,COUNTIF($H$2:H3108,H3108),"")</f>
        <v/>
      </c>
      <c r="C3108">
        <f>IF(G3108=List!$P$1,1,0)</f>
        <v>0</v>
      </c>
      <c r="D3108" s="1" t="str">
        <f>IF(E3108=1,COUNTIF($E$2:E3108,1),"")</f>
        <v/>
      </c>
      <c r="E3108" s="1" t="str">
        <f>IF(H3108=List!$P$2,1,"")</f>
        <v/>
      </c>
      <c r="F3108" s="2" t="s">
        <v>11828</v>
      </c>
      <c r="G3108" s="2" t="s">
        <v>545</v>
      </c>
      <c r="H3108" s="2" t="s">
        <v>10924</v>
      </c>
      <c r="I3108" s="2" t="s">
        <v>4214</v>
      </c>
      <c r="J3108" s="2" t="s">
        <v>960</v>
      </c>
      <c r="K3108" s="2" t="s">
        <v>4257</v>
      </c>
      <c r="L3108" s="2" t="s">
        <v>4258</v>
      </c>
      <c r="M3108" s="2" t="s">
        <v>159</v>
      </c>
      <c r="N3108" s="2" t="s">
        <v>756</v>
      </c>
      <c r="O3108" s="99">
        <v>20920</v>
      </c>
      <c r="P3108" s="2" t="s">
        <v>8112</v>
      </c>
      <c r="W3108" s="101">
        <v>1</v>
      </c>
      <c r="X3108" s="1">
        <f>IFERROR(IF(H3108="","",IF(O3108=0,0.15,IF(VLOOKUP(O3108,'Source Post 14 Status (6.30.26)'!A:B,2,FALSE)=1,0.15,0.5))),0.5)</f>
        <v>0.15</v>
      </c>
      <c r="Y3108" s="6">
        <f t="shared" si="48"/>
        <v>0</v>
      </c>
    </row>
    <row r="3109" spans="1:25" x14ac:dyDescent="0.3">
      <c r="A3109" t="str">
        <f>IF(B3109=1,COUNTIF($B$2:B3109,1),"")</f>
        <v/>
      </c>
      <c r="B3109" t="str">
        <f>IF(C3109=1,COUNTIF($H$2:H3109,H3109),"")</f>
        <v/>
      </c>
      <c r="C3109">
        <f>IF(G3109=List!$P$1,1,0)</f>
        <v>0</v>
      </c>
      <c r="D3109" s="1" t="str">
        <f>IF(E3109=1,COUNTIF($E$2:E3109,1),"")</f>
        <v/>
      </c>
      <c r="E3109" s="1" t="str">
        <f>IF(H3109=List!$P$2,1,"")</f>
        <v/>
      </c>
      <c r="F3109" s="2" t="s">
        <v>11828</v>
      </c>
      <c r="G3109" s="2" t="s">
        <v>545</v>
      </c>
      <c r="H3109" s="2" t="s">
        <v>6540</v>
      </c>
      <c r="I3109" s="2" t="s">
        <v>4214</v>
      </c>
      <c r="J3109" s="2" t="s">
        <v>960</v>
      </c>
      <c r="K3109" s="2" t="s">
        <v>4257</v>
      </c>
      <c r="L3109" s="2" t="s">
        <v>4258</v>
      </c>
      <c r="M3109" s="2" t="s">
        <v>167</v>
      </c>
      <c r="N3109" s="2" t="s">
        <v>779</v>
      </c>
      <c r="O3109" s="99">
        <v>6324</v>
      </c>
      <c r="P3109" s="2" t="s">
        <v>11639</v>
      </c>
      <c r="W3109" s="101">
        <v>1</v>
      </c>
      <c r="X3109" s="1">
        <f>IFERROR(IF(H3109="","",IF(O3109=0,0.15,IF(VLOOKUP(O3109,'Source Post 14 Status (6.30.26)'!A:B,2,FALSE)=1,0.15,0.5))),0.5)</f>
        <v>0.5</v>
      </c>
      <c r="Y3109" s="6">
        <f t="shared" si="48"/>
        <v>0</v>
      </c>
    </row>
    <row r="3110" spans="1:25" x14ac:dyDescent="0.3">
      <c r="A3110" t="str">
        <f>IF(B3110=1,COUNTIF($B$2:B3110,1),"")</f>
        <v/>
      </c>
      <c r="B3110" t="str">
        <f>IF(C3110=1,COUNTIF($H$2:H3110,H3110),"")</f>
        <v/>
      </c>
      <c r="C3110">
        <f>IF(G3110=List!$P$1,1,0)</f>
        <v>0</v>
      </c>
      <c r="D3110" s="1" t="str">
        <f>IF(E3110=1,COUNTIF($E$2:E3110,1),"")</f>
        <v/>
      </c>
      <c r="E3110" s="1" t="str">
        <f>IF(H3110=List!$P$2,1,"")</f>
        <v/>
      </c>
      <c r="F3110" s="2" t="s">
        <v>11828</v>
      </c>
      <c r="G3110" s="2" t="s">
        <v>545</v>
      </c>
      <c r="H3110" s="2" t="s">
        <v>6540</v>
      </c>
      <c r="I3110" s="2" t="s">
        <v>4214</v>
      </c>
      <c r="J3110" s="2" t="s">
        <v>960</v>
      </c>
      <c r="K3110" s="2" t="s">
        <v>4257</v>
      </c>
      <c r="L3110" s="2" t="s">
        <v>4258</v>
      </c>
      <c r="M3110" s="2" t="s">
        <v>167</v>
      </c>
      <c r="N3110" s="2" t="s">
        <v>779</v>
      </c>
      <c r="O3110" s="99">
        <v>20920</v>
      </c>
      <c r="P3110" s="2" t="s">
        <v>8112</v>
      </c>
      <c r="W3110" s="101">
        <v>1</v>
      </c>
      <c r="X3110" s="1">
        <f>IFERROR(IF(H3110="","",IF(O3110=0,0.15,IF(VLOOKUP(O3110,'Source Post 14 Status (6.30.26)'!A:B,2,FALSE)=1,0.15,0.5))),0.5)</f>
        <v>0.15</v>
      </c>
      <c r="Y3110" s="6">
        <f t="shared" si="48"/>
        <v>0</v>
      </c>
    </row>
    <row r="3111" spans="1:25" x14ac:dyDescent="0.3">
      <c r="A3111" t="str">
        <f>IF(B3111=1,COUNTIF($B$2:B3111,1),"")</f>
        <v/>
      </c>
      <c r="B3111" t="str">
        <f>IF(C3111=1,COUNTIF($H$2:H3111,H3111),"")</f>
        <v/>
      </c>
      <c r="C3111">
        <f>IF(G3111=List!$P$1,1,0)</f>
        <v>0</v>
      </c>
      <c r="D3111" s="1" t="str">
        <f>IF(E3111=1,COUNTIF($E$2:E3111,1),"")</f>
        <v/>
      </c>
      <c r="E3111" s="1" t="str">
        <f>IF(H3111=List!$P$2,1,"")</f>
        <v/>
      </c>
      <c r="F3111" s="2" t="s">
        <v>11828</v>
      </c>
      <c r="G3111" s="2" t="s">
        <v>546</v>
      </c>
      <c r="H3111" s="2" t="s">
        <v>6548</v>
      </c>
      <c r="I3111" s="2" t="s">
        <v>4214</v>
      </c>
      <c r="J3111" s="2" t="s">
        <v>966</v>
      </c>
      <c r="K3111" s="2" t="s">
        <v>2976</v>
      </c>
      <c r="L3111" s="2" t="s">
        <v>4262</v>
      </c>
      <c r="M3111" s="2" t="s">
        <v>295</v>
      </c>
      <c r="N3111" s="2" t="s">
        <v>820</v>
      </c>
      <c r="O3111" s="99">
        <v>15833</v>
      </c>
      <c r="P3111" s="2" t="s">
        <v>7517</v>
      </c>
      <c r="W3111" s="101">
        <v>1</v>
      </c>
      <c r="X3111" s="1">
        <f>IFERROR(IF(H3111="","",IF(O3111=0,0.15,IF(VLOOKUP(O3111,'Source Post 14 Status (6.30.26)'!A:B,2,FALSE)=1,0.15,0.5))),0.5)</f>
        <v>0.15</v>
      </c>
      <c r="Y3111" s="6">
        <f t="shared" si="48"/>
        <v>0</v>
      </c>
    </row>
    <row r="3112" spans="1:25" x14ac:dyDescent="0.3">
      <c r="A3112" t="str">
        <f>IF(B3112=1,COUNTIF($B$2:B3112,1),"")</f>
        <v/>
      </c>
      <c r="B3112" t="str">
        <f>IF(C3112=1,COUNTIF($H$2:H3112,H3112),"")</f>
        <v/>
      </c>
      <c r="C3112">
        <f>IF(G3112=List!$P$1,1,0)</f>
        <v>0</v>
      </c>
      <c r="D3112" s="1" t="str">
        <f>IF(E3112=1,COUNTIF($E$2:E3112,1),"")</f>
        <v/>
      </c>
      <c r="E3112" s="1" t="str">
        <f>IF(H3112=List!$P$2,1,"")</f>
        <v/>
      </c>
      <c r="F3112" s="2" t="s">
        <v>11828</v>
      </c>
      <c r="G3112" s="2" t="s">
        <v>547</v>
      </c>
      <c r="H3112" s="2" t="s">
        <v>6541</v>
      </c>
      <c r="I3112" s="2" t="s">
        <v>4214</v>
      </c>
      <c r="J3112" s="2" t="s">
        <v>1260</v>
      </c>
      <c r="K3112" s="2" t="s">
        <v>4271</v>
      </c>
      <c r="L3112" s="2" t="s">
        <v>4272</v>
      </c>
      <c r="M3112" s="2" t="s">
        <v>159</v>
      </c>
      <c r="N3112" s="2" t="s">
        <v>756</v>
      </c>
      <c r="O3112" s="99">
        <v>20566</v>
      </c>
      <c r="P3112" s="2" t="s">
        <v>8129</v>
      </c>
      <c r="Q3112">
        <v>3250</v>
      </c>
      <c r="R3112">
        <v>38250</v>
      </c>
      <c r="S3112">
        <v>40626</v>
      </c>
      <c r="T3112">
        <v>2375</v>
      </c>
      <c r="U3112">
        <v>37375</v>
      </c>
      <c r="V3112" t="s">
        <v>11909</v>
      </c>
      <c r="W3112" s="101">
        <v>46203.59574892361</v>
      </c>
      <c r="X3112" s="1">
        <f>IFERROR(IF(H3112="","",IF(O3112=0,0.15,IF(VLOOKUP(O3112,'Source Post 14 Status (6.30.26)'!A:B,2,FALSE)=1,0.15,0.5))),0.5)</f>
        <v>0.15</v>
      </c>
      <c r="Y3112" s="6">
        <f t="shared" si="48"/>
        <v>2375</v>
      </c>
    </row>
    <row r="3113" spans="1:25" x14ac:dyDescent="0.3">
      <c r="A3113" t="str">
        <f>IF(B3113=1,COUNTIF($B$2:B3113,1),"")</f>
        <v/>
      </c>
      <c r="B3113" t="str">
        <f>IF(C3113=1,COUNTIF($H$2:H3113,H3113),"")</f>
        <v/>
      </c>
      <c r="C3113">
        <f>IF(G3113=List!$P$1,1,0)</f>
        <v>0</v>
      </c>
      <c r="D3113" s="1" t="str">
        <f>IF(E3113=1,COUNTIF($E$2:E3113,1),"")</f>
        <v/>
      </c>
      <c r="E3113" s="1" t="str">
        <f>IF(H3113=List!$P$2,1,"")</f>
        <v/>
      </c>
      <c r="F3113" s="2" t="s">
        <v>11828</v>
      </c>
      <c r="G3113" s="2" t="s">
        <v>548</v>
      </c>
      <c r="H3113" s="2" t="s">
        <v>6554</v>
      </c>
      <c r="I3113" s="2" t="s">
        <v>4276</v>
      </c>
      <c r="J3113" s="2" t="s">
        <v>950</v>
      </c>
      <c r="K3113" s="2" t="s">
        <v>4300</v>
      </c>
      <c r="L3113" s="2" t="s">
        <v>4301</v>
      </c>
      <c r="M3113" s="2" t="s">
        <v>159</v>
      </c>
      <c r="N3113" s="2" t="s">
        <v>756</v>
      </c>
      <c r="O3113" s="99">
        <v>16849</v>
      </c>
      <c r="P3113" s="2" t="s">
        <v>7572</v>
      </c>
      <c r="W3113" s="101">
        <v>1</v>
      </c>
      <c r="X3113" s="1">
        <f>IFERROR(IF(H3113="","",IF(O3113=0,0.15,IF(VLOOKUP(O3113,'Source Post 14 Status (6.30.26)'!A:B,2,FALSE)=1,0.15,0.5))),0.5)</f>
        <v>0.15</v>
      </c>
      <c r="Y3113" s="6">
        <f t="shared" si="48"/>
        <v>0</v>
      </c>
    </row>
    <row r="3114" spans="1:25" x14ac:dyDescent="0.3">
      <c r="A3114" t="str">
        <f>IF(B3114=1,COUNTIF($B$2:B3114,1),"")</f>
        <v/>
      </c>
      <c r="B3114" t="str">
        <f>IF(C3114=1,COUNTIF($H$2:H3114,H3114),"")</f>
        <v/>
      </c>
      <c r="C3114">
        <f>IF(G3114=List!$P$1,1,0)</f>
        <v>0</v>
      </c>
      <c r="D3114" s="1" t="str">
        <f>IF(E3114=1,COUNTIF($E$2:E3114,1),"")</f>
        <v/>
      </c>
      <c r="E3114" s="1" t="str">
        <f>IF(H3114=List!$P$2,1,"")</f>
        <v/>
      </c>
      <c r="F3114" s="2" t="s">
        <v>11828</v>
      </c>
      <c r="G3114" s="2" t="s">
        <v>548</v>
      </c>
      <c r="H3114" s="2" t="s">
        <v>6554</v>
      </c>
      <c r="I3114" s="2" t="s">
        <v>4276</v>
      </c>
      <c r="J3114" s="2" t="s">
        <v>950</v>
      </c>
      <c r="K3114" s="2" t="s">
        <v>4300</v>
      </c>
      <c r="L3114" s="2" t="s">
        <v>4301</v>
      </c>
      <c r="M3114" s="2" t="s">
        <v>159</v>
      </c>
      <c r="N3114" s="2" t="s">
        <v>756</v>
      </c>
      <c r="O3114" s="99">
        <v>0</v>
      </c>
      <c r="P3114" s="2" t="s">
        <v>8513</v>
      </c>
      <c r="W3114" s="101">
        <v>1</v>
      </c>
      <c r="X3114" s="1">
        <f>IFERROR(IF(H3114="","",IF(O3114=0,0.15,IF(VLOOKUP(O3114,'Source Post 14 Status (6.30.26)'!A:B,2,FALSE)=1,0.15,0.5))),0.5)</f>
        <v>0.15</v>
      </c>
      <c r="Y3114" s="6">
        <f t="shared" si="48"/>
        <v>0</v>
      </c>
    </row>
    <row r="3115" spans="1:25" x14ac:dyDescent="0.3">
      <c r="A3115" t="str">
        <f>IF(B3115=1,COUNTIF($B$2:B3115,1),"")</f>
        <v/>
      </c>
      <c r="B3115" t="str">
        <f>IF(C3115=1,COUNTIF($H$2:H3115,H3115),"")</f>
        <v/>
      </c>
      <c r="C3115">
        <f>IF(G3115=List!$P$1,1,0)</f>
        <v>0</v>
      </c>
      <c r="D3115" s="1" t="str">
        <f>IF(E3115=1,COUNTIF($E$2:E3115,1),"")</f>
        <v/>
      </c>
      <c r="E3115" s="1" t="str">
        <f>IF(H3115=List!$P$2,1,"")</f>
        <v/>
      </c>
      <c r="F3115" s="2" t="s">
        <v>11828</v>
      </c>
      <c r="G3115" s="2" t="s">
        <v>548</v>
      </c>
      <c r="H3115" s="2" t="s">
        <v>6554</v>
      </c>
      <c r="I3115" s="2" t="s">
        <v>4276</v>
      </c>
      <c r="J3115" s="2" t="s">
        <v>950</v>
      </c>
      <c r="K3115" s="2" t="s">
        <v>4300</v>
      </c>
      <c r="L3115" s="2" t="s">
        <v>4301</v>
      </c>
      <c r="M3115" s="2" t="s">
        <v>159</v>
      </c>
      <c r="N3115" s="2" t="s">
        <v>756</v>
      </c>
      <c r="O3115" s="99">
        <v>22252</v>
      </c>
      <c r="P3115" s="2" t="s">
        <v>8304</v>
      </c>
      <c r="W3115" s="101">
        <v>1</v>
      </c>
      <c r="X3115" s="1">
        <f>IFERROR(IF(H3115="","",IF(O3115=0,0.15,IF(VLOOKUP(O3115,'Source Post 14 Status (6.30.26)'!A:B,2,FALSE)=1,0.15,0.5))),0.5)</f>
        <v>0.15</v>
      </c>
      <c r="Y3115" s="6">
        <f t="shared" si="48"/>
        <v>0</v>
      </c>
    </row>
    <row r="3116" spans="1:25" x14ac:dyDescent="0.3">
      <c r="A3116" t="str">
        <f>IF(B3116=1,COUNTIF($B$2:B3116,1),"")</f>
        <v/>
      </c>
      <c r="B3116" t="str">
        <f>IF(C3116=1,COUNTIF($H$2:H3116,H3116),"")</f>
        <v/>
      </c>
      <c r="C3116">
        <f>IF(G3116=List!$P$1,1,0)</f>
        <v>0</v>
      </c>
      <c r="D3116" s="1" t="str">
        <f>IF(E3116=1,COUNTIF($E$2:E3116,1),"")</f>
        <v/>
      </c>
      <c r="E3116" s="1" t="str">
        <f>IF(H3116=List!$P$2,1,"")</f>
        <v/>
      </c>
      <c r="F3116" s="2" t="s">
        <v>11828</v>
      </c>
      <c r="G3116" s="2" t="s">
        <v>548</v>
      </c>
      <c r="H3116" s="2" t="s">
        <v>6554</v>
      </c>
      <c r="I3116" s="2" t="s">
        <v>4276</v>
      </c>
      <c r="J3116" s="2" t="s">
        <v>950</v>
      </c>
      <c r="K3116" s="2" t="s">
        <v>4300</v>
      </c>
      <c r="L3116" s="2" t="s">
        <v>4301</v>
      </c>
      <c r="M3116" s="2" t="s">
        <v>159</v>
      </c>
      <c r="N3116" s="2" t="s">
        <v>756</v>
      </c>
      <c r="O3116" s="99">
        <v>1939</v>
      </c>
      <c r="P3116" s="2" t="s">
        <v>6883</v>
      </c>
      <c r="W3116" s="101">
        <v>1</v>
      </c>
      <c r="X3116" s="1">
        <f>IFERROR(IF(H3116="","",IF(O3116=0,0.15,IF(VLOOKUP(O3116,'Source Post 14 Status (6.30.26)'!A:B,2,FALSE)=1,0.15,0.5))),0.5)</f>
        <v>0.5</v>
      </c>
      <c r="Y3116" s="6">
        <f t="shared" si="48"/>
        <v>0</v>
      </c>
    </row>
    <row r="3117" spans="1:25" x14ac:dyDescent="0.3">
      <c r="A3117" t="str">
        <f>IF(B3117=1,COUNTIF($B$2:B3117,1),"")</f>
        <v/>
      </c>
      <c r="B3117" t="str">
        <f>IF(C3117=1,COUNTIF($H$2:H3117,H3117),"")</f>
        <v/>
      </c>
      <c r="C3117">
        <f>IF(G3117=List!$P$1,1,0)</f>
        <v>0</v>
      </c>
      <c r="D3117" s="1" t="str">
        <f>IF(E3117=1,COUNTIF($E$2:E3117,1),"")</f>
        <v/>
      </c>
      <c r="E3117" s="1" t="str">
        <f>IF(H3117=List!$P$2,1,"")</f>
        <v/>
      </c>
      <c r="F3117" s="2" t="s">
        <v>11828</v>
      </c>
      <c r="G3117" s="2" t="s">
        <v>548</v>
      </c>
      <c r="H3117" s="2" t="s">
        <v>6554</v>
      </c>
      <c r="I3117" s="2" t="s">
        <v>4276</v>
      </c>
      <c r="J3117" s="2" t="s">
        <v>950</v>
      </c>
      <c r="K3117" s="2" t="s">
        <v>4300</v>
      </c>
      <c r="L3117" s="2" t="s">
        <v>4301</v>
      </c>
      <c r="M3117" s="2" t="s">
        <v>159</v>
      </c>
      <c r="N3117" s="2" t="s">
        <v>756</v>
      </c>
      <c r="O3117" s="99">
        <v>17582</v>
      </c>
      <c r="P3117" s="2" t="s">
        <v>7757</v>
      </c>
      <c r="W3117" s="101">
        <v>1</v>
      </c>
      <c r="X3117" s="1">
        <f>IFERROR(IF(H3117="","",IF(O3117=0,0.15,IF(VLOOKUP(O3117,'Source Post 14 Status (6.30.26)'!A:B,2,FALSE)=1,0.15,0.5))),0.5)</f>
        <v>0.15</v>
      </c>
      <c r="Y3117" s="6">
        <f t="shared" si="48"/>
        <v>0</v>
      </c>
    </row>
    <row r="3118" spans="1:25" x14ac:dyDescent="0.3">
      <c r="A3118" t="str">
        <f>IF(B3118=1,COUNTIF($B$2:B3118,1),"")</f>
        <v/>
      </c>
      <c r="B3118" t="str">
        <f>IF(C3118=1,COUNTIF($H$2:H3118,H3118),"")</f>
        <v/>
      </c>
      <c r="C3118">
        <f>IF(G3118=List!$P$1,1,0)</f>
        <v>0</v>
      </c>
      <c r="D3118" s="1" t="str">
        <f>IF(E3118=1,COUNTIF($E$2:E3118,1),"")</f>
        <v/>
      </c>
      <c r="E3118" s="1" t="str">
        <f>IF(H3118=List!$P$2,1,"")</f>
        <v/>
      </c>
      <c r="F3118" s="2" t="s">
        <v>11828</v>
      </c>
      <c r="G3118" s="2" t="s">
        <v>548</v>
      </c>
      <c r="H3118" s="2" t="s">
        <v>6554</v>
      </c>
      <c r="I3118" s="2" t="s">
        <v>4276</v>
      </c>
      <c r="J3118" s="2" t="s">
        <v>950</v>
      </c>
      <c r="K3118" s="2" t="s">
        <v>4300</v>
      </c>
      <c r="L3118" s="2" t="s">
        <v>4301</v>
      </c>
      <c r="M3118" s="2" t="s">
        <v>159</v>
      </c>
      <c r="N3118" s="2" t="s">
        <v>756</v>
      </c>
      <c r="O3118" s="99">
        <v>17658</v>
      </c>
      <c r="P3118" s="2" t="s">
        <v>7777</v>
      </c>
      <c r="W3118" s="101">
        <v>1</v>
      </c>
      <c r="X3118" s="1">
        <f>IFERROR(IF(H3118="","",IF(O3118=0,0.15,IF(VLOOKUP(O3118,'Source Post 14 Status (6.30.26)'!A:B,2,FALSE)=1,0.15,0.5))),0.5)</f>
        <v>0.15</v>
      </c>
      <c r="Y3118" s="6">
        <f t="shared" si="48"/>
        <v>0</v>
      </c>
    </row>
    <row r="3119" spans="1:25" x14ac:dyDescent="0.3">
      <c r="A3119" t="str">
        <f>IF(B3119=1,COUNTIF($B$2:B3119,1),"")</f>
        <v/>
      </c>
      <c r="B3119" t="str">
        <f>IF(C3119=1,COUNTIF($H$2:H3119,H3119),"")</f>
        <v/>
      </c>
      <c r="C3119">
        <f>IF(G3119=List!$P$1,1,0)</f>
        <v>0</v>
      </c>
      <c r="D3119" s="1" t="str">
        <f>IF(E3119=1,COUNTIF($E$2:E3119,1),"")</f>
        <v/>
      </c>
      <c r="E3119" s="1" t="str">
        <f>IF(H3119=List!$P$2,1,"")</f>
        <v/>
      </c>
      <c r="F3119" s="2" t="s">
        <v>11828</v>
      </c>
      <c r="G3119" s="2" t="s">
        <v>548</v>
      </c>
      <c r="H3119" s="2" t="s">
        <v>6554</v>
      </c>
      <c r="I3119" s="2" t="s">
        <v>4276</v>
      </c>
      <c r="J3119" s="2" t="s">
        <v>950</v>
      </c>
      <c r="K3119" s="2" t="s">
        <v>4300</v>
      </c>
      <c r="L3119" s="2" t="s">
        <v>4301</v>
      </c>
      <c r="M3119" s="2" t="s">
        <v>159</v>
      </c>
      <c r="N3119" s="2" t="s">
        <v>756</v>
      </c>
      <c r="O3119" s="99">
        <v>7597</v>
      </c>
      <c r="P3119" s="2" t="s">
        <v>6985</v>
      </c>
      <c r="W3119" s="101">
        <v>1</v>
      </c>
      <c r="X3119" s="1">
        <f>IFERROR(IF(H3119="","",IF(O3119=0,0.15,IF(VLOOKUP(O3119,'Source Post 14 Status (6.30.26)'!A:B,2,FALSE)=1,0.15,0.5))),0.5)</f>
        <v>0.5</v>
      </c>
      <c r="Y3119" s="6">
        <f t="shared" si="48"/>
        <v>0</v>
      </c>
    </row>
    <row r="3120" spans="1:25" x14ac:dyDescent="0.3">
      <c r="A3120" t="str">
        <f>IF(B3120=1,COUNTIF($B$2:B3120,1),"")</f>
        <v/>
      </c>
      <c r="B3120" t="str">
        <f>IF(C3120=1,COUNTIF($H$2:H3120,H3120),"")</f>
        <v/>
      </c>
      <c r="C3120">
        <f>IF(G3120=List!$P$1,1,0)</f>
        <v>0</v>
      </c>
      <c r="D3120" s="1" t="str">
        <f>IF(E3120=1,COUNTIF($E$2:E3120,1),"")</f>
        <v/>
      </c>
      <c r="E3120" s="1" t="str">
        <f>IF(H3120=List!$P$2,1,"")</f>
        <v/>
      </c>
      <c r="F3120" s="2" t="s">
        <v>11828</v>
      </c>
      <c r="G3120" s="2" t="s">
        <v>548</v>
      </c>
      <c r="H3120" s="2" t="s">
        <v>6554</v>
      </c>
      <c r="I3120" s="2" t="s">
        <v>4276</v>
      </c>
      <c r="J3120" s="2" t="s">
        <v>950</v>
      </c>
      <c r="K3120" s="2" t="s">
        <v>4300</v>
      </c>
      <c r="L3120" s="2" t="s">
        <v>4301</v>
      </c>
      <c r="M3120" s="2" t="s">
        <v>159</v>
      </c>
      <c r="N3120" s="2" t="s">
        <v>756</v>
      </c>
      <c r="O3120" s="99">
        <v>9974</v>
      </c>
      <c r="P3120" s="2" t="s">
        <v>7139</v>
      </c>
      <c r="W3120" s="101">
        <v>1</v>
      </c>
      <c r="X3120" s="1">
        <f>IFERROR(IF(H3120="","",IF(O3120=0,0.15,IF(VLOOKUP(O3120,'Source Post 14 Status (6.30.26)'!A:B,2,FALSE)=1,0.15,0.5))),0.5)</f>
        <v>0.15</v>
      </c>
      <c r="Y3120" s="6">
        <f t="shared" si="48"/>
        <v>0</v>
      </c>
    </row>
    <row r="3121" spans="1:25" x14ac:dyDescent="0.3">
      <c r="A3121" t="str">
        <f>IF(B3121=1,COUNTIF($B$2:B3121,1),"")</f>
        <v/>
      </c>
      <c r="B3121" t="str">
        <f>IF(C3121=1,COUNTIF($H$2:H3121,H3121),"")</f>
        <v/>
      </c>
      <c r="C3121">
        <f>IF(G3121=List!$P$1,1,0)</f>
        <v>0</v>
      </c>
      <c r="D3121" s="1" t="str">
        <f>IF(E3121=1,COUNTIF($E$2:E3121,1),"")</f>
        <v/>
      </c>
      <c r="E3121" s="1" t="str">
        <f>IF(H3121=List!$P$2,1,"")</f>
        <v/>
      </c>
      <c r="F3121" s="2" t="s">
        <v>11828</v>
      </c>
      <c r="G3121" s="2" t="s">
        <v>548</v>
      </c>
      <c r="H3121" s="2" t="s">
        <v>6554</v>
      </c>
      <c r="I3121" s="2" t="s">
        <v>4276</v>
      </c>
      <c r="J3121" s="2" t="s">
        <v>950</v>
      </c>
      <c r="K3121" s="2" t="s">
        <v>4300</v>
      </c>
      <c r="L3121" s="2" t="s">
        <v>4301</v>
      </c>
      <c r="M3121" s="2" t="s">
        <v>159</v>
      </c>
      <c r="N3121" s="2" t="s">
        <v>756</v>
      </c>
      <c r="O3121" s="99">
        <v>12145</v>
      </c>
      <c r="P3121" s="2" t="s">
        <v>7371</v>
      </c>
      <c r="W3121" s="101">
        <v>1</v>
      </c>
      <c r="X3121" s="1">
        <f>IFERROR(IF(H3121="","",IF(O3121=0,0.15,IF(VLOOKUP(O3121,'Source Post 14 Status (6.30.26)'!A:B,2,FALSE)=1,0.15,0.5))),0.5)</f>
        <v>0.5</v>
      </c>
      <c r="Y3121" s="6">
        <f t="shared" si="48"/>
        <v>0</v>
      </c>
    </row>
    <row r="3122" spans="1:25" x14ac:dyDescent="0.3">
      <c r="A3122" t="str">
        <f>IF(B3122=1,COUNTIF($B$2:B3122,1),"")</f>
        <v/>
      </c>
      <c r="B3122" t="str">
        <f>IF(C3122=1,COUNTIF($H$2:H3122,H3122),"")</f>
        <v/>
      </c>
      <c r="C3122">
        <f>IF(G3122=List!$P$1,1,0)</f>
        <v>0</v>
      </c>
      <c r="D3122" s="1" t="str">
        <f>IF(E3122=1,COUNTIF($E$2:E3122,1),"")</f>
        <v/>
      </c>
      <c r="E3122" s="1" t="str">
        <f>IF(H3122=List!$P$2,1,"")</f>
        <v/>
      </c>
      <c r="F3122" s="2" t="s">
        <v>11828</v>
      </c>
      <c r="G3122" s="2" t="s">
        <v>548</v>
      </c>
      <c r="H3122" s="2" t="s">
        <v>6554</v>
      </c>
      <c r="I3122" s="2" t="s">
        <v>4276</v>
      </c>
      <c r="J3122" s="2" t="s">
        <v>950</v>
      </c>
      <c r="K3122" s="2" t="s">
        <v>4300</v>
      </c>
      <c r="L3122" s="2" t="s">
        <v>4301</v>
      </c>
      <c r="M3122" s="2" t="s">
        <v>159</v>
      </c>
      <c r="N3122" s="2" t="s">
        <v>756</v>
      </c>
      <c r="O3122" s="99">
        <v>16477</v>
      </c>
      <c r="P3122" s="2" t="s">
        <v>7602</v>
      </c>
      <c r="W3122" s="101">
        <v>1</v>
      </c>
      <c r="X3122" s="1">
        <f>IFERROR(IF(H3122="","",IF(O3122=0,0.15,IF(VLOOKUP(O3122,'Source Post 14 Status (6.30.26)'!A:B,2,FALSE)=1,0.15,0.5))),0.5)</f>
        <v>0.15</v>
      </c>
      <c r="Y3122" s="6">
        <f t="shared" si="48"/>
        <v>0</v>
      </c>
    </row>
    <row r="3123" spans="1:25" x14ac:dyDescent="0.3">
      <c r="A3123" t="str">
        <f>IF(B3123=1,COUNTIF($B$2:B3123,1),"")</f>
        <v/>
      </c>
      <c r="B3123" t="str">
        <f>IF(C3123=1,COUNTIF($H$2:H3123,H3123),"")</f>
        <v/>
      </c>
      <c r="C3123">
        <f>IF(G3123=List!$P$1,1,0)</f>
        <v>0</v>
      </c>
      <c r="D3123" s="1" t="str">
        <f>IF(E3123=1,COUNTIF($E$2:E3123,1),"")</f>
        <v/>
      </c>
      <c r="E3123" s="1" t="str">
        <f>IF(H3123=List!$P$2,1,"")</f>
        <v/>
      </c>
      <c r="F3123" s="2" t="s">
        <v>11828</v>
      </c>
      <c r="G3123" s="2" t="s">
        <v>548</v>
      </c>
      <c r="H3123" s="2" t="s">
        <v>6554</v>
      </c>
      <c r="I3123" s="2" t="s">
        <v>4276</v>
      </c>
      <c r="J3123" s="2" t="s">
        <v>950</v>
      </c>
      <c r="K3123" s="2" t="s">
        <v>4300</v>
      </c>
      <c r="L3123" s="2" t="s">
        <v>4301</v>
      </c>
      <c r="M3123" s="2" t="s">
        <v>159</v>
      </c>
      <c r="N3123" s="2" t="s">
        <v>756</v>
      </c>
      <c r="O3123" s="99">
        <v>17877</v>
      </c>
      <c r="P3123" s="2" t="s">
        <v>7829</v>
      </c>
      <c r="W3123" s="101">
        <v>1</v>
      </c>
      <c r="X3123" s="1">
        <f>IFERROR(IF(H3123="","",IF(O3123=0,0.15,IF(VLOOKUP(O3123,'Source Post 14 Status (6.30.26)'!A:B,2,FALSE)=1,0.15,0.5))),0.5)</f>
        <v>0.15</v>
      </c>
      <c r="Y3123" s="6">
        <f t="shared" si="48"/>
        <v>0</v>
      </c>
    </row>
    <row r="3124" spans="1:25" x14ac:dyDescent="0.3">
      <c r="A3124" t="str">
        <f>IF(B3124=1,COUNTIF($B$2:B3124,1),"")</f>
        <v/>
      </c>
      <c r="B3124" t="str">
        <f>IF(C3124=1,COUNTIF($H$2:H3124,H3124),"")</f>
        <v/>
      </c>
      <c r="C3124">
        <f>IF(G3124=List!$P$1,1,0)</f>
        <v>0</v>
      </c>
      <c r="D3124" s="1" t="str">
        <f>IF(E3124=1,COUNTIF($E$2:E3124,1),"")</f>
        <v/>
      </c>
      <c r="E3124" s="1" t="str">
        <f>IF(H3124=List!$P$2,1,"")</f>
        <v/>
      </c>
      <c r="F3124" s="2" t="s">
        <v>11828</v>
      </c>
      <c r="G3124" s="2" t="s">
        <v>549</v>
      </c>
      <c r="H3124" s="2" t="s">
        <v>6555</v>
      </c>
      <c r="I3124" s="2" t="s">
        <v>4276</v>
      </c>
      <c r="J3124" s="2" t="s">
        <v>950</v>
      </c>
      <c r="K3124" s="2" t="s">
        <v>4303</v>
      </c>
      <c r="L3124" s="2" t="s">
        <v>4304</v>
      </c>
      <c r="M3124" s="2" t="s">
        <v>159</v>
      </c>
      <c r="N3124" s="2" t="s">
        <v>756</v>
      </c>
      <c r="O3124" s="99">
        <v>0</v>
      </c>
      <c r="P3124" s="2" t="s">
        <v>8514</v>
      </c>
      <c r="W3124" s="101">
        <v>1</v>
      </c>
      <c r="X3124" s="1">
        <f>IFERROR(IF(H3124="","",IF(O3124=0,0.15,IF(VLOOKUP(O3124,'Source Post 14 Status (6.30.26)'!A:B,2,FALSE)=1,0.15,0.5))),0.5)</f>
        <v>0.15</v>
      </c>
      <c r="Y3124" s="6">
        <f t="shared" si="48"/>
        <v>0</v>
      </c>
    </row>
    <row r="3125" spans="1:25" x14ac:dyDescent="0.3">
      <c r="A3125" t="str">
        <f>IF(B3125=1,COUNTIF($B$2:B3125,1),"")</f>
        <v/>
      </c>
      <c r="B3125" t="str">
        <f>IF(C3125=1,COUNTIF($H$2:H3125,H3125),"")</f>
        <v/>
      </c>
      <c r="C3125">
        <f>IF(G3125=List!$P$1,1,0)</f>
        <v>0</v>
      </c>
      <c r="D3125" s="1" t="str">
        <f>IF(E3125=1,COUNTIF($E$2:E3125,1),"")</f>
        <v/>
      </c>
      <c r="E3125" s="1" t="str">
        <f>IF(H3125=List!$P$2,1,"")</f>
        <v/>
      </c>
      <c r="F3125" s="2" t="s">
        <v>11828</v>
      </c>
      <c r="G3125" s="2" t="s">
        <v>549</v>
      </c>
      <c r="H3125" s="2" t="s">
        <v>6555</v>
      </c>
      <c r="I3125" s="2" t="s">
        <v>4276</v>
      </c>
      <c r="J3125" s="2" t="s">
        <v>950</v>
      </c>
      <c r="K3125" s="2" t="s">
        <v>4303</v>
      </c>
      <c r="L3125" s="2" t="s">
        <v>4304</v>
      </c>
      <c r="M3125" s="2" t="s">
        <v>159</v>
      </c>
      <c r="N3125" s="2" t="s">
        <v>756</v>
      </c>
      <c r="O3125" s="99">
        <v>8892</v>
      </c>
      <c r="P3125" s="2" t="s">
        <v>7026</v>
      </c>
      <c r="Q3125">
        <v>84250</v>
      </c>
      <c r="R3125">
        <v>84250</v>
      </c>
      <c r="S3125">
        <v>168500</v>
      </c>
      <c r="T3125">
        <v>84250</v>
      </c>
      <c r="U3125">
        <v>84250</v>
      </c>
      <c r="V3125" t="s">
        <v>8667</v>
      </c>
      <c r="W3125" s="101">
        <v>46197.486136574073</v>
      </c>
      <c r="X3125" s="1">
        <f>IFERROR(IF(H3125="","",IF(O3125=0,0.15,IF(VLOOKUP(O3125,'Source Post 14 Status (6.30.26)'!A:B,2,FALSE)=1,0.15,0.5))),0.5)</f>
        <v>0.15</v>
      </c>
      <c r="Y3125" s="6">
        <f t="shared" si="48"/>
        <v>25275</v>
      </c>
    </row>
    <row r="3126" spans="1:25" x14ac:dyDescent="0.3">
      <c r="A3126" t="str">
        <f>IF(B3126=1,COUNTIF($B$2:B3126,1),"")</f>
        <v/>
      </c>
      <c r="B3126" t="str">
        <f>IF(C3126=1,COUNTIF($H$2:H3126,H3126),"")</f>
        <v/>
      </c>
      <c r="C3126">
        <f>IF(G3126=List!$P$1,1,0)</f>
        <v>0</v>
      </c>
      <c r="D3126" s="1" t="str">
        <f>IF(E3126=1,COUNTIF($E$2:E3126,1),"")</f>
        <v/>
      </c>
      <c r="E3126" s="1" t="str">
        <f>IF(H3126=List!$P$2,1,"")</f>
        <v/>
      </c>
      <c r="F3126" s="2" t="s">
        <v>11828</v>
      </c>
      <c r="G3126" s="2" t="s">
        <v>549</v>
      </c>
      <c r="H3126" s="2" t="s">
        <v>6555</v>
      </c>
      <c r="I3126" s="2" t="s">
        <v>4276</v>
      </c>
      <c r="J3126" s="2" t="s">
        <v>950</v>
      </c>
      <c r="K3126" s="2" t="s">
        <v>4303</v>
      </c>
      <c r="L3126" s="2" t="s">
        <v>4304</v>
      </c>
      <c r="M3126" s="2" t="s">
        <v>159</v>
      </c>
      <c r="N3126" s="2" t="s">
        <v>756</v>
      </c>
      <c r="O3126" s="99">
        <v>16893</v>
      </c>
      <c r="P3126" s="2" t="s">
        <v>7580</v>
      </c>
      <c r="Q3126">
        <v>110000</v>
      </c>
      <c r="R3126">
        <v>110000</v>
      </c>
      <c r="S3126">
        <v>221050</v>
      </c>
      <c r="T3126">
        <v>108500</v>
      </c>
      <c r="U3126">
        <v>108500</v>
      </c>
      <c r="V3126" t="s">
        <v>8667</v>
      </c>
      <c r="W3126" s="101">
        <v>46197.487593981481</v>
      </c>
      <c r="X3126" s="1">
        <f>IFERROR(IF(H3126="","",IF(O3126=0,0.15,IF(VLOOKUP(O3126,'Source Post 14 Status (6.30.26)'!A:B,2,FALSE)=1,0.15,0.5))),0.5)</f>
        <v>0.15</v>
      </c>
      <c r="Y3126" s="6">
        <f t="shared" si="48"/>
        <v>32550</v>
      </c>
    </row>
    <row r="3127" spans="1:25" x14ac:dyDescent="0.3">
      <c r="A3127" t="str">
        <f>IF(B3127=1,COUNTIF($B$2:B3127,1),"")</f>
        <v/>
      </c>
      <c r="B3127" t="str">
        <f>IF(C3127=1,COUNTIF($H$2:H3127,H3127),"")</f>
        <v/>
      </c>
      <c r="C3127">
        <f>IF(G3127=List!$P$1,1,0)</f>
        <v>0</v>
      </c>
      <c r="D3127" s="1" t="str">
        <f>IF(E3127=1,COUNTIF($E$2:E3127,1),"")</f>
        <v/>
      </c>
      <c r="E3127" s="1" t="str">
        <f>IF(H3127=List!$P$2,1,"")</f>
        <v/>
      </c>
      <c r="F3127" s="2" t="s">
        <v>11828</v>
      </c>
      <c r="G3127" s="2" t="s">
        <v>549</v>
      </c>
      <c r="H3127" s="2" t="s">
        <v>6555</v>
      </c>
      <c r="I3127" s="2" t="s">
        <v>4276</v>
      </c>
      <c r="J3127" s="2" t="s">
        <v>950</v>
      </c>
      <c r="K3127" s="2" t="s">
        <v>4303</v>
      </c>
      <c r="L3127" s="2" t="s">
        <v>4304</v>
      </c>
      <c r="M3127" s="2" t="s">
        <v>159</v>
      </c>
      <c r="N3127" s="2" t="s">
        <v>756</v>
      </c>
      <c r="O3127" s="99">
        <v>20107</v>
      </c>
      <c r="P3127" s="2" t="s">
        <v>7927</v>
      </c>
      <c r="Q3127">
        <v>149000</v>
      </c>
      <c r="R3127">
        <v>149000</v>
      </c>
      <c r="S3127">
        <v>298000</v>
      </c>
      <c r="T3127">
        <v>149500</v>
      </c>
      <c r="U3127">
        <v>149500</v>
      </c>
      <c r="V3127" t="s">
        <v>8667</v>
      </c>
      <c r="W3127" s="101">
        <v>46197.488018518517</v>
      </c>
      <c r="X3127" s="1">
        <f>IFERROR(IF(H3127="","",IF(O3127=0,0.15,IF(VLOOKUP(O3127,'Source Post 14 Status (6.30.26)'!A:B,2,FALSE)=1,0.15,0.5))),0.5)</f>
        <v>0.15</v>
      </c>
      <c r="Y3127" s="6">
        <f t="shared" si="48"/>
        <v>44850</v>
      </c>
    </row>
    <row r="3128" spans="1:25" x14ac:dyDescent="0.3">
      <c r="A3128" t="str">
        <f>IF(B3128=1,COUNTIF($B$2:B3128,1),"")</f>
        <v/>
      </c>
      <c r="B3128" t="str">
        <f>IF(C3128=1,COUNTIF($H$2:H3128,H3128),"")</f>
        <v/>
      </c>
      <c r="C3128">
        <f>IF(G3128=List!$P$1,1,0)</f>
        <v>0</v>
      </c>
      <c r="D3128" s="1" t="str">
        <f>IF(E3128=1,COUNTIF($E$2:E3128,1),"")</f>
        <v/>
      </c>
      <c r="E3128" s="1" t="str">
        <f>IF(H3128=List!$P$2,1,"")</f>
        <v/>
      </c>
      <c r="F3128" s="2" t="s">
        <v>11828</v>
      </c>
      <c r="G3128" s="2" t="s">
        <v>549</v>
      </c>
      <c r="H3128" s="2" t="s">
        <v>6555</v>
      </c>
      <c r="I3128" s="2" t="s">
        <v>4276</v>
      </c>
      <c r="J3128" s="2" t="s">
        <v>950</v>
      </c>
      <c r="K3128" s="2" t="s">
        <v>4303</v>
      </c>
      <c r="L3128" s="2" t="s">
        <v>4304</v>
      </c>
      <c r="M3128" s="2" t="s">
        <v>159</v>
      </c>
      <c r="N3128" s="2" t="s">
        <v>756</v>
      </c>
      <c r="O3128" s="99">
        <v>25855</v>
      </c>
      <c r="P3128" s="2" t="s">
        <v>11091</v>
      </c>
      <c r="Q3128">
        <v>60500</v>
      </c>
      <c r="R3128">
        <v>52500</v>
      </c>
      <c r="S3128">
        <v>352000</v>
      </c>
      <c r="T3128">
        <v>138000</v>
      </c>
      <c r="U3128">
        <v>138000</v>
      </c>
      <c r="V3128" t="s">
        <v>8667</v>
      </c>
      <c r="W3128" s="101">
        <v>46197.488504629633</v>
      </c>
      <c r="X3128" s="1">
        <f>IFERROR(IF(H3128="","",IF(O3128=0,0.15,IF(VLOOKUP(O3128,'Source Post 14 Status (6.30.26)'!A:B,2,FALSE)=1,0.15,0.5))),0.5)</f>
        <v>0.15</v>
      </c>
      <c r="Y3128" s="6">
        <f t="shared" si="48"/>
        <v>41400</v>
      </c>
    </row>
    <row r="3129" spans="1:25" x14ac:dyDescent="0.3">
      <c r="A3129" t="str">
        <f>IF(B3129=1,COUNTIF($B$2:B3129,1),"")</f>
        <v/>
      </c>
      <c r="B3129" t="str">
        <f>IF(C3129=1,COUNTIF($H$2:H3129,H3129),"")</f>
        <v/>
      </c>
      <c r="C3129">
        <f>IF(G3129=List!$P$1,1,0)</f>
        <v>0</v>
      </c>
      <c r="D3129" s="1" t="str">
        <f>IF(E3129=1,COUNTIF($E$2:E3129,1),"")</f>
        <v/>
      </c>
      <c r="E3129" s="1" t="str">
        <f>IF(H3129=List!$P$2,1,"")</f>
        <v/>
      </c>
      <c r="F3129" s="2" t="s">
        <v>11828</v>
      </c>
      <c r="G3129" s="2" t="s">
        <v>549</v>
      </c>
      <c r="H3129" s="2" t="s">
        <v>6555</v>
      </c>
      <c r="I3129" s="2" t="s">
        <v>4276</v>
      </c>
      <c r="J3129" s="2" t="s">
        <v>950</v>
      </c>
      <c r="K3129" s="2" t="s">
        <v>4303</v>
      </c>
      <c r="L3129" s="2" t="s">
        <v>4304</v>
      </c>
      <c r="M3129" s="2" t="s">
        <v>159</v>
      </c>
      <c r="N3129" s="2" t="s">
        <v>756</v>
      </c>
      <c r="O3129" s="99">
        <v>11051</v>
      </c>
      <c r="P3129" s="2" t="s">
        <v>7197</v>
      </c>
      <c r="Q3129">
        <v>114000</v>
      </c>
      <c r="R3129">
        <v>114000</v>
      </c>
      <c r="V3129" t="s">
        <v>8667</v>
      </c>
      <c r="W3129" s="101">
        <v>46197.486463043984</v>
      </c>
      <c r="X3129" s="1">
        <f>IFERROR(IF(H3129="","",IF(O3129=0,0.15,IF(VLOOKUP(O3129,'Source Post 14 Status (6.30.26)'!A:B,2,FALSE)=1,0.15,0.5))),0.5)</f>
        <v>0.15</v>
      </c>
      <c r="Y3129" s="6">
        <f t="shared" si="48"/>
        <v>0</v>
      </c>
    </row>
    <row r="3130" spans="1:25" x14ac:dyDescent="0.3">
      <c r="A3130" t="str">
        <f>IF(B3130=1,COUNTIF($B$2:B3130,1),"")</f>
        <v/>
      </c>
      <c r="B3130" t="str">
        <f>IF(C3130=1,COUNTIF($H$2:H3130,H3130),"")</f>
        <v/>
      </c>
      <c r="C3130">
        <f>IF(G3130=List!$P$1,1,0)</f>
        <v>0</v>
      </c>
      <c r="D3130" s="1" t="str">
        <f>IF(E3130=1,COUNTIF($E$2:E3130,1),"")</f>
        <v/>
      </c>
      <c r="E3130" s="1" t="str">
        <f>IF(H3130=List!$P$2,1,"")</f>
        <v/>
      </c>
      <c r="F3130" s="2" t="s">
        <v>11828</v>
      </c>
      <c r="G3130" s="2" t="s">
        <v>549</v>
      </c>
      <c r="H3130" s="2" t="s">
        <v>6555</v>
      </c>
      <c r="I3130" s="2" t="s">
        <v>4276</v>
      </c>
      <c r="J3130" s="2" t="s">
        <v>950</v>
      </c>
      <c r="K3130" s="2" t="s">
        <v>4303</v>
      </c>
      <c r="L3130" s="2" t="s">
        <v>4304</v>
      </c>
      <c r="M3130" s="2" t="s">
        <v>159</v>
      </c>
      <c r="N3130" s="2" t="s">
        <v>756</v>
      </c>
      <c r="O3130" s="99">
        <v>0</v>
      </c>
      <c r="P3130" s="2" t="s">
        <v>8512</v>
      </c>
      <c r="W3130" s="101">
        <v>1</v>
      </c>
      <c r="X3130" s="1">
        <f>IFERROR(IF(H3130="","",IF(O3130=0,0.15,IF(VLOOKUP(O3130,'Source Post 14 Status (6.30.26)'!A:B,2,FALSE)=1,0.15,0.5))),0.5)</f>
        <v>0.15</v>
      </c>
      <c r="Y3130" s="6">
        <f t="shared" si="48"/>
        <v>0</v>
      </c>
    </row>
    <row r="3131" spans="1:25" x14ac:dyDescent="0.3">
      <c r="A3131" t="str">
        <f>IF(B3131=1,COUNTIF($B$2:B3131,1),"")</f>
        <v/>
      </c>
      <c r="B3131" t="str">
        <f>IF(C3131=1,COUNTIF($H$2:H3131,H3131),"")</f>
        <v/>
      </c>
      <c r="C3131">
        <f>IF(G3131=List!$P$1,1,0)</f>
        <v>0</v>
      </c>
      <c r="D3131" s="1" t="str">
        <f>IF(E3131=1,COUNTIF($E$2:E3131,1),"")</f>
        <v/>
      </c>
      <c r="E3131" s="1" t="str">
        <f>IF(H3131=List!$P$2,1,"")</f>
        <v/>
      </c>
      <c r="F3131" s="2" t="s">
        <v>11828</v>
      </c>
      <c r="G3131" s="2" t="s">
        <v>549</v>
      </c>
      <c r="H3131" s="2" t="s">
        <v>6555</v>
      </c>
      <c r="I3131" s="2" t="s">
        <v>4276</v>
      </c>
      <c r="J3131" s="2" t="s">
        <v>950</v>
      </c>
      <c r="K3131" s="2" t="s">
        <v>4303</v>
      </c>
      <c r="L3131" s="2" t="s">
        <v>4304</v>
      </c>
      <c r="M3131" s="2" t="s">
        <v>159</v>
      </c>
      <c r="N3131" s="2" t="s">
        <v>756</v>
      </c>
      <c r="O3131" s="99">
        <v>14726</v>
      </c>
      <c r="P3131" s="2" t="s">
        <v>7387</v>
      </c>
      <c r="Q3131">
        <v>118500</v>
      </c>
      <c r="R3131">
        <v>118500</v>
      </c>
      <c r="S3131">
        <v>233000</v>
      </c>
      <c r="T3131">
        <v>117000</v>
      </c>
      <c r="U3131">
        <v>117000</v>
      </c>
      <c r="V3131" t="s">
        <v>8667</v>
      </c>
      <c r="W3131" s="101">
        <v>46197.48707653935</v>
      </c>
      <c r="X3131" s="1">
        <f>IFERROR(IF(H3131="","",IF(O3131=0,0.15,IF(VLOOKUP(O3131,'Source Post 14 Status (6.30.26)'!A:B,2,FALSE)=1,0.15,0.5))),0.5)</f>
        <v>0.15</v>
      </c>
      <c r="Y3131" s="6">
        <f t="shared" si="48"/>
        <v>35100</v>
      </c>
    </row>
    <row r="3132" spans="1:25" x14ac:dyDescent="0.3">
      <c r="A3132" t="str">
        <f>IF(B3132=1,COUNTIF($B$2:B3132,1),"")</f>
        <v/>
      </c>
      <c r="B3132" t="str">
        <f>IF(C3132=1,COUNTIF($H$2:H3132,H3132),"")</f>
        <v/>
      </c>
      <c r="C3132">
        <f>IF(G3132=List!$P$1,1,0)</f>
        <v>0</v>
      </c>
      <c r="D3132" s="1" t="str">
        <f>IF(E3132=1,COUNTIF($E$2:E3132,1),"")</f>
        <v/>
      </c>
      <c r="E3132" s="1" t="str">
        <f>IF(H3132=List!$P$2,1,"")</f>
        <v/>
      </c>
      <c r="F3132" s="2" t="s">
        <v>11828</v>
      </c>
      <c r="G3132" s="2" t="s">
        <v>550</v>
      </c>
      <c r="H3132" s="2" t="s">
        <v>6553</v>
      </c>
      <c r="I3132" s="2" t="s">
        <v>4276</v>
      </c>
      <c r="J3132" s="2" t="s">
        <v>960</v>
      </c>
      <c r="K3132" s="2" t="s">
        <v>4315</v>
      </c>
      <c r="L3132" s="2" t="s">
        <v>4316</v>
      </c>
      <c r="M3132" s="2" t="s">
        <v>179</v>
      </c>
      <c r="N3132" s="2" t="s">
        <v>761</v>
      </c>
      <c r="O3132" s="99">
        <v>19762</v>
      </c>
      <c r="P3132" s="2" t="s">
        <v>7926</v>
      </c>
      <c r="W3132" s="101">
        <v>1</v>
      </c>
      <c r="X3132" s="1">
        <f>IFERROR(IF(H3132="","",IF(O3132=0,0.15,IF(VLOOKUP(O3132,'Source Post 14 Status (6.30.26)'!A:B,2,FALSE)=1,0.15,0.5))),0.5)</f>
        <v>0.15</v>
      </c>
      <c r="Y3132" s="6">
        <f t="shared" si="48"/>
        <v>0</v>
      </c>
    </row>
    <row r="3133" spans="1:25" x14ac:dyDescent="0.3">
      <c r="A3133" t="str">
        <f>IF(B3133=1,COUNTIF($B$2:B3133,1),"")</f>
        <v/>
      </c>
      <c r="B3133" t="str">
        <f>IF(C3133=1,COUNTIF($H$2:H3133,H3133),"")</f>
        <v/>
      </c>
      <c r="C3133">
        <f>IF(G3133=List!$P$1,1,0)</f>
        <v>0</v>
      </c>
      <c r="D3133" s="1" t="str">
        <f>IF(E3133=1,COUNTIF($E$2:E3133,1),"")</f>
        <v/>
      </c>
      <c r="E3133" s="1" t="str">
        <f>IF(H3133=List!$P$2,1,"")</f>
        <v/>
      </c>
      <c r="F3133" s="2" t="s">
        <v>11828</v>
      </c>
      <c r="G3133" s="2" t="s">
        <v>550</v>
      </c>
      <c r="H3133" s="2" t="s">
        <v>6553</v>
      </c>
      <c r="I3133" s="2" t="s">
        <v>4276</v>
      </c>
      <c r="J3133" s="2" t="s">
        <v>960</v>
      </c>
      <c r="K3133" s="2" t="s">
        <v>4315</v>
      </c>
      <c r="L3133" s="2" t="s">
        <v>4316</v>
      </c>
      <c r="M3133" s="2" t="s">
        <v>179</v>
      </c>
      <c r="N3133" s="2" t="s">
        <v>761</v>
      </c>
      <c r="O3133" s="99">
        <v>0</v>
      </c>
      <c r="P3133" s="2" t="s">
        <v>8513</v>
      </c>
      <c r="W3133" s="101">
        <v>1</v>
      </c>
      <c r="X3133" s="1">
        <f>IFERROR(IF(H3133="","",IF(O3133=0,0.15,IF(VLOOKUP(O3133,'Source Post 14 Status (6.30.26)'!A:B,2,FALSE)=1,0.15,0.5))),0.5)</f>
        <v>0.15</v>
      </c>
      <c r="Y3133" s="6">
        <f t="shared" si="48"/>
        <v>0</v>
      </c>
    </row>
    <row r="3134" spans="1:25" x14ac:dyDescent="0.3">
      <c r="A3134" t="str">
        <f>IF(B3134=1,COUNTIF($B$2:B3134,1),"")</f>
        <v/>
      </c>
      <c r="B3134" t="str">
        <f>IF(C3134=1,COUNTIF($H$2:H3134,H3134),"")</f>
        <v/>
      </c>
      <c r="C3134">
        <f>IF(G3134=List!$P$1,1,0)</f>
        <v>0</v>
      </c>
      <c r="D3134" s="1" t="str">
        <f>IF(E3134=1,COUNTIF($E$2:E3134,1),"")</f>
        <v/>
      </c>
      <c r="E3134" s="1" t="str">
        <f>IF(H3134=List!$P$2,1,"")</f>
        <v/>
      </c>
      <c r="F3134" s="2" t="s">
        <v>11828</v>
      </c>
      <c r="G3134" s="2" t="s">
        <v>551</v>
      </c>
      <c r="H3134" s="2" t="s">
        <v>6556</v>
      </c>
      <c r="I3134" s="2" t="s">
        <v>4322</v>
      </c>
      <c r="J3134" s="2" t="s">
        <v>896</v>
      </c>
      <c r="K3134" s="2" t="s">
        <v>897</v>
      </c>
      <c r="L3134" s="2" t="s">
        <v>4323</v>
      </c>
      <c r="M3134" s="2" t="s">
        <v>159</v>
      </c>
      <c r="N3134" s="2" t="s">
        <v>756</v>
      </c>
      <c r="O3134" s="99">
        <v>17034</v>
      </c>
      <c r="P3134" s="2" t="s">
        <v>7581</v>
      </c>
      <c r="W3134" s="101">
        <v>1</v>
      </c>
      <c r="X3134" s="1">
        <f>IFERROR(IF(H3134="","",IF(O3134=0,0.15,IF(VLOOKUP(O3134,'Source Post 14 Status (6.30.26)'!A:B,2,FALSE)=1,0.15,0.5))),0.5)</f>
        <v>0.15</v>
      </c>
      <c r="Y3134" s="6">
        <f t="shared" si="48"/>
        <v>0</v>
      </c>
    </row>
    <row r="3135" spans="1:25" x14ac:dyDescent="0.3">
      <c r="A3135" t="str">
        <f>IF(B3135=1,COUNTIF($B$2:B3135,1),"")</f>
        <v/>
      </c>
      <c r="B3135" t="str">
        <f>IF(C3135=1,COUNTIF($H$2:H3135,H3135),"")</f>
        <v/>
      </c>
      <c r="C3135">
        <f>IF(G3135=List!$P$1,1,0)</f>
        <v>0</v>
      </c>
      <c r="D3135" s="1" t="str">
        <f>IF(E3135=1,COUNTIF($E$2:E3135,1),"")</f>
        <v/>
      </c>
      <c r="E3135" s="1" t="str">
        <f>IF(H3135=List!$P$2,1,"")</f>
        <v/>
      </c>
      <c r="F3135" s="2" t="s">
        <v>11828</v>
      </c>
      <c r="G3135" s="2" t="s">
        <v>551</v>
      </c>
      <c r="H3135" s="2" t="s">
        <v>6556</v>
      </c>
      <c r="I3135" s="2" t="s">
        <v>4322</v>
      </c>
      <c r="J3135" s="2" t="s">
        <v>896</v>
      </c>
      <c r="K3135" s="2" t="s">
        <v>897</v>
      </c>
      <c r="L3135" s="2" t="s">
        <v>4323</v>
      </c>
      <c r="M3135" s="2" t="s">
        <v>159</v>
      </c>
      <c r="N3135" s="2" t="s">
        <v>756</v>
      </c>
      <c r="O3135" s="99">
        <v>0</v>
      </c>
      <c r="P3135" s="2" t="s">
        <v>8513</v>
      </c>
      <c r="W3135" s="101">
        <v>1</v>
      </c>
      <c r="X3135" s="1">
        <f>IFERROR(IF(H3135="","",IF(O3135=0,0.15,IF(VLOOKUP(O3135,'Source Post 14 Status (6.30.26)'!A:B,2,FALSE)=1,0.15,0.5))),0.5)</f>
        <v>0.15</v>
      </c>
      <c r="Y3135" s="6">
        <f t="shared" si="48"/>
        <v>0</v>
      </c>
    </row>
    <row r="3136" spans="1:25" x14ac:dyDescent="0.3">
      <c r="A3136" t="str">
        <f>IF(B3136=1,COUNTIF($B$2:B3136,1),"")</f>
        <v/>
      </c>
      <c r="B3136" t="str">
        <f>IF(C3136=1,COUNTIF($H$2:H3136,H3136),"")</f>
        <v/>
      </c>
      <c r="C3136">
        <f>IF(G3136=List!$P$1,1,0)</f>
        <v>0</v>
      </c>
      <c r="D3136" s="1" t="str">
        <f>IF(E3136=1,COUNTIF($E$2:E3136,1),"")</f>
        <v/>
      </c>
      <c r="E3136" s="1" t="str">
        <f>IF(H3136=List!$P$2,1,"")</f>
        <v/>
      </c>
      <c r="F3136" s="2" t="s">
        <v>11828</v>
      </c>
      <c r="G3136" s="2" t="s">
        <v>552</v>
      </c>
      <c r="H3136" s="2" t="s">
        <v>11843</v>
      </c>
      <c r="I3136" s="2" t="s">
        <v>4322</v>
      </c>
      <c r="J3136" s="2" t="s">
        <v>900</v>
      </c>
      <c r="K3136" s="2" t="s">
        <v>916</v>
      </c>
      <c r="L3136" s="2" t="s">
        <v>1321</v>
      </c>
      <c r="M3136" s="2" t="s">
        <v>218</v>
      </c>
      <c r="N3136" s="2" t="s">
        <v>8516</v>
      </c>
      <c r="O3136" s="99">
        <v>0</v>
      </c>
      <c r="P3136" s="2" t="s">
        <v>8514</v>
      </c>
      <c r="W3136" s="101">
        <v>1</v>
      </c>
      <c r="X3136" s="1">
        <f>IFERROR(IF(H3136="","",IF(O3136=0,0.15,IF(VLOOKUP(O3136,'Source Post 14 Status (6.30.26)'!A:B,2,FALSE)=1,0.15,0.5))),0.5)</f>
        <v>0.15</v>
      </c>
      <c r="Y3136" s="6">
        <f t="shared" si="48"/>
        <v>0</v>
      </c>
    </row>
    <row r="3137" spans="1:25" x14ac:dyDescent="0.3">
      <c r="A3137" t="str">
        <f>IF(B3137=1,COUNTIF($B$2:B3137,1),"")</f>
        <v/>
      </c>
      <c r="B3137" t="str">
        <f>IF(C3137=1,COUNTIF($H$2:H3137,H3137),"")</f>
        <v/>
      </c>
      <c r="C3137">
        <f>IF(G3137=List!$P$1,1,0)</f>
        <v>0</v>
      </c>
      <c r="D3137" s="1" t="str">
        <f>IF(E3137=1,COUNTIF($E$2:E3137,1),"")</f>
        <v/>
      </c>
      <c r="E3137" s="1" t="str">
        <f>IF(H3137=List!$P$2,1,"")</f>
        <v/>
      </c>
      <c r="F3137" s="2" t="s">
        <v>11828</v>
      </c>
      <c r="G3137" s="2" t="s">
        <v>552</v>
      </c>
      <c r="H3137" s="2" t="s">
        <v>6557</v>
      </c>
      <c r="I3137" s="2" t="s">
        <v>4322</v>
      </c>
      <c r="J3137" s="2" t="s">
        <v>900</v>
      </c>
      <c r="K3137" s="2" t="s">
        <v>916</v>
      </c>
      <c r="L3137" s="2" t="s">
        <v>1321</v>
      </c>
      <c r="M3137" s="2" t="s">
        <v>219</v>
      </c>
      <c r="N3137" s="2" t="s">
        <v>789</v>
      </c>
      <c r="O3137" s="99">
        <v>0</v>
      </c>
      <c r="P3137" s="2" t="s">
        <v>8514</v>
      </c>
      <c r="W3137" s="101">
        <v>1</v>
      </c>
      <c r="X3137" s="1">
        <f>IFERROR(IF(H3137="","",IF(O3137=0,0.15,IF(VLOOKUP(O3137,'Source Post 14 Status (6.30.26)'!A:B,2,FALSE)=1,0.15,0.5))),0.5)</f>
        <v>0.15</v>
      </c>
      <c r="Y3137" s="6">
        <f t="shared" si="48"/>
        <v>0</v>
      </c>
    </row>
    <row r="3138" spans="1:25" x14ac:dyDescent="0.3">
      <c r="A3138" t="str">
        <f>IF(B3138=1,COUNTIF($B$2:B3138,1),"")</f>
        <v/>
      </c>
      <c r="B3138" t="str">
        <f>IF(C3138=1,COUNTIF($H$2:H3138,H3138),"")</f>
        <v/>
      </c>
      <c r="C3138">
        <f>IF(G3138=List!$P$1,1,0)</f>
        <v>0</v>
      </c>
      <c r="D3138" s="1" t="str">
        <f>IF(E3138=1,COUNTIF($E$2:E3138,1),"")</f>
        <v/>
      </c>
      <c r="E3138" s="1" t="str">
        <f>IF(H3138=List!$P$2,1,"")</f>
        <v/>
      </c>
      <c r="F3138" s="2" t="s">
        <v>11828</v>
      </c>
      <c r="G3138" s="2" t="s">
        <v>552</v>
      </c>
      <c r="H3138" s="2" t="s">
        <v>6557</v>
      </c>
      <c r="I3138" s="2" t="s">
        <v>4322</v>
      </c>
      <c r="J3138" s="2" t="s">
        <v>900</v>
      </c>
      <c r="K3138" s="2" t="s">
        <v>916</v>
      </c>
      <c r="L3138" s="2" t="s">
        <v>1321</v>
      </c>
      <c r="M3138" s="2" t="s">
        <v>219</v>
      </c>
      <c r="N3138" s="2" t="s">
        <v>789</v>
      </c>
      <c r="O3138" s="99">
        <v>26948</v>
      </c>
      <c r="P3138" s="2" t="s">
        <v>11645</v>
      </c>
      <c r="W3138" s="101">
        <v>1</v>
      </c>
      <c r="X3138" s="1">
        <f>IFERROR(IF(H3138="","",IF(O3138=0,0.15,IF(VLOOKUP(O3138,'Source Post 14 Status (6.30.26)'!A:B,2,FALSE)=1,0.15,0.5))),0.5)</f>
        <v>0.15</v>
      </c>
      <c r="Y3138" s="6">
        <f t="shared" si="48"/>
        <v>0</v>
      </c>
    </row>
    <row r="3139" spans="1:25" x14ac:dyDescent="0.3">
      <c r="A3139" t="str">
        <f>IF(B3139=1,COUNTIF($B$2:B3139,1),"")</f>
        <v/>
      </c>
      <c r="B3139" t="str">
        <f>IF(C3139=1,COUNTIF($H$2:H3139,H3139),"")</f>
        <v/>
      </c>
      <c r="C3139">
        <f>IF(G3139=List!$P$1,1,0)</f>
        <v>0</v>
      </c>
      <c r="D3139" s="1" t="str">
        <f>IF(E3139=1,COUNTIF($E$2:E3139,1),"")</f>
        <v/>
      </c>
      <c r="E3139" s="1" t="str">
        <f>IF(H3139=List!$P$2,1,"")</f>
        <v/>
      </c>
      <c r="F3139" s="2" t="s">
        <v>11828</v>
      </c>
      <c r="G3139" s="2" t="s">
        <v>552</v>
      </c>
      <c r="H3139" s="2" t="s">
        <v>6557</v>
      </c>
      <c r="I3139" s="2" t="s">
        <v>4322</v>
      </c>
      <c r="J3139" s="2" t="s">
        <v>900</v>
      </c>
      <c r="K3139" s="2" t="s">
        <v>916</v>
      </c>
      <c r="L3139" s="2" t="s">
        <v>1321</v>
      </c>
      <c r="M3139" s="2" t="s">
        <v>219</v>
      </c>
      <c r="N3139" s="2" t="s">
        <v>789</v>
      </c>
      <c r="O3139" s="99">
        <v>16806</v>
      </c>
      <c r="P3139" s="2" t="s">
        <v>7653</v>
      </c>
      <c r="W3139" s="101">
        <v>1</v>
      </c>
      <c r="X3139" s="1">
        <f>IFERROR(IF(H3139="","",IF(O3139=0,0.15,IF(VLOOKUP(O3139,'Source Post 14 Status (6.30.26)'!A:B,2,FALSE)=1,0.15,0.5))),0.5)</f>
        <v>0.15</v>
      </c>
      <c r="Y3139" s="6">
        <f t="shared" ref="Y3139:Y3202" si="49">IF(H3139="","",ROUND(MIN((T3139+U3139)*X3139,T3139),0))</f>
        <v>0</v>
      </c>
    </row>
    <row r="3140" spans="1:25" x14ac:dyDescent="0.3">
      <c r="A3140" t="str">
        <f>IF(B3140=1,COUNTIF($B$2:B3140,1),"")</f>
        <v/>
      </c>
      <c r="B3140" t="str">
        <f>IF(C3140=1,COUNTIF($H$2:H3140,H3140),"")</f>
        <v/>
      </c>
      <c r="C3140">
        <f>IF(G3140=List!$P$1,1,0)</f>
        <v>0</v>
      </c>
      <c r="D3140" s="1" t="str">
        <f>IF(E3140=1,COUNTIF($E$2:E3140,1),"")</f>
        <v/>
      </c>
      <c r="E3140" s="1" t="str">
        <f>IF(H3140=List!$P$2,1,"")</f>
        <v/>
      </c>
      <c r="F3140" s="2" t="s">
        <v>11828</v>
      </c>
      <c r="G3140" s="2" t="s">
        <v>553</v>
      </c>
      <c r="H3140" s="2" t="s">
        <v>6558</v>
      </c>
      <c r="I3140" s="2" t="s">
        <v>4322</v>
      </c>
      <c r="J3140" s="2" t="s">
        <v>900</v>
      </c>
      <c r="K3140" s="2" t="s">
        <v>919</v>
      </c>
      <c r="L3140" s="2" t="s">
        <v>2053</v>
      </c>
      <c r="M3140" s="2" t="s">
        <v>164</v>
      </c>
      <c r="N3140" s="2" t="s">
        <v>787</v>
      </c>
      <c r="O3140" s="99">
        <v>4795</v>
      </c>
      <c r="P3140" s="2" t="s">
        <v>11646</v>
      </c>
      <c r="W3140" s="101">
        <v>1</v>
      </c>
      <c r="X3140" s="1">
        <f>IFERROR(IF(H3140="","",IF(O3140=0,0.15,IF(VLOOKUP(O3140,'Source Post 14 Status (6.30.26)'!A:B,2,FALSE)=1,0.15,0.5))),0.5)</f>
        <v>0.5</v>
      </c>
      <c r="Y3140" s="6">
        <f t="shared" si="49"/>
        <v>0</v>
      </c>
    </row>
    <row r="3141" spans="1:25" x14ac:dyDescent="0.3">
      <c r="A3141" t="str">
        <f>IF(B3141=1,COUNTIF($B$2:B3141,1),"")</f>
        <v/>
      </c>
      <c r="B3141" t="str">
        <f>IF(C3141=1,COUNTIF($H$2:H3141,H3141),"")</f>
        <v/>
      </c>
      <c r="C3141">
        <f>IF(G3141=List!$P$1,1,0)</f>
        <v>0</v>
      </c>
      <c r="D3141" s="1" t="str">
        <f>IF(E3141=1,COUNTIF($E$2:E3141,1),"")</f>
        <v/>
      </c>
      <c r="E3141" s="1" t="str">
        <f>IF(H3141=List!$P$2,1,"")</f>
        <v/>
      </c>
      <c r="F3141" s="2" t="s">
        <v>11828</v>
      </c>
      <c r="G3141" s="2" t="s">
        <v>553</v>
      </c>
      <c r="H3141" s="2" t="s">
        <v>6558</v>
      </c>
      <c r="I3141" s="2" t="s">
        <v>4322</v>
      </c>
      <c r="J3141" s="2" t="s">
        <v>900</v>
      </c>
      <c r="K3141" s="2" t="s">
        <v>919</v>
      </c>
      <c r="L3141" s="2" t="s">
        <v>2053</v>
      </c>
      <c r="M3141" s="2" t="s">
        <v>164</v>
      </c>
      <c r="N3141" s="2" t="s">
        <v>787</v>
      </c>
      <c r="O3141" s="99">
        <v>0</v>
      </c>
      <c r="P3141" s="2" t="s">
        <v>8513</v>
      </c>
      <c r="W3141" s="101">
        <v>1</v>
      </c>
      <c r="X3141" s="1">
        <f>IFERROR(IF(H3141="","",IF(O3141=0,0.15,IF(VLOOKUP(O3141,'Source Post 14 Status (6.30.26)'!A:B,2,FALSE)=1,0.15,0.5))),0.5)</f>
        <v>0.15</v>
      </c>
      <c r="Y3141" s="6">
        <f t="shared" si="49"/>
        <v>0</v>
      </c>
    </row>
    <row r="3142" spans="1:25" x14ac:dyDescent="0.3">
      <c r="A3142" t="str">
        <f>IF(B3142=1,COUNTIF($B$2:B3142,1),"")</f>
        <v/>
      </c>
      <c r="B3142" t="str">
        <f>IF(C3142=1,COUNTIF($H$2:H3142,H3142),"")</f>
        <v/>
      </c>
      <c r="C3142">
        <f>IF(G3142=List!$P$1,1,0)</f>
        <v>0</v>
      </c>
      <c r="D3142" s="1" t="str">
        <f>IF(E3142=1,COUNTIF($E$2:E3142,1),"")</f>
        <v/>
      </c>
      <c r="E3142" s="1" t="str">
        <f>IF(H3142=List!$P$2,1,"")</f>
        <v/>
      </c>
      <c r="F3142" s="2" t="s">
        <v>11828</v>
      </c>
      <c r="G3142" s="2" t="s">
        <v>554</v>
      </c>
      <c r="H3142" s="2" t="s">
        <v>6559</v>
      </c>
      <c r="I3142" s="2" t="s">
        <v>4322</v>
      </c>
      <c r="J3142" s="2" t="s">
        <v>900</v>
      </c>
      <c r="K3142" s="2" t="s">
        <v>925</v>
      </c>
      <c r="L3142" s="2" t="s">
        <v>1682</v>
      </c>
      <c r="M3142" s="2" t="s">
        <v>164</v>
      </c>
      <c r="N3142" s="2" t="s">
        <v>787</v>
      </c>
      <c r="O3142" s="99">
        <v>20011</v>
      </c>
      <c r="P3142" s="2" t="s">
        <v>8035</v>
      </c>
      <c r="W3142" s="101">
        <v>1</v>
      </c>
      <c r="X3142" s="1">
        <f>IFERROR(IF(H3142="","",IF(O3142=0,0.15,IF(VLOOKUP(O3142,'Source Post 14 Status (6.30.26)'!A:B,2,FALSE)=1,0.15,0.5))),0.5)</f>
        <v>0.15</v>
      </c>
      <c r="Y3142" s="6">
        <f t="shared" si="49"/>
        <v>0</v>
      </c>
    </row>
    <row r="3143" spans="1:25" x14ac:dyDescent="0.3">
      <c r="A3143" t="str">
        <f>IF(B3143=1,COUNTIF($B$2:B3143,1),"")</f>
        <v/>
      </c>
      <c r="B3143" t="str">
        <f>IF(C3143=1,COUNTIF($H$2:H3143,H3143),"")</f>
        <v/>
      </c>
      <c r="C3143">
        <f>IF(G3143=List!$P$1,1,0)</f>
        <v>0</v>
      </c>
      <c r="D3143" s="1" t="str">
        <f>IF(E3143=1,COUNTIF($E$2:E3143,1),"")</f>
        <v/>
      </c>
      <c r="E3143" s="1" t="str">
        <f>IF(H3143=List!$P$2,1,"")</f>
        <v/>
      </c>
      <c r="F3143" s="2" t="s">
        <v>11828</v>
      </c>
      <c r="G3143" s="2" t="s">
        <v>555</v>
      </c>
      <c r="H3143" s="2" t="s">
        <v>6563</v>
      </c>
      <c r="I3143" s="2" t="s">
        <v>4322</v>
      </c>
      <c r="J3143" s="2" t="s">
        <v>937</v>
      </c>
      <c r="K3143" s="2" t="s">
        <v>4332</v>
      </c>
      <c r="L3143" s="2" t="s">
        <v>4333</v>
      </c>
      <c r="M3143" s="2" t="s">
        <v>159</v>
      </c>
      <c r="N3143" s="2" t="s">
        <v>756</v>
      </c>
      <c r="O3143" s="99">
        <v>0</v>
      </c>
      <c r="P3143" s="2" t="s">
        <v>8513</v>
      </c>
      <c r="Q3143">
        <v>0</v>
      </c>
      <c r="R3143">
        <v>0</v>
      </c>
      <c r="S3143">
        <v>0</v>
      </c>
      <c r="T3143">
        <v>0</v>
      </c>
      <c r="U3143">
        <v>0</v>
      </c>
      <c r="V3143" t="s">
        <v>8668</v>
      </c>
      <c r="W3143" s="101">
        <v>46191.653314201387</v>
      </c>
      <c r="X3143" s="1">
        <f>IFERROR(IF(H3143="","",IF(O3143=0,0.15,IF(VLOOKUP(O3143,'Source Post 14 Status (6.30.26)'!A:B,2,FALSE)=1,0.15,0.5))),0.5)</f>
        <v>0.15</v>
      </c>
      <c r="Y3143" s="6">
        <f t="shared" si="49"/>
        <v>0</v>
      </c>
    </row>
    <row r="3144" spans="1:25" x14ac:dyDescent="0.3">
      <c r="A3144" t="str">
        <f>IF(B3144=1,COUNTIF($B$2:B3144,1),"")</f>
        <v/>
      </c>
      <c r="B3144" t="str">
        <f>IF(C3144=1,COUNTIF($H$2:H3144,H3144),"")</f>
        <v/>
      </c>
      <c r="C3144">
        <f>IF(G3144=List!$P$1,1,0)</f>
        <v>0</v>
      </c>
      <c r="D3144" s="1" t="str">
        <f>IF(E3144=1,COUNTIF($E$2:E3144,1),"")</f>
        <v/>
      </c>
      <c r="E3144" s="1" t="str">
        <f>IF(H3144=List!$P$2,1,"")</f>
        <v/>
      </c>
      <c r="F3144" s="2" t="s">
        <v>11828</v>
      </c>
      <c r="G3144" s="2" t="s">
        <v>555</v>
      </c>
      <c r="H3144" s="2" t="s">
        <v>6563</v>
      </c>
      <c r="I3144" s="2" t="s">
        <v>4322</v>
      </c>
      <c r="J3144" s="2" t="s">
        <v>937</v>
      </c>
      <c r="K3144" s="2" t="s">
        <v>4332</v>
      </c>
      <c r="L3144" s="2" t="s">
        <v>4333</v>
      </c>
      <c r="M3144" s="2" t="s">
        <v>159</v>
      </c>
      <c r="N3144" s="2" t="s">
        <v>756</v>
      </c>
      <c r="O3144" s="99">
        <v>0</v>
      </c>
      <c r="P3144" s="2" t="s">
        <v>8514</v>
      </c>
      <c r="W3144" s="101">
        <v>1</v>
      </c>
      <c r="X3144" s="1">
        <f>IFERROR(IF(H3144="","",IF(O3144=0,0.15,IF(VLOOKUP(O3144,'Source Post 14 Status (6.30.26)'!A:B,2,FALSE)=1,0.15,0.5))),0.5)</f>
        <v>0.15</v>
      </c>
      <c r="Y3144" s="6">
        <f t="shared" si="49"/>
        <v>0</v>
      </c>
    </row>
    <row r="3145" spans="1:25" x14ac:dyDescent="0.3">
      <c r="A3145" t="str">
        <f>IF(B3145=1,COUNTIF($B$2:B3145,1),"")</f>
        <v/>
      </c>
      <c r="B3145" t="str">
        <f>IF(C3145=1,COUNTIF($H$2:H3145,H3145),"")</f>
        <v/>
      </c>
      <c r="C3145">
        <f>IF(G3145=List!$P$1,1,0)</f>
        <v>0</v>
      </c>
      <c r="D3145" s="1" t="str">
        <f>IF(E3145=1,COUNTIF($E$2:E3145,1),"")</f>
        <v/>
      </c>
      <c r="E3145" s="1" t="str">
        <f>IF(H3145=List!$P$2,1,"")</f>
        <v/>
      </c>
      <c r="F3145" s="2" t="s">
        <v>11828</v>
      </c>
      <c r="G3145" s="2" t="s">
        <v>555</v>
      </c>
      <c r="H3145" s="2" t="s">
        <v>6563</v>
      </c>
      <c r="I3145" s="2" t="s">
        <v>4322</v>
      </c>
      <c r="J3145" s="2" t="s">
        <v>937</v>
      </c>
      <c r="K3145" s="2" t="s">
        <v>4332</v>
      </c>
      <c r="L3145" s="2" t="s">
        <v>4333</v>
      </c>
      <c r="M3145" s="2" t="s">
        <v>159</v>
      </c>
      <c r="N3145" s="2" t="s">
        <v>756</v>
      </c>
      <c r="O3145" s="99">
        <v>26930</v>
      </c>
      <c r="P3145" s="2" t="s">
        <v>8500</v>
      </c>
      <c r="Q3145">
        <v>252983</v>
      </c>
      <c r="R3145">
        <v>252477</v>
      </c>
      <c r="S3145">
        <v>505019</v>
      </c>
      <c r="T3145">
        <v>252406</v>
      </c>
      <c r="U3145">
        <v>253245</v>
      </c>
      <c r="V3145" t="s">
        <v>8668</v>
      </c>
      <c r="W3145" s="101">
        <v>46191.639477974539</v>
      </c>
      <c r="X3145" s="1">
        <f>IFERROR(IF(H3145="","",IF(O3145=0,0.15,IF(VLOOKUP(O3145,'Source Post 14 Status (6.30.26)'!A:B,2,FALSE)=1,0.15,0.5))),0.5)</f>
        <v>0.15</v>
      </c>
      <c r="Y3145" s="6">
        <f t="shared" si="49"/>
        <v>75848</v>
      </c>
    </row>
    <row r="3146" spans="1:25" x14ac:dyDescent="0.3">
      <c r="A3146" t="str">
        <f>IF(B3146=1,COUNTIF($B$2:B3146,1),"")</f>
        <v/>
      </c>
      <c r="B3146" t="str">
        <f>IF(C3146=1,COUNTIF($H$2:H3146,H3146),"")</f>
        <v/>
      </c>
      <c r="C3146">
        <f>IF(G3146=List!$P$1,1,0)</f>
        <v>0</v>
      </c>
      <c r="D3146" s="1" t="str">
        <f>IF(E3146=1,COUNTIF($E$2:E3146,1),"")</f>
        <v/>
      </c>
      <c r="E3146" s="1" t="str">
        <f>IF(H3146=List!$P$2,1,"")</f>
        <v/>
      </c>
      <c r="F3146" s="2" t="s">
        <v>11828</v>
      </c>
      <c r="G3146" s="2" t="s">
        <v>557</v>
      </c>
      <c r="H3146" s="2" t="s">
        <v>6564</v>
      </c>
      <c r="I3146" s="2" t="s">
        <v>4322</v>
      </c>
      <c r="J3146" s="2" t="s">
        <v>950</v>
      </c>
      <c r="K3146" s="2" t="s">
        <v>4344</v>
      </c>
      <c r="L3146" s="2" t="s">
        <v>4345</v>
      </c>
      <c r="M3146" s="2" t="s">
        <v>159</v>
      </c>
      <c r="N3146" s="2" t="s">
        <v>756</v>
      </c>
      <c r="O3146" s="99">
        <v>12409</v>
      </c>
      <c r="P3146" s="2" t="s">
        <v>7381</v>
      </c>
      <c r="Q3146">
        <v>148647</v>
      </c>
      <c r="R3146">
        <v>147993</v>
      </c>
      <c r="S3146">
        <v>293156</v>
      </c>
      <c r="V3146" t="s">
        <v>11643</v>
      </c>
      <c r="W3146" s="101">
        <v>46197.397272997689</v>
      </c>
      <c r="X3146" s="1">
        <f>IFERROR(IF(H3146="","",IF(O3146=0,0.15,IF(VLOOKUP(O3146,'Source Post 14 Status (6.30.26)'!A:B,2,FALSE)=1,0.15,0.5))),0.5)</f>
        <v>0.15</v>
      </c>
      <c r="Y3146" s="6">
        <f t="shared" si="49"/>
        <v>0</v>
      </c>
    </row>
    <row r="3147" spans="1:25" x14ac:dyDescent="0.3">
      <c r="A3147" t="str">
        <f>IF(B3147=1,COUNTIF($B$2:B3147,1),"")</f>
        <v/>
      </c>
      <c r="B3147" t="str">
        <f>IF(C3147=1,COUNTIF($H$2:H3147,H3147),"")</f>
        <v/>
      </c>
      <c r="C3147">
        <f>IF(G3147=List!$P$1,1,0)</f>
        <v>0</v>
      </c>
      <c r="D3147" s="1" t="str">
        <f>IF(E3147=1,COUNTIF($E$2:E3147,1),"")</f>
        <v/>
      </c>
      <c r="E3147" s="1" t="str">
        <f>IF(H3147=List!$P$2,1,"")</f>
        <v/>
      </c>
      <c r="F3147" s="2" t="s">
        <v>11828</v>
      </c>
      <c r="G3147" s="2" t="s">
        <v>557</v>
      </c>
      <c r="H3147" s="2" t="s">
        <v>6564</v>
      </c>
      <c r="I3147" s="2" t="s">
        <v>4322</v>
      </c>
      <c r="J3147" s="2" t="s">
        <v>950</v>
      </c>
      <c r="K3147" s="2" t="s">
        <v>4344</v>
      </c>
      <c r="L3147" s="2" t="s">
        <v>4345</v>
      </c>
      <c r="M3147" s="2" t="s">
        <v>159</v>
      </c>
      <c r="N3147" s="2" t="s">
        <v>756</v>
      </c>
      <c r="O3147" s="99">
        <v>22617</v>
      </c>
      <c r="P3147" s="2" t="s">
        <v>8307</v>
      </c>
      <c r="Q3147">
        <v>295000</v>
      </c>
      <c r="R3147">
        <v>295000</v>
      </c>
      <c r="S3147">
        <v>588000</v>
      </c>
      <c r="T3147">
        <v>295500</v>
      </c>
      <c r="U3147">
        <v>295500</v>
      </c>
      <c r="V3147" t="s">
        <v>11643</v>
      </c>
      <c r="W3147" s="101">
        <v>46197.396118599536</v>
      </c>
      <c r="X3147" s="1">
        <f>IFERROR(IF(H3147="","",IF(O3147=0,0.15,IF(VLOOKUP(O3147,'Source Post 14 Status (6.30.26)'!A:B,2,FALSE)=1,0.15,0.5))),0.5)</f>
        <v>0.15</v>
      </c>
      <c r="Y3147" s="6">
        <f t="shared" si="49"/>
        <v>88650</v>
      </c>
    </row>
    <row r="3148" spans="1:25" x14ac:dyDescent="0.3">
      <c r="A3148" t="str">
        <f>IF(B3148=1,COUNTIF($B$2:B3148,1),"")</f>
        <v/>
      </c>
      <c r="B3148" t="str">
        <f>IF(C3148=1,COUNTIF($H$2:H3148,H3148),"")</f>
        <v/>
      </c>
      <c r="C3148">
        <f>IF(G3148=List!$P$1,1,0)</f>
        <v>0</v>
      </c>
      <c r="D3148" s="1" t="str">
        <f>IF(E3148=1,COUNTIF($E$2:E3148,1),"")</f>
        <v/>
      </c>
      <c r="E3148" s="1" t="str">
        <f>IF(H3148=List!$P$2,1,"")</f>
        <v/>
      </c>
      <c r="F3148" s="2" t="s">
        <v>11828</v>
      </c>
      <c r="G3148" s="2" t="s">
        <v>557</v>
      </c>
      <c r="H3148" s="2" t="s">
        <v>6564</v>
      </c>
      <c r="I3148" s="2" t="s">
        <v>4322</v>
      </c>
      <c r="J3148" s="2" t="s">
        <v>950</v>
      </c>
      <c r="K3148" s="2" t="s">
        <v>4344</v>
      </c>
      <c r="L3148" s="2" t="s">
        <v>4345</v>
      </c>
      <c r="M3148" s="2" t="s">
        <v>159</v>
      </c>
      <c r="N3148" s="2" t="s">
        <v>756</v>
      </c>
      <c r="O3148" s="99">
        <v>20378</v>
      </c>
      <c r="P3148" s="2" t="s">
        <v>8106</v>
      </c>
      <c r="Q3148">
        <v>19514</v>
      </c>
      <c r="V3148" t="s">
        <v>11643</v>
      </c>
      <c r="W3148" s="101">
        <v>46197.403244988425</v>
      </c>
      <c r="X3148" s="1">
        <f>IFERROR(IF(H3148="","",IF(O3148=0,0.15,IF(VLOOKUP(O3148,'Source Post 14 Status (6.30.26)'!A:B,2,FALSE)=1,0.15,0.5))),0.5)</f>
        <v>0.15</v>
      </c>
      <c r="Y3148" s="6">
        <f t="shared" si="49"/>
        <v>0</v>
      </c>
    </row>
    <row r="3149" spans="1:25" x14ac:dyDescent="0.3">
      <c r="A3149" t="str">
        <f>IF(B3149=1,COUNTIF($B$2:B3149,1),"")</f>
        <v/>
      </c>
      <c r="B3149" t="str">
        <f>IF(C3149=1,COUNTIF($H$2:H3149,H3149),"")</f>
        <v/>
      </c>
      <c r="C3149">
        <f>IF(G3149=List!$P$1,1,0)</f>
        <v>0</v>
      </c>
      <c r="D3149" s="1" t="str">
        <f>IF(E3149=1,COUNTIF($E$2:E3149,1),"")</f>
        <v/>
      </c>
      <c r="E3149" s="1" t="str">
        <f>IF(H3149=List!$P$2,1,"")</f>
        <v/>
      </c>
      <c r="F3149" s="2" t="s">
        <v>11828</v>
      </c>
      <c r="G3149" s="2" t="s">
        <v>557</v>
      </c>
      <c r="H3149" s="2" t="s">
        <v>6564</v>
      </c>
      <c r="I3149" s="2" t="s">
        <v>4322</v>
      </c>
      <c r="J3149" s="2" t="s">
        <v>950</v>
      </c>
      <c r="K3149" s="2" t="s">
        <v>4344</v>
      </c>
      <c r="L3149" s="2" t="s">
        <v>4345</v>
      </c>
      <c r="M3149" s="2" t="s">
        <v>159</v>
      </c>
      <c r="N3149" s="2" t="s">
        <v>756</v>
      </c>
      <c r="O3149" s="99">
        <v>16789</v>
      </c>
      <c r="P3149" s="2" t="s">
        <v>7572</v>
      </c>
      <c r="Q3149">
        <v>74500</v>
      </c>
      <c r="R3149">
        <v>74500</v>
      </c>
      <c r="S3149">
        <v>149000</v>
      </c>
      <c r="T3149">
        <v>181000</v>
      </c>
      <c r="U3149">
        <v>181000</v>
      </c>
      <c r="V3149" t="s">
        <v>11643</v>
      </c>
      <c r="W3149" s="101">
        <v>46197.398348113427</v>
      </c>
      <c r="X3149" s="1">
        <f>IFERROR(IF(H3149="","",IF(O3149=0,0.15,IF(VLOOKUP(O3149,'Source Post 14 Status (6.30.26)'!A:B,2,FALSE)=1,0.15,0.5))),0.5)</f>
        <v>0.15</v>
      </c>
      <c r="Y3149" s="6">
        <f t="shared" si="49"/>
        <v>54300</v>
      </c>
    </row>
    <row r="3150" spans="1:25" x14ac:dyDescent="0.3">
      <c r="A3150" t="str">
        <f>IF(B3150=1,COUNTIF($B$2:B3150,1),"")</f>
        <v/>
      </c>
      <c r="B3150" t="str">
        <f>IF(C3150=1,COUNTIF($H$2:H3150,H3150),"")</f>
        <v/>
      </c>
      <c r="C3150">
        <f>IF(G3150=List!$P$1,1,0)</f>
        <v>0</v>
      </c>
      <c r="D3150" s="1" t="str">
        <f>IF(E3150=1,COUNTIF($E$2:E3150,1),"")</f>
        <v/>
      </c>
      <c r="E3150" s="1" t="str">
        <f>IF(H3150=List!$P$2,1,"")</f>
        <v/>
      </c>
      <c r="F3150" s="2" t="s">
        <v>11828</v>
      </c>
      <c r="G3150" s="2" t="s">
        <v>557</v>
      </c>
      <c r="H3150" s="2" t="s">
        <v>6564</v>
      </c>
      <c r="I3150" s="2" t="s">
        <v>4322</v>
      </c>
      <c r="J3150" s="2" t="s">
        <v>950</v>
      </c>
      <c r="K3150" s="2" t="s">
        <v>4344</v>
      </c>
      <c r="L3150" s="2" t="s">
        <v>4345</v>
      </c>
      <c r="M3150" s="2" t="s">
        <v>159</v>
      </c>
      <c r="N3150" s="2" t="s">
        <v>756</v>
      </c>
      <c r="O3150" s="99">
        <v>24741</v>
      </c>
      <c r="P3150" s="2" t="s">
        <v>8498</v>
      </c>
      <c r="Q3150">
        <v>272081</v>
      </c>
      <c r="R3150">
        <v>271000</v>
      </c>
      <c r="S3150">
        <v>565625</v>
      </c>
      <c r="T3150">
        <v>109225</v>
      </c>
      <c r="U3150">
        <v>107700</v>
      </c>
      <c r="V3150" t="s">
        <v>11643</v>
      </c>
      <c r="W3150" s="101">
        <v>46197.407850381947</v>
      </c>
      <c r="X3150" s="1">
        <f>IFERROR(IF(H3150="","",IF(O3150=0,0.15,IF(VLOOKUP(O3150,'Source Post 14 Status (6.30.26)'!A:B,2,FALSE)=1,0.15,0.5))),0.5)</f>
        <v>0.15</v>
      </c>
      <c r="Y3150" s="6">
        <f t="shared" si="49"/>
        <v>32539</v>
      </c>
    </row>
    <row r="3151" spans="1:25" x14ac:dyDescent="0.3">
      <c r="A3151" t="str">
        <f>IF(B3151=1,COUNTIF($B$2:B3151,1),"")</f>
        <v/>
      </c>
      <c r="B3151" t="str">
        <f>IF(C3151=1,COUNTIF($H$2:H3151,H3151),"")</f>
        <v/>
      </c>
      <c r="C3151">
        <f>IF(G3151=List!$P$1,1,0)</f>
        <v>0</v>
      </c>
      <c r="D3151" s="1" t="str">
        <f>IF(E3151=1,COUNTIF($E$2:E3151,1),"")</f>
        <v/>
      </c>
      <c r="E3151" s="1" t="str">
        <f>IF(H3151=List!$P$2,1,"")</f>
        <v/>
      </c>
      <c r="F3151" s="2" t="s">
        <v>11828</v>
      </c>
      <c r="G3151" s="2" t="s">
        <v>557</v>
      </c>
      <c r="H3151" s="2" t="s">
        <v>6564</v>
      </c>
      <c r="I3151" s="2" t="s">
        <v>4322</v>
      </c>
      <c r="J3151" s="2" t="s">
        <v>950</v>
      </c>
      <c r="K3151" s="2" t="s">
        <v>4344</v>
      </c>
      <c r="L3151" s="2" t="s">
        <v>4345</v>
      </c>
      <c r="M3151" s="2" t="s">
        <v>159</v>
      </c>
      <c r="N3151" s="2" t="s">
        <v>756</v>
      </c>
      <c r="O3151" s="99">
        <v>22616</v>
      </c>
      <c r="P3151" s="2" t="s">
        <v>8376</v>
      </c>
      <c r="Q3151">
        <v>3328</v>
      </c>
      <c r="R3151">
        <v>3312</v>
      </c>
      <c r="S3151">
        <v>6576</v>
      </c>
      <c r="T3151">
        <v>3264</v>
      </c>
      <c r="U3151">
        <v>3248</v>
      </c>
      <c r="V3151" t="s">
        <v>11643</v>
      </c>
      <c r="W3151" s="101">
        <v>46197.402765659725</v>
      </c>
      <c r="X3151" s="1">
        <f>IFERROR(IF(H3151="","",IF(O3151=0,0.15,IF(VLOOKUP(O3151,'Source Post 14 Status (6.30.26)'!A:B,2,FALSE)=1,0.15,0.5))),0.5)</f>
        <v>0.15</v>
      </c>
      <c r="Y3151" s="6">
        <f t="shared" si="49"/>
        <v>977</v>
      </c>
    </row>
    <row r="3152" spans="1:25" x14ac:dyDescent="0.3">
      <c r="A3152" t="str">
        <f>IF(B3152=1,COUNTIF($B$2:B3152,1),"")</f>
        <v/>
      </c>
      <c r="B3152" t="str">
        <f>IF(C3152=1,COUNTIF($H$2:H3152,H3152),"")</f>
        <v/>
      </c>
      <c r="C3152">
        <f>IF(G3152=List!$P$1,1,0)</f>
        <v>0</v>
      </c>
      <c r="D3152" s="1" t="str">
        <f>IF(E3152=1,COUNTIF($E$2:E3152,1),"")</f>
        <v/>
      </c>
      <c r="E3152" s="1" t="str">
        <f>IF(H3152=List!$P$2,1,"")</f>
        <v/>
      </c>
      <c r="F3152" s="2" t="s">
        <v>11828</v>
      </c>
      <c r="G3152" s="2" t="s">
        <v>557</v>
      </c>
      <c r="H3152" s="2" t="s">
        <v>6564</v>
      </c>
      <c r="I3152" s="2" t="s">
        <v>4322</v>
      </c>
      <c r="J3152" s="2" t="s">
        <v>950</v>
      </c>
      <c r="K3152" s="2" t="s">
        <v>4344</v>
      </c>
      <c r="L3152" s="2" t="s">
        <v>4345</v>
      </c>
      <c r="M3152" s="2" t="s">
        <v>159</v>
      </c>
      <c r="N3152" s="2" t="s">
        <v>756</v>
      </c>
      <c r="O3152" s="99">
        <v>27076</v>
      </c>
      <c r="P3152" s="2" t="s">
        <v>11568</v>
      </c>
      <c r="Q3152">
        <v>367000</v>
      </c>
      <c r="R3152">
        <v>367000</v>
      </c>
      <c r="S3152">
        <v>718000</v>
      </c>
      <c r="T3152">
        <v>356500</v>
      </c>
      <c r="U3152">
        <v>356500</v>
      </c>
      <c r="V3152" t="s">
        <v>11643</v>
      </c>
      <c r="W3152" s="101">
        <v>46197.405110300926</v>
      </c>
      <c r="X3152" s="1">
        <f>IFERROR(IF(H3152="","",IF(O3152=0,0.15,IF(VLOOKUP(O3152,'Source Post 14 Status (6.30.26)'!A:B,2,FALSE)=1,0.15,0.5))),0.5)</f>
        <v>0.5</v>
      </c>
      <c r="Y3152" s="6">
        <f t="shared" si="49"/>
        <v>356500</v>
      </c>
    </row>
    <row r="3153" spans="1:25" x14ac:dyDescent="0.3">
      <c r="A3153" t="str">
        <f>IF(B3153=1,COUNTIF($B$2:B3153,1),"")</f>
        <v/>
      </c>
      <c r="B3153" t="str">
        <f>IF(C3153=1,COUNTIF($H$2:H3153,H3153),"")</f>
        <v/>
      </c>
      <c r="C3153">
        <f>IF(G3153=List!$P$1,1,0)</f>
        <v>0</v>
      </c>
      <c r="D3153" s="1" t="str">
        <f>IF(E3153=1,COUNTIF($E$2:E3153,1),"")</f>
        <v/>
      </c>
      <c r="E3153" s="1" t="str">
        <f>IF(H3153=List!$P$2,1,"")</f>
        <v/>
      </c>
      <c r="F3153" s="2" t="s">
        <v>11828</v>
      </c>
      <c r="G3153" s="2" t="s">
        <v>558</v>
      </c>
      <c r="H3153" s="2" t="s">
        <v>6566</v>
      </c>
      <c r="I3153" s="2" t="s">
        <v>4322</v>
      </c>
      <c r="J3153" s="2" t="s">
        <v>950</v>
      </c>
      <c r="K3153" s="2" t="s">
        <v>4347</v>
      </c>
      <c r="L3153" s="2" t="s">
        <v>4348</v>
      </c>
      <c r="M3153" s="2" t="s">
        <v>175</v>
      </c>
      <c r="N3153" s="2" t="s">
        <v>8515</v>
      </c>
      <c r="O3153" s="99">
        <v>10849</v>
      </c>
      <c r="P3153" s="2" t="s">
        <v>7149</v>
      </c>
      <c r="Q3153">
        <v>1580500</v>
      </c>
      <c r="R3153">
        <v>1580500</v>
      </c>
      <c r="S3153">
        <v>3164000</v>
      </c>
      <c r="T3153">
        <v>1580500</v>
      </c>
      <c r="U3153">
        <v>1580500</v>
      </c>
      <c r="V3153" t="s">
        <v>8669</v>
      </c>
      <c r="W3153" s="101">
        <v>46202.589489004633</v>
      </c>
      <c r="X3153" s="1">
        <f>IFERROR(IF(H3153="","",IF(O3153=0,0.15,IF(VLOOKUP(O3153,'Source Post 14 Status (6.30.26)'!A:B,2,FALSE)=1,0.15,0.5))),0.5)</f>
        <v>0.15</v>
      </c>
      <c r="Y3153" s="6">
        <f t="shared" si="49"/>
        <v>474150</v>
      </c>
    </row>
    <row r="3154" spans="1:25" x14ac:dyDescent="0.3">
      <c r="A3154" t="str">
        <f>IF(B3154=1,COUNTIF($B$2:B3154,1),"")</f>
        <v/>
      </c>
      <c r="B3154" t="str">
        <f>IF(C3154=1,COUNTIF($H$2:H3154,H3154),"")</f>
        <v/>
      </c>
      <c r="C3154">
        <f>IF(G3154=List!$P$1,1,0)</f>
        <v>0</v>
      </c>
      <c r="D3154" s="1" t="str">
        <f>IF(E3154=1,COUNTIF($E$2:E3154,1),"")</f>
        <v/>
      </c>
      <c r="E3154" s="1" t="str">
        <f>IF(H3154=List!$P$2,1,"")</f>
        <v/>
      </c>
      <c r="F3154" s="2" t="s">
        <v>11828</v>
      </c>
      <c r="G3154" s="2" t="s">
        <v>558</v>
      </c>
      <c r="H3154" s="2" t="s">
        <v>6565</v>
      </c>
      <c r="I3154" s="2" t="s">
        <v>4322</v>
      </c>
      <c r="J3154" s="2" t="s">
        <v>950</v>
      </c>
      <c r="K3154" s="2" t="s">
        <v>4347</v>
      </c>
      <c r="L3154" s="2" t="s">
        <v>4348</v>
      </c>
      <c r="M3154" s="2" t="s">
        <v>159</v>
      </c>
      <c r="N3154" s="2" t="s">
        <v>756</v>
      </c>
      <c r="O3154" s="99">
        <v>22679</v>
      </c>
      <c r="P3154" s="2" t="s">
        <v>8312</v>
      </c>
      <c r="Q3154">
        <v>854444</v>
      </c>
      <c r="R3154">
        <v>851250</v>
      </c>
      <c r="S3154">
        <v>1818694</v>
      </c>
      <c r="T3154">
        <v>572800</v>
      </c>
      <c r="U3154">
        <v>571200</v>
      </c>
      <c r="V3154" t="s">
        <v>8669</v>
      </c>
      <c r="W3154" s="101">
        <v>46202.589136655093</v>
      </c>
      <c r="X3154" s="1">
        <f>IFERROR(IF(H3154="","",IF(O3154=0,0.15,IF(VLOOKUP(O3154,'Source Post 14 Status (6.30.26)'!A:B,2,FALSE)=1,0.15,0.5))),0.5)</f>
        <v>0.15</v>
      </c>
      <c r="Y3154" s="6">
        <f t="shared" si="49"/>
        <v>171600</v>
      </c>
    </row>
    <row r="3155" spans="1:25" x14ac:dyDescent="0.3">
      <c r="A3155" t="str">
        <f>IF(B3155=1,COUNTIF($B$2:B3155,1),"")</f>
        <v/>
      </c>
      <c r="B3155" t="str">
        <f>IF(C3155=1,COUNTIF($H$2:H3155,H3155),"")</f>
        <v/>
      </c>
      <c r="C3155">
        <f>IF(G3155=List!$P$1,1,0)</f>
        <v>0</v>
      </c>
      <c r="D3155" s="1" t="str">
        <f>IF(E3155=1,COUNTIF($E$2:E3155,1),"")</f>
        <v/>
      </c>
      <c r="E3155" s="1" t="str">
        <f>IF(H3155=List!$P$2,1,"")</f>
        <v/>
      </c>
      <c r="F3155" s="2" t="s">
        <v>11828</v>
      </c>
      <c r="G3155" s="2" t="s">
        <v>559</v>
      </c>
      <c r="H3155" s="2" t="s">
        <v>6567</v>
      </c>
      <c r="I3155" s="2" t="s">
        <v>4322</v>
      </c>
      <c r="J3155" s="2" t="s">
        <v>950</v>
      </c>
      <c r="K3155" s="2" t="s">
        <v>4350</v>
      </c>
      <c r="L3155" s="2" t="s">
        <v>4351</v>
      </c>
      <c r="M3155" s="2" t="s">
        <v>159</v>
      </c>
      <c r="N3155" s="2" t="s">
        <v>756</v>
      </c>
      <c r="O3155" s="99">
        <v>15605</v>
      </c>
      <c r="P3155" s="2" t="s">
        <v>7459</v>
      </c>
      <c r="W3155" s="101">
        <v>1</v>
      </c>
      <c r="X3155" s="1">
        <f>IFERROR(IF(H3155="","",IF(O3155=0,0.15,IF(VLOOKUP(O3155,'Source Post 14 Status (6.30.26)'!A:B,2,FALSE)=1,0.15,0.5))),0.5)</f>
        <v>0.15</v>
      </c>
      <c r="Y3155" s="6">
        <f t="shared" si="49"/>
        <v>0</v>
      </c>
    </row>
    <row r="3156" spans="1:25" x14ac:dyDescent="0.3">
      <c r="A3156" t="str">
        <f>IF(B3156=1,COUNTIF($B$2:B3156,1),"")</f>
        <v/>
      </c>
      <c r="B3156" t="str">
        <f>IF(C3156=1,COUNTIF($H$2:H3156,H3156),"")</f>
        <v/>
      </c>
      <c r="C3156">
        <f>IF(G3156=List!$P$1,1,0)</f>
        <v>0</v>
      </c>
      <c r="D3156" s="1" t="str">
        <f>IF(E3156=1,COUNTIF($E$2:E3156,1),"")</f>
        <v/>
      </c>
      <c r="E3156" s="1" t="str">
        <f>IF(H3156=List!$P$2,1,"")</f>
        <v/>
      </c>
      <c r="F3156" s="2" t="s">
        <v>11828</v>
      </c>
      <c r="G3156" s="2" t="s">
        <v>559</v>
      </c>
      <c r="H3156" s="2" t="s">
        <v>6567</v>
      </c>
      <c r="I3156" s="2" t="s">
        <v>4322</v>
      </c>
      <c r="J3156" s="2" t="s">
        <v>950</v>
      </c>
      <c r="K3156" s="2" t="s">
        <v>4350</v>
      </c>
      <c r="L3156" s="2" t="s">
        <v>4351</v>
      </c>
      <c r="M3156" s="2" t="s">
        <v>159</v>
      </c>
      <c r="N3156" s="2" t="s">
        <v>756</v>
      </c>
      <c r="O3156" s="99">
        <v>20727</v>
      </c>
      <c r="P3156" s="2" t="s">
        <v>8185</v>
      </c>
      <c r="W3156" s="101">
        <v>1</v>
      </c>
      <c r="X3156" s="1">
        <f>IFERROR(IF(H3156="","",IF(O3156=0,0.15,IF(VLOOKUP(O3156,'Source Post 14 Status (6.30.26)'!A:B,2,FALSE)=1,0.15,0.5))),0.5)</f>
        <v>0.15</v>
      </c>
      <c r="Y3156" s="6">
        <f t="shared" si="49"/>
        <v>0</v>
      </c>
    </row>
    <row r="3157" spans="1:25" x14ac:dyDescent="0.3">
      <c r="A3157" t="str">
        <f>IF(B3157=1,COUNTIF($B$2:B3157,1),"")</f>
        <v/>
      </c>
      <c r="B3157" t="str">
        <f>IF(C3157=1,COUNTIF($H$2:H3157,H3157),"")</f>
        <v/>
      </c>
      <c r="C3157">
        <f>IF(G3157=List!$P$1,1,0)</f>
        <v>0</v>
      </c>
      <c r="D3157" s="1" t="str">
        <f>IF(E3157=1,COUNTIF($E$2:E3157,1),"")</f>
        <v/>
      </c>
      <c r="E3157" s="1" t="str">
        <f>IF(H3157=List!$P$2,1,"")</f>
        <v/>
      </c>
      <c r="F3157" s="2" t="s">
        <v>11828</v>
      </c>
      <c r="G3157" s="2" t="s">
        <v>559</v>
      </c>
      <c r="H3157" s="2" t="s">
        <v>6567</v>
      </c>
      <c r="I3157" s="2" t="s">
        <v>4322</v>
      </c>
      <c r="J3157" s="2" t="s">
        <v>950</v>
      </c>
      <c r="K3157" s="2" t="s">
        <v>4350</v>
      </c>
      <c r="L3157" s="2" t="s">
        <v>4351</v>
      </c>
      <c r="M3157" s="2" t="s">
        <v>159</v>
      </c>
      <c r="N3157" s="2" t="s">
        <v>756</v>
      </c>
      <c r="O3157" s="99">
        <v>0</v>
      </c>
      <c r="P3157" s="2" t="s">
        <v>8513</v>
      </c>
      <c r="W3157" s="101">
        <v>1</v>
      </c>
      <c r="X3157" s="1">
        <f>IFERROR(IF(H3157="","",IF(O3157=0,0.15,IF(VLOOKUP(O3157,'Source Post 14 Status (6.30.26)'!A:B,2,FALSE)=1,0.15,0.5))),0.5)</f>
        <v>0.15</v>
      </c>
      <c r="Y3157" s="6">
        <f t="shared" si="49"/>
        <v>0</v>
      </c>
    </row>
    <row r="3158" spans="1:25" x14ac:dyDescent="0.3">
      <c r="A3158" t="str">
        <f>IF(B3158=1,COUNTIF($B$2:B3158,1),"")</f>
        <v/>
      </c>
      <c r="B3158" t="str">
        <f>IF(C3158=1,COUNTIF($H$2:H3158,H3158),"")</f>
        <v/>
      </c>
      <c r="C3158">
        <f>IF(G3158=List!$P$1,1,0)</f>
        <v>0</v>
      </c>
      <c r="D3158" s="1" t="str">
        <f>IF(E3158=1,COUNTIF($E$2:E3158,1),"")</f>
        <v/>
      </c>
      <c r="E3158" s="1" t="str">
        <f>IF(H3158=List!$P$2,1,"")</f>
        <v/>
      </c>
      <c r="F3158" s="2" t="s">
        <v>11828</v>
      </c>
      <c r="G3158" s="2" t="s">
        <v>559</v>
      </c>
      <c r="H3158" s="2" t="s">
        <v>6567</v>
      </c>
      <c r="I3158" s="2" t="s">
        <v>4322</v>
      </c>
      <c r="J3158" s="2" t="s">
        <v>950</v>
      </c>
      <c r="K3158" s="2" t="s">
        <v>4350</v>
      </c>
      <c r="L3158" s="2" t="s">
        <v>4351</v>
      </c>
      <c r="M3158" s="2" t="s">
        <v>159</v>
      </c>
      <c r="N3158" s="2" t="s">
        <v>756</v>
      </c>
      <c r="O3158" s="99">
        <v>18314</v>
      </c>
      <c r="P3158" s="2" t="s">
        <v>7918</v>
      </c>
      <c r="W3158" s="101">
        <v>1</v>
      </c>
      <c r="X3158" s="1">
        <f>IFERROR(IF(H3158="","",IF(O3158=0,0.15,IF(VLOOKUP(O3158,'Source Post 14 Status (6.30.26)'!A:B,2,FALSE)=1,0.15,0.5))),0.5)</f>
        <v>0.15</v>
      </c>
      <c r="Y3158" s="6">
        <f t="shared" si="49"/>
        <v>0</v>
      </c>
    </row>
    <row r="3159" spans="1:25" x14ac:dyDescent="0.3">
      <c r="A3159" t="str">
        <f>IF(B3159=1,COUNTIF($B$2:B3159,1),"")</f>
        <v/>
      </c>
      <c r="B3159" t="str">
        <f>IF(C3159=1,COUNTIF($H$2:H3159,H3159),"")</f>
        <v/>
      </c>
      <c r="C3159">
        <f>IF(G3159=List!$P$1,1,0)</f>
        <v>0</v>
      </c>
      <c r="D3159" s="1" t="str">
        <f>IF(E3159=1,COUNTIF($E$2:E3159,1),"")</f>
        <v/>
      </c>
      <c r="E3159" s="1" t="str">
        <f>IF(H3159=List!$P$2,1,"")</f>
        <v/>
      </c>
      <c r="F3159" s="2" t="s">
        <v>11828</v>
      </c>
      <c r="G3159" s="2" t="s">
        <v>559</v>
      </c>
      <c r="H3159" s="2" t="s">
        <v>6567</v>
      </c>
      <c r="I3159" s="2" t="s">
        <v>4322</v>
      </c>
      <c r="J3159" s="2" t="s">
        <v>950</v>
      </c>
      <c r="K3159" s="2" t="s">
        <v>4350</v>
      </c>
      <c r="L3159" s="2" t="s">
        <v>4351</v>
      </c>
      <c r="M3159" s="2" t="s">
        <v>159</v>
      </c>
      <c r="N3159" s="2" t="s">
        <v>756</v>
      </c>
      <c r="O3159" s="99">
        <v>20642</v>
      </c>
      <c r="P3159" s="2" t="s">
        <v>8156</v>
      </c>
      <c r="W3159" s="101">
        <v>1</v>
      </c>
      <c r="X3159" s="1">
        <f>IFERROR(IF(H3159="","",IF(O3159=0,0.15,IF(VLOOKUP(O3159,'Source Post 14 Status (6.30.26)'!A:B,2,FALSE)=1,0.15,0.5))),0.5)</f>
        <v>0.15</v>
      </c>
      <c r="Y3159" s="6">
        <f t="shared" si="49"/>
        <v>0</v>
      </c>
    </row>
    <row r="3160" spans="1:25" x14ac:dyDescent="0.3">
      <c r="A3160" t="str">
        <f>IF(B3160=1,COUNTIF($B$2:B3160,1),"")</f>
        <v/>
      </c>
      <c r="B3160" t="str">
        <f>IF(C3160=1,COUNTIF($H$2:H3160,H3160),"")</f>
        <v/>
      </c>
      <c r="C3160">
        <f>IF(G3160=List!$P$1,1,0)</f>
        <v>0</v>
      </c>
      <c r="D3160" s="1" t="str">
        <f>IF(E3160=1,COUNTIF($E$2:E3160,1),"")</f>
        <v/>
      </c>
      <c r="E3160" s="1" t="str">
        <f>IF(H3160=List!$P$2,1,"")</f>
        <v/>
      </c>
      <c r="F3160" s="2" t="s">
        <v>11828</v>
      </c>
      <c r="G3160" s="2" t="s">
        <v>559</v>
      </c>
      <c r="H3160" s="2" t="s">
        <v>6567</v>
      </c>
      <c r="I3160" s="2" t="s">
        <v>4322</v>
      </c>
      <c r="J3160" s="2" t="s">
        <v>950</v>
      </c>
      <c r="K3160" s="2" t="s">
        <v>4350</v>
      </c>
      <c r="L3160" s="2" t="s">
        <v>4351</v>
      </c>
      <c r="M3160" s="2" t="s">
        <v>159</v>
      </c>
      <c r="N3160" s="2" t="s">
        <v>756</v>
      </c>
      <c r="O3160" s="99">
        <v>24567</v>
      </c>
      <c r="P3160" s="2" t="s">
        <v>8492</v>
      </c>
      <c r="W3160" s="101">
        <v>1</v>
      </c>
      <c r="X3160" s="1">
        <f>IFERROR(IF(H3160="","",IF(O3160=0,0.15,IF(VLOOKUP(O3160,'Source Post 14 Status (6.30.26)'!A:B,2,FALSE)=1,0.15,0.5))),0.5)</f>
        <v>0.15</v>
      </c>
      <c r="Y3160" s="6">
        <f t="shared" si="49"/>
        <v>0</v>
      </c>
    </row>
    <row r="3161" spans="1:25" x14ac:dyDescent="0.3">
      <c r="A3161" t="str">
        <f>IF(B3161=1,COUNTIF($B$2:B3161,1),"")</f>
        <v/>
      </c>
      <c r="B3161" t="str">
        <f>IF(C3161=1,COUNTIF($H$2:H3161,H3161),"")</f>
        <v/>
      </c>
      <c r="C3161">
        <f>IF(G3161=List!$P$1,1,0)</f>
        <v>0</v>
      </c>
      <c r="D3161" s="1" t="str">
        <f>IF(E3161=1,COUNTIF($E$2:E3161,1),"")</f>
        <v/>
      </c>
      <c r="E3161" s="1" t="str">
        <f>IF(H3161=List!$P$2,1,"")</f>
        <v/>
      </c>
      <c r="F3161" s="2" t="s">
        <v>11828</v>
      </c>
      <c r="G3161" s="2" t="s">
        <v>559</v>
      </c>
      <c r="H3161" s="2" t="s">
        <v>6567</v>
      </c>
      <c r="I3161" s="2" t="s">
        <v>4322</v>
      </c>
      <c r="J3161" s="2" t="s">
        <v>950</v>
      </c>
      <c r="K3161" s="2" t="s">
        <v>4350</v>
      </c>
      <c r="L3161" s="2" t="s">
        <v>4351</v>
      </c>
      <c r="M3161" s="2" t="s">
        <v>159</v>
      </c>
      <c r="N3161" s="2" t="s">
        <v>756</v>
      </c>
      <c r="O3161" s="99">
        <v>19903</v>
      </c>
      <c r="P3161" s="2" t="s">
        <v>8014</v>
      </c>
      <c r="W3161" s="101">
        <v>1</v>
      </c>
      <c r="X3161" s="1">
        <f>IFERROR(IF(H3161="","",IF(O3161=0,0.15,IF(VLOOKUP(O3161,'Source Post 14 Status (6.30.26)'!A:B,2,FALSE)=1,0.15,0.5))),0.5)</f>
        <v>0.15</v>
      </c>
      <c r="Y3161" s="6">
        <f t="shared" si="49"/>
        <v>0</v>
      </c>
    </row>
    <row r="3162" spans="1:25" x14ac:dyDescent="0.3">
      <c r="A3162" t="str">
        <f>IF(B3162=1,COUNTIF($B$2:B3162,1),"")</f>
        <v/>
      </c>
      <c r="B3162" t="str">
        <f>IF(C3162=1,COUNTIF($H$2:H3162,H3162),"")</f>
        <v/>
      </c>
      <c r="C3162">
        <f>IF(G3162=List!$P$1,1,0)</f>
        <v>0</v>
      </c>
      <c r="D3162" s="1" t="str">
        <f>IF(E3162=1,COUNTIF($E$2:E3162,1),"")</f>
        <v/>
      </c>
      <c r="E3162" s="1" t="str">
        <f>IF(H3162=List!$P$2,1,"")</f>
        <v/>
      </c>
      <c r="F3162" s="2" t="s">
        <v>11828</v>
      </c>
      <c r="G3162" s="2" t="s">
        <v>559</v>
      </c>
      <c r="H3162" s="2" t="s">
        <v>6567</v>
      </c>
      <c r="I3162" s="2" t="s">
        <v>4322</v>
      </c>
      <c r="J3162" s="2" t="s">
        <v>950</v>
      </c>
      <c r="K3162" s="2" t="s">
        <v>4350</v>
      </c>
      <c r="L3162" s="2" t="s">
        <v>4351</v>
      </c>
      <c r="M3162" s="2" t="s">
        <v>159</v>
      </c>
      <c r="N3162" s="2" t="s">
        <v>756</v>
      </c>
      <c r="O3162" s="99">
        <v>21024</v>
      </c>
      <c r="P3162" s="2" t="s">
        <v>11644</v>
      </c>
      <c r="W3162" s="101">
        <v>1</v>
      </c>
      <c r="X3162" s="1">
        <f>IFERROR(IF(H3162="","",IF(O3162=0,0.15,IF(VLOOKUP(O3162,'Source Post 14 Status (6.30.26)'!A:B,2,FALSE)=1,0.15,0.5))),0.5)</f>
        <v>0.15</v>
      </c>
      <c r="Y3162" s="6">
        <f t="shared" si="49"/>
        <v>0</v>
      </c>
    </row>
    <row r="3163" spans="1:25" x14ac:dyDescent="0.3">
      <c r="A3163" t="str">
        <f>IF(B3163=1,COUNTIF($B$2:B3163,1),"")</f>
        <v/>
      </c>
      <c r="B3163" t="str">
        <f>IF(C3163=1,COUNTIF($H$2:H3163,H3163),"")</f>
        <v/>
      </c>
      <c r="C3163">
        <f>IF(G3163=List!$P$1,1,0)</f>
        <v>0</v>
      </c>
      <c r="D3163" s="1" t="str">
        <f>IF(E3163=1,COUNTIF($E$2:E3163,1),"")</f>
        <v/>
      </c>
      <c r="E3163" s="1" t="str">
        <f>IF(H3163=List!$P$2,1,"")</f>
        <v/>
      </c>
      <c r="F3163" s="2" t="s">
        <v>11828</v>
      </c>
      <c r="G3163" s="2" t="s">
        <v>559</v>
      </c>
      <c r="H3163" s="2" t="s">
        <v>6567</v>
      </c>
      <c r="I3163" s="2" t="s">
        <v>4322</v>
      </c>
      <c r="J3163" s="2" t="s">
        <v>950</v>
      </c>
      <c r="K3163" s="2" t="s">
        <v>4350</v>
      </c>
      <c r="L3163" s="2" t="s">
        <v>4351</v>
      </c>
      <c r="M3163" s="2" t="s">
        <v>159</v>
      </c>
      <c r="N3163" s="2" t="s">
        <v>756</v>
      </c>
      <c r="O3163" s="99">
        <v>19664</v>
      </c>
      <c r="P3163" s="2" t="s">
        <v>7926</v>
      </c>
      <c r="W3163" s="101">
        <v>1</v>
      </c>
      <c r="X3163" s="1">
        <f>IFERROR(IF(H3163="","",IF(O3163=0,0.15,IF(VLOOKUP(O3163,'Source Post 14 Status (6.30.26)'!A:B,2,FALSE)=1,0.15,0.5))),0.5)</f>
        <v>0.15</v>
      </c>
      <c r="Y3163" s="6">
        <f t="shared" si="49"/>
        <v>0</v>
      </c>
    </row>
    <row r="3164" spans="1:25" x14ac:dyDescent="0.3">
      <c r="A3164" t="str">
        <f>IF(B3164=1,COUNTIF($B$2:B3164,1),"")</f>
        <v/>
      </c>
      <c r="B3164" t="str">
        <f>IF(C3164=1,COUNTIF($H$2:H3164,H3164),"")</f>
        <v/>
      </c>
      <c r="C3164">
        <f>IF(G3164=List!$P$1,1,0)</f>
        <v>0</v>
      </c>
      <c r="D3164" s="1" t="str">
        <f>IF(E3164=1,COUNTIF($E$2:E3164,1),"")</f>
        <v/>
      </c>
      <c r="E3164" s="1" t="str">
        <f>IF(H3164=List!$P$2,1,"")</f>
        <v/>
      </c>
      <c r="F3164" s="2" t="s">
        <v>11828</v>
      </c>
      <c r="G3164" s="2" t="s">
        <v>559</v>
      </c>
      <c r="H3164" s="2" t="s">
        <v>6567</v>
      </c>
      <c r="I3164" s="2" t="s">
        <v>4322</v>
      </c>
      <c r="J3164" s="2" t="s">
        <v>950</v>
      </c>
      <c r="K3164" s="2" t="s">
        <v>4350</v>
      </c>
      <c r="L3164" s="2" t="s">
        <v>4351</v>
      </c>
      <c r="M3164" s="2" t="s">
        <v>159</v>
      </c>
      <c r="N3164" s="2" t="s">
        <v>756</v>
      </c>
      <c r="O3164" s="99">
        <v>20834</v>
      </c>
      <c r="P3164" s="2" t="s">
        <v>8098</v>
      </c>
      <c r="W3164" s="101">
        <v>1</v>
      </c>
      <c r="X3164" s="1">
        <f>IFERROR(IF(H3164="","",IF(O3164=0,0.15,IF(VLOOKUP(O3164,'Source Post 14 Status (6.30.26)'!A:B,2,FALSE)=1,0.15,0.5))),0.5)</f>
        <v>0.15</v>
      </c>
      <c r="Y3164" s="6">
        <f t="shared" si="49"/>
        <v>0</v>
      </c>
    </row>
    <row r="3165" spans="1:25" x14ac:dyDescent="0.3">
      <c r="A3165" t="str">
        <f>IF(B3165=1,COUNTIF($B$2:B3165,1),"")</f>
        <v/>
      </c>
      <c r="B3165" t="str">
        <f>IF(C3165=1,COUNTIF($H$2:H3165,H3165),"")</f>
        <v/>
      </c>
      <c r="C3165">
        <f>IF(G3165=List!$P$1,1,0)</f>
        <v>0</v>
      </c>
      <c r="D3165" s="1" t="str">
        <f>IF(E3165=1,COUNTIF($E$2:E3165,1),"")</f>
        <v/>
      </c>
      <c r="E3165" s="1" t="str">
        <f>IF(H3165=List!$P$2,1,"")</f>
        <v/>
      </c>
      <c r="F3165" s="2" t="s">
        <v>11828</v>
      </c>
      <c r="G3165" s="2" t="s">
        <v>559</v>
      </c>
      <c r="H3165" s="2" t="s">
        <v>6567</v>
      </c>
      <c r="I3165" s="2" t="s">
        <v>4322</v>
      </c>
      <c r="J3165" s="2" t="s">
        <v>950</v>
      </c>
      <c r="K3165" s="2" t="s">
        <v>4350</v>
      </c>
      <c r="L3165" s="2" t="s">
        <v>4351</v>
      </c>
      <c r="M3165" s="2" t="s">
        <v>159</v>
      </c>
      <c r="N3165" s="2" t="s">
        <v>756</v>
      </c>
      <c r="O3165" s="99">
        <v>24437</v>
      </c>
      <c r="P3165" s="2" t="s">
        <v>8510</v>
      </c>
      <c r="W3165" s="101">
        <v>1</v>
      </c>
      <c r="X3165" s="1">
        <f>IFERROR(IF(H3165="","",IF(O3165=0,0.15,IF(VLOOKUP(O3165,'Source Post 14 Status (6.30.26)'!A:B,2,FALSE)=1,0.15,0.5))),0.5)</f>
        <v>0.15</v>
      </c>
      <c r="Y3165" s="6">
        <f t="shared" si="49"/>
        <v>0</v>
      </c>
    </row>
    <row r="3166" spans="1:25" x14ac:dyDescent="0.3">
      <c r="A3166" t="str">
        <f>IF(B3166=1,COUNTIF($B$2:B3166,1),"")</f>
        <v/>
      </c>
      <c r="B3166" t="str">
        <f>IF(C3166=1,COUNTIF($H$2:H3166,H3166),"")</f>
        <v/>
      </c>
      <c r="C3166">
        <f>IF(G3166=List!$P$1,1,0)</f>
        <v>0</v>
      </c>
      <c r="D3166" s="1" t="str">
        <f>IF(E3166=1,COUNTIF($E$2:E3166,1),"")</f>
        <v/>
      </c>
      <c r="E3166" s="1" t="str">
        <f>IF(H3166=List!$P$2,1,"")</f>
        <v/>
      </c>
      <c r="F3166" s="2" t="s">
        <v>11828</v>
      </c>
      <c r="G3166" s="2" t="s">
        <v>561</v>
      </c>
      <c r="H3166" s="2" t="s">
        <v>6560</v>
      </c>
      <c r="I3166" s="2" t="s">
        <v>4322</v>
      </c>
      <c r="J3166" s="2" t="s">
        <v>960</v>
      </c>
      <c r="K3166" s="2" t="s">
        <v>4353</v>
      </c>
      <c r="L3166" s="2" t="s">
        <v>4354</v>
      </c>
      <c r="M3166" s="2" t="s">
        <v>159</v>
      </c>
      <c r="N3166" s="2" t="s">
        <v>756</v>
      </c>
      <c r="O3166" s="99">
        <v>22720</v>
      </c>
      <c r="P3166" s="2" t="s">
        <v>8312</v>
      </c>
      <c r="W3166" s="101">
        <v>1</v>
      </c>
      <c r="X3166" s="1">
        <f>IFERROR(IF(H3166="","",IF(O3166=0,0.15,IF(VLOOKUP(O3166,'Source Post 14 Status (6.30.26)'!A:B,2,FALSE)=1,0.15,0.5))),0.5)</f>
        <v>0.15</v>
      </c>
      <c r="Y3166" s="6">
        <f t="shared" si="49"/>
        <v>0</v>
      </c>
    </row>
    <row r="3167" spans="1:25" x14ac:dyDescent="0.3">
      <c r="A3167" t="str">
        <f>IF(B3167=1,COUNTIF($B$2:B3167,1),"")</f>
        <v/>
      </c>
      <c r="B3167" t="str">
        <f>IF(C3167=1,COUNTIF($H$2:H3167,H3167),"")</f>
        <v/>
      </c>
      <c r="C3167">
        <f>IF(G3167=List!$P$1,1,0)</f>
        <v>0</v>
      </c>
      <c r="D3167" s="1" t="str">
        <f>IF(E3167=1,COUNTIF($E$2:E3167,1),"")</f>
        <v/>
      </c>
      <c r="E3167" s="1" t="str">
        <f>IF(H3167=List!$P$2,1,"")</f>
        <v/>
      </c>
      <c r="F3167" s="2" t="s">
        <v>11828</v>
      </c>
      <c r="G3167" s="2" t="s">
        <v>561</v>
      </c>
      <c r="H3167" s="2" t="s">
        <v>6560</v>
      </c>
      <c r="I3167" s="2" t="s">
        <v>4322</v>
      </c>
      <c r="J3167" s="2" t="s">
        <v>960</v>
      </c>
      <c r="K3167" s="2" t="s">
        <v>4353</v>
      </c>
      <c r="L3167" s="2" t="s">
        <v>4354</v>
      </c>
      <c r="M3167" s="2" t="s">
        <v>159</v>
      </c>
      <c r="N3167" s="2" t="s">
        <v>756</v>
      </c>
      <c r="O3167" s="99">
        <v>9984</v>
      </c>
      <c r="P3167" s="2" t="s">
        <v>11460</v>
      </c>
      <c r="W3167" s="101">
        <v>1</v>
      </c>
      <c r="X3167" s="1">
        <f>IFERROR(IF(H3167="","",IF(O3167=0,0.15,IF(VLOOKUP(O3167,'Source Post 14 Status (6.30.26)'!A:B,2,FALSE)=1,0.15,0.5))),0.5)</f>
        <v>0.5</v>
      </c>
      <c r="Y3167" s="6">
        <f t="shared" si="49"/>
        <v>0</v>
      </c>
    </row>
    <row r="3168" spans="1:25" x14ac:dyDescent="0.3">
      <c r="A3168" t="str">
        <f>IF(B3168=1,COUNTIF($B$2:B3168,1),"")</f>
        <v/>
      </c>
      <c r="B3168" t="str">
        <f>IF(C3168=1,COUNTIF($H$2:H3168,H3168),"")</f>
        <v/>
      </c>
      <c r="C3168">
        <f>IF(G3168=List!$P$1,1,0)</f>
        <v>0</v>
      </c>
      <c r="D3168" s="1" t="str">
        <f>IF(E3168=1,COUNTIF($E$2:E3168,1),"")</f>
        <v/>
      </c>
      <c r="E3168" s="1" t="str">
        <f>IF(H3168=List!$P$2,1,"")</f>
        <v/>
      </c>
      <c r="F3168" s="2" t="s">
        <v>11828</v>
      </c>
      <c r="G3168" s="2" t="s">
        <v>562</v>
      </c>
      <c r="H3168" s="2" t="s">
        <v>6561</v>
      </c>
      <c r="I3168" s="2" t="s">
        <v>4322</v>
      </c>
      <c r="J3168" s="2" t="s">
        <v>960</v>
      </c>
      <c r="K3168" s="2" t="s">
        <v>4356</v>
      </c>
      <c r="L3168" s="2" t="s">
        <v>4357</v>
      </c>
      <c r="M3168" s="2" t="s">
        <v>159</v>
      </c>
      <c r="N3168" s="2" t="s">
        <v>756</v>
      </c>
      <c r="O3168" s="99">
        <v>0</v>
      </c>
      <c r="P3168" s="2" t="s">
        <v>8513</v>
      </c>
      <c r="Q3168">
        <v>0</v>
      </c>
      <c r="R3168">
        <v>250</v>
      </c>
      <c r="S3168">
        <v>250</v>
      </c>
      <c r="T3168">
        <v>0</v>
      </c>
      <c r="U3168">
        <v>250</v>
      </c>
      <c r="V3168" t="s">
        <v>8670</v>
      </c>
      <c r="W3168" s="101">
        <v>46203.706636342591</v>
      </c>
      <c r="X3168" s="1">
        <f>IFERROR(IF(H3168="","",IF(O3168=0,0.15,IF(VLOOKUP(O3168,'Source Post 14 Status (6.30.26)'!A:B,2,FALSE)=1,0.15,0.5))),0.5)</f>
        <v>0.15</v>
      </c>
      <c r="Y3168" s="6">
        <f t="shared" si="49"/>
        <v>0</v>
      </c>
    </row>
    <row r="3169" spans="1:25" x14ac:dyDescent="0.3">
      <c r="A3169" t="str">
        <f>IF(B3169=1,COUNTIF($B$2:B3169,1),"")</f>
        <v/>
      </c>
      <c r="B3169" t="str">
        <f>IF(C3169=1,COUNTIF($H$2:H3169,H3169),"")</f>
        <v/>
      </c>
      <c r="C3169">
        <f>IF(G3169=List!$P$1,1,0)</f>
        <v>0</v>
      </c>
      <c r="D3169" s="1" t="str">
        <f>IF(E3169=1,COUNTIF($E$2:E3169,1),"")</f>
        <v/>
      </c>
      <c r="E3169" s="1" t="str">
        <f>IF(H3169=List!$P$2,1,"")</f>
        <v/>
      </c>
      <c r="F3169" s="2" t="s">
        <v>11828</v>
      </c>
      <c r="G3169" s="2" t="s">
        <v>562</v>
      </c>
      <c r="H3169" s="2" t="s">
        <v>6561</v>
      </c>
      <c r="I3169" s="2" t="s">
        <v>4322</v>
      </c>
      <c r="J3169" s="2" t="s">
        <v>960</v>
      </c>
      <c r="K3169" s="2" t="s">
        <v>4356</v>
      </c>
      <c r="L3169" s="2" t="s">
        <v>4357</v>
      </c>
      <c r="M3169" s="2" t="s">
        <v>159</v>
      </c>
      <c r="N3169" s="2" t="s">
        <v>756</v>
      </c>
      <c r="O3169" s="99">
        <v>7636</v>
      </c>
      <c r="P3169" s="2" t="s">
        <v>6985</v>
      </c>
      <c r="Q3169">
        <v>56725</v>
      </c>
      <c r="R3169">
        <v>60925</v>
      </c>
      <c r="S3169">
        <v>118813</v>
      </c>
      <c r="T3169">
        <v>57888</v>
      </c>
      <c r="U3169">
        <v>61875</v>
      </c>
      <c r="V3169" t="s">
        <v>8670</v>
      </c>
      <c r="W3169" s="101">
        <v>46203.706338888886</v>
      </c>
      <c r="X3169" s="1">
        <f>IFERROR(IF(H3169="","",IF(O3169=0,0.15,IF(VLOOKUP(O3169,'Source Post 14 Status (6.30.26)'!A:B,2,FALSE)=1,0.15,0.5))),0.5)</f>
        <v>0.5</v>
      </c>
      <c r="Y3169" s="6">
        <f t="shared" si="49"/>
        <v>57888</v>
      </c>
    </row>
    <row r="3170" spans="1:25" x14ac:dyDescent="0.3">
      <c r="A3170" t="str">
        <f>IF(B3170=1,COUNTIF($B$2:B3170,1),"")</f>
        <v/>
      </c>
      <c r="B3170" t="str">
        <f>IF(C3170=1,COUNTIF($H$2:H3170,H3170),"")</f>
        <v/>
      </c>
      <c r="C3170">
        <f>IF(G3170=List!$P$1,1,0)</f>
        <v>0</v>
      </c>
      <c r="D3170" s="1" t="str">
        <f>IF(E3170=1,COUNTIF($E$2:E3170,1),"")</f>
        <v/>
      </c>
      <c r="E3170" s="1" t="str">
        <f>IF(H3170=List!$P$2,1,"")</f>
        <v/>
      </c>
      <c r="F3170" s="2" t="s">
        <v>11828</v>
      </c>
      <c r="G3170" s="2" t="s">
        <v>563</v>
      </c>
      <c r="H3170" s="2" t="s">
        <v>6562</v>
      </c>
      <c r="I3170" s="2" t="s">
        <v>4322</v>
      </c>
      <c r="J3170" s="2" t="s">
        <v>960</v>
      </c>
      <c r="K3170" s="2" t="s">
        <v>4359</v>
      </c>
      <c r="L3170" s="2" t="s">
        <v>4360</v>
      </c>
      <c r="M3170" s="2" t="s">
        <v>159</v>
      </c>
      <c r="N3170" s="2" t="s">
        <v>756</v>
      </c>
      <c r="O3170" s="99">
        <v>0</v>
      </c>
      <c r="P3170" s="2" t="s">
        <v>8513</v>
      </c>
      <c r="Q3170">
        <v>0</v>
      </c>
      <c r="R3170">
        <v>800</v>
      </c>
      <c r="S3170">
        <v>800</v>
      </c>
      <c r="V3170" t="s">
        <v>8671</v>
      </c>
      <c r="W3170" s="101">
        <v>46190.544011724538</v>
      </c>
      <c r="X3170" s="1">
        <f>IFERROR(IF(H3170="","",IF(O3170=0,0.15,IF(VLOOKUP(O3170,'Source Post 14 Status (6.30.26)'!A:B,2,FALSE)=1,0.15,0.5))),0.5)</f>
        <v>0.15</v>
      </c>
      <c r="Y3170" s="6">
        <f t="shared" si="49"/>
        <v>0</v>
      </c>
    </row>
    <row r="3171" spans="1:25" x14ac:dyDescent="0.3">
      <c r="A3171" t="str">
        <f>IF(B3171=1,COUNTIF($B$2:B3171,1),"")</f>
        <v/>
      </c>
      <c r="B3171" t="str">
        <f>IF(C3171=1,COUNTIF($H$2:H3171,H3171),"")</f>
        <v/>
      </c>
      <c r="C3171">
        <f>IF(G3171=List!$P$1,1,0)</f>
        <v>0</v>
      </c>
      <c r="D3171" s="1" t="str">
        <f>IF(E3171=1,COUNTIF($E$2:E3171,1),"")</f>
        <v/>
      </c>
      <c r="E3171" s="1" t="str">
        <f>IF(H3171=List!$P$2,1,"")</f>
        <v/>
      </c>
      <c r="F3171" s="2" t="s">
        <v>11828</v>
      </c>
      <c r="G3171" s="2" t="s">
        <v>563</v>
      </c>
      <c r="H3171" s="2" t="s">
        <v>6562</v>
      </c>
      <c r="I3171" s="2" t="s">
        <v>4322</v>
      </c>
      <c r="J3171" s="2" t="s">
        <v>960</v>
      </c>
      <c r="K3171" s="2" t="s">
        <v>4359</v>
      </c>
      <c r="L3171" s="2" t="s">
        <v>4360</v>
      </c>
      <c r="M3171" s="2" t="s">
        <v>159</v>
      </c>
      <c r="N3171" s="2" t="s">
        <v>756</v>
      </c>
      <c r="O3171" s="99">
        <v>9722</v>
      </c>
      <c r="P3171" s="2" t="s">
        <v>7090</v>
      </c>
      <c r="Q3171">
        <v>190875</v>
      </c>
      <c r="R3171">
        <v>193175</v>
      </c>
      <c r="S3171">
        <v>368100</v>
      </c>
      <c r="V3171" t="s">
        <v>8671</v>
      </c>
      <c r="W3171" s="101">
        <v>46190.535491898147</v>
      </c>
      <c r="X3171" s="1">
        <f>IFERROR(IF(H3171="","",IF(O3171=0,0.15,IF(VLOOKUP(O3171,'Source Post 14 Status (6.30.26)'!A:B,2,FALSE)=1,0.15,0.5))),0.5)</f>
        <v>0.15</v>
      </c>
      <c r="Y3171" s="6">
        <f t="shared" si="49"/>
        <v>0</v>
      </c>
    </row>
    <row r="3172" spans="1:25" x14ac:dyDescent="0.3">
      <c r="A3172" t="str">
        <f>IF(B3172=1,COUNTIF($B$2:B3172,1),"")</f>
        <v/>
      </c>
      <c r="B3172" t="str">
        <f>IF(C3172=1,COUNTIF($H$2:H3172,H3172),"")</f>
        <v/>
      </c>
      <c r="C3172">
        <f>IF(G3172=List!$P$1,1,0)</f>
        <v>0</v>
      </c>
      <c r="D3172" s="1" t="str">
        <f>IF(E3172=1,COUNTIF($E$2:E3172,1),"")</f>
        <v/>
      </c>
      <c r="E3172" s="1" t="str">
        <f>IF(H3172=List!$P$2,1,"")</f>
        <v/>
      </c>
      <c r="F3172" s="2" t="s">
        <v>11828</v>
      </c>
      <c r="G3172" s="2" t="s">
        <v>564</v>
      </c>
      <c r="H3172" s="2" t="s">
        <v>6568</v>
      </c>
      <c r="I3172" s="2" t="s">
        <v>4364</v>
      </c>
      <c r="J3172" s="2" t="s">
        <v>950</v>
      </c>
      <c r="K3172" s="2" t="s">
        <v>4372</v>
      </c>
      <c r="L3172" s="2" t="s">
        <v>4373</v>
      </c>
      <c r="M3172" s="2" t="s">
        <v>159</v>
      </c>
      <c r="N3172" s="2" t="s">
        <v>756</v>
      </c>
      <c r="O3172" s="99">
        <v>9072</v>
      </c>
      <c r="P3172" s="2" t="s">
        <v>7073</v>
      </c>
      <c r="W3172" s="101">
        <v>1</v>
      </c>
      <c r="X3172" s="1">
        <f>IFERROR(IF(H3172="","",IF(O3172=0,0.15,IF(VLOOKUP(O3172,'Source Post 14 Status (6.30.26)'!A:B,2,FALSE)=1,0.15,0.5))),0.5)</f>
        <v>0.5</v>
      </c>
      <c r="Y3172" s="6">
        <f t="shared" si="49"/>
        <v>0</v>
      </c>
    </row>
    <row r="3173" spans="1:25" x14ac:dyDescent="0.3">
      <c r="A3173" t="str">
        <f>IF(B3173=1,COUNTIF($B$2:B3173,1),"")</f>
        <v/>
      </c>
      <c r="B3173" t="str">
        <f>IF(C3173=1,COUNTIF($H$2:H3173,H3173),"")</f>
        <v/>
      </c>
      <c r="C3173">
        <f>IF(G3173=List!$P$1,1,0)</f>
        <v>0</v>
      </c>
      <c r="D3173" s="1" t="str">
        <f>IF(E3173=1,COUNTIF($E$2:E3173,1),"")</f>
        <v/>
      </c>
      <c r="E3173" s="1" t="str">
        <f>IF(H3173=List!$P$2,1,"")</f>
        <v/>
      </c>
      <c r="F3173" s="2" t="s">
        <v>11828</v>
      </c>
      <c r="G3173" s="2" t="s">
        <v>564</v>
      </c>
      <c r="H3173" s="2" t="s">
        <v>6568</v>
      </c>
      <c r="I3173" s="2" t="s">
        <v>4364</v>
      </c>
      <c r="J3173" s="2" t="s">
        <v>950</v>
      </c>
      <c r="K3173" s="2" t="s">
        <v>4372</v>
      </c>
      <c r="L3173" s="2" t="s">
        <v>4373</v>
      </c>
      <c r="M3173" s="2" t="s">
        <v>159</v>
      </c>
      <c r="N3173" s="2" t="s">
        <v>756</v>
      </c>
      <c r="O3173" s="99">
        <v>22536</v>
      </c>
      <c r="P3173" s="2" t="s">
        <v>11647</v>
      </c>
      <c r="W3173" s="101">
        <v>1</v>
      </c>
      <c r="X3173" s="1">
        <f>IFERROR(IF(H3173="","",IF(O3173=0,0.15,IF(VLOOKUP(O3173,'Source Post 14 Status (6.30.26)'!A:B,2,FALSE)=1,0.15,0.5))),0.5)</f>
        <v>0.15</v>
      </c>
      <c r="Y3173" s="6">
        <f t="shared" si="49"/>
        <v>0</v>
      </c>
    </row>
    <row r="3174" spans="1:25" x14ac:dyDescent="0.3">
      <c r="A3174" t="str">
        <f>IF(B3174=1,COUNTIF($B$2:B3174,1),"")</f>
        <v/>
      </c>
      <c r="B3174" t="str">
        <f>IF(C3174=1,COUNTIF($H$2:H3174,H3174),"")</f>
        <v/>
      </c>
      <c r="C3174">
        <f>IF(G3174=List!$P$1,1,0)</f>
        <v>0</v>
      </c>
      <c r="D3174" s="1" t="str">
        <f>IF(E3174=1,COUNTIF($E$2:E3174,1),"")</f>
        <v/>
      </c>
      <c r="E3174" s="1" t="str">
        <f>IF(H3174=List!$P$2,1,"")</f>
        <v/>
      </c>
      <c r="F3174" s="2" t="s">
        <v>11828</v>
      </c>
      <c r="G3174" s="2" t="s">
        <v>564</v>
      </c>
      <c r="H3174" s="2" t="s">
        <v>6568</v>
      </c>
      <c r="I3174" s="2" t="s">
        <v>4364</v>
      </c>
      <c r="J3174" s="2" t="s">
        <v>950</v>
      </c>
      <c r="K3174" s="2" t="s">
        <v>4372</v>
      </c>
      <c r="L3174" s="2" t="s">
        <v>4373</v>
      </c>
      <c r="M3174" s="2" t="s">
        <v>159</v>
      </c>
      <c r="N3174" s="2" t="s">
        <v>756</v>
      </c>
      <c r="O3174" s="99">
        <v>24528</v>
      </c>
      <c r="P3174" s="2" t="s">
        <v>11113</v>
      </c>
      <c r="W3174" s="101">
        <v>1</v>
      </c>
      <c r="X3174" s="1">
        <f>IFERROR(IF(H3174="","",IF(O3174=0,0.15,IF(VLOOKUP(O3174,'Source Post 14 Status (6.30.26)'!A:B,2,FALSE)=1,0.15,0.5))),0.5)</f>
        <v>0.15</v>
      </c>
      <c r="Y3174" s="6">
        <f t="shared" si="49"/>
        <v>0</v>
      </c>
    </row>
    <row r="3175" spans="1:25" x14ac:dyDescent="0.3">
      <c r="A3175" t="str">
        <f>IF(B3175=1,COUNTIF($B$2:B3175,1),"")</f>
        <v/>
      </c>
      <c r="B3175" t="str">
        <f>IF(C3175=1,COUNTIF($H$2:H3175,H3175),"")</f>
        <v/>
      </c>
      <c r="C3175">
        <f>IF(G3175=List!$P$1,1,0)</f>
        <v>0</v>
      </c>
      <c r="D3175" s="1" t="str">
        <f>IF(E3175=1,COUNTIF($E$2:E3175,1),"")</f>
        <v/>
      </c>
      <c r="E3175" s="1" t="str">
        <f>IF(H3175=List!$P$2,1,"")</f>
        <v/>
      </c>
      <c r="F3175" s="2" t="s">
        <v>11828</v>
      </c>
      <c r="G3175" s="2" t="s">
        <v>564</v>
      </c>
      <c r="H3175" s="2" t="s">
        <v>6568</v>
      </c>
      <c r="I3175" s="2" t="s">
        <v>4364</v>
      </c>
      <c r="J3175" s="2" t="s">
        <v>950</v>
      </c>
      <c r="K3175" s="2" t="s">
        <v>4372</v>
      </c>
      <c r="L3175" s="2" t="s">
        <v>4373</v>
      </c>
      <c r="M3175" s="2" t="s">
        <v>159</v>
      </c>
      <c r="N3175" s="2" t="s">
        <v>756</v>
      </c>
      <c r="O3175" s="99">
        <v>0</v>
      </c>
      <c r="P3175" s="2" t="s">
        <v>8513</v>
      </c>
      <c r="W3175" s="101">
        <v>1</v>
      </c>
      <c r="X3175" s="1">
        <f>IFERROR(IF(H3175="","",IF(O3175=0,0.15,IF(VLOOKUP(O3175,'Source Post 14 Status (6.30.26)'!A:B,2,FALSE)=1,0.15,0.5))),0.5)</f>
        <v>0.15</v>
      </c>
      <c r="Y3175" s="6">
        <f t="shared" si="49"/>
        <v>0</v>
      </c>
    </row>
    <row r="3176" spans="1:25" x14ac:dyDescent="0.3">
      <c r="A3176" t="str">
        <f>IF(B3176=1,COUNTIF($B$2:B3176,1),"")</f>
        <v/>
      </c>
      <c r="B3176" t="str">
        <f>IF(C3176=1,COUNTIF($H$2:H3176,H3176),"")</f>
        <v/>
      </c>
      <c r="C3176">
        <f>IF(G3176=List!$P$1,1,0)</f>
        <v>0</v>
      </c>
      <c r="D3176" s="1" t="str">
        <f>IF(E3176=1,COUNTIF($E$2:E3176,1),"")</f>
        <v/>
      </c>
      <c r="E3176" s="1" t="str">
        <f>IF(H3176=List!$P$2,1,"")</f>
        <v/>
      </c>
      <c r="F3176" s="2" t="s">
        <v>11828</v>
      </c>
      <c r="G3176" s="2" t="s">
        <v>564</v>
      </c>
      <c r="H3176" s="2" t="s">
        <v>6568</v>
      </c>
      <c r="I3176" s="2" t="s">
        <v>4364</v>
      </c>
      <c r="J3176" s="2" t="s">
        <v>950</v>
      </c>
      <c r="K3176" s="2" t="s">
        <v>4372</v>
      </c>
      <c r="L3176" s="2" t="s">
        <v>4373</v>
      </c>
      <c r="M3176" s="2" t="s">
        <v>159</v>
      </c>
      <c r="N3176" s="2" t="s">
        <v>756</v>
      </c>
      <c r="O3176" s="99">
        <v>14731</v>
      </c>
      <c r="P3176" s="2" t="s">
        <v>7414</v>
      </c>
      <c r="W3176" s="101">
        <v>1</v>
      </c>
      <c r="X3176" s="1">
        <f>IFERROR(IF(H3176="","",IF(O3176=0,0.15,IF(VLOOKUP(O3176,'Source Post 14 Status (6.30.26)'!A:B,2,FALSE)=1,0.15,0.5))),0.5)</f>
        <v>0.5</v>
      </c>
      <c r="Y3176" s="6">
        <f t="shared" si="49"/>
        <v>0</v>
      </c>
    </row>
    <row r="3177" spans="1:25" x14ac:dyDescent="0.3">
      <c r="A3177" t="str">
        <f>IF(B3177=1,COUNTIF($B$2:B3177,1),"")</f>
        <v/>
      </c>
      <c r="B3177" t="str">
        <f>IF(C3177=1,COUNTIF($H$2:H3177,H3177),"")</f>
        <v/>
      </c>
      <c r="C3177">
        <f>IF(G3177=List!$P$1,1,0)</f>
        <v>0</v>
      </c>
      <c r="D3177" s="1" t="str">
        <f>IF(E3177=1,COUNTIF($E$2:E3177,1),"")</f>
        <v/>
      </c>
      <c r="E3177" s="1" t="str">
        <f>IF(H3177=List!$P$2,1,"")</f>
        <v/>
      </c>
      <c r="F3177" s="2" t="s">
        <v>11828</v>
      </c>
      <c r="G3177" s="2" t="s">
        <v>564</v>
      </c>
      <c r="H3177" s="2" t="s">
        <v>6568</v>
      </c>
      <c r="I3177" s="2" t="s">
        <v>4364</v>
      </c>
      <c r="J3177" s="2" t="s">
        <v>950</v>
      </c>
      <c r="K3177" s="2" t="s">
        <v>4372</v>
      </c>
      <c r="L3177" s="2" t="s">
        <v>4373</v>
      </c>
      <c r="M3177" s="2" t="s">
        <v>159</v>
      </c>
      <c r="N3177" s="2" t="s">
        <v>756</v>
      </c>
      <c r="O3177" s="99">
        <v>20743</v>
      </c>
      <c r="P3177" s="2" t="s">
        <v>11648</v>
      </c>
      <c r="W3177" s="101">
        <v>1</v>
      </c>
      <c r="X3177" s="1">
        <f>IFERROR(IF(H3177="","",IF(O3177=0,0.15,IF(VLOOKUP(O3177,'Source Post 14 Status (6.30.26)'!A:B,2,FALSE)=1,0.15,0.5))),0.5)</f>
        <v>0.15</v>
      </c>
      <c r="Y3177" s="6">
        <f t="shared" si="49"/>
        <v>0</v>
      </c>
    </row>
    <row r="3178" spans="1:25" x14ac:dyDescent="0.3">
      <c r="A3178" t="str">
        <f>IF(B3178=1,COUNTIF($B$2:B3178,1),"")</f>
        <v/>
      </c>
      <c r="B3178" t="str">
        <f>IF(C3178=1,COUNTIF($H$2:H3178,H3178),"")</f>
        <v/>
      </c>
      <c r="C3178">
        <f>IF(G3178=List!$P$1,1,0)</f>
        <v>0</v>
      </c>
      <c r="D3178" s="1" t="str">
        <f>IF(E3178=1,COUNTIF($E$2:E3178,1),"")</f>
        <v/>
      </c>
      <c r="E3178" s="1" t="str">
        <f>IF(H3178=List!$P$2,1,"")</f>
        <v/>
      </c>
      <c r="F3178" s="2" t="s">
        <v>11828</v>
      </c>
      <c r="G3178" s="2" t="s">
        <v>564</v>
      </c>
      <c r="H3178" s="2" t="s">
        <v>6568</v>
      </c>
      <c r="I3178" s="2" t="s">
        <v>4364</v>
      </c>
      <c r="J3178" s="2" t="s">
        <v>950</v>
      </c>
      <c r="K3178" s="2" t="s">
        <v>4372</v>
      </c>
      <c r="L3178" s="2" t="s">
        <v>4373</v>
      </c>
      <c r="M3178" s="2" t="s">
        <v>159</v>
      </c>
      <c r="N3178" s="2" t="s">
        <v>756</v>
      </c>
      <c r="O3178" s="99">
        <v>0</v>
      </c>
      <c r="P3178" s="2" t="s">
        <v>8514</v>
      </c>
      <c r="W3178" s="101">
        <v>1</v>
      </c>
      <c r="X3178" s="1">
        <f>IFERROR(IF(H3178="","",IF(O3178=0,0.15,IF(VLOOKUP(O3178,'Source Post 14 Status (6.30.26)'!A:B,2,FALSE)=1,0.15,0.5))),0.5)</f>
        <v>0.15</v>
      </c>
      <c r="Y3178" s="6">
        <f t="shared" si="49"/>
        <v>0</v>
      </c>
    </row>
    <row r="3179" spans="1:25" x14ac:dyDescent="0.3">
      <c r="A3179" t="str">
        <f>IF(B3179=1,COUNTIF($B$2:B3179,1),"")</f>
        <v/>
      </c>
      <c r="B3179" t="str">
        <f>IF(C3179=1,COUNTIF($H$2:H3179,H3179),"")</f>
        <v/>
      </c>
      <c r="C3179">
        <f>IF(G3179=List!$P$1,1,0)</f>
        <v>0</v>
      </c>
      <c r="D3179" s="1" t="str">
        <f>IF(E3179=1,COUNTIF($E$2:E3179,1),"")</f>
        <v/>
      </c>
      <c r="E3179" s="1" t="str">
        <f>IF(H3179=List!$P$2,1,"")</f>
        <v/>
      </c>
      <c r="F3179" s="2" t="s">
        <v>11828</v>
      </c>
      <c r="G3179" s="2" t="s">
        <v>564</v>
      </c>
      <c r="H3179" s="2" t="s">
        <v>6568</v>
      </c>
      <c r="I3179" s="2" t="s">
        <v>4364</v>
      </c>
      <c r="J3179" s="2" t="s">
        <v>950</v>
      </c>
      <c r="K3179" s="2" t="s">
        <v>4372</v>
      </c>
      <c r="L3179" s="2" t="s">
        <v>4373</v>
      </c>
      <c r="M3179" s="2" t="s">
        <v>159</v>
      </c>
      <c r="N3179" s="2" t="s">
        <v>756</v>
      </c>
      <c r="O3179" s="99">
        <v>20743</v>
      </c>
      <c r="P3179" s="2" t="s">
        <v>11649</v>
      </c>
      <c r="W3179" s="101">
        <v>1</v>
      </c>
      <c r="X3179" s="1">
        <f>IFERROR(IF(H3179="","",IF(O3179=0,0.15,IF(VLOOKUP(O3179,'Source Post 14 Status (6.30.26)'!A:B,2,FALSE)=1,0.15,0.5))),0.5)</f>
        <v>0.15</v>
      </c>
      <c r="Y3179" s="6">
        <f t="shared" si="49"/>
        <v>0</v>
      </c>
    </row>
    <row r="3180" spans="1:25" x14ac:dyDescent="0.3">
      <c r="A3180" t="str">
        <f>IF(B3180=1,COUNTIF($B$2:B3180,1),"")</f>
        <v/>
      </c>
      <c r="B3180" t="str">
        <f>IF(C3180=1,COUNTIF($H$2:H3180,H3180),"")</f>
        <v/>
      </c>
      <c r="C3180">
        <f>IF(G3180=List!$P$1,1,0)</f>
        <v>0</v>
      </c>
      <c r="D3180" s="1" t="str">
        <f>IF(E3180=1,COUNTIF($E$2:E3180,1),"")</f>
        <v/>
      </c>
      <c r="E3180" s="1" t="str">
        <f>IF(H3180=List!$P$2,1,"")</f>
        <v/>
      </c>
      <c r="F3180" s="2" t="s">
        <v>11828</v>
      </c>
      <c r="G3180" s="2" t="s">
        <v>564</v>
      </c>
      <c r="H3180" s="2" t="s">
        <v>6568</v>
      </c>
      <c r="I3180" s="2" t="s">
        <v>4364</v>
      </c>
      <c r="J3180" s="2" t="s">
        <v>950</v>
      </c>
      <c r="K3180" s="2" t="s">
        <v>4372</v>
      </c>
      <c r="L3180" s="2" t="s">
        <v>4373</v>
      </c>
      <c r="M3180" s="2" t="s">
        <v>159</v>
      </c>
      <c r="N3180" s="2" t="s">
        <v>756</v>
      </c>
      <c r="O3180" s="99">
        <v>19772</v>
      </c>
      <c r="P3180" s="2" t="s">
        <v>11650</v>
      </c>
      <c r="W3180" s="101">
        <v>1</v>
      </c>
      <c r="X3180" s="1">
        <f>IFERROR(IF(H3180="","",IF(O3180=0,0.15,IF(VLOOKUP(O3180,'Source Post 14 Status (6.30.26)'!A:B,2,FALSE)=1,0.15,0.5))),0.5)</f>
        <v>0.15</v>
      </c>
      <c r="Y3180" s="6">
        <f t="shared" si="49"/>
        <v>0</v>
      </c>
    </row>
    <row r="3181" spans="1:25" x14ac:dyDescent="0.3">
      <c r="A3181" t="str">
        <f>IF(B3181=1,COUNTIF($B$2:B3181,1),"")</f>
        <v/>
      </c>
      <c r="B3181" t="str">
        <f>IF(C3181=1,COUNTIF($H$2:H3181,H3181),"")</f>
        <v/>
      </c>
      <c r="C3181">
        <f>IF(G3181=List!$P$1,1,0)</f>
        <v>0</v>
      </c>
      <c r="D3181" s="1" t="str">
        <f>IF(E3181=1,COUNTIF($E$2:E3181,1),"")</f>
        <v/>
      </c>
      <c r="E3181" s="1" t="str">
        <f>IF(H3181=List!$P$2,1,"")</f>
        <v/>
      </c>
      <c r="F3181" s="2" t="s">
        <v>11828</v>
      </c>
      <c r="G3181" s="2" t="s">
        <v>564</v>
      </c>
      <c r="H3181" s="2" t="s">
        <v>6568</v>
      </c>
      <c r="I3181" s="2" t="s">
        <v>4364</v>
      </c>
      <c r="J3181" s="2" t="s">
        <v>950</v>
      </c>
      <c r="K3181" s="2" t="s">
        <v>4372</v>
      </c>
      <c r="L3181" s="2" t="s">
        <v>4373</v>
      </c>
      <c r="M3181" s="2" t="s">
        <v>159</v>
      </c>
      <c r="N3181" s="2" t="s">
        <v>756</v>
      </c>
      <c r="O3181" s="99">
        <v>20704</v>
      </c>
      <c r="P3181" s="2" t="s">
        <v>8177</v>
      </c>
      <c r="W3181" s="101">
        <v>1</v>
      </c>
      <c r="X3181" s="1">
        <f>IFERROR(IF(H3181="","",IF(O3181=0,0.15,IF(VLOOKUP(O3181,'Source Post 14 Status (6.30.26)'!A:B,2,FALSE)=1,0.15,0.5))),0.5)</f>
        <v>0.15</v>
      </c>
      <c r="Y3181" s="6">
        <f t="shared" si="49"/>
        <v>0</v>
      </c>
    </row>
    <row r="3182" spans="1:25" x14ac:dyDescent="0.3">
      <c r="A3182" t="str">
        <f>IF(B3182=1,COUNTIF($B$2:B3182,1),"")</f>
        <v/>
      </c>
      <c r="B3182" t="str">
        <f>IF(C3182=1,COUNTIF($H$2:H3182,H3182),"")</f>
        <v/>
      </c>
      <c r="C3182">
        <f>IF(G3182=List!$P$1,1,0)</f>
        <v>0</v>
      </c>
      <c r="D3182" s="1" t="str">
        <f>IF(E3182=1,COUNTIF($E$2:E3182,1),"")</f>
        <v/>
      </c>
      <c r="E3182" s="1" t="str">
        <f>IF(H3182=List!$P$2,1,"")</f>
        <v/>
      </c>
      <c r="F3182" s="2" t="s">
        <v>11828</v>
      </c>
      <c r="G3182" s="2" t="s">
        <v>565</v>
      </c>
      <c r="H3182" s="2" t="s">
        <v>6572</v>
      </c>
      <c r="I3182" s="2" t="s">
        <v>4378</v>
      </c>
      <c r="J3182" s="2" t="s">
        <v>937</v>
      </c>
      <c r="K3182" s="2" t="s">
        <v>3587</v>
      </c>
      <c r="L3182" s="2" t="s">
        <v>4397</v>
      </c>
      <c r="M3182" s="2" t="s">
        <v>159</v>
      </c>
      <c r="N3182" s="2" t="s">
        <v>756</v>
      </c>
      <c r="O3182" s="99">
        <v>685</v>
      </c>
      <c r="P3182" s="2" t="s">
        <v>6848</v>
      </c>
      <c r="W3182" s="101">
        <v>1</v>
      </c>
      <c r="X3182" s="1">
        <f>IFERROR(IF(H3182="","",IF(O3182=0,0.15,IF(VLOOKUP(O3182,'Source Post 14 Status (6.30.26)'!A:B,2,FALSE)=1,0.15,0.5))),0.5)</f>
        <v>0.5</v>
      </c>
      <c r="Y3182" s="6">
        <f t="shared" si="49"/>
        <v>0</v>
      </c>
    </row>
    <row r="3183" spans="1:25" x14ac:dyDescent="0.3">
      <c r="A3183" t="str">
        <f>IF(B3183=1,COUNTIF($B$2:B3183,1),"")</f>
        <v/>
      </c>
      <c r="B3183" t="str">
        <f>IF(C3183=1,COUNTIF($H$2:H3183,H3183),"")</f>
        <v/>
      </c>
      <c r="C3183">
        <f>IF(G3183=List!$P$1,1,0)</f>
        <v>0</v>
      </c>
      <c r="D3183" s="1" t="str">
        <f>IF(E3183=1,COUNTIF($E$2:E3183,1),"")</f>
        <v/>
      </c>
      <c r="E3183" s="1" t="str">
        <f>IF(H3183=List!$P$2,1,"")</f>
        <v/>
      </c>
      <c r="F3183" s="2" t="s">
        <v>11828</v>
      </c>
      <c r="G3183" s="2" t="s">
        <v>566</v>
      </c>
      <c r="H3183" s="2" t="s">
        <v>6573</v>
      </c>
      <c r="I3183" s="2" t="s">
        <v>4378</v>
      </c>
      <c r="J3183" s="2" t="s">
        <v>950</v>
      </c>
      <c r="K3183" s="2" t="s">
        <v>4405</v>
      </c>
      <c r="L3183" s="2" t="s">
        <v>4406</v>
      </c>
      <c r="M3183" s="2" t="s">
        <v>159</v>
      </c>
      <c r="N3183" s="2" t="s">
        <v>756</v>
      </c>
      <c r="O3183" s="99">
        <v>0</v>
      </c>
      <c r="P3183" s="2" t="s">
        <v>8512</v>
      </c>
      <c r="W3183" s="101">
        <v>1</v>
      </c>
      <c r="X3183" s="1">
        <f>IFERROR(IF(H3183="","",IF(O3183=0,0.15,IF(VLOOKUP(O3183,'Source Post 14 Status (6.30.26)'!A:B,2,FALSE)=1,0.15,0.5))),0.5)</f>
        <v>0.15</v>
      </c>
      <c r="Y3183" s="6">
        <f t="shared" si="49"/>
        <v>0</v>
      </c>
    </row>
    <row r="3184" spans="1:25" x14ac:dyDescent="0.3">
      <c r="A3184" t="str">
        <f>IF(B3184=1,COUNTIF($B$2:B3184,1),"")</f>
        <v/>
      </c>
      <c r="B3184" t="str">
        <f>IF(C3184=1,COUNTIF($H$2:H3184,H3184),"")</f>
        <v/>
      </c>
      <c r="C3184">
        <f>IF(G3184=List!$P$1,1,0)</f>
        <v>0</v>
      </c>
      <c r="D3184" s="1" t="str">
        <f>IF(E3184=1,COUNTIF($E$2:E3184,1),"")</f>
        <v/>
      </c>
      <c r="E3184" s="1" t="str">
        <f>IF(H3184=List!$P$2,1,"")</f>
        <v/>
      </c>
      <c r="F3184" s="2" t="s">
        <v>11828</v>
      </c>
      <c r="G3184" s="2" t="s">
        <v>566</v>
      </c>
      <c r="H3184" s="2" t="s">
        <v>6573</v>
      </c>
      <c r="I3184" s="2" t="s">
        <v>4378</v>
      </c>
      <c r="J3184" s="2" t="s">
        <v>950</v>
      </c>
      <c r="K3184" s="2" t="s">
        <v>4405</v>
      </c>
      <c r="L3184" s="2" t="s">
        <v>4406</v>
      </c>
      <c r="M3184" s="2" t="s">
        <v>159</v>
      </c>
      <c r="N3184" s="2" t="s">
        <v>756</v>
      </c>
      <c r="O3184" s="99">
        <v>20384</v>
      </c>
      <c r="P3184" s="2" t="s">
        <v>8107</v>
      </c>
      <c r="Q3184">
        <v>390000</v>
      </c>
      <c r="R3184">
        <v>394000</v>
      </c>
      <c r="S3184">
        <v>503000</v>
      </c>
      <c r="T3184">
        <v>246000</v>
      </c>
      <c r="U3184">
        <v>255000</v>
      </c>
      <c r="V3184" t="s">
        <v>8672</v>
      </c>
      <c r="W3184" s="101">
        <v>46202.635288043981</v>
      </c>
      <c r="X3184" s="1">
        <f>IFERROR(IF(H3184="","",IF(O3184=0,0.15,IF(VLOOKUP(O3184,'Source Post 14 Status (6.30.26)'!A:B,2,FALSE)=1,0.15,0.5))),0.5)</f>
        <v>0.15</v>
      </c>
      <c r="Y3184" s="6">
        <f t="shared" si="49"/>
        <v>75150</v>
      </c>
    </row>
    <row r="3185" spans="1:25" x14ac:dyDescent="0.3">
      <c r="A3185" t="str">
        <f>IF(B3185=1,COUNTIF($B$2:B3185,1),"")</f>
        <v/>
      </c>
      <c r="B3185" t="str">
        <f>IF(C3185=1,COUNTIF($H$2:H3185,H3185),"")</f>
        <v/>
      </c>
      <c r="C3185">
        <f>IF(G3185=List!$P$1,1,0)</f>
        <v>0</v>
      </c>
      <c r="D3185" s="1" t="str">
        <f>IF(E3185=1,COUNTIF($E$2:E3185,1),"")</f>
        <v/>
      </c>
      <c r="E3185" s="1" t="str">
        <f>IF(H3185=List!$P$2,1,"")</f>
        <v/>
      </c>
      <c r="F3185" s="2" t="s">
        <v>11828</v>
      </c>
      <c r="G3185" s="2" t="s">
        <v>566</v>
      </c>
      <c r="H3185" s="2" t="s">
        <v>6573</v>
      </c>
      <c r="I3185" s="2" t="s">
        <v>4378</v>
      </c>
      <c r="J3185" s="2" t="s">
        <v>950</v>
      </c>
      <c r="K3185" s="2" t="s">
        <v>4405</v>
      </c>
      <c r="L3185" s="2" t="s">
        <v>4406</v>
      </c>
      <c r="M3185" s="2" t="s">
        <v>159</v>
      </c>
      <c r="N3185" s="2" t="s">
        <v>756</v>
      </c>
      <c r="O3185" s="99">
        <v>0</v>
      </c>
      <c r="P3185" s="2" t="s">
        <v>11288</v>
      </c>
      <c r="R3185">
        <v>5000</v>
      </c>
      <c r="S3185">
        <v>5000</v>
      </c>
      <c r="V3185" t="s">
        <v>8672</v>
      </c>
      <c r="W3185" s="101">
        <v>46202.636085914353</v>
      </c>
      <c r="X3185" s="1">
        <f>IFERROR(IF(H3185="","",IF(O3185=0,0.15,IF(VLOOKUP(O3185,'Source Post 14 Status (6.30.26)'!A:B,2,FALSE)=1,0.15,0.5))),0.5)</f>
        <v>0.15</v>
      </c>
      <c r="Y3185" s="6">
        <f t="shared" si="49"/>
        <v>0</v>
      </c>
    </row>
    <row r="3186" spans="1:25" x14ac:dyDescent="0.3">
      <c r="A3186" t="str">
        <f>IF(B3186=1,COUNTIF($B$2:B3186,1),"")</f>
        <v/>
      </c>
      <c r="B3186" t="str">
        <f>IF(C3186=1,COUNTIF($H$2:H3186,H3186),"")</f>
        <v/>
      </c>
      <c r="C3186">
        <f>IF(G3186=List!$P$1,1,0)</f>
        <v>0</v>
      </c>
      <c r="D3186" s="1" t="str">
        <f>IF(E3186=1,COUNTIF($E$2:E3186,1),"")</f>
        <v/>
      </c>
      <c r="E3186" s="1" t="str">
        <f>IF(H3186=List!$P$2,1,"")</f>
        <v/>
      </c>
      <c r="F3186" s="2" t="s">
        <v>11828</v>
      </c>
      <c r="G3186" s="2" t="s">
        <v>566</v>
      </c>
      <c r="H3186" s="2" t="s">
        <v>6573</v>
      </c>
      <c r="I3186" s="2" t="s">
        <v>4378</v>
      </c>
      <c r="J3186" s="2" t="s">
        <v>950</v>
      </c>
      <c r="K3186" s="2" t="s">
        <v>4405</v>
      </c>
      <c r="L3186" s="2" t="s">
        <v>4406</v>
      </c>
      <c r="M3186" s="2" t="s">
        <v>159</v>
      </c>
      <c r="N3186" s="2" t="s">
        <v>756</v>
      </c>
      <c r="O3186" s="99">
        <v>15853</v>
      </c>
      <c r="P3186" s="2" t="s">
        <v>7522</v>
      </c>
      <c r="Q3186">
        <v>137500</v>
      </c>
      <c r="R3186">
        <v>137500</v>
      </c>
      <c r="S3186">
        <v>275000</v>
      </c>
      <c r="T3186">
        <v>137500</v>
      </c>
      <c r="U3186">
        <v>137500</v>
      </c>
      <c r="V3186" t="s">
        <v>8672</v>
      </c>
      <c r="W3186" s="101">
        <v>46202.630167824071</v>
      </c>
      <c r="X3186" s="1">
        <f>IFERROR(IF(H3186="","",IF(O3186=0,0.15,IF(VLOOKUP(O3186,'Source Post 14 Status (6.30.26)'!A:B,2,FALSE)=1,0.15,0.5))),0.5)</f>
        <v>0.15</v>
      </c>
      <c r="Y3186" s="6">
        <f t="shared" si="49"/>
        <v>41250</v>
      </c>
    </row>
    <row r="3187" spans="1:25" x14ac:dyDescent="0.3">
      <c r="A3187" t="str">
        <f>IF(B3187=1,COUNTIF($B$2:B3187,1),"")</f>
        <v/>
      </c>
      <c r="B3187" t="str">
        <f>IF(C3187=1,COUNTIF($H$2:H3187,H3187),"")</f>
        <v/>
      </c>
      <c r="C3187">
        <f>IF(G3187=List!$P$1,1,0)</f>
        <v>0</v>
      </c>
      <c r="D3187" s="1" t="str">
        <f>IF(E3187=1,COUNTIF($E$2:E3187,1),"")</f>
        <v/>
      </c>
      <c r="E3187" s="1" t="str">
        <f>IF(H3187=List!$P$2,1,"")</f>
        <v/>
      </c>
      <c r="F3187" s="2" t="s">
        <v>11828</v>
      </c>
      <c r="G3187" s="2" t="s">
        <v>566</v>
      </c>
      <c r="H3187" s="2" t="s">
        <v>6573</v>
      </c>
      <c r="I3187" s="2" t="s">
        <v>4378</v>
      </c>
      <c r="J3187" s="2" t="s">
        <v>950</v>
      </c>
      <c r="K3187" s="2" t="s">
        <v>4405</v>
      </c>
      <c r="L3187" s="2" t="s">
        <v>4406</v>
      </c>
      <c r="M3187" s="2" t="s">
        <v>159</v>
      </c>
      <c r="N3187" s="2" t="s">
        <v>756</v>
      </c>
      <c r="O3187" s="99">
        <v>0</v>
      </c>
      <c r="P3187" s="2" t="s">
        <v>8514</v>
      </c>
      <c r="W3187" s="101">
        <v>1</v>
      </c>
      <c r="X3187" s="1">
        <f>IFERROR(IF(H3187="","",IF(O3187=0,0.15,IF(VLOOKUP(O3187,'Source Post 14 Status (6.30.26)'!A:B,2,FALSE)=1,0.15,0.5))),0.5)</f>
        <v>0.15</v>
      </c>
      <c r="Y3187" s="6">
        <f t="shared" si="49"/>
        <v>0</v>
      </c>
    </row>
    <row r="3188" spans="1:25" x14ac:dyDescent="0.3">
      <c r="A3188" t="str">
        <f>IF(B3188=1,COUNTIF($B$2:B3188,1),"")</f>
        <v/>
      </c>
      <c r="B3188" t="str">
        <f>IF(C3188=1,COUNTIF($H$2:H3188,H3188),"")</f>
        <v/>
      </c>
      <c r="C3188">
        <f>IF(G3188=List!$P$1,1,0)</f>
        <v>0</v>
      </c>
      <c r="D3188" s="1" t="str">
        <f>IF(E3188=1,COUNTIF($E$2:E3188,1),"")</f>
        <v/>
      </c>
      <c r="E3188" s="1" t="str">
        <f>IF(H3188=List!$P$2,1,"")</f>
        <v/>
      </c>
      <c r="F3188" s="2" t="s">
        <v>11828</v>
      </c>
      <c r="G3188" s="2" t="s">
        <v>566</v>
      </c>
      <c r="H3188" s="2" t="s">
        <v>6573</v>
      </c>
      <c r="I3188" s="2" t="s">
        <v>4378</v>
      </c>
      <c r="J3188" s="2" t="s">
        <v>950</v>
      </c>
      <c r="K3188" s="2" t="s">
        <v>4405</v>
      </c>
      <c r="L3188" s="2" t="s">
        <v>4406</v>
      </c>
      <c r="M3188" s="2" t="s">
        <v>159</v>
      </c>
      <c r="N3188" s="2" t="s">
        <v>756</v>
      </c>
      <c r="O3188" s="99">
        <v>0</v>
      </c>
      <c r="P3188" s="2" t="s">
        <v>8513</v>
      </c>
      <c r="R3188">
        <v>2750</v>
      </c>
      <c r="S3188">
        <v>4000</v>
      </c>
      <c r="V3188" t="s">
        <v>8672</v>
      </c>
      <c r="W3188" s="101">
        <v>46202.635647800926</v>
      </c>
      <c r="X3188" s="1">
        <f>IFERROR(IF(H3188="","",IF(O3188=0,0.15,IF(VLOOKUP(O3188,'Source Post 14 Status (6.30.26)'!A:B,2,FALSE)=1,0.15,0.5))),0.5)</f>
        <v>0.15</v>
      </c>
      <c r="Y3188" s="6">
        <f t="shared" si="49"/>
        <v>0</v>
      </c>
    </row>
    <row r="3189" spans="1:25" x14ac:dyDescent="0.3">
      <c r="A3189" t="str">
        <f>IF(B3189=1,COUNTIF($B$2:B3189,1),"")</f>
        <v/>
      </c>
      <c r="B3189" t="str">
        <f>IF(C3189=1,COUNTIF($H$2:H3189,H3189),"")</f>
        <v/>
      </c>
      <c r="C3189">
        <f>IF(G3189=List!$P$1,1,0)</f>
        <v>0</v>
      </c>
      <c r="D3189" s="1" t="str">
        <f>IF(E3189=1,COUNTIF($E$2:E3189,1),"")</f>
        <v/>
      </c>
      <c r="E3189" s="1" t="str">
        <f>IF(H3189=List!$P$2,1,"")</f>
        <v/>
      </c>
      <c r="F3189" s="2" t="s">
        <v>11828</v>
      </c>
      <c r="G3189" s="2" t="s">
        <v>566</v>
      </c>
      <c r="H3189" s="2" t="s">
        <v>6573</v>
      </c>
      <c r="I3189" s="2" t="s">
        <v>4378</v>
      </c>
      <c r="J3189" s="2" t="s">
        <v>950</v>
      </c>
      <c r="K3189" s="2" t="s">
        <v>4405</v>
      </c>
      <c r="L3189" s="2" t="s">
        <v>4406</v>
      </c>
      <c r="M3189" s="2" t="s">
        <v>159</v>
      </c>
      <c r="N3189" s="2" t="s">
        <v>756</v>
      </c>
      <c r="O3189" s="99">
        <v>10494</v>
      </c>
      <c r="P3189" s="2" t="s">
        <v>7162</v>
      </c>
      <c r="Q3189">
        <v>211500</v>
      </c>
      <c r="R3189">
        <v>211500</v>
      </c>
      <c r="S3189">
        <v>424000</v>
      </c>
      <c r="T3189">
        <v>209500</v>
      </c>
      <c r="U3189">
        <v>209500</v>
      </c>
      <c r="V3189" t="s">
        <v>8672</v>
      </c>
      <c r="W3189" s="101">
        <v>46202.629568020835</v>
      </c>
      <c r="X3189" s="1">
        <f>IFERROR(IF(H3189="","",IF(O3189=0,0.15,IF(VLOOKUP(O3189,'Source Post 14 Status (6.30.26)'!A:B,2,FALSE)=1,0.15,0.5))),0.5)</f>
        <v>0.5</v>
      </c>
      <c r="Y3189" s="6">
        <f t="shared" si="49"/>
        <v>209500</v>
      </c>
    </row>
    <row r="3190" spans="1:25" x14ac:dyDescent="0.3">
      <c r="A3190" t="str">
        <f>IF(B3190=1,COUNTIF($B$2:B3190,1),"")</f>
        <v/>
      </c>
      <c r="B3190" t="str">
        <f>IF(C3190=1,COUNTIF($H$2:H3190,H3190),"")</f>
        <v/>
      </c>
      <c r="C3190">
        <f>IF(G3190=List!$P$1,1,0)</f>
        <v>0</v>
      </c>
      <c r="D3190" s="1" t="str">
        <f>IF(E3190=1,COUNTIF($E$2:E3190,1),"")</f>
        <v/>
      </c>
      <c r="E3190" s="1" t="str">
        <f>IF(H3190=List!$P$2,1,"")</f>
        <v/>
      </c>
      <c r="F3190" s="2" t="s">
        <v>11828</v>
      </c>
      <c r="G3190" s="2" t="s">
        <v>567</v>
      </c>
      <c r="H3190" s="2" t="s">
        <v>6574</v>
      </c>
      <c r="I3190" s="2" t="s">
        <v>4378</v>
      </c>
      <c r="J3190" s="2" t="s">
        <v>950</v>
      </c>
      <c r="K3190" s="2" t="s">
        <v>4407</v>
      </c>
      <c r="L3190" s="2" t="s">
        <v>4408</v>
      </c>
      <c r="M3190" s="2" t="s">
        <v>159</v>
      </c>
      <c r="N3190" s="2" t="s">
        <v>756</v>
      </c>
      <c r="O3190" s="99">
        <v>16553</v>
      </c>
      <c r="P3190" s="2" t="s">
        <v>7621</v>
      </c>
      <c r="Q3190">
        <v>26000</v>
      </c>
      <c r="R3190">
        <v>26000</v>
      </c>
      <c r="S3190">
        <v>52000</v>
      </c>
      <c r="T3190">
        <v>30000</v>
      </c>
      <c r="U3190">
        <v>30000</v>
      </c>
      <c r="V3190" t="s">
        <v>8673</v>
      </c>
      <c r="W3190" s="101">
        <v>46197.577046296297</v>
      </c>
      <c r="X3190" s="1">
        <f>IFERROR(IF(H3190="","",IF(O3190=0,0.15,IF(VLOOKUP(O3190,'Source Post 14 Status (6.30.26)'!A:B,2,FALSE)=1,0.15,0.5))),0.5)</f>
        <v>0.15</v>
      </c>
      <c r="Y3190" s="6">
        <f t="shared" si="49"/>
        <v>9000</v>
      </c>
    </row>
    <row r="3191" spans="1:25" x14ac:dyDescent="0.3">
      <c r="A3191" t="str">
        <f>IF(B3191=1,COUNTIF($B$2:B3191,1),"")</f>
        <v/>
      </c>
      <c r="B3191" t="str">
        <f>IF(C3191=1,COUNTIF($H$2:H3191,H3191),"")</f>
        <v/>
      </c>
      <c r="C3191">
        <f>IF(G3191=List!$P$1,1,0)</f>
        <v>0</v>
      </c>
      <c r="D3191" s="1" t="str">
        <f>IF(E3191=1,COUNTIF($E$2:E3191,1),"")</f>
        <v/>
      </c>
      <c r="E3191" s="1" t="str">
        <f>IF(H3191=List!$P$2,1,"")</f>
        <v/>
      </c>
      <c r="F3191" s="2" t="s">
        <v>11828</v>
      </c>
      <c r="G3191" s="2" t="s">
        <v>567</v>
      </c>
      <c r="H3191" s="2" t="s">
        <v>6574</v>
      </c>
      <c r="I3191" s="2" t="s">
        <v>4378</v>
      </c>
      <c r="J3191" s="2" t="s">
        <v>950</v>
      </c>
      <c r="K3191" s="2" t="s">
        <v>4407</v>
      </c>
      <c r="L3191" s="2" t="s">
        <v>4408</v>
      </c>
      <c r="M3191" s="2" t="s">
        <v>159</v>
      </c>
      <c r="N3191" s="2" t="s">
        <v>756</v>
      </c>
      <c r="O3191" s="99">
        <v>3454</v>
      </c>
      <c r="P3191" s="2" t="s">
        <v>6911</v>
      </c>
      <c r="Q3191">
        <v>277551</v>
      </c>
      <c r="R3191">
        <v>273469</v>
      </c>
      <c r="S3191">
        <v>534694</v>
      </c>
      <c r="T3191">
        <v>261224</v>
      </c>
      <c r="U3191">
        <v>257143</v>
      </c>
      <c r="V3191" t="s">
        <v>8673</v>
      </c>
      <c r="W3191" s="101">
        <v>46197.589249918979</v>
      </c>
      <c r="X3191" s="1">
        <f>IFERROR(IF(H3191="","",IF(O3191=0,0.15,IF(VLOOKUP(O3191,'Source Post 14 Status (6.30.26)'!A:B,2,FALSE)=1,0.15,0.5))),0.5)</f>
        <v>0.5</v>
      </c>
      <c r="Y3191" s="6">
        <f t="shared" si="49"/>
        <v>259184</v>
      </c>
    </row>
    <row r="3192" spans="1:25" x14ac:dyDescent="0.3">
      <c r="A3192" t="str">
        <f>IF(B3192=1,COUNTIF($B$2:B3192,1),"")</f>
        <v/>
      </c>
      <c r="B3192" t="str">
        <f>IF(C3192=1,COUNTIF($H$2:H3192,H3192),"")</f>
        <v/>
      </c>
      <c r="C3192">
        <f>IF(G3192=List!$P$1,1,0)</f>
        <v>0</v>
      </c>
      <c r="D3192" s="1" t="str">
        <f>IF(E3192=1,COUNTIF($E$2:E3192,1),"")</f>
        <v/>
      </c>
      <c r="E3192" s="1" t="str">
        <f>IF(H3192=List!$P$2,1,"")</f>
        <v/>
      </c>
      <c r="F3192" s="2" t="s">
        <v>11828</v>
      </c>
      <c r="G3192" s="2" t="s">
        <v>567</v>
      </c>
      <c r="H3192" s="2" t="s">
        <v>6574</v>
      </c>
      <c r="I3192" s="2" t="s">
        <v>4378</v>
      </c>
      <c r="J3192" s="2" t="s">
        <v>950</v>
      </c>
      <c r="K3192" s="2" t="s">
        <v>4407</v>
      </c>
      <c r="L3192" s="2" t="s">
        <v>4408</v>
      </c>
      <c r="M3192" s="2" t="s">
        <v>159</v>
      </c>
      <c r="N3192" s="2" t="s">
        <v>756</v>
      </c>
      <c r="O3192" s="99">
        <v>8555</v>
      </c>
      <c r="P3192" s="2" t="s">
        <v>7050</v>
      </c>
      <c r="Q3192">
        <v>78000</v>
      </c>
      <c r="R3192">
        <v>78000</v>
      </c>
      <c r="S3192">
        <v>152000</v>
      </c>
      <c r="T3192">
        <v>79000</v>
      </c>
      <c r="U3192">
        <v>79000</v>
      </c>
      <c r="V3192" t="s">
        <v>8673</v>
      </c>
      <c r="W3192" s="101">
        <v>46197.576187696759</v>
      </c>
      <c r="X3192" s="1">
        <f>IFERROR(IF(H3192="","",IF(O3192=0,0.15,IF(VLOOKUP(O3192,'Source Post 14 Status (6.30.26)'!A:B,2,FALSE)=1,0.15,0.5))),0.5)</f>
        <v>0.15</v>
      </c>
      <c r="Y3192" s="6">
        <f t="shared" si="49"/>
        <v>23700</v>
      </c>
    </row>
    <row r="3193" spans="1:25" x14ac:dyDescent="0.3">
      <c r="A3193" t="str">
        <f>IF(B3193=1,COUNTIF($B$2:B3193,1),"")</f>
        <v/>
      </c>
      <c r="B3193" t="str">
        <f>IF(C3193=1,COUNTIF($H$2:H3193,H3193),"")</f>
        <v/>
      </c>
      <c r="C3193">
        <f>IF(G3193=List!$P$1,1,0)</f>
        <v>0</v>
      </c>
      <c r="D3193" s="1" t="str">
        <f>IF(E3193=1,COUNTIF($E$2:E3193,1),"")</f>
        <v/>
      </c>
      <c r="E3193" s="1" t="str">
        <f>IF(H3193=List!$P$2,1,"")</f>
        <v/>
      </c>
      <c r="F3193" s="2" t="s">
        <v>11828</v>
      </c>
      <c r="G3193" s="2" t="s">
        <v>567</v>
      </c>
      <c r="H3193" s="2" t="s">
        <v>6574</v>
      </c>
      <c r="I3193" s="2" t="s">
        <v>4378</v>
      </c>
      <c r="J3193" s="2" t="s">
        <v>950</v>
      </c>
      <c r="K3193" s="2" t="s">
        <v>4407</v>
      </c>
      <c r="L3193" s="2" t="s">
        <v>4408</v>
      </c>
      <c r="M3193" s="2" t="s">
        <v>159</v>
      </c>
      <c r="N3193" s="2" t="s">
        <v>756</v>
      </c>
      <c r="O3193" s="99">
        <v>16552</v>
      </c>
      <c r="P3193" s="2" t="s">
        <v>7620</v>
      </c>
      <c r="Q3193">
        <v>86000</v>
      </c>
      <c r="R3193">
        <v>86000</v>
      </c>
      <c r="S3193">
        <v>190000</v>
      </c>
      <c r="T3193">
        <v>99000</v>
      </c>
      <c r="U3193">
        <v>99000</v>
      </c>
      <c r="V3193" t="s">
        <v>8673</v>
      </c>
      <c r="W3193" s="101">
        <v>46197.576704050924</v>
      </c>
      <c r="X3193" s="1">
        <f>IFERROR(IF(H3193="","",IF(O3193=0,0.15,IF(VLOOKUP(O3193,'Source Post 14 Status (6.30.26)'!A:B,2,FALSE)=1,0.15,0.5))),0.5)</f>
        <v>0.15</v>
      </c>
      <c r="Y3193" s="6">
        <f t="shared" si="49"/>
        <v>29700</v>
      </c>
    </row>
    <row r="3194" spans="1:25" x14ac:dyDescent="0.3">
      <c r="A3194" t="str">
        <f>IF(B3194=1,COUNTIF($B$2:B3194,1),"")</f>
        <v/>
      </c>
      <c r="B3194" t="str">
        <f>IF(C3194=1,COUNTIF($H$2:H3194,H3194),"")</f>
        <v/>
      </c>
      <c r="C3194">
        <f>IF(G3194=List!$P$1,1,0)</f>
        <v>0</v>
      </c>
      <c r="D3194" s="1" t="str">
        <f>IF(E3194=1,COUNTIF($E$2:E3194,1),"")</f>
        <v/>
      </c>
      <c r="E3194" s="1" t="str">
        <f>IF(H3194=List!$P$2,1,"")</f>
        <v/>
      </c>
      <c r="F3194" s="2" t="s">
        <v>11828</v>
      </c>
      <c r="G3194" s="2" t="s">
        <v>567</v>
      </c>
      <c r="H3194" s="2" t="s">
        <v>6574</v>
      </c>
      <c r="I3194" s="2" t="s">
        <v>4378</v>
      </c>
      <c r="J3194" s="2" t="s">
        <v>950</v>
      </c>
      <c r="K3194" s="2" t="s">
        <v>4407</v>
      </c>
      <c r="L3194" s="2" t="s">
        <v>4408</v>
      </c>
      <c r="M3194" s="2" t="s">
        <v>159</v>
      </c>
      <c r="N3194" s="2" t="s">
        <v>756</v>
      </c>
      <c r="O3194" s="99">
        <v>2706</v>
      </c>
      <c r="P3194" s="2" t="s">
        <v>6899</v>
      </c>
      <c r="Q3194">
        <v>58925</v>
      </c>
      <c r="R3194">
        <v>57959</v>
      </c>
      <c r="S3194">
        <v>113020</v>
      </c>
      <c r="T3194">
        <v>55061</v>
      </c>
      <c r="U3194">
        <v>54095</v>
      </c>
      <c r="V3194" t="s">
        <v>8673</v>
      </c>
      <c r="W3194" s="101">
        <v>46197.589797685185</v>
      </c>
      <c r="X3194" s="1">
        <f>IFERROR(IF(H3194="","",IF(O3194=0,0.15,IF(VLOOKUP(O3194,'Source Post 14 Status (6.30.26)'!A:B,2,FALSE)=1,0.15,0.5))),0.5)</f>
        <v>0.5</v>
      </c>
      <c r="Y3194" s="6">
        <f t="shared" si="49"/>
        <v>54578</v>
      </c>
    </row>
    <row r="3195" spans="1:25" x14ac:dyDescent="0.3">
      <c r="A3195" t="str">
        <f>IF(B3195=1,COUNTIF($B$2:B3195,1),"")</f>
        <v/>
      </c>
      <c r="B3195" t="str">
        <f>IF(C3195=1,COUNTIF($H$2:H3195,H3195),"")</f>
        <v/>
      </c>
      <c r="C3195">
        <f>IF(G3195=List!$P$1,1,0)</f>
        <v>0</v>
      </c>
      <c r="D3195" s="1" t="str">
        <f>IF(E3195=1,COUNTIF($E$2:E3195,1),"")</f>
        <v/>
      </c>
      <c r="E3195" s="1" t="str">
        <f>IF(H3195=List!$P$2,1,"")</f>
        <v/>
      </c>
      <c r="F3195" s="2" t="s">
        <v>11828</v>
      </c>
      <c r="G3195" s="2" t="s">
        <v>567</v>
      </c>
      <c r="H3195" s="2" t="s">
        <v>6574</v>
      </c>
      <c r="I3195" s="2" t="s">
        <v>4378</v>
      </c>
      <c r="J3195" s="2" t="s">
        <v>950</v>
      </c>
      <c r="K3195" s="2" t="s">
        <v>4407</v>
      </c>
      <c r="L3195" s="2" t="s">
        <v>4408</v>
      </c>
      <c r="M3195" s="2" t="s">
        <v>159</v>
      </c>
      <c r="N3195" s="2" t="s">
        <v>756</v>
      </c>
      <c r="O3195" s="99">
        <v>22844</v>
      </c>
      <c r="P3195" s="2" t="s">
        <v>8402</v>
      </c>
      <c r="Q3195">
        <v>89029</v>
      </c>
      <c r="R3195">
        <v>87015</v>
      </c>
      <c r="V3195" t="s">
        <v>8673</v>
      </c>
      <c r="W3195" s="101">
        <v>46197.595251192128</v>
      </c>
      <c r="X3195" s="1">
        <f>IFERROR(IF(H3195="","",IF(O3195=0,0.15,IF(VLOOKUP(O3195,'Source Post 14 Status (6.30.26)'!A:B,2,FALSE)=1,0.15,0.5))),0.5)</f>
        <v>0.15</v>
      </c>
      <c r="Y3195" s="6">
        <f t="shared" si="49"/>
        <v>0</v>
      </c>
    </row>
    <row r="3196" spans="1:25" x14ac:dyDescent="0.3">
      <c r="A3196" t="str">
        <f>IF(B3196=1,COUNTIF($B$2:B3196,1),"")</f>
        <v/>
      </c>
      <c r="B3196" t="str">
        <f>IF(C3196=1,COUNTIF($H$2:H3196,H3196),"")</f>
        <v/>
      </c>
      <c r="C3196">
        <f>IF(G3196=List!$P$1,1,0)</f>
        <v>0</v>
      </c>
      <c r="D3196" s="1" t="str">
        <f>IF(E3196=1,COUNTIF($E$2:E3196,1),"")</f>
        <v/>
      </c>
      <c r="E3196" s="1" t="str">
        <f>IF(H3196=List!$P$2,1,"")</f>
        <v/>
      </c>
      <c r="F3196" s="2" t="s">
        <v>11828</v>
      </c>
      <c r="G3196" s="2" t="s">
        <v>567</v>
      </c>
      <c r="H3196" s="2" t="s">
        <v>6574</v>
      </c>
      <c r="I3196" s="2" t="s">
        <v>4378</v>
      </c>
      <c r="J3196" s="2" t="s">
        <v>950</v>
      </c>
      <c r="K3196" s="2" t="s">
        <v>4407</v>
      </c>
      <c r="L3196" s="2" t="s">
        <v>4408</v>
      </c>
      <c r="M3196" s="2" t="s">
        <v>159</v>
      </c>
      <c r="N3196" s="2" t="s">
        <v>756</v>
      </c>
      <c r="O3196" s="99">
        <v>20999</v>
      </c>
      <c r="P3196" s="2" t="s">
        <v>8132</v>
      </c>
      <c r="Q3196">
        <v>275000</v>
      </c>
      <c r="R3196">
        <v>275000</v>
      </c>
      <c r="S3196">
        <v>550000</v>
      </c>
      <c r="T3196">
        <v>275000</v>
      </c>
      <c r="U3196">
        <v>275000</v>
      </c>
      <c r="V3196" t="s">
        <v>8673</v>
      </c>
      <c r="W3196" s="101">
        <v>46197.575086226854</v>
      </c>
      <c r="X3196" s="1">
        <f>IFERROR(IF(H3196="","",IF(O3196=0,0.15,IF(VLOOKUP(O3196,'Source Post 14 Status (6.30.26)'!A:B,2,FALSE)=1,0.15,0.5))),0.5)</f>
        <v>0.15</v>
      </c>
      <c r="Y3196" s="6">
        <f t="shared" si="49"/>
        <v>82500</v>
      </c>
    </row>
    <row r="3197" spans="1:25" x14ac:dyDescent="0.3">
      <c r="A3197" t="str">
        <f>IF(B3197=1,COUNTIF($B$2:B3197,1),"")</f>
        <v/>
      </c>
      <c r="B3197" t="str">
        <f>IF(C3197=1,COUNTIF($H$2:H3197,H3197),"")</f>
        <v/>
      </c>
      <c r="C3197">
        <f>IF(G3197=List!$P$1,1,0)</f>
        <v>0</v>
      </c>
      <c r="D3197" s="1" t="str">
        <f>IF(E3197=1,COUNTIF($E$2:E3197,1),"")</f>
        <v/>
      </c>
      <c r="E3197" s="1" t="str">
        <f>IF(H3197=List!$P$2,1,"")</f>
        <v/>
      </c>
      <c r="F3197" s="2" t="s">
        <v>11828</v>
      </c>
      <c r="G3197" s="2" t="s">
        <v>568</v>
      </c>
      <c r="H3197" s="2" t="s">
        <v>6575</v>
      </c>
      <c r="I3197" s="2" t="s">
        <v>4378</v>
      </c>
      <c r="J3197" s="2" t="s">
        <v>950</v>
      </c>
      <c r="K3197" s="2" t="s">
        <v>4409</v>
      </c>
      <c r="L3197" s="2" t="s">
        <v>4410</v>
      </c>
      <c r="M3197" s="2" t="s">
        <v>159</v>
      </c>
      <c r="N3197" s="2" t="s">
        <v>756</v>
      </c>
      <c r="O3197" s="99">
        <v>1715</v>
      </c>
      <c r="P3197" s="2" t="s">
        <v>11651</v>
      </c>
      <c r="W3197" s="101">
        <v>1</v>
      </c>
      <c r="X3197" s="1">
        <f>IFERROR(IF(H3197="","",IF(O3197=0,0.15,IF(VLOOKUP(O3197,'Source Post 14 Status (6.30.26)'!A:B,2,FALSE)=1,0.15,0.5))),0.5)</f>
        <v>0.5</v>
      </c>
      <c r="Y3197" s="6">
        <f t="shared" si="49"/>
        <v>0</v>
      </c>
    </row>
    <row r="3198" spans="1:25" x14ac:dyDescent="0.3">
      <c r="A3198" t="str">
        <f>IF(B3198=1,COUNTIF($B$2:B3198,1),"")</f>
        <v/>
      </c>
      <c r="B3198" t="str">
        <f>IF(C3198=1,COUNTIF($H$2:H3198,H3198),"")</f>
        <v/>
      </c>
      <c r="C3198">
        <f>IF(G3198=List!$P$1,1,0)</f>
        <v>0</v>
      </c>
      <c r="D3198" s="1" t="str">
        <f>IF(E3198=1,COUNTIF($E$2:E3198,1),"")</f>
        <v/>
      </c>
      <c r="E3198" s="1" t="str">
        <f>IF(H3198=List!$P$2,1,"")</f>
        <v/>
      </c>
      <c r="F3198" s="2" t="s">
        <v>11828</v>
      </c>
      <c r="G3198" s="2" t="s">
        <v>568</v>
      </c>
      <c r="H3198" s="2" t="s">
        <v>6575</v>
      </c>
      <c r="I3198" s="2" t="s">
        <v>4378</v>
      </c>
      <c r="J3198" s="2" t="s">
        <v>950</v>
      </c>
      <c r="K3198" s="2" t="s">
        <v>4409</v>
      </c>
      <c r="L3198" s="2" t="s">
        <v>4410</v>
      </c>
      <c r="M3198" s="2" t="s">
        <v>159</v>
      </c>
      <c r="N3198" s="2" t="s">
        <v>756</v>
      </c>
      <c r="O3198" s="99">
        <v>22474</v>
      </c>
      <c r="P3198" s="2" t="s">
        <v>8334</v>
      </c>
      <c r="Q3198">
        <v>47723</v>
      </c>
      <c r="R3198">
        <v>47005</v>
      </c>
      <c r="S3198">
        <v>91854</v>
      </c>
      <c r="T3198">
        <v>49849</v>
      </c>
      <c r="U3198">
        <v>49011</v>
      </c>
      <c r="V3198" t="s">
        <v>8674</v>
      </c>
      <c r="W3198" s="101">
        <v>46209.495451238428</v>
      </c>
      <c r="X3198" s="1">
        <f>IFERROR(IF(H3198="","",IF(O3198=0,0.15,IF(VLOOKUP(O3198,'Source Post 14 Status (6.30.26)'!A:B,2,FALSE)=1,0.15,0.5))),0.5)</f>
        <v>0.15</v>
      </c>
      <c r="Y3198" s="6">
        <f t="shared" si="49"/>
        <v>14829</v>
      </c>
    </row>
    <row r="3199" spans="1:25" x14ac:dyDescent="0.3">
      <c r="A3199" t="str">
        <f>IF(B3199=1,COUNTIF($B$2:B3199,1),"")</f>
        <v/>
      </c>
      <c r="B3199" t="str">
        <f>IF(C3199=1,COUNTIF($H$2:H3199,H3199),"")</f>
        <v/>
      </c>
      <c r="C3199">
        <f>IF(G3199=List!$P$1,1,0)</f>
        <v>0</v>
      </c>
      <c r="D3199" s="1" t="str">
        <f>IF(E3199=1,COUNTIF($E$2:E3199,1),"")</f>
        <v/>
      </c>
      <c r="E3199" s="1" t="str">
        <f>IF(H3199=List!$P$2,1,"")</f>
        <v/>
      </c>
      <c r="F3199" s="2" t="s">
        <v>11828</v>
      </c>
      <c r="G3199" s="2" t="s">
        <v>568</v>
      </c>
      <c r="H3199" s="2" t="s">
        <v>6575</v>
      </c>
      <c r="I3199" s="2" t="s">
        <v>4378</v>
      </c>
      <c r="J3199" s="2" t="s">
        <v>950</v>
      </c>
      <c r="K3199" s="2" t="s">
        <v>4409</v>
      </c>
      <c r="L3199" s="2" t="s">
        <v>4410</v>
      </c>
      <c r="M3199" s="2" t="s">
        <v>159</v>
      </c>
      <c r="N3199" s="2" t="s">
        <v>756</v>
      </c>
      <c r="O3199" s="99">
        <v>0</v>
      </c>
      <c r="P3199" s="2" t="s">
        <v>8514</v>
      </c>
      <c r="W3199" s="101">
        <v>1</v>
      </c>
      <c r="X3199" s="1">
        <f>IFERROR(IF(H3199="","",IF(O3199=0,0.15,IF(VLOOKUP(O3199,'Source Post 14 Status (6.30.26)'!A:B,2,FALSE)=1,0.15,0.5))),0.5)</f>
        <v>0.15</v>
      </c>
      <c r="Y3199" s="6">
        <f t="shared" si="49"/>
        <v>0</v>
      </c>
    </row>
    <row r="3200" spans="1:25" x14ac:dyDescent="0.3">
      <c r="A3200" t="str">
        <f>IF(B3200=1,COUNTIF($B$2:B3200,1),"")</f>
        <v/>
      </c>
      <c r="B3200" t="str">
        <f>IF(C3200=1,COUNTIF($H$2:H3200,H3200),"")</f>
        <v/>
      </c>
      <c r="C3200">
        <f>IF(G3200=List!$P$1,1,0)</f>
        <v>0</v>
      </c>
      <c r="D3200" s="1" t="str">
        <f>IF(E3200=1,COUNTIF($E$2:E3200,1),"")</f>
        <v/>
      </c>
      <c r="E3200" s="1" t="str">
        <f>IF(H3200=List!$P$2,1,"")</f>
        <v/>
      </c>
      <c r="F3200" s="2" t="s">
        <v>11828</v>
      </c>
      <c r="G3200" s="2" t="s">
        <v>568</v>
      </c>
      <c r="H3200" s="2" t="s">
        <v>6575</v>
      </c>
      <c r="I3200" s="2" t="s">
        <v>4378</v>
      </c>
      <c r="J3200" s="2" t="s">
        <v>950</v>
      </c>
      <c r="K3200" s="2" t="s">
        <v>4409</v>
      </c>
      <c r="L3200" s="2" t="s">
        <v>4410</v>
      </c>
      <c r="M3200" s="2" t="s">
        <v>159</v>
      </c>
      <c r="N3200" s="2" t="s">
        <v>756</v>
      </c>
      <c r="O3200" s="99">
        <v>0</v>
      </c>
      <c r="P3200" s="2" t="s">
        <v>8513</v>
      </c>
      <c r="W3200" s="101">
        <v>1</v>
      </c>
      <c r="X3200" s="1">
        <f>IFERROR(IF(H3200="","",IF(O3200=0,0.15,IF(VLOOKUP(O3200,'Source Post 14 Status (6.30.26)'!A:B,2,FALSE)=1,0.15,0.5))),0.5)</f>
        <v>0.15</v>
      </c>
      <c r="Y3200" s="6">
        <f t="shared" si="49"/>
        <v>0</v>
      </c>
    </row>
    <row r="3201" spans="1:25" x14ac:dyDescent="0.3">
      <c r="A3201" t="str">
        <f>IF(B3201=1,COUNTIF($B$2:B3201,1),"")</f>
        <v/>
      </c>
      <c r="B3201" t="str">
        <f>IF(C3201=1,COUNTIF($H$2:H3201,H3201),"")</f>
        <v/>
      </c>
      <c r="C3201">
        <f>IF(G3201=List!$P$1,1,0)</f>
        <v>0</v>
      </c>
      <c r="D3201" s="1" t="str">
        <f>IF(E3201=1,COUNTIF($E$2:E3201,1),"")</f>
        <v/>
      </c>
      <c r="E3201" s="1" t="str">
        <f>IF(H3201=List!$P$2,1,"")</f>
        <v/>
      </c>
      <c r="F3201" s="2" t="s">
        <v>11828</v>
      </c>
      <c r="G3201" s="2" t="s">
        <v>568</v>
      </c>
      <c r="H3201" s="2" t="s">
        <v>6575</v>
      </c>
      <c r="I3201" s="2" t="s">
        <v>4378</v>
      </c>
      <c r="J3201" s="2" t="s">
        <v>950</v>
      </c>
      <c r="K3201" s="2" t="s">
        <v>4409</v>
      </c>
      <c r="L3201" s="2" t="s">
        <v>4410</v>
      </c>
      <c r="M3201" s="2" t="s">
        <v>159</v>
      </c>
      <c r="N3201" s="2" t="s">
        <v>756</v>
      </c>
      <c r="O3201" s="99">
        <v>8281</v>
      </c>
      <c r="P3201" s="2" t="s">
        <v>7024</v>
      </c>
      <c r="Q3201">
        <v>425500</v>
      </c>
      <c r="R3201">
        <v>425500</v>
      </c>
      <c r="S3201">
        <v>858000</v>
      </c>
      <c r="T3201">
        <v>424000</v>
      </c>
      <c r="U3201">
        <v>352000</v>
      </c>
      <c r="V3201" t="s">
        <v>8674</v>
      </c>
      <c r="W3201" s="101">
        <v>46209.497453356482</v>
      </c>
      <c r="X3201" s="1">
        <f>IFERROR(IF(H3201="","",IF(O3201=0,0.15,IF(VLOOKUP(O3201,'Source Post 14 Status (6.30.26)'!A:B,2,FALSE)=1,0.15,0.5))),0.5)</f>
        <v>0.5</v>
      </c>
      <c r="Y3201" s="6">
        <f t="shared" si="49"/>
        <v>388000</v>
      </c>
    </row>
    <row r="3202" spans="1:25" x14ac:dyDescent="0.3">
      <c r="A3202" t="str">
        <f>IF(B3202=1,COUNTIF($B$2:B3202,1),"")</f>
        <v/>
      </c>
      <c r="B3202" t="str">
        <f>IF(C3202=1,COUNTIF($H$2:H3202,H3202),"")</f>
        <v/>
      </c>
      <c r="C3202">
        <f>IF(G3202=List!$P$1,1,0)</f>
        <v>0</v>
      </c>
      <c r="D3202" s="1" t="str">
        <f>IF(E3202=1,COUNTIF($E$2:E3202,1),"")</f>
        <v/>
      </c>
      <c r="E3202" s="1" t="str">
        <f>IF(H3202=List!$P$2,1,"")</f>
        <v/>
      </c>
      <c r="F3202" s="2" t="s">
        <v>11828</v>
      </c>
      <c r="G3202" s="2" t="s">
        <v>568</v>
      </c>
      <c r="H3202" s="2" t="s">
        <v>6575</v>
      </c>
      <c r="I3202" s="2" t="s">
        <v>4378</v>
      </c>
      <c r="J3202" s="2" t="s">
        <v>950</v>
      </c>
      <c r="K3202" s="2" t="s">
        <v>4409</v>
      </c>
      <c r="L3202" s="2" t="s">
        <v>4410</v>
      </c>
      <c r="M3202" s="2" t="s">
        <v>159</v>
      </c>
      <c r="N3202" s="2" t="s">
        <v>756</v>
      </c>
      <c r="O3202" s="99">
        <v>20595</v>
      </c>
      <c r="P3202" s="2" t="s">
        <v>8141</v>
      </c>
      <c r="Q3202">
        <v>71853</v>
      </c>
      <c r="R3202">
        <v>70816</v>
      </c>
      <c r="S3202">
        <v>143405</v>
      </c>
      <c r="T3202">
        <v>202589</v>
      </c>
      <c r="U3202">
        <v>193440</v>
      </c>
      <c r="V3202" t="s">
        <v>8674</v>
      </c>
      <c r="W3202" s="101">
        <v>46209.493658252315</v>
      </c>
      <c r="X3202" s="1">
        <f>IFERROR(IF(H3202="","",IF(O3202=0,0.15,IF(VLOOKUP(O3202,'Source Post 14 Status (6.30.26)'!A:B,2,FALSE)=1,0.15,0.5))),0.5)</f>
        <v>0.15</v>
      </c>
      <c r="Y3202" s="6">
        <f t="shared" si="49"/>
        <v>59404</v>
      </c>
    </row>
    <row r="3203" spans="1:25" x14ac:dyDescent="0.3">
      <c r="A3203" t="str">
        <f>IF(B3203=1,COUNTIF($B$2:B3203,1),"")</f>
        <v/>
      </c>
      <c r="B3203" t="str">
        <f>IF(C3203=1,COUNTIF($H$2:H3203,H3203),"")</f>
        <v/>
      </c>
      <c r="C3203">
        <f>IF(G3203=List!$P$1,1,0)</f>
        <v>0</v>
      </c>
      <c r="D3203" s="1" t="str">
        <f>IF(E3203=1,COUNTIF($E$2:E3203,1),"")</f>
        <v/>
      </c>
      <c r="E3203" s="1" t="str">
        <f>IF(H3203=List!$P$2,1,"")</f>
        <v/>
      </c>
      <c r="F3203" s="2" t="s">
        <v>11828</v>
      </c>
      <c r="G3203" s="2" t="s">
        <v>568</v>
      </c>
      <c r="H3203" s="2" t="s">
        <v>6575</v>
      </c>
      <c r="I3203" s="2" t="s">
        <v>4378</v>
      </c>
      <c r="J3203" s="2" t="s">
        <v>950</v>
      </c>
      <c r="K3203" s="2" t="s">
        <v>4409</v>
      </c>
      <c r="L3203" s="2" t="s">
        <v>4410</v>
      </c>
      <c r="M3203" s="2" t="s">
        <v>159</v>
      </c>
      <c r="N3203" s="2" t="s">
        <v>756</v>
      </c>
      <c r="O3203" s="99">
        <v>0</v>
      </c>
      <c r="P3203" s="2" t="s">
        <v>8512</v>
      </c>
      <c r="R3203">
        <v>0</v>
      </c>
      <c r="S3203">
        <v>30000</v>
      </c>
      <c r="V3203" t="s">
        <v>8674</v>
      </c>
      <c r="W3203" s="101">
        <v>46209.508728090281</v>
      </c>
      <c r="X3203" s="1">
        <f>IFERROR(IF(H3203="","",IF(O3203=0,0.15,IF(VLOOKUP(O3203,'Source Post 14 Status (6.30.26)'!A:B,2,FALSE)=1,0.15,0.5))),0.5)</f>
        <v>0.15</v>
      </c>
      <c r="Y3203" s="6">
        <f t="shared" ref="Y3203:Y3266" si="50">IF(H3203="","",ROUND(MIN((T3203+U3203)*X3203,T3203),0))</f>
        <v>0</v>
      </c>
    </row>
    <row r="3204" spans="1:25" x14ac:dyDescent="0.3">
      <c r="A3204" t="str">
        <f>IF(B3204=1,COUNTIF($B$2:B3204,1),"")</f>
        <v/>
      </c>
      <c r="B3204" t="str">
        <f>IF(C3204=1,COUNTIF($H$2:H3204,H3204),"")</f>
        <v/>
      </c>
      <c r="C3204">
        <f>IF(G3204=List!$P$1,1,0)</f>
        <v>0</v>
      </c>
      <c r="D3204" s="1" t="str">
        <f>IF(E3204=1,COUNTIF($E$2:E3204,1),"")</f>
        <v/>
      </c>
      <c r="E3204" s="1" t="str">
        <f>IF(H3204=List!$P$2,1,"")</f>
        <v/>
      </c>
      <c r="F3204" s="2" t="s">
        <v>11828</v>
      </c>
      <c r="G3204" s="2" t="s">
        <v>568</v>
      </c>
      <c r="H3204" s="2" t="s">
        <v>6575</v>
      </c>
      <c r="I3204" s="2" t="s">
        <v>4378</v>
      </c>
      <c r="J3204" s="2" t="s">
        <v>950</v>
      </c>
      <c r="K3204" s="2" t="s">
        <v>4409</v>
      </c>
      <c r="L3204" s="2" t="s">
        <v>4410</v>
      </c>
      <c r="M3204" s="2" t="s">
        <v>159</v>
      </c>
      <c r="N3204" s="2" t="s">
        <v>756</v>
      </c>
      <c r="O3204" s="99">
        <v>1716</v>
      </c>
      <c r="P3204" s="2" t="s">
        <v>11652</v>
      </c>
      <c r="W3204" s="101">
        <v>1</v>
      </c>
      <c r="X3204" s="1">
        <f>IFERROR(IF(H3204="","",IF(O3204=0,0.15,IF(VLOOKUP(O3204,'Source Post 14 Status (6.30.26)'!A:B,2,FALSE)=1,0.15,0.5))),0.5)</f>
        <v>0.5</v>
      </c>
      <c r="Y3204" s="6">
        <f t="shared" si="50"/>
        <v>0</v>
      </c>
    </row>
    <row r="3205" spans="1:25" x14ac:dyDescent="0.3">
      <c r="A3205" t="str">
        <f>IF(B3205=1,COUNTIF($B$2:B3205,1),"")</f>
        <v/>
      </c>
      <c r="B3205" t="str">
        <f>IF(C3205=1,COUNTIF($H$2:H3205,H3205),"")</f>
        <v/>
      </c>
      <c r="C3205">
        <f>IF(G3205=List!$P$1,1,0)</f>
        <v>0</v>
      </c>
      <c r="D3205" s="1" t="str">
        <f>IF(E3205=1,COUNTIF($E$2:E3205,1),"")</f>
        <v/>
      </c>
      <c r="E3205" s="1" t="str">
        <f>IF(H3205=List!$P$2,1,"")</f>
        <v/>
      </c>
      <c r="F3205" s="2" t="s">
        <v>11828</v>
      </c>
      <c r="G3205" s="2" t="s">
        <v>569</v>
      </c>
      <c r="H3205" s="2" t="s">
        <v>6569</v>
      </c>
      <c r="I3205" s="2" t="s">
        <v>4378</v>
      </c>
      <c r="J3205" s="2" t="s">
        <v>960</v>
      </c>
      <c r="K3205" s="2" t="s">
        <v>4411</v>
      </c>
      <c r="L3205" s="2" t="s">
        <v>4412</v>
      </c>
      <c r="M3205" s="2" t="s">
        <v>167</v>
      </c>
      <c r="N3205" s="2" t="s">
        <v>779</v>
      </c>
      <c r="O3205" s="99">
        <v>10938</v>
      </c>
      <c r="P3205" s="2" t="s">
        <v>7197</v>
      </c>
      <c r="Q3205">
        <v>42063</v>
      </c>
      <c r="R3205">
        <v>41725</v>
      </c>
      <c r="S3205">
        <v>82438</v>
      </c>
      <c r="T3205">
        <v>40713</v>
      </c>
      <c r="U3205">
        <v>40375</v>
      </c>
      <c r="V3205" t="s">
        <v>8675</v>
      </c>
      <c r="W3205" s="101">
        <v>46191.522879745367</v>
      </c>
      <c r="X3205" s="1">
        <f>IFERROR(IF(H3205="","",IF(O3205=0,0.15,IF(VLOOKUP(O3205,'Source Post 14 Status (6.30.26)'!A:B,2,FALSE)=1,0.15,0.5))),0.5)</f>
        <v>0.15</v>
      </c>
      <c r="Y3205" s="6">
        <f t="shared" si="50"/>
        <v>12163</v>
      </c>
    </row>
    <row r="3206" spans="1:25" x14ac:dyDescent="0.3">
      <c r="A3206" t="str">
        <f>IF(B3206=1,COUNTIF($B$2:B3206,1),"")</f>
        <v/>
      </c>
      <c r="B3206" t="str">
        <f>IF(C3206=1,COUNTIF($H$2:H3206,H3206),"")</f>
        <v/>
      </c>
      <c r="C3206">
        <f>IF(G3206=List!$P$1,1,0)</f>
        <v>0</v>
      </c>
      <c r="D3206" s="1" t="str">
        <f>IF(E3206=1,COUNTIF($E$2:E3206,1),"")</f>
        <v/>
      </c>
      <c r="E3206" s="1" t="str">
        <f>IF(H3206=List!$P$2,1,"")</f>
        <v/>
      </c>
      <c r="F3206" s="2" t="s">
        <v>11828</v>
      </c>
      <c r="G3206" s="2" t="s">
        <v>569</v>
      </c>
      <c r="H3206" s="2" t="s">
        <v>6569</v>
      </c>
      <c r="I3206" s="2" t="s">
        <v>4378</v>
      </c>
      <c r="J3206" s="2" t="s">
        <v>960</v>
      </c>
      <c r="K3206" s="2" t="s">
        <v>4411</v>
      </c>
      <c r="L3206" s="2" t="s">
        <v>4412</v>
      </c>
      <c r="M3206" s="2" t="s">
        <v>167</v>
      </c>
      <c r="N3206" s="2" t="s">
        <v>779</v>
      </c>
      <c r="O3206" s="99">
        <v>0</v>
      </c>
      <c r="P3206" s="2" t="s">
        <v>8513</v>
      </c>
      <c r="Q3206">
        <v>3000</v>
      </c>
      <c r="S3206">
        <v>3000</v>
      </c>
      <c r="T3206">
        <v>3000</v>
      </c>
      <c r="V3206" t="s">
        <v>8675</v>
      </c>
      <c r="W3206" s="101">
        <v>46191.524100543982</v>
      </c>
      <c r="X3206" s="1">
        <f>IFERROR(IF(H3206="","",IF(O3206=0,0.15,IF(VLOOKUP(O3206,'Source Post 14 Status (6.30.26)'!A:B,2,FALSE)=1,0.15,0.5))),0.5)</f>
        <v>0.15</v>
      </c>
      <c r="Y3206" s="6">
        <f t="shared" si="50"/>
        <v>450</v>
      </c>
    </row>
    <row r="3207" spans="1:25" x14ac:dyDescent="0.3">
      <c r="A3207" t="str">
        <f>IF(B3207=1,COUNTIF($B$2:B3207,1),"")</f>
        <v/>
      </c>
      <c r="B3207" t="str">
        <f>IF(C3207=1,COUNTIF($H$2:H3207,H3207),"")</f>
        <v/>
      </c>
      <c r="C3207">
        <f>IF(G3207=List!$P$1,1,0)</f>
        <v>0</v>
      </c>
      <c r="D3207" s="1" t="str">
        <f>IF(E3207=1,COUNTIF($E$2:E3207,1),"")</f>
        <v/>
      </c>
      <c r="E3207" s="1" t="str">
        <f>IF(H3207=List!$P$2,1,"")</f>
        <v/>
      </c>
      <c r="F3207" s="2" t="s">
        <v>11828</v>
      </c>
      <c r="G3207" s="2" t="s">
        <v>570</v>
      </c>
      <c r="H3207" s="2" t="s">
        <v>6570</v>
      </c>
      <c r="I3207" s="2" t="s">
        <v>4378</v>
      </c>
      <c r="J3207" s="2" t="s">
        <v>960</v>
      </c>
      <c r="K3207" s="2" t="s">
        <v>4414</v>
      </c>
      <c r="L3207" s="2" t="s">
        <v>4415</v>
      </c>
      <c r="M3207" s="2" t="s">
        <v>167</v>
      </c>
      <c r="N3207" s="2" t="s">
        <v>779</v>
      </c>
      <c r="O3207" s="99">
        <v>469</v>
      </c>
      <c r="P3207" s="2" t="s">
        <v>6842</v>
      </c>
      <c r="Q3207">
        <v>82000</v>
      </c>
      <c r="R3207">
        <v>82000</v>
      </c>
      <c r="S3207">
        <v>164000</v>
      </c>
      <c r="T3207">
        <v>82000</v>
      </c>
      <c r="V3207" t="s">
        <v>8676</v>
      </c>
      <c r="W3207" s="101">
        <v>46200.479557060185</v>
      </c>
      <c r="X3207" s="1">
        <f>IFERROR(IF(H3207="","",IF(O3207=0,0.15,IF(VLOOKUP(O3207,'Source Post 14 Status (6.30.26)'!A:B,2,FALSE)=1,0.15,0.5))),0.5)</f>
        <v>0.5</v>
      </c>
      <c r="Y3207" s="6">
        <f t="shared" si="50"/>
        <v>41000</v>
      </c>
    </row>
    <row r="3208" spans="1:25" x14ac:dyDescent="0.3">
      <c r="A3208" t="str">
        <f>IF(B3208=1,COUNTIF($B$2:B3208,1),"")</f>
        <v/>
      </c>
      <c r="B3208" t="str">
        <f>IF(C3208=1,COUNTIF($H$2:H3208,H3208),"")</f>
        <v/>
      </c>
      <c r="C3208">
        <f>IF(G3208=List!$P$1,1,0)</f>
        <v>0</v>
      </c>
      <c r="D3208" s="1" t="str">
        <f>IF(E3208=1,COUNTIF($E$2:E3208,1),"")</f>
        <v/>
      </c>
      <c r="E3208" s="1" t="str">
        <f>IF(H3208=List!$P$2,1,"")</f>
        <v/>
      </c>
      <c r="F3208" s="2" t="s">
        <v>11828</v>
      </c>
      <c r="G3208" s="2" t="s">
        <v>570</v>
      </c>
      <c r="H3208" s="2" t="s">
        <v>6570</v>
      </c>
      <c r="I3208" s="2" t="s">
        <v>4378</v>
      </c>
      <c r="J3208" s="2" t="s">
        <v>960</v>
      </c>
      <c r="K3208" s="2" t="s">
        <v>4414</v>
      </c>
      <c r="L3208" s="2" t="s">
        <v>4415</v>
      </c>
      <c r="M3208" s="2" t="s">
        <v>167</v>
      </c>
      <c r="N3208" s="2" t="s">
        <v>779</v>
      </c>
      <c r="O3208" s="99">
        <v>0</v>
      </c>
      <c r="P3208" s="2" t="s">
        <v>8513</v>
      </c>
      <c r="Q3208">
        <v>1000</v>
      </c>
      <c r="R3208">
        <v>0</v>
      </c>
      <c r="S3208">
        <v>1000</v>
      </c>
      <c r="T3208">
        <v>1000</v>
      </c>
      <c r="U3208">
        <v>0</v>
      </c>
      <c r="V3208" t="s">
        <v>8676</v>
      </c>
      <c r="W3208" s="101">
        <v>46200.478532789355</v>
      </c>
      <c r="X3208" s="1">
        <f>IFERROR(IF(H3208="","",IF(O3208=0,0.15,IF(VLOOKUP(O3208,'Source Post 14 Status (6.30.26)'!A:B,2,FALSE)=1,0.15,0.5))),0.5)</f>
        <v>0.15</v>
      </c>
      <c r="Y3208" s="6">
        <f t="shared" si="50"/>
        <v>150</v>
      </c>
    </row>
    <row r="3209" spans="1:25" x14ac:dyDescent="0.3">
      <c r="A3209" t="str">
        <f>IF(B3209=1,COUNTIF($B$2:B3209,1),"")</f>
        <v/>
      </c>
      <c r="B3209" t="str">
        <f>IF(C3209=1,COUNTIF($H$2:H3209,H3209),"")</f>
        <v/>
      </c>
      <c r="C3209">
        <f>IF(G3209=List!$P$1,1,0)</f>
        <v>0</v>
      </c>
      <c r="D3209" s="1" t="str">
        <f>IF(E3209=1,COUNTIF($E$2:E3209,1),"")</f>
        <v/>
      </c>
      <c r="E3209" s="1" t="str">
        <f>IF(H3209=List!$P$2,1,"")</f>
        <v/>
      </c>
      <c r="F3209" s="2" t="s">
        <v>11828</v>
      </c>
      <c r="G3209" s="2" t="s">
        <v>570</v>
      </c>
      <c r="H3209" s="2" t="s">
        <v>6570</v>
      </c>
      <c r="I3209" s="2" t="s">
        <v>4378</v>
      </c>
      <c r="J3209" s="2" t="s">
        <v>960</v>
      </c>
      <c r="K3209" s="2" t="s">
        <v>4414</v>
      </c>
      <c r="L3209" s="2" t="s">
        <v>4415</v>
      </c>
      <c r="M3209" s="2" t="s">
        <v>167</v>
      </c>
      <c r="N3209" s="2" t="s">
        <v>779</v>
      </c>
      <c r="O3209" s="99">
        <v>0</v>
      </c>
      <c r="P3209" s="2" t="s">
        <v>8514</v>
      </c>
      <c r="W3209" s="101">
        <v>1</v>
      </c>
      <c r="X3209" s="1">
        <f>IFERROR(IF(H3209="","",IF(O3209=0,0.15,IF(VLOOKUP(O3209,'Source Post 14 Status (6.30.26)'!A:B,2,FALSE)=1,0.15,0.5))),0.5)</f>
        <v>0.15</v>
      </c>
      <c r="Y3209" s="6">
        <f t="shared" si="50"/>
        <v>0</v>
      </c>
    </row>
    <row r="3210" spans="1:25" x14ac:dyDescent="0.3">
      <c r="A3210" t="str">
        <f>IF(B3210=1,COUNTIF($B$2:B3210,1),"")</f>
        <v/>
      </c>
      <c r="B3210" t="str">
        <f>IF(C3210=1,COUNTIF($H$2:H3210,H3210),"")</f>
        <v/>
      </c>
      <c r="C3210">
        <f>IF(G3210=List!$P$1,1,0)</f>
        <v>0</v>
      </c>
      <c r="D3210" s="1" t="str">
        <f>IF(E3210=1,COUNTIF($E$2:E3210,1),"")</f>
        <v/>
      </c>
      <c r="E3210" s="1" t="str">
        <f>IF(H3210=List!$P$2,1,"")</f>
        <v/>
      </c>
      <c r="F3210" s="2" t="s">
        <v>11828</v>
      </c>
      <c r="G3210" s="2" t="s">
        <v>571</v>
      </c>
      <c r="H3210" s="2" t="s">
        <v>6571</v>
      </c>
      <c r="I3210" s="2" t="s">
        <v>4378</v>
      </c>
      <c r="J3210" s="2" t="s">
        <v>960</v>
      </c>
      <c r="K3210" s="2" t="s">
        <v>4417</v>
      </c>
      <c r="L3210" s="2" t="s">
        <v>4418</v>
      </c>
      <c r="M3210" s="2" t="s">
        <v>159</v>
      </c>
      <c r="N3210" s="2" t="s">
        <v>756</v>
      </c>
      <c r="O3210" s="99">
        <v>0</v>
      </c>
      <c r="P3210" s="2" t="s">
        <v>8513</v>
      </c>
      <c r="Q3210">
        <v>0</v>
      </c>
      <c r="R3210">
        <v>1675</v>
      </c>
      <c r="S3210">
        <v>1675</v>
      </c>
      <c r="T3210">
        <v>0</v>
      </c>
      <c r="U3210">
        <v>1675</v>
      </c>
      <c r="V3210" t="s">
        <v>8677</v>
      </c>
      <c r="W3210" s="101">
        <v>46200.444831712965</v>
      </c>
      <c r="X3210" s="1">
        <f>IFERROR(IF(H3210="","",IF(O3210=0,0.15,IF(VLOOKUP(O3210,'Source Post 14 Status (6.30.26)'!A:B,2,FALSE)=1,0.15,0.5))),0.5)</f>
        <v>0.15</v>
      </c>
      <c r="Y3210" s="6">
        <f t="shared" si="50"/>
        <v>0</v>
      </c>
    </row>
    <row r="3211" spans="1:25" x14ac:dyDescent="0.3">
      <c r="A3211" t="str">
        <f>IF(B3211=1,COUNTIF($B$2:B3211,1),"")</f>
        <v/>
      </c>
      <c r="B3211" t="str">
        <f>IF(C3211=1,COUNTIF($H$2:H3211,H3211),"")</f>
        <v/>
      </c>
      <c r="C3211">
        <f>IF(G3211=List!$P$1,1,0)</f>
        <v>0</v>
      </c>
      <c r="D3211" s="1" t="str">
        <f>IF(E3211=1,COUNTIF($E$2:E3211,1),"")</f>
        <v/>
      </c>
      <c r="E3211" s="1" t="str">
        <f>IF(H3211=List!$P$2,1,"")</f>
        <v/>
      </c>
      <c r="F3211" s="2" t="s">
        <v>11828</v>
      </c>
      <c r="G3211" s="2" t="s">
        <v>571</v>
      </c>
      <c r="H3211" s="2" t="s">
        <v>6571</v>
      </c>
      <c r="I3211" s="2" t="s">
        <v>4378</v>
      </c>
      <c r="J3211" s="2" t="s">
        <v>960</v>
      </c>
      <c r="K3211" s="2" t="s">
        <v>4417</v>
      </c>
      <c r="L3211" s="2" t="s">
        <v>4418</v>
      </c>
      <c r="M3211" s="2" t="s">
        <v>159</v>
      </c>
      <c r="N3211" s="2" t="s">
        <v>756</v>
      </c>
      <c r="O3211" s="99">
        <v>0</v>
      </c>
      <c r="P3211" s="2" t="s">
        <v>8514</v>
      </c>
      <c r="W3211" s="101">
        <v>1</v>
      </c>
      <c r="X3211" s="1">
        <f>IFERROR(IF(H3211="","",IF(O3211=0,0.15,IF(VLOOKUP(O3211,'Source Post 14 Status (6.30.26)'!A:B,2,FALSE)=1,0.15,0.5))),0.5)</f>
        <v>0.15</v>
      </c>
      <c r="Y3211" s="6">
        <f t="shared" si="50"/>
        <v>0</v>
      </c>
    </row>
    <row r="3212" spans="1:25" x14ac:dyDescent="0.3">
      <c r="A3212" t="str">
        <f>IF(B3212=1,COUNTIF($B$2:B3212,1),"")</f>
        <v/>
      </c>
      <c r="B3212" t="str">
        <f>IF(C3212=1,COUNTIF($H$2:H3212,H3212),"")</f>
        <v/>
      </c>
      <c r="C3212">
        <f>IF(G3212=List!$P$1,1,0)</f>
        <v>0</v>
      </c>
      <c r="D3212" s="1" t="str">
        <f>IF(E3212=1,COUNTIF($E$2:E3212,1),"")</f>
        <v/>
      </c>
      <c r="E3212" s="1" t="str">
        <f>IF(H3212=List!$P$2,1,"")</f>
        <v/>
      </c>
      <c r="F3212" s="2" t="s">
        <v>11828</v>
      </c>
      <c r="G3212" s="2" t="s">
        <v>571</v>
      </c>
      <c r="H3212" s="2" t="s">
        <v>6571</v>
      </c>
      <c r="I3212" s="2" t="s">
        <v>4378</v>
      </c>
      <c r="J3212" s="2" t="s">
        <v>960</v>
      </c>
      <c r="K3212" s="2" t="s">
        <v>4417</v>
      </c>
      <c r="L3212" s="2" t="s">
        <v>4418</v>
      </c>
      <c r="M3212" s="2" t="s">
        <v>159</v>
      </c>
      <c r="N3212" s="2" t="s">
        <v>756</v>
      </c>
      <c r="O3212" s="99">
        <v>15729</v>
      </c>
      <c r="P3212" s="2" t="s">
        <v>7469</v>
      </c>
      <c r="Q3212">
        <v>74500</v>
      </c>
      <c r="R3212">
        <v>74500</v>
      </c>
      <c r="S3212">
        <v>151000</v>
      </c>
      <c r="T3212">
        <v>76000</v>
      </c>
      <c r="U3212">
        <v>76000</v>
      </c>
      <c r="V3212" t="s">
        <v>8677</v>
      </c>
      <c r="W3212" s="101">
        <v>46200.440305474534</v>
      </c>
      <c r="X3212" s="1">
        <f>IFERROR(IF(H3212="","",IF(O3212=0,0.15,IF(VLOOKUP(O3212,'Source Post 14 Status (6.30.26)'!A:B,2,FALSE)=1,0.15,0.5))),0.5)</f>
        <v>0.15</v>
      </c>
      <c r="Y3212" s="6">
        <f t="shared" si="50"/>
        <v>22800</v>
      </c>
    </row>
    <row r="3213" spans="1:25" x14ac:dyDescent="0.3">
      <c r="A3213" t="str">
        <f>IF(B3213=1,COUNTIF($B$2:B3213,1),"")</f>
        <v/>
      </c>
      <c r="B3213" t="str">
        <f>IF(C3213=1,COUNTIF($H$2:H3213,H3213),"")</f>
        <v/>
      </c>
      <c r="C3213">
        <f>IF(G3213=List!$P$1,1,0)</f>
        <v>0</v>
      </c>
      <c r="D3213" s="1" t="str">
        <f>IF(E3213=1,COUNTIF($E$2:E3213,1),"")</f>
        <v/>
      </c>
      <c r="E3213" s="1" t="str">
        <f>IF(H3213=List!$P$2,1,"")</f>
        <v/>
      </c>
      <c r="F3213" s="2" t="s">
        <v>11828</v>
      </c>
      <c r="G3213" s="2" t="s">
        <v>572</v>
      </c>
      <c r="H3213" s="2" t="s">
        <v>6577</v>
      </c>
      <c r="I3213" s="2" t="s">
        <v>4428</v>
      </c>
      <c r="J3213" s="2" t="s">
        <v>950</v>
      </c>
      <c r="K3213" s="2" t="s">
        <v>4435</v>
      </c>
      <c r="L3213" s="2" t="s">
        <v>4436</v>
      </c>
      <c r="M3213" s="2" t="s">
        <v>159</v>
      </c>
      <c r="N3213" s="2" t="s">
        <v>756</v>
      </c>
      <c r="O3213" s="99">
        <v>0</v>
      </c>
      <c r="P3213" s="2" t="s">
        <v>8513</v>
      </c>
      <c r="W3213" s="101">
        <v>1</v>
      </c>
      <c r="X3213" s="1">
        <f>IFERROR(IF(H3213="","",IF(O3213=0,0.15,IF(VLOOKUP(O3213,'Source Post 14 Status (6.30.26)'!A:B,2,FALSE)=1,0.15,0.5))),0.5)</f>
        <v>0.15</v>
      </c>
      <c r="Y3213" s="6">
        <f t="shared" si="50"/>
        <v>0</v>
      </c>
    </row>
    <row r="3214" spans="1:25" x14ac:dyDescent="0.3">
      <c r="A3214" t="str">
        <f>IF(B3214=1,COUNTIF($B$2:B3214,1),"")</f>
        <v/>
      </c>
      <c r="B3214" t="str">
        <f>IF(C3214=1,COUNTIF($H$2:H3214,H3214),"")</f>
        <v/>
      </c>
      <c r="C3214">
        <f>IF(G3214=List!$P$1,1,0)</f>
        <v>0</v>
      </c>
      <c r="D3214" s="1" t="str">
        <f>IF(E3214=1,COUNTIF($E$2:E3214,1),"")</f>
        <v/>
      </c>
      <c r="E3214" s="1" t="str">
        <f>IF(H3214=List!$P$2,1,"")</f>
        <v/>
      </c>
      <c r="F3214" s="2" t="s">
        <v>11828</v>
      </c>
      <c r="G3214" s="2" t="s">
        <v>572</v>
      </c>
      <c r="H3214" s="2" t="s">
        <v>6577</v>
      </c>
      <c r="I3214" s="2" t="s">
        <v>4428</v>
      </c>
      <c r="J3214" s="2" t="s">
        <v>950</v>
      </c>
      <c r="K3214" s="2" t="s">
        <v>4435</v>
      </c>
      <c r="L3214" s="2" t="s">
        <v>4436</v>
      </c>
      <c r="M3214" s="2" t="s">
        <v>159</v>
      </c>
      <c r="N3214" s="2" t="s">
        <v>756</v>
      </c>
      <c r="O3214" s="99">
        <v>15351</v>
      </c>
      <c r="P3214" s="2" t="s">
        <v>7459</v>
      </c>
      <c r="Q3214">
        <v>341000</v>
      </c>
      <c r="R3214">
        <v>341000</v>
      </c>
      <c r="S3214">
        <v>684000</v>
      </c>
      <c r="T3214">
        <v>342500</v>
      </c>
      <c r="U3214">
        <v>342500</v>
      </c>
      <c r="V3214" t="s">
        <v>8678</v>
      </c>
      <c r="W3214" s="101">
        <v>46202.622029548613</v>
      </c>
      <c r="X3214" s="1">
        <f>IFERROR(IF(H3214="","",IF(O3214=0,0.15,IF(VLOOKUP(O3214,'Source Post 14 Status (6.30.26)'!A:B,2,FALSE)=1,0.15,0.5))),0.5)</f>
        <v>0.15</v>
      </c>
      <c r="Y3214" s="6">
        <f t="shared" si="50"/>
        <v>102750</v>
      </c>
    </row>
    <row r="3215" spans="1:25" x14ac:dyDescent="0.3">
      <c r="A3215" t="str">
        <f>IF(B3215=1,COUNTIF($B$2:B3215,1),"")</f>
        <v/>
      </c>
      <c r="B3215" t="str">
        <f>IF(C3215=1,COUNTIF($H$2:H3215,H3215),"")</f>
        <v/>
      </c>
      <c r="C3215">
        <f>IF(G3215=List!$P$1,1,0)</f>
        <v>0</v>
      </c>
      <c r="D3215" s="1" t="str">
        <f>IF(E3215=1,COUNTIF($E$2:E3215,1),"")</f>
        <v/>
      </c>
      <c r="E3215" s="1" t="str">
        <f>IF(H3215=List!$P$2,1,"")</f>
        <v/>
      </c>
      <c r="F3215" s="2" t="s">
        <v>11828</v>
      </c>
      <c r="G3215" s="2" t="s">
        <v>572</v>
      </c>
      <c r="H3215" s="2" t="s">
        <v>6577</v>
      </c>
      <c r="I3215" s="2" t="s">
        <v>4428</v>
      </c>
      <c r="J3215" s="2" t="s">
        <v>950</v>
      </c>
      <c r="K3215" s="2" t="s">
        <v>4435</v>
      </c>
      <c r="L3215" s="2" t="s">
        <v>4436</v>
      </c>
      <c r="M3215" s="2" t="s">
        <v>159</v>
      </c>
      <c r="N3215" s="2" t="s">
        <v>756</v>
      </c>
      <c r="O3215" s="99">
        <v>0</v>
      </c>
      <c r="P3215" s="2" t="s">
        <v>8512</v>
      </c>
      <c r="R3215">
        <v>10000</v>
      </c>
      <c r="S3215">
        <v>10000</v>
      </c>
      <c r="V3215" t="s">
        <v>8678</v>
      </c>
      <c r="W3215" s="101">
        <v>46202.665010532408</v>
      </c>
      <c r="X3215" s="1">
        <f>IFERROR(IF(H3215="","",IF(O3215=0,0.15,IF(VLOOKUP(O3215,'Source Post 14 Status (6.30.26)'!A:B,2,FALSE)=1,0.15,0.5))),0.5)</f>
        <v>0.15</v>
      </c>
      <c r="Y3215" s="6">
        <f t="shared" si="50"/>
        <v>0</v>
      </c>
    </row>
    <row r="3216" spans="1:25" x14ac:dyDescent="0.3">
      <c r="A3216" t="str">
        <f>IF(B3216=1,COUNTIF($B$2:B3216,1),"")</f>
        <v/>
      </c>
      <c r="B3216" t="str">
        <f>IF(C3216=1,COUNTIF($H$2:H3216,H3216),"")</f>
        <v/>
      </c>
      <c r="C3216">
        <f>IF(G3216=List!$P$1,1,0)</f>
        <v>0</v>
      </c>
      <c r="D3216" s="1" t="str">
        <f>IF(E3216=1,COUNTIF($E$2:E3216,1),"")</f>
        <v/>
      </c>
      <c r="E3216" s="1" t="str">
        <f>IF(H3216=List!$P$2,1,"")</f>
        <v/>
      </c>
      <c r="F3216" s="2" t="s">
        <v>11828</v>
      </c>
      <c r="G3216" s="2" t="s">
        <v>572</v>
      </c>
      <c r="H3216" s="2" t="s">
        <v>6577</v>
      </c>
      <c r="I3216" s="2" t="s">
        <v>4428</v>
      </c>
      <c r="J3216" s="2" t="s">
        <v>950</v>
      </c>
      <c r="K3216" s="2" t="s">
        <v>4435</v>
      </c>
      <c r="L3216" s="2" t="s">
        <v>4436</v>
      </c>
      <c r="M3216" s="2" t="s">
        <v>159</v>
      </c>
      <c r="N3216" s="2" t="s">
        <v>756</v>
      </c>
      <c r="O3216" s="99">
        <v>18029</v>
      </c>
      <c r="P3216" s="2" t="s">
        <v>7724</v>
      </c>
      <c r="Q3216">
        <v>266500</v>
      </c>
      <c r="R3216">
        <v>266500</v>
      </c>
      <c r="S3216">
        <v>535000</v>
      </c>
      <c r="T3216">
        <v>267500</v>
      </c>
      <c r="U3216">
        <v>267500</v>
      </c>
      <c r="V3216" t="s">
        <v>8678</v>
      </c>
      <c r="W3216" s="101">
        <v>46202.627290659722</v>
      </c>
      <c r="X3216" s="1">
        <f>IFERROR(IF(H3216="","",IF(O3216=0,0.15,IF(VLOOKUP(O3216,'Source Post 14 Status (6.30.26)'!A:B,2,FALSE)=1,0.15,0.5))),0.5)</f>
        <v>0.15</v>
      </c>
      <c r="Y3216" s="6">
        <f t="shared" si="50"/>
        <v>80250</v>
      </c>
    </row>
    <row r="3217" spans="1:25" x14ac:dyDescent="0.3">
      <c r="A3217" t="str">
        <f>IF(B3217=1,COUNTIF($B$2:B3217,1),"")</f>
        <v/>
      </c>
      <c r="B3217" t="str">
        <f>IF(C3217=1,COUNTIF($H$2:H3217,H3217),"")</f>
        <v/>
      </c>
      <c r="C3217">
        <f>IF(G3217=List!$P$1,1,0)</f>
        <v>0</v>
      </c>
      <c r="D3217" s="1" t="str">
        <f>IF(E3217=1,COUNTIF($E$2:E3217,1),"")</f>
        <v/>
      </c>
      <c r="E3217" s="1" t="str">
        <f>IF(H3217=List!$P$2,1,"")</f>
        <v/>
      </c>
      <c r="F3217" s="2" t="s">
        <v>11828</v>
      </c>
      <c r="G3217" s="2" t="s">
        <v>572</v>
      </c>
      <c r="H3217" s="2" t="s">
        <v>6577</v>
      </c>
      <c r="I3217" s="2" t="s">
        <v>4428</v>
      </c>
      <c r="J3217" s="2" t="s">
        <v>950</v>
      </c>
      <c r="K3217" s="2" t="s">
        <v>4435</v>
      </c>
      <c r="L3217" s="2" t="s">
        <v>4436</v>
      </c>
      <c r="M3217" s="2" t="s">
        <v>159</v>
      </c>
      <c r="N3217" s="2" t="s">
        <v>756</v>
      </c>
      <c r="O3217" s="99">
        <v>0</v>
      </c>
      <c r="P3217" s="2" t="s">
        <v>8514</v>
      </c>
      <c r="W3217" s="101">
        <v>1</v>
      </c>
      <c r="X3217" s="1">
        <f>IFERROR(IF(H3217="","",IF(O3217=0,0.15,IF(VLOOKUP(O3217,'Source Post 14 Status (6.30.26)'!A:B,2,FALSE)=1,0.15,0.5))),0.5)</f>
        <v>0.15</v>
      </c>
      <c r="Y3217" s="6">
        <f t="shared" si="50"/>
        <v>0</v>
      </c>
    </row>
    <row r="3218" spans="1:25" x14ac:dyDescent="0.3">
      <c r="A3218" t="str">
        <f>IF(B3218=1,COUNTIF($B$2:B3218,1),"")</f>
        <v/>
      </c>
      <c r="B3218" t="str">
        <f>IF(C3218=1,COUNTIF($H$2:H3218,H3218),"")</f>
        <v/>
      </c>
      <c r="C3218">
        <f>IF(G3218=List!$P$1,1,0)</f>
        <v>0</v>
      </c>
      <c r="D3218" s="1" t="str">
        <f>IF(E3218=1,COUNTIF($E$2:E3218,1),"")</f>
        <v/>
      </c>
      <c r="E3218" s="1" t="str">
        <f>IF(H3218=List!$P$2,1,"")</f>
        <v/>
      </c>
      <c r="F3218" s="2" t="s">
        <v>11828</v>
      </c>
      <c r="G3218" s="2" t="s">
        <v>572</v>
      </c>
      <c r="H3218" s="2" t="s">
        <v>6577</v>
      </c>
      <c r="I3218" s="2" t="s">
        <v>4428</v>
      </c>
      <c r="J3218" s="2" t="s">
        <v>950</v>
      </c>
      <c r="K3218" s="2" t="s">
        <v>4435</v>
      </c>
      <c r="L3218" s="2" t="s">
        <v>4436</v>
      </c>
      <c r="M3218" s="2" t="s">
        <v>159</v>
      </c>
      <c r="N3218" s="2" t="s">
        <v>756</v>
      </c>
      <c r="O3218" s="99">
        <v>22325</v>
      </c>
      <c r="P3218" s="2" t="s">
        <v>8307</v>
      </c>
      <c r="Q3218">
        <v>227500</v>
      </c>
      <c r="R3218">
        <v>227500</v>
      </c>
      <c r="S3218">
        <v>453000</v>
      </c>
      <c r="T3218">
        <v>348500</v>
      </c>
      <c r="U3218">
        <v>348500</v>
      </c>
      <c r="V3218" t="s">
        <v>8678</v>
      </c>
      <c r="W3218" s="101">
        <v>46202.635357094907</v>
      </c>
      <c r="X3218" s="1">
        <f>IFERROR(IF(H3218="","",IF(O3218=0,0.15,IF(VLOOKUP(O3218,'Source Post 14 Status (6.30.26)'!A:B,2,FALSE)=1,0.15,0.5))),0.5)</f>
        <v>0.15</v>
      </c>
      <c r="Y3218" s="6">
        <f t="shared" si="50"/>
        <v>104550</v>
      </c>
    </row>
    <row r="3219" spans="1:25" x14ac:dyDescent="0.3">
      <c r="A3219" t="str">
        <f>IF(B3219=1,COUNTIF($B$2:B3219,1),"")</f>
        <v/>
      </c>
      <c r="B3219" t="str">
        <f>IF(C3219=1,COUNTIF($H$2:H3219,H3219),"")</f>
        <v/>
      </c>
      <c r="C3219">
        <f>IF(G3219=List!$P$1,1,0)</f>
        <v>0</v>
      </c>
      <c r="D3219" s="1" t="str">
        <f>IF(E3219=1,COUNTIF($E$2:E3219,1),"")</f>
        <v/>
      </c>
      <c r="E3219" s="1" t="str">
        <f>IF(H3219=List!$P$2,1,"")</f>
        <v/>
      </c>
      <c r="F3219" s="2" t="s">
        <v>11828</v>
      </c>
      <c r="G3219" s="2" t="s">
        <v>572</v>
      </c>
      <c r="H3219" s="2" t="s">
        <v>6577</v>
      </c>
      <c r="I3219" s="2" t="s">
        <v>4428</v>
      </c>
      <c r="J3219" s="2" t="s">
        <v>950</v>
      </c>
      <c r="K3219" s="2" t="s">
        <v>4435</v>
      </c>
      <c r="L3219" s="2" t="s">
        <v>4436</v>
      </c>
      <c r="M3219" s="2" t="s">
        <v>159</v>
      </c>
      <c r="N3219" s="2" t="s">
        <v>756</v>
      </c>
      <c r="O3219" s="99">
        <v>4220</v>
      </c>
      <c r="P3219" s="2" t="s">
        <v>6930</v>
      </c>
      <c r="Q3219">
        <v>513500</v>
      </c>
      <c r="R3219">
        <v>514200</v>
      </c>
      <c r="S3219">
        <v>1029700</v>
      </c>
      <c r="T3219">
        <v>515100</v>
      </c>
      <c r="V3219" t="s">
        <v>8678</v>
      </c>
      <c r="W3219" s="101">
        <v>46202.664909988423</v>
      </c>
      <c r="X3219" s="1">
        <f>IFERROR(IF(H3219="","",IF(O3219=0,0.15,IF(VLOOKUP(O3219,'Source Post 14 Status (6.30.26)'!A:B,2,FALSE)=1,0.15,0.5))),0.5)</f>
        <v>0.5</v>
      </c>
      <c r="Y3219" s="6">
        <f t="shared" si="50"/>
        <v>257550</v>
      </c>
    </row>
    <row r="3220" spans="1:25" x14ac:dyDescent="0.3">
      <c r="A3220" t="str">
        <f>IF(B3220=1,COUNTIF($B$2:B3220,1),"")</f>
        <v/>
      </c>
      <c r="B3220" t="str">
        <f>IF(C3220=1,COUNTIF($H$2:H3220,H3220),"")</f>
        <v/>
      </c>
      <c r="C3220">
        <f>IF(G3220=List!$P$1,1,0)</f>
        <v>0</v>
      </c>
      <c r="D3220" s="1" t="str">
        <f>IF(E3220=1,COUNTIF($E$2:E3220,1),"")</f>
        <v/>
      </c>
      <c r="E3220" s="1" t="str">
        <f>IF(H3220=List!$P$2,1,"")</f>
        <v/>
      </c>
      <c r="F3220" s="2" t="s">
        <v>11828</v>
      </c>
      <c r="G3220" s="2" t="s">
        <v>572</v>
      </c>
      <c r="H3220" s="2" t="s">
        <v>6577</v>
      </c>
      <c r="I3220" s="2" t="s">
        <v>4428</v>
      </c>
      <c r="J3220" s="2" t="s">
        <v>950</v>
      </c>
      <c r="K3220" s="2" t="s">
        <v>4435</v>
      </c>
      <c r="L3220" s="2" t="s">
        <v>4436</v>
      </c>
      <c r="M3220" s="2" t="s">
        <v>159</v>
      </c>
      <c r="N3220" s="2" t="s">
        <v>756</v>
      </c>
      <c r="O3220" s="99">
        <v>16248</v>
      </c>
      <c r="P3220" s="2" t="s">
        <v>7572</v>
      </c>
      <c r="Q3220">
        <v>326000</v>
      </c>
      <c r="R3220">
        <v>326000</v>
      </c>
      <c r="S3220">
        <v>655000</v>
      </c>
      <c r="T3220">
        <v>326500</v>
      </c>
      <c r="U3220">
        <v>326500</v>
      </c>
      <c r="V3220" t="s">
        <v>8678</v>
      </c>
      <c r="W3220" s="101">
        <v>46202.624520289355</v>
      </c>
      <c r="X3220" s="1">
        <f>IFERROR(IF(H3220="","",IF(O3220=0,0.15,IF(VLOOKUP(O3220,'Source Post 14 Status (6.30.26)'!A:B,2,FALSE)=1,0.15,0.5))),0.5)</f>
        <v>0.15</v>
      </c>
      <c r="Y3220" s="6">
        <f t="shared" si="50"/>
        <v>97950</v>
      </c>
    </row>
    <row r="3221" spans="1:25" x14ac:dyDescent="0.3">
      <c r="A3221" t="str">
        <f>IF(B3221=1,COUNTIF($B$2:B3221,1),"")</f>
        <v/>
      </c>
      <c r="B3221" t="str">
        <f>IF(C3221=1,COUNTIF($H$2:H3221,H3221),"")</f>
        <v/>
      </c>
      <c r="C3221">
        <f>IF(G3221=List!$P$1,1,0)</f>
        <v>0</v>
      </c>
      <c r="D3221" s="1" t="str">
        <f>IF(E3221=1,COUNTIF($E$2:E3221,1),"")</f>
        <v/>
      </c>
      <c r="E3221" s="1" t="str">
        <f>IF(H3221=List!$P$2,1,"")</f>
        <v/>
      </c>
      <c r="F3221" s="2" t="s">
        <v>11828</v>
      </c>
      <c r="G3221" s="2" t="s">
        <v>574</v>
      </c>
      <c r="H3221" s="2" t="s">
        <v>6576</v>
      </c>
      <c r="I3221" s="2" t="s">
        <v>4428</v>
      </c>
      <c r="J3221" s="2" t="s">
        <v>960</v>
      </c>
      <c r="K3221" s="2" t="s">
        <v>4438</v>
      </c>
      <c r="L3221" s="2" t="s">
        <v>4439</v>
      </c>
      <c r="M3221" s="2" t="s">
        <v>167</v>
      </c>
      <c r="N3221" s="2" t="s">
        <v>779</v>
      </c>
      <c r="O3221" s="99">
        <v>0</v>
      </c>
      <c r="P3221" s="2" t="s">
        <v>8513</v>
      </c>
      <c r="W3221" s="101">
        <v>1</v>
      </c>
      <c r="X3221" s="1">
        <f>IFERROR(IF(H3221="","",IF(O3221=0,0.15,IF(VLOOKUP(O3221,'Source Post 14 Status (6.30.26)'!A:B,2,FALSE)=1,0.15,0.5))),0.5)</f>
        <v>0.15</v>
      </c>
      <c r="Y3221" s="6">
        <f t="shared" si="50"/>
        <v>0</v>
      </c>
    </row>
    <row r="3222" spans="1:25" x14ac:dyDescent="0.3">
      <c r="A3222" t="str">
        <f>IF(B3222=1,COUNTIF($B$2:B3222,1),"")</f>
        <v/>
      </c>
      <c r="B3222" t="str">
        <f>IF(C3222=1,COUNTIF($H$2:H3222,H3222),"")</f>
        <v/>
      </c>
      <c r="C3222">
        <f>IF(G3222=List!$P$1,1,0)</f>
        <v>0</v>
      </c>
      <c r="D3222" s="1" t="str">
        <f>IF(E3222=1,COUNTIF($E$2:E3222,1),"")</f>
        <v/>
      </c>
      <c r="E3222" s="1" t="str">
        <f>IF(H3222=List!$P$2,1,"")</f>
        <v/>
      </c>
      <c r="F3222" s="2" t="s">
        <v>11828</v>
      </c>
      <c r="G3222" s="2" t="s">
        <v>574</v>
      </c>
      <c r="H3222" s="2" t="s">
        <v>6576</v>
      </c>
      <c r="I3222" s="2" t="s">
        <v>4428</v>
      </c>
      <c r="J3222" s="2" t="s">
        <v>960</v>
      </c>
      <c r="K3222" s="2" t="s">
        <v>4438</v>
      </c>
      <c r="L3222" s="2" t="s">
        <v>4439</v>
      </c>
      <c r="M3222" s="2" t="s">
        <v>167</v>
      </c>
      <c r="N3222" s="2" t="s">
        <v>779</v>
      </c>
      <c r="O3222" s="99">
        <v>0</v>
      </c>
      <c r="P3222" s="2" t="s">
        <v>8514</v>
      </c>
      <c r="W3222" s="101">
        <v>1</v>
      </c>
      <c r="X3222" s="1">
        <f>IFERROR(IF(H3222="","",IF(O3222=0,0.15,IF(VLOOKUP(O3222,'Source Post 14 Status (6.30.26)'!A:B,2,FALSE)=1,0.15,0.5))),0.5)</f>
        <v>0.15</v>
      </c>
      <c r="Y3222" s="6">
        <f t="shared" si="50"/>
        <v>0</v>
      </c>
    </row>
    <row r="3223" spans="1:25" x14ac:dyDescent="0.3">
      <c r="A3223" t="str">
        <f>IF(B3223=1,COUNTIF($B$2:B3223,1),"")</f>
        <v/>
      </c>
      <c r="B3223" t="str">
        <f>IF(C3223=1,COUNTIF($H$2:H3223,H3223),"")</f>
        <v/>
      </c>
      <c r="C3223">
        <f>IF(G3223=List!$P$1,1,0)</f>
        <v>0</v>
      </c>
      <c r="D3223" s="1" t="str">
        <f>IF(E3223=1,COUNTIF($E$2:E3223,1),"")</f>
        <v/>
      </c>
      <c r="E3223" s="1" t="str">
        <f>IF(H3223=List!$P$2,1,"")</f>
        <v/>
      </c>
      <c r="F3223" s="2" t="s">
        <v>11828</v>
      </c>
      <c r="G3223" s="2" t="s">
        <v>574</v>
      </c>
      <c r="H3223" s="2" t="s">
        <v>6576</v>
      </c>
      <c r="I3223" s="2" t="s">
        <v>4428</v>
      </c>
      <c r="J3223" s="2" t="s">
        <v>960</v>
      </c>
      <c r="K3223" s="2" t="s">
        <v>4438</v>
      </c>
      <c r="L3223" s="2" t="s">
        <v>4439</v>
      </c>
      <c r="M3223" s="2" t="s">
        <v>167</v>
      </c>
      <c r="N3223" s="2" t="s">
        <v>779</v>
      </c>
      <c r="O3223" s="99">
        <v>9864</v>
      </c>
      <c r="P3223" s="2" t="s">
        <v>11653</v>
      </c>
      <c r="Q3223">
        <v>90350</v>
      </c>
      <c r="R3223">
        <v>89150</v>
      </c>
      <c r="S3223">
        <v>179700</v>
      </c>
      <c r="T3223">
        <v>85475</v>
      </c>
      <c r="U3223">
        <v>89275</v>
      </c>
      <c r="V3223" t="s">
        <v>8679</v>
      </c>
      <c r="W3223" s="101">
        <v>46197.674301388892</v>
      </c>
      <c r="X3223" s="1">
        <f>IFERROR(IF(H3223="","",IF(O3223=0,0.15,IF(VLOOKUP(O3223,'Source Post 14 Status (6.30.26)'!A:B,2,FALSE)=1,0.15,0.5))),0.5)</f>
        <v>0.15</v>
      </c>
      <c r="Y3223" s="6">
        <f t="shared" si="50"/>
        <v>26213</v>
      </c>
    </row>
    <row r="3224" spans="1:25" x14ac:dyDescent="0.3">
      <c r="A3224" t="str">
        <f>IF(B3224=1,COUNTIF($B$2:B3224,1),"")</f>
        <v/>
      </c>
      <c r="B3224" t="str">
        <f>IF(C3224=1,COUNTIF($H$2:H3224,H3224),"")</f>
        <v/>
      </c>
      <c r="C3224">
        <f>IF(G3224=List!$P$1,1,0)</f>
        <v>0</v>
      </c>
      <c r="D3224" s="1" t="str">
        <f>IF(E3224=1,COUNTIF($E$2:E3224,1),"")</f>
        <v/>
      </c>
      <c r="E3224" s="1" t="str">
        <f>IF(H3224=List!$P$2,1,"")</f>
        <v/>
      </c>
      <c r="F3224" s="2" t="s">
        <v>11828</v>
      </c>
      <c r="G3224" s="2" t="s">
        <v>10191</v>
      </c>
      <c r="H3224" s="2" t="s">
        <v>6578</v>
      </c>
      <c r="I3224" s="2" t="s">
        <v>4446</v>
      </c>
      <c r="J3224" s="2" t="s">
        <v>896</v>
      </c>
      <c r="K3224" s="2" t="s">
        <v>897</v>
      </c>
      <c r="L3224" s="2" t="s">
        <v>4447</v>
      </c>
      <c r="M3224" s="2" t="s">
        <v>159</v>
      </c>
      <c r="N3224" s="2" t="s">
        <v>756</v>
      </c>
      <c r="O3224" s="99">
        <v>11118</v>
      </c>
      <c r="P3224" s="2" t="s">
        <v>7258</v>
      </c>
      <c r="W3224" s="101">
        <v>1</v>
      </c>
      <c r="X3224" s="1">
        <f>IFERROR(IF(H3224="","",IF(O3224=0,0.15,IF(VLOOKUP(O3224,'Source Post 14 Status (6.30.26)'!A:B,2,FALSE)=1,0.15,0.5))),0.5)</f>
        <v>0.15</v>
      </c>
      <c r="Y3224" s="6">
        <f t="shared" si="50"/>
        <v>0</v>
      </c>
    </row>
    <row r="3225" spans="1:25" x14ac:dyDescent="0.3">
      <c r="A3225" t="str">
        <f>IF(B3225=1,COUNTIF($B$2:B3225,1),"")</f>
        <v/>
      </c>
      <c r="B3225" t="str">
        <f>IF(C3225=1,COUNTIF($H$2:H3225,H3225),"")</f>
        <v/>
      </c>
      <c r="C3225">
        <f>IF(G3225=List!$P$1,1,0)</f>
        <v>0</v>
      </c>
      <c r="D3225" s="1" t="str">
        <f>IF(E3225=1,COUNTIF($E$2:E3225,1),"")</f>
        <v/>
      </c>
      <c r="E3225" s="1" t="str">
        <f>IF(H3225=List!$P$2,1,"")</f>
        <v/>
      </c>
      <c r="F3225" s="2" t="s">
        <v>11828</v>
      </c>
      <c r="G3225" s="2" t="s">
        <v>10191</v>
      </c>
      <c r="H3225" s="2" t="s">
        <v>6578</v>
      </c>
      <c r="I3225" s="2" t="s">
        <v>4446</v>
      </c>
      <c r="J3225" s="2" t="s">
        <v>896</v>
      </c>
      <c r="K3225" s="2" t="s">
        <v>897</v>
      </c>
      <c r="L3225" s="2" t="s">
        <v>4447</v>
      </c>
      <c r="M3225" s="2" t="s">
        <v>159</v>
      </c>
      <c r="N3225" s="2" t="s">
        <v>756</v>
      </c>
      <c r="O3225" s="99">
        <v>8830</v>
      </c>
      <c r="P3225" s="2" t="s">
        <v>11654</v>
      </c>
      <c r="W3225" s="101">
        <v>1</v>
      </c>
      <c r="X3225" s="1">
        <f>IFERROR(IF(H3225="","",IF(O3225=0,0.15,IF(VLOOKUP(O3225,'Source Post 14 Status (6.30.26)'!A:B,2,FALSE)=1,0.15,0.5))),0.5)</f>
        <v>0.15</v>
      </c>
      <c r="Y3225" s="6">
        <f t="shared" si="50"/>
        <v>0</v>
      </c>
    </row>
    <row r="3226" spans="1:25" x14ac:dyDescent="0.3">
      <c r="A3226" t="str">
        <f>IF(B3226=1,COUNTIF($B$2:B3226,1),"")</f>
        <v/>
      </c>
      <c r="B3226" t="str">
        <f>IF(C3226=1,COUNTIF($H$2:H3226,H3226),"")</f>
        <v/>
      </c>
      <c r="C3226">
        <f>IF(G3226=List!$P$1,1,0)</f>
        <v>0</v>
      </c>
      <c r="D3226" s="1" t="str">
        <f>IF(E3226=1,COUNTIF($E$2:E3226,1),"")</f>
        <v/>
      </c>
      <c r="E3226" s="1" t="str">
        <f>IF(H3226=List!$P$2,1,"")</f>
        <v/>
      </c>
      <c r="F3226" s="2" t="s">
        <v>11828</v>
      </c>
      <c r="G3226" s="2" t="s">
        <v>10191</v>
      </c>
      <c r="H3226" s="2" t="s">
        <v>6578</v>
      </c>
      <c r="I3226" s="2" t="s">
        <v>4446</v>
      </c>
      <c r="J3226" s="2" t="s">
        <v>896</v>
      </c>
      <c r="K3226" s="2" t="s">
        <v>897</v>
      </c>
      <c r="L3226" s="2" t="s">
        <v>4447</v>
      </c>
      <c r="M3226" s="2" t="s">
        <v>159</v>
      </c>
      <c r="N3226" s="2" t="s">
        <v>756</v>
      </c>
      <c r="O3226" s="99">
        <v>0</v>
      </c>
      <c r="P3226" s="2" t="s">
        <v>8514</v>
      </c>
      <c r="W3226" s="101">
        <v>1</v>
      </c>
      <c r="X3226" s="1">
        <f>IFERROR(IF(H3226="","",IF(O3226=0,0.15,IF(VLOOKUP(O3226,'Source Post 14 Status (6.30.26)'!A:B,2,FALSE)=1,0.15,0.5))),0.5)</f>
        <v>0.15</v>
      </c>
      <c r="Y3226" s="6">
        <f t="shared" si="50"/>
        <v>0</v>
      </c>
    </row>
    <row r="3227" spans="1:25" x14ac:dyDescent="0.3">
      <c r="A3227" t="str">
        <f>IF(B3227=1,COUNTIF($B$2:B3227,1),"")</f>
        <v/>
      </c>
      <c r="B3227" t="str">
        <f>IF(C3227=1,COUNTIF($H$2:H3227,H3227),"")</f>
        <v/>
      </c>
      <c r="C3227">
        <f>IF(G3227=List!$P$1,1,0)</f>
        <v>0</v>
      </c>
      <c r="D3227" s="1" t="str">
        <f>IF(E3227=1,COUNTIF($E$2:E3227,1),"")</f>
        <v/>
      </c>
      <c r="E3227" s="1" t="str">
        <f>IF(H3227=List!$P$2,1,"")</f>
        <v/>
      </c>
      <c r="F3227" s="2" t="s">
        <v>11828</v>
      </c>
      <c r="G3227" s="2" t="s">
        <v>10192</v>
      </c>
      <c r="H3227" s="2" t="s">
        <v>6579</v>
      </c>
      <c r="I3227" s="2" t="s">
        <v>4446</v>
      </c>
      <c r="J3227" s="2" t="s">
        <v>900</v>
      </c>
      <c r="K3227" s="2" t="s">
        <v>901</v>
      </c>
      <c r="L3227" s="2" t="s">
        <v>975</v>
      </c>
      <c r="M3227" s="2" t="s">
        <v>219</v>
      </c>
      <c r="N3227" s="2" t="s">
        <v>789</v>
      </c>
      <c r="O3227" s="99">
        <v>22365</v>
      </c>
      <c r="P3227" s="2" t="s">
        <v>8309</v>
      </c>
      <c r="Q3227">
        <v>73875</v>
      </c>
      <c r="R3227">
        <v>73875</v>
      </c>
      <c r="S3227">
        <v>147750</v>
      </c>
      <c r="T3227">
        <v>73875</v>
      </c>
      <c r="U3227">
        <v>73875</v>
      </c>
      <c r="V3227" t="s">
        <v>12946</v>
      </c>
      <c r="W3227" s="101">
        <v>46204.766203738429</v>
      </c>
      <c r="X3227" s="1">
        <f>IFERROR(IF(H3227="","",IF(O3227=0,0.15,IF(VLOOKUP(O3227,'Source Post 14 Status (6.30.26)'!A:B,2,FALSE)=1,0.15,0.5))),0.5)</f>
        <v>0.15</v>
      </c>
      <c r="Y3227" s="6">
        <f t="shared" si="50"/>
        <v>22163</v>
      </c>
    </row>
    <row r="3228" spans="1:25" x14ac:dyDescent="0.3">
      <c r="A3228" t="str">
        <f>IF(B3228=1,COUNTIF($B$2:B3228,1),"")</f>
        <v/>
      </c>
      <c r="B3228" t="str">
        <f>IF(C3228=1,COUNTIF($H$2:H3228,H3228),"")</f>
        <v/>
      </c>
      <c r="C3228">
        <f>IF(G3228=List!$P$1,1,0)</f>
        <v>0</v>
      </c>
      <c r="D3228" s="1" t="str">
        <f>IF(E3228=1,COUNTIF($E$2:E3228,1),"")</f>
        <v/>
      </c>
      <c r="E3228" s="1" t="str">
        <f>IF(H3228=List!$P$2,1,"")</f>
        <v/>
      </c>
      <c r="F3228" s="2" t="s">
        <v>11828</v>
      </c>
      <c r="G3228" s="2" t="s">
        <v>10202</v>
      </c>
      <c r="H3228" s="2" t="s">
        <v>6580</v>
      </c>
      <c r="I3228" s="2" t="s">
        <v>4446</v>
      </c>
      <c r="J3228" s="2" t="s">
        <v>900</v>
      </c>
      <c r="K3228" s="2" t="s">
        <v>931</v>
      </c>
      <c r="L3228" s="2" t="s">
        <v>929</v>
      </c>
      <c r="M3228" s="2" t="s">
        <v>219</v>
      </c>
      <c r="N3228" s="2" t="s">
        <v>789</v>
      </c>
      <c r="O3228" s="99">
        <v>15802</v>
      </c>
      <c r="P3228" s="2" t="s">
        <v>7511</v>
      </c>
      <c r="W3228" s="101">
        <v>1</v>
      </c>
      <c r="X3228" s="1">
        <f>IFERROR(IF(H3228="","",IF(O3228=0,0.15,IF(VLOOKUP(O3228,'Source Post 14 Status (6.30.26)'!A:B,2,FALSE)=1,0.15,0.5))),0.5)</f>
        <v>0.15</v>
      </c>
      <c r="Y3228" s="6">
        <f t="shared" si="50"/>
        <v>0</v>
      </c>
    </row>
    <row r="3229" spans="1:25" x14ac:dyDescent="0.3">
      <c r="A3229" t="str">
        <f>IF(B3229=1,COUNTIF($B$2:B3229,1),"")</f>
        <v/>
      </c>
      <c r="B3229" t="str">
        <f>IF(C3229=1,COUNTIF($H$2:H3229,H3229),"")</f>
        <v/>
      </c>
      <c r="C3229">
        <f>IF(G3229=List!$P$1,1,0)</f>
        <v>0</v>
      </c>
      <c r="D3229" s="1" t="str">
        <f>IF(E3229=1,COUNTIF($E$2:E3229,1),"")</f>
        <v/>
      </c>
      <c r="E3229" s="1" t="str">
        <f>IF(H3229=List!$P$2,1,"")</f>
        <v/>
      </c>
      <c r="F3229" s="2" t="s">
        <v>11828</v>
      </c>
      <c r="G3229" s="2" t="s">
        <v>10209</v>
      </c>
      <c r="H3229" s="2" t="s">
        <v>6581</v>
      </c>
      <c r="I3229" s="2" t="s">
        <v>4446</v>
      </c>
      <c r="J3229" s="2" t="s">
        <v>937</v>
      </c>
      <c r="K3229" s="2" t="s">
        <v>3939</v>
      </c>
      <c r="L3229" s="2" t="s">
        <v>4460</v>
      </c>
      <c r="M3229" s="2" t="s">
        <v>295</v>
      </c>
      <c r="N3229" s="2" t="s">
        <v>820</v>
      </c>
      <c r="O3229" s="99">
        <v>11705</v>
      </c>
      <c r="P3229" s="2" t="s">
        <v>7299</v>
      </c>
      <c r="W3229" s="101">
        <v>1</v>
      </c>
      <c r="X3229" s="1">
        <f>IFERROR(IF(H3229="","",IF(O3229=0,0.15,IF(VLOOKUP(O3229,'Source Post 14 Status (6.30.26)'!A:B,2,FALSE)=1,0.15,0.5))),0.5)</f>
        <v>0.15</v>
      </c>
      <c r="Y3229" s="6">
        <f t="shared" si="50"/>
        <v>0</v>
      </c>
    </row>
    <row r="3230" spans="1:25" x14ac:dyDescent="0.3">
      <c r="A3230" t="str">
        <f>IF(B3230=1,COUNTIF($B$2:B3230,1),"")</f>
        <v/>
      </c>
      <c r="B3230" t="str">
        <f>IF(C3230=1,COUNTIF($H$2:H3230,H3230),"")</f>
        <v/>
      </c>
      <c r="C3230">
        <f>IF(G3230=List!$P$1,1,0)</f>
        <v>0</v>
      </c>
      <c r="D3230" s="1" t="str">
        <f>IF(E3230=1,COUNTIF($E$2:E3230,1),"")</f>
        <v/>
      </c>
      <c r="E3230" s="1" t="str">
        <f>IF(H3230=List!$P$2,1,"")</f>
        <v/>
      </c>
      <c r="F3230" s="2" t="s">
        <v>11828</v>
      </c>
      <c r="G3230" s="2" t="s">
        <v>10209</v>
      </c>
      <c r="H3230" s="2" t="s">
        <v>6581</v>
      </c>
      <c r="I3230" s="2" t="s">
        <v>4446</v>
      </c>
      <c r="J3230" s="2" t="s">
        <v>937</v>
      </c>
      <c r="K3230" s="2" t="s">
        <v>3939</v>
      </c>
      <c r="L3230" s="2" t="s">
        <v>4460</v>
      </c>
      <c r="M3230" s="2" t="s">
        <v>295</v>
      </c>
      <c r="N3230" s="2" t="s">
        <v>820</v>
      </c>
      <c r="O3230" s="99">
        <v>11646</v>
      </c>
      <c r="P3230" s="2" t="s">
        <v>7294</v>
      </c>
      <c r="W3230" s="101">
        <v>1</v>
      </c>
      <c r="X3230" s="1">
        <f>IFERROR(IF(H3230="","",IF(O3230=0,0.15,IF(VLOOKUP(O3230,'Source Post 14 Status (6.30.26)'!A:B,2,FALSE)=1,0.15,0.5))),0.5)</f>
        <v>0.15</v>
      </c>
      <c r="Y3230" s="6">
        <f t="shared" si="50"/>
        <v>0</v>
      </c>
    </row>
    <row r="3231" spans="1:25" x14ac:dyDescent="0.3">
      <c r="A3231" t="str">
        <f>IF(B3231=1,COUNTIF($B$2:B3231,1),"")</f>
        <v/>
      </c>
      <c r="B3231" t="str">
        <f>IF(C3231=1,COUNTIF($H$2:H3231,H3231),"")</f>
        <v/>
      </c>
      <c r="C3231">
        <f>IF(G3231=List!$P$1,1,0)</f>
        <v>0</v>
      </c>
      <c r="D3231" s="1" t="str">
        <f>IF(E3231=1,COUNTIF($E$2:E3231,1),"")</f>
        <v/>
      </c>
      <c r="E3231" s="1" t="str">
        <f>IF(H3231=List!$P$2,1,"")</f>
        <v/>
      </c>
      <c r="F3231" s="2" t="s">
        <v>11828</v>
      </c>
      <c r="G3231" s="2" t="s">
        <v>10217</v>
      </c>
      <c r="H3231" s="2" t="s">
        <v>6582</v>
      </c>
      <c r="I3231" s="2" t="s">
        <v>4446</v>
      </c>
      <c r="J3231" s="2" t="s">
        <v>950</v>
      </c>
      <c r="K3231" s="2" t="s">
        <v>4469</v>
      </c>
      <c r="L3231" s="2" t="s">
        <v>4470</v>
      </c>
      <c r="M3231" s="2" t="s">
        <v>159</v>
      </c>
      <c r="N3231" s="2" t="s">
        <v>756</v>
      </c>
      <c r="O3231" s="99">
        <v>20872</v>
      </c>
      <c r="P3231" s="2" t="s">
        <v>8228</v>
      </c>
      <c r="Q3231">
        <v>676000</v>
      </c>
      <c r="R3231">
        <v>676000</v>
      </c>
      <c r="S3231">
        <v>676000</v>
      </c>
      <c r="T3231">
        <v>676000</v>
      </c>
      <c r="U3231">
        <v>676000</v>
      </c>
      <c r="V3231" t="s">
        <v>11655</v>
      </c>
      <c r="W3231" s="101">
        <v>46202.457638807871</v>
      </c>
      <c r="X3231" s="1">
        <f>IFERROR(IF(H3231="","",IF(O3231=0,0.15,IF(VLOOKUP(O3231,'Source Post 14 Status (6.30.26)'!A:B,2,FALSE)=1,0.15,0.5))),0.5)</f>
        <v>0.15</v>
      </c>
      <c r="Y3231" s="6">
        <f t="shared" si="50"/>
        <v>202800</v>
      </c>
    </row>
    <row r="3232" spans="1:25" x14ac:dyDescent="0.3">
      <c r="A3232" t="str">
        <f>IF(B3232=1,COUNTIF($B$2:B3232,1),"")</f>
        <v/>
      </c>
      <c r="B3232" t="str">
        <f>IF(C3232=1,COUNTIF($H$2:H3232,H3232),"")</f>
        <v/>
      </c>
      <c r="C3232">
        <f>IF(G3232=List!$P$1,1,0)</f>
        <v>0</v>
      </c>
      <c r="D3232" s="1" t="str">
        <f>IF(E3232=1,COUNTIF($E$2:E3232,1),"")</f>
        <v/>
      </c>
      <c r="E3232" s="1" t="str">
        <f>IF(H3232=List!$P$2,1,"")</f>
        <v/>
      </c>
      <c r="F3232" s="2" t="s">
        <v>11828</v>
      </c>
      <c r="G3232" s="2" t="s">
        <v>10218</v>
      </c>
      <c r="H3232" s="2" t="s">
        <v>6584</v>
      </c>
      <c r="I3232" s="2" t="s">
        <v>4446</v>
      </c>
      <c r="J3232" s="2" t="s">
        <v>950</v>
      </c>
      <c r="K3232" s="2" t="s">
        <v>4472</v>
      </c>
      <c r="L3232" s="2" t="s">
        <v>4473</v>
      </c>
      <c r="M3232" s="2" t="s">
        <v>185</v>
      </c>
      <c r="N3232" s="2" t="s">
        <v>759</v>
      </c>
      <c r="O3232" s="99">
        <v>7892</v>
      </c>
      <c r="P3232" s="2" t="s">
        <v>7015</v>
      </c>
      <c r="Q3232">
        <v>491500</v>
      </c>
      <c r="R3232">
        <v>489000</v>
      </c>
      <c r="S3232">
        <v>489000</v>
      </c>
      <c r="V3232" t="s">
        <v>11656</v>
      </c>
      <c r="W3232" s="101">
        <v>46190.658209293979</v>
      </c>
      <c r="X3232" s="1">
        <f>IFERROR(IF(H3232="","",IF(O3232=0,0.15,IF(VLOOKUP(O3232,'Source Post 14 Status (6.30.26)'!A:B,2,FALSE)=1,0.15,0.5))),0.5)</f>
        <v>0.5</v>
      </c>
      <c r="Y3232" s="6">
        <f t="shared" si="50"/>
        <v>0</v>
      </c>
    </row>
    <row r="3233" spans="1:25" x14ac:dyDescent="0.3">
      <c r="A3233" t="str">
        <f>IF(B3233=1,COUNTIF($B$2:B3233,1),"")</f>
        <v/>
      </c>
      <c r="B3233" t="str">
        <f>IF(C3233=1,COUNTIF($H$2:H3233,H3233),"")</f>
        <v/>
      </c>
      <c r="C3233">
        <f>IF(G3233=List!$P$1,1,0)</f>
        <v>0</v>
      </c>
      <c r="D3233" s="1" t="str">
        <f>IF(E3233=1,COUNTIF($E$2:E3233,1),"")</f>
        <v/>
      </c>
      <c r="E3233" s="1" t="str">
        <f>IF(H3233=List!$P$2,1,"")</f>
        <v/>
      </c>
      <c r="F3233" s="2" t="s">
        <v>11828</v>
      </c>
      <c r="G3233" s="2" t="s">
        <v>10218</v>
      </c>
      <c r="H3233" s="2" t="s">
        <v>6583</v>
      </c>
      <c r="I3233" s="2" t="s">
        <v>4446</v>
      </c>
      <c r="J3233" s="2" t="s">
        <v>950</v>
      </c>
      <c r="K3233" s="2" t="s">
        <v>4472</v>
      </c>
      <c r="L3233" s="2" t="s">
        <v>4473</v>
      </c>
      <c r="M3233" s="2" t="s">
        <v>159</v>
      </c>
      <c r="N3233" s="2" t="s">
        <v>756</v>
      </c>
      <c r="O3233" s="99">
        <v>0</v>
      </c>
      <c r="P3233" s="2" t="s">
        <v>8514</v>
      </c>
      <c r="Q3233">
        <v>0</v>
      </c>
      <c r="R3233">
        <v>0</v>
      </c>
      <c r="S3233">
        <v>1500000</v>
      </c>
      <c r="T3233">
        <v>750000</v>
      </c>
      <c r="U3233">
        <v>750000</v>
      </c>
      <c r="V3233" t="s">
        <v>11656</v>
      </c>
      <c r="W3233" s="101">
        <v>46190.656075231484</v>
      </c>
      <c r="X3233" s="1">
        <f>IFERROR(IF(H3233="","",IF(O3233=0,0.15,IF(VLOOKUP(O3233,'Source Post 14 Status (6.30.26)'!A:B,2,FALSE)=1,0.15,0.5))),0.5)</f>
        <v>0.15</v>
      </c>
      <c r="Y3233" s="6">
        <f t="shared" si="50"/>
        <v>225000</v>
      </c>
    </row>
    <row r="3234" spans="1:25" x14ac:dyDescent="0.3">
      <c r="A3234" t="str">
        <f>IF(B3234=1,COUNTIF($B$2:B3234,1),"")</f>
        <v/>
      </c>
      <c r="B3234" t="str">
        <f>IF(C3234=1,COUNTIF($H$2:H3234,H3234),"")</f>
        <v/>
      </c>
      <c r="C3234">
        <f>IF(G3234=List!$P$1,1,0)</f>
        <v>0</v>
      </c>
      <c r="D3234" s="1" t="str">
        <f>IF(E3234=1,COUNTIF($E$2:E3234,1),"")</f>
        <v/>
      </c>
      <c r="E3234" s="1" t="str">
        <f>IF(H3234=List!$P$2,1,"")</f>
        <v/>
      </c>
      <c r="F3234" s="2" t="s">
        <v>11828</v>
      </c>
      <c r="G3234" s="2" t="s">
        <v>10218</v>
      </c>
      <c r="H3234" s="2" t="s">
        <v>6583</v>
      </c>
      <c r="I3234" s="2" t="s">
        <v>4446</v>
      </c>
      <c r="J3234" s="2" t="s">
        <v>950</v>
      </c>
      <c r="K3234" s="2" t="s">
        <v>4472</v>
      </c>
      <c r="L3234" s="2" t="s">
        <v>4473</v>
      </c>
      <c r="M3234" s="2" t="s">
        <v>159</v>
      </c>
      <c r="N3234" s="2" t="s">
        <v>756</v>
      </c>
      <c r="O3234" s="99">
        <v>25879</v>
      </c>
      <c r="P3234" s="2" t="s">
        <v>11657</v>
      </c>
      <c r="R3234">
        <v>488468</v>
      </c>
      <c r="S3234">
        <v>852079</v>
      </c>
      <c r="T3234">
        <v>364619</v>
      </c>
      <c r="U3234">
        <v>158517</v>
      </c>
      <c r="V3234" t="s">
        <v>11656</v>
      </c>
      <c r="W3234" s="101">
        <v>46190.648392442126</v>
      </c>
      <c r="X3234" s="1">
        <f>IFERROR(IF(H3234="","",IF(O3234=0,0.15,IF(VLOOKUP(O3234,'Source Post 14 Status (6.30.26)'!A:B,2,FALSE)=1,0.15,0.5))),0.5)</f>
        <v>0.15</v>
      </c>
      <c r="Y3234" s="6">
        <f t="shared" si="50"/>
        <v>78470</v>
      </c>
    </row>
    <row r="3235" spans="1:25" x14ac:dyDescent="0.3">
      <c r="A3235" t="str">
        <f>IF(B3235=1,COUNTIF($B$2:B3235,1),"")</f>
        <v/>
      </c>
      <c r="B3235" t="str">
        <f>IF(C3235=1,COUNTIF($H$2:H3235,H3235),"")</f>
        <v/>
      </c>
      <c r="C3235">
        <f>IF(G3235=List!$P$1,1,0)</f>
        <v>0</v>
      </c>
      <c r="D3235" s="1" t="str">
        <f>IF(E3235=1,COUNTIF($E$2:E3235,1),"")</f>
        <v/>
      </c>
      <c r="E3235" s="1" t="str">
        <f>IF(H3235=List!$P$2,1,"")</f>
        <v/>
      </c>
      <c r="F3235" s="2" t="s">
        <v>11828</v>
      </c>
      <c r="G3235" s="2" t="s">
        <v>10229</v>
      </c>
      <c r="H3235" s="2" t="s">
        <v>6585</v>
      </c>
      <c r="I3235" s="2" t="s">
        <v>4481</v>
      </c>
      <c r="J3235" s="2" t="s">
        <v>937</v>
      </c>
      <c r="K3235" s="2" t="s">
        <v>4490</v>
      </c>
      <c r="L3235" s="2" t="s">
        <v>4491</v>
      </c>
      <c r="M3235" s="2" t="s">
        <v>159</v>
      </c>
      <c r="N3235" s="2" t="s">
        <v>756</v>
      </c>
      <c r="O3235" s="99">
        <v>18118</v>
      </c>
      <c r="P3235" s="2" t="s">
        <v>7892</v>
      </c>
      <c r="W3235" s="101">
        <v>1</v>
      </c>
      <c r="X3235" s="1">
        <f>IFERROR(IF(H3235="","",IF(O3235=0,0.15,IF(VLOOKUP(O3235,'Source Post 14 Status (6.30.26)'!A:B,2,FALSE)=1,0.15,0.5))),0.5)</f>
        <v>0.15</v>
      </c>
      <c r="Y3235" s="6">
        <f t="shared" si="50"/>
        <v>0</v>
      </c>
    </row>
    <row r="3236" spans="1:25" x14ac:dyDescent="0.3">
      <c r="A3236" t="str">
        <f>IF(B3236=1,COUNTIF($B$2:B3236,1),"")</f>
        <v/>
      </c>
      <c r="B3236" t="str">
        <f>IF(C3236=1,COUNTIF($H$2:H3236,H3236),"")</f>
        <v/>
      </c>
      <c r="C3236">
        <f>IF(G3236=List!$P$1,1,0)</f>
        <v>0</v>
      </c>
      <c r="D3236" s="1" t="str">
        <f>IF(E3236=1,COUNTIF($E$2:E3236,1),"")</f>
        <v/>
      </c>
      <c r="E3236" s="1" t="str">
        <f>IF(H3236=List!$P$2,1,"")</f>
        <v/>
      </c>
      <c r="F3236" s="2" t="s">
        <v>11828</v>
      </c>
      <c r="G3236" s="2" t="s">
        <v>10234</v>
      </c>
      <c r="H3236" s="2" t="s">
        <v>6586</v>
      </c>
      <c r="I3236" s="2" t="s">
        <v>4481</v>
      </c>
      <c r="J3236" s="2" t="s">
        <v>950</v>
      </c>
      <c r="K3236" s="2" t="s">
        <v>4499</v>
      </c>
      <c r="L3236" s="2" t="s">
        <v>4500</v>
      </c>
      <c r="M3236" s="2" t="s">
        <v>159</v>
      </c>
      <c r="N3236" s="2" t="s">
        <v>756</v>
      </c>
      <c r="O3236" s="99">
        <v>0</v>
      </c>
      <c r="P3236" s="2" t="s">
        <v>8514</v>
      </c>
      <c r="W3236" s="101">
        <v>1</v>
      </c>
      <c r="X3236" s="1">
        <f>IFERROR(IF(H3236="","",IF(O3236=0,0.15,IF(VLOOKUP(O3236,'Source Post 14 Status (6.30.26)'!A:B,2,FALSE)=1,0.15,0.5))),0.5)</f>
        <v>0.15</v>
      </c>
      <c r="Y3236" s="6">
        <f t="shared" si="50"/>
        <v>0</v>
      </c>
    </row>
    <row r="3237" spans="1:25" x14ac:dyDescent="0.3">
      <c r="A3237" t="str">
        <f>IF(B3237=1,COUNTIF($B$2:B3237,1),"")</f>
        <v/>
      </c>
      <c r="B3237" t="str">
        <f>IF(C3237=1,COUNTIF($H$2:H3237,H3237),"")</f>
        <v/>
      </c>
      <c r="C3237">
        <f>IF(G3237=List!$P$1,1,0)</f>
        <v>0</v>
      </c>
      <c r="D3237" s="1" t="str">
        <f>IF(E3237=1,COUNTIF($E$2:E3237,1),"")</f>
        <v/>
      </c>
      <c r="E3237" s="1" t="str">
        <f>IF(H3237=List!$P$2,1,"")</f>
        <v/>
      </c>
      <c r="F3237" s="2" t="s">
        <v>11828</v>
      </c>
      <c r="G3237" s="2" t="s">
        <v>10234</v>
      </c>
      <c r="H3237" s="2" t="s">
        <v>6586</v>
      </c>
      <c r="I3237" s="2" t="s">
        <v>4481</v>
      </c>
      <c r="J3237" s="2" t="s">
        <v>950</v>
      </c>
      <c r="K3237" s="2" t="s">
        <v>4499</v>
      </c>
      <c r="L3237" s="2" t="s">
        <v>4500</v>
      </c>
      <c r="M3237" s="2" t="s">
        <v>159</v>
      </c>
      <c r="N3237" s="2" t="s">
        <v>756</v>
      </c>
      <c r="O3237" s="99">
        <v>6937</v>
      </c>
      <c r="P3237" s="2" t="s">
        <v>6981</v>
      </c>
      <c r="Q3237">
        <v>254000</v>
      </c>
      <c r="R3237">
        <v>254000</v>
      </c>
      <c r="V3237" t="s">
        <v>8680</v>
      </c>
      <c r="W3237" s="101">
        <v>46190.676490543985</v>
      </c>
      <c r="X3237" s="1">
        <f>IFERROR(IF(H3237="","",IF(O3237=0,0.15,IF(VLOOKUP(O3237,'Source Post 14 Status (6.30.26)'!A:B,2,FALSE)=1,0.15,0.5))),0.5)</f>
        <v>0.5</v>
      </c>
      <c r="Y3237" s="6">
        <f t="shared" si="50"/>
        <v>0</v>
      </c>
    </row>
    <row r="3238" spans="1:25" x14ac:dyDescent="0.3">
      <c r="A3238" t="str">
        <f>IF(B3238=1,COUNTIF($B$2:B3238,1),"")</f>
        <v/>
      </c>
      <c r="B3238" t="str">
        <f>IF(C3238=1,COUNTIF($H$2:H3238,H3238),"")</f>
        <v/>
      </c>
      <c r="C3238">
        <f>IF(G3238=List!$P$1,1,0)</f>
        <v>0</v>
      </c>
      <c r="D3238" s="1" t="str">
        <f>IF(E3238=1,COUNTIF($E$2:E3238,1),"")</f>
        <v/>
      </c>
      <c r="E3238" s="1" t="str">
        <f>IF(H3238=List!$P$2,1,"")</f>
        <v/>
      </c>
      <c r="F3238" s="2" t="s">
        <v>11828</v>
      </c>
      <c r="G3238" s="2" t="s">
        <v>10234</v>
      </c>
      <c r="H3238" s="2" t="s">
        <v>6586</v>
      </c>
      <c r="I3238" s="2" t="s">
        <v>4481</v>
      </c>
      <c r="J3238" s="2" t="s">
        <v>950</v>
      </c>
      <c r="K3238" s="2" t="s">
        <v>4499</v>
      </c>
      <c r="L3238" s="2" t="s">
        <v>4500</v>
      </c>
      <c r="M3238" s="2" t="s">
        <v>159</v>
      </c>
      <c r="N3238" s="2" t="s">
        <v>756</v>
      </c>
      <c r="O3238" s="99">
        <v>25781</v>
      </c>
      <c r="P3238" s="2" t="s">
        <v>11658</v>
      </c>
      <c r="Q3238">
        <v>95894</v>
      </c>
      <c r="R3238">
        <v>99664</v>
      </c>
      <c r="S3238">
        <v>436630</v>
      </c>
      <c r="T3238">
        <v>254554</v>
      </c>
      <c r="U3238">
        <v>255575</v>
      </c>
      <c r="V3238" t="s">
        <v>8680</v>
      </c>
      <c r="W3238" s="101">
        <v>46190.679456365739</v>
      </c>
      <c r="X3238" s="1">
        <f>IFERROR(IF(H3238="","",IF(O3238=0,0.15,IF(VLOOKUP(O3238,'Source Post 14 Status (6.30.26)'!A:B,2,FALSE)=1,0.15,0.5))),0.5)</f>
        <v>0.15</v>
      </c>
      <c r="Y3238" s="6">
        <f t="shared" si="50"/>
        <v>76519</v>
      </c>
    </row>
    <row r="3239" spans="1:25" x14ac:dyDescent="0.3">
      <c r="A3239" t="str">
        <f>IF(B3239=1,COUNTIF($B$2:B3239,1),"")</f>
        <v/>
      </c>
      <c r="B3239" t="str">
        <f>IF(C3239=1,COUNTIF($H$2:H3239,H3239),"")</f>
        <v/>
      </c>
      <c r="C3239">
        <f>IF(G3239=List!$P$1,1,0)</f>
        <v>0</v>
      </c>
      <c r="D3239" s="1" t="str">
        <f>IF(E3239=1,COUNTIF($E$2:E3239,1),"")</f>
        <v/>
      </c>
      <c r="E3239" s="1" t="str">
        <f>IF(H3239=List!$P$2,1,"")</f>
        <v/>
      </c>
      <c r="F3239" s="2" t="s">
        <v>11828</v>
      </c>
      <c r="G3239" s="2" t="s">
        <v>10234</v>
      </c>
      <c r="H3239" s="2" t="s">
        <v>6586</v>
      </c>
      <c r="I3239" s="2" t="s">
        <v>4481</v>
      </c>
      <c r="J3239" s="2" t="s">
        <v>950</v>
      </c>
      <c r="K3239" s="2" t="s">
        <v>4499</v>
      </c>
      <c r="L3239" s="2" t="s">
        <v>4500</v>
      </c>
      <c r="M3239" s="2" t="s">
        <v>159</v>
      </c>
      <c r="N3239" s="2" t="s">
        <v>756</v>
      </c>
      <c r="O3239" s="99">
        <v>22884</v>
      </c>
      <c r="P3239" s="2" t="s">
        <v>8447</v>
      </c>
      <c r="Q3239">
        <v>63250</v>
      </c>
      <c r="R3239">
        <v>62875</v>
      </c>
      <c r="S3239">
        <v>126625</v>
      </c>
      <c r="T3239">
        <v>63625</v>
      </c>
      <c r="U3239">
        <v>63125</v>
      </c>
      <c r="V3239" t="s">
        <v>8680</v>
      </c>
      <c r="W3239" s="101">
        <v>46190.678913194446</v>
      </c>
      <c r="X3239" s="1">
        <f>IFERROR(IF(H3239="","",IF(O3239=0,0.15,IF(VLOOKUP(O3239,'Source Post 14 Status (6.30.26)'!A:B,2,FALSE)=1,0.15,0.5))),0.5)</f>
        <v>0.15</v>
      </c>
      <c r="Y3239" s="6">
        <f t="shared" si="50"/>
        <v>19013</v>
      </c>
    </row>
    <row r="3240" spans="1:25" x14ac:dyDescent="0.3">
      <c r="A3240" t="str">
        <f>IF(B3240=1,COUNTIF($B$2:B3240,1),"")</f>
        <v/>
      </c>
      <c r="B3240" t="str">
        <f>IF(C3240=1,COUNTIF($H$2:H3240,H3240),"")</f>
        <v/>
      </c>
      <c r="C3240">
        <f>IF(G3240=List!$P$1,1,0)</f>
        <v>0</v>
      </c>
      <c r="D3240" s="1" t="str">
        <f>IF(E3240=1,COUNTIF($E$2:E3240,1),"")</f>
        <v/>
      </c>
      <c r="E3240" s="1" t="str">
        <f>IF(H3240=List!$P$2,1,"")</f>
        <v/>
      </c>
      <c r="F3240" s="2" t="s">
        <v>11828</v>
      </c>
      <c r="G3240" s="2" t="s">
        <v>10234</v>
      </c>
      <c r="H3240" s="2" t="s">
        <v>6586</v>
      </c>
      <c r="I3240" s="2" t="s">
        <v>4481</v>
      </c>
      <c r="J3240" s="2" t="s">
        <v>950</v>
      </c>
      <c r="K3240" s="2" t="s">
        <v>4499</v>
      </c>
      <c r="L3240" s="2" t="s">
        <v>4500</v>
      </c>
      <c r="M3240" s="2" t="s">
        <v>159</v>
      </c>
      <c r="N3240" s="2" t="s">
        <v>756</v>
      </c>
      <c r="O3240" s="99">
        <v>20602</v>
      </c>
      <c r="P3240" s="2" t="s">
        <v>8142</v>
      </c>
      <c r="Q3240">
        <v>343000</v>
      </c>
      <c r="R3240">
        <v>343000</v>
      </c>
      <c r="S3240">
        <v>781000</v>
      </c>
      <c r="T3240">
        <v>317000</v>
      </c>
      <c r="U3240">
        <v>317000</v>
      </c>
      <c r="V3240" t="s">
        <v>8680</v>
      </c>
      <c r="W3240" s="101">
        <v>46190.679912384257</v>
      </c>
      <c r="X3240" s="1">
        <f>IFERROR(IF(H3240="","",IF(O3240=0,0.15,IF(VLOOKUP(O3240,'Source Post 14 Status (6.30.26)'!A:B,2,FALSE)=1,0.15,0.5))),0.5)</f>
        <v>0.15</v>
      </c>
      <c r="Y3240" s="6">
        <f t="shared" si="50"/>
        <v>95100</v>
      </c>
    </row>
    <row r="3241" spans="1:25" x14ac:dyDescent="0.3">
      <c r="A3241" t="str">
        <f>IF(B3241=1,COUNTIF($B$2:B3241,1),"")</f>
        <v/>
      </c>
      <c r="B3241" t="str">
        <f>IF(C3241=1,COUNTIF($H$2:H3241,H3241),"")</f>
        <v/>
      </c>
      <c r="C3241">
        <f>IF(G3241=List!$P$1,1,0)</f>
        <v>0</v>
      </c>
      <c r="D3241" s="1" t="str">
        <f>IF(E3241=1,COUNTIF($E$2:E3241,1),"")</f>
        <v/>
      </c>
      <c r="E3241" s="1" t="str">
        <f>IF(H3241=List!$P$2,1,"")</f>
        <v/>
      </c>
      <c r="F3241" s="2" t="s">
        <v>11828</v>
      </c>
      <c r="G3241" s="2" t="s">
        <v>10234</v>
      </c>
      <c r="H3241" s="2" t="s">
        <v>6586</v>
      </c>
      <c r="I3241" s="2" t="s">
        <v>4481</v>
      </c>
      <c r="J3241" s="2" t="s">
        <v>950</v>
      </c>
      <c r="K3241" s="2" t="s">
        <v>4499</v>
      </c>
      <c r="L3241" s="2" t="s">
        <v>4500</v>
      </c>
      <c r="M3241" s="2" t="s">
        <v>159</v>
      </c>
      <c r="N3241" s="2" t="s">
        <v>756</v>
      </c>
      <c r="O3241" s="99">
        <v>18138</v>
      </c>
      <c r="P3241" s="2" t="s">
        <v>7899</v>
      </c>
      <c r="Q3241">
        <v>103000</v>
      </c>
      <c r="R3241">
        <v>103000</v>
      </c>
      <c r="S3241">
        <v>476000</v>
      </c>
      <c r="T3241">
        <v>237000</v>
      </c>
      <c r="U3241">
        <v>237000</v>
      </c>
      <c r="V3241" t="s">
        <v>8680</v>
      </c>
      <c r="W3241" s="101">
        <v>46190.680456481481</v>
      </c>
      <c r="X3241" s="1">
        <f>IFERROR(IF(H3241="","",IF(O3241=0,0.15,IF(VLOOKUP(O3241,'Source Post 14 Status (6.30.26)'!A:B,2,FALSE)=1,0.15,0.5))),0.5)</f>
        <v>0.15</v>
      </c>
      <c r="Y3241" s="6">
        <f t="shared" si="50"/>
        <v>71100</v>
      </c>
    </row>
    <row r="3242" spans="1:25" x14ac:dyDescent="0.3">
      <c r="A3242" t="str">
        <f>IF(B3242=1,COUNTIF($B$2:B3242,1),"")</f>
        <v/>
      </c>
      <c r="B3242" t="str">
        <f>IF(C3242=1,COUNTIF($H$2:H3242,H3242),"")</f>
        <v/>
      </c>
      <c r="C3242">
        <f>IF(G3242=List!$P$1,1,0)</f>
        <v>0</v>
      </c>
      <c r="D3242" s="1" t="str">
        <f>IF(E3242=1,COUNTIF($E$2:E3242,1),"")</f>
        <v/>
      </c>
      <c r="E3242" s="1" t="str">
        <f>IF(H3242=List!$P$2,1,"")</f>
        <v/>
      </c>
      <c r="F3242" s="2" t="s">
        <v>11828</v>
      </c>
      <c r="G3242" s="2" t="s">
        <v>10235</v>
      </c>
      <c r="H3242" s="2" t="s">
        <v>6587</v>
      </c>
      <c r="I3242" s="2" t="s">
        <v>4481</v>
      </c>
      <c r="J3242" s="2" t="s">
        <v>950</v>
      </c>
      <c r="K3242" s="2" t="s">
        <v>4502</v>
      </c>
      <c r="L3242" s="2" t="s">
        <v>4503</v>
      </c>
      <c r="M3242" s="2" t="s">
        <v>159</v>
      </c>
      <c r="N3242" s="2" t="s">
        <v>756</v>
      </c>
      <c r="O3242" s="99">
        <v>0</v>
      </c>
      <c r="P3242" s="2" t="s">
        <v>8512</v>
      </c>
      <c r="W3242" s="101">
        <v>1</v>
      </c>
      <c r="X3242" s="1">
        <f>IFERROR(IF(H3242="","",IF(O3242=0,0.15,IF(VLOOKUP(O3242,'Source Post 14 Status (6.30.26)'!A:B,2,FALSE)=1,0.15,0.5))),0.5)</f>
        <v>0.15</v>
      </c>
      <c r="Y3242" s="6">
        <f t="shared" si="50"/>
        <v>0</v>
      </c>
    </row>
    <row r="3243" spans="1:25" x14ac:dyDescent="0.3">
      <c r="A3243" t="str">
        <f>IF(B3243=1,COUNTIF($B$2:B3243,1),"")</f>
        <v/>
      </c>
      <c r="B3243" t="str">
        <f>IF(C3243=1,COUNTIF($H$2:H3243,H3243),"")</f>
        <v/>
      </c>
      <c r="C3243">
        <f>IF(G3243=List!$P$1,1,0)</f>
        <v>0</v>
      </c>
      <c r="D3243" s="1" t="str">
        <f>IF(E3243=1,COUNTIF($E$2:E3243,1),"")</f>
        <v/>
      </c>
      <c r="E3243" s="1" t="str">
        <f>IF(H3243=List!$P$2,1,"")</f>
        <v/>
      </c>
      <c r="F3243" s="2" t="s">
        <v>11828</v>
      </c>
      <c r="G3243" s="2" t="s">
        <v>10235</v>
      </c>
      <c r="H3243" s="2" t="s">
        <v>6587</v>
      </c>
      <c r="I3243" s="2" t="s">
        <v>4481</v>
      </c>
      <c r="J3243" s="2" t="s">
        <v>950</v>
      </c>
      <c r="K3243" s="2" t="s">
        <v>4502</v>
      </c>
      <c r="L3243" s="2" t="s">
        <v>4503</v>
      </c>
      <c r="M3243" s="2" t="s">
        <v>159</v>
      </c>
      <c r="N3243" s="2" t="s">
        <v>756</v>
      </c>
      <c r="O3243" s="99">
        <v>0</v>
      </c>
      <c r="P3243" s="2" t="s">
        <v>8514</v>
      </c>
      <c r="W3243" s="101">
        <v>1</v>
      </c>
      <c r="X3243" s="1">
        <f>IFERROR(IF(H3243="","",IF(O3243=0,0.15,IF(VLOOKUP(O3243,'Source Post 14 Status (6.30.26)'!A:B,2,FALSE)=1,0.15,0.5))),0.5)</f>
        <v>0.15</v>
      </c>
      <c r="Y3243" s="6">
        <f t="shared" si="50"/>
        <v>0</v>
      </c>
    </row>
    <row r="3244" spans="1:25" x14ac:dyDescent="0.3">
      <c r="A3244" t="str">
        <f>IF(B3244=1,COUNTIF($B$2:B3244,1),"")</f>
        <v/>
      </c>
      <c r="B3244" t="str">
        <f>IF(C3244=1,COUNTIF($H$2:H3244,H3244),"")</f>
        <v/>
      </c>
      <c r="C3244">
        <f>IF(G3244=List!$P$1,1,0)</f>
        <v>0</v>
      </c>
      <c r="D3244" s="1" t="str">
        <f>IF(E3244=1,COUNTIF($E$2:E3244,1),"")</f>
        <v/>
      </c>
      <c r="E3244" s="1" t="str">
        <f>IF(H3244=List!$P$2,1,"")</f>
        <v/>
      </c>
      <c r="F3244" s="2" t="s">
        <v>11828</v>
      </c>
      <c r="G3244" s="2" t="s">
        <v>10235</v>
      </c>
      <c r="H3244" s="2" t="s">
        <v>6587</v>
      </c>
      <c r="I3244" s="2" t="s">
        <v>4481</v>
      </c>
      <c r="J3244" s="2" t="s">
        <v>950</v>
      </c>
      <c r="K3244" s="2" t="s">
        <v>4502</v>
      </c>
      <c r="L3244" s="2" t="s">
        <v>4503</v>
      </c>
      <c r="M3244" s="2" t="s">
        <v>159</v>
      </c>
      <c r="N3244" s="2" t="s">
        <v>756</v>
      </c>
      <c r="O3244" s="99">
        <v>0</v>
      </c>
      <c r="P3244" s="2" t="s">
        <v>8513</v>
      </c>
      <c r="W3244" s="101">
        <v>1</v>
      </c>
      <c r="X3244" s="1">
        <f>IFERROR(IF(H3244="","",IF(O3244=0,0.15,IF(VLOOKUP(O3244,'Source Post 14 Status (6.30.26)'!A:B,2,FALSE)=1,0.15,0.5))),0.5)</f>
        <v>0.15</v>
      </c>
      <c r="Y3244" s="6">
        <f t="shared" si="50"/>
        <v>0</v>
      </c>
    </row>
    <row r="3245" spans="1:25" x14ac:dyDescent="0.3">
      <c r="A3245" t="str">
        <f>IF(B3245=1,COUNTIF($B$2:B3245,1),"")</f>
        <v/>
      </c>
      <c r="B3245" t="str">
        <f>IF(C3245=1,COUNTIF($H$2:H3245,H3245),"")</f>
        <v/>
      </c>
      <c r="C3245">
        <f>IF(G3245=List!$P$1,1,0)</f>
        <v>0</v>
      </c>
      <c r="D3245" s="1" t="str">
        <f>IF(E3245=1,COUNTIF($E$2:E3245,1),"")</f>
        <v/>
      </c>
      <c r="E3245" s="1" t="str">
        <f>IF(H3245=List!$P$2,1,"")</f>
        <v/>
      </c>
      <c r="F3245" s="2" t="s">
        <v>11828</v>
      </c>
      <c r="G3245" s="2" t="s">
        <v>10235</v>
      </c>
      <c r="H3245" s="2" t="s">
        <v>6587</v>
      </c>
      <c r="I3245" s="2" t="s">
        <v>4481</v>
      </c>
      <c r="J3245" s="2" t="s">
        <v>950</v>
      </c>
      <c r="K3245" s="2" t="s">
        <v>4502</v>
      </c>
      <c r="L3245" s="2" t="s">
        <v>4503</v>
      </c>
      <c r="M3245" s="2" t="s">
        <v>159</v>
      </c>
      <c r="N3245" s="2" t="s">
        <v>756</v>
      </c>
      <c r="O3245" s="99">
        <v>11877</v>
      </c>
      <c r="P3245" s="2" t="s">
        <v>7322</v>
      </c>
      <c r="Q3245">
        <v>115250</v>
      </c>
      <c r="R3245">
        <v>115250</v>
      </c>
      <c r="S3245">
        <v>230500</v>
      </c>
      <c r="T3245">
        <v>113750</v>
      </c>
      <c r="U3245">
        <v>113750</v>
      </c>
      <c r="V3245" t="s">
        <v>8681</v>
      </c>
      <c r="W3245" s="101">
        <v>46197.472744525461</v>
      </c>
      <c r="X3245" s="1">
        <f>IFERROR(IF(H3245="","",IF(O3245=0,0.15,IF(VLOOKUP(O3245,'Source Post 14 Status (6.30.26)'!A:B,2,FALSE)=1,0.15,0.5))),0.5)</f>
        <v>0.5</v>
      </c>
      <c r="Y3245" s="6">
        <f t="shared" si="50"/>
        <v>113750</v>
      </c>
    </row>
    <row r="3246" spans="1:25" x14ac:dyDescent="0.3">
      <c r="A3246" t="str">
        <f>IF(B3246=1,COUNTIF($B$2:B3246,1),"")</f>
        <v/>
      </c>
      <c r="B3246" t="str">
        <f>IF(C3246=1,COUNTIF($H$2:H3246,H3246),"")</f>
        <v/>
      </c>
      <c r="C3246">
        <f>IF(G3246=List!$P$1,1,0)</f>
        <v>0</v>
      </c>
      <c r="D3246" s="1" t="str">
        <f>IF(E3246=1,COUNTIF($E$2:E3246,1),"")</f>
        <v/>
      </c>
      <c r="E3246" s="1" t="str">
        <f>IF(H3246=List!$P$2,1,"")</f>
        <v/>
      </c>
      <c r="F3246" s="2" t="s">
        <v>11828</v>
      </c>
      <c r="G3246" s="2" t="s">
        <v>10235</v>
      </c>
      <c r="H3246" s="2" t="s">
        <v>6587</v>
      </c>
      <c r="I3246" s="2" t="s">
        <v>4481</v>
      </c>
      <c r="J3246" s="2" t="s">
        <v>950</v>
      </c>
      <c r="K3246" s="2" t="s">
        <v>4502</v>
      </c>
      <c r="L3246" s="2" t="s">
        <v>4503</v>
      </c>
      <c r="M3246" s="2" t="s">
        <v>159</v>
      </c>
      <c r="N3246" s="2" t="s">
        <v>756</v>
      </c>
      <c r="O3246" s="99">
        <v>21002</v>
      </c>
      <c r="P3246" s="2" t="s">
        <v>8259</v>
      </c>
      <c r="Q3246">
        <v>10750</v>
      </c>
      <c r="R3246">
        <v>10625</v>
      </c>
      <c r="S3246">
        <v>20875</v>
      </c>
      <c r="T3246">
        <v>10250</v>
      </c>
      <c r="U3246">
        <v>10125</v>
      </c>
      <c r="V3246" t="s">
        <v>8681</v>
      </c>
      <c r="W3246" s="101">
        <v>46197.473298263889</v>
      </c>
      <c r="X3246" s="1">
        <f>IFERROR(IF(H3246="","",IF(O3246=0,0.15,IF(VLOOKUP(O3246,'Source Post 14 Status (6.30.26)'!A:B,2,FALSE)=1,0.15,0.5))),0.5)</f>
        <v>0.15</v>
      </c>
      <c r="Y3246" s="6">
        <f t="shared" si="50"/>
        <v>3056</v>
      </c>
    </row>
    <row r="3247" spans="1:25" x14ac:dyDescent="0.3">
      <c r="A3247" t="str">
        <f>IF(B3247=1,COUNTIF($B$2:B3247,1),"")</f>
        <v/>
      </c>
      <c r="B3247" t="str">
        <f>IF(C3247=1,COUNTIF($H$2:H3247,H3247),"")</f>
        <v/>
      </c>
      <c r="C3247">
        <f>IF(G3247=List!$P$1,1,0)</f>
        <v>0</v>
      </c>
      <c r="D3247" s="1" t="str">
        <f>IF(E3247=1,COUNTIF($E$2:E3247,1),"")</f>
        <v/>
      </c>
      <c r="E3247" s="1" t="str">
        <f>IF(H3247=List!$P$2,1,"")</f>
        <v/>
      </c>
      <c r="F3247" s="2" t="s">
        <v>11828</v>
      </c>
      <c r="G3247" s="2" t="s">
        <v>10236</v>
      </c>
      <c r="H3247" s="2" t="s">
        <v>6588</v>
      </c>
      <c r="I3247" s="2" t="s">
        <v>4481</v>
      </c>
      <c r="J3247" s="2" t="s">
        <v>950</v>
      </c>
      <c r="K3247" s="2" t="s">
        <v>4505</v>
      </c>
      <c r="L3247" s="2" t="s">
        <v>4506</v>
      </c>
      <c r="M3247" s="2" t="s">
        <v>159</v>
      </c>
      <c r="N3247" s="2" t="s">
        <v>756</v>
      </c>
      <c r="O3247" s="99">
        <v>25867</v>
      </c>
      <c r="P3247" s="2" t="s">
        <v>8492</v>
      </c>
      <c r="Q3247">
        <v>192000</v>
      </c>
      <c r="R3247">
        <v>192000</v>
      </c>
      <c r="S3247">
        <v>1008000</v>
      </c>
      <c r="T3247">
        <v>728500</v>
      </c>
      <c r="U3247">
        <v>728500</v>
      </c>
      <c r="V3247" t="s">
        <v>8682</v>
      </c>
      <c r="W3247" s="101">
        <v>46191.52142931713</v>
      </c>
      <c r="X3247" s="1">
        <f>IFERROR(IF(H3247="","",IF(O3247=0,0.15,IF(VLOOKUP(O3247,'Source Post 14 Status (6.30.26)'!A:B,2,FALSE)=1,0.15,0.5))),0.5)</f>
        <v>0.15</v>
      </c>
      <c r="Y3247" s="6">
        <f t="shared" si="50"/>
        <v>218550</v>
      </c>
    </row>
    <row r="3248" spans="1:25" x14ac:dyDescent="0.3">
      <c r="A3248" t="str">
        <f>IF(B3248=1,COUNTIF($B$2:B3248,1),"")</f>
        <v/>
      </c>
      <c r="B3248" t="str">
        <f>IF(C3248=1,COUNTIF($H$2:H3248,H3248),"")</f>
        <v/>
      </c>
      <c r="C3248">
        <f>IF(G3248=List!$P$1,1,0)</f>
        <v>0</v>
      </c>
      <c r="D3248" s="1" t="str">
        <f>IF(E3248=1,COUNTIF($E$2:E3248,1),"")</f>
        <v/>
      </c>
      <c r="E3248" s="1" t="str">
        <f>IF(H3248=List!$P$2,1,"")</f>
        <v/>
      </c>
      <c r="F3248" s="2" t="s">
        <v>11828</v>
      </c>
      <c r="G3248" s="2" t="s">
        <v>10236</v>
      </c>
      <c r="H3248" s="2" t="s">
        <v>6588</v>
      </c>
      <c r="I3248" s="2" t="s">
        <v>4481</v>
      </c>
      <c r="J3248" s="2" t="s">
        <v>950</v>
      </c>
      <c r="K3248" s="2" t="s">
        <v>4505</v>
      </c>
      <c r="L3248" s="2" t="s">
        <v>4506</v>
      </c>
      <c r="M3248" s="2" t="s">
        <v>159</v>
      </c>
      <c r="N3248" s="2" t="s">
        <v>756</v>
      </c>
      <c r="O3248" s="99">
        <v>17941</v>
      </c>
      <c r="P3248" s="2" t="s">
        <v>7724</v>
      </c>
      <c r="Q3248">
        <v>178000</v>
      </c>
      <c r="R3248">
        <v>178000</v>
      </c>
      <c r="S3248">
        <v>355000</v>
      </c>
      <c r="T3248">
        <v>179000</v>
      </c>
      <c r="U3248">
        <v>179000</v>
      </c>
      <c r="V3248" t="s">
        <v>8682</v>
      </c>
      <c r="W3248" s="101">
        <v>46191.520705983799</v>
      </c>
      <c r="X3248" s="1">
        <f>IFERROR(IF(H3248="","",IF(O3248=0,0.15,IF(VLOOKUP(O3248,'Source Post 14 Status (6.30.26)'!A:B,2,FALSE)=1,0.15,0.5))),0.5)</f>
        <v>0.15</v>
      </c>
      <c r="Y3248" s="6">
        <f t="shared" si="50"/>
        <v>53700</v>
      </c>
    </row>
    <row r="3249" spans="1:25" x14ac:dyDescent="0.3">
      <c r="A3249" t="str">
        <f>IF(B3249=1,COUNTIF($B$2:B3249,1),"")</f>
        <v/>
      </c>
      <c r="B3249" t="str">
        <f>IF(C3249=1,COUNTIF($H$2:H3249,H3249),"")</f>
        <v/>
      </c>
      <c r="C3249">
        <f>IF(G3249=List!$P$1,1,0)</f>
        <v>0</v>
      </c>
      <c r="D3249" s="1" t="str">
        <f>IF(E3249=1,COUNTIF($E$2:E3249,1),"")</f>
        <v/>
      </c>
      <c r="E3249" s="1" t="str">
        <f>IF(H3249=List!$P$2,1,"")</f>
        <v/>
      </c>
      <c r="F3249" s="2" t="s">
        <v>11828</v>
      </c>
      <c r="G3249" s="2" t="s">
        <v>10236</v>
      </c>
      <c r="H3249" s="2" t="s">
        <v>6588</v>
      </c>
      <c r="I3249" s="2" t="s">
        <v>4481</v>
      </c>
      <c r="J3249" s="2" t="s">
        <v>950</v>
      </c>
      <c r="K3249" s="2" t="s">
        <v>4505</v>
      </c>
      <c r="L3249" s="2" t="s">
        <v>4506</v>
      </c>
      <c r="M3249" s="2" t="s">
        <v>159</v>
      </c>
      <c r="N3249" s="2" t="s">
        <v>756</v>
      </c>
      <c r="O3249" s="99">
        <v>0</v>
      </c>
      <c r="P3249" s="2" t="s">
        <v>8513</v>
      </c>
      <c r="Q3249">
        <v>0</v>
      </c>
      <c r="R3249">
        <v>1000</v>
      </c>
      <c r="S3249">
        <v>2000</v>
      </c>
      <c r="T3249">
        <v>1000</v>
      </c>
      <c r="U3249">
        <v>1000</v>
      </c>
      <c r="V3249" t="s">
        <v>8682</v>
      </c>
      <c r="W3249" s="101">
        <v>46191.524416469911</v>
      </c>
      <c r="X3249" s="1">
        <f>IFERROR(IF(H3249="","",IF(O3249=0,0.15,IF(VLOOKUP(O3249,'Source Post 14 Status (6.30.26)'!A:B,2,FALSE)=1,0.15,0.5))),0.5)</f>
        <v>0.15</v>
      </c>
      <c r="Y3249" s="6">
        <f t="shared" si="50"/>
        <v>300</v>
      </c>
    </row>
    <row r="3250" spans="1:25" x14ac:dyDescent="0.3">
      <c r="A3250" t="str">
        <f>IF(B3250=1,COUNTIF($B$2:B3250,1),"")</f>
        <v/>
      </c>
      <c r="B3250" t="str">
        <f>IF(C3250=1,COUNTIF($H$2:H3250,H3250),"")</f>
        <v/>
      </c>
      <c r="C3250">
        <f>IF(G3250=List!$P$1,1,0)</f>
        <v>0</v>
      </c>
      <c r="D3250" s="1" t="str">
        <f>IF(E3250=1,COUNTIF($E$2:E3250,1),"")</f>
        <v/>
      </c>
      <c r="E3250" s="1" t="str">
        <f>IF(H3250=List!$P$2,1,"")</f>
        <v/>
      </c>
      <c r="F3250" s="2" t="s">
        <v>11828</v>
      </c>
      <c r="G3250" s="2" t="s">
        <v>10236</v>
      </c>
      <c r="H3250" s="2" t="s">
        <v>6588</v>
      </c>
      <c r="I3250" s="2" t="s">
        <v>4481</v>
      </c>
      <c r="J3250" s="2" t="s">
        <v>950</v>
      </c>
      <c r="K3250" s="2" t="s">
        <v>4505</v>
      </c>
      <c r="L3250" s="2" t="s">
        <v>4506</v>
      </c>
      <c r="M3250" s="2" t="s">
        <v>159</v>
      </c>
      <c r="N3250" s="2" t="s">
        <v>756</v>
      </c>
      <c r="O3250" s="99">
        <v>15955</v>
      </c>
      <c r="P3250" s="2" t="s">
        <v>7462</v>
      </c>
      <c r="Q3250">
        <v>132250</v>
      </c>
      <c r="R3250">
        <v>132250</v>
      </c>
      <c r="S3250">
        <v>265500</v>
      </c>
      <c r="T3250">
        <v>127750</v>
      </c>
      <c r="U3250">
        <v>127750</v>
      </c>
      <c r="V3250" t="s">
        <v>8682</v>
      </c>
      <c r="W3250" s="101">
        <v>46191.521801354167</v>
      </c>
      <c r="X3250" s="1">
        <f>IFERROR(IF(H3250="","",IF(O3250=0,0.15,IF(VLOOKUP(O3250,'Source Post 14 Status (6.30.26)'!A:B,2,FALSE)=1,0.15,0.5))),0.5)</f>
        <v>0.5</v>
      </c>
      <c r="Y3250" s="6">
        <f t="shared" si="50"/>
        <v>127750</v>
      </c>
    </row>
    <row r="3251" spans="1:25" x14ac:dyDescent="0.3">
      <c r="A3251" t="str">
        <f>IF(B3251=1,COUNTIF($B$2:B3251,1),"")</f>
        <v/>
      </c>
      <c r="B3251" t="str">
        <f>IF(C3251=1,COUNTIF($H$2:H3251,H3251),"")</f>
        <v/>
      </c>
      <c r="C3251">
        <f>IF(G3251=List!$P$1,1,0)</f>
        <v>0</v>
      </c>
      <c r="D3251" s="1" t="str">
        <f>IF(E3251=1,COUNTIF($E$2:E3251,1),"")</f>
        <v/>
      </c>
      <c r="E3251" s="1" t="str">
        <f>IF(H3251=List!$P$2,1,"")</f>
        <v/>
      </c>
      <c r="F3251" s="2" t="s">
        <v>11828</v>
      </c>
      <c r="G3251" s="2" t="s">
        <v>10236</v>
      </c>
      <c r="H3251" s="2" t="s">
        <v>6588</v>
      </c>
      <c r="I3251" s="2" t="s">
        <v>4481</v>
      </c>
      <c r="J3251" s="2" t="s">
        <v>950</v>
      </c>
      <c r="K3251" s="2" t="s">
        <v>4505</v>
      </c>
      <c r="L3251" s="2" t="s">
        <v>4506</v>
      </c>
      <c r="M3251" s="2" t="s">
        <v>159</v>
      </c>
      <c r="N3251" s="2" t="s">
        <v>756</v>
      </c>
      <c r="O3251" s="99">
        <v>20714</v>
      </c>
      <c r="P3251" s="2" t="s">
        <v>8098</v>
      </c>
      <c r="Q3251">
        <v>902000</v>
      </c>
      <c r="R3251">
        <v>902000</v>
      </c>
      <c r="S3251">
        <v>1177000</v>
      </c>
      <c r="V3251" t="s">
        <v>8682</v>
      </c>
      <c r="W3251" s="101">
        <v>46191.521014155092</v>
      </c>
      <c r="X3251" s="1">
        <f>IFERROR(IF(H3251="","",IF(O3251=0,0.15,IF(VLOOKUP(O3251,'Source Post 14 Status (6.30.26)'!A:B,2,FALSE)=1,0.15,0.5))),0.5)</f>
        <v>0.15</v>
      </c>
      <c r="Y3251" s="6">
        <f t="shared" si="50"/>
        <v>0</v>
      </c>
    </row>
    <row r="3252" spans="1:25" x14ac:dyDescent="0.3">
      <c r="A3252" t="str">
        <f>IF(B3252=1,COUNTIF($B$2:B3252,1),"")</f>
        <v/>
      </c>
      <c r="B3252" t="str">
        <f>IF(C3252=1,COUNTIF($H$2:H3252,H3252),"")</f>
        <v/>
      </c>
      <c r="C3252">
        <f>IF(G3252=List!$P$1,1,0)</f>
        <v>0</v>
      </c>
      <c r="D3252" s="1" t="str">
        <f>IF(E3252=1,COUNTIF($E$2:E3252,1),"")</f>
        <v/>
      </c>
      <c r="E3252" s="1" t="str">
        <f>IF(H3252=List!$P$2,1,"")</f>
        <v/>
      </c>
      <c r="F3252" s="2" t="s">
        <v>11828</v>
      </c>
      <c r="G3252" s="2" t="s">
        <v>10236</v>
      </c>
      <c r="H3252" s="2" t="s">
        <v>6588</v>
      </c>
      <c r="I3252" s="2" t="s">
        <v>4481</v>
      </c>
      <c r="J3252" s="2" t="s">
        <v>950</v>
      </c>
      <c r="K3252" s="2" t="s">
        <v>4505</v>
      </c>
      <c r="L3252" s="2" t="s">
        <v>4506</v>
      </c>
      <c r="M3252" s="2" t="s">
        <v>159</v>
      </c>
      <c r="N3252" s="2" t="s">
        <v>756</v>
      </c>
      <c r="O3252" s="99">
        <v>0</v>
      </c>
      <c r="P3252" s="2" t="s">
        <v>8512</v>
      </c>
      <c r="Q3252">
        <v>0</v>
      </c>
      <c r="R3252">
        <v>100000</v>
      </c>
      <c r="S3252">
        <v>100000</v>
      </c>
      <c r="V3252" t="s">
        <v>8682</v>
      </c>
      <c r="W3252" s="101">
        <v>46191.524212696757</v>
      </c>
      <c r="X3252" s="1">
        <f>IFERROR(IF(H3252="","",IF(O3252=0,0.15,IF(VLOOKUP(O3252,'Source Post 14 Status (6.30.26)'!A:B,2,FALSE)=1,0.15,0.5))),0.5)</f>
        <v>0.15</v>
      </c>
      <c r="Y3252" s="6">
        <f t="shared" si="50"/>
        <v>0</v>
      </c>
    </row>
    <row r="3253" spans="1:25" x14ac:dyDescent="0.3">
      <c r="A3253" t="str">
        <f>IF(B3253=1,COUNTIF($B$2:B3253,1),"")</f>
        <v/>
      </c>
      <c r="B3253" t="str">
        <f>IF(C3253=1,COUNTIF($H$2:H3253,H3253),"")</f>
        <v/>
      </c>
      <c r="C3253">
        <f>IF(G3253=List!$P$1,1,0)</f>
        <v>0</v>
      </c>
      <c r="D3253" s="1" t="str">
        <f>IF(E3253=1,COUNTIF($E$2:E3253,1),"")</f>
        <v/>
      </c>
      <c r="E3253" s="1" t="str">
        <f>IF(H3253=List!$P$2,1,"")</f>
        <v/>
      </c>
      <c r="F3253" s="2" t="s">
        <v>11828</v>
      </c>
      <c r="G3253" s="2" t="s">
        <v>575</v>
      </c>
      <c r="H3253" s="2" t="s">
        <v>6590</v>
      </c>
      <c r="I3253" s="2" t="s">
        <v>4519</v>
      </c>
      <c r="J3253" s="2" t="s">
        <v>950</v>
      </c>
      <c r="K3253" s="2" t="s">
        <v>4533</v>
      </c>
      <c r="L3253" s="2" t="s">
        <v>4534</v>
      </c>
      <c r="M3253" s="2" t="s">
        <v>159</v>
      </c>
      <c r="N3253" s="2" t="s">
        <v>756</v>
      </c>
      <c r="O3253" s="99">
        <v>0</v>
      </c>
      <c r="P3253" s="2" t="s">
        <v>8514</v>
      </c>
      <c r="W3253" s="101">
        <v>1</v>
      </c>
      <c r="X3253" s="1">
        <f>IFERROR(IF(H3253="","",IF(O3253=0,0.15,IF(VLOOKUP(O3253,'Source Post 14 Status (6.30.26)'!A:B,2,FALSE)=1,0.15,0.5))),0.5)</f>
        <v>0.15</v>
      </c>
      <c r="Y3253" s="6">
        <f t="shared" si="50"/>
        <v>0</v>
      </c>
    </row>
    <row r="3254" spans="1:25" x14ac:dyDescent="0.3">
      <c r="A3254" t="str">
        <f>IF(B3254=1,COUNTIF($B$2:B3254,1),"")</f>
        <v/>
      </c>
      <c r="B3254" t="str">
        <f>IF(C3254=1,COUNTIF($H$2:H3254,H3254),"")</f>
        <v/>
      </c>
      <c r="C3254">
        <f>IF(G3254=List!$P$1,1,0)</f>
        <v>0</v>
      </c>
      <c r="D3254" s="1" t="str">
        <f>IF(E3254=1,COUNTIF($E$2:E3254,1),"")</f>
        <v/>
      </c>
      <c r="E3254" s="1" t="str">
        <f>IF(H3254=List!$P$2,1,"")</f>
        <v/>
      </c>
      <c r="F3254" s="2" t="s">
        <v>11828</v>
      </c>
      <c r="G3254" s="2" t="s">
        <v>575</v>
      </c>
      <c r="H3254" s="2" t="s">
        <v>6590</v>
      </c>
      <c r="I3254" s="2" t="s">
        <v>4519</v>
      </c>
      <c r="J3254" s="2" t="s">
        <v>950</v>
      </c>
      <c r="K3254" s="2" t="s">
        <v>4533</v>
      </c>
      <c r="L3254" s="2" t="s">
        <v>4534</v>
      </c>
      <c r="M3254" s="2" t="s">
        <v>159</v>
      </c>
      <c r="N3254" s="2" t="s">
        <v>756</v>
      </c>
      <c r="O3254" s="99">
        <v>0</v>
      </c>
      <c r="P3254" s="2" t="s">
        <v>8513</v>
      </c>
      <c r="Q3254">
        <v>1250</v>
      </c>
      <c r="R3254">
        <v>1250</v>
      </c>
      <c r="S3254">
        <v>2500</v>
      </c>
      <c r="T3254">
        <v>1250</v>
      </c>
      <c r="U3254">
        <v>1250</v>
      </c>
      <c r="V3254" t="s">
        <v>11659</v>
      </c>
      <c r="W3254" s="101">
        <v>46191.39081809028</v>
      </c>
      <c r="X3254" s="1">
        <f>IFERROR(IF(H3254="","",IF(O3254=0,0.15,IF(VLOOKUP(O3254,'Source Post 14 Status (6.30.26)'!A:B,2,FALSE)=1,0.15,0.5))),0.5)</f>
        <v>0.15</v>
      </c>
      <c r="Y3254" s="6">
        <f t="shared" si="50"/>
        <v>375</v>
      </c>
    </row>
    <row r="3255" spans="1:25" x14ac:dyDescent="0.3">
      <c r="A3255" t="str">
        <f>IF(B3255=1,COUNTIF($B$2:B3255,1),"")</f>
        <v/>
      </c>
      <c r="B3255" t="str">
        <f>IF(C3255=1,COUNTIF($H$2:H3255,H3255),"")</f>
        <v/>
      </c>
      <c r="C3255">
        <f>IF(G3255=List!$P$1,1,0)</f>
        <v>0</v>
      </c>
      <c r="D3255" s="1" t="str">
        <f>IF(E3255=1,COUNTIF($E$2:E3255,1),"")</f>
        <v/>
      </c>
      <c r="E3255" s="1" t="str">
        <f>IF(H3255=List!$P$2,1,"")</f>
        <v/>
      </c>
      <c r="F3255" s="2" t="s">
        <v>11828</v>
      </c>
      <c r="G3255" s="2" t="s">
        <v>575</v>
      </c>
      <c r="H3255" s="2" t="s">
        <v>6590</v>
      </c>
      <c r="I3255" s="2" t="s">
        <v>4519</v>
      </c>
      <c r="J3255" s="2" t="s">
        <v>950</v>
      </c>
      <c r="K3255" s="2" t="s">
        <v>4533</v>
      </c>
      <c r="L3255" s="2" t="s">
        <v>4534</v>
      </c>
      <c r="M3255" s="2" t="s">
        <v>159</v>
      </c>
      <c r="N3255" s="2" t="s">
        <v>756</v>
      </c>
      <c r="O3255" s="99">
        <v>15539</v>
      </c>
      <c r="P3255" s="2" t="s">
        <v>7464</v>
      </c>
      <c r="Q3255">
        <v>609275</v>
      </c>
      <c r="R3255">
        <v>611875</v>
      </c>
      <c r="S3255">
        <v>1226925</v>
      </c>
      <c r="T3255">
        <v>613400</v>
      </c>
      <c r="U3255">
        <v>614075</v>
      </c>
      <c r="V3255" t="s">
        <v>11659</v>
      </c>
      <c r="W3255" s="101">
        <v>46191.388857291669</v>
      </c>
      <c r="X3255" s="1">
        <f>IFERROR(IF(H3255="","",IF(O3255=0,0.15,IF(VLOOKUP(O3255,'Source Post 14 Status (6.30.26)'!A:B,2,FALSE)=1,0.15,0.5))),0.5)</f>
        <v>0.15</v>
      </c>
      <c r="Y3255" s="6">
        <f t="shared" si="50"/>
        <v>184121</v>
      </c>
    </row>
    <row r="3256" spans="1:25" x14ac:dyDescent="0.3">
      <c r="A3256" t="str">
        <f>IF(B3256=1,COUNTIF($B$2:B3256,1),"")</f>
        <v/>
      </c>
      <c r="B3256" t="str">
        <f>IF(C3256=1,COUNTIF($H$2:H3256,H3256),"")</f>
        <v/>
      </c>
      <c r="C3256">
        <f>IF(G3256=List!$P$1,1,0)</f>
        <v>0</v>
      </c>
      <c r="D3256" s="1" t="str">
        <f>IF(E3256=1,COUNTIF($E$2:E3256,1),"")</f>
        <v/>
      </c>
      <c r="E3256" s="1" t="str">
        <f>IF(H3256=List!$P$2,1,"")</f>
        <v/>
      </c>
      <c r="F3256" s="2" t="s">
        <v>11828</v>
      </c>
      <c r="G3256" s="2" t="s">
        <v>575</v>
      </c>
      <c r="H3256" s="2" t="s">
        <v>6590</v>
      </c>
      <c r="I3256" s="2" t="s">
        <v>4519</v>
      </c>
      <c r="J3256" s="2" t="s">
        <v>950</v>
      </c>
      <c r="K3256" s="2" t="s">
        <v>4533</v>
      </c>
      <c r="L3256" s="2" t="s">
        <v>4534</v>
      </c>
      <c r="M3256" s="2" t="s">
        <v>159</v>
      </c>
      <c r="N3256" s="2" t="s">
        <v>756</v>
      </c>
      <c r="O3256" s="99">
        <v>22800</v>
      </c>
      <c r="P3256" s="2" t="s">
        <v>8307</v>
      </c>
      <c r="Q3256">
        <v>239000</v>
      </c>
      <c r="R3256">
        <v>239000</v>
      </c>
      <c r="S3256">
        <v>478000</v>
      </c>
      <c r="T3256">
        <v>239000</v>
      </c>
      <c r="U3256">
        <v>239000</v>
      </c>
      <c r="V3256" t="s">
        <v>11659</v>
      </c>
      <c r="W3256" s="101">
        <v>46191.388113159723</v>
      </c>
      <c r="X3256" s="1">
        <f>IFERROR(IF(H3256="","",IF(O3256=0,0.15,IF(VLOOKUP(O3256,'Source Post 14 Status (6.30.26)'!A:B,2,FALSE)=1,0.15,0.5))),0.5)</f>
        <v>0.15</v>
      </c>
      <c r="Y3256" s="6">
        <f t="shared" si="50"/>
        <v>71700</v>
      </c>
    </row>
    <row r="3257" spans="1:25" x14ac:dyDescent="0.3">
      <c r="A3257" t="str">
        <f>IF(B3257=1,COUNTIF($B$2:B3257,1),"")</f>
        <v/>
      </c>
      <c r="B3257" t="str">
        <f>IF(C3257=1,COUNTIF($H$2:H3257,H3257),"")</f>
        <v/>
      </c>
      <c r="C3257">
        <f>IF(G3257=List!$P$1,1,0)</f>
        <v>0</v>
      </c>
      <c r="D3257" s="1" t="str">
        <f>IF(E3257=1,COUNTIF($E$2:E3257,1),"")</f>
        <v/>
      </c>
      <c r="E3257" s="1" t="str">
        <f>IF(H3257=List!$P$2,1,"")</f>
        <v/>
      </c>
      <c r="F3257" s="2" t="s">
        <v>11828</v>
      </c>
      <c r="G3257" s="2" t="s">
        <v>575</v>
      </c>
      <c r="H3257" s="2" t="s">
        <v>6590</v>
      </c>
      <c r="I3257" s="2" t="s">
        <v>4519</v>
      </c>
      <c r="J3257" s="2" t="s">
        <v>950</v>
      </c>
      <c r="K3257" s="2" t="s">
        <v>4533</v>
      </c>
      <c r="L3257" s="2" t="s">
        <v>4534</v>
      </c>
      <c r="M3257" s="2" t="s">
        <v>159</v>
      </c>
      <c r="N3257" s="2" t="s">
        <v>756</v>
      </c>
      <c r="O3257" s="99">
        <v>0</v>
      </c>
      <c r="P3257" s="2" t="s">
        <v>8512</v>
      </c>
      <c r="S3257">
        <v>50000</v>
      </c>
      <c r="V3257" t="s">
        <v>11659</v>
      </c>
      <c r="W3257" s="101">
        <v>46203.505425034724</v>
      </c>
      <c r="X3257" s="1">
        <f>IFERROR(IF(H3257="","",IF(O3257=0,0.15,IF(VLOOKUP(O3257,'Source Post 14 Status (6.30.26)'!A:B,2,FALSE)=1,0.15,0.5))),0.5)</f>
        <v>0.15</v>
      </c>
      <c r="Y3257" s="6">
        <f t="shared" si="50"/>
        <v>0</v>
      </c>
    </row>
    <row r="3258" spans="1:25" x14ac:dyDescent="0.3">
      <c r="A3258" t="str">
        <f>IF(B3258=1,COUNTIF($B$2:B3258,1),"")</f>
        <v/>
      </c>
      <c r="B3258" t="str">
        <f>IF(C3258=1,COUNTIF($H$2:H3258,H3258),"")</f>
        <v/>
      </c>
      <c r="C3258">
        <f>IF(G3258=List!$P$1,1,0)</f>
        <v>0</v>
      </c>
      <c r="D3258" s="1" t="str">
        <f>IF(E3258=1,COUNTIF($E$2:E3258,1),"")</f>
        <v/>
      </c>
      <c r="E3258" s="1" t="str">
        <f>IF(H3258=List!$P$2,1,"")</f>
        <v/>
      </c>
      <c r="F3258" s="2" t="s">
        <v>11828</v>
      </c>
      <c r="G3258" s="2" t="s">
        <v>575</v>
      </c>
      <c r="H3258" s="2" t="s">
        <v>6590</v>
      </c>
      <c r="I3258" s="2" t="s">
        <v>4519</v>
      </c>
      <c r="J3258" s="2" t="s">
        <v>950</v>
      </c>
      <c r="K3258" s="2" t="s">
        <v>4533</v>
      </c>
      <c r="L3258" s="2" t="s">
        <v>4534</v>
      </c>
      <c r="M3258" s="2" t="s">
        <v>159</v>
      </c>
      <c r="N3258" s="2" t="s">
        <v>756</v>
      </c>
      <c r="O3258" s="99">
        <v>24604</v>
      </c>
      <c r="P3258" s="2" t="s">
        <v>8500</v>
      </c>
      <c r="Q3258">
        <v>327850</v>
      </c>
      <c r="R3258">
        <v>326360</v>
      </c>
      <c r="S3258">
        <v>197520</v>
      </c>
      <c r="T3258">
        <v>96440</v>
      </c>
      <c r="U3258">
        <v>99360</v>
      </c>
      <c r="V3258" t="s">
        <v>11659</v>
      </c>
      <c r="W3258" s="101">
        <v>46191.389591932872</v>
      </c>
      <c r="X3258" s="1">
        <f>IFERROR(IF(H3258="","",IF(O3258=0,0.15,IF(VLOOKUP(O3258,'Source Post 14 Status (6.30.26)'!A:B,2,FALSE)=1,0.15,0.5))),0.5)</f>
        <v>0.15</v>
      </c>
      <c r="Y3258" s="6">
        <f t="shared" si="50"/>
        <v>29370</v>
      </c>
    </row>
    <row r="3259" spans="1:25" x14ac:dyDescent="0.3">
      <c r="A3259" t="str">
        <f>IF(B3259=1,COUNTIF($B$2:B3259,1),"")</f>
        <v/>
      </c>
      <c r="B3259" t="str">
        <f>IF(C3259=1,COUNTIF($H$2:H3259,H3259),"")</f>
        <v/>
      </c>
      <c r="C3259">
        <f>IF(G3259=List!$P$1,1,0)</f>
        <v>0</v>
      </c>
      <c r="D3259" s="1" t="str">
        <f>IF(E3259=1,COUNTIF($E$2:E3259,1),"")</f>
        <v/>
      </c>
      <c r="E3259" s="1" t="str">
        <f>IF(H3259=List!$P$2,1,"")</f>
        <v/>
      </c>
      <c r="F3259" s="2" t="s">
        <v>11828</v>
      </c>
      <c r="G3259" s="2" t="s">
        <v>576</v>
      </c>
      <c r="H3259" s="2" t="s">
        <v>6589</v>
      </c>
      <c r="I3259" s="2" t="s">
        <v>4519</v>
      </c>
      <c r="J3259" s="2" t="s">
        <v>966</v>
      </c>
      <c r="K3259" s="2" t="s">
        <v>1032</v>
      </c>
      <c r="L3259" s="2" t="s">
        <v>4542</v>
      </c>
      <c r="M3259" s="2" t="s">
        <v>159</v>
      </c>
      <c r="N3259" s="2" t="s">
        <v>756</v>
      </c>
      <c r="O3259" s="99">
        <v>15607</v>
      </c>
      <c r="P3259" s="2" t="s">
        <v>7485</v>
      </c>
      <c r="Q3259">
        <v>27835</v>
      </c>
      <c r="R3259">
        <v>27835</v>
      </c>
      <c r="S3259">
        <v>27835</v>
      </c>
      <c r="T3259">
        <v>27835</v>
      </c>
      <c r="U3259">
        <v>27835</v>
      </c>
      <c r="V3259" t="s">
        <v>11660</v>
      </c>
      <c r="W3259" s="101">
        <v>46196.488447025462</v>
      </c>
      <c r="X3259" s="1">
        <f>IFERROR(IF(H3259="","",IF(O3259=0,0.15,IF(VLOOKUP(O3259,'Source Post 14 Status (6.30.26)'!A:B,2,FALSE)=1,0.15,0.5))),0.5)</f>
        <v>0.15</v>
      </c>
      <c r="Y3259" s="6">
        <f t="shared" si="50"/>
        <v>8351</v>
      </c>
    </row>
    <row r="3260" spans="1:25" x14ac:dyDescent="0.3">
      <c r="A3260" t="str">
        <f>IF(B3260=1,COUNTIF($B$2:B3260,1),"")</f>
        <v/>
      </c>
      <c r="B3260" t="str">
        <f>IF(C3260=1,COUNTIF($H$2:H3260,H3260),"")</f>
        <v/>
      </c>
      <c r="C3260">
        <f>IF(G3260=List!$P$1,1,0)</f>
        <v>0</v>
      </c>
      <c r="D3260" s="1" t="str">
        <f>IF(E3260=1,COUNTIF($E$2:E3260,1),"")</f>
        <v/>
      </c>
      <c r="E3260" s="1" t="str">
        <f>IF(H3260=List!$P$2,1,"")</f>
        <v/>
      </c>
      <c r="F3260" s="2" t="s">
        <v>11828</v>
      </c>
      <c r="G3260" s="2" t="s">
        <v>577</v>
      </c>
      <c r="H3260" s="2" t="s">
        <v>8774</v>
      </c>
      <c r="I3260" s="2" t="s">
        <v>4550</v>
      </c>
      <c r="J3260" s="2" t="s">
        <v>896</v>
      </c>
      <c r="K3260" s="2" t="s">
        <v>897</v>
      </c>
      <c r="L3260" s="2" t="s">
        <v>4551</v>
      </c>
      <c r="M3260" s="2" t="s">
        <v>179</v>
      </c>
      <c r="N3260" s="2" t="s">
        <v>761</v>
      </c>
      <c r="O3260" s="99">
        <v>11795</v>
      </c>
      <c r="P3260" s="2" t="s">
        <v>7313</v>
      </c>
      <c r="W3260" s="101">
        <v>1</v>
      </c>
      <c r="X3260" s="1">
        <f>IFERROR(IF(H3260="","",IF(O3260=0,0.15,IF(VLOOKUP(O3260,'Source Post 14 Status (6.30.26)'!A:B,2,FALSE)=1,0.15,0.5))),0.5)</f>
        <v>0.5</v>
      </c>
      <c r="Y3260" s="6">
        <f t="shared" si="50"/>
        <v>0</v>
      </c>
    </row>
    <row r="3261" spans="1:25" x14ac:dyDescent="0.3">
      <c r="A3261" t="str">
        <f>IF(B3261=1,COUNTIF($B$2:B3261,1),"")</f>
        <v/>
      </c>
      <c r="B3261" t="str">
        <f>IF(C3261=1,COUNTIF($H$2:H3261,H3261),"")</f>
        <v/>
      </c>
      <c r="C3261">
        <f>IF(G3261=List!$P$1,1,0)</f>
        <v>0</v>
      </c>
      <c r="D3261" s="1" t="str">
        <f>IF(E3261=1,COUNTIF($E$2:E3261,1),"")</f>
        <v/>
      </c>
      <c r="E3261" s="1" t="str">
        <f>IF(H3261=List!$P$2,1,"")</f>
        <v/>
      </c>
      <c r="F3261" s="2" t="s">
        <v>11828</v>
      </c>
      <c r="G3261" s="2" t="s">
        <v>577</v>
      </c>
      <c r="H3261" s="2" t="s">
        <v>8776</v>
      </c>
      <c r="I3261" s="2" t="s">
        <v>4550</v>
      </c>
      <c r="J3261" s="2" t="s">
        <v>896</v>
      </c>
      <c r="K3261" s="2" t="s">
        <v>897</v>
      </c>
      <c r="L3261" s="2" t="s">
        <v>4551</v>
      </c>
      <c r="M3261" s="2" t="s">
        <v>600</v>
      </c>
      <c r="N3261" s="2" t="s">
        <v>793</v>
      </c>
      <c r="O3261" s="99">
        <v>4657</v>
      </c>
      <c r="P3261" s="2" t="s">
        <v>11661</v>
      </c>
      <c r="W3261" s="101">
        <v>1</v>
      </c>
      <c r="X3261" s="1">
        <f>IFERROR(IF(H3261="","",IF(O3261=0,0.15,IF(VLOOKUP(O3261,'Source Post 14 Status (6.30.26)'!A:B,2,FALSE)=1,0.15,0.5))),0.5)</f>
        <v>0.5</v>
      </c>
      <c r="Y3261" s="6">
        <f t="shared" si="50"/>
        <v>0</v>
      </c>
    </row>
    <row r="3262" spans="1:25" x14ac:dyDescent="0.3">
      <c r="A3262" t="str">
        <f>IF(B3262=1,COUNTIF($B$2:B3262,1),"")</f>
        <v/>
      </c>
      <c r="B3262" t="str">
        <f>IF(C3262=1,COUNTIF($H$2:H3262,H3262),"")</f>
        <v/>
      </c>
      <c r="C3262">
        <f>IF(G3262=List!$P$1,1,0)</f>
        <v>0</v>
      </c>
      <c r="D3262" s="1" t="str">
        <f>IF(E3262=1,COUNTIF($E$2:E3262,1),"")</f>
        <v/>
      </c>
      <c r="E3262" s="1" t="str">
        <f>IF(H3262=List!$P$2,1,"")</f>
        <v/>
      </c>
      <c r="F3262" s="2" t="s">
        <v>11828</v>
      </c>
      <c r="G3262" s="2" t="s">
        <v>577</v>
      </c>
      <c r="H3262" s="2" t="s">
        <v>6592</v>
      </c>
      <c r="I3262" s="2" t="s">
        <v>4550</v>
      </c>
      <c r="J3262" s="2" t="s">
        <v>896</v>
      </c>
      <c r="K3262" s="2" t="s">
        <v>897</v>
      </c>
      <c r="L3262" s="2" t="s">
        <v>4551</v>
      </c>
      <c r="M3262" s="2" t="s">
        <v>194</v>
      </c>
      <c r="N3262" s="2" t="s">
        <v>767</v>
      </c>
      <c r="O3262" s="99">
        <v>22990</v>
      </c>
      <c r="P3262" s="2" t="s">
        <v>8308</v>
      </c>
      <c r="W3262" s="101">
        <v>1</v>
      </c>
      <c r="X3262" s="1">
        <f>IFERROR(IF(H3262="","",IF(O3262=0,0.15,IF(VLOOKUP(O3262,'Source Post 14 Status (6.30.26)'!A:B,2,FALSE)=1,0.15,0.5))),0.5)</f>
        <v>0.15</v>
      </c>
      <c r="Y3262" s="6">
        <f t="shared" si="50"/>
        <v>0</v>
      </c>
    </row>
    <row r="3263" spans="1:25" x14ac:dyDescent="0.3">
      <c r="A3263" t="str">
        <f>IF(B3263=1,COUNTIF($B$2:B3263,1),"")</f>
        <v/>
      </c>
      <c r="B3263" t="str">
        <f>IF(C3263=1,COUNTIF($H$2:H3263,H3263),"")</f>
        <v/>
      </c>
      <c r="C3263">
        <f>IF(G3263=List!$P$1,1,0)</f>
        <v>0</v>
      </c>
      <c r="D3263" s="1" t="str">
        <f>IF(E3263=1,COUNTIF($E$2:E3263,1),"")</f>
        <v/>
      </c>
      <c r="E3263" s="1" t="str">
        <f>IF(H3263=List!$P$2,1,"")</f>
        <v/>
      </c>
      <c r="F3263" s="2" t="s">
        <v>11828</v>
      </c>
      <c r="G3263" s="2" t="s">
        <v>577</v>
      </c>
      <c r="H3263" s="2" t="s">
        <v>8775</v>
      </c>
      <c r="I3263" s="2" t="s">
        <v>4550</v>
      </c>
      <c r="J3263" s="2" t="s">
        <v>896</v>
      </c>
      <c r="K3263" s="2" t="s">
        <v>897</v>
      </c>
      <c r="L3263" s="2" t="s">
        <v>4551</v>
      </c>
      <c r="M3263" s="2" t="s">
        <v>170</v>
      </c>
      <c r="N3263" s="2" t="s">
        <v>763</v>
      </c>
      <c r="O3263" s="99">
        <v>11794</v>
      </c>
      <c r="P3263" s="2" t="s">
        <v>7312</v>
      </c>
      <c r="W3263" s="101">
        <v>1</v>
      </c>
      <c r="X3263" s="1">
        <f>IFERROR(IF(H3263="","",IF(O3263=0,0.15,IF(VLOOKUP(O3263,'Source Post 14 Status (6.30.26)'!A:B,2,FALSE)=1,0.15,0.5))),0.5)</f>
        <v>0.5</v>
      </c>
      <c r="Y3263" s="6">
        <f t="shared" si="50"/>
        <v>0</v>
      </c>
    </row>
    <row r="3264" spans="1:25" x14ac:dyDescent="0.3">
      <c r="A3264" t="str">
        <f>IF(B3264=1,COUNTIF($B$2:B3264,1),"")</f>
        <v/>
      </c>
      <c r="B3264" t="str">
        <f>IF(C3264=1,COUNTIF($H$2:H3264,H3264),"")</f>
        <v/>
      </c>
      <c r="C3264">
        <f>IF(G3264=List!$P$1,1,0)</f>
        <v>0</v>
      </c>
      <c r="D3264" s="1" t="str">
        <f>IF(E3264=1,COUNTIF($E$2:E3264,1),"")</f>
        <v/>
      </c>
      <c r="E3264" s="1" t="str">
        <f>IF(H3264=List!$P$2,1,"")</f>
        <v/>
      </c>
      <c r="F3264" s="2" t="s">
        <v>11828</v>
      </c>
      <c r="G3264" s="2" t="s">
        <v>577</v>
      </c>
      <c r="H3264" s="2" t="s">
        <v>6591</v>
      </c>
      <c r="I3264" s="2" t="s">
        <v>4550</v>
      </c>
      <c r="J3264" s="2" t="s">
        <v>896</v>
      </c>
      <c r="K3264" s="2" t="s">
        <v>897</v>
      </c>
      <c r="L3264" s="2" t="s">
        <v>4551</v>
      </c>
      <c r="M3264" s="2" t="s">
        <v>171</v>
      </c>
      <c r="N3264" s="2" t="s">
        <v>765</v>
      </c>
      <c r="O3264" s="99">
        <v>20874</v>
      </c>
      <c r="P3264" s="2" t="s">
        <v>8125</v>
      </c>
      <c r="W3264" s="101">
        <v>1</v>
      </c>
      <c r="X3264" s="1">
        <f>IFERROR(IF(H3264="","",IF(O3264=0,0.15,IF(VLOOKUP(O3264,'Source Post 14 Status (6.30.26)'!A:B,2,FALSE)=1,0.15,0.5))),0.5)</f>
        <v>0.15</v>
      </c>
      <c r="Y3264" s="6">
        <f t="shared" si="50"/>
        <v>0</v>
      </c>
    </row>
    <row r="3265" spans="1:25" x14ac:dyDescent="0.3">
      <c r="A3265" t="str">
        <f>IF(B3265=1,COUNTIF($B$2:B3265,1),"")</f>
        <v/>
      </c>
      <c r="B3265" t="str">
        <f>IF(C3265=1,COUNTIF($H$2:H3265,H3265),"")</f>
        <v/>
      </c>
      <c r="C3265">
        <f>IF(G3265=List!$P$1,1,0)</f>
        <v>0</v>
      </c>
      <c r="D3265" s="1" t="str">
        <f>IF(E3265=1,COUNTIF($E$2:E3265,1),"")</f>
        <v/>
      </c>
      <c r="E3265" s="1" t="str">
        <f>IF(H3265=List!$P$2,1,"")</f>
        <v/>
      </c>
      <c r="F3265" s="2" t="s">
        <v>11828</v>
      </c>
      <c r="G3265" s="2" t="s">
        <v>578</v>
      </c>
      <c r="H3265" s="2" t="s">
        <v>6595</v>
      </c>
      <c r="I3265" s="2" t="s">
        <v>4550</v>
      </c>
      <c r="J3265" s="2" t="s">
        <v>900</v>
      </c>
      <c r="K3265" s="2" t="s">
        <v>922</v>
      </c>
      <c r="L3265" s="2" t="s">
        <v>4553</v>
      </c>
      <c r="M3265" s="2" t="s">
        <v>194</v>
      </c>
      <c r="N3265" s="2" t="s">
        <v>767</v>
      </c>
      <c r="O3265" s="99">
        <v>19483</v>
      </c>
      <c r="P3265" s="2" t="s">
        <v>7932</v>
      </c>
      <c r="Q3265">
        <v>323096</v>
      </c>
      <c r="R3265">
        <v>320296</v>
      </c>
      <c r="S3265">
        <v>642142</v>
      </c>
      <c r="T3265">
        <v>321796</v>
      </c>
      <c r="U3265">
        <v>318896</v>
      </c>
      <c r="V3265" t="s">
        <v>8683</v>
      </c>
      <c r="W3265" s="101">
        <v>46195.612452083333</v>
      </c>
      <c r="X3265" s="1">
        <f>IFERROR(IF(H3265="","",IF(O3265=0,0.15,IF(VLOOKUP(O3265,'Source Post 14 Status (6.30.26)'!A:B,2,FALSE)=1,0.15,0.5))),0.5)</f>
        <v>0.15</v>
      </c>
      <c r="Y3265" s="6">
        <f t="shared" si="50"/>
        <v>96104</v>
      </c>
    </row>
    <row r="3266" spans="1:25" x14ac:dyDescent="0.3">
      <c r="A3266" t="str">
        <f>IF(B3266=1,COUNTIF($B$2:B3266,1),"")</f>
        <v/>
      </c>
      <c r="B3266" t="str">
        <f>IF(C3266=1,COUNTIF($H$2:H3266,H3266),"")</f>
        <v/>
      </c>
      <c r="C3266">
        <f>IF(G3266=List!$P$1,1,0)</f>
        <v>0</v>
      </c>
      <c r="D3266" s="1" t="str">
        <f>IF(E3266=1,COUNTIF($E$2:E3266,1),"")</f>
        <v/>
      </c>
      <c r="E3266" s="1" t="str">
        <f>IF(H3266=List!$P$2,1,"")</f>
        <v/>
      </c>
      <c r="F3266" s="2" t="s">
        <v>11828</v>
      </c>
      <c r="G3266" s="2" t="s">
        <v>578</v>
      </c>
      <c r="H3266" s="2" t="s">
        <v>6596</v>
      </c>
      <c r="I3266" s="2" t="s">
        <v>4550</v>
      </c>
      <c r="J3266" s="2" t="s">
        <v>900</v>
      </c>
      <c r="K3266" s="2" t="s">
        <v>922</v>
      </c>
      <c r="L3266" s="2" t="s">
        <v>4553</v>
      </c>
      <c r="M3266" s="2" t="s">
        <v>169</v>
      </c>
      <c r="N3266" s="2" t="s">
        <v>802</v>
      </c>
      <c r="O3266" s="99">
        <v>22626</v>
      </c>
      <c r="P3266" s="2" t="s">
        <v>8379</v>
      </c>
      <c r="Q3266">
        <v>390600</v>
      </c>
      <c r="R3266">
        <v>394200</v>
      </c>
      <c r="S3266">
        <v>783500</v>
      </c>
      <c r="T3266">
        <v>394100</v>
      </c>
      <c r="U3266">
        <v>392100</v>
      </c>
      <c r="V3266" t="s">
        <v>8683</v>
      </c>
      <c r="W3266" s="101">
        <v>46195.613055405091</v>
      </c>
      <c r="X3266" s="1">
        <f>IFERROR(IF(H3266="","",IF(O3266=0,0.15,IF(VLOOKUP(O3266,'Source Post 14 Status (6.30.26)'!A:B,2,FALSE)=1,0.15,0.5))),0.5)</f>
        <v>0.15</v>
      </c>
      <c r="Y3266" s="6">
        <f t="shared" si="50"/>
        <v>117930</v>
      </c>
    </row>
    <row r="3267" spans="1:25" x14ac:dyDescent="0.3">
      <c r="A3267" t="str">
        <f>IF(B3267=1,COUNTIF($B$2:B3267,1),"")</f>
        <v/>
      </c>
      <c r="B3267" t="str">
        <f>IF(C3267=1,COUNTIF($H$2:H3267,H3267),"")</f>
        <v/>
      </c>
      <c r="C3267">
        <f>IF(G3267=List!$P$1,1,0)</f>
        <v>0</v>
      </c>
      <c r="D3267" s="1" t="str">
        <f>IF(E3267=1,COUNTIF($E$2:E3267,1),"")</f>
        <v/>
      </c>
      <c r="E3267" s="1" t="str">
        <f>IF(H3267=List!$P$2,1,"")</f>
        <v/>
      </c>
      <c r="F3267" s="2" t="s">
        <v>11828</v>
      </c>
      <c r="G3267" s="2" t="s">
        <v>578</v>
      </c>
      <c r="H3267" s="2" t="s">
        <v>6593</v>
      </c>
      <c r="I3267" s="2" t="s">
        <v>4550</v>
      </c>
      <c r="J3267" s="2" t="s">
        <v>900</v>
      </c>
      <c r="K3267" s="2" t="s">
        <v>922</v>
      </c>
      <c r="L3267" s="2" t="s">
        <v>4553</v>
      </c>
      <c r="M3267" s="2" t="s">
        <v>179</v>
      </c>
      <c r="N3267" s="2" t="s">
        <v>761</v>
      </c>
      <c r="O3267" s="99">
        <v>20713</v>
      </c>
      <c r="P3267" s="2" t="s">
        <v>8181</v>
      </c>
      <c r="Q3267">
        <v>113970</v>
      </c>
      <c r="R3267">
        <v>111770</v>
      </c>
      <c r="S3267">
        <v>226830</v>
      </c>
      <c r="T3267">
        <v>114950</v>
      </c>
      <c r="U3267">
        <v>117530</v>
      </c>
      <c r="V3267" t="s">
        <v>8683</v>
      </c>
      <c r="W3267" s="101">
        <v>46195.610265937503</v>
      </c>
      <c r="X3267" s="1">
        <f>IFERROR(IF(H3267="","",IF(O3267=0,0.15,IF(VLOOKUP(O3267,'Source Post 14 Status (6.30.26)'!A:B,2,FALSE)=1,0.15,0.5))),0.5)</f>
        <v>0.15</v>
      </c>
      <c r="Y3267" s="6">
        <f t="shared" ref="Y3267:Y3330" si="51">IF(H3267="","",ROUND(MIN((T3267+U3267)*X3267,T3267),0))</f>
        <v>34872</v>
      </c>
    </row>
    <row r="3268" spans="1:25" x14ac:dyDescent="0.3">
      <c r="A3268" t="str">
        <f>IF(B3268=1,COUNTIF($B$2:B3268,1),"")</f>
        <v/>
      </c>
      <c r="B3268" t="str">
        <f>IF(C3268=1,COUNTIF($H$2:H3268,H3268),"")</f>
        <v/>
      </c>
      <c r="C3268">
        <f>IF(G3268=List!$P$1,1,0)</f>
        <v>0</v>
      </c>
      <c r="D3268" s="1" t="str">
        <f>IF(E3268=1,COUNTIF($E$2:E3268,1),"")</f>
        <v/>
      </c>
      <c r="E3268" s="1" t="str">
        <f>IF(H3268=List!$P$2,1,"")</f>
        <v/>
      </c>
      <c r="F3268" s="2" t="s">
        <v>11828</v>
      </c>
      <c r="G3268" s="2" t="s">
        <v>578</v>
      </c>
      <c r="H3268" s="2" t="s">
        <v>6594</v>
      </c>
      <c r="I3268" s="2" t="s">
        <v>4550</v>
      </c>
      <c r="J3268" s="2" t="s">
        <v>900</v>
      </c>
      <c r="K3268" s="2" t="s">
        <v>922</v>
      </c>
      <c r="L3268" s="2" t="s">
        <v>4553</v>
      </c>
      <c r="M3268" s="2" t="s">
        <v>171</v>
      </c>
      <c r="N3268" s="2" t="s">
        <v>765</v>
      </c>
      <c r="O3268" s="99">
        <v>14612</v>
      </c>
      <c r="P3268" s="2" t="s">
        <v>7397</v>
      </c>
      <c r="Q3268">
        <v>216813</v>
      </c>
      <c r="R3268">
        <v>219263</v>
      </c>
      <c r="S3268">
        <v>435651</v>
      </c>
      <c r="T3268">
        <v>216313</v>
      </c>
      <c r="U3268">
        <v>218613</v>
      </c>
      <c r="V3268" t="s">
        <v>8683</v>
      </c>
      <c r="W3268" s="101">
        <v>46195.611515312499</v>
      </c>
      <c r="X3268" s="1">
        <f>IFERROR(IF(H3268="","",IF(O3268=0,0.15,IF(VLOOKUP(O3268,'Source Post 14 Status (6.30.26)'!A:B,2,FALSE)=1,0.15,0.5))),0.5)</f>
        <v>0.15</v>
      </c>
      <c r="Y3268" s="6">
        <f t="shared" si="51"/>
        <v>65239</v>
      </c>
    </row>
    <row r="3269" spans="1:25" x14ac:dyDescent="0.3">
      <c r="A3269" t="str">
        <f>IF(B3269=1,COUNTIF($B$2:B3269,1),"")</f>
        <v/>
      </c>
      <c r="B3269" t="str">
        <f>IF(C3269=1,COUNTIF($H$2:H3269,H3269),"")</f>
        <v/>
      </c>
      <c r="C3269">
        <f>IF(G3269=List!$P$1,1,0)</f>
        <v>0</v>
      </c>
      <c r="D3269" s="1" t="str">
        <f>IF(E3269=1,COUNTIF($E$2:E3269,1),"")</f>
        <v/>
      </c>
      <c r="E3269" s="1" t="str">
        <f>IF(H3269=List!$P$2,1,"")</f>
        <v/>
      </c>
      <c r="F3269" s="2" t="s">
        <v>11828</v>
      </c>
      <c r="G3269" s="2" t="s">
        <v>579</v>
      </c>
      <c r="H3269" s="2" t="s">
        <v>6597</v>
      </c>
      <c r="I3269" s="2" t="s">
        <v>4550</v>
      </c>
      <c r="J3269" s="2" t="s">
        <v>900</v>
      </c>
      <c r="K3269" s="2" t="s">
        <v>931</v>
      </c>
      <c r="L3269" s="2" t="s">
        <v>935</v>
      </c>
      <c r="M3269" s="2" t="s">
        <v>219</v>
      </c>
      <c r="N3269" s="2" t="s">
        <v>789</v>
      </c>
      <c r="O3269" s="99">
        <v>17755</v>
      </c>
      <c r="P3269" s="2" t="s">
        <v>7802</v>
      </c>
      <c r="Q3269">
        <v>37621</v>
      </c>
      <c r="R3269">
        <v>37621</v>
      </c>
      <c r="S3269">
        <v>37621</v>
      </c>
      <c r="T3269">
        <v>37621</v>
      </c>
      <c r="U3269">
        <v>37621</v>
      </c>
      <c r="V3269" t="s">
        <v>11694</v>
      </c>
      <c r="W3269" s="101">
        <v>46196.949100034719</v>
      </c>
      <c r="X3269" s="1">
        <f>IFERROR(IF(H3269="","",IF(O3269=0,0.15,IF(VLOOKUP(O3269,'Source Post 14 Status (6.30.26)'!A:B,2,FALSE)=1,0.15,0.5))),0.5)</f>
        <v>0.15</v>
      </c>
      <c r="Y3269" s="6">
        <f t="shared" si="51"/>
        <v>11286</v>
      </c>
    </row>
    <row r="3270" spans="1:25" x14ac:dyDescent="0.3">
      <c r="A3270" t="str">
        <f>IF(B3270=1,COUNTIF($B$2:B3270,1),"")</f>
        <v/>
      </c>
      <c r="B3270" t="str">
        <f>IF(C3270=1,COUNTIF($H$2:H3270,H3270),"")</f>
        <v/>
      </c>
      <c r="C3270">
        <f>IF(G3270=List!$P$1,1,0)</f>
        <v>0</v>
      </c>
      <c r="D3270" s="1" t="str">
        <f>IF(E3270=1,COUNTIF($E$2:E3270,1),"")</f>
        <v/>
      </c>
      <c r="E3270" s="1" t="str">
        <f>IF(H3270=List!$P$2,1,"")</f>
        <v/>
      </c>
      <c r="F3270" s="2" t="s">
        <v>11828</v>
      </c>
      <c r="G3270" s="2" t="s">
        <v>580</v>
      </c>
      <c r="H3270" s="2" t="s">
        <v>6600</v>
      </c>
      <c r="I3270" s="2" t="s">
        <v>4550</v>
      </c>
      <c r="J3270" s="2" t="s">
        <v>937</v>
      </c>
      <c r="K3270" s="2" t="s">
        <v>4559</v>
      </c>
      <c r="L3270" s="2" t="s">
        <v>4560</v>
      </c>
      <c r="M3270" s="2" t="s">
        <v>179</v>
      </c>
      <c r="N3270" s="2" t="s">
        <v>761</v>
      </c>
      <c r="O3270" s="99">
        <v>22972</v>
      </c>
      <c r="P3270" s="2" t="s">
        <v>8461</v>
      </c>
      <c r="W3270" s="101">
        <v>1</v>
      </c>
      <c r="X3270" s="1">
        <f>IFERROR(IF(H3270="","",IF(O3270=0,0.15,IF(VLOOKUP(O3270,'Source Post 14 Status (6.30.26)'!A:B,2,FALSE)=1,0.15,0.5))),0.5)</f>
        <v>0.15</v>
      </c>
      <c r="Y3270" s="6">
        <f t="shared" si="51"/>
        <v>0</v>
      </c>
    </row>
    <row r="3271" spans="1:25" x14ac:dyDescent="0.3">
      <c r="A3271" t="str">
        <f>IF(B3271=1,COUNTIF($B$2:B3271,1),"")</f>
        <v/>
      </c>
      <c r="B3271" t="str">
        <f>IF(C3271=1,COUNTIF($H$2:H3271,H3271),"")</f>
        <v/>
      </c>
      <c r="C3271">
        <f>IF(G3271=List!$P$1,1,0)</f>
        <v>0</v>
      </c>
      <c r="D3271" s="1" t="str">
        <f>IF(E3271=1,COUNTIF($E$2:E3271,1),"")</f>
        <v/>
      </c>
      <c r="E3271" s="1" t="str">
        <f>IF(H3271=List!$P$2,1,"")</f>
        <v/>
      </c>
      <c r="F3271" s="2" t="s">
        <v>11828</v>
      </c>
      <c r="G3271" s="2" t="s">
        <v>580</v>
      </c>
      <c r="H3271" s="2" t="s">
        <v>6599</v>
      </c>
      <c r="I3271" s="2" t="s">
        <v>4550</v>
      </c>
      <c r="J3271" s="2" t="s">
        <v>937</v>
      </c>
      <c r="K3271" s="2" t="s">
        <v>4559</v>
      </c>
      <c r="L3271" s="2" t="s">
        <v>4560</v>
      </c>
      <c r="M3271" s="2" t="s">
        <v>159</v>
      </c>
      <c r="N3271" s="2" t="s">
        <v>756</v>
      </c>
      <c r="O3271" s="99">
        <v>22293</v>
      </c>
      <c r="P3271" s="2" t="s">
        <v>8305</v>
      </c>
      <c r="W3271" s="101">
        <v>1</v>
      </c>
      <c r="X3271" s="1">
        <f>IFERROR(IF(H3271="","",IF(O3271=0,0.15,IF(VLOOKUP(O3271,'Source Post 14 Status (6.30.26)'!A:B,2,FALSE)=1,0.15,0.5))),0.5)</f>
        <v>0.5</v>
      </c>
      <c r="Y3271" s="6">
        <f t="shared" si="51"/>
        <v>0</v>
      </c>
    </row>
    <row r="3272" spans="1:25" x14ac:dyDescent="0.3">
      <c r="A3272" t="str">
        <f>IF(B3272=1,COUNTIF($B$2:B3272,1),"")</f>
        <v/>
      </c>
      <c r="B3272" t="str">
        <f>IF(C3272=1,COUNTIF($H$2:H3272,H3272),"")</f>
        <v/>
      </c>
      <c r="C3272">
        <f>IF(G3272=List!$P$1,1,0)</f>
        <v>0</v>
      </c>
      <c r="D3272" s="1" t="str">
        <f>IF(E3272=1,COUNTIF($E$2:E3272,1),"")</f>
        <v/>
      </c>
      <c r="E3272" s="1" t="str">
        <f>IF(H3272=List!$P$2,1,"")</f>
        <v/>
      </c>
      <c r="F3272" s="2" t="s">
        <v>11828</v>
      </c>
      <c r="G3272" s="2" t="s">
        <v>580</v>
      </c>
      <c r="H3272" s="2" t="s">
        <v>6599</v>
      </c>
      <c r="I3272" s="2" t="s">
        <v>4550</v>
      </c>
      <c r="J3272" s="2" t="s">
        <v>937</v>
      </c>
      <c r="K3272" s="2" t="s">
        <v>4559</v>
      </c>
      <c r="L3272" s="2" t="s">
        <v>4560</v>
      </c>
      <c r="M3272" s="2" t="s">
        <v>159</v>
      </c>
      <c r="N3272" s="2" t="s">
        <v>756</v>
      </c>
      <c r="O3272" s="99">
        <v>9751</v>
      </c>
      <c r="P3272" s="2" t="s">
        <v>7120</v>
      </c>
      <c r="W3272" s="101">
        <v>1</v>
      </c>
      <c r="X3272" s="1">
        <f>IFERROR(IF(H3272="","",IF(O3272=0,0.15,IF(VLOOKUP(O3272,'Source Post 14 Status (6.30.26)'!A:B,2,FALSE)=1,0.15,0.5))),0.5)</f>
        <v>0.5</v>
      </c>
      <c r="Y3272" s="6">
        <f t="shared" si="51"/>
        <v>0</v>
      </c>
    </row>
    <row r="3273" spans="1:25" x14ac:dyDescent="0.3">
      <c r="A3273" t="str">
        <f>IF(B3273=1,COUNTIF($B$2:B3273,1),"")</f>
        <v/>
      </c>
      <c r="B3273" t="str">
        <f>IF(C3273=1,COUNTIF($H$2:H3273,H3273),"")</f>
        <v/>
      </c>
      <c r="C3273">
        <f>IF(G3273=List!$P$1,1,0)</f>
        <v>0</v>
      </c>
      <c r="D3273" s="1" t="str">
        <f>IF(E3273=1,COUNTIF($E$2:E3273,1),"")</f>
        <v/>
      </c>
      <c r="E3273" s="1" t="str">
        <f>IF(H3273=List!$P$2,1,"")</f>
        <v/>
      </c>
      <c r="F3273" s="2" t="s">
        <v>11828</v>
      </c>
      <c r="G3273" s="2" t="s">
        <v>580</v>
      </c>
      <c r="H3273" s="2" t="s">
        <v>6599</v>
      </c>
      <c r="I3273" s="2" t="s">
        <v>4550</v>
      </c>
      <c r="J3273" s="2" t="s">
        <v>937</v>
      </c>
      <c r="K3273" s="2" t="s">
        <v>4559</v>
      </c>
      <c r="L3273" s="2" t="s">
        <v>4560</v>
      </c>
      <c r="M3273" s="2" t="s">
        <v>159</v>
      </c>
      <c r="N3273" s="2" t="s">
        <v>756</v>
      </c>
      <c r="O3273" s="99">
        <v>14629</v>
      </c>
      <c r="P3273" s="2" t="s">
        <v>7400</v>
      </c>
      <c r="W3273" s="101">
        <v>1</v>
      </c>
      <c r="X3273" s="1">
        <f>IFERROR(IF(H3273="","",IF(O3273=0,0.15,IF(VLOOKUP(O3273,'Source Post 14 Status (6.30.26)'!A:B,2,FALSE)=1,0.15,0.5))),0.5)</f>
        <v>0.15</v>
      </c>
      <c r="Y3273" s="6">
        <f t="shared" si="51"/>
        <v>0</v>
      </c>
    </row>
    <row r="3274" spans="1:25" x14ac:dyDescent="0.3">
      <c r="A3274" t="str">
        <f>IF(B3274=1,COUNTIF($B$2:B3274,1),"")</f>
        <v/>
      </c>
      <c r="B3274" t="str">
        <f>IF(C3274=1,COUNTIF($H$2:H3274,H3274),"")</f>
        <v/>
      </c>
      <c r="C3274">
        <f>IF(G3274=List!$P$1,1,0)</f>
        <v>0</v>
      </c>
      <c r="D3274" s="1" t="str">
        <f>IF(E3274=1,COUNTIF($E$2:E3274,1),"")</f>
        <v/>
      </c>
      <c r="E3274" s="1" t="str">
        <f>IF(H3274=List!$P$2,1,"")</f>
        <v/>
      </c>
      <c r="F3274" s="2" t="s">
        <v>11828</v>
      </c>
      <c r="G3274" s="2" t="s">
        <v>580</v>
      </c>
      <c r="H3274" s="2" t="s">
        <v>6599</v>
      </c>
      <c r="I3274" s="2" t="s">
        <v>4550</v>
      </c>
      <c r="J3274" s="2" t="s">
        <v>937</v>
      </c>
      <c r="K3274" s="2" t="s">
        <v>4559</v>
      </c>
      <c r="L3274" s="2" t="s">
        <v>4560</v>
      </c>
      <c r="M3274" s="2" t="s">
        <v>159</v>
      </c>
      <c r="N3274" s="2" t="s">
        <v>756</v>
      </c>
      <c r="O3274" s="99">
        <v>0</v>
      </c>
      <c r="P3274" s="2" t="s">
        <v>8513</v>
      </c>
      <c r="W3274" s="101">
        <v>1</v>
      </c>
      <c r="X3274" s="1">
        <f>IFERROR(IF(H3274="","",IF(O3274=0,0.15,IF(VLOOKUP(O3274,'Source Post 14 Status (6.30.26)'!A:B,2,FALSE)=1,0.15,0.5))),0.5)</f>
        <v>0.15</v>
      </c>
      <c r="Y3274" s="6">
        <f t="shared" si="51"/>
        <v>0</v>
      </c>
    </row>
    <row r="3275" spans="1:25" x14ac:dyDescent="0.3">
      <c r="A3275" t="str">
        <f>IF(B3275=1,COUNTIF($B$2:B3275,1),"")</f>
        <v/>
      </c>
      <c r="B3275" t="str">
        <f>IF(C3275=1,COUNTIF($H$2:H3275,H3275),"")</f>
        <v/>
      </c>
      <c r="C3275">
        <f>IF(G3275=List!$P$1,1,0)</f>
        <v>0</v>
      </c>
      <c r="D3275" s="1" t="str">
        <f>IF(E3275=1,COUNTIF($E$2:E3275,1),"")</f>
        <v/>
      </c>
      <c r="E3275" s="1" t="str">
        <f>IF(H3275=List!$P$2,1,"")</f>
        <v/>
      </c>
      <c r="F3275" s="2" t="s">
        <v>11828</v>
      </c>
      <c r="G3275" s="2" t="s">
        <v>581</v>
      </c>
      <c r="H3275" s="2" t="s">
        <v>6603</v>
      </c>
      <c r="I3275" s="2" t="s">
        <v>4550</v>
      </c>
      <c r="J3275" s="2" t="s">
        <v>937</v>
      </c>
      <c r="K3275" s="2" t="s">
        <v>3391</v>
      </c>
      <c r="L3275" s="2" t="s">
        <v>4562</v>
      </c>
      <c r="M3275" s="2" t="s">
        <v>170</v>
      </c>
      <c r="N3275" s="2" t="s">
        <v>763</v>
      </c>
      <c r="O3275" s="99">
        <v>20619</v>
      </c>
      <c r="P3275" s="2" t="s">
        <v>8147</v>
      </c>
      <c r="W3275" s="101">
        <v>1</v>
      </c>
      <c r="X3275" s="1">
        <f>IFERROR(IF(H3275="","",IF(O3275=0,0.15,IF(VLOOKUP(O3275,'Source Post 14 Status (6.30.26)'!A:B,2,FALSE)=1,0.15,0.5))),0.5)</f>
        <v>0.15</v>
      </c>
      <c r="Y3275" s="6">
        <f t="shared" si="51"/>
        <v>0</v>
      </c>
    </row>
    <row r="3276" spans="1:25" x14ac:dyDescent="0.3">
      <c r="A3276" t="str">
        <f>IF(B3276=1,COUNTIF($B$2:B3276,1),"")</f>
        <v/>
      </c>
      <c r="B3276" t="str">
        <f>IF(C3276=1,COUNTIF($H$2:H3276,H3276),"")</f>
        <v/>
      </c>
      <c r="C3276">
        <f>IF(G3276=List!$P$1,1,0)</f>
        <v>0</v>
      </c>
      <c r="D3276" s="1" t="str">
        <f>IF(E3276=1,COUNTIF($E$2:E3276,1),"")</f>
        <v/>
      </c>
      <c r="E3276" s="1" t="str">
        <f>IF(H3276=List!$P$2,1,"")</f>
        <v/>
      </c>
      <c r="F3276" s="2" t="s">
        <v>11828</v>
      </c>
      <c r="G3276" s="2" t="s">
        <v>581</v>
      </c>
      <c r="H3276" s="2" t="s">
        <v>6601</v>
      </c>
      <c r="I3276" s="2" t="s">
        <v>4550</v>
      </c>
      <c r="J3276" s="2" t="s">
        <v>937</v>
      </c>
      <c r="K3276" s="2" t="s">
        <v>3391</v>
      </c>
      <c r="L3276" s="2" t="s">
        <v>4562</v>
      </c>
      <c r="M3276" s="2" t="s">
        <v>159</v>
      </c>
      <c r="N3276" s="2" t="s">
        <v>756</v>
      </c>
      <c r="O3276" s="99">
        <v>23021</v>
      </c>
      <c r="P3276" s="2" t="s">
        <v>8379</v>
      </c>
      <c r="W3276" s="101">
        <v>1</v>
      </c>
      <c r="X3276" s="1">
        <f>IFERROR(IF(H3276="","",IF(O3276=0,0.15,IF(VLOOKUP(O3276,'Source Post 14 Status (6.30.26)'!A:B,2,FALSE)=1,0.15,0.5))),0.5)</f>
        <v>0.15</v>
      </c>
      <c r="Y3276" s="6">
        <f t="shared" si="51"/>
        <v>0</v>
      </c>
    </row>
    <row r="3277" spans="1:25" x14ac:dyDescent="0.3">
      <c r="A3277" t="str">
        <f>IF(B3277=1,COUNTIF($B$2:B3277,1),"")</f>
        <v/>
      </c>
      <c r="B3277" t="str">
        <f>IF(C3277=1,COUNTIF($H$2:H3277,H3277),"")</f>
        <v/>
      </c>
      <c r="C3277">
        <f>IF(G3277=List!$P$1,1,0)</f>
        <v>0</v>
      </c>
      <c r="D3277" s="1" t="str">
        <f>IF(E3277=1,COUNTIF($E$2:E3277,1),"")</f>
        <v/>
      </c>
      <c r="E3277" s="1" t="str">
        <f>IF(H3277=List!$P$2,1,"")</f>
        <v/>
      </c>
      <c r="F3277" s="2" t="s">
        <v>11828</v>
      </c>
      <c r="G3277" s="2" t="s">
        <v>581</v>
      </c>
      <c r="H3277" s="2" t="s">
        <v>6601</v>
      </c>
      <c r="I3277" s="2" t="s">
        <v>4550</v>
      </c>
      <c r="J3277" s="2" t="s">
        <v>937</v>
      </c>
      <c r="K3277" s="2" t="s">
        <v>3391</v>
      </c>
      <c r="L3277" s="2" t="s">
        <v>4562</v>
      </c>
      <c r="M3277" s="2" t="s">
        <v>159</v>
      </c>
      <c r="N3277" s="2" t="s">
        <v>756</v>
      </c>
      <c r="O3277" s="99">
        <v>8339</v>
      </c>
      <c r="P3277" s="2" t="s">
        <v>11662</v>
      </c>
      <c r="W3277" s="101">
        <v>1</v>
      </c>
      <c r="X3277" s="1">
        <f>IFERROR(IF(H3277="","",IF(O3277=0,0.15,IF(VLOOKUP(O3277,'Source Post 14 Status (6.30.26)'!A:B,2,FALSE)=1,0.15,0.5))),0.5)</f>
        <v>0.5</v>
      </c>
      <c r="Y3277" s="6">
        <f t="shared" si="51"/>
        <v>0</v>
      </c>
    </row>
    <row r="3278" spans="1:25" x14ac:dyDescent="0.3">
      <c r="A3278" t="str">
        <f>IF(B3278=1,COUNTIF($B$2:B3278,1),"")</f>
        <v/>
      </c>
      <c r="B3278" t="str">
        <f>IF(C3278=1,COUNTIF($H$2:H3278,H3278),"")</f>
        <v/>
      </c>
      <c r="C3278">
        <f>IF(G3278=List!$P$1,1,0)</f>
        <v>0</v>
      </c>
      <c r="D3278" s="1" t="str">
        <f>IF(E3278=1,COUNTIF($E$2:E3278,1),"")</f>
        <v/>
      </c>
      <c r="E3278" s="1" t="str">
        <f>IF(H3278=List!$P$2,1,"")</f>
        <v/>
      </c>
      <c r="F3278" s="2" t="s">
        <v>11828</v>
      </c>
      <c r="G3278" s="2" t="s">
        <v>581</v>
      </c>
      <c r="H3278" s="2" t="s">
        <v>8777</v>
      </c>
      <c r="I3278" s="2" t="s">
        <v>4550</v>
      </c>
      <c r="J3278" s="2" t="s">
        <v>937</v>
      </c>
      <c r="K3278" s="2" t="s">
        <v>3391</v>
      </c>
      <c r="L3278" s="2" t="s">
        <v>4562</v>
      </c>
      <c r="M3278" s="2" t="s">
        <v>171</v>
      </c>
      <c r="N3278" s="2" t="s">
        <v>765</v>
      </c>
      <c r="O3278" s="99">
        <v>26926</v>
      </c>
      <c r="P3278" s="2" t="s">
        <v>11195</v>
      </c>
      <c r="W3278" s="101">
        <v>1</v>
      </c>
      <c r="X3278" s="1">
        <f>IFERROR(IF(H3278="","",IF(O3278=0,0.15,IF(VLOOKUP(O3278,'Source Post 14 Status (6.30.26)'!A:B,2,FALSE)=1,0.15,0.5))),0.5)</f>
        <v>0.15</v>
      </c>
      <c r="Y3278" s="6">
        <f t="shared" si="51"/>
        <v>0</v>
      </c>
    </row>
    <row r="3279" spans="1:25" x14ac:dyDescent="0.3">
      <c r="A3279" t="str">
        <f>IF(B3279=1,COUNTIF($B$2:B3279,1),"")</f>
        <v/>
      </c>
      <c r="B3279" t="str">
        <f>IF(C3279=1,COUNTIF($H$2:H3279,H3279),"")</f>
        <v/>
      </c>
      <c r="C3279">
        <f>IF(G3279=List!$P$1,1,0)</f>
        <v>0</v>
      </c>
      <c r="D3279" s="1" t="str">
        <f>IF(E3279=1,COUNTIF($E$2:E3279,1),"")</f>
        <v/>
      </c>
      <c r="E3279" s="1" t="str">
        <f>IF(H3279=List!$P$2,1,"")</f>
        <v/>
      </c>
      <c r="F3279" s="2" t="s">
        <v>11828</v>
      </c>
      <c r="G3279" s="2" t="s">
        <v>581</v>
      </c>
      <c r="H3279" s="2" t="s">
        <v>8777</v>
      </c>
      <c r="I3279" s="2" t="s">
        <v>4550</v>
      </c>
      <c r="J3279" s="2" t="s">
        <v>937</v>
      </c>
      <c r="K3279" s="2" t="s">
        <v>3391</v>
      </c>
      <c r="L3279" s="2" t="s">
        <v>4562</v>
      </c>
      <c r="M3279" s="2" t="s">
        <v>171</v>
      </c>
      <c r="N3279" s="2" t="s">
        <v>765</v>
      </c>
      <c r="O3279" s="99">
        <v>0</v>
      </c>
      <c r="P3279" s="2" t="s">
        <v>8514</v>
      </c>
      <c r="W3279" s="101">
        <v>1</v>
      </c>
      <c r="X3279" s="1">
        <f>IFERROR(IF(H3279="","",IF(O3279=0,0.15,IF(VLOOKUP(O3279,'Source Post 14 Status (6.30.26)'!A:B,2,FALSE)=1,0.15,0.5))),0.5)</f>
        <v>0.15</v>
      </c>
      <c r="Y3279" s="6">
        <f t="shared" si="51"/>
        <v>0</v>
      </c>
    </row>
    <row r="3280" spans="1:25" x14ac:dyDescent="0.3">
      <c r="A3280" t="str">
        <f>IF(B3280=1,COUNTIF($B$2:B3280,1),"")</f>
        <v/>
      </c>
      <c r="B3280" t="str">
        <f>IF(C3280=1,COUNTIF($H$2:H3280,H3280),"")</f>
        <v/>
      </c>
      <c r="C3280">
        <f>IF(G3280=List!$P$1,1,0)</f>
        <v>0</v>
      </c>
      <c r="D3280" s="1" t="str">
        <f>IF(E3280=1,COUNTIF($E$2:E3280,1),"")</f>
        <v/>
      </c>
      <c r="E3280" s="1" t="str">
        <f>IF(H3280=List!$P$2,1,"")</f>
        <v/>
      </c>
      <c r="F3280" s="2" t="s">
        <v>11828</v>
      </c>
      <c r="G3280" s="2" t="s">
        <v>581</v>
      </c>
      <c r="H3280" s="2" t="s">
        <v>8777</v>
      </c>
      <c r="I3280" s="2" t="s">
        <v>4550</v>
      </c>
      <c r="J3280" s="2" t="s">
        <v>937</v>
      </c>
      <c r="K3280" s="2" t="s">
        <v>3391</v>
      </c>
      <c r="L3280" s="2" t="s">
        <v>4562</v>
      </c>
      <c r="M3280" s="2" t="s">
        <v>171</v>
      </c>
      <c r="N3280" s="2" t="s">
        <v>765</v>
      </c>
      <c r="O3280" s="99">
        <v>26929</v>
      </c>
      <c r="P3280" s="2" t="s">
        <v>11664</v>
      </c>
      <c r="W3280" s="101">
        <v>1</v>
      </c>
      <c r="X3280" s="1">
        <f>IFERROR(IF(H3280="","",IF(O3280=0,0.15,IF(VLOOKUP(O3280,'Source Post 14 Status (6.30.26)'!A:B,2,FALSE)=1,0.15,0.5))),0.5)</f>
        <v>0.15</v>
      </c>
      <c r="Y3280" s="6">
        <f t="shared" si="51"/>
        <v>0</v>
      </c>
    </row>
    <row r="3281" spans="1:25" x14ac:dyDescent="0.3">
      <c r="A3281" t="str">
        <f>IF(B3281=1,COUNTIF($B$2:B3281,1),"")</f>
        <v/>
      </c>
      <c r="B3281" t="str">
        <f>IF(C3281=1,COUNTIF($H$2:H3281,H3281),"")</f>
        <v/>
      </c>
      <c r="C3281">
        <f>IF(G3281=List!$P$1,1,0)</f>
        <v>0</v>
      </c>
      <c r="D3281" s="1" t="str">
        <f>IF(E3281=1,COUNTIF($E$2:E3281,1),"")</f>
        <v/>
      </c>
      <c r="E3281" s="1" t="str">
        <f>IF(H3281=List!$P$2,1,"")</f>
        <v/>
      </c>
      <c r="F3281" s="2" t="s">
        <v>11828</v>
      </c>
      <c r="G3281" s="2" t="s">
        <v>581</v>
      </c>
      <c r="H3281" s="2" t="s">
        <v>6602</v>
      </c>
      <c r="I3281" s="2" t="s">
        <v>4550</v>
      </c>
      <c r="J3281" s="2" t="s">
        <v>937</v>
      </c>
      <c r="K3281" s="2" t="s">
        <v>3391</v>
      </c>
      <c r="L3281" s="2" t="s">
        <v>4562</v>
      </c>
      <c r="M3281" s="2" t="s">
        <v>179</v>
      </c>
      <c r="N3281" s="2" t="s">
        <v>761</v>
      </c>
      <c r="O3281" s="99">
        <v>17081</v>
      </c>
      <c r="P3281" s="2" t="s">
        <v>11663</v>
      </c>
      <c r="W3281" s="101">
        <v>1</v>
      </c>
      <c r="X3281" s="1">
        <f>IFERROR(IF(H3281="","",IF(O3281=0,0.15,IF(VLOOKUP(O3281,'Source Post 14 Status (6.30.26)'!A:B,2,FALSE)=1,0.15,0.5))),0.5)</f>
        <v>0.15</v>
      </c>
      <c r="Y3281" s="6">
        <f t="shared" si="51"/>
        <v>0</v>
      </c>
    </row>
    <row r="3282" spans="1:25" x14ac:dyDescent="0.3">
      <c r="A3282" t="str">
        <f>IF(B3282=1,COUNTIF($B$2:B3282,1),"")</f>
        <v/>
      </c>
      <c r="B3282" t="str">
        <f>IF(C3282=1,COUNTIF($H$2:H3282,H3282),"")</f>
        <v/>
      </c>
      <c r="C3282">
        <f>IF(G3282=List!$P$1,1,0)</f>
        <v>0</v>
      </c>
      <c r="D3282" s="1" t="str">
        <f>IF(E3282=1,COUNTIF($E$2:E3282,1),"")</f>
        <v/>
      </c>
      <c r="E3282" s="1" t="str">
        <f>IF(H3282=List!$P$2,1,"")</f>
        <v/>
      </c>
      <c r="F3282" s="2" t="s">
        <v>11828</v>
      </c>
      <c r="G3282" s="2" t="s">
        <v>582</v>
      </c>
      <c r="H3282" s="2" t="s">
        <v>6605</v>
      </c>
      <c r="I3282" s="2" t="s">
        <v>4550</v>
      </c>
      <c r="J3282" s="2" t="s">
        <v>937</v>
      </c>
      <c r="K3282" s="2" t="s">
        <v>4564</v>
      </c>
      <c r="L3282" s="2" t="s">
        <v>4565</v>
      </c>
      <c r="M3282" s="2" t="s">
        <v>170</v>
      </c>
      <c r="N3282" s="2" t="s">
        <v>763</v>
      </c>
      <c r="O3282" s="99">
        <v>20589</v>
      </c>
      <c r="P3282" s="2" t="s">
        <v>8137</v>
      </c>
      <c r="Q3282">
        <v>166027</v>
      </c>
      <c r="R3282">
        <v>162879</v>
      </c>
      <c r="S3282">
        <v>328298</v>
      </c>
      <c r="T3282">
        <v>165338</v>
      </c>
      <c r="U3282">
        <v>163061</v>
      </c>
      <c r="V3282" t="s">
        <v>8684</v>
      </c>
      <c r="W3282" s="101">
        <v>46198.499983449074</v>
      </c>
      <c r="X3282" s="1">
        <f>IFERROR(IF(H3282="","",IF(O3282=0,0.15,IF(VLOOKUP(O3282,'Source Post 14 Status (6.30.26)'!A:B,2,FALSE)=1,0.15,0.5))),0.5)</f>
        <v>0.15</v>
      </c>
      <c r="Y3282" s="6">
        <f t="shared" si="51"/>
        <v>49260</v>
      </c>
    </row>
    <row r="3283" spans="1:25" x14ac:dyDescent="0.3">
      <c r="A3283" t="str">
        <f>IF(B3283=1,COUNTIF($B$2:B3283,1),"")</f>
        <v/>
      </c>
      <c r="B3283" t="str">
        <f>IF(C3283=1,COUNTIF($H$2:H3283,H3283),"")</f>
        <v/>
      </c>
      <c r="C3283">
        <f>IF(G3283=List!$P$1,1,0)</f>
        <v>0</v>
      </c>
      <c r="D3283" s="1" t="str">
        <f>IF(E3283=1,COUNTIF($E$2:E3283,1),"")</f>
        <v/>
      </c>
      <c r="E3283" s="1" t="str">
        <f>IF(H3283=List!$P$2,1,"")</f>
        <v/>
      </c>
      <c r="F3283" s="2" t="s">
        <v>11828</v>
      </c>
      <c r="G3283" s="2" t="s">
        <v>582</v>
      </c>
      <c r="H3283" s="2" t="s">
        <v>8779</v>
      </c>
      <c r="I3283" s="2" t="s">
        <v>4550</v>
      </c>
      <c r="J3283" s="2" t="s">
        <v>937</v>
      </c>
      <c r="K3283" s="2" t="s">
        <v>4564</v>
      </c>
      <c r="L3283" s="2" t="s">
        <v>4565</v>
      </c>
      <c r="M3283" s="2" t="s">
        <v>194</v>
      </c>
      <c r="N3283" s="2" t="s">
        <v>767</v>
      </c>
      <c r="O3283" s="99">
        <v>26903</v>
      </c>
      <c r="P3283" s="2" t="s">
        <v>11666</v>
      </c>
      <c r="Q3283">
        <v>189889</v>
      </c>
      <c r="R3283">
        <v>192100</v>
      </c>
      <c r="S3283">
        <v>379900</v>
      </c>
      <c r="T3283">
        <v>187700</v>
      </c>
      <c r="U3283">
        <v>189500</v>
      </c>
      <c r="V3283" t="s">
        <v>8684</v>
      </c>
      <c r="W3283" s="101">
        <v>46198.492851817129</v>
      </c>
      <c r="X3283" s="1">
        <f>IFERROR(IF(H3283="","",IF(O3283=0,0.15,IF(VLOOKUP(O3283,'Source Post 14 Status (6.30.26)'!A:B,2,FALSE)=1,0.15,0.5))),0.5)</f>
        <v>0.15</v>
      </c>
      <c r="Y3283" s="6">
        <f t="shared" si="51"/>
        <v>56580</v>
      </c>
    </row>
    <row r="3284" spans="1:25" x14ac:dyDescent="0.3">
      <c r="A3284" t="str">
        <f>IF(B3284=1,COUNTIF($B$2:B3284,1),"")</f>
        <v/>
      </c>
      <c r="B3284" t="str">
        <f>IF(C3284=1,COUNTIF($H$2:H3284,H3284),"")</f>
        <v/>
      </c>
      <c r="C3284">
        <f>IF(G3284=List!$P$1,1,0)</f>
        <v>0</v>
      </c>
      <c r="D3284" s="1" t="str">
        <f>IF(E3284=1,COUNTIF($E$2:E3284,1),"")</f>
        <v/>
      </c>
      <c r="E3284" s="1" t="str">
        <f>IF(H3284=List!$P$2,1,"")</f>
        <v/>
      </c>
      <c r="F3284" s="2" t="s">
        <v>11828</v>
      </c>
      <c r="G3284" s="2" t="s">
        <v>582</v>
      </c>
      <c r="H3284" s="2" t="s">
        <v>8778</v>
      </c>
      <c r="I3284" s="2" t="s">
        <v>4550</v>
      </c>
      <c r="J3284" s="2" t="s">
        <v>937</v>
      </c>
      <c r="K3284" s="2" t="s">
        <v>4564</v>
      </c>
      <c r="L3284" s="2" t="s">
        <v>4565</v>
      </c>
      <c r="M3284" s="2" t="s">
        <v>159</v>
      </c>
      <c r="N3284" s="2" t="s">
        <v>756</v>
      </c>
      <c r="O3284" s="99">
        <v>24397</v>
      </c>
      <c r="P3284" s="2" t="s">
        <v>8502</v>
      </c>
      <c r="Q3284">
        <v>52084</v>
      </c>
      <c r="R3284">
        <v>52084</v>
      </c>
      <c r="S3284">
        <v>104168</v>
      </c>
      <c r="T3284">
        <v>52084</v>
      </c>
      <c r="U3284">
        <v>52084</v>
      </c>
      <c r="V3284" t="s">
        <v>8684</v>
      </c>
      <c r="W3284" s="101">
        <v>46198.507694131942</v>
      </c>
      <c r="X3284" s="1">
        <f>IFERROR(IF(H3284="","",IF(O3284=0,0.15,IF(VLOOKUP(O3284,'Source Post 14 Status (6.30.26)'!A:B,2,FALSE)=1,0.15,0.5))),0.5)</f>
        <v>0.15</v>
      </c>
      <c r="Y3284" s="6">
        <f t="shared" si="51"/>
        <v>15625</v>
      </c>
    </row>
    <row r="3285" spans="1:25" x14ac:dyDescent="0.3">
      <c r="A3285" t="str">
        <f>IF(B3285=1,COUNTIF($B$2:B3285,1),"")</f>
        <v/>
      </c>
      <c r="B3285" t="str">
        <f>IF(C3285=1,COUNTIF($H$2:H3285,H3285),"")</f>
        <v/>
      </c>
      <c r="C3285">
        <f>IF(G3285=List!$P$1,1,0)</f>
        <v>0</v>
      </c>
      <c r="D3285" s="1" t="str">
        <f>IF(E3285=1,COUNTIF($E$2:E3285,1),"")</f>
        <v/>
      </c>
      <c r="E3285" s="1" t="str">
        <f>IF(H3285=List!$P$2,1,"")</f>
        <v/>
      </c>
      <c r="F3285" s="2" t="s">
        <v>11828</v>
      </c>
      <c r="G3285" s="2" t="s">
        <v>582</v>
      </c>
      <c r="H3285" s="2" t="s">
        <v>6604</v>
      </c>
      <c r="I3285" s="2" t="s">
        <v>4550</v>
      </c>
      <c r="J3285" s="2" t="s">
        <v>937</v>
      </c>
      <c r="K3285" s="2" t="s">
        <v>4564</v>
      </c>
      <c r="L3285" s="2" t="s">
        <v>4565</v>
      </c>
      <c r="M3285" s="2" t="s">
        <v>185</v>
      </c>
      <c r="N3285" s="2" t="s">
        <v>759</v>
      </c>
      <c r="O3285" s="99">
        <v>3290</v>
      </c>
      <c r="P3285" s="2" t="s">
        <v>11665</v>
      </c>
      <c r="Q3285">
        <v>91890</v>
      </c>
      <c r="V3285" t="s">
        <v>8684</v>
      </c>
      <c r="W3285" s="101">
        <v>46198.504904317131</v>
      </c>
      <c r="X3285" s="1">
        <f>IFERROR(IF(H3285="","",IF(O3285=0,0.15,IF(VLOOKUP(O3285,'Source Post 14 Status (6.30.26)'!A:B,2,FALSE)=1,0.15,0.5))),0.5)</f>
        <v>0.5</v>
      </c>
      <c r="Y3285" s="6">
        <f t="shared" si="51"/>
        <v>0</v>
      </c>
    </row>
    <row r="3286" spans="1:25" x14ac:dyDescent="0.3">
      <c r="A3286" t="str">
        <f>IF(B3286=1,COUNTIF($B$2:B3286,1),"")</f>
        <v/>
      </c>
      <c r="B3286" t="str">
        <f>IF(C3286=1,COUNTIF($H$2:H3286,H3286),"")</f>
        <v/>
      </c>
      <c r="C3286">
        <f>IF(G3286=List!$P$1,1,0)</f>
        <v>0</v>
      </c>
      <c r="D3286" s="1" t="str">
        <f>IF(E3286=1,COUNTIF($E$2:E3286,1),"")</f>
        <v/>
      </c>
      <c r="E3286" s="1" t="str">
        <f>IF(H3286=List!$P$2,1,"")</f>
        <v/>
      </c>
      <c r="F3286" s="2" t="s">
        <v>11828</v>
      </c>
      <c r="G3286" s="2" t="s">
        <v>582</v>
      </c>
      <c r="H3286" s="2" t="s">
        <v>6606</v>
      </c>
      <c r="I3286" s="2" t="s">
        <v>4550</v>
      </c>
      <c r="J3286" s="2" t="s">
        <v>937</v>
      </c>
      <c r="K3286" s="2" t="s">
        <v>4564</v>
      </c>
      <c r="L3286" s="2" t="s">
        <v>4565</v>
      </c>
      <c r="M3286" s="2" t="s">
        <v>171</v>
      </c>
      <c r="N3286" s="2" t="s">
        <v>765</v>
      </c>
      <c r="O3286" s="99">
        <v>20734</v>
      </c>
      <c r="P3286" s="2" t="s">
        <v>8189</v>
      </c>
      <c r="Q3286">
        <v>196752</v>
      </c>
      <c r="R3286">
        <v>193426</v>
      </c>
      <c r="S3286">
        <v>390740</v>
      </c>
      <c r="T3286">
        <v>197182</v>
      </c>
      <c r="U3286">
        <v>193591</v>
      </c>
      <c r="V3286" t="s">
        <v>8684</v>
      </c>
      <c r="W3286" s="101">
        <v>46198.497246296298</v>
      </c>
      <c r="X3286" s="1">
        <f>IFERROR(IF(H3286="","",IF(O3286=0,0.15,IF(VLOOKUP(O3286,'Source Post 14 Status (6.30.26)'!A:B,2,FALSE)=1,0.15,0.5))),0.5)</f>
        <v>0.15</v>
      </c>
      <c r="Y3286" s="6">
        <f t="shared" si="51"/>
        <v>58616</v>
      </c>
    </row>
    <row r="3287" spans="1:25" x14ac:dyDescent="0.3">
      <c r="A3287" t="str">
        <f>IF(B3287=1,COUNTIF($B$2:B3287,1),"")</f>
        <v/>
      </c>
      <c r="B3287" t="str">
        <f>IF(C3287=1,COUNTIF($H$2:H3287,H3287),"")</f>
        <v/>
      </c>
      <c r="C3287">
        <f>IF(G3287=List!$P$1,1,0)</f>
        <v>0</v>
      </c>
      <c r="D3287" s="1" t="str">
        <f>IF(E3287=1,COUNTIF($E$2:E3287,1),"")</f>
        <v/>
      </c>
      <c r="E3287" s="1" t="str">
        <f>IF(H3287=List!$P$2,1,"")</f>
        <v/>
      </c>
      <c r="F3287" s="2" t="s">
        <v>11828</v>
      </c>
      <c r="G3287" s="2" t="s">
        <v>582</v>
      </c>
      <c r="H3287" s="2" t="s">
        <v>6607</v>
      </c>
      <c r="I3287" s="2" t="s">
        <v>4550</v>
      </c>
      <c r="J3287" s="2" t="s">
        <v>937</v>
      </c>
      <c r="K3287" s="2" t="s">
        <v>4564</v>
      </c>
      <c r="L3287" s="2" t="s">
        <v>4565</v>
      </c>
      <c r="M3287" s="2" t="s">
        <v>406</v>
      </c>
      <c r="N3287" s="2" t="s">
        <v>785</v>
      </c>
      <c r="O3287" s="99">
        <v>18082</v>
      </c>
      <c r="P3287" s="2" t="s">
        <v>7884</v>
      </c>
      <c r="Q3287">
        <v>5488</v>
      </c>
      <c r="R3287">
        <v>105488</v>
      </c>
      <c r="S3287">
        <v>111426</v>
      </c>
      <c r="T3287">
        <v>3872</v>
      </c>
      <c r="U3287">
        <v>106872</v>
      </c>
      <c r="V3287" t="s">
        <v>8684</v>
      </c>
      <c r="W3287" s="101">
        <v>46198.503217939811</v>
      </c>
      <c r="X3287" s="1">
        <f>IFERROR(IF(H3287="","",IF(O3287=0,0.15,IF(VLOOKUP(O3287,'Source Post 14 Status (6.30.26)'!A:B,2,FALSE)=1,0.15,0.5))),0.5)</f>
        <v>0.15</v>
      </c>
      <c r="Y3287" s="6">
        <f t="shared" si="51"/>
        <v>3872</v>
      </c>
    </row>
    <row r="3288" spans="1:25" x14ac:dyDescent="0.3">
      <c r="A3288" t="str">
        <f>IF(B3288=1,COUNTIF($B$2:B3288,1),"")</f>
        <v/>
      </c>
      <c r="B3288" t="str">
        <f>IF(C3288=1,COUNTIF($H$2:H3288,H3288),"")</f>
        <v/>
      </c>
      <c r="C3288">
        <f>IF(G3288=List!$P$1,1,0)</f>
        <v>0</v>
      </c>
      <c r="D3288" s="1" t="str">
        <f>IF(E3288=1,COUNTIF($E$2:E3288,1),"")</f>
        <v/>
      </c>
      <c r="E3288" s="1" t="str">
        <f>IF(H3288=List!$P$2,1,"")</f>
        <v/>
      </c>
      <c r="F3288" s="2" t="s">
        <v>11828</v>
      </c>
      <c r="G3288" s="2" t="s">
        <v>583</v>
      </c>
      <c r="H3288" s="2" t="s">
        <v>6609</v>
      </c>
      <c r="I3288" s="2" t="s">
        <v>4550</v>
      </c>
      <c r="J3288" s="2" t="s">
        <v>937</v>
      </c>
      <c r="K3288" s="2" t="s">
        <v>4567</v>
      </c>
      <c r="L3288" s="2" t="s">
        <v>4568</v>
      </c>
      <c r="M3288" s="2" t="s">
        <v>159</v>
      </c>
      <c r="N3288" s="2" t="s">
        <v>756</v>
      </c>
      <c r="O3288" s="99">
        <v>0</v>
      </c>
      <c r="P3288" s="2" t="s">
        <v>8513</v>
      </c>
      <c r="W3288" s="101">
        <v>1</v>
      </c>
      <c r="X3288" s="1">
        <f>IFERROR(IF(H3288="","",IF(O3288=0,0.15,IF(VLOOKUP(O3288,'Source Post 14 Status (6.30.26)'!A:B,2,FALSE)=1,0.15,0.5))),0.5)</f>
        <v>0.15</v>
      </c>
      <c r="Y3288" s="6">
        <f t="shared" si="51"/>
        <v>0</v>
      </c>
    </row>
    <row r="3289" spans="1:25" x14ac:dyDescent="0.3">
      <c r="A3289" t="str">
        <f>IF(B3289=1,COUNTIF($B$2:B3289,1),"")</f>
        <v/>
      </c>
      <c r="B3289" t="str">
        <f>IF(C3289=1,COUNTIF($H$2:H3289,H3289),"")</f>
        <v/>
      </c>
      <c r="C3289">
        <f>IF(G3289=List!$P$1,1,0)</f>
        <v>0</v>
      </c>
      <c r="D3289" s="1" t="str">
        <f>IF(E3289=1,COUNTIF($E$2:E3289,1),"")</f>
        <v/>
      </c>
      <c r="E3289" s="1" t="str">
        <f>IF(H3289=List!$P$2,1,"")</f>
        <v/>
      </c>
      <c r="F3289" s="2" t="s">
        <v>11828</v>
      </c>
      <c r="G3289" s="2" t="s">
        <v>583</v>
      </c>
      <c r="H3289" s="2" t="s">
        <v>6609</v>
      </c>
      <c r="I3289" s="2" t="s">
        <v>4550</v>
      </c>
      <c r="J3289" s="2" t="s">
        <v>937</v>
      </c>
      <c r="K3289" s="2" t="s">
        <v>4567</v>
      </c>
      <c r="L3289" s="2" t="s">
        <v>4568</v>
      </c>
      <c r="M3289" s="2" t="s">
        <v>159</v>
      </c>
      <c r="N3289" s="2" t="s">
        <v>756</v>
      </c>
      <c r="O3289" s="99">
        <v>11458</v>
      </c>
      <c r="P3289" s="2" t="s">
        <v>7249</v>
      </c>
      <c r="Q3289">
        <v>78450</v>
      </c>
      <c r="R3289">
        <v>77325</v>
      </c>
      <c r="S3289">
        <v>81200</v>
      </c>
      <c r="V3289" t="s">
        <v>8685</v>
      </c>
      <c r="W3289" s="101">
        <v>46198.58268078704</v>
      </c>
      <c r="X3289" s="1">
        <f>IFERROR(IF(H3289="","",IF(O3289=0,0.15,IF(VLOOKUP(O3289,'Source Post 14 Status (6.30.26)'!A:B,2,FALSE)=1,0.15,0.5))),0.5)</f>
        <v>0.15</v>
      </c>
      <c r="Y3289" s="6">
        <f t="shared" si="51"/>
        <v>0</v>
      </c>
    </row>
    <row r="3290" spans="1:25" x14ac:dyDescent="0.3">
      <c r="A3290" t="str">
        <f>IF(B3290=1,COUNTIF($B$2:B3290,1),"")</f>
        <v/>
      </c>
      <c r="B3290" t="str">
        <f>IF(C3290=1,COUNTIF($H$2:H3290,H3290),"")</f>
        <v/>
      </c>
      <c r="C3290">
        <f>IF(G3290=List!$P$1,1,0)</f>
        <v>0</v>
      </c>
      <c r="D3290" s="1" t="str">
        <f>IF(E3290=1,COUNTIF($E$2:E3290,1),"")</f>
        <v/>
      </c>
      <c r="E3290" s="1" t="str">
        <f>IF(H3290=List!$P$2,1,"")</f>
        <v/>
      </c>
      <c r="F3290" s="2" t="s">
        <v>11828</v>
      </c>
      <c r="G3290" s="2" t="s">
        <v>583</v>
      </c>
      <c r="H3290" s="2" t="s">
        <v>6610</v>
      </c>
      <c r="I3290" s="2" t="s">
        <v>4550</v>
      </c>
      <c r="J3290" s="2" t="s">
        <v>937</v>
      </c>
      <c r="K3290" s="2" t="s">
        <v>4567</v>
      </c>
      <c r="L3290" s="2" t="s">
        <v>4568</v>
      </c>
      <c r="M3290" s="2" t="s">
        <v>167</v>
      </c>
      <c r="N3290" s="2" t="s">
        <v>779</v>
      </c>
      <c r="O3290" s="99">
        <v>16495</v>
      </c>
      <c r="P3290" s="2" t="s">
        <v>7605</v>
      </c>
      <c r="Q3290">
        <v>201500</v>
      </c>
      <c r="R3290">
        <v>203000</v>
      </c>
      <c r="S3290">
        <v>404500</v>
      </c>
      <c r="T3290">
        <v>201500</v>
      </c>
      <c r="U3290">
        <v>201500</v>
      </c>
      <c r="V3290" t="s">
        <v>8685</v>
      </c>
      <c r="W3290" s="101">
        <v>46198.583753437502</v>
      </c>
      <c r="X3290" s="1">
        <f>IFERROR(IF(H3290="","",IF(O3290=0,0.15,IF(VLOOKUP(O3290,'Source Post 14 Status (6.30.26)'!A:B,2,FALSE)=1,0.15,0.5))),0.5)</f>
        <v>0.5</v>
      </c>
      <c r="Y3290" s="6">
        <f t="shared" si="51"/>
        <v>201500</v>
      </c>
    </row>
    <row r="3291" spans="1:25" x14ac:dyDescent="0.3">
      <c r="A3291" t="str">
        <f>IF(B3291=1,COUNTIF($B$2:B3291,1),"")</f>
        <v/>
      </c>
      <c r="B3291" t="str">
        <f>IF(C3291=1,COUNTIF($H$2:H3291,H3291),"")</f>
        <v/>
      </c>
      <c r="C3291">
        <f>IF(G3291=List!$P$1,1,0)</f>
        <v>0</v>
      </c>
      <c r="D3291" s="1" t="str">
        <f>IF(E3291=1,COUNTIF($E$2:E3291,1),"")</f>
        <v/>
      </c>
      <c r="E3291" s="1" t="str">
        <f>IF(H3291=List!$P$2,1,"")</f>
        <v/>
      </c>
      <c r="F3291" s="2" t="s">
        <v>11828</v>
      </c>
      <c r="G3291" s="2" t="s">
        <v>584</v>
      </c>
      <c r="H3291" s="2" t="s">
        <v>6611</v>
      </c>
      <c r="I3291" s="2" t="s">
        <v>4550</v>
      </c>
      <c r="J3291" s="2" t="s">
        <v>937</v>
      </c>
      <c r="K3291" s="2" t="s">
        <v>4585</v>
      </c>
      <c r="L3291" s="2" t="s">
        <v>4586</v>
      </c>
      <c r="M3291" s="2" t="s">
        <v>159</v>
      </c>
      <c r="N3291" s="2" t="s">
        <v>756</v>
      </c>
      <c r="O3291" s="99">
        <v>14897</v>
      </c>
      <c r="P3291" s="2" t="s">
        <v>7381</v>
      </c>
      <c r="Q3291">
        <v>44024</v>
      </c>
      <c r="R3291">
        <v>43424</v>
      </c>
      <c r="S3291">
        <v>90008</v>
      </c>
      <c r="T3291">
        <v>46485</v>
      </c>
      <c r="U3291">
        <v>45754</v>
      </c>
      <c r="V3291" t="s">
        <v>8686</v>
      </c>
      <c r="W3291" s="101">
        <v>46197.612236377317</v>
      </c>
      <c r="X3291" s="1">
        <f>IFERROR(IF(H3291="","",IF(O3291=0,0.15,IF(VLOOKUP(O3291,'Source Post 14 Status (6.30.26)'!A:B,2,FALSE)=1,0.15,0.5))),0.5)</f>
        <v>0.15</v>
      </c>
      <c r="Y3291" s="6">
        <f t="shared" si="51"/>
        <v>13836</v>
      </c>
    </row>
    <row r="3292" spans="1:25" x14ac:dyDescent="0.3">
      <c r="A3292" t="str">
        <f>IF(B3292=1,COUNTIF($B$2:B3292,1),"")</f>
        <v/>
      </c>
      <c r="B3292" t="str">
        <f>IF(C3292=1,COUNTIF($H$2:H3292,H3292),"")</f>
        <v/>
      </c>
      <c r="C3292">
        <f>IF(G3292=List!$P$1,1,0)</f>
        <v>0</v>
      </c>
      <c r="D3292" s="1" t="str">
        <f>IF(E3292=1,COUNTIF($E$2:E3292,1),"")</f>
        <v/>
      </c>
      <c r="E3292" s="1" t="str">
        <f>IF(H3292=List!$P$2,1,"")</f>
        <v/>
      </c>
      <c r="F3292" s="2" t="s">
        <v>11828</v>
      </c>
      <c r="G3292" s="2" t="s">
        <v>584</v>
      </c>
      <c r="H3292" s="2" t="s">
        <v>6611</v>
      </c>
      <c r="I3292" s="2" t="s">
        <v>4550</v>
      </c>
      <c r="J3292" s="2" t="s">
        <v>937</v>
      </c>
      <c r="K3292" s="2" t="s">
        <v>4585</v>
      </c>
      <c r="L3292" s="2" t="s">
        <v>4586</v>
      </c>
      <c r="M3292" s="2" t="s">
        <v>159</v>
      </c>
      <c r="N3292" s="2" t="s">
        <v>756</v>
      </c>
      <c r="O3292" s="99">
        <v>0</v>
      </c>
      <c r="P3292" s="2" t="s">
        <v>8514</v>
      </c>
      <c r="S3292">
        <v>139516</v>
      </c>
      <c r="T3292">
        <v>103528</v>
      </c>
      <c r="U3292">
        <v>102261</v>
      </c>
      <c r="V3292" t="s">
        <v>8686</v>
      </c>
      <c r="W3292" s="101">
        <v>46197.623011886571</v>
      </c>
      <c r="X3292" s="1">
        <f>IFERROR(IF(H3292="","",IF(O3292=0,0.15,IF(VLOOKUP(O3292,'Source Post 14 Status (6.30.26)'!A:B,2,FALSE)=1,0.15,0.5))),0.5)</f>
        <v>0.15</v>
      </c>
      <c r="Y3292" s="6">
        <f t="shared" si="51"/>
        <v>30868</v>
      </c>
    </row>
    <row r="3293" spans="1:25" x14ac:dyDescent="0.3">
      <c r="A3293" t="str">
        <f>IF(B3293=1,COUNTIF($B$2:B3293,1),"")</f>
        <v/>
      </c>
      <c r="B3293" t="str">
        <f>IF(C3293=1,COUNTIF($H$2:H3293,H3293),"")</f>
        <v/>
      </c>
      <c r="C3293">
        <f>IF(G3293=List!$P$1,1,0)</f>
        <v>0</v>
      </c>
      <c r="D3293" s="1" t="str">
        <f>IF(E3293=1,COUNTIF($E$2:E3293,1),"")</f>
        <v/>
      </c>
      <c r="E3293" s="1" t="str">
        <f>IF(H3293=List!$P$2,1,"")</f>
        <v/>
      </c>
      <c r="F3293" s="2" t="s">
        <v>11828</v>
      </c>
      <c r="G3293" s="2" t="s">
        <v>584</v>
      </c>
      <c r="H3293" s="2" t="s">
        <v>6611</v>
      </c>
      <c r="I3293" s="2" t="s">
        <v>4550</v>
      </c>
      <c r="J3293" s="2" t="s">
        <v>937</v>
      </c>
      <c r="K3293" s="2" t="s">
        <v>4585</v>
      </c>
      <c r="L3293" s="2" t="s">
        <v>4586</v>
      </c>
      <c r="M3293" s="2" t="s">
        <v>159</v>
      </c>
      <c r="N3293" s="2" t="s">
        <v>756</v>
      </c>
      <c r="O3293" s="99">
        <v>0</v>
      </c>
      <c r="P3293" s="2" t="s">
        <v>8513</v>
      </c>
      <c r="R3293">
        <v>825</v>
      </c>
      <c r="S3293">
        <v>825</v>
      </c>
      <c r="U3293">
        <v>825</v>
      </c>
      <c r="V3293" t="s">
        <v>8686</v>
      </c>
      <c r="W3293" s="101">
        <v>46197.616184803243</v>
      </c>
      <c r="X3293" s="1">
        <f>IFERROR(IF(H3293="","",IF(O3293=0,0.15,IF(VLOOKUP(O3293,'Source Post 14 Status (6.30.26)'!A:B,2,FALSE)=1,0.15,0.5))),0.5)</f>
        <v>0.15</v>
      </c>
      <c r="Y3293" s="6">
        <f t="shared" si="51"/>
        <v>124</v>
      </c>
    </row>
    <row r="3294" spans="1:25" x14ac:dyDescent="0.3">
      <c r="A3294" t="str">
        <f>IF(B3294=1,COUNTIF($B$2:B3294,1),"")</f>
        <v/>
      </c>
      <c r="B3294" t="str">
        <f>IF(C3294=1,COUNTIF($H$2:H3294,H3294),"")</f>
        <v/>
      </c>
      <c r="C3294">
        <f>IF(G3294=List!$P$1,1,0)</f>
        <v>0</v>
      </c>
      <c r="D3294" s="1" t="str">
        <f>IF(E3294=1,COUNTIF($E$2:E3294,1),"")</f>
        <v/>
      </c>
      <c r="E3294" s="1" t="str">
        <f>IF(H3294=List!$P$2,1,"")</f>
        <v/>
      </c>
      <c r="F3294" s="2" t="s">
        <v>11828</v>
      </c>
      <c r="G3294" s="2" t="s">
        <v>586</v>
      </c>
      <c r="H3294" s="2" t="s">
        <v>6612</v>
      </c>
      <c r="I3294" s="2" t="s">
        <v>4550</v>
      </c>
      <c r="J3294" s="2" t="s">
        <v>950</v>
      </c>
      <c r="K3294" s="2" t="s">
        <v>4591</v>
      </c>
      <c r="L3294" s="2" t="s">
        <v>4592</v>
      </c>
      <c r="M3294" s="2" t="s">
        <v>159</v>
      </c>
      <c r="N3294" s="2" t="s">
        <v>756</v>
      </c>
      <c r="O3294" s="99">
        <v>4257</v>
      </c>
      <c r="P3294" s="2" t="s">
        <v>6932</v>
      </c>
      <c r="Q3294">
        <v>180000</v>
      </c>
      <c r="R3294">
        <v>177000</v>
      </c>
      <c r="S3294">
        <v>345000</v>
      </c>
      <c r="T3294">
        <v>168000</v>
      </c>
      <c r="U3294">
        <v>165000</v>
      </c>
      <c r="V3294" t="s">
        <v>8687</v>
      </c>
      <c r="W3294" s="101">
        <v>46202.658870057872</v>
      </c>
      <c r="X3294" s="1">
        <f>IFERROR(IF(H3294="","",IF(O3294=0,0.15,IF(VLOOKUP(O3294,'Source Post 14 Status (6.30.26)'!A:B,2,FALSE)=1,0.15,0.5))),0.5)</f>
        <v>0.5</v>
      </c>
      <c r="Y3294" s="6">
        <f t="shared" si="51"/>
        <v>166500</v>
      </c>
    </row>
    <row r="3295" spans="1:25" x14ac:dyDescent="0.3">
      <c r="A3295" t="str">
        <f>IF(B3295=1,COUNTIF($B$2:B3295,1),"")</f>
        <v/>
      </c>
      <c r="B3295" t="str">
        <f>IF(C3295=1,COUNTIF($H$2:H3295,H3295),"")</f>
        <v/>
      </c>
      <c r="C3295">
        <f>IF(G3295=List!$P$1,1,0)</f>
        <v>0</v>
      </c>
      <c r="D3295" s="1" t="str">
        <f>IF(E3295=1,COUNTIF($E$2:E3295,1),"")</f>
        <v/>
      </c>
      <c r="E3295" s="1" t="str">
        <f>IF(H3295=List!$P$2,1,"")</f>
        <v/>
      </c>
      <c r="F3295" s="2" t="s">
        <v>11828</v>
      </c>
      <c r="G3295" s="2" t="s">
        <v>586</v>
      </c>
      <c r="H3295" s="2" t="s">
        <v>6612</v>
      </c>
      <c r="I3295" s="2" t="s">
        <v>4550</v>
      </c>
      <c r="J3295" s="2" t="s">
        <v>950</v>
      </c>
      <c r="K3295" s="2" t="s">
        <v>4591</v>
      </c>
      <c r="L3295" s="2" t="s">
        <v>4592</v>
      </c>
      <c r="M3295" s="2" t="s">
        <v>159</v>
      </c>
      <c r="N3295" s="2" t="s">
        <v>756</v>
      </c>
      <c r="O3295" s="99">
        <v>17696</v>
      </c>
      <c r="P3295" s="2" t="s">
        <v>7784</v>
      </c>
      <c r="Q3295">
        <v>10686</v>
      </c>
      <c r="R3295">
        <v>10633</v>
      </c>
      <c r="V3295" t="s">
        <v>8687</v>
      </c>
      <c r="W3295" s="101">
        <v>46202.661399999997</v>
      </c>
      <c r="X3295" s="1">
        <f>IFERROR(IF(H3295="","",IF(O3295=0,0.15,IF(VLOOKUP(O3295,'Source Post 14 Status (6.30.26)'!A:B,2,FALSE)=1,0.15,0.5))),0.5)</f>
        <v>0.15</v>
      </c>
      <c r="Y3295" s="6">
        <f t="shared" si="51"/>
        <v>0</v>
      </c>
    </row>
    <row r="3296" spans="1:25" x14ac:dyDescent="0.3">
      <c r="A3296" t="str">
        <f>IF(B3296=1,COUNTIF($B$2:B3296,1),"")</f>
        <v/>
      </c>
      <c r="B3296" t="str">
        <f>IF(C3296=1,COUNTIF($H$2:H3296,H3296),"")</f>
        <v/>
      </c>
      <c r="C3296">
        <f>IF(G3296=List!$P$1,1,0)</f>
        <v>0</v>
      </c>
      <c r="D3296" s="1" t="str">
        <f>IF(E3296=1,COUNTIF($E$2:E3296,1),"")</f>
        <v/>
      </c>
      <c r="E3296" s="1" t="str">
        <f>IF(H3296=List!$P$2,1,"")</f>
        <v/>
      </c>
      <c r="F3296" s="2" t="s">
        <v>11828</v>
      </c>
      <c r="G3296" s="2" t="s">
        <v>586</v>
      </c>
      <c r="H3296" s="2" t="s">
        <v>6612</v>
      </c>
      <c r="I3296" s="2" t="s">
        <v>4550</v>
      </c>
      <c r="J3296" s="2" t="s">
        <v>950</v>
      </c>
      <c r="K3296" s="2" t="s">
        <v>4591</v>
      </c>
      <c r="L3296" s="2" t="s">
        <v>4592</v>
      </c>
      <c r="M3296" s="2" t="s">
        <v>159</v>
      </c>
      <c r="N3296" s="2" t="s">
        <v>756</v>
      </c>
      <c r="O3296" s="99">
        <v>4279</v>
      </c>
      <c r="P3296" s="2" t="s">
        <v>6934</v>
      </c>
      <c r="Q3296">
        <v>198750</v>
      </c>
      <c r="R3296">
        <v>195000</v>
      </c>
      <c r="S3296">
        <v>191250</v>
      </c>
      <c r="V3296" t="s">
        <v>8687</v>
      </c>
      <c r="W3296" s="101">
        <v>46202.659575694444</v>
      </c>
      <c r="X3296" s="1">
        <f>IFERROR(IF(H3296="","",IF(O3296=0,0.15,IF(VLOOKUP(O3296,'Source Post 14 Status (6.30.26)'!A:B,2,FALSE)=1,0.15,0.5))),0.5)</f>
        <v>0.5</v>
      </c>
      <c r="Y3296" s="6">
        <f t="shared" si="51"/>
        <v>0</v>
      </c>
    </row>
    <row r="3297" spans="1:25" x14ac:dyDescent="0.3">
      <c r="A3297" t="str">
        <f>IF(B3297=1,COUNTIF($B$2:B3297,1),"")</f>
        <v/>
      </c>
      <c r="B3297" t="str">
        <f>IF(C3297=1,COUNTIF($H$2:H3297,H3297),"")</f>
        <v/>
      </c>
      <c r="C3297">
        <f>IF(G3297=List!$P$1,1,0)</f>
        <v>0</v>
      </c>
      <c r="D3297" s="1" t="str">
        <f>IF(E3297=1,COUNTIF($E$2:E3297,1),"")</f>
        <v/>
      </c>
      <c r="E3297" s="1" t="str">
        <f>IF(H3297=List!$P$2,1,"")</f>
        <v/>
      </c>
      <c r="F3297" s="2" t="s">
        <v>11828</v>
      </c>
      <c r="G3297" s="2" t="s">
        <v>586</v>
      </c>
      <c r="H3297" s="2" t="s">
        <v>6612</v>
      </c>
      <c r="I3297" s="2" t="s">
        <v>4550</v>
      </c>
      <c r="J3297" s="2" t="s">
        <v>950</v>
      </c>
      <c r="K3297" s="2" t="s">
        <v>4591</v>
      </c>
      <c r="L3297" s="2" t="s">
        <v>4592</v>
      </c>
      <c r="M3297" s="2" t="s">
        <v>159</v>
      </c>
      <c r="N3297" s="2" t="s">
        <v>756</v>
      </c>
      <c r="O3297" s="99">
        <v>7772</v>
      </c>
      <c r="P3297" s="2" t="s">
        <v>7012</v>
      </c>
      <c r="Q3297">
        <v>343000</v>
      </c>
      <c r="R3297">
        <v>343000</v>
      </c>
      <c r="V3297" t="s">
        <v>8687</v>
      </c>
      <c r="W3297" s="101">
        <v>46202.642761111114</v>
      </c>
      <c r="X3297" s="1">
        <f>IFERROR(IF(H3297="","",IF(O3297=0,0.15,IF(VLOOKUP(O3297,'Source Post 14 Status (6.30.26)'!A:B,2,FALSE)=1,0.15,0.5))),0.5)</f>
        <v>0.5</v>
      </c>
      <c r="Y3297" s="6">
        <f t="shared" si="51"/>
        <v>0</v>
      </c>
    </row>
    <row r="3298" spans="1:25" x14ac:dyDescent="0.3">
      <c r="A3298" t="str">
        <f>IF(B3298=1,COUNTIF($B$2:B3298,1),"")</f>
        <v/>
      </c>
      <c r="B3298" t="str">
        <f>IF(C3298=1,COUNTIF($H$2:H3298,H3298),"")</f>
        <v/>
      </c>
      <c r="C3298">
        <f>IF(G3298=List!$P$1,1,0)</f>
        <v>0</v>
      </c>
      <c r="D3298" s="1" t="str">
        <f>IF(E3298=1,COUNTIF($E$2:E3298,1),"")</f>
        <v/>
      </c>
      <c r="E3298" s="1" t="str">
        <f>IF(H3298=List!$P$2,1,"")</f>
        <v/>
      </c>
      <c r="F3298" s="2" t="s">
        <v>11828</v>
      </c>
      <c r="G3298" s="2" t="s">
        <v>586</v>
      </c>
      <c r="H3298" s="2" t="s">
        <v>6612</v>
      </c>
      <c r="I3298" s="2" t="s">
        <v>4550</v>
      </c>
      <c r="J3298" s="2" t="s">
        <v>950</v>
      </c>
      <c r="K3298" s="2" t="s">
        <v>4591</v>
      </c>
      <c r="L3298" s="2" t="s">
        <v>4592</v>
      </c>
      <c r="M3298" s="2" t="s">
        <v>159</v>
      </c>
      <c r="N3298" s="2" t="s">
        <v>756</v>
      </c>
      <c r="O3298" s="99">
        <v>25824</v>
      </c>
      <c r="P3298" s="2" t="s">
        <v>8492</v>
      </c>
      <c r="Q3298">
        <v>299500</v>
      </c>
      <c r="R3298">
        <v>299500</v>
      </c>
      <c r="S3298">
        <v>599000</v>
      </c>
      <c r="T3298">
        <v>299500</v>
      </c>
      <c r="U3298">
        <v>299500</v>
      </c>
      <c r="V3298" t="s">
        <v>8687</v>
      </c>
      <c r="W3298" s="101">
        <v>46202.640165543984</v>
      </c>
      <c r="X3298" s="1">
        <f>IFERROR(IF(H3298="","",IF(O3298=0,0.15,IF(VLOOKUP(O3298,'Source Post 14 Status (6.30.26)'!A:B,2,FALSE)=1,0.15,0.5))),0.5)</f>
        <v>0.15</v>
      </c>
      <c r="Y3298" s="6">
        <f t="shared" si="51"/>
        <v>89850</v>
      </c>
    </row>
    <row r="3299" spans="1:25" x14ac:dyDescent="0.3">
      <c r="A3299" t="str">
        <f>IF(B3299=1,COUNTIF($B$2:B3299,1),"")</f>
        <v/>
      </c>
      <c r="B3299" t="str">
        <f>IF(C3299=1,COUNTIF($H$2:H3299,H3299),"")</f>
        <v/>
      </c>
      <c r="C3299">
        <f>IF(G3299=List!$P$1,1,0)</f>
        <v>0</v>
      </c>
      <c r="D3299" s="1" t="str">
        <f>IF(E3299=1,COUNTIF($E$2:E3299,1),"")</f>
        <v/>
      </c>
      <c r="E3299" s="1" t="str">
        <f>IF(H3299=List!$P$2,1,"")</f>
        <v/>
      </c>
      <c r="F3299" s="2" t="s">
        <v>11828</v>
      </c>
      <c r="G3299" s="2" t="s">
        <v>586</v>
      </c>
      <c r="H3299" s="2" t="s">
        <v>6612</v>
      </c>
      <c r="I3299" s="2" t="s">
        <v>4550</v>
      </c>
      <c r="J3299" s="2" t="s">
        <v>950</v>
      </c>
      <c r="K3299" s="2" t="s">
        <v>4591</v>
      </c>
      <c r="L3299" s="2" t="s">
        <v>4592</v>
      </c>
      <c r="M3299" s="2" t="s">
        <v>159</v>
      </c>
      <c r="N3299" s="2" t="s">
        <v>756</v>
      </c>
      <c r="O3299" s="99">
        <v>20216</v>
      </c>
      <c r="P3299" s="2" t="s">
        <v>8094</v>
      </c>
      <c r="Q3299">
        <v>10830</v>
      </c>
      <c r="R3299">
        <v>10777</v>
      </c>
      <c r="S3299">
        <v>21395</v>
      </c>
      <c r="V3299" t="s">
        <v>8687</v>
      </c>
      <c r="W3299" s="101">
        <v>46202.660427777781</v>
      </c>
      <c r="X3299" s="1">
        <f>IFERROR(IF(H3299="","",IF(O3299=0,0.15,IF(VLOOKUP(O3299,'Source Post 14 Status (6.30.26)'!A:B,2,FALSE)=1,0.15,0.5))),0.5)</f>
        <v>0.15</v>
      </c>
      <c r="Y3299" s="6">
        <f t="shared" si="51"/>
        <v>0</v>
      </c>
    </row>
    <row r="3300" spans="1:25" x14ac:dyDescent="0.3">
      <c r="A3300" t="str">
        <f>IF(B3300=1,COUNTIF($B$2:B3300,1),"")</f>
        <v/>
      </c>
      <c r="B3300" t="str">
        <f>IF(C3300=1,COUNTIF($H$2:H3300,H3300),"")</f>
        <v/>
      </c>
      <c r="C3300">
        <f>IF(G3300=List!$P$1,1,0)</f>
        <v>0</v>
      </c>
      <c r="D3300" s="1" t="str">
        <f>IF(E3300=1,COUNTIF($E$2:E3300,1),"")</f>
        <v/>
      </c>
      <c r="E3300" s="1" t="str">
        <f>IF(H3300=List!$P$2,1,"")</f>
        <v/>
      </c>
      <c r="F3300" s="2" t="s">
        <v>11828</v>
      </c>
      <c r="G3300" s="2" t="s">
        <v>586</v>
      </c>
      <c r="H3300" s="2" t="s">
        <v>6612</v>
      </c>
      <c r="I3300" s="2" t="s">
        <v>4550</v>
      </c>
      <c r="J3300" s="2" t="s">
        <v>950</v>
      </c>
      <c r="K3300" s="2" t="s">
        <v>4591</v>
      </c>
      <c r="L3300" s="2" t="s">
        <v>4592</v>
      </c>
      <c r="M3300" s="2" t="s">
        <v>159</v>
      </c>
      <c r="N3300" s="2" t="s">
        <v>756</v>
      </c>
      <c r="O3300" s="99">
        <v>27068</v>
      </c>
      <c r="P3300" s="2" t="s">
        <v>11667</v>
      </c>
      <c r="Q3300">
        <v>9398</v>
      </c>
      <c r="R3300">
        <v>8376</v>
      </c>
      <c r="S3300">
        <v>16632</v>
      </c>
      <c r="T3300">
        <v>8256</v>
      </c>
      <c r="U3300">
        <v>8216</v>
      </c>
      <c r="V3300" t="s">
        <v>8687</v>
      </c>
      <c r="W3300" s="101">
        <v>46202.673929131946</v>
      </c>
      <c r="X3300" s="1">
        <f>IFERROR(IF(H3300="","",IF(O3300=0,0.15,IF(VLOOKUP(O3300,'Source Post 14 Status (6.30.26)'!A:B,2,FALSE)=1,0.15,0.5))),0.5)</f>
        <v>0.5</v>
      </c>
      <c r="Y3300" s="6">
        <f t="shared" si="51"/>
        <v>8236</v>
      </c>
    </row>
    <row r="3301" spans="1:25" x14ac:dyDescent="0.3">
      <c r="A3301" t="str">
        <f>IF(B3301=1,COUNTIF($B$2:B3301,1),"")</f>
        <v/>
      </c>
      <c r="B3301" t="str">
        <f>IF(C3301=1,COUNTIF($H$2:H3301,H3301),"")</f>
        <v/>
      </c>
      <c r="C3301">
        <f>IF(G3301=List!$P$1,1,0)</f>
        <v>0</v>
      </c>
      <c r="D3301" s="1" t="str">
        <f>IF(E3301=1,COUNTIF($E$2:E3301,1),"")</f>
        <v/>
      </c>
      <c r="E3301" s="1" t="str">
        <f>IF(H3301=List!$P$2,1,"")</f>
        <v/>
      </c>
      <c r="F3301" s="2" t="s">
        <v>11828</v>
      </c>
      <c r="G3301" s="2" t="s">
        <v>586</v>
      </c>
      <c r="H3301" s="2" t="s">
        <v>6612</v>
      </c>
      <c r="I3301" s="2" t="s">
        <v>4550</v>
      </c>
      <c r="J3301" s="2" t="s">
        <v>950</v>
      </c>
      <c r="K3301" s="2" t="s">
        <v>4591</v>
      </c>
      <c r="L3301" s="2" t="s">
        <v>4592</v>
      </c>
      <c r="M3301" s="2" t="s">
        <v>159</v>
      </c>
      <c r="N3301" s="2" t="s">
        <v>756</v>
      </c>
      <c r="O3301" s="99">
        <v>16856</v>
      </c>
      <c r="P3301" s="2" t="s">
        <v>7663</v>
      </c>
      <c r="Q3301">
        <v>8000</v>
      </c>
      <c r="R3301">
        <v>8000</v>
      </c>
      <c r="S3301">
        <v>16000</v>
      </c>
      <c r="T3301">
        <v>8000</v>
      </c>
      <c r="U3301">
        <v>8000</v>
      </c>
      <c r="V3301" t="s">
        <v>8687</v>
      </c>
      <c r="W3301" s="101">
        <v>46202.639194097224</v>
      </c>
      <c r="X3301" s="1">
        <f>IFERROR(IF(H3301="","",IF(O3301=0,0.15,IF(VLOOKUP(O3301,'Source Post 14 Status (6.30.26)'!A:B,2,FALSE)=1,0.15,0.5))),0.5)</f>
        <v>0.15</v>
      </c>
      <c r="Y3301" s="6">
        <f t="shared" si="51"/>
        <v>2400</v>
      </c>
    </row>
    <row r="3302" spans="1:25" x14ac:dyDescent="0.3">
      <c r="A3302" t="str">
        <f>IF(B3302=1,COUNTIF($B$2:B3302,1),"")</f>
        <v/>
      </c>
      <c r="B3302" t="str">
        <f>IF(C3302=1,COUNTIF($H$2:H3302,H3302),"")</f>
        <v/>
      </c>
      <c r="C3302">
        <f>IF(G3302=List!$P$1,1,0)</f>
        <v>0</v>
      </c>
      <c r="D3302" s="1" t="str">
        <f>IF(E3302=1,COUNTIF($E$2:E3302,1),"")</f>
        <v/>
      </c>
      <c r="E3302" s="1" t="str">
        <f>IF(H3302=List!$P$2,1,"")</f>
        <v/>
      </c>
      <c r="F3302" s="2" t="s">
        <v>11828</v>
      </c>
      <c r="G3302" s="2" t="s">
        <v>586</v>
      </c>
      <c r="H3302" s="2" t="s">
        <v>6612</v>
      </c>
      <c r="I3302" s="2" t="s">
        <v>4550</v>
      </c>
      <c r="J3302" s="2" t="s">
        <v>950</v>
      </c>
      <c r="K3302" s="2" t="s">
        <v>4591</v>
      </c>
      <c r="L3302" s="2" t="s">
        <v>4592</v>
      </c>
      <c r="M3302" s="2" t="s">
        <v>159</v>
      </c>
      <c r="N3302" s="2" t="s">
        <v>756</v>
      </c>
      <c r="O3302" s="99">
        <v>20771</v>
      </c>
      <c r="P3302" s="2" t="s">
        <v>8112</v>
      </c>
      <c r="Q3302">
        <v>382500</v>
      </c>
      <c r="V3302" t="s">
        <v>8687</v>
      </c>
      <c r="W3302" s="101">
        <v>46202.670292824077</v>
      </c>
      <c r="X3302" s="1">
        <f>IFERROR(IF(H3302="","",IF(O3302=0,0.15,IF(VLOOKUP(O3302,'Source Post 14 Status (6.30.26)'!A:B,2,FALSE)=1,0.15,0.5))),0.5)</f>
        <v>0.15</v>
      </c>
      <c r="Y3302" s="6">
        <f t="shared" si="51"/>
        <v>0</v>
      </c>
    </row>
    <row r="3303" spans="1:25" x14ac:dyDescent="0.3">
      <c r="A3303" t="str">
        <f>IF(B3303=1,COUNTIF($B$2:B3303,1),"")</f>
        <v/>
      </c>
      <c r="B3303" t="str">
        <f>IF(C3303=1,COUNTIF($H$2:H3303,H3303),"")</f>
        <v/>
      </c>
      <c r="C3303">
        <f>IF(G3303=List!$P$1,1,0)</f>
        <v>0</v>
      </c>
      <c r="D3303" s="1" t="str">
        <f>IF(E3303=1,COUNTIF($E$2:E3303,1),"")</f>
        <v/>
      </c>
      <c r="E3303" s="1" t="str">
        <f>IF(H3303=List!$P$2,1,"")</f>
        <v/>
      </c>
      <c r="F3303" s="2" t="s">
        <v>11828</v>
      </c>
      <c r="G3303" s="2" t="s">
        <v>586</v>
      </c>
      <c r="H3303" s="2" t="s">
        <v>6612</v>
      </c>
      <c r="I3303" s="2" t="s">
        <v>4550</v>
      </c>
      <c r="J3303" s="2" t="s">
        <v>950</v>
      </c>
      <c r="K3303" s="2" t="s">
        <v>4591</v>
      </c>
      <c r="L3303" s="2" t="s">
        <v>4592</v>
      </c>
      <c r="M3303" s="2" t="s">
        <v>159</v>
      </c>
      <c r="N3303" s="2" t="s">
        <v>756</v>
      </c>
      <c r="O3303" s="99">
        <v>16855</v>
      </c>
      <c r="P3303" s="2" t="s">
        <v>7662</v>
      </c>
      <c r="Q3303">
        <v>149000</v>
      </c>
      <c r="R3303">
        <v>149000</v>
      </c>
      <c r="S3303">
        <v>860000</v>
      </c>
      <c r="T3303">
        <v>428500</v>
      </c>
      <c r="U3303">
        <v>428500</v>
      </c>
      <c r="V3303" t="s">
        <v>8687</v>
      </c>
      <c r="W3303" s="101">
        <v>46202.665204050929</v>
      </c>
      <c r="X3303" s="1">
        <f>IFERROR(IF(H3303="","",IF(O3303=0,0.15,IF(VLOOKUP(O3303,'Source Post 14 Status (6.30.26)'!A:B,2,FALSE)=1,0.15,0.5))),0.5)</f>
        <v>0.5</v>
      </c>
      <c r="Y3303" s="6">
        <f t="shared" si="51"/>
        <v>428500</v>
      </c>
    </row>
    <row r="3304" spans="1:25" x14ac:dyDescent="0.3">
      <c r="A3304" t="str">
        <f>IF(B3304=1,COUNTIF($B$2:B3304,1),"")</f>
        <v/>
      </c>
      <c r="B3304" t="str">
        <f>IF(C3304=1,COUNTIF($H$2:H3304,H3304),"")</f>
        <v/>
      </c>
      <c r="C3304">
        <f>IF(G3304=List!$P$1,1,0)</f>
        <v>0</v>
      </c>
      <c r="D3304" s="1" t="str">
        <f>IF(E3304=1,COUNTIF($E$2:E3304,1),"")</f>
        <v/>
      </c>
      <c r="E3304" s="1" t="str">
        <f>IF(H3304=List!$P$2,1,"")</f>
        <v/>
      </c>
      <c r="F3304" s="2" t="s">
        <v>11828</v>
      </c>
      <c r="G3304" s="2" t="s">
        <v>586</v>
      </c>
      <c r="H3304" s="2" t="s">
        <v>6612</v>
      </c>
      <c r="I3304" s="2" t="s">
        <v>4550</v>
      </c>
      <c r="J3304" s="2" t="s">
        <v>950</v>
      </c>
      <c r="K3304" s="2" t="s">
        <v>4591</v>
      </c>
      <c r="L3304" s="2" t="s">
        <v>4592</v>
      </c>
      <c r="M3304" s="2" t="s">
        <v>159</v>
      </c>
      <c r="N3304" s="2" t="s">
        <v>756</v>
      </c>
      <c r="O3304" s="99">
        <v>22420</v>
      </c>
      <c r="P3304" s="2" t="s">
        <v>8307</v>
      </c>
      <c r="Q3304">
        <v>319000</v>
      </c>
      <c r="R3304">
        <v>319000</v>
      </c>
      <c r="S3304">
        <v>1186000</v>
      </c>
      <c r="T3304">
        <v>594000</v>
      </c>
      <c r="U3304">
        <v>594000</v>
      </c>
      <c r="V3304" t="s">
        <v>8687</v>
      </c>
      <c r="W3304" s="101">
        <v>46202.63965740741</v>
      </c>
      <c r="X3304" s="1">
        <f>IFERROR(IF(H3304="","",IF(O3304=0,0.15,IF(VLOOKUP(O3304,'Source Post 14 Status (6.30.26)'!A:B,2,FALSE)=1,0.15,0.5))),0.5)</f>
        <v>0.15</v>
      </c>
      <c r="Y3304" s="6">
        <f t="shared" si="51"/>
        <v>178200</v>
      </c>
    </row>
    <row r="3305" spans="1:25" x14ac:dyDescent="0.3">
      <c r="A3305" t="str">
        <f>IF(B3305=1,COUNTIF($B$2:B3305,1),"")</f>
        <v/>
      </c>
      <c r="B3305" t="str">
        <f>IF(C3305=1,COUNTIF($H$2:H3305,H3305),"")</f>
        <v/>
      </c>
      <c r="C3305">
        <f>IF(G3305=List!$P$1,1,0)</f>
        <v>0</v>
      </c>
      <c r="D3305" s="1" t="str">
        <f>IF(E3305=1,COUNTIF($E$2:E3305,1),"")</f>
        <v/>
      </c>
      <c r="E3305" s="1" t="str">
        <f>IF(H3305=List!$P$2,1,"")</f>
        <v/>
      </c>
      <c r="F3305" s="2" t="s">
        <v>11828</v>
      </c>
      <c r="G3305" s="2" t="s">
        <v>586</v>
      </c>
      <c r="H3305" s="2" t="s">
        <v>6612</v>
      </c>
      <c r="I3305" s="2" t="s">
        <v>4550</v>
      </c>
      <c r="J3305" s="2" t="s">
        <v>950</v>
      </c>
      <c r="K3305" s="2" t="s">
        <v>4591</v>
      </c>
      <c r="L3305" s="2" t="s">
        <v>4592</v>
      </c>
      <c r="M3305" s="2" t="s">
        <v>159</v>
      </c>
      <c r="N3305" s="2" t="s">
        <v>756</v>
      </c>
      <c r="O3305" s="99">
        <v>0</v>
      </c>
      <c r="P3305" s="2" t="s">
        <v>8514</v>
      </c>
      <c r="W3305" s="101">
        <v>1</v>
      </c>
      <c r="X3305" s="1">
        <f>IFERROR(IF(H3305="","",IF(O3305=0,0.15,IF(VLOOKUP(O3305,'Source Post 14 Status (6.30.26)'!A:B,2,FALSE)=1,0.15,0.5))),0.5)</f>
        <v>0.15</v>
      </c>
      <c r="Y3305" s="6">
        <f t="shared" si="51"/>
        <v>0</v>
      </c>
    </row>
    <row r="3306" spans="1:25" x14ac:dyDescent="0.3">
      <c r="A3306" t="str">
        <f>IF(B3306=1,COUNTIF($B$2:B3306,1),"")</f>
        <v/>
      </c>
      <c r="B3306" t="str">
        <f>IF(C3306=1,COUNTIF($H$2:H3306,H3306),"")</f>
        <v/>
      </c>
      <c r="C3306">
        <f>IF(G3306=List!$P$1,1,0)</f>
        <v>0</v>
      </c>
      <c r="D3306" s="1" t="str">
        <f>IF(E3306=1,COUNTIF($E$2:E3306,1),"")</f>
        <v/>
      </c>
      <c r="E3306" s="1" t="str">
        <f>IF(H3306=List!$P$2,1,"")</f>
        <v/>
      </c>
      <c r="F3306" s="2" t="s">
        <v>11828</v>
      </c>
      <c r="G3306" s="2" t="s">
        <v>586</v>
      </c>
      <c r="H3306" s="2" t="s">
        <v>6612</v>
      </c>
      <c r="I3306" s="2" t="s">
        <v>4550</v>
      </c>
      <c r="J3306" s="2" t="s">
        <v>950</v>
      </c>
      <c r="K3306" s="2" t="s">
        <v>4591</v>
      </c>
      <c r="L3306" s="2" t="s">
        <v>4592</v>
      </c>
      <c r="M3306" s="2" t="s">
        <v>159</v>
      </c>
      <c r="N3306" s="2" t="s">
        <v>756</v>
      </c>
      <c r="O3306" s="99">
        <v>18066</v>
      </c>
      <c r="P3306" s="2" t="s">
        <v>7878</v>
      </c>
      <c r="Q3306">
        <v>10413</v>
      </c>
      <c r="R3306">
        <v>10361</v>
      </c>
      <c r="V3306" t="s">
        <v>8687</v>
      </c>
      <c r="W3306" s="101">
        <v>46202.661906053239</v>
      </c>
      <c r="X3306" s="1">
        <f>IFERROR(IF(H3306="","",IF(O3306=0,0.15,IF(VLOOKUP(O3306,'Source Post 14 Status (6.30.26)'!A:B,2,FALSE)=1,0.15,0.5))),0.5)</f>
        <v>0.15</v>
      </c>
      <c r="Y3306" s="6">
        <f t="shared" si="51"/>
        <v>0</v>
      </c>
    </row>
    <row r="3307" spans="1:25" x14ac:dyDescent="0.3">
      <c r="A3307" t="str">
        <f>IF(B3307=1,COUNTIF($B$2:B3307,1),"")</f>
        <v/>
      </c>
      <c r="B3307" t="str">
        <f>IF(C3307=1,COUNTIF($H$2:H3307,H3307),"")</f>
        <v/>
      </c>
      <c r="C3307">
        <f>IF(G3307=List!$P$1,1,0)</f>
        <v>0</v>
      </c>
      <c r="D3307" s="1" t="str">
        <f>IF(E3307=1,COUNTIF($E$2:E3307,1),"")</f>
        <v/>
      </c>
      <c r="E3307" s="1" t="str">
        <f>IF(H3307=List!$P$2,1,"")</f>
        <v/>
      </c>
      <c r="F3307" s="2" t="s">
        <v>11828</v>
      </c>
      <c r="G3307" s="2" t="s">
        <v>587</v>
      </c>
      <c r="H3307" s="2" t="s">
        <v>6613</v>
      </c>
      <c r="I3307" s="2" t="s">
        <v>4550</v>
      </c>
      <c r="J3307" s="2" t="s">
        <v>950</v>
      </c>
      <c r="K3307" s="2" t="s">
        <v>4594</v>
      </c>
      <c r="L3307" s="2" t="s">
        <v>4595</v>
      </c>
      <c r="M3307" s="2" t="s">
        <v>159</v>
      </c>
      <c r="N3307" s="2" t="s">
        <v>756</v>
      </c>
      <c r="O3307" s="99">
        <v>24371</v>
      </c>
      <c r="P3307" s="2" t="s">
        <v>8498</v>
      </c>
      <c r="Q3307">
        <v>989974</v>
      </c>
      <c r="R3307">
        <v>1095750</v>
      </c>
      <c r="S3307">
        <v>2087425</v>
      </c>
      <c r="T3307">
        <v>1047050</v>
      </c>
      <c r="U3307">
        <v>1042875</v>
      </c>
      <c r="V3307" t="s">
        <v>8688</v>
      </c>
      <c r="W3307" s="101">
        <v>46190.664085763892</v>
      </c>
      <c r="X3307" s="1">
        <f>IFERROR(IF(H3307="","",IF(O3307=0,0.15,IF(VLOOKUP(O3307,'Source Post 14 Status (6.30.26)'!A:B,2,FALSE)=1,0.15,0.5))),0.5)</f>
        <v>0.15</v>
      </c>
      <c r="Y3307" s="6">
        <f t="shared" si="51"/>
        <v>313489</v>
      </c>
    </row>
    <row r="3308" spans="1:25" x14ac:dyDescent="0.3">
      <c r="A3308" t="str">
        <f>IF(B3308=1,COUNTIF($B$2:B3308,1),"")</f>
        <v/>
      </c>
      <c r="B3308" t="str">
        <f>IF(C3308=1,COUNTIF($H$2:H3308,H3308),"")</f>
        <v/>
      </c>
      <c r="C3308">
        <f>IF(G3308=List!$P$1,1,0)</f>
        <v>0</v>
      </c>
      <c r="D3308" s="1" t="str">
        <f>IF(E3308=1,COUNTIF($E$2:E3308,1),"")</f>
        <v/>
      </c>
      <c r="E3308" s="1" t="str">
        <f>IF(H3308=List!$P$2,1,"")</f>
        <v/>
      </c>
      <c r="F3308" s="2" t="s">
        <v>11828</v>
      </c>
      <c r="G3308" s="2" t="s">
        <v>587</v>
      </c>
      <c r="H3308" s="2" t="s">
        <v>6613</v>
      </c>
      <c r="I3308" s="2" t="s">
        <v>4550</v>
      </c>
      <c r="J3308" s="2" t="s">
        <v>950</v>
      </c>
      <c r="K3308" s="2" t="s">
        <v>4594</v>
      </c>
      <c r="L3308" s="2" t="s">
        <v>4595</v>
      </c>
      <c r="M3308" s="2" t="s">
        <v>159</v>
      </c>
      <c r="N3308" s="2" t="s">
        <v>756</v>
      </c>
      <c r="O3308" s="99">
        <v>19450</v>
      </c>
      <c r="P3308" s="2" t="s">
        <v>7914</v>
      </c>
      <c r="Q3308">
        <v>5959500</v>
      </c>
      <c r="R3308">
        <v>5959500</v>
      </c>
      <c r="S3308">
        <v>11922000</v>
      </c>
      <c r="T3308">
        <v>5960000</v>
      </c>
      <c r="U3308">
        <v>5960000</v>
      </c>
      <c r="V3308" t="s">
        <v>8688</v>
      </c>
      <c r="W3308" s="101">
        <v>46190.66170636574</v>
      </c>
      <c r="X3308" s="1">
        <f>IFERROR(IF(H3308="","",IF(O3308=0,0.15,IF(VLOOKUP(O3308,'Source Post 14 Status (6.30.26)'!A:B,2,FALSE)=1,0.15,0.5))),0.5)</f>
        <v>0.15</v>
      </c>
      <c r="Y3308" s="6">
        <f t="shared" si="51"/>
        <v>1788000</v>
      </c>
    </row>
    <row r="3309" spans="1:25" x14ac:dyDescent="0.3">
      <c r="A3309" t="str">
        <f>IF(B3309=1,COUNTIF($B$2:B3309,1),"")</f>
        <v/>
      </c>
      <c r="B3309" t="str">
        <f>IF(C3309=1,COUNTIF($H$2:H3309,H3309),"")</f>
        <v/>
      </c>
      <c r="C3309">
        <f>IF(G3309=List!$P$1,1,0)</f>
        <v>0</v>
      </c>
      <c r="D3309" s="1" t="str">
        <f>IF(E3309=1,COUNTIF($E$2:E3309,1),"")</f>
        <v/>
      </c>
      <c r="E3309" s="1" t="str">
        <f>IF(H3309=List!$P$2,1,"")</f>
        <v/>
      </c>
      <c r="F3309" s="2" t="s">
        <v>11828</v>
      </c>
      <c r="G3309" s="2" t="s">
        <v>587</v>
      </c>
      <c r="H3309" s="2" t="s">
        <v>6613</v>
      </c>
      <c r="I3309" s="2" t="s">
        <v>4550</v>
      </c>
      <c r="J3309" s="2" t="s">
        <v>950</v>
      </c>
      <c r="K3309" s="2" t="s">
        <v>4594</v>
      </c>
      <c r="L3309" s="2" t="s">
        <v>4595</v>
      </c>
      <c r="M3309" s="2" t="s">
        <v>159</v>
      </c>
      <c r="N3309" s="2" t="s">
        <v>756</v>
      </c>
      <c r="O3309" s="99">
        <v>24465</v>
      </c>
      <c r="P3309" s="2" t="s">
        <v>11668</v>
      </c>
      <c r="Q3309">
        <v>60374</v>
      </c>
      <c r="R3309">
        <v>59628</v>
      </c>
      <c r="S3309">
        <v>118399</v>
      </c>
      <c r="T3309">
        <v>58772</v>
      </c>
      <c r="U3309">
        <v>58487</v>
      </c>
      <c r="V3309" t="s">
        <v>8688</v>
      </c>
      <c r="W3309" s="101">
        <v>46190.662693206017</v>
      </c>
      <c r="X3309" s="1">
        <f>IFERROR(IF(H3309="","",IF(O3309=0,0.15,IF(VLOOKUP(O3309,'Source Post 14 Status (6.30.26)'!A:B,2,FALSE)=1,0.15,0.5))),0.5)</f>
        <v>0.15</v>
      </c>
      <c r="Y3309" s="6">
        <f t="shared" si="51"/>
        <v>17589</v>
      </c>
    </row>
    <row r="3310" spans="1:25" x14ac:dyDescent="0.3">
      <c r="A3310" t="str">
        <f>IF(B3310=1,COUNTIF($B$2:B3310,1),"")</f>
        <v/>
      </c>
      <c r="B3310" t="str">
        <f>IF(C3310=1,COUNTIF($H$2:H3310,H3310),"")</f>
        <v/>
      </c>
      <c r="C3310">
        <f>IF(G3310=List!$P$1,1,0)</f>
        <v>0</v>
      </c>
      <c r="D3310" s="1" t="str">
        <f>IF(E3310=1,COUNTIF($E$2:E3310,1),"")</f>
        <v/>
      </c>
      <c r="E3310" s="1" t="str">
        <f>IF(H3310=List!$P$2,1,"")</f>
        <v/>
      </c>
      <c r="F3310" s="2" t="s">
        <v>11828</v>
      </c>
      <c r="G3310" s="2" t="s">
        <v>587</v>
      </c>
      <c r="H3310" s="2" t="s">
        <v>6613</v>
      </c>
      <c r="I3310" s="2" t="s">
        <v>4550</v>
      </c>
      <c r="J3310" s="2" t="s">
        <v>950</v>
      </c>
      <c r="K3310" s="2" t="s">
        <v>4594</v>
      </c>
      <c r="L3310" s="2" t="s">
        <v>4595</v>
      </c>
      <c r="M3310" s="2" t="s">
        <v>159</v>
      </c>
      <c r="N3310" s="2" t="s">
        <v>756</v>
      </c>
      <c r="O3310" s="99">
        <v>20470</v>
      </c>
      <c r="P3310" s="2" t="s">
        <v>8112</v>
      </c>
      <c r="Q3310">
        <v>417550</v>
      </c>
      <c r="R3310">
        <v>419625</v>
      </c>
      <c r="S3310">
        <v>836800</v>
      </c>
      <c r="T3310">
        <v>416800</v>
      </c>
      <c r="U3310">
        <v>418125</v>
      </c>
      <c r="V3310" t="s">
        <v>8688</v>
      </c>
      <c r="W3310" s="101">
        <v>46190.663248611112</v>
      </c>
      <c r="X3310" s="1">
        <f>IFERROR(IF(H3310="","",IF(O3310=0,0.15,IF(VLOOKUP(O3310,'Source Post 14 Status (6.30.26)'!A:B,2,FALSE)=1,0.15,0.5))),0.5)</f>
        <v>0.15</v>
      </c>
      <c r="Y3310" s="6">
        <f t="shared" si="51"/>
        <v>125239</v>
      </c>
    </row>
    <row r="3311" spans="1:25" x14ac:dyDescent="0.3">
      <c r="A3311" t="str">
        <f>IF(B3311=1,COUNTIF($B$2:B3311,1),"")</f>
        <v/>
      </c>
      <c r="B3311" t="str">
        <f>IF(C3311=1,COUNTIF($H$2:H3311,H3311),"")</f>
        <v/>
      </c>
      <c r="C3311">
        <f>IF(G3311=List!$P$1,1,0)</f>
        <v>0</v>
      </c>
      <c r="D3311" s="1" t="str">
        <f>IF(E3311=1,COUNTIF($E$2:E3311,1),"")</f>
        <v/>
      </c>
      <c r="E3311" s="1" t="str">
        <f>IF(H3311=List!$P$2,1,"")</f>
        <v/>
      </c>
      <c r="F3311" s="2" t="s">
        <v>11828</v>
      </c>
      <c r="G3311" s="2" t="s">
        <v>587</v>
      </c>
      <c r="H3311" s="2" t="s">
        <v>6613</v>
      </c>
      <c r="I3311" s="2" t="s">
        <v>4550</v>
      </c>
      <c r="J3311" s="2" t="s">
        <v>950</v>
      </c>
      <c r="K3311" s="2" t="s">
        <v>4594</v>
      </c>
      <c r="L3311" s="2" t="s">
        <v>4595</v>
      </c>
      <c r="M3311" s="2" t="s">
        <v>159</v>
      </c>
      <c r="N3311" s="2" t="s">
        <v>756</v>
      </c>
      <c r="O3311" s="99">
        <v>0</v>
      </c>
      <c r="P3311" s="2" t="s">
        <v>8513</v>
      </c>
      <c r="Q3311">
        <v>1352</v>
      </c>
      <c r="R3311">
        <v>10422</v>
      </c>
      <c r="S3311">
        <v>10676</v>
      </c>
      <c r="T3311">
        <v>5753</v>
      </c>
      <c r="U3311">
        <v>5438</v>
      </c>
      <c r="V3311" t="s">
        <v>8688</v>
      </c>
      <c r="W3311" s="101">
        <v>46198.546100729167</v>
      </c>
      <c r="X3311" s="1">
        <f>IFERROR(IF(H3311="","",IF(O3311=0,0.15,IF(VLOOKUP(O3311,'Source Post 14 Status (6.30.26)'!A:B,2,FALSE)=1,0.15,0.5))),0.5)</f>
        <v>0.15</v>
      </c>
      <c r="Y3311" s="6">
        <f t="shared" si="51"/>
        <v>1679</v>
      </c>
    </row>
    <row r="3312" spans="1:25" x14ac:dyDescent="0.3">
      <c r="A3312" t="str">
        <f>IF(B3312=1,COUNTIF($B$2:B3312,1),"")</f>
        <v/>
      </c>
      <c r="B3312" t="str">
        <f>IF(C3312=1,COUNTIF($H$2:H3312,H3312),"")</f>
        <v/>
      </c>
      <c r="C3312">
        <f>IF(G3312=List!$P$1,1,0)</f>
        <v>0</v>
      </c>
      <c r="D3312" s="1" t="str">
        <f>IF(E3312=1,COUNTIF($E$2:E3312,1),"")</f>
        <v/>
      </c>
      <c r="E3312" s="1" t="str">
        <f>IF(H3312=List!$P$2,1,"")</f>
        <v/>
      </c>
      <c r="F3312" s="2" t="s">
        <v>11828</v>
      </c>
      <c r="G3312" s="2" t="s">
        <v>587</v>
      </c>
      <c r="H3312" s="2" t="s">
        <v>6613</v>
      </c>
      <c r="I3312" s="2" t="s">
        <v>4550</v>
      </c>
      <c r="J3312" s="2" t="s">
        <v>950</v>
      </c>
      <c r="K3312" s="2" t="s">
        <v>4594</v>
      </c>
      <c r="L3312" s="2" t="s">
        <v>4595</v>
      </c>
      <c r="M3312" s="2" t="s">
        <v>159</v>
      </c>
      <c r="N3312" s="2" t="s">
        <v>756</v>
      </c>
      <c r="O3312" s="99">
        <v>22376</v>
      </c>
      <c r="P3312" s="2" t="s">
        <v>8312</v>
      </c>
      <c r="Q3312">
        <v>137625</v>
      </c>
      <c r="R3312">
        <v>137075</v>
      </c>
      <c r="S3312">
        <v>274700</v>
      </c>
      <c r="T3312">
        <v>137625</v>
      </c>
      <c r="U3312">
        <v>137075</v>
      </c>
      <c r="V3312" t="s">
        <v>8688</v>
      </c>
      <c r="W3312" s="101">
        <v>46190.663555358798</v>
      </c>
      <c r="X3312" s="1">
        <f>IFERROR(IF(H3312="","",IF(O3312=0,0.15,IF(VLOOKUP(O3312,'Source Post 14 Status (6.30.26)'!A:B,2,FALSE)=1,0.15,0.5))),0.5)</f>
        <v>0.15</v>
      </c>
      <c r="Y3312" s="6">
        <f t="shared" si="51"/>
        <v>41205</v>
      </c>
    </row>
    <row r="3313" spans="1:25" x14ac:dyDescent="0.3">
      <c r="A3313" t="str">
        <f>IF(B3313=1,COUNTIF($B$2:B3313,1),"")</f>
        <v/>
      </c>
      <c r="B3313" t="str">
        <f>IF(C3313=1,COUNTIF($H$2:H3313,H3313),"")</f>
        <v/>
      </c>
      <c r="C3313">
        <f>IF(G3313=List!$P$1,1,0)</f>
        <v>0</v>
      </c>
      <c r="D3313" s="1" t="str">
        <f>IF(E3313=1,COUNTIF($E$2:E3313,1),"")</f>
        <v/>
      </c>
      <c r="E3313" s="1" t="str">
        <f>IF(H3313=List!$P$2,1,"")</f>
        <v/>
      </c>
      <c r="F3313" s="2" t="s">
        <v>11828</v>
      </c>
      <c r="G3313" s="2" t="s">
        <v>588</v>
      </c>
      <c r="H3313" s="2" t="s">
        <v>6614</v>
      </c>
      <c r="I3313" s="2" t="s">
        <v>4550</v>
      </c>
      <c r="J3313" s="2" t="s">
        <v>950</v>
      </c>
      <c r="K3313" s="2" t="s">
        <v>4597</v>
      </c>
      <c r="L3313" s="2" t="s">
        <v>4598</v>
      </c>
      <c r="M3313" s="2" t="s">
        <v>159</v>
      </c>
      <c r="N3313" s="2" t="s">
        <v>756</v>
      </c>
      <c r="O3313" s="99">
        <v>17996</v>
      </c>
      <c r="P3313" s="2" t="s">
        <v>7864</v>
      </c>
      <c r="Q3313">
        <v>6209</v>
      </c>
      <c r="R3313">
        <v>6178</v>
      </c>
      <c r="V3313" t="s">
        <v>8689</v>
      </c>
      <c r="W3313" s="101">
        <v>46202.573569641201</v>
      </c>
      <c r="X3313" s="1">
        <f>IFERROR(IF(H3313="","",IF(O3313=0,0.15,IF(VLOOKUP(O3313,'Source Post 14 Status (6.30.26)'!A:B,2,FALSE)=1,0.15,0.5))),0.5)</f>
        <v>0.15</v>
      </c>
      <c r="Y3313" s="6">
        <f t="shared" si="51"/>
        <v>0</v>
      </c>
    </row>
    <row r="3314" spans="1:25" x14ac:dyDescent="0.3">
      <c r="A3314" t="str">
        <f>IF(B3314=1,COUNTIF($B$2:B3314,1),"")</f>
        <v/>
      </c>
      <c r="B3314" t="str">
        <f>IF(C3314=1,COUNTIF($H$2:H3314,H3314),"")</f>
        <v/>
      </c>
      <c r="C3314">
        <f>IF(G3314=List!$P$1,1,0)</f>
        <v>0</v>
      </c>
      <c r="D3314" s="1" t="str">
        <f>IF(E3314=1,COUNTIF($E$2:E3314,1),"")</f>
        <v/>
      </c>
      <c r="E3314" s="1" t="str">
        <f>IF(H3314=List!$P$2,1,"")</f>
        <v/>
      </c>
      <c r="F3314" s="2" t="s">
        <v>11828</v>
      </c>
      <c r="G3314" s="2" t="s">
        <v>588</v>
      </c>
      <c r="H3314" s="2" t="s">
        <v>6614</v>
      </c>
      <c r="I3314" s="2" t="s">
        <v>4550</v>
      </c>
      <c r="J3314" s="2" t="s">
        <v>950</v>
      </c>
      <c r="K3314" s="2" t="s">
        <v>4597</v>
      </c>
      <c r="L3314" s="2" t="s">
        <v>4598</v>
      </c>
      <c r="M3314" s="2" t="s">
        <v>159</v>
      </c>
      <c r="N3314" s="2" t="s">
        <v>756</v>
      </c>
      <c r="O3314" s="99">
        <v>20960</v>
      </c>
      <c r="P3314" s="2" t="s">
        <v>8112</v>
      </c>
      <c r="Q3314">
        <v>136750</v>
      </c>
      <c r="R3314">
        <v>134100</v>
      </c>
      <c r="S3314">
        <v>1391250</v>
      </c>
      <c r="V3314" t="s">
        <v>8689</v>
      </c>
      <c r="W3314" s="101">
        <v>46202.569906365738</v>
      </c>
      <c r="X3314" s="1">
        <f>IFERROR(IF(H3314="","",IF(O3314=0,0.15,IF(VLOOKUP(O3314,'Source Post 14 Status (6.30.26)'!A:B,2,FALSE)=1,0.15,0.5))),0.5)</f>
        <v>0.15</v>
      </c>
      <c r="Y3314" s="6">
        <f t="shared" si="51"/>
        <v>0</v>
      </c>
    </row>
    <row r="3315" spans="1:25" x14ac:dyDescent="0.3">
      <c r="A3315" t="str">
        <f>IF(B3315=1,COUNTIF($B$2:B3315,1),"")</f>
        <v/>
      </c>
      <c r="B3315" t="str">
        <f>IF(C3315=1,COUNTIF($H$2:H3315,H3315),"")</f>
        <v/>
      </c>
      <c r="C3315">
        <f>IF(G3315=List!$P$1,1,0)</f>
        <v>0</v>
      </c>
      <c r="D3315" s="1" t="str">
        <f>IF(E3315=1,COUNTIF($E$2:E3315,1),"")</f>
        <v/>
      </c>
      <c r="E3315" s="1" t="str">
        <f>IF(H3315=List!$P$2,1,"")</f>
        <v/>
      </c>
      <c r="F3315" s="2" t="s">
        <v>11828</v>
      </c>
      <c r="G3315" s="2" t="s">
        <v>588</v>
      </c>
      <c r="H3315" s="2" t="s">
        <v>6614</v>
      </c>
      <c r="I3315" s="2" t="s">
        <v>4550</v>
      </c>
      <c r="J3315" s="2" t="s">
        <v>950</v>
      </c>
      <c r="K3315" s="2" t="s">
        <v>4597</v>
      </c>
      <c r="L3315" s="2" t="s">
        <v>4598</v>
      </c>
      <c r="M3315" s="2" t="s">
        <v>159</v>
      </c>
      <c r="N3315" s="2" t="s">
        <v>756</v>
      </c>
      <c r="O3315" s="99">
        <v>14616</v>
      </c>
      <c r="P3315" s="2" t="s">
        <v>7398</v>
      </c>
      <c r="Q3315">
        <v>1868000</v>
      </c>
      <c r="R3315">
        <v>1430000</v>
      </c>
      <c r="V3315" t="s">
        <v>8689</v>
      </c>
      <c r="W3315" s="101">
        <v>46202.567133449076</v>
      </c>
      <c r="X3315" s="1">
        <f>IFERROR(IF(H3315="","",IF(O3315=0,0.15,IF(VLOOKUP(O3315,'Source Post 14 Status (6.30.26)'!A:B,2,FALSE)=1,0.15,0.5))),0.5)</f>
        <v>0.15</v>
      </c>
      <c r="Y3315" s="6">
        <f t="shared" si="51"/>
        <v>0</v>
      </c>
    </row>
    <row r="3316" spans="1:25" x14ac:dyDescent="0.3">
      <c r="A3316" t="str">
        <f>IF(B3316=1,COUNTIF($B$2:B3316,1),"")</f>
        <v/>
      </c>
      <c r="B3316" t="str">
        <f>IF(C3316=1,COUNTIF($H$2:H3316,H3316),"")</f>
        <v/>
      </c>
      <c r="C3316">
        <f>IF(G3316=List!$P$1,1,0)</f>
        <v>0</v>
      </c>
      <c r="D3316" s="1" t="str">
        <f>IF(E3316=1,COUNTIF($E$2:E3316,1),"")</f>
        <v/>
      </c>
      <c r="E3316" s="1" t="str">
        <f>IF(H3316=List!$P$2,1,"")</f>
        <v/>
      </c>
      <c r="F3316" s="2" t="s">
        <v>11828</v>
      </c>
      <c r="G3316" s="2" t="s">
        <v>588</v>
      </c>
      <c r="H3316" s="2" t="s">
        <v>6614</v>
      </c>
      <c r="I3316" s="2" t="s">
        <v>4550</v>
      </c>
      <c r="J3316" s="2" t="s">
        <v>950</v>
      </c>
      <c r="K3316" s="2" t="s">
        <v>4597</v>
      </c>
      <c r="L3316" s="2" t="s">
        <v>4598</v>
      </c>
      <c r="M3316" s="2" t="s">
        <v>159</v>
      </c>
      <c r="N3316" s="2" t="s">
        <v>756</v>
      </c>
      <c r="O3316" s="99">
        <v>20076</v>
      </c>
      <c r="P3316" s="2" t="s">
        <v>8041</v>
      </c>
      <c r="Q3316">
        <v>759500</v>
      </c>
      <c r="R3316">
        <v>759500</v>
      </c>
      <c r="S3316">
        <v>2776000</v>
      </c>
      <c r="V3316" t="s">
        <v>8689</v>
      </c>
      <c r="W3316" s="101">
        <v>46202.567963460649</v>
      </c>
      <c r="X3316" s="1">
        <f>IFERROR(IF(H3316="","",IF(O3316=0,0.15,IF(VLOOKUP(O3316,'Source Post 14 Status (6.30.26)'!A:B,2,FALSE)=1,0.15,0.5))),0.5)</f>
        <v>0.15</v>
      </c>
      <c r="Y3316" s="6">
        <f t="shared" si="51"/>
        <v>0</v>
      </c>
    </row>
    <row r="3317" spans="1:25" x14ac:dyDescent="0.3">
      <c r="A3317" t="str">
        <f>IF(B3317=1,COUNTIF($B$2:B3317,1),"")</f>
        <v/>
      </c>
      <c r="B3317" t="str">
        <f>IF(C3317=1,COUNTIF($H$2:H3317,H3317),"")</f>
        <v/>
      </c>
      <c r="C3317">
        <f>IF(G3317=List!$P$1,1,0)</f>
        <v>0</v>
      </c>
      <c r="D3317" s="1" t="str">
        <f>IF(E3317=1,COUNTIF($E$2:E3317,1),"")</f>
        <v/>
      </c>
      <c r="E3317" s="1" t="str">
        <f>IF(H3317=List!$P$2,1,"")</f>
        <v/>
      </c>
      <c r="F3317" s="2" t="s">
        <v>11828</v>
      </c>
      <c r="G3317" s="2" t="s">
        <v>588</v>
      </c>
      <c r="H3317" s="2" t="s">
        <v>6614</v>
      </c>
      <c r="I3317" s="2" t="s">
        <v>4550</v>
      </c>
      <c r="J3317" s="2" t="s">
        <v>950</v>
      </c>
      <c r="K3317" s="2" t="s">
        <v>4597</v>
      </c>
      <c r="L3317" s="2" t="s">
        <v>4598</v>
      </c>
      <c r="M3317" s="2" t="s">
        <v>159</v>
      </c>
      <c r="N3317" s="2" t="s">
        <v>756</v>
      </c>
      <c r="O3317" s="99">
        <v>24729</v>
      </c>
      <c r="P3317" s="2" t="s">
        <v>11131</v>
      </c>
      <c r="Q3317">
        <v>780000</v>
      </c>
      <c r="R3317">
        <v>780000</v>
      </c>
      <c r="S3317">
        <v>1558000</v>
      </c>
      <c r="T3317">
        <v>778500</v>
      </c>
      <c r="U3317">
        <v>778500</v>
      </c>
      <c r="V3317" t="s">
        <v>8689</v>
      </c>
      <c r="W3317" s="101">
        <v>46202.569126192131</v>
      </c>
      <c r="X3317" s="1">
        <f>IFERROR(IF(H3317="","",IF(O3317=0,0.15,IF(VLOOKUP(O3317,'Source Post 14 Status (6.30.26)'!A:B,2,FALSE)=1,0.15,0.5))),0.5)</f>
        <v>0.5</v>
      </c>
      <c r="Y3317" s="6">
        <f t="shared" si="51"/>
        <v>778500</v>
      </c>
    </row>
    <row r="3318" spans="1:25" x14ac:dyDescent="0.3">
      <c r="A3318" t="str">
        <f>IF(B3318=1,COUNTIF($B$2:B3318,1),"")</f>
        <v/>
      </c>
      <c r="B3318" t="str">
        <f>IF(C3318=1,COUNTIF($H$2:H3318,H3318),"")</f>
        <v/>
      </c>
      <c r="C3318">
        <f>IF(G3318=List!$P$1,1,0)</f>
        <v>0</v>
      </c>
      <c r="D3318" s="1" t="str">
        <f>IF(E3318=1,COUNTIF($E$2:E3318,1),"")</f>
        <v/>
      </c>
      <c r="E3318" s="1" t="str">
        <f>IF(H3318=List!$P$2,1,"")</f>
        <v/>
      </c>
      <c r="F3318" s="2" t="s">
        <v>11828</v>
      </c>
      <c r="G3318" s="2" t="s">
        <v>588</v>
      </c>
      <c r="H3318" s="2" t="s">
        <v>6614</v>
      </c>
      <c r="I3318" s="2" t="s">
        <v>4550</v>
      </c>
      <c r="J3318" s="2" t="s">
        <v>950</v>
      </c>
      <c r="K3318" s="2" t="s">
        <v>4597</v>
      </c>
      <c r="L3318" s="2" t="s">
        <v>4598</v>
      </c>
      <c r="M3318" s="2" t="s">
        <v>159</v>
      </c>
      <c r="N3318" s="2" t="s">
        <v>756</v>
      </c>
      <c r="O3318" s="99">
        <v>24749</v>
      </c>
      <c r="P3318" s="2" t="s">
        <v>8498</v>
      </c>
      <c r="Q3318">
        <v>737778</v>
      </c>
      <c r="R3318">
        <v>737700</v>
      </c>
      <c r="S3318">
        <v>575100</v>
      </c>
      <c r="T3318">
        <v>591100</v>
      </c>
      <c r="U3318">
        <v>590600</v>
      </c>
      <c r="V3318" t="s">
        <v>8689</v>
      </c>
      <c r="W3318" s="101">
        <v>46202.570484456017</v>
      </c>
      <c r="X3318" s="1">
        <f>IFERROR(IF(H3318="","",IF(O3318=0,0.15,IF(VLOOKUP(O3318,'Source Post 14 Status (6.30.26)'!A:B,2,FALSE)=1,0.15,0.5))),0.5)</f>
        <v>0.15</v>
      </c>
      <c r="Y3318" s="6">
        <f t="shared" si="51"/>
        <v>177255</v>
      </c>
    </row>
    <row r="3319" spans="1:25" x14ac:dyDescent="0.3">
      <c r="A3319" t="str">
        <f>IF(B3319=1,COUNTIF($B$2:B3319,1),"")</f>
        <v/>
      </c>
      <c r="B3319" t="str">
        <f>IF(C3319=1,COUNTIF($H$2:H3319,H3319),"")</f>
        <v/>
      </c>
      <c r="C3319">
        <f>IF(G3319=List!$P$1,1,0)</f>
        <v>0</v>
      </c>
      <c r="D3319" s="1" t="str">
        <f>IF(E3319=1,COUNTIF($E$2:E3319,1),"")</f>
        <v/>
      </c>
      <c r="E3319" s="1" t="str">
        <f>IF(H3319=List!$P$2,1,"")</f>
        <v/>
      </c>
      <c r="F3319" s="2" t="s">
        <v>11828</v>
      </c>
      <c r="G3319" s="2" t="s">
        <v>588</v>
      </c>
      <c r="H3319" s="2" t="s">
        <v>6614</v>
      </c>
      <c r="I3319" s="2" t="s">
        <v>4550</v>
      </c>
      <c r="J3319" s="2" t="s">
        <v>950</v>
      </c>
      <c r="K3319" s="2" t="s">
        <v>4597</v>
      </c>
      <c r="L3319" s="2" t="s">
        <v>4598</v>
      </c>
      <c r="M3319" s="2" t="s">
        <v>159</v>
      </c>
      <c r="N3319" s="2" t="s">
        <v>756</v>
      </c>
      <c r="O3319" s="99">
        <v>0</v>
      </c>
      <c r="P3319" s="2" t="s">
        <v>8514</v>
      </c>
      <c r="Q3319">
        <v>0</v>
      </c>
      <c r="R3319">
        <v>0</v>
      </c>
      <c r="S3319">
        <v>2500000</v>
      </c>
      <c r="T3319">
        <v>1250000</v>
      </c>
      <c r="U3319">
        <v>1250000</v>
      </c>
      <c r="V3319" t="s">
        <v>8689</v>
      </c>
      <c r="W3319" s="101">
        <v>46202.671343136572</v>
      </c>
      <c r="X3319" s="1">
        <f>IFERROR(IF(H3319="","",IF(O3319=0,0.15,IF(VLOOKUP(O3319,'Source Post 14 Status (6.30.26)'!A:B,2,FALSE)=1,0.15,0.5))),0.5)</f>
        <v>0.15</v>
      </c>
      <c r="Y3319" s="6">
        <f t="shared" si="51"/>
        <v>375000</v>
      </c>
    </row>
    <row r="3320" spans="1:25" x14ac:dyDescent="0.3">
      <c r="A3320" t="str">
        <f>IF(B3320=1,COUNTIF($B$2:B3320,1),"")</f>
        <v/>
      </c>
      <c r="B3320" t="str">
        <f>IF(C3320=1,COUNTIF($H$2:H3320,H3320),"")</f>
        <v/>
      </c>
      <c r="C3320">
        <f>IF(G3320=List!$P$1,1,0)</f>
        <v>0</v>
      </c>
      <c r="D3320" s="1" t="str">
        <f>IF(E3320=1,COUNTIF($E$2:E3320,1),"")</f>
        <v/>
      </c>
      <c r="E3320" s="1" t="str">
        <f>IF(H3320=List!$P$2,1,"")</f>
        <v/>
      </c>
      <c r="F3320" s="2" t="s">
        <v>11828</v>
      </c>
      <c r="G3320" s="2" t="s">
        <v>588</v>
      </c>
      <c r="H3320" s="2" t="s">
        <v>6614</v>
      </c>
      <c r="I3320" s="2" t="s">
        <v>4550</v>
      </c>
      <c r="J3320" s="2" t="s">
        <v>950</v>
      </c>
      <c r="K3320" s="2" t="s">
        <v>4597</v>
      </c>
      <c r="L3320" s="2" t="s">
        <v>4598</v>
      </c>
      <c r="M3320" s="2" t="s">
        <v>159</v>
      </c>
      <c r="N3320" s="2" t="s">
        <v>756</v>
      </c>
      <c r="O3320" s="99">
        <v>17724</v>
      </c>
      <c r="P3320" s="2" t="s">
        <v>7794</v>
      </c>
      <c r="Q3320">
        <v>8080</v>
      </c>
      <c r="R3320">
        <v>8040</v>
      </c>
      <c r="V3320" t="s">
        <v>8689</v>
      </c>
      <c r="W3320" s="101">
        <v>46202.573797685189</v>
      </c>
      <c r="X3320" s="1">
        <f>IFERROR(IF(H3320="","",IF(O3320=0,0.15,IF(VLOOKUP(O3320,'Source Post 14 Status (6.30.26)'!A:B,2,FALSE)=1,0.15,0.5))),0.5)</f>
        <v>0.15</v>
      </c>
      <c r="Y3320" s="6">
        <f t="shared" si="51"/>
        <v>0</v>
      </c>
    </row>
    <row r="3321" spans="1:25" x14ac:dyDescent="0.3">
      <c r="A3321" t="str">
        <f>IF(B3321=1,COUNTIF($B$2:B3321,1),"")</f>
        <v/>
      </c>
      <c r="B3321" t="str">
        <f>IF(C3321=1,COUNTIF($H$2:H3321,H3321),"")</f>
        <v/>
      </c>
      <c r="C3321">
        <f>IF(G3321=List!$P$1,1,0)</f>
        <v>0</v>
      </c>
      <c r="D3321" s="1" t="str">
        <f>IF(E3321=1,COUNTIF($E$2:E3321,1),"")</f>
        <v/>
      </c>
      <c r="E3321" s="1" t="str">
        <f>IF(H3321=List!$P$2,1,"")</f>
        <v/>
      </c>
      <c r="F3321" s="2" t="s">
        <v>11828</v>
      </c>
      <c r="G3321" s="2" t="s">
        <v>588</v>
      </c>
      <c r="H3321" s="2" t="s">
        <v>6614</v>
      </c>
      <c r="I3321" s="2" t="s">
        <v>4550</v>
      </c>
      <c r="J3321" s="2" t="s">
        <v>950</v>
      </c>
      <c r="K3321" s="2" t="s">
        <v>4597</v>
      </c>
      <c r="L3321" s="2" t="s">
        <v>4598</v>
      </c>
      <c r="M3321" s="2" t="s">
        <v>159</v>
      </c>
      <c r="N3321" s="2" t="s">
        <v>756</v>
      </c>
      <c r="O3321" s="99">
        <v>20114</v>
      </c>
      <c r="P3321" s="2" t="s">
        <v>8063</v>
      </c>
      <c r="Q3321">
        <v>25021</v>
      </c>
      <c r="R3321">
        <v>24898</v>
      </c>
      <c r="S3321">
        <v>49428</v>
      </c>
      <c r="V3321" t="s">
        <v>8689</v>
      </c>
      <c r="W3321" s="101">
        <v>46202.573238460645</v>
      </c>
      <c r="X3321" s="1">
        <f>IFERROR(IF(H3321="","",IF(O3321=0,0.15,IF(VLOOKUP(O3321,'Source Post 14 Status (6.30.26)'!A:B,2,FALSE)=1,0.15,0.5))),0.5)</f>
        <v>0.15</v>
      </c>
      <c r="Y3321" s="6">
        <f t="shared" si="51"/>
        <v>0</v>
      </c>
    </row>
    <row r="3322" spans="1:25" x14ac:dyDescent="0.3">
      <c r="A3322" t="str">
        <f>IF(B3322=1,COUNTIF($B$2:B3322,1),"")</f>
        <v/>
      </c>
      <c r="B3322" t="str">
        <f>IF(C3322=1,COUNTIF($H$2:H3322,H3322),"")</f>
        <v/>
      </c>
      <c r="C3322">
        <f>IF(G3322=List!$P$1,1,0)</f>
        <v>0</v>
      </c>
      <c r="D3322" s="1" t="str">
        <f>IF(E3322=1,COUNTIF($E$2:E3322,1),"")</f>
        <v/>
      </c>
      <c r="E3322" s="1" t="str">
        <f>IF(H3322=List!$P$2,1,"")</f>
        <v/>
      </c>
      <c r="F3322" s="2" t="s">
        <v>11828</v>
      </c>
      <c r="G3322" s="2" t="s">
        <v>588</v>
      </c>
      <c r="H3322" s="2" t="s">
        <v>6614</v>
      </c>
      <c r="I3322" s="2" t="s">
        <v>4550</v>
      </c>
      <c r="J3322" s="2" t="s">
        <v>950</v>
      </c>
      <c r="K3322" s="2" t="s">
        <v>4597</v>
      </c>
      <c r="L3322" s="2" t="s">
        <v>4598</v>
      </c>
      <c r="M3322" s="2" t="s">
        <v>159</v>
      </c>
      <c r="N3322" s="2" t="s">
        <v>756</v>
      </c>
      <c r="O3322" s="99">
        <v>20989</v>
      </c>
      <c r="P3322" s="2" t="s">
        <v>8254</v>
      </c>
      <c r="Q3322">
        <v>9534</v>
      </c>
      <c r="R3322">
        <v>9488</v>
      </c>
      <c r="S3322">
        <v>18838</v>
      </c>
      <c r="T3322">
        <v>9349</v>
      </c>
      <c r="U3322">
        <v>9303</v>
      </c>
      <c r="V3322" t="s">
        <v>8689</v>
      </c>
      <c r="W3322" s="101">
        <v>46202.572443553239</v>
      </c>
      <c r="X3322" s="1">
        <f>IFERROR(IF(H3322="","",IF(O3322=0,0.15,IF(VLOOKUP(O3322,'Source Post 14 Status (6.30.26)'!A:B,2,FALSE)=1,0.15,0.5))),0.5)</f>
        <v>0.15</v>
      </c>
      <c r="Y3322" s="6">
        <f t="shared" si="51"/>
        <v>2798</v>
      </c>
    </row>
    <row r="3323" spans="1:25" x14ac:dyDescent="0.3">
      <c r="A3323" t="str">
        <f>IF(B3323=1,COUNTIF($B$2:B3323,1),"")</f>
        <v/>
      </c>
      <c r="B3323" t="str">
        <f>IF(C3323=1,COUNTIF($H$2:H3323,H3323),"")</f>
        <v/>
      </c>
      <c r="C3323">
        <f>IF(G3323=List!$P$1,1,0)</f>
        <v>0</v>
      </c>
      <c r="D3323" s="1" t="str">
        <f>IF(E3323=1,COUNTIF($E$2:E3323,1),"")</f>
        <v/>
      </c>
      <c r="E3323" s="1" t="str">
        <f>IF(H3323=List!$P$2,1,"")</f>
        <v/>
      </c>
      <c r="F3323" s="2" t="s">
        <v>11828</v>
      </c>
      <c r="G3323" s="2" t="s">
        <v>589</v>
      </c>
      <c r="H3323" s="2" t="s">
        <v>6615</v>
      </c>
      <c r="I3323" s="2" t="s">
        <v>4550</v>
      </c>
      <c r="J3323" s="2" t="s">
        <v>950</v>
      </c>
      <c r="K3323" s="2" t="s">
        <v>4600</v>
      </c>
      <c r="L3323" s="2" t="s">
        <v>4601</v>
      </c>
      <c r="M3323" s="2" t="s">
        <v>159</v>
      </c>
      <c r="N3323" s="2" t="s">
        <v>756</v>
      </c>
      <c r="O3323" s="99">
        <v>0</v>
      </c>
      <c r="P3323" s="2" t="s">
        <v>8513</v>
      </c>
      <c r="R3323">
        <v>4000</v>
      </c>
      <c r="S3323">
        <v>4000</v>
      </c>
      <c r="U3323">
        <v>4000</v>
      </c>
      <c r="V3323" t="s">
        <v>8690</v>
      </c>
      <c r="W3323" s="101">
        <v>46197.665265706019</v>
      </c>
      <c r="X3323" s="1">
        <f>IFERROR(IF(H3323="","",IF(O3323=0,0.15,IF(VLOOKUP(O3323,'Source Post 14 Status (6.30.26)'!A:B,2,FALSE)=1,0.15,0.5))),0.5)</f>
        <v>0.15</v>
      </c>
      <c r="Y3323" s="6">
        <f t="shared" si="51"/>
        <v>600</v>
      </c>
    </row>
    <row r="3324" spans="1:25" x14ac:dyDescent="0.3">
      <c r="A3324" t="str">
        <f>IF(B3324=1,COUNTIF($B$2:B3324,1),"")</f>
        <v/>
      </c>
      <c r="B3324" t="str">
        <f>IF(C3324=1,COUNTIF($H$2:H3324,H3324),"")</f>
        <v/>
      </c>
      <c r="C3324">
        <f>IF(G3324=List!$P$1,1,0)</f>
        <v>0</v>
      </c>
      <c r="D3324" s="1" t="str">
        <f>IF(E3324=1,COUNTIF($E$2:E3324,1),"")</f>
        <v/>
      </c>
      <c r="E3324" s="1" t="str">
        <f>IF(H3324=List!$P$2,1,"")</f>
        <v/>
      </c>
      <c r="F3324" s="2" t="s">
        <v>11828</v>
      </c>
      <c r="G3324" s="2" t="s">
        <v>589</v>
      </c>
      <c r="H3324" s="2" t="s">
        <v>6615</v>
      </c>
      <c r="I3324" s="2" t="s">
        <v>4550</v>
      </c>
      <c r="J3324" s="2" t="s">
        <v>950</v>
      </c>
      <c r="K3324" s="2" t="s">
        <v>4600</v>
      </c>
      <c r="L3324" s="2" t="s">
        <v>4601</v>
      </c>
      <c r="M3324" s="2" t="s">
        <v>159</v>
      </c>
      <c r="N3324" s="2" t="s">
        <v>756</v>
      </c>
      <c r="O3324" s="99">
        <v>13523</v>
      </c>
      <c r="P3324" s="2" t="s">
        <v>7390</v>
      </c>
      <c r="Q3324">
        <v>477500</v>
      </c>
      <c r="R3324">
        <v>477500</v>
      </c>
      <c r="S3324">
        <v>1043000</v>
      </c>
      <c r="T3324">
        <v>254000</v>
      </c>
      <c r="U3324">
        <v>254000</v>
      </c>
      <c r="V3324" t="s">
        <v>8690</v>
      </c>
      <c r="W3324" s="101">
        <v>46196.650659062499</v>
      </c>
      <c r="X3324" s="1">
        <f>IFERROR(IF(H3324="","",IF(O3324=0,0.15,IF(VLOOKUP(O3324,'Source Post 14 Status (6.30.26)'!A:B,2,FALSE)=1,0.15,0.5))),0.5)</f>
        <v>0.15</v>
      </c>
      <c r="Y3324" s="6">
        <f t="shared" si="51"/>
        <v>76200</v>
      </c>
    </row>
    <row r="3325" spans="1:25" x14ac:dyDescent="0.3">
      <c r="A3325" t="str">
        <f>IF(B3325=1,COUNTIF($B$2:B3325,1),"")</f>
        <v/>
      </c>
      <c r="B3325" t="str">
        <f>IF(C3325=1,COUNTIF($H$2:H3325,H3325),"")</f>
        <v/>
      </c>
      <c r="C3325">
        <f>IF(G3325=List!$P$1,1,0)</f>
        <v>0</v>
      </c>
      <c r="D3325" s="1" t="str">
        <f>IF(E3325=1,COUNTIF($E$2:E3325,1),"")</f>
        <v/>
      </c>
      <c r="E3325" s="1" t="str">
        <f>IF(H3325=List!$P$2,1,"")</f>
        <v/>
      </c>
      <c r="F3325" s="2" t="s">
        <v>11828</v>
      </c>
      <c r="G3325" s="2" t="s">
        <v>589</v>
      </c>
      <c r="H3325" s="2" t="s">
        <v>6615</v>
      </c>
      <c r="I3325" s="2" t="s">
        <v>4550</v>
      </c>
      <c r="J3325" s="2" t="s">
        <v>950</v>
      </c>
      <c r="K3325" s="2" t="s">
        <v>4600</v>
      </c>
      <c r="L3325" s="2" t="s">
        <v>4601</v>
      </c>
      <c r="M3325" s="2" t="s">
        <v>159</v>
      </c>
      <c r="N3325" s="2" t="s">
        <v>756</v>
      </c>
      <c r="O3325" s="99">
        <v>20115</v>
      </c>
      <c r="P3325" s="2" t="s">
        <v>8064</v>
      </c>
      <c r="Q3325">
        <v>7681</v>
      </c>
      <c r="R3325">
        <v>7643</v>
      </c>
      <c r="S3325">
        <v>15173</v>
      </c>
      <c r="V3325" t="s">
        <v>8690</v>
      </c>
      <c r="W3325" s="101">
        <v>46196.679408564814</v>
      </c>
      <c r="X3325" s="1">
        <f>IFERROR(IF(H3325="","",IF(O3325=0,0.15,IF(VLOOKUP(O3325,'Source Post 14 Status (6.30.26)'!A:B,2,FALSE)=1,0.15,0.5))),0.5)</f>
        <v>0.15</v>
      </c>
      <c r="Y3325" s="6">
        <f t="shared" si="51"/>
        <v>0</v>
      </c>
    </row>
    <row r="3326" spans="1:25" x14ac:dyDescent="0.3">
      <c r="A3326" t="str">
        <f>IF(B3326=1,COUNTIF($B$2:B3326,1),"")</f>
        <v/>
      </c>
      <c r="B3326" t="str">
        <f>IF(C3326=1,COUNTIF($H$2:H3326,H3326),"")</f>
        <v/>
      </c>
      <c r="C3326">
        <f>IF(G3326=List!$P$1,1,0)</f>
        <v>0</v>
      </c>
      <c r="D3326" s="1" t="str">
        <f>IF(E3326=1,COUNTIF($E$2:E3326,1),"")</f>
        <v/>
      </c>
      <c r="E3326" s="1" t="str">
        <f>IF(H3326=List!$P$2,1,"")</f>
        <v/>
      </c>
      <c r="F3326" s="2" t="s">
        <v>11828</v>
      </c>
      <c r="G3326" s="2" t="s">
        <v>589</v>
      </c>
      <c r="H3326" s="2" t="s">
        <v>6615</v>
      </c>
      <c r="I3326" s="2" t="s">
        <v>4550</v>
      </c>
      <c r="J3326" s="2" t="s">
        <v>950</v>
      </c>
      <c r="K3326" s="2" t="s">
        <v>4600</v>
      </c>
      <c r="L3326" s="2" t="s">
        <v>4601</v>
      </c>
      <c r="M3326" s="2" t="s">
        <v>159</v>
      </c>
      <c r="N3326" s="2" t="s">
        <v>756</v>
      </c>
      <c r="O3326" s="99">
        <v>20826</v>
      </c>
      <c r="P3326" s="2" t="s">
        <v>8216</v>
      </c>
      <c r="Q3326">
        <v>498750</v>
      </c>
      <c r="R3326">
        <v>487425</v>
      </c>
      <c r="V3326" t="s">
        <v>8690</v>
      </c>
      <c r="W3326" s="101">
        <v>46196.683388159719</v>
      </c>
      <c r="X3326" s="1">
        <f>IFERROR(IF(H3326="","",IF(O3326=0,0.15,IF(VLOOKUP(O3326,'Source Post 14 Status (6.30.26)'!A:B,2,FALSE)=1,0.15,0.5))),0.5)</f>
        <v>0.15</v>
      </c>
      <c r="Y3326" s="6">
        <f t="shared" si="51"/>
        <v>0</v>
      </c>
    </row>
    <row r="3327" spans="1:25" x14ac:dyDescent="0.3">
      <c r="A3327" t="str">
        <f>IF(B3327=1,COUNTIF($B$2:B3327,1),"")</f>
        <v/>
      </c>
      <c r="B3327" t="str">
        <f>IF(C3327=1,COUNTIF($H$2:H3327,H3327),"")</f>
        <v/>
      </c>
      <c r="C3327">
        <f>IF(G3327=List!$P$1,1,0)</f>
        <v>0</v>
      </c>
      <c r="D3327" s="1" t="str">
        <f>IF(E3327=1,COUNTIF($E$2:E3327,1),"")</f>
        <v/>
      </c>
      <c r="E3327" s="1" t="str">
        <f>IF(H3327=List!$P$2,1,"")</f>
        <v/>
      </c>
      <c r="F3327" s="2" t="s">
        <v>11828</v>
      </c>
      <c r="G3327" s="2" t="s">
        <v>589</v>
      </c>
      <c r="H3327" s="2" t="s">
        <v>6615</v>
      </c>
      <c r="I3327" s="2" t="s">
        <v>4550</v>
      </c>
      <c r="J3327" s="2" t="s">
        <v>950</v>
      </c>
      <c r="K3327" s="2" t="s">
        <v>4600</v>
      </c>
      <c r="L3327" s="2" t="s">
        <v>4601</v>
      </c>
      <c r="M3327" s="2" t="s">
        <v>159</v>
      </c>
      <c r="N3327" s="2" t="s">
        <v>756</v>
      </c>
      <c r="O3327" s="99">
        <v>24343</v>
      </c>
      <c r="P3327" s="2" t="s">
        <v>8493</v>
      </c>
      <c r="Q3327">
        <v>657000</v>
      </c>
      <c r="R3327">
        <v>266000</v>
      </c>
      <c r="S3327">
        <v>530000</v>
      </c>
      <c r="T3327">
        <v>371500</v>
      </c>
      <c r="U3327">
        <v>371500</v>
      </c>
      <c r="V3327" t="s">
        <v>8690</v>
      </c>
      <c r="W3327" s="101">
        <v>46196.677576585651</v>
      </c>
      <c r="X3327" s="1">
        <f>IFERROR(IF(H3327="","",IF(O3327=0,0.15,IF(VLOOKUP(O3327,'Source Post 14 Status (6.30.26)'!A:B,2,FALSE)=1,0.15,0.5))),0.5)</f>
        <v>0.15</v>
      </c>
      <c r="Y3327" s="6">
        <f t="shared" si="51"/>
        <v>111450</v>
      </c>
    </row>
    <row r="3328" spans="1:25" x14ac:dyDescent="0.3">
      <c r="A3328" t="str">
        <f>IF(B3328=1,COUNTIF($B$2:B3328,1),"")</f>
        <v/>
      </c>
      <c r="B3328" t="str">
        <f>IF(C3328=1,COUNTIF($H$2:H3328,H3328),"")</f>
        <v/>
      </c>
      <c r="C3328">
        <f>IF(G3328=List!$P$1,1,0)</f>
        <v>0</v>
      </c>
      <c r="D3328" s="1" t="str">
        <f>IF(E3328=1,COUNTIF($E$2:E3328,1),"")</f>
        <v/>
      </c>
      <c r="E3328" s="1" t="str">
        <f>IF(H3328=List!$P$2,1,"")</f>
        <v/>
      </c>
      <c r="F3328" s="2" t="s">
        <v>11828</v>
      </c>
      <c r="G3328" s="2" t="s">
        <v>589</v>
      </c>
      <c r="H3328" s="2" t="s">
        <v>6615</v>
      </c>
      <c r="I3328" s="2" t="s">
        <v>4550</v>
      </c>
      <c r="J3328" s="2" t="s">
        <v>950</v>
      </c>
      <c r="K3328" s="2" t="s">
        <v>4600</v>
      </c>
      <c r="L3328" s="2" t="s">
        <v>4601</v>
      </c>
      <c r="M3328" s="2" t="s">
        <v>159</v>
      </c>
      <c r="N3328" s="2" t="s">
        <v>756</v>
      </c>
      <c r="O3328" s="99">
        <v>20775</v>
      </c>
      <c r="P3328" s="2" t="s">
        <v>8200</v>
      </c>
      <c r="Q3328">
        <v>14245</v>
      </c>
      <c r="R3328">
        <v>14176</v>
      </c>
      <c r="S3328">
        <v>28145</v>
      </c>
      <c r="T3328">
        <v>13968</v>
      </c>
      <c r="U3328">
        <v>13899</v>
      </c>
      <c r="V3328" t="s">
        <v>8690</v>
      </c>
      <c r="W3328" s="101">
        <v>46196.680306134258</v>
      </c>
      <c r="X3328" s="1">
        <f>IFERROR(IF(H3328="","",IF(O3328=0,0.15,IF(VLOOKUP(O3328,'Source Post 14 Status (6.30.26)'!A:B,2,FALSE)=1,0.15,0.5))),0.5)</f>
        <v>0.15</v>
      </c>
      <c r="Y3328" s="6">
        <f t="shared" si="51"/>
        <v>4180</v>
      </c>
    </row>
    <row r="3329" spans="1:25" x14ac:dyDescent="0.3">
      <c r="A3329" t="str">
        <f>IF(B3329=1,COUNTIF($B$2:B3329,1),"")</f>
        <v/>
      </c>
      <c r="B3329" t="str">
        <f>IF(C3329=1,COUNTIF($H$2:H3329,H3329),"")</f>
        <v/>
      </c>
      <c r="C3329">
        <f>IF(G3329=List!$P$1,1,0)</f>
        <v>0</v>
      </c>
      <c r="D3329" s="1" t="str">
        <f>IF(E3329=1,COUNTIF($E$2:E3329,1),"")</f>
        <v/>
      </c>
      <c r="E3329" s="1" t="str">
        <f>IF(H3329=List!$P$2,1,"")</f>
        <v/>
      </c>
      <c r="F3329" s="2" t="s">
        <v>11828</v>
      </c>
      <c r="G3329" s="2" t="s">
        <v>589</v>
      </c>
      <c r="H3329" s="2" t="s">
        <v>6615</v>
      </c>
      <c r="I3329" s="2" t="s">
        <v>4550</v>
      </c>
      <c r="J3329" s="2" t="s">
        <v>950</v>
      </c>
      <c r="K3329" s="2" t="s">
        <v>4600</v>
      </c>
      <c r="L3329" s="2" t="s">
        <v>4601</v>
      </c>
      <c r="M3329" s="2" t="s">
        <v>159</v>
      </c>
      <c r="N3329" s="2" t="s">
        <v>756</v>
      </c>
      <c r="O3329" s="99">
        <v>24458</v>
      </c>
      <c r="P3329" s="2" t="s">
        <v>11669</v>
      </c>
      <c r="Q3329">
        <v>14316</v>
      </c>
      <c r="R3329">
        <v>14076</v>
      </c>
      <c r="S3329">
        <v>27950</v>
      </c>
      <c r="T3329">
        <v>13874</v>
      </c>
      <c r="U3329">
        <v>13807</v>
      </c>
      <c r="V3329" t="s">
        <v>8690</v>
      </c>
      <c r="W3329" s="101">
        <v>46196.681108252313</v>
      </c>
      <c r="X3329" s="1">
        <f>IFERROR(IF(H3329="","",IF(O3329=0,0.15,IF(VLOOKUP(O3329,'Source Post 14 Status (6.30.26)'!A:B,2,FALSE)=1,0.15,0.5))),0.5)</f>
        <v>0.15</v>
      </c>
      <c r="Y3329" s="6">
        <f t="shared" si="51"/>
        <v>4152</v>
      </c>
    </row>
    <row r="3330" spans="1:25" x14ac:dyDescent="0.3">
      <c r="A3330" t="str">
        <f>IF(B3330=1,COUNTIF($B$2:B3330,1),"")</f>
        <v/>
      </c>
      <c r="B3330" t="str">
        <f>IF(C3330=1,COUNTIF($H$2:H3330,H3330),"")</f>
        <v/>
      </c>
      <c r="C3330">
        <f>IF(G3330=List!$P$1,1,0)</f>
        <v>0</v>
      </c>
      <c r="D3330" s="1" t="str">
        <f>IF(E3330=1,COUNTIF($E$2:E3330,1),"")</f>
        <v/>
      </c>
      <c r="E3330" s="1" t="str">
        <f>IF(H3330=List!$P$2,1,"")</f>
        <v/>
      </c>
      <c r="F3330" s="2" t="s">
        <v>11828</v>
      </c>
      <c r="G3330" s="2" t="s">
        <v>589</v>
      </c>
      <c r="H3330" s="2" t="s">
        <v>6615</v>
      </c>
      <c r="I3330" s="2" t="s">
        <v>4550</v>
      </c>
      <c r="J3330" s="2" t="s">
        <v>950</v>
      </c>
      <c r="K3330" s="2" t="s">
        <v>4600</v>
      </c>
      <c r="L3330" s="2" t="s">
        <v>4601</v>
      </c>
      <c r="M3330" s="2" t="s">
        <v>159</v>
      </c>
      <c r="N3330" s="2" t="s">
        <v>756</v>
      </c>
      <c r="O3330" s="99">
        <v>1330</v>
      </c>
      <c r="P3330" s="2" t="s">
        <v>6866</v>
      </c>
      <c r="Q3330">
        <v>19600</v>
      </c>
      <c r="R3330">
        <v>19250</v>
      </c>
      <c r="S3330">
        <v>37450</v>
      </c>
      <c r="T3330">
        <v>18200</v>
      </c>
      <c r="U3330">
        <v>17850</v>
      </c>
      <c r="V3330" t="s">
        <v>8690</v>
      </c>
      <c r="W3330" s="101">
        <v>46196.678368171299</v>
      </c>
      <c r="X3330" s="1">
        <f>IFERROR(IF(H3330="","",IF(O3330=0,0.15,IF(VLOOKUP(O3330,'Source Post 14 Status (6.30.26)'!A:B,2,FALSE)=1,0.15,0.5))),0.5)</f>
        <v>0.5</v>
      </c>
      <c r="Y3330" s="6">
        <f t="shared" si="51"/>
        <v>18025</v>
      </c>
    </row>
    <row r="3331" spans="1:25" x14ac:dyDescent="0.3">
      <c r="A3331" t="str">
        <f>IF(B3331=1,COUNTIF($B$2:B3331,1),"")</f>
        <v/>
      </c>
      <c r="B3331" t="str">
        <f>IF(C3331=1,COUNTIF($H$2:H3331,H3331),"")</f>
        <v/>
      </c>
      <c r="C3331">
        <f>IF(G3331=List!$P$1,1,0)</f>
        <v>0</v>
      </c>
      <c r="D3331" s="1" t="str">
        <f>IF(E3331=1,COUNTIF($E$2:E3331,1),"")</f>
        <v/>
      </c>
      <c r="E3331" s="1" t="str">
        <f>IF(H3331=List!$P$2,1,"")</f>
        <v/>
      </c>
      <c r="F3331" s="2" t="s">
        <v>11828</v>
      </c>
      <c r="G3331" s="2" t="s">
        <v>589</v>
      </c>
      <c r="H3331" s="2" t="s">
        <v>6615</v>
      </c>
      <c r="I3331" s="2" t="s">
        <v>4550</v>
      </c>
      <c r="J3331" s="2" t="s">
        <v>950</v>
      </c>
      <c r="K3331" s="2" t="s">
        <v>4600</v>
      </c>
      <c r="L3331" s="2" t="s">
        <v>4601</v>
      </c>
      <c r="M3331" s="2" t="s">
        <v>159</v>
      </c>
      <c r="N3331" s="2" t="s">
        <v>756</v>
      </c>
      <c r="O3331" s="99">
        <v>17710</v>
      </c>
      <c r="P3331" s="2" t="s">
        <v>7789</v>
      </c>
      <c r="Q3331">
        <v>12819</v>
      </c>
      <c r="R3331">
        <v>12755</v>
      </c>
      <c r="V3331" t="s">
        <v>8690</v>
      </c>
      <c r="W3331" s="101">
        <v>46196.678748576385</v>
      </c>
      <c r="X3331" s="1">
        <f>IFERROR(IF(H3331="","",IF(O3331=0,0.15,IF(VLOOKUP(O3331,'Source Post 14 Status (6.30.26)'!A:B,2,FALSE)=1,0.15,0.5))),0.5)</f>
        <v>0.15</v>
      </c>
      <c r="Y3331" s="6">
        <f t="shared" ref="Y3331:Y3394" si="52">IF(H3331="","",ROUND(MIN((T3331+U3331)*X3331,T3331),0))</f>
        <v>0</v>
      </c>
    </row>
    <row r="3332" spans="1:25" x14ac:dyDescent="0.3">
      <c r="A3332" t="str">
        <f>IF(B3332=1,COUNTIF($B$2:B3332,1),"")</f>
        <v/>
      </c>
      <c r="B3332" t="str">
        <f>IF(C3332=1,COUNTIF($H$2:H3332,H3332),"")</f>
        <v/>
      </c>
      <c r="C3332">
        <f>IF(G3332=List!$P$1,1,0)</f>
        <v>0</v>
      </c>
      <c r="D3332" s="1" t="str">
        <f>IF(E3332=1,COUNTIF($E$2:E3332,1),"")</f>
        <v/>
      </c>
      <c r="E3332" s="1" t="str">
        <f>IF(H3332=List!$P$2,1,"")</f>
        <v/>
      </c>
      <c r="F3332" s="2" t="s">
        <v>11828</v>
      </c>
      <c r="G3332" s="2" t="s">
        <v>589</v>
      </c>
      <c r="H3332" s="2" t="s">
        <v>6615</v>
      </c>
      <c r="I3332" s="2" t="s">
        <v>4550</v>
      </c>
      <c r="J3332" s="2" t="s">
        <v>950</v>
      </c>
      <c r="K3332" s="2" t="s">
        <v>4600</v>
      </c>
      <c r="L3332" s="2" t="s">
        <v>4601</v>
      </c>
      <c r="M3332" s="2" t="s">
        <v>159</v>
      </c>
      <c r="N3332" s="2" t="s">
        <v>756</v>
      </c>
      <c r="O3332" s="99">
        <v>25887</v>
      </c>
      <c r="P3332" s="2" t="s">
        <v>11670</v>
      </c>
      <c r="R3332">
        <v>14225</v>
      </c>
      <c r="S3332">
        <v>28104</v>
      </c>
      <c r="T3332">
        <v>13951</v>
      </c>
      <c r="U3332">
        <v>13883</v>
      </c>
      <c r="V3332" t="s">
        <v>8690</v>
      </c>
      <c r="W3332" s="101">
        <v>46196.68159641204</v>
      </c>
      <c r="X3332" s="1">
        <f>IFERROR(IF(H3332="","",IF(O3332=0,0.15,IF(VLOOKUP(O3332,'Source Post 14 Status (6.30.26)'!A:B,2,FALSE)=1,0.15,0.5))),0.5)</f>
        <v>0.15</v>
      </c>
      <c r="Y3332" s="6">
        <f t="shared" si="52"/>
        <v>4175</v>
      </c>
    </row>
    <row r="3333" spans="1:25" x14ac:dyDescent="0.3">
      <c r="A3333" t="str">
        <f>IF(B3333=1,COUNTIF($B$2:B3333,1),"")</f>
        <v/>
      </c>
      <c r="B3333" t="str">
        <f>IF(C3333=1,COUNTIF($H$2:H3333,H3333),"")</f>
        <v/>
      </c>
      <c r="C3333">
        <f>IF(G3333=List!$P$1,1,0)</f>
        <v>0</v>
      </c>
      <c r="D3333" s="1" t="str">
        <f>IF(E3333=1,COUNTIF($E$2:E3333,1),"")</f>
        <v/>
      </c>
      <c r="E3333" s="1" t="str">
        <f>IF(H3333=List!$P$2,1,"")</f>
        <v/>
      </c>
      <c r="F3333" s="2" t="s">
        <v>11828</v>
      </c>
      <c r="G3333" s="2" t="s">
        <v>589</v>
      </c>
      <c r="H3333" s="2" t="s">
        <v>6615</v>
      </c>
      <c r="I3333" s="2" t="s">
        <v>4550</v>
      </c>
      <c r="J3333" s="2" t="s">
        <v>950</v>
      </c>
      <c r="K3333" s="2" t="s">
        <v>4600</v>
      </c>
      <c r="L3333" s="2" t="s">
        <v>4601</v>
      </c>
      <c r="M3333" s="2" t="s">
        <v>159</v>
      </c>
      <c r="N3333" s="2" t="s">
        <v>756</v>
      </c>
      <c r="O3333" s="99">
        <v>0</v>
      </c>
      <c r="P3333" s="2" t="s">
        <v>8514</v>
      </c>
      <c r="Q3333">
        <v>0</v>
      </c>
      <c r="R3333">
        <v>0</v>
      </c>
      <c r="S3333">
        <v>982000</v>
      </c>
      <c r="T3333">
        <v>485000</v>
      </c>
      <c r="U3333">
        <v>485000</v>
      </c>
      <c r="V3333" t="s">
        <v>8690</v>
      </c>
      <c r="W3333" s="101">
        <v>46197.66878630787</v>
      </c>
      <c r="X3333" s="1">
        <f>IFERROR(IF(H3333="","",IF(O3333=0,0.15,IF(VLOOKUP(O3333,'Source Post 14 Status (6.30.26)'!A:B,2,FALSE)=1,0.15,0.5))),0.5)</f>
        <v>0.15</v>
      </c>
      <c r="Y3333" s="6">
        <f t="shared" si="52"/>
        <v>145500</v>
      </c>
    </row>
    <row r="3334" spans="1:25" x14ac:dyDescent="0.3">
      <c r="A3334" t="str">
        <f>IF(B3334=1,COUNTIF($B$2:B3334,1),"")</f>
        <v/>
      </c>
      <c r="B3334" t="str">
        <f>IF(C3334=1,COUNTIF($H$2:H3334,H3334),"")</f>
        <v/>
      </c>
      <c r="C3334">
        <f>IF(G3334=List!$P$1,1,0)</f>
        <v>0</v>
      </c>
      <c r="D3334" s="1" t="str">
        <f>IF(E3334=1,COUNTIF($E$2:E3334,1),"")</f>
        <v/>
      </c>
      <c r="E3334" s="1" t="str">
        <f>IF(H3334=List!$P$2,1,"")</f>
        <v/>
      </c>
      <c r="F3334" s="2" t="s">
        <v>11828</v>
      </c>
      <c r="G3334" s="2" t="s">
        <v>589</v>
      </c>
      <c r="H3334" s="2" t="s">
        <v>6615</v>
      </c>
      <c r="I3334" s="2" t="s">
        <v>4550</v>
      </c>
      <c r="J3334" s="2" t="s">
        <v>950</v>
      </c>
      <c r="K3334" s="2" t="s">
        <v>4600</v>
      </c>
      <c r="L3334" s="2" t="s">
        <v>4601</v>
      </c>
      <c r="M3334" s="2" t="s">
        <v>159</v>
      </c>
      <c r="N3334" s="2" t="s">
        <v>756</v>
      </c>
      <c r="O3334" s="99">
        <v>5843</v>
      </c>
      <c r="P3334" s="2" t="s">
        <v>6964</v>
      </c>
      <c r="Q3334">
        <v>140000</v>
      </c>
      <c r="R3334">
        <v>140000</v>
      </c>
      <c r="S3334">
        <v>280000</v>
      </c>
      <c r="T3334">
        <v>140000</v>
      </c>
      <c r="U3334">
        <v>140000</v>
      </c>
      <c r="V3334" t="s">
        <v>8690</v>
      </c>
      <c r="W3334" s="101">
        <v>46196.645939236114</v>
      </c>
      <c r="X3334" s="1">
        <f>IFERROR(IF(H3334="","",IF(O3334=0,0.15,IF(VLOOKUP(O3334,'Source Post 14 Status (6.30.26)'!A:B,2,FALSE)=1,0.15,0.5))),0.5)</f>
        <v>0.5</v>
      </c>
      <c r="Y3334" s="6">
        <f t="shared" si="52"/>
        <v>140000</v>
      </c>
    </row>
    <row r="3335" spans="1:25" x14ac:dyDescent="0.3">
      <c r="A3335" t="str">
        <f>IF(B3335=1,COUNTIF($B$2:B3335,1),"")</f>
        <v/>
      </c>
      <c r="B3335" t="str">
        <f>IF(C3335=1,COUNTIF($H$2:H3335,H3335),"")</f>
        <v/>
      </c>
      <c r="C3335">
        <f>IF(G3335=List!$P$1,1,0)</f>
        <v>0</v>
      </c>
      <c r="D3335" s="1" t="str">
        <f>IF(E3335=1,COUNTIF($E$2:E3335,1),"")</f>
        <v/>
      </c>
      <c r="E3335" s="1" t="str">
        <f>IF(H3335=List!$P$2,1,"")</f>
        <v/>
      </c>
      <c r="F3335" s="2" t="s">
        <v>11828</v>
      </c>
      <c r="G3335" s="2" t="s">
        <v>589</v>
      </c>
      <c r="H3335" s="2" t="s">
        <v>6615</v>
      </c>
      <c r="I3335" s="2" t="s">
        <v>4550</v>
      </c>
      <c r="J3335" s="2" t="s">
        <v>950</v>
      </c>
      <c r="K3335" s="2" t="s">
        <v>4600</v>
      </c>
      <c r="L3335" s="2" t="s">
        <v>4601</v>
      </c>
      <c r="M3335" s="2" t="s">
        <v>159</v>
      </c>
      <c r="N3335" s="2" t="s">
        <v>756</v>
      </c>
      <c r="O3335" s="99">
        <v>20149</v>
      </c>
      <c r="P3335" s="2" t="s">
        <v>8073</v>
      </c>
      <c r="Q3335">
        <v>14233</v>
      </c>
      <c r="R3335">
        <v>14163</v>
      </c>
      <c r="S3335">
        <v>28117</v>
      </c>
      <c r="T3335">
        <v>13954</v>
      </c>
      <c r="V3335" t="s">
        <v>8690</v>
      </c>
      <c r="W3335" s="101">
        <v>46196.679877314818</v>
      </c>
      <c r="X3335" s="1">
        <f>IFERROR(IF(H3335="","",IF(O3335=0,0.15,IF(VLOOKUP(O3335,'Source Post 14 Status (6.30.26)'!A:B,2,FALSE)=1,0.15,0.5))),0.5)</f>
        <v>0.15</v>
      </c>
      <c r="Y3335" s="6">
        <f t="shared" si="52"/>
        <v>2093</v>
      </c>
    </row>
    <row r="3336" spans="1:25" x14ac:dyDescent="0.3">
      <c r="A3336" t="str">
        <f>IF(B3336=1,COUNTIF($B$2:B3336,1),"")</f>
        <v/>
      </c>
      <c r="B3336" t="str">
        <f>IF(C3336=1,COUNTIF($H$2:H3336,H3336),"")</f>
        <v/>
      </c>
      <c r="C3336">
        <f>IF(G3336=List!$P$1,1,0)</f>
        <v>0</v>
      </c>
      <c r="D3336" s="1" t="str">
        <f>IF(E3336=1,COUNTIF($E$2:E3336,1),"")</f>
        <v/>
      </c>
      <c r="E3336" s="1" t="str">
        <f>IF(H3336=List!$P$2,1,"")</f>
        <v/>
      </c>
      <c r="F3336" s="2" t="s">
        <v>11828</v>
      </c>
      <c r="G3336" s="2" t="s">
        <v>589</v>
      </c>
      <c r="H3336" s="2" t="s">
        <v>6615</v>
      </c>
      <c r="I3336" s="2" t="s">
        <v>4550</v>
      </c>
      <c r="J3336" s="2" t="s">
        <v>950</v>
      </c>
      <c r="K3336" s="2" t="s">
        <v>4600</v>
      </c>
      <c r="L3336" s="2" t="s">
        <v>4601</v>
      </c>
      <c r="M3336" s="2" t="s">
        <v>159</v>
      </c>
      <c r="N3336" s="2" t="s">
        <v>756</v>
      </c>
      <c r="O3336" s="99">
        <v>17885</v>
      </c>
      <c r="P3336" s="2" t="s">
        <v>7832</v>
      </c>
      <c r="Q3336">
        <v>52000</v>
      </c>
      <c r="R3336">
        <v>52000</v>
      </c>
      <c r="S3336">
        <v>104000</v>
      </c>
      <c r="T3336">
        <v>52000</v>
      </c>
      <c r="U3336">
        <v>52000</v>
      </c>
      <c r="V3336" t="s">
        <v>8690</v>
      </c>
      <c r="W3336" s="101">
        <v>46196.651444525465</v>
      </c>
      <c r="X3336" s="1">
        <f>IFERROR(IF(H3336="","",IF(O3336=0,0.15,IF(VLOOKUP(O3336,'Source Post 14 Status (6.30.26)'!A:B,2,FALSE)=1,0.15,0.5))),0.5)</f>
        <v>0.15</v>
      </c>
      <c r="Y3336" s="6">
        <f t="shared" si="52"/>
        <v>15600</v>
      </c>
    </row>
    <row r="3337" spans="1:25" x14ac:dyDescent="0.3">
      <c r="A3337" t="str">
        <f>IF(B3337=1,COUNTIF($B$2:B3337,1),"")</f>
        <v/>
      </c>
      <c r="B3337" t="str">
        <f>IF(C3337=1,COUNTIF($H$2:H3337,H3337),"")</f>
        <v/>
      </c>
      <c r="C3337">
        <f>IF(G3337=List!$P$1,1,0)</f>
        <v>0</v>
      </c>
      <c r="D3337" s="1" t="str">
        <f>IF(E3337=1,COUNTIF($E$2:E3337,1),"")</f>
        <v/>
      </c>
      <c r="E3337" s="1" t="str">
        <f>IF(H3337=List!$P$2,1,"")</f>
        <v/>
      </c>
      <c r="F3337" s="2" t="s">
        <v>11828</v>
      </c>
      <c r="G3337" s="2" t="s">
        <v>589</v>
      </c>
      <c r="H3337" s="2" t="s">
        <v>6615</v>
      </c>
      <c r="I3337" s="2" t="s">
        <v>4550</v>
      </c>
      <c r="J3337" s="2" t="s">
        <v>950</v>
      </c>
      <c r="K3337" s="2" t="s">
        <v>4600</v>
      </c>
      <c r="L3337" s="2" t="s">
        <v>4601</v>
      </c>
      <c r="M3337" s="2" t="s">
        <v>159</v>
      </c>
      <c r="N3337" s="2" t="s">
        <v>756</v>
      </c>
      <c r="O3337" s="99">
        <v>23026</v>
      </c>
      <c r="P3337" s="2" t="s">
        <v>8476</v>
      </c>
      <c r="Q3337">
        <v>448000</v>
      </c>
      <c r="R3337">
        <v>448000</v>
      </c>
      <c r="S3337">
        <v>1296000</v>
      </c>
      <c r="T3337">
        <v>648000</v>
      </c>
      <c r="U3337">
        <v>648000</v>
      </c>
      <c r="V3337" t="s">
        <v>8690</v>
      </c>
      <c r="W3337" s="101">
        <v>46196.677037581016</v>
      </c>
      <c r="X3337" s="1">
        <f>IFERROR(IF(H3337="","",IF(O3337=0,0.15,IF(VLOOKUP(O3337,'Source Post 14 Status (6.30.26)'!A:B,2,FALSE)=1,0.15,0.5))),0.5)</f>
        <v>0.15</v>
      </c>
      <c r="Y3337" s="6">
        <f t="shared" si="52"/>
        <v>194400</v>
      </c>
    </row>
    <row r="3338" spans="1:25" x14ac:dyDescent="0.3">
      <c r="A3338" t="str">
        <f>IF(B3338=1,COUNTIF($B$2:B3338,1),"")</f>
        <v/>
      </c>
      <c r="B3338" t="str">
        <f>IF(C3338=1,COUNTIF($H$2:H3338,H3338),"")</f>
        <v/>
      </c>
      <c r="C3338">
        <f>IF(G3338=List!$P$1,1,0)</f>
        <v>0</v>
      </c>
      <c r="D3338" s="1" t="str">
        <f>IF(E3338=1,COUNTIF($E$2:E3338,1),"")</f>
        <v/>
      </c>
      <c r="E3338" s="1" t="str">
        <f>IF(H3338=List!$P$2,1,"")</f>
        <v/>
      </c>
      <c r="F3338" s="2" t="s">
        <v>11828</v>
      </c>
      <c r="G3338" s="2" t="s">
        <v>589</v>
      </c>
      <c r="H3338" s="2" t="s">
        <v>6615</v>
      </c>
      <c r="I3338" s="2" t="s">
        <v>4550</v>
      </c>
      <c r="J3338" s="2" t="s">
        <v>950</v>
      </c>
      <c r="K3338" s="2" t="s">
        <v>4600</v>
      </c>
      <c r="L3338" s="2" t="s">
        <v>4601</v>
      </c>
      <c r="M3338" s="2" t="s">
        <v>159</v>
      </c>
      <c r="N3338" s="2" t="s">
        <v>756</v>
      </c>
      <c r="O3338" s="99">
        <v>5844</v>
      </c>
      <c r="P3338" s="2" t="s">
        <v>6965</v>
      </c>
      <c r="Q3338">
        <v>140000</v>
      </c>
      <c r="R3338">
        <v>140000</v>
      </c>
      <c r="S3338">
        <v>280000</v>
      </c>
      <c r="T3338">
        <v>140000</v>
      </c>
      <c r="U3338">
        <v>140000</v>
      </c>
      <c r="V3338" t="s">
        <v>8690</v>
      </c>
      <c r="W3338" s="101">
        <v>46196.646358101854</v>
      </c>
      <c r="X3338" s="1">
        <f>IFERROR(IF(H3338="","",IF(O3338=0,0.15,IF(VLOOKUP(O3338,'Source Post 14 Status (6.30.26)'!A:B,2,FALSE)=1,0.15,0.5))),0.5)</f>
        <v>0.5</v>
      </c>
      <c r="Y3338" s="6">
        <f t="shared" si="52"/>
        <v>140000</v>
      </c>
    </row>
    <row r="3339" spans="1:25" x14ac:dyDescent="0.3">
      <c r="A3339" t="str">
        <f>IF(B3339=1,COUNTIF($B$2:B3339,1),"")</f>
        <v/>
      </c>
      <c r="B3339" t="str">
        <f>IF(C3339=1,COUNTIF($H$2:H3339,H3339),"")</f>
        <v/>
      </c>
      <c r="C3339">
        <f>IF(G3339=List!$P$1,1,0)</f>
        <v>0</v>
      </c>
      <c r="D3339" s="1" t="str">
        <f>IF(E3339=1,COUNTIF($E$2:E3339,1),"")</f>
        <v/>
      </c>
      <c r="E3339" s="1" t="str">
        <f>IF(H3339=List!$P$2,1,"")</f>
        <v/>
      </c>
      <c r="F3339" s="2" t="s">
        <v>11828</v>
      </c>
      <c r="G3339" s="2" t="s">
        <v>589</v>
      </c>
      <c r="H3339" s="2" t="s">
        <v>6615</v>
      </c>
      <c r="I3339" s="2" t="s">
        <v>4550</v>
      </c>
      <c r="J3339" s="2" t="s">
        <v>950</v>
      </c>
      <c r="K3339" s="2" t="s">
        <v>4600</v>
      </c>
      <c r="L3339" s="2" t="s">
        <v>4601</v>
      </c>
      <c r="M3339" s="2" t="s">
        <v>159</v>
      </c>
      <c r="N3339" s="2" t="s">
        <v>756</v>
      </c>
      <c r="O3339" s="99">
        <v>11519</v>
      </c>
      <c r="P3339" s="2" t="s">
        <v>7282</v>
      </c>
      <c r="Q3339">
        <v>344000</v>
      </c>
      <c r="R3339">
        <v>344000</v>
      </c>
      <c r="V3339" t="s">
        <v>8690</v>
      </c>
      <c r="W3339" s="101">
        <v>46196.648394479169</v>
      </c>
      <c r="X3339" s="1">
        <f>IFERROR(IF(H3339="","",IF(O3339=0,0.15,IF(VLOOKUP(O3339,'Source Post 14 Status (6.30.26)'!A:B,2,FALSE)=1,0.15,0.5))),0.5)</f>
        <v>0.15</v>
      </c>
      <c r="Y3339" s="6">
        <f t="shared" si="52"/>
        <v>0</v>
      </c>
    </row>
    <row r="3340" spans="1:25" x14ac:dyDescent="0.3">
      <c r="A3340" t="str">
        <f>IF(B3340=1,COUNTIF($B$2:B3340,1),"")</f>
        <v/>
      </c>
      <c r="B3340" t="str">
        <f>IF(C3340=1,COUNTIF($H$2:H3340,H3340),"")</f>
        <v/>
      </c>
      <c r="C3340">
        <f>IF(G3340=List!$P$1,1,0)</f>
        <v>0</v>
      </c>
      <c r="D3340" s="1" t="str">
        <f>IF(E3340=1,COUNTIF($E$2:E3340,1),"")</f>
        <v/>
      </c>
      <c r="E3340" s="1" t="str">
        <f>IF(H3340=List!$P$2,1,"")</f>
        <v/>
      </c>
      <c r="F3340" s="2" t="s">
        <v>11828</v>
      </c>
      <c r="G3340" s="2" t="s">
        <v>589</v>
      </c>
      <c r="H3340" s="2" t="s">
        <v>6615</v>
      </c>
      <c r="I3340" s="2" t="s">
        <v>4550</v>
      </c>
      <c r="J3340" s="2" t="s">
        <v>950</v>
      </c>
      <c r="K3340" s="2" t="s">
        <v>4600</v>
      </c>
      <c r="L3340" s="2" t="s">
        <v>4601</v>
      </c>
      <c r="M3340" s="2" t="s">
        <v>159</v>
      </c>
      <c r="N3340" s="2" t="s">
        <v>756</v>
      </c>
      <c r="O3340" s="99">
        <v>15849</v>
      </c>
      <c r="P3340" s="2" t="s">
        <v>7520</v>
      </c>
      <c r="Q3340">
        <v>61247</v>
      </c>
      <c r="R3340">
        <v>60247</v>
      </c>
      <c r="S3340">
        <v>119494</v>
      </c>
      <c r="T3340">
        <v>59247</v>
      </c>
      <c r="U3340">
        <v>58247</v>
      </c>
      <c r="V3340" t="s">
        <v>8690</v>
      </c>
      <c r="W3340" s="101">
        <v>46196.683057442133</v>
      </c>
      <c r="X3340" s="1">
        <f>IFERROR(IF(H3340="","",IF(O3340=0,0.15,IF(VLOOKUP(O3340,'Source Post 14 Status (6.30.26)'!A:B,2,FALSE)=1,0.15,0.5))),0.5)</f>
        <v>0.15</v>
      </c>
      <c r="Y3340" s="6">
        <f t="shared" si="52"/>
        <v>17624</v>
      </c>
    </row>
    <row r="3341" spans="1:25" x14ac:dyDescent="0.3">
      <c r="A3341" t="str">
        <f>IF(B3341=1,COUNTIF($B$2:B3341,1),"")</f>
        <v/>
      </c>
      <c r="B3341" t="str">
        <f>IF(C3341=1,COUNTIF($H$2:H3341,H3341),"")</f>
        <v/>
      </c>
      <c r="C3341">
        <f>IF(G3341=List!$P$1,1,0)</f>
        <v>0</v>
      </c>
      <c r="D3341" s="1" t="str">
        <f>IF(E3341=1,COUNTIF($E$2:E3341,1),"")</f>
        <v/>
      </c>
      <c r="E3341" s="1" t="str">
        <f>IF(H3341=List!$P$2,1,"")</f>
        <v/>
      </c>
      <c r="F3341" s="2" t="s">
        <v>11828</v>
      </c>
      <c r="G3341" s="2" t="s">
        <v>589</v>
      </c>
      <c r="H3341" s="2" t="s">
        <v>6615</v>
      </c>
      <c r="I3341" s="2" t="s">
        <v>4550</v>
      </c>
      <c r="J3341" s="2" t="s">
        <v>950</v>
      </c>
      <c r="K3341" s="2" t="s">
        <v>4600</v>
      </c>
      <c r="L3341" s="2" t="s">
        <v>4601</v>
      </c>
      <c r="M3341" s="2" t="s">
        <v>159</v>
      </c>
      <c r="N3341" s="2" t="s">
        <v>756</v>
      </c>
      <c r="O3341" s="99">
        <v>19657</v>
      </c>
      <c r="P3341" s="2" t="s">
        <v>7975</v>
      </c>
      <c r="Q3341">
        <v>509000</v>
      </c>
      <c r="R3341">
        <v>509000</v>
      </c>
      <c r="S3341">
        <v>1090000</v>
      </c>
      <c r="T3341">
        <v>571000</v>
      </c>
      <c r="U3341">
        <v>571000</v>
      </c>
      <c r="V3341" t="s">
        <v>8690</v>
      </c>
      <c r="W3341" s="101">
        <v>46196.652132326388</v>
      </c>
      <c r="X3341" s="1">
        <f>IFERROR(IF(H3341="","",IF(O3341=0,0.15,IF(VLOOKUP(O3341,'Source Post 14 Status (6.30.26)'!A:B,2,FALSE)=1,0.15,0.5))),0.5)</f>
        <v>0.15</v>
      </c>
      <c r="Y3341" s="6">
        <f t="shared" si="52"/>
        <v>171300</v>
      </c>
    </row>
    <row r="3342" spans="1:25" x14ac:dyDescent="0.3">
      <c r="A3342" t="str">
        <f>IF(B3342=1,COUNTIF($B$2:B3342,1),"")</f>
        <v/>
      </c>
      <c r="B3342" t="str">
        <f>IF(C3342=1,COUNTIF($H$2:H3342,H3342),"")</f>
        <v/>
      </c>
      <c r="C3342">
        <f>IF(G3342=List!$P$1,1,0)</f>
        <v>0</v>
      </c>
      <c r="D3342" s="1" t="str">
        <f>IF(E3342=1,COUNTIF($E$2:E3342,1),"")</f>
        <v/>
      </c>
      <c r="E3342" s="1" t="str">
        <f>IF(H3342=List!$P$2,1,"")</f>
        <v/>
      </c>
      <c r="F3342" s="2" t="s">
        <v>11828</v>
      </c>
      <c r="G3342" s="2" t="s">
        <v>589</v>
      </c>
      <c r="H3342" s="2" t="s">
        <v>6615</v>
      </c>
      <c r="I3342" s="2" t="s">
        <v>4550</v>
      </c>
      <c r="J3342" s="2" t="s">
        <v>950</v>
      </c>
      <c r="K3342" s="2" t="s">
        <v>4600</v>
      </c>
      <c r="L3342" s="2" t="s">
        <v>4601</v>
      </c>
      <c r="M3342" s="2" t="s">
        <v>159</v>
      </c>
      <c r="N3342" s="2" t="s">
        <v>756</v>
      </c>
      <c r="O3342" s="99">
        <v>10675</v>
      </c>
      <c r="P3342" s="2" t="s">
        <v>7196</v>
      </c>
      <c r="S3342">
        <v>500000</v>
      </c>
      <c r="T3342">
        <v>501300</v>
      </c>
      <c r="U3342">
        <v>500000</v>
      </c>
      <c r="V3342" t="s">
        <v>8690</v>
      </c>
      <c r="W3342" s="101">
        <v>46196.647811574076</v>
      </c>
      <c r="X3342" s="1">
        <f>IFERROR(IF(H3342="","",IF(O3342=0,0.15,IF(VLOOKUP(O3342,'Source Post 14 Status (6.30.26)'!A:B,2,FALSE)=1,0.15,0.5))),0.5)</f>
        <v>0.15</v>
      </c>
      <c r="Y3342" s="6">
        <f t="shared" si="52"/>
        <v>150195</v>
      </c>
    </row>
    <row r="3343" spans="1:25" x14ac:dyDescent="0.3">
      <c r="A3343" t="str">
        <f>IF(B3343=1,COUNTIF($B$2:B3343,1),"")</f>
        <v/>
      </c>
      <c r="B3343" t="str">
        <f>IF(C3343=1,COUNTIF($H$2:H3343,H3343),"")</f>
        <v/>
      </c>
      <c r="C3343">
        <f>IF(G3343=List!$P$1,1,0)</f>
        <v>0</v>
      </c>
      <c r="D3343" s="1" t="str">
        <f>IF(E3343=1,COUNTIF($E$2:E3343,1),"")</f>
        <v/>
      </c>
      <c r="E3343" s="1" t="str">
        <f>IF(H3343=List!$P$2,1,"")</f>
        <v/>
      </c>
      <c r="F3343" s="2" t="s">
        <v>11828</v>
      </c>
      <c r="G3343" s="2" t="s">
        <v>590</v>
      </c>
      <c r="H3343" s="2" t="s">
        <v>6616</v>
      </c>
      <c r="I3343" s="2" t="s">
        <v>4550</v>
      </c>
      <c r="J3343" s="2" t="s">
        <v>950</v>
      </c>
      <c r="K3343" s="2" t="s">
        <v>4603</v>
      </c>
      <c r="L3343" s="2" t="s">
        <v>4604</v>
      </c>
      <c r="M3343" s="2" t="s">
        <v>159</v>
      </c>
      <c r="N3343" s="2" t="s">
        <v>756</v>
      </c>
      <c r="O3343" s="99">
        <v>19768</v>
      </c>
      <c r="P3343" s="2" t="s">
        <v>7994</v>
      </c>
      <c r="Q3343">
        <v>253000</v>
      </c>
      <c r="R3343">
        <v>253000</v>
      </c>
      <c r="S3343">
        <v>506000</v>
      </c>
      <c r="T3343">
        <v>253000</v>
      </c>
      <c r="U3343">
        <v>253000</v>
      </c>
      <c r="V3343" t="s">
        <v>8691</v>
      </c>
      <c r="W3343" s="101">
        <v>46191.711707141207</v>
      </c>
      <c r="X3343" s="1">
        <f>IFERROR(IF(H3343="","",IF(O3343=0,0.15,IF(VLOOKUP(O3343,'Source Post 14 Status (6.30.26)'!A:B,2,FALSE)=1,0.15,0.5))),0.5)</f>
        <v>0.15</v>
      </c>
      <c r="Y3343" s="6">
        <f t="shared" si="52"/>
        <v>75900</v>
      </c>
    </row>
    <row r="3344" spans="1:25" x14ac:dyDescent="0.3">
      <c r="A3344" t="str">
        <f>IF(B3344=1,COUNTIF($B$2:B3344,1),"")</f>
        <v/>
      </c>
      <c r="B3344" t="str">
        <f>IF(C3344=1,COUNTIF($H$2:H3344,H3344),"")</f>
        <v/>
      </c>
      <c r="C3344">
        <f>IF(G3344=List!$P$1,1,0)</f>
        <v>0</v>
      </c>
      <c r="D3344" s="1" t="str">
        <f>IF(E3344=1,COUNTIF($E$2:E3344,1),"")</f>
        <v/>
      </c>
      <c r="E3344" s="1" t="str">
        <f>IF(H3344=List!$P$2,1,"")</f>
        <v/>
      </c>
      <c r="F3344" s="2" t="s">
        <v>11828</v>
      </c>
      <c r="G3344" s="2" t="s">
        <v>590</v>
      </c>
      <c r="H3344" s="2" t="s">
        <v>6616</v>
      </c>
      <c r="I3344" s="2" t="s">
        <v>4550</v>
      </c>
      <c r="J3344" s="2" t="s">
        <v>950</v>
      </c>
      <c r="K3344" s="2" t="s">
        <v>4603</v>
      </c>
      <c r="L3344" s="2" t="s">
        <v>4604</v>
      </c>
      <c r="M3344" s="2" t="s">
        <v>159</v>
      </c>
      <c r="N3344" s="2" t="s">
        <v>756</v>
      </c>
      <c r="O3344" s="99">
        <v>0</v>
      </c>
      <c r="P3344" s="2" t="s">
        <v>8512</v>
      </c>
      <c r="Q3344">
        <v>0</v>
      </c>
      <c r="R3344">
        <v>180000</v>
      </c>
      <c r="S3344">
        <v>180000</v>
      </c>
      <c r="V3344" t="s">
        <v>8691</v>
      </c>
      <c r="W3344" s="101">
        <v>46191.714445682868</v>
      </c>
      <c r="X3344" s="1">
        <f>IFERROR(IF(H3344="","",IF(O3344=0,0.15,IF(VLOOKUP(O3344,'Source Post 14 Status (6.30.26)'!A:B,2,FALSE)=1,0.15,0.5))),0.5)</f>
        <v>0.15</v>
      </c>
      <c r="Y3344" s="6">
        <f t="shared" si="52"/>
        <v>0</v>
      </c>
    </row>
    <row r="3345" spans="1:25" x14ac:dyDescent="0.3">
      <c r="A3345" t="str">
        <f>IF(B3345=1,COUNTIF($B$2:B3345,1),"")</f>
        <v/>
      </c>
      <c r="B3345" t="str">
        <f>IF(C3345=1,COUNTIF($H$2:H3345,H3345),"")</f>
        <v/>
      </c>
      <c r="C3345">
        <f>IF(G3345=List!$P$1,1,0)</f>
        <v>0</v>
      </c>
      <c r="D3345" s="1" t="str">
        <f>IF(E3345=1,COUNTIF($E$2:E3345,1),"")</f>
        <v/>
      </c>
      <c r="E3345" s="1" t="str">
        <f>IF(H3345=List!$P$2,1,"")</f>
        <v/>
      </c>
      <c r="F3345" s="2" t="s">
        <v>11828</v>
      </c>
      <c r="G3345" s="2" t="s">
        <v>590</v>
      </c>
      <c r="H3345" s="2" t="s">
        <v>6616</v>
      </c>
      <c r="I3345" s="2" t="s">
        <v>4550</v>
      </c>
      <c r="J3345" s="2" t="s">
        <v>950</v>
      </c>
      <c r="K3345" s="2" t="s">
        <v>4603</v>
      </c>
      <c r="L3345" s="2" t="s">
        <v>4604</v>
      </c>
      <c r="M3345" s="2" t="s">
        <v>159</v>
      </c>
      <c r="N3345" s="2" t="s">
        <v>756</v>
      </c>
      <c r="O3345" s="99">
        <v>21032</v>
      </c>
      <c r="P3345" s="2" t="s">
        <v>8269</v>
      </c>
      <c r="Q3345">
        <v>950000</v>
      </c>
      <c r="R3345">
        <v>950000</v>
      </c>
      <c r="S3345">
        <v>1678000</v>
      </c>
      <c r="T3345">
        <v>812000</v>
      </c>
      <c r="U3345">
        <v>812000</v>
      </c>
      <c r="V3345" t="s">
        <v>8691</v>
      </c>
      <c r="W3345" s="101">
        <v>46191.712038738428</v>
      </c>
      <c r="X3345" s="1">
        <f>IFERROR(IF(H3345="","",IF(O3345=0,0.15,IF(VLOOKUP(O3345,'Source Post 14 Status (6.30.26)'!A:B,2,FALSE)=1,0.15,0.5))),0.5)</f>
        <v>0.15</v>
      </c>
      <c r="Y3345" s="6">
        <f t="shared" si="52"/>
        <v>243600</v>
      </c>
    </row>
    <row r="3346" spans="1:25" x14ac:dyDescent="0.3">
      <c r="A3346" t="str">
        <f>IF(B3346=1,COUNTIF($B$2:B3346,1),"")</f>
        <v/>
      </c>
      <c r="B3346" t="str">
        <f>IF(C3346=1,COUNTIF($H$2:H3346,H3346),"")</f>
        <v/>
      </c>
      <c r="C3346">
        <f>IF(G3346=List!$P$1,1,0)</f>
        <v>0</v>
      </c>
      <c r="D3346" s="1" t="str">
        <f>IF(E3346=1,COUNTIF($E$2:E3346,1),"")</f>
        <v/>
      </c>
      <c r="E3346" s="1" t="str">
        <f>IF(H3346=List!$P$2,1,"")</f>
        <v/>
      </c>
      <c r="F3346" s="2" t="s">
        <v>11828</v>
      </c>
      <c r="G3346" s="2" t="s">
        <v>590</v>
      </c>
      <c r="H3346" s="2" t="s">
        <v>6616</v>
      </c>
      <c r="I3346" s="2" t="s">
        <v>4550</v>
      </c>
      <c r="J3346" s="2" t="s">
        <v>950</v>
      </c>
      <c r="K3346" s="2" t="s">
        <v>4603</v>
      </c>
      <c r="L3346" s="2" t="s">
        <v>4604</v>
      </c>
      <c r="M3346" s="2" t="s">
        <v>159</v>
      </c>
      <c r="N3346" s="2" t="s">
        <v>756</v>
      </c>
      <c r="O3346" s="99">
        <v>26939</v>
      </c>
      <c r="P3346" s="2" t="s">
        <v>11113</v>
      </c>
      <c r="Q3346">
        <v>321866</v>
      </c>
      <c r="R3346">
        <v>334150</v>
      </c>
      <c r="S3346">
        <v>664900</v>
      </c>
      <c r="T3346">
        <v>245500</v>
      </c>
      <c r="U3346">
        <v>247025</v>
      </c>
      <c r="V3346" t="s">
        <v>8691</v>
      </c>
      <c r="W3346" s="101">
        <v>46191.71037966435</v>
      </c>
      <c r="X3346" s="1">
        <f>IFERROR(IF(H3346="","",IF(O3346=0,0.15,IF(VLOOKUP(O3346,'Source Post 14 Status (6.30.26)'!A:B,2,FALSE)=1,0.15,0.5))),0.5)</f>
        <v>0.15</v>
      </c>
      <c r="Y3346" s="6">
        <f t="shared" si="52"/>
        <v>73879</v>
      </c>
    </row>
    <row r="3347" spans="1:25" x14ac:dyDescent="0.3">
      <c r="A3347" t="str">
        <f>IF(B3347=1,COUNTIF($B$2:B3347,1),"")</f>
        <v/>
      </c>
      <c r="B3347" t="str">
        <f>IF(C3347=1,COUNTIF($H$2:H3347,H3347),"")</f>
        <v/>
      </c>
      <c r="C3347">
        <f>IF(G3347=List!$P$1,1,0)</f>
        <v>0</v>
      </c>
      <c r="D3347" s="1" t="str">
        <f>IF(E3347=1,COUNTIF($E$2:E3347,1),"")</f>
        <v/>
      </c>
      <c r="E3347" s="1" t="str">
        <f>IF(H3347=List!$P$2,1,"")</f>
        <v/>
      </c>
      <c r="F3347" s="2" t="s">
        <v>11828</v>
      </c>
      <c r="G3347" s="2" t="s">
        <v>590</v>
      </c>
      <c r="H3347" s="2" t="s">
        <v>6616</v>
      </c>
      <c r="I3347" s="2" t="s">
        <v>4550</v>
      </c>
      <c r="J3347" s="2" t="s">
        <v>950</v>
      </c>
      <c r="K3347" s="2" t="s">
        <v>4603</v>
      </c>
      <c r="L3347" s="2" t="s">
        <v>4604</v>
      </c>
      <c r="M3347" s="2" t="s">
        <v>159</v>
      </c>
      <c r="N3347" s="2" t="s">
        <v>756</v>
      </c>
      <c r="O3347" s="99">
        <v>0</v>
      </c>
      <c r="P3347" s="2" t="s">
        <v>8514</v>
      </c>
      <c r="W3347" s="101">
        <v>1</v>
      </c>
      <c r="X3347" s="1">
        <f>IFERROR(IF(H3347="","",IF(O3347=0,0.15,IF(VLOOKUP(O3347,'Source Post 14 Status (6.30.26)'!A:B,2,FALSE)=1,0.15,0.5))),0.5)</f>
        <v>0.15</v>
      </c>
      <c r="Y3347" s="6">
        <f t="shared" si="52"/>
        <v>0</v>
      </c>
    </row>
    <row r="3348" spans="1:25" x14ac:dyDescent="0.3">
      <c r="A3348" t="str">
        <f>IF(B3348=1,COUNTIF($B$2:B3348,1),"")</f>
        <v/>
      </c>
      <c r="B3348" t="str">
        <f>IF(C3348=1,COUNTIF($H$2:H3348,H3348),"")</f>
        <v/>
      </c>
      <c r="C3348">
        <f>IF(G3348=List!$P$1,1,0)</f>
        <v>0</v>
      </c>
      <c r="D3348" s="1" t="str">
        <f>IF(E3348=1,COUNTIF($E$2:E3348,1),"")</f>
        <v/>
      </c>
      <c r="E3348" s="1" t="str">
        <f>IF(H3348=List!$P$2,1,"")</f>
        <v/>
      </c>
      <c r="F3348" s="2" t="s">
        <v>11828</v>
      </c>
      <c r="G3348" s="2" t="s">
        <v>590</v>
      </c>
      <c r="H3348" s="2" t="s">
        <v>6616</v>
      </c>
      <c r="I3348" s="2" t="s">
        <v>4550</v>
      </c>
      <c r="J3348" s="2" t="s">
        <v>950</v>
      </c>
      <c r="K3348" s="2" t="s">
        <v>4603</v>
      </c>
      <c r="L3348" s="2" t="s">
        <v>4604</v>
      </c>
      <c r="M3348" s="2" t="s">
        <v>159</v>
      </c>
      <c r="N3348" s="2" t="s">
        <v>756</v>
      </c>
      <c r="O3348" s="99">
        <v>0</v>
      </c>
      <c r="P3348" s="2" t="s">
        <v>8513</v>
      </c>
      <c r="Q3348">
        <v>0</v>
      </c>
      <c r="R3348">
        <v>8000</v>
      </c>
      <c r="S3348">
        <v>8000</v>
      </c>
      <c r="T3348">
        <v>0</v>
      </c>
      <c r="U3348">
        <v>8000</v>
      </c>
      <c r="V3348" t="s">
        <v>8691</v>
      </c>
      <c r="W3348" s="101">
        <v>46191.714176701389</v>
      </c>
      <c r="X3348" s="1">
        <f>IFERROR(IF(H3348="","",IF(O3348=0,0.15,IF(VLOOKUP(O3348,'Source Post 14 Status (6.30.26)'!A:B,2,FALSE)=1,0.15,0.5))),0.5)</f>
        <v>0.15</v>
      </c>
      <c r="Y3348" s="6">
        <f t="shared" si="52"/>
        <v>0</v>
      </c>
    </row>
    <row r="3349" spans="1:25" x14ac:dyDescent="0.3">
      <c r="A3349" t="str">
        <f>IF(B3349=1,COUNTIF($B$2:B3349,1),"")</f>
        <v/>
      </c>
      <c r="B3349" t="str">
        <f>IF(C3349=1,COUNTIF($H$2:H3349,H3349),"")</f>
        <v/>
      </c>
      <c r="C3349">
        <f>IF(G3349=List!$P$1,1,0)</f>
        <v>0</v>
      </c>
      <c r="D3349" s="1" t="str">
        <f>IF(E3349=1,COUNTIF($E$2:E3349,1),"")</f>
        <v/>
      </c>
      <c r="E3349" s="1" t="str">
        <f>IF(H3349=List!$P$2,1,"")</f>
        <v/>
      </c>
      <c r="F3349" s="2" t="s">
        <v>11828</v>
      </c>
      <c r="G3349" s="2" t="s">
        <v>590</v>
      </c>
      <c r="H3349" s="2" t="s">
        <v>6616</v>
      </c>
      <c r="I3349" s="2" t="s">
        <v>4550</v>
      </c>
      <c r="J3349" s="2" t="s">
        <v>950</v>
      </c>
      <c r="K3349" s="2" t="s">
        <v>4603</v>
      </c>
      <c r="L3349" s="2" t="s">
        <v>4604</v>
      </c>
      <c r="M3349" s="2" t="s">
        <v>159</v>
      </c>
      <c r="N3349" s="2" t="s">
        <v>756</v>
      </c>
      <c r="O3349" s="99">
        <v>16871</v>
      </c>
      <c r="P3349" s="2" t="s">
        <v>7668</v>
      </c>
      <c r="Q3349">
        <v>364500</v>
      </c>
      <c r="R3349">
        <v>364500</v>
      </c>
      <c r="S3349">
        <v>732000</v>
      </c>
      <c r="T3349">
        <v>366000</v>
      </c>
      <c r="U3349">
        <v>366000</v>
      </c>
      <c r="V3349" t="s">
        <v>8691</v>
      </c>
      <c r="W3349" s="101">
        <v>46191.711377893516</v>
      </c>
      <c r="X3349" s="1">
        <f>IFERROR(IF(H3349="","",IF(O3349=0,0.15,IF(VLOOKUP(O3349,'Source Post 14 Status (6.30.26)'!A:B,2,FALSE)=1,0.15,0.5))),0.5)</f>
        <v>0.15</v>
      </c>
      <c r="Y3349" s="6">
        <f t="shared" si="52"/>
        <v>109800</v>
      </c>
    </row>
    <row r="3350" spans="1:25" x14ac:dyDescent="0.3">
      <c r="A3350" t="str">
        <f>IF(B3350=1,COUNTIF($B$2:B3350,1),"")</f>
        <v/>
      </c>
      <c r="B3350" t="str">
        <f>IF(C3350=1,COUNTIF($H$2:H3350,H3350),"")</f>
        <v/>
      </c>
      <c r="C3350">
        <f>IF(G3350=List!$P$1,1,0)</f>
        <v>0</v>
      </c>
      <c r="D3350" s="1" t="str">
        <f>IF(E3350=1,COUNTIF($E$2:E3350,1),"")</f>
        <v/>
      </c>
      <c r="E3350" s="1" t="str">
        <f>IF(H3350=List!$P$2,1,"")</f>
        <v/>
      </c>
      <c r="F3350" s="2" t="s">
        <v>11828</v>
      </c>
      <c r="G3350" s="2" t="s">
        <v>590</v>
      </c>
      <c r="H3350" s="2" t="s">
        <v>6616</v>
      </c>
      <c r="I3350" s="2" t="s">
        <v>4550</v>
      </c>
      <c r="J3350" s="2" t="s">
        <v>950</v>
      </c>
      <c r="K3350" s="2" t="s">
        <v>4603</v>
      </c>
      <c r="L3350" s="2" t="s">
        <v>4604</v>
      </c>
      <c r="M3350" s="2" t="s">
        <v>159</v>
      </c>
      <c r="N3350" s="2" t="s">
        <v>756</v>
      </c>
      <c r="O3350" s="99">
        <v>17689</v>
      </c>
      <c r="P3350" s="2" t="s">
        <v>7783</v>
      </c>
      <c r="Q3350">
        <v>404000</v>
      </c>
      <c r="R3350">
        <v>404000</v>
      </c>
      <c r="S3350">
        <v>804000</v>
      </c>
      <c r="T3350">
        <v>402000</v>
      </c>
      <c r="U3350">
        <v>402000</v>
      </c>
      <c r="V3350" t="s">
        <v>8691</v>
      </c>
      <c r="W3350" s="101">
        <v>46191.711083946757</v>
      </c>
      <c r="X3350" s="1">
        <f>IFERROR(IF(H3350="","",IF(O3350=0,0.15,IF(VLOOKUP(O3350,'Source Post 14 Status (6.30.26)'!A:B,2,FALSE)=1,0.15,0.5))),0.5)</f>
        <v>0.15</v>
      </c>
      <c r="Y3350" s="6">
        <f t="shared" si="52"/>
        <v>120600</v>
      </c>
    </row>
    <row r="3351" spans="1:25" x14ac:dyDescent="0.3">
      <c r="A3351" t="str">
        <f>IF(B3351=1,COUNTIF($B$2:B3351,1),"")</f>
        <v/>
      </c>
      <c r="B3351" t="str">
        <f>IF(C3351=1,COUNTIF($H$2:H3351,H3351),"")</f>
        <v/>
      </c>
      <c r="C3351">
        <f>IF(G3351=List!$P$1,1,0)</f>
        <v>0</v>
      </c>
      <c r="D3351" s="1" t="str">
        <f>IF(E3351=1,COUNTIF($E$2:E3351,1),"")</f>
        <v/>
      </c>
      <c r="E3351" s="1" t="str">
        <f>IF(H3351=List!$P$2,1,"")</f>
        <v/>
      </c>
      <c r="F3351" s="2" t="s">
        <v>11828</v>
      </c>
      <c r="G3351" s="2" t="s">
        <v>590</v>
      </c>
      <c r="H3351" s="2" t="s">
        <v>6617</v>
      </c>
      <c r="I3351" s="2" t="s">
        <v>4550</v>
      </c>
      <c r="J3351" s="2" t="s">
        <v>950</v>
      </c>
      <c r="K3351" s="2" t="s">
        <v>4603</v>
      </c>
      <c r="L3351" s="2" t="s">
        <v>4604</v>
      </c>
      <c r="M3351" s="2" t="s">
        <v>190</v>
      </c>
      <c r="N3351" s="2" t="s">
        <v>769</v>
      </c>
      <c r="O3351" s="99">
        <v>0</v>
      </c>
      <c r="P3351" s="2" t="s">
        <v>8514</v>
      </c>
      <c r="W3351" s="101">
        <v>1</v>
      </c>
      <c r="X3351" s="1">
        <f>IFERROR(IF(H3351="","",IF(O3351=0,0.15,IF(VLOOKUP(O3351,'Source Post 14 Status (6.30.26)'!A:B,2,FALSE)=1,0.15,0.5))),0.5)</f>
        <v>0.15</v>
      </c>
      <c r="Y3351" s="6">
        <f t="shared" si="52"/>
        <v>0</v>
      </c>
    </row>
    <row r="3352" spans="1:25" x14ac:dyDescent="0.3">
      <c r="A3352" t="str">
        <f>IF(B3352=1,COUNTIF($B$2:B3352,1),"")</f>
        <v/>
      </c>
      <c r="B3352" t="str">
        <f>IF(C3352=1,COUNTIF($H$2:H3352,H3352),"")</f>
        <v/>
      </c>
      <c r="C3352">
        <f>IF(G3352=List!$P$1,1,0)</f>
        <v>0</v>
      </c>
      <c r="D3352" s="1" t="str">
        <f>IF(E3352=1,COUNTIF($E$2:E3352,1),"")</f>
        <v/>
      </c>
      <c r="E3352" s="1" t="str">
        <f>IF(H3352=List!$P$2,1,"")</f>
        <v/>
      </c>
      <c r="F3352" s="2" t="s">
        <v>11828</v>
      </c>
      <c r="G3352" s="2" t="s">
        <v>590</v>
      </c>
      <c r="H3352" s="2" t="s">
        <v>6617</v>
      </c>
      <c r="I3352" s="2" t="s">
        <v>4550</v>
      </c>
      <c r="J3352" s="2" t="s">
        <v>950</v>
      </c>
      <c r="K3352" s="2" t="s">
        <v>4603</v>
      </c>
      <c r="L3352" s="2" t="s">
        <v>4604</v>
      </c>
      <c r="M3352" s="2" t="s">
        <v>190</v>
      </c>
      <c r="N3352" s="2" t="s">
        <v>769</v>
      </c>
      <c r="O3352" s="99">
        <v>0</v>
      </c>
      <c r="P3352" s="2" t="s">
        <v>8513</v>
      </c>
      <c r="W3352" s="101">
        <v>1</v>
      </c>
      <c r="X3352" s="1">
        <f>IFERROR(IF(H3352="","",IF(O3352=0,0.15,IF(VLOOKUP(O3352,'Source Post 14 Status (6.30.26)'!A:B,2,FALSE)=1,0.15,0.5))),0.5)</f>
        <v>0.15</v>
      </c>
      <c r="Y3352" s="6">
        <f t="shared" si="52"/>
        <v>0</v>
      </c>
    </row>
    <row r="3353" spans="1:25" x14ac:dyDescent="0.3">
      <c r="A3353" t="str">
        <f>IF(B3353=1,COUNTIF($B$2:B3353,1),"")</f>
        <v/>
      </c>
      <c r="B3353" t="str">
        <f>IF(C3353=1,COUNTIF($H$2:H3353,H3353),"")</f>
        <v/>
      </c>
      <c r="C3353">
        <f>IF(G3353=List!$P$1,1,0)</f>
        <v>0</v>
      </c>
      <c r="D3353" s="1" t="str">
        <f>IF(E3353=1,COUNTIF($E$2:E3353,1),"")</f>
        <v/>
      </c>
      <c r="E3353" s="1" t="str">
        <f>IF(H3353=List!$P$2,1,"")</f>
        <v/>
      </c>
      <c r="F3353" s="2" t="s">
        <v>11828</v>
      </c>
      <c r="G3353" s="2" t="s">
        <v>590</v>
      </c>
      <c r="H3353" s="2" t="s">
        <v>6617</v>
      </c>
      <c r="I3353" s="2" t="s">
        <v>4550</v>
      </c>
      <c r="J3353" s="2" t="s">
        <v>950</v>
      </c>
      <c r="K3353" s="2" t="s">
        <v>4603</v>
      </c>
      <c r="L3353" s="2" t="s">
        <v>4604</v>
      </c>
      <c r="M3353" s="2" t="s">
        <v>190</v>
      </c>
      <c r="N3353" s="2" t="s">
        <v>769</v>
      </c>
      <c r="O3353" s="99">
        <v>9789</v>
      </c>
      <c r="P3353" s="2" t="s">
        <v>7125</v>
      </c>
      <c r="W3353" s="101">
        <v>1</v>
      </c>
      <c r="X3353" s="1">
        <f>IFERROR(IF(H3353="","",IF(O3353=0,0.15,IF(VLOOKUP(O3353,'Source Post 14 Status (6.30.26)'!A:B,2,FALSE)=1,0.15,0.5))),0.5)</f>
        <v>0.5</v>
      </c>
      <c r="Y3353" s="6">
        <f t="shared" si="52"/>
        <v>0</v>
      </c>
    </row>
    <row r="3354" spans="1:25" x14ac:dyDescent="0.3">
      <c r="A3354" t="str">
        <f>IF(B3354=1,COUNTIF($B$2:B3354,1),"")</f>
        <v/>
      </c>
      <c r="B3354" t="str">
        <f>IF(C3354=1,COUNTIF($H$2:H3354,H3354),"")</f>
        <v/>
      </c>
      <c r="C3354">
        <f>IF(G3354=List!$P$1,1,0)</f>
        <v>0</v>
      </c>
      <c r="D3354" s="1" t="str">
        <f>IF(E3354=1,COUNTIF($E$2:E3354,1),"")</f>
        <v/>
      </c>
      <c r="E3354" s="1" t="str">
        <f>IF(H3354=List!$P$2,1,"")</f>
        <v/>
      </c>
      <c r="F3354" s="2" t="s">
        <v>11828</v>
      </c>
      <c r="G3354" s="2" t="s">
        <v>591</v>
      </c>
      <c r="H3354" s="2" t="s">
        <v>6618</v>
      </c>
      <c r="I3354" s="2" t="s">
        <v>4550</v>
      </c>
      <c r="J3354" s="2" t="s">
        <v>950</v>
      </c>
      <c r="K3354" s="2" t="s">
        <v>4606</v>
      </c>
      <c r="L3354" s="2" t="s">
        <v>4607</v>
      </c>
      <c r="M3354" s="2" t="s">
        <v>159</v>
      </c>
      <c r="N3354" s="2" t="s">
        <v>756</v>
      </c>
      <c r="O3354" s="99">
        <v>17602</v>
      </c>
      <c r="P3354" s="2" t="s">
        <v>7724</v>
      </c>
      <c r="Q3354">
        <v>637000</v>
      </c>
      <c r="R3354">
        <v>637000</v>
      </c>
      <c r="S3354">
        <v>1274000</v>
      </c>
      <c r="T3354">
        <v>638000</v>
      </c>
      <c r="U3354">
        <v>638000</v>
      </c>
      <c r="V3354" t="s">
        <v>8692</v>
      </c>
      <c r="W3354" s="101">
        <v>46197.570924224536</v>
      </c>
      <c r="X3354" s="1">
        <f>IFERROR(IF(H3354="","",IF(O3354=0,0.15,IF(VLOOKUP(O3354,'Source Post 14 Status (6.30.26)'!A:B,2,FALSE)=1,0.15,0.5))),0.5)</f>
        <v>0.15</v>
      </c>
      <c r="Y3354" s="6">
        <f t="shared" si="52"/>
        <v>191400</v>
      </c>
    </row>
    <row r="3355" spans="1:25" x14ac:dyDescent="0.3">
      <c r="A3355" t="str">
        <f>IF(B3355=1,COUNTIF($B$2:B3355,1),"")</f>
        <v/>
      </c>
      <c r="B3355" t="str">
        <f>IF(C3355=1,COUNTIF($H$2:H3355,H3355),"")</f>
        <v/>
      </c>
      <c r="C3355">
        <f>IF(G3355=List!$P$1,1,0)</f>
        <v>0</v>
      </c>
      <c r="D3355" s="1" t="str">
        <f>IF(E3355=1,COUNTIF($E$2:E3355,1),"")</f>
        <v/>
      </c>
      <c r="E3355" s="1" t="str">
        <f>IF(H3355=List!$P$2,1,"")</f>
        <v/>
      </c>
      <c r="F3355" s="2" t="s">
        <v>11828</v>
      </c>
      <c r="G3355" s="2" t="s">
        <v>591</v>
      </c>
      <c r="H3355" s="2" t="s">
        <v>6618</v>
      </c>
      <c r="I3355" s="2" t="s">
        <v>4550</v>
      </c>
      <c r="J3355" s="2" t="s">
        <v>950</v>
      </c>
      <c r="K3355" s="2" t="s">
        <v>4606</v>
      </c>
      <c r="L3355" s="2" t="s">
        <v>4607</v>
      </c>
      <c r="M3355" s="2" t="s">
        <v>159</v>
      </c>
      <c r="N3355" s="2" t="s">
        <v>756</v>
      </c>
      <c r="O3355" s="99">
        <v>2959</v>
      </c>
      <c r="P3355" s="2" t="s">
        <v>11671</v>
      </c>
      <c r="Q3355">
        <v>362011</v>
      </c>
      <c r="R3355">
        <v>361165</v>
      </c>
      <c r="V3355" t="s">
        <v>8692</v>
      </c>
      <c r="W3355" s="101">
        <v>46197.572746412035</v>
      </c>
      <c r="X3355" s="1">
        <f>IFERROR(IF(H3355="","",IF(O3355=0,0.15,IF(VLOOKUP(O3355,'Source Post 14 Status (6.30.26)'!A:B,2,FALSE)=1,0.15,0.5))),0.5)</f>
        <v>0.5</v>
      </c>
      <c r="Y3355" s="6">
        <f t="shared" si="52"/>
        <v>0</v>
      </c>
    </row>
    <row r="3356" spans="1:25" x14ac:dyDescent="0.3">
      <c r="A3356" t="str">
        <f>IF(B3356=1,COUNTIF($B$2:B3356,1),"")</f>
        <v/>
      </c>
      <c r="B3356" t="str">
        <f>IF(C3356=1,COUNTIF($H$2:H3356,H3356),"")</f>
        <v/>
      </c>
      <c r="C3356">
        <f>IF(G3356=List!$P$1,1,0)</f>
        <v>0</v>
      </c>
      <c r="D3356" s="1" t="str">
        <f>IF(E3356=1,COUNTIF($E$2:E3356,1),"")</f>
        <v/>
      </c>
      <c r="E3356" s="1" t="str">
        <f>IF(H3356=List!$P$2,1,"")</f>
        <v/>
      </c>
      <c r="F3356" s="2" t="s">
        <v>11828</v>
      </c>
      <c r="G3356" s="2" t="s">
        <v>591</v>
      </c>
      <c r="H3356" s="2" t="s">
        <v>6618</v>
      </c>
      <c r="I3356" s="2" t="s">
        <v>4550</v>
      </c>
      <c r="J3356" s="2" t="s">
        <v>950</v>
      </c>
      <c r="K3356" s="2" t="s">
        <v>4606</v>
      </c>
      <c r="L3356" s="2" t="s">
        <v>4607</v>
      </c>
      <c r="M3356" s="2" t="s">
        <v>159</v>
      </c>
      <c r="N3356" s="2" t="s">
        <v>756</v>
      </c>
      <c r="O3356" s="99">
        <v>17790</v>
      </c>
      <c r="P3356" s="2" t="s">
        <v>7809</v>
      </c>
      <c r="Q3356">
        <v>71724</v>
      </c>
      <c r="V3356" t="s">
        <v>8692</v>
      </c>
      <c r="W3356" s="101">
        <v>46197.57312951389</v>
      </c>
      <c r="X3356" s="1">
        <f>IFERROR(IF(H3356="","",IF(O3356=0,0.15,IF(VLOOKUP(O3356,'Source Post 14 Status (6.30.26)'!A:B,2,FALSE)=1,0.15,0.5))),0.5)</f>
        <v>0.15</v>
      </c>
      <c r="Y3356" s="6">
        <f t="shared" si="52"/>
        <v>0</v>
      </c>
    </row>
    <row r="3357" spans="1:25" x14ac:dyDescent="0.3">
      <c r="A3357" t="str">
        <f>IF(B3357=1,COUNTIF($B$2:B3357,1),"")</f>
        <v/>
      </c>
      <c r="B3357" t="str">
        <f>IF(C3357=1,COUNTIF($H$2:H3357,H3357),"")</f>
        <v/>
      </c>
      <c r="C3357">
        <f>IF(G3357=List!$P$1,1,0)</f>
        <v>0</v>
      </c>
      <c r="D3357" s="1" t="str">
        <f>IF(E3357=1,COUNTIF($E$2:E3357,1),"")</f>
        <v/>
      </c>
      <c r="E3357" s="1" t="str">
        <f>IF(H3357=List!$P$2,1,"")</f>
        <v/>
      </c>
      <c r="F3357" s="2" t="s">
        <v>11828</v>
      </c>
      <c r="G3357" s="2" t="s">
        <v>591</v>
      </c>
      <c r="H3357" s="2" t="s">
        <v>6618</v>
      </c>
      <c r="I3357" s="2" t="s">
        <v>4550</v>
      </c>
      <c r="J3357" s="2" t="s">
        <v>950</v>
      </c>
      <c r="K3357" s="2" t="s">
        <v>4606</v>
      </c>
      <c r="L3357" s="2" t="s">
        <v>4607</v>
      </c>
      <c r="M3357" s="2" t="s">
        <v>159</v>
      </c>
      <c r="N3357" s="2" t="s">
        <v>756</v>
      </c>
      <c r="O3357" s="99">
        <v>22649</v>
      </c>
      <c r="P3357" s="2" t="s">
        <v>8312</v>
      </c>
      <c r="Q3357">
        <v>332950</v>
      </c>
      <c r="R3357">
        <v>336500</v>
      </c>
      <c r="S3357">
        <v>670150</v>
      </c>
      <c r="T3357">
        <v>333450</v>
      </c>
      <c r="U3357">
        <v>331500</v>
      </c>
      <c r="V3357" t="s">
        <v>8692</v>
      </c>
      <c r="W3357" s="101">
        <v>46197.576648807873</v>
      </c>
      <c r="X3357" s="1">
        <f>IFERROR(IF(H3357="","",IF(O3357=0,0.15,IF(VLOOKUP(O3357,'Source Post 14 Status (6.30.26)'!A:B,2,FALSE)=1,0.15,0.5))),0.5)</f>
        <v>0.15</v>
      </c>
      <c r="Y3357" s="6">
        <f t="shared" si="52"/>
        <v>99743</v>
      </c>
    </row>
    <row r="3358" spans="1:25" x14ac:dyDescent="0.3">
      <c r="A3358" t="str">
        <f>IF(B3358=1,COUNTIF($B$2:B3358,1),"")</f>
        <v/>
      </c>
      <c r="B3358" t="str">
        <f>IF(C3358=1,COUNTIF($H$2:H3358,H3358),"")</f>
        <v/>
      </c>
      <c r="C3358">
        <f>IF(G3358=List!$P$1,1,0)</f>
        <v>0</v>
      </c>
      <c r="D3358" s="1" t="str">
        <f>IF(E3358=1,COUNTIF($E$2:E3358,1),"")</f>
        <v/>
      </c>
      <c r="E3358" s="1" t="str">
        <f>IF(H3358=List!$P$2,1,"")</f>
        <v/>
      </c>
      <c r="F3358" s="2" t="s">
        <v>11828</v>
      </c>
      <c r="G3358" s="2" t="s">
        <v>591</v>
      </c>
      <c r="H3358" s="2" t="s">
        <v>6618</v>
      </c>
      <c r="I3358" s="2" t="s">
        <v>4550</v>
      </c>
      <c r="J3358" s="2" t="s">
        <v>950</v>
      </c>
      <c r="K3358" s="2" t="s">
        <v>4606</v>
      </c>
      <c r="L3358" s="2" t="s">
        <v>4607</v>
      </c>
      <c r="M3358" s="2" t="s">
        <v>159</v>
      </c>
      <c r="N3358" s="2" t="s">
        <v>756</v>
      </c>
      <c r="O3358" s="99">
        <v>0</v>
      </c>
      <c r="P3358" s="2" t="s">
        <v>8514</v>
      </c>
      <c r="Q3358">
        <v>0</v>
      </c>
      <c r="R3358">
        <v>0</v>
      </c>
      <c r="S3358">
        <v>4000000</v>
      </c>
      <c r="T3358">
        <v>4750000</v>
      </c>
      <c r="U3358">
        <v>4750000</v>
      </c>
      <c r="V3358" t="s">
        <v>8692</v>
      </c>
      <c r="W3358" s="101">
        <v>46197.579873958333</v>
      </c>
      <c r="X3358" s="1">
        <f>IFERROR(IF(H3358="","",IF(O3358=0,0.15,IF(VLOOKUP(O3358,'Source Post 14 Status (6.30.26)'!A:B,2,FALSE)=1,0.15,0.5))),0.5)</f>
        <v>0.15</v>
      </c>
      <c r="Y3358" s="6">
        <f t="shared" si="52"/>
        <v>1425000</v>
      </c>
    </row>
    <row r="3359" spans="1:25" x14ac:dyDescent="0.3">
      <c r="A3359" t="str">
        <f>IF(B3359=1,COUNTIF($B$2:B3359,1),"")</f>
        <v/>
      </c>
      <c r="B3359" t="str">
        <f>IF(C3359=1,COUNTIF($H$2:H3359,H3359),"")</f>
        <v/>
      </c>
      <c r="C3359">
        <f>IF(G3359=List!$P$1,1,0)</f>
        <v>0</v>
      </c>
      <c r="D3359" s="1" t="str">
        <f>IF(E3359=1,COUNTIF($E$2:E3359,1),"")</f>
        <v/>
      </c>
      <c r="E3359" s="1" t="str">
        <f>IF(H3359=List!$P$2,1,"")</f>
        <v/>
      </c>
      <c r="F3359" s="2" t="s">
        <v>11828</v>
      </c>
      <c r="G3359" s="2" t="s">
        <v>591</v>
      </c>
      <c r="H3359" s="2" t="s">
        <v>6618</v>
      </c>
      <c r="I3359" s="2" t="s">
        <v>4550</v>
      </c>
      <c r="J3359" s="2" t="s">
        <v>950</v>
      </c>
      <c r="K3359" s="2" t="s">
        <v>4606</v>
      </c>
      <c r="L3359" s="2" t="s">
        <v>4607</v>
      </c>
      <c r="M3359" s="2" t="s">
        <v>159</v>
      </c>
      <c r="N3359" s="2" t="s">
        <v>756</v>
      </c>
      <c r="O3359" s="99">
        <v>16752</v>
      </c>
      <c r="P3359" s="2" t="s">
        <v>7581</v>
      </c>
      <c r="Q3359">
        <v>507800</v>
      </c>
      <c r="R3359">
        <v>513300</v>
      </c>
      <c r="S3359">
        <v>1024100</v>
      </c>
      <c r="T3359">
        <v>510400</v>
      </c>
      <c r="U3359">
        <v>515100</v>
      </c>
      <c r="V3359" t="s">
        <v>8692</v>
      </c>
      <c r="W3359" s="101">
        <v>46197.575943518517</v>
      </c>
      <c r="X3359" s="1">
        <f>IFERROR(IF(H3359="","",IF(O3359=0,0.15,IF(VLOOKUP(O3359,'Source Post 14 Status (6.30.26)'!A:B,2,FALSE)=1,0.15,0.5))),0.5)</f>
        <v>0.15</v>
      </c>
      <c r="Y3359" s="6">
        <f t="shared" si="52"/>
        <v>153825</v>
      </c>
    </row>
    <row r="3360" spans="1:25" x14ac:dyDescent="0.3">
      <c r="A3360" t="str">
        <f>IF(B3360=1,COUNTIF($B$2:B3360,1),"")</f>
        <v/>
      </c>
      <c r="B3360" t="str">
        <f>IF(C3360=1,COUNTIF($H$2:H3360,H3360),"")</f>
        <v/>
      </c>
      <c r="C3360">
        <f>IF(G3360=List!$P$1,1,0)</f>
        <v>0</v>
      </c>
      <c r="D3360" s="1" t="str">
        <f>IF(E3360=1,COUNTIF($E$2:E3360,1),"")</f>
        <v/>
      </c>
      <c r="E3360" s="1" t="str">
        <f>IF(H3360=List!$P$2,1,"")</f>
        <v/>
      </c>
      <c r="F3360" s="2" t="s">
        <v>11828</v>
      </c>
      <c r="G3360" s="2" t="s">
        <v>591</v>
      </c>
      <c r="H3360" s="2" t="s">
        <v>6618</v>
      </c>
      <c r="I3360" s="2" t="s">
        <v>4550</v>
      </c>
      <c r="J3360" s="2" t="s">
        <v>950</v>
      </c>
      <c r="K3360" s="2" t="s">
        <v>4606</v>
      </c>
      <c r="L3360" s="2" t="s">
        <v>4607</v>
      </c>
      <c r="M3360" s="2" t="s">
        <v>159</v>
      </c>
      <c r="N3360" s="2" t="s">
        <v>756</v>
      </c>
      <c r="O3360" s="99">
        <v>19911</v>
      </c>
      <c r="P3360" s="2" t="s">
        <v>7926</v>
      </c>
      <c r="Q3360">
        <v>372075</v>
      </c>
      <c r="R3360">
        <v>376275</v>
      </c>
      <c r="S3360">
        <v>741900</v>
      </c>
      <c r="V3360" t="s">
        <v>8692</v>
      </c>
      <c r="W3360" s="101">
        <v>46197.576201006945</v>
      </c>
      <c r="X3360" s="1">
        <f>IFERROR(IF(H3360="","",IF(O3360=0,0.15,IF(VLOOKUP(O3360,'Source Post 14 Status (6.30.26)'!A:B,2,FALSE)=1,0.15,0.5))),0.5)</f>
        <v>0.15</v>
      </c>
      <c r="Y3360" s="6">
        <f t="shared" si="52"/>
        <v>0</v>
      </c>
    </row>
    <row r="3361" spans="1:25" x14ac:dyDescent="0.3">
      <c r="A3361" t="str">
        <f>IF(B3361=1,COUNTIF($B$2:B3361,1),"")</f>
        <v/>
      </c>
      <c r="B3361" t="str">
        <f>IF(C3361=1,COUNTIF($H$2:H3361,H3361),"")</f>
        <v/>
      </c>
      <c r="C3361">
        <f>IF(G3361=List!$P$1,1,0)</f>
        <v>0</v>
      </c>
      <c r="D3361" s="1" t="str">
        <f>IF(E3361=1,COUNTIF($E$2:E3361,1),"")</f>
        <v/>
      </c>
      <c r="E3361" s="1" t="str">
        <f>IF(H3361=List!$P$2,1,"")</f>
        <v/>
      </c>
      <c r="F3361" s="2" t="s">
        <v>11828</v>
      </c>
      <c r="G3361" s="2" t="s">
        <v>591</v>
      </c>
      <c r="H3361" s="2" t="s">
        <v>6618</v>
      </c>
      <c r="I3361" s="2" t="s">
        <v>4550</v>
      </c>
      <c r="J3361" s="2" t="s">
        <v>950</v>
      </c>
      <c r="K3361" s="2" t="s">
        <v>4606</v>
      </c>
      <c r="L3361" s="2" t="s">
        <v>4607</v>
      </c>
      <c r="M3361" s="2" t="s">
        <v>159</v>
      </c>
      <c r="N3361" s="2" t="s">
        <v>756</v>
      </c>
      <c r="O3361" s="99">
        <v>10858</v>
      </c>
      <c r="P3361" s="2" t="s">
        <v>7213</v>
      </c>
      <c r="Q3361">
        <v>369000</v>
      </c>
      <c r="R3361">
        <v>369000</v>
      </c>
      <c r="S3361">
        <v>740000</v>
      </c>
      <c r="V3361" t="s">
        <v>8692</v>
      </c>
      <c r="W3361" s="101">
        <v>46197.572060879633</v>
      </c>
      <c r="X3361" s="1">
        <f>IFERROR(IF(H3361="","",IF(O3361=0,0.15,IF(VLOOKUP(O3361,'Source Post 14 Status (6.30.26)'!A:B,2,FALSE)=1,0.15,0.5))),0.5)</f>
        <v>0.5</v>
      </c>
      <c r="Y3361" s="6">
        <f t="shared" si="52"/>
        <v>0</v>
      </c>
    </row>
    <row r="3362" spans="1:25" x14ac:dyDescent="0.3">
      <c r="A3362" t="str">
        <f>IF(B3362=1,COUNTIF($B$2:B3362,1),"")</f>
        <v/>
      </c>
      <c r="B3362" t="str">
        <f>IF(C3362=1,COUNTIF($H$2:H3362,H3362),"")</f>
        <v/>
      </c>
      <c r="C3362">
        <f>IF(G3362=List!$P$1,1,0)</f>
        <v>0</v>
      </c>
      <c r="D3362" s="1" t="str">
        <f>IF(E3362=1,COUNTIF($E$2:E3362,1),"")</f>
        <v/>
      </c>
      <c r="E3362" s="1" t="str">
        <f>IF(H3362=List!$P$2,1,"")</f>
        <v/>
      </c>
      <c r="F3362" s="2" t="s">
        <v>11828</v>
      </c>
      <c r="G3362" s="2" t="s">
        <v>591</v>
      </c>
      <c r="H3362" s="2" t="s">
        <v>6618</v>
      </c>
      <c r="I3362" s="2" t="s">
        <v>4550</v>
      </c>
      <c r="J3362" s="2" t="s">
        <v>950</v>
      </c>
      <c r="K3362" s="2" t="s">
        <v>4606</v>
      </c>
      <c r="L3362" s="2" t="s">
        <v>4607</v>
      </c>
      <c r="M3362" s="2" t="s">
        <v>159</v>
      </c>
      <c r="N3362" s="2" t="s">
        <v>756</v>
      </c>
      <c r="O3362" s="99">
        <v>24643</v>
      </c>
      <c r="P3362" s="2" t="s">
        <v>8492</v>
      </c>
      <c r="Q3362">
        <v>2104500</v>
      </c>
      <c r="R3362">
        <v>2104500</v>
      </c>
      <c r="S3362">
        <v>1148000</v>
      </c>
      <c r="T3362">
        <v>571500</v>
      </c>
      <c r="U3362">
        <v>571500</v>
      </c>
      <c r="V3362" t="s">
        <v>8692</v>
      </c>
      <c r="W3362" s="101">
        <v>46197.571618402777</v>
      </c>
      <c r="X3362" s="1">
        <f>IFERROR(IF(H3362="","",IF(O3362=0,0.15,IF(VLOOKUP(O3362,'Source Post 14 Status (6.30.26)'!A:B,2,FALSE)=1,0.15,0.5))),0.5)</f>
        <v>0.15</v>
      </c>
      <c r="Y3362" s="6">
        <f t="shared" si="52"/>
        <v>171450</v>
      </c>
    </row>
    <row r="3363" spans="1:25" x14ac:dyDescent="0.3">
      <c r="A3363" t="str">
        <f>IF(B3363=1,COUNTIF($B$2:B3363,1),"")</f>
        <v/>
      </c>
      <c r="B3363" t="str">
        <f>IF(C3363=1,COUNTIF($H$2:H3363,H3363),"")</f>
        <v/>
      </c>
      <c r="C3363">
        <f>IF(G3363=List!$P$1,1,0)</f>
        <v>0</v>
      </c>
      <c r="D3363" s="1" t="str">
        <f>IF(E3363=1,COUNTIF($E$2:E3363,1),"")</f>
        <v/>
      </c>
      <c r="E3363" s="1" t="str">
        <f>IF(H3363=List!$P$2,1,"")</f>
        <v/>
      </c>
      <c r="F3363" s="2" t="s">
        <v>11828</v>
      </c>
      <c r="G3363" s="2" t="s">
        <v>591</v>
      </c>
      <c r="H3363" s="2" t="s">
        <v>6618</v>
      </c>
      <c r="I3363" s="2" t="s">
        <v>4550</v>
      </c>
      <c r="J3363" s="2" t="s">
        <v>950</v>
      </c>
      <c r="K3363" s="2" t="s">
        <v>4606</v>
      </c>
      <c r="L3363" s="2" t="s">
        <v>4607</v>
      </c>
      <c r="M3363" s="2" t="s">
        <v>159</v>
      </c>
      <c r="N3363" s="2" t="s">
        <v>756</v>
      </c>
      <c r="O3363" s="99">
        <v>11544</v>
      </c>
      <c r="P3363" s="2" t="s">
        <v>7272</v>
      </c>
      <c r="Q3363">
        <v>1266000</v>
      </c>
      <c r="R3363">
        <v>1266000</v>
      </c>
      <c r="S3363">
        <v>2533000</v>
      </c>
      <c r="T3363">
        <v>1266000</v>
      </c>
      <c r="U3363">
        <v>1266000</v>
      </c>
      <c r="V3363" t="s">
        <v>8692</v>
      </c>
      <c r="W3363" s="101">
        <v>46197.572294675927</v>
      </c>
      <c r="X3363" s="1">
        <f>IFERROR(IF(H3363="","",IF(O3363=0,0.15,IF(VLOOKUP(O3363,'Source Post 14 Status (6.30.26)'!A:B,2,FALSE)=1,0.15,0.5))),0.5)</f>
        <v>0.5</v>
      </c>
      <c r="Y3363" s="6">
        <f t="shared" si="52"/>
        <v>1266000</v>
      </c>
    </row>
    <row r="3364" spans="1:25" x14ac:dyDescent="0.3">
      <c r="A3364" t="str">
        <f>IF(B3364=1,COUNTIF($B$2:B3364,1),"")</f>
        <v/>
      </c>
      <c r="B3364" t="str">
        <f>IF(C3364=1,COUNTIF($H$2:H3364,H3364),"")</f>
        <v/>
      </c>
      <c r="C3364">
        <f>IF(G3364=List!$P$1,1,0)</f>
        <v>0</v>
      </c>
      <c r="D3364" s="1" t="str">
        <f>IF(E3364=1,COUNTIF($E$2:E3364,1),"")</f>
        <v/>
      </c>
      <c r="E3364" s="1" t="str">
        <f>IF(H3364=List!$P$2,1,"")</f>
        <v/>
      </c>
      <c r="F3364" s="2" t="s">
        <v>11828</v>
      </c>
      <c r="G3364" s="2" t="s">
        <v>591</v>
      </c>
      <c r="H3364" s="2" t="s">
        <v>6619</v>
      </c>
      <c r="I3364" s="2" t="s">
        <v>4550</v>
      </c>
      <c r="J3364" s="2" t="s">
        <v>950</v>
      </c>
      <c r="K3364" s="2" t="s">
        <v>4606</v>
      </c>
      <c r="L3364" s="2" t="s">
        <v>4607</v>
      </c>
      <c r="M3364" s="2" t="s">
        <v>190</v>
      </c>
      <c r="N3364" s="2" t="s">
        <v>769</v>
      </c>
      <c r="O3364" s="99">
        <v>3027</v>
      </c>
      <c r="P3364" s="2" t="s">
        <v>11673</v>
      </c>
      <c r="W3364" s="101">
        <v>1</v>
      </c>
      <c r="X3364" s="1">
        <f>IFERROR(IF(H3364="","",IF(O3364=0,0.15,IF(VLOOKUP(O3364,'Source Post 14 Status (6.30.26)'!A:B,2,FALSE)=1,0.15,0.5))),0.5)</f>
        <v>0.5</v>
      </c>
      <c r="Y3364" s="6">
        <f t="shared" si="52"/>
        <v>0</v>
      </c>
    </row>
    <row r="3365" spans="1:25" x14ac:dyDescent="0.3">
      <c r="A3365" t="str">
        <f>IF(B3365=1,COUNTIF($B$2:B3365,1),"")</f>
        <v/>
      </c>
      <c r="B3365" t="str">
        <f>IF(C3365=1,COUNTIF($H$2:H3365,H3365),"")</f>
        <v/>
      </c>
      <c r="C3365">
        <f>IF(G3365=List!$P$1,1,0)</f>
        <v>0</v>
      </c>
      <c r="D3365" s="1" t="str">
        <f>IF(E3365=1,COUNTIF($E$2:E3365,1),"")</f>
        <v/>
      </c>
      <c r="E3365" s="1" t="str">
        <f>IF(H3365=List!$P$2,1,"")</f>
        <v/>
      </c>
      <c r="F3365" s="2" t="s">
        <v>11828</v>
      </c>
      <c r="G3365" s="2" t="s">
        <v>591</v>
      </c>
      <c r="H3365" s="2" t="s">
        <v>6619</v>
      </c>
      <c r="I3365" s="2" t="s">
        <v>4550</v>
      </c>
      <c r="J3365" s="2" t="s">
        <v>950</v>
      </c>
      <c r="K3365" s="2" t="s">
        <v>4606</v>
      </c>
      <c r="L3365" s="2" t="s">
        <v>4607</v>
      </c>
      <c r="M3365" s="2" t="s">
        <v>190</v>
      </c>
      <c r="N3365" s="2" t="s">
        <v>769</v>
      </c>
      <c r="O3365" s="99">
        <v>9782</v>
      </c>
      <c r="P3365" s="2" t="s">
        <v>7123</v>
      </c>
      <c r="W3365" s="101">
        <v>1</v>
      </c>
      <c r="X3365" s="1">
        <f>IFERROR(IF(H3365="","",IF(O3365=0,0.15,IF(VLOOKUP(O3365,'Source Post 14 Status (6.30.26)'!A:B,2,FALSE)=1,0.15,0.5))),0.5)</f>
        <v>0.5</v>
      </c>
      <c r="Y3365" s="6">
        <f t="shared" si="52"/>
        <v>0</v>
      </c>
    </row>
    <row r="3366" spans="1:25" x14ac:dyDescent="0.3">
      <c r="A3366" t="str">
        <f>IF(B3366=1,COUNTIF($B$2:B3366,1),"")</f>
        <v/>
      </c>
      <c r="B3366" t="str">
        <f>IF(C3366=1,COUNTIF($H$2:H3366,H3366),"")</f>
        <v/>
      </c>
      <c r="C3366">
        <f>IF(G3366=List!$P$1,1,0)</f>
        <v>0</v>
      </c>
      <c r="D3366" s="1" t="str">
        <f>IF(E3366=1,COUNTIF($E$2:E3366,1),"")</f>
        <v/>
      </c>
      <c r="E3366" s="1" t="str">
        <f>IF(H3366=List!$P$2,1,"")</f>
        <v/>
      </c>
      <c r="F3366" s="2" t="s">
        <v>11828</v>
      </c>
      <c r="G3366" s="2" t="s">
        <v>591</v>
      </c>
      <c r="H3366" s="2" t="s">
        <v>6619</v>
      </c>
      <c r="I3366" s="2" t="s">
        <v>4550</v>
      </c>
      <c r="J3366" s="2" t="s">
        <v>950</v>
      </c>
      <c r="K3366" s="2" t="s">
        <v>4606</v>
      </c>
      <c r="L3366" s="2" t="s">
        <v>4607</v>
      </c>
      <c r="M3366" s="2" t="s">
        <v>190</v>
      </c>
      <c r="N3366" s="2" t="s">
        <v>769</v>
      </c>
      <c r="O3366" s="99">
        <v>9630</v>
      </c>
      <c r="P3366" s="2" t="s">
        <v>11672</v>
      </c>
      <c r="W3366" s="101">
        <v>1</v>
      </c>
      <c r="X3366" s="1">
        <f>IFERROR(IF(H3366="","",IF(O3366=0,0.15,IF(VLOOKUP(O3366,'Source Post 14 Status (6.30.26)'!A:B,2,FALSE)=1,0.15,0.5))),0.5)</f>
        <v>0.5</v>
      </c>
      <c r="Y3366" s="6">
        <f t="shared" si="52"/>
        <v>0</v>
      </c>
    </row>
    <row r="3367" spans="1:25" x14ac:dyDescent="0.3">
      <c r="A3367" t="str">
        <f>IF(B3367=1,COUNTIF($B$2:B3367,1),"")</f>
        <v/>
      </c>
      <c r="B3367" t="str">
        <f>IF(C3367=1,COUNTIF($H$2:H3367,H3367),"")</f>
        <v/>
      </c>
      <c r="C3367">
        <f>IF(G3367=List!$P$1,1,0)</f>
        <v>0</v>
      </c>
      <c r="D3367" s="1" t="str">
        <f>IF(E3367=1,COUNTIF($E$2:E3367,1),"")</f>
        <v/>
      </c>
      <c r="E3367" s="1" t="str">
        <f>IF(H3367=List!$P$2,1,"")</f>
        <v/>
      </c>
      <c r="F3367" s="2" t="s">
        <v>11828</v>
      </c>
      <c r="G3367" s="2" t="s">
        <v>592</v>
      </c>
      <c r="H3367" s="2" t="s">
        <v>6620</v>
      </c>
      <c r="I3367" s="2" t="s">
        <v>4550</v>
      </c>
      <c r="J3367" s="2" t="s">
        <v>950</v>
      </c>
      <c r="K3367" s="2" t="s">
        <v>4609</v>
      </c>
      <c r="L3367" s="2" t="s">
        <v>4610</v>
      </c>
      <c r="M3367" s="2" t="s">
        <v>159</v>
      </c>
      <c r="N3367" s="2" t="s">
        <v>756</v>
      </c>
      <c r="O3367" s="99">
        <v>2326</v>
      </c>
      <c r="P3367" s="2" t="s">
        <v>11674</v>
      </c>
      <c r="W3367" s="101">
        <v>1</v>
      </c>
      <c r="X3367" s="1">
        <f>IFERROR(IF(H3367="","",IF(O3367=0,0.15,IF(VLOOKUP(O3367,'Source Post 14 Status (6.30.26)'!A:B,2,FALSE)=1,0.15,0.5))),0.5)</f>
        <v>0.5</v>
      </c>
      <c r="Y3367" s="6">
        <f t="shared" si="52"/>
        <v>0</v>
      </c>
    </row>
    <row r="3368" spans="1:25" x14ac:dyDescent="0.3">
      <c r="A3368" t="str">
        <f>IF(B3368=1,COUNTIF($B$2:B3368,1),"")</f>
        <v/>
      </c>
      <c r="B3368" t="str">
        <f>IF(C3368=1,COUNTIF($H$2:H3368,H3368),"")</f>
        <v/>
      </c>
      <c r="C3368">
        <f>IF(G3368=List!$P$1,1,0)</f>
        <v>0</v>
      </c>
      <c r="D3368" s="1" t="str">
        <f>IF(E3368=1,COUNTIF($E$2:E3368,1),"")</f>
        <v/>
      </c>
      <c r="E3368" s="1" t="str">
        <f>IF(H3368=List!$P$2,1,"")</f>
        <v/>
      </c>
      <c r="F3368" s="2" t="s">
        <v>11828</v>
      </c>
      <c r="G3368" s="2" t="s">
        <v>592</v>
      </c>
      <c r="H3368" s="2" t="s">
        <v>6620</v>
      </c>
      <c r="I3368" s="2" t="s">
        <v>4550</v>
      </c>
      <c r="J3368" s="2" t="s">
        <v>950</v>
      </c>
      <c r="K3368" s="2" t="s">
        <v>4609</v>
      </c>
      <c r="L3368" s="2" t="s">
        <v>4610</v>
      </c>
      <c r="M3368" s="2" t="s">
        <v>159</v>
      </c>
      <c r="N3368" s="2" t="s">
        <v>756</v>
      </c>
      <c r="O3368" s="99">
        <v>2336</v>
      </c>
      <c r="P3368" s="2" t="s">
        <v>6895</v>
      </c>
      <c r="R3368">
        <v>1870000</v>
      </c>
      <c r="S3368">
        <v>1870000</v>
      </c>
      <c r="V3368" t="s">
        <v>11675</v>
      </c>
      <c r="W3368" s="101">
        <v>46195.572843946757</v>
      </c>
      <c r="X3368" s="1">
        <f>IFERROR(IF(H3368="","",IF(O3368=0,0.15,IF(VLOOKUP(O3368,'Source Post 14 Status (6.30.26)'!A:B,2,FALSE)=1,0.15,0.5))),0.5)</f>
        <v>0.5</v>
      </c>
      <c r="Y3368" s="6">
        <f t="shared" si="52"/>
        <v>0</v>
      </c>
    </row>
    <row r="3369" spans="1:25" x14ac:dyDescent="0.3">
      <c r="A3369" t="str">
        <f>IF(B3369=1,COUNTIF($B$2:B3369,1),"")</f>
        <v/>
      </c>
      <c r="B3369" t="str">
        <f>IF(C3369=1,COUNTIF($H$2:H3369,H3369),"")</f>
        <v/>
      </c>
      <c r="C3369">
        <f>IF(G3369=List!$P$1,1,0)</f>
        <v>0</v>
      </c>
      <c r="D3369" s="1" t="str">
        <f>IF(E3369=1,COUNTIF($E$2:E3369,1),"")</f>
        <v/>
      </c>
      <c r="E3369" s="1" t="str">
        <f>IF(H3369=List!$P$2,1,"")</f>
        <v/>
      </c>
      <c r="F3369" s="2" t="s">
        <v>11828</v>
      </c>
      <c r="G3369" s="2" t="s">
        <v>592</v>
      </c>
      <c r="H3369" s="2" t="s">
        <v>6620</v>
      </c>
      <c r="I3369" s="2" t="s">
        <v>4550</v>
      </c>
      <c r="J3369" s="2" t="s">
        <v>950</v>
      </c>
      <c r="K3369" s="2" t="s">
        <v>4609</v>
      </c>
      <c r="L3369" s="2" t="s">
        <v>4610</v>
      </c>
      <c r="M3369" s="2" t="s">
        <v>159</v>
      </c>
      <c r="N3369" s="2" t="s">
        <v>756</v>
      </c>
      <c r="O3369" s="99">
        <v>6223</v>
      </c>
      <c r="P3369" s="2" t="s">
        <v>11676</v>
      </c>
      <c r="W3369" s="101">
        <v>1</v>
      </c>
      <c r="X3369" s="1">
        <f>IFERROR(IF(H3369="","",IF(O3369=0,0.15,IF(VLOOKUP(O3369,'Source Post 14 Status (6.30.26)'!A:B,2,FALSE)=1,0.15,0.5))),0.5)</f>
        <v>0.5</v>
      </c>
      <c r="Y3369" s="6">
        <f t="shared" si="52"/>
        <v>0</v>
      </c>
    </row>
    <row r="3370" spans="1:25" x14ac:dyDescent="0.3">
      <c r="A3370" t="str">
        <f>IF(B3370=1,COUNTIF($B$2:B3370,1),"")</f>
        <v/>
      </c>
      <c r="B3370" t="str">
        <f>IF(C3370=1,COUNTIF($H$2:H3370,H3370),"")</f>
        <v/>
      </c>
      <c r="C3370">
        <f>IF(G3370=List!$P$1,1,0)</f>
        <v>0</v>
      </c>
      <c r="D3370" s="1" t="str">
        <f>IF(E3370=1,COUNTIF($E$2:E3370,1),"")</f>
        <v/>
      </c>
      <c r="E3370" s="1" t="str">
        <f>IF(H3370=List!$P$2,1,"")</f>
        <v/>
      </c>
      <c r="F3370" s="2" t="s">
        <v>11828</v>
      </c>
      <c r="G3370" s="2" t="s">
        <v>592</v>
      </c>
      <c r="H3370" s="2" t="s">
        <v>6620</v>
      </c>
      <c r="I3370" s="2" t="s">
        <v>4550</v>
      </c>
      <c r="J3370" s="2" t="s">
        <v>950</v>
      </c>
      <c r="K3370" s="2" t="s">
        <v>4609</v>
      </c>
      <c r="L3370" s="2" t="s">
        <v>4610</v>
      </c>
      <c r="M3370" s="2" t="s">
        <v>159</v>
      </c>
      <c r="N3370" s="2" t="s">
        <v>756</v>
      </c>
      <c r="O3370" s="99">
        <v>7188</v>
      </c>
      <c r="P3370" s="2" t="s">
        <v>11677</v>
      </c>
      <c r="W3370" s="101">
        <v>1</v>
      </c>
      <c r="X3370" s="1">
        <f>IFERROR(IF(H3370="","",IF(O3370=0,0.15,IF(VLOOKUP(O3370,'Source Post 14 Status (6.30.26)'!A:B,2,FALSE)=1,0.15,0.5))),0.5)</f>
        <v>0.5</v>
      </c>
      <c r="Y3370" s="6">
        <f t="shared" si="52"/>
        <v>0</v>
      </c>
    </row>
    <row r="3371" spans="1:25" x14ac:dyDescent="0.3">
      <c r="A3371" t="str">
        <f>IF(B3371=1,COUNTIF($B$2:B3371,1),"")</f>
        <v/>
      </c>
      <c r="B3371" t="str">
        <f>IF(C3371=1,COUNTIF($H$2:H3371,H3371),"")</f>
        <v/>
      </c>
      <c r="C3371">
        <f>IF(G3371=List!$P$1,1,0)</f>
        <v>0</v>
      </c>
      <c r="D3371" s="1" t="str">
        <f>IF(E3371=1,COUNTIF($E$2:E3371,1),"")</f>
        <v/>
      </c>
      <c r="E3371" s="1" t="str">
        <f>IF(H3371=List!$P$2,1,"")</f>
        <v/>
      </c>
      <c r="F3371" s="2" t="s">
        <v>11828</v>
      </c>
      <c r="G3371" s="2" t="s">
        <v>592</v>
      </c>
      <c r="H3371" s="2" t="s">
        <v>6620</v>
      </c>
      <c r="I3371" s="2" t="s">
        <v>4550</v>
      </c>
      <c r="J3371" s="2" t="s">
        <v>950</v>
      </c>
      <c r="K3371" s="2" t="s">
        <v>4609</v>
      </c>
      <c r="L3371" s="2" t="s">
        <v>4610</v>
      </c>
      <c r="M3371" s="2" t="s">
        <v>159</v>
      </c>
      <c r="N3371" s="2" t="s">
        <v>756</v>
      </c>
      <c r="O3371" s="99">
        <v>7376</v>
      </c>
      <c r="P3371" s="2" t="s">
        <v>11690</v>
      </c>
      <c r="W3371" s="101">
        <v>1</v>
      </c>
      <c r="X3371" s="1">
        <f>IFERROR(IF(H3371="","",IF(O3371=0,0.15,IF(VLOOKUP(O3371,'Source Post 14 Status (6.30.26)'!A:B,2,FALSE)=1,0.15,0.5))),0.5)</f>
        <v>0.5</v>
      </c>
      <c r="Y3371" s="6">
        <f t="shared" si="52"/>
        <v>0</v>
      </c>
    </row>
    <row r="3372" spans="1:25" x14ac:dyDescent="0.3">
      <c r="A3372" t="str">
        <f>IF(B3372=1,COUNTIF($B$2:B3372,1),"")</f>
        <v/>
      </c>
      <c r="B3372" t="str">
        <f>IF(C3372=1,COUNTIF($H$2:H3372,H3372),"")</f>
        <v/>
      </c>
      <c r="C3372">
        <f>IF(G3372=List!$P$1,1,0)</f>
        <v>0</v>
      </c>
      <c r="D3372" s="1" t="str">
        <f>IF(E3372=1,COUNTIF($E$2:E3372,1),"")</f>
        <v/>
      </c>
      <c r="E3372" s="1" t="str">
        <f>IF(H3372=List!$P$2,1,"")</f>
        <v/>
      </c>
      <c r="F3372" s="2" t="s">
        <v>11828</v>
      </c>
      <c r="G3372" s="2" t="s">
        <v>592</v>
      </c>
      <c r="H3372" s="2" t="s">
        <v>6620</v>
      </c>
      <c r="I3372" s="2" t="s">
        <v>4550</v>
      </c>
      <c r="J3372" s="2" t="s">
        <v>950</v>
      </c>
      <c r="K3372" s="2" t="s">
        <v>4609</v>
      </c>
      <c r="L3372" s="2" t="s">
        <v>4610</v>
      </c>
      <c r="M3372" s="2" t="s">
        <v>159</v>
      </c>
      <c r="N3372" s="2" t="s">
        <v>756</v>
      </c>
      <c r="O3372" s="99">
        <v>10735</v>
      </c>
      <c r="P3372" s="2" t="s">
        <v>11691</v>
      </c>
      <c r="W3372" s="101">
        <v>1</v>
      </c>
      <c r="X3372" s="1">
        <f>IFERROR(IF(H3372="","",IF(O3372=0,0.15,IF(VLOOKUP(O3372,'Source Post 14 Status (6.30.26)'!A:B,2,FALSE)=1,0.15,0.5))),0.5)</f>
        <v>0.15</v>
      </c>
      <c r="Y3372" s="6">
        <f t="shared" si="52"/>
        <v>0</v>
      </c>
    </row>
    <row r="3373" spans="1:25" x14ac:dyDescent="0.3">
      <c r="A3373" t="str">
        <f>IF(B3373=1,COUNTIF($B$2:B3373,1),"")</f>
        <v/>
      </c>
      <c r="B3373" t="str">
        <f>IF(C3373=1,COUNTIF($H$2:H3373,H3373),"")</f>
        <v/>
      </c>
      <c r="C3373">
        <f>IF(G3373=List!$P$1,1,0)</f>
        <v>0</v>
      </c>
      <c r="D3373" s="1" t="str">
        <f>IF(E3373=1,COUNTIF($E$2:E3373,1),"")</f>
        <v/>
      </c>
      <c r="E3373" s="1" t="str">
        <f>IF(H3373=List!$P$2,1,"")</f>
        <v/>
      </c>
      <c r="F3373" s="2" t="s">
        <v>11828</v>
      </c>
      <c r="G3373" s="2" t="s">
        <v>592</v>
      </c>
      <c r="H3373" s="2" t="s">
        <v>6620</v>
      </c>
      <c r="I3373" s="2" t="s">
        <v>4550</v>
      </c>
      <c r="J3373" s="2" t="s">
        <v>950</v>
      </c>
      <c r="K3373" s="2" t="s">
        <v>4609</v>
      </c>
      <c r="L3373" s="2" t="s">
        <v>4610</v>
      </c>
      <c r="M3373" s="2" t="s">
        <v>159</v>
      </c>
      <c r="N3373" s="2" t="s">
        <v>756</v>
      </c>
      <c r="O3373" s="99">
        <v>9729</v>
      </c>
      <c r="P3373" s="2" t="s">
        <v>11692</v>
      </c>
      <c r="W3373" s="101">
        <v>1</v>
      </c>
      <c r="X3373" s="1">
        <f>IFERROR(IF(H3373="","",IF(O3373=0,0.15,IF(VLOOKUP(O3373,'Source Post 14 Status (6.30.26)'!A:B,2,FALSE)=1,0.15,0.5))),0.5)</f>
        <v>0.15</v>
      </c>
      <c r="Y3373" s="6">
        <f t="shared" si="52"/>
        <v>0</v>
      </c>
    </row>
    <row r="3374" spans="1:25" x14ac:dyDescent="0.3">
      <c r="A3374" t="str">
        <f>IF(B3374=1,COUNTIF($B$2:B3374,1),"")</f>
        <v/>
      </c>
      <c r="B3374" t="str">
        <f>IF(C3374=1,COUNTIF($H$2:H3374,H3374),"")</f>
        <v/>
      </c>
      <c r="C3374">
        <f>IF(G3374=List!$P$1,1,0)</f>
        <v>0</v>
      </c>
      <c r="D3374" s="1" t="str">
        <f>IF(E3374=1,COUNTIF($E$2:E3374,1),"")</f>
        <v/>
      </c>
      <c r="E3374" s="1" t="str">
        <f>IF(H3374=List!$P$2,1,"")</f>
        <v/>
      </c>
      <c r="F3374" s="2" t="s">
        <v>11828</v>
      </c>
      <c r="G3374" s="2" t="s">
        <v>592</v>
      </c>
      <c r="H3374" s="2" t="s">
        <v>6620</v>
      </c>
      <c r="I3374" s="2" t="s">
        <v>4550</v>
      </c>
      <c r="J3374" s="2" t="s">
        <v>950</v>
      </c>
      <c r="K3374" s="2" t="s">
        <v>4609</v>
      </c>
      <c r="L3374" s="2" t="s">
        <v>4610</v>
      </c>
      <c r="M3374" s="2" t="s">
        <v>159</v>
      </c>
      <c r="N3374" s="2" t="s">
        <v>756</v>
      </c>
      <c r="O3374" s="99">
        <v>25823</v>
      </c>
      <c r="P3374" s="2" t="s">
        <v>8492</v>
      </c>
      <c r="R3374">
        <v>936000</v>
      </c>
      <c r="S3374">
        <v>1851000</v>
      </c>
      <c r="T3374">
        <v>915000</v>
      </c>
      <c r="U3374">
        <v>1352000</v>
      </c>
      <c r="V3374" t="s">
        <v>11675</v>
      </c>
      <c r="W3374" s="101">
        <v>46195.571098877313</v>
      </c>
      <c r="X3374" s="1">
        <f>IFERROR(IF(H3374="","",IF(O3374=0,0.15,IF(VLOOKUP(O3374,'Source Post 14 Status (6.30.26)'!A:B,2,FALSE)=1,0.15,0.5))),0.5)</f>
        <v>0.15</v>
      </c>
      <c r="Y3374" s="6">
        <f t="shared" si="52"/>
        <v>340050</v>
      </c>
    </row>
    <row r="3375" spans="1:25" x14ac:dyDescent="0.3">
      <c r="A3375" t="str">
        <f>IF(B3375=1,COUNTIF($B$2:B3375,1),"")</f>
        <v/>
      </c>
      <c r="B3375" t="str">
        <f>IF(C3375=1,COUNTIF($H$2:H3375,H3375),"")</f>
        <v/>
      </c>
      <c r="C3375">
        <f>IF(G3375=List!$P$1,1,0)</f>
        <v>0</v>
      </c>
      <c r="D3375" s="1" t="str">
        <f>IF(E3375=1,COUNTIF($E$2:E3375,1),"")</f>
        <v/>
      </c>
      <c r="E3375" s="1" t="str">
        <f>IF(H3375=List!$P$2,1,"")</f>
        <v/>
      </c>
      <c r="F3375" s="2" t="s">
        <v>11828</v>
      </c>
      <c r="G3375" s="2" t="s">
        <v>592</v>
      </c>
      <c r="H3375" s="2" t="s">
        <v>6620</v>
      </c>
      <c r="I3375" s="2" t="s">
        <v>4550</v>
      </c>
      <c r="J3375" s="2" t="s">
        <v>950</v>
      </c>
      <c r="K3375" s="2" t="s">
        <v>4609</v>
      </c>
      <c r="L3375" s="2" t="s">
        <v>4610</v>
      </c>
      <c r="M3375" s="2" t="s">
        <v>159</v>
      </c>
      <c r="N3375" s="2" t="s">
        <v>756</v>
      </c>
      <c r="O3375" s="99">
        <v>27266</v>
      </c>
      <c r="P3375" s="2" t="s">
        <v>10974</v>
      </c>
      <c r="S3375">
        <v>1005750</v>
      </c>
      <c r="T3375">
        <v>1005750</v>
      </c>
      <c r="U3375">
        <v>656750</v>
      </c>
      <c r="V3375" t="s">
        <v>11675</v>
      </c>
      <c r="W3375" s="101">
        <v>46195.571512696763</v>
      </c>
      <c r="X3375" s="1">
        <f>IFERROR(IF(H3375="","",IF(O3375=0,0.15,IF(VLOOKUP(O3375,'Source Post 14 Status (6.30.26)'!A:B,2,FALSE)=1,0.15,0.5))),0.5)</f>
        <v>0.5</v>
      </c>
      <c r="Y3375" s="6">
        <f t="shared" si="52"/>
        <v>831250</v>
      </c>
    </row>
    <row r="3376" spans="1:25" x14ac:dyDescent="0.3">
      <c r="A3376" t="str">
        <f>IF(B3376=1,COUNTIF($B$2:B3376,1),"")</f>
        <v/>
      </c>
      <c r="B3376" t="str">
        <f>IF(C3376=1,COUNTIF($H$2:H3376,H3376),"")</f>
        <v/>
      </c>
      <c r="C3376">
        <f>IF(G3376=List!$P$1,1,0)</f>
        <v>0</v>
      </c>
      <c r="D3376" s="1" t="str">
        <f>IF(E3376=1,COUNTIF($E$2:E3376,1),"")</f>
        <v/>
      </c>
      <c r="E3376" s="1" t="str">
        <f>IF(H3376=List!$P$2,1,"")</f>
        <v/>
      </c>
      <c r="F3376" s="2" t="s">
        <v>11828</v>
      </c>
      <c r="G3376" s="2" t="s">
        <v>592</v>
      </c>
      <c r="H3376" s="2" t="s">
        <v>6620</v>
      </c>
      <c r="I3376" s="2" t="s">
        <v>4550</v>
      </c>
      <c r="J3376" s="2" t="s">
        <v>950</v>
      </c>
      <c r="K3376" s="2" t="s">
        <v>4609</v>
      </c>
      <c r="L3376" s="2" t="s">
        <v>4610</v>
      </c>
      <c r="M3376" s="2" t="s">
        <v>159</v>
      </c>
      <c r="N3376" s="2" t="s">
        <v>756</v>
      </c>
      <c r="O3376" s="99">
        <v>16599</v>
      </c>
      <c r="P3376" s="2" t="s">
        <v>11693</v>
      </c>
      <c r="W3376" s="101">
        <v>1</v>
      </c>
      <c r="X3376" s="1">
        <f>IFERROR(IF(H3376="","",IF(O3376=0,0.15,IF(VLOOKUP(O3376,'Source Post 14 Status (6.30.26)'!A:B,2,FALSE)=1,0.15,0.5))),0.5)</f>
        <v>0.15</v>
      </c>
      <c r="Y3376" s="6">
        <f t="shared" si="52"/>
        <v>0</v>
      </c>
    </row>
    <row r="3377" spans="1:25" x14ac:dyDescent="0.3">
      <c r="A3377" t="str">
        <f>IF(B3377=1,COUNTIF($B$2:B3377,1),"")</f>
        <v/>
      </c>
      <c r="B3377" t="str">
        <f>IF(C3377=1,COUNTIF($H$2:H3377,H3377),"")</f>
        <v/>
      </c>
      <c r="C3377">
        <f>IF(G3377=List!$P$1,1,0)</f>
        <v>0</v>
      </c>
      <c r="D3377" s="1" t="str">
        <f>IF(E3377=1,COUNTIF($E$2:E3377,1),"")</f>
        <v/>
      </c>
      <c r="E3377" s="1" t="str">
        <f>IF(H3377=List!$P$2,1,"")</f>
        <v/>
      </c>
      <c r="F3377" s="2" t="s">
        <v>11828</v>
      </c>
      <c r="G3377" s="2" t="s">
        <v>592</v>
      </c>
      <c r="H3377" s="2" t="s">
        <v>6620</v>
      </c>
      <c r="I3377" s="2" t="s">
        <v>4550</v>
      </c>
      <c r="J3377" s="2" t="s">
        <v>950</v>
      </c>
      <c r="K3377" s="2" t="s">
        <v>4609</v>
      </c>
      <c r="L3377" s="2" t="s">
        <v>4610</v>
      </c>
      <c r="M3377" s="2" t="s">
        <v>159</v>
      </c>
      <c r="N3377" s="2" t="s">
        <v>756</v>
      </c>
      <c r="O3377" s="99">
        <v>23067</v>
      </c>
      <c r="P3377" s="2" t="s">
        <v>8484</v>
      </c>
      <c r="Q3377">
        <v>66904</v>
      </c>
      <c r="R3377">
        <v>66582</v>
      </c>
      <c r="S3377">
        <v>132200</v>
      </c>
      <c r="T3377">
        <v>65617</v>
      </c>
      <c r="U3377">
        <v>65296</v>
      </c>
      <c r="V3377" t="s">
        <v>11675</v>
      </c>
      <c r="W3377" s="101">
        <v>46195.57209991898</v>
      </c>
      <c r="X3377" s="1">
        <f>IFERROR(IF(H3377="","",IF(O3377=0,0.15,IF(VLOOKUP(O3377,'Source Post 14 Status (6.30.26)'!A:B,2,FALSE)=1,0.15,0.5))),0.5)</f>
        <v>0.15</v>
      </c>
      <c r="Y3377" s="6">
        <f t="shared" si="52"/>
        <v>19637</v>
      </c>
    </row>
    <row r="3378" spans="1:25" x14ac:dyDescent="0.3">
      <c r="A3378" t="str">
        <f>IF(B3378=1,COUNTIF($B$2:B3378,1),"")</f>
        <v/>
      </c>
      <c r="B3378" t="str">
        <f>IF(C3378=1,COUNTIF($H$2:H3378,H3378),"")</f>
        <v/>
      </c>
      <c r="C3378">
        <f>IF(G3378=List!$P$1,1,0)</f>
        <v>0</v>
      </c>
      <c r="D3378" s="1" t="str">
        <f>IF(E3378=1,COUNTIF($E$2:E3378,1),"")</f>
        <v/>
      </c>
      <c r="E3378" s="1" t="str">
        <f>IF(H3378=List!$P$2,1,"")</f>
        <v/>
      </c>
      <c r="F3378" s="2" t="s">
        <v>11828</v>
      </c>
      <c r="G3378" s="2" t="s">
        <v>592</v>
      </c>
      <c r="H3378" s="2" t="s">
        <v>6620</v>
      </c>
      <c r="I3378" s="2" t="s">
        <v>4550</v>
      </c>
      <c r="J3378" s="2" t="s">
        <v>950</v>
      </c>
      <c r="K3378" s="2" t="s">
        <v>4609</v>
      </c>
      <c r="L3378" s="2" t="s">
        <v>4610</v>
      </c>
      <c r="M3378" s="2" t="s">
        <v>159</v>
      </c>
      <c r="N3378" s="2" t="s">
        <v>756</v>
      </c>
      <c r="O3378" s="99">
        <v>24381</v>
      </c>
      <c r="P3378" s="2" t="s">
        <v>11686</v>
      </c>
      <c r="W3378" s="101">
        <v>1</v>
      </c>
      <c r="X3378" s="1">
        <f>IFERROR(IF(H3378="","",IF(O3378=0,0.15,IF(VLOOKUP(O3378,'Source Post 14 Status (6.30.26)'!A:B,2,FALSE)=1,0.15,0.5))),0.5)</f>
        <v>0.5</v>
      </c>
      <c r="Y3378" s="6">
        <f t="shared" si="52"/>
        <v>0</v>
      </c>
    </row>
    <row r="3379" spans="1:25" x14ac:dyDescent="0.3">
      <c r="A3379" t="str">
        <f>IF(B3379=1,COUNTIF($B$2:B3379,1),"")</f>
        <v/>
      </c>
      <c r="B3379" t="str">
        <f>IF(C3379=1,COUNTIF($H$2:H3379,H3379),"")</f>
        <v/>
      </c>
      <c r="C3379">
        <f>IF(G3379=List!$P$1,1,0)</f>
        <v>0</v>
      </c>
      <c r="D3379" s="1" t="str">
        <f>IF(E3379=1,COUNTIF($E$2:E3379,1),"")</f>
        <v/>
      </c>
      <c r="E3379" s="1" t="str">
        <f>IF(H3379=List!$P$2,1,"")</f>
        <v/>
      </c>
      <c r="F3379" s="2" t="s">
        <v>11828</v>
      </c>
      <c r="G3379" s="2" t="s">
        <v>592</v>
      </c>
      <c r="H3379" s="2" t="s">
        <v>6620</v>
      </c>
      <c r="I3379" s="2" t="s">
        <v>4550</v>
      </c>
      <c r="J3379" s="2" t="s">
        <v>950</v>
      </c>
      <c r="K3379" s="2" t="s">
        <v>4609</v>
      </c>
      <c r="L3379" s="2" t="s">
        <v>4610</v>
      </c>
      <c r="M3379" s="2" t="s">
        <v>159</v>
      </c>
      <c r="N3379" s="2" t="s">
        <v>756</v>
      </c>
      <c r="O3379" s="99">
        <v>0</v>
      </c>
      <c r="P3379" s="2" t="s">
        <v>8514</v>
      </c>
      <c r="W3379" s="101">
        <v>1</v>
      </c>
      <c r="X3379" s="1">
        <f>IFERROR(IF(H3379="","",IF(O3379=0,0.15,IF(VLOOKUP(O3379,'Source Post 14 Status (6.30.26)'!A:B,2,FALSE)=1,0.15,0.5))),0.5)</f>
        <v>0.15</v>
      </c>
      <c r="Y3379" s="6">
        <f t="shared" si="52"/>
        <v>0</v>
      </c>
    </row>
    <row r="3380" spans="1:25" x14ac:dyDescent="0.3">
      <c r="A3380" t="str">
        <f>IF(B3380=1,COUNTIF($B$2:B3380,1),"")</f>
        <v/>
      </c>
      <c r="B3380" t="str">
        <f>IF(C3380=1,COUNTIF($H$2:H3380,H3380),"")</f>
        <v/>
      </c>
      <c r="C3380">
        <f>IF(G3380=List!$P$1,1,0)</f>
        <v>0</v>
      </c>
      <c r="D3380" s="1" t="str">
        <f>IF(E3380=1,COUNTIF($E$2:E3380,1),"")</f>
        <v/>
      </c>
      <c r="E3380" s="1" t="str">
        <f>IF(H3380=List!$P$2,1,"")</f>
        <v/>
      </c>
      <c r="F3380" s="2" t="s">
        <v>11828</v>
      </c>
      <c r="G3380" s="2" t="s">
        <v>592</v>
      </c>
      <c r="H3380" s="2" t="s">
        <v>6620</v>
      </c>
      <c r="I3380" s="2" t="s">
        <v>4550</v>
      </c>
      <c r="J3380" s="2" t="s">
        <v>950</v>
      </c>
      <c r="K3380" s="2" t="s">
        <v>4609</v>
      </c>
      <c r="L3380" s="2" t="s">
        <v>4610</v>
      </c>
      <c r="M3380" s="2" t="s">
        <v>159</v>
      </c>
      <c r="N3380" s="2" t="s">
        <v>756</v>
      </c>
      <c r="O3380" s="99">
        <v>7840</v>
      </c>
      <c r="P3380" s="2" t="s">
        <v>11687</v>
      </c>
      <c r="W3380" s="101">
        <v>1</v>
      </c>
      <c r="X3380" s="1">
        <f>IFERROR(IF(H3380="","",IF(O3380=0,0.15,IF(VLOOKUP(O3380,'Source Post 14 Status (6.30.26)'!A:B,2,FALSE)=1,0.15,0.5))),0.5)</f>
        <v>0.5</v>
      </c>
      <c r="Y3380" s="6">
        <f t="shared" si="52"/>
        <v>0</v>
      </c>
    </row>
    <row r="3381" spans="1:25" x14ac:dyDescent="0.3">
      <c r="A3381" t="str">
        <f>IF(B3381=1,COUNTIF($B$2:B3381,1),"")</f>
        <v/>
      </c>
      <c r="B3381" t="str">
        <f>IF(C3381=1,COUNTIF($H$2:H3381,H3381),"")</f>
        <v/>
      </c>
      <c r="C3381">
        <f>IF(G3381=List!$P$1,1,0)</f>
        <v>0</v>
      </c>
      <c r="D3381" s="1" t="str">
        <f>IF(E3381=1,COUNTIF($E$2:E3381,1),"")</f>
        <v/>
      </c>
      <c r="E3381" s="1" t="str">
        <f>IF(H3381=List!$P$2,1,"")</f>
        <v/>
      </c>
      <c r="F3381" s="2" t="s">
        <v>11828</v>
      </c>
      <c r="G3381" s="2" t="s">
        <v>592</v>
      </c>
      <c r="H3381" s="2" t="s">
        <v>6620</v>
      </c>
      <c r="I3381" s="2" t="s">
        <v>4550</v>
      </c>
      <c r="J3381" s="2" t="s">
        <v>950</v>
      </c>
      <c r="K3381" s="2" t="s">
        <v>4609</v>
      </c>
      <c r="L3381" s="2" t="s">
        <v>4610</v>
      </c>
      <c r="M3381" s="2" t="s">
        <v>159</v>
      </c>
      <c r="N3381" s="2" t="s">
        <v>756</v>
      </c>
      <c r="O3381" s="99">
        <v>2315</v>
      </c>
      <c r="P3381" s="2" t="s">
        <v>11688</v>
      </c>
      <c r="W3381" s="101">
        <v>1</v>
      </c>
      <c r="X3381" s="1">
        <f>IFERROR(IF(H3381="","",IF(O3381=0,0.15,IF(VLOOKUP(O3381,'Source Post 14 Status (6.30.26)'!A:B,2,FALSE)=1,0.15,0.5))),0.5)</f>
        <v>0.5</v>
      </c>
      <c r="Y3381" s="6">
        <f t="shared" si="52"/>
        <v>0</v>
      </c>
    </row>
    <row r="3382" spans="1:25" x14ac:dyDescent="0.3">
      <c r="A3382" t="str">
        <f>IF(B3382=1,COUNTIF($B$2:B3382,1),"")</f>
        <v/>
      </c>
      <c r="B3382" t="str">
        <f>IF(C3382=1,COUNTIF($H$2:H3382,H3382),"")</f>
        <v/>
      </c>
      <c r="C3382">
        <f>IF(G3382=List!$P$1,1,0)</f>
        <v>0</v>
      </c>
      <c r="D3382" s="1" t="str">
        <f>IF(E3382=1,COUNTIF($E$2:E3382,1),"")</f>
        <v/>
      </c>
      <c r="E3382" s="1" t="str">
        <f>IF(H3382=List!$P$2,1,"")</f>
        <v/>
      </c>
      <c r="F3382" s="2" t="s">
        <v>11828</v>
      </c>
      <c r="G3382" s="2" t="s">
        <v>592</v>
      </c>
      <c r="H3382" s="2" t="s">
        <v>6620</v>
      </c>
      <c r="I3382" s="2" t="s">
        <v>4550</v>
      </c>
      <c r="J3382" s="2" t="s">
        <v>950</v>
      </c>
      <c r="K3382" s="2" t="s">
        <v>4609</v>
      </c>
      <c r="L3382" s="2" t="s">
        <v>4610</v>
      </c>
      <c r="M3382" s="2" t="s">
        <v>159</v>
      </c>
      <c r="N3382" s="2" t="s">
        <v>756</v>
      </c>
      <c r="O3382" s="99">
        <v>8954</v>
      </c>
      <c r="P3382" s="2" t="s">
        <v>11689</v>
      </c>
      <c r="W3382" s="101">
        <v>1</v>
      </c>
      <c r="X3382" s="1">
        <f>IFERROR(IF(H3382="","",IF(O3382=0,0.15,IF(VLOOKUP(O3382,'Source Post 14 Status (6.30.26)'!A:B,2,FALSE)=1,0.15,0.5))),0.5)</f>
        <v>0.15</v>
      </c>
      <c r="Y3382" s="6">
        <f t="shared" si="52"/>
        <v>0</v>
      </c>
    </row>
    <row r="3383" spans="1:25" x14ac:dyDescent="0.3">
      <c r="A3383" t="str">
        <f>IF(B3383=1,COUNTIF($B$2:B3383,1),"")</f>
        <v/>
      </c>
      <c r="B3383" t="str">
        <f>IF(C3383=1,COUNTIF($H$2:H3383,H3383),"")</f>
        <v/>
      </c>
      <c r="C3383">
        <f>IF(G3383=List!$P$1,1,0)</f>
        <v>0</v>
      </c>
      <c r="D3383" s="1" t="str">
        <f>IF(E3383=1,COUNTIF($E$2:E3383,1),"")</f>
        <v/>
      </c>
      <c r="E3383" s="1" t="str">
        <f>IF(H3383=List!$P$2,1,"")</f>
        <v/>
      </c>
      <c r="F3383" s="2" t="s">
        <v>11828</v>
      </c>
      <c r="G3383" s="2" t="s">
        <v>592</v>
      </c>
      <c r="H3383" s="2" t="s">
        <v>6620</v>
      </c>
      <c r="I3383" s="2" t="s">
        <v>4550</v>
      </c>
      <c r="J3383" s="2" t="s">
        <v>950</v>
      </c>
      <c r="K3383" s="2" t="s">
        <v>4609</v>
      </c>
      <c r="L3383" s="2" t="s">
        <v>4610</v>
      </c>
      <c r="M3383" s="2" t="s">
        <v>159</v>
      </c>
      <c r="N3383" s="2" t="s">
        <v>756</v>
      </c>
      <c r="O3383" s="99">
        <v>14818</v>
      </c>
      <c r="P3383" s="2" t="s">
        <v>11680</v>
      </c>
      <c r="W3383" s="101">
        <v>1</v>
      </c>
      <c r="X3383" s="1">
        <f>IFERROR(IF(H3383="","",IF(O3383=0,0.15,IF(VLOOKUP(O3383,'Source Post 14 Status (6.30.26)'!A:B,2,FALSE)=1,0.15,0.5))),0.5)</f>
        <v>0.15</v>
      </c>
      <c r="Y3383" s="6">
        <f t="shared" si="52"/>
        <v>0</v>
      </c>
    </row>
    <row r="3384" spans="1:25" x14ac:dyDescent="0.3">
      <c r="A3384" t="str">
        <f>IF(B3384=1,COUNTIF($B$2:B3384,1),"")</f>
        <v/>
      </c>
      <c r="B3384" t="str">
        <f>IF(C3384=1,COUNTIF($H$2:H3384,H3384),"")</f>
        <v/>
      </c>
      <c r="C3384">
        <f>IF(G3384=List!$P$1,1,0)</f>
        <v>0</v>
      </c>
      <c r="D3384" s="1" t="str">
        <f>IF(E3384=1,COUNTIF($E$2:E3384,1),"")</f>
        <v/>
      </c>
      <c r="E3384" s="1" t="str">
        <f>IF(H3384=List!$P$2,1,"")</f>
        <v/>
      </c>
      <c r="F3384" s="2" t="s">
        <v>11828</v>
      </c>
      <c r="G3384" s="2" t="s">
        <v>592</v>
      </c>
      <c r="H3384" s="2" t="s">
        <v>6620</v>
      </c>
      <c r="I3384" s="2" t="s">
        <v>4550</v>
      </c>
      <c r="J3384" s="2" t="s">
        <v>950</v>
      </c>
      <c r="K3384" s="2" t="s">
        <v>4609</v>
      </c>
      <c r="L3384" s="2" t="s">
        <v>4610</v>
      </c>
      <c r="M3384" s="2" t="s">
        <v>159</v>
      </c>
      <c r="N3384" s="2" t="s">
        <v>756</v>
      </c>
      <c r="O3384" s="99">
        <v>24770</v>
      </c>
      <c r="P3384" s="2" t="s">
        <v>11681</v>
      </c>
      <c r="Q3384">
        <v>64039</v>
      </c>
      <c r="R3384">
        <v>66411</v>
      </c>
      <c r="S3384">
        <v>131870</v>
      </c>
      <c r="T3384">
        <v>65458</v>
      </c>
      <c r="U3384">
        <v>65140</v>
      </c>
      <c r="V3384" t="s">
        <v>11675</v>
      </c>
      <c r="W3384" s="101">
        <v>46195.572399687502</v>
      </c>
      <c r="X3384" s="1">
        <f>IFERROR(IF(H3384="","",IF(O3384=0,0.15,IF(VLOOKUP(O3384,'Source Post 14 Status (6.30.26)'!A:B,2,FALSE)=1,0.15,0.5))),0.5)</f>
        <v>0.15</v>
      </c>
      <c r="Y3384" s="6">
        <f t="shared" si="52"/>
        <v>19590</v>
      </c>
    </row>
    <row r="3385" spans="1:25" x14ac:dyDescent="0.3">
      <c r="A3385" t="str">
        <f>IF(B3385=1,COUNTIF($B$2:B3385,1),"")</f>
        <v/>
      </c>
      <c r="B3385" t="str">
        <f>IF(C3385=1,COUNTIF($H$2:H3385,H3385),"")</f>
        <v/>
      </c>
      <c r="C3385">
        <f>IF(G3385=List!$P$1,1,0)</f>
        <v>0</v>
      </c>
      <c r="D3385" s="1" t="str">
        <f>IF(E3385=1,COUNTIF($E$2:E3385,1),"")</f>
        <v/>
      </c>
      <c r="E3385" s="1" t="str">
        <f>IF(H3385=List!$P$2,1,"")</f>
        <v/>
      </c>
      <c r="F3385" s="2" t="s">
        <v>11828</v>
      </c>
      <c r="G3385" s="2" t="s">
        <v>592</v>
      </c>
      <c r="H3385" s="2" t="s">
        <v>6620</v>
      </c>
      <c r="I3385" s="2" t="s">
        <v>4550</v>
      </c>
      <c r="J3385" s="2" t="s">
        <v>950</v>
      </c>
      <c r="K3385" s="2" t="s">
        <v>4609</v>
      </c>
      <c r="L3385" s="2" t="s">
        <v>4610</v>
      </c>
      <c r="M3385" s="2" t="s">
        <v>159</v>
      </c>
      <c r="N3385" s="2" t="s">
        <v>756</v>
      </c>
      <c r="O3385" s="99">
        <v>2344</v>
      </c>
      <c r="P3385" s="2" t="s">
        <v>11682</v>
      </c>
      <c r="W3385" s="101">
        <v>1</v>
      </c>
      <c r="X3385" s="1">
        <f>IFERROR(IF(H3385="","",IF(O3385=0,0.15,IF(VLOOKUP(O3385,'Source Post 14 Status (6.30.26)'!A:B,2,FALSE)=1,0.15,0.5))),0.5)</f>
        <v>0.5</v>
      </c>
      <c r="Y3385" s="6">
        <f t="shared" si="52"/>
        <v>0</v>
      </c>
    </row>
    <row r="3386" spans="1:25" x14ac:dyDescent="0.3">
      <c r="A3386" t="str">
        <f>IF(B3386=1,COUNTIF($B$2:B3386,1),"")</f>
        <v/>
      </c>
      <c r="B3386" t="str">
        <f>IF(C3386=1,COUNTIF($H$2:H3386,H3386),"")</f>
        <v/>
      </c>
      <c r="C3386">
        <f>IF(G3386=List!$P$1,1,0)</f>
        <v>0</v>
      </c>
      <c r="D3386" s="1" t="str">
        <f>IF(E3386=1,COUNTIF($E$2:E3386,1),"")</f>
        <v/>
      </c>
      <c r="E3386" s="1" t="str">
        <f>IF(H3386=List!$P$2,1,"")</f>
        <v/>
      </c>
      <c r="F3386" s="2" t="s">
        <v>11828</v>
      </c>
      <c r="G3386" s="2" t="s">
        <v>592</v>
      </c>
      <c r="H3386" s="2" t="s">
        <v>6620</v>
      </c>
      <c r="I3386" s="2" t="s">
        <v>4550</v>
      </c>
      <c r="J3386" s="2" t="s">
        <v>950</v>
      </c>
      <c r="K3386" s="2" t="s">
        <v>4609</v>
      </c>
      <c r="L3386" s="2" t="s">
        <v>4610</v>
      </c>
      <c r="M3386" s="2" t="s">
        <v>159</v>
      </c>
      <c r="N3386" s="2" t="s">
        <v>756</v>
      </c>
      <c r="O3386" s="99">
        <v>7190</v>
      </c>
      <c r="P3386" s="2" t="s">
        <v>11683</v>
      </c>
      <c r="W3386" s="101">
        <v>1</v>
      </c>
      <c r="X3386" s="1">
        <f>IFERROR(IF(H3386="","",IF(O3386=0,0.15,IF(VLOOKUP(O3386,'Source Post 14 Status (6.30.26)'!A:B,2,FALSE)=1,0.15,0.5))),0.5)</f>
        <v>0.5</v>
      </c>
      <c r="Y3386" s="6">
        <f t="shared" si="52"/>
        <v>0</v>
      </c>
    </row>
    <row r="3387" spans="1:25" x14ac:dyDescent="0.3">
      <c r="A3387" t="str">
        <f>IF(B3387=1,COUNTIF($B$2:B3387,1),"")</f>
        <v/>
      </c>
      <c r="B3387" t="str">
        <f>IF(C3387=1,COUNTIF($H$2:H3387,H3387),"")</f>
        <v/>
      </c>
      <c r="C3387">
        <f>IF(G3387=List!$P$1,1,0)</f>
        <v>0</v>
      </c>
      <c r="D3387" s="1" t="str">
        <f>IF(E3387=1,COUNTIF($E$2:E3387,1),"")</f>
        <v/>
      </c>
      <c r="E3387" s="1" t="str">
        <f>IF(H3387=List!$P$2,1,"")</f>
        <v/>
      </c>
      <c r="F3387" s="2" t="s">
        <v>11828</v>
      </c>
      <c r="G3387" s="2" t="s">
        <v>592</v>
      </c>
      <c r="H3387" s="2" t="s">
        <v>6621</v>
      </c>
      <c r="I3387" s="2" t="s">
        <v>4550</v>
      </c>
      <c r="J3387" s="2" t="s">
        <v>950</v>
      </c>
      <c r="K3387" s="2" t="s">
        <v>4609</v>
      </c>
      <c r="L3387" s="2" t="s">
        <v>4610</v>
      </c>
      <c r="M3387" s="2" t="s">
        <v>190</v>
      </c>
      <c r="N3387" s="2" t="s">
        <v>769</v>
      </c>
      <c r="O3387" s="99">
        <v>9893</v>
      </c>
      <c r="P3387" s="2" t="s">
        <v>11684</v>
      </c>
      <c r="Q3387">
        <v>702962</v>
      </c>
      <c r="V3387" t="s">
        <v>11675</v>
      </c>
      <c r="W3387" s="101">
        <v>46195.574568784723</v>
      </c>
      <c r="X3387" s="1">
        <f>IFERROR(IF(H3387="","",IF(O3387=0,0.15,IF(VLOOKUP(O3387,'Source Post 14 Status (6.30.26)'!A:B,2,FALSE)=1,0.15,0.5))),0.5)</f>
        <v>0.5</v>
      </c>
      <c r="Y3387" s="6">
        <f t="shared" si="52"/>
        <v>0</v>
      </c>
    </row>
    <row r="3388" spans="1:25" x14ac:dyDescent="0.3">
      <c r="A3388" t="str">
        <f>IF(B3388=1,COUNTIF($B$2:B3388,1),"")</f>
        <v/>
      </c>
      <c r="B3388" t="str">
        <f>IF(C3388=1,COUNTIF($H$2:H3388,H3388),"")</f>
        <v/>
      </c>
      <c r="C3388">
        <f>IF(G3388=List!$P$1,1,0)</f>
        <v>0</v>
      </c>
      <c r="D3388" s="1" t="str">
        <f>IF(E3388=1,COUNTIF($E$2:E3388,1),"")</f>
        <v/>
      </c>
      <c r="E3388" s="1" t="str">
        <f>IF(H3388=List!$P$2,1,"")</f>
        <v/>
      </c>
      <c r="F3388" s="2" t="s">
        <v>11828</v>
      </c>
      <c r="G3388" s="2" t="s">
        <v>592</v>
      </c>
      <c r="H3388" s="2" t="s">
        <v>6621</v>
      </c>
      <c r="I3388" s="2" t="s">
        <v>4550</v>
      </c>
      <c r="J3388" s="2" t="s">
        <v>950</v>
      </c>
      <c r="K3388" s="2" t="s">
        <v>4609</v>
      </c>
      <c r="L3388" s="2" t="s">
        <v>4610</v>
      </c>
      <c r="M3388" s="2" t="s">
        <v>190</v>
      </c>
      <c r="N3388" s="2" t="s">
        <v>769</v>
      </c>
      <c r="O3388" s="99">
        <v>2295</v>
      </c>
      <c r="P3388" s="2" t="s">
        <v>11685</v>
      </c>
      <c r="W3388" s="101">
        <v>1</v>
      </c>
      <c r="X3388" s="1">
        <f>IFERROR(IF(H3388="","",IF(O3388=0,0.15,IF(VLOOKUP(O3388,'Source Post 14 Status (6.30.26)'!A:B,2,FALSE)=1,0.15,0.5))),0.5)</f>
        <v>0.5</v>
      </c>
      <c r="Y3388" s="6">
        <f t="shared" si="52"/>
        <v>0</v>
      </c>
    </row>
    <row r="3389" spans="1:25" x14ac:dyDescent="0.3">
      <c r="A3389" t="str">
        <f>IF(B3389=1,COUNTIF($B$2:B3389,1),"")</f>
        <v/>
      </c>
      <c r="B3389" t="str">
        <f>IF(C3389=1,COUNTIF($H$2:H3389,H3389),"")</f>
        <v/>
      </c>
      <c r="C3389">
        <f>IF(G3389=List!$P$1,1,0)</f>
        <v>0</v>
      </c>
      <c r="D3389" s="1" t="str">
        <f>IF(E3389=1,COUNTIF($E$2:E3389,1),"")</f>
        <v/>
      </c>
      <c r="E3389" s="1" t="str">
        <f>IF(H3389=List!$P$2,1,"")</f>
        <v/>
      </c>
      <c r="F3389" s="2" t="s">
        <v>11828</v>
      </c>
      <c r="G3389" s="2" t="s">
        <v>592</v>
      </c>
      <c r="H3389" s="2" t="s">
        <v>6622</v>
      </c>
      <c r="I3389" s="2" t="s">
        <v>4550</v>
      </c>
      <c r="J3389" s="2" t="s">
        <v>950</v>
      </c>
      <c r="K3389" s="2" t="s">
        <v>4609</v>
      </c>
      <c r="L3389" s="2" t="s">
        <v>4610</v>
      </c>
      <c r="M3389" s="2" t="s">
        <v>175</v>
      </c>
      <c r="N3389" s="2" t="s">
        <v>8515</v>
      </c>
      <c r="O3389" s="99">
        <v>9706</v>
      </c>
      <c r="P3389" s="2" t="s">
        <v>11678</v>
      </c>
      <c r="W3389" s="101">
        <v>1</v>
      </c>
      <c r="X3389" s="1">
        <f>IFERROR(IF(H3389="","",IF(O3389=0,0.15,IF(VLOOKUP(O3389,'Source Post 14 Status (6.30.26)'!A:B,2,FALSE)=1,0.15,0.5))),0.5)</f>
        <v>0.15</v>
      </c>
      <c r="Y3389" s="6">
        <f t="shared" si="52"/>
        <v>0</v>
      </c>
    </row>
    <row r="3390" spans="1:25" x14ac:dyDescent="0.3">
      <c r="A3390" t="str">
        <f>IF(B3390=1,COUNTIF($B$2:B3390,1),"")</f>
        <v/>
      </c>
      <c r="B3390" t="str">
        <f>IF(C3390=1,COUNTIF($H$2:H3390,H3390),"")</f>
        <v/>
      </c>
      <c r="C3390">
        <f>IF(G3390=List!$P$1,1,0)</f>
        <v>0</v>
      </c>
      <c r="D3390" s="1" t="str">
        <f>IF(E3390=1,COUNTIF($E$2:E3390,1),"")</f>
        <v/>
      </c>
      <c r="E3390" s="1" t="str">
        <f>IF(H3390=List!$P$2,1,"")</f>
        <v/>
      </c>
      <c r="F3390" s="2" t="s">
        <v>11828</v>
      </c>
      <c r="G3390" s="2" t="s">
        <v>592</v>
      </c>
      <c r="H3390" s="2" t="s">
        <v>6622</v>
      </c>
      <c r="I3390" s="2" t="s">
        <v>4550</v>
      </c>
      <c r="J3390" s="2" t="s">
        <v>950</v>
      </c>
      <c r="K3390" s="2" t="s">
        <v>4609</v>
      </c>
      <c r="L3390" s="2" t="s">
        <v>4610</v>
      </c>
      <c r="M3390" s="2" t="s">
        <v>175</v>
      </c>
      <c r="N3390" s="2" t="s">
        <v>8515</v>
      </c>
      <c r="O3390" s="99">
        <v>24769</v>
      </c>
      <c r="P3390" s="2" t="s">
        <v>8489</v>
      </c>
      <c r="Q3390">
        <v>5676500</v>
      </c>
      <c r="R3390">
        <v>5165000</v>
      </c>
      <c r="S3390">
        <v>11652000</v>
      </c>
      <c r="T3390">
        <v>6487000</v>
      </c>
      <c r="U3390">
        <v>6488000</v>
      </c>
      <c r="V3390" t="s">
        <v>11675</v>
      </c>
      <c r="W3390" s="101">
        <v>46195.574989004628</v>
      </c>
      <c r="X3390" s="1">
        <f>IFERROR(IF(H3390="","",IF(O3390=0,0.15,IF(VLOOKUP(O3390,'Source Post 14 Status (6.30.26)'!A:B,2,FALSE)=1,0.15,0.5))),0.5)</f>
        <v>0.15</v>
      </c>
      <c r="Y3390" s="6">
        <f t="shared" si="52"/>
        <v>1946250</v>
      </c>
    </row>
    <row r="3391" spans="1:25" x14ac:dyDescent="0.3">
      <c r="A3391" t="str">
        <f>IF(B3391=1,COUNTIF($B$2:B3391,1),"")</f>
        <v/>
      </c>
      <c r="B3391" t="str">
        <f>IF(C3391=1,COUNTIF($H$2:H3391,H3391),"")</f>
        <v/>
      </c>
      <c r="C3391">
        <f>IF(G3391=List!$P$1,1,0)</f>
        <v>0</v>
      </c>
      <c r="D3391" s="1" t="str">
        <f>IF(E3391=1,COUNTIF($E$2:E3391,1),"")</f>
        <v/>
      </c>
      <c r="E3391" s="1" t="str">
        <f>IF(H3391=List!$P$2,1,"")</f>
        <v/>
      </c>
      <c r="F3391" s="2" t="s">
        <v>11828</v>
      </c>
      <c r="G3391" s="2" t="s">
        <v>592</v>
      </c>
      <c r="H3391" s="2" t="s">
        <v>6622</v>
      </c>
      <c r="I3391" s="2" t="s">
        <v>4550</v>
      </c>
      <c r="J3391" s="2" t="s">
        <v>950</v>
      </c>
      <c r="K3391" s="2" t="s">
        <v>4609</v>
      </c>
      <c r="L3391" s="2" t="s">
        <v>4610</v>
      </c>
      <c r="M3391" s="2" t="s">
        <v>175</v>
      </c>
      <c r="N3391" s="2" t="s">
        <v>8515</v>
      </c>
      <c r="O3391" s="99">
        <v>9728</v>
      </c>
      <c r="P3391" s="2" t="s">
        <v>11679</v>
      </c>
      <c r="W3391" s="101">
        <v>1</v>
      </c>
      <c r="X3391" s="1">
        <f>IFERROR(IF(H3391="","",IF(O3391=0,0.15,IF(VLOOKUP(O3391,'Source Post 14 Status (6.30.26)'!A:B,2,FALSE)=1,0.15,0.5))),0.5)</f>
        <v>0.15</v>
      </c>
      <c r="Y3391" s="6">
        <f t="shared" si="52"/>
        <v>0</v>
      </c>
    </row>
    <row r="3392" spans="1:25" x14ac:dyDescent="0.3">
      <c r="A3392" t="str">
        <f>IF(B3392=1,COUNTIF($B$2:B3392,1),"")</f>
        <v/>
      </c>
      <c r="B3392" t="str">
        <f>IF(C3392=1,COUNTIF($H$2:H3392,H3392),"")</f>
        <v/>
      </c>
      <c r="C3392">
        <f>IF(G3392=List!$P$1,1,0)</f>
        <v>0</v>
      </c>
      <c r="D3392" s="1" t="str">
        <f>IF(E3392=1,COUNTIF($E$2:E3392,1),"")</f>
        <v/>
      </c>
      <c r="E3392" s="1" t="str">
        <f>IF(H3392=List!$P$2,1,"")</f>
        <v/>
      </c>
      <c r="F3392" s="2" t="s">
        <v>11828</v>
      </c>
      <c r="G3392" s="2" t="s">
        <v>10269</v>
      </c>
      <c r="H3392" s="2" t="s">
        <v>6598</v>
      </c>
      <c r="I3392" s="2" t="s">
        <v>4550</v>
      </c>
      <c r="J3392" s="2" t="s">
        <v>1260</v>
      </c>
      <c r="K3392" s="2" t="s">
        <v>1547</v>
      </c>
      <c r="L3392" s="2" t="s">
        <v>4630</v>
      </c>
      <c r="M3392" s="2" t="s">
        <v>159</v>
      </c>
      <c r="N3392" s="2" t="s">
        <v>756</v>
      </c>
      <c r="O3392" s="99">
        <v>15991</v>
      </c>
      <c r="P3392" s="2" t="s">
        <v>7539</v>
      </c>
      <c r="W3392" s="101">
        <v>1</v>
      </c>
      <c r="X3392" s="1">
        <f>IFERROR(IF(H3392="","",IF(O3392=0,0.15,IF(VLOOKUP(O3392,'Source Post 14 Status (6.30.26)'!A:B,2,FALSE)=1,0.15,0.5))),0.5)</f>
        <v>0.5</v>
      </c>
      <c r="Y3392" s="6">
        <f t="shared" si="52"/>
        <v>0</v>
      </c>
    </row>
    <row r="3393" spans="1:25" x14ac:dyDescent="0.3">
      <c r="A3393" t="str">
        <f>IF(B3393=1,COUNTIF($B$2:B3393,1),"")</f>
        <v/>
      </c>
      <c r="B3393" t="str">
        <f>IF(C3393=1,COUNTIF($H$2:H3393,H3393),"")</f>
        <v/>
      </c>
      <c r="C3393">
        <f>IF(G3393=List!$P$1,1,0)</f>
        <v>0</v>
      </c>
      <c r="D3393" s="1" t="str">
        <f>IF(E3393=1,COUNTIF($E$2:E3393,1),"")</f>
        <v/>
      </c>
      <c r="E3393" s="1" t="str">
        <f>IF(H3393=List!$P$2,1,"")</f>
        <v/>
      </c>
      <c r="F3393" s="2" t="s">
        <v>11828</v>
      </c>
      <c r="G3393" s="2" t="s">
        <v>593</v>
      </c>
      <c r="H3393" s="2" t="s">
        <v>6623</v>
      </c>
      <c r="I3393" s="2" t="s">
        <v>4636</v>
      </c>
      <c r="J3393" s="2" t="s">
        <v>900</v>
      </c>
      <c r="K3393" s="2" t="s">
        <v>910</v>
      </c>
      <c r="L3393" s="2" t="s">
        <v>4643</v>
      </c>
      <c r="M3393" s="2" t="s">
        <v>219</v>
      </c>
      <c r="N3393" s="2" t="s">
        <v>789</v>
      </c>
      <c r="O3393" s="99">
        <v>26921</v>
      </c>
      <c r="P3393" s="2" t="s">
        <v>11697</v>
      </c>
      <c r="Q3393">
        <v>67374</v>
      </c>
      <c r="R3393">
        <v>67374</v>
      </c>
      <c r="S3393">
        <v>67374</v>
      </c>
      <c r="T3393">
        <v>67374</v>
      </c>
      <c r="U3393">
        <v>67374</v>
      </c>
      <c r="V3393" t="s">
        <v>8693</v>
      </c>
      <c r="W3393" s="101">
        <v>46194.335996527778</v>
      </c>
      <c r="X3393" s="1">
        <f>IFERROR(IF(H3393="","",IF(O3393=0,0.15,IF(VLOOKUP(O3393,'Source Post 14 Status (6.30.26)'!A:B,2,FALSE)=1,0.15,0.5))),0.5)</f>
        <v>0.15</v>
      </c>
      <c r="Y3393" s="6">
        <f t="shared" si="52"/>
        <v>20212</v>
      </c>
    </row>
    <row r="3394" spans="1:25" x14ac:dyDescent="0.3">
      <c r="A3394" t="str">
        <f>IF(B3394=1,COUNTIF($B$2:B3394,1),"")</f>
        <v/>
      </c>
      <c r="B3394" t="str">
        <f>IF(C3394=1,COUNTIF($H$2:H3394,H3394),"")</f>
        <v/>
      </c>
      <c r="C3394">
        <f>IF(G3394=List!$P$1,1,0)</f>
        <v>0</v>
      </c>
      <c r="D3394" s="1" t="str">
        <f>IF(E3394=1,COUNTIF($E$2:E3394,1),"")</f>
        <v/>
      </c>
      <c r="E3394" s="1" t="str">
        <f>IF(H3394=List!$P$2,1,"")</f>
        <v/>
      </c>
      <c r="F3394" s="2" t="s">
        <v>11828</v>
      </c>
      <c r="G3394" s="2" t="s">
        <v>594</v>
      </c>
      <c r="H3394" s="2" t="s">
        <v>6625</v>
      </c>
      <c r="I3394" s="2" t="s">
        <v>4636</v>
      </c>
      <c r="J3394" s="2" t="s">
        <v>937</v>
      </c>
      <c r="K3394" s="2" t="s">
        <v>4655</v>
      </c>
      <c r="L3394" s="2" t="s">
        <v>4656</v>
      </c>
      <c r="M3394" s="2" t="s">
        <v>159</v>
      </c>
      <c r="N3394" s="2" t="s">
        <v>756</v>
      </c>
      <c r="O3394" s="99">
        <v>23050</v>
      </c>
      <c r="P3394" s="2" t="s">
        <v>8308</v>
      </c>
      <c r="Q3394">
        <v>267590</v>
      </c>
      <c r="R3394">
        <v>267363</v>
      </c>
      <c r="S3394">
        <v>535597</v>
      </c>
      <c r="V3394" t="s">
        <v>8694</v>
      </c>
      <c r="W3394" s="101">
        <v>46211.380341122684</v>
      </c>
      <c r="X3394" s="1">
        <f>IFERROR(IF(H3394="","",IF(O3394=0,0.15,IF(VLOOKUP(O3394,'Source Post 14 Status (6.30.26)'!A:B,2,FALSE)=1,0.15,0.5))),0.5)</f>
        <v>0.15</v>
      </c>
      <c r="Y3394" s="6">
        <f t="shared" si="52"/>
        <v>0</v>
      </c>
    </row>
    <row r="3395" spans="1:25" x14ac:dyDescent="0.3">
      <c r="A3395" t="str">
        <f>IF(B3395=1,COUNTIF($B$2:B3395,1),"")</f>
        <v/>
      </c>
      <c r="B3395" t="str">
        <f>IF(C3395=1,COUNTIF($H$2:H3395,H3395),"")</f>
        <v/>
      </c>
      <c r="C3395">
        <f>IF(G3395=List!$P$1,1,0)</f>
        <v>0</v>
      </c>
      <c r="D3395" s="1" t="str">
        <f>IF(E3395=1,COUNTIF($E$2:E3395,1),"")</f>
        <v/>
      </c>
      <c r="E3395" s="1" t="str">
        <f>IF(H3395=List!$P$2,1,"")</f>
        <v/>
      </c>
      <c r="F3395" s="2" t="s">
        <v>11828</v>
      </c>
      <c r="G3395" s="2" t="s">
        <v>595</v>
      </c>
      <c r="H3395" s="2" t="s">
        <v>6626</v>
      </c>
      <c r="I3395" s="2" t="s">
        <v>4636</v>
      </c>
      <c r="J3395" s="2" t="s">
        <v>937</v>
      </c>
      <c r="K3395" s="2" t="s">
        <v>4667</v>
      </c>
      <c r="L3395" s="2" t="s">
        <v>4668</v>
      </c>
      <c r="M3395" s="2" t="s">
        <v>167</v>
      </c>
      <c r="N3395" s="2" t="s">
        <v>779</v>
      </c>
      <c r="O3395" s="99">
        <v>0</v>
      </c>
      <c r="P3395" s="2" t="s">
        <v>8513</v>
      </c>
      <c r="W3395" s="101">
        <v>1</v>
      </c>
      <c r="X3395" s="1">
        <f>IFERROR(IF(H3395="","",IF(O3395=0,0.15,IF(VLOOKUP(O3395,'Source Post 14 Status (6.30.26)'!A:B,2,FALSE)=1,0.15,0.5))),0.5)</f>
        <v>0.15</v>
      </c>
      <c r="Y3395" s="6">
        <f t="shared" ref="Y3395:Y3458" si="53">IF(H3395="","",ROUND(MIN((T3395+U3395)*X3395,T3395),0))</f>
        <v>0</v>
      </c>
    </row>
    <row r="3396" spans="1:25" x14ac:dyDescent="0.3">
      <c r="A3396" t="str">
        <f>IF(B3396=1,COUNTIF($B$2:B3396,1),"")</f>
        <v/>
      </c>
      <c r="B3396" t="str">
        <f>IF(C3396=1,COUNTIF($H$2:H3396,H3396),"")</f>
        <v/>
      </c>
      <c r="C3396">
        <f>IF(G3396=List!$P$1,1,0)</f>
        <v>0</v>
      </c>
      <c r="D3396" s="1" t="str">
        <f>IF(E3396=1,COUNTIF($E$2:E3396,1),"")</f>
        <v/>
      </c>
      <c r="E3396" s="1" t="str">
        <f>IF(H3396=List!$P$2,1,"")</f>
        <v/>
      </c>
      <c r="F3396" s="2" t="s">
        <v>11828</v>
      </c>
      <c r="G3396" s="2" t="s">
        <v>595</v>
      </c>
      <c r="H3396" s="2" t="s">
        <v>6626</v>
      </c>
      <c r="I3396" s="2" t="s">
        <v>4636</v>
      </c>
      <c r="J3396" s="2" t="s">
        <v>937</v>
      </c>
      <c r="K3396" s="2" t="s">
        <v>4667</v>
      </c>
      <c r="L3396" s="2" t="s">
        <v>4668</v>
      </c>
      <c r="M3396" s="2" t="s">
        <v>167</v>
      </c>
      <c r="N3396" s="2" t="s">
        <v>779</v>
      </c>
      <c r="O3396" s="99">
        <v>5881</v>
      </c>
      <c r="P3396" s="2" t="s">
        <v>6966</v>
      </c>
      <c r="Q3396">
        <v>20500</v>
      </c>
      <c r="R3396">
        <v>20000</v>
      </c>
      <c r="S3396">
        <v>39500</v>
      </c>
      <c r="T3396">
        <v>19500</v>
      </c>
      <c r="U3396">
        <v>18500</v>
      </c>
      <c r="V3396" t="s">
        <v>8695</v>
      </c>
      <c r="W3396" s="101">
        <v>46191.541929398147</v>
      </c>
      <c r="X3396" s="1">
        <f>IFERROR(IF(H3396="","",IF(O3396=0,0.15,IF(VLOOKUP(O3396,'Source Post 14 Status (6.30.26)'!A:B,2,FALSE)=1,0.15,0.5))),0.5)</f>
        <v>0.5</v>
      </c>
      <c r="Y3396" s="6">
        <f t="shared" si="53"/>
        <v>19000</v>
      </c>
    </row>
    <row r="3397" spans="1:25" x14ac:dyDescent="0.3">
      <c r="A3397" t="str">
        <f>IF(B3397=1,COUNTIF($B$2:B3397,1),"")</f>
        <v/>
      </c>
      <c r="B3397" t="str">
        <f>IF(C3397=1,COUNTIF($H$2:H3397,H3397),"")</f>
        <v/>
      </c>
      <c r="C3397">
        <f>IF(G3397=List!$P$1,1,0)</f>
        <v>0</v>
      </c>
      <c r="D3397" s="1" t="str">
        <f>IF(E3397=1,COUNTIF($E$2:E3397,1),"")</f>
        <v/>
      </c>
      <c r="E3397" s="1" t="str">
        <f>IF(H3397=List!$P$2,1,"")</f>
        <v/>
      </c>
      <c r="F3397" s="2" t="s">
        <v>11828</v>
      </c>
      <c r="G3397" s="2" t="s">
        <v>596</v>
      </c>
      <c r="H3397" s="2" t="s">
        <v>6627</v>
      </c>
      <c r="I3397" s="2" t="s">
        <v>4636</v>
      </c>
      <c r="J3397" s="2" t="s">
        <v>950</v>
      </c>
      <c r="K3397" s="2" t="s">
        <v>4670</v>
      </c>
      <c r="L3397" s="2" t="s">
        <v>4671</v>
      </c>
      <c r="M3397" s="2" t="s">
        <v>159</v>
      </c>
      <c r="N3397" s="2" t="s">
        <v>756</v>
      </c>
      <c r="O3397" s="99">
        <v>0</v>
      </c>
      <c r="P3397" s="2" t="s">
        <v>8512</v>
      </c>
      <c r="W3397" s="101">
        <v>1</v>
      </c>
      <c r="X3397" s="1">
        <f>IFERROR(IF(H3397="","",IF(O3397=0,0.15,IF(VLOOKUP(O3397,'Source Post 14 Status (6.30.26)'!A:B,2,FALSE)=1,0.15,0.5))),0.5)</f>
        <v>0.15</v>
      </c>
      <c r="Y3397" s="6">
        <f t="shared" si="53"/>
        <v>0</v>
      </c>
    </row>
    <row r="3398" spans="1:25" x14ac:dyDescent="0.3">
      <c r="A3398" t="str">
        <f>IF(B3398=1,COUNTIF($B$2:B3398,1),"")</f>
        <v/>
      </c>
      <c r="B3398" t="str">
        <f>IF(C3398=1,COUNTIF($H$2:H3398,H3398),"")</f>
        <v/>
      </c>
      <c r="C3398">
        <f>IF(G3398=List!$P$1,1,0)</f>
        <v>0</v>
      </c>
      <c r="D3398" s="1" t="str">
        <f>IF(E3398=1,COUNTIF($E$2:E3398,1),"")</f>
        <v/>
      </c>
      <c r="E3398" s="1" t="str">
        <f>IF(H3398=List!$P$2,1,"")</f>
        <v/>
      </c>
      <c r="F3398" s="2" t="s">
        <v>11828</v>
      </c>
      <c r="G3398" s="2" t="s">
        <v>596</v>
      </c>
      <c r="H3398" s="2" t="s">
        <v>6627</v>
      </c>
      <c r="I3398" s="2" t="s">
        <v>4636</v>
      </c>
      <c r="J3398" s="2" t="s">
        <v>950</v>
      </c>
      <c r="K3398" s="2" t="s">
        <v>4670</v>
      </c>
      <c r="L3398" s="2" t="s">
        <v>4671</v>
      </c>
      <c r="M3398" s="2" t="s">
        <v>159</v>
      </c>
      <c r="N3398" s="2" t="s">
        <v>756</v>
      </c>
      <c r="O3398" s="99">
        <v>11934</v>
      </c>
      <c r="P3398" s="2" t="s">
        <v>7271</v>
      </c>
      <c r="Q3398">
        <v>1112000</v>
      </c>
      <c r="R3398">
        <v>1112000</v>
      </c>
      <c r="S3398">
        <v>1553000</v>
      </c>
      <c r="T3398">
        <v>17000</v>
      </c>
      <c r="V3398" t="s">
        <v>11695</v>
      </c>
      <c r="W3398" s="101">
        <v>46190.628499502316</v>
      </c>
      <c r="X3398" s="1">
        <f>IFERROR(IF(H3398="","",IF(O3398=0,0.15,IF(VLOOKUP(O3398,'Source Post 14 Status (6.30.26)'!A:B,2,FALSE)=1,0.15,0.5))),0.5)</f>
        <v>0.15</v>
      </c>
      <c r="Y3398" s="6">
        <f t="shared" si="53"/>
        <v>2550</v>
      </c>
    </row>
    <row r="3399" spans="1:25" x14ac:dyDescent="0.3">
      <c r="A3399" t="str">
        <f>IF(B3399=1,COUNTIF($B$2:B3399,1),"")</f>
        <v/>
      </c>
      <c r="B3399" t="str">
        <f>IF(C3399=1,COUNTIF($H$2:H3399,H3399),"")</f>
        <v/>
      </c>
      <c r="C3399">
        <f>IF(G3399=List!$P$1,1,0)</f>
        <v>0</v>
      </c>
      <c r="D3399" s="1" t="str">
        <f>IF(E3399=1,COUNTIF($E$2:E3399,1),"")</f>
        <v/>
      </c>
      <c r="E3399" s="1" t="str">
        <f>IF(H3399=List!$P$2,1,"")</f>
        <v/>
      </c>
      <c r="F3399" s="2" t="s">
        <v>11828</v>
      </c>
      <c r="G3399" s="2" t="s">
        <v>597</v>
      </c>
      <c r="H3399" s="2" t="s">
        <v>6628</v>
      </c>
      <c r="I3399" s="2" t="s">
        <v>4636</v>
      </c>
      <c r="J3399" s="2" t="s">
        <v>950</v>
      </c>
      <c r="K3399" s="2" t="s">
        <v>4673</v>
      </c>
      <c r="L3399" s="2" t="s">
        <v>4674</v>
      </c>
      <c r="M3399" s="2" t="s">
        <v>159</v>
      </c>
      <c r="N3399" s="2" t="s">
        <v>756</v>
      </c>
      <c r="O3399" s="99">
        <v>4639</v>
      </c>
      <c r="P3399" s="2" t="s">
        <v>11696</v>
      </c>
      <c r="W3399" s="101">
        <v>1</v>
      </c>
      <c r="X3399" s="1">
        <f>IFERROR(IF(H3399="","",IF(O3399=0,0.15,IF(VLOOKUP(O3399,'Source Post 14 Status (6.30.26)'!A:B,2,FALSE)=1,0.15,0.5))),0.5)</f>
        <v>0.5</v>
      </c>
      <c r="Y3399" s="6">
        <f t="shared" si="53"/>
        <v>0</v>
      </c>
    </row>
    <row r="3400" spans="1:25" x14ac:dyDescent="0.3">
      <c r="A3400" t="str">
        <f>IF(B3400=1,COUNTIF($B$2:B3400,1),"")</f>
        <v/>
      </c>
      <c r="B3400" t="str">
        <f>IF(C3400=1,COUNTIF($H$2:H3400,H3400),"")</f>
        <v/>
      </c>
      <c r="C3400">
        <f>IF(G3400=List!$P$1,1,0)</f>
        <v>0</v>
      </c>
      <c r="D3400" s="1" t="str">
        <f>IF(E3400=1,COUNTIF($E$2:E3400,1),"")</f>
        <v/>
      </c>
      <c r="E3400" s="1" t="str">
        <f>IF(H3400=List!$P$2,1,"")</f>
        <v/>
      </c>
      <c r="F3400" s="2" t="s">
        <v>11828</v>
      </c>
      <c r="G3400" s="2" t="s">
        <v>597</v>
      </c>
      <c r="H3400" s="2" t="s">
        <v>6628</v>
      </c>
      <c r="I3400" s="2" t="s">
        <v>4636</v>
      </c>
      <c r="J3400" s="2" t="s">
        <v>950</v>
      </c>
      <c r="K3400" s="2" t="s">
        <v>4673</v>
      </c>
      <c r="L3400" s="2" t="s">
        <v>4674</v>
      </c>
      <c r="M3400" s="2" t="s">
        <v>159</v>
      </c>
      <c r="N3400" s="2" t="s">
        <v>756</v>
      </c>
      <c r="O3400" s="99">
        <v>9374</v>
      </c>
      <c r="P3400" s="2" t="s">
        <v>7077</v>
      </c>
      <c r="W3400" s="101">
        <v>1</v>
      </c>
      <c r="X3400" s="1">
        <f>IFERROR(IF(H3400="","",IF(O3400=0,0.15,IF(VLOOKUP(O3400,'Source Post 14 Status (6.30.26)'!A:B,2,FALSE)=1,0.15,0.5))),0.5)</f>
        <v>0.15</v>
      </c>
      <c r="Y3400" s="6">
        <f t="shared" si="53"/>
        <v>0</v>
      </c>
    </row>
    <row r="3401" spans="1:25" x14ac:dyDescent="0.3">
      <c r="A3401" t="str">
        <f>IF(B3401=1,COUNTIF($B$2:B3401,1),"")</f>
        <v/>
      </c>
      <c r="B3401" t="str">
        <f>IF(C3401=1,COUNTIF($H$2:H3401,H3401),"")</f>
        <v/>
      </c>
      <c r="C3401">
        <f>IF(G3401=List!$P$1,1,0)</f>
        <v>0</v>
      </c>
      <c r="D3401" s="1" t="str">
        <f>IF(E3401=1,COUNTIF($E$2:E3401,1),"")</f>
        <v/>
      </c>
      <c r="E3401" s="1" t="str">
        <f>IF(H3401=List!$P$2,1,"")</f>
        <v/>
      </c>
      <c r="F3401" s="2" t="s">
        <v>11828</v>
      </c>
      <c r="G3401" s="2" t="s">
        <v>597</v>
      </c>
      <c r="H3401" s="2" t="s">
        <v>6628</v>
      </c>
      <c r="I3401" s="2" t="s">
        <v>4636</v>
      </c>
      <c r="J3401" s="2" t="s">
        <v>950</v>
      </c>
      <c r="K3401" s="2" t="s">
        <v>4673</v>
      </c>
      <c r="L3401" s="2" t="s">
        <v>4674</v>
      </c>
      <c r="M3401" s="2" t="s">
        <v>159</v>
      </c>
      <c r="N3401" s="2" t="s">
        <v>756</v>
      </c>
      <c r="O3401" s="99">
        <v>22986</v>
      </c>
      <c r="P3401" s="2" t="s">
        <v>8307</v>
      </c>
      <c r="W3401" s="101">
        <v>1</v>
      </c>
      <c r="X3401" s="1">
        <f>IFERROR(IF(H3401="","",IF(O3401=0,0.15,IF(VLOOKUP(O3401,'Source Post 14 Status (6.30.26)'!A:B,2,FALSE)=1,0.15,0.5))),0.5)</f>
        <v>0.15</v>
      </c>
      <c r="Y3401" s="6">
        <f t="shared" si="53"/>
        <v>0</v>
      </c>
    </row>
    <row r="3402" spans="1:25" x14ac:dyDescent="0.3">
      <c r="A3402" t="str">
        <f>IF(B3402=1,COUNTIF($B$2:B3402,1),"")</f>
        <v/>
      </c>
      <c r="B3402" t="str">
        <f>IF(C3402=1,COUNTIF($H$2:H3402,H3402),"")</f>
        <v/>
      </c>
      <c r="C3402">
        <f>IF(G3402=List!$P$1,1,0)</f>
        <v>0</v>
      </c>
      <c r="D3402" s="1" t="str">
        <f>IF(E3402=1,COUNTIF($E$2:E3402,1),"")</f>
        <v/>
      </c>
      <c r="E3402" s="1" t="str">
        <f>IF(H3402=List!$P$2,1,"")</f>
        <v/>
      </c>
      <c r="F3402" s="2" t="s">
        <v>11828</v>
      </c>
      <c r="G3402" s="2" t="s">
        <v>597</v>
      </c>
      <c r="H3402" s="2" t="s">
        <v>6628</v>
      </c>
      <c r="I3402" s="2" t="s">
        <v>4636</v>
      </c>
      <c r="J3402" s="2" t="s">
        <v>950</v>
      </c>
      <c r="K3402" s="2" t="s">
        <v>4673</v>
      </c>
      <c r="L3402" s="2" t="s">
        <v>4674</v>
      </c>
      <c r="M3402" s="2" t="s">
        <v>159</v>
      </c>
      <c r="N3402" s="2" t="s">
        <v>756</v>
      </c>
      <c r="O3402" s="99">
        <v>15614</v>
      </c>
      <c r="P3402" s="2" t="s">
        <v>7459</v>
      </c>
      <c r="W3402" s="101">
        <v>1</v>
      </c>
      <c r="X3402" s="1">
        <f>IFERROR(IF(H3402="","",IF(O3402=0,0.15,IF(VLOOKUP(O3402,'Source Post 14 Status (6.30.26)'!A:B,2,FALSE)=1,0.15,0.5))),0.5)</f>
        <v>0.15</v>
      </c>
      <c r="Y3402" s="6">
        <f t="shared" si="53"/>
        <v>0</v>
      </c>
    </row>
    <row r="3403" spans="1:25" x14ac:dyDescent="0.3">
      <c r="A3403" t="str">
        <f>IF(B3403=1,COUNTIF($B$2:B3403,1),"")</f>
        <v/>
      </c>
      <c r="B3403" t="str">
        <f>IF(C3403=1,COUNTIF($H$2:H3403,H3403),"")</f>
        <v/>
      </c>
      <c r="C3403">
        <f>IF(G3403=List!$P$1,1,0)</f>
        <v>0</v>
      </c>
      <c r="D3403" s="1" t="str">
        <f>IF(E3403=1,COUNTIF($E$2:E3403,1),"")</f>
        <v/>
      </c>
      <c r="E3403" s="1" t="str">
        <f>IF(H3403=List!$P$2,1,"")</f>
        <v/>
      </c>
      <c r="F3403" s="2" t="s">
        <v>11828</v>
      </c>
      <c r="G3403" s="2" t="s">
        <v>597</v>
      </c>
      <c r="H3403" s="2" t="s">
        <v>6628</v>
      </c>
      <c r="I3403" s="2" t="s">
        <v>4636</v>
      </c>
      <c r="J3403" s="2" t="s">
        <v>950</v>
      </c>
      <c r="K3403" s="2" t="s">
        <v>4673</v>
      </c>
      <c r="L3403" s="2" t="s">
        <v>4674</v>
      </c>
      <c r="M3403" s="2" t="s">
        <v>159</v>
      </c>
      <c r="N3403" s="2" t="s">
        <v>756</v>
      </c>
      <c r="O3403" s="99">
        <v>26932</v>
      </c>
      <c r="P3403" s="2" t="s">
        <v>8502</v>
      </c>
      <c r="W3403" s="101">
        <v>1</v>
      </c>
      <c r="X3403" s="1">
        <f>IFERROR(IF(H3403="","",IF(O3403=0,0.15,IF(VLOOKUP(O3403,'Source Post 14 Status (6.30.26)'!A:B,2,FALSE)=1,0.15,0.5))),0.5)</f>
        <v>0.15</v>
      </c>
      <c r="Y3403" s="6">
        <f t="shared" si="53"/>
        <v>0</v>
      </c>
    </row>
    <row r="3404" spans="1:25" x14ac:dyDescent="0.3">
      <c r="A3404" t="str">
        <f>IF(B3404=1,COUNTIF($B$2:B3404,1),"")</f>
        <v/>
      </c>
      <c r="B3404" t="str">
        <f>IF(C3404=1,COUNTIF($H$2:H3404,H3404),"")</f>
        <v/>
      </c>
      <c r="C3404">
        <f>IF(G3404=List!$P$1,1,0)</f>
        <v>0</v>
      </c>
      <c r="D3404" s="1" t="str">
        <f>IF(E3404=1,COUNTIF($E$2:E3404,1),"")</f>
        <v/>
      </c>
      <c r="E3404" s="1" t="str">
        <f>IF(H3404=List!$P$2,1,"")</f>
        <v/>
      </c>
      <c r="F3404" s="2" t="s">
        <v>11828</v>
      </c>
      <c r="G3404" s="2" t="s">
        <v>597</v>
      </c>
      <c r="H3404" s="2" t="s">
        <v>6629</v>
      </c>
      <c r="I3404" s="2" t="s">
        <v>4636</v>
      </c>
      <c r="J3404" s="2" t="s">
        <v>950</v>
      </c>
      <c r="K3404" s="2" t="s">
        <v>4673</v>
      </c>
      <c r="L3404" s="2" t="s">
        <v>4674</v>
      </c>
      <c r="M3404" s="2" t="s">
        <v>185</v>
      </c>
      <c r="N3404" s="2" t="s">
        <v>759</v>
      </c>
      <c r="O3404" s="99">
        <v>0</v>
      </c>
      <c r="P3404" s="2" t="s">
        <v>8514</v>
      </c>
      <c r="W3404" s="101">
        <v>1</v>
      </c>
      <c r="X3404" s="1">
        <f>IFERROR(IF(H3404="","",IF(O3404=0,0.15,IF(VLOOKUP(O3404,'Source Post 14 Status (6.30.26)'!A:B,2,FALSE)=1,0.15,0.5))),0.5)</f>
        <v>0.15</v>
      </c>
      <c r="Y3404" s="6">
        <f t="shared" si="53"/>
        <v>0</v>
      </c>
    </row>
    <row r="3405" spans="1:25" x14ac:dyDescent="0.3">
      <c r="A3405" t="str">
        <f>IF(B3405=1,COUNTIF($B$2:B3405,1),"")</f>
        <v/>
      </c>
      <c r="B3405" t="str">
        <f>IF(C3405=1,COUNTIF($H$2:H3405,H3405),"")</f>
        <v/>
      </c>
      <c r="C3405">
        <f>IF(G3405=List!$P$1,1,0)</f>
        <v>0</v>
      </c>
      <c r="D3405" s="1" t="str">
        <f>IF(E3405=1,COUNTIF($E$2:E3405,1),"")</f>
        <v/>
      </c>
      <c r="E3405" s="1" t="str">
        <f>IF(H3405=List!$P$2,1,"")</f>
        <v/>
      </c>
      <c r="F3405" s="2" t="s">
        <v>11828</v>
      </c>
      <c r="G3405" s="2" t="s">
        <v>597</v>
      </c>
      <c r="H3405" s="2" t="s">
        <v>6629</v>
      </c>
      <c r="I3405" s="2" t="s">
        <v>4636</v>
      </c>
      <c r="J3405" s="2" t="s">
        <v>950</v>
      </c>
      <c r="K3405" s="2" t="s">
        <v>4673</v>
      </c>
      <c r="L3405" s="2" t="s">
        <v>4674</v>
      </c>
      <c r="M3405" s="2" t="s">
        <v>185</v>
      </c>
      <c r="N3405" s="2" t="s">
        <v>759</v>
      </c>
      <c r="O3405" s="99">
        <v>9374</v>
      </c>
      <c r="P3405" s="2" t="s">
        <v>7077</v>
      </c>
      <c r="W3405" s="101">
        <v>1</v>
      </c>
      <c r="X3405" s="1">
        <f>IFERROR(IF(H3405="","",IF(O3405=0,0.15,IF(VLOOKUP(O3405,'Source Post 14 Status (6.30.26)'!A:B,2,FALSE)=1,0.15,0.5))),0.5)</f>
        <v>0.15</v>
      </c>
      <c r="Y3405" s="6">
        <f t="shared" si="53"/>
        <v>0</v>
      </c>
    </row>
    <row r="3406" spans="1:25" x14ac:dyDescent="0.3">
      <c r="A3406" t="str">
        <f>IF(B3406=1,COUNTIF($B$2:B3406,1),"")</f>
        <v/>
      </c>
      <c r="B3406" t="str">
        <f>IF(C3406=1,COUNTIF($H$2:H3406,H3406),"")</f>
        <v/>
      </c>
      <c r="C3406">
        <f>IF(G3406=List!$P$1,1,0)</f>
        <v>0</v>
      </c>
      <c r="D3406" s="1" t="str">
        <f>IF(E3406=1,COUNTIF($E$2:E3406,1),"")</f>
        <v/>
      </c>
      <c r="E3406" s="1" t="str">
        <f>IF(H3406=List!$P$2,1,"")</f>
        <v/>
      </c>
      <c r="F3406" s="2" t="s">
        <v>11828</v>
      </c>
      <c r="G3406" s="2" t="s">
        <v>597</v>
      </c>
      <c r="H3406" s="2" t="s">
        <v>6629</v>
      </c>
      <c r="I3406" s="2" t="s">
        <v>4636</v>
      </c>
      <c r="J3406" s="2" t="s">
        <v>950</v>
      </c>
      <c r="K3406" s="2" t="s">
        <v>4673</v>
      </c>
      <c r="L3406" s="2" t="s">
        <v>4674</v>
      </c>
      <c r="M3406" s="2" t="s">
        <v>185</v>
      </c>
      <c r="N3406" s="2" t="s">
        <v>759</v>
      </c>
      <c r="O3406" s="99">
        <v>22986</v>
      </c>
      <c r="P3406" s="2" t="s">
        <v>8307</v>
      </c>
      <c r="W3406" s="101">
        <v>1</v>
      </c>
      <c r="X3406" s="1">
        <f>IFERROR(IF(H3406="","",IF(O3406=0,0.15,IF(VLOOKUP(O3406,'Source Post 14 Status (6.30.26)'!A:B,2,FALSE)=1,0.15,0.5))),0.5)</f>
        <v>0.15</v>
      </c>
      <c r="Y3406" s="6">
        <f t="shared" si="53"/>
        <v>0</v>
      </c>
    </row>
    <row r="3407" spans="1:25" x14ac:dyDescent="0.3">
      <c r="A3407" t="str">
        <f>IF(B3407=1,COUNTIF($B$2:B3407,1),"")</f>
        <v/>
      </c>
      <c r="B3407" t="str">
        <f>IF(C3407=1,COUNTIF($H$2:H3407,H3407),"")</f>
        <v/>
      </c>
      <c r="C3407">
        <f>IF(G3407=List!$P$1,1,0)</f>
        <v>0</v>
      </c>
      <c r="D3407" s="1" t="str">
        <f>IF(E3407=1,COUNTIF($E$2:E3407,1),"")</f>
        <v/>
      </c>
      <c r="E3407" s="1" t="str">
        <f>IF(H3407=List!$P$2,1,"")</f>
        <v/>
      </c>
      <c r="F3407" s="2" t="s">
        <v>11828</v>
      </c>
      <c r="G3407" s="2" t="s">
        <v>597</v>
      </c>
      <c r="H3407" s="2" t="s">
        <v>6629</v>
      </c>
      <c r="I3407" s="2" t="s">
        <v>4636</v>
      </c>
      <c r="J3407" s="2" t="s">
        <v>950</v>
      </c>
      <c r="K3407" s="2" t="s">
        <v>4673</v>
      </c>
      <c r="L3407" s="2" t="s">
        <v>4674</v>
      </c>
      <c r="M3407" s="2" t="s">
        <v>185</v>
      </c>
      <c r="N3407" s="2" t="s">
        <v>759</v>
      </c>
      <c r="O3407" s="99">
        <v>15614</v>
      </c>
      <c r="P3407" s="2" t="s">
        <v>7459</v>
      </c>
      <c r="W3407" s="101">
        <v>1</v>
      </c>
      <c r="X3407" s="1">
        <f>IFERROR(IF(H3407="","",IF(O3407=0,0.15,IF(VLOOKUP(O3407,'Source Post 14 Status (6.30.26)'!A:B,2,FALSE)=1,0.15,0.5))),0.5)</f>
        <v>0.15</v>
      </c>
      <c r="Y3407" s="6">
        <f t="shared" si="53"/>
        <v>0</v>
      </c>
    </row>
    <row r="3408" spans="1:25" x14ac:dyDescent="0.3">
      <c r="A3408" t="str">
        <f>IF(B3408=1,COUNTIF($B$2:B3408,1),"")</f>
        <v/>
      </c>
      <c r="B3408" t="str">
        <f>IF(C3408=1,COUNTIF($H$2:H3408,H3408),"")</f>
        <v/>
      </c>
      <c r="C3408">
        <f>IF(G3408=List!$P$1,1,0)</f>
        <v>0</v>
      </c>
      <c r="D3408" s="1" t="str">
        <f>IF(E3408=1,COUNTIF($E$2:E3408,1),"")</f>
        <v/>
      </c>
      <c r="E3408" s="1" t="str">
        <f>IF(H3408=List!$P$2,1,"")</f>
        <v/>
      </c>
      <c r="F3408" s="2" t="s">
        <v>11828</v>
      </c>
      <c r="G3408" s="2" t="s">
        <v>598</v>
      </c>
      <c r="H3408" s="2" t="s">
        <v>6624</v>
      </c>
      <c r="I3408" s="2" t="s">
        <v>4636</v>
      </c>
      <c r="J3408" s="2" t="s">
        <v>960</v>
      </c>
      <c r="K3408" s="2" t="s">
        <v>4678</v>
      </c>
      <c r="L3408" s="2" t="s">
        <v>4679</v>
      </c>
      <c r="M3408" s="2" t="s">
        <v>159</v>
      </c>
      <c r="N3408" s="2" t="s">
        <v>756</v>
      </c>
      <c r="O3408" s="99">
        <v>15807</v>
      </c>
      <c r="P3408" s="2" t="s">
        <v>7464</v>
      </c>
      <c r="W3408" s="101">
        <v>1</v>
      </c>
      <c r="X3408" s="1">
        <f>IFERROR(IF(H3408="","",IF(O3408=0,0.15,IF(VLOOKUP(O3408,'Source Post 14 Status (6.30.26)'!A:B,2,FALSE)=1,0.15,0.5))),0.5)</f>
        <v>0.15</v>
      </c>
      <c r="Y3408" s="6">
        <f t="shared" si="53"/>
        <v>0</v>
      </c>
    </row>
    <row r="3409" spans="1:25" x14ac:dyDescent="0.3">
      <c r="A3409" t="str">
        <f>IF(B3409=1,COUNTIF($B$2:B3409,1),"")</f>
        <v/>
      </c>
      <c r="B3409" t="str">
        <f>IF(C3409=1,COUNTIF($H$2:H3409,H3409),"")</f>
        <v/>
      </c>
      <c r="C3409">
        <f>IF(G3409=List!$P$1,1,0)</f>
        <v>0</v>
      </c>
      <c r="D3409" s="1" t="str">
        <f>IF(E3409=1,COUNTIF($E$2:E3409,1),"")</f>
        <v/>
      </c>
      <c r="E3409" s="1" t="str">
        <f>IF(H3409=List!$P$2,1,"")</f>
        <v/>
      </c>
      <c r="F3409" s="2" t="s">
        <v>11828</v>
      </c>
      <c r="G3409" s="2" t="s">
        <v>599</v>
      </c>
      <c r="H3409" s="2" t="s">
        <v>6631</v>
      </c>
      <c r="I3409" s="2" t="s">
        <v>4693</v>
      </c>
      <c r="J3409" s="2" t="s">
        <v>896</v>
      </c>
      <c r="K3409" s="2" t="s">
        <v>897</v>
      </c>
      <c r="L3409" s="2" t="s">
        <v>4694</v>
      </c>
      <c r="M3409" s="2" t="s">
        <v>600</v>
      </c>
      <c r="N3409" s="2" t="s">
        <v>793</v>
      </c>
      <c r="O3409" s="99">
        <v>17968</v>
      </c>
      <c r="P3409" s="2" t="s">
        <v>7854</v>
      </c>
      <c r="W3409" s="101">
        <v>1</v>
      </c>
      <c r="X3409" s="1">
        <f>IFERROR(IF(H3409="","",IF(O3409=0,0.15,IF(VLOOKUP(O3409,'Source Post 14 Status (6.30.26)'!A:B,2,FALSE)=1,0.15,0.5))),0.5)</f>
        <v>0.15</v>
      </c>
      <c r="Y3409" s="6">
        <f t="shared" si="53"/>
        <v>0</v>
      </c>
    </row>
    <row r="3410" spans="1:25" x14ac:dyDescent="0.3">
      <c r="A3410" t="str">
        <f>IF(B3410=1,COUNTIF($B$2:B3410,1),"")</f>
        <v/>
      </c>
      <c r="B3410" t="str">
        <f>IF(C3410=1,COUNTIF($H$2:H3410,H3410),"")</f>
        <v/>
      </c>
      <c r="C3410">
        <f>IF(G3410=List!$P$1,1,0)</f>
        <v>0</v>
      </c>
      <c r="D3410" s="1" t="str">
        <f>IF(E3410=1,COUNTIF($E$2:E3410,1),"")</f>
        <v/>
      </c>
      <c r="E3410" s="1" t="str">
        <f>IF(H3410=List!$P$2,1,"")</f>
        <v/>
      </c>
      <c r="F3410" s="2" t="s">
        <v>11828</v>
      </c>
      <c r="G3410" s="2" t="s">
        <v>599</v>
      </c>
      <c r="H3410" s="2" t="s">
        <v>6630</v>
      </c>
      <c r="I3410" s="2" t="s">
        <v>4693</v>
      </c>
      <c r="J3410" s="2" t="s">
        <v>896</v>
      </c>
      <c r="K3410" s="2" t="s">
        <v>897</v>
      </c>
      <c r="L3410" s="2" t="s">
        <v>4694</v>
      </c>
      <c r="M3410" s="2" t="s">
        <v>221</v>
      </c>
      <c r="N3410" s="2" t="s">
        <v>783</v>
      </c>
      <c r="O3410" s="99">
        <v>22507</v>
      </c>
      <c r="P3410" s="2" t="s">
        <v>8345</v>
      </c>
      <c r="W3410" s="101">
        <v>1</v>
      </c>
      <c r="X3410" s="1">
        <f>IFERROR(IF(H3410="","",IF(O3410=0,0.15,IF(VLOOKUP(O3410,'Source Post 14 Status (6.30.26)'!A:B,2,FALSE)=1,0.15,0.5))),0.5)</f>
        <v>0.15</v>
      </c>
      <c r="Y3410" s="6">
        <f t="shared" si="53"/>
        <v>0</v>
      </c>
    </row>
    <row r="3411" spans="1:25" x14ac:dyDescent="0.3">
      <c r="A3411" t="str">
        <f>IF(B3411=1,COUNTIF($B$2:B3411,1),"")</f>
        <v/>
      </c>
      <c r="B3411" t="str">
        <f>IF(C3411=1,COUNTIF($H$2:H3411,H3411),"")</f>
        <v/>
      </c>
      <c r="C3411">
        <f>IF(G3411=List!$P$1,1,0)</f>
        <v>0</v>
      </c>
      <c r="D3411" s="1" t="str">
        <f>IF(E3411=1,COUNTIF($E$2:E3411,1),"")</f>
        <v/>
      </c>
      <c r="E3411" s="1" t="str">
        <f>IF(H3411=List!$P$2,1,"")</f>
        <v/>
      </c>
      <c r="F3411" s="2" t="s">
        <v>11828</v>
      </c>
      <c r="G3411" s="2" t="s">
        <v>602</v>
      </c>
      <c r="H3411" s="2" t="s">
        <v>6635</v>
      </c>
      <c r="I3411" s="2" t="s">
        <v>4693</v>
      </c>
      <c r="J3411" s="2" t="s">
        <v>950</v>
      </c>
      <c r="K3411" s="2" t="s">
        <v>4712</v>
      </c>
      <c r="L3411" s="2" t="s">
        <v>4713</v>
      </c>
      <c r="M3411" s="2" t="s">
        <v>159</v>
      </c>
      <c r="N3411" s="2" t="s">
        <v>756</v>
      </c>
      <c r="O3411" s="99">
        <v>20544</v>
      </c>
      <c r="P3411" s="2" t="s">
        <v>8121</v>
      </c>
      <c r="Q3411">
        <v>561500</v>
      </c>
      <c r="R3411">
        <v>561500</v>
      </c>
      <c r="S3411">
        <v>1124000</v>
      </c>
      <c r="T3411">
        <v>562000</v>
      </c>
      <c r="U3411">
        <v>562000</v>
      </c>
      <c r="V3411" t="s">
        <v>11698</v>
      </c>
      <c r="W3411" s="101">
        <v>46198.369986956015</v>
      </c>
      <c r="X3411" s="1">
        <f>IFERROR(IF(H3411="","",IF(O3411=0,0.15,IF(VLOOKUP(O3411,'Source Post 14 Status (6.30.26)'!A:B,2,FALSE)=1,0.15,0.5))),0.5)</f>
        <v>0.15</v>
      </c>
      <c r="Y3411" s="6">
        <f t="shared" si="53"/>
        <v>168600</v>
      </c>
    </row>
    <row r="3412" spans="1:25" x14ac:dyDescent="0.3">
      <c r="A3412" t="str">
        <f>IF(B3412=1,COUNTIF($B$2:B3412,1),"")</f>
        <v/>
      </c>
      <c r="B3412" t="str">
        <f>IF(C3412=1,COUNTIF($H$2:H3412,H3412),"")</f>
        <v/>
      </c>
      <c r="C3412">
        <f>IF(G3412=List!$P$1,1,0)</f>
        <v>0</v>
      </c>
      <c r="D3412" s="1" t="str">
        <f>IF(E3412=1,COUNTIF($E$2:E3412,1),"")</f>
        <v/>
      </c>
      <c r="E3412" s="1" t="str">
        <f>IF(H3412=List!$P$2,1,"")</f>
        <v/>
      </c>
      <c r="F3412" s="2" t="s">
        <v>11828</v>
      </c>
      <c r="G3412" s="2" t="s">
        <v>603</v>
      </c>
      <c r="H3412" s="2" t="s">
        <v>6636</v>
      </c>
      <c r="I3412" s="2" t="s">
        <v>4693</v>
      </c>
      <c r="J3412" s="2" t="s">
        <v>950</v>
      </c>
      <c r="K3412" s="2" t="s">
        <v>4715</v>
      </c>
      <c r="L3412" s="2" t="s">
        <v>4716</v>
      </c>
      <c r="M3412" s="2" t="s">
        <v>159</v>
      </c>
      <c r="N3412" s="2" t="s">
        <v>756</v>
      </c>
      <c r="O3412" s="99">
        <v>22762</v>
      </c>
      <c r="P3412" s="2" t="s">
        <v>8307</v>
      </c>
      <c r="Q3412">
        <v>175500</v>
      </c>
      <c r="R3412">
        <v>175500</v>
      </c>
      <c r="S3412">
        <v>351000</v>
      </c>
      <c r="T3412">
        <v>175500</v>
      </c>
      <c r="U3412">
        <v>175500</v>
      </c>
      <c r="V3412" t="s">
        <v>8696</v>
      </c>
      <c r="W3412" s="101">
        <v>46197.648534687498</v>
      </c>
      <c r="X3412" s="1">
        <f>IFERROR(IF(H3412="","",IF(O3412=0,0.15,IF(VLOOKUP(O3412,'Source Post 14 Status (6.30.26)'!A:B,2,FALSE)=1,0.15,0.5))),0.5)</f>
        <v>0.15</v>
      </c>
      <c r="Y3412" s="6">
        <f t="shared" si="53"/>
        <v>52650</v>
      </c>
    </row>
    <row r="3413" spans="1:25" x14ac:dyDescent="0.3">
      <c r="A3413" t="str">
        <f>IF(B3413=1,COUNTIF($B$2:B3413,1),"")</f>
        <v/>
      </c>
      <c r="B3413" t="str">
        <f>IF(C3413=1,COUNTIF($H$2:H3413,H3413),"")</f>
        <v/>
      </c>
      <c r="C3413">
        <f>IF(G3413=List!$P$1,1,0)</f>
        <v>0</v>
      </c>
      <c r="D3413" s="1" t="str">
        <f>IF(E3413=1,COUNTIF($E$2:E3413,1),"")</f>
        <v/>
      </c>
      <c r="E3413" s="1" t="str">
        <f>IF(H3413=List!$P$2,1,"")</f>
        <v/>
      </c>
      <c r="F3413" s="2" t="s">
        <v>11828</v>
      </c>
      <c r="G3413" s="2" t="s">
        <v>603</v>
      </c>
      <c r="H3413" s="2" t="s">
        <v>6636</v>
      </c>
      <c r="I3413" s="2" t="s">
        <v>4693</v>
      </c>
      <c r="J3413" s="2" t="s">
        <v>950</v>
      </c>
      <c r="K3413" s="2" t="s">
        <v>4715</v>
      </c>
      <c r="L3413" s="2" t="s">
        <v>4716</v>
      </c>
      <c r="M3413" s="2" t="s">
        <v>159</v>
      </c>
      <c r="N3413" s="2" t="s">
        <v>756</v>
      </c>
      <c r="O3413" s="99">
        <v>12216</v>
      </c>
      <c r="P3413" s="2" t="s">
        <v>7373</v>
      </c>
      <c r="Q3413">
        <v>252500</v>
      </c>
      <c r="R3413">
        <v>252500</v>
      </c>
      <c r="S3413">
        <v>506000</v>
      </c>
      <c r="T3413">
        <v>166500</v>
      </c>
      <c r="U3413">
        <v>166500</v>
      </c>
      <c r="V3413" t="s">
        <v>8696</v>
      </c>
      <c r="W3413" s="101">
        <v>46197.647966516204</v>
      </c>
      <c r="X3413" s="1">
        <f>IFERROR(IF(H3413="","",IF(O3413=0,0.15,IF(VLOOKUP(O3413,'Source Post 14 Status (6.30.26)'!A:B,2,FALSE)=1,0.15,0.5))),0.5)</f>
        <v>0.15</v>
      </c>
      <c r="Y3413" s="6">
        <f t="shared" si="53"/>
        <v>49950</v>
      </c>
    </row>
    <row r="3414" spans="1:25" x14ac:dyDescent="0.3">
      <c r="A3414" t="str">
        <f>IF(B3414=1,COUNTIF($B$2:B3414,1),"")</f>
        <v/>
      </c>
      <c r="B3414" t="str">
        <f>IF(C3414=1,COUNTIF($H$2:H3414,H3414),"")</f>
        <v/>
      </c>
      <c r="C3414">
        <f>IF(G3414=List!$P$1,1,0)</f>
        <v>0</v>
      </c>
      <c r="D3414" s="1" t="str">
        <f>IF(E3414=1,COUNTIF($E$2:E3414,1),"")</f>
        <v/>
      </c>
      <c r="E3414" s="1" t="str">
        <f>IF(H3414=List!$P$2,1,"")</f>
        <v/>
      </c>
      <c r="F3414" s="2" t="s">
        <v>11828</v>
      </c>
      <c r="G3414" s="2" t="s">
        <v>603</v>
      </c>
      <c r="H3414" s="2" t="s">
        <v>6636</v>
      </c>
      <c r="I3414" s="2" t="s">
        <v>4693</v>
      </c>
      <c r="J3414" s="2" t="s">
        <v>950</v>
      </c>
      <c r="K3414" s="2" t="s">
        <v>4715</v>
      </c>
      <c r="L3414" s="2" t="s">
        <v>4716</v>
      </c>
      <c r="M3414" s="2" t="s">
        <v>159</v>
      </c>
      <c r="N3414" s="2" t="s">
        <v>756</v>
      </c>
      <c r="O3414" s="99">
        <v>16961</v>
      </c>
      <c r="P3414" s="2" t="s">
        <v>7682</v>
      </c>
      <c r="Q3414">
        <v>108000</v>
      </c>
      <c r="R3414">
        <v>108000</v>
      </c>
      <c r="S3414">
        <v>220000</v>
      </c>
      <c r="T3414">
        <v>108000</v>
      </c>
      <c r="U3414">
        <v>108000</v>
      </c>
      <c r="V3414" t="s">
        <v>8696</v>
      </c>
      <c r="W3414" s="101">
        <v>46197.649336805553</v>
      </c>
      <c r="X3414" s="1">
        <f>IFERROR(IF(H3414="","",IF(O3414=0,0.15,IF(VLOOKUP(O3414,'Source Post 14 Status (6.30.26)'!A:B,2,FALSE)=1,0.15,0.5))),0.5)</f>
        <v>0.5</v>
      </c>
      <c r="Y3414" s="6">
        <f t="shared" si="53"/>
        <v>108000</v>
      </c>
    </row>
    <row r="3415" spans="1:25" x14ac:dyDescent="0.3">
      <c r="A3415" t="str">
        <f>IF(B3415=1,COUNTIF($B$2:B3415,1),"")</f>
        <v/>
      </c>
      <c r="B3415" t="str">
        <f>IF(C3415=1,COUNTIF($H$2:H3415,H3415),"")</f>
        <v/>
      </c>
      <c r="C3415">
        <f>IF(G3415=List!$P$1,1,0)</f>
        <v>0</v>
      </c>
      <c r="D3415" s="1" t="str">
        <f>IF(E3415=1,COUNTIF($E$2:E3415,1),"")</f>
        <v/>
      </c>
      <c r="E3415" s="1" t="str">
        <f>IF(H3415=List!$P$2,1,"")</f>
        <v/>
      </c>
      <c r="F3415" s="2" t="s">
        <v>11828</v>
      </c>
      <c r="G3415" s="2" t="s">
        <v>603</v>
      </c>
      <c r="H3415" s="2" t="s">
        <v>6636</v>
      </c>
      <c r="I3415" s="2" t="s">
        <v>4693</v>
      </c>
      <c r="J3415" s="2" t="s">
        <v>950</v>
      </c>
      <c r="K3415" s="2" t="s">
        <v>4715</v>
      </c>
      <c r="L3415" s="2" t="s">
        <v>4716</v>
      </c>
      <c r="M3415" s="2" t="s">
        <v>159</v>
      </c>
      <c r="N3415" s="2" t="s">
        <v>756</v>
      </c>
      <c r="O3415" s="99">
        <v>0</v>
      </c>
      <c r="P3415" s="2" t="s">
        <v>8513</v>
      </c>
      <c r="S3415">
        <v>1000</v>
      </c>
      <c r="V3415" t="s">
        <v>8696</v>
      </c>
      <c r="W3415" s="101">
        <v>46197.649835219905</v>
      </c>
      <c r="X3415" s="1">
        <f>IFERROR(IF(H3415="","",IF(O3415=0,0.15,IF(VLOOKUP(O3415,'Source Post 14 Status (6.30.26)'!A:B,2,FALSE)=1,0.15,0.5))),0.5)</f>
        <v>0.15</v>
      </c>
      <c r="Y3415" s="6">
        <f t="shared" si="53"/>
        <v>0</v>
      </c>
    </row>
    <row r="3416" spans="1:25" x14ac:dyDescent="0.3">
      <c r="A3416" t="str">
        <f>IF(B3416=1,COUNTIF($B$2:B3416,1),"")</f>
        <v/>
      </c>
      <c r="B3416" t="str">
        <f>IF(C3416=1,COUNTIF($H$2:H3416,H3416),"")</f>
        <v/>
      </c>
      <c r="C3416">
        <f>IF(G3416=List!$P$1,1,0)</f>
        <v>0</v>
      </c>
      <c r="D3416" s="1" t="str">
        <f>IF(E3416=1,COUNTIF($E$2:E3416,1),"")</f>
        <v/>
      </c>
      <c r="E3416" s="1" t="str">
        <f>IF(H3416=List!$P$2,1,"")</f>
        <v/>
      </c>
      <c r="F3416" s="2" t="s">
        <v>11828</v>
      </c>
      <c r="G3416" s="2" t="s">
        <v>603</v>
      </c>
      <c r="H3416" s="2" t="s">
        <v>6636</v>
      </c>
      <c r="I3416" s="2" t="s">
        <v>4693</v>
      </c>
      <c r="J3416" s="2" t="s">
        <v>950</v>
      </c>
      <c r="K3416" s="2" t="s">
        <v>4715</v>
      </c>
      <c r="L3416" s="2" t="s">
        <v>4716</v>
      </c>
      <c r="M3416" s="2" t="s">
        <v>159</v>
      </c>
      <c r="N3416" s="2" t="s">
        <v>756</v>
      </c>
      <c r="O3416" s="99">
        <v>16962</v>
      </c>
      <c r="P3416" s="2" t="s">
        <v>7683</v>
      </c>
      <c r="Q3416">
        <v>9000</v>
      </c>
      <c r="R3416">
        <v>9000</v>
      </c>
      <c r="S3416">
        <v>17000</v>
      </c>
      <c r="T3416">
        <v>94500</v>
      </c>
      <c r="U3416">
        <v>94500</v>
      </c>
      <c r="V3416" t="s">
        <v>8696</v>
      </c>
      <c r="W3416" s="101">
        <v>46197.649027199077</v>
      </c>
      <c r="X3416" s="1">
        <f>IFERROR(IF(H3416="","",IF(O3416=0,0.15,IF(VLOOKUP(O3416,'Source Post 14 Status (6.30.26)'!A:B,2,FALSE)=1,0.15,0.5))),0.5)</f>
        <v>0.15</v>
      </c>
      <c r="Y3416" s="6">
        <f t="shared" si="53"/>
        <v>28350</v>
      </c>
    </row>
    <row r="3417" spans="1:25" x14ac:dyDescent="0.3">
      <c r="A3417" t="str">
        <f>IF(B3417=1,COUNTIF($B$2:B3417,1),"")</f>
        <v/>
      </c>
      <c r="B3417" t="str">
        <f>IF(C3417=1,COUNTIF($H$2:H3417,H3417),"")</f>
        <v/>
      </c>
      <c r="C3417">
        <f>IF(G3417=List!$P$1,1,0)</f>
        <v>0</v>
      </c>
      <c r="D3417" s="1" t="str">
        <f>IF(E3417=1,COUNTIF($E$2:E3417,1),"")</f>
        <v/>
      </c>
      <c r="E3417" s="1" t="str">
        <f>IF(H3417=List!$P$2,1,"")</f>
        <v/>
      </c>
      <c r="F3417" s="2" t="s">
        <v>11828</v>
      </c>
      <c r="G3417" s="2" t="s">
        <v>605</v>
      </c>
      <c r="H3417" s="2" t="s">
        <v>6632</v>
      </c>
      <c r="I3417" s="2" t="s">
        <v>4693</v>
      </c>
      <c r="J3417" s="2" t="s">
        <v>960</v>
      </c>
      <c r="K3417" s="2" t="s">
        <v>4718</v>
      </c>
      <c r="L3417" s="2" t="s">
        <v>4719</v>
      </c>
      <c r="M3417" s="2" t="s">
        <v>167</v>
      </c>
      <c r="N3417" s="2" t="s">
        <v>779</v>
      </c>
      <c r="O3417" s="99">
        <v>16707</v>
      </c>
      <c r="P3417" s="2" t="s">
        <v>7585</v>
      </c>
      <c r="Q3417">
        <v>25488</v>
      </c>
      <c r="R3417">
        <v>25313</v>
      </c>
      <c r="S3417">
        <v>50101</v>
      </c>
      <c r="T3417">
        <v>24788</v>
      </c>
      <c r="U3417">
        <v>24613</v>
      </c>
      <c r="V3417" t="s">
        <v>8697</v>
      </c>
      <c r="W3417" s="101">
        <v>46190.689068865744</v>
      </c>
      <c r="X3417" s="1">
        <f>IFERROR(IF(H3417="","",IF(O3417=0,0.15,IF(VLOOKUP(O3417,'Source Post 14 Status (6.30.26)'!A:B,2,FALSE)=1,0.15,0.5))),0.5)</f>
        <v>0.15</v>
      </c>
      <c r="Y3417" s="6">
        <f t="shared" si="53"/>
        <v>7410</v>
      </c>
    </row>
    <row r="3418" spans="1:25" x14ac:dyDescent="0.3">
      <c r="A3418" t="str">
        <f>IF(B3418=1,COUNTIF($B$2:B3418,1),"")</f>
        <v/>
      </c>
      <c r="B3418" t="str">
        <f>IF(C3418=1,COUNTIF($H$2:H3418,H3418),"")</f>
        <v/>
      </c>
      <c r="C3418">
        <f>IF(G3418=List!$P$1,1,0)</f>
        <v>0</v>
      </c>
      <c r="D3418" s="1" t="str">
        <f>IF(E3418=1,COUNTIF($E$2:E3418,1),"")</f>
        <v/>
      </c>
      <c r="E3418" s="1" t="str">
        <f>IF(H3418=List!$P$2,1,"")</f>
        <v/>
      </c>
      <c r="F3418" s="2" t="s">
        <v>11828</v>
      </c>
      <c r="G3418" s="2" t="s">
        <v>606</v>
      </c>
      <c r="H3418" s="2" t="s">
        <v>6633</v>
      </c>
      <c r="I3418" s="2" t="s">
        <v>4693</v>
      </c>
      <c r="J3418" s="2" t="s">
        <v>960</v>
      </c>
      <c r="K3418" s="2" t="s">
        <v>4721</v>
      </c>
      <c r="L3418" s="2" t="s">
        <v>4722</v>
      </c>
      <c r="M3418" s="2" t="s">
        <v>159</v>
      </c>
      <c r="N3418" s="2" t="s">
        <v>756</v>
      </c>
      <c r="O3418" s="99">
        <v>14979</v>
      </c>
      <c r="P3418" s="2" t="s">
        <v>7381</v>
      </c>
      <c r="Q3418">
        <v>15365</v>
      </c>
      <c r="R3418">
        <v>14152</v>
      </c>
      <c r="S3418">
        <v>29709</v>
      </c>
      <c r="T3418">
        <v>14534</v>
      </c>
      <c r="U3418">
        <v>15320</v>
      </c>
      <c r="V3418" t="s">
        <v>8698</v>
      </c>
      <c r="W3418" s="101">
        <v>46203.545148993057</v>
      </c>
      <c r="X3418" s="1">
        <f>IFERROR(IF(H3418="","",IF(O3418=0,0.15,IF(VLOOKUP(O3418,'Source Post 14 Status (6.30.26)'!A:B,2,FALSE)=1,0.15,0.5))),0.5)</f>
        <v>0.15</v>
      </c>
      <c r="Y3418" s="6">
        <f t="shared" si="53"/>
        <v>4478</v>
      </c>
    </row>
    <row r="3419" spans="1:25" x14ac:dyDescent="0.3">
      <c r="A3419" t="str">
        <f>IF(B3419=1,COUNTIF($B$2:B3419,1),"")</f>
        <v/>
      </c>
      <c r="B3419" t="str">
        <f>IF(C3419=1,COUNTIF($H$2:H3419,H3419),"")</f>
        <v/>
      </c>
      <c r="C3419">
        <f>IF(G3419=List!$P$1,1,0)</f>
        <v>0</v>
      </c>
      <c r="D3419" s="1" t="str">
        <f>IF(E3419=1,COUNTIF($E$2:E3419,1),"")</f>
        <v/>
      </c>
      <c r="E3419" s="1" t="str">
        <f>IF(H3419=List!$P$2,1,"")</f>
        <v/>
      </c>
      <c r="F3419" s="2" t="s">
        <v>11828</v>
      </c>
      <c r="G3419" s="2" t="s">
        <v>607</v>
      </c>
      <c r="H3419" s="2" t="s">
        <v>6634</v>
      </c>
      <c r="I3419" s="2" t="s">
        <v>4693</v>
      </c>
      <c r="J3419" s="2" t="s">
        <v>960</v>
      </c>
      <c r="K3419" s="2" t="s">
        <v>4724</v>
      </c>
      <c r="L3419" s="2" t="s">
        <v>4725</v>
      </c>
      <c r="M3419" s="2" t="s">
        <v>159</v>
      </c>
      <c r="N3419" s="2" t="s">
        <v>756</v>
      </c>
      <c r="O3419" s="99">
        <v>15784</v>
      </c>
      <c r="P3419" s="2" t="s">
        <v>7466</v>
      </c>
      <c r="W3419" s="101">
        <v>1</v>
      </c>
      <c r="X3419" s="1">
        <f>IFERROR(IF(H3419="","",IF(O3419=0,0.15,IF(VLOOKUP(O3419,'Source Post 14 Status (6.30.26)'!A:B,2,FALSE)=1,0.15,0.5))),0.5)</f>
        <v>0.15</v>
      </c>
      <c r="Y3419" s="6">
        <f t="shared" si="53"/>
        <v>0</v>
      </c>
    </row>
    <row r="3420" spans="1:25" x14ac:dyDescent="0.3">
      <c r="A3420" t="str">
        <f>IF(B3420=1,COUNTIF($B$2:B3420,1),"")</f>
        <v/>
      </c>
      <c r="B3420" t="str">
        <f>IF(C3420=1,COUNTIF($H$2:H3420,H3420),"")</f>
        <v/>
      </c>
      <c r="C3420">
        <f>IF(G3420=List!$P$1,1,0)</f>
        <v>0</v>
      </c>
      <c r="D3420" s="1" t="str">
        <f>IF(E3420=1,COUNTIF($E$2:E3420,1),"")</f>
        <v/>
      </c>
      <c r="E3420" s="1" t="str">
        <f>IF(H3420=List!$P$2,1,"")</f>
        <v/>
      </c>
      <c r="F3420" s="2" t="s">
        <v>11828</v>
      </c>
      <c r="G3420" s="2" t="s">
        <v>10320</v>
      </c>
      <c r="H3420" s="2" t="s">
        <v>6637</v>
      </c>
      <c r="I3420" s="2" t="s">
        <v>4727</v>
      </c>
      <c r="J3420" s="2" t="s">
        <v>896</v>
      </c>
      <c r="K3420" s="2" t="s">
        <v>897</v>
      </c>
      <c r="L3420" s="2" t="s">
        <v>4728</v>
      </c>
      <c r="M3420" s="2" t="s">
        <v>159</v>
      </c>
      <c r="N3420" s="2" t="s">
        <v>756</v>
      </c>
      <c r="O3420" s="99">
        <v>0</v>
      </c>
      <c r="P3420" s="2" t="s">
        <v>8514</v>
      </c>
      <c r="W3420" s="101">
        <v>1</v>
      </c>
      <c r="X3420" s="1">
        <f>IFERROR(IF(H3420="","",IF(O3420=0,0.15,IF(VLOOKUP(O3420,'Source Post 14 Status (6.30.26)'!A:B,2,FALSE)=1,0.15,0.5))),0.5)</f>
        <v>0.15</v>
      </c>
      <c r="Y3420" s="6">
        <f t="shared" si="53"/>
        <v>0</v>
      </c>
    </row>
    <row r="3421" spans="1:25" x14ac:dyDescent="0.3">
      <c r="A3421" t="str">
        <f>IF(B3421=1,COUNTIF($B$2:B3421,1),"")</f>
        <v/>
      </c>
      <c r="B3421" t="str">
        <f>IF(C3421=1,COUNTIF($H$2:H3421,H3421),"")</f>
        <v/>
      </c>
      <c r="C3421">
        <f>IF(G3421=List!$P$1,1,0)</f>
        <v>0</v>
      </c>
      <c r="D3421" s="1" t="str">
        <f>IF(E3421=1,COUNTIF($E$2:E3421,1),"")</f>
        <v/>
      </c>
      <c r="E3421" s="1" t="str">
        <f>IF(H3421=List!$P$2,1,"")</f>
        <v/>
      </c>
      <c r="F3421" s="2" t="s">
        <v>11828</v>
      </c>
      <c r="G3421" s="2" t="s">
        <v>608</v>
      </c>
      <c r="H3421" s="2" t="s">
        <v>6638</v>
      </c>
      <c r="I3421" s="2" t="s">
        <v>4727</v>
      </c>
      <c r="J3421" s="2" t="s">
        <v>900</v>
      </c>
      <c r="K3421" s="2" t="s">
        <v>904</v>
      </c>
      <c r="L3421" s="2" t="s">
        <v>4730</v>
      </c>
      <c r="M3421" s="2" t="s">
        <v>159</v>
      </c>
      <c r="N3421" s="2" t="s">
        <v>756</v>
      </c>
      <c r="O3421" s="99">
        <v>20546</v>
      </c>
      <c r="P3421" s="2" t="s">
        <v>8125</v>
      </c>
      <c r="W3421" s="101">
        <v>1</v>
      </c>
      <c r="X3421" s="1">
        <f>IFERROR(IF(H3421="","",IF(O3421=0,0.15,IF(VLOOKUP(O3421,'Source Post 14 Status (6.30.26)'!A:B,2,FALSE)=1,0.15,0.5))),0.5)</f>
        <v>0.15</v>
      </c>
      <c r="Y3421" s="6">
        <f t="shared" si="53"/>
        <v>0</v>
      </c>
    </row>
    <row r="3422" spans="1:25" x14ac:dyDescent="0.3">
      <c r="A3422" t="str">
        <f>IF(B3422=1,COUNTIF($B$2:B3422,1),"")</f>
        <v/>
      </c>
      <c r="B3422" t="str">
        <f>IF(C3422=1,COUNTIF($H$2:H3422,H3422),"")</f>
        <v/>
      </c>
      <c r="C3422">
        <f>IF(G3422=List!$P$1,1,0)</f>
        <v>0</v>
      </c>
      <c r="D3422" s="1" t="str">
        <f>IF(E3422=1,COUNTIF($E$2:E3422,1),"")</f>
        <v/>
      </c>
      <c r="E3422" s="1" t="str">
        <f>IF(H3422=List!$P$2,1,"")</f>
        <v/>
      </c>
      <c r="F3422" s="2" t="s">
        <v>11828</v>
      </c>
      <c r="G3422" s="2" t="s">
        <v>609</v>
      </c>
      <c r="H3422" s="2" t="s">
        <v>6639</v>
      </c>
      <c r="I3422" s="2" t="s">
        <v>4727</v>
      </c>
      <c r="J3422" s="2" t="s">
        <v>900</v>
      </c>
      <c r="K3422" s="2" t="s">
        <v>995</v>
      </c>
      <c r="L3422" s="2" t="s">
        <v>935</v>
      </c>
      <c r="M3422" s="2" t="s">
        <v>219</v>
      </c>
      <c r="N3422" s="2" t="s">
        <v>789</v>
      </c>
      <c r="O3422" s="99">
        <v>16542</v>
      </c>
      <c r="P3422" s="2" t="s">
        <v>7618</v>
      </c>
      <c r="W3422" s="101">
        <v>1</v>
      </c>
      <c r="X3422" s="1">
        <f>IFERROR(IF(H3422="","",IF(O3422=0,0.15,IF(VLOOKUP(O3422,'Source Post 14 Status (6.30.26)'!A:B,2,FALSE)=1,0.15,0.5))),0.5)</f>
        <v>0.15</v>
      </c>
      <c r="Y3422" s="6">
        <f t="shared" si="53"/>
        <v>0</v>
      </c>
    </row>
    <row r="3423" spans="1:25" x14ac:dyDescent="0.3">
      <c r="A3423" t="str">
        <f>IF(B3423=1,COUNTIF($B$2:B3423,1),"")</f>
        <v/>
      </c>
      <c r="B3423" t="str">
        <f>IF(C3423=1,COUNTIF($H$2:H3423,H3423),"")</f>
        <v/>
      </c>
      <c r="C3423">
        <f>IF(G3423=List!$P$1,1,0)</f>
        <v>0</v>
      </c>
      <c r="D3423" s="1" t="str">
        <f>IF(E3423=1,COUNTIF($E$2:E3423,1),"")</f>
        <v/>
      </c>
      <c r="E3423" s="1" t="str">
        <f>IF(H3423=List!$P$2,1,"")</f>
        <v/>
      </c>
      <c r="F3423" s="2" t="s">
        <v>11828</v>
      </c>
      <c r="G3423" s="2" t="s">
        <v>609</v>
      </c>
      <c r="H3423" s="2" t="s">
        <v>6639</v>
      </c>
      <c r="I3423" s="2" t="s">
        <v>4727</v>
      </c>
      <c r="J3423" s="2" t="s">
        <v>900</v>
      </c>
      <c r="K3423" s="2" t="s">
        <v>995</v>
      </c>
      <c r="L3423" s="2" t="s">
        <v>935</v>
      </c>
      <c r="M3423" s="2" t="s">
        <v>219</v>
      </c>
      <c r="N3423" s="2" t="s">
        <v>789</v>
      </c>
      <c r="O3423" s="99">
        <v>0</v>
      </c>
      <c r="P3423" s="2" t="s">
        <v>8513</v>
      </c>
      <c r="W3423" s="101">
        <v>1</v>
      </c>
      <c r="X3423" s="1">
        <f>IFERROR(IF(H3423="","",IF(O3423=0,0.15,IF(VLOOKUP(O3423,'Source Post 14 Status (6.30.26)'!A:B,2,FALSE)=1,0.15,0.5))),0.5)</f>
        <v>0.15</v>
      </c>
      <c r="Y3423" s="6">
        <f t="shared" si="53"/>
        <v>0</v>
      </c>
    </row>
    <row r="3424" spans="1:25" x14ac:dyDescent="0.3">
      <c r="A3424" t="str">
        <f>IF(B3424=1,COUNTIF($B$2:B3424,1),"")</f>
        <v/>
      </c>
      <c r="B3424" t="str">
        <f>IF(C3424=1,COUNTIF($H$2:H3424,H3424),"")</f>
        <v/>
      </c>
      <c r="C3424">
        <f>IF(G3424=List!$P$1,1,0)</f>
        <v>0</v>
      </c>
      <c r="D3424" s="1" t="str">
        <f>IF(E3424=1,COUNTIF($E$2:E3424,1),"")</f>
        <v/>
      </c>
      <c r="E3424" s="1" t="str">
        <f>IF(H3424=List!$P$2,1,"")</f>
        <v/>
      </c>
      <c r="F3424" s="2" t="s">
        <v>11828</v>
      </c>
      <c r="G3424" s="2" t="s">
        <v>609</v>
      </c>
      <c r="H3424" s="2" t="s">
        <v>6639</v>
      </c>
      <c r="I3424" s="2" t="s">
        <v>4727</v>
      </c>
      <c r="J3424" s="2" t="s">
        <v>900</v>
      </c>
      <c r="K3424" s="2" t="s">
        <v>995</v>
      </c>
      <c r="L3424" s="2" t="s">
        <v>935</v>
      </c>
      <c r="M3424" s="2" t="s">
        <v>219</v>
      </c>
      <c r="N3424" s="2" t="s">
        <v>789</v>
      </c>
      <c r="O3424" s="99">
        <v>0</v>
      </c>
      <c r="P3424" s="2" t="s">
        <v>8514</v>
      </c>
      <c r="W3424" s="101">
        <v>1</v>
      </c>
      <c r="X3424" s="1">
        <f>IFERROR(IF(H3424="","",IF(O3424=0,0.15,IF(VLOOKUP(O3424,'Source Post 14 Status (6.30.26)'!A:B,2,FALSE)=1,0.15,0.5))),0.5)</f>
        <v>0.15</v>
      </c>
      <c r="Y3424" s="6">
        <f t="shared" si="53"/>
        <v>0</v>
      </c>
    </row>
    <row r="3425" spans="1:25" x14ac:dyDescent="0.3">
      <c r="A3425" t="str">
        <f>IF(B3425=1,COUNTIF($B$2:B3425,1),"")</f>
        <v/>
      </c>
      <c r="B3425" t="str">
        <f>IF(C3425=1,COUNTIF($H$2:H3425,H3425),"")</f>
        <v/>
      </c>
      <c r="C3425">
        <f>IF(G3425=List!$P$1,1,0)</f>
        <v>0</v>
      </c>
      <c r="D3425" s="1" t="str">
        <f>IF(E3425=1,COUNTIF($E$2:E3425,1),"")</f>
        <v/>
      </c>
      <c r="E3425" s="1" t="str">
        <f>IF(H3425=List!$P$2,1,"")</f>
        <v/>
      </c>
      <c r="F3425" s="2" t="s">
        <v>11828</v>
      </c>
      <c r="G3425" s="2" t="s">
        <v>610</v>
      </c>
      <c r="H3425" s="2" t="s">
        <v>6640</v>
      </c>
      <c r="I3425" s="2" t="s">
        <v>4727</v>
      </c>
      <c r="J3425" s="2" t="s">
        <v>937</v>
      </c>
      <c r="K3425" s="2" t="s">
        <v>4738</v>
      </c>
      <c r="L3425" s="2" t="s">
        <v>4739</v>
      </c>
      <c r="M3425" s="2" t="s">
        <v>170</v>
      </c>
      <c r="N3425" s="2" t="s">
        <v>763</v>
      </c>
      <c r="O3425" s="99">
        <v>15924</v>
      </c>
      <c r="P3425" s="2" t="s">
        <v>7533</v>
      </c>
      <c r="W3425" s="101">
        <v>1</v>
      </c>
      <c r="X3425" s="1">
        <f>IFERROR(IF(H3425="","",IF(O3425=0,0.15,IF(VLOOKUP(O3425,'Source Post 14 Status (6.30.26)'!A:B,2,FALSE)=1,0.15,0.5))),0.5)</f>
        <v>0.15</v>
      </c>
      <c r="Y3425" s="6">
        <f t="shared" si="53"/>
        <v>0</v>
      </c>
    </row>
    <row r="3426" spans="1:25" x14ac:dyDescent="0.3">
      <c r="A3426" t="str">
        <f>IF(B3426=1,COUNTIF($B$2:B3426,1),"")</f>
        <v/>
      </c>
      <c r="B3426" t="str">
        <f>IF(C3426=1,COUNTIF($H$2:H3426,H3426),"")</f>
        <v/>
      </c>
      <c r="C3426">
        <f>IF(G3426=List!$P$1,1,0)</f>
        <v>0</v>
      </c>
      <c r="D3426" s="1" t="str">
        <f>IF(E3426=1,COUNTIF($E$2:E3426,1),"")</f>
        <v/>
      </c>
      <c r="E3426" s="1" t="str">
        <f>IF(H3426=List!$P$2,1,"")</f>
        <v/>
      </c>
      <c r="F3426" s="2" t="s">
        <v>11828</v>
      </c>
      <c r="G3426" s="2" t="s">
        <v>611</v>
      </c>
      <c r="H3426" s="2" t="s">
        <v>6642</v>
      </c>
      <c r="I3426" s="2" t="s">
        <v>4727</v>
      </c>
      <c r="J3426" s="2" t="s">
        <v>950</v>
      </c>
      <c r="K3426" s="2" t="s">
        <v>4755</v>
      </c>
      <c r="L3426" s="2" t="s">
        <v>4756</v>
      </c>
      <c r="M3426" s="2" t="s">
        <v>159</v>
      </c>
      <c r="N3426" s="2" t="s">
        <v>756</v>
      </c>
      <c r="O3426" s="99">
        <v>18121</v>
      </c>
      <c r="P3426" s="2" t="s">
        <v>7893</v>
      </c>
      <c r="Q3426">
        <v>276500</v>
      </c>
      <c r="R3426">
        <v>276500</v>
      </c>
      <c r="S3426">
        <v>553000</v>
      </c>
      <c r="V3426" t="s">
        <v>8699</v>
      </c>
      <c r="W3426" s="101">
        <v>46196.408939386572</v>
      </c>
      <c r="X3426" s="1">
        <f>IFERROR(IF(H3426="","",IF(O3426=0,0.15,IF(VLOOKUP(O3426,'Source Post 14 Status (6.30.26)'!A:B,2,FALSE)=1,0.15,0.5))),0.5)</f>
        <v>0.15</v>
      </c>
      <c r="Y3426" s="6">
        <f t="shared" si="53"/>
        <v>0</v>
      </c>
    </row>
    <row r="3427" spans="1:25" x14ac:dyDescent="0.3">
      <c r="A3427" t="str">
        <f>IF(B3427=1,COUNTIF($B$2:B3427,1),"")</f>
        <v/>
      </c>
      <c r="B3427" t="str">
        <f>IF(C3427=1,COUNTIF($H$2:H3427,H3427),"")</f>
        <v/>
      </c>
      <c r="C3427">
        <f>IF(G3427=List!$P$1,1,0)</f>
        <v>0</v>
      </c>
      <c r="D3427" s="1" t="str">
        <f>IF(E3427=1,COUNTIF($E$2:E3427,1),"")</f>
        <v/>
      </c>
      <c r="E3427" s="1" t="str">
        <f>IF(H3427=List!$P$2,1,"")</f>
        <v/>
      </c>
      <c r="F3427" s="2" t="s">
        <v>11828</v>
      </c>
      <c r="G3427" s="2" t="s">
        <v>611</v>
      </c>
      <c r="H3427" s="2" t="s">
        <v>6642</v>
      </c>
      <c r="I3427" s="2" t="s">
        <v>4727</v>
      </c>
      <c r="J3427" s="2" t="s">
        <v>950</v>
      </c>
      <c r="K3427" s="2" t="s">
        <v>4755</v>
      </c>
      <c r="L3427" s="2" t="s">
        <v>4756</v>
      </c>
      <c r="M3427" s="2" t="s">
        <v>159</v>
      </c>
      <c r="N3427" s="2" t="s">
        <v>756</v>
      </c>
      <c r="O3427" s="99">
        <v>22760</v>
      </c>
      <c r="P3427" s="2" t="s">
        <v>8419</v>
      </c>
      <c r="Q3427">
        <v>498500</v>
      </c>
      <c r="R3427">
        <v>498500</v>
      </c>
      <c r="S3427">
        <v>509000</v>
      </c>
      <c r="T3427">
        <v>254000</v>
      </c>
      <c r="U3427">
        <v>254000</v>
      </c>
      <c r="V3427" t="s">
        <v>8699</v>
      </c>
      <c r="W3427" s="101">
        <v>46196.409627314817</v>
      </c>
      <c r="X3427" s="1">
        <f>IFERROR(IF(H3427="","",IF(O3427=0,0.15,IF(VLOOKUP(O3427,'Source Post 14 Status (6.30.26)'!A:B,2,FALSE)=1,0.15,0.5))),0.5)</f>
        <v>0.15</v>
      </c>
      <c r="Y3427" s="6">
        <f t="shared" si="53"/>
        <v>76200</v>
      </c>
    </row>
    <row r="3428" spans="1:25" x14ac:dyDescent="0.3">
      <c r="A3428" t="str">
        <f>IF(B3428=1,COUNTIF($B$2:B3428,1),"")</f>
        <v/>
      </c>
      <c r="B3428" t="str">
        <f>IF(C3428=1,COUNTIF($H$2:H3428,H3428),"")</f>
        <v/>
      </c>
      <c r="C3428">
        <f>IF(G3428=List!$P$1,1,0)</f>
        <v>0</v>
      </c>
      <c r="D3428" s="1" t="str">
        <f>IF(E3428=1,COUNTIF($E$2:E3428,1),"")</f>
        <v/>
      </c>
      <c r="E3428" s="1" t="str">
        <f>IF(H3428=List!$P$2,1,"")</f>
        <v/>
      </c>
      <c r="F3428" s="2" t="s">
        <v>11828</v>
      </c>
      <c r="G3428" s="2" t="s">
        <v>611</v>
      </c>
      <c r="H3428" s="2" t="s">
        <v>6642</v>
      </c>
      <c r="I3428" s="2" t="s">
        <v>4727</v>
      </c>
      <c r="J3428" s="2" t="s">
        <v>950</v>
      </c>
      <c r="K3428" s="2" t="s">
        <v>4755</v>
      </c>
      <c r="L3428" s="2" t="s">
        <v>4756</v>
      </c>
      <c r="M3428" s="2" t="s">
        <v>159</v>
      </c>
      <c r="N3428" s="2" t="s">
        <v>756</v>
      </c>
      <c r="O3428" s="99">
        <v>0</v>
      </c>
      <c r="P3428" s="2" t="s">
        <v>8514</v>
      </c>
      <c r="V3428" t="s">
        <v>8699</v>
      </c>
      <c r="W3428" s="101">
        <v>46196.430471030093</v>
      </c>
      <c r="X3428" s="1">
        <f>IFERROR(IF(H3428="","",IF(O3428=0,0.15,IF(VLOOKUP(O3428,'Source Post 14 Status (6.30.26)'!A:B,2,FALSE)=1,0.15,0.5))),0.5)</f>
        <v>0.15</v>
      </c>
      <c r="Y3428" s="6">
        <f t="shared" si="53"/>
        <v>0</v>
      </c>
    </row>
    <row r="3429" spans="1:25" x14ac:dyDescent="0.3">
      <c r="A3429" t="str">
        <f>IF(B3429=1,COUNTIF($B$2:B3429,1),"")</f>
        <v/>
      </c>
      <c r="B3429" t="str">
        <f>IF(C3429=1,COUNTIF($H$2:H3429,H3429),"")</f>
        <v/>
      </c>
      <c r="C3429">
        <f>IF(G3429=List!$P$1,1,0)</f>
        <v>0</v>
      </c>
      <c r="D3429" s="1" t="str">
        <f>IF(E3429=1,COUNTIF($E$2:E3429,1),"")</f>
        <v/>
      </c>
      <c r="E3429" s="1" t="str">
        <f>IF(H3429=List!$P$2,1,"")</f>
        <v/>
      </c>
      <c r="F3429" s="2" t="s">
        <v>11828</v>
      </c>
      <c r="G3429" s="2" t="s">
        <v>611</v>
      </c>
      <c r="H3429" s="2" t="s">
        <v>6642</v>
      </c>
      <c r="I3429" s="2" t="s">
        <v>4727</v>
      </c>
      <c r="J3429" s="2" t="s">
        <v>950</v>
      </c>
      <c r="K3429" s="2" t="s">
        <v>4755</v>
      </c>
      <c r="L3429" s="2" t="s">
        <v>4756</v>
      </c>
      <c r="M3429" s="2" t="s">
        <v>159</v>
      </c>
      <c r="N3429" s="2" t="s">
        <v>756</v>
      </c>
      <c r="O3429" s="99">
        <v>23035</v>
      </c>
      <c r="P3429" s="2" t="s">
        <v>8478</v>
      </c>
      <c r="Q3429">
        <v>280125</v>
      </c>
      <c r="R3429">
        <v>279950</v>
      </c>
      <c r="S3429">
        <v>556575</v>
      </c>
      <c r="T3429">
        <v>281375</v>
      </c>
      <c r="U3429">
        <v>280575</v>
      </c>
      <c r="V3429" t="s">
        <v>8699</v>
      </c>
      <c r="W3429" s="101">
        <v>46196.409188043981</v>
      </c>
      <c r="X3429" s="1">
        <f>IFERROR(IF(H3429="","",IF(O3429=0,0.15,IF(VLOOKUP(O3429,'Source Post 14 Status (6.30.26)'!A:B,2,FALSE)=1,0.15,0.5))),0.5)</f>
        <v>0.15</v>
      </c>
      <c r="Y3429" s="6">
        <f t="shared" si="53"/>
        <v>84293</v>
      </c>
    </row>
    <row r="3430" spans="1:25" x14ac:dyDescent="0.3">
      <c r="A3430" t="str">
        <f>IF(B3430=1,COUNTIF($B$2:B3430,1),"")</f>
        <v/>
      </c>
      <c r="B3430" t="str">
        <f>IF(C3430=1,COUNTIF($H$2:H3430,H3430),"")</f>
        <v/>
      </c>
      <c r="C3430">
        <f>IF(G3430=List!$P$1,1,0)</f>
        <v>0</v>
      </c>
      <c r="D3430" s="1" t="str">
        <f>IF(E3430=1,COUNTIF($E$2:E3430,1),"")</f>
        <v/>
      </c>
      <c r="E3430" s="1" t="str">
        <f>IF(H3430=List!$P$2,1,"")</f>
        <v/>
      </c>
      <c r="F3430" s="2" t="s">
        <v>11828</v>
      </c>
      <c r="G3430" s="2" t="s">
        <v>611</v>
      </c>
      <c r="H3430" s="2" t="s">
        <v>6642</v>
      </c>
      <c r="I3430" s="2" t="s">
        <v>4727</v>
      </c>
      <c r="J3430" s="2" t="s">
        <v>950</v>
      </c>
      <c r="K3430" s="2" t="s">
        <v>4755</v>
      </c>
      <c r="L3430" s="2" t="s">
        <v>4756</v>
      </c>
      <c r="M3430" s="2" t="s">
        <v>159</v>
      </c>
      <c r="N3430" s="2" t="s">
        <v>756</v>
      </c>
      <c r="O3430" s="99">
        <v>24763</v>
      </c>
      <c r="P3430" s="2" t="s">
        <v>11699</v>
      </c>
      <c r="Q3430">
        <v>299500</v>
      </c>
      <c r="R3430">
        <v>300500</v>
      </c>
      <c r="S3430">
        <v>1002000</v>
      </c>
      <c r="T3430">
        <v>399500</v>
      </c>
      <c r="U3430">
        <v>399500</v>
      </c>
      <c r="V3430" t="s">
        <v>8699</v>
      </c>
      <c r="W3430" s="101">
        <v>46203.528512037039</v>
      </c>
      <c r="X3430" s="1">
        <f>IFERROR(IF(H3430="","",IF(O3430=0,0.15,IF(VLOOKUP(O3430,'Source Post 14 Status (6.30.26)'!A:B,2,FALSE)=1,0.15,0.5))),0.5)</f>
        <v>0.15</v>
      </c>
      <c r="Y3430" s="6">
        <f t="shared" si="53"/>
        <v>119850</v>
      </c>
    </row>
    <row r="3431" spans="1:25" x14ac:dyDescent="0.3">
      <c r="A3431" t="str">
        <f>IF(B3431=1,COUNTIF($B$2:B3431,1),"")</f>
        <v/>
      </c>
      <c r="B3431" t="str">
        <f>IF(C3431=1,COUNTIF($H$2:H3431,H3431),"")</f>
        <v/>
      </c>
      <c r="C3431">
        <f>IF(G3431=List!$P$1,1,0)</f>
        <v>0</v>
      </c>
      <c r="D3431" s="1" t="str">
        <f>IF(E3431=1,COUNTIF($E$2:E3431,1),"")</f>
        <v/>
      </c>
      <c r="E3431" s="1" t="str">
        <f>IF(H3431=List!$P$2,1,"")</f>
        <v/>
      </c>
      <c r="F3431" s="2" t="s">
        <v>11828</v>
      </c>
      <c r="G3431" s="2" t="s">
        <v>611</v>
      </c>
      <c r="H3431" s="2" t="s">
        <v>6642</v>
      </c>
      <c r="I3431" s="2" t="s">
        <v>4727</v>
      </c>
      <c r="J3431" s="2" t="s">
        <v>950</v>
      </c>
      <c r="K3431" s="2" t="s">
        <v>4755</v>
      </c>
      <c r="L3431" s="2" t="s">
        <v>4756</v>
      </c>
      <c r="M3431" s="2" t="s">
        <v>159</v>
      </c>
      <c r="N3431" s="2" t="s">
        <v>756</v>
      </c>
      <c r="O3431" s="99">
        <v>21039</v>
      </c>
      <c r="P3431" s="2" t="s">
        <v>8271</v>
      </c>
      <c r="Q3431">
        <v>531500</v>
      </c>
      <c r="R3431">
        <v>531500</v>
      </c>
      <c r="S3431">
        <v>1060000</v>
      </c>
      <c r="T3431">
        <v>530000</v>
      </c>
      <c r="U3431">
        <v>530000</v>
      </c>
      <c r="V3431" t="s">
        <v>8699</v>
      </c>
      <c r="W3431" s="101">
        <v>46196.409441701391</v>
      </c>
      <c r="X3431" s="1">
        <f>IFERROR(IF(H3431="","",IF(O3431=0,0.15,IF(VLOOKUP(O3431,'Source Post 14 Status (6.30.26)'!A:B,2,FALSE)=1,0.15,0.5))),0.5)</f>
        <v>0.15</v>
      </c>
      <c r="Y3431" s="6">
        <f t="shared" si="53"/>
        <v>159000</v>
      </c>
    </row>
    <row r="3432" spans="1:25" x14ac:dyDescent="0.3">
      <c r="A3432" t="str">
        <f>IF(B3432=1,COUNTIF($B$2:B3432,1),"")</f>
        <v/>
      </c>
      <c r="B3432" t="str">
        <f>IF(C3432=1,COUNTIF($H$2:H3432,H3432),"")</f>
        <v/>
      </c>
      <c r="C3432">
        <f>IF(G3432=List!$P$1,1,0)</f>
        <v>0</v>
      </c>
      <c r="D3432" s="1" t="str">
        <f>IF(E3432=1,COUNTIF($E$2:E3432,1),"")</f>
        <v/>
      </c>
      <c r="E3432" s="1" t="str">
        <f>IF(H3432=List!$P$2,1,"")</f>
        <v/>
      </c>
      <c r="F3432" s="2" t="s">
        <v>11828</v>
      </c>
      <c r="G3432" s="2" t="s">
        <v>612</v>
      </c>
      <c r="H3432" s="2" t="s">
        <v>6644</v>
      </c>
      <c r="I3432" s="2" t="s">
        <v>4727</v>
      </c>
      <c r="J3432" s="2" t="s">
        <v>950</v>
      </c>
      <c r="K3432" s="2" t="s">
        <v>4758</v>
      </c>
      <c r="L3432" s="2" t="s">
        <v>4759</v>
      </c>
      <c r="M3432" s="2" t="s">
        <v>159</v>
      </c>
      <c r="N3432" s="2" t="s">
        <v>756</v>
      </c>
      <c r="O3432" s="99">
        <v>8750</v>
      </c>
      <c r="P3432" s="2" t="s">
        <v>7060</v>
      </c>
      <c r="Q3432">
        <v>89500</v>
      </c>
      <c r="R3432">
        <v>89500</v>
      </c>
      <c r="S3432">
        <v>179000</v>
      </c>
      <c r="T3432">
        <v>89500</v>
      </c>
      <c r="U3432">
        <v>89500</v>
      </c>
      <c r="V3432" t="s">
        <v>11700</v>
      </c>
      <c r="W3432" s="101">
        <v>46202.736117476852</v>
      </c>
      <c r="X3432" s="1">
        <f>IFERROR(IF(H3432="","",IF(O3432=0,0.15,IF(VLOOKUP(O3432,'Source Post 14 Status (6.30.26)'!A:B,2,FALSE)=1,0.15,0.5))),0.5)</f>
        <v>0.5</v>
      </c>
      <c r="Y3432" s="6">
        <f t="shared" si="53"/>
        <v>89500</v>
      </c>
    </row>
    <row r="3433" spans="1:25" x14ac:dyDescent="0.3">
      <c r="A3433" t="str">
        <f>IF(B3433=1,COUNTIF($B$2:B3433,1),"")</f>
        <v/>
      </c>
      <c r="B3433" t="str">
        <f>IF(C3433=1,COUNTIF($H$2:H3433,H3433),"")</f>
        <v/>
      </c>
      <c r="C3433">
        <f>IF(G3433=List!$P$1,1,0)</f>
        <v>0</v>
      </c>
      <c r="D3433" s="1" t="str">
        <f>IF(E3433=1,COUNTIF($E$2:E3433,1),"")</f>
        <v/>
      </c>
      <c r="E3433" s="1" t="str">
        <f>IF(H3433=List!$P$2,1,"")</f>
        <v/>
      </c>
      <c r="F3433" s="2" t="s">
        <v>11828</v>
      </c>
      <c r="G3433" s="2" t="s">
        <v>612</v>
      </c>
      <c r="H3433" s="2" t="s">
        <v>6644</v>
      </c>
      <c r="I3433" s="2" t="s">
        <v>4727</v>
      </c>
      <c r="J3433" s="2" t="s">
        <v>950</v>
      </c>
      <c r="K3433" s="2" t="s">
        <v>4758</v>
      </c>
      <c r="L3433" s="2" t="s">
        <v>4759</v>
      </c>
      <c r="M3433" s="2" t="s">
        <v>159</v>
      </c>
      <c r="N3433" s="2" t="s">
        <v>756</v>
      </c>
      <c r="O3433" s="99">
        <v>22663</v>
      </c>
      <c r="P3433" s="2" t="s">
        <v>8307</v>
      </c>
      <c r="Q3433">
        <v>1168500</v>
      </c>
      <c r="R3433">
        <v>1168500</v>
      </c>
      <c r="S3433">
        <v>2338000</v>
      </c>
      <c r="T3433">
        <v>1170500</v>
      </c>
      <c r="U3433">
        <v>1170500</v>
      </c>
      <c r="V3433" t="s">
        <v>11700</v>
      </c>
      <c r="W3433" s="101">
        <v>46202.738101504627</v>
      </c>
      <c r="X3433" s="1">
        <f>IFERROR(IF(H3433="","",IF(O3433=0,0.15,IF(VLOOKUP(O3433,'Source Post 14 Status (6.30.26)'!A:B,2,FALSE)=1,0.15,0.5))),0.5)</f>
        <v>0.15</v>
      </c>
      <c r="Y3433" s="6">
        <f t="shared" si="53"/>
        <v>351150</v>
      </c>
    </row>
    <row r="3434" spans="1:25" x14ac:dyDescent="0.3">
      <c r="A3434" t="str">
        <f>IF(B3434=1,COUNTIF($B$2:B3434,1),"")</f>
        <v/>
      </c>
      <c r="B3434" t="str">
        <f>IF(C3434=1,COUNTIF($H$2:H3434,H3434),"")</f>
        <v/>
      </c>
      <c r="C3434">
        <f>IF(G3434=List!$P$1,1,0)</f>
        <v>0</v>
      </c>
      <c r="D3434" s="1" t="str">
        <f>IF(E3434=1,COUNTIF($E$2:E3434,1),"")</f>
        <v/>
      </c>
      <c r="E3434" s="1" t="str">
        <f>IF(H3434=List!$P$2,1,"")</f>
        <v/>
      </c>
      <c r="F3434" s="2" t="s">
        <v>11828</v>
      </c>
      <c r="G3434" s="2" t="s">
        <v>612</v>
      </c>
      <c r="H3434" s="2" t="s">
        <v>6644</v>
      </c>
      <c r="I3434" s="2" t="s">
        <v>4727</v>
      </c>
      <c r="J3434" s="2" t="s">
        <v>950</v>
      </c>
      <c r="K3434" s="2" t="s">
        <v>4758</v>
      </c>
      <c r="L3434" s="2" t="s">
        <v>4759</v>
      </c>
      <c r="M3434" s="2" t="s">
        <v>159</v>
      </c>
      <c r="N3434" s="2" t="s">
        <v>756</v>
      </c>
      <c r="O3434" s="99">
        <v>9273</v>
      </c>
      <c r="P3434" s="2" t="s">
        <v>7078</v>
      </c>
      <c r="Q3434">
        <v>82000</v>
      </c>
      <c r="R3434">
        <v>82000</v>
      </c>
      <c r="S3434">
        <v>215000</v>
      </c>
      <c r="T3434">
        <v>105000</v>
      </c>
      <c r="U3434">
        <v>105000</v>
      </c>
      <c r="V3434" t="s">
        <v>11700</v>
      </c>
      <c r="W3434" s="101">
        <v>46202.736746678238</v>
      </c>
      <c r="X3434" s="1">
        <f>IFERROR(IF(H3434="","",IF(O3434=0,0.15,IF(VLOOKUP(O3434,'Source Post 14 Status (6.30.26)'!A:B,2,FALSE)=1,0.15,0.5))),0.5)</f>
        <v>0.15</v>
      </c>
      <c r="Y3434" s="6">
        <f t="shared" si="53"/>
        <v>31500</v>
      </c>
    </row>
    <row r="3435" spans="1:25" x14ac:dyDescent="0.3">
      <c r="A3435" t="str">
        <f>IF(B3435=1,COUNTIF($B$2:B3435,1),"")</f>
        <v/>
      </c>
      <c r="B3435" t="str">
        <f>IF(C3435=1,COUNTIF($H$2:H3435,H3435),"")</f>
        <v/>
      </c>
      <c r="C3435">
        <f>IF(G3435=List!$P$1,1,0)</f>
        <v>0</v>
      </c>
      <c r="D3435" s="1" t="str">
        <f>IF(E3435=1,COUNTIF($E$2:E3435,1),"")</f>
        <v/>
      </c>
      <c r="E3435" s="1" t="str">
        <f>IF(H3435=List!$P$2,1,"")</f>
        <v/>
      </c>
      <c r="F3435" s="2" t="s">
        <v>11828</v>
      </c>
      <c r="G3435" s="2" t="s">
        <v>612</v>
      </c>
      <c r="H3435" s="2" t="s">
        <v>6644</v>
      </c>
      <c r="I3435" s="2" t="s">
        <v>4727</v>
      </c>
      <c r="J3435" s="2" t="s">
        <v>950</v>
      </c>
      <c r="K3435" s="2" t="s">
        <v>4758</v>
      </c>
      <c r="L3435" s="2" t="s">
        <v>4759</v>
      </c>
      <c r="M3435" s="2" t="s">
        <v>159</v>
      </c>
      <c r="N3435" s="2" t="s">
        <v>756</v>
      </c>
      <c r="O3435" s="99">
        <v>19441</v>
      </c>
      <c r="P3435" s="2" t="s">
        <v>7914</v>
      </c>
      <c r="Q3435">
        <v>180500</v>
      </c>
      <c r="R3435">
        <v>180500</v>
      </c>
      <c r="S3435">
        <v>360000</v>
      </c>
      <c r="T3435">
        <v>179000</v>
      </c>
      <c r="U3435">
        <v>179000</v>
      </c>
      <c r="V3435" t="s">
        <v>11700</v>
      </c>
      <c r="W3435" s="101">
        <v>46202.737860451387</v>
      </c>
      <c r="X3435" s="1">
        <f>IFERROR(IF(H3435="","",IF(O3435=0,0.15,IF(VLOOKUP(O3435,'Source Post 14 Status (6.30.26)'!A:B,2,FALSE)=1,0.15,0.5))),0.5)</f>
        <v>0.15</v>
      </c>
      <c r="Y3435" s="6">
        <f t="shared" si="53"/>
        <v>53700</v>
      </c>
    </row>
    <row r="3436" spans="1:25" x14ac:dyDescent="0.3">
      <c r="A3436" t="str">
        <f>IF(B3436=1,COUNTIF($B$2:B3436,1),"")</f>
        <v/>
      </c>
      <c r="B3436" t="str">
        <f>IF(C3436=1,COUNTIF($H$2:H3436,H3436),"")</f>
        <v/>
      </c>
      <c r="C3436">
        <f>IF(G3436=List!$P$1,1,0)</f>
        <v>0</v>
      </c>
      <c r="D3436" s="1" t="str">
        <f>IF(E3436=1,COUNTIF($E$2:E3436,1),"")</f>
        <v/>
      </c>
      <c r="E3436" s="1" t="str">
        <f>IF(H3436=List!$P$2,1,"")</f>
        <v/>
      </c>
      <c r="F3436" s="2" t="s">
        <v>11828</v>
      </c>
      <c r="G3436" s="2" t="s">
        <v>612</v>
      </c>
      <c r="H3436" s="2" t="s">
        <v>6644</v>
      </c>
      <c r="I3436" s="2" t="s">
        <v>4727</v>
      </c>
      <c r="J3436" s="2" t="s">
        <v>950</v>
      </c>
      <c r="K3436" s="2" t="s">
        <v>4758</v>
      </c>
      <c r="L3436" s="2" t="s">
        <v>4759</v>
      </c>
      <c r="M3436" s="2" t="s">
        <v>159</v>
      </c>
      <c r="N3436" s="2" t="s">
        <v>756</v>
      </c>
      <c r="O3436" s="99">
        <v>8322</v>
      </c>
      <c r="P3436" s="2" t="s">
        <v>7028</v>
      </c>
      <c r="Q3436">
        <v>102000</v>
      </c>
      <c r="R3436">
        <v>102000</v>
      </c>
      <c r="S3436">
        <v>203000</v>
      </c>
      <c r="T3436">
        <v>101500</v>
      </c>
      <c r="U3436">
        <v>101500</v>
      </c>
      <c r="V3436" t="s">
        <v>11700</v>
      </c>
      <c r="W3436" s="101">
        <v>46202.739584108793</v>
      </c>
      <c r="X3436" s="1">
        <f>IFERROR(IF(H3436="","",IF(O3436=0,0.15,IF(VLOOKUP(O3436,'Source Post 14 Status (6.30.26)'!A:B,2,FALSE)=1,0.15,0.5))),0.5)</f>
        <v>0.5</v>
      </c>
      <c r="Y3436" s="6">
        <f t="shared" si="53"/>
        <v>101500</v>
      </c>
    </row>
    <row r="3437" spans="1:25" x14ac:dyDescent="0.3">
      <c r="A3437" t="str">
        <f>IF(B3437=1,COUNTIF($B$2:B3437,1),"")</f>
        <v/>
      </c>
      <c r="B3437" t="str">
        <f>IF(C3437=1,COUNTIF($H$2:H3437,H3437),"")</f>
        <v/>
      </c>
      <c r="C3437">
        <f>IF(G3437=List!$P$1,1,0)</f>
        <v>0</v>
      </c>
      <c r="D3437" s="1" t="str">
        <f>IF(E3437=1,COUNTIF($E$2:E3437,1),"")</f>
        <v/>
      </c>
      <c r="E3437" s="1" t="str">
        <f>IF(H3437=List!$P$2,1,"")</f>
        <v/>
      </c>
      <c r="F3437" s="2" t="s">
        <v>11828</v>
      </c>
      <c r="G3437" s="2" t="s">
        <v>612</v>
      </c>
      <c r="H3437" s="2" t="s">
        <v>6644</v>
      </c>
      <c r="I3437" s="2" t="s">
        <v>4727</v>
      </c>
      <c r="J3437" s="2" t="s">
        <v>950</v>
      </c>
      <c r="K3437" s="2" t="s">
        <v>4758</v>
      </c>
      <c r="L3437" s="2" t="s">
        <v>4759</v>
      </c>
      <c r="M3437" s="2" t="s">
        <v>159</v>
      </c>
      <c r="N3437" s="2" t="s">
        <v>756</v>
      </c>
      <c r="O3437" s="99">
        <v>20998</v>
      </c>
      <c r="P3437" s="2" t="s">
        <v>8112</v>
      </c>
      <c r="Q3437">
        <v>397825</v>
      </c>
      <c r="R3437">
        <v>403125</v>
      </c>
      <c r="S3437">
        <v>778825</v>
      </c>
      <c r="V3437" t="s">
        <v>11700</v>
      </c>
      <c r="W3437" s="101">
        <v>46202.738964814816</v>
      </c>
      <c r="X3437" s="1">
        <f>IFERROR(IF(H3437="","",IF(O3437=0,0.15,IF(VLOOKUP(O3437,'Source Post 14 Status (6.30.26)'!A:B,2,FALSE)=1,0.15,0.5))),0.5)</f>
        <v>0.15</v>
      </c>
      <c r="Y3437" s="6">
        <f t="shared" si="53"/>
        <v>0</v>
      </c>
    </row>
    <row r="3438" spans="1:25" x14ac:dyDescent="0.3">
      <c r="A3438" t="str">
        <f>IF(B3438=1,COUNTIF($B$2:B3438,1),"")</f>
        <v/>
      </c>
      <c r="B3438" t="str">
        <f>IF(C3438=1,COUNTIF($H$2:H3438,H3438),"")</f>
        <v/>
      </c>
      <c r="C3438">
        <f>IF(G3438=List!$P$1,1,0)</f>
        <v>0</v>
      </c>
      <c r="D3438" s="1" t="str">
        <f>IF(E3438=1,COUNTIF($E$2:E3438,1),"")</f>
        <v/>
      </c>
      <c r="E3438" s="1" t="str">
        <f>IF(H3438=List!$P$2,1,"")</f>
        <v/>
      </c>
      <c r="F3438" s="2" t="s">
        <v>11828</v>
      </c>
      <c r="G3438" s="2" t="s">
        <v>612</v>
      </c>
      <c r="H3438" s="2" t="s">
        <v>6644</v>
      </c>
      <c r="I3438" s="2" t="s">
        <v>4727</v>
      </c>
      <c r="J3438" s="2" t="s">
        <v>950</v>
      </c>
      <c r="K3438" s="2" t="s">
        <v>4758</v>
      </c>
      <c r="L3438" s="2" t="s">
        <v>4759</v>
      </c>
      <c r="M3438" s="2" t="s">
        <v>159</v>
      </c>
      <c r="N3438" s="2" t="s">
        <v>756</v>
      </c>
      <c r="O3438" s="99">
        <v>24667</v>
      </c>
      <c r="P3438" s="2" t="s">
        <v>8492</v>
      </c>
      <c r="Q3438">
        <v>530000</v>
      </c>
      <c r="R3438">
        <v>518000</v>
      </c>
      <c r="S3438">
        <v>1048000</v>
      </c>
      <c r="T3438">
        <v>344000</v>
      </c>
      <c r="U3438">
        <v>344000</v>
      </c>
      <c r="V3438" t="s">
        <v>11700</v>
      </c>
      <c r="W3438" s="101">
        <v>46202.738410995371</v>
      </c>
      <c r="X3438" s="1">
        <f>IFERROR(IF(H3438="","",IF(O3438=0,0.15,IF(VLOOKUP(O3438,'Source Post 14 Status (6.30.26)'!A:B,2,FALSE)=1,0.15,0.5))),0.5)</f>
        <v>0.15</v>
      </c>
      <c r="Y3438" s="6">
        <f t="shared" si="53"/>
        <v>103200</v>
      </c>
    </row>
    <row r="3439" spans="1:25" x14ac:dyDescent="0.3">
      <c r="A3439" t="str">
        <f>IF(B3439=1,COUNTIF($B$2:B3439,1),"")</f>
        <v/>
      </c>
      <c r="B3439" t="str">
        <f>IF(C3439=1,COUNTIF($H$2:H3439,H3439),"")</f>
        <v/>
      </c>
      <c r="C3439">
        <f>IF(G3439=List!$P$1,1,0)</f>
        <v>0</v>
      </c>
      <c r="D3439" s="1" t="str">
        <f>IF(E3439=1,COUNTIF($E$2:E3439,1),"")</f>
        <v/>
      </c>
      <c r="E3439" s="1" t="str">
        <f>IF(H3439=List!$P$2,1,"")</f>
        <v/>
      </c>
      <c r="F3439" s="2" t="s">
        <v>11828</v>
      </c>
      <c r="G3439" s="2" t="s">
        <v>612</v>
      </c>
      <c r="H3439" s="2" t="s">
        <v>6644</v>
      </c>
      <c r="I3439" s="2" t="s">
        <v>4727</v>
      </c>
      <c r="J3439" s="2" t="s">
        <v>950</v>
      </c>
      <c r="K3439" s="2" t="s">
        <v>4758</v>
      </c>
      <c r="L3439" s="2" t="s">
        <v>4759</v>
      </c>
      <c r="M3439" s="2" t="s">
        <v>159</v>
      </c>
      <c r="N3439" s="2" t="s">
        <v>756</v>
      </c>
      <c r="O3439" s="99">
        <v>8424</v>
      </c>
      <c r="P3439" s="2" t="s">
        <v>7043</v>
      </c>
      <c r="Q3439">
        <v>140000</v>
      </c>
      <c r="R3439">
        <v>140000</v>
      </c>
      <c r="S3439">
        <v>276000</v>
      </c>
      <c r="T3439">
        <v>138500</v>
      </c>
      <c r="U3439">
        <v>138500</v>
      </c>
      <c r="V3439" t="s">
        <v>11700</v>
      </c>
      <c r="W3439" s="101">
        <v>46202.739920868058</v>
      </c>
      <c r="X3439" s="1">
        <f>IFERROR(IF(H3439="","",IF(O3439=0,0.15,IF(VLOOKUP(O3439,'Source Post 14 Status (6.30.26)'!A:B,2,FALSE)=1,0.15,0.5))),0.5)</f>
        <v>0.5</v>
      </c>
      <c r="Y3439" s="6">
        <f t="shared" si="53"/>
        <v>138500</v>
      </c>
    </row>
    <row r="3440" spans="1:25" x14ac:dyDescent="0.3">
      <c r="A3440" t="str">
        <f>IF(B3440=1,COUNTIF($B$2:B3440,1),"")</f>
        <v/>
      </c>
      <c r="B3440" t="str">
        <f>IF(C3440=1,COUNTIF($H$2:H3440,H3440),"")</f>
        <v/>
      </c>
      <c r="C3440">
        <f>IF(G3440=List!$P$1,1,0)</f>
        <v>0</v>
      </c>
      <c r="D3440" s="1" t="str">
        <f>IF(E3440=1,COUNTIF($E$2:E3440,1),"")</f>
        <v/>
      </c>
      <c r="E3440" s="1" t="str">
        <f>IF(H3440=List!$P$2,1,"")</f>
        <v/>
      </c>
      <c r="F3440" s="2" t="s">
        <v>11828</v>
      </c>
      <c r="G3440" s="2" t="s">
        <v>612</v>
      </c>
      <c r="H3440" s="2" t="s">
        <v>6644</v>
      </c>
      <c r="I3440" s="2" t="s">
        <v>4727</v>
      </c>
      <c r="J3440" s="2" t="s">
        <v>950</v>
      </c>
      <c r="K3440" s="2" t="s">
        <v>4758</v>
      </c>
      <c r="L3440" s="2" t="s">
        <v>4759</v>
      </c>
      <c r="M3440" s="2" t="s">
        <v>159</v>
      </c>
      <c r="N3440" s="2" t="s">
        <v>756</v>
      </c>
      <c r="O3440" s="99">
        <v>9913</v>
      </c>
      <c r="P3440" s="2" t="s">
        <v>7137</v>
      </c>
      <c r="Q3440">
        <v>91000</v>
      </c>
      <c r="R3440">
        <v>91000</v>
      </c>
      <c r="S3440">
        <v>177000</v>
      </c>
      <c r="T3440">
        <v>91500</v>
      </c>
      <c r="U3440">
        <v>91500</v>
      </c>
      <c r="V3440" t="s">
        <v>11700</v>
      </c>
      <c r="W3440" s="101">
        <v>46202.737240891205</v>
      </c>
      <c r="X3440" s="1">
        <f>IFERROR(IF(H3440="","",IF(O3440=0,0.15,IF(VLOOKUP(O3440,'Source Post 14 Status (6.30.26)'!A:B,2,FALSE)=1,0.15,0.5))),0.5)</f>
        <v>0.15</v>
      </c>
      <c r="Y3440" s="6">
        <f t="shared" si="53"/>
        <v>27450</v>
      </c>
    </row>
    <row r="3441" spans="1:25" x14ac:dyDescent="0.3">
      <c r="A3441" t="str">
        <f>IF(B3441=1,COUNTIF($B$2:B3441,1),"")</f>
        <v/>
      </c>
      <c r="B3441" t="str">
        <f>IF(C3441=1,COUNTIF($H$2:H3441,H3441),"")</f>
        <v/>
      </c>
      <c r="C3441">
        <f>IF(G3441=List!$P$1,1,0)</f>
        <v>0</v>
      </c>
      <c r="D3441" s="1" t="str">
        <f>IF(E3441=1,COUNTIF($E$2:E3441,1),"")</f>
        <v/>
      </c>
      <c r="E3441" s="1" t="str">
        <f>IF(H3441=List!$P$2,1,"")</f>
        <v/>
      </c>
      <c r="F3441" s="2" t="s">
        <v>11828</v>
      </c>
      <c r="G3441" s="2" t="s">
        <v>612</v>
      </c>
      <c r="H3441" s="2" t="s">
        <v>6644</v>
      </c>
      <c r="I3441" s="2" t="s">
        <v>4727</v>
      </c>
      <c r="J3441" s="2" t="s">
        <v>950</v>
      </c>
      <c r="K3441" s="2" t="s">
        <v>4758</v>
      </c>
      <c r="L3441" s="2" t="s">
        <v>4759</v>
      </c>
      <c r="M3441" s="2" t="s">
        <v>159</v>
      </c>
      <c r="N3441" s="2" t="s">
        <v>756</v>
      </c>
      <c r="O3441" s="99">
        <v>15554</v>
      </c>
      <c r="P3441" s="2" t="s">
        <v>7459</v>
      </c>
      <c r="Q3441">
        <v>562500</v>
      </c>
      <c r="R3441">
        <v>562500</v>
      </c>
      <c r="S3441">
        <v>1128000</v>
      </c>
      <c r="T3441">
        <v>565000</v>
      </c>
      <c r="U3441">
        <v>565000</v>
      </c>
      <c r="V3441" t="s">
        <v>11700</v>
      </c>
      <c r="W3441" s="101">
        <v>46202.737577395834</v>
      </c>
      <c r="X3441" s="1">
        <f>IFERROR(IF(H3441="","",IF(O3441=0,0.15,IF(VLOOKUP(O3441,'Source Post 14 Status (6.30.26)'!A:B,2,FALSE)=1,0.15,0.5))),0.5)</f>
        <v>0.15</v>
      </c>
      <c r="Y3441" s="6">
        <f t="shared" si="53"/>
        <v>169500</v>
      </c>
    </row>
    <row r="3442" spans="1:25" x14ac:dyDescent="0.3">
      <c r="A3442" t="str">
        <f>IF(B3442=1,COUNTIF($B$2:B3442,1),"")</f>
        <v/>
      </c>
      <c r="B3442" t="str">
        <f>IF(C3442=1,COUNTIF($H$2:H3442,H3442),"")</f>
        <v/>
      </c>
      <c r="C3442">
        <f>IF(G3442=List!$P$1,1,0)</f>
        <v>0</v>
      </c>
      <c r="D3442" s="1" t="str">
        <f>IF(E3442=1,COUNTIF($E$2:E3442,1),"")</f>
        <v/>
      </c>
      <c r="E3442" s="1" t="str">
        <f>IF(H3442=List!$P$2,1,"")</f>
        <v/>
      </c>
      <c r="F3442" s="2" t="s">
        <v>11828</v>
      </c>
      <c r="G3442" s="2" t="s">
        <v>612</v>
      </c>
      <c r="H3442" s="2" t="s">
        <v>6644</v>
      </c>
      <c r="I3442" s="2" t="s">
        <v>4727</v>
      </c>
      <c r="J3442" s="2" t="s">
        <v>950</v>
      </c>
      <c r="K3442" s="2" t="s">
        <v>4758</v>
      </c>
      <c r="L3442" s="2" t="s">
        <v>4759</v>
      </c>
      <c r="M3442" s="2" t="s">
        <v>159</v>
      </c>
      <c r="N3442" s="2" t="s">
        <v>756</v>
      </c>
      <c r="O3442" s="99">
        <v>0</v>
      </c>
      <c r="P3442" s="2" t="s">
        <v>8514</v>
      </c>
      <c r="W3442" s="101">
        <v>1</v>
      </c>
      <c r="X3442" s="1">
        <f>IFERROR(IF(H3442="","",IF(O3442=0,0.15,IF(VLOOKUP(O3442,'Source Post 14 Status (6.30.26)'!A:B,2,FALSE)=1,0.15,0.5))),0.5)</f>
        <v>0.15</v>
      </c>
      <c r="Y3442" s="6">
        <f t="shared" si="53"/>
        <v>0</v>
      </c>
    </row>
    <row r="3443" spans="1:25" x14ac:dyDescent="0.3">
      <c r="A3443" t="str">
        <f>IF(B3443=1,COUNTIF($B$2:B3443,1),"")</f>
        <v/>
      </c>
      <c r="B3443" t="str">
        <f>IF(C3443=1,COUNTIF($H$2:H3443,H3443),"")</f>
        <v/>
      </c>
      <c r="C3443">
        <f>IF(G3443=List!$P$1,1,0)</f>
        <v>0</v>
      </c>
      <c r="D3443" s="1" t="str">
        <f>IF(E3443=1,COUNTIF($E$2:E3443,1),"")</f>
        <v/>
      </c>
      <c r="E3443" s="1" t="str">
        <f>IF(H3443=List!$P$2,1,"")</f>
        <v/>
      </c>
      <c r="F3443" s="2" t="s">
        <v>11828</v>
      </c>
      <c r="G3443" s="2" t="s">
        <v>612</v>
      </c>
      <c r="H3443" s="2" t="s">
        <v>6644</v>
      </c>
      <c r="I3443" s="2" t="s">
        <v>4727</v>
      </c>
      <c r="J3443" s="2" t="s">
        <v>950</v>
      </c>
      <c r="K3443" s="2" t="s">
        <v>4758</v>
      </c>
      <c r="L3443" s="2" t="s">
        <v>4759</v>
      </c>
      <c r="M3443" s="2" t="s">
        <v>159</v>
      </c>
      <c r="N3443" s="2" t="s">
        <v>756</v>
      </c>
      <c r="O3443" s="99">
        <v>22797</v>
      </c>
      <c r="P3443" s="2" t="s">
        <v>8426</v>
      </c>
      <c r="Q3443">
        <v>123243</v>
      </c>
      <c r="R3443">
        <v>123243</v>
      </c>
      <c r="S3443">
        <v>246486</v>
      </c>
      <c r="T3443">
        <v>123243</v>
      </c>
      <c r="U3443">
        <v>123243</v>
      </c>
      <c r="V3443" t="s">
        <v>11700</v>
      </c>
      <c r="W3443" s="101">
        <v>46202.739275347223</v>
      </c>
      <c r="X3443" s="1">
        <f>IFERROR(IF(H3443="","",IF(O3443=0,0.15,IF(VLOOKUP(O3443,'Source Post 14 Status (6.30.26)'!A:B,2,FALSE)=1,0.15,0.5))),0.5)</f>
        <v>0.15</v>
      </c>
      <c r="Y3443" s="6">
        <f t="shared" si="53"/>
        <v>36973</v>
      </c>
    </row>
    <row r="3444" spans="1:25" x14ac:dyDescent="0.3">
      <c r="A3444" t="str">
        <f>IF(B3444=1,COUNTIF($B$2:B3444,1),"")</f>
        <v/>
      </c>
      <c r="B3444" t="str">
        <f>IF(C3444=1,COUNTIF($H$2:H3444,H3444),"")</f>
        <v/>
      </c>
      <c r="C3444">
        <f>IF(G3444=List!$P$1,1,0)</f>
        <v>0</v>
      </c>
      <c r="D3444" s="1" t="str">
        <f>IF(E3444=1,COUNTIF($E$2:E3444,1),"")</f>
        <v/>
      </c>
      <c r="E3444" s="1" t="str">
        <f>IF(H3444=List!$P$2,1,"")</f>
        <v/>
      </c>
      <c r="F3444" s="2" t="s">
        <v>11828</v>
      </c>
      <c r="G3444" s="2" t="s">
        <v>613</v>
      </c>
      <c r="H3444" s="2" t="s">
        <v>6645</v>
      </c>
      <c r="I3444" s="2" t="s">
        <v>4727</v>
      </c>
      <c r="J3444" s="2" t="s">
        <v>950</v>
      </c>
      <c r="K3444" s="2" t="s">
        <v>4761</v>
      </c>
      <c r="L3444" s="2" t="s">
        <v>4762</v>
      </c>
      <c r="M3444" s="2" t="s">
        <v>159</v>
      </c>
      <c r="N3444" s="2" t="s">
        <v>756</v>
      </c>
      <c r="O3444" s="99">
        <v>9552</v>
      </c>
      <c r="P3444" s="2" t="s">
        <v>7107</v>
      </c>
      <c r="W3444" s="101">
        <v>1</v>
      </c>
      <c r="X3444" s="1">
        <f>IFERROR(IF(H3444="","",IF(O3444=0,0.15,IF(VLOOKUP(O3444,'Source Post 14 Status (6.30.26)'!A:B,2,FALSE)=1,0.15,0.5))),0.5)</f>
        <v>0.15</v>
      </c>
      <c r="Y3444" s="6">
        <f t="shared" si="53"/>
        <v>0</v>
      </c>
    </row>
    <row r="3445" spans="1:25" x14ac:dyDescent="0.3">
      <c r="A3445" t="str">
        <f>IF(B3445=1,COUNTIF($B$2:B3445,1),"")</f>
        <v/>
      </c>
      <c r="B3445" t="str">
        <f>IF(C3445=1,COUNTIF($H$2:H3445,H3445),"")</f>
        <v/>
      </c>
      <c r="C3445">
        <f>IF(G3445=List!$P$1,1,0)</f>
        <v>0</v>
      </c>
      <c r="D3445" s="1" t="str">
        <f>IF(E3445=1,COUNTIF($E$2:E3445,1),"")</f>
        <v/>
      </c>
      <c r="E3445" s="1" t="str">
        <f>IF(H3445=List!$P$2,1,"")</f>
        <v/>
      </c>
      <c r="F3445" s="2" t="s">
        <v>11828</v>
      </c>
      <c r="G3445" s="2" t="s">
        <v>613</v>
      </c>
      <c r="H3445" s="2" t="s">
        <v>6645</v>
      </c>
      <c r="I3445" s="2" t="s">
        <v>4727</v>
      </c>
      <c r="J3445" s="2" t="s">
        <v>950</v>
      </c>
      <c r="K3445" s="2" t="s">
        <v>4761</v>
      </c>
      <c r="L3445" s="2" t="s">
        <v>4762</v>
      </c>
      <c r="M3445" s="2" t="s">
        <v>159</v>
      </c>
      <c r="N3445" s="2" t="s">
        <v>756</v>
      </c>
      <c r="O3445" s="99">
        <v>17110</v>
      </c>
      <c r="P3445" s="2" t="s">
        <v>7711</v>
      </c>
      <c r="W3445" s="101">
        <v>1</v>
      </c>
      <c r="X3445" s="1">
        <f>IFERROR(IF(H3445="","",IF(O3445=0,0.15,IF(VLOOKUP(O3445,'Source Post 14 Status (6.30.26)'!A:B,2,FALSE)=1,0.15,0.5))),0.5)</f>
        <v>0.15</v>
      </c>
      <c r="Y3445" s="6">
        <f t="shared" si="53"/>
        <v>0</v>
      </c>
    </row>
    <row r="3446" spans="1:25" x14ac:dyDescent="0.3">
      <c r="A3446" t="str">
        <f>IF(B3446=1,COUNTIF($B$2:B3446,1),"")</f>
        <v/>
      </c>
      <c r="B3446" t="str">
        <f>IF(C3446=1,COUNTIF($H$2:H3446,H3446),"")</f>
        <v/>
      </c>
      <c r="C3446">
        <f>IF(G3446=List!$P$1,1,0)</f>
        <v>0</v>
      </c>
      <c r="D3446" s="1" t="str">
        <f>IF(E3446=1,COUNTIF($E$2:E3446,1),"")</f>
        <v/>
      </c>
      <c r="E3446" s="1" t="str">
        <f>IF(H3446=List!$P$2,1,"")</f>
        <v/>
      </c>
      <c r="F3446" s="2" t="s">
        <v>11828</v>
      </c>
      <c r="G3446" s="2" t="s">
        <v>613</v>
      </c>
      <c r="H3446" s="2" t="s">
        <v>6645</v>
      </c>
      <c r="I3446" s="2" t="s">
        <v>4727</v>
      </c>
      <c r="J3446" s="2" t="s">
        <v>950</v>
      </c>
      <c r="K3446" s="2" t="s">
        <v>4761</v>
      </c>
      <c r="L3446" s="2" t="s">
        <v>4762</v>
      </c>
      <c r="M3446" s="2" t="s">
        <v>159</v>
      </c>
      <c r="N3446" s="2" t="s">
        <v>756</v>
      </c>
      <c r="O3446" s="99">
        <v>0</v>
      </c>
      <c r="P3446" s="2" t="s">
        <v>8514</v>
      </c>
      <c r="W3446" s="101">
        <v>1</v>
      </c>
      <c r="X3446" s="1">
        <f>IFERROR(IF(H3446="","",IF(O3446=0,0.15,IF(VLOOKUP(O3446,'Source Post 14 Status (6.30.26)'!A:B,2,FALSE)=1,0.15,0.5))),0.5)</f>
        <v>0.15</v>
      </c>
      <c r="Y3446" s="6">
        <f t="shared" si="53"/>
        <v>0</v>
      </c>
    </row>
    <row r="3447" spans="1:25" x14ac:dyDescent="0.3">
      <c r="A3447" t="str">
        <f>IF(B3447=1,COUNTIF($B$2:B3447,1),"")</f>
        <v/>
      </c>
      <c r="B3447" t="str">
        <f>IF(C3447=1,COUNTIF($H$2:H3447,H3447),"")</f>
        <v/>
      </c>
      <c r="C3447">
        <f>IF(G3447=List!$P$1,1,0)</f>
        <v>0</v>
      </c>
      <c r="D3447" s="1" t="str">
        <f>IF(E3447=1,COUNTIF($E$2:E3447,1),"")</f>
        <v/>
      </c>
      <c r="E3447" s="1" t="str">
        <f>IF(H3447=List!$P$2,1,"")</f>
        <v/>
      </c>
      <c r="F3447" s="2" t="s">
        <v>11828</v>
      </c>
      <c r="G3447" s="2" t="s">
        <v>613</v>
      </c>
      <c r="H3447" s="2" t="s">
        <v>6645</v>
      </c>
      <c r="I3447" s="2" t="s">
        <v>4727</v>
      </c>
      <c r="J3447" s="2" t="s">
        <v>950</v>
      </c>
      <c r="K3447" s="2" t="s">
        <v>4761</v>
      </c>
      <c r="L3447" s="2" t="s">
        <v>4762</v>
      </c>
      <c r="M3447" s="2" t="s">
        <v>159</v>
      </c>
      <c r="N3447" s="2" t="s">
        <v>756</v>
      </c>
      <c r="O3447" s="99">
        <v>20798</v>
      </c>
      <c r="P3447" s="2" t="s">
        <v>8206</v>
      </c>
      <c r="W3447" s="101">
        <v>1</v>
      </c>
      <c r="X3447" s="1">
        <f>IFERROR(IF(H3447="","",IF(O3447=0,0.15,IF(VLOOKUP(O3447,'Source Post 14 Status (6.30.26)'!A:B,2,FALSE)=1,0.15,0.5))),0.5)</f>
        <v>0.15</v>
      </c>
      <c r="Y3447" s="6">
        <f t="shared" si="53"/>
        <v>0</v>
      </c>
    </row>
    <row r="3448" spans="1:25" x14ac:dyDescent="0.3">
      <c r="A3448" t="str">
        <f>IF(B3448=1,COUNTIF($B$2:B3448,1),"")</f>
        <v/>
      </c>
      <c r="B3448" t="str">
        <f>IF(C3448=1,COUNTIF($H$2:H3448,H3448),"")</f>
        <v/>
      </c>
      <c r="C3448">
        <f>IF(G3448=List!$P$1,1,0)</f>
        <v>0</v>
      </c>
      <c r="D3448" s="1" t="str">
        <f>IF(E3448=1,COUNTIF($E$2:E3448,1),"")</f>
        <v/>
      </c>
      <c r="E3448" s="1" t="str">
        <f>IF(H3448=List!$P$2,1,"")</f>
        <v/>
      </c>
      <c r="F3448" s="2" t="s">
        <v>11828</v>
      </c>
      <c r="G3448" s="2" t="s">
        <v>613</v>
      </c>
      <c r="H3448" s="2" t="s">
        <v>6645</v>
      </c>
      <c r="I3448" s="2" t="s">
        <v>4727</v>
      </c>
      <c r="J3448" s="2" t="s">
        <v>950</v>
      </c>
      <c r="K3448" s="2" t="s">
        <v>4761</v>
      </c>
      <c r="L3448" s="2" t="s">
        <v>4762</v>
      </c>
      <c r="M3448" s="2" t="s">
        <v>159</v>
      </c>
      <c r="N3448" s="2" t="s">
        <v>756</v>
      </c>
      <c r="O3448" s="99">
        <v>0</v>
      </c>
      <c r="P3448" s="2" t="s">
        <v>8513</v>
      </c>
      <c r="W3448" s="101">
        <v>1</v>
      </c>
      <c r="X3448" s="1">
        <f>IFERROR(IF(H3448="","",IF(O3448=0,0.15,IF(VLOOKUP(O3448,'Source Post 14 Status (6.30.26)'!A:B,2,FALSE)=1,0.15,0.5))),0.5)</f>
        <v>0.15</v>
      </c>
      <c r="Y3448" s="6">
        <f t="shared" si="53"/>
        <v>0</v>
      </c>
    </row>
    <row r="3449" spans="1:25" x14ac:dyDescent="0.3">
      <c r="A3449" t="str">
        <f>IF(B3449=1,COUNTIF($B$2:B3449,1),"")</f>
        <v/>
      </c>
      <c r="B3449" t="str">
        <f>IF(C3449=1,COUNTIF($H$2:H3449,H3449),"")</f>
        <v/>
      </c>
      <c r="C3449">
        <f>IF(G3449=List!$P$1,1,0)</f>
        <v>0</v>
      </c>
      <c r="D3449" s="1" t="str">
        <f>IF(E3449=1,COUNTIF($E$2:E3449,1),"")</f>
        <v/>
      </c>
      <c r="E3449" s="1" t="str">
        <f>IF(H3449=List!$P$2,1,"")</f>
        <v/>
      </c>
      <c r="F3449" s="2" t="s">
        <v>11828</v>
      </c>
      <c r="G3449" s="2" t="s">
        <v>613</v>
      </c>
      <c r="H3449" s="2" t="s">
        <v>6645</v>
      </c>
      <c r="I3449" s="2" t="s">
        <v>4727</v>
      </c>
      <c r="J3449" s="2" t="s">
        <v>950</v>
      </c>
      <c r="K3449" s="2" t="s">
        <v>4761</v>
      </c>
      <c r="L3449" s="2" t="s">
        <v>4762</v>
      </c>
      <c r="M3449" s="2" t="s">
        <v>159</v>
      </c>
      <c r="N3449" s="2" t="s">
        <v>756</v>
      </c>
      <c r="O3449" s="99">
        <v>0</v>
      </c>
      <c r="P3449" s="2" t="s">
        <v>8512</v>
      </c>
      <c r="W3449" s="101">
        <v>1</v>
      </c>
      <c r="X3449" s="1">
        <f>IFERROR(IF(H3449="","",IF(O3449=0,0.15,IF(VLOOKUP(O3449,'Source Post 14 Status (6.30.26)'!A:B,2,FALSE)=1,0.15,0.5))),0.5)</f>
        <v>0.15</v>
      </c>
      <c r="Y3449" s="6">
        <f t="shared" si="53"/>
        <v>0</v>
      </c>
    </row>
    <row r="3450" spans="1:25" x14ac:dyDescent="0.3">
      <c r="A3450" t="str">
        <f>IF(B3450=1,COUNTIF($B$2:B3450,1),"")</f>
        <v/>
      </c>
      <c r="B3450" t="str">
        <f>IF(C3450=1,COUNTIF($H$2:H3450,H3450),"")</f>
        <v/>
      </c>
      <c r="C3450">
        <f>IF(G3450=List!$P$1,1,0)</f>
        <v>0</v>
      </c>
      <c r="D3450" s="1" t="str">
        <f>IF(E3450=1,COUNTIF($E$2:E3450,1),"")</f>
        <v/>
      </c>
      <c r="E3450" s="1" t="str">
        <f>IF(H3450=List!$P$2,1,"")</f>
        <v/>
      </c>
      <c r="F3450" s="2" t="s">
        <v>11828</v>
      </c>
      <c r="G3450" s="2" t="s">
        <v>613</v>
      </c>
      <c r="H3450" s="2" t="s">
        <v>6645</v>
      </c>
      <c r="I3450" s="2" t="s">
        <v>4727</v>
      </c>
      <c r="J3450" s="2" t="s">
        <v>950</v>
      </c>
      <c r="K3450" s="2" t="s">
        <v>4761</v>
      </c>
      <c r="L3450" s="2" t="s">
        <v>4762</v>
      </c>
      <c r="M3450" s="2" t="s">
        <v>159</v>
      </c>
      <c r="N3450" s="2" t="s">
        <v>756</v>
      </c>
      <c r="O3450" s="99">
        <v>25813</v>
      </c>
      <c r="P3450" s="2" t="s">
        <v>8492</v>
      </c>
      <c r="W3450" s="101">
        <v>1</v>
      </c>
      <c r="X3450" s="1">
        <f>IFERROR(IF(H3450="","",IF(O3450=0,0.15,IF(VLOOKUP(O3450,'Source Post 14 Status (6.30.26)'!A:B,2,FALSE)=1,0.15,0.5))),0.5)</f>
        <v>0.15</v>
      </c>
      <c r="Y3450" s="6">
        <f t="shared" si="53"/>
        <v>0</v>
      </c>
    </row>
    <row r="3451" spans="1:25" x14ac:dyDescent="0.3">
      <c r="A3451" t="str">
        <f>IF(B3451=1,COUNTIF($B$2:B3451,1),"")</f>
        <v/>
      </c>
      <c r="B3451" t="str">
        <f>IF(C3451=1,COUNTIF($H$2:H3451,H3451),"")</f>
        <v/>
      </c>
      <c r="C3451">
        <f>IF(G3451=List!$P$1,1,0)</f>
        <v>0</v>
      </c>
      <c r="D3451" s="1" t="str">
        <f>IF(E3451=1,COUNTIF($E$2:E3451,1),"")</f>
        <v/>
      </c>
      <c r="E3451" s="1" t="str">
        <f>IF(H3451=List!$P$2,1,"")</f>
        <v/>
      </c>
      <c r="F3451" s="2" t="s">
        <v>11828</v>
      </c>
      <c r="G3451" s="2" t="s">
        <v>613</v>
      </c>
      <c r="H3451" s="2" t="s">
        <v>6646</v>
      </c>
      <c r="I3451" s="2" t="s">
        <v>4727</v>
      </c>
      <c r="J3451" s="2" t="s">
        <v>950</v>
      </c>
      <c r="K3451" s="2" t="s">
        <v>4761</v>
      </c>
      <c r="L3451" s="2" t="s">
        <v>4762</v>
      </c>
      <c r="M3451" s="2" t="s">
        <v>190</v>
      </c>
      <c r="N3451" s="2" t="s">
        <v>769</v>
      </c>
      <c r="O3451" s="99">
        <v>0</v>
      </c>
      <c r="P3451" s="2" t="s">
        <v>8513</v>
      </c>
      <c r="W3451" s="101">
        <v>1</v>
      </c>
      <c r="X3451" s="1">
        <f>IFERROR(IF(H3451="","",IF(O3451=0,0.15,IF(VLOOKUP(O3451,'Source Post 14 Status (6.30.26)'!A:B,2,FALSE)=1,0.15,0.5))),0.5)</f>
        <v>0.15</v>
      </c>
      <c r="Y3451" s="6">
        <f t="shared" si="53"/>
        <v>0</v>
      </c>
    </row>
    <row r="3452" spans="1:25" x14ac:dyDescent="0.3">
      <c r="A3452" t="str">
        <f>IF(B3452=1,COUNTIF($B$2:B3452,1),"")</f>
        <v/>
      </c>
      <c r="B3452" t="str">
        <f>IF(C3452=1,COUNTIF($H$2:H3452,H3452),"")</f>
        <v/>
      </c>
      <c r="C3452">
        <f>IF(G3452=List!$P$1,1,0)</f>
        <v>0</v>
      </c>
      <c r="D3452" s="1" t="str">
        <f>IF(E3452=1,COUNTIF($E$2:E3452,1),"")</f>
        <v/>
      </c>
      <c r="E3452" s="1" t="str">
        <f>IF(H3452=List!$P$2,1,"")</f>
        <v/>
      </c>
      <c r="F3452" s="2" t="s">
        <v>11828</v>
      </c>
      <c r="G3452" s="2" t="s">
        <v>613</v>
      </c>
      <c r="H3452" s="2" t="s">
        <v>6646</v>
      </c>
      <c r="I3452" s="2" t="s">
        <v>4727</v>
      </c>
      <c r="J3452" s="2" t="s">
        <v>950</v>
      </c>
      <c r="K3452" s="2" t="s">
        <v>4761</v>
      </c>
      <c r="L3452" s="2" t="s">
        <v>4762</v>
      </c>
      <c r="M3452" s="2" t="s">
        <v>190</v>
      </c>
      <c r="N3452" s="2" t="s">
        <v>769</v>
      </c>
      <c r="O3452" s="99">
        <v>0</v>
      </c>
      <c r="P3452" s="2" t="s">
        <v>8514</v>
      </c>
      <c r="W3452" s="101">
        <v>1</v>
      </c>
      <c r="X3452" s="1">
        <f>IFERROR(IF(H3452="","",IF(O3452=0,0.15,IF(VLOOKUP(O3452,'Source Post 14 Status (6.30.26)'!A:B,2,FALSE)=1,0.15,0.5))),0.5)</f>
        <v>0.15</v>
      </c>
      <c r="Y3452" s="6">
        <f t="shared" si="53"/>
        <v>0</v>
      </c>
    </row>
    <row r="3453" spans="1:25" x14ac:dyDescent="0.3">
      <c r="A3453" t="str">
        <f>IF(B3453=1,COUNTIF($B$2:B3453,1),"")</f>
        <v/>
      </c>
      <c r="B3453" t="str">
        <f>IF(C3453=1,COUNTIF($H$2:H3453,H3453),"")</f>
        <v/>
      </c>
      <c r="C3453">
        <f>IF(G3453=List!$P$1,1,0)</f>
        <v>0</v>
      </c>
      <c r="D3453" s="1" t="str">
        <f>IF(E3453=1,COUNTIF($E$2:E3453,1),"")</f>
        <v/>
      </c>
      <c r="E3453" s="1" t="str">
        <f>IF(H3453=List!$P$2,1,"")</f>
        <v/>
      </c>
      <c r="F3453" s="2" t="s">
        <v>11828</v>
      </c>
      <c r="G3453" s="2" t="s">
        <v>613</v>
      </c>
      <c r="H3453" s="2" t="s">
        <v>6646</v>
      </c>
      <c r="I3453" s="2" t="s">
        <v>4727</v>
      </c>
      <c r="J3453" s="2" t="s">
        <v>950</v>
      </c>
      <c r="K3453" s="2" t="s">
        <v>4761</v>
      </c>
      <c r="L3453" s="2" t="s">
        <v>4762</v>
      </c>
      <c r="M3453" s="2" t="s">
        <v>190</v>
      </c>
      <c r="N3453" s="2" t="s">
        <v>769</v>
      </c>
      <c r="O3453" s="99">
        <v>9605</v>
      </c>
      <c r="P3453" s="2" t="s">
        <v>6915</v>
      </c>
      <c r="W3453" s="101">
        <v>1</v>
      </c>
      <c r="X3453" s="1">
        <f>IFERROR(IF(H3453="","",IF(O3453=0,0.15,IF(VLOOKUP(O3453,'Source Post 14 Status (6.30.26)'!A:B,2,FALSE)=1,0.15,0.5))),0.5)</f>
        <v>0.5</v>
      </c>
      <c r="Y3453" s="6">
        <f t="shared" si="53"/>
        <v>0</v>
      </c>
    </row>
    <row r="3454" spans="1:25" x14ac:dyDescent="0.3">
      <c r="A3454" t="str">
        <f>IF(B3454=1,COUNTIF($B$2:B3454,1),"")</f>
        <v/>
      </c>
      <c r="B3454" t="str">
        <f>IF(C3454=1,COUNTIF($H$2:H3454,H3454),"")</f>
        <v/>
      </c>
      <c r="C3454">
        <f>IF(G3454=List!$P$1,1,0)</f>
        <v>0</v>
      </c>
      <c r="D3454" s="1" t="str">
        <f>IF(E3454=1,COUNTIF($E$2:E3454,1),"")</f>
        <v/>
      </c>
      <c r="E3454" s="1" t="str">
        <f>IF(H3454=List!$P$2,1,"")</f>
        <v/>
      </c>
      <c r="F3454" s="2" t="s">
        <v>11828</v>
      </c>
      <c r="G3454" s="2" t="s">
        <v>614</v>
      </c>
      <c r="H3454" s="2" t="s">
        <v>6647</v>
      </c>
      <c r="I3454" s="2" t="s">
        <v>4727</v>
      </c>
      <c r="J3454" s="2" t="s">
        <v>950</v>
      </c>
      <c r="K3454" s="2" t="s">
        <v>4764</v>
      </c>
      <c r="L3454" s="2" t="s">
        <v>4765</v>
      </c>
      <c r="M3454" s="2" t="s">
        <v>159</v>
      </c>
      <c r="N3454" s="2" t="s">
        <v>756</v>
      </c>
      <c r="O3454" s="99">
        <v>11338</v>
      </c>
      <c r="P3454" s="2" t="s">
        <v>7263</v>
      </c>
      <c r="Q3454">
        <v>149500</v>
      </c>
      <c r="R3454">
        <v>149000</v>
      </c>
      <c r="S3454">
        <v>149000</v>
      </c>
      <c r="V3454" t="s">
        <v>11701</v>
      </c>
      <c r="W3454" s="101">
        <v>46190.609832754628</v>
      </c>
      <c r="X3454" s="1">
        <f>IFERROR(IF(H3454="","",IF(O3454=0,0.15,IF(VLOOKUP(O3454,'Source Post 14 Status (6.30.26)'!A:B,2,FALSE)=1,0.15,0.5))),0.5)</f>
        <v>0.5</v>
      </c>
      <c r="Y3454" s="6">
        <f t="shared" si="53"/>
        <v>0</v>
      </c>
    </row>
    <row r="3455" spans="1:25" x14ac:dyDescent="0.3">
      <c r="A3455" t="str">
        <f>IF(B3455=1,COUNTIF($B$2:B3455,1),"")</f>
        <v/>
      </c>
      <c r="B3455" t="str">
        <f>IF(C3455=1,COUNTIF($H$2:H3455,H3455),"")</f>
        <v/>
      </c>
      <c r="C3455">
        <f>IF(G3455=List!$P$1,1,0)</f>
        <v>0</v>
      </c>
      <c r="D3455" s="1" t="str">
        <f>IF(E3455=1,COUNTIF($E$2:E3455,1),"")</f>
        <v/>
      </c>
      <c r="E3455" s="1" t="str">
        <f>IF(H3455=List!$P$2,1,"")</f>
        <v/>
      </c>
      <c r="F3455" s="2" t="s">
        <v>11828</v>
      </c>
      <c r="G3455" s="2" t="s">
        <v>614</v>
      </c>
      <c r="H3455" s="2" t="s">
        <v>6647</v>
      </c>
      <c r="I3455" s="2" t="s">
        <v>4727</v>
      </c>
      <c r="J3455" s="2" t="s">
        <v>950</v>
      </c>
      <c r="K3455" s="2" t="s">
        <v>4764</v>
      </c>
      <c r="L3455" s="2" t="s">
        <v>4765</v>
      </c>
      <c r="M3455" s="2" t="s">
        <v>159</v>
      </c>
      <c r="N3455" s="2" t="s">
        <v>756</v>
      </c>
      <c r="O3455" s="99">
        <v>0</v>
      </c>
      <c r="P3455" s="2" t="s">
        <v>8513</v>
      </c>
      <c r="Q3455">
        <v>2300</v>
      </c>
      <c r="R3455">
        <v>2300</v>
      </c>
      <c r="S3455">
        <v>4600</v>
      </c>
      <c r="T3455">
        <v>2300</v>
      </c>
      <c r="U3455">
        <v>2300</v>
      </c>
      <c r="V3455" t="s">
        <v>11701</v>
      </c>
      <c r="W3455" s="101">
        <v>46203.394457754628</v>
      </c>
      <c r="X3455" s="1">
        <f>IFERROR(IF(H3455="","",IF(O3455=0,0.15,IF(VLOOKUP(O3455,'Source Post 14 Status (6.30.26)'!A:B,2,FALSE)=1,0.15,0.5))),0.5)</f>
        <v>0.15</v>
      </c>
      <c r="Y3455" s="6">
        <f t="shared" si="53"/>
        <v>690</v>
      </c>
    </row>
    <row r="3456" spans="1:25" x14ac:dyDescent="0.3">
      <c r="A3456" t="str">
        <f>IF(B3456=1,COUNTIF($B$2:B3456,1),"")</f>
        <v/>
      </c>
      <c r="B3456" t="str">
        <f>IF(C3456=1,COUNTIF($H$2:H3456,H3456),"")</f>
        <v/>
      </c>
      <c r="C3456">
        <f>IF(G3456=List!$P$1,1,0)</f>
        <v>0</v>
      </c>
      <c r="D3456" s="1" t="str">
        <f>IF(E3456=1,COUNTIF($E$2:E3456,1),"")</f>
        <v/>
      </c>
      <c r="E3456" s="1" t="str">
        <f>IF(H3456=List!$P$2,1,"")</f>
        <v/>
      </c>
      <c r="F3456" s="2" t="s">
        <v>11828</v>
      </c>
      <c r="G3456" s="2" t="s">
        <v>614</v>
      </c>
      <c r="H3456" s="2" t="s">
        <v>6647</v>
      </c>
      <c r="I3456" s="2" t="s">
        <v>4727</v>
      </c>
      <c r="J3456" s="2" t="s">
        <v>950</v>
      </c>
      <c r="K3456" s="2" t="s">
        <v>4764</v>
      </c>
      <c r="L3456" s="2" t="s">
        <v>4765</v>
      </c>
      <c r="M3456" s="2" t="s">
        <v>159</v>
      </c>
      <c r="N3456" s="2" t="s">
        <v>756</v>
      </c>
      <c r="O3456" s="99">
        <v>11890</v>
      </c>
      <c r="P3456" s="2" t="s">
        <v>7326</v>
      </c>
      <c r="Q3456">
        <v>71252</v>
      </c>
      <c r="R3456">
        <v>76306</v>
      </c>
      <c r="V3456" t="s">
        <v>11701</v>
      </c>
      <c r="W3456" s="101">
        <v>46190.610244062504</v>
      </c>
      <c r="X3456" s="1">
        <f>IFERROR(IF(H3456="","",IF(O3456=0,0.15,IF(VLOOKUP(O3456,'Source Post 14 Status (6.30.26)'!A:B,2,FALSE)=1,0.15,0.5))),0.5)</f>
        <v>0.15</v>
      </c>
      <c r="Y3456" s="6">
        <f t="shared" si="53"/>
        <v>0</v>
      </c>
    </row>
    <row r="3457" spans="1:25" x14ac:dyDescent="0.3">
      <c r="A3457" t="str">
        <f>IF(B3457=1,COUNTIF($B$2:B3457,1),"")</f>
        <v/>
      </c>
      <c r="B3457" t="str">
        <f>IF(C3457=1,COUNTIF($H$2:H3457,H3457),"")</f>
        <v/>
      </c>
      <c r="C3457">
        <f>IF(G3457=List!$P$1,1,0)</f>
        <v>0</v>
      </c>
      <c r="D3457" s="1" t="str">
        <f>IF(E3457=1,COUNTIF($E$2:E3457,1),"")</f>
        <v/>
      </c>
      <c r="E3457" s="1" t="str">
        <f>IF(H3457=List!$P$2,1,"")</f>
        <v/>
      </c>
      <c r="F3457" s="2" t="s">
        <v>11828</v>
      </c>
      <c r="G3457" s="2" t="s">
        <v>614</v>
      </c>
      <c r="H3457" s="2" t="s">
        <v>6647</v>
      </c>
      <c r="I3457" s="2" t="s">
        <v>4727</v>
      </c>
      <c r="J3457" s="2" t="s">
        <v>950</v>
      </c>
      <c r="K3457" s="2" t="s">
        <v>4764</v>
      </c>
      <c r="L3457" s="2" t="s">
        <v>4765</v>
      </c>
      <c r="M3457" s="2" t="s">
        <v>159</v>
      </c>
      <c r="N3457" s="2" t="s">
        <v>756</v>
      </c>
      <c r="O3457" s="99">
        <v>22666</v>
      </c>
      <c r="P3457" s="2" t="s">
        <v>8396</v>
      </c>
      <c r="Q3457">
        <v>422750</v>
      </c>
      <c r="R3457">
        <v>423650</v>
      </c>
      <c r="S3457">
        <v>496775</v>
      </c>
      <c r="T3457">
        <v>252125</v>
      </c>
      <c r="U3457">
        <v>251525</v>
      </c>
      <c r="V3457" t="s">
        <v>11701</v>
      </c>
      <c r="W3457" s="101">
        <v>46190.608696064817</v>
      </c>
      <c r="X3457" s="1">
        <f>IFERROR(IF(H3457="","",IF(O3457=0,0.15,IF(VLOOKUP(O3457,'Source Post 14 Status (6.30.26)'!A:B,2,FALSE)=1,0.15,0.5))),0.5)</f>
        <v>0.15</v>
      </c>
      <c r="Y3457" s="6">
        <f t="shared" si="53"/>
        <v>75548</v>
      </c>
    </row>
    <row r="3458" spans="1:25" x14ac:dyDescent="0.3">
      <c r="A3458" t="str">
        <f>IF(B3458=1,COUNTIF($B$2:B3458,1),"")</f>
        <v/>
      </c>
      <c r="B3458" t="str">
        <f>IF(C3458=1,COUNTIF($H$2:H3458,H3458),"")</f>
        <v/>
      </c>
      <c r="C3458">
        <f>IF(G3458=List!$P$1,1,0)</f>
        <v>0</v>
      </c>
      <c r="D3458" s="1" t="str">
        <f>IF(E3458=1,COUNTIF($E$2:E3458,1),"")</f>
        <v/>
      </c>
      <c r="E3458" s="1" t="str">
        <f>IF(H3458=List!$P$2,1,"")</f>
        <v/>
      </c>
      <c r="F3458" s="2" t="s">
        <v>11828</v>
      </c>
      <c r="G3458" s="2" t="s">
        <v>614</v>
      </c>
      <c r="H3458" s="2" t="s">
        <v>6647</v>
      </c>
      <c r="I3458" s="2" t="s">
        <v>4727</v>
      </c>
      <c r="J3458" s="2" t="s">
        <v>950</v>
      </c>
      <c r="K3458" s="2" t="s">
        <v>4764</v>
      </c>
      <c r="L3458" s="2" t="s">
        <v>4765</v>
      </c>
      <c r="M3458" s="2" t="s">
        <v>159</v>
      </c>
      <c r="N3458" s="2" t="s">
        <v>756</v>
      </c>
      <c r="O3458" s="99">
        <v>0</v>
      </c>
      <c r="P3458" s="2" t="s">
        <v>8512</v>
      </c>
      <c r="R3458">
        <v>50000</v>
      </c>
      <c r="S3458">
        <v>50000</v>
      </c>
      <c r="V3458" t="s">
        <v>11701</v>
      </c>
      <c r="W3458" s="101">
        <v>46203.679995057872</v>
      </c>
      <c r="X3458" s="1">
        <f>IFERROR(IF(H3458="","",IF(O3458=0,0.15,IF(VLOOKUP(O3458,'Source Post 14 Status (6.30.26)'!A:B,2,FALSE)=1,0.15,0.5))),0.5)</f>
        <v>0.15</v>
      </c>
      <c r="Y3458" s="6">
        <f t="shared" si="53"/>
        <v>0</v>
      </c>
    </row>
    <row r="3459" spans="1:25" x14ac:dyDescent="0.3">
      <c r="A3459" t="str">
        <f>IF(B3459=1,COUNTIF($B$2:B3459,1),"")</f>
        <v/>
      </c>
      <c r="B3459" t="str">
        <f>IF(C3459=1,COUNTIF($H$2:H3459,H3459),"")</f>
        <v/>
      </c>
      <c r="C3459">
        <f>IF(G3459=List!$P$1,1,0)</f>
        <v>0</v>
      </c>
      <c r="D3459" s="1" t="str">
        <f>IF(E3459=1,COUNTIF($E$2:E3459,1),"")</f>
        <v/>
      </c>
      <c r="E3459" s="1" t="str">
        <f>IF(H3459=List!$P$2,1,"")</f>
        <v/>
      </c>
      <c r="F3459" s="2" t="s">
        <v>11828</v>
      </c>
      <c r="G3459" s="2" t="s">
        <v>614</v>
      </c>
      <c r="H3459" s="2" t="s">
        <v>6647</v>
      </c>
      <c r="I3459" s="2" t="s">
        <v>4727</v>
      </c>
      <c r="J3459" s="2" t="s">
        <v>950</v>
      </c>
      <c r="K3459" s="2" t="s">
        <v>4764</v>
      </c>
      <c r="L3459" s="2" t="s">
        <v>4765</v>
      </c>
      <c r="M3459" s="2" t="s">
        <v>159</v>
      </c>
      <c r="N3459" s="2" t="s">
        <v>756</v>
      </c>
      <c r="O3459" s="99">
        <v>17750</v>
      </c>
      <c r="P3459" s="2" t="s">
        <v>7801</v>
      </c>
      <c r="Q3459">
        <v>1044500</v>
      </c>
      <c r="R3459">
        <v>1044500</v>
      </c>
      <c r="S3459">
        <v>2150000</v>
      </c>
      <c r="T3459">
        <v>1139500</v>
      </c>
      <c r="U3459">
        <v>1139500</v>
      </c>
      <c r="V3459" t="s">
        <v>11701</v>
      </c>
      <c r="W3459" s="101">
        <v>46190.609110185185</v>
      </c>
      <c r="X3459" s="1">
        <f>IFERROR(IF(H3459="","",IF(O3459=0,0.15,IF(VLOOKUP(O3459,'Source Post 14 Status (6.30.26)'!A:B,2,FALSE)=1,0.15,0.5))),0.5)</f>
        <v>0.15</v>
      </c>
      <c r="Y3459" s="6">
        <f t="shared" ref="Y3459:Y3522" si="54">IF(H3459="","",ROUND(MIN((T3459+U3459)*X3459,T3459),0))</f>
        <v>341850</v>
      </c>
    </row>
    <row r="3460" spans="1:25" x14ac:dyDescent="0.3">
      <c r="A3460" t="str">
        <f>IF(B3460=1,COUNTIF($B$2:B3460,1),"")</f>
        <v/>
      </c>
      <c r="B3460" t="str">
        <f>IF(C3460=1,COUNTIF($H$2:H3460,H3460),"")</f>
        <v/>
      </c>
      <c r="C3460">
        <f>IF(G3460=List!$P$1,1,0)</f>
        <v>0</v>
      </c>
      <c r="D3460" s="1" t="str">
        <f>IF(E3460=1,COUNTIF($E$2:E3460,1),"")</f>
        <v/>
      </c>
      <c r="E3460" s="1" t="str">
        <f>IF(H3460=List!$P$2,1,"")</f>
        <v/>
      </c>
      <c r="F3460" s="2" t="s">
        <v>11828</v>
      </c>
      <c r="G3460" s="2" t="s">
        <v>614</v>
      </c>
      <c r="H3460" s="2" t="s">
        <v>6647</v>
      </c>
      <c r="I3460" s="2" t="s">
        <v>4727</v>
      </c>
      <c r="J3460" s="2" t="s">
        <v>950</v>
      </c>
      <c r="K3460" s="2" t="s">
        <v>4764</v>
      </c>
      <c r="L3460" s="2" t="s">
        <v>4765</v>
      </c>
      <c r="M3460" s="2" t="s">
        <v>159</v>
      </c>
      <c r="N3460" s="2" t="s">
        <v>756</v>
      </c>
      <c r="O3460" s="99">
        <v>19818</v>
      </c>
      <c r="P3460" s="2" t="s">
        <v>8003</v>
      </c>
      <c r="Q3460">
        <v>377000</v>
      </c>
      <c r="R3460">
        <v>377000</v>
      </c>
      <c r="S3460">
        <v>749000</v>
      </c>
      <c r="T3460">
        <v>327000</v>
      </c>
      <c r="U3460">
        <v>327000</v>
      </c>
      <c r="V3460" t="s">
        <v>11701</v>
      </c>
      <c r="W3460" s="101">
        <v>46190.608991284724</v>
      </c>
      <c r="X3460" s="1">
        <f>IFERROR(IF(H3460="","",IF(O3460=0,0.15,IF(VLOOKUP(O3460,'Source Post 14 Status (6.30.26)'!A:B,2,FALSE)=1,0.15,0.5))),0.5)</f>
        <v>0.15</v>
      </c>
      <c r="Y3460" s="6">
        <f t="shared" si="54"/>
        <v>98100</v>
      </c>
    </row>
    <row r="3461" spans="1:25" x14ac:dyDescent="0.3">
      <c r="A3461" t="str">
        <f>IF(B3461=1,COUNTIF($B$2:B3461,1),"")</f>
        <v/>
      </c>
      <c r="B3461" t="str">
        <f>IF(C3461=1,COUNTIF($H$2:H3461,H3461),"")</f>
        <v/>
      </c>
      <c r="C3461">
        <f>IF(G3461=List!$P$1,1,0)</f>
        <v>0</v>
      </c>
      <c r="D3461" s="1" t="str">
        <f>IF(E3461=1,COUNTIF($E$2:E3461,1),"")</f>
        <v/>
      </c>
      <c r="E3461" s="1" t="str">
        <f>IF(H3461=List!$P$2,1,"")</f>
        <v/>
      </c>
      <c r="F3461" s="2" t="s">
        <v>11828</v>
      </c>
      <c r="G3461" s="2" t="s">
        <v>614</v>
      </c>
      <c r="H3461" s="2" t="s">
        <v>6647</v>
      </c>
      <c r="I3461" s="2" t="s">
        <v>4727</v>
      </c>
      <c r="J3461" s="2" t="s">
        <v>950</v>
      </c>
      <c r="K3461" s="2" t="s">
        <v>4764</v>
      </c>
      <c r="L3461" s="2" t="s">
        <v>4765</v>
      </c>
      <c r="M3461" s="2" t="s">
        <v>159</v>
      </c>
      <c r="N3461" s="2" t="s">
        <v>756</v>
      </c>
      <c r="O3461" s="99">
        <v>27335</v>
      </c>
      <c r="P3461" s="2" t="s">
        <v>11702</v>
      </c>
      <c r="S3461">
        <v>605000</v>
      </c>
      <c r="T3461">
        <v>436500</v>
      </c>
      <c r="U3461">
        <v>436500</v>
      </c>
      <c r="V3461" t="s">
        <v>11701</v>
      </c>
      <c r="W3461" s="101">
        <v>46203.679384988427</v>
      </c>
      <c r="X3461" s="1">
        <f>IFERROR(IF(H3461="","",IF(O3461=0,0.15,IF(VLOOKUP(O3461,'Source Post 14 Status (6.30.26)'!A:B,2,FALSE)=1,0.15,0.5))),0.5)</f>
        <v>0.5</v>
      </c>
      <c r="Y3461" s="6">
        <f t="shared" si="54"/>
        <v>436500</v>
      </c>
    </row>
    <row r="3462" spans="1:25" x14ac:dyDescent="0.3">
      <c r="A3462" t="str">
        <f>IF(B3462=1,COUNTIF($B$2:B3462,1),"")</f>
        <v/>
      </c>
      <c r="B3462" t="str">
        <f>IF(C3462=1,COUNTIF($H$2:H3462,H3462),"")</f>
        <v/>
      </c>
      <c r="C3462">
        <f>IF(G3462=List!$P$1,1,0)</f>
        <v>0</v>
      </c>
      <c r="D3462" s="1" t="str">
        <f>IF(E3462=1,COUNTIF($E$2:E3462,1),"")</f>
        <v/>
      </c>
      <c r="E3462" s="1" t="str">
        <f>IF(H3462=List!$P$2,1,"")</f>
        <v/>
      </c>
      <c r="F3462" s="2" t="s">
        <v>11828</v>
      </c>
      <c r="G3462" s="2" t="s">
        <v>10334</v>
      </c>
      <c r="H3462" s="2" t="s">
        <v>10925</v>
      </c>
      <c r="I3462" s="2" t="s">
        <v>4727</v>
      </c>
      <c r="J3462" s="2" t="s">
        <v>960</v>
      </c>
      <c r="K3462" s="2" t="s">
        <v>4767</v>
      </c>
      <c r="L3462" s="2" t="s">
        <v>4768</v>
      </c>
      <c r="M3462" s="2" t="s">
        <v>159</v>
      </c>
      <c r="N3462" s="2" t="s">
        <v>756</v>
      </c>
      <c r="O3462" s="99">
        <v>25842</v>
      </c>
      <c r="P3462" s="2" t="s">
        <v>8492</v>
      </c>
      <c r="W3462" s="101">
        <v>1</v>
      </c>
      <c r="X3462" s="1">
        <f>IFERROR(IF(H3462="","",IF(O3462=0,0.15,IF(VLOOKUP(O3462,'Source Post 14 Status (6.30.26)'!A:B,2,FALSE)=1,0.15,0.5))),0.5)</f>
        <v>0.15</v>
      </c>
      <c r="Y3462" s="6">
        <f t="shared" si="54"/>
        <v>0</v>
      </c>
    </row>
    <row r="3463" spans="1:25" x14ac:dyDescent="0.3">
      <c r="A3463" t="str">
        <f>IF(B3463=1,COUNTIF($B$2:B3463,1),"")</f>
        <v/>
      </c>
      <c r="B3463" t="str">
        <f>IF(C3463=1,COUNTIF($H$2:H3463,H3463),"")</f>
        <v/>
      </c>
      <c r="C3463">
        <f>IF(G3463=List!$P$1,1,0)</f>
        <v>0</v>
      </c>
      <c r="D3463" s="1" t="str">
        <f>IF(E3463=1,COUNTIF($E$2:E3463,1),"")</f>
        <v/>
      </c>
      <c r="E3463" s="1" t="str">
        <f>IF(H3463=List!$P$2,1,"")</f>
        <v/>
      </c>
      <c r="F3463" s="2" t="s">
        <v>11828</v>
      </c>
      <c r="G3463" s="2" t="s">
        <v>615</v>
      </c>
      <c r="H3463" s="2" t="s">
        <v>6641</v>
      </c>
      <c r="I3463" s="2" t="s">
        <v>4727</v>
      </c>
      <c r="J3463" s="2" t="s">
        <v>966</v>
      </c>
      <c r="K3463" s="2" t="s">
        <v>3712</v>
      </c>
      <c r="L3463" s="2" t="s">
        <v>4781</v>
      </c>
      <c r="M3463" s="2" t="s">
        <v>295</v>
      </c>
      <c r="N3463" s="2" t="s">
        <v>820</v>
      </c>
      <c r="O3463" s="99">
        <v>19744</v>
      </c>
      <c r="P3463" s="2" t="s">
        <v>7990</v>
      </c>
      <c r="W3463" s="101">
        <v>1</v>
      </c>
      <c r="X3463" s="1">
        <f>IFERROR(IF(H3463="","",IF(O3463=0,0.15,IF(VLOOKUP(O3463,'Source Post 14 Status (6.30.26)'!A:B,2,FALSE)=1,0.15,0.5))),0.5)</f>
        <v>0.15</v>
      </c>
      <c r="Y3463" s="6">
        <f t="shared" si="54"/>
        <v>0</v>
      </c>
    </row>
    <row r="3464" spans="1:25" x14ac:dyDescent="0.3">
      <c r="A3464" t="str">
        <f>IF(B3464=1,COUNTIF($B$2:B3464,1),"")</f>
        <v/>
      </c>
      <c r="B3464" t="str">
        <f>IF(C3464=1,COUNTIF($H$2:H3464,H3464),"")</f>
        <v/>
      </c>
      <c r="C3464">
        <f>IF(G3464=List!$P$1,1,0)</f>
        <v>0</v>
      </c>
      <c r="D3464" s="1" t="str">
        <f>IF(E3464=1,COUNTIF($E$2:E3464,1),"")</f>
        <v/>
      </c>
      <c r="E3464" s="1" t="str">
        <f>IF(H3464=List!$P$2,1,"")</f>
        <v/>
      </c>
      <c r="F3464" s="2" t="s">
        <v>11828</v>
      </c>
      <c r="G3464" s="2" t="s">
        <v>10363</v>
      </c>
      <c r="H3464" s="2" t="s">
        <v>10926</v>
      </c>
      <c r="I3464" s="2" t="s">
        <v>4793</v>
      </c>
      <c r="J3464" s="2" t="s">
        <v>937</v>
      </c>
      <c r="K3464" s="2" t="s">
        <v>4803</v>
      </c>
      <c r="L3464" s="2" t="s">
        <v>4804</v>
      </c>
      <c r="M3464" s="2" t="s">
        <v>159</v>
      </c>
      <c r="N3464" s="2" t="s">
        <v>756</v>
      </c>
      <c r="O3464" s="99">
        <v>25849</v>
      </c>
      <c r="P3464" s="2" t="s">
        <v>11319</v>
      </c>
      <c r="Q3464">
        <v>100611</v>
      </c>
      <c r="R3464">
        <v>102073</v>
      </c>
      <c r="S3464">
        <v>201279</v>
      </c>
      <c r="T3464">
        <v>100144</v>
      </c>
      <c r="U3464">
        <v>101104</v>
      </c>
      <c r="V3464" t="s">
        <v>11080</v>
      </c>
      <c r="W3464" s="101">
        <v>46203.694338113426</v>
      </c>
      <c r="X3464" s="1">
        <f>IFERROR(IF(H3464="","",IF(O3464=0,0.15,IF(VLOOKUP(O3464,'Source Post 14 Status (6.30.26)'!A:B,2,FALSE)=1,0.15,0.5))),0.5)</f>
        <v>0.15</v>
      </c>
      <c r="Y3464" s="6">
        <f t="shared" si="54"/>
        <v>30187</v>
      </c>
    </row>
    <row r="3465" spans="1:25" x14ac:dyDescent="0.3">
      <c r="A3465" t="str">
        <f>IF(B3465=1,COUNTIF($B$2:B3465,1),"")</f>
        <v/>
      </c>
      <c r="B3465" t="str">
        <f>IF(C3465=1,COUNTIF($H$2:H3465,H3465),"")</f>
        <v/>
      </c>
      <c r="C3465">
        <f>IF(G3465=List!$P$1,1,0)</f>
        <v>0</v>
      </c>
      <c r="D3465" s="1" t="str">
        <f>IF(E3465=1,COUNTIF($E$2:E3465,1),"")</f>
        <v/>
      </c>
      <c r="E3465" s="1" t="str">
        <f>IF(H3465=List!$P$2,1,"")</f>
        <v/>
      </c>
      <c r="F3465" s="2" t="s">
        <v>11828</v>
      </c>
      <c r="G3465" s="2" t="s">
        <v>616</v>
      </c>
      <c r="H3465" s="2" t="s">
        <v>6648</v>
      </c>
      <c r="I3465" s="2" t="s">
        <v>4793</v>
      </c>
      <c r="J3465" s="2" t="s">
        <v>937</v>
      </c>
      <c r="K3465" s="2" t="s">
        <v>4812</v>
      </c>
      <c r="L3465" s="2" t="s">
        <v>4813</v>
      </c>
      <c r="M3465" s="2" t="s">
        <v>457</v>
      </c>
      <c r="N3465" s="2" t="s">
        <v>791</v>
      </c>
      <c r="O3465" s="99">
        <v>16098</v>
      </c>
      <c r="P3465" s="2" t="s">
        <v>11703</v>
      </c>
      <c r="W3465" s="101">
        <v>1</v>
      </c>
      <c r="X3465" s="1">
        <f>IFERROR(IF(H3465="","",IF(O3465=0,0.15,IF(VLOOKUP(O3465,'Source Post 14 Status (6.30.26)'!A:B,2,FALSE)=1,0.15,0.5))),0.5)</f>
        <v>0.15</v>
      </c>
      <c r="Y3465" s="6">
        <f t="shared" si="54"/>
        <v>0</v>
      </c>
    </row>
    <row r="3466" spans="1:25" x14ac:dyDescent="0.3">
      <c r="A3466" t="str">
        <f>IF(B3466=1,COUNTIF($B$2:B3466,1),"")</f>
        <v/>
      </c>
      <c r="B3466" t="str">
        <f>IF(C3466=1,COUNTIF($H$2:H3466,H3466),"")</f>
        <v/>
      </c>
      <c r="C3466">
        <f>IF(G3466=List!$P$1,1,0)</f>
        <v>0</v>
      </c>
      <c r="D3466" s="1" t="str">
        <f>IF(E3466=1,COUNTIF($E$2:E3466,1),"")</f>
        <v/>
      </c>
      <c r="E3466" s="1" t="str">
        <f>IF(H3466=List!$P$2,1,"")</f>
        <v/>
      </c>
      <c r="F3466" s="2" t="s">
        <v>11828</v>
      </c>
      <c r="G3466" s="2" t="s">
        <v>617</v>
      </c>
      <c r="H3466" s="2" t="s">
        <v>6649</v>
      </c>
      <c r="I3466" s="2" t="s">
        <v>4793</v>
      </c>
      <c r="J3466" s="2" t="s">
        <v>950</v>
      </c>
      <c r="K3466" s="2" t="s">
        <v>4827</v>
      </c>
      <c r="L3466" s="2" t="s">
        <v>4828</v>
      </c>
      <c r="M3466" s="2" t="s">
        <v>159</v>
      </c>
      <c r="N3466" s="2" t="s">
        <v>756</v>
      </c>
      <c r="O3466" s="99">
        <v>5081</v>
      </c>
      <c r="P3466" s="2" t="s">
        <v>11704</v>
      </c>
      <c r="W3466" s="101">
        <v>1</v>
      </c>
      <c r="X3466" s="1">
        <f>IFERROR(IF(H3466="","",IF(O3466=0,0.15,IF(VLOOKUP(O3466,'Source Post 14 Status (6.30.26)'!A:B,2,FALSE)=1,0.15,0.5))),0.5)</f>
        <v>0.5</v>
      </c>
      <c r="Y3466" s="6">
        <f t="shared" si="54"/>
        <v>0</v>
      </c>
    </row>
    <row r="3467" spans="1:25" x14ac:dyDescent="0.3">
      <c r="A3467" t="str">
        <f>IF(B3467=1,COUNTIF($B$2:B3467,1),"")</f>
        <v/>
      </c>
      <c r="B3467" t="str">
        <f>IF(C3467=1,COUNTIF($H$2:H3467,H3467),"")</f>
        <v/>
      </c>
      <c r="C3467">
        <f>IF(G3467=List!$P$1,1,0)</f>
        <v>0</v>
      </c>
      <c r="D3467" s="1" t="str">
        <f>IF(E3467=1,COUNTIF($E$2:E3467,1),"")</f>
        <v/>
      </c>
      <c r="E3467" s="1" t="str">
        <f>IF(H3467=List!$P$2,1,"")</f>
        <v/>
      </c>
      <c r="F3467" s="2" t="s">
        <v>11828</v>
      </c>
      <c r="G3467" s="2" t="s">
        <v>617</v>
      </c>
      <c r="H3467" s="2" t="s">
        <v>6649</v>
      </c>
      <c r="I3467" s="2" t="s">
        <v>4793</v>
      </c>
      <c r="J3467" s="2" t="s">
        <v>950</v>
      </c>
      <c r="K3467" s="2" t="s">
        <v>4827</v>
      </c>
      <c r="L3467" s="2" t="s">
        <v>4828</v>
      </c>
      <c r="M3467" s="2" t="s">
        <v>159</v>
      </c>
      <c r="N3467" s="2" t="s">
        <v>756</v>
      </c>
      <c r="O3467" s="99">
        <v>0</v>
      </c>
      <c r="P3467" s="2" t="s">
        <v>8512</v>
      </c>
      <c r="W3467" s="101">
        <v>1</v>
      </c>
      <c r="X3467" s="1">
        <f>IFERROR(IF(H3467="","",IF(O3467=0,0.15,IF(VLOOKUP(O3467,'Source Post 14 Status (6.30.26)'!A:B,2,FALSE)=1,0.15,0.5))),0.5)</f>
        <v>0.15</v>
      </c>
      <c r="Y3467" s="6">
        <f t="shared" si="54"/>
        <v>0</v>
      </c>
    </row>
    <row r="3468" spans="1:25" x14ac:dyDescent="0.3">
      <c r="A3468" t="str">
        <f>IF(B3468=1,COUNTIF($B$2:B3468,1),"")</f>
        <v/>
      </c>
      <c r="B3468" t="str">
        <f>IF(C3468=1,COUNTIF($H$2:H3468,H3468),"")</f>
        <v/>
      </c>
      <c r="C3468">
        <f>IF(G3468=List!$P$1,1,0)</f>
        <v>0</v>
      </c>
      <c r="D3468" s="1" t="str">
        <f>IF(E3468=1,COUNTIF($E$2:E3468,1),"")</f>
        <v/>
      </c>
      <c r="E3468" s="1" t="str">
        <f>IF(H3468=List!$P$2,1,"")</f>
        <v/>
      </c>
      <c r="F3468" s="2" t="s">
        <v>11828</v>
      </c>
      <c r="G3468" s="2" t="s">
        <v>617</v>
      </c>
      <c r="H3468" s="2" t="s">
        <v>6649</v>
      </c>
      <c r="I3468" s="2" t="s">
        <v>4793</v>
      </c>
      <c r="J3468" s="2" t="s">
        <v>950</v>
      </c>
      <c r="K3468" s="2" t="s">
        <v>4827</v>
      </c>
      <c r="L3468" s="2" t="s">
        <v>4828</v>
      </c>
      <c r="M3468" s="2" t="s">
        <v>159</v>
      </c>
      <c r="N3468" s="2" t="s">
        <v>756</v>
      </c>
      <c r="O3468" s="99">
        <v>0</v>
      </c>
      <c r="P3468" s="2" t="s">
        <v>8514</v>
      </c>
      <c r="W3468" s="101">
        <v>1</v>
      </c>
      <c r="X3468" s="1">
        <f>IFERROR(IF(H3468="","",IF(O3468=0,0.15,IF(VLOOKUP(O3468,'Source Post 14 Status (6.30.26)'!A:B,2,FALSE)=1,0.15,0.5))),0.5)</f>
        <v>0.15</v>
      </c>
      <c r="Y3468" s="6">
        <f t="shared" si="54"/>
        <v>0</v>
      </c>
    </row>
    <row r="3469" spans="1:25" x14ac:dyDescent="0.3">
      <c r="A3469" t="str">
        <f>IF(B3469=1,COUNTIF($B$2:B3469,1),"")</f>
        <v/>
      </c>
      <c r="B3469" t="str">
        <f>IF(C3469=1,COUNTIF($H$2:H3469,H3469),"")</f>
        <v/>
      </c>
      <c r="C3469">
        <f>IF(G3469=List!$P$1,1,0)</f>
        <v>0</v>
      </c>
      <c r="D3469" s="1" t="str">
        <f>IF(E3469=1,COUNTIF($E$2:E3469,1),"")</f>
        <v/>
      </c>
      <c r="E3469" s="1" t="str">
        <f>IF(H3469=List!$P$2,1,"")</f>
        <v/>
      </c>
      <c r="F3469" s="2" t="s">
        <v>11828</v>
      </c>
      <c r="G3469" s="2" t="s">
        <v>617</v>
      </c>
      <c r="H3469" s="2" t="s">
        <v>6649</v>
      </c>
      <c r="I3469" s="2" t="s">
        <v>4793</v>
      </c>
      <c r="J3469" s="2" t="s">
        <v>950</v>
      </c>
      <c r="K3469" s="2" t="s">
        <v>4827</v>
      </c>
      <c r="L3469" s="2" t="s">
        <v>4828</v>
      </c>
      <c r="M3469" s="2" t="s">
        <v>159</v>
      </c>
      <c r="N3469" s="2" t="s">
        <v>756</v>
      </c>
      <c r="O3469" s="99">
        <v>20096</v>
      </c>
      <c r="P3469" s="2" t="s">
        <v>11102</v>
      </c>
      <c r="W3469" s="101">
        <v>1</v>
      </c>
      <c r="X3469" s="1">
        <f>IFERROR(IF(H3469="","",IF(O3469=0,0.15,IF(VLOOKUP(O3469,'Source Post 14 Status (6.30.26)'!A:B,2,FALSE)=1,0.15,0.5))),0.5)</f>
        <v>0.15</v>
      </c>
      <c r="Y3469" s="6">
        <f t="shared" si="54"/>
        <v>0</v>
      </c>
    </row>
    <row r="3470" spans="1:25" x14ac:dyDescent="0.3">
      <c r="A3470" t="str">
        <f>IF(B3470=1,COUNTIF($B$2:B3470,1),"")</f>
        <v/>
      </c>
      <c r="B3470" t="str">
        <f>IF(C3470=1,COUNTIF($H$2:H3470,H3470),"")</f>
        <v/>
      </c>
      <c r="C3470">
        <f>IF(G3470=List!$P$1,1,0)</f>
        <v>0</v>
      </c>
      <c r="D3470" s="1" t="str">
        <f>IF(E3470=1,COUNTIF($E$2:E3470,1),"")</f>
        <v/>
      </c>
      <c r="E3470" s="1" t="str">
        <f>IF(H3470=List!$P$2,1,"")</f>
        <v/>
      </c>
      <c r="F3470" s="2" t="s">
        <v>11828</v>
      </c>
      <c r="G3470" s="2" t="s">
        <v>617</v>
      </c>
      <c r="H3470" s="2" t="s">
        <v>6649</v>
      </c>
      <c r="I3470" s="2" t="s">
        <v>4793</v>
      </c>
      <c r="J3470" s="2" t="s">
        <v>950</v>
      </c>
      <c r="K3470" s="2" t="s">
        <v>4827</v>
      </c>
      <c r="L3470" s="2" t="s">
        <v>4828</v>
      </c>
      <c r="M3470" s="2" t="s">
        <v>159</v>
      </c>
      <c r="N3470" s="2" t="s">
        <v>756</v>
      </c>
      <c r="O3470" s="99">
        <v>22921</v>
      </c>
      <c r="P3470" s="2" t="s">
        <v>8312</v>
      </c>
      <c r="W3470" s="101">
        <v>1</v>
      </c>
      <c r="X3470" s="1">
        <f>IFERROR(IF(H3470="","",IF(O3470=0,0.15,IF(VLOOKUP(O3470,'Source Post 14 Status (6.30.26)'!A:B,2,FALSE)=1,0.15,0.5))),0.5)</f>
        <v>0.15</v>
      </c>
      <c r="Y3470" s="6">
        <f t="shared" si="54"/>
        <v>0</v>
      </c>
    </row>
    <row r="3471" spans="1:25" x14ac:dyDescent="0.3">
      <c r="A3471" t="str">
        <f>IF(B3471=1,COUNTIF($B$2:B3471,1),"")</f>
        <v/>
      </c>
      <c r="B3471" t="str">
        <f>IF(C3471=1,COUNTIF($H$2:H3471,H3471),"")</f>
        <v/>
      </c>
      <c r="C3471">
        <f>IF(G3471=List!$P$1,1,0)</f>
        <v>0</v>
      </c>
      <c r="D3471" s="1" t="str">
        <f>IF(E3471=1,COUNTIF($E$2:E3471,1),"")</f>
        <v/>
      </c>
      <c r="E3471" s="1" t="str">
        <f>IF(H3471=List!$P$2,1,"")</f>
        <v/>
      </c>
      <c r="F3471" s="2" t="s">
        <v>11828</v>
      </c>
      <c r="G3471" s="2" t="s">
        <v>617</v>
      </c>
      <c r="H3471" s="2" t="s">
        <v>6649</v>
      </c>
      <c r="I3471" s="2" t="s">
        <v>4793</v>
      </c>
      <c r="J3471" s="2" t="s">
        <v>950</v>
      </c>
      <c r="K3471" s="2" t="s">
        <v>4827</v>
      </c>
      <c r="L3471" s="2" t="s">
        <v>4828</v>
      </c>
      <c r="M3471" s="2" t="s">
        <v>159</v>
      </c>
      <c r="N3471" s="2" t="s">
        <v>756</v>
      </c>
      <c r="O3471" s="99">
        <v>11904</v>
      </c>
      <c r="P3471" s="2" t="s">
        <v>11031</v>
      </c>
      <c r="W3471" s="101">
        <v>1</v>
      </c>
      <c r="X3471" s="1">
        <f>IFERROR(IF(H3471="","",IF(O3471=0,0.15,IF(VLOOKUP(O3471,'Source Post 14 Status (6.30.26)'!A:B,2,FALSE)=1,0.15,0.5))),0.5)</f>
        <v>0.15</v>
      </c>
      <c r="Y3471" s="6">
        <f t="shared" si="54"/>
        <v>0</v>
      </c>
    </row>
    <row r="3472" spans="1:25" x14ac:dyDescent="0.3">
      <c r="A3472" t="str">
        <f>IF(B3472=1,COUNTIF($B$2:B3472,1),"")</f>
        <v/>
      </c>
      <c r="B3472" t="str">
        <f>IF(C3472=1,COUNTIF($H$2:H3472,H3472),"")</f>
        <v/>
      </c>
      <c r="C3472">
        <f>IF(G3472=List!$P$1,1,0)</f>
        <v>0</v>
      </c>
      <c r="D3472" s="1" t="str">
        <f>IF(E3472=1,COUNTIF($E$2:E3472,1),"")</f>
        <v/>
      </c>
      <c r="E3472" s="1" t="str">
        <f>IF(H3472=List!$P$2,1,"")</f>
        <v/>
      </c>
      <c r="F3472" s="2" t="s">
        <v>11828</v>
      </c>
      <c r="G3472" s="2" t="s">
        <v>617</v>
      </c>
      <c r="H3472" s="2" t="s">
        <v>6649</v>
      </c>
      <c r="I3472" s="2" t="s">
        <v>4793</v>
      </c>
      <c r="J3472" s="2" t="s">
        <v>950</v>
      </c>
      <c r="K3472" s="2" t="s">
        <v>4827</v>
      </c>
      <c r="L3472" s="2" t="s">
        <v>4828</v>
      </c>
      <c r="M3472" s="2" t="s">
        <v>159</v>
      </c>
      <c r="N3472" s="2" t="s">
        <v>756</v>
      </c>
      <c r="O3472" s="99">
        <v>15851</v>
      </c>
      <c r="P3472" s="2" t="s">
        <v>7459</v>
      </c>
      <c r="W3472" s="101">
        <v>1</v>
      </c>
      <c r="X3472" s="1">
        <f>IFERROR(IF(H3472="","",IF(O3472=0,0.15,IF(VLOOKUP(O3472,'Source Post 14 Status (6.30.26)'!A:B,2,FALSE)=1,0.15,0.5))),0.5)</f>
        <v>0.15</v>
      </c>
      <c r="Y3472" s="6">
        <f t="shared" si="54"/>
        <v>0</v>
      </c>
    </row>
    <row r="3473" spans="1:25" x14ac:dyDescent="0.3">
      <c r="A3473" t="str">
        <f>IF(B3473=1,COUNTIF($B$2:B3473,1),"")</f>
        <v/>
      </c>
      <c r="B3473" t="str">
        <f>IF(C3473=1,COUNTIF($H$2:H3473,H3473),"")</f>
        <v/>
      </c>
      <c r="C3473">
        <f>IF(G3473=List!$P$1,1,0)</f>
        <v>0</v>
      </c>
      <c r="D3473" s="1" t="str">
        <f>IF(E3473=1,COUNTIF($E$2:E3473,1),"")</f>
        <v/>
      </c>
      <c r="E3473" s="1" t="str">
        <f>IF(H3473=List!$P$2,1,"")</f>
        <v/>
      </c>
      <c r="F3473" s="2" t="s">
        <v>11828</v>
      </c>
      <c r="G3473" s="2" t="s">
        <v>618</v>
      </c>
      <c r="H3473" s="2" t="s">
        <v>6650</v>
      </c>
      <c r="I3473" s="2" t="s">
        <v>4793</v>
      </c>
      <c r="J3473" s="2" t="s">
        <v>950</v>
      </c>
      <c r="K3473" s="2" t="s">
        <v>4830</v>
      </c>
      <c r="L3473" s="2" t="s">
        <v>4831</v>
      </c>
      <c r="M3473" s="2" t="s">
        <v>159</v>
      </c>
      <c r="N3473" s="2" t="s">
        <v>756</v>
      </c>
      <c r="O3473" s="99">
        <v>0</v>
      </c>
      <c r="P3473" s="2" t="s">
        <v>8512</v>
      </c>
      <c r="W3473" s="101">
        <v>1</v>
      </c>
      <c r="X3473" s="1">
        <f>IFERROR(IF(H3473="","",IF(O3473=0,0.15,IF(VLOOKUP(O3473,'Source Post 14 Status (6.30.26)'!A:B,2,FALSE)=1,0.15,0.5))),0.5)</f>
        <v>0.15</v>
      </c>
      <c r="Y3473" s="6">
        <f t="shared" si="54"/>
        <v>0</v>
      </c>
    </row>
    <row r="3474" spans="1:25" x14ac:dyDescent="0.3">
      <c r="A3474" t="str">
        <f>IF(B3474=1,COUNTIF($B$2:B3474,1),"")</f>
        <v/>
      </c>
      <c r="B3474" t="str">
        <f>IF(C3474=1,COUNTIF($H$2:H3474,H3474),"")</f>
        <v/>
      </c>
      <c r="C3474">
        <f>IF(G3474=List!$P$1,1,0)</f>
        <v>0</v>
      </c>
      <c r="D3474" s="1" t="str">
        <f>IF(E3474=1,COUNTIF($E$2:E3474,1),"")</f>
        <v/>
      </c>
      <c r="E3474" s="1" t="str">
        <f>IF(H3474=List!$P$2,1,"")</f>
        <v/>
      </c>
      <c r="F3474" s="2" t="s">
        <v>11828</v>
      </c>
      <c r="G3474" s="2" t="s">
        <v>618</v>
      </c>
      <c r="H3474" s="2" t="s">
        <v>6650</v>
      </c>
      <c r="I3474" s="2" t="s">
        <v>4793</v>
      </c>
      <c r="J3474" s="2" t="s">
        <v>950</v>
      </c>
      <c r="K3474" s="2" t="s">
        <v>4830</v>
      </c>
      <c r="L3474" s="2" t="s">
        <v>4831</v>
      </c>
      <c r="M3474" s="2" t="s">
        <v>159</v>
      </c>
      <c r="N3474" s="2" t="s">
        <v>756</v>
      </c>
      <c r="O3474" s="99">
        <v>15722</v>
      </c>
      <c r="P3474" s="2" t="s">
        <v>7505</v>
      </c>
      <c r="Q3474">
        <v>148000</v>
      </c>
      <c r="R3474">
        <v>294000</v>
      </c>
      <c r="V3474" t="s">
        <v>8700</v>
      </c>
      <c r="W3474" s="101">
        <v>46190.885046678239</v>
      </c>
      <c r="X3474" s="1">
        <f>IFERROR(IF(H3474="","",IF(O3474=0,0.15,IF(VLOOKUP(O3474,'Source Post 14 Status (6.30.26)'!A:B,2,FALSE)=1,0.15,0.5))),0.5)</f>
        <v>0.15</v>
      </c>
      <c r="Y3474" s="6">
        <f t="shared" si="54"/>
        <v>0</v>
      </c>
    </row>
    <row r="3475" spans="1:25" x14ac:dyDescent="0.3">
      <c r="A3475" t="str">
        <f>IF(B3475=1,COUNTIF($B$2:B3475,1),"")</f>
        <v/>
      </c>
      <c r="B3475" t="str">
        <f>IF(C3475=1,COUNTIF($H$2:H3475,H3475),"")</f>
        <v/>
      </c>
      <c r="C3475">
        <f>IF(G3475=List!$P$1,1,0)</f>
        <v>0</v>
      </c>
      <c r="D3475" s="1" t="str">
        <f>IF(E3475=1,COUNTIF($E$2:E3475,1),"")</f>
        <v/>
      </c>
      <c r="E3475" s="1" t="str">
        <f>IF(H3475=List!$P$2,1,"")</f>
        <v/>
      </c>
      <c r="F3475" s="2" t="s">
        <v>11828</v>
      </c>
      <c r="G3475" s="2" t="s">
        <v>618</v>
      </c>
      <c r="H3475" s="2" t="s">
        <v>6650</v>
      </c>
      <c r="I3475" s="2" t="s">
        <v>4793</v>
      </c>
      <c r="J3475" s="2" t="s">
        <v>950</v>
      </c>
      <c r="K3475" s="2" t="s">
        <v>4830</v>
      </c>
      <c r="L3475" s="2" t="s">
        <v>4831</v>
      </c>
      <c r="M3475" s="2" t="s">
        <v>159</v>
      </c>
      <c r="N3475" s="2" t="s">
        <v>756</v>
      </c>
      <c r="O3475" s="99">
        <v>22703</v>
      </c>
      <c r="P3475" s="2" t="s">
        <v>8408</v>
      </c>
      <c r="Q3475">
        <v>149890</v>
      </c>
      <c r="R3475">
        <v>330870</v>
      </c>
      <c r="V3475" t="s">
        <v>8700</v>
      </c>
      <c r="W3475" s="101">
        <v>46190.885445868058</v>
      </c>
      <c r="X3475" s="1">
        <f>IFERROR(IF(H3475="","",IF(O3475=0,0.15,IF(VLOOKUP(O3475,'Source Post 14 Status (6.30.26)'!A:B,2,FALSE)=1,0.15,0.5))),0.5)</f>
        <v>0.15</v>
      </c>
      <c r="Y3475" s="6">
        <f t="shared" si="54"/>
        <v>0</v>
      </c>
    </row>
    <row r="3476" spans="1:25" x14ac:dyDescent="0.3">
      <c r="A3476" t="str">
        <f>IF(B3476=1,COUNTIF($B$2:B3476,1),"")</f>
        <v/>
      </c>
      <c r="B3476" t="str">
        <f>IF(C3476=1,COUNTIF($H$2:H3476,H3476),"")</f>
        <v/>
      </c>
      <c r="C3476">
        <f>IF(G3476=List!$P$1,1,0)</f>
        <v>0</v>
      </c>
      <c r="D3476" s="1" t="str">
        <f>IF(E3476=1,COUNTIF($E$2:E3476,1),"")</f>
        <v/>
      </c>
      <c r="E3476" s="1" t="str">
        <f>IF(H3476=List!$P$2,1,"")</f>
        <v/>
      </c>
      <c r="F3476" s="2" t="s">
        <v>11828</v>
      </c>
      <c r="G3476" s="2" t="s">
        <v>618</v>
      </c>
      <c r="H3476" s="2" t="s">
        <v>6650</v>
      </c>
      <c r="I3476" s="2" t="s">
        <v>4793</v>
      </c>
      <c r="J3476" s="2" t="s">
        <v>950</v>
      </c>
      <c r="K3476" s="2" t="s">
        <v>4830</v>
      </c>
      <c r="L3476" s="2" t="s">
        <v>4831</v>
      </c>
      <c r="M3476" s="2" t="s">
        <v>159</v>
      </c>
      <c r="N3476" s="2" t="s">
        <v>756</v>
      </c>
      <c r="O3476" s="99">
        <v>0</v>
      </c>
      <c r="P3476" s="2" t="s">
        <v>8514</v>
      </c>
      <c r="W3476" s="101">
        <v>1</v>
      </c>
      <c r="X3476" s="1">
        <f>IFERROR(IF(H3476="","",IF(O3476=0,0.15,IF(VLOOKUP(O3476,'Source Post 14 Status (6.30.26)'!A:B,2,FALSE)=1,0.15,0.5))),0.5)</f>
        <v>0.15</v>
      </c>
      <c r="Y3476" s="6">
        <f t="shared" si="54"/>
        <v>0</v>
      </c>
    </row>
    <row r="3477" spans="1:25" x14ac:dyDescent="0.3">
      <c r="A3477" t="str">
        <f>IF(B3477=1,COUNTIF($B$2:B3477,1),"")</f>
        <v/>
      </c>
      <c r="B3477" t="str">
        <f>IF(C3477=1,COUNTIF($H$2:H3477,H3477),"")</f>
        <v/>
      </c>
      <c r="C3477">
        <f>IF(G3477=List!$P$1,1,0)</f>
        <v>0</v>
      </c>
      <c r="D3477" s="1" t="str">
        <f>IF(E3477=1,COUNTIF($E$2:E3477,1),"")</f>
        <v/>
      </c>
      <c r="E3477" s="1" t="str">
        <f>IF(H3477=List!$P$2,1,"")</f>
        <v/>
      </c>
      <c r="F3477" s="2" t="s">
        <v>11828</v>
      </c>
      <c r="G3477" s="2" t="s">
        <v>619</v>
      </c>
      <c r="H3477" s="2" t="s">
        <v>6651</v>
      </c>
      <c r="I3477" s="2" t="s">
        <v>4793</v>
      </c>
      <c r="J3477" s="2" t="s">
        <v>950</v>
      </c>
      <c r="K3477" s="2" t="s">
        <v>4833</v>
      </c>
      <c r="L3477" s="2" t="s">
        <v>4834</v>
      </c>
      <c r="M3477" s="2" t="s">
        <v>159</v>
      </c>
      <c r="N3477" s="2" t="s">
        <v>756</v>
      </c>
      <c r="O3477" s="99">
        <v>10528</v>
      </c>
      <c r="P3477" s="2" t="s">
        <v>7164</v>
      </c>
      <c r="Q3477">
        <v>29500</v>
      </c>
      <c r="R3477">
        <v>29500</v>
      </c>
      <c r="S3477">
        <v>263000</v>
      </c>
      <c r="T3477">
        <v>300000</v>
      </c>
      <c r="U3477">
        <v>300000</v>
      </c>
      <c r="V3477" t="s">
        <v>11707</v>
      </c>
      <c r="W3477" s="101">
        <v>46203.644845023147</v>
      </c>
      <c r="X3477" s="1">
        <f>IFERROR(IF(H3477="","",IF(O3477=0,0.15,IF(VLOOKUP(O3477,'Source Post 14 Status (6.30.26)'!A:B,2,FALSE)=1,0.15,0.5))),0.5)</f>
        <v>0.15</v>
      </c>
      <c r="Y3477" s="6">
        <f t="shared" si="54"/>
        <v>90000</v>
      </c>
    </row>
    <row r="3478" spans="1:25" x14ac:dyDescent="0.3">
      <c r="A3478" t="str">
        <f>IF(B3478=1,COUNTIF($B$2:B3478,1),"")</f>
        <v/>
      </c>
      <c r="B3478" t="str">
        <f>IF(C3478=1,COUNTIF($H$2:H3478,H3478),"")</f>
        <v/>
      </c>
      <c r="C3478">
        <f>IF(G3478=List!$P$1,1,0)</f>
        <v>0</v>
      </c>
      <c r="D3478" s="1" t="str">
        <f>IF(E3478=1,COUNTIF($E$2:E3478,1),"")</f>
        <v/>
      </c>
      <c r="E3478" s="1" t="str">
        <f>IF(H3478=List!$P$2,1,"")</f>
        <v/>
      </c>
      <c r="F3478" s="2" t="s">
        <v>11828</v>
      </c>
      <c r="G3478" s="2" t="s">
        <v>619</v>
      </c>
      <c r="H3478" s="2" t="s">
        <v>6651</v>
      </c>
      <c r="I3478" s="2" t="s">
        <v>4793</v>
      </c>
      <c r="J3478" s="2" t="s">
        <v>950</v>
      </c>
      <c r="K3478" s="2" t="s">
        <v>4833</v>
      </c>
      <c r="L3478" s="2" t="s">
        <v>4834</v>
      </c>
      <c r="M3478" s="2" t="s">
        <v>159</v>
      </c>
      <c r="N3478" s="2" t="s">
        <v>756</v>
      </c>
      <c r="O3478" s="99">
        <v>19582</v>
      </c>
      <c r="P3478" s="2" t="s">
        <v>7947</v>
      </c>
      <c r="Q3478">
        <v>10774</v>
      </c>
      <c r="R3478">
        <v>10721</v>
      </c>
      <c r="S3478">
        <v>21285</v>
      </c>
      <c r="V3478" t="s">
        <v>11707</v>
      </c>
      <c r="W3478" s="101">
        <v>46203.639100081018</v>
      </c>
      <c r="X3478" s="1">
        <f>IFERROR(IF(H3478="","",IF(O3478=0,0.15,IF(VLOOKUP(O3478,'Source Post 14 Status (6.30.26)'!A:B,2,FALSE)=1,0.15,0.5))),0.5)</f>
        <v>0.15</v>
      </c>
      <c r="Y3478" s="6">
        <f t="shared" si="54"/>
        <v>0</v>
      </c>
    </row>
    <row r="3479" spans="1:25" x14ac:dyDescent="0.3">
      <c r="A3479" t="str">
        <f>IF(B3479=1,COUNTIF($B$2:B3479,1),"")</f>
        <v/>
      </c>
      <c r="B3479" t="str">
        <f>IF(C3479=1,COUNTIF($H$2:H3479,H3479),"")</f>
        <v/>
      </c>
      <c r="C3479">
        <f>IF(G3479=List!$P$1,1,0)</f>
        <v>0</v>
      </c>
      <c r="D3479" s="1" t="str">
        <f>IF(E3479=1,COUNTIF($E$2:E3479,1),"")</f>
        <v/>
      </c>
      <c r="E3479" s="1" t="str">
        <f>IF(H3479=List!$P$2,1,"")</f>
        <v/>
      </c>
      <c r="F3479" s="2" t="s">
        <v>11828</v>
      </c>
      <c r="G3479" s="2" t="s">
        <v>619</v>
      </c>
      <c r="H3479" s="2" t="s">
        <v>6651</v>
      </c>
      <c r="I3479" s="2" t="s">
        <v>4793</v>
      </c>
      <c r="J3479" s="2" t="s">
        <v>950</v>
      </c>
      <c r="K3479" s="2" t="s">
        <v>4833</v>
      </c>
      <c r="L3479" s="2" t="s">
        <v>4834</v>
      </c>
      <c r="M3479" s="2" t="s">
        <v>159</v>
      </c>
      <c r="N3479" s="2" t="s">
        <v>756</v>
      </c>
      <c r="O3479" s="99">
        <v>19460</v>
      </c>
      <c r="P3479" s="2" t="s">
        <v>7930</v>
      </c>
      <c r="Q3479">
        <v>46500</v>
      </c>
      <c r="R3479">
        <v>46500</v>
      </c>
      <c r="S3479">
        <v>93000</v>
      </c>
      <c r="T3479">
        <v>46500</v>
      </c>
      <c r="U3479">
        <v>46500</v>
      </c>
      <c r="V3479" t="s">
        <v>11707</v>
      </c>
      <c r="W3479" s="101">
        <v>46203.650471562498</v>
      </c>
      <c r="X3479" s="1">
        <f>IFERROR(IF(H3479="","",IF(O3479=0,0.15,IF(VLOOKUP(O3479,'Source Post 14 Status (6.30.26)'!A:B,2,FALSE)=1,0.15,0.5))),0.5)</f>
        <v>0.15</v>
      </c>
      <c r="Y3479" s="6">
        <f t="shared" si="54"/>
        <v>13950</v>
      </c>
    </row>
    <row r="3480" spans="1:25" x14ac:dyDescent="0.3">
      <c r="A3480" t="str">
        <f>IF(B3480=1,COUNTIF($B$2:B3480,1),"")</f>
        <v/>
      </c>
      <c r="B3480" t="str">
        <f>IF(C3480=1,COUNTIF($H$2:H3480,H3480),"")</f>
        <v/>
      </c>
      <c r="C3480">
        <f>IF(G3480=List!$P$1,1,0)</f>
        <v>0</v>
      </c>
      <c r="D3480" s="1" t="str">
        <f>IF(E3480=1,COUNTIF($E$2:E3480,1),"")</f>
        <v/>
      </c>
      <c r="E3480" s="1" t="str">
        <f>IF(H3480=List!$P$2,1,"")</f>
        <v/>
      </c>
      <c r="F3480" s="2" t="s">
        <v>11828</v>
      </c>
      <c r="G3480" s="2" t="s">
        <v>619</v>
      </c>
      <c r="H3480" s="2" t="s">
        <v>6651</v>
      </c>
      <c r="I3480" s="2" t="s">
        <v>4793</v>
      </c>
      <c r="J3480" s="2" t="s">
        <v>950</v>
      </c>
      <c r="K3480" s="2" t="s">
        <v>4833</v>
      </c>
      <c r="L3480" s="2" t="s">
        <v>4834</v>
      </c>
      <c r="M3480" s="2" t="s">
        <v>159</v>
      </c>
      <c r="N3480" s="2" t="s">
        <v>756</v>
      </c>
      <c r="O3480" s="99">
        <v>6971</v>
      </c>
      <c r="P3480" s="2" t="s">
        <v>6983</v>
      </c>
      <c r="Q3480">
        <v>310000</v>
      </c>
      <c r="R3480">
        <v>310000</v>
      </c>
      <c r="S3480">
        <v>618000</v>
      </c>
      <c r="V3480" t="s">
        <v>11707</v>
      </c>
      <c r="W3480" s="101">
        <v>46203.645862303238</v>
      </c>
      <c r="X3480" s="1">
        <f>IFERROR(IF(H3480="","",IF(O3480=0,0.15,IF(VLOOKUP(O3480,'Source Post 14 Status (6.30.26)'!A:B,2,FALSE)=1,0.15,0.5))),0.5)</f>
        <v>0.5</v>
      </c>
      <c r="Y3480" s="6">
        <f t="shared" si="54"/>
        <v>0</v>
      </c>
    </row>
    <row r="3481" spans="1:25" x14ac:dyDescent="0.3">
      <c r="A3481" t="str">
        <f>IF(B3481=1,COUNTIF($B$2:B3481,1),"")</f>
        <v/>
      </c>
      <c r="B3481" t="str">
        <f>IF(C3481=1,COUNTIF($H$2:H3481,H3481),"")</f>
        <v/>
      </c>
      <c r="C3481">
        <f>IF(G3481=List!$P$1,1,0)</f>
        <v>0</v>
      </c>
      <c r="D3481" s="1" t="str">
        <f>IF(E3481=1,COUNTIF($E$2:E3481,1),"")</f>
        <v/>
      </c>
      <c r="E3481" s="1" t="str">
        <f>IF(H3481=List!$P$2,1,"")</f>
        <v/>
      </c>
      <c r="F3481" s="2" t="s">
        <v>11828</v>
      </c>
      <c r="G3481" s="2" t="s">
        <v>619</v>
      </c>
      <c r="H3481" s="2" t="s">
        <v>6651</v>
      </c>
      <c r="I3481" s="2" t="s">
        <v>4793</v>
      </c>
      <c r="J3481" s="2" t="s">
        <v>950</v>
      </c>
      <c r="K3481" s="2" t="s">
        <v>4833</v>
      </c>
      <c r="L3481" s="2" t="s">
        <v>4834</v>
      </c>
      <c r="M3481" s="2" t="s">
        <v>159</v>
      </c>
      <c r="N3481" s="2" t="s">
        <v>756</v>
      </c>
      <c r="O3481" s="99">
        <v>24444</v>
      </c>
      <c r="P3481" s="2" t="s">
        <v>11706</v>
      </c>
      <c r="Q3481">
        <v>54371</v>
      </c>
      <c r="S3481">
        <v>54371</v>
      </c>
      <c r="T3481">
        <v>54371</v>
      </c>
      <c r="V3481" t="s">
        <v>11707</v>
      </c>
      <c r="W3481" s="101">
        <v>46203.439507523151</v>
      </c>
      <c r="X3481" s="1">
        <f>IFERROR(IF(H3481="","",IF(O3481=0,0.15,IF(VLOOKUP(O3481,'Source Post 14 Status (6.30.26)'!A:B,2,FALSE)=1,0.15,0.5))),0.5)</f>
        <v>0.15</v>
      </c>
      <c r="Y3481" s="6">
        <f t="shared" si="54"/>
        <v>8156</v>
      </c>
    </row>
    <row r="3482" spans="1:25" x14ac:dyDescent="0.3">
      <c r="A3482" t="str">
        <f>IF(B3482=1,COUNTIF($B$2:B3482,1),"")</f>
        <v/>
      </c>
      <c r="B3482" t="str">
        <f>IF(C3482=1,COUNTIF($H$2:H3482,H3482),"")</f>
        <v/>
      </c>
      <c r="C3482">
        <f>IF(G3482=List!$P$1,1,0)</f>
        <v>0</v>
      </c>
      <c r="D3482" s="1" t="str">
        <f>IF(E3482=1,COUNTIF($E$2:E3482,1),"")</f>
        <v/>
      </c>
      <c r="E3482" s="1" t="str">
        <f>IF(H3482=List!$P$2,1,"")</f>
        <v/>
      </c>
      <c r="F3482" s="2" t="s">
        <v>11828</v>
      </c>
      <c r="G3482" s="2" t="s">
        <v>619</v>
      </c>
      <c r="H3482" s="2" t="s">
        <v>6651</v>
      </c>
      <c r="I3482" s="2" t="s">
        <v>4793</v>
      </c>
      <c r="J3482" s="2" t="s">
        <v>950</v>
      </c>
      <c r="K3482" s="2" t="s">
        <v>4833</v>
      </c>
      <c r="L3482" s="2" t="s">
        <v>4834</v>
      </c>
      <c r="M3482" s="2" t="s">
        <v>159</v>
      </c>
      <c r="N3482" s="2" t="s">
        <v>756</v>
      </c>
      <c r="O3482" s="99">
        <v>22490</v>
      </c>
      <c r="P3482" s="2" t="s">
        <v>8341</v>
      </c>
      <c r="Q3482">
        <v>98500</v>
      </c>
      <c r="R3482">
        <v>98500</v>
      </c>
      <c r="S3482">
        <v>197000</v>
      </c>
      <c r="T3482">
        <v>98500</v>
      </c>
      <c r="U3482">
        <v>98500</v>
      </c>
      <c r="V3482" t="s">
        <v>11707</v>
      </c>
      <c r="W3482" s="101">
        <v>46203.651595914351</v>
      </c>
      <c r="X3482" s="1">
        <f>IFERROR(IF(H3482="","",IF(O3482=0,0.15,IF(VLOOKUP(O3482,'Source Post 14 Status (6.30.26)'!A:B,2,FALSE)=1,0.15,0.5))),0.5)</f>
        <v>0.15</v>
      </c>
      <c r="Y3482" s="6">
        <f t="shared" si="54"/>
        <v>29550</v>
      </c>
    </row>
    <row r="3483" spans="1:25" x14ac:dyDescent="0.3">
      <c r="A3483" t="str">
        <f>IF(B3483=1,COUNTIF($B$2:B3483,1),"")</f>
        <v/>
      </c>
      <c r="B3483" t="str">
        <f>IF(C3483=1,COUNTIF($H$2:H3483,H3483),"")</f>
        <v/>
      </c>
      <c r="C3483">
        <f>IF(G3483=List!$P$1,1,0)</f>
        <v>0</v>
      </c>
      <c r="D3483" s="1" t="str">
        <f>IF(E3483=1,COUNTIF($E$2:E3483,1),"")</f>
        <v/>
      </c>
      <c r="E3483" s="1" t="str">
        <f>IF(H3483=List!$P$2,1,"")</f>
        <v/>
      </c>
      <c r="F3483" s="2" t="s">
        <v>11828</v>
      </c>
      <c r="G3483" s="2" t="s">
        <v>619</v>
      </c>
      <c r="H3483" s="2" t="s">
        <v>6651</v>
      </c>
      <c r="I3483" s="2" t="s">
        <v>4793</v>
      </c>
      <c r="J3483" s="2" t="s">
        <v>950</v>
      </c>
      <c r="K3483" s="2" t="s">
        <v>4833</v>
      </c>
      <c r="L3483" s="2" t="s">
        <v>4834</v>
      </c>
      <c r="M3483" s="2" t="s">
        <v>159</v>
      </c>
      <c r="N3483" s="2" t="s">
        <v>756</v>
      </c>
      <c r="O3483" s="99">
        <v>27032</v>
      </c>
      <c r="P3483" s="2" t="s">
        <v>12947</v>
      </c>
      <c r="Q3483">
        <v>10492</v>
      </c>
      <c r="R3483">
        <v>10837</v>
      </c>
      <c r="S3483">
        <v>21518</v>
      </c>
      <c r="T3483">
        <v>10681</v>
      </c>
      <c r="U3483">
        <v>10629</v>
      </c>
      <c r="V3483" t="s">
        <v>11707</v>
      </c>
      <c r="W3483" s="101">
        <v>46203.655343402781</v>
      </c>
      <c r="X3483" s="1">
        <f>IFERROR(IF(H3483="","",IF(O3483=0,0.15,IF(VLOOKUP(O3483,'Source Post 14 Status (6.30.26)'!A:B,2,FALSE)=1,0.15,0.5))),0.5)</f>
        <v>0.5</v>
      </c>
      <c r="Y3483" s="6">
        <f t="shared" si="54"/>
        <v>10655</v>
      </c>
    </row>
    <row r="3484" spans="1:25" x14ac:dyDescent="0.3">
      <c r="A3484" t="str">
        <f>IF(B3484=1,COUNTIF($B$2:B3484,1),"")</f>
        <v/>
      </c>
      <c r="B3484" t="str">
        <f>IF(C3484=1,COUNTIF($H$2:H3484,H3484),"")</f>
        <v/>
      </c>
      <c r="C3484">
        <f>IF(G3484=List!$P$1,1,0)</f>
        <v>0</v>
      </c>
      <c r="D3484" s="1" t="str">
        <f>IF(E3484=1,COUNTIF($E$2:E3484,1),"")</f>
        <v/>
      </c>
      <c r="E3484" s="1" t="str">
        <f>IF(H3484=List!$P$2,1,"")</f>
        <v/>
      </c>
      <c r="F3484" s="2" t="s">
        <v>11828</v>
      </c>
      <c r="G3484" s="2" t="s">
        <v>619</v>
      </c>
      <c r="H3484" s="2" t="s">
        <v>6651</v>
      </c>
      <c r="I3484" s="2" t="s">
        <v>4793</v>
      </c>
      <c r="J3484" s="2" t="s">
        <v>950</v>
      </c>
      <c r="K3484" s="2" t="s">
        <v>4833</v>
      </c>
      <c r="L3484" s="2" t="s">
        <v>4834</v>
      </c>
      <c r="M3484" s="2" t="s">
        <v>159</v>
      </c>
      <c r="N3484" s="2" t="s">
        <v>756</v>
      </c>
      <c r="O3484" s="99">
        <v>15569</v>
      </c>
      <c r="P3484" s="2" t="s">
        <v>7480</v>
      </c>
      <c r="Q3484">
        <v>102000</v>
      </c>
      <c r="R3484">
        <v>102000</v>
      </c>
      <c r="S3484">
        <v>202000</v>
      </c>
      <c r="T3484">
        <v>101000</v>
      </c>
      <c r="U3484">
        <v>101000</v>
      </c>
      <c r="V3484" t="s">
        <v>11707</v>
      </c>
      <c r="W3484" s="101">
        <v>46203.643905439814</v>
      </c>
      <c r="X3484" s="1">
        <f>IFERROR(IF(H3484="","",IF(O3484=0,0.15,IF(VLOOKUP(O3484,'Source Post 14 Status (6.30.26)'!A:B,2,FALSE)=1,0.15,0.5))),0.5)</f>
        <v>0.15</v>
      </c>
      <c r="Y3484" s="6">
        <f t="shared" si="54"/>
        <v>30300</v>
      </c>
    </row>
    <row r="3485" spans="1:25" x14ac:dyDescent="0.3">
      <c r="A3485" t="str">
        <f>IF(B3485=1,COUNTIF($B$2:B3485,1),"")</f>
        <v/>
      </c>
      <c r="B3485" t="str">
        <f>IF(C3485=1,COUNTIF($H$2:H3485,H3485),"")</f>
        <v/>
      </c>
      <c r="C3485">
        <f>IF(G3485=List!$P$1,1,0)</f>
        <v>0</v>
      </c>
      <c r="D3485" s="1" t="str">
        <f>IF(E3485=1,COUNTIF($E$2:E3485,1),"")</f>
        <v/>
      </c>
      <c r="E3485" s="1" t="str">
        <f>IF(H3485=List!$P$2,1,"")</f>
        <v/>
      </c>
      <c r="F3485" s="2" t="s">
        <v>11828</v>
      </c>
      <c r="G3485" s="2" t="s">
        <v>619</v>
      </c>
      <c r="H3485" s="2" t="s">
        <v>6651</v>
      </c>
      <c r="I3485" s="2" t="s">
        <v>4793</v>
      </c>
      <c r="J3485" s="2" t="s">
        <v>950</v>
      </c>
      <c r="K3485" s="2" t="s">
        <v>4833</v>
      </c>
      <c r="L3485" s="2" t="s">
        <v>4834</v>
      </c>
      <c r="M3485" s="2" t="s">
        <v>159</v>
      </c>
      <c r="N3485" s="2" t="s">
        <v>756</v>
      </c>
      <c r="O3485" s="99">
        <v>24445</v>
      </c>
      <c r="P3485" s="2" t="s">
        <v>11705</v>
      </c>
      <c r="Q3485">
        <v>11409</v>
      </c>
      <c r="R3485">
        <v>11087</v>
      </c>
      <c r="S3485">
        <v>22015</v>
      </c>
      <c r="T3485">
        <v>10928</v>
      </c>
      <c r="U3485">
        <v>10875</v>
      </c>
      <c r="V3485" t="s">
        <v>11707</v>
      </c>
      <c r="W3485" s="101">
        <v>46203.660294062502</v>
      </c>
      <c r="X3485" s="1">
        <f>IFERROR(IF(H3485="","",IF(O3485=0,0.15,IF(VLOOKUP(O3485,'Source Post 14 Status (6.30.26)'!A:B,2,FALSE)=1,0.15,0.5))),0.5)</f>
        <v>0.15</v>
      </c>
      <c r="Y3485" s="6">
        <f t="shared" si="54"/>
        <v>3270</v>
      </c>
    </row>
    <row r="3486" spans="1:25" x14ac:dyDescent="0.3">
      <c r="A3486" t="str">
        <f>IF(B3486=1,COUNTIF($B$2:B3486,1),"")</f>
        <v/>
      </c>
      <c r="B3486" t="str">
        <f>IF(C3486=1,COUNTIF($H$2:H3486,H3486),"")</f>
        <v/>
      </c>
      <c r="C3486">
        <f>IF(G3486=List!$P$1,1,0)</f>
        <v>0</v>
      </c>
      <c r="D3486" s="1" t="str">
        <f>IF(E3486=1,COUNTIF($E$2:E3486,1),"")</f>
        <v/>
      </c>
      <c r="E3486" s="1" t="str">
        <f>IF(H3486=List!$P$2,1,"")</f>
        <v/>
      </c>
      <c r="F3486" s="2" t="s">
        <v>11828</v>
      </c>
      <c r="G3486" s="2" t="s">
        <v>619</v>
      </c>
      <c r="H3486" s="2" t="s">
        <v>6651</v>
      </c>
      <c r="I3486" s="2" t="s">
        <v>4793</v>
      </c>
      <c r="J3486" s="2" t="s">
        <v>950</v>
      </c>
      <c r="K3486" s="2" t="s">
        <v>4833</v>
      </c>
      <c r="L3486" s="2" t="s">
        <v>4834</v>
      </c>
      <c r="M3486" s="2" t="s">
        <v>159</v>
      </c>
      <c r="N3486" s="2" t="s">
        <v>756</v>
      </c>
      <c r="O3486" s="99">
        <v>0</v>
      </c>
      <c r="P3486" s="2" t="s">
        <v>8512</v>
      </c>
      <c r="Q3486">
        <v>6721</v>
      </c>
      <c r="R3486">
        <v>6411</v>
      </c>
      <c r="S3486">
        <v>10755</v>
      </c>
      <c r="V3486" t="s">
        <v>11707</v>
      </c>
      <c r="W3486" s="101">
        <v>46203.666704664349</v>
      </c>
      <c r="X3486" s="1">
        <f>IFERROR(IF(H3486="","",IF(O3486=0,0.15,IF(VLOOKUP(O3486,'Source Post 14 Status (6.30.26)'!A:B,2,FALSE)=1,0.15,0.5))),0.5)</f>
        <v>0.15</v>
      </c>
      <c r="Y3486" s="6">
        <f t="shared" si="54"/>
        <v>0</v>
      </c>
    </row>
    <row r="3487" spans="1:25" x14ac:dyDescent="0.3">
      <c r="A3487" t="str">
        <f>IF(B3487=1,COUNTIF($B$2:B3487,1),"")</f>
        <v/>
      </c>
      <c r="B3487" t="str">
        <f>IF(C3487=1,COUNTIF($H$2:H3487,H3487),"")</f>
        <v/>
      </c>
      <c r="C3487">
        <f>IF(G3487=List!$P$1,1,0)</f>
        <v>0</v>
      </c>
      <c r="D3487" s="1" t="str">
        <f>IF(E3487=1,COUNTIF($E$2:E3487,1),"")</f>
        <v/>
      </c>
      <c r="E3487" s="1" t="str">
        <f>IF(H3487=List!$P$2,1,"")</f>
        <v/>
      </c>
      <c r="F3487" s="2" t="s">
        <v>11828</v>
      </c>
      <c r="G3487" s="2" t="s">
        <v>619</v>
      </c>
      <c r="H3487" s="2" t="s">
        <v>6651</v>
      </c>
      <c r="I3487" s="2" t="s">
        <v>4793</v>
      </c>
      <c r="J3487" s="2" t="s">
        <v>950</v>
      </c>
      <c r="K3487" s="2" t="s">
        <v>4833</v>
      </c>
      <c r="L3487" s="2" t="s">
        <v>4834</v>
      </c>
      <c r="M3487" s="2" t="s">
        <v>159</v>
      </c>
      <c r="N3487" s="2" t="s">
        <v>756</v>
      </c>
      <c r="O3487" s="99">
        <v>1839</v>
      </c>
      <c r="P3487" s="2" t="s">
        <v>6877</v>
      </c>
      <c r="Q3487">
        <v>30348</v>
      </c>
      <c r="R3487">
        <v>29850</v>
      </c>
      <c r="S3487">
        <v>58208</v>
      </c>
      <c r="T3487">
        <v>28358</v>
      </c>
      <c r="U3487">
        <v>27860</v>
      </c>
      <c r="V3487" t="s">
        <v>11707</v>
      </c>
      <c r="W3487" s="101">
        <v>46203.652391701391</v>
      </c>
      <c r="X3487" s="1">
        <f>IFERROR(IF(H3487="","",IF(O3487=0,0.15,IF(VLOOKUP(O3487,'Source Post 14 Status (6.30.26)'!A:B,2,FALSE)=1,0.15,0.5))),0.5)</f>
        <v>0.5</v>
      </c>
      <c r="Y3487" s="6">
        <f t="shared" si="54"/>
        <v>28109</v>
      </c>
    </row>
    <row r="3488" spans="1:25" x14ac:dyDescent="0.3">
      <c r="A3488" t="str">
        <f>IF(B3488=1,COUNTIF($B$2:B3488,1),"")</f>
        <v/>
      </c>
      <c r="B3488" t="str">
        <f>IF(C3488=1,COUNTIF($H$2:H3488,H3488),"")</f>
        <v/>
      </c>
      <c r="C3488">
        <f>IF(G3488=List!$P$1,1,0)</f>
        <v>0</v>
      </c>
      <c r="D3488" s="1" t="str">
        <f>IF(E3488=1,COUNTIF($E$2:E3488,1),"")</f>
        <v/>
      </c>
      <c r="E3488" s="1" t="str">
        <f>IF(H3488=List!$P$2,1,"")</f>
        <v/>
      </c>
      <c r="F3488" s="2" t="s">
        <v>11828</v>
      </c>
      <c r="G3488" s="2" t="s">
        <v>619</v>
      </c>
      <c r="H3488" s="2" t="s">
        <v>6651</v>
      </c>
      <c r="I3488" s="2" t="s">
        <v>4793</v>
      </c>
      <c r="J3488" s="2" t="s">
        <v>950</v>
      </c>
      <c r="K3488" s="2" t="s">
        <v>4833</v>
      </c>
      <c r="L3488" s="2" t="s">
        <v>4834</v>
      </c>
      <c r="M3488" s="2" t="s">
        <v>159</v>
      </c>
      <c r="N3488" s="2" t="s">
        <v>756</v>
      </c>
      <c r="O3488" s="99">
        <v>17708</v>
      </c>
      <c r="P3488" s="2" t="s">
        <v>7788</v>
      </c>
      <c r="Q3488">
        <v>10477</v>
      </c>
      <c r="R3488">
        <v>10425</v>
      </c>
      <c r="V3488" t="s">
        <v>11707</v>
      </c>
      <c r="W3488" s="101">
        <v>46203.653210416669</v>
      </c>
      <c r="X3488" s="1">
        <f>IFERROR(IF(H3488="","",IF(O3488=0,0.15,IF(VLOOKUP(O3488,'Source Post 14 Status (6.30.26)'!A:B,2,FALSE)=1,0.15,0.5))),0.5)</f>
        <v>0.15</v>
      </c>
      <c r="Y3488" s="6">
        <f t="shared" si="54"/>
        <v>0</v>
      </c>
    </row>
    <row r="3489" spans="1:25" x14ac:dyDescent="0.3">
      <c r="A3489" t="str">
        <f>IF(B3489=1,COUNTIF($B$2:B3489,1),"")</f>
        <v/>
      </c>
      <c r="B3489" t="str">
        <f>IF(C3489=1,COUNTIF($H$2:H3489,H3489),"")</f>
        <v/>
      </c>
      <c r="C3489">
        <f>IF(G3489=List!$P$1,1,0)</f>
        <v>0</v>
      </c>
      <c r="D3489" s="1" t="str">
        <f>IF(E3489=1,COUNTIF($E$2:E3489,1),"")</f>
        <v/>
      </c>
      <c r="E3489" s="1" t="str">
        <f>IF(H3489=List!$P$2,1,"")</f>
        <v/>
      </c>
      <c r="F3489" s="2" t="s">
        <v>11828</v>
      </c>
      <c r="G3489" s="2" t="s">
        <v>619</v>
      </c>
      <c r="H3489" s="2" t="s">
        <v>6651</v>
      </c>
      <c r="I3489" s="2" t="s">
        <v>4793</v>
      </c>
      <c r="J3489" s="2" t="s">
        <v>950</v>
      </c>
      <c r="K3489" s="2" t="s">
        <v>4833</v>
      </c>
      <c r="L3489" s="2" t="s">
        <v>4834</v>
      </c>
      <c r="M3489" s="2" t="s">
        <v>159</v>
      </c>
      <c r="N3489" s="2" t="s">
        <v>756</v>
      </c>
      <c r="O3489" s="99">
        <v>20712</v>
      </c>
      <c r="P3489" s="2" t="s">
        <v>8180</v>
      </c>
      <c r="Q3489">
        <v>10787</v>
      </c>
      <c r="R3489">
        <v>10735</v>
      </c>
      <c r="S3489">
        <v>21312</v>
      </c>
      <c r="T3489">
        <v>10578</v>
      </c>
      <c r="U3489">
        <v>10525</v>
      </c>
      <c r="V3489" t="s">
        <v>11707</v>
      </c>
      <c r="W3489" s="101">
        <v>46203.656260416668</v>
      </c>
      <c r="X3489" s="1">
        <f>IFERROR(IF(H3489="","",IF(O3489=0,0.15,IF(VLOOKUP(O3489,'Source Post 14 Status (6.30.26)'!A:B,2,FALSE)=1,0.15,0.5))),0.5)</f>
        <v>0.15</v>
      </c>
      <c r="Y3489" s="6">
        <f t="shared" si="54"/>
        <v>3165</v>
      </c>
    </row>
    <row r="3490" spans="1:25" x14ac:dyDescent="0.3">
      <c r="A3490" t="str">
        <f>IF(B3490=1,COUNTIF($B$2:B3490,1),"")</f>
        <v/>
      </c>
      <c r="B3490" t="str">
        <f>IF(C3490=1,COUNTIF($H$2:H3490,H3490),"")</f>
        <v/>
      </c>
      <c r="C3490">
        <f>IF(G3490=List!$P$1,1,0)</f>
        <v>0</v>
      </c>
      <c r="D3490" s="1" t="str">
        <f>IF(E3490=1,COUNTIF($E$2:E3490,1),"")</f>
        <v/>
      </c>
      <c r="E3490" s="1" t="str">
        <f>IF(H3490=List!$P$2,1,"")</f>
        <v/>
      </c>
      <c r="F3490" s="2" t="s">
        <v>11828</v>
      </c>
      <c r="G3490" s="2" t="s">
        <v>620</v>
      </c>
      <c r="H3490" s="2" t="s">
        <v>6652</v>
      </c>
      <c r="I3490" s="2" t="s">
        <v>4793</v>
      </c>
      <c r="J3490" s="2" t="s">
        <v>950</v>
      </c>
      <c r="K3490" s="2" t="s">
        <v>4836</v>
      </c>
      <c r="L3490" s="2" t="s">
        <v>4837</v>
      </c>
      <c r="M3490" s="2" t="s">
        <v>159</v>
      </c>
      <c r="N3490" s="2" t="s">
        <v>756</v>
      </c>
      <c r="O3490" s="99">
        <v>17270</v>
      </c>
      <c r="P3490" s="2" t="s">
        <v>7725</v>
      </c>
      <c r="Q3490">
        <v>66547</v>
      </c>
      <c r="R3490">
        <v>66397</v>
      </c>
      <c r="S3490">
        <v>135744</v>
      </c>
      <c r="T3490">
        <v>69297</v>
      </c>
      <c r="U3490">
        <v>69097</v>
      </c>
      <c r="V3490" t="s">
        <v>8701</v>
      </c>
      <c r="W3490" s="101">
        <v>46199.579355902781</v>
      </c>
      <c r="X3490" s="1">
        <f>IFERROR(IF(H3490="","",IF(O3490=0,0.15,IF(VLOOKUP(O3490,'Source Post 14 Status (6.30.26)'!A:B,2,FALSE)=1,0.15,0.5))),0.5)</f>
        <v>0.15</v>
      </c>
      <c r="Y3490" s="6">
        <f t="shared" si="54"/>
        <v>20759</v>
      </c>
    </row>
    <row r="3491" spans="1:25" x14ac:dyDescent="0.3">
      <c r="A3491" t="str">
        <f>IF(B3491=1,COUNTIF($B$2:B3491,1),"")</f>
        <v/>
      </c>
      <c r="B3491" t="str">
        <f>IF(C3491=1,COUNTIF($H$2:H3491,H3491),"")</f>
        <v/>
      </c>
      <c r="C3491">
        <f>IF(G3491=List!$P$1,1,0)</f>
        <v>0</v>
      </c>
      <c r="D3491" s="1" t="str">
        <f>IF(E3491=1,COUNTIF($E$2:E3491,1),"")</f>
        <v/>
      </c>
      <c r="E3491" s="1" t="str">
        <f>IF(H3491=List!$P$2,1,"")</f>
        <v/>
      </c>
      <c r="F3491" s="2" t="s">
        <v>11828</v>
      </c>
      <c r="G3491" s="2" t="s">
        <v>620</v>
      </c>
      <c r="H3491" s="2" t="s">
        <v>6652</v>
      </c>
      <c r="I3491" s="2" t="s">
        <v>4793</v>
      </c>
      <c r="J3491" s="2" t="s">
        <v>950</v>
      </c>
      <c r="K3491" s="2" t="s">
        <v>4836</v>
      </c>
      <c r="L3491" s="2" t="s">
        <v>4837</v>
      </c>
      <c r="M3491" s="2" t="s">
        <v>159</v>
      </c>
      <c r="N3491" s="2" t="s">
        <v>756</v>
      </c>
      <c r="O3491" s="99">
        <v>17711</v>
      </c>
      <c r="P3491" s="2" t="s">
        <v>7790</v>
      </c>
      <c r="Q3491">
        <v>19702</v>
      </c>
      <c r="R3491">
        <v>19331</v>
      </c>
      <c r="S3491">
        <v>18959</v>
      </c>
      <c r="V3491" t="s">
        <v>8701</v>
      </c>
      <c r="W3491" s="101">
        <v>46199.574960798614</v>
      </c>
      <c r="X3491" s="1">
        <f>IFERROR(IF(H3491="","",IF(O3491=0,0.15,IF(VLOOKUP(O3491,'Source Post 14 Status (6.30.26)'!A:B,2,FALSE)=1,0.15,0.5))),0.5)</f>
        <v>0.15</v>
      </c>
      <c r="Y3491" s="6">
        <f t="shared" si="54"/>
        <v>0</v>
      </c>
    </row>
    <row r="3492" spans="1:25" x14ac:dyDescent="0.3">
      <c r="A3492" t="str">
        <f>IF(B3492=1,COUNTIF($B$2:B3492,1),"")</f>
        <v/>
      </c>
      <c r="B3492" t="str">
        <f>IF(C3492=1,COUNTIF($H$2:H3492,H3492),"")</f>
        <v/>
      </c>
      <c r="C3492">
        <f>IF(G3492=List!$P$1,1,0)</f>
        <v>0</v>
      </c>
      <c r="D3492" s="1" t="str">
        <f>IF(E3492=1,COUNTIF($E$2:E3492,1),"")</f>
        <v/>
      </c>
      <c r="E3492" s="1" t="str">
        <f>IF(H3492=List!$P$2,1,"")</f>
        <v/>
      </c>
      <c r="F3492" s="2" t="s">
        <v>11828</v>
      </c>
      <c r="G3492" s="2" t="s">
        <v>620</v>
      </c>
      <c r="H3492" s="2" t="s">
        <v>6652</v>
      </c>
      <c r="I3492" s="2" t="s">
        <v>4793</v>
      </c>
      <c r="J3492" s="2" t="s">
        <v>950</v>
      </c>
      <c r="K3492" s="2" t="s">
        <v>4836</v>
      </c>
      <c r="L3492" s="2" t="s">
        <v>4837</v>
      </c>
      <c r="M3492" s="2" t="s">
        <v>159</v>
      </c>
      <c r="N3492" s="2" t="s">
        <v>756</v>
      </c>
      <c r="O3492" s="99">
        <v>0</v>
      </c>
      <c r="P3492" s="2" t="s">
        <v>8514</v>
      </c>
      <c r="S3492">
        <v>24400</v>
      </c>
      <c r="T3492">
        <v>11933</v>
      </c>
      <c r="U3492">
        <v>11875</v>
      </c>
      <c r="V3492" t="s">
        <v>8701</v>
      </c>
      <c r="W3492" s="101">
        <v>46199.583076122683</v>
      </c>
      <c r="X3492" s="1">
        <f>IFERROR(IF(H3492="","",IF(O3492=0,0.15,IF(VLOOKUP(O3492,'Source Post 14 Status (6.30.26)'!A:B,2,FALSE)=1,0.15,0.5))),0.5)</f>
        <v>0.15</v>
      </c>
      <c r="Y3492" s="6">
        <f t="shared" si="54"/>
        <v>3571</v>
      </c>
    </row>
    <row r="3493" spans="1:25" x14ac:dyDescent="0.3">
      <c r="A3493" t="str">
        <f>IF(B3493=1,COUNTIF($B$2:B3493,1),"")</f>
        <v/>
      </c>
      <c r="B3493" t="str">
        <f>IF(C3493=1,COUNTIF($H$2:H3493,H3493),"")</f>
        <v/>
      </c>
      <c r="C3493">
        <f>IF(G3493=List!$P$1,1,0)</f>
        <v>0</v>
      </c>
      <c r="D3493" s="1" t="str">
        <f>IF(E3493=1,COUNTIF($E$2:E3493,1),"")</f>
        <v/>
      </c>
      <c r="E3493" s="1" t="str">
        <f>IF(H3493=List!$P$2,1,"")</f>
        <v/>
      </c>
      <c r="F3493" s="2" t="s">
        <v>11828</v>
      </c>
      <c r="G3493" s="2" t="s">
        <v>620</v>
      </c>
      <c r="H3493" s="2" t="s">
        <v>6652</v>
      </c>
      <c r="I3493" s="2" t="s">
        <v>4793</v>
      </c>
      <c r="J3493" s="2" t="s">
        <v>950</v>
      </c>
      <c r="K3493" s="2" t="s">
        <v>4836</v>
      </c>
      <c r="L3493" s="2" t="s">
        <v>4837</v>
      </c>
      <c r="M3493" s="2" t="s">
        <v>159</v>
      </c>
      <c r="N3493" s="2" t="s">
        <v>756</v>
      </c>
      <c r="O3493" s="99">
        <v>0</v>
      </c>
      <c r="P3493" s="2" t="s">
        <v>8513</v>
      </c>
      <c r="W3493" s="101">
        <v>1</v>
      </c>
      <c r="X3493" s="1">
        <f>IFERROR(IF(H3493="","",IF(O3493=0,0.15,IF(VLOOKUP(O3493,'Source Post 14 Status (6.30.26)'!A:B,2,FALSE)=1,0.15,0.5))),0.5)</f>
        <v>0.15</v>
      </c>
      <c r="Y3493" s="6">
        <f t="shared" si="54"/>
        <v>0</v>
      </c>
    </row>
    <row r="3494" spans="1:25" x14ac:dyDescent="0.3">
      <c r="A3494" t="str">
        <f>IF(B3494=1,COUNTIF($B$2:B3494,1),"")</f>
        <v/>
      </c>
      <c r="B3494" t="str">
        <f>IF(C3494=1,COUNTIF($H$2:H3494,H3494),"")</f>
        <v/>
      </c>
      <c r="C3494">
        <f>IF(G3494=List!$P$1,1,0)</f>
        <v>0</v>
      </c>
      <c r="D3494" s="1" t="str">
        <f>IF(E3494=1,COUNTIF($E$2:E3494,1),"")</f>
        <v/>
      </c>
      <c r="E3494" s="1" t="str">
        <f>IF(H3494=List!$P$2,1,"")</f>
        <v/>
      </c>
      <c r="F3494" s="2" t="s">
        <v>11828</v>
      </c>
      <c r="G3494" s="2" t="s">
        <v>620</v>
      </c>
      <c r="H3494" s="2" t="s">
        <v>6652</v>
      </c>
      <c r="I3494" s="2" t="s">
        <v>4793</v>
      </c>
      <c r="J3494" s="2" t="s">
        <v>950</v>
      </c>
      <c r="K3494" s="2" t="s">
        <v>4836</v>
      </c>
      <c r="L3494" s="2" t="s">
        <v>4837</v>
      </c>
      <c r="M3494" s="2" t="s">
        <v>159</v>
      </c>
      <c r="N3494" s="2" t="s">
        <v>756</v>
      </c>
      <c r="O3494" s="99">
        <v>19883</v>
      </c>
      <c r="P3494" s="2" t="s">
        <v>7914</v>
      </c>
      <c r="Q3494">
        <v>93000</v>
      </c>
      <c r="R3494">
        <v>93000</v>
      </c>
      <c r="S3494">
        <v>188000</v>
      </c>
      <c r="T3494">
        <v>94500</v>
      </c>
      <c r="U3494">
        <v>94500</v>
      </c>
      <c r="V3494" t="s">
        <v>8701</v>
      </c>
      <c r="W3494" s="101">
        <v>46199.449397916665</v>
      </c>
      <c r="X3494" s="1">
        <f>IFERROR(IF(H3494="","",IF(O3494=0,0.15,IF(VLOOKUP(O3494,'Source Post 14 Status (6.30.26)'!A:B,2,FALSE)=1,0.15,0.5))),0.5)</f>
        <v>0.15</v>
      </c>
      <c r="Y3494" s="6">
        <f t="shared" si="54"/>
        <v>28350</v>
      </c>
    </row>
    <row r="3495" spans="1:25" x14ac:dyDescent="0.3">
      <c r="A3495" t="str">
        <f>IF(B3495=1,COUNTIF($B$2:B3495,1),"")</f>
        <v/>
      </c>
      <c r="B3495" t="str">
        <f>IF(C3495=1,COUNTIF($H$2:H3495,H3495),"")</f>
        <v/>
      </c>
      <c r="C3495">
        <f>IF(G3495=List!$P$1,1,0)</f>
        <v>0</v>
      </c>
      <c r="D3495" s="1" t="str">
        <f>IF(E3495=1,COUNTIF($E$2:E3495,1),"")</f>
        <v/>
      </c>
      <c r="E3495" s="1" t="str">
        <f>IF(H3495=List!$P$2,1,"")</f>
        <v/>
      </c>
      <c r="F3495" s="2" t="s">
        <v>11828</v>
      </c>
      <c r="G3495" s="2" t="s">
        <v>620</v>
      </c>
      <c r="H3495" s="2" t="s">
        <v>6652</v>
      </c>
      <c r="I3495" s="2" t="s">
        <v>4793</v>
      </c>
      <c r="J3495" s="2" t="s">
        <v>950</v>
      </c>
      <c r="K3495" s="2" t="s">
        <v>4836</v>
      </c>
      <c r="L3495" s="2" t="s">
        <v>4837</v>
      </c>
      <c r="M3495" s="2" t="s">
        <v>159</v>
      </c>
      <c r="N3495" s="2" t="s">
        <v>756</v>
      </c>
      <c r="O3495" s="99">
        <v>24378</v>
      </c>
      <c r="P3495" s="2" t="s">
        <v>8500</v>
      </c>
      <c r="Q3495">
        <v>268314</v>
      </c>
      <c r="R3495">
        <v>264823</v>
      </c>
      <c r="S3495">
        <v>535765</v>
      </c>
      <c r="V3495" t="s">
        <v>8701</v>
      </c>
      <c r="W3495" s="101">
        <v>46199.57866068287</v>
      </c>
      <c r="X3495" s="1">
        <f>IFERROR(IF(H3495="","",IF(O3495=0,0.15,IF(VLOOKUP(O3495,'Source Post 14 Status (6.30.26)'!A:B,2,FALSE)=1,0.15,0.5))),0.5)</f>
        <v>0.15</v>
      </c>
      <c r="Y3495" s="6">
        <f t="shared" si="54"/>
        <v>0</v>
      </c>
    </row>
    <row r="3496" spans="1:25" x14ac:dyDescent="0.3">
      <c r="A3496" t="str">
        <f>IF(B3496=1,COUNTIF($B$2:B3496,1),"")</f>
        <v/>
      </c>
      <c r="B3496" t="str">
        <f>IF(C3496=1,COUNTIF($H$2:H3496,H3496),"")</f>
        <v/>
      </c>
      <c r="C3496">
        <f>IF(G3496=List!$P$1,1,0)</f>
        <v>0</v>
      </c>
      <c r="D3496" s="1" t="str">
        <f>IF(E3496=1,COUNTIF($E$2:E3496,1),"")</f>
        <v/>
      </c>
      <c r="E3496" s="1" t="str">
        <f>IF(H3496=List!$P$2,1,"")</f>
        <v/>
      </c>
      <c r="F3496" s="2" t="s">
        <v>11828</v>
      </c>
      <c r="G3496" s="2" t="s">
        <v>620</v>
      </c>
      <c r="H3496" s="2" t="s">
        <v>6652</v>
      </c>
      <c r="I3496" s="2" t="s">
        <v>4793</v>
      </c>
      <c r="J3496" s="2" t="s">
        <v>950</v>
      </c>
      <c r="K3496" s="2" t="s">
        <v>4836</v>
      </c>
      <c r="L3496" s="2" t="s">
        <v>4837</v>
      </c>
      <c r="M3496" s="2" t="s">
        <v>159</v>
      </c>
      <c r="N3496" s="2" t="s">
        <v>756</v>
      </c>
      <c r="O3496" s="99">
        <v>22439</v>
      </c>
      <c r="P3496" s="2" t="s">
        <v>8307</v>
      </c>
      <c r="Q3496">
        <v>340500</v>
      </c>
      <c r="R3496">
        <v>340500</v>
      </c>
      <c r="S3496">
        <v>700000</v>
      </c>
      <c r="T3496">
        <v>359000</v>
      </c>
      <c r="U3496">
        <v>359000</v>
      </c>
      <c r="V3496" t="s">
        <v>8701</v>
      </c>
      <c r="W3496" s="101">
        <v>46199.464928587964</v>
      </c>
      <c r="X3496" s="1">
        <f>IFERROR(IF(H3496="","",IF(O3496=0,0.15,IF(VLOOKUP(O3496,'Source Post 14 Status (6.30.26)'!A:B,2,FALSE)=1,0.15,0.5))),0.5)</f>
        <v>0.15</v>
      </c>
      <c r="Y3496" s="6">
        <f t="shared" si="54"/>
        <v>107700</v>
      </c>
    </row>
    <row r="3497" spans="1:25" x14ac:dyDescent="0.3">
      <c r="A3497" t="str">
        <f>IF(B3497=1,COUNTIF($B$2:B3497,1),"")</f>
        <v/>
      </c>
      <c r="B3497" t="str">
        <f>IF(C3497=1,COUNTIF($H$2:H3497,H3497),"")</f>
        <v/>
      </c>
      <c r="C3497">
        <f>IF(G3497=List!$P$1,1,0)</f>
        <v>0</v>
      </c>
      <c r="D3497" s="1" t="str">
        <f>IF(E3497=1,COUNTIF($E$2:E3497,1),"")</f>
        <v/>
      </c>
      <c r="E3497" s="1" t="str">
        <f>IF(H3497=List!$P$2,1,"")</f>
        <v/>
      </c>
      <c r="F3497" s="2" t="s">
        <v>11828</v>
      </c>
      <c r="G3497" s="2" t="s">
        <v>620</v>
      </c>
      <c r="H3497" s="2" t="s">
        <v>6652</v>
      </c>
      <c r="I3497" s="2" t="s">
        <v>4793</v>
      </c>
      <c r="J3497" s="2" t="s">
        <v>950</v>
      </c>
      <c r="K3497" s="2" t="s">
        <v>4836</v>
      </c>
      <c r="L3497" s="2" t="s">
        <v>4837</v>
      </c>
      <c r="M3497" s="2" t="s">
        <v>159</v>
      </c>
      <c r="N3497" s="2" t="s">
        <v>756</v>
      </c>
      <c r="O3497" s="99">
        <v>22505</v>
      </c>
      <c r="P3497" s="2" t="s">
        <v>8344</v>
      </c>
      <c r="Q3497">
        <v>13807</v>
      </c>
      <c r="R3497">
        <v>13741</v>
      </c>
      <c r="S3497">
        <v>27283</v>
      </c>
      <c r="T3497">
        <v>13542</v>
      </c>
      <c r="U3497">
        <v>13475</v>
      </c>
      <c r="V3497" t="s">
        <v>8701</v>
      </c>
      <c r="W3497" s="101">
        <v>46199.57412824074</v>
      </c>
      <c r="X3497" s="1">
        <f>IFERROR(IF(H3497="","",IF(O3497=0,0.15,IF(VLOOKUP(O3497,'Source Post 14 Status (6.30.26)'!A:B,2,FALSE)=1,0.15,0.5))),0.5)</f>
        <v>0.15</v>
      </c>
      <c r="Y3497" s="6">
        <f t="shared" si="54"/>
        <v>4053</v>
      </c>
    </row>
    <row r="3498" spans="1:25" x14ac:dyDescent="0.3">
      <c r="A3498" t="str">
        <f>IF(B3498=1,COUNTIF($B$2:B3498,1),"")</f>
        <v/>
      </c>
      <c r="B3498" t="str">
        <f>IF(C3498=1,COUNTIF($H$2:H3498,H3498),"")</f>
        <v/>
      </c>
      <c r="C3498">
        <f>IF(G3498=List!$P$1,1,0)</f>
        <v>0</v>
      </c>
      <c r="D3498" s="1" t="str">
        <f>IF(E3498=1,COUNTIF($E$2:E3498,1),"")</f>
        <v/>
      </c>
      <c r="E3498" s="1" t="str">
        <f>IF(H3498=List!$P$2,1,"")</f>
        <v/>
      </c>
      <c r="F3498" s="2" t="s">
        <v>11828</v>
      </c>
      <c r="G3498" s="2" t="s">
        <v>620</v>
      </c>
      <c r="H3498" s="2" t="s">
        <v>6652</v>
      </c>
      <c r="I3498" s="2" t="s">
        <v>4793</v>
      </c>
      <c r="J3498" s="2" t="s">
        <v>950</v>
      </c>
      <c r="K3498" s="2" t="s">
        <v>4836</v>
      </c>
      <c r="L3498" s="2" t="s">
        <v>4837</v>
      </c>
      <c r="M3498" s="2" t="s">
        <v>159</v>
      </c>
      <c r="N3498" s="2" t="s">
        <v>756</v>
      </c>
      <c r="O3498" s="99">
        <v>0</v>
      </c>
      <c r="P3498" s="2" t="s">
        <v>8512</v>
      </c>
      <c r="S3498">
        <v>10000</v>
      </c>
      <c r="V3498" t="s">
        <v>8701</v>
      </c>
      <c r="W3498" s="101">
        <v>46199.583468634257</v>
      </c>
      <c r="X3498" s="1">
        <f>IFERROR(IF(H3498="","",IF(O3498=0,0.15,IF(VLOOKUP(O3498,'Source Post 14 Status (6.30.26)'!A:B,2,FALSE)=1,0.15,0.5))),0.5)</f>
        <v>0.15</v>
      </c>
      <c r="Y3498" s="6">
        <f t="shared" si="54"/>
        <v>0</v>
      </c>
    </row>
    <row r="3499" spans="1:25" x14ac:dyDescent="0.3">
      <c r="A3499" t="str">
        <f>IF(B3499=1,COUNTIF($B$2:B3499,1),"")</f>
        <v/>
      </c>
      <c r="B3499" t="str">
        <f>IF(C3499=1,COUNTIF($H$2:H3499,H3499),"")</f>
        <v/>
      </c>
      <c r="C3499">
        <f>IF(G3499=List!$P$1,1,0)</f>
        <v>0</v>
      </c>
      <c r="D3499" s="1" t="str">
        <f>IF(E3499=1,COUNTIF($E$2:E3499,1),"")</f>
        <v/>
      </c>
      <c r="E3499" s="1" t="str">
        <f>IF(H3499=List!$P$2,1,"")</f>
        <v/>
      </c>
      <c r="F3499" s="2" t="s">
        <v>11828</v>
      </c>
      <c r="G3499" s="2" t="s">
        <v>620</v>
      </c>
      <c r="H3499" s="2" t="s">
        <v>6652</v>
      </c>
      <c r="I3499" s="2" t="s">
        <v>4793</v>
      </c>
      <c r="J3499" s="2" t="s">
        <v>950</v>
      </c>
      <c r="K3499" s="2" t="s">
        <v>4836</v>
      </c>
      <c r="L3499" s="2" t="s">
        <v>4837</v>
      </c>
      <c r="M3499" s="2" t="s">
        <v>159</v>
      </c>
      <c r="N3499" s="2" t="s">
        <v>756</v>
      </c>
      <c r="O3499" s="99">
        <v>20726</v>
      </c>
      <c r="P3499" s="2" t="s">
        <v>8098</v>
      </c>
      <c r="Q3499">
        <v>161000</v>
      </c>
      <c r="R3499">
        <v>161000</v>
      </c>
      <c r="S3499">
        <v>320000</v>
      </c>
      <c r="T3499">
        <v>161000</v>
      </c>
      <c r="U3499">
        <v>161000</v>
      </c>
      <c r="V3499" t="s">
        <v>8701</v>
      </c>
      <c r="W3499" s="101">
        <v>46199.463909756945</v>
      </c>
      <c r="X3499" s="1">
        <f>IFERROR(IF(H3499="","",IF(O3499=0,0.15,IF(VLOOKUP(O3499,'Source Post 14 Status (6.30.26)'!A:B,2,FALSE)=1,0.15,0.5))),0.5)</f>
        <v>0.15</v>
      </c>
      <c r="Y3499" s="6">
        <f t="shared" si="54"/>
        <v>48300</v>
      </c>
    </row>
    <row r="3500" spans="1:25" x14ac:dyDescent="0.3">
      <c r="A3500" t="str">
        <f>IF(B3500=1,COUNTIF($B$2:B3500,1),"")</f>
        <v/>
      </c>
      <c r="B3500" t="str">
        <f>IF(C3500=1,COUNTIF($H$2:H3500,H3500),"")</f>
        <v/>
      </c>
      <c r="C3500">
        <f>IF(G3500=List!$P$1,1,0)</f>
        <v>0</v>
      </c>
      <c r="D3500" s="1" t="str">
        <f>IF(E3500=1,COUNTIF($E$2:E3500,1),"")</f>
        <v/>
      </c>
      <c r="E3500" s="1" t="str">
        <f>IF(H3500=List!$P$2,1,"")</f>
        <v/>
      </c>
      <c r="F3500" s="2" t="s">
        <v>11828</v>
      </c>
      <c r="G3500" s="2" t="s">
        <v>620</v>
      </c>
      <c r="H3500" s="2" t="s">
        <v>6652</v>
      </c>
      <c r="I3500" s="2" t="s">
        <v>4793</v>
      </c>
      <c r="J3500" s="2" t="s">
        <v>950</v>
      </c>
      <c r="K3500" s="2" t="s">
        <v>4836</v>
      </c>
      <c r="L3500" s="2" t="s">
        <v>4837</v>
      </c>
      <c r="M3500" s="2" t="s">
        <v>159</v>
      </c>
      <c r="N3500" s="2" t="s">
        <v>756</v>
      </c>
      <c r="O3500" s="99">
        <v>17910</v>
      </c>
      <c r="P3500" s="2" t="s">
        <v>7838</v>
      </c>
      <c r="Q3500">
        <v>466000</v>
      </c>
      <c r="R3500">
        <v>466000</v>
      </c>
      <c r="S3500">
        <v>933000</v>
      </c>
      <c r="T3500">
        <v>466000</v>
      </c>
      <c r="U3500">
        <v>466000</v>
      </c>
      <c r="V3500" t="s">
        <v>8701</v>
      </c>
      <c r="W3500" s="101">
        <v>46199.465773923614</v>
      </c>
      <c r="X3500" s="1">
        <f>IFERROR(IF(H3500="","",IF(O3500=0,0.15,IF(VLOOKUP(O3500,'Source Post 14 Status (6.30.26)'!A:B,2,FALSE)=1,0.15,0.5))),0.5)</f>
        <v>0.5</v>
      </c>
      <c r="Y3500" s="6">
        <f t="shared" si="54"/>
        <v>466000</v>
      </c>
    </row>
    <row r="3501" spans="1:25" x14ac:dyDescent="0.3">
      <c r="A3501" t="str">
        <f>IF(B3501=1,COUNTIF($B$2:B3501,1),"")</f>
        <v/>
      </c>
      <c r="B3501" t="str">
        <f>IF(C3501=1,COUNTIF($H$2:H3501,H3501),"")</f>
        <v/>
      </c>
      <c r="C3501">
        <f>IF(G3501=List!$P$1,1,0)</f>
        <v>0</v>
      </c>
      <c r="D3501" s="1" t="str">
        <f>IF(E3501=1,COUNTIF($E$2:E3501,1),"")</f>
        <v/>
      </c>
      <c r="E3501" s="1" t="str">
        <f>IF(H3501=List!$P$2,1,"")</f>
        <v/>
      </c>
      <c r="F3501" s="2" t="s">
        <v>11828</v>
      </c>
      <c r="G3501" s="2" t="s">
        <v>620</v>
      </c>
      <c r="H3501" s="2" t="s">
        <v>6652</v>
      </c>
      <c r="I3501" s="2" t="s">
        <v>4793</v>
      </c>
      <c r="J3501" s="2" t="s">
        <v>950</v>
      </c>
      <c r="K3501" s="2" t="s">
        <v>4836</v>
      </c>
      <c r="L3501" s="2" t="s">
        <v>4837</v>
      </c>
      <c r="M3501" s="2" t="s">
        <v>159</v>
      </c>
      <c r="N3501" s="2" t="s">
        <v>756</v>
      </c>
      <c r="O3501" s="99">
        <v>20833</v>
      </c>
      <c r="P3501" s="2" t="s">
        <v>8218</v>
      </c>
      <c r="Q3501">
        <v>27249</v>
      </c>
      <c r="R3501">
        <v>26842</v>
      </c>
      <c r="S3501">
        <v>52464</v>
      </c>
      <c r="T3501">
        <v>25622</v>
      </c>
      <c r="U3501">
        <v>25215</v>
      </c>
      <c r="V3501" t="s">
        <v>8701</v>
      </c>
      <c r="W3501" s="101">
        <v>46199.573073611115</v>
      </c>
      <c r="X3501" s="1">
        <f>IFERROR(IF(H3501="","",IF(O3501=0,0.15,IF(VLOOKUP(O3501,'Source Post 14 Status (6.30.26)'!A:B,2,FALSE)=1,0.15,0.5))),0.5)</f>
        <v>0.15</v>
      </c>
      <c r="Y3501" s="6">
        <f t="shared" si="54"/>
        <v>7626</v>
      </c>
    </row>
    <row r="3502" spans="1:25" x14ac:dyDescent="0.3">
      <c r="A3502" t="str">
        <f>IF(B3502=1,COUNTIF($B$2:B3502,1),"")</f>
        <v/>
      </c>
      <c r="B3502" t="str">
        <f>IF(C3502=1,COUNTIF($H$2:H3502,H3502),"")</f>
        <v/>
      </c>
      <c r="C3502">
        <f>IF(G3502=List!$P$1,1,0)</f>
        <v>0</v>
      </c>
      <c r="D3502" s="1" t="str">
        <f>IF(E3502=1,COUNTIF($E$2:E3502,1),"")</f>
        <v/>
      </c>
      <c r="E3502" s="1" t="str">
        <f>IF(H3502=List!$P$2,1,"")</f>
        <v/>
      </c>
      <c r="F3502" s="2" t="s">
        <v>11828</v>
      </c>
      <c r="G3502" s="2" t="s">
        <v>620</v>
      </c>
      <c r="H3502" s="2" t="s">
        <v>6652</v>
      </c>
      <c r="I3502" s="2" t="s">
        <v>4793</v>
      </c>
      <c r="J3502" s="2" t="s">
        <v>950</v>
      </c>
      <c r="K3502" s="2" t="s">
        <v>4836</v>
      </c>
      <c r="L3502" s="2" t="s">
        <v>4837</v>
      </c>
      <c r="M3502" s="2" t="s">
        <v>159</v>
      </c>
      <c r="N3502" s="2" t="s">
        <v>756</v>
      </c>
      <c r="O3502" s="99">
        <v>787</v>
      </c>
      <c r="P3502" s="2" t="s">
        <v>6850</v>
      </c>
      <c r="Q3502">
        <v>47200</v>
      </c>
      <c r="R3502">
        <v>46400</v>
      </c>
      <c r="S3502">
        <v>90400</v>
      </c>
      <c r="T3502">
        <v>44000</v>
      </c>
      <c r="U3502">
        <v>43200</v>
      </c>
      <c r="V3502" t="s">
        <v>8701</v>
      </c>
      <c r="W3502" s="101">
        <v>46199.575621562501</v>
      </c>
      <c r="X3502" s="1">
        <f>IFERROR(IF(H3502="","",IF(O3502=0,0.15,IF(VLOOKUP(O3502,'Source Post 14 Status (6.30.26)'!A:B,2,FALSE)=1,0.15,0.5))),0.5)</f>
        <v>0.5</v>
      </c>
      <c r="Y3502" s="6">
        <f t="shared" si="54"/>
        <v>43600</v>
      </c>
    </row>
    <row r="3503" spans="1:25" x14ac:dyDescent="0.3">
      <c r="A3503" t="str">
        <f>IF(B3503=1,COUNTIF($B$2:B3503,1),"")</f>
        <v/>
      </c>
      <c r="B3503" t="str">
        <f>IF(C3503=1,COUNTIF($H$2:H3503,H3503),"")</f>
        <v/>
      </c>
      <c r="C3503">
        <f>IF(G3503=List!$P$1,1,0)</f>
        <v>0</v>
      </c>
      <c r="D3503" s="1" t="str">
        <f>IF(E3503=1,COUNTIF($E$2:E3503,1),"")</f>
        <v/>
      </c>
      <c r="E3503" s="1" t="str">
        <f>IF(H3503=List!$P$2,1,"")</f>
        <v/>
      </c>
      <c r="F3503" s="2" t="s">
        <v>11828</v>
      </c>
      <c r="G3503" s="2" t="s">
        <v>621</v>
      </c>
      <c r="H3503" s="2" t="s">
        <v>6653</v>
      </c>
      <c r="I3503" s="2" t="s">
        <v>4793</v>
      </c>
      <c r="J3503" s="2" t="s">
        <v>950</v>
      </c>
      <c r="K3503" s="2" t="s">
        <v>4839</v>
      </c>
      <c r="L3503" s="2" t="s">
        <v>4840</v>
      </c>
      <c r="M3503" s="2" t="s">
        <v>159</v>
      </c>
      <c r="N3503" s="2" t="s">
        <v>756</v>
      </c>
      <c r="O3503" s="99">
        <v>0</v>
      </c>
      <c r="P3503" s="2" t="s">
        <v>8514</v>
      </c>
      <c r="W3503" s="101">
        <v>1</v>
      </c>
      <c r="X3503" s="1">
        <f>IFERROR(IF(H3503="","",IF(O3503=0,0.15,IF(VLOOKUP(O3503,'Source Post 14 Status (6.30.26)'!A:B,2,FALSE)=1,0.15,0.5))),0.5)</f>
        <v>0.15</v>
      </c>
      <c r="Y3503" s="6">
        <f t="shared" si="54"/>
        <v>0</v>
      </c>
    </row>
    <row r="3504" spans="1:25" x14ac:dyDescent="0.3">
      <c r="A3504" t="str">
        <f>IF(B3504=1,COUNTIF($B$2:B3504,1),"")</f>
        <v/>
      </c>
      <c r="B3504" t="str">
        <f>IF(C3504=1,COUNTIF($H$2:H3504,H3504),"")</f>
        <v/>
      </c>
      <c r="C3504">
        <f>IF(G3504=List!$P$1,1,0)</f>
        <v>0</v>
      </c>
      <c r="D3504" s="1" t="str">
        <f>IF(E3504=1,COUNTIF($E$2:E3504,1),"")</f>
        <v/>
      </c>
      <c r="E3504" s="1" t="str">
        <f>IF(H3504=List!$P$2,1,"")</f>
        <v/>
      </c>
      <c r="F3504" s="2" t="s">
        <v>11828</v>
      </c>
      <c r="G3504" s="2" t="s">
        <v>621</v>
      </c>
      <c r="H3504" s="2" t="s">
        <v>6653</v>
      </c>
      <c r="I3504" s="2" t="s">
        <v>4793</v>
      </c>
      <c r="J3504" s="2" t="s">
        <v>950</v>
      </c>
      <c r="K3504" s="2" t="s">
        <v>4839</v>
      </c>
      <c r="L3504" s="2" t="s">
        <v>4840</v>
      </c>
      <c r="M3504" s="2" t="s">
        <v>159</v>
      </c>
      <c r="N3504" s="2" t="s">
        <v>756</v>
      </c>
      <c r="O3504" s="99">
        <v>22694</v>
      </c>
      <c r="P3504" s="2" t="s">
        <v>8317</v>
      </c>
      <c r="Q3504">
        <v>91617</v>
      </c>
      <c r="R3504">
        <v>94488</v>
      </c>
      <c r="S3504">
        <v>190327</v>
      </c>
      <c r="T3504">
        <v>75753</v>
      </c>
      <c r="U3504">
        <v>73795</v>
      </c>
      <c r="V3504" t="s">
        <v>8702</v>
      </c>
      <c r="W3504" s="101">
        <v>46196.463110185185</v>
      </c>
      <c r="X3504" s="1">
        <f>IFERROR(IF(H3504="","",IF(O3504=0,0.15,IF(VLOOKUP(O3504,'Source Post 14 Status (6.30.26)'!A:B,2,FALSE)=1,0.15,0.5))),0.5)</f>
        <v>0.15</v>
      </c>
      <c r="Y3504" s="6">
        <f t="shared" si="54"/>
        <v>22432</v>
      </c>
    </row>
    <row r="3505" spans="1:25" x14ac:dyDescent="0.3">
      <c r="A3505" t="str">
        <f>IF(B3505=1,COUNTIF($B$2:B3505,1),"")</f>
        <v/>
      </c>
      <c r="B3505" t="str">
        <f>IF(C3505=1,COUNTIF($H$2:H3505,H3505),"")</f>
        <v/>
      </c>
      <c r="C3505">
        <f>IF(G3505=List!$P$1,1,0)</f>
        <v>0</v>
      </c>
      <c r="D3505" s="1" t="str">
        <f>IF(E3505=1,COUNTIF($E$2:E3505,1),"")</f>
        <v/>
      </c>
      <c r="E3505" s="1" t="str">
        <f>IF(H3505=List!$P$2,1,"")</f>
        <v/>
      </c>
      <c r="F3505" s="2" t="s">
        <v>11828</v>
      </c>
      <c r="G3505" s="2" t="s">
        <v>621</v>
      </c>
      <c r="H3505" s="2" t="s">
        <v>6653</v>
      </c>
      <c r="I3505" s="2" t="s">
        <v>4793</v>
      </c>
      <c r="J3505" s="2" t="s">
        <v>950</v>
      </c>
      <c r="K3505" s="2" t="s">
        <v>4839</v>
      </c>
      <c r="L3505" s="2" t="s">
        <v>4840</v>
      </c>
      <c r="M3505" s="2" t="s">
        <v>159</v>
      </c>
      <c r="N3505" s="2" t="s">
        <v>756</v>
      </c>
      <c r="O3505" s="99">
        <v>20909</v>
      </c>
      <c r="P3505" s="2" t="s">
        <v>8098</v>
      </c>
      <c r="Q3505">
        <v>141500</v>
      </c>
      <c r="R3505">
        <v>141500</v>
      </c>
      <c r="S3505">
        <v>283000</v>
      </c>
      <c r="T3505">
        <v>141500</v>
      </c>
      <c r="U3505">
        <v>141500</v>
      </c>
      <c r="V3505" t="s">
        <v>8702</v>
      </c>
      <c r="W3505" s="101">
        <v>46196.462738275462</v>
      </c>
      <c r="X3505" s="1">
        <f>IFERROR(IF(H3505="","",IF(O3505=0,0.15,IF(VLOOKUP(O3505,'Source Post 14 Status (6.30.26)'!A:B,2,FALSE)=1,0.15,0.5))),0.5)</f>
        <v>0.15</v>
      </c>
      <c r="Y3505" s="6">
        <f t="shared" si="54"/>
        <v>42450</v>
      </c>
    </row>
    <row r="3506" spans="1:25" x14ac:dyDescent="0.3">
      <c r="A3506" t="str">
        <f>IF(B3506=1,COUNTIF($B$2:B3506,1),"")</f>
        <v/>
      </c>
      <c r="B3506" t="str">
        <f>IF(C3506=1,COUNTIF($H$2:H3506,H3506),"")</f>
        <v/>
      </c>
      <c r="C3506">
        <f>IF(G3506=List!$P$1,1,0)</f>
        <v>0</v>
      </c>
      <c r="D3506" s="1" t="str">
        <f>IF(E3506=1,COUNTIF($E$2:E3506,1),"")</f>
        <v/>
      </c>
      <c r="E3506" s="1" t="str">
        <f>IF(H3506=List!$P$2,1,"")</f>
        <v/>
      </c>
      <c r="F3506" s="2" t="s">
        <v>11828</v>
      </c>
      <c r="G3506" s="2" t="s">
        <v>621</v>
      </c>
      <c r="H3506" s="2" t="s">
        <v>6653</v>
      </c>
      <c r="I3506" s="2" t="s">
        <v>4793</v>
      </c>
      <c r="J3506" s="2" t="s">
        <v>950</v>
      </c>
      <c r="K3506" s="2" t="s">
        <v>4839</v>
      </c>
      <c r="L3506" s="2" t="s">
        <v>4840</v>
      </c>
      <c r="M3506" s="2" t="s">
        <v>159</v>
      </c>
      <c r="N3506" s="2" t="s">
        <v>756</v>
      </c>
      <c r="O3506" s="99">
        <v>20039</v>
      </c>
      <c r="P3506" s="2" t="s">
        <v>7914</v>
      </c>
      <c r="Q3506">
        <v>64000</v>
      </c>
      <c r="R3506">
        <v>64000</v>
      </c>
      <c r="S3506">
        <v>127000</v>
      </c>
      <c r="T3506">
        <v>63000</v>
      </c>
      <c r="U3506">
        <v>63000</v>
      </c>
      <c r="V3506" t="s">
        <v>8702</v>
      </c>
      <c r="W3506" s="101">
        <v>46196.462557523148</v>
      </c>
      <c r="X3506" s="1">
        <f>IFERROR(IF(H3506="","",IF(O3506=0,0.15,IF(VLOOKUP(O3506,'Source Post 14 Status (6.30.26)'!A:B,2,FALSE)=1,0.15,0.5))),0.5)</f>
        <v>0.15</v>
      </c>
      <c r="Y3506" s="6">
        <f t="shared" si="54"/>
        <v>18900</v>
      </c>
    </row>
    <row r="3507" spans="1:25" x14ac:dyDescent="0.3">
      <c r="A3507" t="str">
        <f>IF(B3507=1,COUNTIF($B$2:B3507,1),"")</f>
        <v/>
      </c>
      <c r="B3507" t="str">
        <f>IF(C3507=1,COUNTIF($H$2:H3507,H3507),"")</f>
        <v/>
      </c>
      <c r="C3507">
        <f>IF(G3507=List!$P$1,1,0)</f>
        <v>0</v>
      </c>
      <c r="D3507" s="1" t="str">
        <f>IF(E3507=1,COUNTIF($E$2:E3507,1),"")</f>
        <v/>
      </c>
      <c r="E3507" s="1" t="str">
        <f>IF(H3507=List!$P$2,1,"")</f>
        <v/>
      </c>
      <c r="F3507" s="2" t="s">
        <v>11828</v>
      </c>
      <c r="G3507" s="2" t="s">
        <v>621</v>
      </c>
      <c r="H3507" s="2" t="s">
        <v>6653</v>
      </c>
      <c r="I3507" s="2" t="s">
        <v>4793</v>
      </c>
      <c r="J3507" s="2" t="s">
        <v>950</v>
      </c>
      <c r="K3507" s="2" t="s">
        <v>4839</v>
      </c>
      <c r="L3507" s="2" t="s">
        <v>4840</v>
      </c>
      <c r="M3507" s="2" t="s">
        <v>159</v>
      </c>
      <c r="N3507" s="2" t="s">
        <v>756</v>
      </c>
      <c r="O3507" s="99">
        <v>12502</v>
      </c>
      <c r="P3507" s="2" t="s">
        <v>7381</v>
      </c>
      <c r="Q3507">
        <v>106462</v>
      </c>
      <c r="R3507">
        <v>104538</v>
      </c>
      <c r="S3507">
        <v>250000</v>
      </c>
      <c r="T3507">
        <v>124787</v>
      </c>
      <c r="U3507">
        <v>127188</v>
      </c>
      <c r="V3507" t="s">
        <v>8702</v>
      </c>
      <c r="W3507" s="101">
        <v>46196.462949618057</v>
      </c>
      <c r="X3507" s="1">
        <f>IFERROR(IF(H3507="","",IF(O3507=0,0.15,IF(VLOOKUP(O3507,'Source Post 14 Status (6.30.26)'!A:B,2,FALSE)=1,0.15,0.5))),0.5)</f>
        <v>0.15</v>
      </c>
      <c r="Y3507" s="6">
        <f t="shared" si="54"/>
        <v>37796</v>
      </c>
    </row>
    <row r="3508" spans="1:25" x14ac:dyDescent="0.3">
      <c r="A3508" t="str">
        <f>IF(B3508=1,COUNTIF($B$2:B3508,1),"")</f>
        <v/>
      </c>
      <c r="B3508" t="str">
        <f>IF(C3508=1,COUNTIF($H$2:H3508,H3508),"")</f>
        <v/>
      </c>
      <c r="C3508">
        <f>IF(G3508=List!$P$1,1,0)</f>
        <v>0</v>
      </c>
      <c r="D3508" s="1" t="str">
        <f>IF(E3508=1,COUNTIF($E$2:E3508,1),"")</f>
        <v/>
      </c>
      <c r="E3508" s="1" t="str">
        <f>IF(H3508=List!$P$2,1,"")</f>
        <v/>
      </c>
      <c r="F3508" s="2" t="s">
        <v>11828</v>
      </c>
      <c r="G3508" s="2" t="s">
        <v>621</v>
      </c>
      <c r="H3508" s="2" t="s">
        <v>6653</v>
      </c>
      <c r="I3508" s="2" t="s">
        <v>4793</v>
      </c>
      <c r="J3508" s="2" t="s">
        <v>950</v>
      </c>
      <c r="K3508" s="2" t="s">
        <v>4839</v>
      </c>
      <c r="L3508" s="2" t="s">
        <v>4840</v>
      </c>
      <c r="M3508" s="2" t="s">
        <v>159</v>
      </c>
      <c r="N3508" s="2" t="s">
        <v>756</v>
      </c>
      <c r="O3508" s="99">
        <v>1345</v>
      </c>
      <c r="P3508" s="2" t="s">
        <v>6867</v>
      </c>
      <c r="Q3508">
        <v>183600</v>
      </c>
      <c r="R3508">
        <v>180400</v>
      </c>
      <c r="S3508">
        <v>366100</v>
      </c>
      <c r="T3508">
        <v>180500</v>
      </c>
      <c r="U3508">
        <v>182100</v>
      </c>
      <c r="V3508" t="s">
        <v>8702</v>
      </c>
      <c r="W3508" s="101">
        <v>46202.443012812502</v>
      </c>
      <c r="X3508" s="1">
        <f>IFERROR(IF(H3508="","",IF(O3508=0,0.15,IF(VLOOKUP(O3508,'Source Post 14 Status (6.30.26)'!A:B,2,FALSE)=1,0.15,0.5))),0.5)</f>
        <v>0.5</v>
      </c>
      <c r="Y3508" s="6">
        <f t="shared" si="54"/>
        <v>180500</v>
      </c>
    </row>
    <row r="3509" spans="1:25" x14ac:dyDescent="0.3">
      <c r="A3509" t="str">
        <f>IF(B3509=1,COUNTIF($B$2:B3509,1),"")</f>
        <v/>
      </c>
      <c r="B3509" t="str">
        <f>IF(C3509=1,COUNTIF($H$2:H3509,H3509),"")</f>
        <v/>
      </c>
      <c r="C3509">
        <f>IF(G3509=List!$P$1,1,0)</f>
        <v>0</v>
      </c>
      <c r="D3509" s="1" t="str">
        <f>IF(E3509=1,COUNTIF($E$2:E3509,1),"")</f>
        <v/>
      </c>
      <c r="E3509" s="1" t="str">
        <f>IF(H3509=List!$P$2,1,"")</f>
        <v/>
      </c>
      <c r="F3509" s="2" t="s">
        <v>11828</v>
      </c>
      <c r="G3509" s="2" t="s">
        <v>621</v>
      </c>
      <c r="H3509" s="2" t="s">
        <v>6653</v>
      </c>
      <c r="I3509" s="2" t="s">
        <v>4793</v>
      </c>
      <c r="J3509" s="2" t="s">
        <v>950</v>
      </c>
      <c r="K3509" s="2" t="s">
        <v>4839</v>
      </c>
      <c r="L3509" s="2" t="s">
        <v>4840</v>
      </c>
      <c r="M3509" s="2" t="s">
        <v>159</v>
      </c>
      <c r="N3509" s="2" t="s">
        <v>756</v>
      </c>
      <c r="O3509" s="99">
        <v>16449</v>
      </c>
      <c r="P3509" s="2" t="s">
        <v>7572</v>
      </c>
      <c r="Q3509">
        <v>43000</v>
      </c>
      <c r="R3509">
        <v>43000</v>
      </c>
      <c r="S3509">
        <v>84000</v>
      </c>
      <c r="T3509">
        <v>40500</v>
      </c>
      <c r="U3509">
        <v>40500</v>
      </c>
      <c r="V3509" t="s">
        <v>8702</v>
      </c>
      <c r="W3509" s="101">
        <v>46196.462380821758</v>
      </c>
      <c r="X3509" s="1">
        <f>IFERROR(IF(H3509="","",IF(O3509=0,0.15,IF(VLOOKUP(O3509,'Source Post 14 Status (6.30.26)'!A:B,2,FALSE)=1,0.15,0.5))),0.5)</f>
        <v>0.15</v>
      </c>
      <c r="Y3509" s="6">
        <f t="shared" si="54"/>
        <v>12150</v>
      </c>
    </row>
    <row r="3510" spans="1:25" x14ac:dyDescent="0.3">
      <c r="A3510" t="str">
        <f>IF(B3510=1,COUNTIF($B$2:B3510,1),"")</f>
        <v/>
      </c>
      <c r="B3510" t="str">
        <f>IF(C3510=1,COUNTIF($H$2:H3510,H3510),"")</f>
        <v/>
      </c>
      <c r="C3510">
        <f>IF(G3510=List!$P$1,1,0)</f>
        <v>0</v>
      </c>
      <c r="D3510" s="1" t="str">
        <f>IF(E3510=1,COUNTIF($E$2:E3510,1),"")</f>
        <v/>
      </c>
      <c r="E3510" s="1" t="str">
        <f>IF(H3510=List!$P$2,1,"")</f>
        <v/>
      </c>
      <c r="F3510" s="2" t="s">
        <v>11828</v>
      </c>
      <c r="G3510" s="2" t="s">
        <v>623</v>
      </c>
      <c r="H3510" s="2" t="s">
        <v>6654</v>
      </c>
      <c r="I3510" s="2" t="s">
        <v>4860</v>
      </c>
      <c r="J3510" s="2" t="s">
        <v>950</v>
      </c>
      <c r="K3510" s="2" t="s">
        <v>4887</v>
      </c>
      <c r="L3510" s="2" t="s">
        <v>4888</v>
      </c>
      <c r="M3510" s="2" t="s">
        <v>159</v>
      </c>
      <c r="N3510" s="2" t="s">
        <v>756</v>
      </c>
      <c r="O3510" s="99">
        <v>16385</v>
      </c>
      <c r="P3510" s="2" t="s">
        <v>7587</v>
      </c>
      <c r="Q3510">
        <v>65000</v>
      </c>
      <c r="R3510">
        <v>65000</v>
      </c>
      <c r="S3510">
        <v>130000</v>
      </c>
      <c r="T3510">
        <v>65000</v>
      </c>
      <c r="U3510">
        <v>65000</v>
      </c>
      <c r="V3510" t="s">
        <v>8703</v>
      </c>
      <c r="W3510" s="101">
        <v>46202.500111458336</v>
      </c>
      <c r="X3510" s="1">
        <f>IFERROR(IF(H3510="","",IF(O3510=0,0.15,IF(VLOOKUP(O3510,'Source Post 14 Status (6.30.26)'!A:B,2,FALSE)=1,0.15,0.5))),0.5)</f>
        <v>0.15</v>
      </c>
      <c r="Y3510" s="6">
        <f t="shared" si="54"/>
        <v>19500</v>
      </c>
    </row>
    <row r="3511" spans="1:25" x14ac:dyDescent="0.3">
      <c r="A3511" t="str">
        <f>IF(B3511=1,COUNTIF($B$2:B3511,1),"")</f>
        <v/>
      </c>
      <c r="B3511" t="str">
        <f>IF(C3511=1,COUNTIF($H$2:H3511,H3511),"")</f>
        <v/>
      </c>
      <c r="C3511">
        <f>IF(G3511=List!$P$1,1,0)</f>
        <v>0</v>
      </c>
      <c r="D3511" s="1" t="str">
        <f>IF(E3511=1,COUNTIF($E$2:E3511,1),"")</f>
        <v/>
      </c>
      <c r="E3511" s="1" t="str">
        <f>IF(H3511=List!$P$2,1,"")</f>
        <v/>
      </c>
      <c r="F3511" s="2" t="s">
        <v>11828</v>
      </c>
      <c r="G3511" s="2" t="s">
        <v>623</v>
      </c>
      <c r="H3511" s="2" t="s">
        <v>6654</v>
      </c>
      <c r="I3511" s="2" t="s">
        <v>4860</v>
      </c>
      <c r="J3511" s="2" t="s">
        <v>950</v>
      </c>
      <c r="K3511" s="2" t="s">
        <v>4887</v>
      </c>
      <c r="L3511" s="2" t="s">
        <v>4888</v>
      </c>
      <c r="M3511" s="2" t="s">
        <v>159</v>
      </c>
      <c r="N3511" s="2" t="s">
        <v>756</v>
      </c>
      <c r="O3511" s="99">
        <v>11294</v>
      </c>
      <c r="P3511" s="2" t="s">
        <v>7267</v>
      </c>
      <c r="Q3511">
        <v>770000</v>
      </c>
      <c r="R3511">
        <v>770000</v>
      </c>
      <c r="S3511">
        <v>1540000</v>
      </c>
      <c r="T3511">
        <v>770000</v>
      </c>
      <c r="U3511">
        <v>770000</v>
      </c>
      <c r="V3511" t="s">
        <v>8703</v>
      </c>
      <c r="W3511" s="101">
        <v>46202.50287931713</v>
      </c>
      <c r="X3511" s="1">
        <f>IFERROR(IF(H3511="","",IF(O3511=0,0.15,IF(VLOOKUP(O3511,'Source Post 14 Status (6.30.26)'!A:B,2,FALSE)=1,0.15,0.5))),0.5)</f>
        <v>0.5</v>
      </c>
      <c r="Y3511" s="6">
        <f t="shared" si="54"/>
        <v>770000</v>
      </c>
    </row>
    <row r="3512" spans="1:25" x14ac:dyDescent="0.3">
      <c r="A3512" t="str">
        <f>IF(B3512=1,COUNTIF($B$2:B3512,1),"")</f>
        <v/>
      </c>
      <c r="B3512" t="str">
        <f>IF(C3512=1,COUNTIF($H$2:H3512,H3512),"")</f>
        <v/>
      </c>
      <c r="C3512">
        <f>IF(G3512=List!$P$1,1,0)</f>
        <v>0</v>
      </c>
      <c r="D3512" s="1" t="str">
        <f>IF(E3512=1,COUNTIF($E$2:E3512,1),"")</f>
        <v/>
      </c>
      <c r="E3512" s="1" t="str">
        <f>IF(H3512=List!$P$2,1,"")</f>
        <v/>
      </c>
      <c r="F3512" s="2" t="s">
        <v>11828</v>
      </c>
      <c r="G3512" s="2" t="s">
        <v>624</v>
      </c>
      <c r="H3512" s="2" t="s">
        <v>6655</v>
      </c>
      <c r="I3512" s="2" t="s">
        <v>4860</v>
      </c>
      <c r="J3512" s="2" t="s">
        <v>950</v>
      </c>
      <c r="K3512" s="2" t="s">
        <v>4890</v>
      </c>
      <c r="L3512" s="2" t="s">
        <v>4891</v>
      </c>
      <c r="M3512" s="2" t="s">
        <v>159</v>
      </c>
      <c r="N3512" s="2" t="s">
        <v>756</v>
      </c>
      <c r="O3512" s="99">
        <v>17970</v>
      </c>
      <c r="P3512" s="2" t="s">
        <v>7725</v>
      </c>
      <c r="Q3512">
        <v>119419</v>
      </c>
      <c r="R3512">
        <v>118350</v>
      </c>
      <c r="S3512">
        <v>239900</v>
      </c>
      <c r="T3512">
        <v>116500</v>
      </c>
      <c r="U3512">
        <v>119900</v>
      </c>
      <c r="V3512" t="s">
        <v>11708</v>
      </c>
      <c r="W3512" s="101">
        <v>46195.427386192132</v>
      </c>
      <c r="X3512" s="1">
        <f>IFERROR(IF(H3512="","",IF(O3512=0,0.15,IF(VLOOKUP(O3512,'Source Post 14 Status (6.30.26)'!A:B,2,FALSE)=1,0.15,0.5))),0.5)</f>
        <v>0.15</v>
      </c>
      <c r="Y3512" s="6">
        <f t="shared" si="54"/>
        <v>35460</v>
      </c>
    </row>
    <row r="3513" spans="1:25" x14ac:dyDescent="0.3">
      <c r="A3513" t="str">
        <f>IF(B3513=1,COUNTIF($B$2:B3513,1),"")</f>
        <v/>
      </c>
      <c r="B3513" t="str">
        <f>IF(C3513=1,COUNTIF($H$2:H3513,H3513),"")</f>
        <v/>
      </c>
      <c r="C3513">
        <f>IF(G3513=List!$P$1,1,0)</f>
        <v>0</v>
      </c>
      <c r="D3513" s="1" t="str">
        <f>IF(E3513=1,COUNTIF($E$2:E3513,1),"")</f>
        <v/>
      </c>
      <c r="E3513" s="1" t="str">
        <f>IF(H3513=List!$P$2,1,"")</f>
        <v/>
      </c>
      <c r="F3513" s="2" t="s">
        <v>11828</v>
      </c>
      <c r="G3513" s="2" t="s">
        <v>624</v>
      </c>
      <c r="H3513" s="2" t="s">
        <v>6655</v>
      </c>
      <c r="I3513" s="2" t="s">
        <v>4860</v>
      </c>
      <c r="J3513" s="2" t="s">
        <v>950</v>
      </c>
      <c r="K3513" s="2" t="s">
        <v>4890</v>
      </c>
      <c r="L3513" s="2" t="s">
        <v>4891</v>
      </c>
      <c r="M3513" s="2" t="s">
        <v>159</v>
      </c>
      <c r="N3513" s="2" t="s">
        <v>756</v>
      </c>
      <c r="O3513" s="99">
        <v>16838</v>
      </c>
      <c r="P3513" s="2" t="s">
        <v>7658</v>
      </c>
      <c r="Q3513">
        <v>686500</v>
      </c>
      <c r="R3513">
        <v>686500</v>
      </c>
      <c r="S3513">
        <v>1375000</v>
      </c>
      <c r="T3513">
        <v>685000</v>
      </c>
      <c r="U3513">
        <v>685000</v>
      </c>
      <c r="V3513" t="s">
        <v>11708</v>
      </c>
      <c r="W3513" s="101">
        <v>46195.424737731482</v>
      </c>
      <c r="X3513" s="1">
        <f>IFERROR(IF(H3513="","",IF(O3513=0,0.15,IF(VLOOKUP(O3513,'Source Post 14 Status (6.30.26)'!A:B,2,FALSE)=1,0.15,0.5))),0.5)</f>
        <v>0.5</v>
      </c>
      <c r="Y3513" s="6">
        <f t="shared" si="54"/>
        <v>685000</v>
      </c>
    </row>
    <row r="3514" spans="1:25" x14ac:dyDescent="0.3">
      <c r="A3514" t="str">
        <f>IF(B3514=1,COUNTIF($B$2:B3514,1),"")</f>
        <v/>
      </c>
      <c r="B3514" t="str">
        <f>IF(C3514=1,COUNTIF($H$2:H3514,H3514),"")</f>
        <v/>
      </c>
      <c r="C3514">
        <f>IF(G3514=List!$P$1,1,0)</f>
        <v>0</v>
      </c>
      <c r="D3514" s="1" t="str">
        <f>IF(E3514=1,COUNTIF($E$2:E3514,1),"")</f>
        <v/>
      </c>
      <c r="E3514" s="1" t="str">
        <f>IF(H3514=List!$P$2,1,"")</f>
        <v/>
      </c>
      <c r="F3514" s="2" t="s">
        <v>11828</v>
      </c>
      <c r="G3514" s="2" t="s">
        <v>624</v>
      </c>
      <c r="H3514" s="2" t="s">
        <v>6655</v>
      </c>
      <c r="I3514" s="2" t="s">
        <v>4860</v>
      </c>
      <c r="J3514" s="2" t="s">
        <v>950</v>
      </c>
      <c r="K3514" s="2" t="s">
        <v>4890</v>
      </c>
      <c r="L3514" s="2" t="s">
        <v>4891</v>
      </c>
      <c r="M3514" s="2" t="s">
        <v>159</v>
      </c>
      <c r="N3514" s="2" t="s">
        <v>756</v>
      </c>
      <c r="O3514" s="99">
        <v>10791</v>
      </c>
      <c r="P3514" s="2" t="s">
        <v>7157</v>
      </c>
      <c r="Q3514">
        <v>329500</v>
      </c>
      <c r="R3514">
        <v>329500</v>
      </c>
      <c r="S3514">
        <v>661000</v>
      </c>
      <c r="T3514">
        <v>330000</v>
      </c>
      <c r="U3514">
        <v>330000</v>
      </c>
      <c r="V3514" t="s">
        <v>11708</v>
      </c>
      <c r="W3514" s="101">
        <v>46195.423193981478</v>
      </c>
      <c r="X3514" s="1">
        <f>IFERROR(IF(H3514="","",IF(O3514=0,0.15,IF(VLOOKUP(O3514,'Source Post 14 Status (6.30.26)'!A:B,2,FALSE)=1,0.15,0.5))),0.5)</f>
        <v>0.15</v>
      </c>
      <c r="Y3514" s="6">
        <f t="shared" si="54"/>
        <v>99000</v>
      </c>
    </row>
    <row r="3515" spans="1:25" x14ac:dyDescent="0.3">
      <c r="A3515" t="str">
        <f>IF(B3515=1,COUNTIF($B$2:B3515,1),"")</f>
        <v/>
      </c>
      <c r="B3515" t="str">
        <f>IF(C3515=1,COUNTIF($H$2:H3515,H3515),"")</f>
        <v/>
      </c>
      <c r="C3515">
        <f>IF(G3515=List!$P$1,1,0)</f>
        <v>0</v>
      </c>
      <c r="D3515" s="1" t="str">
        <f>IF(E3515=1,COUNTIF($E$2:E3515,1),"")</f>
        <v/>
      </c>
      <c r="E3515" s="1" t="str">
        <f>IF(H3515=List!$P$2,1,"")</f>
        <v/>
      </c>
      <c r="F3515" s="2" t="s">
        <v>11828</v>
      </c>
      <c r="G3515" s="2" t="s">
        <v>624</v>
      </c>
      <c r="H3515" s="2" t="s">
        <v>6655</v>
      </c>
      <c r="I3515" s="2" t="s">
        <v>4860</v>
      </c>
      <c r="J3515" s="2" t="s">
        <v>950</v>
      </c>
      <c r="K3515" s="2" t="s">
        <v>4890</v>
      </c>
      <c r="L3515" s="2" t="s">
        <v>4891</v>
      </c>
      <c r="M3515" s="2" t="s">
        <v>159</v>
      </c>
      <c r="N3515" s="2" t="s">
        <v>756</v>
      </c>
      <c r="O3515" s="99">
        <v>22747</v>
      </c>
      <c r="P3515" s="2" t="s">
        <v>8418</v>
      </c>
      <c r="Q3515">
        <v>266875</v>
      </c>
      <c r="R3515">
        <v>266125</v>
      </c>
      <c r="S3515">
        <v>539375</v>
      </c>
      <c r="T3515">
        <v>267875</v>
      </c>
      <c r="U3515">
        <v>266500</v>
      </c>
      <c r="V3515" t="s">
        <v>11708</v>
      </c>
      <c r="W3515" s="101">
        <v>46195.425345717595</v>
      </c>
      <c r="X3515" s="1">
        <f>IFERROR(IF(H3515="","",IF(O3515=0,0.15,IF(VLOOKUP(O3515,'Source Post 14 Status (6.30.26)'!A:B,2,FALSE)=1,0.15,0.5))),0.5)</f>
        <v>0.15</v>
      </c>
      <c r="Y3515" s="6">
        <f t="shared" si="54"/>
        <v>80156</v>
      </c>
    </row>
    <row r="3516" spans="1:25" x14ac:dyDescent="0.3">
      <c r="A3516" t="str">
        <f>IF(B3516=1,COUNTIF($B$2:B3516,1),"")</f>
        <v/>
      </c>
      <c r="B3516" t="str">
        <f>IF(C3516=1,COUNTIF($H$2:H3516,H3516),"")</f>
        <v/>
      </c>
      <c r="C3516">
        <f>IF(G3516=List!$P$1,1,0)</f>
        <v>0</v>
      </c>
      <c r="D3516" s="1" t="str">
        <f>IF(E3516=1,COUNTIF($E$2:E3516,1),"")</f>
        <v/>
      </c>
      <c r="E3516" s="1" t="str">
        <f>IF(H3516=List!$P$2,1,"")</f>
        <v/>
      </c>
      <c r="F3516" s="2" t="s">
        <v>11828</v>
      </c>
      <c r="G3516" s="2" t="s">
        <v>624</v>
      </c>
      <c r="H3516" s="2" t="s">
        <v>6655</v>
      </c>
      <c r="I3516" s="2" t="s">
        <v>4860</v>
      </c>
      <c r="J3516" s="2" t="s">
        <v>950</v>
      </c>
      <c r="K3516" s="2" t="s">
        <v>4890</v>
      </c>
      <c r="L3516" s="2" t="s">
        <v>4891</v>
      </c>
      <c r="M3516" s="2" t="s">
        <v>159</v>
      </c>
      <c r="N3516" s="2" t="s">
        <v>756</v>
      </c>
      <c r="O3516" s="99">
        <v>15783</v>
      </c>
      <c r="P3516" s="2" t="s">
        <v>7459</v>
      </c>
      <c r="Q3516">
        <v>118000</v>
      </c>
      <c r="R3516">
        <v>118000</v>
      </c>
      <c r="S3516">
        <v>232000</v>
      </c>
      <c r="T3516">
        <v>119000</v>
      </c>
      <c r="U3516">
        <v>119000</v>
      </c>
      <c r="V3516" t="s">
        <v>11708</v>
      </c>
      <c r="W3516" s="101">
        <v>46195.42374351852</v>
      </c>
      <c r="X3516" s="1">
        <f>IFERROR(IF(H3516="","",IF(O3516=0,0.15,IF(VLOOKUP(O3516,'Source Post 14 Status (6.30.26)'!A:B,2,FALSE)=1,0.15,0.5))),0.5)</f>
        <v>0.15</v>
      </c>
      <c r="Y3516" s="6">
        <f t="shared" si="54"/>
        <v>35700</v>
      </c>
    </row>
    <row r="3517" spans="1:25" x14ac:dyDescent="0.3">
      <c r="A3517" t="str">
        <f>IF(B3517=1,COUNTIF($B$2:B3517,1),"")</f>
        <v/>
      </c>
      <c r="B3517" t="str">
        <f>IF(C3517=1,COUNTIF($H$2:H3517,H3517),"")</f>
        <v/>
      </c>
      <c r="C3517">
        <f>IF(G3517=List!$P$1,1,0)</f>
        <v>0</v>
      </c>
      <c r="D3517" s="1" t="str">
        <f>IF(E3517=1,COUNTIF($E$2:E3517,1),"")</f>
        <v/>
      </c>
      <c r="E3517" s="1" t="str">
        <f>IF(H3517=List!$P$2,1,"")</f>
        <v/>
      </c>
      <c r="F3517" s="2" t="s">
        <v>11828</v>
      </c>
      <c r="G3517" s="2" t="s">
        <v>624</v>
      </c>
      <c r="H3517" s="2" t="s">
        <v>6655</v>
      </c>
      <c r="I3517" s="2" t="s">
        <v>4860</v>
      </c>
      <c r="J3517" s="2" t="s">
        <v>950</v>
      </c>
      <c r="K3517" s="2" t="s">
        <v>4890</v>
      </c>
      <c r="L3517" s="2" t="s">
        <v>4891</v>
      </c>
      <c r="M3517" s="2" t="s">
        <v>159</v>
      </c>
      <c r="N3517" s="2" t="s">
        <v>756</v>
      </c>
      <c r="O3517" s="99">
        <v>0</v>
      </c>
      <c r="P3517" s="2" t="s">
        <v>8514</v>
      </c>
      <c r="W3517" s="101">
        <v>1</v>
      </c>
      <c r="X3517" s="1">
        <f>IFERROR(IF(H3517="","",IF(O3517=0,0.15,IF(VLOOKUP(O3517,'Source Post 14 Status (6.30.26)'!A:B,2,FALSE)=1,0.15,0.5))),0.5)</f>
        <v>0.15</v>
      </c>
      <c r="Y3517" s="6">
        <f t="shared" si="54"/>
        <v>0</v>
      </c>
    </row>
    <row r="3518" spans="1:25" x14ac:dyDescent="0.3">
      <c r="A3518" t="str">
        <f>IF(B3518=1,COUNTIF($B$2:B3518,1),"")</f>
        <v/>
      </c>
      <c r="B3518" t="str">
        <f>IF(C3518=1,COUNTIF($H$2:H3518,H3518),"")</f>
        <v/>
      </c>
      <c r="C3518">
        <f>IF(G3518=List!$P$1,1,0)</f>
        <v>0</v>
      </c>
      <c r="D3518" s="1" t="str">
        <f>IF(E3518=1,COUNTIF($E$2:E3518,1),"")</f>
        <v/>
      </c>
      <c r="E3518" s="1" t="str">
        <f>IF(H3518=List!$P$2,1,"")</f>
        <v/>
      </c>
      <c r="F3518" s="2" t="s">
        <v>11828</v>
      </c>
      <c r="G3518" s="2" t="s">
        <v>624</v>
      </c>
      <c r="H3518" s="2" t="s">
        <v>6655</v>
      </c>
      <c r="I3518" s="2" t="s">
        <v>4860</v>
      </c>
      <c r="J3518" s="2" t="s">
        <v>950</v>
      </c>
      <c r="K3518" s="2" t="s">
        <v>4890</v>
      </c>
      <c r="L3518" s="2" t="s">
        <v>4891</v>
      </c>
      <c r="M3518" s="2" t="s">
        <v>159</v>
      </c>
      <c r="N3518" s="2" t="s">
        <v>756</v>
      </c>
      <c r="O3518" s="99">
        <v>20038</v>
      </c>
      <c r="P3518" s="2" t="s">
        <v>7914</v>
      </c>
      <c r="Q3518">
        <v>155000</v>
      </c>
      <c r="R3518">
        <v>155000</v>
      </c>
      <c r="S3518">
        <v>313000</v>
      </c>
      <c r="T3518">
        <v>155500</v>
      </c>
      <c r="U3518">
        <v>155500</v>
      </c>
      <c r="V3518" t="s">
        <v>11708</v>
      </c>
      <c r="W3518" s="101">
        <v>46195.424302777777</v>
      </c>
      <c r="X3518" s="1">
        <f>IFERROR(IF(H3518="","",IF(O3518=0,0.15,IF(VLOOKUP(O3518,'Source Post 14 Status (6.30.26)'!A:B,2,FALSE)=1,0.15,0.5))),0.5)</f>
        <v>0.15</v>
      </c>
      <c r="Y3518" s="6">
        <f t="shared" si="54"/>
        <v>46650</v>
      </c>
    </row>
    <row r="3519" spans="1:25" x14ac:dyDescent="0.3">
      <c r="A3519" t="str">
        <f>IF(B3519=1,COUNTIF($B$2:B3519,1),"")</f>
        <v/>
      </c>
      <c r="B3519" t="str">
        <f>IF(C3519=1,COUNTIF($H$2:H3519,H3519),"")</f>
        <v/>
      </c>
      <c r="C3519">
        <f>IF(G3519=List!$P$1,1,0)</f>
        <v>0</v>
      </c>
      <c r="D3519" s="1" t="str">
        <f>IF(E3519=1,COUNTIF($E$2:E3519,1),"")</f>
        <v/>
      </c>
      <c r="E3519" s="1" t="str">
        <f>IF(H3519=List!$P$2,1,"")</f>
        <v/>
      </c>
      <c r="F3519" s="2" t="s">
        <v>11828</v>
      </c>
      <c r="G3519" s="2" t="s">
        <v>624</v>
      </c>
      <c r="H3519" s="2" t="s">
        <v>6655</v>
      </c>
      <c r="I3519" s="2" t="s">
        <v>4860</v>
      </c>
      <c r="J3519" s="2" t="s">
        <v>950</v>
      </c>
      <c r="K3519" s="2" t="s">
        <v>4890</v>
      </c>
      <c r="L3519" s="2" t="s">
        <v>4891</v>
      </c>
      <c r="M3519" s="2" t="s">
        <v>159</v>
      </c>
      <c r="N3519" s="2" t="s">
        <v>756</v>
      </c>
      <c r="O3519" s="99">
        <v>21007</v>
      </c>
      <c r="P3519" s="2" t="s">
        <v>8260</v>
      </c>
      <c r="Q3519">
        <v>460000</v>
      </c>
      <c r="R3519">
        <v>460000</v>
      </c>
      <c r="S3519">
        <v>920000</v>
      </c>
      <c r="T3519">
        <v>460000</v>
      </c>
      <c r="U3519">
        <v>460000</v>
      </c>
      <c r="V3519" t="s">
        <v>11708</v>
      </c>
      <c r="W3519" s="101">
        <v>46195.425789699075</v>
      </c>
      <c r="X3519" s="1">
        <f>IFERROR(IF(H3519="","",IF(O3519=0,0.15,IF(VLOOKUP(O3519,'Source Post 14 Status (6.30.26)'!A:B,2,FALSE)=1,0.15,0.5))),0.5)</f>
        <v>0.15</v>
      </c>
      <c r="Y3519" s="6">
        <f t="shared" si="54"/>
        <v>138000</v>
      </c>
    </row>
    <row r="3520" spans="1:25" x14ac:dyDescent="0.3">
      <c r="A3520" t="str">
        <f>IF(B3520=1,COUNTIF($B$2:B3520,1),"")</f>
        <v/>
      </c>
      <c r="B3520" t="str">
        <f>IF(C3520=1,COUNTIF($H$2:H3520,H3520),"")</f>
        <v/>
      </c>
      <c r="C3520">
        <f>IF(G3520=List!$P$1,1,0)</f>
        <v>0</v>
      </c>
      <c r="D3520" s="1" t="str">
        <f>IF(E3520=1,COUNTIF($E$2:E3520,1),"")</f>
        <v/>
      </c>
      <c r="E3520" s="1" t="str">
        <f>IF(H3520=List!$P$2,1,"")</f>
        <v/>
      </c>
      <c r="F3520" s="2" t="s">
        <v>11828</v>
      </c>
      <c r="G3520" s="2" t="s">
        <v>624</v>
      </c>
      <c r="H3520" s="2" t="s">
        <v>6655</v>
      </c>
      <c r="I3520" s="2" t="s">
        <v>4860</v>
      </c>
      <c r="J3520" s="2" t="s">
        <v>950</v>
      </c>
      <c r="K3520" s="2" t="s">
        <v>4890</v>
      </c>
      <c r="L3520" s="2" t="s">
        <v>4891</v>
      </c>
      <c r="M3520" s="2" t="s">
        <v>159</v>
      </c>
      <c r="N3520" s="2" t="s">
        <v>756</v>
      </c>
      <c r="O3520" s="99">
        <v>24638</v>
      </c>
      <c r="P3520" s="2" t="s">
        <v>11709</v>
      </c>
      <c r="Q3520">
        <v>186000</v>
      </c>
      <c r="R3520">
        <v>128000</v>
      </c>
      <c r="S3520">
        <v>303000</v>
      </c>
      <c r="T3520">
        <v>152000</v>
      </c>
      <c r="U3520">
        <v>152000</v>
      </c>
      <c r="V3520" t="s">
        <v>11708</v>
      </c>
      <c r="W3520" s="101">
        <v>46195.426367708336</v>
      </c>
      <c r="X3520" s="1">
        <f>IFERROR(IF(H3520="","",IF(O3520=0,0.15,IF(VLOOKUP(O3520,'Source Post 14 Status (6.30.26)'!A:B,2,FALSE)=1,0.15,0.5))),0.5)</f>
        <v>0.15</v>
      </c>
      <c r="Y3520" s="6">
        <f t="shared" si="54"/>
        <v>45600</v>
      </c>
    </row>
    <row r="3521" spans="1:25" x14ac:dyDescent="0.3">
      <c r="A3521" t="str">
        <f>IF(B3521=1,COUNTIF($B$2:B3521,1),"")</f>
        <v/>
      </c>
      <c r="B3521" t="str">
        <f>IF(C3521=1,COUNTIF($H$2:H3521,H3521),"")</f>
        <v/>
      </c>
      <c r="C3521">
        <f>IF(G3521=List!$P$1,1,0)</f>
        <v>0</v>
      </c>
      <c r="D3521" s="1" t="str">
        <f>IF(E3521=1,COUNTIF($E$2:E3521,1),"")</f>
        <v/>
      </c>
      <c r="E3521" s="1" t="str">
        <f>IF(H3521=List!$P$2,1,"")</f>
        <v/>
      </c>
      <c r="F3521" s="2" t="s">
        <v>11828</v>
      </c>
      <c r="G3521" s="2" t="s">
        <v>624</v>
      </c>
      <c r="H3521" s="2" t="s">
        <v>6655</v>
      </c>
      <c r="I3521" s="2" t="s">
        <v>4860</v>
      </c>
      <c r="J3521" s="2" t="s">
        <v>950</v>
      </c>
      <c r="K3521" s="2" t="s">
        <v>4890</v>
      </c>
      <c r="L3521" s="2" t="s">
        <v>4891</v>
      </c>
      <c r="M3521" s="2" t="s">
        <v>159</v>
      </c>
      <c r="N3521" s="2" t="s">
        <v>756</v>
      </c>
      <c r="O3521" s="99">
        <v>0</v>
      </c>
      <c r="P3521" s="2" t="s">
        <v>8513</v>
      </c>
      <c r="W3521" s="101">
        <v>1</v>
      </c>
      <c r="X3521" s="1">
        <f>IFERROR(IF(H3521="","",IF(O3521=0,0.15,IF(VLOOKUP(O3521,'Source Post 14 Status (6.30.26)'!A:B,2,FALSE)=1,0.15,0.5))),0.5)</f>
        <v>0.15</v>
      </c>
      <c r="Y3521" s="6">
        <f t="shared" si="54"/>
        <v>0</v>
      </c>
    </row>
    <row r="3522" spans="1:25" x14ac:dyDescent="0.3">
      <c r="A3522" t="str">
        <f>IF(B3522=1,COUNTIF($B$2:B3522,1),"")</f>
        <v/>
      </c>
      <c r="B3522" t="str">
        <f>IF(C3522=1,COUNTIF($H$2:H3522,H3522),"")</f>
        <v/>
      </c>
      <c r="C3522">
        <f>IF(G3522=List!$P$1,1,0)</f>
        <v>0</v>
      </c>
      <c r="D3522" s="1" t="str">
        <f>IF(E3522=1,COUNTIF($E$2:E3522,1),"")</f>
        <v/>
      </c>
      <c r="E3522" s="1" t="str">
        <f>IF(H3522=List!$P$2,1,"")</f>
        <v/>
      </c>
      <c r="F3522" s="2" t="s">
        <v>11828</v>
      </c>
      <c r="G3522" s="2" t="s">
        <v>625</v>
      </c>
      <c r="H3522" s="2" t="s">
        <v>6656</v>
      </c>
      <c r="I3522" s="2" t="s">
        <v>4860</v>
      </c>
      <c r="J3522" s="2" t="s">
        <v>950</v>
      </c>
      <c r="K3522" s="2" t="s">
        <v>4893</v>
      </c>
      <c r="L3522" s="2" t="s">
        <v>4894</v>
      </c>
      <c r="M3522" s="2" t="s">
        <v>159</v>
      </c>
      <c r="N3522" s="2" t="s">
        <v>756</v>
      </c>
      <c r="O3522" s="99">
        <v>21069</v>
      </c>
      <c r="P3522" s="2" t="s">
        <v>8189</v>
      </c>
      <c r="W3522" s="101">
        <v>1</v>
      </c>
      <c r="X3522" s="1">
        <f>IFERROR(IF(H3522="","",IF(O3522=0,0.15,IF(VLOOKUP(O3522,'Source Post 14 Status (6.30.26)'!A:B,2,FALSE)=1,0.15,0.5))),0.5)</f>
        <v>0.15</v>
      </c>
      <c r="Y3522" s="6">
        <f t="shared" si="54"/>
        <v>0</v>
      </c>
    </row>
    <row r="3523" spans="1:25" x14ac:dyDescent="0.3">
      <c r="A3523" t="str">
        <f>IF(B3523=1,COUNTIF($B$2:B3523,1),"")</f>
        <v/>
      </c>
      <c r="B3523" t="str">
        <f>IF(C3523=1,COUNTIF($H$2:H3523,H3523),"")</f>
        <v/>
      </c>
      <c r="C3523">
        <f>IF(G3523=List!$P$1,1,0)</f>
        <v>0</v>
      </c>
      <c r="D3523" s="1" t="str">
        <f>IF(E3523=1,COUNTIF($E$2:E3523,1),"")</f>
        <v/>
      </c>
      <c r="E3523" s="1" t="str">
        <f>IF(H3523=List!$P$2,1,"")</f>
        <v/>
      </c>
      <c r="F3523" s="2" t="s">
        <v>11828</v>
      </c>
      <c r="G3523" s="2" t="s">
        <v>625</v>
      </c>
      <c r="H3523" s="2" t="s">
        <v>6656</v>
      </c>
      <c r="I3523" s="2" t="s">
        <v>4860</v>
      </c>
      <c r="J3523" s="2" t="s">
        <v>950</v>
      </c>
      <c r="K3523" s="2" t="s">
        <v>4893</v>
      </c>
      <c r="L3523" s="2" t="s">
        <v>4894</v>
      </c>
      <c r="M3523" s="2" t="s">
        <v>159</v>
      </c>
      <c r="N3523" s="2" t="s">
        <v>756</v>
      </c>
      <c r="O3523" s="99">
        <v>21059</v>
      </c>
      <c r="P3523" s="2" t="s">
        <v>8280</v>
      </c>
      <c r="W3523" s="101">
        <v>1</v>
      </c>
      <c r="X3523" s="1">
        <f>IFERROR(IF(H3523="","",IF(O3523=0,0.15,IF(VLOOKUP(O3523,'Source Post 14 Status (6.30.26)'!A:B,2,FALSE)=1,0.15,0.5))),0.5)</f>
        <v>0.15</v>
      </c>
      <c r="Y3523" s="6">
        <f t="shared" ref="Y3523:Y3586" si="55">IF(H3523="","",ROUND(MIN((T3523+U3523)*X3523,T3523),0))</f>
        <v>0</v>
      </c>
    </row>
    <row r="3524" spans="1:25" x14ac:dyDescent="0.3">
      <c r="A3524" t="str">
        <f>IF(B3524=1,COUNTIF($B$2:B3524,1),"")</f>
        <v/>
      </c>
      <c r="B3524" t="str">
        <f>IF(C3524=1,COUNTIF($H$2:H3524,H3524),"")</f>
        <v/>
      </c>
      <c r="C3524">
        <f>IF(G3524=List!$P$1,1,0)</f>
        <v>0</v>
      </c>
      <c r="D3524" s="1" t="str">
        <f>IF(E3524=1,COUNTIF($E$2:E3524,1),"")</f>
        <v/>
      </c>
      <c r="E3524" s="1" t="str">
        <f>IF(H3524=List!$P$2,1,"")</f>
        <v/>
      </c>
      <c r="F3524" s="2" t="s">
        <v>11828</v>
      </c>
      <c r="G3524" s="2" t="s">
        <v>625</v>
      </c>
      <c r="H3524" s="2" t="s">
        <v>6656</v>
      </c>
      <c r="I3524" s="2" t="s">
        <v>4860</v>
      </c>
      <c r="J3524" s="2" t="s">
        <v>950</v>
      </c>
      <c r="K3524" s="2" t="s">
        <v>4893</v>
      </c>
      <c r="L3524" s="2" t="s">
        <v>4894</v>
      </c>
      <c r="M3524" s="2" t="s">
        <v>159</v>
      </c>
      <c r="N3524" s="2" t="s">
        <v>756</v>
      </c>
      <c r="O3524" s="99">
        <v>22416</v>
      </c>
      <c r="P3524" s="2" t="s">
        <v>8323</v>
      </c>
      <c r="W3524" s="101">
        <v>1</v>
      </c>
      <c r="X3524" s="1">
        <f>IFERROR(IF(H3524="","",IF(O3524=0,0.15,IF(VLOOKUP(O3524,'Source Post 14 Status (6.30.26)'!A:B,2,FALSE)=1,0.15,0.5))),0.5)</f>
        <v>0.15</v>
      </c>
      <c r="Y3524" s="6">
        <f t="shared" si="55"/>
        <v>0</v>
      </c>
    </row>
    <row r="3525" spans="1:25" x14ac:dyDescent="0.3">
      <c r="A3525" t="str">
        <f>IF(B3525=1,COUNTIF($B$2:B3525,1),"")</f>
        <v/>
      </c>
      <c r="B3525" t="str">
        <f>IF(C3525=1,COUNTIF($H$2:H3525,H3525),"")</f>
        <v/>
      </c>
      <c r="C3525">
        <f>IF(G3525=List!$P$1,1,0)</f>
        <v>0</v>
      </c>
      <c r="D3525" s="1" t="str">
        <f>IF(E3525=1,COUNTIF($E$2:E3525,1),"")</f>
        <v/>
      </c>
      <c r="E3525" s="1" t="str">
        <f>IF(H3525=List!$P$2,1,"")</f>
        <v/>
      </c>
      <c r="F3525" s="2" t="s">
        <v>11828</v>
      </c>
      <c r="G3525" s="2" t="s">
        <v>625</v>
      </c>
      <c r="H3525" s="2" t="s">
        <v>6656</v>
      </c>
      <c r="I3525" s="2" t="s">
        <v>4860</v>
      </c>
      <c r="J3525" s="2" t="s">
        <v>950</v>
      </c>
      <c r="K3525" s="2" t="s">
        <v>4893</v>
      </c>
      <c r="L3525" s="2" t="s">
        <v>4894</v>
      </c>
      <c r="M3525" s="2" t="s">
        <v>159</v>
      </c>
      <c r="N3525" s="2" t="s">
        <v>756</v>
      </c>
      <c r="O3525" s="99">
        <v>0</v>
      </c>
      <c r="P3525" s="2" t="s">
        <v>8514</v>
      </c>
      <c r="W3525" s="101">
        <v>1</v>
      </c>
      <c r="X3525" s="1">
        <f>IFERROR(IF(H3525="","",IF(O3525=0,0.15,IF(VLOOKUP(O3525,'Source Post 14 Status (6.30.26)'!A:B,2,FALSE)=1,0.15,0.5))),0.5)</f>
        <v>0.15</v>
      </c>
      <c r="Y3525" s="6">
        <f t="shared" si="55"/>
        <v>0</v>
      </c>
    </row>
    <row r="3526" spans="1:25" x14ac:dyDescent="0.3">
      <c r="A3526" t="str">
        <f>IF(B3526=1,COUNTIF($B$2:B3526,1),"")</f>
        <v/>
      </c>
      <c r="B3526" t="str">
        <f>IF(C3526=1,COUNTIF($H$2:H3526,H3526),"")</f>
        <v/>
      </c>
      <c r="C3526">
        <f>IF(G3526=List!$P$1,1,0)</f>
        <v>0</v>
      </c>
      <c r="D3526" s="1" t="str">
        <f>IF(E3526=1,COUNTIF($E$2:E3526,1),"")</f>
        <v/>
      </c>
      <c r="E3526" s="1" t="str">
        <f>IF(H3526=List!$P$2,1,"")</f>
        <v/>
      </c>
      <c r="F3526" s="2" t="s">
        <v>11828</v>
      </c>
      <c r="G3526" s="2" t="s">
        <v>625</v>
      </c>
      <c r="H3526" s="2" t="s">
        <v>6656</v>
      </c>
      <c r="I3526" s="2" t="s">
        <v>4860</v>
      </c>
      <c r="J3526" s="2" t="s">
        <v>950</v>
      </c>
      <c r="K3526" s="2" t="s">
        <v>4893</v>
      </c>
      <c r="L3526" s="2" t="s">
        <v>4894</v>
      </c>
      <c r="M3526" s="2" t="s">
        <v>159</v>
      </c>
      <c r="N3526" s="2" t="s">
        <v>756</v>
      </c>
      <c r="O3526" s="99">
        <v>17621</v>
      </c>
      <c r="P3526" s="2" t="s">
        <v>7766</v>
      </c>
      <c r="W3526" s="101">
        <v>1</v>
      </c>
      <c r="X3526" s="1">
        <f>IFERROR(IF(H3526="","",IF(O3526=0,0.15,IF(VLOOKUP(O3526,'Source Post 14 Status (6.30.26)'!A:B,2,FALSE)=1,0.15,0.5))),0.5)</f>
        <v>0.5</v>
      </c>
      <c r="Y3526" s="6">
        <f t="shared" si="55"/>
        <v>0</v>
      </c>
    </row>
    <row r="3527" spans="1:25" x14ac:dyDescent="0.3">
      <c r="A3527" t="str">
        <f>IF(B3527=1,COUNTIF($B$2:B3527,1),"")</f>
        <v/>
      </c>
      <c r="B3527" t="str">
        <f>IF(C3527=1,COUNTIF($H$2:H3527,H3527),"")</f>
        <v/>
      </c>
      <c r="C3527">
        <f>IF(G3527=List!$P$1,1,0)</f>
        <v>0</v>
      </c>
      <c r="D3527" s="1" t="str">
        <f>IF(E3527=1,COUNTIF($E$2:E3527,1),"")</f>
        <v/>
      </c>
      <c r="E3527" s="1" t="str">
        <f>IF(H3527=List!$P$2,1,"")</f>
        <v/>
      </c>
      <c r="F3527" s="2" t="s">
        <v>11828</v>
      </c>
      <c r="G3527" s="2" t="s">
        <v>625</v>
      </c>
      <c r="H3527" s="2" t="s">
        <v>6656</v>
      </c>
      <c r="I3527" s="2" t="s">
        <v>4860</v>
      </c>
      <c r="J3527" s="2" t="s">
        <v>950</v>
      </c>
      <c r="K3527" s="2" t="s">
        <v>4893</v>
      </c>
      <c r="L3527" s="2" t="s">
        <v>4894</v>
      </c>
      <c r="M3527" s="2" t="s">
        <v>159</v>
      </c>
      <c r="N3527" s="2" t="s">
        <v>756</v>
      </c>
      <c r="O3527" s="99">
        <v>11504</v>
      </c>
      <c r="P3527" s="2" t="s">
        <v>7249</v>
      </c>
      <c r="W3527" s="101">
        <v>1</v>
      </c>
      <c r="X3527" s="1">
        <f>IFERROR(IF(H3527="","",IF(O3527=0,0.15,IF(VLOOKUP(O3527,'Source Post 14 Status (6.30.26)'!A:B,2,FALSE)=1,0.15,0.5))),0.5)</f>
        <v>0.15</v>
      </c>
      <c r="Y3527" s="6">
        <f t="shared" si="55"/>
        <v>0</v>
      </c>
    </row>
    <row r="3528" spans="1:25" x14ac:dyDescent="0.3">
      <c r="A3528" t="str">
        <f>IF(B3528=1,COUNTIF($B$2:B3528,1),"")</f>
        <v/>
      </c>
      <c r="B3528" t="str">
        <f>IF(C3528=1,COUNTIF($H$2:H3528,H3528),"")</f>
        <v/>
      </c>
      <c r="C3528">
        <f>IF(G3528=List!$P$1,1,0)</f>
        <v>0</v>
      </c>
      <c r="D3528" s="1" t="str">
        <f>IF(E3528=1,COUNTIF($E$2:E3528,1),"")</f>
        <v/>
      </c>
      <c r="E3528" s="1" t="str">
        <f>IF(H3528=List!$P$2,1,"")</f>
        <v/>
      </c>
      <c r="F3528" s="2" t="s">
        <v>11828</v>
      </c>
      <c r="G3528" s="2" t="s">
        <v>625</v>
      </c>
      <c r="H3528" s="2" t="s">
        <v>6656</v>
      </c>
      <c r="I3528" s="2" t="s">
        <v>4860</v>
      </c>
      <c r="J3528" s="2" t="s">
        <v>950</v>
      </c>
      <c r="K3528" s="2" t="s">
        <v>4893</v>
      </c>
      <c r="L3528" s="2" t="s">
        <v>4894</v>
      </c>
      <c r="M3528" s="2" t="s">
        <v>159</v>
      </c>
      <c r="N3528" s="2" t="s">
        <v>756</v>
      </c>
      <c r="O3528" s="99">
        <v>22923</v>
      </c>
      <c r="P3528" s="2" t="s">
        <v>11710</v>
      </c>
      <c r="W3528" s="101">
        <v>1</v>
      </c>
      <c r="X3528" s="1">
        <f>IFERROR(IF(H3528="","",IF(O3528=0,0.15,IF(VLOOKUP(O3528,'Source Post 14 Status (6.30.26)'!A:B,2,FALSE)=1,0.15,0.5))),0.5)</f>
        <v>0.15</v>
      </c>
      <c r="Y3528" s="6">
        <f t="shared" si="55"/>
        <v>0</v>
      </c>
    </row>
    <row r="3529" spans="1:25" x14ac:dyDescent="0.3">
      <c r="A3529" t="str">
        <f>IF(B3529=1,COUNTIF($B$2:B3529,1),"")</f>
        <v/>
      </c>
      <c r="B3529" t="str">
        <f>IF(C3529=1,COUNTIF($H$2:H3529,H3529),"")</f>
        <v/>
      </c>
      <c r="C3529">
        <f>IF(G3529=List!$P$1,1,0)</f>
        <v>0</v>
      </c>
      <c r="D3529" s="1" t="str">
        <f>IF(E3529=1,COUNTIF($E$2:E3529,1),"")</f>
        <v/>
      </c>
      <c r="E3529" s="1" t="str">
        <f>IF(H3529=List!$P$2,1,"")</f>
        <v/>
      </c>
      <c r="F3529" s="2" t="s">
        <v>11828</v>
      </c>
      <c r="G3529" s="2" t="s">
        <v>625</v>
      </c>
      <c r="H3529" s="2" t="s">
        <v>6656</v>
      </c>
      <c r="I3529" s="2" t="s">
        <v>4860</v>
      </c>
      <c r="J3529" s="2" t="s">
        <v>950</v>
      </c>
      <c r="K3529" s="2" t="s">
        <v>4893</v>
      </c>
      <c r="L3529" s="2" t="s">
        <v>4894</v>
      </c>
      <c r="M3529" s="2" t="s">
        <v>159</v>
      </c>
      <c r="N3529" s="2" t="s">
        <v>756</v>
      </c>
      <c r="O3529" s="99">
        <v>22415</v>
      </c>
      <c r="P3529" s="2" t="s">
        <v>8322</v>
      </c>
      <c r="Q3529">
        <v>62000</v>
      </c>
      <c r="R3529">
        <v>63000</v>
      </c>
      <c r="S3529">
        <v>192000</v>
      </c>
      <c r="T3529">
        <v>115000</v>
      </c>
      <c r="U3529">
        <v>115000</v>
      </c>
      <c r="V3529" t="s">
        <v>11711</v>
      </c>
      <c r="W3529" s="101">
        <v>46197.40831712963</v>
      </c>
      <c r="X3529" s="1">
        <f>IFERROR(IF(H3529="","",IF(O3529=0,0.15,IF(VLOOKUP(O3529,'Source Post 14 Status (6.30.26)'!A:B,2,FALSE)=1,0.15,0.5))),0.5)</f>
        <v>0.15</v>
      </c>
      <c r="Y3529" s="6">
        <f t="shared" si="55"/>
        <v>34500</v>
      </c>
    </row>
    <row r="3530" spans="1:25" x14ac:dyDescent="0.3">
      <c r="A3530" t="str">
        <f>IF(B3530=1,COUNTIF($B$2:B3530,1),"")</f>
        <v/>
      </c>
      <c r="B3530" t="str">
        <f>IF(C3530=1,COUNTIF($H$2:H3530,H3530),"")</f>
        <v/>
      </c>
      <c r="C3530">
        <f>IF(G3530=List!$P$1,1,0)</f>
        <v>0</v>
      </c>
      <c r="D3530" s="1" t="str">
        <f>IF(E3530=1,COUNTIF($E$2:E3530,1),"")</f>
        <v/>
      </c>
      <c r="E3530" s="1" t="str">
        <f>IF(H3530=List!$P$2,1,"")</f>
        <v/>
      </c>
      <c r="F3530" s="2" t="s">
        <v>11828</v>
      </c>
      <c r="G3530" s="2" t="s">
        <v>626</v>
      </c>
      <c r="H3530" s="2" t="s">
        <v>6657</v>
      </c>
      <c r="I3530" s="2" t="s">
        <v>4860</v>
      </c>
      <c r="J3530" s="2" t="s">
        <v>950</v>
      </c>
      <c r="K3530" s="2" t="s">
        <v>4896</v>
      </c>
      <c r="L3530" s="2" t="s">
        <v>4897</v>
      </c>
      <c r="M3530" s="2" t="s">
        <v>159</v>
      </c>
      <c r="N3530" s="2" t="s">
        <v>756</v>
      </c>
      <c r="O3530" s="99">
        <v>4655</v>
      </c>
      <c r="P3530" s="2" t="s">
        <v>6942</v>
      </c>
      <c r="W3530" s="101">
        <v>1</v>
      </c>
      <c r="X3530" s="1">
        <f>IFERROR(IF(H3530="","",IF(O3530=0,0.15,IF(VLOOKUP(O3530,'Source Post 14 Status (6.30.26)'!A:B,2,FALSE)=1,0.15,0.5))),0.5)</f>
        <v>0.5</v>
      </c>
      <c r="Y3530" s="6">
        <f t="shared" si="55"/>
        <v>0</v>
      </c>
    </row>
    <row r="3531" spans="1:25" x14ac:dyDescent="0.3">
      <c r="A3531" t="str">
        <f>IF(B3531=1,COUNTIF($B$2:B3531,1),"")</f>
        <v/>
      </c>
      <c r="B3531" t="str">
        <f>IF(C3531=1,COUNTIF($H$2:H3531,H3531),"")</f>
        <v/>
      </c>
      <c r="C3531">
        <f>IF(G3531=List!$P$1,1,0)</f>
        <v>0</v>
      </c>
      <c r="D3531" s="1" t="str">
        <f>IF(E3531=1,COUNTIF($E$2:E3531,1),"")</f>
        <v/>
      </c>
      <c r="E3531" s="1" t="str">
        <f>IF(H3531=List!$P$2,1,"")</f>
        <v/>
      </c>
      <c r="F3531" s="2" t="s">
        <v>11828</v>
      </c>
      <c r="G3531" s="2" t="s">
        <v>626</v>
      </c>
      <c r="H3531" s="2" t="s">
        <v>6657</v>
      </c>
      <c r="I3531" s="2" t="s">
        <v>4860</v>
      </c>
      <c r="J3531" s="2" t="s">
        <v>950</v>
      </c>
      <c r="K3531" s="2" t="s">
        <v>4896</v>
      </c>
      <c r="L3531" s="2" t="s">
        <v>4897</v>
      </c>
      <c r="M3531" s="2" t="s">
        <v>159</v>
      </c>
      <c r="N3531" s="2" t="s">
        <v>756</v>
      </c>
      <c r="O3531" s="99">
        <v>17648</v>
      </c>
      <c r="P3531" s="2" t="s">
        <v>7774</v>
      </c>
      <c r="W3531" s="101">
        <v>1</v>
      </c>
      <c r="X3531" s="1">
        <f>IFERROR(IF(H3531="","",IF(O3531=0,0.15,IF(VLOOKUP(O3531,'Source Post 14 Status (6.30.26)'!A:B,2,FALSE)=1,0.15,0.5))),0.5)</f>
        <v>0.15</v>
      </c>
      <c r="Y3531" s="6">
        <f t="shared" si="55"/>
        <v>0</v>
      </c>
    </row>
    <row r="3532" spans="1:25" x14ac:dyDescent="0.3">
      <c r="A3532" t="str">
        <f>IF(B3532=1,COUNTIF($B$2:B3532,1),"")</f>
        <v/>
      </c>
      <c r="B3532" t="str">
        <f>IF(C3532=1,COUNTIF($H$2:H3532,H3532),"")</f>
        <v/>
      </c>
      <c r="C3532">
        <f>IF(G3532=List!$P$1,1,0)</f>
        <v>0</v>
      </c>
      <c r="D3532" s="1" t="str">
        <f>IF(E3532=1,COUNTIF($E$2:E3532,1),"")</f>
        <v/>
      </c>
      <c r="E3532" s="1" t="str">
        <f>IF(H3532=List!$P$2,1,"")</f>
        <v/>
      </c>
      <c r="F3532" s="2" t="s">
        <v>11828</v>
      </c>
      <c r="G3532" s="2" t="s">
        <v>626</v>
      </c>
      <c r="H3532" s="2" t="s">
        <v>6657</v>
      </c>
      <c r="I3532" s="2" t="s">
        <v>4860</v>
      </c>
      <c r="J3532" s="2" t="s">
        <v>950</v>
      </c>
      <c r="K3532" s="2" t="s">
        <v>4896</v>
      </c>
      <c r="L3532" s="2" t="s">
        <v>4897</v>
      </c>
      <c r="M3532" s="2" t="s">
        <v>159</v>
      </c>
      <c r="N3532" s="2" t="s">
        <v>756</v>
      </c>
      <c r="O3532" s="99">
        <v>17817</v>
      </c>
      <c r="P3532" s="2" t="s">
        <v>7815</v>
      </c>
      <c r="W3532" s="101">
        <v>1</v>
      </c>
      <c r="X3532" s="1">
        <f>IFERROR(IF(H3532="","",IF(O3532=0,0.15,IF(VLOOKUP(O3532,'Source Post 14 Status (6.30.26)'!A:B,2,FALSE)=1,0.15,0.5))),0.5)</f>
        <v>0.15</v>
      </c>
      <c r="Y3532" s="6">
        <f t="shared" si="55"/>
        <v>0</v>
      </c>
    </row>
    <row r="3533" spans="1:25" x14ac:dyDescent="0.3">
      <c r="A3533" t="str">
        <f>IF(B3533=1,COUNTIF($B$2:B3533,1),"")</f>
        <v/>
      </c>
      <c r="B3533" t="str">
        <f>IF(C3533=1,COUNTIF($H$2:H3533,H3533),"")</f>
        <v/>
      </c>
      <c r="C3533">
        <f>IF(G3533=List!$P$1,1,0)</f>
        <v>0</v>
      </c>
      <c r="D3533" s="1" t="str">
        <f>IF(E3533=1,COUNTIF($E$2:E3533,1),"")</f>
        <v/>
      </c>
      <c r="E3533" s="1" t="str">
        <f>IF(H3533=List!$P$2,1,"")</f>
        <v/>
      </c>
      <c r="F3533" s="2" t="s">
        <v>11828</v>
      </c>
      <c r="G3533" s="2" t="s">
        <v>626</v>
      </c>
      <c r="H3533" s="2" t="s">
        <v>6657</v>
      </c>
      <c r="I3533" s="2" t="s">
        <v>4860</v>
      </c>
      <c r="J3533" s="2" t="s">
        <v>950</v>
      </c>
      <c r="K3533" s="2" t="s">
        <v>4896</v>
      </c>
      <c r="L3533" s="2" t="s">
        <v>4897</v>
      </c>
      <c r="M3533" s="2" t="s">
        <v>159</v>
      </c>
      <c r="N3533" s="2" t="s">
        <v>756</v>
      </c>
      <c r="O3533" s="99">
        <v>17820</v>
      </c>
      <c r="P3533" s="2" t="s">
        <v>7816</v>
      </c>
      <c r="W3533" s="101">
        <v>1</v>
      </c>
      <c r="X3533" s="1">
        <f>IFERROR(IF(H3533="","",IF(O3533=0,0.15,IF(VLOOKUP(O3533,'Source Post 14 Status (6.30.26)'!A:B,2,FALSE)=1,0.15,0.5))),0.5)</f>
        <v>0.15</v>
      </c>
      <c r="Y3533" s="6">
        <f t="shared" si="55"/>
        <v>0</v>
      </c>
    </row>
    <row r="3534" spans="1:25" x14ac:dyDescent="0.3">
      <c r="A3534" t="str">
        <f>IF(B3534=1,COUNTIF($B$2:B3534,1),"")</f>
        <v/>
      </c>
      <c r="B3534" t="str">
        <f>IF(C3534=1,COUNTIF($H$2:H3534,H3534),"")</f>
        <v/>
      </c>
      <c r="C3534">
        <f>IF(G3534=List!$P$1,1,0)</f>
        <v>0</v>
      </c>
      <c r="D3534" s="1" t="str">
        <f>IF(E3534=1,COUNTIF($E$2:E3534,1),"")</f>
        <v/>
      </c>
      <c r="E3534" s="1" t="str">
        <f>IF(H3534=List!$P$2,1,"")</f>
        <v/>
      </c>
      <c r="F3534" s="2" t="s">
        <v>11828</v>
      </c>
      <c r="G3534" s="2" t="s">
        <v>626</v>
      </c>
      <c r="H3534" s="2" t="s">
        <v>6657</v>
      </c>
      <c r="I3534" s="2" t="s">
        <v>4860</v>
      </c>
      <c r="J3534" s="2" t="s">
        <v>950</v>
      </c>
      <c r="K3534" s="2" t="s">
        <v>4896</v>
      </c>
      <c r="L3534" s="2" t="s">
        <v>4897</v>
      </c>
      <c r="M3534" s="2" t="s">
        <v>159</v>
      </c>
      <c r="N3534" s="2" t="s">
        <v>756</v>
      </c>
      <c r="O3534" s="99">
        <v>20751</v>
      </c>
      <c r="P3534" s="2" t="s">
        <v>8194</v>
      </c>
      <c r="W3534" s="101">
        <v>1</v>
      </c>
      <c r="X3534" s="1">
        <f>IFERROR(IF(H3534="","",IF(O3534=0,0.15,IF(VLOOKUP(O3534,'Source Post 14 Status (6.30.26)'!A:B,2,FALSE)=1,0.15,0.5))),0.5)</f>
        <v>0.15</v>
      </c>
      <c r="Y3534" s="6">
        <f t="shared" si="55"/>
        <v>0</v>
      </c>
    </row>
    <row r="3535" spans="1:25" x14ac:dyDescent="0.3">
      <c r="A3535" t="str">
        <f>IF(B3535=1,COUNTIF($B$2:B3535,1),"")</f>
        <v/>
      </c>
      <c r="B3535" t="str">
        <f>IF(C3535=1,COUNTIF($H$2:H3535,H3535),"")</f>
        <v/>
      </c>
      <c r="C3535">
        <f>IF(G3535=List!$P$1,1,0)</f>
        <v>0</v>
      </c>
      <c r="D3535" s="1" t="str">
        <f>IF(E3535=1,COUNTIF($E$2:E3535,1),"")</f>
        <v/>
      </c>
      <c r="E3535" s="1" t="str">
        <f>IF(H3535=List!$P$2,1,"")</f>
        <v/>
      </c>
      <c r="F3535" s="2" t="s">
        <v>11828</v>
      </c>
      <c r="G3535" s="2" t="s">
        <v>626</v>
      </c>
      <c r="H3535" s="2" t="s">
        <v>6657</v>
      </c>
      <c r="I3535" s="2" t="s">
        <v>4860</v>
      </c>
      <c r="J3535" s="2" t="s">
        <v>950</v>
      </c>
      <c r="K3535" s="2" t="s">
        <v>4896</v>
      </c>
      <c r="L3535" s="2" t="s">
        <v>4897</v>
      </c>
      <c r="M3535" s="2" t="s">
        <v>159</v>
      </c>
      <c r="N3535" s="2" t="s">
        <v>756</v>
      </c>
      <c r="O3535" s="99">
        <v>19683</v>
      </c>
      <c r="P3535" s="2" t="s">
        <v>7982</v>
      </c>
      <c r="W3535" s="101">
        <v>1</v>
      </c>
      <c r="X3535" s="1">
        <f>IFERROR(IF(H3535="","",IF(O3535=0,0.15,IF(VLOOKUP(O3535,'Source Post 14 Status (6.30.26)'!A:B,2,FALSE)=1,0.15,0.5))),0.5)</f>
        <v>0.15</v>
      </c>
      <c r="Y3535" s="6">
        <f t="shared" si="55"/>
        <v>0</v>
      </c>
    </row>
    <row r="3536" spans="1:25" x14ac:dyDescent="0.3">
      <c r="A3536" t="str">
        <f>IF(B3536=1,COUNTIF($B$2:B3536,1),"")</f>
        <v/>
      </c>
      <c r="B3536" t="str">
        <f>IF(C3536=1,COUNTIF($H$2:H3536,H3536),"")</f>
        <v/>
      </c>
      <c r="C3536">
        <f>IF(G3536=List!$P$1,1,0)</f>
        <v>0</v>
      </c>
      <c r="D3536" s="1" t="str">
        <f>IF(E3536=1,COUNTIF($E$2:E3536,1),"")</f>
        <v/>
      </c>
      <c r="E3536" s="1" t="str">
        <f>IF(H3536=List!$P$2,1,"")</f>
        <v/>
      </c>
      <c r="F3536" s="2" t="s">
        <v>11828</v>
      </c>
      <c r="G3536" s="2" t="s">
        <v>626</v>
      </c>
      <c r="H3536" s="2" t="s">
        <v>6657</v>
      </c>
      <c r="I3536" s="2" t="s">
        <v>4860</v>
      </c>
      <c r="J3536" s="2" t="s">
        <v>950</v>
      </c>
      <c r="K3536" s="2" t="s">
        <v>4896</v>
      </c>
      <c r="L3536" s="2" t="s">
        <v>4897</v>
      </c>
      <c r="M3536" s="2" t="s">
        <v>159</v>
      </c>
      <c r="N3536" s="2" t="s">
        <v>756</v>
      </c>
      <c r="O3536" s="99">
        <v>5312</v>
      </c>
      <c r="P3536" s="2" t="s">
        <v>6950</v>
      </c>
      <c r="W3536" s="101">
        <v>1</v>
      </c>
      <c r="X3536" s="1">
        <f>IFERROR(IF(H3536="","",IF(O3536=0,0.15,IF(VLOOKUP(O3536,'Source Post 14 Status (6.30.26)'!A:B,2,FALSE)=1,0.15,0.5))),0.5)</f>
        <v>0.5</v>
      </c>
      <c r="Y3536" s="6">
        <f t="shared" si="55"/>
        <v>0</v>
      </c>
    </row>
    <row r="3537" spans="1:25" x14ac:dyDescent="0.3">
      <c r="A3537" t="str">
        <f>IF(B3537=1,COUNTIF($B$2:B3537,1),"")</f>
        <v/>
      </c>
      <c r="B3537" t="str">
        <f>IF(C3537=1,COUNTIF($H$2:H3537,H3537),"")</f>
        <v/>
      </c>
      <c r="C3537">
        <f>IF(G3537=List!$P$1,1,0)</f>
        <v>0</v>
      </c>
      <c r="D3537" s="1" t="str">
        <f>IF(E3537=1,COUNTIF($E$2:E3537,1),"")</f>
        <v/>
      </c>
      <c r="E3537" s="1" t="str">
        <f>IF(H3537=List!$P$2,1,"")</f>
        <v/>
      </c>
      <c r="F3537" s="2" t="s">
        <v>11828</v>
      </c>
      <c r="G3537" s="2" t="s">
        <v>626</v>
      </c>
      <c r="H3537" s="2" t="s">
        <v>6657</v>
      </c>
      <c r="I3537" s="2" t="s">
        <v>4860</v>
      </c>
      <c r="J3537" s="2" t="s">
        <v>950</v>
      </c>
      <c r="K3537" s="2" t="s">
        <v>4896</v>
      </c>
      <c r="L3537" s="2" t="s">
        <v>4897</v>
      </c>
      <c r="M3537" s="2" t="s">
        <v>159</v>
      </c>
      <c r="N3537" s="2" t="s">
        <v>756</v>
      </c>
      <c r="O3537" s="99">
        <v>9902</v>
      </c>
      <c r="P3537" s="2" t="s">
        <v>11715</v>
      </c>
      <c r="W3537" s="101">
        <v>1</v>
      </c>
      <c r="X3537" s="1">
        <f>IFERROR(IF(H3537="","",IF(O3537=0,0.15,IF(VLOOKUP(O3537,'Source Post 14 Status (6.30.26)'!A:B,2,FALSE)=1,0.15,0.5))),0.5)</f>
        <v>0.15</v>
      </c>
      <c r="Y3537" s="6">
        <f t="shared" si="55"/>
        <v>0</v>
      </c>
    </row>
    <row r="3538" spans="1:25" x14ac:dyDescent="0.3">
      <c r="A3538" t="str">
        <f>IF(B3538=1,COUNTIF($B$2:B3538,1),"")</f>
        <v/>
      </c>
      <c r="B3538" t="str">
        <f>IF(C3538=1,COUNTIF($H$2:H3538,H3538),"")</f>
        <v/>
      </c>
      <c r="C3538">
        <f>IF(G3538=List!$P$1,1,0)</f>
        <v>0</v>
      </c>
      <c r="D3538" s="1" t="str">
        <f>IF(E3538=1,COUNTIF($E$2:E3538,1),"")</f>
        <v/>
      </c>
      <c r="E3538" s="1" t="str">
        <f>IF(H3538=List!$P$2,1,"")</f>
        <v/>
      </c>
      <c r="F3538" s="2" t="s">
        <v>11828</v>
      </c>
      <c r="G3538" s="2" t="s">
        <v>626</v>
      </c>
      <c r="H3538" s="2" t="s">
        <v>6657</v>
      </c>
      <c r="I3538" s="2" t="s">
        <v>4860</v>
      </c>
      <c r="J3538" s="2" t="s">
        <v>950</v>
      </c>
      <c r="K3538" s="2" t="s">
        <v>4896</v>
      </c>
      <c r="L3538" s="2" t="s">
        <v>4897</v>
      </c>
      <c r="M3538" s="2" t="s">
        <v>159</v>
      </c>
      <c r="N3538" s="2" t="s">
        <v>756</v>
      </c>
      <c r="O3538" s="99">
        <v>17647</v>
      </c>
      <c r="P3538" s="2" t="s">
        <v>7773</v>
      </c>
      <c r="W3538" s="101">
        <v>1</v>
      </c>
      <c r="X3538" s="1">
        <f>IFERROR(IF(H3538="","",IF(O3538=0,0.15,IF(VLOOKUP(O3538,'Source Post 14 Status (6.30.26)'!A:B,2,FALSE)=1,0.15,0.5))),0.5)</f>
        <v>0.15</v>
      </c>
      <c r="Y3538" s="6">
        <f t="shared" si="55"/>
        <v>0</v>
      </c>
    </row>
    <row r="3539" spans="1:25" x14ac:dyDescent="0.3">
      <c r="A3539" t="str">
        <f>IF(B3539=1,COUNTIF($B$2:B3539,1),"")</f>
        <v/>
      </c>
      <c r="B3539" t="str">
        <f>IF(C3539=1,COUNTIF($H$2:H3539,H3539),"")</f>
        <v/>
      </c>
      <c r="C3539">
        <f>IF(G3539=List!$P$1,1,0)</f>
        <v>0</v>
      </c>
      <c r="D3539" s="1" t="str">
        <f>IF(E3539=1,COUNTIF($E$2:E3539,1),"")</f>
        <v/>
      </c>
      <c r="E3539" s="1" t="str">
        <f>IF(H3539=List!$P$2,1,"")</f>
        <v/>
      </c>
      <c r="F3539" s="2" t="s">
        <v>11828</v>
      </c>
      <c r="G3539" s="2" t="s">
        <v>626</v>
      </c>
      <c r="H3539" s="2" t="s">
        <v>6657</v>
      </c>
      <c r="I3539" s="2" t="s">
        <v>4860</v>
      </c>
      <c r="J3539" s="2" t="s">
        <v>950</v>
      </c>
      <c r="K3539" s="2" t="s">
        <v>4896</v>
      </c>
      <c r="L3539" s="2" t="s">
        <v>4897</v>
      </c>
      <c r="M3539" s="2" t="s">
        <v>159</v>
      </c>
      <c r="N3539" s="2" t="s">
        <v>756</v>
      </c>
      <c r="O3539" s="99">
        <v>17646</v>
      </c>
      <c r="P3539" s="2" t="s">
        <v>7772</v>
      </c>
      <c r="W3539" s="101">
        <v>1</v>
      </c>
      <c r="X3539" s="1">
        <f>IFERROR(IF(H3539="","",IF(O3539=0,0.15,IF(VLOOKUP(O3539,'Source Post 14 Status (6.30.26)'!A:B,2,FALSE)=1,0.15,0.5))),0.5)</f>
        <v>0.15</v>
      </c>
      <c r="Y3539" s="6">
        <f t="shared" si="55"/>
        <v>0</v>
      </c>
    </row>
    <row r="3540" spans="1:25" x14ac:dyDescent="0.3">
      <c r="A3540" t="str">
        <f>IF(B3540=1,COUNTIF($B$2:B3540,1),"")</f>
        <v/>
      </c>
      <c r="B3540" t="str">
        <f>IF(C3540=1,COUNTIF($H$2:H3540,H3540),"")</f>
        <v/>
      </c>
      <c r="C3540">
        <f>IF(G3540=List!$P$1,1,0)</f>
        <v>0</v>
      </c>
      <c r="D3540" s="1" t="str">
        <f>IF(E3540=1,COUNTIF($E$2:E3540,1),"")</f>
        <v/>
      </c>
      <c r="E3540" s="1" t="str">
        <f>IF(H3540=List!$P$2,1,"")</f>
        <v/>
      </c>
      <c r="F3540" s="2" t="s">
        <v>11828</v>
      </c>
      <c r="G3540" s="2" t="s">
        <v>626</v>
      </c>
      <c r="H3540" s="2" t="s">
        <v>6657</v>
      </c>
      <c r="I3540" s="2" t="s">
        <v>4860</v>
      </c>
      <c r="J3540" s="2" t="s">
        <v>950</v>
      </c>
      <c r="K3540" s="2" t="s">
        <v>4896</v>
      </c>
      <c r="L3540" s="2" t="s">
        <v>4897</v>
      </c>
      <c r="M3540" s="2" t="s">
        <v>159</v>
      </c>
      <c r="N3540" s="2" t="s">
        <v>756</v>
      </c>
      <c r="O3540" s="99">
        <v>17818</v>
      </c>
      <c r="P3540" s="2" t="s">
        <v>11716</v>
      </c>
      <c r="W3540" s="101">
        <v>1</v>
      </c>
      <c r="X3540" s="1">
        <f>IFERROR(IF(H3540="","",IF(O3540=0,0.15,IF(VLOOKUP(O3540,'Source Post 14 Status (6.30.26)'!A:B,2,FALSE)=1,0.15,0.5))),0.5)</f>
        <v>0.15</v>
      </c>
      <c r="Y3540" s="6">
        <f t="shared" si="55"/>
        <v>0</v>
      </c>
    </row>
    <row r="3541" spans="1:25" x14ac:dyDescent="0.3">
      <c r="A3541" t="str">
        <f>IF(B3541=1,COUNTIF($B$2:B3541,1),"")</f>
        <v/>
      </c>
      <c r="B3541" t="str">
        <f>IF(C3541=1,COUNTIF($H$2:H3541,H3541),"")</f>
        <v/>
      </c>
      <c r="C3541">
        <f>IF(G3541=List!$P$1,1,0)</f>
        <v>0</v>
      </c>
      <c r="D3541" s="1" t="str">
        <f>IF(E3541=1,COUNTIF($E$2:E3541,1),"")</f>
        <v/>
      </c>
      <c r="E3541" s="1" t="str">
        <f>IF(H3541=List!$P$2,1,"")</f>
        <v/>
      </c>
      <c r="F3541" s="2" t="s">
        <v>11828</v>
      </c>
      <c r="G3541" s="2" t="s">
        <v>626</v>
      </c>
      <c r="H3541" s="2" t="s">
        <v>6657</v>
      </c>
      <c r="I3541" s="2" t="s">
        <v>4860</v>
      </c>
      <c r="J3541" s="2" t="s">
        <v>950</v>
      </c>
      <c r="K3541" s="2" t="s">
        <v>4896</v>
      </c>
      <c r="L3541" s="2" t="s">
        <v>4897</v>
      </c>
      <c r="M3541" s="2" t="s">
        <v>159</v>
      </c>
      <c r="N3541" s="2" t="s">
        <v>756</v>
      </c>
      <c r="O3541" s="99">
        <v>15741</v>
      </c>
      <c r="P3541" s="2" t="s">
        <v>11717</v>
      </c>
      <c r="W3541" s="101">
        <v>1</v>
      </c>
      <c r="X3541" s="1">
        <f>IFERROR(IF(H3541="","",IF(O3541=0,0.15,IF(VLOOKUP(O3541,'Source Post 14 Status (6.30.26)'!A:B,2,FALSE)=1,0.15,0.5))),0.5)</f>
        <v>0.15</v>
      </c>
      <c r="Y3541" s="6">
        <f t="shared" si="55"/>
        <v>0</v>
      </c>
    </row>
    <row r="3542" spans="1:25" x14ac:dyDescent="0.3">
      <c r="A3542" t="str">
        <f>IF(B3542=1,COUNTIF($B$2:B3542,1),"")</f>
        <v/>
      </c>
      <c r="B3542" t="str">
        <f>IF(C3542=1,COUNTIF($H$2:H3542,H3542),"")</f>
        <v/>
      </c>
      <c r="C3542">
        <f>IF(G3542=List!$P$1,1,0)</f>
        <v>0</v>
      </c>
      <c r="D3542" s="1" t="str">
        <f>IF(E3542=1,COUNTIF($E$2:E3542,1),"")</f>
        <v/>
      </c>
      <c r="E3542" s="1" t="str">
        <f>IF(H3542=List!$P$2,1,"")</f>
        <v/>
      </c>
      <c r="F3542" s="2" t="s">
        <v>11828</v>
      </c>
      <c r="G3542" s="2" t="s">
        <v>626</v>
      </c>
      <c r="H3542" s="2" t="s">
        <v>6657</v>
      </c>
      <c r="I3542" s="2" t="s">
        <v>4860</v>
      </c>
      <c r="J3542" s="2" t="s">
        <v>950</v>
      </c>
      <c r="K3542" s="2" t="s">
        <v>4896</v>
      </c>
      <c r="L3542" s="2" t="s">
        <v>4897</v>
      </c>
      <c r="M3542" s="2" t="s">
        <v>159</v>
      </c>
      <c r="N3542" s="2" t="s">
        <v>756</v>
      </c>
      <c r="O3542" s="99">
        <v>17819</v>
      </c>
      <c r="P3542" s="2" t="s">
        <v>11712</v>
      </c>
      <c r="W3542" s="101">
        <v>1</v>
      </c>
      <c r="X3542" s="1">
        <f>IFERROR(IF(H3542="","",IF(O3542=0,0.15,IF(VLOOKUP(O3542,'Source Post 14 Status (6.30.26)'!A:B,2,FALSE)=1,0.15,0.5))),0.5)</f>
        <v>0.15</v>
      </c>
      <c r="Y3542" s="6">
        <f t="shared" si="55"/>
        <v>0</v>
      </c>
    </row>
    <row r="3543" spans="1:25" x14ac:dyDescent="0.3">
      <c r="A3543" t="str">
        <f>IF(B3543=1,COUNTIF($B$2:B3543,1),"")</f>
        <v/>
      </c>
      <c r="B3543" t="str">
        <f>IF(C3543=1,COUNTIF($H$2:H3543,H3543),"")</f>
        <v/>
      </c>
      <c r="C3543">
        <f>IF(G3543=List!$P$1,1,0)</f>
        <v>0</v>
      </c>
      <c r="D3543" s="1" t="str">
        <f>IF(E3543=1,COUNTIF($E$2:E3543,1),"")</f>
        <v/>
      </c>
      <c r="E3543" s="1" t="str">
        <f>IF(H3543=List!$P$2,1,"")</f>
        <v/>
      </c>
      <c r="F3543" s="2" t="s">
        <v>11828</v>
      </c>
      <c r="G3543" s="2" t="s">
        <v>626</v>
      </c>
      <c r="H3543" s="2" t="s">
        <v>6657</v>
      </c>
      <c r="I3543" s="2" t="s">
        <v>4860</v>
      </c>
      <c r="J3543" s="2" t="s">
        <v>950</v>
      </c>
      <c r="K3543" s="2" t="s">
        <v>4896</v>
      </c>
      <c r="L3543" s="2" t="s">
        <v>4897</v>
      </c>
      <c r="M3543" s="2" t="s">
        <v>159</v>
      </c>
      <c r="N3543" s="2" t="s">
        <v>756</v>
      </c>
      <c r="O3543" s="99">
        <v>16331</v>
      </c>
      <c r="P3543" s="2" t="s">
        <v>7578</v>
      </c>
      <c r="W3543" s="101">
        <v>1</v>
      </c>
      <c r="X3543" s="1">
        <f>IFERROR(IF(H3543="","",IF(O3543=0,0.15,IF(VLOOKUP(O3543,'Source Post 14 Status (6.30.26)'!A:B,2,FALSE)=1,0.15,0.5))),0.5)</f>
        <v>0.15</v>
      </c>
      <c r="Y3543" s="6">
        <f t="shared" si="55"/>
        <v>0</v>
      </c>
    </row>
    <row r="3544" spans="1:25" x14ac:dyDescent="0.3">
      <c r="A3544" t="str">
        <f>IF(B3544=1,COUNTIF($B$2:B3544,1),"")</f>
        <v/>
      </c>
      <c r="B3544" t="str">
        <f>IF(C3544=1,COUNTIF($H$2:H3544,H3544),"")</f>
        <v/>
      </c>
      <c r="C3544">
        <f>IF(G3544=List!$P$1,1,0)</f>
        <v>0</v>
      </c>
      <c r="D3544" s="1" t="str">
        <f>IF(E3544=1,COUNTIF($E$2:E3544,1),"")</f>
        <v/>
      </c>
      <c r="E3544" s="1" t="str">
        <f>IF(H3544=List!$P$2,1,"")</f>
        <v/>
      </c>
      <c r="F3544" s="2" t="s">
        <v>11828</v>
      </c>
      <c r="G3544" s="2" t="s">
        <v>626</v>
      </c>
      <c r="H3544" s="2" t="s">
        <v>6657</v>
      </c>
      <c r="I3544" s="2" t="s">
        <v>4860</v>
      </c>
      <c r="J3544" s="2" t="s">
        <v>950</v>
      </c>
      <c r="K3544" s="2" t="s">
        <v>4896</v>
      </c>
      <c r="L3544" s="2" t="s">
        <v>4897</v>
      </c>
      <c r="M3544" s="2" t="s">
        <v>159</v>
      </c>
      <c r="N3544" s="2" t="s">
        <v>756</v>
      </c>
      <c r="O3544" s="99">
        <v>16691</v>
      </c>
      <c r="P3544" s="2" t="s">
        <v>11713</v>
      </c>
      <c r="W3544" s="101">
        <v>1</v>
      </c>
      <c r="X3544" s="1">
        <f>IFERROR(IF(H3544="","",IF(O3544=0,0.15,IF(VLOOKUP(O3544,'Source Post 14 Status (6.30.26)'!A:B,2,FALSE)=1,0.15,0.5))),0.5)</f>
        <v>0.15</v>
      </c>
      <c r="Y3544" s="6">
        <f t="shared" si="55"/>
        <v>0</v>
      </c>
    </row>
    <row r="3545" spans="1:25" x14ac:dyDescent="0.3">
      <c r="A3545" t="str">
        <f>IF(B3545=1,COUNTIF($B$2:B3545,1),"")</f>
        <v/>
      </c>
      <c r="B3545" t="str">
        <f>IF(C3545=1,COUNTIF($H$2:H3545,H3545),"")</f>
        <v/>
      </c>
      <c r="C3545">
        <f>IF(G3545=List!$P$1,1,0)</f>
        <v>0</v>
      </c>
      <c r="D3545" s="1" t="str">
        <f>IF(E3545=1,COUNTIF($E$2:E3545,1),"")</f>
        <v/>
      </c>
      <c r="E3545" s="1" t="str">
        <f>IF(H3545=List!$P$2,1,"")</f>
        <v/>
      </c>
      <c r="F3545" s="2" t="s">
        <v>11828</v>
      </c>
      <c r="G3545" s="2" t="s">
        <v>626</v>
      </c>
      <c r="H3545" s="2" t="s">
        <v>6657</v>
      </c>
      <c r="I3545" s="2" t="s">
        <v>4860</v>
      </c>
      <c r="J3545" s="2" t="s">
        <v>950</v>
      </c>
      <c r="K3545" s="2" t="s">
        <v>4896</v>
      </c>
      <c r="L3545" s="2" t="s">
        <v>4897</v>
      </c>
      <c r="M3545" s="2" t="s">
        <v>159</v>
      </c>
      <c r="N3545" s="2" t="s">
        <v>756</v>
      </c>
      <c r="O3545" s="99">
        <v>24601</v>
      </c>
      <c r="P3545" s="2" t="s">
        <v>11714</v>
      </c>
      <c r="W3545" s="101">
        <v>1</v>
      </c>
      <c r="X3545" s="1">
        <f>IFERROR(IF(H3545="","",IF(O3545=0,0.15,IF(VLOOKUP(O3545,'Source Post 14 Status (6.30.26)'!A:B,2,FALSE)=1,0.15,0.5))),0.5)</f>
        <v>0.15</v>
      </c>
      <c r="Y3545" s="6">
        <f t="shared" si="55"/>
        <v>0</v>
      </c>
    </row>
    <row r="3546" spans="1:25" x14ac:dyDescent="0.3">
      <c r="A3546" t="str">
        <f>IF(B3546=1,COUNTIF($B$2:B3546,1),"")</f>
        <v/>
      </c>
      <c r="B3546" t="str">
        <f>IF(C3546=1,COUNTIF($H$2:H3546,H3546),"")</f>
        <v/>
      </c>
      <c r="C3546">
        <f>IF(G3546=List!$P$1,1,0)</f>
        <v>0</v>
      </c>
      <c r="D3546" s="1" t="str">
        <f>IF(E3546=1,COUNTIF($E$2:E3546,1),"")</f>
        <v/>
      </c>
      <c r="E3546" s="1" t="str">
        <f>IF(H3546=List!$P$2,1,"")</f>
        <v/>
      </c>
      <c r="F3546" s="2" t="s">
        <v>11828</v>
      </c>
      <c r="G3546" s="2" t="s">
        <v>9313</v>
      </c>
      <c r="H3546" s="2" t="s">
        <v>10927</v>
      </c>
      <c r="I3546" s="2" t="s">
        <v>4860</v>
      </c>
      <c r="J3546" s="2" t="s">
        <v>960</v>
      </c>
      <c r="K3546" s="2" t="s">
        <v>4899</v>
      </c>
      <c r="L3546" s="2" t="s">
        <v>4900</v>
      </c>
      <c r="M3546" s="2" t="s">
        <v>159</v>
      </c>
      <c r="N3546" s="2" t="s">
        <v>756</v>
      </c>
      <c r="O3546" s="99">
        <v>0</v>
      </c>
      <c r="P3546" s="2" t="s">
        <v>8514</v>
      </c>
      <c r="W3546" s="101">
        <v>1</v>
      </c>
      <c r="X3546" s="1">
        <f>IFERROR(IF(H3546="","",IF(O3546=0,0.15,IF(VLOOKUP(O3546,'Source Post 14 Status (6.30.26)'!A:B,2,FALSE)=1,0.15,0.5))),0.5)</f>
        <v>0.15</v>
      </c>
      <c r="Y3546" s="6">
        <f t="shared" si="55"/>
        <v>0</v>
      </c>
    </row>
    <row r="3547" spans="1:25" x14ac:dyDescent="0.3">
      <c r="A3547" t="str">
        <f>IF(B3547=1,COUNTIF($B$2:B3547,1),"")</f>
        <v/>
      </c>
      <c r="B3547" t="str">
        <f>IF(C3547=1,COUNTIF($H$2:H3547,H3547),"")</f>
        <v/>
      </c>
      <c r="C3547">
        <f>IF(G3547=List!$P$1,1,0)</f>
        <v>0</v>
      </c>
      <c r="D3547" s="1" t="str">
        <f>IF(E3547=1,COUNTIF($E$2:E3547,1),"")</f>
        <v/>
      </c>
      <c r="E3547" s="1" t="str">
        <f>IF(H3547=List!$P$2,1,"")</f>
        <v/>
      </c>
      <c r="F3547" s="2" t="s">
        <v>11828</v>
      </c>
      <c r="G3547" s="2" t="s">
        <v>9313</v>
      </c>
      <c r="H3547" s="2" t="s">
        <v>10927</v>
      </c>
      <c r="I3547" s="2" t="s">
        <v>4860</v>
      </c>
      <c r="J3547" s="2" t="s">
        <v>960</v>
      </c>
      <c r="K3547" s="2" t="s">
        <v>4899</v>
      </c>
      <c r="L3547" s="2" t="s">
        <v>4900</v>
      </c>
      <c r="M3547" s="2" t="s">
        <v>159</v>
      </c>
      <c r="N3547" s="2" t="s">
        <v>756</v>
      </c>
      <c r="O3547" s="99">
        <v>24552</v>
      </c>
      <c r="P3547" s="2" t="s">
        <v>8492</v>
      </c>
      <c r="Q3547">
        <v>245000</v>
      </c>
      <c r="R3547">
        <v>239000</v>
      </c>
      <c r="S3547">
        <v>241500</v>
      </c>
      <c r="T3547">
        <v>241500</v>
      </c>
      <c r="U3547">
        <v>241000</v>
      </c>
      <c r="V3547" t="s">
        <v>8704</v>
      </c>
      <c r="W3547" s="101">
        <v>46203.593783252312</v>
      </c>
      <c r="X3547" s="1">
        <f>IFERROR(IF(H3547="","",IF(O3547=0,0.15,IF(VLOOKUP(O3547,'Source Post 14 Status (6.30.26)'!A:B,2,FALSE)=1,0.15,0.5))),0.5)</f>
        <v>0.15</v>
      </c>
      <c r="Y3547" s="6">
        <f t="shared" si="55"/>
        <v>72375</v>
      </c>
    </row>
    <row r="3548" spans="1:25" x14ac:dyDescent="0.3">
      <c r="A3548" t="str">
        <f>IF(B3548=1,COUNTIF($B$2:B3548,1),"")</f>
        <v/>
      </c>
      <c r="B3548" t="str">
        <f>IF(C3548=1,COUNTIF($H$2:H3548,H3548),"")</f>
        <v/>
      </c>
      <c r="C3548">
        <f>IF(G3548=List!$P$1,1,0)</f>
        <v>0</v>
      </c>
      <c r="D3548" s="1" t="str">
        <f>IF(E3548=1,COUNTIF($E$2:E3548,1),"")</f>
        <v/>
      </c>
      <c r="E3548" s="1" t="str">
        <f>IF(H3548=List!$P$2,1,"")</f>
        <v/>
      </c>
      <c r="F3548" s="2" t="s">
        <v>11828</v>
      </c>
      <c r="G3548" s="2" t="s">
        <v>627</v>
      </c>
      <c r="H3548" s="2" t="s">
        <v>6658</v>
      </c>
      <c r="I3548" s="2" t="s">
        <v>4907</v>
      </c>
      <c r="J3548" s="2" t="s">
        <v>896</v>
      </c>
      <c r="K3548" s="2" t="s">
        <v>897</v>
      </c>
      <c r="L3548" s="2" t="s">
        <v>4908</v>
      </c>
      <c r="M3548" s="2" t="s">
        <v>185</v>
      </c>
      <c r="N3548" s="2" t="s">
        <v>759</v>
      </c>
      <c r="O3548" s="99">
        <v>18044</v>
      </c>
      <c r="P3548" s="2" t="s">
        <v>7730</v>
      </c>
      <c r="W3548" s="101">
        <v>1</v>
      </c>
      <c r="X3548" s="1">
        <f>IFERROR(IF(H3548="","",IF(O3548=0,0.15,IF(VLOOKUP(O3548,'Source Post 14 Status (6.30.26)'!A:B,2,FALSE)=1,0.15,0.5))),0.5)</f>
        <v>0.15</v>
      </c>
      <c r="Y3548" s="6">
        <f t="shared" si="55"/>
        <v>0</v>
      </c>
    </row>
    <row r="3549" spans="1:25" x14ac:dyDescent="0.3">
      <c r="A3549" t="str">
        <f>IF(B3549=1,COUNTIF($B$2:B3549,1),"")</f>
        <v/>
      </c>
      <c r="B3549" t="str">
        <f>IF(C3549=1,COUNTIF($H$2:H3549,H3549),"")</f>
        <v/>
      </c>
      <c r="C3549">
        <f>IF(G3549=List!$P$1,1,0)</f>
        <v>0</v>
      </c>
      <c r="D3549" s="1" t="str">
        <f>IF(E3549=1,COUNTIF($E$2:E3549,1),"")</f>
        <v/>
      </c>
      <c r="E3549" s="1" t="str">
        <f>IF(H3549=List!$P$2,1,"")</f>
        <v/>
      </c>
      <c r="F3549" s="2" t="s">
        <v>11828</v>
      </c>
      <c r="G3549" s="2" t="s">
        <v>628</v>
      </c>
      <c r="H3549" s="2" t="s">
        <v>6659</v>
      </c>
      <c r="I3549" s="2" t="s">
        <v>4907</v>
      </c>
      <c r="J3549" s="2" t="s">
        <v>900</v>
      </c>
      <c r="K3549" s="2" t="s">
        <v>916</v>
      </c>
      <c r="L3549" s="2" t="s">
        <v>1457</v>
      </c>
      <c r="M3549" s="2" t="s">
        <v>219</v>
      </c>
      <c r="N3549" s="2" t="s">
        <v>789</v>
      </c>
      <c r="O3549" s="99">
        <v>0</v>
      </c>
      <c r="P3549" s="2" t="s">
        <v>8513</v>
      </c>
      <c r="W3549" s="101">
        <v>1</v>
      </c>
      <c r="X3549" s="1">
        <f>IFERROR(IF(H3549="","",IF(O3549=0,0.15,IF(VLOOKUP(O3549,'Source Post 14 Status (6.30.26)'!A:B,2,FALSE)=1,0.15,0.5))),0.5)</f>
        <v>0.15</v>
      </c>
      <c r="Y3549" s="6">
        <f t="shared" si="55"/>
        <v>0</v>
      </c>
    </row>
    <row r="3550" spans="1:25" x14ac:dyDescent="0.3">
      <c r="A3550" t="str">
        <f>IF(B3550=1,COUNTIF($B$2:B3550,1),"")</f>
        <v/>
      </c>
      <c r="B3550" t="str">
        <f>IF(C3550=1,COUNTIF($H$2:H3550,H3550),"")</f>
        <v/>
      </c>
      <c r="C3550">
        <f>IF(G3550=List!$P$1,1,0)</f>
        <v>0</v>
      </c>
      <c r="D3550" s="1" t="str">
        <f>IF(E3550=1,COUNTIF($E$2:E3550,1),"")</f>
        <v/>
      </c>
      <c r="E3550" s="1" t="str">
        <f>IF(H3550=List!$P$2,1,"")</f>
        <v/>
      </c>
      <c r="F3550" s="2" t="s">
        <v>11828</v>
      </c>
      <c r="G3550" s="2" t="s">
        <v>628</v>
      </c>
      <c r="H3550" s="2" t="s">
        <v>6659</v>
      </c>
      <c r="I3550" s="2" t="s">
        <v>4907</v>
      </c>
      <c r="J3550" s="2" t="s">
        <v>900</v>
      </c>
      <c r="K3550" s="2" t="s">
        <v>916</v>
      </c>
      <c r="L3550" s="2" t="s">
        <v>1457</v>
      </c>
      <c r="M3550" s="2" t="s">
        <v>219</v>
      </c>
      <c r="N3550" s="2" t="s">
        <v>789</v>
      </c>
      <c r="O3550" s="99">
        <v>17770</v>
      </c>
      <c r="P3550" s="2" t="s">
        <v>7805</v>
      </c>
      <c r="W3550" s="101">
        <v>1</v>
      </c>
      <c r="X3550" s="1">
        <f>IFERROR(IF(H3550="","",IF(O3550=0,0.15,IF(VLOOKUP(O3550,'Source Post 14 Status (6.30.26)'!A:B,2,FALSE)=1,0.15,0.5))),0.5)</f>
        <v>0.15</v>
      </c>
      <c r="Y3550" s="6">
        <f t="shared" si="55"/>
        <v>0</v>
      </c>
    </row>
    <row r="3551" spans="1:25" x14ac:dyDescent="0.3">
      <c r="A3551" t="str">
        <f>IF(B3551=1,COUNTIF($B$2:B3551,1),"")</f>
        <v/>
      </c>
      <c r="B3551" t="str">
        <f>IF(C3551=1,COUNTIF($H$2:H3551,H3551),"")</f>
        <v/>
      </c>
      <c r="C3551">
        <f>IF(G3551=List!$P$1,1,0)</f>
        <v>0</v>
      </c>
      <c r="D3551" s="1" t="str">
        <f>IF(E3551=1,COUNTIF($E$2:E3551,1),"")</f>
        <v/>
      </c>
      <c r="E3551" s="1" t="str">
        <f>IF(H3551=List!$P$2,1,"")</f>
        <v/>
      </c>
      <c r="F3551" s="2" t="s">
        <v>11828</v>
      </c>
      <c r="G3551" s="2" t="s">
        <v>628</v>
      </c>
      <c r="H3551" s="2" t="s">
        <v>6659</v>
      </c>
      <c r="I3551" s="2" t="s">
        <v>4907</v>
      </c>
      <c r="J3551" s="2" t="s">
        <v>900</v>
      </c>
      <c r="K3551" s="2" t="s">
        <v>916</v>
      </c>
      <c r="L3551" s="2" t="s">
        <v>1457</v>
      </c>
      <c r="M3551" s="2" t="s">
        <v>219</v>
      </c>
      <c r="N3551" s="2" t="s">
        <v>789</v>
      </c>
      <c r="O3551" s="99">
        <v>0</v>
      </c>
      <c r="P3551" s="2" t="s">
        <v>8514</v>
      </c>
      <c r="W3551" s="101">
        <v>1</v>
      </c>
      <c r="X3551" s="1">
        <f>IFERROR(IF(H3551="","",IF(O3551=0,0.15,IF(VLOOKUP(O3551,'Source Post 14 Status (6.30.26)'!A:B,2,FALSE)=1,0.15,0.5))),0.5)</f>
        <v>0.15</v>
      </c>
      <c r="Y3551" s="6">
        <f t="shared" si="55"/>
        <v>0</v>
      </c>
    </row>
    <row r="3552" spans="1:25" x14ac:dyDescent="0.3">
      <c r="A3552" t="str">
        <f>IF(B3552=1,COUNTIF($B$2:B3552,1),"")</f>
        <v/>
      </c>
      <c r="B3552" t="str">
        <f>IF(C3552=1,COUNTIF($H$2:H3552,H3552),"")</f>
        <v/>
      </c>
      <c r="C3552">
        <f>IF(G3552=List!$P$1,1,0)</f>
        <v>0</v>
      </c>
      <c r="D3552" s="1" t="str">
        <f>IF(E3552=1,COUNTIF($E$2:E3552,1),"")</f>
        <v/>
      </c>
      <c r="E3552" s="1" t="str">
        <f>IF(H3552=List!$P$2,1,"")</f>
        <v/>
      </c>
      <c r="F3552" s="2" t="s">
        <v>11828</v>
      </c>
      <c r="G3552" s="2" t="s">
        <v>629</v>
      </c>
      <c r="H3552" s="2" t="s">
        <v>6661</v>
      </c>
      <c r="I3552" s="2" t="s">
        <v>4907</v>
      </c>
      <c r="J3552" s="2" t="s">
        <v>937</v>
      </c>
      <c r="K3552" s="2" t="s">
        <v>4912</v>
      </c>
      <c r="L3552" s="2" t="s">
        <v>4913</v>
      </c>
      <c r="M3552" s="2" t="s">
        <v>185</v>
      </c>
      <c r="N3552" s="2" t="s">
        <v>759</v>
      </c>
      <c r="O3552" s="99">
        <v>0</v>
      </c>
      <c r="P3552" s="2" t="s">
        <v>8514</v>
      </c>
      <c r="W3552" s="101">
        <v>1</v>
      </c>
      <c r="X3552" s="1">
        <f>IFERROR(IF(H3552="","",IF(O3552=0,0.15,IF(VLOOKUP(O3552,'Source Post 14 Status (6.30.26)'!A:B,2,FALSE)=1,0.15,0.5))),0.5)</f>
        <v>0.15</v>
      </c>
      <c r="Y3552" s="6">
        <f t="shared" si="55"/>
        <v>0</v>
      </c>
    </row>
    <row r="3553" spans="1:25" x14ac:dyDescent="0.3">
      <c r="A3553" t="str">
        <f>IF(B3553=1,COUNTIF($B$2:B3553,1),"")</f>
        <v/>
      </c>
      <c r="B3553" t="str">
        <f>IF(C3553=1,COUNTIF($H$2:H3553,H3553),"")</f>
        <v/>
      </c>
      <c r="C3553">
        <f>IF(G3553=List!$P$1,1,0)</f>
        <v>0</v>
      </c>
      <c r="D3553" s="1" t="str">
        <f>IF(E3553=1,COUNTIF($E$2:E3553,1),"")</f>
        <v/>
      </c>
      <c r="E3553" s="1" t="str">
        <f>IF(H3553=List!$P$2,1,"")</f>
        <v/>
      </c>
      <c r="F3553" s="2" t="s">
        <v>11828</v>
      </c>
      <c r="G3553" s="2" t="s">
        <v>629</v>
      </c>
      <c r="H3553" s="2" t="s">
        <v>6661</v>
      </c>
      <c r="I3553" s="2" t="s">
        <v>4907</v>
      </c>
      <c r="J3553" s="2" t="s">
        <v>937</v>
      </c>
      <c r="K3553" s="2" t="s">
        <v>4912</v>
      </c>
      <c r="L3553" s="2" t="s">
        <v>4913</v>
      </c>
      <c r="M3553" s="2" t="s">
        <v>185</v>
      </c>
      <c r="N3553" s="2" t="s">
        <v>759</v>
      </c>
      <c r="O3553" s="99">
        <v>0</v>
      </c>
      <c r="P3553" s="2" t="s">
        <v>8513</v>
      </c>
      <c r="W3553" s="101">
        <v>1</v>
      </c>
      <c r="X3553" s="1">
        <f>IFERROR(IF(H3553="","",IF(O3553=0,0.15,IF(VLOOKUP(O3553,'Source Post 14 Status (6.30.26)'!A:B,2,FALSE)=1,0.15,0.5))),0.5)</f>
        <v>0.15</v>
      </c>
      <c r="Y3553" s="6">
        <f t="shared" si="55"/>
        <v>0</v>
      </c>
    </row>
    <row r="3554" spans="1:25" x14ac:dyDescent="0.3">
      <c r="A3554" t="str">
        <f>IF(B3554=1,COUNTIF($B$2:B3554,1),"")</f>
        <v/>
      </c>
      <c r="B3554" t="str">
        <f>IF(C3554=1,COUNTIF($H$2:H3554,H3554),"")</f>
        <v/>
      </c>
      <c r="C3554">
        <f>IF(G3554=List!$P$1,1,0)</f>
        <v>0</v>
      </c>
      <c r="D3554" s="1" t="str">
        <f>IF(E3554=1,COUNTIF($E$2:E3554,1),"")</f>
        <v/>
      </c>
      <c r="E3554" s="1" t="str">
        <f>IF(H3554=List!$P$2,1,"")</f>
        <v/>
      </c>
      <c r="F3554" s="2" t="s">
        <v>11828</v>
      </c>
      <c r="G3554" s="2" t="s">
        <v>629</v>
      </c>
      <c r="H3554" s="2" t="s">
        <v>6661</v>
      </c>
      <c r="I3554" s="2" t="s">
        <v>4907</v>
      </c>
      <c r="J3554" s="2" t="s">
        <v>937</v>
      </c>
      <c r="K3554" s="2" t="s">
        <v>4912</v>
      </c>
      <c r="L3554" s="2" t="s">
        <v>4913</v>
      </c>
      <c r="M3554" s="2" t="s">
        <v>185</v>
      </c>
      <c r="N3554" s="2" t="s">
        <v>759</v>
      </c>
      <c r="O3554" s="99">
        <v>997</v>
      </c>
      <c r="P3554" s="2" t="s">
        <v>11718</v>
      </c>
      <c r="W3554" s="101">
        <v>1</v>
      </c>
      <c r="X3554" s="1">
        <f>IFERROR(IF(H3554="","",IF(O3554=0,0.15,IF(VLOOKUP(O3554,'Source Post 14 Status (6.30.26)'!A:B,2,FALSE)=1,0.15,0.5))),0.5)</f>
        <v>0.5</v>
      </c>
      <c r="Y3554" s="6">
        <f t="shared" si="55"/>
        <v>0</v>
      </c>
    </row>
    <row r="3555" spans="1:25" x14ac:dyDescent="0.3">
      <c r="A3555" t="str">
        <f>IF(B3555=1,COUNTIF($B$2:B3555,1),"")</f>
        <v/>
      </c>
      <c r="B3555" t="str">
        <f>IF(C3555=1,COUNTIF($H$2:H3555,H3555),"")</f>
        <v/>
      </c>
      <c r="C3555">
        <f>IF(G3555=List!$P$1,1,0)</f>
        <v>0</v>
      </c>
      <c r="D3555" s="1" t="str">
        <f>IF(E3555=1,COUNTIF($E$2:E3555,1),"")</f>
        <v/>
      </c>
      <c r="E3555" s="1" t="str">
        <f>IF(H3555=List!$P$2,1,"")</f>
        <v/>
      </c>
      <c r="F3555" s="2" t="s">
        <v>11828</v>
      </c>
      <c r="G3555" s="2" t="s">
        <v>629</v>
      </c>
      <c r="H3555" s="2" t="s">
        <v>6661</v>
      </c>
      <c r="I3555" s="2" t="s">
        <v>4907</v>
      </c>
      <c r="J3555" s="2" t="s">
        <v>937</v>
      </c>
      <c r="K3555" s="2" t="s">
        <v>4912</v>
      </c>
      <c r="L3555" s="2" t="s">
        <v>4913</v>
      </c>
      <c r="M3555" s="2" t="s">
        <v>185</v>
      </c>
      <c r="N3555" s="2" t="s">
        <v>759</v>
      </c>
      <c r="O3555" s="99">
        <v>17074</v>
      </c>
      <c r="P3555" s="2" t="s">
        <v>7605</v>
      </c>
      <c r="W3555" s="101">
        <v>1</v>
      </c>
      <c r="X3555" s="1">
        <f>IFERROR(IF(H3555="","",IF(O3555=0,0.15,IF(VLOOKUP(O3555,'Source Post 14 Status (6.30.26)'!A:B,2,FALSE)=1,0.15,0.5))),0.5)</f>
        <v>0.15</v>
      </c>
      <c r="Y3555" s="6">
        <f t="shared" si="55"/>
        <v>0</v>
      </c>
    </row>
    <row r="3556" spans="1:25" x14ac:dyDescent="0.3">
      <c r="A3556" t="str">
        <f>IF(B3556=1,COUNTIF($B$2:B3556,1),"")</f>
        <v/>
      </c>
      <c r="B3556" t="str">
        <f>IF(C3556=1,COUNTIF($H$2:H3556,H3556),"")</f>
        <v/>
      </c>
      <c r="C3556">
        <f>IF(G3556=List!$P$1,1,0)</f>
        <v>0</v>
      </c>
      <c r="D3556" s="1" t="str">
        <f>IF(E3556=1,COUNTIF($E$2:E3556,1),"")</f>
        <v/>
      </c>
      <c r="E3556" s="1" t="str">
        <f>IF(H3556=List!$P$2,1,"")</f>
        <v/>
      </c>
      <c r="F3556" s="2" t="s">
        <v>11828</v>
      </c>
      <c r="G3556" s="2" t="s">
        <v>629</v>
      </c>
      <c r="H3556" s="2" t="s">
        <v>6665</v>
      </c>
      <c r="I3556" s="2" t="s">
        <v>4907</v>
      </c>
      <c r="J3556" s="2" t="s">
        <v>937</v>
      </c>
      <c r="K3556" s="2" t="s">
        <v>4912</v>
      </c>
      <c r="L3556" s="2" t="s">
        <v>4913</v>
      </c>
      <c r="M3556" s="2" t="s">
        <v>194</v>
      </c>
      <c r="N3556" s="2" t="s">
        <v>767</v>
      </c>
      <c r="O3556" s="99">
        <v>0</v>
      </c>
      <c r="P3556" s="2" t="s">
        <v>8514</v>
      </c>
      <c r="W3556" s="101">
        <v>1</v>
      </c>
      <c r="X3556" s="1">
        <f>IFERROR(IF(H3556="","",IF(O3556=0,0.15,IF(VLOOKUP(O3556,'Source Post 14 Status (6.30.26)'!A:B,2,FALSE)=1,0.15,0.5))),0.5)</f>
        <v>0.15</v>
      </c>
      <c r="Y3556" s="6">
        <f t="shared" si="55"/>
        <v>0</v>
      </c>
    </row>
    <row r="3557" spans="1:25" x14ac:dyDescent="0.3">
      <c r="A3557" t="str">
        <f>IF(B3557=1,COUNTIF($B$2:B3557,1),"")</f>
        <v/>
      </c>
      <c r="B3557" t="str">
        <f>IF(C3557=1,COUNTIF($H$2:H3557,H3557),"")</f>
        <v/>
      </c>
      <c r="C3557">
        <f>IF(G3557=List!$P$1,1,0)</f>
        <v>0</v>
      </c>
      <c r="D3557" s="1" t="str">
        <f>IF(E3557=1,COUNTIF($E$2:E3557,1),"")</f>
        <v/>
      </c>
      <c r="E3557" s="1" t="str">
        <f>IF(H3557=List!$P$2,1,"")</f>
        <v/>
      </c>
      <c r="F3557" s="2" t="s">
        <v>11828</v>
      </c>
      <c r="G3557" s="2" t="s">
        <v>629</v>
      </c>
      <c r="H3557" s="2" t="s">
        <v>6665</v>
      </c>
      <c r="I3557" s="2" t="s">
        <v>4907</v>
      </c>
      <c r="J3557" s="2" t="s">
        <v>937</v>
      </c>
      <c r="K3557" s="2" t="s">
        <v>4912</v>
      </c>
      <c r="L3557" s="2" t="s">
        <v>4913</v>
      </c>
      <c r="M3557" s="2" t="s">
        <v>194</v>
      </c>
      <c r="N3557" s="2" t="s">
        <v>767</v>
      </c>
      <c r="O3557" s="99">
        <v>20181</v>
      </c>
      <c r="P3557" s="2" t="s">
        <v>8079</v>
      </c>
      <c r="W3557" s="101">
        <v>1</v>
      </c>
      <c r="X3557" s="1">
        <f>IFERROR(IF(H3557="","",IF(O3557=0,0.15,IF(VLOOKUP(O3557,'Source Post 14 Status (6.30.26)'!A:B,2,FALSE)=1,0.15,0.5))),0.5)</f>
        <v>0.15</v>
      </c>
      <c r="Y3557" s="6">
        <f t="shared" si="55"/>
        <v>0</v>
      </c>
    </row>
    <row r="3558" spans="1:25" x14ac:dyDescent="0.3">
      <c r="A3558" t="str">
        <f>IF(B3558=1,COUNTIF($B$2:B3558,1),"")</f>
        <v/>
      </c>
      <c r="B3558" t="str">
        <f>IF(C3558=1,COUNTIF($H$2:H3558,H3558),"")</f>
        <v/>
      </c>
      <c r="C3558">
        <f>IF(G3558=List!$P$1,1,0)</f>
        <v>0</v>
      </c>
      <c r="D3558" s="1" t="str">
        <f>IF(E3558=1,COUNTIF($E$2:E3558,1),"")</f>
        <v/>
      </c>
      <c r="E3558" s="1" t="str">
        <f>IF(H3558=List!$P$2,1,"")</f>
        <v/>
      </c>
      <c r="F3558" s="2" t="s">
        <v>11828</v>
      </c>
      <c r="G3558" s="2" t="s">
        <v>629</v>
      </c>
      <c r="H3558" s="2" t="s">
        <v>6662</v>
      </c>
      <c r="I3558" s="2" t="s">
        <v>4907</v>
      </c>
      <c r="J3558" s="2" t="s">
        <v>937</v>
      </c>
      <c r="K3558" s="2" t="s">
        <v>4912</v>
      </c>
      <c r="L3558" s="2" t="s">
        <v>4913</v>
      </c>
      <c r="M3558" s="2" t="s">
        <v>179</v>
      </c>
      <c r="N3558" s="2" t="s">
        <v>761</v>
      </c>
      <c r="O3558" s="99">
        <v>17937</v>
      </c>
      <c r="P3558" s="2" t="s">
        <v>7846</v>
      </c>
      <c r="W3558" s="101">
        <v>1</v>
      </c>
      <c r="X3558" s="1">
        <f>IFERROR(IF(H3558="","",IF(O3558=0,0.15,IF(VLOOKUP(O3558,'Source Post 14 Status (6.30.26)'!A:B,2,FALSE)=1,0.15,0.5))),0.5)</f>
        <v>0.15</v>
      </c>
      <c r="Y3558" s="6">
        <f t="shared" si="55"/>
        <v>0</v>
      </c>
    </row>
    <row r="3559" spans="1:25" x14ac:dyDescent="0.3">
      <c r="A3559" t="str">
        <f>IF(B3559=1,COUNTIF($B$2:B3559,1),"")</f>
        <v/>
      </c>
      <c r="B3559" t="str">
        <f>IF(C3559=1,COUNTIF($H$2:H3559,H3559),"")</f>
        <v/>
      </c>
      <c r="C3559">
        <f>IF(G3559=List!$P$1,1,0)</f>
        <v>0</v>
      </c>
      <c r="D3559" s="1" t="str">
        <f>IF(E3559=1,COUNTIF($E$2:E3559,1),"")</f>
        <v/>
      </c>
      <c r="E3559" s="1" t="str">
        <f>IF(H3559=List!$P$2,1,"")</f>
        <v/>
      </c>
      <c r="F3559" s="2" t="s">
        <v>11828</v>
      </c>
      <c r="G3559" s="2" t="s">
        <v>629</v>
      </c>
      <c r="H3559" s="2" t="s">
        <v>6662</v>
      </c>
      <c r="I3559" s="2" t="s">
        <v>4907</v>
      </c>
      <c r="J3559" s="2" t="s">
        <v>937</v>
      </c>
      <c r="K3559" s="2" t="s">
        <v>4912</v>
      </c>
      <c r="L3559" s="2" t="s">
        <v>4913</v>
      </c>
      <c r="M3559" s="2" t="s">
        <v>179</v>
      </c>
      <c r="N3559" s="2" t="s">
        <v>761</v>
      </c>
      <c r="O3559" s="99">
        <v>0</v>
      </c>
      <c r="P3559" s="2" t="s">
        <v>8514</v>
      </c>
      <c r="W3559" s="101">
        <v>1</v>
      </c>
      <c r="X3559" s="1">
        <f>IFERROR(IF(H3559="","",IF(O3559=0,0.15,IF(VLOOKUP(O3559,'Source Post 14 Status (6.30.26)'!A:B,2,FALSE)=1,0.15,0.5))),0.5)</f>
        <v>0.15</v>
      </c>
      <c r="Y3559" s="6">
        <f t="shared" si="55"/>
        <v>0</v>
      </c>
    </row>
    <row r="3560" spans="1:25" x14ac:dyDescent="0.3">
      <c r="A3560" t="str">
        <f>IF(B3560=1,COUNTIF($B$2:B3560,1),"")</f>
        <v/>
      </c>
      <c r="B3560" t="str">
        <f>IF(C3560=1,COUNTIF($H$2:H3560,H3560),"")</f>
        <v/>
      </c>
      <c r="C3560">
        <f>IF(G3560=List!$P$1,1,0)</f>
        <v>0</v>
      </c>
      <c r="D3560" s="1" t="str">
        <f>IF(E3560=1,COUNTIF($E$2:E3560,1),"")</f>
        <v/>
      </c>
      <c r="E3560" s="1" t="str">
        <f>IF(H3560=List!$P$2,1,"")</f>
        <v/>
      </c>
      <c r="F3560" s="2" t="s">
        <v>11828</v>
      </c>
      <c r="G3560" s="2" t="s">
        <v>629</v>
      </c>
      <c r="H3560" s="2" t="s">
        <v>6663</v>
      </c>
      <c r="I3560" s="2" t="s">
        <v>4907</v>
      </c>
      <c r="J3560" s="2" t="s">
        <v>937</v>
      </c>
      <c r="K3560" s="2" t="s">
        <v>4912</v>
      </c>
      <c r="L3560" s="2" t="s">
        <v>4913</v>
      </c>
      <c r="M3560" s="2" t="s">
        <v>170</v>
      </c>
      <c r="N3560" s="2" t="s">
        <v>763</v>
      </c>
      <c r="O3560" s="99">
        <v>17939</v>
      </c>
      <c r="P3560" s="2" t="s">
        <v>7848</v>
      </c>
      <c r="W3560" s="101">
        <v>1</v>
      </c>
      <c r="X3560" s="1">
        <f>IFERROR(IF(H3560="","",IF(O3560=0,0.15,IF(VLOOKUP(O3560,'Source Post 14 Status (6.30.26)'!A:B,2,FALSE)=1,0.15,0.5))),0.5)</f>
        <v>0.15</v>
      </c>
      <c r="Y3560" s="6">
        <f t="shared" si="55"/>
        <v>0</v>
      </c>
    </row>
    <row r="3561" spans="1:25" x14ac:dyDescent="0.3">
      <c r="A3561" t="str">
        <f>IF(B3561=1,COUNTIF($B$2:B3561,1),"")</f>
        <v/>
      </c>
      <c r="B3561" t="str">
        <f>IF(C3561=1,COUNTIF($H$2:H3561,H3561),"")</f>
        <v/>
      </c>
      <c r="C3561">
        <f>IF(G3561=List!$P$1,1,0)</f>
        <v>0</v>
      </c>
      <c r="D3561" s="1" t="str">
        <f>IF(E3561=1,COUNTIF($E$2:E3561,1),"")</f>
        <v/>
      </c>
      <c r="E3561" s="1" t="str">
        <f>IF(H3561=List!$P$2,1,"")</f>
        <v/>
      </c>
      <c r="F3561" s="2" t="s">
        <v>11828</v>
      </c>
      <c r="G3561" s="2" t="s">
        <v>629</v>
      </c>
      <c r="H3561" s="2" t="s">
        <v>6663</v>
      </c>
      <c r="I3561" s="2" t="s">
        <v>4907</v>
      </c>
      <c r="J3561" s="2" t="s">
        <v>937</v>
      </c>
      <c r="K3561" s="2" t="s">
        <v>4912</v>
      </c>
      <c r="L3561" s="2" t="s">
        <v>4913</v>
      </c>
      <c r="M3561" s="2" t="s">
        <v>170</v>
      </c>
      <c r="N3561" s="2" t="s">
        <v>763</v>
      </c>
      <c r="O3561" s="99">
        <v>0</v>
      </c>
      <c r="P3561" s="2" t="s">
        <v>8514</v>
      </c>
      <c r="W3561" s="101">
        <v>1</v>
      </c>
      <c r="X3561" s="1">
        <f>IFERROR(IF(H3561="","",IF(O3561=0,0.15,IF(VLOOKUP(O3561,'Source Post 14 Status (6.30.26)'!A:B,2,FALSE)=1,0.15,0.5))),0.5)</f>
        <v>0.15</v>
      </c>
      <c r="Y3561" s="6">
        <f t="shared" si="55"/>
        <v>0</v>
      </c>
    </row>
    <row r="3562" spans="1:25" x14ac:dyDescent="0.3">
      <c r="A3562" t="str">
        <f>IF(B3562=1,COUNTIF($B$2:B3562,1),"")</f>
        <v/>
      </c>
      <c r="B3562" t="str">
        <f>IF(C3562=1,COUNTIF($H$2:H3562,H3562),"")</f>
        <v/>
      </c>
      <c r="C3562">
        <f>IF(G3562=List!$P$1,1,0)</f>
        <v>0</v>
      </c>
      <c r="D3562" s="1" t="str">
        <f>IF(E3562=1,COUNTIF($E$2:E3562,1),"")</f>
        <v/>
      </c>
      <c r="E3562" s="1" t="str">
        <f>IF(H3562=List!$P$2,1,"")</f>
        <v/>
      </c>
      <c r="F3562" s="2" t="s">
        <v>11828</v>
      </c>
      <c r="G3562" s="2" t="s">
        <v>629</v>
      </c>
      <c r="H3562" s="2" t="s">
        <v>6664</v>
      </c>
      <c r="I3562" s="2" t="s">
        <v>4907</v>
      </c>
      <c r="J3562" s="2" t="s">
        <v>937</v>
      </c>
      <c r="K3562" s="2" t="s">
        <v>4912</v>
      </c>
      <c r="L3562" s="2" t="s">
        <v>4913</v>
      </c>
      <c r="M3562" s="2" t="s">
        <v>171</v>
      </c>
      <c r="N3562" s="2" t="s">
        <v>765</v>
      </c>
      <c r="O3562" s="99">
        <v>0</v>
      </c>
      <c r="P3562" s="2" t="s">
        <v>8514</v>
      </c>
      <c r="W3562" s="101">
        <v>1</v>
      </c>
      <c r="X3562" s="1">
        <f>IFERROR(IF(H3562="","",IF(O3562=0,0.15,IF(VLOOKUP(O3562,'Source Post 14 Status (6.30.26)'!A:B,2,FALSE)=1,0.15,0.5))),0.5)</f>
        <v>0.15</v>
      </c>
      <c r="Y3562" s="6">
        <f t="shared" si="55"/>
        <v>0</v>
      </c>
    </row>
    <row r="3563" spans="1:25" x14ac:dyDescent="0.3">
      <c r="A3563" t="str">
        <f>IF(B3563=1,COUNTIF($B$2:B3563,1),"")</f>
        <v/>
      </c>
      <c r="B3563" t="str">
        <f>IF(C3563=1,COUNTIF($H$2:H3563,H3563),"")</f>
        <v/>
      </c>
      <c r="C3563">
        <f>IF(G3563=List!$P$1,1,0)</f>
        <v>0</v>
      </c>
      <c r="D3563" s="1" t="str">
        <f>IF(E3563=1,COUNTIF($E$2:E3563,1),"")</f>
        <v/>
      </c>
      <c r="E3563" s="1" t="str">
        <f>IF(H3563=List!$P$2,1,"")</f>
        <v/>
      </c>
      <c r="F3563" s="2" t="s">
        <v>11828</v>
      </c>
      <c r="G3563" s="2" t="s">
        <v>629</v>
      </c>
      <c r="H3563" s="2" t="s">
        <v>6664</v>
      </c>
      <c r="I3563" s="2" t="s">
        <v>4907</v>
      </c>
      <c r="J3563" s="2" t="s">
        <v>937</v>
      </c>
      <c r="K3563" s="2" t="s">
        <v>4912</v>
      </c>
      <c r="L3563" s="2" t="s">
        <v>4913</v>
      </c>
      <c r="M3563" s="2" t="s">
        <v>171</v>
      </c>
      <c r="N3563" s="2" t="s">
        <v>765</v>
      </c>
      <c r="O3563" s="99">
        <v>17938</v>
      </c>
      <c r="P3563" s="2" t="s">
        <v>7847</v>
      </c>
      <c r="W3563" s="101">
        <v>1</v>
      </c>
      <c r="X3563" s="1">
        <f>IFERROR(IF(H3563="","",IF(O3563=0,0.15,IF(VLOOKUP(O3563,'Source Post 14 Status (6.30.26)'!A:B,2,FALSE)=1,0.15,0.5))),0.5)</f>
        <v>0.15</v>
      </c>
      <c r="Y3563" s="6">
        <f t="shared" si="55"/>
        <v>0</v>
      </c>
    </row>
    <row r="3564" spans="1:25" x14ac:dyDescent="0.3">
      <c r="A3564" t="str">
        <f>IF(B3564=1,COUNTIF($B$2:B3564,1),"")</f>
        <v/>
      </c>
      <c r="B3564" t="str">
        <f>IF(C3564=1,COUNTIF($H$2:H3564,H3564),"")</f>
        <v/>
      </c>
      <c r="C3564">
        <f>IF(G3564=List!$P$1,1,0)</f>
        <v>0</v>
      </c>
      <c r="D3564" s="1" t="str">
        <f>IF(E3564=1,COUNTIF($E$2:E3564,1),"")</f>
        <v/>
      </c>
      <c r="E3564" s="1" t="str">
        <f>IF(H3564=List!$P$2,1,"")</f>
        <v/>
      </c>
      <c r="F3564" s="2" t="s">
        <v>11828</v>
      </c>
      <c r="G3564" s="2" t="s">
        <v>629</v>
      </c>
      <c r="H3564" s="2" t="s">
        <v>6666</v>
      </c>
      <c r="I3564" s="2" t="s">
        <v>4907</v>
      </c>
      <c r="J3564" s="2" t="s">
        <v>937</v>
      </c>
      <c r="K3564" s="2" t="s">
        <v>4912</v>
      </c>
      <c r="L3564" s="2" t="s">
        <v>4913</v>
      </c>
      <c r="M3564" s="2" t="s">
        <v>367</v>
      </c>
      <c r="N3564" s="2" t="s">
        <v>775</v>
      </c>
      <c r="O3564" s="99">
        <v>22854</v>
      </c>
      <c r="P3564" s="2" t="s">
        <v>8345</v>
      </c>
      <c r="W3564" s="101">
        <v>1</v>
      </c>
      <c r="X3564" s="1">
        <f>IFERROR(IF(H3564="","",IF(O3564=0,0.15,IF(VLOOKUP(O3564,'Source Post 14 Status (6.30.26)'!A:B,2,FALSE)=1,0.15,0.5))),0.5)</f>
        <v>0.15</v>
      </c>
      <c r="Y3564" s="6">
        <f t="shared" si="55"/>
        <v>0</v>
      </c>
    </row>
    <row r="3565" spans="1:25" x14ac:dyDescent="0.3">
      <c r="A3565" t="str">
        <f>IF(B3565=1,COUNTIF($B$2:B3565,1),"")</f>
        <v/>
      </c>
      <c r="B3565" t="str">
        <f>IF(C3565=1,COUNTIF($H$2:H3565,H3565),"")</f>
        <v/>
      </c>
      <c r="C3565">
        <f>IF(G3565=List!$P$1,1,0)</f>
        <v>0</v>
      </c>
      <c r="D3565" s="1" t="str">
        <f>IF(E3565=1,COUNTIF($E$2:E3565,1),"")</f>
        <v/>
      </c>
      <c r="E3565" s="1" t="str">
        <f>IF(H3565=List!$P$2,1,"")</f>
        <v/>
      </c>
      <c r="F3565" s="2" t="s">
        <v>11828</v>
      </c>
      <c r="G3565" s="2" t="s">
        <v>629</v>
      </c>
      <c r="H3565" s="2" t="s">
        <v>6666</v>
      </c>
      <c r="I3565" s="2" t="s">
        <v>4907</v>
      </c>
      <c r="J3565" s="2" t="s">
        <v>937</v>
      </c>
      <c r="K3565" s="2" t="s">
        <v>4912</v>
      </c>
      <c r="L3565" s="2" t="s">
        <v>4913</v>
      </c>
      <c r="M3565" s="2" t="s">
        <v>367</v>
      </c>
      <c r="N3565" s="2" t="s">
        <v>775</v>
      </c>
      <c r="O3565" s="99">
        <v>0</v>
      </c>
      <c r="P3565" s="2" t="s">
        <v>8514</v>
      </c>
      <c r="W3565" s="101">
        <v>1</v>
      </c>
      <c r="X3565" s="1">
        <f>IFERROR(IF(H3565="","",IF(O3565=0,0.15,IF(VLOOKUP(O3565,'Source Post 14 Status (6.30.26)'!A:B,2,FALSE)=1,0.15,0.5))),0.5)</f>
        <v>0.15</v>
      </c>
      <c r="Y3565" s="6">
        <f t="shared" si="55"/>
        <v>0</v>
      </c>
    </row>
    <row r="3566" spans="1:25" x14ac:dyDescent="0.3">
      <c r="A3566" t="str">
        <f>IF(B3566=1,COUNTIF($B$2:B3566,1),"")</f>
        <v/>
      </c>
      <c r="B3566" t="str">
        <f>IF(C3566=1,COUNTIF($H$2:H3566,H3566),"")</f>
        <v/>
      </c>
      <c r="C3566">
        <f>IF(G3566=List!$P$1,1,0)</f>
        <v>0</v>
      </c>
      <c r="D3566" s="1" t="str">
        <f>IF(E3566=1,COUNTIF($E$2:E3566,1),"")</f>
        <v/>
      </c>
      <c r="E3566" s="1" t="str">
        <f>IF(H3566=List!$P$2,1,"")</f>
        <v/>
      </c>
      <c r="F3566" s="2" t="s">
        <v>11828</v>
      </c>
      <c r="G3566" s="2" t="s">
        <v>629</v>
      </c>
      <c r="H3566" s="2" t="s">
        <v>6666</v>
      </c>
      <c r="I3566" s="2" t="s">
        <v>4907</v>
      </c>
      <c r="J3566" s="2" t="s">
        <v>937</v>
      </c>
      <c r="K3566" s="2" t="s">
        <v>4912</v>
      </c>
      <c r="L3566" s="2" t="s">
        <v>4913</v>
      </c>
      <c r="M3566" s="2" t="s">
        <v>367</v>
      </c>
      <c r="N3566" s="2" t="s">
        <v>775</v>
      </c>
      <c r="O3566" s="99">
        <v>0</v>
      </c>
      <c r="P3566" s="2" t="s">
        <v>8513</v>
      </c>
      <c r="W3566" s="101">
        <v>1</v>
      </c>
      <c r="X3566" s="1">
        <f>IFERROR(IF(H3566="","",IF(O3566=0,0.15,IF(VLOOKUP(O3566,'Source Post 14 Status (6.30.26)'!A:B,2,FALSE)=1,0.15,0.5))),0.5)</f>
        <v>0.15</v>
      </c>
      <c r="Y3566" s="6">
        <f t="shared" si="55"/>
        <v>0</v>
      </c>
    </row>
    <row r="3567" spans="1:25" x14ac:dyDescent="0.3">
      <c r="A3567" t="str">
        <f>IF(B3567=1,COUNTIF($B$2:B3567,1),"")</f>
        <v/>
      </c>
      <c r="B3567" t="str">
        <f>IF(C3567=1,COUNTIF($H$2:H3567,H3567),"")</f>
        <v/>
      </c>
      <c r="C3567">
        <f>IF(G3567=List!$P$1,1,0)</f>
        <v>0</v>
      </c>
      <c r="D3567" s="1" t="str">
        <f>IF(E3567=1,COUNTIF($E$2:E3567,1),"")</f>
        <v/>
      </c>
      <c r="E3567" s="1" t="str">
        <f>IF(H3567=List!$P$2,1,"")</f>
        <v/>
      </c>
      <c r="F3567" s="2" t="s">
        <v>11828</v>
      </c>
      <c r="G3567" s="2" t="s">
        <v>631</v>
      </c>
      <c r="H3567" s="2" t="s">
        <v>6667</v>
      </c>
      <c r="I3567" s="2" t="s">
        <v>4907</v>
      </c>
      <c r="J3567" s="2" t="s">
        <v>950</v>
      </c>
      <c r="K3567" s="2" t="s">
        <v>4921</v>
      </c>
      <c r="L3567" s="2" t="s">
        <v>4922</v>
      </c>
      <c r="M3567" s="2" t="s">
        <v>159</v>
      </c>
      <c r="N3567" s="2" t="s">
        <v>756</v>
      </c>
      <c r="O3567" s="99">
        <v>22746</v>
      </c>
      <c r="P3567" s="2" t="s">
        <v>8307</v>
      </c>
      <c r="Q3567">
        <v>351000</v>
      </c>
      <c r="R3567">
        <v>351000</v>
      </c>
      <c r="S3567">
        <v>705000</v>
      </c>
      <c r="T3567">
        <v>351000</v>
      </c>
      <c r="U3567">
        <v>351000</v>
      </c>
      <c r="V3567" t="s">
        <v>11719</v>
      </c>
      <c r="W3567" s="101">
        <v>46203.310718368055</v>
      </c>
      <c r="X3567" s="1">
        <f>IFERROR(IF(H3567="","",IF(O3567=0,0.15,IF(VLOOKUP(O3567,'Source Post 14 Status (6.30.26)'!A:B,2,FALSE)=1,0.15,0.5))),0.5)</f>
        <v>0.15</v>
      </c>
      <c r="Y3567" s="6">
        <f t="shared" si="55"/>
        <v>105300</v>
      </c>
    </row>
    <row r="3568" spans="1:25" x14ac:dyDescent="0.3">
      <c r="A3568" t="str">
        <f>IF(B3568=1,COUNTIF($B$2:B3568,1),"")</f>
        <v/>
      </c>
      <c r="B3568" t="str">
        <f>IF(C3568=1,COUNTIF($H$2:H3568,H3568),"")</f>
        <v/>
      </c>
      <c r="C3568">
        <f>IF(G3568=List!$P$1,1,0)</f>
        <v>0</v>
      </c>
      <c r="D3568" s="1" t="str">
        <f>IF(E3568=1,COUNTIF($E$2:E3568,1),"")</f>
        <v/>
      </c>
      <c r="E3568" s="1" t="str">
        <f>IF(H3568=List!$P$2,1,"")</f>
        <v/>
      </c>
      <c r="F3568" s="2" t="s">
        <v>11828</v>
      </c>
      <c r="G3568" s="2" t="s">
        <v>631</v>
      </c>
      <c r="H3568" s="2" t="s">
        <v>6667</v>
      </c>
      <c r="I3568" s="2" t="s">
        <v>4907</v>
      </c>
      <c r="J3568" s="2" t="s">
        <v>950</v>
      </c>
      <c r="K3568" s="2" t="s">
        <v>4921</v>
      </c>
      <c r="L3568" s="2" t="s">
        <v>4922</v>
      </c>
      <c r="M3568" s="2" t="s">
        <v>159</v>
      </c>
      <c r="N3568" s="2" t="s">
        <v>756</v>
      </c>
      <c r="O3568" s="99">
        <v>0</v>
      </c>
      <c r="P3568" s="2" t="s">
        <v>8514</v>
      </c>
      <c r="W3568" s="101">
        <v>1</v>
      </c>
      <c r="X3568" s="1">
        <f>IFERROR(IF(H3568="","",IF(O3568=0,0.15,IF(VLOOKUP(O3568,'Source Post 14 Status (6.30.26)'!A:B,2,FALSE)=1,0.15,0.5))),0.5)</f>
        <v>0.15</v>
      </c>
      <c r="Y3568" s="6">
        <f t="shared" si="55"/>
        <v>0</v>
      </c>
    </row>
    <row r="3569" spans="1:25" x14ac:dyDescent="0.3">
      <c r="A3569" t="str">
        <f>IF(B3569=1,COUNTIF($B$2:B3569,1),"")</f>
        <v/>
      </c>
      <c r="B3569" t="str">
        <f>IF(C3569=1,COUNTIF($H$2:H3569,H3569),"")</f>
        <v/>
      </c>
      <c r="C3569">
        <f>IF(G3569=List!$P$1,1,0)</f>
        <v>0</v>
      </c>
      <c r="D3569" s="1" t="str">
        <f>IF(E3569=1,COUNTIF($E$2:E3569,1),"")</f>
        <v/>
      </c>
      <c r="E3569" s="1" t="str">
        <f>IF(H3569=List!$P$2,1,"")</f>
        <v/>
      </c>
      <c r="F3569" s="2" t="s">
        <v>11828</v>
      </c>
      <c r="G3569" s="2" t="s">
        <v>631</v>
      </c>
      <c r="H3569" s="2" t="s">
        <v>6667</v>
      </c>
      <c r="I3569" s="2" t="s">
        <v>4907</v>
      </c>
      <c r="J3569" s="2" t="s">
        <v>950</v>
      </c>
      <c r="K3569" s="2" t="s">
        <v>4921</v>
      </c>
      <c r="L3569" s="2" t="s">
        <v>4922</v>
      </c>
      <c r="M3569" s="2" t="s">
        <v>159</v>
      </c>
      <c r="N3569" s="2" t="s">
        <v>756</v>
      </c>
      <c r="O3569" s="99">
        <v>0</v>
      </c>
      <c r="P3569" s="2" t="s">
        <v>8513</v>
      </c>
      <c r="R3569">
        <v>1250</v>
      </c>
      <c r="S3569">
        <v>2500</v>
      </c>
      <c r="V3569" t="s">
        <v>11719</v>
      </c>
      <c r="W3569" s="101">
        <v>46203.396620335647</v>
      </c>
      <c r="X3569" s="1">
        <f>IFERROR(IF(H3569="","",IF(O3569=0,0.15,IF(VLOOKUP(O3569,'Source Post 14 Status (6.30.26)'!A:B,2,FALSE)=1,0.15,0.5))),0.5)</f>
        <v>0.15</v>
      </c>
      <c r="Y3569" s="6">
        <f t="shared" si="55"/>
        <v>0</v>
      </c>
    </row>
    <row r="3570" spans="1:25" x14ac:dyDescent="0.3">
      <c r="A3570" t="str">
        <f>IF(B3570=1,COUNTIF($B$2:B3570,1),"")</f>
        <v/>
      </c>
      <c r="B3570" t="str">
        <f>IF(C3570=1,COUNTIF($H$2:H3570,H3570),"")</f>
        <v/>
      </c>
      <c r="C3570">
        <f>IF(G3570=List!$P$1,1,0)</f>
        <v>0</v>
      </c>
      <c r="D3570" s="1" t="str">
        <f>IF(E3570=1,COUNTIF($E$2:E3570,1),"")</f>
        <v/>
      </c>
      <c r="E3570" s="1" t="str">
        <f>IF(H3570=List!$P$2,1,"")</f>
        <v/>
      </c>
      <c r="F3570" s="2" t="s">
        <v>11828</v>
      </c>
      <c r="G3570" s="2" t="s">
        <v>631</v>
      </c>
      <c r="H3570" s="2" t="s">
        <v>6667</v>
      </c>
      <c r="I3570" s="2" t="s">
        <v>4907</v>
      </c>
      <c r="J3570" s="2" t="s">
        <v>950</v>
      </c>
      <c r="K3570" s="2" t="s">
        <v>4921</v>
      </c>
      <c r="L3570" s="2" t="s">
        <v>4922</v>
      </c>
      <c r="M3570" s="2" t="s">
        <v>159</v>
      </c>
      <c r="N3570" s="2" t="s">
        <v>756</v>
      </c>
      <c r="O3570" s="99">
        <v>0</v>
      </c>
      <c r="P3570" s="2" t="s">
        <v>8512</v>
      </c>
      <c r="R3570">
        <v>25000</v>
      </c>
      <c r="S3570">
        <v>50000</v>
      </c>
      <c r="V3570" t="s">
        <v>11719</v>
      </c>
      <c r="W3570" s="101">
        <v>46203.384166006945</v>
      </c>
      <c r="X3570" s="1">
        <f>IFERROR(IF(H3570="","",IF(O3570=0,0.15,IF(VLOOKUP(O3570,'Source Post 14 Status (6.30.26)'!A:B,2,FALSE)=1,0.15,0.5))),0.5)</f>
        <v>0.15</v>
      </c>
      <c r="Y3570" s="6">
        <f t="shared" si="55"/>
        <v>0</v>
      </c>
    </row>
    <row r="3571" spans="1:25" x14ac:dyDescent="0.3">
      <c r="A3571" t="str">
        <f>IF(B3571=1,COUNTIF($B$2:B3571,1),"")</f>
        <v/>
      </c>
      <c r="B3571" t="str">
        <f>IF(C3571=1,COUNTIF($H$2:H3571,H3571),"")</f>
        <v/>
      </c>
      <c r="C3571">
        <f>IF(G3571=List!$P$1,1,0)</f>
        <v>0</v>
      </c>
      <c r="D3571" s="1" t="str">
        <f>IF(E3571=1,COUNTIF($E$2:E3571,1),"")</f>
        <v/>
      </c>
      <c r="E3571" s="1" t="str">
        <f>IF(H3571=List!$P$2,1,"")</f>
        <v/>
      </c>
      <c r="F3571" s="2" t="s">
        <v>11828</v>
      </c>
      <c r="G3571" s="2" t="s">
        <v>631</v>
      </c>
      <c r="H3571" s="2" t="s">
        <v>6667</v>
      </c>
      <c r="I3571" s="2" t="s">
        <v>4907</v>
      </c>
      <c r="J3571" s="2" t="s">
        <v>950</v>
      </c>
      <c r="K3571" s="2" t="s">
        <v>4921</v>
      </c>
      <c r="L3571" s="2" t="s">
        <v>4922</v>
      </c>
      <c r="M3571" s="2" t="s">
        <v>159</v>
      </c>
      <c r="N3571" s="2" t="s">
        <v>756</v>
      </c>
      <c r="O3571" s="99">
        <v>20803</v>
      </c>
      <c r="P3571" s="2" t="s">
        <v>8098</v>
      </c>
      <c r="Q3571">
        <v>280000</v>
      </c>
      <c r="R3571">
        <v>280000</v>
      </c>
      <c r="S3571">
        <v>559000</v>
      </c>
      <c r="T3571">
        <v>279000</v>
      </c>
      <c r="U3571">
        <v>279000</v>
      </c>
      <c r="V3571" t="s">
        <v>11719</v>
      </c>
      <c r="W3571" s="101">
        <v>46203.310293171293</v>
      </c>
      <c r="X3571" s="1">
        <f>IFERROR(IF(H3571="","",IF(O3571=0,0.15,IF(VLOOKUP(O3571,'Source Post 14 Status (6.30.26)'!A:B,2,FALSE)=1,0.15,0.5))),0.5)</f>
        <v>0.15</v>
      </c>
      <c r="Y3571" s="6">
        <f t="shared" si="55"/>
        <v>83700</v>
      </c>
    </row>
    <row r="3572" spans="1:25" x14ac:dyDescent="0.3">
      <c r="A3572" t="str">
        <f>IF(B3572=1,COUNTIF($B$2:B3572,1),"")</f>
        <v/>
      </c>
      <c r="B3572" t="str">
        <f>IF(C3572=1,COUNTIF($H$2:H3572,H3572),"")</f>
        <v/>
      </c>
      <c r="C3572">
        <f>IF(G3572=List!$P$1,1,0)</f>
        <v>0</v>
      </c>
      <c r="D3572" s="1" t="str">
        <f>IF(E3572=1,COUNTIF($E$2:E3572,1),"")</f>
        <v/>
      </c>
      <c r="E3572" s="1" t="str">
        <f>IF(H3572=List!$P$2,1,"")</f>
        <v/>
      </c>
      <c r="F3572" s="2" t="s">
        <v>11828</v>
      </c>
      <c r="G3572" s="2" t="s">
        <v>631</v>
      </c>
      <c r="H3572" s="2" t="s">
        <v>6667</v>
      </c>
      <c r="I3572" s="2" t="s">
        <v>4907</v>
      </c>
      <c r="J3572" s="2" t="s">
        <v>950</v>
      </c>
      <c r="K3572" s="2" t="s">
        <v>4921</v>
      </c>
      <c r="L3572" s="2" t="s">
        <v>4922</v>
      </c>
      <c r="M3572" s="2" t="s">
        <v>159</v>
      </c>
      <c r="N3572" s="2" t="s">
        <v>756</v>
      </c>
      <c r="O3572" s="99">
        <v>10939</v>
      </c>
      <c r="P3572" s="2" t="s">
        <v>7230</v>
      </c>
      <c r="Q3572">
        <v>1079250</v>
      </c>
      <c r="R3572">
        <v>1079250</v>
      </c>
      <c r="S3572">
        <v>2161500</v>
      </c>
      <c r="T3572">
        <v>1079750</v>
      </c>
      <c r="U3572">
        <v>1079750</v>
      </c>
      <c r="V3572" t="s">
        <v>11719</v>
      </c>
      <c r="W3572" s="101">
        <v>46203.311295173611</v>
      </c>
      <c r="X3572" s="1">
        <f>IFERROR(IF(H3572="","",IF(O3572=0,0.15,IF(VLOOKUP(O3572,'Source Post 14 Status (6.30.26)'!A:B,2,FALSE)=1,0.15,0.5))),0.5)</f>
        <v>0.5</v>
      </c>
      <c r="Y3572" s="6">
        <f t="shared" si="55"/>
        <v>1079750</v>
      </c>
    </row>
    <row r="3573" spans="1:25" x14ac:dyDescent="0.3">
      <c r="A3573" t="str">
        <f>IF(B3573=1,COUNTIF($B$2:B3573,1),"")</f>
        <v/>
      </c>
      <c r="B3573" t="str">
        <f>IF(C3573=1,COUNTIF($H$2:H3573,H3573),"")</f>
        <v/>
      </c>
      <c r="C3573">
        <f>IF(G3573=List!$P$1,1,0)</f>
        <v>0</v>
      </c>
      <c r="D3573" s="1" t="str">
        <f>IF(E3573=1,COUNTIF($E$2:E3573,1),"")</f>
        <v/>
      </c>
      <c r="E3573" s="1" t="str">
        <f>IF(H3573=List!$P$2,1,"")</f>
        <v/>
      </c>
      <c r="F3573" s="2" t="s">
        <v>11828</v>
      </c>
      <c r="G3573" s="2" t="s">
        <v>631</v>
      </c>
      <c r="H3573" s="2" t="s">
        <v>6667</v>
      </c>
      <c r="I3573" s="2" t="s">
        <v>4907</v>
      </c>
      <c r="J3573" s="2" t="s">
        <v>950</v>
      </c>
      <c r="K3573" s="2" t="s">
        <v>4921</v>
      </c>
      <c r="L3573" s="2" t="s">
        <v>4922</v>
      </c>
      <c r="M3573" s="2" t="s">
        <v>159</v>
      </c>
      <c r="N3573" s="2" t="s">
        <v>756</v>
      </c>
      <c r="O3573" s="99">
        <v>19632</v>
      </c>
      <c r="P3573" s="2" t="s">
        <v>7926</v>
      </c>
      <c r="Q3573">
        <v>292694</v>
      </c>
      <c r="R3573">
        <v>287544</v>
      </c>
      <c r="S3573">
        <v>567638</v>
      </c>
      <c r="T3573">
        <v>286119</v>
      </c>
      <c r="U3573">
        <v>281919</v>
      </c>
      <c r="V3573" t="s">
        <v>11719</v>
      </c>
      <c r="W3573" s="101">
        <v>46203.313568055557</v>
      </c>
      <c r="X3573" s="1">
        <f>IFERROR(IF(H3573="","",IF(O3573=0,0.15,IF(VLOOKUP(O3573,'Source Post 14 Status (6.30.26)'!A:B,2,FALSE)=1,0.15,0.5))),0.5)</f>
        <v>0.15</v>
      </c>
      <c r="Y3573" s="6">
        <f t="shared" si="55"/>
        <v>85206</v>
      </c>
    </row>
    <row r="3574" spans="1:25" x14ac:dyDescent="0.3">
      <c r="A3574" t="str">
        <f>IF(B3574=1,COUNTIF($B$2:B3574,1),"")</f>
        <v/>
      </c>
      <c r="B3574" t="str">
        <f>IF(C3574=1,COUNTIF($H$2:H3574,H3574),"")</f>
        <v/>
      </c>
      <c r="C3574">
        <f>IF(G3574=List!$P$1,1,0)</f>
        <v>0</v>
      </c>
      <c r="D3574" s="1" t="str">
        <f>IF(E3574=1,COUNTIF($E$2:E3574,1),"")</f>
        <v/>
      </c>
      <c r="E3574" s="1" t="str">
        <f>IF(H3574=List!$P$2,1,"")</f>
        <v/>
      </c>
      <c r="F3574" s="2" t="s">
        <v>11828</v>
      </c>
      <c r="G3574" s="2" t="s">
        <v>632</v>
      </c>
      <c r="H3574" s="2" t="s">
        <v>6660</v>
      </c>
      <c r="I3574" s="2" t="s">
        <v>4907</v>
      </c>
      <c r="J3574" s="2" t="s">
        <v>960</v>
      </c>
      <c r="K3574" s="2" t="s">
        <v>3463</v>
      </c>
      <c r="L3574" s="2" t="s">
        <v>4926</v>
      </c>
      <c r="M3574" s="2" t="s">
        <v>159</v>
      </c>
      <c r="N3574" s="2" t="s">
        <v>756</v>
      </c>
      <c r="O3574" s="99">
        <v>20784</v>
      </c>
      <c r="P3574" s="2" t="s">
        <v>8202</v>
      </c>
      <c r="Q3574">
        <v>92000</v>
      </c>
      <c r="R3574">
        <v>92500</v>
      </c>
      <c r="S3574">
        <v>185500</v>
      </c>
      <c r="T3574">
        <v>93000</v>
      </c>
      <c r="U3574">
        <v>91000</v>
      </c>
      <c r="V3574" t="s">
        <v>8705</v>
      </c>
      <c r="W3574" s="101">
        <v>46191.413191550928</v>
      </c>
      <c r="X3574" s="1">
        <f>IFERROR(IF(H3574="","",IF(O3574=0,0.15,IF(VLOOKUP(O3574,'Source Post 14 Status (6.30.26)'!A:B,2,FALSE)=1,0.15,0.5))),0.5)</f>
        <v>0.15</v>
      </c>
      <c r="Y3574" s="6">
        <f t="shared" si="55"/>
        <v>27600</v>
      </c>
    </row>
    <row r="3575" spans="1:25" x14ac:dyDescent="0.3">
      <c r="A3575" t="str">
        <f>IF(B3575=1,COUNTIF($B$2:B3575,1),"")</f>
        <v/>
      </c>
      <c r="B3575" t="str">
        <f>IF(C3575=1,COUNTIF($H$2:H3575,H3575),"")</f>
        <v/>
      </c>
      <c r="C3575">
        <f>IF(G3575=List!$P$1,1,0)</f>
        <v>0</v>
      </c>
      <c r="D3575" s="1" t="str">
        <f>IF(E3575=1,COUNTIF($E$2:E3575,1),"")</f>
        <v/>
      </c>
      <c r="E3575" s="1" t="str">
        <f>IF(H3575=List!$P$2,1,"")</f>
        <v/>
      </c>
      <c r="F3575" s="2" t="s">
        <v>11828</v>
      </c>
      <c r="G3575" s="2" t="s">
        <v>10406</v>
      </c>
      <c r="H3575" s="2" t="s">
        <v>6668</v>
      </c>
      <c r="I3575" s="2" t="s">
        <v>4930</v>
      </c>
      <c r="J3575" s="2" t="s">
        <v>896</v>
      </c>
      <c r="K3575" s="2" t="s">
        <v>897</v>
      </c>
      <c r="L3575" s="2" t="s">
        <v>4931</v>
      </c>
      <c r="M3575" s="2" t="s">
        <v>159</v>
      </c>
      <c r="N3575" s="2" t="s">
        <v>756</v>
      </c>
      <c r="O3575" s="99">
        <v>0</v>
      </c>
      <c r="P3575" s="2" t="s">
        <v>8513</v>
      </c>
      <c r="W3575" s="101">
        <v>1</v>
      </c>
      <c r="X3575" s="1">
        <f>IFERROR(IF(H3575="","",IF(O3575=0,0.15,IF(VLOOKUP(O3575,'Source Post 14 Status (6.30.26)'!A:B,2,FALSE)=1,0.15,0.5))),0.5)</f>
        <v>0.15</v>
      </c>
      <c r="Y3575" s="6">
        <f t="shared" si="55"/>
        <v>0</v>
      </c>
    </row>
    <row r="3576" spans="1:25" x14ac:dyDescent="0.3">
      <c r="A3576" t="str">
        <f>IF(B3576=1,COUNTIF($B$2:B3576,1),"")</f>
        <v/>
      </c>
      <c r="B3576" t="str">
        <f>IF(C3576=1,COUNTIF($H$2:H3576,H3576),"")</f>
        <v/>
      </c>
      <c r="C3576">
        <f>IF(G3576=List!$P$1,1,0)</f>
        <v>0</v>
      </c>
      <c r="D3576" s="1" t="str">
        <f>IF(E3576=1,COUNTIF($E$2:E3576,1),"")</f>
        <v/>
      </c>
      <c r="E3576" s="1" t="str">
        <f>IF(H3576=List!$P$2,1,"")</f>
        <v/>
      </c>
      <c r="F3576" s="2" t="s">
        <v>11828</v>
      </c>
      <c r="G3576" s="2" t="s">
        <v>10406</v>
      </c>
      <c r="H3576" s="2" t="s">
        <v>6668</v>
      </c>
      <c r="I3576" s="2" t="s">
        <v>4930</v>
      </c>
      <c r="J3576" s="2" t="s">
        <v>896</v>
      </c>
      <c r="K3576" s="2" t="s">
        <v>897</v>
      </c>
      <c r="L3576" s="2" t="s">
        <v>4931</v>
      </c>
      <c r="M3576" s="2" t="s">
        <v>159</v>
      </c>
      <c r="N3576" s="2" t="s">
        <v>756</v>
      </c>
      <c r="O3576" s="99">
        <v>11861</v>
      </c>
      <c r="P3576" s="2" t="s">
        <v>7321</v>
      </c>
      <c r="W3576" s="101">
        <v>1</v>
      </c>
      <c r="X3576" s="1">
        <f>IFERROR(IF(H3576="","",IF(O3576=0,0.15,IF(VLOOKUP(O3576,'Source Post 14 Status (6.30.26)'!A:B,2,FALSE)=1,0.15,0.5))),0.5)</f>
        <v>0.15</v>
      </c>
      <c r="Y3576" s="6">
        <f t="shared" si="55"/>
        <v>0</v>
      </c>
    </row>
    <row r="3577" spans="1:25" x14ac:dyDescent="0.3">
      <c r="A3577" t="str">
        <f>IF(B3577=1,COUNTIF($B$2:B3577,1),"")</f>
        <v/>
      </c>
      <c r="B3577" t="str">
        <f>IF(C3577=1,COUNTIF($H$2:H3577,H3577),"")</f>
        <v/>
      </c>
      <c r="C3577">
        <f>IF(G3577=List!$P$1,1,0)</f>
        <v>0</v>
      </c>
      <c r="D3577" s="1" t="str">
        <f>IF(E3577=1,COUNTIF($E$2:E3577,1),"")</f>
        <v/>
      </c>
      <c r="E3577" s="1" t="str">
        <f>IF(H3577=List!$P$2,1,"")</f>
        <v/>
      </c>
      <c r="F3577" s="2" t="s">
        <v>11828</v>
      </c>
      <c r="G3577" s="2" t="s">
        <v>10406</v>
      </c>
      <c r="H3577" s="2" t="s">
        <v>8781</v>
      </c>
      <c r="I3577" s="2" t="s">
        <v>4930</v>
      </c>
      <c r="J3577" s="2" t="s">
        <v>896</v>
      </c>
      <c r="K3577" s="2" t="s">
        <v>897</v>
      </c>
      <c r="L3577" s="2" t="s">
        <v>4931</v>
      </c>
      <c r="M3577" s="2" t="s">
        <v>168</v>
      </c>
      <c r="N3577" s="2" t="s">
        <v>800</v>
      </c>
      <c r="O3577" s="99">
        <v>24433</v>
      </c>
      <c r="P3577" s="2" t="s">
        <v>8509</v>
      </c>
      <c r="W3577" s="101">
        <v>1</v>
      </c>
      <c r="X3577" s="1">
        <f>IFERROR(IF(H3577="","",IF(O3577=0,0.15,IF(VLOOKUP(O3577,'Source Post 14 Status (6.30.26)'!A:B,2,FALSE)=1,0.15,0.5))),0.5)</f>
        <v>0.15</v>
      </c>
      <c r="Y3577" s="6">
        <f t="shared" si="55"/>
        <v>0</v>
      </c>
    </row>
    <row r="3578" spans="1:25" x14ac:dyDescent="0.3">
      <c r="A3578" t="str">
        <f>IF(B3578=1,COUNTIF($B$2:B3578,1),"")</f>
        <v/>
      </c>
      <c r="B3578" t="str">
        <f>IF(C3578=1,COUNTIF($H$2:H3578,H3578),"")</f>
        <v/>
      </c>
      <c r="C3578">
        <f>IF(G3578=List!$P$1,1,0)</f>
        <v>0</v>
      </c>
      <c r="D3578" s="1" t="str">
        <f>IF(E3578=1,COUNTIF($E$2:E3578,1),"")</f>
        <v/>
      </c>
      <c r="E3578" s="1" t="str">
        <f>IF(H3578=List!$P$2,1,"")</f>
        <v/>
      </c>
      <c r="F3578" s="2" t="s">
        <v>11828</v>
      </c>
      <c r="G3578" s="2" t="s">
        <v>10406</v>
      </c>
      <c r="H3578" s="2" t="s">
        <v>8780</v>
      </c>
      <c r="I3578" s="2" t="s">
        <v>4930</v>
      </c>
      <c r="J3578" s="2" t="s">
        <v>896</v>
      </c>
      <c r="K3578" s="2" t="s">
        <v>897</v>
      </c>
      <c r="L3578" s="2" t="s">
        <v>4931</v>
      </c>
      <c r="M3578" s="2" t="s">
        <v>179</v>
      </c>
      <c r="N3578" s="2" t="s">
        <v>761</v>
      </c>
      <c r="O3578" s="99">
        <v>24306</v>
      </c>
      <c r="P3578" s="2" t="s">
        <v>8491</v>
      </c>
      <c r="W3578" s="101">
        <v>1</v>
      </c>
      <c r="X3578" s="1">
        <f>IFERROR(IF(H3578="","",IF(O3578=0,0.15,IF(VLOOKUP(O3578,'Source Post 14 Status (6.30.26)'!A:B,2,FALSE)=1,0.15,0.5))),0.5)</f>
        <v>0.15</v>
      </c>
      <c r="Y3578" s="6">
        <f t="shared" si="55"/>
        <v>0</v>
      </c>
    </row>
    <row r="3579" spans="1:25" x14ac:dyDescent="0.3">
      <c r="A3579" t="str">
        <f>IF(B3579=1,COUNTIF($B$2:B3579,1),"")</f>
        <v/>
      </c>
      <c r="B3579" t="str">
        <f>IF(C3579=1,COUNTIF($H$2:H3579,H3579),"")</f>
        <v/>
      </c>
      <c r="C3579">
        <f>IF(G3579=List!$P$1,1,0)</f>
        <v>0</v>
      </c>
      <c r="D3579" s="1" t="str">
        <f>IF(E3579=1,COUNTIF($E$2:E3579,1),"")</f>
        <v/>
      </c>
      <c r="E3579" s="1" t="str">
        <f>IF(H3579=List!$P$2,1,"")</f>
        <v/>
      </c>
      <c r="F3579" s="2" t="s">
        <v>11828</v>
      </c>
      <c r="G3579" s="2" t="s">
        <v>10416</v>
      </c>
      <c r="H3579" s="2" t="s">
        <v>6669</v>
      </c>
      <c r="I3579" s="2" t="s">
        <v>4930</v>
      </c>
      <c r="J3579" s="2" t="s">
        <v>900</v>
      </c>
      <c r="K3579" s="2" t="s">
        <v>928</v>
      </c>
      <c r="L3579" s="2" t="s">
        <v>3055</v>
      </c>
      <c r="M3579" s="2" t="s">
        <v>159</v>
      </c>
      <c r="N3579" s="2" t="s">
        <v>756</v>
      </c>
      <c r="O3579" s="99">
        <v>15624</v>
      </c>
      <c r="P3579" s="2" t="s">
        <v>7489</v>
      </c>
      <c r="Q3579">
        <v>316250</v>
      </c>
      <c r="R3579">
        <v>318150</v>
      </c>
      <c r="V3579" t="s">
        <v>11432</v>
      </c>
      <c r="W3579" s="101">
        <v>46195.537943900461</v>
      </c>
      <c r="X3579" s="1">
        <f>IFERROR(IF(H3579="","",IF(O3579=0,0.15,IF(VLOOKUP(O3579,'Source Post 14 Status (6.30.26)'!A:B,2,FALSE)=1,0.15,0.5))),0.5)</f>
        <v>0.15</v>
      </c>
      <c r="Y3579" s="6">
        <f t="shared" si="55"/>
        <v>0</v>
      </c>
    </row>
    <row r="3580" spans="1:25" x14ac:dyDescent="0.3">
      <c r="A3580" t="str">
        <f>IF(B3580=1,COUNTIF($B$2:B3580,1),"")</f>
        <v/>
      </c>
      <c r="B3580" t="str">
        <f>IF(C3580=1,COUNTIF($H$2:H3580,H3580),"")</f>
        <v/>
      </c>
      <c r="C3580">
        <f>IF(G3580=List!$P$1,1,0)</f>
        <v>0</v>
      </c>
      <c r="D3580" s="1" t="str">
        <f>IF(E3580=1,COUNTIF($E$2:E3580,1),"")</f>
        <v/>
      </c>
      <c r="E3580" s="1" t="str">
        <f>IF(H3580=List!$P$2,1,"")</f>
        <v/>
      </c>
      <c r="F3580" s="2" t="s">
        <v>11828</v>
      </c>
      <c r="G3580" s="2" t="s">
        <v>10416</v>
      </c>
      <c r="H3580" s="2" t="s">
        <v>6669</v>
      </c>
      <c r="I3580" s="2" t="s">
        <v>4930</v>
      </c>
      <c r="J3580" s="2" t="s">
        <v>900</v>
      </c>
      <c r="K3580" s="2" t="s">
        <v>928</v>
      </c>
      <c r="L3580" s="2" t="s">
        <v>3055</v>
      </c>
      <c r="M3580" s="2" t="s">
        <v>159</v>
      </c>
      <c r="N3580" s="2" t="s">
        <v>756</v>
      </c>
      <c r="O3580" s="99">
        <v>0</v>
      </c>
      <c r="P3580" s="2" t="s">
        <v>8513</v>
      </c>
      <c r="W3580" s="101">
        <v>1</v>
      </c>
      <c r="X3580" s="1">
        <f>IFERROR(IF(H3580="","",IF(O3580=0,0.15,IF(VLOOKUP(O3580,'Source Post 14 Status (6.30.26)'!A:B,2,FALSE)=1,0.15,0.5))),0.5)</f>
        <v>0.15</v>
      </c>
      <c r="Y3580" s="6">
        <f t="shared" si="55"/>
        <v>0</v>
      </c>
    </row>
    <row r="3581" spans="1:25" x14ac:dyDescent="0.3">
      <c r="A3581" t="str">
        <f>IF(B3581=1,COUNTIF($B$2:B3581,1),"")</f>
        <v/>
      </c>
      <c r="B3581" t="str">
        <f>IF(C3581=1,COUNTIF($H$2:H3581,H3581),"")</f>
        <v/>
      </c>
      <c r="C3581">
        <f>IF(G3581=List!$P$1,1,0)</f>
        <v>0</v>
      </c>
      <c r="D3581" s="1" t="str">
        <f>IF(E3581=1,COUNTIF($E$2:E3581,1),"")</f>
        <v/>
      </c>
      <c r="E3581" s="1" t="str">
        <f>IF(H3581=List!$P$2,1,"")</f>
        <v/>
      </c>
      <c r="F3581" s="2" t="s">
        <v>11828</v>
      </c>
      <c r="G3581" s="2" t="s">
        <v>10417</v>
      </c>
      <c r="H3581" s="2" t="s">
        <v>6670</v>
      </c>
      <c r="I3581" s="2" t="s">
        <v>4930</v>
      </c>
      <c r="J3581" s="2" t="s">
        <v>900</v>
      </c>
      <c r="K3581" s="2" t="s">
        <v>931</v>
      </c>
      <c r="L3581" s="2" t="s">
        <v>4553</v>
      </c>
      <c r="M3581" s="2" t="s">
        <v>159</v>
      </c>
      <c r="N3581" s="2" t="s">
        <v>756</v>
      </c>
      <c r="O3581" s="99">
        <v>24367</v>
      </c>
      <c r="P3581" s="2" t="s">
        <v>8495</v>
      </c>
      <c r="Q3581">
        <v>376600</v>
      </c>
      <c r="R3581">
        <v>380582</v>
      </c>
      <c r="S3581">
        <v>757396</v>
      </c>
      <c r="T3581">
        <v>381610</v>
      </c>
      <c r="U3581">
        <v>379980</v>
      </c>
      <c r="V3581" t="s">
        <v>11432</v>
      </c>
      <c r="W3581" s="101">
        <v>46197.696543206017</v>
      </c>
      <c r="X3581" s="1">
        <f>IFERROR(IF(H3581="","",IF(O3581=0,0.15,IF(VLOOKUP(O3581,'Source Post 14 Status (6.30.26)'!A:B,2,FALSE)=1,0.15,0.5))),0.5)</f>
        <v>0.15</v>
      </c>
      <c r="Y3581" s="6">
        <f t="shared" si="55"/>
        <v>114239</v>
      </c>
    </row>
    <row r="3582" spans="1:25" x14ac:dyDescent="0.3">
      <c r="A3582" t="str">
        <f>IF(B3582=1,COUNTIF($B$2:B3582,1),"")</f>
        <v/>
      </c>
      <c r="B3582" t="str">
        <f>IF(C3582=1,COUNTIF($H$2:H3582,H3582),"")</f>
        <v/>
      </c>
      <c r="C3582">
        <f>IF(G3582=List!$P$1,1,0)</f>
        <v>0</v>
      </c>
      <c r="D3582" s="1" t="str">
        <f>IF(E3582=1,COUNTIF($E$2:E3582,1),"")</f>
        <v/>
      </c>
      <c r="E3582" s="1" t="str">
        <f>IF(H3582=List!$P$2,1,"")</f>
        <v/>
      </c>
      <c r="F3582" s="2" t="s">
        <v>11828</v>
      </c>
      <c r="G3582" s="2" t="s">
        <v>10417</v>
      </c>
      <c r="H3582" s="2" t="s">
        <v>6670</v>
      </c>
      <c r="I3582" s="2" t="s">
        <v>4930</v>
      </c>
      <c r="J3582" s="2" t="s">
        <v>900</v>
      </c>
      <c r="K3582" s="2" t="s">
        <v>931</v>
      </c>
      <c r="L3582" s="2" t="s">
        <v>4553</v>
      </c>
      <c r="M3582" s="2" t="s">
        <v>159</v>
      </c>
      <c r="N3582" s="2" t="s">
        <v>756</v>
      </c>
      <c r="O3582" s="99">
        <v>22225</v>
      </c>
      <c r="P3582" s="2" t="s">
        <v>8302</v>
      </c>
      <c r="Q3582">
        <v>557200</v>
      </c>
      <c r="R3582">
        <v>551900</v>
      </c>
      <c r="S3582">
        <v>1107300</v>
      </c>
      <c r="V3582" t="s">
        <v>11432</v>
      </c>
      <c r="W3582" s="101">
        <v>46197.696229629626</v>
      </c>
      <c r="X3582" s="1">
        <f>IFERROR(IF(H3582="","",IF(O3582=0,0.15,IF(VLOOKUP(O3582,'Source Post 14 Status (6.30.26)'!A:B,2,FALSE)=1,0.15,0.5))),0.5)</f>
        <v>0.15</v>
      </c>
      <c r="Y3582" s="6">
        <f t="shared" si="55"/>
        <v>0</v>
      </c>
    </row>
    <row r="3583" spans="1:25" x14ac:dyDescent="0.3">
      <c r="A3583" t="str">
        <f>IF(B3583=1,COUNTIF($B$2:B3583,1),"")</f>
        <v/>
      </c>
      <c r="B3583" t="str">
        <f>IF(C3583=1,COUNTIF($H$2:H3583,H3583),"")</f>
        <v/>
      </c>
      <c r="C3583">
        <f>IF(G3583=List!$P$1,1,0)</f>
        <v>0</v>
      </c>
      <c r="D3583" s="1" t="str">
        <f>IF(E3583=1,COUNTIF($E$2:E3583,1),"")</f>
        <v/>
      </c>
      <c r="E3583" s="1" t="str">
        <f>IF(H3583=List!$P$2,1,"")</f>
        <v/>
      </c>
      <c r="F3583" s="2" t="s">
        <v>11828</v>
      </c>
      <c r="G3583" s="2" t="s">
        <v>10418</v>
      </c>
      <c r="H3583" s="2" t="s">
        <v>10928</v>
      </c>
      <c r="I3583" s="2" t="s">
        <v>4930</v>
      </c>
      <c r="J3583" s="2" t="s">
        <v>900</v>
      </c>
      <c r="K3583" s="2" t="s">
        <v>934</v>
      </c>
      <c r="L3583" s="2" t="s">
        <v>929</v>
      </c>
      <c r="M3583" s="2" t="s">
        <v>797</v>
      </c>
      <c r="N3583" s="2" t="s">
        <v>798</v>
      </c>
      <c r="O3583" s="99">
        <v>24409</v>
      </c>
      <c r="P3583" s="2" t="s">
        <v>11735</v>
      </c>
      <c r="Q3583">
        <v>25258</v>
      </c>
      <c r="R3583">
        <v>192619</v>
      </c>
      <c r="S3583">
        <v>410227</v>
      </c>
      <c r="T3583">
        <v>217128</v>
      </c>
      <c r="U3583">
        <v>218181</v>
      </c>
      <c r="V3583" t="s">
        <v>11432</v>
      </c>
      <c r="W3583" s="101">
        <v>46197.71037523148</v>
      </c>
      <c r="X3583" s="1">
        <f>IFERROR(IF(H3583="","",IF(O3583=0,0.15,IF(VLOOKUP(O3583,'Source Post 14 Status (6.30.26)'!A:B,2,FALSE)=1,0.15,0.5))),0.5)</f>
        <v>0.15</v>
      </c>
      <c r="Y3583" s="6">
        <f t="shared" si="55"/>
        <v>65296</v>
      </c>
    </row>
    <row r="3584" spans="1:25" x14ac:dyDescent="0.3">
      <c r="A3584" t="str">
        <f>IF(B3584=1,COUNTIF($B$2:B3584,1),"")</f>
        <v/>
      </c>
      <c r="B3584" t="str">
        <f>IF(C3584=1,COUNTIF($H$2:H3584,H3584),"")</f>
        <v/>
      </c>
      <c r="C3584">
        <f>IF(G3584=List!$P$1,1,0)</f>
        <v>0</v>
      </c>
      <c r="D3584" s="1" t="str">
        <f>IF(E3584=1,COUNTIF($E$2:E3584,1),"")</f>
        <v/>
      </c>
      <c r="E3584" s="1" t="str">
        <f>IF(H3584=List!$P$2,1,"")</f>
        <v/>
      </c>
      <c r="F3584" s="2" t="s">
        <v>11828</v>
      </c>
      <c r="G3584" s="2" t="s">
        <v>10418</v>
      </c>
      <c r="H3584" s="2" t="s">
        <v>6671</v>
      </c>
      <c r="I3584" s="2" t="s">
        <v>4930</v>
      </c>
      <c r="J3584" s="2" t="s">
        <v>900</v>
      </c>
      <c r="K3584" s="2" t="s">
        <v>934</v>
      </c>
      <c r="L3584" s="2" t="s">
        <v>929</v>
      </c>
      <c r="M3584" s="2" t="s">
        <v>164</v>
      </c>
      <c r="N3584" s="2" t="s">
        <v>787</v>
      </c>
      <c r="O3584" s="99">
        <v>0</v>
      </c>
      <c r="P3584" s="2" t="s">
        <v>8513</v>
      </c>
      <c r="W3584" s="101">
        <v>1</v>
      </c>
      <c r="X3584" s="1">
        <f>IFERROR(IF(H3584="","",IF(O3584=0,0.15,IF(VLOOKUP(O3584,'Source Post 14 Status (6.30.26)'!A:B,2,FALSE)=1,0.15,0.5))),0.5)</f>
        <v>0.15</v>
      </c>
      <c r="Y3584" s="6">
        <f t="shared" si="55"/>
        <v>0</v>
      </c>
    </row>
    <row r="3585" spans="1:25" x14ac:dyDescent="0.3">
      <c r="A3585" t="str">
        <f>IF(B3585=1,COUNTIF($B$2:B3585,1),"")</f>
        <v/>
      </c>
      <c r="B3585" t="str">
        <f>IF(C3585=1,COUNTIF($H$2:H3585,H3585),"")</f>
        <v/>
      </c>
      <c r="C3585">
        <f>IF(G3585=List!$P$1,1,0)</f>
        <v>0</v>
      </c>
      <c r="D3585" s="1" t="str">
        <f>IF(E3585=1,COUNTIF($E$2:E3585,1),"")</f>
        <v/>
      </c>
      <c r="E3585" s="1" t="str">
        <f>IF(H3585=List!$P$2,1,"")</f>
        <v/>
      </c>
      <c r="F3585" s="2" t="s">
        <v>11828</v>
      </c>
      <c r="G3585" s="2" t="s">
        <v>10418</v>
      </c>
      <c r="H3585" s="2" t="s">
        <v>6671</v>
      </c>
      <c r="I3585" s="2" t="s">
        <v>4930</v>
      </c>
      <c r="J3585" s="2" t="s">
        <v>900</v>
      </c>
      <c r="K3585" s="2" t="s">
        <v>934</v>
      </c>
      <c r="L3585" s="2" t="s">
        <v>929</v>
      </c>
      <c r="M3585" s="2" t="s">
        <v>164</v>
      </c>
      <c r="N3585" s="2" t="s">
        <v>787</v>
      </c>
      <c r="O3585" s="99">
        <v>14885</v>
      </c>
      <c r="P3585" s="2" t="s">
        <v>7431</v>
      </c>
      <c r="Q3585">
        <v>80500</v>
      </c>
      <c r="R3585">
        <v>81500</v>
      </c>
      <c r="S3585">
        <v>163500</v>
      </c>
      <c r="T3585">
        <v>82000</v>
      </c>
      <c r="U3585">
        <v>82500</v>
      </c>
      <c r="V3585" t="s">
        <v>11432</v>
      </c>
      <c r="W3585" s="101">
        <v>46197.709949189812</v>
      </c>
      <c r="X3585" s="1">
        <f>IFERROR(IF(H3585="","",IF(O3585=0,0.15,IF(VLOOKUP(O3585,'Source Post 14 Status (6.30.26)'!A:B,2,FALSE)=1,0.15,0.5))),0.5)</f>
        <v>0.15</v>
      </c>
      <c r="Y3585" s="6">
        <f t="shared" si="55"/>
        <v>24675</v>
      </c>
    </row>
    <row r="3586" spans="1:25" x14ac:dyDescent="0.3">
      <c r="A3586" t="str">
        <f>IF(B3586=1,COUNTIF($B$2:B3586,1),"")</f>
        <v/>
      </c>
      <c r="B3586" t="str">
        <f>IF(C3586=1,COUNTIF($H$2:H3586,H3586),"")</f>
        <v/>
      </c>
      <c r="C3586">
        <f>IF(G3586=List!$P$1,1,0)</f>
        <v>0</v>
      </c>
      <c r="D3586" s="1" t="str">
        <f>IF(E3586=1,COUNTIF($E$2:E3586,1),"")</f>
        <v/>
      </c>
      <c r="E3586" s="1" t="str">
        <f>IF(H3586=List!$P$2,1,"")</f>
        <v/>
      </c>
      <c r="F3586" s="2" t="s">
        <v>11828</v>
      </c>
      <c r="G3586" s="2" t="s">
        <v>10418</v>
      </c>
      <c r="H3586" s="2" t="s">
        <v>6672</v>
      </c>
      <c r="I3586" s="2" t="s">
        <v>4930</v>
      </c>
      <c r="J3586" s="2" t="s">
        <v>900</v>
      </c>
      <c r="K3586" s="2" t="s">
        <v>934</v>
      </c>
      <c r="L3586" s="2" t="s">
        <v>929</v>
      </c>
      <c r="M3586" s="2" t="s">
        <v>219</v>
      </c>
      <c r="N3586" s="2" t="s">
        <v>789</v>
      </c>
      <c r="O3586" s="99">
        <v>17993</v>
      </c>
      <c r="P3586" s="2" t="s">
        <v>7862</v>
      </c>
      <c r="Q3586">
        <v>44914</v>
      </c>
      <c r="R3586">
        <v>44914</v>
      </c>
      <c r="S3586">
        <v>44914</v>
      </c>
      <c r="V3586" t="s">
        <v>11432</v>
      </c>
      <c r="W3586" s="101">
        <v>46197.710165821758</v>
      </c>
      <c r="X3586" s="1">
        <f>IFERROR(IF(H3586="","",IF(O3586=0,0.15,IF(VLOOKUP(O3586,'Source Post 14 Status (6.30.26)'!A:B,2,FALSE)=1,0.15,0.5))),0.5)</f>
        <v>0.15</v>
      </c>
      <c r="Y3586" s="6">
        <f t="shared" si="55"/>
        <v>0</v>
      </c>
    </row>
    <row r="3587" spans="1:25" x14ac:dyDescent="0.3">
      <c r="A3587" t="str">
        <f>IF(B3587=1,COUNTIF($B$2:B3587,1),"")</f>
        <v/>
      </c>
      <c r="B3587" t="str">
        <f>IF(C3587=1,COUNTIF($H$2:H3587,H3587),"")</f>
        <v/>
      </c>
      <c r="C3587">
        <f>IF(G3587=List!$P$1,1,0)</f>
        <v>0</v>
      </c>
      <c r="D3587" s="1" t="str">
        <f>IF(E3587=1,COUNTIF($E$2:E3587,1),"")</f>
        <v/>
      </c>
      <c r="E3587" s="1" t="str">
        <f>IF(H3587=List!$P$2,1,"")</f>
        <v/>
      </c>
      <c r="F3587" s="2" t="s">
        <v>11828</v>
      </c>
      <c r="G3587" s="2" t="s">
        <v>10418</v>
      </c>
      <c r="H3587" s="2" t="s">
        <v>11846</v>
      </c>
      <c r="I3587" s="2" t="s">
        <v>4930</v>
      </c>
      <c r="J3587" s="2" t="s">
        <v>900</v>
      </c>
      <c r="K3587" s="2" t="s">
        <v>934</v>
      </c>
      <c r="L3587" s="2" t="s">
        <v>929</v>
      </c>
      <c r="M3587" s="2" t="s">
        <v>159</v>
      </c>
      <c r="N3587" s="2" t="s">
        <v>756</v>
      </c>
      <c r="O3587" s="99">
        <v>24409</v>
      </c>
      <c r="P3587" s="2" t="s">
        <v>11735</v>
      </c>
      <c r="V3587" t="s">
        <v>11432</v>
      </c>
      <c r="W3587" s="101">
        <v>46203.493950694443</v>
      </c>
      <c r="X3587" s="1">
        <f>IFERROR(IF(H3587="","",IF(O3587=0,0.15,IF(VLOOKUP(O3587,'Source Post 14 Status (6.30.26)'!A:B,2,FALSE)=1,0.15,0.5))),0.5)</f>
        <v>0.15</v>
      </c>
      <c r="Y3587" s="6">
        <f t="shared" ref="Y3587:Y3650" si="56">IF(H3587="","",ROUND(MIN((T3587+U3587)*X3587,T3587),0))</f>
        <v>0</v>
      </c>
    </row>
    <row r="3588" spans="1:25" x14ac:dyDescent="0.3">
      <c r="A3588" t="str">
        <f>IF(B3588=1,COUNTIF($B$2:B3588,1),"")</f>
        <v/>
      </c>
      <c r="B3588" t="str">
        <f>IF(C3588=1,COUNTIF($H$2:H3588,H3588),"")</f>
        <v/>
      </c>
      <c r="C3588">
        <f>IF(G3588=List!$P$1,1,0)</f>
        <v>0</v>
      </c>
      <c r="D3588" s="1" t="str">
        <f>IF(E3588=1,COUNTIF($E$2:E3588,1),"")</f>
        <v/>
      </c>
      <c r="E3588" s="1" t="str">
        <f>IF(H3588=List!$P$2,1,"")</f>
        <v/>
      </c>
      <c r="F3588" s="2" t="s">
        <v>11828</v>
      </c>
      <c r="G3588" s="2" t="s">
        <v>10419</v>
      </c>
      <c r="H3588" s="2" t="s">
        <v>6674</v>
      </c>
      <c r="I3588" s="2" t="s">
        <v>4930</v>
      </c>
      <c r="J3588" s="2" t="s">
        <v>900</v>
      </c>
      <c r="K3588" s="2" t="s">
        <v>995</v>
      </c>
      <c r="L3588" s="2" t="s">
        <v>1513</v>
      </c>
      <c r="M3588" s="2" t="s">
        <v>219</v>
      </c>
      <c r="N3588" s="2" t="s">
        <v>789</v>
      </c>
      <c r="O3588" s="99">
        <v>0</v>
      </c>
      <c r="P3588" s="2" t="s">
        <v>8513</v>
      </c>
      <c r="W3588" s="101">
        <v>1</v>
      </c>
      <c r="X3588" s="1">
        <f>IFERROR(IF(H3588="","",IF(O3588=0,0.15,IF(VLOOKUP(O3588,'Source Post 14 Status (6.30.26)'!A:B,2,FALSE)=1,0.15,0.5))),0.5)</f>
        <v>0.15</v>
      </c>
      <c r="Y3588" s="6">
        <f t="shared" si="56"/>
        <v>0</v>
      </c>
    </row>
    <row r="3589" spans="1:25" x14ac:dyDescent="0.3">
      <c r="A3589" t="str">
        <f>IF(B3589=1,COUNTIF($B$2:B3589,1),"")</f>
        <v/>
      </c>
      <c r="B3589" t="str">
        <f>IF(C3589=1,COUNTIF($H$2:H3589,H3589),"")</f>
        <v/>
      </c>
      <c r="C3589">
        <f>IF(G3589=List!$P$1,1,0)</f>
        <v>0</v>
      </c>
      <c r="D3589" s="1" t="str">
        <f>IF(E3589=1,COUNTIF($E$2:E3589,1),"")</f>
        <v/>
      </c>
      <c r="E3589" s="1" t="str">
        <f>IF(H3589=List!$P$2,1,"")</f>
        <v/>
      </c>
      <c r="F3589" s="2" t="s">
        <v>11828</v>
      </c>
      <c r="G3589" s="2" t="s">
        <v>10419</v>
      </c>
      <c r="H3589" s="2" t="s">
        <v>6674</v>
      </c>
      <c r="I3589" s="2" t="s">
        <v>4930</v>
      </c>
      <c r="J3589" s="2" t="s">
        <v>900</v>
      </c>
      <c r="K3589" s="2" t="s">
        <v>995</v>
      </c>
      <c r="L3589" s="2" t="s">
        <v>1513</v>
      </c>
      <c r="M3589" s="2" t="s">
        <v>219</v>
      </c>
      <c r="N3589" s="2" t="s">
        <v>789</v>
      </c>
      <c r="O3589" s="99">
        <v>20120</v>
      </c>
      <c r="P3589" s="2" t="s">
        <v>7926</v>
      </c>
      <c r="W3589" s="101">
        <v>1</v>
      </c>
      <c r="X3589" s="1">
        <f>IFERROR(IF(H3589="","",IF(O3589=0,0.15,IF(VLOOKUP(O3589,'Source Post 14 Status (6.30.26)'!A:B,2,FALSE)=1,0.15,0.5))),0.5)</f>
        <v>0.15</v>
      </c>
      <c r="Y3589" s="6">
        <f t="shared" si="56"/>
        <v>0</v>
      </c>
    </row>
    <row r="3590" spans="1:25" x14ac:dyDescent="0.3">
      <c r="A3590" t="str">
        <f>IF(B3590=1,COUNTIF($B$2:B3590,1),"")</f>
        <v/>
      </c>
      <c r="B3590" t="str">
        <f>IF(C3590=1,COUNTIF($H$2:H3590,H3590),"")</f>
        <v/>
      </c>
      <c r="C3590">
        <f>IF(G3590=List!$P$1,1,0)</f>
        <v>0</v>
      </c>
      <c r="D3590" s="1" t="str">
        <f>IF(E3590=1,COUNTIF($E$2:E3590,1),"")</f>
        <v/>
      </c>
      <c r="E3590" s="1" t="str">
        <f>IF(H3590=List!$P$2,1,"")</f>
        <v/>
      </c>
      <c r="F3590" s="2" t="s">
        <v>11828</v>
      </c>
      <c r="G3590" s="2" t="s">
        <v>10419</v>
      </c>
      <c r="H3590" s="2" t="s">
        <v>6673</v>
      </c>
      <c r="I3590" s="2" t="s">
        <v>4930</v>
      </c>
      <c r="J3590" s="2" t="s">
        <v>900</v>
      </c>
      <c r="K3590" s="2" t="s">
        <v>995</v>
      </c>
      <c r="L3590" s="2" t="s">
        <v>1513</v>
      </c>
      <c r="M3590" s="2" t="s">
        <v>164</v>
      </c>
      <c r="N3590" s="2" t="s">
        <v>787</v>
      </c>
      <c r="O3590" s="99">
        <v>20023</v>
      </c>
      <c r="P3590" s="2" t="s">
        <v>8042</v>
      </c>
      <c r="W3590" s="101">
        <v>1</v>
      </c>
      <c r="X3590" s="1">
        <f>IFERROR(IF(H3590="","",IF(O3590=0,0.15,IF(VLOOKUP(O3590,'Source Post 14 Status (6.30.26)'!A:B,2,FALSE)=1,0.15,0.5))),0.5)</f>
        <v>0.15</v>
      </c>
      <c r="Y3590" s="6">
        <f t="shared" si="56"/>
        <v>0</v>
      </c>
    </row>
    <row r="3591" spans="1:25" x14ac:dyDescent="0.3">
      <c r="A3591" t="str">
        <f>IF(B3591=1,COUNTIF($B$2:B3591,1),"")</f>
        <v/>
      </c>
      <c r="B3591" t="str">
        <f>IF(C3591=1,COUNTIF($H$2:H3591,H3591),"")</f>
        <v/>
      </c>
      <c r="C3591">
        <f>IF(G3591=List!$P$1,1,0)</f>
        <v>0</v>
      </c>
      <c r="D3591" s="1" t="str">
        <f>IF(E3591=1,COUNTIF($E$2:E3591,1),"")</f>
        <v/>
      </c>
      <c r="E3591" s="1" t="str">
        <f>IF(H3591=List!$P$2,1,"")</f>
        <v/>
      </c>
      <c r="F3591" s="2" t="s">
        <v>11828</v>
      </c>
      <c r="G3591" s="2" t="s">
        <v>10419</v>
      </c>
      <c r="H3591" s="2" t="s">
        <v>6673</v>
      </c>
      <c r="I3591" s="2" t="s">
        <v>4930</v>
      </c>
      <c r="J3591" s="2" t="s">
        <v>900</v>
      </c>
      <c r="K3591" s="2" t="s">
        <v>995</v>
      </c>
      <c r="L3591" s="2" t="s">
        <v>1513</v>
      </c>
      <c r="M3591" s="2" t="s">
        <v>164</v>
      </c>
      <c r="N3591" s="2" t="s">
        <v>787</v>
      </c>
      <c r="O3591" s="99">
        <v>0</v>
      </c>
      <c r="P3591" s="2" t="s">
        <v>8513</v>
      </c>
      <c r="W3591" s="101">
        <v>1</v>
      </c>
      <c r="X3591" s="1">
        <f>IFERROR(IF(H3591="","",IF(O3591=0,0.15,IF(VLOOKUP(O3591,'Source Post 14 Status (6.30.26)'!A:B,2,FALSE)=1,0.15,0.5))),0.5)</f>
        <v>0.15</v>
      </c>
      <c r="Y3591" s="6">
        <f t="shared" si="56"/>
        <v>0</v>
      </c>
    </row>
    <row r="3592" spans="1:25" x14ac:dyDescent="0.3">
      <c r="A3592" t="str">
        <f>IF(B3592=1,COUNTIF($B$2:B3592,1),"")</f>
        <v/>
      </c>
      <c r="B3592" t="str">
        <f>IF(C3592=1,COUNTIF($H$2:H3592,H3592),"")</f>
        <v/>
      </c>
      <c r="C3592">
        <f>IF(G3592=List!$P$1,1,0)</f>
        <v>0</v>
      </c>
      <c r="D3592" s="1" t="str">
        <f>IF(E3592=1,COUNTIF($E$2:E3592,1),"")</f>
        <v/>
      </c>
      <c r="E3592" s="1" t="str">
        <f>IF(H3592=List!$P$2,1,"")</f>
        <v/>
      </c>
      <c r="F3592" s="2" t="s">
        <v>11828</v>
      </c>
      <c r="G3592" s="2" t="s">
        <v>10419</v>
      </c>
      <c r="H3592" s="2" t="s">
        <v>6673</v>
      </c>
      <c r="I3592" s="2" t="s">
        <v>4930</v>
      </c>
      <c r="J3592" s="2" t="s">
        <v>900</v>
      </c>
      <c r="K3592" s="2" t="s">
        <v>995</v>
      </c>
      <c r="L3592" s="2" t="s">
        <v>1513</v>
      </c>
      <c r="M3592" s="2" t="s">
        <v>164</v>
      </c>
      <c r="N3592" s="2" t="s">
        <v>787</v>
      </c>
      <c r="O3592" s="99">
        <v>20016</v>
      </c>
      <c r="P3592" s="2" t="s">
        <v>8038</v>
      </c>
      <c r="W3592" s="101">
        <v>1</v>
      </c>
      <c r="X3592" s="1">
        <f>IFERROR(IF(H3592="","",IF(O3592=0,0.15,IF(VLOOKUP(O3592,'Source Post 14 Status (6.30.26)'!A:B,2,FALSE)=1,0.15,0.5))),0.5)</f>
        <v>0.15</v>
      </c>
      <c r="Y3592" s="6">
        <f t="shared" si="56"/>
        <v>0</v>
      </c>
    </row>
    <row r="3593" spans="1:25" x14ac:dyDescent="0.3">
      <c r="A3593" t="str">
        <f>IF(B3593=1,COUNTIF($B$2:B3593,1),"")</f>
        <v/>
      </c>
      <c r="B3593" t="str">
        <f>IF(C3593=1,COUNTIF($H$2:H3593,H3593),"")</f>
        <v/>
      </c>
      <c r="C3593">
        <f>IF(G3593=List!$P$1,1,0)</f>
        <v>0</v>
      </c>
      <c r="D3593" s="1" t="str">
        <f>IF(E3593=1,COUNTIF($E$2:E3593,1),"")</f>
        <v/>
      </c>
      <c r="E3593" s="1" t="str">
        <f>IF(H3593=List!$P$2,1,"")</f>
        <v/>
      </c>
      <c r="F3593" s="2" t="s">
        <v>11828</v>
      </c>
      <c r="G3593" s="2" t="s">
        <v>10420</v>
      </c>
      <c r="H3593" s="2" t="s">
        <v>6675</v>
      </c>
      <c r="I3593" s="2" t="s">
        <v>4930</v>
      </c>
      <c r="J3593" s="2" t="s">
        <v>937</v>
      </c>
      <c r="K3593" s="2" t="s">
        <v>3033</v>
      </c>
      <c r="L3593" s="2" t="s">
        <v>4937</v>
      </c>
      <c r="M3593" s="2" t="s">
        <v>168</v>
      </c>
      <c r="N3593" s="2" t="s">
        <v>800</v>
      </c>
      <c r="O3593" s="99">
        <v>11983</v>
      </c>
      <c r="P3593" s="2" t="s">
        <v>7342</v>
      </c>
      <c r="Q3593">
        <v>62600</v>
      </c>
      <c r="R3593">
        <v>61850</v>
      </c>
      <c r="S3593">
        <v>121450</v>
      </c>
      <c r="T3593">
        <v>59600</v>
      </c>
      <c r="U3593">
        <v>63850</v>
      </c>
      <c r="V3593" t="s">
        <v>8706</v>
      </c>
      <c r="W3593" s="101">
        <v>46202.822790625003</v>
      </c>
      <c r="X3593" s="1">
        <f>IFERROR(IF(H3593="","",IF(O3593=0,0.15,IF(VLOOKUP(O3593,'Source Post 14 Status (6.30.26)'!A:B,2,FALSE)=1,0.15,0.5))),0.5)</f>
        <v>0.15</v>
      </c>
      <c r="Y3593" s="6">
        <f t="shared" si="56"/>
        <v>18518</v>
      </c>
    </row>
    <row r="3594" spans="1:25" x14ac:dyDescent="0.3">
      <c r="A3594" t="str">
        <f>IF(B3594=1,COUNTIF($B$2:B3594,1),"")</f>
        <v/>
      </c>
      <c r="B3594" t="str">
        <f>IF(C3594=1,COUNTIF($H$2:H3594,H3594),"")</f>
        <v/>
      </c>
      <c r="C3594">
        <f>IF(G3594=List!$P$1,1,0)</f>
        <v>0</v>
      </c>
      <c r="D3594" s="1" t="str">
        <f>IF(E3594=1,COUNTIF($E$2:E3594,1),"")</f>
        <v/>
      </c>
      <c r="E3594" s="1" t="str">
        <f>IF(H3594=List!$P$2,1,"")</f>
        <v/>
      </c>
      <c r="F3594" s="2" t="s">
        <v>11828</v>
      </c>
      <c r="G3594" s="2" t="s">
        <v>10420</v>
      </c>
      <c r="H3594" s="2" t="s">
        <v>6675</v>
      </c>
      <c r="I3594" s="2" t="s">
        <v>4930</v>
      </c>
      <c r="J3594" s="2" t="s">
        <v>937</v>
      </c>
      <c r="K3594" s="2" t="s">
        <v>3033</v>
      </c>
      <c r="L3594" s="2" t="s">
        <v>4937</v>
      </c>
      <c r="M3594" s="2" t="s">
        <v>168</v>
      </c>
      <c r="N3594" s="2" t="s">
        <v>800</v>
      </c>
      <c r="O3594" s="99">
        <v>11981</v>
      </c>
      <c r="P3594" s="2" t="s">
        <v>7340</v>
      </c>
      <c r="Q3594">
        <v>44675</v>
      </c>
      <c r="R3594">
        <v>49150</v>
      </c>
      <c r="S3594">
        <v>96500</v>
      </c>
      <c r="T3594">
        <v>47350</v>
      </c>
      <c r="U3594">
        <v>46750</v>
      </c>
      <c r="V3594" t="s">
        <v>8706</v>
      </c>
      <c r="W3594" s="101">
        <v>46202.822065162036</v>
      </c>
      <c r="X3594" s="1">
        <f>IFERROR(IF(H3594="","",IF(O3594=0,0.15,IF(VLOOKUP(O3594,'Source Post 14 Status (6.30.26)'!A:B,2,FALSE)=1,0.15,0.5))),0.5)</f>
        <v>0.15</v>
      </c>
      <c r="Y3594" s="6">
        <f t="shared" si="56"/>
        <v>14115</v>
      </c>
    </row>
    <row r="3595" spans="1:25" x14ac:dyDescent="0.3">
      <c r="A3595" t="str">
        <f>IF(B3595=1,COUNTIF($B$2:B3595,1),"")</f>
        <v/>
      </c>
      <c r="B3595" t="str">
        <f>IF(C3595=1,COUNTIF($H$2:H3595,H3595),"")</f>
        <v/>
      </c>
      <c r="C3595">
        <f>IF(G3595=List!$P$1,1,0)</f>
        <v>0</v>
      </c>
      <c r="D3595" s="1" t="str">
        <f>IF(E3595=1,COUNTIF($E$2:E3595,1),"")</f>
        <v/>
      </c>
      <c r="E3595" s="1" t="str">
        <f>IF(H3595=List!$P$2,1,"")</f>
        <v/>
      </c>
      <c r="F3595" s="2" t="s">
        <v>11828</v>
      </c>
      <c r="G3595" s="2" t="s">
        <v>10420</v>
      </c>
      <c r="H3595" s="2" t="s">
        <v>6675</v>
      </c>
      <c r="I3595" s="2" t="s">
        <v>4930</v>
      </c>
      <c r="J3595" s="2" t="s">
        <v>937</v>
      </c>
      <c r="K3595" s="2" t="s">
        <v>3033</v>
      </c>
      <c r="L3595" s="2" t="s">
        <v>4937</v>
      </c>
      <c r="M3595" s="2" t="s">
        <v>168</v>
      </c>
      <c r="N3595" s="2" t="s">
        <v>800</v>
      </c>
      <c r="O3595" s="99">
        <v>11994</v>
      </c>
      <c r="P3595" s="2" t="s">
        <v>7350</v>
      </c>
      <c r="Q3595">
        <v>37994</v>
      </c>
      <c r="R3595">
        <v>37544</v>
      </c>
      <c r="S3595">
        <v>78738</v>
      </c>
      <c r="T3595">
        <v>36119</v>
      </c>
      <c r="U3595">
        <v>40669</v>
      </c>
      <c r="V3595" t="s">
        <v>8706</v>
      </c>
      <c r="W3595" s="101">
        <v>46202.82447353009</v>
      </c>
      <c r="X3595" s="1">
        <f>IFERROR(IF(H3595="","",IF(O3595=0,0.15,IF(VLOOKUP(O3595,'Source Post 14 Status (6.30.26)'!A:B,2,FALSE)=1,0.15,0.5))),0.5)</f>
        <v>0.15</v>
      </c>
      <c r="Y3595" s="6">
        <f t="shared" si="56"/>
        <v>11518</v>
      </c>
    </row>
    <row r="3596" spans="1:25" x14ac:dyDescent="0.3">
      <c r="A3596" t="str">
        <f>IF(B3596=1,COUNTIF($B$2:B3596,1),"")</f>
        <v/>
      </c>
      <c r="B3596" t="str">
        <f>IF(C3596=1,COUNTIF($H$2:H3596,H3596),"")</f>
        <v/>
      </c>
      <c r="C3596">
        <f>IF(G3596=List!$P$1,1,0)</f>
        <v>0</v>
      </c>
      <c r="D3596" s="1" t="str">
        <f>IF(E3596=1,COUNTIF($E$2:E3596,1),"")</f>
        <v/>
      </c>
      <c r="E3596" s="1" t="str">
        <f>IF(H3596=List!$P$2,1,"")</f>
        <v/>
      </c>
      <c r="F3596" s="2" t="s">
        <v>11828</v>
      </c>
      <c r="G3596" s="2" t="s">
        <v>10420</v>
      </c>
      <c r="H3596" s="2" t="s">
        <v>6675</v>
      </c>
      <c r="I3596" s="2" t="s">
        <v>4930</v>
      </c>
      <c r="J3596" s="2" t="s">
        <v>937</v>
      </c>
      <c r="K3596" s="2" t="s">
        <v>3033</v>
      </c>
      <c r="L3596" s="2" t="s">
        <v>4937</v>
      </c>
      <c r="M3596" s="2" t="s">
        <v>168</v>
      </c>
      <c r="N3596" s="2" t="s">
        <v>800</v>
      </c>
      <c r="O3596" s="99">
        <v>11990</v>
      </c>
      <c r="P3596" s="2" t="s">
        <v>7347</v>
      </c>
      <c r="Q3596">
        <v>63138</v>
      </c>
      <c r="R3596">
        <v>67388</v>
      </c>
      <c r="S3596">
        <v>127376</v>
      </c>
      <c r="T3596">
        <v>64988</v>
      </c>
      <c r="U3596">
        <v>64163</v>
      </c>
      <c r="V3596" t="s">
        <v>8706</v>
      </c>
      <c r="W3596" s="101">
        <v>46202.823827233799</v>
      </c>
      <c r="X3596" s="1">
        <f>IFERROR(IF(H3596="","",IF(O3596=0,0.15,IF(VLOOKUP(O3596,'Source Post 14 Status (6.30.26)'!A:B,2,FALSE)=1,0.15,0.5))),0.5)</f>
        <v>0.15</v>
      </c>
      <c r="Y3596" s="6">
        <f t="shared" si="56"/>
        <v>19373</v>
      </c>
    </row>
    <row r="3597" spans="1:25" x14ac:dyDescent="0.3">
      <c r="A3597" t="str">
        <f>IF(B3597=1,COUNTIF($B$2:B3597,1),"")</f>
        <v/>
      </c>
      <c r="B3597" t="str">
        <f>IF(C3597=1,COUNTIF($H$2:H3597,H3597),"")</f>
        <v/>
      </c>
      <c r="C3597">
        <f>IF(G3597=List!$P$1,1,0)</f>
        <v>0</v>
      </c>
      <c r="D3597" s="1" t="str">
        <f>IF(E3597=1,COUNTIF($E$2:E3597,1),"")</f>
        <v/>
      </c>
      <c r="E3597" s="1" t="str">
        <f>IF(H3597=List!$P$2,1,"")</f>
        <v/>
      </c>
      <c r="F3597" s="2" t="s">
        <v>11828</v>
      </c>
      <c r="G3597" s="2" t="s">
        <v>10420</v>
      </c>
      <c r="H3597" s="2" t="s">
        <v>6675</v>
      </c>
      <c r="I3597" s="2" t="s">
        <v>4930</v>
      </c>
      <c r="J3597" s="2" t="s">
        <v>937</v>
      </c>
      <c r="K3597" s="2" t="s">
        <v>3033</v>
      </c>
      <c r="L3597" s="2" t="s">
        <v>4937</v>
      </c>
      <c r="M3597" s="2" t="s">
        <v>168</v>
      </c>
      <c r="N3597" s="2" t="s">
        <v>800</v>
      </c>
      <c r="O3597" s="99">
        <v>11995</v>
      </c>
      <c r="P3597" s="2" t="s">
        <v>7351</v>
      </c>
      <c r="Q3597">
        <v>43690</v>
      </c>
      <c r="R3597">
        <v>43165</v>
      </c>
      <c r="S3597">
        <v>84755</v>
      </c>
      <c r="T3597">
        <v>41590</v>
      </c>
      <c r="U3597">
        <v>46065</v>
      </c>
      <c r="V3597" t="s">
        <v>8706</v>
      </c>
      <c r="W3597" s="101">
        <v>46202.824653240743</v>
      </c>
      <c r="X3597" s="1">
        <f>IFERROR(IF(H3597="","",IF(O3597=0,0.15,IF(VLOOKUP(O3597,'Source Post 14 Status (6.30.26)'!A:B,2,FALSE)=1,0.15,0.5))),0.5)</f>
        <v>0.15</v>
      </c>
      <c r="Y3597" s="6">
        <f t="shared" si="56"/>
        <v>13148</v>
      </c>
    </row>
    <row r="3598" spans="1:25" x14ac:dyDescent="0.3">
      <c r="A3598" t="str">
        <f>IF(B3598=1,COUNTIF($B$2:B3598,1),"")</f>
        <v/>
      </c>
      <c r="B3598" t="str">
        <f>IF(C3598=1,COUNTIF($H$2:H3598,H3598),"")</f>
        <v/>
      </c>
      <c r="C3598">
        <f>IF(G3598=List!$P$1,1,0)</f>
        <v>0</v>
      </c>
      <c r="D3598" s="1" t="str">
        <f>IF(E3598=1,COUNTIF($E$2:E3598,1),"")</f>
        <v/>
      </c>
      <c r="E3598" s="1" t="str">
        <f>IF(H3598=List!$P$2,1,"")</f>
        <v/>
      </c>
      <c r="F3598" s="2" t="s">
        <v>11828</v>
      </c>
      <c r="G3598" s="2" t="s">
        <v>10420</v>
      </c>
      <c r="H3598" s="2" t="s">
        <v>6675</v>
      </c>
      <c r="I3598" s="2" t="s">
        <v>4930</v>
      </c>
      <c r="J3598" s="2" t="s">
        <v>937</v>
      </c>
      <c r="K3598" s="2" t="s">
        <v>3033</v>
      </c>
      <c r="L3598" s="2" t="s">
        <v>4937</v>
      </c>
      <c r="M3598" s="2" t="s">
        <v>168</v>
      </c>
      <c r="N3598" s="2" t="s">
        <v>800</v>
      </c>
      <c r="O3598" s="99">
        <v>11986</v>
      </c>
      <c r="P3598" s="2" t="s">
        <v>7344</v>
      </c>
      <c r="Q3598">
        <v>50906</v>
      </c>
      <c r="R3598">
        <v>55306</v>
      </c>
      <c r="S3598">
        <v>108587</v>
      </c>
      <c r="T3598">
        <v>53281</v>
      </c>
      <c r="U3598">
        <v>52606</v>
      </c>
      <c r="V3598" t="s">
        <v>8706</v>
      </c>
      <c r="W3598" s="101">
        <v>46202.823182175925</v>
      </c>
      <c r="X3598" s="1">
        <f>IFERROR(IF(H3598="","",IF(O3598=0,0.15,IF(VLOOKUP(O3598,'Source Post 14 Status (6.30.26)'!A:B,2,FALSE)=1,0.15,0.5))),0.5)</f>
        <v>0.15</v>
      </c>
      <c r="Y3598" s="6">
        <f t="shared" si="56"/>
        <v>15883</v>
      </c>
    </row>
    <row r="3599" spans="1:25" x14ac:dyDescent="0.3">
      <c r="A3599" t="str">
        <f>IF(B3599=1,COUNTIF($B$2:B3599,1),"")</f>
        <v/>
      </c>
      <c r="B3599" t="str">
        <f>IF(C3599=1,COUNTIF($H$2:H3599,H3599),"")</f>
        <v/>
      </c>
      <c r="C3599">
        <f>IF(G3599=List!$P$1,1,0)</f>
        <v>0</v>
      </c>
      <c r="D3599" s="1" t="str">
        <f>IF(E3599=1,COUNTIF($E$2:E3599,1),"")</f>
        <v/>
      </c>
      <c r="E3599" s="1" t="str">
        <f>IF(H3599=List!$P$2,1,"")</f>
        <v/>
      </c>
      <c r="F3599" s="2" t="s">
        <v>11828</v>
      </c>
      <c r="G3599" s="2" t="s">
        <v>10420</v>
      </c>
      <c r="H3599" s="2" t="s">
        <v>6675</v>
      </c>
      <c r="I3599" s="2" t="s">
        <v>4930</v>
      </c>
      <c r="J3599" s="2" t="s">
        <v>937</v>
      </c>
      <c r="K3599" s="2" t="s">
        <v>3033</v>
      </c>
      <c r="L3599" s="2" t="s">
        <v>4937</v>
      </c>
      <c r="M3599" s="2" t="s">
        <v>168</v>
      </c>
      <c r="N3599" s="2" t="s">
        <v>800</v>
      </c>
      <c r="O3599" s="99">
        <v>11991</v>
      </c>
      <c r="P3599" s="2" t="s">
        <v>7348</v>
      </c>
      <c r="Q3599">
        <v>75975</v>
      </c>
      <c r="R3599">
        <v>80075</v>
      </c>
      <c r="S3599">
        <v>157225</v>
      </c>
      <c r="T3599">
        <v>77150</v>
      </c>
      <c r="U3599">
        <v>81175</v>
      </c>
      <c r="V3599" t="s">
        <v>8706</v>
      </c>
      <c r="W3599" s="101">
        <v>46202.82401851852</v>
      </c>
      <c r="X3599" s="1">
        <f>IFERROR(IF(H3599="","",IF(O3599=0,0.15,IF(VLOOKUP(O3599,'Source Post 14 Status (6.30.26)'!A:B,2,FALSE)=1,0.15,0.5))),0.5)</f>
        <v>0.15</v>
      </c>
      <c r="Y3599" s="6">
        <f t="shared" si="56"/>
        <v>23749</v>
      </c>
    </row>
    <row r="3600" spans="1:25" x14ac:dyDescent="0.3">
      <c r="A3600" t="str">
        <f>IF(B3600=1,COUNTIF($B$2:B3600,1),"")</f>
        <v/>
      </c>
      <c r="B3600" t="str">
        <f>IF(C3600=1,COUNTIF($H$2:H3600,H3600),"")</f>
        <v/>
      </c>
      <c r="C3600">
        <f>IF(G3600=List!$P$1,1,0)</f>
        <v>0</v>
      </c>
      <c r="D3600" s="1" t="str">
        <f>IF(E3600=1,COUNTIF($E$2:E3600,1),"")</f>
        <v/>
      </c>
      <c r="E3600" s="1" t="str">
        <f>IF(H3600=List!$P$2,1,"")</f>
        <v/>
      </c>
      <c r="F3600" s="2" t="s">
        <v>11828</v>
      </c>
      <c r="G3600" s="2" t="s">
        <v>10420</v>
      </c>
      <c r="H3600" s="2" t="s">
        <v>6675</v>
      </c>
      <c r="I3600" s="2" t="s">
        <v>4930</v>
      </c>
      <c r="J3600" s="2" t="s">
        <v>937</v>
      </c>
      <c r="K3600" s="2" t="s">
        <v>3033</v>
      </c>
      <c r="L3600" s="2" t="s">
        <v>4937</v>
      </c>
      <c r="M3600" s="2" t="s">
        <v>168</v>
      </c>
      <c r="N3600" s="2" t="s">
        <v>800</v>
      </c>
      <c r="O3600" s="99">
        <v>11988</v>
      </c>
      <c r="P3600" s="2" t="s">
        <v>7346</v>
      </c>
      <c r="Q3600">
        <v>44700</v>
      </c>
      <c r="R3600">
        <v>49175</v>
      </c>
      <c r="S3600">
        <v>96550</v>
      </c>
      <c r="T3600">
        <v>47375</v>
      </c>
      <c r="U3600">
        <v>46775</v>
      </c>
      <c r="V3600" t="s">
        <v>8706</v>
      </c>
      <c r="W3600" s="101">
        <v>46202.823599189818</v>
      </c>
      <c r="X3600" s="1">
        <f>IFERROR(IF(H3600="","",IF(O3600=0,0.15,IF(VLOOKUP(O3600,'Source Post 14 Status (6.30.26)'!A:B,2,FALSE)=1,0.15,0.5))),0.5)</f>
        <v>0.15</v>
      </c>
      <c r="Y3600" s="6">
        <f t="shared" si="56"/>
        <v>14123</v>
      </c>
    </row>
    <row r="3601" spans="1:25" x14ac:dyDescent="0.3">
      <c r="A3601" t="str">
        <f>IF(B3601=1,COUNTIF($B$2:B3601,1),"")</f>
        <v/>
      </c>
      <c r="B3601" t="str">
        <f>IF(C3601=1,COUNTIF($H$2:H3601,H3601),"")</f>
        <v/>
      </c>
      <c r="C3601">
        <f>IF(G3601=List!$P$1,1,0)</f>
        <v>0</v>
      </c>
      <c r="D3601" s="1" t="str">
        <f>IF(E3601=1,COUNTIF($E$2:E3601,1),"")</f>
        <v/>
      </c>
      <c r="E3601" s="1" t="str">
        <f>IF(H3601=List!$P$2,1,"")</f>
        <v/>
      </c>
      <c r="F3601" s="2" t="s">
        <v>11828</v>
      </c>
      <c r="G3601" s="2" t="s">
        <v>10420</v>
      </c>
      <c r="H3601" s="2" t="s">
        <v>6675</v>
      </c>
      <c r="I3601" s="2" t="s">
        <v>4930</v>
      </c>
      <c r="J3601" s="2" t="s">
        <v>937</v>
      </c>
      <c r="K3601" s="2" t="s">
        <v>3033</v>
      </c>
      <c r="L3601" s="2" t="s">
        <v>4937</v>
      </c>
      <c r="M3601" s="2" t="s">
        <v>168</v>
      </c>
      <c r="N3601" s="2" t="s">
        <v>800</v>
      </c>
      <c r="O3601" s="99">
        <v>11993</v>
      </c>
      <c r="P3601" s="2" t="s">
        <v>7349</v>
      </c>
      <c r="Q3601">
        <v>75218</v>
      </c>
      <c r="R3601">
        <v>74318</v>
      </c>
      <c r="S3601">
        <v>150936</v>
      </c>
      <c r="T3601">
        <v>71543</v>
      </c>
      <c r="U3601">
        <v>75643</v>
      </c>
      <c r="V3601" t="s">
        <v>8706</v>
      </c>
      <c r="W3601" s="101">
        <v>46202.82424490741</v>
      </c>
      <c r="X3601" s="1">
        <f>IFERROR(IF(H3601="","",IF(O3601=0,0.15,IF(VLOOKUP(O3601,'Source Post 14 Status (6.30.26)'!A:B,2,FALSE)=1,0.15,0.5))),0.5)</f>
        <v>0.15</v>
      </c>
      <c r="Y3601" s="6">
        <f t="shared" si="56"/>
        <v>22078</v>
      </c>
    </row>
    <row r="3602" spans="1:25" x14ac:dyDescent="0.3">
      <c r="A3602" t="str">
        <f>IF(B3602=1,COUNTIF($B$2:B3602,1),"")</f>
        <v/>
      </c>
      <c r="B3602" t="str">
        <f>IF(C3602=1,COUNTIF($H$2:H3602,H3602),"")</f>
        <v/>
      </c>
      <c r="C3602">
        <f>IF(G3602=List!$P$1,1,0)</f>
        <v>0</v>
      </c>
      <c r="D3602" s="1" t="str">
        <f>IF(E3602=1,COUNTIF($E$2:E3602,1),"")</f>
        <v/>
      </c>
      <c r="E3602" s="1" t="str">
        <f>IF(H3602=List!$P$2,1,"")</f>
        <v/>
      </c>
      <c r="F3602" s="2" t="s">
        <v>11828</v>
      </c>
      <c r="G3602" s="2" t="s">
        <v>10420</v>
      </c>
      <c r="H3602" s="2" t="s">
        <v>6675</v>
      </c>
      <c r="I3602" s="2" t="s">
        <v>4930</v>
      </c>
      <c r="J3602" s="2" t="s">
        <v>937</v>
      </c>
      <c r="K3602" s="2" t="s">
        <v>3033</v>
      </c>
      <c r="L3602" s="2" t="s">
        <v>4937</v>
      </c>
      <c r="M3602" s="2" t="s">
        <v>168</v>
      </c>
      <c r="N3602" s="2" t="s">
        <v>800</v>
      </c>
      <c r="O3602" s="99">
        <v>11984</v>
      </c>
      <c r="P3602" s="2" t="s">
        <v>7343</v>
      </c>
      <c r="Q3602">
        <v>44144</v>
      </c>
      <c r="R3602">
        <v>43619</v>
      </c>
      <c r="S3602">
        <v>90663</v>
      </c>
      <c r="T3602">
        <v>41969</v>
      </c>
      <c r="U3602">
        <v>46444</v>
      </c>
      <c r="V3602" t="s">
        <v>8706</v>
      </c>
      <c r="W3602" s="101">
        <v>46202.822987384257</v>
      </c>
      <c r="X3602" s="1">
        <f>IFERROR(IF(H3602="","",IF(O3602=0,0.15,IF(VLOOKUP(O3602,'Source Post 14 Status (6.30.26)'!A:B,2,FALSE)=1,0.15,0.5))),0.5)</f>
        <v>0.15</v>
      </c>
      <c r="Y3602" s="6">
        <f t="shared" si="56"/>
        <v>13262</v>
      </c>
    </row>
    <row r="3603" spans="1:25" x14ac:dyDescent="0.3">
      <c r="A3603" t="str">
        <f>IF(B3603=1,COUNTIF($B$2:B3603,1),"")</f>
        <v/>
      </c>
      <c r="B3603" t="str">
        <f>IF(C3603=1,COUNTIF($H$2:H3603,H3603),"")</f>
        <v/>
      </c>
      <c r="C3603">
        <f>IF(G3603=List!$P$1,1,0)</f>
        <v>0</v>
      </c>
      <c r="D3603" s="1" t="str">
        <f>IF(E3603=1,COUNTIF($E$2:E3603,1),"")</f>
        <v/>
      </c>
      <c r="E3603" s="1" t="str">
        <f>IF(H3603=List!$P$2,1,"")</f>
        <v/>
      </c>
      <c r="F3603" s="2" t="s">
        <v>11828</v>
      </c>
      <c r="G3603" s="2" t="s">
        <v>10420</v>
      </c>
      <c r="H3603" s="2" t="s">
        <v>6675</v>
      </c>
      <c r="I3603" s="2" t="s">
        <v>4930</v>
      </c>
      <c r="J3603" s="2" t="s">
        <v>937</v>
      </c>
      <c r="K3603" s="2" t="s">
        <v>3033</v>
      </c>
      <c r="L3603" s="2" t="s">
        <v>4937</v>
      </c>
      <c r="M3603" s="2" t="s">
        <v>168</v>
      </c>
      <c r="N3603" s="2" t="s">
        <v>800</v>
      </c>
      <c r="O3603" s="99">
        <v>0</v>
      </c>
      <c r="P3603" s="2" t="s">
        <v>8514</v>
      </c>
      <c r="W3603" s="101">
        <v>1</v>
      </c>
      <c r="X3603" s="1">
        <f>IFERROR(IF(H3603="","",IF(O3603=0,0.15,IF(VLOOKUP(O3603,'Source Post 14 Status (6.30.26)'!A:B,2,FALSE)=1,0.15,0.5))),0.5)</f>
        <v>0.15</v>
      </c>
      <c r="Y3603" s="6">
        <f t="shared" si="56"/>
        <v>0</v>
      </c>
    </row>
    <row r="3604" spans="1:25" x14ac:dyDescent="0.3">
      <c r="A3604" t="str">
        <f>IF(B3604=1,COUNTIF($B$2:B3604,1),"")</f>
        <v/>
      </c>
      <c r="B3604" t="str">
        <f>IF(C3604=1,COUNTIF($H$2:H3604,H3604),"")</f>
        <v/>
      </c>
      <c r="C3604">
        <f>IF(G3604=List!$P$1,1,0)</f>
        <v>0</v>
      </c>
      <c r="D3604" s="1" t="str">
        <f>IF(E3604=1,COUNTIF($E$2:E3604,1),"")</f>
        <v/>
      </c>
      <c r="E3604" s="1" t="str">
        <f>IF(H3604=List!$P$2,1,"")</f>
        <v/>
      </c>
      <c r="F3604" s="2" t="s">
        <v>11828</v>
      </c>
      <c r="G3604" s="2" t="s">
        <v>10420</v>
      </c>
      <c r="H3604" s="2" t="s">
        <v>6675</v>
      </c>
      <c r="I3604" s="2" t="s">
        <v>4930</v>
      </c>
      <c r="J3604" s="2" t="s">
        <v>937</v>
      </c>
      <c r="K3604" s="2" t="s">
        <v>3033</v>
      </c>
      <c r="L3604" s="2" t="s">
        <v>4937</v>
      </c>
      <c r="M3604" s="2" t="s">
        <v>168</v>
      </c>
      <c r="N3604" s="2" t="s">
        <v>800</v>
      </c>
      <c r="O3604" s="99">
        <v>11987</v>
      </c>
      <c r="P3604" s="2" t="s">
        <v>7345</v>
      </c>
      <c r="Q3604">
        <v>32069</v>
      </c>
      <c r="R3604">
        <v>36694</v>
      </c>
      <c r="S3604">
        <v>67113</v>
      </c>
      <c r="T3604">
        <v>35419</v>
      </c>
      <c r="U3604">
        <v>34969</v>
      </c>
      <c r="V3604" t="s">
        <v>8706</v>
      </c>
      <c r="W3604" s="101">
        <v>46202.823408877317</v>
      </c>
      <c r="X3604" s="1">
        <f>IFERROR(IF(H3604="","",IF(O3604=0,0.15,IF(VLOOKUP(O3604,'Source Post 14 Status (6.30.26)'!A:B,2,FALSE)=1,0.15,0.5))),0.5)</f>
        <v>0.15</v>
      </c>
      <c r="Y3604" s="6">
        <f t="shared" si="56"/>
        <v>10558</v>
      </c>
    </row>
    <row r="3605" spans="1:25" x14ac:dyDescent="0.3">
      <c r="A3605" t="str">
        <f>IF(B3605=1,COUNTIF($B$2:B3605,1),"")</f>
        <v/>
      </c>
      <c r="B3605" t="str">
        <f>IF(C3605=1,COUNTIF($H$2:H3605,H3605),"")</f>
        <v/>
      </c>
      <c r="C3605">
        <f>IF(G3605=List!$P$1,1,0)</f>
        <v>0</v>
      </c>
      <c r="D3605" s="1" t="str">
        <f>IF(E3605=1,COUNTIF($E$2:E3605,1),"")</f>
        <v/>
      </c>
      <c r="E3605" s="1" t="str">
        <f>IF(H3605=List!$P$2,1,"")</f>
        <v/>
      </c>
      <c r="F3605" s="2" t="s">
        <v>11828</v>
      </c>
      <c r="G3605" s="2" t="s">
        <v>10429</v>
      </c>
      <c r="H3605" s="2" t="s">
        <v>6680</v>
      </c>
      <c r="I3605" s="2" t="s">
        <v>4930</v>
      </c>
      <c r="J3605" s="2" t="s">
        <v>937</v>
      </c>
      <c r="K3605" s="2" t="s">
        <v>4948</v>
      </c>
      <c r="L3605" s="2" t="s">
        <v>4949</v>
      </c>
      <c r="M3605" s="2" t="s">
        <v>159</v>
      </c>
      <c r="N3605" s="2" t="s">
        <v>756</v>
      </c>
      <c r="O3605" s="99">
        <v>20037</v>
      </c>
      <c r="P3605" s="2" t="s">
        <v>7926</v>
      </c>
      <c r="Q3605">
        <v>56670</v>
      </c>
      <c r="R3605">
        <v>60805</v>
      </c>
      <c r="S3605">
        <v>118686</v>
      </c>
      <c r="T3605">
        <v>57881</v>
      </c>
      <c r="U3605">
        <v>56908</v>
      </c>
      <c r="V3605" t="s">
        <v>11720</v>
      </c>
      <c r="W3605" s="101">
        <v>46190.632317743053</v>
      </c>
      <c r="X3605" s="1">
        <f>IFERROR(IF(H3605="","",IF(O3605=0,0.15,IF(VLOOKUP(O3605,'Source Post 14 Status (6.30.26)'!A:B,2,FALSE)=1,0.15,0.5))),0.5)</f>
        <v>0.15</v>
      </c>
      <c r="Y3605" s="6">
        <f t="shared" si="56"/>
        <v>17218</v>
      </c>
    </row>
    <row r="3606" spans="1:25" x14ac:dyDescent="0.3">
      <c r="A3606" t="str">
        <f>IF(B3606=1,COUNTIF($B$2:B3606,1),"")</f>
        <v/>
      </c>
      <c r="B3606" t="str">
        <f>IF(C3606=1,COUNTIF($H$2:H3606,H3606),"")</f>
        <v/>
      </c>
      <c r="C3606">
        <f>IF(G3606=List!$P$1,1,0)</f>
        <v>0</v>
      </c>
      <c r="D3606" s="1" t="str">
        <f>IF(E3606=1,COUNTIF($E$2:E3606,1),"")</f>
        <v/>
      </c>
      <c r="E3606" s="1" t="str">
        <f>IF(H3606=List!$P$2,1,"")</f>
        <v/>
      </c>
      <c r="F3606" s="2" t="s">
        <v>11828</v>
      </c>
      <c r="G3606" s="2" t="s">
        <v>10429</v>
      </c>
      <c r="H3606" s="2" t="s">
        <v>6680</v>
      </c>
      <c r="I3606" s="2" t="s">
        <v>4930</v>
      </c>
      <c r="J3606" s="2" t="s">
        <v>937</v>
      </c>
      <c r="K3606" s="2" t="s">
        <v>4948</v>
      </c>
      <c r="L3606" s="2" t="s">
        <v>4949</v>
      </c>
      <c r="M3606" s="2" t="s">
        <v>159</v>
      </c>
      <c r="N3606" s="2" t="s">
        <v>756</v>
      </c>
      <c r="O3606" s="99">
        <v>0</v>
      </c>
      <c r="P3606" s="2" t="s">
        <v>8513</v>
      </c>
      <c r="W3606" s="101">
        <v>1</v>
      </c>
      <c r="X3606" s="1">
        <f>IFERROR(IF(H3606="","",IF(O3606=0,0.15,IF(VLOOKUP(O3606,'Source Post 14 Status (6.30.26)'!A:B,2,FALSE)=1,0.15,0.5))),0.5)</f>
        <v>0.15</v>
      </c>
      <c r="Y3606" s="6">
        <f t="shared" si="56"/>
        <v>0</v>
      </c>
    </row>
    <row r="3607" spans="1:25" x14ac:dyDescent="0.3">
      <c r="A3607" t="str">
        <f>IF(B3607=1,COUNTIF($B$2:B3607,1),"")</f>
        <v/>
      </c>
      <c r="B3607" t="str">
        <f>IF(C3607=1,COUNTIF($H$2:H3607,H3607),"")</f>
        <v/>
      </c>
      <c r="C3607">
        <f>IF(G3607=List!$P$1,1,0)</f>
        <v>0</v>
      </c>
      <c r="D3607" s="1" t="str">
        <f>IF(E3607=1,COUNTIF($E$2:E3607,1),"")</f>
        <v/>
      </c>
      <c r="E3607" s="1" t="str">
        <f>IF(H3607=List!$P$2,1,"")</f>
        <v/>
      </c>
      <c r="F3607" s="2" t="s">
        <v>11828</v>
      </c>
      <c r="G3607" s="2" t="s">
        <v>10430</v>
      </c>
      <c r="H3607" s="2" t="s">
        <v>6681</v>
      </c>
      <c r="I3607" s="2" t="s">
        <v>4930</v>
      </c>
      <c r="J3607" s="2" t="s">
        <v>937</v>
      </c>
      <c r="K3607" s="2" t="s">
        <v>4951</v>
      </c>
      <c r="L3607" s="2" t="s">
        <v>4952</v>
      </c>
      <c r="M3607" s="2" t="s">
        <v>159</v>
      </c>
      <c r="N3607" s="2" t="s">
        <v>756</v>
      </c>
      <c r="O3607" s="99">
        <v>22828</v>
      </c>
      <c r="P3607" s="2" t="s">
        <v>8436</v>
      </c>
      <c r="Q3607">
        <v>64000</v>
      </c>
      <c r="R3607">
        <v>64000</v>
      </c>
      <c r="S3607">
        <v>129000</v>
      </c>
      <c r="T3607">
        <v>64500</v>
      </c>
      <c r="U3607">
        <v>64500</v>
      </c>
      <c r="V3607" t="s">
        <v>11421</v>
      </c>
      <c r="W3607" s="101">
        <v>46202.495828356485</v>
      </c>
      <c r="X3607" s="1">
        <f>IFERROR(IF(H3607="","",IF(O3607=0,0.15,IF(VLOOKUP(O3607,'Source Post 14 Status (6.30.26)'!A:B,2,FALSE)=1,0.15,0.5))),0.5)</f>
        <v>0.15</v>
      </c>
      <c r="Y3607" s="6">
        <f t="shared" si="56"/>
        <v>19350</v>
      </c>
    </row>
    <row r="3608" spans="1:25" x14ac:dyDescent="0.3">
      <c r="A3608" t="str">
        <f>IF(B3608=1,COUNTIF($B$2:B3608,1),"")</f>
        <v/>
      </c>
      <c r="B3608" t="str">
        <f>IF(C3608=1,COUNTIF($H$2:H3608,H3608),"")</f>
        <v/>
      </c>
      <c r="C3608">
        <f>IF(G3608=List!$P$1,1,0)</f>
        <v>0</v>
      </c>
      <c r="D3608" s="1" t="str">
        <f>IF(E3608=1,COUNTIF($E$2:E3608,1),"")</f>
        <v/>
      </c>
      <c r="E3608" s="1" t="str">
        <f>IF(H3608=List!$P$2,1,"")</f>
        <v/>
      </c>
      <c r="F3608" s="2" t="s">
        <v>11828</v>
      </c>
      <c r="G3608" s="2" t="s">
        <v>10434</v>
      </c>
      <c r="H3608" s="2" t="s">
        <v>6685</v>
      </c>
      <c r="I3608" s="2" t="s">
        <v>4930</v>
      </c>
      <c r="J3608" s="2" t="s">
        <v>937</v>
      </c>
      <c r="K3608" s="2" t="s">
        <v>4960</v>
      </c>
      <c r="L3608" s="2" t="s">
        <v>4961</v>
      </c>
      <c r="M3608" s="2" t="s">
        <v>159</v>
      </c>
      <c r="N3608" s="2" t="s">
        <v>756</v>
      </c>
      <c r="O3608" s="99">
        <v>0</v>
      </c>
      <c r="P3608" s="2" t="s">
        <v>8513</v>
      </c>
      <c r="W3608" s="101">
        <v>1</v>
      </c>
      <c r="X3608" s="1">
        <f>IFERROR(IF(H3608="","",IF(O3608=0,0.15,IF(VLOOKUP(O3608,'Source Post 14 Status (6.30.26)'!A:B,2,FALSE)=1,0.15,0.5))),0.5)</f>
        <v>0.15</v>
      </c>
      <c r="Y3608" s="6">
        <f t="shared" si="56"/>
        <v>0</v>
      </c>
    </row>
    <row r="3609" spans="1:25" x14ac:dyDescent="0.3">
      <c r="A3609" t="str">
        <f>IF(B3609=1,COUNTIF($B$2:B3609,1),"")</f>
        <v/>
      </c>
      <c r="B3609" t="str">
        <f>IF(C3609=1,COUNTIF($H$2:H3609,H3609),"")</f>
        <v/>
      </c>
      <c r="C3609">
        <f>IF(G3609=List!$P$1,1,0)</f>
        <v>0</v>
      </c>
      <c r="D3609" s="1" t="str">
        <f>IF(E3609=1,COUNTIF($E$2:E3609,1),"")</f>
        <v/>
      </c>
      <c r="E3609" s="1" t="str">
        <f>IF(H3609=List!$P$2,1,"")</f>
        <v/>
      </c>
      <c r="F3609" s="2" t="s">
        <v>11828</v>
      </c>
      <c r="G3609" s="2" t="s">
        <v>10434</v>
      </c>
      <c r="H3609" s="2" t="s">
        <v>6685</v>
      </c>
      <c r="I3609" s="2" t="s">
        <v>4930</v>
      </c>
      <c r="J3609" s="2" t="s">
        <v>937</v>
      </c>
      <c r="K3609" s="2" t="s">
        <v>4960</v>
      </c>
      <c r="L3609" s="2" t="s">
        <v>4961</v>
      </c>
      <c r="M3609" s="2" t="s">
        <v>159</v>
      </c>
      <c r="N3609" s="2" t="s">
        <v>756</v>
      </c>
      <c r="O3609" s="99">
        <v>17554</v>
      </c>
      <c r="P3609" s="2" t="s">
        <v>7751</v>
      </c>
      <c r="Q3609">
        <v>44900</v>
      </c>
      <c r="R3609">
        <v>100625</v>
      </c>
      <c r="V3609" t="s">
        <v>11129</v>
      </c>
      <c r="W3609" s="101">
        <v>46198.453490277781</v>
      </c>
      <c r="X3609" s="1">
        <f>IFERROR(IF(H3609="","",IF(O3609=0,0.15,IF(VLOOKUP(O3609,'Source Post 14 Status (6.30.26)'!A:B,2,FALSE)=1,0.15,0.5))),0.5)</f>
        <v>0.15</v>
      </c>
      <c r="Y3609" s="6">
        <f t="shared" si="56"/>
        <v>0</v>
      </c>
    </row>
    <row r="3610" spans="1:25" x14ac:dyDescent="0.3">
      <c r="A3610" t="str">
        <f>IF(B3610=1,COUNTIF($B$2:B3610,1),"")</f>
        <v/>
      </c>
      <c r="B3610" t="str">
        <f>IF(C3610=1,COUNTIF($H$2:H3610,H3610),"")</f>
        <v/>
      </c>
      <c r="C3610">
        <f>IF(G3610=List!$P$1,1,0)</f>
        <v>0</v>
      </c>
      <c r="D3610" s="1" t="str">
        <f>IF(E3610=1,COUNTIF($E$2:E3610,1),"")</f>
        <v/>
      </c>
      <c r="E3610" s="1" t="str">
        <f>IF(H3610=List!$P$2,1,"")</f>
        <v/>
      </c>
      <c r="F3610" s="2" t="s">
        <v>11828</v>
      </c>
      <c r="G3610" s="2" t="s">
        <v>10434</v>
      </c>
      <c r="H3610" s="2" t="s">
        <v>6686</v>
      </c>
      <c r="I3610" s="2" t="s">
        <v>4930</v>
      </c>
      <c r="J3610" s="2" t="s">
        <v>937</v>
      </c>
      <c r="K3610" s="2" t="s">
        <v>4960</v>
      </c>
      <c r="L3610" s="2" t="s">
        <v>4961</v>
      </c>
      <c r="M3610" s="2" t="s">
        <v>185</v>
      </c>
      <c r="N3610" s="2" t="s">
        <v>759</v>
      </c>
      <c r="O3610" s="99">
        <v>0</v>
      </c>
      <c r="P3610" s="2" t="s">
        <v>8513</v>
      </c>
      <c r="W3610" s="101">
        <v>1</v>
      </c>
      <c r="X3610" s="1">
        <f>IFERROR(IF(H3610="","",IF(O3610=0,0.15,IF(VLOOKUP(O3610,'Source Post 14 Status (6.30.26)'!A:B,2,FALSE)=1,0.15,0.5))),0.5)</f>
        <v>0.15</v>
      </c>
      <c r="Y3610" s="6">
        <f t="shared" si="56"/>
        <v>0</v>
      </c>
    </row>
    <row r="3611" spans="1:25" x14ac:dyDescent="0.3">
      <c r="A3611" t="str">
        <f>IF(B3611=1,COUNTIF($B$2:B3611,1),"")</f>
        <v/>
      </c>
      <c r="B3611" t="str">
        <f>IF(C3611=1,COUNTIF($H$2:H3611,H3611),"")</f>
        <v/>
      </c>
      <c r="C3611">
        <f>IF(G3611=List!$P$1,1,0)</f>
        <v>0</v>
      </c>
      <c r="D3611" s="1" t="str">
        <f>IF(E3611=1,COUNTIF($E$2:E3611,1),"")</f>
        <v/>
      </c>
      <c r="E3611" s="1" t="str">
        <f>IF(H3611=List!$P$2,1,"")</f>
        <v/>
      </c>
      <c r="F3611" s="2" t="s">
        <v>11828</v>
      </c>
      <c r="G3611" s="2" t="s">
        <v>10434</v>
      </c>
      <c r="H3611" s="2" t="s">
        <v>6686</v>
      </c>
      <c r="I3611" s="2" t="s">
        <v>4930</v>
      </c>
      <c r="J3611" s="2" t="s">
        <v>937</v>
      </c>
      <c r="K3611" s="2" t="s">
        <v>4960</v>
      </c>
      <c r="L3611" s="2" t="s">
        <v>4961</v>
      </c>
      <c r="M3611" s="2" t="s">
        <v>185</v>
      </c>
      <c r="N3611" s="2" t="s">
        <v>759</v>
      </c>
      <c r="O3611" s="99">
        <v>7286</v>
      </c>
      <c r="P3611" s="2" t="s">
        <v>6993</v>
      </c>
      <c r="Q3611">
        <v>69000</v>
      </c>
      <c r="R3611">
        <v>69000</v>
      </c>
      <c r="S3611">
        <v>134000</v>
      </c>
      <c r="T3611">
        <v>67000</v>
      </c>
      <c r="U3611">
        <v>67000</v>
      </c>
      <c r="V3611" t="s">
        <v>11129</v>
      </c>
      <c r="W3611" s="101">
        <v>46198.473051504632</v>
      </c>
      <c r="X3611" s="1">
        <f>IFERROR(IF(H3611="","",IF(O3611=0,0.15,IF(VLOOKUP(O3611,'Source Post 14 Status (6.30.26)'!A:B,2,FALSE)=1,0.15,0.5))),0.5)</f>
        <v>0.5</v>
      </c>
      <c r="Y3611" s="6">
        <f t="shared" si="56"/>
        <v>67000</v>
      </c>
    </row>
    <row r="3612" spans="1:25" x14ac:dyDescent="0.3">
      <c r="A3612" t="str">
        <f>IF(B3612=1,COUNTIF($B$2:B3612,1),"")</f>
        <v/>
      </c>
      <c r="B3612" t="str">
        <f>IF(C3612=1,COUNTIF($H$2:H3612,H3612),"")</f>
        <v/>
      </c>
      <c r="C3612">
        <f>IF(G3612=List!$P$1,1,0)</f>
        <v>0</v>
      </c>
      <c r="D3612" s="1" t="str">
        <f>IF(E3612=1,COUNTIF($E$2:E3612,1),"")</f>
        <v/>
      </c>
      <c r="E3612" s="1" t="str">
        <f>IF(H3612=List!$P$2,1,"")</f>
        <v/>
      </c>
      <c r="F3612" s="2" t="s">
        <v>11828</v>
      </c>
      <c r="G3612" s="2" t="s">
        <v>10434</v>
      </c>
      <c r="H3612" s="2" t="s">
        <v>6687</v>
      </c>
      <c r="I3612" s="2" t="s">
        <v>4930</v>
      </c>
      <c r="J3612" s="2" t="s">
        <v>937</v>
      </c>
      <c r="K3612" s="2" t="s">
        <v>4960</v>
      </c>
      <c r="L3612" s="2" t="s">
        <v>4961</v>
      </c>
      <c r="M3612" s="2" t="s">
        <v>168</v>
      </c>
      <c r="N3612" s="2" t="s">
        <v>800</v>
      </c>
      <c r="O3612" s="99">
        <v>16954</v>
      </c>
      <c r="P3612" s="2" t="s">
        <v>7680</v>
      </c>
      <c r="Q3612">
        <v>46253</v>
      </c>
      <c r="V3612" t="s">
        <v>11129</v>
      </c>
      <c r="W3612" s="101">
        <v>46198.473403124997</v>
      </c>
      <c r="X3612" s="1">
        <f>IFERROR(IF(H3612="","",IF(O3612=0,0.15,IF(VLOOKUP(O3612,'Source Post 14 Status (6.30.26)'!A:B,2,FALSE)=1,0.15,0.5))),0.5)</f>
        <v>0.15</v>
      </c>
      <c r="Y3612" s="6">
        <f t="shared" si="56"/>
        <v>0</v>
      </c>
    </row>
    <row r="3613" spans="1:25" x14ac:dyDescent="0.3">
      <c r="A3613" t="str">
        <f>IF(B3613=1,COUNTIF($B$2:B3613,1),"")</f>
        <v/>
      </c>
      <c r="B3613" t="str">
        <f>IF(C3613=1,COUNTIF($H$2:H3613,H3613),"")</f>
        <v/>
      </c>
      <c r="C3613">
        <f>IF(G3613=List!$P$1,1,0)</f>
        <v>0</v>
      </c>
      <c r="D3613" s="1" t="str">
        <f>IF(E3613=1,COUNTIF($E$2:E3613,1),"")</f>
        <v/>
      </c>
      <c r="E3613" s="1" t="str">
        <f>IF(H3613=List!$P$2,1,"")</f>
        <v/>
      </c>
      <c r="F3613" s="2" t="s">
        <v>11828</v>
      </c>
      <c r="G3613" s="2" t="s">
        <v>10434</v>
      </c>
      <c r="H3613" s="2" t="s">
        <v>6687</v>
      </c>
      <c r="I3613" s="2" t="s">
        <v>4930</v>
      </c>
      <c r="J3613" s="2" t="s">
        <v>937</v>
      </c>
      <c r="K3613" s="2" t="s">
        <v>4960</v>
      </c>
      <c r="L3613" s="2" t="s">
        <v>4961</v>
      </c>
      <c r="M3613" s="2" t="s">
        <v>168</v>
      </c>
      <c r="N3613" s="2" t="s">
        <v>800</v>
      </c>
      <c r="O3613" s="99">
        <v>0</v>
      </c>
      <c r="P3613" s="2" t="s">
        <v>8513</v>
      </c>
      <c r="W3613" s="101">
        <v>1</v>
      </c>
      <c r="X3613" s="1">
        <f>IFERROR(IF(H3613="","",IF(O3613=0,0.15,IF(VLOOKUP(O3613,'Source Post 14 Status (6.30.26)'!A:B,2,FALSE)=1,0.15,0.5))),0.5)</f>
        <v>0.15</v>
      </c>
      <c r="Y3613" s="6">
        <f t="shared" si="56"/>
        <v>0</v>
      </c>
    </row>
    <row r="3614" spans="1:25" x14ac:dyDescent="0.3">
      <c r="A3614" t="str">
        <f>IF(B3614=1,COUNTIF($B$2:B3614,1),"")</f>
        <v/>
      </c>
      <c r="B3614" t="str">
        <f>IF(C3614=1,COUNTIF($H$2:H3614,H3614),"")</f>
        <v/>
      </c>
      <c r="C3614">
        <f>IF(G3614=List!$P$1,1,0)</f>
        <v>0</v>
      </c>
      <c r="D3614" s="1" t="str">
        <f>IF(E3614=1,COUNTIF($E$2:E3614,1),"")</f>
        <v/>
      </c>
      <c r="E3614" s="1" t="str">
        <f>IF(H3614=List!$P$2,1,"")</f>
        <v/>
      </c>
      <c r="F3614" s="2" t="s">
        <v>11828</v>
      </c>
      <c r="G3614" s="2" t="s">
        <v>10434</v>
      </c>
      <c r="H3614" s="2" t="s">
        <v>11844</v>
      </c>
      <c r="I3614" s="2" t="s">
        <v>4930</v>
      </c>
      <c r="J3614" s="2" t="s">
        <v>937</v>
      </c>
      <c r="K3614" s="2" t="s">
        <v>4960</v>
      </c>
      <c r="L3614" s="2" t="s">
        <v>4961</v>
      </c>
      <c r="M3614" s="2" t="s">
        <v>179</v>
      </c>
      <c r="N3614" s="2" t="s">
        <v>761</v>
      </c>
      <c r="O3614" s="99">
        <v>0</v>
      </c>
      <c r="P3614" s="2" t="s">
        <v>8514</v>
      </c>
      <c r="W3614" s="101">
        <v>1</v>
      </c>
      <c r="X3614" s="1">
        <f>IFERROR(IF(H3614="","",IF(O3614=0,0.15,IF(VLOOKUP(O3614,'Source Post 14 Status (6.30.26)'!A:B,2,FALSE)=1,0.15,0.5))),0.5)</f>
        <v>0.15</v>
      </c>
      <c r="Y3614" s="6">
        <f t="shared" si="56"/>
        <v>0</v>
      </c>
    </row>
    <row r="3615" spans="1:25" x14ac:dyDescent="0.3">
      <c r="A3615" t="str">
        <f>IF(B3615=1,COUNTIF($B$2:B3615,1),"")</f>
        <v/>
      </c>
      <c r="B3615" t="str">
        <f>IF(C3615=1,COUNTIF($H$2:H3615,H3615),"")</f>
        <v/>
      </c>
      <c r="C3615">
        <f>IF(G3615=List!$P$1,1,0)</f>
        <v>0</v>
      </c>
      <c r="D3615" s="1" t="str">
        <f>IF(E3615=1,COUNTIF($E$2:E3615,1),"")</f>
        <v/>
      </c>
      <c r="E3615" s="1" t="str">
        <f>IF(H3615=List!$P$2,1,"")</f>
        <v/>
      </c>
      <c r="F3615" s="2" t="s">
        <v>11828</v>
      </c>
      <c r="G3615" s="2" t="s">
        <v>10434</v>
      </c>
      <c r="H3615" s="2" t="s">
        <v>11844</v>
      </c>
      <c r="I3615" s="2" t="s">
        <v>4930</v>
      </c>
      <c r="J3615" s="2" t="s">
        <v>937</v>
      </c>
      <c r="K3615" s="2" t="s">
        <v>4960</v>
      </c>
      <c r="L3615" s="2" t="s">
        <v>4961</v>
      </c>
      <c r="M3615" s="2" t="s">
        <v>179</v>
      </c>
      <c r="N3615" s="2" t="s">
        <v>761</v>
      </c>
      <c r="O3615" s="99">
        <v>27310</v>
      </c>
      <c r="P3615" s="2" t="s">
        <v>11721</v>
      </c>
      <c r="S3615">
        <v>73166</v>
      </c>
      <c r="T3615">
        <v>71516</v>
      </c>
      <c r="U3615">
        <v>72435</v>
      </c>
      <c r="V3615" t="s">
        <v>11129</v>
      </c>
      <c r="W3615" s="101">
        <v>46198.471806863425</v>
      </c>
      <c r="X3615" s="1">
        <f>IFERROR(IF(H3615="","",IF(O3615=0,0.15,IF(VLOOKUP(O3615,'Source Post 14 Status (6.30.26)'!A:B,2,FALSE)=1,0.15,0.5))),0.5)</f>
        <v>0.5</v>
      </c>
      <c r="Y3615" s="6">
        <f t="shared" si="56"/>
        <v>71516</v>
      </c>
    </row>
    <row r="3616" spans="1:25" x14ac:dyDescent="0.3">
      <c r="A3616" t="str">
        <f>IF(B3616=1,COUNTIF($B$2:B3616,1),"")</f>
        <v/>
      </c>
      <c r="B3616" t="str">
        <f>IF(C3616=1,COUNTIF($H$2:H3616,H3616),"")</f>
        <v/>
      </c>
      <c r="C3616">
        <f>IF(G3616=List!$P$1,1,0)</f>
        <v>0</v>
      </c>
      <c r="D3616" s="1" t="str">
        <f>IF(E3616=1,COUNTIF($E$2:E3616,1),"")</f>
        <v/>
      </c>
      <c r="E3616" s="1" t="str">
        <f>IF(H3616=List!$P$2,1,"")</f>
        <v/>
      </c>
      <c r="F3616" s="2" t="s">
        <v>11828</v>
      </c>
      <c r="G3616" s="2" t="s">
        <v>10434</v>
      </c>
      <c r="H3616" s="2" t="s">
        <v>11845</v>
      </c>
      <c r="I3616" s="2" t="s">
        <v>4930</v>
      </c>
      <c r="J3616" s="2" t="s">
        <v>937</v>
      </c>
      <c r="K3616" s="2" t="s">
        <v>4960</v>
      </c>
      <c r="L3616" s="2" t="s">
        <v>4961</v>
      </c>
      <c r="M3616" s="2" t="s">
        <v>169</v>
      </c>
      <c r="N3616" s="2" t="s">
        <v>802</v>
      </c>
      <c r="O3616" s="99">
        <v>0</v>
      </c>
      <c r="P3616" s="2" t="s">
        <v>8514</v>
      </c>
      <c r="W3616" s="101">
        <v>1</v>
      </c>
      <c r="X3616" s="1">
        <f>IFERROR(IF(H3616="","",IF(O3616=0,0.15,IF(VLOOKUP(O3616,'Source Post 14 Status (6.30.26)'!A:B,2,FALSE)=1,0.15,0.5))),0.5)</f>
        <v>0.15</v>
      </c>
      <c r="Y3616" s="6">
        <f t="shared" si="56"/>
        <v>0</v>
      </c>
    </row>
    <row r="3617" spans="1:25" x14ac:dyDescent="0.3">
      <c r="A3617" t="str">
        <f>IF(B3617=1,COUNTIF($B$2:B3617,1),"")</f>
        <v/>
      </c>
      <c r="B3617" t="str">
        <f>IF(C3617=1,COUNTIF($H$2:H3617,H3617),"")</f>
        <v/>
      </c>
      <c r="C3617">
        <f>IF(G3617=List!$P$1,1,0)</f>
        <v>0</v>
      </c>
      <c r="D3617" s="1" t="str">
        <f>IF(E3617=1,COUNTIF($E$2:E3617,1),"")</f>
        <v/>
      </c>
      <c r="E3617" s="1" t="str">
        <f>IF(H3617=List!$P$2,1,"")</f>
        <v/>
      </c>
      <c r="F3617" s="2" t="s">
        <v>11828</v>
      </c>
      <c r="G3617" s="2" t="s">
        <v>10434</v>
      </c>
      <c r="H3617" s="2" t="s">
        <v>11845</v>
      </c>
      <c r="I3617" s="2" t="s">
        <v>4930</v>
      </c>
      <c r="J3617" s="2" t="s">
        <v>937</v>
      </c>
      <c r="K3617" s="2" t="s">
        <v>4960</v>
      </c>
      <c r="L3617" s="2" t="s">
        <v>4961</v>
      </c>
      <c r="M3617" s="2" t="s">
        <v>169</v>
      </c>
      <c r="N3617" s="2" t="s">
        <v>802</v>
      </c>
      <c r="O3617" s="99">
        <v>27311</v>
      </c>
      <c r="P3617" s="2" t="s">
        <v>11722</v>
      </c>
      <c r="S3617">
        <v>41695</v>
      </c>
      <c r="T3617">
        <v>42651</v>
      </c>
      <c r="U3617">
        <v>42128</v>
      </c>
      <c r="V3617" t="s">
        <v>11129</v>
      </c>
      <c r="W3617" s="101">
        <v>46198.472773182868</v>
      </c>
      <c r="X3617" s="1">
        <f>IFERROR(IF(H3617="","",IF(O3617=0,0.15,IF(VLOOKUP(O3617,'Source Post 14 Status (6.30.26)'!A:B,2,FALSE)=1,0.15,0.5))),0.5)</f>
        <v>0.5</v>
      </c>
      <c r="Y3617" s="6">
        <f t="shared" si="56"/>
        <v>42390</v>
      </c>
    </row>
    <row r="3618" spans="1:25" x14ac:dyDescent="0.3">
      <c r="A3618" t="str">
        <f>IF(B3618=1,COUNTIF($B$2:B3618,1),"")</f>
        <v/>
      </c>
      <c r="B3618" t="str">
        <f>IF(C3618=1,COUNTIF($H$2:H3618,H3618),"")</f>
        <v/>
      </c>
      <c r="C3618">
        <f>IF(G3618=List!$P$1,1,0)</f>
        <v>0</v>
      </c>
      <c r="D3618" s="1" t="str">
        <f>IF(E3618=1,COUNTIF($E$2:E3618,1),"")</f>
        <v/>
      </c>
      <c r="E3618" s="1" t="str">
        <f>IF(H3618=List!$P$2,1,"")</f>
        <v/>
      </c>
      <c r="F3618" s="2" t="s">
        <v>11828</v>
      </c>
      <c r="G3618" s="2" t="s">
        <v>9890</v>
      </c>
      <c r="H3618" s="2" t="s">
        <v>6689</v>
      </c>
      <c r="I3618" s="2" t="s">
        <v>4930</v>
      </c>
      <c r="J3618" s="2" t="s">
        <v>950</v>
      </c>
      <c r="K3618" s="2" t="s">
        <v>4963</v>
      </c>
      <c r="L3618" s="2" t="s">
        <v>4964</v>
      </c>
      <c r="M3618" s="2" t="s">
        <v>185</v>
      </c>
      <c r="N3618" s="2" t="s">
        <v>759</v>
      </c>
      <c r="O3618" s="99">
        <v>0</v>
      </c>
      <c r="P3618" s="2" t="s">
        <v>8513</v>
      </c>
      <c r="Q3618">
        <v>0</v>
      </c>
      <c r="R3618">
        <v>0</v>
      </c>
      <c r="S3618">
        <v>3000</v>
      </c>
      <c r="T3618">
        <v>3000</v>
      </c>
      <c r="U3618">
        <v>0</v>
      </c>
      <c r="V3618" t="s">
        <v>8707</v>
      </c>
      <c r="W3618" s="101">
        <v>46197.67639753472</v>
      </c>
      <c r="X3618" s="1">
        <f>IFERROR(IF(H3618="","",IF(O3618=0,0.15,IF(VLOOKUP(O3618,'Source Post 14 Status (6.30.26)'!A:B,2,FALSE)=1,0.15,0.5))),0.5)</f>
        <v>0.15</v>
      </c>
      <c r="Y3618" s="6">
        <f t="shared" si="56"/>
        <v>450</v>
      </c>
    </row>
    <row r="3619" spans="1:25" x14ac:dyDescent="0.3">
      <c r="A3619" t="str">
        <f>IF(B3619=1,COUNTIF($B$2:B3619,1),"")</f>
        <v/>
      </c>
      <c r="B3619" t="str">
        <f>IF(C3619=1,COUNTIF($H$2:H3619,H3619),"")</f>
        <v/>
      </c>
      <c r="C3619">
        <f>IF(G3619=List!$P$1,1,0)</f>
        <v>0</v>
      </c>
      <c r="D3619" s="1" t="str">
        <f>IF(E3619=1,COUNTIF($E$2:E3619,1),"")</f>
        <v/>
      </c>
      <c r="E3619" s="1" t="str">
        <f>IF(H3619=List!$P$2,1,"")</f>
        <v/>
      </c>
      <c r="F3619" s="2" t="s">
        <v>11828</v>
      </c>
      <c r="G3619" s="2" t="s">
        <v>9890</v>
      </c>
      <c r="H3619" s="2" t="s">
        <v>6689</v>
      </c>
      <c r="I3619" s="2" t="s">
        <v>4930</v>
      </c>
      <c r="J3619" s="2" t="s">
        <v>950</v>
      </c>
      <c r="K3619" s="2" t="s">
        <v>4963</v>
      </c>
      <c r="L3619" s="2" t="s">
        <v>4964</v>
      </c>
      <c r="M3619" s="2" t="s">
        <v>185</v>
      </c>
      <c r="N3619" s="2" t="s">
        <v>759</v>
      </c>
      <c r="O3619" s="99">
        <v>22803</v>
      </c>
      <c r="P3619" s="2" t="s">
        <v>8307</v>
      </c>
      <c r="Q3619">
        <v>290500</v>
      </c>
      <c r="R3619">
        <v>290500</v>
      </c>
      <c r="S3619">
        <v>583000</v>
      </c>
      <c r="T3619">
        <v>400500</v>
      </c>
      <c r="U3619">
        <v>400500</v>
      </c>
      <c r="V3619" t="s">
        <v>8707</v>
      </c>
      <c r="W3619" s="101">
        <v>46197.66973483796</v>
      </c>
      <c r="X3619" s="1">
        <f>IFERROR(IF(H3619="","",IF(O3619=0,0.15,IF(VLOOKUP(O3619,'Source Post 14 Status (6.30.26)'!A:B,2,FALSE)=1,0.15,0.5))),0.5)</f>
        <v>0.15</v>
      </c>
      <c r="Y3619" s="6">
        <f t="shared" si="56"/>
        <v>120150</v>
      </c>
    </row>
    <row r="3620" spans="1:25" x14ac:dyDescent="0.3">
      <c r="A3620" t="str">
        <f>IF(B3620=1,COUNTIF($B$2:B3620,1),"")</f>
        <v/>
      </c>
      <c r="B3620" t="str">
        <f>IF(C3620=1,COUNTIF($H$2:H3620,H3620),"")</f>
        <v/>
      </c>
      <c r="C3620">
        <f>IF(G3620=List!$P$1,1,0)</f>
        <v>0</v>
      </c>
      <c r="D3620" s="1" t="str">
        <f>IF(E3620=1,COUNTIF($E$2:E3620,1),"")</f>
        <v/>
      </c>
      <c r="E3620" s="1" t="str">
        <f>IF(H3620=List!$P$2,1,"")</f>
        <v/>
      </c>
      <c r="F3620" s="2" t="s">
        <v>11828</v>
      </c>
      <c r="G3620" s="2" t="s">
        <v>9890</v>
      </c>
      <c r="H3620" s="2" t="s">
        <v>6689</v>
      </c>
      <c r="I3620" s="2" t="s">
        <v>4930</v>
      </c>
      <c r="J3620" s="2" t="s">
        <v>950</v>
      </c>
      <c r="K3620" s="2" t="s">
        <v>4963</v>
      </c>
      <c r="L3620" s="2" t="s">
        <v>4964</v>
      </c>
      <c r="M3620" s="2" t="s">
        <v>185</v>
      </c>
      <c r="N3620" s="2" t="s">
        <v>759</v>
      </c>
      <c r="O3620" s="99">
        <v>0</v>
      </c>
      <c r="P3620" s="2" t="s">
        <v>8514</v>
      </c>
      <c r="Q3620">
        <v>0</v>
      </c>
      <c r="R3620">
        <v>0</v>
      </c>
      <c r="S3620">
        <v>500000</v>
      </c>
      <c r="T3620">
        <v>250000</v>
      </c>
      <c r="U3620">
        <v>250000</v>
      </c>
      <c r="V3620" t="s">
        <v>8707</v>
      </c>
      <c r="W3620" s="101">
        <v>46197.671822488424</v>
      </c>
      <c r="X3620" s="1">
        <f>IFERROR(IF(H3620="","",IF(O3620=0,0.15,IF(VLOOKUP(O3620,'Source Post 14 Status (6.30.26)'!A:B,2,FALSE)=1,0.15,0.5))),0.5)</f>
        <v>0.15</v>
      </c>
      <c r="Y3620" s="6">
        <f t="shared" si="56"/>
        <v>75000</v>
      </c>
    </row>
    <row r="3621" spans="1:25" x14ac:dyDescent="0.3">
      <c r="A3621" t="str">
        <f>IF(B3621=1,COUNTIF($B$2:B3621,1),"")</f>
        <v/>
      </c>
      <c r="B3621" t="str">
        <f>IF(C3621=1,COUNTIF($H$2:H3621,H3621),"")</f>
        <v/>
      </c>
      <c r="C3621">
        <f>IF(G3621=List!$P$1,1,0)</f>
        <v>0</v>
      </c>
      <c r="D3621" s="1" t="str">
        <f>IF(E3621=1,COUNTIF($E$2:E3621,1),"")</f>
        <v/>
      </c>
      <c r="E3621" s="1" t="str">
        <f>IF(H3621=List!$P$2,1,"")</f>
        <v/>
      </c>
      <c r="F3621" s="2" t="s">
        <v>11828</v>
      </c>
      <c r="G3621" s="2" t="s">
        <v>9890</v>
      </c>
      <c r="H3621" s="2" t="s">
        <v>6688</v>
      </c>
      <c r="I3621" s="2" t="s">
        <v>4930</v>
      </c>
      <c r="J3621" s="2" t="s">
        <v>950</v>
      </c>
      <c r="K3621" s="2" t="s">
        <v>4963</v>
      </c>
      <c r="L3621" s="2" t="s">
        <v>4964</v>
      </c>
      <c r="M3621" s="2" t="s">
        <v>159</v>
      </c>
      <c r="N3621" s="2" t="s">
        <v>756</v>
      </c>
      <c r="O3621" s="99">
        <v>15847</v>
      </c>
      <c r="P3621" s="2" t="s">
        <v>7464</v>
      </c>
      <c r="Q3621">
        <v>291350</v>
      </c>
      <c r="R3621">
        <v>289300</v>
      </c>
      <c r="S3621">
        <v>584400</v>
      </c>
      <c r="V3621" t="s">
        <v>8707</v>
      </c>
      <c r="W3621" s="101">
        <v>46197.665983182873</v>
      </c>
      <c r="X3621" s="1">
        <f>IFERROR(IF(H3621="","",IF(O3621=0,0.15,IF(VLOOKUP(O3621,'Source Post 14 Status (6.30.26)'!A:B,2,FALSE)=1,0.15,0.5))),0.5)</f>
        <v>0.15</v>
      </c>
      <c r="Y3621" s="6">
        <f t="shared" si="56"/>
        <v>0</v>
      </c>
    </row>
    <row r="3622" spans="1:25" x14ac:dyDescent="0.3">
      <c r="A3622" t="str">
        <f>IF(B3622=1,COUNTIF($B$2:B3622,1),"")</f>
        <v/>
      </c>
      <c r="B3622" t="str">
        <f>IF(C3622=1,COUNTIF($H$2:H3622,H3622),"")</f>
        <v/>
      </c>
      <c r="C3622">
        <f>IF(G3622=List!$P$1,1,0)</f>
        <v>0</v>
      </c>
      <c r="D3622" s="1" t="str">
        <f>IF(E3622=1,COUNTIF($E$2:E3622,1),"")</f>
        <v/>
      </c>
      <c r="E3622" s="1" t="str">
        <f>IF(H3622=List!$P$2,1,"")</f>
        <v/>
      </c>
      <c r="F3622" s="2" t="s">
        <v>11828</v>
      </c>
      <c r="G3622" s="2" t="s">
        <v>9890</v>
      </c>
      <c r="H3622" s="2" t="s">
        <v>6688</v>
      </c>
      <c r="I3622" s="2" t="s">
        <v>4930</v>
      </c>
      <c r="J3622" s="2" t="s">
        <v>950</v>
      </c>
      <c r="K3622" s="2" t="s">
        <v>4963</v>
      </c>
      <c r="L3622" s="2" t="s">
        <v>4964</v>
      </c>
      <c r="M3622" s="2" t="s">
        <v>159</v>
      </c>
      <c r="N3622" s="2" t="s">
        <v>756</v>
      </c>
      <c r="O3622" s="99">
        <v>16917</v>
      </c>
      <c r="P3622" s="2" t="s">
        <v>7572</v>
      </c>
      <c r="Q3622">
        <v>217000</v>
      </c>
      <c r="R3622">
        <v>217000</v>
      </c>
      <c r="S3622">
        <v>440000</v>
      </c>
      <c r="T3622">
        <v>225500</v>
      </c>
      <c r="U3622">
        <v>225500</v>
      </c>
      <c r="V3622" t="s">
        <v>8707</v>
      </c>
      <c r="W3622" s="101">
        <v>46197.662885844904</v>
      </c>
      <c r="X3622" s="1">
        <f>IFERROR(IF(H3622="","",IF(O3622=0,0.15,IF(VLOOKUP(O3622,'Source Post 14 Status (6.30.26)'!A:B,2,FALSE)=1,0.15,0.5))),0.5)</f>
        <v>0.15</v>
      </c>
      <c r="Y3622" s="6">
        <f t="shared" si="56"/>
        <v>67650</v>
      </c>
    </row>
    <row r="3623" spans="1:25" x14ac:dyDescent="0.3">
      <c r="A3623" t="str">
        <f>IF(B3623=1,COUNTIF($B$2:B3623,1),"")</f>
        <v/>
      </c>
      <c r="B3623" t="str">
        <f>IF(C3623=1,COUNTIF($H$2:H3623,H3623),"")</f>
        <v/>
      </c>
      <c r="C3623">
        <f>IF(G3623=List!$P$1,1,0)</f>
        <v>0</v>
      </c>
      <c r="D3623" s="1" t="str">
        <f>IF(E3623=1,COUNTIF($E$2:E3623,1),"")</f>
        <v/>
      </c>
      <c r="E3623" s="1" t="str">
        <f>IF(H3623=List!$P$2,1,"")</f>
        <v/>
      </c>
      <c r="F3623" s="2" t="s">
        <v>11828</v>
      </c>
      <c r="G3623" s="2" t="s">
        <v>9890</v>
      </c>
      <c r="H3623" s="2" t="s">
        <v>6688</v>
      </c>
      <c r="I3623" s="2" t="s">
        <v>4930</v>
      </c>
      <c r="J3623" s="2" t="s">
        <v>950</v>
      </c>
      <c r="K3623" s="2" t="s">
        <v>4963</v>
      </c>
      <c r="L3623" s="2" t="s">
        <v>4964</v>
      </c>
      <c r="M3623" s="2" t="s">
        <v>159</v>
      </c>
      <c r="N3623" s="2" t="s">
        <v>756</v>
      </c>
      <c r="O3623" s="99">
        <v>20635</v>
      </c>
      <c r="P3623" s="2" t="s">
        <v>8098</v>
      </c>
      <c r="Q3623">
        <v>580000</v>
      </c>
      <c r="R3623">
        <v>580000</v>
      </c>
      <c r="S3623">
        <v>1161000</v>
      </c>
      <c r="T3623">
        <v>325500</v>
      </c>
      <c r="U3623">
        <v>325500</v>
      </c>
      <c r="V3623" t="s">
        <v>8707</v>
      </c>
      <c r="W3623" s="101">
        <v>46197.664192789351</v>
      </c>
      <c r="X3623" s="1">
        <f>IFERROR(IF(H3623="","",IF(O3623=0,0.15,IF(VLOOKUP(O3623,'Source Post 14 Status (6.30.26)'!A:B,2,FALSE)=1,0.15,0.5))),0.5)</f>
        <v>0.15</v>
      </c>
      <c r="Y3623" s="6">
        <f t="shared" si="56"/>
        <v>97650</v>
      </c>
    </row>
    <row r="3624" spans="1:25" x14ac:dyDescent="0.3">
      <c r="A3624" t="str">
        <f>IF(B3624=1,COUNTIF($B$2:B3624,1),"")</f>
        <v/>
      </c>
      <c r="B3624" t="str">
        <f>IF(C3624=1,COUNTIF($H$2:H3624,H3624),"")</f>
        <v/>
      </c>
      <c r="C3624">
        <f>IF(G3624=List!$P$1,1,0)</f>
        <v>0</v>
      </c>
      <c r="D3624" s="1" t="str">
        <f>IF(E3624=1,COUNTIF($E$2:E3624,1),"")</f>
        <v/>
      </c>
      <c r="E3624" s="1" t="str">
        <f>IF(H3624=List!$P$2,1,"")</f>
        <v/>
      </c>
      <c r="F3624" s="2" t="s">
        <v>11828</v>
      </c>
      <c r="G3624" s="2" t="s">
        <v>9890</v>
      </c>
      <c r="H3624" s="2" t="s">
        <v>6688</v>
      </c>
      <c r="I3624" s="2" t="s">
        <v>4930</v>
      </c>
      <c r="J3624" s="2" t="s">
        <v>950</v>
      </c>
      <c r="K3624" s="2" t="s">
        <v>4963</v>
      </c>
      <c r="L3624" s="2" t="s">
        <v>4964</v>
      </c>
      <c r="M3624" s="2" t="s">
        <v>159</v>
      </c>
      <c r="N3624" s="2" t="s">
        <v>756</v>
      </c>
      <c r="O3624" s="99">
        <v>0</v>
      </c>
      <c r="P3624" s="2" t="s">
        <v>8513</v>
      </c>
      <c r="Q3624">
        <v>0</v>
      </c>
      <c r="R3624">
        <v>0</v>
      </c>
      <c r="S3624">
        <v>3250</v>
      </c>
      <c r="T3624">
        <v>1750</v>
      </c>
      <c r="U3624">
        <v>1500</v>
      </c>
      <c r="V3624" t="s">
        <v>8707</v>
      </c>
      <c r="W3624" s="101">
        <v>46197.675546331018</v>
      </c>
      <c r="X3624" s="1">
        <f>IFERROR(IF(H3624="","",IF(O3624=0,0.15,IF(VLOOKUP(O3624,'Source Post 14 Status (6.30.26)'!A:B,2,FALSE)=1,0.15,0.5))),0.5)</f>
        <v>0.15</v>
      </c>
      <c r="Y3624" s="6">
        <f t="shared" si="56"/>
        <v>488</v>
      </c>
    </row>
    <row r="3625" spans="1:25" x14ac:dyDescent="0.3">
      <c r="A3625" t="str">
        <f>IF(B3625=1,COUNTIF($B$2:B3625,1),"")</f>
        <v/>
      </c>
      <c r="B3625" t="str">
        <f>IF(C3625=1,COUNTIF($H$2:H3625,H3625),"")</f>
        <v/>
      </c>
      <c r="C3625">
        <f>IF(G3625=List!$P$1,1,0)</f>
        <v>0</v>
      </c>
      <c r="D3625" s="1" t="str">
        <f>IF(E3625=1,COUNTIF($E$2:E3625,1),"")</f>
        <v/>
      </c>
      <c r="E3625" s="1" t="str">
        <f>IF(H3625=List!$P$2,1,"")</f>
        <v/>
      </c>
      <c r="F3625" s="2" t="s">
        <v>11828</v>
      </c>
      <c r="G3625" s="2" t="s">
        <v>9890</v>
      </c>
      <c r="H3625" s="2" t="s">
        <v>6688</v>
      </c>
      <c r="I3625" s="2" t="s">
        <v>4930</v>
      </c>
      <c r="J3625" s="2" t="s">
        <v>950</v>
      </c>
      <c r="K3625" s="2" t="s">
        <v>4963</v>
      </c>
      <c r="L3625" s="2" t="s">
        <v>4964</v>
      </c>
      <c r="M3625" s="2" t="s">
        <v>159</v>
      </c>
      <c r="N3625" s="2" t="s">
        <v>756</v>
      </c>
      <c r="O3625" s="99">
        <v>19985</v>
      </c>
      <c r="P3625" s="2" t="s">
        <v>8010</v>
      </c>
      <c r="Q3625">
        <v>126007</v>
      </c>
      <c r="R3625">
        <v>122745</v>
      </c>
      <c r="S3625">
        <v>253674</v>
      </c>
      <c r="V3625" t="s">
        <v>8707</v>
      </c>
      <c r="W3625" s="101">
        <v>46197.667429131943</v>
      </c>
      <c r="X3625" s="1">
        <f>IFERROR(IF(H3625="","",IF(O3625=0,0.15,IF(VLOOKUP(O3625,'Source Post 14 Status (6.30.26)'!A:B,2,FALSE)=1,0.15,0.5))),0.5)</f>
        <v>0.15</v>
      </c>
      <c r="Y3625" s="6">
        <f t="shared" si="56"/>
        <v>0</v>
      </c>
    </row>
    <row r="3626" spans="1:25" x14ac:dyDescent="0.3">
      <c r="A3626" t="str">
        <f>IF(B3626=1,COUNTIF($B$2:B3626,1),"")</f>
        <v/>
      </c>
      <c r="B3626" t="str">
        <f>IF(C3626=1,COUNTIF($H$2:H3626,H3626),"")</f>
        <v/>
      </c>
      <c r="C3626">
        <f>IF(G3626=List!$P$1,1,0)</f>
        <v>0</v>
      </c>
      <c r="D3626" s="1" t="str">
        <f>IF(E3626=1,COUNTIF($E$2:E3626,1),"")</f>
        <v/>
      </c>
      <c r="E3626" s="1" t="str">
        <f>IF(H3626=List!$P$2,1,"")</f>
        <v/>
      </c>
      <c r="F3626" s="2" t="s">
        <v>11828</v>
      </c>
      <c r="G3626" s="2" t="s">
        <v>10438</v>
      </c>
      <c r="H3626" s="2" t="s">
        <v>6690</v>
      </c>
      <c r="I3626" s="2" t="s">
        <v>4930</v>
      </c>
      <c r="J3626" s="2" t="s">
        <v>950</v>
      </c>
      <c r="K3626" s="2" t="s">
        <v>4966</v>
      </c>
      <c r="L3626" s="2" t="s">
        <v>4967</v>
      </c>
      <c r="M3626" s="2" t="s">
        <v>159</v>
      </c>
      <c r="N3626" s="2" t="s">
        <v>756</v>
      </c>
      <c r="O3626" s="99">
        <v>20474</v>
      </c>
      <c r="P3626" s="2" t="s">
        <v>8113</v>
      </c>
      <c r="W3626" s="101">
        <v>1</v>
      </c>
      <c r="X3626" s="1">
        <f>IFERROR(IF(H3626="","",IF(O3626=0,0.15,IF(VLOOKUP(O3626,'Source Post 14 Status (6.30.26)'!A:B,2,FALSE)=1,0.15,0.5))),0.5)</f>
        <v>0.15</v>
      </c>
      <c r="Y3626" s="6">
        <f t="shared" si="56"/>
        <v>0</v>
      </c>
    </row>
    <row r="3627" spans="1:25" x14ac:dyDescent="0.3">
      <c r="A3627" t="str">
        <f>IF(B3627=1,COUNTIF($B$2:B3627,1),"")</f>
        <v/>
      </c>
      <c r="B3627" t="str">
        <f>IF(C3627=1,COUNTIF($H$2:H3627,H3627),"")</f>
        <v/>
      </c>
      <c r="C3627">
        <f>IF(G3627=List!$P$1,1,0)</f>
        <v>0</v>
      </c>
      <c r="D3627" s="1" t="str">
        <f>IF(E3627=1,COUNTIF($E$2:E3627,1),"")</f>
        <v/>
      </c>
      <c r="E3627" s="1" t="str">
        <f>IF(H3627=List!$P$2,1,"")</f>
        <v/>
      </c>
      <c r="F3627" s="2" t="s">
        <v>11828</v>
      </c>
      <c r="G3627" s="2" t="s">
        <v>10438</v>
      </c>
      <c r="H3627" s="2" t="s">
        <v>6690</v>
      </c>
      <c r="I3627" s="2" t="s">
        <v>4930</v>
      </c>
      <c r="J3627" s="2" t="s">
        <v>950</v>
      </c>
      <c r="K3627" s="2" t="s">
        <v>4966</v>
      </c>
      <c r="L3627" s="2" t="s">
        <v>4967</v>
      </c>
      <c r="M3627" s="2" t="s">
        <v>159</v>
      </c>
      <c r="N3627" s="2" t="s">
        <v>756</v>
      </c>
      <c r="O3627" s="99">
        <v>15443</v>
      </c>
      <c r="P3627" s="2" t="s">
        <v>7459</v>
      </c>
      <c r="W3627" s="101">
        <v>1</v>
      </c>
      <c r="X3627" s="1">
        <f>IFERROR(IF(H3627="","",IF(O3627=0,0.15,IF(VLOOKUP(O3627,'Source Post 14 Status (6.30.26)'!A:B,2,FALSE)=1,0.15,0.5))),0.5)</f>
        <v>0.15</v>
      </c>
      <c r="Y3627" s="6">
        <f t="shared" si="56"/>
        <v>0</v>
      </c>
    </row>
    <row r="3628" spans="1:25" x14ac:dyDescent="0.3">
      <c r="A3628" t="str">
        <f>IF(B3628=1,COUNTIF($B$2:B3628,1),"")</f>
        <v/>
      </c>
      <c r="B3628" t="str">
        <f>IF(C3628=1,COUNTIF($H$2:H3628,H3628),"")</f>
        <v/>
      </c>
      <c r="C3628">
        <f>IF(G3628=List!$P$1,1,0)</f>
        <v>0</v>
      </c>
      <c r="D3628" s="1" t="str">
        <f>IF(E3628=1,COUNTIF($E$2:E3628,1),"")</f>
        <v/>
      </c>
      <c r="E3628" s="1" t="str">
        <f>IF(H3628=List!$P$2,1,"")</f>
        <v/>
      </c>
      <c r="F3628" s="2" t="s">
        <v>11828</v>
      </c>
      <c r="G3628" s="2" t="s">
        <v>10438</v>
      </c>
      <c r="H3628" s="2" t="s">
        <v>6690</v>
      </c>
      <c r="I3628" s="2" t="s">
        <v>4930</v>
      </c>
      <c r="J3628" s="2" t="s">
        <v>950</v>
      </c>
      <c r="K3628" s="2" t="s">
        <v>4966</v>
      </c>
      <c r="L3628" s="2" t="s">
        <v>4967</v>
      </c>
      <c r="M3628" s="2" t="s">
        <v>159</v>
      </c>
      <c r="N3628" s="2" t="s">
        <v>756</v>
      </c>
      <c r="O3628" s="99">
        <v>16082</v>
      </c>
      <c r="P3628" s="2" t="s">
        <v>11723</v>
      </c>
      <c r="W3628" s="101">
        <v>1</v>
      </c>
      <c r="X3628" s="1">
        <f>IFERROR(IF(H3628="","",IF(O3628=0,0.15,IF(VLOOKUP(O3628,'Source Post 14 Status (6.30.26)'!A:B,2,FALSE)=1,0.15,0.5))),0.5)</f>
        <v>0.15</v>
      </c>
      <c r="Y3628" s="6">
        <f t="shared" si="56"/>
        <v>0</v>
      </c>
    </row>
    <row r="3629" spans="1:25" x14ac:dyDescent="0.3">
      <c r="A3629" t="str">
        <f>IF(B3629=1,COUNTIF($B$2:B3629,1),"")</f>
        <v/>
      </c>
      <c r="B3629" t="str">
        <f>IF(C3629=1,COUNTIF($H$2:H3629,H3629),"")</f>
        <v/>
      </c>
      <c r="C3629">
        <f>IF(G3629=List!$P$1,1,0)</f>
        <v>0</v>
      </c>
      <c r="D3629" s="1" t="str">
        <f>IF(E3629=1,COUNTIF($E$2:E3629,1),"")</f>
        <v/>
      </c>
      <c r="E3629" s="1" t="str">
        <f>IF(H3629=List!$P$2,1,"")</f>
        <v/>
      </c>
      <c r="F3629" s="2" t="s">
        <v>11828</v>
      </c>
      <c r="G3629" s="2" t="s">
        <v>10438</v>
      </c>
      <c r="H3629" s="2" t="s">
        <v>6690</v>
      </c>
      <c r="I3629" s="2" t="s">
        <v>4930</v>
      </c>
      <c r="J3629" s="2" t="s">
        <v>950</v>
      </c>
      <c r="K3629" s="2" t="s">
        <v>4966</v>
      </c>
      <c r="L3629" s="2" t="s">
        <v>4967</v>
      </c>
      <c r="M3629" s="2" t="s">
        <v>159</v>
      </c>
      <c r="N3629" s="2" t="s">
        <v>756</v>
      </c>
      <c r="O3629" s="99">
        <v>16424</v>
      </c>
      <c r="P3629" s="2" t="s">
        <v>7572</v>
      </c>
      <c r="W3629" s="101">
        <v>1</v>
      </c>
      <c r="X3629" s="1">
        <f>IFERROR(IF(H3629="","",IF(O3629=0,0.15,IF(VLOOKUP(O3629,'Source Post 14 Status (6.30.26)'!A:B,2,FALSE)=1,0.15,0.5))),0.5)</f>
        <v>0.15</v>
      </c>
      <c r="Y3629" s="6">
        <f t="shared" si="56"/>
        <v>0</v>
      </c>
    </row>
    <row r="3630" spans="1:25" x14ac:dyDescent="0.3">
      <c r="A3630" t="str">
        <f>IF(B3630=1,COUNTIF($B$2:B3630,1),"")</f>
        <v/>
      </c>
      <c r="B3630" t="str">
        <f>IF(C3630=1,COUNTIF($H$2:H3630,H3630),"")</f>
        <v/>
      </c>
      <c r="C3630">
        <f>IF(G3630=List!$P$1,1,0)</f>
        <v>0</v>
      </c>
      <c r="D3630" s="1" t="str">
        <f>IF(E3630=1,COUNTIF($E$2:E3630,1),"")</f>
        <v/>
      </c>
      <c r="E3630" s="1" t="str">
        <f>IF(H3630=List!$P$2,1,"")</f>
        <v/>
      </c>
      <c r="F3630" s="2" t="s">
        <v>11828</v>
      </c>
      <c r="G3630" s="2" t="s">
        <v>10438</v>
      </c>
      <c r="H3630" s="2" t="s">
        <v>6690</v>
      </c>
      <c r="I3630" s="2" t="s">
        <v>4930</v>
      </c>
      <c r="J3630" s="2" t="s">
        <v>950</v>
      </c>
      <c r="K3630" s="2" t="s">
        <v>4966</v>
      </c>
      <c r="L3630" s="2" t="s">
        <v>4967</v>
      </c>
      <c r="M3630" s="2" t="s">
        <v>159</v>
      </c>
      <c r="N3630" s="2" t="s">
        <v>756</v>
      </c>
      <c r="O3630" s="99">
        <v>17931</v>
      </c>
      <c r="P3630" s="2" t="s">
        <v>7844</v>
      </c>
      <c r="W3630" s="101">
        <v>1</v>
      </c>
      <c r="X3630" s="1">
        <f>IFERROR(IF(H3630="","",IF(O3630=0,0.15,IF(VLOOKUP(O3630,'Source Post 14 Status (6.30.26)'!A:B,2,FALSE)=1,0.15,0.5))),0.5)</f>
        <v>0.15</v>
      </c>
      <c r="Y3630" s="6">
        <f t="shared" si="56"/>
        <v>0</v>
      </c>
    </row>
    <row r="3631" spans="1:25" x14ac:dyDescent="0.3">
      <c r="A3631" t="str">
        <f>IF(B3631=1,COUNTIF($B$2:B3631,1),"")</f>
        <v/>
      </c>
      <c r="B3631" t="str">
        <f>IF(C3631=1,COUNTIF($H$2:H3631,H3631),"")</f>
        <v/>
      </c>
      <c r="C3631">
        <f>IF(G3631=List!$P$1,1,0)</f>
        <v>0</v>
      </c>
      <c r="D3631" s="1" t="str">
        <f>IF(E3631=1,COUNTIF($E$2:E3631,1),"")</f>
        <v/>
      </c>
      <c r="E3631" s="1" t="str">
        <f>IF(H3631=List!$P$2,1,"")</f>
        <v/>
      </c>
      <c r="F3631" s="2" t="s">
        <v>11828</v>
      </c>
      <c r="G3631" s="2" t="s">
        <v>10438</v>
      </c>
      <c r="H3631" s="2" t="s">
        <v>6690</v>
      </c>
      <c r="I3631" s="2" t="s">
        <v>4930</v>
      </c>
      <c r="J3631" s="2" t="s">
        <v>950</v>
      </c>
      <c r="K3631" s="2" t="s">
        <v>4966</v>
      </c>
      <c r="L3631" s="2" t="s">
        <v>4967</v>
      </c>
      <c r="M3631" s="2" t="s">
        <v>159</v>
      </c>
      <c r="N3631" s="2" t="s">
        <v>756</v>
      </c>
      <c r="O3631" s="99">
        <v>19612</v>
      </c>
      <c r="P3631" s="2" t="s">
        <v>7962</v>
      </c>
      <c r="W3631" s="101">
        <v>1</v>
      </c>
      <c r="X3631" s="1">
        <f>IFERROR(IF(H3631="","",IF(O3631=0,0.15,IF(VLOOKUP(O3631,'Source Post 14 Status (6.30.26)'!A:B,2,FALSE)=1,0.15,0.5))),0.5)</f>
        <v>0.15</v>
      </c>
      <c r="Y3631" s="6">
        <f t="shared" si="56"/>
        <v>0</v>
      </c>
    </row>
    <row r="3632" spans="1:25" x14ac:dyDescent="0.3">
      <c r="A3632" t="str">
        <f>IF(B3632=1,COUNTIF($B$2:B3632,1),"")</f>
        <v/>
      </c>
      <c r="B3632" t="str">
        <f>IF(C3632=1,COUNTIF($H$2:H3632,H3632),"")</f>
        <v/>
      </c>
      <c r="C3632">
        <f>IF(G3632=List!$P$1,1,0)</f>
        <v>0</v>
      </c>
      <c r="D3632" s="1" t="str">
        <f>IF(E3632=1,COUNTIF($E$2:E3632,1),"")</f>
        <v/>
      </c>
      <c r="E3632" s="1" t="str">
        <f>IF(H3632=List!$P$2,1,"")</f>
        <v/>
      </c>
      <c r="F3632" s="2" t="s">
        <v>11828</v>
      </c>
      <c r="G3632" s="2" t="s">
        <v>10438</v>
      </c>
      <c r="H3632" s="2" t="s">
        <v>6690</v>
      </c>
      <c r="I3632" s="2" t="s">
        <v>4930</v>
      </c>
      <c r="J3632" s="2" t="s">
        <v>950</v>
      </c>
      <c r="K3632" s="2" t="s">
        <v>4966</v>
      </c>
      <c r="L3632" s="2" t="s">
        <v>4967</v>
      </c>
      <c r="M3632" s="2" t="s">
        <v>159</v>
      </c>
      <c r="N3632" s="2" t="s">
        <v>756</v>
      </c>
      <c r="O3632" s="99">
        <v>24410</v>
      </c>
      <c r="P3632" s="2" t="s">
        <v>8498</v>
      </c>
      <c r="W3632" s="101">
        <v>1</v>
      </c>
      <c r="X3632" s="1">
        <f>IFERROR(IF(H3632="","",IF(O3632=0,0.15,IF(VLOOKUP(O3632,'Source Post 14 Status (6.30.26)'!A:B,2,FALSE)=1,0.15,0.5))),0.5)</f>
        <v>0.15</v>
      </c>
      <c r="Y3632" s="6">
        <f t="shared" si="56"/>
        <v>0</v>
      </c>
    </row>
    <row r="3633" spans="1:25" x14ac:dyDescent="0.3">
      <c r="A3633" t="str">
        <f>IF(B3633=1,COUNTIF($B$2:B3633,1),"")</f>
        <v/>
      </c>
      <c r="B3633" t="str">
        <f>IF(C3633=1,COUNTIF($H$2:H3633,H3633),"")</f>
        <v/>
      </c>
      <c r="C3633">
        <f>IF(G3633=List!$P$1,1,0)</f>
        <v>0</v>
      </c>
      <c r="D3633" s="1" t="str">
        <f>IF(E3633=1,COUNTIF($E$2:E3633,1),"")</f>
        <v/>
      </c>
      <c r="E3633" s="1" t="str">
        <f>IF(H3633=List!$P$2,1,"")</f>
        <v/>
      </c>
      <c r="F3633" s="2" t="s">
        <v>11828</v>
      </c>
      <c r="G3633" s="2" t="s">
        <v>10438</v>
      </c>
      <c r="H3633" s="2" t="s">
        <v>6690</v>
      </c>
      <c r="I3633" s="2" t="s">
        <v>4930</v>
      </c>
      <c r="J3633" s="2" t="s">
        <v>950</v>
      </c>
      <c r="K3633" s="2" t="s">
        <v>4966</v>
      </c>
      <c r="L3633" s="2" t="s">
        <v>4967</v>
      </c>
      <c r="M3633" s="2" t="s">
        <v>159</v>
      </c>
      <c r="N3633" s="2" t="s">
        <v>756</v>
      </c>
      <c r="O3633" s="99">
        <v>24506</v>
      </c>
      <c r="P3633" s="2" t="s">
        <v>11726</v>
      </c>
      <c r="W3633" s="101">
        <v>1</v>
      </c>
      <c r="X3633" s="1">
        <f>IFERROR(IF(H3633="","",IF(O3633=0,0.15,IF(VLOOKUP(O3633,'Source Post 14 Status (6.30.26)'!A:B,2,FALSE)=1,0.15,0.5))),0.5)</f>
        <v>0.15</v>
      </c>
      <c r="Y3633" s="6">
        <f t="shared" si="56"/>
        <v>0</v>
      </c>
    </row>
    <row r="3634" spans="1:25" x14ac:dyDescent="0.3">
      <c r="A3634" t="str">
        <f>IF(B3634=1,COUNTIF($B$2:B3634,1),"")</f>
        <v/>
      </c>
      <c r="B3634" t="str">
        <f>IF(C3634=1,COUNTIF($H$2:H3634,H3634),"")</f>
        <v/>
      </c>
      <c r="C3634">
        <f>IF(G3634=List!$P$1,1,0)</f>
        <v>0</v>
      </c>
      <c r="D3634" s="1" t="str">
        <f>IF(E3634=1,COUNTIF($E$2:E3634,1),"")</f>
        <v/>
      </c>
      <c r="E3634" s="1" t="str">
        <f>IF(H3634=List!$P$2,1,"")</f>
        <v/>
      </c>
      <c r="F3634" s="2" t="s">
        <v>11828</v>
      </c>
      <c r="G3634" s="2" t="s">
        <v>10438</v>
      </c>
      <c r="H3634" s="2" t="s">
        <v>6690</v>
      </c>
      <c r="I3634" s="2" t="s">
        <v>4930</v>
      </c>
      <c r="J3634" s="2" t="s">
        <v>950</v>
      </c>
      <c r="K3634" s="2" t="s">
        <v>4966</v>
      </c>
      <c r="L3634" s="2" t="s">
        <v>4967</v>
      </c>
      <c r="M3634" s="2" t="s">
        <v>159</v>
      </c>
      <c r="N3634" s="2" t="s">
        <v>756</v>
      </c>
      <c r="O3634" s="99">
        <v>17740</v>
      </c>
      <c r="P3634" s="2" t="s">
        <v>7724</v>
      </c>
      <c r="W3634" s="101">
        <v>1</v>
      </c>
      <c r="X3634" s="1">
        <f>IFERROR(IF(H3634="","",IF(O3634=0,0.15,IF(VLOOKUP(O3634,'Source Post 14 Status (6.30.26)'!A:B,2,FALSE)=1,0.15,0.5))),0.5)</f>
        <v>0.15</v>
      </c>
      <c r="Y3634" s="6">
        <f t="shared" si="56"/>
        <v>0</v>
      </c>
    </row>
    <row r="3635" spans="1:25" x14ac:dyDescent="0.3">
      <c r="A3635" t="str">
        <f>IF(B3635=1,COUNTIF($B$2:B3635,1),"")</f>
        <v/>
      </c>
      <c r="B3635" t="str">
        <f>IF(C3635=1,COUNTIF($H$2:H3635,H3635),"")</f>
        <v/>
      </c>
      <c r="C3635">
        <f>IF(G3635=List!$P$1,1,0)</f>
        <v>0</v>
      </c>
      <c r="D3635" s="1" t="str">
        <f>IF(E3635=1,COUNTIF($E$2:E3635,1),"")</f>
        <v/>
      </c>
      <c r="E3635" s="1" t="str">
        <f>IF(H3635=List!$P$2,1,"")</f>
        <v/>
      </c>
      <c r="F3635" s="2" t="s">
        <v>11828</v>
      </c>
      <c r="G3635" s="2" t="s">
        <v>10438</v>
      </c>
      <c r="H3635" s="2" t="s">
        <v>6690</v>
      </c>
      <c r="I3635" s="2" t="s">
        <v>4930</v>
      </c>
      <c r="J3635" s="2" t="s">
        <v>950</v>
      </c>
      <c r="K3635" s="2" t="s">
        <v>4966</v>
      </c>
      <c r="L3635" s="2" t="s">
        <v>4967</v>
      </c>
      <c r="M3635" s="2" t="s">
        <v>159</v>
      </c>
      <c r="N3635" s="2" t="s">
        <v>756</v>
      </c>
      <c r="O3635" s="99">
        <v>16026</v>
      </c>
      <c r="P3635" s="2" t="s">
        <v>7462</v>
      </c>
      <c r="W3635" s="101">
        <v>1</v>
      </c>
      <c r="X3635" s="1">
        <f>IFERROR(IF(H3635="","",IF(O3635=0,0.15,IF(VLOOKUP(O3635,'Source Post 14 Status (6.30.26)'!A:B,2,FALSE)=1,0.15,0.5))),0.5)</f>
        <v>0.5</v>
      </c>
      <c r="Y3635" s="6">
        <f t="shared" si="56"/>
        <v>0</v>
      </c>
    </row>
    <row r="3636" spans="1:25" x14ac:dyDescent="0.3">
      <c r="A3636" t="str">
        <f>IF(B3636=1,COUNTIF($B$2:B3636,1),"")</f>
        <v/>
      </c>
      <c r="B3636" t="str">
        <f>IF(C3636=1,COUNTIF($H$2:H3636,H3636),"")</f>
        <v/>
      </c>
      <c r="C3636">
        <f>IF(G3636=List!$P$1,1,0)</f>
        <v>0</v>
      </c>
      <c r="D3636" s="1" t="str">
        <f>IF(E3636=1,COUNTIF($E$2:E3636,1),"")</f>
        <v/>
      </c>
      <c r="E3636" s="1" t="str">
        <f>IF(H3636=List!$P$2,1,"")</f>
        <v/>
      </c>
      <c r="F3636" s="2" t="s">
        <v>11828</v>
      </c>
      <c r="G3636" s="2" t="s">
        <v>10438</v>
      </c>
      <c r="H3636" s="2" t="s">
        <v>6690</v>
      </c>
      <c r="I3636" s="2" t="s">
        <v>4930</v>
      </c>
      <c r="J3636" s="2" t="s">
        <v>950</v>
      </c>
      <c r="K3636" s="2" t="s">
        <v>4966</v>
      </c>
      <c r="L3636" s="2" t="s">
        <v>4967</v>
      </c>
      <c r="M3636" s="2" t="s">
        <v>159</v>
      </c>
      <c r="N3636" s="2" t="s">
        <v>756</v>
      </c>
      <c r="O3636" s="99">
        <v>22375</v>
      </c>
      <c r="P3636" s="2" t="s">
        <v>8311</v>
      </c>
      <c r="W3636" s="101">
        <v>1</v>
      </c>
      <c r="X3636" s="1">
        <f>IFERROR(IF(H3636="","",IF(O3636=0,0.15,IF(VLOOKUP(O3636,'Source Post 14 Status (6.30.26)'!A:B,2,FALSE)=1,0.15,0.5))),0.5)</f>
        <v>0.15</v>
      </c>
      <c r="Y3636" s="6">
        <f t="shared" si="56"/>
        <v>0</v>
      </c>
    </row>
    <row r="3637" spans="1:25" x14ac:dyDescent="0.3">
      <c r="A3637" t="str">
        <f>IF(B3637=1,COUNTIF($B$2:B3637,1),"")</f>
        <v/>
      </c>
      <c r="B3637" t="str">
        <f>IF(C3637=1,COUNTIF($H$2:H3637,H3637),"")</f>
        <v/>
      </c>
      <c r="C3637">
        <f>IF(G3637=List!$P$1,1,0)</f>
        <v>0</v>
      </c>
      <c r="D3637" s="1" t="str">
        <f>IF(E3637=1,COUNTIF($E$2:E3637,1),"")</f>
        <v/>
      </c>
      <c r="E3637" s="1" t="str">
        <f>IF(H3637=List!$P$2,1,"")</f>
        <v/>
      </c>
      <c r="F3637" s="2" t="s">
        <v>11828</v>
      </c>
      <c r="G3637" s="2" t="s">
        <v>10438</v>
      </c>
      <c r="H3637" s="2" t="s">
        <v>6690</v>
      </c>
      <c r="I3637" s="2" t="s">
        <v>4930</v>
      </c>
      <c r="J3637" s="2" t="s">
        <v>950</v>
      </c>
      <c r="K3637" s="2" t="s">
        <v>4966</v>
      </c>
      <c r="L3637" s="2" t="s">
        <v>4967</v>
      </c>
      <c r="M3637" s="2" t="s">
        <v>159</v>
      </c>
      <c r="N3637" s="2" t="s">
        <v>756</v>
      </c>
      <c r="O3637" s="99">
        <v>22931</v>
      </c>
      <c r="P3637" s="2" t="s">
        <v>8440</v>
      </c>
      <c r="W3637" s="101">
        <v>1</v>
      </c>
      <c r="X3637" s="1">
        <f>IFERROR(IF(H3637="","",IF(O3637=0,0.15,IF(VLOOKUP(O3637,'Source Post 14 Status (6.30.26)'!A:B,2,FALSE)=1,0.15,0.5))),0.5)</f>
        <v>0.15</v>
      </c>
      <c r="Y3637" s="6">
        <f t="shared" si="56"/>
        <v>0</v>
      </c>
    </row>
    <row r="3638" spans="1:25" x14ac:dyDescent="0.3">
      <c r="A3638" t="str">
        <f>IF(B3638=1,COUNTIF($B$2:B3638,1),"")</f>
        <v/>
      </c>
      <c r="B3638" t="str">
        <f>IF(C3638=1,COUNTIF($H$2:H3638,H3638),"")</f>
        <v/>
      </c>
      <c r="C3638">
        <f>IF(G3638=List!$P$1,1,0)</f>
        <v>0</v>
      </c>
      <c r="D3638" s="1" t="str">
        <f>IF(E3638=1,COUNTIF($E$2:E3638,1),"")</f>
        <v/>
      </c>
      <c r="E3638" s="1" t="str">
        <f>IF(H3638=List!$P$2,1,"")</f>
        <v/>
      </c>
      <c r="F3638" s="2" t="s">
        <v>11828</v>
      </c>
      <c r="G3638" s="2" t="s">
        <v>10438</v>
      </c>
      <c r="H3638" s="2" t="s">
        <v>6690</v>
      </c>
      <c r="I3638" s="2" t="s">
        <v>4930</v>
      </c>
      <c r="J3638" s="2" t="s">
        <v>950</v>
      </c>
      <c r="K3638" s="2" t="s">
        <v>4966</v>
      </c>
      <c r="L3638" s="2" t="s">
        <v>4967</v>
      </c>
      <c r="M3638" s="2" t="s">
        <v>159</v>
      </c>
      <c r="N3638" s="2" t="s">
        <v>756</v>
      </c>
      <c r="O3638" s="99">
        <v>20601</v>
      </c>
      <c r="P3638" s="2" t="s">
        <v>8112</v>
      </c>
      <c r="W3638" s="101">
        <v>1</v>
      </c>
      <c r="X3638" s="1">
        <f>IFERROR(IF(H3638="","",IF(O3638=0,0.15,IF(VLOOKUP(O3638,'Source Post 14 Status (6.30.26)'!A:B,2,FALSE)=1,0.15,0.5))),0.5)</f>
        <v>0.15</v>
      </c>
      <c r="Y3638" s="6">
        <f t="shared" si="56"/>
        <v>0</v>
      </c>
    </row>
    <row r="3639" spans="1:25" x14ac:dyDescent="0.3">
      <c r="A3639" t="str">
        <f>IF(B3639=1,COUNTIF($B$2:B3639,1),"")</f>
        <v/>
      </c>
      <c r="B3639" t="str">
        <f>IF(C3639=1,COUNTIF($H$2:H3639,H3639),"")</f>
        <v/>
      </c>
      <c r="C3639">
        <f>IF(G3639=List!$P$1,1,0)</f>
        <v>0</v>
      </c>
      <c r="D3639" s="1" t="str">
        <f>IF(E3639=1,COUNTIF($E$2:E3639,1),"")</f>
        <v/>
      </c>
      <c r="E3639" s="1" t="str">
        <f>IF(H3639=List!$P$2,1,"")</f>
        <v/>
      </c>
      <c r="F3639" s="2" t="s">
        <v>11828</v>
      </c>
      <c r="G3639" s="2" t="s">
        <v>10438</v>
      </c>
      <c r="H3639" s="2" t="s">
        <v>6690</v>
      </c>
      <c r="I3639" s="2" t="s">
        <v>4930</v>
      </c>
      <c r="J3639" s="2" t="s">
        <v>950</v>
      </c>
      <c r="K3639" s="2" t="s">
        <v>4966</v>
      </c>
      <c r="L3639" s="2" t="s">
        <v>4967</v>
      </c>
      <c r="M3639" s="2" t="s">
        <v>159</v>
      </c>
      <c r="N3639" s="2" t="s">
        <v>756</v>
      </c>
      <c r="O3639" s="99">
        <v>20972</v>
      </c>
      <c r="P3639" s="2" t="s">
        <v>8223</v>
      </c>
      <c r="W3639" s="101">
        <v>1</v>
      </c>
      <c r="X3639" s="1">
        <f>IFERROR(IF(H3639="","",IF(O3639=0,0.15,IF(VLOOKUP(O3639,'Source Post 14 Status (6.30.26)'!A:B,2,FALSE)=1,0.15,0.5))),0.5)</f>
        <v>0.15</v>
      </c>
      <c r="Y3639" s="6">
        <f t="shared" si="56"/>
        <v>0</v>
      </c>
    </row>
    <row r="3640" spans="1:25" x14ac:dyDescent="0.3">
      <c r="A3640" t="str">
        <f>IF(B3640=1,COUNTIF($B$2:B3640,1),"")</f>
        <v/>
      </c>
      <c r="B3640" t="str">
        <f>IF(C3640=1,COUNTIF($H$2:H3640,H3640),"")</f>
        <v/>
      </c>
      <c r="C3640">
        <f>IF(G3640=List!$P$1,1,0)</f>
        <v>0</v>
      </c>
      <c r="D3640" s="1" t="str">
        <f>IF(E3640=1,COUNTIF($E$2:E3640,1),"")</f>
        <v/>
      </c>
      <c r="E3640" s="1" t="str">
        <f>IF(H3640=List!$P$2,1,"")</f>
        <v/>
      </c>
      <c r="F3640" s="2" t="s">
        <v>11828</v>
      </c>
      <c r="G3640" s="2" t="s">
        <v>10438</v>
      </c>
      <c r="H3640" s="2" t="s">
        <v>6690</v>
      </c>
      <c r="I3640" s="2" t="s">
        <v>4930</v>
      </c>
      <c r="J3640" s="2" t="s">
        <v>950</v>
      </c>
      <c r="K3640" s="2" t="s">
        <v>4966</v>
      </c>
      <c r="L3640" s="2" t="s">
        <v>4967</v>
      </c>
      <c r="M3640" s="2" t="s">
        <v>159</v>
      </c>
      <c r="N3640" s="2" t="s">
        <v>756</v>
      </c>
      <c r="O3640" s="99">
        <v>19605</v>
      </c>
      <c r="P3640" s="2" t="s">
        <v>7959</v>
      </c>
      <c r="W3640" s="101">
        <v>1</v>
      </c>
      <c r="X3640" s="1">
        <f>IFERROR(IF(H3640="","",IF(O3640=0,0.15,IF(VLOOKUP(O3640,'Source Post 14 Status (6.30.26)'!A:B,2,FALSE)=1,0.15,0.5))),0.5)</f>
        <v>0.15</v>
      </c>
      <c r="Y3640" s="6">
        <f t="shared" si="56"/>
        <v>0</v>
      </c>
    </row>
    <row r="3641" spans="1:25" x14ac:dyDescent="0.3">
      <c r="A3641" t="str">
        <f>IF(B3641=1,COUNTIF($B$2:B3641,1),"")</f>
        <v/>
      </c>
      <c r="B3641" t="str">
        <f>IF(C3641=1,COUNTIF($H$2:H3641,H3641),"")</f>
        <v/>
      </c>
      <c r="C3641">
        <f>IF(G3641=List!$P$1,1,0)</f>
        <v>0</v>
      </c>
      <c r="D3641" s="1" t="str">
        <f>IF(E3641=1,COUNTIF($E$2:E3641,1),"")</f>
        <v/>
      </c>
      <c r="E3641" s="1" t="str">
        <f>IF(H3641=List!$P$2,1,"")</f>
        <v/>
      </c>
      <c r="F3641" s="2" t="s">
        <v>11828</v>
      </c>
      <c r="G3641" s="2" t="s">
        <v>10438</v>
      </c>
      <c r="H3641" s="2" t="s">
        <v>6690</v>
      </c>
      <c r="I3641" s="2" t="s">
        <v>4930</v>
      </c>
      <c r="J3641" s="2" t="s">
        <v>950</v>
      </c>
      <c r="K3641" s="2" t="s">
        <v>4966</v>
      </c>
      <c r="L3641" s="2" t="s">
        <v>4967</v>
      </c>
      <c r="M3641" s="2" t="s">
        <v>159</v>
      </c>
      <c r="N3641" s="2" t="s">
        <v>756</v>
      </c>
      <c r="O3641" s="99">
        <v>22549</v>
      </c>
      <c r="P3641" s="2" t="s">
        <v>8361</v>
      </c>
      <c r="W3641" s="101">
        <v>1</v>
      </c>
      <c r="X3641" s="1">
        <f>IFERROR(IF(H3641="","",IF(O3641=0,0.15,IF(VLOOKUP(O3641,'Source Post 14 Status (6.30.26)'!A:B,2,FALSE)=1,0.15,0.5))),0.5)</f>
        <v>0.15</v>
      </c>
      <c r="Y3641" s="6">
        <f t="shared" si="56"/>
        <v>0</v>
      </c>
    </row>
    <row r="3642" spans="1:25" x14ac:dyDescent="0.3">
      <c r="A3642" t="str">
        <f>IF(B3642=1,COUNTIF($B$2:B3642,1),"")</f>
        <v/>
      </c>
      <c r="B3642" t="str">
        <f>IF(C3642=1,COUNTIF($H$2:H3642,H3642),"")</f>
        <v/>
      </c>
      <c r="C3642">
        <f>IF(G3642=List!$P$1,1,0)</f>
        <v>0</v>
      </c>
      <c r="D3642" s="1" t="str">
        <f>IF(E3642=1,COUNTIF($E$2:E3642,1),"")</f>
        <v/>
      </c>
      <c r="E3642" s="1" t="str">
        <f>IF(H3642=List!$P$2,1,"")</f>
        <v/>
      </c>
      <c r="F3642" s="2" t="s">
        <v>11828</v>
      </c>
      <c r="G3642" s="2" t="s">
        <v>10438</v>
      </c>
      <c r="H3642" s="2" t="s">
        <v>6690</v>
      </c>
      <c r="I3642" s="2" t="s">
        <v>4930</v>
      </c>
      <c r="J3642" s="2" t="s">
        <v>950</v>
      </c>
      <c r="K3642" s="2" t="s">
        <v>4966</v>
      </c>
      <c r="L3642" s="2" t="s">
        <v>4967</v>
      </c>
      <c r="M3642" s="2" t="s">
        <v>159</v>
      </c>
      <c r="N3642" s="2" t="s">
        <v>756</v>
      </c>
      <c r="O3642" s="99">
        <v>19726</v>
      </c>
      <c r="P3642" s="2" t="s">
        <v>7987</v>
      </c>
      <c r="W3642" s="101">
        <v>1</v>
      </c>
      <c r="X3642" s="1">
        <f>IFERROR(IF(H3642="","",IF(O3642=0,0.15,IF(VLOOKUP(O3642,'Source Post 14 Status (6.30.26)'!A:B,2,FALSE)=1,0.15,0.5))),0.5)</f>
        <v>0.15</v>
      </c>
      <c r="Y3642" s="6">
        <f t="shared" si="56"/>
        <v>0</v>
      </c>
    </row>
    <row r="3643" spans="1:25" x14ac:dyDescent="0.3">
      <c r="A3643" t="str">
        <f>IF(B3643=1,COUNTIF($B$2:B3643,1),"")</f>
        <v/>
      </c>
      <c r="B3643" t="str">
        <f>IF(C3643=1,COUNTIF($H$2:H3643,H3643),"")</f>
        <v/>
      </c>
      <c r="C3643">
        <f>IF(G3643=List!$P$1,1,0)</f>
        <v>0</v>
      </c>
      <c r="D3643" s="1" t="str">
        <f>IF(E3643=1,COUNTIF($E$2:E3643,1),"")</f>
        <v/>
      </c>
      <c r="E3643" s="1" t="str">
        <f>IF(H3643=List!$P$2,1,"")</f>
        <v/>
      </c>
      <c r="F3643" s="2" t="s">
        <v>11828</v>
      </c>
      <c r="G3643" s="2" t="s">
        <v>10438</v>
      </c>
      <c r="H3643" s="2" t="s">
        <v>6690</v>
      </c>
      <c r="I3643" s="2" t="s">
        <v>4930</v>
      </c>
      <c r="J3643" s="2" t="s">
        <v>950</v>
      </c>
      <c r="K3643" s="2" t="s">
        <v>4966</v>
      </c>
      <c r="L3643" s="2" t="s">
        <v>4967</v>
      </c>
      <c r="M3643" s="2" t="s">
        <v>159</v>
      </c>
      <c r="N3643" s="2" t="s">
        <v>756</v>
      </c>
      <c r="O3643" s="99">
        <v>24456</v>
      </c>
      <c r="P3643" s="2" t="s">
        <v>11725</v>
      </c>
      <c r="W3643" s="101">
        <v>1</v>
      </c>
      <c r="X3643" s="1">
        <f>IFERROR(IF(H3643="","",IF(O3643=0,0.15,IF(VLOOKUP(O3643,'Source Post 14 Status (6.30.26)'!A:B,2,FALSE)=1,0.15,0.5))),0.5)</f>
        <v>0.15</v>
      </c>
      <c r="Y3643" s="6">
        <f t="shared" si="56"/>
        <v>0</v>
      </c>
    </row>
    <row r="3644" spans="1:25" x14ac:dyDescent="0.3">
      <c r="A3644" t="str">
        <f>IF(B3644=1,COUNTIF($B$2:B3644,1),"")</f>
        <v/>
      </c>
      <c r="B3644" t="str">
        <f>IF(C3644=1,COUNTIF($H$2:H3644,H3644),"")</f>
        <v/>
      </c>
      <c r="C3644">
        <f>IF(G3644=List!$P$1,1,0)</f>
        <v>0</v>
      </c>
      <c r="D3644" s="1" t="str">
        <f>IF(E3644=1,COUNTIF($E$2:E3644,1),"")</f>
        <v/>
      </c>
      <c r="E3644" s="1" t="str">
        <f>IF(H3644=List!$P$2,1,"")</f>
        <v/>
      </c>
      <c r="F3644" s="2" t="s">
        <v>11828</v>
      </c>
      <c r="G3644" s="2" t="s">
        <v>10438</v>
      </c>
      <c r="H3644" s="2" t="s">
        <v>6690</v>
      </c>
      <c r="I3644" s="2" t="s">
        <v>4930</v>
      </c>
      <c r="J3644" s="2" t="s">
        <v>950</v>
      </c>
      <c r="K3644" s="2" t="s">
        <v>4966</v>
      </c>
      <c r="L3644" s="2" t="s">
        <v>4967</v>
      </c>
      <c r="M3644" s="2" t="s">
        <v>159</v>
      </c>
      <c r="N3644" s="2" t="s">
        <v>756</v>
      </c>
      <c r="O3644" s="99">
        <v>22533</v>
      </c>
      <c r="P3644" s="2" t="s">
        <v>8354</v>
      </c>
      <c r="W3644" s="101">
        <v>1</v>
      </c>
      <c r="X3644" s="1">
        <f>IFERROR(IF(H3644="","",IF(O3644=0,0.15,IF(VLOOKUP(O3644,'Source Post 14 Status (6.30.26)'!A:B,2,FALSE)=1,0.15,0.5))),0.5)</f>
        <v>0.15</v>
      </c>
      <c r="Y3644" s="6">
        <f t="shared" si="56"/>
        <v>0</v>
      </c>
    </row>
    <row r="3645" spans="1:25" x14ac:dyDescent="0.3">
      <c r="A3645" t="str">
        <f>IF(B3645=1,COUNTIF($B$2:B3645,1),"")</f>
        <v/>
      </c>
      <c r="B3645" t="str">
        <f>IF(C3645=1,COUNTIF($H$2:H3645,H3645),"")</f>
        <v/>
      </c>
      <c r="C3645">
        <f>IF(G3645=List!$P$1,1,0)</f>
        <v>0</v>
      </c>
      <c r="D3645" s="1" t="str">
        <f>IF(E3645=1,COUNTIF($E$2:E3645,1),"")</f>
        <v/>
      </c>
      <c r="E3645" s="1" t="str">
        <f>IF(H3645=List!$P$2,1,"")</f>
        <v/>
      </c>
      <c r="F3645" s="2" t="s">
        <v>11828</v>
      </c>
      <c r="G3645" s="2" t="s">
        <v>10438</v>
      </c>
      <c r="H3645" s="2" t="s">
        <v>6690</v>
      </c>
      <c r="I3645" s="2" t="s">
        <v>4930</v>
      </c>
      <c r="J3645" s="2" t="s">
        <v>950</v>
      </c>
      <c r="K3645" s="2" t="s">
        <v>4966</v>
      </c>
      <c r="L3645" s="2" t="s">
        <v>4967</v>
      </c>
      <c r="M3645" s="2" t="s">
        <v>159</v>
      </c>
      <c r="N3645" s="2" t="s">
        <v>756</v>
      </c>
      <c r="O3645" s="99">
        <v>0</v>
      </c>
      <c r="P3645" s="2" t="s">
        <v>8512</v>
      </c>
      <c r="W3645" s="101">
        <v>1</v>
      </c>
      <c r="X3645" s="1">
        <f>IFERROR(IF(H3645="","",IF(O3645=0,0.15,IF(VLOOKUP(O3645,'Source Post 14 Status (6.30.26)'!A:B,2,FALSE)=1,0.15,0.5))),0.5)</f>
        <v>0.15</v>
      </c>
      <c r="Y3645" s="6">
        <f t="shared" si="56"/>
        <v>0</v>
      </c>
    </row>
    <row r="3646" spans="1:25" x14ac:dyDescent="0.3">
      <c r="A3646" t="str">
        <f>IF(B3646=1,COUNTIF($B$2:B3646,1),"")</f>
        <v/>
      </c>
      <c r="B3646" t="str">
        <f>IF(C3646=1,COUNTIF($H$2:H3646,H3646),"")</f>
        <v/>
      </c>
      <c r="C3646">
        <f>IF(G3646=List!$P$1,1,0)</f>
        <v>0</v>
      </c>
      <c r="D3646" s="1" t="str">
        <f>IF(E3646=1,COUNTIF($E$2:E3646,1),"")</f>
        <v/>
      </c>
      <c r="E3646" s="1" t="str">
        <f>IF(H3646=List!$P$2,1,"")</f>
        <v/>
      </c>
      <c r="F3646" s="2" t="s">
        <v>11828</v>
      </c>
      <c r="G3646" s="2" t="s">
        <v>10438</v>
      </c>
      <c r="H3646" s="2" t="s">
        <v>6690</v>
      </c>
      <c r="I3646" s="2" t="s">
        <v>4930</v>
      </c>
      <c r="J3646" s="2" t="s">
        <v>950</v>
      </c>
      <c r="K3646" s="2" t="s">
        <v>4966</v>
      </c>
      <c r="L3646" s="2" t="s">
        <v>4967</v>
      </c>
      <c r="M3646" s="2" t="s">
        <v>159</v>
      </c>
      <c r="N3646" s="2" t="s">
        <v>756</v>
      </c>
      <c r="O3646" s="99">
        <v>19871</v>
      </c>
      <c r="P3646" s="2" t="s">
        <v>7914</v>
      </c>
      <c r="W3646" s="101">
        <v>1</v>
      </c>
      <c r="X3646" s="1">
        <f>IFERROR(IF(H3646="","",IF(O3646=0,0.15,IF(VLOOKUP(O3646,'Source Post 14 Status (6.30.26)'!A:B,2,FALSE)=1,0.15,0.5))),0.5)</f>
        <v>0.15</v>
      </c>
      <c r="Y3646" s="6">
        <f t="shared" si="56"/>
        <v>0</v>
      </c>
    </row>
    <row r="3647" spans="1:25" x14ac:dyDescent="0.3">
      <c r="A3647" t="str">
        <f>IF(B3647=1,COUNTIF($B$2:B3647,1),"")</f>
        <v/>
      </c>
      <c r="B3647" t="str">
        <f>IF(C3647=1,COUNTIF($H$2:H3647,H3647),"")</f>
        <v/>
      </c>
      <c r="C3647">
        <f>IF(G3647=List!$P$1,1,0)</f>
        <v>0</v>
      </c>
      <c r="D3647" s="1" t="str">
        <f>IF(E3647=1,COUNTIF($E$2:E3647,1),"")</f>
        <v/>
      </c>
      <c r="E3647" s="1" t="str">
        <f>IF(H3647=List!$P$2,1,"")</f>
        <v/>
      </c>
      <c r="F3647" s="2" t="s">
        <v>11828</v>
      </c>
      <c r="G3647" s="2" t="s">
        <v>10438</v>
      </c>
      <c r="H3647" s="2" t="s">
        <v>6690</v>
      </c>
      <c r="I3647" s="2" t="s">
        <v>4930</v>
      </c>
      <c r="J3647" s="2" t="s">
        <v>950</v>
      </c>
      <c r="K3647" s="2" t="s">
        <v>4966</v>
      </c>
      <c r="L3647" s="2" t="s">
        <v>4967</v>
      </c>
      <c r="M3647" s="2" t="s">
        <v>159</v>
      </c>
      <c r="N3647" s="2" t="s">
        <v>756</v>
      </c>
      <c r="O3647" s="99">
        <v>20661</v>
      </c>
      <c r="P3647" s="2" t="s">
        <v>8167</v>
      </c>
      <c r="W3647" s="101">
        <v>1</v>
      </c>
      <c r="X3647" s="1">
        <f>IFERROR(IF(H3647="","",IF(O3647=0,0.15,IF(VLOOKUP(O3647,'Source Post 14 Status (6.30.26)'!A:B,2,FALSE)=1,0.15,0.5))),0.5)</f>
        <v>0.15</v>
      </c>
      <c r="Y3647" s="6">
        <f t="shared" si="56"/>
        <v>0</v>
      </c>
    </row>
    <row r="3648" spans="1:25" x14ac:dyDescent="0.3">
      <c r="A3648" t="str">
        <f>IF(B3648=1,COUNTIF($B$2:B3648,1),"")</f>
        <v/>
      </c>
      <c r="B3648" t="str">
        <f>IF(C3648=1,COUNTIF($H$2:H3648,H3648),"")</f>
        <v/>
      </c>
      <c r="C3648">
        <f>IF(G3648=List!$P$1,1,0)</f>
        <v>0</v>
      </c>
      <c r="D3648" s="1" t="str">
        <f>IF(E3648=1,COUNTIF($E$2:E3648,1),"")</f>
        <v/>
      </c>
      <c r="E3648" s="1" t="str">
        <f>IF(H3648=List!$P$2,1,"")</f>
        <v/>
      </c>
      <c r="F3648" s="2" t="s">
        <v>11828</v>
      </c>
      <c r="G3648" s="2" t="s">
        <v>10438</v>
      </c>
      <c r="H3648" s="2" t="s">
        <v>6690</v>
      </c>
      <c r="I3648" s="2" t="s">
        <v>4930</v>
      </c>
      <c r="J3648" s="2" t="s">
        <v>950</v>
      </c>
      <c r="K3648" s="2" t="s">
        <v>4966</v>
      </c>
      <c r="L3648" s="2" t="s">
        <v>4967</v>
      </c>
      <c r="M3648" s="2" t="s">
        <v>159</v>
      </c>
      <c r="N3648" s="2" t="s">
        <v>756</v>
      </c>
      <c r="O3648" s="99">
        <v>22524</v>
      </c>
      <c r="P3648" s="2" t="s">
        <v>8349</v>
      </c>
      <c r="W3648" s="101">
        <v>1</v>
      </c>
      <c r="X3648" s="1">
        <f>IFERROR(IF(H3648="","",IF(O3648=0,0.15,IF(VLOOKUP(O3648,'Source Post 14 Status (6.30.26)'!A:B,2,FALSE)=1,0.15,0.5))),0.5)</f>
        <v>0.15</v>
      </c>
      <c r="Y3648" s="6">
        <f t="shared" si="56"/>
        <v>0</v>
      </c>
    </row>
    <row r="3649" spans="1:25" x14ac:dyDescent="0.3">
      <c r="A3649" t="str">
        <f>IF(B3649=1,COUNTIF($B$2:B3649,1),"")</f>
        <v/>
      </c>
      <c r="B3649" t="str">
        <f>IF(C3649=1,COUNTIF($H$2:H3649,H3649),"")</f>
        <v/>
      </c>
      <c r="C3649">
        <f>IF(G3649=List!$P$1,1,0)</f>
        <v>0</v>
      </c>
      <c r="D3649" s="1" t="str">
        <f>IF(E3649=1,COUNTIF($E$2:E3649,1),"")</f>
        <v/>
      </c>
      <c r="E3649" s="1" t="str">
        <f>IF(H3649=List!$P$2,1,"")</f>
        <v/>
      </c>
      <c r="F3649" s="2" t="s">
        <v>11828</v>
      </c>
      <c r="G3649" s="2" t="s">
        <v>10438</v>
      </c>
      <c r="H3649" s="2" t="s">
        <v>6690</v>
      </c>
      <c r="I3649" s="2" t="s">
        <v>4930</v>
      </c>
      <c r="J3649" s="2" t="s">
        <v>950</v>
      </c>
      <c r="K3649" s="2" t="s">
        <v>4966</v>
      </c>
      <c r="L3649" s="2" t="s">
        <v>4967</v>
      </c>
      <c r="M3649" s="2" t="s">
        <v>159</v>
      </c>
      <c r="N3649" s="2" t="s">
        <v>756</v>
      </c>
      <c r="O3649" s="99">
        <v>24743</v>
      </c>
      <c r="P3649" s="2" t="s">
        <v>11724</v>
      </c>
      <c r="W3649" s="101">
        <v>1</v>
      </c>
      <c r="X3649" s="1">
        <f>IFERROR(IF(H3649="","",IF(O3649=0,0.15,IF(VLOOKUP(O3649,'Source Post 14 Status (6.30.26)'!A:B,2,FALSE)=1,0.15,0.5))),0.5)</f>
        <v>0.15</v>
      </c>
      <c r="Y3649" s="6">
        <f t="shared" si="56"/>
        <v>0</v>
      </c>
    </row>
    <row r="3650" spans="1:25" x14ac:dyDescent="0.3">
      <c r="A3650" t="str">
        <f>IF(B3650=1,COUNTIF($B$2:B3650,1),"")</f>
        <v/>
      </c>
      <c r="B3650" t="str">
        <f>IF(C3650=1,COUNTIF($H$2:H3650,H3650),"")</f>
        <v/>
      </c>
      <c r="C3650">
        <f>IF(G3650=List!$P$1,1,0)</f>
        <v>0</v>
      </c>
      <c r="D3650" s="1" t="str">
        <f>IF(E3650=1,COUNTIF($E$2:E3650,1),"")</f>
        <v/>
      </c>
      <c r="E3650" s="1" t="str">
        <f>IF(H3650=List!$P$2,1,"")</f>
        <v/>
      </c>
      <c r="F3650" s="2" t="s">
        <v>11828</v>
      </c>
      <c r="G3650" s="2" t="s">
        <v>10438</v>
      </c>
      <c r="H3650" s="2" t="s">
        <v>6690</v>
      </c>
      <c r="I3650" s="2" t="s">
        <v>4930</v>
      </c>
      <c r="J3650" s="2" t="s">
        <v>950</v>
      </c>
      <c r="K3650" s="2" t="s">
        <v>4966</v>
      </c>
      <c r="L3650" s="2" t="s">
        <v>4967</v>
      </c>
      <c r="M3650" s="2" t="s">
        <v>159</v>
      </c>
      <c r="N3650" s="2" t="s">
        <v>756</v>
      </c>
      <c r="O3650" s="99">
        <v>0</v>
      </c>
      <c r="P3650" s="2" t="s">
        <v>8514</v>
      </c>
      <c r="W3650" s="101">
        <v>1</v>
      </c>
      <c r="X3650" s="1">
        <f>IFERROR(IF(H3650="","",IF(O3650=0,0.15,IF(VLOOKUP(O3650,'Source Post 14 Status (6.30.26)'!A:B,2,FALSE)=1,0.15,0.5))),0.5)</f>
        <v>0.15</v>
      </c>
      <c r="Y3650" s="6">
        <f t="shared" si="56"/>
        <v>0</v>
      </c>
    </row>
    <row r="3651" spans="1:25" x14ac:dyDescent="0.3">
      <c r="A3651" t="str">
        <f>IF(B3651=1,COUNTIF($B$2:B3651,1),"")</f>
        <v/>
      </c>
      <c r="B3651" t="str">
        <f>IF(C3651=1,COUNTIF($H$2:H3651,H3651),"")</f>
        <v/>
      </c>
      <c r="C3651">
        <f>IF(G3651=List!$P$1,1,0)</f>
        <v>0</v>
      </c>
      <c r="D3651" s="1" t="str">
        <f>IF(E3651=1,COUNTIF($E$2:E3651,1),"")</f>
        <v/>
      </c>
      <c r="E3651" s="1" t="str">
        <f>IF(H3651=List!$P$2,1,"")</f>
        <v/>
      </c>
      <c r="F3651" s="2" t="s">
        <v>11828</v>
      </c>
      <c r="G3651" s="2" t="s">
        <v>10438</v>
      </c>
      <c r="H3651" s="2" t="s">
        <v>6690</v>
      </c>
      <c r="I3651" s="2" t="s">
        <v>4930</v>
      </c>
      <c r="J3651" s="2" t="s">
        <v>950</v>
      </c>
      <c r="K3651" s="2" t="s">
        <v>4966</v>
      </c>
      <c r="L3651" s="2" t="s">
        <v>4967</v>
      </c>
      <c r="M3651" s="2" t="s">
        <v>159</v>
      </c>
      <c r="N3651" s="2" t="s">
        <v>756</v>
      </c>
      <c r="O3651" s="99">
        <v>0</v>
      </c>
      <c r="P3651" s="2" t="s">
        <v>8513</v>
      </c>
      <c r="W3651" s="101">
        <v>1</v>
      </c>
      <c r="X3651" s="1">
        <f>IFERROR(IF(H3651="","",IF(O3651=0,0.15,IF(VLOOKUP(O3651,'Source Post 14 Status (6.30.26)'!A:B,2,FALSE)=1,0.15,0.5))),0.5)</f>
        <v>0.15</v>
      </c>
      <c r="Y3651" s="6">
        <f t="shared" ref="Y3651:Y3714" si="57">IF(H3651="","",ROUND(MIN((T3651+U3651)*X3651,T3651),0))</f>
        <v>0</v>
      </c>
    </row>
    <row r="3652" spans="1:25" x14ac:dyDescent="0.3">
      <c r="A3652" t="str">
        <f>IF(B3652=1,COUNTIF($B$2:B3652,1),"")</f>
        <v/>
      </c>
      <c r="B3652" t="str">
        <f>IF(C3652=1,COUNTIF($H$2:H3652,H3652),"")</f>
        <v/>
      </c>
      <c r="C3652">
        <f>IF(G3652=List!$P$1,1,0)</f>
        <v>0</v>
      </c>
      <c r="D3652" s="1" t="str">
        <f>IF(E3652=1,COUNTIF($E$2:E3652,1),"")</f>
        <v/>
      </c>
      <c r="E3652" s="1" t="str">
        <f>IF(H3652=List!$P$2,1,"")</f>
        <v/>
      </c>
      <c r="F3652" s="2" t="s">
        <v>11828</v>
      </c>
      <c r="G3652" s="2" t="s">
        <v>10439</v>
      </c>
      <c r="H3652" s="2" t="s">
        <v>6692</v>
      </c>
      <c r="I3652" s="2" t="s">
        <v>4930</v>
      </c>
      <c r="J3652" s="2" t="s">
        <v>950</v>
      </c>
      <c r="K3652" s="2" t="s">
        <v>4969</v>
      </c>
      <c r="L3652" s="2" t="s">
        <v>4970</v>
      </c>
      <c r="M3652" s="2" t="s">
        <v>175</v>
      </c>
      <c r="N3652" s="2" t="s">
        <v>8515</v>
      </c>
      <c r="O3652" s="99">
        <v>11582</v>
      </c>
      <c r="P3652" s="2" t="s">
        <v>7290</v>
      </c>
      <c r="Q3652">
        <v>571500</v>
      </c>
      <c r="R3652">
        <v>571500</v>
      </c>
      <c r="S3652">
        <v>1145000</v>
      </c>
      <c r="T3652">
        <v>573000</v>
      </c>
      <c r="U3652">
        <v>573000</v>
      </c>
      <c r="V3652" t="s">
        <v>8708</v>
      </c>
      <c r="W3652" s="101">
        <v>46198.66338391204</v>
      </c>
      <c r="X3652" s="1">
        <f>IFERROR(IF(H3652="","",IF(O3652=0,0.15,IF(VLOOKUP(O3652,'Source Post 14 Status (6.30.26)'!A:B,2,FALSE)=1,0.15,0.5))),0.5)</f>
        <v>0.15</v>
      </c>
      <c r="Y3652" s="6">
        <f t="shared" si="57"/>
        <v>171900</v>
      </c>
    </row>
    <row r="3653" spans="1:25" x14ac:dyDescent="0.3">
      <c r="A3653" t="str">
        <f>IF(B3653=1,COUNTIF($B$2:B3653,1),"")</f>
        <v/>
      </c>
      <c r="B3653" t="str">
        <f>IF(C3653=1,COUNTIF($H$2:H3653,H3653),"")</f>
        <v/>
      </c>
      <c r="C3653">
        <f>IF(G3653=List!$P$1,1,0)</f>
        <v>0</v>
      </c>
      <c r="D3653" s="1" t="str">
        <f>IF(E3653=1,COUNTIF($E$2:E3653,1),"")</f>
        <v/>
      </c>
      <c r="E3653" s="1" t="str">
        <f>IF(H3653=List!$P$2,1,"")</f>
        <v/>
      </c>
      <c r="F3653" s="2" t="s">
        <v>11828</v>
      </c>
      <c r="G3653" s="2" t="s">
        <v>10439</v>
      </c>
      <c r="H3653" s="2" t="s">
        <v>6691</v>
      </c>
      <c r="I3653" s="2" t="s">
        <v>4930</v>
      </c>
      <c r="J3653" s="2" t="s">
        <v>950</v>
      </c>
      <c r="K3653" s="2" t="s">
        <v>4969</v>
      </c>
      <c r="L3653" s="2" t="s">
        <v>4970</v>
      </c>
      <c r="M3653" s="2" t="s">
        <v>159</v>
      </c>
      <c r="N3653" s="2" t="s">
        <v>756</v>
      </c>
      <c r="O3653" s="99">
        <v>14902</v>
      </c>
      <c r="P3653" s="2" t="s">
        <v>7432</v>
      </c>
      <c r="Q3653">
        <v>14256</v>
      </c>
      <c r="R3653">
        <v>14040</v>
      </c>
      <c r="S3653">
        <v>27432</v>
      </c>
      <c r="T3653">
        <v>13392</v>
      </c>
      <c r="U3653">
        <v>13176</v>
      </c>
      <c r="V3653" t="s">
        <v>8708</v>
      </c>
      <c r="W3653" s="101">
        <v>46198.647942280091</v>
      </c>
      <c r="X3653" s="1">
        <f>IFERROR(IF(H3653="","",IF(O3653=0,0.15,IF(VLOOKUP(O3653,'Source Post 14 Status (6.30.26)'!A:B,2,FALSE)=1,0.15,0.5))),0.5)</f>
        <v>0.15</v>
      </c>
      <c r="Y3653" s="6">
        <f t="shared" si="57"/>
        <v>3985</v>
      </c>
    </row>
    <row r="3654" spans="1:25" x14ac:dyDescent="0.3">
      <c r="A3654" t="str">
        <f>IF(B3654=1,COUNTIF($B$2:B3654,1),"")</f>
        <v/>
      </c>
      <c r="B3654" t="str">
        <f>IF(C3654=1,COUNTIF($H$2:H3654,H3654),"")</f>
        <v/>
      </c>
      <c r="C3654">
        <f>IF(G3654=List!$P$1,1,0)</f>
        <v>0</v>
      </c>
      <c r="D3654" s="1" t="str">
        <f>IF(E3654=1,COUNTIF($E$2:E3654,1),"")</f>
        <v/>
      </c>
      <c r="E3654" s="1" t="str">
        <f>IF(H3654=List!$P$2,1,"")</f>
        <v/>
      </c>
      <c r="F3654" s="2" t="s">
        <v>11828</v>
      </c>
      <c r="G3654" s="2" t="s">
        <v>10439</v>
      </c>
      <c r="H3654" s="2" t="s">
        <v>6691</v>
      </c>
      <c r="I3654" s="2" t="s">
        <v>4930</v>
      </c>
      <c r="J3654" s="2" t="s">
        <v>950</v>
      </c>
      <c r="K3654" s="2" t="s">
        <v>4969</v>
      </c>
      <c r="L3654" s="2" t="s">
        <v>4970</v>
      </c>
      <c r="M3654" s="2" t="s">
        <v>159</v>
      </c>
      <c r="N3654" s="2" t="s">
        <v>756</v>
      </c>
      <c r="O3654" s="99">
        <v>17741</v>
      </c>
      <c r="P3654" s="2" t="s">
        <v>7798</v>
      </c>
      <c r="Q3654">
        <v>62000</v>
      </c>
      <c r="R3654">
        <v>61000</v>
      </c>
      <c r="S3654">
        <v>119000</v>
      </c>
      <c r="T3654">
        <v>58000</v>
      </c>
      <c r="U3654">
        <v>57000</v>
      </c>
      <c r="V3654" t="s">
        <v>8708</v>
      </c>
      <c r="W3654" s="101">
        <v>46198.659099537035</v>
      </c>
      <c r="X3654" s="1">
        <f>IFERROR(IF(H3654="","",IF(O3654=0,0.15,IF(VLOOKUP(O3654,'Source Post 14 Status (6.30.26)'!A:B,2,FALSE)=1,0.15,0.5))),0.5)</f>
        <v>0.15</v>
      </c>
      <c r="Y3654" s="6">
        <f t="shared" si="57"/>
        <v>17250</v>
      </c>
    </row>
    <row r="3655" spans="1:25" x14ac:dyDescent="0.3">
      <c r="A3655" t="str">
        <f>IF(B3655=1,COUNTIF($B$2:B3655,1),"")</f>
        <v/>
      </c>
      <c r="B3655" t="str">
        <f>IF(C3655=1,COUNTIF($H$2:H3655,H3655),"")</f>
        <v/>
      </c>
      <c r="C3655">
        <f>IF(G3655=List!$P$1,1,0)</f>
        <v>0</v>
      </c>
      <c r="D3655" s="1" t="str">
        <f>IF(E3655=1,COUNTIF($E$2:E3655,1),"")</f>
        <v/>
      </c>
      <c r="E3655" s="1" t="str">
        <f>IF(H3655=List!$P$2,1,"")</f>
        <v/>
      </c>
      <c r="F3655" s="2" t="s">
        <v>11828</v>
      </c>
      <c r="G3655" s="2" t="s">
        <v>10439</v>
      </c>
      <c r="H3655" s="2" t="s">
        <v>6691</v>
      </c>
      <c r="I3655" s="2" t="s">
        <v>4930</v>
      </c>
      <c r="J3655" s="2" t="s">
        <v>950</v>
      </c>
      <c r="K3655" s="2" t="s">
        <v>4969</v>
      </c>
      <c r="L3655" s="2" t="s">
        <v>4970</v>
      </c>
      <c r="M3655" s="2" t="s">
        <v>159</v>
      </c>
      <c r="N3655" s="2" t="s">
        <v>756</v>
      </c>
      <c r="O3655" s="99">
        <v>20112</v>
      </c>
      <c r="P3655" s="2" t="s">
        <v>7943</v>
      </c>
      <c r="Q3655">
        <v>132500</v>
      </c>
      <c r="R3655">
        <v>132500</v>
      </c>
      <c r="S3655">
        <v>264000</v>
      </c>
      <c r="T3655">
        <v>131500</v>
      </c>
      <c r="U3655">
        <v>131500</v>
      </c>
      <c r="V3655" t="s">
        <v>8708</v>
      </c>
      <c r="W3655" s="101">
        <v>46198.661210266204</v>
      </c>
      <c r="X3655" s="1">
        <f>IFERROR(IF(H3655="","",IF(O3655=0,0.15,IF(VLOOKUP(O3655,'Source Post 14 Status (6.30.26)'!A:B,2,FALSE)=1,0.15,0.5))),0.5)</f>
        <v>0.15</v>
      </c>
      <c r="Y3655" s="6">
        <f t="shared" si="57"/>
        <v>39450</v>
      </c>
    </row>
    <row r="3656" spans="1:25" x14ac:dyDescent="0.3">
      <c r="A3656" t="str">
        <f>IF(B3656=1,COUNTIF($B$2:B3656,1),"")</f>
        <v/>
      </c>
      <c r="B3656" t="str">
        <f>IF(C3656=1,COUNTIF($H$2:H3656,H3656),"")</f>
        <v/>
      </c>
      <c r="C3656">
        <f>IF(G3656=List!$P$1,1,0)</f>
        <v>0</v>
      </c>
      <c r="D3656" s="1" t="str">
        <f>IF(E3656=1,COUNTIF($E$2:E3656,1),"")</f>
        <v/>
      </c>
      <c r="E3656" s="1" t="str">
        <f>IF(H3656=List!$P$2,1,"")</f>
        <v/>
      </c>
      <c r="F3656" s="2" t="s">
        <v>11828</v>
      </c>
      <c r="G3656" s="2" t="s">
        <v>10439</v>
      </c>
      <c r="H3656" s="2" t="s">
        <v>6691</v>
      </c>
      <c r="I3656" s="2" t="s">
        <v>4930</v>
      </c>
      <c r="J3656" s="2" t="s">
        <v>950</v>
      </c>
      <c r="K3656" s="2" t="s">
        <v>4969</v>
      </c>
      <c r="L3656" s="2" t="s">
        <v>4970</v>
      </c>
      <c r="M3656" s="2" t="s">
        <v>159</v>
      </c>
      <c r="N3656" s="2" t="s">
        <v>756</v>
      </c>
      <c r="O3656" s="99">
        <v>24484</v>
      </c>
      <c r="P3656" s="2" t="s">
        <v>11091</v>
      </c>
      <c r="Q3656">
        <v>2180500</v>
      </c>
      <c r="R3656">
        <v>1096500</v>
      </c>
      <c r="S3656">
        <v>4336000</v>
      </c>
      <c r="T3656">
        <v>1854500</v>
      </c>
      <c r="U3656">
        <v>1854500</v>
      </c>
      <c r="V3656" t="s">
        <v>8708</v>
      </c>
      <c r="W3656" s="101">
        <v>46198.662929745369</v>
      </c>
      <c r="X3656" s="1">
        <f>IFERROR(IF(H3656="","",IF(O3656=0,0.15,IF(VLOOKUP(O3656,'Source Post 14 Status (6.30.26)'!A:B,2,FALSE)=1,0.15,0.5))),0.5)</f>
        <v>0.15</v>
      </c>
      <c r="Y3656" s="6">
        <f t="shared" si="57"/>
        <v>556350</v>
      </c>
    </row>
    <row r="3657" spans="1:25" x14ac:dyDescent="0.3">
      <c r="A3657" t="str">
        <f>IF(B3657=1,COUNTIF($B$2:B3657,1),"")</f>
        <v/>
      </c>
      <c r="B3657" t="str">
        <f>IF(C3657=1,COUNTIF($H$2:H3657,H3657),"")</f>
        <v/>
      </c>
      <c r="C3657">
        <f>IF(G3657=List!$P$1,1,0)</f>
        <v>0</v>
      </c>
      <c r="D3657" s="1" t="str">
        <f>IF(E3657=1,COUNTIF($E$2:E3657,1),"")</f>
        <v/>
      </c>
      <c r="E3657" s="1" t="str">
        <f>IF(H3657=List!$P$2,1,"")</f>
        <v/>
      </c>
      <c r="F3657" s="2" t="s">
        <v>11828</v>
      </c>
      <c r="G3657" s="2" t="s">
        <v>10439</v>
      </c>
      <c r="H3657" s="2" t="s">
        <v>6691</v>
      </c>
      <c r="I3657" s="2" t="s">
        <v>4930</v>
      </c>
      <c r="J3657" s="2" t="s">
        <v>950</v>
      </c>
      <c r="K3657" s="2" t="s">
        <v>4969</v>
      </c>
      <c r="L3657" s="2" t="s">
        <v>4970</v>
      </c>
      <c r="M3657" s="2" t="s">
        <v>159</v>
      </c>
      <c r="N3657" s="2" t="s">
        <v>756</v>
      </c>
      <c r="O3657" s="99">
        <v>15929</v>
      </c>
      <c r="P3657" s="2" t="s">
        <v>7469</v>
      </c>
      <c r="Q3657">
        <v>311000</v>
      </c>
      <c r="R3657">
        <v>311000</v>
      </c>
      <c r="S3657">
        <v>615000</v>
      </c>
      <c r="T3657">
        <v>309000</v>
      </c>
      <c r="U3657">
        <v>309000</v>
      </c>
      <c r="V3657" t="s">
        <v>8708</v>
      </c>
      <c r="W3657" s="101">
        <v>46198.660580358795</v>
      </c>
      <c r="X3657" s="1">
        <f>IFERROR(IF(H3657="","",IF(O3657=0,0.15,IF(VLOOKUP(O3657,'Source Post 14 Status (6.30.26)'!A:B,2,FALSE)=1,0.15,0.5))),0.5)</f>
        <v>0.15</v>
      </c>
      <c r="Y3657" s="6">
        <f t="shared" si="57"/>
        <v>92700</v>
      </c>
    </row>
    <row r="3658" spans="1:25" x14ac:dyDescent="0.3">
      <c r="A3658" t="str">
        <f>IF(B3658=1,COUNTIF($B$2:B3658,1),"")</f>
        <v/>
      </c>
      <c r="B3658" t="str">
        <f>IF(C3658=1,COUNTIF($H$2:H3658,H3658),"")</f>
        <v/>
      </c>
      <c r="C3658">
        <f>IF(G3658=List!$P$1,1,0)</f>
        <v>0</v>
      </c>
      <c r="D3658" s="1" t="str">
        <f>IF(E3658=1,COUNTIF($E$2:E3658,1),"")</f>
        <v/>
      </c>
      <c r="E3658" s="1" t="str">
        <f>IF(H3658=List!$P$2,1,"")</f>
        <v/>
      </c>
      <c r="F3658" s="2" t="s">
        <v>11828</v>
      </c>
      <c r="G3658" s="2" t="s">
        <v>10439</v>
      </c>
      <c r="H3658" s="2" t="s">
        <v>6691</v>
      </c>
      <c r="I3658" s="2" t="s">
        <v>4930</v>
      </c>
      <c r="J3658" s="2" t="s">
        <v>950</v>
      </c>
      <c r="K3658" s="2" t="s">
        <v>4969</v>
      </c>
      <c r="L3658" s="2" t="s">
        <v>4970</v>
      </c>
      <c r="M3658" s="2" t="s">
        <v>159</v>
      </c>
      <c r="N3658" s="2" t="s">
        <v>756</v>
      </c>
      <c r="O3658" s="99">
        <v>17739</v>
      </c>
      <c r="P3658" s="2" t="s">
        <v>7797</v>
      </c>
      <c r="Q3658">
        <v>51833</v>
      </c>
      <c r="R3658">
        <v>51577</v>
      </c>
      <c r="V3658" t="s">
        <v>8708</v>
      </c>
      <c r="W3658" s="101">
        <v>46198.650188043983</v>
      </c>
      <c r="X3658" s="1">
        <f>IFERROR(IF(H3658="","",IF(O3658=0,0.15,IF(VLOOKUP(O3658,'Source Post 14 Status (6.30.26)'!A:B,2,FALSE)=1,0.15,0.5))),0.5)</f>
        <v>0.15</v>
      </c>
      <c r="Y3658" s="6">
        <f t="shared" si="57"/>
        <v>0</v>
      </c>
    </row>
    <row r="3659" spans="1:25" x14ac:dyDescent="0.3">
      <c r="A3659" t="str">
        <f>IF(B3659=1,COUNTIF($B$2:B3659,1),"")</f>
        <v/>
      </c>
      <c r="B3659" t="str">
        <f>IF(C3659=1,COUNTIF($H$2:H3659,H3659),"")</f>
        <v/>
      </c>
      <c r="C3659">
        <f>IF(G3659=List!$P$1,1,0)</f>
        <v>0</v>
      </c>
      <c r="D3659" s="1" t="str">
        <f>IF(E3659=1,COUNTIF($E$2:E3659,1),"")</f>
        <v/>
      </c>
      <c r="E3659" s="1" t="str">
        <f>IF(H3659=List!$P$2,1,"")</f>
        <v/>
      </c>
      <c r="F3659" s="2" t="s">
        <v>11828</v>
      </c>
      <c r="G3659" s="2" t="s">
        <v>10439</v>
      </c>
      <c r="H3659" s="2" t="s">
        <v>6691</v>
      </c>
      <c r="I3659" s="2" t="s">
        <v>4930</v>
      </c>
      <c r="J3659" s="2" t="s">
        <v>950</v>
      </c>
      <c r="K3659" s="2" t="s">
        <v>4969</v>
      </c>
      <c r="L3659" s="2" t="s">
        <v>4970</v>
      </c>
      <c r="M3659" s="2" t="s">
        <v>159</v>
      </c>
      <c r="N3659" s="2" t="s">
        <v>756</v>
      </c>
      <c r="O3659" s="99">
        <v>20810</v>
      </c>
      <c r="P3659" s="2" t="s">
        <v>8212</v>
      </c>
      <c r="Q3659">
        <v>333000</v>
      </c>
      <c r="R3659">
        <v>336600</v>
      </c>
      <c r="V3659" t="s">
        <v>8708</v>
      </c>
      <c r="W3659" s="101">
        <v>46198.661893252312</v>
      </c>
      <c r="X3659" s="1">
        <f>IFERROR(IF(H3659="","",IF(O3659=0,0.15,IF(VLOOKUP(O3659,'Source Post 14 Status (6.30.26)'!A:B,2,FALSE)=1,0.15,0.5))),0.5)</f>
        <v>0.15</v>
      </c>
      <c r="Y3659" s="6">
        <f t="shared" si="57"/>
        <v>0</v>
      </c>
    </row>
    <row r="3660" spans="1:25" x14ac:dyDescent="0.3">
      <c r="A3660" t="str">
        <f>IF(B3660=1,COUNTIF($B$2:B3660,1),"")</f>
        <v/>
      </c>
      <c r="B3660" t="str">
        <f>IF(C3660=1,COUNTIF($H$2:H3660,H3660),"")</f>
        <v/>
      </c>
      <c r="C3660">
        <f>IF(G3660=List!$P$1,1,0)</f>
        <v>0</v>
      </c>
      <c r="D3660" s="1" t="str">
        <f>IF(E3660=1,COUNTIF($E$2:E3660,1),"")</f>
        <v/>
      </c>
      <c r="E3660" s="1" t="str">
        <f>IF(H3660=List!$P$2,1,"")</f>
        <v/>
      </c>
      <c r="F3660" s="2" t="s">
        <v>11828</v>
      </c>
      <c r="G3660" s="2" t="s">
        <v>10439</v>
      </c>
      <c r="H3660" s="2" t="s">
        <v>6691</v>
      </c>
      <c r="I3660" s="2" t="s">
        <v>4930</v>
      </c>
      <c r="J3660" s="2" t="s">
        <v>950</v>
      </c>
      <c r="K3660" s="2" t="s">
        <v>4969</v>
      </c>
      <c r="L3660" s="2" t="s">
        <v>4970</v>
      </c>
      <c r="M3660" s="2" t="s">
        <v>159</v>
      </c>
      <c r="N3660" s="2" t="s">
        <v>756</v>
      </c>
      <c r="O3660" s="99">
        <v>0</v>
      </c>
      <c r="P3660" s="2" t="s">
        <v>8514</v>
      </c>
      <c r="Q3660">
        <v>0</v>
      </c>
      <c r="R3660">
        <v>0</v>
      </c>
      <c r="S3660">
        <v>1700000</v>
      </c>
      <c r="T3660">
        <v>850000</v>
      </c>
      <c r="U3660">
        <v>850000</v>
      </c>
      <c r="V3660" t="s">
        <v>8708</v>
      </c>
      <c r="W3660" s="101">
        <v>46198.66476605324</v>
      </c>
      <c r="X3660" s="1">
        <f>IFERROR(IF(H3660="","",IF(O3660=0,0.15,IF(VLOOKUP(O3660,'Source Post 14 Status (6.30.26)'!A:B,2,FALSE)=1,0.15,0.5))),0.5)</f>
        <v>0.15</v>
      </c>
      <c r="Y3660" s="6">
        <f t="shared" si="57"/>
        <v>255000</v>
      </c>
    </row>
    <row r="3661" spans="1:25" x14ac:dyDescent="0.3">
      <c r="A3661" t="str">
        <f>IF(B3661=1,COUNTIF($B$2:B3661,1),"")</f>
        <v/>
      </c>
      <c r="B3661" t="str">
        <f>IF(C3661=1,COUNTIF($H$2:H3661,H3661),"")</f>
        <v/>
      </c>
      <c r="C3661">
        <f>IF(G3661=List!$P$1,1,0)</f>
        <v>0</v>
      </c>
      <c r="D3661" s="1" t="str">
        <f>IF(E3661=1,COUNTIF($E$2:E3661,1),"")</f>
        <v/>
      </c>
      <c r="E3661" s="1" t="str">
        <f>IF(H3661=List!$P$2,1,"")</f>
        <v/>
      </c>
      <c r="F3661" s="2" t="s">
        <v>11828</v>
      </c>
      <c r="G3661" s="2" t="s">
        <v>10439</v>
      </c>
      <c r="H3661" s="2" t="s">
        <v>6691</v>
      </c>
      <c r="I3661" s="2" t="s">
        <v>4930</v>
      </c>
      <c r="J3661" s="2" t="s">
        <v>950</v>
      </c>
      <c r="K3661" s="2" t="s">
        <v>4969</v>
      </c>
      <c r="L3661" s="2" t="s">
        <v>4970</v>
      </c>
      <c r="M3661" s="2" t="s">
        <v>159</v>
      </c>
      <c r="N3661" s="2" t="s">
        <v>756</v>
      </c>
      <c r="O3661" s="99">
        <v>18370</v>
      </c>
      <c r="P3661" s="2" t="s">
        <v>7921</v>
      </c>
      <c r="Q3661">
        <v>52111</v>
      </c>
      <c r="R3661">
        <v>51855</v>
      </c>
      <c r="S3661">
        <v>102945</v>
      </c>
      <c r="V3661" t="s">
        <v>8708</v>
      </c>
      <c r="W3661" s="101">
        <v>46198.650683449072</v>
      </c>
      <c r="X3661" s="1">
        <f>IFERROR(IF(H3661="","",IF(O3661=0,0.15,IF(VLOOKUP(O3661,'Source Post 14 Status (6.30.26)'!A:B,2,FALSE)=1,0.15,0.5))),0.5)</f>
        <v>0.15</v>
      </c>
      <c r="Y3661" s="6">
        <f t="shared" si="57"/>
        <v>0</v>
      </c>
    </row>
    <row r="3662" spans="1:25" x14ac:dyDescent="0.3">
      <c r="A3662" t="str">
        <f>IF(B3662=1,COUNTIF($B$2:B3662,1),"")</f>
        <v/>
      </c>
      <c r="B3662" t="str">
        <f>IF(C3662=1,COUNTIF($H$2:H3662,H3662),"")</f>
        <v/>
      </c>
      <c r="C3662">
        <f>IF(G3662=List!$P$1,1,0)</f>
        <v>0</v>
      </c>
      <c r="D3662" s="1" t="str">
        <f>IF(E3662=1,COUNTIF($E$2:E3662,1),"")</f>
        <v/>
      </c>
      <c r="E3662" s="1" t="str">
        <f>IF(H3662=List!$P$2,1,"")</f>
        <v/>
      </c>
      <c r="F3662" s="2" t="s">
        <v>11828</v>
      </c>
      <c r="G3662" s="2" t="s">
        <v>10439</v>
      </c>
      <c r="H3662" s="2" t="s">
        <v>6691</v>
      </c>
      <c r="I3662" s="2" t="s">
        <v>4930</v>
      </c>
      <c r="J3662" s="2" t="s">
        <v>950</v>
      </c>
      <c r="K3662" s="2" t="s">
        <v>4969</v>
      </c>
      <c r="L3662" s="2" t="s">
        <v>4970</v>
      </c>
      <c r="M3662" s="2" t="s">
        <v>159</v>
      </c>
      <c r="N3662" s="2" t="s">
        <v>756</v>
      </c>
      <c r="O3662" s="99">
        <v>20109</v>
      </c>
      <c r="P3662" s="2" t="s">
        <v>7942</v>
      </c>
      <c r="Q3662">
        <v>132500</v>
      </c>
      <c r="R3662">
        <v>132500</v>
      </c>
      <c r="S3662">
        <v>264000</v>
      </c>
      <c r="T3662">
        <v>131500</v>
      </c>
      <c r="U3662">
        <v>131500</v>
      </c>
      <c r="V3662" t="s">
        <v>8708</v>
      </c>
      <c r="W3662" s="101">
        <v>46198.660995601851</v>
      </c>
      <c r="X3662" s="1">
        <f>IFERROR(IF(H3662="","",IF(O3662=0,0.15,IF(VLOOKUP(O3662,'Source Post 14 Status (6.30.26)'!A:B,2,FALSE)=1,0.15,0.5))),0.5)</f>
        <v>0.15</v>
      </c>
      <c r="Y3662" s="6">
        <f t="shared" si="57"/>
        <v>39450</v>
      </c>
    </row>
    <row r="3663" spans="1:25" x14ac:dyDescent="0.3">
      <c r="A3663" t="str">
        <f>IF(B3663=1,COUNTIF($B$2:B3663,1),"")</f>
        <v/>
      </c>
      <c r="B3663" t="str">
        <f>IF(C3663=1,COUNTIF($H$2:H3663,H3663),"")</f>
        <v/>
      </c>
      <c r="C3663">
        <f>IF(G3663=List!$P$1,1,0)</f>
        <v>0</v>
      </c>
      <c r="D3663" s="1" t="str">
        <f>IF(E3663=1,COUNTIF($E$2:E3663,1),"")</f>
        <v/>
      </c>
      <c r="E3663" s="1" t="str">
        <f>IF(H3663=List!$P$2,1,"")</f>
        <v/>
      </c>
      <c r="F3663" s="2" t="s">
        <v>11828</v>
      </c>
      <c r="G3663" s="2" t="s">
        <v>10439</v>
      </c>
      <c r="H3663" s="2" t="s">
        <v>6691</v>
      </c>
      <c r="I3663" s="2" t="s">
        <v>4930</v>
      </c>
      <c r="J3663" s="2" t="s">
        <v>950</v>
      </c>
      <c r="K3663" s="2" t="s">
        <v>4969</v>
      </c>
      <c r="L3663" s="2" t="s">
        <v>4970</v>
      </c>
      <c r="M3663" s="2" t="s">
        <v>159</v>
      </c>
      <c r="N3663" s="2" t="s">
        <v>756</v>
      </c>
      <c r="O3663" s="99">
        <v>20208</v>
      </c>
      <c r="P3663" s="2" t="s">
        <v>8091</v>
      </c>
      <c r="Q3663">
        <v>53131</v>
      </c>
      <c r="R3663">
        <v>52873</v>
      </c>
      <c r="S3663">
        <v>104972</v>
      </c>
      <c r="T3663">
        <v>52100</v>
      </c>
      <c r="U3663">
        <v>51842</v>
      </c>
      <c r="V3663" t="s">
        <v>8708</v>
      </c>
      <c r="W3663" s="101">
        <v>46198.651488541669</v>
      </c>
      <c r="X3663" s="1">
        <f>IFERROR(IF(H3663="","",IF(O3663=0,0.15,IF(VLOOKUP(O3663,'Source Post 14 Status (6.30.26)'!A:B,2,FALSE)=1,0.15,0.5))),0.5)</f>
        <v>0.15</v>
      </c>
      <c r="Y3663" s="6">
        <f t="shared" si="57"/>
        <v>15591</v>
      </c>
    </row>
    <row r="3664" spans="1:25" x14ac:dyDescent="0.3">
      <c r="A3664" t="str">
        <f>IF(B3664=1,COUNTIF($B$2:B3664,1),"")</f>
        <v/>
      </c>
      <c r="B3664" t="str">
        <f>IF(C3664=1,COUNTIF($H$2:H3664,H3664),"")</f>
        <v/>
      </c>
      <c r="C3664">
        <f>IF(G3664=List!$P$1,1,0)</f>
        <v>0</v>
      </c>
      <c r="D3664" s="1" t="str">
        <f>IF(E3664=1,COUNTIF($E$2:E3664,1),"")</f>
        <v/>
      </c>
      <c r="E3664" s="1" t="str">
        <f>IF(H3664=List!$P$2,1,"")</f>
        <v/>
      </c>
      <c r="F3664" s="2" t="s">
        <v>11828</v>
      </c>
      <c r="G3664" s="2" t="s">
        <v>10439</v>
      </c>
      <c r="H3664" s="2" t="s">
        <v>6691</v>
      </c>
      <c r="I3664" s="2" t="s">
        <v>4930</v>
      </c>
      <c r="J3664" s="2" t="s">
        <v>950</v>
      </c>
      <c r="K3664" s="2" t="s">
        <v>4969</v>
      </c>
      <c r="L3664" s="2" t="s">
        <v>4970</v>
      </c>
      <c r="M3664" s="2" t="s">
        <v>159</v>
      </c>
      <c r="N3664" s="2" t="s">
        <v>756</v>
      </c>
      <c r="O3664" s="99">
        <v>14653</v>
      </c>
      <c r="P3664" s="2" t="s">
        <v>7387</v>
      </c>
      <c r="Q3664">
        <v>180500</v>
      </c>
      <c r="R3664">
        <v>180500</v>
      </c>
      <c r="S3664">
        <v>359000</v>
      </c>
      <c r="T3664">
        <v>180500</v>
      </c>
      <c r="U3664">
        <v>180500</v>
      </c>
      <c r="V3664" t="s">
        <v>8708</v>
      </c>
      <c r="W3664" s="101">
        <v>46198.660293981484</v>
      </c>
      <c r="X3664" s="1">
        <f>IFERROR(IF(H3664="","",IF(O3664=0,0.15,IF(VLOOKUP(O3664,'Source Post 14 Status (6.30.26)'!A:B,2,FALSE)=1,0.15,0.5))),0.5)</f>
        <v>0.15</v>
      </c>
      <c r="Y3664" s="6">
        <f t="shared" si="57"/>
        <v>54150</v>
      </c>
    </row>
    <row r="3665" spans="1:25" x14ac:dyDescent="0.3">
      <c r="A3665" t="str">
        <f>IF(B3665=1,COUNTIF($B$2:B3665,1),"")</f>
        <v/>
      </c>
      <c r="B3665" t="str">
        <f>IF(C3665=1,COUNTIF($H$2:H3665,H3665),"")</f>
        <v/>
      </c>
      <c r="C3665">
        <f>IF(G3665=List!$P$1,1,0)</f>
        <v>0</v>
      </c>
      <c r="D3665" s="1" t="str">
        <f>IF(E3665=1,COUNTIF($E$2:E3665,1),"")</f>
        <v/>
      </c>
      <c r="E3665" s="1" t="str">
        <f>IF(H3665=List!$P$2,1,"")</f>
        <v/>
      </c>
      <c r="F3665" s="2" t="s">
        <v>11828</v>
      </c>
      <c r="G3665" s="2" t="s">
        <v>10439</v>
      </c>
      <c r="H3665" s="2" t="s">
        <v>6691</v>
      </c>
      <c r="I3665" s="2" t="s">
        <v>4930</v>
      </c>
      <c r="J3665" s="2" t="s">
        <v>950</v>
      </c>
      <c r="K3665" s="2" t="s">
        <v>4969</v>
      </c>
      <c r="L3665" s="2" t="s">
        <v>4970</v>
      </c>
      <c r="M3665" s="2" t="s">
        <v>159</v>
      </c>
      <c r="N3665" s="2" t="s">
        <v>756</v>
      </c>
      <c r="O3665" s="99">
        <v>17835</v>
      </c>
      <c r="P3665" s="2" t="s">
        <v>7821</v>
      </c>
      <c r="Q3665">
        <v>51062</v>
      </c>
      <c r="R3665">
        <v>50809</v>
      </c>
      <c r="V3665" t="s">
        <v>8708</v>
      </c>
      <c r="W3665" s="101">
        <v>46198.650400150465</v>
      </c>
      <c r="X3665" s="1">
        <f>IFERROR(IF(H3665="","",IF(O3665=0,0.15,IF(VLOOKUP(O3665,'Source Post 14 Status (6.30.26)'!A:B,2,FALSE)=1,0.15,0.5))),0.5)</f>
        <v>0.15</v>
      </c>
      <c r="Y3665" s="6">
        <f t="shared" si="57"/>
        <v>0</v>
      </c>
    </row>
    <row r="3666" spans="1:25" x14ac:dyDescent="0.3">
      <c r="A3666" t="str">
        <f>IF(B3666=1,COUNTIF($B$2:B3666,1),"")</f>
        <v/>
      </c>
      <c r="B3666" t="str">
        <f>IF(C3666=1,COUNTIF($H$2:H3666,H3666),"")</f>
        <v/>
      </c>
      <c r="C3666">
        <f>IF(G3666=List!$P$1,1,0)</f>
        <v>0</v>
      </c>
      <c r="D3666" s="1" t="str">
        <f>IF(E3666=1,COUNTIF($E$2:E3666,1),"")</f>
        <v/>
      </c>
      <c r="E3666" s="1" t="str">
        <f>IF(H3666=List!$P$2,1,"")</f>
        <v/>
      </c>
      <c r="F3666" s="2" t="s">
        <v>11828</v>
      </c>
      <c r="G3666" s="2" t="s">
        <v>10439</v>
      </c>
      <c r="H3666" s="2" t="s">
        <v>6691</v>
      </c>
      <c r="I3666" s="2" t="s">
        <v>4930</v>
      </c>
      <c r="J3666" s="2" t="s">
        <v>950</v>
      </c>
      <c r="K3666" s="2" t="s">
        <v>4969</v>
      </c>
      <c r="L3666" s="2" t="s">
        <v>4970</v>
      </c>
      <c r="M3666" s="2" t="s">
        <v>159</v>
      </c>
      <c r="N3666" s="2" t="s">
        <v>756</v>
      </c>
      <c r="O3666" s="99">
        <v>15629</v>
      </c>
      <c r="P3666" s="2" t="s">
        <v>7491</v>
      </c>
      <c r="Q3666">
        <v>11622</v>
      </c>
      <c r="R3666">
        <v>11473</v>
      </c>
      <c r="S3666">
        <v>22499</v>
      </c>
      <c r="T3666">
        <v>11026</v>
      </c>
      <c r="U3666">
        <v>10877</v>
      </c>
      <c r="V3666" t="s">
        <v>8708</v>
      </c>
      <c r="W3666" s="101">
        <v>46198.652435150463</v>
      </c>
      <c r="X3666" s="1">
        <f>IFERROR(IF(H3666="","",IF(O3666=0,0.15,IF(VLOOKUP(O3666,'Source Post 14 Status (6.30.26)'!A:B,2,FALSE)=1,0.15,0.5))),0.5)</f>
        <v>0.15</v>
      </c>
      <c r="Y3666" s="6">
        <f t="shared" si="57"/>
        <v>3285</v>
      </c>
    </row>
    <row r="3667" spans="1:25" x14ac:dyDescent="0.3">
      <c r="A3667" t="str">
        <f>IF(B3667=1,COUNTIF($B$2:B3667,1),"")</f>
        <v/>
      </c>
      <c r="B3667" t="str">
        <f>IF(C3667=1,COUNTIF($H$2:H3667,H3667),"")</f>
        <v/>
      </c>
      <c r="C3667">
        <f>IF(G3667=List!$P$1,1,0)</f>
        <v>0</v>
      </c>
      <c r="D3667" s="1" t="str">
        <f>IF(E3667=1,COUNTIF($E$2:E3667,1),"")</f>
        <v/>
      </c>
      <c r="E3667" s="1" t="str">
        <f>IF(H3667=List!$P$2,1,"")</f>
        <v/>
      </c>
      <c r="F3667" s="2" t="s">
        <v>11828</v>
      </c>
      <c r="G3667" s="2" t="s">
        <v>10439</v>
      </c>
      <c r="H3667" s="2" t="s">
        <v>6691</v>
      </c>
      <c r="I3667" s="2" t="s">
        <v>4930</v>
      </c>
      <c r="J3667" s="2" t="s">
        <v>950</v>
      </c>
      <c r="K3667" s="2" t="s">
        <v>4969</v>
      </c>
      <c r="L3667" s="2" t="s">
        <v>4970</v>
      </c>
      <c r="M3667" s="2" t="s">
        <v>159</v>
      </c>
      <c r="N3667" s="2" t="s">
        <v>756</v>
      </c>
      <c r="O3667" s="99">
        <v>22223</v>
      </c>
      <c r="P3667" s="2" t="s">
        <v>8301</v>
      </c>
      <c r="Q3667">
        <v>52309</v>
      </c>
      <c r="R3667">
        <v>52056</v>
      </c>
      <c r="S3667">
        <v>103354</v>
      </c>
      <c r="T3667">
        <v>51298</v>
      </c>
      <c r="U3667">
        <v>51045</v>
      </c>
      <c r="V3667" t="s">
        <v>8708</v>
      </c>
      <c r="W3667" s="101">
        <v>46198.64849861111</v>
      </c>
      <c r="X3667" s="1">
        <f>IFERROR(IF(H3667="","",IF(O3667=0,0.15,IF(VLOOKUP(O3667,'Source Post 14 Status (6.30.26)'!A:B,2,FALSE)=1,0.15,0.5))),0.5)</f>
        <v>0.15</v>
      </c>
      <c r="Y3667" s="6">
        <f t="shared" si="57"/>
        <v>15351</v>
      </c>
    </row>
    <row r="3668" spans="1:25" x14ac:dyDescent="0.3">
      <c r="A3668" t="str">
        <f>IF(B3668=1,COUNTIF($B$2:B3668,1),"")</f>
        <v/>
      </c>
      <c r="B3668" t="str">
        <f>IF(C3668=1,COUNTIF($H$2:H3668,H3668),"")</f>
        <v/>
      </c>
      <c r="C3668">
        <f>IF(G3668=List!$P$1,1,0)</f>
        <v>0</v>
      </c>
      <c r="D3668" s="1" t="str">
        <f>IF(E3668=1,COUNTIF($E$2:E3668,1),"")</f>
        <v/>
      </c>
      <c r="E3668" s="1" t="str">
        <f>IF(H3668=List!$P$2,1,"")</f>
        <v/>
      </c>
      <c r="F3668" s="2" t="s">
        <v>11828</v>
      </c>
      <c r="G3668" s="2" t="s">
        <v>10439</v>
      </c>
      <c r="H3668" s="2" t="s">
        <v>6691</v>
      </c>
      <c r="I3668" s="2" t="s">
        <v>4930</v>
      </c>
      <c r="J3668" s="2" t="s">
        <v>950</v>
      </c>
      <c r="K3668" s="2" t="s">
        <v>4969</v>
      </c>
      <c r="L3668" s="2" t="s">
        <v>4970</v>
      </c>
      <c r="M3668" s="2" t="s">
        <v>159</v>
      </c>
      <c r="N3668" s="2" t="s">
        <v>756</v>
      </c>
      <c r="O3668" s="99">
        <v>20809</v>
      </c>
      <c r="P3668" s="2" t="s">
        <v>8103</v>
      </c>
      <c r="Q3668">
        <v>338100</v>
      </c>
      <c r="R3668">
        <v>336600</v>
      </c>
      <c r="V3668" t="s">
        <v>8708</v>
      </c>
      <c r="W3668" s="101">
        <v>46198.661606400463</v>
      </c>
      <c r="X3668" s="1">
        <f>IFERROR(IF(H3668="","",IF(O3668=0,0.15,IF(VLOOKUP(O3668,'Source Post 14 Status (6.30.26)'!A:B,2,FALSE)=1,0.15,0.5))),0.5)</f>
        <v>0.15</v>
      </c>
      <c r="Y3668" s="6">
        <f t="shared" si="57"/>
        <v>0</v>
      </c>
    </row>
    <row r="3669" spans="1:25" x14ac:dyDescent="0.3">
      <c r="A3669" t="str">
        <f>IF(B3669=1,COUNTIF($B$2:B3669,1),"")</f>
        <v/>
      </c>
      <c r="B3669" t="str">
        <f>IF(C3669=1,COUNTIF($H$2:H3669,H3669),"")</f>
        <v/>
      </c>
      <c r="C3669">
        <f>IF(G3669=List!$P$1,1,0)</f>
        <v>0</v>
      </c>
      <c r="D3669" s="1" t="str">
        <f>IF(E3669=1,COUNTIF($E$2:E3669,1),"")</f>
        <v/>
      </c>
      <c r="E3669" s="1" t="str">
        <f>IF(H3669=List!$P$2,1,"")</f>
        <v/>
      </c>
      <c r="F3669" s="2" t="s">
        <v>11828</v>
      </c>
      <c r="G3669" s="2" t="s">
        <v>10439</v>
      </c>
      <c r="H3669" s="2" t="s">
        <v>6691</v>
      </c>
      <c r="I3669" s="2" t="s">
        <v>4930</v>
      </c>
      <c r="J3669" s="2" t="s">
        <v>950</v>
      </c>
      <c r="K3669" s="2" t="s">
        <v>4969</v>
      </c>
      <c r="L3669" s="2" t="s">
        <v>4970</v>
      </c>
      <c r="M3669" s="2" t="s">
        <v>159</v>
      </c>
      <c r="N3669" s="2" t="s">
        <v>756</v>
      </c>
      <c r="O3669" s="99">
        <v>22560</v>
      </c>
      <c r="P3669" s="2" t="s">
        <v>11727</v>
      </c>
      <c r="Q3669">
        <v>53586</v>
      </c>
      <c r="R3669">
        <v>49951</v>
      </c>
      <c r="S3669">
        <v>99185</v>
      </c>
      <c r="T3669">
        <v>49234</v>
      </c>
      <c r="U3669">
        <v>48995</v>
      </c>
      <c r="V3669" t="s">
        <v>8708</v>
      </c>
      <c r="W3669" s="101">
        <v>46198.659539085646</v>
      </c>
      <c r="X3669" s="1">
        <f>IFERROR(IF(H3669="","",IF(O3669=0,0.15,IF(VLOOKUP(O3669,'Source Post 14 Status (6.30.26)'!A:B,2,FALSE)=1,0.15,0.5))),0.5)</f>
        <v>0.15</v>
      </c>
      <c r="Y3669" s="6">
        <f t="shared" si="57"/>
        <v>14734</v>
      </c>
    </row>
    <row r="3670" spans="1:25" x14ac:dyDescent="0.3">
      <c r="A3670" t="str">
        <f>IF(B3670=1,COUNTIF($B$2:B3670,1),"")</f>
        <v/>
      </c>
      <c r="B3670" t="str">
        <f>IF(C3670=1,COUNTIF($H$2:H3670,H3670),"")</f>
        <v/>
      </c>
      <c r="C3670">
        <f>IF(G3670=List!$P$1,1,0)</f>
        <v>0</v>
      </c>
      <c r="D3670" s="1" t="str">
        <f>IF(E3670=1,COUNTIF($E$2:E3670,1),"")</f>
        <v/>
      </c>
      <c r="E3670" s="1" t="str">
        <f>IF(H3670=List!$P$2,1,"")</f>
        <v/>
      </c>
      <c r="F3670" s="2" t="s">
        <v>11828</v>
      </c>
      <c r="G3670" s="2" t="s">
        <v>10439</v>
      </c>
      <c r="H3670" s="2" t="s">
        <v>6691</v>
      </c>
      <c r="I3670" s="2" t="s">
        <v>4930</v>
      </c>
      <c r="J3670" s="2" t="s">
        <v>950</v>
      </c>
      <c r="K3670" s="2" t="s">
        <v>4969</v>
      </c>
      <c r="L3670" s="2" t="s">
        <v>4970</v>
      </c>
      <c r="M3670" s="2" t="s">
        <v>159</v>
      </c>
      <c r="N3670" s="2" t="s">
        <v>756</v>
      </c>
      <c r="O3670" s="99">
        <v>4411</v>
      </c>
      <c r="P3670" s="2" t="s">
        <v>6938</v>
      </c>
      <c r="Q3670">
        <v>19500</v>
      </c>
      <c r="R3670">
        <v>19125</v>
      </c>
      <c r="V3670" t="s">
        <v>8708</v>
      </c>
      <c r="W3670" s="101">
        <v>46198.64687005787</v>
      </c>
      <c r="X3670" s="1">
        <f>IFERROR(IF(H3670="","",IF(O3670=0,0.15,IF(VLOOKUP(O3670,'Source Post 14 Status (6.30.26)'!A:B,2,FALSE)=1,0.15,0.5))),0.5)</f>
        <v>0.15</v>
      </c>
      <c r="Y3670" s="6">
        <f t="shared" si="57"/>
        <v>0</v>
      </c>
    </row>
    <row r="3671" spans="1:25" x14ac:dyDescent="0.3">
      <c r="A3671" t="str">
        <f>IF(B3671=1,COUNTIF($B$2:B3671,1),"")</f>
        <v/>
      </c>
      <c r="B3671" t="str">
        <f>IF(C3671=1,COUNTIF($H$2:H3671,H3671),"")</f>
        <v/>
      </c>
      <c r="C3671">
        <f>IF(G3671=List!$P$1,1,0)</f>
        <v>0</v>
      </c>
      <c r="D3671" s="1" t="str">
        <f>IF(E3671=1,COUNTIF($E$2:E3671,1),"")</f>
        <v/>
      </c>
      <c r="E3671" s="1" t="str">
        <f>IF(H3671=List!$P$2,1,"")</f>
        <v/>
      </c>
      <c r="F3671" s="2" t="s">
        <v>11828</v>
      </c>
      <c r="G3671" s="2" t="s">
        <v>10440</v>
      </c>
      <c r="H3671" s="2" t="s">
        <v>6693</v>
      </c>
      <c r="I3671" s="2" t="s">
        <v>4930</v>
      </c>
      <c r="J3671" s="2" t="s">
        <v>950</v>
      </c>
      <c r="K3671" s="2" t="s">
        <v>4972</v>
      </c>
      <c r="L3671" s="2" t="s">
        <v>4973</v>
      </c>
      <c r="M3671" s="2" t="s">
        <v>159</v>
      </c>
      <c r="N3671" s="2" t="s">
        <v>756</v>
      </c>
      <c r="O3671" s="99">
        <v>19989</v>
      </c>
      <c r="P3671" s="2" t="s">
        <v>8008</v>
      </c>
      <c r="Q3671">
        <v>406750</v>
      </c>
      <c r="R3671">
        <v>408500</v>
      </c>
      <c r="S3671">
        <v>814550</v>
      </c>
      <c r="V3671" t="s">
        <v>11728</v>
      </c>
      <c r="W3671" s="101">
        <v>46202.618416435187</v>
      </c>
      <c r="X3671" s="1">
        <f>IFERROR(IF(H3671="","",IF(O3671=0,0.15,IF(VLOOKUP(O3671,'Source Post 14 Status (6.30.26)'!A:B,2,FALSE)=1,0.15,0.5))),0.5)</f>
        <v>0.15</v>
      </c>
      <c r="Y3671" s="6">
        <f t="shared" si="57"/>
        <v>0</v>
      </c>
    </row>
    <row r="3672" spans="1:25" x14ac:dyDescent="0.3">
      <c r="A3672" t="str">
        <f>IF(B3672=1,COUNTIF($B$2:B3672,1),"")</f>
        <v/>
      </c>
      <c r="B3672" t="str">
        <f>IF(C3672=1,COUNTIF($H$2:H3672,H3672),"")</f>
        <v/>
      </c>
      <c r="C3672">
        <f>IF(G3672=List!$P$1,1,0)</f>
        <v>0</v>
      </c>
      <c r="D3672" s="1" t="str">
        <f>IF(E3672=1,COUNTIF($E$2:E3672,1),"")</f>
        <v/>
      </c>
      <c r="E3672" s="1" t="str">
        <f>IF(H3672=List!$P$2,1,"")</f>
        <v/>
      </c>
      <c r="F3672" s="2" t="s">
        <v>11828</v>
      </c>
      <c r="G3672" s="2" t="s">
        <v>10440</v>
      </c>
      <c r="H3672" s="2" t="s">
        <v>6693</v>
      </c>
      <c r="I3672" s="2" t="s">
        <v>4930</v>
      </c>
      <c r="J3672" s="2" t="s">
        <v>950</v>
      </c>
      <c r="K3672" s="2" t="s">
        <v>4972</v>
      </c>
      <c r="L3672" s="2" t="s">
        <v>4973</v>
      </c>
      <c r="M3672" s="2" t="s">
        <v>159</v>
      </c>
      <c r="N3672" s="2" t="s">
        <v>756</v>
      </c>
      <c r="O3672" s="99">
        <v>20199</v>
      </c>
      <c r="P3672" s="2" t="s">
        <v>8084</v>
      </c>
      <c r="Q3672">
        <v>153530</v>
      </c>
      <c r="R3672">
        <v>152777</v>
      </c>
      <c r="S3672">
        <v>303296</v>
      </c>
      <c r="V3672" t="s">
        <v>11728</v>
      </c>
      <c r="W3672" s="101">
        <v>46202.616859953705</v>
      </c>
      <c r="X3672" s="1">
        <f>IFERROR(IF(H3672="","",IF(O3672=0,0.15,IF(VLOOKUP(O3672,'Source Post 14 Status (6.30.26)'!A:B,2,FALSE)=1,0.15,0.5))),0.5)</f>
        <v>0.15</v>
      </c>
      <c r="Y3672" s="6">
        <f t="shared" si="57"/>
        <v>0</v>
      </c>
    </row>
    <row r="3673" spans="1:25" x14ac:dyDescent="0.3">
      <c r="A3673" t="str">
        <f>IF(B3673=1,COUNTIF($B$2:B3673,1),"")</f>
        <v/>
      </c>
      <c r="B3673" t="str">
        <f>IF(C3673=1,COUNTIF($H$2:H3673,H3673),"")</f>
        <v/>
      </c>
      <c r="C3673">
        <f>IF(G3673=List!$P$1,1,0)</f>
        <v>0</v>
      </c>
      <c r="D3673" s="1" t="str">
        <f>IF(E3673=1,COUNTIF($E$2:E3673,1),"")</f>
        <v/>
      </c>
      <c r="E3673" s="1" t="str">
        <f>IF(H3673=List!$P$2,1,"")</f>
        <v/>
      </c>
      <c r="F3673" s="2" t="s">
        <v>11828</v>
      </c>
      <c r="G3673" s="2" t="s">
        <v>10440</v>
      </c>
      <c r="H3673" s="2" t="s">
        <v>6693</v>
      </c>
      <c r="I3673" s="2" t="s">
        <v>4930</v>
      </c>
      <c r="J3673" s="2" t="s">
        <v>950</v>
      </c>
      <c r="K3673" s="2" t="s">
        <v>4972</v>
      </c>
      <c r="L3673" s="2" t="s">
        <v>4973</v>
      </c>
      <c r="M3673" s="2" t="s">
        <v>159</v>
      </c>
      <c r="N3673" s="2" t="s">
        <v>756</v>
      </c>
      <c r="O3673" s="99">
        <v>21057</v>
      </c>
      <c r="P3673" s="2" t="s">
        <v>8278</v>
      </c>
      <c r="Q3673">
        <v>150787</v>
      </c>
      <c r="R3673">
        <v>150055</v>
      </c>
      <c r="S3673">
        <v>297914</v>
      </c>
      <c r="T3673">
        <v>147859</v>
      </c>
      <c r="U3673">
        <v>147127</v>
      </c>
      <c r="V3673" t="s">
        <v>11728</v>
      </c>
      <c r="W3673" s="101">
        <v>46202.617591817128</v>
      </c>
      <c r="X3673" s="1">
        <f>IFERROR(IF(H3673="","",IF(O3673=0,0.15,IF(VLOOKUP(O3673,'Source Post 14 Status (6.30.26)'!A:B,2,FALSE)=1,0.15,0.5))),0.5)</f>
        <v>0.15</v>
      </c>
      <c r="Y3673" s="6">
        <f t="shared" si="57"/>
        <v>44248</v>
      </c>
    </row>
    <row r="3674" spans="1:25" x14ac:dyDescent="0.3">
      <c r="A3674" t="str">
        <f>IF(B3674=1,COUNTIF($B$2:B3674,1),"")</f>
        <v/>
      </c>
      <c r="B3674" t="str">
        <f>IF(C3674=1,COUNTIF($H$2:H3674,H3674),"")</f>
        <v/>
      </c>
      <c r="C3674">
        <f>IF(G3674=List!$P$1,1,0)</f>
        <v>0</v>
      </c>
      <c r="D3674" s="1" t="str">
        <f>IF(E3674=1,COUNTIF($E$2:E3674,1),"")</f>
        <v/>
      </c>
      <c r="E3674" s="1" t="str">
        <f>IF(H3674=List!$P$2,1,"")</f>
        <v/>
      </c>
      <c r="F3674" s="2" t="s">
        <v>11828</v>
      </c>
      <c r="G3674" s="2" t="s">
        <v>10440</v>
      </c>
      <c r="H3674" s="2" t="s">
        <v>6693</v>
      </c>
      <c r="I3674" s="2" t="s">
        <v>4930</v>
      </c>
      <c r="J3674" s="2" t="s">
        <v>950</v>
      </c>
      <c r="K3674" s="2" t="s">
        <v>4972</v>
      </c>
      <c r="L3674" s="2" t="s">
        <v>4973</v>
      </c>
      <c r="M3674" s="2" t="s">
        <v>159</v>
      </c>
      <c r="N3674" s="2" t="s">
        <v>756</v>
      </c>
      <c r="O3674" s="99">
        <v>0</v>
      </c>
      <c r="P3674" s="2" t="s">
        <v>8512</v>
      </c>
      <c r="Q3674">
        <v>0</v>
      </c>
      <c r="R3674">
        <v>0</v>
      </c>
      <c r="S3674">
        <v>0</v>
      </c>
      <c r="V3674" t="s">
        <v>11728</v>
      </c>
      <c r="W3674" s="101">
        <v>46202.620391087963</v>
      </c>
      <c r="X3674" s="1">
        <f>IFERROR(IF(H3674="","",IF(O3674=0,0.15,IF(VLOOKUP(O3674,'Source Post 14 Status (6.30.26)'!A:B,2,FALSE)=1,0.15,0.5))),0.5)</f>
        <v>0.15</v>
      </c>
      <c r="Y3674" s="6">
        <f t="shared" si="57"/>
        <v>0</v>
      </c>
    </row>
    <row r="3675" spans="1:25" x14ac:dyDescent="0.3">
      <c r="A3675" t="str">
        <f>IF(B3675=1,COUNTIF($B$2:B3675,1),"")</f>
        <v/>
      </c>
      <c r="B3675" t="str">
        <f>IF(C3675=1,COUNTIF($H$2:H3675,H3675),"")</f>
        <v/>
      </c>
      <c r="C3675">
        <f>IF(G3675=List!$P$1,1,0)</f>
        <v>0</v>
      </c>
      <c r="D3675" s="1" t="str">
        <f>IF(E3675=1,COUNTIF($E$2:E3675,1),"")</f>
        <v/>
      </c>
      <c r="E3675" s="1" t="str">
        <f>IF(H3675=List!$P$2,1,"")</f>
        <v/>
      </c>
      <c r="F3675" s="2" t="s">
        <v>11828</v>
      </c>
      <c r="G3675" s="2" t="s">
        <v>10440</v>
      </c>
      <c r="H3675" s="2" t="s">
        <v>6693</v>
      </c>
      <c r="I3675" s="2" t="s">
        <v>4930</v>
      </c>
      <c r="J3675" s="2" t="s">
        <v>950</v>
      </c>
      <c r="K3675" s="2" t="s">
        <v>4972</v>
      </c>
      <c r="L3675" s="2" t="s">
        <v>4973</v>
      </c>
      <c r="M3675" s="2" t="s">
        <v>159</v>
      </c>
      <c r="N3675" s="2" t="s">
        <v>756</v>
      </c>
      <c r="O3675" s="99">
        <v>16892</v>
      </c>
      <c r="P3675" s="2" t="s">
        <v>7611</v>
      </c>
      <c r="Q3675">
        <v>1301250</v>
      </c>
      <c r="R3675">
        <v>1300500</v>
      </c>
      <c r="V3675" t="s">
        <v>11728</v>
      </c>
      <c r="W3675" s="101">
        <v>46202.618163854168</v>
      </c>
      <c r="X3675" s="1">
        <f>IFERROR(IF(H3675="","",IF(O3675=0,0.15,IF(VLOOKUP(O3675,'Source Post 14 Status (6.30.26)'!A:B,2,FALSE)=1,0.15,0.5))),0.5)</f>
        <v>0.15</v>
      </c>
      <c r="Y3675" s="6">
        <f t="shared" si="57"/>
        <v>0</v>
      </c>
    </row>
    <row r="3676" spans="1:25" x14ac:dyDescent="0.3">
      <c r="A3676" t="str">
        <f>IF(B3676=1,COUNTIF($B$2:B3676,1),"")</f>
        <v/>
      </c>
      <c r="B3676" t="str">
        <f>IF(C3676=1,COUNTIF($H$2:H3676,H3676),"")</f>
        <v/>
      </c>
      <c r="C3676">
        <f>IF(G3676=List!$P$1,1,0)</f>
        <v>0</v>
      </c>
      <c r="D3676" s="1" t="str">
        <f>IF(E3676=1,COUNTIF($E$2:E3676,1),"")</f>
        <v/>
      </c>
      <c r="E3676" s="1" t="str">
        <f>IF(H3676=List!$P$2,1,"")</f>
        <v/>
      </c>
      <c r="F3676" s="2" t="s">
        <v>11828</v>
      </c>
      <c r="G3676" s="2" t="s">
        <v>10440</v>
      </c>
      <c r="H3676" s="2" t="s">
        <v>6693</v>
      </c>
      <c r="I3676" s="2" t="s">
        <v>4930</v>
      </c>
      <c r="J3676" s="2" t="s">
        <v>950</v>
      </c>
      <c r="K3676" s="2" t="s">
        <v>4972</v>
      </c>
      <c r="L3676" s="2" t="s">
        <v>4973</v>
      </c>
      <c r="M3676" s="2" t="s">
        <v>159</v>
      </c>
      <c r="N3676" s="2" t="s">
        <v>756</v>
      </c>
      <c r="O3676" s="99">
        <v>7284</v>
      </c>
      <c r="P3676" s="2" t="s">
        <v>6992</v>
      </c>
      <c r="Q3676">
        <v>370475</v>
      </c>
      <c r="V3676" t="s">
        <v>11728</v>
      </c>
      <c r="W3676" s="101">
        <v>46202.619290046299</v>
      </c>
      <c r="X3676" s="1">
        <f>IFERROR(IF(H3676="","",IF(O3676=0,0.15,IF(VLOOKUP(O3676,'Source Post 14 Status (6.30.26)'!A:B,2,FALSE)=1,0.15,0.5))),0.5)</f>
        <v>0.5</v>
      </c>
      <c r="Y3676" s="6">
        <f t="shared" si="57"/>
        <v>0</v>
      </c>
    </row>
    <row r="3677" spans="1:25" x14ac:dyDescent="0.3">
      <c r="A3677" t="str">
        <f>IF(B3677=1,COUNTIF($B$2:B3677,1),"")</f>
        <v/>
      </c>
      <c r="B3677" t="str">
        <f>IF(C3677=1,COUNTIF($H$2:H3677,H3677),"")</f>
        <v/>
      </c>
      <c r="C3677">
        <f>IF(G3677=List!$P$1,1,0)</f>
        <v>0</v>
      </c>
      <c r="D3677" s="1" t="str">
        <f>IF(E3677=1,COUNTIF($E$2:E3677,1),"")</f>
        <v/>
      </c>
      <c r="E3677" s="1" t="str">
        <f>IF(H3677=List!$P$2,1,"")</f>
        <v/>
      </c>
      <c r="F3677" s="2" t="s">
        <v>11828</v>
      </c>
      <c r="G3677" s="2" t="s">
        <v>10440</v>
      </c>
      <c r="H3677" s="2" t="s">
        <v>6693</v>
      </c>
      <c r="I3677" s="2" t="s">
        <v>4930</v>
      </c>
      <c r="J3677" s="2" t="s">
        <v>950</v>
      </c>
      <c r="K3677" s="2" t="s">
        <v>4972</v>
      </c>
      <c r="L3677" s="2" t="s">
        <v>4973</v>
      </c>
      <c r="M3677" s="2" t="s">
        <v>159</v>
      </c>
      <c r="N3677" s="2" t="s">
        <v>756</v>
      </c>
      <c r="O3677" s="99">
        <v>0</v>
      </c>
      <c r="P3677" s="2" t="s">
        <v>8514</v>
      </c>
      <c r="Q3677">
        <v>0</v>
      </c>
      <c r="R3677">
        <v>0</v>
      </c>
      <c r="S3677">
        <v>6000000</v>
      </c>
      <c r="T3677">
        <v>3000000</v>
      </c>
      <c r="U3677">
        <v>3000000</v>
      </c>
      <c r="V3677" t="s">
        <v>11728</v>
      </c>
      <c r="W3677" s="101">
        <v>46202.62001697917</v>
      </c>
      <c r="X3677" s="1">
        <f>IFERROR(IF(H3677="","",IF(O3677=0,0.15,IF(VLOOKUP(O3677,'Source Post 14 Status (6.30.26)'!A:B,2,FALSE)=1,0.15,0.5))),0.5)</f>
        <v>0.15</v>
      </c>
      <c r="Y3677" s="6">
        <f t="shared" si="57"/>
        <v>900000</v>
      </c>
    </row>
    <row r="3678" spans="1:25" x14ac:dyDescent="0.3">
      <c r="A3678" t="str">
        <f>IF(B3678=1,COUNTIF($B$2:B3678,1),"")</f>
        <v/>
      </c>
      <c r="B3678" t="str">
        <f>IF(C3678=1,COUNTIF($H$2:H3678,H3678),"")</f>
        <v/>
      </c>
      <c r="C3678">
        <f>IF(G3678=List!$P$1,1,0)</f>
        <v>0</v>
      </c>
      <c r="D3678" s="1" t="str">
        <f>IF(E3678=1,COUNTIF($E$2:E3678,1),"")</f>
        <v/>
      </c>
      <c r="E3678" s="1" t="str">
        <f>IF(H3678=List!$P$2,1,"")</f>
        <v/>
      </c>
      <c r="F3678" s="2" t="s">
        <v>11828</v>
      </c>
      <c r="G3678" s="2" t="s">
        <v>10440</v>
      </c>
      <c r="H3678" s="2" t="s">
        <v>6693</v>
      </c>
      <c r="I3678" s="2" t="s">
        <v>4930</v>
      </c>
      <c r="J3678" s="2" t="s">
        <v>950</v>
      </c>
      <c r="K3678" s="2" t="s">
        <v>4972</v>
      </c>
      <c r="L3678" s="2" t="s">
        <v>4973</v>
      </c>
      <c r="M3678" s="2" t="s">
        <v>159</v>
      </c>
      <c r="N3678" s="2" t="s">
        <v>756</v>
      </c>
      <c r="O3678" s="99">
        <v>0</v>
      </c>
      <c r="P3678" s="2" t="s">
        <v>8513</v>
      </c>
      <c r="Q3678">
        <v>15000</v>
      </c>
      <c r="R3678">
        <v>15000</v>
      </c>
      <c r="S3678">
        <v>15000</v>
      </c>
      <c r="T3678">
        <v>15000</v>
      </c>
      <c r="U3678">
        <v>15000</v>
      </c>
      <c r="V3678" t="s">
        <v>11728</v>
      </c>
      <c r="W3678" s="101">
        <v>46202.620275925925</v>
      </c>
      <c r="X3678" s="1">
        <f>IFERROR(IF(H3678="","",IF(O3678=0,0.15,IF(VLOOKUP(O3678,'Source Post 14 Status (6.30.26)'!A:B,2,FALSE)=1,0.15,0.5))),0.5)</f>
        <v>0.15</v>
      </c>
      <c r="Y3678" s="6">
        <f t="shared" si="57"/>
        <v>4500</v>
      </c>
    </row>
    <row r="3679" spans="1:25" x14ac:dyDescent="0.3">
      <c r="A3679" t="str">
        <f>IF(B3679=1,COUNTIF($B$2:B3679,1),"")</f>
        <v/>
      </c>
      <c r="B3679" t="str">
        <f>IF(C3679=1,COUNTIF($H$2:H3679,H3679),"")</f>
        <v/>
      </c>
      <c r="C3679">
        <f>IF(G3679=List!$P$1,1,0)</f>
        <v>0</v>
      </c>
      <c r="D3679" s="1" t="str">
        <f>IF(E3679=1,COUNTIF($E$2:E3679,1),"")</f>
        <v/>
      </c>
      <c r="E3679" s="1" t="str">
        <f>IF(H3679=List!$P$2,1,"")</f>
        <v/>
      </c>
      <c r="F3679" s="2" t="s">
        <v>11828</v>
      </c>
      <c r="G3679" s="2" t="s">
        <v>10440</v>
      </c>
      <c r="H3679" s="2" t="s">
        <v>6693</v>
      </c>
      <c r="I3679" s="2" t="s">
        <v>4930</v>
      </c>
      <c r="J3679" s="2" t="s">
        <v>950</v>
      </c>
      <c r="K3679" s="2" t="s">
        <v>4972</v>
      </c>
      <c r="L3679" s="2" t="s">
        <v>4973</v>
      </c>
      <c r="M3679" s="2" t="s">
        <v>159</v>
      </c>
      <c r="N3679" s="2" t="s">
        <v>756</v>
      </c>
      <c r="O3679" s="99">
        <v>18081</v>
      </c>
      <c r="P3679" s="2" t="s">
        <v>7883</v>
      </c>
      <c r="Q3679">
        <v>156028</v>
      </c>
      <c r="R3679">
        <v>155255</v>
      </c>
      <c r="V3679" t="s">
        <v>11728</v>
      </c>
      <c r="W3679" s="101">
        <v>46202.616607094904</v>
      </c>
      <c r="X3679" s="1">
        <f>IFERROR(IF(H3679="","",IF(O3679=0,0.15,IF(VLOOKUP(O3679,'Source Post 14 Status (6.30.26)'!A:B,2,FALSE)=1,0.15,0.5))),0.5)</f>
        <v>0.15</v>
      </c>
      <c r="Y3679" s="6">
        <f t="shared" si="57"/>
        <v>0</v>
      </c>
    </row>
    <row r="3680" spans="1:25" x14ac:dyDescent="0.3">
      <c r="A3680" t="str">
        <f>IF(B3680=1,COUNTIF($B$2:B3680,1),"")</f>
        <v/>
      </c>
      <c r="B3680" t="str">
        <f>IF(C3680=1,COUNTIF($H$2:H3680,H3680),"")</f>
        <v/>
      </c>
      <c r="C3680">
        <f>IF(G3680=List!$P$1,1,0)</f>
        <v>0</v>
      </c>
      <c r="D3680" s="1" t="str">
        <f>IF(E3680=1,COUNTIF($E$2:E3680,1),"")</f>
        <v/>
      </c>
      <c r="E3680" s="1" t="str">
        <f>IF(H3680=List!$P$2,1,"")</f>
        <v/>
      </c>
      <c r="F3680" s="2" t="s">
        <v>11828</v>
      </c>
      <c r="G3680" s="2" t="s">
        <v>10440</v>
      </c>
      <c r="H3680" s="2" t="s">
        <v>6693</v>
      </c>
      <c r="I3680" s="2" t="s">
        <v>4930</v>
      </c>
      <c r="J3680" s="2" t="s">
        <v>950</v>
      </c>
      <c r="K3680" s="2" t="s">
        <v>4972</v>
      </c>
      <c r="L3680" s="2" t="s">
        <v>4973</v>
      </c>
      <c r="M3680" s="2" t="s">
        <v>159</v>
      </c>
      <c r="N3680" s="2" t="s">
        <v>756</v>
      </c>
      <c r="O3680" s="99">
        <v>11595</v>
      </c>
      <c r="P3680" s="2" t="s">
        <v>7292</v>
      </c>
      <c r="Q3680">
        <v>1471500</v>
      </c>
      <c r="R3680">
        <v>1471500</v>
      </c>
      <c r="S3680">
        <v>2938000</v>
      </c>
      <c r="T3680">
        <v>1471000</v>
      </c>
      <c r="U3680">
        <v>1471000</v>
      </c>
      <c r="V3680" t="s">
        <v>11728</v>
      </c>
      <c r="W3680" s="101">
        <v>46202.616005405092</v>
      </c>
      <c r="X3680" s="1">
        <f>IFERROR(IF(H3680="","",IF(O3680=0,0.15,IF(VLOOKUP(O3680,'Source Post 14 Status (6.30.26)'!A:B,2,FALSE)=1,0.15,0.5))),0.5)</f>
        <v>0.5</v>
      </c>
      <c r="Y3680" s="6">
        <f t="shared" si="57"/>
        <v>1471000</v>
      </c>
    </row>
    <row r="3681" spans="1:25" x14ac:dyDescent="0.3">
      <c r="A3681" t="str">
        <f>IF(B3681=1,COUNTIF($B$2:B3681,1),"")</f>
        <v/>
      </c>
      <c r="B3681" t="str">
        <f>IF(C3681=1,COUNTIF($H$2:H3681,H3681),"")</f>
        <v/>
      </c>
      <c r="C3681">
        <f>IF(G3681=List!$P$1,1,0)</f>
        <v>0</v>
      </c>
      <c r="D3681" s="1" t="str">
        <f>IF(E3681=1,COUNTIF($E$2:E3681,1),"")</f>
        <v/>
      </c>
      <c r="E3681" s="1" t="str">
        <f>IF(H3681=List!$P$2,1,"")</f>
        <v/>
      </c>
      <c r="F3681" s="2" t="s">
        <v>11828</v>
      </c>
      <c r="G3681" s="2" t="s">
        <v>10440</v>
      </c>
      <c r="H3681" s="2" t="s">
        <v>6694</v>
      </c>
      <c r="I3681" s="2" t="s">
        <v>4930</v>
      </c>
      <c r="J3681" s="2" t="s">
        <v>950</v>
      </c>
      <c r="K3681" s="2" t="s">
        <v>4972</v>
      </c>
      <c r="L3681" s="2" t="s">
        <v>4973</v>
      </c>
      <c r="M3681" s="2" t="s">
        <v>185</v>
      </c>
      <c r="N3681" s="2" t="s">
        <v>759</v>
      </c>
      <c r="O3681" s="99">
        <v>22769</v>
      </c>
      <c r="P3681" s="2" t="s">
        <v>8308</v>
      </c>
      <c r="Q3681">
        <v>957950</v>
      </c>
      <c r="R3681">
        <v>958800</v>
      </c>
      <c r="V3681" t="s">
        <v>11728</v>
      </c>
      <c r="W3681" s="101">
        <v>46202.62165494213</v>
      </c>
      <c r="X3681" s="1">
        <f>IFERROR(IF(H3681="","",IF(O3681=0,0.15,IF(VLOOKUP(O3681,'Source Post 14 Status (6.30.26)'!A:B,2,FALSE)=1,0.15,0.5))),0.5)</f>
        <v>0.15</v>
      </c>
      <c r="Y3681" s="6">
        <f t="shared" si="57"/>
        <v>0</v>
      </c>
    </row>
    <row r="3682" spans="1:25" x14ac:dyDescent="0.3">
      <c r="A3682" t="str">
        <f>IF(B3682=1,COUNTIF($B$2:B3682,1),"")</f>
        <v/>
      </c>
      <c r="B3682" t="str">
        <f>IF(C3682=1,COUNTIF($H$2:H3682,H3682),"")</f>
        <v/>
      </c>
      <c r="C3682">
        <f>IF(G3682=List!$P$1,1,0)</f>
        <v>0</v>
      </c>
      <c r="D3682" s="1" t="str">
        <f>IF(E3682=1,COUNTIF($E$2:E3682,1),"")</f>
        <v/>
      </c>
      <c r="E3682" s="1" t="str">
        <f>IF(H3682=List!$P$2,1,"")</f>
        <v/>
      </c>
      <c r="F3682" s="2" t="s">
        <v>11828</v>
      </c>
      <c r="G3682" s="2" t="s">
        <v>10440</v>
      </c>
      <c r="H3682" s="2" t="s">
        <v>6694</v>
      </c>
      <c r="I3682" s="2" t="s">
        <v>4930</v>
      </c>
      <c r="J3682" s="2" t="s">
        <v>950</v>
      </c>
      <c r="K3682" s="2" t="s">
        <v>4972</v>
      </c>
      <c r="L3682" s="2" t="s">
        <v>4973</v>
      </c>
      <c r="M3682" s="2" t="s">
        <v>185</v>
      </c>
      <c r="N3682" s="2" t="s">
        <v>759</v>
      </c>
      <c r="O3682" s="99">
        <v>25792</v>
      </c>
      <c r="P3682" s="2" t="s">
        <v>11195</v>
      </c>
      <c r="Q3682">
        <v>1624428</v>
      </c>
      <c r="R3682">
        <v>1625100</v>
      </c>
      <c r="S3682">
        <v>951850</v>
      </c>
      <c r="T3682">
        <v>478950</v>
      </c>
      <c r="U3682">
        <v>474700</v>
      </c>
      <c r="V3682" t="s">
        <v>11728</v>
      </c>
      <c r="W3682" s="101">
        <v>46202.621899386577</v>
      </c>
      <c r="X3682" s="1">
        <f>IFERROR(IF(H3682="","",IF(O3682=0,0.15,IF(VLOOKUP(O3682,'Source Post 14 Status (6.30.26)'!A:B,2,FALSE)=1,0.15,0.5))),0.5)</f>
        <v>0.15</v>
      </c>
      <c r="Y3682" s="6">
        <f t="shared" si="57"/>
        <v>143048</v>
      </c>
    </row>
    <row r="3683" spans="1:25" x14ac:dyDescent="0.3">
      <c r="A3683" t="str">
        <f>IF(B3683=1,COUNTIF($B$2:B3683,1),"")</f>
        <v/>
      </c>
      <c r="B3683" t="str">
        <f>IF(C3683=1,COUNTIF($H$2:H3683,H3683),"")</f>
        <v/>
      </c>
      <c r="C3683">
        <f>IF(G3683=List!$P$1,1,0)</f>
        <v>0</v>
      </c>
      <c r="D3683" s="1" t="str">
        <f>IF(E3683=1,COUNTIF($E$2:E3683,1),"")</f>
        <v/>
      </c>
      <c r="E3683" s="1" t="str">
        <f>IF(H3683=List!$P$2,1,"")</f>
        <v/>
      </c>
      <c r="F3683" s="2" t="s">
        <v>11828</v>
      </c>
      <c r="G3683" s="2" t="s">
        <v>10440</v>
      </c>
      <c r="H3683" s="2" t="s">
        <v>6694</v>
      </c>
      <c r="I3683" s="2" t="s">
        <v>4930</v>
      </c>
      <c r="J3683" s="2" t="s">
        <v>950</v>
      </c>
      <c r="K3683" s="2" t="s">
        <v>4972</v>
      </c>
      <c r="L3683" s="2" t="s">
        <v>4973</v>
      </c>
      <c r="M3683" s="2" t="s">
        <v>185</v>
      </c>
      <c r="N3683" s="2" t="s">
        <v>759</v>
      </c>
      <c r="O3683" s="99">
        <v>25794</v>
      </c>
      <c r="P3683" s="2" t="s">
        <v>11729</v>
      </c>
      <c r="Q3683">
        <v>1624428</v>
      </c>
      <c r="R3683">
        <v>1625100</v>
      </c>
      <c r="S3683">
        <v>951850</v>
      </c>
      <c r="T3683">
        <v>478950</v>
      </c>
      <c r="U3683">
        <v>474700</v>
      </c>
      <c r="V3683" t="s">
        <v>11728</v>
      </c>
      <c r="W3683" s="101">
        <v>46202.622928854165</v>
      </c>
      <c r="X3683" s="1">
        <f>IFERROR(IF(H3683="","",IF(O3683=0,0.15,IF(VLOOKUP(O3683,'Source Post 14 Status (6.30.26)'!A:B,2,FALSE)=1,0.15,0.5))),0.5)</f>
        <v>0.15</v>
      </c>
      <c r="Y3683" s="6">
        <f t="shared" si="57"/>
        <v>143048</v>
      </c>
    </row>
    <row r="3684" spans="1:25" x14ac:dyDescent="0.3">
      <c r="A3684" t="str">
        <f>IF(B3684=1,COUNTIF($B$2:B3684,1),"")</f>
        <v/>
      </c>
      <c r="B3684" t="str">
        <f>IF(C3684=1,COUNTIF($H$2:H3684,H3684),"")</f>
        <v/>
      </c>
      <c r="C3684">
        <f>IF(G3684=List!$P$1,1,0)</f>
        <v>0</v>
      </c>
      <c r="D3684" s="1" t="str">
        <f>IF(E3684=1,COUNTIF($E$2:E3684,1),"")</f>
        <v/>
      </c>
      <c r="E3684" s="1" t="str">
        <f>IF(H3684=List!$P$2,1,"")</f>
        <v/>
      </c>
      <c r="F3684" s="2" t="s">
        <v>11828</v>
      </c>
      <c r="G3684" s="2" t="s">
        <v>10440</v>
      </c>
      <c r="H3684" s="2" t="s">
        <v>6694</v>
      </c>
      <c r="I3684" s="2" t="s">
        <v>4930</v>
      </c>
      <c r="J3684" s="2" t="s">
        <v>950</v>
      </c>
      <c r="K3684" s="2" t="s">
        <v>4972</v>
      </c>
      <c r="L3684" s="2" t="s">
        <v>4973</v>
      </c>
      <c r="M3684" s="2" t="s">
        <v>185</v>
      </c>
      <c r="N3684" s="2" t="s">
        <v>759</v>
      </c>
      <c r="O3684" s="99">
        <v>0</v>
      </c>
      <c r="P3684" s="2" t="s">
        <v>8514</v>
      </c>
      <c r="Q3684">
        <v>0</v>
      </c>
      <c r="R3684">
        <v>0</v>
      </c>
      <c r="S3684">
        <v>300000</v>
      </c>
      <c r="T3684">
        <v>150000</v>
      </c>
      <c r="U3684">
        <v>150000</v>
      </c>
      <c r="V3684" t="s">
        <v>11728</v>
      </c>
      <c r="W3684" s="101">
        <v>46202.624205358799</v>
      </c>
      <c r="X3684" s="1">
        <f>IFERROR(IF(H3684="","",IF(O3684=0,0.15,IF(VLOOKUP(O3684,'Source Post 14 Status (6.30.26)'!A:B,2,FALSE)=1,0.15,0.5))),0.5)</f>
        <v>0.15</v>
      </c>
      <c r="Y3684" s="6">
        <f t="shared" si="57"/>
        <v>45000</v>
      </c>
    </row>
    <row r="3685" spans="1:25" x14ac:dyDescent="0.3">
      <c r="A3685" t="str">
        <f>IF(B3685=1,COUNTIF($B$2:B3685,1),"")</f>
        <v/>
      </c>
      <c r="B3685" t="str">
        <f>IF(C3685=1,COUNTIF($H$2:H3685,H3685),"")</f>
        <v/>
      </c>
      <c r="C3685">
        <f>IF(G3685=List!$P$1,1,0)</f>
        <v>0</v>
      </c>
      <c r="D3685" s="1" t="str">
        <f>IF(E3685=1,COUNTIF($E$2:E3685,1),"")</f>
        <v/>
      </c>
      <c r="E3685" s="1" t="str">
        <f>IF(H3685=List!$P$2,1,"")</f>
        <v/>
      </c>
      <c r="F3685" s="2" t="s">
        <v>11828</v>
      </c>
      <c r="G3685" s="2" t="s">
        <v>10440</v>
      </c>
      <c r="H3685" s="2" t="s">
        <v>6694</v>
      </c>
      <c r="I3685" s="2" t="s">
        <v>4930</v>
      </c>
      <c r="J3685" s="2" t="s">
        <v>950</v>
      </c>
      <c r="K3685" s="2" t="s">
        <v>4972</v>
      </c>
      <c r="L3685" s="2" t="s">
        <v>4973</v>
      </c>
      <c r="M3685" s="2" t="s">
        <v>185</v>
      </c>
      <c r="N3685" s="2" t="s">
        <v>759</v>
      </c>
      <c r="O3685" s="99">
        <v>22680</v>
      </c>
      <c r="P3685" s="2" t="s">
        <v>11730</v>
      </c>
      <c r="Q3685">
        <v>146811</v>
      </c>
      <c r="R3685">
        <v>141771</v>
      </c>
      <c r="S3685">
        <v>281508</v>
      </c>
      <c r="T3685">
        <v>139736</v>
      </c>
      <c r="U3685">
        <v>139058</v>
      </c>
      <c r="V3685" t="s">
        <v>11728</v>
      </c>
      <c r="W3685" s="101">
        <v>46202.621049305555</v>
      </c>
      <c r="X3685" s="1">
        <f>IFERROR(IF(H3685="","",IF(O3685=0,0.15,IF(VLOOKUP(O3685,'Source Post 14 Status (6.30.26)'!A:B,2,FALSE)=1,0.15,0.5))),0.5)</f>
        <v>0.15</v>
      </c>
      <c r="Y3685" s="6">
        <f t="shared" si="57"/>
        <v>41819</v>
      </c>
    </row>
    <row r="3686" spans="1:25" x14ac:dyDescent="0.3">
      <c r="A3686" t="str">
        <f>IF(B3686=1,COUNTIF($B$2:B3686,1),"")</f>
        <v/>
      </c>
      <c r="B3686" t="str">
        <f>IF(C3686=1,COUNTIF($H$2:H3686,H3686),"")</f>
        <v/>
      </c>
      <c r="C3686">
        <f>IF(G3686=List!$P$1,1,0)</f>
        <v>0</v>
      </c>
      <c r="D3686" s="1" t="str">
        <f>IF(E3686=1,COUNTIF($E$2:E3686,1),"")</f>
        <v/>
      </c>
      <c r="E3686" s="1" t="str">
        <f>IF(H3686=List!$P$2,1,"")</f>
        <v/>
      </c>
      <c r="F3686" s="2" t="s">
        <v>11828</v>
      </c>
      <c r="G3686" s="2" t="s">
        <v>10440</v>
      </c>
      <c r="H3686" s="2" t="s">
        <v>6694</v>
      </c>
      <c r="I3686" s="2" t="s">
        <v>4930</v>
      </c>
      <c r="J3686" s="2" t="s">
        <v>950</v>
      </c>
      <c r="K3686" s="2" t="s">
        <v>4972</v>
      </c>
      <c r="L3686" s="2" t="s">
        <v>4973</v>
      </c>
      <c r="M3686" s="2" t="s">
        <v>185</v>
      </c>
      <c r="N3686" s="2" t="s">
        <v>759</v>
      </c>
      <c r="O3686" s="99">
        <v>25793</v>
      </c>
      <c r="P3686" s="2" t="s">
        <v>11207</v>
      </c>
      <c r="Q3686">
        <v>754750</v>
      </c>
      <c r="R3686">
        <v>753800</v>
      </c>
      <c r="S3686">
        <v>615350</v>
      </c>
      <c r="T3686">
        <v>305050</v>
      </c>
      <c r="U3686">
        <v>308900</v>
      </c>
      <c r="V3686" t="s">
        <v>11728</v>
      </c>
      <c r="W3686" s="101">
        <v>46202.622311956016</v>
      </c>
      <c r="X3686" s="1">
        <f>IFERROR(IF(H3686="","",IF(O3686=0,0.15,IF(VLOOKUP(O3686,'Source Post 14 Status (6.30.26)'!A:B,2,FALSE)=1,0.15,0.5))),0.5)</f>
        <v>0.15</v>
      </c>
      <c r="Y3686" s="6">
        <f t="shared" si="57"/>
        <v>92093</v>
      </c>
    </row>
    <row r="3687" spans="1:25" x14ac:dyDescent="0.3">
      <c r="A3687" t="str">
        <f>IF(B3687=1,COUNTIF($B$2:B3687,1),"")</f>
        <v/>
      </c>
      <c r="B3687" t="str">
        <f>IF(C3687=1,COUNTIF($H$2:H3687,H3687),"")</f>
        <v/>
      </c>
      <c r="C3687">
        <f>IF(G3687=List!$P$1,1,0)</f>
        <v>0</v>
      </c>
      <c r="D3687" s="1" t="str">
        <f>IF(E3687=1,COUNTIF($E$2:E3687,1),"")</f>
        <v/>
      </c>
      <c r="E3687" s="1" t="str">
        <f>IF(H3687=List!$P$2,1,"")</f>
        <v/>
      </c>
      <c r="F3687" s="2" t="s">
        <v>11828</v>
      </c>
      <c r="G3687" s="2" t="s">
        <v>10440</v>
      </c>
      <c r="H3687" s="2" t="s">
        <v>6695</v>
      </c>
      <c r="I3687" s="2" t="s">
        <v>4930</v>
      </c>
      <c r="J3687" s="2" t="s">
        <v>950</v>
      </c>
      <c r="K3687" s="2" t="s">
        <v>4972</v>
      </c>
      <c r="L3687" s="2" t="s">
        <v>4973</v>
      </c>
      <c r="M3687" s="2" t="s">
        <v>175</v>
      </c>
      <c r="N3687" s="2" t="s">
        <v>8515</v>
      </c>
      <c r="O3687" s="99">
        <v>20858</v>
      </c>
      <c r="P3687" s="2" t="s">
        <v>8225</v>
      </c>
      <c r="Q3687">
        <v>1901500</v>
      </c>
      <c r="R3687">
        <v>1901500</v>
      </c>
      <c r="S3687">
        <v>3805000</v>
      </c>
      <c r="T3687">
        <v>1903500</v>
      </c>
      <c r="U3687">
        <v>1903500</v>
      </c>
      <c r="V3687" t="s">
        <v>11728</v>
      </c>
      <c r="W3687" s="101">
        <v>46202.624767974536</v>
      </c>
      <c r="X3687" s="1">
        <f>IFERROR(IF(H3687="","",IF(O3687=0,0.15,IF(VLOOKUP(O3687,'Source Post 14 Status (6.30.26)'!A:B,2,FALSE)=1,0.15,0.5))),0.5)</f>
        <v>0.15</v>
      </c>
      <c r="Y3687" s="6">
        <f t="shared" si="57"/>
        <v>571050</v>
      </c>
    </row>
    <row r="3688" spans="1:25" x14ac:dyDescent="0.3">
      <c r="A3688" t="str">
        <f>IF(B3688=1,COUNTIF($B$2:B3688,1),"")</f>
        <v/>
      </c>
      <c r="B3688" t="str">
        <f>IF(C3688=1,COUNTIF($H$2:H3688,H3688),"")</f>
        <v/>
      </c>
      <c r="C3688">
        <f>IF(G3688=List!$P$1,1,0)</f>
        <v>0</v>
      </c>
      <c r="D3688" s="1" t="str">
        <f>IF(E3688=1,COUNTIF($E$2:E3688,1),"")</f>
        <v/>
      </c>
      <c r="E3688" s="1" t="str">
        <f>IF(H3688=List!$P$2,1,"")</f>
        <v/>
      </c>
      <c r="F3688" s="2" t="s">
        <v>11828</v>
      </c>
      <c r="G3688" s="2" t="s">
        <v>10422</v>
      </c>
      <c r="H3688" s="2" t="s">
        <v>6676</v>
      </c>
      <c r="I3688" s="2" t="s">
        <v>4930</v>
      </c>
      <c r="J3688" s="2" t="s">
        <v>960</v>
      </c>
      <c r="K3688" s="2" t="s">
        <v>2754</v>
      </c>
      <c r="L3688" s="2" t="s">
        <v>4975</v>
      </c>
      <c r="M3688" s="2" t="s">
        <v>159</v>
      </c>
      <c r="N3688" s="2" t="s">
        <v>756</v>
      </c>
      <c r="O3688" s="99">
        <v>16474</v>
      </c>
      <c r="P3688" s="2" t="s">
        <v>7581</v>
      </c>
      <c r="Q3688">
        <v>200900</v>
      </c>
      <c r="R3688">
        <v>199150</v>
      </c>
      <c r="S3688">
        <v>398050</v>
      </c>
      <c r="T3688">
        <v>198850</v>
      </c>
      <c r="U3688">
        <v>197050</v>
      </c>
      <c r="V3688" t="s">
        <v>11731</v>
      </c>
      <c r="W3688" s="101">
        <v>46190.561594131941</v>
      </c>
      <c r="X3688" s="1">
        <f>IFERROR(IF(H3688="","",IF(O3688=0,0.15,IF(VLOOKUP(O3688,'Source Post 14 Status (6.30.26)'!A:B,2,FALSE)=1,0.15,0.5))),0.5)</f>
        <v>0.15</v>
      </c>
      <c r="Y3688" s="6">
        <f t="shared" si="57"/>
        <v>59385</v>
      </c>
    </row>
    <row r="3689" spans="1:25" x14ac:dyDescent="0.3">
      <c r="A3689" t="str">
        <f>IF(B3689=1,COUNTIF($B$2:B3689,1),"")</f>
        <v/>
      </c>
      <c r="B3689" t="str">
        <f>IF(C3689=1,COUNTIF($H$2:H3689,H3689),"")</f>
        <v/>
      </c>
      <c r="C3689">
        <f>IF(G3689=List!$P$1,1,0)</f>
        <v>0</v>
      </c>
      <c r="D3689" s="1" t="str">
        <f>IF(E3689=1,COUNTIF($E$2:E3689,1),"")</f>
        <v/>
      </c>
      <c r="E3689" s="1" t="str">
        <f>IF(H3689=List!$P$2,1,"")</f>
        <v/>
      </c>
      <c r="F3689" s="2" t="s">
        <v>11828</v>
      </c>
      <c r="G3689" s="2" t="s">
        <v>10422</v>
      </c>
      <c r="H3689" s="2" t="s">
        <v>6676</v>
      </c>
      <c r="I3689" s="2" t="s">
        <v>4930</v>
      </c>
      <c r="J3689" s="2" t="s">
        <v>960</v>
      </c>
      <c r="K3689" s="2" t="s">
        <v>2754</v>
      </c>
      <c r="L3689" s="2" t="s">
        <v>4975</v>
      </c>
      <c r="M3689" s="2" t="s">
        <v>159</v>
      </c>
      <c r="N3689" s="2" t="s">
        <v>756</v>
      </c>
      <c r="O3689" s="99">
        <v>22896</v>
      </c>
      <c r="P3689" s="2" t="s">
        <v>8312</v>
      </c>
      <c r="Q3689">
        <v>240453</v>
      </c>
      <c r="R3689">
        <v>236327</v>
      </c>
      <c r="S3689">
        <v>480005</v>
      </c>
      <c r="T3689">
        <v>238403</v>
      </c>
      <c r="U3689">
        <v>238865</v>
      </c>
      <c r="V3689" t="s">
        <v>11731</v>
      </c>
      <c r="W3689" s="101">
        <v>46190.562431631944</v>
      </c>
      <c r="X3689" s="1">
        <f>IFERROR(IF(H3689="","",IF(O3689=0,0.15,IF(VLOOKUP(O3689,'Source Post 14 Status (6.30.26)'!A:B,2,FALSE)=1,0.15,0.5))),0.5)</f>
        <v>0.15</v>
      </c>
      <c r="Y3689" s="6">
        <f t="shared" si="57"/>
        <v>71590</v>
      </c>
    </row>
    <row r="3690" spans="1:25" x14ac:dyDescent="0.3">
      <c r="A3690" t="str">
        <f>IF(B3690=1,COUNTIF($B$2:B3690,1),"")</f>
        <v/>
      </c>
      <c r="B3690" t="str">
        <f>IF(C3690=1,COUNTIF($H$2:H3690,H3690),"")</f>
        <v/>
      </c>
      <c r="C3690">
        <f>IF(G3690=List!$P$1,1,0)</f>
        <v>0</v>
      </c>
      <c r="D3690" s="1" t="str">
        <f>IF(E3690=1,COUNTIF($E$2:E3690,1),"")</f>
        <v/>
      </c>
      <c r="E3690" s="1" t="str">
        <f>IF(H3690=List!$P$2,1,"")</f>
        <v/>
      </c>
      <c r="F3690" s="2" t="s">
        <v>11828</v>
      </c>
      <c r="G3690" s="2" t="s">
        <v>10423</v>
      </c>
      <c r="H3690" s="2" t="s">
        <v>6677</v>
      </c>
      <c r="I3690" s="2" t="s">
        <v>4930</v>
      </c>
      <c r="J3690" s="2" t="s">
        <v>960</v>
      </c>
      <c r="K3690" s="2" t="s">
        <v>4559</v>
      </c>
      <c r="L3690" s="2" t="s">
        <v>4977</v>
      </c>
      <c r="M3690" s="2" t="s">
        <v>159</v>
      </c>
      <c r="N3690" s="2" t="s">
        <v>756</v>
      </c>
      <c r="O3690" s="99">
        <v>15898</v>
      </c>
      <c r="P3690" s="2" t="s">
        <v>7466</v>
      </c>
      <c r="Q3690">
        <v>48538</v>
      </c>
      <c r="R3690">
        <v>48488</v>
      </c>
      <c r="S3690">
        <v>95426</v>
      </c>
      <c r="T3690">
        <v>46938</v>
      </c>
      <c r="U3690">
        <v>46888</v>
      </c>
      <c r="V3690" t="s">
        <v>11732</v>
      </c>
      <c r="W3690" s="101">
        <v>46197.636689548614</v>
      </c>
      <c r="X3690" s="1">
        <f>IFERROR(IF(H3690="","",IF(O3690=0,0.15,IF(VLOOKUP(O3690,'Source Post 14 Status (6.30.26)'!A:B,2,FALSE)=1,0.15,0.5))),0.5)</f>
        <v>0.15</v>
      </c>
      <c r="Y3690" s="6">
        <f t="shared" si="57"/>
        <v>14074</v>
      </c>
    </row>
    <row r="3691" spans="1:25" x14ac:dyDescent="0.3">
      <c r="A3691" t="str">
        <f>IF(B3691=1,COUNTIF($B$2:B3691,1),"")</f>
        <v/>
      </c>
      <c r="B3691" t="str">
        <f>IF(C3691=1,COUNTIF($H$2:H3691,H3691),"")</f>
        <v/>
      </c>
      <c r="C3691">
        <f>IF(G3691=List!$P$1,1,0)</f>
        <v>0</v>
      </c>
      <c r="D3691" s="1" t="str">
        <f>IF(E3691=1,COUNTIF($E$2:E3691,1),"")</f>
        <v/>
      </c>
      <c r="E3691" s="1" t="str">
        <f>IF(H3691=List!$P$2,1,"")</f>
        <v/>
      </c>
      <c r="F3691" s="2" t="s">
        <v>11828</v>
      </c>
      <c r="G3691" s="2" t="s">
        <v>10424</v>
      </c>
      <c r="H3691" s="2" t="s">
        <v>6678</v>
      </c>
      <c r="I3691" s="2" t="s">
        <v>4930</v>
      </c>
      <c r="J3691" s="2" t="s">
        <v>960</v>
      </c>
      <c r="K3691" s="2" t="s">
        <v>1387</v>
      </c>
      <c r="L3691" s="2" t="s">
        <v>4979</v>
      </c>
      <c r="M3691" s="2" t="s">
        <v>159</v>
      </c>
      <c r="N3691" s="2" t="s">
        <v>756</v>
      </c>
      <c r="O3691" s="99">
        <v>11724</v>
      </c>
      <c r="P3691" s="2" t="s">
        <v>7278</v>
      </c>
      <c r="Q3691">
        <v>42625</v>
      </c>
      <c r="R3691">
        <v>47525</v>
      </c>
      <c r="S3691">
        <v>92525</v>
      </c>
      <c r="V3691" t="s">
        <v>8709</v>
      </c>
      <c r="W3691" s="101">
        <v>46191.442031562503</v>
      </c>
      <c r="X3691" s="1">
        <f>IFERROR(IF(H3691="","",IF(O3691=0,0.15,IF(VLOOKUP(O3691,'Source Post 14 Status (6.30.26)'!A:B,2,FALSE)=1,0.15,0.5))),0.5)</f>
        <v>0.15</v>
      </c>
      <c r="Y3691" s="6">
        <f t="shared" si="57"/>
        <v>0</v>
      </c>
    </row>
    <row r="3692" spans="1:25" x14ac:dyDescent="0.3">
      <c r="A3692" t="str">
        <f>IF(B3692=1,COUNTIF($B$2:B3692,1),"")</f>
        <v/>
      </c>
      <c r="B3692" t="str">
        <f>IF(C3692=1,COUNTIF($H$2:H3692,H3692),"")</f>
        <v/>
      </c>
      <c r="C3692">
        <f>IF(G3692=List!$P$1,1,0)</f>
        <v>0</v>
      </c>
      <c r="D3692" s="1" t="str">
        <f>IF(E3692=1,COUNTIF($E$2:E3692,1),"")</f>
        <v/>
      </c>
      <c r="E3692" s="1" t="str">
        <f>IF(H3692=List!$P$2,1,"")</f>
        <v/>
      </c>
      <c r="F3692" s="2" t="s">
        <v>11828</v>
      </c>
      <c r="G3692" s="2" t="s">
        <v>10425</v>
      </c>
      <c r="H3692" s="2" t="s">
        <v>6679</v>
      </c>
      <c r="I3692" s="2" t="s">
        <v>4930</v>
      </c>
      <c r="J3692" s="2" t="s">
        <v>960</v>
      </c>
      <c r="K3692" s="2" t="s">
        <v>4981</v>
      </c>
      <c r="L3692" s="2" t="s">
        <v>4982</v>
      </c>
      <c r="M3692" s="2" t="s">
        <v>159</v>
      </c>
      <c r="N3692" s="2" t="s">
        <v>756</v>
      </c>
      <c r="O3692" s="99">
        <v>24648</v>
      </c>
      <c r="P3692" s="2" t="s">
        <v>11733</v>
      </c>
      <c r="Q3692">
        <v>142121</v>
      </c>
      <c r="R3692">
        <v>97263</v>
      </c>
      <c r="S3692">
        <v>229663</v>
      </c>
      <c r="T3692">
        <v>116850</v>
      </c>
      <c r="U3692">
        <v>115750</v>
      </c>
      <c r="V3692" t="s">
        <v>11734</v>
      </c>
      <c r="W3692" s="101">
        <v>46197.703021215275</v>
      </c>
      <c r="X3692" s="1">
        <f>IFERROR(IF(H3692="","",IF(O3692=0,0.15,IF(VLOOKUP(O3692,'Source Post 14 Status (6.30.26)'!A:B,2,FALSE)=1,0.15,0.5))),0.5)</f>
        <v>0.15</v>
      </c>
      <c r="Y3692" s="6">
        <f t="shared" si="57"/>
        <v>34890</v>
      </c>
    </row>
    <row r="3693" spans="1:25" x14ac:dyDescent="0.3">
      <c r="A3693" t="str">
        <f>IF(B3693=1,COUNTIF($B$2:B3693,1),"")</f>
        <v/>
      </c>
      <c r="B3693" t="str">
        <f>IF(C3693=1,COUNTIF($H$2:H3693,H3693),"")</f>
        <v/>
      </c>
      <c r="C3693">
        <f>IF(G3693=List!$P$1,1,0)</f>
        <v>0</v>
      </c>
      <c r="D3693" s="1" t="str">
        <f>IF(E3693=1,COUNTIF($E$2:E3693,1),"")</f>
        <v/>
      </c>
      <c r="E3693" s="1" t="str">
        <f>IF(H3693=List!$P$2,1,"")</f>
        <v/>
      </c>
      <c r="F3693" s="2" t="s">
        <v>11828</v>
      </c>
      <c r="G3693" s="2" t="s">
        <v>10425</v>
      </c>
      <c r="H3693" s="2" t="s">
        <v>6679</v>
      </c>
      <c r="I3693" s="2" t="s">
        <v>4930</v>
      </c>
      <c r="J3693" s="2" t="s">
        <v>960</v>
      </c>
      <c r="K3693" s="2" t="s">
        <v>4981</v>
      </c>
      <c r="L3693" s="2" t="s">
        <v>4982</v>
      </c>
      <c r="M3693" s="2" t="s">
        <v>159</v>
      </c>
      <c r="N3693" s="2" t="s">
        <v>756</v>
      </c>
      <c r="O3693" s="99">
        <v>16379</v>
      </c>
      <c r="P3693" s="2" t="s">
        <v>7585</v>
      </c>
      <c r="Q3693">
        <v>204708</v>
      </c>
      <c r="R3693">
        <v>202086</v>
      </c>
      <c r="S3693">
        <v>403506</v>
      </c>
      <c r="T3693">
        <v>201346</v>
      </c>
      <c r="U3693">
        <v>203650</v>
      </c>
      <c r="V3693" t="s">
        <v>11734</v>
      </c>
      <c r="W3693" s="101">
        <v>46197.701197025461</v>
      </c>
      <c r="X3693" s="1">
        <f>IFERROR(IF(H3693="","",IF(O3693=0,0.15,IF(VLOOKUP(O3693,'Source Post 14 Status (6.30.26)'!A:B,2,FALSE)=1,0.15,0.5))),0.5)</f>
        <v>0.15</v>
      </c>
      <c r="Y3693" s="6">
        <f t="shared" si="57"/>
        <v>60749</v>
      </c>
    </row>
    <row r="3694" spans="1:25" x14ac:dyDescent="0.3">
      <c r="A3694" t="str">
        <f>IF(B3694=1,COUNTIF($B$2:B3694,1),"")</f>
        <v/>
      </c>
      <c r="B3694" t="str">
        <f>IF(C3694=1,COUNTIF($H$2:H3694,H3694),"")</f>
        <v/>
      </c>
      <c r="C3694">
        <f>IF(G3694=List!$P$1,1,0)</f>
        <v>0</v>
      </c>
      <c r="D3694" s="1" t="str">
        <f>IF(E3694=1,COUNTIF($E$2:E3694,1),"")</f>
        <v/>
      </c>
      <c r="E3694" s="1" t="str">
        <f>IF(H3694=List!$P$2,1,"")</f>
        <v/>
      </c>
      <c r="F3694" s="2" t="s">
        <v>11828</v>
      </c>
      <c r="G3694" s="2" t="s">
        <v>10425</v>
      </c>
      <c r="H3694" s="2" t="s">
        <v>6679</v>
      </c>
      <c r="I3694" s="2" t="s">
        <v>4930</v>
      </c>
      <c r="J3694" s="2" t="s">
        <v>960</v>
      </c>
      <c r="K3694" s="2" t="s">
        <v>4981</v>
      </c>
      <c r="L3694" s="2" t="s">
        <v>4982</v>
      </c>
      <c r="M3694" s="2" t="s">
        <v>159</v>
      </c>
      <c r="N3694" s="2" t="s">
        <v>756</v>
      </c>
      <c r="O3694" s="99">
        <v>15486</v>
      </c>
      <c r="P3694" s="2" t="s">
        <v>7466</v>
      </c>
      <c r="Q3694">
        <v>397000</v>
      </c>
      <c r="R3694">
        <v>392400</v>
      </c>
      <c r="S3694">
        <v>788125</v>
      </c>
      <c r="T3694">
        <v>395575</v>
      </c>
      <c r="U3694">
        <v>395750</v>
      </c>
      <c r="V3694" t="s">
        <v>11734</v>
      </c>
      <c r="W3694" s="101">
        <v>46197.700139386572</v>
      </c>
      <c r="X3694" s="1">
        <f>IFERROR(IF(H3694="","",IF(O3694=0,0.15,IF(VLOOKUP(O3694,'Source Post 14 Status (6.30.26)'!A:B,2,FALSE)=1,0.15,0.5))),0.5)</f>
        <v>0.15</v>
      </c>
      <c r="Y3694" s="6">
        <f t="shared" si="57"/>
        <v>118699</v>
      </c>
    </row>
    <row r="3695" spans="1:25" x14ac:dyDescent="0.3">
      <c r="A3695" t="str">
        <f>IF(B3695=1,COUNTIF($B$2:B3695,1),"")</f>
        <v/>
      </c>
      <c r="B3695" t="str">
        <f>IF(C3695=1,COUNTIF($H$2:H3695,H3695),"")</f>
        <v/>
      </c>
      <c r="C3695">
        <f>IF(G3695=List!$P$1,1,0)</f>
        <v>0</v>
      </c>
      <c r="D3695" s="1" t="str">
        <f>IF(E3695=1,COUNTIF($E$2:E3695,1),"")</f>
        <v/>
      </c>
      <c r="E3695" s="1" t="str">
        <f>IF(H3695=List!$P$2,1,"")</f>
        <v/>
      </c>
      <c r="F3695" s="2" t="s">
        <v>11828</v>
      </c>
      <c r="G3695" s="2" t="s">
        <v>10425</v>
      </c>
      <c r="H3695" s="2" t="s">
        <v>6679</v>
      </c>
      <c r="I3695" s="2" t="s">
        <v>4930</v>
      </c>
      <c r="J3695" s="2" t="s">
        <v>960</v>
      </c>
      <c r="K3695" s="2" t="s">
        <v>4981</v>
      </c>
      <c r="L3695" s="2" t="s">
        <v>4982</v>
      </c>
      <c r="M3695" s="2" t="s">
        <v>159</v>
      </c>
      <c r="N3695" s="2" t="s">
        <v>756</v>
      </c>
      <c r="O3695" s="99">
        <v>22908</v>
      </c>
      <c r="P3695" s="2" t="s">
        <v>8339</v>
      </c>
      <c r="Q3695">
        <v>81125</v>
      </c>
      <c r="R3695">
        <v>80438</v>
      </c>
      <c r="S3695">
        <v>161013</v>
      </c>
      <c r="T3695">
        <v>80575</v>
      </c>
      <c r="U3695">
        <v>79888</v>
      </c>
      <c r="V3695" t="s">
        <v>11734</v>
      </c>
      <c r="W3695" s="101">
        <v>46197.702130636571</v>
      </c>
      <c r="X3695" s="1">
        <f>IFERROR(IF(H3695="","",IF(O3695=0,0.15,IF(VLOOKUP(O3695,'Source Post 14 Status (6.30.26)'!A:B,2,FALSE)=1,0.15,0.5))),0.5)</f>
        <v>0.15</v>
      </c>
      <c r="Y3695" s="6">
        <f t="shared" si="57"/>
        <v>24069</v>
      </c>
    </row>
    <row r="3696" spans="1:25" x14ac:dyDescent="0.3">
      <c r="A3696" t="str">
        <f>IF(B3696=1,COUNTIF($B$2:B3696,1),"")</f>
        <v/>
      </c>
      <c r="B3696" t="str">
        <f>IF(C3696=1,COUNTIF($H$2:H3696,H3696),"")</f>
        <v/>
      </c>
      <c r="C3696">
        <f>IF(G3696=List!$P$1,1,0)</f>
        <v>0</v>
      </c>
      <c r="D3696" s="1" t="str">
        <f>IF(E3696=1,COUNTIF($E$2:E3696,1),"")</f>
        <v/>
      </c>
      <c r="E3696" s="1" t="str">
        <f>IF(H3696=List!$P$2,1,"")</f>
        <v/>
      </c>
      <c r="F3696" s="2" t="s">
        <v>11828</v>
      </c>
      <c r="G3696" s="2" t="s">
        <v>10433</v>
      </c>
      <c r="H3696" s="2" t="s">
        <v>6683</v>
      </c>
      <c r="I3696" s="2" t="s">
        <v>4930</v>
      </c>
      <c r="J3696" s="2" t="s">
        <v>966</v>
      </c>
      <c r="K3696" s="2" t="s">
        <v>4957</v>
      </c>
      <c r="L3696" s="2" t="s">
        <v>4984</v>
      </c>
      <c r="M3696" s="2" t="s">
        <v>6684</v>
      </c>
      <c r="N3696" s="2" t="s">
        <v>8533</v>
      </c>
      <c r="O3696" s="99">
        <v>0</v>
      </c>
      <c r="P3696" s="2" t="s">
        <v>8513</v>
      </c>
      <c r="W3696" s="101">
        <v>1</v>
      </c>
      <c r="X3696" s="1">
        <f>IFERROR(IF(H3696="","",IF(O3696=0,0.15,IF(VLOOKUP(O3696,'Source Post 14 Status (6.30.26)'!A:B,2,FALSE)=1,0.15,0.5))),0.5)</f>
        <v>0.15</v>
      </c>
      <c r="Y3696" s="6">
        <f t="shared" si="57"/>
        <v>0</v>
      </c>
    </row>
    <row r="3697" spans="1:25" x14ac:dyDescent="0.3">
      <c r="A3697" t="str">
        <f>IF(B3697=1,COUNTIF($B$2:B3697,1),"")</f>
        <v/>
      </c>
      <c r="B3697" t="str">
        <f>IF(C3697=1,COUNTIF($H$2:H3697,H3697),"")</f>
        <v/>
      </c>
      <c r="C3697">
        <f>IF(G3697=List!$P$1,1,0)</f>
        <v>0</v>
      </c>
      <c r="D3697" s="1" t="str">
        <f>IF(E3697=1,COUNTIF($E$2:E3697,1),"")</f>
        <v/>
      </c>
      <c r="E3697" s="1" t="str">
        <f>IF(H3697=List!$P$2,1,"")</f>
        <v/>
      </c>
      <c r="F3697" s="2" t="s">
        <v>11828</v>
      </c>
      <c r="G3697" s="2" t="s">
        <v>10433</v>
      </c>
      <c r="H3697" s="2" t="s">
        <v>6683</v>
      </c>
      <c r="I3697" s="2" t="s">
        <v>4930</v>
      </c>
      <c r="J3697" s="2" t="s">
        <v>966</v>
      </c>
      <c r="K3697" s="2" t="s">
        <v>4957</v>
      </c>
      <c r="L3697" s="2" t="s">
        <v>4984</v>
      </c>
      <c r="M3697" s="2" t="s">
        <v>6684</v>
      </c>
      <c r="N3697" s="2" t="s">
        <v>8533</v>
      </c>
      <c r="O3697" s="99">
        <v>15907</v>
      </c>
      <c r="P3697" s="2" t="s">
        <v>7529</v>
      </c>
      <c r="W3697" s="101">
        <v>1</v>
      </c>
      <c r="X3697" s="1">
        <f>IFERROR(IF(H3697="","",IF(O3697=0,0.15,IF(VLOOKUP(O3697,'Source Post 14 Status (6.30.26)'!A:B,2,FALSE)=1,0.15,0.5))),0.5)</f>
        <v>0.15</v>
      </c>
      <c r="Y3697" s="6">
        <f t="shared" si="57"/>
        <v>0</v>
      </c>
    </row>
    <row r="3698" spans="1:25" x14ac:dyDescent="0.3">
      <c r="A3698" t="str">
        <f>IF(B3698=1,COUNTIF($B$2:B3698,1),"")</f>
        <v/>
      </c>
      <c r="B3698" t="str">
        <f>IF(C3698=1,COUNTIF($H$2:H3698,H3698),"")</f>
        <v/>
      </c>
      <c r="C3698">
        <f>IF(G3698=List!$P$1,1,0)</f>
        <v>0</v>
      </c>
      <c r="D3698" s="1" t="str">
        <f>IF(E3698=1,COUNTIF($E$2:E3698,1),"")</f>
        <v/>
      </c>
      <c r="E3698" s="1" t="str">
        <f>IF(H3698=List!$P$2,1,"")</f>
        <v/>
      </c>
      <c r="F3698" s="2" t="s">
        <v>11828</v>
      </c>
      <c r="G3698" s="2" t="s">
        <v>10433</v>
      </c>
      <c r="H3698" s="2" t="s">
        <v>6682</v>
      </c>
      <c r="I3698" s="2" t="s">
        <v>4930</v>
      </c>
      <c r="J3698" s="2" t="s">
        <v>966</v>
      </c>
      <c r="K3698" s="2" t="s">
        <v>4957</v>
      </c>
      <c r="L3698" s="2" t="s">
        <v>4984</v>
      </c>
      <c r="M3698" s="2" t="s">
        <v>159</v>
      </c>
      <c r="N3698" s="2" t="s">
        <v>756</v>
      </c>
      <c r="O3698" s="99">
        <v>0</v>
      </c>
      <c r="P3698" s="2" t="s">
        <v>8513</v>
      </c>
      <c r="W3698" s="101">
        <v>1</v>
      </c>
      <c r="X3698" s="1">
        <f>IFERROR(IF(H3698="","",IF(O3698=0,0.15,IF(VLOOKUP(O3698,'Source Post 14 Status (6.30.26)'!A:B,2,FALSE)=1,0.15,0.5))),0.5)</f>
        <v>0.15</v>
      </c>
      <c r="Y3698" s="6">
        <f t="shared" si="57"/>
        <v>0</v>
      </c>
    </row>
    <row r="3699" spans="1:25" x14ac:dyDescent="0.3">
      <c r="A3699" t="str">
        <f>IF(B3699=1,COUNTIF($B$2:B3699,1),"")</f>
        <v/>
      </c>
      <c r="B3699" t="str">
        <f>IF(C3699=1,COUNTIF($H$2:H3699,H3699),"")</f>
        <v/>
      </c>
      <c r="C3699">
        <f>IF(G3699=List!$P$1,1,0)</f>
        <v>0</v>
      </c>
      <c r="D3699" s="1" t="str">
        <f>IF(E3699=1,COUNTIF($E$2:E3699,1),"")</f>
        <v/>
      </c>
      <c r="E3699" s="1" t="str">
        <f>IF(H3699=List!$P$2,1,"")</f>
        <v/>
      </c>
      <c r="F3699" s="2" t="s">
        <v>11828</v>
      </c>
      <c r="G3699" s="2" t="s">
        <v>10433</v>
      </c>
      <c r="H3699" s="2" t="s">
        <v>6682</v>
      </c>
      <c r="I3699" s="2" t="s">
        <v>4930</v>
      </c>
      <c r="J3699" s="2" t="s">
        <v>966</v>
      </c>
      <c r="K3699" s="2" t="s">
        <v>4957</v>
      </c>
      <c r="L3699" s="2" t="s">
        <v>4984</v>
      </c>
      <c r="M3699" s="2" t="s">
        <v>159</v>
      </c>
      <c r="N3699" s="2" t="s">
        <v>756</v>
      </c>
      <c r="O3699" s="99">
        <v>22399</v>
      </c>
      <c r="P3699" s="2" t="s">
        <v>8317</v>
      </c>
      <c r="W3699" s="101">
        <v>1</v>
      </c>
      <c r="X3699" s="1">
        <f>IFERROR(IF(H3699="","",IF(O3699=0,0.15,IF(VLOOKUP(O3699,'Source Post 14 Status (6.30.26)'!A:B,2,FALSE)=1,0.15,0.5))),0.5)</f>
        <v>0.15</v>
      </c>
      <c r="Y3699" s="6">
        <f t="shared" si="57"/>
        <v>0</v>
      </c>
    </row>
    <row r="3700" spans="1:25" x14ac:dyDescent="0.3">
      <c r="A3700" t="str">
        <f>IF(B3700=1,COUNTIF($B$2:B3700,1),"")</f>
        <v/>
      </c>
      <c r="B3700" t="str">
        <f>IF(C3700=1,COUNTIF($H$2:H3700,H3700),"")</f>
        <v/>
      </c>
      <c r="C3700">
        <f>IF(G3700=List!$P$1,1,0)</f>
        <v>0</v>
      </c>
      <c r="D3700" s="1" t="str">
        <f>IF(E3700=1,COUNTIF($E$2:E3700,1),"")</f>
        <v/>
      </c>
      <c r="E3700" s="1" t="str">
        <f>IF(H3700=List!$P$2,1,"")</f>
        <v/>
      </c>
      <c r="F3700" s="2" t="s">
        <v>11828</v>
      </c>
      <c r="G3700" s="2" t="s">
        <v>10442</v>
      </c>
      <c r="H3700" s="2" t="s">
        <v>10929</v>
      </c>
      <c r="I3700" s="2" t="s">
        <v>4991</v>
      </c>
      <c r="J3700" s="2" t="s">
        <v>896</v>
      </c>
      <c r="K3700" s="2" t="s">
        <v>897</v>
      </c>
      <c r="L3700" s="2" t="s">
        <v>4992</v>
      </c>
      <c r="M3700" s="2" t="s">
        <v>159</v>
      </c>
      <c r="N3700" s="2" t="s">
        <v>756</v>
      </c>
      <c r="O3700" s="99">
        <v>0</v>
      </c>
      <c r="P3700" s="2" t="s">
        <v>8514</v>
      </c>
      <c r="W3700" s="101">
        <v>1</v>
      </c>
      <c r="X3700" s="1">
        <f>IFERROR(IF(H3700="","",IF(O3700=0,0.15,IF(VLOOKUP(O3700,'Source Post 14 Status (6.30.26)'!A:B,2,FALSE)=1,0.15,0.5))),0.5)</f>
        <v>0.15</v>
      </c>
      <c r="Y3700" s="6">
        <f t="shared" si="57"/>
        <v>0</v>
      </c>
    </row>
    <row r="3701" spans="1:25" x14ac:dyDescent="0.3">
      <c r="A3701" t="str">
        <f>IF(B3701=1,COUNTIF($B$2:B3701,1),"")</f>
        <v/>
      </c>
      <c r="B3701" t="str">
        <f>IF(C3701=1,COUNTIF($H$2:H3701,H3701),"")</f>
        <v/>
      </c>
      <c r="C3701">
        <f>IF(G3701=List!$P$1,1,0)</f>
        <v>0</v>
      </c>
      <c r="D3701" s="1" t="str">
        <f>IF(E3701=1,COUNTIF($E$2:E3701,1),"")</f>
        <v/>
      </c>
      <c r="E3701" s="1" t="str">
        <f>IF(H3701=List!$P$2,1,"")</f>
        <v/>
      </c>
      <c r="F3701" s="2" t="s">
        <v>11828</v>
      </c>
      <c r="G3701" s="2" t="s">
        <v>10442</v>
      </c>
      <c r="H3701" s="2" t="s">
        <v>10929</v>
      </c>
      <c r="I3701" s="2" t="s">
        <v>4991</v>
      </c>
      <c r="J3701" s="2" t="s">
        <v>896</v>
      </c>
      <c r="K3701" s="2" t="s">
        <v>897</v>
      </c>
      <c r="L3701" s="2" t="s">
        <v>4992</v>
      </c>
      <c r="M3701" s="2" t="s">
        <v>159</v>
      </c>
      <c r="N3701" s="2" t="s">
        <v>756</v>
      </c>
      <c r="O3701" s="99">
        <v>25860</v>
      </c>
      <c r="P3701" s="2" t="s">
        <v>11736</v>
      </c>
      <c r="W3701" s="101">
        <v>1</v>
      </c>
      <c r="X3701" s="1">
        <f>IFERROR(IF(H3701="","",IF(O3701=0,0.15,IF(VLOOKUP(O3701,'Source Post 14 Status (6.30.26)'!A:B,2,FALSE)=1,0.15,0.5))),0.5)</f>
        <v>0.15</v>
      </c>
      <c r="Y3701" s="6">
        <f t="shared" si="57"/>
        <v>0</v>
      </c>
    </row>
    <row r="3702" spans="1:25" x14ac:dyDescent="0.3">
      <c r="A3702" t="str">
        <f>IF(B3702=1,COUNTIF($B$2:B3702,1),"")</f>
        <v/>
      </c>
      <c r="B3702" t="str">
        <f>IF(C3702=1,COUNTIF($H$2:H3702,H3702),"")</f>
        <v/>
      </c>
      <c r="C3702">
        <f>IF(G3702=List!$P$1,1,0)</f>
        <v>0</v>
      </c>
      <c r="D3702" s="1" t="str">
        <f>IF(E3702=1,COUNTIF($E$2:E3702,1),"")</f>
        <v/>
      </c>
      <c r="E3702" s="1" t="str">
        <f>IF(H3702=List!$P$2,1,"")</f>
        <v/>
      </c>
      <c r="F3702" s="2" t="s">
        <v>11828</v>
      </c>
      <c r="G3702" s="2" t="s">
        <v>633</v>
      </c>
      <c r="H3702" s="2" t="s">
        <v>6696</v>
      </c>
      <c r="I3702" s="2" t="s">
        <v>4991</v>
      </c>
      <c r="J3702" s="2" t="s">
        <v>950</v>
      </c>
      <c r="K3702" s="2" t="s">
        <v>5006</v>
      </c>
      <c r="L3702" s="2" t="s">
        <v>5007</v>
      </c>
      <c r="M3702" s="2" t="s">
        <v>159</v>
      </c>
      <c r="N3702" s="2" t="s">
        <v>756</v>
      </c>
      <c r="O3702" s="99">
        <v>564</v>
      </c>
      <c r="P3702" s="2" t="s">
        <v>6845</v>
      </c>
      <c r="Q3702">
        <v>90574</v>
      </c>
      <c r="R3702">
        <v>88623</v>
      </c>
      <c r="V3702" t="s">
        <v>8710</v>
      </c>
      <c r="W3702" s="101">
        <v>46197.574613113429</v>
      </c>
      <c r="X3702" s="1">
        <f>IFERROR(IF(H3702="","",IF(O3702=0,0.15,IF(VLOOKUP(O3702,'Source Post 14 Status (6.30.26)'!A:B,2,FALSE)=1,0.15,0.5))),0.5)</f>
        <v>0.5</v>
      </c>
      <c r="Y3702" s="6">
        <f t="shared" si="57"/>
        <v>0</v>
      </c>
    </row>
    <row r="3703" spans="1:25" x14ac:dyDescent="0.3">
      <c r="A3703" t="str">
        <f>IF(B3703=1,COUNTIF($B$2:B3703,1),"")</f>
        <v/>
      </c>
      <c r="B3703" t="str">
        <f>IF(C3703=1,COUNTIF($H$2:H3703,H3703),"")</f>
        <v/>
      </c>
      <c r="C3703">
        <f>IF(G3703=List!$P$1,1,0)</f>
        <v>0</v>
      </c>
      <c r="D3703" s="1" t="str">
        <f>IF(E3703=1,COUNTIF($E$2:E3703,1),"")</f>
        <v/>
      </c>
      <c r="E3703" s="1" t="str">
        <f>IF(H3703=List!$P$2,1,"")</f>
        <v/>
      </c>
      <c r="F3703" s="2" t="s">
        <v>11828</v>
      </c>
      <c r="G3703" s="2" t="s">
        <v>633</v>
      </c>
      <c r="H3703" s="2" t="s">
        <v>6696</v>
      </c>
      <c r="I3703" s="2" t="s">
        <v>4991</v>
      </c>
      <c r="J3703" s="2" t="s">
        <v>950</v>
      </c>
      <c r="K3703" s="2" t="s">
        <v>5006</v>
      </c>
      <c r="L3703" s="2" t="s">
        <v>5007</v>
      </c>
      <c r="M3703" s="2" t="s">
        <v>159</v>
      </c>
      <c r="N3703" s="2" t="s">
        <v>756</v>
      </c>
      <c r="O3703" s="99">
        <v>20799</v>
      </c>
      <c r="P3703" s="2" t="s">
        <v>8207</v>
      </c>
      <c r="Q3703">
        <v>12988</v>
      </c>
      <c r="R3703">
        <v>12925</v>
      </c>
      <c r="S3703">
        <v>25661</v>
      </c>
      <c r="T3703">
        <v>12736</v>
      </c>
      <c r="U3703">
        <v>12673</v>
      </c>
      <c r="V3703" t="s">
        <v>8710</v>
      </c>
      <c r="W3703" s="101">
        <v>46197.57501670139</v>
      </c>
      <c r="X3703" s="1">
        <f>IFERROR(IF(H3703="","",IF(O3703=0,0.15,IF(VLOOKUP(O3703,'Source Post 14 Status (6.30.26)'!A:B,2,FALSE)=1,0.15,0.5))),0.5)</f>
        <v>0.15</v>
      </c>
      <c r="Y3703" s="6">
        <f t="shared" si="57"/>
        <v>3811</v>
      </c>
    </row>
    <row r="3704" spans="1:25" x14ac:dyDescent="0.3">
      <c r="A3704" t="str">
        <f>IF(B3704=1,COUNTIF($B$2:B3704,1),"")</f>
        <v/>
      </c>
      <c r="B3704" t="str">
        <f>IF(C3704=1,COUNTIF($H$2:H3704,H3704),"")</f>
        <v/>
      </c>
      <c r="C3704">
        <f>IF(G3704=List!$P$1,1,0)</f>
        <v>0</v>
      </c>
      <c r="D3704" s="1" t="str">
        <f>IF(E3704=1,COUNTIF($E$2:E3704,1),"")</f>
        <v/>
      </c>
      <c r="E3704" s="1" t="str">
        <f>IF(H3704=List!$P$2,1,"")</f>
        <v/>
      </c>
      <c r="F3704" s="2" t="s">
        <v>11828</v>
      </c>
      <c r="G3704" s="2" t="s">
        <v>633</v>
      </c>
      <c r="H3704" s="2" t="s">
        <v>6696</v>
      </c>
      <c r="I3704" s="2" t="s">
        <v>4991</v>
      </c>
      <c r="J3704" s="2" t="s">
        <v>950</v>
      </c>
      <c r="K3704" s="2" t="s">
        <v>5006</v>
      </c>
      <c r="L3704" s="2" t="s">
        <v>5007</v>
      </c>
      <c r="M3704" s="2" t="s">
        <v>159</v>
      </c>
      <c r="N3704" s="2" t="s">
        <v>756</v>
      </c>
      <c r="O3704" s="99">
        <v>0</v>
      </c>
      <c r="P3704" s="2" t="s">
        <v>8514</v>
      </c>
      <c r="W3704" s="101">
        <v>1</v>
      </c>
      <c r="X3704" s="1">
        <f>IFERROR(IF(H3704="","",IF(O3704=0,0.15,IF(VLOOKUP(O3704,'Source Post 14 Status (6.30.26)'!A:B,2,FALSE)=1,0.15,0.5))),0.5)</f>
        <v>0.15</v>
      </c>
      <c r="Y3704" s="6">
        <f t="shared" si="57"/>
        <v>0</v>
      </c>
    </row>
    <row r="3705" spans="1:25" x14ac:dyDescent="0.3">
      <c r="A3705" t="str">
        <f>IF(B3705=1,COUNTIF($B$2:B3705,1),"")</f>
        <v/>
      </c>
      <c r="B3705" t="str">
        <f>IF(C3705=1,COUNTIF($H$2:H3705,H3705),"")</f>
        <v/>
      </c>
      <c r="C3705">
        <f>IF(G3705=List!$P$1,1,0)</f>
        <v>0</v>
      </c>
      <c r="D3705" s="1" t="str">
        <f>IF(E3705=1,COUNTIF($E$2:E3705,1),"")</f>
        <v/>
      </c>
      <c r="E3705" s="1" t="str">
        <f>IF(H3705=List!$P$2,1,"")</f>
        <v/>
      </c>
      <c r="F3705" s="2" t="s">
        <v>11828</v>
      </c>
      <c r="G3705" s="2" t="s">
        <v>633</v>
      </c>
      <c r="H3705" s="2" t="s">
        <v>6696</v>
      </c>
      <c r="I3705" s="2" t="s">
        <v>4991</v>
      </c>
      <c r="J3705" s="2" t="s">
        <v>950</v>
      </c>
      <c r="K3705" s="2" t="s">
        <v>5006</v>
      </c>
      <c r="L3705" s="2" t="s">
        <v>5007</v>
      </c>
      <c r="M3705" s="2" t="s">
        <v>159</v>
      </c>
      <c r="N3705" s="2" t="s">
        <v>756</v>
      </c>
      <c r="O3705" s="99">
        <v>22827</v>
      </c>
      <c r="P3705" s="2" t="s">
        <v>11737</v>
      </c>
      <c r="Q3705">
        <v>12688</v>
      </c>
      <c r="R3705">
        <v>12627</v>
      </c>
      <c r="S3705">
        <v>25071</v>
      </c>
      <c r="T3705">
        <v>12444</v>
      </c>
      <c r="U3705">
        <v>12383</v>
      </c>
      <c r="V3705" t="s">
        <v>8710</v>
      </c>
      <c r="W3705" s="101">
        <v>46197.574136030089</v>
      </c>
      <c r="X3705" s="1">
        <f>IFERROR(IF(H3705="","",IF(O3705=0,0.15,IF(VLOOKUP(O3705,'Source Post 14 Status (6.30.26)'!A:B,2,FALSE)=1,0.15,0.5))),0.5)</f>
        <v>0.15</v>
      </c>
      <c r="Y3705" s="6">
        <f t="shared" si="57"/>
        <v>3724</v>
      </c>
    </row>
    <row r="3706" spans="1:25" x14ac:dyDescent="0.3">
      <c r="A3706" t="str">
        <f>IF(B3706=1,COUNTIF($B$2:B3706,1),"")</f>
        <v/>
      </c>
      <c r="B3706" t="str">
        <f>IF(C3706=1,COUNTIF($H$2:H3706,H3706),"")</f>
        <v/>
      </c>
      <c r="C3706">
        <f>IF(G3706=List!$P$1,1,0)</f>
        <v>0</v>
      </c>
      <c r="D3706" s="1" t="str">
        <f>IF(E3706=1,COUNTIF($E$2:E3706,1),"")</f>
        <v/>
      </c>
      <c r="E3706" s="1" t="str">
        <f>IF(H3706=List!$P$2,1,"")</f>
        <v/>
      </c>
      <c r="F3706" s="2" t="s">
        <v>11828</v>
      </c>
      <c r="G3706" s="2" t="s">
        <v>633</v>
      </c>
      <c r="H3706" s="2" t="s">
        <v>6696</v>
      </c>
      <c r="I3706" s="2" t="s">
        <v>4991</v>
      </c>
      <c r="J3706" s="2" t="s">
        <v>950</v>
      </c>
      <c r="K3706" s="2" t="s">
        <v>5006</v>
      </c>
      <c r="L3706" s="2" t="s">
        <v>5007</v>
      </c>
      <c r="M3706" s="2" t="s">
        <v>159</v>
      </c>
      <c r="N3706" s="2" t="s">
        <v>756</v>
      </c>
      <c r="O3706" s="99">
        <v>24629</v>
      </c>
      <c r="P3706" s="2" t="s">
        <v>11191</v>
      </c>
      <c r="Q3706">
        <v>105000</v>
      </c>
      <c r="R3706">
        <v>105000</v>
      </c>
      <c r="S3706">
        <v>498000</v>
      </c>
      <c r="T3706">
        <v>249500</v>
      </c>
      <c r="U3706">
        <v>249500</v>
      </c>
      <c r="V3706" t="s">
        <v>8710</v>
      </c>
      <c r="W3706" s="101">
        <v>46197.573571875</v>
      </c>
      <c r="X3706" s="1">
        <f>IFERROR(IF(H3706="","",IF(O3706=0,0.15,IF(VLOOKUP(O3706,'Source Post 14 Status (6.30.26)'!A:B,2,FALSE)=1,0.15,0.5))),0.5)</f>
        <v>0.15</v>
      </c>
      <c r="Y3706" s="6">
        <f t="shared" si="57"/>
        <v>74850</v>
      </c>
    </row>
    <row r="3707" spans="1:25" x14ac:dyDescent="0.3">
      <c r="A3707" t="str">
        <f>IF(B3707=1,COUNTIF($B$2:B3707,1),"")</f>
        <v/>
      </c>
      <c r="B3707" t="str">
        <f>IF(C3707=1,COUNTIF($H$2:H3707,H3707),"")</f>
        <v/>
      </c>
      <c r="C3707">
        <f>IF(G3707=List!$P$1,1,0)</f>
        <v>0</v>
      </c>
      <c r="D3707" s="1" t="str">
        <f>IF(E3707=1,COUNTIF($E$2:E3707,1),"")</f>
        <v/>
      </c>
      <c r="E3707" s="1" t="str">
        <f>IF(H3707=List!$P$2,1,"")</f>
        <v/>
      </c>
      <c r="F3707" s="2" t="s">
        <v>11828</v>
      </c>
      <c r="G3707" s="2" t="s">
        <v>633</v>
      </c>
      <c r="H3707" s="2" t="s">
        <v>6696</v>
      </c>
      <c r="I3707" s="2" t="s">
        <v>4991</v>
      </c>
      <c r="J3707" s="2" t="s">
        <v>950</v>
      </c>
      <c r="K3707" s="2" t="s">
        <v>5006</v>
      </c>
      <c r="L3707" s="2" t="s">
        <v>5007</v>
      </c>
      <c r="M3707" s="2" t="s">
        <v>159</v>
      </c>
      <c r="N3707" s="2" t="s">
        <v>756</v>
      </c>
      <c r="O3707" s="99">
        <v>19755</v>
      </c>
      <c r="P3707" s="2" t="s">
        <v>7991</v>
      </c>
      <c r="Q3707">
        <v>10045</v>
      </c>
      <c r="R3707">
        <v>9996</v>
      </c>
      <c r="V3707" t="s">
        <v>8710</v>
      </c>
      <c r="W3707" s="101">
        <v>46197.574319791667</v>
      </c>
      <c r="X3707" s="1">
        <f>IFERROR(IF(H3707="","",IF(O3707=0,0.15,IF(VLOOKUP(O3707,'Source Post 14 Status (6.30.26)'!A:B,2,FALSE)=1,0.15,0.5))),0.5)</f>
        <v>0.15</v>
      </c>
      <c r="Y3707" s="6">
        <f t="shared" si="57"/>
        <v>0</v>
      </c>
    </row>
    <row r="3708" spans="1:25" x14ac:dyDescent="0.3">
      <c r="A3708" t="str">
        <f>IF(B3708=1,COUNTIF($B$2:B3708,1),"")</f>
        <v/>
      </c>
      <c r="B3708" t="str">
        <f>IF(C3708=1,COUNTIF($H$2:H3708,H3708),"")</f>
        <v/>
      </c>
      <c r="C3708">
        <f>IF(G3708=List!$P$1,1,0)</f>
        <v>0</v>
      </c>
      <c r="D3708" s="1" t="str">
        <f>IF(E3708=1,COUNTIF($E$2:E3708,1),"")</f>
        <v/>
      </c>
      <c r="E3708" s="1" t="str">
        <f>IF(H3708=List!$P$2,1,"")</f>
        <v/>
      </c>
      <c r="F3708" s="2" t="s">
        <v>11828</v>
      </c>
      <c r="G3708" s="2" t="s">
        <v>633</v>
      </c>
      <c r="H3708" s="2" t="s">
        <v>6696</v>
      </c>
      <c r="I3708" s="2" t="s">
        <v>4991</v>
      </c>
      <c r="J3708" s="2" t="s">
        <v>950</v>
      </c>
      <c r="K3708" s="2" t="s">
        <v>5006</v>
      </c>
      <c r="L3708" s="2" t="s">
        <v>5007</v>
      </c>
      <c r="M3708" s="2" t="s">
        <v>159</v>
      </c>
      <c r="N3708" s="2" t="s">
        <v>756</v>
      </c>
      <c r="O3708" s="99">
        <v>565</v>
      </c>
      <c r="P3708" s="2" t="s">
        <v>6846</v>
      </c>
      <c r="Q3708">
        <v>123954</v>
      </c>
      <c r="V3708" t="s">
        <v>8710</v>
      </c>
      <c r="W3708" s="101">
        <v>46197.574805752316</v>
      </c>
      <c r="X3708" s="1">
        <f>IFERROR(IF(H3708="","",IF(O3708=0,0.15,IF(VLOOKUP(O3708,'Source Post 14 Status (6.30.26)'!A:B,2,FALSE)=1,0.15,0.5))),0.5)</f>
        <v>0.5</v>
      </c>
      <c r="Y3708" s="6">
        <f t="shared" si="57"/>
        <v>0</v>
      </c>
    </row>
    <row r="3709" spans="1:25" x14ac:dyDescent="0.3">
      <c r="A3709" t="str">
        <f>IF(B3709=1,COUNTIF($B$2:B3709,1),"")</f>
        <v/>
      </c>
      <c r="B3709" t="str">
        <f>IF(C3709=1,COUNTIF($H$2:H3709,H3709),"")</f>
        <v/>
      </c>
      <c r="C3709">
        <f>IF(G3709=List!$P$1,1,0)</f>
        <v>0</v>
      </c>
      <c r="D3709" s="1" t="str">
        <f>IF(E3709=1,COUNTIF($E$2:E3709,1),"")</f>
        <v/>
      </c>
      <c r="E3709" s="1" t="str">
        <f>IF(H3709=List!$P$2,1,"")</f>
        <v/>
      </c>
      <c r="F3709" s="2" t="s">
        <v>11828</v>
      </c>
      <c r="G3709" s="2" t="s">
        <v>633</v>
      </c>
      <c r="H3709" s="2" t="s">
        <v>6696</v>
      </c>
      <c r="I3709" s="2" t="s">
        <v>4991</v>
      </c>
      <c r="J3709" s="2" t="s">
        <v>950</v>
      </c>
      <c r="K3709" s="2" t="s">
        <v>5006</v>
      </c>
      <c r="L3709" s="2" t="s">
        <v>5007</v>
      </c>
      <c r="M3709" s="2" t="s">
        <v>159</v>
      </c>
      <c r="N3709" s="2" t="s">
        <v>756</v>
      </c>
      <c r="O3709" s="99">
        <v>19975</v>
      </c>
      <c r="P3709" s="2" t="s">
        <v>8029</v>
      </c>
      <c r="Q3709">
        <v>137788</v>
      </c>
      <c r="V3709" t="s">
        <v>8710</v>
      </c>
      <c r="W3709" s="101">
        <v>46197.575269131943</v>
      </c>
      <c r="X3709" s="1">
        <f>IFERROR(IF(H3709="","",IF(O3709=0,0.15,IF(VLOOKUP(O3709,'Source Post 14 Status (6.30.26)'!A:B,2,FALSE)=1,0.15,0.5))),0.5)</f>
        <v>0.15</v>
      </c>
      <c r="Y3709" s="6">
        <f t="shared" si="57"/>
        <v>0</v>
      </c>
    </row>
    <row r="3710" spans="1:25" x14ac:dyDescent="0.3">
      <c r="A3710" t="str">
        <f>IF(B3710=1,COUNTIF($B$2:B3710,1),"")</f>
        <v/>
      </c>
      <c r="B3710" t="str">
        <f>IF(C3710=1,COUNTIF($H$2:H3710,H3710),"")</f>
        <v/>
      </c>
      <c r="C3710">
        <f>IF(G3710=List!$P$1,1,0)</f>
        <v>0</v>
      </c>
      <c r="D3710" s="1" t="str">
        <f>IF(E3710=1,COUNTIF($E$2:E3710,1),"")</f>
        <v/>
      </c>
      <c r="E3710" s="1" t="str">
        <f>IF(H3710=List!$P$2,1,"")</f>
        <v/>
      </c>
      <c r="F3710" s="2" t="s">
        <v>11828</v>
      </c>
      <c r="G3710" s="2" t="s">
        <v>633</v>
      </c>
      <c r="H3710" s="2" t="s">
        <v>6697</v>
      </c>
      <c r="I3710" s="2" t="s">
        <v>4991</v>
      </c>
      <c r="J3710" s="2" t="s">
        <v>950</v>
      </c>
      <c r="K3710" s="2" t="s">
        <v>5006</v>
      </c>
      <c r="L3710" s="2" t="s">
        <v>5007</v>
      </c>
      <c r="M3710" s="2" t="s">
        <v>175</v>
      </c>
      <c r="N3710" s="2" t="s">
        <v>8515</v>
      </c>
      <c r="O3710" s="99">
        <v>17555</v>
      </c>
      <c r="P3710" s="2" t="s">
        <v>7752</v>
      </c>
      <c r="Q3710">
        <v>679500</v>
      </c>
      <c r="R3710">
        <v>679500</v>
      </c>
      <c r="S3710">
        <v>1611000</v>
      </c>
      <c r="T3710">
        <v>804500</v>
      </c>
      <c r="U3710">
        <v>804500</v>
      </c>
      <c r="V3710" t="s">
        <v>8710</v>
      </c>
      <c r="W3710" s="101">
        <v>46197.576036840277</v>
      </c>
      <c r="X3710" s="1">
        <f>IFERROR(IF(H3710="","",IF(O3710=0,0.15,IF(VLOOKUP(O3710,'Source Post 14 Status (6.30.26)'!A:B,2,FALSE)=1,0.15,0.5))),0.5)</f>
        <v>0.15</v>
      </c>
      <c r="Y3710" s="6">
        <f t="shared" si="57"/>
        <v>241350</v>
      </c>
    </row>
    <row r="3711" spans="1:25" x14ac:dyDescent="0.3">
      <c r="A3711" t="str">
        <f>IF(B3711=1,COUNTIF($B$2:B3711,1),"")</f>
        <v/>
      </c>
      <c r="B3711" t="str">
        <f>IF(C3711=1,COUNTIF($H$2:H3711,H3711),"")</f>
        <v/>
      </c>
      <c r="C3711">
        <f>IF(G3711=List!$P$1,1,0)</f>
        <v>0</v>
      </c>
      <c r="D3711" s="1" t="str">
        <f>IF(E3711=1,COUNTIF($E$2:E3711,1),"")</f>
        <v/>
      </c>
      <c r="E3711" s="1" t="str">
        <f>IF(H3711=List!$P$2,1,"")</f>
        <v/>
      </c>
      <c r="F3711" s="2" t="s">
        <v>11828</v>
      </c>
      <c r="G3711" s="2" t="s">
        <v>634</v>
      </c>
      <c r="H3711" s="2" t="s">
        <v>6698</v>
      </c>
      <c r="I3711" s="2" t="s">
        <v>4991</v>
      </c>
      <c r="J3711" s="2" t="s">
        <v>950</v>
      </c>
      <c r="K3711" s="2" t="s">
        <v>5009</v>
      </c>
      <c r="L3711" s="2" t="s">
        <v>5010</v>
      </c>
      <c r="M3711" s="2" t="s">
        <v>159</v>
      </c>
      <c r="N3711" s="2" t="s">
        <v>756</v>
      </c>
      <c r="O3711" s="99">
        <v>17099</v>
      </c>
      <c r="P3711" s="2" t="s">
        <v>7710</v>
      </c>
      <c r="Q3711">
        <v>339850</v>
      </c>
      <c r="R3711">
        <v>345304</v>
      </c>
      <c r="S3711">
        <v>694550</v>
      </c>
      <c r="T3711">
        <v>354125</v>
      </c>
      <c r="U3711">
        <v>354218</v>
      </c>
      <c r="V3711" t="s">
        <v>8711</v>
      </c>
      <c r="W3711" s="101">
        <v>46195.447371562499</v>
      </c>
      <c r="X3711" s="1">
        <f>IFERROR(IF(H3711="","",IF(O3711=0,0.15,IF(VLOOKUP(O3711,'Source Post 14 Status (6.30.26)'!A:B,2,FALSE)=1,0.15,0.5))),0.5)</f>
        <v>0.15</v>
      </c>
      <c r="Y3711" s="6">
        <f t="shared" si="57"/>
        <v>106251</v>
      </c>
    </row>
    <row r="3712" spans="1:25" x14ac:dyDescent="0.3">
      <c r="A3712" t="str">
        <f>IF(B3712=1,COUNTIF($B$2:B3712,1),"")</f>
        <v/>
      </c>
      <c r="B3712" t="str">
        <f>IF(C3712=1,COUNTIF($H$2:H3712,H3712),"")</f>
        <v/>
      </c>
      <c r="C3712">
        <f>IF(G3712=List!$P$1,1,0)</f>
        <v>0</v>
      </c>
      <c r="D3712" s="1" t="str">
        <f>IF(E3712=1,COUNTIF($E$2:E3712,1),"")</f>
        <v/>
      </c>
      <c r="E3712" s="1" t="str">
        <f>IF(H3712=List!$P$2,1,"")</f>
        <v/>
      </c>
      <c r="F3712" s="2" t="s">
        <v>11828</v>
      </c>
      <c r="G3712" s="2" t="s">
        <v>634</v>
      </c>
      <c r="H3712" s="2" t="s">
        <v>6698</v>
      </c>
      <c r="I3712" s="2" t="s">
        <v>4991</v>
      </c>
      <c r="J3712" s="2" t="s">
        <v>950</v>
      </c>
      <c r="K3712" s="2" t="s">
        <v>5009</v>
      </c>
      <c r="L3712" s="2" t="s">
        <v>5010</v>
      </c>
      <c r="M3712" s="2" t="s">
        <v>159</v>
      </c>
      <c r="N3712" s="2" t="s">
        <v>756</v>
      </c>
      <c r="O3712" s="99">
        <v>20012</v>
      </c>
      <c r="P3712" s="2" t="s">
        <v>8036</v>
      </c>
      <c r="Q3712">
        <v>123270</v>
      </c>
      <c r="R3712">
        <v>121889</v>
      </c>
      <c r="S3712">
        <v>246531</v>
      </c>
      <c r="T3712">
        <v>124541</v>
      </c>
      <c r="U3712">
        <v>122957</v>
      </c>
      <c r="V3712" t="s">
        <v>8711</v>
      </c>
      <c r="W3712" s="101">
        <v>46195.448020023148</v>
      </c>
      <c r="X3712" s="1">
        <f>IFERROR(IF(H3712="","",IF(O3712=0,0.15,IF(VLOOKUP(O3712,'Source Post 14 Status (6.30.26)'!A:B,2,FALSE)=1,0.15,0.5))),0.5)</f>
        <v>0.15</v>
      </c>
      <c r="Y3712" s="6">
        <f t="shared" si="57"/>
        <v>37125</v>
      </c>
    </row>
    <row r="3713" spans="1:25" x14ac:dyDescent="0.3">
      <c r="A3713" t="str">
        <f>IF(B3713=1,COUNTIF($B$2:B3713,1),"")</f>
        <v/>
      </c>
      <c r="B3713" t="str">
        <f>IF(C3713=1,COUNTIF($H$2:H3713,H3713),"")</f>
        <v/>
      </c>
      <c r="C3713">
        <f>IF(G3713=List!$P$1,1,0)</f>
        <v>0</v>
      </c>
      <c r="D3713" s="1" t="str">
        <f>IF(E3713=1,COUNTIF($E$2:E3713,1),"")</f>
        <v/>
      </c>
      <c r="E3713" s="1" t="str">
        <f>IF(H3713=List!$P$2,1,"")</f>
        <v/>
      </c>
      <c r="F3713" s="2" t="s">
        <v>11828</v>
      </c>
      <c r="G3713" s="2" t="s">
        <v>634</v>
      </c>
      <c r="H3713" s="2" t="s">
        <v>6698</v>
      </c>
      <c r="I3713" s="2" t="s">
        <v>4991</v>
      </c>
      <c r="J3713" s="2" t="s">
        <v>950</v>
      </c>
      <c r="K3713" s="2" t="s">
        <v>5009</v>
      </c>
      <c r="L3713" s="2" t="s">
        <v>5010</v>
      </c>
      <c r="M3713" s="2" t="s">
        <v>159</v>
      </c>
      <c r="N3713" s="2" t="s">
        <v>756</v>
      </c>
      <c r="O3713" s="99">
        <v>20680</v>
      </c>
      <c r="P3713" s="2" t="s">
        <v>8170</v>
      </c>
      <c r="Q3713">
        <v>249500</v>
      </c>
      <c r="R3713">
        <v>249500</v>
      </c>
      <c r="S3713">
        <v>499000</v>
      </c>
      <c r="T3713">
        <v>249500</v>
      </c>
      <c r="U3713">
        <v>249500</v>
      </c>
      <c r="V3713" t="s">
        <v>8711</v>
      </c>
      <c r="W3713" s="101">
        <v>46195.443922916667</v>
      </c>
      <c r="X3713" s="1">
        <f>IFERROR(IF(H3713="","",IF(O3713=0,0.15,IF(VLOOKUP(O3713,'Source Post 14 Status (6.30.26)'!A:B,2,FALSE)=1,0.15,0.5))),0.5)</f>
        <v>0.15</v>
      </c>
      <c r="Y3713" s="6">
        <f t="shared" si="57"/>
        <v>74850</v>
      </c>
    </row>
    <row r="3714" spans="1:25" x14ac:dyDescent="0.3">
      <c r="A3714" t="str">
        <f>IF(B3714=1,COUNTIF($B$2:B3714,1),"")</f>
        <v/>
      </c>
      <c r="B3714" t="str">
        <f>IF(C3714=1,COUNTIF($H$2:H3714,H3714),"")</f>
        <v/>
      </c>
      <c r="C3714">
        <f>IF(G3714=List!$P$1,1,0)</f>
        <v>0</v>
      </c>
      <c r="D3714" s="1" t="str">
        <f>IF(E3714=1,COUNTIF($E$2:E3714,1),"")</f>
        <v/>
      </c>
      <c r="E3714" s="1" t="str">
        <f>IF(H3714=List!$P$2,1,"")</f>
        <v/>
      </c>
      <c r="F3714" s="2" t="s">
        <v>11828</v>
      </c>
      <c r="G3714" s="2" t="s">
        <v>634</v>
      </c>
      <c r="H3714" s="2" t="s">
        <v>6698</v>
      </c>
      <c r="I3714" s="2" t="s">
        <v>4991</v>
      </c>
      <c r="J3714" s="2" t="s">
        <v>950</v>
      </c>
      <c r="K3714" s="2" t="s">
        <v>5009</v>
      </c>
      <c r="L3714" s="2" t="s">
        <v>5010</v>
      </c>
      <c r="M3714" s="2" t="s">
        <v>159</v>
      </c>
      <c r="N3714" s="2" t="s">
        <v>756</v>
      </c>
      <c r="O3714" s="99">
        <v>0</v>
      </c>
      <c r="P3714" s="2" t="s">
        <v>8514</v>
      </c>
      <c r="W3714" s="101">
        <v>1</v>
      </c>
      <c r="X3714" s="1">
        <f>IFERROR(IF(H3714="","",IF(O3714=0,0.15,IF(VLOOKUP(O3714,'Source Post 14 Status (6.30.26)'!A:B,2,FALSE)=1,0.15,0.5))),0.5)</f>
        <v>0.15</v>
      </c>
      <c r="Y3714" s="6">
        <f t="shared" si="57"/>
        <v>0</v>
      </c>
    </row>
    <row r="3715" spans="1:25" x14ac:dyDescent="0.3">
      <c r="A3715" t="str">
        <f>IF(B3715=1,COUNTIF($B$2:B3715,1),"")</f>
        <v/>
      </c>
      <c r="B3715" t="str">
        <f>IF(C3715=1,COUNTIF($H$2:H3715,H3715),"")</f>
        <v/>
      </c>
      <c r="C3715">
        <f>IF(G3715=List!$P$1,1,0)</f>
        <v>0</v>
      </c>
      <c r="D3715" s="1" t="str">
        <f>IF(E3715=1,COUNTIF($E$2:E3715,1),"")</f>
        <v/>
      </c>
      <c r="E3715" s="1" t="str">
        <f>IF(H3715=List!$P$2,1,"")</f>
        <v/>
      </c>
      <c r="F3715" s="2" t="s">
        <v>11828</v>
      </c>
      <c r="G3715" s="2" t="s">
        <v>634</v>
      </c>
      <c r="H3715" s="2" t="s">
        <v>6698</v>
      </c>
      <c r="I3715" s="2" t="s">
        <v>4991</v>
      </c>
      <c r="J3715" s="2" t="s">
        <v>950</v>
      </c>
      <c r="K3715" s="2" t="s">
        <v>5009</v>
      </c>
      <c r="L3715" s="2" t="s">
        <v>5010</v>
      </c>
      <c r="M3715" s="2" t="s">
        <v>159</v>
      </c>
      <c r="N3715" s="2" t="s">
        <v>756</v>
      </c>
      <c r="O3715" s="99">
        <v>0</v>
      </c>
      <c r="P3715" s="2" t="s">
        <v>8513</v>
      </c>
      <c r="S3715">
        <v>100000</v>
      </c>
      <c r="V3715" t="s">
        <v>8711</v>
      </c>
      <c r="W3715" s="101">
        <v>46195.449042592591</v>
      </c>
      <c r="X3715" s="1">
        <f>IFERROR(IF(H3715="","",IF(O3715=0,0.15,IF(VLOOKUP(O3715,'Source Post 14 Status (6.30.26)'!A:B,2,FALSE)=1,0.15,0.5))),0.5)</f>
        <v>0.15</v>
      </c>
      <c r="Y3715" s="6">
        <f t="shared" ref="Y3715:Y3778" si="58">IF(H3715="","",ROUND(MIN((T3715+U3715)*X3715,T3715),0))</f>
        <v>0</v>
      </c>
    </row>
    <row r="3716" spans="1:25" x14ac:dyDescent="0.3">
      <c r="A3716" t="str">
        <f>IF(B3716=1,COUNTIF($B$2:B3716,1),"")</f>
        <v/>
      </c>
      <c r="B3716" t="str">
        <f>IF(C3716=1,COUNTIF($H$2:H3716,H3716),"")</f>
        <v/>
      </c>
      <c r="C3716">
        <f>IF(G3716=List!$P$1,1,0)</f>
        <v>0</v>
      </c>
      <c r="D3716" s="1" t="str">
        <f>IF(E3716=1,COUNTIF($E$2:E3716,1),"")</f>
        <v/>
      </c>
      <c r="E3716" s="1" t="str">
        <f>IF(H3716=List!$P$2,1,"")</f>
        <v/>
      </c>
      <c r="F3716" s="2" t="s">
        <v>11828</v>
      </c>
      <c r="G3716" s="2" t="s">
        <v>634</v>
      </c>
      <c r="H3716" s="2" t="s">
        <v>6698</v>
      </c>
      <c r="I3716" s="2" t="s">
        <v>4991</v>
      </c>
      <c r="J3716" s="2" t="s">
        <v>950</v>
      </c>
      <c r="K3716" s="2" t="s">
        <v>5009</v>
      </c>
      <c r="L3716" s="2" t="s">
        <v>5010</v>
      </c>
      <c r="M3716" s="2" t="s">
        <v>159</v>
      </c>
      <c r="N3716" s="2" t="s">
        <v>756</v>
      </c>
      <c r="O3716" s="99">
        <v>18171</v>
      </c>
      <c r="P3716" s="2" t="s">
        <v>7906</v>
      </c>
      <c r="Q3716">
        <v>407000</v>
      </c>
      <c r="R3716">
        <v>407000</v>
      </c>
      <c r="S3716">
        <v>943000</v>
      </c>
      <c r="T3716">
        <v>462000</v>
      </c>
      <c r="U3716">
        <v>462000</v>
      </c>
      <c r="V3716" t="s">
        <v>8711</v>
      </c>
      <c r="W3716" s="101">
        <v>46195.446332210646</v>
      </c>
      <c r="X3716" s="1">
        <f>IFERROR(IF(H3716="","",IF(O3716=0,0.15,IF(VLOOKUP(O3716,'Source Post 14 Status (6.30.26)'!A:B,2,FALSE)=1,0.15,0.5))),0.5)</f>
        <v>0.15</v>
      </c>
      <c r="Y3716" s="6">
        <f t="shared" si="58"/>
        <v>138600</v>
      </c>
    </row>
    <row r="3717" spans="1:25" x14ac:dyDescent="0.3">
      <c r="A3717" t="str">
        <f>IF(B3717=1,COUNTIF($B$2:B3717,1),"")</f>
        <v/>
      </c>
      <c r="B3717" t="str">
        <f>IF(C3717=1,COUNTIF($H$2:H3717,H3717),"")</f>
        <v/>
      </c>
      <c r="C3717">
        <f>IF(G3717=List!$P$1,1,0)</f>
        <v>0</v>
      </c>
      <c r="D3717" s="1" t="str">
        <f>IF(E3717=1,COUNTIF($E$2:E3717,1),"")</f>
        <v/>
      </c>
      <c r="E3717" s="1" t="str">
        <f>IF(H3717=List!$P$2,1,"")</f>
        <v/>
      </c>
      <c r="F3717" s="2" t="s">
        <v>11828</v>
      </c>
      <c r="G3717" s="2" t="s">
        <v>634</v>
      </c>
      <c r="H3717" s="2" t="s">
        <v>6698</v>
      </c>
      <c r="I3717" s="2" t="s">
        <v>4991</v>
      </c>
      <c r="J3717" s="2" t="s">
        <v>950</v>
      </c>
      <c r="K3717" s="2" t="s">
        <v>5009</v>
      </c>
      <c r="L3717" s="2" t="s">
        <v>5010</v>
      </c>
      <c r="M3717" s="2" t="s">
        <v>159</v>
      </c>
      <c r="N3717" s="2" t="s">
        <v>756</v>
      </c>
      <c r="O3717" s="99">
        <v>24680</v>
      </c>
      <c r="P3717" s="2" t="s">
        <v>11192</v>
      </c>
      <c r="Q3717">
        <v>359865</v>
      </c>
      <c r="R3717">
        <v>362826</v>
      </c>
      <c r="S3717">
        <v>598754</v>
      </c>
      <c r="T3717">
        <v>81862</v>
      </c>
      <c r="U3717">
        <v>79804</v>
      </c>
      <c r="V3717" t="s">
        <v>8711</v>
      </c>
      <c r="W3717" s="101">
        <v>46195.444807175925</v>
      </c>
      <c r="X3717" s="1">
        <f>IFERROR(IF(H3717="","",IF(O3717=0,0.15,IF(VLOOKUP(O3717,'Source Post 14 Status (6.30.26)'!A:B,2,FALSE)=1,0.15,0.5))),0.5)</f>
        <v>0.15</v>
      </c>
      <c r="Y3717" s="6">
        <f t="shared" si="58"/>
        <v>24250</v>
      </c>
    </row>
    <row r="3718" spans="1:25" x14ac:dyDescent="0.3">
      <c r="A3718" t="str">
        <f>IF(B3718=1,COUNTIF($B$2:B3718,1),"")</f>
        <v/>
      </c>
      <c r="B3718" t="str">
        <f>IF(C3718=1,COUNTIF($H$2:H3718,H3718),"")</f>
        <v/>
      </c>
      <c r="C3718">
        <f>IF(G3718=List!$P$1,1,0)</f>
        <v>0</v>
      </c>
      <c r="D3718" s="1" t="str">
        <f>IF(E3718=1,COUNTIF($E$2:E3718,1),"")</f>
        <v/>
      </c>
      <c r="E3718" s="1" t="str">
        <f>IF(H3718=List!$P$2,1,"")</f>
        <v/>
      </c>
      <c r="F3718" s="2" t="s">
        <v>11828</v>
      </c>
      <c r="G3718" s="2" t="s">
        <v>10452</v>
      </c>
      <c r="H3718" s="2" t="s">
        <v>6700</v>
      </c>
      <c r="I3718" s="2" t="s">
        <v>5017</v>
      </c>
      <c r="J3718" s="2" t="s">
        <v>896</v>
      </c>
      <c r="K3718" s="2" t="s">
        <v>897</v>
      </c>
      <c r="L3718" s="2" t="s">
        <v>5018</v>
      </c>
      <c r="M3718" s="2" t="s">
        <v>436</v>
      </c>
      <c r="N3718" s="2" t="s">
        <v>773</v>
      </c>
      <c r="O3718" s="99">
        <v>0</v>
      </c>
      <c r="P3718" s="2" t="s">
        <v>8513</v>
      </c>
      <c r="W3718" s="101">
        <v>1</v>
      </c>
      <c r="X3718" s="1">
        <f>IFERROR(IF(H3718="","",IF(O3718=0,0.15,IF(VLOOKUP(O3718,'Source Post 14 Status (6.30.26)'!A:B,2,FALSE)=1,0.15,0.5))),0.5)</f>
        <v>0.15</v>
      </c>
      <c r="Y3718" s="6">
        <f t="shared" si="58"/>
        <v>0</v>
      </c>
    </row>
    <row r="3719" spans="1:25" x14ac:dyDescent="0.3">
      <c r="A3719" t="str">
        <f>IF(B3719=1,COUNTIF($B$2:B3719,1),"")</f>
        <v/>
      </c>
      <c r="B3719" t="str">
        <f>IF(C3719=1,COUNTIF($H$2:H3719,H3719),"")</f>
        <v/>
      </c>
      <c r="C3719">
        <f>IF(G3719=List!$P$1,1,0)</f>
        <v>0</v>
      </c>
      <c r="D3719" s="1" t="str">
        <f>IF(E3719=1,COUNTIF($E$2:E3719,1),"")</f>
        <v/>
      </c>
      <c r="E3719" s="1" t="str">
        <f>IF(H3719=List!$P$2,1,"")</f>
        <v/>
      </c>
      <c r="F3719" s="2" t="s">
        <v>11828</v>
      </c>
      <c r="G3719" s="2" t="s">
        <v>10452</v>
      </c>
      <c r="H3719" s="2" t="s">
        <v>6700</v>
      </c>
      <c r="I3719" s="2" t="s">
        <v>5017</v>
      </c>
      <c r="J3719" s="2" t="s">
        <v>896</v>
      </c>
      <c r="K3719" s="2" t="s">
        <v>897</v>
      </c>
      <c r="L3719" s="2" t="s">
        <v>5018</v>
      </c>
      <c r="M3719" s="2" t="s">
        <v>436</v>
      </c>
      <c r="N3719" s="2" t="s">
        <v>773</v>
      </c>
      <c r="O3719" s="99">
        <v>16461</v>
      </c>
      <c r="P3719" s="2" t="s">
        <v>7596</v>
      </c>
      <c r="W3719" s="101">
        <v>1</v>
      </c>
      <c r="X3719" s="1">
        <f>IFERROR(IF(H3719="","",IF(O3719=0,0.15,IF(VLOOKUP(O3719,'Source Post 14 Status (6.30.26)'!A:B,2,FALSE)=1,0.15,0.5))),0.5)</f>
        <v>0.15</v>
      </c>
      <c r="Y3719" s="6">
        <f t="shared" si="58"/>
        <v>0</v>
      </c>
    </row>
    <row r="3720" spans="1:25" x14ac:dyDescent="0.3">
      <c r="A3720" t="str">
        <f>IF(B3720=1,COUNTIF($B$2:B3720,1),"")</f>
        <v/>
      </c>
      <c r="B3720" t="str">
        <f>IF(C3720=1,COUNTIF($H$2:H3720,H3720),"")</f>
        <v/>
      </c>
      <c r="C3720">
        <f>IF(G3720=List!$P$1,1,0)</f>
        <v>0</v>
      </c>
      <c r="D3720" s="1" t="str">
        <f>IF(E3720=1,COUNTIF($E$2:E3720,1),"")</f>
        <v/>
      </c>
      <c r="E3720" s="1" t="str">
        <f>IF(H3720=List!$P$2,1,"")</f>
        <v/>
      </c>
      <c r="F3720" s="2" t="s">
        <v>11828</v>
      </c>
      <c r="G3720" s="2" t="s">
        <v>10452</v>
      </c>
      <c r="H3720" s="2" t="s">
        <v>6699</v>
      </c>
      <c r="I3720" s="2" t="s">
        <v>5017</v>
      </c>
      <c r="J3720" s="2" t="s">
        <v>896</v>
      </c>
      <c r="K3720" s="2" t="s">
        <v>897</v>
      </c>
      <c r="L3720" s="2" t="s">
        <v>5018</v>
      </c>
      <c r="M3720" s="2" t="s">
        <v>159</v>
      </c>
      <c r="N3720" s="2" t="s">
        <v>756</v>
      </c>
      <c r="O3720" s="99">
        <v>19674</v>
      </c>
      <c r="P3720" s="2" t="s">
        <v>7978</v>
      </c>
      <c r="W3720" s="101">
        <v>1</v>
      </c>
      <c r="X3720" s="1">
        <f>IFERROR(IF(H3720="","",IF(O3720=0,0.15,IF(VLOOKUP(O3720,'Source Post 14 Status (6.30.26)'!A:B,2,FALSE)=1,0.15,0.5))),0.5)</f>
        <v>0.15</v>
      </c>
      <c r="Y3720" s="6">
        <f t="shared" si="58"/>
        <v>0</v>
      </c>
    </row>
    <row r="3721" spans="1:25" x14ac:dyDescent="0.3">
      <c r="A3721" t="str">
        <f>IF(B3721=1,COUNTIF($B$2:B3721,1),"")</f>
        <v/>
      </c>
      <c r="B3721" t="str">
        <f>IF(C3721=1,COUNTIF($H$2:H3721,H3721),"")</f>
        <v/>
      </c>
      <c r="C3721">
        <f>IF(G3721=List!$P$1,1,0)</f>
        <v>0</v>
      </c>
      <c r="D3721" s="1" t="str">
        <f>IF(E3721=1,COUNTIF($E$2:E3721,1),"")</f>
        <v/>
      </c>
      <c r="E3721" s="1" t="str">
        <f>IF(H3721=List!$P$2,1,"")</f>
        <v/>
      </c>
      <c r="F3721" s="2" t="s">
        <v>11828</v>
      </c>
      <c r="G3721" s="2" t="s">
        <v>10469</v>
      </c>
      <c r="H3721" s="2" t="s">
        <v>6703</v>
      </c>
      <c r="I3721" s="2" t="s">
        <v>5017</v>
      </c>
      <c r="J3721" s="2" t="s">
        <v>937</v>
      </c>
      <c r="K3721" s="2" t="s">
        <v>5026</v>
      </c>
      <c r="L3721" s="2" t="s">
        <v>5027</v>
      </c>
      <c r="M3721" s="2" t="s">
        <v>185</v>
      </c>
      <c r="N3721" s="2" t="s">
        <v>759</v>
      </c>
      <c r="O3721" s="99">
        <v>22915</v>
      </c>
      <c r="P3721" s="2" t="s">
        <v>8308</v>
      </c>
      <c r="Q3721">
        <v>474510</v>
      </c>
      <c r="R3721">
        <v>474962</v>
      </c>
      <c r="S3721">
        <v>950401</v>
      </c>
      <c r="V3721" t="s">
        <v>11083</v>
      </c>
      <c r="W3721" s="101">
        <v>46203.435847187502</v>
      </c>
      <c r="X3721" s="1">
        <f>IFERROR(IF(H3721="","",IF(O3721=0,0.15,IF(VLOOKUP(O3721,'Source Post 14 Status (6.30.26)'!A:B,2,FALSE)=1,0.15,0.5))),0.5)</f>
        <v>0.15</v>
      </c>
      <c r="Y3721" s="6">
        <f t="shared" si="58"/>
        <v>0</v>
      </c>
    </row>
    <row r="3722" spans="1:25" x14ac:dyDescent="0.3">
      <c r="A3722" t="str">
        <f>IF(B3722=1,COUNTIF($B$2:B3722,1),"")</f>
        <v/>
      </c>
      <c r="B3722" t="str">
        <f>IF(C3722=1,COUNTIF($H$2:H3722,H3722),"")</f>
        <v/>
      </c>
      <c r="C3722">
        <f>IF(G3722=List!$P$1,1,0)</f>
        <v>0</v>
      </c>
      <c r="D3722" s="1" t="str">
        <f>IF(E3722=1,COUNTIF($E$2:E3722,1),"")</f>
        <v/>
      </c>
      <c r="E3722" s="1" t="str">
        <f>IF(H3722=List!$P$2,1,"")</f>
        <v/>
      </c>
      <c r="F3722" s="2" t="s">
        <v>11828</v>
      </c>
      <c r="G3722" s="2" t="s">
        <v>10469</v>
      </c>
      <c r="H3722" s="2" t="s">
        <v>6702</v>
      </c>
      <c r="I3722" s="2" t="s">
        <v>5017</v>
      </c>
      <c r="J3722" s="2" t="s">
        <v>937</v>
      </c>
      <c r="K3722" s="2" t="s">
        <v>5026</v>
      </c>
      <c r="L3722" s="2" t="s">
        <v>5027</v>
      </c>
      <c r="M3722" s="2" t="s">
        <v>159</v>
      </c>
      <c r="N3722" s="2" t="s">
        <v>756</v>
      </c>
      <c r="O3722" s="99">
        <v>14980</v>
      </c>
      <c r="P3722" s="2" t="s">
        <v>7441</v>
      </c>
      <c r="Q3722">
        <v>118998</v>
      </c>
      <c r="R3722">
        <v>7320</v>
      </c>
      <c r="S3722">
        <v>122963</v>
      </c>
      <c r="T3722">
        <v>125643</v>
      </c>
      <c r="U3722">
        <v>3813</v>
      </c>
      <c r="V3722" t="s">
        <v>11083</v>
      </c>
      <c r="W3722" s="101">
        <v>46203.434205787038</v>
      </c>
      <c r="X3722" s="1">
        <f>IFERROR(IF(H3722="","",IF(O3722=0,0.15,IF(VLOOKUP(O3722,'Source Post 14 Status (6.30.26)'!A:B,2,FALSE)=1,0.15,0.5))),0.5)</f>
        <v>0.15</v>
      </c>
      <c r="Y3722" s="6">
        <f t="shared" si="58"/>
        <v>19418</v>
      </c>
    </row>
    <row r="3723" spans="1:25" x14ac:dyDescent="0.3">
      <c r="A3723" t="str">
        <f>IF(B3723=1,COUNTIF($B$2:B3723,1),"")</f>
        <v/>
      </c>
      <c r="B3723" t="str">
        <f>IF(C3723=1,COUNTIF($H$2:H3723,H3723),"")</f>
        <v/>
      </c>
      <c r="C3723">
        <f>IF(G3723=List!$P$1,1,0)</f>
        <v>0</v>
      </c>
      <c r="D3723" s="1" t="str">
        <f>IF(E3723=1,COUNTIF($E$2:E3723,1),"")</f>
        <v/>
      </c>
      <c r="E3723" s="1" t="str">
        <f>IF(H3723=List!$P$2,1,"")</f>
        <v/>
      </c>
      <c r="F3723" s="2" t="s">
        <v>11828</v>
      </c>
      <c r="G3723" s="2" t="s">
        <v>10469</v>
      </c>
      <c r="H3723" s="2" t="s">
        <v>6706</v>
      </c>
      <c r="I3723" s="2" t="s">
        <v>5017</v>
      </c>
      <c r="J3723" s="2" t="s">
        <v>937</v>
      </c>
      <c r="K3723" s="2" t="s">
        <v>5026</v>
      </c>
      <c r="L3723" s="2" t="s">
        <v>5027</v>
      </c>
      <c r="M3723" s="2" t="s">
        <v>806</v>
      </c>
      <c r="N3723" s="2" t="s">
        <v>807</v>
      </c>
      <c r="O3723" s="99">
        <v>3412</v>
      </c>
      <c r="P3723" s="2" t="s">
        <v>6909</v>
      </c>
      <c r="Q3723">
        <v>93435</v>
      </c>
      <c r="R3723">
        <v>12285</v>
      </c>
      <c r="S3723">
        <v>101820</v>
      </c>
      <c r="T3723">
        <v>94535</v>
      </c>
      <c r="U3723">
        <v>8160</v>
      </c>
      <c r="V3723" t="s">
        <v>11083</v>
      </c>
      <c r="W3723" s="101">
        <v>46203.444549270833</v>
      </c>
      <c r="X3723" s="1">
        <f>IFERROR(IF(H3723="","",IF(O3723=0,0.15,IF(VLOOKUP(O3723,'Source Post 14 Status (6.30.26)'!A:B,2,FALSE)=1,0.15,0.5))),0.5)</f>
        <v>0.5</v>
      </c>
      <c r="Y3723" s="6">
        <f t="shared" si="58"/>
        <v>51348</v>
      </c>
    </row>
    <row r="3724" spans="1:25" x14ac:dyDescent="0.3">
      <c r="A3724" t="str">
        <f>IF(B3724=1,COUNTIF($B$2:B3724,1),"")</f>
        <v/>
      </c>
      <c r="B3724" t="str">
        <f>IF(C3724=1,COUNTIF($H$2:H3724,H3724),"")</f>
        <v/>
      </c>
      <c r="C3724">
        <f>IF(G3724=List!$P$1,1,0)</f>
        <v>0</v>
      </c>
      <c r="D3724" s="1" t="str">
        <f>IF(E3724=1,COUNTIF($E$2:E3724,1),"")</f>
        <v/>
      </c>
      <c r="E3724" s="1" t="str">
        <f>IF(H3724=List!$P$2,1,"")</f>
        <v/>
      </c>
      <c r="F3724" s="2" t="s">
        <v>11828</v>
      </c>
      <c r="G3724" s="2" t="s">
        <v>10469</v>
      </c>
      <c r="H3724" s="2" t="s">
        <v>6705</v>
      </c>
      <c r="I3724" s="2" t="s">
        <v>5017</v>
      </c>
      <c r="J3724" s="2" t="s">
        <v>937</v>
      </c>
      <c r="K3724" s="2" t="s">
        <v>5026</v>
      </c>
      <c r="L3724" s="2" t="s">
        <v>5027</v>
      </c>
      <c r="M3724" s="2" t="s">
        <v>194</v>
      </c>
      <c r="N3724" s="2" t="s">
        <v>767</v>
      </c>
      <c r="O3724" s="99">
        <v>11088</v>
      </c>
      <c r="P3724" s="2" t="s">
        <v>7253</v>
      </c>
      <c r="Q3724">
        <v>89856</v>
      </c>
      <c r="R3724">
        <v>88832</v>
      </c>
      <c r="S3724">
        <v>184528</v>
      </c>
      <c r="T3724">
        <v>90632</v>
      </c>
      <c r="U3724">
        <v>89544</v>
      </c>
      <c r="V3724" t="s">
        <v>11083</v>
      </c>
      <c r="W3724" s="101">
        <v>46203.443225694442</v>
      </c>
      <c r="X3724" s="1">
        <f>IFERROR(IF(H3724="","",IF(O3724=0,0.15,IF(VLOOKUP(O3724,'Source Post 14 Status (6.30.26)'!A:B,2,FALSE)=1,0.15,0.5))),0.5)</f>
        <v>0.15</v>
      </c>
      <c r="Y3724" s="6">
        <f t="shared" si="58"/>
        <v>27026</v>
      </c>
    </row>
    <row r="3725" spans="1:25" x14ac:dyDescent="0.3">
      <c r="A3725" t="str">
        <f>IF(B3725=1,COUNTIF($B$2:B3725,1),"")</f>
        <v/>
      </c>
      <c r="B3725" t="str">
        <f>IF(C3725=1,COUNTIF($H$2:H3725,H3725),"")</f>
        <v/>
      </c>
      <c r="C3725">
        <f>IF(G3725=List!$P$1,1,0)</f>
        <v>0</v>
      </c>
      <c r="D3725" s="1" t="str">
        <f>IF(E3725=1,COUNTIF($E$2:E3725,1),"")</f>
        <v/>
      </c>
      <c r="E3725" s="1" t="str">
        <f>IF(H3725=List!$P$2,1,"")</f>
        <v/>
      </c>
      <c r="F3725" s="2" t="s">
        <v>11828</v>
      </c>
      <c r="G3725" s="2" t="s">
        <v>10469</v>
      </c>
      <c r="H3725" s="2" t="s">
        <v>6704</v>
      </c>
      <c r="I3725" s="2" t="s">
        <v>5017</v>
      </c>
      <c r="J3725" s="2" t="s">
        <v>937</v>
      </c>
      <c r="K3725" s="2" t="s">
        <v>5026</v>
      </c>
      <c r="L3725" s="2" t="s">
        <v>5027</v>
      </c>
      <c r="M3725" s="2" t="s">
        <v>170</v>
      </c>
      <c r="N3725" s="2" t="s">
        <v>763</v>
      </c>
      <c r="O3725" s="99">
        <v>3378</v>
      </c>
      <c r="P3725" s="2" t="s">
        <v>6908</v>
      </c>
      <c r="Q3725">
        <v>82128</v>
      </c>
      <c r="R3725">
        <v>11228</v>
      </c>
      <c r="S3725">
        <v>94731</v>
      </c>
      <c r="T3725">
        <v>88503</v>
      </c>
      <c r="U3725">
        <v>7353</v>
      </c>
      <c r="V3725" t="s">
        <v>11083</v>
      </c>
      <c r="W3725" s="101">
        <v>46203.442506284722</v>
      </c>
      <c r="X3725" s="1">
        <f>IFERROR(IF(H3725="","",IF(O3725=0,0.15,IF(VLOOKUP(O3725,'Source Post 14 Status (6.30.26)'!A:B,2,FALSE)=1,0.15,0.5))),0.5)</f>
        <v>0.5</v>
      </c>
      <c r="Y3725" s="6">
        <f t="shared" si="58"/>
        <v>47928</v>
      </c>
    </row>
    <row r="3726" spans="1:25" x14ac:dyDescent="0.3">
      <c r="A3726" t="str">
        <f>IF(B3726=1,COUNTIF($B$2:B3726,1),"")</f>
        <v/>
      </c>
      <c r="B3726" t="str">
        <f>IF(C3726=1,COUNTIF($H$2:H3726,H3726),"")</f>
        <v/>
      </c>
      <c r="C3726">
        <f>IF(G3726=List!$P$1,1,0)</f>
        <v>0</v>
      </c>
      <c r="D3726" s="1" t="str">
        <f>IF(E3726=1,COUNTIF($E$2:E3726,1),"")</f>
        <v/>
      </c>
      <c r="E3726" s="1" t="str">
        <f>IF(H3726=List!$P$2,1,"")</f>
        <v/>
      </c>
      <c r="F3726" s="2" t="s">
        <v>11828</v>
      </c>
      <c r="G3726" s="2" t="s">
        <v>10476</v>
      </c>
      <c r="H3726" s="2" t="s">
        <v>6708</v>
      </c>
      <c r="I3726" s="2" t="s">
        <v>5017</v>
      </c>
      <c r="J3726" s="2" t="s">
        <v>950</v>
      </c>
      <c r="K3726" s="2" t="s">
        <v>5034</v>
      </c>
      <c r="L3726" s="2" t="s">
        <v>5035</v>
      </c>
      <c r="M3726" s="2" t="s">
        <v>159</v>
      </c>
      <c r="N3726" s="2" t="s">
        <v>756</v>
      </c>
      <c r="O3726" s="99">
        <v>0</v>
      </c>
      <c r="P3726" s="2" t="s">
        <v>8512</v>
      </c>
      <c r="W3726" s="101">
        <v>1</v>
      </c>
      <c r="X3726" s="1">
        <f>IFERROR(IF(H3726="","",IF(O3726=0,0.15,IF(VLOOKUP(O3726,'Source Post 14 Status (6.30.26)'!A:B,2,FALSE)=1,0.15,0.5))),0.5)</f>
        <v>0.15</v>
      </c>
      <c r="Y3726" s="6">
        <f t="shared" si="58"/>
        <v>0</v>
      </c>
    </row>
    <row r="3727" spans="1:25" x14ac:dyDescent="0.3">
      <c r="A3727" t="str">
        <f>IF(B3727=1,COUNTIF($B$2:B3727,1),"")</f>
        <v/>
      </c>
      <c r="B3727" t="str">
        <f>IF(C3727=1,COUNTIF($H$2:H3727,H3727),"")</f>
        <v/>
      </c>
      <c r="C3727">
        <f>IF(G3727=List!$P$1,1,0)</f>
        <v>0</v>
      </c>
      <c r="D3727" s="1" t="str">
        <f>IF(E3727=1,COUNTIF($E$2:E3727,1),"")</f>
        <v/>
      </c>
      <c r="E3727" s="1" t="str">
        <f>IF(H3727=List!$P$2,1,"")</f>
        <v/>
      </c>
      <c r="F3727" s="2" t="s">
        <v>11828</v>
      </c>
      <c r="G3727" s="2" t="s">
        <v>10476</v>
      </c>
      <c r="H3727" s="2" t="s">
        <v>6708</v>
      </c>
      <c r="I3727" s="2" t="s">
        <v>5017</v>
      </c>
      <c r="J3727" s="2" t="s">
        <v>950</v>
      </c>
      <c r="K3727" s="2" t="s">
        <v>5034</v>
      </c>
      <c r="L3727" s="2" t="s">
        <v>5035</v>
      </c>
      <c r="M3727" s="2" t="s">
        <v>159</v>
      </c>
      <c r="N3727" s="2" t="s">
        <v>756</v>
      </c>
      <c r="O3727" s="99">
        <v>15505</v>
      </c>
      <c r="P3727" s="2" t="s">
        <v>7459</v>
      </c>
      <c r="W3727" s="101">
        <v>1</v>
      </c>
      <c r="X3727" s="1">
        <f>IFERROR(IF(H3727="","",IF(O3727=0,0.15,IF(VLOOKUP(O3727,'Source Post 14 Status (6.30.26)'!A:B,2,FALSE)=1,0.15,0.5))),0.5)</f>
        <v>0.15</v>
      </c>
      <c r="Y3727" s="6">
        <f t="shared" si="58"/>
        <v>0</v>
      </c>
    </row>
    <row r="3728" spans="1:25" x14ac:dyDescent="0.3">
      <c r="A3728" t="str">
        <f>IF(B3728=1,COUNTIF($B$2:B3728,1),"")</f>
        <v/>
      </c>
      <c r="B3728" t="str">
        <f>IF(C3728=1,COUNTIF($H$2:H3728,H3728),"")</f>
        <v/>
      </c>
      <c r="C3728">
        <f>IF(G3728=List!$P$1,1,0)</f>
        <v>0</v>
      </c>
      <c r="D3728" s="1" t="str">
        <f>IF(E3728=1,COUNTIF($E$2:E3728,1),"")</f>
        <v/>
      </c>
      <c r="E3728" s="1" t="str">
        <f>IF(H3728=List!$P$2,1,"")</f>
        <v/>
      </c>
      <c r="F3728" s="2" t="s">
        <v>11828</v>
      </c>
      <c r="G3728" s="2" t="s">
        <v>10476</v>
      </c>
      <c r="H3728" s="2" t="s">
        <v>6708</v>
      </c>
      <c r="I3728" s="2" t="s">
        <v>5017</v>
      </c>
      <c r="J3728" s="2" t="s">
        <v>950</v>
      </c>
      <c r="K3728" s="2" t="s">
        <v>5034</v>
      </c>
      <c r="L3728" s="2" t="s">
        <v>5035</v>
      </c>
      <c r="M3728" s="2" t="s">
        <v>159</v>
      </c>
      <c r="N3728" s="2" t="s">
        <v>756</v>
      </c>
      <c r="O3728" s="99">
        <v>25858</v>
      </c>
      <c r="P3728" s="2" t="s">
        <v>8498</v>
      </c>
      <c r="W3728" s="101">
        <v>1</v>
      </c>
      <c r="X3728" s="1">
        <f>IFERROR(IF(H3728="","",IF(O3728=0,0.15,IF(VLOOKUP(O3728,'Source Post 14 Status (6.30.26)'!A:B,2,FALSE)=1,0.15,0.5))),0.5)</f>
        <v>0.15</v>
      </c>
      <c r="Y3728" s="6">
        <f t="shared" si="58"/>
        <v>0</v>
      </c>
    </row>
    <row r="3729" spans="1:25" x14ac:dyDescent="0.3">
      <c r="A3729" t="str">
        <f>IF(B3729=1,COUNTIF($B$2:B3729,1),"")</f>
        <v/>
      </c>
      <c r="B3729" t="str">
        <f>IF(C3729=1,COUNTIF($H$2:H3729,H3729),"")</f>
        <v/>
      </c>
      <c r="C3729">
        <f>IF(G3729=List!$P$1,1,0)</f>
        <v>0</v>
      </c>
      <c r="D3729" s="1" t="str">
        <f>IF(E3729=1,COUNTIF($E$2:E3729,1),"")</f>
        <v/>
      </c>
      <c r="E3729" s="1" t="str">
        <f>IF(H3729=List!$P$2,1,"")</f>
        <v/>
      </c>
      <c r="F3729" s="2" t="s">
        <v>11828</v>
      </c>
      <c r="G3729" s="2" t="s">
        <v>10476</v>
      </c>
      <c r="H3729" s="2" t="s">
        <v>6708</v>
      </c>
      <c r="I3729" s="2" t="s">
        <v>5017</v>
      </c>
      <c r="J3729" s="2" t="s">
        <v>950</v>
      </c>
      <c r="K3729" s="2" t="s">
        <v>5034</v>
      </c>
      <c r="L3729" s="2" t="s">
        <v>5035</v>
      </c>
      <c r="M3729" s="2" t="s">
        <v>159</v>
      </c>
      <c r="N3729" s="2" t="s">
        <v>756</v>
      </c>
      <c r="O3729" s="99">
        <v>20979</v>
      </c>
      <c r="P3729" s="2" t="s">
        <v>8252</v>
      </c>
      <c r="W3729" s="101">
        <v>1</v>
      </c>
      <c r="X3729" s="1">
        <f>IFERROR(IF(H3729="","",IF(O3729=0,0.15,IF(VLOOKUP(O3729,'Source Post 14 Status (6.30.26)'!A:B,2,FALSE)=1,0.15,0.5))),0.5)</f>
        <v>0.15</v>
      </c>
      <c r="Y3729" s="6">
        <f t="shared" si="58"/>
        <v>0</v>
      </c>
    </row>
    <row r="3730" spans="1:25" x14ac:dyDescent="0.3">
      <c r="A3730" t="str">
        <f>IF(B3730=1,COUNTIF($B$2:B3730,1),"")</f>
        <v/>
      </c>
      <c r="B3730" t="str">
        <f>IF(C3730=1,COUNTIF($H$2:H3730,H3730),"")</f>
        <v/>
      </c>
      <c r="C3730">
        <f>IF(G3730=List!$P$1,1,0)</f>
        <v>0</v>
      </c>
      <c r="D3730" s="1" t="str">
        <f>IF(E3730=1,COUNTIF($E$2:E3730,1),"")</f>
        <v/>
      </c>
      <c r="E3730" s="1" t="str">
        <f>IF(H3730=List!$P$2,1,"")</f>
        <v/>
      </c>
      <c r="F3730" s="2" t="s">
        <v>11828</v>
      </c>
      <c r="G3730" s="2" t="s">
        <v>10476</v>
      </c>
      <c r="H3730" s="2" t="s">
        <v>6708</v>
      </c>
      <c r="I3730" s="2" t="s">
        <v>5017</v>
      </c>
      <c r="J3730" s="2" t="s">
        <v>950</v>
      </c>
      <c r="K3730" s="2" t="s">
        <v>5034</v>
      </c>
      <c r="L3730" s="2" t="s">
        <v>5035</v>
      </c>
      <c r="M3730" s="2" t="s">
        <v>159</v>
      </c>
      <c r="N3730" s="2" t="s">
        <v>756</v>
      </c>
      <c r="O3730" s="99">
        <v>22864</v>
      </c>
      <c r="P3730" s="2" t="s">
        <v>8312</v>
      </c>
      <c r="W3730" s="101">
        <v>1</v>
      </c>
      <c r="X3730" s="1">
        <f>IFERROR(IF(H3730="","",IF(O3730=0,0.15,IF(VLOOKUP(O3730,'Source Post 14 Status (6.30.26)'!A:B,2,FALSE)=1,0.15,0.5))),0.5)</f>
        <v>0.15</v>
      </c>
      <c r="Y3730" s="6">
        <f t="shared" si="58"/>
        <v>0</v>
      </c>
    </row>
    <row r="3731" spans="1:25" x14ac:dyDescent="0.3">
      <c r="A3731" t="str">
        <f>IF(B3731=1,COUNTIF($B$2:B3731,1),"")</f>
        <v/>
      </c>
      <c r="B3731" t="str">
        <f>IF(C3731=1,COUNTIF($H$2:H3731,H3731),"")</f>
        <v/>
      </c>
      <c r="C3731">
        <f>IF(G3731=List!$P$1,1,0)</f>
        <v>0</v>
      </c>
      <c r="D3731" s="1" t="str">
        <f>IF(E3731=1,COUNTIF($E$2:E3731,1),"")</f>
        <v/>
      </c>
      <c r="E3731" s="1" t="str">
        <f>IF(H3731=List!$P$2,1,"")</f>
        <v/>
      </c>
      <c r="F3731" s="2" t="s">
        <v>11828</v>
      </c>
      <c r="G3731" s="2" t="s">
        <v>10476</v>
      </c>
      <c r="H3731" s="2" t="s">
        <v>6708</v>
      </c>
      <c r="I3731" s="2" t="s">
        <v>5017</v>
      </c>
      <c r="J3731" s="2" t="s">
        <v>950</v>
      </c>
      <c r="K3731" s="2" t="s">
        <v>5034</v>
      </c>
      <c r="L3731" s="2" t="s">
        <v>5035</v>
      </c>
      <c r="M3731" s="2" t="s">
        <v>159</v>
      </c>
      <c r="N3731" s="2" t="s">
        <v>756</v>
      </c>
      <c r="O3731" s="99">
        <v>17467</v>
      </c>
      <c r="P3731" s="2" t="s">
        <v>11738</v>
      </c>
      <c r="W3731" s="101">
        <v>1</v>
      </c>
      <c r="X3731" s="1">
        <f>IFERROR(IF(H3731="","",IF(O3731=0,0.15,IF(VLOOKUP(O3731,'Source Post 14 Status (6.30.26)'!A:B,2,FALSE)=1,0.15,0.5))),0.5)</f>
        <v>0.5</v>
      </c>
      <c r="Y3731" s="6">
        <f t="shared" si="58"/>
        <v>0</v>
      </c>
    </row>
    <row r="3732" spans="1:25" x14ac:dyDescent="0.3">
      <c r="A3732" t="str">
        <f>IF(B3732=1,COUNTIF($B$2:B3732,1),"")</f>
        <v/>
      </c>
      <c r="B3732" t="str">
        <f>IF(C3732=1,COUNTIF($H$2:H3732,H3732),"")</f>
        <v/>
      </c>
      <c r="C3732">
        <f>IF(G3732=List!$P$1,1,0)</f>
        <v>0</v>
      </c>
      <c r="D3732" s="1" t="str">
        <f>IF(E3732=1,COUNTIF($E$2:E3732,1),"")</f>
        <v/>
      </c>
      <c r="E3732" s="1" t="str">
        <f>IF(H3732=List!$P$2,1,"")</f>
        <v/>
      </c>
      <c r="F3732" s="2" t="s">
        <v>11828</v>
      </c>
      <c r="G3732" s="2" t="s">
        <v>10476</v>
      </c>
      <c r="H3732" s="2" t="s">
        <v>6708</v>
      </c>
      <c r="I3732" s="2" t="s">
        <v>5017</v>
      </c>
      <c r="J3732" s="2" t="s">
        <v>950</v>
      </c>
      <c r="K3732" s="2" t="s">
        <v>5034</v>
      </c>
      <c r="L3732" s="2" t="s">
        <v>5035</v>
      </c>
      <c r="M3732" s="2" t="s">
        <v>159</v>
      </c>
      <c r="N3732" s="2" t="s">
        <v>756</v>
      </c>
      <c r="O3732" s="99">
        <v>9469</v>
      </c>
      <c r="P3732" s="2" t="s">
        <v>7099</v>
      </c>
      <c r="W3732" s="101">
        <v>1</v>
      </c>
      <c r="X3732" s="1">
        <f>IFERROR(IF(H3732="","",IF(O3732=0,0.15,IF(VLOOKUP(O3732,'Source Post 14 Status (6.30.26)'!A:B,2,FALSE)=1,0.15,0.5))),0.5)</f>
        <v>0.15</v>
      </c>
      <c r="Y3732" s="6">
        <f t="shared" si="58"/>
        <v>0</v>
      </c>
    </row>
    <row r="3733" spans="1:25" x14ac:dyDescent="0.3">
      <c r="A3733" t="str">
        <f>IF(B3733=1,COUNTIF($B$2:B3733,1),"")</f>
        <v/>
      </c>
      <c r="B3733" t="str">
        <f>IF(C3733=1,COUNTIF($H$2:H3733,H3733),"")</f>
        <v/>
      </c>
      <c r="C3733">
        <f>IF(G3733=List!$P$1,1,0)</f>
        <v>0</v>
      </c>
      <c r="D3733" s="1" t="str">
        <f>IF(E3733=1,COUNTIF($E$2:E3733,1),"")</f>
        <v/>
      </c>
      <c r="E3733" s="1" t="str">
        <f>IF(H3733=List!$P$2,1,"")</f>
        <v/>
      </c>
      <c r="F3733" s="2" t="s">
        <v>11828</v>
      </c>
      <c r="G3733" s="2" t="s">
        <v>10476</v>
      </c>
      <c r="H3733" s="2" t="s">
        <v>6708</v>
      </c>
      <c r="I3733" s="2" t="s">
        <v>5017</v>
      </c>
      <c r="J3733" s="2" t="s">
        <v>950</v>
      </c>
      <c r="K3733" s="2" t="s">
        <v>5034</v>
      </c>
      <c r="L3733" s="2" t="s">
        <v>5035</v>
      </c>
      <c r="M3733" s="2" t="s">
        <v>159</v>
      </c>
      <c r="N3733" s="2" t="s">
        <v>756</v>
      </c>
      <c r="O3733" s="99">
        <v>20616</v>
      </c>
      <c r="P3733" s="2" t="s">
        <v>8146</v>
      </c>
      <c r="W3733" s="101">
        <v>1</v>
      </c>
      <c r="X3733" s="1">
        <f>IFERROR(IF(H3733="","",IF(O3733=0,0.15,IF(VLOOKUP(O3733,'Source Post 14 Status (6.30.26)'!A:B,2,FALSE)=1,0.15,0.5))),0.5)</f>
        <v>0.15</v>
      </c>
      <c r="Y3733" s="6">
        <f t="shared" si="58"/>
        <v>0</v>
      </c>
    </row>
    <row r="3734" spans="1:25" x14ac:dyDescent="0.3">
      <c r="A3734" t="str">
        <f>IF(B3734=1,COUNTIF($B$2:B3734,1),"")</f>
        <v/>
      </c>
      <c r="B3734" t="str">
        <f>IF(C3734=1,COUNTIF($H$2:H3734,H3734),"")</f>
        <v/>
      </c>
      <c r="C3734">
        <f>IF(G3734=List!$P$1,1,0)</f>
        <v>0</v>
      </c>
      <c r="D3734" s="1" t="str">
        <f>IF(E3734=1,COUNTIF($E$2:E3734,1),"")</f>
        <v/>
      </c>
      <c r="E3734" s="1" t="str">
        <f>IF(H3734=List!$P$2,1,"")</f>
        <v/>
      </c>
      <c r="F3734" s="2" t="s">
        <v>11828</v>
      </c>
      <c r="G3734" s="2" t="s">
        <v>10476</v>
      </c>
      <c r="H3734" s="2" t="s">
        <v>6708</v>
      </c>
      <c r="I3734" s="2" t="s">
        <v>5017</v>
      </c>
      <c r="J3734" s="2" t="s">
        <v>950</v>
      </c>
      <c r="K3734" s="2" t="s">
        <v>5034</v>
      </c>
      <c r="L3734" s="2" t="s">
        <v>5035</v>
      </c>
      <c r="M3734" s="2" t="s">
        <v>159</v>
      </c>
      <c r="N3734" s="2" t="s">
        <v>756</v>
      </c>
      <c r="O3734" s="99">
        <v>0</v>
      </c>
      <c r="P3734" s="2" t="s">
        <v>8513</v>
      </c>
      <c r="W3734" s="101">
        <v>1</v>
      </c>
      <c r="X3734" s="1">
        <f>IFERROR(IF(H3734="","",IF(O3734=0,0.15,IF(VLOOKUP(O3734,'Source Post 14 Status (6.30.26)'!A:B,2,FALSE)=1,0.15,0.5))),0.5)</f>
        <v>0.15</v>
      </c>
      <c r="Y3734" s="6">
        <f t="shared" si="58"/>
        <v>0</v>
      </c>
    </row>
    <row r="3735" spans="1:25" x14ac:dyDescent="0.3">
      <c r="A3735" t="str">
        <f>IF(B3735=1,COUNTIF($B$2:B3735,1),"")</f>
        <v/>
      </c>
      <c r="B3735" t="str">
        <f>IF(C3735=1,COUNTIF($H$2:H3735,H3735),"")</f>
        <v/>
      </c>
      <c r="C3735">
        <f>IF(G3735=List!$P$1,1,0)</f>
        <v>0</v>
      </c>
      <c r="D3735" s="1" t="str">
        <f>IF(E3735=1,COUNTIF($E$2:E3735,1),"")</f>
        <v/>
      </c>
      <c r="E3735" s="1" t="str">
        <f>IF(H3735=List!$P$2,1,"")</f>
        <v/>
      </c>
      <c r="F3735" s="2" t="s">
        <v>11828</v>
      </c>
      <c r="G3735" s="2" t="s">
        <v>10476</v>
      </c>
      <c r="H3735" s="2" t="s">
        <v>6708</v>
      </c>
      <c r="I3735" s="2" t="s">
        <v>5017</v>
      </c>
      <c r="J3735" s="2" t="s">
        <v>950</v>
      </c>
      <c r="K3735" s="2" t="s">
        <v>5034</v>
      </c>
      <c r="L3735" s="2" t="s">
        <v>5035</v>
      </c>
      <c r="M3735" s="2" t="s">
        <v>159</v>
      </c>
      <c r="N3735" s="2" t="s">
        <v>756</v>
      </c>
      <c r="O3735" s="99">
        <v>0</v>
      </c>
      <c r="P3735" s="2" t="s">
        <v>8514</v>
      </c>
      <c r="W3735" s="101">
        <v>1</v>
      </c>
      <c r="X3735" s="1">
        <f>IFERROR(IF(H3735="","",IF(O3735=0,0.15,IF(VLOOKUP(O3735,'Source Post 14 Status (6.30.26)'!A:B,2,FALSE)=1,0.15,0.5))),0.5)</f>
        <v>0.15</v>
      </c>
      <c r="Y3735" s="6">
        <f t="shared" si="58"/>
        <v>0</v>
      </c>
    </row>
    <row r="3736" spans="1:25" x14ac:dyDescent="0.3">
      <c r="A3736" t="str">
        <f>IF(B3736=1,COUNTIF($B$2:B3736,1),"")</f>
        <v/>
      </c>
      <c r="B3736" t="str">
        <f>IF(C3736=1,COUNTIF($H$2:H3736,H3736),"")</f>
        <v/>
      </c>
      <c r="C3736">
        <f>IF(G3736=List!$P$1,1,0)</f>
        <v>0</v>
      </c>
      <c r="D3736" s="1" t="str">
        <f>IF(E3736=1,COUNTIF($E$2:E3736,1),"")</f>
        <v/>
      </c>
      <c r="E3736" s="1" t="str">
        <f>IF(H3736=List!$P$2,1,"")</f>
        <v/>
      </c>
      <c r="F3736" s="2" t="s">
        <v>11828</v>
      </c>
      <c r="G3736" s="2" t="s">
        <v>10477</v>
      </c>
      <c r="H3736" s="2" t="s">
        <v>6709</v>
      </c>
      <c r="I3736" s="2" t="s">
        <v>5017</v>
      </c>
      <c r="J3736" s="2" t="s">
        <v>950</v>
      </c>
      <c r="K3736" s="2" t="s">
        <v>5037</v>
      </c>
      <c r="L3736" s="2" t="s">
        <v>11739</v>
      </c>
      <c r="M3736" s="2" t="s">
        <v>159</v>
      </c>
      <c r="N3736" s="2" t="s">
        <v>756</v>
      </c>
      <c r="O3736" s="99">
        <v>1030</v>
      </c>
      <c r="P3736" s="2" t="s">
        <v>6851</v>
      </c>
      <c r="W3736" s="101">
        <v>1</v>
      </c>
      <c r="X3736" s="1">
        <f>IFERROR(IF(H3736="","",IF(O3736=0,0.15,IF(VLOOKUP(O3736,'Source Post 14 Status (6.30.26)'!A:B,2,FALSE)=1,0.15,0.5))),0.5)</f>
        <v>0.5</v>
      </c>
      <c r="Y3736" s="6">
        <f t="shared" si="58"/>
        <v>0</v>
      </c>
    </row>
    <row r="3737" spans="1:25" x14ac:dyDescent="0.3">
      <c r="A3737" t="str">
        <f>IF(B3737=1,COUNTIF($B$2:B3737,1),"")</f>
        <v/>
      </c>
      <c r="B3737" t="str">
        <f>IF(C3737=1,COUNTIF($H$2:H3737,H3737),"")</f>
        <v/>
      </c>
      <c r="C3737">
        <f>IF(G3737=List!$P$1,1,0)</f>
        <v>0</v>
      </c>
      <c r="D3737" s="1" t="str">
        <f>IF(E3737=1,COUNTIF($E$2:E3737,1),"")</f>
        <v/>
      </c>
      <c r="E3737" s="1" t="str">
        <f>IF(H3737=List!$P$2,1,"")</f>
        <v/>
      </c>
      <c r="F3737" s="2" t="s">
        <v>11828</v>
      </c>
      <c r="G3737" s="2" t="s">
        <v>10477</v>
      </c>
      <c r="H3737" s="2" t="s">
        <v>6709</v>
      </c>
      <c r="I3737" s="2" t="s">
        <v>5017</v>
      </c>
      <c r="J3737" s="2" t="s">
        <v>950</v>
      </c>
      <c r="K3737" s="2" t="s">
        <v>5037</v>
      </c>
      <c r="L3737" s="2" t="s">
        <v>11739</v>
      </c>
      <c r="M3737" s="2" t="s">
        <v>159</v>
      </c>
      <c r="N3737" s="2" t="s">
        <v>756</v>
      </c>
      <c r="O3737" s="99">
        <v>11518</v>
      </c>
      <c r="P3737" s="2" t="s">
        <v>7281</v>
      </c>
      <c r="W3737" s="101">
        <v>1</v>
      </c>
      <c r="X3737" s="1">
        <f>IFERROR(IF(H3737="","",IF(O3737=0,0.15,IF(VLOOKUP(O3737,'Source Post 14 Status (6.30.26)'!A:B,2,FALSE)=1,0.15,0.5))),0.5)</f>
        <v>0.15</v>
      </c>
      <c r="Y3737" s="6">
        <f t="shared" si="58"/>
        <v>0</v>
      </c>
    </row>
    <row r="3738" spans="1:25" x14ac:dyDescent="0.3">
      <c r="A3738" t="str">
        <f>IF(B3738=1,COUNTIF($B$2:B3738,1),"")</f>
        <v/>
      </c>
      <c r="B3738" t="str">
        <f>IF(C3738=1,COUNTIF($H$2:H3738,H3738),"")</f>
        <v/>
      </c>
      <c r="C3738">
        <f>IF(G3738=List!$P$1,1,0)</f>
        <v>0</v>
      </c>
      <c r="D3738" s="1" t="str">
        <f>IF(E3738=1,COUNTIF($E$2:E3738,1),"")</f>
        <v/>
      </c>
      <c r="E3738" s="1" t="str">
        <f>IF(H3738=List!$P$2,1,"")</f>
        <v/>
      </c>
      <c r="F3738" s="2" t="s">
        <v>11828</v>
      </c>
      <c r="G3738" s="2" t="s">
        <v>10477</v>
      </c>
      <c r="H3738" s="2" t="s">
        <v>6709</v>
      </c>
      <c r="I3738" s="2" t="s">
        <v>5017</v>
      </c>
      <c r="J3738" s="2" t="s">
        <v>950</v>
      </c>
      <c r="K3738" s="2" t="s">
        <v>5037</v>
      </c>
      <c r="L3738" s="2" t="s">
        <v>11739</v>
      </c>
      <c r="M3738" s="2" t="s">
        <v>159</v>
      </c>
      <c r="N3738" s="2" t="s">
        <v>756</v>
      </c>
      <c r="O3738" s="99">
        <v>4964</v>
      </c>
      <c r="P3738" s="2" t="s">
        <v>11606</v>
      </c>
      <c r="W3738" s="101">
        <v>1</v>
      </c>
      <c r="X3738" s="1">
        <f>IFERROR(IF(H3738="","",IF(O3738=0,0.15,IF(VLOOKUP(O3738,'Source Post 14 Status (6.30.26)'!A:B,2,FALSE)=1,0.15,0.5))),0.5)</f>
        <v>0.5</v>
      </c>
      <c r="Y3738" s="6">
        <f t="shared" si="58"/>
        <v>0</v>
      </c>
    </row>
    <row r="3739" spans="1:25" x14ac:dyDescent="0.3">
      <c r="A3739" t="str">
        <f>IF(B3739=1,COUNTIF($B$2:B3739,1),"")</f>
        <v/>
      </c>
      <c r="B3739" t="str">
        <f>IF(C3739=1,COUNTIF($H$2:H3739,H3739),"")</f>
        <v/>
      </c>
      <c r="C3739">
        <f>IF(G3739=List!$P$1,1,0)</f>
        <v>0</v>
      </c>
      <c r="D3739" s="1" t="str">
        <f>IF(E3739=1,COUNTIF($E$2:E3739,1),"")</f>
        <v/>
      </c>
      <c r="E3739" s="1" t="str">
        <f>IF(H3739=List!$P$2,1,"")</f>
        <v/>
      </c>
      <c r="F3739" s="2" t="s">
        <v>11828</v>
      </c>
      <c r="G3739" s="2" t="s">
        <v>10477</v>
      </c>
      <c r="H3739" s="2" t="s">
        <v>6709</v>
      </c>
      <c r="I3739" s="2" t="s">
        <v>5017</v>
      </c>
      <c r="J3739" s="2" t="s">
        <v>950</v>
      </c>
      <c r="K3739" s="2" t="s">
        <v>5037</v>
      </c>
      <c r="L3739" s="2" t="s">
        <v>11739</v>
      </c>
      <c r="M3739" s="2" t="s">
        <v>159</v>
      </c>
      <c r="N3739" s="2" t="s">
        <v>756</v>
      </c>
      <c r="O3739" s="99">
        <v>9566</v>
      </c>
      <c r="P3739" s="2" t="s">
        <v>7109</v>
      </c>
      <c r="W3739" s="101">
        <v>1</v>
      </c>
      <c r="X3739" s="1">
        <f>IFERROR(IF(H3739="","",IF(O3739=0,0.15,IF(VLOOKUP(O3739,'Source Post 14 Status (6.30.26)'!A:B,2,FALSE)=1,0.15,0.5))),0.5)</f>
        <v>0.15</v>
      </c>
      <c r="Y3739" s="6">
        <f t="shared" si="58"/>
        <v>0</v>
      </c>
    </row>
    <row r="3740" spans="1:25" x14ac:dyDescent="0.3">
      <c r="A3740" t="str">
        <f>IF(B3740=1,COUNTIF($B$2:B3740,1),"")</f>
        <v/>
      </c>
      <c r="B3740" t="str">
        <f>IF(C3740=1,COUNTIF($H$2:H3740,H3740),"")</f>
        <v/>
      </c>
      <c r="C3740">
        <f>IF(G3740=List!$P$1,1,0)</f>
        <v>0</v>
      </c>
      <c r="D3740" s="1" t="str">
        <f>IF(E3740=1,COUNTIF($E$2:E3740,1),"")</f>
        <v/>
      </c>
      <c r="E3740" s="1" t="str">
        <f>IF(H3740=List!$P$2,1,"")</f>
        <v/>
      </c>
      <c r="F3740" s="2" t="s">
        <v>11828</v>
      </c>
      <c r="G3740" s="2" t="s">
        <v>10477</v>
      </c>
      <c r="H3740" s="2" t="s">
        <v>6709</v>
      </c>
      <c r="I3740" s="2" t="s">
        <v>5017</v>
      </c>
      <c r="J3740" s="2" t="s">
        <v>950</v>
      </c>
      <c r="K3740" s="2" t="s">
        <v>5037</v>
      </c>
      <c r="L3740" s="2" t="s">
        <v>11739</v>
      </c>
      <c r="M3740" s="2" t="s">
        <v>159</v>
      </c>
      <c r="N3740" s="2" t="s">
        <v>756</v>
      </c>
      <c r="O3740" s="99">
        <v>0</v>
      </c>
      <c r="P3740" s="2" t="s">
        <v>8513</v>
      </c>
      <c r="W3740" s="101">
        <v>1</v>
      </c>
      <c r="X3740" s="1">
        <f>IFERROR(IF(H3740="","",IF(O3740=0,0.15,IF(VLOOKUP(O3740,'Source Post 14 Status (6.30.26)'!A:B,2,FALSE)=1,0.15,0.5))),0.5)</f>
        <v>0.15</v>
      </c>
      <c r="Y3740" s="6">
        <f t="shared" si="58"/>
        <v>0</v>
      </c>
    </row>
    <row r="3741" spans="1:25" x14ac:dyDescent="0.3">
      <c r="A3741" t="str">
        <f>IF(B3741=1,COUNTIF($B$2:B3741,1),"")</f>
        <v/>
      </c>
      <c r="B3741" t="str">
        <f>IF(C3741=1,COUNTIF($H$2:H3741,H3741),"")</f>
        <v/>
      </c>
      <c r="C3741">
        <f>IF(G3741=List!$P$1,1,0)</f>
        <v>0</v>
      </c>
      <c r="D3741" s="1" t="str">
        <f>IF(E3741=1,COUNTIF($E$2:E3741,1),"")</f>
        <v/>
      </c>
      <c r="E3741" s="1" t="str">
        <f>IF(H3741=List!$P$2,1,"")</f>
        <v/>
      </c>
      <c r="F3741" s="2" t="s">
        <v>11828</v>
      </c>
      <c r="G3741" s="2" t="s">
        <v>10477</v>
      </c>
      <c r="H3741" s="2" t="s">
        <v>6709</v>
      </c>
      <c r="I3741" s="2" t="s">
        <v>5017</v>
      </c>
      <c r="J3741" s="2" t="s">
        <v>950</v>
      </c>
      <c r="K3741" s="2" t="s">
        <v>5037</v>
      </c>
      <c r="L3741" s="2" t="s">
        <v>11739</v>
      </c>
      <c r="M3741" s="2" t="s">
        <v>159</v>
      </c>
      <c r="N3741" s="2" t="s">
        <v>756</v>
      </c>
      <c r="O3741" s="99">
        <v>7134</v>
      </c>
      <c r="P3741" s="2" t="s">
        <v>6988</v>
      </c>
      <c r="W3741" s="101">
        <v>1</v>
      </c>
      <c r="X3741" s="1">
        <f>IFERROR(IF(H3741="","",IF(O3741=0,0.15,IF(VLOOKUP(O3741,'Source Post 14 Status (6.30.26)'!A:B,2,FALSE)=1,0.15,0.5))),0.5)</f>
        <v>0.5</v>
      </c>
      <c r="Y3741" s="6">
        <f t="shared" si="58"/>
        <v>0</v>
      </c>
    </row>
    <row r="3742" spans="1:25" x14ac:dyDescent="0.3">
      <c r="A3742" t="str">
        <f>IF(B3742=1,COUNTIF($B$2:B3742,1),"")</f>
        <v/>
      </c>
      <c r="B3742" t="str">
        <f>IF(C3742=1,COUNTIF($H$2:H3742,H3742),"")</f>
        <v/>
      </c>
      <c r="C3742">
        <f>IF(G3742=List!$P$1,1,0)</f>
        <v>0</v>
      </c>
      <c r="D3742" s="1" t="str">
        <f>IF(E3742=1,COUNTIF($E$2:E3742,1),"")</f>
        <v/>
      </c>
      <c r="E3742" s="1" t="str">
        <f>IF(H3742=List!$P$2,1,"")</f>
        <v/>
      </c>
      <c r="F3742" s="2" t="s">
        <v>11828</v>
      </c>
      <c r="G3742" s="2" t="s">
        <v>10477</v>
      </c>
      <c r="H3742" s="2" t="s">
        <v>6709</v>
      </c>
      <c r="I3742" s="2" t="s">
        <v>5017</v>
      </c>
      <c r="J3742" s="2" t="s">
        <v>950</v>
      </c>
      <c r="K3742" s="2" t="s">
        <v>5037</v>
      </c>
      <c r="L3742" s="2" t="s">
        <v>11739</v>
      </c>
      <c r="M3742" s="2" t="s">
        <v>159</v>
      </c>
      <c r="N3742" s="2" t="s">
        <v>756</v>
      </c>
      <c r="O3742" s="99">
        <v>8423</v>
      </c>
      <c r="P3742" s="2" t="s">
        <v>7042</v>
      </c>
      <c r="W3742" s="101">
        <v>1</v>
      </c>
      <c r="X3742" s="1">
        <f>IFERROR(IF(H3742="","",IF(O3742=0,0.15,IF(VLOOKUP(O3742,'Source Post 14 Status (6.30.26)'!A:B,2,FALSE)=1,0.15,0.5))),0.5)</f>
        <v>0.5</v>
      </c>
      <c r="Y3742" s="6">
        <f t="shared" si="58"/>
        <v>0</v>
      </c>
    </row>
    <row r="3743" spans="1:25" x14ac:dyDescent="0.3">
      <c r="A3743" t="str">
        <f>IF(B3743=1,COUNTIF($B$2:B3743,1),"")</f>
        <v/>
      </c>
      <c r="B3743" t="str">
        <f>IF(C3743=1,COUNTIF($H$2:H3743,H3743),"")</f>
        <v/>
      </c>
      <c r="C3743">
        <f>IF(G3743=List!$P$1,1,0)</f>
        <v>0</v>
      </c>
      <c r="D3743" s="1" t="str">
        <f>IF(E3743=1,COUNTIF($E$2:E3743,1),"")</f>
        <v/>
      </c>
      <c r="E3743" s="1" t="str">
        <f>IF(H3743=List!$P$2,1,"")</f>
        <v/>
      </c>
      <c r="F3743" s="2" t="s">
        <v>11828</v>
      </c>
      <c r="G3743" s="2" t="s">
        <v>10477</v>
      </c>
      <c r="H3743" s="2" t="s">
        <v>6709</v>
      </c>
      <c r="I3743" s="2" t="s">
        <v>5017</v>
      </c>
      <c r="J3743" s="2" t="s">
        <v>950</v>
      </c>
      <c r="K3743" s="2" t="s">
        <v>5037</v>
      </c>
      <c r="L3743" s="2" t="s">
        <v>11739</v>
      </c>
      <c r="M3743" s="2" t="s">
        <v>159</v>
      </c>
      <c r="N3743" s="2" t="s">
        <v>756</v>
      </c>
      <c r="O3743" s="99">
        <v>10639</v>
      </c>
      <c r="P3743" s="2" t="s">
        <v>7193</v>
      </c>
      <c r="W3743" s="101">
        <v>1</v>
      </c>
      <c r="X3743" s="1">
        <f>IFERROR(IF(H3743="","",IF(O3743=0,0.15,IF(VLOOKUP(O3743,'Source Post 14 Status (6.30.26)'!A:B,2,FALSE)=1,0.15,0.5))),0.5)</f>
        <v>0.15</v>
      </c>
      <c r="Y3743" s="6">
        <f t="shared" si="58"/>
        <v>0</v>
      </c>
    </row>
    <row r="3744" spans="1:25" x14ac:dyDescent="0.3">
      <c r="A3744" t="str">
        <f>IF(B3744=1,COUNTIF($B$2:B3744,1),"")</f>
        <v/>
      </c>
      <c r="B3744" t="str">
        <f>IF(C3744=1,COUNTIF($H$2:H3744,H3744),"")</f>
        <v/>
      </c>
      <c r="C3744">
        <f>IF(G3744=List!$P$1,1,0)</f>
        <v>0</v>
      </c>
      <c r="D3744" s="1" t="str">
        <f>IF(E3744=1,COUNTIF($E$2:E3744,1),"")</f>
        <v/>
      </c>
      <c r="E3744" s="1" t="str">
        <f>IF(H3744=List!$P$2,1,"")</f>
        <v/>
      </c>
      <c r="F3744" s="2" t="s">
        <v>11828</v>
      </c>
      <c r="G3744" s="2" t="s">
        <v>10477</v>
      </c>
      <c r="H3744" s="2" t="s">
        <v>6709</v>
      </c>
      <c r="I3744" s="2" t="s">
        <v>5017</v>
      </c>
      <c r="J3744" s="2" t="s">
        <v>950</v>
      </c>
      <c r="K3744" s="2" t="s">
        <v>5037</v>
      </c>
      <c r="L3744" s="2" t="s">
        <v>11739</v>
      </c>
      <c r="M3744" s="2" t="s">
        <v>159</v>
      </c>
      <c r="N3744" s="2" t="s">
        <v>756</v>
      </c>
      <c r="O3744" s="99">
        <v>20863</v>
      </c>
      <c r="P3744" s="2" t="s">
        <v>8098</v>
      </c>
      <c r="W3744" s="101">
        <v>1</v>
      </c>
      <c r="X3744" s="1">
        <f>IFERROR(IF(H3744="","",IF(O3744=0,0.15,IF(VLOOKUP(O3744,'Source Post 14 Status (6.30.26)'!A:B,2,FALSE)=1,0.15,0.5))),0.5)</f>
        <v>0.15</v>
      </c>
      <c r="Y3744" s="6">
        <f t="shared" si="58"/>
        <v>0</v>
      </c>
    </row>
    <row r="3745" spans="1:25" x14ac:dyDescent="0.3">
      <c r="A3745" t="str">
        <f>IF(B3745=1,COUNTIF($B$2:B3745,1),"")</f>
        <v/>
      </c>
      <c r="B3745" t="str">
        <f>IF(C3745=1,COUNTIF($H$2:H3745,H3745),"")</f>
        <v/>
      </c>
      <c r="C3745">
        <f>IF(G3745=List!$P$1,1,0)</f>
        <v>0</v>
      </c>
      <c r="D3745" s="1" t="str">
        <f>IF(E3745=1,COUNTIF($E$2:E3745,1),"")</f>
        <v/>
      </c>
      <c r="E3745" s="1" t="str">
        <f>IF(H3745=List!$P$2,1,"")</f>
        <v/>
      </c>
      <c r="F3745" s="2" t="s">
        <v>11828</v>
      </c>
      <c r="G3745" s="2" t="s">
        <v>10477</v>
      </c>
      <c r="H3745" s="2" t="s">
        <v>6709</v>
      </c>
      <c r="I3745" s="2" t="s">
        <v>5017</v>
      </c>
      <c r="J3745" s="2" t="s">
        <v>950</v>
      </c>
      <c r="K3745" s="2" t="s">
        <v>5037</v>
      </c>
      <c r="L3745" s="2" t="s">
        <v>11739</v>
      </c>
      <c r="M3745" s="2" t="s">
        <v>159</v>
      </c>
      <c r="N3745" s="2" t="s">
        <v>756</v>
      </c>
      <c r="O3745" s="99">
        <v>0</v>
      </c>
      <c r="P3745" s="2" t="s">
        <v>8514</v>
      </c>
      <c r="W3745" s="101">
        <v>1</v>
      </c>
      <c r="X3745" s="1">
        <f>IFERROR(IF(H3745="","",IF(O3745=0,0.15,IF(VLOOKUP(O3745,'Source Post 14 Status (6.30.26)'!A:B,2,FALSE)=1,0.15,0.5))),0.5)</f>
        <v>0.15</v>
      </c>
      <c r="Y3745" s="6">
        <f t="shared" si="58"/>
        <v>0</v>
      </c>
    </row>
    <row r="3746" spans="1:25" x14ac:dyDescent="0.3">
      <c r="A3746" t="str">
        <f>IF(B3746=1,COUNTIF($B$2:B3746,1),"")</f>
        <v/>
      </c>
      <c r="B3746" t="str">
        <f>IF(C3746=1,COUNTIF($H$2:H3746,H3746),"")</f>
        <v/>
      </c>
      <c r="C3746">
        <f>IF(G3746=List!$P$1,1,0)</f>
        <v>0</v>
      </c>
      <c r="D3746" s="1" t="str">
        <f>IF(E3746=1,COUNTIF($E$2:E3746,1),"")</f>
        <v/>
      </c>
      <c r="E3746" s="1" t="str">
        <f>IF(H3746=List!$P$2,1,"")</f>
        <v/>
      </c>
      <c r="F3746" s="2" t="s">
        <v>11828</v>
      </c>
      <c r="G3746" s="2" t="s">
        <v>10477</v>
      </c>
      <c r="H3746" s="2" t="s">
        <v>6709</v>
      </c>
      <c r="I3746" s="2" t="s">
        <v>5017</v>
      </c>
      <c r="J3746" s="2" t="s">
        <v>950</v>
      </c>
      <c r="K3746" s="2" t="s">
        <v>5037</v>
      </c>
      <c r="L3746" s="2" t="s">
        <v>11739</v>
      </c>
      <c r="M3746" s="2" t="s">
        <v>159</v>
      </c>
      <c r="N3746" s="2" t="s">
        <v>756</v>
      </c>
      <c r="O3746" s="99">
        <v>16025</v>
      </c>
      <c r="P3746" s="2" t="s">
        <v>7544</v>
      </c>
      <c r="W3746" s="101">
        <v>1</v>
      </c>
      <c r="X3746" s="1">
        <f>IFERROR(IF(H3746="","",IF(O3746=0,0.15,IF(VLOOKUP(O3746,'Source Post 14 Status (6.30.26)'!A:B,2,FALSE)=1,0.15,0.5))),0.5)</f>
        <v>0.15</v>
      </c>
      <c r="Y3746" s="6">
        <f t="shared" si="58"/>
        <v>0</v>
      </c>
    </row>
    <row r="3747" spans="1:25" x14ac:dyDescent="0.3">
      <c r="A3747" t="str">
        <f>IF(B3747=1,COUNTIF($B$2:B3747,1),"")</f>
        <v/>
      </c>
      <c r="B3747" t="str">
        <f>IF(C3747=1,COUNTIF($H$2:H3747,H3747),"")</f>
        <v/>
      </c>
      <c r="C3747">
        <f>IF(G3747=List!$P$1,1,0)</f>
        <v>0</v>
      </c>
      <c r="D3747" s="1" t="str">
        <f>IF(E3747=1,COUNTIF($E$2:E3747,1),"")</f>
        <v/>
      </c>
      <c r="E3747" s="1" t="str">
        <f>IF(H3747=List!$P$2,1,"")</f>
        <v/>
      </c>
      <c r="F3747" s="2" t="s">
        <v>11828</v>
      </c>
      <c r="G3747" s="2" t="s">
        <v>10477</v>
      </c>
      <c r="H3747" s="2" t="s">
        <v>6709</v>
      </c>
      <c r="I3747" s="2" t="s">
        <v>5017</v>
      </c>
      <c r="J3747" s="2" t="s">
        <v>950</v>
      </c>
      <c r="K3747" s="2" t="s">
        <v>5037</v>
      </c>
      <c r="L3747" s="2" t="s">
        <v>11739</v>
      </c>
      <c r="M3747" s="2" t="s">
        <v>159</v>
      </c>
      <c r="N3747" s="2" t="s">
        <v>756</v>
      </c>
      <c r="O3747" s="99">
        <v>26914</v>
      </c>
      <c r="P3747" s="2" t="s">
        <v>8492</v>
      </c>
      <c r="W3747" s="101">
        <v>1</v>
      </c>
      <c r="X3747" s="1">
        <f>IFERROR(IF(H3747="","",IF(O3747=0,0.15,IF(VLOOKUP(O3747,'Source Post 14 Status (6.30.26)'!A:B,2,FALSE)=1,0.15,0.5))),0.5)</f>
        <v>0.15</v>
      </c>
      <c r="Y3747" s="6">
        <f t="shared" si="58"/>
        <v>0</v>
      </c>
    </row>
    <row r="3748" spans="1:25" x14ac:dyDescent="0.3">
      <c r="A3748" t="str">
        <f>IF(B3748=1,COUNTIF($B$2:B3748,1),"")</f>
        <v/>
      </c>
      <c r="B3748" t="str">
        <f>IF(C3748=1,COUNTIF($H$2:H3748,H3748),"")</f>
        <v/>
      </c>
      <c r="C3748">
        <f>IF(G3748=List!$P$1,1,0)</f>
        <v>0</v>
      </c>
      <c r="D3748" s="1" t="str">
        <f>IF(E3748=1,COUNTIF($E$2:E3748,1),"")</f>
        <v/>
      </c>
      <c r="E3748" s="1" t="str">
        <f>IF(H3748=List!$P$2,1,"")</f>
        <v/>
      </c>
      <c r="F3748" s="2" t="s">
        <v>11828</v>
      </c>
      <c r="G3748" s="2" t="s">
        <v>10478</v>
      </c>
      <c r="H3748" s="2" t="s">
        <v>6710</v>
      </c>
      <c r="I3748" s="2" t="s">
        <v>5017</v>
      </c>
      <c r="J3748" s="2" t="s">
        <v>950</v>
      </c>
      <c r="K3748" s="2" t="s">
        <v>5040</v>
      </c>
      <c r="L3748" s="2" t="s">
        <v>5041</v>
      </c>
      <c r="M3748" s="2" t="s">
        <v>159</v>
      </c>
      <c r="N3748" s="2" t="s">
        <v>756</v>
      </c>
      <c r="O3748" s="99">
        <v>0</v>
      </c>
      <c r="P3748" s="2" t="s">
        <v>8513</v>
      </c>
      <c r="W3748" s="101">
        <v>1</v>
      </c>
      <c r="X3748" s="1">
        <f>IFERROR(IF(H3748="","",IF(O3748=0,0.15,IF(VLOOKUP(O3748,'Source Post 14 Status (6.30.26)'!A:B,2,FALSE)=1,0.15,0.5))),0.5)</f>
        <v>0.15</v>
      </c>
      <c r="Y3748" s="6">
        <f t="shared" si="58"/>
        <v>0</v>
      </c>
    </row>
    <row r="3749" spans="1:25" x14ac:dyDescent="0.3">
      <c r="A3749" t="str">
        <f>IF(B3749=1,COUNTIF($B$2:B3749,1),"")</f>
        <v/>
      </c>
      <c r="B3749" t="str">
        <f>IF(C3749=1,COUNTIF($H$2:H3749,H3749),"")</f>
        <v/>
      </c>
      <c r="C3749">
        <f>IF(G3749=List!$P$1,1,0)</f>
        <v>0</v>
      </c>
      <c r="D3749" s="1" t="str">
        <f>IF(E3749=1,COUNTIF($E$2:E3749,1),"")</f>
        <v/>
      </c>
      <c r="E3749" s="1" t="str">
        <f>IF(H3749=List!$P$2,1,"")</f>
        <v/>
      </c>
      <c r="F3749" s="2" t="s">
        <v>11828</v>
      </c>
      <c r="G3749" s="2" t="s">
        <v>10478</v>
      </c>
      <c r="H3749" s="2" t="s">
        <v>6710</v>
      </c>
      <c r="I3749" s="2" t="s">
        <v>5017</v>
      </c>
      <c r="J3749" s="2" t="s">
        <v>950</v>
      </c>
      <c r="K3749" s="2" t="s">
        <v>5040</v>
      </c>
      <c r="L3749" s="2" t="s">
        <v>5041</v>
      </c>
      <c r="M3749" s="2" t="s">
        <v>159</v>
      </c>
      <c r="N3749" s="2" t="s">
        <v>756</v>
      </c>
      <c r="O3749" s="99">
        <v>0</v>
      </c>
      <c r="P3749" s="2" t="s">
        <v>8514</v>
      </c>
      <c r="W3749" s="101">
        <v>1</v>
      </c>
      <c r="X3749" s="1">
        <f>IFERROR(IF(H3749="","",IF(O3749=0,0.15,IF(VLOOKUP(O3749,'Source Post 14 Status (6.30.26)'!A:B,2,FALSE)=1,0.15,0.5))),0.5)</f>
        <v>0.15</v>
      </c>
      <c r="Y3749" s="6">
        <f t="shared" si="58"/>
        <v>0</v>
      </c>
    </row>
    <row r="3750" spans="1:25" x14ac:dyDescent="0.3">
      <c r="A3750" t="str">
        <f>IF(B3750=1,COUNTIF($B$2:B3750,1),"")</f>
        <v/>
      </c>
      <c r="B3750" t="str">
        <f>IF(C3750=1,COUNTIF($H$2:H3750,H3750),"")</f>
        <v/>
      </c>
      <c r="C3750">
        <f>IF(G3750=List!$P$1,1,0)</f>
        <v>0</v>
      </c>
      <c r="D3750" s="1" t="str">
        <f>IF(E3750=1,COUNTIF($E$2:E3750,1),"")</f>
        <v/>
      </c>
      <c r="E3750" s="1" t="str">
        <f>IF(H3750=List!$P$2,1,"")</f>
        <v/>
      </c>
      <c r="F3750" s="2" t="s">
        <v>11828</v>
      </c>
      <c r="G3750" s="2" t="s">
        <v>10478</v>
      </c>
      <c r="H3750" s="2" t="s">
        <v>6710</v>
      </c>
      <c r="I3750" s="2" t="s">
        <v>5017</v>
      </c>
      <c r="J3750" s="2" t="s">
        <v>950</v>
      </c>
      <c r="K3750" s="2" t="s">
        <v>5040</v>
      </c>
      <c r="L3750" s="2" t="s">
        <v>5041</v>
      </c>
      <c r="M3750" s="2" t="s">
        <v>159</v>
      </c>
      <c r="N3750" s="2" t="s">
        <v>756</v>
      </c>
      <c r="O3750" s="99">
        <v>24707</v>
      </c>
      <c r="P3750" s="2" t="s">
        <v>11740</v>
      </c>
      <c r="Q3750">
        <v>164500</v>
      </c>
      <c r="R3750">
        <v>164500</v>
      </c>
      <c r="S3750">
        <v>326000</v>
      </c>
      <c r="T3750">
        <v>163000</v>
      </c>
      <c r="U3750">
        <v>163000</v>
      </c>
      <c r="V3750" t="s">
        <v>8712</v>
      </c>
      <c r="W3750" s="101">
        <v>46190.587441203701</v>
      </c>
      <c r="X3750" s="1">
        <f>IFERROR(IF(H3750="","",IF(O3750=0,0.15,IF(VLOOKUP(O3750,'Source Post 14 Status (6.30.26)'!A:B,2,FALSE)=1,0.15,0.5))),0.5)</f>
        <v>0.15</v>
      </c>
      <c r="Y3750" s="6">
        <f t="shared" si="58"/>
        <v>48900</v>
      </c>
    </row>
    <row r="3751" spans="1:25" x14ac:dyDescent="0.3">
      <c r="A3751" t="str">
        <f>IF(B3751=1,COUNTIF($B$2:B3751,1),"")</f>
        <v/>
      </c>
      <c r="B3751" t="str">
        <f>IF(C3751=1,COUNTIF($H$2:H3751,H3751),"")</f>
        <v/>
      </c>
      <c r="C3751">
        <f>IF(G3751=List!$P$1,1,0)</f>
        <v>0</v>
      </c>
      <c r="D3751" s="1" t="str">
        <f>IF(E3751=1,COUNTIF($E$2:E3751,1),"")</f>
        <v/>
      </c>
      <c r="E3751" s="1" t="str">
        <f>IF(H3751=List!$P$2,1,"")</f>
        <v/>
      </c>
      <c r="F3751" s="2" t="s">
        <v>11828</v>
      </c>
      <c r="G3751" s="2" t="s">
        <v>10478</v>
      </c>
      <c r="H3751" s="2" t="s">
        <v>6710</v>
      </c>
      <c r="I3751" s="2" t="s">
        <v>5017</v>
      </c>
      <c r="J3751" s="2" t="s">
        <v>950</v>
      </c>
      <c r="K3751" s="2" t="s">
        <v>5040</v>
      </c>
      <c r="L3751" s="2" t="s">
        <v>5041</v>
      </c>
      <c r="M3751" s="2" t="s">
        <v>159</v>
      </c>
      <c r="N3751" s="2" t="s">
        <v>756</v>
      </c>
      <c r="O3751" s="99">
        <v>22792</v>
      </c>
      <c r="P3751" s="2" t="s">
        <v>8312</v>
      </c>
      <c r="Q3751">
        <v>210325</v>
      </c>
      <c r="R3751">
        <v>211400</v>
      </c>
      <c r="S3751">
        <v>423125</v>
      </c>
      <c r="T3751">
        <v>211625</v>
      </c>
      <c r="U3751">
        <v>212400</v>
      </c>
      <c r="V3751" t="s">
        <v>8712</v>
      </c>
      <c r="W3751" s="101">
        <v>46190.587135381946</v>
      </c>
      <c r="X3751" s="1">
        <f>IFERROR(IF(H3751="","",IF(O3751=0,0.15,IF(VLOOKUP(O3751,'Source Post 14 Status (6.30.26)'!A:B,2,FALSE)=1,0.15,0.5))),0.5)</f>
        <v>0.15</v>
      </c>
      <c r="Y3751" s="6">
        <f t="shared" si="58"/>
        <v>63604</v>
      </c>
    </row>
    <row r="3752" spans="1:25" x14ac:dyDescent="0.3">
      <c r="A3752" t="str">
        <f>IF(B3752=1,COUNTIF($B$2:B3752,1),"")</f>
        <v/>
      </c>
      <c r="B3752" t="str">
        <f>IF(C3752=1,COUNTIF($H$2:H3752,H3752),"")</f>
        <v/>
      </c>
      <c r="C3752">
        <f>IF(G3752=List!$P$1,1,0)</f>
        <v>0</v>
      </c>
      <c r="D3752" s="1" t="str">
        <f>IF(E3752=1,COUNTIF($E$2:E3752,1),"")</f>
        <v/>
      </c>
      <c r="E3752" s="1" t="str">
        <f>IF(H3752=List!$P$2,1,"")</f>
        <v/>
      </c>
      <c r="F3752" s="2" t="s">
        <v>11828</v>
      </c>
      <c r="G3752" s="2" t="s">
        <v>10478</v>
      </c>
      <c r="H3752" s="2" t="s">
        <v>6710</v>
      </c>
      <c r="I3752" s="2" t="s">
        <v>5017</v>
      </c>
      <c r="J3752" s="2" t="s">
        <v>950</v>
      </c>
      <c r="K3752" s="2" t="s">
        <v>5040</v>
      </c>
      <c r="L3752" s="2" t="s">
        <v>5041</v>
      </c>
      <c r="M3752" s="2" t="s">
        <v>159</v>
      </c>
      <c r="N3752" s="2" t="s">
        <v>756</v>
      </c>
      <c r="O3752" s="99">
        <v>0</v>
      </c>
      <c r="P3752" s="2" t="s">
        <v>8512</v>
      </c>
      <c r="W3752" s="101">
        <v>1</v>
      </c>
      <c r="X3752" s="1">
        <f>IFERROR(IF(H3752="","",IF(O3752=0,0.15,IF(VLOOKUP(O3752,'Source Post 14 Status (6.30.26)'!A:B,2,FALSE)=1,0.15,0.5))),0.5)</f>
        <v>0.15</v>
      </c>
      <c r="Y3752" s="6">
        <f t="shared" si="58"/>
        <v>0</v>
      </c>
    </row>
    <row r="3753" spans="1:25" x14ac:dyDescent="0.3">
      <c r="A3753" t="str">
        <f>IF(B3753=1,COUNTIF($B$2:B3753,1),"")</f>
        <v/>
      </c>
      <c r="B3753" t="str">
        <f>IF(C3753=1,COUNTIF($H$2:H3753,H3753),"")</f>
        <v/>
      </c>
      <c r="C3753">
        <f>IF(G3753=List!$P$1,1,0)</f>
        <v>0</v>
      </c>
      <c r="D3753" s="1" t="str">
        <f>IF(E3753=1,COUNTIF($E$2:E3753,1),"")</f>
        <v/>
      </c>
      <c r="E3753" s="1" t="str">
        <f>IF(H3753=List!$P$2,1,"")</f>
        <v/>
      </c>
      <c r="F3753" s="2" t="s">
        <v>11828</v>
      </c>
      <c r="G3753" s="2" t="s">
        <v>10478</v>
      </c>
      <c r="H3753" s="2" t="s">
        <v>6710</v>
      </c>
      <c r="I3753" s="2" t="s">
        <v>5017</v>
      </c>
      <c r="J3753" s="2" t="s">
        <v>950</v>
      </c>
      <c r="K3753" s="2" t="s">
        <v>5040</v>
      </c>
      <c r="L3753" s="2" t="s">
        <v>5041</v>
      </c>
      <c r="M3753" s="2" t="s">
        <v>159</v>
      </c>
      <c r="N3753" s="2" t="s">
        <v>756</v>
      </c>
      <c r="O3753" s="99">
        <v>16355</v>
      </c>
      <c r="P3753" s="2" t="s">
        <v>7572</v>
      </c>
      <c r="Q3753">
        <v>366500</v>
      </c>
      <c r="R3753">
        <v>366500</v>
      </c>
      <c r="S3753">
        <v>734000</v>
      </c>
      <c r="T3753">
        <v>367000</v>
      </c>
      <c r="U3753">
        <v>367000</v>
      </c>
      <c r="V3753" t="s">
        <v>8712</v>
      </c>
      <c r="W3753" s="101">
        <v>46190.586674687504</v>
      </c>
      <c r="X3753" s="1">
        <f>IFERROR(IF(H3753="","",IF(O3753=0,0.15,IF(VLOOKUP(O3753,'Source Post 14 Status (6.30.26)'!A:B,2,FALSE)=1,0.15,0.5))),0.5)</f>
        <v>0.15</v>
      </c>
      <c r="Y3753" s="6">
        <f t="shared" si="58"/>
        <v>110100</v>
      </c>
    </row>
    <row r="3754" spans="1:25" x14ac:dyDescent="0.3">
      <c r="A3754" t="str">
        <f>IF(B3754=1,COUNTIF($B$2:B3754,1),"")</f>
        <v/>
      </c>
      <c r="B3754" t="str">
        <f>IF(C3754=1,COUNTIF($H$2:H3754,H3754),"")</f>
        <v/>
      </c>
      <c r="C3754">
        <f>IF(G3754=List!$P$1,1,0)</f>
        <v>0</v>
      </c>
      <c r="D3754" s="1" t="str">
        <f>IF(E3754=1,COUNTIF($E$2:E3754,1),"")</f>
        <v/>
      </c>
      <c r="E3754" s="1" t="str">
        <f>IF(H3754=List!$P$2,1,"")</f>
        <v/>
      </c>
      <c r="F3754" s="2" t="s">
        <v>11828</v>
      </c>
      <c r="G3754" s="2" t="s">
        <v>10479</v>
      </c>
      <c r="H3754" s="2" t="s">
        <v>6711</v>
      </c>
      <c r="I3754" s="2" t="s">
        <v>5017</v>
      </c>
      <c r="J3754" s="2" t="s">
        <v>950</v>
      </c>
      <c r="K3754" s="2" t="s">
        <v>5043</v>
      </c>
      <c r="L3754" s="2" t="s">
        <v>5044</v>
      </c>
      <c r="M3754" s="2" t="s">
        <v>159</v>
      </c>
      <c r="N3754" s="2" t="s">
        <v>756</v>
      </c>
      <c r="O3754" s="99">
        <v>17004</v>
      </c>
      <c r="P3754" s="2" t="s">
        <v>7581</v>
      </c>
      <c r="Q3754">
        <v>228000</v>
      </c>
      <c r="R3754">
        <v>225400</v>
      </c>
      <c r="S3754">
        <v>454950</v>
      </c>
      <c r="T3754">
        <v>229500</v>
      </c>
      <c r="U3754">
        <v>231800</v>
      </c>
      <c r="V3754" t="s">
        <v>8713</v>
      </c>
      <c r="W3754" s="101">
        <v>46199.527784953701</v>
      </c>
      <c r="X3754" s="1">
        <f>IFERROR(IF(H3754="","",IF(O3754=0,0.15,IF(VLOOKUP(O3754,'Source Post 14 Status (6.30.26)'!A:B,2,FALSE)=1,0.15,0.5))),0.5)</f>
        <v>0.15</v>
      </c>
      <c r="Y3754" s="6">
        <f t="shared" si="58"/>
        <v>69195</v>
      </c>
    </row>
    <row r="3755" spans="1:25" x14ac:dyDescent="0.3">
      <c r="A3755" t="str">
        <f>IF(B3755=1,COUNTIF($B$2:B3755,1),"")</f>
        <v/>
      </c>
      <c r="B3755" t="str">
        <f>IF(C3755=1,COUNTIF($H$2:H3755,H3755),"")</f>
        <v/>
      </c>
      <c r="C3755">
        <f>IF(G3755=List!$P$1,1,0)</f>
        <v>0</v>
      </c>
      <c r="D3755" s="1" t="str">
        <f>IF(E3755=1,COUNTIF($E$2:E3755,1),"")</f>
        <v/>
      </c>
      <c r="E3755" s="1" t="str">
        <f>IF(H3755=List!$P$2,1,"")</f>
        <v/>
      </c>
      <c r="F3755" s="2" t="s">
        <v>11828</v>
      </c>
      <c r="G3755" s="2" t="s">
        <v>10479</v>
      </c>
      <c r="H3755" s="2" t="s">
        <v>6711</v>
      </c>
      <c r="I3755" s="2" t="s">
        <v>5017</v>
      </c>
      <c r="J3755" s="2" t="s">
        <v>950</v>
      </c>
      <c r="K3755" s="2" t="s">
        <v>5043</v>
      </c>
      <c r="L3755" s="2" t="s">
        <v>5044</v>
      </c>
      <c r="M3755" s="2" t="s">
        <v>159</v>
      </c>
      <c r="N3755" s="2" t="s">
        <v>756</v>
      </c>
      <c r="O3755" s="99">
        <v>20762</v>
      </c>
      <c r="P3755" s="2" t="s">
        <v>8112</v>
      </c>
      <c r="Q3755">
        <v>309175</v>
      </c>
      <c r="R3755">
        <v>308750</v>
      </c>
      <c r="S3755">
        <v>706800</v>
      </c>
      <c r="T3755">
        <v>356675</v>
      </c>
      <c r="U3755">
        <v>354500</v>
      </c>
      <c r="V3755" t="s">
        <v>8713</v>
      </c>
      <c r="W3755" s="101">
        <v>46199.528047881948</v>
      </c>
      <c r="X3755" s="1">
        <f>IFERROR(IF(H3755="","",IF(O3755=0,0.15,IF(VLOOKUP(O3755,'Source Post 14 Status (6.30.26)'!A:B,2,FALSE)=1,0.15,0.5))),0.5)</f>
        <v>0.15</v>
      </c>
      <c r="Y3755" s="6">
        <f t="shared" si="58"/>
        <v>106676</v>
      </c>
    </row>
    <row r="3756" spans="1:25" x14ac:dyDescent="0.3">
      <c r="A3756" t="str">
        <f>IF(B3756=1,COUNTIF($B$2:B3756,1),"")</f>
        <v/>
      </c>
      <c r="B3756" t="str">
        <f>IF(C3756=1,COUNTIF($H$2:H3756,H3756),"")</f>
        <v/>
      </c>
      <c r="C3756">
        <f>IF(G3756=List!$P$1,1,0)</f>
        <v>0</v>
      </c>
      <c r="D3756" s="1" t="str">
        <f>IF(E3756=1,COUNTIF($E$2:E3756,1),"")</f>
        <v/>
      </c>
      <c r="E3756" s="1" t="str">
        <f>IF(H3756=List!$P$2,1,"")</f>
        <v/>
      </c>
      <c r="F3756" s="2" t="s">
        <v>11828</v>
      </c>
      <c r="G3756" s="2" t="s">
        <v>10479</v>
      </c>
      <c r="H3756" s="2" t="s">
        <v>6711</v>
      </c>
      <c r="I3756" s="2" t="s">
        <v>5017</v>
      </c>
      <c r="J3756" s="2" t="s">
        <v>950</v>
      </c>
      <c r="K3756" s="2" t="s">
        <v>5043</v>
      </c>
      <c r="L3756" s="2" t="s">
        <v>5044</v>
      </c>
      <c r="M3756" s="2" t="s">
        <v>159</v>
      </c>
      <c r="N3756" s="2" t="s">
        <v>756</v>
      </c>
      <c r="O3756" s="99">
        <v>19700</v>
      </c>
      <c r="P3756" s="2" t="s">
        <v>7914</v>
      </c>
      <c r="Q3756">
        <v>675000</v>
      </c>
      <c r="R3756">
        <v>675000</v>
      </c>
      <c r="S3756">
        <v>1995000</v>
      </c>
      <c r="T3756">
        <v>997500</v>
      </c>
      <c r="U3756">
        <v>997500</v>
      </c>
      <c r="V3756" t="s">
        <v>8713</v>
      </c>
      <c r="W3756" s="101">
        <v>46199.527212847221</v>
      </c>
      <c r="X3756" s="1">
        <f>IFERROR(IF(H3756="","",IF(O3756=0,0.15,IF(VLOOKUP(O3756,'Source Post 14 Status (6.30.26)'!A:B,2,FALSE)=1,0.15,0.5))),0.5)</f>
        <v>0.15</v>
      </c>
      <c r="Y3756" s="6">
        <f t="shared" si="58"/>
        <v>299250</v>
      </c>
    </row>
    <row r="3757" spans="1:25" x14ac:dyDescent="0.3">
      <c r="A3757" t="str">
        <f>IF(B3757=1,COUNTIF($B$2:B3757,1),"")</f>
        <v/>
      </c>
      <c r="B3757" t="str">
        <f>IF(C3757=1,COUNTIF($H$2:H3757,H3757),"")</f>
        <v/>
      </c>
      <c r="C3757">
        <f>IF(G3757=List!$P$1,1,0)</f>
        <v>0</v>
      </c>
      <c r="D3757" s="1" t="str">
        <f>IF(E3757=1,COUNTIF($E$2:E3757,1),"")</f>
        <v/>
      </c>
      <c r="E3757" s="1" t="str">
        <f>IF(H3757=List!$P$2,1,"")</f>
        <v/>
      </c>
      <c r="F3757" s="2" t="s">
        <v>11828</v>
      </c>
      <c r="G3757" s="2" t="s">
        <v>10479</v>
      </c>
      <c r="H3757" s="2" t="s">
        <v>6711</v>
      </c>
      <c r="I3757" s="2" t="s">
        <v>5017</v>
      </c>
      <c r="J3757" s="2" t="s">
        <v>950</v>
      </c>
      <c r="K3757" s="2" t="s">
        <v>5043</v>
      </c>
      <c r="L3757" s="2" t="s">
        <v>5044</v>
      </c>
      <c r="M3757" s="2" t="s">
        <v>159</v>
      </c>
      <c r="N3757" s="2" t="s">
        <v>756</v>
      </c>
      <c r="O3757" s="99">
        <v>27242</v>
      </c>
      <c r="P3757" s="2" t="s">
        <v>11568</v>
      </c>
      <c r="Q3757">
        <v>1131500</v>
      </c>
      <c r="R3757">
        <v>1131500</v>
      </c>
      <c r="S3757">
        <v>2262000</v>
      </c>
      <c r="T3757">
        <v>1133500</v>
      </c>
      <c r="U3757">
        <v>1133500</v>
      </c>
      <c r="V3757" t="s">
        <v>8713</v>
      </c>
      <c r="W3757" s="101">
        <v>46199.535349999998</v>
      </c>
      <c r="X3757" s="1">
        <f>IFERROR(IF(H3757="","",IF(O3757=0,0.15,IF(VLOOKUP(O3757,'Source Post 14 Status (6.30.26)'!A:B,2,FALSE)=1,0.15,0.5))),0.5)</f>
        <v>0.5</v>
      </c>
      <c r="Y3757" s="6">
        <f t="shared" si="58"/>
        <v>1133500</v>
      </c>
    </row>
    <row r="3758" spans="1:25" x14ac:dyDescent="0.3">
      <c r="A3758" t="str">
        <f>IF(B3758=1,COUNTIF($B$2:B3758,1),"")</f>
        <v/>
      </c>
      <c r="B3758" t="str">
        <f>IF(C3758=1,COUNTIF($H$2:H3758,H3758),"")</f>
        <v/>
      </c>
      <c r="C3758">
        <f>IF(G3758=List!$P$1,1,0)</f>
        <v>0</v>
      </c>
      <c r="D3758" s="1" t="str">
        <f>IF(E3758=1,COUNTIF($E$2:E3758,1),"")</f>
        <v/>
      </c>
      <c r="E3758" s="1" t="str">
        <f>IF(H3758=List!$P$2,1,"")</f>
        <v/>
      </c>
      <c r="F3758" s="2" t="s">
        <v>11828</v>
      </c>
      <c r="G3758" s="2" t="s">
        <v>10479</v>
      </c>
      <c r="H3758" s="2" t="s">
        <v>6711</v>
      </c>
      <c r="I3758" s="2" t="s">
        <v>5017</v>
      </c>
      <c r="J3758" s="2" t="s">
        <v>950</v>
      </c>
      <c r="K3758" s="2" t="s">
        <v>5043</v>
      </c>
      <c r="L3758" s="2" t="s">
        <v>5044</v>
      </c>
      <c r="M3758" s="2" t="s">
        <v>159</v>
      </c>
      <c r="N3758" s="2" t="s">
        <v>756</v>
      </c>
      <c r="O3758" s="99">
        <v>27312</v>
      </c>
      <c r="P3758" s="2" t="s">
        <v>11349</v>
      </c>
      <c r="S3758">
        <v>1703864</v>
      </c>
      <c r="T3758">
        <v>541500</v>
      </c>
      <c r="U3758">
        <v>546500</v>
      </c>
      <c r="V3758" t="s">
        <v>8713</v>
      </c>
      <c r="W3758" s="101">
        <v>46199.536411886576</v>
      </c>
      <c r="X3758" s="1">
        <f>IFERROR(IF(H3758="","",IF(O3758=0,0.15,IF(VLOOKUP(O3758,'Source Post 14 Status (6.30.26)'!A:B,2,FALSE)=1,0.15,0.5))),0.5)</f>
        <v>0.5</v>
      </c>
      <c r="Y3758" s="6">
        <f t="shared" si="58"/>
        <v>541500</v>
      </c>
    </row>
    <row r="3759" spans="1:25" x14ac:dyDescent="0.3">
      <c r="A3759" t="str">
        <f>IF(B3759=1,COUNTIF($B$2:B3759,1),"")</f>
        <v/>
      </c>
      <c r="B3759" t="str">
        <f>IF(C3759=1,COUNTIF($H$2:H3759,H3759),"")</f>
        <v/>
      </c>
      <c r="C3759">
        <f>IF(G3759=List!$P$1,1,0)</f>
        <v>0</v>
      </c>
      <c r="D3759" s="1" t="str">
        <f>IF(E3759=1,COUNTIF($E$2:E3759,1),"")</f>
        <v/>
      </c>
      <c r="E3759" s="1" t="str">
        <f>IF(H3759=List!$P$2,1,"")</f>
        <v/>
      </c>
      <c r="F3759" s="2" t="s">
        <v>11828</v>
      </c>
      <c r="G3759" s="2" t="s">
        <v>10479</v>
      </c>
      <c r="H3759" s="2" t="s">
        <v>6711</v>
      </c>
      <c r="I3759" s="2" t="s">
        <v>5017</v>
      </c>
      <c r="J3759" s="2" t="s">
        <v>950</v>
      </c>
      <c r="K3759" s="2" t="s">
        <v>5043</v>
      </c>
      <c r="L3759" s="2" t="s">
        <v>5044</v>
      </c>
      <c r="M3759" s="2" t="s">
        <v>159</v>
      </c>
      <c r="N3759" s="2" t="s">
        <v>756</v>
      </c>
      <c r="O3759" s="99">
        <v>8344</v>
      </c>
      <c r="P3759" s="2" t="s">
        <v>7031</v>
      </c>
      <c r="Q3759">
        <v>1264500</v>
      </c>
      <c r="R3759">
        <v>1264500</v>
      </c>
      <c r="V3759" t="s">
        <v>8713</v>
      </c>
      <c r="W3759" s="101">
        <v>46199.529521759257</v>
      </c>
      <c r="X3759" s="1">
        <f>IFERROR(IF(H3759="","",IF(O3759=0,0.15,IF(VLOOKUP(O3759,'Source Post 14 Status (6.30.26)'!A:B,2,FALSE)=1,0.15,0.5))),0.5)</f>
        <v>0.5</v>
      </c>
      <c r="Y3759" s="6">
        <f t="shared" si="58"/>
        <v>0</v>
      </c>
    </row>
    <row r="3760" spans="1:25" x14ac:dyDescent="0.3">
      <c r="A3760" t="str">
        <f>IF(B3760=1,COUNTIF($B$2:B3760,1),"")</f>
        <v/>
      </c>
      <c r="B3760" t="str">
        <f>IF(C3760=1,COUNTIF($H$2:H3760,H3760),"")</f>
        <v/>
      </c>
      <c r="C3760">
        <f>IF(G3760=List!$P$1,1,0)</f>
        <v>0</v>
      </c>
      <c r="D3760" s="1" t="str">
        <f>IF(E3760=1,COUNTIF($E$2:E3760,1),"")</f>
        <v/>
      </c>
      <c r="E3760" s="1" t="str">
        <f>IF(H3760=List!$P$2,1,"")</f>
        <v/>
      </c>
      <c r="F3760" s="2" t="s">
        <v>11828</v>
      </c>
      <c r="G3760" s="2" t="s">
        <v>10479</v>
      </c>
      <c r="H3760" s="2" t="s">
        <v>6711</v>
      </c>
      <c r="I3760" s="2" t="s">
        <v>5017</v>
      </c>
      <c r="J3760" s="2" t="s">
        <v>950</v>
      </c>
      <c r="K3760" s="2" t="s">
        <v>5043</v>
      </c>
      <c r="L3760" s="2" t="s">
        <v>5044</v>
      </c>
      <c r="M3760" s="2" t="s">
        <v>159</v>
      </c>
      <c r="N3760" s="2" t="s">
        <v>756</v>
      </c>
      <c r="O3760" s="99">
        <v>22704</v>
      </c>
      <c r="P3760" s="2" t="s">
        <v>8307</v>
      </c>
      <c r="Q3760">
        <v>1652500</v>
      </c>
      <c r="R3760">
        <v>1652500</v>
      </c>
      <c r="S3760">
        <v>2719000</v>
      </c>
      <c r="T3760">
        <v>1358000</v>
      </c>
      <c r="U3760">
        <v>1358000</v>
      </c>
      <c r="V3760" t="s">
        <v>8713</v>
      </c>
      <c r="W3760" s="101">
        <v>46199.527502858793</v>
      </c>
      <c r="X3760" s="1">
        <f>IFERROR(IF(H3760="","",IF(O3760=0,0.15,IF(VLOOKUP(O3760,'Source Post 14 Status (6.30.26)'!A:B,2,FALSE)=1,0.15,0.5))),0.5)</f>
        <v>0.15</v>
      </c>
      <c r="Y3760" s="6">
        <f t="shared" si="58"/>
        <v>407400</v>
      </c>
    </row>
    <row r="3761" spans="1:25" x14ac:dyDescent="0.3">
      <c r="A3761" t="str">
        <f>IF(B3761=1,COUNTIF($B$2:B3761,1),"")</f>
        <v/>
      </c>
      <c r="B3761" t="str">
        <f>IF(C3761=1,COUNTIF($H$2:H3761,H3761),"")</f>
        <v/>
      </c>
      <c r="C3761">
        <f>IF(G3761=List!$P$1,1,0)</f>
        <v>0</v>
      </c>
      <c r="D3761" s="1" t="str">
        <f>IF(E3761=1,COUNTIF($E$2:E3761,1),"")</f>
        <v/>
      </c>
      <c r="E3761" s="1" t="str">
        <f>IF(H3761=List!$P$2,1,"")</f>
        <v/>
      </c>
      <c r="F3761" s="2" t="s">
        <v>11828</v>
      </c>
      <c r="G3761" s="2" t="s">
        <v>10479</v>
      </c>
      <c r="H3761" s="2" t="s">
        <v>6711</v>
      </c>
      <c r="I3761" s="2" t="s">
        <v>5017</v>
      </c>
      <c r="J3761" s="2" t="s">
        <v>950</v>
      </c>
      <c r="K3761" s="2" t="s">
        <v>5043</v>
      </c>
      <c r="L3761" s="2" t="s">
        <v>5044</v>
      </c>
      <c r="M3761" s="2" t="s">
        <v>159</v>
      </c>
      <c r="N3761" s="2" t="s">
        <v>756</v>
      </c>
      <c r="O3761" s="99">
        <v>0</v>
      </c>
      <c r="P3761" s="2" t="s">
        <v>8513</v>
      </c>
      <c r="Q3761">
        <v>0</v>
      </c>
      <c r="R3761">
        <v>5000</v>
      </c>
      <c r="S3761">
        <v>10000</v>
      </c>
      <c r="T3761">
        <v>5000</v>
      </c>
      <c r="U3761">
        <v>5000</v>
      </c>
      <c r="V3761" t="s">
        <v>8713</v>
      </c>
      <c r="W3761" s="101">
        <v>46199.548115740741</v>
      </c>
      <c r="X3761" s="1">
        <f>IFERROR(IF(H3761="","",IF(O3761=0,0.15,IF(VLOOKUP(O3761,'Source Post 14 Status (6.30.26)'!A:B,2,FALSE)=1,0.15,0.5))),0.5)</f>
        <v>0.15</v>
      </c>
      <c r="Y3761" s="6">
        <f t="shared" si="58"/>
        <v>1500</v>
      </c>
    </row>
    <row r="3762" spans="1:25" x14ac:dyDescent="0.3">
      <c r="A3762" t="str">
        <f>IF(B3762=1,COUNTIF($B$2:B3762,1),"")</f>
        <v/>
      </c>
      <c r="B3762" t="str">
        <f>IF(C3762=1,COUNTIF($H$2:H3762,H3762),"")</f>
        <v/>
      </c>
      <c r="C3762">
        <f>IF(G3762=List!$P$1,1,0)</f>
        <v>0</v>
      </c>
      <c r="D3762" s="1" t="str">
        <f>IF(E3762=1,COUNTIF($E$2:E3762,1),"")</f>
        <v/>
      </c>
      <c r="E3762" s="1" t="str">
        <f>IF(H3762=List!$P$2,1,"")</f>
        <v/>
      </c>
      <c r="F3762" s="2" t="s">
        <v>11828</v>
      </c>
      <c r="G3762" s="2" t="s">
        <v>10468</v>
      </c>
      <c r="H3762" s="2" t="s">
        <v>6701</v>
      </c>
      <c r="I3762" s="2" t="s">
        <v>5017</v>
      </c>
      <c r="J3762" s="2" t="s">
        <v>960</v>
      </c>
      <c r="K3762" s="2" t="s">
        <v>5046</v>
      </c>
      <c r="L3762" s="2" t="s">
        <v>5047</v>
      </c>
      <c r="M3762" s="2" t="s">
        <v>159</v>
      </c>
      <c r="N3762" s="2" t="s">
        <v>756</v>
      </c>
      <c r="O3762" s="99">
        <v>17846</v>
      </c>
      <c r="P3762" s="2" t="s">
        <v>7725</v>
      </c>
      <c r="W3762" s="101">
        <v>1</v>
      </c>
      <c r="X3762" s="1">
        <f>IFERROR(IF(H3762="","",IF(O3762=0,0.15,IF(VLOOKUP(O3762,'Source Post 14 Status (6.30.26)'!A:B,2,FALSE)=1,0.15,0.5))),0.5)</f>
        <v>0.15</v>
      </c>
      <c r="Y3762" s="6">
        <f t="shared" si="58"/>
        <v>0</v>
      </c>
    </row>
    <row r="3763" spans="1:25" x14ac:dyDescent="0.3">
      <c r="A3763" t="str">
        <f>IF(B3763=1,COUNTIF($B$2:B3763,1),"")</f>
        <v/>
      </c>
      <c r="B3763" t="str">
        <f>IF(C3763=1,COUNTIF($H$2:H3763,H3763),"")</f>
        <v/>
      </c>
      <c r="C3763">
        <f>IF(G3763=List!$P$1,1,0)</f>
        <v>0</v>
      </c>
      <c r="D3763" s="1" t="str">
        <f>IF(E3763=1,COUNTIF($E$2:E3763,1),"")</f>
        <v/>
      </c>
      <c r="E3763" s="1" t="str">
        <f>IF(H3763=List!$P$2,1,"")</f>
        <v/>
      </c>
      <c r="F3763" s="2" t="s">
        <v>11828</v>
      </c>
      <c r="G3763" s="2" t="s">
        <v>10468</v>
      </c>
      <c r="H3763" s="2" t="s">
        <v>6701</v>
      </c>
      <c r="I3763" s="2" t="s">
        <v>5017</v>
      </c>
      <c r="J3763" s="2" t="s">
        <v>960</v>
      </c>
      <c r="K3763" s="2" t="s">
        <v>5046</v>
      </c>
      <c r="L3763" s="2" t="s">
        <v>5047</v>
      </c>
      <c r="M3763" s="2" t="s">
        <v>159</v>
      </c>
      <c r="N3763" s="2" t="s">
        <v>756</v>
      </c>
      <c r="O3763" s="99">
        <v>24597</v>
      </c>
      <c r="P3763" s="2" t="s">
        <v>8498</v>
      </c>
      <c r="W3763" s="101">
        <v>1</v>
      </c>
      <c r="X3763" s="1">
        <f>IFERROR(IF(H3763="","",IF(O3763=0,0.15,IF(VLOOKUP(O3763,'Source Post 14 Status (6.30.26)'!A:B,2,FALSE)=1,0.15,0.5))),0.5)</f>
        <v>0.15</v>
      </c>
      <c r="Y3763" s="6">
        <f t="shared" si="58"/>
        <v>0</v>
      </c>
    </row>
    <row r="3764" spans="1:25" x14ac:dyDescent="0.3">
      <c r="A3764" t="str">
        <f>IF(B3764=1,COUNTIF($B$2:B3764,1),"")</f>
        <v/>
      </c>
      <c r="B3764" t="str">
        <f>IF(C3764=1,COUNTIF($H$2:H3764,H3764),"")</f>
        <v/>
      </c>
      <c r="C3764">
        <f>IF(G3764=List!$P$1,1,0)</f>
        <v>0</v>
      </c>
      <c r="D3764" s="1" t="str">
        <f>IF(E3764=1,COUNTIF($E$2:E3764,1),"")</f>
        <v/>
      </c>
      <c r="E3764" s="1" t="str">
        <f>IF(H3764=List!$P$2,1,"")</f>
        <v/>
      </c>
      <c r="F3764" s="2" t="s">
        <v>11828</v>
      </c>
      <c r="G3764" s="2" t="s">
        <v>10468</v>
      </c>
      <c r="H3764" s="2" t="s">
        <v>6701</v>
      </c>
      <c r="I3764" s="2" t="s">
        <v>5017</v>
      </c>
      <c r="J3764" s="2" t="s">
        <v>960</v>
      </c>
      <c r="K3764" s="2" t="s">
        <v>5046</v>
      </c>
      <c r="L3764" s="2" t="s">
        <v>5047</v>
      </c>
      <c r="M3764" s="2" t="s">
        <v>159</v>
      </c>
      <c r="N3764" s="2" t="s">
        <v>756</v>
      </c>
      <c r="O3764" s="99">
        <v>0</v>
      </c>
      <c r="P3764" s="2" t="s">
        <v>8514</v>
      </c>
      <c r="W3764" s="101">
        <v>1</v>
      </c>
      <c r="X3764" s="1">
        <f>IFERROR(IF(H3764="","",IF(O3764=0,0.15,IF(VLOOKUP(O3764,'Source Post 14 Status (6.30.26)'!A:B,2,FALSE)=1,0.15,0.5))),0.5)</f>
        <v>0.15</v>
      </c>
      <c r="Y3764" s="6">
        <f t="shared" si="58"/>
        <v>0</v>
      </c>
    </row>
    <row r="3765" spans="1:25" x14ac:dyDescent="0.3">
      <c r="A3765" t="str">
        <f>IF(B3765=1,COUNTIF($B$2:B3765,1),"")</f>
        <v/>
      </c>
      <c r="B3765" t="str">
        <f>IF(C3765=1,COUNTIF($H$2:H3765,H3765),"")</f>
        <v/>
      </c>
      <c r="C3765">
        <f>IF(G3765=List!$P$1,1,0)</f>
        <v>0</v>
      </c>
      <c r="D3765" s="1" t="str">
        <f>IF(E3765=1,COUNTIF($E$2:E3765,1),"")</f>
        <v/>
      </c>
      <c r="E3765" s="1" t="str">
        <f>IF(H3765=List!$P$2,1,"")</f>
        <v/>
      </c>
      <c r="F3765" s="2" t="s">
        <v>11828</v>
      </c>
      <c r="G3765" s="2" t="s">
        <v>10468</v>
      </c>
      <c r="H3765" s="2" t="s">
        <v>6701</v>
      </c>
      <c r="I3765" s="2" t="s">
        <v>5017</v>
      </c>
      <c r="J3765" s="2" t="s">
        <v>960</v>
      </c>
      <c r="K3765" s="2" t="s">
        <v>5046</v>
      </c>
      <c r="L3765" s="2" t="s">
        <v>5047</v>
      </c>
      <c r="M3765" s="2" t="s">
        <v>159</v>
      </c>
      <c r="N3765" s="2" t="s">
        <v>756</v>
      </c>
      <c r="O3765" s="99">
        <v>0</v>
      </c>
      <c r="P3765" s="2" t="s">
        <v>8513</v>
      </c>
      <c r="W3765" s="101">
        <v>1</v>
      </c>
      <c r="X3765" s="1">
        <f>IFERROR(IF(H3765="","",IF(O3765=0,0.15,IF(VLOOKUP(O3765,'Source Post 14 Status (6.30.26)'!A:B,2,FALSE)=1,0.15,0.5))),0.5)</f>
        <v>0.15</v>
      </c>
      <c r="Y3765" s="6">
        <f t="shared" si="58"/>
        <v>0</v>
      </c>
    </row>
    <row r="3766" spans="1:25" x14ac:dyDescent="0.3">
      <c r="A3766" t="str">
        <f>IF(B3766=1,COUNTIF($B$2:B3766,1),"")</f>
        <v/>
      </c>
      <c r="B3766" t="str">
        <f>IF(C3766=1,COUNTIF($H$2:H3766,H3766),"")</f>
        <v/>
      </c>
      <c r="C3766">
        <f>IF(G3766=List!$P$1,1,0)</f>
        <v>0</v>
      </c>
      <c r="D3766" s="1" t="str">
        <f>IF(E3766=1,COUNTIF($E$2:E3766,1),"")</f>
        <v/>
      </c>
      <c r="E3766" s="1" t="str">
        <f>IF(H3766=List!$P$2,1,"")</f>
        <v/>
      </c>
      <c r="F3766" s="2" t="s">
        <v>11828</v>
      </c>
      <c r="G3766" s="2" t="s">
        <v>10474</v>
      </c>
      <c r="H3766" s="2" t="s">
        <v>6707</v>
      </c>
      <c r="I3766" s="2" t="s">
        <v>5017</v>
      </c>
      <c r="J3766" s="2" t="s">
        <v>966</v>
      </c>
      <c r="K3766" s="2" t="s">
        <v>5049</v>
      </c>
      <c r="L3766" s="2" t="s">
        <v>5050</v>
      </c>
      <c r="M3766" s="2" t="s">
        <v>159</v>
      </c>
      <c r="N3766" s="2" t="s">
        <v>756</v>
      </c>
      <c r="O3766" s="99">
        <v>19675</v>
      </c>
      <c r="P3766" s="2" t="s">
        <v>7979</v>
      </c>
      <c r="W3766" s="101">
        <v>1</v>
      </c>
      <c r="X3766" s="1">
        <f>IFERROR(IF(H3766="","",IF(O3766=0,0.15,IF(VLOOKUP(O3766,'Source Post 14 Status (6.30.26)'!A:B,2,FALSE)=1,0.15,0.5))),0.5)</f>
        <v>0.15</v>
      </c>
      <c r="Y3766" s="6">
        <f t="shared" si="58"/>
        <v>0</v>
      </c>
    </row>
    <row r="3767" spans="1:25" x14ac:dyDescent="0.3">
      <c r="A3767" t="str">
        <f>IF(B3767=1,COUNTIF($B$2:B3767,1),"")</f>
        <v/>
      </c>
      <c r="B3767" t="str">
        <f>IF(C3767=1,COUNTIF($H$2:H3767,H3767),"")</f>
        <v/>
      </c>
      <c r="C3767">
        <f>IF(G3767=List!$P$1,1,0)</f>
        <v>0</v>
      </c>
      <c r="D3767" s="1" t="str">
        <f>IF(E3767=1,COUNTIF($E$2:E3767,1),"")</f>
        <v/>
      </c>
      <c r="E3767" s="1" t="str">
        <f>IF(H3767=List!$P$2,1,"")</f>
        <v/>
      </c>
      <c r="F3767" s="2" t="s">
        <v>11828</v>
      </c>
      <c r="G3767" s="2" t="s">
        <v>635</v>
      </c>
      <c r="H3767" s="2" t="s">
        <v>6712</v>
      </c>
      <c r="I3767" s="2" t="s">
        <v>5054</v>
      </c>
      <c r="J3767" s="2" t="s">
        <v>900</v>
      </c>
      <c r="K3767" s="2" t="s">
        <v>925</v>
      </c>
      <c r="L3767" s="2" t="s">
        <v>1076</v>
      </c>
      <c r="M3767" s="2" t="s">
        <v>219</v>
      </c>
      <c r="N3767" s="2" t="s">
        <v>789</v>
      </c>
      <c r="O3767" s="99">
        <v>17028</v>
      </c>
      <c r="P3767" s="2" t="s">
        <v>7695</v>
      </c>
      <c r="W3767" s="101">
        <v>1</v>
      </c>
      <c r="X3767" s="1">
        <f>IFERROR(IF(H3767="","",IF(O3767=0,0.15,IF(VLOOKUP(O3767,'Source Post 14 Status (6.30.26)'!A:B,2,FALSE)=1,0.15,0.5))),0.5)</f>
        <v>0.15</v>
      </c>
      <c r="Y3767" s="6">
        <f t="shared" si="58"/>
        <v>0</v>
      </c>
    </row>
    <row r="3768" spans="1:25" x14ac:dyDescent="0.3">
      <c r="A3768" t="str">
        <f>IF(B3768=1,COUNTIF($B$2:B3768,1),"")</f>
        <v/>
      </c>
      <c r="B3768" t="str">
        <f>IF(C3768=1,COUNTIF($H$2:H3768,H3768),"")</f>
        <v/>
      </c>
      <c r="C3768">
        <f>IF(G3768=List!$P$1,1,0)</f>
        <v>0</v>
      </c>
      <c r="D3768" s="1" t="str">
        <f>IF(E3768=1,COUNTIF($E$2:E3768,1),"")</f>
        <v/>
      </c>
      <c r="E3768" s="1" t="str">
        <f>IF(H3768=List!$P$2,1,"")</f>
        <v/>
      </c>
      <c r="F3768" s="2" t="s">
        <v>11828</v>
      </c>
      <c r="G3768" s="2" t="s">
        <v>636</v>
      </c>
      <c r="H3768" s="2" t="s">
        <v>6713</v>
      </c>
      <c r="I3768" s="2" t="s">
        <v>5054</v>
      </c>
      <c r="J3768" s="2" t="s">
        <v>950</v>
      </c>
      <c r="K3768" s="2" t="s">
        <v>5087</v>
      </c>
      <c r="L3768" s="2" t="s">
        <v>5088</v>
      </c>
      <c r="M3768" s="2" t="s">
        <v>159</v>
      </c>
      <c r="N3768" s="2" t="s">
        <v>756</v>
      </c>
      <c r="O3768" s="99">
        <v>16844</v>
      </c>
      <c r="P3768" s="2" t="s">
        <v>7660</v>
      </c>
      <c r="Q3768">
        <v>1233000</v>
      </c>
      <c r="R3768">
        <v>1233000</v>
      </c>
      <c r="S3768">
        <v>2466000</v>
      </c>
      <c r="T3768">
        <v>1233000</v>
      </c>
      <c r="U3768">
        <v>1233000</v>
      </c>
      <c r="V3768" t="s">
        <v>11741</v>
      </c>
      <c r="W3768" s="101">
        <v>46203.413925729168</v>
      </c>
      <c r="X3768" s="1">
        <f>IFERROR(IF(H3768="","",IF(O3768=0,0.15,IF(VLOOKUP(O3768,'Source Post 14 Status (6.30.26)'!A:B,2,FALSE)=1,0.15,0.5))),0.5)</f>
        <v>0.15</v>
      </c>
      <c r="Y3768" s="6">
        <f t="shared" si="58"/>
        <v>369900</v>
      </c>
    </row>
    <row r="3769" spans="1:25" x14ac:dyDescent="0.3">
      <c r="A3769" t="str">
        <f>IF(B3769=1,COUNTIF($B$2:B3769,1),"")</f>
        <v/>
      </c>
      <c r="B3769" t="str">
        <f>IF(C3769=1,COUNTIF($H$2:H3769,H3769),"")</f>
        <v/>
      </c>
      <c r="C3769">
        <f>IF(G3769=List!$P$1,1,0)</f>
        <v>0</v>
      </c>
      <c r="D3769" s="1" t="str">
        <f>IF(E3769=1,COUNTIF($E$2:E3769,1),"")</f>
        <v/>
      </c>
      <c r="E3769" s="1" t="str">
        <f>IF(H3769=List!$P$2,1,"")</f>
        <v/>
      </c>
      <c r="F3769" s="2" t="s">
        <v>11828</v>
      </c>
      <c r="G3769" s="2" t="s">
        <v>636</v>
      </c>
      <c r="H3769" s="2" t="s">
        <v>6713</v>
      </c>
      <c r="I3769" s="2" t="s">
        <v>5054</v>
      </c>
      <c r="J3769" s="2" t="s">
        <v>950</v>
      </c>
      <c r="K3769" s="2" t="s">
        <v>5087</v>
      </c>
      <c r="L3769" s="2" t="s">
        <v>5088</v>
      </c>
      <c r="M3769" s="2" t="s">
        <v>159</v>
      </c>
      <c r="N3769" s="2" t="s">
        <v>756</v>
      </c>
      <c r="O3769" s="99">
        <v>21012</v>
      </c>
      <c r="P3769" s="2" t="s">
        <v>8098</v>
      </c>
      <c r="Q3769">
        <v>499500</v>
      </c>
      <c r="R3769">
        <v>499500</v>
      </c>
      <c r="S3769">
        <v>682000</v>
      </c>
      <c r="T3769">
        <v>341000</v>
      </c>
      <c r="U3769">
        <v>341000</v>
      </c>
      <c r="V3769" t="s">
        <v>11741</v>
      </c>
      <c r="W3769" s="101">
        <v>46203.415943402775</v>
      </c>
      <c r="X3769" s="1">
        <f>IFERROR(IF(H3769="","",IF(O3769=0,0.15,IF(VLOOKUP(O3769,'Source Post 14 Status (6.30.26)'!A:B,2,FALSE)=1,0.15,0.5))),0.5)</f>
        <v>0.15</v>
      </c>
      <c r="Y3769" s="6">
        <f t="shared" si="58"/>
        <v>102300</v>
      </c>
    </row>
    <row r="3770" spans="1:25" x14ac:dyDescent="0.3">
      <c r="A3770" t="str">
        <f>IF(B3770=1,COUNTIF($B$2:B3770,1),"")</f>
        <v/>
      </c>
      <c r="B3770" t="str">
        <f>IF(C3770=1,COUNTIF($H$2:H3770,H3770),"")</f>
        <v/>
      </c>
      <c r="C3770">
        <f>IF(G3770=List!$P$1,1,0)</f>
        <v>0</v>
      </c>
      <c r="D3770" s="1" t="str">
        <f>IF(E3770=1,COUNTIF($E$2:E3770,1),"")</f>
        <v/>
      </c>
      <c r="E3770" s="1" t="str">
        <f>IF(H3770=List!$P$2,1,"")</f>
        <v/>
      </c>
      <c r="F3770" s="2" t="s">
        <v>11828</v>
      </c>
      <c r="G3770" s="2" t="s">
        <v>637</v>
      </c>
      <c r="H3770" s="2" t="s">
        <v>6714</v>
      </c>
      <c r="I3770" s="2" t="s">
        <v>5054</v>
      </c>
      <c r="J3770" s="2" t="s">
        <v>950</v>
      </c>
      <c r="K3770" s="2" t="s">
        <v>5090</v>
      </c>
      <c r="L3770" s="2" t="s">
        <v>5091</v>
      </c>
      <c r="M3770" s="2" t="s">
        <v>159</v>
      </c>
      <c r="N3770" s="2" t="s">
        <v>756</v>
      </c>
      <c r="O3770" s="99">
        <v>12167</v>
      </c>
      <c r="P3770" s="2" t="s">
        <v>7373</v>
      </c>
      <c r="Q3770">
        <v>730000</v>
      </c>
      <c r="R3770">
        <v>730000</v>
      </c>
      <c r="S3770">
        <v>1461000</v>
      </c>
      <c r="T3770">
        <v>1458000</v>
      </c>
      <c r="V3770" t="s">
        <v>11742</v>
      </c>
      <c r="W3770" s="101">
        <v>46190.555658645833</v>
      </c>
      <c r="X3770" s="1">
        <f>IFERROR(IF(H3770="","",IF(O3770=0,0.15,IF(VLOOKUP(O3770,'Source Post 14 Status (6.30.26)'!A:B,2,FALSE)=1,0.15,0.5))),0.5)</f>
        <v>0.15</v>
      </c>
      <c r="Y3770" s="6">
        <f t="shared" si="58"/>
        <v>218700</v>
      </c>
    </row>
    <row r="3771" spans="1:25" x14ac:dyDescent="0.3">
      <c r="A3771" t="str">
        <f>IF(B3771=1,COUNTIF($B$2:B3771,1),"")</f>
        <v/>
      </c>
      <c r="B3771" t="str">
        <f>IF(C3771=1,COUNTIF($H$2:H3771,H3771),"")</f>
        <v/>
      </c>
      <c r="C3771">
        <f>IF(G3771=List!$P$1,1,0)</f>
        <v>0</v>
      </c>
      <c r="D3771" s="1" t="str">
        <f>IF(E3771=1,COUNTIF($E$2:E3771,1),"")</f>
        <v/>
      </c>
      <c r="E3771" s="1" t="str">
        <f>IF(H3771=List!$P$2,1,"")</f>
        <v/>
      </c>
      <c r="F3771" s="2" t="s">
        <v>11828</v>
      </c>
      <c r="G3771" s="2" t="s">
        <v>638</v>
      </c>
      <c r="H3771" s="2" t="s">
        <v>6715</v>
      </c>
      <c r="I3771" s="2" t="s">
        <v>5103</v>
      </c>
      <c r="J3771" s="2" t="s">
        <v>900</v>
      </c>
      <c r="K3771" s="2" t="s">
        <v>904</v>
      </c>
      <c r="L3771" s="2" t="s">
        <v>1116</v>
      </c>
      <c r="M3771" s="2" t="s">
        <v>219</v>
      </c>
      <c r="N3771" s="2" t="s">
        <v>789</v>
      </c>
      <c r="O3771" s="99">
        <v>17825</v>
      </c>
      <c r="P3771" s="2" t="s">
        <v>7818</v>
      </c>
      <c r="W3771" s="101">
        <v>1</v>
      </c>
      <c r="X3771" s="1">
        <f>IFERROR(IF(H3771="","",IF(O3771=0,0.15,IF(VLOOKUP(O3771,'Source Post 14 Status (6.30.26)'!A:B,2,FALSE)=1,0.15,0.5))),0.5)</f>
        <v>0.15</v>
      </c>
      <c r="Y3771" s="6">
        <f t="shared" si="58"/>
        <v>0</v>
      </c>
    </row>
    <row r="3772" spans="1:25" x14ac:dyDescent="0.3">
      <c r="A3772" t="str">
        <f>IF(B3772=1,COUNTIF($B$2:B3772,1),"")</f>
        <v/>
      </c>
      <c r="B3772" t="str">
        <f>IF(C3772=1,COUNTIF($H$2:H3772,H3772),"")</f>
        <v/>
      </c>
      <c r="C3772">
        <f>IF(G3772=List!$P$1,1,0)</f>
        <v>0</v>
      </c>
      <c r="D3772" s="1" t="str">
        <f>IF(E3772=1,COUNTIF($E$2:E3772,1),"")</f>
        <v/>
      </c>
      <c r="E3772" s="1" t="str">
        <f>IF(H3772=List!$P$2,1,"")</f>
        <v/>
      </c>
      <c r="F3772" s="2" t="s">
        <v>11828</v>
      </c>
      <c r="G3772" s="2" t="s">
        <v>639</v>
      </c>
      <c r="H3772" s="2" t="s">
        <v>6716</v>
      </c>
      <c r="I3772" s="2" t="s">
        <v>5103</v>
      </c>
      <c r="J3772" s="2" t="s">
        <v>900</v>
      </c>
      <c r="K3772" s="2" t="s">
        <v>907</v>
      </c>
      <c r="L3772" s="2" t="s">
        <v>2106</v>
      </c>
      <c r="M3772" s="2" t="s">
        <v>164</v>
      </c>
      <c r="N3772" s="2" t="s">
        <v>787</v>
      </c>
      <c r="O3772" s="99">
        <v>8781</v>
      </c>
      <c r="P3772" s="2" t="s">
        <v>7061</v>
      </c>
      <c r="W3772" s="101">
        <v>1</v>
      </c>
      <c r="X3772" s="1">
        <f>IFERROR(IF(H3772="","",IF(O3772=0,0.15,IF(VLOOKUP(O3772,'Source Post 14 Status (6.30.26)'!A:B,2,FALSE)=1,0.15,0.5))),0.5)</f>
        <v>0.15</v>
      </c>
      <c r="Y3772" s="6">
        <f t="shared" si="58"/>
        <v>0</v>
      </c>
    </row>
    <row r="3773" spans="1:25" x14ac:dyDescent="0.3">
      <c r="A3773" t="str">
        <f>IF(B3773=1,COUNTIF($B$2:B3773,1),"")</f>
        <v/>
      </c>
      <c r="B3773" t="str">
        <f>IF(C3773=1,COUNTIF($H$2:H3773,H3773),"")</f>
        <v/>
      </c>
      <c r="C3773">
        <f>IF(G3773=List!$P$1,1,0)</f>
        <v>0</v>
      </c>
      <c r="D3773" s="1" t="str">
        <f>IF(E3773=1,COUNTIF($E$2:E3773,1),"")</f>
        <v/>
      </c>
      <c r="E3773" s="1" t="str">
        <f>IF(H3773=List!$P$2,1,"")</f>
        <v/>
      </c>
      <c r="F3773" s="2" t="s">
        <v>11828</v>
      </c>
      <c r="G3773" s="2" t="s">
        <v>640</v>
      </c>
      <c r="H3773" s="2" t="s">
        <v>6717</v>
      </c>
      <c r="I3773" s="2" t="s">
        <v>5103</v>
      </c>
      <c r="J3773" s="2" t="s">
        <v>900</v>
      </c>
      <c r="K3773" s="2" t="s">
        <v>922</v>
      </c>
      <c r="L3773" s="2" t="s">
        <v>935</v>
      </c>
      <c r="M3773" s="2" t="s">
        <v>219</v>
      </c>
      <c r="N3773" s="2" t="s">
        <v>789</v>
      </c>
      <c r="O3773" s="99">
        <v>16843</v>
      </c>
      <c r="P3773" s="2" t="s">
        <v>7659</v>
      </c>
      <c r="W3773" s="101">
        <v>1</v>
      </c>
      <c r="X3773" s="1">
        <f>IFERROR(IF(H3773="","",IF(O3773=0,0.15,IF(VLOOKUP(O3773,'Source Post 14 Status (6.30.26)'!A:B,2,FALSE)=1,0.15,0.5))),0.5)</f>
        <v>0.15</v>
      </c>
      <c r="Y3773" s="6">
        <f t="shared" si="58"/>
        <v>0</v>
      </c>
    </row>
    <row r="3774" spans="1:25" x14ac:dyDescent="0.3">
      <c r="A3774" t="str">
        <f>IF(B3774=1,COUNTIF($B$2:B3774,1),"")</f>
        <v/>
      </c>
      <c r="B3774" t="str">
        <f>IF(C3774=1,COUNTIF($H$2:H3774,H3774),"")</f>
        <v/>
      </c>
      <c r="C3774">
        <f>IF(G3774=List!$P$1,1,0)</f>
        <v>0</v>
      </c>
      <c r="D3774" s="1" t="str">
        <f>IF(E3774=1,COUNTIF($E$2:E3774,1),"")</f>
        <v/>
      </c>
      <c r="E3774" s="1" t="str">
        <f>IF(H3774=List!$P$2,1,"")</f>
        <v/>
      </c>
      <c r="F3774" s="2" t="s">
        <v>11828</v>
      </c>
      <c r="G3774" s="2" t="s">
        <v>641</v>
      </c>
      <c r="H3774" s="2" t="s">
        <v>6719</v>
      </c>
      <c r="I3774" s="2" t="s">
        <v>5103</v>
      </c>
      <c r="J3774" s="2" t="s">
        <v>937</v>
      </c>
      <c r="K3774" s="2" t="s">
        <v>5112</v>
      </c>
      <c r="L3774" s="2" t="s">
        <v>5113</v>
      </c>
      <c r="M3774" s="2" t="s">
        <v>457</v>
      </c>
      <c r="N3774" s="2" t="s">
        <v>791</v>
      </c>
      <c r="O3774" s="99">
        <v>0</v>
      </c>
      <c r="P3774" s="2" t="s">
        <v>8513</v>
      </c>
      <c r="W3774" s="101">
        <v>1</v>
      </c>
      <c r="X3774" s="1">
        <f>IFERROR(IF(H3774="","",IF(O3774=0,0.15,IF(VLOOKUP(O3774,'Source Post 14 Status (6.30.26)'!A:B,2,FALSE)=1,0.15,0.5))),0.5)</f>
        <v>0.15</v>
      </c>
      <c r="Y3774" s="6">
        <f t="shared" si="58"/>
        <v>0</v>
      </c>
    </row>
    <row r="3775" spans="1:25" x14ac:dyDescent="0.3">
      <c r="A3775" t="str">
        <f>IF(B3775=1,COUNTIF($B$2:B3775,1),"")</f>
        <v/>
      </c>
      <c r="B3775" t="str">
        <f>IF(C3775=1,COUNTIF($H$2:H3775,H3775),"")</f>
        <v/>
      </c>
      <c r="C3775">
        <f>IF(G3775=List!$P$1,1,0)</f>
        <v>0</v>
      </c>
      <c r="D3775" s="1" t="str">
        <f>IF(E3775=1,COUNTIF($E$2:E3775,1),"")</f>
        <v/>
      </c>
      <c r="E3775" s="1" t="str">
        <f>IF(H3775=List!$P$2,1,"")</f>
        <v/>
      </c>
      <c r="F3775" s="2" t="s">
        <v>11828</v>
      </c>
      <c r="G3775" s="2" t="s">
        <v>641</v>
      </c>
      <c r="H3775" s="2" t="s">
        <v>6719</v>
      </c>
      <c r="I3775" s="2" t="s">
        <v>5103</v>
      </c>
      <c r="J3775" s="2" t="s">
        <v>937</v>
      </c>
      <c r="K3775" s="2" t="s">
        <v>5112</v>
      </c>
      <c r="L3775" s="2" t="s">
        <v>5113</v>
      </c>
      <c r="M3775" s="2" t="s">
        <v>457</v>
      </c>
      <c r="N3775" s="2" t="s">
        <v>791</v>
      </c>
      <c r="O3775" s="99">
        <v>14603</v>
      </c>
      <c r="P3775" s="2" t="s">
        <v>7381</v>
      </c>
      <c r="W3775" s="101">
        <v>1</v>
      </c>
      <c r="X3775" s="1">
        <f>IFERROR(IF(H3775="","",IF(O3775=0,0.15,IF(VLOOKUP(O3775,'Source Post 14 Status (6.30.26)'!A:B,2,FALSE)=1,0.15,0.5))),0.5)</f>
        <v>0.15</v>
      </c>
      <c r="Y3775" s="6">
        <f t="shared" si="58"/>
        <v>0</v>
      </c>
    </row>
    <row r="3776" spans="1:25" x14ac:dyDescent="0.3">
      <c r="A3776" t="str">
        <f>IF(B3776=1,COUNTIF($B$2:B3776,1),"")</f>
        <v/>
      </c>
      <c r="B3776" t="str">
        <f>IF(C3776=1,COUNTIF($H$2:H3776,H3776),"")</f>
        <v/>
      </c>
      <c r="C3776">
        <f>IF(G3776=List!$P$1,1,0)</f>
        <v>0</v>
      </c>
      <c r="D3776" s="1" t="str">
        <f>IF(E3776=1,COUNTIF($E$2:E3776,1),"")</f>
        <v/>
      </c>
      <c r="E3776" s="1" t="str">
        <f>IF(H3776=List!$P$2,1,"")</f>
        <v/>
      </c>
      <c r="F3776" s="2" t="s">
        <v>11828</v>
      </c>
      <c r="G3776" s="2" t="s">
        <v>643</v>
      </c>
      <c r="H3776" s="2" t="s">
        <v>6720</v>
      </c>
      <c r="I3776" s="2" t="s">
        <v>5103</v>
      </c>
      <c r="J3776" s="2" t="s">
        <v>950</v>
      </c>
      <c r="K3776" s="2" t="s">
        <v>5120</v>
      </c>
      <c r="L3776" s="2" t="s">
        <v>5121</v>
      </c>
      <c r="M3776" s="2" t="s">
        <v>159</v>
      </c>
      <c r="N3776" s="2" t="s">
        <v>756</v>
      </c>
      <c r="O3776" s="99">
        <v>5750</v>
      </c>
      <c r="P3776" s="2" t="s">
        <v>11194</v>
      </c>
      <c r="W3776" s="101">
        <v>1</v>
      </c>
      <c r="X3776" s="1">
        <f>IFERROR(IF(H3776="","",IF(O3776=0,0.15,IF(VLOOKUP(O3776,'Source Post 14 Status (6.30.26)'!A:B,2,FALSE)=1,0.15,0.5))),0.5)</f>
        <v>0.5</v>
      </c>
      <c r="Y3776" s="6">
        <f t="shared" si="58"/>
        <v>0</v>
      </c>
    </row>
    <row r="3777" spans="1:25" x14ac:dyDescent="0.3">
      <c r="A3777" t="str">
        <f>IF(B3777=1,COUNTIF($B$2:B3777,1),"")</f>
        <v/>
      </c>
      <c r="B3777" t="str">
        <f>IF(C3777=1,COUNTIF($H$2:H3777,H3777),"")</f>
        <v/>
      </c>
      <c r="C3777">
        <f>IF(G3777=List!$P$1,1,0)</f>
        <v>0</v>
      </c>
      <c r="D3777" s="1" t="str">
        <f>IF(E3777=1,COUNTIF($E$2:E3777,1),"")</f>
        <v/>
      </c>
      <c r="E3777" s="1" t="str">
        <f>IF(H3777=List!$P$2,1,"")</f>
        <v/>
      </c>
      <c r="F3777" s="2" t="s">
        <v>11828</v>
      </c>
      <c r="G3777" s="2" t="s">
        <v>643</v>
      </c>
      <c r="H3777" s="2" t="s">
        <v>6720</v>
      </c>
      <c r="I3777" s="2" t="s">
        <v>5103</v>
      </c>
      <c r="J3777" s="2" t="s">
        <v>950</v>
      </c>
      <c r="K3777" s="2" t="s">
        <v>5120</v>
      </c>
      <c r="L3777" s="2" t="s">
        <v>5121</v>
      </c>
      <c r="M3777" s="2" t="s">
        <v>159</v>
      </c>
      <c r="N3777" s="2" t="s">
        <v>756</v>
      </c>
      <c r="O3777" s="99">
        <v>16522</v>
      </c>
      <c r="P3777" s="2" t="s">
        <v>7572</v>
      </c>
      <c r="W3777" s="101">
        <v>1</v>
      </c>
      <c r="X3777" s="1">
        <f>IFERROR(IF(H3777="","",IF(O3777=0,0.15,IF(VLOOKUP(O3777,'Source Post 14 Status (6.30.26)'!A:B,2,FALSE)=1,0.15,0.5))),0.5)</f>
        <v>0.15</v>
      </c>
      <c r="Y3777" s="6">
        <f t="shared" si="58"/>
        <v>0</v>
      </c>
    </row>
    <row r="3778" spans="1:25" x14ac:dyDescent="0.3">
      <c r="A3778" t="str">
        <f>IF(B3778=1,COUNTIF($B$2:B3778,1),"")</f>
        <v/>
      </c>
      <c r="B3778" t="str">
        <f>IF(C3778=1,COUNTIF($H$2:H3778,H3778),"")</f>
        <v/>
      </c>
      <c r="C3778">
        <f>IF(G3778=List!$P$1,1,0)</f>
        <v>0</v>
      </c>
      <c r="D3778" s="1" t="str">
        <f>IF(E3778=1,COUNTIF($E$2:E3778,1),"")</f>
        <v/>
      </c>
      <c r="E3778" s="1" t="str">
        <f>IF(H3778=List!$P$2,1,"")</f>
        <v/>
      </c>
      <c r="F3778" s="2" t="s">
        <v>11828</v>
      </c>
      <c r="G3778" s="2" t="s">
        <v>643</v>
      </c>
      <c r="H3778" s="2" t="s">
        <v>6720</v>
      </c>
      <c r="I3778" s="2" t="s">
        <v>5103</v>
      </c>
      <c r="J3778" s="2" t="s">
        <v>950</v>
      </c>
      <c r="K3778" s="2" t="s">
        <v>5120</v>
      </c>
      <c r="L3778" s="2" t="s">
        <v>5121</v>
      </c>
      <c r="M3778" s="2" t="s">
        <v>159</v>
      </c>
      <c r="N3778" s="2" t="s">
        <v>756</v>
      </c>
      <c r="O3778" s="99">
        <v>4552</v>
      </c>
      <c r="P3778" s="2" t="s">
        <v>11743</v>
      </c>
      <c r="W3778" s="101">
        <v>1</v>
      </c>
      <c r="X3778" s="1">
        <f>IFERROR(IF(H3778="","",IF(O3778=0,0.15,IF(VLOOKUP(O3778,'Source Post 14 Status (6.30.26)'!A:B,2,FALSE)=1,0.15,0.5))),0.5)</f>
        <v>0.5</v>
      </c>
      <c r="Y3778" s="6">
        <f t="shared" si="58"/>
        <v>0</v>
      </c>
    </row>
    <row r="3779" spans="1:25" x14ac:dyDescent="0.3">
      <c r="A3779" t="str">
        <f>IF(B3779=1,COUNTIF($B$2:B3779,1),"")</f>
        <v/>
      </c>
      <c r="B3779" t="str">
        <f>IF(C3779=1,COUNTIF($H$2:H3779,H3779),"")</f>
        <v/>
      </c>
      <c r="C3779">
        <f>IF(G3779=List!$P$1,1,0)</f>
        <v>0</v>
      </c>
      <c r="D3779" s="1" t="str">
        <f>IF(E3779=1,COUNTIF($E$2:E3779,1),"")</f>
        <v/>
      </c>
      <c r="E3779" s="1" t="str">
        <f>IF(H3779=List!$P$2,1,"")</f>
        <v/>
      </c>
      <c r="F3779" s="2" t="s">
        <v>11828</v>
      </c>
      <c r="G3779" s="2" t="s">
        <v>643</v>
      </c>
      <c r="H3779" s="2" t="s">
        <v>6720</v>
      </c>
      <c r="I3779" s="2" t="s">
        <v>5103</v>
      </c>
      <c r="J3779" s="2" t="s">
        <v>950</v>
      </c>
      <c r="K3779" s="2" t="s">
        <v>5120</v>
      </c>
      <c r="L3779" s="2" t="s">
        <v>5121</v>
      </c>
      <c r="M3779" s="2" t="s">
        <v>159</v>
      </c>
      <c r="N3779" s="2" t="s">
        <v>756</v>
      </c>
      <c r="O3779" s="99">
        <v>0</v>
      </c>
      <c r="P3779" s="2" t="s">
        <v>8513</v>
      </c>
      <c r="W3779" s="101">
        <v>1</v>
      </c>
      <c r="X3779" s="1">
        <f>IFERROR(IF(H3779="","",IF(O3779=0,0.15,IF(VLOOKUP(O3779,'Source Post 14 Status (6.30.26)'!A:B,2,FALSE)=1,0.15,0.5))),0.5)</f>
        <v>0.15</v>
      </c>
      <c r="Y3779" s="6">
        <f t="shared" ref="Y3779:Y3842" si="59">IF(H3779="","",ROUND(MIN((T3779+U3779)*X3779,T3779),0))</f>
        <v>0</v>
      </c>
    </row>
    <row r="3780" spans="1:25" x14ac:dyDescent="0.3">
      <c r="A3780" t="str">
        <f>IF(B3780=1,COUNTIF($B$2:B3780,1),"")</f>
        <v/>
      </c>
      <c r="B3780" t="str">
        <f>IF(C3780=1,COUNTIF($H$2:H3780,H3780),"")</f>
        <v/>
      </c>
      <c r="C3780">
        <f>IF(G3780=List!$P$1,1,0)</f>
        <v>0</v>
      </c>
      <c r="D3780" s="1" t="str">
        <f>IF(E3780=1,COUNTIF($E$2:E3780,1),"")</f>
        <v/>
      </c>
      <c r="E3780" s="1" t="str">
        <f>IF(H3780=List!$P$2,1,"")</f>
        <v/>
      </c>
      <c r="F3780" s="2" t="s">
        <v>11828</v>
      </c>
      <c r="G3780" s="2" t="s">
        <v>643</v>
      </c>
      <c r="H3780" s="2" t="s">
        <v>6720</v>
      </c>
      <c r="I3780" s="2" t="s">
        <v>5103</v>
      </c>
      <c r="J3780" s="2" t="s">
        <v>950</v>
      </c>
      <c r="K3780" s="2" t="s">
        <v>5120</v>
      </c>
      <c r="L3780" s="2" t="s">
        <v>5121</v>
      </c>
      <c r="M3780" s="2" t="s">
        <v>159</v>
      </c>
      <c r="N3780" s="2" t="s">
        <v>756</v>
      </c>
      <c r="O3780" s="99">
        <v>4549</v>
      </c>
      <c r="P3780" s="2" t="s">
        <v>6939</v>
      </c>
      <c r="W3780" s="101">
        <v>1</v>
      </c>
      <c r="X3780" s="1">
        <f>IFERROR(IF(H3780="","",IF(O3780=0,0.15,IF(VLOOKUP(O3780,'Source Post 14 Status (6.30.26)'!A:B,2,FALSE)=1,0.15,0.5))),0.5)</f>
        <v>0.5</v>
      </c>
      <c r="Y3780" s="6">
        <f t="shared" si="59"/>
        <v>0</v>
      </c>
    </row>
    <row r="3781" spans="1:25" x14ac:dyDescent="0.3">
      <c r="A3781" t="str">
        <f>IF(B3781=1,COUNTIF($B$2:B3781,1),"")</f>
        <v/>
      </c>
      <c r="B3781" t="str">
        <f>IF(C3781=1,COUNTIF($H$2:H3781,H3781),"")</f>
        <v/>
      </c>
      <c r="C3781">
        <f>IF(G3781=List!$P$1,1,0)</f>
        <v>0</v>
      </c>
      <c r="D3781" s="1" t="str">
        <f>IF(E3781=1,COUNTIF($E$2:E3781,1),"")</f>
        <v/>
      </c>
      <c r="E3781" s="1" t="str">
        <f>IF(H3781=List!$P$2,1,"")</f>
        <v/>
      </c>
      <c r="F3781" s="2" t="s">
        <v>11828</v>
      </c>
      <c r="G3781" s="2" t="s">
        <v>644</v>
      </c>
      <c r="H3781" s="2" t="s">
        <v>6722</v>
      </c>
      <c r="I3781" s="2" t="s">
        <v>5103</v>
      </c>
      <c r="J3781" s="2" t="s">
        <v>950</v>
      </c>
      <c r="K3781" s="2" t="s">
        <v>5123</v>
      </c>
      <c r="L3781" s="2" t="s">
        <v>5124</v>
      </c>
      <c r="M3781" s="2" t="s">
        <v>190</v>
      </c>
      <c r="N3781" s="2" t="s">
        <v>769</v>
      </c>
      <c r="O3781" s="99">
        <v>9792</v>
      </c>
      <c r="P3781" s="2" t="s">
        <v>7126</v>
      </c>
      <c r="Q3781">
        <v>35774</v>
      </c>
      <c r="R3781">
        <v>34658</v>
      </c>
      <c r="S3781">
        <v>33541</v>
      </c>
      <c r="V3781" t="s">
        <v>11744</v>
      </c>
      <c r="W3781" s="101">
        <v>46198.555037303238</v>
      </c>
      <c r="X3781" s="1">
        <f>IFERROR(IF(H3781="","",IF(O3781=0,0.15,IF(VLOOKUP(O3781,'Source Post 14 Status (6.30.26)'!A:B,2,FALSE)=1,0.15,0.5))),0.5)</f>
        <v>0.5</v>
      </c>
      <c r="Y3781" s="6">
        <f t="shared" si="59"/>
        <v>0</v>
      </c>
    </row>
    <row r="3782" spans="1:25" x14ac:dyDescent="0.3">
      <c r="A3782" t="str">
        <f>IF(B3782=1,COUNTIF($B$2:B3782,1),"")</f>
        <v/>
      </c>
      <c r="B3782" t="str">
        <f>IF(C3782=1,COUNTIF($H$2:H3782,H3782),"")</f>
        <v/>
      </c>
      <c r="C3782">
        <f>IF(G3782=List!$P$1,1,0)</f>
        <v>0</v>
      </c>
      <c r="D3782" s="1" t="str">
        <f>IF(E3782=1,COUNTIF($E$2:E3782,1),"")</f>
        <v/>
      </c>
      <c r="E3782" s="1" t="str">
        <f>IF(H3782=List!$P$2,1,"")</f>
        <v/>
      </c>
      <c r="F3782" s="2" t="s">
        <v>11828</v>
      </c>
      <c r="G3782" s="2" t="s">
        <v>644</v>
      </c>
      <c r="H3782" s="2" t="s">
        <v>6721</v>
      </c>
      <c r="I3782" s="2" t="s">
        <v>5103</v>
      </c>
      <c r="J3782" s="2" t="s">
        <v>950</v>
      </c>
      <c r="K3782" s="2" t="s">
        <v>5123</v>
      </c>
      <c r="L3782" s="2" t="s">
        <v>5124</v>
      </c>
      <c r="M3782" s="2" t="s">
        <v>159</v>
      </c>
      <c r="N3782" s="2" t="s">
        <v>756</v>
      </c>
      <c r="O3782" s="99">
        <v>0</v>
      </c>
      <c r="P3782" s="2" t="s">
        <v>8512</v>
      </c>
      <c r="W3782" s="101">
        <v>1</v>
      </c>
      <c r="X3782" s="1">
        <f>IFERROR(IF(H3782="","",IF(O3782=0,0.15,IF(VLOOKUP(O3782,'Source Post 14 Status (6.30.26)'!A:B,2,FALSE)=1,0.15,0.5))),0.5)</f>
        <v>0.15</v>
      </c>
      <c r="Y3782" s="6">
        <f t="shared" si="59"/>
        <v>0</v>
      </c>
    </row>
    <row r="3783" spans="1:25" x14ac:dyDescent="0.3">
      <c r="A3783" t="str">
        <f>IF(B3783=1,COUNTIF($B$2:B3783,1),"")</f>
        <v/>
      </c>
      <c r="B3783" t="str">
        <f>IF(C3783=1,COUNTIF($H$2:H3783,H3783),"")</f>
        <v/>
      </c>
      <c r="C3783">
        <f>IF(G3783=List!$P$1,1,0)</f>
        <v>0</v>
      </c>
      <c r="D3783" s="1" t="str">
        <f>IF(E3783=1,COUNTIF($E$2:E3783,1),"")</f>
        <v/>
      </c>
      <c r="E3783" s="1" t="str">
        <f>IF(H3783=List!$P$2,1,"")</f>
        <v/>
      </c>
      <c r="F3783" s="2" t="s">
        <v>11828</v>
      </c>
      <c r="G3783" s="2" t="s">
        <v>644</v>
      </c>
      <c r="H3783" s="2" t="s">
        <v>6721</v>
      </c>
      <c r="I3783" s="2" t="s">
        <v>5103</v>
      </c>
      <c r="J3783" s="2" t="s">
        <v>950</v>
      </c>
      <c r="K3783" s="2" t="s">
        <v>5123</v>
      </c>
      <c r="L3783" s="2" t="s">
        <v>5124</v>
      </c>
      <c r="M3783" s="2" t="s">
        <v>159</v>
      </c>
      <c r="N3783" s="2" t="s">
        <v>756</v>
      </c>
      <c r="O3783" s="99">
        <v>0</v>
      </c>
      <c r="P3783" s="2" t="s">
        <v>8514</v>
      </c>
      <c r="W3783" s="101">
        <v>1</v>
      </c>
      <c r="X3783" s="1">
        <f>IFERROR(IF(H3783="","",IF(O3783=0,0.15,IF(VLOOKUP(O3783,'Source Post 14 Status (6.30.26)'!A:B,2,FALSE)=1,0.15,0.5))),0.5)</f>
        <v>0.15</v>
      </c>
      <c r="Y3783" s="6">
        <f t="shared" si="59"/>
        <v>0</v>
      </c>
    </row>
    <row r="3784" spans="1:25" x14ac:dyDescent="0.3">
      <c r="A3784" t="str">
        <f>IF(B3784=1,COUNTIF($B$2:B3784,1),"")</f>
        <v/>
      </c>
      <c r="B3784" t="str">
        <f>IF(C3784=1,COUNTIF($H$2:H3784,H3784),"")</f>
        <v/>
      </c>
      <c r="C3784">
        <f>IF(G3784=List!$P$1,1,0)</f>
        <v>0</v>
      </c>
      <c r="D3784" s="1" t="str">
        <f>IF(E3784=1,COUNTIF($E$2:E3784,1),"")</f>
        <v/>
      </c>
      <c r="E3784" s="1" t="str">
        <f>IF(H3784=List!$P$2,1,"")</f>
        <v/>
      </c>
      <c r="F3784" s="2" t="s">
        <v>11828</v>
      </c>
      <c r="G3784" s="2" t="s">
        <v>644</v>
      </c>
      <c r="H3784" s="2" t="s">
        <v>6721</v>
      </c>
      <c r="I3784" s="2" t="s">
        <v>5103</v>
      </c>
      <c r="J3784" s="2" t="s">
        <v>950</v>
      </c>
      <c r="K3784" s="2" t="s">
        <v>5123</v>
      </c>
      <c r="L3784" s="2" t="s">
        <v>5124</v>
      </c>
      <c r="M3784" s="2" t="s">
        <v>159</v>
      </c>
      <c r="N3784" s="2" t="s">
        <v>756</v>
      </c>
      <c r="O3784" s="99">
        <v>17219</v>
      </c>
      <c r="P3784" s="2" t="s">
        <v>7724</v>
      </c>
      <c r="Q3784">
        <v>445500</v>
      </c>
      <c r="R3784">
        <v>445500</v>
      </c>
      <c r="S3784">
        <v>891000</v>
      </c>
      <c r="T3784">
        <v>444500</v>
      </c>
      <c r="U3784">
        <v>444500</v>
      </c>
      <c r="V3784" t="s">
        <v>11744</v>
      </c>
      <c r="W3784" s="101">
        <v>46198.555664583335</v>
      </c>
      <c r="X3784" s="1">
        <f>IFERROR(IF(H3784="","",IF(O3784=0,0.15,IF(VLOOKUP(O3784,'Source Post 14 Status (6.30.26)'!A:B,2,FALSE)=1,0.15,0.5))),0.5)</f>
        <v>0.15</v>
      </c>
      <c r="Y3784" s="6">
        <f t="shared" si="59"/>
        <v>133350</v>
      </c>
    </row>
    <row r="3785" spans="1:25" x14ac:dyDescent="0.3">
      <c r="A3785" t="str">
        <f>IF(B3785=1,COUNTIF($B$2:B3785,1),"")</f>
        <v/>
      </c>
      <c r="B3785" t="str">
        <f>IF(C3785=1,COUNTIF($H$2:H3785,H3785),"")</f>
        <v/>
      </c>
      <c r="C3785">
        <f>IF(G3785=List!$P$1,1,0)</f>
        <v>0</v>
      </c>
      <c r="D3785" s="1" t="str">
        <f>IF(E3785=1,COUNTIF($E$2:E3785,1),"")</f>
        <v/>
      </c>
      <c r="E3785" s="1" t="str">
        <f>IF(H3785=List!$P$2,1,"")</f>
        <v/>
      </c>
      <c r="F3785" s="2" t="s">
        <v>11828</v>
      </c>
      <c r="G3785" s="2" t="s">
        <v>644</v>
      </c>
      <c r="H3785" s="2" t="s">
        <v>6721</v>
      </c>
      <c r="I3785" s="2" t="s">
        <v>5103</v>
      </c>
      <c r="J3785" s="2" t="s">
        <v>950</v>
      </c>
      <c r="K3785" s="2" t="s">
        <v>5123</v>
      </c>
      <c r="L3785" s="2" t="s">
        <v>5124</v>
      </c>
      <c r="M3785" s="2" t="s">
        <v>159</v>
      </c>
      <c r="N3785" s="2" t="s">
        <v>756</v>
      </c>
      <c r="O3785" s="99">
        <v>0</v>
      </c>
      <c r="P3785" s="2" t="s">
        <v>8513</v>
      </c>
      <c r="Q3785">
        <v>3500</v>
      </c>
      <c r="R3785">
        <v>3500</v>
      </c>
      <c r="S3785">
        <v>7000</v>
      </c>
      <c r="T3785">
        <v>3500</v>
      </c>
      <c r="U3785">
        <v>3500</v>
      </c>
      <c r="V3785" t="s">
        <v>11744</v>
      </c>
      <c r="W3785" s="101">
        <v>46198.545777083331</v>
      </c>
      <c r="X3785" s="1">
        <f>IFERROR(IF(H3785="","",IF(O3785=0,0.15,IF(VLOOKUP(O3785,'Source Post 14 Status (6.30.26)'!A:B,2,FALSE)=1,0.15,0.5))),0.5)</f>
        <v>0.15</v>
      </c>
      <c r="Y3785" s="6">
        <f t="shared" si="59"/>
        <v>1050</v>
      </c>
    </row>
    <row r="3786" spans="1:25" x14ac:dyDescent="0.3">
      <c r="A3786" t="str">
        <f>IF(B3786=1,COUNTIF($B$2:B3786,1),"")</f>
        <v/>
      </c>
      <c r="B3786" t="str">
        <f>IF(C3786=1,COUNTIF($H$2:H3786,H3786),"")</f>
        <v/>
      </c>
      <c r="C3786">
        <f>IF(G3786=List!$P$1,1,0)</f>
        <v>0</v>
      </c>
      <c r="D3786" s="1" t="str">
        <f>IF(E3786=1,COUNTIF($E$2:E3786,1),"")</f>
        <v/>
      </c>
      <c r="E3786" s="1" t="str">
        <f>IF(H3786=List!$P$2,1,"")</f>
        <v/>
      </c>
      <c r="F3786" s="2" t="s">
        <v>11828</v>
      </c>
      <c r="G3786" s="2" t="s">
        <v>644</v>
      </c>
      <c r="H3786" s="2" t="s">
        <v>6721</v>
      </c>
      <c r="I3786" s="2" t="s">
        <v>5103</v>
      </c>
      <c r="J3786" s="2" t="s">
        <v>950</v>
      </c>
      <c r="K3786" s="2" t="s">
        <v>5123</v>
      </c>
      <c r="L3786" s="2" t="s">
        <v>5124</v>
      </c>
      <c r="M3786" s="2" t="s">
        <v>159</v>
      </c>
      <c r="N3786" s="2" t="s">
        <v>756</v>
      </c>
      <c r="O3786" s="99">
        <v>22858</v>
      </c>
      <c r="P3786" s="2" t="s">
        <v>8312</v>
      </c>
      <c r="Q3786">
        <v>263700</v>
      </c>
      <c r="R3786">
        <v>264500</v>
      </c>
      <c r="S3786">
        <v>427000</v>
      </c>
      <c r="T3786">
        <v>213400</v>
      </c>
      <c r="U3786">
        <v>214900</v>
      </c>
      <c r="V3786" t="s">
        <v>11744</v>
      </c>
      <c r="W3786" s="101">
        <v>46198.555946678243</v>
      </c>
      <c r="X3786" s="1">
        <f>IFERROR(IF(H3786="","",IF(O3786=0,0.15,IF(VLOOKUP(O3786,'Source Post 14 Status (6.30.26)'!A:B,2,FALSE)=1,0.15,0.5))),0.5)</f>
        <v>0.15</v>
      </c>
      <c r="Y3786" s="6">
        <f t="shared" si="59"/>
        <v>64245</v>
      </c>
    </row>
    <row r="3787" spans="1:25" x14ac:dyDescent="0.3">
      <c r="A3787" t="str">
        <f>IF(B3787=1,COUNTIF($B$2:B3787,1),"")</f>
        <v/>
      </c>
      <c r="B3787" t="str">
        <f>IF(C3787=1,COUNTIF($H$2:H3787,H3787),"")</f>
        <v/>
      </c>
      <c r="C3787">
        <f>IF(G3787=List!$P$1,1,0)</f>
        <v>0</v>
      </c>
      <c r="D3787" s="1" t="str">
        <f>IF(E3787=1,COUNTIF($E$2:E3787,1),"")</f>
        <v/>
      </c>
      <c r="E3787" s="1" t="str">
        <f>IF(H3787=List!$P$2,1,"")</f>
        <v/>
      </c>
      <c r="F3787" s="2" t="s">
        <v>11828</v>
      </c>
      <c r="G3787" s="2" t="s">
        <v>645</v>
      </c>
      <c r="H3787" s="2" t="s">
        <v>6723</v>
      </c>
      <c r="I3787" s="2" t="s">
        <v>5103</v>
      </c>
      <c r="J3787" s="2" t="s">
        <v>950</v>
      </c>
      <c r="K3787" s="2" t="s">
        <v>5126</v>
      </c>
      <c r="L3787" s="2" t="s">
        <v>5127</v>
      </c>
      <c r="M3787" s="2" t="s">
        <v>159</v>
      </c>
      <c r="N3787" s="2" t="s">
        <v>756</v>
      </c>
      <c r="O3787" s="99">
        <v>12397</v>
      </c>
      <c r="P3787" s="2" t="s">
        <v>7373</v>
      </c>
      <c r="Q3787">
        <v>87000</v>
      </c>
      <c r="V3787" t="s">
        <v>8714</v>
      </c>
      <c r="W3787" s="101">
        <v>46195.403395717593</v>
      </c>
      <c r="X3787" s="1">
        <f>IFERROR(IF(H3787="","",IF(O3787=0,0.15,IF(VLOOKUP(O3787,'Source Post 14 Status (6.30.26)'!A:B,2,FALSE)=1,0.15,0.5))),0.5)</f>
        <v>0.15</v>
      </c>
      <c r="Y3787" s="6">
        <f t="shared" si="59"/>
        <v>0</v>
      </c>
    </row>
    <row r="3788" spans="1:25" x14ac:dyDescent="0.3">
      <c r="A3788" t="str">
        <f>IF(B3788=1,COUNTIF($B$2:B3788,1),"")</f>
        <v/>
      </c>
      <c r="B3788" t="str">
        <f>IF(C3788=1,COUNTIF($H$2:H3788,H3788),"")</f>
        <v/>
      </c>
      <c r="C3788">
        <f>IF(G3788=List!$P$1,1,0)</f>
        <v>0</v>
      </c>
      <c r="D3788" s="1" t="str">
        <f>IF(E3788=1,COUNTIF($E$2:E3788,1),"")</f>
        <v/>
      </c>
      <c r="E3788" s="1" t="str">
        <f>IF(H3788=List!$P$2,1,"")</f>
        <v/>
      </c>
      <c r="F3788" s="2" t="s">
        <v>11828</v>
      </c>
      <c r="G3788" s="2" t="s">
        <v>645</v>
      </c>
      <c r="H3788" s="2" t="s">
        <v>6723</v>
      </c>
      <c r="I3788" s="2" t="s">
        <v>5103</v>
      </c>
      <c r="J3788" s="2" t="s">
        <v>950</v>
      </c>
      <c r="K3788" s="2" t="s">
        <v>5126</v>
      </c>
      <c r="L3788" s="2" t="s">
        <v>5127</v>
      </c>
      <c r="M3788" s="2" t="s">
        <v>159</v>
      </c>
      <c r="N3788" s="2" t="s">
        <v>756</v>
      </c>
      <c r="O3788" s="99">
        <v>20899</v>
      </c>
      <c r="P3788" s="2" t="s">
        <v>8112</v>
      </c>
      <c r="Q3788">
        <v>263125</v>
      </c>
      <c r="R3788">
        <v>257375</v>
      </c>
      <c r="S3788">
        <v>579625</v>
      </c>
      <c r="T3788">
        <v>294125</v>
      </c>
      <c r="U3788">
        <v>293375</v>
      </c>
      <c r="V3788" t="s">
        <v>8714</v>
      </c>
      <c r="W3788" s="101">
        <v>46195.404555937501</v>
      </c>
      <c r="X3788" s="1">
        <f>IFERROR(IF(H3788="","",IF(O3788=0,0.15,IF(VLOOKUP(O3788,'Source Post 14 Status (6.30.26)'!A:B,2,FALSE)=1,0.15,0.5))),0.5)</f>
        <v>0.15</v>
      </c>
      <c r="Y3788" s="6">
        <f t="shared" si="59"/>
        <v>88125</v>
      </c>
    </row>
    <row r="3789" spans="1:25" x14ac:dyDescent="0.3">
      <c r="A3789" t="str">
        <f>IF(B3789=1,COUNTIF($B$2:B3789,1),"")</f>
        <v/>
      </c>
      <c r="B3789" t="str">
        <f>IF(C3789=1,COUNTIF($H$2:H3789,H3789),"")</f>
        <v/>
      </c>
      <c r="C3789">
        <f>IF(G3789=List!$P$1,1,0)</f>
        <v>0</v>
      </c>
      <c r="D3789" s="1" t="str">
        <f>IF(E3789=1,COUNTIF($E$2:E3789,1),"")</f>
        <v/>
      </c>
      <c r="E3789" s="1" t="str">
        <f>IF(H3789=List!$P$2,1,"")</f>
        <v/>
      </c>
      <c r="F3789" s="2" t="s">
        <v>11828</v>
      </c>
      <c r="G3789" s="2" t="s">
        <v>645</v>
      </c>
      <c r="H3789" s="2" t="s">
        <v>6723</v>
      </c>
      <c r="I3789" s="2" t="s">
        <v>5103</v>
      </c>
      <c r="J3789" s="2" t="s">
        <v>950</v>
      </c>
      <c r="K3789" s="2" t="s">
        <v>5126</v>
      </c>
      <c r="L3789" s="2" t="s">
        <v>5127</v>
      </c>
      <c r="M3789" s="2" t="s">
        <v>159</v>
      </c>
      <c r="N3789" s="2" t="s">
        <v>756</v>
      </c>
      <c r="O3789" s="99">
        <v>16447</v>
      </c>
      <c r="P3789" s="2" t="s">
        <v>7572</v>
      </c>
      <c r="Q3789">
        <v>721500</v>
      </c>
      <c r="R3789">
        <v>721500</v>
      </c>
      <c r="S3789">
        <v>1444000</v>
      </c>
      <c r="T3789">
        <v>721500</v>
      </c>
      <c r="U3789">
        <v>721500</v>
      </c>
      <c r="V3789" t="s">
        <v>8714</v>
      </c>
      <c r="W3789" s="101">
        <v>46195.403795370374</v>
      </c>
      <c r="X3789" s="1">
        <f>IFERROR(IF(H3789="","",IF(O3789=0,0.15,IF(VLOOKUP(O3789,'Source Post 14 Status (6.30.26)'!A:B,2,FALSE)=1,0.15,0.5))),0.5)</f>
        <v>0.15</v>
      </c>
      <c r="Y3789" s="6">
        <f t="shared" si="59"/>
        <v>216450</v>
      </c>
    </row>
    <row r="3790" spans="1:25" x14ac:dyDescent="0.3">
      <c r="A3790" t="str">
        <f>IF(B3790=1,COUNTIF($B$2:B3790,1),"")</f>
        <v/>
      </c>
      <c r="B3790" t="str">
        <f>IF(C3790=1,COUNTIF($H$2:H3790,H3790),"")</f>
        <v/>
      </c>
      <c r="C3790">
        <f>IF(G3790=List!$P$1,1,0)</f>
        <v>0</v>
      </c>
      <c r="D3790" s="1" t="str">
        <f>IF(E3790=1,COUNTIF($E$2:E3790,1),"")</f>
        <v/>
      </c>
      <c r="E3790" s="1" t="str">
        <f>IF(H3790=List!$P$2,1,"")</f>
        <v/>
      </c>
      <c r="F3790" s="2" t="s">
        <v>11828</v>
      </c>
      <c r="G3790" s="2" t="s">
        <v>645</v>
      </c>
      <c r="H3790" s="2" t="s">
        <v>6723</v>
      </c>
      <c r="I3790" s="2" t="s">
        <v>5103</v>
      </c>
      <c r="J3790" s="2" t="s">
        <v>950</v>
      </c>
      <c r="K3790" s="2" t="s">
        <v>5126</v>
      </c>
      <c r="L3790" s="2" t="s">
        <v>5127</v>
      </c>
      <c r="M3790" s="2" t="s">
        <v>159</v>
      </c>
      <c r="N3790" s="2" t="s">
        <v>756</v>
      </c>
      <c r="O3790" s="99">
        <v>0</v>
      </c>
      <c r="P3790" s="2" t="s">
        <v>8514</v>
      </c>
      <c r="W3790" s="101">
        <v>1</v>
      </c>
      <c r="X3790" s="1">
        <f>IFERROR(IF(H3790="","",IF(O3790=0,0.15,IF(VLOOKUP(O3790,'Source Post 14 Status (6.30.26)'!A:B,2,FALSE)=1,0.15,0.5))),0.5)</f>
        <v>0.15</v>
      </c>
      <c r="Y3790" s="6">
        <f t="shared" si="59"/>
        <v>0</v>
      </c>
    </row>
    <row r="3791" spans="1:25" x14ac:dyDescent="0.3">
      <c r="A3791" t="str">
        <f>IF(B3791=1,COUNTIF($B$2:B3791,1),"")</f>
        <v/>
      </c>
      <c r="B3791" t="str">
        <f>IF(C3791=1,COUNTIF($H$2:H3791,H3791),"")</f>
        <v/>
      </c>
      <c r="C3791">
        <f>IF(G3791=List!$P$1,1,0)</f>
        <v>0</v>
      </c>
      <c r="D3791" s="1" t="str">
        <f>IF(E3791=1,COUNTIF($E$2:E3791,1),"")</f>
        <v/>
      </c>
      <c r="E3791" s="1" t="str">
        <f>IF(H3791=List!$P$2,1,"")</f>
        <v/>
      </c>
      <c r="F3791" s="2" t="s">
        <v>11828</v>
      </c>
      <c r="G3791" s="2" t="s">
        <v>645</v>
      </c>
      <c r="H3791" s="2" t="s">
        <v>6723</v>
      </c>
      <c r="I3791" s="2" t="s">
        <v>5103</v>
      </c>
      <c r="J3791" s="2" t="s">
        <v>950</v>
      </c>
      <c r="K3791" s="2" t="s">
        <v>5126</v>
      </c>
      <c r="L3791" s="2" t="s">
        <v>5127</v>
      </c>
      <c r="M3791" s="2" t="s">
        <v>159</v>
      </c>
      <c r="N3791" s="2" t="s">
        <v>756</v>
      </c>
      <c r="O3791" s="99">
        <v>24669</v>
      </c>
      <c r="P3791" s="2" t="s">
        <v>8492</v>
      </c>
      <c r="Q3791">
        <v>342500</v>
      </c>
      <c r="R3791">
        <v>342500</v>
      </c>
      <c r="S3791">
        <v>684000</v>
      </c>
      <c r="T3791">
        <v>342000</v>
      </c>
      <c r="U3791">
        <v>342000</v>
      </c>
      <c r="V3791" t="s">
        <v>8714</v>
      </c>
      <c r="W3791" s="101">
        <v>46195.404127627313</v>
      </c>
      <c r="X3791" s="1">
        <f>IFERROR(IF(H3791="","",IF(O3791=0,0.15,IF(VLOOKUP(O3791,'Source Post 14 Status (6.30.26)'!A:B,2,FALSE)=1,0.15,0.5))),0.5)</f>
        <v>0.15</v>
      </c>
      <c r="Y3791" s="6">
        <f t="shared" si="59"/>
        <v>102600</v>
      </c>
    </row>
    <row r="3792" spans="1:25" x14ac:dyDescent="0.3">
      <c r="A3792" t="str">
        <f>IF(B3792=1,COUNTIF($B$2:B3792,1),"")</f>
        <v/>
      </c>
      <c r="B3792" t="str">
        <f>IF(C3792=1,COUNTIF($H$2:H3792,H3792),"")</f>
        <v/>
      </c>
      <c r="C3792">
        <f>IF(G3792=List!$P$1,1,0)</f>
        <v>0</v>
      </c>
      <c r="D3792" s="1" t="str">
        <f>IF(E3792=1,COUNTIF($E$2:E3792,1),"")</f>
        <v/>
      </c>
      <c r="E3792" s="1" t="str">
        <f>IF(H3792=List!$P$2,1,"")</f>
        <v/>
      </c>
      <c r="F3792" s="2" t="s">
        <v>11828</v>
      </c>
      <c r="G3792" s="2" t="s">
        <v>646</v>
      </c>
      <c r="H3792" s="2" t="s">
        <v>6718</v>
      </c>
      <c r="I3792" s="2" t="s">
        <v>5103</v>
      </c>
      <c r="J3792" s="2" t="s">
        <v>960</v>
      </c>
      <c r="K3792" s="2" t="s">
        <v>5132</v>
      </c>
      <c r="L3792" s="2" t="s">
        <v>5133</v>
      </c>
      <c r="M3792" s="2" t="s">
        <v>167</v>
      </c>
      <c r="N3792" s="2" t="s">
        <v>779</v>
      </c>
      <c r="O3792" s="99">
        <v>489</v>
      </c>
      <c r="P3792" s="2" t="s">
        <v>6843</v>
      </c>
      <c r="Q3792">
        <v>61680</v>
      </c>
      <c r="R3792">
        <v>65768</v>
      </c>
      <c r="S3792">
        <v>128524</v>
      </c>
      <c r="T3792">
        <v>62756</v>
      </c>
      <c r="U3792">
        <v>66753</v>
      </c>
      <c r="V3792" t="s">
        <v>11745</v>
      </c>
      <c r="W3792" s="101">
        <v>46191.466448032406</v>
      </c>
      <c r="X3792" s="1">
        <f>IFERROR(IF(H3792="","",IF(O3792=0,0.15,IF(VLOOKUP(O3792,'Source Post 14 Status (6.30.26)'!A:B,2,FALSE)=1,0.15,0.5))),0.5)</f>
        <v>0.5</v>
      </c>
      <c r="Y3792" s="6">
        <f t="shared" si="59"/>
        <v>62756</v>
      </c>
    </row>
    <row r="3793" spans="1:25" x14ac:dyDescent="0.3">
      <c r="A3793" t="str">
        <f>IF(B3793=1,COUNTIF($B$2:B3793,1),"")</f>
        <v/>
      </c>
      <c r="B3793" t="str">
        <f>IF(C3793=1,COUNTIF($H$2:H3793,H3793),"")</f>
        <v/>
      </c>
      <c r="C3793">
        <f>IF(G3793=List!$P$1,1,0)</f>
        <v>0</v>
      </c>
      <c r="D3793" s="1" t="str">
        <f>IF(E3793=1,COUNTIF($E$2:E3793,1),"")</f>
        <v/>
      </c>
      <c r="E3793" s="1" t="str">
        <f>IF(H3793=List!$P$2,1,"")</f>
        <v/>
      </c>
      <c r="F3793" s="2" t="s">
        <v>11828</v>
      </c>
      <c r="G3793" s="2" t="s">
        <v>647</v>
      </c>
      <c r="H3793" s="2" t="s">
        <v>6724</v>
      </c>
      <c r="I3793" s="2" t="s">
        <v>5144</v>
      </c>
      <c r="J3793" s="2" t="s">
        <v>896</v>
      </c>
      <c r="K3793" s="2" t="s">
        <v>897</v>
      </c>
      <c r="L3793" s="2" t="s">
        <v>5145</v>
      </c>
      <c r="M3793" s="2" t="s">
        <v>167</v>
      </c>
      <c r="N3793" s="2" t="s">
        <v>779</v>
      </c>
      <c r="O3793" s="99">
        <v>0</v>
      </c>
      <c r="P3793" s="2" t="s">
        <v>8513</v>
      </c>
      <c r="W3793" s="101">
        <v>1</v>
      </c>
      <c r="X3793" s="1">
        <f>IFERROR(IF(H3793="","",IF(O3793=0,0.15,IF(VLOOKUP(O3793,'Source Post 14 Status (6.30.26)'!A:B,2,FALSE)=1,0.15,0.5))),0.5)</f>
        <v>0.15</v>
      </c>
      <c r="Y3793" s="6">
        <f t="shared" si="59"/>
        <v>0</v>
      </c>
    </row>
    <row r="3794" spans="1:25" x14ac:dyDescent="0.3">
      <c r="A3794" t="str">
        <f>IF(B3794=1,COUNTIF($B$2:B3794,1),"")</f>
        <v/>
      </c>
      <c r="B3794" t="str">
        <f>IF(C3794=1,COUNTIF($H$2:H3794,H3794),"")</f>
        <v/>
      </c>
      <c r="C3794">
        <f>IF(G3794=List!$P$1,1,0)</f>
        <v>0</v>
      </c>
      <c r="D3794" s="1" t="str">
        <f>IF(E3794=1,COUNTIF($E$2:E3794,1),"")</f>
        <v/>
      </c>
      <c r="E3794" s="1" t="str">
        <f>IF(H3794=List!$P$2,1,"")</f>
        <v/>
      </c>
      <c r="F3794" s="2" t="s">
        <v>11828</v>
      </c>
      <c r="G3794" s="2" t="s">
        <v>647</v>
      </c>
      <c r="H3794" s="2" t="s">
        <v>6724</v>
      </c>
      <c r="I3794" s="2" t="s">
        <v>5144</v>
      </c>
      <c r="J3794" s="2" t="s">
        <v>896</v>
      </c>
      <c r="K3794" s="2" t="s">
        <v>897</v>
      </c>
      <c r="L3794" s="2" t="s">
        <v>5145</v>
      </c>
      <c r="M3794" s="2" t="s">
        <v>167</v>
      </c>
      <c r="N3794" s="2" t="s">
        <v>779</v>
      </c>
      <c r="O3794" s="99">
        <v>19808</v>
      </c>
      <c r="P3794" s="2" t="s">
        <v>8001</v>
      </c>
      <c r="W3794" s="101">
        <v>1</v>
      </c>
      <c r="X3794" s="1">
        <f>IFERROR(IF(H3794="","",IF(O3794=0,0.15,IF(VLOOKUP(O3794,'Source Post 14 Status (6.30.26)'!A:B,2,FALSE)=1,0.15,0.5))),0.5)</f>
        <v>0.15</v>
      </c>
      <c r="Y3794" s="6">
        <f t="shared" si="59"/>
        <v>0</v>
      </c>
    </row>
    <row r="3795" spans="1:25" x14ac:dyDescent="0.3">
      <c r="A3795" t="str">
        <f>IF(B3795=1,COUNTIF($B$2:B3795,1),"")</f>
        <v/>
      </c>
      <c r="B3795" t="str">
        <f>IF(C3795=1,COUNTIF($H$2:H3795,H3795),"")</f>
        <v/>
      </c>
      <c r="C3795">
        <f>IF(G3795=List!$P$1,1,0)</f>
        <v>0</v>
      </c>
      <c r="D3795" s="1" t="str">
        <f>IF(E3795=1,COUNTIF($E$2:E3795,1),"")</f>
        <v/>
      </c>
      <c r="E3795" s="1" t="str">
        <f>IF(H3795=List!$P$2,1,"")</f>
        <v/>
      </c>
      <c r="F3795" s="2" t="s">
        <v>11828</v>
      </c>
      <c r="G3795" s="2" t="s">
        <v>648</v>
      </c>
      <c r="H3795" s="2" t="s">
        <v>6726</v>
      </c>
      <c r="I3795" s="2" t="s">
        <v>5144</v>
      </c>
      <c r="J3795" s="2" t="s">
        <v>937</v>
      </c>
      <c r="K3795" s="2" t="s">
        <v>5164</v>
      </c>
      <c r="L3795" s="2" t="s">
        <v>5165</v>
      </c>
      <c r="M3795" s="2" t="s">
        <v>167</v>
      </c>
      <c r="N3795" s="2" t="s">
        <v>779</v>
      </c>
      <c r="O3795" s="99">
        <v>2290</v>
      </c>
      <c r="P3795" s="2" t="s">
        <v>6892</v>
      </c>
      <c r="Q3795">
        <v>93750</v>
      </c>
      <c r="S3795">
        <v>44375</v>
      </c>
      <c r="T3795">
        <v>45375</v>
      </c>
      <c r="U3795">
        <v>48375</v>
      </c>
      <c r="V3795" t="s">
        <v>8715</v>
      </c>
      <c r="W3795" s="101">
        <v>46202.510669097224</v>
      </c>
      <c r="X3795" s="1">
        <f>IFERROR(IF(H3795="","",IF(O3795=0,0.15,IF(VLOOKUP(O3795,'Source Post 14 Status (6.30.26)'!A:B,2,FALSE)=1,0.15,0.5))),0.5)</f>
        <v>0.5</v>
      </c>
      <c r="Y3795" s="6">
        <f t="shared" si="59"/>
        <v>45375</v>
      </c>
    </row>
    <row r="3796" spans="1:25" x14ac:dyDescent="0.3">
      <c r="A3796" t="str">
        <f>IF(B3796=1,COUNTIF($B$2:B3796,1),"")</f>
        <v/>
      </c>
      <c r="B3796" t="str">
        <f>IF(C3796=1,COUNTIF($H$2:H3796,H3796),"")</f>
        <v/>
      </c>
      <c r="C3796">
        <f>IF(G3796=List!$P$1,1,0)</f>
        <v>0</v>
      </c>
      <c r="D3796" s="1" t="str">
        <f>IF(E3796=1,COUNTIF($E$2:E3796,1),"")</f>
        <v/>
      </c>
      <c r="E3796" s="1" t="str">
        <f>IF(H3796=List!$P$2,1,"")</f>
        <v/>
      </c>
      <c r="F3796" s="2" t="s">
        <v>11828</v>
      </c>
      <c r="G3796" s="2" t="s">
        <v>650</v>
      </c>
      <c r="H3796" s="2" t="s">
        <v>6727</v>
      </c>
      <c r="I3796" s="2" t="s">
        <v>5144</v>
      </c>
      <c r="J3796" s="2" t="s">
        <v>950</v>
      </c>
      <c r="K3796" s="2" t="s">
        <v>5176</v>
      </c>
      <c r="L3796" s="2" t="s">
        <v>5177</v>
      </c>
      <c r="M3796" s="2" t="s">
        <v>159</v>
      </c>
      <c r="N3796" s="2" t="s">
        <v>756</v>
      </c>
      <c r="O3796" s="99">
        <v>25872</v>
      </c>
      <c r="P3796" s="2" t="s">
        <v>11746</v>
      </c>
      <c r="Q3796">
        <v>362500</v>
      </c>
      <c r="R3796">
        <v>305500</v>
      </c>
      <c r="S3796">
        <v>1861000</v>
      </c>
      <c r="T3796">
        <v>1029500</v>
      </c>
      <c r="U3796">
        <v>1029500</v>
      </c>
      <c r="V3796" t="s">
        <v>8716</v>
      </c>
      <c r="W3796" s="101">
        <v>46196.546632060184</v>
      </c>
      <c r="X3796" s="1">
        <f>IFERROR(IF(H3796="","",IF(O3796=0,0.15,IF(VLOOKUP(O3796,'Source Post 14 Status (6.30.26)'!A:B,2,FALSE)=1,0.15,0.5))),0.5)</f>
        <v>0.15</v>
      </c>
      <c r="Y3796" s="6">
        <f t="shared" si="59"/>
        <v>308850</v>
      </c>
    </row>
    <row r="3797" spans="1:25" x14ac:dyDescent="0.3">
      <c r="A3797" t="str">
        <f>IF(B3797=1,COUNTIF($B$2:B3797,1),"")</f>
        <v/>
      </c>
      <c r="B3797" t="str">
        <f>IF(C3797=1,COUNTIF($H$2:H3797,H3797),"")</f>
        <v/>
      </c>
      <c r="C3797">
        <f>IF(G3797=List!$P$1,1,0)</f>
        <v>0</v>
      </c>
      <c r="D3797" s="1" t="str">
        <f>IF(E3797=1,COUNTIF($E$2:E3797,1),"")</f>
        <v/>
      </c>
      <c r="E3797" s="1" t="str">
        <f>IF(H3797=List!$P$2,1,"")</f>
        <v/>
      </c>
      <c r="F3797" s="2" t="s">
        <v>11828</v>
      </c>
      <c r="G3797" s="2" t="s">
        <v>650</v>
      </c>
      <c r="H3797" s="2" t="s">
        <v>6727</v>
      </c>
      <c r="I3797" s="2" t="s">
        <v>5144</v>
      </c>
      <c r="J3797" s="2" t="s">
        <v>950</v>
      </c>
      <c r="K3797" s="2" t="s">
        <v>5176</v>
      </c>
      <c r="L3797" s="2" t="s">
        <v>5177</v>
      </c>
      <c r="M3797" s="2" t="s">
        <v>159</v>
      </c>
      <c r="N3797" s="2" t="s">
        <v>756</v>
      </c>
      <c r="O3797" s="99">
        <v>0</v>
      </c>
      <c r="P3797" s="2" t="s">
        <v>8514</v>
      </c>
      <c r="W3797" s="101">
        <v>1</v>
      </c>
      <c r="X3797" s="1">
        <f>IFERROR(IF(H3797="","",IF(O3797=0,0.15,IF(VLOOKUP(O3797,'Source Post 14 Status (6.30.26)'!A:B,2,FALSE)=1,0.15,0.5))),0.5)</f>
        <v>0.15</v>
      </c>
      <c r="Y3797" s="6">
        <f t="shared" si="59"/>
        <v>0</v>
      </c>
    </row>
    <row r="3798" spans="1:25" x14ac:dyDescent="0.3">
      <c r="A3798" t="str">
        <f>IF(B3798=1,COUNTIF($B$2:B3798,1),"")</f>
        <v/>
      </c>
      <c r="B3798" t="str">
        <f>IF(C3798=1,COUNTIF($H$2:H3798,H3798),"")</f>
        <v/>
      </c>
      <c r="C3798">
        <f>IF(G3798=List!$P$1,1,0)</f>
        <v>0</v>
      </c>
      <c r="D3798" s="1" t="str">
        <f>IF(E3798=1,COUNTIF($E$2:E3798,1),"")</f>
        <v/>
      </c>
      <c r="E3798" s="1" t="str">
        <f>IF(H3798=List!$P$2,1,"")</f>
        <v/>
      </c>
      <c r="F3798" s="2" t="s">
        <v>11828</v>
      </c>
      <c r="G3798" s="2" t="s">
        <v>650</v>
      </c>
      <c r="H3798" s="2" t="s">
        <v>6727</v>
      </c>
      <c r="I3798" s="2" t="s">
        <v>5144</v>
      </c>
      <c r="J3798" s="2" t="s">
        <v>950</v>
      </c>
      <c r="K3798" s="2" t="s">
        <v>5176</v>
      </c>
      <c r="L3798" s="2" t="s">
        <v>5177</v>
      </c>
      <c r="M3798" s="2" t="s">
        <v>159</v>
      </c>
      <c r="N3798" s="2" t="s">
        <v>756</v>
      </c>
      <c r="O3798" s="99">
        <v>15619</v>
      </c>
      <c r="P3798" s="2" t="s">
        <v>7488</v>
      </c>
      <c r="Q3798">
        <v>224450</v>
      </c>
      <c r="R3798">
        <v>227250</v>
      </c>
      <c r="V3798" t="s">
        <v>8716</v>
      </c>
      <c r="W3798" s="101">
        <v>46196.546114317127</v>
      </c>
      <c r="X3798" s="1">
        <f>IFERROR(IF(H3798="","",IF(O3798=0,0.15,IF(VLOOKUP(O3798,'Source Post 14 Status (6.30.26)'!A:B,2,FALSE)=1,0.15,0.5))),0.5)</f>
        <v>0.15</v>
      </c>
      <c r="Y3798" s="6">
        <f t="shared" si="59"/>
        <v>0</v>
      </c>
    </row>
    <row r="3799" spans="1:25" x14ac:dyDescent="0.3">
      <c r="A3799" t="str">
        <f>IF(B3799=1,COUNTIF($B$2:B3799,1),"")</f>
        <v/>
      </c>
      <c r="B3799" t="str">
        <f>IF(C3799=1,COUNTIF($H$2:H3799,H3799),"")</f>
        <v/>
      </c>
      <c r="C3799">
        <f>IF(G3799=List!$P$1,1,0)</f>
        <v>0</v>
      </c>
      <c r="D3799" s="1" t="str">
        <f>IF(E3799=1,COUNTIF($E$2:E3799,1),"")</f>
        <v/>
      </c>
      <c r="E3799" s="1" t="str">
        <f>IF(H3799=List!$P$2,1,"")</f>
        <v/>
      </c>
      <c r="F3799" s="2" t="s">
        <v>11828</v>
      </c>
      <c r="G3799" s="2" t="s">
        <v>651</v>
      </c>
      <c r="H3799" s="2" t="s">
        <v>6728</v>
      </c>
      <c r="I3799" s="2" t="s">
        <v>5144</v>
      </c>
      <c r="J3799" s="2" t="s">
        <v>950</v>
      </c>
      <c r="K3799" s="2" t="s">
        <v>5179</v>
      </c>
      <c r="L3799" s="2" t="s">
        <v>5180</v>
      </c>
      <c r="M3799" s="2" t="s">
        <v>159</v>
      </c>
      <c r="N3799" s="2" t="s">
        <v>756</v>
      </c>
      <c r="O3799" s="99">
        <v>22751</v>
      </c>
      <c r="P3799" s="2" t="s">
        <v>11118</v>
      </c>
      <c r="W3799" s="101">
        <v>1</v>
      </c>
      <c r="X3799" s="1">
        <f>IFERROR(IF(H3799="","",IF(O3799=0,0.15,IF(VLOOKUP(O3799,'Source Post 14 Status (6.30.26)'!A:B,2,FALSE)=1,0.15,0.5))),0.5)</f>
        <v>0.15</v>
      </c>
      <c r="Y3799" s="6">
        <f t="shared" si="59"/>
        <v>0</v>
      </c>
    </row>
    <row r="3800" spans="1:25" x14ac:dyDescent="0.3">
      <c r="A3800" t="str">
        <f>IF(B3800=1,COUNTIF($B$2:B3800,1),"")</f>
        <v/>
      </c>
      <c r="B3800" t="str">
        <f>IF(C3800=1,COUNTIF($H$2:H3800,H3800),"")</f>
        <v/>
      </c>
      <c r="C3800">
        <f>IF(G3800=List!$P$1,1,0)</f>
        <v>0</v>
      </c>
      <c r="D3800" s="1" t="str">
        <f>IF(E3800=1,COUNTIF($E$2:E3800,1),"")</f>
        <v/>
      </c>
      <c r="E3800" s="1" t="str">
        <f>IF(H3800=List!$P$2,1,"")</f>
        <v/>
      </c>
      <c r="F3800" s="2" t="s">
        <v>11828</v>
      </c>
      <c r="G3800" s="2" t="s">
        <v>651</v>
      </c>
      <c r="H3800" s="2" t="s">
        <v>6728</v>
      </c>
      <c r="I3800" s="2" t="s">
        <v>5144</v>
      </c>
      <c r="J3800" s="2" t="s">
        <v>950</v>
      </c>
      <c r="K3800" s="2" t="s">
        <v>5179</v>
      </c>
      <c r="L3800" s="2" t="s">
        <v>5180</v>
      </c>
      <c r="M3800" s="2" t="s">
        <v>159</v>
      </c>
      <c r="N3800" s="2" t="s">
        <v>756</v>
      </c>
      <c r="O3800" s="99">
        <v>0</v>
      </c>
      <c r="P3800" s="2" t="s">
        <v>8514</v>
      </c>
      <c r="W3800" s="101">
        <v>1</v>
      </c>
      <c r="X3800" s="1">
        <f>IFERROR(IF(H3800="","",IF(O3800=0,0.15,IF(VLOOKUP(O3800,'Source Post 14 Status (6.30.26)'!A:B,2,FALSE)=1,0.15,0.5))),0.5)</f>
        <v>0.15</v>
      </c>
      <c r="Y3800" s="6">
        <f t="shared" si="59"/>
        <v>0</v>
      </c>
    </row>
    <row r="3801" spans="1:25" x14ac:dyDescent="0.3">
      <c r="A3801" t="str">
        <f>IF(B3801=1,COUNTIF($B$2:B3801,1),"")</f>
        <v/>
      </c>
      <c r="B3801" t="str">
        <f>IF(C3801=1,COUNTIF($H$2:H3801,H3801),"")</f>
        <v/>
      </c>
      <c r="C3801">
        <f>IF(G3801=List!$P$1,1,0)</f>
        <v>0</v>
      </c>
      <c r="D3801" s="1" t="str">
        <f>IF(E3801=1,COUNTIF($E$2:E3801,1),"")</f>
        <v/>
      </c>
      <c r="E3801" s="1" t="str">
        <f>IF(H3801=List!$P$2,1,"")</f>
        <v/>
      </c>
      <c r="F3801" s="2" t="s">
        <v>11828</v>
      </c>
      <c r="G3801" s="2" t="s">
        <v>651</v>
      </c>
      <c r="H3801" s="2" t="s">
        <v>6728</v>
      </c>
      <c r="I3801" s="2" t="s">
        <v>5144</v>
      </c>
      <c r="J3801" s="2" t="s">
        <v>950</v>
      </c>
      <c r="K3801" s="2" t="s">
        <v>5179</v>
      </c>
      <c r="L3801" s="2" t="s">
        <v>5180</v>
      </c>
      <c r="M3801" s="2" t="s">
        <v>159</v>
      </c>
      <c r="N3801" s="2" t="s">
        <v>756</v>
      </c>
      <c r="O3801" s="99">
        <v>15733</v>
      </c>
      <c r="P3801" s="2" t="s">
        <v>7469</v>
      </c>
      <c r="W3801" s="101">
        <v>1</v>
      </c>
      <c r="X3801" s="1">
        <f>IFERROR(IF(H3801="","",IF(O3801=0,0.15,IF(VLOOKUP(O3801,'Source Post 14 Status (6.30.26)'!A:B,2,FALSE)=1,0.15,0.5))),0.5)</f>
        <v>0.15</v>
      </c>
      <c r="Y3801" s="6">
        <f t="shared" si="59"/>
        <v>0</v>
      </c>
    </row>
    <row r="3802" spans="1:25" x14ac:dyDescent="0.3">
      <c r="A3802" t="str">
        <f>IF(B3802=1,COUNTIF($B$2:B3802,1),"")</f>
        <v/>
      </c>
      <c r="B3802" t="str">
        <f>IF(C3802=1,COUNTIF($H$2:H3802,H3802),"")</f>
        <v/>
      </c>
      <c r="C3802">
        <f>IF(G3802=List!$P$1,1,0)</f>
        <v>0</v>
      </c>
      <c r="D3802" s="1" t="str">
        <f>IF(E3802=1,COUNTIF($E$2:E3802,1),"")</f>
        <v/>
      </c>
      <c r="E3802" s="1" t="str">
        <f>IF(H3802=List!$P$2,1,"")</f>
        <v/>
      </c>
      <c r="F3802" s="2" t="s">
        <v>11828</v>
      </c>
      <c r="G3802" s="2" t="s">
        <v>651</v>
      </c>
      <c r="H3802" s="2" t="s">
        <v>6728</v>
      </c>
      <c r="I3802" s="2" t="s">
        <v>5144</v>
      </c>
      <c r="J3802" s="2" t="s">
        <v>950</v>
      </c>
      <c r="K3802" s="2" t="s">
        <v>5179</v>
      </c>
      <c r="L3802" s="2" t="s">
        <v>5180</v>
      </c>
      <c r="M3802" s="2" t="s">
        <v>159</v>
      </c>
      <c r="N3802" s="2" t="s">
        <v>756</v>
      </c>
      <c r="O3802" s="99">
        <v>8379</v>
      </c>
      <c r="P3802" s="2" t="s">
        <v>11114</v>
      </c>
      <c r="W3802" s="101">
        <v>1</v>
      </c>
      <c r="X3802" s="1">
        <f>IFERROR(IF(H3802="","",IF(O3802=0,0.15,IF(VLOOKUP(O3802,'Source Post 14 Status (6.30.26)'!A:B,2,FALSE)=1,0.15,0.5))),0.5)</f>
        <v>0.5</v>
      </c>
      <c r="Y3802" s="6">
        <f t="shared" si="59"/>
        <v>0</v>
      </c>
    </row>
    <row r="3803" spans="1:25" x14ac:dyDescent="0.3">
      <c r="A3803" t="str">
        <f>IF(B3803=1,COUNTIF($B$2:B3803,1),"")</f>
        <v/>
      </c>
      <c r="B3803" t="str">
        <f>IF(C3803=1,COUNTIF($H$2:H3803,H3803),"")</f>
        <v/>
      </c>
      <c r="C3803">
        <f>IF(G3803=List!$P$1,1,0)</f>
        <v>0</v>
      </c>
      <c r="D3803" s="1" t="str">
        <f>IF(E3803=1,COUNTIF($E$2:E3803,1),"")</f>
        <v/>
      </c>
      <c r="E3803" s="1" t="str">
        <f>IF(H3803=List!$P$2,1,"")</f>
        <v/>
      </c>
      <c r="F3803" s="2" t="s">
        <v>11828</v>
      </c>
      <c r="G3803" s="2" t="s">
        <v>651</v>
      </c>
      <c r="H3803" s="2" t="s">
        <v>6728</v>
      </c>
      <c r="I3803" s="2" t="s">
        <v>5144</v>
      </c>
      <c r="J3803" s="2" t="s">
        <v>950</v>
      </c>
      <c r="K3803" s="2" t="s">
        <v>5179</v>
      </c>
      <c r="L3803" s="2" t="s">
        <v>5180</v>
      </c>
      <c r="M3803" s="2" t="s">
        <v>159</v>
      </c>
      <c r="N3803" s="2" t="s">
        <v>756</v>
      </c>
      <c r="O3803" s="99">
        <v>14826</v>
      </c>
      <c r="P3803" s="2" t="s">
        <v>11034</v>
      </c>
      <c r="W3803" s="101">
        <v>1</v>
      </c>
      <c r="X3803" s="1">
        <f>IFERROR(IF(H3803="","",IF(O3803=0,0.15,IF(VLOOKUP(O3803,'Source Post 14 Status (6.30.26)'!A:B,2,FALSE)=1,0.15,0.5))),0.5)</f>
        <v>0.15</v>
      </c>
      <c r="Y3803" s="6">
        <f t="shared" si="59"/>
        <v>0</v>
      </c>
    </row>
    <row r="3804" spans="1:25" x14ac:dyDescent="0.3">
      <c r="A3804" t="str">
        <f>IF(B3804=1,COUNTIF($B$2:B3804,1),"")</f>
        <v/>
      </c>
      <c r="B3804" t="str">
        <f>IF(C3804=1,COUNTIF($H$2:H3804,H3804),"")</f>
        <v/>
      </c>
      <c r="C3804">
        <f>IF(G3804=List!$P$1,1,0)</f>
        <v>0</v>
      </c>
      <c r="D3804" s="1" t="str">
        <f>IF(E3804=1,COUNTIF($E$2:E3804,1),"")</f>
        <v/>
      </c>
      <c r="E3804" s="1" t="str">
        <f>IF(H3804=List!$P$2,1,"")</f>
        <v/>
      </c>
      <c r="F3804" s="2" t="s">
        <v>11828</v>
      </c>
      <c r="G3804" s="2" t="s">
        <v>651</v>
      </c>
      <c r="H3804" s="2" t="s">
        <v>6728</v>
      </c>
      <c r="I3804" s="2" t="s">
        <v>5144</v>
      </c>
      <c r="J3804" s="2" t="s">
        <v>950</v>
      </c>
      <c r="K3804" s="2" t="s">
        <v>5179</v>
      </c>
      <c r="L3804" s="2" t="s">
        <v>5180</v>
      </c>
      <c r="M3804" s="2" t="s">
        <v>159</v>
      </c>
      <c r="N3804" s="2" t="s">
        <v>756</v>
      </c>
      <c r="O3804" s="99">
        <v>20870</v>
      </c>
      <c r="P3804" s="2" t="s">
        <v>11130</v>
      </c>
      <c r="W3804" s="101">
        <v>1</v>
      </c>
      <c r="X3804" s="1">
        <f>IFERROR(IF(H3804="","",IF(O3804=0,0.15,IF(VLOOKUP(O3804,'Source Post 14 Status (6.30.26)'!A:B,2,FALSE)=1,0.15,0.5))),0.5)</f>
        <v>0.15</v>
      </c>
      <c r="Y3804" s="6">
        <f t="shared" si="59"/>
        <v>0</v>
      </c>
    </row>
    <row r="3805" spans="1:25" x14ac:dyDescent="0.3">
      <c r="A3805" t="str">
        <f>IF(B3805=1,COUNTIF($B$2:B3805,1),"")</f>
        <v/>
      </c>
      <c r="B3805" t="str">
        <f>IF(C3805=1,COUNTIF($H$2:H3805,H3805),"")</f>
        <v/>
      </c>
      <c r="C3805">
        <f>IF(G3805=List!$P$1,1,0)</f>
        <v>0</v>
      </c>
      <c r="D3805" s="1" t="str">
        <f>IF(E3805=1,COUNTIF($E$2:E3805,1),"")</f>
        <v/>
      </c>
      <c r="E3805" s="1" t="str">
        <f>IF(H3805=List!$P$2,1,"")</f>
        <v/>
      </c>
      <c r="F3805" s="2" t="s">
        <v>11828</v>
      </c>
      <c r="G3805" s="2" t="s">
        <v>651</v>
      </c>
      <c r="H3805" s="2" t="s">
        <v>6728</v>
      </c>
      <c r="I3805" s="2" t="s">
        <v>5144</v>
      </c>
      <c r="J3805" s="2" t="s">
        <v>950</v>
      </c>
      <c r="K3805" s="2" t="s">
        <v>5179</v>
      </c>
      <c r="L3805" s="2" t="s">
        <v>5180</v>
      </c>
      <c r="M3805" s="2" t="s">
        <v>159</v>
      </c>
      <c r="N3805" s="2" t="s">
        <v>756</v>
      </c>
      <c r="O3805" s="99">
        <v>10357</v>
      </c>
      <c r="P3805" s="2" t="s">
        <v>11747</v>
      </c>
      <c r="W3805" s="101">
        <v>1</v>
      </c>
      <c r="X3805" s="1">
        <f>IFERROR(IF(H3805="","",IF(O3805=0,0.15,IF(VLOOKUP(O3805,'Source Post 14 Status (6.30.26)'!A:B,2,FALSE)=1,0.15,0.5))),0.5)</f>
        <v>0.5</v>
      </c>
      <c r="Y3805" s="6">
        <f t="shared" si="59"/>
        <v>0</v>
      </c>
    </row>
    <row r="3806" spans="1:25" x14ac:dyDescent="0.3">
      <c r="A3806" t="str">
        <f>IF(B3806=1,COUNTIF($B$2:B3806,1),"")</f>
        <v/>
      </c>
      <c r="B3806" t="str">
        <f>IF(C3806=1,COUNTIF($H$2:H3806,H3806),"")</f>
        <v/>
      </c>
      <c r="C3806">
        <f>IF(G3806=List!$P$1,1,0)</f>
        <v>0</v>
      </c>
      <c r="D3806" s="1" t="str">
        <f>IF(E3806=1,COUNTIF($E$2:E3806,1),"")</f>
        <v/>
      </c>
      <c r="E3806" s="1" t="str">
        <f>IF(H3806=List!$P$2,1,"")</f>
        <v/>
      </c>
      <c r="F3806" s="2" t="s">
        <v>11828</v>
      </c>
      <c r="G3806" s="2" t="s">
        <v>651</v>
      </c>
      <c r="H3806" s="2" t="s">
        <v>6728</v>
      </c>
      <c r="I3806" s="2" t="s">
        <v>5144</v>
      </c>
      <c r="J3806" s="2" t="s">
        <v>950</v>
      </c>
      <c r="K3806" s="2" t="s">
        <v>5179</v>
      </c>
      <c r="L3806" s="2" t="s">
        <v>5180</v>
      </c>
      <c r="M3806" s="2" t="s">
        <v>159</v>
      </c>
      <c r="N3806" s="2" t="s">
        <v>756</v>
      </c>
      <c r="O3806" s="99">
        <v>25790</v>
      </c>
      <c r="P3806" s="2" t="s">
        <v>8498</v>
      </c>
      <c r="W3806" s="101">
        <v>1</v>
      </c>
      <c r="X3806" s="1">
        <f>IFERROR(IF(H3806="","",IF(O3806=0,0.15,IF(VLOOKUP(O3806,'Source Post 14 Status (6.30.26)'!A:B,2,FALSE)=1,0.15,0.5))),0.5)</f>
        <v>0.15</v>
      </c>
      <c r="Y3806" s="6">
        <f t="shared" si="59"/>
        <v>0</v>
      </c>
    </row>
    <row r="3807" spans="1:25" x14ac:dyDescent="0.3">
      <c r="A3807" t="str">
        <f>IF(B3807=1,COUNTIF($B$2:B3807,1),"")</f>
        <v/>
      </c>
      <c r="B3807" t="str">
        <f>IF(C3807=1,COUNTIF($H$2:H3807,H3807),"")</f>
        <v/>
      </c>
      <c r="C3807">
        <f>IF(G3807=List!$P$1,1,0)</f>
        <v>0</v>
      </c>
      <c r="D3807" s="1" t="str">
        <f>IF(E3807=1,COUNTIF($E$2:E3807,1),"")</f>
        <v/>
      </c>
      <c r="E3807" s="1" t="str">
        <f>IF(H3807=List!$P$2,1,"")</f>
        <v/>
      </c>
      <c r="F3807" s="2" t="s">
        <v>11828</v>
      </c>
      <c r="G3807" s="2" t="s">
        <v>651</v>
      </c>
      <c r="H3807" s="2" t="s">
        <v>6728</v>
      </c>
      <c r="I3807" s="2" t="s">
        <v>5144</v>
      </c>
      <c r="J3807" s="2" t="s">
        <v>950</v>
      </c>
      <c r="K3807" s="2" t="s">
        <v>5179</v>
      </c>
      <c r="L3807" s="2" t="s">
        <v>5180</v>
      </c>
      <c r="M3807" s="2" t="s">
        <v>159</v>
      </c>
      <c r="N3807" s="2" t="s">
        <v>756</v>
      </c>
      <c r="O3807" s="99">
        <v>8874</v>
      </c>
      <c r="P3807" s="2" t="s">
        <v>11748</v>
      </c>
      <c r="W3807" s="101">
        <v>1</v>
      </c>
      <c r="X3807" s="1">
        <f>IFERROR(IF(H3807="","",IF(O3807=0,0.15,IF(VLOOKUP(O3807,'Source Post 14 Status (6.30.26)'!A:B,2,FALSE)=1,0.15,0.5))),0.5)</f>
        <v>0.15</v>
      </c>
      <c r="Y3807" s="6">
        <f t="shared" si="59"/>
        <v>0</v>
      </c>
    </row>
    <row r="3808" spans="1:25" x14ac:dyDescent="0.3">
      <c r="A3808" t="str">
        <f>IF(B3808=1,COUNTIF($B$2:B3808,1),"")</f>
        <v/>
      </c>
      <c r="B3808" t="str">
        <f>IF(C3808=1,COUNTIF($H$2:H3808,H3808),"")</f>
        <v/>
      </c>
      <c r="C3808">
        <f>IF(G3808=List!$P$1,1,0)</f>
        <v>0</v>
      </c>
      <c r="D3808" s="1" t="str">
        <f>IF(E3808=1,COUNTIF($E$2:E3808,1),"")</f>
        <v/>
      </c>
      <c r="E3808" s="1" t="str">
        <f>IF(H3808=List!$P$2,1,"")</f>
        <v/>
      </c>
      <c r="F3808" s="2" t="s">
        <v>11828</v>
      </c>
      <c r="G3808" s="2" t="s">
        <v>651</v>
      </c>
      <c r="H3808" s="2" t="s">
        <v>6728</v>
      </c>
      <c r="I3808" s="2" t="s">
        <v>5144</v>
      </c>
      <c r="J3808" s="2" t="s">
        <v>950</v>
      </c>
      <c r="K3808" s="2" t="s">
        <v>5179</v>
      </c>
      <c r="L3808" s="2" t="s">
        <v>5180</v>
      </c>
      <c r="M3808" s="2" t="s">
        <v>159</v>
      </c>
      <c r="N3808" s="2" t="s">
        <v>756</v>
      </c>
      <c r="O3808" s="99">
        <v>10623</v>
      </c>
      <c r="P3808" s="2" t="s">
        <v>11633</v>
      </c>
      <c r="W3808" s="101">
        <v>1</v>
      </c>
      <c r="X3808" s="1">
        <f>IFERROR(IF(H3808="","",IF(O3808=0,0.15,IF(VLOOKUP(O3808,'Source Post 14 Status (6.30.26)'!A:B,2,FALSE)=1,0.15,0.5))),0.5)</f>
        <v>0.15</v>
      </c>
      <c r="Y3808" s="6">
        <f t="shared" si="59"/>
        <v>0</v>
      </c>
    </row>
    <row r="3809" spans="1:25" x14ac:dyDescent="0.3">
      <c r="A3809" t="str">
        <f>IF(B3809=1,COUNTIF($B$2:B3809,1),"")</f>
        <v/>
      </c>
      <c r="B3809" t="str">
        <f>IF(C3809=1,COUNTIF($H$2:H3809,H3809),"")</f>
        <v/>
      </c>
      <c r="C3809">
        <f>IF(G3809=List!$P$1,1,0)</f>
        <v>0</v>
      </c>
      <c r="D3809" s="1" t="str">
        <f>IF(E3809=1,COUNTIF($E$2:E3809,1),"")</f>
        <v/>
      </c>
      <c r="E3809" s="1" t="str">
        <f>IF(H3809=List!$P$2,1,"")</f>
        <v/>
      </c>
      <c r="F3809" s="2" t="s">
        <v>11828</v>
      </c>
      <c r="G3809" s="2" t="s">
        <v>651</v>
      </c>
      <c r="H3809" s="2" t="s">
        <v>6728</v>
      </c>
      <c r="I3809" s="2" t="s">
        <v>5144</v>
      </c>
      <c r="J3809" s="2" t="s">
        <v>950</v>
      </c>
      <c r="K3809" s="2" t="s">
        <v>5179</v>
      </c>
      <c r="L3809" s="2" t="s">
        <v>5180</v>
      </c>
      <c r="M3809" s="2" t="s">
        <v>159</v>
      </c>
      <c r="N3809" s="2" t="s">
        <v>756</v>
      </c>
      <c r="O3809" s="99">
        <v>11568</v>
      </c>
      <c r="P3809" s="2" t="s">
        <v>11031</v>
      </c>
      <c r="W3809" s="101">
        <v>1</v>
      </c>
      <c r="X3809" s="1">
        <f>IFERROR(IF(H3809="","",IF(O3809=0,0.15,IF(VLOOKUP(O3809,'Source Post 14 Status (6.30.26)'!A:B,2,FALSE)=1,0.15,0.5))),0.5)</f>
        <v>0.15</v>
      </c>
      <c r="Y3809" s="6">
        <f t="shared" si="59"/>
        <v>0</v>
      </c>
    </row>
    <row r="3810" spans="1:25" x14ac:dyDescent="0.3">
      <c r="A3810" t="str">
        <f>IF(B3810=1,COUNTIF($B$2:B3810,1),"")</f>
        <v/>
      </c>
      <c r="B3810" t="str">
        <f>IF(C3810=1,COUNTIF($H$2:H3810,H3810),"")</f>
        <v/>
      </c>
      <c r="C3810">
        <f>IF(G3810=List!$P$1,1,0)</f>
        <v>0</v>
      </c>
      <c r="D3810" s="1" t="str">
        <f>IF(E3810=1,COUNTIF($E$2:E3810,1),"")</f>
        <v/>
      </c>
      <c r="E3810" s="1" t="str">
        <f>IF(H3810=List!$P$2,1,"")</f>
        <v/>
      </c>
      <c r="F3810" s="2" t="s">
        <v>11828</v>
      </c>
      <c r="G3810" s="2" t="s">
        <v>652</v>
      </c>
      <c r="H3810" s="2" t="s">
        <v>6729</v>
      </c>
      <c r="I3810" s="2" t="s">
        <v>5144</v>
      </c>
      <c r="J3810" s="2" t="s">
        <v>950</v>
      </c>
      <c r="K3810" s="2" t="s">
        <v>5182</v>
      </c>
      <c r="L3810" s="2" t="s">
        <v>5183</v>
      </c>
      <c r="M3810" s="2" t="s">
        <v>159</v>
      </c>
      <c r="N3810" s="2" t="s">
        <v>756</v>
      </c>
      <c r="O3810" s="99">
        <v>0</v>
      </c>
      <c r="P3810" s="2" t="s">
        <v>8512</v>
      </c>
      <c r="W3810" s="101">
        <v>1</v>
      </c>
      <c r="X3810" s="1">
        <f>IFERROR(IF(H3810="","",IF(O3810=0,0.15,IF(VLOOKUP(O3810,'Source Post 14 Status (6.30.26)'!A:B,2,FALSE)=1,0.15,0.5))),0.5)</f>
        <v>0.15</v>
      </c>
      <c r="Y3810" s="6">
        <f t="shared" si="59"/>
        <v>0</v>
      </c>
    </row>
    <row r="3811" spans="1:25" x14ac:dyDescent="0.3">
      <c r="A3811" t="str">
        <f>IF(B3811=1,COUNTIF($B$2:B3811,1),"")</f>
        <v/>
      </c>
      <c r="B3811" t="str">
        <f>IF(C3811=1,COUNTIF($H$2:H3811,H3811),"")</f>
        <v/>
      </c>
      <c r="C3811">
        <f>IF(G3811=List!$P$1,1,0)</f>
        <v>0</v>
      </c>
      <c r="D3811" s="1" t="str">
        <f>IF(E3811=1,COUNTIF($E$2:E3811,1),"")</f>
        <v/>
      </c>
      <c r="E3811" s="1" t="str">
        <f>IF(H3811=List!$P$2,1,"")</f>
        <v/>
      </c>
      <c r="F3811" s="2" t="s">
        <v>11828</v>
      </c>
      <c r="G3811" s="2" t="s">
        <v>652</v>
      </c>
      <c r="H3811" s="2" t="s">
        <v>6729</v>
      </c>
      <c r="I3811" s="2" t="s">
        <v>5144</v>
      </c>
      <c r="J3811" s="2" t="s">
        <v>950</v>
      </c>
      <c r="K3811" s="2" t="s">
        <v>5182</v>
      </c>
      <c r="L3811" s="2" t="s">
        <v>5183</v>
      </c>
      <c r="M3811" s="2" t="s">
        <v>159</v>
      </c>
      <c r="N3811" s="2" t="s">
        <v>756</v>
      </c>
      <c r="O3811" s="99">
        <v>14786</v>
      </c>
      <c r="P3811" s="2" t="s">
        <v>7381</v>
      </c>
      <c r="Q3811">
        <v>137655</v>
      </c>
      <c r="R3811">
        <v>136236</v>
      </c>
      <c r="S3811">
        <v>276315</v>
      </c>
      <c r="T3811">
        <v>134939</v>
      </c>
      <c r="U3811">
        <v>138316</v>
      </c>
      <c r="V3811" t="s">
        <v>8717</v>
      </c>
      <c r="W3811" s="101">
        <v>46202.560749652781</v>
      </c>
      <c r="X3811" s="1">
        <f>IFERROR(IF(H3811="","",IF(O3811=0,0.15,IF(VLOOKUP(O3811,'Source Post 14 Status (6.30.26)'!A:B,2,FALSE)=1,0.15,0.5))),0.5)</f>
        <v>0.15</v>
      </c>
      <c r="Y3811" s="6">
        <f t="shared" si="59"/>
        <v>40988</v>
      </c>
    </row>
    <row r="3812" spans="1:25" x14ac:dyDescent="0.3">
      <c r="A3812" t="str">
        <f>IF(B3812=1,COUNTIF($B$2:B3812,1),"")</f>
        <v/>
      </c>
      <c r="B3812" t="str">
        <f>IF(C3812=1,COUNTIF($H$2:H3812,H3812),"")</f>
        <v/>
      </c>
      <c r="C3812">
        <f>IF(G3812=List!$P$1,1,0)</f>
        <v>0</v>
      </c>
      <c r="D3812" s="1" t="str">
        <f>IF(E3812=1,COUNTIF($E$2:E3812,1),"")</f>
        <v/>
      </c>
      <c r="E3812" s="1" t="str">
        <f>IF(H3812=List!$P$2,1,"")</f>
        <v/>
      </c>
      <c r="F3812" s="2" t="s">
        <v>11828</v>
      </c>
      <c r="G3812" s="2" t="s">
        <v>653</v>
      </c>
      <c r="H3812" s="2" t="s">
        <v>6730</v>
      </c>
      <c r="I3812" s="2" t="s">
        <v>5144</v>
      </c>
      <c r="J3812" s="2" t="s">
        <v>950</v>
      </c>
      <c r="K3812" s="2" t="s">
        <v>5185</v>
      </c>
      <c r="L3812" s="2" t="s">
        <v>5186</v>
      </c>
      <c r="M3812" s="2" t="s">
        <v>159</v>
      </c>
      <c r="N3812" s="2" t="s">
        <v>756</v>
      </c>
      <c r="O3812" s="99">
        <v>0</v>
      </c>
      <c r="P3812" s="2" t="s">
        <v>8514</v>
      </c>
      <c r="W3812" s="101">
        <v>1</v>
      </c>
      <c r="X3812" s="1">
        <f>IFERROR(IF(H3812="","",IF(O3812=0,0.15,IF(VLOOKUP(O3812,'Source Post 14 Status (6.30.26)'!A:B,2,FALSE)=1,0.15,0.5))),0.5)</f>
        <v>0.15</v>
      </c>
      <c r="Y3812" s="6">
        <f t="shared" si="59"/>
        <v>0</v>
      </c>
    </row>
    <row r="3813" spans="1:25" x14ac:dyDescent="0.3">
      <c r="A3813" t="str">
        <f>IF(B3813=1,COUNTIF($B$2:B3813,1),"")</f>
        <v/>
      </c>
      <c r="B3813" t="str">
        <f>IF(C3813=1,COUNTIF($H$2:H3813,H3813),"")</f>
        <v/>
      </c>
      <c r="C3813">
        <f>IF(G3813=List!$P$1,1,0)</f>
        <v>0</v>
      </c>
      <c r="D3813" s="1" t="str">
        <f>IF(E3813=1,COUNTIF($E$2:E3813,1),"")</f>
        <v/>
      </c>
      <c r="E3813" s="1" t="str">
        <f>IF(H3813=List!$P$2,1,"")</f>
        <v/>
      </c>
      <c r="F3813" s="2" t="s">
        <v>11828</v>
      </c>
      <c r="G3813" s="2" t="s">
        <v>653</v>
      </c>
      <c r="H3813" s="2" t="s">
        <v>6730</v>
      </c>
      <c r="I3813" s="2" t="s">
        <v>5144</v>
      </c>
      <c r="J3813" s="2" t="s">
        <v>950</v>
      </c>
      <c r="K3813" s="2" t="s">
        <v>5185</v>
      </c>
      <c r="L3813" s="2" t="s">
        <v>5186</v>
      </c>
      <c r="M3813" s="2" t="s">
        <v>159</v>
      </c>
      <c r="N3813" s="2" t="s">
        <v>756</v>
      </c>
      <c r="O3813" s="99">
        <v>20918</v>
      </c>
      <c r="P3813" s="2" t="s">
        <v>8125</v>
      </c>
      <c r="Q3813">
        <v>152750</v>
      </c>
      <c r="R3813">
        <v>155100</v>
      </c>
      <c r="S3813">
        <v>309950</v>
      </c>
      <c r="T3813">
        <v>154750</v>
      </c>
      <c r="U3813">
        <v>156900</v>
      </c>
      <c r="V3813" t="s">
        <v>11749</v>
      </c>
      <c r="W3813" s="101">
        <v>46196.38471859954</v>
      </c>
      <c r="X3813" s="1">
        <f>IFERROR(IF(H3813="","",IF(O3813=0,0.15,IF(VLOOKUP(O3813,'Source Post 14 Status (6.30.26)'!A:B,2,FALSE)=1,0.15,0.5))),0.5)</f>
        <v>0.15</v>
      </c>
      <c r="Y3813" s="6">
        <f t="shared" si="59"/>
        <v>46748</v>
      </c>
    </row>
    <row r="3814" spans="1:25" x14ac:dyDescent="0.3">
      <c r="A3814" t="str">
        <f>IF(B3814=1,COUNTIF($B$2:B3814,1),"")</f>
        <v/>
      </c>
      <c r="B3814" t="str">
        <f>IF(C3814=1,COUNTIF($H$2:H3814,H3814),"")</f>
        <v/>
      </c>
      <c r="C3814">
        <f>IF(G3814=List!$P$1,1,0)</f>
        <v>0</v>
      </c>
      <c r="D3814" s="1" t="str">
        <f>IF(E3814=1,COUNTIF($E$2:E3814,1),"")</f>
        <v/>
      </c>
      <c r="E3814" s="1" t="str">
        <f>IF(H3814=List!$P$2,1,"")</f>
        <v/>
      </c>
      <c r="F3814" s="2" t="s">
        <v>11828</v>
      </c>
      <c r="G3814" s="2" t="s">
        <v>653</v>
      </c>
      <c r="H3814" s="2" t="s">
        <v>6730</v>
      </c>
      <c r="I3814" s="2" t="s">
        <v>5144</v>
      </c>
      <c r="J3814" s="2" t="s">
        <v>950</v>
      </c>
      <c r="K3814" s="2" t="s">
        <v>5185</v>
      </c>
      <c r="L3814" s="2" t="s">
        <v>5186</v>
      </c>
      <c r="M3814" s="2" t="s">
        <v>159</v>
      </c>
      <c r="N3814" s="2" t="s">
        <v>756</v>
      </c>
      <c r="O3814" s="99">
        <v>23036</v>
      </c>
      <c r="P3814" s="2" t="s">
        <v>8479</v>
      </c>
      <c r="Q3814">
        <v>25966</v>
      </c>
      <c r="R3814">
        <v>25840</v>
      </c>
      <c r="S3814">
        <v>51302</v>
      </c>
      <c r="T3814">
        <v>25462</v>
      </c>
      <c r="U3814">
        <v>25366</v>
      </c>
      <c r="V3814" t="s">
        <v>11749</v>
      </c>
      <c r="W3814" s="101">
        <v>46196.538854282408</v>
      </c>
      <c r="X3814" s="1">
        <f>IFERROR(IF(H3814="","",IF(O3814=0,0.15,IF(VLOOKUP(O3814,'Source Post 14 Status (6.30.26)'!A:B,2,FALSE)=1,0.15,0.5))),0.5)</f>
        <v>0.15</v>
      </c>
      <c r="Y3814" s="6">
        <f t="shared" si="59"/>
        <v>7624</v>
      </c>
    </row>
    <row r="3815" spans="1:25" x14ac:dyDescent="0.3">
      <c r="A3815" t="str">
        <f>IF(B3815=1,COUNTIF($B$2:B3815,1),"")</f>
        <v/>
      </c>
      <c r="B3815" t="str">
        <f>IF(C3815=1,COUNTIF($H$2:H3815,H3815),"")</f>
        <v/>
      </c>
      <c r="C3815">
        <f>IF(G3815=List!$P$1,1,0)</f>
        <v>0</v>
      </c>
      <c r="D3815" s="1" t="str">
        <f>IF(E3815=1,COUNTIF($E$2:E3815,1),"")</f>
        <v/>
      </c>
      <c r="E3815" s="1" t="str">
        <f>IF(H3815=List!$P$2,1,"")</f>
        <v/>
      </c>
      <c r="F3815" s="2" t="s">
        <v>11828</v>
      </c>
      <c r="G3815" s="2" t="s">
        <v>653</v>
      </c>
      <c r="H3815" s="2" t="s">
        <v>6730</v>
      </c>
      <c r="I3815" s="2" t="s">
        <v>5144</v>
      </c>
      <c r="J3815" s="2" t="s">
        <v>950</v>
      </c>
      <c r="K3815" s="2" t="s">
        <v>5185</v>
      </c>
      <c r="L3815" s="2" t="s">
        <v>5186</v>
      </c>
      <c r="M3815" s="2" t="s">
        <v>159</v>
      </c>
      <c r="N3815" s="2" t="s">
        <v>756</v>
      </c>
      <c r="O3815" s="99">
        <v>24511</v>
      </c>
      <c r="P3815" s="2" t="s">
        <v>11750</v>
      </c>
      <c r="Q3815">
        <v>25032</v>
      </c>
      <c r="R3815">
        <v>24704</v>
      </c>
      <c r="S3815">
        <v>49053</v>
      </c>
      <c r="T3815">
        <v>24349</v>
      </c>
      <c r="U3815">
        <v>24231</v>
      </c>
      <c r="V3815" t="s">
        <v>11749</v>
      </c>
      <c r="W3815" s="101">
        <v>46196.539016319446</v>
      </c>
      <c r="X3815" s="1">
        <f>IFERROR(IF(H3815="","",IF(O3815=0,0.15,IF(VLOOKUP(O3815,'Source Post 14 Status (6.30.26)'!A:B,2,FALSE)=1,0.15,0.5))),0.5)</f>
        <v>0.15</v>
      </c>
      <c r="Y3815" s="6">
        <f t="shared" si="59"/>
        <v>7287</v>
      </c>
    </row>
    <row r="3816" spans="1:25" x14ac:dyDescent="0.3">
      <c r="A3816" t="str">
        <f>IF(B3816=1,COUNTIF($B$2:B3816,1),"")</f>
        <v/>
      </c>
      <c r="B3816" t="str">
        <f>IF(C3816=1,COUNTIF($H$2:H3816,H3816),"")</f>
        <v/>
      </c>
      <c r="C3816">
        <f>IF(G3816=List!$P$1,1,0)</f>
        <v>0</v>
      </c>
      <c r="D3816" s="1" t="str">
        <f>IF(E3816=1,COUNTIF($E$2:E3816,1),"")</f>
        <v/>
      </c>
      <c r="E3816" s="1" t="str">
        <f>IF(H3816=List!$P$2,1,"")</f>
        <v/>
      </c>
      <c r="F3816" s="2" t="s">
        <v>11828</v>
      </c>
      <c r="G3816" s="2" t="s">
        <v>653</v>
      </c>
      <c r="H3816" s="2" t="s">
        <v>6730</v>
      </c>
      <c r="I3816" s="2" t="s">
        <v>5144</v>
      </c>
      <c r="J3816" s="2" t="s">
        <v>950</v>
      </c>
      <c r="K3816" s="2" t="s">
        <v>5185</v>
      </c>
      <c r="L3816" s="2" t="s">
        <v>5186</v>
      </c>
      <c r="M3816" s="2" t="s">
        <v>159</v>
      </c>
      <c r="N3816" s="2" t="s">
        <v>756</v>
      </c>
      <c r="O3816" s="99">
        <v>19573</v>
      </c>
      <c r="P3816" s="2" t="s">
        <v>7943</v>
      </c>
      <c r="Q3816">
        <v>410000</v>
      </c>
      <c r="R3816">
        <v>410000</v>
      </c>
      <c r="S3816">
        <v>820000</v>
      </c>
      <c r="T3816">
        <v>411500</v>
      </c>
      <c r="U3816">
        <v>411500</v>
      </c>
      <c r="V3816" t="s">
        <v>11749</v>
      </c>
      <c r="W3816" s="101">
        <v>46196.382565821761</v>
      </c>
      <c r="X3816" s="1">
        <f>IFERROR(IF(H3816="","",IF(O3816=0,0.15,IF(VLOOKUP(O3816,'Source Post 14 Status (6.30.26)'!A:B,2,FALSE)=1,0.15,0.5))),0.5)</f>
        <v>0.15</v>
      </c>
      <c r="Y3816" s="6">
        <f t="shared" si="59"/>
        <v>123450</v>
      </c>
    </row>
    <row r="3817" spans="1:25" x14ac:dyDescent="0.3">
      <c r="A3817" t="str">
        <f>IF(B3817=1,COUNTIF($B$2:B3817,1),"")</f>
        <v/>
      </c>
      <c r="B3817" t="str">
        <f>IF(C3817=1,COUNTIF($H$2:H3817,H3817),"")</f>
        <v/>
      </c>
      <c r="C3817">
        <f>IF(G3817=List!$P$1,1,0)</f>
        <v>0</v>
      </c>
      <c r="D3817" s="1" t="str">
        <f>IF(E3817=1,COUNTIF($E$2:E3817,1),"")</f>
        <v/>
      </c>
      <c r="E3817" s="1" t="str">
        <f>IF(H3817=List!$P$2,1,"")</f>
        <v/>
      </c>
      <c r="F3817" s="2" t="s">
        <v>11828</v>
      </c>
      <c r="G3817" s="2" t="s">
        <v>653</v>
      </c>
      <c r="H3817" s="2" t="s">
        <v>6730</v>
      </c>
      <c r="I3817" s="2" t="s">
        <v>5144</v>
      </c>
      <c r="J3817" s="2" t="s">
        <v>950</v>
      </c>
      <c r="K3817" s="2" t="s">
        <v>5185</v>
      </c>
      <c r="L3817" s="2" t="s">
        <v>5186</v>
      </c>
      <c r="M3817" s="2" t="s">
        <v>159</v>
      </c>
      <c r="N3817" s="2" t="s">
        <v>756</v>
      </c>
      <c r="O3817" s="99">
        <v>20059</v>
      </c>
      <c r="P3817" s="2" t="s">
        <v>7929</v>
      </c>
      <c r="Q3817">
        <v>578375</v>
      </c>
      <c r="R3817">
        <v>577875</v>
      </c>
      <c r="S3817">
        <v>1155250</v>
      </c>
      <c r="T3817">
        <v>581750</v>
      </c>
      <c r="U3817">
        <v>580000</v>
      </c>
      <c r="V3817" t="s">
        <v>11749</v>
      </c>
      <c r="W3817" s="101">
        <v>46196.384559108796</v>
      </c>
      <c r="X3817" s="1">
        <f>IFERROR(IF(H3817="","",IF(O3817=0,0.15,IF(VLOOKUP(O3817,'Source Post 14 Status (6.30.26)'!A:B,2,FALSE)=1,0.15,0.5))),0.5)</f>
        <v>0.15</v>
      </c>
      <c r="Y3817" s="6">
        <f t="shared" si="59"/>
        <v>174263</v>
      </c>
    </row>
    <row r="3818" spans="1:25" x14ac:dyDescent="0.3">
      <c r="A3818" t="str">
        <f>IF(B3818=1,COUNTIF($B$2:B3818,1),"")</f>
        <v/>
      </c>
      <c r="B3818" t="str">
        <f>IF(C3818=1,COUNTIF($H$2:H3818,H3818),"")</f>
        <v/>
      </c>
      <c r="C3818">
        <f>IF(G3818=List!$P$1,1,0)</f>
        <v>0</v>
      </c>
      <c r="D3818" s="1" t="str">
        <f>IF(E3818=1,COUNTIF($E$2:E3818,1),"")</f>
        <v/>
      </c>
      <c r="E3818" s="1" t="str">
        <f>IF(H3818=List!$P$2,1,"")</f>
        <v/>
      </c>
      <c r="F3818" s="2" t="s">
        <v>11828</v>
      </c>
      <c r="G3818" s="2" t="s">
        <v>653</v>
      </c>
      <c r="H3818" s="2" t="s">
        <v>6730</v>
      </c>
      <c r="I3818" s="2" t="s">
        <v>5144</v>
      </c>
      <c r="J3818" s="2" t="s">
        <v>950</v>
      </c>
      <c r="K3818" s="2" t="s">
        <v>5185</v>
      </c>
      <c r="L3818" s="2" t="s">
        <v>5186</v>
      </c>
      <c r="M3818" s="2" t="s">
        <v>159</v>
      </c>
      <c r="N3818" s="2" t="s">
        <v>756</v>
      </c>
      <c r="O3818" s="99">
        <v>27345</v>
      </c>
      <c r="P3818" s="2" t="s">
        <v>11751</v>
      </c>
      <c r="S3818">
        <v>49793</v>
      </c>
      <c r="T3818">
        <v>24575</v>
      </c>
      <c r="U3818">
        <v>24457</v>
      </c>
      <c r="V3818" t="s">
        <v>11749</v>
      </c>
      <c r="W3818" s="101">
        <v>46198.401044525461</v>
      </c>
      <c r="X3818" s="1">
        <f>IFERROR(IF(H3818="","",IF(O3818=0,0.15,IF(VLOOKUP(O3818,'Source Post 14 Status (6.30.26)'!A:B,2,FALSE)=1,0.15,0.5))),0.5)</f>
        <v>0.5</v>
      </c>
      <c r="Y3818" s="6">
        <f t="shared" si="59"/>
        <v>24516</v>
      </c>
    </row>
    <row r="3819" spans="1:25" x14ac:dyDescent="0.3">
      <c r="A3819" t="str">
        <f>IF(B3819=1,COUNTIF($B$2:B3819,1),"")</f>
        <v/>
      </c>
      <c r="B3819" t="str">
        <f>IF(C3819=1,COUNTIF($H$2:H3819,H3819),"")</f>
        <v/>
      </c>
      <c r="C3819">
        <f>IF(G3819=List!$P$1,1,0)</f>
        <v>0</v>
      </c>
      <c r="D3819" s="1" t="str">
        <f>IF(E3819=1,COUNTIF($E$2:E3819,1),"")</f>
        <v/>
      </c>
      <c r="E3819" s="1" t="str">
        <f>IF(H3819=List!$P$2,1,"")</f>
        <v/>
      </c>
      <c r="F3819" s="2" t="s">
        <v>11828</v>
      </c>
      <c r="G3819" s="2" t="s">
        <v>653</v>
      </c>
      <c r="H3819" s="2" t="s">
        <v>6730</v>
      </c>
      <c r="I3819" s="2" t="s">
        <v>5144</v>
      </c>
      <c r="J3819" s="2" t="s">
        <v>950</v>
      </c>
      <c r="K3819" s="2" t="s">
        <v>5185</v>
      </c>
      <c r="L3819" s="2" t="s">
        <v>5186</v>
      </c>
      <c r="M3819" s="2" t="s">
        <v>159</v>
      </c>
      <c r="N3819" s="2" t="s">
        <v>756</v>
      </c>
      <c r="O3819" s="99">
        <v>17975</v>
      </c>
      <c r="P3819" s="2" t="s">
        <v>7730</v>
      </c>
      <c r="Q3819">
        <v>377475</v>
      </c>
      <c r="R3819">
        <v>383125</v>
      </c>
      <c r="S3819">
        <v>759675</v>
      </c>
      <c r="T3819">
        <v>379700</v>
      </c>
      <c r="U3819">
        <v>378150</v>
      </c>
      <c r="V3819" t="s">
        <v>11749</v>
      </c>
      <c r="W3819" s="101">
        <v>46196.38438984954</v>
      </c>
      <c r="X3819" s="1">
        <f>IFERROR(IF(H3819="","",IF(O3819=0,0.15,IF(VLOOKUP(O3819,'Source Post 14 Status (6.30.26)'!A:B,2,FALSE)=1,0.15,0.5))),0.5)</f>
        <v>0.15</v>
      </c>
      <c r="Y3819" s="6">
        <f t="shared" si="59"/>
        <v>113678</v>
      </c>
    </row>
    <row r="3820" spans="1:25" x14ac:dyDescent="0.3">
      <c r="A3820" t="str">
        <f>IF(B3820=1,COUNTIF($B$2:B3820,1),"")</f>
        <v/>
      </c>
      <c r="B3820" t="str">
        <f>IF(C3820=1,COUNTIF($H$2:H3820,H3820),"")</f>
        <v/>
      </c>
      <c r="C3820">
        <f>IF(G3820=List!$P$1,1,0)</f>
        <v>0</v>
      </c>
      <c r="D3820" s="1" t="str">
        <f>IF(E3820=1,COUNTIF($E$2:E3820,1),"")</f>
        <v/>
      </c>
      <c r="E3820" s="1" t="str">
        <f>IF(H3820=List!$P$2,1,"")</f>
        <v/>
      </c>
      <c r="F3820" s="2" t="s">
        <v>11828</v>
      </c>
      <c r="G3820" s="2" t="s">
        <v>653</v>
      </c>
      <c r="H3820" s="2" t="s">
        <v>6730</v>
      </c>
      <c r="I3820" s="2" t="s">
        <v>5144</v>
      </c>
      <c r="J3820" s="2" t="s">
        <v>950</v>
      </c>
      <c r="K3820" s="2" t="s">
        <v>5185</v>
      </c>
      <c r="L3820" s="2" t="s">
        <v>5186</v>
      </c>
      <c r="M3820" s="2" t="s">
        <v>159</v>
      </c>
      <c r="N3820" s="2" t="s">
        <v>756</v>
      </c>
      <c r="O3820" s="99">
        <v>20123</v>
      </c>
      <c r="P3820" s="2" t="s">
        <v>8066</v>
      </c>
      <c r="Q3820">
        <v>25888</v>
      </c>
      <c r="R3820">
        <v>25761</v>
      </c>
      <c r="S3820">
        <v>51141</v>
      </c>
      <c r="V3820" t="s">
        <v>11749</v>
      </c>
      <c r="W3820" s="101">
        <v>46196.539335381945</v>
      </c>
      <c r="X3820" s="1">
        <f>IFERROR(IF(H3820="","",IF(O3820=0,0.15,IF(VLOOKUP(O3820,'Source Post 14 Status (6.30.26)'!A:B,2,FALSE)=1,0.15,0.5))),0.5)</f>
        <v>0.15</v>
      </c>
      <c r="Y3820" s="6">
        <f t="shared" si="59"/>
        <v>0</v>
      </c>
    </row>
    <row r="3821" spans="1:25" x14ac:dyDescent="0.3">
      <c r="A3821" t="str">
        <f>IF(B3821=1,COUNTIF($B$2:B3821,1),"")</f>
        <v/>
      </c>
      <c r="B3821" t="str">
        <f>IF(C3821=1,COUNTIF($H$2:H3821,H3821),"")</f>
        <v/>
      </c>
      <c r="C3821">
        <f>IF(G3821=List!$P$1,1,0)</f>
        <v>0</v>
      </c>
      <c r="D3821" s="1" t="str">
        <f>IF(E3821=1,COUNTIF($E$2:E3821,1),"")</f>
        <v/>
      </c>
      <c r="E3821" s="1" t="str">
        <f>IF(H3821=List!$P$2,1,"")</f>
        <v/>
      </c>
      <c r="F3821" s="2" t="s">
        <v>11828</v>
      </c>
      <c r="G3821" s="2" t="s">
        <v>653</v>
      </c>
      <c r="H3821" s="2" t="s">
        <v>6730</v>
      </c>
      <c r="I3821" s="2" t="s">
        <v>5144</v>
      </c>
      <c r="J3821" s="2" t="s">
        <v>950</v>
      </c>
      <c r="K3821" s="2" t="s">
        <v>5185</v>
      </c>
      <c r="L3821" s="2" t="s">
        <v>5186</v>
      </c>
      <c r="M3821" s="2" t="s">
        <v>159</v>
      </c>
      <c r="N3821" s="2" t="s">
        <v>756</v>
      </c>
      <c r="O3821" s="99">
        <v>20634</v>
      </c>
      <c r="P3821" s="2" t="s">
        <v>8107</v>
      </c>
      <c r="Q3821">
        <v>264000</v>
      </c>
      <c r="R3821">
        <v>264000</v>
      </c>
      <c r="S3821">
        <v>533000</v>
      </c>
      <c r="T3821">
        <v>261500</v>
      </c>
      <c r="U3821">
        <v>261500</v>
      </c>
      <c r="V3821" t="s">
        <v>11749</v>
      </c>
      <c r="W3821" s="101">
        <v>46196.382770520831</v>
      </c>
      <c r="X3821" s="1">
        <f>IFERROR(IF(H3821="","",IF(O3821=0,0.15,IF(VLOOKUP(O3821,'Source Post 14 Status (6.30.26)'!A:B,2,FALSE)=1,0.15,0.5))),0.5)</f>
        <v>0.15</v>
      </c>
      <c r="Y3821" s="6">
        <f t="shared" si="59"/>
        <v>78450</v>
      </c>
    </row>
    <row r="3822" spans="1:25" x14ac:dyDescent="0.3">
      <c r="A3822" t="str">
        <f>IF(B3822=1,COUNTIF($B$2:B3822,1),"")</f>
        <v/>
      </c>
      <c r="B3822" t="str">
        <f>IF(C3822=1,COUNTIF($H$2:H3822,H3822),"")</f>
        <v/>
      </c>
      <c r="C3822">
        <f>IF(G3822=List!$P$1,1,0)</f>
        <v>0</v>
      </c>
      <c r="D3822" s="1" t="str">
        <f>IF(E3822=1,COUNTIF($E$2:E3822,1),"")</f>
        <v/>
      </c>
      <c r="E3822" s="1" t="str">
        <f>IF(H3822=List!$P$2,1,"")</f>
        <v/>
      </c>
      <c r="F3822" s="2" t="s">
        <v>11828</v>
      </c>
      <c r="G3822" s="2" t="s">
        <v>653</v>
      </c>
      <c r="H3822" s="2" t="s">
        <v>6730</v>
      </c>
      <c r="I3822" s="2" t="s">
        <v>5144</v>
      </c>
      <c r="J3822" s="2" t="s">
        <v>950</v>
      </c>
      <c r="K3822" s="2" t="s">
        <v>5185</v>
      </c>
      <c r="L3822" s="2" t="s">
        <v>5186</v>
      </c>
      <c r="M3822" s="2" t="s">
        <v>159</v>
      </c>
      <c r="N3822" s="2" t="s">
        <v>756</v>
      </c>
      <c r="O3822" s="99">
        <v>22587</v>
      </c>
      <c r="P3822" s="2" t="s">
        <v>8371</v>
      </c>
      <c r="Q3822">
        <v>26063</v>
      </c>
      <c r="R3822">
        <v>25937</v>
      </c>
      <c r="S3822">
        <v>51499</v>
      </c>
      <c r="T3822">
        <v>25561</v>
      </c>
      <c r="U3822">
        <v>25436</v>
      </c>
      <c r="V3822" t="s">
        <v>11749</v>
      </c>
      <c r="W3822" s="101">
        <v>46196.539188773146</v>
      </c>
      <c r="X3822" s="1">
        <f>IFERROR(IF(H3822="","",IF(O3822=0,0.15,IF(VLOOKUP(O3822,'Source Post 14 Status (6.30.26)'!A:B,2,FALSE)=1,0.15,0.5))),0.5)</f>
        <v>0.15</v>
      </c>
      <c r="Y3822" s="6">
        <f t="shared" si="59"/>
        <v>7650</v>
      </c>
    </row>
    <row r="3823" spans="1:25" x14ac:dyDescent="0.3">
      <c r="A3823" t="str">
        <f>IF(B3823=1,COUNTIF($B$2:B3823,1),"")</f>
        <v/>
      </c>
      <c r="B3823" t="str">
        <f>IF(C3823=1,COUNTIF($H$2:H3823,H3823),"")</f>
        <v/>
      </c>
      <c r="C3823">
        <f>IF(G3823=List!$P$1,1,0)</f>
        <v>0</v>
      </c>
      <c r="D3823" s="1" t="str">
        <f>IF(E3823=1,COUNTIF($E$2:E3823,1),"")</f>
        <v/>
      </c>
      <c r="E3823" s="1" t="str">
        <f>IF(H3823=List!$P$2,1,"")</f>
        <v/>
      </c>
      <c r="F3823" s="2" t="s">
        <v>11828</v>
      </c>
      <c r="G3823" s="2" t="s">
        <v>653</v>
      </c>
      <c r="H3823" s="2" t="s">
        <v>6730</v>
      </c>
      <c r="I3823" s="2" t="s">
        <v>5144</v>
      </c>
      <c r="J3823" s="2" t="s">
        <v>950</v>
      </c>
      <c r="K3823" s="2" t="s">
        <v>5185</v>
      </c>
      <c r="L3823" s="2" t="s">
        <v>5186</v>
      </c>
      <c r="M3823" s="2" t="s">
        <v>159</v>
      </c>
      <c r="N3823" s="2" t="s">
        <v>756</v>
      </c>
      <c r="O3823" s="99">
        <v>24661</v>
      </c>
      <c r="P3823" s="2" t="s">
        <v>11091</v>
      </c>
      <c r="Q3823">
        <v>202000</v>
      </c>
      <c r="R3823">
        <v>150000</v>
      </c>
      <c r="S3823">
        <v>301000</v>
      </c>
      <c r="T3823">
        <v>150500</v>
      </c>
      <c r="U3823">
        <v>150500</v>
      </c>
      <c r="V3823" t="s">
        <v>11749</v>
      </c>
      <c r="W3823" s="101">
        <v>46196.383187268519</v>
      </c>
      <c r="X3823" s="1">
        <f>IFERROR(IF(H3823="","",IF(O3823=0,0.15,IF(VLOOKUP(O3823,'Source Post 14 Status (6.30.26)'!A:B,2,FALSE)=1,0.15,0.5))),0.5)</f>
        <v>0.15</v>
      </c>
      <c r="Y3823" s="6">
        <f t="shared" si="59"/>
        <v>45150</v>
      </c>
    </row>
    <row r="3824" spans="1:25" x14ac:dyDescent="0.3">
      <c r="A3824" t="str">
        <f>IF(B3824=1,COUNTIF($B$2:B3824,1),"")</f>
        <v/>
      </c>
      <c r="B3824" t="str">
        <f>IF(C3824=1,COUNTIF($H$2:H3824,H3824),"")</f>
        <v/>
      </c>
      <c r="C3824">
        <f>IF(G3824=List!$P$1,1,0)</f>
        <v>0</v>
      </c>
      <c r="D3824" s="1" t="str">
        <f>IF(E3824=1,COUNTIF($E$2:E3824,1),"")</f>
        <v/>
      </c>
      <c r="E3824" s="1" t="str">
        <f>IF(H3824=List!$P$2,1,"")</f>
        <v/>
      </c>
      <c r="F3824" s="2" t="s">
        <v>11828</v>
      </c>
      <c r="G3824" s="2" t="s">
        <v>653</v>
      </c>
      <c r="H3824" s="2" t="s">
        <v>6730</v>
      </c>
      <c r="I3824" s="2" t="s">
        <v>5144</v>
      </c>
      <c r="J3824" s="2" t="s">
        <v>950</v>
      </c>
      <c r="K3824" s="2" t="s">
        <v>5185</v>
      </c>
      <c r="L3824" s="2" t="s">
        <v>5186</v>
      </c>
      <c r="M3824" s="2" t="s">
        <v>159</v>
      </c>
      <c r="N3824" s="2" t="s">
        <v>756</v>
      </c>
      <c r="O3824" s="99">
        <v>22758</v>
      </c>
      <c r="P3824" s="2" t="s">
        <v>8299</v>
      </c>
      <c r="Q3824">
        <v>131000</v>
      </c>
      <c r="R3824">
        <v>131000</v>
      </c>
      <c r="S3824">
        <v>262000</v>
      </c>
      <c r="T3824">
        <v>131000</v>
      </c>
      <c r="U3824">
        <v>131000</v>
      </c>
      <c r="V3824" t="s">
        <v>11749</v>
      </c>
      <c r="W3824" s="101">
        <v>46196.382973958331</v>
      </c>
      <c r="X3824" s="1">
        <f>IFERROR(IF(H3824="","",IF(O3824=0,0.15,IF(VLOOKUP(O3824,'Source Post 14 Status (6.30.26)'!A:B,2,FALSE)=1,0.15,0.5))),0.5)</f>
        <v>0.15</v>
      </c>
      <c r="Y3824" s="6">
        <f t="shared" si="59"/>
        <v>39300</v>
      </c>
    </row>
    <row r="3825" spans="1:25" x14ac:dyDescent="0.3">
      <c r="A3825" t="str">
        <f>IF(B3825=1,COUNTIF($B$2:B3825,1),"")</f>
        <v/>
      </c>
      <c r="B3825" t="str">
        <f>IF(C3825=1,COUNTIF($H$2:H3825,H3825),"")</f>
        <v/>
      </c>
      <c r="C3825">
        <f>IF(G3825=List!$P$1,1,0)</f>
        <v>0</v>
      </c>
      <c r="D3825" s="1" t="str">
        <f>IF(E3825=1,COUNTIF($E$2:E3825,1),"")</f>
        <v/>
      </c>
      <c r="E3825" s="1" t="str">
        <f>IF(H3825=List!$P$2,1,"")</f>
        <v/>
      </c>
      <c r="F3825" s="2" t="s">
        <v>11828</v>
      </c>
      <c r="G3825" s="2" t="s">
        <v>653</v>
      </c>
      <c r="H3825" s="2" t="s">
        <v>6730</v>
      </c>
      <c r="I3825" s="2" t="s">
        <v>5144</v>
      </c>
      <c r="J3825" s="2" t="s">
        <v>950</v>
      </c>
      <c r="K3825" s="2" t="s">
        <v>5185</v>
      </c>
      <c r="L3825" s="2" t="s">
        <v>5186</v>
      </c>
      <c r="M3825" s="2" t="s">
        <v>159</v>
      </c>
      <c r="N3825" s="2" t="s">
        <v>756</v>
      </c>
      <c r="O3825" s="99">
        <v>19572</v>
      </c>
      <c r="P3825" s="2" t="s">
        <v>7942</v>
      </c>
      <c r="Q3825">
        <v>416500</v>
      </c>
      <c r="R3825">
        <v>416500</v>
      </c>
      <c r="S3825">
        <v>832000</v>
      </c>
      <c r="T3825">
        <v>415000</v>
      </c>
      <c r="U3825">
        <v>415000</v>
      </c>
      <c r="V3825" t="s">
        <v>11749</v>
      </c>
      <c r="W3825" s="101">
        <v>46196.382185219911</v>
      </c>
      <c r="X3825" s="1">
        <f>IFERROR(IF(H3825="","",IF(O3825=0,0.15,IF(VLOOKUP(O3825,'Source Post 14 Status (6.30.26)'!A:B,2,FALSE)=1,0.15,0.5))),0.5)</f>
        <v>0.15</v>
      </c>
      <c r="Y3825" s="6">
        <f t="shared" si="59"/>
        <v>124500</v>
      </c>
    </row>
    <row r="3826" spans="1:25" x14ac:dyDescent="0.3">
      <c r="A3826" t="str">
        <f>IF(B3826=1,COUNTIF($B$2:B3826,1),"")</f>
        <v/>
      </c>
      <c r="B3826" t="str">
        <f>IF(C3826=1,COUNTIF($H$2:H3826,H3826),"")</f>
        <v/>
      </c>
      <c r="C3826">
        <f>IF(G3826=List!$P$1,1,0)</f>
        <v>0</v>
      </c>
      <c r="D3826" s="1" t="str">
        <f>IF(E3826=1,COUNTIF($E$2:E3826,1),"")</f>
        <v/>
      </c>
      <c r="E3826" s="1" t="str">
        <f>IF(H3826=List!$P$2,1,"")</f>
        <v/>
      </c>
      <c r="F3826" s="2" t="s">
        <v>11828</v>
      </c>
      <c r="G3826" s="2" t="s">
        <v>654</v>
      </c>
      <c r="H3826" s="2" t="s">
        <v>6725</v>
      </c>
      <c r="I3826" s="2" t="s">
        <v>5144</v>
      </c>
      <c r="J3826" s="2" t="s">
        <v>960</v>
      </c>
      <c r="K3826" s="2" t="s">
        <v>5188</v>
      </c>
      <c r="L3826" s="2" t="s">
        <v>5189</v>
      </c>
      <c r="M3826" s="2" t="s">
        <v>159</v>
      </c>
      <c r="N3826" s="2" t="s">
        <v>756</v>
      </c>
      <c r="O3826" s="99">
        <v>0</v>
      </c>
      <c r="P3826" s="2" t="s">
        <v>8513</v>
      </c>
      <c r="W3826" s="101">
        <v>1</v>
      </c>
      <c r="X3826" s="1">
        <f>IFERROR(IF(H3826="","",IF(O3826=0,0.15,IF(VLOOKUP(O3826,'Source Post 14 Status (6.30.26)'!A:B,2,FALSE)=1,0.15,0.5))),0.5)</f>
        <v>0.15</v>
      </c>
      <c r="Y3826" s="6">
        <f t="shared" si="59"/>
        <v>0</v>
      </c>
    </row>
    <row r="3827" spans="1:25" x14ac:dyDescent="0.3">
      <c r="A3827" t="str">
        <f>IF(B3827=1,COUNTIF($B$2:B3827,1),"")</f>
        <v/>
      </c>
      <c r="B3827" t="str">
        <f>IF(C3827=1,COUNTIF($H$2:H3827,H3827),"")</f>
        <v/>
      </c>
      <c r="C3827">
        <f>IF(G3827=List!$P$1,1,0)</f>
        <v>0</v>
      </c>
      <c r="D3827" s="1" t="str">
        <f>IF(E3827=1,COUNTIF($E$2:E3827,1),"")</f>
        <v/>
      </c>
      <c r="E3827" s="1" t="str">
        <f>IF(H3827=List!$P$2,1,"")</f>
        <v/>
      </c>
      <c r="F3827" s="2" t="s">
        <v>11828</v>
      </c>
      <c r="G3827" s="2" t="s">
        <v>654</v>
      </c>
      <c r="H3827" s="2" t="s">
        <v>6725</v>
      </c>
      <c r="I3827" s="2" t="s">
        <v>5144</v>
      </c>
      <c r="J3827" s="2" t="s">
        <v>960</v>
      </c>
      <c r="K3827" s="2" t="s">
        <v>5188</v>
      </c>
      <c r="L3827" s="2" t="s">
        <v>5189</v>
      </c>
      <c r="M3827" s="2" t="s">
        <v>159</v>
      </c>
      <c r="N3827" s="2" t="s">
        <v>756</v>
      </c>
      <c r="O3827" s="99">
        <v>16908</v>
      </c>
      <c r="P3827" s="2" t="s">
        <v>7581</v>
      </c>
      <c r="Q3827">
        <v>126087</v>
      </c>
      <c r="R3827">
        <v>125862</v>
      </c>
      <c r="S3827">
        <v>249591</v>
      </c>
      <c r="T3827">
        <v>123672</v>
      </c>
      <c r="U3827">
        <v>128332</v>
      </c>
      <c r="V3827" t="s">
        <v>8718</v>
      </c>
      <c r="W3827" s="101">
        <v>46205.62780170139</v>
      </c>
      <c r="X3827" s="1">
        <f>IFERROR(IF(H3827="","",IF(O3827=0,0.15,IF(VLOOKUP(O3827,'Source Post 14 Status (6.30.26)'!A:B,2,FALSE)=1,0.15,0.5))),0.5)</f>
        <v>0.15</v>
      </c>
      <c r="Y3827" s="6">
        <f t="shared" si="59"/>
        <v>37801</v>
      </c>
    </row>
    <row r="3828" spans="1:25" x14ac:dyDescent="0.3">
      <c r="A3828" t="str">
        <f>IF(B3828=1,COUNTIF($B$2:B3828,1),"")</f>
        <v/>
      </c>
      <c r="B3828" t="str">
        <f>IF(C3828=1,COUNTIF($H$2:H3828,H3828),"")</f>
        <v/>
      </c>
      <c r="C3828">
        <f>IF(G3828=List!$P$1,1,0)</f>
        <v>0</v>
      </c>
      <c r="D3828" s="1" t="str">
        <f>IF(E3828=1,COUNTIF($E$2:E3828,1),"")</f>
        <v/>
      </c>
      <c r="E3828" s="1" t="str">
        <f>IF(H3828=List!$P$2,1,"")</f>
        <v/>
      </c>
      <c r="F3828" s="2" t="s">
        <v>11828</v>
      </c>
      <c r="G3828" s="2" t="s">
        <v>10532</v>
      </c>
      <c r="H3828" s="2" t="s">
        <v>6731</v>
      </c>
      <c r="I3828" s="2" t="s">
        <v>5197</v>
      </c>
      <c r="J3828" s="2" t="s">
        <v>900</v>
      </c>
      <c r="K3828" s="2" t="s">
        <v>901</v>
      </c>
      <c r="L3828" s="2" t="s">
        <v>1451</v>
      </c>
      <c r="M3828" s="2" t="s">
        <v>159</v>
      </c>
      <c r="N3828" s="2" t="s">
        <v>756</v>
      </c>
      <c r="O3828" s="99">
        <v>22537</v>
      </c>
      <c r="P3828" s="2" t="s">
        <v>8356</v>
      </c>
      <c r="Q3828">
        <v>20817</v>
      </c>
      <c r="R3828">
        <v>20817</v>
      </c>
      <c r="S3828">
        <v>41634</v>
      </c>
      <c r="T3828">
        <v>20817</v>
      </c>
      <c r="U3828">
        <v>20817</v>
      </c>
      <c r="V3828" t="s">
        <v>8719</v>
      </c>
      <c r="W3828" s="101">
        <v>46198.459381828703</v>
      </c>
      <c r="X3828" s="1">
        <f>IFERROR(IF(H3828="","",IF(O3828=0,0.15,IF(VLOOKUP(O3828,'Source Post 14 Status (6.30.26)'!A:B,2,FALSE)=1,0.15,0.5))),0.5)</f>
        <v>0.15</v>
      </c>
      <c r="Y3828" s="6">
        <f t="shared" si="59"/>
        <v>6245</v>
      </c>
    </row>
    <row r="3829" spans="1:25" x14ac:dyDescent="0.3">
      <c r="A3829" t="str">
        <f>IF(B3829=1,COUNTIF($B$2:B3829,1),"")</f>
        <v/>
      </c>
      <c r="B3829" t="str">
        <f>IF(C3829=1,COUNTIF($H$2:H3829,H3829),"")</f>
        <v/>
      </c>
      <c r="C3829">
        <f>IF(G3829=List!$P$1,1,0)</f>
        <v>0</v>
      </c>
      <c r="D3829" s="1" t="str">
        <f>IF(E3829=1,COUNTIF($E$2:E3829,1),"")</f>
        <v/>
      </c>
      <c r="E3829" s="1" t="str">
        <f>IF(H3829=List!$P$2,1,"")</f>
        <v/>
      </c>
      <c r="F3829" s="2" t="s">
        <v>11828</v>
      </c>
      <c r="G3829" s="2" t="s">
        <v>10551</v>
      </c>
      <c r="H3829" s="2" t="s">
        <v>6733</v>
      </c>
      <c r="I3829" s="2" t="s">
        <v>5197</v>
      </c>
      <c r="J3829" s="2" t="s">
        <v>950</v>
      </c>
      <c r="K3829" s="2" t="s">
        <v>5231</v>
      </c>
      <c r="L3829" s="2" t="s">
        <v>5232</v>
      </c>
      <c r="M3829" s="2" t="s">
        <v>190</v>
      </c>
      <c r="N3829" s="2" t="s">
        <v>769</v>
      </c>
      <c r="O3829" s="99">
        <v>0</v>
      </c>
      <c r="P3829" s="2" t="s">
        <v>8513</v>
      </c>
      <c r="W3829" s="101">
        <v>1</v>
      </c>
      <c r="X3829" s="1">
        <f>IFERROR(IF(H3829="","",IF(O3829=0,0.15,IF(VLOOKUP(O3829,'Source Post 14 Status (6.30.26)'!A:B,2,FALSE)=1,0.15,0.5))),0.5)</f>
        <v>0.15</v>
      </c>
      <c r="Y3829" s="6">
        <f t="shared" si="59"/>
        <v>0</v>
      </c>
    </row>
    <row r="3830" spans="1:25" x14ac:dyDescent="0.3">
      <c r="A3830" t="str">
        <f>IF(B3830=1,COUNTIF($B$2:B3830,1),"")</f>
        <v/>
      </c>
      <c r="B3830" t="str">
        <f>IF(C3830=1,COUNTIF($H$2:H3830,H3830),"")</f>
        <v/>
      </c>
      <c r="C3830">
        <f>IF(G3830=List!$P$1,1,0)</f>
        <v>0</v>
      </c>
      <c r="D3830" s="1" t="str">
        <f>IF(E3830=1,COUNTIF($E$2:E3830,1),"")</f>
        <v/>
      </c>
      <c r="E3830" s="1" t="str">
        <f>IF(H3830=List!$P$2,1,"")</f>
        <v/>
      </c>
      <c r="F3830" s="2" t="s">
        <v>11828</v>
      </c>
      <c r="G3830" s="2" t="s">
        <v>10551</v>
      </c>
      <c r="H3830" s="2" t="s">
        <v>6733</v>
      </c>
      <c r="I3830" s="2" t="s">
        <v>5197</v>
      </c>
      <c r="J3830" s="2" t="s">
        <v>950</v>
      </c>
      <c r="K3830" s="2" t="s">
        <v>5231</v>
      </c>
      <c r="L3830" s="2" t="s">
        <v>5232</v>
      </c>
      <c r="M3830" s="2" t="s">
        <v>190</v>
      </c>
      <c r="N3830" s="2" t="s">
        <v>769</v>
      </c>
      <c r="O3830" s="99">
        <v>195</v>
      </c>
      <c r="P3830" s="2" t="s">
        <v>6836</v>
      </c>
      <c r="Q3830">
        <v>170368</v>
      </c>
      <c r="R3830">
        <v>170264</v>
      </c>
      <c r="V3830" t="s">
        <v>8720</v>
      </c>
      <c r="W3830" s="101">
        <v>46198.357898379632</v>
      </c>
      <c r="X3830" s="1">
        <f>IFERROR(IF(H3830="","",IF(O3830=0,0.15,IF(VLOOKUP(O3830,'Source Post 14 Status (6.30.26)'!A:B,2,FALSE)=1,0.15,0.5))),0.5)</f>
        <v>0.5</v>
      </c>
      <c r="Y3830" s="6">
        <f t="shared" si="59"/>
        <v>0</v>
      </c>
    </row>
    <row r="3831" spans="1:25" x14ac:dyDescent="0.3">
      <c r="A3831" t="str">
        <f>IF(B3831=1,COUNTIF($B$2:B3831,1),"")</f>
        <v/>
      </c>
      <c r="B3831" t="str">
        <f>IF(C3831=1,COUNTIF($H$2:H3831,H3831),"")</f>
        <v/>
      </c>
      <c r="C3831">
        <f>IF(G3831=List!$P$1,1,0)</f>
        <v>0</v>
      </c>
      <c r="D3831" s="1" t="str">
        <f>IF(E3831=1,COUNTIF($E$2:E3831,1),"")</f>
        <v/>
      </c>
      <c r="E3831" s="1" t="str">
        <f>IF(H3831=List!$P$2,1,"")</f>
        <v/>
      </c>
      <c r="F3831" s="2" t="s">
        <v>11828</v>
      </c>
      <c r="G3831" s="2" t="s">
        <v>10551</v>
      </c>
      <c r="H3831" s="2" t="s">
        <v>6732</v>
      </c>
      <c r="I3831" s="2" t="s">
        <v>5197</v>
      </c>
      <c r="J3831" s="2" t="s">
        <v>950</v>
      </c>
      <c r="K3831" s="2" t="s">
        <v>5231</v>
      </c>
      <c r="L3831" s="2" t="s">
        <v>5232</v>
      </c>
      <c r="M3831" s="2" t="s">
        <v>159</v>
      </c>
      <c r="N3831" s="2" t="s">
        <v>756</v>
      </c>
      <c r="O3831" s="99">
        <v>0</v>
      </c>
      <c r="P3831" s="2" t="s">
        <v>8514</v>
      </c>
      <c r="W3831" s="101">
        <v>1</v>
      </c>
      <c r="X3831" s="1">
        <f>IFERROR(IF(H3831="","",IF(O3831=0,0.15,IF(VLOOKUP(O3831,'Source Post 14 Status (6.30.26)'!A:B,2,FALSE)=1,0.15,0.5))),0.5)</f>
        <v>0.15</v>
      </c>
      <c r="Y3831" s="6">
        <f t="shared" si="59"/>
        <v>0</v>
      </c>
    </row>
    <row r="3832" spans="1:25" x14ac:dyDescent="0.3">
      <c r="A3832" t="str">
        <f>IF(B3832=1,COUNTIF($B$2:B3832,1),"")</f>
        <v/>
      </c>
      <c r="B3832" t="str">
        <f>IF(C3832=1,COUNTIF($H$2:H3832,H3832),"")</f>
        <v/>
      </c>
      <c r="C3832">
        <f>IF(G3832=List!$P$1,1,0)</f>
        <v>0</v>
      </c>
      <c r="D3832" s="1" t="str">
        <f>IF(E3832=1,COUNTIF($E$2:E3832,1),"")</f>
        <v/>
      </c>
      <c r="E3832" s="1" t="str">
        <f>IF(H3832=List!$P$2,1,"")</f>
        <v/>
      </c>
      <c r="F3832" s="2" t="s">
        <v>11828</v>
      </c>
      <c r="G3832" s="2" t="s">
        <v>10551</v>
      </c>
      <c r="H3832" s="2" t="s">
        <v>6732</v>
      </c>
      <c r="I3832" s="2" t="s">
        <v>5197</v>
      </c>
      <c r="J3832" s="2" t="s">
        <v>950</v>
      </c>
      <c r="K3832" s="2" t="s">
        <v>5231</v>
      </c>
      <c r="L3832" s="2" t="s">
        <v>5232</v>
      </c>
      <c r="M3832" s="2" t="s">
        <v>159</v>
      </c>
      <c r="N3832" s="2" t="s">
        <v>756</v>
      </c>
      <c r="O3832" s="99">
        <v>0</v>
      </c>
      <c r="P3832" s="2" t="s">
        <v>8513</v>
      </c>
      <c r="W3832" s="101">
        <v>1</v>
      </c>
      <c r="X3832" s="1">
        <f>IFERROR(IF(H3832="","",IF(O3832=0,0.15,IF(VLOOKUP(O3832,'Source Post 14 Status (6.30.26)'!A:B,2,FALSE)=1,0.15,0.5))),0.5)</f>
        <v>0.15</v>
      </c>
      <c r="Y3832" s="6">
        <f t="shared" si="59"/>
        <v>0</v>
      </c>
    </row>
    <row r="3833" spans="1:25" x14ac:dyDescent="0.3">
      <c r="A3833" t="str">
        <f>IF(B3833=1,COUNTIF($B$2:B3833,1),"")</f>
        <v/>
      </c>
      <c r="B3833" t="str">
        <f>IF(C3833=1,COUNTIF($H$2:H3833,H3833),"")</f>
        <v/>
      </c>
      <c r="C3833">
        <f>IF(G3833=List!$P$1,1,0)</f>
        <v>0</v>
      </c>
      <c r="D3833" s="1" t="str">
        <f>IF(E3833=1,COUNTIF($E$2:E3833,1),"")</f>
        <v/>
      </c>
      <c r="E3833" s="1" t="str">
        <f>IF(H3833=List!$P$2,1,"")</f>
        <v/>
      </c>
      <c r="F3833" s="2" t="s">
        <v>11828</v>
      </c>
      <c r="G3833" s="2" t="s">
        <v>10551</v>
      </c>
      <c r="H3833" s="2" t="s">
        <v>6732</v>
      </c>
      <c r="I3833" s="2" t="s">
        <v>5197</v>
      </c>
      <c r="J3833" s="2" t="s">
        <v>950</v>
      </c>
      <c r="K3833" s="2" t="s">
        <v>5231</v>
      </c>
      <c r="L3833" s="2" t="s">
        <v>5232</v>
      </c>
      <c r="M3833" s="2" t="s">
        <v>159</v>
      </c>
      <c r="N3833" s="2" t="s">
        <v>756</v>
      </c>
      <c r="O3833" s="99">
        <v>0</v>
      </c>
      <c r="P3833" s="2" t="s">
        <v>8512</v>
      </c>
      <c r="R3833">
        <v>15000</v>
      </c>
      <c r="S3833">
        <v>15000</v>
      </c>
      <c r="V3833" t="s">
        <v>8720</v>
      </c>
      <c r="W3833" s="101">
        <v>46198.3574190625</v>
      </c>
      <c r="X3833" s="1">
        <f>IFERROR(IF(H3833="","",IF(O3833=0,0.15,IF(VLOOKUP(O3833,'Source Post 14 Status (6.30.26)'!A:B,2,FALSE)=1,0.15,0.5))),0.5)</f>
        <v>0.15</v>
      </c>
      <c r="Y3833" s="6">
        <f t="shared" si="59"/>
        <v>0</v>
      </c>
    </row>
    <row r="3834" spans="1:25" x14ac:dyDescent="0.3">
      <c r="A3834" t="str">
        <f>IF(B3834=1,COUNTIF($B$2:B3834,1),"")</f>
        <v/>
      </c>
      <c r="B3834" t="str">
        <f>IF(C3834=1,COUNTIF($H$2:H3834,H3834),"")</f>
        <v/>
      </c>
      <c r="C3834">
        <f>IF(G3834=List!$P$1,1,0)</f>
        <v>0</v>
      </c>
      <c r="D3834" s="1" t="str">
        <f>IF(E3834=1,COUNTIF($E$2:E3834,1),"")</f>
        <v/>
      </c>
      <c r="E3834" s="1" t="str">
        <f>IF(H3834=List!$P$2,1,"")</f>
        <v/>
      </c>
      <c r="F3834" s="2" t="s">
        <v>11828</v>
      </c>
      <c r="G3834" s="2" t="s">
        <v>10551</v>
      </c>
      <c r="H3834" s="2" t="s">
        <v>6732</v>
      </c>
      <c r="I3834" s="2" t="s">
        <v>5197</v>
      </c>
      <c r="J3834" s="2" t="s">
        <v>950</v>
      </c>
      <c r="K3834" s="2" t="s">
        <v>5231</v>
      </c>
      <c r="L3834" s="2" t="s">
        <v>5232</v>
      </c>
      <c r="M3834" s="2" t="s">
        <v>159</v>
      </c>
      <c r="N3834" s="2" t="s">
        <v>756</v>
      </c>
      <c r="O3834" s="99">
        <v>11899</v>
      </c>
      <c r="P3834" s="2" t="s">
        <v>7329</v>
      </c>
      <c r="Q3834">
        <v>80500</v>
      </c>
      <c r="R3834">
        <v>80500</v>
      </c>
      <c r="S3834">
        <v>158000</v>
      </c>
      <c r="T3834">
        <v>79500</v>
      </c>
      <c r="U3834">
        <v>79500</v>
      </c>
      <c r="V3834" t="s">
        <v>8720</v>
      </c>
      <c r="W3834" s="101">
        <v>46198.35636716435</v>
      </c>
      <c r="X3834" s="1">
        <f>IFERROR(IF(H3834="","",IF(O3834=0,0.15,IF(VLOOKUP(O3834,'Source Post 14 Status (6.30.26)'!A:B,2,FALSE)=1,0.15,0.5))),0.5)</f>
        <v>0.15</v>
      </c>
      <c r="Y3834" s="6">
        <f t="shared" si="59"/>
        <v>23850</v>
      </c>
    </row>
    <row r="3835" spans="1:25" x14ac:dyDescent="0.3">
      <c r="A3835" t="str">
        <f>IF(B3835=1,COUNTIF($B$2:B3835,1),"")</f>
        <v/>
      </c>
      <c r="B3835" t="str">
        <f>IF(C3835=1,COUNTIF($H$2:H3835,H3835),"")</f>
        <v/>
      </c>
      <c r="C3835">
        <f>IF(G3835=List!$P$1,1,0)</f>
        <v>0</v>
      </c>
      <c r="D3835" s="1" t="str">
        <f>IF(E3835=1,COUNTIF($E$2:E3835,1),"")</f>
        <v/>
      </c>
      <c r="E3835" s="1" t="str">
        <f>IF(H3835=List!$P$2,1,"")</f>
        <v/>
      </c>
      <c r="F3835" s="2" t="s">
        <v>11828</v>
      </c>
      <c r="G3835" s="2" t="s">
        <v>10551</v>
      </c>
      <c r="H3835" s="2" t="s">
        <v>6732</v>
      </c>
      <c r="I3835" s="2" t="s">
        <v>5197</v>
      </c>
      <c r="J3835" s="2" t="s">
        <v>950</v>
      </c>
      <c r="K3835" s="2" t="s">
        <v>5231</v>
      </c>
      <c r="L3835" s="2" t="s">
        <v>5232</v>
      </c>
      <c r="M3835" s="2" t="s">
        <v>159</v>
      </c>
      <c r="N3835" s="2" t="s">
        <v>756</v>
      </c>
      <c r="O3835" s="99">
        <v>14947</v>
      </c>
      <c r="P3835" s="2" t="s">
        <v>7436</v>
      </c>
      <c r="Q3835">
        <v>254000</v>
      </c>
      <c r="R3835">
        <v>254000</v>
      </c>
      <c r="S3835">
        <v>508000</v>
      </c>
      <c r="T3835">
        <v>254000</v>
      </c>
      <c r="U3835">
        <v>254000</v>
      </c>
      <c r="V3835" t="s">
        <v>8720</v>
      </c>
      <c r="W3835" s="101">
        <v>46198.356953275463</v>
      </c>
      <c r="X3835" s="1">
        <f>IFERROR(IF(H3835="","",IF(O3835=0,0.15,IF(VLOOKUP(O3835,'Source Post 14 Status (6.30.26)'!A:B,2,FALSE)=1,0.15,0.5))),0.5)</f>
        <v>0.15</v>
      </c>
      <c r="Y3835" s="6">
        <f t="shared" si="59"/>
        <v>76200</v>
      </c>
    </row>
    <row r="3836" spans="1:25" x14ac:dyDescent="0.3">
      <c r="A3836" t="str">
        <f>IF(B3836=1,COUNTIF($B$2:B3836,1),"")</f>
        <v/>
      </c>
      <c r="B3836" t="str">
        <f>IF(C3836=1,COUNTIF($H$2:H3836,H3836),"")</f>
        <v/>
      </c>
      <c r="C3836">
        <f>IF(G3836=List!$P$1,1,0)</f>
        <v>0</v>
      </c>
      <c r="D3836" s="1" t="str">
        <f>IF(E3836=1,COUNTIF($E$2:E3836,1),"")</f>
        <v/>
      </c>
      <c r="E3836" s="1" t="str">
        <f>IF(H3836=List!$P$2,1,"")</f>
        <v/>
      </c>
      <c r="F3836" s="2" t="s">
        <v>11828</v>
      </c>
      <c r="G3836" s="2" t="s">
        <v>10551</v>
      </c>
      <c r="H3836" s="2" t="s">
        <v>6732</v>
      </c>
      <c r="I3836" s="2" t="s">
        <v>5197</v>
      </c>
      <c r="J3836" s="2" t="s">
        <v>950</v>
      </c>
      <c r="K3836" s="2" t="s">
        <v>5231</v>
      </c>
      <c r="L3836" s="2" t="s">
        <v>5232</v>
      </c>
      <c r="M3836" s="2" t="s">
        <v>159</v>
      </c>
      <c r="N3836" s="2" t="s">
        <v>756</v>
      </c>
      <c r="O3836" s="99">
        <v>19934</v>
      </c>
      <c r="P3836" s="2" t="s">
        <v>8020</v>
      </c>
      <c r="Q3836">
        <v>157465</v>
      </c>
      <c r="R3836">
        <v>154428</v>
      </c>
      <c r="S3836">
        <v>314637</v>
      </c>
      <c r="V3836" t="s">
        <v>8720</v>
      </c>
      <c r="W3836" s="101">
        <v>46198.354785219904</v>
      </c>
      <c r="X3836" s="1">
        <f>IFERROR(IF(H3836="","",IF(O3836=0,0.15,IF(VLOOKUP(O3836,'Source Post 14 Status (6.30.26)'!A:B,2,FALSE)=1,0.15,0.5))),0.5)</f>
        <v>0.15</v>
      </c>
      <c r="Y3836" s="6">
        <f t="shared" si="59"/>
        <v>0</v>
      </c>
    </row>
    <row r="3837" spans="1:25" x14ac:dyDescent="0.3">
      <c r="A3837" t="str">
        <f>IF(B3837=1,COUNTIF($B$2:B3837,1),"")</f>
        <v/>
      </c>
      <c r="B3837" t="str">
        <f>IF(C3837=1,COUNTIF($H$2:H3837,H3837),"")</f>
        <v/>
      </c>
      <c r="C3837">
        <f>IF(G3837=List!$P$1,1,0)</f>
        <v>0</v>
      </c>
      <c r="D3837" s="1" t="str">
        <f>IF(E3837=1,COUNTIF($E$2:E3837,1),"")</f>
        <v/>
      </c>
      <c r="E3837" s="1" t="str">
        <f>IF(H3837=List!$P$2,1,"")</f>
        <v/>
      </c>
      <c r="F3837" s="2" t="s">
        <v>11828</v>
      </c>
      <c r="G3837" s="2" t="s">
        <v>10552</v>
      </c>
      <c r="H3837" s="2" t="s">
        <v>6734</v>
      </c>
      <c r="I3837" s="2" t="s">
        <v>5197</v>
      </c>
      <c r="J3837" s="2" t="s">
        <v>950</v>
      </c>
      <c r="K3837" s="2" t="s">
        <v>5234</v>
      </c>
      <c r="L3837" s="2" t="s">
        <v>5235</v>
      </c>
      <c r="M3837" s="2" t="s">
        <v>159</v>
      </c>
      <c r="N3837" s="2" t="s">
        <v>756</v>
      </c>
      <c r="O3837" s="99">
        <v>14756</v>
      </c>
      <c r="P3837" s="2" t="s">
        <v>7381</v>
      </c>
      <c r="Q3837">
        <v>644525</v>
      </c>
      <c r="R3837">
        <v>639450</v>
      </c>
      <c r="V3837" t="s">
        <v>8721</v>
      </c>
      <c r="W3837" s="101">
        <v>46202.363421099537</v>
      </c>
      <c r="X3837" s="1">
        <f>IFERROR(IF(H3837="","",IF(O3837=0,0.15,IF(VLOOKUP(O3837,'Source Post 14 Status (6.30.26)'!A:B,2,FALSE)=1,0.15,0.5))),0.5)</f>
        <v>0.15</v>
      </c>
      <c r="Y3837" s="6">
        <f t="shared" si="59"/>
        <v>0</v>
      </c>
    </row>
    <row r="3838" spans="1:25" x14ac:dyDescent="0.3">
      <c r="A3838" t="str">
        <f>IF(B3838=1,COUNTIF($B$2:B3838,1),"")</f>
        <v/>
      </c>
      <c r="B3838" t="str">
        <f>IF(C3838=1,COUNTIF($H$2:H3838,H3838),"")</f>
        <v/>
      </c>
      <c r="C3838">
        <f>IF(G3838=List!$P$1,1,0)</f>
        <v>0</v>
      </c>
      <c r="D3838" s="1" t="str">
        <f>IF(E3838=1,COUNTIF($E$2:E3838,1),"")</f>
        <v/>
      </c>
      <c r="E3838" s="1" t="str">
        <f>IF(H3838=List!$P$2,1,"")</f>
        <v/>
      </c>
      <c r="F3838" s="2" t="s">
        <v>11828</v>
      </c>
      <c r="G3838" s="2" t="s">
        <v>10552</v>
      </c>
      <c r="H3838" s="2" t="s">
        <v>6734</v>
      </c>
      <c r="I3838" s="2" t="s">
        <v>5197</v>
      </c>
      <c r="J3838" s="2" t="s">
        <v>950</v>
      </c>
      <c r="K3838" s="2" t="s">
        <v>5234</v>
      </c>
      <c r="L3838" s="2" t="s">
        <v>5235</v>
      </c>
      <c r="M3838" s="2" t="s">
        <v>159</v>
      </c>
      <c r="N3838" s="2" t="s">
        <v>756</v>
      </c>
      <c r="O3838" s="99">
        <v>0</v>
      </c>
      <c r="P3838" s="2" t="s">
        <v>8512</v>
      </c>
      <c r="S3838">
        <v>10000</v>
      </c>
      <c r="V3838" t="s">
        <v>8721</v>
      </c>
      <c r="W3838" s="101">
        <v>46202.362309456017</v>
      </c>
      <c r="X3838" s="1">
        <f>IFERROR(IF(H3838="","",IF(O3838=0,0.15,IF(VLOOKUP(O3838,'Source Post 14 Status (6.30.26)'!A:B,2,FALSE)=1,0.15,0.5))),0.5)</f>
        <v>0.15</v>
      </c>
      <c r="Y3838" s="6">
        <f t="shared" si="59"/>
        <v>0</v>
      </c>
    </row>
    <row r="3839" spans="1:25" x14ac:dyDescent="0.3">
      <c r="A3839" t="str">
        <f>IF(B3839=1,COUNTIF($B$2:B3839,1),"")</f>
        <v/>
      </c>
      <c r="B3839" t="str">
        <f>IF(C3839=1,COUNTIF($H$2:H3839,H3839),"")</f>
        <v/>
      </c>
      <c r="C3839">
        <f>IF(G3839=List!$P$1,1,0)</f>
        <v>0</v>
      </c>
      <c r="D3839" s="1" t="str">
        <f>IF(E3839=1,COUNTIF($E$2:E3839,1),"")</f>
        <v/>
      </c>
      <c r="E3839" s="1" t="str">
        <f>IF(H3839=List!$P$2,1,"")</f>
        <v/>
      </c>
      <c r="F3839" s="2" t="s">
        <v>11828</v>
      </c>
      <c r="G3839" s="2" t="s">
        <v>10552</v>
      </c>
      <c r="H3839" s="2" t="s">
        <v>6734</v>
      </c>
      <c r="I3839" s="2" t="s">
        <v>5197</v>
      </c>
      <c r="J3839" s="2" t="s">
        <v>950</v>
      </c>
      <c r="K3839" s="2" t="s">
        <v>5234</v>
      </c>
      <c r="L3839" s="2" t="s">
        <v>5235</v>
      </c>
      <c r="M3839" s="2" t="s">
        <v>159</v>
      </c>
      <c r="N3839" s="2" t="s">
        <v>756</v>
      </c>
      <c r="O3839" s="99">
        <v>22662</v>
      </c>
      <c r="P3839" s="2" t="s">
        <v>8307</v>
      </c>
      <c r="Q3839">
        <v>398000</v>
      </c>
      <c r="R3839">
        <v>398000</v>
      </c>
      <c r="S3839">
        <v>616000</v>
      </c>
      <c r="T3839">
        <v>308500</v>
      </c>
      <c r="U3839">
        <v>308500</v>
      </c>
      <c r="V3839" t="s">
        <v>8721</v>
      </c>
      <c r="W3839" s="101">
        <v>46202.361930671294</v>
      </c>
      <c r="X3839" s="1">
        <f>IFERROR(IF(H3839="","",IF(O3839=0,0.15,IF(VLOOKUP(O3839,'Source Post 14 Status (6.30.26)'!A:B,2,FALSE)=1,0.15,0.5))),0.5)</f>
        <v>0.15</v>
      </c>
      <c r="Y3839" s="6">
        <f t="shared" si="59"/>
        <v>92550</v>
      </c>
    </row>
    <row r="3840" spans="1:25" x14ac:dyDescent="0.3">
      <c r="A3840" t="str">
        <f>IF(B3840=1,COUNTIF($B$2:B3840,1),"")</f>
        <v/>
      </c>
      <c r="B3840" t="str">
        <f>IF(C3840=1,COUNTIF($H$2:H3840,H3840),"")</f>
        <v/>
      </c>
      <c r="C3840">
        <f>IF(G3840=List!$P$1,1,0)</f>
        <v>0</v>
      </c>
      <c r="D3840" s="1" t="str">
        <f>IF(E3840=1,COUNTIF($E$2:E3840,1),"")</f>
        <v/>
      </c>
      <c r="E3840" s="1" t="str">
        <f>IF(H3840=List!$P$2,1,"")</f>
        <v/>
      </c>
      <c r="F3840" s="2" t="s">
        <v>11828</v>
      </c>
      <c r="G3840" s="2" t="s">
        <v>10564</v>
      </c>
      <c r="H3840" s="2" t="s">
        <v>6735</v>
      </c>
      <c r="I3840" s="2" t="s">
        <v>5247</v>
      </c>
      <c r="J3840" s="2" t="s">
        <v>950</v>
      </c>
      <c r="K3840" s="2" t="s">
        <v>5260</v>
      </c>
      <c r="L3840" s="2" t="s">
        <v>5261</v>
      </c>
      <c r="M3840" s="2" t="s">
        <v>159</v>
      </c>
      <c r="N3840" s="2" t="s">
        <v>756</v>
      </c>
      <c r="O3840" s="99">
        <v>10042</v>
      </c>
      <c r="P3840" s="2" t="s">
        <v>11752</v>
      </c>
      <c r="W3840" s="101">
        <v>1</v>
      </c>
      <c r="X3840" s="1">
        <f>IFERROR(IF(H3840="","",IF(O3840=0,0.15,IF(VLOOKUP(O3840,'Source Post 14 Status (6.30.26)'!A:B,2,FALSE)=1,0.15,0.5))),0.5)</f>
        <v>0.15</v>
      </c>
      <c r="Y3840" s="6">
        <f t="shared" si="59"/>
        <v>0</v>
      </c>
    </row>
    <row r="3841" spans="1:25" x14ac:dyDescent="0.3">
      <c r="A3841" t="str">
        <f>IF(B3841=1,COUNTIF($B$2:B3841,1),"")</f>
        <v/>
      </c>
      <c r="B3841" t="str">
        <f>IF(C3841=1,COUNTIF($H$2:H3841,H3841),"")</f>
        <v/>
      </c>
      <c r="C3841">
        <f>IF(G3841=List!$P$1,1,0)</f>
        <v>0</v>
      </c>
      <c r="D3841" s="1" t="str">
        <f>IF(E3841=1,COUNTIF($E$2:E3841,1),"")</f>
        <v/>
      </c>
      <c r="E3841" s="1" t="str">
        <f>IF(H3841=List!$P$2,1,"")</f>
        <v/>
      </c>
      <c r="F3841" s="2" t="s">
        <v>11828</v>
      </c>
      <c r="G3841" s="2" t="s">
        <v>10564</v>
      </c>
      <c r="H3841" s="2" t="s">
        <v>6735</v>
      </c>
      <c r="I3841" s="2" t="s">
        <v>5247</v>
      </c>
      <c r="J3841" s="2" t="s">
        <v>950</v>
      </c>
      <c r="K3841" s="2" t="s">
        <v>5260</v>
      </c>
      <c r="L3841" s="2" t="s">
        <v>5261</v>
      </c>
      <c r="M3841" s="2" t="s">
        <v>159</v>
      </c>
      <c r="N3841" s="2" t="s">
        <v>756</v>
      </c>
      <c r="O3841" s="99">
        <v>19837</v>
      </c>
      <c r="P3841" s="2" t="s">
        <v>7927</v>
      </c>
      <c r="Q3841">
        <v>308000</v>
      </c>
      <c r="R3841">
        <v>308000</v>
      </c>
      <c r="S3841">
        <v>614000</v>
      </c>
      <c r="T3841">
        <v>308000</v>
      </c>
      <c r="U3841">
        <v>308000</v>
      </c>
      <c r="V3841" t="s">
        <v>8722</v>
      </c>
      <c r="W3841" s="101">
        <v>46197.539235381948</v>
      </c>
      <c r="X3841" s="1">
        <f>IFERROR(IF(H3841="","",IF(O3841=0,0.15,IF(VLOOKUP(O3841,'Source Post 14 Status (6.30.26)'!A:B,2,FALSE)=1,0.15,0.5))),0.5)</f>
        <v>0.15</v>
      </c>
      <c r="Y3841" s="6">
        <f t="shared" si="59"/>
        <v>92400</v>
      </c>
    </row>
    <row r="3842" spans="1:25" x14ac:dyDescent="0.3">
      <c r="A3842" t="str">
        <f>IF(B3842=1,COUNTIF($B$2:B3842,1),"")</f>
        <v/>
      </c>
      <c r="B3842" t="str">
        <f>IF(C3842=1,COUNTIF($H$2:H3842,H3842),"")</f>
        <v/>
      </c>
      <c r="C3842">
        <f>IF(G3842=List!$P$1,1,0)</f>
        <v>0</v>
      </c>
      <c r="D3842" s="1" t="str">
        <f>IF(E3842=1,COUNTIF($E$2:E3842,1),"")</f>
        <v/>
      </c>
      <c r="E3842" s="1" t="str">
        <f>IF(H3842=List!$P$2,1,"")</f>
        <v/>
      </c>
      <c r="F3842" s="2" t="s">
        <v>11828</v>
      </c>
      <c r="G3842" s="2" t="s">
        <v>655</v>
      </c>
      <c r="H3842" s="2" t="s">
        <v>6736</v>
      </c>
      <c r="I3842" s="2" t="s">
        <v>5266</v>
      </c>
      <c r="J3842" s="2" t="s">
        <v>896</v>
      </c>
      <c r="K3842" s="2" t="s">
        <v>897</v>
      </c>
      <c r="L3842" s="2" t="s">
        <v>5267</v>
      </c>
      <c r="M3842" s="2" t="s">
        <v>167</v>
      </c>
      <c r="N3842" s="2" t="s">
        <v>779</v>
      </c>
      <c r="O3842" s="99">
        <v>17613</v>
      </c>
      <c r="P3842" s="2" t="s">
        <v>7764</v>
      </c>
      <c r="W3842" s="101">
        <v>1</v>
      </c>
      <c r="X3842" s="1">
        <f>IFERROR(IF(H3842="","",IF(O3842=0,0.15,IF(VLOOKUP(O3842,'Source Post 14 Status (6.30.26)'!A:B,2,FALSE)=1,0.15,0.5))),0.5)</f>
        <v>0.15</v>
      </c>
      <c r="Y3842" s="6">
        <f t="shared" si="59"/>
        <v>0</v>
      </c>
    </row>
    <row r="3843" spans="1:25" x14ac:dyDescent="0.3">
      <c r="A3843" t="str">
        <f>IF(B3843=1,COUNTIF($B$2:B3843,1),"")</f>
        <v/>
      </c>
      <c r="B3843" t="str">
        <f>IF(C3843=1,COUNTIF($H$2:H3843,H3843),"")</f>
        <v/>
      </c>
      <c r="C3843">
        <f>IF(G3843=List!$P$1,1,0)</f>
        <v>0</v>
      </c>
      <c r="D3843" s="1" t="str">
        <f>IF(E3843=1,COUNTIF($E$2:E3843,1),"")</f>
        <v/>
      </c>
      <c r="E3843" s="1" t="str">
        <f>IF(H3843=List!$P$2,1,"")</f>
        <v/>
      </c>
      <c r="F3843" s="2" t="s">
        <v>11828</v>
      </c>
      <c r="G3843" s="2" t="s">
        <v>10569</v>
      </c>
      <c r="H3843" s="2" t="s">
        <v>10930</v>
      </c>
      <c r="I3843" s="2" t="s">
        <v>5266</v>
      </c>
      <c r="J3843" s="2" t="s">
        <v>900</v>
      </c>
      <c r="K3843" s="2" t="s">
        <v>913</v>
      </c>
      <c r="L3843" s="2" t="s">
        <v>4367</v>
      </c>
      <c r="M3843" s="2" t="s">
        <v>219</v>
      </c>
      <c r="N3843" s="2" t="s">
        <v>789</v>
      </c>
      <c r="O3843" s="99">
        <v>24588</v>
      </c>
      <c r="P3843" s="2" t="s">
        <v>11758</v>
      </c>
      <c r="W3843" s="101">
        <v>1</v>
      </c>
      <c r="X3843" s="1">
        <f>IFERROR(IF(H3843="","",IF(O3843=0,0.15,IF(VLOOKUP(O3843,'Source Post 14 Status (6.30.26)'!A:B,2,FALSE)=1,0.15,0.5))),0.5)</f>
        <v>0.15</v>
      </c>
      <c r="Y3843" s="6">
        <f t="shared" ref="Y3843:Y3906" si="60">IF(H3843="","",ROUND(MIN((T3843+U3843)*X3843,T3843),0))</f>
        <v>0</v>
      </c>
    </row>
    <row r="3844" spans="1:25" x14ac:dyDescent="0.3">
      <c r="A3844" t="str">
        <f>IF(B3844=1,COUNTIF($B$2:B3844,1),"")</f>
        <v/>
      </c>
      <c r="B3844" t="str">
        <f>IF(C3844=1,COUNTIF($H$2:H3844,H3844),"")</f>
        <v/>
      </c>
      <c r="C3844">
        <f>IF(G3844=List!$P$1,1,0)</f>
        <v>0</v>
      </c>
      <c r="D3844" s="1" t="str">
        <f>IF(E3844=1,COUNTIF($E$2:E3844,1),"")</f>
        <v/>
      </c>
      <c r="E3844" s="1" t="str">
        <f>IF(H3844=List!$P$2,1,"")</f>
        <v/>
      </c>
      <c r="F3844" s="2" t="s">
        <v>11828</v>
      </c>
      <c r="G3844" s="2" t="s">
        <v>10569</v>
      </c>
      <c r="H3844" s="2" t="s">
        <v>10930</v>
      </c>
      <c r="I3844" s="2" t="s">
        <v>5266</v>
      </c>
      <c r="J3844" s="2" t="s">
        <v>900</v>
      </c>
      <c r="K3844" s="2" t="s">
        <v>913</v>
      </c>
      <c r="L3844" s="2" t="s">
        <v>4367</v>
      </c>
      <c r="M3844" s="2" t="s">
        <v>219</v>
      </c>
      <c r="N3844" s="2" t="s">
        <v>789</v>
      </c>
      <c r="O3844" s="99">
        <v>24588</v>
      </c>
      <c r="P3844" s="2" t="s">
        <v>11759</v>
      </c>
      <c r="W3844" s="101">
        <v>1</v>
      </c>
      <c r="X3844" s="1">
        <f>IFERROR(IF(H3844="","",IF(O3844=0,0.15,IF(VLOOKUP(O3844,'Source Post 14 Status (6.30.26)'!A:B,2,FALSE)=1,0.15,0.5))),0.5)</f>
        <v>0.15</v>
      </c>
      <c r="Y3844" s="6">
        <f t="shared" si="60"/>
        <v>0</v>
      </c>
    </row>
    <row r="3845" spans="1:25" x14ac:dyDescent="0.3">
      <c r="A3845" t="str">
        <f>IF(B3845=1,COUNTIF($B$2:B3845,1),"")</f>
        <v/>
      </c>
      <c r="B3845" t="str">
        <f>IF(C3845=1,COUNTIF($H$2:H3845,H3845),"")</f>
        <v/>
      </c>
      <c r="C3845">
        <f>IF(G3845=List!$P$1,1,0)</f>
        <v>0</v>
      </c>
      <c r="D3845" s="1" t="str">
        <f>IF(E3845=1,COUNTIF($E$2:E3845,1),"")</f>
        <v/>
      </c>
      <c r="E3845" s="1" t="str">
        <f>IF(H3845=List!$P$2,1,"")</f>
        <v/>
      </c>
      <c r="F3845" s="2" t="s">
        <v>11828</v>
      </c>
      <c r="G3845" s="2" t="s">
        <v>656</v>
      </c>
      <c r="H3845" s="2" t="s">
        <v>6737</v>
      </c>
      <c r="I3845" s="2" t="s">
        <v>5266</v>
      </c>
      <c r="J3845" s="2" t="s">
        <v>900</v>
      </c>
      <c r="K3845" s="2" t="s">
        <v>922</v>
      </c>
      <c r="L3845" s="2" t="s">
        <v>1279</v>
      </c>
      <c r="M3845" s="2" t="s">
        <v>219</v>
      </c>
      <c r="N3845" s="2" t="s">
        <v>789</v>
      </c>
      <c r="O3845" s="99">
        <v>17684</v>
      </c>
      <c r="P3845" s="2" t="s">
        <v>7781</v>
      </c>
      <c r="Q3845">
        <v>58045</v>
      </c>
      <c r="R3845">
        <v>58045</v>
      </c>
      <c r="S3845">
        <v>58045</v>
      </c>
      <c r="V3845" t="s">
        <v>11760</v>
      </c>
      <c r="W3845" s="101">
        <v>46192.265490659724</v>
      </c>
      <c r="X3845" s="1">
        <f>IFERROR(IF(H3845="","",IF(O3845=0,0.15,IF(VLOOKUP(O3845,'Source Post 14 Status (6.30.26)'!A:B,2,FALSE)=1,0.15,0.5))),0.5)</f>
        <v>0.15</v>
      </c>
      <c r="Y3845" s="6">
        <f t="shared" si="60"/>
        <v>0</v>
      </c>
    </row>
    <row r="3846" spans="1:25" x14ac:dyDescent="0.3">
      <c r="A3846" t="str">
        <f>IF(B3846=1,COUNTIF($B$2:B3846,1),"")</f>
        <v/>
      </c>
      <c r="B3846" t="str">
        <f>IF(C3846=1,COUNTIF($H$2:H3846,H3846),"")</f>
        <v/>
      </c>
      <c r="C3846">
        <f>IF(G3846=List!$P$1,1,0)</f>
        <v>0</v>
      </c>
      <c r="D3846" s="1" t="str">
        <f>IF(E3846=1,COUNTIF($E$2:E3846,1),"")</f>
        <v/>
      </c>
      <c r="E3846" s="1" t="str">
        <f>IF(H3846=List!$P$2,1,"")</f>
        <v/>
      </c>
      <c r="F3846" s="2" t="s">
        <v>11828</v>
      </c>
      <c r="G3846" s="2" t="s">
        <v>657</v>
      </c>
      <c r="H3846" s="2" t="s">
        <v>6738</v>
      </c>
      <c r="I3846" s="2" t="s">
        <v>5266</v>
      </c>
      <c r="J3846" s="2" t="s">
        <v>900</v>
      </c>
      <c r="K3846" s="2" t="s">
        <v>928</v>
      </c>
      <c r="L3846" s="2" t="s">
        <v>932</v>
      </c>
      <c r="M3846" s="2" t="s">
        <v>219</v>
      </c>
      <c r="N3846" s="2" t="s">
        <v>789</v>
      </c>
      <c r="O3846" s="99">
        <v>12484</v>
      </c>
      <c r="P3846" s="2" t="s">
        <v>11761</v>
      </c>
      <c r="W3846" s="101">
        <v>1</v>
      </c>
      <c r="X3846" s="1">
        <f>IFERROR(IF(H3846="","",IF(O3846=0,0.15,IF(VLOOKUP(O3846,'Source Post 14 Status (6.30.26)'!A:B,2,FALSE)=1,0.15,0.5))),0.5)</f>
        <v>0.15</v>
      </c>
      <c r="Y3846" s="6">
        <f t="shared" si="60"/>
        <v>0</v>
      </c>
    </row>
    <row r="3847" spans="1:25" x14ac:dyDescent="0.3">
      <c r="A3847" t="str">
        <f>IF(B3847=1,COUNTIF($B$2:B3847,1),"")</f>
        <v/>
      </c>
      <c r="B3847" t="str">
        <f>IF(C3847=1,COUNTIF($H$2:H3847,H3847),"")</f>
        <v/>
      </c>
      <c r="C3847">
        <f>IF(G3847=List!$P$1,1,0)</f>
        <v>0</v>
      </c>
      <c r="D3847" s="1" t="str">
        <f>IF(E3847=1,COUNTIF($E$2:E3847,1),"")</f>
        <v/>
      </c>
      <c r="E3847" s="1" t="str">
        <f>IF(H3847=List!$P$2,1,"")</f>
        <v/>
      </c>
      <c r="F3847" s="2" t="s">
        <v>11828</v>
      </c>
      <c r="G3847" s="2" t="s">
        <v>657</v>
      </c>
      <c r="H3847" s="2" t="s">
        <v>6738</v>
      </c>
      <c r="I3847" s="2" t="s">
        <v>5266</v>
      </c>
      <c r="J3847" s="2" t="s">
        <v>900</v>
      </c>
      <c r="K3847" s="2" t="s">
        <v>928</v>
      </c>
      <c r="L3847" s="2" t="s">
        <v>932</v>
      </c>
      <c r="M3847" s="2" t="s">
        <v>219</v>
      </c>
      <c r="N3847" s="2" t="s">
        <v>789</v>
      </c>
      <c r="O3847" s="99">
        <v>0</v>
      </c>
      <c r="P3847" s="2" t="s">
        <v>8514</v>
      </c>
      <c r="W3847" s="101">
        <v>1</v>
      </c>
      <c r="X3847" s="1">
        <f>IFERROR(IF(H3847="","",IF(O3847=0,0.15,IF(VLOOKUP(O3847,'Source Post 14 Status (6.30.26)'!A:B,2,FALSE)=1,0.15,0.5))),0.5)</f>
        <v>0.15</v>
      </c>
      <c r="Y3847" s="6">
        <f t="shared" si="60"/>
        <v>0</v>
      </c>
    </row>
    <row r="3848" spans="1:25" x14ac:dyDescent="0.3">
      <c r="A3848" t="str">
        <f>IF(B3848=1,COUNTIF($B$2:B3848,1),"")</f>
        <v/>
      </c>
      <c r="B3848" t="str">
        <f>IF(C3848=1,COUNTIF($H$2:H3848,H3848),"")</f>
        <v/>
      </c>
      <c r="C3848">
        <f>IF(G3848=List!$P$1,1,0)</f>
        <v>0</v>
      </c>
      <c r="D3848" s="1" t="str">
        <f>IF(E3848=1,COUNTIF($E$2:E3848,1),"")</f>
        <v/>
      </c>
      <c r="E3848" s="1" t="str">
        <f>IF(H3848=List!$P$2,1,"")</f>
        <v/>
      </c>
      <c r="F3848" s="2" t="s">
        <v>11828</v>
      </c>
      <c r="G3848" s="2" t="s">
        <v>657</v>
      </c>
      <c r="H3848" s="2" t="s">
        <v>6738</v>
      </c>
      <c r="I3848" s="2" t="s">
        <v>5266</v>
      </c>
      <c r="J3848" s="2" t="s">
        <v>900</v>
      </c>
      <c r="K3848" s="2" t="s">
        <v>928</v>
      </c>
      <c r="L3848" s="2" t="s">
        <v>932</v>
      </c>
      <c r="M3848" s="2" t="s">
        <v>219</v>
      </c>
      <c r="N3848" s="2" t="s">
        <v>789</v>
      </c>
      <c r="O3848" s="99">
        <v>22535</v>
      </c>
      <c r="P3848" s="2" t="s">
        <v>8355</v>
      </c>
      <c r="W3848" s="101">
        <v>1</v>
      </c>
      <c r="X3848" s="1">
        <f>IFERROR(IF(H3848="","",IF(O3848=0,0.15,IF(VLOOKUP(O3848,'Source Post 14 Status (6.30.26)'!A:B,2,FALSE)=1,0.15,0.5))),0.5)</f>
        <v>0.15</v>
      </c>
      <c r="Y3848" s="6">
        <f t="shared" si="60"/>
        <v>0</v>
      </c>
    </row>
    <row r="3849" spans="1:25" x14ac:dyDescent="0.3">
      <c r="A3849" t="str">
        <f>IF(B3849=1,COUNTIF($B$2:B3849,1),"")</f>
        <v/>
      </c>
      <c r="B3849" t="str">
        <f>IF(C3849=1,COUNTIF($H$2:H3849,H3849),"")</f>
        <v/>
      </c>
      <c r="C3849">
        <f>IF(G3849=List!$P$1,1,0)</f>
        <v>0</v>
      </c>
      <c r="D3849" s="1" t="str">
        <f>IF(E3849=1,COUNTIF($E$2:E3849,1),"")</f>
        <v/>
      </c>
      <c r="E3849" s="1" t="str">
        <f>IF(H3849=List!$P$2,1,"")</f>
        <v/>
      </c>
      <c r="F3849" s="2" t="s">
        <v>11828</v>
      </c>
      <c r="G3849" s="2" t="s">
        <v>657</v>
      </c>
      <c r="H3849" s="2" t="s">
        <v>6738</v>
      </c>
      <c r="I3849" s="2" t="s">
        <v>5266</v>
      </c>
      <c r="J3849" s="2" t="s">
        <v>900</v>
      </c>
      <c r="K3849" s="2" t="s">
        <v>928</v>
      </c>
      <c r="L3849" s="2" t="s">
        <v>932</v>
      </c>
      <c r="M3849" s="2" t="s">
        <v>219</v>
      </c>
      <c r="N3849" s="2" t="s">
        <v>789</v>
      </c>
      <c r="O3849" s="99">
        <v>26905</v>
      </c>
      <c r="P3849" s="2" t="s">
        <v>11762</v>
      </c>
      <c r="W3849" s="101">
        <v>1</v>
      </c>
      <c r="X3849" s="1">
        <f>IFERROR(IF(H3849="","",IF(O3849=0,0.15,IF(VLOOKUP(O3849,'Source Post 14 Status (6.30.26)'!A:B,2,FALSE)=1,0.15,0.5))),0.5)</f>
        <v>0.15</v>
      </c>
      <c r="Y3849" s="6">
        <f t="shared" si="60"/>
        <v>0</v>
      </c>
    </row>
    <row r="3850" spans="1:25" x14ac:dyDescent="0.3">
      <c r="A3850" t="str">
        <f>IF(B3850=1,COUNTIF($B$2:B3850,1),"")</f>
        <v/>
      </c>
      <c r="B3850" t="str">
        <f>IF(C3850=1,COUNTIF($H$2:H3850,H3850),"")</f>
        <v/>
      </c>
      <c r="C3850">
        <f>IF(G3850=List!$P$1,1,0)</f>
        <v>0</v>
      </c>
      <c r="D3850" s="1" t="str">
        <f>IF(E3850=1,COUNTIF($E$2:E3850,1),"")</f>
        <v/>
      </c>
      <c r="E3850" s="1" t="str">
        <f>IF(H3850=List!$P$2,1,"")</f>
        <v/>
      </c>
      <c r="F3850" s="2" t="s">
        <v>11828</v>
      </c>
      <c r="G3850" s="2" t="s">
        <v>658</v>
      </c>
      <c r="H3850" s="2" t="s">
        <v>6739</v>
      </c>
      <c r="I3850" s="2" t="s">
        <v>5266</v>
      </c>
      <c r="J3850" s="2" t="s">
        <v>900</v>
      </c>
      <c r="K3850" s="2" t="s">
        <v>995</v>
      </c>
      <c r="L3850" s="2" t="s">
        <v>5273</v>
      </c>
      <c r="M3850" s="2" t="s">
        <v>219</v>
      </c>
      <c r="N3850" s="2" t="s">
        <v>789</v>
      </c>
      <c r="O3850" s="99">
        <v>17060</v>
      </c>
      <c r="P3850" s="2" t="s">
        <v>7581</v>
      </c>
      <c r="W3850" s="101">
        <v>1</v>
      </c>
      <c r="X3850" s="1">
        <f>IFERROR(IF(H3850="","",IF(O3850=0,0.15,IF(VLOOKUP(O3850,'Source Post 14 Status (6.30.26)'!A:B,2,FALSE)=1,0.15,0.5))),0.5)</f>
        <v>0.15</v>
      </c>
      <c r="Y3850" s="6">
        <f t="shared" si="60"/>
        <v>0</v>
      </c>
    </row>
    <row r="3851" spans="1:25" x14ac:dyDescent="0.3">
      <c r="A3851" t="str">
        <f>IF(B3851=1,COUNTIF($B$2:B3851,1),"")</f>
        <v/>
      </c>
      <c r="B3851" t="str">
        <f>IF(C3851=1,COUNTIF($H$2:H3851,H3851),"")</f>
        <v/>
      </c>
      <c r="C3851">
        <f>IF(G3851=List!$P$1,1,0)</f>
        <v>0</v>
      </c>
      <c r="D3851" s="1" t="str">
        <f>IF(E3851=1,COUNTIF($E$2:E3851,1),"")</f>
        <v/>
      </c>
      <c r="E3851" s="1" t="str">
        <f>IF(H3851=List!$P$2,1,"")</f>
        <v/>
      </c>
      <c r="F3851" s="2" t="s">
        <v>11828</v>
      </c>
      <c r="G3851" s="2" t="s">
        <v>658</v>
      </c>
      <c r="H3851" s="2" t="s">
        <v>6739</v>
      </c>
      <c r="I3851" s="2" t="s">
        <v>5266</v>
      </c>
      <c r="J3851" s="2" t="s">
        <v>900</v>
      </c>
      <c r="K3851" s="2" t="s">
        <v>995</v>
      </c>
      <c r="L3851" s="2" t="s">
        <v>5273</v>
      </c>
      <c r="M3851" s="2" t="s">
        <v>219</v>
      </c>
      <c r="N3851" s="2" t="s">
        <v>789</v>
      </c>
      <c r="O3851" s="99">
        <v>0</v>
      </c>
      <c r="P3851" s="2" t="s">
        <v>8514</v>
      </c>
      <c r="W3851" s="101">
        <v>1</v>
      </c>
      <c r="X3851" s="1">
        <f>IFERROR(IF(H3851="","",IF(O3851=0,0.15,IF(VLOOKUP(O3851,'Source Post 14 Status (6.30.26)'!A:B,2,FALSE)=1,0.15,0.5))),0.5)</f>
        <v>0.15</v>
      </c>
      <c r="Y3851" s="6">
        <f t="shared" si="60"/>
        <v>0</v>
      </c>
    </row>
    <row r="3852" spans="1:25" x14ac:dyDescent="0.3">
      <c r="A3852" t="str">
        <f>IF(B3852=1,COUNTIF($B$2:B3852,1),"")</f>
        <v/>
      </c>
      <c r="B3852" t="str">
        <f>IF(C3852=1,COUNTIF($H$2:H3852,H3852),"")</f>
        <v/>
      </c>
      <c r="C3852">
        <f>IF(G3852=List!$P$1,1,0)</f>
        <v>0</v>
      </c>
      <c r="D3852" s="1" t="str">
        <f>IF(E3852=1,COUNTIF($E$2:E3852,1),"")</f>
        <v/>
      </c>
      <c r="E3852" s="1" t="str">
        <f>IF(H3852=List!$P$2,1,"")</f>
        <v/>
      </c>
      <c r="F3852" s="2" t="s">
        <v>11828</v>
      </c>
      <c r="G3852" s="2" t="s">
        <v>659</v>
      </c>
      <c r="H3852" s="2" t="s">
        <v>6740</v>
      </c>
      <c r="I3852" s="2" t="s">
        <v>5266</v>
      </c>
      <c r="J3852" s="2" t="s">
        <v>937</v>
      </c>
      <c r="K3852" s="2" t="s">
        <v>3126</v>
      </c>
      <c r="L3852" s="2" t="s">
        <v>5275</v>
      </c>
      <c r="M3852" s="2" t="s">
        <v>168</v>
      </c>
      <c r="N3852" s="2" t="s">
        <v>800</v>
      </c>
      <c r="O3852" s="99">
        <v>22847</v>
      </c>
      <c r="P3852" s="2" t="s">
        <v>8379</v>
      </c>
      <c r="W3852" s="101">
        <v>1</v>
      </c>
      <c r="X3852" s="1">
        <f>IFERROR(IF(H3852="","",IF(O3852=0,0.15,IF(VLOOKUP(O3852,'Source Post 14 Status (6.30.26)'!A:B,2,FALSE)=1,0.15,0.5))),0.5)</f>
        <v>0.15</v>
      </c>
      <c r="Y3852" s="6">
        <f t="shared" si="60"/>
        <v>0</v>
      </c>
    </row>
    <row r="3853" spans="1:25" x14ac:dyDescent="0.3">
      <c r="A3853" t="str">
        <f>IF(B3853=1,COUNTIF($B$2:B3853,1),"")</f>
        <v/>
      </c>
      <c r="B3853" t="str">
        <f>IF(C3853=1,COUNTIF($H$2:H3853,H3853),"")</f>
        <v/>
      </c>
      <c r="C3853">
        <f>IF(G3853=List!$P$1,1,0)</f>
        <v>0</v>
      </c>
      <c r="D3853" s="1" t="str">
        <f>IF(E3853=1,COUNTIF($E$2:E3853,1),"")</f>
        <v/>
      </c>
      <c r="E3853" s="1" t="str">
        <f>IF(H3853=List!$P$2,1,"")</f>
        <v/>
      </c>
      <c r="F3853" s="2" t="s">
        <v>11828</v>
      </c>
      <c r="G3853" s="2" t="s">
        <v>659</v>
      </c>
      <c r="H3853" s="2" t="s">
        <v>6740</v>
      </c>
      <c r="I3853" s="2" t="s">
        <v>5266</v>
      </c>
      <c r="J3853" s="2" t="s">
        <v>937</v>
      </c>
      <c r="K3853" s="2" t="s">
        <v>3126</v>
      </c>
      <c r="L3853" s="2" t="s">
        <v>5275</v>
      </c>
      <c r="M3853" s="2" t="s">
        <v>168</v>
      </c>
      <c r="N3853" s="2" t="s">
        <v>800</v>
      </c>
      <c r="O3853" s="99">
        <v>14892</v>
      </c>
      <c r="P3853" s="2" t="s">
        <v>7429</v>
      </c>
      <c r="W3853" s="101">
        <v>1</v>
      </c>
      <c r="X3853" s="1">
        <f>IFERROR(IF(H3853="","",IF(O3853=0,0.15,IF(VLOOKUP(O3853,'Source Post 14 Status (6.30.26)'!A:B,2,FALSE)=1,0.15,0.5))),0.5)</f>
        <v>0.15</v>
      </c>
      <c r="Y3853" s="6">
        <f t="shared" si="60"/>
        <v>0</v>
      </c>
    </row>
    <row r="3854" spans="1:25" x14ac:dyDescent="0.3">
      <c r="A3854" t="str">
        <f>IF(B3854=1,COUNTIF($B$2:B3854,1),"")</f>
        <v/>
      </c>
      <c r="B3854" t="str">
        <f>IF(C3854=1,COUNTIF($H$2:H3854,H3854),"")</f>
        <v/>
      </c>
      <c r="C3854">
        <f>IF(G3854=List!$P$1,1,0)</f>
        <v>0</v>
      </c>
      <c r="D3854" s="1" t="str">
        <f>IF(E3854=1,COUNTIF($E$2:E3854,1),"")</f>
        <v/>
      </c>
      <c r="E3854" s="1" t="str">
        <f>IF(H3854=List!$P$2,1,"")</f>
        <v/>
      </c>
      <c r="F3854" s="2" t="s">
        <v>11828</v>
      </c>
      <c r="G3854" s="2" t="s">
        <v>659</v>
      </c>
      <c r="H3854" s="2" t="s">
        <v>6740</v>
      </c>
      <c r="I3854" s="2" t="s">
        <v>5266</v>
      </c>
      <c r="J3854" s="2" t="s">
        <v>937</v>
      </c>
      <c r="K3854" s="2" t="s">
        <v>3126</v>
      </c>
      <c r="L3854" s="2" t="s">
        <v>5275</v>
      </c>
      <c r="M3854" s="2" t="s">
        <v>168</v>
      </c>
      <c r="N3854" s="2" t="s">
        <v>800</v>
      </c>
      <c r="O3854" s="99">
        <v>0</v>
      </c>
      <c r="P3854" s="2" t="s">
        <v>8513</v>
      </c>
      <c r="W3854" s="101">
        <v>1</v>
      </c>
      <c r="X3854" s="1">
        <f>IFERROR(IF(H3854="","",IF(O3854=0,0.15,IF(VLOOKUP(O3854,'Source Post 14 Status (6.30.26)'!A:B,2,FALSE)=1,0.15,0.5))),0.5)</f>
        <v>0.15</v>
      </c>
      <c r="Y3854" s="6">
        <f t="shared" si="60"/>
        <v>0</v>
      </c>
    </row>
    <row r="3855" spans="1:25" x14ac:dyDescent="0.3">
      <c r="A3855" t="str">
        <f>IF(B3855=1,COUNTIF($B$2:B3855,1),"")</f>
        <v/>
      </c>
      <c r="B3855" t="str">
        <f>IF(C3855=1,COUNTIF($H$2:H3855,H3855),"")</f>
        <v/>
      </c>
      <c r="C3855">
        <f>IF(G3855=List!$P$1,1,0)</f>
        <v>0</v>
      </c>
      <c r="D3855" s="1" t="str">
        <f>IF(E3855=1,COUNTIF($E$2:E3855,1),"")</f>
        <v/>
      </c>
      <c r="E3855" s="1" t="str">
        <f>IF(H3855=List!$P$2,1,"")</f>
        <v/>
      </c>
      <c r="F3855" s="2" t="s">
        <v>11828</v>
      </c>
      <c r="G3855" s="2" t="s">
        <v>661</v>
      </c>
      <c r="H3855" s="2" t="s">
        <v>6743</v>
      </c>
      <c r="I3855" s="2" t="s">
        <v>5266</v>
      </c>
      <c r="J3855" s="2" t="s">
        <v>950</v>
      </c>
      <c r="K3855" s="2" t="s">
        <v>5288</v>
      </c>
      <c r="L3855" s="2" t="s">
        <v>5289</v>
      </c>
      <c r="M3855" s="2" t="s">
        <v>159</v>
      </c>
      <c r="N3855" s="2" t="s">
        <v>756</v>
      </c>
      <c r="O3855" s="99">
        <v>0</v>
      </c>
      <c r="P3855" s="2" t="s">
        <v>8512</v>
      </c>
      <c r="W3855" s="101">
        <v>1</v>
      </c>
      <c r="X3855" s="1">
        <f>IFERROR(IF(H3855="","",IF(O3855=0,0.15,IF(VLOOKUP(O3855,'Source Post 14 Status (6.30.26)'!A:B,2,FALSE)=1,0.15,0.5))),0.5)</f>
        <v>0.15</v>
      </c>
      <c r="Y3855" s="6">
        <f t="shared" si="60"/>
        <v>0</v>
      </c>
    </row>
    <row r="3856" spans="1:25" x14ac:dyDescent="0.3">
      <c r="A3856" t="str">
        <f>IF(B3856=1,COUNTIF($B$2:B3856,1),"")</f>
        <v/>
      </c>
      <c r="B3856" t="str">
        <f>IF(C3856=1,COUNTIF($H$2:H3856,H3856),"")</f>
        <v/>
      </c>
      <c r="C3856">
        <f>IF(G3856=List!$P$1,1,0)</f>
        <v>0</v>
      </c>
      <c r="D3856" s="1" t="str">
        <f>IF(E3856=1,COUNTIF($E$2:E3856,1),"")</f>
        <v/>
      </c>
      <c r="E3856" s="1" t="str">
        <f>IF(H3856=List!$P$2,1,"")</f>
        <v/>
      </c>
      <c r="F3856" s="2" t="s">
        <v>11828</v>
      </c>
      <c r="G3856" s="2" t="s">
        <v>661</v>
      </c>
      <c r="H3856" s="2" t="s">
        <v>6743</v>
      </c>
      <c r="I3856" s="2" t="s">
        <v>5266</v>
      </c>
      <c r="J3856" s="2" t="s">
        <v>950</v>
      </c>
      <c r="K3856" s="2" t="s">
        <v>5288</v>
      </c>
      <c r="L3856" s="2" t="s">
        <v>5289</v>
      </c>
      <c r="M3856" s="2" t="s">
        <v>159</v>
      </c>
      <c r="N3856" s="2" t="s">
        <v>756</v>
      </c>
      <c r="O3856" s="99">
        <v>0</v>
      </c>
      <c r="P3856" s="2" t="s">
        <v>8513</v>
      </c>
      <c r="W3856" s="101">
        <v>1</v>
      </c>
      <c r="X3856" s="1">
        <f>IFERROR(IF(H3856="","",IF(O3856=0,0.15,IF(VLOOKUP(O3856,'Source Post 14 Status (6.30.26)'!A:B,2,FALSE)=1,0.15,0.5))),0.5)</f>
        <v>0.15</v>
      </c>
      <c r="Y3856" s="6">
        <f t="shared" si="60"/>
        <v>0</v>
      </c>
    </row>
    <row r="3857" spans="1:25" x14ac:dyDescent="0.3">
      <c r="A3857" t="str">
        <f>IF(B3857=1,COUNTIF($B$2:B3857,1),"")</f>
        <v/>
      </c>
      <c r="B3857" t="str">
        <f>IF(C3857=1,COUNTIF($H$2:H3857,H3857),"")</f>
        <v/>
      </c>
      <c r="C3857">
        <f>IF(G3857=List!$P$1,1,0)</f>
        <v>0</v>
      </c>
      <c r="D3857" s="1" t="str">
        <f>IF(E3857=1,COUNTIF($E$2:E3857,1),"")</f>
        <v/>
      </c>
      <c r="E3857" s="1" t="str">
        <f>IF(H3857=List!$P$2,1,"")</f>
        <v/>
      </c>
      <c r="F3857" s="2" t="s">
        <v>11828</v>
      </c>
      <c r="G3857" s="2" t="s">
        <v>661</v>
      </c>
      <c r="H3857" s="2" t="s">
        <v>6743</v>
      </c>
      <c r="I3857" s="2" t="s">
        <v>5266</v>
      </c>
      <c r="J3857" s="2" t="s">
        <v>950</v>
      </c>
      <c r="K3857" s="2" t="s">
        <v>5288</v>
      </c>
      <c r="L3857" s="2" t="s">
        <v>5289</v>
      </c>
      <c r="M3857" s="2" t="s">
        <v>159</v>
      </c>
      <c r="N3857" s="2" t="s">
        <v>756</v>
      </c>
      <c r="O3857" s="99">
        <v>11751</v>
      </c>
      <c r="P3857" s="2" t="s">
        <v>7306</v>
      </c>
      <c r="W3857" s="101">
        <v>1</v>
      </c>
      <c r="X3857" s="1">
        <f>IFERROR(IF(H3857="","",IF(O3857=0,0.15,IF(VLOOKUP(O3857,'Source Post 14 Status (6.30.26)'!A:B,2,FALSE)=1,0.15,0.5))),0.5)</f>
        <v>0.15</v>
      </c>
      <c r="Y3857" s="6">
        <f t="shared" si="60"/>
        <v>0</v>
      </c>
    </row>
    <row r="3858" spans="1:25" x14ac:dyDescent="0.3">
      <c r="A3858" t="str">
        <f>IF(B3858=1,COUNTIF($B$2:B3858,1),"")</f>
        <v/>
      </c>
      <c r="B3858" t="str">
        <f>IF(C3858=1,COUNTIF($H$2:H3858,H3858),"")</f>
        <v/>
      </c>
      <c r="C3858">
        <f>IF(G3858=List!$P$1,1,0)</f>
        <v>0</v>
      </c>
      <c r="D3858" s="1" t="str">
        <f>IF(E3858=1,COUNTIF($E$2:E3858,1),"")</f>
        <v/>
      </c>
      <c r="E3858" s="1" t="str">
        <f>IF(H3858=List!$P$2,1,"")</f>
        <v/>
      </c>
      <c r="F3858" s="2" t="s">
        <v>11828</v>
      </c>
      <c r="G3858" s="2" t="s">
        <v>661</v>
      </c>
      <c r="H3858" s="2" t="s">
        <v>6743</v>
      </c>
      <c r="I3858" s="2" t="s">
        <v>5266</v>
      </c>
      <c r="J3858" s="2" t="s">
        <v>950</v>
      </c>
      <c r="K3858" s="2" t="s">
        <v>5288</v>
      </c>
      <c r="L3858" s="2" t="s">
        <v>5289</v>
      </c>
      <c r="M3858" s="2" t="s">
        <v>159</v>
      </c>
      <c r="N3858" s="2" t="s">
        <v>756</v>
      </c>
      <c r="O3858" s="99">
        <v>20969</v>
      </c>
      <c r="P3858" s="2" t="s">
        <v>11753</v>
      </c>
      <c r="W3858" s="101">
        <v>1</v>
      </c>
      <c r="X3858" s="1">
        <f>IFERROR(IF(H3858="","",IF(O3858=0,0.15,IF(VLOOKUP(O3858,'Source Post 14 Status (6.30.26)'!A:B,2,FALSE)=1,0.15,0.5))),0.5)</f>
        <v>0.15</v>
      </c>
      <c r="Y3858" s="6">
        <f t="shared" si="60"/>
        <v>0</v>
      </c>
    </row>
    <row r="3859" spans="1:25" x14ac:dyDescent="0.3">
      <c r="A3859" t="str">
        <f>IF(B3859=1,COUNTIF($B$2:B3859,1),"")</f>
        <v/>
      </c>
      <c r="B3859" t="str">
        <f>IF(C3859=1,COUNTIF($H$2:H3859,H3859),"")</f>
        <v/>
      </c>
      <c r="C3859">
        <f>IF(G3859=List!$P$1,1,0)</f>
        <v>0</v>
      </c>
      <c r="D3859" s="1" t="str">
        <f>IF(E3859=1,COUNTIF($E$2:E3859,1),"")</f>
        <v/>
      </c>
      <c r="E3859" s="1" t="str">
        <f>IF(H3859=List!$P$2,1,"")</f>
        <v/>
      </c>
      <c r="F3859" s="2" t="s">
        <v>11828</v>
      </c>
      <c r="G3859" s="2" t="s">
        <v>661</v>
      </c>
      <c r="H3859" s="2" t="s">
        <v>6743</v>
      </c>
      <c r="I3859" s="2" t="s">
        <v>5266</v>
      </c>
      <c r="J3859" s="2" t="s">
        <v>950</v>
      </c>
      <c r="K3859" s="2" t="s">
        <v>5288</v>
      </c>
      <c r="L3859" s="2" t="s">
        <v>5289</v>
      </c>
      <c r="M3859" s="2" t="s">
        <v>159</v>
      </c>
      <c r="N3859" s="2" t="s">
        <v>756</v>
      </c>
      <c r="O3859" s="99">
        <v>0</v>
      </c>
      <c r="P3859" s="2" t="s">
        <v>8514</v>
      </c>
      <c r="W3859" s="101">
        <v>1</v>
      </c>
      <c r="X3859" s="1">
        <f>IFERROR(IF(H3859="","",IF(O3859=0,0.15,IF(VLOOKUP(O3859,'Source Post 14 Status (6.30.26)'!A:B,2,FALSE)=1,0.15,0.5))),0.5)</f>
        <v>0.15</v>
      </c>
      <c r="Y3859" s="6">
        <f t="shared" si="60"/>
        <v>0</v>
      </c>
    </row>
    <row r="3860" spans="1:25" x14ac:dyDescent="0.3">
      <c r="A3860" t="str">
        <f>IF(B3860=1,COUNTIF($B$2:B3860,1),"")</f>
        <v/>
      </c>
      <c r="B3860" t="str">
        <f>IF(C3860=1,COUNTIF($H$2:H3860,H3860),"")</f>
        <v/>
      </c>
      <c r="C3860">
        <f>IF(G3860=List!$P$1,1,0)</f>
        <v>0</v>
      </c>
      <c r="D3860" s="1" t="str">
        <f>IF(E3860=1,COUNTIF($E$2:E3860,1),"")</f>
        <v/>
      </c>
      <c r="E3860" s="1" t="str">
        <f>IF(H3860=List!$P$2,1,"")</f>
        <v/>
      </c>
      <c r="F3860" s="2" t="s">
        <v>11828</v>
      </c>
      <c r="G3860" s="2" t="s">
        <v>661</v>
      </c>
      <c r="H3860" s="2" t="s">
        <v>6743</v>
      </c>
      <c r="I3860" s="2" t="s">
        <v>5266</v>
      </c>
      <c r="J3860" s="2" t="s">
        <v>950</v>
      </c>
      <c r="K3860" s="2" t="s">
        <v>5288</v>
      </c>
      <c r="L3860" s="2" t="s">
        <v>5289</v>
      </c>
      <c r="M3860" s="2" t="s">
        <v>159</v>
      </c>
      <c r="N3860" s="2" t="s">
        <v>756</v>
      </c>
      <c r="O3860" s="99">
        <v>24717</v>
      </c>
      <c r="P3860" s="2" t="s">
        <v>11754</v>
      </c>
      <c r="W3860" s="101">
        <v>1</v>
      </c>
      <c r="X3860" s="1">
        <f>IFERROR(IF(H3860="","",IF(O3860=0,0.15,IF(VLOOKUP(O3860,'Source Post 14 Status (6.30.26)'!A:B,2,FALSE)=1,0.15,0.5))),0.5)</f>
        <v>0.15</v>
      </c>
      <c r="Y3860" s="6">
        <f t="shared" si="60"/>
        <v>0</v>
      </c>
    </row>
    <row r="3861" spans="1:25" x14ac:dyDescent="0.3">
      <c r="A3861" t="str">
        <f>IF(B3861=1,COUNTIF($B$2:B3861,1),"")</f>
        <v/>
      </c>
      <c r="B3861" t="str">
        <f>IF(C3861=1,COUNTIF($H$2:H3861,H3861),"")</f>
        <v/>
      </c>
      <c r="C3861">
        <f>IF(G3861=List!$P$1,1,0)</f>
        <v>0</v>
      </c>
      <c r="D3861" s="1" t="str">
        <f>IF(E3861=1,COUNTIF($E$2:E3861,1),"")</f>
        <v/>
      </c>
      <c r="E3861" s="1" t="str">
        <f>IF(H3861=List!$P$2,1,"")</f>
        <v/>
      </c>
      <c r="F3861" s="2" t="s">
        <v>11828</v>
      </c>
      <c r="G3861" s="2" t="s">
        <v>661</v>
      </c>
      <c r="H3861" s="2" t="s">
        <v>6743</v>
      </c>
      <c r="I3861" s="2" t="s">
        <v>5266</v>
      </c>
      <c r="J3861" s="2" t="s">
        <v>950</v>
      </c>
      <c r="K3861" s="2" t="s">
        <v>5288</v>
      </c>
      <c r="L3861" s="2" t="s">
        <v>5289</v>
      </c>
      <c r="M3861" s="2" t="s">
        <v>159</v>
      </c>
      <c r="N3861" s="2" t="s">
        <v>756</v>
      </c>
      <c r="O3861" s="99">
        <v>10766</v>
      </c>
      <c r="P3861" s="2" t="s">
        <v>7188</v>
      </c>
      <c r="W3861" s="101">
        <v>1</v>
      </c>
      <c r="X3861" s="1">
        <f>IFERROR(IF(H3861="","",IF(O3861=0,0.15,IF(VLOOKUP(O3861,'Source Post 14 Status (6.30.26)'!A:B,2,FALSE)=1,0.15,0.5))),0.5)</f>
        <v>0.5</v>
      </c>
      <c r="Y3861" s="6">
        <f t="shared" si="60"/>
        <v>0</v>
      </c>
    </row>
    <row r="3862" spans="1:25" x14ac:dyDescent="0.3">
      <c r="A3862" t="str">
        <f>IF(B3862=1,COUNTIF($B$2:B3862,1),"")</f>
        <v/>
      </c>
      <c r="B3862" t="str">
        <f>IF(C3862=1,COUNTIF($H$2:H3862,H3862),"")</f>
        <v/>
      </c>
      <c r="C3862">
        <f>IF(G3862=List!$P$1,1,0)</f>
        <v>0</v>
      </c>
      <c r="D3862" s="1" t="str">
        <f>IF(E3862=1,COUNTIF($E$2:E3862,1),"")</f>
        <v/>
      </c>
      <c r="E3862" s="1" t="str">
        <f>IF(H3862=List!$P$2,1,"")</f>
        <v/>
      </c>
      <c r="F3862" s="2" t="s">
        <v>11828</v>
      </c>
      <c r="G3862" s="2" t="s">
        <v>661</v>
      </c>
      <c r="H3862" s="2" t="s">
        <v>6743</v>
      </c>
      <c r="I3862" s="2" t="s">
        <v>5266</v>
      </c>
      <c r="J3862" s="2" t="s">
        <v>950</v>
      </c>
      <c r="K3862" s="2" t="s">
        <v>5288</v>
      </c>
      <c r="L3862" s="2" t="s">
        <v>5289</v>
      </c>
      <c r="M3862" s="2" t="s">
        <v>159</v>
      </c>
      <c r="N3862" s="2" t="s">
        <v>756</v>
      </c>
      <c r="O3862" s="99">
        <v>20139</v>
      </c>
      <c r="P3862" s="2" t="s">
        <v>11755</v>
      </c>
      <c r="W3862" s="101">
        <v>1</v>
      </c>
      <c r="X3862" s="1">
        <f>IFERROR(IF(H3862="","",IF(O3862=0,0.15,IF(VLOOKUP(O3862,'Source Post 14 Status (6.30.26)'!A:B,2,FALSE)=1,0.15,0.5))),0.5)</f>
        <v>0.15</v>
      </c>
      <c r="Y3862" s="6">
        <f t="shared" si="60"/>
        <v>0</v>
      </c>
    </row>
    <row r="3863" spans="1:25" x14ac:dyDescent="0.3">
      <c r="A3863" t="str">
        <f>IF(B3863=1,COUNTIF($B$2:B3863,1),"")</f>
        <v/>
      </c>
      <c r="B3863" t="str">
        <f>IF(C3863=1,COUNTIF($H$2:H3863,H3863),"")</f>
        <v/>
      </c>
      <c r="C3863">
        <f>IF(G3863=List!$P$1,1,0)</f>
        <v>0</v>
      </c>
      <c r="D3863" s="1" t="str">
        <f>IF(E3863=1,COUNTIF($E$2:E3863,1),"")</f>
        <v/>
      </c>
      <c r="E3863" s="1" t="str">
        <f>IF(H3863=List!$P$2,1,"")</f>
        <v/>
      </c>
      <c r="F3863" s="2" t="s">
        <v>11828</v>
      </c>
      <c r="G3863" s="2" t="s">
        <v>661</v>
      </c>
      <c r="H3863" s="2" t="s">
        <v>6743</v>
      </c>
      <c r="I3863" s="2" t="s">
        <v>5266</v>
      </c>
      <c r="J3863" s="2" t="s">
        <v>950</v>
      </c>
      <c r="K3863" s="2" t="s">
        <v>5288</v>
      </c>
      <c r="L3863" s="2" t="s">
        <v>5289</v>
      </c>
      <c r="M3863" s="2" t="s">
        <v>159</v>
      </c>
      <c r="N3863" s="2" t="s">
        <v>756</v>
      </c>
      <c r="O3863" s="99">
        <v>12444</v>
      </c>
      <c r="P3863" s="2" t="s">
        <v>7384</v>
      </c>
      <c r="W3863" s="101">
        <v>1</v>
      </c>
      <c r="X3863" s="1">
        <f>IFERROR(IF(H3863="","",IF(O3863=0,0.15,IF(VLOOKUP(O3863,'Source Post 14 Status (6.30.26)'!A:B,2,FALSE)=1,0.15,0.5))),0.5)</f>
        <v>0.15</v>
      </c>
      <c r="Y3863" s="6">
        <f t="shared" si="60"/>
        <v>0</v>
      </c>
    </row>
    <row r="3864" spans="1:25" x14ac:dyDescent="0.3">
      <c r="A3864" t="str">
        <f>IF(B3864=1,COUNTIF($B$2:B3864,1),"")</f>
        <v/>
      </c>
      <c r="B3864" t="str">
        <f>IF(C3864=1,COUNTIF($H$2:H3864,H3864),"")</f>
        <v/>
      </c>
      <c r="C3864">
        <f>IF(G3864=List!$P$1,1,0)</f>
        <v>0</v>
      </c>
      <c r="D3864" s="1" t="str">
        <f>IF(E3864=1,COUNTIF($E$2:E3864,1),"")</f>
        <v/>
      </c>
      <c r="E3864" s="1" t="str">
        <f>IF(H3864=List!$P$2,1,"")</f>
        <v/>
      </c>
      <c r="F3864" s="2" t="s">
        <v>11828</v>
      </c>
      <c r="G3864" s="2" t="s">
        <v>661</v>
      </c>
      <c r="H3864" s="2" t="s">
        <v>6743</v>
      </c>
      <c r="I3864" s="2" t="s">
        <v>5266</v>
      </c>
      <c r="J3864" s="2" t="s">
        <v>950</v>
      </c>
      <c r="K3864" s="2" t="s">
        <v>5288</v>
      </c>
      <c r="L3864" s="2" t="s">
        <v>5289</v>
      </c>
      <c r="M3864" s="2" t="s">
        <v>159</v>
      </c>
      <c r="N3864" s="2" t="s">
        <v>756</v>
      </c>
      <c r="O3864" s="99">
        <v>17495</v>
      </c>
      <c r="P3864" s="2" t="s">
        <v>7724</v>
      </c>
      <c r="W3864" s="101">
        <v>1</v>
      </c>
      <c r="X3864" s="1">
        <f>IFERROR(IF(H3864="","",IF(O3864=0,0.15,IF(VLOOKUP(O3864,'Source Post 14 Status (6.30.26)'!A:B,2,FALSE)=1,0.15,0.5))),0.5)</f>
        <v>0.15</v>
      </c>
      <c r="Y3864" s="6">
        <f t="shared" si="60"/>
        <v>0</v>
      </c>
    </row>
    <row r="3865" spans="1:25" x14ac:dyDescent="0.3">
      <c r="A3865" t="str">
        <f>IF(B3865=1,COUNTIF($B$2:B3865,1),"")</f>
        <v/>
      </c>
      <c r="B3865" t="str">
        <f>IF(C3865=1,COUNTIF($H$2:H3865,H3865),"")</f>
        <v/>
      </c>
      <c r="C3865">
        <f>IF(G3865=List!$P$1,1,0)</f>
        <v>0</v>
      </c>
      <c r="D3865" s="1" t="str">
        <f>IF(E3865=1,COUNTIF($E$2:E3865,1),"")</f>
        <v/>
      </c>
      <c r="E3865" s="1" t="str">
        <f>IF(H3865=List!$P$2,1,"")</f>
        <v/>
      </c>
      <c r="F3865" s="2" t="s">
        <v>11828</v>
      </c>
      <c r="G3865" s="2" t="s">
        <v>661</v>
      </c>
      <c r="H3865" s="2" t="s">
        <v>6743</v>
      </c>
      <c r="I3865" s="2" t="s">
        <v>5266</v>
      </c>
      <c r="J3865" s="2" t="s">
        <v>950</v>
      </c>
      <c r="K3865" s="2" t="s">
        <v>5288</v>
      </c>
      <c r="L3865" s="2" t="s">
        <v>5289</v>
      </c>
      <c r="M3865" s="2" t="s">
        <v>159</v>
      </c>
      <c r="N3865" s="2" t="s">
        <v>756</v>
      </c>
      <c r="O3865" s="99">
        <v>22901</v>
      </c>
      <c r="P3865" s="2" t="s">
        <v>11756</v>
      </c>
      <c r="W3865" s="101">
        <v>1</v>
      </c>
      <c r="X3865" s="1">
        <f>IFERROR(IF(H3865="","",IF(O3865=0,0.15,IF(VLOOKUP(O3865,'Source Post 14 Status (6.30.26)'!A:B,2,FALSE)=1,0.15,0.5))),0.5)</f>
        <v>0.15</v>
      </c>
      <c r="Y3865" s="6">
        <f t="shared" si="60"/>
        <v>0</v>
      </c>
    </row>
    <row r="3866" spans="1:25" x14ac:dyDescent="0.3">
      <c r="A3866" t="str">
        <f>IF(B3866=1,COUNTIF($B$2:B3866,1),"")</f>
        <v/>
      </c>
      <c r="B3866" t="str">
        <f>IF(C3866=1,COUNTIF($H$2:H3866,H3866),"")</f>
        <v/>
      </c>
      <c r="C3866">
        <f>IF(G3866=List!$P$1,1,0)</f>
        <v>0</v>
      </c>
      <c r="D3866" s="1" t="str">
        <f>IF(E3866=1,COUNTIF($E$2:E3866,1),"")</f>
        <v/>
      </c>
      <c r="E3866" s="1" t="str">
        <f>IF(H3866=List!$P$2,1,"")</f>
        <v/>
      </c>
      <c r="F3866" s="2" t="s">
        <v>11828</v>
      </c>
      <c r="G3866" s="2" t="s">
        <v>662</v>
      </c>
      <c r="H3866" s="2" t="s">
        <v>6744</v>
      </c>
      <c r="I3866" s="2" t="s">
        <v>5266</v>
      </c>
      <c r="J3866" s="2" t="s">
        <v>950</v>
      </c>
      <c r="K3866" s="2" t="s">
        <v>5291</v>
      </c>
      <c r="L3866" s="2" t="s">
        <v>5292</v>
      </c>
      <c r="M3866" s="2" t="s">
        <v>159</v>
      </c>
      <c r="N3866" s="2" t="s">
        <v>756</v>
      </c>
      <c r="O3866" s="99">
        <v>20585</v>
      </c>
      <c r="P3866" s="2" t="s">
        <v>8136</v>
      </c>
      <c r="Q3866">
        <v>3161000</v>
      </c>
      <c r="R3866">
        <v>3161000</v>
      </c>
      <c r="S3866">
        <v>6319000</v>
      </c>
      <c r="T3866">
        <v>3157500</v>
      </c>
      <c r="U3866">
        <v>3157500</v>
      </c>
      <c r="V3866" t="s">
        <v>8723</v>
      </c>
      <c r="W3866" s="101">
        <v>46199.623066168984</v>
      </c>
      <c r="X3866" s="1">
        <f>IFERROR(IF(H3866="","",IF(O3866=0,0.15,IF(VLOOKUP(O3866,'Source Post 14 Status (6.30.26)'!A:B,2,FALSE)=1,0.15,0.5))),0.5)</f>
        <v>0.15</v>
      </c>
      <c r="Y3866" s="6">
        <f t="shared" si="60"/>
        <v>947250</v>
      </c>
    </row>
    <row r="3867" spans="1:25" x14ac:dyDescent="0.3">
      <c r="A3867" t="str">
        <f>IF(B3867=1,COUNTIF($B$2:B3867,1),"")</f>
        <v/>
      </c>
      <c r="B3867" t="str">
        <f>IF(C3867=1,COUNTIF($H$2:H3867,H3867),"")</f>
        <v/>
      </c>
      <c r="C3867">
        <f>IF(G3867=List!$P$1,1,0)</f>
        <v>0</v>
      </c>
      <c r="D3867" s="1" t="str">
        <f>IF(E3867=1,COUNTIF($E$2:E3867,1),"")</f>
        <v/>
      </c>
      <c r="E3867" s="1" t="str">
        <f>IF(H3867=List!$P$2,1,"")</f>
        <v/>
      </c>
      <c r="F3867" s="2" t="s">
        <v>11828</v>
      </c>
      <c r="G3867" s="2" t="s">
        <v>662</v>
      </c>
      <c r="H3867" s="2" t="s">
        <v>6744</v>
      </c>
      <c r="I3867" s="2" t="s">
        <v>5266</v>
      </c>
      <c r="J3867" s="2" t="s">
        <v>950</v>
      </c>
      <c r="K3867" s="2" t="s">
        <v>5291</v>
      </c>
      <c r="L3867" s="2" t="s">
        <v>5292</v>
      </c>
      <c r="M3867" s="2" t="s">
        <v>159</v>
      </c>
      <c r="N3867" s="2" t="s">
        <v>756</v>
      </c>
      <c r="O3867" s="99">
        <v>15916</v>
      </c>
      <c r="P3867" s="2" t="s">
        <v>7532</v>
      </c>
      <c r="Q3867">
        <v>3909500</v>
      </c>
      <c r="R3867">
        <v>3909500</v>
      </c>
      <c r="S3867">
        <v>7819000</v>
      </c>
      <c r="T3867">
        <v>3911000</v>
      </c>
      <c r="U3867">
        <v>3911000</v>
      </c>
      <c r="V3867" t="s">
        <v>8723</v>
      </c>
      <c r="W3867" s="101">
        <v>46199.621824652779</v>
      </c>
      <c r="X3867" s="1">
        <f>IFERROR(IF(H3867="","",IF(O3867=0,0.15,IF(VLOOKUP(O3867,'Source Post 14 Status (6.30.26)'!A:B,2,FALSE)=1,0.15,0.5))),0.5)</f>
        <v>0.15</v>
      </c>
      <c r="Y3867" s="6">
        <f t="shared" si="60"/>
        <v>1173300</v>
      </c>
    </row>
    <row r="3868" spans="1:25" x14ac:dyDescent="0.3">
      <c r="A3868" t="str">
        <f>IF(B3868=1,COUNTIF($B$2:B3868,1),"")</f>
        <v/>
      </c>
      <c r="B3868" t="str">
        <f>IF(C3868=1,COUNTIF($H$2:H3868,H3868),"")</f>
        <v/>
      </c>
      <c r="C3868">
        <f>IF(G3868=List!$P$1,1,0)</f>
        <v>0</v>
      </c>
      <c r="D3868" s="1" t="str">
        <f>IF(E3868=1,COUNTIF($E$2:E3868,1),"")</f>
        <v/>
      </c>
      <c r="E3868" s="1" t="str">
        <f>IF(H3868=List!$P$2,1,"")</f>
        <v/>
      </c>
      <c r="F3868" s="2" t="s">
        <v>11828</v>
      </c>
      <c r="G3868" s="2" t="s">
        <v>662</v>
      </c>
      <c r="H3868" s="2" t="s">
        <v>6744</v>
      </c>
      <c r="I3868" s="2" t="s">
        <v>5266</v>
      </c>
      <c r="J3868" s="2" t="s">
        <v>950</v>
      </c>
      <c r="K3868" s="2" t="s">
        <v>5291</v>
      </c>
      <c r="L3868" s="2" t="s">
        <v>5292</v>
      </c>
      <c r="M3868" s="2" t="s">
        <v>159</v>
      </c>
      <c r="N3868" s="2" t="s">
        <v>756</v>
      </c>
      <c r="O3868" s="99">
        <v>19659</v>
      </c>
      <c r="P3868" s="2" t="s">
        <v>7937</v>
      </c>
      <c r="Q3868">
        <v>3044000</v>
      </c>
      <c r="R3868">
        <v>3044000</v>
      </c>
      <c r="S3868">
        <v>6084000</v>
      </c>
      <c r="T3868">
        <v>3044500</v>
      </c>
      <c r="U3868">
        <v>3044500</v>
      </c>
      <c r="V3868" t="s">
        <v>8723</v>
      </c>
      <c r="W3868" s="101">
        <v>46199.621400000004</v>
      </c>
      <c r="X3868" s="1">
        <f>IFERROR(IF(H3868="","",IF(O3868=0,0.15,IF(VLOOKUP(O3868,'Source Post 14 Status (6.30.26)'!A:B,2,FALSE)=1,0.15,0.5))),0.5)</f>
        <v>0.15</v>
      </c>
      <c r="Y3868" s="6">
        <f t="shared" si="60"/>
        <v>913350</v>
      </c>
    </row>
    <row r="3869" spans="1:25" x14ac:dyDescent="0.3">
      <c r="A3869" t="str">
        <f>IF(B3869=1,COUNTIF($B$2:B3869,1),"")</f>
        <v/>
      </c>
      <c r="B3869" t="str">
        <f>IF(C3869=1,COUNTIF($H$2:H3869,H3869),"")</f>
        <v/>
      </c>
      <c r="C3869">
        <f>IF(G3869=List!$P$1,1,0)</f>
        <v>0</v>
      </c>
      <c r="D3869" s="1" t="str">
        <f>IF(E3869=1,COUNTIF($E$2:E3869,1),"")</f>
        <v/>
      </c>
      <c r="E3869" s="1" t="str">
        <f>IF(H3869=List!$P$2,1,"")</f>
        <v/>
      </c>
      <c r="F3869" s="2" t="s">
        <v>11828</v>
      </c>
      <c r="G3869" s="2" t="s">
        <v>662</v>
      </c>
      <c r="H3869" s="2" t="s">
        <v>6744</v>
      </c>
      <c r="I3869" s="2" t="s">
        <v>5266</v>
      </c>
      <c r="J3869" s="2" t="s">
        <v>950</v>
      </c>
      <c r="K3869" s="2" t="s">
        <v>5291</v>
      </c>
      <c r="L3869" s="2" t="s">
        <v>5292</v>
      </c>
      <c r="M3869" s="2" t="s">
        <v>159</v>
      </c>
      <c r="N3869" s="2" t="s">
        <v>756</v>
      </c>
      <c r="O3869" s="99">
        <v>16682</v>
      </c>
      <c r="P3869" s="2" t="s">
        <v>7633</v>
      </c>
      <c r="Q3869">
        <v>579000</v>
      </c>
      <c r="R3869">
        <v>579000</v>
      </c>
      <c r="S3869">
        <v>1159000</v>
      </c>
      <c r="T3869">
        <v>579500</v>
      </c>
      <c r="U3869">
        <v>579500</v>
      </c>
      <c r="V3869" t="s">
        <v>8723</v>
      </c>
      <c r="W3869" s="101">
        <v>46199.620414201388</v>
      </c>
      <c r="X3869" s="1">
        <f>IFERROR(IF(H3869="","",IF(O3869=0,0.15,IF(VLOOKUP(O3869,'Source Post 14 Status (6.30.26)'!A:B,2,FALSE)=1,0.15,0.5))),0.5)</f>
        <v>0.15</v>
      </c>
      <c r="Y3869" s="6">
        <f t="shared" si="60"/>
        <v>173850</v>
      </c>
    </row>
    <row r="3870" spans="1:25" x14ac:dyDescent="0.3">
      <c r="A3870" t="str">
        <f>IF(B3870=1,COUNTIF($B$2:B3870,1),"")</f>
        <v/>
      </c>
      <c r="B3870" t="str">
        <f>IF(C3870=1,COUNTIF($H$2:H3870,H3870),"")</f>
        <v/>
      </c>
      <c r="C3870">
        <f>IF(G3870=List!$P$1,1,0)</f>
        <v>0</v>
      </c>
      <c r="D3870" s="1" t="str">
        <f>IF(E3870=1,COUNTIF($E$2:E3870,1),"")</f>
        <v/>
      </c>
      <c r="E3870" s="1" t="str">
        <f>IF(H3870=List!$P$2,1,"")</f>
        <v/>
      </c>
      <c r="F3870" s="2" t="s">
        <v>11828</v>
      </c>
      <c r="G3870" s="2" t="s">
        <v>662</v>
      </c>
      <c r="H3870" s="2" t="s">
        <v>6744</v>
      </c>
      <c r="I3870" s="2" t="s">
        <v>5266</v>
      </c>
      <c r="J3870" s="2" t="s">
        <v>950</v>
      </c>
      <c r="K3870" s="2" t="s">
        <v>5291</v>
      </c>
      <c r="L3870" s="2" t="s">
        <v>5292</v>
      </c>
      <c r="M3870" s="2" t="s">
        <v>159</v>
      </c>
      <c r="N3870" s="2" t="s">
        <v>756</v>
      </c>
      <c r="O3870" s="99">
        <v>19626</v>
      </c>
      <c r="P3870" s="2" t="s">
        <v>7964</v>
      </c>
      <c r="Q3870">
        <v>1135500</v>
      </c>
      <c r="R3870">
        <v>1135500</v>
      </c>
      <c r="S3870">
        <v>2273000</v>
      </c>
      <c r="T3870">
        <v>1136500</v>
      </c>
      <c r="U3870">
        <v>1136500</v>
      </c>
      <c r="V3870" t="s">
        <v>8723</v>
      </c>
      <c r="W3870" s="101">
        <v>46199.621125231482</v>
      </c>
      <c r="X3870" s="1">
        <f>IFERROR(IF(H3870="","",IF(O3870=0,0.15,IF(VLOOKUP(O3870,'Source Post 14 Status (6.30.26)'!A:B,2,FALSE)=1,0.15,0.5))),0.5)</f>
        <v>0.15</v>
      </c>
      <c r="Y3870" s="6">
        <f t="shared" si="60"/>
        <v>340950</v>
      </c>
    </row>
    <row r="3871" spans="1:25" x14ac:dyDescent="0.3">
      <c r="A3871" t="str">
        <f>IF(B3871=1,COUNTIF($B$2:B3871,1),"")</f>
        <v/>
      </c>
      <c r="B3871" t="str">
        <f>IF(C3871=1,COUNTIF($H$2:H3871,H3871),"")</f>
        <v/>
      </c>
      <c r="C3871">
        <f>IF(G3871=List!$P$1,1,0)</f>
        <v>0</v>
      </c>
      <c r="D3871" s="1" t="str">
        <f>IF(E3871=1,COUNTIF($E$2:E3871,1),"")</f>
        <v/>
      </c>
      <c r="E3871" s="1" t="str">
        <f>IF(H3871=List!$P$2,1,"")</f>
        <v/>
      </c>
      <c r="F3871" s="2" t="s">
        <v>11828</v>
      </c>
      <c r="G3871" s="2" t="s">
        <v>662</v>
      </c>
      <c r="H3871" s="2" t="s">
        <v>6744</v>
      </c>
      <c r="I3871" s="2" t="s">
        <v>5266</v>
      </c>
      <c r="J3871" s="2" t="s">
        <v>950</v>
      </c>
      <c r="K3871" s="2" t="s">
        <v>5291</v>
      </c>
      <c r="L3871" s="2" t="s">
        <v>5292</v>
      </c>
      <c r="M3871" s="2" t="s">
        <v>159</v>
      </c>
      <c r="N3871" s="2" t="s">
        <v>756</v>
      </c>
      <c r="O3871" s="99">
        <v>0</v>
      </c>
      <c r="P3871" s="2" t="s">
        <v>8512</v>
      </c>
      <c r="S3871">
        <v>250000</v>
      </c>
      <c r="V3871" t="s">
        <v>8723</v>
      </c>
      <c r="W3871" s="101">
        <v>46199.625081909726</v>
      </c>
      <c r="X3871" s="1">
        <f>IFERROR(IF(H3871="","",IF(O3871=0,0.15,IF(VLOOKUP(O3871,'Source Post 14 Status (6.30.26)'!A:B,2,FALSE)=1,0.15,0.5))),0.5)</f>
        <v>0.15</v>
      </c>
      <c r="Y3871" s="6">
        <f t="shared" si="60"/>
        <v>0</v>
      </c>
    </row>
    <row r="3872" spans="1:25" x14ac:dyDescent="0.3">
      <c r="A3872" t="str">
        <f>IF(B3872=1,COUNTIF($B$2:B3872,1),"")</f>
        <v/>
      </c>
      <c r="B3872" t="str">
        <f>IF(C3872=1,COUNTIF($H$2:H3872,H3872),"")</f>
        <v/>
      </c>
      <c r="C3872">
        <f>IF(G3872=List!$P$1,1,0)</f>
        <v>0</v>
      </c>
      <c r="D3872" s="1" t="str">
        <f>IF(E3872=1,COUNTIF($E$2:E3872,1),"")</f>
        <v/>
      </c>
      <c r="E3872" s="1" t="str">
        <f>IF(H3872=List!$P$2,1,"")</f>
        <v/>
      </c>
      <c r="F3872" s="2" t="s">
        <v>11828</v>
      </c>
      <c r="G3872" s="2" t="s">
        <v>662</v>
      </c>
      <c r="H3872" s="2" t="s">
        <v>6744</v>
      </c>
      <c r="I3872" s="2" t="s">
        <v>5266</v>
      </c>
      <c r="J3872" s="2" t="s">
        <v>950</v>
      </c>
      <c r="K3872" s="2" t="s">
        <v>5291</v>
      </c>
      <c r="L3872" s="2" t="s">
        <v>5292</v>
      </c>
      <c r="M3872" s="2" t="s">
        <v>159</v>
      </c>
      <c r="N3872" s="2" t="s">
        <v>756</v>
      </c>
      <c r="O3872" s="99">
        <v>27374</v>
      </c>
      <c r="P3872" s="2" t="s">
        <v>12948</v>
      </c>
      <c r="S3872">
        <v>15995885</v>
      </c>
      <c r="T3872">
        <v>1617000</v>
      </c>
      <c r="U3872">
        <v>1616125</v>
      </c>
      <c r="V3872" t="s">
        <v>8723</v>
      </c>
      <c r="W3872" s="101">
        <v>46209.616618437503</v>
      </c>
      <c r="X3872" s="1">
        <f>IFERROR(IF(H3872="","",IF(O3872=0,0.15,IF(VLOOKUP(O3872,'Source Post 14 Status (6.30.26)'!A:B,2,FALSE)=1,0.15,0.5))),0.5)</f>
        <v>0.5</v>
      </c>
      <c r="Y3872" s="6">
        <f t="shared" si="60"/>
        <v>1616563</v>
      </c>
    </row>
    <row r="3873" spans="1:25" x14ac:dyDescent="0.3">
      <c r="A3873" t="str">
        <f>IF(B3873=1,COUNTIF($B$2:B3873,1),"")</f>
        <v/>
      </c>
      <c r="B3873" t="str">
        <f>IF(C3873=1,COUNTIF($H$2:H3873,H3873),"")</f>
        <v/>
      </c>
      <c r="C3873">
        <f>IF(G3873=List!$P$1,1,0)</f>
        <v>0</v>
      </c>
      <c r="D3873" s="1" t="str">
        <f>IF(E3873=1,COUNTIF($E$2:E3873,1),"")</f>
        <v/>
      </c>
      <c r="E3873" s="1" t="str">
        <f>IF(H3873=List!$P$2,1,"")</f>
        <v/>
      </c>
      <c r="F3873" s="2" t="s">
        <v>11828</v>
      </c>
      <c r="G3873" s="2" t="s">
        <v>662</v>
      </c>
      <c r="H3873" s="2" t="s">
        <v>6744</v>
      </c>
      <c r="I3873" s="2" t="s">
        <v>5266</v>
      </c>
      <c r="J3873" s="2" t="s">
        <v>950</v>
      </c>
      <c r="K3873" s="2" t="s">
        <v>5291</v>
      </c>
      <c r="L3873" s="2" t="s">
        <v>5292</v>
      </c>
      <c r="M3873" s="2" t="s">
        <v>159</v>
      </c>
      <c r="N3873" s="2" t="s">
        <v>756</v>
      </c>
      <c r="O3873" s="99">
        <v>22898</v>
      </c>
      <c r="P3873" s="2" t="s">
        <v>8450</v>
      </c>
      <c r="Q3873">
        <v>2048625</v>
      </c>
      <c r="R3873">
        <v>2044875</v>
      </c>
      <c r="V3873" t="s">
        <v>8723</v>
      </c>
      <c r="W3873" s="101">
        <v>46199.62354803241</v>
      </c>
      <c r="X3873" s="1">
        <f>IFERROR(IF(H3873="","",IF(O3873=0,0.15,IF(VLOOKUP(O3873,'Source Post 14 Status (6.30.26)'!A:B,2,FALSE)=1,0.15,0.5))),0.5)</f>
        <v>0.15</v>
      </c>
      <c r="Y3873" s="6">
        <f t="shared" si="60"/>
        <v>0</v>
      </c>
    </row>
    <row r="3874" spans="1:25" x14ac:dyDescent="0.3">
      <c r="A3874" t="str">
        <f>IF(B3874=1,COUNTIF($B$2:B3874,1),"")</f>
        <v/>
      </c>
      <c r="B3874" t="str">
        <f>IF(C3874=1,COUNTIF($H$2:H3874,H3874),"")</f>
        <v/>
      </c>
      <c r="C3874">
        <f>IF(G3874=List!$P$1,1,0)</f>
        <v>0</v>
      </c>
      <c r="D3874" s="1" t="str">
        <f>IF(E3874=1,COUNTIF($E$2:E3874,1),"")</f>
        <v/>
      </c>
      <c r="E3874" s="1" t="str">
        <f>IF(H3874=List!$P$2,1,"")</f>
        <v/>
      </c>
      <c r="F3874" s="2" t="s">
        <v>11828</v>
      </c>
      <c r="G3874" s="2" t="s">
        <v>662</v>
      </c>
      <c r="H3874" s="2" t="s">
        <v>6744</v>
      </c>
      <c r="I3874" s="2" t="s">
        <v>5266</v>
      </c>
      <c r="J3874" s="2" t="s">
        <v>950</v>
      </c>
      <c r="K3874" s="2" t="s">
        <v>5291</v>
      </c>
      <c r="L3874" s="2" t="s">
        <v>5292</v>
      </c>
      <c r="M3874" s="2" t="s">
        <v>159</v>
      </c>
      <c r="N3874" s="2" t="s">
        <v>756</v>
      </c>
      <c r="O3874" s="99">
        <v>24722</v>
      </c>
      <c r="P3874" s="2" t="s">
        <v>11757</v>
      </c>
      <c r="Q3874">
        <v>3668056</v>
      </c>
      <c r="R3874">
        <v>3664375</v>
      </c>
      <c r="V3874" t="s">
        <v>8723</v>
      </c>
      <c r="W3874" s="101">
        <v>46199.624098958331</v>
      </c>
      <c r="X3874" s="1">
        <f>IFERROR(IF(H3874="","",IF(O3874=0,0.15,IF(VLOOKUP(O3874,'Source Post 14 Status (6.30.26)'!A:B,2,FALSE)=1,0.15,0.5))),0.5)</f>
        <v>0.15</v>
      </c>
      <c r="Y3874" s="6">
        <f t="shared" si="60"/>
        <v>0</v>
      </c>
    </row>
    <row r="3875" spans="1:25" x14ac:dyDescent="0.3">
      <c r="A3875" t="str">
        <f>IF(B3875=1,COUNTIF($B$2:B3875,1),"")</f>
        <v/>
      </c>
      <c r="B3875" t="str">
        <f>IF(C3875=1,COUNTIF($H$2:H3875,H3875),"")</f>
        <v/>
      </c>
      <c r="C3875">
        <f>IF(G3875=List!$P$1,1,0)</f>
        <v>0</v>
      </c>
      <c r="D3875" s="1" t="str">
        <f>IF(E3875=1,COUNTIF($E$2:E3875,1),"")</f>
        <v/>
      </c>
      <c r="E3875" s="1" t="str">
        <f>IF(H3875=List!$P$2,1,"")</f>
        <v/>
      </c>
      <c r="F3875" s="2" t="s">
        <v>11828</v>
      </c>
      <c r="G3875" s="2" t="s">
        <v>662</v>
      </c>
      <c r="H3875" s="2" t="s">
        <v>6744</v>
      </c>
      <c r="I3875" s="2" t="s">
        <v>5266</v>
      </c>
      <c r="J3875" s="2" t="s">
        <v>950</v>
      </c>
      <c r="K3875" s="2" t="s">
        <v>5291</v>
      </c>
      <c r="L3875" s="2" t="s">
        <v>5292</v>
      </c>
      <c r="M3875" s="2" t="s">
        <v>159</v>
      </c>
      <c r="N3875" s="2" t="s">
        <v>756</v>
      </c>
      <c r="O3875" s="99">
        <v>0</v>
      </c>
      <c r="P3875" s="2" t="s">
        <v>8514</v>
      </c>
      <c r="Q3875">
        <v>0</v>
      </c>
      <c r="R3875">
        <v>0</v>
      </c>
      <c r="S3875">
        <v>5000000</v>
      </c>
      <c r="T3875">
        <v>5000000</v>
      </c>
      <c r="U3875">
        <v>5000000</v>
      </c>
      <c r="V3875" t="s">
        <v>8723</v>
      </c>
      <c r="W3875" s="101">
        <v>46209.616887696757</v>
      </c>
      <c r="X3875" s="1">
        <f>IFERROR(IF(H3875="","",IF(O3875=0,0.15,IF(VLOOKUP(O3875,'Source Post 14 Status (6.30.26)'!A:B,2,FALSE)=1,0.15,0.5))),0.5)</f>
        <v>0.15</v>
      </c>
      <c r="Y3875" s="6">
        <f t="shared" si="60"/>
        <v>1500000</v>
      </c>
    </row>
    <row r="3876" spans="1:25" x14ac:dyDescent="0.3">
      <c r="A3876" t="str">
        <f>IF(B3876=1,COUNTIF($B$2:B3876,1),"")</f>
        <v/>
      </c>
      <c r="B3876" t="str">
        <f>IF(C3876=1,COUNTIF($H$2:H3876,H3876),"")</f>
        <v/>
      </c>
      <c r="C3876">
        <f>IF(G3876=List!$P$1,1,0)</f>
        <v>0</v>
      </c>
      <c r="D3876" s="1" t="str">
        <f>IF(E3876=1,COUNTIF($E$2:E3876,1),"")</f>
        <v/>
      </c>
      <c r="E3876" s="1" t="str">
        <f>IF(H3876=List!$P$2,1,"")</f>
        <v/>
      </c>
      <c r="F3876" s="2" t="s">
        <v>11828</v>
      </c>
      <c r="G3876" s="2" t="s">
        <v>662</v>
      </c>
      <c r="H3876" s="2" t="s">
        <v>6744</v>
      </c>
      <c r="I3876" s="2" t="s">
        <v>5266</v>
      </c>
      <c r="J3876" s="2" t="s">
        <v>950</v>
      </c>
      <c r="K3876" s="2" t="s">
        <v>5291</v>
      </c>
      <c r="L3876" s="2" t="s">
        <v>5292</v>
      </c>
      <c r="M3876" s="2" t="s">
        <v>159</v>
      </c>
      <c r="N3876" s="2" t="s">
        <v>756</v>
      </c>
      <c r="O3876" s="99">
        <v>0</v>
      </c>
      <c r="P3876" s="2" t="s">
        <v>8513</v>
      </c>
      <c r="R3876">
        <v>2500</v>
      </c>
      <c r="S3876">
        <v>5000</v>
      </c>
      <c r="T3876">
        <v>2500</v>
      </c>
      <c r="U3876">
        <v>2500</v>
      </c>
      <c r="V3876" t="s">
        <v>8723</v>
      </c>
      <c r="W3876" s="101">
        <v>46199.62495636574</v>
      </c>
      <c r="X3876" s="1">
        <f>IFERROR(IF(H3876="","",IF(O3876=0,0.15,IF(VLOOKUP(O3876,'Source Post 14 Status (6.30.26)'!A:B,2,FALSE)=1,0.15,0.5))),0.5)</f>
        <v>0.15</v>
      </c>
      <c r="Y3876" s="6">
        <f t="shared" si="60"/>
        <v>750</v>
      </c>
    </row>
    <row r="3877" spans="1:25" x14ac:dyDescent="0.3">
      <c r="A3877" t="str">
        <f>IF(B3877=1,COUNTIF($B$2:B3877,1),"")</f>
        <v/>
      </c>
      <c r="B3877" t="str">
        <f>IF(C3877=1,COUNTIF($H$2:H3877,H3877),"")</f>
        <v/>
      </c>
      <c r="C3877">
        <f>IF(G3877=List!$P$1,1,0)</f>
        <v>0</v>
      </c>
      <c r="D3877" s="1" t="str">
        <f>IF(E3877=1,COUNTIF($E$2:E3877,1),"")</f>
        <v/>
      </c>
      <c r="E3877" s="1" t="str">
        <f>IF(H3877=List!$P$2,1,"")</f>
        <v/>
      </c>
      <c r="F3877" s="2" t="s">
        <v>11828</v>
      </c>
      <c r="G3877" s="2" t="s">
        <v>662</v>
      </c>
      <c r="H3877" s="2" t="s">
        <v>6744</v>
      </c>
      <c r="I3877" s="2" t="s">
        <v>5266</v>
      </c>
      <c r="J3877" s="2" t="s">
        <v>950</v>
      </c>
      <c r="K3877" s="2" t="s">
        <v>5291</v>
      </c>
      <c r="L3877" s="2" t="s">
        <v>5292</v>
      </c>
      <c r="M3877" s="2" t="s">
        <v>159</v>
      </c>
      <c r="N3877" s="2" t="s">
        <v>756</v>
      </c>
      <c r="O3877" s="99">
        <v>20488</v>
      </c>
      <c r="P3877" s="2" t="s">
        <v>8116</v>
      </c>
      <c r="Q3877">
        <v>617500</v>
      </c>
      <c r="R3877">
        <v>617500</v>
      </c>
      <c r="S3877">
        <v>1233000</v>
      </c>
      <c r="T3877">
        <v>615000</v>
      </c>
      <c r="U3877">
        <v>615000</v>
      </c>
      <c r="V3877" t="s">
        <v>8723</v>
      </c>
      <c r="W3877" s="101">
        <v>46199.622795219904</v>
      </c>
      <c r="X3877" s="1">
        <f>IFERROR(IF(H3877="","",IF(O3877=0,0.15,IF(VLOOKUP(O3877,'Source Post 14 Status (6.30.26)'!A:B,2,FALSE)=1,0.15,0.5))),0.5)</f>
        <v>0.15</v>
      </c>
      <c r="Y3877" s="6">
        <f t="shared" si="60"/>
        <v>184500</v>
      </c>
    </row>
    <row r="3878" spans="1:25" x14ac:dyDescent="0.3">
      <c r="A3878" t="str">
        <f>IF(B3878=1,COUNTIF($B$2:B3878,1),"")</f>
        <v/>
      </c>
      <c r="B3878" t="str">
        <f>IF(C3878=1,COUNTIF($H$2:H3878,H3878),"")</f>
        <v/>
      </c>
      <c r="C3878">
        <f>IF(G3878=List!$P$1,1,0)</f>
        <v>0</v>
      </c>
      <c r="D3878" s="1" t="str">
        <f>IF(E3878=1,COUNTIF($E$2:E3878,1),"")</f>
        <v/>
      </c>
      <c r="E3878" s="1" t="str">
        <f>IF(H3878=List!$P$2,1,"")</f>
        <v/>
      </c>
      <c r="F3878" s="2" t="s">
        <v>11828</v>
      </c>
      <c r="G3878" s="2" t="s">
        <v>662</v>
      </c>
      <c r="H3878" s="2" t="s">
        <v>6744</v>
      </c>
      <c r="I3878" s="2" t="s">
        <v>5266</v>
      </c>
      <c r="J3878" s="2" t="s">
        <v>950</v>
      </c>
      <c r="K3878" s="2" t="s">
        <v>5291</v>
      </c>
      <c r="L3878" s="2" t="s">
        <v>5292</v>
      </c>
      <c r="M3878" s="2" t="s">
        <v>159</v>
      </c>
      <c r="N3878" s="2" t="s">
        <v>756</v>
      </c>
      <c r="O3878" s="99">
        <v>23003</v>
      </c>
      <c r="P3878" s="2" t="s">
        <v>8468</v>
      </c>
      <c r="Q3878">
        <v>2048625</v>
      </c>
      <c r="R3878">
        <v>2044875</v>
      </c>
      <c r="V3878" t="s">
        <v>8723</v>
      </c>
      <c r="W3878" s="101">
        <v>46199.623826504627</v>
      </c>
      <c r="X3878" s="1">
        <f>IFERROR(IF(H3878="","",IF(O3878=0,0.15,IF(VLOOKUP(O3878,'Source Post 14 Status (6.30.26)'!A:B,2,FALSE)=1,0.15,0.5))),0.5)</f>
        <v>0.15</v>
      </c>
      <c r="Y3878" s="6">
        <f t="shared" si="60"/>
        <v>0</v>
      </c>
    </row>
    <row r="3879" spans="1:25" x14ac:dyDescent="0.3">
      <c r="A3879" t="str">
        <f>IF(B3879=1,COUNTIF($B$2:B3879,1),"")</f>
        <v/>
      </c>
      <c r="B3879" t="str">
        <f>IF(C3879=1,COUNTIF($H$2:H3879,H3879),"")</f>
        <v/>
      </c>
      <c r="C3879">
        <f>IF(G3879=List!$P$1,1,0)</f>
        <v>0</v>
      </c>
      <c r="D3879" s="1" t="str">
        <f>IF(E3879=1,COUNTIF($E$2:E3879,1),"")</f>
        <v/>
      </c>
      <c r="E3879" s="1" t="str">
        <f>IF(H3879=List!$P$2,1,"")</f>
        <v/>
      </c>
      <c r="F3879" s="2" t="s">
        <v>11828</v>
      </c>
      <c r="G3879" s="2" t="s">
        <v>663</v>
      </c>
      <c r="H3879" s="2" t="s">
        <v>6745</v>
      </c>
      <c r="I3879" s="2" t="s">
        <v>5266</v>
      </c>
      <c r="J3879" s="2" t="s">
        <v>950</v>
      </c>
      <c r="K3879" s="2" t="s">
        <v>5294</v>
      </c>
      <c r="L3879" s="2" t="s">
        <v>5295</v>
      </c>
      <c r="M3879" s="2" t="s">
        <v>159</v>
      </c>
      <c r="N3879" s="2" t="s">
        <v>756</v>
      </c>
      <c r="O3879" s="99">
        <v>0</v>
      </c>
      <c r="P3879" s="2" t="s">
        <v>8513</v>
      </c>
      <c r="Q3879">
        <v>3000</v>
      </c>
      <c r="R3879">
        <v>1250</v>
      </c>
      <c r="S3879">
        <v>4250</v>
      </c>
      <c r="T3879">
        <v>3000</v>
      </c>
      <c r="U3879">
        <v>1250</v>
      </c>
      <c r="V3879" t="s">
        <v>8724</v>
      </c>
      <c r="W3879" s="101">
        <v>46190.641506446758</v>
      </c>
      <c r="X3879" s="1">
        <f>IFERROR(IF(H3879="","",IF(O3879=0,0.15,IF(VLOOKUP(O3879,'Source Post 14 Status (6.30.26)'!A:B,2,FALSE)=1,0.15,0.5))),0.5)</f>
        <v>0.15</v>
      </c>
      <c r="Y3879" s="6">
        <f t="shared" si="60"/>
        <v>638</v>
      </c>
    </row>
    <row r="3880" spans="1:25" x14ac:dyDescent="0.3">
      <c r="A3880" t="str">
        <f>IF(B3880=1,COUNTIF($B$2:B3880,1),"")</f>
        <v/>
      </c>
      <c r="B3880" t="str">
        <f>IF(C3880=1,COUNTIF($H$2:H3880,H3880),"")</f>
        <v/>
      </c>
      <c r="C3880">
        <f>IF(G3880=List!$P$1,1,0)</f>
        <v>0</v>
      </c>
      <c r="D3880" s="1" t="str">
        <f>IF(E3880=1,COUNTIF($E$2:E3880,1),"")</f>
        <v/>
      </c>
      <c r="E3880" s="1" t="str">
        <f>IF(H3880=List!$P$2,1,"")</f>
        <v/>
      </c>
      <c r="F3880" s="2" t="s">
        <v>11828</v>
      </c>
      <c r="G3880" s="2" t="s">
        <v>663</v>
      </c>
      <c r="H3880" s="2" t="s">
        <v>6745</v>
      </c>
      <c r="I3880" s="2" t="s">
        <v>5266</v>
      </c>
      <c r="J3880" s="2" t="s">
        <v>950</v>
      </c>
      <c r="K3880" s="2" t="s">
        <v>5294</v>
      </c>
      <c r="L3880" s="2" t="s">
        <v>5295</v>
      </c>
      <c r="M3880" s="2" t="s">
        <v>159</v>
      </c>
      <c r="N3880" s="2" t="s">
        <v>756</v>
      </c>
      <c r="O3880" s="99">
        <v>16452</v>
      </c>
      <c r="P3880" s="2" t="s">
        <v>7572</v>
      </c>
      <c r="Q3880">
        <v>121000</v>
      </c>
      <c r="R3880">
        <v>121000</v>
      </c>
      <c r="S3880">
        <v>394000</v>
      </c>
      <c r="T3880">
        <v>195500</v>
      </c>
      <c r="U3880">
        <v>195500</v>
      </c>
      <c r="V3880" t="s">
        <v>8724</v>
      </c>
      <c r="W3880" s="101">
        <v>46190.635636689818</v>
      </c>
      <c r="X3880" s="1">
        <f>IFERROR(IF(H3880="","",IF(O3880=0,0.15,IF(VLOOKUP(O3880,'Source Post 14 Status (6.30.26)'!A:B,2,FALSE)=1,0.15,0.5))),0.5)</f>
        <v>0.15</v>
      </c>
      <c r="Y3880" s="6">
        <f t="shared" si="60"/>
        <v>58650</v>
      </c>
    </row>
    <row r="3881" spans="1:25" x14ac:dyDescent="0.3">
      <c r="A3881" t="str">
        <f>IF(B3881=1,COUNTIF($B$2:B3881,1),"")</f>
        <v/>
      </c>
      <c r="B3881" t="str">
        <f>IF(C3881=1,COUNTIF($H$2:H3881,H3881),"")</f>
        <v/>
      </c>
      <c r="C3881">
        <f>IF(G3881=List!$P$1,1,0)</f>
        <v>0</v>
      </c>
      <c r="D3881" s="1" t="str">
        <f>IF(E3881=1,COUNTIF($E$2:E3881,1),"")</f>
        <v/>
      </c>
      <c r="E3881" s="1" t="str">
        <f>IF(H3881=List!$P$2,1,"")</f>
        <v/>
      </c>
      <c r="F3881" s="2" t="s">
        <v>11828</v>
      </c>
      <c r="G3881" s="2" t="s">
        <v>663</v>
      </c>
      <c r="H3881" s="2" t="s">
        <v>6745</v>
      </c>
      <c r="I3881" s="2" t="s">
        <v>5266</v>
      </c>
      <c r="J3881" s="2" t="s">
        <v>950</v>
      </c>
      <c r="K3881" s="2" t="s">
        <v>5294</v>
      </c>
      <c r="L3881" s="2" t="s">
        <v>5295</v>
      </c>
      <c r="M3881" s="2" t="s">
        <v>159</v>
      </c>
      <c r="N3881" s="2" t="s">
        <v>756</v>
      </c>
      <c r="O3881" s="99">
        <v>13570</v>
      </c>
      <c r="P3881" s="2" t="s">
        <v>7373</v>
      </c>
      <c r="Q3881">
        <v>573500</v>
      </c>
      <c r="R3881">
        <v>573500</v>
      </c>
      <c r="S3881">
        <v>1203000</v>
      </c>
      <c r="T3881">
        <v>629500</v>
      </c>
      <c r="U3881">
        <v>629500</v>
      </c>
      <c r="V3881" t="s">
        <v>8724</v>
      </c>
      <c r="W3881" s="101">
        <v>46190.635065625</v>
      </c>
      <c r="X3881" s="1">
        <f>IFERROR(IF(H3881="","",IF(O3881=0,0.15,IF(VLOOKUP(O3881,'Source Post 14 Status (6.30.26)'!A:B,2,FALSE)=1,0.15,0.5))),0.5)</f>
        <v>0.15</v>
      </c>
      <c r="Y3881" s="6">
        <f t="shared" si="60"/>
        <v>188850</v>
      </c>
    </row>
    <row r="3882" spans="1:25" x14ac:dyDescent="0.3">
      <c r="A3882" t="str">
        <f>IF(B3882=1,COUNTIF($B$2:B3882,1),"")</f>
        <v/>
      </c>
      <c r="B3882" t="str">
        <f>IF(C3882=1,COUNTIF($H$2:H3882,H3882),"")</f>
        <v/>
      </c>
      <c r="C3882">
        <f>IF(G3882=List!$P$1,1,0)</f>
        <v>0</v>
      </c>
      <c r="D3882" s="1" t="str">
        <f>IF(E3882=1,COUNTIF($E$2:E3882,1),"")</f>
        <v/>
      </c>
      <c r="E3882" s="1" t="str">
        <f>IF(H3882=List!$P$2,1,"")</f>
        <v/>
      </c>
      <c r="F3882" s="2" t="s">
        <v>11828</v>
      </c>
      <c r="G3882" s="2" t="s">
        <v>663</v>
      </c>
      <c r="H3882" s="2" t="s">
        <v>6745</v>
      </c>
      <c r="I3882" s="2" t="s">
        <v>5266</v>
      </c>
      <c r="J3882" s="2" t="s">
        <v>950</v>
      </c>
      <c r="K3882" s="2" t="s">
        <v>5294</v>
      </c>
      <c r="L3882" s="2" t="s">
        <v>5295</v>
      </c>
      <c r="M3882" s="2" t="s">
        <v>159</v>
      </c>
      <c r="N3882" s="2" t="s">
        <v>756</v>
      </c>
      <c r="O3882" s="99">
        <v>22855</v>
      </c>
      <c r="P3882" s="2" t="s">
        <v>8312</v>
      </c>
      <c r="Q3882">
        <v>481500</v>
      </c>
      <c r="R3882">
        <v>480375</v>
      </c>
      <c r="S3882">
        <v>718375</v>
      </c>
      <c r="T3882">
        <v>320625</v>
      </c>
      <c r="U3882">
        <v>322625</v>
      </c>
      <c r="V3882" t="s">
        <v>8724</v>
      </c>
      <c r="W3882" s="101">
        <v>46190.636988923608</v>
      </c>
      <c r="X3882" s="1">
        <f>IFERROR(IF(H3882="","",IF(O3882=0,0.15,IF(VLOOKUP(O3882,'Source Post 14 Status (6.30.26)'!A:B,2,FALSE)=1,0.15,0.5))),0.5)</f>
        <v>0.15</v>
      </c>
      <c r="Y3882" s="6">
        <f t="shared" si="60"/>
        <v>96488</v>
      </c>
    </row>
    <row r="3883" spans="1:25" x14ac:dyDescent="0.3">
      <c r="A3883" t="str">
        <f>IF(B3883=1,COUNTIF($B$2:B3883,1),"")</f>
        <v/>
      </c>
      <c r="B3883" t="str">
        <f>IF(C3883=1,COUNTIF($H$2:H3883,H3883),"")</f>
        <v/>
      </c>
      <c r="C3883">
        <f>IF(G3883=List!$P$1,1,0)</f>
        <v>0</v>
      </c>
      <c r="D3883" s="1" t="str">
        <f>IF(E3883=1,COUNTIF($E$2:E3883,1),"")</f>
        <v/>
      </c>
      <c r="E3883" s="1" t="str">
        <f>IF(H3883=List!$P$2,1,"")</f>
        <v/>
      </c>
      <c r="F3883" s="2" t="s">
        <v>11828</v>
      </c>
      <c r="G3883" s="2" t="s">
        <v>663</v>
      </c>
      <c r="H3883" s="2" t="s">
        <v>6745</v>
      </c>
      <c r="I3883" s="2" t="s">
        <v>5266</v>
      </c>
      <c r="J3883" s="2" t="s">
        <v>950</v>
      </c>
      <c r="K3883" s="2" t="s">
        <v>5294</v>
      </c>
      <c r="L3883" s="2" t="s">
        <v>5295</v>
      </c>
      <c r="M3883" s="2" t="s">
        <v>159</v>
      </c>
      <c r="N3883" s="2" t="s">
        <v>756</v>
      </c>
      <c r="O3883" s="99">
        <v>11658</v>
      </c>
      <c r="P3883" s="2" t="s">
        <v>7271</v>
      </c>
      <c r="Q3883">
        <v>2004000</v>
      </c>
      <c r="R3883">
        <v>2004000</v>
      </c>
      <c r="S3883">
        <v>4007000</v>
      </c>
      <c r="T3883">
        <v>2002500</v>
      </c>
      <c r="U3883">
        <v>2002500</v>
      </c>
      <c r="V3883" t="s">
        <v>8724</v>
      </c>
      <c r="W3883" s="101">
        <v>46190.634675312504</v>
      </c>
      <c r="X3883" s="1">
        <f>IFERROR(IF(H3883="","",IF(O3883=0,0.15,IF(VLOOKUP(O3883,'Source Post 14 Status (6.30.26)'!A:B,2,FALSE)=1,0.15,0.5))),0.5)</f>
        <v>0.15</v>
      </c>
      <c r="Y3883" s="6">
        <f t="shared" si="60"/>
        <v>600750</v>
      </c>
    </row>
    <row r="3884" spans="1:25" x14ac:dyDescent="0.3">
      <c r="A3884" t="str">
        <f>IF(B3884=1,COUNTIF($B$2:B3884,1),"")</f>
        <v/>
      </c>
      <c r="B3884" t="str">
        <f>IF(C3884=1,COUNTIF($H$2:H3884,H3884),"")</f>
        <v/>
      </c>
      <c r="C3884">
        <f>IF(G3884=List!$P$1,1,0)</f>
        <v>0</v>
      </c>
      <c r="D3884" s="1" t="str">
        <f>IF(E3884=1,COUNTIF($E$2:E3884,1),"")</f>
        <v/>
      </c>
      <c r="E3884" s="1" t="str">
        <f>IF(H3884=List!$P$2,1,"")</f>
        <v/>
      </c>
      <c r="F3884" s="2" t="s">
        <v>11828</v>
      </c>
      <c r="G3884" s="2" t="s">
        <v>663</v>
      </c>
      <c r="H3884" s="2" t="s">
        <v>6745</v>
      </c>
      <c r="I3884" s="2" t="s">
        <v>5266</v>
      </c>
      <c r="J3884" s="2" t="s">
        <v>950</v>
      </c>
      <c r="K3884" s="2" t="s">
        <v>5294</v>
      </c>
      <c r="L3884" s="2" t="s">
        <v>5295</v>
      </c>
      <c r="M3884" s="2" t="s">
        <v>159</v>
      </c>
      <c r="N3884" s="2" t="s">
        <v>756</v>
      </c>
      <c r="O3884" s="99">
        <v>17514</v>
      </c>
      <c r="P3884" s="2" t="s">
        <v>7744</v>
      </c>
      <c r="Q3884">
        <v>18958</v>
      </c>
      <c r="R3884">
        <v>18864</v>
      </c>
      <c r="V3884" t="s">
        <v>8724</v>
      </c>
      <c r="W3884" s="101">
        <v>46190.636405092591</v>
      </c>
      <c r="X3884" s="1">
        <f>IFERROR(IF(H3884="","",IF(O3884=0,0.15,IF(VLOOKUP(O3884,'Source Post 14 Status (6.30.26)'!A:B,2,FALSE)=1,0.15,0.5))),0.5)</f>
        <v>0.15</v>
      </c>
      <c r="Y3884" s="6">
        <f t="shared" si="60"/>
        <v>0</v>
      </c>
    </row>
    <row r="3885" spans="1:25" x14ac:dyDescent="0.3">
      <c r="A3885" t="str">
        <f>IF(B3885=1,COUNTIF($B$2:B3885,1),"")</f>
        <v/>
      </c>
      <c r="B3885" t="str">
        <f>IF(C3885=1,COUNTIF($H$2:H3885,H3885),"")</f>
        <v/>
      </c>
      <c r="C3885">
        <f>IF(G3885=List!$P$1,1,0)</f>
        <v>0</v>
      </c>
      <c r="D3885" s="1" t="str">
        <f>IF(E3885=1,COUNTIF($E$2:E3885,1),"")</f>
        <v/>
      </c>
      <c r="E3885" s="1" t="str">
        <f>IF(H3885=List!$P$2,1,"")</f>
        <v/>
      </c>
      <c r="F3885" s="2" t="s">
        <v>11828</v>
      </c>
      <c r="G3885" s="2" t="s">
        <v>663</v>
      </c>
      <c r="H3885" s="2" t="s">
        <v>6745</v>
      </c>
      <c r="I3885" s="2" t="s">
        <v>5266</v>
      </c>
      <c r="J3885" s="2" t="s">
        <v>950</v>
      </c>
      <c r="K3885" s="2" t="s">
        <v>5294</v>
      </c>
      <c r="L3885" s="2" t="s">
        <v>5295</v>
      </c>
      <c r="M3885" s="2" t="s">
        <v>159</v>
      </c>
      <c r="N3885" s="2" t="s">
        <v>756</v>
      </c>
      <c r="O3885" s="99">
        <v>15601</v>
      </c>
      <c r="P3885" s="2" t="s">
        <v>7459</v>
      </c>
      <c r="Q3885">
        <v>345000</v>
      </c>
      <c r="R3885">
        <v>345000</v>
      </c>
      <c r="S3885">
        <v>713000</v>
      </c>
      <c r="T3885">
        <v>367500</v>
      </c>
      <c r="U3885">
        <v>367500</v>
      </c>
      <c r="V3885" t="s">
        <v>8724</v>
      </c>
      <c r="W3885" s="101">
        <v>46190.635360381944</v>
      </c>
      <c r="X3885" s="1">
        <f>IFERROR(IF(H3885="","",IF(O3885=0,0.15,IF(VLOOKUP(O3885,'Source Post 14 Status (6.30.26)'!A:B,2,FALSE)=1,0.15,0.5))),0.5)</f>
        <v>0.15</v>
      </c>
      <c r="Y3885" s="6">
        <f t="shared" si="60"/>
        <v>110250</v>
      </c>
    </row>
    <row r="3886" spans="1:25" x14ac:dyDescent="0.3">
      <c r="A3886" t="str">
        <f>IF(B3886=1,COUNTIF($B$2:B3886,1),"")</f>
        <v/>
      </c>
      <c r="B3886" t="str">
        <f>IF(C3886=1,COUNTIF($H$2:H3886,H3886),"")</f>
        <v/>
      </c>
      <c r="C3886">
        <f>IF(G3886=List!$P$1,1,0)</f>
        <v>0</v>
      </c>
      <c r="D3886" s="1" t="str">
        <f>IF(E3886=1,COUNTIF($E$2:E3886,1),"")</f>
        <v/>
      </c>
      <c r="E3886" s="1" t="str">
        <f>IF(H3886=List!$P$2,1,"")</f>
        <v/>
      </c>
      <c r="F3886" s="2" t="s">
        <v>11828</v>
      </c>
      <c r="G3886" s="2" t="s">
        <v>665</v>
      </c>
      <c r="H3886" s="2" t="s">
        <v>6741</v>
      </c>
      <c r="I3886" s="2" t="s">
        <v>5266</v>
      </c>
      <c r="J3886" s="2" t="s">
        <v>960</v>
      </c>
      <c r="K3886" s="2" t="s">
        <v>5297</v>
      </c>
      <c r="L3886" s="2" t="s">
        <v>5298</v>
      </c>
      <c r="M3886" s="2" t="s">
        <v>159</v>
      </c>
      <c r="N3886" s="2" t="s">
        <v>756</v>
      </c>
      <c r="O3886" s="99">
        <v>15891</v>
      </c>
      <c r="P3886" s="2" t="s">
        <v>7464</v>
      </c>
      <c r="W3886" s="101">
        <v>1</v>
      </c>
      <c r="X3886" s="1">
        <f>IFERROR(IF(H3886="","",IF(O3886=0,0.15,IF(VLOOKUP(O3886,'Source Post 14 Status (6.30.26)'!A:B,2,FALSE)=1,0.15,0.5))),0.5)</f>
        <v>0.15</v>
      </c>
      <c r="Y3886" s="6">
        <f t="shared" si="60"/>
        <v>0</v>
      </c>
    </row>
    <row r="3887" spans="1:25" x14ac:dyDescent="0.3">
      <c r="A3887" t="str">
        <f>IF(B3887=1,COUNTIF($B$2:B3887,1),"")</f>
        <v/>
      </c>
      <c r="B3887" t="str">
        <f>IF(C3887=1,COUNTIF($H$2:H3887,H3887),"")</f>
        <v/>
      </c>
      <c r="C3887">
        <f>IF(G3887=List!$P$1,1,0)</f>
        <v>0</v>
      </c>
      <c r="D3887" s="1" t="str">
        <f>IF(E3887=1,COUNTIF($E$2:E3887,1),"")</f>
        <v/>
      </c>
      <c r="E3887" s="1" t="str">
        <f>IF(H3887=List!$P$2,1,"")</f>
        <v/>
      </c>
      <c r="F3887" s="2" t="s">
        <v>11828</v>
      </c>
      <c r="G3887" s="2" t="s">
        <v>665</v>
      </c>
      <c r="H3887" s="2" t="s">
        <v>6741</v>
      </c>
      <c r="I3887" s="2" t="s">
        <v>5266</v>
      </c>
      <c r="J3887" s="2" t="s">
        <v>960</v>
      </c>
      <c r="K3887" s="2" t="s">
        <v>5297</v>
      </c>
      <c r="L3887" s="2" t="s">
        <v>5298</v>
      </c>
      <c r="M3887" s="2" t="s">
        <v>159</v>
      </c>
      <c r="N3887" s="2" t="s">
        <v>756</v>
      </c>
      <c r="O3887" s="99">
        <v>0</v>
      </c>
      <c r="P3887" s="2" t="s">
        <v>8513</v>
      </c>
      <c r="W3887" s="101">
        <v>1</v>
      </c>
      <c r="X3887" s="1">
        <f>IFERROR(IF(H3887="","",IF(O3887=0,0.15,IF(VLOOKUP(O3887,'Source Post 14 Status (6.30.26)'!A:B,2,FALSE)=1,0.15,0.5))),0.5)</f>
        <v>0.15</v>
      </c>
      <c r="Y3887" s="6">
        <f t="shared" si="60"/>
        <v>0</v>
      </c>
    </row>
    <row r="3888" spans="1:25" x14ac:dyDescent="0.3">
      <c r="A3888" t="str">
        <f>IF(B3888=1,COUNTIF($B$2:B3888,1),"")</f>
        <v/>
      </c>
      <c r="B3888" t="str">
        <f>IF(C3888=1,COUNTIF($H$2:H3888,H3888),"")</f>
        <v/>
      </c>
      <c r="C3888">
        <f>IF(G3888=List!$P$1,1,0)</f>
        <v>0</v>
      </c>
      <c r="D3888" s="1" t="str">
        <f>IF(E3888=1,COUNTIF($E$2:E3888,1),"")</f>
        <v/>
      </c>
      <c r="E3888" s="1" t="str">
        <f>IF(H3888=List!$P$2,1,"")</f>
        <v/>
      </c>
      <c r="F3888" s="2" t="s">
        <v>11828</v>
      </c>
      <c r="G3888" s="2" t="s">
        <v>665</v>
      </c>
      <c r="H3888" s="2" t="s">
        <v>6741</v>
      </c>
      <c r="I3888" s="2" t="s">
        <v>5266</v>
      </c>
      <c r="J3888" s="2" t="s">
        <v>960</v>
      </c>
      <c r="K3888" s="2" t="s">
        <v>5297</v>
      </c>
      <c r="L3888" s="2" t="s">
        <v>5298</v>
      </c>
      <c r="M3888" s="2" t="s">
        <v>159</v>
      </c>
      <c r="N3888" s="2" t="s">
        <v>756</v>
      </c>
      <c r="O3888" s="99">
        <v>16873</v>
      </c>
      <c r="P3888" s="2" t="s">
        <v>7572</v>
      </c>
      <c r="W3888" s="101">
        <v>1</v>
      </c>
      <c r="X3888" s="1">
        <f>IFERROR(IF(H3888="","",IF(O3888=0,0.15,IF(VLOOKUP(O3888,'Source Post 14 Status (6.30.26)'!A:B,2,FALSE)=1,0.15,0.5))),0.5)</f>
        <v>0.15</v>
      </c>
      <c r="Y3888" s="6">
        <f t="shared" si="60"/>
        <v>0</v>
      </c>
    </row>
    <row r="3889" spans="1:25" x14ac:dyDescent="0.3">
      <c r="A3889" t="str">
        <f>IF(B3889=1,COUNTIF($B$2:B3889,1),"")</f>
        <v/>
      </c>
      <c r="B3889" t="str">
        <f>IF(C3889=1,COUNTIF($H$2:H3889,H3889),"")</f>
        <v/>
      </c>
      <c r="C3889">
        <f>IF(G3889=List!$P$1,1,0)</f>
        <v>0</v>
      </c>
      <c r="D3889" s="1" t="str">
        <f>IF(E3889=1,COUNTIF($E$2:E3889,1),"")</f>
        <v/>
      </c>
      <c r="E3889" s="1" t="str">
        <f>IF(H3889=List!$P$2,1,"")</f>
        <v/>
      </c>
      <c r="F3889" s="2" t="s">
        <v>11828</v>
      </c>
      <c r="G3889" s="2" t="s">
        <v>666</v>
      </c>
      <c r="H3889" s="2" t="s">
        <v>6742</v>
      </c>
      <c r="I3889" s="2" t="s">
        <v>5266</v>
      </c>
      <c r="J3889" s="2" t="s">
        <v>960</v>
      </c>
      <c r="K3889" s="2" t="s">
        <v>436</v>
      </c>
      <c r="L3889" s="2" t="s">
        <v>5300</v>
      </c>
      <c r="M3889" s="2" t="s">
        <v>159</v>
      </c>
      <c r="N3889" s="2" t="s">
        <v>756</v>
      </c>
      <c r="O3889" s="99">
        <v>18125</v>
      </c>
      <c r="P3889" s="2" t="s">
        <v>7725</v>
      </c>
      <c r="W3889" s="101">
        <v>1</v>
      </c>
      <c r="X3889" s="1">
        <f>IFERROR(IF(H3889="","",IF(O3889=0,0.15,IF(VLOOKUP(O3889,'Source Post 14 Status (6.30.26)'!A:B,2,FALSE)=1,0.15,0.5))),0.5)</f>
        <v>0.15</v>
      </c>
      <c r="Y3889" s="6">
        <f t="shared" si="60"/>
        <v>0</v>
      </c>
    </row>
    <row r="3890" spans="1:25" x14ac:dyDescent="0.3">
      <c r="A3890" t="str">
        <f>IF(B3890=1,COUNTIF($B$2:B3890,1),"")</f>
        <v/>
      </c>
      <c r="B3890" t="str">
        <f>IF(C3890=1,COUNTIF($H$2:H3890,H3890),"")</f>
        <v/>
      </c>
      <c r="C3890">
        <f>IF(G3890=List!$P$1,1,0)</f>
        <v>0</v>
      </c>
      <c r="D3890" s="1" t="str">
        <f>IF(E3890=1,COUNTIF($E$2:E3890,1),"")</f>
        <v/>
      </c>
      <c r="E3890" s="1" t="str">
        <f>IF(H3890=List!$P$2,1,"")</f>
        <v/>
      </c>
      <c r="F3890" s="2" t="s">
        <v>11828</v>
      </c>
      <c r="G3890" s="2" t="s">
        <v>666</v>
      </c>
      <c r="H3890" s="2" t="s">
        <v>6742</v>
      </c>
      <c r="I3890" s="2" t="s">
        <v>5266</v>
      </c>
      <c r="J3890" s="2" t="s">
        <v>960</v>
      </c>
      <c r="K3890" s="2" t="s">
        <v>436</v>
      </c>
      <c r="L3890" s="2" t="s">
        <v>5300</v>
      </c>
      <c r="M3890" s="2" t="s">
        <v>159</v>
      </c>
      <c r="N3890" s="2" t="s">
        <v>756</v>
      </c>
      <c r="O3890" s="99">
        <v>14997</v>
      </c>
      <c r="P3890" s="2" t="s">
        <v>7445</v>
      </c>
      <c r="W3890" s="101">
        <v>1</v>
      </c>
      <c r="X3890" s="1">
        <f>IFERROR(IF(H3890="","",IF(O3890=0,0.15,IF(VLOOKUP(O3890,'Source Post 14 Status (6.30.26)'!A:B,2,FALSE)=1,0.15,0.5))),0.5)</f>
        <v>0.15</v>
      </c>
      <c r="Y3890" s="6">
        <f t="shared" si="60"/>
        <v>0</v>
      </c>
    </row>
    <row r="3891" spans="1:25" x14ac:dyDescent="0.3">
      <c r="A3891" t="str">
        <f>IF(B3891=1,COUNTIF($B$2:B3891,1),"")</f>
        <v/>
      </c>
      <c r="B3891" t="str">
        <f>IF(C3891=1,COUNTIF($H$2:H3891,H3891),"")</f>
        <v/>
      </c>
      <c r="C3891">
        <f>IF(G3891=List!$P$1,1,0)</f>
        <v>0</v>
      </c>
      <c r="D3891" s="1" t="str">
        <f>IF(E3891=1,COUNTIF($E$2:E3891,1),"")</f>
        <v/>
      </c>
      <c r="E3891" s="1" t="str">
        <f>IF(H3891=List!$P$2,1,"")</f>
        <v/>
      </c>
      <c r="F3891" s="2" t="s">
        <v>11828</v>
      </c>
      <c r="G3891" s="2" t="s">
        <v>666</v>
      </c>
      <c r="H3891" s="2" t="s">
        <v>6742</v>
      </c>
      <c r="I3891" s="2" t="s">
        <v>5266</v>
      </c>
      <c r="J3891" s="2" t="s">
        <v>960</v>
      </c>
      <c r="K3891" s="2" t="s">
        <v>436</v>
      </c>
      <c r="L3891" s="2" t="s">
        <v>5300</v>
      </c>
      <c r="M3891" s="2" t="s">
        <v>159</v>
      </c>
      <c r="N3891" s="2" t="s">
        <v>756</v>
      </c>
      <c r="O3891" s="99">
        <v>0</v>
      </c>
      <c r="P3891" s="2" t="s">
        <v>8513</v>
      </c>
      <c r="W3891" s="101">
        <v>1</v>
      </c>
      <c r="X3891" s="1">
        <f>IFERROR(IF(H3891="","",IF(O3891=0,0.15,IF(VLOOKUP(O3891,'Source Post 14 Status (6.30.26)'!A:B,2,FALSE)=1,0.15,0.5))),0.5)</f>
        <v>0.15</v>
      </c>
      <c r="Y3891" s="6">
        <f t="shared" si="60"/>
        <v>0</v>
      </c>
    </row>
    <row r="3892" spans="1:25" x14ac:dyDescent="0.3">
      <c r="A3892" t="str">
        <f>IF(B3892=1,COUNTIF($B$2:B3892,1),"")</f>
        <v/>
      </c>
      <c r="B3892" t="str">
        <f>IF(C3892=1,COUNTIF($H$2:H3892,H3892),"")</f>
        <v/>
      </c>
      <c r="C3892">
        <f>IF(G3892=List!$P$1,1,0)</f>
        <v>0</v>
      </c>
      <c r="D3892" s="1" t="str">
        <f>IF(E3892=1,COUNTIF($E$2:E3892,1),"")</f>
        <v/>
      </c>
      <c r="E3892" s="1" t="str">
        <f>IF(H3892=List!$P$2,1,"")</f>
        <v/>
      </c>
      <c r="F3892" s="2" t="s">
        <v>11828</v>
      </c>
      <c r="G3892" s="2" t="s">
        <v>668</v>
      </c>
      <c r="H3892" s="2" t="s">
        <v>6747</v>
      </c>
      <c r="I3892" s="2" t="s">
        <v>5313</v>
      </c>
      <c r="J3892" s="2" t="s">
        <v>937</v>
      </c>
      <c r="K3892" s="2" t="s">
        <v>5320</v>
      </c>
      <c r="L3892" s="2" t="s">
        <v>5321</v>
      </c>
      <c r="M3892" s="2" t="s">
        <v>179</v>
      </c>
      <c r="N3892" s="2" t="s">
        <v>761</v>
      </c>
      <c r="O3892" s="99">
        <v>22932</v>
      </c>
      <c r="P3892" s="2" t="s">
        <v>8454</v>
      </c>
      <c r="W3892" s="101">
        <v>1</v>
      </c>
      <c r="X3892" s="1">
        <f>IFERROR(IF(H3892="","",IF(O3892=0,0.15,IF(VLOOKUP(O3892,'Source Post 14 Status (6.30.26)'!A:B,2,FALSE)=1,0.15,0.5))),0.5)</f>
        <v>0.15</v>
      </c>
      <c r="Y3892" s="6">
        <f t="shared" si="60"/>
        <v>0</v>
      </c>
    </row>
    <row r="3893" spans="1:25" x14ac:dyDescent="0.3">
      <c r="A3893" t="str">
        <f>IF(B3893=1,COUNTIF($B$2:B3893,1),"")</f>
        <v/>
      </c>
      <c r="B3893" t="str">
        <f>IF(C3893=1,COUNTIF($H$2:H3893,H3893),"")</f>
        <v/>
      </c>
      <c r="C3893">
        <f>IF(G3893=List!$P$1,1,0)</f>
        <v>0</v>
      </c>
      <c r="D3893" s="1" t="str">
        <f>IF(E3893=1,COUNTIF($E$2:E3893,1),"")</f>
        <v/>
      </c>
      <c r="E3893" s="1" t="str">
        <f>IF(H3893=List!$P$2,1,"")</f>
        <v/>
      </c>
      <c r="F3893" s="2" t="s">
        <v>11828</v>
      </c>
      <c r="G3893" s="2" t="s">
        <v>668</v>
      </c>
      <c r="H3893" s="2" t="s">
        <v>10931</v>
      </c>
      <c r="I3893" s="2" t="s">
        <v>5313</v>
      </c>
      <c r="J3893" s="2" t="s">
        <v>937</v>
      </c>
      <c r="K3893" s="2" t="s">
        <v>5320</v>
      </c>
      <c r="L3893" s="2" t="s">
        <v>5321</v>
      </c>
      <c r="M3893" s="2" t="s">
        <v>170</v>
      </c>
      <c r="N3893" s="2" t="s">
        <v>763</v>
      </c>
      <c r="O3893" s="99">
        <v>25789</v>
      </c>
      <c r="P3893" s="2" t="s">
        <v>11763</v>
      </c>
      <c r="W3893" s="101">
        <v>1</v>
      </c>
      <c r="X3893" s="1">
        <f>IFERROR(IF(H3893="","",IF(O3893=0,0.15,IF(VLOOKUP(O3893,'Source Post 14 Status (6.30.26)'!A:B,2,FALSE)=1,0.15,0.5))),0.5)</f>
        <v>0.15</v>
      </c>
      <c r="Y3893" s="6">
        <f t="shared" si="60"/>
        <v>0</v>
      </c>
    </row>
    <row r="3894" spans="1:25" x14ac:dyDescent="0.3">
      <c r="A3894" t="str">
        <f>IF(B3894=1,COUNTIF($B$2:B3894,1),"")</f>
        <v/>
      </c>
      <c r="B3894" t="str">
        <f>IF(C3894=1,COUNTIF($H$2:H3894,H3894),"")</f>
        <v/>
      </c>
      <c r="C3894">
        <f>IF(G3894=List!$P$1,1,0)</f>
        <v>0</v>
      </c>
      <c r="D3894" s="1" t="str">
        <f>IF(E3894=1,COUNTIF($E$2:E3894,1),"")</f>
        <v/>
      </c>
      <c r="E3894" s="1" t="str">
        <f>IF(H3894=List!$P$2,1,"")</f>
        <v/>
      </c>
      <c r="F3894" s="2" t="s">
        <v>11828</v>
      </c>
      <c r="G3894" s="2" t="s">
        <v>668</v>
      </c>
      <c r="H3894" s="2" t="s">
        <v>10931</v>
      </c>
      <c r="I3894" s="2" t="s">
        <v>5313</v>
      </c>
      <c r="J3894" s="2" t="s">
        <v>937</v>
      </c>
      <c r="K3894" s="2" t="s">
        <v>5320</v>
      </c>
      <c r="L3894" s="2" t="s">
        <v>5321</v>
      </c>
      <c r="M3894" s="2" t="s">
        <v>170</v>
      </c>
      <c r="N3894" s="2" t="s">
        <v>763</v>
      </c>
      <c r="O3894" s="99">
        <v>25784</v>
      </c>
      <c r="P3894" s="2" t="s">
        <v>11275</v>
      </c>
      <c r="W3894" s="101">
        <v>1</v>
      </c>
      <c r="X3894" s="1">
        <f>IFERROR(IF(H3894="","",IF(O3894=0,0.15,IF(VLOOKUP(O3894,'Source Post 14 Status (6.30.26)'!A:B,2,FALSE)=1,0.15,0.5))),0.5)</f>
        <v>0.15</v>
      </c>
      <c r="Y3894" s="6">
        <f t="shared" si="60"/>
        <v>0</v>
      </c>
    </row>
    <row r="3895" spans="1:25" x14ac:dyDescent="0.3">
      <c r="A3895" t="str">
        <f>IF(B3895=1,COUNTIF($B$2:B3895,1),"")</f>
        <v/>
      </c>
      <c r="B3895" t="str">
        <f>IF(C3895=1,COUNTIF($H$2:H3895,H3895),"")</f>
        <v/>
      </c>
      <c r="C3895">
        <f>IF(G3895=List!$P$1,1,0)</f>
        <v>0</v>
      </c>
      <c r="D3895" s="1" t="str">
        <f>IF(E3895=1,COUNTIF($E$2:E3895,1),"")</f>
        <v/>
      </c>
      <c r="E3895" s="1" t="str">
        <f>IF(H3895=List!$P$2,1,"")</f>
        <v/>
      </c>
      <c r="F3895" s="2" t="s">
        <v>11828</v>
      </c>
      <c r="G3895" s="2" t="s">
        <v>668</v>
      </c>
      <c r="H3895" s="2" t="s">
        <v>10931</v>
      </c>
      <c r="I3895" s="2" t="s">
        <v>5313</v>
      </c>
      <c r="J3895" s="2" t="s">
        <v>937</v>
      </c>
      <c r="K3895" s="2" t="s">
        <v>5320</v>
      </c>
      <c r="L3895" s="2" t="s">
        <v>5321</v>
      </c>
      <c r="M3895" s="2" t="s">
        <v>170</v>
      </c>
      <c r="N3895" s="2" t="s">
        <v>763</v>
      </c>
      <c r="O3895" s="99">
        <v>0</v>
      </c>
      <c r="P3895" s="2" t="s">
        <v>8514</v>
      </c>
      <c r="W3895" s="101">
        <v>1</v>
      </c>
      <c r="X3895" s="1">
        <f>IFERROR(IF(H3895="","",IF(O3895=0,0.15,IF(VLOOKUP(O3895,'Source Post 14 Status (6.30.26)'!A:B,2,FALSE)=1,0.15,0.5))),0.5)</f>
        <v>0.15</v>
      </c>
      <c r="Y3895" s="6">
        <f t="shared" si="60"/>
        <v>0</v>
      </c>
    </row>
    <row r="3896" spans="1:25" x14ac:dyDescent="0.3">
      <c r="A3896" t="str">
        <f>IF(B3896=1,COUNTIF($B$2:B3896,1),"")</f>
        <v/>
      </c>
      <c r="B3896" t="str">
        <f>IF(C3896=1,COUNTIF($H$2:H3896,H3896),"")</f>
        <v/>
      </c>
      <c r="C3896">
        <f>IF(G3896=List!$P$1,1,0)</f>
        <v>0</v>
      </c>
      <c r="D3896" s="1" t="str">
        <f>IF(E3896=1,COUNTIF($E$2:E3896,1),"")</f>
        <v/>
      </c>
      <c r="E3896" s="1" t="str">
        <f>IF(H3896=List!$P$2,1,"")</f>
        <v/>
      </c>
      <c r="F3896" s="2" t="s">
        <v>11828</v>
      </c>
      <c r="G3896" s="2" t="s">
        <v>668</v>
      </c>
      <c r="H3896" s="2" t="s">
        <v>6746</v>
      </c>
      <c r="I3896" s="2" t="s">
        <v>5313</v>
      </c>
      <c r="J3896" s="2" t="s">
        <v>937</v>
      </c>
      <c r="K3896" s="2" t="s">
        <v>5320</v>
      </c>
      <c r="L3896" s="2" t="s">
        <v>5321</v>
      </c>
      <c r="M3896" s="2" t="s">
        <v>159</v>
      </c>
      <c r="N3896" s="2" t="s">
        <v>756</v>
      </c>
      <c r="O3896" s="99">
        <v>20155</v>
      </c>
      <c r="P3896" s="2" t="s">
        <v>7929</v>
      </c>
      <c r="W3896" s="101">
        <v>1</v>
      </c>
      <c r="X3896" s="1">
        <f>IFERROR(IF(H3896="","",IF(O3896=0,0.15,IF(VLOOKUP(O3896,'Source Post 14 Status (6.30.26)'!A:B,2,FALSE)=1,0.15,0.5))),0.5)</f>
        <v>0.15</v>
      </c>
      <c r="Y3896" s="6">
        <f t="shared" si="60"/>
        <v>0</v>
      </c>
    </row>
    <row r="3897" spans="1:25" x14ac:dyDescent="0.3">
      <c r="A3897" t="str">
        <f>IF(B3897=1,COUNTIF($B$2:B3897,1),"")</f>
        <v/>
      </c>
      <c r="B3897" t="str">
        <f>IF(C3897=1,COUNTIF($H$2:H3897,H3897),"")</f>
        <v/>
      </c>
      <c r="C3897">
        <f>IF(G3897=List!$P$1,1,0)</f>
        <v>0</v>
      </c>
      <c r="D3897" s="1" t="str">
        <f>IF(E3897=1,COUNTIF($E$2:E3897,1),"")</f>
        <v/>
      </c>
      <c r="E3897" s="1" t="str">
        <f>IF(H3897=List!$P$2,1,"")</f>
        <v/>
      </c>
      <c r="F3897" s="2" t="s">
        <v>11828</v>
      </c>
      <c r="G3897" s="2" t="s">
        <v>669</v>
      </c>
      <c r="H3897" s="2" t="s">
        <v>6748</v>
      </c>
      <c r="I3897" s="2" t="s">
        <v>5313</v>
      </c>
      <c r="J3897" s="2" t="s">
        <v>937</v>
      </c>
      <c r="K3897" s="2" t="s">
        <v>3951</v>
      </c>
      <c r="L3897" s="2" t="s">
        <v>5329</v>
      </c>
      <c r="M3897" s="2" t="s">
        <v>159</v>
      </c>
      <c r="N3897" s="2" t="s">
        <v>756</v>
      </c>
      <c r="O3897" s="99">
        <v>3858</v>
      </c>
      <c r="P3897" s="2" t="s">
        <v>6920</v>
      </c>
      <c r="W3897" s="101">
        <v>1</v>
      </c>
      <c r="X3897" s="1">
        <f>IFERROR(IF(H3897="","",IF(O3897=0,0.15,IF(VLOOKUP(O3897,'Source Post 14 Status (6.30.26)'!A:B,2,FALSE)=1,0.15,0.5))),0.5)</f>
        <v>0.5</v>
      </c>
      <c r="Y3897" s="6">
        <f t="shared" si="60"/>
        <v>0</v>
      </c>
    </row>
    <row r="3898" spans="1:25" x14ac:dyDescent="0.3">
      <c r="A3898" t="str">
        <f>IF(B3898=1,COUNTIF($B$2:B3898,1),"")</f>
        <v/>
      </c>
      <c r="B3898" t="str">
        <f>IF(C3898=1,COUNTIF($H$2:H3898,H3898),"")</f>
        <v/>
      </c>
      <c r="C3898">
        <f>IF(G3898=List!$P$1,1,0)</f>
        <v>0</v>
      </c>
      <c r="D3898" s="1" t="str">
        <f>IF(E3898=1,COUNTIF($E$2:E3898,1),"")</f>
        <v/>
      </c>
      <c r="E3898" s="1" t="str">
        <f>IF(H3898=List!$P$2,1,"")</f>
        <v/>
      </c>
      <c r="F3898" s="2" t="s">
        <v>11828</v>
      </c>
      <c r="G3898" s="2" t="s">
        <v>669</v>
      </c>
      <c r="H3898" s="2" t="s">
        <v>6748</v>
      </c>
      <c r="I3898" s="2" t="s">
        <v>5313</v>
      </c>
      <c r="J3898" s="2" t="s">
        <v>937</v>
      </c>
      <c r="K3898" s="2" t="s">
        <v>3951</v>
      </c>
      <c r="L3898" s="2" t="s">
        <v>5329</v>
      </c>
      <c r="M3898" s="2" t="s">
        <v>159</v>
      </c>
      <c r="N3898" s="2" t="s">
        <v>756</v>
      </c>
      <c r="O3898" s="99">
        <v>0</v>
      </c>
      <c r="P3898" s="2" t="s">
        <v>8513</v>
      </c>
      <c r="W3898" s="101">
        <v>1</v>
      </c>
      <c r="X3898" s="1">
        <f>IFERROR(IF(H3898="","",IF(O3898=0,0.15,IF(VLOOKUP(O3898,'Source Post 14 Status (6.30.26)'!A:B,2,FALSE)=1,0.15,0.5))),0.5)</f>
        <v>0.15</v>
      </c>
      <c r="Y3898" s="6">
        <f t="shared" si="60"/>
        <v>0</v>
      </c>
    </row>
    <row r="3899" spans="1:25" x14ac:dyDescent="0.3">
      <c r="A3899" t="str">
        <f>IF(B3899=1,COUNTIF($B$2:B3899,1),"")</f>
        <v/>
      </c>
      <c r="B3899" t="str">
        <f>IF(C3899=1,COUNTIF($H$2:H3899,H3899),"")</f>
        <v/>
      </c>
      <c r="C3899">
        <f>IF(G3899=List!$P$1,1,0)</f>
        <v>0</v>
      </c>
      <c r="D3899" s="1" t="str">
        <f>IF(E3899=1,COUNTIF($E$2:E3899,1),"")</f>
        <v/>
      </c>
      <c r="E3899" s="1" t="str">
        <f>IF(H3899=List!$P$2,1,"")</f>
        <v/>
      </c>
      <c r="F3899" s="2" t="s">
        <v>11828</v>
      </c>
      <c r="G3899" s="2" t="s">
        <v>670</v>
      </c>
      <c r="H3899" s="2" t="s">
        <v>6749</v>
      </c>
      <c r="I3899" s="2" t="s">
        <v>5313</v>
      </c>
      <c r="J3899" s="2" t="s">
        <v>950</v>
      </c>
      <c r="K3899" s="2" t="s">
        <v>5331</v>
      </c>
      <c r="L3899" s="2" t="s">
        <v>5332</v>
      </c>
      <c r="M3899" s="2" t="s">
        <v>159</v>
      </c>
      <c r="N3899" s="2" t="s">
        <v>756</v>
      </c>
      <c r="O3899" s="99">
        <v>0</v>
      </c>
      <c r="P3899" s="2" t="s">
        <v>8514</v>
      </c>
      <c r="W3899" s="101">
        <v>1</v>
      </c>
      <c r="X3899" s="1">
        <f>IFERROR(IF(H3899="","",IF(O3899=0,0.15,IF(VLOOKUP(O3899,'Source Post 14 Status (6.30.26)'!A:B,2,FALSE)=1,0.15,0.5))),0.5)</f>
        <v>0.15</v>
      </c>
      <c r="Y3899" s="6">
        <f t="shared" si="60"/>
        <v>0</v>
      </c>
    </row>
    <row r="3900" spans="1:25" x14ac:dyDescent="0.3">
      <c r="A3900" t="str">
        <f>IF(B3900=1,COUNTIF($B$2:B3900,1),"")</f>
        <v/>
      </c>
      <c r="B3900" t="str">
        <f>IF(C3900=1,COUNTIF($H$2:H3900,H3900),"")</f>
        <v/>
      </c>
      <c r="C3900">
        <f>IF(G3900=List!$P$1,1,0)</f>
        <v>0</v>
      </c>
      <c r="D3900" s="1" t="str">
        <f>IF(E3900=1,COUNTIF($E$2:E3900,1),"")</f>
        <v/>
      </c>
      <c r="E3900" s="1" t="str">
        <f>IF(H3900=List!$P$2,1,"")</f>
        <v/>
      </c>
      <c r="F3900" s="2" t="s">
        <v>11828</v>
      </c>
      <c r="G3900" s="2" t="s">
        <v>670</v>
      </c>
      <c r="H3900" s="2" t="s">
        <v>6749</v>
      </c>
      <c r="I3900" s="2" t="s">
        <v>5313</v>
      </c>
      <c r="J3900" s="2" t="s">
        <v>950</v>
      </c>
      <c r="K3900" s="2" t="s">
        <v>5331</v>
      </c>
      <c r="L3900" s="2" t="s">
        <v>5332</v>
      </c>
      <c r="M3900" s="2" t="s">
        <v>159</v>
      </c>
      <c r="N3900" s="2" t="s">
        <v>756</v>
      </c>
      <c r="O3900" s="99">
        <v>22974</v>
      </c>
      <c r="P3900" s="2" t="s">
        <v>8462</v>
      </c>
      <c r="Q3900">
        <v>401000</v>
      </c>
      <c r="R3900">
        <v>401000</v>
      </c>
      <c r="S3900">
        <v>1000000</v>
      </c>
      <c r="T3900">
        <v>415000</v>
      </c>
      <c r="U3900">
        <v>415000</v>
      </c>
      <c r="V3900" t="s">
        <v>11764</v>
      </c>
      <c r="W3900" s="101">
        <v>46199.690535682872</v>
      </c>
      <c r="X3900" s="1">
        <f>IFERROR(IF(H3900="","",IF(O3900=0,0.15,IF(VLOOKUP(O3900,'Source Post 14 Status (6.30.26)'!A:B,2,FALSE)=1,0.15,0.5))),0.5)</f>
        <v>0.15</v>
      </c>
      <c r="Y3900" s="6">
        <f t="shared" si="60"/>
        <v>124500</v>
      </c>
    </row>
    <row r="3901" spans="1:25" x14ac:dyDescent="0.3">
      <c r="A3901" t="str">
        <f>IF(B3901=1,COUNTIF($B$2:B3901,1),"")</f>
        <v/>
      </c>
      <c r="B3901" t="str">
        <f>IF(C3901=1,COUNTIF($H$2:H3901,H3901),"")</f>
        <v/>
      </c>
      <c r="C3901">
        <f>IF(G3901=List!$P$1,1,0)</f>
        <v>0</v>
      </c>
      <c r="D3901" s="1" t="str">
        <f>IF(E3901=1,COUNTIF($E$2:E3901,1),"")</f>
        <v/>
      </c>
      <c r="E3901" s="1" t="str">
        <f>IF(H3901=List!$P$2,1,"")</f>
        <v/>
      </c>
      <c r="F3901" s="2" t="s">
        <v>11828</v>
      </c>
      <c r="G3901" s="2" t="s">
        <v>670</v>
      </c>
      <c r="H3901" s="2" t="s">
        <v>6749</v>
      </c>
      <c r="I3901" s="2" t="s">
        <v>5313</v>
      </c>
      <c r="J3901" s="2" t="s">
        <v>950</v>
      </c>
      <c r="K3901" s="2" t="s">
        <v>5331</v>
      </c>
      <c r="L3901" s="2" t="s">
        <v>5332</v>
      </c>
      <c r="M3901" s="2" t="s">
        <v>159</v>
      </c>
      <c r="N3901" s="2" t="s">
        <v>756</v>
      </c>
      <c r="O3901" s="99">
        <v>0</v>
      </c>
      <c r="P3901" s="2" t="s">
        <v>8513</v>
      </c>
      <c r="Q3901">
        <v>3000</v>
      </c>
      <c r="R3901">
        <v>500</v>
      </c>
      <c r="S3901">
        <v>3500</v>
      </c>
      <c r="T3901">
        <v>3000</v>
      </c>
      <c r="U3901">
        <v>500</v>
      </c>
      <c r="V3901" t="s">
        <v>11764</v>
      </c>
      <c r="W3901" s="101">
        <v>46199.695399155091</v>
      </c>
      <c r="X3901" s="1">
        <f>IFERROR(IF(H3901="","",IF(O3901=0,0.15,IF(VLOOKUP(O3901,'Source Post 14 Status (6.30.26)'!A:B,2,FALSE)=1,0.15,0.5))),0.5)</f>
        <v>0.15</v>
      </c>
      <c r="Y3901" s="6">
        <f t="shared" si="60"/>
        <v>525</v>
      </c>
    </row>
    <row r="3902" spans="1:25" x14ac:dyDescent="0.3">
      <c r="A3902" t="str">
        <f>IF(B3902=1,COUNTIF($B$2:B3902,1),"")</f>
        <v/>
      </c>
      <c r="B3902" t="str">
        <f>IF(C3902=1,COUNTIF($H$2:H3902,H3902),"")</f>
        <v/>
      </c>
      <c r="C3902">
        <f>IF(G3902=List!$P$1,1,0)</f>
        <v>0</v>
      </c>
      <c r="D3902" s="1" t="str">
        <f>IF(E3902=1,COUNTIF($E$2:E3902,1),"")</f>
        <v/>
      </c>
      <c r="E3902" s="1" t="str">
        <f>IF(H3902=List!$P$2,1,"")</f>
        <v/>
      </c>
      <c r="F3902" s="2" t="s">
        <v>11828</v>
      </c>
      <c r="G3902" s="2" t="s">
        <v>670</v>
      </c>
      <c r="H3902" s="2" t="s">
        <v>6749</v>
      </c>
      <c r="I3902" s="2" t="s">
        <v>5313</v>
      </c>
      <c r="J3902" s="2" t="s">
        <v>950</v>
      </c>
      <c r="K3902" s="2" t="s">
        <v>5331</v>
      </c>
      <c r="L3902" s="2" t="s">
        <v>5332</v>
      </c>
      <c r="M3902" s="2" t="s">
        <v>159</v>
      </c>
      <c r="N3902" s="2" t="s">
        <v>756</v>
      </c>
      <c r="O3902" s="99">
        <v>15034</v>
      </c>
      <c r="P3902" s="2" t="s">
        <v>7451</v>
      </c>
      <c r="Q3902">
        <v>93700</v>
      </c>
      <c r="R3902">
        <v>96900</v>
      </c>
      <c r="V3902" t="s">
        <v>11764</v>
      </c>
      <c r="W3902" s="101">
        <v>46199.691045405096</v>
      </c>
      <c r="X3902" s="1">
        <f>IFERROR(IF(H3902="","",IF(O3902=0,0.15,IF(VLOOKUP(O3902,'Source Post 14 Status (6.30.26)'!A:B,2,FALSE)=1,0.15,0.5))),0.5)</f>
        <v>0.15</v>
      </c>
      <c r="Y3902" s="6">
        <f t="shared" si="60"/>
        <v>0</v>
      </c>
    </row>
    <row r="3903" spans="1:25" x14ac:dyDescent="0.3">
      <c r="A3903" t="str">
        <f>IF(B3903=1,COUNTIF($B$2:B3903,1),"")</f>
        <v/>
      </c>
      <c r="B3903" t="str">
        <f>IF(C3903=1,COUNTIF($H$2:H3903,H3903),"")</f>
        <v/>
      </c>
      <c r="C3903">
        <f>IF(G3903=List!$P$1,1,0)</f>
        <v>0</v>
      </c>
      <c r="D3903" s="1" t="str">
        <f>IF(E3903=1,COUNTIF($E$2:E3903,1),"")</f>
        <v/>
      </c>
      <c r="E3903" s="1" t="str">
        <f>IF(H3903=List!$P$2,1,"")</f>
        <v/>
      </c>
      <c r="F3903" s="2" t="s">
        <v>11828</v>
      </c>
      <c r="G3903" s="2" t="s">
        <v>670</v>
      </c>
      <c r="H3903" s="2" t="s">
        <v>6749</v>
      </c>
      <c r="I3903" s="2" t="s">
        <v>5313</v>
      </c>
      <c r="J3903" s="2" t="s">
        <v>950</v>
      </c>
      <c r="K3903" s="2" t="s">
        <v>5331</v>
      </c>
      <c r="L3903" s="2" t="s">
        <v>5332</v>
      </c>
      <c r="M3903" s="2" t="s">
        <v>159</v>
      </c>
      <c r="N3903" s="2" t="s">
        <v>756</v>
      </c>
      <c r="O3903" s="99">
        <v>17971</v>
      </c>
      <c r="P3903" s="2" t="s">
        <v>7855</v>
      </c>
      <c r="Q3903">
        <v>134500</v>
      </c>
      <c r="R3903">
        <v>134500</v>
      </c>
      <c r="S3903">
        <v>271000</v>
      </c>
      <c r="T3903">
        <v>139000</v>
      </c>
      <c r="U3903">
        <v>139000</v>
      </c>
      <c r="V3903" t="s">
        <v>11764</v>
      </c>
      <c r="W3903" s="101">
        <v>46199.689915625</v>
      </c>
      <c r="X3903" s="1">
        <f>IFERROR(IF(H3903="","",IF(O3903=0,0.15,IF(VLOOKUP(O3903,'Source Post 14 Status (6.30.26)'!A:B,2,FALSE)=1,0.15,0.5))),0.5)</f>
        <v>0.15</v>
      </c>
      <c r="Y3903" s="6">
        <f t="shared" si="60"/>
        <v>41700</v>
      </c>
    </row>
    <row r="3904" spans="1:25" x14ac:dyDescent="0.3">
      <c r="A3904" t="str">
        <f>IF(B3904=1,COUNTIF($B$2:B3904,1),"")</f>
        <v/>
      </c>
      <c r="B3904" t="str">
        <f>IF(C3904=1,COUNTIF($H$2:H3904,H3904),"")</f>
        <v/>
      </c>
      <c r="C3904">
        <f>IF(G3904=List!$P$1,1,0)</f>
        <v>0</v>
      </c>
      <c r="D3904" s="1" t="str">
        <f>IF(E3904=1,COUNTIF($E$2:E3904,1),"")</f>
        <v/>
      </c>
      <c r="E3904" s="1" t="str">
        <f>IF(H3904=List!$P$2,1,"")</f>
        <v/>
      </c>
      <c r="F3904" s="2" t="s">
        <v>11828</v>
      </c>
      <c r="G3904" s="2" t="s">
        <v>670</v>
      </c>
      <c r="H3904" s="2" t="s">
        <v>6749</v>
      </c>
      <c r="I3904" s="2" t="s">
        <v>5313</v>
      </c>
      <c r="J3904" s="2" t="s">
        <v>950</v>
      </c>
      <c r="K3904" s="2" t="s">
        <v>5331</v>
      </c>
      <c r="L3904" s="2" t="s">
        <v>5332</v>
      </c>
      <c r="M3904" s="2" t="s">
        <v>159</v>
      </c>
      <c r="N3904" s="2" t="s">
        <v>756</v>
      </c>
      <c r="O3904" s="99">
        <v>26937</v>
      </c>
      <c r="P3904" s="2" t="s">
        <v>11765</v>
      </c>
      <c r="Q3904">
        <v>286949</v>
      </c>
      <c r="R3904">
        <v>292565</v>
      </c>
      <c r="S3904">
        <v>1383363</v>
      </c>
      <c r="T3904">
        <v>83431</v>
      </c>
      <c r="U3904">
        <v>83100</v>
      </c>
      <c r="V3904" t="s">
        <v>11764</v>
      </c>
      <c r="W3904" s="101">
        <v>46199.693128900464</v>
      </c>
      <c r="X3904" s="1">
        <f>IFERROR(IF(H3904="","",IF(O3904=0,0.15,IF(VLOOKUP(O3904,'Source Post 14 Status (6.30.26)'!A:B,2,FALSE)=1,0.15,0.5))),0.5)</f>
        <v>0.15</v>
      </c>
      <c r="Y3904" s="6">
        <f t="shared" si="60"/>
        <v>24980</v>
      </c>
    </row>
    <row r="3905" spans="1:25" x14ac:dyDescent="0.3">
      <c r="A3905" t="str">
        <f>IF(B3905=1,COUNTIF($B$2:B3905,1),"")</f>
        <v/>
      </c>
      <c r="B3905" t="str">
        <f>IF(C3905=1,COUNTIF($H$2:H3905,H3905),"")</f>
        <v/>
      </c>
      <c r="C3905">
        <f>IF(G3905=List!$P$1,1,0)</f>
        <v>0</v>
      </c>
      <c r="D3905" s="1" t="str">
        <f>IF(E3905=1,COUNTIF($E$2:E3905,1),"")</f>
        <v/>
      </c>
      <c r="E3905" s="1" t="str">
        <f>IF(H3905=List!$P$2,1,"")</f>
        <v/>
      </c>
      <c r="F3905" s="2" t="s">
        <v>11828</v>
      </c>
      <c r="G3905" s="2" t="s">
        <v>670</v>
      </c>
      <c r="H3905" s="2" t="s">
        <v>6749</v>
      </c>
      <c r="I3905" s="2" t="s">
        <v>5313</v>
      </c>
      <c r="J3905" s="2" t="s">
        <v>950</v>
      </c>
      <c r="K3905" s="2" t="s">
        <v>5331</v>
      </c>
      <c r="L3905" s="2" t="s">
        <v>5332</v>
      </c>
      <c r="M3905" s="2" t="s">
        <v>159</v>
      </c>
      <c r="N3905" s="2" t="s">
        <v>756</v>
      </c>
      <c r="O3905" s="99">
        <v>20152</v>
      </c>
      <c r="P3905" s="2" t="s">
        <v>8074</v>
      </c>
      <c r="Q3905">
        <v>315250</v>
      </c>
      <c r="R3905">
        <v>318500</v>
      </c>
      <c r="V3905" t="s">
        <v>11764</v>
      </c>
      <c r="W3905" s="101">
        <v>46199.692091203702</v>
      </c>
      <c r="X3905" s="1">
        <f>IFERROR(IF(H3905="","",IF(O3905=0,0.15,IF(VLOOKUP(O3905,'Source Post 14 Status (6.30.26)'!A:B,2,FALSE)=1,0.15,0.5))),0.5)</f>
        <v>0.15</v>
      </c>
      <c r="Y3905" s="6">
        <f t="shared" si="60"/>
        <v>0</v>
      </c>
    </row>
    <row r="3906" spans="1:25" x14ac:dyDescent="0.3">
      <c r="A3906" t="str">
        <f>IF(B3906=1,COUNTIF($B$2:B3906,1),"")</f>
        <v/>
      </c>
      <c r="B3906" t="str">
        <f>IF(C3906=1,COUNTIF($H$2:H3906,H3906),"")</f>
        <v/>
      </c>
      <c r="C3906">
        <f>IF(G3906=List!$P$1,1,0)</f>
        <v>0</v>
      </c>
      <c r="D3906" s="1" t="str">
        <f>IF(E3906=1,COUNTIF($E$2:E3906,1),"")</f>
        <v/>
      </c>
      <c r="E3906" s="1" t="str">
        <f>IF(H3906=List!$P$2,1,"")</f>
        <v/>
      </c>
      <c r="F3906" s="2" t="s">
        <v>11828</v>
      </c>
      <c r="G3906" s="2" t="s">
        <v>670</v>
      </c>
      <c r="H3906" s="2" t="s">
        <v>6749</v>
      </c>
      <c r="I3906" s="2" t="s">
        <v>5313</v>
      </c>
      <c r="J3906" s="2" t="s">
        <v>950</v>
      </c>
      <c r="K3906" s="2" t="s">
        <v>5331</v>
      </c>
      <c r="L3906" s="2" t="s">
        <v>5332</v>
      </c>
      <c r="M3906" s="2" t="s">
        <v>159</v>
      </c>
      <c r="N3906" s="2" t="s">
        <v>756</v>
      </c>
      <c r="O3906" s="99">
        <v>27354</v>
      </c>
      <c r="P3906" s="2" t="s">
        <v>11766</v>
      </c>
      <c r="S3906">
        <v>16625</v>
      </c>
      <c r="T3906">
        <v>7935</v>
      </c>
      <c r="U3906">
        <v>7897</v>
      </c>
      <c r="V3906" t="s">
        <v>11764</v>
      </c>
      <c r="W3906" s="101">
        <v>46202.426612418982</v>
      </c>
      <c r="X3906" s="1">
        <f>IFERROR(IF(H3906="","",IF(O3906=0,0.15,IF(VLOOKUP(O3906,'Source Post 14 Status (6.30.26)'!A:B,2,FALSE)=1,0.15,0.5))),0.5)</f>
        <v>0.5</v>
      </c>
      <c r="Y3906" s="6">
        <f t="shared" si="60"/>
        <v>7916</v>
      </c>
    </row>
    <row r="3907" spans="1:25" x14ac:dyDescent="0.3">
      <c r="A3907" t="str">
        <f>IF(B3907=1,COUNTIF($B$2:B3907,1),"")</f>
        <v/>
      </c>
      <c r="B3907" t="str">
        <f>IF(C3907=1,COUNTIF($H$2:H3907,H3907),"")</f>
        <v/>
      </c>
      <c r="C3907">
        <f>IF(G3907=List!$P$1,1,0)</f>
        <v>0</v>
      </c>
      <c r="D3907" s="1" t="str">
        <f>IF(E3907=1,COUNTIF($E$2:E3907,1),"")</f>
        <v/>
      </c>
      <c r="E3907" s="1" t="str">
        <f>IF(H3907=List!$P$2,1,"")</f>
        <v/>
      </c>
      <c r="F3907" s="2" t="s">
        <v>11828</v>
      </c>
      <c r="G3907" s="2" t="s">
        <v>671</v>
      </c>
      <c r="H3907" s="2" t="s">
        <v>6750</v>
      </c>
      <c r="I3907" s="2" t="s">
        <v>5313</v>
      </c>
      <c r="J3907" s="2" t="s">
        <v>950</v>
      </c>
      <c r="K3907" s="2" t="s">
        <v>5334</v>
      </c>
      <c r="L3907" s="2" t="s">
        <v>5335</v>
      </c>
      <c r="M3907" s="2" t="s">
        <v>159</v>
      </c>
      <c r="N3907" s="2" t="s">
        <v>756</v>
      </c>
      <c r="O3907" s="99">
        <v>21016</v>
      </c>
      <c r="P3907" s="2" t="s">
        <v>8120</v>
      </c>
      <c r="Q3907">
        <v>124000</v>
      </c>
      <c r="R3907">
        <v>124000</v>
      </c>
      <c r="S3907">
        <v>248000</v>
      </c>
      <c r="T3907">
        <v>124000</v>
      </c>
      <c r="U3907">
        <v>124000</v>
      </c>
      <c r="V3907" t="s">
        <v>11767</v>
      </c>
      <c r="W3907" s="101">
        <v>46193.405887962967</v>
      </c>
      <c r="X3907" s="1">
        <f>IFERROR(IF(H3907="","",IF(O3907=0,0.15,IF(VLOOKUP(O3907,'Source Post 14 Status (6.30.26)'!A:B,2,FALSE)=1,0.15,0.5))),0.5)</f>
        <v>0.15</v>
      </c>
      <c r="Y3907" s="6">
        <f t="shared" ref="Y3907:Y3970" si="61">IF(H3907="","",ROUND(MIN((T3907+U3907)*X3907,T3907),0))</f>
        <v>37200</v>
      </c>
    </row>
    <row r="3908" spans="1:25" x14ac:dyDescent="0.3">
      <c r="A3908" t="str">
        <f>IF(B3908=1,COUNTIF($B$2:B3908,1),"")</f>
        <v/>
      </c>
      <c r="B3908" t="str">
        <f>IF(C3908=1,COUNTIF($H$2:H3908,H3908),"")</f>
        <v/>
      </c>
      <c r="C3908">
        <f>IF(G3908=List!$P$1,1,0)</f>
        <v>0</v>
      </c>
      <c r="D3908" s="1" t="str">
        <f>IF(E3908=1,COUNTIF($E$2:E3908,1),"")</f>
        <v/>
      </c>
      <c r="E3908" s="1" t="str">
        <f>IF(H3908=List!$P$2,1,"")</f>
        <v/>
      </c>
      <c r="F3908" s="2" t="s">
        <v>11828</v>
      </c>
      <c r="G3908" s="2" t="s">
        <v>671</v>
      </c>
      <c r="H3908" s="2" t="s">
        <v>6750</v>
      </c>
      <c r="I3908" s="2" t="s">
        <v>5313</v>
      </c>
      <c r="J3908" s="2" t="s">
        <v>950</v>
      </c>
      <c r="K3908" s="2" t="s">
        <v>5334</v>
      </c>
      <c r="L3908" s="2" t="s">
        <v>5335</v>
      </c>
      <c r="M3908" s="2" t="s">
        <v>159</v>
      </c>
      <c r="N3908" s="2" t="s">
        <v>756</v>
      </c>
      <c r="O3908" s="99">
        <v>24614</v>
      </c>
      <c r="P3908" s="2" t="s">
        <v>8502</v>
      </c>
      <c r="Q3908">
        <v>170170</v>
      </c>
      <c r="R3908">
        <v>173200</v>
      </c>
      <c r="S3908">
        <v>381525</v>
      </c>
      <c r="T3908">
        <v>192925</v>
      </c>
      <c r="U3908">
        <v>195100</v>
      </c>
      <c r="V3908" t="s">
        <v>11767</v>
      </c>
      <c r="W3908" s="101">
        <v>46193.406882870368</v>
      </c>
      <c r="X3908" s="1">
        <f>IFERROR(IF(H3908="","",IF(O3908=0,0.15,IF(VLOOKUP(O3908,'Source Post 14 Status (6.30.26)'!A:B,2,FALSE)=1,0.15,0.5))),0.5)</f>
        <v>0.15</v>
      </c>
      <c r="Y3908" s="6">
        <f t="shared" si="61"/>
        <v>58204</v>
      </c>
    </row>
    <row r="3909" spans="1:25" x14ac:dyDescent="0.3">
      <c r="A3909" t="str">
        <f>IF(B3909=1,COUNTIF($B$2:B3909,1),"")</f>
        <v/>
      </c>
      <c r="B3909" t="str">
        <f>IF(C3909=1,COUNTIF($H$2:H3909,H3909),"")</f>
        <v/>
      </c>
      <c r="C3909">
        <f>IF(G3909=List!$P$1,1,0)</f>
        <v>0</v>
      </c>
      <c r="D3909" s="1" t="str">
        <f>IF(E3909=1,COUNTIF($E$2:E3909,1),"")</f>
        <v/>
      </c>
      <c r="E3909" s="1" t="str">
        <f>IF(H3909=List!$P$2,1,"")</f>
        <v/>
      </c>
      <c r="F3909" s="2" t="s">
        <v>11828</v>
      </c>
      <c r="G3909" s="2" t="s">
        <v>671</v>
      </c>
      <c r="H3909" s="2" t="s">
        <v>6750</v>
      </c>
      <c r="I3909" s="2" t="s">
        <v>5313</v>
      </c>
      <c r="J3909" s="2" t="s">
        <v>950</v>
      </c>
      <c r="K3909" s="2" t="s">
        <v>5334</v>
      </c>
      <c r="L3909" s="2" t="s">
        <v>5335</v>
      </c>
      <c r="M3909" s="2" t="s">
        <v>159</v>
      </c>
      <c r="N3909" s="2" t="s">
        <v>756</v>
      </c>
      <c r="O3909" s="99">
        <v>11534</v>
      </c>
      <c r="P3909" s="2" t="s">
        <v>7284</v>
      </c>
      <c r="Q3909">
        <v>158500</v>
      </c>
      <c r="R3909">
        <v>158500</v>
      </c>
      <c r="S3909">
        <v>318000</v>
      </c>
      <c r="T3909">
        <v>159000</v>
      </c>
      <c r="U3909">
        <v>159000</v>
      </c>
      <c r="V3909" t="s">
        <v>11767</v>
      </c>
      <c r="W3909" s="101">
        <v>46193.404759687503</v>
      </c>
      <c r="X3909" s="1">
        <f>IFERROR(IF(H3909="","",IF(O3909=0,0.15,IF(VLOOKUP(O3909,'Source Post 14 Status (6.30.26)'!A:B,2,FALSE)=1,0.15,0.5))),0.5)</f>
        <v>0.15</v>
      </c>
      <c r="Y3909" s="6">
        <f t="shared" si="61"/>
        <v>47700</v>
      </c>
    </row>
    <row r="3910" spans="1:25" x14ac:dyDescent="0.3">
      <c r="A3910" t="str">
        <f>IF(B3910=1,COUNTIF($B$2:B3910,1),"")</f>
        <v/>
      </c>
      <c r="B3910" t="str">
        <f>IF(C3910=1,COUNTIF($H$2:H3910,H3910),"")</f>
        <v/>
      </c>
      <c r="C3910">
        <f>IF(G3910=List!$P$1,1,0)</f>
        <v>0</v>
      </c>
      <c r="D3910" s="1" t="str">
        <f>IF(E3910=1,COUNTIF($E$2:E3910,1),"")</f>
        <v/>
      </c>
      <c r="E3910" s="1" t="str">
        <f>IF(H3910=List!$P$2,1,"")</f>
        <v/>
      </c>
      <c r="F3910" s="2" t="s">
        <v>11828</v>
      </c>
      <c r="G3910" s="2" t="s">
        <v>671</v>
      </c>
      <c r="H3910" s="2" t="s">
        <v>6750</v>
      </c>
      <c r="I3910" s="2" t="s">
        <v>5313</v>
      </c>
      <c r="J3910" s="2" t="s">
        <v>950</v>
      </c>
      <c r="K3910" s="2" t="s">
        <v>5334</v>
      </c>
      <c r="L3910" s="2" t="s">
        <v>5335</v>
      </c>
      <c r="M3910" s="2" t="s">
        <v>159</v>
      </c>
      <c r="N3910" s="2" t="s">
        <v>756</v>
      </c>
      <c r="O3910" s="99">
        <v>0</v>
      </c>
      <c r="P3910" s="2" t="s">
        <v>8513</v>
      </c>
      <c r="Q3910">
        <v>0</v>
      </c>
      <c r="R3910">
        <v>4850</v>
      </c>
      <c r="S3910">
        <v>6000</v>
      </c>
      <c r="T3910">
        <v>1150</v>
      </c>
      <c r="U3910">
        <v>4850</v>
      </c>
      <c r="V3910" t="s">
        <v>11767</v>
      </c>
      <c r="W3910" s="101">
        <v>46198.380747916664</v>
      </c>
      <c r="X3910" s="1">
        <f>IFERROR(IF(H3910="","",IF(O3910=0,0.15,IF(VLOOKUP(O3910,'Source Post 14 Status (6.30.26)'!A:B,2,FALSE)=1,0.15,0.5))),0.5)</f>
        <v>0.15</v>
      </c>
      <c r="Y3910" s="6">
        <f t="shared" si="61"/>
        <v>900</v>
      </c>
    </row>
    <row r="3911" spans="1:25" x14ac:dyDescent="0.3">
      <c r="A3911" t="str">
        <f>IF(B3911=1,COUNTIF($B$2:B3911,1),"")</f>
        <v/>
      </c>
      <c r="B3911" t="str">
        <f>IF(C3911=1,COUNTIF($H$2:H3911,H3911),"")</f>
        <v/>
      </c>
      <c r="C3911">
        <f>IF(G3911=List!$P$1,1,0)</f>
        <v>0</v>
      </c>
      <c r="D3911" s="1" t="str">
        <f>IF(E3911=1,COUNTIF($E$2:E3911,1),"")</f>
        <v/>
      </c>
      <c r="E3911" s="1" t="str">
        <f>IF(H3911=List!$P$2,1,"")</f>
        <v/>
      </c>
      <c r="F3911" s="2" t="s">
        <v>11828</v>
      </c>
      <c r="G3911" s="2" t="s">
        <v>671</v>
      </c>
      <c r="H3911" s="2" t="s">
        <v>6750</v>
      </c>
      <c r="I3911" s="2" t="s">
        <v>5313</v>
      </c>
      <c r="J3911" s="2" t="s">
        <v>950</v>
      </c>
      <c r="K3911" s="2" t="s">
        <v>5334</v>
      </c>
      <c r="L3911" s="2" t="s">
        <v>5335</v>
      </c>
      <c r="M3911" s="2" t="s">
        <v>159</v>
      </c>
      <c r="N3911" s="2" t="s">
        <v>756</v>
      </c>
      <c r="O3911" s="99">
        <v>19693</v>
      </c>
      <c r="P3911" s="2" t="s">
        <v>7942</v>
      </c>
      <c r="Q3911">
        <v>117500</v>
      </c>
      <c r="R3911">
        <v>117500</v>
      </c>
      <c r="S3911">
        <v>235000</v>
      </c>
      <c r="T3911">
        <v>117500</v>
      </c>
      <c r="U3911">
        <v>117500</v>
      </c>
      <c r="V3911" t="s">
        <v>11767</v>
      </c>
      <c r="W3911" s="101">
        <v>46193.405193668979</v>
      </c>
      <c r="X3911" s="1">
        <f>IFERROR(IF(H3911="","",IF(O3911=0,0.15,IF(VLOOKUP(O3911,'Source Post 14 Status (6.30.26)'!A:B,2,FALSE)=1,0.15,0.5))),0.5)</f>
        <v>0.15</v>
      </c>
      <c r="Y3911" s="6">
        <f t="shared" si="61"/>
        <v>35250</v>
      </c>
    </row>
    <row r="3912" spans="1:25" x14ac:dyDescent="0.3">
      <c r="A3912" t="str">
        <f>IF(B3912=1,COUNTIF($B$2:B3912,1),"")</f>
        <v/>
      </c>
      <c r="B3912" t="str">
        <f>IF(C3912=1,COUNTIF($H$2:H3912,H3912),"")</f>
        <v/>
      </c>
      <c r="C3912">
        <f>IF(G3912=List!$P$1,1,0)</f>
        <v>0</v>
      </c>
      <c r="D3912" s="1" t="str">
        <f>IF(E3912=1,COUNTIF($E$2:E3912,1),"")</f>
        <v/>
      </c>
      <c r="E3912" s="1" t="str">
        <f>IF(H3912=List!$P$2,1,"")</f>
        <v/>
      </c>
      <c r="F3912" s="2" t="s">
        <v>11828</v>
      </c>
      <c r="G3912" s="2" t="s">
        <v>671</v>
      </c>
      <c r="H3912" s="2" t="s">
        <v>6750</v>
      </c>
      <c r="I3912" s="2" t="s">
        <v>5313</v>
      </c>
      <c r="J3912" s="2" t="s">
        <v>950</v>
      </c>
      <c r="K3912" s="2" t="s">
        <v>5334</v>
      </c>
      <c r="L3912" s="2" t="s">
        <v>5335</v>
      </c>
      <c r="M3912" s="2" t="s">
        <v>159</v>
      </c>
      <c r="N3912" s="2" t="s">
        <v>756</v>
      </c>
      <c r="O3912" s="99">
        <v>21017</v>
      </c>
      <c r="P3912" s="2" t="s">
        <v>8122</v>
      </c>
      <c r="Q3912">
        <v>124000</v>
      </c>
      <c r="R3912">
        <v>124000</v>
      </c>
      <c r="S3912">
        <v>248000</v>
      </c>
      <c r="T3912">
        <v>124000</v>
      </c>
      <c r="U3912">
        <v>124000</v>
      </c>
      <c r="V3912" t="s">
        <v>11767</v>
      </c>
      <c r="W3912" s="101">
        <v>46193.406180358797</v>
      </c>
      <c r="X3912" s="1">
        <f>IFERROR(IF(H3912="","",IF(O3912=0,0.15,IF(VLOOKUP(O3912,'Source Post 14 Status (6.30.26)'!A:B,2,FALSE)=1,0.15,0.5))),0.5)</f>
        <v>0.15</v>
      </c>
      <c r="Y3912" s="6">
        <f t="shared" si="61"/>
        <v>37200</v>
      </c>
    </row>
    <row r="3913" spans="1:25" x14ac:dyDescent="0.3">
      <c r="A3913" t="str">
        <f>IF(B3913=1,COUNTIF($B$2:B3913,1),"")</f>
        <v/>
      </c>
      <c r="B3913" t="str">
        <f>IF(C3913=1,COUNTIF($H$2:H3913,H3913),"")</f>
        <v/>
      </c>
      <c r="C3913">
        <f>IF(G3913=List!$P$1,1,0)</f>
        <v>0</v>
      </c>
      <c r="D3913" s="1" t="str">
        <f>IF(E3913=1,COUNTIF($E$2:E3913,1),"")</f>
        <v/>
      </c>
      <c r="E3913" s="1" t="str">
        <f>IF(H3913=List!$P$2,1,"")</f>
        <v/>
      </c>
      <c r="F3913" s="2" t="s">
        <v>11828</v>
      </c>
      <c r="G3913" s="2" t="s">
        <v>671</v>
      </c>
      <c r="H3913" s="2" t="s">
        <v>6750</v>
      </c>
      <c r="I3913" s="2" t="s">
        <v>5313</v>
      </c>
      <c r="J3913" s="2" t="s">
        <v>950</v>
      </c>
      <c r="K3913" s="2" t="s">
        <v>5334</v>
      </c>
      <c r="L3913" s="2" t="s">
        <v>5335</v>
      </c>
      <c r="M3913" s="2" t="s">
        <v>159</v>
      </c>
      <c r="N3913" s="2" t="s">
        <v>756</v>
      </c>
      <c r="O3913" s="99">
        <v>11535</v>
      </c>
      <c r="P3913" s="2" t="s">
        <v>7285</v>
      </c>
      <c r="Q3913">
        <v>177500</v>
      </c>
      <c r="R3913">
        <v>177500</v>
      </c>
      <c r="S3913">
        <v>357000</v>
      </c>
      <c r="T3913">
        <v>179500</v>
      </c>
      <c r="U3913">
        <v>179500</v>
      </c>
      <c r="V3913" t="s">
        <v>11767</v>
      </c>
      <c r="W3913" s="101">
        <v>46193.404521412034</v>
      </c>
      <c r="X3913" s="1">
        <f>IFERROR(IF(H3913="","",IF(O3913=0,0.15,IF(VLOOKUP(O3913,'Source Post 14 Status (6.30.26)'!A:B,2,FALSE)=1,0.15,0.5))),0.5)</f>
        <v>0.15</v>
      </c>
      <c r="Y3913" s="6">
        <f t="shared" si="61"/>
        <v>53850</v>
      </c>
    </row>
    <row r="3914" spans="1:25" x14ac:dyDescent="0.3">
      <c r="A3914" t="str">
        <f>IF(B3914=1,COUNTIF($B$2:B3914,1),"")</f>
        <v/>
      </c>
      <c r="B3914" t="str">
        <f>IF(C3914=1,COUNTIF($H$2:H3914,H3914),"")</f>
        <v/>
      </c>
      <c r="C3914">
        <f>IF(G3914=List!$P$1,1,0)</f>
        <v>0</v>
      </c>
      <c r="D3914" s="1" t="str">
        <f>IF(E3914=1,COUNTIF($E$2:E3914,1),"")</f>
        <v/>
      </c>
      <c r="E3914" s="1" t="str">
        <f>IF(H3914=List!$P$2,1,"")</f>
        <v/>
      </c>
      <c r="F3914" s="2" t="s">
        <v>11828</v>
      </c>
      <c r="G3914" s="2" t="s">
        <v>671</v>
      </c>
      <c r="H3914" s="2" t="s">
        <v>6750</v>
      </c>
      <c r="I3914" s="2" t="s">
        <v>5313</v>
      </c>
      <c r="J3914" s="2" t="s">
        <v>950</v>
      </c>
      <c r="K3914" s="2" t="s">
        <v>5334</v>
      </c>
      <c r="L3914" s="2" t="s">
        <v>5335</v>
      </c>
      <c r="M3914" s="2" t="s">
        <v>159</v>
      </c>
      <c r="N3914" s="2" t="s">
        <v>756</v>
      </c>
      <c r="O3914" s="99">
        <v>11539</v>
      </c>
      <c r="P3914" s="2" t="s">
        <v>7287</v>
      </c>
      <c r="Q3914">
        <v>476000</v>
      </c>
      <c r="R3914">
        <v>476000</v>
      </c>
      <c r="S3914">
        <v>955000</v>
      </c>
      <c r="T3914">
        <v>475500</v>
      </c>
      <c r="U3914">
        <v>475500</v>
      </c>
      <c r="V3914" t="s">
        <v>11767</v>
      </c>
      <c r="W3914" s="101">
        <v>46193.404947997682</v>
      </c>
      <c r="X3914" s="1">
        <f>IFERROR(IF(H3914="","",IF(O3914=0,0.15,IF(VLOOKUP(O3914,'Source Post 14 Status (6.30.26)'!A:B,2,FALSE)=1,0.15,0.5))),0.5)</f>
        <v>0.15</v>
      </c>
      <c r="Y3914" s="6">
        <f t="shared" si="61"/>
        <v>142650</v>
      </c>
    </row>
    <row r="3915" spans="1:25" x14ac:dyDescent="0.3">
      <c r="A3915" t="str">
        <f>IF(B3915=1,COUNTIF($B$2:B3915,1),"")</f>
        <v/>
      </c>
      <c r="B3915" t="str">
        <f>IF(C3915=1,COUNTIF($H$2:H3915,H3915),"")</f>
        <v/>
      </c>
      <c r="C3915">
        <f>IF(G3915=List!$P$1,1,0)</f>
        <v>0</v>
      </c>
      <c r="D3915" s="1" t="str">
        <f>IF(E3915=1,COUNTIF($E$2:E3915,1),"")</f>
        <v/>
      </c>
      <c r="E3915" s="1" t="str">
        <f>IF(H3915=List!$P$2,1,"")</f>
        <v/>
      </c>
      <c r="F3915" s="2" t="s">
        <v>11828</v>
      </c>
      <c r="G3915" s="2" t="s">
        <v>671</v>
      </c>
      <c r="H3915" s="2" t="s">
        <v>6750</v>
      </c>
      <c r="I3915" s="2" t="s">
        <v>5313</v>
      </c>
      <c r="J3915" s="2" t="s">
        <v>950</v>
      </c>
      <c r="K3915" s="2" t="s">
        <v>5334</v>
      </c>
      <c r="L3915" s="2" t="s">
        <v>5335</v>
      </c>
      <c r="M3915" s="2" t="s">
        <v>159</v>
      </c>
      <c r="N3915" s="2" t="s">
        <v>756</v>
      </c>
      <c r="O3915" s="99">
        <v>19695</v>
      </c>
      <c r="P3915" s="2" t="s">
        <v>7943</v>
      </c>
      <c r="Q3915">
        <v>117500</v>
      </c>
      <c r="R3915">
        <v>117500</v>
      </c>
      <c r="S3915">
        <v>235000</v>
      </c>
      <c r="T3915">
        <v>117500</v>
      </c>
      <c r="U3915">
        <v>117500</v>
      </c>
      <c r="V3915" t="s">
        <v>11767</v>
      </c>
      <c r="W3915" s="101">
        <v>46193.405380671298</v>
      </c>
      <c r="X3915" s="1">
        <f>IFERROR(IF(H3915="","",IF(O3915=0,0.15,IF(VLOOKUP(O3915,'Source Post 14 Status (6.30.26)'!A:B,2,FALSE)=1,0.15,0.5))),0.5)</f>
        <v>0.15</v>
      </c>
      <c r="Y3915" s="6">
        <f t="shared" si="61"/>
        <v>35250</v>
      </c>
    </row>
    <row r="3916" spans="1:25" x14ac:dyDescent="0.3">
      <c r="A3916" t="str">
        <f>IF(B3916=1,COUNTIF($B$2:B3916,1),"")</f>
        <v/>
      </c>
      <c r="B3916" t="str">
        <f>IF(C3916=1,COUNTIF($H$2:H3916,H3916),"")</f>
        <v/>
      </c>
      <c r="C3916">
        <f>IF(G3916=List!$P$1,1,0)</f>
        <v>0</v>
      </c>
      <c r="D3916" s="1" t="str">
        <f>IF(E3916=1,COUNTIF($E$2:E3916,1),"")</f>
        <v/>
      </c>
      <c r="E3916" s="1" t="str">
        <f>IF(H3916=List!$P$2,1,"")</f>
        <v/>
      </c>
      <c r="F3916" s="2" t="s">
        <v>11828</v>
      </c>
      <c r="G3916" s="2" t="s">
        <v>671</v>
      </c>
      <c r="H3916" s="2" t="s">
        <v>6750</v>
      </c>
      <c r="I3916" s="2" t="s">
        <v>5313</v>
      </c>
      <c r="J3916" s="2" t="s">
        <v>950</v>
      </c>
      <c r="K3916" s="2" t="s">
        <v>5334</v>
      </c>
      <c r="L3916" s="2" t="s">
        <v>5335</v>
      </c>
      <c r="M3916" s="2" t="s">
        <v>159</v>
      </c>
      <c r="N3916" s="2" t="s">
        <v>756</v>
      </c>
      <c r="O3916" s="99">
        <v>19697</v>
      </c>
      <c r="P3916" s="2" t="s">
        <v>7986</v>
      </c>
      <c r="Q3916">
        <v>117500</v>
      </c>
      <c r="R3916">
        <v>117500</v>
      </c>
      <c r="S3916">
        <v>235000</v>
      </c>
      <c r="T3916">
        <v>117500</v>
      </c>
      <c r="U3916">
        <v>117500</v>
      </c>
      <c r="V3916" t="s">
        <v>11767</v>
      </c>
      <c r="W3916" s="101">
        <v>46193.405601469909</v>
      </c>
      <c r="X3916" s="1">
        <f>IFERROR(IF(H3916="","",IF(O3916=0,0.15,IF(VLOOKUP(O3916,'Source Post 14 Status (6.30.26)'!A:B,2,FALSE)=1,0.15,0.5))),0.5)</f>
        <v>0.15</v>
      </c>
      <c r="Y3916" s="6">
        <f t="shared" si="61"/>
        <v>35250</v>
      </c>
    </row>
    <row r="3917" spans="1:25" x14ac:dyDescent="0.3">
      <c r="A3917" t="str">
        <f>IF(B3917=1,COUNTIF($B$2:B3917,1),"")</f>
        <v/>
      </c>
      <c r="B3917" t="str">
        <f>IF(C3917=1,COUNTIF($H$2:H3917,H3917),"")</f>
        <v/>
      </c>
      <c r="C3917">
        <f>IF(G3917=List!$P$1,1,0)</f>
        <v>0</v>
      </c>
      <c r="D3917" s="1" t="str">
        <f>IF(E3917=1,COUNTIF($E$2:E3917,1),"")</f>
        <v/>
      </c>
      <c r="E3917" s="1" t="str">
        <f>IF(H3917=List!$P$2,1,"")</f>
        <v/>
      </c>
      <c r="F3917" s="2" t="s">
        <v>11828</v>
      </c>
      <c r="G3917" s="2" t="s">
        <v>671</v>
      </c>
      <c r="H3917" s="2" t="s">
        <v>6750</v>
      </c>
      <c r="I3917" s="2" t="s">
        <v>5313</v>
      </c>
      <c r="J3917" s="2" t="s">
        <v>950</v>
      </c>
      <c r="K3917" s="2" t="s">
        <v>5334</v>
      </c>
      <c r="L3917" s="2" t="s">
        <v>5335</v>
      </c>
      <c r="M3917" s="2" t="s">
        <v>159</v>
      </c>
      <c r="N3917" s="2" t="s">
        <v>756</v>
      </c>
      <c r="O3917" s="99">
        <v>20615</v>
      </c>
      <c r="P3917" s="2" t="s">
        <v>8125</v>
      </c>
      <c r="Q3917">
        <v>141050</v>
      </c>
      <c r="R3917">
        <v>138100</v>
      </c>
      <c r="S3917">
        <v>279450</v>
      </c>
      <c r="T3917">
        <v>141250</v>
      </c>
      <c r="U3917">
        <v>138100</v>
      </c>
      <c r="V3917" t="s">
        <v>11767</v>
      </c>
      <c r="W3917" s="101">
        <v>46193.406584606484</v>
      </c>
      <c r="X3917" s="1">
        <f>IFERROR(IF(H3917="","",IF(O3917=0,0.15,IF(VLOOKUP(O3917,'Source Post 14 Status (6.30.26)'!A:B,2,FALSE)=1,0.15,0.5))),0.5)</f>
        <v>0.15</v>
      </c>
      <c r="Y3917" s="6">
        <f t="shared" si="61"/>
        <v>41903</v>
      </c>
    </row>
    <row r="3918" spans="1:25" x14ac:dyDescent="0.3">
      <c r="A3918" t="str">
        <f>IF(B3918=1,COUNTIF($B$2:B3918,1),"")</f>
        <v/>
      </c>
      <c r="B3918" t="str">
        <f>IF(C3918=1,COUNTIF($H$2:H3918,H3918),"")</f>
        <v/>
      </c>
      <c r="C3918">
        <f>IF(G3918=List!$P$1,1,0)</f>
        <v>0</v>
      </c>
      <c r="D3918" s="1" t="str">
        <f>IF(E3918=1,COUNTIF($E$2:E3918,1),"")</f>
        <v/>
      </c>
      <c r="E3918" s="1" t="str">
        <f>IF(H3918=List!$P$2,1,"")</f>
        <v/>
      </c>
      <c r="F3918" s="2" t="s">
        <v>11828</v>
      </c>
      <c r="G3918" s="2" t="s">
        <v>671</v>
      </c>
      <c r="H3918" s="2" t="s">
        <v>6750</v>
      </c>
      <c r="I3918" s="2" t="s">
        <v>5313</v>
      </c>
      <c r="J3918" s="2" t="s">
        <v>950</v>
      </c>
      <c r="K3918" s="2" t="s">
        <v>5334</v>
      </c>
      <c r="L3918" s="2" t="s">
        <v>5335</v>
      </c>
      <c r="M3918" s="2" t="s">
        <v>159</v>
      </c>
      <c r="N3918" s="2" t="s">
        <v>756</v>
      </c>
      <c r="O3918" s="99">
        <v>11536</v>
      </c>
      <c r="P3918" s="2" t="s">
        <v>7286</v>
      </c>
      <c r="Q3918">
        <v>137500</v>
      </c>
      <c r="R3918">
        <v>137500</v>
      </c>
      <c r="S3918">
        <v>275000</v>
      </c>
      <c r="T3918">
        <v>137000</v>
      </c>
      <c r="U3918">
        <v>137000</v>
      </c>
      <c r="V3918" t="s">
        <v>11767</v>
      </c>
      <c r="W3918" s="101">
        <v>46193.40417681713</v>
      </c>
      <c r="X3918" s="1">
        <f>IFERROR(IF(H3918="","",IF(O3918=0,0.15,IF(VLOOKUP(O3918,'Source Post 14 Status (6.30.26)'!A:B,2,FALSE)=1,0.15,0.5))),0.5)</f>
        <v>0.15</v>
      </c>
      <c r="Y3918" s="6">
        <f t="shared" si="61"/>
        <v>41100</v>
      </c>
    </row>
    <row r="3919" spans="1:25" x14ac:dyDescent="0.3">
      <c r="A3919" t="str">
        <f>IF(B3919=1,COUNTIF($B$2:B3919,1),"")</f>
        <v/>
      </c>
      <c r="B3919" t="str">
        <f>IF(C3919=1,COUNTIF($H$2:H3919,H3919),"")</f>
        <v/>
      </c>
      <c r="C3919">
        <f>IF(G3919=List!$P$1,1,0)</f>
        <v>0</v>
      </c>
      <c r="D3919" s="1" t="str">
        <f>IF(E3919=1,COUNTIF($E$2:E3919,1),"")</f>
        <v/>
      </c>
      <c r="E3919" s="1" t="str">
        <f>IF(H3919=List!$P$2,1,"")</f>
        <v/>
      </c>
      <c r="F3919" s="2" t="s">
        <v>11828</v>
      </c>
      <c r="G3919" s="2" t="s">
        <v>672</v>
      </c>
      <c r="H3919" s="2" t="s">
        <v>6752</v>
      </c>
      <c r="I3919" s="2" t="s">
        <v>5343</v>
      </c>
      <c r="J3919" s="2" t="s">
        <v>950</v>
      </c>
      <c r="K3919" s="2" t="s">
        <v>5354</v>
      </c>
      <c r="L3919" s="2" t="s">
        <v>5355</v>
      </c>
      <c r="M3919" s="2" t="s">
        <v>159</v>
      </c>
      <c r="N3919" s="2" t="s">
        <v>756</v>
      </c>
      <c r="O3919" s="99">
        <v>19529</v>
      </c>
      <c r="P3919" s="2" t="s">
        <v>7914</v>
      </c>
      <c r="Q3919">
        <v>452500</v>
      </c>
      <c r="R3919">
        <v>452500</v>
      </c>
      <c r="S3919">
        <v>452500</v>
      </c>
      <c r="T3919">
        <v>452500</v>
      </c>
      <c r="U3919">
        <v>454000</v>
      </c>
      <c r="V3919" t="s">
        <v>11768</v>
      </c>
      <c r="W3919" s="101">
        <v>46196.456458217595</v>
      </c>
      <c r="X3919" s="1">
        <f>IFERROR(IF(H3919="","",IF(O3919=0,0.15,IF(VLOOKUP(O3919,'Source Post 14 Status (6.30.26)'!A:B,2,FALSE)=1,0.15,0.5))),0.5)</f>
        <v>0.15</v>
      </c>
      <c r="Y3919" s="6">
        <f t="shared" si="61"/>
        <v>135975</v>
      </c>
    </row>
    <row r="3920" spans="1:25" x14ac:dyDescent="0.3">
      <c r="A3920" t="str">
        <f>IF(B3920=1,COUNTIF($B$2:B3920,1),"")</f>
        <v/>
      </c>
      <c r="B3920" t="str">
        <f>IF(C3920=1,COUNTIF($H$2:H3920,H3920),"")</f>
        <v/>
      </c>
      <c r="C3920">
        <f>IF(G3920=List!$P$1,1,0)</f>
        <v>0</v>
      </c>
      <c r="D3920" s="1" t="str">
        <f>IF(E3920=1,COUNTIF($E$2:E3920,1),"")</f>
        <v/>
      </c>
      <c r="E3920" s="1" t="str">
        <f>IF(H3920=List!$P$2,1,"")</f>
        <v/>
      </c>
      <c r="F3920" s="2" t="s">
        <v>11828</v>
      </c>
      <c r="G3920" s="2" t="s">
        <v>672</v>
      </c>
      <c r="H3920" s="2" t="s">
        <v>6752</v>
      </c>
      <c r="I3920" s="2" t="s">
        <v>5343</v>
      </c>
      <c r="J3920" s="2" t="s">
        <v>950</v>
      </c>
      <c r="K3920" s="2" t="s">
        <v>5354</v>
      </c>
      <c r="L3920" s="2" t="s">
        <v>5355</v>
      </c>
      <c r="M3920" s="2" t="s">
        <v>159</v>
      </c>
      <c r="N3920" s="2" t="s">
        <v>756</v>
      </c>
      <c r="O3920" s="99">
        <v>22460</v>
      </c>
      <c r="P3920" s="2" t="s">
        <v>8307</v>
      </c>
      <c r="Q3920">
        <v>513000</v>
      </c>
      <c r="R3920">
        <v>513000</v>
      </c>
      <c r="S3920">
        <v>513500</v>
      </c>
      <c r="T3920">
        <v>513500</v>
      </c>
      <c r="U3920">
        <v>313000</v>
      </c>
      <c r="V3920" t="s">
        <v>11768</v>
      </c>
      <c r="W3920" s="101">
        <v>46196.457400810184</v>
      </c>
      <c r="X3920" s="1">
        <f>IFERROR(IF(H3920="","",IF(O3920=0,0.15,IF(VLOOKUP(O3920,'Source Post 14 Status (6.30.26)'!A:B,2,FALSE)=1,0.15,0.5))),0.5)</f>
        <v>0.15</v>
      </c>
      <c r="Y3920" s="6">
        <f t="shared" si="61"/>
        <v>123975</v>
      </c>
    </row>
    <row r="3921" spans="1:25" x14ac:dyDescent="0.3">
      <c r="A3921" t="str">
        <f>IF(B3921=1,COUNTIF($B$2:B3921,1),"")</f>
        <v/>
      </c>
      <c r="B3921" t="str">
        <f>IF(C3921=1,COUNTIF($H$2:H3921,H3921),"")</f>
        <v/>
      </c>
      <c r="C3921">
        <f>IF(G3921=List!$P$1,1,0)</f>
        <v>0</v>
      </c>
      <c r="D3921" s="1" t="str">
        <f>IF(E3921=1,COUNTIF($E$2:E3921,1),"")</f>
        <v/>
      </c>
      <c r="E3921" s="1" t="str">
        <f>IF(H3921=List!$P$2,1,"")</f>
        <v/>
      </c>
      <c r="F3921" s="2" t="s">
        <v>11828</v>
      </c>
      <c r="G3921" s="2" t="s">
        <v>673</v>
      </c>
      <c r="H3921" s="2" t="s">
        <v>6751</v>
      </c>
      <c r="I3921" s="2" t="s">
        <v>5343</v>
      </c>
      <c r="J3921" s="2" t="s">
        <v>960</v>
      </c>
      <c r="K3921" s="2" t="s">
        <v>5357</v>
      </c>
      <c r="L3921" s="2" t="s">
        <v>5358</v>
      </c>
      <c r="M3921" s="2" t="s">
        <v>179</v>
      </c>
      <c r="N3921" s="2" t="s">
        <v>761</v>
      </c>
      <c r="O3921" s="99">
        <v>20529</v>
      </c>
      <c r="P3921" s="2" t="s">
        <v>8098</v>
      </c>
      <c r="Q3921">
        <v>144000</v>
      </c>
      <c r="R3921">
        <v>144000</v>
      </c>
      <c r="S3921">
        <v>286000</v>
      </c>
      <c r="T3921">
        <v>141500</v>
      </c>
      <c r="U3921">
        <v>141500</v>
      </c>
      <c r="V3921" t="s">
        <v>8725</v>
      </c>
      <c r="W3921" s="101">
        <v>46203.622224421299</v>
      </c>
      <c r="X3921" s="1">
        <f>IFERROR(IF(H3921="","",IF(O3921=0,0.15,IF(VLOOKUP(O3921,'Source Post 14 Status (6.30.26)'!A:B,2,FALSE)=1,0.15,0.5))),0.5)</f>
        <v>0.15</v>
      </c>
      <c r="Y3921" s="6">
        <f t="shared" si="61"/>
        <v>42450</v>
      </c>
    </row>
    <row r="3922" spans="1:25" x14ac:dyDescent="0.3">
      <c r="A3922" t="str">
        <f>IF(B3922=1,COUNTIF($B$2:B3922,1),"")</f>
        <v/>
      </c>
      <c r="B3922" t="str">
        <f>IF(C3922=1,COUNTIF($H$2:H3922,H3922),"")</f>
        <v/>
      </c>
      <c r="C3922">
        <f>IF(G3922=List!$P$1,1,0)</f>
        <v>0</v>
      </c>
      <c r="D3922" s="1" t="str">
        <f>IF(E3922=1,COUNTIF($E$2:E3922,1),"")</f>
        <v/>
      </c>
      <c r="E3922" s="1" t="str">
        <f>IF(H3922=List!$P$2,1,"")</f>
        <v/>
      </c>
      <c r="F3922" s="2" t="s">
        <v>11828</v>
      </c>
      <c r="G3922" s="2" t="s">
        <v>673</v>
      </c>
      <c r="H3922" s="2" t="s">
        <v>6751</v>
      </c>
      <c r="I3922" s="2" t="s">
        <v>5343</v>
      </c>
      <c r="J3922" s="2" t="s">
        <v>960</v>
      </c>
      <c r="K3922" s="2" t="s">
        <v>5357</v>
      </c>
      <c r="L3922" s="2" t="s">
        <v>5358</v>
      </c>
      <c r="M3922" s="2" t="s">
        <v>179</v>
      </c>
      <c r="N3922" s="2" t="s">
        <v>761</v>
      </c>
      <c r="O3922" s="99">
        <v>0</v>
      </c>
      <c r="P3922" s="2" t="s">
        <v>8514</v>
      </c>
      <c r="W3922" s="101">
        <v>1</v>
      </c>
      <c r="X3922" s="1">
        <f>IFERROR(IF(H3922="","",IF(O3922=0,0.15,IF(VLOOKUP(O3922,'Source Post 14 Status (6.30.26)'!A:B,2,FALSE)=1,0.15,0.5))),0.5)</f>
        <v>0.15</v>
      </c>
      <c r="Y3922" s="6">
        <f t="shared" si="61"/>
        <v>0</v>
      </c>
    </row>
    <row r="3923" spans="1:25" x14ac:dyDescent="0.3">
      <c r="A3923" t="str">
        <f>IF(B3923=1,COUNTIF($B$2:B3923,1),"")</f>
        <v/>
      </c>
      <c r="B3923" t="str">
        <f>IF(C3923=1,COUNTIF($H$2:H3923,H3923),"")</f>
        <v/>
      </c>
      <c r="C3923">
        <f>IF(G3923=List!$P$1,1,0)</f>
        <v>0</v>
      </c>
      <c r="D3923" s="1" t="str">
        <f>IF(E3923=1,COUNTIF($E$2:E3923,1),"")</f>
        <v/>
      </c>
      <c r="E3923" s="1" t="str">
        <f>IF(H3923=List!$P$2,1,"")</f>
        <v/>
      </c>
      <c r="F3923" s="2" t="s">
        <v>11828</v>
      </c>
      <c r="G3923" s="2" t="s">
        <v>673</v>
      </c>
      <c r="H3923" s="2" t="s">
        <v>6751</v>
      </c>
      <c r="I3923" s="2" t="s">
        <v>5343</v>
      </c>
      <c r="J3923" s="2" t="s">
        <v>960</v>
      </c>
      <c r="K3923" s="2" t="s">
        <v>5357</v>
      </c>
      <c r="L3923" s="2" t="s">
        <v>5358</v>
      </c>
      <c r="M3923" s="2" t="s">
        <v>179</v>
      </c>
      <c r="N3923" s="2" t="s">
        <v>761</v>
      </c>
      <c r="O3923" s="99">
        <v>0</v>
      </c>
      <c r="P3923" s="2" t="s">
        <v>8513</v>
      </c>
      <c r="W3923" s="101">
        <v>1</v>
      </c>
      <c r="X3923" s="1">
        <f>IFERROR(IF(H3923="","",IF(O3923=0,0.15,IF(VLOOKUP(O3923,'Source Post 14 Status (6.30.26)'!A:B,2,FALSE)=1,0.15,0.5))),0.5)</f>
        <v>0.15</v>
      </c>
      <c r="Y3923" s="6">
        <f t="shared" si="61"/>
        <v>0</v>
      </c>
    </row>
    <row r="3924" spans="1:25" x14ac:dyDescent="0.3">
      <c r="A3924" t="str">
        <f>IF(B3924=1,COUNTIF($B$2:B3924,1),"")</f>
        <v/>
      </c>
      <c r="B3924" t="str">
        <f>IF(C3924=1,COUNTIF($H$2:H3924,H3924),"")</f>
        <v/>
      </c>
      <c r="C3924">
        <f>IF(G3924=List!$P$1,1,0)</f>
        <v>0</v>
      </c>
      <c r="D3924" s="1" t="str">
        <f>IF(E3924=1,COUNTIF($E$2:E3924,1),"")</f>
        <v/>
      </c>
      <c r="E3924" s="1" t="str">
        <f>IF(H3924=List!$P$2,1,"")</f>
        <v/>
      </c>
      <c r="F3924" s="2" t="s">
        <v>11828</v>
      </c>
      <c r="G3924" s="2" t="s">
        <v>673</v>
      </c>
      <c r="H3924" s="2" t="s">
        <v>6751</v>
      </c>
      <c r="I3924" s="2" t="s">
        <v>5343</v>
      </c>
      <c r="J3924" s="2" t="s">
        <v>960</v>
      </c>
      <c r="K3924" s="2" t="s">
        <v>5357</v>
      </c>
      <c r="L3924" s="2" t="s">
        <v>5358</v>
      </c>
      <c r="M3924" s="2" t="s">
        <v>179</v>
      </c>
      <c r="N3924" s="2" t="s">
        <v>761</v>
      </c>
      <c r="O3924" s="99">
        <v>19952</v>
      </c>
      <c r="P3924" s="2" t="s">
        <v>7926</v>
      </c>
      <c r="Q3924">
        <v>91075</v>
      </c>
      <c r="R3924">
        <v>89675</v>
      </c>
      <c r="S3924">
        <v>182150</v>
      </c>
      <c r="T3924">
        <v>87375</v>
      </c>
      <c r="U3924">
        <v>90975</v>
      </c>
      <c r="V3924" t="s">
        <v>8725</v>
      </c>
      <c r="W3924" s="101">
        <v>46203.621316550925</v>
      </c>
      <c r="X3924" s="1">
        <f>IFERROR(IF(H3924="","",IF(O3924=0,0.15,IF(VLOOKUP(O3924,'Source Post 14 Status (6.30.26)'!A:B,2,FALSE)=1,0.15,0.5))),0.5)</f>
        <v>0.15</v>
      </c>
      <c r="Y3924" s="6">
        <f t="shared" si="61"/>
        <v>26753</v>
      </c>
    </row>
    <row r="3925" spans="1:25" x14ac:dyDescent="0.3">
      <c r="A3925" t="str">
        <f>IF(B3925=1,COUNTIF($B$2:B3925,1),"")</f>
        <v/>
      </c>
      <c r="B3925" t="str">
        <f>IF(C3925=1,COUNTIF($H$2:H3925,H3925),"")</f>
        <v/>
      </c>
      <c r="C3925">
        <f>IF(G3925=List!$P$1,1,0)</f>
        <v>0</v>
      </c>
      <c r="D3925" s="1" t="str">
        <f>IF(E3925=1,COUNTIF($E$2:E3925,1),"")</f>
        <v/>
      </c>
      <c r="E3925" s="1" t="str">
        <f>IF(H3925=List!$P$2,1,"")</f>
        <v/>
      </c>
      <c r="F3925" s="2" t="s">
        <v>11828</v>
      </c>
      <c r="G3925" s="2" t="s">
        <v>674</v>
      </c>
      <c r="H3925" s="2" t="s">
        <v>6753</v>
      </c>
      <c r="I3925" s="2" t="s">
        <v>5360</v>
      </c>
      <c r="J3925" s="2" t="s">
        <v>896</v>
      </c>
      <c r="K3925" s="2" t="s">
        <v>897</v>
      </c>
      <c r="L3925" s="2" t="s">
        <v>5361</v>
      </c>
      <c r="M3925" s="2" t="s">
        <v>600</v>
      </c>
      <c r="N3925" s="2" t="s">
        <v>793</v>
      </c>
      <c r="O3925" s="99">
        <v>17058</v>
      </c>
      <c r="P3925" s="2" t="s">
        <v>7640</v>
      </c>
      <c r="Q3925">
        <v>1171000</v>
      </c>
      <c r="R3925">
        <v>1171000</v>
      </c>
      <c r="S3925">
        <v>2344000</v>
      </c>
      <c r="V3925" t="s">
        <v>11769</v>
      </c>
      <c r="W3925" s="101">
        <v>46196.453702511571</v>
      </c>
      <c r="X3925" s="1">
        <f>IFERROR(IF(H3925="","",IF(O3925=0,0.15,IF(VLOOKUP(O3925,'Source Post 14 Status (6.30.26)'!A:B,2,FALSE)=1,0.15,0.5))),0.5)</f>
        <v>0.5</v>
      </c>
      <c r="Y3925" s="6">
        <f t="shared" si="61"/>
        <v>0</v>
      </c>
    </row>
    <row r="3926" spans="1:25" x14ac:dyDescent="0.3">
      <c r="A3926" t="str">
        <f>IF(B3926=1,COUNTIF($B$2:B3926,1),"")</f>
        <v/>
      </c>
      <c r="B3926" t="str">
        <f>IF(C3926=1,COUNTIF($H$2:H3926,H3926),"")</f>
        <v/>
      </c>
      <c r="C3926">
        <f>IF(G3926=List!$P$1,1,0)</f>
        <v>0</v>
      </c>
      <c r="D3926" s="1" t="str">
        <f>IF(E3926=1,COUNTIF($E$2:E3926,1),"")</f>
        <v/>
      </c>
      <c r="E3926" s="1" t="str">
        <f>IF(H3926=List!$P$2,1,"")</f>
        <v/>
      </c>
      <c r="F3926" s="2" t="s">
        <v>11828</v>
      </c>
      <c r="G3926" s="2" t="s">
        <v>674</v>
      </c>
      <c r="H3926" s="2" t="s">
        <v>6753</v>
      </c>
      <c r="I3926" s="2" t="s">
        <v>5360</v>
      </c>
      <c r="J3926" s="2" t="s">
        <v>896</v>
      </c>
      <c r="K3926" s="2" t="s">
        <v>897</v>
      </c>
      <c r="L3926" s="2" t="s">
        <v>5361</v>
      </c>
      <c r="M3926" s="2" t="s">
        <v>600</v>
      </c>
      <c r="N3926" s="2" t="s">
        <v>793</v>
      </c>
      <c r="O3926" s="99">
        <v>0</v>
      </c>
      <c r="P3926" s="2" t="s">
        <v>8513</v>
      </c>
      <c r="W3926" s="101">
        <v>1</v>
      </c>
      <c r="X3926" s="1">
        <f>IFERROR(IF(H3926="","",IF(O3926=0,0.15,IF(VLOOKUP(O3926,'Source Post 14 Status (6.30.26)'!A:B,2,FALSE)=1,0.15,0.5))),0.5)</f>
        <v>0.15</v>
      </c>
      <c r="Y3926" s="6">
        <f t="shared" si="61"/>
        <v>0</v>
      </c>
    </row>
    <row r="3927" spans="1:25" x14ac:dyDescent="0.3">
      <c r="A3927" t="str">
        <f>IF(B3927=1,COUNTIF($B$2:B3927,1),"")</f>
        <v/>
      </c>
      <c r="B3927" t="str">
        <f>IF(C3927=1,COUNTIF($H$2:H3927,H3927),"")</f>
        <v/>
      </c>
      <c r="C3927">
        <f>IF(G3927=List!$P$1,1,0)</f>
        <v>0</v>
      </c>
      <c r="D3927" s="1" t="str">
        <f>IF(E3927=1,COUNTIF($E$2:E3927,1),"")</f>
        <v/>
      </c>
      <c r="E3927" s="1" t="str">
        <f>IF(H3927=List!$P$2,1,"")</f>
        <v/>
      </c>
      <c r="F3927" s="2" t="s">
        <v>11828</v>
      </c>
      <c r="G3927" s="2" t="s">
        <v>675</v>
      </c>
      <c r="H3927" s="2" t="s">
        <v>6754</v>
      </c>
      <c r="I3927" s="2" t="s">
        <v>5360</v>
      </c>
      <c r="J3927" s="2" t="s">
        <v>900</v>
      </c>
      <c r="K3927" s="2" t="s">
        <v>919</v>
      </c>
      <c r="L3927" s="2" t="s">
        <v>3319</v>
      </c>
      <c r="M3927" s="2" t="s">
        <v>164</v>
      </c>
      <c r="N3927" s="2" t="s">
        <v>787</v>
      </c>
      <c r="O3927" s="99">
        <v>10072</v>
      </c>
      <c r="P3927" s="2" t="s">
        <v>11177</v>
      </c>
      <c r="W3927" s="101">
        <v>1</v>
      </c>
      <c r="X3927" s="1">
        <f>IFERROR(IF(H3927="","",IF(O3927=0,0.15,IF(VLOOKUP(O3927,'Source Post 14 Status (6.30.26)'!A:B,2,FALSE)=1,0.15,0.5))),0.5)</f>
        <v>0.15</v>
      </c>
      <c r="Y3927" s="6">
        <f t="shared" si="61"/>
        <v>0</v>
      </c>
    </row>
    <row r="3928" spans="1:25" x14ac:dyDescent="0.3">
      <c r="A3928" t="str">
        <f>IF(B3928=1,COUNTIF($B$2:B3928,1),"")</f>
        <v/>
      </c>
      <c r="B3928" t="str">
        <f>IF(C3928=1,COUNTIF($H$2:H3928,H3928),"")</f>
        <v/>
      </c>
      <c r="C3928">
        <f>IF(G3928=List!$P$1,1,0)</f>
        <v>0</v>
      </c>
      <c r="D3928" s="1" t="str">
        <f>IF(E3928=1,COUNTIF($E$2:E3928,1),"")</f>
        <v/>
      </c>
      <c r="E3928" s="1" t="str">
        <f>IF(H3928=List!$P$2,1,"")</f>
        <v/>
      </c>
      <c r="F3928" s="2" t="s">
        <v>11828</v>
      </c>
      <c r="G3928" s="2" t="s">
        <v>675</v>
      </c>
      <c r="H3928" s="2" t="s">
        <v>6755</v>
      </c>
      <c r="I3928" s="2" t="s">
        <v>5360</v>
      </c>
      <c r="J3928" s="2" t="s">
        <v>900</v>
      </c>
      <c r="K3928" s="2" t="s">
        <v>919</v>
      </c>
      <c r="L3928" s="2" t="s">
        <v>3319</v>
      </c>
      <c r="M3928" s="2" t="s">
        <v>168</v>
      </c>
      <c r="N3928" s="2" t="s">
        <v>800</v>
      </c>
      <c r="O3928" s="99">
        <v>15708</v>
      </c>
      <c r="P3928" s="2" t="s">
        <v>11783</v>
      </c>
      <c r="W3928" s="101">
        <v>1</v>
      </c>
      <c r="X3928" s="1">
        <f>IFERROR(IF(H3928="","",IF(O3928=0,0.15,IF(VLOOKUP(O3928,'Source Post 14 Status (6.30.26)'!A:B,2,FALSE)=1,0.15,0.5))),0.5)</f>
        <v>0.15</v>
      </c>
      <c r="Y3928" s="6">
        <f t="shared" si="61"/>
        <v>0</v>
      </c>
    </row>
    <row r="3929" spans="1:25" x14ac:dyDescent="0.3">
      <c r="A3929" t="str">
        <f>IF(B3929=1,COUNTIF($B$2:B3929,1),"")</f>
        <v/>
      </c>
      <c r="B3929" t="str">
        <f>IF(C3929=1,COUNTIF($H$2:H3929,H3929),"")</f>
        <v/>
      </c>
      <c r="C3929">
        <f>IF(G3929=List!$P$1,1,0)</f>
        <v>0</v>
      </c>
      <c r="D3929" s="1" t="str">
        <f>IF(E3929=1,COUNTIF($E$2:E3929,1),"")</f>
        <v/>
      </c>
      <c r="E3929" s="1" t="str">
        <f>IF(H3929=List!$P$2,1,"")</f>
        <v/>
      </c>
      <c r="F3929" s="2" t="s">
        <v>11828</v>
      </c>
      <c r="G3929" s="2" t="s">
        <v>676</v>
      </c>
      <c r="H3929" s="2" t="s">
        <v>6756</v>
      </c>
      <c r="I3929" s="2" t="s">
        <v>5360</v>
      </c>
      <c r="J3929" s="2" t="s">
        <v>937</v>
      </c>
      <c r="K3929" s="2" t="s">
        <v>4443</v>
      </c>
      <c r="L3929" s="2" t="s">
        <v>5369</v>
      </c>
      <c r="M3929" s="2" t="s">
        <v>159</v>
      </c>
      <c r="N3929" s="2" t="s">
        <v>756</v>
      </c>
      <c r="O3929" s="99">
        <v>0</v>
      </c>
      <c r="P3929" s="2" t="s">
        <v>8514</v>
      </c>
      <c r="W3929" s="101">
        <v>1</v>
      </c>
      <c r="X3929" s="1">
        <f>IFERROR(IF(H3929="","",IF(O3929=0,0.15,IF(VLOOKUP(O3929,'Source Post 14 Status (6.30.26)'!A:B,2,FALSE)=1,0.15,0.5))),0.5)</f>
        <v>0.15</v>
      </c>
      <c r="Y3929" s="6">
        <f t="shared" si="61"/>
        <v>0</v>
      </c>
    </row>
    <row r="3930" spans="1:25" x14ac:dyDescent="0.3">
      <c r="A3930" t="str">
        <f>IF(B3930=1,COUNTIF($B$2:B3930,1),"")</f>
        <v/>
      </c>
      <c r="B3930" t="str">
        <f>IF(C3930=1,COUNTIF($H$2:H3930,H3930),"")</f>
        <v/>
      </c>
      <c r="C3930">
        <f>IF(G3930=List!$P$1,1,0)</f>
        <v>0</v>
      </c>
      <c r="D3930" s="1" t="str">
        <f>IF(E3930=1,COUNTIF($E$2:E3930,1),"")</f>
        <v/>
      </c>
      <c r="E3930" s="1" t="str">
        <f>IF(H3930=List!$P$2,1,"")</f>
        <v/>
      </c>
      <c r="F3930" s="2" t="s">
        <v>11828</v>
      </c>
      <c r="G3930" s="2" t="s">
        <v>676</v>
      </c>
      <c r="H3930" s="2" t="s">
        <v>6756</v>
      </c>
      <c r="I3930" s="2" t="s">
        <v>5360</v>
      </c>
      <c r="J3930" s="2" t="s">
        <v>937</v>
      </c>
      <c r="K3930" s="2" t="s">
        <v>4443</v>
      </c>
      <c r="L3930" s="2" t="s">
        <v>5369</v>
      </c>
      <c r="M3930" s="2" t="s">
        <v>159</v>
      </c>
      <c r="N3930" s="2" t="s">
        <v>756</v>
      </c>
      <c r="O3930" s="99">
        <v>23004</v>
      </c>
      <c r="P3930" s="2" t="s">
        <v>11772</v>
      </c>
      <c r="Q3930">
        <v>352875</v>
      </c>
      <c r="R3930">
        <v>353250</v>
      </c>
      <c r="S3930">
        <v>707125</v>
      </c>
      <c r="T3930">
        <v>353625</v>
      </c>
      <c r="U3930">
        <v>353500</v>
      </c>
      <c r="V3930" t="s">
        <v>11771</v>
      </c>
      <c r="W3930" s="101">
        <v>46198.421899884263</v>
      </c>
      <c r="X3930" s="1">
        <f>IFERROR(IF(H3930="","",IF(O3930=0,0.15,IF(VLOOKUP(O3930,'Source Post 14 Status (6.30.26)'!A:B,2,FALSE)=1,0.15,0.5))),0.5)</f>
        <v>0.15</v>
      </c>
      <c r="Y3930" s="6">
        <f t="shared" si="61"/>
        <v>106069</v>
      </c>
    </row>
    <row r="3931" spans="1:25" x14ac:dyDescent="0.3">
      <c r="A3931" t="str">
        <f>IF(B3931=1,COUNTIF($B$2:B3931,1),"")</f>
        <v/>
      </c>
      <c r="B3931" t="str">
        <f>IF(C3931=1,COUNTIF($H$2:H3931,H3931),"")</f>
        <v/>
      </c>
      <c r="C3931">
        <f>IF(G3931=List!$P$1,1,0)</f>
        <v>0</v>
      </c>
      <c r="D3931" s="1" t="str">
        <f>IF(E3931=1,COUNTIF($E$2:E3931,1),"")</f>
        <v/>
      </c>
      <c r="E3931" s="1" t="str">
        <f>IF(H3931=List!$P$2,1,"")</f>
        <v/>
      </c>
      <c r="F3931" s="2" t="s">
        <v>11828</v>
      </c>
      <c r="G3931" s="2" t="s">
        <v>676</v>
      </c>
      <c r="H3931" s="2" t="s">
        <v>6757</v>
      </c>
      <c r="I3931" s="2" t="s">
        <v>5360</v>
      </c>
      <c r="J3931" s="2" t="s">
        <v>937</v>
      </c>
      <c r="K3931" s="2" t="s">
        <v>4443</v>
      </c>
      <c r="L3931" s="2" t="s">
        <v>5369</v>
      </c>
      <c r="M3931" s="2" t="s">
        <v>168</v>
      </c>
      <c r="N3931" s="2" t="s">
        <v>800</v>
      </c>
      <c r="O3931" s="99">
        <v>20134</v>
      </c>
      <c r="P3931" s="2" t="s">
        <v>8070</v>
      </c>
      <c r="Q3931">
        <v>304125</v>
      </c>
      <c r="R3931">
        <v>303875</v>
      </c>
      <c r="S3931">
        <v>606500</v>
      </c>
      <c r="T3931">
        <v>302375</v>
      </c>
      <c r="U3931">
        <v>306625</v>
      </c>
      <c r="V3931" t="s">
        <v>11771</v>
      </c>
      <c r="W3931" s="101">
        <v>46198.423860682873</v>
      </c>
      <c r="X3931" s="1">
        <f>IFERROR(IF(H3931="","",IF(O3931=0,0.15,IF(VLOOKUP(O3931,'Source Post 14 Status (6.30.26)'!A:B,2,FALSE)=1,0.15,0.5))),0.5)</f>
        <v>0.15</v>
      </c>
      <c r="Y3931" s="6">
        <f t="shared" si="61"/>
        <v>91350</v>
      </c>
    </row>
    <row r="3932" spans="1:25" x14ac:dyDescent="0.3">
      <c r="A3932" t="str">
        <f>IF(B3932=1,COUNTIF($B$2:B3932,1),"")</f>
        <v/>
      </c>
      <c r="B3932" t="str">
        <f>IF(C3932=1,COUNTIF($H$2:H3932,H3932),"")</f>
        <v/>
      </c>
      <c r="C3932">
        <f>IF(G3932=List!$P$1,1,0)</f>
        <v>0</v>
      </c>
      <c r="D3932" s="1" t="str">
        <f>IF(E3932=1,COUNTIF($E$2:E3932,1),"")</f>
        <v/>
      </c>
      <c r="E3932" s="1" t="str">
        <f>IF(H3932=List!$P$2,1,"")</f>
        <v/>
      </c>
      <c r="F3932" s="2" t="s">
        <v>11828</v>
      </c>
      <c r="G3932" s="2" t="s">
        <v>676</v>
      </c>
      <c r="H3932" s="2" t="s">
        <v>6757</v>
      </c>
      <c r="I3932" s="2" t="s">
        <v>5360</v>
      </c>
      <c r="J3932" s="2" t="s">
        <v>937</v>
      </c>
      <c r="K3932" s="2" t="s">
        <v>4443</v>
      </c>
      <c r="L3932" s="2" t="s">
        <v>5369</v>
      </c>
      <c r="M3932" s="2" t="s">
        <v>168</v>
      </c>
      <c r="N3932" s="2" t="s">
        <v>800</v>
      </c>
      <c r="O3932" s="99">
        <v>20133</v>
      </c>
      <c r="P3932" s="2" t="s">
        <v>8069</v>
      </c>
      <c r="Q3932">
        <v>201356</v>
      </c>
      <c r="R3932">
        <v>198981</v>
      </c>
      <c r="S3932">
        <v>395837</v>
      </c>
      <c r="T3932">
        <v>196731</v>
      </c>
      <c r="U3932">
        <v>199231</v>
      </c>
      <c r="V3932" t="s">
        <v>11771</v>
      </c>
      <c r="W3932" s="101">
        <v>46198.423011805557</v>
      </c>
      <c r="X3932" s="1">
        <f>IFERROR(IF(H3932="","",IF(O3932=0,0.15,IF(VLOOKUP(O3932,'Source Post 14 Status (6.30.26)'!A:B,2,FALSE)=1,0.15,0.5))),0.5)</f>
        <v>0.15</v>
      </c>
      <c r="Y3932" s="6">
        <f t="shared" si="61"/>
        <v>59394</v>
      </c>
    </row>
    <row r="3933" spans="1:25" x14ac:dyDescent="0.3">
      <c r="A3933" t="str">
        <f>IF(B3933=1,COUNTIF($B$2:B3933,1),"")</f>
        <v/>
      </c>
      <c r="B3933" t="str">
        <f>IF(C3933=1,COUNTIF($H$2:H3933,H3933),"")</f>
        <v/>
      </c>
      <c r="C3933">
        <f>IF(G3933=List!$P$1,1,0)</f>
        <v>0</v>
      </c>
      <c r="D3933" s="1" t="str">
        <f>IF(E3933=1,COUNTIF($E$2:E3933,1),"")</f>
        <v/>
      </c>
      <c r="E3933" s="1" t="str">
        <f>IF(H3933=List!$P$2,1,"")</f>
        <v/>
      </c>
      <c r="F3933" s="2" t="s">
        <v>11828</v>
      </c>
      <c r="G3933" s="2" t="s">
        <v>676</v>
      </c>
      <c r="H3933" s="2" t="s">
        <v>6757</v>
      </c>
      <c r="I3933" s="2" t="s">
        <v>5360</v>
      </c>
      <c r="J3933" s="2" t="s">
        <v>937</v>
      </c>
      <c r="K3933" s="2" t="s">
        <v>4443</v>
      </c>
      <c r="L3933" s="2" t="s">
        <v>5369</v>
      </c>
      <c r="M3933" s="2" t="s">
        <v>168</v>
      </c>
      <c r="N3933" s="2" t="s">
        <v>800</v>
      </c>
      <c r="O3933" s="99">
        <v>0</v>
      </c>
      <c r="P3933" s="2" t="s">
        <v>8514</v>
      </c>
      <c r="W3933" s="101">
        <v>1</v>
      </c>
      <c r="X3933" s="1">
        <f>IFERROR(IF(H3933="","",IF(O3933=0,0.15,IF(VLOOKUP(O3933,'Source Post 14 Status (6.30.26)'!A:B,2,FALSE)=1,0.15,0.5))),0.5)</f>
        <v>0.15</v>
      </c>
      <c r="Y3933" s="6">
        <f t="shared" si="61"/>
        <v>0</v>
      </c>
    </row>
    <row r="3934" spans="1:25" x14ac:dyDescent="0.3">
      <c r="A3934" t="str">
        <f>IF(B3934=1,COUNTIF($B$2:B3934,1),"")</f>
        <v/>
      </c>
      <c r="B3934" t="str">
        <f>IF(C3934=1,COUNTIF($H$2:H3934,H3934),"")</f>
        <v/>
      </c>
      <c r="C3934">
        <f>IF(G3934=List!$P$1,1,0)</f>
        <v>0</v>
      </c>
      <c r="D3934" s="1" t="str">
        <f>IF(E3934=1,COUNTIF($E$2:E3934,1),"")</f>
        <v/>
      </c>
      <c r="E3934" s="1" t="str">
        <f>IF(H3934=List!$P$2,1,"")</f>
        <v/>
      </c>
      <c r="F3934" s="2" t="s">
        <v>11828</v>
      </c>
      <c r="G3934" s="2" t="s">
        <v>676</v>
      </c>
      <c r="H3934" s="2" t="s">
        <v>6757</v>
      </c>
      <c r="I3934" s="2" t="s">
        <v>5360</v>
      </c>
      <c r="J3934" s="2" t="s">
        <v>937</v>
      </c>
      <c r="K3934" s="2" t="s">
        <v>4443</v>
      </c>
      <c r="L3934" s="2" t="s">
        <v>5369</v>
      </c>
      <c r="M3934" s="2" t="s">
        <v>168</v>
      </c>
      <c r="N3934" s="2" t="s">
        <v>800</v>
      </c>
      <c r="O3934" s="99">
        <v>0</v>
      </c>
      <c r="P3934" s="2" t="s">
        <v>8513</v>
      </c>
      <c r="Q3934">
        <v>1500</v>
      </c>
      <c r="R3934">
        <v>1500</v>
      </c>
      <c r="S3934">
        <v>3000</v>
      </c>
      <c r="T3934">
        <v>1500</v>
      </c>
      <c r="U3934">
        <v>1500</v>
      </c>
      <c r="V3934" t="s">
        <v>11771</v>
      </c>
      <c r="W3934" s="101">
        <v>46198.430374108793</v>
      </c>
      <c r="X3934" s="1">
        <f>IFERROR(IF(H3934="","",IF(O3934=0,0.15,IF(VLOOKUP(O3934,'Source Post 14 Status (6.30.26)'!A:B,2,FALSE)=1,0.15,0.5))),0.5)</f>
        <v>0.15</v>
      </c>
      <c r="Y3934" s="6">
        <f t="shared" si="61"/>
        <v>450</v>
      </c>
    </row>
    <row r="3935" spans="1:25" x14ac:dyDescent="0.3">
      <c r="A3935" t="str">
        <f>IF(B3935=1,COUNTIF($B$2:B3935,1),"")</f>
        <v/>
      </c>
      <c r="B3935" t="str">
        <f>IF(C3935=1,COUNTIF($H$2:H3935,H3935),"")</f>
        <v/>
      </c>
      <c r="C3935">
        <f>IF(G3935=List!$P$1,1,0)</f>
        <v>0</v>
      </c>
      <c r="D3935" s="1" t="str">
        <f>IF(E3935=1,COUNTIF($E$2:E3935,1),"")</f>
        <v/>
      </c>
      <c r="E3935" s="1" t="str">
        <f>IF(H3935=List!$P$2,1,"")</f>
        <v/>
      </c>
      <c r="F3935" s="2" t="s">
        <v>11828</v>
      </c>
      <c r="G3935" s="2" t="s">
        <v>676</v>
      </c>
      <c r="H3935" s="2" t="s">
        <v>8782</v>
      </c>
      <c r="I3935" s="2" t="s">
        <v>5360</v>
      </c>
      <c r="J3935" s="2" t="s">
        <v>937</v>
      </c>
      <c r="K3935" s="2" t="s">
        <v>4443</v>
      </c>
      <c r="L3935" s="2" t="s">
        <v>5369</v>
      </c>
      <c r="M3935" s="2" t="s">
        <v>195</v>
      </c>
      <c r="N3935" s="2" t="s">
        <v>809</v>
      </c>
      <c r="O3935" s="99">
        <v>0</v>
      </c>
      <c r="P3935" s="2" t="s">
        <v>8514</v>
      </c>
      <c r="W3935" s="101">
        <v>1</v>
      </c>
      <c r="X3935" s="1">
        <f>IFERROR(IF(H3935="","",IF(O3935=0,0.15,IF(VLOOKUP(O3935,'Source Post 14 Status (6.30.26)'!A:B,2,FALSE)=1,0.15,0.5))),0.5)</f>
        <v>0.15</v>
      </c>
      <c r="Y3935" s="6">
        <f t="shared" si="61"/>
        <v>0</v>
      </c>
    </row>
    <row r="3936" spans="1:25" x14ac:dyDescent="0.3">
      <c r="A3936" t="str">
        <f>IF(B3936=1,COUNTIF($B$2:B3936,1),"")</f>
        <v/>
      </c>
      <c r="B3936" t="str">
        <f>IF(C3936=1,COUNTIF($H$2:H3936,H3936),"")</f>
        <v/>
      </c>
      <c r="C3936">
        <f>IF(G3936=List!$P$1,1,0)</f>
        <v>0</v>
      </c>
      <c r="D3936" s="1" t="str">
        <f>IF(E3936=1,COUNTIF($E$2:E3936,1),"")</f>
        <v/>
      </c>
      <c r="E3936" s="1" t="str">
        <f>IF(H3936=List!$P$2,1,"")</f>
        <v/>
      </c>
      <c r="F3936" s="2" t="s">
        <v>11828</v>
      </c>
      <c r="G3936" s="2" t="s">
        <v>676</v>
      </c>
      <c r="H3936" s="2" t="s">
        <v>6758</v>
      </c>
      <c r="I3936" s="2" t="s">
        <v>5360</v>
      </c>
      <c r="J3936" s="2" t="s">
        <v>937</v>
      </c>
      <c r="K3936" s="2" t="s">
        <v>4443</v>
      </c>
      <c r="L3936" s="2" t="s">
        <v>5369</v>
      </c>
      <c r="M3936" s="2" t="s">
        <v>169</v>
      </c>
      <c r="N3936" s="2" t="s">
        <v>802</v>
      </c>
      <c r="O3936" s="99">
        <v>0</v>
      </c>
      <c r="P3936" s="2" t="s">
        <v>8514</v>
      </c>
      <c r="W3936" s="101">
        <v>1</v>
      </c>
      <c r="X3936" s="1">
        <f>IFERROR(IF(H3936="","",IF(O3936=0,0.15,IF(VLOOKUP(O3936,'Source Post 14 Status (6.30.26)'!A:B,2,FALSE)=1,0.15,0.5))),0.5)</f>
        <v>0.15</v>
      </c>
      <c r="Y3936" s="6">
        <f t="shared" si="61"/>
        <v>0</v>
      </c>
    </row>
    <row r="3937" spans="1:25" x14ac:dyDescent="0.3">
      <c r="A3937" t="str">
        <f>IF(B3937=1,COUNTIF($B$2:B3937,1),"")</f>
        <v/>
      </c>
      <c r="B3937" t="str">
        <f>IF(C3937=1,COUNTIF($H$2:H3937,H3937),"")</f>
        <v/>
      </c>
      <c r="C3937">
        <f>IF(G3937=List!$P$1,1,0)</f>
        <v>0</v>
      </c>
      <c r="D3937" s="1" t="str">
        <f>IF(E3937=1,COUNTIF($E$2:E3937,1),"")</f>
        <v/>
      </c>
      <c r="E3937" s="1" t="str">
        <f>IF(H3937=List!$P$2,1,"")</f>
        <v/>
      </c>
      <c r="F3937" s="2" t="s">
        <v>11828</v>
      </c>
      <c r="G3937" s="2" t="s">
        <v>676</v>
      </c>
      <c r="H3937" s="2" t="s">
        <v>6758</v>
      </c>
      <c r="I3937" s="2" t="s">
        <v>5360</v>
      </c>
      <c r="J3937" s="2" t="s">
        <v>937</v>
      </c>
      <c r="K3937" s="2" t="s">
        <v>4443</v>
      </c>
      <c r="L3937" s="2" t="s">
        <v>5369</v>
      </c>
      <c r="M3937" s="2" t="s">
        <v>169</v>
      </c>
      <c r="N3937" s="2" t="s">
        <v>802</v>
      </c>
      <c r="O3937" s="99">
        <v>23007</v>
      </c>
      <c r="P3937" s="2" t="s">
        <v>11770</v>
      </c>
      <c r="Q3937">
        <v>949875</v>
      </c>
      <c r="R3937">
        <v>947375</v>
      </c>
      <c r="S3937">
        <v>1901125</v>
      </c>
      <c r="T3937">
        <v>948000</v>
      </c>
      <c r="U3937">
        <v>949250</v>
      </c>
      <c r="V3937" t="s">
        <v>11771</v>
      </c>
      <c r="W3937" s="101">
        <v>46198.431290312503</v>
      </c>
      <c r="X3937" s="1">
        <f>IFERROR(IF(H3937="","",IF(O3937=0,0.15,IF(VLOOKUP(O3937,'Source Post 14 Status (6.30.26)'!A:B,2,FALSE)=1,0.15,0.5))),0.5)</f>
        <v>0.15</v>
      </c>
      <c r="Y3937" s="6">
        <f t="shared" si="61"/>
        <v>284588</v>
      </c>
    </row>
    <row r="3938" spans="1:25" x14ac:dyDescent="0.3">
      <c r="A3938" t="str">
        <f>IF(B3938=1,COUNTIF($B$2:B3938,1),"")</f>
        <v/>
      </c>
      <c r="B3938" t="str">
        <f>IF(C3938=1,COUNTIF($H$2:H3938,H3938),"")</f>
        <v/>
      </c>
      <c r="C3938">
        <f>IF(G3938=List!$P$1,1,0)</f>
        <v>0</v>
      </c>
      <c r="D3938" s="1" t="str">
        <f>IF(E3938=1,COUNTIF($E$2:E3938,1),"")</f>
        <v/>
      </c>
      <c r="E3938" s="1" t="str">
        <f>IF(H3938=List!$P$2,1,"")</f>
        <v/>
      </c>
      <c r="F3938" s="2" t="s">
        <v>11828</v>
      </c>
      <c r="G3938" s="2" t="s">
        <v>677</v>
      </c>
      <c r="H3938" s="2" t="s">
        <v>6760</v>
      </c>
      <c r="I3938" s="2" t="s">
        <v>5360</v>
      </c>
      <c r="J3938" s="2" t="s">
        <v>937</v>
      </c>
      <c r="K3938" s="2" t="s">
        <v>5371</v>
      </c>
      <c r="L3938" s="2" t="s">
        <v>5372</v>
      </c>
      <c r="M3938" s="2" t="s">
        <v>159</v>
      </c>
      <c r="N3938" s="2" t="s">
        <v>756</v>
      </c>
      <c r="O3938" s="99">
        <v>16488</v>
      </c>
      <c r="P3938" s="2" t="s">
        <v>7603</v>
      </c>
      <c r="Q3938">
        <v>77000</v>
      </c>
      <c r="R3938">
        <v>77000</v>
      </c>
      <c r="S3938">
        <v>151000</v>
      </c>
      <c r="T3938">
        <v>73500</v>
      </c>
      <c r="U3938">
        <v>73500</v>
      </c>
      <c r="V3938" t="s">
        <v>11179</v>
      </c>
      <c r="W3938" s="101">
        <v>46203.421023460651</v>
      </c>
      <c r="X3938" s="1">
        <f>IFERROR(IF(H3938="","",IF(O3938=0,0.15,IF(VLOOKUP(O3938,'Source Post 14 Status (6.30.26)'!A:B,2,FALSE)=1,0.15,0.5))),0.5)</f>
        <v>0.15</v>
      </c>
      <c r="Y3938" s="6">
        <f t="shared" si="61"/>
        <v>22050</v>
      </c>
    </row>
    <row r="3939" spans="1:25" x14ac:dyDescent="0.3">
      <c r="A3939" t="str">
        <f>IF(B3939=1,COUNTIF($B$2:B3939,1),"")</f>
        <v/>
      </c>
      <c r="B3939" t="str">
        <f>IF(C3939=1,COUNTIF($H$2:H3939,H3939),"")</f>
        <v/>
      </c>
      <c r="C3939">
        <f>IF(G3939=List!$P$1,1,0)</f>
        <v>0</v>
      </c>
      <c r="D3939" s="1" t="str">
        <f>IF(E3939=1,COUNTIF($E$2:E3939,1),"")</f>
        <v/>
      </c>
      <c r="E3939" s="1" t="str">
        <f>IF(H3939=List!$P$2,1,"")</f>
        <v/>
      </c>
      <c r="F3939" s="2" t="s">
        <v>11828</v>
      </c>
      <c r="G3939" s="2" t="s">
        <v>678</v>
      </c>
      <c r="H3939" s="2" t="s">
        <v>6762</v>
      </c>
      <c r="I3939" s="2" t="s">
        <v>5360</v>
      </c>
      <c r="J3939" s="2" t="s">
        <v>950</v>
      </c>
      <c r="K3939" s="2" t="s">
        <v>5374</v>
      </c>
      <c r="L3939" s="2" t="s">
        <v>5375</v>
      </c>
      <c r="M3939" s="2" t="s">
        <v>422</v>
      </c>
      <c r="N3939" s="2" t="s">
        <v>771</v>
      </c>
      <c r="O3939" s="99">
        <v>15560</v>
      </c>
      <c r="P3939" s="2" t="s">
        <v>7478</v>
      </c>
      <c r="Q3939">
        <v>1947000</v>
      </c>
      <c r="R3939">
        <v>1947000</v>
      </c>
      <c r="S3939">
        <v>3896000</v>
      </c>
      <c r="T3939">
        <v>1151500</v>
      </c>
      <c r="U3939">
        <v>1151500</v>
      </c>
      <c r="V3939" t="s">
        <v>11773</v>
      </c>
      <c r="W3939" s="101">
        <v>46191.440874305554</v>
      </c>
      <c r="X3939" s="1">
        <f>IFERROR(IF(H3939="","",IF(O3939=0,0.15,IF(VLOOKUP(O3939,'Source Post 14 Status (6.30.26)'!A:B,2,FALSE)=1,0.15,0.5))),0.5)</f>
        <v>0.5</v>
      </c>
      <c r="Y3939" s="6">
        <f t="shared" si="61"/>
        <v>1151500</v>
      </c>
    </row>
    <row r="3940" spans="1:25" x14ac:dyDescent="0.3">
      <c r="A3940" t="str">
        <f>IF(B3940=1,COUNTIF($B$2:B3940,1),"")</f>
        <v/>
      </c>
      <c r="B3940" t="str">
        <f>IF(C3940=1,COUNTIF($H$2:H3940,H3940),"")</f>
        <v/>
      </c>
      <c r="C3940">
        <f>IF(G3940=List!$P$1,1,0)</f>
        <v>0</v>
      </c>
      <c r="D3940" s="1" t="str">
        <f>IF(E3940=1,COUNTIF($E$2:E3940,1),"")</f>
        <v/>
      </c>
      <c r="E3940" s="1" t="str">
        <f>IF(H3940=List!$P$2,1,"")</f>
        <v/>
      </c>
      <c r="F3940" s="2" t="s">
        <v>11828</v>
      </c>
      <c r="G3940" s="2" t="s">
        <v>678</v>
      </c>
      <c r="H3940" s="2" t="s">
        <v>6762</v>
      </c>
      <c r="I3940" s="2" t="s">
        <v>5360</v>
      </c>
      <c r="J3940" s="2" t="s">
        <v>950</v>
      </c>
      <c r="K3940" s="2" t="s">
        <v>5374</v>
      </c>
      <c r="L3940" s="2" t="s">
        <v>5375</v>
      </c>
      <c r="M3940" s="2" t="s">
        <v>422</v>
      </c>
      <c r="N3940" s="2" t="s">
        <v>771</v>
      </c>
      <c r="O3940" s="99">
        <v>3109</v>
      </c>
      <c r="P3940" s="2" t="s">
        <v>6902</v>
      </c>
      <c r="Q3940">
        <v>1514000</v>
      </c>
      <c r="R3940">
        <v>1438000</v>
      </c>
      <c r="S3940">
        <v>2899000</v>
      </c>
      <c r="T3940">
        <v>1451000</v>
      </c>
      <c r="U3940">
        <v>1394000</v>
      </c>
      <c r="V3940" t="s">
        <v>11773</v>
      </c>
      <c r="W3940" s="101">
        <v>46191.440610381942</v>
      </c>
      <c r="X3940" s="1">
        <f>IFERROR(IF(H3940="","",IF(O3940=0,0.15,IF(VLOOKUP(O3940,'Source Post 14 Status (6.30.26)'!A:B,2,FALSE)=1,0.15,0.5))),0.5)</f>
        <v>0.5</v>
      </c>
      <c r="Y3940" s="6">
        <f t="shared" si="61"/>
        <v>1422500</v>
      </c>
    </row>
    <row r="3941" spans="1:25" x14ac:dyDescent="0.3">
      <c r="A3941" t="str">
        <f>IF(B3941=1,COUNTIF($B$2:B3941,1),"")</f>
        <v/>
      </c>
      <c r="B3941" t="str">
        <f>IF(C3941=1,COUNTIF($H$2:H3941,H3941),"")</f>
        <v/>
      </c>
      <c r="C3941">
        <f>IF(G3941=List!$P$1,1,0)</f>
        <v>0</v>
      </c>
      <c r="D3941" s="1" t="str">
        <f>IF(E3941=1,COUNTIF($E$2:E3941,1),"")</f>
        <v/>
      </c>
      <c r="E3941" s="1" t="str">
        <f>IF(H3941=List!$P$2,1,"")</f>
        <v/>
      </c>
      <c r="F3941" s="2" t="s">
        <v>11828</v>
      </c>
      <c r="G3941" s="2" t="s">
        <v>678</v>
      </c>
      <c r="H3941" s="2" t="s">
        <v>6762</v>
      </c>
      <c r="I3941" s="2" t="s">
        <v>5360</v>
      </c>
      <c r="J3941" s="2" t="s">
        <v>950</v>
      </c>
      <c r="K3941" s="2" t="s">
        <v>5374</v>
      </c>
      <c r="L3941" s="2" t="s">
        <v>5375</v>
      </c>
      <c r="M3941" s="2" t="s">
        <v>422</v>
      </c>
      <c r="N3941" s="2" t="s">
        <v>771</v>
      </c>
      <c r="O3941" s="99">
        <v>1863</v>
      </c>
      <c r="P3941" s="2" t="s">
        <v>6879</v>
      </c>
      <c r="Q3941">
        <v>4580000</v>
      </c>
      <c r="R3941">
        <v>4580000</v>
      </c>
      <c r="S3941">
        <v>9007000</v>
      </c>
      <c r="T3941">
        <v>4423000</v>
      </c>
      <c r="U3941">
        <v>4423000</v>
      </c>
      <c r="V3941" t="s">
        <v>11773</v>
      </c>
      <c r="W3941" s="101">
        <v>46197.634485451388</v>
      </c>
      <c r="X3941" s="1">
        <f>IFERROR(IF(H3941="","",IF(O3941=0,0.15,IF(VLOOKUP(O3941,'Source Post 14 Status (6.30.26)'!A:B,2,FALSE)=1,0.15,0.5))),0.5)</f>
        <v>0.5</v>
      </c>
      <c r="Y3941" s="6">
        <f t="shared" si="61"/>
        <v>4423000</v>
      </c>
    </row>
    <row r="3942" spans="1:25" x14ac:dyDescent="0.3">
      <c r="A3942" t="str">
        <f>IF(B3942=1,COUNTIF($B$2:B3942,1),"")</f>
        <v/>
      </c>
      <c r="B3942" t="str">
        <f>IF(C3942=1,COUNTIF($H$2:H3942,H3942),"")</f>
        <v/>
      </c>
      <c r="C3942">
        <f>IF(G3942=List!$P$1,1,0)</f>
        <v>0</v>
      </c>
      <c r="D3942" s="1" t="str">
        <f>IF(E3942=1,COUNTIF($E$2:E3942,1),"")</f>
        <v/>
      </c>
      <c r="E3942" s="1" t="str">
        <f>IF(H3942=List!$P$2,1,"")</f>
        <v/>
      </c>
      <c r="F3942" s="2" t="s">
        <v>11828</v>
      </c>
      <c r="G3942" s="2" t="s">
        <v>678</v>
      </c>
      <c r="H3942" s="2" t="s">
        <v>6762</v>
      </c>
      <c r="I3942" s="2" t="s">
        <v>5360</v>
      </c>
      <c r="J3942" s="2" t="s">
        <v>950</v>
      </c>
      <c r="K3942" s="2" t="s">
        <v>5374</v>
      </c>
      <c r="L3942" s="2" t="s">
        <v>5375</v>
      </c>
      <c r="M3942" s="2" t="s">
        <v>422</v>
      </c>
      <c r="N3942" s="2" t="s">
        <v>771</v>
      </c>
      <c r="O3942" s="99">
        <v>3108</v>
      </c>
      <c r="P3942" s="2" t="s">
        <v>11774</v>
      </c>
      <c r="Q3942">
        <v>0</v>
      </c>
      <c r="R3942">
        <v>0</v>
      </c>
      <c r="S3942">
        <v>0</v>
      </c>
      <c r="T3942">
        <v>0</v>
      </c>
      <c r="U3942">
        <v>0</v>
      </c>
      <c r="V3942" t="s">
        <v>11773</v>
      </c>
      <c r="W3942" s="101">
        <v>46191.440161458333</v>
      </c>
      <c r="X3942" s="1">
        <f>IFERROR(IF(H3942="","",IF(O3942=0,0.15,IF(VLOOKUP(O3942,'Source Post 14 Status (6.30.26)'!A:B,2,FALSE)=1,0.15,0.5))),0.5)</f>
        <v>0.5</v>
      </c>
      <c r="Y3942" s="6">
        <f t="shared" si="61"/>
        <v>0</v>
      </c>
    </row>
    <row r="3943" spans="1:25" x14ac:dyDescent="0.3">
      <c r="A3943" t="str">
        <f>IF(B3943=1,COUNTIF($B$2:B3943,1),"")</f>
        <v/>
      </c>
      <c r="B3943" t="str">
        <f>IF(C3943=1,COUNTIF($H$2:H3943,H3943),"")</f>
        <v/>
      </c>
      <c r="C3943">
        <f>IF(G3943=List!$P$1,1,0)</f>
        <v>0</v>
      </c>
      <c r="D3943" s="1" t="str">
        <f>IF(E3943=1,COUNTIF($E$2:E3943,1),"")</f>
        <v/>
      </c>
      <c r="E3943" s="1" t="str">
        <f>IF(H3943=List!$P$2,1,"")</f>
        <v/>
      </c>
      <c r="F3943" s="2" t="s">
        <v>11828</v>
      </c>
      <c r="G3943" s="2" t="s">
        <v>678</v>
      </c>
      <c r="H3943" s="2" t="s">
        <v>6761</v>
      </c>
      <c r="I3943" s="2" t="s">
        <v>5360</v>
      </c>
      <c r="J3943" s="2" t="s">
        <v>950</v>
      </c>
      <c r="K3943" s="2" t="s">
        <v>5374</v>
      </c>
      <c r="L3943" s="2" t="s">
        <v>5375</v>
      </c>
      <c r="M3943" s="2" t="s">
        <v>159</v>
      </c>
      <c r="N3943" s="2" t="s">
        <v>756</v>
      </c>
      <c r="O3943" s="99">
        <v>0</v>
      </c>
      <c r="P3943" s="2" t="s">
        <v>8514</v>
      </c>
      <c r="S3943">
        <v>1500000</v>
      </c>
      <c r="T3943">
        <v>500000</v>
      </c>
      <c r="U3943">
        <v>500000</v>
      </c>
      <c r="V3943" t="s">
        <v>11773</v>
      </c>
      <c r="W3943" s="101">
        <v>46197.367301967592</v>
      </c>
      <c r="X3943" s="1">
        <f>IFERROR(IF(H3943="","",IF(O3943=0,0.15,IF(VLOOKUP(O3943,'Source Post 14 Status (6.30.26)'!A:B,2,FALSE)=1,0.15,0.5))),0.5)</f>
        <v>0.15</v>
      </c>
      <c r="Y3943" s="6">
        <f t="shared" si="61"/>
        <v>150000</v>
      </c>
    </row>
    <row r="3944" spans="1:25" x14ac:dyDescent="0.3">
      <c r="A3944" t="str">
        <f>IF(B3944=1,COUNTIF($B$2:B3944,1),"")</f>
        <v/>
      </c>
      <c r="B3944" t="str">
        <f>IF(C3944=1,COUNTIF($H$2:H3944,H3944),"")</f>
        <v/>
      </c>
      <c r="C3944">
        <f>IF(G3944=List!$P$1,1,0)</f>
        <v>0</v>
      </c>
      <c r="D3944" s="1" t="str">
        <f>IF(E3944=1,COUNTIF($E$2:E3944,1),"")</f>
        <v/>
      </c>
      <c r="E3944" s="1" t="str">
        <f>IF(H3944=List!$P$2,1,"")</f>
        <v/>
      </c>
      <c r="F3944" s="2" t="s">
        <v>11828</v>
      </c>
      <c r="G3944" s="2" t="s">
        <v>678</v>
      </c>
      <c r="H3944" s="2" t="s">
        <v>6761</v>
      </c>
      <c r="I3944" s="2" t="s">
        <v>5360</v>
      </c>
      <c r="J3944" s="2" t="s">
        <v>950</v>
      </c>
      <c r="K3944" s="2" t="s">
        <v>5374</v>
      </c>
      <c r="L3944" s="2" t="s">
        <v>5375</v>
      </c>
      <c r="M3944" s="2" t="s">
        <v>159</v>
      </c>
      <c r="N3944" s="2" t="s">
        <v>756</v>
      </c>
      <c r="O3944" s="99">
        <v>20050</v>
      </c>
      <c r="P3944" s="2" t="s">
        <v>8047</v>
      </c>
      <c r="Q3944">
        <v>204000</v>
      </c>
      <c r="R3944">
        <v>203000</v>
      </c>
      <c r="S3944">
        <v>403000</v>
      </c>
      <c r="V3944" t="s">
        <v>11773</v>
      </c>
      <c r="W3944" s="101">
        <v>46191.422077395837</v>
      </c>
      <c r="X3944" s="1">
        <f>IFERROR(IF(H3944="","",IF(O3944=0,0.15,IF(VLOOKUP(O3944,'Source Post 14 Status (6.30.26)'!A:B,2,FALSE)=1,0.15,0.5))),0.5)</f>
        <v>0.15</v>
      </c>
      <c r="Y3944" s="6">
        <f t="shared" si="61"/>
        <v>0</v>
      </c>
    </row>
    <row r="3945" spans="1:25" x14ac:dyDescent="0.3">
      <c r="A3945" t="str">
        <f>IF(B3945=1,COUNTIF($B$2:B3945,1),"")</f>
        <v/>
      </c>
      <c r="B3945" t="str">
        <f>IF(C3945=1,COUNTIF($H$2:H3945,H3945),"")</f>
        <v/>
      </c>
      <c r="C3945">
        <f>IF(G3945=List!$P$1,1,0)</f>
        <v>0</v>
      </c>
      <c r="D3945" s="1" t="str">
        <f>IF(E3945=1,COUNTIF($E$2:E3945,1),"")</f>
        <v/>
      </c>
      <c r="E3945" s="1" t="str">
        <f>IF(H3945=List!$P$2,1,"")</f>
        <v/>
      </c>
      <c r="F3945" s="2" t="s">
        <v>11828</v>
      </c>
      <c r="G3945" s="2" t="s">
        <v>678</v>
      </c>
      <c r="H3945" s="2" t="s">
        <v>6761</v>
      </c>
      <c r="I3945" s="2" t="s">
        <v>5360</v>
      </c>
      <c r="J3945" s="2" t="s">
        <v>950</v>
      </c>
      <c r="K3945" s="2" t="s">
        <v>5374</v>
      </c>
      <c r="L3945" s="2" t="s">
        <v>5375</v>
      </c>
      <c r="M3945" s="2" t="s">
        <v>159</v>
      </c>
      <c r="N3945" s="2" t="s">
        <v>756</v>
      </c>
      <c r="O3945" s="99">
        <v>24113</v>
      </c>
      <c r="P3945" s="2" t="s">
        <v>11778</v>
      </c>
      <c r="Q3945">
        <v>227201</v>
      </c>
      <c r="R3945">
        <v>209000</v>
      </c>
      <c r="S3945">
        <v>415000</v>
      </c>
      <c r="T3945">
        <v>206000</v>
      </c>
      <c r="U3945">
        <v>205000</v>
      </c>
      <c r="V3945" t="s">
        <v>11773</v>
      </c>
      <c r="W3945" s="101">
        <v>46191.431594097223</v>
      </c>
      <c r="X3945" s="1">
        <f>IFERROR(IF(H3945="","",IF(O3945=0,0.15,IF(VLOOKUP(O3945,'Source Post 14 Status (6.30.26)'!A:B,2,FALSE)=1,0.15,0.5))),0.5)</f>
        <v>0.15</v>
      </c>
      <c r="Y3945" s="6">
        <f t="shared" si="61"/>
        <v>61650</v>
      </c>
    </row>
    <row r="3946" spans="1:25" x14ac:dyDescent="0.3">
      <c r="A3946" t="str">
        <f>IF(B3946=1,COUNTIF($B$2:B3946,1),"")</f>
        <v/>
      </c>
      <c r="B3946" t="str">
        <f>IF(C3946=1,COUNTIF($H$2:H3946,H3946),"")</f>
        <v/>
      </c>
      <c r="C3946">
        <f>IF(G3946=List!$P$1,1,0)</f>
        <v>0</v>
      </c>
      <c r="D3946" s="1" t="str">
        <f>IF(E3946=1,COUNTIF($E$2:E3946,1),"")</f>
        <v/>
      </c>
      <c r="E3946" s="1" t="str">
        <f>IF(H3946=List!$P$2,1,"")</f>
        <v/>
      </c>
      <c r="F3946" s="2" t="s">
        <v>11828</v>
      </c>
      <c r="G3946" s="2" t="s">
        <v>678</v>
      </c>
      <c r="H3946" s="2" t="s">
        <v>6761</v>
      </c>
      <c r="I3946" s="2" t="s">
        <v>5360</v>
      </c>
      <c r="J3946" s="2" t="s">
        <v>950</v>
      </c>
      <c r="K3946" s="2" t="s">
        <v>5374</v>
      </c>
      <c r="L3946" s="2" t="s">
        <v>5375</v>
      </c>
      <c r="M3946" s="2" t="s">
        <v>159</v>
      </c>
      <c r="N3946" s="2" t="s">
        <v>756</v>
      </c>
      <c r="O3946" s="99">
        <v>17965</v>
      </c>
      <c r="P3946" s="2" t="s">
        <v>7853</v>
      </c>
      <c r="Q3946">
        <v>83628</v>
      </c>
      <c r="R3946">
        <v>83214</v>
      </c>
      <c r="V3946" t="s">
        <v>11773</v>
      </c>
      <c r="W3946" s="101">
        <v>46191.42133769676</v>
      </c>
      <c r="X3946" s="1">
        <f>IFERROR(IF(H3946="","",IF(O3946=0,0.15,IF(VLOOKUP(O3946,'Source Post 14 Status (6.30.26)'!A:B,2,FALSE)=1,0.15,0.5))),0.5)</f>
        <v>0.15</v>
      </c>
      <c r="Y3946" s="6">
        <f t="shared" si="61"/>
        <v>0</v>
      </c>
    </row>
    <row r="3947" spans="1:25" x14ac:dyDescent="0.3">
      <c r="A3947" t="str">
        <f>IF(B3947=1,COUNTIF($B$2:B3947,1),"")</f>
        <v/>
      </c>
      <c r="B3947" t="str">
        <f>IF(C3947=1,COUNTIF($H$2:H3947,H3947),"")</f>
        <v/>
      </c>
      <c r="C3947">
        <f>IF(G3947=List!$P$1,1,0)</f>
        <v>0</v>
      </c>
      <c r="D3947" s="1" t="str">
        <f>IF(E3947=1,COUNTIF($E$2:E3947,1),"")</f>
        <v/>
      </c>
      <c r="E3947" s="1" t="str">
        <f>IF(H3947=List!$P$2,1,"")</f>
        <v/>
      </c>
      <c r="F3947" s="2" t="s">
        <v>11828</v>
      </c>
      <c r="G3947" s="2" t="s">
        <v>678</v>
      </c>
      <c r="H3947" s="2" t="s">
        <v>6761</v>
      </c>
      <c r="I3947" s="2" t="s">
        <v>5360</v>
      </c>
      <c r="J3947" s="2" t="s">
        <v>950</v>
      </c>
      <c r="K3947" s="2" t="s">
        <v>5374</v>
      </c>
      <c r="L3947" s="2" t="s">
        <v>5375</v>
      </c>
      <c r="M3947" s="2" t="s">
        <v>159</v>
      </c>
      <c r="N3947" s="2" t="s">
        <v>756</v>
      </c>
      <c r="O3947" s="99">
        <v>22487</v>
      </c>
      <c r="P3947" s="2" t="s">
        <v>11779</v>
      </c>
      <c r="Q3947">
        <v>69435</v>
      </c>
      <c r="R3947">
        <v>69101</v>
      </c>
      <c r="S3947">
        <v>137200</v>
      </c>
      <c r="T3947">
        <v>68099</v>
      </c>
      <c r="U3947">
        <v>67765</v>
      </c>
      <c r="V3947" t="s">
        <v>11773</v>
      </c>
      <c r="W3947" s="101">
        <v>46191.431163043984</v>
      </c>
      <c r="X3947" s="1">
        <f>IFERROR(IF(H3947="","",IF(O3947=0,0.15,IF(VLOOKUP(O3947,'Source Post 14 Status (6.30.26)'!A:B,2,FALSE)=1,0.15,0.5))),0.5)</f>
        <v>0.15</v>
      </c>
      <c r="Y3947" s="6">
        <f t="shared" si="61"/>
        <v>20380</v>
      </c>
    </row>
    <row r="3948" spans="1:25" x14ac:dyDescent="0.3">
      <c r="A3948" t="str">
        <f>IF(B3948=1,COUNTIF($B$2:B3948,1),"")</f>
        <v/>
      </c>
      <c r="B3948" t="str">
        <f>IF(C3948=1,COUNTIF($H$2:H3948,H3948),"")</f>
        <v/>
      </c>
      <c r="C3948">
        <f>IF(G3948=List!$P$1,1,0)</f>
        <v>0</v>
      </c>
      <c r="D3948" s="1" t="str">
        <f>IF(E3948=1,COUNTIF($E$2:E3948,1),"")</f>
        <v/>
      </c>
      <c r="E3948" s="1" t="str">
        <f>IF(H3948=List!$P$2,1,"")</f>
        <v/>
      </c>
      <c r="F3948" s="2" t="s">
        <v>11828</v>
      </c>
      <c r="G3948" s="2" t="s">
        <v>678</v>
      </c>
      <c r="H3948" s="2" t="s">
        <v>6761</v>
      </c>
      <c r="I3948" s="2" t="s">
        <v>5360</v>
      </c>
      <c r="J3948" s="2" t="s">
        <v>950</v>
      </c>
      <c r="K3948" s="2" t="s">
        <v>5374</v>
      </c>
      <c r="L3948" s="2" t="s">
        <v>5375</v>
      </c>
      <c r="M3948" s="2" t="s">
        <v>159</v>
      </c>
      <c r="N3948" s="2" t="s">
        <v>756</v>
      </c>
      <c r="O3948" s="99">
        <v>24593</v>
      </c>
      <c r="P3948" s="2" t="s">
        <v>8498</v>
      </c>
      <c r="Q3948">
        <v>892557</v>
      </c>
      <c r="R3948">
        <v>891500</v>
      </c>
      <c r="S3948">
        <v>192200</v>
      </c>
      <c r="T3948">
        <v>651300</v>
      </c>
      <c r="U3948">
        <v>659800</v>
      </c>
      <c r="V3948" t="s">
        <v>11773</v>
      </c>
      <c r="W3948" s="101">
        <v>46191.438963541666</v>
      </c>
      <c r="X3948" s="1">
        <f>IFERROR(IF(H3948="","",IF(O3948=0,0.15,IF(VLOOKUP(O3948,'Source Post 14 Status (6.30.26)'!A:B,2,FALSE)=1,0.15,0.5))),0.5)</f>
        <v>0.15</v>
      </c>
      <c r="Y3948" s="6">
        <f t="shared" si="61"/>
        <v>196665</v>
      </c>
    </row>
    <row r="3949" spans="1:25" x14ac:dyDescent="0.3">
      <c r="A3949" t="str">
        <f>IF(B3949=1,COUNTIF($B$2:B3949,1),"")</f>
        <v/>
      </c>
      <c r="B3949" t="str">
        <f>IF(C3949=1,COUNTIF($H$2:H3949,H3949),"")</f>
        <v/>
      </c>
      <c r="C3949">
        <f>IF(G3949=List!$P$1,1,0)</f>
        <v>0</v>
      </c>
      <c r="D3949" s="1" t="str">
        <f>IF(E3949=1,COUNTIF($E$2:E3949,1),"")</f>
        <v/>
      </c>
      <c r="E3949" s="1" t="str">
        <f>IF(H3949=List!$P$2,1,"")</f>
        <v/>
      </c>
      <c r="F3949" s="2" t="s">
        <v>11828</v>
      </c>
      <c r="G3949" s="2" t="s">
        <v>678</v>
      </c>
      <c r="H3949" s="2" t="s">
        <v>6761</v>
      </c>
      <c r="I3949" s="2" t="s">
        <v>5360</v>
      </c>
      <c r="J3949" s="2" t="s">
        <v>950</v>
      </c>
      <c r="K3949" s="2" t="s">
        <v>5374</v>
      </c>
      <c r="L3949" s="2" t="s">
        <v>5375</v>
      </c>
      <c r="M3949" s="2" t="s">
        <v>159</v>
      </c>
      <c r="N3949" s="2" t="s">
        <v>756</v>
      </c>
      <c r="O3949" s="99">
        <v>27320</v>
      </c>
      <c r="P3949" s="2" t="s">
        <v>11349</v>
      </c>
      <c r="S3949">
        <v>879029</v>
      </c>
      <c r="T3949">
        <v>460875</v>
      </c>
      <c r="U3949">
        <v>461100</v>
      </c>
      <c r="V3949" t="s">
        <v>11773</v>
      </c>
      <c r="W3949" s="101">
        <v>46197.336906099539</v>
      </c>
      <c r="X3949" s="1">
        <f>IFERROR(IF(H3949="","",IF(O3949=0,0.15,IF(VLOOKUP(O3949,'Source Post 14 Status (6.30.26)'!A:B,2,FALSE)=1,0.15,0.5))),0.5)</f>
        <v>0.5</v>
      </c>
      <c r="Y3949" s="6">
        <f t="shared" si="61"/>
        <v>460875</v>
      </c>
    </row>
    <row r="3950" spans="1:25" x14ac:dyDescent="0.3">
      <c r="A3950" t="str">
        <f>IF(B3950=1,COUNTIF($B$2:B3950,1),"")</f>
        <v/>
      </c>
      <c r="B3950" t="str">
        <f>IF(C3950=1,COUNTIF($H$2:H3950,H3950),"")</f>
        <v/>
      </c>
      <c r="C3950">
        <f>IF(G3950=List!$P$1,1,0)</f>
        <v>0</v>
      </c>
      <c r="D3950" s="1" t="str">
        <f>IF(E3950=1,COUNTIF($E$2:E3950,1),"")</f>
        <v/>
      </c>
      <c r="E3950" s="1" t="str">
        <f>IF(H3950=List!$P$2,1,"")</f>
        <v/>
      </c>
      <c r="F3950" s="2" t="s">
        <v>11828</v>
      </c>
      <c r="G3950" s="2" t="s">
        <v>678</v>
      </c>
      <c r="H3950" s="2" t="s">
        <v>6761</v>
      </c>
      <c r="I3950" s="2" t="s">
        <v>5360</v>
      </c>
      <c r="J3950" s="2" t="s">
        <v>950</v>
      </c>
      <c r="K3950" s="2" t="s">
        <v>5374</v>
      </c>
      <c r="L3950" s="2" t="s">
        <v>5375</v>
      </c>
      <c r="M3950" s="2" t="s">
        <v>159</v>
      </c>
      <c r="N3950" s="2" t="s">
        <v>756</v>
      </c>
      <c r="O3950" s="99">
        <v>17112</v>
      </c>
      <c r="P3950" s="2" t="s">
        <v>11780</v>
      </c>
      <c r="Q3950">
        <v>201000</v>
      </c>
      <c r="V3950" t="s">
        <v>11773</v>
      </c>
      <c r="W3950" s="101">
        <v>46197.376431331017</v>
      </c>
      <c r="X3950" s="1">
        <f>IFERROR(IF(H3950="","",IF(O3950=0,0.15,IF(VLOOKUP(O3950,'Source Post 14 Status (6.30.26)'!A:B,2,FALSE)=1,0.15,0.5))),0.5)</f>
        <v>0.15</v>
      </c>
      <c r="Y3950" s="6">
        <f t="shared" si="61"/>
        <v>0</v>
      </c>
    </row>
    <row r="3951" spans="1:25" x14ac:dyDescent="0.3">
      <c r="A3951" t="str">
        <f>IF(B3951=1,COUNTIF($B$2:B3951,1),"")</f>
        <v/>
      </c>
      <c r="B3951" t="str">
        <f>IF(C3951=1,COUNTIF($H$2:H3951,H3951),"")</f>
        <v/>
      </c>
      <c r="C3951">
        <f>IF(G3951=List!$P$1,1,0)</f>
        <v>0</v>
      </c>
      <c r="D3951" s="1" t="str">
        <f>IF(E3951=1,COUNTIF($E$2:E3951,1),"")</f>
        <v/>
      </c>
      <c r="E3951" s="1" t="str">
        <f>IF(H3951=List!$P$2,1,"")</f>
        <v/>
      </c>
      <c r="F3951" s="2" t="s">
        <v>11828</v>
      </c>
      <c r="G3951" s="2" t="s">
        <v>678</v>
      </c>
      <c r="H3951" s="2" t="s">
        <v>6761</v>
      </c>
      <c r="I3951" s="2" t="s">
        <v>5360</v>
      </c>
      <c r="J3951" s="2" t="s">
        <v>950</v>
      </c>
      <c r="K3951" s="2" t="s">
        <v>5374</v>
      </c>
      <c r="L3951" s="2" t="s">
        <v>5375</v>
      </c>
      <c r="M3951" s="2" t="s">
        <v>159</v>
      </c>
      <c r="N3951" s="2" t="s">
        <v>756</v>
      </c>
      <c r="O3951" s="99">
        <v>22513</v>
      </c>
      <c r="P3951" s="2" t="s">
        <v>11775</v>
      </c>
      <c r="Q3951">
        <v>208000</v>
      </c>
      <c r="R3951">
        <v>207000</v>
      </c>
      <c r="S3951">
        <v>411000</v>
      </c>
      <c r="T3951">
        <v>204000</v>
      </c>
      <c r="U3951">
        <v>203000</v>
      </c>
      <c r="V3951" t="s">
        <v>11773</v>
      </c>
      <c r="W3951" s="101">
        <v>46191.430754629633</v>
      </c>
      <c r="X3951" s="1">
        <f>IFERROR(IF(H3951="","",IF(O3951=0,0.15,IF(VLOOKUP(O3951,'Source Post 14 Status (6.30.26)'!A:B,2,FALSE)=1,0.15,0.5))),0.5)</f>
        <v>0.15</v>
      </c>
      <c r="Y3951" s="6">
        <f t="shared" si="61"/>
        <v>61050</v>
      </c>
    </row>
    <row r="3952" spans="1:25" x14ac:dyDescent="0.3">
      <c r="A3952" t="str">
        <f>IF(B3952=1,COUNTIF($B$2:B3952,1),"")</f>
        <v/>
      </c>
      <c r="B3952" t="str">
        <f>IF(C3952=1,COUNTIF($H$2:H3952,H3952),"")</f>
        <v/>
      </c>
      <c r="C3952">
        <f>IF(G3952=List!$P$1,1,0)</f>
        <v>0</v>
      </c>
      <c r="D3952" s="1" t="str">
        <f>IF(E3952=1,COUNTIF($E$2:E3952,1),"")</f>
        <v/>
      </c>
      <c r="E3952" s="1" t="str">
        <f>IF(H3952=List!$P$2,1,"")</f>
        <v/>
      </c>
      <c r="F3952" s="2" t="s">
        <v>11828</v>
      </c>
      <c r="G3952" s="2" t="s">
        <v>678</v>
      </c>
      <c r="H3952" s="2" t="s">
        <v>6761</v>
      </c>
      <c r="I3952" s="2" t="s">
        <v>5360</v>
      </c>
      <c r="J3952" s="2" t="s">
        <v>950</v>
      </c>
      <c r="K3952" s="2" t="s">
        <v>5374</v>
      </c>
      <c r="L3952" s="2" t="s">
        <v>5375</v>
      </c>
      <c r="M3952" s="2" t="s">
        <v>159</v>
      </c>
      <c r="N3952" s="2" t="s">
        <v>756</v>
      </c>
      <c r="O3952" s="99">
        <v>17592</v>
      </c>
      <c r="P3952" s="2" t="s">
        <v>7761</v>
      </c>
      <c r="Q3952">
        <v>75642</v>
      </c>
      <c r="R3952">
        <v>75267</v>
      </c>
      <c r="V3952" t="s">
        <v>11773</v>
      </c>
      <c r="W3952" s="101">
        <v>46197.356073958334</v>
      </c>
      <c r="X3952" s="1">
        <f>IFERROR(IF(H3952="","",IF(O3952=0,0.15,IF(VLOOKUP(O3952,'Source Post 14 Status (6.30.26)'!A:B,2,FALSE)=1,0.15,0.5))),0.5)</f>
        <v>0.15</v>
      </c>
      <c r="Y3952" s="6">
        <f t="shared" si="61"/>
        <v>0</v>
      </c>
    </row>
    <row r="3953" spans="1:25" x14ac:dyDescent="0.3">
      <c r="A3953" t="str">
        <f>IF(B3953=1,COUNTIF($B$2:B3953,1),"")</f>
        <v/>
      </c>
      <c r="B3953" t="str">
        <f>IF(C3953=1,COUNTIF($H$2:H3953,H3953),"")</f>
        <v/>
      </c>
      <c r="C3953">
        <f>IF(G3953=List!$P$1,1,0)</f>
        <v>0</v>
      </c>
      <c r="D3953" s="1" t="str">
        <f>IF(E3953=1,COUNTIF($E$2:E3953,1),"")</f>
        <v/>
      </c>
      <c r="E3953" s="1" t="str">
        <f>IF(H3953=List!$P$2,1,"")</f>
        <v/>
      </c>
      <c r="F3953" s="2" t="s">
        <v>11828</v>
      </c>
      <c r="G3953" s="2" t="s">
        <v>678</v>
      </c>
      <c r="H3953" s="2" t="s">
        <v>6761</v>
      </c>
      <c r="I3953" s="2" t="s">
        <v>5360</v>
      </c>
      <c r="J3953" s="2" t="s">
        <v>950</v>
      </c>
      <c r="K3953" s="2" t="s">
        <v>5374</v>
      </c>
      <c r="L3953" s="2" t="s">
        <v>5375</v>
      </c>
      <c r="M3953" s="2" t="s">
        <v>159</v>
      </c>
      <c r="N3953" s="2" t="s">
        <v>756</v>
      </c>
      <c r="O3953" s="99">
        <v>19580</v>
      </c>
      <c r="P3953" s="2" t="s">
        <v>7945</v>
      </c>
      <c r="Q3953">
        <v>204000</v>
      </c>
      <c r="R3953">
        <v>203000</v>
      </c>
      <c r="S3953">
        <v>403000</v>
      </c>
      <c r="V3953" t="s">
        <v>11773</v>
      </c>
      <c r="W3953" s="101">
        <v>46191.419257291665</v>
      </c>
      <c r="X3953" s="1">
        <f>IFERROR(IF(H3953="","",IF(O3953=0,0.15,IF(VLOOKUP(O3953,'Source Post 14 Status (6.30.26)'!A:B,2,FALSE)=1,0.15,0.5))),0.5)</f>
        <v>0.15</v>
      </c>
      <c r="Y3953" s="6">
        <f t="shared" si="61"/>
        <v>0</v>
      </c>
    </row>
    <row r="3954" spans="1:25" x14ac:dyDescent="0.3">
      <c r="A3954" t="str">
        <f>IF(B3954=1,COUNTIF($B$2:B3954,1),"")</f>
        <v/>
      </c>
      <c r="B3954" t="str">
        <f>IF(C3954=1,COUNTIF($H$2:H3954,H3954),"")</f>
        <v/>
      </c>
      <c r="C3954">
        <f>IF(G3954=List!$P$1,1,0)</f>
        <v>0</v>
      </c>
      <c r="D3954" s="1" t="str">
        <f>IF(E3954=1,COUNTIF($E$2:E3954,1),"")</f>
        <v/>
      </c>
      <c r="E3954" s="1" t="str">
        <f>IF(H3954=List!$P$2,1,"")</f>
        <v/>
      </c>
      <c r="F3954" s="2" t="s">
        <v>11828</v>
      </c>
      <c r="G3954" s="2" t="s">
        <v>678</v>
      </c>
      <c r="H3954" s="2" t="s">
        <v>6761</v>
      </c>
      <c r="I3954" s="2" t="s">
        <v>5360</v>
      </c>
      <c r="J3954" s="2" t="s">
        <v>950</v>
      </c>
      <c r="K3954" s="2" t="s">
        <v>5374</v>
      </c>
      <c r="L3954" s="2" t="s">
        <v>5375</v>
      </c>
      <c r="M3954" s="2" t="s">
        <v>159</v>
      </c>
      <c r="N3954" s="2" t="s">
        <v>756</v>
      </c>
      <c r="O3954" s="99">
        <v>24544</v>
      </c>
      <c r="P3954" s="2" t="s">
        <v>11776</v>
      </c>
      <c r="Q3954">
        <v>625000</v>
      </c>
      <c r="R3954">
        <v>361000</v>
      </c>
      <c r="S3954">
        <v>723000</v>
      </c>
      <c r="T3954">
        <v>792000</v>
      </c>
      <c r="U3954">
        <v>792000</v>
      </c>
      <c r="V3954" t="s">
        <v>11773</v>
      </c>
      <c r="W3954" s="101">
        <v>46191.439325729167</v>
      </c>
      <c r="X3954" s="1">
        <f>IFERROR(IF(H3954="","",IF(O3954=0,0.15,IF(VLOOKUP(O3954,'Source Post 14 Status (6.30.26)'!A:B,2,FALSE)=1,0.15,0.5))),0.5)</f>
        <v>0.15</v>
      </c>
      <c r="Y3954" s="6">
        <f t="shared" si="61"/>
        <v>237600</v>
      </c>
    </row>
    <row r="3955" spans="1:25" x14ac:dyDescent="0.3">
      <c r="A3955" t="str">
        <f>IF(B3955=1,COUNTIF($B$2:B3955,1),"")</f>
        <v/>
      </c>
      <c r="B3955" t="str">
        <f>IF(C3955=1,COUNTIF($H$2:H3955,H3955),"")</f>
        <v/>
      </c>
      <c r="C3955">
        <f>IF(G3955=List!$P$1,1,0)</f>
        <v>0</v>
      </c>
      <c r="D3955" s="1" t="str">
        <f>IF(E3955=1,COUNTIF($E$2:E3955,1),"")</f>
        <v/>
      </c>
      <c r="E3955" s="1" t="str">
        <f>IF(H3955=List!$P$2,1,"")</f>
        <v/>
      </c>
      <c r="F3955" s="2" t="s">
        <v>11828</v>
      </c>
      <c r="G3955" s="2" t="s">
        <v>678</v>
      </c>
      <c r="H3955" s="2" t="s">
        <v>6761</v>
      </c>
      <c r="I3955" s="2" t="s">
        <v>5360</v>
      </c>
      <c r="J3955" s="2" t="s">
        <v>950</v>
      </c>
      <c r="K3955" s="2" t="s">
        <v>5374</v>
      </c>
      <c r="L3955" s="2" t="s">
        <v>5375</v>
      </c>
      <c r="M3955" s="2" t="s">
        <v>159</v>
      </c>
      <c r="N3955" s="2" t="s">
        <v>756</v>
      </c>
      <c r="O3955" s="99">
        <v>20971</v>
      </c>
      <c r="P3955" s="2" t="s">
        <v>8246</v>
      </c>
      <c r="Q3955">
        <v>206000</v>
      </c>
      <c r="R3955">
        <v>205000</v>
      </c>
      <c r="S3955">
        <v>407000</v>
      </c>
      <c r="T3955">
        <v>202000</v>
      </c>
      <c r="U3955">
        <v>201000</v>
      </c>
      <c r="V3955" t="s">
        <v>11773</v>
      </c>
      <c r="W3955" s="101">
        <v>46191.430101851853</v>
      </c>
      <c r="X3955" s="1">
        <f>IFERROR(IF(H3955="","",IF(O3955=0,0.15,IF(VLOOKUP(O3955,'Source Post 14 Status (6.30.26)'!A:B,2,FALSE)=1,0.15,0.5))),0.5)</f>
        <v>0.15</v>
      </c>
      <c r="Y3955" s="6">
        <f t="shared" si="61"/>
        <v>60450</v>
      </c>
    </row>
    <row r="3956" spans="1:25" x14ac:dyDescent="0.3">
      <c r="A3956" t="str">
        <f>IF(B3956=1,COUNTIF($B$2:B3956,1),"")</f>
        <v/>
      </c>
      <c r="B3956" t="str">
        <f>IF(C3956=1,COUNTIF($H$2:H3956,H3956),"")</f>
        <v/>
      </c>
      <c r="C3956">
        <f>IF(G3956=List!$P$1,1,0)</f>
        <v>0</v>
      </c>
      <c r="D3956" s="1" t="str">
        <f>IF(E3956=1,COUNTIF($E$2:E3956,1),"")</f>
        <v/>
      </c>
      <c r="E3956" s="1" t="str">
        <f>IF(H3956=List!$P$2,1,"")</f>
        <v/>
      </c>
      <c r="F3956" s="2" t="s">
        <v>11828</v>
      </c>
      <c r="G3956" s="2" t="s">
        <v>678</v>
      </c>
      <c r="H3956" s="2" t="s">
        <v>6761</v>
      </c>
      <c r="I3956" s="2" t="s">
        <v>5360</v>
      </c>
      <c r="J3956" s="2" t="s">
        <v>950</v>
      </c>
      <c r="K3956" s="2" t="s">
        <v>5374</v>
      </c>
      <c r="L3956" s="2" t="s">
        <v>5375</v>
      </c>
      <c r="M3956" s="2" t="s">
        <v>159</v>
      </c>
      <c r="N3956" s="2" t="s">
        <v>756</v>
      </c>
      <c r="O3956" s="99">
        <v>22798</v>
      </c>
      <c r="P3956" s="2" t="s">
        <v>11777</v>
      </c>
      <c r="Q3956">
        <v>1171200</v>
      </c>
      <c r="R3956">
        <v>1170400</v>
      </c>
      <c r="S3956">
        <v>2341800</v>
      </c>
      <c r="T3956">
        <v>1170500</v>
      </c>
      <c r="U3956">
        <v>1173000</v>
      </c>
      <c r="V3956" t="s">
        <v>11773</v>
      </c>
      <c r="W3956" s="101">
        <v>46197.632302002312</v>
      </c>
      <c r="X3956" s="1">
        <f>IFERROR(IF(H3956="","",IF(O3956=0,0.15,IF(VLOOKUP(O3956,'Source Post 14 Status (6.30.26)'!A:B,2,FALSE)=1,0.15,0.5))),0.5)</f>
        <v>0.15</v>
      </c>
      <c r="Y3956" s="6">
        <f t="shared" si="61"/>
        <v>351525</v>
      </c>
    </row>
    <row r="3957" spans="1:25" x14ac:dyDescent="0.3">
      <c r="A3957" t="str">
        <f>IF(B3957=1,COUNTIF($B$2:B3957,1),"")</f>
        <v/>
      </c>
      <c r="B3957" t="str">
        <f>IF(C3957=1,COUNTIF($H$2:H3957,H3957),"")</f>
        <v/>
      </c>
      <c r="C3957">
        <f>IF(G3957=List!$P$1,1,0)</f>
        <v>0</v>
      </c>
      <c r="D3957" s="1" t="str">
        <f>IF(E3957=1,COUNTIF($E$2:E3957,1),"")</f>
        <v/>
      </c>
      <c r="E3957" s="1" t="str">
        <f>IF(H3957=List!$P$2,1,"")</f>
        <v/>
      </c>
      <c r="F3957" s="2" t="s">
        <v>11828</v>
      </c>
      <c r="G3957" s="2" t="s">
        <v>678</v>
      </c>
      <c r="H3957" s="2" t="s">
        <v>6761</v>
      </c>
      <c r="I3957" s="2" t="s">
        <v>5360</v>
      </c>
      <c r="J3957" s="2" t="s">
        <v>950</v>
      </c>
      <c r="K3957" s="2" t="s">
        <v>5374</v>
      </c>
      <c r="L3957" s="2" t="s">
        <v>5375</v>
      </c>
      <c r="M3957" s="2" t="s">
        <v>159</v>
      </c>
      <c r="N3957" s="2" t="s">
        <v>756</v>
      </c>
      <c r="O3957" s="99">
        <v>22368</v>
      </c>
      <c r="P3957" s="2" t="s">
        <v>8310</v>
      </c>
      <c r="Q3957">
        <v>320000</v>
      </c>
      <c r="R3957">
        <v>320000</v>
      </c>
      <c r="S3957">
        <v>640000</v>
      </c>
      <c r="T3957">
        <v>1780000</v>
      </c>
      <c r="U3957">
        <v>1780800</v>
      </c>
      <c r="V3957" t="s">
        <v>11773</v>
      </c>
      <c r="W3957" s="101">
        <v>46197.631886423609</v>
      </c>
      <c r="X3957" s="1">
        <f>IFERROR(IF(H3957="","",IF(O3957=0,0.15,IF(VLOOKUP(O3957,'Source Post 14 Status (6.30.26)'!A:B,2,FALSE)=1,0.15,0.5))),0.5)</f>
        <v>0.15</v>
      </c>
      <c r="Y3957" s="6">
        <f t="shared" si="61"/>
        <v>534120</v>
      </c>
    </row>
    <row r="3958" spans="1:25" x14ac:dyDescent="0.3">
      <c r="A3958" t="str">
        <f>IF(B3958=1,COUNTIF($B$2:B3958,1),"")</f>
        <v/>
      </c>
      <c r="B3958" t="str">
        <f>IF(C3958=1,COUNTIF($H$2:H3958,H3958),"")</f>
        <v/>
      </c>
      <c r="C3958">
        <f>IF(G3958=List!$P$1,1,0)</f>
        <v>0</v>
      </c>
      <c r="D3958" s="1" t="str">
        <f>IF(E3958=1,COUNTIF($E$2:E3958,1),"")</f>
        <v/>
      </c>
      <c r="E3958" s="1" t="str">
        <f>IF(H3958=List!$P$2,1,"")</f>
        <v/>
      </c>
      <c r="F3958" s="2" t="s">
        <v>11828</v>
      </c>
      <c r="G3958" s="2" t="s">
        <v>678</v>
      </c>
      <c r="H3958" s="2" t="s">
        <v>6761</v>
      </c>
      <c r="I3958" s="2" t="s">
        <v>5360</v>
      </c>
      <c r="J3958" s="2" t="s">
        <v>950</v>
      </c>
      <c r="K3958" s="2" t="s">
        <v>5374</v>
      </c>
      <c r="L3958" s="2" t="s">
        <v>5375</v>
      </c>
      <c r="M3958" s="2" t="s">
        <v>159</v>
      </c>
      <c r="N3958" s="2" t="s">
        <v>756</v>
      </c>
      <c r="O3958" s="99">
        <v>20897</v>
      </c>
      <c r="P3958" s="2" t="s">
        <v>8234</v>
      </c>
      <c r="Q3958">
        <v>1700000</v>
      </c>
      <c r="R3958">
        <v>1701500</v>
      </c>
      <c r="S3958">
        <v>3403500</v>
      </c>
      <c r="V3958" t="s">
        <v>11773</v>
      </c>
      <c r="W3958" s="101">
        <v>46197.631167708336</v>
      </c>
      <c r="X3958" s="1">
        <f>IFERROR(IF(H3958="","",IF(O3958=0,0.15,IF(VLOOKUP(O3958,'Source Post 14 Status (6.30.26)'!A:B,2,FALSE)=1,0.15,0.5))),0.5)</f>
        <v>0.15</v>
      </c>
      <c r="Y3958" s="6">
        <f t="shared" si="61"/>
        <v>0</v>
      </c>
    </row>
    <row r="3959" spans="1:25" x14ac:dyDescent="0.3">
      <c r="A3959" t="str">
        <f>IF(B3959=1,COUNTIF($B$2:B3959,1),"")</f>
        <v/>
      </c>
      <c r="B3959" t="str">
        <f>IF(C3959=1,COUNTIF($H$2:H3959,H3959),"")</f>
        <v/>
      </c>
      <c r="C3959">
        <f>IF(G3959=List!$P$1,1,0)</f>
        <v>0</v>
      </c>
      <c r="D3959" s="1" t="str">
        <f>IF(E3959=1,COUNTIF($E$2:E3959,1),"")</f>
        <v/>
      </c>
      <c r="E3959" s="1" t="str">
        <f>IF(H3959=List!$P$2,1,"")</f>
        <v/>
      </c>
      <c r="F3959" s="2" t="s">
        <v>11828</v>
      </c>
      <c r="G3959" s="2" t="s">
        <v>678</v>
      </c>
      <c r="H3959" s="2" t="s">
        <v>6761</v>
      </c>
      <c r="I3959" s="2" t="s">
        <v>5360</v>
      </c>
      <c r="J3959" s="2" t="s">
        <v>950</v>
      </c>
      <c r="K3959" s="2" t="s">
        <v>5374</v>
      </c>
      <c r="L3959" s="2" t="s">
        <v>5375</v>
      </c>
      <c r="M3959" s="2" t="s">
        <v>159</v>
      </c>
      <c r="N3959" s="2" t="s">
        <v>756</v>
      </c>
      <c r="O3959" s="99">
        <v>17826</v>
      </c>
      <c r="P3959" s="2" t="s">
        <v>7819</v>
      </c>
      <c r="Q3959">
        <v>202000</v>
      </c>
      <c r="R3959">
        <v>201000</v>
      </c>
      <c r="V3959" t="s">
        <v>11773</v>
      </c>
      <c r="W3959" s="101">
        <v>46191.417851620368</v>
      </c>
      <c r="X3959" s="1">
        <f>IFERROR(IF(H3959="","",IF(O3959=0,0.15,IF(VLOOKUP(O3959,'Source Post 14 Status (6.30.26)'!A:B,2,FALSE)=1,0.15,0.5))),0.5)</f>
        <v>0.15</v>
      </c>
      <c r="Y3959" s="6">
        <f t="shared" si="61"/>
        <v>0</v>
      </c>
    </row>
    <row r="3960" spans="1:25" x14ac:dyDescent="0.3">
      <c r="A3960" t="str">
        <f>IF(B3960=1,COUNTIF($B$2:B3960,1),"")</f>
        <v/>
      </c>
      <c r="B3960" t="str">
        <f>IF(C3960=1,COUNTIF($H$2:H3960,H3960),"")</f>
        <v/>
      </c>
      <c r="C3960">
        <f>IF(G3960=List!$P$1,1,0)</f>
        <v>0</v>
      </c>
      <c r="D3960" s="1" t="str">
        <f>IF(E3960=1,COUNTIF($E$2:E3960,1),"")</f>
        <v/>
      </c>
      <c r="E3960" s="1" t="str">
        <f>IF(H3960=List!$P$2,1,"")</f>
        <v/>
      </c>
      <c r="F3960" s="2" t="s">
        <v>11828</v>
      </c>
      <c r="G3960" s="2" t="s">
        <v>678</v>
      </c>
      <c r="H3960" s="2" t="s">
        <v>6761</v>
      </c>
      <c r="I3960" s="2" t="s">
        <v>5360</v>
      </c>
      <c r="J3960" s="2" t="s">
        <v>950</v>
      </c>
      <c r="K3960" s="2" t="s">
        <v>5374</v>
      </c>
      <c r="L3960" s="2" t="s">
        <v>5375</v>
      </c>
      <c r="M3960" s="2" t="s">
        <v>159</v>
      </c>
      <c r="N3960" s="2" t="s">
        <v>756</v>
      </c>
      <c r="O3960" s="99">
        <v>20004</v>
      </c>
      <c r="P3960" s="2" t="s">
        <v>8033</v>
      </c>
      <c r="Q3960">
        <v>1056500</v>
      </c>
      <c r="R3960">
        <v>1087000</v>
      </c>
      <c r="S3960">
        <v>2137500</v>
      </c>
      <c r="V3960" t="s">
        <v>11773</v>
      </c>
      <c r="W3960" s="101">
        <v>46197.630661886571</v>
      </c>
      <c r="X3960" s="1">
        <f>IFERROR(IF(H3960="","",IF(O3960=0,0.15,IF(VLOOKUP(O3960,'Source Post 14 Status (6.30.26)'!A:B,2,FALSE)=1,0.15,0.5))),0.5)</f>
        <v>0.15</v>
      </c>
      <c r="Y3960" s="6">
        <f t="shared" si="61"/>
        <v>0</v>
      </c>
    </row>
    <row r="3961" spans="1:25" x14ac:dyDescent="0.3">
      <c r="A3961" t="str">
        <f>IF(B3961=1,COUNTIF($B$2:B3961,1),"")</f>
        <v/>
      </c>
      <c r="B3961" t="str">
        <f>IF(C3961=1,COUNTIF($H$2:H3961,H3961),"")</f>
        <v/>
      </c>
      <c r="C3961">
        <f>IF(G3961=List!$P$1,1,0)</f>
        <v>0</v>
      </c>
      <c r="D3961" s="1" t="str">
        <f>IF(E3961=1,COUNTIF($E$2:E3961,1),"")</f>
        <v/>
      </c>
      <c r="E3961" s="1" t="str">
        <f>IF(H3961=List!$P$2,1,"")</f>
        <v/>
      </c>
      <c r="F3961" s="2" t="s">
        <v>11828</v>
      </c>
      <c r="G3961" s="2" t="s">
        <v>678</v>
      </c>
      <c r="H3961" s="2" t="s">
        <v>6761</v>
      </c>
      <c r="I3961" s="2" t="s">
        <v>5360</v>
      </c>
      <c r="J3961" s="2" t="s">
        <v>950</v>
      </c>
      <c r="K3961" s="2" t="s">
        <v>5374</v>
      </c>
      <c r="L3961" s="2" t="s">
        <v>5375</v>
      </c>
      <c r="M3961" s="2" t="s">
        <v>159</v>
      </c>
      <c r="N3961" s="2" t="s">
        <v>756</v>
      </c>
      <c r="O3961" s="99">
        <v>20049</v>
      </c>
      <c r="P3961" s="2" t="s">
        <v>8046</v>
      </c>
      <c r="Q3961">
        <v>92653</v>
      </c>
      <c r="R3961">
        <v>92199</v>
      </c>
      <c r="S3961">
        <v>183035</v>
      </c>
      <c r="V3961" t="s">
        <v>11773</v>
      </c>
      <c r="W3961" s="101">
        <v>46191.429782210645</v>
      </c>
      <c r="X3961" s="1">
        <f>IFERROR(IF(H3961="","",IF(O3961=0,0.15,IF(VLOOKUP(O3961,'Source Post 14 Status (6.30.26)'!A:B,2,FALSE)=1,0.15,0.5))),0.5)</f>
        <v>0.15</v>
      </c>
      <c r="Y3961" s="6">
        <f t="shared" si="61"/>
        <v>0</v>
      </c>
    </row>
    <row r="3962" spans="1:25" x14ac:dyDescent="0.3">
      <c r="A3962" t="str">
        <f>IF(B3962=1,COUNTIF($B$2:B3962,1),"")</f>
        <v/>
      </c>
      <c r="B3962" t="str">
        <f>IF(C3962=1,COUNTIF($H$2:H3962,H3962),"")</f>
        <v/>
      </c>
      <c r="C3962">
        <f>IF(G3962=List!$P$1,1,0)</f>
        <v>0</v>
      </c>
      <c r="D3962" s="1" t="str">
        <f>IF(E3962=1,COUNTIF($E$2:E3962,1),"")</f>
        <v/>
      </c>
      <c r="E3962" s="1" t="str">
        <f>IF(H3962=List!$P$2,1,"")</f>
        <v/>
      </c>
      <c r="F3962" s="2" t="s">
        <v>11828</v>
      </c>
      <c r="G3962" s="2" t="s">
        <v>678</v>
      </c>
      <c r="H3962" s="2" t="s">
        <v>6761</v>
      </c>
      <c r="I3962" s="2" t="s">
        <v>5360</v>
      </c>
      <c r="J3962" s="2" t="s">
        <v>950</v>
      </c>
      <c r="K3962" s="2" t="s">
        <v>5374</v>
      </c>
      <c r="L3962" s="2" t="s">
        <v>5375</v>
      </c>
      <c r="M3962" s="2" t="s">
        <v>159</v>
      </c>
      <c r="N3962" s="2" t="s">
        <v>756</v>
      </c>
      <c r="O3962" s="99">
        <v>20535</v>
      </c>
      <c r="P3962" s="2" t="s">
        <v>8124</v>
      </c>
      <c r="Q3962">
        <v>206000</v>
      </c>
      <c r="R3962">
        <v>205000</v>
      </c>
      <c r="S3962">
        <v>407000</v>
      </c>
      <c r="T3962">
        <v>202000</v>
      </c>
      <c r="U3962">
        <v>201000</v>
      </c>
      <c r="V3962" t="s">
        <v>11773</v>
      </c>
      <c r="W3962" s="101">
        <v>46191.429419097221</v>
      </c>
      <c r="X3962" s="1">
        <f>IFERROR(IF(H3962="","",IF(O3962=0,0.15,IF(VLOOKUP(O3962,'Source Post 14 Status (6.30.26)'!A:B,2,FALSE)=1,0.15,0.5))),0.5)</f>
        <v>0.15</v>
      </c>
      <c r="Y3962" s="6">
        <f t="shared" si="61"/>
        <v>60450</v>
      </c>
    </row>
    <row r="3963" spans="1:25" x14ac:dyDescent="0.3">
      <c r="A3963" t="str">
        <f>IF(B3963=1,COUNTIF($B$2:B3963,1),"")</f>
        <v/>
      </c>
      <c r="B3963" t="str">
        <f>IF(C3963=1,COUNTIF($H$2:H3963,H3963),"")</f>
        <v/>
      </c>
      <c r="C3963">
        <f>IF(G3963=List!$P$1,1,0)</f>
        <v>0</v>
      </c>
      <c r="D3963" s="1" t="str">
        <f>IF(E3963=1,COUNTIF($E$2:E3963,1),"")</f>
        <v/>
      </c>
      <c r="E3963" s="1" t="str">
        <f>IF(H3963=List!$P$2,1,"")</f>
        <v/>
      </c>
      <c r="F3963" s="2" t="s">
        <v>11828</v>
      </c>
      <c r="G3963" s="2" t="s">
        <v>679</v>
      </c>
      <c r="H3963" s="2" t="s">
        <v>6759</v>
      </c>
      <c r="I3963" s="2" t="s">
        <v>5360</v>
      </c>
      <c r="J3963" s="2" t="s">
        <v>960</v>
      </c>
      <c r="K3963" s="2" t="s">
        <v>5377</v>
      </c>
      <c r="L3963" s="2" t="s">
        <v>5378</v>
      </c>
      <c r="M3963" s="2" t="s">
        <v>159</v>
      </c>
      <c r="N3963" s="2" t="s">
        <v>756</v>
      </c>
      <c r="O3963" s="99">
        <v>0</v>
      </c>
      <c r="P3963" s="2" t="s">
        <v>8514</v>
      </c>
      <c r="W3963" s="101">
        <v>1</v>
      </c>
      <c r="X3963" s="1">
        <f>IFERROR(IF(H3963="","",IF(O3963=0,0.15,IF(VLOOKUP(O3963,'Source Post 14 Status (6.30.26)'!A:B,2,FALSE)=1,0.15,0.5))),0.5)</f>
        <v>0.15</v>
      </c>
      <c r="Y3963" s="6">
        <f t="shared" si="61"/>
        <v>0</v>
      </c>
    </row>
    <row r="3964" spans="1:25" x14ac:dyDescent="0.3">
      <c r="A3964" t="str">
        <f>IF(B3964=1,COUNTIF($B$2:B3964,1),"")</f>
        <v/>
      </c>
      <c r="B3964" t="str">
        <f>IF(C3964=1,COUNTIF($H$2:H3964,H3964),"")</f>
        <v/>
      </c>
      <c r="C3964">
        <f>IF(G3964=List!$P$1,1,0)</f>
        <v>0</v>
      </c>
      <c r="D3964" s="1" t="str">
        <f>IF(E3964=1,COUNTIF($E$2:E3964,1),"")</f>
        <v/>
      </c>
      <c r="E3964" s="1" t="str">
        <f>IF(H3964=List!$P$2,1,"")</f>
        <v/>
      </c>
      <c r="F3964" s="2" t="s">
        <v>11828</v>
      </c>
      <c r="G3964" s="2" t="s">
        <v>679</v>
      </c>
      <c r="H3964" s="2" t="s">
        <v>6759</v>
      </c>
      <c r="I3964" s="2" t="s">
        <v>5360</v>
      </c>
      <c r="J3964" s="2" t="s">
        <v>960</v>
      </c>
      <c r="K3964" s="2" t="s">
        <v>5377</v>
      </c>
      <c r="L3964" s="2" t="s">
        <v>5378</v>
      </c>
      <c r="M3964" s="2" t="s">
        <v>159</v>
      </c>
      <c r="N3964" s="2" t="s">
        <v>756</v>
      </c>
      <c r="O3964" s="99">
        <v>20816</v>
      </c>
      <c r="P3964" s="2" t="s">
        <v>8214</v>
      </c>
      <c r="Q3964">
        <v>496800</v>
      </c>
      <c r="R3964">
        <v>493400</v>
      </c>
      <c r="S3964">
        <v>989500</v>
      </c>
      <c r="T3964">
        <v>270700</v>
      </c>
      <c r="U3964">
        <v>271100</v>
      </c>
      <c r="V3964" t="s">
        <v>11781</v>
      </c>
      <c r="W3964" s="101">
        <v>46197.547812812503</v>
      </c>
      <c r="X3964" s="1">
        <f>IFERROR(IF(H3964="","",IF(O3964=0,0.15,IF(VLOOKUP(O3964,'Source Post 14 Status (6.30.26)'!A:B,2,FALSE)=1,0.15,0.5))),0.5)</f>
        <v>0.15</v>
      </c>
      <c r="Y3964" s="6">
        <f t="shared" si="61"/>
        <v>81270</v>
      </c>
    </row>
    <row r="3965" spans="1:25" x14ac:dyDescent="0.3">
      <c r="A3965" t="str">
        <f>IF(B3965=1,COUNTIF($B$2:B3965,1),"")</f>
        <v/>
      </c>
      <c r="B3965" t="str">
        <f>IF(C3965=1,COUNTIF($H$2:H3965,H3965),"")</f>
        <v/>
      </c>
      <c r="C3965">
        <f>IF(G3965=List!$P$1,1,0)</f>
        <v>0</v>
      </c>
      <c r="D3965" s="1" t="str">
        <f>IF(E3965=1,COUNTIF($E$2:E3965,1),"")</f>
        <v/>
      </c>
      <c r="E3965" s="1" t="str">
        <f>IF(H3965=List!$P$2,1,"")</f>
        <v/>
      </c>
      <c r="F3965" s="2" t="s">
        <v>11828</v>
      </c>
      <c r="G3965" s="2" t="s">
        <v>679</v>
      </c>
      <c r="H3965" s="2" t="s">
        <v>6759</v>
      </c>
      <c r="I3965" s="2" t="s">
        <v>5360</v>
      </c>
      <c r="J3965" s="2" t="s">
        <v>960</v>
      </c>
      <c r="K3965" s="2" t="s">
        <v>5377</v>
      </c>
      <c r="L3965" s="2" t="s">
        <v>5378</v>
      </c>
      <c r="M3965" s="2" t="s">
        <v>159</v>
      </c>
      <c r="N3965" s="2" t="s">
        <v>756</v>
      </c>
      <c r="O3965" s="99">
        <v>22671</v>
      </c>
      <c r="P3965" s="2" t="s">
        <v>8397</v>
      </c>
      <c r="Q3965">
        <v>307300</v>
      </c>
      <c r="R3965">
        <v>306600</v>
      </c>
      <c r="S3965">
        <v>424200</v>
      </c>
      <c r="T3965">
        <v>214300</v>
      </c>
      <c r="U3965">
        <v>210100</v>
      </c>
      <c r="V3965" t="s">
        <v>11781</v>
      </c>
      <c r="W3965" s="101">
        <v>46197.548253043984</v>
      </c>
      <c r="X3965" s="1">
        <f>IFERROR(IF(H3965="","",IF(O3965=0,0.15,IF(VLOOKUP(O3965,'Source Post 14 Status (6.30.26)'!A:B,2,FALSE)=1,0.15,0.5))),0.5)</f>
        <v>0.15</v>
      </c>
      <c r="Y3965" s="6">
        <f t="shared" si="61"/>
        <v>63660</v>
      </c>
    </row>
    <row r="3966" spans="1:25" x14ac:dyDescent="0.3">
      <c r="A3966" t="str">
        <f>IF(B3966=1,COUNTIF($B$2:B3966,1),"")</f>
        <v/>
      </c>
      <c r="B3966" t="str">
        <f>IF(C3966=1,COUNTIF($H$2:H3966,H3966),"")</f>
        <v/>
      </c>
      <c r="C3966">
        <f>IF(G3966=List!$P$1,1,0)</f>
        <v>0</v>
      </c>
      <c r="D3966" s="1" t="str">
        <f>IF(E3966=1,COUNTIF($E$2:E3966,1),"")</f>
        <v/>
      </c>
      <c r="E3966" s="1" t="str">
        <f>IF(H3966=List!$P$2,1,"")</f>
        <v/>
      </c>
      <c r="F3966" s="2" t="s">
        <v>11828</v>
      </c>
      <c r="G3966" s="2" t="s">
        <v>679</v>
      </c>
      <c r="H3966" s="2" t="s">
        <v>6759</v>
      </c>
      <c r="I3966" s="2" t="s">
        <v>5360</v>
      </c>
      <c r="J3966" s="2" t="s">
        <v>960</v>
      </c>
      <c r="K3966" s="2" t="s">
        <v>5377</v>
      </c>
      <c r="L3966" s="2" t="s">
        <v>5378</v>
      </c>
      <c r="M3966" s="2" t="s">
        <v>159</v>
      </c>
      <c r="N3966" s="2" t="s">
        <v>756</v>
      </c>
      <c r="O3966" s="99">
        <v>19935</v>
      </c>
      <c r="P3966" s="2" t="s">
        <v>8021</v>
      </c>
      <c r="Q3966">
        <v>351900</v>
      </c>
      <c r="R3966">
        <v>355750</v>
      </c>
      <c r="S3966">
        <v>705950</v>
      </c>
      <c r="V3966" t="s">
        <v>11781</v>
      </c>
      <c r="W3966" s="101">
        <v>46197.54672233796</v>
      </c>
      <c r="X3966" s="1">
        <f>IFERROR(IF(H3966="","",IF(O3966=0,0.15,IF(VLOOKUP(O3966,'Source Post 14 Status (6.30.26)'!A:B,2,FALSE)=1,0.15,0.5))),0.5)</f>
        <v>0.15</v>
      </c>
      <c r="Y3966" s="6">
        <f t="shared" si="61"/>
        <v>0</v>
      </c>
    </row>
    <row r="3967" spans="1:25" x14ac:dyDescent="0.3">
      <c r="A3967" t="str">
        <f>IF(B3967=1,COUNTIF($B$2:B3967,1),"")</f>
        <v/>
      </c>
      <c r="B3967" t="str">
        <f>IF(C3967=1,COUNTIF($H$2:H3967,H3967),"")</f>
        <v/>
      </c>
      <c r="C3967">
        <f>IF(G3967=List!$P$1,1,0)</f>
        <v>0</v>
      </c>
      <c r="D3967" s="1" t="str">
        <f>IF(E3967=1,COUNTIF($E$2:E3967,1),"")</f>
        <v/>
      </c>
      <c r="E3967" s="1" t="str">
        <f>IF(H3967=List!$P$2,1,"")</f>
        <v/>
      </c>
      <c r="F3967" s="2" t="s">
        <v>11828</v>
      </c>
      <c r="G3967" s="2" t="s">
        <v>679</v>
      </c>
      <c r="H3967" s="2" t="s">
        <v>6759</v>
      </c>
      <c r="I3967" s="2" t="s">
        <v>5360</v>
      </c>
      <c r="J3967" s="2" t="s">
        <v>960</v>
      </c>
      <c r="K3967" s="2" t="s">
        <v>5377</v>
      </c>
      <c r="L3967" s="2" t="s">
        <v>5378</v>
      </c>
      <c r="M3967" s="2" t="s">
        <v>159</v>
      </c>
      <c r="N3967" s="2" t="s">
        <v>756</v>
      </c>
      <c r="O3967" s="99">
        <v>24631</v>
      </c>
      <c r="P3967" s="2" t="s">
        <v>11782</v>
      </c>
      <c r="Q3967">
        <v>664544</v>
      </c>
      <c r="R3967">
        <v>659843</v>
      </c>
      <c r="S3967">
        <v>1328210</v>
      </c>
      <c r="T3967">
        <v>622743</v>
      </c>
      <c r="U3967">
        <v>621967</v>
      </c>
      <c r="V3967" t="s">
        <v>11781</v>
      </c>
      <c r="W3967" s="101">
        <v>46197.548676307873</v>
      </c>
      <c r="X3967" s="1">
        <f>IFERROR(IF(H3967="","",IF(O3967=0,0.15,IF(VLOOKUP(O3967,'Source Post 14 Status (6.30.26)'!A:B,2,FALSE)=1,0.15,0.5))),0.5)</f>
        <v>0.15</v>
      </c>
      <c r="Y3967" s="6">
        <f t="shared" si="61"/>
        <v>186707</v>
      </c>
    </row>
    <row r="3968" spans="1:25" x14ac:dyDescent="0.3">
      <c r="A3968" t="str">
        <f>IF(B3968=1,COUNTIF($B$2:B3968,1),"")</f>
        <v/>
      </c>
      <c r="B3968" t="str">
        <f>IF(C3968=1,COUNTIF($H$2:H3968,H3968),"")</f>
        <v/>
      </c>
      <c r="C3968">
        <f>IF(G3968=List!$P$1,1,0)</f>
        <v>0</v>
      </c>
      <c r="D3968" s="1" t="str">
        <f>IF(E3968=1,COUNTIF($E$2:E3968,1),"")</f>
        <v/>
      </c>
      <c r="E3968" s="1" t="str">
        <f>IF(H3968=List!$P$2,1,"")</f>
        <v/>
      </c>
      <c r="F3968" s="2" t="s">
        <v>11828</v>
      </c>
      <c r="G3968" s="2" t="s">
        <v>680</v>
      </c>
      <c r="H3968" s="2" t="s">
        <v>6763</v>
      </c>
      <c r="I3968" s="2" t="s">
        <v>5389</v>
      </c>
      <c r="J3968" s="2" t="s">
        <v>900</v>
      </c>
      <c r="K3968" s="2" t="s">
        <v>901</v>
      </c>
      <c r="L3968" s="2" t="s">
        <v>1194</v>
      </c>
      <c r="M3968" s="2" t="s">
        <v>159</v>
      </c>
      <c r="N3968" s="2" t="s">
        <v>756</v>
      </c>
      <c r="O3968" s="99">
        <v>16330</v>
      </c>
      <c r="P3968" s="2" t="s">
        <v>7577</v>
      </c>
      <c r="S3968">
        <v>33200</v>
      </c>
      <c r="V3968" t="s">
        <v>8726</v>
      </c>
      <c r="W3968" s="101">
        <v>46210.485570104167</v>
      </c>
      <c r="X3968" s="1">
        <f>IFERROR(IF(H3968="","",IF(O3968=0,0.15,IF(VLOOKUP(O3968,'Source Post 14 Status (6.30.26)'!A:B,2,FALSE)=1,0.15,0.5))),0.5)</f>
        <v>0.15</v>
      </c>
      <c r="Y3968" s="6">
        <f t="shared" si="61"/>
        <v>0</v>
      </c>
    </row>
    <row r="3969" spans="1:25" x14ac:dyDescent="0.3">
      <c r="A3969" t="str">
        <f>IF(B3969=1,COUNTIF($B$2:B3969,1),"")</f>
        <v/>
      </c>
      <c r="B3969" t="str">
        <f>IF(C3969=1,COUNTIF($H$2:H3969,H3969),"")</f>
        <v/>
      </c>
      <c r="C3969">
        <f>IF(G3969=List!$P$1,1,0)</f>
        <v>0</v>
      </c>
      <c r="D3969" s="1" t="str">
        <f>IF(E3969=1,COUNTIF($E$2:E3969,1),"")</f>
        <v/>
      </c>
      <c r="E3969" s="1" t="str">
        <f>IF(H3969=List!$P$2,1,"")</f>
        <v/>
      </c>
      <c r="F3969" s="2" t="s">
        <v>11828</v>
      </c>
      <c r="G3969" s="2" t="s">
        <v>681</v>
      </c>
      <c r="H3969" s="2" t="s">
        <v>6765</v>
      </c>
      <c r="I3969" s="2" t="s">
        <v>5389</v>
      </c>
      <c r="J3969" s="2" t="s">
        <v>937</v>
      </c>
      <c r="K3969" s="2" t="s">
        <v>5398</v>
      </c>
      <c r="L3969" s="2" t="s">
        <v>5399</v>
      </c>
      <c r="M3969" s="2" t="s">
        <v>159</v>
      </c>
      <c r="N3969" s="2" t="s">
        <v>756</v>
      </c>
      <c r="O3969" s="99">
        <v>26897</v>
      </c>
      <c r="P3969" s="2" t="s">
        <v>8502</v>
      </c>
      <c r="W3969" s="101">
        <v>1</v>
      </c>
      <c r="X3969" s="1">
        <f>IFERROR(IF(H3969="","",IF(O3969=0,0.15,IF(VLOOKUP(O3969,'Source Post 14 Status (6.30.26)'!A:B,2,FALSE)=1,0.15,0.5))),0.5)</f>
        <v>0.15</v>
      </c>
      <c r="Y3969" s="6">
        <f t="shared" si="61"/>
        <v>0</v>
      </c>
    </row>
    <row r="3970" spans="1:25" x14ac:dyDescent="0.3">
      <c r="A3970" t="str">
        <f>IF(B3970=1,COUNTIF($B$2:B3970,1),"")</f>
        <v/>
      </c>
      <c r="B3970" t="str">
        <f>IF(C3970=1,COUNTIF($H$2:H3970,H3970),"")</f>
        <v/>
      </c>
      <c r="C3970">
        <f>IF(G3970=List!$P$1,1,0)</f>
        <v>0</v>
      </c>
      <c r="D3970" s="1" t="str">
        <f>IF(E3970=1,COUNTIF($E$2:E3970,1),"")</f>
        <v/>
      </c>
      <c r="E3970" s="1" t="str">
        <f>IF(H3970=List!$P$2,1,"")</f>
        <v/>
      </c>
      <c r="F3970" s="2" t="s">
        <v>11828</v>
      </c>
      <c r="G3970" s="2" t="s">
        <v>681</v>
      </c>
      <c r="H3970" s="2" t="s">
        <v>6765</v>
      </c>
      <c r="I3970" s="2" t="s">
        <v>5389</v>
      </c>
      <c r="J3970" s="2" t="s">
        <v>937</v>
      </c>
      <c r="K3970" s="2" t="s">
        <v>5398</v>
      </c>
      <c r="L3970" s="2" t="s">
        <v>5399</v>
      </c>
      <c r="M3970" s="2" t="s">
        <v>159</v>
      </c>
      <c r="N3970" s="2" t="s">
        <v>756</v>
      </c>
      <c r="O3970" s="99">
        <v>0</v>
      </c>
      <c r="P3970" s="2" t="s">
        <v>8514</v>
      </c>
      <c r="W3970" s="101">
        <v>1</v>
      </c>
      <c r="X3970" s="1">
        <f>IFERROR(IF(H3970="","",IF(O3970=0,0.15,IF(VLOOKUP(O3970,'Source Post 14 Status (6.30.26)'!A:B,2,FALSE)=1,0.15,0.5))),0.5)</f>
        <v>0.15</v>
      </c>
      <c r="Y3970" s="6">
        <f t="shared" si="61"/>
        <v>0</v>
      </c>
    </row>
    <row r="3971" spans="1:25" x14ac:dyDescent="0.3">
      <c r="A3971" t="str">
        <f>IF(B3971=1,COUNTIF($B$2:B3971,1),"")</f>
        <v/>
      </c>
      <c r="B3971" t="str">
        <f>IF(C3971=1,COUNTIF($H$2:H3971,H3971),"")</f>
        <v/>
      </c>
      <c r="C3971">
        <f>IF(G3971=List!$P$1,1,0)</f>
        <v>0</v>
      </c>
      <c r="D3971" s="1" t="str">
        <f>IF(E3971=1,COUNTIF($E$2:E3971,1),"")</f>
        <v/>
      </c>
      <c r="E3971" s="1" t="str">
        <f>IF(H3971=List!$P$2,1,"")</f>
        <v/>
      </c>
      <c r="F3971" s="2" t="s">
        <v>11828</v>
      </c>
      <c r="G3971" s="2" t="s">
        <v>681</v>
      </c>
      <c r="H3971" s="2" t="s">
        <v>6765</v>
      </c>
      <c r="I3971" s="2" t="s">
        <v>5389</v>
      </c>
      <c r="J3971" s="2" t="s">
        <v>937</v>
      </c>
      <c r="K3971" s="2" t="s">
        <v>5398</v>
      </c>
      <c r="L3971" s="2" t="s">
        <v>5399</v>
      </c>
      <c r="M3971" s="2" t="s">
        <v>159</v>
      </c>
      <c r="N3971" s="2" t="s">
        <v>756</v>
      </c>
      <c r="O3971" s="99">
        <v>6159</v>
      </c>
      <c r="P3971" s="2" t="s">
        <v>6972</v>
      </c>
      <c r="W3971" s="101">
        <v>1</v>
      </c>
      <c r="X3971" s="1">
        <f>IFERROR(IF(H3971="","",IF(O3971=0,0.15,IF(VLOOKUP(O3971,'Source Post 14 Status (6.30.26)'!A:B,2,FALSE)=1,0.15,0.5))),0.5)</f>
        <v>0.5</v>
      </c>
      <c r="Y3971" s="6">
        <f t="shared" ref="Y3971:Y4034" si="62">IF(H3971="","",ROUND(MIN((T3971+U3971)*X3971,T3971),0))</f>
        <v>0</v>
      </c>
    </row>
    <row r="3972" spans="1:25" x14ac:dyDescent="0.3">
      <c r="A3972" t="str">
        <f>IF(B3972=1,COUNTIF($B$2:B3972,1),"")</f>
        <v/>
      </c>
      <c r="B3972" t="str">
        <f>IF(C3972=1,COUNTIF($H$2:H3972,H3972),"")</f>
        <v/>
      </c>
      <c r="C3972">
        <f>IF(G3972=List!$P$1,1,0)</f>
        <v>0</v>
      </c>
      <c r="D3972" s="1" t="str">
        <f>IF(E3972=1,COUNTIF($E$2:E3972,1),"")</f>
        <v/>
      </c>
      <c r="E3972" s="1" t="str">
        <f>IF(H3972=List!$P$2,1,"")</f>
        <v/>
      </c>
      <c r="F3972" s="2" t="s">
        <v>11828</v>
      </c>
      <c r="G3972" s="2" t="s">
        <v>682</v>
      </c>
      <c r="H3972" s="2" t="s">
        <v>6766</v>
      </c>
      <c r="I3972" s="2" t="s">
        <v>5389</v>
      </c>
      <c r="J3972" s="2" t="s">
        <v>950</v>
      </c>
      <c r="K3972" s="2" t="s">
        <v>5418</v>
      </c>
      <c r="L3972" s="2" t="s">
        <v>5419</v>
      </c>
      <c r="M3972" s="2" t="s">
        <v>159</v>
      </c>
      <c r="N3972" s="2" t="s">
        <v>756</v>
      </c>
      <c r="O3972" s="99">
        <v>17032</v>
      </c>
      <c r="P3972" s="2" t="s">
        <v>7572</v>
      </c>
      <c r="Q3972">
        <v>590000</v>
      </c>
      <c r="R3972">
        <v>590000</v>
      </c>
      <c r="S3972">
        <v>1313000</v>
      </c>
      <c r="T3972">
        <v>658000</v>
      </c>
      <c r="U3972">
        <v>658000</v>
      </c>
      <c r="V3972" t="s">
        <v>8727</v>
      </c>
      <c r="W3972" s="101">
        <v>46203.532686655089</v>
      </c>
      <c r="X3972" s="1">
        <f>IFERROR(IF(H3972="","",IF(O3972=0,0.15,IF(VLOOKUP(O3972,'Source Post 14 Status (6.30.26)'!A:B,2,FALSE)=1,0.15,0.5))),0.5)</f>
        <v>0.15</v>
      </c>
      <c r="Y3972" s="6">
        <f t="shared" si="62"/>
        <v>197400</v>
      </c>
    </row>
    <row r="3973" spans="1:25" x14ac:dyDescent="0.3">
      <c r="A3973" t="str">
        <f>IF(B3973=1,COUNTIF($B$2:B3973,1),"")</f>
        <v/>
      </c>
      <c r="B3973" t="str">
        <f>IF(C3973=1,COUNTIF($H$2:H3973,H3973),"")</f>
        <v/>
      </c>
      <c r="C3973">
        <f>IF(G3973=List!$P$1,1,0)</f>
        <v>0</v>
      </c>
      <c r="D3973" s="1" t="str">
        <f>IF(E3973=1,COUNTIF($E$2:E3973,1),"")</f>
        <v/>
      </c>
      <c r="E3973" s="1" t="str">
        <f>IF(H3973=List!$P$2,1,"")</f>
        <v/>
      </c>
      <c r="F3973" s="2" t="s">
        <v>11828</v>
      </c>
      <c r="G3973" s="2" t="s">
        <v>682</v>
      </c>
      <c r="H3973" s="2" t="s">
        <v>6766</v>
      </c>
      <c r="I3973" s="2" t="s">
        <v>5389</v>
      </c>
      <c r="J3973" s="2" t="s">
        <v>950</v>
      </c>
      <c r="K3973" s="2" t="s">
        <v>5418</v>
      </c>
      <c r="L3973" s="2" t="s">
        <v>5419</v>
      </c>
      <c r="M3973" s="2" t="s">
        <v>159</v>
      </c>
      <c r="N3973" s="2" t="s">
        <v>756</v>
      </c>
      <c r="O3973" s="99">
        <v>9508</v>
      </c>
      <c r="P3973" s="2" t="s">
        <v>7101</v>
      </c>
      <c r="Q3973">
        <v>127656</v>
      </c>
      <c r="V3973" t="s">
        <v>8727</v>
      </c>
      <c r="W3973" s="101">
        <v>46203.53505810185</v>
      </c>
      <c r="X3973" s="1">
        <f>IFERROR(IF(H3973="","",IF(O3973=0,0.15,IF(VLOOKUP(O3973,'Source Post 14 Status (6.30.26)'!A:B,2,FALSE)=1,0.15,0.5))),0.5)</f>
        <v>0.15</v>
      </c>
      <c r="Y3973" s="6">
        <f t="shared" si="62"/>
        <v>0</v>
      </c>
    </row>
    <row r="3974" spans="1:25" x14ac:dyDescent="0.3">
      <c r="A3974" t="str">
        <f>IF(B3974=1,COUNTIF($B$2:B3974,1),"")</f>
        <v/>
      </c>
      <c r="B3974" t="str">
        <f>IF(C3974=1,COUNTIF($H$2:H3974,H3974),"")</f>
        <v/>
      </c>
      <c r="C3974">
        <f>IF(G3974=List!$P$1,1,0)</f>
        <v>0</v>
      </c>
      <c r="D3974" s="1" t="str">
        <f>IF(E3974=1,COUNTIF($E$2:E3974,1),"")</f>
        <v/>
      </c>
      <c r="E3974" s="1" t="str">
        <f>IF(H3974=List!$P$2,1,"")</f>
        <v/>
      </c>
      <c r="F3974" s="2" t="s">
        <v>11828</v>
      </c>
      <c r="G3974" s="2" t="s">
        <v>682</v>
      </c>
      <c r="H3974" s="2" t="s">
        <v>6766</v>
      </c>
      <c r="I3974" s="2" t="s">
        <v>5389</v>
      </c>
      <c r="J3974" s="2" t="s">
        <v>950</v>
      </c>
      <c r="K3974" s="2" t="s">
        <v>5418</v>
      </c>
      <c r="L3974" s="2" t="s">
        <v>5419</v>
      </c>
      <c r="M3974" s="2" t="s">
        <v>159</v>
      </c>
      <c r="N3974" s="2" t="s">
        <v>756</v>
      </c>
      <c r="O3974" s="99">
        <v>5949</v>
      </c>
      <c r="P3974" s="2" t="s">
        <v>6967</v>
      </c>
      <c r="Q3974">
        <v>48571</v>
      </c>
      <c r="R3974">
        <v>47823</v>
      </c>
      <c r="S3974">
        <v>93405</v>
      </c>
      <c r="T3974">
        <v>45582</v>
      </c>
      <c r="U3974">
        <v>44834</v>
      </c>
      <c r="V3974" t="s">
        <v>8727</v>
      </c>
      <c r="W3974" s="101">
        <v>46203.536967129628</v>
      </c>
      <c r="X3974" s="1">
        <f>IFERROR(IF(H3974="","",IF(O3974=0,0.15,IF(VLOOKUP(O3974,'Source Post 14 Status (6.30.26)'!A:B,2,FALSE)=1,0.15,0.5))),0.5)</f>
        <v>0.5</v>
      </c>
      <c r="Y3974" s="6">
        <f t="shared" si="62"/>
        <v>45208</v>
      </c>
    </row>
    <row r="3975" spans="1:25" x14ac:dyDescent="0.3">
      <c r="A3975" t="str">
        <f>IF(B3975=1,COUNTIF($B$2:B3975,1),"")</f>
        <v/>
      </c>
      <c r="B3975" t="str">
        <f>IF(C3975=1,COUNTIF($H$2:H3975,H3975),"")</f>
        <v/>
      </c>
      <c r="C3975">
        <f>IF(G3975=List!$P$1,1,0)</f>
        <v>0</v>
      </c>
      <c r="D3975" s="1" t="str">
        <f>IF(E3975=1,COUNTIF($E$2:E3975,1),"")</f>
        <v/>
      </c>
      <c r="E3975" s="1" t="str">
        <f>IF(H3975=List!$P$2,1,"")</f>
        <v/>
      </c>
      <c r="F3975" s="2" t="s">
        <v>11828</v>
      </c>
      <c r="G3975" s="2" t="s">
        <v>683</v>
      </c>
      <c r="H3975" s="2" t="s">
        <v>6767</v>
      </c>
      <c r="I3975" s="2" t="s">
        <v>5389</v>
      </c>
      <c r="J3975" s="2" t="s">
        <v>950</v>
      </c>
      <c r="K3975" s="2" t="s">
        <v>5421</v>
      </c>
      <c r="L3975" s="2" t="s">
        <v>5422</v>
      </c>
      <c r="M3975" s="2" t="s">
        <v>159</v>
      </c>
      <c r="N3975" s="2" t="s">
        <v>756</v>
      </c>
      <c r="O3975" s="99">
        <v>20804</v>
      </c>
      <c r="P3975" s="2" t="s">
        <v>8125</v>
      </c>
      <c r="Q3975">
        <v>111100</v>
      </c>
      <c r="R3975">
        <v>109700</v>
      </c>
      <c r="S3975">
        <v>218200</v>
      </c>
      <c r="T3975">
        <v>108400</v>
      </c>
      <c r="U3975">
        <v>111900</v>
      </c>
      <c r="V3975" t="s">
        <v>8728</v>
      </c>
      <c r="W3975" s="101">
        <v>46191.572237581022</v>
      </c>
      <c r="X3975" s="1">
        <f>IFERROR(IF(H3975="","",IF(O3975=0,0.15,IF(VLOOKUP(O3975,'Source Post 14 Status (6.30.26)'!A:B,2,FALSE)=1,0.15,0.5))),0.5)</f>
        <v>0.15</v>
      </c>
      <c r="Y3975" s="6">
        <f t="shared" si="62"/>
        <v>33045</v>
      </c>
    </row>
    <row r="3976" spans="1:25" x14ac:dyDescent="0.3">
      <c r="A3976" t="str">
        <f>IF(B3976=1,COUNTIF($B$2:B3976,1),"")</f>
        <v/>
      </c>
      <c r="B3976" t="str">
        <f>IF(C3976=1,COUNTIF($H$2:H3976,H3976),"")</f>
        <v/>
      </c>
      <c r="C3976">
        <f>IF(G3976=List!$P$1,1,0)</f>
        <v>0</v>
      </c>
      <c r="D3976" s="1" t="str">
        <f>IF(E3976=1,COUNTIF($E$2:E3976,1),"")</f>
        <v/>
      </c>
      <c r="E3976" s="1" t="str">
        <f>IF(H3976=List!$P$2,1,"")</f>
        <v/>
      </c>
      <c r="F3976" s="2" t="s">
        <v>11828</v>
      </c>
      <c r="G3976" s="2" t="s">
        <v>683</v>
      </c>
      <c r="H3976" s="2" t="s">
        <v>6767</v>
      </c>
      <c r="I3976" s="2" t="s">
        <v>5389</v>
      </c>
      <c r="J3976" s="2" t="s">
        <v>950</v>
      </c>
      <c r="K3976" s="2" t="s">
        <v>5421</v>
      </c>
      <c r="L3976" s="2" t="s">
        <v>5422</v>
      </c>
      <c r="M3976" s="2" t="s">
        <v>159</v>
      </c>
      <c r="N3976" s="2" t="s">
        <v>756</v>
      </c>
      <c r="O3976" s="99">
        <v>16795</v>
      </c>
      <c r="P3976" s="2" t="s">
        <v>7585</v>
      </c>
      <c r="Q3976">
        <v>123625</v>
      </c>
      <c r="R3976">
        <v>123775</v>
      </c>
      <c r="S3976">
        <v>245000</v>
      </c>
      <c r="T3976">
        <v>121225</v>
      </c>
      <c r="U3976">
        <v>126375</v>
      </c>
      <c r="V3976" t="s">
        <v>8728</v>
      </c>
      <c r="W3976" s="101">
        <v>46191.572770023151</v>
      </c>
      <c r="X3976" s="1">
        <f>IFERROR(IF(H3976="","",IF(O3976=0,0.15,IF(VLOOKUP(O3976,'Source Post 14 Status (6.30.26)'!A:B,2,FALSE)=1,0.15,0.5))),0.5)</f>
        <v>0.15</v>
      </c>
      <c r="Y3976" s="6">
        <f t="shared" si="62"/>
        <v>37140</v>
      </c>
    </row>
    <row r="3977" spans="1:25" x14ac:dyDescent="0.3">
      <c r="A3977" t="str">
        <f>IF(B3977=1,COUNTIF($B$2:B3977,1),"")</f>
        <v/>
      </c>
      <c r="B3977" t="str">
        <f>IF(C3977=1,COUNTIF($H$2:H3977,H3977),"")</f>
        <v/>
      </c>
      <c r="C3977">
        <f>IF(G3977=List!$P$1,1,0)</f>
        <v>0</v>
      </c>
      <c r="D3977" s="1" t="str">
        <f>IF(E3977=1,COUNTIF($E$2:E3977,1),"")</f>
        <v/>
      </c>
      <c r="E3977" s="1" t="str">
        <f>IF(H3977=List!$P$2,1,"")</f>
        <v/>
      </c>
      <c r="F3977" s="2" t="s">
        <v>11828</v>
      </c>
      <c r="G3977" s="2" t="s">
        <v>683</v>
      </c>
      <c r="H3977" s="2" t="s">
        <v>6767</v>
      </c>
      <c r="I3977" s="2" t="s">
        <v>5389</v>
      </c>
      <c r="J3977" s="2" t="s">
        <v>950</v>
      </c>
      <c r="K3977" s="2" t="s">
        <v>5421</v>
      </c>
      <c r="L3977" s="2" t="s">
        <v>5422</v>
      </c>
      <c r="M3977" s="2" t="s">
        <v>159</v>
      </c>
      <c r="N3977" s="2" t="s">
        <v>756</v>
      </c>
      <c r="O3977" s="99">
        <v>24407</v>
      </c>
      <c r="P3977" s="2" t="s">
        <v>11091</v>
      </c>
      <c r="Q3977">
        <v>518000</v>
      </c>
      <c r="R3977">
        <v>518000</v>
      </c>
      <c r="S3977">
        <v>1041000</v>
      </c>
      <c r="T3977">
        <v>519000</v>
      </c>
      <c r="U3977">
        <v>519000</v>
      </c>
      <c r="V3977" t="s">
        <v>8728</v>
      </c>
      <c r="W3977" s="101">
        <v>46191.573286493054</v>
      </c>
      <c r="X3977" s="1">
        <f>IFERROR(IF(H3977="","",IF(O3977=0,0.15,IF(VLOOKUP(O3977,'Source Post 14 Status (6.30.26)'!A:B,2,FALSE)=1,0.15,0.5))),0.5)</f>
        <v>0.15</v>
      </c>
      <c r="Y3977" s="6">
        <f t="shared" si="62"/>
        <v>155700</v>
      </c>
    </row>
    <row r="3978" spans="1:25" x14ac:dyDescent="0.3">
      <c r="A3978" t="str">
        <f>IF(B3978=1,COUNTIF($B$2:B3978,1),"")</f>
        <v/>
      </c>
      <c r="B3978" t="str">
        <f>IF(C3978=1,COUNTIF($H$2:H3978,H3978),"")</f>
        <v/>
      </c>
      <c r="C3978">
        <f>IF(G3978=List!$P$1,1,0)</f>
        <v>0</v>
      </c>
      <c r="D3978" s="1" t="str">
        <f>IF(E3978=1,COUNTIF($E$2:E3978,1),"")</f>
        <v/>
      </c>
      <c r="E3978" s="1" t="str">
        <f>IF(H3978=List!$P$2,1,"")</f>
        <v/>
      </c>
      <c r="F3978" s="2" t="s">
        <v>11828</v>
      </c>
      <c r="G3978" s="2" t="s">
        <v>683</v>
      </c>
      <c r="H3978" s="2" t="s">
        <v>6767</v>
      </c>
      <c r="I3978" s="2" t="s">
        <v>5389</v>
      </c>
      <c r="J3978" s="2" t="s">
        <v>950</v>
      </c>
      <c r="K3978" s="2" t="s">
        <v>5421</v>
      </c>
      <c r="L3978" s="2" t="s">
        <v>5422</v>
      </c>
      <c r="M3978" s="2" t="s">
        <v>159</v>
      </c>
      <c r="N3978" s="2" t="s">
        <v>756</v>
      </c>
      <c r="O3978" s="99">
        <v>0</v>
      </c>
      <c r="P3978" s="2" t="s">
        <v>8513</v>
      </c>
      <c r="W3978" s="101">
        <v>1</v>
      </c>
      <c r="X3978" s="1">
        <f>IFERROR(IF(H3978="","",IF(O3978=0,0.15,IF(VLOOKUP(O3978,'Source Post 14 Status (6.30.26)'!A:B,2,FALSE)=1,0.15,0.5))),0.5)</f>
        <v>0.15</v>
      </c>
      <c r="Y3978" s="6">
        <f t="shared" si="62"/>
        <v>0</v>
      </c>
    </row>
    <row r="3979" spans="1:25" x14ac:dyDescent="0.3">
      <c r="A3979" t="str">
        <f>IF(B3979=1,COUNTIF($B$2:B3979,1),"")</f>
        <v/>
      </c>
      <c r="B3979" t="str">
        <f>IF(C3979=1,COUNTIF($H$2:H3979,H3979),"")</f>
        <v/>
      </c>
      <c r="C3979">
        <f>IF(G3979=List!$P$1,1,0)</f>
        <v>0</v>
      </c>
      <c r="D3979" s="1" t="str">
        <f>IF(E3979=1,COUNTIF($E$2:E3979,1),"")</f>
        <v/>
      </c>
      <c r="E3979" s="1" t="str">
        <f>IF(H3979=List!$P$2,1,"")</f>
        <v/>
      </c>
      <c r="F3979" s="2" t="s">
        <v>11828</v>
      </c>
      <c r="G3979" s="2" t="s">
        <v>683</v>
      </c>
      <c r="H3979" s="2" t="s">
        <v>6767</v>
      </c>
      <c r="I3979" s="2" t="s">
        <v>5389</v>
      </c>
      <c r="J3979" s="2" t="s">
        <v>950</v>
      </c>
      <c r="K3979" s="2" t="s">
        <v>5421</v>
      </c>
      <c r="L3979" s="2" t="s">
        <v>5422</v>
      </c>
      <c r="M3979" s="2" t="s">
        <v>159</v>
      </c>
      <c r="N3979" s="2" t="s">
        <v>756</v>
      </c>
      <c r="O3979" s="99">
        <v>17656</v>
      </c>
      <c r="P3979" s="2" t="s">
        <v>7756</v>
      </c>
      <c r="Q3979">
        <v>92000</v>
      </c>
      <c r="R3979">
        <v>92000</v>
      </c>
      <c r="S3979">
        <v>182000</v>
      </c>
      <c r="T3979">
        <v>92500</v>
      </c>
      <c r="U3979">
        <v>92500</v>
      </c>
      <c r="V3979" t="s">
        <v>8728</v>
      </c>
      <c r="W3979" s="101">
        <v>46191.573748530092</v>
      </c>
      <c r="X3979" s="1">
        <f>IFERROR(IF(H3979="","",IF(O3979=0,0.15,IF(VLOOKUP(O3979,'Source Post 14 Status (6.30.26)'!A:B,2,FALSE)=1,0.15,0.5))),0.5)</f>
        <v>0.15</v>
      </c>
      <c r="Y3979" s="6">
        <f t="shared" si="62"/>
        <v>27750</v>
      </c>
    </row>
    <row r="3980" spans="1:25" x14ac:dyDescent="0.3">
      <c r="A3980" t="str">
        <f>IF(B3980=1,COUNTIF($B$2:B3980,1),"")</f>
        <v/>
      </c>
      <c r="B3980" t="str">
        <f>IF(C3980=1,COUNTIF($H$2:H3980,H3980),"")</f>
        <v/>
      </c>
      <c r="C3980">
        <f>IF(G3980=List!$P$1,1,0)</f>
        <v>0</v>
      </c>
      <c r="D3980" s="1" t="str">
        <f>IF(E3980=1,COUNTIF($E$2:E3980,1),"")</f>
        <v/>
      </c>
      <c r="E3980" s="1" t="str">
        <f>IF(H3980=List!$P$2,1,"")</f>
        <v/>
      </c>
      <c r="F3980" s="2" t="s">
        <v>11828</v>
      </c>
      <c r="G3980" s="2" t="s">
        <v>683</v>
      </c>
      <c r="H3980" s="2" t="s">
        <v>6767</v>
      </c>
      <c r="I3980" s="2" t="s">
        <v>5389</v>
      </c>
      <c r="J3980" s="2" t="s">
        <v>950</v>
      </c>
      <c r="K3980" s="2" t="s">
        <v>5421</v>
      </c>
      <c r="L3980" s="2" t="s">
        <v>5422</v>
      </c>
      <c r="M3980" s="2" t="s">
        <v>159</v>
      </c>
      <c r="N3980" s="2" t="s">
        <v>756</v>
      </c>
      <c r="O3980" s="99">
        <v>14895</v>
      </c>
      <c r="P3980" s="2" t="s">
        <v>11784</v>
      </c>
      <c r="Q3980">
        <v>478500</v>
      </c>
      <c r="R3980">
        <v>478500</v>
      </c>
      <c r="S3980">
        <v>957000</v>
      </c>
      <c r="T3980">
        <v>478000</v>
      </c>
      <c r="U3980">
        <v>478000</v>
      </c>
      <c r="V3980" t="s">
        <v>8728</v>
      </c>
      <c r="W3980" s="101">
        <v>46191.574223495372</v>
      </c>
      <c r="X3980" s="1">
        <f>IFERROR(IF(H3980="","",IF(O3980=0,0.15,IF(VLOOKUP(O3980,'Source Post 14 Status (6.30.26)'!A:B,2,FALSE)=1,0.15,0.5))),0.5)</f>
        <v>0.15</v>
      </c>
      <c r="Y3980" s="6">
        <f t="shared" si="62"/>
        <v>143400</v>
      </c>
    </row>
    <row r="3981" spans="1:25" x14ac:dyDescent="0.3">
      <c r="A3981" t="str">
        <f>IF(B3981=1,COUNTIF($B$2:B3981,1),"")</f>
        <v/>
      </c>
      <c r="B3981" t="str">
        <f>IF(C3981=1,COUNTIF($H$2:H3981,H3981),"")</f>
        <v/>
      </c>
      <c r="C3981">
        <f>IF(G3981=List!$P$1,1,0)</f>
        <v>0</v>
      </c>
      <c r="D3981" s="1" t="str">
        <f>IF(E3981=1,COUNTIF($E$2:E3981,1),"")</f>
        <v/>
      </c>
      <c r="E3981" s="1" t="str">
        <f>IF(H3981=List!$P$2,1,"")</f>
        <v/>
      </c>
      <c r="F3981" s="2" t="s">
        <v>11828</v>
      </c>
      <c r="G3981" s="2" t="s">
        <v>684</v>
      </c>
      <c r="H3981" s="2" t="s">
        <v>6764</v>
      </c>
      <c r="I3981" s="2" t="s">
        <v>5389</v>
      </c>
      <c r="J3981" s="2" t="s">
        <v>960</v>
      </c>
      <c r="K3981" s="2" t="s">
        <v>5424</v>
      </c>
      <c r="L3981" s="2" t="s">
        <v>5425</v>
      </c>
      <c r="M3981" s="2" t="s">
        <v>159</v>
      </c>
      <c r="N3981" s="2" t="s">
        <v>756</v>
      </c>
      <c r="O3981" s="99">
        <v>18054</v>
      </c>
      <c r="P3981" s="2" t="s">
        <v>7725</v>
      </c>
      <c r="Q3981">
        <v>28949</v>
      </c>
      <c r="R3981">
        <v>33339</v>
      </c>
      <c r="S3981">
        <v>61583</v>
      </c>
      <c r="T3981">
        <v>33244</v>
      </c>
      <c r="U3981">
        <v>32531</v>
      </c>
      <c r="V3981" t="s">
        <v>8729</v>
      </c>
      <c r="W3981" s="101">
        <v>46199.424442129632</v>
      </c>
      <c r="X3981" s="1">
        <f>IFERROR(IF(H3981="","",IF(O3981=0,0.15,IF(VLOOKUP(O3981,'Source Post 14 Status (6.30.26)'!A:B,2,FALSE)=1,0.15,0.5))),0.5)</f>
        <v>0.15</v>
      </c>
      <c r="Y3981" s="6">
        <f t="shared" si="62"/>
        <v>9866</v>
      </c>
    </row>
    <row r="3982" spans="1:25" x14ac:dyDescent="0.3">
      <c r="A3982" t="str">
        <f>IF(B3982=1,COUNTIF($B$2:B3982,1),"")</f>
        <v/>
      </c>
      <c r="B3982" t="str">
        <f>IF(C3982=1,COUNTIF($H$2:H3982,H3982),"")</f>
        <v/>
      </c>
      <c r="C3982">
        <f>IF(G3982=List!$P$1,1,0)</f>
        <v>0</v>
      </c>
      <c r="D3982" s="1" t="str">
        <f>IF(E3982=1,COUNTIF($E$2:E3982,1),"")</f>
        <v/>
      </c>
      <c r="E3982" s="1" t="str">
        <f>IF(H3982=List!$P$2,1,"")</f>
        <v/>
      </c>
      <c r="F3982" s="2" t="s">
        <v>11828</v>
      </c>
      <c r="G3982" s="2" t="s">
        <v>685</v>
      </c>
      <c r="H3982" s="2" t="s">
        <v>6768</v>
      </c>
      <c r="I3982" s="2" t="s">
        <v>5433</v>
      </c>
      <c r="J3982" s="2" t="s">
        <v>900</v>
      </c>
      <c r="K3982" s="2" t="s">
        <v>919</v>
      </c>
      <c r="L3982" s="2" t="s">
        <v>4865</v>
      </c>
      <c r="M3982" s="2" t="s">
        <v>167</v>
      </c>
      <c r="N3982" s="2" t="s">
        <v>779</v>
      </c>
      <c r="O3982" s="99">
        <v>0</v>
      </c>
      <c r="P3982" s="2" t="s">
        <v>8513</v>
      </c>
      <c r="W3982" s="101">
        <v>1</v>
      </c>
      <c r="X3982" s="1">
        <f>IFERROR(IF(H3982="","",IF(O3982=0,0.15,IF(VLOOKUP(O3982,'Source Post 14 Status (6.30.26)'!A:B,2,FALSE)=1,0.15,0.5))),0.5)</f>
        <v>0.15</v>
      </c>
      <c r="Y3982" s="6">
        <f t="shared" si="62"/>
        <v>0</v>
      </c>
    </row>
    <row r="3983" spans="1:25" x14ac:dyDescent="0.3">
      <c r="A3983" t="str">
        <f>IF(B3983=1,COUNTIF($B$2:B3983,1),"")</f>
        <v/>
      </c>
      <c r="B3983" t="str">
        <f>IF(C3983=1,COUNTIF($H$2:H3983,H3983),"")</f>
        <v/>
      </c>
      <c r="C3983">
        <f>IF(G3983=List!$P$1,1,0)</f>
        <v>0</v>
      </c>
      <c r="D3983" s="1" t="str">
        <f>IF(E3983=1,COUNTIF($E$2:E3983,1),"")</f>
        <v/>
      </c>
      <c r="E3983" s="1" t="str">
        <f>IF(H3983=List!$P$2,1,"")</f>
        <v/>
      </c>
      <c r="F3983" s="2" t="s">
        <v>11828</v>
      </c>
      <c r="G3983" s="2" t="s">
        <v>685</v>
      </c>
      <c r="H3983" s="2" t="s">
        <v>6768</v>
      </c>
      <c r="I3983" s="2" t="s">
        <v>5433</v>
      </c>
      <c r="J3983" s="2" t="s">
        <v>900</v>
      </c>
      <c r="K3983" s="2" t="s">
        <v>919</v>
      </c>
      <c r="L3983" s="2" t="s">
        <v>4865</v>
      </c>
      <c r="M3983" s="2" t="s">
        <v>167</v>
      </c>
      <c r="N3983" s="2" t="s">
        <v>779</v>
      </c>
      <c r="O3983" s="99">
        <v>8242</v>
      </c>
      <c r="P3983" s="2" t="s">
        <v>7021</v>
      </c>
      <c r="W3983" s="101">
        <v>1</v>
      </c>
      <c r="X3983" s="1">
        <f>IFERROR(IF(H3983="","",IF(O3983=0,0.15,IF(VLOOKUP(O3983,'Source Post 14 Status (6.30.26)'!A:B,2,FALSE)=1,0.15,0.5))),0.5)</f>
        <v>0.5</v>
      </c>
      <c r="Y3983" s="6">
        <f t="shared" si="62"/>
        <v>0</v>
      </c>
    </row>
    <row r="3984" spans="1:25" x14ac:dyDescent="0.3">
      <c r="A3984" t="str">
        <f>IF(B3984=1,COUNTIF($B$2:B3984,1),"")</f>
        <v/>
      </c>
      <c r="B3984" t="str">
        <f>IF(C3984=1,COUNTIF($H$2:H3984,H3984),"")</f>
        <v/>
      </c>
      <c r="C3984">
        <f>IF(G3984=List!$P$1,1,0)</f>
        <v>0</v>
      </c>
      <c r="D3984" s="1" t="str">
        <f>IF(E3984=1,COUNTIF($E$2:E3984,1),"")</f>
        <v/>
      </c>
      <c r="E3984" s="1" t="str">
        <f>IF(H3984=List!$P$2,1,"")</f>
        <v/>
      </c>
      <c r="F3984" s="2" t="s">
        <v>11828</v>
      </c>
      <c r="G3984" s="2" t="s">
        <v>685</v>
      </c>
      <c r="H3984" s="2" t="s">
        <v>6768</v>
      </c>
      <c r="I3984" s="2" t="s">
        <v>5433</v>
      </c>
      <c r="J3984" s="2" t="s">
        <v>900</v>
      </c>
      <c r="K3984" s="2" t="s">
        <v>919</v>
      </c>
      <c r="L3984" s="2" t="s">
        <v>4865</v>
      </c>
      <c r="M3984" s="2" t="s">
        <v>167</v>
      </c>
      <c r="N3984" s="2" t="s">
        <v>779</v>
      </c>
      <c r="O3984" s="99">
        <v>0</v>
      </c>
      <c r="P3984" s="2" t="s">
        <v>8514</v>
      </c>
      <c r="W3984" s="101">
        <v>1</v>
      </c>
      <c r="X3984" s="1">
        <f>IFERROR(IF(H3984="","",IF(O3984=0,0.15,IF(VLOOKUP(O3984,'Source Post 14 Status (6.30.26)'!A:B,2,FALSE)=1,0.15,0.5))),0.5)</f>
        <v>0.15</v>
      </c>
      <c r="Y3984" s="6">
        <f t="shared" si="62"/>
        <v>0</v>
      </c>
    </row>
    <row r="3985" spans="1:25" x14ac:dyDescent="0.3">
      <c r="A3985" t="str">
        <f>IF(B3985=1,COUNTIF($B$2:B3985,1),"")</f>
        <v/>
      </c>
      <c r="B3985" t="str">
        <f>IF(C3985=1,COUNTIF($H$2:H3985,H3985),"")</f>
        <v/>
      </c>
      <c r="C3985">
        <f>IF(G3985=List!$P$1,1,0)</f>
        <v>0</v>
      </c>
      <c r="D3985" s="1" t="str">
        <f>IF(E3985=1,COUNTIF($E$2:E3985,1),"")</f>
        <v/>
      </c>
      <c r="E3985" s="1" t="str">
        <f>IF(H3985=List!$P$2,1,"")</f>
        <v/>
      </c>
      <c r="F3985" s="2" t="s">
        <v>11828</v>
      </c>
      <c r="G3985" s="2" t="s">
        <v>685</v>
      </c>
      <c r="H3985" s="2" t="s">
        <v>6768</v>
      </c>
      <c r="I3985" s="2" t="s">
        <v>5433</v>
      </c>
      <c r="J3985" s="2" t="s">
        <v>900</v>
      </c>
      <c r="K3985" s="2" t="s">
        <v>919</v>
      </c>
      <c r="L3985" s="2" t="s">
        <v>4865</v>
      </c>
      <c r="M3985" s="2" t="s">
        <v>167</v>
      </c>
      <c r="N3985" s="2" t="s">
        <v>779</v>
      </c>
      <c r="O3985" s="99">
        <v>22902</v>
      </c>
      <c r="P3985" s="2" t="s">
        <v>11785</v>
      </c>
      <c r="W3985" s="101">
        <v>1</v>
      </c>
      <c r="X3985" s="1">
        <f>IFERROR(IF(H3985="","",IF(O3985=0,0.15,IF(VLOOKUP(O3985,'Source Post 14 Status (6.30.26)'!A:B,2,FALSE)=1,0.15,0.5))),0.5)</f>
        <v>0.15</v>
      </c>
      <c r="Y3985" s="6">
        <f t="shared" si="62"/>
        <v>0</v>
      </c>
    </row>
    <row r="3986" spans="1:25" x14ac:dyDescent="0.3">
      <c r="A3986" t="str">
        <f>IF(B3986=1,COUNTIF($B$2:B3986,1),"")</f>
        <v/>
      </c>
      <c r="B3986" t="str">
        <f>IF(C3986=1,COUNTIF($H$2:H3986,H3986),"")</f>
        <v/>
      </c>
      <c r="C3986">
        <f>IF(G3986=List!$P$1,1,0)</f>
        <v>0</v>
      </c>
      <c r="D3986" s="1" t="str">
        <f>IF(E3986=1,COUNTIF($E$2:E3986,1),"")</f>
        <v/>
      </c>
      <c r="E3986" s="1" t="str">
        <f>IF(H3986=List!$P$2,1,"")</f>
        <v/>
      </c>
      <c r="F3986" s="2" t="s">
        <v>11828</v>
      </c>
      <c r="G3986" s="2" t="s">
        <v>686</v>
      </c>
      <c r="H3986" s="2" t="s">
        <v>6769</v>
      </c>
      <c r="I3986" s="2" t="s">
        <v>5433</v>
      </c>
      <c r="J3986" s="2" t="s">
        <v>900</v>
      </c>
      <c r="K3986" s="2" t="s">
        <v>922</v>
      </c>
      <c r="L3986" s="2" t="s">
        <v>5444</v>
      </c>
      <c r="M3986" s="2" t="s">
        <v>159</v>
      </c>
      <c r="N3986" s="2" t="s">
        <v>756</v>
      </c>
      <c r="O3986" s="99">
        <v>19463</v>
      </c>
      <c r="P3986" s="2" t="s">
        <v>11786</v>
      </c>
      <c r="Q3986">
        <v>39032</v>
      </c>
      <c r="R3986">
        <v>39032</v>
      </c>
      <c r="S3986">
        <v>39032</v>
      </c>
      <c r="T3986">
        <v>39032</v>
      </c>
      <c r="U3986">
        <v>39032</v>
      </c>
      <c r="V3986" t="s">
        <v>8730</v>
      </c>
      <c r="W3986" s="101">
        <v>46196.653207442127</v>
      </c>
      <c r="X3986" s="1">
        <f>IFERROR(IF(H3986="","",IF(O3986=0,0.15,IF(VLOOKUP(O3986,'Source Post 14 Status (6.30.26)'!A:B,2,FALSE)=1,0.15,0.5))),0.5)</f>
        <v>0.15</v>
      </c>
      <c r="Y3986" s="6">
        <f t="shared" si="62"/>
        <v>11710</v>
      </c>
    </row>
    <row r="3987" spans="1:25" x14ac:dyDescent="0.3">
      <c r="A3987" t="str">
        <f>IF(B3987=1,COUNTIF($B$2:B3987,1),"")</f>
        <v/>
      </c>
      <c r="B3987" t="str">
        <f>IF(C3987=1,COUNTIF($H$2:H3987,H3987),"")</f>
        <v/>
      </c>
      <c r="C3987">
        <f>IF(G3987=List!$P$1,1,0)</f>
        <v>0</v>
      </c>
      <c r="D3987" s="1" t="str">
        <f>IF(E3987=1,COUNTIF($E$2:E3987,1),"")</f>
        <v/>
      </c>
      <c r="E3987" s="1" t="str">
        <f>IF(H3987=List!$P$2,1,"")</f>
        <v/>
      </c>
      <c r="F3987" s="2" t="s">
        <v>11828</v>
      </c>
      <c r="G3987" s="2" t="s">
        <v>687</v>
      </c>
      <c r="H3987" s="2" t="s">
        <v>6776</v>
      </c>
      <c r="I3987" s="2" t="s">
        <v>5433</v>
      </c>
      <c r="J3987" s="2" t="s">
        <v>950</v>
      </c>
      <c r="K3987" s="2" t="s">
        <v>5463</v>
      </c>
      <c r="L3987" s="2" t="s">
        <v>5464</v>
      </c>
      <c r="M3987" s="2" t="s">
        <v>159</v>
      </c>
      <c r="N3987" s="2" t="s">
        <v>756</v>
      </c>
      <c r="O3987" s="99">
        <v>17542</v>
      </c>
      <c r="P3987" s="2" t="s">
        <v>7724</v>
      </c>
      <c r="Q3987">
        <v>683500</v>
      </c>
      <c r="R3987">
        <v>683500</v>
      </c>
      <c r="S3987">
        <v>1367000</v>
      </c>
      <c r="T3987">
        <v>677000</v>
      </c>
      <c r="U3987">
        <v>677000</v>
      </c>
      <c r="V3987" t="s">
        <v>8731</v>
      </c>
      <c r="W3987" s="101">
        <v>46197.376051851854</v>
      </c>
      <c r="X3987" s="1">
        <f>IFERROR(IF(H3987="","",IF(O3987=0,0.15,IF(VLOOKUP(O3987,'Source Post 14 Status (6.30.26)'!A:B,2,FALSE)=1,0.15,0.5))),0.5)</f>
        <v>0.15</v>
      </c>
      <c r="Y3987" s="6">
        <f t="shared" si="62"/>
        <v>203100</v>
      </c>
    </row>
    <row r="3988" spans="1:25" x14ac:dyDescent="0.3">
      <c r="A3988" t="str">
        <f>IF(B3988=1,COUNTIF($B$2:B3988,1),"")</f>
        <v/>
      </c>
      <c r="B3988" t="str">
        <f>IF(C3988=1,COUNTIF($H$2:H3988,H3988),"")</f>
        <v/>
      </c>
      <c r="C3988">
        <f>IF(G3988=List!$P$1,1,0)</f>
        <v>0</v>
      </c>
      <c r="D3988" s="1" t="str">
        <f>IF(E3988=1,COUNTIF($E$2:E3988,1),"")</f>
        <v/>
      </c>
      <c r="E3988" s="1" t="str">
        <f>IF(H3988=List!$P$2,1,"")</f>
        <v/>
      </c>
      <c r="F3988" s="2" t="s">
        <v>11828</v>
      </c>
      <c r="G3988" s="2" t="s">
        <v>687</v>
      </c>
      <c r="H3988" s="2" t="s">
        <v>6776</v>
      </c>
      <c r="I3988" s="2" t="s">
        <v>5433</v>
      </c>
      <c r="J3988" s="2" t="s">
        <v>950</v>
      </c>
      <c r="K3988" s="2" t="s">
        <v>5463</v>
      </c>
      <c r="L3988" s="2" t="s">
        <v>5464</v>
      </c>
      <c r="M3988" s="2" t="s">
        <v>159</v>
      </c>
      <c r="N3988" s="2" t="s">
        <v>756</v>
      </c>
      <c r="O3988" s="99">
        <v>11957</v>
      </c>
      <c r="P3988" s="2" t="s">
        <v>7279</v>
      </c>
      <c r="Q3988">
        <v>1338000</v>
      </c>
      <c r="R3988">
        <v>1338000</v>
      </c>
      <c r="V3988" t="s">
        <v>8731</v>
      </c>
      <c r="W3988" s="101">
        <v>46197.376307210645</v>
      </c>
      <c r="X3988" s="1">
        <f>IFERROR(IF(H3988="","",IF(O3988=0,0.15,IF(VLOOKUP(O3988,'Source Post 14 Status (6.30.26)'!A:B,2,FALSE)=1,0.15,0.5))),0.5)</f>
        <v>0.5</v>
      </c>
      <c r="Y3988" s="6">
        <f t="shared" si="62"/>
        <v>0</v>
      </c>
    </row>
    <row r="3989" spans="1:25" x14ac:dyDescent="0.3">
      <c r="A3989" t="str">
        <f>IF(B3989=1,COUNTIF($B$2:B3989,1),"")</f>
        <v/>
      </c>
      <c r="B3989" t="str">
        <f>IF(C3989=1,COUNTIF($H$2:H3989,H3989),"")</f>
        <v/>
      </c>
      <c r="C3989">
        <f>IF(G3989=List!$P$1,1,0)</f>
        <v>0</v>
      </c>
      <c r="D3989" s="1" t="str">
        <f>IF(E3989=1,COUNTIF($E$2:E3989,1),"")</f>
        <v/>
      </c>
      <c r="E3989" s="1" t="str">
        <f>IF(H3989=List!$P$2,1,"")</f>
        <v/>
      </c>
      <c r="F3989" s="2" t="s">
        <v>11828</v>
      </c>
      <c r="G3989" s="2" t="s">
        <v>687</v>
      </c>
      <c r="H3989" s="2" t="s">
        <v>6776</v>
      </c>
      <c r="I3989" s="2" t="s">
        <v>5433</v>
      </c>
      <c r="J3989" s="2" t="s">
        <v>950</v>
      </c>
      <c r="K3989" s="2" t="s">
        <v>5463</v>
      </c>
      <c r="L3989" s="2" t="s">
        <v>5464</v>
      </c>
      <c r="M3989" s="2" t="s">
        <v>159</v>
      </c>
      <c r="N3989" s="2" t="s">
        <v>756</v>
      </c>
      <c r="O3989" s="99">
        <v>24690</v>
      </c>
      <c r="P3989" s="2" t="s">
        <v>8498</v>
      </c>
      <c r="Q3989">
        <v>2539900</v>
      </c>
      <c r="R3989">
        <v>2539800</v>
      </c>
      <c r="S3989">
        <v>5365900</v>
      </c>
      <c r="T3989">
        <v>171300</v>
      </c>
      <c r="U3989">
        <v>173400</v>
      </c>
      <c r="V3989" t="s">
        <v>8731</v>
      </c>
      <c r="W3989" s="101">
        <v>46197.377309525466</v>
      </c>
      <c r="X3989" s="1">
        <f>IFERROR(IF(H3989="","",IF(O3989=0,0.15,IF(VLOOKUP(O3989,'Source Post 14 Status (6.30.26)'!A:B,2,FALSE)=1,0.15,0.5))),0.5)</f>
        <v>0.15</v>
      </c>
      <c r="Y3989" s="6">
        <f t="shared" si="62"/>
        <v>51705</v>
      </c>
    </row>
    <row r="3990" spans="1:25" x14ac:dyDescent="0.3">
      <c r="A3990" t="str">
        <f>IF(B3990=1,COUNTIF($B$2:B3990,1),"")</f>
        <v/>
      </c>
      <c r="B3990" t="str">
        <f>IF(C3990=1,COUNTIF($H$2:H3990,H3990),"")</f>
        <v/>
      </c>
      <c r="C3990">
        <f>IF(G3990=List!$P$1,1,0)</f>
        <v>0</v>
      </c>
      <c r="D3990" s="1" t="str">
        <f>IF(E3990=1,COUNTIF($E$2:E3990,1),"")</f>
        <v/>
      </c>
      <c r="E3990" s="1" t="str">
        <f>IF(H3990=List!$P$2,1,"")</f>
        <v/>
      </c>
      <c r="F3990" s="2" t="s">
        <v>11828</v>
      </c>
      <c r="G3990" s="2" t="s">
        <v>687</v>
      </c>
      <c r="H3990" s="2" t="s">
        <v>6776</v>
      </c>
      <c r="I3990" s="2" t="s">
        <v>5433</v>
      </c>
      <c r="J3990" s="2" t="s">
        <v>950</v>
      </c>
      <c r="K3990" s="2" t="s">
        <v>5463</v>
      </c>
      <c r="L3990" s="2" t="s">
        <v>5464</v>
      </c>
      <c r="M3990" s="2" t="s">
        <v>159</v>
      </c>
      <c r="N3990" s="2" t="s">
        <v>756</v>
      </c>
      <c r="O3990" s="99">
        <v>0</v>
      </c>
      <c r="P3990" s="2" t="s">
        <v>8514</v>
      </c>
      <c r="Q3990">
        <v>0</v>
      </c>
      <c r="R3990">
        <v>0</v>
      </c>
      <c r="S3990">
        <v>4615000</v>
      </c>
      <c r="T3990">
        <v>0</v>
      </c>
      <c r="U3990">
        <v>0</v>
      </c>
      <c r="V3990" t="s">
        <v>8731</v>
      </c>
      <c r="W3990" s="101">
        <v>46197.349274768516</v>
      </c>
      <c r="X3990" s="1">
        <f>IFERROR(IF(H3990="","",IF(O3990=0,0.15,IF(VLOOKUP(O3990,'Source Post 14 Status (6.30.26)'!A:B,2,FALSE)=1,0.15,0.5))),0.5)</f>
        <v>0.15</v>
      </c>
      <c r="Y3990" s="6">
        <f t="shared" si="62"/>
        <v>0</v>
      </c>
    </row>
    <row r="3991" spans="1:25" x14ac:dyDescent="0.3">
      <c r="A3991" t="str">
        <f>IF(B3991=1,COUNTIF($B$2:B3991,1),"")</f>
        <v/>
      </c>
      <c r="B3991" t="str">
        <f>IF(C3991=1,COUNTIF($H$2:H3991,H3991),"")</f>
        <v/>
      </c>
      <c r="C3991">
        <f>IF(G3991=List!$P$1,1,0)</f>
        <v>0</v>
      </c>
      <c r="D3991" s="1" t="str">
        <f>IF(E3991=1,COUNTIF($E$2:E3991,1),"")</f>
        <v/>
      </c>
      <c r="E3991" s="1" t="str">
        <f>IF(H3991=List!$P$2,1,"")</f>
        <v/>
      </c>
      <c r="F3991" s="2" t="s">
        <v>11828</v>
      </c>
      <c r="G3991" s="2" t="s">
        <v>687</v>
      </c>
      <c r="H3991" s="2" t="s">
        <v>6776</v>
      </c>
      <c r="I3991" s="2" t="s">
        <v>5433</v>
      </c>
      <c r="J3991" s="2" t="s">
        <v>950</v>
      </c>
      <c r="K3991" s="2" t="s">
        <v>5463</v>
      </c>
      <c r="L3991" s="2" t="s">
        <v>5464</v>
      </c>
      <c r="M3991" s="2" t="s">
        <v>159</v>
      </c>
      <c r="N3991" s="2" t="s">
        <v>756</v>
      </c>
      <c r="O3991" s="99">
        <v>0</v>
      </c>
      <c r="P3991" s="2" t="s">
        <v>8513</v>
      </c>
      <c r="W3991" s="101">
        <v>1</v>
      </c>
      <c r="X3991" s="1">
        <f>IFERROR(IF(H3991="","",IF(O3991=0,0.15,IF(VLOOKUP(O3991,'Source Post 14 Status (6.30.26)'!A:B,2,FALSE)=1,0.15,0.5))),0.5)</f>
        <v>0.15</v>
      </c>
      <c r="Y3991" s="6">
        <f t="shared" si="62"/>
        <v>0</v>
      </c>
    </row>
    <row r="3992" spans="1:25" x14ac:dyDescent="0.3">
      <c r="A3992" t="str">
        <f>IF(B3992=1,COUNTIF($B$2:B3992,1),"")</f>
        <v/>
      </c>
      <c r="B3992" t="str">
        <f>IF(C3992=1,COUNTIF($H$2:H3992,H3992),"")</f>
        <v/>
      </c>
      <c r="C3992">
        <f>IF(G3992=List!$P$1,1,0)</f>
        <v>0</v>
      </c>
      <c r="D3992" s="1" t="str">
        <f>IF(E3992=1,COUNTIF($E$2:E3992,1),"")</f>
        <v/>
      </c>
      <c r="E3992" s="1" t="str">
        <f>IF(H3992=List!$P$2,1,"")</f>
        <v/>
      </c>
      <c r="F3992" s="2" t="s">
        <v>11828</v>
      </c>
      <c r="G3992" s="2" t="s">
        <v>687</v>
      </c>
      <c r="H3992" s="2" t="s">
        <v>6776</v>
      </c>
      <c r="I3992" s="2" t="s">
        <v>5433</v>
      </c>
      <c r="J3992" s="2" t="s">
        <v>950</v>
      </c>
      <c r="K3992" s="2" t="s">
        <v>5463</v>
      </c>
      <c r="L3992" s="2" t="s">
        <v>5464</v>
      </c>
      <c r="M3992" s="2" t="s">
        <v>159</v>
      </c>
      <c r="N3992" s="2" t="s">
        <v>756</v>
      </c>
      <c r="O3992" s="99">
        <v>20720</v>
      </c>
      <c r="P3992" s="2" t="s">
        <v>8184</v>
      </c>
      <c r="Q3992">
        <v>631500</v>
      </c>
      <c r="R3992">
        <v>634800</v>
      </c>
      <c r="S3992">
        <v>1270400</v>
      </c>
      <c r="T3992">
        <v>635100</v>
      </c>
      <c r="U3992">
        <v>632400</v>
      </c>
      <c r="V3992" t="s">
        <v>8731</v>
      </c>
      <c r="W3992" s="101">
        <v>46197.376660879629</v>
      </c>
      <c r="X3992" s="1">
        <f>IFERROR(IF(H3992="","",IF(O3992=0,0.15,IF(VLOOKUP(O3992,'Source Post 14 Status (6.30.26)'!A:B,2,FALSE)=1,0.15,0.5))),0.5)</f>
        <v>0.15</v>
      </c>
      <c r="Y3992" s="6">
        <f t="shared" si="62"/>
        <v>190125</v>
      </c>
    </row>
    <row r="3993" spans="1:25" x14ac:dyDescent="0.3">
      <c r="A3993" t="str">
        <f>IF(B3993=1,COUNTIF($B$2:B3993,1),"")</f>
        <v/>
      </c>
      <c r="B3993" t="str">
        <f>IF(C3993=1,COUNTIF($H$2:H3993,H3993),"")</f>
        <v/>
      </c>
      <c r="C3993">
        <f>IF(G3993=List!$P$1,1,0)</f>
        <v>0</v>
      </c>
      <c r="D3993" s="1" t="str">
        <f>IF(E3993=1,COUNTIF($E$2:E3993,1),"")</f>
        <v/>
      </c>
      <c r="E3993" s="1" t="str">
        <f>IF(H3993=List!$P$2,1,"")</f>
        <v/>
      </c>
      <c r="F3993" s="2" t="s">
        <v>11828</v>
      </c>
      <c r="G3993" s="2" t="s">
        <v>687</v>
      </c>
      <c r="H3993" s="2" t="s">
        <v>6776</v>
      </c>
      <c r="I3993" s="2" t="s">
        <v>5433</v>
      </c>
      <c r="J3993" s="2" t="s">
        <v>950</v>
      </c>
      <c r="K3993" s="2" t="s">
        <v>5463</v>
      </c>
      <c r="L3993" s="2" t="s">
        <v>5464</v>
      </c>
      <c r="M3993" s="2" t="s">
        <v>159</v>
      </c>
      <c r="N3993" s="2" t="s">
        <v>756</v>
      </c>
      <c r="O3993" s="99">
        <v>20847</v>
      </c>
      <c r="P3993" s="2" t="s">
        <v>8223</v>
      </c>
      <c r="Q3993">
        <v>506150</v>
      </c>
      <c r="R3993">
        <v>501750</v>
      </c>
      <c r="S3993">
        <v>1005000</v>
      </c>
      <c r="T3993">
        <v>505000</v>
      </c>
      <c r="U3993">
        <v>499800</v>
      </c>
      <c r="V3993" t="s">
        <v>8731</v>
      </c>
      <c r="W3993" s="101">
        <v>46197.376888657411</v>
      </c>
      <c r="X3993" s="1">
        <f>IFERROR(IF(H3993="","",IF(O3993=0,0.15,IF(VLOOKUP(O3993,'Source Post 14 Status (6.30.26)'!A:B,2,FALSE)=1,0.15,0.5))),0.5)</f>
        <v>0.15</v>
      </c>
      <c r="Y3993" s="6">
        <f t="shared" si="62"/>
        <v>150720</v>
      </c>
    </row>
    <row r="3994" spans="1:25" x14ac:dyDescent="0.3">
      <c r="A3994" t="str">
        <f>IF(B3994=1,COUNTIF($B$2:B3994,1),"")</f>
        <v/>
      </c>
      <c r="B3994" t="str">
        <f>IF(C3994=1,COUNTIF($H$2:H3994,H3994),"")</f>
        <v/>
      </c>
      <c r="C3994">
        <f>IF(G3994=List!$P$1,1,0)</f>
        <v>0</v>
      </c>
      <c r="D3994" s="1" t="str">
        <f>IF(E3994=1,COUNTIF($E$2:E3994,1),"")</f>
        <v/>
      </c>
      <c r="E3994" s="1" t="str">
        <f>IF(H3994=List!$P$2,1,"")</f>
        <v/>
      </c>
      <c r="F3994" s="2" t="s">
        <v>11828</v>
      </c>
      <c r="G3994" s="2" t="s">
        <v>687</v>
      </c>
      <c r="H3994" s="2" t="s">
        <v>6776</v>
      </c>
      <c r="I3994" s="2" t="s">
        <v>5433</v>
      </c>
      <c r="J3994" s="2" t="s">
        <v>950</v>
      </c>
      <c r="K3994" s="2" t="s">
        <v>5463</v>
      </c>
      <c r="L3994" s="2" t="s">
        <v>5464</v>
      </c>
      <c r="M3994" s="2" t="s">
        <v>159</v>
      </c>
      <c r="N3994" s="2" t="s">
        <v>756</v>
      </c>
      <c r="O3994" s="99">
        <v>22667</v>
      </c>
      <c r="P3994" s="2" t="s">
        <v>8312</v>
      </c>
      <c r="Q3994">
        <v>1436400</v>
      </c>
      <c r="R3994">
        <v>1435400</v>
      </c>
      <c r="S3994">
        <v>2872800</v>
      </c>
      <c r="T3994">
        <v>1436300</v>
      </c>
      <c r="U3994">
        <v>1438200</v>
      </c>
      <c r="V3994" t="s">
        <v>8731</v>
      </c>
      <c r="W3994" s="101">
        <v>46197.377083136576</v>
      </c>
      <c r="X3994" s="1">
        <f>IFERROR(IF(H3994="","",IF(O3994=0,0.15,IF(VLOOKUP(O3994,'Source Post 14 Status (6.30.26)'!A:B,2,FALSE)=1,0.15,0.5))),0.5)</f>
        <v>0.15</v>
      </c>
      <c r="Y3994" s="6">
        <f t="shared" si="62"/>
        <v>431175</v>
      </c>
    </row>
    <row r="3995" spans="1:25" x14ac:dyDescent="0.3">
      <c r="A3995" t="str">
        <f>IF(B3995=1,COUNTIF($B$2:B3995,1),"")</f>
        <v/>
      </c>
      <c r="B3995" t="str">
        <f>IF(C3995=1,COUNTIF($H$2:H3995,H3995),"")</f>
        <v/>
      </c>
      <c r="C3995">
        <f>IF(G3995=List!$P$1,1,0)</f>
        <v>0</v>
      </c>
      <c r="D3995" s="1" t="str">
        <f>IF(E3995=1,COUNTIF($E$2:E3995,1),"")</f>
        <v/>
      </c>
      <c r="E3995" s="1" t="str">
        <f>IF(H3995=List!$P$2,1,"")</f>
        <v/>
      </c>
      <c r="F3995" s="2" t="s">
        <v>11828</v>
      </c>
      <c r="G3995" s="2" t="s">
        <v>688</v>
      </c>
      <c r="H3995" s="2" t="s">
        <v>6770</v>
      </c>
      <c r="I3995" s="2" t="s">
        <v>5433</v>
      </c>
      <c r="J3995" s="2" t="s">
        <v>966</v>
      </c>
      <c r="K3995" s="2" t="s">
        <v>5073</v>
      </c>
      <c r="L3995" s="2" t="s">
        <v>5471</v>
      </c>
      <c r="M3995" s="2" t="s">
        <v>689</v>
      </c>
      <c r="N3995" s="2" t="s">
        <v>811</v>
      </c>
      <c r="O3995" s="99">
        <v>0</v>
      </c>
      <c r="P3995" s="2" t="s">
        <v>8514</v>
      </c>
      <c r="W3995" s="101">
        <v>1</v>
      </c>
      <c r="X3995" s="1">
        <f>IFERROR(IF(H3995="","",IF(O3995=0,0.15,IF(VLOOKUP(O3995,'Source Post 14 Status (6.30.26)'!A:B,2,FALSE)=1,0.15,0.5))),0.5)</f>
        <v>0.15</v>
      </c>
      <c r="Y3995" s="6">
        <f t="shared" si="62"/>
        <v>0</v>
      </c>
    </row>
    <row r="3996" spans="1:25" x14ac:dyDescent="0.3">
      <c r="A3996" t="str">
        <f>IF(B3996=1,COUNTIF($B$2:B3996,1),"")</f>
        <v/>
      </c>
      <c r="B3996" t="str">
        <f>IF(C3996=1,COUNTIF($H$2:H3996,H3996),"")</f>
        <v/>
      </c>
      <c r="C3996">
        <f>IF(G3996=List!$P$1,1,0)</f>
        <v>0</v>
      </c>
      <c r="D3996" s="1" t="str">
        <f>IF(E3996=1,COUNTIF($E$2:E3996,1),"")</f>
        <v/>
      </c>
      <c r="E3996" s="1" t="str">
        <f>IF(H3996=List!$P$2,1,"")</f>
        <v/>
      </c>
      <c r="F3996" s="2" t="s">
        <v>11828</v>
      </c>
      <c r="G3996" s="2" t="s">
        <v>688</v>
      </c>
      <c r="H3996" s="2" t="s">
        <v>6770</v>
      </c>
      <c r="I3996" s="2" t="s">
        <v>5433</v>
      </c>
      <c r="J3996" s="2" t="s">
        <v>966</v>
      </c>
      <c r="K3996" s="2" t="s">
        <v>5073</v>
      </c>
      <c r="L3996" s="2" t="s">
        <v>5471</v>
      </c>
      <c r="M3996" s="2" t="s">
        <v>689</v>
      </c>
      <c r="N3996" s="2" t="s">
        <v>811</v>
      </c>
      <c r="O3996" s="99">
        <v>0</v>
      </c>
      <c r="P3996" s="2" t="s">
        <v>8513</v>
      </c>
      <c r="W3996" s="101">
        <v>1</v>
      </c>
      <c r="X3996" s="1">
        <f>IFERROR(IF(H3996="","",IF(O3996=0,0.15,IF(VLOOKUP(O3996,'Source Post 14 Status (6.30.26)'!A:B,2,FALSE)=1,0.15,0.5))),0.5)</f>
        <v>0.15</v>
      </c>
      <c r="Y3996" s="6">
        <f t="shared" si="62"/>
        <v>0</v>
      </c>
    </row>
    <row r="3997" spans="1:25" x14ac:dyDescent="0.3">
      <c r="A3997" t="str">
        <f>IF(B3997=1,COUNTIF($B$2:B3997,1),"")</f>
        <v/>
      </c>
      <c r="B3997" t="str">
        <f>IF(C3997=1,COUNTIF($H$2:H3997,H3997),"")</f>
        <v/>
      </c>
      <c r="C3997">
        <f>IF(G3997=List!$P$1,1,0)</f>
        <v>0</v>
      </c>
      <c r="D3997" s="1" t="str">
        <f>IF(E3997=1,COUNTIF($E$2:E3997,1),"")</f>
        <v/>
      </c>
      <c r="E3997" s="1" t="str">
        <f>IF(H3997=List!$P$2,1,"")</f>
        <v/>
      </c>
      <c r="F3997" s="2" t="s">
        <v>11828</v>
      </c>
      <c r="G3997" s="2" t="s">
        <v>688</v>
      </c>
      <c r="H3997" s="2" t="s">
        <v>6770</v>
      </c>
      <c r="I3997" s="2" t="s">
        <v>5433</v>
      </c>
      <c r="J3997" s="2" t="s">
        <v>966</v>
      </c>
      <c r="K3997" s="2" t="s">
        <v>5073</v>
      </c>
      <c r="L3997" s="2" t="s">
        <v>5471</v>
      </c>
      <c r="M3997" s="2" t="s">
        <v>689</v>
      </c>
      <c r="N3997" s="2" t="s">
        <v>811</v>
      </c>
      <c r="O3997" s="99">
        <v>15065</v>
      </c>
      <c r="P3997" s="2" t="s">
        <v>7455</v>
      </c>
      <c r="Q3997">
        <v>2118190</v>
      </c>
      <c r="R3997">
        <v>2119000</v>
      </c>
      <c r="S3997">
        <v>4237191</v>
      </c>
      <c r="T3997">
        <v>2118578</v>
      </c>
      <c r="U3997">
        <v>2118149</v>
      </c>
      <c r="V3997" t="s">
        <v>11043</v>
      </c>
      <c r="W3997" s="101">
        <v>46203.70748996528</v>
      </c>
      <c r="X3997" s="1">
        <f>IFERROR(IF(H3997="","",IF(O3997=0,0.15,IF(VLOOKUP(O3997,'Source Post 14 Status (6.30.26)'!A:B,2,FALSE)=1,0.15,0.5))),0.5)</f>
        <v>0.15</v>
      </c>
      <c r="Y3997" s="6">
        <f t="shared" si="62"/>
        <v>635509</v>
      </c>
    </row>
    <row r="3998" spans="1:25" x14ac:dyDescent="0.3">
      <c r="A3998" t="str">
        <f>IF(B3998=1,COUNTIF($B$2:B3998,1),"")</f>
        <v/>
      </c>
      <c r="B3998" t="str">
        <f>IF(C3998=1,COUNTIF($H$2:H3998,H3998),"")</f>
        <v/>
      </c>
      <c r="C3998">
        <f>IF(G3998=List!$P$1,1,0)</f>
        <v>0</v>
      </c>
      <c r="D3998" s="1" t="str">
        <f>IF(E3998=1,COUNTIF($E$2:E3998,1),"")</f>
        <v/>
      </c>
      <c r="E3998" s="1" t="str">
        <f>IF(H3998=List!$P$2,1,"")</f>
        <v/>
      </c>
      <c r="F3998" s="2" t="s">
        <v>11828</v>
      </c>
      <c r="G3998" s="2" t="s">
        <v>690</v>
      </c>
      <c r="H3998" s="2" t="s">
        <v>6771</v>
      </c>
      <c r="I3998" s="2" t="s">
        <v>5433</v>
      </c>
      <c r="J3998" s="2" t="s">
        <v>966</v>
      </c>
      <c r="K3998" s="2" t="s">
        <v>5371</v>
      </c>
      <c r="L3998" s="2" t="s">
        <v>5475</v>
      </c>
      <c r="M3998" s="2" t="s">
        <v>159</v>
      </c>
      <c r="N3998" s="2" t="s">
        <v>756</v>
      </c>
      <c r="O3998" s="99">
        <v>17118</v>
      </c>
      <c r="P3998" s="2" t="s">
        <v>7713</v>
      </c>
      <c r="W3998" s="101">
        <v>1</v>
      </c>
      <c r="X3998" s="1">
        <f>IFERROR(IF(H3998="","",IF(O3998=0,0.15,IF(VLOOKUP(O3998,'Source Post 14 Status (6.30.26)'!A:B,2,FALSE)=1,0.15,0.5))),0.5)</f>
        <v>0.15</v>
      </c>
      <c r="Y3998" s="6">
        <f t="shared" si="62"/>
        <v>0</v>
      </c>
    </row>
    <row r="3999" spans="1:25" x14ac:dyDescent="0.3">
      <c r="A3999" t="str">
        <f>IF(B3999=1,COUNTIF($B$2:B3999,1),"")</f>
        <v/>
      </c>
      <c r="B3999" t="str">
        <f>IF(C3999=1,COUNTIF($H$2:H3999,H3999),"")</f>
        <v/>
      </c>
      <c r="C3999">
        <f>IF(G3999=List!$P$1,1,0)</f>
        <v>0</v>
      </c>
      <c r="D3999" s="1" t="str">
        <f>IF(E3999=1,COUNTIF($E$2:E3999,1),"")</f>
        <v/>
      </c>
      <c r="E3999" s="1" t="str">
        <f>IF(H3999=List!$P$2,1,"")</f>
        <v/>
      </c>
      <c r="F3999" s="2" t="s">
        <v>11828</v>
      </c>
      <c r="G3999" s="2" t="s">
        <v>690</v>
      </c>
      <c r="H3999" s="2" t="s">
        <v>6771</v>
      </c>
      <c r="I3999" s="2" t="s">
        <v>5433</v>
      </c>
      <c r="J3999" s="2" t="s">
        <v>966</v>
      </c>
      <c r="K3999" s="2" t="s">
        <v>5371</v>
      </c>
      <c r="L3999" s="2" t="s">
        <v>5475</v>
      </c>
      <c r="M3999" s="2" t="s">
        <v>159</v>
      </c>
      <c r="N3999" s="2" t="s">
        <v>756</v>
      </c>
      <c r="O3999" s="99">
        <v>0</v>
      </c>
      <c r="P3999" s="2" t="s">
        <v>8514</v>
      </c>
      <c r="W3999" s="101">
        <v>1</v>
      </c>
      <c r="X3999" s="1">
        <f>IFERROR(IF(H3999="","",IF(O3999=0,0.15,IF(VLOOKUP(O3999,'Source Post 14 Status (6.30.26)'!A:B,2,FALSE)=1,0.15,0.5))),0.5)</f>
        <v>0.15</v>
      </c>
      <c r="Y3999" s="6">
        <f t="shared" si="62"/>
        <v>0</v>
      </c>
    </row>
    <row r="4000" spans="1:25" x14ac:dyDescent="0.3">
      <c r="A4000" t="str">
        <f>IF(B4000=1,COUNTIF($B$2:B4000,1),"")</f>
        <v/>
      </c>
      <c r="B4000" t="str">
        <f>IF(C4000=1,COUNTIF($H$2:H4000,H4000),"")</f>
        <v/>
      </c>
      <c r="C4000">
        <f>IF(G4000=List!$P$1,1,0)</f>
        <v>0</v>
      </c>
      <c r="D4000" s="1" t="str">
        <f>IF(E4000=1,COUNTIF($E$2:E4000,1),"")</f>
        <v/>
      </c>
      <c r="E4000" s="1" t="str">
        <f>IF(H4000=List!$P$2,1,"")</f>
        <v/>
      </c>
      <c r="F4000" s="2" t="s">
        <v>11828</v>
      </c>
      <c r="G4000" s="2" t="s">
        <v>691</v>
      </c>
      <c r="H4000" s="2" t="s">
        <v>6772</v>
      </c>
      <c r="I4000" s="2" t="s">
        <v>5433</v>
      </c>
      <c r="J4000" s="2" t="s">
        <v>966</v>
      </c>
      <c r="K4000" s="2" t="s">
        <v>3212</v>
      </c>
      <c r="L4000" s="2" t="s">
        <v>5477</v>
      </c>
      <c r="M4000" s="2" t="s">
        <v>295</v>
      </c>
      <c r="N4000" s="2" t="s">
        <v>820</v>
      </c>
      <c r="O4000" s="99">
        <v>19391</v>
      </c>
      <c r="P4000" s="2" t="s">
        <v>7925</v>
      </c>
      <c r="W4000" s="101">
        <v>1</v>
      </c>
      <c r="X4000" s="1">
        <f>IFERROR(IF(H4000="","",IF(O4000=0,0.15,IF(VLOOKUP(O4000,'Source Post 14 Status (6.30.26)'!A:B,2,FALSE)=1,0.15,0.5))),0.5)</f>
        <v>0.15</v>
      </c>
      <c r="Y4000" s="6">
        <f t="shared" si="62"/>
        <v>0</v>
      </c>
    </row>
    <row r="4001" spans="1:25" x14ac:dyDescent="0.3">
      <c r="A4001" t="str">
        <f>IF(B4001=1,COUNTIF($B$2:B4001,1),"")</f>
        <v/>
      </c>
      <c r="B4001" t="str">
        <f>IF(C4001=1,COUNTIF($H$2:H4001,H4001),"")</f>
        <v/>
      </c>
      <c r="C4001">
        <f>IF(G4001=List!$P$1,1,0)</f>
        <v>0</v>
      </c>
      <c r="D4001" s="1" t="str">
        <f>IF(E4001=1,COUNTIF($E$2:E4001,1),"")</f>
        <v/>
      </c>
      <c r="E4001" s="1" t="str">
        <f>IF(H4001=List!$P$2,1,"")</f>
        <v/>
      </c>
      <c r="F4001" s="2" t="s">
        <v>11828</v>
      </c>
      <c r="G4001" s="2" t="s">
        <v>10654</v>
      </c>
      <c r="H4001" s="2" t="s">
        <v>6773</v>
      </c>
      <c r="I4001" s="2" t="s">
        <v>5433</v>
      </c>
      <c r="J4001" s="2" t="s">
        <v>966</v>
      </c>
      <c r="K4001" s="2" t="s">
        <v>5479</v>
      </c>
      <c r="L4001" s="2" t="s">
        <v>5480</v>
      </c>
      <c r="M4001" s="2" t="s">
        <v>295</v>
      </c>
      <c r="N4001" s="2" t="s">
        <v>820</v>
      </c>
      <c r="O4001" s="99">
        <v>0</v>
      </c>
      <c r="P4001" s="2" t="s">
        <v>8514</v>
      </c>
      <c r="W4001" s="101">
        <v>1</v>
      </c>
      <c r="X4001" s="1">
        <f>IFERROR(IF(H4001="","",IF(O4001=0,0.15,IF(VLOOKUP(O4001,'Source Post 14 Status (6.30.26)'!A:B,2,FALSE)=1,0.15,0.5))),0.5)</f>
        <v>0.15</v>
      </c>
      <c r="Y4001" s="6">
        <f t="shared" si="62"/>
        <v>0</v>
      </c>
    </row>
    <row r="4002" spans="1:25" x14ac:dyDescent="0.3">
      <c r="A4002" t="str">
        <f>IF(B4002=1,COUNTIF($B$2:B4002,1),"")</f>
        <v/>
      </c>
      <c r="B4002" t="str">
        <f>IF(C4002=1,COUNTIF($H$2:H4002,H4002),"")</f>
        <v/>
      </c>
      <c r="C4002">
        <f>IF(G4002=List!$P$1,1,0)</f>
        <v>0</v>
      </c>
      <c r="D4002" s="1" t="str">
        <f>IF(E4002=1,COUNTIF($E$2:E4002,1),"")</f>
        <v/>
      </c>
      <c r="E4002" s="1" t="str">
        <f>IF(H4002=List!$P$2,1,"")</f>
        <v/>
      </c>
      <c r="F4002" s="2" t="s">
        <v>11828</v>
      </c>
      <c r="G4002" s="2" t="s">
        <v>692</v>
      </c>
      <c r="H4002" s="2" t="s">
        <v>6774</v>
      </c>
      <c r="I4002" s="2" t="s">
        <v>5433</v>
      </c>
      <c r="J4002" s="2" t="s">
        <v>966</v>
      </c>
      <c r="K4002" s="2" t="s">
        <v>5485</v>
      </c>
      <c r="L4002" s="2" t="s">
        <v>5486</v>
      </c>
      <c r="M4002" s="2" t="s">
        <v>295</v>
      </c>
      <c r="N4002" s="2" t="s">
        <v>820</v>
      </c>
      <c r="O4002" s="99">
        <v>10830</v>
      </c>
      <c r="P4002" s="2" t="s">
        <v>7217</v>
      </c>
      <c r="W4002" s="101">
        <v>1</v>
      </c>
      <c r="X4002" s="1">
        <f>IFERROR(IF(H4002="","",IF(O4002=0,0.15,IF(VLOOKUP(O4002,'Source Post 14 Status (6.30.26)'!A:B,2,FALSE)=1,0.15,0.5))),0.5)</f>
        <v>0.15</v>
      </c>
      <c r="Y4002" s="6">
        <f t="shared" si="62"/>
        <v>0</v>
      </c>
    </row>
    <row r="4003" spans="1:25" x14ac:dyDescent="0.3">
      <c r="A4003" t="str">
        <f>IF(B4003=1,COUNTIF($B$2:B4003,1),"")</f>
        <v/>
      </c>
      <c r="B4003" t="str">
        <f>IF(C4003=1,COUNTIF($H$2:H4003,H4003),"")</f>
        <v/>
      </c>
      <c r="C4003">
        <f>IF(G4003=List!$P$1,1,0)</f>
        <v>0</v>
      </c>
      <c r="D4003" s="1" t="str">
        <f>IF(E4003=1,COUNTIF($E$2:E4003,1),"")</f>
        <v/>
      </c>
      <c r="E4003" s="1" t="str">
        <f>IF(H4003=List!$P$2,1,"")</f>
        <v/>
      </c>
      <c r="F4003" s="2" t="s">
        <v>11828</v>
      </c>
      <c r="G4003" s="2" t="s">
        <v>693</v>
      </c>
      <c r="H4003" s="2" t="s">
        <v>6775</v>
      </c>
      <c r="I4003" s="2" t="s">
        <v>5433</v>
      </c>
      <c r="J4003" s="2" t="s">
        <v>966</v>
      </c>
      <c r="K4003" s="2" t="s">
        <v>2979</v>
      </c>
      <c r="L4003" s="2" t="s">
        <v>5488</v>
      </c>
      <c r="M4003" s="2" t="s">
        <v>295</v>
      </c>
      <c r="N4003" s="2" t="s">
        <v>820</v>
      </c>
      <c r="O4003" s="99">
        <v>26952</v>
      </c>
      <c r="P4003" s="2" t="s">
        <v>11787</v>
      </c>
      <c r="W4003" s="101">
        <v>1</v>
      </c>
      <c r="X4003" s="1">
        <f>IFERROR(IF(H4003="","",IF(O4003=0,0.15,IF(VLOOKUP(O4003,'Source Post 14 Status (6.30.26)'!A:B,2,FALSE)=1,0.15,0.5))),0.5)</f>
        <v>0.15</v>
      </c>
      <c r="Y4003" s="6">
        <f t="shared" si="62"/>
        <v>0</v>
      </c>
    </row>
    <row r="4004" spans="1:25" x14ac:dyDescent="0.3">
      <c r="A4004" t="str">
        <f>IF(B4004=1,COUNTIF($B$2:B4004,1),"")</f>
        <v/>
      </c>
      <c r="B4004" t="str">
        <f>IF(C4004=1,COUNTIF($H$2:H4004,H4004),"")</f>
        <v/>
      </c>
      <c r="C4004">
        <f>IF(G4004=List!$P$1,1,0)</f>
        <v>0</v>
      </c>
      <c r="D4004" s="1" t="str">
        <f>IF(E4004=1,COUNTIF($E$2:E4004,1),"")</f>
        <v/>
      </c>
      <c r="E4004" s="1" t="str">
        <f>IF(H4004=List!$P$2,1,"")</f>
        <v/>
      </c>
      <c r="F4004" s="2" t="s">
        <v>11828</v>
      </c>
      <c r="G4004" s="2" t="s">
        <v>693</v>
      </c>
      <c r="H4004" s="2" t="s">
        <v>6775</v>
      </c>
      <c r="I4004" s="2" t="s">
        <v>5433</v>
      </c>
      <c r="J4004" s="2" t="s">
        <v>966</v>
      </c>
      <c r="K4004" s="2" t="s">
        <v>2979</v>
      </c>
      <c r="L4004" s="2" t="s">
        <v>5488</v>
      </c>
      <c r="M4004" s="2" t="s">
        <v>295</v>
      </c>
      <c r="N4004" s="2" t="s">
        <v>820</v>
      </c>
      <c r="O4004" s="99">
        <v>16325</v>
      </c>
      <c r="P4004" s="2" t="s">
        <v>7576</v>
      </c>
      <c r="W4004" s="101">
        <v>1</v>
      </c>
      <c r="X4004" s="1">
        <f>IFERROR(IF(H4004="","",IF(O4004=0,0.15,IF(VLOOKUP(O4004,'Source Post 14 Status (6.30.26)'!A:B,2,FALSE)=1,0.15,0.5))),0.5)</f>
        <v>0.15</v>
      </c>
      <c r="Y4004" s="6">
        <f t="shared" si="62"/>
        <v>0</v>
      </c>
    </row>
    <row r="4005" spans="1:25" x14ac:dyDescent="0.3">
      <c r="A4005" t="str">
        <f>IF(B4005=1,COUNTIF($B$2:B4005,1),"")</f>
        <v/>
      </c>
      <c r="B4005" t="str">
        <f>IF(C4005=1,COUNTIF($H$2:H4005,H4005),"")</f>
        <v/>
      </c>
      <c r="C4005">
        <f>IF(G4005=List!$P$1,1,0)</f>
        <v>0</v>
      </c>
      <c r="D4005" s="1" t="str">
        <f>IF(E4005=1,COUNTIF($E$2:E4005,1),"")</f>
        <v/>
      </c>
      <c r="E4005" s="1" t="str">
        <f>IF(H4005=List!$P$2,1,"")</f>
        <v/>
      </c>
      <c r="F4005" s="2" t="s">
        <v>11828</v>
      </c>
      <c r="G4005" s="2" t="s">
        <v>693</v>
      </c>
      <c r="H4005" s="2" t="s">
        <v>6775</v>
      </c>
      <c r="I4005" s="2" t="s">
        <v>5433</v>
      </c>
      <c r="J4005" s="2" t="s">
        <v>966</v>
      </c>
      <c r="K4005" s="2" t="s">
        <v>2979</v>
      </c>
      <c r="L4005" s="2" t="s">
        <v>5488</v>
      </c>
      <c r="M4005" s="2" t="s">
        <v>295</v>
      </c>
      <c r="N4005" s="2" t="s">
        <v>820</v>
      </c>
      <c r="O4005" s="99">
        <v>0</v>
      </c>
      <c r="P4005" s="2" t="s">
        <v>8514</v>
      </c>
      <c r="W4005" s="101">
        <v>1</v>
      </c>
      <c r="X4005" s="1">
        <f>IFERROR(IF(H4005="","",IF(O4005=0,0.15,IF(VLOOKUP(O4005,'Source Post 14 Status (6.30.26)'!A:B,2,FALSE)=1,0.15,0.5))),0.5)</f>
        <v>0.15</v>
      </c>
      <c r="Y4005" s="6">
        <f t="shared" si="62"/>
        <v>0</v>
      </c>
    </row>
    <row r="4006" spans="1:25" x14ac:dyDescent="0.3">
      <c r="A4006" t="str">
        <f>IF(B4006=1,COUNTIF($B$2:B4006,1),"")</f>
        <v/>
      </c>
      <c r="B4006" t="str">
        <f>IF(C4006=1,COUNTIF($H$2:H4006,H4006),"")</f>
        <v/>
      </c>
      <c r="C4006">
        <f>IF(G4006=List!$P$1,1,0)</f>
        <v>0</v>
      </c>
      <c r="D4006" s="1" t="str">
        <f>IF(E4006=1,COUNTIF($E$2:E4006,1),"")</f>
        <v/>
      </c>
      <c r="E4006" s="1" t="str">
        <f>IF(H4006=List!$P$2,1,"")</f>
        <v/>
      </c>
      <c r="F4006" s="2" t="s">
        <v>11828</v>
      </c>
      <c r="G4006" s="2" t="s">
        <v>694</v>
      </c>
      <c r="H4006" s="2" t="s">
        <v>6778</v>
      </c>
      <c r="I4006" s="2" t="s">
        <v>5499</v>
      </c>
      <c r="J4006" s="2" t="s">
        <v>937</v>
      </c>
      <c r="K4006" s="2" t="s">
        <v>5513</v>
      </c>
      <c r="L4006" s="2" t="s">
        <v>5514</v>
      </c>
      <c r="M4006" s="2" t="s">
        <v>159</v>
      </c>
      <c r="N4006" s="2" t="s">
        <v>756</v>
      </c>
      <c r="O4006" s="99">
        <v>9847</v>
      </c>
      <c r="P4006" s="2" t="s">
        <v>7132</v>
      </c>
      <c r="W4006" s="101">
        <v>1</v>
      </c>
      <c r="X4006" s="1">
        <f>IFERROR(IF(H4006="","",IF(O4006=0,0.15,IF(VLOOKUP(O4006,'Source Post 14 Status (6.30.26)'!A:B,2,FALSE)=1,0.15,0.5))),0.5)</f>
        <v>0.15</v>
      </c>
      <c r="Y4006" s="6">
        <f t="shared" si="62"/>
        <v>0</v>
      </c>
    </row>
    <row r="4007" spans="1:25" x14ac:dyDescent="0.3">
      <c r="A4007" t="str">
        <f>IF(B4007=1,COUNTIF($B$2:B4007,1),"")</f>
        <v/>
      </c>
      <c r="B4007" t="str">
        <f>IF(C4007=1,COUNTIF($H$2:H4007,H4007),"")</f>
        <v/>
      </c>
      <c r="C4007">
        <f>IF(G4007=List!$P$1,1,0)</f>
        <v>0</v>
      </c>
      <c r="D4007" s="1" t="str">
        <f>IF(E4007=1,COUNTIF($E$2:E4007,1),"")</f>
        <v/>
      </c>
      <c r="E4007" s="1" t="str">
        <f>IF(H4007=List!$P$2,1,"")</f>
        <v/>
      </c>
      <c r="F4007" s="2" t="s">
        <v>11828</v>
      </c>
      <c r="G4007" s="2" t="s">
        <v>694</v>
      </c>
      <c r="H4007" s="2" t="s">
        <v>6778</v>
      </c>
      <c r="I4007" s="2" t="s">
        <v>5499</v>
      </c>
      <c r="J4007" s="2" t="s">
        <v>937</v>
      </c>
      <c r="K4007" s="2" t="s">
        <v>5513</v>
      </c>
      <c r="L4007" s="2" t="s">
        <v>5514</v>
      </c>
      <c r="M4007" s="2" t="s">
        <v>159</v>
      </c>
      <c r="N4007" s="2" t="s">
        <v>756</v>
      </c>
      <c r="O4007" s="99">
        <v>5339</v>
      </c>
      <c r="P4007" s="2" t="s">
        <v>6953</v>
      </c>
      <c r="W4007" s="101">
        <v>1</v>
      </c>
      <c r="X4007" s="1">
        <f>IFERROR(IF(H4007="","",IF(O4007=0,0.15,IF(VLOOKUP(O4007,'Source Post 14 Status (6.30.26)'!A:B,2,FALSE)=1,0.15,0.5))),0.5)</f>
        <v>0.5</v>
      </c>
      <c r="Y4007" s="6">
        <f t="shared" si="62"/>
        <v>0</v>
      </c>
    </row>
    <row r="4008" spans="1:25" x14ac:dyDescent="0.3">
      <c r="A4008" t="str">
        <f>IF(B4008=1,COUNTIF($B$2:B4008,1),"")</f>
        <v/>
      </c>
      <c r="B4008" t="str">
        <f>IF(C4008=1,COUNTIF($H$2:H4008,H4008),"")</f>
        <v/>
      </c>
      <c r="C4008">
        <f>IF(G4008=List!$P$1,1,0)</f>
        <v>0</v>
      </c>
      <c r="D4008" s="1" t="str">
        <f>IF(E4008=1,COUNTIF($E$2:E4008,1),"")</f>
        <v/>
      </c>
      <c r="E4008" s="1" t="str">
        <f>IF(H4008=List!$P$2,1,"")</f>
        <v/>
      </c>
      <c r="F4008" s="2" t="s">
        <v>11828</v>
      </c>
      <c r="G4008" s="2" t="s">
        <v>694</v>
      </c>
      <c r="H4008" s="2" t="s">
        <v>6778</v>
      </c>
      <c r="I4008" s="2" t="s">
        <v>5499</v>
      </c>
      <c r="J4008" s="2" t="s">
        <v>937</v>
      </c>
      <c r="K4008" s="2" t="s">
        <v>5513</v>
      </c>
      <c r="L4008" s="2" t="s">
        <v>5514</v>
      </c>
      <c r="M4008" s="2" t="s">
        <v>159</v>
      </c>
      <c r="N4008" s="2" t="s">
        <v>756</v>
      </c>
      <c r="O4008" s="99">
        <v>0</v>
      </c>
      <c r="P4008" s="2" t="s">
        <v>8513</v>
      </c>
      <c r="W4008" s="101">
        <v>1</v>
      </c>
      <c r="X4008" s="1">
        <f>IFERROR(IF(H4008="","",IF(O4008=0,0.15,IF(VLOOKUP(O4008,'Source Post 14 Status (6.30.26)'!A:B,2,FALSE)=1,0.15,0.5))),0.5)</f>
        <v>0.15</v>
      </c>
      <c r="Y4008" s="6">
        <f t="shared" si="62"/>
        <v>0</v>
      </c>
    </row>
    <row r="4009" spans="1:25" x14ac:dyDescent="0.3">
      <c r="A4009" t="str">
        <f>IF(B4009=1,COUNTIF($B$2:B4009,1),"")</f>
        <v/>
      </c>
      <c r="B4009" t="str">
        <f>IF(C4009=1,COUNTIF($H$2:H4009,H4009),"")</f>
        <v/>
      </c>
      <c r="C4009">
        <f>IF(G4009=List!$P$1,1,0)</f>
        <v>0</v>
      </c>
      <c r="D4009" s="1" t="str">
        <f>IF(E4009=1,COUNTIF($E$2:E4009,1),"")</f>
        <v/>
      </c>
      <c r="E4009" s="1" t="str">
        <f>IF(H4009=List!$P$2,1,"")</f>
        <v/>
      </c>
      <c r="F4009" s="2" t="s">
        <v>11828</v>
      </c>
      <c r="G4009" s="2" t="s">
        <v>695</v>
      </c>
      <c r="H4009" s="2" t="s">
        <v>6779</v>
      </c>
      <c r="I4009" s="2" t="s">
        <v>5499</v>
      </c>
      <c r="J4009" s="2" t="s">
        <v>950</v>
      </c>
      <c r="K4009" s="2" t="s">
        <v>5525</v>
      </c>
      <c r="L4009" s="2" t="s">
        <v>5526</v>
      </c>
      <c r="M4009" s="2" t="s">
        <v>159</v>
      </c>
      <c r="N4009" s="2" t="s">
        <v>756</v>
      </c>
      <c r="O4009" s="99">
        <v>0</v>
      </c>
      <c r="P4009" s="2" t="s">
        <v>8514</v>
      </c>
      <c r="W4009" s="101">
        <v>1</v>
      </c>
      <c r="X4009" s="1">
        <f>IFERROR(IF(H4009="","",IF(O4009=0,0.15,IF(VLOOKUP(O4009,'Source Post 14 Status (6.30.26)'!A:B,2,FALSE)=1,0.15,0.5))),0.5)</f>
        <v>0.15</v>
      </c>
      <c r="Y4009" s="6">
        <f t="shared" si="62"/>
        <v>0</v>
      </c>
    </row>
    <row r="4010" spans="1:25" x14ac:dyDescent="0.3">
      <c r="A4010" t="str">
        <f>IF(B4010=1,COUNTIF($B$2:B4010,1),"")</f>
        <v/>
      </c>
      <c r="B4010" t="str">
        <f>IF(C4010=1,COUNTIF($H$2:H4010,H4010),"")</f>
        <v/>
      </c>
      <c r="C4010">
        <f>IF(G4010=List!$P$1,1,0)</f>
        <v>0</v>
      </c>
      <c r="D4010" s="1" t="str">
        <f>IF(E4010=1,COUNTIF($E$2:E4010,1),"")</f>
        <v/>
      </c>
      <c r="E4010" s="1" t="str">
        <f>IF(H4010=List!$P$2,1,"")</f>
        <v/>
      </c>
      <c r="F4010" s="2" t="s">
        <v>11828</v>
      </c>
      <c r="G4010" s="2" t="s">
        <v>695</v>
      </c>
      <c r="H4010" s="2" t="s">
        <v>6779</v>
      </c>
      <c r="I4010" s="2" t="s">
        <v>5499</v>
      </c>
      <c r="J4010" s="2" t="s">
        <v>950</v>
      </c>
      <c r="K4010" s="2" t="s">
        <v>5525</v>
      </c>
      <c r="L4010" s="2" t="s">
        <v>5526</v>
      </c>
      <c r="M4010" s="2" t="s">
        <v>159</v>
      </c>
      <c r="N4010" s="2" t="s">
        <v>756</v>
      </c>
      <c r="O4010" s="99">
        <v>19465</v>
      </c>
      <c r="P4010" s="2" t="s">
        <v>7931</v>
      </c>
      <c r="Q4010">
        <v>433000</v>
      </c>
      <c r="R4010">
        <v>599000</v>
      </c>
      <c r="S4010">
        <v>1195000</v>
      </c>
      <c r="T4010">
        <v>595000</v>
      </c>
      <c r="U4010">
        <v>595000</v>
      </c>
      <c r="V4010" t="s">
        <v>8732</v>
      </c>
      <c r="W4010" s="101">
        <v>46192.583485300929</v>
      </c>
      <c r="X4010" s="1">
        <f>IFERROR(IF(H4010="","",IF(O4010=0,0.15,IF(VLOOKUP(O4010,'Source Post 14 Status (6.30.26)'!A:B,2,FALSE)=1,0.15,0.5))),0.5)</f>
        <v>0.15</v>
      </c>
      <c r="Y4010" s="6">
        <f t="shared" si="62"/>
        <v>178500</v>
      </c>
    </row>
    <row r="4011" spans="1:25" x14ac:dyDescent="0.3">
      <c r="A4011" t="str">
        <f>IF(B4011=1,COUNTIF($B$2:B4011,1),"")</f>
        <v/>
      </c>
      <c r="B4011" t="str">
        <f>IF(C4011=1,COUNTIF($H$2:H4011,H4011),"")</f>
        <v/>
      </c>
      <c r="C4011">
        <f>IF(G4011=List!$P$1,1,0)</f>
        <v>0</v>
      </c>
      <c r="D4011" s="1" t="str">
        <f>IF(E4011=1,COUNTIF($E$2:E4011,1),"")</f>
        <v/>
      </c>
      <c r="E4011" s="1" t="str">
        <f>IF(H4011=List!$P$2,1,"")</f>
        <v/>
      </c>
      <c r="F4011" s="2" t="s">
        <v>11828</v>
      </c>
      <c r="G4011" s="2" t="s">
        <v>695</v>
      </c>
      <c r="H4011" s="2" t="s">
        <v>6779</v>
      </c>
      <c r="I4011" s="2" t="s">
        <v>5499</v>
      </c>
      <c r="J4011" s="2" t="s">
        <v>950</v>
      </c>
      <c r="K4011" s="2" t="s">
        <v>5525</v>
      </c>
      <c r="L4011" s="2" t="s">
        <v>5526</v>
      </c>
      <c r="M4011" s="2" t="s">
        <v>159</v>
      </c>
      <c r="N4011" s="2" t="s">
        <v>756</v>
      </c>
      <c r="O4011" s="99">
        <v>22772</v>
      </c>
      <c r="P4011" s="2" t="s">
        <v>8307</v>
      </c>
      <c r="Q4011">
        <v>550500</v>
      </c>
      <c r="R4011">
        <v>550500</v>
      </c>
      <c r="S4011">
        <v>1105000</v>
      </c>
      <c r="V4011" t="s">
        <v>8732</v>
      </c>
      <c r="W4011" s="101">
        <v>46192.575449884258</v>
      </c>
      <c r="X4011" s="1">
        <f>IFERROR(IF(H4011="","",IF(O4011=0,0.15,IF(VLOOKUP(O4011,'Source Post 14 Status (6.30.26)'!A:B,2,FALSE)=1,0.15,0.5))),0.5)</f>
        <v>0.15</v>
      </c>
      <c r="Y4011" s="6">
        <f t="shared" si="62"/>
        <v>0</v>
      </c>
    </row>
    <row r="4012" spans="1:25" x14ac:dyDescent="0.3">
      <c r="A4012" t="str">
        <f>IF(B4012=1,COUNTIF($B$2:B4012,1),"")</f>
        <v/>
      </c>
      <c r="B4012" t="str">
        <f>IF(C4012=1,COUNTIF($H$2:H4012,H4012),"")</f>
        <v/>
      </c>
      <c r="C4012">
        <f>IF(G4012=List!$P$1,1,0)</f>
        <v>0</v>
      </c>
      <c r="D4012" s="1" t="str">
        <f>IF(E4012=1,COUNTIF($E$2:E4012,1),"")</f>
        <v/>
      </c>
      <c r="E4012" s="1" t="str">
        <f>IF(H4012=List!$P$2,1,"")</f>
        <v/>
      </c>
      <c r="F4012" s="2" t="s">
        <v>11828</v>
      </c>
      <c r="G4012" s="2" t="s">
        <v>695</v>
      </c>
      <c r="H4012" s="2" t="s">
        <v>6779</v>
      </c>
      <c r="I4012" s="2" t="s">
        <v>5499</v>
      </c>
      <c r="J4012" s="2" t="s">
        <v>950</v>
      </c>
      <c r="K4012" s="2" t="s">
        <v>5525</v>
      </c>
      <c r="L4012" s="2" t="s">
        <v>5526</v>
      </c>
      <c r="M4012" s="2" t="s">
        <v>159</v>
      </c>
      <c r="N4012" s="2" t="s">
        <v>756</v>
      </c>
      <c r="O4012" s="99">
        <v>0</v>
      </c>
      <c r="P4012" s="2" t="s">
        <v>8513</v>
      </c>
      <c r="W4012" s="101">
        <v>1</v>
      </c>
      <c r="X4012" s="1">
        <f>IFERROR(IF(H4012="","",IF(O4012=0,0.15,IF(VLOOKUP(O4012,'Source Post 14 Status (6.30.26)'!A:B,2,FALSE)=1,0.15,0.5))),0.5)</f>
        <v>0.15</v>
      </c>
      <c r="Y4012" s="6">
        <f t="shared" si="62"/>
        <v>0</v>
      </c>
    </row>
    <row r="4013" spans="1:25" x14ac:dyDescent="0.3">
      <c r="A4013" t="str">
        <f>IF(B4013=1,COUNTIF($B$2:B4013,1),"")</f>
        <v/>
      </c>
      <c r="B4013" t="str">
        <f>IF(C4013=1,COUNTIF($H$2:H4013,H4013),"")</f>
        <v/>
      </c>
      <c r="C4013">
        <f>IF(G4013=List!$P$1,1,0)</f>
        <v>0</v>
      </c>
      <c r="D4013" s="1" t="str">
        <f>IF(E4013=1,COUNTIF($E$2:E4013,1),"")</f>
        <v/>
      </c>
      <c r="E4013" s="1" t="str">
        <f>IF(H4013=List!$P$2,1,"")</f>
        <v/>
      </c>
      <c r="F4013" s="2" t="s">
        <v>11828</v>
      </c>
      <c r="G4013" s="2" t="s">
        <v>695</v>
      </c>
      <c r="H4013" s="2" t="s">
        <v>6779</v>
      </c>
      <c r="I4013" s="2" t="s">
        <v>5499</v>
      </c>
      <c r="J4013" s="2" t="s">
        <v>950</v>
      </c>
      <c r="K4013" s="2" t="s">
        <v>5525</v>
      </c>
      <c r="L4013" s="2" t="s">
        <v>5526</v>
      </c>
      <c r="M4013" s="2" t="s">
        <v>159</v>
      </c>
      <c r="N4013" s="2" t="s">
        <v>756</v>
      </c>
      <c r="O4013" s="99">
        <v>24566</v>
      </c>
      <c r="P4013" s="2" t="s">
        <v>11788</v>
      </c>
      <c r="Q4013">
        <v>141131</v>
      </c>
      <c r="R4013">
        <v>141131</v>
      </c>
      <c r="V4013" t="s">
        <v>8732</v>
      </c>
      <c r="W4013" s="101">
        <v>46192.580765312501</v>
      </c>
      <c r="X4013" s="1">
        <f>IFERROR(IF(H4013="","",IF(O4013=0,0.15,IF(VLOOKUP(O4013,'Source Post 14 Status (6.30.26)'!A:B,2,FALSE)=1,0.15,0.5))),0.5)</f>
        <v>0.15</v>
      </c>
      <c r="Y4013" s="6">
        <f t="shared" si="62"/>
        <v>0</v>
      </c>
    </row>
    <row r="4014" spans="1:25" x14ac:dyDescent="0.3">
      <c r="A4014" t="str">
        <f>IF(B4014=1,COUNTIF($B$2:B4014,1),"")</f>
        <v/>
      </c>
      <c r="B4014" t="str">
        <f>IF(C4014=1,COUNTIF($H$2:H4014,H4014),"")</f>
        <v/>
      </c>
      <c r="C4014">
        <f>IF(G4014=List!$P$1,1,0)</f>
        <v>0</v>
      </c>
      <c r="D4014" s="1" t="str">
        <f>IF(E4014=1,COUNTIF($E$2:E4014,1),"")</f>
        <v/>
      </c>
      <c r="E4014" s="1" t="str">
        <f>IF(H4014=List!$P$2,1,"")</f>
        <v/>
      </c>
      <c r="F4014" s="2" t="s">
        <v>11828</v>
      </c>
      <c r="G4014" s="2" t="s">
        <v>695</v>
      </c>
      <c r="H4014" s="2" t="s">
        <v>6779</v>
      </c>
      <c r="I4014" s="2" t="s">
        <v>5499</v>
      </c>
      <c r="J4014" s="2" t="s">
        <v>950</v>
      </c>
      <c r="K4014" s="2" t="s">
        <v>5525</v>
      </c>
      <c r="L4014" s="2" t="s">
        <v>5526</v>
      </c>
      <c r="M4014" s="2" t="s">
        <v>159</v>
      </c>
      <c r="N4014" s="2" t="s">
        <v>756</v>
      </c>
      <c r="O4014" s="99">
        <v>20113</v>
      </c>
      <c r="P4014" s="2" t="s">
        <v>7929</v>
      </c>
      <c r="Q4014">
        <v>153425</v>
      </c>
      <c r="R4014">
        <v>155675</v>
      </c>
      <c r="S4014">
        <v>312600</v>
      </c>
      <c r="T4014">
        <v>156800</v>
      </c>
      <c r="U4014">
        <v>154300</v>
      </c>
      <c r="V4014" t="s">
        <v>8732</v>
      </c>
      <c r="W4014" s="101">
        <v>46192.578392094911</v>
      </c>
      <c r="X4014" s="1">
        <f>IFERROR(IF(H4014="","",IF(O4014=0,0.15,IF(VLOOKUP(O4014,'Source Post 14 Status (6.30.26)'!A:B,2,FALSE)=1,0.15,0.5))),0.5)</f>
        <v>0.15</v>
      </c>
      <c r="Y4014" s="6">
        <f t="shared" si="62"/>
        <v>46665</v>
      </c>
    </row>
    <row r="4015" spans="1:25" x14ac:dyDescent="0.3">
      <c r="A4015" t="str">
        <f>IF(B4015=1,COUNTIF($B$2:B4015,1),"")</f>
        <v/>
      </c>
      <c r="B4015" t="str">
        <f>IF(C4015=1,COUNTIF($H$2:H4015,H4015),"")</f>
        <v/>
      </c>
      <c r="C4015">
        <f>IF(G4015=List!$P$1,1,0)</f>
        <v>0</v>
      </c>
      <c r="D4015" s="1" t="str">
        <f>IF(E4015=1,COUNTIF($E$2:E4015,1),"")</f>
        <v/>
      </c>
      <c r="E4015" s="1" t="str">
        <f>IF(H4015=List!$P$2,1,"")</f>
        <v/>
      </c>
      <c r="F4015" s="2" t="s">
        <v>11828</v>
      </c>
      <c r="G4015" s="2" t="s">
        <v>695</v>
      </c>
      <c r="H4015" s="2" t="s">
        <v>6779</v>
      </c>
      <c r="I4015" s="2" t="s">
        <v>5499</v>
      </c>
      <c r="J4015" s="2" t="s">
        <v>950</v>
      </c>
      <c r="K4015" s="2" t="s">
        <v>5525</v>
      </c>
      <c r="L4015" s="2" t="s">
        <v>5526</v>
      </c>
      <c r="M4015" s="2" t="s">
        <v>159</v>
      </c>
      <c r="N4015" s="2" t="s">
        <v>756</v>
      </c>
      <c r="O4015" s="99">
        <v>0</v>
      </c>
      <c r="P4015" s="2" t="s">
        <v>8512</v>
      </c>
      <c r="R4015">
        <v>150000</v>
      </c>
      <c r="S4015">
        <v>150000</v>
      </c>
      <c r="V4015" t="s">
        <v>8732</v>
      </c>
      <c r="W4015" s="101">
        <v>46196.653020057871</v>
      </c>
      <c r="X4015" s="1">
        <f>IFERROR(IF(H4015="","",IF(O4015=0,0.15,IF(VLOOKUP(O4015,'Source Post 14 Status (6.30.26)'!A:B,2,FALSE)=1,0.15,0.5))),0.5)</f>
        <v>0.15</v>
      </c>
      <c r="Y4015" s="6">
        <f t="shared" si="62"/>
        <v>0</v>
      </c>
    </row>
    <row r="4016" spans="1:25" x14ac:dyDescent="0.3">
      <c r="A4016" t="str">
        <f>IF(B4016=1,COUNTIF($B$2:B4016,1),"")</f>
        <v/>
      </c>
      <c r="B4016" t="str">
        <f>IF(C4016=1,COUNTIF($H$2:H4016,H4016),"")</f>
        <v/>
      </c>
      <c r="C4016">
        <f>IF(G4016=List!$P$1,1,0)</f>
        <v>0</v>
      </c>
      <c r="D4016" s="1" t="str">
        <f>IF(E4016=1,COUNTIF($E$2:E4016,1),"")</f>
        <v/>
      </c>
      <c r="E4016" s="1" t="str">
        <f>IF(H4016=List!$P$2,1,"")</f>
        <v/>
      </c>
      <c r="F4016" s="2" t="s">
        <v>11828</v>
      </c>
      <c r="G4016" s="2" t="s">
        <v>695</v>
      </c>
      <c r="H4016" s="2" t="s">
        <v>6779</v>
      </c>
      <c r="I4016" s="2" t="s">
        <v>5499</v>
      </c>
      <c r="J4016" s="2" t="s">
        <v>950</v>
      </c>
      <c r="K4016" s="2" t="s">
        <v>5525</v>
      </c>
      <c r="L4016" s="2" t="s">
        <v>5526</v>
      </c>
      <c r="M4016" s="2" t="s">
        <v>159</v>
      </c>
      <c r="N4016" s="2" t="s">
        <v>756</v>
      </c>
      <c r="O4016" s="99">
        <v>10701</v>
      </c>
      <c r="P4016" s="2" t="s">
        <v>7199</v>
      </c>
      <c r="R4016">
        <v>160250</v>
      </c>
      <c r="V4016" t="s">
        <v>8732</v>
      </c>
      <c r="W4016" s="101">
        <v>46192.58521420139</v>
      </c>
      <c r="X4016" s="1">
        <f>IFERROR(IF(H4016="","",IF(O4016=0,0.15,IF(VLOOKUP(O4016,'Source Post 14 Status (6.30.26)'!A:B,2,FALSE)=1,0.15,0.5))),0.5)</f>
        <v>0.15</v>
      </c>
      <c r="Y4016" s="6">
        <f t="shared" si="62"/>
        <v>0</v>
      </c>
    </row>
    <row r="4017" spans="1:25" x14ac:dyDescent="0.3">
      <c r="A4017" t="str">
        <f>IF(B4017=1,COUNTIF($B$2:B4017,1),"")</f>
        <v/>
      </c>
      <c r="B4017" t="str">
        <f>IF(C4017=1,COUNTIF($H$2:H4017,H4017),"")</f>
        <v/>
      </c>
      <c r="C4017">
        <f>IF(G4017=List!$P$1,1,0)</f>
        <v>0</v>
      </c>
      <c r="D4017" s="1" t="str">
        <f>IF(E4017=1,COUNTIF($E$2:E4017,1),"")</f>
        <v/>
      </c>
      <c r="E4017" s="1" t="str">
        <f>IF(H4017=List!$P$2,1,"")</f>
        <v/>
      </c>
      <c r="F4017" s="2" t="s">
        <v>11828</v>
      </c>
      <c r="G4017" s="2" t="s">
        <v>695</v>
      </c>
      <c r="H4017" s="2" t="s">
        <v>6779</v>
      </c>
      <c r="I4017" s="2" t="s">
        <v>5499</v>
      </c>
      <c r="J4017" s="2" t="s">
        <v>950</v>
      </c>
      <c r="K4017" s="2" t="s">
        <v>5525</v>
      </c>
      <c r="L4017" s="2" t="s">
        <v>5526</v>
      </c>
      <c r="M4017" s="2" t="s">
        <v>159</v>
      </c>
      <c r="N4017" s="2" t="s">
        <v>756</v>
      </c>
      <c r="O4017" s="99">
        <v>27256</v>
      </c>
      <c r="P4017" s="2" t="s">
        <v>11789</v>
      </c>
      <c r="S4017">
        <v>1082952</v>
      </c>
      <c r="T4017">
        <v>557325</v>
      </c>
      <c r="U4017">
        <v>561000</v>
      </c>
      <c r="V4017" t="s">
        <v>8732</v>
      </c>
      <c r="W4017" s="101">
        <v>46192.597049768519</v>
      </c>
      <c r="X4017" s="1">
        <f>IFERROR(IF(H4017="","",IF(O4017=0,0.15,IF(VLOOKUP(O4017,'Source Post 14 Status (6.30.26)'!A:B,2,FALSE)=1,0.15,0.5))),0.5)</f>
        <v>0.5</v>
      </c>
      <c r="Y4017" s="6">
        <f t="shared" si="62"/>
        <v>557325</v>
      </c>
    </row>
    <row r="4018" spans="1:25" x14ac:dyDescent="0.3">
      <c r="A4018" t="str">
        <f>IF(B4018=1,COUNTIF($B$2:B4018,1),"")</f>
        <v/>
      </c>
      <c r="B4018" t="str">
        <f>IF(C4018=1,COUNTIF($H$2:H4018,H4018),"")</f>
        <v/>
      </c>
      <c r="C4018">
        <f>IF(G4018=List!$P$1,1,0)</f>
        <v>0</v>
      </c>
      <c r="D4018" s="1" t="str">
        <f>IF(E4018=1,COUNTIF($E$2:E4018,1),"")</f>
        <v/>
      </c>
      <c r="E4018" s="1" t="str">
        <f>IF(H4018=List!$P$2,1,"")</f>
        <v/>
      </c>
      <c r="F4018" s="2" t="s">
        <v>11828</v>
      </c>
      <c r="G4018" s="2" t="s">
        <v>696</v>
      </c>
      <c r="H4018" s="2" t="s">
        <v>6780</v>
      </c>
      <c r="I4018" s="2" t="s">
        <v>5499</v>
      </c>
      <c r="J4018" s="2" t="s">
        <v>950</v>
      </c>
      <c r="K4018" s="2" t="s">
        <v>5528</v>
      </c>
      <c r="L4018" s="2" t="s">
        <v>5529</v>
      </c>
      <c r="M4018" s="2" t="s">
        <v>159</v>
      </c>
      <c r="N4018" s="2" t="s">
        <v>756</v>
      </c>
      <c r="O4018" s="99">
        <v>0</v>
      </c>
      <c r="P4018" s="2" t="s">
        <v>8512</v>
      </c>
      <c r="Q4018">
        <v>0</v>
      </c>
      <c r="R4018">
        <v>0</v>
      </c>
      <c r="S4018">
        <v>0</v>
      </c>
      <c r="V4018" t="s">
        <v>11790</v>
      </c>
      <c r="W4018" s="101">
        <v>46197.469572800925</v>
      </c>
      <c r="X4018" s="1">
        <f>IFERROR(IF(H4018="","",IF(O4018=0,0.15,IF(VLOOKUP(O4018,'Source Post 14 Status (6.30.26)'!A:B,2,FALSE)=1,0.15,0.5))),0.5)</f>
        <v>0.15</v>
      </c>
      <c r="Y4018" s="6">
        <f t="shared" si="62"/>
        <v>0</v>
      </c>
    </row>
    <row r="4019" spans="1:25" x14ac:dyDescent="0.3">
      <c r="A4019" t="str">
        <f>IF(B4019=1,COUNTIF($B$2:B4019,1),"")</f>
        <v/>
      </c>
      <c r="B4019" t="str">
        <f>IF(C4019=1,COUNTIF($H$2:H4019,H4019),"")</f>
        <v/>
      </c>
      <c r="C4019">
        <f>IF(G4019=List!$P$1,1,0)</f>
        <v>0</v>
      </c>
      <c r="D4019" s="1" t="str">
        <f>IF(E4019=1,COUNTIF($E$2:E4019,1),"")</f>
        <v/>
      </c>
      <c r="E4019" s="1" t="str">
        <f>IF(H4019=List!$P$2,1,"")</f>
        <v/>
      </c>
      <c r="F4019" s="2" t="s">
        <v>11828</v>
      </c>
      <c r="G4019" s="2" t="s">
        <v>696</v>
      </c>
      <c r="H4019" s="2" t="s">
        <v>6780</v>
      </c>
      <c r="I4019" s="2" t="s">
        <v>5499</v>
      </c>
      <c r="J4019" s="2" t="s">
        <v>950</v>
      </c>
      <c r="K4019" s="2" t="s">
        <v>5528</v>
      </c>
      <c r="L4019" s="2" t="s">
        <v>5529</v>
      </c>
      <c r="M4019" s="2" t="s">
        <v>159</v>
      </c>
      <c r="N4019" s="2" t="s">
        <v>756</v>
      </c>
      <c r="O4019" s="99">
        <v>22711</v>
      </c>
      <c r="P4019" s="2" t="s">
        <v>8410</v>
      </c>
      <c r="Q4019">
        <v>2377500</v>
      </c>
      <c r="R4019">
        <v>2377500</v>
      </c>
      <c r="S4019">
        <v>3095000</v>
      </c>
      <c r="T4019">
        <v>1548000</v>
      </c>
      <c r="U4019">
        <v>1548000</v>
      </c>
      <c r="V4019" t="s">
        <v>11790</v>
      </c>
      <c r="W4019" s="101">
        <v>46197.463696990744</v>
      </c>
      <c r="X4019" s="1">
        <f>IFERROR(IF(H4019="","",IF(O4019=0,0.15,IF(VLOOKUP(O4019,'Source Post 14 Status (6.30.26)'!A:B,2,FALSE)=1,0.15,0.5))),0.5)</f>
        <v>0.15</v>
      </c>
      <c r="Y4019" s="6">
        <f t="shared" si="62"/>
        <v>464400</v>
      </c>
    </row>
    <row r="4020" spans="1:25" x14ac:dyDescent="0.3">
      <c r="A4020" t="str">
        <f>IF(B4020=1,COUNTIF($B$2:B4020,1),"")</f>
        <v/>
      </c>
      <c r="B4020" t="str">
        <f>IF(C4020=1,COUNTIF($H$2:H4020,H4020),"")</f>
        <v/>
      </c>
      <c r="C4020">
        <f>IF(G4020=List!$P$1,1,0)</f>
        <v>0</v>
      </c>
      <c r="D4020" s="1" t="str">
        <f>IF(E4020=1,COUNTIF($E$2:E4020,1),"")</f>
        <v/>
      </c>
      <c r="E4020" s="1" t="str">
        <f>IF(H4020=List!$P$2,1,"")</f>
        <v/>
      </c>
      <c r="F4020" s="2" t="s">
        <v>11828</v>
      </c>
      <c r="G4020" s="2" t="s">
        <v>696</v>
      </c>
      <c r="H4020" s="2" t="s">
        <v>6780</v>
      </c>
      <c r="I4020" s="2" t="s">
        <v>5499</v>
      </c>
      <c r="J4020" s="2" t="s">
        <v>950</v>
      </c>
      <c r="K4020" s="2" t="s">
        <v>5528</v>
      </c>
      <c r="L4020" s="2" t="s">
        <v>5529</v>
      </c>
      <c r="M4020" s="2" t="s">
        <v>159</v>
      </c>
      <c r="N4020" s="2" t="s">
        <v>756</v>
      </c>
      <c r="O4020" s="99">
        <v>20814</v>
      </c>
      <c r="P4020" s="2" t="s">
        <v>8213</v>
      </c>
      <c r="Q4020">
        <v>1328500</v>
      </c>
      <c r="R4020">
        <v>1328500</v>
      </c>
      <c r="V4020" t="s">
        <v>11790</v>
      </c>
      <c r="W4020" s="101">
        <v>46197.463112766207</v>
      </c>
      <c r="X4020" s="1">
        <f>IFERROR(IF(H4020="","",IF(O4020=0,0.15,IF(VLOOKUP(O4020,'Source Post 14 Status (6.30.26)'!A:B,2,FALSE)=1,0.15,0.5))),0.5)</f>
        <v>0.15</v>
      </c>
      <c r="Y4020" s="6">
        <f t="shared" si="62"/>
        <v>0</v>
      </c>
    </row>
    <row r="4021" spans="1:25" x14ac:dyDescent="0.3">
      <c r="A4021" t="str">
        <f>IF(B4021=1,COUNTIF($B$2:B4021,1),"")</f>
        <v/>
      </c>
      <c r="B4021" t="str">
        <f>IF(C4021=1,COUNTIF($H$2:H4021,H4021),"")</f>
        <v/>
      </c>
      <c r="C4021">
        <f>IF(G4021=List!$P$1,1,0)</f>
        <v>0</v>
      </c>
      <c r="D4021" s="1" t="str">
        <f>IF(E4021=1,COUNTIF($E$2:E4021,1),"")</f>
        <v/>
      </c>
      <c r="E4021" s="1" t="str">
        <f>IF(H4021=List!$P$2,1,"")</f>
        <v/>
      </c>
      <c r="F4021" s="2" t="s">
        <v>11828</v>
      </c>
      <c r="G4021" s="2" t="s">
        <v>696</v>
      </c>
      <c r="H4021" s="2" t="s">
        <v>6780</v>
      </c>
      <c r="I4021" s="2" t="s">
        <v>5499</v>
      </c>
      <c r="J4021" s="2" t="s">
        <v>950</v>
      </c>
      <c r="K4021" s="2" t="s">
        <v>5528</v>
      </c>
      <c r="L4021" s="2" t="s">
        <v>5529</v>
      </c>
      <c r="M4021" s="2" t="s">
        <v>159</v>
      </c>
      <c r="N4021" s="2" t="s">
        <v>756</v>
      </c>
      <c r="O4021" s="99">
        <v>0</v>
      </c>
      <c r="P4021" s="2" t="s">
        <v>8514</v>
      </c>
      <c r="Q4021">
        <v>0</v>
      </c>
      <c r="R4021">
        <v>0</v>
      </c>
      <c r="S4021">
        <v>3420000</v>
      </c>
      <c r="T4021">
        <v>1930000</v>
      </c>
      <c r="U4021">
        <v>1930000</v>
      </c>
      <c r="V4021" t="s">
        <v>11790</v>
      </c>
      <c r="W4021" s="101">
        <v>46197.469203900466</v>
      </c>
      <c r="X4021" s="1">
        <f>IFERROR(IF(H4021="","",IF(O4021=0,0.15,IF(VLOOKUP(O4021,'Source Post 14 Status (6.30.26)'!A:B,2,FALSE)=1,0.15,0.5))),0.5)</f>
        <v>0.15</v>
      </c>
      <c r="Y4021" s="6">
        <f t="shared" si="62"/>
        <v>579000</v>
      </c>
    </row>
    <row r="4022" spans="1:25" x14ac:dyDescent="0.3">
      <c r="A4022" t="str">
        <f>IF(B4022=1,COUNTIF($B$2:B4022,1),"")</f>
        <v/>
      </c>
      <c r="B4022" t="str">
        <f>IF(C4022=1,COUNTIF($H$2:H4022,H4022),"")</f>
        <v/>
      </c>
      <c r="C4022">
        <f>IF(G4022=List!$P$1,1,0)</f>
        <v>0</v>
      </c>
      <c r="D4022" s="1" t="str">
        <f>IF(E4022=1,COUNTIF($E$2:E4022,1),"")</f>
        <v/>
      </c>
      <c r="E4022" s="1" t="str">
        <f>IF(H4022=List!$P$2,1,"")</f>
        <v/>
      </c>
      <c r="F4022" s="2" t="s">
        <v>11828</v>
      </c>
      <c r="G4022" s="2" t="s">
        <v>696</v>
      </c>
      <c r="H4022" s="2" t="s">
        <v>6780</v>
      </c>
      <c r="I4022" s="2" t="s">
        <v>5499</v>
      </c>
      <c r="J4022" s="2" t="s">
        <v>950</v>
      </c>
      <c r="K4022" s="2" t="s">
        <v>5528</v>
      </c>
      <c r="L4022" s="2" t="s">
        <v>5529</v>
      </c>
      <c r="M4022" s="2" t="s">
        <v>159</v>
      </c>
      <c r="N4022" s="2" t="s">
        <v>756</v>
      </c>
      <c r="O4022" s="99">
        <v>0</v>
      </c>
      <c r="P4022" s="2" t="s">
        <v>8513</v>
      </c>
      <c r="Q4022">
        <v>0</v>
      </c>
      <c r="R4022">
        <v>0</v>
      </c>
      <c r="S4022">
        <v>0</v>
      </c>
      <c r="T4022">
        <v>0</v>
      </c>
      <c r="U4022">
        <v>0</v>
      </c>
      <c r="V4022" t="s">
        <v>11790</v>
      </c>
      <c r="W4022" s="101">
        <v>46197.475736689812</v>
      </c>
      <c r="X4022" s="1">
        <f>IFERROR(IF(H4022="","",IF(O4022=0,0.15,IF(VLOOKUP(O4022,'Source Post 14 Status (6.30.26)'!A:B,2,FALSE)=1,0.15,0.5))),0.5)</f>
        <v>0.15</v>
      </c>
      <c r="Y4022" s="6">
        <f t="shared" si="62"/>
        <v>0</v>
      </c>
    </row>
    <row r="4023" spans="1:25" x14ac:dyDescent="0.3">
      <c r="A4023" t="str">
        <f>IF(B4023=1,COUNTIF($B$2:B4023,1),"")</f>
        <v/>
      </c>
      <c r="B4023" t="str">
        <f>IF(C4023=1,COUNTIF($H$2:H4023,H4023),"")</f>
        <v/>
      </c>
      <c r="C4023">
        <f>IF(G4023=List!$P$1,1,0)</f>
        <v>0</v>
      </c>
      <c r="D4023" s="1" t="str">
        <f>IF(E4023=1,COUNTIF($E$2:E4023,1),"")</f>
        <v/>
      </c>
      <c r="E4023" s="1" t="str">
        <f>IF(H4023=List!$P$2,1,"")</f>
        <v/>
      </c>
      <c r="F4023" s="2" t="s">
        <v>11828</v>
      </c>
      <c r="G4023" s="2" t="s">
        <v>696</v>
      </c>
      <c r="H4023" s="2" t="s">
        <v>6780</v>
      </c>
      <c r="I4023" s="2" t="s">
        <v>5499</v>
      </c>
      <c r="J4023" s="2" t="s">
        <v>950</v>
      </c>
      <c r="K4023" s="2" t="s">
        <v>5528</v>
      </c>
      <c r="L4023" s="2" t="s">
        <v>5529</v>
      </c>
      <c r="M4023" s="2" t="s">
        <v>159</v>
      </c>
      <c r="N4023" s="2" t="s">
        <v>756</v>
      </c>
      <c r="O4023" s="99">
        <v>26940</v>
      </c>
      <c r="P4023" s="2" t="s">
        <v>8498</v>
      </c>
      <c r="Q4023">
        <v>369160</v>
      </c>
      <c r="R4023">
        <v>367785</v>
      </c>
      <c r="S4023">
        <v>700841</v>
      </c>
      <c r="T4023">
        <v>353152</v>
      </c>
      <c r="U4023">
        <v>352249</v>
      </c>
      <c r="V4023" t="s">
        <v>11790</v>
      </c>
      <c r="W4023" s="101">
        <v>46197.462466435187</v>
      </c>
      <c r="X4023" s="1">
        <f>IFERROR(IF(H4023="","",IF(O4023=0,0.15,IF(VLOOKUP(O4023,'Source Post 14 Status (6.30.26)'!A:B,2,FALSE)=1,0.15,0.5))),0.5)</f>
        <v>0.15</v>
      </c>
      <c r="Y4023" s="6">
        <f t="shared" si="62"/>
        <v>105810</v>
      </c>
    </row>
    <row r="4024" spans="1:25" x14ac:dyDescent="0.3">
      <c r="A4024" t="str">
        <f>IF(B4024=1,COUNTIF($B$2:B4024,1),"")</f>
        <v/>
      </c>
      <c r="B4024" t="str">
        <f>IF(C4024=1,COUNTIF($H$2:H4024,H4024),"")</f>
        <v/>
      </c>
      <c r="C4024">
        <f>IF(G4024=List!$P$1,1,0)</f>
        <v>0</v>
      </c>
      <c r="D4024" s="1" t="str">
        <f>IF(E4024=1,COUNTIF($E$2:E4024,1),"")</f>
        <v/>
      </c>
      <c r="E4024" s="1" t="str">
        <f>IF(H4024=List!$P$2,1,"")</f>
        <v/>
      </c>
      <c r="F4024" s="2" t="s">
        <v>11828</v>
      </c>
      <c r="G4024" s="2" t="s">
        <v>697</v>
      </c>
      <c r="H4024" s="2" t="s">
        <v>6781</v>
      </c>
      <c r="I4024" s="2" t="s">
        <v>5499</v>
      </c>
      <c r="J4024" s="2" t="s">
        <v>950</v>
      </c>
      <c r="K4024" s="2" t="s">
        <v>5531</v>
      </c>
      <c r="L4024" s="2" t="s">
        <v>5532</v>
      </c>
      <c r="M4024" s="2" t="s">
        <v>159</v>
      </c>
      <c r="N4024" s="2" t="s">
        <v>756</v>
      </c>
      <c r="O4024" s="99">
        <v>22905</v>
      </c>
      <c r="P4024" s="2" t="s">
        <v>8451</v>
      </c>
      <c r="W4024" s="101">
        <v>1</v>
      </c>
      <c r="X4024" s="1">
        <f>IFERROR(IF(H4024="","",IF(O4024=0,0.15,IF(VLOOKUP(O4024,'Source Post 14 Status (6.30.26)'!A:B,2,FALSE)=1,0.15,0.5))),0.5)</f>
        <v>0.15</v>
      </c>
      <c r="Y4024" s="6">
        <f t="shared" si="62"/>
        <v>0</v>
      </c>
    </row>
    <row r="4025" spans="1:25" x14ac:dyDescent="0.3">
      <c r="A4025" t="str">
        <f>IF(B4025=1,COUNTIF($B$2:B4025,1),"")</f>
        <v/>
      </c>
      <c r="B4025" t="str">
        <f>IF(C4025=1,COUNTIF($H$2:H4025,H4025),"")</f>
        <v/>
      </c>
      <c r="C4025">
        <f>IF(G4025=List!$P$1,1,0)</f>
        <v>0</v>
      </c>
      <c r="D4025" s="1" t="str">
        <f>IF(E4025=1,COUNTIF($E$2:E4025,1),"")</f>
        <v/>
      </c>
      <c r="E4025" s="1" t="str">
        <f>IF(H4025=List!$P$2,1,"")</f>
        <v/>
      </c>
      <c r="F4025" s="2" t="s">
        <v>11828</v>
      </c>
      <c r="G4025" s="2" t="s">
        <v>697</v>
      </c>
      <c r="H4025" s="2" t="s">
        <v>6781</v>
      </c>
      <c r="I4025" s="2" t="s">
        <v>5499</v>
      </c>
      <c r="J4025" s="2" t="s">
        <v>950</v>
      </c>
      <c r="K4025" s="2" t="s">
        <v>5531</v>
      </c>
      <c r="L4025" s="2" t="s">
        <v>5532</v>
      </c>
      <c r="M4025" s="2" t="s">
        <v>159</v>
      </c>
      <c r="N4025" s="2" t="s">
        <v>756</v>
      </c>
      <c r="O4025" s="99">
        <v>15759</v>
      </c>
      <c r="P4025" s="2" t="s">
        <v>7486</v>
      </c>
      <c r="W4025" s="101">
        <v>1</v>
      </c>
      <c r="X4025" s="1">
        <f>IFERROR(IF(H4025="","",IF(O4025=0,0.15,IF(VLOOKUP(O4025,'Source Post 14 Status (6.30.26)'!A:B,2,FALSE)=1,0.15,0.5))),0.5)</f>
        <v>0.15</v>
      </c>
      <c r="Y4025" s="6">
        <f t="shared" si="62"/>
        <v>0</v>
      </c>
    </row>
    <row r="4026" spans="1:25" x14ac:dyDescent="0.3">
      <c r="A4026" t="str">
        <f>IF(B4026=1,COUNTIF($B$2:B4026,1),"")</f>
        <v/>
      </c>
      <c r="B4026" t="str">
        <f>IF(C4026=1,COUNTIF($H$2:H4026,H4026),"")</f>
        <v/>
      </c>
      <c r="C4026">
        <f>IF(G4026=List!$P$1,1,0)</f>
        <v>0</v>
      </c>
      <c r="D4026" s="1" t="str">
        <f>IF(E4026=1,COUNTIF($E$2:E4026,1),"")</f>
        <v/>
      </c>
      <c r="E4026" s="1" t="str">
        <f>IF(H4026=List!$P$2,1,"")</f>
        <v/>
      </c>
      <c r="F4026" s="2" t="s">
        <v>11828</v>
      </c>
      <c r="G4026" s="2" t="s">
        <v>697</v>
      </c>
      <c r="H4026" s="2" t="s">
        <v>6781</v>
      </c>
      <c r="I4026" s="2" t="s">
        <v>5499</v>
      </c>
      <c r="J4026" s="2" t="s">
        <v>950</v>
      </c>
      <c r="K4026" s="2" t="s">
        <v>5531</v>
      </c>
      <c r="L4026" s="2" t="s">
        <v>5532</v>
      </c>
      <c r="M4026" s="2" t="s">
        <v>159</v>
      </c>
      <c r="N4026" s="2" t="s">
        <v>756</v>
      </c>
      <c r="O4026" s="99">
        <v>17793</v>
      </c>
      <c r="P4026" s="2" t="s">
        <v>7810</v>
      </c>
      <c r="W4026" s="101">
        <v>1</v>
      </c>
      <c r="X4026" s="1">
        <f>IFERROR(IF(H4026="","",IF(O4026=0,0.15,IF(VLOOKUP(O4026,'Source Post 14 Status (6.30.26)'!A:B,2,FALSE)=1,0.15,0.5))),0.5)</f>
        <v>0.5</v>
      </c>
      <c r="Y4026" s="6">
        <f t="shared" si="62"/>
        <v>0</v>
      </c>
    </row>
    <row r="4027" spans="1:25" x14ac:dyDescent="0.3">
      <c r="A4027" t="str">
        <f>IF(B4027=1,COUNTIF($B$2:B4027,1),"")</f>
        <v/>
      </c>
      <c r="B4027" t="str">
        <f>IF(C4027=1,COUNTIF($H$2:H4027,H4027),"")</f>
        <v/>
      </c>
      <c r="C4027">
        <f>IF(G4027=List!$P$1,1,0)</f>
        <v>0</v>
      </c>
      <c r="D4027" s="1" t="str">
        <f>IF(E4027=1,COUNTIF($E$2:E4027,1),"")</f>
        <v/>
      </c>
      <c r="E4027" s="1" t="str">
        <f>IF(H4027=List!$P$2,1,"")</f>
        <v/>
      </c>
      <c r="F4027" s="2" t="s">
        <v>11828</v>
      </c>
      <c r="G4027" s="2" t="s">
        <v>697</v>
      </c>
      <c r="H4027" s="2" t="s">
        <v>6781</v>
      </c>
      <c r="I4027" s="2" t="s">
        <v>5499</v>
      </c>
      <c r="J4027" s="2" t="s">
        <v>950</v>
      </c>
      <c r="K4027" s="2" t="s">
        <v>5531</v>
      </c>
      <c r="L4027" s="2" t="s">
        <v>5532</v>
      </c>
      <c r="M4027" s="2" t="s">
        <v>159</v>
      </c>
      <c r="N4027" s="2" t="s">
        <v>756</v>
      </c>
      <c r="O4027" s="99">
        <v>0</v>
      </c>
      <c r="P4027" s="2" t="s">
        <v>8513</v>
      </c>
      <c r="W4027" s="101">
        <v>1</v>
      </c>
      <c r="X4027" s="1">
        <f>IFERROR(IF(H4027="","",IF(O4027=0,0.15,IF(VLOOKUP(O4027,'Source Post 14 Status (6.30.26)'!A:B,2,FALSE)=1,0.15,0.5))),0.5)</f>
        <v>0.15</v>
      </c>
      <c r="Y4027" s="6">
        <f t="shared" si="62"/>
        <v>0</v>
      </c>
    </row>
    <row r="4028" spans="1:25" x14ac:dyDescent="0.3">
      <c r="A4028" t="str">
        <f>IF(B4028=1,COUNTIF($B$2:B4028,1),"")</f>
        <v/>
      </c>
      <c r="B4028" t="str">
        <f>IF(C4028=1,COUNTIF($H$2:H4028,H4028),"")</f>
        <v/>
      </c>
      <c r="C4028">
        <f>IF(G4028=List!$P$1,1,0)</f>
        <v>0</v>
      </c>
      <c r="D4028" s="1" t="str">
        <f>IF(E4028=1,COUNTIF($E$2:E4028,1),"")</f>
        <v/>
      </c>
      <c r="E4028" s="1" t="str">
        <f>IF(H4028=List!$P$2,1,"")</f>
        <v/>
      </c>
      <c r="F4028" s="2" t="s">
        <v>11828</v>
      </c>
      <c r="G4028" s="2" t="s">
        <v>697</v>
      </c>
      <c r="H4028" s="2" t="s">
        <v>6781</v>
      </c>
      <c r="I4028" s="2" t="s">
        <v>5499</v>
      </c>
      <c r="J4028" s="2" t="s">
        <v>950</v>
      </c>
      <c r="K4028" s="2" t="s">
        <v>5531</v>
      </c>
      <c r="L4028" s="2" t="s">
        <v>5532</v>
      </c>
      <c r="M4028" s="2" t="s">
        <v>159</v>
      </c>
      <c r="N4028" s="2" t="s">
        <v>756</v>
      </c>
      <c r="O4028" s="99">
        <v>8396</v>
      </c>
      <c r="P4028" s="2" t="s">
        <v>7037</v>
      </c>
      <c r="W4028" s="101">
        <v>1</v>
      </c>
      <c r="X4028" s="1">
        <f>IFERROR(IF(H4028="","",IF(O4028=0,0.15,IF(VLOOKUP(O4028,'Source Post 14 Status (6.30.26)'!A:B,2,FALSE)=1,0.15,0.5))),0.5)</f>
        <v>0.5</v>
      </c>
      <c r="Y4028" s="6">
        <f t="shared" si="62"/>
        <v>0</v>
      </c>
    </row>
    <row r="4029" spans="1:25" x14ac:dyDescent="0.3">
      <c r="A4029" t="str">
        <f>IF(B4029=1,COUNTIF($B$2:B4029,1),"")</f>
        <v/>
      </c>
      <c r="B4029" t="str">
        <f>IF(C4029=1,COUNTIF($H$2:H4029,H4029),"")</f>
        <v/>
      </c>
      <c r="C4029">
        <f>IF(G4029=List!$P$1,1,0)</f>
        <v>0</v>
      </c>
      <c r="D4029" s="1" t="str">
        <f>IF(E4029=1,COUNTIF($E$2:E4029,1),"")</f>
        <v/>
      </c>
      <c r="E4029" s="1" t="str">
        <f>IF(H4029=List!$P$2,1,"")</f>
        <v/>
      </c>
      <c r="F4029" s="2" t="s">
        <v>11828</v>
      </c>
      <c r="G4029" s="2" t="s">
        <v>697</v>
      </c>
      <c r="H4029" s="2" t="s">
        <v>6781</v>
      </c>
      <c r="I4029" s="2" t="s">
        <v>5499</v>
      </c>
      <c r="J4029" s="2" t="s">
        <v>950</v>
      </c>
      <c r="K4029" s="2" t="s">
        <v>5531</v>
      </c>
      <c r="L4029" s="2" t="s">
        <v>5532</v>
      </c>
      <c r="M4029" s="2" t="s">
        <v>159</v>
      </c>
      <c r="N4029" s="2" t="s">
        <v>756</v>
      </c>
      <c r="O4029" s="99">
        <v>0</v>
      </c>
      <c r="P4029" s="2" t="s">
        <v>8512</v>
      </c>
      <c r="W4029" s="101">
        <v>1</v>
      </c>
      <c r="X4029" s="1">
        <f>IFERROR(IF(H4029="","",IF(O4029=0,0.15,IF(VLOOKUP(O4029,'Source Post 14 Status (6.30.26)'!A:B,2,FALSE)=1,0.15,0.5))),0.5)</f>
        <v>0.15</v>
      </c>
      <c r="Y4029" s="6">
        <f t="shared" si="62"/>
        <v>0</v>
      </c>
    </row>
    <row r="4030" spans="1:25" x14ac:dyDescent="0.3">
      <c r="A4030" t="str">
        <f>IF(B4030=1,COUNTIF($B$2:B4030,1),"")</f>
        <v/>
      </c>
      <c r="B4030" t="str">
        <f>IF(C4030=1,COUNTIF($H$2:H4030,H4030),"")</f>
        <v/>
      </c>
      <c r="C4030">
        <f>IF(G4030=List!$P$1,1,0)</f>
        <v>0</v>
      </c>
      <c r="D4030" s="1" t="str">
        <f>IF(E4030=1,COUNTIF($E$2:E4030,1),"")</f>
        <v/>
      </c>
      <c r="E4030" s="1" t="str">
        <f>IF(H4030=List!$P$2,1,"")</f>
        <v/>
      </c>
      <c r="F4030" s="2" t="s">
        <v>11828</v>
      </c>
      <c r="G4030" s="2" t="s">
        <v>697</v>
      </c>
      <c r="H4030" s="2" t="s">
        <v>6781</v>
      </c>
      <c r="I4030" s="2" t="s">
        <v>5499</v>
      </c>
      <c r="J4030" s="2" t="s">
        <v>950</v>
      </c>
      <c r="K4030" s="2" t="s">
        <v>5531</v>
      </c>
      <c r="L4030" s="2" t="s">
        <v>5532</v>
      </c>
      <c r="M4030" s="2" t="s">
        <v>159</v>
      </c>
      <c r="N4030" s="2" t="s">
        <v>756</v>
      </c>
      <c r="O4030" s="99">
        <v>17792</v>
      </c>
      <c r="P4030" s="2" t="s">
        <v>11791</v>
      </c>
      <c r="W4030" s="101">
        <v>1</v>
      </c>
      <c r="X4030" s="1">
        <f>IFERROR(IF(H4030="","",IF(O4030=0,0.15,IF(VLOOKUP(O4030,'Source Post 14 Status (6.30.26)'!A:B,2,FALSE)=1,0.15,0.5))),0.5)</f>
        <v>0.15</v>
      </c>
      <c r="Y4030" s="6">
        <f t="shared" si="62"/>
        <v>0</v>
      </c>
    </row>
    <row r="4031" spans="1:25" x14ac:dyDescent="0.3">
      <c r="A4031" t="str">
        <f>IF(B4031=1,COUNTIF($B$2:B4031,1),"")</f>
        <v/>
      </c>
      <c r="B4031" t="str">
        <f>IF(C4031=1,COUNTIF($H$2:H4031,H4031),"")</f>
        <v/>
      </c>
      <c r="C4031">
        <f>IF(G4031=List!$P$1,1,0)</f>
        <v>0</v>
      </c>
      <c r="D4031" s="1" t="str">
        <f>IF(E4031=1,COUNTIF($E$2:E4031,1),"")</f>
        <v/>
      </c>
      <c r="E4031" s="1" t="str">
        <f>IF(H4031=List!$P$2,1,"")</f>
        <v/>
      </c>
      <c r="F4031" s="2" t="s">
        <v>11828</v>
      </c>
      <c r="G4031" s="2" t="s">
        <v>698</v>
      </c>
      <c r="H4031" s="2" t="s">
        <v>6777</v>
      </c>
      <c r="I4031" s="2" t="s">
        <v>5499</v>
      </c>
      <c r="J4031" s="2" t="s">
        <v>960</v>
      </c>
      <c r="K4031" s="2" t="s">
        <v>5540</v>
      </c>
      <c r="L4031" s="2" t="s">
        <v>5541</v>
      </c>
      <c r="M4031" s="2" t="s">
        <v>159</v>
      </c>
      <c r="N4031" s="2" t="s">
        <v>756</v>
      </c>
      <c r="O4031" s="99">
        <v>20055</v>
      </c>
      <c r="P4031" s="2" t="s">
        <v>7926</v>
      </c>
      <c r="Q4031">
        <v>90300</v>
      </c>
      <c r="R4031">
        <v>93800</v>
      </c>
      <c r="S4031">
        <v>184225</v>
      </c>
      <c r="T4031">
        <v>90425</v>
      </c>
      <c r="U4031">
        <v>93800</v>
      </c>
      <c r="V4031" t="s">
        <v>11792</v>
      </c>
      <c r="W4031" s="101">
        <v>46197.502169942127</v>
      </c>
      <c r="X4031" s="1">
        <f>IFERROR(IF(H4031="","",IF(O4031=0,0.15,IF(VLOOKUP(O4031,'Source Post 14 Status (6.30.26)'!A:B,2,FALSE)=1,0.15,0.5))),0.5)</f>
        <v>0.15</v>
      </c>
      <c r="Y4031" s="6">
        <f t="shared" si="62"/>
        <v>27634</v>
      </c>
    </row>
    <row r="4032" spans="1:25" x14ac:dyDescent="0.3">
      <c r="A4032" t="str">
        <f>IF(B4032=1,COUNTIF($B$2:B4032,1),"")</f>
        <v/>
      </c>
      <c r="B4032" t="str">
        <f>IF(C4032=1,COUNTIF($H$2:H4032,H4032),"")</f>
        <v/>
      </c>
      <c r="C4032">
        <f>IF(G4032=List!$P$1,1,0)</f>
        <v>0</v>
      </c>
      <c r="D4032" s="1" t="str">
        <f>IF(E4032=1,COUNTIF($E$2:E4032,1),"")</f>
        <v/>
      </c>
      <c r="E4032" s="1" t="str">
        <f>IF(H4032=List!$P$2,1,"")</f>
        <v/>
      </c>
      <c r="F4032" s="2" t="s">
        <v>11828</v>
      </c>
      <c r="G4032" s="2" t="s">
        <v>701</v>
      </c>
      <c r="H4032" s="2" t="s">
        <v>6784</v>
      </c>
      <c r="I4032" s="2" t="s">
        <v>5546</v>
      </c>
      <c r="J4032" s="2" t="s">
        <v>950</v>
      </c>
      <c r="K4032" s="2" t="s">
        <v>5567</v>
      </c>
      <c r="L4032" s="2" t="s">
        <v>5568</v>
      </c>
      <c r="M4032" s="2" t="s">
        <v>159</v>
      </c>
      <c r="N4032" s="2" t="s">
        <v>756</v>
      </c>
      <c r="O4032" s="99">
        <v>24305</v>
      </c>
      <c r="P4032" s="2" t="s">
        <v>8490</v>
      </c>
      <c r="Q4032">
        <v>69763</v>
      </c>
      <c r="R4032">
        <v>68943</v>
      </c>
      <c r="V4032" t="s">
        <v>8733</v>
      </c>
      <c r="W4032" s="101">
        <v>46196.634392210646</v>
      </c>
      <c r="X4032" s="1">
        <f>IFERROR(IF(H4032="","",IF(O4032=0,0.15,IF(VLOOKUP(O4032,'Source Post 14 Status (6.30.26)'!A:B,2,FALSE)=1,0.15,0.5))),0.5)</f>
        <v>0.15</v>
      </c>
      <c r="Y4032" s="6">
        <f t="shared" si="62"/>
        <v>0</v>
      </c>
    </row>
    <row r="4033" spans="1:25" x14ac:dyDescent="0.3">
      <c r="A4033" t="str">
        <f>IF(B4033=1,COUNTIF($B$2:B4033,1),"")</f>
        <v/>
      </c>
      <c r="B4033" t="str">
        <f>IF(C4033=1,COUNTIF($H$2:H4033,H4033),"")</f>
        <v/>
      </c>
      <c r="C4033">
        <f>IF(G4033=List!$P$1,1,0)</f>
        <v>0</v>
      </c>
      <c r="D4033" s="1" t="str">
        <f>IF(E4033=1,COUNTIF($E$2:E4033,1),"")</f>
        <v/>
      </c>
      <c r="E4033" s="1" t="str">
        <f>IF(H4033=List!$P$2,1,"")</f>
        <v/>
      </c>
      <c r="F4033" s="2" t="s">
        <v>11828</v>
      </c>
      <c r="G4033" s="2" t="s">
        <v>701</v>
      </c>
      <c r="H4033" s="2" t="s">
        <v>6784</v>
      </c>
      <c r="I4033" s="2" t="s">
        <v>5546</v>
      </c>
      <c r="J4033" s="2" t="s">
        <v>950</v>
      </c>
      <c r="K4033" s="2" t="s">
        <v>5567</v>
      </c>
      <c r="L4033" s="2" t="s">
        <v>5568</v>
      </c>
      <c r="M4033" s="2" t="s">
        <v>159</v>
      </c>
      <c r="N4033" s="2" t="s">
        <v>756</v>
      </c>
      <c r="O4033" s="99">
        <v>0</v>
      </c>
      <c r="P4033" s="2" t="s">
        <v>8514</v>
      </c>
      <c r="S4033">
        <v>159000</v>
      </c>
      <c r="V4033" t="s">
        <v>8733</v>
      </c>
      <c r="W4033" s="101">
        <v>46196.636020451391</v>
      </c>
      <c r="X4033" s="1">
        <f>IFERROR(IF(H4033="","",IF(O4033=0,0.15,IF(VLOOKUP(O4033,'Source Post 14 Status (6.30.26)'!A:B,2,FALSE)=1,0.15,0.5))),0.5)</f>
        <v>0.15</v>
      </c>
      <c r="Y4033" s="6">
        <f t="shared" si="62"/>
        <v>0</v>
      </c>
    </row>
    <row r="4034" spans="1:25" x14ac:dyDescent="0.3">
      <c r="A4034" t="str">
        <f>IF(B4034=1,COUNTIF($B$2:B4034,1),"")</f>
        <v/>
      </c>
      <c r="B4034" t="str">
        <f>IF(C4034=1,COUNTIF($H$2:H4034,H4034),"")</f>
        <v/>
      </c>
      <c r="C4034">
        <f>IF(G4034=List!$P$1,1,0)</f>
        <v>0</v>
      </c>
      <c r="D4034" s="1" t="str">
        <f>IF(E4034=1,COUNTIF($E$2:E4034,1),"")</f>
        <v/>
      </c>
      <c r="E4034" s="1" t="str">
        <f>IF(H4034=List!$P$2,1,"")</f>
        <v/>
      </c>
      <c r="F4034" s="2" t="s">
        <v>11828</v>
      </c>
      <c r="G4034" s="2" t="s">
        <v>701</v>
      </c>
      <c r="H4034" s="2" t="s">
        <v>6784</v>
      </c>
      <c r="I4034" s="2" t="s">
        <v>5546</v>
      </c>
      <c r="J4034" s="2" t="s">
        <v>950</v>
      </c>
      <c r="K4034" s="2" t="s">
        <v>5567</v>
      </c>
      <c r="L4034" s="2" t="s">
        <v>5568</v>
      </c>
      <c r="M4034" s="2" t="s">
        <v>159</v>
      </c>
      <c r="N4034" s="2" t="s">
        <v>756</v>
      </c>
      <c r="O4034" s="99">
        <v>0</v>
      </c>
      <c r="P4034" s="2" t="s">
        <v>8513</v>
      </c>
      <c r="Q4034">
        <v>10000</v>
      </c>
      <c r="R4034">
        <v>10000</v>
      </c>
      <c r="S4034">
        <v>20000</v>
      </c>
      <c r="T4034">
        <v>10000</v>
      </c>
      <c r="U4034">
        <v>10000</v>
      </c>
      <c r="V4034" t="s">
        <v>8733</v>
      </c>
      <c r="W4034" s="101">
        <v>46196.636445717595</v>
      </c>
      <c r="X4034" s="1">
        <f>IFERROR(IF(H4034="","",IF(O4034=0,0.15,IF(VLOOKUP(O4034,'Source Post 14 Status (6.30.26)'!A:B,2,FALSE)=1,0.15,0.5))),0.5)</f>
        <v>0.15</v>
      </c>
      <c r="Y4034" s="6">
        <f t="shared" si="62"/>
        <v>3000</v>
      </c>
    </row>
    <row r="4035" spans="1:25" x14ac:dyDescent="0.3">
      <c r="A4035" t="str">
        <f>IF(B4035=1,COUNTIF($B$2:B4035,1),"")</f>
        <v/>
      </c>
      <c r="B4035" t="str">
        <f>IF(C4035=1,COUNTIF($H$2:H4035,H4035),"")</f>
        <v/>
      </c>
      <c r="C4035">
        <f>IF(G4035=List!$P$1,1,0)</f>
        <v>0</v>
      </c>
      <c r="D4035" s="1" t="str">
        <f>IF(E4035=1,COUNTIF($E$2:E4035,1),"")</f>
        <v/>
      </c>
      <c r="E4035" s="1" t="str">
        <f>IF(H4035=List!$P$2,1,"")</f>
        <v/>
      </c>
      <c r="F4035" s="2" t="s">
        <v>11828</v>
      </c>
      <c r="G4035" s="2" t="s">
        <v>701</v>
      </c>
      <c r="H4035" s="2" t="s">
        <v>6784</v>
      </c>
      <c r="I4035" s="2" t="s">
        <v>5546</v>
      </c>
      <c r="J4035" s="2" t="s">
        <v>950</v>
      </c>
      <c r="K4035" s="2" t="s">
        <v>5567</v>
      </c>
      <c r="L4035" s="2" t="s">
        <v>5568</v>
      </c>
      <c r="M4035" s="2" t="s">
        <v>159</v>
      </c>
      <c r="N4035" s="2" t="s">
        <v>756</v>
      </c>
      <c r="O4035" s="99">
        <v>14684</v>
      </c>
      <c r="P4035" s="2" t="s">
        <v>7408</v>
      </c>
      <c r="Q4035">
        <v>301500</v>
      </c>
      <c r="R4035">
        <v>301500</v>
      </c>
      <c r="S4035">
        <v>604000</v>
      </c>
      <c r="T4035">
        <v>301000</v>
      </c>
      <c r="U4035">
        <v>301000</v>
      </c>
      <c r="V4035" t="s">
        <v>8733</v>
      </c>
      <c r="W4035" s="101">
        <v>46196.635112928241</v>
      </c>
      <c r="X4035" s="1">
        <f>IFERROR(IF(H4035="","",IF(O4035=0,0.15,IF(VLOOKUP(O4035,'Source Post 14 Status (6.30.26)'!A:B,2,FALSE)=1,0.15,0.5))),0.5)</f>
        <v>0.15</v>
      </c>
      <c r="Y4035" s="6">
        <f t="shared" ref="Y4035:Y4098" si="63">IF(H4035="","",ROUND(MIN((T4035+U4035)*X4035,T4035),0))</f>
        <v>90300</v>
      </c>
    </row>
    <row r="4036" spans="1:25" x14ac:dyDescent="0.3">
      <c r="A4036" t="str">
        <f>IF(B4036=1,COUNTIF($B$2:B4036,1),"")</f>
        <v/>
      </c>
      <c r="B4036" t="str">
        <f>IF(C4036=1,COUNTIF($H$2:H4036,H4036),"")</f>
        <v/>
      </c>
      <c r="C4036">
        <f>IF(G4036=List!$P$1,1,0)</f>
        <v>0</v>
      </c>
      <c r="D4036" s="1" t="str">
        <f>IF(E4036=1,COUNTIF($E$2:E4036,1),"")</f>
        <v/>
      </c>
      <c r="E4036" s="1" t="str">
        <f>IF(H4036=List!$P$2,1,"")</f>
        <v/>
      </c>
      <c r="F4036" s="2" t="s">
        <v>11828</v>
      </c>
      <c r="G4036" s="2" t="s">
        <v>701</v>
      </c>
      <c r="H4036" s="2" t="s">
        <v>6784</v>
      </c>
      <c r="I4036" s="2" t="s">
        <v>5546</v>
      </c>
      <c r="J4036" s="2" t="s">
        <v>950</v>
      </c>
      <c r="K4036" s="2" t="s">
        <v>5567</v>
      </c>
      <c r="L4036" s="2" t="s">
        <v>5568</v>
      </c>
      <c r="M4036" s="2" t="s">
        <v>159</v>
      </c>
      <c r="N4036" s="2" t="s">
        <v>756</v>
      </c>
      <c r="O4036" s="99">
        <v>17568</v>
      </c>
      <c r="P4036" s="2" t="s">
        <v>7755</v>
      </c>
      <c r="Q4036">
        <v>530000</v>
      </c>
      <c r="R4036">
        <v>530000</v>
      </c>
      <c r="S4036">
        <v>1059000</v>
      </c>
      <c r="T4036">
        <v>531000</v>
      </c>
      <c r="U4036">
        <v>531000</v>
      </c>
      <c r="V4036" t="s">
        <v>8733</v>
      </c>
      <c r="W4036" s="101">
        <v>46196.633981863422</v>
      </c>
      <c r="X4036" s="1">
        <f>IFERROR(IF(H4036="","",IF(O4036=0,0.15,IF(VLOOKUP(O4036,'Source Post 14 Status (6.30.26)'!A:B,2,FALSE)=1,0.15,0.5))),0.5)</f>
        <v>0.15</v>
      </c>
      <c r="Y4036" s="6">
        <f t="shared" si="63"/>
        <v>159300</v>
      </c>
    </row>
    <row r="4037" spans="1:25" x14ac:dyDescent="0.3">
      <c r="A4037" t="str">
        <f>IF(B4037=1,COUNTIF($B$2:B4037,1),"")</f>
        <v/>
      </c>
      <c r="B4037" t="str">
        <f>IF(C4037=1,COUNTIF($H$2:H4037,H4037),"")</f>
        <v/>
      </c>
      <c r="C4037">
        <f>IF(G4037=List!$P$1,1,0)</f>
        <v>0</v>
      </c>
      <c r="D4037" s="1" t="str">
        <f>IF(E4037=1,COUNTIF($E$2:E4037,1),"")</f>
        <v/>
      </c>
      <c r="E4037" s="1" t="str">
        <f>IF(H4037=List!$P$2,1,"")</f>
        <v/>
      </c>
      <c r="F4037" s="2" t="s">
        <v>11828</v>
      </c>
      <c r="G4037" s="2" t="s">
        <v>701</v>
      </c>
      <c r="H4037" s="2" t="s">
        <v>6784</v>
      </c>
      <c r="I4037" s="2" t="s">
        <v>5546</v>
      </c>
      <c r="J4037" s="2" t="s">
        <v>950</v>
      </c>
      <c r="K4037" s="2" t="s">
        <v>5567</v>
      </c>
      <c r="L4037" s="2" t="s">
        <v>5568</v>
      </c>
      <c r="M4037" s="2" t="s">
        <v>159</v>
      </c>
      <c r="N4037" s="2" t="s">
        <v>756</v>
      </c>
      <c r="O4037" s="99">
        <v>22622</v>
      </c>
      <c r="P4037" s="2" t="s">
        <v>8377</v>
      </c>
      <c r="Q4037">
        <v>71264</v>
      </c>
      <c r="R4037">
        <v>69144</v>
      </c>
      <c r="V4037" t="s">
        <v>8733</v>
      </c>
      <c r="W4037" s="101">
        <v>46196.633532210646</v>
      </c>
      <c r="X4037" s="1">
        <f>IFERROR(IF(H4037="","",IF(O4037=0,0.15,IF(VLOOKUP(O4037,'Source Post 14 Status (6.30.26)'!A:B,2,FALSE)=1,0.15,0.5))),0.5)</f>
        <v>0.15</v>
      </c>
      <c r="Y4037" s="6">
        <f t="shared" si="63"/>
        <v>0</v>
      </c>
    </row>
    <row r="4038" spans="1:25" x14ac:dyDescent="0.3">
      <c r="A4038" t="str">
        <f>IF(B4038=1,COUNTIF($B$2:B4038,1),"")</f>
        <v/>
      </c>
      <c r="B4038" t="str">
        <f>IF(C4038=1,COUNTIF($H$2:H4038,H4038),"")</f>
        <v/>
      </c>
      <c r="C4038">
        <f>IF(G4038=List!$P$1,1,0)</f>
        <v>0</v>
      </c>
      <c r="D4038" s="1" t="str">
        <f>IF(E4038=1,COUNTIF($E$2:E4038,1),"")</f>
        <v/>
      </c>
      <c r="E4038" s="1" t="str">
        <f>IF(H4038=List!$P$2,1,"")</f>
        <v/>
      </c>
      <c r="F4038" s="2" t="s">
        <v>11828</v>
      </c>
      <c r="G4038" s="2" t="s">
        <v>701</v>
      </c>
      <c r="H4038" s="2" t="s">
        <v>6784</v>
      </c>
      <c r="I4038" s="2" t="s">
        <v>5546</v>
      </c>
      <c r="J4038" s="2" t="s">
        <v>950</v>
      </c>
      <c r="K4038" s="2" t="s">
        <v>5567</v>
      </c>
      <c r="L4038" s="2" t="s">
        <v>5568</v>
      </c>
      <c r="M4038" s="2" t="s">
        <v>159</v>
      </c>
      <c r="N4038" s="2" t="s">
        <v>756</v>
      </c>
      <c r="O4038" s="99">
        <v>24536</v>
      </c>
      <c r="P4038" s="2" t="s">
        <v>11793</v>
      </c>
      <c r="Q4038">
        <v>13789</v>
      </c>
      <c r="R4038">
        <v>13769</v>
      </c>
      <c r="V4038" t="s">
        <v>8733</v>
      </c>
      <c r="W4038" s="101">
        <v>46196.634513229168</v>
      </c>
      <c r="X4038" s="1">
        <f>IFERROR(IF(H4038="","",IF(O4038=0,0.15,IF(VLOOKUP(O4038,'Source Post 14 Status (6.30.26)'!A:B,2,FALSE)=1,0.15,0.5))),0.5)</f>
        <v>0.15</v>
      </c>
      <c r="Y4038" s="6">
        <f t="shared" si="63"/>
        <v>0</v>
      </c>
    </row>
    <row r="4039" spans="1:25" x14ac:dyDescent="0.3">
      <c r="A4039" t="str">
        <f>IF(B4039=1,COUNTIF($B$2:B4039,1),"")</f>
        <v/>
      </c>
      <c r="B4039" t="str">
        <f>IF(C4039=1,COUNTIF($H$2:H4039,H4039),"")</f>
        <v/>
      </c>
      <c r="C4039">
        <f>IF(G4039=List!$P$1,1,0)</f>
        <v>0</v>
      </c>
      <c r="D4039" s="1" t="str">
        <f>IF(E4039=1,COUNTIF($E$2:E4039,1),"")</f>
        <v/>
      </c>
      <c r="E4039" s="1" t="str">
        <f>IF(H4039=List!$P$2,1,"")</f>
        <v/>
      </c>
      <c r="F4039" s="2" t="s">
        <v>11828</v>
      </c>
      <c r="G4039" s="2" t="s">
        <v>701</v>
      </c>
      <c r="H4039" s="2" t="s">
        <v>6784</v>
      </c>
      <c r="I4039" s="2" t="s">
        <v>5546</v>
      </c>
      <c r="J4039" s="2" t="s">
        <v>950</v>
      </c>
      <c r="K4039" s="2" t="s">
        <v>5567</v>
      </c>
      <c r="L4039" s="2" t="s">
        <v>5568</v>
      </c>
      <c r="M4039" s="2" t="s">
        <v>159</v>
      </c>
      <c r="N4039" s="2" t="s">
        <v>756</v>
      </c>
      <c r="O4039" s="99">
        <v>15391</v>
      </c>
      <c r="P4039" s="2" t="s">
        <v>7461</v>
      </c>
      <c r="Q4039">
        <v>676500</v>
      </c>
      <c r="R4039">
        <v>676500</v>
      </c>
      <c r="S4039">
        <v>1352000</v>
      </c>
      <c r="T4039">
        <v>677000</v>
      </c>
      <c r="U4039">
        <v>677000</v>
      </c>
      <c r="V4039" t="s">
        <v>8733</v>
      </c>
      <c r="W4039" s="101">
        <v>46196.635469594905</v>
      </c>
      <c r="X4039" s="1">
        <f>IFERROR(IF(H4039="","",IF(O4039=0,0.15,IF(VLOOKUP(O4039,'Source Post 14 Status (6.30.26)'!A:B,2,FALSE)=1,0.15,0.5))),0.5)</f>
        <v>0.15</v>
      </c>
      <c r="Y4039" s="6">
        <f t="shared" si="63"/>
        <v>203100</v>
      </c>
    </row>
    <row r="4040" spans="1:25" x14ac:dyDescent="0.3">
      <c r="A4040" t="str">
        <f>IF(B4040=1,COUNTIF($B$2:B4040,1),"")</f>
        <v/>
      </c>
      <c r="B4040" t="str">
        <f>IF(C4040=1,COUNTIF($H$2:H4040,H4040),"")</f>
        <v/>
      </c>
      <c r="C4040">
        <f>IF(G4040=List!$P$1,1,0)</f>
        <v>0</v>
      </c>
      <c r="D4040" s="1" t="str">
        <f>IF(E4040=1,COUNTIF($E$2:E4040,1),"")</f>
        <v/>
      </c>
      <c r="E4040" s="1" t="str">
        <f>IF(H4040=List!$P$2,1,"")</f>
        <v/>
      </c>
      <c r="F4040" s="2" t="s">
        <v>11828</v>
      </c>
      <c r="G4040" s="2" t="s">
        <v>701</v>
      </c>
      <c r="H4040" s="2" t="s">
        <v>6784</v>
      </c>
      <c r="I4040" s="2" t="s">
        <v>5546</v>
      </c>
      <c r="J4040" s="2" t="s">
        <v>950</v>
      </c>
      <c r="K4040" s="2" t="s">
        <v>5567</v>
      </c>
      <c r="L4040" s="2" t="s">
        <v>5568</v>
      </c>
      <c r="M4040" s="2" t="s">
        <v>159</v>
      </c>
      <c r="N4040" s="2" t="s">
        <v>756</v>
      </c>
      <c r="O4040" s="99">
        <v>22635</v>
      </c>
      <c r="P4040" s="2" t="s">
        <v>8382</v>
      </c>
      <c r="Q4040">
        <v>14290</v>
      </c>
      <c r="R4040">
        <v>13900</v>
      </c>
      <c r="V4040" t="s">
        <v>8733</v>
      </c>
      <c r="W4040" s="101">
        <v>46196.63420443287</v>
      </c>
      <c r="X4040" s="1">
        <f>IFERROR(IF(H4040="","",IF(O4040=0,0.15,IF(VLOOKUP(O4040,'Source Post 14 Status (6.30.26)'!A:B,2,FALSE)=1,0.15,0.5))),0.5)</f>
        <v>0.15</v>
      </c>
      <c r="Y4040" s="6">
        <f t="shared" si="63"/>
        <v>0</v>
      </c>
    </row>
    <row r="4041" spans="1:25" x14ac:dyDescent="0.3">
      <c r="A4041" t="str">
        <f>IF(B4041=1,COUNTIF($B$2:B4041,1),"")</f>
        <v/>
      </c>
      <c r="B4041" t="str">
        <f>IF(C4041=1,COUNTIF($H$2:H4041,H4041),"")</f>
        <v/>
      </c>
      <c r="C4041">
        <f>IF(G4041=List!$P$1,1,0)</f>
        <v>0</v>
      </c>
      <c r="D4041" s="1" t="str">
        <f>IF(E4041=1,COUNTIF($E$2:E4041,1),"")</f>
        <v/>
      </c>
      <c r="E4041" s="1" t="str">
        <f>IF(H4041=List!$P$2,1,"")</f>
        <v/>
      </c>
      <c r="F4041" s="2" t="s">
        <v>11828</v>
      </c>
      <c r="G4041" s="2" t="s">
        <v>701</v>
      </c>
      <c r="H4041" s="2" t="s">
        <v>6784</v>
      </c>
      <c r="I4041" s="2" t="s">
        <v>5546</v>
      </c>
      <c r="J4041" s="2" t="s">
        <v>950</v>
      </c>
      <c r="K4041" s="2" t="s">
        <v>5567</v>
      </c>
      <c r="L4041" s="2" t="s">
        <v>5568</v>
      </c>
      <c r="M4041" s="2" t="s">
        <v>159</v>
      </c>
      <c r="N4041" s="2" t="s">
        <v>756</v>
      </c>
      <c r="O4041" s="99">
        <v>24747</v>
      </c>
      <c r="P4041" s="2" t="s">
        <v>11794</v>
      </c>
      <c r="S4041">
        <v>135270</v>
      </c>
      <c r="V4041" t="s">
        <v>8733</v>
      </c>
      <c r="W4041" s="101">
        <v>46196.634803969908</v>
      </c>
      <c r="X4041" s="1">
        <f>IFERROR(IF(H4041="","",IF(O4041=0,0.15,IF(VLOOKUP(O4041,'Source Post 14 Status (6.30.26)'!A:B,2,FALSE)=1,0.15,0.5))),0.5)</f>
        <v>0.5</v>
      </c>
      <c r="Y4041" s="6">
        <f t="shared" si="63"/>
        <v>0</v>
      </c>
    </row>
    <row r="4042" spans="1:25" x14ac:dyDescent="0.3">
      <c r="A4042" t="str">
        <f>IF(B4042=1,COUNTIF($B$2:B4042,1),"")</f>
        <v/>
      </c>
      <c r="B4042" t="str">
        <f>IF(C4042=1,COUNTIF($H$2:H4042,H4042),"")</f>
        <v/>
      </c>
      <c r="C4042">
        <f>IF(G4042=List!$P$1,1,0)</f>
        <v>0</v>
      </c>
      <c r="D4042" s="1" t="str">
        <f>IF(E4042=1,COUNTIF($E$2:E4042,1),"")</f>
        <v/>
      </c>
      <c r="E4042" s="1" t="str">
        <f>IF(H4042=List!$P$2,1,"")</f>
        <v/>
      </c>
      <c r="F4042" s="2" t="s">
        <v>11828</v>
      </c>
      <c r="G4042" s="2" t="s">
        <v>702</v>
      </c>
      <c r="H4042" s="2" t="s">
        <v>6782</v>
      </c>
      <c r="I4042" s="2" t="s">
        <v>5546</v>
      </c>
      <c r="J4042" s="2" t="s">
        <v>960</v>
      </c>
      <c r="K4042" s="2" t="s">
        <v>5570</v>
      </c>
      <c r="L4042" s="2" t="s">
        <v>5571</v>
      </c>
      <c r="M4042" s="2" t="s">
        <v>159</v>
      </c>
      <c r="N4042" s="2" t="s">
        <v>756</v>
      </c>
      <c r="O4042" s="99">
        <v>1263</v>
      </c>
      <c r="P4042" s="2" t="s">
        <v>6864</v>
      </c>
      <c r="Q4042">
        <v>25500</v>
      </c>
      <c r="R4042">
        <v>25000</v>
      </c>
      <c r="S4042">
        <v>25000</v>
      </c>
      <c r="V4042" t="s">
        <v>8734</v>
      </c>
      <c r="W4042" s="101">
        <v>46200.40024328704</v>
      </c>
      <c r="X4042" s="1">
        <f>IFERROR(IF(H4042="","",IF(O4042=0,0.15,IF(VLOOKUP(O4042,'Source Post 14 Status (6.30.26)'!A:B,2,FALSE)=1,0.15,0.5))),0.5)</f>
        <v>0.5</v>
      </c>
      <c r="Y4042" s="6">
        <f t="shared" si="63"/>
        <v>0</v>
      </c>
    </row>
    <row r="4043" spans="1:25" x14ac:dyDescent="0.3">
      <c r="A4043" t="str">
        <f>IF(B4043=1,COUNTIF($B$2:B4043,1),"")</f>
        <v/>
      </c>
      <c r="B4043" t="str">
        <f>IF(C4043=1,COUNTIF($H$2:H4043,H4043),"")</f>
        <v/>
      </c>
      <c r="C4043">
        <f>IF(G4043=List!$P$1,1,0)</f>
        <v>0</v>
      </c>
      <c r="D4043" s="1" t="str">
        <f>IF(E4043=1,COUNTIF($E$2:E4043,1),"")</f>
        <v/>
      </c>
      <c r="E4043" s="1" t="str">
        <f>IF(H4043=List!$P$2,1,"")</f>
        <v/>
      </c>
      <c r="F4043" s="2" t="s">
        <v>11828</v>
      </c>
      <c r="G4043" s="2" t="s">
        <v>703</v>
      </c>
      <c r="H4043" s="2" t="s">
        <v>6783</v>
      </c>
      <c r="I4043" s="2" t="s">
        <v>5546</v>
      </c>
      <c r="J4043" s="2" t="s">
        <v>960</v>
      </c>
      <c r="K4043" s="2" t="s">
        <v>5573</v>
      </c>
      <c r="L4043" s="2" t="s">
        <v>5574</v>
      </c>
      <c r="M4043" s="2" t="s">
        <v>159</v>
      </c>
      <c r="N4043" s="2" t="s">
        <v>756</v>
      </c>
      <c r="O4043" s="99">
        <v>15620</v>
      </c>
      <c r="P4043" s="2" t="s">
        <v>7464</v>
      </c>
      <c r="Q4043">
        <v>13102</v>
      </c>
      <c r="R4043">
        <v>13976</v>
      </c>
      <c r="S4043">
        <v>13837</v>
      </c>
      <c r="T4043">
        <v>13696</v>
      </c>
      <c r="U4043">
        <v>13558</v>
      </c>
      <c r="V4043" t="s">
        <v>11795</v>
      </c>
      <c r="W4043" s="101">
        <v>46192.442099189815</v>
      </c>
      <c r="X4043" s="1">
        <f>IFERROR(IF(H4043="","",IF(O4043=0,0.15,IF(VLOOKUP(O4043,'Source Post 14 Status (6.30.26)'!A:B,2,FALSE)=1,0.15,0.5))),0.5)</f>
        <v>0.15</v>
      </c>
      <c r="Y4043" s="6">
        <f t="shared" si="63"/>
        <v>4088</v>
      </c>
    </row>
    <row r="4044" spans="1:25" x14ac:dyDescent="0.3">
      <c r="A4044" t="str">
        <f>IF(B4044=1,COUNTIF($B$2:B4044,1),"")</f>
        <v/>
      </c>
      <c r="B4044" t="str">
        <f>IF(C4044=1,COUNTIF($H$2:H4044,H4044),"")</f>
        <v/>
      </c>
      <c r="C4044">
        <f>IF(G4044=List!$P$1,1,0)</f>
        <v>0</v>
      </c>
      <c r="D4044" s="1" t="str">
        <f>IF(E4044=1,COUNTIF($E$2:E4044,1),"")</f>
        <v/>
      </c>
      <c r="E4044" s="1" t="str">
        <f>IF(H4044=List!$P$2,1,"")</f>
        <v/>
      </c>
      <c r="F4044" s="2" t="s">
        <v>11828</v>
      </c>
      <c r="G4044" s="2" t="s">
        <v>704</v>
      </c>
      <c r="H4044" s="2" t="s">
        <v>6786</v>
      </c>
      <c r="I4044" s="2" t="s">
        <v>5583</v>
      </c>
      <c r="J4044" s="2" t="s">
        <v>896</v>
      </c>
      <c r="K4044" s="2" t="s">
        <v>897</v>
      </c>
      <c r="L4044" s="2" t="s">
        <v>5584</v>
      </c>
      <c r="M4044" s="2" t="s">
        <v>169</v>
      </c>
      <c r="N4044" s="2" t="s">
        <v>802</v>
      </c>
      <c r="O4044" s="99">
        <v>0</v>
      </c>
      <c r="P4044" s="2" t="s">
        <v>8514</v>
      </c>
      <c r="W4044" s="101">
        <v>1</v>
      </c>
      <c r="X4044" s="1">
        <f>IFERROR(IF(H4044="","",IF(O4044=0,0.15,IF(VLOOKUP(O4044,'Source Post 14 Status (6.30.26)'!A:B,2,FALSE)=1,0.15,0.5))),0.5)</f>
        <v>0.15</v>
      </c>
      <c r="Y4044" s="6">
        <f t="shared" si="63"/>
        <v>0</v>
      </c>
    </row>
    <row r="4045" spans="1:25" x14ac:dyDescent="0.3">
      <c r="A4045" t="str">
        <f>IF(B4045=1,COUNTIF($B$2:B4045,1),"")</f>
        <v/>
      </c>
      <c r="B4045" t="str">
        <f>IF(C4045=1,COUNTIF($H$2:H4045,H4045),"")</f>
        <v/>
      </c>
      <c r="C4045">
        <f>IF(G4045=List!$P$1,1,0)</f>
        <v>0</v>
      </c>
      <c r="D4045" s="1" t="str">
        <f>IF(E4045=1,COUNTIF($E$2:E4045,1),"")</f>
        <v/>
      </c>
      <c r="E4045" s="1" t="str">
        <f>IF(H4045=List!$P$2,1,"")</f>
        <v/>
      </c>
      <c r="F4045" s="2" t="s">
        <v>11828</v>
      </c>
      <c r="G4045" s="2" t="s">
        <v>704</v>
      </c>
      <c r="H4045" s="2" t="s">
        <v>6786</v>
      </c>
      <c r="I4045" s="2" t="s">
        <v>5583</v>
      </c>
      <c r="J4045" s="2" t="s">
        <v>896</v>
      </c>
      <c r="K4045" s="2" t="s">
        <v>897</v>
      </c>
      <c r="L4045" s="2" t="s">
        <v>5584</v>
      </c>
      <c r="M4045" s="2" t="s">
        <v>169</v>
      </c>
      <c r="N4045" s="2" t="s">
        <v>802</v>
      </c>
      <c r="O4045" s="99">
        <v>15768</v>
      </c>
      <c r="P4045" s="2" t="s">
        <v>11796</v>
      </c>
      <c r="Q4045">
        <v>77931</v>
      </c>
      <c r="R4045">
        <v>76431</v>
      </c>
      <c r="S4045">
        <v>158212</v>
      </c>
      <c r="T4045">
        <v>76631</v>
      </c>
      <c r="U4045">
        <v>79981</v>
      </c>
      <c r="V4045" t="s">
        <v>11797</v>
      </c>
      <c r="W4045" s="101">
        <v>46190.593368483795</v>
      </c>
      <c r="X4045" s="1">
        <f>IFERROR(IF(H4045="","",IF(O4045=0,0.15,IF(VLOOKUP(O4045,'Source Post 14 Status (6.30.26)'!A:B,2,FALSE)=1,0.15,0.5))),0.5)</f>
        <v>0.15</v>
      </c>
      <c r="Y4045" s="6">
        <f t="shared" si="63"/>
        <v>23492</v>
      </c>
    </row>
    <row r="4046" spans="1:25" x14ac:dyDescent="0.3">
      <c r="A4046" t="str">
        <f>IF(B4046=1,COUNTIF($B$2:B4046,1),"")</f>
        <v/>
      </c>
      <c r="B4046" t="str">
        <f>IF(C4046=1,COUNTIF($H$2:H4046,H4046),"")</f>
        <v/>
      </c>
      <c r="C4046">
        <f>IF(G4046=List!$P$1,1,0)</f>
        <v>0</v>
      </c>
      <c r="D4046" s="1" t="str">
        <f>IF(E4046=1,COUNTIF($E$2:E4046,1),"")</f>
        <v/>
      </c>
      <c r="E4046" s="1" t="str">
        <f>IF(H4046=List!$P$2,1,"")</f>
        <v/>
      </c>
      <c r="F4046" s="2" t="s">
        <v>11828</v>
      </c>
      <c r="G4046" s="2" t="s">
        <v>704</v>
      </c>
      <c r="H4046" s="2" t="s">
        <v>6786</v>
      </c>
      <c r="I4046" s="2" t="s">
        <v>5583</v>
      </c>
      <c r="J4046" s="2" t="s">
        <v>896</v>
      </c>
      <c r="K4046" s="2" t="s">
        <v>897</v>
      </c>
      <c r="L4046" s="2" t="s">
        <v>5584</v>
      </c>
      <c r="M4046" s="2" t="s">
        <v>169</v>
      </c>
      <c r="N4046" s="2" t="s">
        <v>802</v>
      </c>
      <c r="O4046" s="99">
        <v>0</v>
      </c>
      <c r="P4046" s="2" t="s">
        <v>8513</v>
      </c>
      <c r="Q4046">
        <v>500</v>
      </c>
      <c r="R4046">
        <v>500</v>
      </c>
      <c r="S4046">
        <v>500</v>
      </c>
      <c r="T4046">
        <v>500</v>
      </c>
      <c r="U4046">
        <v>500</v>
      </c>
      <c r="V4046" t="s">
        <v>11797</v>
      </c>
      <c r="W4046" s="101">
        <v>46190.593782407406</v>
      </c>
      <c r="X4046" s="1">
        <f>IFERROR(IF(H4046="","",IF(O4046=0,0.15,IF(VLOOKUP(O4046,'Source Post 14 Status (6.30.26)'!A:B,2,FALSE)=1,0.15,0.5))),0.5)</f>
        <v>0.15</v>
      </c>
      <c r="Y4046" s="6">
        <f t="shared" si="63"/>
        <v>150</v>
      </c>
    </row>
    <row r="4047" spans="1:25" x14ac:dyDescent="0.3">
      <c r="A4047" t="str">
        <f>IF(B4047=1,COUNTIF($B$2:B4047,1),"")</f>
        <v/>
      </c>
      <c r="B4047" t="str">
        <f>IF(C4047=1,COUNTIF($H$2:H4047,H4047),"")</f>
        <v/>
      </c>
      <c r="C4047">
        <f>IF(G4047=List!$P$1,1,0)</f>
        <v>0</v>
      </c>
      <c r="D4047" s="1" t="str">
        <f>IF(E4047=1,COUNTIF($E$2:E4047,1),"")</f>
        <v/>
      </c>
      <c r="E4047" s="1" t="str">
        <f>IF(H4047=List!$P$2,1,"")</f>
        <v/>
      </c>
      <c r="F4047" s="2" t="s">
        <v>11828</v>
      </c>
      <c r="G4047" s="2" t="s">
        <v>704</v>
      </c>
      <c r="H4047" s="2" t="s">
        <v>6785</v>
      </c>
      <c r="I4047" s="2" t="s">
        <v>5583</v>
      </c>
      <c r="J4047" s="2" t="s">
        <v>896</v>
      </c>
      <c r="K4047" s="2" t="s">
        <v>897</v>
      </c>
      <c r="L4047" s="2" t="s">
        <v>5584</v>
      </c>
      <c r="M4047" s="2" t="s">
        <v>170</v>
      </c>
      <c r="N4047" s="2" t="s">
        <v>763</v>
      </c>
      <c r="O4047" s="99">
        <v>0</v>
      </c>
      <c r="P4047" s="2" t="s">
        <v>8514</v>
      </c>
      <c r="W4047" s="101">
        <v>1</v>
      </c>
      <c r="X4047" s="1">
        <f>IFERROR(IF(H4047="","",IF(O4047=0,0.15,IF(VLOOKUP(O4047,'Source Post 14 Status (6.30.26)'!A:B,2,FALSE)=1,0.15,0.5))),0.5)</f>
        <v>0.15</v>
      </c>
      <c r="Y4047" s="6">
        <f t="shared" si="63"/>
        <v>0</v>
      </c>
    </row>
    <row r="4048" spans="1:25" x14ac:dyDescent="0.3">
      <c r="A4048" t="str">
        <f>IF(B4048=1,COUNTIF($B$2:B4048,1),"")</f>
        <v/>
      </c>
      <c r="B4048" t="str">
        <f>IF(C4048=1,COUNTIF($H$2:H4048,H4048),"")</f>
        <v/>
      </c>
      <c r="C4048">
        <f>IF(G4048=List!$P$1,1,0)</f>
        <v>0</v>
      </c>
      <c r="D4048" s="1" t="str">
        <f>IF(E4048=1,COUNTIF($E$2:E4048,1),"")</f>
        <v/>
      </c>
      <c r="E4048" s="1" t="str">
        <f>IF(H4048=List!$P$2,1,"")</f>
        <v/>
      </c>
      <c r="F4048" s="2" t="s">
        <v>11828</v>
      </c>
      <c r="G4048" s="2" t="s">
        <v>704</v>
      </c>
      <c r="H4048" s="2" t="s">
        <v>6785</v>
      </c>
      <c r="I4048" s="2" t="s">
        <v>5583</v>
      </c>
      <c r="J4048" s="2" t="s">
        <v>896</v>
      </c>
      <c r="K4048" s="2" t="s">
        <v>897</v>
      </c>
      <c r="L4048" s="2" t="s">
        <v>5584</v>
      </c>
      <c r="M4048" s="2" t="s">
        <v>170</v>
      </c>
      <c r="N4048" s="2" t="s">
        <v>763</v>
      </c>
      <c r="O4048" s="99">
        <v>21027</v>
      </c>
      <c r="P4048" s="2" t="s">
        <v>8125</v>
      </c>
      <c r="Q4048">
        <v>312794</v>
      </c>
      <c r="R4048">
        <v>312977</v>
      </c>
      <c r="V4048" t="s">
        <v>11797</v>
      </c>
      <c r="W4048" s="101">
        <v>46190.592759837964</v>
      </c>
      <c r="X4048" s="1">
        <f>IFERROR(IF(H4048="","",IF(O4048=0,0.15,IF(VLOOKUP(O4048,'Source Post 14 Status (6.30.26)'!A:B,2,FALSE)=1,0.15,0.5))),0.5)</f>
        <v>0.15</v>
      </c>
      <c r="Y4048" s="6">
        <f t="shared" si="63"/>
        <v>0</v>
      </c>
    </row>
    <row r="4049" spans="1:25" x14ac:dyDescent="0.3">
      <c r="A4049" t="str">
        <f>IF(B4049=1,COUNTIF($B$2:B4049,1),"")</f>
        <v/>
      </c>
      <c r="B4049" t="str">
        <f>IF(C4049=1,COUNTIF($H$2:H4049,H4049),"")</f>
        <v/>
      </c>
      <c r="C4049">
        <f>IF(G4049=List!$P$1,1,0)</f>
        <v>0</v>
      </c>
      <c r="D4049" s="1" t="str">
        <f>IF(E4049=1,COUNTIF($E$2:E4049,1),"")</f>
        <v/>
      </c>
      <c r="E4049" s="1" t="str">
        <f>IF(H4049=List!$P$2,1,"")</f>
        <v/>
      </c>
      <c r="F4049" s="2" t="s">
        <v>11828</v>
      </c>
      <c r="G4049" s="2" t="s">
        <v>704</v>
      </c>
      <c r="H4049" s="2" t="s">
        <v>6785</v>
      </c>
      <c r="I4049" s="2" t="s">
        <v>5583</v>
      </c>
      <c r="J4049" s="2" t="s">
        <v>896</v>
      </c>
      <c r="K4049" s="2" t="s">
        <v>897</v>
      </c>
      <c r="L4049" s="2" t="s">
        <v>5584</v>
      </c>
      <c r="M4049" s="2" t="s">
        <v>170</v>
      </c>
      <c r="N4049" s="2" t="s">
        <v>763</v>
      </c>
      <c r="O4049" s="99">
        <v>0</v>
      </c>
      <c r="P4049" s="2" t="s">
        <v>8513</v>
      </c>
      <c r="W4049" s="101">
        <v>1</v>
      </c>
      <c r="X4049" s="1">
        <f>IFERROR(IF(H4049="","",IF(O4049=0,0.15,IF(VLOOKUP(O4049,'Source Post 14 Status (6.30.26)'!A:B,2,FALSE)=1,0.15,0.5))),0.5)</f>
        <v>0.15</v>
      </c>
      <c r="Y4049" s="6">
        <f t="shared" si="63"/>
        <v>0</v>
      </c>
    </row>
    <row r="4050" spans="1:25" x14ac:dyDescent="0.3">
      <c r="A4050" t="str">
        <f>IF(B4050=1,COUNTIF($B$2:B4050,1),"")</f>
        <v/>
      </c>
      <c r="B4050" t="str">
        <f>IF(C4050=1,COUNTIF($H$2:H4050,H4050),"")</f>
        <v/>
      </c>
      <c r="C4050">
        <f>IF(G4050=List!$P$1,1,0)</f>
        <v>0</v>
      </c>
      <c r="D4050" s="1" t="str">
        <f>IF(E4050=1,COUNTIF($E$2:E4050,1),"")</f>
        <v/>
      </c>
      <c r="E4050" s="1" t="str">
        <f>IF(H4050=List!$P$2,1,"")</f>
        <v/>
      </c>
      <c r="F4050" s="2" t="s">
        <v>11828</v>
      </c>
      <c r="G4050" s="2" t="s">
        <v>705</v>
      </c>
      <c r="H4050" s="2" t="s">
        <v>6787</v>
      </c>
      <c r="I4050" s="2" t="s">
        <v>5583</v>
      </c>
      <c r="J4050" s="2" t="s">
        <v>900</v>
      </c>
      <c r="K4050" s="2" t="s">
        <v>919</v>
      </c>
      <c r="L4050" s="2" t="s">
        <v>1076</v>
      </c>
      <c r="M4050" s="2" t="s">
        <v>159</v>
      </c>
      <c r="N4050" s="2" t="s">
        <v>756</v>
      </c>
      <c r="O4050" s="99">
        <v>21089</v>
      </c>
      <c r="P4050" s="2" t="s">
        <v>8127</v>
      </c>
      <c r="W4050" s="101">
        <v>1</v>
      </c>
      <c r="X4050" s="1">
        <f>IFERROR(IF(H4050="","",IF(O4050=0,0.15,IF(VLOOKUP(O4050,'Source Post 14 Status (6.30.26)'!A:B,2,FALSE)=1,0.15,0.5))),0.5)</f>
        <v>0.15</v>
      </c>
      <c r="Y4050" s="6">
        <f t="shared" si="63"/>
        <v>0</v>
      </c>
    </row>
    <row r="4051" spans="1:25" x14ac:dyDescent="0.3">
      <c r="A4051" t="str">
        <f>IF(B4051=1,COUNTIF($B$2:B4051,1),"")</f>
        <v/>
      </c>
      <c r="B4051" t="str">
        <f>IF(C4051=1,COUNTIF($H$2:H4051,H4051),"")</f>
        <v/>
      </c>
      <c r="C4051">
        <f>IF(G4051=List!$P$1,1,0)</f>
        <v>0</v>
      </c>
      <c r="D4051" s="1" t="str">
        <f>IF(E4051=1,COUNTIF($E$2:E4051,1),"")</f>
        <v/>
      </c>
      <c r="E4051" s="1" t="str">
        <f>IF(H4051=List!$P$2,1,"")</f>
        <v/>
      </c>
      <c r="F4051" s="2" t="s">
        <v>11828</v>
      </c>
      <c r="G4051" s="2" t="s">
        <v>705</v>
      </c>
      <c r="H4051" s="2" t="s">
        <v>6788</v>
      </c>
      <c r="I4051" s="2" t="s">
        <v>5583</v>
      </c>
      <c r="J4051" s="2" t="s">
        <v>900</v>
      </c>
      <c r="K4051" s="2" t="s">
        <v>919</v>
      </c>
      <c r="L4051" s="2" t="s">
        <v>1076</v>
      </c>
      <c r="M4051" s="2" t="s">
        <v>219</v>
      </c>
      <c r="N4051" s="2" t="s">
        <v>789</v>
      </c>
      <c r="O4051" s="99">
        <v>0</v>
      </c>
      <c r="P4051" s="2" t="s">
        <v>8513</v>
      </c>
      <c r="W4051" s="101">
        <v>1</v>
      </c>
      <c r="X4051" s="1">
        <f>IFERROR(IF(H4051="","",IF(O4051=0,0.15,IF(VLOOKUP(O4051,'Source Post 14 Status (6.30.26)'!A:B,2,FALSE)=1,0.15,0.5))),0.5)</f>
        <v>0.15</v>
      </c>
      <c r="Y4051" s="6">
        <f t="shared" si="63"/>
        <v>0</v>
      </c>
    </row>
    <row r="4052" spans="1:25" x14ac:dyDescent="0.3">
      <c r="A4052" t="str">
        <f>IF(B4052=1,COUNTIF($B$2:B4052,1),"")</f>
        <v/>
      </c>
      <c r="B4052" t="str">
        <f>IF(C4052=1,COUNTIF($H$2:H4052,H4052),"")</f>
        <v/>
      </c>
      <c r="C4052">
        <f>IF(G4052=List!$P$1,1,0)</f>
        <v>0</v>
      </c>
      <c r="D4052" s="1" t="str">
        <f>IF(E4052=1,COUNTIF($E$2:E4052,1),"")</f>
        <v/>
      </c>
      <c r="E4052" s="1" t="str">
        <f>IF(H4052=List!$P$2,1,"")</f>
        <v/>
      </c>
      <c r="F4052" s="2" t="s">
        <v>11828</v>
      </c>
      <c r="G4052" s="2" t="s">
        <v>705</v>
      </c>
      <c r="H4052" s="2" t="s">
        <v>6788</v>
      </c>
      <c r="I4052" s="2" t="s">
        <v>5583</v>
      </c>
      <c r="J4052" s="2" t="s">
        <v>900</v>
      </c>
      <c r="K4052" s="2" t="s">
        <v>919</v>
      </c>
      <c r="L4052" s="2" t="s">
        <v>1076</v>
      </c>
      <c r="M4052" s="2" t="s">
        <v>219</v>
      </c>
      <c r="N4052" s="2" t="s">
        <v>789</v>
      </c>
      <c r="O4052" s="99">
        <v>18140</v>
      </c>
      <c r="P4052" s="2" t="s">
        <v>7900</v>
      </c>
      <c r="W4052" s="101">
        <v>1</v>
      </c>
      <c r="X4052" s="1">
        <f>IFERROR(IF(H4052="","",IF(O4052=0,0.15,IF(VLOOKUP(O4052,'Source Post 14 Status (6.30.26)'!A:B,2,FALSE)=1,0.15,0.5))),0.5)</f>
        <v>0.15</v>
      </c>
      <c r="Y4052" s="6">
        <f t="shared" si="63"/>
        <v>0</v>
      </c>
    </row>
    <row r="4053" spans="1:25" x14ac:dyDescent="0.3">
      <c r="A4053" t="str">
        <f>IF(B4053=1,COUNTIF($B$2:B4053,1),"")</f>
        <v/>
      </c>
      <c r="B4053" t="str">
        <f>IF(C4053=1,COUNTIF($H$2:H4053,H4053),"")</f>
        <v/>
      </c>
      <c r="C4053">
        <f>IF(G4053=List!$P$1,1,0)</f>
        <v>0</v>
      </c>
      <c r="D4053" s="1" t="str">
        <f>IF(E4053=1,COUNTIF($E$2:E4053,1),"")</f>
        <v/>
      </c>
      <c r="E4053" s="1" t="str">
        <f>IF(H4053=List!$P$2,1,"")</f>
        <v/>
      </c>
      <c r="F4053" s="2" t="s">
        <v>11828</v>
      </c>
      <c r="G4053" s="2" t="s">
        <v>705</v>
      </c>
      <c r="H4053" s="2" t="s">
        <v>6788</v>
      </c>
      <c r="I4053" s="2" t="s">
        <v>5583</v>
      </c>
      <c r="J4053" s="2" t="s">
        <v>900</v>
      </c>
      <c r="K4053" s="2" t="s">
        <v>919</v>
      </c>
      <c r="L4053" s="2" t="s">
        <v>1076</v>
      </c>
      <c r="M4053" s="2" t="s">
        <v>219</v>
      </c>
      <c r="N4053" s="2" t="s">
        <v>789</v>
      </c>
      <c r="O4053" s="99">
        <v>0</v>
      </c>
      <c r="P4053" s="2" t="s">
        <v>8514</v>
      </c>
      <c r="W4053" s="101">
        <v>1</v>
      </c>
      <c r="X4053" s="1">
        <f>IFERROR(IF(H4053="","",IF(O4053=0,0.15,IF(VLOOKUP(O4053,'Source Post 14 Status (6.30.26)'!A:B,2,FALSE)=1,0.15,0.5))),0.5)</f>
        <v>0.15</v>
      </c>
      <c r="Y4053" s="6">
        <f t="shared" si="63"/>
        <v>0</v>
      </c>
    </row>
    <row r="4054" spans="1:25" x14ac:dyDescent="0.3">
      <c r="A4054" t="str">
        <f>IF(B4054=1,COUNTIF($B$2:B4054,1),"")</f>
        <v/>
      </c>
      <c r="B4054" t="str">
        <f>IF(C4054=1,COUNTIF($H$2:H4054,H4054),"")</f>
        <v/>
      </c>
      <c r="C4054">
        <f>IF(G4054=List!$P$1,1,0)</f>
        <v>0</v>
      </c>
      <c r="D4054" s="1" t="str">
        <f>IF(E4054=1,COUNTIF($E$2:E4054,1),"")</f>
        <v/>
      </c>
      <c r="E4054" s="1" t="str">
        <f>IF(H4054=List!$P$2,1,"")</f>
        <v/>
      </c>
      <c r="F4054" s="2" t="s">
        <v>11828</v>
      </c>
      <c r="G4054" s="2" t="s">
        <v>706</v>
      </c>
      <c r="H4054" s="2" t="s">
        <v>6791</v>
      </c>
      <c r="I4054" s="2" t="s">
        <v>5583</v>
      </c>
      <c r="J4054" s="2" t="s">
        <v>937</v>
      </c>
      <c r="K4054" s="2" t="s">
        <v>5596</v>
      </c>
      <c r="L4054" s="2" t="s">
        <v>5597</v>
      </c>
      <c r="M4054" s="2" t="s">
        <v>167</v>
      </c>
      <c r="N4054" s="2" t="s">
        <v>779</v>
      </c>
      <c r="O4054" s="99">
        <v>20131</v>
      </c>
      <c r="P4054" s="2" t="s">
        <v>8001</v>
      </c>
      <c r="Q4054">
        <v>277000</v>
      </c>
      <c r="R4054">
        <v>274000</v>
      </c>
      <c r="S4054">
        <v>549500</v>
      </c>
      <c r="T4054">
        <v>275500</v>
      </c>
      <c r="U4054">
        <v>277000</v>
      </c>
      <c r="V4054" t="s">
        <v>11043</v>
      </c>
      <c r="W4054" s="101">
        <v>46202.442576932874</v>
      </c>
      <c r="X4054" s="1">
        <f>IFERROR(IF(H4054="","",IF(O4054=0,0.15,IF(VLOOKUP(O4054,'Source Post 14 Status (6.30.26)'!A:B,2,FALSE)=1,0.15,0.5))),0.5)</f>
        <v>0.15</v>
      </c>
      <c r="Y4054" s="6">
        <f t="shared" si="63"/>
        <v>82875</v>
      </c>
    </row>
    <row r="4055" spans="1:25" x14ac:dyDescent="0.3">
      <c r="A4055" t="str">
        <f>IF(B4055=1,COUNTIF($B$2:B4055,1),"")</f>
        <v/>
      </c>
      <c r="B4055" t="str">
        <f>IF(C4055=1,COUNTIF($H$2:H4055,H4055),"")</f>
        <v/>
      </c>
      <c r="C4055">
        <f>IF(G4055=List!$P$1,1,0)</f>
        <v>0</v>
      </c>
      <c r="D4055" s="1" t="str">
        <f>IF(E4055=1,COUNTIF($E$2:E4055,1),"")</f>
        <v/>
      </c>
      <c r="E4055" s="1" t="str">
        <f>IF(H4055=List!$P$2,1,"")</f>
        <v/>
      </c>
      <c r="F4055" s="2" t="s">
        <v>11828</v>
      </c>
      <c r="G4055" s="2" t="s">
        <v>706</v>
      </c>
      <c r="H4055" s="2" t="s">
        <v>10932</v>
      </c>
      <c r="I4055" s="2" t="s">
        <v>5583</v>
      </c>
      <c r="J4055" s="2" t="s">
        <v>937</v>
      </c>
      <c r="K4055" s="2" t="s">
        <v>5596</v>
      </c>
      <c r="L4055" s="2" t="s">
        <v>5597</v>
      </c>
      <c r="M4055" s="2" t="s">
        <v>170</v>
      </c>
      <c r="N4055" s="2" t="s">
        <v>763</v>
      </c>
      <c r="O4055" s="99">
        <v>25868</v>
      </c>
      <c r="P4055" s="2" t="s">
        <v>8502</v>
      </c>
      <c r="Q4055">
        <v>60400</v>
      </c>
      <c r="R4055">
        <v>60175</v>
      </c>
      <c r="S4055">
        <v>119675</v>
      </c>
      <c r="T4055">
        <v>59500</v>
      </c>
      <c r="U4055">
        <v>59275</v>
      </c>
      <c r="V4055" t="s">
        <v>11043</v>
      </c>
      <c r="W4055" s="101">
        <v>46202.439866863424</v>
      </c>
      <c r="X4055" s="1">
        <f>IFERROR(IF(H4055="","",IF(O4055=0,0.15,IF(VLOOKUP(O4055,'Source Post 14 Status (6.30.26)'!A:B,2,FALSE)=1,0.15,0.5))),0.5)</f>
        <v>0.15</v>
      </c>
      <c r="Y4055" s="6">
        <f t="shared" si="63"/>
        <v>17816</v>
      </c>
    </row>
    <row r="4056" spans="1:25" x14ac:dyDescent="0.3">
      <c r="A4056" t="str">
        <f>IF(B4056=1,COUNTIF($B$2:B4056,1),"")</f>
        <v/>
      </c>
      <c r="B4056" t="str">
        <f>IF(C4056=1,COUNTIF($H$2:H4056,H4056),"")</f>
        <v/>
      </c>
      <c r="C4056">
        <f>IF(G4056=List!$P$1,1,0)</f>
        <v>0</v>
      </c>
      <c r="D4056" s="1" t="str">
        <f>IF(E4056=1,COUNTIF($E$2:E4056,1),"")</f>
        <v/>
      </c>
      <c r="E4056" s="1" t="str">
        <f>IF(H4056=List!$P$2,1,"")</f>
        <v/>
      </c>
      <c r="F4056" s="2" t="s">
        <v>11828</v>
      </c>
      <c r="G4056" s="2" t="s">
        <v>706</v>
      </c>
      <c r="H4056" s="2" t="s">
        <v>10932</v>
      </c>
      <c r="I4056" s="2" t="s">
        <v>5583</v>
      </c>
      <c r="J4056" s="2" t="s">
        <v>937</v>
      </c>
      <c r="K4056" s="2" t="s">
        <v>5596</v>
      </c>
      <c r="L4056" s="2" t="s">
        <v>5597</v>
      </c>
      <c r="M4056" s="2" t="s">
        <v>170</v>
      </c>
      <c r="N4056" s="2" t="s">
        <v>763</v>
      </c>
      <c r="O4056" s="99">
        <v>0</v>
      </c>
      <c r="P4056" s="2" t="s">
        <v>8514</v>
      </c>
      <c r="W4056" s="101">
        <v>1</v>
      </c>
      <c r="X4056" s="1">
        <f>IFERROR(IF(H4056="","",IF(O4056=0,0.15,IF(VLOOKUP(O4056,'Source Post 14 Status (6.30.26)'!A:B,2,FALSE)=1,0.15,0.5))),0.5)</f>
        <v>0.15</v>
      </c>
      <c r="Y4056" s="6">
        <f t="shared" si="63"/>
        <v>0</v>
      </c>
    </row>
    <row r="4057" spans="1:25" x14ac:dyDescent="0.3">
      <c r="A4057" t="str">
        <f>IF(B4057=1,COUNTIF($B$2:B4057,1),"")</f>
        <v/>
      </c>
      <c r="B4057" t="str">
        <f>IF(C4057=1,COUNTIF($H$2:H4057,H4057),"")</f>
        <v/>
      </c>
      <c r="C4057">
        <f>IF(G4057=List!$P$1,1,0)</f>
        <v>0</v>
      </c>
      <c r="D4057" s="1" t="str">
        <f>IF(E4057=1,COUNTIF($E$2:E4057,1),"")</f>
        <v/>
      </c>
      <c r="E4057" s="1" t="str">
        <f>IF(H4057=List!$P$2,1,"")</f>
        <v/>
      </c>
      <c r="F4057" s="2" t="s">
        <v>11828</v>
      </c>
      <c r="G4057" s="2" t="s">
        <v>706</v>
      </c>
      <c r="H4057" s="2" t="s">
        <v>6790</v>
      </c>
      <c r="I4057" s="2" t="s">
        <v>5583</v>
      </c>
      <c r="J4057" s="2" t="s">
        <v>937</v>
      </c>
      <c r="K4057" s="2" t="s">
        <v>5596</v>
      </c>
      <c r="L4057" s="2" t="s">
        <v>5597</v>
      </c>
      <c r="M4057" s="2" t="s">
        <v>179</v>
      </c>
      <c r="N4057" s="2" t="s">
        <v>761</v>
      </c>
      <c r="O4057" s="99">
        <v>21080</v>
      </c>
      <c r="P4057" s="2" t="s">
        <v>8202</v>
      </c>
      <c r="Q4057">
        <v>850000</v>
      </c>
      <c r="S4057">
        <v>858000</v>
      </c>
      <c r="U4057">
        <v>855000</v>
      </c>
      <c r="V4057" t="s">
        <v>11043</v>
      </c>
      <c r="W4057" s="101">
        <v>46202.441624965279</v>
      </c>
      <c r="X4057" s="1">
        <f>IFERROR(IF(H4057="","",IF(O4057=0,0.15,IF(VLOOKUP(O4057,'Source Post 14 Status (6.30.26)'!A:B,2,FALSE)=1,0.15,0.5))),0.5)</f>
        <v>0.15</v>
      </c>
      <c r="Y4057" s="6">
        <f t="shared" si="63"/>
        <v>128250</v>
      </c>
    </row>
    <row r="4058" spans="1:25" x14ac:dyDescent="0.3">
      <c r="A4058" t="str">
        <f>IF(B4058=1,COUNTIF($B$2:B4058,1),"")</f>
        <v/>
      </c>
      <c r="B4058" t="str">
        <f>IF(C4058=1,COUNTIF($H$2:H4058,H4058),"")</f>
        <v/>
      </c>
      <c r="C4058">
        <f>IF(G4058=List!$P$1,1,0)</f>
        <v>0</v>
      </c>
      <c r="D4058" s="1" t="str">
        <f>IF(E4058=1,COUNTIF($E$2:E4058,1),"")</f>
        <v/>
      </c>
      <c r="E4058" s="1" t="str">
        <f>IF(H4058=List!$P$2,1,"")</f>
        <v/>
      </c>
      <c r="F4058" s="2" t="s">
        <v>11828</v>
      </c>
      <c r="G4058" s="2" t="s">
        <v>706</v>
      </c>
      <c r="H4058" s="2" t="s">
        <v>6793</v>
      </c>
      <c r="I4058" s="2" t="s">
        <v>5583</v>
      </c>
      <c r="J4058" s="2" t="s">
        <v>937</v>
      </c>
      <c r="K4058" s="2" t="s">
        <v>5596</v>
      </c>
      <c r="L4058" s="2" t="s">
        <v>5597</v>
      </c>
      <c r="M4058" s="2" t="s">
        <v>487</v>
      </c>
      <c r="N4058" s="2" t="s">
        <v>818</v>
      </c>
      <c r="O4058" s="99">
        <v>22983</v>
      </c>
      <c r="P4058" s="2" t="s">
        <v>8345</v>
      </c>
      <c r="R4058">
        <v>298000</v>
      </c>
      <c r="S4058">
        <v>295000</v>
      </c>
      <c r="U4058">
        <v>295000</v>
      </c>
      <c r="V4058" t="s">
        <v>11043</v>
      </c>
      <c r="W4058" s="101">
        <v>46202.445383680555</v>
      </c>
      <c r="X4058" s="1">
        <f>IFERROR(IF(H4058="","",IF(O4058=0,0.15,IF(VLOOKUP(O4058,'Source Post 14 Status (6.30.26)'!A:B,2,FALSE)=1,0.15,0.5))),0.5)</f>
        <v>0.15</v>
      </c>
      <c r="Y4058" s="6">
        <f t="shared" si="63"/>
        <v>44250</v>
      </c>
    </row>
    <row r="4059" spans="1:25" x14ac:dyDescent="0.3">
      <c r="A4059" t="str">
        <f>IF(B4059=1,COUNTIF($B$2:B4059,1),"")</f>
        <v/>
      </c>
      <c r="B4059" t="str">
        <f>IF(C4059=1,COUNTIF($H$2:H4059,H4059),"")</f>
        <v/>
      </c>
      <c r="C4059">
        <f>IF(G4059=List!$P$1,1,0)</f>
        <v>0</v>
      </c>
      <c r="D4059" s="1" t="str">
        <f>IF(E4059=1,COUNTIF($E$2:E4059,1),"")</f>
        <v/>
      </c>
      <c r="E4059" s="1" t="str">
        <f>IF(H4059=List!$P$2,1,"")</f>
        <v/>
      </c>
      <c r="F4059" s="2" t="s">
        <v>11828</v>
      </c>
      <c r="G4059" s="2" t="s">
        <v>706</v>
      </c>
      <c r="H4059" s="2" t="s">
        <v>6792</v>
      </c>
      <c r="I4059" s="2" t="s">
        <v>5583</v>
      </c>
      <c r="J4059" s="2" t="s">
        <v>937</v>
      </c>
      <c r="K4059" s="2" t="s">
        <v>5596</v>
      </c>
      <c r="L4059" s="2" t="s">
        <v>5597</v>
      </c>
      <c r="M4059" s="2" t="s">
        <v>169</v>
      </c>
      <c r="N4059" s="2" t="s">
        <v>802</v>
      </c>
      <c r="O4059" s="99">
        <v>16681</v>
      </c>
      <c r="P4059" s="2" t="s">
        <v>7632</v>
      </c>
      <c r="Q4059">
        <v>42975</v>
      </c>
      <c r="R4059">
        <v>41775</v>
      </c>
      <c r="S4059">
        <v>82950</v>
      </c>
      <c r="T4059">
        <v>46175</v>
      </c>
      <c r="U4059">
        <v>39900</v>
      </c>
      <c r="V4059" t="s">
        <v>11043</v>
      </c>
      <c r="W4059" s="101">
        <v>46202.443832060184</v>
      </c>
      <c r="X4059" s="1">
        <f>IFERROR(IF(H4059="","",IF(O4059=0,0.15,IF(VLOOKUP(O4059,'Source Post 14 Status (6.30.26)'!A:B,2,FALSE)=1,0.15,0.5))),0.5)</f>
        <v>0.15</v>
      </c>
      <c r="Y4059" s="6">
        <f t="shared" si="63"/>
        <v>12911</v>
      </c>
    </row>
    <row r="4060" spans="1:25" x14ac:dyDescent="0.3">
      <c r="A4060" t="str">
        <f>IF(B4060=1,COUNTIF($B$2:B4060,1),"")</f>
        <v/>
      </c>
      <c r="B4060" t="str">
        <f>IF(C4060=1,COUNTIF($H$2:H4060,H4060),"")</f>
        <v/>
      </c>
      <c r="C4060">
        <f>IF(G4060=List!$P$1,1,0)</f>
        <v>0</v>
      </c>
      <c r="D4060" s="1" t="str">
        <f>IF(E4060=1,COUNTIF($E$2:E4060,1),"")</f>
        <v/>
      </c>
      <c r="E4060" s="1" t="str">
        <f>IF(H4060=List!$P$2,1,"")</f>
        <v/>
      </c>
      <c r="F4060" s="2" t="s">
        <v>11828</v>
      </c>
      <c r="G4060" s="2" t="s">
        <v>707</v>
      </c>
      <c r="H4060" s="2" t="s">
        <v>6795</v>
      </c>
      <c r="I4060" s="2" t="s">
        <v>5583</v>
      </c>
      <c r="J4060" s="2" t="s">
        <v>937</v>
      </c>
      <c r="K4060" s="2" t="s">
        <v>5599</v>
      </c>
      <c r="L4060" s="2" t="s">
        <v>5600</v>
      </c>
      <c r="M4060" s="2" t="s">
        <v>185</v>
      </c>
      <c r="N4060" s="2" t="s">
        <v>759</v>
      </c>
      <c r="O4060" s="99">
        <v>22961</v>
      </c>
      <c r="P4060" s="2" t="s">
        <v>8460</v>
      </c>
      <c r="Q4060">
        <v>29030</v>
      </c>
      <c r="R4060">
        <v>33620</v>
      </c>
      <c r="S4060">
        <v>69572</v>
      </c>
      <c r="T4060">
        <v>34901</v>
      </c>
      <c r="U4060">
        <v>34286</v>
      </c>
      <c r="V4060" t="s">
        <v>11080</v>
      </c>
      <c r="W4060" s="101">
        <v>46203.684989155096</v>
      </c>
      <c r="X4060" s="1">
        <f>IFERROR(IF(H4060="","",IF(O4060=0,0.15,IF(VLOOKUP(O4060,'Source Post 14 Status (6.30.26)'!A:B,2,FALSE)=1,0.15,0.5))),0.5)</f>
        <v>0.15</v>
      </c>
      <c r="Y4060" s="6">
        <f t="shared" si="63"/>
        <v>10378</v>
      </c>
    </row>
    <row r="4061" spans="1:25" x14ac:dyDescent="0.3">
      <c r="A4061" t="str">
        <f>IF(B4061=1,COUNTIF($B$2:B4061,1),"")</f>
        <v/>
      </c>
      <c r="B4061" t="str">
        <f>IF(C4061=1,COUNTIF($H$2:H4061,H4061),"")</f>
        <v/>
      </c>
      <c r="C4061">
        <f>IF(G4061=List!$P$1,1,0)</f>
        <v>0</v>
      </c>
      <c r="D4061" s="1" t="str">
        <f>IF(E4061=1,COUNTIF($E$2:E4061,1),"")</f>
        <v/>
      </c>
      <c r="E4061" s="1" t="str">
        <f>IF(H4061=List!$P$2,1,"")</f>
        <v/>
      </c>
      <c r="F4061" s="2" t="s">
        <v>11828</v>
      </c>
      <c r="G4061" s="2" t="s">
        <v>707</v>
      </c>
      <c r="H4061" s="2" t="s">
        <v>6794</v>
      </c>
      <c r="I4061" s="2" t="s">
        <v>5583</v>
      </c>
      <c r="J4061" s="2" t="s">
        <v>937</v>
      </c>
      <c r="K4061" s="2" t="s">
        <v>5599</v>
      </c>
      <c r="L4061" s="2" t="s">
        <v>5600</v>
      </c>
      <c r="M4061" s="2" t="s">
        <v>159</v>
      </c>
      <c r="N4061" s="2" t="s">
        <v>756</v>
      </c>
      <c r="O4061" s="99">
        <v>9356</v>
      </c>
      <c r="P4061" s="2" t="s">
        <v>7092</v>
      </c>
      <c r="Q4061">
        <v>20393</v>
      </c>
      <c r="R4061">
        <v>21148</v>
      </c>
      <c r="S4061">
        <v>41508</v>
      </c>
      <c r="T4061">
        <v>21360</v>
      </c>
      <c r="U4061">
        <v>21080</v>
      </c>
      <c r="V4061" t="s">
        <v>11080</v>
      </c>
      <c r="W4061" s="101">
        <v>46203.68462068287</v>
      </c>
      <c r="X4061" s="1">
        <f>IFERROR(IF(H4061="","",IF(O4061=0,0.15,IF(VLOOKUP(O4061,'Source Post 14 Status (6.30.26)'!A:B,2,FALSE)=1,0.15,0.5))),0.5)</f>
        <v>0.15</v>
      </c>
      <c r="Y4061" s="6">
        <f t="shared" si="63"/>
        <v>6366</v>
      </c>
    </row>
    <row r="4062" spans="1:25" x14ac:dyDescent="0.3">
      <c r="A4062" t="str">
        <f>IF(B4062=1,COUNTIF($B$2:B4062,1),"")</f>
        <v/>
      </c>
      <c r="B4062" t="str">
        <f>IF(C4062=1,COUNTIF($H$2:H4062,H4062),"")</f>
        <v/>
      </c>
      <c r="C4062">
        <f>IF(G4062=List!$P$1,1,0)</f>
        <v>0</v>
      </c>
      <c r="D4062" s="1" t="str">
        <f>IF(E4062=1,COUNTIF($E$2:E4062,1),"")</f>
        <v/>
      </c>
      <c r="E4062" s="1" t="str">
        <f>IF(H4062=List!$P$2,1,"")</f>
        <v/>
      </c>
      <c r="F4062" s="2" t="s">
        <v>11828</v>
      </c>
      <c r="G4062" s="2" t="s">
        <v>708</v>
      </c>
      <c r="H4062" s="2" t="s">
        <v>6796</v>
      </c>
      <c r="I4062" s="2" t="s">
        <v>5583</v>
      </c>
      <c r="J4062" s="2" t="s">
        <v>937</v>
      </c>
      <c r="K4062" s="2" t="s">
        <v>5605</v>
      </c>
      <c r="L4062" s="2" t="s">
        <v>5606</v>
      </c>
      <c r="M4062" s="2" t="s">
        <v>167</v>
      </c>
      <c r="N4062" s="2" t="s">
        <v>779</v>
      </c>
      <c r="O4062" s="99">
        <v>22388</v>
      </c>
      <c r="P4062" s="2" t="s">
        <v>8313</v>
      </c>
      <c r="Q4062">
        <v>51000</v>
      </c>
      <c r="R4062">
        <v>50000</v>
      </c>
      <c r="S4062">
        <v>99000</v>
      </c>
      <c r="T4062">
        <v>49000</v>
      </c>
      <c r="U4062">
        <v>50500</v>
      </c>
      <c r="V4062" t="s">
        <v>8735</v>
      </c>
      <c r="W4062" s="101">
        <v>46203.711235381947</v>
      </c>
      <c r="X4062" s="1">
        <f>IFERROR(IF(H4062="","",IF(O4062=0,0.15,IF(VLOOKUP(O4062,'Source Post 14 Status (6.30.26)'!A:B,2,FALSE)=1,0.15,0.5))),0.5)</f>
        <v>0.15</v>
      </c>
      <c r="Y4062" s="6">
        <f t="shared" si="63"/>
        <v>14925</v>
      </c>
    </row>
    <row r="4063" spans="1:25" x14ac:dyDescent="0.3">
      <c r="A4063" t="str">
        <f>IF(B4063=1,COUNTIF($B$2:B4063,1),"")</f>
        <v/>
      </c>
      <c r="B4063" t="str">
        <f>IF(C4063=1,COUNTIF($H$2:H4063,H4063),"")</f>
        <v/>
      </c>
      <c r="C4063">
        <f>IF(G4063=List!$P$1,1,0)</f>
        <v>0</v>
      </c>
      <c r="D4063" s="1" t="str">
        <f>IF(E4063=1,COUNTIF($E$2:E4063,1),"")</f>
        <v/>
      </c>
      <c r="E4063" s="1" t="str">
        <f>IF(H4063=List!$P$2,1,"")</f>
        <v/>
      </c>
      <c r="F4063" s="2" t="s">
        <v>11828</v>
      </c>
      <c r="G4063" s="2" t="s">
        <v>709</v>
      </c>
      <c r="H4063" s="2" t="s">
        <v>6798</v>
      </c>
      <c r="I4063" s="2" t="s">
        <v>5583</v>
      </c>
      <c r="J4063" s="2" t="s">
        <v>937</v>
      </c>
      <c r="K4063" s="2" t="s">
        <v>5608</v>
      </c>
      <c r="L4063" s="2" t="s">
        <v>5609</v>
      </c>
      <c r="M4063" s="2" t="s">
        <v>185</v>
      </c>
      <c r="N4063" s="2" t="s">
        <v>759</v>
      </c>
      <c r="O4063" s="99">
        <v>16548</v>
      </c>
      <c r="P4063" s="2" t="s">
        <v>7619</v>
      </c>
      <c r="W4063" s="101">
        <v>1</v>
      </c>
      <c r="X4063" s="1">
        <f>IFERROR(IF(H4063="","",IF(O4063=0,0.15,IF(VLOOKUP(O4063,'Source Post 14 Status (6.30.26)'!A:B,2,FALSE)=1,0.15,0.5))),0.5)</f>
        <v>0.15</v>
      </c>
      <c r="Y4063" s="6">
        <f t="shared" si="63"/>
        <v>0</v>
      </c>
    </row>
    <row r="4064" spans="1:25" x14ac:dyDescent="0.3">
      <c r="A4064" t="str">
        <f>IF(B4064=1,COUNTIF($B$2:B4064,1),"")</f>
        <v/>
      </c>
      <c r="B4064" t="str">
        <f>IF(C4064=1,COUNTIF($H$2:H4064,H4064),"")</f>
        <v/>
      </c>
      <c r="C4064">
        <f>IF(G4064=List!$P$1,1,0)</f>
        <v>0</v>
      </c>
      <c r="D4064" s="1" t="str">
        <f>IF(E4064=1,COUNTIF($E$2:E4064,1),"")</f>
        <v/>
      </c>
      <c r="E4064" s="1" t="str">
        <f>IF(H4064=List!$P$2,1,"")</f>
        <v/>
      </c>
      <c r="F4064" s="2" t="s">
        <v>11828</v>
      </c>
      <c r="G4064" s="2" t="s">
        <v>709</v>
      </c>
      <c r="H4064" s="2" t="s">
        <v>6797</v>
      </c>
      <c r="I4064" s="2" t="s">
        <v>5583</v>
      </c>
      <c r="J4064" s="2" t="s">
        <v>937</v>
      </c>
      <c r="K4064" s="2" t="s">
        <v>5608</v>
      </c>
      <c r="L4064" s="2" t="s">
        <v>5609</v>
      </c>
      <c r="M4064" s="2" t="s">
        <v>159</v>
      </c>
      <c r="N4064" s="2" t="s">
        <v>756</v>
      </c>
      <c r="O4064" s="99">
        <v>7961</v>
      </c>
      <c r="P4064" s="2" t="s">
        <v>7017</v>
      </c>
      <c r="W4064" s="101">
        <v>1</v>
      </c>
      <c r="X4064" s="1">
        <f>IFERROR(IF(H4064="","",IF(O4064=0,0.15,IF(VLOOKUP(O4064,'Source Post 14 Status (6.30.26)'!A:B,2,FALSE)=1,0.15,0.5))),0.5)</f>
        <v>0.5</v>
      </c>
      <c r="Y4064" s="6">
        <f t="shared" si="63"/>
        <v>0</v>
      </c>
    </row>
    <row r="4065" spans="1:25" x14ac:dyDescent="0.3">
      <c r="A4065" t="str">
        <f>IF(B4065=1,COUNTIF($B$2:B4065,1),"")</f>
        <v/>
      </c>
      <c r="B4065" t="str">
        <f>IF(C4065=1,COUNTIF($H$2:H4065,H4065),"")</f>
        <v/>
      </c>
      <c r="C4065">
        <f>IF(G4065=List!$P$1,1,0)</f>
        <v>0</v>
      </c>
      <c r="D4065" s="1" t="str">
        <f>IF(E4065=1,COUNTIF($E$2:E4065,1),"")</f>
        <v/>
      </c>
      <c r="E4065" s="1" t="str">
        <f>IF(H4065=List!$P$2,1,"")</f>
        <v/>
      </c>
      <c r="F4065" s="2" t="s">
        <v>11828</v>
      </c>
      <c r="G4065" s="2" t="s">
        <v>709</v>
      </c>
      <c r="H4065" s="2" t="s">
        <v>6799</v>
      </c>
      <c r="I4065" s="2" t="s">
        <v>5583</v>
      </c>
      <c r="J4065" s="2" t="s">
        <v>937</v>
      </c>
      <c r="K4065" s="2" t="s">
        <v>5608</v>
      </c>
      <c r="L4065" s="2" t="s">
        <v>5609</v>
      </c>
      <c r="M4065" s="2" t="s">
        <v>179</v>
      </c>
      <c r="N4065" s="2" t="s">
        <v>761</v>
      </c>
      <c r="O4065" s="99">
        <v>23011</v>
      </c>
      <c r="P4065" s="2" t="s">
        <v>8345</v>
      </c>
      <c r="W4065" s="101">
        <v>1</v>
      </c>
      <c r="X4065" s="1">
        <f>IFERROR(IF(H4065="","",IF(O4065=0,0.15,IF(VLOOKUP(O4065,'Source Post 14 Status (6.30.26)'!A:B,2,FALSE)=1,0.15,0.5))),0.5)</f>
        <v>0.15</v>
      </c>
      <c r="Y4065" s="6">
        <f t="shared" si="63"/>
        <v>0</v>
      </c>
    </row>
    <row r="4066" spans="1:25" x14ac:dyDescent="0.3">
      <c r="A4066" t="str">
        <f>IF(B4066=1,COUNTIF($B$2:B4066,1),"")</f>
        <v/>
      </c>
      <c r="B4066" t="str">
        <f>IF(C4066=1,COUNTIF($H$2:H4066,H4066),"")</f>
        <v/>
      </c>
      <c r="C4066">
        <f>IF(G4066=List!$P$1,1,0)</f>
        <v>0</v>
      </c>
      <c r="D4066" s="1" t="str">
        <f>IF(E4066=1,COUNTIF($E$2:E4066,1),"")</f>
        <v/>
      </c>
      <c r="E4066" s="1" t="str">
        <f>IF(H4066=List!$P$2,1,"")</f>
        <v/>
      </c>
      <c r="F4066" s="2" t="s">
        <v>11828</v>
      </c>
      <c r="G4066" s="2" t="s">
        <v>710</v>
      </c>
      <c r="H4066" s="2" t="s">
        <v>6800</v>
      </c>
      <c r="I4066" s="2" t="s">
        <v>5583</v>
      </c>
      <c r="J4066" s="2" t="s">
        <v>950</v>
      </c>
      <c r="K4066" s="2" t="s">
        <v>5614</v>
      </c>
      <c r="L4066" s="2" t="s">
        <v>5615</v>
      </c>
      <c r="M4066" s="2" t="s">
        <v>159</v>
      </c>
      <c r="N4066" s="2" t="s">
        <v>756</v>
      </c>
      <c r="O4066" s="99">
        <v>0</v>
      </c>
      <c r="P4066" s="2" t="s">
        <v>8514</v>
      </c>
      <c r="W4066" s="101">
        <v>1</v>
      </c>
      <c r="X4066" s="1">
        <f>IFERROR(IF(H4066="","",IF(O4066=0,0.15,IF(VLOOKUP(O4066,'Source Post 14 Status (6.30.26)'!A:B,2,FALSE)=1,0.15,0.5))),0.5)</f>
        <v>0.15</v>
      </c>
      <c r="Y4066" s="6">
        <f t="shared" si="63"/>
        <v>0</v>
      </c>
    </row>
    <row r="4067" spans="1:25" x14ac:dyDescent="0.3">
      <c r="A4067" t="str">
        <f>IF(B4067=1,COUNTIF($B$2:B4067,1),"")</f>
        <v/>
      </c>
      <c r="B4067" t="str">
        <f>IF(C4067=1,COUNTIF($H$2:H4067,H4067),"")</f>
        <v/>
      </c>
      <c r="C4067">
        <f>IF(G4067=List!$P$1,1,0)</f>
        <v>0</v>
      </c>
      <c r="D4067" s="1" t="str">
        <f>IF(E4067=1,COUNTIF($E$2:E4067,1),"")</f>
        <v/>
      </c>
      <c r="E4067" s="1" t="str">
        <f>IF(H4067=List!$P$2,1,"")</f>
        <v/>
      </c>
      <c r="F4067" s="2" t="s">
        <v>11828</v>
      </c>
      <c r="G4067" s="2" t="s">
        <v>710</v>
      </c>
      <c r="H4067" s="2" t="s">
        <v>6800</v>
      </c>
      <c r="I4067" s="2" t="s">
        <v>5583</v>
      </c>
      <c r="J4067" s="2" t="s">
        <v>950</v>
      </c>
      <c r="K4067" s="2" t="s">
        <v>5614</v>
      </c>
      <c r="L4067" s="2" t="s">
        <v>5615</v>
      </c>
      <c r="M4067" s="2" t="s">
        <v>159</v>
      </c>
      <c r="N4067" s="2" t="s">
        <v>756</v>
      </c>
      <c r="O4067" s="99">
        <v>0</v>
      </c>
      <c r="P4067" s="2" t="s">
        <v>8513</v>
      </c>
      <c r="W4067" s="101">
        <v>1</v>
      </c>
      <c r="X4067" s="1">
        <f>IFERROR(IF(H4067="","",IF(O4067=0,0.15,IF(VLOOKUP(O4067,'Source Post 14 Status (6.30.26)'!A:B,2,FALSE)=1,0.15,0.5))),0.5)</f>
        <v>0.15</v>
      </c>
      <c r="Y4067" s="6">
        <f t="shared" si="63"/>
        <v>0</v>
      </c>
    </row>
    <row r="4068" spans="1:25" x14ac:dyDescent="0.3">
      <c r="A4068" t="str">
        <f>IF(B4068=1,COUNTIF($B$2:B4068,1),"")</f>
        <v/>
      </c>
      <c r="B4068" t="str">
        <f>IF(C4068=1,COUNTIF($H$2:H4068,H4068),"")</f>
        <v/>
      </c>
      <c r="C4068">
        <f>IF(G4068=List!$P$1,1,0)</f>
        <v>0</v>
      </c>
      <c r="D4068" s="1" t="str">
        <f>IF(E4068=1,COUNTIF($E$2:E4068,1),"")</f>
        <v/>
      </c>
      <c r="E4068" s="1" t="str">
        <f>IF(H4068=List!$P$2,1,"")</f>
        <v/>
      </c>
      <c r="F4068" s="2" t="s">
        <v>11828</v>
      </c>
      <c r="G4068" s="2" t="s">
        <v>710</v>
      </c>
      <c r="H4068" s="2" t="s">
        <v>6800</v>
      </c>
      <c r="I4068" s="2" t="s">
        <v>5583</v>
      </c>
      <c r="J4068" s="2" t="s">
        <v>950</v>
      </c>
      <c r="K4068" s="2" t="s">
        <v>5614</v>
      </c>
      <c r="L4068" s="2" t="s">
        <v>5615</v>
      </c>
      <c r="M4068" s="2" t="s">
        <v>159</v>
      </c>
      <c r="N4068" s="2" t="s">
        <v>756</v>
      </c>
      <c r="O4068" s="99">
        <v>3666</v>
      </c>
      <c r="P4068" s="2" t="s">
        <v>11798</v>
      </c>
      <c r="W4068" s="101">
        <v>1</v>
      </c>
      <c r="X4068" s="1">
        <f>IFERROR(IF(H4068="","",IF(O4068=0,0.15,IF(VLOOKUP(O4068,'Source Post 14 Status (6.30.26)'!A:B,2,FALSE)=1,0.15,0.5))),0.5)</f>
        <v>0.5</v>
      </c>
      <c r="Y4068" s="6">
        <f t="shared" si="63"/>
        <v>0</v>
      </c>
    </row>
    <row r="4069" spans="1:25" x14ac:dyDescent="0.3">
      <c r="A4069" t="str">
        <f>IF(B4069=1,COUNTIF($B$2:B4069,1),"")</f>
        <v/>
      </c>
      <c r="B4069" t="str">
        <f>IF(C4069=1,COUNTIF($H$2:H4069,H4069),"")</f>
        <v/>
      </c>
      <c r="C4069">
        <f>IF(G4069=List!$P$1,1,0)</f>
        <v>0</v>
      </c>
      <c r="D4069" s="1" t="str">
        <f>IF(E4069=1,COUNTIF($E$2:E4069,1),"")</f>
        <v/>
      </c>
      <c r="E4069" s="1" t="str">
        <f>IF(H4069=List!$P$2,1,"")</f>
        <v/>
      </c>
      <c r="F4069" s="2" t="s">
        <v>11828</v>
      </c>
      <c r="G4069" s="2" t="s">
        <v>710</v>
      </c>
      <c r="H4069" s="2" t="s">
        <v>6800</v>
      </c>
      <c r="I4069" s="2" t="s">
        <v>5583</v>
      </c>
      <c r="J4069" s="2" t="s">
        <v>950</v>
      </c>
      <c r="K4069" s="2" t="s">
        <v>5614</v>
      </c>
      <c r="L4069" s="2" t="s">
        <v>5615</v>
      </c>
      <c r="M4069" s="2" t="s">
        <v>159</v>
      </c>
      <c r="N4069" s="2" t="s">
        <v>756</v>
      </c>
      <c r="O4069" s="99">
        <v>12395</v>
      </c>
      <c r="P4069" s="2" t="s">
        <v>11034</v>
      </c>
      <c r="W4069" s="101">
        <v>1</v>
      </c>
      <c r="X4069" s="1">
        <f>IFERROR(IF(H4069="","",IF(O4069=0,0.15,IF(VLOOKUP(O4069,'Source Post 14 Status (6.30.26)'!A:B,2,FALSE)=1,0.15,0.5))),0.5)</f>
        <v>0.15</v>
      </c>
      <c r="Y4069" s="6">
        <f t="shared" si="63"/>
        <v>0</v>
      </c>
    </row>
    <row r="4070" spans="1:25" x14ac:dyDescent="0.3">
      <c r="A4070" t="str">
        <f>IF(B4070=1,COUNTIF($B$2:B4070,1),"")</f>
        <v/>
      </c>
      <c r="B4070" t="str">
        <f>IF(C4070=1,COUNTIF($H$2:H4070,H4070),"")</f>
        <v/>
      </c>
      <c r="C4070">
        <f>IF(G4070=List!$P$1,1,0)</f>
        <v>0</v>
      </c>
      <c r="D4070" s="1" t="str">
        <f>IF(E4070=1,COUNTIF($E$2:E4070,1),"")</f>
        <v/>
      </c>
      <c r="E4070" s="1" t="str">
        <f>IF(H4070=List!$P$2,1,"")</f>
        <v/>
      </c>
      <c r="F4070" s="2" t="s">
        <v>11828</v>
      </c>
      <c r="G4070" s="2" t="s">
        <v>710</v>
      </c>
      <c r="H4070" s="2" t="s">
        <v>6800</v>
      </c>
      <c r="I4070" s="2" t="s">
        <v>5583</v>
      </c>
      <c r="J4070" s="2" t="s">
        <v>950</v>
      </c>
      <c r="K4070" s="2" t="s">
        <v>5614</v>
      </c>
      <c r="L4070" s="2" t="s">
        <v>5615</v>
      </c>
      <c r="M4070" s="2" t="s">
        <v>159</v>
      </c>
      <c r="N4070" s="2" t="s">
        <v>756</v>
      </c>
      <c r="O4070" s="99">
        <v>18101</v>
      </c>
      <c r="P4070" s="2" t="s">
        <v>11570</v>
      </c>
      <c r="W4070" s="101">
        <v>1</v>
      </c>
      <c r="X4070" s="1">
        <f>IFERROR(IF(H4070="","",IF(O4070=0,0.15,IF(VLOOKUP(O4070,'Source Post 14 Status (6.30.26)'!A:B,2,FALSE)=1,0.15,0.5))),0.5)</f>
        <v>0.15</v>
      </c>
      <c r="Y4070" s="6">
        <f t="shared" si="63"/>
        <v>0</v>
      </c>
    </row>
    <row r="4071" spans="1:25" x14ac:dyDescent="0.3">
      <c r="A4071" t="str">
        <f>IF(B4071=1,COUNTIF($B$2:B4071,1),"")</f>
        <v/>
      </c>
      <c r="B4071" t="str">
        <f>IF(C4071=1,COUNTIF($H$2:H4071,H4071),"")</f>
        <v/>
      </c>
      <c r="C4071">
        <f>IF(G4071=List!$P$1,1,0)</f>
        <v>0</v>
      </c>
      <c r="D4071" s="1" t="str">
        <f>IF(E4071=1,COUNTIF($E$2:E4071,1),"")</f>
        <v/>
      </c>
      <c r="E4071" s="1" t="str">
        <f>IF(H4071=List!$P$2,1,"")</f>
        <v/>
      </c>
      <c r="F4071" s="2" t="s">
        <v>11828</v>
      </c>
      <c r="G4071" s="2" t="s">
        <v>710</v>
      </c>
      <c r="H4071" s="2" t="s">
        <v>6800</v>
      </c>
      <c r="I4071" s="2" t="s">
        <v>5583</v>
      </c>
      <c r="J4071" s="2" t="s">
        <v>950</v>
      </c>
      <c r="K4071" s="2" t="s">
        <v>5614</v>
      </c>
      <c r="L4071" s="2" t="s">
        <v>5615</v>
      </c>
      <c r="M4071" s="2" t="s">
        <v>159</v>
      </c>
      <c r="N4071" s="2" t="s">
        <v>756</v>
      </c>
      <c r="O4071" s="99">
        <v>20065</v>
      </c>
      <c r="P4071" s="2" t="s">
        <v>11800</v>
      </c>
      <c r="W4071" s="101">
        <v>1</v>
      </c>
      <c r="X4071" s="1">
        <f>IFERROR(IF(H4071="","",IF(O4071=0,0.15,IF(VLOOKUP(O4071,'Source Post 14 Status (6.30.26)'!A:B,2,FALSE)=1,0.15,0.5))),0.5)</f>
        <v>0.15</v>
      </c>
      <c r="Y4071" s="6">
        <f t="shared" si="63"/>
        <v>0</v>
      </c>
    </row>
    <row r="4072" spans="1:25" x14ac:dyDescent="0.3">
      <c r="A4072" t="str">
        <f>IF(B4072=1,COUNTIF($B$2:B4072,1),"")</f>
        <v/>
      </c>
      <c r="B4072" t="str">
        <f>IF(C4072=1,COUNTIF($H$2:H4072,H4072),"")</f>
        <v/>
      </c>
      <c r="C4072">
        <f>IF(G4072=List!$P$1,1,0)</f>
        <v>0</v>
      </c>
      <c r="D4072" s="1" t="str">
        <f>IF(E4072=1,COUNTIF($E$2:E4072,1),"")</f>
        <v/>
      </c>
      <c r="E4072" s="1" t="str">
        <f>IF(H4072=List!$P$2,1,"")</f>
        <v/>
      </c>
      <c r="F4072" s="2" t="s">
        <v>11828</v>
      </c>
      <c r="G4072" s="2" t="s">
        <v>710</v>
      </c>
      <c r="H4072" s="2" t="s">
        <v>6800</v>
      </c>
      <c r="I4072" s="2" t="s">
        <v>5583</v>
      </c>
      <c r="J4072" s="2" t="s">
        <v>950</v>
      </c>
      <c r="K4072" s="2" t="s">
        <v>5614</v>
      </c>
      <c r="L4072" s="2" t="s">
        <v>5615</v>
      </c>
      <c r="M4072" s="2" t="s">
        <v>159</v>
      </c>
      <c r="N4072" s="2" t="s">
        <v>756</v>
      </c>
      <c r="O4072" s="99">
        <v>22804</v>
      </c>
      <c r="P4072" s="2" t="s">
        <v>8312</v>
      </c>
      <c r="W4072" s="101">
        <v>1</v>
      </c>
      <c r="X4072" s="1">
        <f>IFERROR(IF(H4072="","",IF(O4072=0,0.15,IF(VLOOKUP(O4072,'Source Post 14 Status (6.30.26)'!A:B,2,FALSE)=1,0.15,0.5))),0.5)</f>
        <v>0.15</v>
      </c>
      <c r="Y4072" s="6">
        <f t="shared" si="63"/>
        <v>0</v>
      </c>
    </row>
    <row r="4073" spans="1:25" x14ac:dyDescent="0.3">
      <c r="A4073" t="str">
        <f>IF(B4073=1,COUNTIF($B$2:B4073,1),"")</f>
        <v/>
      </c>
      <c r="B4073" t="str">
        <f>IF(C4073=1,COUNTIF($H$2:H4073,H4073),"")</f>
        <v/>
      </c>
      <c r="C4073">
        <f>IF(G4073=List!$P$1,1,0)</f>
        <v>0</v>
      </c>
      <c r="D4073" s="1" t="str">
        <f>IF(E4073=1,COUNTIF($E$2:E4073,1),"")</f>
        <v/>
      </c>
      <c r="E4073" s="1" t="str">
        <f>IF(H4073=List!$P$2,1,"")</f>
        <v/>
      </c>
      <c r="F4073" s="2" t="s">
        <v>11828</v>
      </c>
      <c r="G4073" s="2" t="s">
        <v>710</v>
      </c>
      <c r="H4073" s="2" t="s">
        <v>6800</v>
      </c>
      <c r="I4073" s="2" t="s">
        <v>5583</v>
      </c>
      <c r="J4073" s="2" t="s">
        <v>950</v>
      </c>
      <c r="K4073" s="2" t="s">
        <v>5614</v>
      </c>
      <c r="L4073" s="2" t="s">
        <v>5615</v>
      </c>
      <c r="M4073" s="2" t="s">
        <v>159</v>
      </c>
      <c r="N4073" s="2" t="s">
        <v>756</v>
      </c>
      <c r="O4073" s="99">
        <v>16675</v>
      </c>
      <c r="P4073" s="2" t="s">
        <v>11028</v>
      </c>
      <c r="W4073" s="101">
        <v>1</v>
      </c>
      <c r="X4073" s="1">
        <f>IFERROR(IF(H4073="","",IF(O4073=0,0.15,IF(VLOOKUP(O4073,'Source Post 14 Status (6.30.26)'!A:B,2,FALSE)=1,0.15,0.5))),0.5)</f>
        <v>0.15</v>
      </c>
      <c r="Y4073" s="6">
        <f t="shared" si="63"/>
        <v>0</v>
      </c>
    </row>
    <row r="4074" spans="1:25" x14ac:dyDescent="0.3">
      <c r="A4074" t="str">
        <f>IF(B4074=1,COUNTIF($B$2:B4074,1),"")</f>
        <v/>
      </c>
      <c r="B4074" t="str">
        <f>IF(C4074=1,COUNTIF($H$2:H4074,H4074),"")</f>
        <v/>
      </c>
      <c r="C4074">
        <f>IF(G4074=List!$P$1,1,0)</f>
        <v>0</v>
      </c>
      <c r="D4074" s="1" t="str">
        <f>IF(E4074=1,COUNTIF($E$2:E4074,1),"")</f>
        <v/>
      </c>
      <c r="E4074" s="1" t="str">
        <f>IF(H4074=List!$P$2,1,"")</f>
        <v/>
      </c>
      <c r="F4074" s="2" t="s">
        <v>11828</v>
      </c>
      <c r="G4074" s="2" t="s">
        <v>710</v>
      </c>
      <c r="H4074" s="2" t="s">
        <v>6800</v>
      </c>
      <c r="I4074" s="2" t="s">
        <v>5583</v>
      </c>
      <c r="J4074" s="2" t="s">
        <v>950</v>
      </c>
      <c r="K4074" s="2" t="s">
        <v>5614</v>
      </c>
      <c r="L4074" s="2" t="s">
        <v>5615</v>
      </c>
      <c r="M4074" s="2" t="s">
        <v>159</v>
      </c>
      <c r="N4074" s="2" t="s">
        <v>756</v>
      </c>
      <c r="O4074" s="99">
        <v>19557</v>
      </c>
      <c r="P4074" s="2" t="s">
        <v>7926</v>
      </c>
      <c r="W4074" s="101">
        <v>1</v>
      </c>
      <c r="X4074" s="1">
        <f>IFERROR(IF(H4074="","",IF(O4074=0,0.15,IF(VLOOKUP(O4074,'Source Post 14 Status (6.30.26)'!A:B,2,FALSE)=1,0.15,0.5))),0.5)</f>
        <v>0.15</v>
      </c>
      <c r="Y4074" s="6">
        <f t="shared" si="63"/>
        <v>0</v>
      </c>
    </row>
    <row r="4075" spans="1:25" x14ac:dyDescent="0.3">
      <c r="A4075" t="str">
        <f>IF(B4075=1,COUNTIF($B$2:B4075,1),"")</f>
        <v/>
      </c>
      <c r="B4075" t="str">
        <f>IF(C4075=1,COUNTIF($H$2:H4075,H4075),"")</f>
        <v/>
      </c>
      <c r="C4075">
        <f>IF(G4075=List!$P$1,1,0)</f>
        <v>0</v>
      </c>
      <c r="D4075" s="1" t="str">
        <f>IF(E4075=1,COUNTIF($E$2:E4075,1),"")</f>
        <v/>
      </c>
      <c r="E4075" s="1" t="str">
        <f>IF(H4075=List!$P$2,1,"")</f>
        <v/>
      </c>
      <c r="F4075" s="2" t="s">
        <v>11828</v>
      </c>
      <c r="G4075" s="2" t="s">
        <v>710</v>
      </c>
      <c r="H4075" s="2" t="s">
        <v>6800</v>
      </c>
      <c r="I4075" s="2" t="s">
        <v>5583</v>
      </c>
      <c r="J4075" s="2" t="s">
        <v>950</v>
      </c>
      <c r="K4075" s="2" t="s">
        <v>5614</v>
      </c>
      <c r="L4075" s="2" t="s">
        <v>5615</v>
      </c>
      <c r="M4075" s="2" t="s">
        <v>159</v>
      </c>
      <c r="N4075" s="2" t="s">
        <v>756</v>
      </c>
      <c r="O4075" s="99">
        <v>24539</v>
      </c>
      <c r="P4075" s="2" t="s">
        <v>8498</v>
      </c>
      <c r="W4075" s="101">
        <v>1</v>
      </c>
      <c r="X4075" s="1">
        <f>IFERROR(IF(H4075="","",IF(O4075=0,0.15,IF(VLOOKUP(O4075,'Source Post 14 Status (6.30.26)'!A:B,2,FALSE)=1,0.15,0.5))),0.5)</f>
        <v>0.15</v>
      </c>
      <c r="Y4075" s="6">
        <f t="shared" si="63"/>
        <v>0</v>
      </c>
    </row>
    <row r="4076" spans="1:25" x14ac:dyDescent="0.3">
      <c r="A4076" t="str">
        <f>IF(B4076=1,COUNTIF($B$2:B4076,1),"")</f>
        <v/>
      </c>
      <c r="B4076" t="str">
        <f>IF(C4076=1,COUNTIF($H$2:H4076,H4076),"")</f>
        <v/>
      </c>
      <c r="C4076">
        <f>IF(G4076=List!$P$1,1,0)</f>
        <v>0</v>
      </c>
      <c r="D4076" s="1" t="str">
        <f>IF(E4076=1,COUNTIF($E$2:E4076,1),"")</f>
        <v/>
      </c>
      <c r="E4076" s="1" t="str">
        <f>IF(H4076=List!$P$2,1,"")</f>
        <v/>
      </c>
      <c r="F4076" s="2" t="s">
        <v>11828</v>
      </c>
      <c r="G4076" s="2" t="s">
        <v>710</v>
      </c>
      <c r="H4076" s="2" t="s">
        <v>6800</v>
      </c>
      <c r="I4076" s="2" t="s">
        <v>5583</v>
      </c>
      <c r="J4076" s="2" t="s">
        <v>950</v>
      </c>
      <c r="K4076" s="2" t="s">
        <v>5614</v>
      </c>
      <c r="L4076" s="2" t="s">
        <v>5615</v>
      </c>
      <c r="M4076" s="2" t="s">
        <v>159</v>
      </c>
      <c r="N4076" s="2" t="s">
        <v>756</v>
      </c>
      <c r="O4076" s="99">
        <v>2924</v>
      </c>
      <c r="P4076" s="2" t="s">
        <v>11801</v>
      </c>
      <c r="W4076" s="101">
        <v>1</v>
      </c>
      <c r="X4076" s="1">
        <f>IFERROR(IF(H4076="","",IF(O4076=0,0.15,IF(VLOOKUP(O4076,'Source Post 14 Status (6.30.26)'!A:B,2,FALSE)=1,0.15,0.5))),0.5)</f>
        <v>0.5</v>
      </c>
      <c r="Y4076" s="6">
        <f t="shared" si="63"/>
        <v>0</v>
      </c>
    </row>
    <row r="4077" spans="1:25" x14ac:dyDescent="0.3">
      <c r="A4077" t="str">
        <f>IF(B4077=1,COUNTIF($B$2:B4077,1),"")</f>
        <v/>
      </c>
      <c r="B4077" t="str">
        <f>IF(C4077=1,COUNTIF($H$2:H4077,H4077),"")</f>
        <v/>
      </c>
      <c r="C4077">
        <f>IF(G4077=List!$P$1,1,0)</f>
        <v>0</v>
      </c>
      <c r="D4077" s="1" t="str">
        <f>IF(E4077=1,COUNTIF($E$2:E4077,1),"")</f>
        <v/>
      </c>
      <c r="E4077" s="1" t="str">
        <f>IF(H4077=List!$P$2,1,"")</f>
        <v/>
      </c>
      <c r="F4077" s="2" t="s">
        <v>11828</v>
      </c>
      <c r="G4077" s="2" t="s">
        <v>710</v>
      </c>
      <c r="H4077" s="2" t="s">
        <v>6800</v>
      </c>
      <c r="I4077" s="2" t="s">
        <v>5583</v>
      </c>
      <c r="J4077" s="2" t="s">
        <v>950</v>
      </c>
      <c r="K4077" s="2" t="s">
        <v>5614</v>
      </c>
      <c r="L4077" s="2" t="s">
        <v>5615</v>
      </c>
      <c r="M4077" s="2" t="s">
        <v>159</v>
      </c>
      <c r="N4077" s="2" t="s">
        <v>756</v>
      </c>
      <c r="O4077" s="99">
        <v>9245</v>
      </c>
      <c r="P4077" s="2" t="s">
        <v>11799</v>
      </c>
      <c r="W4077" s="101">
        <v>1</v>
      </c>
      <c r="X4077" s="1">
        <f>IFERROR(IF(H4077="","",IF(O4077=0,0.15,IF(VLOOKUP(O4077,'Source Post 14 Status (6.30.26)'!A:B,2,FALSE)=1,0.15,0.5))),0.5)</f>
        <v>0.15</v>
      </c>
      <c r="Y4077" s="6">
        <f t="shared" si="63"/>
        <v>0</v>
      </c>
    </row>
    <row r="4078" spans="1:25" x14ac:dyDescent="0.3">
      <c r="A4078" t="str">
        <f>IF(B4078=1,COUNTIF($B$2:B4078,1),"")</f>
        <v/>
      </c>
      <c r="B4078" t="str">
        <f>IF(C4078=1,COUNTIF($H$2:H4078,H4078),"")</f>
        <v/>
      </c>
      <c r="C4078">
        <f>IF(G4078=List!$P$1,1,0)</f>
        <v>0</v>
      </c>
      <c r="D4078" s="1" t="str">
        <f>IF(E4078=1,COUNTIF($E$2:E4078,1),"")</f>
        <v/>
      </c>
      <c r="E4078" s="1" t="str">
        <f>IF(H4078=List!$P$2,1,"")</f>
        <v/>
      </c>
      <c r="F4078" s="2" t="s">
        <v>11828</v>
      </c>
      <c r="G4078" s="2" t="s">
        <v>710</v>
      </c>
      <c r="H4078" s="2" t="s">
        <v>6800</v>
      </c>
      <c r="I4078" s="2" t="s">
        <v>5583</v>
      </c>
      <c r="J4078" s="2" t="s">
        <v>950</v>
      </c>
      <c r="K4078" s="2" t="s">
        <v>5614</v>
      </c>
      <c r="L4078" s="2" t="s">
        <v>5615</v>
      </c>
      <c r="M4078" s="2" t="s">
        <v>159</v>
      </c>
      <c r="N4078" s="2" t="s">
        <v>756</v>
      </c>
      <c r="O4078" s="99">
        <v>20913</v>
      </c>
      <c r="P4078" s="2" t="s">
        <v>11130</v>
      </c>
      <c r="W4078" s="101">
        <v>1</v>
      </c>
      <c r="X4078" s="1">
        <f>IFERROR(IF(H4078="","",IF(O4078=0,0.15,IF(VLOOKUP(O4078,'Source Post 14 Status (6.30.26)'!A:B,2,FALSE)=1,0.15,0.5))),0.5)</f>
        <v>0.15</v>
      </c>
      <c r="Y4078" s="6">
        <f t="shared" si="63"/>
        <v>0</v>
      </c>
    </row>
    <row r="4079" spans="1:25" x14ac:dyDescent="0.3">
      <c r="A4079" t="str">
        <f>IF(B4079=1,COUNTIF($B$2:B4079,1),"")</f>
        <v/>
      </c>
      <c r="B4079" t="str">
        <f>IF(C4079=1,COUNTIF($H$2:H4079,H4079),"")</f>
        <v/>
      </c>
      <c r="C4079">
        <f>IF(G4079=List!$P$1,1,0)</f>
        <v>0</v>
      </c>
      <c r="D4079" s="1" t="str">
        <f>IF(E4079=1,COUNTIF($E$2:E4079,1),"")</f>
        <v/>
      </c>
      <c r="E4079" s="1" t="str">
        <f>IF(H4079=List!$P$2,1,"")</f>
        <v/>
      </c>
      <c r="F4079" s="2" t="s">
        <v>11828</v>
      </c>
      <c r="G4079" s="2" t="s">
        <v>711</v>
      </c>
      <c r="H4079" s="2" t="s">
        <v>6789</v>
      </c>
      <c r="I4079" s="2" t="s">
        <v>5583</v>
      </c>
      <c r="J4079" s="2" t="s">
        <v>960</v>
      </c>
      <c r="K4079" s="2" t="s">
        <v>1041</v>
      </c>
      <c r="L4079" s="2" t="s">
        <v>5617</v>
      </c>
      <c r="M4079" s="2" t="s">
        <v>167</v>
      </c>
      <c r="N4079" s="2" t="s">
        <v>779</v>
      </c>
      <c r="O4079" s="99">
        <v>16997</v>
      </c>
      <c r="P4079" s="2" t="s">
        <v>7585</v>
      </c>
      <c r="W4079" s="101">
        <v>1</v>
      </c>
      <c r="X4079" s="1">
        <f>IFERROR(IF(H4079="","",IF(O4079=0,0.15,IF(VLOOKUP(O4079,'Source Post 14 Status (6.30.26)'!A:B,2,FALSE)=1,0.15,0.5))),0.5)</f>
        <v>0.15</v>
      </c>
      <c r="Y4079" s="6">
        <f t="shared" si="63"/>
        <v>0</v>
      </c>
    </row>
    <row r="4080" spans="1:25" x14ac:dyDescent="0.3">
      <c r="A4080" t="str">
        <f>IF(B4080=1,COUNTIF($B$2:B4080,1),"")</f>
        <v/>
      </c>
      <c r="B4080" t="str">
        <f>IF(C4080=1,COUNTIF($H$2:H4080,H4080),"")</f>
        <v/>
      </c>
      <c r="C4080">
        <f>IF(G4080=List!$P$1,1,0)</f>
        <v>0</v>
      </c>
      <c r="D4080" s="1" t="str">
        <f>IF(E4080=1,COUNTIF($E$2:E4080,1),"")</f>
        <v/>
      </c>
      <c r="E4080" s="1" t="str">
        <f>IF(H4080=List!$P$2,1,"")</f>
        <v/>
      </c>
      <c r="F4080" s="2" t="s">
        <v>11828</v>
      </c>
      <c r="G4080" s="2" t="s">
        <v>711</v>
      </c>
      <c r="H4080" s="2" t="s">
        <v>6789</v>
      </c>
      <c r="I4080" s="2" t="s">
        <v>5583</v>
      </c>
      <c r="J4080" s="2" t="s">
        <v>960</v>
      </c>
      <c r="K4080" s="2" t="s">
        <v>1041</v>
      </c>
      <c r="L4080" s="2" t="s">
        <v>5617</v>
      </c>
      <c r="M4080" s="2" t="s">
        <v>167</v>
      </c>
      <c r="N4080" s="2" t="s">
        <v>779</v>
      </c>
      <c r="O4080" s="99">
        <v>22969</v>
      </c>
      <c r="P4080" s="2" t="s">
        <v>8308</v>
      </c>
      <c r="Q4080">
        <v>339030</v>
      </c>
      <c r="R4080">
        <v>337905</v>
      </c>
      <c r="S4080">
        <v>678810</v>
      </c>
      <c r="T4080">
        <v>340655</v>
      </c>
      <c r="U4080">
        <v>338905</v>
      </c>
      <c r="V4080" t="s">
        <v>8736</v>
      </c>
      <c r="W4080" s="101">
        <v>46202.588081944443</v>
      </c>
      <c r="X4080" s="1">
        <f>IFERROR(IF(H4080="","",IF(O4080=0,0.15,IF(VLOOKUP(O4080,'Source Post 14 Status (6.30.26)'!A:B,2,FALSE)=1,0.15,0.5))),0.5)</f>
        <v>0.15</v>
      </c>
      <c r="Y4080" s="6">
        <f t="shared" si="63"/>
        <v>101934</v>
      </c>
    </row>
    <row r="4081" spans="1:25" x14ac:dyDescent="0.3">
      <c r="A4081" t="str">
        <f>IF(B4081=1,COUNTIF($B$2:B4081,1),"")</f>
        <v/>
      </c>
      <c r="B4081" t="str">
        <f>IF(C4081=1,COUNTIF($H$2:H4081,H4081),"")</f>
        <v/>
      </c>
      <c r="C4081">
        <f>IF(G4081=List!$P$1,1,0)</f>
        <v>0</v>
      </c>
      <c r="D4081" s="1" t="str">
        <f>IF(E4081=1,COUNTIF($E$2:E4081,1),"")</f>
        <v/>
      </c>
      <c r="E4081" s="1" t="str">
        <f>IF(H4081=List!$P$2,1,"")</f>
        <v/>
      </c>
      <c r="F4081" s="2" t="s">
        <v>11828</v>
      </c>
      <c r="G4081" s="2" t="s">
        <v>712</v>
      </c>
      <c r="H4081" s="2" t="s">
        <v>6801</v>
      </c>
      <c r="I4081" s="2" t="s">
        <v>5624</v>
      </c>
      <c r="J4081" s="2" t="s">
        <v>896</v>
      </c>
      <c r="K4081" s="2" t="s">
        <v>897</v>
      </c>
      <c r="L4081" s="2" t="s">
        <v>5625</v>
      </c>
      <c r="M4081" s="2" t="s">
        <v>179</v>
      </c>
      <c r="N4081" s="2" t="s">
        <v>761</v>
      </c>
      <c r="O4081" s="99">
        <v>0</v>
      </c>
      <c r="P4081" s="2" t="s">
        <v>8513</v>
      </c>
      <c r="W4081" s="101">
        <v>1</v>
      </c>
      <c r="X4081" s="1">
        <f>IFERROR(IF(H4081="","",IF(O4081=0,0.15,IF(VLOOKUP(O4081,'Source Post 14 Status (6.30.26)'!A:B,2,FALSE)=1,0.15,0.5))),0.5)</f>
        <v>0.15</v>
      </c>
      <c r="Y4081" s="6">
        <f t="shared" si="63"/>
        <v>0</v>
      </c>
    </row>
    <row r="4082" spans="1:25" x14ac:dyDescent="0.3">
      <c r="A4082" t="str">
        <f>IF(B4082=1,COUNTIF($B$2:B4082,1),"")</f>
        <v/>
      </c>
      <c r="B4082" t="str">
        <f>IF(C4082=1,COUNTIF($H$2:H4082,H4082),"")</f>
        <v/>
      </c>
      <c r="C4082">
        <f>IF(G4082=List!$P$1,1,0)</f>
        <v>0</v>
      </c>
      <c r="D4082" s="1" t="str">
        <f>IF(E4082=1,COUNTIF($E$2:E4082,1),"")</f>
        <v/>
      </c>
      <c r="E4082" s="1" t="str">
        <f>IF(H4082=List!$P$2,1,"")</f>
        <v/>
      </c>
      <c r="F4082" s="2" t="s">
        <v>11828</v>
      </c>
      <c r="G4082" s="2" t="s">
        <v>712</v>
      </c>
      <c r="H4082" s="2" t="s">
        <v>6801</v>
      </c>
      <c r="I4082" s="2" t="s">
        <v>5624</v>
      </c>
      <c r="J4082" s="2" t="s">
        <v>896</v>
      </c>
      <c r="K4082" s="2" t="s">
        <v>897</v>
      </c>
      <c r="L4082" s="2" t="s">
        <v>5625</v>
      </c>
      <c r="M4082" s="2" t="s">
        <v>179</v>
      </c>
      <c r="N4082" s="2" t="s">
        <v>761</v>
      </c>
      <c r="O4082" s="99">
        <v>0</v>
      </c>
      <c r="P4082" s="2" t="s">
        <v>8514</v>
      </c>
      <c r="W4082" s="101">
        <v>1</v>
      </c>
      <c r="X4082" s="1">
        <f>IFERROR(IF(H4082="","",IF(O4082=0,0.15,IF(VLOOKUP(O4082,'Source Post 14 Status (6.30.26)'!A:B,2,FALSE)=1,0.15,0.5))),0.5)</f>
        <v>0.15</v>
      </c>
      <c r="Y4082" s="6">
        <f t="shared" si="63"/>
        <v>0</v>
      </c>
    </row>
    <row r="4083" spans="1:25" x14ac:dyDescent="0.3">
      <c r="A4083" t="str">
        <f>IF(B4083=1,COUNTIF($B$2:B4083,1),"")</f>
        <v/>
      </c>
      <c r="B4083" t="str">
        <f>IF(C4083=1,COUNTIF($H$2:H4083,H4083),"")</f>
        <v/>
      </c>
      <c r="C4083">
        <f>IF(G4083=List!$P$1,1,0)</f>
        <v>0</v>
      </c>
      <c r="D4083" s="1" t="str">
        <f>IF(E4083=1,COUNTIF($E$2:E4083,1),"")</f>
        <v/>
      </c>
      <c r="E4083" s="1" t="str">
        <f>IF(H4083=List!$P$2,1,"")</f>
        <v/>
      </c>
      <c r="F4083" s="2" t="s">
        <v>11828</v>
      </c>
      <c r="G4083" s="2" t="s">
        <v>712</v>
      </c>
      <c r="H4083" s="2" t="s">
        <v>6801</v>
      </c>
      <c r="I4083" s="2" t="s">
        <v>5624</v>
      </c>
      <c r="J4083" s="2" t="s">
        <v>896</v>
      </c>
      <c r="K4083" s="2" t="s">
        <v>897</v>
      </c>
      <c r="L4083" s="2" t="s">
        <v>5625</v>
      </c>
      <c r="M4083" s="2" t="s">
        <v>179</v>
      </c>
      <c r="N4083" s="2" t="s">
        <v>761</v>
      </c>
      <c r="O4083" s="99">
        <v>10631</v>
      </c>
      <c r="P4083" s="2" t="s">
        <v>7154</v>
      </c>
      <c r="Q4083">
        <v>236500</v>
      </c>
      <c r="R4083">
        <v>238000</v>
      </c>
      <c r="S4083">
        <v>475000</v>
      </c>
      <c r="T4083">
        <v>237000</v>
      </c>
      <c r="U4083">
        <v>235500</v>
      </c>
      <c r="V4083" t="s">
        <v>12949</v>
      </c>
      <c r="W4083" s="101">
        <v>46204.446715543978</v>
      </c>
      <c r="X4083" s="1">
        <f>IFERROR(IF(H4083="","",IF(O4083=0,0.15,IF(VLOOKUP(O4083,'Source Post 14 Status (6.30.26)'!A:B,2,FALSE)=1,0.15,0.5))),0.5)</f>
        <v>0.15</v>
      </c>
      <c r="Y4083" s="6">
        <f t="shared" si="63"/>
        <v>70875</v>
      </c>
    </row>
    <row r="4084" spans="1:25" x14ac:dyDescent="0.3">
      <c r="A4084" t="str">
        <f>IF(B4084=1,COUNTIF($B$2:B4084,1),"")</f>
        <v/>
      </c>
      <c r="B4084" t="str">
        <f>IF(C4084=1,COUNTIF($H$2:H4084,H4084),"")</f>
        <v/>
      </c>
      <c r="C4084">
        <f>IF(G4084=List!$P$1,1,0)</f>
        <v>0</v>
      </c>
      <c r="D4084" s="1" t="str">
        <f>IF(E4084=1,COUNTIF($E$2:E4084,1),"")</f>
        <v/>
      </c>
      <c r="E4084" s="1" t="str">
        <f>IF(H4084=List!$P$2,1,"")</f>
        <v/>
      </c>
      <c r="F4084" s="2" t="s">
        <v>11828</v>
      </c>
      <c r="G4084" s="2" t="s">
        <v>712</v>
      </c>
      <c r="H4084" s="2" t="s">
        <v>6802</v>
      </c>
      <c r="I4084" s="2" t="s">
        <v>5624</v>
      </c>
      <c r="J4084" s="2" t="s">
        <v>896</v>
      </c>
      <c r="K4084" s="2" t="s">
        <v>897</v>
      </c>
      <c r="L4084" s="2" t="s">
        <v>5625</v>
      </c>
      <c r="M4084" s="2" t="s">
        <v>222</v>
      </c>
      <c r="N4084" s="2" t="s">
        <v>795</v>
      </c>
      <c r="O4084" s="99">
        <v>16941</v>
      </c>
      <c r="P4084" s="2" t="s">
        <v>7677</v>
      </c>
      <c r="Q4084">
        <v>410000</v>
      </c>
      <c r="R4084">
        <v>410500</v>
      </c>
      <c r="S4084">
        <v>824000</v>
      </c>
      <c r="T4084">
        <v>413500</v>
      </c>
      <c r="U4084">
        <v>409000</v>
      </c>
      <c r="V4084" t="s">
        <v>12949</v>
      </c>
      <c r="W4084" s="101">
        <v>46204.447153703702</v>
      </c>
      <c r="X4084" s="1">
        <f>IFERROR(IF(H4084="","",IF(O4084=0,0.15,IF(VLOOKUP(O4084,'Source Post 14 Status (6.30.26)'!A:B,2,FALSE)=1,0.15,0.5))),0.5)</f>
        <v>0.5</v>
      </c>
      <c r="Y4084" s="6">
        <f t="shared" si="63"/>
        <v>411250</v>
      </c>
    </row>
    <row r="4085" spans="1:25" x14ac:dyDescent="0.3">
      <c r="A4085" t="str">
        <f>IF(B4085=1,COUNTIF($B$2:B4085,1),"")</f>
        <v/>
      </c>
      <c r="B4085" t="str">
        <f>IF(C4085=1,COUNTIF($H$2:H4085,H4085),"")</f>
        <v/>
      </c>
      <c r="C4085">
        <f>IF(G4085=List!$P$1,1,0)</f>
        <v>0</v>
      </c>
      <c r="D4085" s="1" t="str">
        <f>IF(E4085=1,COUNTIF($E$2:E4085,1),"")</f>
        <v/>
      </c>
      <c r="E4085" s="1" t="str">
        <f>IF(H4085=List!$P$2,1,"")</f>
        <v/>
      </c>
      <c r="F4085" s="2" t="s">
        <v>11828</v>
      </c>
      <c r="G4085" s="2" t="s">
        <v>713</v>
      </c>
      <c r="H4085" s="2" t="s">
        <v>10933</v>
      </c>
      <c r="I4085" s="2" t="s">
        <v>5624</v>
      </c>
      <c r="J4085" s="2" t="s">
        <v>937</v>
      </c>
      <c r="K4085" s="2" t="s">
        <v>5631</v>
      </c>
      <c r="L4085" s="2" t="s">
        <v>5632</v>
      </c>
      <c r="M4085" s="2" t="s">
        <v>179</v>
      </c>
      <c r="N4085" s="2" t="s">
        <v>761</v>
      </c>
      <c r="O4085" s="99">
        <v>24764</v>
      </c>
      <c r="P4085" s="2" t="s">
        <v>8502</v>
      </c>
      <c r="Q4085">
        <v>204402</v>
      </c>
      <c r="R4085">
        <v>203662</v>
      </c>
      <c r="S4085">
        <v>421673</v>
      </c>
      <c r="T4085">
        <v>212729</v>
      </c>
      <c r="U4085">
        <v>208864</v>
      </c>
      <c r="V4085" t="s">
        <v>11083</v>
      </c>
      <c r="W4085" s="101">
        <v>46191.452933645836</v>
      </c>
      <c r="X4085" s="1">
        <f>IFERROR(IF(H4085="","",IF(O4085=0,0.15,IF(VLOOKUP(O4085,'Source Post 14 Status (6.30.26)'!A:B,2,FALSE)=1,0.15,0.5))),0.5)</f>
        <v>0.15</v>
      </c>
      <c r="Y4085" s="6">
        <f t="shared" si="63"/>
        <v>63239</v>
      </c>
    </row>
    <row r="4086" spans="1:25" x14ac:dyDescent="0.3">
      <c r="A4086" t="str">
        <f>IF(B4086=1,COUNTIF($B$2:B4086,1),"")</f>
        <v/>
      </c>
      <c r="B4086" t="str">
        <f>IF(C4086=1,COUNTIF($H$2:H4086,H4086),"")</f>
        <v/>
      </c>
      <c r="C4086">
        <f>IF(G4086=List!$P$1,1,0)</f>
        <v>0</v>
      </c>
      <c r="D4086" s="1" t="str">
        <f>IF(E4086=1,COUNTIF($E$2:E4086,1),"")</f>
        <v/>
      </c>
      <c r="E4086" s="1" t="str">
        <f>IF(H4086=List!$P$2,1,"")</f>
        <v/>
      </c>
      <c r="F4086" s="2" t="s">
        <v>11828</v>
      </c>
      <c r="G4086" s="2" t="s">
        <v>714</v>
      </c>
      <c r="H4086" s="2" t="s">
        <v>6804</v>
      </c>
      <c r="I4086" s="2" t="s">
        <v>5624</v>
      </c>
      <c r="J4086" s="2" t="s">
        <v>950</v>
      </c>
      <c r="K4086" s="2" t="s">
        <v>5648</v>
      </c>
      <c r="L4086" s="2" t="s">
        <v>5649</v>
      </c>
      <c r="M4086" s="2" t="s">
        <v>159</v>
      </c>
      <c r="N4086" s="2" t="s">
        <v>756</v>
      </c>
      <c r="O4086" s="99">
        <v>0</v>
      </c>
      <c r="P4086" s="2" t="s">
        <v>8512</v>
      </c>
      <c r="W4086" s="101">
        <v>1</v>
      </c>
      <c r="X4086" s="1">
        <f>IFERROR(IF(H4086="","",IF(O4086=0,0.15,IF(VLOOKUP(O4086,'Source Post 14 Status (6.30.26)'!A:B,2,FALSE)=1,0.15,0.5))),0.5)</f>
        <v>0.15</v>
      </c>
      <c r="Y4086" s="6">
        <f t="shared" si="63"/>
        <v>0</v>
      </c>
    </row>
    <row r="4087" spans="1:25" x14ac:dyDescent="0.3">
      <c r="A4087" t="str">
        <f>IF(B4087=1,COUNTIF($B$2:B4087,1),"")</f>
        <v/>
      </c>
      <c r="B4087" t="str">
        <f>IF(C4087=1,COUNTIF($H$2:H4087,H4087),"")</f>
        <v/>
      </c>
      <c r="C4087">
        <f>IF(G4087=List!$P$1,1,0)</f>
        <v>0</v>
      </c>
      <c r="D4087" s="1" t="str">
        <f>IF(E4087=1,COUNTIF($E$2:E4087,1),"")</f>
        <v/>
      </c>
      <c r="E4087" s="1" t="str">
        <f>IF(H4087=List!$P$2,1,"")</f>
        <v/>
      </c>
      <c r="F4087" s="2" t="s">
        <v>11828</v>
      </c>
      <c r="G4087" s="2" t="s">
        <v>714</v>
      </c>
      <c r="H4087" s="2" t="s">
        <v>6804</v>
      </c>
      <c r="I4087" s="2" t="s">
        <v>5624</v>
      </c>
      <c r="J4087" s="2" t="s">
        <v>950</v>
      </c>
      <c r="K4087" s="2" t="s">
        <v>5648</v>
      </c>
      <c r="L4087" s="2" t="s">
        <v>5649</v>
      </c>
      <c r="M4087" s="2" t="s">
        <v>159</v>
      </c>
      <c r="N4087" s="2" t="s">
        <v>756</v>
      </c>
      <c r="O4087" s="99">
        <v>0</v>
      </c>
      <c r="P4087" s="2" t="s">
        <v>8513</v>
      </c>
      <c r="W4087" s="101">
        <v>1</v>
      </c>
      <c r="X4087" s="1">
        <f>IFERROR(IF(H4087="","",IF(O4087=0,0.15,IF(VLOOKUP(O4087,'Source Post 14 Status (6.30.26)'!A:B,2,FALSE)=1,0.15,0.5))),0.5)</f>
        <v>0.15</v>
      </c>
      <c r="Y4087" s="6">
        <f t="shared" si="63"/>
        <v>0</v>
      </c>
    </row>
    <row r="4088" spans="1:25" x14ac:dyDescent="0.3">
      <c r="A4088" t="str">
        <f>IF(B4088=1,COUNTIF($B$2:B4088,1),"")</f>
        <v/>
      </c>
      <c r="B4088" t="str">
        <f>IF(C4088=1,COUNTIF($H$2:H4088,H4088),"")</f>
        <v/>
      </c>
      <c r="C4088">
        <f>IF(G4088=List!$P$1,1,0)</f>
        <v>0</v>
      </c>
      <c r="D4088" s="1" t="str">
        <f>IF(E4088=1,COUNTIF($E$2:E4088,1),"")</f>
        <v/>
      </c>
      <c r="E4088" s="1" t="str">
        <f>IF(H4088=List!$P$2,1,"")</f>
        <v/>
      </c>
      <c r="F4088" s="2" t="s">
        <v>11828</v>
      </c>
      <c r="G4088" s="2" t="s">
        <v>714</v>
      </c>
      <c r="H4088" s="2" t="s">
        <v>6804</v>
      </c>
      <c r="I4088" s="2" t="s">
        <v>5624</v>
      </c>
      <c r="J4088" s="2" t="s">
        <v>950</v>
      </c>
      <c r="K4088" s="2" t="s">
        <v>5648</v>
      </c>
      <c r="L4088" s="2" t="s">
        <v>5649</v>
      </c>
      <c r="M4088" s="2" t="s">
        <v>159</v>
      </c>
      <c r="N4088" s="2" t="s">
        <v>756</v>
      </c>
      <c r="O4088" s="99">
        <v>14928</v>
      </c>
      <c r="P4088" s="2" t="s">
        <v>7373</v>
      </c>
      <c r="W4088" s="101">
        <v>1</v>
      </c>
      <c r="X4088" s="1">
        <f>IFERROR(IF(H4088="","",IF(O4088=0,0.15,IF(VLOOKUP(O4088,'Source Post 14 Status (6.30.26)'!A:B,2,FALSE)=1,0.15,0.5))),0.5)</f>
        <v>0.15</v>
      </c>
      <c r="Y4088" s="6">
        <f t="shared" si="63"/>
        <v>0</v>
      </c>
    </row>
    <row r="4089" spans="1:25" x14ac:dyDescent="0.3">
      <c r="A4089" t="str">
        <f>IF(B4089=1,COUNTIF($B$2:B4089,1),"")</f>
        <v/>
      </c>
      <c r="B4089" t="str">
        <f>IF(C4089=1,COUNTIF($H$2:H4089,H4089),"")</f>
        <v/>
      </c>
      <c r="C4089">
        <f>IF(G4089=List!$P$1,1,0)</f>
        <v>0</v>
      </c>
      <c r="D4089" s="1" t="str">
        <f>IF(E4089=1,COUNTIF($E$2:E4089,1),"")</f>
        <v/>
      </c>
      <c r="E4089" s="1" t="str">
        <f>IF(H4089=List!$P$2,1,"")</f>
        <v/>
      </c>
      <c r="F4089" s="2" t="s">
        <v>11828</v>
      </c>
      <c r="G4089" s="2" t="s">
        <v>714</v>
      </c>
      <c r="H4089" s="2" t="s">
        <v>6804</v>
      </c>
      <c r="I4089" s="2" t="s">
        <v>5624</v>
      </c>
      <c r="J4089" s="2" t="s">
        <v>950</v>
      </c>
      <c r="K4089" s="2" t="s">
        <v>5648</v>
      </c>
      <c r="L4089" s="2" t="s">
        <v>5649</v>
      </c>
      <c r="M4089" s="2" t="s">
        <v>159</v>
      </c>
      <c r="N4089" s="2" t="s">
        <v>756</v>
      </c>
      <c r="O4089" s="99">
        <v>17610</v>
      </c>
      <c r="P4089" s="2" t="s">
        <v>7724</v>
      </c>
      <c r="W4089" s="101">
        <v>1</v>
      </c>
      <c r="X4089" s="1">
        <f>IFERROR(IF(H4089="","",IF(O4089=0,0.15,IF(VLOOKUP(O4089,'Source Post 14 Status (6.30.26)'!A:B,2,FALSE)=1,0.15,0.5))),0.5)</f>
        <v>0.15</v>
      </c>
      <c r="Y4089" s="6">
        <f t="shared" si="63"/>
        <v>0</v>
      </c>
    </row>
    <row r="4090" spans="1:25" x14ac:dyDescent="0.3">
      <c r="A4090" t="str">
        <f>IF(B4090=1,COUNTIF($B$2:B4090,1),"")</f>
        <v/>
      </c>
      <c r="B4090" t="str">
        <f>IF(C4090=1,COUNTIF($H$2:H4090,H4090),"")</f>
        <v/>
      </c>
      <c r="C4090">
        <f>IF(G4090=List!$P$1,1,0)</f>
        <v>0</v>
      </c>
      <c r="D4090" s="1" t="str">
        <f>IF(E4090=1,COUNTIF($E$2:E4090,1),"")</f>
        <v/>
      </c>
      <c r="E4090" s="1" t="str">
        <f>IF(H4090=List!$P$2,1,"")</f>
        <v/>
      </c>
      <c r="F4090" s="2" t="s">
        <v>11828</v>
      </c>
      <c r="G4090" s="2" t="s">
        <v>714</v>
      </c>
      <c r="H4090" s="2" t="s">
        <v>6804</v>
      </c>
      <c r="I4090" s="2" t="s">
        <v>5624</v>
      </c>
      <c r="J4090" s="2" t="s">
        <v>950</v>
      </c>
      <c r="K4090" s="2" t="s">
        <v>5648</v>
      </c>
      <c r="L4090" s="2" t="s">
        <v>5649</v>
      </c>
      <c r="M4090" s="2" t="s">
        <v>159</v>
      </c>
      <c r="N4090" s="2" t="s">
        <v>756</v>
      </c>
      <c r="O4090" s="99">
        <v>22729</v>
      </c>
      <c r="P4090" s="2" t="s">
        <v>8312</v>
      </c>
      <c r="W4090" s="101">
        <v>1</v>
      </c>
      <c r="X4090" s="1">
        <f>IFERROR(IF(H4090="","",IF(O4090=0,0.15,IF(VLOOKUP(O4090,'Source Post 14 Status (6.30.26)'!A:B,2,FALSE)=1,0.15,0.5))),0.5)</f>
        <v>0.15</v>
      </c>
      <c r="Y4090" s="6">
        <f t="shared" si="63"/>
        <v>0</v>
      </c>
    </row>
    <row r="4091" spans="1:25" x14ac:dyDescent="0.3">
      <c r="A4091" t="str">
        <f>IF(B4091=1,COUNTIF($B$2:B4091,1),"")</f>
        <v/>
      </c>
      <c r="B4091" t="str">
        <f>IF(C4091=1,COUNTIF($H$2:H4091,H4091),"")</f>
        <v/>
      </c>
      <c r="C4091">
        <f>IF(G4091=List!$P$1,1,0)</f>
        <v>0</v>
      </c>
      <c r="D4091" s="1" t="str">
        <f>IF(E4091=1,COUNTIF($E$2:E4091,1),"")</f>
        <v/>
      </c>
      <c r="E4091" s="1" t="str">
        <f>IF(H4091=List!$P$2,1,"")</f>
        <v/>
      </c>
      <c r="F4091" s="2" t="s">
        <v>11828</v>
      </c>
      <c r="G4091" s="2" t="s">
        <v>714</v>
      </c>
      <c r="H4091" s="2" t="s">
        <v>6804</v>
      </c>
      <c r="I4091" s="2" t="s">
        <v>5624</v>
      </c>
      <c r="J4091" s="2" t="s">
        <v>950</v>
      </c>
      <c r="K4091" s="2" t="s">
        <v>5648</v>
      </c>
      <c r="L4091" s="2" t="s">
        <v>5649</v>
      </c>
      <c r="M4091" s="2" t="s">
        <v>159</v>
      </c>
      <c r="N4091" s="2" t="s">
        <v>756</v>
      </c>
      <c r="O4091" s="99">
        <v>20916</v>
      </c>
      <c r="P4091" s="2" t="s">
        <v>8237</v>
      </c>
      <c r="W4091" s="101">
        <v>1</v>
      </c>
      <c r="X4091" s="1">
        <f>IFERROR(IF(H4091="","",IF(O4091=0,0.15,IF(VLOOKUP(O4091,'Source Post 14 Status (6.30.26)'!A:B,2,FALSE)=1,0.15,0.5))),0.5)</f>
        <v>0.15</v>
      </c>
      <c r="Y4091" s="6">
        <f t="shared" si="63"/>
        <v>0</v>
      </c>
    </row>
    <row r="4092" spans="1:25" x14ac:dyDescent="0.3">
      <c r="A4092" t="str">
        <f>IF(B4092=1,COUNTIF($B$2:B4092,1),"")</f>
        <v/>
      </c>
      <c r="B4092" t="str">
        <f>IF(C4092=1,COUNTIF($H$2:H4092,H4092),"")</f>
        <v/>
      </c>
      <c r="C4092">
        <f>IF(G4092=List!$P$1,1,0)</f>
        <v>0</v>
      </c>
      <c r="D4092" s="1" t="str">
        <f>IF(E4092=1,COUNTIF($E$2:E4092,1),"")</f>
        <v/>
      </c>
      <c r="E4092" s="1" t="str">
        <f>IF(H4092=List!$P$2,1,"")</f>
        <v/>
      </c>
      <c r="F4092" s="2" t="s">
        <v>11828</v>
      </c>
      <c r="G4092" s="2" t="s">
        <v>714</v>
      </c>
      <c r="H4092" s="2" t="s">
        <v>6804</v>
      </c>
      <c r="I4092" s="2" t="s">
        <v>5624</v>
      </c>
      <c r="J4092" s="2" t="s">
        <v>950</v>
      </c>
      <c r="K4092" s="2" t="s">
        <v>5648</v>
      </c>
      <c r="L4092" s="2" t="s">
        <v>5649</v>
      </c>
      <c r="M4092" s="2" t="s">
        <v>159</v>
      </c>
      <c r="N4092" s="2" t="s">
        <v>756</v>
      </c>
      <c r="O4092" s="99">
        <v>25796</v>
      </c>
      <c r="P4092" s="2" t="s">
        <v>8492</v>
      </c>
      <c r="W4092" s="101">
        <v>1</v>
      </c>
      <c r="X4092" s="1">
        <f>IFERROR(IF(H4092="","",IF(O4092=0,0.15,IF(VLOOKUP(O4092,'Source Post 14 Status (6.30.26)'!A:B,2,FALSE)=1,0.15,0.5))),0.5)</f>
        <v>0.15</v>
      </c>
      <c r="Y4092" s="6">
        <f t="shared" si="63"/>
        <v>0</v>
      </c>
    </row>
    <row r="4093" spans="1:25" x14ac:dyDescent="0.3">
      <c r="A4093" t="str">
        <f>IF(B4093=1,COUNTIF($B$2:B4093,1),"")</f>
        <v/>
      </c>
      <c r="B4093" t="str">
        <f>IF(C4093=1,COUNTIF($H$2:H4093,H4093),"")</f>
        <v/>
      </c>
      <c r="C4093">
        <f>IF(G4093=List!$P$1,1,0)</f>
        <v>0</v>
      </c>
      <c r="D4093" s="1" t="str">
        <f>IF(E4093=1,COUNTIF($E$2:E4093,1),"")</f>
        <v/>
      </c>
      <c r="E4093" s="1" t="str">
        <f>IF(H4093=List!$P$2,1,"")</f>
        <v/>
      </c>
      <c r="F4093" s="2" t="s">
        <v>11828</v>
      </c>
      <c r="G4093" s="2" t="s">
        <v>714</v>
      </c>
      <c r="H4093" s="2" t="s">
        <v>6804</v>
      </c>
      <c r="I4093" s="2" t="s">
        <v>5624</v>
      </c>
      <c r="J4093" s="2" t="s">
        <v>950</v>
      </c>
      <c r="K4093" s="2" t="s">
        <v>5648</v>
      </c>
      <c r="L4093" s="2" t="s">
        <v>5649</v>
      </c>
      <c r="M4093" s="2" t="s">
        <v>159</v>
      </c>
      <c r="N4093" s="2" t="s">
        <v>756</v>
      </c>
      <c r="O4093" s="99">
        <v>0</v>
      </c>
      <c r="P4093" s="2" t="s">
        <v>8514</v>
      </c>
      <c r="W4093" s="101">
        <v>1</v>
      </c>
      <c r="X4093" s="1">
        <f>IFERROR(IF(H4093="","",IF(O4093=0,0.15,IF(VLOOKUP(O4093,'Source Post 14 Status (6.30.26)'!A:B,2,FALSE)=1,0.15,0.5))),0.5)</f>
        <v>0.15</v>
      </c>
      <c r="Y4093" s="6">
        <f t="shared" si="63"/>
        <v>0</v>
      </c>
    </row>
    <row r="4094" spans="1:25" x14ac:dyDescent="0.3">
      <c r="A4094" t="str">
        <f>IF(B4094=1,COUNTIF($B$2:B4094,1),"")</f>
        <v/>
      </c>
      <c r="B4094" t="str">
        <f>IF(C4094=1,COUNTIF($H$2:H4094,H4094),"")</f>
        <v/>
      </c>
      <c r="C4094">
        <f>IF(G4094=List!$P$1,1,0)</f>
        <v>0</v>
      </c>
      <c r="D4094" s="1" t="str">
        <f>IF(E4094=1,COUNTIF($E$2:E4094,1),"")</f>
        <v/>
      </c>
      <c r="E4094" s="1" t="str">
        <f>IF(H4094=List!$P$2,1,"")</f>
        <v/>
      </c>
      <c r="F4094" s="2" t="s">
        <v>11828</v>
      </c>
      <c r="G4094" s="2" t="s">
        <v>715</v>
      </c>
      <c r="H4094" s="2" t="s">
        <v>6805</v>
      </c>
      <c r="I4094" s="2" t="s">
        <v>5624</v>
      </c>
      <c r="J4094" s="2" t="s">
        <v>950</v>
      </c>
      <c r="K4094" s="2" t="s">
        <v>5651</v>
      </c>
      <c r="L4094" s="2" t="s">
        <v>5652</v>
      </c>
      <c r="M4094" s="2" t="s">
        <v>159</v>
      </c>
      <c r="N4094" s="2" t="s">
        <v>756</v>
      </c>
      <c r="O4094" s="99">
        <v>0</v>
      </c>
      <c r="P4094" s="2" t="s">
        <v>8514</v>
      </c>
      <c r="W4094" s="101">
        <v>1</v>
      </c>
      <c r="X4094" s="1">
        <f>IFERROR(IF(H4094="","",IF(O4094=0,0.15,IF(VLOOKUP(O4094,'Source Post 14 Status (6.30.26)'!A:B,2,FALSE)=1,0.15,0.5))),0.5)</f>
        <v>0.15</v>
      </c>
      <c r="Y4094" s="6">
        <f t="shared" si="63"/>
        <v>0</v>
      </c>
    </row>
    <row r="4095" spans="1:25" x14ac:dyDescent="0.3">
      <c r="A4095" t="str">
        <f>IF(B4095=1,COUNTIF($B$2:B4095,1),"")</f>
        <v/>
      </c>
      <c r="B4095" t="str">
        <f>IF(C4095=1,COUNTIF($H$2:H4095,H4095),"")</f>
        <v/>
      </c>
      <c r="C4095">
        <f>IF(G4095=List!$P$1,1,0)</f>
        <v>0</v>
      </c>
      <c r="D4095" s="1" t="str">
        <f>IF(E4095=1,COUNTIF($E$2:E4095,1),"")</f>
        <v/>
      </c>
      <c r="E4095" s="1" t="str">
        <f>IF(H4095=List!$P$2,1,"")</f>
        <v/>
      </c>
      <c r="F4095" s="2" t="s">
        <v>11828</v>
      </c>
      <c r="G4095" s="2" t="s">
        <v>715</v>
      </c>
      <c r="H4095" s="2" t="s">
        <v>6805</v>
      </c>
      <c r="I4095" s="2" t="s">
        <v>5624</v>
      </c>
      <c r="J4095" s="2" t="s">
        <v>950</v>
      </c>
      <c r="K4095" s="2" t="s">
        <v>5651</v>
      </c>
      <c r="L4095" s="2" t="s">
        <v>5652</v>
      </c>
      <c r="M4095" s="2" t="s">
        <v>159</v>
      </c>
      <c r="N4095" s="2" t="s">
        <v>756</v>
      </c>
      <c r="O4095" s="99">
        <v>7325</v>
      </c>
      <c r="P4095" s="2" t="s">
        <v>6995</v>
      </c>
      <c r="Q4095">
        <v>34613</v>
      </c>
      <c r="R4095">
        <v>38938</v>
      </c>
      <c r="S4095">
        <v>75513</v>
      </c>
      <c r="T4095">
        <v>36575</v>
      </c>
      <c r="U4095">
        <v>35788</v>
      </c>
      <c r="V4095" t="s">
        <v>8737</v>
      </c>
      <c r="W4095" s="101">
        <v>46201.814991319443</v>
      </c>
      <c r="X4095" s="1">
        <f>IFERROR(IF(H4095="","",IF(O4095=0,0.15,IF(VLOOKUP(O4095,'Source Post 14 Status (6.30.26)'!A:B,2,FALSE)=1,0.15,0.5))),0.5)</f>
        <v>0.5</v>
      </c>
      <c r="Y4095" s="6">
        <f t="shared" si="63"/>
        <v>36182</v>
      </c>
    </row>
    <row r="4096" spans="1:25" x14ac:dyDescent="0.3">
      <c r="A4096" t="str">
        <f>IF(B4096=1,COUNTIF($B$2:B4096,1),"")</f>
        <v/>
      </c>
      <c r="B4096" t="str">
        <f>IF(C4096=1,COUNTIF($H$2:H4096,H4096),"")</f>
        <v/>
      </c>
      <c r="C4096">
        <f>IF(G4096=List!$P$1,1,0)</f>
        <v>0</v>
      </c>
      <c r="D4096" s="1" t="str">
        <f>IF(E4096=1,COUNTIF($E$2:E4096,1),"")</f>
        <v/>
      </c>
      <c r="E4096" s="1" t="str">
        <f>IF(H4096=List!$P$2,1,"")</f>
        <v/>
      </c>
      <c r="F4096" s="2" t="s">
        <v>11828</v>
      </c>
      <c r="G4096" s="2" t="s">
        <v>715</v>
      </c>
      <c r="H4096" s="2" t="s">
        <v>6805</v>
      </c>
      <c r="I4096" s="2" t="s">
        <v>5624</v>
      </c>
      <c r="J4096" s="2" t="s">
        <v>950</v>
      </c>
      <c r="K4096" s="2" t="s">
        <v>5651</v>
      </c>
      <c r="L4096" s="2" t="s">
        <v>5652</v>
      </c>
      <c r="M4096" s="2" t="s">
        <v>159</v>
      </c>
      <c r="N4096" s="2" t="s">
        <v>756</v>
      </c>
      <c r="O4096" s="99">
        <v>14622</v>
      </c>
      <c r="P4096" s="2" t="s">
        <v>7399</v>
      </c>
      <c r="Q4096">
        <v>176000</v>
      </c>
      <c r="R4096">
        <v>176000</v>
      </c>
      <c r="S4096">
        <v>352000</v>
      </c>
      <c r="T4096">
        <v>495000</v>
      </c>
      <c r="U4096">
        <v>495000</v>
      </c>
      <c r="V4096" t="s">
        <v>8737</v>
      </c>
      <c r="W4096" s="101">
        <v>46201.816662847225</v>
      </c>
      <c r="X4096" s="1">
        <f>IFERROR(IF(H4096="","",IF(O4096=0,0.15,IF(VLOOKUP(O4096,'Source Post 14 Status (6.30.26)'!A:B,2,FALSE)=1,0.15,0.5))),0.5)</f>
        <v>0.15</v>
      </c>
      <c r="Y4096" s="6">
        <f t="shared" si="63"/>
        <v>148500</v>
      </c>
    </row>
    <row r="4097" spans="1:25" x14ac:dyDescent="0.3">
      <c r="A4097" t="str">
        <f>IF(B4097=1,COUNTIF($B$2:B4097,1),"")</f>
        <v/>
      </c>
      <c r="B4097" t="str">
        <f>IF(C4097=1,COUNTIF($H$2:H4097,H4097),"")</f>
        <v/>
      </c>
      <c r="C4097">
        <f>IF(G4097=List!$P$1,1,0)</f>
        <v>0</v>
      </c>
      <c r="D4097" s="1" t="str">
        <f>IF(E4097=1,COUNTIF($E$2:E4097,1),"")</f>
        <v/>
      </c>
      <c r="E4097" s="1" t="str">
        <f>IF(H4097=List!$P$2,1,"")</f>
        <v/>
      </c>
      <c r="F4097" s="2" t="s">
        <v>11828</v>
      </c>
      <c r="G4097" s="2" t="s">
        <v>715</v>
      </c>
      <c r="H4097" s="2" t="s">
        <v>6805</v>
      </c>
      <c r="I4097" s="2" t="s">
        <v>5624</v>
      </c>
      <c r="J4097" s="2" t="s">
        <v>950</v>
      </c>
      <c r="K4097" s="2" t="s">
        <v>5651</v>
      </c>
      <c r="L4097" s="2" t="s">
        <v>5652</v>
      </c>
      <c r="M4097" s="2" t="s">
        <v>159</v>
      </c>
      <c r="N4097" s="2" t="s">
        <v>756</v>
      </c>
      <c r="O4097" s="99">
        <v>20218</v>
      </c>
      <c r="P4097" s="2" t="s">
        <v>8096</v>
      </c>
      <c r="Q4097">
        <v>83388</v>
      </c>
      <c r="R4097">
        <v>81813</v>
      </c>
      <c r="S4097">
        <v>163901</v>
      </c>
      <c r="T4097">
        <v>81975</v>
      </c>
      <c r="U4097">
        <v>80288</v>
      </c>
      <c r="V4097" t="s">
        <v>8737</v>
      </c>
      <c r="W4097" s="101">
        <v>46201.813996377314</v>
      </c>
      <c r="X4097" s="1">
        <f>IFERROR(IF(H4097="","",IF(O4097=0,0.15,IF(VLOOKUP(O4097,'Source Post 14 Status (6.30.26)'!A:B,2,FALSE)=1,0.15,0.5))),0.5)</f>
        <v>0.15</v>
      </c>
      <c r="Y4097" s="6">
        <f t="shared" si="63"/>
        <v>24339</v>
      </c>
    </row>
    <row r="4098" spans="1:25" x14ac:dyDescent="0.3">
      <c r="A4098" t="str">
        <f>IF(B4098=1,COUNTIF($B$2:B4098,1),"")</f>
        <v/>
      </c>
      <c r="B4098" t="str">
        <f>IF(C4098=1,COUNTIF($H$2:H4098,H4098),"")</f>
        <v/>
      </c>
      <c r="C4098">
        <f>IF(G4098=List!$P$1,1,0)</f>
        <v>0</v>
      </c>
      <c r="D4098" s="1" t="str">
        <f>IF(E4098=1,COUNTIF($E$2:E4098,1),"")</f>
        <v/>
      </c>
      <c r="E4098" s="1" t="str">
        <f>IF(H4098=List!$P$2,1,"")</f>
        <v/>
      </c>
      <c r="F4098" s="2" t="s">
        <v>11828</v>
      </c>
      <c r="G4098" s="2" t="s">
        <v>715</v>
      </c>
      <c r="H4098" s="2" t="s">
        <v>6805</v>
      </c>
      <c r="I4098" s="2" t="s">
        <v>5624</v>
      </c>
      <c r="J4098" s="2" t="s">
        <v>950</v>
      </c>
      <c r="K4098" s="2" t="s">
        <v>5651</v>
      </c>
      <c r="L4098" s="2" t="s">
        <v>5652</v>
      </c>
      <c r="M4098" s="2" t="s">
        <v>159</v>
      </c>
      <c r="N4098" s="2" t="s">
        <v>756</v>
      </c>
      <c r="O4098" s="99">
        <v>23028</v>
      </c>
      <c r="P4098" s="2" t="s">
        <v>11802</v>
      </c>
      <c r="Q4098">
        <v>179556</v>
      </c>
      <c r="R4098">
        <v>181050</v>
      </c>
      <c r="S4098">
        <v>361157</v>
      </c>
      <c r="V4098" t="s">
        <v>8737</v>
      </c>
      <c r="W4098" s="101">
        <v>46201.820372256945</v>
      </c>
      <c r="X4098" s="1">
        <f>IFERROR(IF(H4098="","",IF(O4098=0,0.15,IF(VLOOKUP(O4098,'Source Post 14 Status (6.30.26)'!A:B,2,FALSE)=1,0.15,0.5))),0.5)</f>
        <v>0.15</v>
      </c>
      <c r="Y4098" s="6">
        <f t="shared" si="63"/>
        <v>0</v>
      </c>
    </row>
    <row r="4099" spans="1:25" x14ac:dyDescent="0.3">
      <c r="A4099" t="str">
        <f>IF(B4099=1,COUNTIF($B$2:B4099,1),"")</f>
        <v/>
      </c>
      <c r="B4099" t="str">
        <f>IF(C4099=1,COUNTIF($H$2:H4099,H4099),"")</f>
        <v/>
      </c>
      <c r="C4099">
        <f>IF(G4099=List!$P$1,1,0)</f>
        <v>0</v>
      </c>
      <c r="D4099" s="1" t="str">
        <f>IF(E4099=1,COUNTIF($E$2:E4099,1),"")</f>
        <v/>
      </c>
      <c r="E4099" s="1" t="str">
        <f>IF(H4099=List!$P$2,1,"")</f>
        <v/>
      </c>
      <c r="F4099" s="2" t="s">
        <v>11828</v>
      </c>
      <c r="G4099" s="2" t="s">
        <v>715</v>
      </c>
      <c r="H4099" s="2" t="s">
        <v>6805</v>
      </c>
      <c r="I4099" s="2" t="s">
        <v>5624</v>
      </c>
      <c r="J4099" s="2" t="s">
        <v>950</v>
      </c>
      <c r="K4099" s="2" t="s">
        <v>5651</v>
      </c>
      <c r="L4099" s="2" t="s">
        <v>5652</v>
      </c>
      <c r="M4099" s="2" t="s">
        <v>159</v>
      </c>
      <c r="N4099" s="2" t="s">
        <v>756</v>
      </c>
      <c r="O4099" s="99">
        <v>0</v>
      </c>
      <c r="P4099" s="2" t="s">
        <v>8513</v>
      </c>
      <c r="Q4099">
        <v>2900</v>
      </c>
      <c r="R4099">
        <v>2900</v>
      </c>
      <c r="S4099">
        <v>5800</v>
      </c>
      <c r="T4099">
        <v>2900</v>
      </c>
      <c r="U4099">
        <v>2900</v>
      </c>
      <c r="V4099" t="s">
        <v>8737</v>
      </c>
      <c r="W4099" s="101">
        <v>46201.821225428241</v>
      </c>
      <c r="X4099" s="1">
        <f>IFERROR(IF(H4099="","",IF(O4099=0,0.15,IF(VLOOKUP(O4099,'Source Post 14 Status (6.30.26)'!A:B,2,FALSE)=1,0.15,0.5))),0.5)</f>
        <v>0.15</v>
      </c>
      <c r="Y4099" s="6">
        <f t="shared" ref="Y4099:Y4162" si="64">IF(H4099="","",ROUND(MIN((T4099+U4099)*X4099,T4099),0))</f>
        <v>870</v>
      </c>
    </row>
    <row r="4100" spans="1:25" x14ac:dyDescent="0.3">
      <c r="A4100" t="str">
        <f>IF(B4100=1,COUNTIF($B$2:B4100,1),"")</f>
        <v/>
      </c>
      <c r="B4100" t="str">
        <f>IF(C4100=1,COUNTIF($H$2:H4100,H4100),"")</f>
        <v/>
      </c>
      <c r="C4100">
        <f>IF(G4100=List!$P$1,1,0)</f>
        <v>0</v>
      </c>
      <c r="D4100" s="1" t="str">
        <f>IF(E4100=1,COUNTIF($E$2:E4100,1),"")</f>
        <v/>
      </c>
      <c r="E4100" s="1" t="str">
        <f>IF(H4100=List!$P$2,1,"")</f>
        <v/>
      </c>
      <c r="F4100" s="2" t="s">
        <v>11828</v>
      </c>
      <c r="G4100" s="2" t="s">
        <v>715</v>
      </c>
      <c r="H4100" s="2" t="s">
        <v>6805</v>
      </c>
      <c r="I4100" s="2" t="s">
        <v>5624</v>
      </c>
      <c r="J4100" s="2" t="s">
        <v>950</v>
      </c>
      <c r="K4100" s="2" t="s">
        <v>5651</v>
      </c>
      <c r="L4100" s="2" t="s">
        <v>5652</v>
      </c>
      <c r="M4100" s="2" t="s">
        <v>159</v>
      </c>
      <c r="N4100" s="2" t="s">
        <v>756</v>
      </c>
      <c r="O4100" s="99">
        <v>11719</v>
      </c>
      <c r="P4100" s="2" t="s">
        <v>7301</v>
      </c>
      <c r="Q4100">
        <v>589500</v>
      </c>
      <c r="R4100">
        <v>589500</v>
      </c>
      <c r="S4100">
        <v>1173000</v>
      </c>
      <c r="T4100">
        <v>583000</v>
      </c>
      <c r="V4100" t="s">
        <v>8737</v>
      </c>
      <c r="W4100" s="101">
        <v>46203.651298460645</v>
      </c>
      <c r="X4100" s="1">
        <f>IFERROR(IF(H4100="","",IF(O4100=0,0.15,IF(VLOOKUP(O4100,'Source Post 14 Status (6.30.26)'!A:B,2,FALSE)=1,0.15,0.5))),0.5)</f>
        <v>0.5</v>
      </c>
      <c r="Y4100" s="6">
        <f t="shared" si="64"/>
        <v>291500</v>
      </c>
    </row>
    <row r="4101" spans="1:25" x14ac:dyDescent="0.3">
      <c r="A4101" t="str">
        <f>IF(B4101=1,COUNTIF($B$2:B4101,1),"")</f>
        <v/>
      </c>
      <c r="B4101" t="str">
        <f>IF(C4101=1,COUNTIF($H$2:H4101,H4101),"")</f>
        <v/>
      </c>
      <c r="C4101">
        <f>IF(G4101=List!$P$1,1,0)</f>
        <v>0</v>
      </c>
      <c r="D4101" s="1" t="str">
        <f>IF(E4101=1,COUNTIF($E$2:E4101,1),"")</f>
        <v/>
      </c>
      <c r="E4101" s="1" t="str">
        <f>IF(H4101=List!$P$2,1,"")</f>
        <v/>
      </c>
      <c r="F4101" s="2" t="s">
        <v>11828</v>
      </c>
      <c r="G4101" s="2" t="s">
        <v>715</v>
      </c>
      <c r="H4101" s="2" t="s">
        <v>6805</v>
      </c>
      <c r="I4101" s="2" t="s">
        <v>5624</v>
      </c>
      <c r="J4101" s="2" t="s">
        <v>950</v>
      </c>
      <c r="K4101" s="2" t="s">
        <v>5651</v>
      </c>
      <c r="L4101" s="2" t="s">
        <v>5652</v>
      </c>
      <c r="M4101" s="2" t="s">
        <v>159</v>
      </c>
      <c r="N4101" s="2" t="s">
        <v>756</v>
      </c>
      <c r="O4101" s="99">
        <v>11722</v>
      </c>
      <c r="P4101" s="2" t="s">
        <v>7302</v>
      </c>
      <c r="Q4101">
        <v>60500</v>
      </c>
      <c r="R4101">
        <v>60500</v>
      </c>
      <c r="S4101">
        <v>127000</v>
      </c>
      <c r="T4101">
        <v>67000</v>
      </c>
      <c r="V4101" t="s">
        <v>8737</v>
      </c>
      <c r="W4101" s="101">
        <v>46203.650482488425</v>
      </c>
      <c r="X4101" s="1">
        <f>IFERROR(IF(H4101="","",IF(O4101=0,0.15,IF(VLOOKUP(O4101,'Source Post 14 Status (6.30.26)'!A:B,2,FALSE)=1,0.15,0.5))),0.5)</f>
        <v>0.15</v>
      </c>
      <c r="Y4101" s="6">
        <f t="shared" si="64"/>
        <v>10050</v>
      </c>
    </row>
    <row r="4102" spans="1:25" x14ac:dyDescent="0.3">
      <c r="A4102" t="str">
        <f>IF(B4102=1,COUNTIF($B$2:B4102,1),"")</f>
        <v/>
      </c>
      <c r="B4102" t="str">
        <f>IF(C4102=1,COUNTIF($H$2:H4102,H4102),"")</f>
        <v/>
      </c>
      <c r="C4102">
        <f>IF(G4102=List!$P$1,1,0)</f>
        <v>0</v>
      </c>
      <c r="D4102" s="1" t="str">
        <f>IF(E4102=1,COUNTIF($E$2:E4102,1),"")</f>
        <v/>
      </c>
      <c r="E4102" s="1" t="str">
        <f>IF(H4102=List!$P$2,1,"")</f>
        <v/>
      </c>
      <c r="F4102" s="2" t="s">
        <v>11828</v>
      </c>
      <c r="G4102" s="2" t="s">
        <v>715</v>
      </c>
      <c r="H4102" s="2" t="s">
        <v>6805</v>
      </c>
      <c r="I4102" s="2" t="s">
        <v>5624</v>
      </c>
      <c r="J4102" s="2" t="s">
        <v>950</v>
      </c>
      <c r="K4102" s="2" t="s">
        <v>5651</v>
      </c>
      <c r="L4102" s="2" t="s">
        <v>5652</v>
      </c>
      <c r="M4102" s="2" t="s">
        <v>159</v>
      </c>
      <c r="N4102" s="2" t="s">
        <v>756</v>
      </c>
      <c r="O4102" s="99">
        <v>18184</v>
      </c>
      <c r="P4102" s="2" t="s">
        <v>7724</v>
      </c>
      <c r="Q4102">
        <v>61000</v>
      </c>
      <c r="R4102">
        <v>61000</v>
      </c>
      <c r="S4102">
        <v>122000</v>
      </c>
      <c r="T4102">
        <v>61000</v>
      </c>
      <c r="U4102">
        <v>61000</v>
      </c>
      <c r="V4102" t="s">
        <v>8737</v>
      </c>
      <c r="W4102" s="101">
        <v>46201.812379710645</v>
      </c>
      <c r="X4102" s="1">
        <f>IFERROR(IF(H4102="","",IF(O4102=0,0.15,IF(VLOOKUP(O4102,'Source Post 14 Status (6.30.26)'!A:B,2,FALSE)=1,0.15,0.5))),0.5)</f>
        <v>0.15</v>
      </c>
      <c r="Y4102" s="6">
        <f t="shared" si="64"/>
        <v>18300</v>
      </c>
    </row>
    <row r="4103" spans="1:25" x14ac:dyDescent="0.3">
      <c r="A4103" t="str">
        <f>IF(B4103=1,COUNTIF($B$2:B4103,1),"")</f>
        <v/>
      </c>
      <c r="B4103" t="str">
        <f>IF(C4103=1,COUNTIF($H$2:H4103,H4103),"")</f>
        <v/>
      </c>
      <c r="C4103">
        <f>IF(G4103=List!$P$1,1,0)</f>
        <v>0</v>
      </c>
      <c r="D4103" s="1" t="str">
        <f>IF(E4103=1,COUNTIF($E$2:E4103,1),"")</f>
        <v/>
      </c>
      <c r="E4103" s="1" t="str">
        <f>IF(H4103=List!$P$2,1,"")</f>
        <v/>
      </c>
      <c r="F4103" s="2" t="s">
        <v>11828</v>
      </c>
      <c r="G4103" s="2" t="s">
        <v>716</v>
      </c>
      <c r="H4103" s="2" t="s">
        <v>6806</v>
      </c>
      <c r="I4103" s="2" t="s">
        <v>5624</v>
      </c>
      <c r="J4103" s="2" t="s">
        <v>950</v>
      </c>
      <c r="K4103" s="2" t="s">
        <v>5654</v>
      </c>
      <c r="L4103" s="2" t="s">
        <v>5655</v>
      </c>
      <c r="M4103" s="2" t="s">
        <v>159</v>
      </c>
      <c r="N4103" s="2" t="s">
        <v>756</v>
      </c>
      <c r="O4103" s="99">
        <v>0</v>
      </c>
      <c r="P4103" s="2" t="s">
        <v>8513</v>
      </c>
      <c r="Q4103">
        <v>5000</v>
      </c>
      <c r="R4103">
        <v>5000</v>
      </c>
      <c r="S4103">
        <v>10000</v>
      </c>
      <c r="T4103">
        <v>5000</v>
      </c>
      <c r="U4103">
        <v>5000</v>
      </c>
      <c r="V4103" t="s">
        <v>8738</v>
      </c>
      <c r="W4103" s="101">
        <v>46191.521648993054</v>
      </c>
      <c r="X4103" s="1">
        <f>IFERROR(IF(H4103="","",IF(O4103=0,0.15,IF(VLOOKUP(O4103,'Source Post 14 Status (6.30.26)'!A:B,2,FALSE)=1,0.15,0.5))),0.5)</f>
        <v>0.15</v>
      </c>
      <c r="Y4103" s="6">
        <f t="shared" si="64"/>
        <v>1500</v>
      </c>
    </row>
    <row r="4104" spans="1:25" x14ac:dyDescent="0.3">
      <c r="A4104" t="str">
        <f>IF(B4104=1,COUNTIF($B$2:B4104,1),"")</f>
        <v/>
      </c>
      <c r="B4104" t="str">
        <f>IF(C4104=1,COUNTIF($H$2:H4104,H4104),"")</f>
        <v/>
      </c>
      <c r="C4104">
        <f>IF(G4104=List!$P$1,1,0)</f>
        <v>0</v>
      </c>
      <c r="D4104" s="1" t="str">
        <f>IF(E4104=1,COUNTIF($E$2:E4104,1),"")</f>
        <v/>
      </c>
      <c r="E4104" s="1" t="str">
        <f>IF(H4104=List!$P$2,1,"")</f>
        <v/>
      </c>
      <c r="F4104" s="2" t="s">
        <v>11828</v>
      </c>
      <c r="G4104" s="2" t="s">
        <v>716</v>
      </c>
      <c r="H4104" s="2" t="s">
        <v>6806</v>
      </c>
      <c r="I4104" s="2" t="s">
        <v>5624</v>
      </c>
      <c r="J4104" s="2" t="s">
        <v>950</v>
      </c>
      <c r="K4104" s="2" t="s">
        <v>5654</v>
      </c>
      <c r="L4104" s="2" t="s">
        <v>5655</v>
      </c>
      <c r="M4104" s="2" t="s">
        <v>159</v>
      </c>
      <c r="N4104" s="2" t="s">
        <v>756</v>
      </c>
      <c r="O4104" s="99">
        <v>3236</v>
      </c>
      <c r="P4104" s="2" t="s">
        <v>6904</v>
      </c>
      <c r="Q4104">
        <v>148933</v>
      </c>
      <c r="R4104">
        <v>146450</v>
      </c>
      <c r="S4104">
        <v>285454</v>
      </c>
      <c r="T4104">
        <v>139004</v>
      </c>
      <c r="U4104">
        <v>136521</v>
      </c>
      <c r="V4104" t="s">
        <v>8738</v>
      </c>
      <c r="W4104" s="101">
        <v>46191.519898148152</v>
      </c>
      <c r="X4104" s="1">
        <f>IFERROR(IF(H4104="","",IF(O4104=0,0.15,IF(VLOOKUP(O4104,'Source Post 14 Status (6.30.26)'!A:B,2,FALSE)=1,0.15,0.5))),0.5)</f>
        <v>0.5</v>
      </c>
      <c r="Y4104" s="6">
        <f t="shared" si="64"/>
        <v>137763</v>
      </c>
    </row>
    <row r="4105" spans="1:25" x14ac:dyDescent="0.3">
      <c r="A4105" t="str">
        <f>IF(B4105=1,COUNTIF($B$2:B4105,1),"")</f>
        <v/>
      </c>
      <c r="B4105" t="str">
        <f>IF(C4105=1,COUNTIF($H$2:H4105,H4105),"")</f>
        <v/>
      </c>
      <c r="C4105">
        <f>IF(G4105=List!$P$1,1,0)</f>
        <v>0</v>
      </c>
      <c r="D4105" s="1" t="str">
        <f>IF(E4105=1,COUNTIF($E$2:E4105,1),"")</f>
        <v/>
      </c>
      <c r="E4105" s="1" t="str">
        <f>IF(H4105=List!$P$2,1,"")</f>
        <v/>
      </c>
      <c r="F4105" s="2" t="s">
        <v>11828</v>
      </c>
      <c r="G4105" s="2" t="s">
        <v>716</v>
      </c>
      <c r="H4105" s="2" t="s">
        <v>6806</v>
      </c>
      <c r="I4105" s="2" t="s">
        <v>5624</v>
      </c>
      <c r="J4105" s="2" t="s">
        <v>950</v>
      </c>
      <c r="K4105" s="2" t="s">
        <v>5654</v>
      </c>
      <c r="L4105" s="2" t="s">
        <v>5655</v>
      </c>
      <c r="M4105" s="2" t="s">
        <v>159</v>
      </c>
      <c r="N4105" s="2" t="s">
        <v>756</v>
      </c>
      <c r="O4105" s="99">
        <v>22683</v>
      </c>
      <c r="P4105" s="2" t="s">
        <v>8308</v>
      </c>
      <c r="Q4105">
        <v>177360</v>
      </c>
      <c r="R4105">
        <v>219510</v>
      </c>
      <c r="S4105">
        <v>462620</v>
      </c>
      <c r="T4105">
        <v>227730</v>
      </c>
      <c r="U4105">
        <v>233645</v>
      </c>
      <c r="V4105" t="s">
        <v>8738</v>
      </c>
      <c r="W4105" s="101">
        <v>46191.521302314817</v>
      </c>
      <c r="X4105" s="1">
        <f>IFERROR(IF(H4105="","",IF(O4105=0,0.15,IF(VLOOKUP(O4105,'Source Post 14 Status (6.30.26)'!A:B,2,FALSE)=1,0.15,0.5))),0.5)</f>
        <v>0.15</v>
      </c>
      <c r="Y4105" s="6">
        <f t="shared" si="64"/>
        <v>69206</v>
      </c>
    </row>
    <row r="4106" spans="1:25" x14ac:dyDescent="0.3">
      <c r="A4106" t="str">
        <f>IF(B4106=1,COUNTIF($B$2:B4106,1),"")</f>
        <v/>
      </c>
      <c r="B4106" t="str">
        <f>IF(C4106=1,COUNTIF($H$2:H4106,H4106),"")</f>
        <v/>
      </c>
      <c r="C4106">
        <f>IF(G4106=List!$P$1,1,0)</f>
        <v>0</v>
      </c>
      <c r="D4106" s="1" t="str">
        <f>IF(E4106=1,COUNTIF($E$2:E4106,1),"")</f>
        <v/>
      </c>
      <c r="E4106" s="1" t="str">
        <f>IF(H4106=List!$P$2,1,"")</f>
        <v/>
      </c>
      <c r="F4106" s="2" t="s">
        <v>11828</v>
      </c>
      <c r="G4106" s="2" t="s">
        <v>717</v>
      </c>
      <c r="H4106" s="2" t="s">
        <v>6809</v>
      </c>
      <c r="I4106" s="2" t="s">
        <v>5674</v>
      </c>
      <c r="J4106" s="2" t="s">
        <v>937</v>
      </c>
      <c r="K4106" s="2" t="s">
        <v>5693</v>
      </c>
      <c r="L4106" s="2" t="s">
        <v>5694</v>
      </c>
      <c r="M4106" s="2" t="s">
        <v>159</v>
      </c>
      <c r="N4106" s="2" t="s">
        <v>756</v>
      </c>
      <c r="O4106" s="99">
        <v>12098</v>
      </c>
      <c r="P4106" s="2" t="s">
        <v>7368</v>
      </c>
      <c r="Q4106">
        <v>26464</v>
      </c>
      <c r="R4106">
        <v>26464</v>
      </c>
      <c r="S4106">
        <v>52928</v>
      </c>
      <c r="V4106" t="s">
        <v>8740</v>
      </c>
      <c r="W4106" s="101">
        <v>46196.495207523149</v>
      </c>
      <c r="X4106" s="1">
        <f>IFERROR(IF(H4106="","",IF(O4106=0,0.15,IF(VLOOKUP(O4106,'Source Post 14 Status (6.30.26)'!A:B,2,FALSE)=1,0.15,0.5))),0.5)</f>
        <v>0.15</v>
      </c>
      <c r="Y4106" s="6">
        <f t="shared" si="64"/>
        <v>0</v>
      </c>
    </row>
    <row r="4107" spans="1:25" x14ac:dyDescent="0.3">
      <c r="A4107" t="str">
        <f>IF(B4107=1,COUNTIF($B$2:B4107,1),"")</f>
        <v/>
      </c>
      <c r="B4107" t="str">
        <f>IF(C4107=1,COUNTIF($H$2:H4107,H4107),"")</f>
        <v/>
      </c>
      <c r="C4107">
        <f>IF(G4107=List!$P$1,1,0)</f>
        <v>0</v>
      </c>
      <c r="D4107" s="1" t="str">
        <f>IF(E4107=1,COUNTIF($E$2:E4107,1),"")</f>
        <v/>
      </c>
      <c r="E4107" s="1" t="str">
        <f>IF(H4107=List!$P$2,1,"")</f>
        <v/>
      </c>
      <c r="F4107" s="2" t="s">
        <v>11828</v>
      </c>
      <c r="G4107" s="2" t="s">
        <v>718</v>
      </c>
      <c r="H4107" s="2" t="s">
        <v>6810</v>
      </c>
      <c r="I4107" s="2" t="s">
        <v>5674</v>
      </c>
      <c r="J4107" s="2" t="s">
        <v>950</v>
      </c>
      <c r="K4107" s="2" t="s">
        <v>5723</v>
      </c>
      <c r="L4107" s="2" t="s">
        <v>5724</v>
      </c>
      <c r="M4107" s="2" t="s">
        <v>159</v>
      </c>
      <c r="N4107" s="2" t="s">
        <v>756</v>
      </c>
      <c r="O4107" s="99">
        <v>9585</v>
      </c>
      <c r="P4107" s="2" t="s">
        <v>7113</v>
      </c>
      <c r="Q4107">
        <v>100000</v>
      </c>
      <c r="R4107">
        <v>100000</v>
      </c>
      <c r="S4107">
        <v>200000</v>
      </c>
      <c r="T4107">
        <v>100000</v>
      </c>
      <c r="U4107">
        <v>100000</v>
      </c>
      <c r="V4107" t="s">
        <v>8741</v>
      </c>
      <c r="W4107" s="101">
        <v>46203.378358877315</v>
      </c>
      <c r="X4107" s="1">
        <f>IFERROR(IF(H4107="","",IF(O4107=0,0.15,IF(VLOOKUP(O4107,'Source Post 14 Status (6.30.26)'!A:B,2,FALSE)=1,0.15,0.5))),0.5)</f>
        <v>0.15</v>
      </c>
      <c r="Y4107" s="6">
        <f t="shared" si="64"/>
        <v>30000</v>
      </c>
    </row>
    <row r="4108" spans="1:25" x14ac:dyDescent="0.3">
      <c r="A4108" t="str">
        <f>IF(B4108=1,COUNTIF($B$2:B4108,1),"")</f>
        <v/>
      </c>
      <c r="B4108" t="str">
        <f>IF(C4108=1,COUNTIF($H$2:H4108,H4108),"")</f>
        <v/>
      </c>
      <c r="C4108">
        <f>IF(G4108=List!$P$1,1,0)</f>
        <v>0</v>
      </c>
      <c r="D4108" s="1" t="str">
        <f>IF(E4108=1,COUNTIF($E$2:E4108,1),"")</f>
        <v/>
      </c>
      <c r="E4108" s="1" t="str">
        <f>IF(H4108=List!$P$2,1,"")</f>
        <v/>
      </c>
      <c r="F4108" s="2" t="s">
        <v>11828</v>
      </c>
      <c r="G4108" s="2" t="s">
        <v>718</v>
      </c>
      <c r="H4108" s="2" t="s">
        <v>6810</v>
      </c>
      <c r="I4108" s="2" t="s">
        <v>5674</v>
      </c>
      <c r="J4108" s="2" t="s">
        <v>950</v>
      </c>
      <c r="K4108" s="2" t="s">
        <v>5723</v>
      </c>
      <c r="L4108" s="2" t="s">
        <v>5724</v>
      </c>
      <c r="M4108" s="2" t="s">
        <v>159</v>
      </c>
      <c r="N4108" s="2" t="s">
        <v>756</v>
      </c>
      <c r="O4108" s="99">
        <v>0</v>
      </c>
      <c r="P4108" s="2" t="s">
        <v>8514</v>
      </c>
      <c r="W4108" s="101">
        <v>1</v>
      </c>
      <c r="X4108" s="1">
        <f>IFERROR(IF(H4108="","",IF(O4108=0,0.15,IF(VLOOKUP(O4108,'Source Post 14 Status (6.30.26)'!A:B,2,FALSE)=1,0.15,0.5))),0.5)</f>
        <v>0.15</v>
      </c>
      <c r="Y4108" s="6">
        <f t="shared" si="64"/>
        <v>0</v>
      </c>
    </row>
    <row r="4109" spans="1:25" x14ac:dyDescent="0.3">
      <c r="A4109" t="str">
        <f>IF(B4109=1,COUNTIF($B$2:B4109,1),"")</f>
        <v/>
      </c>
      <c r="B4109" t="str">
        <f>IF(C4109=1,COUNTIF($H$2:H4109,H4109),"")</f>
        <v/>
      </c>
      <c r="C4109">
        <f>IF(G4109=List!$P$1,1,0)</f>
        <v>0</v>
      </c>
      <c r="D4109" s="1" t="str">
        <f>IF(E4109=1,COUNTIF($E$2:E4109,1),"")</f>
        <v/>
      </c>
      <c r="E4109" s="1" t="str">
        <f>IF(H4109=List!$P$2,1,"")</f>
        <v/>
      </c>
      <c r="F4109" s="2" t="s">
        <v>11828</v>
      </c>
      <c r="G4109" s="2" t="s">
        <v>718</v>
      </c>
      <c r="H4109" s="2" t="s">
        <v>6810</v>
      </c>
      <c r="I4109" s="2" t="s">
        <v>5674</v>
      </c>
      <c r="J4109" s="2" t="s">
        <v>950</v>
      </c>
      <c r="K4109" s="2" t="s">
        <v>5723</v>
      </c>
      <c r="L4109" s="2" t="s">
        <v>5724</v>
      </c>
      <c r="M4109" s="2" t="s">
        <v>159</v>
      </c>
      <c r="N4109" s="2" t="s">
        <v>756</v>
      </c>
      <c r="O4109" s="99">
        <v>0</v>
      </c>
      <c r="P4109" s="2" t="s">
        <v>8513</v>
      </c>
      <c r="W4109" s="101">
        <v>1</v>
      </c>
      <c r="X4109" s="1">
        <f>IFERROR(IF(H4109="","",IF(O4109=0,0.15,IF(VLOOKUP(O4109,'Source Post 14 Status (6.30.26)'!A:B,2,FALSE)=1,0.15,0.5))),0.5)</f>
        <v>0.15</v>
      </c>
      <c r="Y4109" s="6">
        <f t="shared" si="64"/>
        <v>0</v>
      </c>
    </row>
    <row r="4110" spans="1:25" x14ac:dyDescent="0.3">
      <c r="A4110" t="str">
        <f>IF(B4110=1,COUNTIF($B$2:B4110,1),"")</f>
        <v/>
      </c>
      <c r="B4110" t="str">
        <f>IF(C4110=1,COUNTIF($H$2:H4110,H4110),"")</f>
        <v/>
      </c>
      <c r="C4110">
        <f>IF(G4110=List!$P$1,1,0)</f>
        <v>0</v>
      </c>
      <c r="D4110" s="1" t="str">
        <f>IF(E4110=1,COUNTIF($E$2:E4110,1),"")</f>
        <v/>
      </c>
      <c r="E4110" s="1" t="str">
        <f>IF(H4110=List!$P$2,1,"")</f>
        <v/>
      </c>
      <c r="F4110" s="2" t="s">
        <v>11828</v>
      </c>
      <c r="G4110" s="2" t="s">
        <v>718</v>
      </c>
      <c r="H4110" s="2" t="s">
        <v>6810</v>
      </c>
      <c r="I4110" s="2" t="s">
        <v>5674</v>
      </c>
      <c r="J4110" s="2" t="s">
        <v>950</v>
      </c>
      <c r="K4110" s="2" t="s">
        <v>5723</v>
      </c>
      <c r="L4110" s="2" t="s">
        <v>5724</v>
      </c>
      <c r="M4110" s="2" t="s">
        <v>159</v>
      </c>
      <c r="N4110" s="2" t="s">
        <v>756</v>
      </c>
      <c r="O4110" s="99">
        <v>18093</v>
      </c>
      <c r="P4110" s="2" t="s">
        <v>7724</v>
      </c>
      <c r="Q4110">
        <v>160500</v>
      </c>
      <c r="R4110">
        <v>160500</v>
      </c>
      <c r="S4110">
        <v>321000</v>
      </c>
      <c r="T4110">
        <v>160500</v>
      </c>
      <c r="U4110">
        <v>160500</v>
      </c>
      <c r="V4110" t="s">
        <v>8741</v>
      </c>
      <c r="W4110" s="101">
        <v>46203.376937766203</v>
      </c>
      <c r="X4110" s="1">
        <f>IFERROR(IF(H4110="","",IF(O4110=0,0.15,IF(VLOOKUP(O4110,'Source Post 14 Status (6.30.26)'!A:B,2,FALSE)=1,0.15,0.5))),0.5)</f>
        <v>0.15</v>
      </c>
      <c r="Y4110" s="6">
        <f t="shared" si="64"/>
        <v>48150</v>
      </c>
    </row>
    <row r="4111" spans="1:25" x14ac:dyDescent="0.3">
      <c r="A4111" t="str">
        <f>IF(B4111=1,COUNTIF($B$2:B4111,1),"")</f>
        <v/>
      </c>
      <c r="B4111" t="str">
        <f>IF(C4111=1,COUNTIF($H$2:H4111,H4111),"")</f>
        <v/>
      </c>
      <c r="C4111">
        <f>IF(G4111=List!$P$1,1,0)</f>
        <v>0</v>
      </c>
      <c r="D4111" s="1" t="str">
        <f>IF(E4111=1,COUNTIF($E$2:E4111,1),"")</f>
        <v/>
      </c>
      <c r="E4111" s="1" t="str">
        <f>IF(H4111=List!$P$2,1,"")</f>
        <v/>
      </c>
      <c r="F4111" s="2" t="s">
        <v>11828</v>
      </c>
      <c r="G4111" s="2" t="s">
        <v>718</v>
      </c>
      <c r="H4111" s="2" t="s">
        <v>6810</v>
      </c>
      <c r="I4111" s="2" t="s">
        <v>5674</v>
      </c>
      <c r="J4111" s="2" t="s">
        <v>950</v>
      </c>
      <c r="K4111" s="2" t="s">
        <v>5723</v>
      </c>
      <c r="L4111" s="2" t="s">
        <v>5724</v>
      </c>
      <c r="M4111" s="2" t="s">
        <v>159</v>
      </c>
      <c r="N4111" s="2" t="s">
        <v>756</v>
      </c>
      <c r="O4111" s="99">
        <v>20929</v>
      </c>
      <c r="P4111" s="2" t="s">
        <v>8112</v>
      </c>
      <c r="Q4111">
        <v>192800</v>
      </c>
      <c r="R4111">
        <v>198800</v>
      </c>
      <c r="S4111">
        <v>397400</v>
      </c>
      <c r="T4111">
        <v>198400</v>
      </c>
      <c r="U4111">
        <v>204000</v>
      </c>
      <c r="V4111" t="s">
        <v>8741</v>
      </c>
      <c r="W4111" s="101">
        <v>46203.377900150466</v>
      </c>
      <c r="X4111" s="1">
        <f>IFERROR(IF(H4111="","",IF(O4111=0,0.15,IF(VLOOKUP(O4111,'Source Post 14 Status (6.30.26)'!A:B,2,FALSE)=1,0.15,0.5))),0.5)</f>
        <v>0.15</v>
      </c>
      <c r="Y4111" s="6">
        <f t="shared" si="64"/>
        <v>60360</v>
      </c>
    </row>
    <row r="4112" spans="1:25" x14ac:dyDescent="0.3">
      <c r="A4112" t="str">
        <f>IF(B4112=1,COUNTIF($B$2:B4112,1),"")</f>
        <v/>
      </c>
      <c r="B4112" t="str">
        <f>IF(C4112=1,COUNTIF($H$2:H4112,H4112),"")</f>
        <v/>
      </c>
      <c r="C4112">
        <f>IF(G4112=List!$P$1,1,0)</f>
        <v>0</v>
      </c>
      <c r="D4112" s="1" t="str">
        <f>IF(E4112=1,COUNTIF($E$2:E4112,1),"")</f>
        <v/>
      </c>
      <c r="E4112" s="1" t="str">
        <f>IF(H4112=List!$P$2,1,"")</f>
        <v/>
      </c>
      <c r="F4112" s="2" t="s">
        <v>11828</v>
      </c>
      <c r="G4112" s="2" t="s">
        <v>718</v>
      </c>
      <c r="H4112" s="2" t="s">
        <v>6810</v>
      </c>
      <c r="I4112" s="2" t="s">
        <v>5674</v>
      </c>
      <c r="J4112" s="2" t="s">
        <v>950</v>
      </c>
      <c r="K4112" s="2" t="s">
        <v>5723</v>
      </c>
      <c r="L4112" s="2" t="s">
        <v>5724</v>
      </c>
      <c r="M4112" s="2" t="s">
        <v>159</v>
      </c>
      <c r="N4112" s="2" t="s">
        <v>756</v>
      </c>
      <c r="O4112" s="99">
        <v>24609</v>
      </c>
      <c r="P4112" s="2" t="s">
        <v>8500</v>
      </c>
      <c r="Q4112">
        <v>204507</v>
      </c>
      <c r="R4112">
        <v>202770</v>
      </c>
      <c r="S4112">
        <v>168555</v>
      </c>
      <c r="T4112">
        <v>82551</v>
      </c>
      <c r="U4112">
        <v>81399</v>
      </c>
      <c r="V4112" t="s">
        <v>8741</v>
      </c>
      <c r="W4112" s="101">
        <v>46203.378642905096</v>
      </c>
      <c r="X4112" s="1">
        <f>IFERROR(IF(H4112="","",IF(O4112=0,0.15,IF(VLOOKUP(O4112,'Source Post 14 Status (6.30.26)'!A:B,2,FALSE)=1,0.15,0.5))),0.5)</f>
        <v>0.15</v>
      </c>
      <c r="Y4112" s="6">
        <f t="shared" si="64"/>
        <v>24593</v>
      </c>
    </row>
    <row r="4113" spans="1:25" x14ac:dyDescent="0.3">
      <c r="A4113" t="str">
        <f>IF(B4113=1,COUNTIF($B$2:B4113,1),"")</f>
        <v/>
      </c>
      <c r="B4113" t="str">
        <f>IF(C4113=1,COUNTIF($H$2:H4113,H4113),"")</f>
        <v/>
      </c>
      <c r="C4113">
        <f>IF(G4113=List!$P$1,1,0)</f>
        <v>0</v>
      </c>
      <c r="D4113" s="1" t="str">
        <f>IF(E4113=1,COUNTIF($E$2:E4113,1),"")</f>
        <v/>
      </c>
      <c r="E4113" s="1" t="str">
        <f>IF(H4113=List!$P$2,1,"")</f>
        <v/>
      </c>
      <c r="F4113" s="2" t="s">
        <v>11828</v>
      </c>
      <c r="G4113" s="2" t="s">
        <v>718</v>
      </c>
      <c r="H4113" s="2" t="s">
        <v>6810</v>
      </c>
      <c r="I4113" s="2" t="s">
        <v>5674</v>
      </c>
      <c r="J4113" s="2" t="s">
        <v>950</v>
      </c>
      <c r="K4113" s="2" t="s">
        <v>5723</v>
      </c>
      <c r="L4113" s="2" t="s">
        <v>5724</v>
      </c>
      <c r="M4113" s="2" t="s">
        <v>159</v>
      </c>
      <c r="N4113" s="2" t="s">
        <v>756</v>
      </c>
      <c r="O4113" s="99">
        <v>2974</v>
      </c>
      <c r="P4113" s="2" t="s">
        <v>6900</v>
      </c>
      <c r="Q4113">
        <v>129972</v>
      </c>
      <c r="V4113" t="s">
        <v>8741</v>
      </c>
      <c r="W4113" s="101">
        <v>46203.377363159721</v>
      </c>
      <c r="X4113" s="1">
        <f>IFERROR(IF(H4113="","",IF(O4113=0,0.15,IF(VLOOKUP(O4113,'Source Post 14 Status (6.30.26)'!A:B,2,FALSE)=1,0.15,0.5))),0.5)</f>
        <v>0.5</v>
      </c>
      <c r="Y4113" s="6">
        <f t="shared" si="64"/>
        <v>0</v>
      </c>
    </row>
    <row r="4114" spans="1:25" x14ac:dyDescent="0.3">
      <c r="A4114" t="str">
        <f>IF(B4114=1,COUNTIF($B$2:B4114,1),"")</f>
        <v/>
      </c>
      <c r="B4114" t="str">
        <f>IF(C4114=1,COUNTIF($H$2:H4114,H4114),"")</f>
        <v/>
      </c>
      <c r="C4114">
        <f>IF(G4114=List!$P$1,1,0)</f>
        <v>0</v>
      </c>
      <c r="D4114" s="1" t="str">
        <f>IF(E4114=1,COUNTIF($E$2:E4114,1),"")</f>
        <v/>
      </c>
      <c r="E4114" s="1" t="str">
        <f>IF(H4114=List!$P$2,1,"")</f>
        <v/>
      </c>
      <c r="F4114" s="2" t="s">
        <v>11828</v>
      </c>
      <c r="G4114" s="2" t="s">
        <v>719</v>
      </c>
      <c r="H4114" s="2" t="s">
        <v>6811</v>
      </c>
      <c r="I4114" s="2" t="s">
        <v>5674</v>
      </c>
      <c r="J4114" s="2" t="s">
        <v>950</v>
      </c>
      <c r="K4114" s="2" t="s">
        <v>5726</v>
      </c>
      <c r="L4114" s="2" t="s">
        <v>5727</v>
      </c>
      <c r="M4114" s="2" t="s">
        <v>159</v>
      </c>
      <c r="N4114" s="2" t="s">
        <v>756</v>
      </c>
      <c r="O4114" s="99">
        <v>0</v>
      </c>
      <c r="P4114" s="2" t="s">
        <v>8512</v>
      </c>
      <c r="W4114" s="101">
        <v>1</v>
      </c>
      <c r="X4114" s="1">
        <f>IFERROR(IF(H4114="","",IF(O4114=0,0.15,IF(VLOOKUP(O4114,'Source Post 14 Status (6.30.26)'!A:B,2,FALSE)=1,0.15,0.5))),0.5)</f>
        <v>0.15</v>
      </c>
      <c r="Y4114" s="6">
        <f t="shared" si="64"/>
        <v>0</v>
      </c>
    </row>
    <row r="4115" spans="1:25" x14ac:dyDescent="0.3">
      <c r="A4115" t="str">
        <f>IF(B4115=1,COUNTIF($B$2:B4115,1),"")</f>
        <v/>
      </c>
      <c r="B4115" t="str">
        <f>IF(C4115=1,COUNTIF($H$2:H4115,H4115),"")</f>
        <v/>
      </c>
      <c r="C4115">
        <f>IF(G4115=List!$P$1,1,0)</f>
        <v>0</v>
      </c>
      <c r="D4115" s="1" t="str">
        <f>IF(E4115=1,COUNTIF($E$2:E4115,1),"")</f>
        <v/>
      </c>
      <c r="E4115" s="1" t="str">
        <f>IF(H4115=List!$P$2,1,"")</f>
        <v/>
      </c>
      <c r="F4115" s="2" t="s">
        <v>11828</v>
      </c>
      <c r="G4115" s="2" t="s">
        <v>719</v>
      </c>
      <c r="H4115" s="2" t="s">
        <v>6811</v>
      </c>
      <c r="I4115" s="2" t="s">
        <v>5674</v>
      </c>
      <c r="J4115" s="2" t="s">
        <v>950</v>
      </c>
      <c r="K4115" s="2" t="s">
        <v>5726</v>
      </c>
      <c r="L4115" s="2" t="s">
        <v>5727</v>
      </c>
      <c r="M4115" s="2" t="s">
        <v>159</v>
      </c>
      <c r="N4115" s="2" t="s">
        <v>756</v>
      </c>
      <c r="O4115" s="99">
        <v>22488</v>
      </c>
      <c r="P4115" s="2" t="s">
        <v>8340</v>
      </c>
      <c r="Q4115">
        <v>7291</v>
      </c>
      <c r="R4115">
        <v>7255</v>
      </c>
      <c r="S4115">
        <v>14405</v>
      </c>
      <c r="T4115">
        <v>7150</v>
      </c>
      <c r="U4115">
        <v>7115</v>
      </c>
      <c r="V4115" t="s">
        <v>11804</v>
      </c>
      <c r="W4115" s="101">
        <v>46203.547665821759</v>
      </c>
      <c r="X4115" s="1">
        <f>IFERROR(IF(H4115="","",IF(O4115=0,0.15,IF(VLOOKUP(O4115,'Source Post 14 Status (6.30.26)'!A:B,2,FALSE)=1,0.15,0.5))),0.5)</f>
        <v>0.15</v>
      </c>
      <c r="Y4115" s="6">
        <f t="shared" si="64"/>
        <v>2140</v>
      </c>
    </row>
    <row r="4116" spans="1:25" x14ac:dyDescent="0.3">
      <c r="A4116" t="str">
        <f>IF(B4116=1,COUNTIF($B$2:B4116,1),"")</f>
        <v/>
      </c>
      <c r="B4116" t="str">
        <f>IF(C4116=1,COUNTIF($H$2:H4116,H4116),"")</f>
        <v/>
      </c>
      <c r="C4116">
        <f>IF(G4116=List!$P$1,1,0)</f>
        <v>0</v>
      </c>
      <c r="D4116" s="1" t="str">
        <f>IF(E4116=1,COUNTIF($E$2:E4116,1),"")</f>
        <v/>
      </c>
      <c r="E4116" s="1" t="str">
        <f>IF(H4116=List!$P$2,1,"")</f>
        <v/>
      </c>
      <c r="F4116" s="2" t="s">
        <v>11828</v>
      </c>
      <c r="G4116" s="2" t="s">
        <v>719</v>
      </c>
      <c r="H4116" s="2" t="s">
        <v>6811</v>
      </c>
      <c r="I4116" s="2" t="s">
        <v>5674</v>
      </c>
      <c r="J4116" s="2" t="s">
        <v>950</v>
      </c>
      <c r="K4116" s="2" t="s">
        <v>5726</v>
      </c>
      <c r="L4116" s="2" t="s">
        <v>5727</v>
      </c>
      <c r="M4116" s="2" t="s">
        <v>159</v>
      </c>
      <c r="N4116" s="2" t="s">
        <v>756</v>
      </c>
      <c r="O4116" s="99">
        <v>17619</v>
      </c>
      <c r="P4116" s="2" t="s">
        <v>7765</v>
      </c>
      <c r="Q4116">
        <v>8262</v>
      </c>
      <c r="R4116">
        <v>8221</v>
      </c>
      <c r="V4116" t="s">
        <v>11804</v>
      </c>
      <c r="W4116" s="101">
        <v>46203.545150150465</v>
      </c>
      <c r="X4116" s="1">
        <f>IFERROR(IF(H4116="","",IF(O4116=0,0.15,IF(VLOOKUP(O4116,'Source Post 14 Status (6.30.26)'!A:B,2,FALSE)=1,0.15,0.5))),0.5)</f>
        <v>0.15</v>
      </c>
      <c r="Y4116" s="6">
        <f t="shared" si="64"/>
        <v>0</v>
      </c>
    </row>
    <row r="4117" spans="1:25" x14ac:dyDescent="0.3">
      <c r="A4117" t="str">
        <f>IF(B4117=1,COUNTIF($B$2:B4117,1),"")</f>
        <v/>
      </c>
      <c r="B4117" t="str">
        <f>IF(C4117=1,COUNTIF($H$2:H4117,H4117),"")</f>
        <v/>
      </c>
      <c r="C4117">
        <f>IF(G4117=List!$P$1,1,0)</f>
        <v>0</v>
      </c>
      <c r="D4117" s="1" t="str">
        <f>IF(E4117=1,COUNTIF($E$2:E4117,1),"")</f>
        <v/>
      </c>
      <c r="E4117" s="1" t="str">
        <f>IF(H4117=List!$P$2,1,"")</f>
        <v/>
      </c>
      <c r="F4117" s="2" t="s">
        <v>11828</v>
      </c>
      <c r="G4117" s="2" t="s">
        <v>719</v>
      </c>
      <c r="H4117" s="2" t="s">
        <v>6811</v>
      </c>
      <c r="I4117" s="2" t="s">
        <v>5674</v>
      </c>
      <c r="J4117" s="2" t="s">
        <v>950</v>
      </c>
      <c r="K4117" s="2" t="s">
        <v>5726</v>
      </c>
      <c r="L4117" s="2" t="s">
        <v>5727</v>
      </c>
      <c r="M4117" s="2" t="s">
        <v>159</v>
      </c>
      <c r="N4117" s="2" t="s">
        <v>756</v>
      </c>
      <c r="O4117" s="99">
        <v>19575</v>
      </c>
      <c r="P4117" s="2" t="s">
        <v>7944</v>
      </c>
      <c r="Q4117">
        <v>8119</v>
      </c>
      <c r="R4117">
        <v>8079</v>
      </c>
      <c r="S4117">
        <v>16040</v>
      </c>
      <c r="V4117" t="s">
        <v>11804</v>
      </c>
      <c r="W4117" s="101">
        <v>46203.545003506944</v>
      </c>
      <c r="X4117" s="1">
        <f>IFERROR(IF(H4117="","",IF(O4117=0,0.15,IF(VLOOKUP(O4117,'Source Post 14 Status (6.30.26)'!A:B,2,FALSE)=1,0.15,0.5))),0.5)</f>
        <v>0.15</v>
      </c>
      <c r="Y4117" s="6">
        <f t="shared" si="64"/>
        <v>0</v>
      </c>
    </row>
    <row r="4118" spans="1:25" x14ac:dyDescent="0.3">
      <c r="A4118" t="str">
        <f>IF(B4118=1,COUNTIF($B$2:B4118,1),"")</f>
        <v/>
      </c>
      <c r="B4118" t="str">
        <f>IF(C4118=1,COUNTIF($H$2:H4118,H4118),"")</f>
        <v/>
      </c>
      <c r="C4118">
        <f>IF(G4118=List!$P$1,1,0)</f>
        <v>0</v>
      </c>
      <c r="D4118" s="1" t="str">
        <f>IF(E4118=1,COUNTIF($E$2:E4118,1),"")</f>
        <v/>
      </c>
      <c r="E4118" s="1" t="str">
        <f>IF(H4118=List!$P$2,1,"")</f>
        <v/>
      </c>
      <c r="F4118" s="2" t="s">
        <v>11828</v>
      </c>
      <c r="G4118" s="2" t="s">
        <v>719</v>
      </c>
      <c r="H4118" s="2" t="s">
        <v>6811</v>
      </c>
      <c r="I4118" s="2" t="s">
        <v>5674</v>
      </c>
      <c r="J4118" s="2" t="s">
        <v>950</v>
      </c>
      <c r="K4118" s="2" t="s">
        <v>5726</v>
      </c>
      <c r="L4118" s="2" t="s">
        <v>5727</v>
      </c>
      <c r="M4118" s="2" t="s">
        <v>159</v>
      </c>
      <c r="N4118" s="2" t="s">
        <v>756</v>
      </c>
      <c r="O4118" s="99">
        <v>20962</v>
      </c>
      <c r="P4118" s="2" t="s">
        <v>8112</v>
      </c>
      <c r="Q4118">
        <v>179250</v>
      </c>
      <c r="R4118">
        <v>175200</v>
      </c>
      <c r="S4118">
        <v>356150</v>
      </c>
      <c r="V4118" t="s">
        <v>11804</v>
      </c>
      <c r="W4118" s="101">
        <v>46203.614305752315</v>
      </c>
      <c r="X4118" s="1">
        <f>IFERROR(IF(H4118="","",IF(O4118=0,0.15,IF(VLOOKUP(O4118,'Source Post 14 Status (6.30.26)'!A:B,2,FALSE)=1,0.15,0.5))),0.5)</f>
        <v>0.15</v>
      </c>
      <c r="Y4118" s="6">
        <f t="shared" si="64"/>
        <v>0</v>
      </c>
    </row>
    <row r="4119" spans="1:25" x14ac:dyDescent="0.3">
      <c r="A4119" t="str">
        <f>IF(B4119=1,COUNTIF($B$2:B4119,1),"")</f>
        <v/>
      </c>
      <c r="B4119" t="str">
        <f>IF(C4119=1,COUNTIF($H$2:H4119,H4119),"")</f>
        <v/>
      </c>
      <c r="C4119">
        <f>IF(G4119=List!$P$1,1,0)</f>
        <v>0</v>
      </c>
      <c r="D4119" s="1" t="str">
        <f>IF(E4119=1,COUNTIF($E$2:E4119,1),"")</f>
        <v/>
      </c>
      <c r="E4119" s="1" t="str">
        <f>IF(H4119=List!$P$2,1,"")</f>
        <v/>
      </c>
      <c r="F4119" s="2" t="s">
        <v>11828</v>
      </c>
      <c r="G4119" s="2" t="s">
        <v>719</v>
      </c>
      <c r="H4119" s="2" t="s">
        <v>6811</v>
      </c>
      <c r="I4119" s="2" t="s">
        <v>5674</v>
      </c>
      <c r="J4119" s="2" t="s">
        <v>950</v>
      </c>
      <c r="K4119" s="2" t="s">
        <v>5726</v>
      </c>
      <c r="L4119" s="2" t="s">
        <v>5727</v>
      </c>
      <c r="M4119" s="2" t="s">
        <v>159</v>
      </c>
      <c r="N4119" s="2" t="s">
        <v>756</v>
      </c>
      <c r="O4119" s="99">
        <v>27357</v>
      </c>
      <c r="P4119" s="2" t="s">
        <v>11857</v>
      </c>
      <c r="S4119">
        <v>22945</v>
      </c>
      <c r="T4119">
        <v>11203</v>
      </c>
      <c r="U4119">
        <v>11148</v>
      </c>
      <c r="V4119" t="s">
        <v>11804</v>
      </c>
      <c r="W4119" s="101">
        <v>46203.555257291664</v>
      </c>
      <c r="X4119" s="1">
        <f>IFERROR(IF(H4119="","",IF(O4119=0,0.15,IF(VLOOKUP(O4119,'Source Post 14 Status (6.30.26)'!A:B,2,FALSE)=1,0.15,0.5))),0.5)</f>
        <v>0.5</v>
      </c>
      <c r="Y4119" s="6">
        <f t="shared" si="64"/>
        <v>11176</v>
      </c>
    </row>
    <row r="4120" spans="1:25" x14ac:dyDescent="0.3">
      <c r="A4120" t="str">
        <f>IF(B4120=1,COUNTIF($B$2:B4120,1),"")</f>
        <v/>
      </c>
      <c r="B4120" t="str">
        <f>IF(C4120=1,COUNTIF($H$2:H4120,H4120),"")</f>
        <v/>
      </c>
      <c r="C4120">
        <f>IF(G4120=List!$P$1,1,0)</f>
        <v>0</v>
      </c>
      <c r="D4120" s="1" t="str">
        <f>IF(E4120=1,COUNTIF($E$2:E4120,1),"")</f>
        <v/>
      </c>
      <c r="E4120" s="1" t="str">
        <f>IF(H4120=List!$P$2,1,"")</f>
        <v/>
      </c>
      <c r="F4120" s="2" t="s">
        <v>11828</v>
      </c>
      <c r="G4120" s="2" t="s">
        <v>719</v>
      </c>
      <c r="H4120" s="2" t="s">
        <v>6811</v>
      </c>
      <c r="I4120" s="2" t="s">
        <v>5674</v>
      </c>
      <c r="J4120" s="2" t="s">
        <v>950</v>
      </c>
      <c r="K4120" s="2" t="s">
        <v>5726</v>
      </c>
      <c r="L4120" s="2" t="s">
        <v>5727</v>
      </c>
      <c r="M4120" s="2" t="s">
        <v>159</v>
      </c>
      <c r="N4120" s="2" t="s">
        <v>756</v>
      </c>
      <c r="O4120" s="99">
        <v>26968</v>
      </c>
      <c r="P4120" s="2" t="s">
        <v>11910</v>
      </c>
      <c r="S4120">
        <v>14581</v>
      </c>
      <c r="T4120">
        <v>6916</v>
      </c>
      <c r="U4120">
        <v>6883</v>
      </c>
      <c r="V4120" t="s">
        <v>11804</v>
      </c>
      <c r="W4120" s="101">
        <v>46203.591474224537</v>
      </c>
      <c r="X4120" s="1">
        <f>IFERROR(IF(H4120="","",IF(O4120=0,0.15,IF(VLOOKUP(O4120,'Source Post 14 Status (6.30.26)'!A:B,2,FALSE)=1,0.15,0.5))),0.5)</f>
        <v>0.5</v>
      </c>
      <c r="Y4120" s="6">
        <f t="shared" si="64"/>
        <v>6900</v>
      </c>
    </row>
    <row r="4121" spans="1:25" x14ac:dyDescent="0.3">
      <c r="A4121" t="str">
        <f>IF(B4121=1,COUNTIF($B$2:B4121,1),"")</f>
        <v/>
      </c>
      <c r="B4121" t="str">
        <f>IF(C4121=1,COUNTIF($H$2:H4121,H4121),"")</f>
        <v/>
      </c>
      <c r="C4121">
        <f>IF(G4121=List!$P$1,1,0)</f>
        <v>0</v>
      </c>
      <c r="D4121" s="1" t="str">
        <f>IF(E4121=1,COUNTIF($E$2:E4121,1),"")</f>
        <v/>
      </c>
      <c r="E4121" s="1" t="str">
        <f>IF(H4121=List!$P$2,1,"")</f>
        <v/>
      </c>
      <c r="F4121" s="2" t="s">
        <v>11828</v>
      </c>
      <c r="G4121" s="2" t="s">
        <v>719</v>
      </c>
      <c r="H4121" s="2" t="s">
        <v>6811</v>
      </c>
      <c r="I4121" s="2" t="s">
        <v>5674</v>
      </c>
      <c r="J4121" s="2" t="s">
        <v>950</v>
      </c>
      <c r="K4121" s="2" t="s">
        <v>5726</v>
      </c>
      <c r="L4121" s="2" t="s">
        <v>5727</v>
      </c>
      <c r="M4121" s="2" t="s">
        <v>159</v>
      </c>
      <c r="N4121" s="2" t="s">
        <v>756</v>
      </c>
      <c r="O4121" s="99">
        <v>21077</v>
      </c>
      <c r="P4121" s="2" t="s">
        <v>8284</v>
      </c>
      <c r="Q4121">
        <v>7134</v>
      </c>
      <c r="R4121">
        <v>7100</v>
      </c>
      <c r="S4121">
        <v>14097</v>
      </c>
      <c r="T4121">
        <v>6997</v>
      </c>
      <c r="U4121">
        <v>6963</v>
      </c>
      <c r="V4121" t="s">
        <v>11804</v>
      </c>
      <c r="W4121" s="101">
        <v>46203.547268020833</v>
      </c>
      <c r="X4121" s="1">
        <f>IFERROR(IF(H4121="","",IF(O4121=0,0.15,IF(VLOOKUP(O4121,'Source Post 14 Status (6.30.26)'!A:B,2,FALSE)=1,0.15,0.5))),0.5)</f>
        <v>0.15</v>
      </c>
      <c r="Y4121" s="6">
        <f t="shared" si="64"/>
        <v>2094</v>
      </c>
    </row>
    <row r="4122" spans="1:25" x14ac:dyDescent="0.3">
      <c r="A4122" t="str">
        <f>IF(B4122=1,COUNTIF($B$2:B4122,1),"")</f>
        <v/>
      </c>
      <c r="B4122" t="str">
        <f>IF(C4122=1,COUNTIF($H$2:H4122,H4122),"")</f>
        <v/>
      </c>
      <c r="C4122">
        <f>IF(G4122=List!$P$1,1,0)</f>
        <v>0</v>
      </c>
      <c r="D4122" s="1" t="str">
        <f>IF(E4122=1,COUNTIF($E$2:E4122,1),"")</f>
        <v/>
      </c>
      <c r="E4122" s="1" t="str">
        <f>IF(H4122=List!$P$2,1,"")</f>
        <v/>
      </c>
      <c r="F4122" s="2" t="s">
        <v>11828</v>
      </c>
      <c r="G4122" s="2" t="s">
        <v>719</v>
      </c>
      <c r="H4122" s="2" t="s">
        <v>6811</v>
      </c>
      <c r="I4122" s="2" t="s">
        <v>5674</v>
      </c>
      <c r="J4122" s="2" t="s">
        <v>950</v>
      </c>
      <c r="K4122" s="2" t="s">
        <v>5726</v>
      </c>
      <c r="L4122" s="2" t="s">
        <v>5727</v>
      </c>
      <c r="M4122" s="2" t="s">
        <v>159</v>
      </c>
      <c r="N4122" s="2" t="s">
        <v>756</v>
      </c>
      <c r="O4122" s="99">
        <v>22713</v>
      </c>
      <c r="P4122" s="2" t="s">
        <v>8307</v>
      </c>
      <c r="Q4122">
        <v>527000</v>
      </c>
      <c r="R4122">
        <v>527000</v>
      </c>
      <c r="S4122">
        <v>1069000</v>
      </c>
      <c r="T4122">
        <v>497000</v>
      </c>
      <c r="U4122">
        <v>497000</v>
      </c>
      <c r="V4122" t="s">
        <v>11804</v>
      </c>
      <c r="W4122" s="101">
        <v>46203.426114849535</v>
      </c>
      <c r="X4122" s="1">
        <f>IFERROR(IF(H4122="","",IF(O4122=0,0.15,IF(VLOOKUP(O4122,'Source Post 14 Status (6.30.26)'!A:B,2,FALSE)=1,0.15,0.5))),0.5)</f>
        <v>0.15</v>
      </c>
      <c r="Y4122" s="6">
        <f t="shared" si="64"/>
        <v>149100</v>
      </c>
    </row>
    <row r="4123" spans="1:25" x14ac:dyDescent="0.3">
      <c r="A4123" t="str">
        <f>IF(B4123=1,COUNTIF($B$2:B4123,1),"")</f>
        <v/>
      </c>
      <c r="B4123" t="str">
        <f>IF(C4123=1,COUNTIF($H$2:H4123,H4123),"")</f>
        <v/>
      </c>
      <c r="C4123">
        <f>IF(G4123=List!$P$1,1,0)</f>
        <v>0</v>
      </c>
      <c r="D4123" s="1" t="str">
        <f>IF(E4123=1,COUNTIF($E$2:E4123,1),"")</f>
        <v/>
      </c>
      <c r="E4123" s="1" t="str">
        <f>IF(H4123=List!$P$2,1,"")</f>
        <v/>
      </c>
      <c r="F4123" s="2" t="s">
        <v>11828</v>
      </c>
      <c r="G4123" s="2" t="s">
        <v>719</v>
      </c>
      <c r="H4123" s="2" t="s">
        <v>6811</v>
      </c>
      <c r="I4123" s="2" t="s">
        <v>5674</v>
      </c>
      <c r="J4123" s="2" t="s">
        <v>950</v>
      </c>
      <c r="K4123" s="2" t="s">
        <v>5726</v>
      </c>
      <c r="L4123" s="2" t="s">
        <v>5727</v>
      </c>
      <c r="M4123" s="2" t="s">
        <v>159</v>
      </c>
      <c r="N4123" s="2" t="s">
        <v>756</v>
      </c>
      <c r="O4123" s="99">
        <v>0</v>
      </c>
      <c r="P4123" s="2" t="s">
        <v>8514</v>
      </c>
      <c r="S4123">
        <v>500000</v>
      </c>
      <c r="T4123">
        <v>250000</v>
      </c>
      <c r="U4123">
        <v>250000</v>
      </c>
      <c r="V4123" t="s">
        <v>11804</v>
      </c>
      <c r="W4123" s="101">
        <v>46203.689834525459</v>
      </c>
      <c r="X4123" s="1">
        <f>IFERROR(IF(H4123="","",IF(O4123=0,0.15,IF(VLOOKUP(O4123,'Source Post 14 Status (6.30.26)'!A:B,2,FALSE)=1,0.15,0.5))),0.5)</f>
        <v>0.15</v>
      </c>
      <c r="Y4123" s="6">
        <f t="shared" si="64"/>
        <v>75000</v>
      </c>
    </row>
    <row r="4124" spans="1:25" x14ac:dyDescent="0.3">
      <c r="A4124" t="str">
        <f>IF(B4124=1,COUNTIF($B$2:B4124,1),"")</f>
        <v/>
      </c>
      <c r="B4124" t="str">
        <f>IF(C4124=1,COUNTIF($H$2:H4124,H4124),"")</f>
        <v/>
      </c>
      <c r="C4124">
        <f>IF(G4124=List!$P$1,1,0)</f>
        <v>0</v>
      </c>
      <c r="D4124" s="1" t="str">
        <f>IF(E4124=1,COUNTIF($E$2:E4124,1),"")</f>
        <v/>
      </c>
      <c r="E4124" s="1" t="str">
        <f>IF(H4124=List!$P$2,1,"")</f>
        <v/>
      </c>
      <c r="F4124" s="2" t="s">
        <v>11828</v>
      </c>
      <c r="G4124" s="2" t="s">
        <v>719</v>
      </c>
      <c r="H4124" s="2" t="s">
        <v>6811</v>
      </c>
      <c r="I4124" s="2" t="s">
        <v>5674</v>
      </c>
      <c r="J4124" s="2" t="s">
        <v>950</v>
      </c>
      <c r="K4124" s="2" t="s">
        <v>5726</v>
      </c>
      <c r="L4124" s="2" t="s">
        <v>5727</v>
      </c>
      <c r="M4124" s="2" t="s">
        <v>159</v>
      </c>
      <c r="N4124" s="2" t="s">
        <v>756</v>
      </c>
      <c r="O4124" s="99">
        <v>0</v>
      </c>
      <c r="P4124" s="2" t="s">
        <v>8513</v>
      </c>
      <c r="W4124" s="101">
        <v>1</v>
      </c>
      <c r="X4124" s="1">
        <f>IFERROR(IF(H4124="","",IF(O4124=0,0.15,IF(VLOOKUP(O4124,'Source Post 14 Status (6.30.26)'!A:B,2,FALSE)=1,0.15,0.5))),0.5)</f>
        <v>0.15</v>
      </c>
      <c r="Y4124" s="6">
        <f t="shared" si="64"/>
        <v>0</v>
      </c>
    </row>
    <row r="4125" spans="1:25" x14ac:dyDescent="0.3">
      <c r="A4125" t="str">
        <f>IF(B4125=1,COUNTIF($B$2:B4125,1),"")</f>
        <v/>
      </c>
      <c r="B4125" t="str">
        <f>IF(C4125=1,COUNTIF($H$2:H4125,H4125),"")</f>
        <v/>
      </c>
      <c r="C4125">
        <f>IF(G4125=List!$P$1,1,0)</f>
        <v>0</v>
      </c>
      <c r="D4125" s="1" t="str">
        <f>IF(E4125=1,COUNTIF($E$2:E4125,1),"")</f>
        <v/>
      </c>
      <c r="E4125" s="1" t="str">
        <f>IF(H4125=List!$P$2,1,"")</f>
        <v/>
      </c>
      <c r="F4125" s="2" t="s">
        <v>11828</v>
      </c>
      <c r="G4125" s="2" t="s">
        <v>719</v>
      </c>
      <c r="H4125" s="2" t="s">
        <v>6811</v>
      </c>
      <c r="I4125" s="2" t="s">
        <v>5674</v>
      </c>
      <c r="J4125" s="2" t="s">
        <v>950</v>
      </c>
      <c r="K4125" s="2" t="s">
        <v>5726</v>
      </c>
      <c r="L4125" s="2" t="s">
        <v>5727</v>
      </c>
      <c r="M4125" s="2" t="s">
        <v>159</v>
      </c>
      <c r="N4125" s="2" t="s">
        <v>756</v>
      </c>
      <c r="O4125" s="99">
        <v>19868</v>
      </c>
      <c r="P4125" s="2" t="s">
        <v>8006</v>
      </c>
      <c r="Q4125">
        <v>8027</v>
      </c>
      <c r="R4125">
        <v>7988</v>
      </c>
      <c r="S4125">
        <v>15858</v>
      </c>
      <c r="V4125" t="s">
        <v>11804</v>
      </c>
      <c r="W4125" s="101">
        <v>46203.546491631947</v>
      </c>
      <c r="X4125" s="1">
        <f>IFERROR(IF(H4125="","",IF(O4125=0,0.15,IF(VLOOKUP(O4125,'Source Post 14 Status (6.30.26)'!A:B,2,FALSE)=1,0.15,0.5))),0.5)</f>
        <v>0.15</v>
      </c>
      <c r="Y4125" s="6">
        <f t="shared" si="64"/>
        <v>0</v>
      </c>
    </row>
    <row r="4126" spans="1:25" x14ac:dyDescent="0.3">
      <c r="A4126" t="str">
        <f>IF(B4126=1,COUNTIF($B$2:B4126,1),"")</f>
        <v/>
      </c>
      <c r="B4126" t="str">
        <f>IF(C4126=1,COUNTIF($H$2:H4126,H4126),"")</f>
        <v/>
      </c>
      <c r="C4126">
        <f>IF(G4126=List!$P$1,1,0)</f>
        <v>0</v>
      </c>
      <c r="D4126" s="1" t="str">
        <f>IF(E4126=1,COUNTIF($E$2:E4126,1),"")</f>
        <v/>
      </c>
      <c r="E4126" s="1" t="str">
        <f>IF(H4126=List!$P$2,1,"")</f>
        <v/>
      </c>
      <c r="F4126" s="2" t="s">
        <v>11828</v>
      </c>
      <c r="G4126" s="2" t="s">
        <v>719</v>
      </c>
      <c r="H4126" s="2" t="s">
        <v>6811</v>
      </c>
      <c r="I4126" s="2" t="s">
        <v>5674</v>
      </c>
      <c r="J4126" s="2" t="s">
        <v>950</v>
      </c>
      <c r="K4126" s="2" t="s">
        <v>5726</v>
      </c>
      <c r="L4126" s="2" t="s">
        <v>5727</v>
      </c>
      <c r="M4126" s="2" t="s">
        <v>159</v>
      </c>
      <c r="N4126" s="2" t="s">
        <v>756</v>
      </c>
      <c r="O4126" s="99">
        <v>24449</v>
      </c>
      <c r="P4126" s="2" t="s">
        <v>11803</v>
      </c>
      <c r="Q4126">
        <v>7486</v>
      </c>
      <c r="R4126">
        <v>6896</v>
      </c>
      <c r="S4126">
        <v>13693</v>
      </c>
      <c r="T4126">
        <v>6797</v>
      </c>
      <c r="U4126">
        <v>6764</v>
      </c>
      <c r="V4126" t="s">
        <v>11804</v>
      </c>
      <c r="W4126" s="101">
        <v>46203.548018865738</v>
      </c>
      <c r="X4126" s="1">
        <f>IFERROR(IF(H4126="","",IF(O4126=0,0.15,IF(VLOOKUP(O4126,'Source Post 14 Status (6.30.26)'!A:B,2,FALSE)=1,0.15,0.5))),0.5)</f>
        <v>0.15</v>
      </c>
      <c r="Y4126" s="6">
        <f t="shared" si="64"/>
        <v>2034</v>
      </c>
    </row>
    <row r="4127" spans="1:25" x14ac:dyDescent="0.3">
      <c r="A4127" t="str">
        <f>IF(B4127=1,COUNTIF($B$2:B4127,1),"")</f>
        <v/>
      </c>
      <c r="B4127" t="str">
        <f>IF(C4127=1,COUNTIF($H$2:H4127,H4127),"")</f>
        <v/>
      </c>
      <c r="C4127">
        <f>IF(G4127=List!$P$1,1,0)</f>
        <v>0</v>
      </c>
      <c r="D4127" s="1" t="str">
        <f>IF(E4127=1,COUNTIF($E$2:E4127,1),"")</f>
        <v/>
      </c>
      <c r="E4127" s="1" t="str">
        <f>IF(H4127=List!$P$2,1,"")</f>
        <v/>
      </c>
      <c r="F4127" s="2" t="s">
        <v>11828</v>
      </c>
      <c r="G4127" s="2" t="s">
        <v>719</v>
      </c>
      <c r="H4127" s="2" t="s">
        <v>6811</v>
      </c>
      <c r="I4127" s="2" t="s">
        <v>5674</v>
      </c>
      <c r="J4127" s="2" t="s">
        <v>950</v>
      </c>
      <c r="K4127" s="2" t="s">
        <v>5726</v>
      </c>
      <c r="L4127" s="2" t="s">
        <v>5727</v>
      </c>
      <c r="M4127" s="2" t="s">
        <v>159</v>
      </c>
      <c r="N4127" s="2" t="s">
        <v>756</v>
      </c>
      <c r="O4127" s="99">
        <v>20157</v>
      </c>
      <c r="P4127" s="2" t="s">
        <v>8076</v>
      </c>
      <c r="Q4127">
        <v>7599</v>
      </c>
      <c r="R4127">
        <v>7562</v>
      </c>
      <c r="S4127">
        <v>15012</v>
      </c>
      <c r="V4127" t="s">
        <v>11804</v>
      </c>
      <c r="W4127" s="101">
        <v>46203.546905324074</v>
      </c>
      <c r="X4127" s="1">
        <f>IFERROR(IF(H4127="","",IF(O4127=0,0.15,IF(VLOOKUP(O4127,'Source Post 14 Status (6.30.26)'!A:B,2,FALSE)=1,0.15,0.5))),0.5)</f>
        <v>0.15</v>
      </c>
      <c r="Y4127" s="6">
        <f t="shared" si="64"/>
        <v>0</v>
      </c>
    </row>
    <row r="4128" spans="1:25" x14ac:dyDescent="0.3">
      <c r="A4128" t="str">
        <f>IF(B4128=1,COUNTIF($B$2:B4128,1),"")</f>
        <v/>
      </c>
      <c r="B4128" t="str">
        <f>IF(C4128=1,COUNTIF($H$2:H4128,H4128),"")</f>
        <v/>
      </c>
      <c r="C4128">
        <f>IF(G4128=List!$P$1,1,0)</f>
        <v>0</v>
      </c>
      <c r="D4128" s="1" t="str">
        <f>IF(E4128=1,COUNTIF($E$2:E4128,1),"")</f>
        <v/>
      </c>
      <c r="E4128" s="1" t="str">
        <f>IF(H4128=List!$P$2,1,"")</f>
        <v/>
      </c>
      <c r="F4128" s="2" t="s">
        <v>11828</v>
      </c>
      <c r="G4128" s="2" t="s">
        <v>720</v>
      </c>
      <c r="H4128" s="2" t="s">
        <v>6812</v>
      </c>
      <c r="I4128" s="2" t="s">
        <v>5674</v>
      </c>
      <c r="J4128" s="2" t="s">
        <v>950</v>
      </c>
      <c r="K4128" s="2" t="s">
        <v>5729</v>
      </c>
      <c r="L4128" s="2" t="s">
        <v>5730</v>
      </c>
      <c r="M4128" s="2" t="s">
        <v>159</v>
      </c>
      <c r="N4128" s="2" t="s">
        <v>756</v>
      </c>
      <c r="O4128" s="99">
        <v>17994</v>
      </c>
      <c r="P4128" s="2" t="s">
        <v>7863</v>
      </c>
      <c r="W4128" s="101">
        <v>1</v>
      </c>
      <c r="X4128" s="1">
        <f>IFERROR(IF(H4128="","",IF(O4128=0,0.15,IF(VLOOKUP(O4128,'Source Post 14 Status (6.30.26)'!A:B,2,FALSE)=1,0.15,0.5))),0.5)</f>
        <v>0.15</v>
      </c>
      <c r="Y4128" s="6">
        <f t="shared" si="64"/>
        <v>0</v>
      </c>
    </row>
    <row r="4129" spans="1:25" x14ac:dyDescent="0.3">
      <c r="A4129" t="str">
        <f>IF(B4129=1,COUNTIF($B$2:B4129,1),"")</f>
        <v/>
      </c>
      <c r="B4129" t="str">
        <f>IF(C4129=1,COUNTIF($H$2:H4129,H4129),"")</f>
        <v/>
      </c>
      <c r="C4129">
        <f>IF(G4129=List!$P$1,1,0)</f>
        <v>0</v>
      </c>
      <c r="D4129" s="1" t="str">
        <f>IF(E4129=1,COUNTIF($E$2:E4129,1),"")</f>
        <v/>
      </c>
      <c r="E4129" s="1" t="str">
        <f>IF(H4129=List!$P$2,1,"")</f>
        <v/>
      </c>
      <c r="F4129" s="2" t="s">
        <v>11828</v>
      </c>
      <c r="G4129" s="2" t="s">
        <v>720</v>
      </c>
      <c r="H4129" s="2" t="s">
        <v>6812</v>
      </c>
      <c r="I4129" s="2" t="s">
        <v>5674</v>
      </c>
      <c r="J4129" s="2" t="s">
        <v>950</v>
      </c>
      <c r="K4129" s="2" t="s">
        <v>5729</v>
      </c>
      <c r="L4129" s="2" t="s">
        <v>5730</v>
      </c>
      <c r="M4129" s="2" t="s">
        <v>159</v>
      </c>
      <c r="N4129" s="2" t="s">
        <v>756</v>
      </c>
      <c r="O4129" s="99">
        <v>20126</v>
      </c>
      <c r="P4129" s="2" t="s">
        <v>8067</v>
      </c>
      <c r="W4129" s="101">
        <v>1</v>
      </c>
      <c r="X4129" s="1">
        <f>IFERROR(IF(H4129="","",IF(O4129=0,0.15,IF(VLOOKUP(O4129,'Source Post 14 Status (6.30.26)'!A:B,2,FALSE)=1,0.15,0.5))),0.5)</f>
        <v>0.15</v>
      </c>
      <c r="Y4129" s="6">
        <f t="shared" si="64"/>
        <v>0</v>
      </c>
    </row>
    <row r="4130" spans="1:25" x14ac:dyDescent="0.3">
      <c r="A4130" t="str">
        <f>IF(B4130=1,COUNTIF($B$2:B4130,1),"")</f>
        <v/>
      </c>
      <c r="B4130" t="str">
        <f>IF(C4130=1,COUNTIF($H$2:H4130,H4130),"")</f>
        <v/>
      </c>
      <c r="C4130">
        <f>IF(G4130=List!$P$1,1,0)</f>
        <v>0</v>
      </c>
      <c r="D4130" s="1" t="str">
        <f>IF(E4130=1,COUNTIF($E$2:E4130,1),"")</f>
        <v/>
      </c>
      <c r="E4130" s="1" t="str">
        <f>IF(H4130=List!$P$2,1,"")</f>
        <v/>
      </c>
      <c r="F4130" s="2" t="s">
        <v>11828</v>
      </c>
      <c r="G4130" s="2" t="s">
        <v>720</v>
      </c>
      <c r="H4130" s="2" t="s">
        <v>6812</v>
      </c>
      <c r="I4130" s="2" t="s">
        <v>5674</v>
      </c>
      <c r="J4130" s="2" t="s">
        <v>950</v>
      </c>
      <c r="K4130" s="2" t="s">
        <v>5729</v>
      </c>
      <c r="L4130" s="2" t="s">
        <v>5730</v>
      </c>
      <c r="M4130" s="2" t="s">
        <v>159</v>
      </c>
      <c r="N4130" s="2" t="s">
        <v>756</v>
      </c>
      <c r="O4130" s="99">
        <v>20650</v>
      </c>
      <c r="P4130" s="2" t="s">
        <v>8161</v>
      </c>
      <c r="W4130" s="101">
        <v>1</v>
      </c>
      <c r="X4130" s="1">
        <f>IFERROR(IF(H4130="","",IF(O4130=0,0.15,IF(VLOOKUP(O4130,'Source Post 14 Status (6.30.26)'!A:B,2,FALSE)=1,0.15,0.5))),0.5)</f>
        <v>0.15</v>
      </c>
      <c r="Y4130" s="6">
        <f t="shared" si="64"/>
        <v>0</v>
      </c>
    </row>
    <row r="4131" spans="1:25" x14ac:dyDescent="0.3">
      <c r="A4131" t="str">
        <f>IF(B4131=1,COUNTIF($B$2:B4131,1),"")</f>
        <v/>
      </c>
      <c r="B4131" t="str">
        <f>IF(C4131=1,COUNTIF($H$2:H4131,H4131),"")</f>
        <v/>
      </c>
      <c r="C4131">
        <f>IF(G4131=List!$P$1,1,0)</f>
        <v>0</v>
      </c>
      <c r="D4131" s="1" t="str">
        <f>IF(E4131=1,COUNTIF($E$2:E4131,1),"")</f>
        <v/>
      </c>
      <c r="E4131" s="1" t="str">
        <f>IF(H4131=List!$P$2,1,"")</f>
        <v/>
      </c>
      <c r="F4131" s="2" t="s">
        <v>11828</v>
      </c>
      <c r="G4131" s="2" t="s">
        <v>720</v>
      </c>
      <c r="H4131" s="2" t="s">
        <v>6812</v>
      </c>
      <c r="I4131" s="2" t="s">
        <v>5674</v>
      </c>
      <c r="J4131" s="2" t="s">
        <v>950</v>
      </c>
      <c r="K4131" s="2" t="s">
        <v>5729</v>
      </c>
      <c r="L4131" s="2" t="s">
        <v>5730</v>
      </c>
      <c r="M4131" s="2" t="s">
        <v>159</v>
      </c>
      <c r="N4131" s="2" t="s">
        <v>756</v>
      </c>
      <c r="O4131" s="99">
        <v>0</v>
      </c>
      <c r="P4131" s="2" t="s">
        <v>8514</v>
      </c>
      <c r="W4131" s="101">
        <v>1</v>
      </c>
      <c r="X4131" s="1">
        <f>IFERROR(IF(H4131="","",IF(O4131=0,0.15,IF(VLOOKUP(O4131,'Source Post 14 Status (6.30.26)'!A:B,2,FALSE)=1,0.15,0.5))),0.5)</f>
        <v>0.15</v>
      </c>
      <c r="Y4131" s="6">
        <f t="shared" si="64"/>
        <v>0</v>
      </c>
    </row>
    <row r="4132" spans="1:25" x14ac:dyDescent="0.3">
      <c r="A4132" t="str">
        <f>IF(B4132=1,COUNTIF($B$2:B4132,1),"")</f>
        <v/>
      </c>
      <c r="B4132" t="str">
        <f>IF(C4132=1,COUNTIF($H$2:H4132,H4132),"")</f>
        <v/>
      </c>
      <c r="C4132">
        <f>IF(G4132=List!$P$1,1,0)</f>
        <v>0</v>
      </c>
      <c r="D4132" s="1" t="str">
        <f>IF(E4132=1,COUNTIF($E$2:E4132,1),"")</f>
        <v/>
      </c>
      <c r="E4132" s="1" t="str">
        <f>IF(H4132=List!$P$2,1,"")</f>
        <v/>
      </c>
      <c r="F4132" s="2" t="s">
        <v>11828</v>
      </c>
      <c r="G4132" s="2" t="s">
        <v>720</v>
      </c>
      <c r="H4132" s="2" t="s">
        <v>6812</v>
      </c>
      <c r="I4132" s="2" t="s">
        <v>5674</v>
      </c>
      <c r="J4132" s="2" t="s">
        <v>950</v>
      </c>
      <c r="K4132" s="2" t="s">
        <v>5729</v>
      </c>
      <c r="L4132" s="2" t="s">
        <v>5730</v>
      </c>
      <c r="M4132" s="2" t="s">
        <v>159</v>
      </c>
      <c r="N4132" s="2" t="s">
        <v>756</v>
      </c>
      <c r="O4132" s="99">
        <v>3564</v>
      </c>
      <c r="P4132" s="2" t="s">
        <v>6914</v>
      </c>
      <c r="W4132" s="101">
        <v>1</v>
      </c>
      <c r="X4132" s="1">
        <f>IFERROR(IF(H4132="","",IF(O4132=0,0.15,IF(VLOOKUP(O4132,'Source Post 14 Status (6.30.26)'!A:B,2,FALSE)=1,0.15,0.5))),0.5)</f>
        <v>0.5</v>
      </c>
      <c r="Y4132" s="6">
        <f t="shared" si="64"/>
        <v>0</v>
      </c>
    </row>
    <row r="4133" spans="1:25" x14ac:dyDescent="0.3">
      <c r="A4133" t="str">
        <f>IF(B4133=1,COUNTIF($B$2:B4133,1),"")</f>
        <v/>
      </c>
      <c r="B4133" t="str">
        <f>IF(C4133=1,COUNTIF($H$2:H4133,H4133),"")</f>
        <v/>
      </c>
      <c r="C4133">
        <f>IF(G4133=List!$P$1,1,0)</f>
        <v>0</v>
      </c>
      <c r="D4133" s="1" t="str">
        <f>IF(E4133=1,COUNTIF($E$2:E4133,1),"")</f>
        <v/>
      </c>
      <c r="E4133" s="1" t="str">
        <f>IF(H4133=List!$P$2,1,"")</f>
        <v/>
      </c>
      <c r="F4133" s="2" t="s">
        <v>11828</v>
      </c>
      <c r="G4133" s="2" t="s">
        <v>720</v>
      </c>
      <c r="H4133" s="2" t="s">
        <v>6812</v>
      </c>
      <c r="I4133" s="2" t="s">
        <v>5674</v>
      </c>
      <c r="J4133" s="2" t="s">
        <v>950</v>
      </c>
      <c r="K4133" s="2" t="s">
        <v>5729</v>
      </c>
      <c r="L4133" s="2" t="s">
        <v>5730</v>
      </c>
      <c r="M4133" s="2" t="s">
        <v>159</v>
      </c>
      <c r="N4133" s="2" t="s">
        <v>756</v>
      </c>
      <c r="O4133" s="99">
        <v>16823</v>
      </c>
      <c r="P4133" s="2" t="s">
        <v>7572</v>
      </c>
      <c r="W4133" s="101">
        <v>1</v>
      </c>
      <c r="X4133" s="1">
        <f>IFERROR(IF(H4133="","",IF(O4133=0,0.15,IF(VLOOKUP(O4133,'Source Post 14 Status (6.30.26)'!A:B,2,FALSE)=1,0.15,0.5))),0.5)</f>
        <v>0.15</v>
      </c>
      <c r="Y4133" s="6">
        <f t="shared" si="64"/>
        <v>0</v>
      </c>
    </row>
    <row r="4134" spans="1:25" x14ac:dyDescent="0.3">
      <c r="A4134" t="str">
        <f>IF(B4134=1,COUNTIF($B$2:B4134,1),"")</f>
        <v/>
      </c>
      <c r="B4134" t="str">
        <f>IF(C4134=1,COUNTIF($H$2:H4134,H4134),"")</f>
        <v/>
      </c>
      <c r="C4134">
        <f>IF(G4134=List!$P$1,1,0)</f>
        <v>0</v>
      </c>
      <c r="D4134" s="1" t="str">
        <f>IF(E4134=1,COUNTIF($E$2:E4134,1),"")</f>
        <v/>
      </c>
      <c r="E4134" s="1" t="str">
        <f>IF(H4134=List!$P$2,1,"")</f>
        <v/>
      </c>
      <c r="F4134" s="2" t="s">
        <v>11828</v>
      </c>
      <c r="G4134" s="2" t="s">
        <v>720</v>
      </c>
      <c r="H4134" s="2" t="s">
        <v>6812</v>
      </c>
      <c r="I4134" s="2" t="s">
        <v>5674</v>
      </c>
      <c r="J4134" s="2" t="s">
        <v>950</v>
      </c>
      <c r="K4134" s="2" t="s">
        <v>5729</v>
      </c>
      <c r="L4134" s="2" t="s">
        <v>5730</v>
      </c>
      <c r="M4134" s="2" t="s">
        <v>159</v>
      </c>
      <c r="N4134" s="2" t="s">
        <v>756</v>
      </c>
      <c r="O4134" s="99">
        <v>17999</v>
      </c>
      <c r="P4134" s="2" t="s">
        <v>7724</v>
      </c>
      <c r="W4134" s="101">
        <v>1</v>
      </c>
      <c r="X4134" s="1">
        <f>IFERROR(IF(H4134="","",IF(O4134=0,0.15,IF(VLOOKUP(O4134,'Source Post 14 Status (6.30.26)'!A:B,2,FALSE)=1,0.15,0.5))),0.5)</f>
        <v>0.15</v>
      </c>
      <c r="Y4134" s="6">
        <f t="shared" si="64"/>
        <v>0</v>
      </c>
    </row>
    <row r="4135" spans="1:25" x14ac:dyDescent="0.3">
      <c r="A4135" t="str">
        <f>IF(B4135=1,COUNTIF($B$2:B4135,1),"")</f>
        <v/>
      </c>
      <c r="B4135" t="str">
        <f>IF(C4135=1,COUNTIF($H$2:H4135,H4135),"")</f>
        <v/>
      </c>
      <c r="C4135">
        <f>IF(G4135=List!$P$1,1,0)</f>
        <v>0</v>
      </c>
      <c r="D4135" s="1" t="str">
        <f>IF(E4135=1,COUNTIF($E$2:E4135,1),"")</f>
        <v/>
      </c>
      <c r="E4135" s="1" t="str">
        <f>IF(H4135=List!$P$2,1,"")</f>
        <v/>
      </c>
      <c r="F4135" s="2" t="s">
        <v>11828</v>
      </c>
      <c r="G4135" s="2" t="s">
        <v>720</v>
      </c>
      <c r="H4135" s="2" t="s">
        <v>6812</v>
      </c>
      <c r="I4135" s="2" t="s">
        <v>5674</v>
      </c>
      <c r="J4135" s="2" t="s">
        <v>950</v>
      </c>
      <c r="K4135" s="2" t="s">
        <v>5729</v>
      </c>
      <c r="L4135" s="2" t="s">
        <v>5730</v>
      </c>
      <c r="M4135" s="2" t="s">
        <v>159</v>
      </c>
      <c r="N4135" s="2" t="s">
        <v>756</v>
      </c>
      <c r="O4135" s="99">
        <v>19862</v>
      </c>
      <c r="P4135" s="2" t="s">
        <v>8005</v>
      </c>
      <c r="W4135" s="101">
        <v>1</v>
      </c>
      <c r="X4135" s="1">
        <f>IFERROR(IF(H4135="","",IF(O4135=0,0.15,IF(VLOOKUP(O4135,'Source Post 14 Status (6.30.26)'!A:B,2,FALSE)=1,0.15,0.5))),0.5)</f>
        <v>0.15</v>
      </c>
      <c r="Y4135" s="6">
        <f t="shared" si="64"/>
        <v>0</v>
      </c>
    </row>
    <row r="4136" spans="1:25" x14ac:dyDescent="0.3">
      <c r="A4136" t="str">
        <f>IF(B4136=1,COUNTIF($B$2:B4136,1),"")</f>
        <v/>
      </c>
      <c r="B4136" t="str">
        <f>IF(C4136=1,COUNTIF($H$2:H4136,H4136),"")</f>
        <v/>
      </c>
      <c r="C4136">
        <f>IF(G4136=List!$P$1,1,0)</f>
        <v>0</v>
      </c>
      <c r="D4136" s="1" t="str">
        <f>IF(E4136=1,COUNTIF($E$2:E4136,1),"")</f>
        <v/>
      </c>
      <c r="E4136" s="1" t="str">
        <f>IF(H4136=List!$P$2,1,"")</f>
        <v/>
      </c>
      <c r="F4136" s="2" t="s">
        <v>11828</v>
      </c>
      <c r="G4136" s="2" t="s">
        <v>720</v>
      </c>
      <c r="H4136" s="2" t="s">
        <v>6812</v>
      </c>
      <c r="I4136" s="2" t="s">
        <v>5674</v>
      </c>
      <c r="J4136" s="2" t="s">
        <v>950</v>
      </c>
      <c r="K4136" s="2" t="s">
        <v>5729</v>
      </c>
      <c r="L4136" s="2" t="s">
        <v>5730</v>
      </c>
      <c r="M4136" s="2" t="s">
        <v>159</v>
      </c>
      <c r="N4136" s="2" t="s">
        <v>756</v>
      </c>
      <c r="O4136" s="99">
        <v>22485</v>
      </c>
      <c r="P4136" s="2" t="s">
        <v>11806</v>
      </c>
      <c r="W4136" s="101">
        <v>1</v>
      </c>
      <c r="X4136" s="1">
        <f>IFERROR(IF(H4136="","",IF(O4136=0,0.15,IF(VLOOKUP(O4136,'Source Post 14 Status (6.30.26)'!A:B,2,FALSE)=1,0.15,0.5))),0.5)</f>
        <v>0.15</v>
      </c>
      <c r="Y4136" s="6">
        <f t="shared" si="64"/>
        <v>0</v>
      </c>
    </row>
    <row r="4137" spans="1:25" x14ac:dyDescent="0.3">
      <c r="A4137" t="str">
        <f>IF(B4137=1,COUNTIF($B$2:B4137,1),"")</f>
        <v/>
      </c>
      <c r="B4137" t="str">
        <f>IF(C4137=1,COUNTIF($H$2:H4137,H4137),"")</f>
        <v/>
      </c>
      <c r="C4137">
        <f>IF(G4137=List!$P$1,1,0)</f>
        <v>0</v>
      </c>
      <c r="D4137" s="1" t="str">
        <f>IF(E4137=1,COUNTIF($E$2:E4137,1),"")</f>
        <v/>
      </c>
      <c r="E4137" s="1" t="str">
        <f>IF(H4137=List!$P$2,1,"")</f>
        <v/>
      </c>
      <c r="F4137" s="2" t="s">
        <v>11828</v>
      </c>
      <c r="G4137" s="2" t="s">
        <v>720</v>
      </c>
      <c r="H4137" s="2" t="s">
        <v>6812</v>
      </c>
      <c r="I4137" s="2" t="s">
        <v>5674</v>
      </c>
      <c r="J4137" s="2" t="s">
        <v>950</v>
      </c>
      <c r="K4137" s="2" t="s">
        <v>5729</v>
      </c>
      <c r="L4137" s="2" t="s">
        <v>5730</v>
      </c>
      <c r="M4137" s="2" t="s">
        <v>159</v>
      </c>
      <c r="N4137" s="2" t="s">
        <v>756</v>
      </c>
      <c r="O4137" s="99">
        <v>26982</v>
      </c>
      <c r="P4137" s="2" t="s">
        <v>11807</v>
      </c>
      <c r="W4137" s="101">
        <v>46195.419763622682</v>
      </c>
      <c r="X4137" s="1">
        <f>IFERROR(IF(H4137="","",IF(O4137=0,0.15,IF(VLOOKUP(O4137,'Source Post 14 Status (6.30.26)'!A:B,2,FALSE)=1,0.15,0.5))),0.5)</f>
        <v>0.5</v>
      </c>
      <c r="Y4137" s="6">
        <f t="shared" si="64"/>
        <v>0</v>
      </c>
    </row>
    <row r="4138" spans="1:25" x14ac:dyDescent="0.3">
      <c r="A4138" t="str">
        <f>IF(B4138=1,COUNTIF($B$2:B4138,1),"")</f>
        <v/>
      </c>
      <c r="B4138" t="str">
        <f>IF(C4138=1,COUNTIF($H$2:H4138,H4138),"")</f>
        <v/>
      </c>
      <c r="C4138">
        <f>IF(G4138=List!$P$1,1,0)</f>
        <v>0</v>
      </c>
      <c r="D4138" s="1" t="str">
        <f>IF(E4138=1,COUNTIF($E$2:E4138,1),"")</f>
        <v/>
      </c>
      <c r="E4138" s="1" t="str">
        <f>IF(H4138=List!$P$2,1,"")</f>
        <v/>
      </c>
      <c r="F4138" s="2" t="s">
        <v>11828</v>
      </c>
      <c r="G4138" s="2" t="s">
        <v>720</v>
      </c>
      <c r="H4138" s="2" t="s">
        <v>6812</v>
      </c>
      <c r="I4138" s="2" t="s">
        <v>5674</v>
      </c>
      <c r="J4138" s="2" t="s">
        <v>950</v>
      </c>
      <c r="K4138" s="2" t="s">
        <v>5729</v>
      </c>
      <c r="L4138" s="2" t="s">
        <v>5730</v>
      </c>
      <c r="M4138" s="2" t="s">
        <v>159</v>
      </c>
      <c r="N4138" s="2" t="s">
        <v>756</v>
      </c>
      <c r="O4138" s="99">
        <v>0</v>
      </c>
      <c r="P4138" s="2" t="s">
        <v>8512</v>
      </c>
      <c r="W4138" s="101">
        <v>1</v>
      </c>
      <c r="X4138" s="1">
        <f>IFERROR(IF(H4138="","",IF(O4138=0,0.15,IF(VLOOKUP(O4138,'Source Post 14 Status (6.30.26)'!A:B,2,FALSE)=1,0.15,0.5))),0.5)</f>
        <v>0.15</v>
      </c>
      <c r="Y4138" s="6">
        <f t="shared" si="64"/>
        <v>0</v>
      </c>
    </row>
    <row r="4139" spans="1:25" x14ac:dyDescent="0.3">
      <c r="A4139" t="str">
        <f>IF(B4139=1,COUNTIF($B$2:B4139,1),"")</f>
        <v/>
      </c>
      <c r="B4139" t="str">
        <f>IF(C4139=1,COUNTIF($H$2:H4139,H4139),"")</f>
        <v/>
      </c>
      <c r="C4139">
        <f>IF(G4139=List!$P$1,1,0)</f>
        <v>0</v>
      </c>
      <c r="D4139" s="1" t="str">
        <f>IF(E4139=1,COUNTIF($E$2:E4139,1),"")</f>
        <v/>
      </c>
      <c r="E4139" s="1" t="str">
        <f>IF(H4139=List!$P$2,1,"")</f>
        <v/>
      </c>
      <c r="F4139" s="2" t="s">
        <v>11828</v>
      </c>
      <c r="G4139" s="2" t="s">
        <v>720</v>
      </c>
      <c r="H4139" s="2" t="s">
        <v>6812</v>
      </c>
      <c r="I4139" s="2" t="s">
        <v>5674</v>
      </c>
      <c r="J4139" s="2" t="s">
        <v>950</v>
      </c>
      <c r="K4139" s="2" t="s">
        <v>5729</v>
      </c>
      <c r="L4139" s="2" t="s">
        <v>5730</v>
      </c>
      <c r="M4139" s="2" t="s">
        <v>159</v>
      </c>
      <c r="N4139" s="2" t="s">
        <v>756</v>
      </c>
      <c r="O4139" s="99">
        <v>20974</v>
      </c>
      <c r="P4139" s="2" t="s">
        <v>8248</v>
      </c>
      <c r="W4139" s="101">
        <v>1</v>
      </c>
      <c r="X4139" s="1">
        <f>IFERROR(IF(H4139="","",IF(O4139=0,0.15,IF(VLOOKUP(O4139,'Source Post 14 Status (6.30.26)'!A:B,2,FALSE)=1,0.15,0.5))),0.5)</f>
        <v>0.15</v>
      </c>
      <c r="Y4139" s="6">
        <f t="shared" si="64"/>
        <v>0</v>
      </c>
    </row>
    <row r="4140" spans="1:25" x14ac:dyDescent="0.3">
      <c r="A4140" t="str">
        <f>IF(B4140=1,COUNTIF($B$2:B4140,1),"")</f>
        <v/>
      </c>
      <c r="B4140" t="str">
        <f>IF(C4140=1,COUNTIF($H$2:H4140,H4140),"")</f>
        <v/>
      </c>
      <c r="C4140">
        <f>IF(G4140=List!$P$1,1,0)</f>
        <v>0</v>
      </c>
      <c r="D4140" s="1" t="str">
        <f>IF(E4140=1,COUNTIF($E$2:E4140,1),"")</f>
        <v/>
      </c>
      <c r="E4140" s="1" t="str">
        <f>IF(H4140=List!$P$2,1,"")</f>
        <v/>
      </c>
      <c r="F4140" s="2" t="s">
        <v>11828</v>
      </c>
      <c r="G4140" s="2" t="s">
        <v>720</v>
      </c>
      <c r="H4140" s="2" t="s">
        <v>6812</v>
      </c>
      <c r="I4140" s="2" t="s">
        <v>5674</v>
      </c>
      <c r="J4140" s="2" t="s">
        <v>950</v>
      </c>
      <c r="K4140" s="2" t="s">
        <v>5729</v>
      </c>
      <c r="L4140" s="2" t="s">
        <v>5730</v>
      </c>
      <c r="M4140" s="2" t="s">
        <v>159</v>
      </c>
      <c r="N4140" s="2" t="s">
        <v>756</v>
      </c>
      <c r="O4140" s="99">
        <v>9537</v>
      </c>
      <c r="P4140" s="2" t="s">
        <v>7106</v>
      </c>
      <c r="W4140" s="101">
        <v>1</v>
      </c>
      <c r="X4140" s="1">
        <f>IFERROR(IF(H4140="","",IF(O4140=0,0.15,IF(VLOOKUP(O4140,'Source Post 14 Status (6.30.26)'!A:B,2,FALSE)=1,0.15,0.5))),0.5)</f>
        <v>0.5</v>
      </c>
      <c r="Y4140" s="6">
        <f t="shared" si="64"/>
        <v>0</v>
      </c>
    </row>
    <row r="4141" spans="1:25" x14ac:dyDescent="0.3">
      <c r="A4141" t="str">
        <f>IF(B4141=1,COUNTIF($B$2:B4141,1),"")</f>
        <v/>
      </c>
      <c r="B4141" t="str">
        <f>IF(C4141=1,COUNTIF($H$2:H4141,H4141),"")</f>
        <v/>
      </c>
      <c r="C4141">
        <f>IF(G4141=List!$P$1,1,0)</f>
        <v>0</v>
      </c>
      <c r="D4141" s="1" t="str">
        <f>IF(E4141=1,COUNTIF($E$2:E4141,1),"")</f>
        <v/>
      </c>
      <c r="E4141" s="1" t="str">
        <f>IF(H4141=List!$P$2,1,"")</f>
        <v/>
      </c>
      <c r="F4141" s="2" t="s">
        <v>11828</v>
      </c>
      <c r="G4141" s="2" t="s">
        <v>720</v>
      </c>
      <c r="H4141" s="2" t="s">
        <v>6812</v>
      </c>
      <c r="I4141" s="2" t="s">
        <v>5674</v>
      </c>
      <c r="J4141" s="2" t="s">
        <v>950</v>
      </c>
      <c r="K4141" s="2" t="s">
        <v>5729</v>
      </c>
      <c r="L4141" s="2" t="s">
        <v>5730</v>
      </c>
      <c r="M4141" s="2" t="s">
        <v>159</v>
      </c>
      <c r="N4141" s="2" t="s">
        <v>756</v>
      </c>
      <c r="O4141" s="99">
        <v>17890</v>
      </c>
      <c r="P4141" s="2" t="s">
        <v>7833</v>
      </c>
      <c r="W4141" s="101">
        <v>1</v>
      </c>
      <c r="X4141" s="1">
        <f>IFERROR(IF(H4141="","",IF(O4141=0,0.15,IF(VLOOKUP(O4141,'Source Post 14 Status (6.30.26)'!A:B,2,FALSE)=1,0.15,0.5))),0.5)</f>
        <v>0.15</v>
      </c>
      <c r="Y4141" s="6">
        <f t="shared" si="64"/>
        <v>0</v>
      </c>
    </row>
    <row r="4142" spans="1:25" x14ac:dyDescent="0.3">
      <c r="A4142" t="str">
        <f>IF(B4142=1,COUNTIF($B$2:B4142,1),"")</f>
        <v/>
      </c>
      <c r="B4142" t="str">
        <f>IF(C4142=1,COUNTIF($H$2:H4142,H4142),"")</f>
        <v/>
      </c>
      <c r="C4142">
        <f>IF(G4142=List!$P$1,1,0)</f>
        <v>0</v>
      </c>
      <c r="D4142" s="1" t="str">
        <f>IF(E4142=1,COUNTIF($E$2:E4142,1),"")</f>
        <v/>
      </c>
      <c r="E4142" s="1" t="str">
        <f>IF(H4142=List!$P$2,1,"")</f>
        <v/>
      </c>
      <c r="F4142" s="2" t="s">
        <v>11828</v>
      </c>
      <c r="G4142" s="2" t="s">
        <v>720</v>
      </c>
      <c r="H4142" s="2" t="s">
        <v>6812</v>
      </c>
      <c r="I4142" s="2" t="s">
        <v>5674</v>
      </c>
      <c r="J4142" s="2" t="s">
        <v>950</v>
      </c>
      <c r="K4142" s="2" t="s">
        <v>5729</v>
      </c>
      <c r="L4142" s="2" t="s">
        <v>5730</v>
      </c>
      <c r="M4142" s="2" t="s">
        <v>159</v>
      </c>
      <c r="N4142" s="2" t="s">
        <v>756</v>
      </c>
      <c r="O4142" s="99">
        <v>22756</v>
      </c>
      <c r="P4142" s="2" t="s">
        <v>8317</v>
      </c>
      <c r="W4142" s="101">
        <v>1</v>
      </c>
      <c r="X4142" s="1">
        <f>IFERROR(IF(H4142="","",IF(O4142=0,0.15,IF(VLOOKUP(O4142,'Source Post 14 Status (6.30.26)'!A:B,2,FALSE)=1,0.15,0.5))),0.5)</f>
        <v>0.15</v>
      </c>
      <c r="Y4142" s="6">
        <f t="shared" si="64"/>
        <v>0</v>
      </c>
    </row>
    <row r="4143" spans="1:25" x14ac:dyDescent="0.3">
      <c r="A4143" t="str">
        <f>IF(B4143=1,COUNTIF($B$2:B4143,1),"")</f>
        <v/>
      </c>
      <c r="B4143" t="str">
        <f>IF(C4143=1,COUNTIF($H$2:H4143,H4143),"")</f>
        <v/>
      </c>
      <c r="C4143">
        <f>IF(G4143=List!$P$1,1,0)</f>
        <v>0</v>
      </c>
      <c r="D4143" s="1" t="str">
        <f>IF(E4143=1,COUNTIF($E$2:E4143,1),"")</f>
        <v/>
      </c>
      <c r="E4143" s="1" t="str">
        <f>IF(H4143=List!$P$2,1,"")</f>
        <v/>
      </c>
      <c r="F4143" s="2" t="s">
        <v>11828</v>
      </c>
      <c r="G4143" s="2" t="s">
        <v>720</v>
      </c>
      <c r="H4143" s="2" t="s">
        <v>6812</v>
      </c>
      <c r="I4143" s="2" t="s">
        <v>5674</v>
      </c>
      <c r="J4143" s="2" t="s">
        <v>950</v>
      </c>
      <c r="K4143" s="2" t="s">
        <v>5729</v>
      </c>
      <c r="L4143" s="2" t="s">
        <v>5730</v>
      </c>
      <c r="M4143" s="2" t="s">
        <v>159</v>
      </c>
      <c r="N4143" s="2" t="s">
        <v>756</v>
      </c>
      <c r="O4143" s="99">
        <v>23068</v>
      </c>
      <c r="P4143" s="2" t="s">
        <v>11805</v>
      </c>
      <c r="W4143" s="101">
        <v>1</v>
      </c>
      <c r="X4143" s="1">
        <f>IFERROR(IF(H4143="","",IF(O4143=0,0.15,IF(VLOOKUP(O4143,'Source Post 14 Status (6.30.26)'!A:B,2,FALSE)=1,0.15,0.5))),0.5)</f>
        <v>0.15</v>
      </c>
      <c r="Y4143" s="6">
        <f t="shared" si="64"/>
        <v>0</v>
      </c>
    </row>
    <row r="4144" spans="1:25" x14ac:dyDescent="0.3">
      <c r="A4144" t="str">
        <f>IF(B4144=1,COUNTIF($B$2:B4144,1),"")</f>
        <v/>
      </c>
      <c r="B4144" t="str">
        <f>IF(C4144=1,COUNTIF($H$2:H4144,H4144),"")</f>
        <v/>
      </c>
      <c r="C4144">
        <f>IF(G4144=List!$P$1,1,0)</f>
        <v>0</v>
      </c>
      <c r="D4144" s="1" t="str">
        <f>IF(E4144=1,COUNTIF($E$2:E4144,1),"")</f>
        <v/>
      </c>
      <c r="E4144" s="1" t="str">
        <f>IF(H4144=List!$P$2,1,"")</f>
        <v/>
      </c>
      <c r="F4144" s="2" t="s">
        <v>11828</v>
      </c>
      <c r="G4144" s="2" t="s">
        <v>721</v>
      </c>
      <c r="H4144" s="2" t="s">
        <v>6813</v>
      </c>
      <c r="I4144" s="2" t="s">
        <v>5674</v>
      </c>
      <c r="J4144" s="2" t="s">
        <v>950</v>
      </c>
      <c r="K4144" s="2" t="s">
        <v>5732</v>
      </c>
      <c r="L4144" s="2" t="s">
        <v>5733</v>
      </c>
      <c r="M4144" s="2" t="s">
        <v>159</v>
      </c>
      <c r="N4144" s="2" t="s">
        <v>756</v>
      </c>
      <c r="O4144" s="99">
        <v>4769</v>
      </c>
      <c r="P4144" s="2" t="s">
        <v>6944</v>
      </c>
      <c r="Q4144">
        <v>109668</v>
      </c>
      <c r="R4144">
        <v>109668</v>
      </c>
      <c r="S4144">
        <v>219336</v>
      </c>
      <c r="V4144" t="s">
        <v>11808</v>
      </c>
      <c r="W4144" s="101">
        <v>46203.595743634258</v>
      </c>
      <c r="X4144" s="1">
        <f>IFERROR(IF(H4144="","",IF(O4144=0,0.15,IF(VLOOKUP(O4144,'Source Post 14 Status (6.30.26)'!A:B,2,FALSE)=1,0.15,0.5))),0.5)</f>
        <v>0.5</v>
      </c>
      <c r="Y4144" s="6">
        <f t="shared" si="64"/>
        <v>0</v>
      </c>
    </row>
    <row r="4145" spans="1:25" x14ac:dyDescent="0.3">
      <c r="A4145" t="str">
        <f>IF(B4145=1,COUNTIF($B$2:B4145,1),"")</f>
        <v/>
      </c>
      <c r="B4145" t="str">
        <f>IF(C4145=1,COUNTIF($H$2:H4145,H4145),"")</f>
        <v/>
      </c>
      <c r="C4145">
        <f>IF(G4145=List!$P$1,1,0)</f>
        <v>0</v>
      </c>
      <c r="D4145" s="1" t="str">
        <f>IF(E4145=1,COUNTIF($E$2:E4145,1),"")</f>
        <v/>
      </c>
      <c r="E4145" s="1" t="str">
        <f>IF(H4145=List!$P$2,1,"")</f>
        <v/>
      </c>
      <c r="F4145" s="2" t="s">
        <v>11828</v>
      </c>
      <c r="G4145" s="2" t="s">
        <v>721</v>
      </c>
      <c r="H4145" s="2" t="s">
        <v>6813</v>
      </c>
      <c r="I4145" s="2" t="s">
        <v>5674</v>
      </c>
      <c r="J4145" s="2" t="s">
        <v>950</v>
      </c>
      <c r="K4145" s="2" t="s">
        <v>5732</v>
      </c>
      <c r="L4145" s="2" t="s">
        <v>5733</v>
      </c>
      <c r="M4145" s="2" t="s">
        <v>159</v>
      </c>
      <c r="N4145" s="2" t="s">
        <v>756</v>
      </c>
      <c r="O4145" s="99">
        <v>4710</v>
      </c>
      <c r="P4145" s="2" t="s">
        <v>6943</v>
      </c>
      <c r="Q4145">
        <v>391500</v>
      </c>
      <c r="R4145">
        <v>391500</v>
      </c>
      <c r="S4145">
        <v>790000</v>
      </c>
      <c r="T4145">
        <v>514000</v>
      </c>
      <c r="U4145">
        <v>514000</v>
      </c>
      <c r="V4145" t="s">
        <v>11808</v>
      </c>
      <c r="W4145" s="101">
        <v>46203.598551817129</v>
      </c>
      <c r="X4145" s="1">
        <f>IFERROR(IF(H4145="","",IF(O4145=0,0.15,IF(VLOOKUP(O4145,'Source Post 14 Status (6.30.26)'!A:B,2,FALSE)=1,0.15,0.5))),0.5)</f>
        <v>0.5</v>
      </c>
      <c r="Y4145" s="6">
        <f t="shared" si="64"/>
        <v>514000</v>
      </c>
    </row>
    <row r="4146" spans="1:25" x14ac:dyDescent="0.3">
      <c r="A4146" t="str">
        <f>IF(B4146=1,COUNTIF($B$2:B4146,1),"")</f>
        <v/>
      </c>
      <c r="B4146" t="str">
        <f>IF(C4146=1,COUNTIF($H$2:H4146,H4146),"")</f>
        <v/>
      </c>
      <c r="C4146">
        <f>IF(G4146=List!$P$1,1,0)</f>
        <v>0</v>
      </c>
      <c r="D4146" s="1" t="str">
        <f>IF(E4146=1,COUNTIF($E$2:E4146,1),"")</f>
        <v/>
      </c>
      <c r="E4146" s="1" t="str">
        <f>IF(H4146=List!$P$2,1,"")</f>
        <v/>
      </c>
      <c r="F4146" s="2" t="s">
        <v>11828</v>
      </c>
      <c r="G4146" s="2" t="s">
        <v>721</v>
      </c>
      <c r="H4146" s="2" t="s">
        <v>6813</v>
      </c>
      <c r="I4146" s="2" t="s">
        <v>5674</v>
      </c>
      <c r="J4146" s="2" t="s">
        <v>950</v>
      </c>
      <c r="K4146" s="2" t="s">
        <v>5732</v>
      </c>
      <c r="L4146" s="2" t="s">
        <v>5733</v>
      </c>
      <c r="M4146" s="2" t="s">
        <v>159</v>
      </c>
      <c r="N4146" s="2" t="s">
        <v>756</v>
      </c>
      <c r="O4146" s="99">
        <v>0</v>
      </c>
      <c r="P4146" s="2" t="s">
        <v>8514</v>
      </c>
      <c r="W4146" s="101">
        <v>1</v>
      </c>
      <c r="X4146" s="1">
        <f>IFERROR(IF(H4146="","",IF(O4146=0,0.15,IF(VLOOKUP(O4146,'Source Post 14 Status (6.30.26)'!A:B,2,FALSE)=1,0.15,0.5))),0.5)</f>
        <v>0.15</v>
      </c>
      <c r="Y4146" s="6">
        <f t="shared" si="64"/>
        <v>0</v>
      </c>
    </row>
    <row r="4147" spans="1:25" x14ac:dyDescent="0.3">
      <c r="A4147" t="str">
        <f>IF(B4147=1,COUNTIF($B$2:B4147,1),"")</f>
        <v/>
      </c>
      <c r="B4147" t="str">
        <f>IF(C4147=1,COUNTIF($H$2:H4147,H4147),"")</f>
        <v/>
      </c>
      <c r="C4147">
        <f>IF(G4147=List!$P$1,1,0)</f>
        <v>0</v>
      </c>
      <c r="D4147" s="1" t="str">
        <f>IF(E4147=1,COUNTIF($E$2:E4147,1),"")</f>
        <v/>
      </c>
      <c r="E4147" s="1" t="str">
        <f>IF(H4147=List!$P$2,1,"")</f>
        <v/>
      </c>
      <c r="F4147" s="2" t="s">
        <v>11828</v>
      </c>
      <c r="G4147" s="2" t="s">
        <v>721</v>
      </c>
      <c r="H4147" s="2" t="s">
        <v>6813</v>
      </c>
      <c r="I4147" s="2" t="s">
        <v>5674</v>
      </c>
      <c r="J4147" s="2" t="s">
        <v>950</v>
      </c>
      <c r="K4147" s="2" t="s">
        <v>5732</v>
      </c>
      <c r="L4147" s="2" t="s">
        <v>5733</v>
      </c>
      <c r="M4147" s="2" t="s">
        <v>159</v>
      </c>
      <c r="N4147" s="2" t="s">
        <v>756</v>
      </c>
      <c r="O4147" s="99">
        <v>15967</v>
      </c>
      <c r="P4147" s="2" t="s">
        <v>7537</v>
      </c>
      <c r="Q4147">
        <v>106500</v>
      </c>
      <c r="R4147">
        <v>106500</v>
      </c>
      <c r="S4147">
        <v>127000</v>
      </c>
      <c r="T4147">
        <v>63500</v>
      </c>
      <c r="U4147">
        <v>63500</v>
      </c>
      <c r="V4147" t="s">
        <v>11808</v>
      </c>
      <c r="W4147" s="101">
        <v>46203.597906365743</v>
      </c>
      <c r="X4147" s="1">
        <f>IFERROR(IF(H4147="","",IF(O4147=0,0.15,IF(VLOOKUP(O4147,'Source Post 14 Status (6.30.26)'!A:B,2,FALSE)=1,0.15,0.5))),0.5)</f>
        <v>0.15</v>
      </c>
      <c r="Y4147" s="6">
        <f t="shared" si="64"/>
        <v>19050</v>
      </c>
    </row>
    <row r="4148" spans="1:25" x14ac:dyDescent="0.3">
      <c r="A4148" t="str">
        <f>IF(B4148=1,COUNTIF($B$2:B4148,1),"")</f>
        <v/>
      </c>
      <c r="B4148" t="str">
        <f>IF(C4148=1,COUNTIF($H$2:H4148,H4148),"")</f>
        <v/>
      </c>
      <c r="C4148">
        <f>IF(G4148=List!$P$1,1,0)</f>
        <v>0</v>
      </c>
      <c r="D4148" s="1" t="str">
        <f>IF(E4148=1,COUNTIF($E$2:E4148,1),"")</f>
        <v/>
      </c>
      <c r="E4148" s="1" t="str">
        <f>IF(H4148=List!$P$2,1,"")</f>
        <v/>
      </c>
      <c r="F4148" s="2" t="s">
        <v>11828</v>
      </c>
      <c r="G4148" s="2" t="s">
        <v>721</v>
      </c>
      <c r="H4148" s="2" t="s">
        <v>6813</v>
      </c>
      <c r="I4148" s="2" t="s">
        <v>5674</v>
      </c>
      <c r="J4148" s="2" t="s">
        <v>950</v>
      </c>
      <c r="K4148" s="2" t="s">
        <v>5732</v>
      </c>
      <c r="L4148" s="2" t="s">
        <v>5733</v>
      </c>
      <c r="M4148" s="2" t="s">
        <v>159</v>
      </c>
      <c r="N4148" s="2" t="s">
        <v>756</v>
      </c>
      <c r="O4148" s="99">
        <v>23017</v>
      </c>
      <c r="P4148" s="2" t="s">
        <v>11809</v>
      </c>
      <c r="Q4148">
        <v>189500</v>
      </c>
      <c r="R4148">
        <v>189500</v>
      </c>
      <c r="S4148">
        <v>383000</v>
      </c>
      <c r="T4148">
        <v>124000</v>
      </c>
      <c r="U4148">
        <v>124000</v>
      </c>
      <c r="V4148" t="s">
        <v>11808</v>
      </c>
      <c r="W4148" s="101">
        <v>46203.597427280096</v>
      </c>
      <c r="X4148" s="1">
        <f>IFERROR(IF(H4148="","",IF(O4148=0,0.15,IF(VLOOKUP(O4148,'Source Post 14 Status (6.30.26)'!A:B,2,FALSE)=1,0.15,0.5))),0.5)</f>
        <v>0.15</v>
      </c>
      <c r="Y4148" s="6">
        <f t="shared" si="64"/>
        <v>37200</v>
      </c>
    </row>
    <row r="4149" spans="1:25" x14ac:dyDescent="0.3">
      <c r="A4149" t="str">
        <f>IF(B4149=1,COUNTIF($B$2:B4149,1),"")</f>
        <v/>
      </c>
      <c r="B4149" t="str">
        <f>IF(C4149=1,COUNTIF($H$2:H4149,H4149),"")</f>
        <v/>
      </c>
      <c r="C4149">
        <f>IF(G4149=List!$P$1,1,0)</f>
        <v>0</v>
      </c>
      <c r="D4149" s="1" t="str">
        <f>IF(E4149=1,COUNTIF($E$2:E4149,1),"")</f>
        <v/>
      </c>
      <c r="E4149" s="1" t="str">
        <f>IF(H4149=List!$P$2,1,"")</f>
        <v/>
      </c>
      <c r="F4149" s="2" t="s">
        <v>11828</v>
      </c>
      <c r="G4149" s="2" t="s">
        <v>721</v>
      </c>
      <c r="H4149" s="2" t="s">
        <v>6813</v>
      </c>
      <c r="I4149" s="2" t="s">
        <v>5674</v>
      </c>
      <c r="J4149" s="2" t="s">
        <v>950</v>
      </c>
      <c r="K4149" s="2" t="s">
        <v>5732</v>
      </c>
      <c r="L4149" s="2" t="s">
        <v>5733</v>
      </c>
      <c r="M4149" s="2" t="s">
        <v>159</v>
      </c>
      <c r="N4149" s="2" t="s">
        <v>756</v>
      </c>
      <c r="O4149" s="99">
        <v>0</v>
      </c>
      <c r="P4149" s="2" t="s">
        <v>8512</v>
      </c>
      <c r="W4149" s="101">
        <v>1</v>
      </c>
      <c r="X4149" s="1">
        <f>IFERROR(IF(H4149="","",IF(O4149=0,0.15,IF(VLOOKUP(O4149,'Source Post 14 Status (6.30.26)'!A:B,2,FALSE)=1,0.15,0.5))),0.5)</f>
        <v>0.15</v>
      </c>
      <c r="Y4149" s="6">
        <f t="shared" si="64"/>
        <v>0</v>
      </c>
    </row>
    <row r="4150" spans="1:25" x14ac:dyDescent="0.3">
      <c r="A4150" t="str">
        <f>IF(B4150=1,COUNTIF($B$2:B4150,1),"")</f>
        <v/>
      </c>
      <c r="B4150" t="str">
        <f>IF(C4150=1,COUNTIF($H$2:H4150,H4150),"")</f>
        <v/>
      </c>
      <c r="C4150">
        <f>IF(G4150=List!$P$1,1,0)</f>
        <v>0</v>
      </c>
      <c r="D4150" s="1" t="str">
        <f>IF(E4150=1,COUNTIF($E$2:E4150,1),"")</f>
        <v/>
      </c>
      <c r="E4150" s="1" t="str">
        <f>IF(H4150=List!$P$2,1,"")</f>
        <v/>
      </c>
      <c r="F4150" s="2" t="s">
        <v>11828</v>
      </c>
      <c r="G4150" s="2" t="s">
        <v>722</v>
      </c>
      <c r="H4150" s="2" t="s">
        <v>6814</v>
      </c>
      <c r="I4150" s="2" t="s">
        <v>5674</v>
      </c>
      <c r="J4150" s="2" t="s">
        <v>950</v>
      </c>
      <c r="K4150" s="2" t="s">
        <v>5735</v>
      </c>
      <c r="L4150" s="2" t="s">
        <v>5736</v>
      </c>
      <c r="M4150" s="2" t="s">
        <v>159</v>
      </c>
      <c r="N4150" s="2" t="s">
        <v>756</v>
      </c>
      <c r="O4150" s="99">
        <v>16768</v>
      </c>
      <c r="P4150" s="2" t="s">
        <v>7645</v>
      </c>
      <c r="Q4150">
        <v>479250</v>
      </c>
      <c r="R4150">
        <v>465400</v>
      </c>
      <c r="S4150">
        <v>936025</v>
      </c>
      <c r="T4150">
        <v>468200</v>
      </c>
      <c r="U4150">
        <v>469700</v>
      </c>
      <c r="V4150" t="s">
        <v>8742</v>
      </c>
      <c r="W4150" s="101">
        <v>46209.683750694443</v>
      </c>
      <c r="X4150" s="1">
        <f>IFERROR(IF(H4150="","",IF(O4150=0,0.15,IF(VLOOKUP(O4150,'Source Post 14 Status (6.30.26)'!A:B,2,FALSE)=1,0.15,0.5))),0.5)</f>
        <v>0.15</v>
      </c>
      <c r="Y4150" s="6">
        <f t="shared" si="64"/>
        <v>140685</v>
      </c>
    </row>
    <row r="4151" spans="1:25" x14ac:dyDescent="0.3">
      <c r="A4151" t="str">
        <f>IF(B4151=1,COUNTIF($B$2:B4151,1),"")</f>
        <v/>
      </c>
      <c r="B4151" t="str">
        <f>IF(C4151=1,COUNTIF($H$2:H4151,H4151),"")</f>
        <v/>
      </c>
      <c r="C4151">
        <f>IF(G4151=List!$P$1,1,0)</f>
        <v>0</v>
      </c>
      <c r="D4151" s="1" t="str">
        <f>IF(E4151=1,COUNTIF($E$2:E4151,1),"")</f>
        <v/>
      </c>
      <c r="E4151" s="1" t="str">
        <f>IF(H4151=List!$P$2,1,"")</f>
        <v/>
      </c>
      <c r="F4151" s="2" t="s">
        <v>11828</v>
      </c>
      <c r="G4151" s="2" t="s">
        <v>722</v>
      </c>
      <c r="H4151" s="2" t="s">
        <v>6814</v>
      </c>
      <c r="I4151" s="2" t="s">
        <v>5674</v>
      </c>
      <c r="J4151" s="2" t="s">
        <v>950</v>
      </c>
      <c r="K4151" s="2" t="s">
        <v>5735</v>
      </c>
      <c r="L4151" s="2" t="s">
        <v>5736</v>
      </c>
      <c r="M4151" s="2" t="s">
        <v>159</v>
      </c>
      <c r="N4151" s="2" t="s">
        <v>756</v>
      </c>
      <c r="O4151" s="99">
        <v>14907</v>
      </c>
      <c r="P4151" s="2" t="s">
        <v>11810</v>
      </c>
      <c r="W4151" s="101">
        <v>1</v>
      </c>
      <c r="X4151" s="1">
        <f>IFERROR(IF(H4151="","",IF(O4151=0,0.15,IF(VLOOKUP(O4151,'Source Post 14 Status (6.30.26)'!A:B,2,FALSE)=1,0.15,0.5))),0.5)</f>
        <v>0.15</v>
      </c>
      <c r="Y4151" s="6">
        <f t="shared" si="64"/>
        <v>0</v>
      </c>
    </row>
    <row r="4152" spans="1:25" x14ac:dyDescent="0.3">
      <c r="A4152" t="str">
        <f>IF(B4152=1,COUNTIF($B$2:B4152,1),"")</f>
        <v/>
      </c>
      <c r="B4152" t="str">
        <f>IF(C4152=1,COUNTIF($H$2:H4152,H4152),"")</f>
        <v/>
      </c>
      <c r="C4152">
        <f>IF(G4152=List!$P$1,1,0)</f>
        <v>0</v>
      </c>
      <c r="D4152" s="1" t="str">
        <f>IF(E4152=1,COUNTIF($E$2:E4152,1),"")</f>
        <v/>
      </c>
      <c r="E4152" s="1" t="str">
        <f>IF(H4152=List!$P$2,1,"")</f>
        <v/>
      </c>
      <c r="F4152" s="2" t="s">
        <v>11828</v>
      </c>
      <c r="G4152" s="2" t="s">
        <v>722</v>
      </c>
      <c r="H4152" s="2" t="s">
        <v>6814</v>
      </c>
      <c r="I4152" s="2" t="s">
        <v>5674</v>
      </c>
      <c r="J4152" s="2" t="s">
        <v>950</v>
      </c>
      <c r="K4152" s="2" t="s">
        <v>5735</v>
      </c>
      <c r="L4152" s="2" t="s">
        <v>5736</v>
      </c>
      <c r="M4152" s="2" t="s">
        <v>159</v>
      </c>
      <c r="N4152" s="2" t="s">
        <v>756</v>
      </c>
      <c r="O4152" s="99">
        <v>0</v>
      </c>
      <c r="P4152" s="2" t="s">
        <v>8513</v>
      </c>
      <c r="Q4152">
        <v>3000</v>
      </c>
      <c r="R4152">
        <v>2000</v>
      </c>
      <c r="S4152">
        <v>10000</v>
      </c>
      <c r="T4152">
        <v>5000</v>
      </c>
      <c r="U4152">
        <v>5000</v>
      </c>
      <c r="V4152" t="s">
        <v>8742</v>
      </c>
      <c r="W4152" s="101">
        <v>46209.68477670139</v>
      </c>
      <c r="X4152" s="1">
        <f>IFERROR(IF(H4152="","",IF(O4152=0,0.15,IF(VLOOKUP(O4152,'Source Post 14 Status (6.30.26)'!A:B,2,FALSE)=1,0.15,0.5))),0.5)</f>
        <v>0.15</v>
      </c>
      <c r="Y4152" s="6">
        <f t="shared" si="64"/>
        <v>1500</v>
      </c>
    </row>
    <row r="4153" spans="1:25" x14ac:dyDescent="0.3">
      <c r="A4153" t="str">
        <f>IF(B4153=1,COUNTIF($B$2:B4153,1),"")</f>
        <v/>
      </c>
      <c r="B4153" t="str">
        <f>IF(C4153=1,COUNTIF($H$2:H4153,H4153),"")</f>
        <v/>
      </c>
      <c r="C4153">
        <f>IF(G4153=List!$P$1,1,0)</f>
        <v>0</v>
      </c>
      <c r="D4153" s="1" t="str">
        <f>IF(E4153=1,COUNTIF($E$2:E4153,1),"")</f>
        <v/>
      </c>
      <c r="E4153" s="1" t="str">
        <f>IF(H4153=List!$P$2,1,"")</f>
        <v/>
      </c>
      <c r="F4153" s="2" t="s">
        <v>11828</v>
      </c>
      <c r="G4153" s="2" t="s">
        <v>722</v>
      </c>
      <c r="H4153" s="2" t="s">
        <v>6814</v>
      </c>
      <c r="I4153" s="2" t="s">
        <v>5674</v>
      </c>
      <c r="J4153" s="2" t="s">
        <v>950</v>
      </c>
      <c r="K4153" s="2" t="s">
        <v>5735</v>
      </c>
      <c r="L4153" s="2" t="s">
        <v>5736</v>
      </c>
      <c r="M4153" s="2" t="s">
        <v>159</v>
      </c>
      <c r="N4153" s="2" t="s">
        <v>756</v>
      </c>
      <c r="O4153" s="99">
        <v>22624</v>
      </c>
      <c r="P4153" s="2" t="s">
        <v>8378</v>
      </c>
      <c r="Q4153">
        <v>435375</v>
      </c>
      <c r="R4153">
        <v>436475</v>
      </c>
      <c r="S4153">
        <v>871850</v>
      </c>
      <c r="T4153">
        <v>435375</v>
      </c>
      <c r="U4153">
        <v>436475</v>
      </c>
      <c r="V4153" t="s">
        <v>8742</v>
      </c>
      <c r="W4153" s="101">
        <v>46209.684378900463</v>
      </c>
      <c r="X4153" s="1">
        <f>IFERROR(IF(H4153="","",IF(O4153=0,0.15,IF(VLOOKUP(O4153,'Source Post 14 Status (6.30.26)'!A:B,2,FALSE)=1,0.15,0.5))),0.5)</f>
        <v>0.15</v>
      </c>
      <c r="Y4153" s="6">
        <f t="shared" si="64"/>
        <v>130778</v>
      </c>
    </row>
    <row r="4154" spans="1:25" x14ac:dyDescent="0.3">
      <c r="A4154" t="str">
        <f>IF(B4154=1,COUNTIF($B$2:B4154,1),"")</f>
        <v/>
      </c>
      <c r="B4154" t="str">
        <f>IF(C4154=1,COUNTIF($H$2:H4154,H4154),"")</f>
        <v/>
      </c>
      <c r="C4154">
        <f>IF(G4154=List!$P$1,1,0)</f>
        <v>0</v>
      </c>
      <c r="D4154" s="1" t="str">
        <f>IF(E4154=1,COUNTIF($E$2:E4154,1),"")</f>
        <v/>
      </c>
      <c r="E4154" s="1" t="str">
        <f>IF(H4154=List!$P$2,1,"")</f>
        <v/>
      </c>
      <c r="F4154" s="2" t="s">
        <v>11828</v>
      </c>
      <c r="G4154" s="2" t="s">
        <v>722</v>
      </c>
      <c r="H4154" s="2" t="s">
        <v>6814</v>
      </c>
      <c r="I4154" s="2" t="s">
        <v>5674</v>
      </c>
      <c r="J4154" s="2" t="s">
        <v>950</v>
      </c>
      <c r="K4154" s="2" t="s">
        <v>5735</v>
      </c>
      <c r="L4154" s="2" t="s">
        <v>5736</v>
      </c>
      <c r="M4154" s="2" t="s">
        <v>159</v>
      </c>
      <c r="N4154" s="2" t="s">
        <v>756</v>
      </c>
      <c r="O4154" s="99">
        <v>17963</v>
      </c>
      <c r="P4154" s="2" t="s">
        <v>7852</v>
      </c>
      <c r="Q4154">
        <v>549000</v>
      </c>
      <c r="R4154">
        <v>849500</v>
      </c>
      <c r="S4154">
        <v>1171000</v>
      </c>
      <c r="T4154">
        <v>321500</v>
      </c>
      <c r="U4154">
        <v>322500</v>
      </c>
      <c r="V4154" t="s">
        <v>8742</v>
      </c>
      <c r="W4154" s="101">
        <v>46209.684099768521</v>
      </c>
      <c r="X4154" s="1">
        <f>IFERROR(IF(H4154="","",IF(O4154=0,0.15,IF(VLOOKUP(O4154,'Source Post 14 Status (6.30.26)'!A:B,2,FALSE)=1,0.15,0.5))),0.5)</f>
        <v>0.15</v>
      </c>
      <c r="Y4154" s="6">
        <f t="shared" si="64"/>
        <v>96600</v>
      </c>
    </row>
    <row r="4155" spans="1:25" x14ac:dyDescent="0.3">
      <c r="A4155" t="str">
        <f>IF(B4155=1,COUNTIF($B$2:B4155,1),"")</f>
        <v/>
      </c>
      <c r="B4155" t="str">
        <f>IF(C4155=1,COUNTIF($H$2:H4155,H4155),"")</f>
        <v/>
      </c>
      <c r="C4155">
        <f>IF(G4155=List!$P$1,1,0)</f>
        <v>0</v>
      </c>
      <c r="D4155" s="1" t="str">
        <f>IF(E4155=1,COUNTIF($E$2:E4155,1),"")</f>
        <v/>
      </c>
      <c r="E4155" s="1" t="str">
        <f>IF(H4155=List!$P$2,1,"")</f>
        <v/>
      </c>
      <c r="F4155" s="2" t="s">
        <v>11828</v>
      </c>
      <c r="G4155" s="2" t="s">
        <v>722</v>
      </c>
      <c r="H4155" s="2" t="s">
        <v>6814</v>
      </c>
      <c r="I4155" s="2" t="s">
        <v>5674</v>
      </c>
      <c r="J4155" s="2" t="s">
        <v>950</v>
      </c>
      <c r="K4155" s="2" t="s">
        <v>5735</v>
      </c>
      <c r="L4155" s="2" t="s">
        <v>5736</v>
      </c>
      <c r="M4155" s="2" t="s">
        <v>159</v>
      </c>
      <c r="N4155" s="2" t="s">
        <v>756</v>
      </c>
      <c r="O4155" s="99">
        <v>7164</v>
      </c>
      <c r="P4155" s="2" t="s">
        <v>11811</v>
      </c>
      <c r="W4155" s="101">
        <v>1</v>
      </c>
      <c r="X4155" s="1">
        <f>IFERROR(IF(H4155="","",IF(O4155=0,0.15,IF(VLOOKUP(O4155,'Source Post 14 Status (6.30.26)'!A:B,2,FALSE)=1,0.15,0.5))),0.5)</f>
        <v>0.5</v>
      </c>
      <c r="Y4155" s="6">
        <f t="shared" si="64"/>
        <v>0</v>
      </c>
    </row>
    <row r="4156" spans="1:25" x14ac:dyDescent="0.3">
      <c r="A4156" t="str">
        <f>IF(B4156=1,COUNTIF($B$2:B4156,1),"")</f>
        <v/>
      </c>
      <c r="B4156" t="str">
        <f>IF(C4156=1,COUNTIF($H$2:H4156,H4156),"")</f>
        <v/>
      </c>
      <c r="C4156">
        <f>IF(G4156=List!$P$1,1,0)</f>
        <v>0</v>
      </c>
      <c r="D4156" s="1" t="str">
        <f>IF(E4156=1,COUNTIF($E$2:E4156,1),"")</f>
        <v/>
      </c>
      <c r="E4156" s="1" t="str">
        <f>IF(H4156=List!$P$2,1,"")</f>
        <v/>
      </c>
      <c r="F4156" s="2" t="s">
        <v>11828</v>
      </c>
      <c r="G4156" s="2" t="s">
        <v>723</v>
      </c>
      <c r="H4156" s="2" t="s">
        <v>6807</v>
      </c>
      <c r="I4156" s="2" t="s">
        <v>5674</v>
      </c>
      <c r="J4156" s="2" t="s">
        <v>960</v>
      </c>
      <c r="K4156" s="2" t="s">
        <v>5738</v>
      </c>
      <c r="L4156" s="2" t="s">
        <v>5739</v>
      </c>
      <c r="M4156" s="2" t="s">
        <v>159</v>
      </c>
      <c r="N4156" s="2" t="s">
        <v>756</v>
      </c>
      <c r="O4156" s="99">
        <v>0</v>
      </c>
      <c r="P4156" s="2" t="s">
        <v>8514</v>
      </c>
      <c r="W4156" s="101">
        <v>1</v>
      </c>
      <c r="X4156" s="1">
        <f>IFERROR(IF(H4156="","",IF(O4156=0,0.15,IF(VLOOKUP(O4156,'Source Post 14 Status (6.30.26)'!A:B,2,FALSE)=1,0.15,0.5))),0.5)</f>
        <v>0.15</v>
      </c>
      <c r="Y4156" s="6">
        <f t="shared" si="64"/>
        <v>0</v>
      </c>
    </row>
    <row r="4157" spans="1:25" x14ac:dyDescent="0.3">
      <c r="A4157" t="str">
        <f>IF(B4157=1,COUNTIF($B$2:B4157,1),"")</f>
        <v/>
      </c>
      <c r="B4157" t="str">
        <f>IF(C4157=1,COUNTIF($H$2:H4157,H4157),"")</f>
        <v/>
      </c>
      <c r="C4157">
        <f>IF(G4157=List!$P$1,1,0)</f>
        <v>0</v>
      </c>
      <c r="D4157" s="1" t="str">
        <f>IF(E4157=1,COUNTIF($E$2:E4157,1),"")</f>
        <v/>
      </c>
      <c r="E4157" s="1" t="str">
        <f>IF(H4157=List!$P$2,1,"")</f>
        <v/>
      </c>
      <c r="F4157" s="2" t="s">
        <v>11828</v>
      </c>
      <c r="G4157" s="2" t="s">
        <v>723</v>
      </c>
      <c r="H4157" s="2" t="s">
        <v>6807</v>
      </c>
      <c r="I4157" s="2" t="s">
        <v>5674</v>
      </c>
      <c r="J4157" s="2" t="s">
        <v>960</v>
      </c>
      <c r="K4157" s="2" t="s">
        <v>5738</v>
      </c>
      <c r="L4157" s="2" t="s">
        <v>5739</v>
      </c>
      <c r="M4157" s="2" t="s">
        <v>159</v>
      </c>
      <c r="N4157" s="2" t="s">
        <v>756</v>
      </c>
      <c r="O4157" s="99">
        <v>17614</v>
      </c>
      <c r="P4157" s="2" t="s">
        <v>7738</v>
      </c>
      <c r="Q4157">
        <v>93500</v>
      </c>
      <c r="R4157">
        <v>93500</v>
      </c>
      <c r="S4157">
        <v>189000</v>
      </c>
      <c r="T4157">
        <v>90500</v>
      </c>
      <c r="U4157">
        <v>90500</v>
      </c>
      <c r="V4157" t="s">
        <v>8743</v>
      </c>
      <c r="W4157" s="101">
        <v>46202.748127280094</v>
      </c>
      <c r="X4157" s="1">
        <f>IFERROR(IF(H4157="","",IF(O4157=0,0.15,IF(VLOOKUP(O4157,'Source Post 14 Status (6.30.26)'!A:B,2,FALSE)=1,0.15,0.5))),0.5)</f>
        <v>0.5</v>
      </c>
      <c r="Y4157" s="6">
        <f t="shared" si="64"/>
        <v>90500</v>
      </c>
    </row>
    <row r="4158" spans="1:25" x14ac:dyDescent="0.3">
      <c r="A4158" t="str">
        <f>IF(B4158=1,COUNTIF($B$2:B4158,1),"")</f>
        <v/>
      </c>
      <c r="B4158" t="str">
        <f>IF(C4158=1,COUNTIF($H$2:H4158,H4158),"")</f>
        <v/>
      </c>
      <c r="C4158">
        <f>IF(G4158=List!$P$1,1,0)</f>
        <v>0</v>
      </c>
      <c r="D4158" s="1" t="str">
        <f>IF(E4158=1,COUNTIF($E$2:E4158,1),"")</f>
        <v/>
      </c>
      <c r="E4158" s="1" t="str">
        <f>IF(H4158=List!$P$2,1,"")</f>
        <v/>
      </c>
      <c r="F4158" s="2" t="s">
        <v>11828</v>
      </c>
      <c r="G4158" s="2" t="s">
        <v>724</v>
      </c>
      <c r="H4158" s="2" t="s">
        <v>6808</v>
      </c>
      <c r="I4158" s="2" t="s">
        <v>5674</v>
      </c>
      <c r="J4158" s="2" t="s">
        <v>960</v>
      </c>
      <c r="K4158" s="2" t="s">
        <v>5741</v>
      </c>
      <c r="L4158" s="2" t="s">
        <v>5742</v>
      </c>
      <c r="M4158" s="2" t="s">
        <v>159</v>
      </c>
      <c r="N4158" s="2" t="s">
        <v>756</v>
      </c>
      <c r="O4158" s="99">
        <v>2067</v>
      </c>
      <c r="P4158" s="2" t="s">
        <v>11812</v>
      </c>
      <c r="W4158" s="101">
        <v>1</v>
      </c>
      <c r="X4158" s="1">
        <f>IFERROR(IF(H4158="","",IF(O4158=0,0.15,IF(VLOOKUP(O4158,'Source Post 14 Status (6.30.26)'!A:B,2,FALSE)=1,0.15,0.5))),0.5)</f>
        <v>0.5</v>
      </c>
      <c r="Y4158" s="6">
        <f t="shared" si="64"/>
        <v>0</v>
      </c>
    </row>
    <row r="4159" spans="1:25" x14ac:dyDescent="0.3">
      <c r="A4159" t="str">
        <f>IF(B4159=1,COUNTIF($B$2:B4159,1),"")</f>
        <v/>
      </c>
      <c r="B4159" t="str">
        <f>IF(C4159=1,COUNTIF($H$2:H4159,H4159),"")</f>
        <v/>
      </c>
      <c r="C4159">
        <f>IF(G4159=List!$P$1,1,0)</f>
        <v>0</v>
      </c>
      <c r="D4159" s="1" t="str">
        <f>IF(E4159=1,COUNTIF($E$2:E4159,1),"")</f>
        <v/>
      </c>
      <c r="E4159" s="1" t="str">
        <f>IF(H4159=List!$P$2,1,"")</f>
        <v/>
      </c>
      <c r="F4159" s="2" t="s">
        <v>11828</v>
      </c>
      <c r="G4159" s="2" t="s">
        <v>724</v>
      </c>
      <c r="H4159" s="2" t="s">
        <v>6808</v>
      </c>
      <c r="I4159" s="2" t="s">
        <v>5674</v>
      </c>
      <c r="J4159" s="2" t="s">
        <v>960</v>
      </c>
      <c r="K4159" s="2" t="s">
        <v>5741</v>
      </c>
      <c r="L4159" s="2" t="s">
        <v>5742</v>
      </c>
      <c r="M4159" s="2" t="s">
        <v>159</v>
      </c>
      <c r="N4159" s="2" t="s">
        <v>756</v>
      </c>
      <c r="O4159" s="99">
        <v>22903</v>
      </c>
      <c r="P4159" s="2" t="s">
        <v>8307</v>
      </c>
      <c r="W4159" s="101">
        <v>1</v>
      </c>
      <c r="X4159" s="1">
        <f>IFERROR(IF(H4159="","",IF(O4159=0,0.15,IF(VLOOKUP(O4159,'Source Post 14 Status (6.30.26)'!A:B,2,FALSE)=1,0.15,0.5))),0.5)</f>
        <v>0.15</v>
      </c>
      <c r="Y4159" s="6">
        <f t="shared" si="64"/>
        <v>0</v>
      </c>
    </row>
    <row r="4160" spans="1:25" x14ac:dyDescent="0.3">
      <c r="A4160" t="str">
        <f>IF(B4160=1,COUNTIF($B$2:B4160,1),"")</f>
        <v/>
      </c>
      <c r="B4160" t="str">
        <f>IF(C4160=1,COUNTIF($H$2:H4160,H4160),"")</f>
        <v/>
      </c>
      <c r="C4160">
        <f>IF(G4160=List!$P$1,1,0)</f>
        <v>0</v>
      </c>
      <c r="D4160" s="1" t="str">
        <f>IF(E4160=1,COUNTIF($E$2:E4160,1),"")</f>
        <v/>
      </c>
      <c r="E4160" s="1" t="str">
        <f>IF(H4160=List!$P$2,1,"")</f>
        <v/>
      </c>
      <c r="F4160" s="2" t="s">
        <v>11828</v>
      </c>
      <c r="G4160" s="2" t="s">
        <v>724</v>
      </c>
      <c r="H4160" s="2" t="s">
        <v>6808</v>
      </c>
      <c r="I4160" s="2" t="s">
        <v>5674</v>
      </c>
      <c r="J4160" s="2" t="s">
        <v>960</v>
      </c>
      <c r="K4160" s="2" t="s">
        <v>5741</v>
      </c>
      <c r="L4160" s="2" t="s">
        <v>5742</v>
      </c>
      <c r="M4160" s="2" t="s">
        <v>159</v>
      </c>
      <c r="N4160" s="2" t="s">
        <v>756</v>
      </c>
      <c r="O4160" s="99">
        <v>14918</v>
      </c>
      <c r="P4160" s="2" t="s">
        <v>7381</v>
      </c>
      <c r="W4160" s="101">
        <v>1</v>
      </c>
      <c r="X4160" s="1">
        <f>IFERROR(IF(H4160="","",IF(O4160=0,0.15,IF(VLOOKUP(O4160,'Source Post 14 Status (6.30.26)'!A:B,2,FALSE)=1,0.15,0.5))),0.5)</f>
        <v>0.15</v>
      </c>
      <c r="Y4160" s="6">
        <f t="shared" si="64"/>
        <v>0</v>
      </c>
    </row>
    <row r="4161" spans="1:25" x14ac:dyDescent="0.3">
      <c r="A4161" t="str">
        <f>IF(B4161=1,COUNTIF($B$2:B4161,1),"")</f>
        <v/>
      </c>
      <c r="B4161" t="str">
        <f>IF(C4161=1,COUNTIF($H$2:H4161,H4161),"")</f>
        <v/>
      </c>
      <c r="C4161">
        <f>IF(G4161=List!$P$1,1,0)</f>
        <v>0</v>
      </c>
      <c r="D4161" s="1" t="str">
        <f>IF(E4161=1,COUNTIF($E$2:E4161,1),"")</f>
        <v/>
      </c>
      <c r="E4161" s="1" t="str">
        <f>IF(H4161=List!$P$2,1,"")</f>
        <v/>
      </c>
      <c r="F4161" s="2" t="s">
        <v>11828</v>
      </c>
      <c r="G4161" s="2" t="s">
        <v>724</v>
      </c>
      <c r="H4161" s="2" t="s">
        <v>6808</v>
      </c>
      <c r="I4161" s="2" t="s">
        <v>5674</v>
      </c>
      <c r="J4161" s="2" t="s">
        <v>960</v>
      </c>
      <c r="K4161" s="2" t="s">
        <v>5741</v>
      </c>
      <c r="L4161" s="2" t="s">
        <v>5742</v>
      </c>
      <c r="M4161" s="2" t="s">
        <v>159</v>
      </c>
      <c r="N4161" s="2" t="s">
        <v>756</v>
      </c>
      <c r="O4161" s="99">
        <v>0</v>
      </c>
      <c r="P4161" s="2" t="s">
        <v>8514</v>
      </c>
      <c r="W4161" s="101">
        <v>1</v>
      </c>
      <c r="X4161" s="1">
        <f>IFERROR(IF(H4161="","",IF(O4161=0,0.15,IF(VLOOKUP(O4161,'Source Post 14 Status (6.30.26)'!A:B,2,FALSE)=1,0.15,0.5))),0.5)</f>
        <v>0.15</v>
      </c>
      <c r="Y4161" s="6">
        <f t="shared" si="64"/>
        <v>0</v>
      </c>
    </row>
    <row r="4162" spans="1:25" x14ac:dyDescent="0.3">
      <c r="A4162" t="str">
        <f>IF(B4162=1,COUNTIF($B$2:B4162,1),"")</f>
        <v/>
      </c>
      <c r="B4162" t="str">
        <f>IF(C4162=1,COUNTIF($H$2:H4162,H4162),"")</f>
        <v/>
      </c>
      <c r="C4162">
        <f>IF(G4162=List!$P$1,1,0)</f>
        <v>0</v>
      </c>
      <c r="D4162" s="1" t="str">
        <f>IF(E4162=1,COUNTIF($E$2:E4162,1),"")</f>
        <v/>
      </c>
      <c r="E4162" s="1" t="str">
        <f>IF(H4162=List!$P$2,1,"")</f>
        <v/>
      </c>
      <c r="F4162" s="2" t="s">
        <v>11828</v>
      </c>
      <c r="G4162" s="2" t="s">
        <v>10754</v>
      </c>
      <c r="H4162" s="2" t="s">
        <v>8783</v>
      </c>
      <c r="I4162" s="2" t="s">
        <v>5674</v>
      </c>
      <c r="J4162" s="2" t="s">
        <v>966</v>
      </c>
      <c r="K4162" s="2" t="s">
        <v>5555</v>
      </c>
      <c r="L4162" s="2" t="s">
        <v>5755</v>
      </c>
      <c r="M4162" s="2" t="s">
        <v>195</v>
      </c>
      <c r="N4162" s="2" t="s">
        <v>809</v>
      </c>
      <c r="O4162" s="99">
        <v>6232</v>
      </c>
      <c r="P4162" s="2" t="s">
        <v>6975</v>
      </c>
      <c r="R4162">
        <v>43480</v>
      </c>
      <c r="S4162">
        <v>43480</v>
      </c>
      <c r="T4162">
        <v>43480</v>
      </c>
      <c r="U4162">
        <v>43480</v>
      </c>
      <c r="V4162" t="s">
        <v>8739</v>
      </c>
      <c r="W4162" s="101">
        <v>46203.707302233794</v>
      </c>
      <c r="X4162" s="1">
        <f>IFERROR(IF(H4162="","",IF(O4162=0,0.15,IF(VLOOKUP(O4162,'Source Post 14 Status (6.30.26)'!A:B,2,FALSE)=1,0.15,0.5))),0.5)</f>
        <v>0.5</v>
      </c>
      <c r="Y4162" s="6">
        <f t="shared" si="64"/>
        <v>43480</v>
      </c>
    </row>
    <row r="4163" spans="1:25" x14ac:dyDescent="0.3">
      <c r="A4163" t="str">
        <f>IF(B4163=1,COUNTIF($B$2:B4163,1),"")</f>
        <v/>
      </c>
      <c r="B4163" t="str">
        <f>IF(C4163=1,COUNTIF($H$2:H4163,H4163),"")</f>
        <v/>
      </c>
      <c r="C4163">
        <f>IF(G4163=List!$P$1,1,0)</f>
        <v>0</v>
      </c>
      <c r="D4163" s="1" t="str">
        <f>IF(E4163=1,COUNTIF($E$2:E4163,1),"")</f>
        <v/>
      </c>
      <c r="E4163" s="1" t="str">
        <f>IF(H4163=List!$P$2,1,"")</f>
        <v/>
      </c>
      <c r="F4163" s="2" t="s">
        <v>11828</v>
      </c>
      <c r="G4163" s="2" t="s">
        <v>10754</v>
      </c>
      <c r="H4163" s="2" t="s">
        <v>8783</v>
      </c>
      <c r="I4163" s="2" t="s">
        <v>5674</v>
      </c>
      <c r="J4163" s="2" t="s">
        <v>966</v>
      </c>
      <c r="K4163" s="2" t="s">
        <v>5555</v>
      </c>
      <c r="L4163" s="2" t="s">
        <v>5755</v>
      </c>
      <c r="M4163" s="2" t="s">
        <v>195</v>
      </c>
      <c r="N4163" s="2" t="s">
        <v>809</v>
      </c>
      <c r="O4163" s="99">
        <v>15854</v>
      </c>
      <c r="P4163" s="2" t="s">
        <v>7523</v>
      </c>
      <c r="Q4163">
        <v>124500</v>
      </c>
      <c r="R4163">
        <v>904500</v>
      </c>
      <c r="S4163">
        <v>116700</v>
      </c>
      <c r="T4163">
        <v>911700</v>
      </c>
      <c r="U4163">
        <v>918750</v>
      </c>
      <c r="V4163" t="s">
        <v>8739</v>
      </c>
      <c r="W4163" s="101">
        <v>46203.707634456019</v>
      </c>
      <c r="X4163" s="1">
        <f>IFERROR(IF(H4163="","",IF(O4163=0,0.15,IF(VLOOKUP(O4163,'Source Post 14 Status (6.30.26)'!A:B,2,FALSE)=1,0.15,0.5))),0.5)</f>
        <v>0.5</v>
      </c>
      <c r="Y4163" s="6">
        <f t="shared" ref="Y4163:Y4226" si="65">IF(H4163="","",ROUND(MIN((T4163+U4163)*X4163,T4163),0))</f>
        <v>911700</v>
      </c>
    </row>
    <row r="4164" spans="1:25" x14ac:dyDescent="0.3">
      <c r="A4164" t="str">
        <f>IF(B4164=1,COUNTIF($B$2:B4164,1),"")</f>
        <v/>
      </c>
      <c r="B4164" t="str">
        <f>IF(C4164=1,COUNTIF($H$2:H4164,H4164),"")</f>
        <v/>
      </c>
      <c r="C4164">
        <f>IF(G4164=List!$P$1,1,0)</f>
        <v>0</v>
      </c>
      <c r="D4164" s="1" t="str">
        <f>IF(E4164=1,COUNTIF($E$2:E4164,1),"")</f>
        <v/>
      </c>
      <c r="E4164" s="1" t="str">
        <f>IF(H4164=List!$P$2,1,"")</f>
        <v/>
      </c>
      <c r="F4164" s="2" t="s">
        <v>11828</v>
      </c>
      <c r="G4164" s="2" t="s">
        <v>10754</v>
      </c>
      <c r="H4164" s="2" t="s">
        <v>8783</v>
      </c>
      <c r="I4164" s="2" t="s">
        <v>5674</v>
      </c>
      <c r="J4164" s="2" t="s">
        <v>966</v>
      </c>
      <c r="K4164" s="2" t="s">
        <v>5555</v>
      </c>
      <c r="L4164" s="2" t="s">
        <v>5755</v>
      </c>
      <c r="M4164" s="2" t="s">
        <v>195</v>
      </c>
      <c r="N4164" s="2" t="s">
        <v>809</v>
      </c>
      <c r="O4164" s="99">
        <v>15855</v>
      </c>
      <c r="P4164" s="2" t="s">
        <v>7524</v>
      </c>
      <c r="Q4164">
        <v>54500</v>
      </c>
      <c r="R4164">
        <v>689500</v>
      </c>
      <c r="S4164">
        <v>41800</v>
      </c>
      <c r="T4164">
        <v>701800</v>
      </c>
      <c r="U4164">
        <v>28600</v>
      </c>
      <c r="V4164" t="s">
        <v>8739</v>
      </c>
      <c r="W4164" s="101">
        <v>46203.708158993053</v>
      </c>
      <c r="X4164" s="1">
        <f>IFERROR(IF(H4164="","",IF(O4164=0,0.15,IF(VLOOKUP(O4164,'Source Post 14 Status (6.30.26)'!A:B,2,FALSE)=1,0.15,0.5))),0.5)</f>
        <v>0.5</v>
      </c>
      <c r="Y4164" s="6">
        <f t="shared" si="65"/>
        <v>365200</v>
      </c>
    </row>
    <row r="4165" spans="1:25" x14ac:dyDescent="0.3">
      <c r="A4165" t="str">
        <f>IF(B4165=1,COUNTIF($B$2:B4165,1),"")</f>
        <v/>
      </c>
      <c r="B4165" t="str">
        <f>IF(C4165=1,COUNTIF($H$2:H4165,H4165),"")</f>
        <v/>
      </c>
      <c r="C4165">
        <f>IF(G4165=List!$P$1,1,0)</f>
        <v>0</v>
      </c>
      <c r="D4165" s="1" t="str">
        <f>IF(E4165=1,COUNTIF($E$2:E4165,1),"")</f>
        <v/>
      </c>
      <c r="E4165" s="1" t="str">
        <f>IF(H4165=List!$P$2,1,"")</f>
        <v/>
      </c>
      <c r="F4165" s="2" t="s">
        <v>11828</v>
      </c>
      <c r="G4165" s="2" t="s">
        <v>10754</v>
      </c>
      <c r="H4165" s="2" t="s">
        <v>8783</v>
      </c>
      <c r="I4165" s="2" t="s">
        <v>5674</v>
      </c>
      <c r="J4165" s="2" t="s">
        <v>966</v>
      </c>
      <c r="K4165" s="2" t="s">
        <v>5555</v>
      </c>
      <c r="L4165" s="2" t="s">
        <v>5755</v>
      </c>
      <c r="M4165" s="2" t="s">
        <v>195</v>
      </c>
      <c r="N4165" s="2" t="s">
        <v>809</v>
      </c>
      <c r="O4165" s="99">
        <v>4917</v>
      </c>
      <c r="P4165" s="2" t="s">
        <v>6945</v>
      </c>
      <c r="Q4165">
        <v>6622</v>
      </c>
      <c r="R4165">
        <v>99622</v>
      </c>
      <c r="S4165">
        <v>5055</v>
      </c>
      <c r="T4165">
        <v>3421</v>
      </c>
      <c r="U4165">
        <v>103421</v>
      </c>
      <c r="V4165" t="s">
        <v>8739</v>
      </c>
      <c r="W4165" s="101">
        <v>46203.700101736111</v>
      </c>
      <c r="X4165" s="1">
        <f>IFERROR(IF(H4165="","",IF(O4165=0,0.15,IF(VLOOKUP(O4165,'Source Post 14 Status (6.30.26)'!A:B,2,FALSE)=1,0.15,0.5))),0.5)</f>
        <v>0.5</v>
      </c>
      <c r="Y4165" s="6">
        <f t="shared" si="65"/>
        <v>3421</v>
      </c>
    </row>
    <row r="4166" spans="1:25" x14ac:dyDescent="0.3">
      <c r="A4166" t="str">
        <f>IF(B4166=1,COUNTIF($B$2:B4166,1),"")</f>
        <v/>
      </c>
      <c r="B4166" t="str">
        <f>IF(C4166=1,COUNTIF($H$2:H4166,H4166),"")</f>
        <v/>
      </c>
      <c r="C4166">
        <f>IF(G4166=List!$P$1,1,0)</f>
        <v>0</v>
      </c>
      <c r="D4166" s="1" t="str">
        <f>IF(E4166=1,COUNTIF($E$2:E4166,1),"")</f>
        <v/>
      </c>
      <c r="E4166" s="1" t="str">
        <f>IF(H4166=List!$P$2,1,"")</f>
        <v/>
      </c>
      <c r="F4166" s="2" t="s">
        <v>11828</v>
      </c>
      <c r="G4166" s="2" t="s">
        <v>10754</v>
      </c>
      <c r="H4166" s="2" t="s">
        <v>8783</v>
      </c>
      <c r="I4166" s="2" t="s">
        <v>5674</v>
      </c>
      <c r="J4166" s="2" t="s">
        <v>966</v>
      </c>
      <c r="K4166" s="2" t="s">
        <v>5555</v>
      </c>
      <c r="L4166" s="2" t="s">
        <v>5755</v>
      </c>
      <c r="M4166" s="2" t="s">
        <v>195</v>
      </c>
      <c r="N4166" s="2" t="s">
        <v>809</v>
      </c>
      <c r="O4166" s="99">
        <v>0</v>
      </c>
      <c r="P4166" s="2" t="s">
        <v>8514</v>
      </c>
      <c r="W4166" s="101">
        <v>1</v>
      </c>
      <c r="X4166" s="1">
        <f>IFERROR(IF(H4166="","",IF(O4166=0,0.15,IF(VLOOKUP(O4166,'Source Post 14 Status (6.30.26)'!A:B,2,FALSE)=1,0.15,0.5))),0.5)</f>
        <v>0.15</v>
      </c>
      <c r="Y4166" s="6">
        <f t="shared" si="65"/>
        <v>0</v>
      </c>
    </row>
    <row r="4167" spans="1:25" x14ac:dyDescent="0.3">
      <c r="A4167" t="str">
        <f>IF(B4167=1,COUNTIF($B$2:B4167,1),"")</f>
        <v/>
      </c>
      <c r="B4167" t="str">
        <f>IF(C4167=1,COUNTIF($H$2:H4167,H4167),"")</f>
        <v/>
      </c>
      <c r="C4167">
        <f>IF(G4167=List!$P$1,1,0)</f>
        <v>0</v>
      </c>
      <c r="D4167" s="1" t="str">
        <f>IF(E4167=1,COUNTIF($E$2:E4167,1),"")</f>
        <v/>
      </c>
      <c r="E4167" s="1" t="str">
        <f>IF(H4167=List!$P$2,1,"")</f>
        <v/>
      </c>
      <c r="F4167" s="2" t="s">
        <v>11828</v>
      </c>
      <c r="G4167" s="2" t="s">
        <v>10754</v>
      </c>
      <c r="H4167" s="2" t="s">
        <v>8783</v>
      </c>
      <c r="I4167" s="2" t="s">
        <v>5674</v>
      </c>
      <c r="J4167" s="2" t="s">
        <v>966</v>
      </c>
      <c r="K4167" s="2" t="s">
        <v>5555</v>
      </c>
      <c r="L4167" s="2" t="s">
        <v>5755</v>
      </c>
      <c r="M4167" s="2" t="s">
        <v>195</v>
      </c>
      <c r="N4167" s="2" t="s">
        <v>809</v>
      </c>
      <c r="O4167" s="99">
        <v>6230</v>
      </c>
      <c r="P4167" s="2" t="s">
        <v>6974</v>
      </c>
      <c r="Q4167">
        <v>50257</v>
      </c>
      <c r="R4167">
        <v>835257</v>
      </c>
      <c r="S4167">
        <v>43466</v>
      </c>
      <c r="T4167">
        <v>843466</v>
      </c>
      <c r="U4167">
        <v>36546</v>
      </c>
      <c r="V4167" t="s">
        <v>8739</v>
      </c>
      <c r="W4167" s="101">
        <v>46203.701080555555</v>
      </c>
      <c r="X4167" s="1">
        <f>IFERROR(IF(H4167="","",IF(O4167=0,0.15,IF(VLOOKUP(O4167,'Source Post 14 Status (6.30.26)'!A:B,2,FALSE)=1,0.15,0.5))),0.5)</f>
        <v>0.5</v>
      </c>
      <c r="Y4167" s="6">
        <f t="shared" si="65"/>
        <v>440006</v>
      </c>
    </row>
    <row r="4168" spans="1:25" x14ac:dyDescent="0.3">
      <c r="A4168" t="str">
        <f>IF(B4168=1,COUNTIF($B$2:B4168,1),"")</f>
        <v/>
      </c>
      <c r="B4168" t="str">
        <f>IF(C4168=1,COUNTIF($H$2:H4168,H4168),"")</f>
        <v/>
      </c>
      <c r="C4168">
        <f>IF(G4168=List!$P$1,1,0)</f>
        <v>0</v>
      </c>
      <c r="D4168" s="1" t="str">
        <f>IF(E4168=1,COUNTIF($E$2:E4168,1),"")</f>
        <v/>
      </c>
      <c r="E4168" s="1" t="str">
        <f>IF(H4168=List!$P$2,1,"")</f>
        <v/>
      </c>
      <c r="F4168" s="2" t="s">
        <v>11828</v>
      </c>
      <c r="G4168" s="2" t="s">
        <v>10754</v>
      </c>
      <c r="H4168" s="2" t="s">
        <v>8783</v>
      </c>
      <c r="I4168" s="2" t="s">
        <v>5674</v>
      </c>
      <c r="J4168" s="2" t="s">
        <v>966</v>
      </c>
      <c r="K4168" s="2" t="s">
        <v>5555</v>
      </c>
      <c r="L4168" s="2" t="s">
        <v>5755</v>
      </c>
      <c r="M4168" s="2" t="s">
        <v>195</v>
      </c>
      <c r="N4168" s="2" t="s">
        <v>809</v>
      </c>
      <c r="O4168" s="99">
        <v>12057</v>
      </c>
      <c r="P4168" s="2" t="s">
        <v>7362</v>
      </c>
      <c r="Q4168">
        <v>74900</v>
      </c>
      <c r="R4168">
        <v>634900</v>
      </c>
      <c r="S4168">
        <v>69300</v>
      </c>
      <c r="T4168">
        <v>639300</v>
      </c>
      <c r="U4168">
        <v>643600</v>
      </c>
      <c r="V4168" t="s">
        <v>8739</v>
      </c>
      <c r="W4168" s="101">
        <v>46203.706523298613</v>
      </c>
      <c r="X4168" s="1">
        <f>IFERROR(IF(H4168="","",IF(O4168=0,0.15,IF(VLOOKUP(O4168,'Source Post 14 Status (6.30.26)'!A:B,2,FALSE)=1,0.15,0.5))),0.5)</f>
        <v>0.5</v>
      </c>
      <c r="Y4168" s="6">
        <f t="shared" si="65"/>
        <v>639300</v>
      </c>
    </row>
    <row r="4169" spans="1:25" x14ac:dyDescent="0.3">
      <c r="A4169" t="str">
        <f>IF(B4169=1,COUNTIF($B$2:B4169,1),"")</f>
        <v/>
      </c>
      <c r="B4169" t="str">
        <f>IF(C4169=1,COUNTIF($H$2:H4169,H4169),"")</f>
        <v/>
      </c>
      <c r="C4169">
        <f>IF(G4169=List!$P$1,1,0)</f>
        <v>0</v>
      </c>
      <c r="D4169" s="1" t="str">
        <f>IF(E4169=1,COUNTIF($E$2:E4169,1),"")</f>
        <v/>
      </c>
      <c r="E4169" s="1" t="str">
        <f>IF(H4169=List!$P$2,1,"")</f>
        <v/>
      </c>
      <c r="F4169" s="2" t="s">
        <v>11828</v>
      </c>
      <c r="G4169" s="2" t="s">
        <v>725</v>
      </c>
      <c r="H4169" s="2" t="s">
        <v>6815</v>
      </c>
      <c r="I4169" s="2" t="s">
        <v>5760</v>
      </c>
      <c r="J4169" s="2" t="s">
        <v>900</v>
      </c>
      <c r="K4169" s="2" t="s">
        <v>910</v>
      </c>
      <c r="L4169" s="2" t="s">
        <v>911</v>
      </c>
      <c r="M4169" s="2" t="s">
        <v>219</v>
      </c>
      <c r="N4169" s="2" t="s">
        <v>789</v>
      </c>
      <c r="O4169" s="99">
        <v>15770</v>
      </c>
      <c r="P4169" s="2" t="s">
        <v>11819</v>
      </c>
      <c r="V4169" t="s">
        <v>8744</v>
      </c>
      <c r="W4169" s="101">
        <v>46190.77953792824</v>
      </c>
      <c r="X4169" s="1">
        <f>IFERROR(IF(H4169="","",IF(O4169=0,0.15,IF(VLOOKUP(O4169,'Source Post 14 Status (6.30.26)'!A:B,2,FALSE)=1,0.15,0.5))),0.5)</f>
        <v>0.15</v>
      </c>
      <c r="Y4169" s="6">
        <f t="shared" si="65"/>
        <v>0</v>
      </c>
    </row>
    <row r="4170" spans="1:25" x14ac:dyDescent="0.3">
      <c r="A4170" t="str">
        <f>IF(B4170=1,COUNTIF($B$2:B4170,1),"")</f>
        <v/>
      </c>
      <c r="B4170" t="str">
        <f>IF(C4170=1,COUNTIF($H$2:H4170,H4170),"")</f>
        <v/>
      </c>
      <c r="C4170">
        <f>IF(G4170=List!$P$1,1,0)</f>
        <v>0</v>
      </c>
      <c r="D4170" s="1" t="str">
        <f>IF(E4170=1,COUNTIF($E$2:E4170,1),"")</f>
        <v/>
      </c>
      <c r="E4170" s="1" t="str">
        <f>IF(H4170=List!$P$2,1,"")</f>
        <v/>
      </c>
      <c r="F4170" s="2" t="s">
        <v>11828</v>
      </c>
      <c r="G4170" s="2" t="s">
        <v>726</v>
      </c>
      <c r="H4170" s="2" t="s">
        <v>6816</v>
      </c>
      <c r="I4170" s="2" t="s">
        <v>5760</v>
      </c>
      <c r="J4170" s="2" t="s">
        <v>900</v>
      </c>
      <c r="K4170" s="2" t="s">
        <v>919</v>
      </c>
      <c r="L4170" s="2" t="s">
        <v>5763</v>
      </c>
      <c r="M4170" s="2" t="s">
        <v>219</v>
      </c>
      <c r="N4170" s="2" t="s">
        <v>789</v>
      </c>
      <c r="O4170" s="99">
        <v>17902</v>
      </c>
      <c r="P4170" s="2" t="s">
        <v>7836</v>
      </c>
      <c r="Q4170">
        <v>6271</v>
      </c>
      <c r="R4170">
        <v>6271</v>
      </c>
      <c r="S4170">
        <v>12542</v>
      </c>
      <c r="V4170" t="s">
        <v>8745</v>
      </c>
      <c r="W4170" s="101">
        <v>46190.632994131942</v>
      </c>
      <c r="X4170" s="1">
        <f>IFERROR(IF(H4170="","",IF(O4170=0,0.15,IF(VLOOKUP(O4170,'Source Post 14 Status (6.30.26)'!A:B,2,FALSE)=1,0.15,0.5))),0.5)</f>
        <v>0.15</v>
      </c>
      <c r="Y4170" s="6">
        <f t="shared" si="65"/>
        <v>0</v>
      </c>
    </row>
    <row r="4171" spans="1:25" x14ac:dyDescent="0.3">
      <c r="A4171" t="str">
        <f>IF(B4171=1,COUNTIF($B$2:B4171,1),"")</f>
        <v/>
      </c>
      <c r="B4171" t="str">
        <f>IF(C4171=1,COUNTIF($H$2:H4171,H4171),"")</f>
        <v/>
      </c>
      <c r="C4171">
        <f>IF(G4171=List!$P$1,1,0)</f>
        <v>0</v>
      </c>
      <c r="D4171" s="1" t="str">
        <f>IF(E4171=1,COUNTIF($E$2:E4171,1),"")</f>
        <v/>
      </c>
      <c r="E4171" s="1" t="str">
        <f>IF(H4171=List!$P$2,1,"")</f>
        <v/>
      </c>
      <c r="F4171" s="2" t="s">
        <v>11828</v>
      </c>
      <c r="G4171" s="2" t="s">
        <v>728</v>
      </c>
      <c r="H4171" s="2" t="s">
        <v>6818</v>
      </c>
      <c r="I4171" s="2" t="s">
        <v>5760</v>
      </c>
      <c r="J4171" s="2" t="s">
        <v>900</v>
      </c>
      <c r="K4171" s="2" t="s">
        <v>925</v>
      </c>
      <c r="L4171" s="2" t="s">
        <v>929</v>
      </c>
      <c r="M4171" s="2" t="s">
        <v>219</v>
      </c>
      <c r="N4171" s="2" t="s">
        <v>789</v>
      </c>
      <c r="O4171" s="99">
        <v>15965</v>
      </c>
      <c r="P4171" s="2" t="s">
        <v>11820</v>
      </c>
      <c r="W4171" s="101">
        <v>1</v>
      </c>
      <c r="X4171" s="1">
        <f>IFERROR(IF(H4171="","",IF(O4171=0,0.15,IF(VLOOKUP(O4171,'Source Post 14 Status (6.30.26)'!A:B,2,FALSE)=1,0.15,0.5))),0.5)</f>
        <v>0.15</v>
      </c>
      <c r="Y4171" s="6">
        <f t="shared" si="65"/>
        <v>0</v>
      </c>
    </row>
    <row r="4172" spans="1:25" x14ac:dyDescent="0.3">
      <c r="A4172" t="str">
        <f>IF(B4172=1,COUNTIF($B$2:B4172,1),"")</f>
        <v/>
      </c>
      <c r="B4172" t="str">
        <f>IF(C4172=1,COUNTIF($H$2:H4172,H4172),"")</f>
        <v/>
      </c>
      <c r="C4172">
        <f>IF(G4172=List!$P$1,1,0)</f>
        <v>0</v>
      </c>
      <c r="D4172" s="1" t="str">
        <f>IF(E4172=1,COUNTIF($E$2:E4172,1),"")</f>
        <v/>
      </c>
      <c r="E4172" s="1" t="str">
        <f>IF(H4172=List!$P$2,1,"")</f>
        <v/>
      </c>
      <c r="F4172" s="2" t="s">
        <v>11828</v>
      </c>
      <c r="G4172" s="2" t="s">
        <v>728</v>
      </c>
      <c r="H4172" s="2" t="s">
        <v>6818</v>
      </c>
      <c r="I4172" s="2" t="s">
        <v>5760</v>
      </c>
      <c r="J4172" s="2" t="s">
        <v>900</v>
      </c>
      <c r="K4172" s="2" t="s">
        <v>925</v>
      </c>
      <c r="L4172" s="2" t="s">
        <v>929</v>
      </c>
      <c r="M4172" s="2" t="s">
        <v>219</v>
      </c>
      <c r="N4172" s="2" t="s">
        <v>789</v>
      </c>
      <c r="O4172" s="99">
        <v>0</v>
      </c>
      <c r="P4172" s="2" t="s">
        <v>8513</v>
      </c>
      <c r="W4172" s="101">
        <v>1</v>
      </c>
      <c r="X4172" s="1">
        <f>IFERROR(IF(H4172="","",IF(O4172=0,0.15,IF(VLOOKUP(O4172,'Source Post 14 Status (6.30.26)'!A:B,2,FALSE)=1,0.15,0.5))),0.5)</f>
        <v>0.15</v>
      </c>
      <c r="Y4172" s="6">
        <f t="shared" si="65"/>
        <v>0</v>
      </c>
    </row>
    <row r="4173" spans="1:25" x14ac:dyDescent="0.3">
      <c r="A4173" t="str">
        <f>IF(B4173=1,COUNTIF($B$2:B4173,1),"")</f>
        <v/>
      </c>
      <c r="B4173" t="str">
        <f>IF(C4173=1,COUNTIF($H$2:H4173,H4173),"")</f>
        <v/>
      </c>
      <c r="C4173">
        <f>IF(G4173=List!$P$1,1,0)</f>
        <v>0</v>
      </c>
      <c r="D4173" s="1" t="str">
        <f>IF(E4173=1,COUNTIF($E$2:E4173,1),"")</f>
        <v/>
      </c>
      <c r="E4173" s="1" t="str">
        <f>IF(H4173=List!$P$2,1,"")</f>
        <v/>
      </c>
      <c r="F4173" s="2" t="s">
        <v>11828</v>
      </c>
      <c r="G4173" s="2" t="s">
        <v>729</v>
      </c>
      <c r="H4173" s="2" t="s">
        <v>6820</v>
      </c>
      <c r="I4173" s="2" t="s">
        <v>5760</v>
      </c>
      <c r="J4173" s="2" t="s">
        <v>950</v>
      </c>
      <c r="K4173" s="2" t="s">
        <v>5783</v>
      </c>
      <c r="L4173" s="2" t="s">
        <v>5784</v>
      </c>
      <c r="M4173" s="2" t="s">
        <v>159</v>
      </c>
      <c r="N4173" s="2" t="s">
        <v>756</v>
      </c>
      <c r="O4173" s="99">
        <v>15869</v>
      </c>
      <c r="P4173" s="2" t="s">
        <v>7525</v>
      </c>
      <c r="Q4173">
        <v>145000</v>
      </c>
      <c r="R4173">
        <v>144000</v>
      </c>
      <c r="S4173">
        <v>288000</v>
      </c>
      <c r="T4173">
        <v>148000</v>
      </c>
      <c r="U4173">
        <v>142000</v>
      </c>
      <c r="V4173" t="s">
        <v>8746</v>
      </c>
      <c r="W4173" s="101">
        <v>46195.506881168978</v>
      </c>
      <c r="X4173" s="1">
        <f>IFERROR(IF(H4173="","",IF(O4173=0,0.15,IF(VLOOKUP(O4173,'Source Post 14 Status (6.30.26)'!A:B,2,FALSE)=1,0.15,0.5))),0.5)</f>
        <v>0.15</v>
      </c>
      <c r="Y4173" s="6">
        <f t="shared" si="65"/>
        <v>43500</v>
      </c>
    </row>
    <row r="4174" spans="1:25" x14ac:dyDescent="0.3">
      <c r="A4174" t="str">
        <f>IF(B4174=1,COUNTIF($B$2:B4174,1),"")</f>
        <v/>
      </c>
      <c r="B4174" t="str">
        <f>IF(C4174=1,COUNTIF($H$2:H4174,H4174),"")</f>
        <v/>
      </c>
      <c r="C4174">
        <f>IF(G4174=List!$P$1,1,0)</f>
        <v>0</v>
      </c>
      <c r="D4174" s="1" t="str">
        <f>IF(E4174=1,COUNTIF($E$2:E4174,1),"")</f>
        <v/>
      </c>
      <c r="E4174" s="1" t="str">
        <f>IF(H4174=List!$P$2,1,"")</f>
        <v/>
      </c>
      <c r="F4174" s="2" t="s">
        <v>11828</v>
      </c>
      <c r="G4174" s="2" t="s">
        <v>729</v>
      </c>
      <c r="H4174" s="2" t="s">
        <v>6820</v>
      </c>
      <c r="I4174" s="2" t="s">
        <v>5760</v>
      </c>
      <c r="J4174" s="2" t="s">
        <v>950</v>
      </c>
      <c r="K4174" s="2" t="s">
        <v>5783</v>
      </c>
      <c r="L4174" s="2" t="s">
        <v>5784</v>
      </c>
      <c r="M4174" s="2" t="s">
        <v>159</v>
      </c>
      <c r="N4174" s="2" t="s">
        <v>756</v>
      </c>
      <c r="O4174" s="99">
        <v>0</v>
      </c>
      <c r="P4174" s="2" t="s">
        <v>8514</v>
      </c>
      <c r="W4174" s="101">
        <v>1</v>
      </c>
      <c r="X4174" s="1">
        <f>IFERROR(IF(H4174="","",IF(O4174=0,0.15,IF(VLOOKUP(O4174,'Source Post 14 Status (6.30.26)'!A:B,2,FALSE)=1,0.15,0.5))),0.5)</f>
        <v>0.15</v>
      </c>
      <c r="Y4174" s="6">
        <f t="shared" si="65"/>
        <v>0</v>
      </c>
    </row>
    <row r="4175" spans="1:25" x14ac:dyDescent="0.3">
      <c r="A4175" t="str">
        <f>IF(B4175=1,COUNTIF($B$2:B4175,1),"")</f>
        <v/>
      </c>
      <c r="B4175" t="str">
        <f>IF(C4175=1,COUNTIF($H$2:H4175,H4175),"")</f>
        <v/>
      </c>
      <c r="C4175">
        <f>IF(G4175=List!$P$1,1,0)</f>
        <v>0</v>
      </c>
      <c r="D4175" s="1" t="str">
        <f>IF(E4175=1,COUNTIF($E$2:E4175,1),"")</f>
        <v/>
      </c>
      <c r="E4175" s="1" t="str">
        <f>IF(H4175=List!$P$2,1,"")</f>
        <v/>
      </c>
      <c r="F4175" s="2" t="s">
        <v>11828</v>
      </c>
      <c r="G4175" s="2" t="s">
        <v>729</v>
      </c>
      <c r="H4175" s="2" t="s">
        <v>6820</v>
      </c>
      <c r="I4175" s="2" t="s">
        <v>5760</v>
      </c>
      <c r="J4175" s="2" t="s">
        <v>950</v>
      </c>
      <c r="K4175" s="2" t="s">
        <v>5783</v>
      </c>
      <c r="L4175" s="2" t="s">
        <v>5784</v>
      </c>
      <c r="M4175" s="2" t="s">
        <v>159</v>
      </c>
      <c r="N4175" s="2" t="s">
        <v>756</v>
      </c>
      <c r="O4175" s="99">
        <v>24411</v>
      </c>
      <c r="P4175" s="2" t="s">
        <v>8504</v>
      </c>
      <c r="Q4175">
        <v>69163</v>
      </c>
      <c r="R4175">
        <v>69163</v>
      </c>
      <c r="V4175" t="s">
        <v>8746</v>
      </c>
      <c r="W4175" s="101">
        <v>46195.506198460651</v>
      </c>
      <c r="X4175" s="1">
        <f>IFERROR(IF(H4175="","",IF(O4175=0,0.15,IF(VLOOKUP(O4175,'Source Post 14 Status (6.30.26)'!A:B,2,FALSE)=1,0.15,0.5))),0.5)</f>
        <v>0.15</v>
      </c>
      <c r="Y4175" s="6">
        <f t="shared" si="65"/>
        <v>0</v>
      </c>
    </row>
    <row r="4176" spans="1:25" x14ac:dyDescent="0.3">
      <c r="A4176" t="str">
        <f>IF(B4176=1,COUNTIF($B$2:B4176,1),"")</f>
        <v/>
      </c>
      <c r="B4176" t="str">
        <f>IF(C4176=1,COUNTIF($H$2:H4176,H4176),"")</f>
        <v/>
      </c>
      <c r="C4176">
        <f>IF(G4176=List!$P$1,1,0)</f>
        <v>0</v>
      </c>
      <c r="D4176" s="1" t="str">
        <f>IF(E4176=1,COUNTIF($E$2:E4176,1),"")</f>
        <v/>
      </c>
      <c r="E4176" s="1" t="str">
        <f>IF(H4176=List!$P$2,1,"")</f>
        <v/>
      </c>
      <c r="F4176" s="2" t="s">
        <v>11828</v>
      </c>
      <c r="G4176" s="2" t="s">
        <v>729</v>
      </c>
      <c r="H4176" s="2" t="s">
        <v>6820</v>
      </c>
      <c r="I4176" s="2" t="s">
        <v>5760</v>
      </c>
      <c r="J4176" s="2" t="s">
        <v>950</v>
      </c>
      <c r="K4176" s="2" t="s">
        <v>5783</v>
      </c>
      <c r="L4176" s="2" t="s">
        <v>5784</v>
      </c>
      <c r="M4176" s="2" t="s">
        <v>159</v>
      </c>
      <c r="N4176" s="2" t="s">
        <v>756</v>
      </c>
      <c r="O4176" s="99">
        <v>14657</v>
      </c>
      <c r="P4176" s="2" t="s">
        <v>7403</v>
      </c>
      <c r="Q4176">
        <v>169000</v>
      </c>
      <c r="R4176">
        <v>168000</v>
      </c>
      <c r="S4176">
        <v>337000</v>
      </c>
      <c r="T4176">
        <v>170000</v>
      </c>
      <c r="U4176">
        <v>169000</v>
      </c>
      <c r="V4176" t="s">
        <v>8746</v>
      </c>
      <c r="W4176" s="101">
        <v>46195.507842939813</v>
      </c>
      <c r="X4176" s="1">
        <f>IFERROR(IF(H4176="","",IF(O4176=0,0.15,IF(VLOOKUP(O4176,'Source Post 14 Status (6.30.26)'!A:B,2,FALSE)=1,0.15,0.5))),0.5)</f>
        <v>0.15</v>
      </c>
      <c r="Y4176" s="6">
        <f t="shared" si="65"/>
        <v>50850</v>
      </c>
    </row>
    <row r="4177" spans="1:25" x14ac:dyDescent="0.3">
      <c r="A4177" t="str">
        <f>IF(B4177=1,COUNTIF($B$2:B4177,1),"")</f>
        <v/>
      </c>
      <c r="B4177" t="str">
        <f>IF(C4177=1,COUNTIF($H$2:H4177,H4177),"")</f>
        <v/>
      </c>
      <c r="C4177">
        <f>IF(G4177=List!$P$1,1,0)</f>
        <v>0</v>
      </c>
      <c r="D4177" s="1" t="str">
        <f>IF(E4177=1,COUNTIF($E$2:E4177,1),"")</f>
        <v/>
      </c>
      <c r="E4177" s="1" t="str">
        <f>IF(H4177=List!$P$2,1,"")</f>
        <v/>
      </c>
      <c r="F4177" s="2" t="s">
        <v>11828</v>
      </c>
      <c r="G4177" s="2" t="s">
        <v>729</v>
      </c>
      <c r="H4177" s="2" t="s">
        <v>6820</v>
      </c>
      <c r="I4177" s="2" t="s">
        <v>5760</v>
      </c>
      <c r="J4177" s="2" t="s">
        <v>950</v>
      </c>
      <c r="K4177" s="2" t="s">
        <v>5783</v>
      </c>
      <c r="L4177" s="2" t="s">
        <v>5784</v>
      </c>
      <c r="M4177" s="2" t="s">
        <v>159</v>
      </c>
      <c r="N4177" s="2" t="s">
        <v>756</v>
      </c>
      <c r="O4177" s="99">
        <v>22956</v>
      </c>
      <c r="P4177" s="2" t="s">
        <v>8458</v>
      </c>
      <c r="Q4177">
        <v>232875</v>
      </c>
      <c r="R4177">
        <v>233750</v>
      </c>
      <c r="S4177">
        <v>464625</v>
      </c>
      <c r="T4177">
        <v>230750</v>
      </c>
      <c r="U4177">
        <v>231250</v>
      </c>
      <c r="V4177" t="s">
        <v>8746</v>
      </c>
      <c r="W4177" s="101">
        <v>46195.507333368056</v>
      </c>
      <c r="X4177" s="1">
        <f>IFERROR(IF(H4177="","",IF(O4177=0,0.15,IF(VLOOKUP(O4177,'Source Post 14 Status (6.30.26)'!A:B,2,FALSE)=1,0.15,0.5))),0.5)</f>
        <v>0.15</v>
      </c>
      <c r="Y4177" s="6">
        <f t="shared" si="65"/>
        <v>69300</v>
      </c>
    </row>
    <row r="4178" spans="1:25" x14ac:dyDescent="0.3">
      <c r="A4178" t="str">
        <f>IF(B4178=1,COUNTIF($B$2:B4178,1),"")</f>
        <v/>
      </c>
      <c r="B4178" t="str">
        <f>IF(C4178=1,COUNTIF($H$2:H4178,H4178),"")</f>
        <v/>
      </c>
      <c r="C4178">
        <f>IF(G4178=List!$P$1,1,0)</f>
        <v>0</v>
      </c>
      <c r="D4178" s="1" t="str">
        <f>IF(E4178=1,COUNTIF($E$2:E4178,1),"")</f>
        <v/>
      </c>
      <c r="E4178" s="1" t="str">
        <f>IF(H4178=List!$P$2,1,"")</f>
        <v/>
      </c>
      <c r="F4178" s="2" t="s">
        <v>11828</v>
      </c>
      <c r="G4178" s="2" t="s">
        <v>729</v>
      </c>
      <c r="H4178" s="2" t="s">
        <v>6820</v>
      </c>
      <c r="I4178" s="2" t="s">
        <v>5760</v>
      </c>
      <c r="J4178" s="2" t="s">
        <v>950</v>
      </c>
      <c r="K4178" s="2" t="s">
        <v>5783</v>
      </c>
      <c r="L4178" s="2" t="s">
        <v>5784</v>
      </c>
      <c r="M4178" s="2" t="s">
        <v>159</v>
      </c>
      <c r="N4178" s="2" t="s">
        <v>756</v>
      </c>
      <c r="O4178" s="99">
        <v>24773</v>
      </c>
      <c r="P4178" s="2" t="s">
        <v>11813</v>
      </c>
      <c r="Q4178">
        <v>205000</v>
      </c>
      <c r="R4178">
        <v>155000</v>
      </c>
      <c r="S4178">
        <v>310000</v>
      </c>
      <c r="T4178">
        <v>155000</v>
      </c>
      <c r="U4178">
        <v>155000</v>
      </c>
      <c r="V4178" t="s">
        <v>8746</v>
      </c>
      <c r="W4178" s="101">
        <v>46195.50859459491</v>
      </c>
      <c r="X4178" s="1">
        <f>IFERROR(IF(H4178="","",IF(O4178=0,0.15,IF(VLOOKUP(O4178,'Source Post 14 Status (6.30.26)'!A:B,2,FALSE)=1,0.15,0.5))),0.5)</f>
        <v>0.15</v>
      </c>
      <c r="Y4178" s="6">
        <f t="shared" si="65"/>
        <v>46500</v>
      </c>
    </row>
    <row r="4179" spans="1:25" x14ac:dyDescent="0.3">
      <c r="A4179" t="str">
        <f>IF(B4179=1,COUNTIF($B$2:B4179,1),"")</f>
        <v/>
      </c>
      <c r="B4179" t="str">
        <f>IF(C4179=1,COUNTIF($H$2:H4179,H4179),"")</f>
        <v/>
      </c>
      <c r="C4179">
        <f>IF(G4179=List!$P$1,1,0)</f>
        <v>0</v>
      </c>
      <c r="D4179" s="1" t="str">
        <f>IF(E4179=1,COUNTIF($E$2:E4179,1),"")</f>
        <v/>
      </c>
      <c r="E4179" s="1" t="str">
        <f>IF(H4179=List!$P$2,1,"")</f>
        <v/>
      </c>
      <c r="F4179" s="2" t="s">
        <v>11828</v>
      </c>
      <c r="G4179" s="2" t="s">
        <v>729</v>
      </c>
      <c r="H4179" s="2" t="s">
        <v>6820</v>
      </c>
      <c r="I4179" s="2" t="s">
        <v>5760</v>
      </c>
      <c r="J4179" s="2" t="s">
        <v>950</v>
      </c>
      <c r="K4179" s="2" t="s">
        <v>5783</v>
      </c>
      <c r="L4179" s="2" t="s">
        <v>5784</v>
      </c>
      <c r="M4179" s="2" t="s">
        <v>159</v>
      </c>
      <c r="N4179" s="2" t="s">
        <v>756</v>
      </c>
      <c r="O4179" s="99">
        <v>27309</v>
      </c>
      <c r="P4179" s="2" t="s">
        <v>11814</v>
      </c>
      <c r="S4179">
        <v>172248</v>
      </c>
      <c r="V4179" t="s">
        <v>8746</v>
      </c>
      <c r="W4179" s="101">
        <v>46195.506354895835</v>
      </c>
      <c r="X4179" s="1">
        <f>IFERROR(IF(H4179="","",IF(O4179=0,0.15,IF(VLOOKUP(O4179,'Source Post 14 Status (6.30.26)'!A:B,2,FALSE)=1,0.15,0.5))),0.5)</f>
        <v>0.5</v>
      </c>
      <c r="Y4179" s="6">
        <f t="shared" si="65"/>
        <v>0</v>
      </c>
    </row>
    <row r="4180" spans="1:25" x14ac:dyDescent="0.3">
      <c r="A4180" t="str">
        <f>IF(B4180=1,COUNTIF($B$2:B4180,1),"")</f>
        <v/>
      </c>
      <c r="B4180" t="str">
        <f>IF(C4180=1,COUNTIF($H$2:H4180,H4180),"")</f>
        <v/>
      </c>
      <c r="C4180">
        <f>IF(G4180=List!$P$1,1,0)</f>
        <v>0</v>
      </c>
      <c r="D4180" s="1" t="str">
        <f>IF(E4180=1,COUNTIF($E$2:E4180,1),"")</f>
        <v/>
      </c>
      <c r="E4180" s="1" t="str">
        <f>IF(H4180=List!$P$2,1,"")</f>
        <v/>
      </c>
      <c r="F4180" s="2" t="s">
        <v>11828</v>
      </c>
      <c r="G4180" s="2" t="s">
        <v>730</v>
      </c>
      <c r="H4180" s="2" t="s">
        <v>6821</v>
      </c>
      <c r="I4180" s="2" t="s">
        <v>5760</v>
      </c>
      <c r="J4180" s="2" t="s">
        <v>950</v>
      </c>
      <c r="K4180" s="2" t="s">
        <v>5786</v>
      </c>
      <c r="L4180" s="2" t="s">
        <v>8534</v>
      </c>
      <c r="M4180" s="2" t="s">
        <v>159</v>
      </c>
      <c r="N4180" s="2" t="s">
        <v>756</v>
      </c>
      <c r="O4180" s="99">
        <v>15499</v>
      </c>
      <c r="P4180" s="2" t="s">
        <v>7459</v>
      </c>
      <c r="W4180" s="101">
        <v>1</v>
      </c>
      <c r="X4180" s="1">
        <f>IFERROR(IF(H4180="","",IF(O4180=0,0.15,IF(VLOOKUP(O4180,'Source Post 14 Status (6.30.26)'!A:B,2,FALSE)=1,0.15,0.5))),0.5)</f>
        <v>0.15</v>
      </c>
      <c r="Y4180" s="6">
        <f t="shared" si="65"/>
        <v>0</v>
      </c>
    </row>
    <row r="4181" spans="1:25" x14ac:dyDescent="0.3">
      <c r="A4181" t="str">
        <f>IF(B4181=1,COUNTIF($B$2:B4181,1),"")</f>
        <v/>
      </c>
      <c r="B4181" t="str">
        <f>IF(C4181=1,COUNTIF($H$2:H4181,H4181),"")</f>
        <v/>
      </c>
      <c r="C4181">
        <f>IF(G4181=List!$P$1,1,0)</f>
        <v>0</v>
      </c>
      <c r="D4181" s="1" t="str">
        <f>IF(E4181=1,COUNTIF($E$2:E4181,1),"")</f>
        <v/>
      </c>
      <c r="E4181" s="1" t="str">
        <f>IF(H4181=List!$P$2,1,"")</f>
        <v/>
      </c>
      <c r="F4181" s="2" t="s">
        <v>11828</v>
      </c>
      <c r="G4181" s="2" t="s">
        <v>730</v>
      </c>
      <c r="H4181" s="2" t="s">
        <v>6821</v>
      </c>
      <c r="I4181" s="2" t="s">
        <v>5760</v>
      </c>
      <c r="J4181" s="2" t="s">
        <v>950</v>
      </c>
      <c r="K4181" s="2" t="s">
        <v>5786</v>
      </c>
      <c r="L4181" s="2" t="s">
        <v>8534</v>
      </c>
      <c r="M4181" s="2" t="s">
        <v>159</v>
      </c>
      <c r="N4181" s="2" t="s">
        <v>756</v>
      </c>
      <c r="O4181" s="99">
        <v>20919</v>
      </c>
      <c r="P4181" s="2" t="s">
        <v>8238</v>
      </c>
      <c r="W4181" s="101">
        <v>1</v>
      </c>
      <c r="X4181" s="1">
        <f>IFERROR(IF(H4181="","",IF(O4181=0,0.15,IF(VLOOKUP(O4181,'Source Post 14 Status (6.30.26)'!A:B,2,FALSE)=1,0.15,0.5))),0.5)</f>
        <v>0.15</v>
      </c>
      <c r="Y4181" s="6">
        <f t="shared" si="65"/>
        <v>0</v>
      </c>
    </row>
    <row r="4182" spans="1:25" x14ac:dyDescent="0.3">
      <c r="A4182" t="str">
        <f>IF(B4182=1,COUNTIF($B$2:B4182,1),"")</f>
        <v/>
      </c>
      <c r="B4182" t="str">
        <f>IF(C4182=1,COUNTIF($H$2:H4182,H4182),"")</f>
        <v/>
      </c>
      <c r="C4182">
        <f>IF(G4182=List!$P$1,1,0)</f>
        <v>0</v>
      </c>
      <c r="D4182" s="1" t="str">
        <f>IF(E4182=1,COUNTIF($E$2:E4182,1),"")</f>
        <v/>
      </c>
      <c r="E4182" s="1" t="str">
        <f>IF(H4182=List!$P$2,1,"")</f>
        <v/>
      </c>
      <c r="F4182" s="2" t="s">
        <v>11828</v>
      </c>
      <c r="G4182" s="2" t="s">
        <v>730</v>
      </c>
      <c r="H4182" s="2" t="s">
        <v>6821</v>
      </c>
      <c r="I4182" s="2" t="s">
        <v>5760</v>
      </c>
      <c r="J4182" s="2" t="s">
        <v>950</v>
      </c>
      <c r="K4182" s="2" t="s">
        <v>5786</v>
      </c>
      <c r="L4182" s="2" t="s">
        <v>8534</v>
      </c>
      <c r="M4182" s="2" t="s">
        <v>159</v>
      </c>
      <c r="N4182" s="2" t="s">
        <v>756</v>
      </c>
      <c r="O4182" s="99">
        <v>19763</v>
      </c>
      <c r="P4182" s="2" t="s">
        <v>7993</v>
      </c>
      <c r="W4182" s="101">
        <v>1</v>
      </c>
      <c r="X4182" s="1">
        <f>IFERROR(IF(H4182="","",IF(O4182=0,0.15,IF(VLOOKUP(O4182,'Source Post 14 Status (6.30.26)'!A:B,2,FALSE)=1,0.15,0.5))),0.5)</f>
        <v>0.15</v>
      </c>
      <c r="Y4182" s="6">
        <f t="shared" si="65"/>
        <v>0</v>
      </c>
    </row>
    <row r="4183" spans="1:25" x14ac:dyDescent="0.3">
      <c r="A4183" t="str">
        <f>IF(B4183=1,COUNTIF($B$2:B4183,1),"")</f>
        <v/>
      </c>
      <c r="B4183" t="str">
        <f>IF(C4183=1,COUNTIF($H$2:H4183,H4183),"")</f>
        <v/>
      </c>
      <c r="C4183">
        <f>IF(G4183=List!$P$1,1,0)</f>
        <v>0</v>
      </c>
      <c r="D4183" s="1" t="str">
        <f>IF(E4183=1,COUNTIF($E$2:E4183,1),"")</f>
        <v/>
      </c>
      <c r="E4183" s="1" t="str">
        <f>IF(H4183=List!$P$2,1,"")</f>
        <v/>
      </c>
      <c r="F4183" s="2" t="s">
        <v>11828</v>
      </c>
      <c r="G4183" s="2" t="s">
        <v>730</v>
      </c>
      <c r="H4183" s="2" t="s">
        <v>6821</v>
      </c>
      <c r="I4183" s="2" t="s">
        <v>5760</v>
      </c>
      <c r="J4183" s="2" t="s">
        <v>950</v>
      </c>
      <c r="K4183" s="2" t="s">
        <v>5786</v>
      </c>
      <c r="L4183" s="2" t="s">
        <v>8534</v>
      </c>
      <c r="M4183" s="2" t="s">
        <v>159</v>
      </c>
      <c r="N4183" s="2" t="s">
        <v>756</v>
      </c>
      <c r="O4183" s="99">
        <v>1903</v>
      </c>
      <c r="P4183" s="2" t="s">
        <v>11815</v>
      </c>
      <c r="W4183" s="101">
        <v>1</v>
      </c>
      <c r="X4183" s="1">
        <f>IFERROR(IF(H4183="","",IF(O4183=0,0.15,IF(VLOOKUP(O4183,'Source Post 14 Status (6.30.26)'!A:B,2,FALSE)=1,0.15,0.5))),0.5)</f>
        <v>0.5</v>
      </c>
      <c r="Y4183" s="6">
        <f t="shared" si="65"/>
        <v>0</v>
      </c>
    </row>
    <row r="4184" spans="1:25" x14ac:dyDescent="0.3">
      <c r="A4184" t="str">
        <f>IF(B4184=1,COUNTIF($B$2:B4184,1),"")</f>
        <v/>
      </c>
      <c r="B4184" t="str">
        <f>IF(C4184=1,COUNTIF($H$2:H4184,H4184),"")</f>
        <v/>
      </c>
      <c r="C4184">
        <f>IF(G4184=List!$P$1,1,0)</f>
        <v>0</v>
      </c>
      <c r="D4184" s="1" t="str">
        <f>IF(E4184=1,COUNTIF($E$2:E4184,1),"")</f>
        <v/>
      </c>
      <c r="E4184" s="1" t="str">
        <f>IF(H4184=List!$P$2,1,"")</f>
        <v/>
      </c>
      <c r="F4184" s="2" t="s">
        <v>11828</v>
      </c>
      <c r="G4184" s="2" t="s">
        <v>730</v>
      </c>
      <c r="H4184" s="2" t="s">
        <v>6821</v>
      </c>
      <c r="I4184" s="2" t="s">
        <v>5760</v>
      </c>
      <c r="J4184" s="2" t="s">
        <v>950</v>
      </c>
      <c r="K4184" s="2" t="s">
        <v>5786</v>
      </c>
      <c r="L4184" s="2" t="s">
        <v>8534</v>
      </c>
      <c r="M4184" s="2" t="s">
        <v>159</v>
      </c>
      <c r="N4184" s="2" t="s">
        <v>756</v>
      </c>
      <c r="O4184" s="99">
        <v>17772</v>
      </c>
      <c r="P4184" s="2" t="s">
        <v>7807</v>
      </c>
      <c r="W4184" s="101">
        <v>1</v>
      </c>
      <c r="X4184" s="1">
        <f>IFERROR(IF(H4184="","",IF(O4184=0,0.15,IF(VLOOKUP(O4184,'Source Post 14 Status (6.30.26)'!A:B,2,FALSE)=1,0.15,0.5))),0.5)</f>
        <v>0.15</v>
      </c>
      <c r="Y4184" s="6">
        <f t="shared" si="65"/>
        <v>0</v>
      </c>
    </row>
    <row r="4185" spans="1:25" x14ac:dyDescent="0.3">
      <c r="A4185" t="str">
        <f>IF(B4185=1,COUNTIF($B$2:B4185,1),"")</f>
        <v/>
      </c>
      <c r="B4185" t="str">
        <f>IF(C4185=1,COUNTIF($H$2:H4185,H4185),"")</f>
        <v/>
      </c>
      <c r="C4185">
        <f>IF(G4185=List!$P$1,1,0)</f>
        <v>0</v>
      </c>
      <c r="D4185" s="1" t="str">
        <f>IF(E4185=1,COUNTIF($E$2:E4185,1),"")</f>
        <v/>
      </c>
      <c r="E4185" s="1" t="str">
        <f>IF(H4185=List!$P$2,1,"")</f>
        <v/>
      </c>
      <c r="F4185" s="2" t="s">
        <v>11828</v>
      </c>
      <c r="G4185" s="2" t="s">
        <v>730</v>
      </c>
      <c r="H4185" s="2" t="s">
        <v>6821</v>
      </c>
      <c r="I4185" s="2" t="s">
        <v>5760</v>
      </c>
      <c r="J4185" s="2" t="s">
        <v>950</v>
      </c>
      <c r="K4185" s="2" t="s">
        <v>5786</v>
      </c>
      <c r="L4185" s="2" t="s">
        <v>8534</v>
      </c>
      <c r="M4185" s="2" t="s">
        <v>159</v>
      </c>
      <c r="N4185" s="2" t="s">
        <v>756</v>
      </c>
      <c r="O4185" s="99">
        <v>0</v>
      </c>
      <c r="P4185" s="2" t="s">
        <v>8513</v>
      </c>
      <c r="W4185" s="101">
        <v>1</v>
      </c>
      <c r="X4185" s="1">
        <f>IFERROR(IF(H4185="","",IF(O4185=0,0.15,IF(VLOOKUP(O4185,'Source Post 14 Status (6.30.26)'!A:B,2,FALSE)=1,0.15,0.5))),0.5)</f>
        <v>0.15</v>
      </c>
      <c r="Y4185" s="6">
        <f t="shared" si="65"/>
        <v>0</v>
      </c>
    </row>
    <row r="4186" spans="1:25" x14ac:dyDescent="0.3">
      <c r="A4186" t="str">
        <f>IF(B4186=1,COUNTIF($B$2:B4186,1),"")</f>
        <v/>
      </c>
      <c r="B4186" t="str">
        <f>IF(C4186=1,COUNTIF($H$2:H4186,H4186),"")</f>
        <v/>
      </c>
      <c r="C4186">
        <f>IF(G4186=List!$P$1,1,0)</f>
        <v>0</v>
      </c>
      <c r="D4186" s="1" t="str">
        <f>IF(E4186=1,COUNTIF($E$2:E4186,1),"")</f>
        <v/>
      </c>
      <c r="E4186" s="1" t="str">
        <f>IF(H4186=List!$P$2,1,"")</f>
        <v/>
      </c>
      <c r="F4186" s="2" t="s">
        <v>11828</v>
      </c>
      <c r="G4186" s="2" t="s">
        <v>730</v>
      </c>
      <c r="H4186" s="2" t="s">
        <v>6821</v>
      </c>
      <c r="I4186" s="2" t="s">
        <v>5760</v>
      </c>
      <c r="J4186" s="2" t="s">
        <v>950</v>
      </c>
      <c r="K4186" s="2" t="s">
        <v>5786</v>
      </c>
      <c r="L4186" s="2" t="s">
        <v>8534</v>
      </c>
      <c r="M4186" s="2" t="s">
        <v>159</v>
      </c>
      <c r="N4186" s="2" t="s">
        <v>756</v>
      </c>
      <c r="O4186" s="99">
        <v>0</v>
      </c>
      <c r="P4186" s="2" t="s">
        <v>8514</v>
      </c>
      <c r="W4186" s="101">
        <v>1</v>
      </c>
      <c r="X4186" s="1">
        <f>IFERROR(IF(H4186="","",IF(O4186=0,0.15,IF(VLOOKUP(O4186,'Source Post 14 Status (6.30.26)'!A:B,2,FALSE)=1,0.15,0.5))),0.5)</f>
        <v>0.15</v>
      </c>
      <c r="Y4186" s="6">
        <f t="shared" si="65"/>
        <v>0</v>
      </c>
    </row>
    <row r="4187" spans="1:25" x14ac:dyDescent="0.3">
      <c r="A4187" t="str">
        <f>IF(B4187=1,COUNTIF($B$2:B4187,1),"")</f>
        <v/>
      </c>
      <c r="B4187" t="str">
        <f>IF(C4187=1,COUNTIF($H$2:H4187,H4187),"")</f>
        <v/>
      </c>
      <c r="C4187">
        <f>IF(G4187=List!$P$1,1,0)</f>
        <v>0</v>
      </c>
      <c r="D4187" s="1" t="str">
        <f>IF(E4187=1,COUNTIF($E$2:E4187,1),"")</f>
        <v/>
      </c>
      <c r="E4187" s="1" t="str">
        <f>IF(H4187=List!$P$2,1,"")</f>
        <v/>
      </c>
      <c r="F4187" s="2" t="s">
        <v>11828</v>
      </c>
      <c r="G4187" s="2" t="s">
        <v>730</v>
      </c>
      <c r="H4187" s="2" t="s">
        <v>6821</v>
      </c>
      <c r="I4187" s="2" t="s">
        <v>5760</v>
      </c>
      <c r="J4187" s="2" t="s">
        <v>950</v>
      </c>
      <c r="K4187" s="2" t="s">
        <v>5786</v>
      </c>
      <c r="L4187" s="2" t="s">
        <v>8534</v>
      </c>
      <c r="M4187" s="2" t="s">
        <v>159</v>
      </c>
      <c r="N4187" s="2" t="s">
        <v>756</v>
      </c>
      <c r="O4187" s="99">
        <v>22817</v>
      </c>
      <c r="P4187" s="2" t="s">
        <v>11816</v>
      </c>
      <c r="W4187" s="101">
        <v>1</v>
      </c>
      <c r="X4187" s="1">
        <f>IFERROR(IF(H4187="","",IF(O4187=0,0.15,IF(VLOOKUP(O4187,'Source Post 14 Status (6.30.26)'!A:B,2,FALSE)=1,0.15,0.5))),0.5)</f>
        <v>0.15</v>
      </c>
      <c r="Y4187" s="6">
        <f t="shared" si="65"/>
        <v>0</v>
      </c>
    </row>
    <row r="4188" spans="1:25" x14ac:dyDescent="0.3">
      <c r="A4188" t="str">
        <f>IF(B4188=1,COUNTIF($B$2:B4188,1),"")</f>
        <v/>
      </c>
      <c r="B4188" t="str">
        <f>IF(C4188=1,COUNTIF($H$2:H4188,H4188),"")</f>
        <v/>
      </c>
      <c r="C4188">
        <f>IF(G4188=List!$P$1,1,0)</f>
        <v>0</v>
      </c>
      <c r="D4188" s="1" t="str">
        <f>IF(E4188=1,COUNTIF($E$2:E4188,1),"")</f>
        <v/>
      </c>
      <c r="E4188" s="1" t="str">
        <f>IF(H4188=List!$P$2,1,"")</f>
        <v/>
      </c>
      <c r="F4188" s="2" t="s">
        <v>11828</v>
      </c>
      <c r="G4188" s="2" t="s">
        <v>730</v>
      </c>
      <c r="H4188" s="2" t="s">
        <v>6821</v>
      </c>
      <c r="I4188" s="2" t="s">
        <v>5760</v>
      </c>
      <c r="J4188" s="2" t="s">
        <v>950</v>
      </c>
      <c r="K4188" s="2" t="s">
        <v>5786</v>
      </c>
      <c r="L4188" s="2" t="s">
        <v>8534</v>
      </c>
      <c r="M4188" s="2" t="s">
        <v>159</v>
      </c>
      <c r="N4188" s="2" t="s">
        <v>756</v>
      </c>
      <c r="O4188" s="99">
        <v>26899</v>
      </c>
      <c r="P4188" s="2" t="s">
        <v>11817</v>
      </c>
      <c r="W4188" s="101">
        <v>1</v>
      </c>
      <c r="X4188" s="1">
        <f>IFERROR(IF(H4188="","",IF(O4188=0,0.15,IF(VLOOKUP(O4188,'Source Post 14 Status (6.30.26)'!A:B,2,FALSE)=1,0.15,0.5))),0.5)</f>
        <v>0.15</v>
      </c>
      <c r="Y4188" s="6">
        <f t="shared" si="65"/>
        <v>0</v>
      </c>
    </row>
    <row r="4189" spans="1:25" x14ac:dyDescent="0.3">
      <c r="A4189" t="str">
        <f>IF(B4189=1,COUNTIF($B$2:B4189,1),"")</f>
        <v/>
      </c>
      <c r="B4189" t="str">
        <f>IF(C4189=1,COUNTIF($H$2:H4189,H4189),"")</f>
        <v/>
      </c>
      <c r="C4189">
        <f>IF(G4189=List!$P$1,1,0)</f>
        <v>0</v>
      </c>
      <c r="D4189" s="1" t="str">
        <f>IF(E4189=1,COUNTIF($E$2:E4189,1),"")</f>
        <v/>
      </c>
      <c r="E4189" s="1" t="str">
        <f>IF(H4189=List!$P$2,1,"")</f>
        <v/>
      </c>
      <c r="F4189" s="2" t="s">
        <v>11828</v>
      </c>
      <c r="G4189" s="2" t="s">
        <v>730</v>
      </c>
      <c r="H4189" s="2" t="s">
        <v>6822</v>
      </c>
      <c r="I4189" s="2" t="s">
        <v>5760</v>
      </c>
      <c r="J4189" s="2" t="s">
        <v>950</v>
      </c>
      <c r="K4189" s="2" t="s">
        <v>5786</v>
      </c>
      <c r="L4189" s="2" t="s">
        <v>8534</v>
      </c>
      <c r="M4189" s="2" t="s">
        <v>175</v>
      </c>
      <c r="N4189" s="2" t="s">
        <v>8515</v>
      </c>
      <c r="O4189" s="99">
        <v>0</v>
      </c>
      <c r="P4189" s="2" t="s">
        <v>8513</v>
      </c>
      <c r="W4189" s="101">
        <v>1</v>
      </c>
      <c r="X4189" s="1">
        <f>IFERROR(IF(H4189="","",IF(O4189=0,0.15,IF(VLOOKUP(O4189,'Source Post 14 Status (6.30.26)'!A:B,2,FALSE)=1,0.15,0.5))),0.5)</f>
        <v>0.15</v>
      </c>
      <c r="Y4189" s="6">
        <f t="shared" si="65"/>
        <v>0</v>
      </c>
    </row>
    <row r="4190" spans="1:25" x14ac:dyDescent="0.3">
      <c r="A4190" t="str">
        <f>IF(B4190=1,COUNTIF($B$2:B4190,1),"")</f>
        <v/>
      </c>
      <c r="B4190" t="str">
        <f>IF(C4190=1,COUNTIF($H$2:H4190,H4190),"")</f>
        <v/>
      </c>
      <c r="C4190">
        <f>IF(G4190=List!$P$1,1,0)</f>
        <v>0</v>
      </c>
      <c r="D4190" s="1" t="str">
        <f>IF(E4190=1,COUNTIF($E$2:E4190,1),"")</f>
        <v/>
      </c>
      <c r="E4190" s="1" t="str">
        <f>IF(H4190=List!$P$2,1,"")</f>
        <v/>
      </c>
      <c r="F4190" s="2" t="s">
        <v>11828</v>
      </c>
      <c r="G4190" s="2" t="s">
        <v>730</v>
      </c>
      <c r="H4190" s="2" t="s">
        <v>6822</v>
      </c>
      <c r="I4190" s="2" t="s">
        <v>5760</v>
      </c>
      <c r="J4190" s="2" t="s">
        <v>950</v>
      </c>
      <c r="K4190" s="2" t="s">
        <v>5786</v>
      </c>
      <c r="L4190" s="2" t="s">
        <v>8534</v>
      </c>
      <c r="M4190" s="2" t="s">
        <v>175</v>
      </c>
      <c r="N4190" s="2" t="s">
        <v>8515</v>
      </c>
      <c r="O4190" s="99">
        <v>20276</v>
      </c>
      <c r="P4190" s="2" t="s">
        <v>8099</v>
      </c>
      <c r="W4190" s="101">
        <v>1</v>
      </c>
      <c r="X4190" s="1">
        <f>IFERROR(IF(H4190="","",IF(O4190=0,0.15,IF(VLOOKUP(O4190,'Source Post 14 Status (6.30.26)'!A:B,2,FALSE)=1,0.15,0.5))),0.5)</f>
        <v>0.5</v>
      </c>
      <c r="Y4190" s="6">
        <f t="shared" si="65"/>
        <v>0</v>
      </c>
    </row>
    <row r="4191" spans="1:25" x14ac:dyDescent="0.3">
      <c r="A4191" t="str">
        <f>IF(B4191=1,COUNTIF($B$2:B4191,1),"")</f>
        <v/>
      </c>
      <c r="B4191" t="str">
        <f>IF(C4191=1,COUNTIF($H$2:H4191,H4191),"")</f>
        <v/>
      </c>
      <c r="C4191">
        <f>IF(G4191=List!$P$1,1,0)</f>
        <v>0</v>
      </c>
      <c r="D4191" s="1" t="str">
        <f>IF(E4191=1,COUNTIF($E$2:E4191,1),"")</f>
        <v/>
      </c>
      <c r="E4191" s="1" t="str">
        <f>IF(H4191=List!$P$2,1,"")</f>
        <v/>
      </c>
      <c r="F4191" s="2" t="s">
        <v>11828</v>
      </c>
      <c r="G4191" s="2" t="s">
        <v>731</v>
      </c>
      <c r="H4191" s="2" t="s">
        <v>6823</v>
      </c>
      <c r="I4191" s="2" t="s">
        <v>5760</v>
      </c>
      <c r="J4191" s="2" t="s">
        <v>950</v>
      </c>
      <c r="K4191" s="2" t="s">
        <v>5789</v>
      </c>
      <c r="L4191" s="2" t="s">
        <v>5790</v>
      </c>
      <c r="M4191" s="2" t="s">
        <v>159</v>
      </c>
      <c r="N4191" s="2" t="s">
        <v>756</v>
      </c>
      <c r="O4191" s="99">
        <v>9513</v>
      </c>
      <c r="P4191" s="2" t="s">
        <v>7103</v>
      </c>
      <c r="Q4191">
        <v>1191500</v>
      </c>
      <c r="R4191">
        <v>1191500</v>
      </c>
      <c r="S4191">
        <v>1939000</v>
      </c>
      <c r="V4191" t="s">
        <v>8747</v>
      </c>
      <c r="W4191" s="101">
        <v>46191.565915543979</v>
      </c>
      <c r="X4191" s="1">
        <f>IFERROR(IF(H4191="","",IF(O4191=0,0.15,IF(VLOOKUP(O4191,'Source Post 14 Status (6.30.26)'!A:B,2,FALSE)=1,0.15,0.5))),0.5)</f>
        <v>0.15</v>
      </c>
      <c r="Y4191" s="6">
        <f t="shared" si="65"/>
        <v>0</v>
      </c>
    </row>
    <row r="4192" spans="1:25" x14ac:dyDescent="0.3">
      <c r="A4192" t="str">
        <f>IF(B4192=1,COUNTIF($B$2:B4192,1),"")</f>
        <v/>
      </c>
      <c r="B4192" t="str">
        <f>IF(C4192=1,COUNTIF($H$2:H4192,H4192),"")</f>
        <v/>
      </c>
      <c r="C4192">
        <f>IF(G4192=List!$P$1,1,0)</f>
        <v>0</v>
      </c>
      <c r="D4192" s="1" t="str">
        <f>IF(E4192=1,COUNTIF($E$2:E4192,1),"")</f>
        <v/>
      </c>
      <c r="E4192" s="1" t="str">
        <f>IF(H4192=List!$P$2,1,"")</f>
        <v/>
      </c>
      <c r="F4192" s="2" t="s">
        <v>11828</v>
      </c>
      <c r="G4192" s="2" t="s">
        <v>731</v>
      </c>
      <c r="H4192" s="2" t="s">
        <v>6823</v>
      </c>
      <c r="I4192" s="2" t="s">
        <v>5760</v>
      </c>
      <c r="J4192" s="2" t="s">
        <v>950</v>
      </c>
      <c r="K4192" s="2" t="s">
        <v>5789</v>
      </c>
      <c r="L4192" s="2" t="s">
        <v>5790</v>
      </c>
      <c r="M4192" s="2" t="s">
        <v>159</v>
      </c>
      <c r="N4192" s="2" t="s">
        <v>756</v>
      </c>
      <c r="O4192" s="99">
        <v>18059</v>
      </c>
      <c r="P4192" s="2" t="s">
        <v>7876</v>
      </c>
      <c r="Q4192">
        <v>169000</v>
      </c>
      <c r="R4192">
        <v>169000</v>
      </c>
      <c r="S4192">
        <v>856000</v>
      </c>
      <c r="T4192">
        <v>427000</v>
      </c>
      <c r="U4192">
        <v>427000</v>
      </c>
      <c r="V4192" t="s">
        <v>8747</v>
      </c>
      <c r="W4192" s="101">
        <v>46191.564909062501</v>
      </c>
      <c r="X4192" s="1">
        <f>IFERROR(IF(H4192="","",IF(O4192=0,0.15,IF(VLOOKUP(O4192,'Source Post 14 Status (6.30.26)'!A:B,2,FALSE)=1,0.15,0.5))),0.5)</f>
        <v>0.15</v>
      </c>
      <c r="Y4192" s="6">
        <f t="shared" si="65"/>
        <v>128100</v>
      </c>
    </row>
    <row r="4193" spans="1:25" x14ac:dyDescent="0.3">
      <c r="A4193" t="str">
        <f>IF(B4193=1,COUNTIF($B$2:B4193,1),"")</f>
        <v/>
      </c>
      <c r="B4193" t="str">
        <f>IF(C4193=1,COUNTIF($H$2:H4193,H4193),"")</f>
        <v/>
      </c>
      <c r="C4193">
        <f>IF(G4193=List!$P$1,1,0)</f>
        <v>0</v>
      </c>
      <c r="D4193" s="1" t="str">
        <f>IF(E4193=1,COUNTIF($E$2:E4193,1),"")</f>
        <v/>
      </c>
      <c r="E4193" s="1" t="str">
        <f>IF(H4193=List!$P$2,1,"")</f>
        <v/>
      </c>
      <c r="F4193" s="2" t="s">
        <v>11828</v>
      </c>
      <c r="G4193" s="2" t="s">
        <v>731</v>
      </c>
      <c r="H4193" s="2" t="s">
        <v>6823</v>
      </c>
      <c r="I4193" s="2" t="s">
        <v>5760</v>
      </c>
      <c r="J4193" s="2" t="s">
        <v>950</v>
      </c>
      <c r="K4193" s="2" t="s">
        <v>5789</v>
      </c>
      <c r="L4193" s="2" t="s">
        <v>5790</v>
      </c>
      <c r="M4193" s="2" t="s">
        <v>159</v>
      </c>
      <c r="N4193" s="2" t="s">
        <v>756</v>
      </c>
      <c r="O4193" s="99">
        <v>26919</v>
      </c>
      <c r="P4193" s="2" t="s">
        <v>11818</v>
      </c>
      <c r="Q4193">
        <v>0</v>
      </c>
      <c r="R4193">
        <v>119000</v>
      </c>
      <c r="S4193">
        <v>233000</v>
      </c>
      <c r="T4193">
        <v>207500</v>
      </c>
      <c r="U4193">
        <v>207500</v>
      </c>
      <c r="V4193" t="s">
        <v>8747</v>
      </c>
      <c r="W4193" s="101">
        <v>46191.565555173613</v>
      </c>
      <c r="X4193" s="1">
        <f>IFERROR(IF(H4193="","",IF(O4193=0,0.15,IF(VLOOKUP(O4193,'Source Post 14 Status (6.30.26)'!A:B,2,FALSE)=1,0.15,0.5))),0.5)</f>
        <v>0.15</v>
      </c>
      <c r="Y4193" s="6">
        <f t="shared" si="65"/>
        <v>62250</v>
      </c>
    </row>
    <row r="4194" spans="1:25" x14ac:dyDescent="0.3">
      <c r="A4194" t="str">
        <f>IF(B4194=1,COUNTIF($B$2:B4194,1),"")</f>
        <v/>
      </c>
      <c r="B4194" t="str">
        <f>IF(C4194=1,COUNTIF($H$2:H4194,H4194),"")</f>
        <v/>
      </c>
      <c r="C4194">
        <f>IF(G4194=List!$P$1,1,0)</f>
        <v>0</v>
      </c>
      <c r="D4194" s="1" t="str">
        <f>IF(E4194=1,COUNTIF($E$2:E4194,1),"")</f>
        <v/>
      </c>
      <c r="E4194" s="1" t="str">
        <f>IF(H4194=List!$P$2,1,"")</f>
        <v/>
      </c>
      <c r="F4194" s="2" t="s">
        <v>11828</v>
      </c>
      <c r="G4194" s="2" t="s">
        <v>731</v>
      </c>
      <c r="H4194" s="2" t="s">
        <v>6823</v>
      </c>
      <c r="I4194" s="2" t="s">
        <v>5760</v>
      </c>
      <c r="J4194" s="2" t="s">
        <v>950</v>
      </c>
      <c r="K4194" s="2" t="s">
        <v>5789</v>
      </c>
      <c r="L4194" s="2" t="s">
        <v>5790</v>
      </c>
      <c r="M4194" s="2" t="s">
        <v>159</v>
      </c>
      <c r="N4194" s="2" t="s">
        <v>756</v>
      </c>
      <c r="O4194" s="99">
        <v>20995</v>
      </c>
      <c r="P4194" s="2" t="s">
        <v>8257</v>
      </c>
      <c r="Q4194">
        <v>319500</v>
      </c>
      <c r="R4194">
        <v>319500</v>
      </c>
      <c r="S4194">
        <v>494000</v>
      </c>
      <c r="T4194">
        <v>457000</v>
      </c>
      <c r="U4194">
        <v>457000</v>
      </c>
      <c r="V4194" t="s">
        <v>8747</v>
      </c>
      <c r="W4194" s="101">
        <v>46191.565186111111</v>
      </c>
      <c r="X4194" s="1">
        <f>IFERROR(IF(H4194="","",IF(O4194=0,0.15,IF(VLOOKUP(O4194,'Source Post 14 Status (6.30.26)'!A:B,2,FALSE)=1,0.15,0.5))),0.5)</f>
        <v>0.15</v>
      </c>
      <c r="Y4194" s="6">
        <f t="shared" si="65"/>
        <v>137100</v>
      </c>
    </row>
    <row r="4195" spans="1:25" x14ac:dyDescent="0.3">
      <c r="A4195" t="str">
        <f>IF(B4195=1,COUNTIF($B$2:B4195,1),"")</f>
        <v/>
      </c>
      <c r="B4195" t="str">
        <f>IF(C4195=1,COUNTIF($H$2:H4195,H4195),"")</f>
        <v/>
      </c>
      <c r="C4195">
        <f>IF(G4195=List!$P$1,1,0)</f>
        <v>0</v>
      </c>
      <c r="D4195" s="1" t="str">
        <f>IF(E4195=1,COUNTIF($E$2:E4195,1),"")</f>
        <v/>
      </c>
      <c r="E4195" s="1" t="str">
        <f>IF(H4195=List!$P$2,1,"")</f>
        <v/>
      </c>
      <c r="F4195" s="2" t="s">
        <v>11828</v>
      </c>
      <c r="G4195" s="2" t="s">
        <v>731</v>
      </c>
      <c r="H4195" s="2" t="s">
        <v>6823</v>
      </c>
      <c r="I4195" s="2" t="s">
        <v>5760</v>
      </c>
      <c r="J4195" s="2" t="s">
        <v>950</v>
      </c>
      <c r="K4195" s="2" t="s">
        <v>5789</v>
      </c>
      <c r="L4195" s="2" t="s">
        <v>5790</v>
      </c>
      <c r="M4195" s="2" t="s">
        <v>159</v>
      </c>
      <c r="N4195" s="2" t="s">
        <v>756</v>
      </c>
      <c r="O4195" s="99">
        <v>22976</v>
      </c>
      <c r="P4195" s="2" t="s">
        <v>8463</v>
      </c>
      <c r="Q4195">
        <v>16200</v>
      </c>
      <c r="R4195">
        <v>16950</v>
      </c>
      <c r="S4195">
        <v>33150</v>
      </c>
      <c r="T4195">
        <v>211200</v>
      </c>
      <c r="U4195">
        <v>213001</v>
      </c>
      <c r="V4195" t="s">
        <v>8747</v>
      </c>
      <c r="W4195" s="101">
        <v>46191.564519016203</v>
      </c>
      <c r="X4195" s="1">
        <f>IFERROR(IF(H4195="","",IF(O4195=0,0.15,IF(VLOOKUP(O4195,'Source Post 14 Status (6.30.26)'!A:B,2,FALSE)=1,0.15,0.5))),0.5)</f>
        <v>0.15</v>
      </c>
      <c r="Y4195" s="6">
        <f t="shared" si="65"/>
        <v>63630</v>
      </c>
    </row>
    <row r="4196" spans="1:25" x14ac:dyDescent="0.3">
      <c r="A4196" t="str">
        <f>IF(B4196=1,COUNTIF($B$2:B4196,1),"")</f>
        <v/>
      </c>
      <c r="B4196" t="str">
        <f>IF(C4196=1,COUNTIF($H$2:H4196,H4196),"")</f>
        <v/>
      </c>
      <c r="C4196">
        <f>IF(G4196=List!$P$1,1,0)</f>
        <v>0</v>
      </c>
      <c r="D4196" s="1" t="str">
        <f>IF(E4196=1,COUNTIF($E$2:E4196,1),"")</f>
        <v/>
      </c>
      <c r="E4196" s="1" t="str">
        <f>IF(H4196=List!$P$2,1,"")</f>
        <v/>
      </c>
      <c r="F4196" s="2" t="s">
        <v>11828</v>
      </c>
      <c r="G4196" s="2" t="s">
        <v>732</v>
      </c>
      <c r="H4196" s="2" t="s">
        <v>6819</v>
      </c>
      <c r="I4196" s="2" t="s">
        <v>5760</v>
      </c>
      <c r="J4196" s="2" t="s">
        <v>960</v>
      </c>
      <c r="K4196" s="2" t="s">
        <v>5792</v>
      </c>
      <c r="L4196" s="2" t="s">
        <v>5793</v>
      </c>
      <c r="M4196" s="2" t="s">
        <v>159</v>
      </c>
      <c r="N4196" s="2" t="s">
        <v>756</v>
      </c>
      <c r="O4196" s="99">
        <v>15972</v>
      </c>
      <c r="P4196" s="2" t="s">
        <v>7464</v>
      </c>
      <c r="W4196" s="101">
        <v>1</v>
      </c>
      <c r="X4196" s="1">
        <f>IFERROR(IF(H4196="","",IF(O4196=0,0.15,IF(VLOOKUP(O4196,'Source Post 14 Status (6.30.26)'!A:B,2,FALSE)=1,0.15,0.5))),0.5)</f>
        <v>0.15</v>
      </c>
      <c r="Y4196" s="6">
        <f t="shared" si="65"/>
        <v>0</v>
      </c>
    </row>
    <row r="4197" spans="1:25" x14ac:dyDescent="0.3">
      <c r="A4197" t="str">
        <f>IF(B4197=1,COUNTIF($B$2:B4197,1),"")</f>
        <v/>
      </c>
      <c r="B4197" t="str">
        <f>IF(C4197=1,COUNTIF($H$2:H4197,H4197),"")</f>
        <v/>
      </c>
      <c r="C4197">
        <f>IF(G4197=List!$P$1,1,0)</f>
        <v>0</v>
      </c>
      <c r="D4197" s="1" t="str">
        <f>IF(E4197=1,COUNTIF($E$2:E4197,1),"")</f>
        <v/>
      </c>
      <c r="E4197" s="1" t="str">
        <f>IF(H4197=List!$P$2,1,"")</f>
        <v/>
      </c>
      <c r="F4197" s="2" t="s">
        <v>11828</v>
      </c>
      <c r="G4197" s="2" t="s">
        <v>732</v>
      </c>
      <c r="H4197" s="2" t="s">
        <v>6819</v>
      </c>
      <c r="I4197" s="2" t="s">
        <v>5760</v>
      </c>
      <c r="J4197" s="2" t="s">
        <v>960</v>
      </c>
      <c r="K4197" s="2" t="s">
        <v>5792</v>
      </c>
      <c r="L4197" s="2" t="s">
        <v>5793</v>
      </c>
      <c r="M4197" s="2" t="s">
        <v>159</v>
      </c>
      <c r="N4197" s="2" t="s">
        <v>756</v>
      </c>
      <c r="O4197" s="99">
        <v>0</v>
      </c>
      <c r="P4197" s="2" t="s">
        <v>8513</v>
      </c>
      <c r="W4197" s="101">
        <v>1</v>
      </c>
      <c r="X4197" s="1">
        <f>IFERROR(IF(H4197="","",IF(O4197=0,0.15,IF(VLOOKUP(O4197,'Source Post 14 Status (6.30.26)'!A:B,2,FALSE)=1,0.15,0.5))),0.5)</f>
        <v>0.15</v>
      </c>
      <c r="Y4197" s="6">
        <f t="shared" si="65"/>
        <v>0</v>
      </c>
    </row>
    <row r="4198" spans="1:25" x14ac:dyDescent="0.3">
      <c r="A4198" t="str">
        <f>IF(B4198=1,COUNTIF($B$2:B4198,1),"")</f>
        <v/>
      </c>
      <c r="B4198" t="str">
        <f>IF(C4198=1,COUNTIF($H$2:H4198,H4198),"")</f>
        <v/>
      </c>
      <c r="C4198">
        <f>IF(G4198=List!$P$1,1,0)</f>
        <v>0</v>
      </c>
      <c r="D4198" s="1" t="str">
        <f>IF(E4198=1,COUNTIF($E$2:E4198,1),"")</f>
        <v/>
      </c>
      <c r="E4198" s="1" t="str">
        <f>IF(H4198=List!$P$2,1,"")</f>
        <v/>
      </c>
      <c r="F4198" s="2" t="s">
        <v>11828</v>
      </c>
      <c r="G4198" s="2" t="s">
        <v>734</v>
      </c>
      <c r="H4198" s="2" t="s">
        <v>6825</v>
      </c>
      <c r="I4198" s="2" t="s">
        <v>5800</v>
      </c>
      <c r="J4198" s="2" t="s">
        <v>950</v>
      </c>
      <c r="K4198" s="2" t="s">
        <v>5833</v>
      </c>
      <c r="L4198" s="2" t="s">
        <v>5834</v>
      </c>
      <c r="M4198" s="2" t="s">
        <v>159</v>
      </c>
      <c r="N4198" s="2" t="s">
        <v>756</v>
      </c>
      <c r="O4198" s="99">
        <v>0</v>
      </c>
      <c r="P4198" s="2" t="s">
        <v>8512</v>
      </c>
      <c r="W4198" s="101">
        <v>1</v>
      </c>
      <c r="X4198" s="1">
        <f>IFERROR(IF(H4198="","",IF(O4198=0,0.15,IF(VLOOKUP(O4198,'Source Post 14 Status (6.30.26)'!A:B,2,FALSE)=1,0.15,0.5))),0.5)</f>
        <v>0.15</v>
      </c>
      <c r="Y4198" s="6">
        <f t="shared" si="65"/>
        <v>0</v>
      </c>
    </row>
    <row r="4199" spans="1:25" x14ac:dyDescent="0.3">
      <c r="A4199" t="str">
        <f>IF(B4199=1,COUNTIF($B$2:B4199,1),"")</f>
        <v/>
      </c>
      <c r="B4199" t="str">
        <f>IF(C4199=1,COUNTIF($H$2:H4199,H4199),"")</f>
        <v/>
      </c>
      <c r="C4199">
        <f>IF(G4199=List!$P$1,1,0)</f>
        <v>0</v>
      </c>
      <c r="D4199" s="1" t="str">
        <f>IF(E4199=1,COUNTIF($E$2:E4199,1),"")</f>
        <v/>
      </c>
      <c r="E4199" s="1" t="str">
        <f>IF(H4199=List!$P$2,1,"")</f>
        <v/>
      </c>
      <c r="F4199" s="2" t="s">
        <v>11828</v>
      </c>
      <c r="G4199" s="2" t="s">
        <v>734</v>
      </c>
      <c r="H4199" s="2" t="s">
        <v>6825</v>
      </c>
      <c r="I4199" s="2" t="s">
        <v>5800</v>
      </c>
      <c r="J4199" s="2" t="s">
        <v>950</v>
      </c>
      <c r="K4199" s="2" t="s">
        <v>5833</v>
      </c>
      <c r="L4199" s="2" t="s">
        <v>5834</v>
      </c>
      <c r="M4199" s="2" t="s">
        <v>159</v>
      </c>
      <c r="N4199" s="2" t="s">
        <v>756</v>
      </c>
      <c r="O4199" s="99">
        <v>16800</v>
      </c>
      <c r="P4199" s="2" t="s">
        <v>7572</v>
      </c>
      <c r="Q4199">
        <v>675000</v>
      </c>
      <c r="R4199">
        <v>675000</v>
      </c>
      <c r="S4199">
        <v>1347000</v>
      </c>
      <c r="T4199">
        <v>288500</v>
      </c>
      <c r="U4199">
        <v>288500</v>
      </c>
      <c r="V4199" t="s">
        <v>8545</v>
      </c>
      <c r="W4199" s="101">
        <v>46199.679064432872</v>
      </c>
      <c r="X4199" s="1">
        <f>IFERROR(IF(H4199="","",IF(O4199=0,0.15,IF(VLOOKUP(O4199,'Source Post 14 Status (6.30.26)'!A:B,2,FALSE)=1,0.15,0.5))),0.5)</f>
        <v>0.15</v>
      </c>
      <c r="Y4199" s="6">
        <f t="shared" si="65"/>
        <v>86550</v>
      </c>
    </row>
    <row r="4200" spans="1:25" x14ac:dyDescent="0.3">
      <c r="A4200" t="str">
        <f>IF(B4200=1,COUNTIF($B$2:B4200,1),"")</f>
        <v/>
      </c>
      <c r="B4200" t="str">
        <f>IF(C4200=1,COUNTIF($H$2:H4200,H4200),"")</f>
        <v/>
      </c>
      <c r="C4200">
        <f>IF(G4200=List!$P$1,1,0)</f>
        <v>0</v>
      </c>
      <c r="D4200" s="1" t="str">
        <f>IF(E4200=1,COUNTIF($E$2:E4200,1),"")</f>
        <v/>
      </c>
      <c r="E4200" s="1" t="str">
        <f>IF(H4200=List!$P$2,1,"")</f>
        <v/>
      </c>
      <c r="F4200" s="2" t="s">
        <v>11828</v>
      </c>
      <c r="G4200" s="2" t="s">
        <v>734</v>
      </c>
      <c r="H4200" s="2" t="s">
        <v>6825</v>
      </c>
      <c r="I4200" s="2" t="s">
        <v>5800</v>
      </c>
      <c r="J4200" s="2" t="s">
        <v>950</v>
      </c>
      <c r="K4200" s="2" t="s">
        <v>5833</v>
      </c>
      <c r="L4200" s="2" t="s">
        <v>5834</v>
      </c>
      <c r="M4200" s="2" t="s">
        <v>159</v>
      </c>
      <c r="N4200" s="2" t="s">
        <v>756</v>
      </c>
      <c r="O4200" s="99">
        <v>0</v>
      </c>
      <c r="P4200" s="2" t="s">
        <v>8514</v>
      </c>
      <c r="W4200" s="101">
        <v>1</v>
      </c>
      <c r="X4200" s="1">
        <f>IFERROR(IF(H4200="","",IF(O4200=0,0.15,IF(VLOOKUP(O4200,'Source Post 14 Status (6.30.26)'!A:B,2,FALSE)=1,0.15,0.5))),0.5)</f>
        <v>0.15</v>
      </c>
      <c r="Y4200" s="6">
        <f t="shared" si="65"/>
        <v>0</v>
      </c>
    </row>
    <row r="4201" spans="1:25" x14ac:dyDescent="0.3">
      <c r="A4201" t="str">
        <f>IF(B4201=1,COUNTIF($B$2:B4201,1),"")</f>
        <v/>
      </c>
      <c r="B4201" t="str">
        <f>IF(C4201=1,COUNTIF($H$2:H4201,H4201),"")</f>
        <v/>
      </c>
      <c r="C4201">
        <f>IF(G4201=List!$P$1,1,0)</f>
        <v>0</v>
      </c>
      <c r="D4201" s="1" t="str">
        <f>IF(E4201=1,COUNTIF($E$2:E4201,1),"")</f>
        <v/>
      </c>
      <c r="E4201" s="1" t="str">
        <f>IF(H4201=List!$P$2,1,"")</f>
        <v/>
      </c>
      <c r="F4201" s="2" t="s">
        <v>11828</v>
      </c>
      <c r="G4201" s="2" t="s">
        <v>735</v>
      </c>
      <c r="H4201" s="2" t="s">
        <v>6826</v>
      </c>
      <c r="I4201" s="2" t="s">
        <v>5800</v>
      </c>
      <c r="J4201" s="2" t="s">
        <v>950</v>
      </c>
      <c r="K4201" s="2" t="s">
        <v>5836</v>
      </c>
      <c r="L4201" s="2" t="s">
        <v>5837</v>
      </c>
      <c r="M4201" s="2" t="s">
        <v>159</v>
      </c>
      <c r="N4201" s="2" t="s">
        <v>756</v>
      </c>
      <c r="O4201" s="99">
        <v>0</v>
      </c>
      <c r="P4201" s="2" t="s">
        <v>8514</v>
      </c>
      <c r="W4201" s="101">
        <v>1</v>
      </c>
      <c r="X4201" s="1">
        <f>IFERROR(IF(H4201="","",IF(O4201=0,0.15,IF(VLOOKUP(O4201,'Source Post 14 Status (6.30.26)'!A:B,2,FALSE)=1,0.15,0.5))),0.5)</f>
        <v>0.15</v>
      </c>
      <c r="Y4201" s="6">
        <f t="shared" si="65"/>
        <v>0</v>
      </c>
    </row>
    <row r="4202" spans="1:25" x14ac:dyDescent="0.3">
      <c r="A4202" t="str">
        <f>IF(B4202=1,COUNTIF($B$2:B4202,1),"")</f>
        <v/>
      </c>
      <c r="B4202" t="str">
        <f>IF(C4202=1,COUNTIF($H$2:H4202,H4202),"")</f>
        <v/>
      </c>
      <c r="C4202">
        <f>IF(G4202=List!$P$1,1,0)</f>
        <v>0</v>
      </c>
      <c r="D4202" s="1" t="str">
        <f>IF(E4202=1,COUNTIF($E$2:E4202,1),"")</f>
        <v/>
      </c>
      <c r="E4202" s="1" t="str">
        <f>IF(H4202=List!$P$2,1,"")</f>
        <v/>
      </c>
      <c r="F4202" s="2" t="s">
        <v>11828</v>
      </c>
      <c r="G4202" s="2" t="s">
        <v>735</v>
      </c>
      <c r="H4202" s="2" t="s">
        <v>6826</v>
      </c>
      <c r="I4202" s="2" t="s">
        <v>5800</v>
      </c>
      <c r="J4202" s="2" t="s">
        <v>950</v>
      </c>
      <c r="K4202" s="2" t="s">
        <v>5836</v>
      </c>
      <c r="L4202" s="2" t="s">
        <v>5837</v>
      </c>
      <c r="M4202" s="2" t="s">
        <v>159</v>
      </c>
      <c r="N4202" s="2" t="s">
        <v>756</v>
      </c>
      <c r="O4202" s="99">
        <v>0</v>
      </c>
      <c r="P4202" s="2" t="s">
        <v>8513</v>
      </c>
      <c r="W4202" s="101">
        <v>1</v>
      </c>
      <c r="X4202" s="1">
        <f>IFERROR(IF(H4202="","",IF(O4202=0,0.15,IF(VLOOKUP(O4202,'Source Post 14 Status (6.30.26)'!A:B,2,FALSE)=1,0.15,0.5))),0.5)</f>
        <v>0.15</v>
      </c>
      <c r="Y4202" s="6">
        <f t="shared" si="65"/>
        <v>0</v>
      </c>
    </row>
    <row r="4203" spans="1:25" x14ac:dyDescent="0.3">
      <c r="A4203" t="str">
        <f>IF(B4203=1,COUNTIF($B$2:B4203,1),"")</f>
        <v/>
      </c>
      <c r="B4203" t="str">
        <f>IF(C4203=1,COUNTIF($H$2:H4203,H4203),"")</f>
        <v/>
      </c>
      <c r="C4203">
        <f>IF(G4203=List!$P$1,1,0)</f>
        <v>0</v>
      </c>
      <c r="D4203" s="1" t="str">
        <f>IF(E4203=1,COUNTIF($E$2:E4203,1),"")</f>
        <v/>
      </c>
      <c r="E4203" s="1" t="str">
        <f>IF(H4203=List!$P$2,1,"")</f>
        <v/>
      </c>
      <c r="F4203" s="2" t="s">
        <v>11828</v>
      </c>
      <c r="G4203" s="2" t="s">
        <v>735</v>
      </c>
      <c r="H4203" s="2" t="s">
        <v>6826</v>
      </c>
      <c r="I4203" s="2" t="s">
        <v>5800</v>
      </c>
      <c r="J4203" s="2" t="s">
        <v>950</v>
      </c>
      <c r="K4203" s="2" t="s">
        <v>5836</v>
      </c>
      <c r="L4203" s="2" t="s">
        <v>5837</v>
      </c>
      <c r="M4203" s="2" t="s">
        <v>159</v>
      </c>
      <c r="N4203" s="2" t="s">
        <v>756</v>
      </c>
      <c r="O4203" s="99">
        <v>16389</v>
      </c>
      <c r="P4203" s="2" t="s">
        <v>7572</v>
      </c>
      <c r="W4203" s="101">
        <v>1</v>
      </c>
      <c r="X4203" s="1">
        <f>IFERROR(IF(H4203="","",IF(O4203=0,0.15,IF(VLOOKUP(O4203,'Source Post 14 Status (6.30.26)'!A:B,2,FALSE)=1,0.15,0.5))),0.5)</f>
        <v>0.15</v>
      </c>
      <c r="Y4203" s="6">
        <f t="shared" si="65"/>
        <v>0</v>
      </c>
    </row>
    <row r="4204" spans="1:25" x14ac:dyDescent="0.3">
      <c r="A4204" t="str">
        <f>IF(B4204=1,COUNTIF($B$2:B4204,1),"")</f>
        <v/>
      </c>
      <c r="B4204" t="str">
        <f>IF(C4204=1,COUNTIF($H$2:H4204,H4204),"")</f>
        <v/>
      </c>
      <c r="C4204">
        <f>IF(G4204=List!$P$1,1,0)</f>
        <v>0</v>
      </c>
      <c r="D4204" s="1" t="str">
        <f>IF(E4204=1,COUNTIF($E$2:E4204,1),"")</f>
        <v/>
      </c>
      <c r="E4204" s="1" t="str">
        <f>IF(H4204=List!$P$2,1,"")</f>
        <v/>
      </c>
      <c r="F4204" s="2" t="s">
        <v>11828</v>
      </c>
      <c r="G4204" s="2" t="s">
        <v>735</v>
      </c>
      <c r="H4204" s="2" t="s">
        <v>6826</v>
      </c>
      <c r="I4204" s="2" t="s">
        <v>5800</v>
      </c>
      <c r="J4204" s="2" t="s">
        <v>950</v>
      </c>
      <c r="K4204" s="2" t="s">
        <v>5836</v>
      </c>
      <c r="L4204" s="2" t="s">
        <v>5837</v>
      </c>
      <c r="M4204" s="2" t="s">
        <v>159</v>
      </c>
      <c r="N4204" s="2" t="s">
        <v>756</v>
      </c>
      <c r="O4204" s="99">
        <v>0</v>
      </c>
      <c r="P4204" s="2" t="s">
        <v>8512</v>
      </c>
      <c r="W4204" s="101">
        <v>1</v>
      </c>
      <c r="X4204" s="1">
        <f>IFERROR(IF(H4204="","",IF(O4204=0,0.15,IF(VLOOKUP(O4204,'Source Post 14 Status (6.30.26)'!A:B,2,FALSE)=1,0.15,0.5))),0.5)</f>
        <v>0.15</v>
      </c>
      <c r="Y4204" s="6">
        <f t="shared" si="65"/>
        <v>0</v>
      </c>
    </row>
    <row r="4205" spans="1:25" x14ac:dyDescent="0.3">
      <c r="A4205" t="str">
        <f>IF(B4205=1,COUNTIF($B$2:B4205,1),"")</f>
        <v/>
      </c>
      <c r="B4205" t="str">
        <f>IF(C4205=1,COUNTIF($H$2:H4205,H4205),"")</f>
        <v/>
      </c>
      <c r="C4205">
        <f>IF(G4205=List!$P$1,1,0)</f>
        <v>0</v>
      </c>
      <c r="D4205" s="1" t="str">
        <f>IF(E4205=1,COUNTIF($E$2:E4205,1),"")</f>
        <v/>
      </c>
      <c r="E4205" s="1" t="str">
        <f>IF(H4205=List!$P$2,1,"")</f>
        <v/>
      </c>
      <c r="F4205" s="2" t="s">
        <v>11828</v>
      </c>
      <c r="G4205" s="2" t="s">
        <v>735</v>
      </c>
      <c r="H4205" s="2" t="s">
        <v>6826</v>
      </c>
      <c r="I4205" s="2" t="s">
        <v>5800</v>
      </c>
      <c r="J4205" s="2" t="s">
        <v>950</v>
      </c>
      <c r="K4205" s="2" t="s">
        <v>5836</v>
      </c>
      <c r="L4205" s="2" t="s">
        <v>5837</v>
      </c>
      <c r="M4205" s="2" t="s">
        <v>159</v>
      </c>
      <c r="N4205" s="2" t="s">
        <v>756</v>
      </c>
      <c r="O4205" s="99">
        <v>22328</v>
      </c>
      <c r="P4205" s="2" t="s">
        <v>8307</v>
      </c>
      <c r="W4205" s="101">
        <v>1</v>
      </c>
      <c r="X4205" s="1">
        <f>IFERROR(IF(H4205="","",IF(O4205=0,0.15,IF(VLOOKUP(O4205,'Source Post 14 Status (6.30.26)'!A:B,2,FALSE)=1,0.15,0.5))),0.5)</f>
        <v>0.15</v>
      </c>
      <c r="Y4205" s="6">
        <f t="shared" si="65"/>
        <v>0</v>
      </c>
    </row>
    <row r="4206" spans="1:25" x14ac:dyDescent="0.3">
      <c r="A4206" t="str">
        <f>IF(B4206=1,COUNTIF($B$2:B4206,1),"")</f>
        <v/>
      </c>
      <c r="B4206" t="str">
        <f>IF(C4206=1,COUNTIF($H$2:H4206,H4206),"")</f>
        <v/>
      </c>
      <c r="C4206">
        <f>IF(G4206=List!$P$1,1,0)</f>
        <v>0</v>
      </c>
      <c r="D4206" s="1" t="str">
        <f>IF(E4206=1,COUNTIF($E$2:E4206,1),"")</f>
        <v/>
      </c>
      <c r="E4206" s="1" t="str">
        <f>IF(H4206=List!$P$2,1,"")</f>
        <v/>
      </c>
      <c r="F4206" s="2" t="s">
        <v>11828</v>
      </c>
      <c r="G4206" s="2" t="s">
        <v>736</v>
      </c>
      <c r="H4206" s="2" t="s">
        <v>6827</v>
      </c>
      <c r="I4206" s="2" t="s">
        <v>5800</v>
      </c>
      <c r="J4206" s="2" t="s">
        <v>950</v>
      </c>
      <c r="K4206" s="2" t="s">
        <v>5839</v>
      </c>
      <c r="L4206" s="2" t="s">
        <v>5840</v>
      </c>
      <c r="M4206" s="2" t="s">
        <v>159</v>
      </c>
      <c r="N4206" s="2" t="s">
        <v>756</v>
      </c>
      <c r="O4206" s="99">
        <v>0</v>
      </c>
      <c r="P4206" s="2" t="s">
        <v>8512</v>
      </c>
      <c r="W4206" s="101">
        <v>1</v>
      </c>
      <c r="X4206" s="1">
        <f>IFERROR(IF(H4206="","",IF(O4206=0,0.15,IF(VLOOKUP(O4206,'Source Post 14 Status (6.30.26)'!A:B,2,FALSE)=1,0.15,0.5))),0.5)</f>
        <v>0.15</v>
      </c>
      <c r="Y4206" s="6">
        <f t="shared" si="65"/>
        <v>0</v>
      </c>
    </row>
    <row r="4207" spans="1:25" x14ac:dyDescent="0.3">
      <c r="A4207" t="str">
        <f>IF(B4207=1,COUNTIF($B$2:B4207,1),"")</f>
        <v/>
      </c>
      <c r="B4207" t="str">
        <f>IF(C4207=1,COUNTIF($H$2:H4207,H4207),"")</f>
        <v/>
      </c>
      <c r="C4207">
        <f>IF(G4207=List!$P$1,1,0)</f>
        <v>0</v>
      </c>
      <c r="D4207" s="1" t="str">
        <f>IF(E4207=1,COUNTIF($E$2:E4207,1),"")</f>
        <v/>
      </c>
      <c r="E4207" s="1" t="str">
        <f>IF(H4207=List!$P$2,1,"")</f>
        <v/>
      </c>
      <c r="F4207" s="2" t="s">
        <v>11828</v>
      </c>
      <c r="G4207" s="2" t="s">
        <v>736</v>
      </c>
      <c r="H4207" s="2" t="s">
        <v>6827</v>
      </c>
      <c r="I4207" s="2" t="s">
        <v>5800</v>
      </c>
      <c r="J4207" s="2" t="s">
        <v>950</v>
      </c>
      <c r="K4207" s="2" t="s">
        <v>5839</v>
      </c>
      <c r="L4207" s="2" t="s">
        <v>5840</v>
      </c>
      <c r="M4207" s="2" t="s">
        <v>159</v>
      </c>
      <c r="N4207" s="2" t="s">
        <v>756</v>
      </c>
      <c r="O4207" s="99">
        <v>0</v>
      </c>
      <c r="P4207" s="2" t="s">
        <v>8514</v>
      </c>
      <c r="W4207" s="101">
        <v>1</v>
      </c>
      <c r="X4207" s="1">
        <f>IFERROR(IF(H4207="","",IF(O4207=0,0.15,IF(VLOOKUP(O4207,'Source Post 14 Status (6.30.26)'!A:B,2,FALSE)=1,0.15,0.5))),0.5)</f>
        <v>0.15</v>
      </c>
      <c r="Y4207" s="6">
        <f t="shared" si="65"/>
        <v>0</v>
      </c>
    </row>
    <row r="4208" spans="1:25" x14ac:dyDescent="0.3">
      <c r="A4208" t="str">
        <f>IF(B4208=1,COUNTIF($B$2:B4208,1),"")</f>
        <v/>
      </c>
      <c r="B4208" t="str">
        <f>IF(C4208=1,COUNTIF($H$2:H4208,H4208),"")</f>
        <v/>
      </c>
      <c r="C4208">
        <f>IF(G4208=List!$P$1,1,0)</f>
        <v>0</v>
      </c>
      <c r="D4208" s="1" t="str">
        <f>IF(E4208=1,COUNTIF($E$2:E4208,1),"")</f>
        <v/>
      </c>
      <c r="E4208" s="1" t="str">
        <f>IF(H4208=List!$P$2,1,"")</f>
        <v/>
      </c>
      <c r="F4208" s="2" t="s">
        <v>11828</v>
      </c>
      <c r="G4208" s="2" t="s">
        <v>736</v>
      </c>
      <c r="H4208" s="2" t="s">
        <v>6827</v>
      </c>
      <c r="I4208" s="2" t="s">
        <v>5800</v>
      </c>
      <c r="J4208" s="2" t="s">
        <v>950</v>
      </c>
      <c r="K4208" s="2" t="s">
        <v>5839</v>
      </c>
      <c r="L4208" s="2" t="s">
        <v>5840</v>
      </c>
      <c r="M4208" s="2" t="s">
        <v>159</v>
      </c>
      <c r="N4208" s="2" t="s">
        <v>756</v>
      </c>
      <c r="O4208" s="99">
        <v>0</v>
      </c>
      <c r="P4208" s="2" t="s">
        <v>8513</v>
      </c>
      <c r="W4208" s="101">
        <v>1</v>
      </c>
      <c r="X4208" s="1">
        <f>IFERROR(IF(H4208="","",IF(O4208=0,0.15,IF(VLOOKUP(O4208,'Source Post 14 Status (6.30.26)'!A:B,2,FALSE)=1,0.15,0.5))),0.5)</f>
        <v>0.15</v>
      </c>
      <c r="Y4208" s="6">
        <f t="shared" si="65"/>
        <v>0</v>
      </c>
    </row>
    <row r="4209" spans="1:25" x14ac:dyDescent="0.3">
      <c r="A4209" t="str">
        <f>IF(B4209=1,COUNTIF($B$2:B4209,1),"")</f>
        <v/>
      </c>
      <c r="B4209" t="str">
        <f>IF(C4209=1,COUNTIF($H$2:H4209,H4209),"")</f>
        <v/>
      </c>
      <c r="C4209">
        <f>IF(G4209=List!$P$1,1,0)</f>
        <v>0</v>
      </c>
      <c r="D4209" s="1" t="str">
        <f>IF(E4209=1,COUNTIF($E$2:E4209,1),"")</f>
        <v/>
      </c>
      <c r="E4209" s="1" t="str">
        <f>IF(H4209=List!$P$2,1,"")</f>
        <v/>
      </c>
      <c r="F4209" s="2" t="s">
        <v>11828</v>
      </c>
      <c r="G4209" s="2" t="s">
        <v>736</v>
      </c>
      <c r="H4209" s="2" t="s">
        <v>6827</v>
      </c>
      <c r="I4209" s="2" t="s">
        <v>5800</v>
      </c>
      <c r="J4209" s="2" t="s">
        <v>950</v>
      </c>
      <c r="K4209" s="2" t="s">
        <v>5839</v>
      </c>
      <c r="L4209" s="2" t="s">
        <v>5840</v>
      </c>
      <c r="M4209" s="2" t="s">
        <v>159</v>
      </c>
      <c r="N4209" s="2" t="s">
        <v>756</v>
      </c>
      <c r="O4209" s="99">
        <v>22949</v>
      </c>
      <c r="P4209" s="2" t="s">
        <v>8307</v>
      </c>
      <c r="W4209" s="101">
        <v>1</v>
      </c>
      <c r="X4209" s="1">
        <f>IFERROR(IF(H4209="","",IF(O4209=0,0.15,IF(VLOOKUP(O4209,'Source Post 14 Status (6.30.26)'!A:B,2,FALSE)=1,0.15,0.5))),0.5)</f>
        <v>0.15</v>
      </c>
      <c r="Y4209" s="6">
        <f t="shared" si="65"/>
        <v>0</v>
      </c>
    </row>
    <row r="4210" spans="1:25" x14ac:dyDescent="0.3">
      <c r="A4210" t="str">
        <f>IF(B4210=1,COUNTIF($B$2:B4210,1),"")</f>
        <v/>
      </c>
      <c r="B4210" t="str">
        <f>IF(C4210=1,COUNTIF($H$2:H4210,H4210),"")</f>
        <v/>
      </c>
      <c r="C4210">
        <f>IF(G4210=List!$P$1,1,0)</f>
        <v>0</v>
      </c>
      <c r="D4210" s="1" t="str">
        <f>IF(E4210=1,COUNTIF($E$2:E4210,1),"")</f>
        <v/>
      </c>
      <c r="E4210" s="1" t="str">
        <f>IF(H4210=List!$P$2,1,"")</f>
        <v/>
      </c>
      <c r="F4210" s="2" t="s">
        <v>11828</v>
      </c>
      <c r="G4210" s="2" t="s">
        <v>737</v>
      </c>
      <c r="H4210" s="2" t="s">
        <v>6828</v>
      </c>
      <c r="I4210" s="2" t="s">
        <v>5800</v>
      </c>
      <c r="J4210" s="2" t="s">
        <v>950</v>
      </c>
      <c r="K4210" s="2" t="s">
        <v>5842</v>
      </c>
      <c r="L4210" s="2" t="s">
        <v>5843</v>
      </c>
      <c r="M4210" s="2" t="s">
        <v>159</v>
      </c>
      <c r="N4210" s="2" t="s">
        <v>756</v>
      </c>
      <c r="O4210" s="99">
        <v>22696</v>
      </c>
      <c r="P4210" s="2" t="s">
        <v>8307</v>
      </c>
      <c r="Q4210">
        <v>655500</v>
      </c>
      <c r="R4210">
        <v>655500</v>
      </c>
      <c r="S4210">
        <v>1308000</v>
      </c>
      <c r="T4210">
        <v>655000</v>
      </c>
      <c r="U4210">
        <v>655000</v>
      </c>
      <c r="V4210" t="s">
        <v>11821</v>
      </c>
      <c r="W4210" s="101">
        <v>46202.736690358797</v>
      </c>
      <c r="X4210" s="1">
        <f>IFERROR(IF(H4210="","",IF(O4210=0,0.15,IF(VLOOKUP(O4210,'Source Post 14 Status (6.30.26)'!A:B,2,FALSE)=1,0.15,0.5))),0.5)</f>
        <v>0.15</v>
      </c>
      <c r="Y4210" s="6">
        <f t="shared" si="65"/>
        <v>196500</v>
      </c>
    </row>
    <row r="4211" spans="1:25" x14ac:dyDescent="0.3">
      <c r="A4211" t="str">
        <f>IF(B4211=1,COUNTIF($B$2:B4211,1),"")</f>
        <v/>
      </c>
      <c r="B4211" t="str">
        <f>IF(C4211=1,COUNTIF($H$2:H4211,H4211),"")</f>
        <v/>
      </c>
      <c r="C4211">
        <f>IF(G4211=List!$P$1,1,0)</f>
        <v>0</v>
      </c>
      <c r="D4211" s="1" t="str">
        <f>IF(E4211=1,COUNTIF($E$2:E4211,1),"")</f>
        <v/>
      </c>
      <c r="E4211" s="1" t="str">
        <f>IF(H4211=List!$P$2,1,"")</f>
        <v/>
      </c>
      <c r="F4211" s="2" t="s">
        <v>11828</v>
      </c>
      <c r="G4211" s="2" t="s">
        <v>737</v>
      </c>
      <c r="H4211" s="2" t="s">
        <v>6828</v>
      </c>
      <c r="I4211" s="2" t="s">
        <v>5800</v>
      </c>
      <c r="J4211" s="2" t="s">
        <v>950</v>
      </c>
      <c r="K4211" s="2" t="s">
        <v>5842</v>
      </c>
      <c r="L4211" s="2" t="s">
        <v>5843</v>
      </c>
      <c r="M4211" s="2" t="s">
        <v>159</v>
      </c>
      <c r="N4211" s="2" t="s">
        <v>756</v>
      </c>
      <c r="O4211" s="99">
        <v>24578</v>
      </c>
      <c r="P4211" s="2" t="s">
        <v>8492</v>
      </c>
      <c r="Q4211">
        <v>1136500</v>
      </c>
      <c r="R4211">
        <v>1138500</v>
      </c>
      <c r="S4211">
        <v>567000</v>
      </c>
      <c r="T4211">
        <v>284500</v>
      </c>
      <c r="U4211">
        <v>284500</v>
      </c>
      <c r="V4211" t="s">
        <v>11821</v>
      </c>
      <c r="W4211" s="101">
        <v>46202.738874189818</v>
      </c>
      <c r="X4211" s="1">
        <f>IFERROR(IF(H4211="","",IF(O4211=0,0.15,IF(VLOOKUP(O4211,'Source Post 14 Status (6.30.26)'!A:B,2,FALSE)=1,0.15,0.5))),0.5)</f>
        <v>0.15</v>
      </c>
      <c r="Y4211" s="6">
        <f t="shared" si="65"/>
        <v>85350</v>
      </c>
    </row>
    <row r="4212" spans="1:25" x14ac:dyDescent="0.3">
      <c r="A4212" t="str">
        <f>IF(B4212=1,COUNTIF($B$2:B4212,1),"")</f>
        <v/>
      </c>
      <c r="B4212" t="str">
        <f>IF(C4212=1,COUNTIF($H$2:H4212,H4212),"")</f>
        <v/>
      </c>
      <c r="C4212">
        <f>IF(G4212=List!$P$1,1,0)</f>
        <v>0</v>
      </c>
      <c r="D4212" s="1" t="str">
        <f>IF(E4212=1,COUNTIF($E$2:E4212,1),"")</f>
        <v/>
      </c>
      <c r="E4212" s="1" t="str">
        <f>IF(H4212=List!$P$2,1,"")</f>
        <v/>
      </c>
      <c r="F4212" s="2" t="s">
        <v>11828</v>
      </c>
      <c r="G4212" s="2" t="s">
        <v>737</v>
      </c>
      <c r="H4212" s="2" t="s">
        <v>6828</v>
      </c>
      <c r="I4212" s="2" t="s">
        <v>5800</v>
      </c>
      <c r="J4212" s="2" t="s">
        <v>950</v>
      </c>
      <c r="K4212" s="2" t="s">
        <v>5842</v>
      </c>
      <c r="L4212" s="2" t="s">
        <v>5843</v>
      </c>
      <c r="M4212" s="2" t="s">
        <v>159</v>
      </c>
      <c r="N4212" s="2" t="s">
        <v>756</v>
      </c>
      <c r="O4212" s="99">
        <v>0</v>
      </c>
      <c r="P4212" s="2" t="s">
        <v>8512</v>
      </c>
      <c r="W4212" s="101">
        <v>1</v>
      </c>
      <c r="X4212" s="1">
        <f>IFERROR(IF(H4212="","",IF(O4212=0,0.15,IF(VLOOKUP(O4212,'Source Post 14 Status (6.30.26)'!A:B,2,FALSE)=1,0.15,0.5))),0.5)</f>
        <v>0.15</v>
      </c>
      <c r="Y4212" s="6">
        <f t="shared" si="65"/>
        <v>0</v>
      </c>
    </row>
    <row r="4213" spans="1:25" x14ac:dyDescent="0.3">
      <c r="A4213" t="str">
        <f>IF(B4213=1,COUNTIF($B$2:B4213,1),"")</f>
        <v/>
      </c>
      <c r="B4213" t="str">
        <f>IF(C4213=1,COUNTIF($H$2:H4213,H4213),"")</f>
        <v/>
      </c>
      <c r="C4213">
        <f>IF(G4213=List!$P$1,1,0)</f>
        <v>0</v>
      </c>
      <c r="D4213" s="1" t="str">
        <f>IF(E4213=1,COUNTIF($E$2:E4213,1),"")</f>
        <v/>
      </c>
      <c r="E4213" s="1" t="str">
        <f>IF(H4213=List!$P$2,1,"")</f>
        <v/>
      </c>
      <c r="F4213" s="2" t="s">
        <v>11828</v>
      </c>
      <c r="G4213" s="2" t="s">
        <v>737</v>
      </c>
      <c r="H4213" s="2" t="s">
        <v>6828</v>
      </c>
      <c r="I4213" s="2" t="s">
        <v>5800</v>
      </c>
      <c r="J4213" s="2" t="s">
        <v>950</v>
      </c>
      <c r="K4213" s="2" t="s">
        <v>5842</v>
      </c>
      <c r="L4213" s="2" t="s">
        <v>5843</v>
      </c>
      <c r="M4213" s="2" t="s">
        <v>159</v>
      </c>
      <c r="N4213" s="2" t="s">
        <v>756</v>
      </c>
      <c r="O4213" s="99">
        <v>0</v>
      </c>
      <c r="P4213" s="2" t="s">
        <v>8513</v>
      </c>
      <c r="W4213" s="101">
        <v>1</v>
      </c>
      <c r="X4213" s="1">
        <f>IFERROR(IF(H4213="","",IF(O4213=0,0.15,IF(VLOOKUP(O4213,'Source Post 14 Status (6.30.26)'!A:B,2,FALSE)=1,0.15,0.5))),0.5)</f>
        <v>0.15</v>
      </c>
      <c r="Y4213" s="6">
        <f t="shared" si="65"/>
        <v>0</v>
      </c>
    </row>
    <row r="4214" spans="1:25" x14ac:dyDescent="0.3">
      <c r="A4214" t="str">
        <f>IF(B4214=1,COUNTIF($B$2:B4214,1),"")</f>
        <v/>
      </c>
      <c r="B4214" t="str">
        <f>IF(C4214=1,COUNTIF($H$2:H4214,H4214),"")</f>
        <v/>
      </c>
      <c r="C4214">
        <f>IF(G4214=List!$P$1,1,0)</f>
        <v>0</v>
      </c>
      <c r="D4214" s="1" t="str">
        <f>IF(E4214=1,COUNTIF($E$2:E4214,1),"")</f>
        <v/>
      </c>
      <c r="E4214" s="1" t="str">
        <f>IF(H4214=List!$P$2,1,"")</f>
        <v/>
      </c>
      <c r="F4214" s="2" t="s">
        <v>11828</v>
      </c>
      <c r="G4214" s="2" t="s">
        <v>737</v>
      </c>
      <c r="H4214" s="2" t="s">
        <v>6828</v>
      </c>
      <c r="I4214" s="2" t="s">
        <v>5800</v>
      </c>
      <c r="J4214" s="2" t="s">
        <v>950</v>
      </c>
      <c r="K4214" s="2" t="s">
        <v>5842</v>
      </c>
      <c r="L4214" s="2" t="s">
        <v>5843</v>
      </c>
      <c r="M4214" s="2" t="s">
        <v>159</v>
      </c>
      <c r="N4214" s="2" t="s">
        <v>756</v>
      </c>
      <c r="O4214" s="99">
        <v>16034</v>
      </c>
      <c r="P4214" s="2" t="s">
        <v>7546</v>
      </c>
      <c r="Q4214">
        <v>65000</v>
      </c>
      <c r="R4214">
        <v>65000</v>
      </c>
      <c r="S4214">
        <v>130000</v>
      </c>
      <c r="T4214">
        <v>65000</v>
      </c>
      <c r="U4214">
        <v>65000</v>
      </c>
      <c r="V4214" t="s">
        <v>11821</v>
      </c>
      <c r="W4214" s="101">
        <v>46202.742022604165</v>
      </c>
      <c r="X4214" s="1">
        <f>IFERROR(IF(H4214="","",IF(O4214=0,0.15,IF(VLOOKUP(O4214,'Source Post 14 Status (6.30.26)'!A:B,2,FALSE)=1,0.15,0.5))),0.5)</f>
        <v>0.15</v>
      </c>
      <c r="Y4214" s="6">
        <f t="shared" si="65"/>
        <v>19500</v>
      </c>
    </row>
    <row r="4215" spans="1:25" x14ac:dyDescent="0.3">
      <c r="A4215" t="str">
        <f>IF(B4215=1,COUNTIF($B$2:B4215,1),"")</f>
        <v/>
      </c>
      <c r="B4215" t="str">
        <f>IF(C4215=1,COUNTIF($H$2:H4215,H4215),"")</f>
        <v/>
      </c>
      <c r="C4215">
        <f>IF(G4215=List!$P$1,1,0)</f>
        <v>0</v>
      </c>
      <c r="D4215" s="1" t="str">
        <f>IF(E4215=1,COUNTIF($E$2:E4215,1),"")</f>
        <v/>
      </c>
      <c r="E4215" s="1" t="str">
        <f>IF(H4215=List!$P$2,1,"")</f>
        <v/>
      </c>
      <c r="F4215" s="2" t="s">
        <v>11828</v>
      </c>
      <c r="G4215" s="2" t="s">
        <v>737</v>
      </c>
      <c r="H4215" s="2" t="s">
        <v>6828</v>
      </c>
      <c r="I4215" s="2" t="s">
        <v>5800</v>
      </c>
      <c r="J4215" s="2" t="s">
        <v>950</v>
      </c>
      <c r="K4215" s="2" t="s">
        <v>5842</v>
      </c>
      <c r="L4215" s="2" t="s">
        <v>5843</v>
      </c>
      <c r="M4215" s="2" t="s">
        <v>159</v>
      </c>
      <c r="N4215" s="2" t="s">
        <v>756</v>
      </c>
      <c r="O4215" s="99">
        <v>20878</v>
      </c>
      <c r="P4215" s="2" t="s">
        <v>8098</v>
      </c>
      <c r="Q4215">
        <v>500000</v>
      </c>
      <c r="R4215">
        <v>500000</v>
      </c>
      <c r="S4215">
        <v>999000</v>
      </c>
      <c r="T4215">
        <v>498000</v>
      </c>
      <c r="U4215">
        <v>498000</v>
      </c>
      <c r="V4215" t="s">
        <v>11821</v>
      </c>
      <c r="W4215" s="101">
        <v>46202.733865937502</v>
      </c>
      <c r="X4215" s="1">
        <f>IFERROR(IF(H4215="","",IF(O4215=0,0.15,IF(VLOOKUP(O4215,'Source Post 14 Status (6.30.26)'!A:B,2,FALSE)=1,0.15,0.5))),0.5)</f>
        <v>0.15</v>
      </c>
      <c r="Y4215" s="6">
        <f t="shared" si="65"/>
        <v>149400</v>
      </c>
    </row>
    <row r="4216" spans="1:25" x14ac:dyDescent="0.3">
      <c r="A4216" t="str">
        <f>IF(B4216=1,COUNTIF($B$2:B4216,1),"")</f>
        <v/>
      </c>
      <c r="B4216" t="str">
        <f>IF(C4216=1,COUNTIF($H$2:H4216,H4216),"")</f>
        <v/>
      </c>
      <c r="C4216">
        <f>IF(G4216=List!$P$1,1,0)</f>
        <v>0</v>
      </c>
      <c r="D4216" s="1" t="str">
        <f>IF(E4216=1,COUNTIF($E$2:E4216,1),"")</f>
        <v/>
      </c>
      <c r="E4216" s="1" t="str">
        <f>IF(H4216=List!$P$2,1,"")</f>
        <v/>
      </c>
      <c r="F4216" s="2" t="s">
        <v>11828</v>
      </c>
      <c r="G4216" s="2" t="s">
        <v>737</v>
      </c>
      <c r="H4216" s="2" t="s">
        <v>6828</v>
      </c>
      <c r="I4216" s="2" t="s">
        <v>5800</v>
      </c>
      <c r="J4216" s="2" t="s">
        <v>950</v>
      </c>
      <c r="K4216" s="2" t="s">
        <v>5842</v>
      </c>
      <c r="L4216" s="2" t="s">
        <v>5843</v>
      </c>
      <c r="M4216" s="2" t="s">
        <v>159</v>
      </c>
      <c r="N4216" s="2" t="s">
        <v>756</v>
      </c>
      <c r="O4216" s="99">
        <v>17834</v>
      </c>
      <c r="P4216" s="2" t="s">
        <v>7724</v>
      </c>
      <c r="Q4216">
        <v>320000</v>
      </c>
      <c r="R4216">
        <v>320000</v>
      </c>
      <c r="S4216">
        <v>545000</v>
      </c>
      <c r="T4216">
        <v>270500</v>
      </c>
      <c r="U4216">
        <v>270500</v>
      </c>
      <c r="V4216" t="s">
        <v>11821</v>
      </c>
      <c r="W4216" s="101">
        <v>46202.615387233796</v>
      </c>
      <c r="X4216" s="1">
        <f>IFERROR(IF(H4216="","",IF(O4216=0,0.15,IF(VLOOKUP(O4216,'Source Post 14 Status (6.30.26)'!A:B,2,FALSE)=1,0.15,0.5))),0.5)</f>
        <v>0.15</v>
      </c>
      <c r="Y4216" s="6">
        <f t="shared" si="65"/>
        <v>81150</v>
      </c>
    </row>
    <row r="4217" spans="1:25" x14ac:dyDescent="0.3">
      <c r="A4217" t="str">
        <f>IF(B4217=1,COUNTIF($B$2:B4217,1),"")</f>
        <v/>
      </c>
      <c r="B4217" t="str">
        <f>IF(C4217=1,COUNTIF($H$2:H4217,H4217),"")</f>
        <v/>
      </c>
      <c r="C4217">
        <f>IF(G4217=List!$P$1,1,0)</f>
        <v>0</v>
      </c>
      <c r="D4217" s="1" t="str">
        <f>IF(E4217=1,COUNTIF($E$2:E4217,1),"")</f>
        <v/>
      </c>
      <c r="E4217" s="1" t="str">
        <f>IF(H4217=List!$P$2,1,"")</f>
        <v/>
      </c>
      <c r="F4217" s="2" t="s">
        <v>11828</v>
      </c>
      <c r="G4217" s="2" t="s">
        <v>737</v>
      </c>
      <c r="H4217" s="2" t="s">
        <v>6828</v>
      </c>
      <c r="I4217" s="2" t="s">
        <v>5800</v>
      </c>
      <c r="J4217" s="2" t="s">
        <v>950</v>
      </c>
      <c r="K4217" s="2" t="s">
        <v>5842</v>
      </c>
      <c r="L4217" s="2" t="s">
        <v>5843</v>
      </c>
      <c r="M4217" s="2" t="s">
        <v>159</v>
      </c>
      <c r="N4217" s="2" t="s">
        <v>756</v>
      </c>
      <c r="O4217" s="99">
        <v>0</v>
      </c>
      <c r="P4217" s="2" t="s">
        <v>8514</v>
      </c>
      <c r="Q4217">
        <v>0</v>
      </c>
      <c r="R4217">
        <v>0</v>
      </c>
      <c r="S4217">
        <v>2000000</v>
      </c>
      <c r="T4217">
        <v>1000000</v>
      </c>
      <c r="U4217">
        <v>1000000</v>
      </c>
      <c r="V4217" t="s">
        <v>11821</v>
      </c>
      <c r="W4217" s="101">
        <v>46202.758539039351</v>
      </c>
      <c r="X4217" s="1">
        <f>IFERROR(IF(H4217="","",IF(O4217=0,0.15,IF(VLOOKUP(O4217,'Source Post 14 Status (6.30.26)'!A:B,2,FALSE)=1,0.15,0.5))),0.5)</f>
        <v>0.15</v>
      </c>
      <c r="Y4217" s="6">
        <f t="shared" si="65"/>
        <v>300000</v>
      </c>
    </row>
    <row r="4218" spans="1:25" x14ac:dyDescent="0.3">
      <c r="A4218" t="str">
        <f>IF(B4218=1,COUNTIF($B$2:B4218,1),"")</f>
        <v/>
      </c>
      <c r="B4218" t="str">
        <f>IF(C4218=1,COUNTIF($H$2:H4218,H4218),"")</f>
        <v/>
      </c>
      <c r="C4218">
        <f>IF(G4218=List!$P$1,1,0)</f>
        <v>0</v>
      </c>
      <c r="D4218" s="1" t="str">
        <f>IF(E4218=1,COUNTIF($E$2:E4218,1),"")</f>
        <v/>
      </c>
      <c r="E4218" s="1" t="str">
        <f>IF(H4218=List!$P$2,1,"")</f>
        <v/>
      </c>
      <c r="F4218" s="2" t="s">
        <v>11828</v>
      </c>
      <c r="G4218" s="2" t="s">
        <v>738</v>
      </c>
      <c r="H4218" s="2" t="s">
        <v>6824</v>
      </c>
      <c r="I4218" s="2" t="s">
        <v>5800</v>
      </c>
      <c r="J4218" s="2" t="s">
        <v>960</v>
      </c>
      <c r="K4218" s="2" t="s">
        <v>5851</v>
      </c>
      <c r="L4218" s="2" t="s">
        <v>5852</v>
      </c>
      <c r="M4218" s="2" t="s">
        <v>159</v>
      </c>
      <c r="N4218" s="2" t="s">
        <v>756</v>
      </c>
      <c r="O4218" s="99">
        <v>22802</v>
      </c>
      <c r="P4218" s="2" t="s">
        <v>8307</v>
      </c>
      <c r="Q4218">
        <v>426500</v>
      </c>
      <c r="R4218">
        <v>426500</v>
      </c>
      <c r="S4218">
        <v>850000</v>
      </c>
      <c r="T4218">
        <v>425500</v>
      </c>
      <c r="U4218">
        <v>425500</v>
      </c>
      <c r="V4218" t="s">
        <v>11911</v>
      </c>
      <c r="W4218" s="101">
        <v>46203.519614895835</v>
      </c>
      <c r="X4218" s="1">
        <f>IFERROR(IF(H4218="","",IF(O4218=0,0.15,IF(VLOOKUP(O4218,'Source Post 14 Status (6.30.26)'!A:B,2,FALSE)=1,0.15,0.5))),0.5)</f>
        <v>0.15</v>
      </c>
      <c r="Y4218" s="6">
        <f t="shared" si="65"/>
        <v>127650</v>
      </c>
    </row>
    <row r="4219" spans="1:25" x14ac:dyDescent="0.3">
      <c r="A4219" t="str">
        <f>IF(B4219=1,COUNTIF($B$2:B4219,1),"")</f>
        <v/>
      </c>
      <c r="B4219" t="str">
        <f>IF(C4219=1,COUNTIF($H$2:H4219,H4219),"")</f>
        <v/>
      </c>
      <c r="C4219">
        <f>IF(G4219=List!$P$1,1,0)</f>
        <v>0</v>
      </c>
      <c r="D4219" s="1" t="str">
        <f>IF(E4219=1,COUNTIF($E$2:E4219,1),"")</f>
        <v/>
      </c>
      <c r="E4219" s="1" t="str">
        <f>IF(H4219=List!$P$2,1,"")</f>
        <v/>
      </c>
      <c r="F4219" s="2" t="s">
        <v>11828</v>
      </c>
      <c r="G4219" s="2" t="s">
        <v>739</v>
      </c>
      <c r="H4219" s="2" t="s">
        <v>6829</v>
      </c>
      <c r="I4219" s="2" t="s">
        <v>5857</v>
      </c>
      <c r="J4219" s="2" t="s">
        <v>900</v>
      </c>
      <c r="K4219" s="2" t="s">
        <v>919</v>
      </c>
      <c r="L4219" s="2" t="s">
        <v>5862</v>
      </c>
      <c r="M4219" s="2" t="s">
        <v>159</v>
      </c>
      <c r="N4219" s="2" t="s">
        <v>756</v>
      </c>
      <c r="O4219" s="99">
        <v>20950</v>
      </c>
      <c r="P4219" s="2" t="s">
        <v>11827</v>
      </c>
      <c r="W4219" s="101">
        <v>1</v>
      </c>
      <c r="X4219" s="1">
        <f>IFERROR(IF(H4219="","",IF(O4219=0,0.15,IF(VLOOKUP(O4219,'Source Post 14 Status (6.30.26)'!A:B,2,FALSE)=1,0.15,0.5))),0.5)</f>
        <v>0.15</v>
      </c>
      <c r="Y4219" s="6">
        <f t="shared" si="65"/>
        <v>0</v>
      </c>
    </row>
    <row r="4220" spans="1:25" x14ac:dyDescent="0.3">
      <c r="A4220" t="str">
        <f>IF(B4220=1,COUNTIF($B$2:B4220,1),"")</f>
        <v/>
      </c>
      <c r="B4220" t="str">
        <f>IF(C4220=1,COUNTIF($H$2:H4220,H4220),"")</f>
        <v/>
      </c>
      <c r="C4220">
        <f>IF(G4220=List!$P$1,1,0)</f>
        <v>0</v>
      </c>
      <c r="D4220" s="1" t="str">
        <f>IF(E4220=1,COUNTIF($E$2:E4220,1),"")</f>
        <v/>
      </c>
      <c r="E4220" s="1" t="str">
        <f>IF(H4220=List!$P$2,1,"")</f>
        <v/>
      </c>
      <c r="F4220" s="2" t="s">
        <v>11828</v>
      </c>
      <c r="G4220" s="2" t="s">
        <v>740</v>
      </c>
      <c r="H4220" s="2" t="s">
        <v>6830</v>
      </c>
      <c r="I4220" s="2" t="s">
        <v>5857</v>
      </c>
      <c r="J4220" s="2" t="s">
        <v>937</v>
      </c>
      <c r="K4220" s="2" t="s">
        <v>5867</v>
      </c>
      <c r="L4220" s="2" t="s">
        <v>5868</v>
      </c>
      <c r="M4220" s="2" t="s">
        <v>159</v>
      </c>
      <c r="N4220" s="2" t="s">
        <v>756</v>
      </c>
      <c r="O4220" s="99">
        <v>0</v>
      </c>
      <c r="P4220" s="2" t="s">
        <v>8514</v>
      </c>
      <c r="W4220" s="101">
        <v>1</v>
      </c>
      <c r="X4220" s="1">
        <f>IFERROR(IF(H4220="","",IF(O4220=0,0.15,IF(VLOOKUP(O4220,'Source Post 14 Status (6.30.26)'!A:B,2,FALSE)=1,0.15,0.5))),0.5)</f>
        <v>0.15</v>
      </c>
      <c r="Y4220" s="6">
        <f t="shared" si="65"/>
        <v>0</v>
      </c>
    </row>
    <row r="4221" spans="1:25" x14ac:dyDescent="0.3">
      <c r="A4221" t="str">
        <f>IF(B4221=1,COUNTIF($B$2:B4221,1),"")</f>
        <v/>
      </c>
      <c r="B4221" t="str">
        <f>IF(C4221=1,COUNTIF($H$2:H4221,H4221),"")</f>
        <v/>
      </c>
      <c r="C4221">
        <f>IF(G4221=List!$P$1,1,0)</f>
        <v>0</v>
      </c>
      <c r="D4221" s="1" t="str">
        <f>IF(E4221=1,COUNTIF($E$2:E4221,1),"")</f>
        <v/>
      </c>
      <c r="E4221" s="1" t="str">
        <f>IF(H4221=List!$P$2,1,"")</f>
        <v/>
      </c>
      <c r="F4221" s="2" t="s">
        <v>11828</v>
      </c>
      <c r="G4221" s="2" t="s">
        <v>740</v>
      </c>
      <c r="H4221" s="2" t="s">
        <v>6830</v>
      </c>
      <c r="I4221" s="2" t="s">
        <v>5857</v>
      </c>
      <c r="J4221" s="2" t="s">
        <v>937</v>
      </c>
      <c r="K4221" s="2" t="s">
        <v>5867</v>
      </c>
      <c r="L4221" s="2" t="s">
        <v>5868</v>
      </c>
      <c r="M4221" s="2" t="s">
        <v>159</v>
      </c>
      <c r="N4221" s="2" t="s">
        <v>756</v>
      </c>
      <c r="O4221" s="99">
        <v>20138</v>
      </c>
      <c r="P4221" s="2" t="s">
        <v>7926</v>
      </c>
      <c r="W4221" s="101">
        <v>1</v>
      </c>
      <c r="X4221" s="1">
        <f>IFERROR(IF(H4221="","",IF(O4221=0,0.15,IF(VLOOKUP(O4221,'Source Post 14 Status (6.30.26)'!A:B,2,FALSE)=1,0.15,0.5))),0.5)</f>
        <v>0.15</v>
      </c>
      <c r="Y4221" s="6">
        <f t="shared" si="65"/>
        <v>0</v>
      </c>
    </row>
    <row r="4222" spans="1:25" x14ac:dyDescent="0.3">
      <c r="A4222" t="str">
        <f>IF(B4222=1,COUNTIF($B$2:B4222,1),"")</f>
        <v/>
      </c>
      <c r="B4222" t="str">
        <f>IF(C4222=1,COUNTIF($H$2:H4222,H4222),"")</f>
        <v/>
      </c>
      <c r="C4222">
        <f>IF(G4222=List!$P$1,1,0)</f>
        <v>0</v>
      </c>
      <c r="D4222" s="1" t="str">
        <f>IF(E4222=1,COUNTIF($E$2:E4222,1),"")</f>
        <v/>
      </c>
      <c r="E4222" s="1" t="str">
        <f>IF(H4222=List!$P$2,1,"")</f>
        <v/>
      </c>
      <c r="F4222" s="2" t="s">
        <v>11828</v>
      </c>
      <c r="G4222" s="2" t="s">
        <v>742</v>
      </c>
      <c r="H4222" s="2" t="s">
        <v>6831</v>
      </c>
      <c r="I4222" s="2" t="s">
        <v>5857</v>
      </c>
      <c r="J4222" s="2" t="s">
        <v>950</v>
      </c>
      <c r="K4222" s="2" t="s">
        <v>5876</v>
      </c>
      <c r="L4222" s="2" t="s">
        <v>5877</v>
      </c>
      <c r="M4222" s="2" t="s">
        <v>159</v>
      </c>
      <c r="N4222" s="2" t="s">
        <v>756</v>
      </c>
      <c r="O4222" s="99">
        <v>12112</v>
      </c>
      <c r="P4222" s="2" t="s">
        <v>7241</v>
      </c>
      <c r="W4222" s="101">
        <v>1</v>
      </c>
      <c r="X4222" s="1">
        <f>IFERROR(IF(H4222="","",IF(O4222=0,0.15,IF(VLOOKUP(O4222,'Source Post 14 Status (6.30.26)'!A:B,2,FALSE)=1,0.15,0.5))),0.5)</f>
        <v>0.15</v>
      </c>
      <c r="Y4222" s="6">
        <f t="shared" si="65"/>
        <v>0</v>
      </c>
    </row>
    <row r="4223" spans="1:25" x14ac:dyDescent="0.3">
      <c r="A4223" t="str">
        <f>IF(B4223=1,COUNTIF($B$2:B4223,1),"")</f>
        <v/>
      </c>
      <c r="B4223" t="str">
        <f>IF(C4223=1,COUNTIF($H$2:H4223,H4223),"")</f>
        <v/>
      </c>
      <c r="C4223">
        <f>IF(G4223=List!$P$1,1,0)</f>
        <v>0</v>
      </c>
      <c r="D4223" s="1" t="str">
        <f>IF(E4223=1,COUNTIF($E$2:E4223,1),"")</f>
        <v/>
      </c>
      <c r="E4223" s="1" t="str">
        <f>IF(H4223=List!$P$2,1,"")</f>
        <v/>
      </c>
      <c r="F4223" s="2" t="s">
        <v>11828</v>
      </c>
      <c r="G4223" s="2" t="s">
        <v>742</v>
      </c>
      <c r="H4223" s="2" t="s">
        <v>6831</v>
      </c>
      <c r="I4223" s="2" t="s">
        <v>5857</v>
      </c>
      <c r="J4223" s="2" t="s">
        <v>950</v>
      </c>
      <c r="K4223" s="2" t="s">
        <v>5876</v>
      </c>
      <c r="L4223" s="2" t="s">
        <v>5877</v>
      </c>
      <c r="M4223" s="2" t="s">
        <v>159</v>
      </c>
      <c r="N4223" s="2" t="s">
        <v>756</v>
      </c>
      <c r="O4223" s="99">
        <v>19687</v>
      </c>
      <c r="P4223" s="2" t="s">
        <v>7983</v>
      </c>
      <c r="W4223" s="101">
        <v>1</v>
      </c>
      <c r="X4223" s="1">
        <f>IFERROR(IF(H4223="","",IF(O4223=0,0.15,IF(VLOOKUP(O4223,'Source Post 14 Status (6.30.26)'!A:B,2,FALSE)=1,0.15,0.5))),0.5)</f>
        <v>0.15</v>
      </c>
      <c r="Y4223" s="6">
        <f t="shared" si="65"/>
        <v>0</v>
      </c>
    </row>
    <row r="4224" spans="1:25" x14ac:dyDescent="0.3">
      <c r="A4224" t="str">
        <f>IF(B4224=1,COUNTIF($B$2:B4224,1),"")</f>
        <v/>
      </c>
      <c r="B4224" t="str">
        <f>IF(C4224=1,COUNTIF($H$2:H4224,H4224),"")</f>
        <v/>
      </c>
      <c r="C4224">
        <f>IF(G4224=List!$P$1,1,0)</f>
        <v>0</v>
      </c>
      <c r="D4224" s="1" t="str">
        <f>IF(E4224=1,COUNTIF($E$2:E4224,1),"")</f>
        <v/>
      </c>
      <c r="E4224" s="1" t="str">
        <f>IF(H4224=List!$P$2,1,"")</f>
        <v/>
      </c>
      <c r="F4224" s="2" t="s">
        <v>11828</v>
      </c>
      <c r="G4224" s="2" t="s">
        <v>742</v>
      </c>
      <c r="H4224" s="2" t="s">
        <v>6831</v>
      </c>
      <c r="I4224" s="2" t="s">
        <v>5857</v>
      </c>
      <c r="J4224" s="2" t="s">
        <v>950</v>
      </c>
      <c r="K4224" s="2" t="s">
        <v>5876</v>
      </c>
      <c r="L4224" s="2" t="s">
        <v>5877</v>
      </c>
      <c r="M4224" s="2" t="s">
        <v>159</v>
      </c>
      <c r="N4224" s="2" t="s">
        <v>756</v>
      </c>
      <c r="O4224" s="99">
        <v>22444</v>
      </c>
      <c r="P4224" s="2" t="s">
        <v>8329</v>
      </c>
      <c r="W4224" s="101">
        <v>1</v>
      </c>
      <c r="X4224" s="1">
        <f>IFERROR(IF(H4224="","",IF(O4224=0,0.15,IF(VLOOKUP(O4224,'Source Post 14 Status (6.30.26)'!A:B,2,FALSE)=1,0.15,0.5))),0.5)</f>
        <v>0.15</v>
      </c>
      <c r="Y4224" s="6">
        <f t="shared" si="65"/>
        <v>0</v>
      </c>
    </row>
    <row r="4225" spans="1:25" x14ac:dyDescent="0.3">
      <c r="A4225" t="str">
        <f>IF(B4225=1,COUNTIF($B$2:B4225,1),"")</f>
        <v/>
      </c>
      <c r="B4225" t="str">
        <f>IF(C4225=1,COUNTIF($H$2:H4225,H4225),"")</f>
        <v/>
      </c>
      <c r="C4225">
        <f>IF(G4225=List!$P$1,1,0)</f>
        <v>0</v>
      </c>
      <c r="D4225" s="1" t="str">
        <f>IF(E4225=1,COUNTIF($E$2:E4225,1),"")</f>
        <v/>
      </c>
      <c r="E4225" s="1" t="str">
        <f>IF(H4225=List!$P$2,1,"")</f>
        <v/>
      </c>
      <c r="F4225" s="2" t="s">
        <v>11828</v>
      </c>
      <c r="G4225" s="2" t="s">
        <v>742</v>
      </c>
      <c r="H4225" s="2" t="s">
        <v>6831</v>
      </c>
      <c r="I4225" s="2" t="s">
        <v>5857</v>
      </c>
      <c r="J4225" s="2" t="s">
        <v>950</v>
      </c>
      <c r="K4225" s="2" t="s">
        <v>5876</v>
      </c>
      <c r="L4225" s="2" t="s">
        <v>5877</v>
      </c>
      <c r="M4225" s="2" t="s">
        <v>159</v>
      </c>
      <c r="N4225" s="2" t="s">
        <v>756</v>
      </c>
      <c r="O4225" s="99">
        <v>0</v>
      </c>
      <c r="P4225" s="2" t="s">
        <v>8514</v>
      </c>
      <c r="W4225" s="101">
        <v>1</v>
      </c>
      <c r="X4225" s="1">
        <f>IFERROR(IF(H4225="","",IF(O4225=0,0.15,IF(VLOOKUP(O4225,'Source Post 14 Status (6.30.26)'!A:B,2,FALSE)=1,0.15,0.5))),0.5)</f>
        <v>0.15</v>
      </c>
      <c r="Y4225" s="6">
        <f t="shared" si="65"/>
        <v>0</v>
      </c>
    </row>
    <row r="4226" spans="1:25" x14ac:dyDescent="0.3">
      <c r="A4226" t="str">
        <f>IF(B4226=1,COUNTIF($B$2:B4226,1),"")</f>
        <v/>
      </c>
      <c r="B4226" t="str">
        <f>IF(C4226=1,COUNTIF($H$2:H4226,H4226),"")</f>
        <v/>
      </c>
      <c r="C4226">
        <f>IF(G4226=List!$P$1,1,0)</f>
        <v>0</v>
      </c>
      <c r="D4226" s="1" t="str">
        <f>IF(E4226=1,COUNTIF($E$2:E4226,1),"")</f>
        <v/>
      </c>
      <c r="E4226" s="1" t="str">
        <f>IF(H4226=List!$P$2,1,"")</f>
        <v/>
      </c>
      <c r="F4226" s="2" t="s">
        <v>11828</v>
      </c>
      <c r="G4226" s="2" t="s">
        <v>742</v>
      </c>
      <c r="H4226" s="2" t="s">
        <v>6831</v>
      </c>
      <c r="I4226" s="2" t="s">
        <v>5857</v>
      </c>
      <c r="J4226" s="2" t="s">
        <v>950</v>
      </c>
      <c r="K4226" s="2" t="s">
        <v>5876</v>
      </c>
      <c r="L4226" s="2" t="s">
        <v>5877</v>
      </c>
      <c r="M4226" s="2" t="s">
        <v>159</v>
      </c>
      <c r="N4226" s="2" t="s">
        <v>756</v>
      </c>
      <c r="O4226" s="99">
        <v>17124</v>
      </c>
      <c r="P4226" s="2" t="s">
        <v>7580</v>
      </c>
      <c r="W4226" s="101">
        <v>1</v>
      </c>
      <c r="X4226" s="1">
        <f>IFERROR(IF(H4226="","",IF(O4226=0,0.15,IF(VLOOKUP(O4226,'Source Post 14 Status (6.30.26)'!A:B,2,FALSE)=1,0.15,0.5))),0.5)</f>
        <v>0.15</v>
      </c>
      <c r="Y4226" s="6">
        <f t="shared" si="65"/>
        <v>0</v>
      </c>
    </row>
    <row r="4227" spans="1:25" x14ac:dyDescent="0.3">
      <c r="A4227" t="str">
        <f>IF(B4227=1,COUNTIF($B$2:B4227,1),"")</f>
        <v/>
      </c>
      <c r="B4227" t="str">
        <f>IF(C4227=1,COUNTIF($H$2:H4227,H4227),"")</f>
        <v/>
      </c>
      <c r="C4227">
        <f>IF(G4227=List!$P$1,1,0)</f>
        <v>0</v>
      </c>
      <c r="D4227" s="1" t="str">
        <f>IF(E4227=1,COUNTIF($E$2:E4227,1),"")</f>
        <v/>
      </c>
      <c r="E4227" s="1" t="str">
        <f>IF(H4227=List!$P$2,1,"")</f>
        <v/>
      </c>
      <c r="F4227" s="2" t="s">
        <v>11828</v>
      </c>
      <c r="G4227" s="2" t="s">
        <v>742</v>
      </c>
      <c r="H4227" s="2" t="s">
        <v>6831</v>
      </c>
      <c r="I4227" s="2" t="s">
        <v>5857</v>
      </c>
      <c r="J4227" s="2" t="s">
        <v>950</v>
      </c>
      <c r="K4227" s="2" t="s">
        <v>5876</v>
      </c>
      <c r="L4227" s="2" t="s">
        <v>5877</v>
      </c>
      <c r="M4227" s="2" t="s">
        <v>159</v>
      </c>
      <c r="N4227" s="2" t="s">
        <v>756</v>
      </c>
      <c r="O4227" s="99">
        <v>9565</v>
      </c>
      <c r="P4227" s="2" t="s">
        <v>7108</v>
      </c>
      <c r="W4227" s="101">
        <v>1</v>
      </c>
      <c r="X4227" s="1">
        <f>IFERROR(IF(H4227="","",IF(O4227=0,0.15,IF(VLOOKUP(O4227,'Source Post 14 Status (6.30.26)'!A:B,2,FALSE)=1,0.15,0.5))),0.5)</f>
        <v>0.15</v>
      </c>
      <c r="Y4227" s="6">
        <f t="shared" ref="Y4227:Y4290" si="66">IF(H4227="","",ROUND(MIN((T4227+U4227)*X4227,T4227),0))</f>
        <v>0</v>
      </c>
    </row>
    <row r="4228" spans="1:25" x14ac:dyDescent="0.3">
      <c r="A4228" t="str">
        <f>IF(B4228=1,COUNTIF($B$2:B4228,1),"")</f>
        <v/>
      </c>
      <c r="B4228" t="str">
        <f>IF(C4228=1,COUNTIF($H$2:H4228,H4228),"")</f>
        <v/>
      </c>
      <c r="C4228">
        <f>IF(G4228=List!$P$1,1,0)</f>
        <v>0</v>
      </c>
      <c r="D4228" s="1" t="str">
        <f>IF(E4228=1,COUNTIF($E$2:E4228,1),"")</f>
        <v/>
      </c>
      <c r="E4228" s="1" t="str">
        <f>IF(H4228=List!$P$2,1,"")</f>
        <v/>
      </c>
      <c r="F4228" s="2" t="s">
        <v>11828</v>
      </c>
      <c r="G4228" s="2" t="s">
        <v>742</v>
      </c>
      <c r="H4228" s="2" t="s">
        <v>6831</v>
      </c>
      <c r="I4228" s="2" t="s">
        <v>5857</v>
      </c>
      <c r="J4228" s="2" t="s">
        <v>950</v>
      </c>
      <c r="K4228" s="2" t="s">
        <v>5876</v>
      </c>
      <c r="L4228" s="2" t="s">
        <v>5877</v>
      </c>
      <c r="M4228" s="2" t="s">
        <v>159</v>
      </c>
      <c r="N4228" s="2" t="s">
        <v>756</v>
      </c>
      <c r="O4228" s="99">
        <v>22706</v>
      </c>
      <c r="P4228" s="2" t="s">
        <v>8409</v>
      </c>
      <c r="W4228" s="101">
        <v>1</v>
      </c>
      <c r="X4228" s="1">
        <f>IFERROR(IF(H4228="","",IF(O4228=0,0.15,IF(VLOOKUP(O4228,'Source Post 14 Status (6.30.26)'!A:B,2,FALSE)=1,0.15,0.5))),0.5)</f>
        <v>0.15</v>
      </c>
      <c r="Y4228" s="6">
        <f t="shared" si="66"/>
        <v>0</v>
      </c>
    </row>
    <row r="4229" spans="1:25" x14ac:dyDescent="0.3">
      <c r="A4229" t="str">
        <f>IF(B4229=1,COUNTIF($B$2:B4229,1),"")</f>
        <v/>
      </c>
      <c r="B4229" t="str">
        <f>IF(C4229=1,COUNTIF($H$2:H4229,H4229),"")</f>
        <v/>
      </c>
      <c r="C4229">
        <f>IF(G4229=List!$P$1,1,0)</f>
        <v>0</v>
      </c>
      <c r="D4229" s="1" t="str">
        <f>IF(E4229=1,COUNTIF($E$2:E4229,1),"")</f>
        <v/>
      </c>
      <c r="E4229" s="1" t="str">
        <f>IF(H4229=List!$P$2,1,"")</f>
        <v/>
      </c>
      <c r="F4229" s="2" t="s">
        <v>11828</v>
      </c>
      <c r="G4229" s="2" t="s">
        <v>742</v>
      </c>
      <c r="H4229" s="2" t="s">
        <v>6831</v>
      </c>
      <c r="I4229" s="2" t="s">
        <v>5857</v>
      </c>
      <c r="J4229" s="2" t="s">
        <v>950</v>
      </c>
      <c r="K4229" s="2" t="s">
        <v>5876</v>
      </c>
      <c r="L4229" s="2" t="s">
        <v>5877</v>
      </c>
      <c r="M4229" s="2" t="s">
        <v>159</v>
      </c>
      <c r="N4229" s="2" t="s">
        <v>756</v>
      </c>
      <c r="O4229" s="99">
        <v>25883</v>
      </c>
      <c r="P4229" s="2" t="s">
        <v>11823</v>
      </c>
      <c r="W4229" s="101">
        <v>1</v>
      </c>
      <c r="X4229" s="1">
        <f>IFERROR(IF(H4229="","",IF(O4229=0,0.15,IF(VLOOKUP(O4229,'Source Post 14 Status (6.30.26)'!A:B,2,FALSE)=1,0.15,0.5))),0.5)</f>
        <v>0.15</v>
      </c>
      <c r="Y4229" s="6">
        <f t="shared" si="66"/>
        <v>0</v>
      </c>
    </row>
    <row r="4230" spans="1:25" x14ac:dyDescent="0.3">
      <c r="A4230" t="str">
        <f>IF(B4230=1,COUNTIF($B$2:B4230,1),"")</f>
        <v/>
      </c>
      <c r="B4230" t="str">
        <f>IF(C4230=1,COUNTIF($H$2:H4230,H4230),"")</f>
        <v/>
      </c>
      <c r="C4230">
        <f>IF(G4230=List!$P$1,1,0)</f>
        <v>0</v>
      </c>
      <c r="D4230" s="1" t="str">
        <f>IF(E4230=1,COUNTIF($E$2:E4230,1),"")</f>
        <v/>
      </c>
      <c r="E4230" s="1" t="str">
        <f>IF(H4230=List!$P$2,1,"")</f>
        <v/>
      </c>
      <c r="F4230" s="2" t="s">
        <v>11828</v>
      </c>
      <c r="G4230" s="2" t="s">
        <v>742</v>
      </c>
      <c r="H4230" s="2" t="s">
        <v>6831</v>
      </c>
      <c r="I4230" s="2" t="s">
        <v>5857</v>
      </c>
      <c r="J4230" s="2" t="s">
        <v>950</v>
      </c>
      <c r="K4230" s="2" t="s">
        <v>5876</v>
      </c>
      <c r="L4230" s="2" t="s">
        <v>5877</v>
      </c>
      <c r="M4230" s="2" t="s">
        <v>159</v>
      </c>
      <c r="N4230" s="2" t="s">
        <v>756</v>
      </c>
      <c r="O4230" s="99">
        <v>26886</v>
      </c>
      <c r="P4230" s="2" t="s">
        <v>8500</v>
      </c>
      <c r="W4230" s="101">
        <v>1</v>
      </c>
      <c r="X4230" s="1">
        <f>IFERROR(IF(H4230="","",IF(O4230=0,0.15,IF(VLOOKUP(O4230,'Source Post 14 Status (6.30.26)'!A:B,2,FALSE)=1,0.15,0.5))),0.5)</f>
        <v>0.15</v>
      </c>
      <c r="Y4230" s="6">
        <f t="shared" si="66"/>
        <v>0</v>
      </c>
    </row>
    <row r="4231" spans="1:25" x14ac:dyDescent="0.3">
      <c r="A4231" t="str">
        <f>IF(B4231=1,COUNTIF($B$2:B4231,1),"")</f>
        <v/>
      </c>
      <c r="B4231" t="str">
        <f>IF(C4231=1,COUNTIF($H$2:H4231,H4231),"")</f>
        <v/>
      </c>
      <c r="C4231">
        <f>IF(G4231=List!$P$1,1,0)</f>
        <v>0</v>
      </c>
      <c r="D4231" s="1" t="str">
        <f>IF(E4231=1,COUNTIF($E$2:E4231,1),"")</f>
        <v/>
      </c>
      <c r="E4231" s="1" t="str">
        <f>IF(H4231=List!$P$2,1,"")</f>
        <v/>
      </c>
      <c r="F4231" s="2" t="s">
        <v>11828</v>
      </c>
      <c r="G4231" s="2" t="s">
        <v>742</v>
      </c>
      <c r="H4231" s="2" t="s">
        <v>6831</v>
      </c>
      <c r="I4231" s="2" t="s">
        <v>5857</v>
      </c>
      <c r="J4231" s="2" t="s">
        <v>950</v>
      </c>
      <c r="K4231" s="2" t="s">
        <v>5876</v>
      </c>
      <c r="L4231" s="2" t="s">
        <v>5877</v>
      </c>
      <c r="M4231" s="2" t="s">
        <v>159</v>
      </c>
      <c r="N4231" s="2" t="s">
        <v>756</v>
      </c>
      <c r="O4231" s="99">
        <v>22910</v>
      </c>
      <c r="P4231" s="2" t="s">
        <v>8453</v>
      </c>
      <c r="W4231" s="101">
        <v>1</v>
      </c>
      <c r="X4231" s="1">
        <f>IFERROR(IF(H4231="","",IF(O4231=0,0.15,IF(VLOOKUP(O4231,'Source Post 14 Status (6.30.26)'!A:B,2,FALSE)=1,0.15,0.5))),0.5)</f>
        <v>0.15</v>
      </c>
      <c r="Y4231" s="6">
        <f t="shared" si="66"/>
        <v>0</v>
      </c>
    </row>
    <row r="4232" spans="1:25" x14ac:dyDescent="0.3">
      <c r="A4232" t="str">
        <f>IF(B4232=1,COUNTIF($B$2:B4232,1),"")</f>
        <v/>
      </c>
      <c r="B4232" t="str">
        <f>IF(C4232=1,COUNTIF($H$2:H4232,H4232),"")</f>
        <v/>
      </c>
      <c r="C4232">
        <f>IF(G4232=List!$P$1,1,0)</f>
        <v>0</v>
      </c>
      <c r="D4232" s="1" t="str">
        <f>IF(E4232=1,COUNTIF($E$2:E4232,1),"")</f>
        <v/>
      </c>
      <c r="E4232" s="1" t="str">
        <f>IF(H4232=List!$P$2,1,"")</f>
        <v/>
      </c>
      <c r="F4232" s="2" t="s">
        <v>11828</v>
      </c>
      <c r="G4232" s="2" t="s">
        <v>742</v>
      </c>
      <c r="H4232" s="2" t="s">
        <v>6831</v>
      </c>
      <c r="I4232" s="2" t="s">
        <v>5857</v>
      </c>
      <c r="J4232" s="2" t="s">
        <v>950</v>
      </c>
      <c r="K4232" s="2" t="s">
        <v>5876</v>
      </c>
      <c r="L4232" s="2" t="s">
        <v>5877</v>
      </c>
      <c r="M4232" s="2" t="s">
        <v>159</v>
      </c>
      <c r="N4232" s="2" t="s">
        <v>756</v>
      </c>
      <c r="O4232" s="99">
        <v>0</v>
      </c>
      <c r="P4232" s="2" t="s">
        <v>8513</v>
      </c>
      <c r="W4232" s="101">
        <v>1</v>
      </c>
      <c r="X4232" s="1">
        <f>IFERROR(IF(H4232="","",IF(O4232=0,0.15,IF(VLOOKUP(O4232,'Source Post 14 Status (6.30.26)'!A:B,2,FALSE)=1,0.15,0.5))),0.5)</f>
        <v>0.15</v>
      </c>
      <c r="Y4232" s="6">
        <f t="shared" si="66"/>
        <v>0</v>
      </c>
    </row>
    <row r="4233" spans="1:25" x14ac:dyDescent="0.3">
      <c r="A4233" t="str">
        <f>IF(B4233=1,COUNTIF($B$2:B4233,1),"")</f>
        <v/>
      </c>
      <c r="B4233" t="str">
        <f>IF(C4233=1,COUNTIF($H$2:H4233,H4233),"")</f>
        <v/>
      </c>
      <c r="C4233">
        <f>IF(G4233=List!$P$1,1,0)</f>
        <v>0</v>
      </c>
      <c r="D4233" s="1" t="str">
        <f>IF(E4233=1,COUNTIF($E$2:E4233,1),"")</f>
        <v/>
      </c>
      <c r="E4233" s="1" t="str">
        <f>IF(H4233=List!$P$2,1,"")</f>
        <v/>
      </c>
      <c r="F4233" s="2" t="s">
        <v>11828</v>
      </c>
      <c r="G4233" s="2" t="s">
        <v>742</v>
      </c>
      <c r="H4233" s="2" t="s">
        <v>6831</v>
      </c>
      <c r="I4233" s="2" t="s">
        <v>5857</v>
      </c>
      <c r="J4233" s="2" t="s">
        <v>950</v>
      </c>
      <c r="K4233" s="2" t="s">
        <v>5876</v>
      </c>
      <c r="L4233" s="2" t="s">
        <v>5877</v>
      </c>
      <c r="M4233" s="2" t="s">
        <v>159</v>
      </c>
      <c r="N4233" s="2" t="s">
        <v>756</v>
      </c>
      <c r="O4233" s="99">
        <v>18173</v>
      </c>
      <c r="P4233" s="2" t="s">
        <v>7907</v>
      </c>
      <c r="W4233" s="101">
        <v>1</v>
      </c>
      <c r="X4233" s="1">
        <f>IFERROR(IF(H4233="","",IF(O4233=0,0.15,IF(VLOOKUP(O4233,'Source Post 14 Status (6.30.26)'!A:B,2,FALSE)=1,0.15,0.5))),0.5)</f>
        <v>0.5</v>
      </c>
      <c r="Y4233" s="6">
        <f t="shared" si="66"/>
        <v>0</v>
      </c>
    </row>
    <row r="4234" spans="1:25" x14ac:dyDescent="0.3">
      <c r="A4234" t="str">
        <f>IF(B4234=1,COUNTIF($B$2:B4234,1),"")</f>
        <v/>
      </c>
      <c r="B4234" t="str">
        <f>IF(C4234=1,COUNTIF($H$2:H4234,H4234),"")</f>
        <v/>
      </c>
      <c r="C4234">
        <f>IF(G4234=List!$P$1,1,0)</f>
        <v>0</v>
      </c>
      <c r="D4234" s="1" t="str">
        <f>IF(E4234=1,COUNTIF($E$2:E4234,1),"")</f>
        <v/>
      </c>
      <c r="E4234" s="1" t="str">
        <f>IF(H4234=List!$P$2,1,"")</f>
        <v/>
      </c>
      <c r="F4234" s="2" t="s">
        <v>11828</v>
      </c>
      <c r="G4234" s="2" t="s">
        <v>742</v>
      </c>
      <c r="H4234" s="2" t="s">
        <v>6831</v>
      </c>
      <c r="I4234" s="2" t="s">
        <v>5857</v>
      </c>
      <c r="J4234" s="2" t="s">
        <v>950</v>
      </c>
      <c r="K4234" s="2" t="s">
        <v>5876</v>
      </c>
      <c r="L4234" s="2" t="s">
        <v>5877</v>
      </c>
      <c r="M4234" s="2" t="s">
        <v>159</v>
      </c>
      <c r="N4234" s="2" t="s">
        <v>756</v>
      </c>
      <c r="O4234" s="99">
        <v>20307</v>
      </c>
      <c r="P4234" s="2" t="s">
        <v>8100</v>
      </c>
      <c r="W4234" s="101">
        <v>1</v>
      </c>
      <c r="X4234" s="1">
        <f>IFERROR(IF(H4234="","",IF(O4234=0,0.15,IF(VLOOKUP(O4234,'Source Post 14 Status (6.30.26)'!A:B,2,FALSE)=1,0.15,0.5))),0.5)</f>
        <v>0.15</v>
      </c>
      <c r="Y4234" s="6">
        <f t="shared" si="66"/>
        <v>0</v>
      </c>
    </row>
    <row r="4235" spans="1:25" x14ac:dyDescent="0.3">
      <c r="A4235" t="str">
        <f>IF(B4235=1,COUNTIF($B$2:B4235,1),"")</f>
        <v/>
      </c>
      <c r="B4235" t="str">
        <f>IF(C4235=1,COUNTIF($H$2:H4235,H4235),"")</f>
        <v/>
      </c>
      <c r="C4235">
        <f>IF(G4235=List!$P$1,1,0)</f>
        <v>0</v>
      </c>
      <c r="D4235" s="1" t="str">
        <f>IF(E4235=1,COUNTIF($E$2:E4235,1),"")</f>
        <v/>
      </c>
      <c r="E4235" s="1" t="str">
        <f>IF(H4235=List!$P$2,1,"")</f>
        <v/>
      </c>
      <c r="F4235" s="2" t="s">
        <v>11828</v>
      </c>
      <c r="G4235" s="2" t="s">
        <v>742</v>
      </c>
      <c r="H4235" s="2" t="s">
        <v>6831</v>
      </c>
      <c r="I4235" s="2" t="s">
        <v>5857</v>
      </c>
      <c r="J4235" s="2" t="s">
        <v>950</v>
      </c>
      <c r="K4235" s="2" t="s">
        <v>5876</v>
      </c>
      <c r="L4235" s="2" t="s">
        <v>5877</v>
      </c>
      <c r="M4235" s="2" t="s">
        <v>159</v>
      </c>
      <c r="N4235" s="2" t="s">
        <v>756</v>
      </c>
      <c r="O4235" s="99">
        <v>22445</v>
      </c>
      <c r="P4235" s="2" t="s">
        <v>8330</v>
      </c>
      <c r="W4235" s="101">
        <v>1</v>
      </c>
      <c r="X4235" s="1">
        <f>IFERROR(IF(H4235="","",IF(O4235=0,0.15,IF(VLOOKUP(O4235,'Source Post 14 Status (6.30.26)'!A:B,2,FALSE)=1,0.15,0.5))),0.5)</f>
        <v>0.15</v>
      </c>
      <c r="Y4235" s="6">
        <f t="shared" si="66"/>
        <v>0</v>
      </c>
    </row>
    <row r="4236" spans="1:25" x14ac:dyDescent="0.3">
      <c r="A4236" t="str">
        <f>IF(B4236=1,COUNTIF($B$2:B4236,1),"")</f>
        <v/>
      </c>
      <c r="B4236" t="str">
        <f>IF(C4236=1,COUNTIF($H$2:H4236,H4236),"")</f>
        <v/>
      </c>
      <c r="C4236">
        <f>IF(G4236=List!$P$1,1,0)</f>
        <v>0</v>
      </c>
      <c r="D4236" s="1" t="str">
        <f>IF(E4236=1,COUNTIF($E$2:E4236,1),"")</f>
        <v/>
      </c>
      <c r="E4236" s="1" t="str">
        <f>IF(H4236=List!$P$2,1,"")</f>
        <v/>
      </c>
      <c r="F4236" s="2" t="s">
        <v>11828</v>
      </c>
      <c r="G4236" s="2" t="s">
        <v>742</v>
      </c>
      <c r="H4236" s="2" t="s">
        <v>6831</v>
      </c>
      <c r="I4236" s="2" t="s">
        <v>5857</v>
      </c>
      <c r="J4236" s="2" t="s">
        <v>950</v>
      </c>
      <c r="K4236" s="2" t="s">
        <v>5876</v>
      </c>
      <c r="L4236" s="2" t="s">
        <v>5877</v>
      </c>
      <c r="M4236" s="2" t="s">
        <v>159</v>
      </c>
      <c r="N4236" s="2" t="s">
        <v>756</v>
      </c>
      <c r="O4236" s="99">
        <v>19686</v>
      </c>
      <c r="P4236" s="2" t="s">
        <v>11822</v>
      </c>
      <c r="W4236" s="101">
        <v>1</v>
      </c>
      <c r="X4236" s="1">
        <f>IFERROR(IF(H4236="","",IF(O4236=0,0.15,IF(VLOOKUP(O4236,'Source Post 14 Status (6.30.26)'!A:B,2,FALSE)=1,0.15,0.5))),0.5)</f>
        <v>0.15</v>
      </c>
      <c r="Y4236" s="6">
        <f t="shared" si="66"/>
        <v>0</v>
      </c>
    </row>
    <row r="4237" spans="1:25" x14ac:dyDescent="0.3">
      <c r="A4237" t="str">
        <f>IF(B4237=1,COUNTIF($B$2:B4237,1),"")</f>
        <v/>
      </c>
      <c r="B4237" t="str">
        <f>IF(C4237=1,COUNTIF($H$2:H4237,H4237),"")</f>
        <v/>
      </c>
      <c r="C4237">
        <f>IF(G4237=List!$P$1,1,0)</f>
        <v>0</v>
      </c>
      <c r="D4237" s="1" t="str">
        <f>IF(E4237=1,COUNTIF($E$2:E4237,1),"")</f>
        <v/>
      </c>
      <c r="E4237" s="1" t="str">
        <f>IF(H4237=List!$P$2,1,"")</f>
        <v/>
      </c>
      <c r="F4237" s="2" t="s">
        <v>11828</v>
      </c>
      <c r="G4237" s="2" t="s">
        <v>743</v>
      </c>
      <c r="H4237" s="2" t="s">
        <v>6834</v>
      </c>
      <c r="I4237" s="2" t="s">
        <v>5857</v>
      </c>
      <c r="J4237" s="2" t="s">
        <v>950</v>
      </c>
      <c r="K4237" s="2" t="s">
        <v>5879</v>
      </c>
      <c r="L4237" s="2" t="s">
        <v>5880</v>
      </c>
      <c r="M4237" s="2" t="s">
        <v>175</v>
      </c>
      <c r="N4237" s="2" t="s">
        <v>8515</v>
      </c>
      <c r="O4237" s="99">
        <v>15885</v>
      </c>
      <c r="P4237" s="2" t="s">
        <v>7526</v>
      </c>
      <c r="W4237" s="101">
        <v>1</v>
      </c>
      <c r="X4237" s="1">
        <f>IFERROR(IF(H4237="","",IF(O4237=0,0.15,IF(VLOOKUP(O4237,'Source Post 14 Status (6.30.26)'!A:B,2,FALSE)=1,0.15,0.5))),0.5)</f>
        <v>0.15</v>
      </c>
      <c r="Y4237" s="6">
        <f t="shared" si="66"/>
        <v>0</v>
      </c>
    </row>
    <row r="4238" spans="1:25" x14ac:dyDescent="0.3">
      <c r="A4238" t="str">
        <f>IF(B4238=1,COUNTIF($B$2:B4238,1),"")</f>
        <v/>
      </c>
      <c r="B4238" t="str">
        <f>IF(C4238=1,COUNTIF($H$2:H4238,H4238),"")</f>
        <v/>
      </c>
      <c r="C4238">
        <f>IF(G4238=List!$P$1,1,0)</f>
        <v>0</v>
      </c>
      <c r="D4238" s="1" t="str">
        <f>IF(E4238=1,COUNTIF($E$2:E4238,1),"")</f>
        <v/>
      </c>
      <c r="E4238" s="1" t="str">
        <f>IF(H4238=List!$P$2,1,"")</f>
        <v/>
      </c>
      <c r="F4238" s="2" t="s">
        <v>11828</v>
      </c>
      <c r="G4238" s="2" t="s">
        <v>743</v>
      </c>
      <c r="H4238" s="2" t="s">
        <v>6834</v>
      </c>
      <c r="I4238" s="2" t="s">
        <v>5857</v>
      </c>
      <c r="J4238" s="2" t="s">
        <v>950</v>
      </c>
      <c r="K4238" s="2" t="s">
        <v>5879</v>
      </c>
      <c r="L4238" s="2" t="s">
        <v>5880</v>
      </c>
      <c r="M4238" s="2" t="s">
        <v>175</v>
      </c>
      <c r="N4238" s="2" t="s">
        <v>8515</v>
      </c>
      <c r="O4238" s="99">
        <v>17845</v>
      </c>
      <c r="P4238" s="2" t="s">
        <v>7824</v>
      </c>
      <c r="W4238" s="101">
        <v>1</v>
      </c>
      <c r="X4238" s="1">
        <f>IFERROR(IF(H4238="","",IF(O4238=0,0.15,IF(VLOOKUP(O4238,'Source Post 14 Status (6.30.26)'!A:B,2,FALSE)=1,0.15,0.5))),0.5)</f>
        <v>0.15</v>
      </c>
      <c r="Y4238" s="6">
        <f t="shared" si="66"/>
        <v>0</v>
      </c>
    </row>
    <row r="4239" spans="1:25" x14ac:dyDescent="0.3">
      <c r="A4239" t="str">
        <f>IF(B4239=1,COUNTIF($B$2:B4239,1),"")</f>
        <v/>
      </c>
      <c r="B4239" t="str">
        <f>IF(C4239=1,COUNTIF($H$2:H4239,H4239),"")</f>
        <v/>
      </c>
      <c r="C4239">
        <f>IF(G4239=List!$P$1,1,0)</f>
        <v>0</v>
      </c>
      <c r="D4239" s="1" t="str">
        <f>IF(E4239=1,COUNTIF($E$2:E4239,1),"")</f>
        <v/>
      </c>
      <c r="E4239" s="1" t="str">
        <f>IF(H4239=List!$P$2,1,"")</f>
        <v/>
      </c>
      <c r="F4239" s="2" t="s">
        <v>11828</v>
      </c>
      <c r="G4239" s="2" t="s">
        <v>743</v>
      </c>
      <c r="H4239" s="2" t="s">
        <v>6834</v>
      </c>
      <c r="I4239" s="2" t="s">
        <v>5857</v>
      </c>
      <c r="J4239" s="2" t="s">
        <v>950</v>
      </c>
      <c r="K4239" s="2" t="s">
        <v>5879</v>
      </c>
      <c r="L4239" s="2" t="s">
        <v>5880</v>
      </c>
      <c r="M4239" s="2" t="s">
        <v>175</v>
      </c>
      <c r="N4239" s="2" t="s">
        <v>8515</v>
      </c>
      <c r="O4239" s="99">
        <v>17843</v>
      </c>
      <c r="P4239" s="2" t="s">
        <v>7823</v>
      </c>
      <c r="W4239" s="101">
        <v>1</v>
      </c>
      <c r="X4239" s="1">
        <f>IFERROR(IF(H4239="","",IF(O4239=0,0.15,IF(VLOOKUP(O4239,'Source Post 14 Status (6.30.26)'!A:B,2,FALSE)=1,0.15,0.5))),0.5)</f>
        <v>0.15</v>
      </c>
      <c r="Y4239" s="6">
        <f t="shared" si="66"/>
        <v>0</v>
      </c>
    </row>
    <row r="4240" spans="1:25" x14ac:dyDescent="0.3">
      <c r="A4240" t="str">
        <f>IF(B4240=1,COUNTIF($B$2:B4240,1),"")</f>
        <v/>
      </c>
      <c r="B4240" t="str">
        <f>IF(C4240=1,COUNTIF($H$2:H4240,H4240),"")</f>
        <v/>
      </c>
      <c r="C4240">
        <f>IF(G4240=List!$P$1,1,0)</f>
        <v>0</v>
      </c>
      <c r="D4240" s="1" t="str">
        <f>IF(E4240=1,COUNTIF($E$2:E4240,1),"")</f>
        <v/>
      </c>
      <c r="E4240" s="1" t="str">
        <f>IF(H4240=List!$P$2,1,"")</f>
        <v/>
      </c>
      <c r="F4240" s="2" t="s">
        <v>11828</v>
      </c>
      <c r="G4240" s="2" t="s">
        <v>743</v>
      </c>
      <c r="H4240" s="2" t="s">
        <v>6834</v>
      </c>
      <c r="I4240" s="2" t="s">
        <v>5857</v>
      </c>
      <c r="J4240" s="2" t="s">
        <v>950</v>
      </c>
      <c r="K4240" s="2" t="s">
        <v>5879</v>
      </c>
      <c r="L4240" s="2" t="s">
        <v>5880</v>
      </c>
      <c r="M4240" s="2" t="s">
        <v>175</v>
      </c>
      <c r="N4240" s="2" t="s">
        <v>8515</v>
      </c>
      <c r="O4240" s="99">
        <v>0</v>
      </c>
      <c r="P4240" s="2" t="s">
        <v>8513</v>
      </c>
      <c r="W4240" s="101">
        <v>1</v>
      </c>
      <c r="X4240" s="1">
        <f>IFERROR(IF(H4240="","",IF(O4240=0,0.15,IF(VLOOKUP(O4240,'Source Post 14 Status (6.30.26)'!A:B,2,FALSE)=1,0.15,0.5))),0.5)</f>
        <v>0.15</v>
      </c>
      <c r="Y4240" s="6">
        <f t="shared" si="66"/>
        <v>0</v>
      </c>
    </row>
    <row r="4241" spans="1:25" x14ac:dyDescent="0.3">
      <c r="A4241" t="str">
        <f>IF(B4241=1,COUNTIF($B$2:B4241,1),"")</f>
        <v/>
      </c>
      <c r="B4241" t="str">
        <f>IF(C4241=1,COUNTIF($H$2:H4241,H4241),"")</f>
        <v/>
      </c>
      <c r="C4241">
        <f>IF(G4241=List!$P$1,1,0)</f>
        <v>0</v>
      </c>
      <c r="D4241" s="1" t="str">
        <f>IF(E4241=1,COUNTIF($E$2:E4241,1),"")</f>
        <v/>
      </c>
      <c r="E4241" s="1" t="str">
        <f>IF(H4241=List!$P$2,1,"")</f>
        <v/>
      </c>
      <c r="F4241" s="2" t="s">
        <v>11828</v>
      </c>
      <c r="G4241" s="2" t="s">
        <v>743</v>
      </c>
      <c r="H4241" s="2" t="s">
        <v>6833</v>
      </c>
      <c r="I4241" s="2" t="s">
        <v>5857</v>
      </c>
      <c r="J4241" s="2" t="s">
        <v>950</v>
      </c>
      <c r="K4241" s="2" t="s">
        <v>5879</v>
      </c>
      <c r="L4241" s="2" t="s">
        <v>5880</v>
      </c>
      <c r="M4241" s="2" t="s">
        <v>190</v>
      </c>
      <c r="N4241" s="2" t="s">
        <v>769</v>
      </c>
      <c r="O4241" s="99">
        <v>9879</v>
      </c>
      <c r="P4241" s="2" t="s">
        <v>7134</v>
      </c>
      <c r="W4241" s="101">
        <v>1</v>
      </c>
      <c r="X4241" s="1">
        <f>IFERROR(IF(H4241="","",IF(O4241=0,0.15,IF(VLOOKUP(O4241,'Source Post 14 Status (6.30.26)'!A:B,2,FALSE)=1,0.15,0.5))),0.5)</f>
        <v>0.5</v>
      </c>
      <c r="Y4241" s="6">
        <f t="shared" si="66"/>
        <v>0</v>
      </c>
    </row>
    <row r="4242" spans="1:25" x14ac:dyDescent="0.3">
      <c r="A4242" t="str">
        <f>IF(B4242=1,COUNTIF($B$2:B4242,1),"")</f>
        <v/>
      </c>
      <c r="B4242" t="str">
        <f>IF(C4242=1,COUNTIF($H$2:H4242,H4242),"")</f>
        <v/>
      </c>
      <c r="C4242">
        <f>IF(G4242=List!$P$1,1,0)</f>
        <v>0</v>
      </c>
      <c r="D4242" s="1" t="str">
        <f>IF(E4242=1,COUNTIF($E$2:E4242,1),"")</f>
        <v/>
      </c>
      <c r="E4242" s="1" t="str">
        <f>IF(H4242=List!$P$2,1,"")</f>
        <v/>
      </c>
      <c r="F4242" s="2" t="s">
        <v>11828</v>
      </c>
      <c r="G4242" s="2" t="s">
        <v>743</v>
      </c>
      <c r="H4242" s="2" t="s">
        <v>6832</v>
      </c>
      <c r="I4242" s="2" t="s">
        <v>5857</v>
      </c>
      <c r="J4242" s="2" t="s">
        <v>950</v>
      </c>
      <c r="K4242" s="2" t="s">
        <v>5879</v>
      </c>
      <c r="L4242" s="2" t="s">
        <v>5880</v>
      </c>
      <c r="M4242" s="2" t="s">
        <v>159</v>
      </c>
      <c r="N4242" s="2" t="s">
        <v>756</v>
      </c>
      <c r="O4242" s="99">
        <v>327</v>
      </c>
      <c r="P4242" s="2" t="s">
        <v>6840</v>
      </c>
      <c r="W4242" s="101">
        <v>1</v>
      </c>
      <c r="X4242" s="1">
        <f>IFERROR(IF(H4242="","",IF(O4242=0,0.15,IF(VLOOKUP(O4242,'Source Post 14 Status (6.30.26)'!A:B,2,FALSE)=1,0.15,0.5))),0.5)</f>
        <v>0.5</v>
      </c>
      <c r="Y4242" s="6">
        <f t="shared" si="66"/>
        <v>0</v>
      </c>
    </row>
    <row r="4243" spans="1:25" x14ac:dyDescent="0.3">
      <c r="A4243" t="str">
        <f>IF(B4243=1,COUNTIF($B$2:B4243,1),"")</f>
        <v/>
      </c>
      <c r="B4243" t="str">
        <f>IF(C4243=1,COUNTIF($H$2:H4243,H4243),"")</f>
        <v/>
      </c>
      <c r="C4243">
        <f>IF(G4243=List!$P$1,1,0)</f>
        <v>0</v>
      </c>
      <c r="D4243" s="1" t="str">
        <f>IF(E4243=1,COUNTIF($E$2:E4243,1),"")</f>
        <v/>
      </c>
      <c r="E4243" s="1" t="str">
        <f>IF(H4243=List!$P$2,1,"")</f>
        <v/>
      </c>
      <c r="F4243" s="2" t="s">
        <v>11828</v>
      </c>
      <c r="G4243" s="2" t="s">
        <v>743</v>
      </c>
      <c r="H4243" s="2" t="s">
        <v>6832</v>
      </c>
      <c r="I4243" s="2" t="s">
        <v>5857</v>
      </c>
      <c r="J4243" s="2" t="s">
        <v>950</v>
      </c>
      <c r="K4243" s="2" t="s">
        <v>5879</v>
      </c>
      <c r="L4243" s="2" t="s">
        <v>5880</v>
      </c>
      <c r="M4243" s="2" t="s">
        <v>159</v>
      </c>
      <c r="N4243" s="2" t="s">
        <v>756</v>
      </c>
      <c r="O4243" s="99">
        <v>15823</v>
      </c>
      <c r="P4243" s="2" t="s">
        <v>7514</v>
      </c>
      <c r="W4243" s="101">
        <v>1</v>
      </c>
      <c r="X4243" s="1">
        <f>IFERROR(IF(H4243="","",IF(O4243=0,0.15,IF(VLOOKUP(O4243,'Source Post 14 Status (6.30.26)'!A:B,2,FALSE)=1,0.15,0.5))),0.5)</f>
        <v>0.15</v>
      </c>
      <c r="Y4243" s="6">
        <f t="shared" si="66"/>
        <v>0</v>
      </c>
    </row>
    <row r="4244" spans="1:25" x14ac:dyDescent="0.3">
      <c r="A4244" t="str">
        <f>IF(B4244=1,COUNTIF($B$2:B4244,1),"")</f>
        <v/>
      </c>
      <c r="B4244" t="str">
        <f>IF(C4244=1,COUNTIF($H$2:H4244,H4244),"")</f>
        <v/>
      </c>
      <c r="C4244">
        <f>IF(G4244=List!$P$1,1,0)</f>
        <v>0</v>
      </c>
      <c r="D4244" s="1" t="str">
        <f>IF(E4244=1,COUNTIF($E$2:E4244,1),"")</f>
        <v/>
      </c>
      <c r="E4244" s="1" t="str">
        <f>IF(H4244=List!$P$2,1,"")</f>
        <v/>
      </c>
      <c r="F4244" s="2" t="s">
        <v>11828</v>
      </c>
      <c r="G4244" s="2" t="s">
        <v>743</v>
      </c>
      <c r="H4244" s="2" t="s">
        <v>6832</v>
      </c>
      <c r="I4244" s="2" t="s">
        <v>5857</v>
      </c>
      <c r="J4244" s="2" t="s">
        <v>950</v>
      </c>
      <c r="K4244" s="2" t="s">
        <v>5879</v>
      </c>
      <c r="L4244" s="2" t="s">
        <v>5880</v>
      </c>
      <c r="M4244" s="2" t="s">
        <v>159</v>
      </c>
      <c r="N4244" s="2" t="s">
        <v>756</v>
      </c>
      <c r="O4244" s="99">
        <v>16953</v>
      </c>
      <c r="P4244" s="2" t="s">
        <v>11824</v>
      </c>
      <c r="W4244" s="101">
        <v>1</v>
      </c>
      <c r="X4244" s="1">
        <f>IFERROR(IF(H4244="","",IF(O4244=0,0.15,IF(VLOOKUP(O4244,'Source Post 14 Status (6.30.26)'!A:B,2,FALSE)=1,0.15,0.5))),0.5)</f>
        <v>0.15</v>
      </c>
      <c r="Y4244" s="6">
        <f t="shared" si="66"/>
        <v>0</v>
      </c>
    </row>
    <row r="4245" spans="1:25" x14ac:dyDescent="0.3">
      <c r="A4245" t="str">
        <f>IF(B4245=1,COUNTIF($B$2:B4245,1),"")</f>
        <v/>
      </c>
      <c r="B4245" t="str">
        <f>IF(C4245=1,COUNTIF($H$2:H4245,H4245),"")</f>
        <v/>
      </c>
      <c r="C4245">
        <f>IF(G4245=List!$P$1,1,0)</f>
        <v>0</v>
      </c>
      <c r="D4245" s="1" t="str">
        <f>IF(E4245=1,COUNTIF($E$2:E4245,1),"")</f>
        <v/>
      </c>
      <c r="E4245" s="1" t="str">
        <f>IF(H4245=List!$P$2,1,"")</f>
        <v/>
      </c>
      <c r="F4245" s="2" t="s">
        <v>11828</v>
      </c>
      <c r="G4245" s="2" t="s">
        <v>743</v>
      </c>
      <c r="H4245" s="2" t="s">
        <v>6832</v>
      </c>
      <c r="I4245" s="2" t="s">
        <v>5857</v>
      </c>
      <c r="J4245" s="2" t="s">
        <v>950</v>
      </c>
      <c r="K4245" s="2" t="s">
        <v>5879</v>
      </c>
      <c r="L4245" s="2" t="s">
        <v>5880</v>
      </c>
      <c r="M4245" s="2" t="s">
        <v>159</v>
      </c>
      <c r="N4245" s="2" t="s">
        <v>756</v>
      </c>
      <c r="O4245" s="99">
        <v>20086</v>
      </c>
      <c r="P4245" s="2" t="s">
        <v>11825</v>
      </c>
      <c r="W4245" s="101">
        <v>1</v>
      </c>
      <c r="X4245" s="1">
        <f>IFERROR(IF(H4245="","",IF(O4245=0,0.15,IF(VLOOKUP(O4245,'Source Post 14 Status (6.30.26)'!A:B,2,FALSE)=1,0.15,0.5))),0.5)</f>
        <v>0.15</v>
      </c>
      <c r="Y4245" s="6">
        <f t="shared" si="66"/>
        <v>0</v>
      </c>
    </row>
    <row r="4246" spans="1:25" x14ac:dyDescent="0.3">
      <c r="A4246" t="str">
        <f>IF(B4246=1,COUNTIF($B$2:B4246,1),"")</f>
        <v/>
      </c>
      <c r="B4246" t="str">
        <f>IF(C4246=1,COUNTIF($H$2:H4246,H4246),"")</f>
        <v/>
      </c>
      <c r="C4246">
        <f>IF(G4246=List!$P$1,1,0)</f>
        <v>0</v>
      </c>
      <c r="D4246" s="1" t="str">
        <f>IF(E4246=1,COUNTIF($E$2:E4246,1),"")</f>
        <v/>
      </c>
      <c r="E4246" s="1" t="str">
        <f>IF(H4246=List!$P$2,1,"")</f>
        <v/>
      </c>
      <c r="F4246" s="2" t="s">
        <v>11828</v>
      </c>
      <c r="G4246" s="2" t="s">
        <v>743</v>
      </c>
      <c r="H4246" s="2" t="s">
        <v>6832</v>
      </c>
      <c r="I4246" s="2" t="s">
        <v>5857</v>
      </c>
      <c r="J4246" s="2" t="s">
        <v>950</v>
      </c>
      <c r="K4246" s="2" t="s">
        <v>5879</v>
      </c>
      <c r="L4246" s="2" t="s">
        <v>5880</v>
      </c>
      <c r="M4246" s="2" t="s">
        <v>159</v>
      </c>
      <c r="N4246" s="2" t="s">
        <v>756</v>
      </c>
      <c r="O4246" s="99">
        <v>0</v>
      </c>
      <c r="P4246" s="2" t="s">
        <v>8513</v>
      </c>
      <c r="W4246" s="101">
        <v>1</v>
      </c>
      <c r="X4246" s="1">
        <f>IFERROR(IF(H4246="","",IF(O4246=0,0.15,IF(VLOOKUP(O4246,'Source Post 14 Status (6.30.26)'!A:B,2,FALSE)=1,0.15,0.5))),0.5)</f>
        <v>0.15</v>
      </c>
      <c r="Y4246" s="6">
        <f t="shared" si="66"/>
        <v>0</v>
      </c>
    </row>
    <row r="4247" spans="1:25" x14ac:dyDescent="0.3">
      <c r="A4247" t="str">
        <f>IF(B4247=1,COUNTIF($B$2:B4247,1),"")</f>
        <v/>
      </c>
      <c r="B4247" t="str">
        <f>IF(C4247=1,COUNTIF($H$2:H4247,H4247),"")</f>
        <v/>
      </c>
      <c r="C4247">
        <f>IF(G4247=List!$P$1,1,0)</f>
        <v>0</v>
      </c>
      <c r="D4247" s="1" t="str">
        <f>IF(E4247=1,COUNTIF($E$2:E4247,1),"")</f>
        <v/>
      </c>
      <c r="E4247" s="1" t="str">
        <f>IF(H4247=List!$P$2,1,"")</f>
        <v/>
      </c>
      <c r="F4247" s="2" t="s">
        <v>11828</v>
      </c>
      <c r="G4247" s="2" t="s">
        <v>743</v>
      </c>
      <c r="H4247" s="2" t="s">
        <v>6832</v>
      </c>
      <c r="I4247" s="2" t="s">
        <v>5857</v>
      </c>
      <c r="J4247" s="2" t="s">
        <v>950</v>
      </c>
      <c r="K4247" s="2" t="s">
        <v>5879</v>
      </c>
      <c r="L4247" s="2" t="s">
        <v>5880</v>
      </c>
      <c r="M4247" s="2" t="s">
        <v>159</v>
      </c>
      <c r="N4247" s="2" t="s">
        <v>756</v>
      </c>
      <c r="O4247" s="99">
        <v>326</v>
      </c>
      <c r="P4247" s="2" t="s">
        <v>11826</v>
      </c>
      <c r="W4247" s="101">
        <v>1</v>
      </c>
      <c r="X4247" s="1">
        <f>IFERROR(IF(H4247="","",IF(O4247=0,0.15,IF(VLOOKUP(O4247,'Source Post 14 Status (6.30.26)'!A:B,2,FALSE)=1,0.15,0.5))),0.5)</f>
        <v>0.5</v>
      </c>
      <c r="Y4247" s="6">
        <f t="shared" si="66"/>
        <v>0</v>
      </c>
    </row>
    <row r="4248" spans="1:25" x14ac:dyDescent="0.3">
      <c r="A4248" t="str">
        <f>IF(B4248=1,COUNTIF($B$2:B4248,1),"")</f>
        <v/>
      </c>
      <c r="B4248" t="str">
        <f>IF(C4248=1,COUNTIF($H$2:H4248,H4248),"")</f>
        <v/>
      </c>
      <c r="C4248">
        <f>IF(G4248=List!$P$1,1,0)</f>
        <v>0</v>
      </c>
      <c r="D4248" s="1" t="str">
        <f>IF(E4248=1,COUNTIF($E$2:E4248,1),"")</f>
        <v/>
      </c>
      <c r="E4248" s="1" t="str">
        <f>IF(H4248=List!$P$2,1,"")</f>
        <v/>
      </c>
      <c r="F4248" s="2" t="s">
        <v>11828</v>
      </c>
      <c r="G4248" s="2" t="s">
        <v>743</v>
      </c>
      <c r="H4248" s="2" t="s">
        <v>6832</v>
      </c>
      <c r="I4248" s="2" t="s">
        <v>5857</v>
      </c>
      <c r="J4248" s="2" t="s">
        <v>950</v>
      </c>
      <c r="K4248" s="2" t="s">
        <v>5879</v>
      </c>
      <c r="L4248" s="2" t="s">
        <v>5880</v>
      </c>
      <c r="M4248" s="2" t="s">
        <v>159</v>
      </c>
      <c r="N4248" s="2" t="s">
        <v>756</v>
      </c>
      <c r="O4248" s="99">
        <v>22907</v>
      </c>
      <c r="P4248" s="2" t="s">
        <v>8452</v>
      </c>
      <c r="W4248" s="101">
        <v>1</v>
      </c>
      <c r="X4248" s="1">
        <f>IFERROR(IF(H4248="","",IF(O4248=0,0.15,IF(VLOOKUP(O4248,'Source Post 14 Status (6.30.26)'!A:B,2,FALSE)=1,0.15,0.5))),0.5)</f>
        <v>0.15</v>
      </c>
      <c r="Y4248" s="6">
        <f t="shared" si="66"/>
        <v>0</v>
      </c>
    </row>
    <row r="4249" spans="1:25" x14ac:dyDescent="0.3">
      <c r="A4249" t="str">
        <f>IF(B4249=1,COUNTIF($B$2:B4249,1),"")</f>
        <v/>
      </c>
      <c r="B4249" t="str">
        <f>IF(C4249=1,COUNTIF($H$2:H4249,H4249),"")</f>
        <v/>
      </c>
      <c r="C4249">
        <f>IF(G4249=List!$P$1,1,0)</f>
        <v>0</v>
      </c>
      <c r="D4249" s="1" t="str">
        <f>IF(E4249=1,COUNTIF($E$2:E4249,1),"")</f>
        <v/>
      </c>
      <c r="E4249" s="1" t="str">
        <f>IF(H4249=List!$P$2,1,"")</f>
        <v/>
      </c>
      <c r="X4249" s="1" t="str">
        <f>IFERROR(IF(H4249="","",IF(O4249=0,0.15,IF(VLOOKUP(O4249,'Source Post 14 Status (6.30.26)'!A:B,2,FALSE)=1,0.15,0.5))),0.5)</f>
        <v/>
      </c>
      <c r="Y4249" s="6" t="str">
        <f t="shared" si="66"/>
        <v/>
      </c>
    </row>
    <row r="4250" spans="1:25" x14ac:dyDescent="0.3">
      <c r="A4250" t="str">
        <f>IF(B4250=1,COUNTIF($B$2:B4250,1),"")</f>
        <v/>
      </c>
      <c r="B4250" t="str">
        <f>IF(C4250=1,COUNTIF($H$2:H4250,H4250),"")</f>
        <v/>
      </c>
      <c r="C4250">
        <f>IF(G4250=List!$P$1,1,0)</f>
        <v>0</v>
      </c>
      <c r="D4250" s="1" t="str">
        <f>IF(E4250=1,COUNTIF($E$2:E4250,1),"")</f>
        <v/>
      </c>
      <c r="E4250" s="1" t="str">
        <f>IF(H4250=List!$P$2,1,"")</f>
        <v/>
      </c>
      <c r="X4250" s="1" t="str">
        <f>IFERROR(IF(H4250="","",IF(O4250=0,0.15,IF(VLOOKUP(O4250,'Source Post 14 Status (6.30.26)'!A:B,2,FALSE)=1,0.15,0.5))),0.5)</f>
        <v/>
      </c>
      <c r="Y4250" s="6" t="str">
        <f t="shared" si="66"/>
        <v/>
      </c>
    </row>
    <row r="4251" spans="1:25" x14ac:dyDescent="0.3">
      <c r="A4251" t="str">
        <f>IF(B4251=1,COUNTIF($B$2:B4251,1),"")</f>
        <v/>
      </c>
      <c r="B4251" t="str">
        <f>IF(C4251=1,COUNTIF($H$2:H4251,H4251),"")</f>
        <v/>
      </c>
      <c r="C4251">
        <f>IF(G4251=List!$P$1,1,0)</f>
        <v>0</v>
      </c>
      <c r="D4251" s="1" t="str">
        <f>IF(E4251=1,COUNTIF($E$2:E4251,1),"")</f>
        <v/>
      </c>
      <c r="E4251" s="1" t="str">
        <f>IF(H4251=List!$P$2,1,"")</f>
        <v/>
      </c>
      <c r="X4251" s="1" t="str">
        <f>IFERROR(IF(H4251="","",IF(O4251=0,0.15,IF(VLOOKUP(O4251,'Source Post 14 Status (6.30.26)'!A:B,2,FALSE)=1,0.15,0.5))),0.5)</f>
        <v/>
      </c>
      <c r="Y4251" s="6" t="str">
        <f t="shared" si="66"/>
        <v/>
      </c>
    </row>
    <row r="4252" spans="1:25" x14ac:dyDescent="0.3">
      <c r="A4252" t="str">
        <f>IF(B4252=1,COUNTIF($B$2:B4252,1),"")</f>
        <v/>
      </c>
      <c r="B4252" t="str">
        <f>IF(C4252=1,COUNTIF($H$2:H4252,H4252),"")</f>
        <v/>
      </c>
      <c r="C4252">
        <f>IF(G4252=List!$P$1,1,0)</f>
        <v>0</v>
      </c>
      <c r="D4252" s="1" t="str">
        <f>IF(E4252=1,COUNTIF($E$2:E4252,1),"")</f>
        <v/>
      </c>
      <c r="E4252" s="1" t="str">
        <f>IF(H4252=List!$P$2,1,"")</f>
        <v/>
      </c>
      <c r="X4252" s="1" t="str">
        <f>IFERROR(IF(H4252="","",IF(O4252=0,0.15,IF(VLOOKUP(O4252,'Source Post 14 Status (6.30.26)'!A:B,2,FALSE)=1,0.15,0.5))),0.5)</f>
        <v/>
      </c>
      <c r="Y4252" s="6" t="str">
        <f t="shared" si="66"/>
        <v/>
      </c>
    </row>
    <row r="4253" spans="1:25" x14ac:dyDescent="0.3">
      <c r="A4253" t="str">
        <f>IF(B4253=1,COUNTIF($B$2:B4253,1),"")</f>
        <v/>
      </c>
      <c r="B4253" t="str">
        <f>IF(C4253=1,COUNTIF($H$2:H4253,H4253),"")</f>
        <v/>
      </c>
      <c r="C4253">
        <f>IF(G4253=List!$P$1,1,0)</f>
        <v>0</v>
      </c>
      <c r="D4253" s="1" t="str">
        <f>IF(E4253=1,COUNTIF($E$2:E4253,1),"")</f>
        <v/>
      </c>
      <c r="E4253" s="1" t="str">
        <f>IF(H4253=List!$P$2,1,"")</f>
        <v/>
      </c>
      <c r="X4253" s="1" t="str">
        <f>IFERROR(IF(H4253="","",IF(O4253=0,0.15,IF(VLOOKUP(O4253,'Source Post 14 Status (6.30.26)'!A:B,2,FALSE)=1,0.15,0.5))),0.5)</f>
        <v/>
      </c>
      <c r="Y4253" s="6" t="str">
        <f t="shared" si="66"/>
        <v/>
      </c>
    </row>
    <row r="4254" spans="1:25" x14ac:dyDescent="0.3">
      <c r="A4254" t="str">
        <f>IF(B4254=1,COUNTIF($B$2:B4254,1),"")</f>
        <v/>
      </c>
      <c r="B4254" t="str">
        <f>IF(C4254=1,COUNTIF($H$2:H4254,H4254),"")</f>
        <v/>
      </c>
      <c r="C4254">
        <f>IF(G4254=List!$P$1,1,0)</f>
        <v>0</v>
      </c>
      <c r="D4254" s="1" t="str">
        <f>IF(E4254=1,COUNTIF($E$2:E4254,1),"")</f>
        <v/>
      </c>
      <c r="E4254" s="1" t="str">
        <f>IF(H4254=List!$P$2,1,"")</f>
        <v/>
      </c>
      <c r="X4254" s="1" t="str">
        <f>IFERROR(IF(H4254="","",IF(O4254=0,0.15,IF(VLOOKUP(O4254,'Source Post 14 Status (6.30.26)'!A:B,2,FALSE)=1,0.15,0.5))),0.5)</f>
        <v/>
      </c>
      <c r="Y4254" s="6" t="str">
        <f t="shared" si="66"/>
        <v/>
      </c>
    </row>
    <row r="4255" spans="1:25" x14ac:dyDescent="0.3">
      <c r="A4255" t="str">
        <f>IF(B4255=1,COUNTIF($B$2:B4255,1),"")</f>
        <v/>
      </c>
      <c r="B4255" t="str">
        <f>IF(C4255=1,COUNTIF($H$2:H4255,H4255),"")</f>
        <v/>
      </c>
      <c r="C4255">
        <f>IF(G4255=List!$P$1,1,0)</f>
        <v>0</v>
      </c>
      <c r="D4255" s="1" t="str">
        <f>IF(E4255=1,COUNTIF($E$2:E4255,1),"")</f>
        <v/>
      </c>
      <c r="E4255" s="1" t="str">
        <f>IF(H4255=List!$P$2,1,"")</f>
        <v/>
      </c>
      <c r="X4255" s="1" t="str">
        <f>IFERROR(IF(H4255="","",IF(O4255=0,0.15,IF(VLOOKUP(O4255,'Source Post 14 Status (6.30.26)'!A:B,2,FALSE)=1,0.15,0.5))),0.5)</f>
        <v/>
      </c>
      <c r="Y4255" s="6" t="str">
        <f t="shared" si="66"/>
        <v/>
      </c>
    </row>
    <row r="4256" spans="1:25" x14ac:dyDescent="0.3">
      <c r="A4256" t="str">
        <f>IF(B4256=1,COUNTIF($B$2:B4256,1),"")</f>
        <v/>
      </c>
      <c r="B4256" t="str">
        <f>IF(C4256=1,COUNTIF($H$2:H4256,H4256),"")</f>
        <v/>
      </c>
      <c r="C4256">
        <f>IF(G4256=List!$P$1,1,0)</f>
        <v>0</v>
      </c>
      <c r="D4256" s="1" t="str">
        <f>IF(E4256=1,COUNTIF($E$2:E4256,1),"")</f>
        <v/>
      </c>
      <c r="E4256" s="1" t="str">
        <f>IF(H4256=List!$P$2,1,"")</f>
        <v/>
      </c>
      <c r="X4256" s="1" t="str">
        <f>IFERROR(IF(H4256="","",IF(O4256=0,0.15,IF(VLOOKUP(O4256,'Source Post 14 Status (6.30.26)'!A:B,2,FALSE)=1,0.15,0.5))),0.5)</f>
        <v/>
      </c>
      <c r="Y4256" s="6" t="str">
        <f t="shared" si="66"/>
        <v/>
      </c>
    </row>
    <row r="4257" spans="1:25" x14ac:dyDescent="0.3">
      <c r="A4257" t="str">
        <f>IF(B4257=1,COUNTIF($B$2:B4257,1),"")</f>
        <v/>
      </c>
      <c r="B4257" t="str">
        <f>IF(C4257=1,COUNTIF($H$2:H4257,H4257),"")</f>
        <v/>
      </c>
      <c r="C4257">
        <f>IF(G4257=List!$P$1,1,0)</f>
        <v>0</v>
      </c>
      <c r="D4257" s="1" t="str">
        <f>IF(E4257=1,COUNTIF($E$2:E4257,1),"")</f>
        <v/>
      </c>
      <c r="E4257" s="1" t="str">
        <f>IF(H4257=List!$P$2,1,"")</f>
        <v/>
      </c>
      <c r="X4257" s="1" t="str">
        <f>IFERROR(IF(H4257="","",IF(O4257=0,0.15,IF(VLOOKUP(O4257,'Source Post 14 Status (6.30.26)'!A:B,2,FALSE)=1,0.15,0.5))),0.5)</f>
        <v/>
      </c>
      <c r="Y4257" s="6" t="str">
        <f t="shared" si="66"/>
        <v/>
      </c>
    </row>
    <row r="4258" spans="1:25" x14ac:dyDescent="0.3">
      <c r="A4258" t="str">
        <f>IF(B4258=1,COUNTIF($B$2:B4258,1),"")</f>
        <v/>
      </c>
      <c r="B4258" t="str">
        <f>IF(C4258=1,COUNTIF($H$2:H4258,H4258),"")</f>
        <v/>
      </c>
      <c r="C4258">
        <f>IF(G4258=List!$P$1,1,0)</f>
        <v>0</v>
      </c>
      <c r="D4258" s="1" t="str">
        <f>IF(E4258=1,COUNTIF($E$2:E4258,1),"")</f>
        <v/>
      </c>
      <c r="E4258" s="1" t="str">
        <f>IF(H4258=List!$P$2,1,"")</f>
        <v/>
      </c>
      <c r="X4258" s="1" t="str">
        <f>IFERROR(IF(H4258="","",IF(O4258=0,0.15,IF(VLOOKUP(O4258,'Source Post 14 Status (6.30.26)'!A:B,2,FALSE)=1,0.15,0.5))),0.5)</f>
        <v/>
      </c>
      <c r="Y4258" s="6" t="str">
        <f t="shared" si="66"/>
        <v/>
      </c>
    </row>
    <row r="4259" spans="1:25" x14ac:dyDescent="0.3">
      <c r="A4259" t="str">
        <f>IF(B4259=1,COUNTIF($B$2:B4259,1),"")</f>
        <v/>
      </c>
      <c r="B4259" t="str">
        <f>IF(C4259=1,COUNTIF($H$2:H4259,H4259),"")</f>
        <v/>
      </c>
      <c r="C4259">
        <f>IF(G4259=List!$P$1,1,0)</f>
        <v>0</v>
      </c>
      <c r="D4259" s="1" t="str">
        <f>IF(E4259=1,COUNTIF($E$2:E4259,1),"")</f>
        <v/>
      </c>
      <c r="E4259" s="1" t="str">
        <f>IF(H4259=List!$P$2,1,"")</f>
        <v/>
      </c>
      <c r="X4259" s="1" t="str">
        <f>IFERROR(IF(H4259="","",IF(O4259=0,0.15,IF(VLOOKUP(O4259,'Source Post 14 Status (6.30.26)'!A:B,2,FALSE)=1,0.15,0.5))),0.5)</f>
        <v/>
      </c>
      <c r="Y4259" s="6" t="str">
        <f t="shared" si="66"/>
        <v/>
      </c>
    </row>
    <row r="4260" spans="1:25" x14ac:dyDescent="0.3">
      <c r="A4260" t="str">
        <f>IF(B4260=1,COUNTIF($B$2:B4260,1),"")</f>
        <v/>
      </c>
      <c r="B4260" t="str">
        <f>IF(C4260=1,COUNTIF($H$2:H4260,H4260),"")</f>
        <v/>
      </c>
      <c r="C4260">
        <f>IF(G4260=List!$P$1,1,0)</f>
        <v>0</v>
      </c>
      <c r="D4260" s="1" t="str">
        <f>IF(E4260=1,COUNTIF($E$2:E4260,1),"")</f>
        <v/>
      </c>
      <c r="E4260" s="1" t="str">
        <f>IF(H4260=List!$P$2,1,"")</f>
        <v/>
      </c>
      <c r="X4260" s="1" t="str">
        <f>IFERROR(IF(H4260="","",IF(O4260=0,0.15,IF(VLOOKUP(O4260,'Source Post 14 Status (6.30.26)'!A:B,2,FALSE)=1,0.15,0.5))),0.5)</f>
        <v/>
      </c>
      <c r="Y4260" s="6" t="str">
        <f t="shared" si="66"/>
        <v/>
      </c>
    </row>
    <row r="4261" spans="1:25" x14ac:dyDescent="0.3">
      <c r="A4261" t="str">
        <f>IF(B4261=1,COUNTIF($B$2:B4261,1),"")</f>
        <v/>
      </c>
      <c r="B4261" t="str">
        <f>IF(C4261=1,COUNTIF($H$2:H4261,H4261),"")</f>
        <v/>
      </c>
      <c r="C4261">
        <f>IF(G4261=List!$P$1,1,0)</f>
        <v>0</v>
      </c>
      <c r="D4261" s="1" t="str">
        <f>IF(E4261=1,COUNTIF($E$2:E4261,1),"")</f>
        <v/>
      </c>
      <c r="E4261" s="1" t="str">
        <f>IF(H4261=List!$P$2,1,"")</f>
        <v/>
      </c>
      <c r="X4261" s="1" t="str">
        <f>IFERROR(IF(H4261="","",IF(O4261=0,0.15,IF(VLOOKUP(O4261,'Source Post 14 Status (6.30.26)'!A:B,2,FALSE)=1,0.15,0.5))),0.5)</f>
        <v/>
      </c>
      <c r="Y4261" s="6" t="str">
        <f t="shared" si="66"/>
        <v/>
      </c>
    </row>
    <row r="4262" spans="1:25" x14ac:dyDescent="0.3">
      <c r="A4262" t="str">
        <f>IF(B4262=1,COUNTIF($B$2:B4262,1),"")</f>
        <v/>
      </c>
      <c r="B4262" t="str">
        <f>IF(C4262=1,COUNTIF($H$2:H4262,H4262),"")</f>
        <v/>
      </c>
      <c r="C4262">
        <f>IF(G4262=List!$P$1,1,0)</f>
        <v>0</v>
      </c>
      <c r="D4262" s="1" t="str">
        <f>IF(E4262=1,COUNTIF($E$2:E4262,1),"")</f>
        <v/>
      </c>
      <c r="E4262" s="1" t="str">
        <f>IF(H4262=List!$P$2,1,"")</f>
        <v/>
      </c>
      <c r="X4262" s="1" t="str">
        <f>IFERROR(IF(H4262="","",IF(O4262=0,0.15,IF(VLOOKUP(O4262,'Source Post 14 Status (6.30.26)'!A:B,2,FALSE)=1,0.15,0.5))),0.5)</f>
        <v/>
      </c>
      <c r="Y4262" s="6" t="str">
        <f t="shared" si="66"/>
        <v/>
      </c>
    </row>
    <row r="4263" spans="1:25" x14ac:dyDescent="0.3">
      <c r="A4263" t="str">
        <f>IF(B4263=1,COUNTIF($B$2:B4263,1),"")</f>
        <v/>
      </c>
      <c r="B4263" t="str">
        <f>IF(C4263=1,COUNTIF($H$2:H4263,H4263),"")</f>
        <v/>
      </c>
      <c r="C4263">
        <f>IF(G4263=List!$P$1,1,0)</f>
        <v>0</v>
      </c>
      <c r="D4263" s="1" t="str">
        <f>IF(E4263=1,COUNTIF($E$2:E4263,1),"")</f>
        <v/>
      </c>
      <c r="E4263" s="1" t="str">
        <f>IF(H4263=List!$P$2,1,"")</f>
        <v/>
      </c>
      <c r="X4263" s="1" t="str">
        <f>IFERROR(IF(H4263="","",IF(O4263=0,0.15,IF(VLOOKUP(O4263,'Source Post 14 Status (6.30.26)'!A:B,2,FALSE)=1,0.15,0.5))),0.5)</f>
        <v/>
      </c>
      <c r="Y4263" s="6" t="str">
        <f t="shared" si="66"/>
        <v/>
      </c>
    </row>
    <row r="4264" spans="1:25" x14ac:dyDescent="0.3">
      <c r="A4264" t="str">
        <f>IF(B4264=1,COUNTIF($B$2:B4264,1),"")</f>
        <v/>
      </c>
      <c r="B4264" t="str">
        <f>IF(C4264=1,COUNTIF($H$2:H4264,H4264),"")</f>
        <v/>
      </c>
      <c r="C4264">
        <f>IF(G4264=List!$P$1,1,0)</f>
        <v>0</v>
      </c>
      <c r="D4264" s="1" t="str">
        <f>IF(E4264=1,COUNTIF($E$2:E4264,1),"")</f>
        <v/>
      </c>
      <c r="E4264" s="1" t="str">
        <f>IF(H4264=List!$P$2,1,"")</f>
        <v/>
      </c>
      <c r="X4264" s="1" t="str">
        <f>IFERROR(IF(H4264="","",IF(O4264=0,0.15,IF(VLOOKUP(O4264,'Source Post 14 Status (6.30.26)'!A:B,2,FALSE)=1,0.15,0.5))),0.5)</f>
        <v/>
      </c>
      <c r="Y4264" s="6" t="str">
        <f t="shared" si="66"/>
        <v/>
      </c>
    </row>
    <row r="4265" spans="1:25" x14ac:dyDescent="0.3">
      <c r="A4265" t="str">
        <f>IF(B4265=1,COUNTIF($B$2:B4265,1),"")</f>
        <v/>
      </c>
      <c r="B4265" t="str">
        <f>IF(C4265=1,COUNTIF($H$2:H4265,H4265),"")</f>
        <v/>
      </c>
      <c r="C4265">
        <f>IF(G4265=List!$P$1,1,0)</f>
        <v>0</v>
      </c>
      <c r="D4265" s="1" t="str">
        <f>IF(E4265=1,COUNTIF($E$2:E4265,1),"")</f>
        <v/>
      </c>
      <c r="E4265" s="1" t="str">
        <f>IF(H4265=List!$P$2,1,"")</f>
        <v/>
      </c>
      <c r="X4265" s="1" t="str">
        <f>IFERROR(IF(H4265="","",IF(O4265=0,0.15,IF(VLOOKUP(O4265,'Source Post 14 Status (6.30.26)'!A:B,2,FALSE)=1,0.15,0.5))),0.5)</f>
        <v/>
      </c>
      <c r="Y4265" s="6" t="str">
        <f t="shared" si="66"/>
        <v/>
      </c>
    </row>
    <row r="4266" spans="1:25" x14ac:dyDescent="0.3">
      <c r="A4266" t="str">
        <f>IF(B4266=1,COUNTIF($B$2:B4266,1),"")</f>
        <v/>
      </c>
      <c r="B4266" t="str">
        <f>IF(C4266=1,COUNTIF($H$2:H4266,H4266),"")</f>
        <v/>
      </c>
      <c r="C4266">
        <f>IF(G4266=List!$P$1,1,0)</f>
        <v>0</v>
      </c>
      <c r="D4266" s="1" t="str">
        <f>IF(E4266=1,COUNTIF($E$2:E4266,1),"")</f>
        <v/>
      </c>
      <c r="E4266" s="1" t="str">
        <f>IF(H4266=List!$P$2,1,"")</f>
        <v/>
      </c>
      <c r="X4266" s="1" t="str">
        <f>IFERROR(IF(H4266="","",IF(O4266=0,0.15,IF(VLOOKUP(O4266,'Source Post 14 Status (6.30.26)'!A:B,2,FALSE)=1,0.15,0.5))),0.5)</f>
        <v/>
      </c>
      <c r="Y4266" s="6" t="str">
        <f t="shared" si="66"/>
        <v/>
      </c>
    </row>
    <row r="4267" spans="1:25" x14ac:dyDescent="0.3">
      <c r="A4267" t="str">
        <f>IF(B4267=1,COUNTIF($B$2:B4267,1),"")</f>
        <v/>
      </c>
      <c r="B4267" t="str">
        <f>IF(C4267=1,COUNTIF($H$2:H4267,H4267),"")</f>
        <v/>
      </c>
      <c r="C4267">
        <f>IF(G4267=List!$P$1,1,0)</f>
        <v>0</v>
      </c>
      <c r="D4267" s="1" t="str">
        <f>IF(E4267=1,COUNTIF($E$2:E4267,1),"")</f>
        <v/>
      </c>
      <c r="E4267" s="1" t="str">
        <f>IF(H4267=List!$P$2,1,"")</f>
        <v/>
      </c>
      <c r="X4267" s="1" t="str">
        <f>IFERROR(IF(H4267="","",IF(O4267=0,0.15,IF(VLOOKUP(O4267,'Source Post 14 Status (6.30.26)'!A:B,2,FALSE)=1,0.15,0.5))),0.5)</f>
        <v/>
      </c>
      <c r="Y4267" s="6" t="str">
        <f t="shared" si="66"/>
        <v/>
      </c>
    </row>
    <row r="4268" spans="1:25" x14ac:dyDescent="0.3">
      <c r="A4268" t="str">
        <f>IF(B4268=1,COUNTIF($B$2:B4268,1),"")</f>
        <v/>
      </c>
      <c r="B4268" t="str">
        <f>IF(C4268=1,COUNTIF($H$2:H4268,H4268),"")</f>
        <v/>
      </c>
      <c r="C4268">
        <f>IF(G4268=List!$P$1,1,0)</f>
        <v>0</v>
      </c>
      <c r="D4268" s="1" t="str">
        <f>IF(E4268=1,COUNTIF($E$2:E4268,1),"")</f>
        <v/>
      </c>
      <c r="E4268" s="1" t="str">
        <f>IF(H4268=List!$P$2,1,"")</f>
        <v/>
      </c>
      <c r="X4268" s="1" t="str">
        <f>IFERROR(IF(H4268="","",IF(O4268=0,0.15,IF(VLOOKUP(O4268,'Source Post 14 Status (6.30.26)'!A:B,2,FALSE)=1,0.15,0.5))),0.5)</f>
        <v/>
      </c>
      <c r="Y4268" s="6" t="str">
        <f t="shared" si="66"/>
        <v/>
      </c>
    </row>
    <row r="4269" spans="1:25" x14ac:dyDescent="0.3">
      <c r="A4269" t="str">
        <f>IF(B4269=1,COUNTIF($B$2:B4269,1),"")</f>
        <v/>
      </c>
      <c r="B4269" t="str">
        <f>IF(C4269=1,COUNTIF($H$2:H4269,H4269),"")</f>
        <v/>
      </c>
      <c r="C4269">
        <f>IF(G4269=List!$P$1,1,0)</f>
        <v>0</v>
      </c>
      <c r="D4269" s="1" t="str">
        <f>IF(E4269=1,COUNTIF($E$2:E4269,1),"")</f>
        <v/>
      </c>
      <c r="E4269" s="1" t="str">
        <f>IF(H4269=List!$P$2,1,"")</f>
        <v/>
      </c>
      <c r="X4269" s="1" t="str">
        <f>IFERROR(IF(H4269="","",IF(O4269=0,0.15,IF(VLOOKUP(O4269,'Source Post 14 Status (6.30.26)'!A:B,2,FALSE)=1,0.15,0.5))),0.5)</f>
        <v/>
      </c>
      <c r="Y4269" s="6" t="str">
        <f t="shared" si="66"/>
        <v/>
      </c>
    </row>
    <row r="4270" spans="1:25" x14ac:dyDescent="0.3">
      <c r="A4270" t="str">
        <f>IF(B4270=1,COUNTIF($B$2:B4270,1),"")</f>
        <v/>
      </c>
      <c r="B4270" t="str">
        <f>IF(C4270=1,COUNTIF($H$2:H4270,H4270),"")</f>
        <v/>
      </c>
      <c r="C4270">
        <f>IF(G4270=List!$P$1,1,0)</f>
        <v>0</v>
      </c>
      <c r="D4270" s="1" t="str">
        <f>IF(E4270=1,COUNTIF($E$2:E4270,1),"")</f>
        <v/>
      </c>
      <c r="E4270" s="1" t="str">
        <f>IF(H4270=List!$P$2,1,"")</f>
        <v/>
      </c>
      <c r="X4270" s="1" t="str">
        <f>IFERROR(IF(H4270="","",IF(O4270=0,0.15,IF(VLOOKUP(O4270,'Source Post 14 Status (6.30.26)'!A:B,2,FALSE)=1,0.15,0.5))),0.5)</f>
        <v/>
      </c>
      <c r="Y4270" s="6" t="str">
        <f t="shared" si="66"/>
        <v/>
      </c>
    </row>
    <row r="4271" spans="1:25" x14ac:dyDescent="0.3">
      <c r="A4271" t="str">
        <f>IF(B4271=1,COUNTIF($B$2:B4271,1),"")</f>
        <v/>
      </c>
      <c r="B4271" t="str">
        <f>IF(C4271=1,COUNTIF($H$2:H4271,H4271),"")</f>
        <v/>
      </c>
      <c r="C4271">
        <f>IF(G4271=List!$P$1,1,0)</f>
        <v>0</v>
      </c>
      <c r="D4271" s="1" t="str">
        <f>IF(E4271=1,COUNTIF($E$2:E4271,1),"")</f>
        <v/>
      </c>
      <c r="E4271" s="1" t="str">
        <f>IF(H4271=List!$P$2,1,"")</f>
        <v/>
      </c>
      <c r="X4271" s="1" t="str">
        <f>IFERROR(IF(H4271="","",IF(O4271=0,0.15,IF(VLOOKUP(O4271,'Source Post 14 Status (6.30.26)'!A:B,2,FALSE)=1,0.15,0.5))),0.5)</f>
        <v/>
      </c>
      <c r="Y4271" s="6" t="str">
        <f t="shared" si="66"/>
        <v/>
      </c>
    </row>
    <row r="4272" spans="1:25" x14ac:dyDescent="0.3">
      <c r="A4272" t="str">
        <f>IF(B4272=1,COUNTIF($B$2:B4272,1),"")</f>
        <v/>
      </c>
      <c r="B4272" t="str">
        <f>IF(C4272=1,COUNTIF($H$2:H4272,H4272),"")</f>
        <v/>
      </c>
      <c r="C4272">
        <f>IF(G4272=List!$P$1,1,0)</f>
        <v>0</v>
      </c>
      <c r="D4272" s="1" t="str">
        <f>IF(E4272=1,COUNTIF($E$2:E4272,1),"")</f>
        <v/>
      </c>
      <c r="E4272" s="1" t="str">
        <f>IF(H4272=List!$P$2,1,"")</f>
        <v/>
      </c>
      <c r="X4272" s="1" t="str">
        <f>IFERROR(IF(H4272="","",IF(O4272=0,0.15,IF(VLOOKUP(O4272,'Source Post 14 Status (6.30.26)'!A:B,2,FALSE)=1,0.15,0.5))),0.5)</f>
        <v/>
      </c>
      <c r="Y4272" s="6" t="str">
        <f t="shared" si="66"/>
        <v/>
      </c>
    </row>
    <row r="4273" spans="1:25" x14ac:dyDescent="0.3">
      <c r="A4273" t="str">
        <f>IF(B4273=1,COUNTIF($B$2:B4273,1),"")</f>
        <v/>
      </c>
      <c r="B4273" t="str">
        <f>IF(C4273=1,COUNTIF($H$2:H4273,H4273),"")</f>
        <v/>
      </c>
      <c r="C4273">
        <f>IF(G4273=List!$P$1,1,0)</f>
        <v>0</v>
      </c>
      <c r="D4273" s="1" t="str">
        <f>IF(E4273=1,COUNTIF($E$2:E4273,1),"")</f>
        <v/>
      </c>
      <c r="E4273" s="1" t="str">
        <f>IF(H4273=List!$P$2,1,"")</f>
        <v/>
      </c>
      <c r="X4273" s="1" t="str">
        <f>IFERROR(IF(H4273="","",IF(O4273=0,0.15,IF(VLOOKUP(O4273,'Source Post 14 Status (6.30.26)'!A:B,2,FALSE)=1,0.15,0.5))),0.5)</f>
        <v/>
      </c>
      <c r="Y4273" s="6" t="str">
        <f t="shared" si="66"/>
        <v/>
      </c>
    </row>
    <row r="4274" spans="1:25" x14ac:dyDescent="0.3">
      <c r="A4274" t="str">
        <f>IF(B4274=1,COUNTIF($B$2:B4274,1),"")</f>
        <v/>
      </c>
      <c r="B4274" t="str">
        <f>IF(C4274=1,COUNTIF($H$2:H4274,H4274),"")</f>
        <v/>
      </c>
      <c r="C4274">
        <f>IF(G4274=List!$P$1,1,0)</f>
        <v>0</v>
      </c>
      <c r="D4274" s="1" t="str">
        <f>IF(E4274=1,COUNTIF($E$2:E4274,1),"")</f>
        <v/>
      </c>
      <c r="E4274" s="1" t="str">
        <f>IF(H4274=List!$P$2,1,"")</f>
        <v/>
      </c>
      <c r="X4274" s="1" t="str">
        <f>IFERROR(IF(H4274="","",IF(O4274=0,0.15,IF(VLOOKUP(O4274,'Source Post 14 Status (6.30.26)'!A:B,2,FALSE)=1,0.15,0.5))),0.5)</f>
        <v/>
      </c>
      <c r="Y4274" s="6" t="str">
        <f t="shared" si="66"/>
        <v/>
      </c>
    </row>
    <row r="4275" spans="1:25" x14ac:dyDescent="0.3">
      <c r="A4275" t="str">
        <f>IF(B4275=1,COUNTIF($B$2:B4275,1),"")</f>
        <v/>
      </c>
      <c r="B4275" t="str">
        <f>IF(C4275=1,COUNTIF($H$2:H4275,H4275),"")</f>
        <v/>
      </c>
      <c r="C4275">
        <f>IF(G4275=List!$P$1,1,0)</f>
        <v>0</v>
      </c>
      <c r="D4275" s="1" t="str">
        <f>IF(E4275=1,COUNTIF($E$2:E4275,1),"")</f>
        <v/>
      </c>
      <c r="E4275" s="1" t="str">
        <f>IF(H4275=List!$P$2,1,"")</f>
        <v/>
      </c>
      <c r="X4275" s="1" t="str">
        <f>IFERROR(IF(H4275="","",IF(O4275=0,0.15,IF(VLOOKUP(O4275,'Source Post 14 Status (6.30.26)'!A:B,2,FALSE)=1,0.15,0.5))),0.5)</f>
        <v/>
      </c>
      <c r="Y4275" s="6" t="str">
        <f t="shared" si="66"/>
        <v/>
      </c>
    </row>
    <row r="4276" spans="1:25" x14ac:dyDescent="0.3">
      <c r="A4276" t="str">
        <f>IF(B4276=1,COUNTIF($B$2:B4276,1),"")</f>
        <v/>
      </c>
      <c r="B4276" t="str">
        <f>IF(C4276=1,COUNTIF($H$2:H4276,H4276),"")</f>
        <v/>
      </c>
      <c r="C4276">
        <f>IF(G4276=List!$P$1,1,0)</f>
        <v>0</v>
      </c>
      <c r="D4276" s="1" t="str">
        <f>IF(E4276=1,COUNTIF($E$2:E4276,1),"")</f>
        <v/>
      </c>
      <c r="E4276" s="1" t="str">
        <f>IF(H4276=List!$P$2,1,"")</f>
        <v/>
      </c>
      <c r="X4276" s="1" t="str">
        <f>IFERROR(IF(H4276="","",IF(O4276=0,0.15,IF(VLOOKUP(O4276,'Source Post 14 Status (6.30.26)'!A:B,2,FALSE)=1,0.15,0.5))),0.5)</f>
        <v/>
      </c>
      <c r="Y4276" s="6" t="str">
        <f t="shared" si="66"/>
        <v/>
      </c>
    </row>
    <row r="4277" spans="1:25" x14ac:dyDescent="0.3">
      <c r="A4277" t="str">
        <f>IF(B4277=1,COUNTIF($B$2:B4277,1),"")</f>
        <v/>
      </c>
      <c r="B4277" t="str">
        <f>IF(C4277=1,COUNTIF($H$2:H4277,H4277),"")</f>
        <v/>
      </c>
      <c r="C4277">
        <f>IF(G4277=List!$P$1,1,0)</f>
        <v>0</v>
      </c>
      <c r="D4277" s="1" t="str">
        <f>IF(E4277=1,COUNTIF($E$2:E4277,1),"")</f>
        <v/>
      </c>
      <c r="E4277" s="1" t="str">
        <f>IF(H4277=List!$P$2,1,"")</f>
        <v/>
      </c>
      <c r="X4277" s="1" t="str">
        <f>IFERROR(IF(H4277="","",IF(O4277=0,0.15,IF(VLOOKUP(O4277,'Source Post 14 Status (6.30.26)'!A:B,2,FALSE)=1,0.15,0.5))),0.5)</f>
        <v/>
      </c>
      <c r="Y4277" s="6" t="str">
        <f t="shared" si="66"/>
        <v/>
      </c>
    </row>
    <row r="4278" spans="1:25" x14ac:dyDescent="0.3">
      <c r="A4278" t="str">
        <f>IF(B4278=1,COUNTIF($B$2:B4278,1),"")</f>
        <v/>
      </c>
      <c r="B4278" t="str">
        <f>IF(C4278=1,COUNTIF($H$2:H4278,H4278),"")</f>
        <v/>
      </c>
      <c r="C4278">
        <f>IF(G4278=List!$P$1,1,0)</f>
        <v>0</v>
      </c>
      <c r="D4278" s="1" t="str">
        <f>IF(E4278=1,COUNTIF($E$2:E4278,1),"")</f>
        <v/>
      </c>
      <c r="E4278" s="1" t="str">
        <f>IF(H4278=List!$P$2,1,"")</f>
        <v/>
      </c>
      <c r="X4278" s="1" t="str">
        <f>IFERROR(IF(H4278="","",IF(O4278=0,0.15,IF(VLOOKUP(O4278,'Source Post 14 Status (6.30.26)'!A:B,2,FALSE)=1,0.15,0.5))),0.5)</f>
        <v/>
      </c>
      <c r="Y4278" s="6" t="str">
        <f t="shared" si="66"/>
        <v/>
      </c>
    </row>
    <row r="4279" spans="1:25" x14ac:dyDescent="0.3">
      <c r="A4279" t="str">
        <f>IF(B4279=1,COUNTIF($B$2:B4279,1),"")</f>
        <v/>
      </c>
      <c r="B4279" t="str">
        <f>IF(C4279=1,COUNTIF($H$2:H4279,H4279),"")</f>
        <v/>
      </c>
      <c r="C4279">
        <f>IF(G4279=List!$P$1,1,0)</f>
        <v>0</v>
      </c>
      <c r="D4279" s="1" t="str">
        <f>IF(E4279=1,COUNTIF($E$2:E4279,1),"")</f>
        <v/>
      </c>
      <c r="E4279" s="1" t="str">
        <f>IF(H4279=List!$P$2,1,"")</f>
        <v/>
      </c>
      <c r="X4279" s="1" t="str">
        <f>IFERROR(IF(H4279="","",IF(O4279=0,0.15,IF(VLOOKUP(O4279,'Source Post 14 Status (6.30.26)'!A:B,2,FALSE)=1,0.15,0.5))),0.5)</f>
        <v/>
      </c>
      <c r="Y4279" s="6" t="str">
        <f t="shared" si="66"/>
        <v/>
      </c>
    </row>
    <row r="4280" spans="1:25" x14ac:dyDescent="0.3">
      <c r="A4280" t="str">
        <f>IF(B4280=1,COUNTIF($B$2:B4280,1),"")</f>
        <v/>
      </c>
      <c r="B4280" t="str">
        <f>IF(C4280=1,COUNTIF($H$2:H4280,H4280),"")</f>
        <v/>
      </c>
      <c r="C4280">
        <f>IF(G4280=List!$P$1,1,0)</f>
        <v>0</v>
      </c>
      <c r="D4280" s="1" t="str">
        <f>IF(E4280=1,COUNTIF($E$2:E4280,1),"")</f>
        <v/>
      </c>
      <c r="E4280" s="1" t="str">
        <f>IF(H4280=List!$P$2,1,"")</f>
        <v/>
      </c>
      <c r="X4280" s="1" t="str">
        <f>IFERROR(IF(H4280="","",IF(O4280=0,0.15,IF(VLOOKUP(O4280,'Source Post 14 Status (6.30.26)'!A:B,2,FALSE)=1,0.15,0.5))),0.5)</f>
        <v/>
      </c>
      <c r="Y4280" s="6" t="str">
        <f t="shared" si="66"/>
        <v/>
      </c>
    </row>
    <row r="4281" spans="1:25" x14ac:dyDescent="0.3">
      <c r="A4281" t="str">
        <f>IF(B4281=1,COUNTIF($B$2:B4281,1),"")</f>
        <v/>
      </c>
      <c r="B4281" t="str">
        <f>IF(C4281=1,COUNTIF($H$2:H4281,H4281),"")</f>
        <v/>
      </c>
      <c r="C4281">
        <f>IF(G4281=List!$P$1,1,0)</f>
        <v>0</v>
      </c>
      <c r="D4281" s="1" t="str">
        <f>IF(E4281=1,COUNTIF($E$2:E4281,1),"")</f>
        <v/>
      </c>
      <c r="E4281" s="1" t="str">
        <f>IF(H4281=List!$P$2,1,"")</f>
        <v/>
      </c>
      <c r="X4281" s="1" t="str">
        <f>IFERROR(IF(H4281="","",IF(O4281=0,0.15,IF(VLOOKUP(O4281,'Source Post 14 Status (6.30.26)'!A:B,2,FALSE)=1,0.15,0.5))),0.5)</f>
        <v/>
      </c>
      <c r="Y4281" s="6" t="str">
        <f t="shared" si="66"/>
        <v/>
      </c>
    </row>
    <row r="4282" spans="1:25" x14ac:dyDescent="0.3">
      <c r="A4282" t="str">
        <f>IF(B4282=1,COUNTIF($B$2:B4282,1),"")</f>
        <v/>
      </c>
      <c r="B4282" t="str">
        <f>IF(C4282=1,COUNTIF($H$2:H4282,H4282),"")</f>
        <v/>
      </c>
      <c r="C4282">
        <f>IF(G4282=List!$P$1,1,0)</f>
        <v>0</v>
      </c>
      <c r="D4282" s="1" t="str">
        <f>IF(E4282=1,COUNTIF($E$2:E4282,1),"")</f>
        <v/>
      </c>
      <c r="E4282" s="1" t="str">
        <f>IF(H4282=List!$P$2,1,"")</f>
        <v/>
      </c>
      <c r="X4282" s="1" t="str">
        <f>IFERROR(IF(H4282="","",IF(O4282=0,0.15,IF(VLOOKUP(O4282,'Source Post 14 Status (6.30.26)'!A:B,2,FALSE)=1,0.15,0.5))),0.5)</f>
        <v/>
      </c>
      <c r="Y4282" s="6" t="str">
        <f t="shared" si="66"/>
        <v/>
      </c>
    </row>
    <row r="4283" spans="1:25" x14ac:dyDescent="0.3">
      <c r="A4283" t="str">
        <f>IF(B4283=1,COUNTIF($B$2:B4283,1),"")</f>
        <v/>
      </c>
      <c r="B4283" t="str">
        <f>IF(C4283=1,COUNTIF($H$2:H4283,H4283),"")</f>
        <v/>
      </c>
      <c r="C4283">
        <f>IF(G4283=List!$P$1,1,0)</f>
        <v>0</v>
      </c>
      <c r="D4283" s="1" t="str">
        <f>IF(E4283=1,COUNTIF($E$2:E4283,1),"")</f>
        <v/>
      </c>
      <c r="E4283" s="1" t="str">
        <f>IF(H4283=List!$P$2,1,"")</f>
        <v/>
      </c>
      <c r="X4283" s="1" t="str">
        <f>IFERROR(IF(H4283="","",IF(O4283=0,0.15,IF(VLOOKUP(O4283,'Source Post 14 Status (6.30.26)'!A:B,2,FALSE)=1,0.15,0.5))),0.5)</f>
        <v/>
      </c>
      <c r="Y4283" s="6" t="str">
        <f t="shared" si="66"/>
        <v/>
      </c>
    </row>
    <row r="4284" spans="1:25" x14ac:dyDescent="0.3">
      <c r="A4284" t="str">
        <f>IF(B4284=1,COUNTIF($B$2:B4284,1),"")</f>
        <v/>
      </c>
      <c r="B4284" t="str">
        <f>IF(C4284=1,COUNTIF($H$2:H4284,H4284),"")</f>
        <v/>
      </c>
      <c r="C4284">
        <f>IF(G4284=List!$P$1,1,0)</f>
        <v>0</v>
      </c>
      <c r="D4284" s="1" t="str">
        <f>IF(E4284=1,COUNTIF($E$2:E4284,1),"")</f>
        <v/>
      </c>
      <c r="E4284" s="1" t="str">
        <f>IF(H4284=List!$P$2,1,"")</f>
        <v/>
      </c>
      <c r="X4284" s="1" t="str">
        <f>IFERROR(IF(H4284="","",IF(O4284=0,0.15,IF(VLOOKUP(O4284,'Source Post 14 Status (6.30.26)'!A:B,2,FALSE)=1,0.15,0.5))),0.5)</f>
        <v/>
      </c>
      <c r="Y4284" s="6" t="str">
        <f t="shared" si="66"/>
        <v/>
      </c>
    </row>
    <row r="4285" spans="1:25" x14ac:dyDescent="0.3">
      <c r="A4285" t="str">
        <f>IF(B4285=1,COUNTIF($B$2:B4285,1),"")</f>
        <v/>
      </c>
      <c r="B4285" t="str">
        <f>IF(C4285=1,COUNTIF($H$2:H4285,H4285),"")</f>
        <v/>
      </c>
      <c r="C4285">
        <f>IF(G4285=List!$P$1,1,0)</f>
        <v>0</v>
      </c>
      <c r="D4285" s="1" t="str">
        <f>IF(E4285=1,COUNTIF($E$2:E4285,1),"")</f>
        <v/>
      </c>
      <c r="E4285" s="1" t="str">
        <f>IF(H4285=List!$P$2,1,"")</f>
        <v/>
      </c>
      <c r="X4285" s="1" t="str">
        <f>IFERROR(IF(H4285="","",IF(O4285=0,0.15,IF(VLOOKUP(O4285,'Source Post 14 Status (6.30.26)'!A:B,2,FALSE)=1,0.15,0.5))),0.5)</f>
        <v/>
      </c>
      <c r="Y4285" s="6" t="str">
        <f t="shared" si="66"/>
        <v/>
      </c>
    </row>
    <row r="4286" spans="1:25" x14ac:dyDescent="0.3">
      <c r="A4286" t="str">
        <f>IF(B4286=1,COUNTIF($B$2:B4286,1),"")</f>
        <v/>
      </c>
      <c r="B4286" t="str">
        <f>IF(C4286=1,COUNTIF($H$2:H4286,H4286),"")</f>
        <v/>
      </c>
      <c r="C4286">
        <f>IF(G4286=List!$P$1,1,0)</f>
        <v>0</v>
      </c>
      <c r="D4286" s="1" t="str">
        <f>IF(E4286=1,COUNTIF($E$2:E4286,1),"")</f>
        <v/>
      </c>
      <c r="E4286" s="1" t="str">
        <f>IF(H4286=List!$P$2,1,"")</f>
        <v/>
      </c>
      <c r="X4286" s="1" t="str">
        <f>IFERROR(IF(H4286="","",IF(O4286=0,0.15,IF(VLOOKUP(O4286,'Source Post 14 Status (6.30.26)'!A:B,2,FALSE)=1,0.15,0.5))),0.5)</f>
        <v/>
      </c>
      <c r="Y4286" s="6" t="str">
        <f t="shared" si="66"/>
        <v/>
      </c>
    </row>
    <row r="4287" spans="1:25" x14ac:dyDescent="0.3">
      <c r="A4287" t="str">
        <f>IF(B4287=1,COUNTIF($B$2:B4287,1),"")</f>
        <v/>
      </c>
      <c r="B4287" t="str">
        <f>IF(C4287=1,COUNTIF($H$2:H4287,H4287),"")</f>
        <v/>
      </c>
      <c r="C4287">
        <f>IF(G4287=List!$P$1,1,0)</f>
        <v>0</v>
      </c>
      <c r="D4287" s="1" t="str">
        <f>IF(E4287=1,COUNTIF($E$2:E4287,1),"")</f>
        <v/>
      </c>
      <c r="E4287" s="1" t="str">
        <f>IF(H4287=List!$P$2,1,"")</f>
        <v/>
      </c>
      <c r="X4287" s="1" t="str">
        <f>IFERROR(IF(H4287="","",IF(O4287=0,0.15,IF(VLOOKUP(O4287,'Source Post 14 Status (6.30.26)'!A:B,2,FALSE)=1,0.15,0.5))),0.5)</f>
        <v/>
      </c>
      <c r="Y4287" s="6" t="str">
        <f t="shared" si="66"/>
        <v/>
      </c>
    </row>
    <row r="4288" spans="1:25" x14ac:dyDescent="0.3">
      <c r="A4288" t="str">
        <f>IF(B4288=1,COUNTIF($B$2:B4288,1),"")</f>
        <v/>
      </c>
      <c r="B4288" t="str">
        <f>IF(C4288=1,COUNTIF($H$2:H4288,H4288),"")</f>
        <v/>
      </c>
      <c r="C4288">
        <f>IF(G4288=List!$P$1,1,0)</f>
        <v>0</v>
      </c>
      <c r="D4288" s="1" t="str">
        <f>IF(E4288=1,COUNTIF($E$2:E4288,1),"")</f>
        <v/>
      </c>
      <c r="E4288" s="1" t="str">
        <f>IF(H4288=List!$P$2,1,"")</f>
        <v/>
      </c>
      <c r="X4288" s="1" t="str">
        <f>IFERROR(IF(H4288="","",IF(O4288=0,0.15,IF(VLOOKUP(O4288,'Source Post 14 Status (6.30.26)'!A:B,2,FALSE)=1,0.15,0.5))),0.5)</f>
        <v/>
      </c>
      <c r="Y4288" s="6" t="str">
        <f t="shared" si="66"/>
        <v/>
      </c>
    </row>
    <row r="4289" spans="1:25" x14ac:dyDescent="0.3">
      <c r="A4289" t="str">
        <f>IF(B4289=1,COUNTIF($B$2:B4289,1),"")</f>
        <v/>
      </c>
      <c r="B4289" t="str">
        <f>IF(C4289=1,COUNTIF($H$2:H4289,H4289),"")</f>
        <v/>
      </c>
      <c r="C4289">
        <f>IF(G4289=List!$P$1,1,0)</f>
        <v>0</v>
      </c>
      <c r="D4289" s="1" t="str">
        <f>IF(E4289=1,COUNTIF($E$2:E4289,1),"")</f>
        <v/>
      </c>
      <c r="E4289" s="1" t="str">
        <f>IF(H4289=List!$P$2,1,"")</f>
        <v/>
      </c>
      <c r="X4289" s="1" t="str">
        <f>IFERROR(IF(H4289="","",IF(O4289=0,0.15,IF(VLOOKUP(O4289,'Source Post 14 Status (6.30.26)'!A:B,2,FALSE)=1,0.15,0.5))),0.5)</f>
        <v/>
      </c>
      <c r="Y4289" s="6" t="str">
        <f t="shared" si="66"/>
        <v/>
      </c>
    </row>
    <row r="4290" spans="1:25" x14ac:dyDescent="0.3">
      <c r="A4290" t="str">
        <f>IF(B4290=1,COUNTIF($B$2:B4290,1),"")</f>
        <v/>
      </c>
      <c r="B4290" t="str">
        <f>IF(C4290=1,COUNTIF($H$2:H4290,H4290),"")</f>
        <v/>
      </c>
      <c r="C4290">
        <f>IF(G4290=List!$P$1,1,0)</f>
        <v>0</v>
      </c>
      <c r="D4290" s="1" t="str">
        <f>IF(E4290=1,COUNTIF($E$2:E4290,1),"")</f>
        <v/>
      </c>
      <c r="E4290" s="1" t="str">
        <f>IF(H4290=List!$P$2,1,"")</f>
        <v/>
      </c>
      <c r="X4290" s="1" t="str">
        <f>IFERROR(IF(H4290="","",IF(O4290=0,0.15,IF(VLOOKUP(O4290,'Source Post 14 Status (6.30.26)'!A:B,2,FALSE)=1,0.15,0.5))),0.5)</f>
        <v/>
      </c>
      <c r="Y4290" s="6" t="str">
        <f t="shared" si="66"/>
        <v/>
      </c>
    </row>
    <row r="4291" spans="1:25" x14ac:dyDescent="0.3">
      <c r="A4291" t="str">
        <f>IF(B4291=1,COUNTIF($B$2:B4291,1),"")</f>
        <v/>
      </c>
      <c r="B4291" t="str">
        <f>IF(C4291=1,COUNTIF($H$2:H4291,H4291),"")</f>
        <v/>
      </c>
      <c r="C4291">
        <f>IF(G4291=List!$P$1,1,0)</f>
        <v>0</v>
      </c>
      <c r="D4291" s="1" t="str">
        <f>IF(E4291=1,COUNTIF($E$2:E4291,1),"")</f>
        <v/>
      </c>
      <c r="E4291" s="1" t="str">
        <f>IF(H4291=List!$P$2,1,"")</f>
        <v/>
      </c>
      <c r="X4291" s="1" t="str">
        <f>IFERROR(IF(H4291="","",IF(O4291=0,0.15,IF(VLOOKUP(O4291,'Source Post 14 Status (6.30.26)'!A:B,2,FALSE)=1,0.15,0.5))),0.5)</f>
        <v/>
      </c>
      <c r="Y4291" s="6" t="str">
        <f t="shared" ref="Y4291:Y4354" si="67">IF(H4291="","",ROUND(MIN((T4291+U4291)*X4291,T4291),0))</f>
        <v/>
      </c>
    </row>
    <row r="4292" spans="1:25" x14ac:dyDescent="0.3">
      <c r="A4292" t="str">
        <f>IF(B4292=1,COUNTIF($B$2:B4292,1),"")</f>
        <v/>
      </c>
      <c r="B4292" t="str">
        <f>IF(C4292=1,COUNTIF($H$2:H4292,H4292),"")</f>
        <v/>
      </c>
      <c r="C4292">
        <f>IF(G4292=List!$P$1,1,0)</f>
        <v>0</v>
      </c>
      <c r="D4292" s="1" t="str">
        <f>IF(E4292=1,COUNTIF($E$2:E4292,1),"")</f>
        <v/>
      </c>
      <c r="E4292" s="1" t="str">
        <f>IF(H4292=List!$P$2,1,"")</f>
        <v/>
      </c>
      <c r="X4292" s="1" t="str">
        <f>IFERROR(IF(H4292="","",IF(O4292=0,0.15,IF(VLOOKUP(O4292,'Source Post 14 Status (6.30.26)'!A:B,2,FALSE)=1,0.15,0.5))),0.5)</f>
        <v/>
      </c>
      <c r="Y4292" s="6" t="str">
        <f t="shared" si="67"/>
        <v/>
      </c>
    </row>
    <row r="4293" spans="1:25" x14ac:dyDescent="0.3">
      <c r="A4293" t="str">
        <f>IF(B4293=1,COUNTIF($B$2:B4293,1),"")</f>
        <v/>
      </c>
      <c r="B4293" t="str">
        <f>IF(C4293=1,COUNTIF($H$2:H4293,H4293),"")</f>
        <v/>
      </c>
      <c r="C4293">
        <f>IF(G4293=List!$P$1,1,0)</f>
        <v>0</v>
      </c>
      <c r="D4293" s="1" t="str">
        <f>IF(E4293=1,COUNTIF($E$2:E4293,1),"")</f>
        <v/>
      </c>
      <c r="E4293" s="1" t="str">
        <f>IF(H4293=List!$P$2,1,"")</f>
        <v/>
      </c>
      <c r="X4293" s="1" t="str">
        <f>IFERROR(IF(H4293="","",IF(O4293=0,0.15,IF(VLOOKUP(O4293,'Source Post 14 Status (6.30.26)'!A:B,2,FALSE)=1,0.15,0.5))),0.5)</f>
        <v/>
      </c>
      <c r="Y4293" s="6" t="str">
        <f t="shared" si="67"/>
        <v/>
      </c>
    </row>
    <row r="4294" spans="1:25" x14ac:dyDescent="0.3">
      <c r="A4294" t="str">
        <f>IF(B4294=1,COUNTIF($B$2:B4294,1),"")</f>
        <v/>
      </c>
      <c r="B4294" t="str">
        <f>IF(C4294=1,COUNTIF($H$2:H4294,H4294),"")</f>
        <v/>
      </c>
      <c r="C4294">
        <f>IF(G4294=List!$P$1,1,0)</f>
        <v>0</v>
      </c>
      <c r="D4294" s="1" t="str">
        <f>IF(E4294=1,COUNTIF($E$2:E4294,1),"")</f>
        <v/>
      </c>
      <c r="E4294" s="1" t="str">
        <f>IF(H4294=List!$P$2,1,"")</f>
        <v/>
      </c>
      <c r="X4294" s="1" t="str">
        <f>IFERROR(IF(H4294="","",IF(O4294=0,0.15,IF(VLOOKUP(O4294,'Source Post 14 Status (6.30.26)'!A:B,2,FALSE)=1,0.15,0.5))),0.5)</f>
        <v/>
      </c>
      <c r="Y4294" s="6" t="str">
        <f t="shared" si="67"/>
        <v/>
      </c>
    </row>
    <row r="4295" spans="1:25" x14ac:dyDescent="0.3">
      <c r="A4295" t="str">
        <f>IF(B4295=1,COUNTIF($B$2:B4295,1),"")</f>
        <v/>
      </c>
      <c r="B4295" t="str">
        <f>IF(C4295=1,COUNTIF($H$2:H4295,H4295),"")</f>
        <v/>
      </c>
      <c r="C4295">
        <f>IF(G4295=List!$P$1,1,0)</f>
        <v>0</v>
      </c>
      <c r="D4295" s="1" t="str">
        <f>IF(E4295=1,COUNTIF($E$2:E4295,1),"")</f>
        <v/>
      </c>
      <c r="E4295" s="1" t="str">
        <f>IF(H4295=List!$P$2,1,"")</f>
        <v/>
      </c>
      <c r="X4295" s="1" t="str">
        <f>IFERROR(IF(H4295="","",IF(O4295=0,0.15,IF(VLOOKUP(O4295,'Source Post 14 Status (6.30.26)'!A:B,2,FALSE)=1,0.15,0.5))),0.5)</f>
        <v/>
      </c>
      <c r="Y4295" s="6" t="str">
        <f t="shared" si="67"/>
        <v/>
      </c>
    </row>
    <row r="4296" spans="1:25" x14ac:dyDescent="0.3">
      <c r="A4296" t="str">
        <f>IF(B4296=1,COUNTIF($B$2:B4296,1),"")</f>
        <v/>
      </c>
      <c r="B4296" t="str">
        <f>IF(C4296=1,COUNTIF($H$2:H4296,H4296),"")</f>
        <v/>
      </c>
      <c r="C4296">
        <f>IF(G4296=List!$P$1,1,0)</f>
        <v>0</v>
      </c>
      <c r="D4296" s="1" t="str">
        <f>IF(E4296=1,COUNTIF($E$2:E4296,1),"")</f>
        <v/>
      </c>
      <c r="E4296" s="1" t="str">
        <f>IF(H4296=List!$P$2,1,"")</f>
        <v/>
      </c>
      <c r="X4296" s="1" t="str">
        <f>IFERROR(IF(H4296="","",IF(O4296=0,0.15,IF(VLOOKUP(O4296,'Source Post 14 Status (6.30.26)'!A:B,2,FALSE)=1,0.15,0.5))),0.5)</f>
        <v/>
      </c>
      <c r="Y4296" s="6" t="str">
        <f t="shared" si="67"/>
        <v/>
      </c>
    </row>
    <row r="4297" spans="1:25" x14ac:dyDescent="0.3">
      <c r="A4297" t="str">
        <f>IF(B4297=1,COUNTIF($B$2:B4297,1),"")</f>
        <v/>
      </c>
      <c r="B4297" t="str">
        <f>IF(C4297=1,COUNTIF($H$2:H4297,H4297),"")</f>
        <v/>
      </c>
      <c r="C4297">
        <f>IF(G4297=List!$P$1,1,0)</f>
        <v>0</v>
      </c>
      <c r="D4297" s="1" t="str">
        <f>IF(E4297=1,COUNTIF($E$2:E4297,1),"")</f>
        <v/>
      </c>
      <c r="E4297" s="1" t="str">
        <f>IF(H4297=List!$P$2,1,"")</f>
        <v/>
      </c>
      <c r="X4297" s="1" t="str">
        <f>IFERROR(IF(H4297="","",IF(O4297=0,0.15,IF(VLOOKUP(O4297,'Source Post 14 Status (6.30.26)'!A:B,2,FALSE)=1,0.15,0.5))),0.5)</f>
        <v/>
      </c>
      <c r="Y4297" s="6" t="str">
        <f t="shared" si="67"/>
        <v/>
      </c>
    </row>
    <row r="4298" spans="1:25" x14ac:dyDescent="0.3">
      <c r="A4298" t="str">
        <f>IF(B4298=1,COUNTIF($B$2:B4298,1),"")</f>
        <v/>
      </c>
      <c r="B4298" t="str">
        <f>IF(C4298=1,COUNTIF($H$2:H4298,H4298),"")</f>
        <v/>
      </c>
      <c r="C4298">
        <f>IF(G4298=List!$P$1,1,0)</f>
        <v>0</v>
      </c>
      <c r="D4298" s="1" t="str">
        <f>IF(E4298=1,COUNTIF($E$2:E4298,1),"")</f>
        <v/>
      </c>
      <c r="E4298" s="1" t="str">
        <f>IF(H4298=List!$P$2,1,"")</f>
        <v/>
      </c>
      <c r="X4298" s="1" t="str">
        <f>IFERROR(IF(H4298="","",IF(O4298=0,0.15,IF(VLOOKUP(O4298,'Source Post 14 Status (6.30.26)'!A:B,2,FALSE)=1,0.15,0.5))),0.5)</f>
        <v/>
      </c>
      <c r="Y4298" s="6" t="str">
        <f t="shared" si="67"/>
        <v/>
      </c>
    </row>
    <row r="4299" spans="1:25" x14ac:dyDescent="0.3">
      <c r="A4299" t="str">
        <f>IF(B4299=1,COUNTIF($B$2:B4299,1),"")</f>
        <v/>
      </c>
      <c r="B4299" t="str">
        <f>IF(C4299=1,COUNTIF($H$2:H4299,H4299),"")</f>
        <v/>
      </c>
      <c r="C4299">
        <f>IF(G4299=List!$P$1,1,0)</f>
        <v>0</v>
      </c>
      <c r="D4299" s="1" t="str">
        <f>IF(E4299=1,COUNTIF($E$2:E4299,1),"")</f>
        <v/>
      </c>
      <c r="E4299" s="1" t="str">
        <f>IF(H4299=List!$P$2,1,"")</f>
        <v/>
      </c>
      <c r="X4299" s="1" t="str">
        <f>IFERROR(IF(H4299="","",IF(O4299=0,0.15,IF(VLOOKUP(O4299,'Source Post 14 Status (6.30.26)'!A:B,2,FALSE)=1,0.15,0.5))),0.5)</f>
        <v/>
      </c>
      <c r="Y4299" s="6" t="str">
        <f t="shared" si="67"/>
        <v/>
      </c>
    </row>
    <row r="4300" spans="1:25" x14ac:dyDescent="0.3">
      <c r="A4300" t="str">
        <f>IF(B4300=1,COUNTIF($B$2:B4300,1),"")</f>
        <v/>
      </c>
      <c r="B4300" t="str">
        <f>IF(C4300=1,COUNTIF($H$2:H4300,H4300),"")</f>
        <v/>
      </c>
      <c r="C4300">
        <f>IF(G4300=List!$P$1,1,0)</f>
        <v>0</v>
      </c>
      <c r="D4300" s="1" t="str">
        <f>IF(E4300=1,COUNTIF($E$2:E4300,1),"")</f>
        <v/>
      </c>
      <c r="E4300" s="1" t="str">
        <f>IF(H4300=List!$P$2,1,"")</f>
        <v/>
      </c>
      <c r="X4300" s="1" t="str">
        <f>IFERROR(IF(H4300="","",IF(O4300=0,0.15,IF(VLOOKUP(O4300,'Source Post 14 Status (6.30.26)'!A:B,2,FALSE)=1,0.15,0.5))),0.5)</f>
        <v/>
      </c>
      <c r="Y4300" s="6" t="str">
        <f t="shared" si="67"/>
        <v/>
      </c>
    </row>
    <row r="4301" spans="1:25" x14ac:dyDescent="0.3">
      <c r="A4301" t="str">
        <f>IF(B4301=1,COUNTIF($B$2:B4301,1),"")</f>
        <v/>
      </c>
      <c r="B4301" t="str">
        <f>IF(C4301=1,COUNTIF($H$2:H4301,H4301),"")</f>
        <v/>
      </c>
      <c r="C4301">
        <f>IF(G4301=List!$P$1,1,0)</f>
        <v>0</v>
      </c>
      <c r="D4301" s="1" t="str">
        <f>IF(E4301=1,COUNTIF($E$2:E4301,1),"")</f>
        <v/>
      </c>
      <c r="E4301" s="1" t="str">
        <f>IF(H4301=List!$P$2,1,"")</f>
        <v/>
      </c>
      <c r="X4301" s="1" t="str">
        <f>IFERROR(IF(H4301="","",IF(O4301=0,0.15,IF(VLOOKUP(O4301,'Source Post 14 Status (6.30.26)'!A:B,2,FALSE)=1,0.15,0.5))),0.5)</f>
        <v/>
      </c>
      <c r="Y4301" s="6" t="str">
        <f t="shared" si="67"/>
        <v/>
      </c>
    </row>
    <row r="4302" spans="1:25" x14ac:dyDescent="0.3">
      <c r="A4302" t="str">
        <f>IF(B4302=1,COUNTIF($B$2:B4302,1),"")</f>
        <v/>
      </c>
      <c r="B4302" t="str">
        <f>IF(C4302=1,COUNTIF($H$2:H4302,H4302),"")</f>
        <v/>
      </c>
      <c r="C4302">
        <f>IF(G4302=List!$P$1,1,0)</f>
        <v>0</v>
      </c>
      <c r="D4302" s="1" t="str">
        <f>IF(E4302=1,COUNTIF($E$2:E4302,1),"")</f>
        <v/>
      </c>
      <c r="E4302" s="1" t="str">
        <f>IF(H4302=List!$P$2,1,"")</f>
        <v/>
      </c>
      <c r="X4302" s="1" t="str">
        <f>IFERROR(IF(H4302="","",IF(O4302=0,0.15,IF(VLOOKUP(O4302,'Source Post 14 Status (6.30.26)'!A:B,2,FALSE)=1,0.15,0.5))),0.5)</f>
        <v/>
      </c>
      <c r="Y4302" s="6" t="str">
        <f t="shared" si="67"/>
        <v/>
      </c>
    </row>
    <row r="4303" spans="1:25" x14ac:dyDescent="0.3">
      <c r="A4303" t="str">
        <f>IF(B4303=1,COUNTIF($B$2:B4303,1),"")</f>
        <v/>
      </c>
      <c r="B4303" t="str">
        <f>IF(C4303=1,COUNTIF($H$2:H4303,H4303),"")</f>
        <v/>
      </c>
      <c r="C4303">
        <f>IF(G4303=List!$P$1,1,0)</f>
        <v>0</v>
      </c>
      <c r="D4303" s="1" t="str">
        <f>IF(E4303=1,COUNTIF($E$2:E4303,1),"")</f>
        <v/>
      </c>
      <c r="E4303" s="1" t="str">
        <f>IF(H4303=List!$P$2,1,"")</f>
        <v/>
      </c>
      <c r="X4303" s="1" t="str">
        <f>IFERROR(IF(H4303="","",IF(O4303=0,0.15,IF(VLOOKUP(O4303,'Source Post 14 Status (6.30.26)'!A:B,2,FALSE)=1,0.15,0.5))),0.5)</f>
        <v/>
      </c>
      <c r="Y4303" s="6" t="str">
        <f t="shared" si="67"/>
        <v/>
      </c>
    </row>
    <row r="4304" spans="1:25" x14ac:dyDescent="0.3">
      <c r="A4304" t="str">
        <f>IF(B4304=1,COUNTIF($B$2:B4304,1),"")</f>
        <v/>
      </c>
      <c r="B4304" t="str">
        <f>IF(C4304=1,COUNTIF($H$2:H4304,H4304),"")</f>
        <v/>
      </c>
      <c r="C4304">
        <f>IF(G4304=List!$P$1,1,0)</f>
        <v>0</v>
      </c>
      <c r="D4304" s="1" t="str">
        <f>IF(E4304=1,COUNTIF($E$2:E4304,1),"")</f>
        <v/>
      </c>
      <c r="E4304" s="1" t="str">
        <f>IF(H4304=List!$P$2,1,"")</f>
        <v/>
      </c>
      <c r="X4304" s="1" t="str">
        <f>IFERROR(IF(H4304="","",IF(O4304=0,0.15,IF(VLOOKUP(O4304,'Source Post 14 Status (6.30.26)'!A:B,2,FALSE)=1,0.15,0.5))),0.5)</f>
        <v/>
      </c>
      <c r="Y4304" s="6" t="str">
        <f t="shared" si="67"/>
        <v/>
      </c>
    </row>
    <row r="4305" spans="1:25" x14ac:dyDescent="0.3">
      <c r="A4305" t="str">
        <f>IF(B4305=1,COUNTIF($B$2:B4305,1),"")</f>
        <v/>
      </c>
      <c r="B4305" t="str">
        <f>IF(C4305=1,COUNTIF($H$2:H4305,H4305),"")</f>
        <v/>
      </c>
      <c r="C4305">
        <f>IF(G4305=List!$P$1,1,0)</f>
        <v>0</v>
      </c>
      <c r="D4305" s="1" t="str">
        <f>IF(E4305=1,COUNTIF($E$2:E4305,1),"")</f>
        <v/>
      </c>
      <c r="E4305" s="1" t="str">
        <f>IF(H4305=List!$P$2,1,"")</f>
        <v/>
      </c>
      <c r="X4305" s="1" t="str">
        <f>IFERROR(IF(H4305="","",IF(O4305=0,0.15,IF(VLOOKUP(O4305,'Source Post 14 Status (6.30.26)'!A:B,2,FALSE)=1,0.15,0.5))),0.5)</f>
        <v/>
      </c>
      <c r="Y4305" s="6" t="str">
        <f t="shared" si="67"/>
        <v/>
      </c>
    </row>
    <row r="4306" spans="1:25" x14ac:dyDescent="0.3">
      <c r="A4306" t="str">
        <f>IF(B4306=1,COUNTIF($B$2:B4306,1),"")</f>
        <v/>
      </c>
      <c r="B4306" t="str">
        <f>IF(C4306=1,COUNTIF($H$2:H4306,H4306),"")</f>
        <v/>
      </c>
      <c r="C4306">
        <f>IF(G4306=List!$P$1,1,0)</f>
        <v>0</v>
      </c>
      <c r="D4306" s="1" t="str">
        <f>IF(E4306=1,COUNTIF($E$2:E4306,1),"")</f>
        <v/>
      </c>
      <c r="E4306" s="1" t="str">
        <f>IF(H4306=List!$P$2,1,"")</f>
        <v/>
      </c>
      <c r="X4306" s="1" t="str">
        <f>IFERROR(IF(H4306="","",IF(O4306=0,0.15,IF(VLOOKUP(O4306,'Source Post 14 Status (6.30.26)'!A:B,2,FALSE)=1,0.15,0.5))),0.5)</f>
        <v/>
      </c>
      <c r="Y4306" s="6" t="str">
        <f t="shared" si="67"/>
        <v/>
      </c>
    </row>
    <row r="4307" spans="1:25" x14ac:dyDescent="0.3">
      <c r="A4307" t="str">
        <f>IF(B4307=1,COUNTIF($B$2:B4307,1),"")</f>
        <v/>
      </c>
      <c r="B4307" t="str">
        <f>IF(C4307=1,COUNTIF($H$2:H4307,H4307),"")</f>
        <v/>
      </c>
      <c r="C4307">
        <f>IF(G4307=List!$P$1,1,0)</f>
        <v>0</v>
      </c>
      <c r="D4307" s="1" t="str">
        <f>IF(E4307=1,COUNTIF($E$2:E4307,1),"")</f>
        <v/>
      </c>
      <c r="E4307" s="1" t="str">
        <f>IF(H4307=List!$P$2,1,"")</f>
        <v/>
      </c>
      <c r="X4307" s="1" t="str">
        <f>IFERROR(IF(H4307="","",IF(O4307=0,0.15,IF(VLOOKUP(O4307,'Source Post 14 Status (6.30.26)'!A:B,2,FALSE)=1,0.15,0.5))),0.5)</f>
        <v/>
      </c>
      <c r="Y4307" s="6" t="str">
        <f t="shared" si="67"/>
        <v/>
      </c>
    </row>
    <row r="4308" spans="1:25" x14ac:dyDescent="0.3">
      <c r="A4308" t="str">
        <f>IF(B4308=1,COUNTIF($B$2:B4308,1),"")</f>
        <v/>
      </c>
      <c r="B4308" t="str">
        <f>IF(C4308=1,COUNTIF($H$2:H4308,H4308),"")</f>
        <v/>
      </c>
      <c r="C4308">
        <f>IF(G4308=List!$P$1,1,0)</f>
        <v>0</v>
      </c>
      <c r="D4308" s="1" t="str">
        <f>IF(E4308=1,COUNTIF($E$2:E4308,1),"")</f>
        <v/>
      </c>
      <c r="E4308" s="1" t="str">
        <f>IF(H4308=List!$P$2,1,"")</f>
        <v/>
      </c>
      <c r="X4308" s="1" t="str">
        <f>IFERROR(IF(H4308="","",IF(O4308=0,0.15,IF(VLOOKUP(O4308,'Source Post 14 Status (6.30.26)'!A:B,2,FALSE)=1,0.15,0.5))),0.5)</f>
        <v/>
      </c>
      <c r="Y4308" s="6" t="str">
        <f t="shared" si="67"/>
        <v/>
      </c>
    </row>
    <row r="4309" spans="1:25" x14ac:dyDescent="0.3">
      <c r="A4309" t="str">
        <f>IF(B4309=1,COUNTIF($B$2:B4309,1),"")</f>
        <v/>
      </c>
      <c r="B4309" t="str">
        <f>IF(C4309=1,COUNTIF($H$2:H4309,H4309),"")</f>
        <v/>
      </c>
      <c r="C4309">
        <f>IF(G4309=List!$P$1,1,0)</f>
        <v>0</v>
      </c>
      <c r="D4309" s="1" t="str">
        <f>IF(E4309=1,COUNTIF($E$2:E4309,1),"")</f>
        <v/>
      </c>
      <c r="E4309" s="1" t="str">
        <f>IF(H4309=List!$P$2,1,"")</f>
        <v/>
      </c>
      <c r="X4309" s="1" t="str">
        <f>IFERROR(IF(H4309="","",IF(O4309=0,0.15,IF(VLOOKUP(O4309,'Source Post 14 Status (6.30.26)'!A:B,2,FALSE)=1,0.15,0.5))),0.5)</f>
        <v/>
      </c>
      <c r="Y4309" s="6" t="str">
        <f t="shared" si="67"/>
        <v/>
      </c>
    </row>
    <row r="4310" spans="1:25" x14ac:dyDescent="0.3">
      <c r="A4310" t="str">
        <f>IF(B4310=1,COUNTIF($B$2:B4310,1),"")</f>
        <v/>
      </c>
      <c r="B4310" t="str">
        <f>IF(C4310=1,COUNTIF($H$2:H4310,H4310),"")</f>
        <v/>
      </c>
      <c r="C4310">
        <f>IF(G4310=List!$P$1,1,0)</f>
        <v>0</v>
      </c>
      <c r="D4310" s="1" t="str">
        <f>IF(E4310=1,COUNTIF($E$2:E4310,1),"")</f>
        <v/>
      </c>
      <c r="E4310" s="1" t="str">
        <f>IF(H4310=List!$P$2,1,"")</f>
        <v/>
      </c>
      <c r="X4310" s="1" t="str">
        <f>IFERROR(IF(H4310="","",IF(O4310=0,0.15,IF(VLOOKUP(O4310,'Source Post 14 Status (6.30.26)'!A:B,2,FALSE)=1,0.15,0.5))),0.5)</f>
        <v/>
      </c>
      <c r="Y4310" s="6" t="str">
        <f t="shared" si="67"/>
        <v/>
      </c>
    </row>
    <row r="4311" spans="1:25" x14ac:dyDescent="0.3">
      <c r="A4311" t="str">
        <f>IF(B4311=1,COUNTIF($B$2:B4311,1),"")</f>
        <v/>
      </c>
      <c r="B4311" t="str">
        <f>IF(C4311=1,COUNTIF($H$2:H4311,H4311),"")</f>
        <v/>
      </c>
      <c r="C4311">
        <f>IF(G4311=List!$P$1,1,0)</f>
        <v>0</v>
      </c>
      <c r="D4311" s="1" t="str">
        <f>IF(E4311=1,COUNTIF($E$2:E4311,1),"")</f>
        <v/>
      </c>
      <c r="E4311" s="1" t="str">
        <f>IF(H4311=List!$P$2,1,"")</f>
        <v/>
      </c>
      <c r="X4311" s="1" t="str">
        <f>IFERROR(IF(H4311="","",IF(O4311=0,0.15,IF(VLOOKUP(O4311,'Source Post 14 Status (6.30.26)'!A:B,2,FALSE)=1,0.15,0.5))),0.5)</f>
        <v/>
      </c>
      <c r="Y4311" s="6" t="str">
        <f t="shared" si="67"/>
        <v/>
      </c>
    </row>
    <row r="4312" spans="1:25" x14ac:dyDescent="0.3">
      <c r="A4312" t="str">
        <f>IF(B4312=1,COUNTIF($B$2:B4312,1),"")</f>
        <v/>
      </c>
      <c r="B4312" t="str">
        <f>IF(C4312=1,COUNTIF($H$2:H4312,H4312),"")</f>
        <v/>
      </c>
      <c r="C4312">
        <f>IF(G4312=List!$P$1,1,0)</f>
        <v>0</v>
      </c>
      <c r="D4312" s="1" t="str">
        <f>IF(E4312=1,COUNTIF($E$2:E4312,1),"")</f>
        <v/>
      </c>
      <c r="E4312" s="1" t="str">
        <f>IF(H4312=List!$P$2,1,"")</f>
        <v/>
      </c>
      <c r="X4312" s="1" t="str">
        <f>IFERROR(IF(H4312="","",IF(O4312=0,0.15,IF(VLOOKUP(O4312,'Source Post 14 Status (6.30.26)'!A:B,2,FALSE)=1,0.15,0.5))),0.5)</f>
        <v/>
      </c>
      <c r="Y4312" s="6" t="str">
        <f t="shared" si="67"/>
        <v/>
      </c>
    </row>
    <row r="4313" spans="1:25" x14ac:dyDescent="0.3">
      <c r="A4313" t="str">
        <f>IF(B4313=1,COUNTIF($B$2:B4313,1),"")</f>
        <v/>
      </c>
      <c r="B4313" t="str">
        <f>IF(C4313=1,COUNTIF($H$2:H4313,H4313),"")</f>
        <v/>
      </c>
      <c r="C4313">
        <f>IF(G4313=List!$P$1,1,0)</f>
        <v>0</v>
      </c>
      <c r="D4313" s="1" t="str">
        <f>IF(E4313=1,COUNTIF($E$2:E4313,1),"")</f>
        <v/>
      </c>
      <c r="E4313" s="1" t="str">
        <f>IF(H4313=List!$P$2,1,"")</f>
        <v/>
      </c>
      <c r="X4313" s="1" t="str">
        <f>IFERROR(IF(H4313="","",IF(O4313=0,0.15,IF(VLOOKUP(O4313,'Source Post 14 Status (6.30.26)'!A:B,2,FALSE)=1,0.15,0.5))),0.5)</f>
        <v/>
      </c>
      <c r="Y4313" s="6" t="str">
        <f t="shared" si="67"/>
        <v/>
      </c>
    </row>
    <row r="4314" spans="1:25" x14ac:dyDescent="0.3">
      <c r="A4314" t="str">
        <f>IF(B4314=1,COUNTIF($B$2:B4314,1),"")</f>
        <v/>
      </c>
      <c r="B4314" t="str">
        <f>IF(C4314=1,COUNTIF($H$2:H4314,H4314),"")</f>
        <v/>
      </c>
      <c r="C4314">
        <f>IF(G4314=List!$P$1,1,0)</f>
        <v>0</v>
      </c>
      <c r="D4314" s="1" t="str">
        <f>IF(E4314=1,COUNTIF($E$2:E4314,1),"")</f>
        <v/>
      </c>
      <c r="E4314" s="1" t="str">
        <f>IF(H4314=List!$P$2,1,"")</f>
        <v/>
      </c>
      <c r="X4314" s="1" t="str">
        <f>IFERROR(IF(H4314="","",IF(O4314=0,0.15,IF(VLOOKUP(O4314,'Source Post 14 Status (6.30.26)'!A:B,2,FALSE)=1,0.15,0.5))),0.5)</f>
        <v/>
      </c>
      <c r="Y4314" s="6" t="str">
        <f t="shared" si="67"/>
        <v/>
      </c>
    </row>
    <row r="4315" spans="1:25" x14ac:dyDescent="0.3">
      <c r="A4315" t="str">
        <f>IF(B4315=1,COUNTIF($B$2:B4315,1),"")</f>
        <v/>
      </c>
      <c r="B4315" t="str">
        <f>IF(C4315=1,COUNTIF($H$2:H4315,H4315),"")</f>
        <v/>
      </c>
      <c r="C4315">
        <f>IF(G4315=List!$P$1,1,0)</f>
        <v>0</v>
      </c>
      <c r="D4315" s="1" t="str">
        <f>IF(E4315=1,COUNTIF($E$2:E4315,1),"")</f>
        <v/>
      </c>
      <c r="E4315" s="1" t="str">
        <f>IF(H4315=List!$P$2,1,"")</f>
        <v/>
      </c>
      <c r="X4315" s="1" t="str">
        <f>IFERROR(IF(H4315="","",IF(O4315=0,0.15,IF(VLOOKUP(O4315,'Source Post 14 Status (6.30.26)'!A:B,2,FALSE)=1,0.15,0.5))),0.5)</f>
        <v/>
      </c>
      <c r="Y4315" s="6" t="str">
        <f t="shared" si="67"/>
        <v/>
      </c>
    </row>
    <row r="4316" spans="1:25" x14ac:dyDescent="0.3">
      <c r="A4316" t="str">
        <f>IF(B4316=1,COUNTIF($B$2:B4316,1),"")</f>
        <v/>
      </c>
      <c r="B4316" t="str">
        <f>IF(C4316=1,COUNTIF($H$2:H4316,H4316),"")</f>
        <v/>
      </c>
      <c r="C4316">
        <f>IF(G4316=List!$P$1,1,0)</f>
        <v>0</v>
      </c>
      <c r="D4316" s="1" t="str">
        <f>IF(E4316=1,COUNTIF($E$2:E4316,1),"")</f>
        <v/>
      </c>
      <c r="E4316" s="1" t="str">
        <f>IF(H4316=List!$P$2,1,"")</f>
        <v/>
      </c>
      <c r="X4316" s="1" t="str">
        <f>IFERROR(IF(H4316="","",IF(O4316=0,0.15,IF(VLOOKUP(O4316,'Source Post 14 Status (6.30.26)'!A:B,2,FALSE)=1,0.15,0.5))),0.5)</f>
        <v/>
      </c>
      <c r="Y4316" s="6" t="str">
        <f t="shared" si="67"/>
        <v/>
      </c>
    </row>
    <row r="4317" spans="1:25" x14ac:dyDescent="0.3">
      <c r="A4317" t="str">
        <f>IF(B4317=1,COUNTIF($B$2:B4317,1),"")</f>
        <v/>
      </c>
      <c r="B4317" t="str">
        <f>IF(C4317=1,COUNTIF($H$2:H4317,H4317),"")</f>
        <v/>
      </c>
      <c r="C4317">
        <f>IF(G4317=List!$P$1,1,0)</f>
        <v>0</v>
      </c>
      <c r="D4317" s="1" t="str">
        <f>IF(E4317=1,COUNTIF($E$2:E4317,1),"")</f>
        <v/>
      </c>
      <c r="E4317" s="1" t="str">
        <f>IF(H4317=List!$P$2,1,"")</f>
        <v/>
      </c>
      <c r="X4317" s="1" t="str">
        <f>IFERROR(IF(H4317="","",IF(O4317=0,0.15,IF(VLOOKUP(O4317,'Source Post 14 Status (6.30.26)'!A:B,2,FALSE)=1,0.15,0.5))),0.5)</f>
        <v/>
      </c>
      <c r="Y4317" s="6" t="str">
        <f t="shared" si="67"/>
        <v/>
      </c>
    </row>
    <row r="4318" spans="1:25" x14ac:dyDescent="0.3">
      <c r="A4318" t="str">
        <f>IF(B4318=1,COUNTIF($B$2:B4318,1),"")</f>
        <v/>
      </c>
      <c r="B4318" t="str">
        <f>IF(C4318=1,COUNTIF($H$2:H4318,H4318),"")</f>
        <v/>
      </c>
      <c r="C4318">
        <f>IF(G4318=List!$P$1,1,0)</f>
        <v>0</v>
      </c>
      <c r="D4318" s="1" t="str">
        <f>IF(E4318=1,COUNTIF($E$2:E4318,1),"")</f>
        <v/>
      </c>
      <c r="E4318" s="1" t="str">
        <f>IF(H4318=List!$P$2,1,"")</f>
        <v/>
      </c>
      <c r="X4318" s="1" t="str">
        <f>IFERROR(IF(H4318="","",IF(O4318=0,0.15,IF(VLOOKUP(O4318,'Source Post 14 Status (6.30.26)'!A:B,2,FALSE)=1,0.15,0.5))),0.5)</f>
        <v/>
      </c>
      <c r="Y4318" s="6" t="str">
        <f t="shared" si="67"/>
        <v/>
      </c>
    </row>
    <row r="4319" spans="1:25" x14ac:dyDescent="0.3">
      <c r="A4319" t="str">
        <f>IF(B4319=1,COUNTIF($B$2:B4319,1),"")</f>
        <v/>
      </c>
      <c r="B4319" t="str">
        <f>IF(C4319=1,COUNTIF($H$2:H4319,H4319),"")</f>
        <v/>
      </c>
      <c r="C4319">
        <f>IF(G4319=List!$P$1,1,0)</f>
        <v>0</v>
      </c>
      <c r="D4319" s="1" t="str">
        <f>IF(E4319=1,COUNTIF($E$2:E4319,1),"")</f>
        <v/>
      </c>
      <c r="E4319" s="1" t="str">
        <f>IF(H4319=List!$P$2,1,"")</f>
        <v/>
      </c>
      <c r="X4319" s="1" t="str">
        <f>IFERROR(IF(H4319="","",IF(O4319=0,0.15,IF(VLOOKUP(O4319,'Source Post 14 Status (6.30.26)'!A:B,2,FALSE)=1,0.15,0.5))),0.5)</f>
        <v/>
      </c>
      <c r="Y4319" s="6" t="str">
        <f t="shared" si="67"/>
        <v/>
      </c>
    </row>
    <row r="4320" spans="1:25" x14ac:dyDescent="0.3">
      <c r="A4320" t="str">
        <f>IF(B4320=1,COUNTIF($B$2:B4320,1),"")</f>
        <v/>
      </c>
      <c r="B4320" t="str">
        <f>IF(C4320=1,COUNTIF($H$2:H4320,H4320),"")</f>
        <v/>
      </c>
      <c r="C4320">
        <f>IF(G4320=List!$P$1,1,0)</f>
        <v>0</v>
      </c>
      <c r="D4320" s="1" t="str">
        <f>IF(E4320=1,COUNTIF($E$2:E4320,1),"")</f>
        <v/>
      </c>
      <c r="E4320" s="1" t="str">
        <f>IF(H4320=List!$P$2,1,"")</f>
        <v/>
      </c>
      <c r="X4320" s="1" t="str">
        <f>IFERROR(IF(H4320="","",IF(O4320=0,0.15,IF(VLOOKUP(O4320,'Source Post 14 Status (6.30.26)'!A:B,2,FALSE)=1,0.15,0.5))),0.5)</f>
        <v/>
      </c>
      <c r="Y4320" s="6" t="str">
        <f t="shared" si="67"/>
        <v/>
      </c>
    </row>
    <row r="4321" spans="1:25" x14ac:dyDescent="0.3">
      <c r="A4321" t="str">
        <f>IF(B4321=1,COUNTIF($B$2:B4321,1),"")</f>
        <v/>
      </c>
      <c r="B4321" t="str">
        <f>IF(C4321=1,COUNTIF($H$2:H4321,H4321),"")</f>
        <v/>
      </c>
      <c r="C4321">
        <f>IF(G4321=List!$P$1,1,0)</f>
        <v>0</v>
      </c>
      <c r="D4321" s="1" t="str">
        <f>IF(E4321=1,COUNTIF($E$2:E4321,1),"")</f>
        <v/>
      </c>
      <c r="E4321" s="1" t="str">
        <f>IF(H4321=List!$P$2,1,"")</f>
        <v/>
      </c>
      <c r="X4321" s="1" t="str">
        <f>IFERROR(IF(H4321="","",IF(O4321=0,0.15,IF(VLOOKUP(O4321,'Source Post 14 Status (6.30.26)'!A:B,2,FALSE)=1,0.15,0.5))),0.5)</f>
        <v/>
      </c>
      <c r="Y4321" s="6" t="str">
        <f t="shared" si="67"/>
        <v/>
      </c>
    </row>
    <row r="4322" spans="1:25" x14ac:dyDescent="0.3">
      <c r="A4322" t="str">
        <f>IF(B4322=1,COUNTIF($B$2:B4322,1),"")</f>
        <v/>
      </c>
      <c r="B4322" t="str">
        <f>IF(C4322=1,COUNTIF($H$2:H4322,H4322),"")</f>
        <v/>
      </c>
      <c r="C4322">
        <f>IF(G4322=List!$P$1,1,0)</f>
        <v>0</v>
      </c>
      <c r="D4322" s="1" t="str">
        <f>IF(E4322=1,COUNTIF($E$2:E4322,1),"")</f>
        <v/>
      </c>
      <c r="E4322" s="1" t="str">
        <f>IF(H4322=List!$P$2,1,"")</f>
        <v/>
      </c>
      <c r="X4322" s="1" t="str">
        <f>IFERROR(IF(H4322="","",IF(O4322=0,0.15,IF(VLOOKUP(O4322,'Source Post 14 Status (6.30.26)'!A:B,2,FALSE)=1,0.15,0.5))),0.5)</f>
        <v/>
      </c>
      <c r="Y4322" s="6" t="str">
        <f t="shared" si="67"/>
        <v/>
      </c>
    </row>
    <row r="4323" spans="1:25" x14ac:dyDescent="0.3">
      <c r="A4323" t="str">
        <f>IF(B4323=1,COUNTIF($B$2:B4323,1),"")</f>
        <v/>
      </c>
      <c r="B4323" t="str">
        <f>IF(C4323=1,COUNTIF($H$2:H4323,H4323),"")</f>
        <v/>
      </c>
      <c r="C4323">
        <f>IF(G4323=List!$P$1,1,0)</f>
        <v>0</v>
      </c>
      <c r="D4323" s="1" t="str">
        <f>IF(E4323=1,COUNTIF($E$2:E4323,1),"")</f>
        <v/>
      </c>
      <c r="E4323" s="1" t="str">
        <f>IF(H4323=List!$P$2,1,"")</f>
        <v/>
      </c>
      <c r="X4323" s="1" t="str">
        <f>IFERROR(IF(H4323="","",IF(O4323=0,0.15,IF(VLOOKUP(O4323,'Source Post 14 Status (6.30.26)'!A:B,2,FALSE)=1,0.15,0.5))),0.5)</f>
        <v/>
      </c>
      <c r="Y4323" s="6" t="str">
        <f t="shared" si="67"/>
        <v/>
      </c>
    </row>
    <row r="4324" spans="1:25" x14ac:dyDescent="0.3">
      <c r="A4324" t="str">
        <f>IF(B4324=1,COUNTIF($B$2:B4324,1),"")</f>
        <v/>
      </c>
      <c r="B4324" t="str">
        <f>IF(C4324=1,COUNTIF($H$2:H4324,H4324),"")</f>
        <v/>
      </c>
      <c r="C4324">
        <f>IF(G4324=List!$P$1,1,0)</f>
        <v>0</v>
      </c>
      <c r="D4324" s="1" t="str">
        <f>IF(E4324=1,COUNTIF($E$2:E4324,1),"")</f>
        <v/>
      </c>
      <c r="E4324" s="1" t="str">
        <f>IF(H4324=List!$P$2,1,"")</f>
        <v/>
      </c>
      <c r="X4324" s="1" t="str">
        <f>IFERROR(IF(H4324="","",IF(O4324=0,0.15,IF(VLOOKUP(O4324,'Source Post 14 Status (6.30.26)'!A:B,2,FALSE)=1,0.15,0.5))),0.5)</f>
        <v/>
      </c>
      <c r="Y4324" s="6" t="str">
        <f t="shared" si="67"/>
        <v/>
      </c>
    </row>
    <row r="4325" spans="1:25" x14ac:dyDescent="0.3">
      <c r="A4325" t="str">
        <f>IF(B4325=1,COUNTIF($B$2:B4325,1),"")</f>
        <v/>
      </c>
      <c r="B4325" t="str">
        <f>IF(C4325=1,COUNTIF($H$2:H4325,H4325),"")</f>
        <v/>
      </c>
      <c r="C4325">
        <f>IF(G4325=List!$P$1,1,0)</f>
        <v>0</v>
      </c>
      <c r="D4325" s="1" t="str">
        <f>IF(E4325=1,COUNTIF($E$2:E4325,1),"")</f>
        <v/>
      </c>
      <c r="E4325" s="1" t="str">
        <f>IF(H4325=List!$P$2,1,"")</f>
        <v/>
      </c>
      <c r="X4325" s="1" t="str">
        <f>IFERROR(IF(H4325="","",IF(O4325=0,0.15,IF(VLOOKUP(O4325,'Source Post 14 Status (6.30.26)'!A:B,2,FALSE)=1,0.15,0.5))),0.5)</f>
        <v/>
      </c>
      <c r="Y4325" s="6" t="str">
        <f t="shared" si="67"/>
        <v/>
      </c>
    </row>
    <row r="4326" spans="1:25" x14ac:dyDescent="0.3">
      <c r="A4326" t="str">
        <f>IF(B4326=1,COUNTIF($B$2:B4326,1),"")</f>
        <v/>
      </c>
      <c r="B4326" t="str">
        <f>IF(C4326=1,COUNTIF($H$2:H4326,H4326),"")</f>
        <v/>
      </c>
      <c r="C4326">
        <f>IF(G4326=List!$P$1,1,0)</f>
        <v>0</v>
      </c>
      <c r="D4326" s="1" t="str">
        <f>IF(E4326=1,COUNTIF($E$2:E4326,1),"")</f>
        <v/>
      </c>
      <c r="E4326" s="1" t="str">
        <f>IF(H4326=List!$P$2,1,"")</f>
        <v/>
      </c>
      <c r="X4326" s="1" t="str">
        <f>IFERROR(IF(H4326="","",IF(O4326=0,0.15,IF(VLOOKUP(O4326,'Source Post 14 Status (6.30.26)'!A:B,2,FALSE)=1,0.15,0.5))),0.5)</f>
        <v/>
      </c>
      <c r="Y4326" s="6" t="str">
        <f t="shared" si="67"/>
        <v/>
      </c>
    </row>
    <row r="4327" spans="1:25" x14ac:dyDescent="0.3">
      <c r="A4327" t="str">
        <f>IF(B4327=1,COUNTIF($B$2:B4327,1),"")</f>
        <v/>
      </c>
      <c r="B4327" t="str">
        <f>IF(C4327=1,COUNTIF($H$2:H4327,H4327),"")</f>
        <v/>
      </c>
      <c r="C4327">
        <f>IF(G4327=List!$P$1,1,0)</f>
        <v>0</v>
      </c>
      <c r="D4327" s="1" t="str">
        <f>IF(E4327=1,COUNTIF($E$2:E4327,1),"")</f>
        <v/>
      </c>
      <c r="E4327" s="1" t="str">
        <f>IF(H4327=List!$P$2,1,"")</f>
        <v/>
      </c>
      <c r="X4327" s="1" t="str">
        <f>IFERROR(IF(H4327="","",IF(O4327=0,0.15,IF(VLOOKUP(O4327,'Source Post 14 Status (6.30.26)'!A:B,2,FALSE)=1,0.15,0.5))),0.5)</f>
        <v/>
      </c>
      <c r="Y4327" s="6" t="str">
        <f t="shared" si="67"/>
        <v/>
      </c>
    </row>
    <row r="4328" spans="1:25" x14ac:dyDescent="0.3">
      <c r="A4328" t="str">
        <f>IF(B4328=1,COUNTIF($B$2:B4328,1),"")</f>
        <v/>
      </c>
      <c r="B4328" t="str">
        <f>IF(C4328=1,COUNTIF($H$2:H4328,H4328),"")</f>
        <v/>
      </c>
      <c r="C4328">
        <f>IF(G4328=List!$P$1,1,0)</f>
        <v>0</v>
      </c>
      <c r="D4328" s="1" t="str">
        <f>IF(E4328=1,COUNTIF($E$2:E4328,1),"")</f>
        <v/>
      </c>
      <c r="E4328" s="1" t="str">
        <f>IF(H4328=List!$P$2,1,"")</f>
        <v/>
      </c>
      <c r="X4328" s="1" t="str">
        <f>IFERROR(IF(H4328="","",IF(O4328=0,0.15,IF(VLOOKUP(O4328,'Source Post 14 Status (6.30.26)'!A:B,2,FALSE)=1,0.15,0.5))),0.5)</f>
        <v/>
      </c>
      <c r="Y4328" s="6" t="str">
        <f t="shared" si="67"/>
        <v/>
      </c>
    </row>
    <row r="4329" spans="1:25" x14ac:dyDescent="0.3">
      <c r="A4329" t="str">
        <f>IF(B4329=1,COUNTIF($B$2:B4329,1),"")</f>
        <v/>
      </c>
      <c r="B4329" t="str">
        <f>IF(C4329=1,COUNTIF($H$2:H4329,H4329),"")</f>
        <v/>
      </c>
      <c r="C4329">
        <f>IF(G4329=List!$P$1,1,0)</f>
        <v>0</v>
      </c>
      <c r="D4329" s="1" t="str">
        <f>IF(E4329=1,COUNTIF($E$2:E4329,1),"")</f>
        <v/>
      </c>
      <c r="E4329" s="1" t="str">
        <f>IF(H4329=List!$P$2,1,"")</f>
        <v/>
      </c>
      <c r="X4329" s="1" t="str">
        <f>IFERROR(IF(H4329="","",IF(O4329=0,0.15,IF(VLOOKUP(O4329,'Source Post 14 Status (6.30.26)'!A:B,2,FALSE)=1,0.15,0.5))),0.5)</f>
        <v/>
      </c>
      <c r="Y4329" s="6" t="str">
        <f t="shared" si="67"/>
        <v/>
      </c>
    </row>
    <row r="4330" spans="1:25" x14ac:dyDescent="0.3">
      <c r="A4330" t="str">
        <f>IF(B4330=1,COUNTIF($B$2:B4330,1),"")</f>
        <v/>
      </c>
      <c r="B4330" t="str">
        <f>IF(C4330=1,COUNTIF($H$2:H4330,H4330),"")</f>
        <v/>
      </c>
      <c r="C4330">
        <f>IF(G4330=List!$P$1,1,0)</f>
        <v>0</v>
      </c>
      <c r="D4330" s="1" t="str">
        <f>IF(E4330=1,COUNTIF($E$2:E4330,1),"")</f>
        <v/>
      </c>
      <c r="E4330" s="1" t="str">
        <f>IF(H4330=List!$P$2,1,"")</f>
        <v/>
      </c>
      <c r="X4330" s="1" t="str">
        <f>IFERROR(IF(H4330="","",IF(O4330=0,0.15,IF(VLOOKUP(O4330,'Source Post 14 Status (6.30.26)'!A:B,2,FALSE)=1,0.15,0.5))),0.5)</f>
        <v/>
      </c>
      <c r="Y4330" s="6" t="str">
        <f t="shared" si="67"/>
        <v/>
      </c>
    </row>
    <row r="4331" spans="1:25" x14ac:dyDescent="0.3">
      <c r="A4331" t="str">
        <f>IF(B4331=1,COUNTIF($B$2:B4331,1),"")</f>
        <v/>
      </c>
      <c r="B4331" t="str">
        <f>IF(C4331=1,COUNTIF($H$2:H4331,H4331),"")</f>
        <v/>
      </c>
      <c r="C4331">
        <f>IF(G4331=List!$P$1,1,0)</f>
        <v>0</v>
      </c>
      <c r="D4331" s="1" t="str">
        <f>IF(E4331=1,COUNTIF($E$2:E4331,1),"")</f>
        <v/>
      </c>
      <c r="E4331" s="1" t="str">
        <f>IF(H4331=List!$P$2,1,"")</f>
        <v/>
      </c>
      <c r="X4331" s="1" t="str">
        <f>IFERROR(IF(H4331="","",IF(O4331=0,0.15,IF(VLOOKUP(O4331,'Source Post 14 Status (6.30.26)'!A:B,2,FALSE)=1,0.15,0.5))),0.5)</f>
        <v/>
      </c>
      <c r="Y4331" s="6" t="str">
        <f t="shared" si="67"/>
        <v/>
      </c>
    </row>
    <row r="4332" spans="1:25" x14ac:dyDescent="0.3">
      <c r="A4332" t="str">
        <f>IF(B4332=1,COUNTIF($B$2:B4332,1),"")</f>
        <v/>
      </c>
      <c r="B4332" t="str">
        <f>IF(C4332=1,COUNTIF($H$2:H4332,H4332),"")</f>
        <v/>
      </c>
      <c r="C4332">
        <f>IF(G4332=List!$P$1,1,0)</f>
        <v>0</v>
      </c>
      <c r="D4332" s="1" t="str">
        <f>IF(E4332=1,COUNTIF($E$2:E4332,1),"")</f>
        <v/>
      </c>
      <c r="E4332" s="1" t="str">
        <f>IF(H4332=List!$P$2,1,"")</f>
        <v/>
      </c>
      <c r="X4332" s="1" t="str">
        <f>IFERROR(IF(H4332="","",IF(O4332=0,0.15,IF(VLOOKUP(O4332,'Source Post 14 Status (6.30.26)'!A:B,2,FALSE)=1,0.15,0.5))),0.5)</f>
        <v/>
      </c>
      <c r="Y4332" s="6" t="str">
        <f t="shared" si="67"/>
        <v/>
      </c>
    </row>
    <row r="4333" spans="1:25" x14ac:dyDescent="0.3">
      <c r="A4333" t="str">
        <f>IF(B4333=1,COUNTIF($B$2:B4333,1),"")</f>
        <v/>
      </c>
      <c r="B4333" t="str">
        <f>IF(C4333=1,COUNTIF($H$2:H4333,H4333),"")</f>
        <v/>
      </c>
      <c r="C4333">
        <f>IF(G4333=List!$P$1,1,0)</f>
        <v>0</v>
      </c>
      <c r="D4333" s="1" t="str">
        <f>IF(E4333=1,COUNTIF($E$2:E4333,1),"")</f>
        <v/>
      </c>
      <c r="E4333" s="1" t="str">
        <f>IF(H4333=List!$P$2,1,"")</f>
        <v/>
      </c>
      <c r="X4333" s="1" t="str">
        <f>IFERROR(IF(H4333="","",IF(O4333=0,0.15,IF(VLOOKUP(O4333,'Source Post 14 Status (6.30.26)'!A:B,2,FALSE)=1,0.15,0.5))),0.5)</f>
        <v/>
      </c>
      <c r="Y4333" s="6" t="str">
        <f t="shared" si="67"/>
        <v/>
      </c>
    </row>
    <row r="4334" spans="1:25" x14ac:dyDescent="0.3">
      <c r="A4334" t="str">
        <f>IF(B4334=1,COUNTIF($B$2:B4334,1),"")</f>
        <v/>
      </c>
      <c r="B4334" t="str">
        <f>IF(C4334=1,COUNTIF($H$2:H4334,H4334),"")</f>
        <v/>
      </c>
      <c r="C4334">
        <f>IF(G4334=List!$P$1,1,0)</f>
        <v>0</v>
      </c>
      <c r="D4334" s="1" t="str">
        <f>IF(E4334=1,COUNTIF($E$2:E4334,1),"")</f>
        <v/>
      </c>
      <c r="E4334" s="1" t="str">
        <f>IF(H4334=List!$P$2,1,"")</f>
        <v/>
      </c>
      <c r="X4334" s="1" t="str">
        <f>IFERROR(IF(H4334="","",IF(O4334=0,0.15,IF(VLOOKUP(O4334,'Source Post 14 Status (6.30.26)'!A:B,2,FALSE)=1,0.15,0.5))),0.5)</f>
        <v/>
      </c>
      <c r="Y4334" s="6" t="str">
        <f t="shared" si="67"/>
        <v/>
      </c>
    </row>
    <row r="4335" spans="1:25" x14ac:dyDescent="0.3">
      <c r="A4335" t="str">
        <f>IF(B4335=1,COUNTIF($B$2:B4335,1),"")</f>
        <v/>
      </c>
      <c r="B4335" t="str">
        <f>IF(C4335=1,COUNTIF($H$2:H4335,H4335),"")</f>
        <v/>
      </c>
      <c r="C4335">
        <f>IF(G4335=List!$P$1,1,0)</f>
        <v>0</v>
      </c>
      <c r="D4335" s="1" t="str">
        <f>IF(E4335=1,COUNTIF($E$2:E4335,1),"")</f>
        <v/>
      </c>
      <c r="E4335" s="1" t="str">
        <f>IF(H4335=List!$P$2,1,"")</f>
        <v/>
      </c>
      <c r="X4335" s="1" t="str">
        <f>IFERROR(IF(H4335="","",IF(O4335=0,0.15,IF(VLOOKUP(O4335,'Source Post 14 Status (6.30.26)'!A:B,2,FALSE)=1,0.15,0.5))),0.5)</f>
        <v/>
      </c>
      <c r="Y4335" s="6" t="str">
        <f t="shared" si="67"/>
        <v/>
      </c>
    </row>
    <row r="4336" spans="1:25" x14ac:dyDescent="0.3">
      <c r="A4336" t="str">
        <f>IF(B4336=1,COUNTIF($B$2:B4336,1),"")</f>
        <v/>
      </c>
      <c r="B4336" t="str">
        <f>IF(C4336=1,COUNTIF($H$2:H4336,H4336),"")</f>
        <v/>
      </c>
      <c r="C4336">
        <f>IF(G4336=List!$P$1,1,0)</f>
        <v>0</v>
      </c>
      <c r="D4336" s="1" t="str">
        <f>IF(E4336=1,COUNTIF($E$2:E4336,1),"")</f>
        <v/>
      </c>
      <c r="E4336" s="1" t="str">
        <f>IF(H4336=List!$P$2,1,"")</f>
        <v/>
      </c>
      <c r="X4336" s="1" t="str">
        <f>IFERROR(IF(H4336="","",IF(O4336=0,0.15,IF(VLOOKUP(O4336,'Source Post 14 Status (6.30.26)'!A:B,2,FALSE)=1,0.15,0.5))),0.5)</f>
        <v/>
      </c>
      <c r="Y4336" s="6" t="str">
        <f t="shared" si="67"/>
        <v/>
      </c>
    </row>
    <row r="4337" spans="1:25" x14ac:dyDescent="0.3">
      <c r="A4337" t="str">
        <f>IF(B4337=1,COUNTIF($B$2:B4337,1),"")</f>
        <v/>
      </c>
      <c r="B4337" t="str">
        <f>IF(C4337=1,COUNTIF($H$2:H4337,H4337),"")</f>
        <v/>
      </c>
      <c r="C4337">
        <f>IF(G4337=List!$P$1,1,0)</f>
        <v>0</v>
      </c>
      <c r="D4337" s="1" t="str">
        <f>IF(E4337=1,COUNTIF($E$2:E4337,1),"")</f>
        <v/>
      </c>
      <c r="E4337" s="1" t="str">
        <f>IF(H4337=List!$P$2,1,"")</f>
        <v/>
      </c>
      <c r="X4337" s="1" t="str">
        <f>IFERROR(IF(H4337="","",IF(O4337=0,0.15,IF(VLOOKUP(O4337,'Source Post 14 Status (6.30.26)'!A:B,2,FALSE)=1,0.15,0.5))),0.5)</f>
        <v/>
      </c>
      <c r="Y4337" s="6" t="str">
        <f t="shared" si="67"/>
        <v/>
      </c>
    </row>
    <row r="4338" spans="1:25" x14ac:dyDescent="0.3">
      <c r="A4338" t="str">
        <f>IF(B4338=1,COUNTIF($B$2:B4338,1),"")</f>
        <v/>
      </c>
      <c r="B4338" t="str">
        <f>IF(C4338=1,COUNTIF($H$2:H4338,H4338),"")</f>
        <v/>
      </c>
      <c r="C4338">
        <f>IF(G4338=List!$P$1,1,0)</f>
        <v>0</v>
      </c>
      <c r="D4338" s="1" t="str">
        <f>IF(E4338=1,COUNTIF($E$2:E4338,1),"")</f>
        <v/>
      </c>
      <c r="E4338" s="1" t="str">
        <f>IF(H4338=List!$P$2,1,"")</f>
        <v/>
      </c>
      <c r="X4338" s="1" t="str">
        <f>IFERROR(IF(H4338="","",IF(O4338=0,0.15,IF(VLOOKUP(O4338,'Source Post 14 Status (6.30.26)'!A:B,2,FALSE)=1,0.15,0.5))),0.5)</f>
        <v/>
      </c>
      <c r="Y4338" s="6" t="str">
        <f t="shared" si="67"/>
        <v/>
      </c>
    </row>
    <row r="4339" spans="1:25" x14ac:dyDescent="0.3">
      <c r="A4339" t="str">
        <f>IF(B4339=1,COUNTIF($B$2:B4339,1),"")</f>
        <v/>
      </c>
      <c r="B4339" t="str">
        <f>IF(C4339=1,COUNTIF($H$2:H4339,H4339),"")</f>
        <v/>
      </c>
      <c r="C4339">
        <f>IF(G4339=List!$P$1,1,0)</f>
        <v>0</v>
      </c>
      <c r="D4339" s="1" t="str">
        <f>IF(E4339=1,COUNTIF($E$2:E4339,1),"")</f>
        <v/>
      </c>
      <c r="E4339" s="1" t="str">
        <f>IF(H4339=List!$P$2,1,"")</f>
        <v/>
      </c>
      <c r="X4339" s="1" t="str">
        <f>IFERROR(IF(H4339="","",IF(O4339=0,0.15,IF(VLOOKUP(O4339,'Source Post 14 Status (6.30.26)'!A:B,2,FALSE)=1,0.15,0.5))),0.5)</f>
        <v/>
      </c>
      <c r="Y4339" s="6" t="str">
        <f t="shared" si="67"/>
        <v/>
      </c>
    </row>
    <row r="4340" spans="1:25" x14ac:dyDescent="0.3">
      <c r="A4340" t="str">
        <f>IF(B4340=1,COUNTIF($B$2:B4340,1),"")</f>
        <v/>
      </c>
      <c r="B4340" t="str">
        <f>IF(C4340=1,COUNTIF($H$2:H4340,H4340),"")</f>
        <v/>
      </c>
      <c r="C4340">
        <f>IF(G4340=List!$P$1,1,0)</f>
        <v>0</v>
      </c>
      <c r="D4340" s="1" t="str">
        <f>IF(E4340=1,COUNTIF($E$2:E4340,1),"")</f>
        <v/>
      </c>
      <c r="E4340" s="1" t="str">
        <f>IF(H4340=List!$P$2,1,"")</f>
        <v/>
      </c>
      <c r="X4340" s="1" t="str">
        <f>IFERROR(IF(H4340="","",IF(O4340=0,0.15,IF(VLOOKUP(O4340,'Source Post 14 Status (6.30.26)'!A:B,2,FALSE)=1,0.15,0.5))),0.5)</f>
        <v/>
      </c>
      <c r="Y4340" s="6" t="str">
        <f t="shared" si="67"/>
        <v/>
      </c>
    </row>
    <row r="4341" spans="1:25" x14ac:dyDescent="0.3">
      <c r="A4341" t="str">
        <f>IF(B4341=1,COUNTIF($B$2:B4341,1),"")</f>
        <v/>
      </c>
      <c r="B4341" t="str">
        <f>IF(C4341=1,COUNTIF($H$2:H4341,H4341),"")</f>
        <v/>
      </c>
      <c r="C4341">
        <f>IF(G4341=List!$P$1,1,0)</f>
        <v>0</v>
      </c>
      <c r="D4341" s="1" t="str">
        <f>IF(E4341=1,COUNTIF($E$2:E4341,1),"")</f>
        <v/>
      </c>
      <c r="E4341" s="1" t="str">
        <f>IF(H4341=List!$P$2,1,"")</f>
        <v/>
      </c>
      <c r="X4341" s="1" t="str">
        <f>IFERROR(IF(H4341="","",IF(O4341=0,0.15,IF(VLOOKUP(O4341,'Source Post 14 Status (6.30.26)'!A:B,2,FALSE)=1,0.15,0.5))),0.5)</f>
        <v/>
      </c>
      <c r="Y4341" s="6" t="str">
        <f t="shared" si="67"/>
        <v/>
      </c>
    </row>
    <row r="4342" spans="1:25" x14ac:dyDescent="0.3">
      <c r="A4342" t="str">
        <f>IF(B4342=1,COUNTIF($B$2:B4342,1),"")</f>
        <v/>
      </c>
      <c r="B4342" t="str">
        <f>IF(C4342=1,COUNTIF($H$2:H4342,H4342),"")</f>
        <v/>
      </c>
      <c r="C4342">
        <f>IF(G4342=List!$P$1,1,0)</f>
        <v>0</v>
      </c>
      <c r="D4342" s="1" t="str">
        <f>IF(E4342=1,COUNTIF($E$2:E4342,1),"")</f>
        <v/>
      </c>
      <c r="E4342" s="1" t="str">
        <f>IF(H4342=List!$P$2,1,"")</f>
        <v/>
      </c>
      <c r="X4342" s="1" t="str">
        <f>IFERROR(IF(H4342="","",IF(O4342=0,0.15,IF(VLOOKUP(O4342,'Source Post 14 Status (6.30.26)'!A:B,2,FALSE)=1,0.15,0.5))),0.5)</f>
        <v/>
      </c>
      <c r="Y4342" s="6" t="str">
        <f t="shared" si="67"/>
        <v/>
      </c>
    </row>
    <row r="4343" spans="1:25" x14ac:dyDescent="0.3">
      <c r="A4343" t="str">
        <f>IF(B4343=1,COUNTIF($B$2:B4343,1),"")</f>
        <v/>
      </c>
      <c r="B4343" t="str">
        <f>IF(C4343=1,COUNTIF($H$2:H4343,H4343),"")</f>
        <v/>
      </c>
      <c r="C4343">
        <f>IF(G4343=List!$P$1,1,0)</f>
        <v>0</v>
      </c>
      <c r="D4343" s="1" t="str">
        <f>IF(E4343=1,COUNTIF($E$2:E4343,1),"")</f>
        <v/>
      </c>
      <c r="E4343" s="1" t="str">
        <f>IF(H4343=List!$P$2,1,"")</f>
        <v/>
      </c>
      <c r="X4343" s="1" t="str">
        <f>IFERROR(IF(H4343="","",IF(O4343=0,0.15,IF(VLOOKUP(O4343,'Source Post 14 Status (6.30.26)'!A:B,2,FALSE)=1,0.15,0.5))),0.5)</f>
        <v/>
      </c>
      <c r="Y4343" s="6" t="str">
        <f t="shared" si="67"/>
        <v/>
      </c>
    </row>
    <row r="4344" spans="1:25" x14ac:dyDescent="0.3">
      <c r="A4344" t="str">
        <f>IF(B4344=1,COUNTIF($B$2:B4344,1),"")</f>
        <v/>
      </c>
      <c r="B4344" t="str">
        <f>IF(C4344=1,COUNTIF($H$2:H4344,H4344),"")</f>
        <v/>
      </c>
      <c r="C4344">
        <f>IF(G4344=List!$P$1,1,0)</f>
        <v>0</v>
      </c>
      <c r="D4344" s="1" t="str">
        <f>IF(E4344=1,COUNTIF($E$2:E4344,1),"")</f>
        <v/>
      </c>
      <c r="E4344" s="1" t="str">
        <f>IF(H4344=List!$P$2,1,"")</f>
        <v/>
      </c>
      <c r="X4344" s="1" t="str">
        <f>IFERROR(IF(H4344="","",IF(O4344=0,0.15,IF(VLOOKUP(O4344,'Source Post 14 Status (6.30.26)'!A:B,2,FALSE)=1,0.15,0.5))),0.5)</f>
        <v/>
      </c>
      <c r="Y4344" s="6" t="str">
        <f t="shared" si="67"/>
        <v/>
      </c>
    </row>
    <row r="4345" spans="1:25" x14ac:dyDescent="0.3">
      <c r="A4345" t="str">
        <f>IF(B4345=1,COUNTIF($B$2:B4345,1),"")</f>
        <v/>
      </c>
      <c r="B4345" t="str">
        <f>IF(C4345=1,COUNTIF($H$2:H4345,H4345),"")</f>
        <v/>
      </c>
      <c r="C4345">
        <f>IF(G4345=List!$P$1,1,0)</f>
        <v>0</v>
      </c>
      <c r="D4345" s="1" t="str">
        <f>IF(E4345=1,COUNTIF($E$2:E4345,1),"")</f>
        <v/>
      </c>
      <c r="E4345" s="1" t="str">
        <f>IF(H4345=List!$P$2,1,"")</f>
        <v/>
      </c>
      <c r="X4345" s="1" t="str">
        <f>IFERROR(IF(H4345="","",IF(O4345=0,0.15,IF(VLOOKUP(O4345,'Source Post 14 Status (6.30.26)'!A:B,2,FALSE)=1,0.15,0.5))),0.5)</f>
        <v/>
      </c>
      <c r="Y4345" s="6" t="str">
        <f t="shared" si="67"/>
        <v/>
      </c>
    </row>
    <row r="4346" spans="1:25" x14ac:dyDescent="0.3">
      <c r="A4346" t="str">
        <f>IF(B4346=1,COUNTIF($B$2:B4346,1),"")</f>
        <v/>
      </c>
      <c r="B4346" t="str">
        <f>IF(C4346=1,COUNTIF($H$2:H4346,H4346),"")</f>
        <v/>
      </c>
      <c r="C4346">
        <f>IF(G4346=List!$P$1,1,0)</f>
        <v>0</v>
      </c>
      <c r="D4346" s="1" t="str">
        <f>IF(E4346=1,COUNTIF($E$2:E4346,1),"")</f>
        <v/>
      </c>
      <c r="E4346" s="1" t="str">
        <f>IF(H4346=List!$P$2,1,"")</f>
        <v/>
      </c>
      <c r="X4346" s="1" t="str">
        <f>IFERROR(IF(H4346="","",IF(O4346=0,0.15,IF(VLOOKUP(O4346,'Source Post 14 Status (6.30.26)'!A:B,2,FALSE)=1,0.15,0.5))),0.5)</f>
        <v/>
      </c>
      <c r="Y4346" s="6" t="str">
        <f t="shared" si="67"/>
        <v/>
      </c>
    </row>
    <row r="4347" spans="1:25" x14ac:dyDescent="0.3">
      <c r="A4347" t="str">
        <f>IF(B4347=1,COUNTIF($B$2:B4347,1),"")</f>
        <v/>
      </c>
      <c r="B4347" t="str">
        <f>IF(C4347=1,COUNTIF($H$2:H4347,H4347),"")</f>
        <v/>
      </c>
      <c r="C4347">
        <f>IF(G4347=List!$P$1,1,0)</f>
        <v>0</v>
      </c>
      <c r="D4347" s="1" t="str">
        <f>IF(E4347=1,COUNTIF($E$2:E4347,1),"")</f>
        <v/>
      </c>
      <c r="E4347" s="1" t="str">
        <f>IF(H4347=List!$P$2,1,"")</f>
        <v/>
      </c>
      <c r="X4347" s="1" t="str">
        <f>IFERROR(IF(H4347="","",IF(O4347=0,0.15,IF(VLOOKUP(O4347,'Source Post 14 Status (6.30.26)'!A:B,2,FALSE)=1,0.15,0.5))),0.5)</f>
        <v/>
      </c>
      <c r="Y4347" s="6" t="str">
        <f t="shared" si="67"/>
        <v/>
      </c>
    </row>
    <row r="4348" spans="1:25" x14ac:dyDescent="0.3">
      <c r="A4348" t="str">
        <f>IF(B4348=1,COUNTIF($B$2:B4348,1),"")</f>
        <v/>
      </c>
      <c r="B4348" t="str">
        <f>IF(C4348=1,COUNTIF($H$2:H4348,H4348),"")</f>
        <v/>
      </c>
      <c r="C4348">
        <f>IF(G4348=List!$P$1,1,0)</f>
        <v>0</v>
      </c>
      <c r="D4348" s="1" t="str">
        <f>IF(E4348=1,COUNTIF($E$2:E4348,1),"")</f>
        <v/>
      </c>
      <c r="E4348" s="1" t="str">
        <f>IF(H4348=List!$P$2,1,"")</f>
        <v/>
      </c>
      <c r="X4348" s="1" t="str">
        <f>IFERROR(IF(H4348="","",IF(O4348=0,0.15,IF(VLOOKUP(O4348,'Source Post 14 Status (6.30.26)'!A:B,2,FALSE)=1,0.15,0.5))),0.5)</f>
        <v/>
      </c>
      <c r="Y4348" s="6" t="str">
        <f t="shared" si="67"/>
        <v/>
      </c>
    </row>
    <row r="4349" spans="1:25" x14ac:dyDescent="0.3">
      <c r="A4349" t="str">
        <f>IF(B4349=1,COUNTIF($B$2:B4349,1),"")</f>
        <v/>
      </c>
      <c r="B4349" t="str">
        <f>IF(C4349=1,COUNTIF($H$2:H4349,H4349),"")</f>
        <v/>
      </c>
      <c r="C4349">
        <f>IF(G4349=List!$P$1,1,0)</f>
        <v>0</v>
      </c>
      <c r="D4349" s="1" t="str">
        <f>IF(E4349=1,COUNTIF($E$2:E4349,1),"")</f>
        <v/>
      </c>
      <c r="E4349" s="1" t="str">
        <f>IF(H4349=List!$P$2,1,"")</f>
        <v/>
      </c>
      <c r="X4349" s="1" t="str">
        <f>IFERROR(IF(H4349="","",IF(O4349=0,0.15,IF(VLOOKUP(O4349,'Source Post 14 Status (6.30.26)'!A:B,2,FALSE)=1,0.15,0.5))),0.5)</f>
        <v/>
      </c>
      <c r="Y4349" s="6" t="str">
        <f t="shared" si="67"/>
        <v/>
      </c>
    </row>
    <row r="4350" spans="1:25" x14ac:dyDescent="0.3">
      <c r="A4350" t="str">
        <f>IF(B4350=1,COUNTIF($B$2:B4350,1),"")</f>
        <v/>
      </c>
      <c r="B4350" t="str">
        <f>IF(C4350=1,COUNTIF($H$2:H4350,H4350),"")</f>
        <v/>
      </c>
      <c r="C4350">
        <f>IF(G4350=List!$P$1,1,0)</f>
        <v>0</v>
      </c>
      <c r="D4350" s="1" t="str">
        <f>IF(E4350=1,COUNTIF($E$2:E4350,1),"")</f>
        <v/>
      </c>
      <c r="E4350" s="1" t="str">
        <f>IF(H4350=List!$P$2,1,"")</f>
        <v/>
      </c>
      <c r="X4350" s="1" t="str">
        <f>IFERROR(IF(H4350="","",IF(O4350=0,0.15,IF(VLOOKUP(O4350,'Source Post 14 Status (6.30.26)'!A:B,2,FALSE)=1,0.15,0.5))),0.5)</f>
        <v/>
      </c>
      <c r="Y4350" s="6" t="str">
        <f t="shared" si="67"/>
        <v/>
      </c>
    </row>
    <row r="4351" spans="1:25" x14ac:dyDescent="0.3">
      <c r="A4351" t="str">
        <f>IF(B4351=1,COUNTIF($B$2:B4351,1),"")</f>
        <v/>
      </c>
      <c r="B4351" t="str">
        <f>IF(C4351=1,COUNTIF($H$2:H4351,H4351),"")</f>
        <v/>
      </c>
      <c r="C4351">
        <f>IF(G4351=List!$P$1,1,0)</f>
        <v>0</v>
      </c>
      <c r="D4351" s="1" t="str">
        <f>IF(E4351=1,COUNTIF($E$2:E4351,1),"")</f>
        <v/>
      </c>
      <c r="E4351" s="1" t="str">
        <f>IF(H4351=List!$P$2,1,"")</f>
        <v/>
      </c>
      <c r="X4351" s="1" t="str">
        <f>IFERROR(IF(H4351="","",IF(O4351=0,0.15,IF(VLOOKUP(O4351,'Source Post 14 Status (6.30.26)'!A:B,2,FALSE)=1,0.15,0.5))),0.5)</f>
        <v/>
      </c>
      <c r="Y4351" s="6" t="str">
        <f t="shared" si="67"/>
        <v/>
      </c>
    </row>
    <row r="4352" spans="1:25" x14ac:dyDescent="0.3">
      <c r="A4352" t="str">
        <f>IF(B4352=1,COUNTIF($B$2:B4352,1),"")</f>
        <v/>
      </c>
      <c r="B4352" t="str">
        <f>IF(C4352=1,COUNTIF($H$2:H4352,H4352),"")</f>
        <v/>
      </c>
      <c r="C4352">
        <f>IF(G4352=List!$P$1,1,0)</f>
        <v>0</v>
      </c>
      <c r="D4352" s="1" t="str">
        <f>IF(E4352=1,COUNTIF($E$2:E4352,1),"")</f>
        <v/>
      </c>
      <c r="E4352" s="1" t="str">
        <f>IF(H4352=List!$P$2,1,"")</f>
        <v/>
      </c>
      <c r="X4352" s="1" t="str">
        <f>IFERROR(IF(H4352="","",IF(O4352=0,0.15,IF(VLOOKUP(O4352,'Source Post 14 Status (6.30.26)'!A:B,2,FALSE)=1,0.15,0.5))),0.5)</f>
        <v/>
      </c>
      <c r="Y4352" s="6" t="str">
        <f t="shared" si="67"/>
        <v/>
      </c>
    </row>
    <row r="4353" spans="1:25" x14ac:dyDescent="0.3">
      <c r="A4353" t="str">
        <f>IF(B4353=1,COUNTIF($B$2:B4353,1),"")</f>
        <v/>
      </c>
      <c r="B4353" t="str">
        <f>IF(C4353=1,COUNTIF($H$2:H4353,H4353),"")</f>
        <v/>
      </c>
      <c r="C4353">
        <f>IF(G4353=List!$P$1,1,0)</f>
        <v>0</v>
      </c>
      <c r="D4353" s="1" t="str">
        <f>IF(E4353=1,COUNTIF($E$2:E4353,1),"")</f>
        <v/>
      </c>
      <c r="E4353" s="1" t="str">
        <f>IF(H4353=List!$P$2,1,"")</f>
        <v/>
      </c>
      <c r="X4353" s="1" t="str">
        <f>IFERROR(IF(H4353="","",IF(O4353=0,0.15,IF(VLOOKUP(O4353,'Source Post 14 Status (6.30.26)'!A:B,2,FALSE)=1,0.15,0.5))),0.5)</f>
        <v/>
      </c>
      <c r="Y4353" s="6" t="str">
        <f t="shared" si="67"/>
        <v/>
      </c>
    </row>
    <row r="4354" spans="1:25" x14ac:dyDescent="0.3">
      <c r="A4354" t="str">
        <f>IF(B4354=1,COUNTIF($B$2:B4354,1),"")</f>
        <v/>
      </c>
      <c r="B4354" t="str">
        <f>IF(C4354=1,COUNTIF($H$2:H4354,H4354),"")</f>
        <v/>
      </c>
      <c r="C4354">
        <f>IF(G4354=List!$P$1,1,0)</f>
        <v>0</v>
      </c>
      <c r="D4354" s="1" t="str">
        <f>IF(E4354=1,COUNTIF($E$2:E4354,1),"")</f>
        <v/>
      </c>
      <c r="E4354" s="1" t="str">
        <f>IF(H4354=List!$P$2,1,"")</f>
        <v/>
      </c>
      <c r="X4354" s="1" t="str">
        <f>IFERROR(IF(H4354="","",IF(O4354=0,0.15,IF(VLOOKUP(O4354,'Source Post 14 Status (6.30.26)'!A:B,2,FALSE)=1,0.15,0.5))),0.5)</f>
        <v/>
      </c>
      <c r="Y4354" s="6" t="str">
        <f t="shared" si="67"/>
        <v/>
      </c>
    </row>
    <row r="4355" spans="1:25" x14ac:dyDescent="0.3">
      <c r="A4355" t="str">
        <f>IF(B4355=1,COUNTIF($B$2:B4355,1),"")</f>
        <v/>
      </c>
      <c r="B4355" t="str">
        <f>IF(C4355=1,COUNTIF($H$2:H4355,H4355),"")</f>
        <v/>
      </c>
      <c r="C4355">
        <f>IF(G4355=List!$P$1,1,0)</f>
        <v>0</v>
      </c>
      <c r="D4355" s="1" t="str">
        <f>IF(E4355=1,COUNTIF($E$2:E4355,1),"")</f>
        <v/>
      </c>
      <c r="E4355" s="1" t="str">
        <f>IF(H4355=List!$P$2,1,"")</f>
        <v/>
      </c>
      <c r="X4355" s="1" t="str">
        <f>IFERROR(IF(H4355="","",IF(O4355=0,0.15,IF(VLOOKUP(O4355,'Source Post 14 Status (6.30.26)'!A:B,2,FALSE)=1,0.15,0.5))),0.5)</f>
        <v/>
      </c>
      <c r="Y4355" s="6" t="str">
        <f t="shared" ref="Y4355:Y4418" si="68">IF(H4355="","",ROUND(MIN((T4355+U4355)*X4355,T4355),0))</f>
        <v/>
      </c>
    </row>
    <row r="4356" spans="1:25" x14ac:dyDescent="0.3">
      <c r="A4356" t="str">
        <f>IF(B4356=1,COUNTIF($B$2:B4356,1),"")</f>
        <v/>
      </c>
      <c r="B4356" t="str">
        <f>IF(C4356=1,COUNTIF($H$2:H4356,H4356),"")</f>
        <v/>
      </c>
      <c r="C4356">
        <f>IF(G4356=List!$P$1,1,0)</f>
        <v>0</v>
      </c>
      <c r="D4356" s="1" t="str">
        <f>IF(E4356=1,COUNTIF($E$2:E4356,1),"")</f>
        <v/>
      </c>
      <c r="E4356" s="1" t="str">
        <f>IF(H4356=List!$P$2,1,"")</f>
        <v/>
      </c>
      <c r="X4356" s="1" t="str">
        <f>IFERROR(IF(H4356="","",IF(O4356=0,0.15,IF(VLOOKUP(O4356,'Source Post 14 Status (6.30.26)'!A:B,2,FALSE)=1,0.15,0.5))),0.5)</f>
        <v/>
      </c>
      <c r="Y4356" s="6" t="str">
        <f t="shared" si="68"/>
        <v/>
      </c>
    </row>
    <row r="4357" spans="1:25" x14ac:dyDescent="0.3">
      <c r="A4357" t="str">
        <f>IF(B4357=1,COUNTIF($B$2:B4357,1),"")</f>
        <v/>
      </c>
      <c r="B4357" t="str">
        <f>IF(C4357=1,COUNTIF($H$2:H4357,H4357),"")</f>
        <v/>
      </c>
      <c r="C4357">
        <f>IF(G4357=List!$P$1,1,0)</f>
        <v>0</v>
      </c>
      <c r="D4357" s="1" t="str">
        <f>IF(E4357=1,COUNTIF($E$2:E4357,1),"")</f>
        <v/>
      </c>
      <c r="E4357" s="1" t="str">
        <f>IF(H4357=List!$P$2,1,"")</f>
        <v/>
      </c>
      <c r="X4357" s="1" t="str">
        <f>IFERROR(IF(H4357="","",IF(O4357=0,0.15,IF(VLOOKUP(O4357,'Source Post 14 Status (6.30.26)'!A:B,2,FALSE)=1,0.15,0.5))),0.5)</f>
        <v/>
      </c>
      <c r="Y4357" s="6" t="str">
        <f t="shared" si="68"/>
        <v/>
      </c>
    </row>
    <row r="4358" spans="1:25" x14ac:dyDescent="0.3">
      <c r="A4358" t="str">
        <f>IF(B4358=1,COUNTIF($B$2:B4358,1),"")</f>
        <v/>
      </c>
      <c r="B4358" t="str">
        <f>IF(C4358=1,COUNTIF($H$2:H4358,H4358),"")</f>
        <v/>
      </c>
      <c r="C4358">
        <f>IF(G4358=List!$P$1,1,0)</f>
        <v>0</v>
      </c>
      <c r="D4358" s="1" t="str">
        <f>IF(E4358=1,COUNTIF($E$2:E4358,1),"")</f>
        <v/>
      </c>
      <c r="E4358" s="1" t="str">
        <f>IF(H4358=List!$P$2,1,"")</f>
        <v/>
      </c>
      <c r="X4358" s="1" t="str">
        <f>IFERROR(IF(H4358="","",IF(O4358=0,0.15,IF(VLOOKUP(O4358,'Source Post 14 Status (6.30.26)'!A:B,2,FALSE)=1,0.15,0.5))),0.5)</f>
        <v/>
      </c>
      <c r="Y4358" s="6" t="str">
        <f t="shared" si="68"/>
        <v/>
      </c>
    </row>
    <row r="4359" spans="1:25" x14ac:dyDescent="0.3">
      <c r="A4359" t="str">
        <f>IF(B4359=1,COUNTIF($B$2:B4359,1),"")</f>
        <v/>
      </c>
      <c r="B4359" t="str">
        <f>IF(C4359=1,COUNTIF($H$2:H4359,H4359),"")</f>
        <v/>
      </c>
      <c r="C4359">
        <f>IF(G4359=List!$P$1,1,0)</f>
        <v>0</v>
      </c>
      <c r="D4359" s="1" t="str">
        <f>IF(E4359=1,COUNTIF($E$2:E4359,1),"")</f>
        <v/>
      </c>
      <c r="E4359" s="1" t="str">
        <f>IF(H4359=List!$P$2,1,"")</f>
        <v/>
      </c>
      <c r="X4359" s="1" t="str">
        <f>IFERROR(IF(H4359="","",IF(O4359=0,0.15,IF(VLOOKUP(O4359,'Source Post 14 Status (6.30.26)'!A:B,2,FALSE)=1,0.15,0.5))),0.5)</f>
        <v/>
      </c>
      <c r="Y4359" s="6" t="str">
        <f t="shared" si="68"/>
        <v/>
      </c>
    </row>
    <row r="4360" spans="1:25" x14ac:dyDescent="0.3">
      <c r="A4360" t="str">
        <f>IF(B4360=1,COUNTIF($B$2:B4360,1),"")</f>
        <v/>
      </c>
      <c r="B4360" t="str">
        <f>IF(C4360=1,COUNTIF($H$2:H4360,H4360),"")</f>
        <v/>
      </c>
      <c r="C4360">
        <f>IF(G4360=List!$P$1,1,0)</f>
        <v>0</v>
      </c>
      <c r="D4360" s="1" t="str">
        <f>IF(E4360=1,COUNTIF($E$2:E4360,1),"")</f>
        <v/>
      </c>
      <c r="E4360" s="1" t="str">
        <f>IF(H4360=List!$P$2,1,"")</f>
        <v/>
      </c>
      <c r="X4360" s="1" t="str">
        <f>IFERROR(IF(H4360="","",IF(O4360=0,0.15,IF(VLOOKUP(O4360,'Source Post 14 Status (6.30.26)'!A:B,2,FALSE)=1,0.15,0.5))),0.5)</f>
        <v/>
      </c>
      <c r="Y4360" s="6" t="str">
        <f t="shared" si="68"/>
        <v/>
      </c>
    </row>
    <row r="4361" spans="1:25" x14ac:dyDescent="0.3">
      <c r="A4361" t="str">
        <f>IF(B4361=1,COUNTIF($B$2:B4361,1),"")</f>
        <v/>
      </c>
      <c r="B4361" t="str">
        <f>IF(C4361=1,COUNTIF($H$2:H4361,H4361),"")</f>
        <v/>
      </c>
      <c r="C4361">
        <f>IF(G4361=List!$P$1,1,0)</f>
        <v>0</v>
      </c>
      <c r="D4361" s="1" t="str">
        <f>IF(E4361=1,COUNTIF($E$2:E4361,1),"")</f>
        <v/>
      </c>
      <c r="E4361" s="1" t="str">
        <f>IF(H4361=List!$P$2,1,"")</f>
        <v/>
      </c>
      <c r="X4361" s="1" t="str">
        <f>IFERROR(IF(H4361="","",IF(O4361=0,0.15,IF(VLOOKUP(O4361,'Source Post 14 Status (6.30.26)'!A:B,2,FALSE)=1,0.15,0.5))),0.5)</f>
        <v/>
      </c>
      <c r="Y4361" s="6" t="str">
        <f t="shared" si="68"/>
        <v/>
      </c>
    </row>
    <row r="4362" spans="1:25" x14ac:dyDescent="0.3">
      <c r="A4362" t="str">
        <f>IF(B4362=1,COUNTIF($B$2:B4362,1),"")</f>
        <v/>
      </c>
      <c r="B4362" t="str">
        <f>IF(C4362=1,COUNTIF($H$2:H4362,H4362),"")</f>
        <v/>
      </c>
      <c r="C4362">
        <f>IF(G4362=List!$P$1,1,0)</f>
        <v>0</v>
      </c>
      <c r="D4362" s="1" t="str">
        <f>IF(E4362=1,COUNTIF($E$2:E4362,1),"")</f>
        <v/>
      </c>
      <c r="E4362" s="1" t="str">
        <f>IF(H4362=List!$P$2,1,"")</f>
        <v/>
      </c>
      <c r="X4362" s="1" t="str">
        <f>IFERROR(IF(H4362="","",IF(O4362=0,0.15,IF(VLOOKUP(O4362,'Source Post 14 Status (6.30.26)'!A:B,2,FALSE)=1,0.15,0.5))),0.5)</f>
        <v/>
      </c>
      <c r="Y4362" s="6" t="str">
        <f t="shared" si="68"/>
        <v/>
      </c>
    </row>
    <row r="4363" spans="1:25" x14ac:dyDescent="0.3">
      <c r="A4363" t="str">
        <f>IF(B4363=1,COUNTIF($B$2:B4363,1),"")</f>
        <v/>
      </c>
      <c r="B4363" t="str">
        <f>IF(C4363=1,COUNTIF($H$2:H4363,H4363),"")</f>
        <v/>
      </c>
      <c r="C4363">
        <f>IF(G4363=List!$P$1,1,0)</f>
        <v>0</v>
      </c>
      <c r="D4363" s="1" t="str">
        <f>IF(E4363=1,COUNTIF($E$2:E4363,1),"")</f>
        <v/>
      </c>
      <c r="E4363" s="1" t="str">
        <f>IF(H4363=List!$P$2,1,"")</f>
        <v/>
      </c>
      <c r="X4363" s="1" t="str">
        <f>IFERROR(IF(H4363="","",IF(O4363=0,0.15,IF(VLOOKUP(O4363,'Source Post 14 Status (6.30.26)'!A:B,2,FALSE)=1,0.15,0.5))),0.5)</f>
        <v/>
      </c>
      <c r="Y4363" s="6" t="str">
        <f t="shared" si="68"/>
        <v/>
      </c>
    </row>
    <row r="4364" spans="1:25" x14ac:dyDescent="0.3">
      <c r="A4364" t="str">
        <f>IF(B4364=1,COUNTIF($B$2:B4364,1),"")</f>
        <v/>
      </c>
      <c r="B4364" t="str">
        <f>IF(C4364=1,COUNTIF($H$2:H4364,H4364),"")</f>
        <v/>
      </c>
      <c r="C4364">
        <f>IF(G4364=List!$P$1,1,0)</f>
        <v>0</v>
      </c>
      <c r="D4364" s="1" t="str">
        <f>IF(E4364=1,COUNTIF($E$2:E4364,1),"")</f>
        <v/>
      </c>
      <c r="E4364" s="1" t="str">
        <f>IF(H4364=List!$P$2,1,"")</f>
        <v/>
      </c>
      <c r="X4364" s="1" t="str">
        <f>IFERROR(IF(H4364="","",IF(O4364=0,0.15,IF(VLOOKUP(O4364,'Source Post 14 Status (6.30.26)'!A:B,2,FALSE)=1,0.15,0.5))),0.5)</f>
        <v/>
      </c>
      <c r="Y4364" s="6" t="str">
        <f t="shared" si="68"/>
        <v/>
      </c>
    </row>
    <row r="4365" spans="1:25" x14ac:dyDescent="0.3">
      <c r="A4365" t="str">
        <f>IF(B4365=1,COUNTIF($B$2:B4365,1),"")</f>
        <v/>
      </c>
      <c r="B4365" t="str">
        <f>IF(C4365=1,COUNTIF($H$2:H4365,H4365),"")</f>
        <v/>
      </c>
      <c r="C4365">
        <f>IF(G4365=List!$P$1,1,0)</f>
        <v>0</v>
      </c>
      <c r="D4365" s="1" t="str">
        <f>IF(E4365=1,COUNTIF($E$2:E4365,1),"")</f>
        <v/>
      </c>
      <c r="E4365" s="1" t="str">
        <f>IF(H4365=List!$P$2,1,"")</f>
        <v/>
      </c>
      <c r="X4365" s="1" t="str">
        <f>IFERROR(IF(H4365="","",IF(O4365=0,0.15,IF(VLOOKUP(O4365,'Source Post 14 Status (6.30.26)'!A:B,2,FALSE)=1,0.15,0.5))),0.5)</f>
        <v/>
      </c>
      <c r="Y4365" s="6" t="str">
        <f t="shared" si="68"/>
        <v/>
      </c>
    </row>
    <row r="4366" spans="1:25" x14ac:dyDescent="0.3">
      <c r="A4366" t="str">
        <f>IF(B4366=1,COUNTIF($B$2:B4366,1),"")</f>
        <v/>
      </c>
      <c r="B4366" t="str">
        <f>IF(C4366=1,COUNTIF($H$2:H4366,H4366),"")</f>
        <v/>
      </c>
      <c r="C4366">
        <f>IF(G4366=List!$P$1,1,0)</f>
        <v>0</v>
      </c>
      <c r="D4366" s="1" t="str">
        <f>IF(E4366=1,COUNTIF($E$2:E4366,1),"")</f>
        <v/>
      </c>
      <c r="E4366" s="1" t="str">
        <f>IF(H4366=List!$P$2,1,"")</f>
        <v/>
      </c>
      <c r="X4366" s="1" t="str">
        <f>IFERROR(IF(H4366="","",IF(O4366=0,0.15,IF(VLOOKUP(O4366,'Source Post 14 Status (6.30.26)'!A:B,2,FALSE)=1,0.15,0.5))),0.5)</f>
        <v/>
      </c>
      <c r="Y4366" s="6" t="str">
        <f t="shared" si="68"/>
        <v/>
      </c>
    </row>
    <row r="4367" spans="1:25" x14ac:dyDescent="0.3">
      <c r="A4367" t="str">
        <f>IF(B4367=1,COUNTIF($B$2:B4367,1),"")</f>
        <v/>
      </c>
      <c r="B4367" t="str">
        <f>IF(C4367=1,COUNTIF($H$2:H4367,H4367),"")</f>
        <v/>
      </c>
      <c r="C4367">
        <f>IF(G4367=List!$P$1,1,0)</f>
        <v>0</v>
      </c>
      <c r="D4367" s="1" t="str">
        <f>IF(E4367=1,COUNTIF($E$2:E4367,1),"")</f>
        <v/>
      </c>
      <c r="E4367" s="1" t="str">
        <f>IF(H4367=List!$P$2,1,"")</f>
        <v/>
      </c>
      <c r="X4367" s="1" t="str">
        <f>IFERROR(IF(H4367="","",IF(O4367=0,0.15,IF(VLOOKUP(O4367,'Source Post 14 Status (6.30.26)'!A:B,2,FALSE)=1,0.15,0.5))),0.5)</f>
        <v/>
      </c>
      <c r="Y4367" s="6" t="str">
        <f t="shared" si="68"/>
        <v/>
      </c>
    </row>
    <row r="4368" spans="1:25" x14ac:dyDescent="0.3">
      <c r="A4368" t="str">
        <f>IF(B4368=1,COUNTIF($B$2:B4368,1),"")</f>
        <v/>
      </c>
      <c r="B4368" t="str">
        <f>IF(C4368=1,COUNTIF($H$2:H4368,H4368),"")</f>
        <v/>
      </c>
      <c r="C4368">
        <f>IF(G4368=List!$P$1,1,0)</f>
        <v>0</v>
      </c>
      <c r="D4368" s="1" t="str">
        <f>IF(E4368=1,COUNTIF($E$2:E4368,1),"")</f>
        <v/>
      </c>
      <c r="E4368" s="1" t="str">
        <f>IF(H4368=List!$P$2,1,"")</f>
        <v/>
      </c>
      <c r="X4368" s="1" t="str">
        <f>IFERROR(IF(H4368="","",IF(O4368=0,0.15,IF(VLOOKUP(O4368,'Source Post 14 Status (6.30.26)'!A:B,2,FALSE)=1,0.15,0.5))),0.5)</f>
        <v/>
      </c>
      <c r="Y4368" s="6" t="str">
        <f t="shared" si="68"/>
        <v/>
      </c>
    </row>
    <row r="4369" spans="1:25" x14ac:dyDescent="0.3">
      <c r="A4369" t="str">
        <f>IF(B4369=1,COUNTIF($B$2:B4369,1),"")</f>
        <v/>
      </c>
      <c r="B4369" t="str">
        <f>IF(C4369=1,COUNTIF($H$2:H4369,H4369),"")</f>
        <v/>
      </c>
      <c r="C4369">
        <f>IF(G4369=List!$P$1,1,0)</f>
        <v>0</v>
      </c>
      <c r="D4369" s="1" t="str">
        <f>IF(E4369=1,COUNTIF($E$2:E4369,1),"")</f>
        <v/>
      </c>
      <c r="E4369" s="1" t="str">
        <f>IF(H4369=List!$P$2,1,"")</f>
        <v/>
      </c>
      <c r="X4369" s="1" t="str">
        <f>IFERROR(IF(H4369="","",IF(O4369=0,0.15,IF(VLOOKUP(O4369,'Source Post 14 Status (6.30.26)'!A:B,2,FALSE)=1,0.15,0.5))),0.5)</f>
        <v/>
      </c>
      <c r="Y4369" s="6" t="str">
        <f t="shared" si="68"/>
        <v/>
      </c>
    </row>
    <row r="4370" spans="1:25" x14ac:dyDescent="0.3">
      <c r="A4370" t="str">
        <f>IF(B4370=1,COUNTIF($B$2:B4370,1),"")</f>
        <v/>
      </c>
      <c r="B4370" t="str">
        <f>IF(C4370=1,COUNTIF($H$2:H4370,H4370),"")</f>
        <v/>
      </c>
      <c r="C4370">
        <f>IF(G4370=List!$P$1,1,0)</f>
        <v>0</v>
      </c>
      <c r="D4370" s="1" t="str">
        <f>IF(E4370=1,COUNTIF($E$2:E4370,1),"")</f>
        <v/>
      </c>
      <c r="E4370" s="1" t="str">
        <f>IF(H4370=List!$P$2,1,"")</f>
        <v/>
      </c>
      <c r="X4370" s="1" t="str">
        <f>IFERROR(IF(H4370="","",IF(O4370=0,0.15,IF(VLOOKUP(O4370,'Source Post 14 Status (6.30.26)'!A:B,2,FALSE)=1,0.15,0.5))),0.5)</f>
        <v/>
      </c>
      <c r="Y4370" s="6" t="str">
        <f t="shared" si="68"/>
        <v/>
      </c>
    </row>
    <row r="4371" spans="1:25" x14ac:dyDescent="0.3">
      <c r="A4371" t="str">
        <f>IF(B4371=1,COUNTIF($B$2:B4371,1),"")</f>
        <v/>
      </c>
      <c r="B4371" t="str">
        <f>IF(C4371=1,COUNTIF($H$2:H4371,H4371),"")</f>
        <v/>
      </c>
      <c r="C4371">
        <f>IF(G4371=List!$P$1,1,0)</f>
        <v>0</v>
      </c>
      <c r="D4371" s="1" t="str">
        <f>IF(E4371=1,COUNTIF($E$2:E4371,1),"")</f>
        <v/>
      </c>
      <c r="E4371" s="1" t="str">
        <f>IF(H4371=List!$P$2,1,"")</f>
        <v/>
      </c>
      <c r="X4371" s="1" t="str">
        <f>IFERROR(IF(H4371="","",IF(O4371=0,0.15,IF(VLOOKUP(O4371,'Source Post 14 Status (6.30.26)'!A:B,2,FALSE)=1,0.15,0.5))),0.5)</f>
        <v/>
      </c>
      <c r="Y4371" s="6" t="str">
        <f t="shared" si="68"/>
        <v/>
      </c>
    </row>
    <row r="4372" spans="1:25" x14ac:dyDescent="0.3">
      <c r="A4372" t="str">
        <f>IF(B4372=1,COUNTIF($B$2:B4372,1),"")</f>
        <v/>
      </c>
      <c r="B4372" t="str">
        <f>IF(C4372=1,COUNTIF($H$2:H4372,H4372),"")</f>
        <v/>
      </c>
      <c r="C4372">
        <f>IF(G4372=List!$P$1,1,0)</f>
        <v>0</v>
      </c>
      <c r="D4372" s="1" t="str">
        <f>IF(E4372=1,COUNTIF($E$2:E4372,1),"")</f>
        <v/>
      </c>
      <c r="E4372" s="1" t="str">
        <f>IF(H4372=List!$P$2,1,"")</f>
        <v/>
      </c>
      <c r="X4372" s="1" t="str">
        <f>IFERROR(IF(H4372="","",IF(O4372=0,0.15,IF(VLOOKUP(O4372,'Source Post 14 Status (6.30.26)'!A:B,2,FALSE)=1,0.15,0.5))),0.5)</f>
        <v/>
      </c>
      <c r="Y4372" s="6" t="str">
        <f t="shared" si="68"/>
        <v/>
      </c>
    </row>
    <row r="4373" spans="1:25" x14ac:dyDescent="0.3">
      <c r="A4373" t="str">
        <f>IF(B4373=1,COUNTIF($B$2:B4373,1),"")</f>
        <v/>
      </c>
      <c r="B4373" t="str">
        <f>IF(C4373=1,COUNTIF($H$2:H4373,H4373),"")</f>
        <v/>
      </c>
      <c r="C4373">
        <f>IF(G4373=List!$P$1,1,0)</f>
        <v>0</v>
      </c>
      <c r="D4373" s="1" t="str">
        <f>IF(E4373=1,COUNTIF($E$2:E4373,1),"")</f>
        <v/>
      </c>
      <c r="E4373" s="1" t="str">
        <f>IF(H4373=List!$P$2,1,"")</f>
        <v/>
      </c>
      <c r="X4373" s="1" t="str">
        <f>IFERROR(IF(H4373="","",IF(O4373=0,0.15,IF(VLOOKUP(O4373,'Source Post 14 Status (6.30.26)'!A:B,2,FALSE)=1,0.15,0.5))),0.5)</f>
        <v/>
      </c>
      <c r="Y4373" s="6" t="str">
        <f t="shared" si="68"/>
        <v/>
      </c>
    </row>
    <row r="4374" spans="1:25" x14ac:dyDescent="0.3">
      <c r="A4374" t="str">
        <f>IF(B4374=1,COUNTIF($B$2:B4374,1),"")</f>
        <v/>
      </c>
      <c r="B4374" t="str">
        <f>IF(C4374=1,COUNTIF($H$2:H4374,H4374),"")</f>
        <v/>
      </c>
      <c r="C4374">
        <f>IF(G4374=List!$P$1,1,0)</f>
        <v>0</v>
      </c>
      <c r="D4374" s="1" t="str">
        <f>IF(E4374=1,COUNTIF($E$2:E4374,1),"")</f>
        <v/>
      </c>
      <c r="E4374" s="1" t="str">
        <f>IF(H4374=List!$P$2,1,"")</f>
        <v/>
      </c>
      <c r="X4374" s="1" t="str">
        <f>IFERROR(IF(H4374="","",IF(O4374=0,0.15,IF(VLOOKUP(O4374,'Source Post 14 Status (6.30.26)'!A:B,2,FALSE)=1,0.15,0.5))),0.5)</f>
        <v/>
      </c>
      <c r="Y4374" s="6" t="str">
        <f t="shared" si="68"/>
        <v/>
      </c>
    </row>
    <row r="4375" spans="1:25" x14ac:dyDescent="0.3">
      <c r="A4375" t="str">
        <f>IF(B4375=1,COUNTIF($B$2:B4375,1),"")</f>
        <v/>
      </c>
      <c r="B4375" t="str">
        <f>IF(C4375=1,COUNTIF($H$2:H4375,H4375),"")</f>
        <v/>
      </c>
      <c r="C4375">
        <f>IF(G4375=List!$P$1,1,0)</f>
        <v>0</v>
      </c>
      <c r="D4375" s="1" t="str">
        <f>IF(E4375=1,COUNTIF($E$2:E4375,1),"")</f>
        <v/>
      </c>
      <c r="E4375" s="1" t="str">
        <f>IF(H4375=List!$P$2,1,"")</f>
        <v/>
      </c>
      <c r="X4375" s="1" t="str">
        <f>IFERROR(IF(H4375="","",IF(O4375=0,0.15,IF(VLOOKUP(O4375,'Source Post 14 Status (6.30.26)'!A:B,2,FALSE)=1,0.15,0.5))),0.5)</f>
        <v/>
      </c>
      <c r="Y4375" s="6" t="str">
        <f t="shared" si="68"/>
        <v/>
      </c>
    </row>
    <row r="4376" spans="1:25" x14ac:dyDescent="0.3">
      <c r="A4376" t="str">
        <f>IF(B4376=1,COUNTIF($B$2:B4376,1),"")</f>
        <v/>
      </c>
      <c r="B4376" t="str">
        <f>IF(C4376=1,COUNTIF($H$2:H4376,H4376),"")</f>
        <v/>
      </c>
      <c r="C4376">
        <f>IF(G4376=List!$P$1,1,0)</f>
        <v>0</v>
      </c>
      <c r="D4376" s="1" t="str">
        <f>IF(E4376=1,COUNTIF($E$2:E4376,1),"")</f>
        <v/>
      </c>
      <c r="E4376" s="1" t="str">
        <f>IF(H4376=List!$P$2,1,"")</f>
        <v/>
      </c>
      <c r="X4376" s="1" t="str">
        <f>IFERROR(IF(H4376="","",IF(O4376=0,0.15,IF(VLOOKUP(O4376,'Source Post 14 Status (6.30.26)'!A:B,2,FALSE)=1,0.15,0.5))),0.5)</f>
        <v/>
      </c>
      <c r="Y4376" s="6" t="str">
        <f t="shared" si="68"/>
        <v/>
      </c>
    </row>
    <row r="4377" spans="1:25" x14ac:dyDescent="0.3">
      <c r="A4377" t="str">
        <f>IF(B4377=1,COUNTIF($B$2:B4377,1),"")</f>
        <v/>
      </c>
      <c r="B4377" t="str">
        <f>IF(C4377=1,COUNTIF($H$2:H4377,H4377),"")</f>
        <v/>
      </c>
      <c r="C4377">
        <f>IF(G4377=List!$P$1,1,0)</f>
        <v>0</v>
      </c>
      <c r="D4377" s="1" t="str">
        <f>IF(E4377=1,COUNTIF($E$2:E4377,1),"")</f>
        <v/>
      </c>
      <c r="E4377" s="1" t="str">
        <f>IF(H4377=List!$P$2,1,"")</f>
        <v/>
      </c>
      <c r="X4377" s="1" t="str">
        <f>IFERROR(IF(H4377="","",IF(O4377=0,0.15,IF(VLOOKUP(O4377,'Source Post 14 Status (6.30.26)'!A:B,2,FALSE)=1,0.15,0.5))),0.5)</f>
        <v/>
      </c>
      <c r="Y4377" s="6" t="str">
        <f t="shared" si="68"/>
        <v/>
      </c>
    </row>
    <row r="4378" spans="1:25" x14ac:dyDescent="0.3">
      <c r="A4378" t="str">
        <f>IF(B4378=1,COUNTIF($B$2:B4378,1),"")</f>
        <v/>
      </c>
      <c r="B4378" t="str">
        <f>IF(C4378=1,COUNTIF($H$2:H4378,H4378),"")</f>
        <v/>
      </c>
      <c r="C4378">
        <f>IF(G4378=List!$P$1,1,0)</f>
        <v>0</v>
      </c>
      <c r="D4378" s="1" t="str">
        <f>IF(E4378=1,COUNTIF($E$2:E4378,1),"")</f>
        <v/>
      </c>
      <c r="E4378" s="1" t="str">
        <f>IF(H4378=List!$P$2,1,"")</f>
        <v/>
      </c>
      <c r="X4378" s="1" t="str">
        <f>IFERROR(IF(H4378="","",IF(O4378=0,0.15,IF(VLOOKUP(O4378,'Source Post 14 Status (6.30.26)'!A:B,2,FALSE)=1,0.15,0.5))),0.5)</f>
        <v/>
      </c>
      <c r="Y4378" s="6" t="str">
        <f t="shared" si="68"/>
        <v/>
      </c>
    </row>
    <row r="4379" spans="1:25" x14ac:dyDescent="0.3">
      <c r="A4379" t="str">
        <f>IF(B4379=1,COUNTIF($B$2:B4379,1),"")</f>
        <v/>
      </c>
      <c r="B4379" t="str">
        <f>IF(C4379=1,COUNTIF($H$2:H4379,H4379),"")</f>
        <v/>
      </c>
      <c r="C4379">
        <f>IF(G4379=List!$P$1,1,0)</f>
        <v>0</v>
      </c>
      <c r="D4379" s="1" t="str">
        <f>IF(E4379=1,COUNTIF($E$2:E4379,1),"")</f>
        <v/>
      </c>
      <c r="E4379" s="1" t="str">
        <f>IF(H4379=List!$P$2,1,"")</f>
        <v/>
      </c>
      <c r="X4379" s="1" t="str">
        <f>IFERROR(IF(H4379="","",IF(O4379=0,0.15,IF(VLOOKUP(O4379,'Source Post 14 Status (6.30.26)'!A:B,2,FALSE)=1,0.15,0.5))),0.5)</f>
        <v/>
      </c>
      <c r="Y4379" s="6" t="str">
        <f t="shared" si="68"/>
        <v/>
      </c>
    </row>
    <row r="4380" spans="1:25" x14ac:dyDescent="0.3">
      <c r="A4380" t="str">
        <f>IF(B4380=1,COUNTIF($B$2:B4380,1),"")</f>
        <v/>
      </c>
      <c r="B4380" t="str">
        <f>IF(C4380=1,COUNTIF($H$2:H4380,H4380),"")</f>
        <v/>
      </c>
      <c r="C4380">
        <f>IF(G4380=List!$P$1,1,0)</f>
        <v>0</v>
      </c>
      <c r="D4380" s="1" t="str">
        <f>IF(E4380=1,COUNTIF($E$2:E4380,1),"")</f>
        <v/>
      </c>
      <c r="E4380" s="1" t="str">
        <f>IF(H4380=List!$P$2,1,"")</f>
        <v/>
      </c>
      <c r="X4380" s="1" t="str">
        <f>IFERROR(IF(H4380="","",IF(O4380=0,0.15,IF(VLOOKUP(O4380,'Source Post 14 Status (6.30.26)'!A:B,2,FALSE)=1,0.15,0.5))),0.5)</f>
        <v/>
      </c>
      <c r="Y4380" s="6" t="str">
        <f t="shared" si="68"/>
        <v/>
      </c>
    </row>
    <row r="4381" spans="1:25" x14ac:dyDescent="0.3">
      <c r="A4381" t="str">
        <f>IF(B4381=1,COUNTIF($B$2:B4381,1),"")</f>
        <v/>
      </c>
      <c r="B4381" t="str">
        <f>IF(C4381=1,COUNTIF($H$2:H4381,H4381),"")</f>
        <v/>
      </c>
      <c r="C4381">
        <f>IF(G4381=List!$P$1,1,0)</f>
        <v>0</v>
      </c>
      <c r="D4381" s="1" t="str">
        <f>IF(E4381=1,COUNTIF($E$2:E4381,1),"")</f>
        <v/>
      </c>
      <c r="E4381" s="1" t="str">
        <f>IF(H4381=List!$P$2,1,"")</f>
        <v/>
      </c>
      <c r="X4381" s="1" t="str">
        <f>IFERROR(IF(H4381="","",IF(O4381=0,0.15,IF(VLOOKUP(O4381,'Source Post 14 Status (6.30.26)'!A:B,2,FALSE)=1,0.15,0.5))),0.5)</f>
        <v/>
      </c>
      <c r="Y4381" s="6" t="str">
        <f t="shared" si="68"/>
        <v/>
      </c>
    </row>
    <row r="4382" spans="1:25" x14ac:dyDescent="0.3">
      <c r="A4382" t="str">
        <f>IF(B4382=1,COUNTIF($B$2:B4382,1),"")</f>
        <v/>
      </c>
      <c r="B4382" t="str">
        <f>IF(C4382=1,COUNTIF($H$2:H4382,H4382),"")</f>
        <v/>
      </c>
      <c r="C4382">
        <f>IF(G4382=List!$P$1,1,0)</f>
        <v>0</v>
      </c>
      <c r="D4382" s="1" t="str">
        <f>IF(E4382=1,COUNTIF($E$2:E4382,1),"")</f>
        <v/>
      </c>
      <c r="E4382" s="1" t="str">
        <f>IF(H4382=List!$P$2,1,"")</f>
        <v/>
      </c>
      <c r="X4382" s="1" t="str">
        <f>IFERROR(IF(H4382="","",IF(O4382=0,0.15,IF(VLOOKUP(O4382,'Source Post 14 Status (6.30.26)'!A:B,2,FALSE)=1,0.15,0.5))),0.5)</f>
        <v/>
      </c>
      <c r="Y4382" s="6" t="str">
        <f t="shared" si="68"/>
        <v/>
      </c>
    </row>
    <row r="4383" spans="1:25" x14ac:dyDescent="0.3">
      <c r="A4383" t="str">
        <f>IF(B4383=1,COUNTIF($B$2:B4383,1),"")</f>
        <v/>
      </c>
      <c r="B4383" t="str">
        <f>IF(C4383=1,COUNTIF($H$2:H4383,H4383),"")</f>
        <v/>
      </c>
      <c r="C4383">
        <f>IF(G4383=List!$P$1,1,0)</f>
        <v>0</v>
      </c>
      <c r="D4383" s="1" t="str">
        <f>IF(E4383=1,COUNTIF($E$2:E4383,1),"")</f>
        <v/>
      </c>
      <c r="E4383" s="1" t="str">
        <f>IF(H4383=List!$P$2,1,"")</f>
        <v/>
      </c>
      <c r="X4383" s="1" t="str">
        <f>IFERROR(IF(H4383="","",IF(O4383=0,0.15,IF(VLOOKUP(O4383,'Source Post 14 Status (6.30.26)'!A:B,2,FALSE)=1,0.15,0.5))),0.5)</f>
        <v/>
      </c>
      <c r="Y4383" s="6" t="str">
        <f t="shared" si="68"/>
        <v/>
      </c>
    </row>
    <row r="4384" spans="1:25" x14ac:dyDescent="0.3">
      <c r="A4384" t="str">
        <f>IF(B4384=1,COUNTIF($B$2:B4384,1),"")</f>
        <v/>
      </c>
      <c r="B4384" t="str">
        <f>IF(C4384=1,COUNTIF($H$2:H4384,H4384),"")</f>
        <v/>
      </c>
      <c r="C4384">
        <f>IF(G4384=List!$P$1,1,0)</f>
        <v>0</v>
      </c>
      <c r="D4384" s="1" t="str">
        <f>IF(E4384=1,COUNTIF($E$2:E4384,1),"")</f>
        <v/>
      </c>
      <c r="E4384" s="1" t="str">
        <f>IF(H4384=List!$P$2,1,"")</f>
        <v/>
      </c>
      <c r="X4384" s="1" t="str">
        <f>IFERROR(IF(H4384="","",IF(O4384=0,0.15,IF(VLOOKUP(O4384,'Source Post 14 Status (6.30.26)'!A:B,2,FALSE)=1,0.15,0.5))),0.5)</f>
        <v/>
      </c>
      <c r="Y4384" s="6" t="str">
        <f t="shared" si="68"/>
        <v/>
      </c>
    </row>
    <row r="4385" spans="1:25" x14ac:dyDescent="0.3">
      <c r="A4385" t="str">
        <f>IF(B4385=1,COUNTIF($B$2:B4385,1),"")</f>
        <v/>
      </c>
      <c r="B4385" t="str">
        <f>IF(C4385=1,COUNTIF($H$2:H4385,H4385),"")</f>
        <v/>
      </c>
      <c r="C4385">
        <f>IF(G4385=List!$P$1,1,0)</f>
        <v>0</v>
      </c>
      <c r="D4385" s="1" t="str">
        <f>IF(E4385=1,COUNTIF($E$2:E4385,1),"")</f>
        <v/>
      </c>
      <c r="E4385" s="1" t="str">
        <f>IF(H4385=List!$P$2,1,"")</f>
        <v/>
      </c>
      <c r="X4385" s="1" t="str">
        <f>IFERROR(IF(H4385="","",IF(O4385=0,0.15,IF(VLOOKUP(O4385,'Source Post 14 Status (6.30.26)'!A:B,2,FALSE)=1,0.15,0.5))),0.5)</f>
        <v/>
      </c>
      <c r="Y4385" s="6" t="str">
        <f t="shared" si="68"/>
        <v/>
      </c>
    </row>
    <row r="4386" spans="1:25" x14ac:dyDescent="0.3">
      <c r="A4386" t="str">
        <f>IF(B4386=1,COUNTIF($B$2:B4386,1),"")</f>
        <v/>
      </c>
      <c r="B4386" t="str">
        <f>IF(C4386=1,COUNTIF($H$2:H4386,H4386),"")</f>
        <v/>
      </c>
      <c r="C4386">
        <f>IF(G4386=List!$P$1,1,0)</f>
        <v>0</v>
      </c>
      <c r="D4386" s="1" t="str">
        <f>IF(E4386=1,COUNTIF($E$2:E4386,1),"")</f>
        <v/>
      </c>
      <c r="E4386" s="1" t="str">
        <f>IF(H4386=List!$P$2,1,"")</f>
        <v/>
      </c>
      <c r="X4386" s="1" t="str">
        <f>IFERROR(IF(H4386="","",IF(O4386=0,0.15,IF(VLOOKUP(O4386,'Source Post 14 Status (6.30.26)'!A:B,2,FALSE)=1,0.15,0.5))),0.5)</f>
        <v/>
      </c>
      <c r="Y4386" s="6" t="str">
        <f t="shared" si="68"/>
        <v/>
      </c>
    </row>
    <row r="4387" spans="1:25" x14ac:dyDescent="0.3">
      <c r="A4387" t="str">
        <f>IF(B4387=1,COUNTIF($B$2:B4387,1),"")</f>
        <v/>
      </c>
      <c r="B4387" t="str">
        <f>IF(C4387=1,COUNTIF($H$2:H4387,H4387),"")</f>
        <v/>
      </c>
      <c r="C4387">
        <f>IF(G4387=List!$P$1,1,0)</f>
        <v>0</v>
      </c>
      <c r="D4387" s="1" t="str">
        <f>IF(E4387=1,COUNTIF($E$2:E4387,1),"")</f>
        <v/>
      </c>
      <c r="E4387" s="1" t="str">
        <f>IF(H4387=List!$P$2,1,"")</f>
        <v/>
      </c>
      <c r="X4387" s="1" t="str">
        <f>IFERROR(IF(H4387="","",IF(O4387=0,0.15,IF(VLOOKUP(O4387,'Source Post 14 Status (6.30.26)'!A:B,2,FALSE)=1,0.15,0.5))),0.5)</f>
        <v/>
      </c>
      <c r="Y4387" s="6" t="str">
        <f t="shared" si="68"/>
        <v/>
      </c>
    </row>
    <row r="4388" spans="1:25" x14ac:dyDescent="0.3">
      <c r="A4388" t="str">
        <f>IF(B4388=1,COUNTIF($B$2:B4388,1),"")</f>
        <v/>
      </c>
      <c r="B4388" t="str">
        <f>IF(C4388=1,COUNTIF($H$2:H4388,H4388),"")</f>
        <v/>
      </c>
      <c r="C4388">
        <f>IF(G4388=List!$P$1,1,0)</f>
        <v>0</v>
      </c>
      <c r="D4388" s="1" t="str">
        <f>IF(E4388=1,COUNTIF($E$2:E4388,1),"")</f>
        <v/>
      </c>
      <c r="E4388" s="1" t="str">
        <f>IF(H4388=List!$P$2,1,"")</f>
        <v/>
      </c>
      <c r="X4388" s="1" t="str">
        <f>IFERROR(IF(H4388="","",IF(O4388=0,0.15,IF(VLOOKUP(O4388,'Source Post 14 Status (6.30.26)'!A:B,2,FALSE)=1,0.15,0.5))),0.5)</f>
        <v/>
      </c>
      <c r="Y4388" s="6" t="str">
        <f t="shared" si="68"/>
        <v/>
      </c>
    </row>
    <row r="4389" spans="1:25" x14ac:dyDescent="0.3">
      <c r="A4389" t="str">
        <f>IF(B4389=1,COUNTIF($B$2:B4389,1),"")</f>
        <v/>
      </c>
      <c r="B4389" t="str">
        <f>IF(C4389=1,COUNTIF($H$2:H4389,H4389),"")</f>
        <v/>
      </c>
      <c r="C4389">
        <f>IF(G4389=List!$P$1,1,0)</f>
        <v>0</v>
      </c>
      <c r="D4389" s="1" t="str">
        <f>IF(E4389=1,COUNTIF($E$2:E4389,1),"")</f>
        <v/>
      </c>
      <c r="E4389" s="1" t="str">
        <f>IF(H4389=List!$P$2,1,"")</f>
        <v/>
      </c>
      <c r="X4389" s="1" t="str">
        <f>IFERROR(IF(H4389="","",IF(O4389=0,0.15,IF(VLOOKUP(O4389,'Source Post 14 Status (6.30.26)'!A:B,2,FALSE)=1,0.15,0.5))),0.5)</f>
        <v/>
      </c>
      <c r="Y4389" s="6" t="str">
        <f t="shared" si="68"/>
        <v/>
      </c>
    </row>
    <row r="4390" spans="1:25" x14ac:dyDescent="0.3">
      <c r="A4390" t="str">
        <f>IF(B4390=1,COUNTIF($B$2:B4390,1),"")</f>
        <v/>
      </c>
      <c r="B4390" t="str">
        <f>IF(C4390=1,COUNTIF($H$2:H4390,H4390),"")</f>
        <v/>
      </c>
      <c r="C4390">
        <f>IF(G4390=List!$P$1,1,0)</f>
        <v>0</v>
      </c>
      <c r="D4390" s="1" t="str">
        <f>IF(E4390=1,COUNTIF($E$2:E4390,1),"")</f>
        <v/>
      </c>
      <c r="E4390" s="1" t="str">
        <f>IF(H4390=List!$P$2,1,"")</f>
        <v/>
      </c>
      <c r="X4390" s="1" t="str">
        <f>IFERROR(IF(H4390="","",IF(O4390=0,0.15,IF(VLOOKUP(O4390,'Source Post 14 Status (6.30.26)'!A:B,2,FALSE)=1,0.15,0.5))),0.5)</f>
        <v/>
      </c>
      <c r="Y4390" s="6" t="str">
        <f t="shared" si="68"/>
        <v/>
      </c>
    </row>
    <row r="4391" spans="1:25" x14ac:dyDescent="0.3">
      <c r="A4391" t="str">
        <f>IF(B4391=1,COUNTIF($B$2:B4391,1),"")</f>
        <v/>
      </c>
      <c r="B4391" t="str">
        <f>IF(C4391=1,COUNTIF($H$2:H4391,H4391),"")</f>
        <v/>
      </c>
      <c r="C4391">
        <f>IF(G4391=List!$P$1,1,0)</f>
        <v>0</v>
      </c>
      <c r="D4391" s="1" t="str">
        <f>IF(E4391=1,COUNTIF($E$2:E4391,1),"")</f>
        <v/>
      </c>
      <c r="E4391" s="1" t="str">
        <f>IF(H4391=List!$P$2,1,"")</f>
        <v/>
      </c>
      <c r="X4391" s="1" t="str">
        <f>IFERROR(IF(H4391="","",IF(O4391=0,0.15,IF(VLOOKUP(O4391,'Source Post 14 Status (6.30.26)'!A:B,2,FALSE)=1,0.15,0.5))),0.5)</f>
        <v/>
      </c>
      <c r="Y4391" s="6" t="str">
        <f t="shared" si="68"/>
        <v/>
      </c>
    </row>
    <row r="4392" spans="1:25" x14ac:dyDescent="0.3">
      <c r="A4392" t="str">
        <f>IF(B4392=1,COUNTIF($B$2:B4392,1),"")</f>
        <v/>
      </c>
      <c r="B4392" t="str">
        <f>IF(C4392=1,COUNTIF($H$2:H4392,H4392),"")</f>
        <v/>
      </c>
      <c r="C4392">
        <f>IF(G4392=List!$P$1,1,0)</f>
        <v>0</v>
      </c>
      <c r="D4392" s="1" t="str">
        <f>IF(E4392=1,COUNTIF($E$2:E4392,1),"")</f>
        <v/>
      </c>
      <c r="E4392" s="1" t="str">
        <f>IF(H4392=List!$P$2,1,"")</f>
        <v/>
      </c>
      <c r="X4392" s="1" t="str">
        <f>IFERROR(IF(H4392="","",IF(O4392=0,0.15,IF(VLOOKUP(O4392,'Source Post 14 Status (6.30.26)'!A:B,2,FALSE)=1,0.15,0.5))),0.5)</f>
        <v/>
      </c>
      <c r="Y4392" s="6" t="str">
        <f t="shared" si="68"/>
        <v/>
      </c>
    </row>
    <row r="4393" spans="1:25" x14ac:dyDescent="0.3">
      <c r="A4393" t="str">
        <f>IF(B4393=1,COUNTIF($B$2:B4393,1),"")</f>
        <v/>
      </c>
      <c r="B4393" t="str">
        <f>IF(C4393=1,COUNTIF($H$2:H4393,H4393),"")</f>
        <v/>
      </c>
      <c r="C4393">
        <f>IF(G4393=List!$P$1,1,0)</f>
        <v>0</v>
      </c>
      <c r="D4393" s="1" t="str">
        <f>IF(E4393=1,COUNTIF($E$2:E4393,1),"")</f>
        <v/>
      </c>
      <c r="E4393" s="1" t="str">
        <f>IF(H4393=List!$P$2,1,"")</f>
        <v/>
      </c>
      <c r="X4393" s="1" t="str">
        <f>IFERROR(IF(H4393="","",IF(O4393=0,0.15,IF(VLOOKUP(O4393,'Source Post 14 Status (6.30.26)'!A:B,2,FALSE)=1,0.15,0.5))),0.5)</f>
        <v/>
      </c>
      <c r="Y4393" s="6" t="str">
        <f t="shared" si="68"/>
        <v/>
      </c>
    </row>
    <row r="4394" spans="1:25" x14ac:dyDescent="0.3">
      <c r="A4394" t="str">
        <f>IF(B4394=1,COUNTIF($B$2:B4394,1),"")</f>
        <v/>
      </c>
      <c r="B4394" t="str">
        <f>IF(C4394=1,COUNTIF($H$2:H4394,H4394),"")</f>
        <v/>
      </c>
      <c r="C4394">
        <f>IF(G4394=List!$P$1,1,0)</f>
        <v>0</v>
      </c>
      <c r="D4394" s="1" t="str">
        <f>IF(E4394=1,COUNTIF($E$2:E4394,1),"")</f>
        <v/>
      </c>
      <c r="E4394" s="1" t="str">
        <f>IF(H4394=List!$P$2,1,"")</f>
        <v/>
      </c>
      <c r="X4394" s="1" t="str">
        <f>IFERROR(IF(H4394="","",IF(O4394=0,0.15,IF(VLOOKUP(O4394,'Source Post 14 Status (6.30.26)'!A:B,2,FALSE)=1,0.15,0.5))),0.5)</f>
        <v/>
      </c>
      <c r="Y4394" s="6" t="str">
        <f t="shared" si="68"/>
        <v/>
      </c>
    </row>
    <row r="4395" spans="1:25" x14ac:dyDescent="0.3">
      <c r="A4395" t="str">
        <f>IF(B4395=1,COUNTIF($B$2:B4395,1),"")</f>
        <v/>
      </c>
      <c r="B4395" t="str">
        <f>IF(C4395=1,COUNTIF($H$2:H4395,H4395),"")</f>
        <v/>
      </c>
      <c r="C4395">
        <f>IF(G4395=List!$P$1,1,0)</f>
        <v>0</v>
      </c>
      <c r="D4395" s="1" t="str">
        <f>IF(E4395=1,COUNTIF($E$2:E4395,1),"")</f>
        <v/>
      </c>
      <c r="E4395" s="1" t="str">
        <f>IF(H4395=List!$P$2,1,"")</f>
        <v/>
      </c>
      <c r="X4395" s="1" t="str">
        <f>IFERROR(IF(H4395="","",IF(O4395=0,0.15,IF(VLOOKUP(O4395,'Source Post 14 Status (6.30.26)'!A:B,2,FALSE)=1,0.15,0.5))),0.5)</f>
        <v/>
      </c>
      <c r="Y4395" s="6" t="str">
        <f t="shared" si="68"/>
        <v/>
      </c>
    </row>
    <row r="4396" spans="1:25" x14ac:dyDescent="0.3">
      <c r="A4396" t="str">
        <f>IF(B4396=1,COUNTIF($B$2:B4396,1),"")</f>
        <v/>
      </c>
      <c r="B4396" t="str">
        <f>IF(C4396=1,COUNTIF($H$2:H4396,H4396),"")</f>
        <v/>
      </c>
      <c r="C4396">
        <f>IF(G4396=List!$P$1,1,0)</f>
        <v>0</v>
      </c>
      <c r="D4396" s="1" t="str">
        <f>IF(E4396=1,COUNTIF($E$2:E4396,1),"")</f>
        <v/>
      </c>
      <c r="E4396" s="1" t="str">
        <f>IF(H4396=List!$P$2,1,"")</f>
        <v/>
      </c>
      <c r="X4396" s="1" t="str">
        <f>IFERROR(IF(H4396="","",IF(O4396=0,0.15,IF(VLOOKUP(O4396,'Source Post 14 Status (6.30.26)'!A:B,2,FALSE)=1,0.15,0.5))),0.5)</f>
        <v/>
      </c>
      <c r="Y4396" s="6" t="str">
        <f t="shared" si="68"/>
        <v/>
      </c>
    </row>
    <row r="4397" spans="1:25" x14ac:dyDescent="0.3">
      <c r="A4397" t="str">
        <f>IF(B4397=1,COUNTIF($B$2:B4397,1),"")</f>
        <v/>
      </c>
      <c r="B4397" t="str">
        <f>IF(C4397=1,COUNTIF($H$2:H4397,H4397),"")</f>
        <v/>
      </c>
      <c r="C4397">
        <f>IF(G4397=List!$P$1,1,0)</f>
        <v>0</v>
      </c>
      <c r="D4397" s="1" t="str">
        <f>IF(E4397=1,COUNTIF($E$2:E4397,1),"")</f>
        <v/>
      </c>
      <c r="E4397" s="1" t="str">
        <f>IF(H4397=List!$P$2,1,"")</f>
        <v/>
      </c>
      <c r="X4397" s="1" t="str">
        <f>IFERROR(IF(H4397="","",IF(O4397=0,0.15,IF(VLOOKUP(O4397,'Source Post 14 Status (6.30.26)'!A:B,2,FALSE)=1,0.15,0.5))),0.5)</f>
        <v/>
      </c>
      <c r="Y4397" s="6" t="str">
        <f t="shared" si="68"/>
        <v/>
      </c>
    </row>
    <row r="4398" spans="1:25" x14ac:dyDescent="0.3">
      <c r="A4398" t="str">
        <f>IF(B4398=1,COUNTIF($B$2:B4398,1),"")</f>
        <v/>
      </c>
      <c r="B4398" t="str">
        <f>IF(C4398=1,COUNTIF($H$2:H4398,H4398),"")</f>
        <v/>
      </c>
      <c r="C4398">
        <f>IF(G4398=List!$P$1,1,0)</f>
        <v>0</v>
      </c>
      <c r="D4398" s="1" t="str">
        <f>IF(E4398=1,COUNTIF($E$2:E4398,1),"")</f>
        <v/>
      </c>
      <c r="E4398" s="1" t="str">
        <f>IF(H4398=List!$P$2,1,"")</f>
        <v/>
      </c>
      <c r="X4398" s="1" t="str">
        <f>IFERROR(IF(H4398="","",IF(O4398=0,0.15,IF(VLOOKUP(O4398,'Source Post 14 Status (6.30.26)'!A:B,2,FALSE)=1,0.15,0.5))),0.5)</f>
        <v/>
      </c>
      <c r="Y4398" s="6" t="str">
        <f t="shared" si="68"/>
        <v/>
      </c>
    </row>
    <row r="4399" spans="1:25" x14ac:dyDescent="0.3">
      <c r="A4399" t="str">
        <f>IF(B4399=1,COUNTIF($B$2:B4399,1),"")</f>
        <v/>
      </c>
      <c r="B4399" t="str">
        <f>IF(C4399=1,COUNTIF($H$2:H4399,H4399),"")</f>
        <v/>
      </c>
      <c r="C4399">
        <f>IF(G4399=List!$P$1,1,0)</f>
        <v>0</v>
      </c>
      <c r="D4399" s="1" t="str">
        <f>IF(E4399=1,COUNTIF($E$2:E4399,1),"")</f>
        <v/>
      </c>
      <c r="E4399" s="1" t="str">
        <f>IF(H4399=List!$P$2,1,"")</f>
        <v/>
      </c>
      <c r="X4399" s="1" t="str">
        <f>IFERROR(IF(H4399="","",IF(O4399=0,0.15,IF(VLOOKUP(O4399,'Source Post 14 Status (6.30.26)'!A:B,2,FALSE)=1,0.15,0.5))),0.5)</f>
        <v/>
      </c>
      <c r="Y4399" s="6" t="str">
        <f t="shared" si="68"/>
        <v/>
      </c>
    </row>
    <row r="4400" spans="1:25" x14ac:dyDescent="0.3">
      <c r="A4400" t="str">
        <f>IF(B4400=1,COUNTIF($B$2:B4400,1),"")</f>
        <v/>
      </c>
      <c r="B4400" t="str">
        <f>IF(C4400=1,COUNTIF($H$2:H4400,H4400),"")</f>
        <v/>
      </c>
      <c r="C4400">
        <f>IF(G4400=List!$P$1,1,0)</f>
        <v>0</v>
      </c>
      <c r="D4400" s="1" t="str">
        <f>IF(E4400=1,COUNTIF($E$2:E4400,1),"")</f>
        <v/>
      </c>
      <c r="E4400" s="1" t="str">
        <f>IF(H4400=List!$P$2,1,"")</f>
        <v/>
      </c>
      <c r="X4400" s="1" t="str">
        <f>IFERROR(IF(H4400="","",IF(O4400=0,0.15,IF(VLOOKUP(O4400,'Source Post 14 Status (6.30.26)'!A:B,2,FALSE)=1,0.15,0.5))),0.5)</f>
        <v/>
      </c>
      <c r="Y4400" s="6" t="str">
        <f t="shared" si="68"/>
        <v/>
      </c>
    </row>
    <row r="4401" spans="1:25" x14ac:dyDescent="0.3">
      <c r="A4401" t="str">
        <f>IF(B4401=1,COUNTIF($B$2:B4401,1),"")</f>
        <v/>
      </c>
      <c r="B4401" t="str">
        <f>IF(C4401=1,COUNTIF($H$2:H4401,H4401),"")</f>
        <v/>
      </c>
      <c r="C4401">
        <f>IF(G4401=List!$P$1,1,0)</f>
        <v>0</v>
      </c>
      <c r="D4401" s="1" t="str">
        <f>IF(E4401=1,COUNTIF($E$2:E4401,1),"")</f>
        <v/>
      </c>
      <c r="E4401" s="1" t="str">
        <f>IF(H4401=List!$P$2,1,"")</f>
        <v/>
      </c>
      <c r="X4401" s="1" t="str">
        <f>IFERROR(IF(H4401="","",IF(O4401=0,0.15,IF(VLOOKUP(O4401,'Source Post 14 Status (6.30.26)'!A:B,2,FALSE)=1,0.15,0.5))),0.5)</f>
        <v/>
      </c>
      <c r="Y4401" s="6" t="str">
        <f t="shared" si="68"/>
        <v/>
      </c>
    </row>
    <row r="4402" spans="1:25" x14ac:dyDescent="0.3">
      <c r="A4402" t="str">
        <f>IF(B4402=1,COUNTIF($B$2:B4402,1),"")</f>
        <v/>
      </c>
      <c r="B4402" t="str">
        <f>IF(C4402=1,COUNTIF($H$2:H4402,H4402),"")</f>
        <v/>
      </c>
      <c r="C4402">
        <f>IF(G4402=List!$P$1,1,0)</f>
        <v>0</v>
      </c>
      <c r="D4402" s="1" t="str">
        <f>IF(E4402=1,COUNTIF($E$2:E4402,1),"")</f>
        <v/>
      </c>
      <c r="E4402" s="1" t="str">
        <f>IF(H4402=List!$P$2,1,"")</f>
        <v/>
      </c>
      <c r="X4402" s="1" t="str">
        <f>IFERROR(IF(H4402="","",IF(O4402=0,0.15,IF(VLOOKUP(O4402,'Source Post 14 Status (6.30.26)'!A:B,2,FALSE)=1,0.15,0.5))),0.5)</f>
        <v/>
      </c>
      <c r="Y4402" s="6" t="str">
        <f t="shared" si="68"/>
        <v/>
      </c>
    </row>
    <row r="4403" spans="1:25" x14ac:dyDescent="0.3">
      <c r="A4403" t="str">
        <f>IF(B4403=1,COUNTIF($B$2:B4403,1),"")</f>
        <v/>
      </c>
      <c r="B4403" t="str">
        <f>IF(C4403=1,COUNTIF($H$2:H4403,H4403),"")</f>
        <v/>
      </c>
      <c r="C4403">
        <f>IF(G4403=List!$P$1,1,0)</f>
        <v>0</v>
      </c>
      <c r="D4403" s="1" t="str">
        <f>IF(E4403=1,COUNTIF($E$2:E4403,1),"")</f>
        <v/>
      </c>
      <c r="E4403" s="1" t="str">
        <f>IF(H4403=List!$P$2,1,"")</f>
        <v/>
      </c>
      <c r="X4403" s="1" t="str">
        <f>IFERROR(IF(H4403="","",IF(O4403=0,0.15,IF(VLOOKUP(O4403,'Source Post 14 Status (6.30.26)'!A:B,2,FALSE)=1,0.15,0.5))),0.5)</f>
        <v/>
      </c>
      <c r="Y4403" s="6" t="str">
        <f t="shared" si="68"/>
        <v/>
      </c>
    </row>
    <row r="4404" spans="1:25" x14ac:dyDescent="0.3">
      <c r="A4404" t="str">
        <f>IF(B4404=1,COUNTIF($B$2:B4404,1),"")</f>
        <v/>
      </c>
      <c r="B4404" t="str">
        <f>IF(C4404=1,COUNTIF($H$2:H4404,H4404),"")</f>
        <v/>
      </c>
      <c r="C4404">
        <f>IF(G4404=List!$P$1,1,0)</f>
        <v>0</v>
      </c>
      <c r="D4404" s="1" t="str">
        <f>IF(E4404=1,COUNTIF($E$2:E4404,1),"")</f>
        <v/>
      </c>
      <c r="E4404" s="1" t="str">
        <f>IF(H4404=List!$P$2,1,"")</f>
        <v/>
      </c>
      <c r="X4404" s="1" t="str">
        <f>IFERROR(IF(H4404="","",IF(O4404=0,0.15,IF(VLOOKUP(O4404,'Source Post 14 Status (6.30.26)'!A:B,2,FALSE)=1,0.15,0.5))),0.5)</f>
        <v/>
      </c>
      <c r="Y4404" s="6" t="str">
        <f t="shared" si="68"/>
        <v/>
      </c>
    </row>
    <row r="4405" spans="1:25" x14ac:dyDescent="0.3">
      <c r="A4405" t="str">
        <f>IF(B4405=1,COUNTIF($B$2:B4405,1),"")</f>
        <v/>
      </c>
      <c r="B4405" t="str">
        <f>IF(C4405=1,COUNTIF($H$2:H4405,H4405),"")</f>
        <v/>
      </c>
      <c r="C4405">
        <f>IF(G4405=List!$P$1,1,0)</f>
        <v>0</v>
      </c>
      <c r="D4405" s="1" t="str">
        <f>IF(E4405=1,COUNTIF($E$2:E4405,1),"")</f>
        <v/>
      </c>
      <c r="E4405" s="1" t="str">
        <f>IF(H4405=List!$P$2,1,"")</f>
        <v/>
      </c>
      <c r="X4405" s="1" t="str">
        <f>IFERROR(IF(H4405="","",IF(O4405=0,0.15,IF(VLOOKUP(O4405,'Source Post 14 Status (6.30.26)'!A:B,2,FALSE)=1,0.15,0.5))),0.5)</f>
        <v/>
      </c>
      <c r="Y4405" s="6" t="str">
        <f t="shared" si="68"/>
        <v/>
      </c>
    </row>
    <row r="4406" spans="1:25" x14ac:dyDescent="0.3">
      <c r="A4406" t="str">
        <f>IF(B4406=1,COUNTIF($B$2:B4406,1),"")</f>
        <v/>
      </c>
      <c r="B4406" t="str">
        <f>IF(C4406=1,COUNTIF($H$2:H4406,H4406),"")</f>
        <v/>
      </c>
      <c r="C4406">
        <f>IF(G4406=List!$P$1,1,0)</f>
        <v>0</v>
      </c>
      <c r="D4406" s="1" t="str">
        <f>IF(E4406=1,COUNTIF($E$2:E4406,1),"")</f>
        <v/>
      </c>
      <c r="E4406" s="1" t="str">
        <f>IF(H4406=List!$P$2,1,"")</f>
        <v/>
      </c>
      <c r="X4406" s="1" t="str">
        <f>IFERROR(IF(H4406="","",IF(O4406=0,0.15,IF(VLOOKUP(O4406,'Source Post 14 Status (6.30.26)'!A:B,2,FALSE)=1,0.15,0.5))),0.5)</f>
        <v/>
      </c>
      <c r="Y4406" s="6" t="str">
        <f t="shared" si="68"/>
        <v/>
      </c>
    </row>
    <row r="4407" spans="1:25" x14ac:dyDescent="0.3">
      <c r="A4407" t="str">
        <f>IF(B4407=1,COUNTIF($B$2:B4407,1),"")</f>
        <v/>
      </c>
      <c r="B4407" t="str">
        <f>IF(C4407=1,COUNTIF($H$2:H4407,H4407),"")</f>
        <v/>
      </c>
      <c r="C4407">
        <f>IF(G4407=List!$P$1,1,0)</f>
        <v>0</v>
      </c>
      <c r="D4407" s="1" t="str">
        <f>IF(E4407=1,COUNTIF($E$2:E4407,1),"")</f>
        <v/>
      </c>
      <c r="E4407" s="1" t="str">
        <f>IF(H4407=List!$P$2,1,"")</f>
        <v/>
      </c>
      <c r="X4407" s="1" t="str">
        <f>IFERROR(IF(H4407="","",IF(O4407=0,0.15,IF(VLOOKUP(O4407,'Source Post 14 Status (6.30.26)'!A:B,2,FALSE)=1,0.15,0.5))),0.5)</f>
        <v/>
      </c>
      <c r="Y4407" s="6" t="str">
        <f t="shared" si="68"/>
        <v/>
      </c>
    </row>
    <row r="4408" spans="1:25" x14ac:dyDescent="0.3">
      <c r="A4408" t="str">
        <f>IF(B4408=1,COUNTIF($B$2:B4408,1),"")</f>
        <v/>
      </c>
      <c r="B4408" t="str">
        <f>IF(C4408=1,COUNTIF($H$2:H4408,H4408),"")</f>
        <v/>
      </c>
      <c r="C4408">
        <f>IF(G4408=List!$P$1,1,0)</f>
        <v>0</v>
      </c>
      <c r="D4408" s="1" t="str">
        <f>IF(E4408=1,COUNTIF($E$2:E4408,1),"")</f>
        <v/>
      </c>
      <c r="E4408" s="1" t="str">
        <f>IF(H4408=List!$P$2,1,"")</f>
        <v/>
      </c>
      <c r="X4408" s="1" t="str">
        <f>IFERROR(IF(H4408="","",IF(O4408=0,0.15,IF(VLOOKUP(O4408,'Source Post 14 Status (6.30.26)'!A:B,2,FALSE)=1,0.15,0.5))),0.5)</f>
        <v/>
      </c>
      <c r="Y4408" s="6" t="str">
        <f t="shared" si="68"/>
        <v/>
      </c>
    </row>
    <row r="4409" spans="1:25" x14ac:dyDescent="0.3">
      <c r="A4409" t="str">
        <f>IF(B4409=1,COUNTIF($B$2:B4409,1),"")</f>
        <v/>
      </c>
      <c r="B4409" t="str">
        <f>IF(C4409=1,COUNTIF($H$2:H4409,H4409),"")</f>
        <v/>
      </c>
      <c r="C4409">
        <f>IF(G4409=List!$P$1,1,0)</f>
        <v>0</v>
      </c>
      <c r="D4409" s="1" t="str">
        <f>IF(E4409=1,COUNTIF($E$2:E4409,1),"")</f>
        <v/>
      </c>
      <c r="E4409" s="1" t="str">
        <f>IF(H4409=List!$P$2,1,"")</f>
        <v/>
      </c>
      <c r="X4409" s="1" t="str">
        <f>IFERROR(IF(H4409="","",IF(O4409=0,0.15,IF(VLOOKUP(O4409,'Source Post 14 Status (6.30.26)'!A:B,2,FALSE)=1,0.15,0.5))),0.5)</f>
        <v/>
      </c>
      <c r="Y4409" s="6" t="str">
        <f t="shared" si="68"/>
        <v/>
      </c>
    </row>
    <row r="4410" spans="1:25" x14ac:dyDescent="0.3">
      <c r="A4410" t="str">
        <f>IF(B4410=1,COUNTIF($B$2:B4410,1),"")</f>
        <v/>
      </c>
      <c r="B4410" t="str">
        <f>IF(C4410=1,COUNTIF($H$2:H4410,H4410),"")</f>
        <v/>
      </c>
      <c r="C4410">
        <f>IF(G4410=List!$P$1,1,0)</f>
        <v>0</v>
      </c>
      <c r="D4410" s="1" t="str">
        <f>IF(E4410=1,COUNTIF($E$2:E4410,1),"")</f>
        <v/>
      </c>
      <c r="E4410" s="1" t="str">
        <f>IF(H4410=List!$P$2,1,"")</f>
        <v/>
      </c>
      <c r="X4410" s="1" t="str">
        <f>IFERROR(IF(H4410="","",IF(O4410=0,0.15,IF(VLOOKUP(O4410,'Source Post 14 Status (6.30.26)'!A:B,2,FALSE)=1,0.15,0.5))),0.5)</f>
        <v/>
      </c>
      <c r="Y4410" s="6" t="str">
        <f t="shared" si="68"/>
        <v/>
      </c>
    </row>
    <row r="4411" spans="1:25" x14ac:dyDescent="0.3">
      <c r="A4411" t="str">
        <f>IF(B4411=1,COUNTIF($B$2:B4411,1),"")</f>
        <v/>
      </c>
      <c r="B4411" t="str">
        <f>IF(C4411=1,COUNTIF($H$2:H4411,H4411),"")</f>
        <v/>
      </c>
      <c r="C4411">
        <f>IF(G4411=List!$P$1,1,0)</f>
        <v>0</v>
      </c>
      <c r="D4411" s="1" t="str">
        <f>IF(E4411=1,COUNTIF($E$2:E4411,1),"")</f>
        <v/>
      </c>
      <c r="E4411" s="1" t="str">
        <f>IF(H4411=List!$P$2,1,"")</f>
        <v/>
      </c>
      <c r="X4411" s="1" t="str">
        <f>IFERROR(IF(H4411="","",IF(O4411=0,0.15,IF(VLOOKUP(O4411,'Source Post 14 Status (6.30.26)'!A:B,2,FALSE)=1,0.15,0.5))),0.5)</f>
        <v/>
      </c>
      <c r="Y4411" s="6" t="str">
        <f t="shared" si="68"/>
        <v/>
      </c>
    </row>
    <row r="4412" spans="1:25" x14ac:dyDescent="0.3">
      <c r="A4412" t="str">
        <f>IF(B4412=1,COUNTIF($B$2:B4412,1),"")</f>
        <v/>
      </c>
      <c r="B4412" t="str">
        <f>IF(C4412=1,COUNTIF($H$2:H4412,H4412),"")</f>
        <v/>
      </c>
      <c r="C4412">
        <f>IF(G4412=List!$P$1,1,0)</f>
        <v>0</v>
      </c>
      <c r="D4412" s="1" t="str">
        <f>IF(E4412=1,COUNTIF($E$2:E4412,1),"")</f>
        <v/>
      </c>
      <c r="E4412" s="1" t="str">
        <f>IF(H4412=List!$P$2,1,"")</f>
        <v/>
      </c>
      <c r="X4412" s="1" t="str">
        <f>IFERROR(IF(H4412="","",IF(O4412=0,0.15,IF(VLOOKUP(O4412,'Source Post 14 Status (6.30.26)'!A:B,2,FALSE)=1,0.15,0.5))),0.5)</f>
        <v/>
      </c>
      <c r="Y4412" s="6" t="str">
        <f t="shared" si="68"/>
        <v/>
      </c>
    </row>
    <row r="4413" spans="1:25" x14ac:dyDescent="0.3">
      <c r="A4413" t="str">
        <f>IF(B4413=1,COUNTIF($B$2:B4413,1),"")</f>
        <v/>
      </c>
      <c r="B4413" t="str">
        <f>IF(C4413=1,COUNTIF($H$2:H4413,H4413),"")</f>
        <v/>
      </c>
      <c r="C4413">
        <f>IF(G4413=List!$P$1,1,0)</f>
        <v>0</v>
      </c>
      <c r="D4413" s="1" t="str">
        <f>IF(E4413=1,COUNTIF($E$2:E4413,1),"")</f>
        <v/>
      </c>
      <c r="E4413" s="1" t="str">
        <f>IF(H4413=List!$P$2,1,"")</f>
        <v/>
      </c>
      <c r="X4413" s="1" t="str">
        <f>IFERROR(IF(H4413="","",IF(O4413=0,0.15,IF(VLOOKUP(O4413,'Source Post 14 Status (6.30.26)'!A:B,2,FALSE)=1,0.15,0.5))),0.5)</f>
        <v/>
      </c>
      <c r="Y4413" s="6" t="str">
        <f t="shared" si="68"/>
        <v/>
      </c>
    </row>
    <row r="4414" spans="1:25" x14ac:dyDescent="0.3">
      <c r="A4414" t="str">
        <f>IF(B4414=1,COUNTIF($B$2:B4414,1),"")</f>
        <v/>
      </c>
      <c r="B4414" t="str">
        <f>IF(C4414=1,COUNTIF($H$2:H4414,H4414),"")</f>
        <v/>
      </c>
      <c r="C4414">
        <f>IF(G4414=List!$P$1,1,0)</f>
        <v>0</v>
      </c>
      <c r="D4414" s="1" t="str">
        <f>IF(E4414=1,COUNTIF($E$2:E4414,1),"")</f>
        <v/>
      </c>
      <c r="E4414" s="1" t="str">
        <f>IF(H4414=List!$P$2,1,"")</f>
        <v/>
      </c>
      <c r="X4414" s="1" t="str">
        <f>IFERROR(IF(H4414="","",IF(O4414=0,0.15,IF(VLOOKUP(O4414,'Source Post 14 Status (6.30.26)'!A:B,2,FALSE)=1,0.15,0.5))),0.5)</f>
        <v/>
      </c>
      <c r="Y4414" s="6" t="str">
        <f t="shared" si="68"/>
        <v/>
      </c>
    </row>
    <row r="4415" spans="1:25" x14ac:dyDescent="0.3">
      <c r="A4415" t="str">
        <f>IF(B4415=1,COUNTIF($B$2:B4415,1),"")</f>
        <v/>
      </c>
      <c r="B4415" t="str">
        <f>IF(C4415=1,COUNTIF($H$2:H4415,H4415),"")</f>
        <v/>
      </c>
      <c r="C4415">
        <f>IF(G4415=List!$P$1,1,0)</f>
        <v>0</v>
      </c>
      <c r="D4415" s="1" t="str">
        <f>IF(E4415=1,COUNTIF($E$2:E4415,1),"")</f>
        <v/>
      </c>
      <c r="E4415" s="1" t="str">
        <f>IF(H4415=List!$P$2,1,"")</f>
        <v/>
      </c>
      <c r="X4415" s="1" t="str">
        <f>IFERROR(IF(H4415="","",IF(O4415=0,0.15,IF(VLOOKUP(O4415,'Source Post 14 Status (6.30.26)'!A:B,2,FALSE)=1,0.15,0.5))),0.5)</f>
        <v/>
      </c>
      <c r="Y4415" s="6" t="str">
        <f t="shared" si="68"/>
        <v/>
      </c>
    </row>
    <row r="4416" spans="1:25" x14ac:dyDescent="0.3">
      <c r="A4416" t="str">
        <f>IF(B4416=1,COUNTIF($B$2:B4416,1),"")</f>
        <v/>
      </c>
      <c r="B4416" t="str">
        <f>IF(C4416=1,COUNTIF($H$2:H4416,H4416),"")</f>
        <v/>
      </c>
      <c r="C4416">
        <f>IF(G4416=List!$P$1,1,0)</f>
        <v>0</v>
      </c>
      <c r="D4416" s="1" t="str">
        <f>IF(E4416=1,COUNTIF($E$2:E4416,1),"")</f>
        <v/>
      </c>
      <c r="E4416" s="1" t="str">
        <f>IF(H4416=List!$P$2,1,"")</f>
        <v/>
      </c>
      <c r="X4416" s="1" t="str">
        <f>IFERROR(IF(H4416="","",IF(O4416=0,0.15,IF(VLOOKUP(O4416,'Source Post 14 Status (6.30.26)'!A:B,2,FALSE)=1,0.15,0.5))),0.5)</f>
        <v/>
      </c>
      <c r="Y4416" s="6" t="str">
        <f t="shared" si="68"/>
        <v/>
      </c>
    </row>
    <row r="4417" spans="1:25" x14ac:dyDescent="0.3">
      <c r="A4417" t="str">
        <f>IF(B4417=1,COUNTIF($B$2:B4417,1),"")</f>
        <v/>
      </c>
      <c r="B4417" t="str">
        <f>IF(C4417=1,COUNTIF($H$2:H4417,H4417),"")</f>
        <v/>
      </c>
      <c r="C4417">
        <f>IF(G4417=List!$P$1,1,0)</f>
        <v>0</v>
      </c>
      <c r="D4417" s="1" t="str">
        <f>IF(E4417=1,COUNTIF($E$2:E4417,1),"")</f>
        <v/>
      </c>
      <c r="E4417" s="1" t="str">
        <f>IF(H4417=List!$P$2,1,"")</f>
        <v/>
      </c>
      <c r="X4417" s="1" t="str">
        <f>IFERROR(IF(H4417="","",IF(O4417=0,0.15,IF(VLOOKUP(O4417,'Source Post 14 Status (6.30.26)'!A:B,2,FALSE)=1,0.15,0.5))),0.5)</f>
        <v/>
      </c>
      <c r="Y4417" s="6" t="str">
        <f t="shared" si="68"/>
        <v/>
      </c>
    </row>
    <row r="4418" spans="1:25" x14ac:dyDescent="0.3">
      <c r="A4418" t="str">
        <f>IF(B4418=1,COUNTIF($B$2:B4418,1),"")</f>
        <v/>
      </c>
      <c r="B4418" t="str">
        <f>IF(C4418=1,COUNTIF($H$2:H4418,H4418),"")</f>
        <v/>
      </c>
      <c r="C4418">
        <f>IF(G4418=List!$P$1,1,0)</f>
        <v>0</v>
      </c>
      <c r="D4418" s="1" t="str">
        <f>IF(E4418=1,COUNTIF($E$2:E4418,1),"")</f>
        <v/>
      </c>
      <c r="E4418" s="1" t="str">
        <f>IF(H4418=List!$P$2,1,"")</f>
        <v/>
      </c>
      <c r="X4418" s="1" t="str">
        <f>IFERROR(IF(H4418="","",IF(O4418=0,0.15,IF(VLOOKUP(O4418,'Source Post 14 Status (6.30.26)'!A:B,2,FALSE)=1,0.15,0.5))),0.5)</f>
        <v/>
      </c>
      <c r="Y4418" s="6" t="str">
        <f t="shared" si="68"/>
        <v/>
      </c>
    </row>
    <row r="4419" spans="1:25" x14ac:dyDescent="0.3">
      <c r="A4419" t="str">
        <f>IF(B4419=1,COUNTIF($B$2:B4419,1),"")</f>
        <v/>
      </c>
      <c r="B4419" t="str">
        <f>IF(C4419=1,COUNTIF($H$2:H4419,H4419),"")</f>
        <v/>
      </c>
      <c r="C4419">
        <f>IF(G4419=List!$P$1,1,0)</f>
        <v>0</v>
      </c>
      <c r="D4419" s="1" t="str">
        <f>IF(E4419=1,COUNTIF($E$2:E4419,1),"")</f>
        <v/>
      </c>
      <c r="E4419" s="1" t="str">
        <f>IF(H4419=List!$P$2,1,"")</f>
        <v/>
      </c>
      <c r="X4419" s="1" t="str">
        <f>IFERROR(IF(H4419="","",IF(O4419=0,0.15,IF(VLOOKUP(O4419,'Source Post 14 Status (6.30.26)'!A:B,2,FALSE)=1,0.15,0.5))),0.5)</f>
        <v/>
      </c>
      <c r="Y4419" s="6" t="str">
        <f t="shared" ref="Y4419:Y4482" si="69">IF(H4419="","",ROUND(MIN((T4419+U4419)*X4419,T4419),0))</f>
        <v/>
      </c>
    </row>
    <row r="4420" spans="1:25" x14ac:dyDescent="0.3">
      <c r="A4420" t="str">
        <f>IF(B4420=1,COUNTIF($B$2:B4420,1),"")</f>
        <v/>
      </c>
      <c r="B4420" t="str">
        <f>IF(C4420=1,COUNTIF($H$2:H4420,H4420),"")</f>
        <v/>
      </c>
      <c r="C4420">
        <f>IF(G4420=List!$P$1,1,0)</f>
        <v>0</v>
      </c>
      <c r="D4420" s="1" t="str">
        <f>IF(E4420=1,COUNTIF($E$2:E4420,1),"")</f>
        <v/>
      </c>
      <c r="E4420" s="1" t="str">
        <f>IF(H4420=List!$P$2,1,"")</f>
        <v/>
      </c>
      <c r="X4420" s="1" t="str">
        <f>IFERROR(IF(H4420="","",IF(O4420=0,0.15,IF(VLOOKUP(O4420,'Source Post 14 Status (6.30.26)'!A:B,2,FALSE)=1,0.15,0.5))),0.5)</f>
        <v/>
      </c>
      <c r="Y4420" s="6" t="str">
        <f t="shared" si="69"/>
        <v/>
      </c>
    </row>
    <row r="4421" spans="1:25" x14ac:dyDescent="0.3">
      <c r="A4421" t="str">
        <f>IF(B4421=1,COUNTIF($B$2:B4421,1),"")</f>
        <v/>
      </c>
      <c r="B4421" t="str">
        <f>IF(C4421=1,COUNTIF($H$2:H4421,H4421),"")</f>
        <v/>
      </c>
      <c r="C4421">
        <f>IF(G4421=List!$P$1,1,0)</f>
        <v>0</v>
      </c>
      <c r="D4421" s="1" t="str">
        <f>IF(E4421=1,COUNTIF($E$2:E4421,1),"")</f>
        <v/>
      </c>
      <c r="E4421" s="1" t="str">
        <f>IF(H4421=List!$P$2,1,"")</f>
        <v/>
      </c>
      <c r="X4421" s="1" t="str">
        <f>IFERROR(IF(H4421="","",IF(O4421=0,0.15,IF(VLOOKUP(O4421,'Source Post 14 Status (6.30.26)'!A:B,2,FALSE)=1,0.15,0.5))),0.5)</f>
        <v/>
      </c>
      <c r="Y4421" s="6" t="str">
        <f t="shared" si="69"/>
        <v/>
      </c>
    </row>
    <row r="4422" spans="1:25" x14ac:dyDescent="0.3">
      <c r="A4422" t="str">
        <f>IF(B4422=1,COUNTIF($B$2:B4422,1),"")</f>
        <v/>
      </c>
      <c r="B4422" t="str">
        <f>IF(C4422=1,COUNTIF($H$2:H4422,H4422),"")</f>
        <v/>
      </c>
      <c r="C4422">
        <f>IF(G4422=List!$P$1,1,0)</f>
        <v>0</v>
      </c>
      <c r="D4422" s="1" t="str">
        <f>IF(E4422=1,COUNTIF($E$2:E4422,1),"")</f>
        <v/>
      </c>
      <c r="E4422" s="1" t="str">
        <f>IF(H4422=List!$P$2,1,"")</f>
        <v/>
      </c>
      <c r="X4422" s="1" t="str">
        <f>IFERROR(IF(H4422="","",IF(O4422=0,0.15,IF(VLOOKUP(O4422,'Source Post 14 Status (6.30.26)'!A:B,2,FALSE)=1,0.15,0.5))),0.5)</f>
        <v/>
      </c>
      <c r="Y4422" s="6" t="str">
        <f t="shared" si="69"/>
        <v/>
      </c>
    </row>
    <row r="4423" spans="1:25" x14ac:dyDescent="0.3">
      <c r="A4423" t="str">
        <f>IF(B4423=1,COUNTIF($B$2:B4423,1),"")</f>
        <v/>
      </c>
      <c r="B4423" t="str">
        <f>IF(C4423=1,COUNTIF($H$2:H4423,H4423),"")</f>
        <v/>
      </c>
      <c r="C4423">
        <f>IF(G4423=List!$P$1,1,0)</f>
        <v>0</v>
      </c>
      <c r="D4423" s="1" t="str">
        <f>IF(E4423=1,COUNTIF($E$2:E4423,1),"")</f>
        <v/>
      </c>
      <c r="E4423" s="1" t="str">
        <f>IF(H4423=List!$P$2,1,"")</f>
        <v/>
      </c>
      <c r="X4423" s="1" t="str">
        <f>IFERROR(IF(H4423="","",IF(O4423=0,0.15,IF(VLOOKUP(O4423,'Source Post 14 Status (6.30.26)'!A:B,2,FALSE)=1,0.15,0.5))),0.5)</f>
        <v/>
      </c>
      <c r="Y4423" s="6" t="str">
        <f t="shared" si="69"/>
        <v/>
      </c>
    </row>
    <row r="4424" spans="1:25" x14ac:dyDescent="0.3">
      <c r="A4424" t="str">
        <f>IF(B4424=1,COUNTIF($B$2:B4424,1),"")</f>
        <v/>
      </c>
      <c r="B4424" t="str">
        <f>IF(C4424=1,COUNTIF($H$2:H4424,H4424),"")</f>
        <v/>
      </c>
      <c r="C4424">
        <f>IF(G4424=List!$P$1,1,0)</f>
        <v>0</v>
      </c>
      <c r="D4424" s="1" t="str">
        <f>IF(E4424=1,COUNTIF($E$2:E4424,1),"")</f>
        <v/>
      </c>
      <c r="E4424" s="1" t="str">
        <f>IF(H4424=List!$P$2,1,"")</f>
        <v/>
      </c>
      <c r="X4424" s="1" t="str">
        <f>IFERROR(IF(H4424="","",IF(O4424=0,0.15,IF(VLOOKUP(O4424,'Source Post 14 Status (6.30.26)'!A:B,2,FALSE)=1,0.15,0.5))),0.5)</f>
        <v/>
      </c>
      <c r="Y4424" s="6" t="str">
        <f t="shared" si="69"/>
        <v/>
      </c>
    </row>
    <row r="4425" spans="1:25" x14ac:dyDescent="0.3">
      <c r="A4425" t="str">
        <f>IF(B4425=1,COUNTIF($B$2:B4425,1),"")</f>
        <v/>
      </c>
      <c r="B4425" t="str">
        <f>IF(C4425=1,COUNTIF($H$2:H4425,H4425),"")</f>
        <v/>
      </c>
      <c r="C4425">
        <f>IF(G4425=List!$P$1,1,0)</f>
        <v>0</v>
      </c>
      <c r="D4425" s="1" t="str">
        <f>IF(E4425=1,COUNTIF($E$2:E4425,1),"")</f>
        <v/>
      </c>
      <c r="E4425" s="1" t="str">
        <f>IF(H4425=List!$P$2,1,"")</f>
        <v/>
      </c>
      <c r="X4425" s="1" t="str">
        <f>IFERROR(IF(H4425="","",IF(O4425=0,0.15,IF(VLOOKUP(O4425,'Source Post 14 Status (6.30.26)'!A:B,2,FALSE)=1,0.15,0.5))),0.5)</f>
        <v/>
      </c>
      <c r="Y4425" s="6" t="str">
        <f t="shared" si="69"/>
        <v/>
      </c>
    </row>
    <row r="4426" spans="1:25" x14ac:dyDescent="0.3">
      <c r="A4426" t="str">
        <f>IF(B4426=1,COUNTIF($B$2:B4426,1),"")</f>
        <v/>
      </c>
      <c r="B4426" t="str">
        <f>IF(C4426=1,COUNTIF($H$2:H4426,H4426),"")</f>
        <v/>
      </c>
      <c r="C4426">
        <f>IF(G4426=List!$P$1,1,0)</f>
        <v>0</v>
      </c>
      <c r="D4426" s="1" t="str">
        <f>IF(E4426=1,COUNTIF($E$2:E4426,1),"")</f>
        <v/>
      </c>
      <c r="E4426" s="1" t="str">
        <f>IF(H4426=List!$P$2,1,"")</f>
        <v/>
      </c>
      <c r="X4426" s="1" t="str">
        <f>IFERROR(IF(H4426="","",IF(O4426=0,0.15,IF(VLOOKUP(O4426,'Source Post 14 Status (6.30.26)'!A:B,2,FALSE)=1,0.15,0.5))),0.5)</f>
        <v/>
      </c>
      <c r="Y4426" s="6" t="str">
        <f t="shared" si="69"/>
        <v/>
      </c>
    </row>
    <row r="4427" spans="1:25" x14ac:dyDescent="0.3">
      <c r="A4427" t="str">
        <f>IF(B4427=1,COUNTIF($B$2:B4427,1),"")</f>
        <v/>
      </c>
      <c r="B4427" t="str">
        <f>IF(C4427=1,COUNTIF($H$2:H4427,H4427),"")</f>
        <v/>
      </c>
      <c r="C4427">
        <f>IF(G4427=List!$P$1,1,0)</f>
        <v>0</v>
      </c>
      <c r="D4427" s="1" t="str">
        <f>IF(E4427=1,COUNTIF($E$2:E4427,1),"")</f>
        <v/>
      </c>
      <c r="E4427" s="1" t="str">
        <f>IF(H4427=List!$P$2,1,"")</f>
        <v/>
      </c>
      <c r="X4427" s="1" t="str">
        <f>IFERROR(IF(H4427="","",IF(O4427=0,0.15,IF(VLOOKUP(O4427,'Source Post 14 Status (6.30.26)'!A:B,2,FALSE)=1,0.15,0.5))),0.5)</f>
        <v/>
      </c>
      <c r="Y4427" s="6" t="str">
        <f t="shared" si="69"/>
        <v/>
      </c>
    </row>
    <row r="4428" spans="1:25" x14ac:dyDescent="0.3">
      <c r="A4428" t="str">
        <f>IF(B4428=1,COUNTIF($B$2:B4428,1),"")</f>
        <v/>
      </c>
      <c r="B4428" t="str">
        <f>IF(C4428=1,COUNTIF($H$2:H4428,H4428),"")</f>
        <v/>
      </c>
      <c r="C4428">
        <f>IF(G4428=List!$P$1,1,0)</f>
        <v>0</v>
      </c>
      <c r="D4428" s="1" t="str">
        <f>IF(E4428=1,COUNTIF($E$2:E4428,1),"")</f>
        <v/>
      </c>
      <c r="E4428" s="1" t="str">
        <f>IF(H4428=List!$P$2,1,"")</f>
        <v/>
      </c>
      <c r="X4428" s="1" t="str">
        <f>IFERROR(IF(H4428="","",IF(O4428=0,0.15,IF(VLOOKUP(O4428,'Source Post 14 Status (6.30.26)'!A:B,2,FALSE)=1,0.15,0.5))),0.5)</f>
        <v/>
      </c>
      <c r="Y4428" s="6" t="str">
        <f t="shared" si="69"/>
        <v/>
      </c>
    </row>
    <row r="4429" spans="1:25" x14ac:dyDescent="0.3">
      <c r="A4429" t="str">
        <f>IF(B4429=1,COUNTIF($B$2:B4429,1),"")</f>
        <v/>
      </c>
      <c r="B4429" t="str">
        <f>IF(C4429=1,COUNTIF($H$2:H4429,H4429),"")</f>
        <v/>
      </c>
      <c r="C4429">
        <f>IF(G4429=List!$P$1,1,0)</f>
        <v>0</v>
      </c>
      <c r="D4429" s="1" t="str">
        <f>IF(E4429=1,COUNTIF($E$2:E4429,1),"")</f>
        <v/>
      </c>
      <c r="E4429" s="1" t="str">
        <f>IF(H4429=List!$P$2,1,"")</f>
        <v/>
      </c>
      <c r="X4429" s="1" t="str">
        <f>IFERROR(IF(H4429="","",IF(O4429=0,0.15,IF(VLOOKUP(O4429,'Source Post 14 Status (6.30.26)'!A:B,2,FALSE)=1,0.15,0.5))),0.5)</f>
        <v/>
      </c>
      <c r="Y4429" s="6" t="str">
        <f t="shared" si="69"/>
        <v/>
      </c>
    </row>
    <row r="4430" spans="1:25" x14ac:dyDescent="0.3">
      <c r="A4430" t="str">
        <f>IF(B4430=1,COUNTIF($B$2:B4430,1),"")</f>
        <v/>
      </c>
      <c r="B4430" t="str">
        <f>IF(C4430=1,COUNTIF($H$2:H4430,H4430),"")</f>
        <v/>
      </c>
      <c r="C4430">
        <f>IF(G4430=List!$P$1,1,0)</f>
        <v>0</v>
      </c>
      <c r="D4430" s="1" t="str">
        <f>IF(E4430=1,COUNTIF($E$2:E4430,1),"")</f>
        <v/>
      </c>
      <c r="E4430" s="1" t="str">
        <f>IF(H4430=List!$P$2,1,"")</f>
        <v/>
      </c>
      <c r="X4430" s="1" t="str">
        <f>IFERROR(IF(H4430="","",IF(O4430=0,0.15,IF(VLOOKUP(O4430,'Source Post 14 Status (6.30.26)'!A:B,2,FALSE)=1,0.15,0.5))),0.5)</f>
        <v/>
      </c>
      <c r="Y4430" s="6" t="str">
        <f t="shared" si="69"/>
        <v/>
      </c>
    </row>
    <row r="4431" spans="1:25" x14ac:dyDescent="0.3">
      <c r="A4431" t="str">
        <f>IF(B4431=1,COUNTIF($B$2:B4431,1),"")</f>
        <v/>
      </c>
      <c r="B4431" t="str">
        <f>IF(C4431=1,COUNTIF($H$2:H4431,H4431),"")</f>
        <v/>
      </c>
      <c r="C4431">
        <f>IF(G4431=List!$P$1,1,0)</f>
        <v>0</v>
      </c>
      <c r="D4431" s="1" t="str">
        <f>IF(E4431=1,COUNTIF($E$2:E4431,1),"")</f>
        <v/>
      </c>
      <c r="E4431" s="1" t="str">
        <f>IF(H4431=List!$P$2,1,"")</f>
        <v/>
      </c>
      <c r="X4431" s="1" t="str">
        <f>IFERROR(IF(H4431="","",IF(O4431=0,0.15,IF(VLOOKUP(O4431,'Source Post 14 Status (6.30.26)'!A:B,2,FALSE)=1,0.15,0.5))),0.5)</f>
        <v/>
      </c>
      <c r="Y4431" s="6" t="str">
        <f t="shared" si="69"/>
        <v/>
      </c>
    </row>
    <row r="4432" spans="1:25" x14ac:dyDescent="0.3">
      <c r="A4432" t="str">
        <f>IF(B4432=1,COUNTIF($B$2:B4432,1),"")</f>
        <v/>
      </c>
      <c r="B4432" t="str">
        <f>IF(C4432=1,COUNTIF($H$2:H4432,H4432),"")</f>
        <v/>
      </c>
      <c r="C4432">
        <f>IF(G4432=List!$P$1,1,0)</f>
        <v>0</v>
      </c>
      <c r="D4432" s="1" t="str">
        <f>IF(E4432=1,COUNTIF($E$2:E4432,1),"")</f>
        <v/>
      </c>
      <c r="E4432" s="1" t="str">
        <f>IF(H4432=List!$P$2,1,"")</f>
        <v/>
      </c>
      <c r="X4432" s="1" t="str">
        <f>IFERROR(IF(H4432="","",IF(O4432=0,0.15,IF(VLOOKUP(O4432,'Source Post 14 Status (6.30.26)'!A:B,2,FALSE)=1,0.15,0.5))),0.5)</f>
        <v/>
      </c>
      <c r="Y4432" s="6" t="str">
        <f t="shared" si="69"/>
        <v/>
      </c>
    </row>
    <row r="4433" spans="1:25" x14ac:dyDescent="0.3">
      <c r="A4433" t="str">
        <f>IF(B4433=1,COUNTIF($B$2:B4433,1),"")</f>
        <v/>
      </c>
      <c r="B4433" t="str">
        <f>IF(C4433=1,COUNTIF($H$2:H4433,H4433),"")</f>
        <v/>
      </c>
      <c r="C4433">
        <f>IF(G4433=List!$P$1,1,0)</f>
        <v>0</v>
      </c>
      <c r="D4433" s="1" t="str">
        <f>IF(E4433=1,COUNTIF($E$2:E4433,1),"")</f>
        <v/>
      </c>
      <c r="E4433" s="1" t="str">
        <f>IF(H4433=List!$P$2,1,"")</f>
        <v/>
      </c>
      <c r="X4433" s="1" t="str">
        <f>IFERROR(IF(H4433="","",IF(O4433=0,0.15,IF(VLOOKUP(O4433,'Source Post 14 Status (6.30.26)'!A:B,2,FALSE)=1,0.15,0.5))),0.5)</f>
        <v/>
      </c>
      <c r="Y4433" s="6" t="str">
        <f t="shared" si="69"/>
        <v/>
      </c>
    </row>
    <row r="4434" spans="1:25" x14ac:dyDescent="0.3">
      <c r="A4434" t="str">
        <f>IF(B4434=1,COUNTIF($B$2:B4434,1),"")</f>
        <v/>
      </c>
      <c r="B4434" t="str">
        <f>IF(C4434=1,COUNTIF($H$2:H4434,H4434),"")</f>
        <v/>
      </c>
      <c r="C4434">
        <f>IF(G4434=List!$P$1,1,0)</f>
        <v>0</v>
      </c>
      <c r="D4434" s="1" t="str">
        <f>IF(E4434=1,COUNTIF($E$2:E4434,1),"")</f>
        <v/>
      </c>
      <c r="E4434" s="1" t="str">
        <f>IF(H4434=List!$P$2,1,"")</f>
        <v/>
      </c>
      <c r="X4434" s="1" t="str">
        <f>IFERROR(IF(H4434="","",IF(O4434=0,0.15,IF(VLOOKUP(O4434,'Source Post 14 Status (6.30.26)'!A:B,2,FALSE)=1,0.15,0.5))),0.5)</f>
        <v/>
      </c>
      <c r="Y4434" s="6" t="str">
        <f t="shared" si="69"/>
        <v/>
      </c>
    </row>
    <row r="4435" spans="1:25" x14ac:dyDescent="0.3">
      <c r="A4435" t="str">
        <f>IF(B4435=1,COUNTIF($B$2:B4435,1),"")</f>
        <v/>
      </c>
      <c r="B4435" t="str">
        <f>IF(C4435=1,COUNTIF($H$2:H4435,H4435),"")</f>
        <v/>
      </c>
      <c r="C4435">
        <f>IF(G4435=List!$P$1,1,0)</f>
        <v>0</v>
      </c>
      <c r="D4435" s="1" t="str">
        <f>IF(E4435=1,COUNTIF($E$2:E4435,1),"")</f>
        <v/>
      </c>
      <c r="E4435" s="1" t="str">
        <f>IF(H4435=List!$P$2,1,"")</f>
        <v/>
      </c>
      <c r="X4435" s="1" t="str">
        <f>IFERROR(IF(H4435="","",IF(O4435=0,0.15,IF(VLOOKUP(O4435,'Source Post 14 Status (6.30.26)'!A:B,2,FALSE)=1,0.15,0.5))),0.5)</f>
        <v/>
      </c>
      <c r="Y4435" s="6" t="str">
        <f t="shared" si="69"/>
        <v/>
      </c>
    </row>
    <row r="4436" spans="1:25" x14ac:dyDescent="0.3">
      <c r="A4436" t="str">
        <f>IF(B4436=1,COUNTIF($B$2:B4436,1),"")</f>
        <v/>
      </c>
      <c r="B4436" t="str">
        <f>IF(C4436=1,COUNTIF($H$2:H4436,H4436),"")</f>
        <v/>
      </c>
      <c r="C4436">
        <f>IF(G4436=List!$P$1,1,0)</f>
        <v>0</v>
      </c>
      <c r="D4436" s="1" t="str">
        <f>IF(E4436=1,COUNTIF($E$2:E4436,1),"")</f>
        <v/>
      </c>
      <c r="E4436" s="1" t="str">
        <f>IF(H4436=List!$P$2,1,"")</f>
        <v/>
      </c>
      <c r="X4436" s="1" t="str">
        <f>IFERROR(IF(H4436="","",IF(O4436=0,0.15,IF(VLOOKUP(O4436,'Source Post 14 Status (6.30.26)'!A:B,2,FALSE)=1,0.15,0.5))),0.5)</f>
        <v/>
      </c>
      <c r="Y4436" s="6" t="str">
        <f t="shared" si="69"/>
        <v/>
      </c>
    </row>
    <row r="4437" spans="1:25" x14ac:dyDescent="0.3">
      <c r="A4437" t="str">
        <f>IF(B4437=1,COUNTIF($B$2:B4437,1),"")</f>
        <v/>
      </c>
      <c r="B4437" t="str">
        <f>IF(C4437=1,COUNTIF($H$2:H4437,H4437),"")</f>
        <v/>
      </c>
      <c r="C4437">
        <f>IF(G4437=List!$P$1,1,0)</f>
        <v>0</v>
      </c>
      <c r="D4437" s="1" t="str">
        <f>IF(E4437=1,COUNTIF($E$2:E4437,1),"")</f>
        <v/>
      </c>
      <c r="E4437" s="1" t="str">
        <f>IF(H4437=List!$P$2,1,"")</f>
        <v/>
      </c>
      <c r="X4437" s="1" t="str">
        <f>IFERROR(IF(H4437="","",IF(O4437=0,0.15,IF(VLOOKUP(O4437,'Source Post 14 Status (6.30.26)'!A:B,2,FALSE)=1,0.15,0.5))),0.5)</f>
        <v/>
      </c>
      <c r="Y4437" s="6" t="str">
        <f t="shared" si="69"/>
        <v/>
      </c>
    </row>
    <row r="4438" spans="1:25" x14ac:dyDescent="0.3">
      <c r="A4438" t="str">
        <f>IF(B4438=1,COUNTIF($B$2:B4438,1),"")</f>
        <v/>
      </c>
      <c r="B4438" t="str">
        <f>IF(C4438=1,COUNTIF($H$2:H4438,H4438),"")</f>
        <v/>
      </c>
      <c r="C4438">
        <f>IF(G4438=List!$P$1,1,0)</f>
        <v>0</v>
      </c>
      <c r="D4438" s="1" t="str">
        <f>IF(E4438=1,COUNTIF($E$2:E4438,1),"")</f>
        <v/>
      </c>
      <c r="E4438" s="1" t="str">
        <f>IF(H4438=List!$P$2,1,"")</f>
        <v/>
      </c>
      <c r="X4438" s="1" t="str">
        <f>IFERROR(IF(H4438="","",IF(O4438=0,0.15,IF(VLOOKUP(O4438,'Source Post 14 Status (6.30.26)'!A:B,2,FALSE)=1,0.15,0.5))),0.5)</f>
        <v/>
      </c>
      <c r="Y4438" s="6" t="str">
        <f t="shared" si="69"/>
        <v/>
      </c>
    </row>
    <row r="4439" spans="1:25" x14ac:dyDescent="0.3">
      <c r="A4439" t="str">
        <f>IF(B4439=1,COUNTIF($B$2:B4439,1),"")</f>
        <v/>
      </c>
      <c r="B4439" t="str">
        <f>IF(C4439=1,COUNTIF($H$2:H4439,H4439),"")</f>
        <v/>
      </c>
      <c r="C4439">
        <f>IF(G4439=List!$P$1,1,0)</f>
        <v>0</v>
      </c>
      <c r="D4439" s="1" t="str">
        <f>IF(E4439=1,COUNTIF($E$2:E4439,1),"")</f>
        <v/>
      </c>
      <c r="E4439" s="1" t="str">
        <f>IF(H4439=List!$P$2,1,"")</f>
        <v/>
      </c>
      <c r="X4439" s="1" t="str">
        <f>IFERROR(IF(H4439="","",IF(O4439=0,0.15,IF(VLOOKUP(O4439,'Source Post 14 Status (6.30.26)'!A:B,2,FALSE)=1,0.15,0.5))),0.5)</f>
        <v/>
      </c>
      <c r="Y4439" s="6" t="str">
        <f t="shared" si="69"/>
        <v/>
      </c>
    </row>
    <row r="4440" spans="1:25" x14ac:dyDescent="0.3">
      <c r="A4440" t="str">
        <f>IF(B4440=1,COUNTIF($B$2:B4440,1),"")</f>
        <v/>
      </c>
      <c r="B4440" t="str">
        <f>IF(C4440=1,COUNTIF($H$2:H4440,H4440),"")</f>
        <v/>
      </c>
      <c r="C4440">
        <f>IF(G4440=List!$P$1,1,0)</f>
        <v>0</v>
      </c>
      <c r="D4440" s="1" t="str">
        <f>IF(E4440=1,COUNTIF($E$2:E4440,1),"")</f>
        <v/>
      </c>
      <c r="E4440" s="1" t="str">
        <f>IF(H4440=List!$P$2,1,"")</f>
        <v/>
      </c>
      <c r="X4440" s="1" t="str">
        <f>IFERROR(IF(H4440="","",IF(O4440=0,0.15,IF(VLOOKUP(O4440,'Source Post 14 Status (6.30.26)'!A:B,2,FALSE)=1,0.15,0.5))),0.5)</f>
        <v/>
      </c>
      <c r="Y4440" s="6" t="str">
        <f t="shared" si="69"/>
        <v/>
      </c>
    </row>
    <row r="4441" spans="1:25" x14ac:dyDescent="0.3">
      <c r="A4441" t="str">
        <f>IF(B4441=1,COUNTIF($B$2:B4441,1),"")</f>
        <v/>
      </c>
      <c r="B4441" t="str">
        <f>IF(C4441=1,COUNTIF($H$2:H4441,H4441),"")</f>
        <v/>
      </c>
      <c r="C4441">
        <f>IF(G4441=List!$P$1,1,0)</f>
        <v>0</v>
      </c>
      <c r="D4441" s="1" t="str">
        <f>IF(E4441=1,COUNTIF($E$2:E4441,1),"")</f>
        <v/>
      </c>
      <c r="E4441" s="1" t="str">
        <f>IF(H4441=List!$P$2,1,"")</f>
        <v/>
      </c>
      <c r="X4441" s="1" t="str">
        <f>IFERROR(IF(H4441="","",IF(O4441=0,0.15,IF(VLOOKUP(O4441,'Source Post 14 Status (6.30.26)'!A:B,2,FALSE)=1,0.15,0.5))),0.5)</f>
        <v/>
      </c>
      <c r="Y4441" s="6" t="str">
        <f t="shared" si="69"/>
        <v/>
      </c>
    </row>
    <row r="4442" spans="1:25" x14ac:dyDescent="0.3">
      <c r="A4442" t="str">
        <f>IF(B4442=1,COUNTIF($B$2:B4442,1),"")</f>
        <v/>
      </c>
      <c r="B4442" t="str">
        <f>IF(C4442=1,COUNTIF($H$2:H4442,H4442),"")</f>
        <v/>
      </c>
      <c r="C4442">
        <f>IF(G4442=List!$P$1,1,0)</f>
        <v>0</v>
      </c>
      <c r="D4442" s="1" t="str">
        <f>IF(E4442=1,COUNTIF($E$2:E4442,1),"")</f>
        <v/>
      </c>
      <c r="E4442" s="1" t="str">
        <f>IF(H4442=List!$P$2,1,"")</f>
        <v/>
      </c>
      <c r="X4442" s="1" t="str">
        <f>IFERROR(IF(H4442="","",IF(O4442=0,0.15,IF(VLOOKUP(O4442,'Source Post 14 Status (6.30.26)'!A:B,2,FALSE)=1,0.15,0.5))),0.5)</f>
        <v/>
      </c>
      <c r="Y4442" s="6" t="str">
        <f t="shared" si="69"/>
        <v/>
      </c>
    </row>
    <row r="4443" spans="1:25" x14ac:dyDescent="0.3">
      <c r="A4443" t="str">
        <f>IF(B4443=1,COUNTIF($B$2:B4443,1),"")</f>
        <v/>
      </c>
      <c r="B4443" t="str">
        <f>IF(C4443=1,COUNTIF($H$2:H4443,H4443),"")</f>
        <v/>
      </c>
      <c r="C4443">
        <f>IF(G4443=List!$P$1,1,0)</f>
        <v>0</v>
      </c>
      <c r="D4443" s="1" t="str">
        <f>IF(E4443=1,COUNTIF($E$2:E4443,1),"")</f>
        <v/>
      </c>
      <c r="E4443" s="1" t="str">
        <f>IF(H4443=List!$P$2,1,"")</f>
        <v/>
      </c>
      <c r="X4443" s="1" t="str">
        <f>IFERROR(IF(H4443="","",IF(O4443=0,0.15,IF(VLOOKUP(O4443,'Source Post 14 Status (6.30.26)'!A:B,2,FALSE)=1,0.15,0.5))),0.5)</f>
        <v/>
      </c>
      <c r="Y4443" s="6" t="str">
        <f t="shared" si="69"/>
        <v/>
      </c>
    </row>
    <row r="4444" spans="1:25" x14ac:dyDescent="0.3">
      <c r="A4444" t="str">
        <f>IF(B4444=1,COUNTIF($B$2:B4444,1),"")</f>
        <v/>
      </c>
      <c r="B4444" t="str">
        <f>IF(C4444=1,COUNTIF($H$2:H4444,H4444),"")</f>
        <v/>
      </c>
      <c r="C4444">
        <f>IF(G4444=List!$P$1,1,0)</f>
        <v>0</v>
      </c>
      <c r="D4444" s="1" t="str">
        <f>IF(E4444=1,COUNTIF($E$2:E4444,1),"")</f>
        <v/>
      </c>
      <c r="E4444" s="1" t="str">
        <f>IF(H4444=List!$P$2,1,"")</f>
        <v/>
      </c>
      <c r="X4444" s="1" t="str">
        <f>IFERROR(IF(H4444="","",IF(O4444=0,0.15,IF(VLOOKUP(O4444,'Source Post 14 Status (6.30.26)'!A:B,2,FALSE)=1,0.15,0.5))),0.5)</f>
        <v/>
      </c>
      <c r="Y4444" s="6" t="str">
        <f t="shared" si="69"/>
        <v/>
      </c>
    </row>
    <row r="4445" spans="1:25" x14ac:dyDescent="0.3">
      <c r="A4445" t="str">
        <f>IF(B4445=1,COUNTIF($B$2:B4445,1),"")</f>
        <v/>
      </c>
      <c r="B4445" t="str">
        <f>IF(C4445=1,COUNTIF($H$2:H4445,H4445),"")</f>
        <v/>
      </c>
      <c r="C4445">
        <f>IF(G4445=List!$P$1,1,0)</f>
        <v>0</v>
      </c>
      <c r="D4445" s="1" t="str">
        <f>IF(E4445=1,COUNTIF($E$2:E4445,1),"")</f>
        <v/>
      </c>
      <c r="E4445" s="1" t="str">
        <f>IF(H4445=List!$P$2,1,"")</f>
        <v/>
      </c>
      <c r="X4445" s="1" t="str">
        <f>IFERROR(IF(H4445="","",IF(O4445=0,0.15,IF(VLOOKUP(O4445,'Source Post 14 Status (6.30.26)'!A:B,2,FALSE)=1,0.15,0.5))),0.5)</f>
        <v/>
      </c>
      <c r="Y4445" s="6" t="str">
        <f t="shared" si="69"/>
        <v/>
      </c>
    </row>
    <row r="4446" spans="1:25" x14ac:dyDescent="0.3">
      <c r="A4446" t="str">
        <f>IF(B4446=1,COUNTIF($B$2:B4446,1),"")</f>
        <v/>
      </c>
      <c r="B4446" t="str">
        <f>IF(C4446=1,COUNTIF($H$2:H4446,H4446),"")</f>
        <v/>
      </c>
      <c r="C4446">
        <f>IF(G4446=List!$P$1,1,0)</f>
        <v>0</v>
      </c>
      <c r="D4446" s="1" t="str">
        <f>IF(E4446=1,COUNTIF($E$2:E4446,1),"")</f>
        <v/>
      </c>
      <c r="E4446" s="1" t="str">
        <f>IF(H4446=List!$P$2,1,"")</f>
        <v/>
      </c>
      <c r="X4446" s="1" t="str">
        <f>IFERROR(IF(H4446="","",IF(O4446=0,0.15,IF(VLOOKUP(O4446,'Source Post 14 Status (6.30.26)'!A:B,2,FALSE)=1,0.15,0.5))),0.5)</f>
        <v/>
      </c>
      <c r="Y4446" s="6" t="str">
        <f t="shared" si="69"/>
        <v/>
      </c>
    </row>
    <row r="4447" spans="1:25" x14ac:dyDescent="0.3">
      <c r="A4447" t="str">
        <f>IF(B4447=1,COUNTIF($B$2:B4447,1),"")</f>
        <v/>
      </c>
      <c r="B4447" t="str">
        <f>IF(C4447=1,COUNTIF($H$2:H4447,H4447),"")</f>
        <v/>
      </c>
      <c r="C4447">
        <f>IF(G4447=List!$P$1,1,0)</f>
        <v>0</v>
      </c>
      <c r="D4447" s="1" t="str">
        <f>IF(E4447=1,COUNTIF($E$2:E4447,1),"")</f>
        <v/>
      </c>
      <c r="E4447" s="1" t="str">
        <f>IF(H4447=List!$P$2,1,"")</f>
        <v/>
      </c>
      <c r="X4447" s="1" t="str">
        <f>IFERROR(IF(H4447="","",IF(O4447=0,0.15,IF(VLOOKUP(O4447,'Source Post 14 Status (6.30.26)'!A:B,2,FALSE)=1,0.15,0.5))),0.5)</f>
        <v/>
      </c>
      <c r="Y4447" s="6" t="str">
        <f t="shared" si="69"/>
        <v/>
      </c>
    </row>
    <row r="4448" spans="1:25" x14ac:dyDescent="0.3">
      <c r="A4448" t="str">
        <f>IF(B4448=1,COUNTIF($B$2:B4448,1),"")</f>
        <v/>
      </c>
      <c r="B4448" t="str">
        <f>IF(C4448=1,COUNTIF($H$2:H4448,H4448),"")</f>
        <v/>
      </c>
      <c r="C4448">
        <f>IF(G4448=List!$P$1,1,0)</f>
        <v>0</v>
      </c>
      <c r="D4448" s="1" t="str">
        <f>IF(E4448=1,COUNTIF($E$2:E4448,1),"")</f>
        <v/>
      </c>
      <c r="E4448" s="1" t="str">
        <f>IF(H4448=List!$P$2,1,"")</f>
        <v/>
      </c>
      <c r="X4448" s="1" t="str">
        <f>IFERROR(IF(H4448="","",IF(O4448=0,0.15,IF(VLOOKUP(O4448,'Source Post 14 Status (6.30.26)'!A:B,2,FALSE)=1,0.15,0.5))),0.5)</f>
        <v/>
      </c>
      <c r="Y4448" s="6" t="str">
        <f t="shared" si="69"/>
        <v/>
      </c>
    </row>
    <row r="4449" spans="1:25" x14ac:dyDescent="0.3">
      <c r="A4449" t="str">
        <f>IF(B4449=1,COUNTIF($B$2:B4449,1),"")</f>
        <v/>
      </c>
      <c r="B4449" t="str">
        <f>IF(C4449=1,COUNTIF($H$2:H4449,H4449),"")</f>
        <v/>
      </c>
      <c r="C4449">
        <f>IF(G4449=List!$P$1,1,0)</f>
        <v>0</v>
      </c>
      <c r="D4449" s="1" t="str">
        <f>IF(E4449=1,COUNTIF($E$2:E4449,1),"")</f>
        <v/>
      </c>
      <c r="E4449" s="1" t="str">
        <f>IF(H4449=List!$P$2,1,"")</f>
        <v/>
      </c>
      <c r="X4449" s="1" t="str">
        <f>IFERROR(IF(H4449="","",IF(O4449=0,0.15,IF(VLOOKUP(O4449,'Source Post 14 Status (6.30.26)'!A:B,2,FALSE)=1,0.15,0.5))),0.5)</f>
        <v/>
      </c>
      <c r="Y4449" s="6" t="str">
        <f t="shared" si="69"/>
        <v/>
      </c>
    </row>
    <row r="4450" spans="1:25" x14ac:dyDescent="0.3">
      <c r="A4450" t="str">
        <f>IF(B4450=1,COUNTIF($B$2:B4450,1),"")</f>
        <v/>
      </c>
      <c r="B4450" t="str">
        <f>IF(C4450=1,COUNTIF($H$2:H4450,H4450),"")</f>
        <v/>
      </c>
      <c r="C4450">
        <f>IF(G4450=List!$P$1,1,0)</f>
        <v>0</v>
      </c>
      <c r="D4450" s="1" t="str">
        <f>IF(E4450=1,COUNTIF($E$2:E4450,1),"")</f>
        <v/>
      </c>
      <c r="E4450" s="1" t="str">
        <f>IF(H4450=List!$P$2,1,"")</f>
        <v/>
      </c>
      <c r="X4450" s="1" t="str">
        <f>IFERROR(IF(H4450="","",IF(O4450=0,0.15,IF(VLOOKUP(O4450,'Source Post 14 Status (6.30.26)'!A:B,2,FALSE)=1,0.15,0.5))),0.5)</f>
        <v/>
      </c>
      <c r="Y4450" s="6" t="str">
        <f t="shared" si="69"/>
        <v/>
      </c>
    </row>
    <row r="4451" spans="1:25" x14ac:dyDescent="0.3">
      <c r="A4451" t="str">
        <f>IF(B4451=1,COUNTIF($B$2:B4451,1),"")</f>
        <v/>
      </c>
      <c r="B4451" t="str">
        <f>IF(C4451=1,COUNTIF($H$2:H4451,H4451),"")</f>
        <v/>
      </c>
      <c r="C4451">
        <f>IF(G4451=List!$P$1,1,0)</f>
        <v>0</v>
      </c>
      <c r="D4451" s="1" t="str">
        <f>IF(E4451=1,COUNTIF($E$2:E4451,1),"")</f>
        <v/>
      </c>
      <c r="E4451" s="1" t="str">
        <f>IF(H4451=List!$P$2,1,"")</f>
        <v/>
      </c>
      <c r="X4451" s="1" t="str">
        <f>IFERROR(IF(H4451="","",IF(O4451=0,0.15,IF(VLOOKUP(O4451,'Source Post 14 Status (6.30.26)'!A:B,2,FALSE)=1,0.15,0.5))),0.5)</f>
        <v/>
      </c>
      <c r="Y4451" s="6" t="str">
        <f t="shared" si="69"/>
        <v/>
      </c>
    </row>
    <row r="4452" spans="1:25" x14ac:dyDescent="0.3">
      <c r="A4452" t="str">
        <f>IF(B4452=1,COUNTIF($B$2:B4452,1),"")</f>
        <v/>
      </c>
      <c r="B4452" t="str">
        <f>IF(C4452=1,COUNTIF($H$2:H4452,H4452),"")</f>
        <v/>
      </c>
      <c r="C4452">
        <f>IF(G4452=List!$P$1,1,0)</f>
        <v>0</v>
      </c>
      <c r="D4452" s="1" t="str">
        <f>IF(E4452=1,COUNTIF($E$2:E4452,1),"")</f>
        <v/>
      </c>
      <c r="E4452" s="1" t="str">
        <f>IF(H4452=List!$P$2,1,"")</f>
        <v/>
      </c>
      <c r="X4452" s="1" t="str">
        <f>IFERROR(IF(H4452="","",IF(O4452=0,0.15,IF(VLOOKUP(O4452,'Source Post 14 Status (6.30.26)'!A:B,2,FALSE)=1,0.15,0.5))),0.5)</f>
        <v/>
      </c>
      <c r="Y4452" s="6" t="str">
        <f t="shared" si="69"/>
        <v/>
      </c>
    </row>
    <row r="4453" spans="1:25" x14ac:dyDescent="0.3">
      <c r="A4453" t="str">
        <f>IF(B4453=1,COUNTIF($B$2:B4453,1),"")</f>
        <v/>
      </c>
      <c r="B4453" t="str">
        <f>IF(C4453=1,COUNTIF($H$2:H4453,H4453),"")</f>
        <v/>
      </c>
      <c r="C4453">
        <f>IF(G4453=List!$P$1,1,0)</f>
        <v>0</v>
      </c>
      <c r="D4453" s="1" t="str">
        <f>IF(E4453=1,COUNTIF($E$2:E4453,1),"")</f>
        <v/>
      </c>
      <c r="E4453" s="1" t="str">
        <f>IF(H4453=List!$P$2,1,"")</f>
        <v/>
      </c>
      <c r="X4453" s="1" t="str">
        <f>IFERROR(IF(H4453="","",IF(O4453=0,0.15,IF(VLOOKUP(O4453,'Source Post 14 Status (6.30.26)'!A:B,2,FALSE)=1,0.15,0.5))),0.5)</f>
        <v/>
      </c>
      <c r="Y4453" s="6" t="str">
        <f t="shared" si="69"/>
        <v/>
      </c>
    </row>
    <row r="4454" spans="1:25" x14ac:dyDescent="0.3">
      <c r="A4454" t="str">
        <f>IF(B4454=1,COUNTIF($B$2:B4454,1),"")</f>
        <v/>
      </c>
      <c r="B4454" t="str">
        <f>IF(C4454=1,COUNTIF($H$2:H4454,H4454),"")</f>
        <v/>
      </c>
      <c r="C4454">
        <f>IF(G4454=List!$P$1,1,0)</f>
        <v>0</v>
      </c>
      <c r="D4454" s="1" t="str">
        <f>IF(E4454=1,COUNTIF($E$2:E4454,1),"")</f>
        <v/>
      </c>
      <c r="E4454" s="1" t="str">
        <f>IF(H4454=List!$P$2,1,"")</f>
        <v/>
      </c>
      <c r="X4454" s="1" t="str">
        <f>IFERROR(IF(H4454="","",IF(O4454=0,0.15,IF(VLOOKUP(O4454,'Source Post 14 Status (6.30.26)'!A:B,2,FALSE)=1,0.15,0.5))),0.5)</f>
        <v/>
      </c>
      <c r="Y4454" s="6" t="str">
        <f t="shared" si="69"/>
        <v/>
      </c>
    </row>
    <row r="4455" spans="1:25" x14ac:dyDescent="0.3">
      <c r="A4455" t="str">
        <f>IF(B4455=1,COUNTIF($B$2:B4455,1),"")</f>
        <v/>
      </c>
      <c r="B4455" t="str">
        <f>IF(C4455=1,COUNTIF($H$2:H4455,H4455),"")</f>
        <v/>
      </c>
      <c r="C4455">
        <f>IF(G4455=List!$P$1,1,0)</f>
        <v>0</v>
      </c>
      <c r="D4455" s="1" t="str">
        <f>IF(E4455=1,COUNTIF($E$2:E4455,1),"")</f>
        <v/>
      </c>
      <c r="E4455" s="1" t="str">
        <f>IF(H4455=List!$P$2,1,"")</f>
        <v/>
      </c>
      <c r="X4455" s="1" t="str">
        <f>IFERROR(IF(H4455="","",IF(O4455=0,0.15,IF(VLOOKUP(O4455,'Source Post 14 Status (6.30.26)'!A:B,2,FALSE)=1,0.15,0.5))),0.5)</f>
        <v/>
      </c>
      <c r="Y4455" s="6" t="str">
        <f t="shared" si="69"/>
        <v/>
      </c>
    </row>
    <row r="4456" spans="1:25" x14ac:dyDescent="0.3">
      <c r="A4456" t="str">
        <f>IF(B4456=1,COUNTIF($B$2:B4456,1),"")</f>
        <v/>
      </c>
      <c r="B4456" t="str">
        <f>IF(C4456=1,COUNTIF($H$2:H4456,H4456),"")</f>
        <v/>
      </c>
      <c r="C4456">
        <f>IF(G4456=List!$P$1,1,0)</f>
        <v>0</v>
      </c>
      <c r="D4456" s="1" t="str">
        <f>IF(E4456=1,COUNTIF($E$2:E4456,1),"")</f>
        <v/>
      </c>
      <c r="E4456" s="1" t="str">
        <f>IF(H4456=List!$P$2,1,"")</f>
        <v/>
      </c>
      <c r="X4456" s="1" t="str">
        <f>IFERROR(IF(H4456="","",IF(O4456=0,0.15,IF(VLOOKUP(O4456,'Source Post 14 Status (6.30.26)'!A:B,2,FALSE)=1,0.15,0.5))),0.5)</f>
        <v/>
      </c>
      <c r="Y4456" s="6" t="str">
        <f t="shared" si="69"/>
        <v/>
      </c>
    </row>
    <row r="4457" spans="1:25" x14ac:dyDescent="0.3">
      <c r="A4457" t="str">
        <f>IF(B4457=1,COUNTIF($B$2:B4457,1),"")</f>
        <v/>
      </c>
      <c r="B4457" t="str">
        <f>IF(C4457=1,COUNTIF($H$2:H4457,H4457),"")</f>
        <v/>
      </c>
      <c r="C4457">
        <f>IF(G4457=List!$P$1,1,0)</f>
        <v>0</v>
      </c>
      <c r="D4457" s="1" t="str">
        <f>IF(E4457=1,COUNTIF($E$2:E4457,1),"")</f>
        <v/>
      </c>
      <c r="E4457" s="1" t="str">
        <f>IF(H4457=List!$P$2,1,"")</f>
        <v/>
      </c>
      <c r="X4457" s="1" t="str">
        <f>IFERROR(IF(H4457="","",IF(O4457=0,0.15,IF(VLOOKUP(O4457,'Source Post 14 Status (6.30.26)'!A:B,2,FALSE)=1,0.15,0.5))),0.5)</f>
        <v/>
      </c>
      <c r="Y4457" s="6" t="str">
        <f t="shared" si="69"/>
        <v/>
      </c>
    </row>
    <row r="4458" spans="1:25" x14ac:dyDescent="0.3">
      <c r="A4458" t="str">
        <f>IF(B4458=1,COUNTIF($B$2:B4458,1),"")</f>
        <v/>
      </c>
      <c r="B4458" t="str">
        <f>IF(C4458=1,COUNTIF($H$2:H4458,H4458),"")</f>
        <v/>
      </c>
      <c r="C4458">
        <f>IF(G4458=List!$P$1,1,0)</f>
        <v>0</v>
      </c>
      <c r="D4458" s="1" t="str">
        <f>IF(E4458=1,COUNTIF($E$2:E4458,1),"")</f>
        <v/>
      </c>
      <c r="E4458" s="1" t="str">
        <f>IF(H4458=List!$P$2,1,"")</f>
        <v/>
      </c>
      <c r="X4458" s="1" t="str">
        <f>IFERROR(IF(H4458="","",IF(O4458=0,0.15,IF(VLOOKUP(O4458,'Source Post 14 Status (6.30.26)'!A:B,2,FALSE)=1,0.15,0.5))),0.5)</f>
        <v/>
      </c>
      <c r="Y4458" s="6" t="str">
        <f t="shared" si="69"/>
        <v/>
      </c>
    </row>
    <row r="4459" spans="1:25" x14ac:dyDescent="0.3">
      <c r="A4459" t="str">
        <f>IF(B4459=1,COUNTIF($B$2:B4459,1),"")</f>
        <v/>
      </c>
      <c r="B4459" t="str">
        <f>IF(C4459=1,COUNTIF($H$2:H4459,H4459),"")</f>
        <v/>
      </c>
      <c r="C4459">
        <f>IF(G4459=List!$P$1,1,0)</f>
        <v>0</v>
      </c>
      <c r="D4459" s="1" t="str">
        <f>IF(E4459=1,COUNTIF($E$2:E4459,1),"")</f>
        <v/>
      </c>
      <c r="E4459" s="1" t="str">
        <f>IF(H4459=List!$P$2,1,"")</f>
        <v/>
      </c>
      <c r="X4459" s="1" t="str">
        <f>IFERROR(IF(H4459="","",IF(O4459=0,0.15,IF(VLOOKUP(O4459,'Source Post 14 Status (6.30.26)'!A:B,2,FALSE)=1,0.15,0.5))),0.5)</f>
        <v/>
      </c>
      <c r="Y4459" s="6" t="str">
        <f t="shared" si="69"/>
        <v/>
      </c>
    </row>
    <row r="4460" spans="1:25" x14ac:dyDescent="0.3">
      <c r="A4460" t="str">
        <f>IF(B4460=1,COUNTIF($B$2:B4460,1),"")</f>
        <v/>
      </c>
      <c r="B4460" t="str">
        <f>IF(C4460=1,COUNTIF($H$2:H4460,H4460),"")</f>
        <v/>
      </c>
      <c r="C4460">
        <f>IF(G4460=List!$P$1,1,0)</f>
        <v>0</v>
      </c>
      <c r="D4460" s="1" t="str">
        <f>IF(E4460=1,COUNTIF($E$2:E4460,1),"")</f>
        <v/>
      </c>
      <c r="E4460" s="1" t="str">
        <f>IF(H4460=List!$P$2,1,"")</f>
        <v/>
      </c>
      <c r="X4460" s="1" t="str">
        <f>IFERROR(IF(H4460="","",IF(O4460=0,0.15,IF(VLOOKUP(O4460,'Source Post 14 Status (6.30.26)'!A:B,2,FALSE)=1,0.15,0.5))),0.5)</f>
        <v/>
      </c>
      <c r="Y4460" s="6" t="str">
        <f t="shared" si="69"/>
        <v/>
      </c>
    </row>
    <row r="4461" spans="1:25" x14ac:dyDescent="0.3">
      <c r="A4461" t="str">
        <f>IF(B4461=1,COUNTIF($B$2:B4461,1),"")</f>
        <v/>
      </c>
      <c r="B4461" t="str">
        <f>IF(C4461=1,COUNTIF($H$2:H4461,H4461),"")</f>
        <v/>
      </c>
      <c r="C4461">
        <f>IF(G4461=List!$P$1,1,0)</f>
        <v>0</v>
      </c>
      <c r="D4461" s="1" t="str">
        <f>IF(E4461=1,COUNTIF($E$2:E4461,1),"")</f>
        <v/>
      </c>
      <c r="E4461" s="1" t="str">
        <f>IF(H4461=List!$P$2,1,"")</f>
        <v/>
      </c>
      <c r="X4461" s="1" t="str">
        <f>IFERROR(IF(H4461="","",IF(O4461=0,0.15,IF(VLOOKUP(O4461,'Source Post 14 Status (6.30.26)'!A:B,2,FALSE)=1,0.15,0.5))),0.5)</f>
        <v/>
      </c>
      <c r="Y4461" s="6" t="str">
        <f t="shared" si="69"/>
        <v/>
      </c>
    </row>
    <row r="4462" spans="1:25" x14ac:dyDescent="0.3">
      <c r="A4462" t="str">
        <f>IF(B4462=1,COUNTIF($B$2:B4462,1),"")</f>
        <v/>
      </c>
      <c r="B4462" t="str">
        <f>IF(C4462=1,COUNTIF($H$2:H4462,H4462),"")</f>
        <v/>
      </c>
      <c r="C4462">
        <f>IF(G4462=List!$P$1,1,0)</f>
        <v>0</v>
      </c>
      <c r="D4462" s="1" t="str">
        <f>IF(E4462=1,COUNTIF($E$2:E4462,1),"")</f>
        <v/>
      </c>
      <c r="E4462" s="1" t="str">
        <f>IF(H4462=List!$P$2,1,"")</f>
        <v/>
      </c>
      <c r="X4462" s="1" t="str">
        <f>IFERROR(IF(H4462="","",IF(O4462=0,0.15,IF(VLOOKUP(O4462,'Source Post 14 Status (6.30.26)'!A:B,2,FALSE)=1,0.15,0.5))),0.5)</f>
        <v/>
      </c>
      <c r="Y4462" s="6" t="str">
        <f t="shared" si="69"/>
        <v/>
      </c>
    </row>
    <row r="4463" spans="1:25" x14ac:dyDescent="0.3">
      <c r="A4463" t="str">
        <f>IF(B4463=1,COUNTIF($B$2:B4463,1),"")</f>
        <v/>
      </c>
      <c r="B4463" t="str">
        <f>IF(C4463=1,COUNTIF($H$2:H4463,H4463),"")</f>
        <v/>
      </c>
      <c r="C4463">
        <f>IF(G4463=List!$P$1,1,0)</f>
        <v>0</v>
      </c>
      <c r="D4463" s="1" t="str">
        <f>IF(E4463=1,COUNTIF($E$2:E4463,1),"")</f>
        <v/>
      </c>
      <c r="E4463" s="1" t="str">
        <f>IF(H4463=List!$P$2,1,"")</f>
        <v/>
      </c>
      <c r="X4463" s="1" t="str">
        <f>IFERROR(IF(H4463="","",IF(O4463=0,0.15,IF(VLOOKUP(O4463,'Source Post 14 Status (6.30.26)'!A:B,2,FALSE)=1,0.15,0.5))),0.5)</f>
        <v/>
      </c>
      <c r="Y4463" s="6" t="str">
        <f t="shared" si="69"/>
        <v/>
      </c>
    </row>
    <row r="4464" spans="1:25" x14ac:dyDescent="0.3">
      <c r="A4464" t="str">
        <f>IF(B4464=1,COUNTIF($B$2:B4464,1),"")</f>
        <v/>
      </c>
      <c r="B4464" t="str">
        <f>IF(C4464=1,COUNTIF($H$2:H4464,H4464),"")</f>
        <v/>
      </c>
      <c r="C4464">
        <f>IF(G4464=List!$P$1,1,0)</f>
        <v>0</v>
      </c>
      <c r="D4464" s="1" t="str">
        <f>IF(E4464=1,COUNTIF($E$2:E4464,1),"")</f>
        <v/>
      </c>
      <c r="E4464" s="1" t="str">
        <f>IF(H4464=List!$P$2,1,"")</f>
        <v/>
      </c>
      <c r="X4464" s="1" t="str">
        <f>IFERROR(IF(H4464="","",IF(O4464=0,0.15,IF(VLOOKUP(O4464,'Source Post 14 Status (6.30.26)'!A:B,2,FALSE)=1,0.15,0.5))),0.5)</f>
        <v/>
      </c>
      <c r="Y4464" s="6" t="str">
        <f t="shared" si="69"/>
        <v/>
      </c>
    </row>
    <row r="4465" spans="1:25" x14ac:dyDescent="0.3">
      <c r="A4465" t="str">
        <f>IF(B4465=1,COUNTIF($B$2:B4465,1),"")</f>
        <v/>
      </c>
      <c r="B4465" t="str">
        <f>IF(C4465=1,COUNTIF($H$2:H4465,H4465),"")</f>
        <v/>
      </c>
      <c r="C4465">
        <f>IF(G4465=List!$P$1,1,0)</f>
        <v>0</v>
      </c>
      <c r="D4465" s="1" t="str">
        <f>IF(E4465=1,COUNTIF($E$2:E4465,1),"")</f>
        <v/>
      </c>
      <c r="E4465" s="1" t="str">
        <f>IF(H4465=List!$P$2,1,"")</f>
        <v/>
      </c>
      <c r="X4465" s="1" t="str">
        <f>IFERROR(IF(H4465="","",IF(O4465=0,0.15,IF(VLOOKUP(O4465,'Source Post 14 Status (6.30.26)'!A:B,2,FALSE)=1,0.15,0.5))),0.5)</f>
        <v/>
      </c>
      <c r="Y4465" s="6" t="str">
        <f t="shared" si="69"/>
        <v/>
      </c>
    </row>
    <row r="4466" spans="1:25" x14ac:dyDescent="0.3">
      <c r="A4466" t="str">
        <f>IF(B4466=1,COUNTIF($B$2:B4466,1),"")</f>
        <v/>
      </c>
      <c r="B4466" t="str">
        <f>IF(C4466=1,COUNTIF($H$2:H4466,H4466),"")</f>
        <v/>
      </c>
      <c r="C4466">
        <f>IF(G4466=List!$P$1,1,0)</f>
        <v>0</v>
      </c>
      <c r="D4466" s="1" t="str">
        <f>IF(E4466=1,COUNTIF($E$2:E4466,1),"")</f>
        <v/>
      </c>
      <c r="E4466" s="1" t="str">
        <f>IF(H4466=List!$P$2,1,"")</f>
        <v/>
      </c>
      <c r="X4466" s="1" t="str">
        <f>IFERROR(IF(H4466="","",IF(O4466=0,0.15,IF(VLOOKUP(O4466,'Source Post 14 Status (6.30.26)'!A:B,2,FALSE)=1,0.15,0.5))),0.5)</f>
        <v/>
      </c>
      <c r="Y4466" s="6" t="str">
        <f t="shared" si="69"/>
        <v/>
      </c>
    </row>
    <row r="4467" spans="1:25" x14ac:dyDescent="0.3">
      <c r="A4467" t="str">
        <f>IF(B4467=1,COUNTIF($B$2:B4467,1),"")</f>
        <v/>
      </c>
      <c r="B4467" t="str">
        <f>IF(C4467=1,COUNTIF($H$2:H4467,H4467),"")</f>
        <v/>
      </c>
      <c r="C4467">
        <f>IF(G4467=List!$P$1,1,0)</f>
        <v>0</v>
      </c>
      <c r="D4467" s="1" t="str">
        <f>IF(E4467=1,COUNTIF($E$2:E4467,1),"")</f>
        <v/>
      </c>
      <c r="E4467" s="1" t="str">
        <f>IF(H4467=List!$P$2,1,"")</f>
        <v/>
      </c>
      <c r="X4467" s="1" t="str">
        <f>IFERROR(IF(H4467="","",IF(O4467=0,0.15,IF(VLOOKUP(O4467,'Source Post 14 Status (6.30.26)'!A:B,2,FALSE)=1,0.15,0.5))),0.5)</f>
        <v/>
      </c>
      <c r="Y4467" s="6" t="str">
        <f t="shared" si="69"/>
        <v/>
      </c>
    </row>
    <row r="4468" spans="1:25" x14ac:dyDescent="0.3">
      <c r="A4468" t="str">
        <f>IF(B4468=1,COUNTIF($B$2:B4468,1),"")</f>
        <v/>
      </c>
      <c r="B4468" t="str">
        <f>IF(C4468=1,COUNTIF($H$2:H4468,H4468),"")</f>
        <v/>
      </c>
      <c r="C4468">
        <f>IF(G4468=List!$P$1,1,0)</f>
        <v>0</v>
      </c>
      <c r="D4468" s="1" t="str">
        <f>IF(E4468=1,COUNTIF($E$2:E4468,1),"")</f>
        <v/>
      </c>
      <c r="E4468" s="1" t="str">
        <f>IF(H4468=List!$P$2,1,"")</f>
        <v/>
      </c>
      <c r="X4468" s="1" t="str">
        <f>IFERROR(IF(H4468="","",IF(O4468=0,0.15,IF(VLOOKUP(O4468,'Source Post 14 Status (6.30.26)'!A:B,2,FALSE)=1,0.15,0.5))),0.5)</f>
        <v/>
      </c>
      <c r="Y4468" s="6" t="str">
        <f t="shared" si="69"/>
        <v/>
      </c>
    </row>
    <row r="4469" spans="1:25" x14ac:dyDescent="0.3">
      <c r="A4469" t="str">
        <f>IF(B4469=1,COUNTIF($B$2:B4469,1),"")</f>
        <v/>
      </c>
      <c r="B4469" t="str">
        <f>IF(C4469=1,COUNTIF($H$2:H4469,H4469),"")</f>
        <v/>
      </c>
      <c r="C4469">
        <f>IF(G4469=List!$P$1,1,0)</f>
        <v>0</v>
      </c>
      <c r="D4469" s="1" t="str">
        <f>IF(E4469=1,COUNTIF($E$2:E4469,1),"")</f>
        <v/>
      </c>
      <c r="E4469" s="1" t="str">
        <f>IF(H4469=List!$P$2,1,"")</f>
        <v/>
      </c>
      <c r="X4469" s="1" t="str">
        <f>IFERROR(IF(H4469="","",IF(O4469=0,0.15,IF(VLOOKUP(O4469,'Source Post 14 Status (6.30.26)'!A:B,2,FALSE)=1,0.15,0.5))),0.5)</f>
        <v/>
      </c>
      <c r="Y4469" s="6" t="str">
        <f t="shared" si="69"/>
        <v/>
      </c>
    </row>
    <row r="4470" spans="1:25" x14ac:dyDescent="0.3">
      <c r="A4470" t="str">
        <f>IF(B4470=1,COUNTIF($B$2:B4470,1),"")</f>
        <v/>
      </c>
      <c r="B4470" t="str">
        <f>IF(C4470=1,COUNTIF($H$2:H4470,H4470),"")</f>
        <v/>
      </c>
      <c r="C4470">
        <f>IF(G4470=List!$P$1,1,0)</f>
        <v>0</v>
      </c>
      <c r="D4470" s="1" t="str">
        <f>IF(E4470=1,COUNTIF($E$2:E4470,1),"")</f>
        <v/>
      </c>
      <c r="E4470" s="1" t="str">
        <f>IF(H4470=List!$P$2,1,"")</f>
        <v/>
      </c>
      <c r="X4470" s="1" t="str">
        <f>IFERROR(IF(H4470="","",IF(O4470=0,0.15,IF(VLOOKUP(O4470,'Source Post 14 Status (6.30.26)'!A:B,2,FALSE)=1,0.15,0.5))),0.5)</f>
        <v/>
      </c>
      <c r="Y4470" s="6" t="str">
        <f t="shared" si="69"/>
        <v/>
      </c>
    </row>
    <row r="4471" spans="1:25" x14ac:dyDescent="0.3">
      <c r="A4471" t="str">
        <f>IF(B4471=1,COUNTIF($B$2:B4471,1),"")</f>
        <v/>
      </c>
      <c r="B4471" t="str">
        <f>IF(C4471=1,COUNTIF($H$2:H4471,H4471),"")</f>
        <v/>
      </c>
      <c r="C4471">
        <f>IF(G4471=List!$P$1,1,0)</f>
        <v>0</v>
      </c>
      <c r="D4471" s="1" t="str">
        <f>IF(E4471=1,COUNTIF($E$2:E4471,1),"")</f>
        <v/>
      </c>
      <c r="E4471" s="1" t="str">
        <f>IF(H4471=List!$P$2,1,"")</f>
        <v/>
      </c>
      <c r="X4471" s="1" t="str">
        <f>IFERROR(IF(H4471="","",IF(O4471=0,0.15,IF(VLOOKUP(O4471,'Source Post 14 Status (6.30.26)'!A:B,2,FALSE)=1,0.15,0.5))),0.5)</f>
        <v/>
      </c>
      <c r="Y4471" s="6" t="str">
        <f t="shared" si="69"/>
        <v/>
      </c>
    </row>
    <row r="4472" spans="1:25" x14ac:dyDescent="0.3">
      <c r="A4472" t="str">
        <f>IF(B4472=1,COUNTIF($B$2:B4472,1),"")</f>
        <v/>
      </c>
      <c r="B4472" t="str">
        <f>IF(C4472=1,COUNTIF($H$2:H4472,H4472),"")</f>
        <v/>
      </c>
      <c r="C4472">
        <f>IF(G4472=List!$P$1,1,0)</f>
        <v>0</v>
      </c>
      <c r="D4472" s="1" t="str">
        <f>IF(E4472=1,COUNTIF($E$2:E4472,1),"")</f>
        <v/>
      </c>
      <c r="E4472" s="1" t="str">
        <f>IF(H4472=List!$P$2,1,"")</f>
        <v/>
      </c>
      <c r="X4472" s="1" t="str">
        <f>IFERROR(IF(H4472="","",IF(O4472=0,0.15,IF(VLOOKUP(O4472,'Source Post 14 Status (6.30.26)'!A:B,2,FALSE)=1,0.15,0.5))),0.5)</f>
        <v/>
      </c>
      <c r="Y4472" s="6" t="str">
        <f t="shared" si="69"/>
        <v/>
      </c>
    </row>
    <row r="4473" spans="1:25" x14ac:dyDescent="0.3">
      <c r="A4473" t="str">
        <f>IF(B4473=1,COUNTIF($B$2:B4473,1),"")</f>
        <v/>
      </c>
      <c r="B4473" t="str">
        <f>IF(C4473=1,COUNTIF($H$2:H4473,H4473),"")</f>
        <v/>
      </c>
      <c r="C4473">
        <f>IF(G4473=List!$P$1,1,0)</f>
        <v>0</v>
      </c>
      <c r="D4473" s="1" t="str">
        <f>IF(E4473=1,COUNTIF($E$2:E4473,1),"")</f>
        <v/>
      </c>
      <c r="E4473" s="1" t="str">
        <f>IF(H4473=List!$P$2,1,"")</f>
        <v/>
      </c>
      <c r="X4473" s="1" t="str">
        <f>IFERROR(IF(H4473="","",IF(O4473=0,0.15,IF(VLOOKUP(O4473,'Source Post 14 Status (6.30.26)'!A:B,2,FALSE)=1,0.15,0.5))),0.5)</f>
        <v/>
      </c>
      <c r="Y4473" s="6" t="str">
        <f t="shared" si="69"/>
        <v/>
      </c>
    </row>
    <row r="4474" spans="1:25" x14ac:dyDescent="0.3">
      <c r="A4474" t="str">
        <f>IF(B4474=1,COUNTIF($B$2:B4474,1),"")</f>
        <v/>
      </c>
      <c r="B4474" t="str">
        <f>IF(C4474=1,COUNTIF($H$2:H4474,H4474),"")</f>
        <v/>
      </c>
      <c r="C4474">
        <f>IF(G4474=List!$P$1,1,0)</f>
        <v>0</v>
      </c>
      <c r="D4474" s="1" t="str">
        <f>IF(E4474=1,COUNTIF($E$2:E4474,1),"")</f>
        <v/>
      </c>
      <c r="E4474" s="1" t="str">
        <f>IF(H4474=List!$P$2,1,"")</f>
        <v/>
      </c>
      <c r="X4474" s="1" t="str">
        <f>IFERROR(IF(H4474="","",IF(O4474=0,0.15,IF(VLOOKUP(O4474,'Source Post 14 Status (6.30.26)'!A:B,2,FALSE)=1,0.15,0.5))),0.5)</f>
        <v/>
      </c>
      <c r="Y4474" s="6" t="str">
        <f t="shared" si="69"/>
        <v/>
      </c>
    </row>
    <row r="4475" spans="1:25" x14ac:dyDescent="0.3">
      <c r="A4475" t="str">
        <f>IF(B4475=1,COUNTIF($B$2:B4475,1),"")</f>
        <v/>
      </c>
      <c r="B4475" t="str">
        <f>IF(C4475=1,COUNTIF($H$2:H4475,H4475),"")</f>
        <v/>
      </c>
      <c r="C4475">
        <f>IF(G4475=List!$P$1,1,0)</f>
        <v>0</v>
      </c>
      <c r="D4475" s="1" t="str">
        <f>IF(E4475=1,COUNTIF($E$2:E4475,1),"")</f>
        <v/>
      </c>
      <c r="E4475" s="1" t="str">
        <f>IF(H4475=List!$P$2,1,"")</f>
        <v/>
      </c>
      <c r="X4475" s="1" t="str">
        <f>IFERROR(IF(H4475="","",IF(O4475=0,0.15,IF(VLOOKUP(O4475,'Source Post 14 Status (6.30.26)'!A:B,2,FALSE)=1,0.15,0.5))),0.5)</f>
        <v/>
      </c>
      <c r="Y4475" s="6" t="str">
        <f t="shared" si="69"/>
        <v/>
      </c>
    </row>
    <row r="4476" spans="1:25" x14ac:dyDescent="0.3">
      <c r="A4476" t="str">
        <f>IF(B4476=1,COUNTIF($B$2:B4476,1),"")</f>
        <v/>
      </c>
      <c r="B4476" t="str">
        <f>IF(C4476=1,COUNTIF($H$2:H4476,H4476),"")</f>
        <v/>
      </c>
      <c r="C4476">
        <f>IF(G4476=List!$P$1,1,0)</f>
        <v>0</v>
      </c>
      <c r="D4476" s="1" t="str">
        <f>IF(E4476=1,COUNTIF($E$2:E4476,1),"")</f>
        <v/>
      </c>
      <c r="E4476" s="1" t="str">
        <f>IF(H4476=List!$P$2,1,"")</f>
        <v/>
      </c>
      <c r="X4476" s="1" t="str">
        <f>IFERROR(IF(H4476="","",IF(O4476=0,0.15,IF(VLOOKUP(O4476,'Source Post 14 Status (6.30.26)'!A:B,2,FALSE)=1,0.15,0.5))),0.5)</f>
        <v/>
      </c>
      <c r="Y4476" s="6" t="str">
        <f t="shared" si="69"/>
        <v/>
      </c>
    </row>
    <row r="4477" spans="1:25" x14ac:dyDescent="0.3">
      <c r="A4477" t="str">
        <f>IF(B4477=1,COUNTIF($B$2:B4477,1),"")</f>
        <v/>
      </c>
      <c r="B4477" t="str">
        <f>IF(C4477=1,COUNTIF($H$2:H4477,H4477),"")</f>
        <v/>
      </c>
      <c r="C4477">
        <f>IF(G4477=List!$P$1,1,0)</f>
        <v>0</v>
      </c>
      <c r="D4477" s="1" t="str">
        <f>IF(E4477=1,COUNTIF($E$2:E4477,1),"")</f>
        <v/>
      </c>
      <c r="E4477" s="1" t="str">
        <f>IF(H4477=List!$P$2,1,"")</f>
        <v/>
      </c>
      <c r="X4477" s="1" t="str">
        <f>IFERROR(IF(H4477="","",IF(O4477=0,0.15,IF(VLOOKUP(O4477,'Source Post 14 Status (6.30.26)'!A:B,2,FALSE)=1,0.15,0.5))),0.5)</f>
        <v/>
      </c>
      <c r="Y4477" s="6" t="str">
        <f t="shared" si="69"/>
        <v/>
      </c>
    </row>
    <row r="4478" spans="1:25" x14ac:dyDescent="0.3">
      <c r="A4478" t="str">
        <f>IF(B4478=1,COUNTIF($B$2:B4478,1),"")</f>
        <v/>
      </c>
      <c r="B4478" t="str">
        <f>IF(C4478=1,COUNTIF($H$2:H4478,H4478),"")</f>
        <v/>
      </c>
      <c r="C4478">
        <f>IF(G4478=List!$P$1,1,0)</f>
        <v>0</v>
      </c>
      <c r="D4478" s="1" t="str">
        <f>IF(E4478=1,COUNTIF($E$2:E4478,1),"")</f>
        <v/>
      </c>
      <c r="E4478" s="1" t="str">
        <f>IF(H4478=List!$P$2,1,"")</f>
        <v/>
      </c>
      <c r="X4478" s="1" t="str">
        <f>IFERROR(IF(H4478="","",IF(O4478=0,0.15,IF(VLOOKUP(O4478,'Source Post 14 Status (6.30.26)'!A:B,2,FALSE)=1,0.15,0.5))),0.5)</f>
        <v/>
      </c>
      <c r="Y4478" s="6" t="str">
        <f t="shared" si="69"/>
        <v/>
      </c>
    </row>
    <row r="4479" spans="1:25" x14ac:dyDescent="0.3">
      <c r="A4479" t="str">
        <f>IF(B4479=1,COUNTIF($B$2:B4479,1),"")</f>
        <v/>
      </c>
      <c r="B4479" t="str">
        <f>IF(C4479=1,COUNTIF($H$2:H4479,H4479),"")</f>
        <v/>
      </c>
      <c r="C4479">
        <f>IF(G4479=List!$P$1,1,0)</f>
        <v>0</v>
      </c>
      <c r="D4479" s="1" t="str">
        <f>IF(E4479=1,COUNTIF($E$2:E4479,1),"")</f>
        <v/>
      </c>
      <c r="E4479" s="1" t="str">
        <f>IF(H4479=List!$P$2,1,"")</f>
        <v/>
      </c>
      <c r="X4479" s="1" t="str">
        <f>IFERROR(IF(H4479="","",IF(O4479=0,0.15,IF(VLOOKUP(O4479,'Source Post 14 Status (6.30.26)'!A:B,2,FALSE)=1,0.15,0.5))),0.5)</f>
        <v/>
      </c>
      <c r="Y4479" s="6" t="str">
        <f t="shared" si="69"/>
        <v/>
      </c>
    </row>
    <row r="4480" spans="1:25" x14ac:dyDescent="0.3">
      <c r="A4480" t="str">
        <f>IF(B4480=1,COUNTIF($B$2:B4480,1),"")</f>
        <v/>
      </c>
      <c r="B4480" t="str">
        <f>IF(C4480=1,COUNTIF($H$2:H4480,H4480),"")</f>
        <v/>
      </c>
      <c r="C4480">
        <f>IF(G4480=List!$P$1,1,0)</f>
        <v>0</v>
      </c>
      <c r="D4480" s="1" t="str">
        <f>IF(E4480=1,COUNTIF($E$2:E4480,1),"")</f>
        <v/>
      </c>
      <c r="E4480" s="1" t="str">
        <f>IF(H4480=List!$P$2,1,"")</f>
        <v/>
      </c>
      <c r="X4480" s="1" t="str">
        <f>IFERROR(IF(H4480="","",IF(O4480=0,0.15,IF(VLOOKUP(O4480,'Source Post 14 Status (6.30.26)'!A:B,2,FALSE)=1,0.15,0.5))),0.5)</f>
        <v/>
      </c>
      <c r="Y4480" s="6" t="str">
        <f t="shared" si="69"/>
        <v/>
      </c>
    </row>
    <row r="4481" spans="1:25" x14ac:dyDescent="0.3">
      <c r="A4481" t="str">
        <f>IF(B4481=1,COUNTIF($B$2:B4481,1),"")</f>
        <v/>
      </c>
      <c r="B4481" t="str">
        <f>IF(C4481=1,COUNTIF($H$2:H4481,H4481),"")</f>
        <v/>
      </c>
      <c r="C4481">
        <f>IF(G4481=List!$P$1,1,0)</f>
        <v>0</v>
      </c>
      <c r="D4481" s="1" t="str">
        <f>IF(E4481=1,COUNTIF($E$2:E4481,1),"")</f>
        <v/>
      </c>
      <c r="E4481" s="1" t="str">
        <f>IF(H4481=List!$P$2,1,"")</f>
        <v/>
      </c>
      <c r="X4481" s="1" t="str">
        <f>IFERROR(IF(H4481="","",IF(O4481=0,0.15,IF(VLOOKUP(O4481,'Source Post 14 Status (6.30.26)'!A:B,2,FALSE)=1,0.15,0.5))),0.5)</f>
        <v/>
      </c>
      <c r="Y4481" s="6" t="str">
        <f t="shared" si="69"/>
        <v/>
      </c>
    </row>
    <row r="4482" spans="1:25" x14ac:dyDescent="0.3">
      <c r="A4482" t="str">
        <f>IF(B4482=1,COUNTIF($B$2:B4482,1),"")</f>
        <v/>
      </c>
      <c r="B4482" t="str">
        <f>IF(C4482=1,COUNTIF($H$2:H4482,H4482),"")</f>
        <v/>
      </c>
      <c r="C4482">
        <f>IF(G4482=List!$P$1,1,0)</f>
        <v>0</v>
      </c>
      <c r="D4482" s="1" t="str">
        <f>IF(E4482=1,COUNTIF($E$2:E4482,1),"")</f>
        <v/>
      </c>
      <c r="E4482" s="1" t="str">
        <f>IF(H4482=List!$P$2,1,"")</f>
        <v/>
      </c>
      <c r="X4482" s="1" t="str">
        <f>IFERROR(IF(H4482="","",IF(O4482=0,0.15,IF(VLOOKUP(O4482,'Source Post 14 Status (6.30.26)'!A:B,2,FALSE)=1,0.15,0.5))),0.5)</f>
        <v/>
      </c>
      <c r="Y4482" s="6" t="str">
        <f t="shared" si="69"/>
        <v/>
      </c>
    </row>
    <row r="4483" spans="1:25" x14ac:dyDescent="0.3">
      <c r="A4483" t="str">
        <f>IF(B4483=1,COUNTIF($B$2:B4483,1),"")</f>
        <v/>
      </c>
      <c r="B4483" t="str">
        <f>IF(C4483=1,COUNTIF($H$2:H4483,H4483),"")</f>
        <v/>
      </c>
      <c r="C4483">
        <f>IF(G4483=List!$P$1,1,0)</f>
        <v>0</v>
      </c>
      <c r="D4483" s="1" t="str">
        <f>IF(E4483=1,COUNTIF($E$2:E4483,1),"")</f>
        <v/>
      </c>
      <c r="E4483" s="1" t="str">
        <f>IF(H4483=List!$P$2,1,"")</f>
        <v/>
      </c>
      <c r="X4483" s="1" t="str">
        <f>IFERROR(IF(H4483="","",IF(O4483=0,0.15,IF(VLOOKUP(O4483,'Source Post 14 Status (6.30.26)'!A:B,2,FALSE)=1,0.15,0.5))),0.5)</f>
        <v/>
      </c>
      <c r="Y4483" s="6" t="str">
        <f t="shared" ref="Y4483:Y4546" si="70">IF(H4483="","",ROUND(MIN((T4483+U4483)*X4483,T4483),0))</f>
        <v/>
      </c>
    </row>
    <row r="4484" spans="1:25" x14ac:dyDescent="0.3">
      <c r="A4484" t="str">
        <f>IF(B4484=1,COUNTIF($B$2:B4484,1),"")</f>
        <v/>
      </c>
      <c r="B4484" t="str">
        <f>IF(C4484=1,COUNTIF($H$2:H4484,H4484),"")</f>
        <v/>
      </c>
      <c r="C4484">
        <f>IF(G4484=List!$P$1,1,0)</f>
        <v>0</v>
      </c>
      <c r="D4484" s="1" t="str">
        <f>IF(E4484=1,COUNTIF($E$2:E4484,1),"")</f>
        <v/>
      </c>
      <c r="E4484" s="1" t="str">
        <f>IF(H4484=List!$P$2,1,"")</f>
        <v/>
      </c>
      <c r="X4484" s="1" t="str">
        <f>IFERROR(IF(H4484="","",IF(O4484=0,0.15,IF(VLOOKUP(O4484,'Source Post 14 Status (6.30.26)'!A:B,2,FALSE)=1,0.15,0.5))),0.5)</f>
        <v/>
      </c>
      <c r="Y4484" s="6" t="str">
        <f t="shared" si="70"/>
        <v/>
      </c>
    </row>
    <row r="4485" spans="1:25" x14ac:dyDescent="0.3">
      <c r="A4485" t="str">
        <f>IF(B4485=1,COUNTIF($B$2:B4485,1),"")</f>
        <v/>
      </c>
      <c r="B4485" t="str">
        <f>IF(C4485=1,COUNTIF($H$2:H4485,H4485),"")</f>
        <v/>
      </c>
      <c r="C4485">
        <f>IF(G4485=List!$P$1,1,0)</f>
        <v>0</v>
      </c>
      <c r="D4485" s="1" t="str">
        <f>IF(E4485=1,COUNTIF($E$2:E4485,1),"")</f>
        <v/>
      </c>
      <c r="E4485" s="1" t="str">
        <f>IF(H4485=List!$P$2,1,"")</f>
        <v/>
      </c>
      <c r="X4485" s="1" t="str">
        <f>IFERROR(IF(H4485="","",IF(O4485=0,0.15,IF(VLOOKUP(O4485,'Source Post 14 Status (6.30.26)'!A:B,2,FALSE)=1,0.15,0.5))),0.5)</f>
        <v/>
      </c>
      <c r="Y4485" s="6" t="str">
        <f t="shared" si="70"/>
        <v/>
      </c>
    </row>
    <row r="4486" spans="1:25" x14ac:dyDescent="0.3">
      <c r="A4486" t="str">
        <f>IF(B4486=1,COUNTIF($B$2:B4486,1),"")</f>
        <v/>
      </c>
      <c r="B4486" t="str">
        <f>IF(C4486=1,COUNTIF($H$2:H4486,H4486),"")</f>
        <v/>
      </c>
      <c r="C4486">
        <f>IF(G4486=List!$P$1,1,0)</f>
        <v>0</v>
      </c>
      <c r="D4486" s="1" t="str">
        <f>IF(E4486=1,COUNTIF($E$2:E4486,1),"")</f>
        <v/>
      </c>
      <c r="E4486" s="1" t="str">
        <f>IF(H4486=List!$P$2,1,"")</f>
        <v/>
      </c>
      <c r="X4486" s="1" t="str">
        <f>IFERROR(IF(H4486="","",IF(O4486=0,0.15,IF(VLOOKUP(O4486,'Source Post 14 Status (6.30.26)'!A:B,2,FALSE)=1,0.15,0.5))),0.5)</f>
        <v/>
      </c>
      <c r="Y4486" s="6" t="str">
        <f t="shared" si="70"/>
        <v/>
      </c>
    </row>
    <row r="4487" spans="1:25" x14ac:dyDescent="0.3">
      <c r="A4487" t="str">
        <f>IF(B4487=1,COUNTIF($B$2:B4487,1),"")</f>
        <v/>
      </c>
      <c r="B4487" t="str">
        <f>IF(C4487=1,COUNTIF($H$2:H4487,H4487),"")</f>
        <v/>
      </c>
      <c r="C4487">
        <f>IF(G4487=List!$P$1,1,0)</f>
        <v>0</v>
      </c>
      <c r="D4487" s="1" t="str">
        <f>IF(E4487=1,COUNTIF($E$2:E4487,1),"")</f>
        <v/>
      </c>
      <c r="E4487" s="1" t="str">
        <f>IF(H4487=List!$P$2,1,"")</f>
        <v/>
      </c>
      <c r="X4487" s="1" t="str">
        <f>IFERROR(IF(H4487="","",IF(O4487=0,0.15,IF(VLOOKUP(O4487,'Source Post 14 Status (6.30.26)'!A:B,2,FALSE)=1,0.15,0.5))),0.5)</f>
        <v/>
      </c>
      <c r="Y4487" s="6" t="str">
        <f t="shared" si="70"/>
        <v/>
      </c>
    </row>
    <row r="4488" spans="1:25" x14ac:dyDescent="0.3">
      <c r="A4488" t="str">
        <f>IF(B4488=1,COUNTIF($B$2:B4488,1),"")</f>
        <v/>
      </c>
      <c r="B4488" t="str">
        <f>IF(C4488=1,COUNTIF($H$2:H4488,H4488),"")</f>
        <v/>
      </c>
      <c r="C4488">
        <f>IF(G4488=List!$P$1,1,0)</f>
        <v>0</v>
      </c>
      <c r="D4488" s="1" t="str">
        <f>IF(E4488=1,COUNTIF($E$2:E4488,1),"")</f>
        <v/>
      </c>
      <c r="E4488" s="1" t="str">
        <f>IF(H4488=List!$P$2,1,"")</f>
        <v/>
      </c>
      <c r="X4488" s="1" t="str">
        <f>IFERROR(IF(H4488="","",IF(O4488=0,0.15,IF(VLOOKUP(O4488,'Source Post 14 Status (6.30.26)'!A:B,2,FALSE)=1,0.15,0.5))),0.5)</f>
        <v/>
      </c>
      <c r="Y4488" s="6" t="str">
        <f t="shared" si="70"/>
        <v/>
      </c>
    </row>
    <row r="4489" spans="1:25" x14ac:dyDescent="0.3">
      <c r="A4489" t="str">
        <f>IF(B4489=1,COUNTIF($B$2:B4489,1),"")</f>
        <v/>
      </c>
      <c r="B4489" t="str">
        <f>IF(C4489=1,COUNTIF($H$2:H4489,H4489),"")</f>
        <v/>
      </c>
      <c r="C4489">
        <f>IF(G4489=List!$P$1,1,0)</f>
        <v>0</v>
      </c>
      <c r="D4489" s="1" t="str">
        <f>IF(E4489=1,COUNTIF($E$2:E4489,1),"")</f>
        <v/>
      </c>
      <c r="E4489" s="1" t="str">
        <f>IF(H4489=List!$P$2,1,"")</f>
        <v/>
      </c>
      <c r="X4489" s="1" t="str">
        <f>IFERROR(IF(H4489="","",IF(O4489=0,0.15,IF(VLOOKUP(O4489,'Source Post 14 Status (6.30.26)'!A:B,2,FALSE)=1,0.15,0.5))),0.5)</f>
        <v/>
      </c>
      <c r="Y4489" s="6" t="str">
        <f t="shared" si="70"/>
        <v/>
      </c>
    </row>
    <row r="4490" spans="1:25" x14ac:dyDescent="0.3">
      <c r="A4490" t="str">
        <f>IF(B4490=1,COUNTIF($B$2:B4490,1),"")</f>
        <v/>
      </c>
      <c r="B4490" t="str">
        <f>IF(C4490=1,COUNTIF($H$2:H4490,H4490),"")</f>
        <v/>
      </c>
      <c r="C4490">
        <f>IF(G4490=List!$P$1,1,0)</f>
        <v>0</v>
      </c>
      <c r="D4490" s="1" t="str">
        <f>IF(E4490=1,COUNTIF($E$2:E4490,1),"")</f>
        <v/>
      </c>
      <c r="E4490" s="1" t="str">
        <f>IF(H4490=List!$P$2,1,"")</f>
        <v/>
      </c>
      <c r="X4490" s="1" t="str">
        <f>IFERROR(IF(H4490="","",IF(O4490=0,0.15,IF(VLOOKUP(O4490,'Source Post 14 Status (6.30.26)'!A:B,2,FALSE)=1,0.15,0.5))),0.5)</f>
        <v/>
      </c>
      <c r="Y4490" s="6" t="str">
        <f t="shared" si="70"/>
        <v/>
      </c>
    </row>
    <row r="4491" spans="1:25" x14ac:dyDescent="0.3">
      <c r="A4491" t="str">
        <f>IF(B4491=1,COUNTIF($B$2:B4491,1),"")</f>
        <v/>
      </c>
      <c r="B4491" t="str">
        <f>IF(C4491=1,COUNTIF($H$2:H4491,H4491),"")</f>
        <v/>
      </c>
      <c r="C4491">
        <f>IF(G4491=List!$P$1,1,0)</f>
        <v>0</v>
      </c>
      <c r="D4491" s="1" t="str">
        <f>IF(E4491=1,COUNTIF($E$2:E4491,1),"")</f>
        <v/>
      </c>
      <c r="E4491" s="1" t="str">
        <f>IF(H4491=List!$P$2,1,"")</f>
        <v/>
      </c>
      <c r="X4491" s="1" t="str">
        <f>IFERROR(IF(H4491="","",IF(O4491=0,0.15,IF(VLOOKUP(O4491,'Source Post 14 Status (6.30.26)'!A:B,2,FALSE)=1,0.15,0.5))),0.5)</f>
        <v/>
      </c>
      <c r="Y4491" s="6" t="str">
        <f t="shared" si="70"/>
        <v/>
      </c>
    </row>
    <row r="4492" spans="1:25" x14ac:dyDescent="0.3">
      <c r="A4492" t="str">
        <f>IF(B4492=1,COUNTIF($B$2:B4492,1),"")</f>
        <v/>
      </c>
      <c r="B4492" t="str">
        <f>IF(C4492=1,COUNTIF($H$2:H4492,H4492),"")</f>
        <v/>
      </c>
      <c r="C4492">
        <f>IF(G4492=List!$P$1,1,0)</f>
        <v>0</v>
      </c>
      <c r="D4492" s="1" t="str">
        <f>IF(E4492=1,COUNTIF($E$2:E4492,1),"")</f>
        <v/>
      </c>
      <c r="E4492" s="1" t="str">
        <f>IF(H4492=List!$P$2,1,"")</f>
        <v/>
      </c>
      <c r="X4492" s="1" t="str">
        <f>IFERROR(IF(H4492="","",IF(O4492=0,0.15,IF(VLOOKUP(O4492,'Source Post 14 Status (6.30.26)'!A:B,2,FALSE)=1,0.15,0.5))),0.5)</f>
        <v/>
      </c>
      <c r="Y4492" s="6" t="str">
        <f t="shared" si="70"/>
        <v/>
      </c>
    </row>
    <row r="4493" spans="1:25" x14ac:dyDescent="0.3">
      <c r="A4493" t="str">
        <f>IF(B4493=1,COUNTIF($B$2:B4493,1),"")</f>
        <v/>
      </c>
      <c r="B4493" t="str">
        <f>IF(C4493=1,COUNTIF($H$2:H4493,H4493),"")</f>
        <v/>
      </c>
      <c r="C4493">
        <f>IF(G4493=List!$P$1,1,0)</f>
        <v>0</v>
      </c>
      <c r="D4493" s="1" t="str">
        <f>IF(E4493=1,COUNTIF($E$2:E4493,1),"")</f>
        <v/>
      </c>
      <c r="E4493" s="1" t="str">
        <f>IF(H4493=List!$P$2,1,"")</f>
        <v/>
      </c>
      <c r="X4493" s="1" t="str">
        <f>IFERROR(IF(H4493="","",IF(O4493=0,0.15,IF(VLOOKUP(O4493,'Source Post 14 Status (6.30.26)'!A:B,2,FALSE)=1,0.15,0.5))),0.5)</f>
        <v/>
      </c>
      <c r="Y4493" s="6" t="str">
        <f t="shared" si="70"/>
        <v/>
      </c>
    </row>
    <row r="4494" spans="1:25" x14ac:dyDescent="0.3">
      <c r="A4494" t="str">
        <f>IF(B4494=1,COUNTIF($B$2:B4494,1),"")</f>
        <v/>
      </c>
      <c r="B4494" t="str">
        <f>IF(C4494=1,COUNTIF($H$2:H4494,H4494),"")</f>
        <v/>
      </c>
      <c r="C4494">
        <f>IF(G4494=List!$P$1,1,0)</f>
        <v>0</v>
      </c>
      <c r="D4494" s="1" t="str">
        <f>IF(E4494=1,COUNTIF($E$2:E4494,1),"")</f>
        <v/>
      </c>
      <c r="E4494" s="1" t="str">
        <f>IF(H4494=List!$P$2,1,"")</f>
        <v/>
      </c>
      <c r="X4494" s="1" t="str">
        <f>IFERROR(IF(H4494="","",IF(O4494=0,0.15,IF(VLOOKUP(O4494,'Source Post 14 Status (6.30.26)'!A:B,2,FALSE)=1,0.15,0.5))),0.5)</f>
        <v/>
      </c>
      <c r="Y4494" s="6" t="str">
        <f t="shared" si="70"/>
        <v/>
      </c>
    </row>
    <row r="4495" spans="1:25" x14ac:dyDescent="0.3">
      <c r="A4495" t="str">
        <f>IF(B4495=1,COUNTIF($B$2:B4495,1),"")</f>
        <v/>
      </c>
      <c r="B4495" t="str">
        <f>IF(C4495=1,COUNTIF($H$2:H4495,H4495),"")</f>
        <v/>
      </c>
      <c r="C4495">
        <f>IF(G4495=List!$P$1,1,0)</f>
        <v>0</v>
      </c>
      <c r="D4495" s="1" t="str">
        <f>IF(E4495=1,COUNTIF($E$2:E4495,1),"")</f>
        <v/>
      </c>
      <c r="E4495" s="1" t="str">
        <f>IF(H4495=List!$P$2,1,"")</f>
        <v/>
      </c>
      <c r="X4495" s="1" t="str">
        <f>IFERROR(IF(H4495="","",IF(O4495=0,0.15,IF(VLOOKUP(O4495,'Source Post 14 Status (6.30.26)'!A:B,2,FALSE)=1,0.15,0.5))),0.5)</f>
        <v/>
      </c>
      <c r="Y4495" s="6" t="str">
        <f t="shared" si="70"/>
        <v/>
      </c>
    </row>
    <row r="4496" spans="1:25" x14ac:dyDescent="0.3">
      <c r="A4496" t="str">
        <f>IF(B4496=1,COUNTIF($B$2:B4496,1),"")</f>
        <v/>
      </c>
      <c r="B4496" t="str">
        <f>IF(C4496=1,COUNTIF($H$2:H4496,H4496),"")</f>
        <v/>
      </c>
      <c r="C4496">
        <f>IF(G4496=List!$P$1,1,0)</f>
        <v>0</v>
      </c>
      <c r="D4496" s="1" t="str">
        <f>IF(E4496=1,COUNTIF($E$2:E4496,1),"")</f>
        <v/>
      </c>
      <c r="E4496" s="1" t="str">
        <f>IF(H4496=List!$P$2,1,"")</f>
        <v/>
      </c>
      <c r="X4496" s="1" t="str">
        <f>IFERROR(IF(H4496="","",IF(O4496=0,0.15,IF(VLOOKUP(O4496,'Source Post 14 Status (6.30.26)'!A:B,2,FALSE)=1,0.15,0.5))),0.5)</f>
        <v/>
      </c>
      <c r="Y4496" s="6" t="str">
        <f t="shared" si="70"/>
        <v/>
      </c>
    </row>
    <row r="4497" spans="1:25" x14ac:dyDescent="0.3">
      <c r="A4497" t="str">
        <f>IF(B4497=1,COUNTIF($B$2:B4497,1),"")</f>
        <v/>
      </c>
      <c r="B4497" t="str">
        <f>IF(C4497=1,COUNTIF($H$2:H4497,H4497),"")</f>
        <v/>
      </c>
      <c r="C4497">
        <f>IF(G4497=List!$P$1,1,0)</f>
        <v>0</v>
      </c>
      <c r="D4497" s="1" t="str">
        <f>IF(E4497=1,COUNTIF($E$2:E4497,1),"")</f>
        <v/>
      </c>
      <c r="E4497" s="1" t="str">
        <f>IF(H4497=List!$P$2,1,"")</f>
        <v/>
      </c>
      <c r="X4497" s="1" t="str">
        <f>IFERROR(IF(H4497="","",IF(O4497=0,0.15,IF(VLOOKUP(O4497,'Source Post 14 Status (6.30.26)'!A:B,2,FALSE)=1,0.15,0.5))),0.5)</f>
        <v/>
      </c>
      <c r="Y4497" s="6" t="str">
        <f t="shared" si="70"/>
        <v/>
      </c>
    </row>
    <row r="4498" spans="1:25" x14ac:dyDescent="0.3">
      <c r="A4498" t="str">
        <f>IF(B4498=1,COUNTIF($B$2:B4498,1),"")</f>
        <v/>
      </c>
      <c r="B4498" t="str">
        <f>IF(C4498=1,COUNTIF($H$2:H4498,H4498),"")</f>
        <v/>
      </c>
      <c r="C4498">
        <f>IF(G4498=List!$P$1,1,0)</f>
        <v>0</v>
      </c>
      <c r="D4498" s="1" t="str">
        <f>IF(E4498=1,COUNTIF($E$2:E4498,1),"")</f>
        <v/>
      </c>
      <c r="E4498" s="1" t="str">
        <f>IF(H4498=List!$P$2,1,"")</f>
        <v/>
      </c>
      <c r="X4498" s="1" t="str">
        <f>IFERROR(IF(H4498="","",IF(O4498=0,0.15,IF(VLOOKUP(O4498,'Source Post 14 Status (6.30.26)'!A:B,2,FALSE)=1,0.15,0.5))),0.5)</f>
        <v/>
      </c>
      <c r="Y4498" s="6" t="str">
        <f t="shared" si="70"/>
        <v/>
      </c>
    </row>
    <row r="4499" spans="1:25" x14ac:dyDescent="0.3">
      <c r="A4499" t="str">
        <f>IF(B4499=1,COUNTIF($B$2:B4499,1),"")</f>
        <v/>
      </c>
      <c r="B4499" t="str">
        <f>IF(C4499=1,COUNTIF($H$2:H4499,H4499),"")</f>
        <v/>
      </c>
      <c r="C4499">
        <f>IF(G4499=List!$P$1,1,0)</f>
        <v>0</v>
      </c>
      <c r="D4499" s="1" t="str">
        <f>IF(E4499=1,COUNTIF($E$2:E4499,1),"")</f>
        <v/>
      </c>
      <c r="E4499" s="1" t="str">
        <f>IF(H4499=List!$P$2,1,"")</f>
        <v/>
      </c>
      <c r="X4499" s="1" t="str">
        <f>IFERROR(IF(H4499="","",IF(O4499=0,0.15,IF(VLOOKUP(O4499,'Source Post 14 Status (6.30.26)'!A:B,2,FALSE)=1,0.15,0.5))),0.5)</f>
        <v/>
      </c>
      <c r="Y4499" s="6" t="str">
        <f t="shared" si="70"/>
        <v/>
      </c>
    </row>
    <row r="4500" spans="1:25" x14ac:dyDescent="0.3">
      <c r="A4500" t="str">
        <f>IF(B4500=1,COUNTIF($B$2:B4500,1),"")</f>
        <v/>
      </c>
      <c r="B4500" t="str">
        <f>IF(C4500=1,COUNTIF($H$2:H4500,H4500),"")</f>
        <v/>
      </c>
      <c r="C4500">
        <f>IF(G4500=List!$P$1,1,0)</f>
        <v>0</v>
      </c>
      <c r="D4500" s="1" t="str">
        <f>IF(E4500=1,COUNTIF($E$2:E4500,1),"")</f>
        <v/>
      </c>
      <c r="E4500" s="1" t="str">
        <f>IF(H4500=List!$P$2,1,"")</f>
        <v/>
      </c>
      <c r="X4500" s="1" t="str">
        <f>IFERROR(IF(H4500="","",IF(O4500=0,0.15,IF(VLOOKUP(O4500,'Source Post 14 Status (6.30.26)'!A:B,2,FALSE)=1,0.15,0.5))),0.5)</f>
        <v/>
      </c>
      <c r="Y4500" s="6" t="str">
        <f t="shared" si="70"/>
        <v/>
      </c>
    </row>
    <row r="4501" spans="1:25" x14ac:dyDescent="0.3">
      <c r="A4501" t="str">
        <f>IF(B4501=1,COUNTIF($B$2:B4501,1),"")</f>
        <v/>
      </c>
      <c r="B4501" t="str">
        <f>IF(C4501=1,COUNTIF($H$2:H4501,H4501),"")</f>
        <v/>
      </c>
      <c r="C4501">
        <f>IF(G4501=List!$P$1,1,0)</f>
        <v>0</v>
      </c>
      <c r="D4501" s="1" t="str">
        <f>IF(E4501=1,COUNTIF($E$2:E4501,1),"")</f>
        <v/>
      </c>
      <c r="E4501" s="1" t="str">
        <f>IF(H4501=List!$P$2,1,"")</f>
        <v/>
      </c>
      <c r="X4501" s="1" t="str">
        <f>IFERROR(IF(H4501="","",IF(O4501=0,0.15,IF(VLOOKUP(O4501,'Source Post 14 Status (6.30.26)'!A:B,2,FALSE)=1,0.15,0.5))),0.5)</f>
        <v/>
      </c>
      <c r="Y4501" s="6" t="str">
        <f t="shared" si="70"/>
        <v/>
      </c>
    </row>
    <row r="4502" spans="1:25" x14ac:dyDescent="0.3">
      <c r="A4502" t="str">
        <f>IF(B4502=1,COUNTIF($B$2:B4502,1),"")</f>
        <v/>
      </c>
      <c r="B4502" t="str">
        <f>IF(C4502=1,COUNTIF($H$2:H4502,H4502),"")</f>
        <v/>
      </c>
      <c r="C4502">
        <f>IF(G4502=List!$P$1,1,0)</f>
        <v>0</v>
      </c>
      <c r="D4502" s="1" t="str">
        <f>IF(E4502=1,COUNTIF($E$2:E4502,1),"")</f>
        <v/>
      </c>
      <c r="E4502" s="1" t="str">
        <f>IF(H4502=List!$P$2,1,"")</f>
        <v/>
      </c>
      <c r="X4502" s="1" t="str">
        <f>IFERROR(IF(H4502="","",IF(O4502=0,0.15,IF(VLOOKUP(O4502,'Source Post 14 Status (6.30.26)'!A:B,2,FALSE)=1,0.15,0.5))),0.5)</f>
        <v/>
      </c>
      <c r="Y4502" s="6" t="str">
        <f t="shared" si="70"/>
        <v/>
      </c>
    </row>
    <row r="4503" spans="1:25" x14ac:dyDescent="0.3">
      <c r="A4503" t="str">
        <f>IF(B4503=1,COUNTIF($B$2:B4503,1),"")</f>
        <v/>
      </c>
      <c r="B4503" t="str">
        <f>IF(C4503=1,COUNTIF($H$2:H4503,H4503),"")</f>
        <v/>
      </c>
      <c r="C4503">
        <f>IF(G4503=List!$P$1,1,0)</f>
        <v>0</v>
      </c>
      <c r="D4503" s="1" t="str">
        <f>IF(E4503=1,COUNTIF($E$2:E4503,1),"")</f>
        <v/>
      </c>
      <c r="E4503" s="1" t="str">
        <f>IF(H4503=List!$P$2,1,"")</f>
        <v/>
      </c>
      <c r="X4503" s="1" t="str">
        <f>IFERROR(IF(H4503="","",IF(O4503=0,0.15,IF(VLOOKUP(O4503,'Source Post 14 Status (6.30.26)'!A:B,2,FALSE)=1,0.15,0.5))),0.5)</f>
        <v/>
      </c>
      <c r="Y4503" s="6" t="str">
        <f t="shared" si="70"/>
        <v/>
      </c>
    </row>
    <row r="4504" spans="1:25" x14ac:dyDescent="0.3">
      <c r="A4504" t="str">
        <f>IF(B4504=1,COUNTIF($B$2:B4504,1),"")</f>
        <v/>
      </c>
      <c r="B4504" t="str">
        <f>IF(C4504=1,COUNTIF($H$2:H4504,H4504),"")</f>
        <v/>
      </c>
      <c r="C4504">
        <f>IF(G4504=List!$P$1,1,0)</f>
        <v>0</v>
      </c>
      <c r="D4504" s="1" t="str">
        <f>IF(E4504=1,COUNTIF($E$2:E4504,1),"")</f>
        <v/>
      </c>
      <c r="E4504" s="1" t="str">
        <f>IF(H4504=List!$P$2,1,"")</f>
        <v/>
      </c>
      <c r="X4504" s="1" t="str">
        <f>IFERROR(IF(H4504="","",IF(O4504=0,0.15,IF(VLOOKUP(O4504,'Source Post 14 Status (6.30.26)'!A:B,2,FALSE)=1,0.15,0.5))),0.5)</f>
        <v/>
      </c>
      <c r="Y4504" s="6" t="str">
        <f t="shared" si="70"/>
        <v/>
      </c>
    </row>
    <row r="4505" spans="1:25" x14ac:dyDescent="0.3">
      <c r="A4505" t="str">
        <f>IF(B4505=1,COUNTIF($B$2:B4505,1),"")</f>
        <v/>
      </c>
      <c r="B4505" t="str">
        <f>IF(C4505=1,COUNTIF($H$2:H4505,H4505),"")</f>
        <v/>
      </c>
      <c r="C4505">
        <f>IF(G4505=List!$P$1,1,0)</f>
        <v>0</v>
      </c>
      <c r="D4505" s="1" t="str">
        <f>IF(E4505=1,COUNTIF($E$2:E4505,1),"")</f>
        <v/>
      </c>
      <c r="E4505" s="1" t="str">
        <f>IF(H4505=List!$P$2,1,"")</f>
        <v/>
      </c>
      <c r="X4505" s="1" t="str">
        <f>IFERROR(IF(H4505="","",IF(O4505=0,0.15,IF(VLOOKUP(O4505,'Source Post 14 Status (6.30.26)'!A:B,2,FALSE)=1,0.15,0.5))),0.5)</f>
        <v/>
      </c>
      <c r="Y4505" s="6" t="str">
        <f t="shared" si="70"/>
        <v/>
      </c>
    </row>
    <row r="4506" spans="1:25" x14ac:dyDescent="0.3">
      <c r="A4506" t="str">
        <f>IF(B4506=1,COUNTIF($B$2:B4506,1),"")</f>
        <v/>
      </c>
      <c r="B4506" t="str">
        <f>IF(C4506=1,COUNTIF($H$2:H4506,H4506),"")</f>
        <v/>
      </c>
      <c r="C4506">
        <f>IF(G4506=List!$P$1,1,0)</f>
        <v>0</v>
      </c>
      <c r="D4506" s="1" t="str">
        <f>IF(E4506=1,COUNTIF($E$2:E4506,1),"")</f>
        <v/>
      </c>
      <c r="E4506" s="1" t="str">
        <f>IF(H4506=List!$P$2,1,"")</f>
        <v/>
      </c>
      <c r="X4506" s="1" t="str">
        <f>IFERROR(IF(H4506="","",IF(O4506=0,0.15,IF(VLOOKUP(O4506,'Source Post 14 Status (6.30.26)'!A:B,2,FALSE)=1,0.15,0.5))),0.5)</f>
        <v/>
      </c>
      <c r="Y4506" s="6" t="str">
        <f t="shared" si="70"/>
        <v/>
      </c>
    </row>
    <row r="4507" spans="1:25" x14ac:dyDescent="0.3">
      <c r="A4507" t="str">
        <f>IF(B4507=1,COUNTIF($B$2:B4507,1),"")</f>
        <v/>
      </c>
      <c r="B4507" t="str">
        <f>IF(C4507=1,COUNTIF($H$2:H4507,H4507),"")</f>
        <v/>
      </c>
      <c r="C4507">
        <f>IF(G4507=List!$P$1,1,0)</f>
        <v>0</v>
      </c>
      <c r="D4507" s="1" t="str">
        <f>IF(E4507=1,COUNTIF($E$2:E4507,1),"")</f>
        <v/>
      </c>
      <c r="E4507" s="1" t="str">
        <f>IF(H4507=List!$P$2,1,"")</f>
        <v/>
      </c>
      <c r="X4507" s="1" t="str">
        <f>IFERROR(IF(H4507="","",IF(O4507=0,0.15,IF(VLOOKUP(O4507,'Source Post 14 Status (6.30.26)'!A:B,2,FALSE)=1,0.15,0.5))),0.5)</f>
        <v/>
      </c>
      <c r="Y4507" s="6" t="str">
        <f t="shared" si="70"/>
        <v/>
      </c>
    </row>
    <row r="4508" spans="1:25" x14ac:dyDescent="0.3">
      <c r="A4508" t="str">
        <f>IF(B4508=1,COUNTIF($B$2:B4508,1),"")</f>
        <v/>
      </c>
      <c r="B4508" t="str">
        <f>IF(C4508=1,COUNTIF($H$2:H4508,H4508),"")</f>
        <v/>
      </c>
      <c r="C4508">
        <f>IF(G4508=List!$P$1,1,0)</f>
        <v>0</v>
      </c>
      <c r="D4508" s="1" t="str">
        <f>IF(E4508=1,COUNTIF($E$2:E4508,1),"")</f>
        <v/>
      </c>
      <c r="E4508" s="1" t="str">
        <f>IF(H4508=List!$P$2,1,"")</f>
        <v/>
      </c>
      <c r="X4508" s="1" t="str">
        <f>IFERROR(IF(H4508="","",IF(O4508=0,0.15,IF(VLOOKUP(O4508,'Source Post 14 Status (6.30.26)'!A:B,2,FALSE)=1,0.15,0.5))),0.5)</f>
        <v/>
      </c>
      <c r="Y4508" s="6" t="str">
        <f t="shared" si="70"/>
        <v/>
      </c>
    </row>
    <row r="4509" spans="1:25" x14ac:dyDescent="0.3">
      <c r="A4509" t="str">
        <f>IF(B4509=1,COUNTIF($B$2:B4509,1),"")</f>
        <v/>
      </c>
      <c r="B4509" t="str">
        <f>IF(C4509=1,COUNTIF($H$2:H4509,H4509),"")</f>
        <v/>
      </c>
      <c r="C4509">
        <f>IF(G4509=List!$P$1,1,0)</f>
        <v>0</v>
      </c>
      <c r="D4509" s="1" t="str">
        <f>IF(E4509=1,COUNTIF($E$2:E4509,1),"")</f>
        <v/>
      </c>
      <c r="E4509" s="1" t="str">
        <f>IF(H4509=List!$P$2,1,"")</f>
        <v/>
      </c>
      <c r="X4509" s="1" t="str">
        <f>IFERROR(IF(H4509="","",IF(O4509=0,0.15,IF(VLOOKUP(O4509,'Source Post 14 Status (6.30.26)'!A:B,2,FALSE)=1,0.15,0.5))),0.5)</f>
        <v/>
      </c>
      <c r="Y4509" s="6" t="str">
        <f t="shared" si="70"/>
        <v/>
      </c>
    </row>
    <row r="4510" spans="1:25" x14ac:dyDescent="0.3">
      <c r="A4510" t="str">
        <f>IF(B4510=1,COUNTIF($B$2:B4510,1),"")</f>
        <v/>
      </c>
      <c r="B4510" t="str">
        <f>IF(C4510=1,COUNTIF($H$2:H4510,H4510),"")</f>
        <v/>
      </c>
      <c r="C4510">
        <f>IF(G4510=List!$P$1,1,0)</f>
        <v>0</v>
      </c>
      <c r="D4510" s="1" t="str">
        <f>IF(E4510=1,COUNTIF($E$2:E4510,1),"")</f>
        <v/>
      </c>
      <c r="E4510" s="1" t="str">
        <f>IF(H4510=List!$P$2,1,"")</f>
        <v/>
      </c>
      <c r="X4510" s="1" t="str">
        <f>IFERROR(IF(H4510="","",IF(O4510=0,0.15,IF(VLOOKUP(O4510,'Source Post 14 Status (6.30.26)'!A:B,2,FALSE)=1,0.15,0.5))),0.5)</f>
        <v/>
      </c>
      <c r="Y4510" s="6" t="str">
        <f t="shared" si="70"/>
        <v/>
      </c>
    </row>
    <row r="4511" spans="1:25" x14ac:dyDescent="0.3">
      <c r="A4511" t="str">
        <f>IF(B4511=1,COUNTIF($B$2:B4511,1),"")</f>
        <v/>
      </c>
      <c r="B4511" t="str">
        <f>IF(C4511=1,COUNTIF($H$2:H4511,H4511),"")</f>
        <v/>
      </c>
      <c r="C4511">
        <f>IF(G4511=List!$P$1,1,0)</f>
        <v>0</v>
      </c>
      <c r="D4511" s="1" t="str">
        <f>IF(E4511=1,COUNTIF($E$2:E4511,1),"")</f>
        <v/>
      </c>
      <c r="E4511" s="1" t="str">
        <f>IF(H4511=List!$P$2,1,"")</f>
        <v/>
      </c>
      <c r="X4511" s="1" t="str">
        <f>IFERROR(IF(H4511="","",IF(O4511=0,0.15,IF(VLOOKUP(O4511,'Source Post 14 Status (6.30.26)'!A:B,2,FALSE)=1,0.15,0.5))),0.5)</f>
        <v/>
      </c>
      <c r="Y4511" s="6" t="str">
        <f t="shared" si="70"/>
        <v/>
      </c>
    </row>
    <row r="4512" spans="1:25" x14ac:dyDescent="0.3">
      <c r="A4512" t="str">
        <f>IF(B4512=1,COUNTIF($B$2:B4512,1),"")</f>
        <v/>
      </c>
      <c r="B4512" t="str">
        <f>IF(C4512=1,COUNTIF($H$2:H4512,H4512),"")</f>
        <v/>
      </c>
      <c r="C4512">
        <f>IF(G4512=List!$P$1,1,0)</f>
        <v>0</v>
      </c>
      <c r="D4512" s="1" t="str">
        <f>IF(E4512=1,COUNTIF($E$2:E4512,1),"")</f>
        <v/>
      </c>
      <c r="E4512" s="1" t="str">
        <f>IF(H4512=List!$P$2,1,"")</f>
        <v/>
      </c>
      <c r="X4512" s="1" t="str">
        <f>IFERROR(IF(H4512="","",IF(O4512=0,0.15,IF(VLOOKUP(O4512,'Source Post 14 Status (6.30.26)'!A:B,2,FALSE)=1,0.15,0.5))),0.5)</f>
        <v/>
      </c>
      <c r="Y4512" s="6" t="str">
        <f t="shared" si="70"/>
        <v/>
      </c>
    </row>
    <row r="4513" spans="1:25" x14ac:dyDescent="0.3">
      <c r="A4513" t="str">
        <f>IF(B4513=1,COUNTIF($B$2:B4513,1),"")</f>
        <v/>
      </c>
      <c r="B4513" t="str">
        <f>IF(C4513=1,COUNTIF($H$2:H4513,H4513),"")</f>
        <v/>
      </c>
      <c r="C4513">
        <f>IF(G4513=List!$P$1,1,0)</f>
        <v>0</v>
      </c>
      <c r="D4513" s="1" t="str">
        <f>IF(E4513=1,COUNTIF($E$2:E4513,1),"")</f>
        <v/>
      </c>
      <c r="E4513" s="1" t="str">
        <f>IF(H4513=List!$P$2,1,"")</f>
        <v/>
      </c>
      <c r="X4513" s="1" t="str">
        <f>IFERROR(IF(H4513="","",IF(O4513=0,0.15,IF(VLOOKUP(O4513,'Source Post 14 Status (6.30.26)'!A:B,2,FALSE)=1,0.15,0.5))),0.5)</f>
        <v/>
      </c>
      <c r="Y4513" s="6" t="str">
        <f t="shared" si="70"/>
        <v/>
      </c>
    </row>
    <row r="4514" spans="1:25" x14ac:dyDescent="0.3">
      <c r="A4514" t="str">
        <f>IF(B4514=1,COUNTIF($B$2:B4514,1),"")</f>
        <v/>
      </c>
      <c r="B4514" t="str">
        <f>IF(C4514=1,COUNTIF($H$2:H4514,H4514),"")</f>
        <v/>
      </c>
      <c r="C4514">
        <f>IF(G4514=List!$P$1,1,0)</f>
        <v>0</v>
      </c>
      <c r="D4514" s="1" t="str">
        <f>IF(E4514=1,COUNTIF($E$2:E4514,1),"")</f>
        <v/>
      </c>
      <c r="E4514" s="1" t="str">
        <f>IF(H4514=List!$P$2,1,"")</f>
        <v/>
      </c>
      <c r="X4514" s="1" t="str">
        <f>IFERROR(IF(H4514="","",IF(O4514=0,0.15,IF(VLOOKUP(O4514,'Source Post 14 Status (6.30.26)'!A:B,2,FALSE)=1,0.15,0.5))),0.5)</f>
        <v/>
      </c>
      <c r="Y4514" s="6" t="str">
        <f t="shared" si="70"/>
        <v/>
      </c>
    </row>
    <row r="4515" spans="1:25" x14ac:dyDescent="0.3">
      <c r="A4515" t="str">
        <f>IF(B4515=1,COUNTIF($B$2:B4515,1),"")</f>
        <v/>
      </c>
      <c r="B4515" t="str">
        <f>IF(C4515=1,COUNTIF($H$2:H4515,H4515),"")</f>
        <v/>
      </c>
      <c r="C4515">
        <f>IF(G4515=List!$P$1,1,0)</f>
        <v>0</v>
      </c>
      <c r="D4515" s="1" t="str">
        <f>IF(E4515=1,COUNTIF($E$2:E4515,1),"")</f>
        <v/>
      </c>
      <c r="E4515" s="1" t="str">
        <f>IF(H4515=List!$P$2,1,"")</f>
        <v/>
      </c>
      <c r="X4515" s="1" t="str">
        <f>IFERROR(IF(H4515="","",IF(O4515=0,0.15,IF(VLOOKUP(O4515,'Source Post 14 Status (6.30.26)'!A:B,2,FALSE)=1,0.15,0.5))),0.5)</f>
        <v/>
      </c>
      <c r="Y4515" s="6" t="str">
        <f t="shared" si="70"/>
        <v/>
      </c>
    </row>
    <row r="4516" spans="1:25" x14ac:dyDescent="0.3">
      <c r="A4516" t="str">
        <f>IF(B4516=1,COUNTIF($B$2:B4516,1),"")</f>
        <v/>
      </c>
      <c r="B4516" t="str">
        <f>IF(C4516=1,COUNTIF($H$2:H4516,H4516),"")</f>
        <v/>
      </c>
      <c r="C4516">
        <f>IF(G4516=List!$P$1,1,0)</f>
        <v>0</v>
      </c>
      <c r="D4516" s="1" t="str">
        <f>IF(E4516=1,COUNTIF($E$2:E4516,1),"")</f>
        <v/>
      </c>
      <c r="E4516" s="1" t="str">
        <f>IF(H4516=List!$P$2,1,"")</f>
        <v/>
      </c>
      <c r="X4516" s="1" t="str">
        <f>IFERROR(IF(H4516="","",IF(O4516=0,0.15,IF(VLOOKUP(O4516,'Source Post 14 Status (6.30.26)'!A:B,2,FALSE)=1,0.15,0.5))),0.5)</f>
        <v/>
      </c>
      <c r="Y4516" s="6" t="str">
        <f t="shared" si="70"/>
        <v/>
      </c>
    </row>
    <row r="4517" spans="1:25" x14ac:dyDescent="0.3">
      <c r="A4517" t="str">
        <f>IF(B4517=1,COUNTIF($B$2:B4517,1),"")</f>
        <v/>
      </c>
      <c r="B4517" t="str">
        <f>IF(C4517=1,COUNTIF($H$2:H4517,H4517),"")</f>
        <v/>
      </c>
      <c r="C4517">
        <f>IF(G4517=List!$P$1,1,0)</f>
        <v>0</v>
      </c>
      <c r="D4517" s="1" t="str">
        <f>IF(E4517=1,COUNTIF($E$2:E4517,1),"")</f>
        <v/>
      </c>
      <c r="E4517" s="1" t="str">
        <f>IF(H4517=List!$P$2,1,"")</f>
        <v/>
      </c>
      <c r="X4517" s="1" t="str">
        <f>IFERROR(IF(H4517="","",IF(O4517=0,0.15,IF(VLOOKUP(O4517,'Source Post 14 Status (6.30.26)'!A:B,2,FALSE)=1,0.15,0.5))),0.5)</f>
        <v/>
      </c>
      <c r="Y4517" s="6" t="str">
        <f t="shared" si="70"/>
        <v/>
      </c>
    </row>
    <row r="4518" spans="1:25" x14ac:dyDescent="0.3">
      <c r="A4518" t="str">
        <f>IF(B4518=1,COUNTIF($B$2:B4518,1),"")</f>
        <v/>
      </c>
      <c r="B4518" t="str">
        <f>IF(C4518=1,COUNTIF($H$2:H4518,H4518),"")</f>
        <v/>
      </c>
      <c r="C4518">
        <f>IF(G4518=List!$P$1,1,0)</f>
        <v>0</v>
      </c>
      <c r="D4518" s="1" t="str">
        <f>IF(E4518=1,COUNTIF($E$2:E4518,1),"")</f>
        <v/>
      </c>
      <c r="E4518" s="1" t="str">
        <f>IF(H4518=List!$P$2,1,"")</f>
        <v/>
      </c>
      <c r="X4518" s="1" t="str">
        <f>IFERROR(IF(H4518="","",IF(O4518=0,0.15,IF(VLOOKUP(O4518,'Source Post 14 Status (6.30.26)'!A:B,2,FALSE)=1,0.15,0.5))),0.5)</f>
        <v/>
      </c>
      <c r="Y4518" s="6" t="str">
        <f t="shared" si="70"/>
        <v/>
      </c>
    </row>
    <row r="4519" spans="1:25" x14ac:dyDescent="0.3">
      <c r="A4519" t="str">
        <f>IF(B4519=1,COUNTIF($B$2:B4519,1),"")</f>
        <v/>
      </c>
      <c r="B4519" t="str">
        <f>IF(C4519=1,COUNTIF($H$2:H4519,H4519),"")</f>
        <v/>
      </c>
      <c r="C4519">
        <f>IF(G4519=List!$P$1,1,0)</f>
        <v>0</v>
      </c>
      <c r="D4519" s="1" t="str">
        <f>IF(E4519=1,COUNTIF($E$2:E4519,1),"")</f>
        <v/>
      </c>
      <c r="E4519" s="1" t="str">
        <f>IF(H4519=List!$P$2,1,"")</f>
        <v/>
      </c>
      <c r="X4519" s="1" t="str">
        <f>IFERROR(IF(H4519="","",IF(O4519=0,0.15,IF(VLOOKUP(O4519,'Source Post 14 Status (6.30.26)'!A:B,2,FALSE)=1,0.15,0.5))),0.5)</f>
        <v/>
      </c>
      <c r="Y4519" s="6" t="str">
        <f t="shared" si="70"/>
        <v/>
      </c>
    </row>
    <row r="4520" spans="1:25" x14ac:dyDescent="0.3">
      <c r="A4520" t="str">
        <f>IF(B4520=1,COUNTIF($B$2:B4520,1),"")</f>
        <v/>
      </c>
      <c r="B4520" t="str">
        <f>IF(C4520=1,COUNTIF($H$2:H4520,H4520),"")</f>
        <v/>
      </c>
      <c r="C4520">
        <f>IF(G4520=List!$P$1,1,0)</f>
        <v>0</v>
      </c>
      <c r="D4520" s="1" t="str">
        <f>IF(E4520=1,COUNTIF($E$2:E4520,1),"")</f>
        <v/>
      </c>
      <c r="E4520" s="1" t="str">
        <f>IF(H4520=List!$P$2,1,"")</f>
        <v/>
      </c>
      <c r="X4520" s="1" t="str">
        <f>IFERROR(IF(H4520="","",IF(O4520=0,0.15,IF(VLOOKUP(O4520,'Source Post 14 Status (6.30.26)'!A:B,2,FALSE)=1,0.15,0.5))),0.5)</f>
        <v/>
      </c>
      <c r="Y4520" s="6" t="str">
        <f t="shared" si="70"/>
        <v/>
      </c>
    </row>
    <row r="4521" spans="1:25" x14ac:dyDescent="0.3">
      <c r="A4521" t="str">
        <f>IF(B4521=1,COUNTIF($B$2:B4521,1),"")</f>
        <v/>
      </c>
      <c r="B4521" t="str">
        <f>IF(C4521=1,COUNTIF($H$2:H4521,H4521),"")</f>
        <v/>
      </c>
      <c r="C4521">
        <f>IF(G4521=List!$P$1,1,0)</f>
        <v>0</v>
      </c>
      <c r="D4521" s="1" t="str">
        <f>IF(E4521=1,COUNTIF($E$2:E4521,1),"")</f>
        <v/>
      </c>
      <c r="E4521" s="1" t="str">
        <f>IF(H4521=List!$P$2,1,"")</f>
        <v/>
      </c>
      <c r="X4521" s="1" t="str">
        <f>IFERROR(IF(H4521="","",IF(O4521=0,0.15,IF(VLOOKUP(O4521,'Source Post 14 Status (6.30.26)'!A:B,2,FALSE)=1,0.15,0.5))),0.5)</f>
        <v/>
      </c>
      <c r="Y4521" s="6" t="str">
        <f t="shared" si="70"/>
        <v/>
      </c>
    </row>
    <row r="4522" spans="1:25" x14ac:dyDescent="0.3">
      <c r="A4522" t="str">
        <f>IF(B4522=1,COUNTIF($B$2:B4522,1),"")</f>
        <v/>
      </c>
      <c r="B4522" t="str">
        <f>IF(C4522=1,COUNTIF($H$2:H4522,H4522),"")</f>
        <v/>
      </c>
      <c r="C4522">
        <f>IF(G4522=List!$P$1,1,0)</f>
        <v>0</v>
      </c>
      <c r="D4522" s="1" t="str">
        <f>IF(E4522=1,COUNTIF($E$2:E4522,1),"")</f>
        <v/>
      </c>
      <c r="E4522" s="1" t="str">
        <f>IF(H4522=List!$P$2,1,"")</f>
        <v/>
      </c>
      <c r="X4522" s="1" t="str">
        <f>IFERROR(IF(H4522="","",IF(O4522=0,0.15,IF(VLOOKUP(O4522,'Source Post 14 Status (6.30.26)'!A:B,2,FALSE)=1,0.15,0.5))),0.5)</f>
        <v/>
      </c>
      <c r="Y4522" s="6" t="str">
        <f t="shared" si="70"/>
        <v/>
      </c>
    </row>
    <row r="4523" spans="1:25" x14ac:dyDescent="0.3">
      <c r="A4523" t="str">
        <f>IF(B4523=1,COUNTIF($B$2:B4523,1),"")</f>
        <v/>
      </c>
      <c r="B4523" t="str">
        <f>IF(C4523=1,COUNTIF($H$2:H4523,H4523),"")</f>
        <v/>
      </c>
      <c r="C4523">
        <f>IF(G4523=List!$P$1,1,0)</f>
        <v>0</v>
      </c>
      <c r="D4523" s="1" t="str">
        <f>IF(E4523=1,COUNTIF($E$2:E4523,1),"")</f>
        <v/>
      </c>
      <c r="E4523" s="1" t="str">
        <f>IF(H4523=List!$P$2,1,"")</f>
        <v/>
      </c>
      <c r="X4523" s="1" t="str">
        <f>IFERROR(IF(H4523="","",IF(O4523=0,0.15,IF(VLOOKUP(O4523,'Source Post 14 Status (6.30.26)'!A:B,2,FALSE)=1,0.15,0.5))),0.5)</f>
        <v/>
      </c>
      <c r="Y4523" s="6" t="str">
        <f t="shared" si="70"/>
        <v/>
      </c>
    </row>
    <row r="4524" spans="1:25" x14ac:dyDescent="0.3">
      <c r="A4524" t="str">
        <f>IF(B4524=1,COUNTIF($B$2:B4524,1),"")</f>
        <v/>
      </c>
      <c r="B4524" t="str">
        <f>IF(C4524=1,COUNTIF($H$2:H4524,H4524),"")</f>
        <v/>
      </c>
      <c r="C4524">
        <f>IF(G4524=List!$P$1,1,0)</f>
        <v>0</v>
      </c>
      <c r="D4524" s="1" t="str">
        <f>IF(E4524=1,COUNTIF($E$2:E4524,1),"")</f>
        <v/>
      </c>
      <c r="E4524" s="1" t="str">
        <f>IF(H4524=List!$P$2,1,"")</f>
        <v/>
      </c>
      <c r="X4524" s="1" t="str">
        <f>IFERROR(IF(H4524="","",IF(O4524=0,0.15,IF(VLOOKUP(O4524,'Source Post 14 Status (6.30.26)'!A:B,2,FALSE)=1,0.15,0.5))),0.5)</f>
        <v/>
      </c>
      <c r="Y4524" s="6" t="str">
        <f t="shared" si="70"/>
        <v/>
      </c>
    </row>
    <row r="4525" spans="1:25" x14ac:dyDescent="0.3">
      <c r="A4525" t="str">
        <f>IF(B4525=1,COUNTIF($B$2:B4525,1),"")</f>
        <v/>
      </c>
      <c r="B4525" t="str">
        <f>IF(C4525=1,COUNTIF($H$2:H4525,H4525),"")</f>
        <v/>
      </c>
      <c r="C4525">
        <f>IF(G4525=List!$P$1,1,0)</f>
        <v>0</v>
      </c>
      <c r="D4525" s="1" t="str">
        <f>IF(E4525=1,COUNTIF($E$2:E4525,1),"")</f>
        <v/>
      </c>
      <c r="E4525" s="1" t="str">
        <f>IF(H4525=List!$P$2,1,"")</f>
        <v/>
      </c>
      <c r="X4525" s="1" t="str">
        <f>IFERROR(IF(H4525="","",IF(O4525=0,0.15,IF(VLOOKUP(O4525,'Source Post 14 Status (6.30.26)'!A:B,2,FALSE)=1,0.15,0.5))),0.5)</f>
        <v/>
      </c>
      <c r="Y4525" s="6" t="str">
        <f t="shared" si="70"/>
        <v/>
      </c>
    </row>
    <row r="4526" spans="1:25" x14ac:dyDescent="0.3">
      <c r="A4526" t="str">
        <f>IF(B4526=1,COUNTIF($B$2:B4526,1),"")</f>
        <v/>
      </c>
      <c r="B4526" t="str">
        <f>IF(C4526=1,COUNTIF($H$2:H4526,H4526),"")</f>
        <v/>
      </c>
      <c r="C4526">
        <f>IF(G4526=List!$P$1,1,0)</f>
        <v>0</v>
      </c>
      <c r="D4526" s="1" t="str">
        <f>IF(E4526=1,COUNTIF($E$2:E4526,1),"")</f>
        <v/>
      </c>
      <c r="E4526" s="1" t="str">
        <f>IF(H4526=List!$P$2,1,"")</f>
        <v/>
      </c>
      <c r="X4526" s="1" t="str">
        <f>IFERROR(IF(H4526="","",IF(O4526=0,0.15,IF(VLOOKUP(O4526,'Source Post 14 Status (6.30.26)'!A:B,2,FALSE)=1,0.15,0.5))),0.5)</f>
        <v/>
      </c>
      <c r="Y4526" s="6" t="str">
        <f t="shared" si="70"/>
        <v/>
      </c>
    </row>
    <row r="4527" spans="1:25" x14ac:dyDescent="0.3">
      <c r="A4527" t="str">
        <f>IF(B4527=1,COUNTIF($B$2:B4527,1),"")</f>
        <v/>
      </c>
      <c r="B4527" t="str">
        <f>IF(C4527=1,COUNTIF($H$2:H4527,H4527),"")</f>
        <v/>
      </c>
      <c r="C4527">
        <f>IF(G4527=List!$P$1,1,0)</f>
        <v>0</v>
      </c>
      <c r="D4527" s="1" t="str">
        <f>IF(E4527=1,COUNTIF($E$2:E4527,1),"")</f>
        <v/>
      </c>
      <c r="E4527" s="1" t="str">
        <f>IF(H4527=List!$P$2,1,"")</f>
        <v/>
      </c>
      <c r="X4527" s="1" t="str">
        <f>IFERROR(IF(H4527="","",IF(O4527=0,0.15,IF(VLOOKUP(O4527,'Source Post 14 Status (6.30.26)'!A:B,2,FALSE)=1,0.15,0.5))),0.5)</f>
        <v/>
      </c>
      <c r="Y4527" s="6" t="str">
        <f t="shared" si="70"/>
        <v/>
      </c>
    </row>
    <row r="4528" spans="1:25" x14ac:dyDescent="0.3">
      <c r="A4528" t="str">
        <f>IF(B4528=1,COUNTIF($B$2:B4528,1),"")</f>
        <v/>
      </c>
      <c r="B4528" t="str">
        <f>IF(C4528=1,COUNTIF($H$2:H4528,H4528),"")</f>
        <v/>
      </c>
      <c r="C4528">
        <f>IF(G4528=List!$P$1,1,0)</f>
        <v>0</v>
      </c>
      <c r="D4528" s="1" t="str">
        <f>IF(E4528=1,COUNTIF($E$2:E4528,1),"")</f>
        <v/>
      </c>
      <c r="E4528" s="1" t="str">
        <f>IF(H4528=List!$P$2,1,"")</f>
        <v/>
      </c>
      <c r="X4528" s="1" t="str">
        <f>IFERROR(IF(H4528="","",IF(O4528=0,0.15,IF(VLOOKUP(O4528,'Source Post 14 Status (6.30.26)'!A:B,2,FALSE)=1,0.15,0.5))),0.5)</f>
        <v/>
      </c>
      <c r="Y4528" s="6" t="str">
        <f t="shared" si="70"/>
        <v/>
      </c>
    </row>
    <row r="4529" spans="1:25" x14ac:dyDescent="0.3">
      <c r="A4529" t="str">
        <f>IF(B4529=1,COUNTIF($B$2:B4529,1),"")</f>
        <v/>
      </c>
      <c r="B4529" t="str">
        <f>IF(C4529=1,COUNTIF($H$2:H4529,H4529),"")</f>
        <v/>
      </c>
      <c r="C4529">
        <f>IF(G4529=List!$P$1,1,0)</f>
        <v>0</v>
      </c>
      <c r="D4529" s="1" t="str">
        <f>IF(E4529=1,COUNTIF($E$2:E4529,1),"")</f>
        <v/>
      </c>
      <c r="E4529" s="1" t="str">
        <f>IF(H4529=List!$P$2,1,"")</f>
        <v/>
      </c>
      <c r="X4529" s="1" t="str">
        <f>IFERROR(IF(H4529="","",IF(O4529=0,0.15,IF(VLOOKUP(O4529,'Source Post 14 Status (6.30.26)'!A:B,2,FALSE)=1,0.15,0.5))),0.5)</f>
        <v/>
      </c>
      <c r="Y4529" s="6" t="str">
        <f t="shared" si="70"/>
        <v/>
      </c>
    </row>
    <row r="4530" spans="1:25" x14ac:dyDescent="0.3">
      <c r="A4530" t="str">
        <f>IF(B4530=1,COUNTIF($B$2:B4530,1),"")</f>
        <v/>
      </c>
      <c r="B4530" t="str">
        <f>IF(C4530=1,COUNTIF($H$2:H4530,H4530),"")</f>
        <v/>
      </c>
      <c r="C4530">
        <f>IF(G4530=List!$P$1,1,0)</f>
        <v>0</v>
      </c>
      <c r="D4530" s="1" t="str">
        <f>IF(E4530=1,COUNTIF($E$2:E4530,1),"")</f>
        <v/>
      </c>
      <c r="E4530" s="1" t="str">
        <f>IF(H4530=List!$P$2,1,"")</f>
        <v/>
      </c>
      <c r="X4530" s="1" t="str">
        <f>IFERROR(IF(H4530="","",IF(O4530=0,0.15,IF(VLOOKUP(O4530,'Source Post 14 Status (6.30.26)'!A:B,2,FALSE)=1,0.15,0.5))),0.5)</f>
        <v/>
      </c>
      <c r="Y4530" s="6" t="str">
        <f t="shared" si="70"/>
        <v/>
      </c>
    </row>
    <row r="4531" spans="1:25" x14ac:dyDescent="0.3">
      <c r="A4531" t="str">
        <f>IF(B4531=1,COUNTIF($B$2:B4531,1),"")</f>
        <v/>
      </c>
      <c r="B4531" t="str">
        <f>IF(C4531=1,COUNTIF($H$2:H4531,H4531),"")</f>
        <v/>
      </c>
      <c r="C4531">
        <f>IF(G4531=List!$P$1,1,0)</f>
        <v>0</v>
      </c>
      <c r="D4531" s="1" t="str">
        <f>IF(E4531=1,COUNTIF($E$2:E4531,1),"")</f>
        <v/>
      </c>
      <c r="E4531" s="1" t="str">
        <f>IF(H4531=List!$P$2,1,"")</f>
        <v/>
      </c>
      <c r="X4531" s="1" t="str">
        <f>IFERROR(IF(H4531="","",IF(O4531=0,0.15,IF(VLOOKUP(O4531,'Source Post 14 Status (6.30.26)'!A:B,2,FALSE)=1,0.15,0.5))),0.5)</f>
        <v/>
      </c>
      <c r="Y4531" s="6" t="str">
        <f t="shared" si="70"/>
        <v/>
      </c>
    </row>
    <row r="4532" spans="1:25" x14ac:dyDescent="0.3">
      <c r="A4532" t="str">
        <f>IF(B4532=1,COUNTIF($B$2:B4532,1),"")</f>
        <v/>
      </c>
      <c r="B4532" t="str">
        <f>IF(C4532=1,COUNTIF($H$2:H4532,H4532),"")</f>
        <v/>
      </c>
      <c r="C4532">
        <f>IF(G4532=List!$P$1,1,0)</f>
        <v>0</v>
      </c>
      <c r="D4532" s="1" t="str">
        <f>IF(E4532=1,COUNTIF($E$2:E4532,1),"")</f>
        <v/>
      </c>
      <c r="E4532" s="1" t="str">
        <f>IF(H4532=List!$P$2,1,"")</f>
        <v/>
      </c>
      <c r="X4532" s="1" t="str">
        <f>IFERROR(IF(H4532="","",IF(O4532=0,0.15,IF(VLOOKUP(O4532,'Source Post 14 Status (6.30.26)'!A:B,2,FALSE)=1,0.15,0.5))),0.5)</f>
        <v/>
      </c>
      <c r="Y4532" s="6" t="str">
        <f t="shared" si="70"/>
        <v/>
      </c>
    </row>
    <row r="4533" spans="1:25" x14ac:dyDescent="0.3">
      <c r="A4533" t="str">
        <f>IF(B4533=1,COUNTIF($B$2:B4533,1),"")</f>
        <v/>
      </c>
      <c r="B4533" t="str">
        <f>IF(C4533=1,COUNTIF($H$2:H4533,H4533),"")</f>
        <v/>
      </c>
      <c r="C4533">
        <f>IF(G4533=List!$P$1,1,0)</f>
        <v>0</v>
      </c>
      <c r="D4533" s="1" t="str">
        <f>IF(E4533=1,COUNTIF($E$2:E4533,1),"")</f>
        <v/>
      </c>
      <c r="E4533" s="1" t="str">
        <f>IF(H4533=List!$P$2,1,"")</f>
        <v/>
      </c>
      <c r="X4533" s="1" t="str">
        <f>IFERROR(IF(H4533="","",IF(O4533=0,0.15,IF(VLOOKUP(O4533,'Source Post 14 Status (6.30.26)'!A:B,2,FALSE)=1,0.15,0.5))),0.5)</f>
        <v/>
      </c>
      <c r="Y4533" s="6" t="str">
        <f t="shared" si="70"/>
        <v/>
      </c>
    </row>
    <row r="4534" spans="1:25" x14ac:dyDescent="0.3">
      <c r="A4534" t="str">
        <f>IF(B4534=1,COUNTIF($B$2:B4534,1),"")</f>
        <v/>
      </c>
      <c r="B4534" t="str">
        <f>IF(C4534=1,COUNTIF($H$2:H4534,H4534),"")</f>
        <v/>
      </c>
      <c r="C4534">
        <f>IF(G4534=List!$P$1,1,0)</f>
        <v>0</v>
      </c>
      <c r="D4534" s="1" t="str">
        <f>IF(E4534=1,COUNTIF($E$2:E4534,1),"")</f>
        <v/>
      </c>
      <c r="E4534" s="1" t="str">
        <f>IF(H4534=List!$P$2,1,"")</f>
        <v/>
      </c>
      <c r="X4534" s="1" t="str">
        <f>IFERROR(IF(H4534="","",IF(O4534=0,0.15,IF(VLOOKUP(O4534,'Source Post 14 Status (6.30.26)'!A:B,2,FALSE)=1,0.15,0.5))),0.5)</f>
        <v/>
      </c>
      <c r="Y4534" s="6" t="str">
        <f t="shared" si="70"/>
        <v/>
      </c>
    </row>
    <row r="4535" spans="1:25" x14ac:dyDescent="0.3">
      <c r="A4535" t="str">
        <f>IF(B4535=1,COUNTIF($B$2:B4535,1),"")</f>
        <v/>
      </c>
      <c r="B4535" t="str">
        <f>IF(C4535=1,COUNTIF($H$2:H4535,H4535),"")</f>
        <v/>
      </c>
      <c r="C4535">
        <f>IF(G4535=List!$P$1,1,0)</f>
        <v>0</v>
      </c>
      <c r="D4535" s="1" t="str">
        <f>IF(E4535=1,COUNTIF($E$2:E4535,1),"")</f>
        <v/>
      </c>
      <c r="E4535" s="1" t="str">
        <f>IF(H4535=List!$P$2,1,"")</f>
        <v/>
      </c>
      <c r="X4535" s="1" t="str">
        <f>IFERROR(IF(H4535="","",IF(O4535=0,0.15,IF(VLOOKUP(O4535,'Source Post 14 Status (6.30.26)'!A:B,2,FALSE)=1,0.15,0.5))),0.5)</f>
        <v/>
      </c>
      <c r="Y4535" s="6" t="str">
        <f t="shared" si="70"/>
        <v/>
      </c>
    </row>
    <row r="4536" spans="1:25" x14ac:dyDescent="0.3">
      <c r="A4536" t="str">
        <f>IF(B4536=1,COUNTIF($B$2:B4536,1),"")</f>
        <v/>
      </c>
      <c r="B4536" t="str">
        <f>IF(C4536=1,COUNTIF($H$2:H4536,H4536),"")</f>
        <v/>
      </c>
      <c r="C4536">
        <f>IF(G4536=List!$P$1,1,0)</f>
        <v>0</v>
      </c>
      <c r="D4536" s="1" t="str">
        <f>IF(E4536=1,COUNTIF($E$2:E4536,1),"")</f>
        <v/>
      </c>
      <c r="E4536" s="1" t="str">
        <f>IF(H4536=List!$P$2,1,"")</f>
        <v/>
      </c>
      <c r="X4536" s="1" t="str">
        <f>IFERROR(IF(H4536="","",IF(O4536=0,0.15,IF(VLOOKUP(O4536,'Source Post 14 Status (6.30.26)'!A:B,2,FALSE)=1,0.15,0.5))),0.5)</f>
        <v/>
      </c>
      <c r="Y4536" s="6" t="str">
        <f t="shared" si="70"/>
        <v/>
      </c>
    </row>
    <row r="4537" spans="1:25" x14ac:dyDescent="0.3">
      <c r="A4537" t="str">
        <f>IF(B4537=1,COUNTIF($B$2:B4537,1),"")</f>
        <v/>
      </c>
      <c r="B4537" t="str">
        <f>IF(C4537=1,COUNTIF($H$2:H4537,H4537),"")</f>
        <v/>
      </c>
      <c r="C4537">
        <f>IF(G4537=List!$P$1,1,0)</f>
        <v>0</v>
      </c>
      <c r="D4537" s="1" t="str">
        <f>IF(E4537=1,COUNTIF($E$2:E4537,1),"")</f>
        <v/>
      </c>
      <c r="E4537" s="1" t="str">
        <f>IF(H4537=List!$P$2,1,"")</f>
        <v/>
      </c>
      <c r="X4537" s="1" t="str">
        <f>IFERROR(IF(H4537="","",IF(O4537=0,0.15,IF(VLOOKUP(O4537,'Source Post 14 Status (6.30.26)'!A:B,2,FALSE)=1,0.15,0.5))),0.5)</f>
        <v/>
      </c>
      <c r="Y4537" s="6" t="str">
        <f t="shared" si="70"/>
        <v/>
      </c>
    </row>
    <row r="4538" spans="1:25" x14ac:dyDescent="0.3">
      <c r="A4538" t="str">
        <f>IF(B4538=1,COUNTIF($B$2:B4538,1),"")</f>
        <v/>
      </c>
      <c r="B4538" t="str">
        <f>IF(C4538=1,COUNTIF($H$2:H4538,H4538),"")</f>
        <v/>
      </c>
      <c r="C4538">
        <f>IF(G4538=List!$P$1,1,0)</f>
        <v>0</v>
      </c>
      <c r="D4538" s="1" t="str">
        <f>IF(E4538=1,COUNTIF($E$2:E4538,1),"")</f>
        <v/>
      </c>
      <c r="E4538" s="1" t="str">
        <f>IF(H4538=List!$P$2,1,"")</f>
        <v/>
      </c>
      <c r="X4538" s="1" t="str">
        <f>IFERROR(IF(H4538="","",IF(O4538=0,0.15,IF(VLOOKUP(O4538,'Source Post 14 Status (6.30.26)'!A:B,2,FALSE)=1,0.15,0.5))),0.5)</f>
        <v/>
      </c>
      <c r="Y4538" s="6" t="str">
        <f t="shared" si="70"/>
        <v/>
      </c>
    </row>
    <row r="4539" spans="1:25" x14ac:dyDescent="0.3">
      <c r="A4539" t="str">
        <f>IF(B4539=1,COUNTIF($B$2:B4539,1),"")</f>
        <v/>
      </c>
      <c r="B4539" t="str">
        <f>IF(C4539=1,COUNTIF($H$2:H4539,H4539),"")</f>
        <v/>
      </c>
      <c r="C4539">
        <f>IF(G4539=List!$P$1,1,0)</f>
        <v>0</v>
      </c>
      <c r="D4539" s="1" t="str">
        <f>IF(E4539=1,COUNTIF($E$2:E4539,1),"")</f>
        <v/>
      </c>
      <c r="E4539" s="1" t="str">
        <f>IF(H4539=List!$P$2,1,"")</f>
        <v/>
      </c>
      <c r="X4539" s="1" t="str">
        <f>IFERROR(IF(H4539="","",IF(O4539=0,0.15,IF(VLOOKUP(O4539,'Source Post 14 Status (6.30.26)'!A:B,2,FALSE)=1,0.15,0.5))),0.5)</f>
        <v/>
      </c>
      <c r="Y4539" s="6" t="str">
        <f t="shared" si="70"/>
        <v/>
      </c>
    </row>
    <row r="4540" spans="1:25" x14ac:dyDescent="0.3">
      <c r="A4540" t="str">
        <f>IF(B4540=1,COUNTIF($B$2:B4540,1),"")</f>
        <v/>
      </c>
      <c r="B4540" t="str">
        <f>IF(C4540=1,COUNTIF($H$2:H4540,H4540),"")</f>
        <v/>
      </c>
      <c r="C4540">
        <f>IF(G4540=List!$P$1,1,0)</f>
        <v>0</v>
      </c>
      <c r="D4540" s="1" t="str">
        <f>IF(E4540=1,COUNTIF($E$2:E4540,1),"")</f>
        <v/>
      </c>
      <c r="E4540" s="1" t="str">
        <f>IF(H4540=List!$P$2,1,"")</f>
        <v/>
      </c>
      <c r="X4540" s="1" t="str">
        <f>IFERROR(IF(H4540="","",IF(O4540=0,0.15,IF(VLOOKUP(O4540,'Source Post 14 Status (6.30.26)'!A:B,2,FALSE)=1,0.15,0.5))),0.5)</f>
        <v/>
      </c>
      <c r="Y4540" s="6" t="str">
        <f t="shared" si="70"/>
        <v/>
      </c>
    </row>
    <row r="4541" spans="1:25" x14ac:dyDescent="0.3">
      <c r="A4541" t="str">
        <f>IF(B4541=1,COUNTIF($B$2:B4541,1),"")</f>
        <v/>
      </c>
      <c r="B4541" t="str">
        <f>IF(C4541=1,COUNTIF($H$2:H4541,H4541),"")</f>
        <v/>
      </c>
      <c r="C4541">
        <f>IF(G4541=List!$P$1,1,0)</f>
        <v>0</v>
      </c>
      <c r="D4541" s="1" t="str">
        <f>IF(E4541=1,COUNTIF($E$2:E4541,1),"")</f>
        <v/>
      </c>
      <c r="E4541" s="1" t="str">
        <f>IF(H4541=List!$P$2,1,"")</f>
        <v/>
      </c>
      <c r="X4541" s="1" t="str">
        <f>IFERROR(IF(H4541="","",IF(O4541=0,0.15,IF(VLOOKUP(O4541,'Source Post 14 Status (6.30.26)'!A:B,2,FALSE)=1,0.15,0.5))),0.5)</f>
        <v/>
      </c>
      <c r="Y4541" s="6" t="str">
        <f t="shared" si="70"/>
        <v/>
      </c>
    </row>
    <row r="4542" spans="1:25" x14ac:dyDescent="0.3">
      <c r="A4542" t="str">
        <f>IF(B4542=1,COUNTIF($B$2:B4542,1),"")</f>
        <v/>
      </c>
      <c r="B4542" t="str">
        <f>IF(C4542=1,COUNTIF($H$2:H4542,H4542),"")</f>
        <v/>
      </c>
      <c r="C4542">
        <f>IF(G4542=List!$P$1,1,0)</f>
        <v>0</v>
      </c>
      <c r="D4542" s="1" t="str">
        <f>IF(E4542=1,COUNTIF($E$2:E4542,1),"")</f>
        <v/>
      </c>
      <c r="E4542" s="1" t="str">
        <f>IF(H4542=List!$P$2,1,"")</f>
        <v/>
      </c>
      <c r="X4542" s="1" t="str">
        <f>IFERROR(IF(H4542="","",IF(O4542=0,0.15,IF(VLOOKUP(O4542,'Source Post 14 Status (6.30.26)'!A:B,2,FALSE)=1,0.15,0.5))),0.5)</f>
        <v/>
      </c>
      <c r="Y4542" s="6" t="str">
        <f t="shared" si="70"/>
        <v/>
      </c>
    </row>
    <row r="4543" spans="1:25" x14ac:dyDescent="0.3">
      <c r="A4543" t="str">
        <f>IF(B4543=1,COUNTIF($B$2:B4543,1),"")</f>
        <v/>
      </c>
      <c r="B4543" t="str">
        <f>IF(C4543=1,COUNTIF($H$2:H4543,H4543),"")</f>
        <v/>
      </c>
      <c r="C4543">
        <f>IF(G4543=List!$P$1,1,0)</f>
        <v>0</v>
      </c>
      <c r="D4543" s="1" t="str">
        <f>IF(E4543=1,COUNTIF($E$2:E4543,1),"")</f>
        <v/>
      </c>
      <c r="E4543" s="1" t="str">
        <f>IF(H4543=List!$P$2,1,"")</f>
        <v/>
      </c>
      <c r="X4543" s="1" t="str">
        <f>IFERROR(IF(H4543="","",IF(O4543=0,0.15,IF(VLOOKUP(O4543,'Source Post 14 Status (6.30.26)'!A:B,2,FALSE)=1,0.15,0.5))),0.5)</f>
        <v/>
      </c>
      <c r="Y4543" s="6" t="str">
        <f t="shared" si="70"/>
        <v/>
      </c>
    </row>
    <row r="4544" spans="1:25" x14ac:dyDescent="0.3">
      <c r="A4544" t="str">
        <f>IF(B4544=1,COUNTIF($B$2:B4544,1),"")</f>
        <v/>
      </c>
      <c r="B4544" t="str">
        <f>IF(C4544=1,COUNTIF($H$2:H4544,H4544),"")</f>
        <v/>
      </c>
      <c r="C4544">
        <f>IF(G4544=List!$P$1,1,0)</f>
        <v>0</v>
      </c>
      <c r="D4544" s="1" t="str">
        <f>IF(E4544=1,COUNTIF($E$2:E4544,1),"")</f>
        <v/>
      </c>
      <c r="E4544" s="1" t="str">
        <f>IF(H4544=List!$P$2,1,"")</f>
        <v/>
      </c>
      <c r="X4544" s="1" t="str">
        <f>IFERROR(IF(H4544="","",IF(O4544=0,0.15,IF(VLOOKUP(O4544,'Source Post 14 Status (6.30.26)'!A:B,2,FALSE)=1,0.15,0.5))),0.5)</f>
        <v/>
      </c>
      <c r="Y4544" s="6" t="str">
        <f t="shared" si="70"/>
        <v/>
      </c>
    </row>
    <row r="4545" spans="1:25" x14ac:dyDescent="0.3">
      <c r="A4545" t="str">
        <f>IF(B4545=1,COUNTIF($B$2:B4545,1),"")</f>
        <v/>
      </c>
      <c r="B4545" t="str">
        <f>IF(C4545=1,COUNTIF($H$2:H4545,H4545),"")</f>
        <v/>
      </c>
      <c r="C4545">
        <f>IF(G4545=List!$P$1,1,0)</f>
        <v>0</v>
      </c>
      <c r="D4545" s="1" t="str">
        <f>IF(E4545=1,COUNTIF($E$2:E4545,1),"")</f>
        <v/>
      </c>
      <c r="E4545" s="1" t="str">
        <f>IF(H4545=List!$P$2,1,"")</f>
        <v/>
      </c>
      <c r="X4545" s="1" t="str">
        <f>IFERROR(IF(H4545="","",IF(O4545=0,0.15,IF(VLOOKUP(O4545,'Source Post 14 Status (6.30.26)'!A:B,2,FALSE)=1,0.15,0.5))),0.5)</f>
        <v/>
      </c>
      <c r="Y4545" s="6" t="str">
        <f t="shared" si="70"/>
        <v/>
      </c>
    </row>
    <row r="4546" spans="1:25" x14ac:dyDescent="0.3">
      <c r="A4546" t="str">
        <f>IF(B4546=1,COUNTIF($B$2:B4546,1),"")</f>
        <v/>
      </c>
      <c r="B4546" t="str">
        <f>IF(C4546=1,COUNTIF($H$2:H4546,H4546),"")</f>
        <v/>
      </c>
      <c r="C4546">
        <f>IF(G4546=List!$P$1,1,0)</f>
        <v>0</v>
      </c>
      <c r="D4546" s="1" t="str">
        <f>IF(E4546=1,COUNTIF($E$2:E4546,1),"")</f>
        <v/>
      </c>
      <c r="E4546" s="1" t="str">
        <f>IF(H4546=List!$P$2,1,"")</f>
        <v/>
      </c>
      <c r="X4546" s="1" t="str">
        <f>IFERROR(IF(H4546="","",IF(O4546=0,0.15,IF(VLOOKUP(O4546,'Source Post 14 Status (6.30.26)'!A:B,2,FALSE)=1,0.15,0.5))),0.5)</f>
        <v/>
      </c>
      <c r="Y4546" s="6" t="str">
        <f t="shared" si="70"/>
        <v/>
      </c>
    </row>
    <row r="4547" spans="1:25" x14ac:dyDescent="0.3">
      <c r="A4547" t="str">
        <f>IF(B4547=1,COUNTIF($B$2:B4547,1),"")</f>
        <v/>
      </c>
      <c r="B4547" t="str">
        <f>IF(C4547=1,COUNTIF($H$2:H4547,H4547),"")</f>
        <v/>
      </c>
      <c r="C4547">
        <f>IF(G4547=List!$P$1,1,0)</f>
        <v>0</v>
      </c>
      <c r="D4547" s="1" t="str">
        <f>IF(E4547=1,COUNTIF($E$2:E4547,1),"")</f>
        <v/>
      </c>
      <c r="E4547" s="1" t="str">
        <f>IF(H4547=List!$P$2,1,"")</f>
        <v/>
      </c>
      <c r="X4547" s="1" t="str">
        <f>IFERROR(IF(H4547="","",IF(O4547=0,0.15,IF(VLOOKUP(O4547,'Source Post 14 Status (6.30.26)'!A:B,2,FALSE)=1,0.15,0.5))),0.5)</f>
        <v/>
      </c>
      <c r="Y4547" s="6" t="str">
        <f t="shared" ref="Y4547:Y4610" si="71">IF(H4547="","",ROUND(MIN((T4547+U4547)*X4547,T4547),0))</f>
        <v/>
      </c>
    </row>
    <row r="4548" spans="1:25" x14ac:dyDescent="0.3">
      <c r="A4548" t="str">
        <f>IF(B4548=1,COUNTIF($B$2:B4548,1),"")</f>
        <v/>
      </c>
      <c r="B4548" t="str">
        <f>IF(C4548=1,COUNTIF($H$2:H4548,H4548),"")</f>
        <v/>
      </c>
      <c r="C4548">
        <f>IF(G4548=List!$P$1,1,0)</f>
        <v>0</v>
      </c>
      <c r="D4548" s="1" t="str">
        <f>IF(E4548=1,COUNTIF($E$2:E4548,1),"")</f>
        <v/>
      </c>
      <c r="E4548" s="1" t="str">
        <f>IF(H4548=List!$P$2,1,"")</f>
        <v/>
      </c>
      <c r="X4548" s="1" t="str">
        <f>IFERROR(IF(H4548="","",IF(O4548=0,0.15,IF(VLOOKUP(O4548,'Source Post 14 Status (6.30.26)'!A:B,2,FALSE)=1,0.15,0.5))),0.5)</f>
        <v/>
      </c>
      <c r="Y4548" s="6" t="str">
        <f t="shared" si="71"/>
        <v/>
      </c>
    </row>
    <row r="4549" spans="1:25" x14ac:dyDescent="0.3">
      <c r="A4549" t="str">
        <f>IF(B4549=1,COUNTIF($B$2:B4549,1),"")</f>
        <v/>
      </c>
      <c r="B4549" t="str">
        <f>IF(C4549=1,COUNTIF($H$2:H4549,H4549),"")</f>
        <v/>
      </c>
      <c r="C4549">
        <f>IF(G4549=List!$P$1,1,0)</f>
        <v>0</v>
      </c>
      <c r="D4549" s="1" t="str">
        <f>IF(E4549=1,COUNTIF($E$2:E4549,1),"")</f>
        <v/>
      </c>
      <c r="E4549" s="1" t="str">
        <f>IF(H4549=List!$P$2,1,"")</f>
        <v/>
      </c>
      <c r="X4549" s="1" t="str">
        <f>IFERROR(IF(H4549="","",IF(O4549=0,0.15,IF(VLOOKUP(O4549,'Source Post 14 Status (6.30.26)'!A:B,2,FALSE)=1,0.15,0.5))),0.5)</f>
        <v/>
      </c>
      <c r="Y4549" s="6" t="str">
        <f t="shared" si="71"/>
        <v/>
      </c>
    </row>
    <row r="4550" spans="1:25" x14ac:dyDescent="0.3">
      <c r="A4550" t="str">
        <f>IF(B4550=1,COUNTIF($B$2:B4550,1),"")</f>
        <v/>
      </c>
      <c r="B4550" t="str">
        <f>IF(C4550=1,COUNTIF($H$2:H4550,H4550),"")</f>
        <v/>
      </c>
      <c r="C4550">
        <f>IF(G4550=List!$P$1,1,0)</f>
        <v>0</v>
      </c>
      <c r="D4550" s="1" t="str">
        <f>IF(E4550=1,COUNTIF($E$2:E4550,1),"")</f>
        <v/>
      </c>
      <c r="E4550" s="1" t="str">
        <f>IF(H4550=List!$P$2,1,"")</f>
        <v/>
      </c>
      <c r="X4550" s="1" t="str">
        <f>IFERROR(IF(H4550="","",IF(O4550=0,0.15,IF(VLOOKUP(O4550,'Source Post 14 Status (6.30.26)'!A:B,2,FALSE)=1,0.15,0.5))),0.5)</f>
        <v/>
      </c>
      <c r="Y4550" s="6" t="str">
        <f t="shared" si="71"/>
        <v/>
      </c>
    </row>
    <row r="4551" spans="1:25" x14ac:dyDescent="0.3">
      <c r="A4551" t="str">
        <f>IF(B4551=1,COUNTIF($B$2:B4551,1),"")</f>
        <v/>
      </c>
      <c r="B4551" t="str">
        <f>IF(C4551=1,COUNTIF($H$2:H4551,H4551),"")</f>
        <v/>
      </c>
      <c r="C4551">
        <f>IF(G4551=List!$P$1,1,0)</f>
        <v>0</v>
      </c>
      <c r="D4551" s="1" t="str">
        <f>IF(E4551=1,COUNTIF($E$2:E4551,1),"")</f>
        <v/>
      </c>
      <c r="E4551" s="1" t="str">
        <f>IF(H4551=List!$P$2,1,"")</f>
        <v/>
      </c>
      <c r="X4551" s="1" t="str">
        <f>IFERROR(IF(H4551="","",IF(O4551=0,0.15,IF(VLOOKUP(O4551,'Source Post 14 Status (6.30.26)'!A:B,2,FALSE)=1,0.15,0.5))),0.5)</f>
        <v/>
      </c>
      <c r="Y4551" s="6" t="str">
        <f t="shared" si="71"/>
        <v/>
      </c>
    </row>
    <row r="4552" spans="1:25" x14ac:dyDescent="0.3">
      <c r="A4552" t="str">
        <f>IF(B4552=1,COUNTIF($B$2:B4552,1),"")</f>
        <v/>
      </c>
      <c r="B4552" t="str">
        <f>IF(C4552=1,COUNTIF($H$2:H4552,H4552),"")</f>
        <v/>
      </c>
      <c r="C4552">
        <f>IF(G4552=List!$P$1,1,0)</f>
        <v>0</v>
      </c>
      <c r="D4552" s="1" t="str">
        <f>IF(E4552=1,COUNTIF($E$2:E4552,1),"")</f>
        <v/>
      </c>
      <c r="E4552" s="1" t="str">
        <f>IF(H4552=List!$P$2,1,"")</f>
        <v/>
      </c>
      <c r="X4552" s="1" t="str">
        <f>IFERROR(IF(H4552="","",IF(O4552=0,0.15,IF(VLOOKUP(O4552,'Source Post 14 Status (6.30.26)'!A:B,2,FALSE)=1,0.15,0.5))),0.5)</f>
        <v/>
      </c>
      <c r="Y4552" s="6" t="str">
        <f t="shared" si="71"/>
        <v/>
      </c>
    </row>
    <row r="4553" spans="1:25" x14ac:dyDescent="0.3">
      <c r="A4553" t="str">
        <f>IF(B4553=1,COUNTIF($B$2:B4553,1),"")</f>
        <v/>
      </c>
      <c r="B4553" t="str">
        <f>IF(C4553=1,COUNTIF($H$2:H4553,H4553),"")</f>
        <v/>
      </c>
      <c r="C4553">
        <f>IF(G4553=List!$P$1,1,0)</f>
        <v>0</v>
      </c>
      <c r="D4553" s="1" t="str">
        <f>IF(E4553=1,COUNTIF($E$2:E4553,1),"")</f>
        <v/>
      </c>
      <c r="E4553" s="1" t="str">
        <f>IF(H4553=List!$P$2,1,"")</f>
        <v/>
      </c>
      <c r="X4553" s="1" t="str">
        <f>IFERROR(IF(H4553="","",IF(O4553=0,0.15,IF(VLOOKUP(O4553,'Source Post 14 Status (6.30.26)'!A:B,2,FALSE)=1,0.15,0.5))),0.5)</f>
        <v/>
      </c>
      <c r="Y4553" s="6" t="str">
        <f t="shared" si="71"/>
        <v/>
      </c>
    </row>
    <row r="4554" spans="1:25" x14ac:dyDescent="0.3">
      <c r="A4554" t="str">
        <f>IF(B4554=1,COUNTIF($B$2:B4554,1),"")</f>
        <v/>
      </c>
      <c r="B4554" t="str">
        <f>IF(C4554=1,COUNTIF($H$2:H4554,H4554),"")</f>
        <v/>
      </c>
      <c r="C4554">
        <f>IF(G4554=List!$P$1,1,0)</f>
        <v>0</v>
      </c>
      <c r="D4554" s="1" t="str">
        <f>IF(E4554=1,COUNTIF($E$2:E4554,1),"")</f>
        <v/>
      </c>
      <c r="E4554" s="1" t="str">
        <f>IF(H4554=List!$P$2,1,"")</f>
        <v/>
      </c>
      <c r="X4554" s="1" t="str">
        <f>IFERROR(IF(H4554="","",IF(O4554=0,0.15,IF(VLOOKUP(O4554,'Source Post 14 Status (6.30.26)'!A:B,2,FALSE)=1,0.15,0.5))),0.5)</f>
        <v/>
      </c>
      <c r="Y4554" s="6" t="str">
        <f t="shared" si="71"/>
        <v/>
      </c>
    </row>
    <row r="4555" spans="1:25" x14ac:dyDescent="0.3">
      <c r="A4555" t="str">
        <f>IF(B4555=1,COUNTIF($B$2:B4555,1),"")</f>
        <v/>
      </c>
      <c r="B4555" t="str">
        <f>IF(C4555=1,COUNTIF($H$2:H4555,H4555),"")</f>
        <v/>
      </c>
      <c r="C4555">
        <f>IF(G4555=List!$P$1,1,0)</f>
        <v>0</v>
      </c>
      <c r="D4555" s="1" t="str">
        <f>IF(E4555=1,COUNTIF($E$2:E4555,1),"")</f>
        <v/>
      </c>
      <c r="E4555" s="1" t="str">
        <f>IF(H4555=List!$P$2,1,"")</f>
        <v/>
      </c>
      <c r="X4555" s="1" t="str">
        <f>IFERROR(IF(H4555="","",IF(O4555=0,0.15,IF(VLOOKUP(O4555,'Source Post 14 Status (6.30.26)'!A:B,2,FALSE)=1,0.15,0.5))),0.5)</f>
        <v/>
      </c>
      <c r="Y4555" s="6" t="str">
        <f t="shared" si="71"/>
        <v/>
      </c>
    </row>
    <row r="4556" spans="1:25" x14ac:dyDescent="0.3">
      <c r="A4556" t="str">
        <f>IF(B4556=1,COUNTIF($B$2:B4556,1),"")</f>
        <v/>
      </c>
      <c r="B4556" t="str">
        <f>IF(C4556=1,COUNTIF($H$2:H4556,H4556),"")</f>
        <v/>
      </c>
      <c r="C4556">
        <f>IF(G4556=List!$P$1,1,0)</f>
        <v>0</v>
      </c>
      <c r="D4556" s="1" t="str">
        <f>IF(E4556=1,COUNTIF($E$2:E4556,1),"")</f>
        <v/>
      </c>
      <c r="E4556" s="1" t="str">
        <f>IF(H4556=List!$P$2,1,"")</f>
        <v/>
      </c>
      <c r="X4556" s="1" t="str">
        <f>IFERROR(IF(H4556="","",IF(O4556=0,0.15,IF(VLOOKUP(O4556,'Source Post 14 Status (6.30.26)'!A:B,2,FALSE)=1,0.15,0.5))),0.5)</f>
        <v/>
      </c>
      <c r="Y4556" s="6" t="str">
        <f t="shared" si="71"/>
        <v/>
      </c>
    </row>
    <row r="4557" spans="1:25" x14ac:dyDescent="0.3">
      <c r="A4557" t="str">
        <f>IF(B4557=1,COUNTIF($B$2:B4557,1),"")</f>
        <v/>
      </c>
      <c r="B4557" t="str">
        <f>IF(C4557=1,COUNTIF($H$2:H4557,H4557),"")</f>
        <v/>
      </c>
      <c r="C4557">
        <f>IF(G4557=List!$P$1,1,0)</f>
        <v>0</v>
      </c>
      <c r="D4557" s="1" t="str">
        <f>IF(E4557=1,COUNTIF($E$2:E4557,1),"")</f>
        <v/>
      </c>
      <c r="E4557" s="1" t="str">
        <f>IF(H4557=List!$P$2,1,"")</f>
        <v/>
      </c>
      <c r="X4557" s="1" t="str">
        <f>IFERROR(IF(H4557="","",IF(O4557=0,0.15,IF(VLOOKUP(O4557,'Source Post 14 Status (6.30.26)'!A:B,2,FALSE)=1,0.15,0.5))),0.5)</f>
        <v/>
      </c>
      <c r="Y4557" s="6" t="str">
        <f t="shared" si="71"/>
        <v/>
      </c>
    </row>
    <row r="4558" spans="1:25" x14ac:dyDescent="0.3">
      <c r="A4558" t="str">
        <f>IF(B4558=1,COUNTIF($B$2:B4558,1),"")</f>
        <v/>
      </c>
      <c r="B4558" t="str">
        <f>IF(C4558=1,COUNTIF($H$2:H4558,H4558),"")</f>
        <v/>
      </c>
      <c r="C4558">
        <f>IF(G4558=List!$P$1,1,0)</f>
        <v>0</v>
      </c>
      <c r="D4558" s="1" t="str">
        <f>IF(E4558=1,COUNTIF($E$2:E4558,1),"")</f>
        <v/>
      </c>
      <c r="E4558" s="1" t="str">
        <f>IF(H4558=List!$P$2,1,"")</f>
        <v/>
      </c>
      <c r="X4558" s="1" t="str">
        <f>IFERROR(IF(H4558="","",IF(O4558=0,0.15,IF(VLOOKUP(O4558,'Source Post 14 Status (6.30.26)'!A:B,2,FALSE)=1,0.15,0.5))),0.5)</f>
        <v/>
      </c>
      <c r="Y4558" s="6" t="str">
        <f t="shared" si="71"/>
        <v/>
      </c>
    </row>
    <row r="4559" spans="1:25" x14ac:dyDescent="0.3">
      <c r="A4559" t="str">
        <f>IF(B4559=1,COUNTIF($B$2:B4559,1),"")</f>
        <v/>
      </c>
      <c r="B4559" t="str">
        <f>IF(C4559=1,COUNTIF($H$2:H4559,H4559),"")</f>
        <v/>
      </c>
      <c r="C4559">
        <f>IF(G4559=List!$P$1,1,0)</f>
        <v>0</v>
      </c>
      <c r="D4559" s="1" t="str">
        <f>IF(E4559=1,COUNTIF($E$2:E4559,1),"")</f>
        <v/>
      </c>
      <c r="E4559" s="1" t="str">
        <f>IF(H4559=List!$P$2,1,"")</f>
        <v/>
      </c>
      <c r="X4559" s="1" t="str">
        <f>IFERROR(IF(H4559="","",IF(O4559=0,0.15,IF(VLOOKUP(O4559,'Source Post 14 Status (6.30.26)'!A:B,2,FALSE)=1,0.15,0.5))),0.5)</f>
        <v/>
      </c>
      <c r="Y4559" s="6" t="str">
        <f t="shared" si="71"/>
        <v/>
      </c>
    </row>
    <row r="4560" spans="1:25" x14ac:dyDescent="0.3">
      <c r="A4560" t="str">
        <f>IF(B4560=1,COUNTIF($B$2:B4560,1),"")</f>
        <v/>
      </c>
      <c r="B4560" t="str">
        <f>IF(C4560=1,COUNTIF($H$2:H4560,H4560),"")</f>
        <v/>
      </c>
      <c r="C4560">
        <f>IF(G4560=List!$P$1,1,0)</f>
        <v>0</v>
      </c>
      <c r="D4560" s="1" t="str">
        <f>IF(E4560=1,COUNTIF($E$2:E4560,1),"")</f>
        <v/>
      </c>
      <c r="E4560" s="1" t="str">
        <f>IF(H4560=List!$P$2,1,"")</f>
        <v/>
      </c>
      <c r="X4560" s="1" t="str">
        <f>IFERROR(IF(H4560="","",IF(O4560=0,0.15,IF(VLOOKUP(O4560,'Source Post 14 Status (6.30.26)'!A:B,2,FALSE)=1,0.15,0.5))),0.5)</f>
        <v/>
      </c>
      <c r="Y4560" s="6" t="str">
        <f t="shared" si="71"/>
        <v/>
      </c>
    </row>
    <row r="4561" spans="1:25" x14ac:dyDescent="0.3">
      <c r="A4561" t="str">
        <f>IF(B4561=1,COUNTIF($B$2:B4561,1),"")</f>
        <v/>
      </c>
      <c r="B4561" t="str">
        <f>IF(C4561=1,COUNTIF($H$2:H4561,H4561),"")</f>
        <v/>
      </c>
      <c r="C4561">
        <f>IF(G4561=List!$P$1,1,0)</f>
        <v>0</v>
      </c>
      <c r="D4561" s="1" t="str">
        <f>IF(E4561=1,COUNTIF($E$2:E4561,1),"")</f>
        <v/>
      </c>
      <c r="E4561" s="1" t="str">
        <f>IF(H4561=List!$P$2,1,"")</f>
        <v/>
      </c>
      <c r="X4561" s="1" t="str">
        <f>IFERROR(IF(H4561="","",IF(O4561=0,0.15,IF(VLOOKUP(O4561,'Source Post 14 Status (6.30.26)'!A:B,2,FALSE)=1,0.15,0.5))),0.5)</f>
        <v/>
      </c>
      <c r="Y4561" s="6" t="str">
        <f t="shared" si="71"/>
        <v/>
      </c>
    </row>
    <row r="4562" spans="1:25" x14ac:dyDescent="0.3">
      <c r="A4562" t="str">
        <f>IF(B4562=1,COUNTIF($B$2:B4562,1),"")</f>
        <v/>
      </c>
      <c r="B4562" t="str">
        <f>IF(C4562=1,COUNTIF($H$2:H4562,H4562),"")</f>
        <v/>
      </c>
      <c r="C4562">
        <f>IF(G4562=List!$P$1,1,0)</f>
        <v>0</v>
      </c>
      <c r="D4562" s="1" t="str">
        <f>IF(E4562=1,COUNTIF($E$2:E4562,1),"")</f>
        <v/>
      </c>
      <c r="E4562" s="1" t="str">
        <f>IF(H4562=List!$P$2,1,"")</f>
        <v/>
      </c>
      <c r="X4562" s="1" t="str">
        <f>IFERROR(IF(H4562="","",IF(O4562=0,0.15,IF(VLOOKUP(O4562,'Source Post 14 Status (6.30.26)'!A:B,2,FALSE)=1,0.15,0.5))),0.5)</f>
        <v/>
      </c>
      <c r="Y4562" s="6" t="str">
        <f t="shared" si="71"/>
        <v/>
      </c>
    </row>
    <row r="4563" spans="1:25" x14ac:dyDescent="0.3">
      <c r="A4563" t="str">
        <f>IF(B4563=1,COUNTIF($B$2:B4563,1),"")</f>
        <v/>
      </c>
      <c r="B4563" t="str">
        <f>IF(C4563=1,COUNTIF($H$2:H4563,H4563),"")</f>
        <v/>
      </c>
      <c r="C4563">
        <f>IF(G4563=List!$P$1,1,0)</f>
        <v>0</v>
      </c>
      <c r="D4563" s="1" t="str">
        <f>IF(E4563=1,COUNTIF($E$2:E4563,1),"")</f>
        <v/>
      </c>
      <c r="E4563" s="1" t="str">
        <f>IF(H4563=List!$P$2,1,"")</f>
        <v/>
      </c>
      <c r="X4563" s="1" t="str">
        <f>IFERROR(IF(H4563="","",IF(O4563=0,0.15,IF(VLOOKUP(O4563,'Source Post 14 Status (6.30.26)'!A:B,2,FALSE)=1,0.15,0.5))),0.5)</f>
        <v/>
      </c>
      <c r="Y4563" s="6" t="str">
        <f t="shared" si="71"/>
        <v/>
      </c>
    </row>
    <row r="4564" spans="1:25" x14ac:dyDescent="0.3">
      <c r="A4564" t="str">
        <f>IF(B4564=1,COUNTIF($B$2:B4564,1),"")</f>
        <v/>
      </c>
      <c r="B4564" t="str">
        <f>IF(C4564=1,COUNTIF($H$2:H4564,H4564),"")</f>
        <v/>
      </c>
      <c r="C4564">
        <f>IF(G4564=List!$P$1,1,0)</f>
        <v>0</v>
      </c>
      <c r="D4564" s="1" t="str">
        <f>IF(E4564=1,COUNTIF($E$2:E4564,1),"")</f>
        <v/>
      </c>
      <c r="E4564" s="1" t="str">
        <f>IF(H4564=List!$P$2,1,"")</f>
        <v/>
      </c>
      <c r="X4564" s="1" t="str">
        <f>IFERROR(IF(H4564="","",IF(O4564=0,0.15,IF(VLOOKUP(O4564,'Source Post 14 Status (6.30.26)'!A:B,2,FALSE)=1,0.15,0.5))),0.5)</f>
        <v/>
      </c>
      <c r="Y4564" s="6" t="str">
        <f t="shared" si="71"/>
        <v/>
      </c>
    </row>
    <row r="4565" spans="1:25" x14ac:dyDescent="0.3">
      <c r="A4565" t="str">
        <f>IF(B4565=1,COUNTIF($B$2:B4565,1),"")</f>
        <v/>
      </c>
      <c r="B4565" t="str">
        <f>IF(C4565=1,COUNTIF($H$2:H4565,H4565),"")</f>
        <v/>
      </c>
      <c r="C4565">
        <f>IF(G4565=List!$P$1,1,0)</f>
        <v>0</v>
      </c>
      <c r="D4565" s="1" t="str">
        <f>IF(E4565=1,COUNTIF($E$2:E4565,1),"")</f>
        <v/>
      </c>
      <c r="E4565" s="1" t="str">
        <f>IF(H4565=List!$P$2,1,"")</f>
        <v/>
      </c>
      <c r="X4565" s="1" t="str">
        <f>IFERROR(IF(H4565="","",IF(O4565=0,0.15,IF(VLOOKUP(O4565,'Source Post 14 Status (6.30.26)'!A:B,2,FALSE)=1,0.15,0.5))),0.5)</f>
        <v/>
      </c>
      <c r="Y4565" s="6" t="str">
        <f t="shared" si="71"/>
        <v/>
      </c>
    </row>
    <row r="4566" spans="1:25" x14ac:dyDescent="0.3">
      <c r="A4566" t="str">
        <f>IF(B4566=1,COUNTIF($B$2:B4566,1),"")</f>
        <v/>
      </c>
      <c r="B4566" t="str">
        <f>IF(C4566=1,COUNTIF($H$2:H4566,H4566),"")</f>
        <v/>
      </c>
      <c r="C4566">
        <f>IF(G4566=List!$P$1,1,0)</f>
        <v>0</v>
      </c>
      <c r="D4566" s="1" t="str">
        <f>IF(E4566=1,COUNTIF($E$2:E4566,1),"")</f>
        <v/>
      </c>
      <c r="E4566" s="1" t="str">
        <f>IF(H4566=List!$P$2,1,"")</f>
        <v/>
      </c>
      <c r="X4566" s="1" t="str">
        <f>IFERROR(IF(H4566="","",IF(O4566=0,0.15,IF(VLOOKUP(O4566,'Source Post 14 Status (6.30.26)'!A:B,2,FALSE)=1,0.15,0.5))),0.5)</f>
        <v/>
      </c>
      <c r="Y4566" s="6" t="str">
        <f t="shared" si="71"/>
        <v/>
      </c>
    </row>
    <row r="4567" spans="1:25" x14ac:dyDescent="0.3">
      <c r="A4567" t="str">
        <f>IF(B4567=1,COUNTIF($B$2:B4567,1),"")</f>
        <v/>
      </c>
      <c r="B4567" t="str">
        <f>IF(C4567=1,COUNTIF($H$2:H4567,H4567),"")</f>
        <v/>
      </c>
      <c r="C4567">
        <f>IF(G4567=List!$P$1,1,0)</f>
        <v>0</v>
      </c>
      <c r="D4567" s="1" t="str">
        <f>IF(E4567=1,COUNTIF($E$2:E4567,1),"")</f>
        <v/>
      </c>
      <c r="E4567" s="1" t="str">
        <f>IF(H4567=List!$P$2,1,"")</f>
        <v/>
      </c>
      <c r="X4567" s="1" t="str">
        <f>IFERROR(IF(H4567="","",IF(O4567=0,0.15,IF(VLOOKUP(O4567,'Source Post 14 Status (6.30.26)'!A:B,2,FALSE)=1,0.15,0.5))),0.5)</f>
        <v/>
      </c>
      <c r="Y4567" s="6" t="str">
        <f t="shared" si="71"/>
        <v/>
      </c>
    </row>
    <row r="4568" spans="1:25" x14ac:dyDescent="0.3">
      <c r="A4568" t="str">
        <f>IF(B4568=1,COUNTIF($B$2:B4568,1),"")</f>
        <v/>
      </c>
      <c r="B4568" t="str">
        <f>IF(C4568=1,COUNTIF($H$2:H4568,H4568),"")</f>
        <v/>
      </c>
      <c r="C4568">
        <f>IF(G4568=List!$P$1,1,0)</f>
        <v>0</v>
      </c>
      <c r="D4568" s="1" t="str">
        <f>IF(E4568=1,COUNTIF($E$2:E4568,1),"")</f>
        <v/>
      </c>
      <c r="E4568" s="1" t="str">
        <f>IF(H4568=List!$P$2,1,"")</f>
        <v/>
      </c>
      <c r="X4568" s="1" t="str">
        <f>IFERROR(IF(H4568="","",IF(O4568=0,0.15,IF(VLOOKUP(O4568,'Source Post 14 Status (6.30.26)'!A:B,2,FALSE)=1,0.15,0.5))),0.5)</f>
        <v/>
      </c>
      <c r="Y4568" s="6" t="str">
        <f t="shared" si="71"/>
        <v/>
      </c>
    </row>
    <row r="4569" spans="1:25" x14ac:dyDescent="0.3">
      <c r="A4569" t="str">
        <f>IF(B4569=1,COUNTIF($B$2:B4569,1),"")</f>
        <v/>
      </c>
      <c r="B4569" t="str">
        <f>IF(C4569=1,COUNTIF($H$2:H4569,H4569),"")</f>
        <v/>
      </c>
      <c r="C4569">
        <f>IF(G4569=List!$P$1,1,0)</f>
        <v>0</v>
      </c>
      <c r="D4569" s="1" t="str">
        <f>IF(E4569=1,COUNTIF($E$2:E4569,1),"")</f>
        <v/>
      </c>
      <c r="E4569" s="1" t="str">
        <f>IF(H4569=List!$P$2,1,"")</f>
        <v/>
      </c>
      <c r="X4569" s="1" t="str">
        <f>IFERROR(IF(H4569="","",IF(O4569=0,0.15,IF(VLOOKUP(O4569,'Source Post 14 Status (6.30.26)'!A:B,2,FALSE)=1,0.15,0.5))),0.5)</f>
        <v/>
      </c>
      <c r="Y4569" s="6" t="str">
        <f t="shared" si="71"/>
        <v/>
      </c>
    </row>
    <row r="4570" spans="1:25" x14ac:dyDescent="0.3">
      <c r="A4570" t="str">
        <f>IF(B4570=1,COUNTIF($B$2:B4570,1),"")</f>
        <v/>
      </c>
      <c r="B4570" t="str">
        <f>IF(C4570=1,COUNTIF($H$2:H4570,H4570),"")</f>
        <v/>
      </c>
      <c r="C4570">
        <f>IF(G4570=List!$P$1,1,0)</f>
        <v>0</v>
      </c>
      <c r="D4570" s="1" t="str">
        <f>IF(E4570=1,COUNTIF($E$2:E4570,1),"")</f>
        <v/>
      </c>
      <c r="E4570" s="1" t="str">
        <f>IF(H4570=List!$P$2,1,"")</f>
        <v/>
      </c>
      <c r="X4570" s="1" t="str">
        <f>IFERROR(IF(H4570="","",IF(O4570=0,0.15,IF(VLOOKUP(O4570,'Source Post 14 Status (6.30.26)'!A:B,2,FALSE)=1,0.15,0.5))),0.5)</f>
        <v/>
      </c>
      <c r="Y4570" s="6" t="str">
        <f t="shared" si="71"/>
        <v/>
      </c>
    </row>
    <row r="4571" spans="1:25" x14ac:dyDescent="0.3">
      <c r="A4571" t="str">
        <f>IF(B4571=1,COUNTIF($B$2:B4571,1),"")</f>
        <v/>
      </c>
      <c r="B4571" t="str">
        <f>IF(C4571=1,COUNTIF($H$2:H4571,H4571),"")</f>
        <v/>
      </c>
      <c r="C4571">
        <f>IF(G4571=List!$P$1,1,0)</f>
        <v>0</v>
      </c>
      <c r="D4571" s="1" t="str">
        <f>IF(E4571=1,COUNTIF($E$2:E4571,1),"")</f>
        <v/>
      </c>
      <c r="E4571" s="1" t="str">
        <f>IF(H4571=List!$P$2,1,"")</f>
        <v/>
      </c>
      <c r="X4571" s="1" t="str">
        <f>IFERROR(IF(H4571="","",IF(O4571=0,0.15,IF(VLOOKUP(O4571,'Source Post 14 Status (6.30.26)'!A:B,2,FALSE)=1,0.15,0.5))),0.5)</f>
        <v/>
      </c>
      <c r="Y4571" s="6" t="str">
        <f t="shared" si="71"/>
        <v/>
      </c>
    </row>
    <row r="4572" spans="1:25" x14ac:dyDescent="0.3">
      <c r="A4572" t="str">
        <f>IF(B4572=1,COUNTIF($B$2:B4572,1),"")</f>
        <v/>
      </c>
      <c r="B4572" t="str">
        <f>IF(C4572=1,COUNTIF($H$2:H4572,H4572),"")</f>
        <v/>
      </c>
      <c r="C4572">
        <f>IF(G4572=List!$P$1,1,0)</f>
        <v>0</v>
      </c>
      <c r="D4572" s="1" t="str">
        <f>IF(E4572=1,COUNTIF($E$2:E4572,1),"")</f>
        <v/>
      </c>
      <c r="E4572" s="1" t="str">
        <f>IF(H4572=List!$P$2,1,"")</f>
        <v/>
      </c>
      <c r="X4572" s="1" t="str">
        <f>IFERROR(IF(H4572="","",IF(O4572=0,0.15,IF(VLOOKUP(O4572,'Source Post 14 Status (6.30.26)'!A:B,2,FALSE)=1,0.15,0.5))),0.5)</f>
        <v/>
      </c>
      <c r="Y4572" s="6" t="str">
        <f t="shared" si="71"/>
        <v/>
      </c>
    </row>
    <row r="4573" spans="1:25" x14ac:dyDescent="0.3">
      <c r="A4573" t="str">
        <f>IF(B4573=1,COUNTIF($B$2:B4573,1),"")</f>
        <v/>
      </c>
      <c r="B4573" t="str">
        <f>IF(C4573=1,COUNTIF($H$2:H4573,H4573),"")</f>
        <v/>
      </c>
      <c r="C4573">
        <f>IF(G4573=List!$P$1,1,0)</f>
        <v>0</v>
      </c>
      <c r="D4573" s="1" t="str">
        <f>IF(E4573=1,COUNTIF($E$2:E4573,1),"")</f>
        <v/>
      </c>
      <c r="E4573" s="1" t="str">
        <f>IF(H4573=List!$P$2,1,"")</f>
        <v/>
      </c>
      <c r="X4573" s="1" t="str">
        <f>IFERROR(IF(H4573="","",IF(O4573=0,0.15,IF(VLOOKUP(O4573,'Source Post 14 Status (6.30.26)'!A:B,2,FALSE)=1,0.15,0.5))),0.5)</f>
        <v/>
      </c>
      <c r="Y4573" s="6" t="str">
        <f t="shared" si="71"/>
        <v/>
      </c>
    </row>
    <row r="4574" spans="1:25" x14ac:dyDescent="0.3">
      <c r="A4574" t="str">
        <f>IF(B4574=1,COUNTIF($B$2:B4574,1),"")</f>
        <v/>
      </c>
      <c r="B4574" t="str">
        <f>IF(C4574=1,COUNTIF($H$2:H4574,H4574),"")</f>
        <v/>
      </c>
      <c r="C4574">
        <f>IF(G4574=List!$P$1,1,0)</f>
        <v>0</v>
      </c>
      <c r="D4574" s="1" t="str">
        <f>IF(E4574=1,COUNTIF($E$2:E4574,1),"")</f>
        <v/>
      </c>
      <c r="E4574" s="1" t="str">
        <f>IF(H4574=List!$P$2,1,"")</f>
        <v/>
      </c>
      <c r="X4574" s="1" t="str">
        <f>IFERROR(IF(H4574="","",IF(O4574=0,0.15,IF(VLOOKUP(O4574,'Source Post 14 Status (6.30.26)'!A:B,2,FALSE)=1,0.15,0.5))),0.5)</f>
        <v/>
      </c>
      <c r="Y4574" s="6" t="str">
        <f t="shared" si="71"/>
        <v/>
      </c>
    </row>
    <row r="4575" spans="1:25" x14ac:dyDescent="0.3">
      <c r="A4575" t="str">
        <f>IF(B4575=1,COUNTIF($B$2:B4575,1),"")</f>
        <v/>
      </c>
      <c r="B4575" t="str">
        <f>IF(C4575=1,COUNTIF($H$2:H4575,H4575),"")</f>
        <v/>
      </c>
      <c r="C4575">
        <f>IF(G4575=List!$P$1,1,0)</f>
        <v>0</v>
      </c>
      <c r="D4575" s="1" t="str">
        <f>IF(E4575=1,COUNTIF($E$2:E4575,1),"")</f>
        <v/>
      </c>
      <c r="E4575" s="1" t="str">
        <f>IF(H4575=List!$P$2,1,"")</f>
        <v/>
      </c>
      <c r="X4575" s="1" t="str">
        <f>IFERROR(IF(H4575="","",IF(O4575=0,0.15,IF(VLOOKUP(O4575,'Source Post 14 Status (6.30.26)'!A:B,2,FALSE)=1,0.15,0.5))),0.5)</f>
        <v/>
      </c>
      <c r="Y4575" s="6" t="str">
        <f t="shared" si="71"/>
        <v/>
      </c>
    </row>
    <row r="4576" spans="1:25" x14ac:dyDescent="0.3">
      <c r="A4576" t="str">
        <f>IF(B4576=1,COUNTIF($B$2:B4576,1),"")</f>
        <v/>
      </c>
      <c r="B4576" t="str">
        <f>IF(C4576=1,COUNTIF($H$2:H4576,H4576),"")</f>
        <v/>
      </c>
      <c r="C4576">
        <f>IF(G4576=List!$P$1,1,0)</f>
        <v>0</v>
      </c>
      <c r="D4576" s="1" t="str">
        <f>IF(E4576=1,COUNTIF($E$2:E4576,1),"")</f>
        <v/>
      </c>
      <c r="E4576" s="1" t="str">
        <f>IF(H4576=List!$P$2,1,"")</f>
        <v/>
      </c>
      <c r="X4576" s="1" t="str">
        <f>IFERROR(IF(H4576="","",IF(O4576=0,0.15,IF(VLOOKUP(O4576,'Source Post 14 Status (6.30.26)'!A:B,2,FALSE)=1,0.15,0.5))),0.5)</f>
        <v/>
      </c>
      <c r="Y4576" s="6" t="str">
        <f t="shared" si="71"/>
        <v/>
      </c>
    </row>
    <row r="4577" spans="1:25" x14ac:dyDescent="0.3">
      <c r="A4577" t="str">
        <f>IF(B4577=1,COUNTIF($B$2:B4577,1),"")</f>
        <v/>
      </c>
      <c r="B4577" t="str">
        <f>IF(C4577=1,COUNTIF($H$2:H4577,H4577),"")</f>
        <v/>
      </c>
      <c r="C4577">
        <f>IF(G4577=List!$P$1,1,0)</f>
        <v>0</v>
      </c>
      <c r="D4577" s="1" t="str">
        <f>IF(E4577=1,COUNTIF($E$2:E4577,1),"")</f>
        <v/>
      </c>
      <c r="E4577" s="1" t="str">
        <f>IF(H4577=List!$P$2,1,"")</f>
        <v/>
      </c>
      <c r="X4577" s="1" t="str">
        <f>IFERROR(IF(H4577="","",IF(O4577=0,0.15,IF(VLOOKUP(O4577,'Source Post 14 Status (6.30.26)'!A:B,2,FALSE)=1,0.15,0.5))),0.5)</f>
        <v/>
      </c>
      <c r="Y4577" s="6" t="str">
        <f t="shared" si="71"/>
        <v/>
      </c>
    </row>
    <row r="4578" spans="1:25" x14ac:dyDescent="0.3">
      <c r="A4578" t="str">
        <f>IF(B4578=1,COUNTIF($B$2:B4578,1),"")</f>
        <v/>
      </c>
      <c r="B4578" t="str">
        <f>IF(C4578=1,COUNTIF($H$2:H4578,H4578),"")</f>
        <v/>
      </c>
      <c r="C4578">
        <f>IF(G4578=List!$P$1,1,0)</f>
        <v>0</v>
      </c>
      <c r="D4578" s="1" t="str">
        <f>IF(E4578=1,COUNTIF($E$2:E4578,1),"")</f>
        <v/>
      </c>
      <c r="E4578" s="1" t="str">
        <f>IF(H4578=List!$P$2,1,"")</f>
        <v/>
      </c>
      <c r="X4578" s="1" t="str">
        <f>IFERROR(IF(H4578="","",IF(O4578=0,0.15,IF(VLOOKUP(O4578,'Source Post 14 Status (6.30.26)'!A:B,2,FALSE)=1,0.15,0.5))),0.5)</f>
        <v/>
      </c>
      <c r="Y4578" s="6" t="str">
        <f t="shared" si="71"/>
        <v/>
      </c>
    </row>
    <row r="4579" spans="1:25" x14ac:dyDescent="0.3">
      <c r="A4579" t="str">
        <f>IF(B4579=1,COUNTIF($B$2:B4579,1),"")</f>
        <v/>
      </c>
      <c r="B4579" t="str">
        <f>IF(C4579=1,COUNTIF($H$2:H4579,H4579),"")</f>
        <v/>
      </c>
      <c r="C4579">
        <f>IF(G4579=List!$P$1,1,0)</f>
        <v>0</v>
      </c>
      <c r="D4579" s="1" t="str">
        <f>IF(E4579=1,COUNTIF($E$2:E4579,1),"")</f>
        <v/>
      </c>
      <c r="E4579" s="1" t="str">
        <f>IF(H4579=List!$P$2,1,"")</f>
        <v/>
      </c>
      <c r="X4579" s="1" t="str">
        <f>IFERROR(IF(H4579="","",IF(O4579=0,0.15,IF(VLOOKUP(O4579,'Source Post 14 Status (6.30.26)'!A:B,2,FALSE)=1,0.15,0.5))),0.5)</f>
        <v/>
      </c>
      <c r="Y4579" s="6" t="str">
        <f t="shared" si="71"/>
        <v/>
      </c>
    </row>
    <row r="4580" spans="1:25" x14ac:dyDescent="0.3">
      <c r="A4580" t="str">
        <f>IF(B4580=1,COUNTIF($B$2:B4580,1),"")</f>
        <v/>
      </c>
      <c r="B4580" t="str">
        <f>IF(C4580=1,COUNTIF($H$2:H4580,H4580),"")</f>
        <v/>
      </c>
      <c r="C4580">
        <f>IF(G4580=List!$P$1,1,0)</f>
        <v>0</v>
      </c>
      <c r="D4580" s="1" t="str">
        <f>IF(E4580=1,COUNTIF($E$2:E4580,1),"")</f>
        <v/>
      </c>
      <c r="E4580" s="1" t="str">
        <f>IF(H4580=List!$P$2,1,"")</f>
        <v/>
      </c>
      <c r="X4580" s="1" t="str">
        <f>IFERROR(IF(H4580="","",IF(O4580=0,0.15,IF(VLOOKUP(O4580,'Source Post 14 Status (6.30.26)'!A:B,2,FALSE)=1,0.15,0.5))),0.5)</f>
        <v/>
      </c>
      <c r="Y4580" s="6" t="str">
        <f t="shared" si="71"/>
        <v/>
      </c>
    </row>
    <row r="4581" spans="1:25" x14ac:dyDescent="0.3">
      <c r="A4581" t="str">
        <f>IF(B4581=1,COUNTIF($B$2:B4581,1),"")</f>
        <v/>
      </c>
      <c r="B4581" t="str">
        <f>IF(C4581=1,COUNTIF($H$2:H4581,H4581),"")</f>
        <v/>
      </c>
      <c r="C4581">
        <f>IF(G4581=List!$P$1,1,0)</f>
        <v>0</v>
      </c>
      <c r="D4581" s="1" t="str">
        <f>IF(E4581=1,COUNTIF($E$2:E4581,1),"")</f>
        <v/>
      </c>
      <c r="E4581" s="1" t="str">
        <f>IF(H4581=List!$P$2,1,"")</f>
        <v/>
      </c>
      <c r="X4581" s="1" t="str">
        <f>IFERROR(IF(H4581="","",IF(O4581=0,0.15,IF(VLOOKUP(O4581,'Source Post 14 Status (6.30.26)'!A:B,2,FALSE)=1,0.15,0.5))),0.5)</f>
        <v/>
      </c>
      <c r="Y4581" s="6" t="str">
        <f t="shared" si="71"/>
        <v/>
      </c>
    </row>
    <row r="4582" spans="1:25" x14ac:dyDescent="0.3">
      <c r="A4582" t="str">
        <f>IF(B4582=1,COUNTIF($B$2:B4582,1),"")</f>
        <v/>
      </c>
      <c r="B4582" t="str">
        <f>IF(C4582=1,COUNTIF($H$2:H4582,H4582),"")</f>
        <v/>
      </c>
      <c r="C4582">
        <f>IF(G4582=List!$P$1,1,0)</f>
        <v>0</v>
      </c>
      <c r="D4582" s="1" t="str">
        <f>IF(E4582=1,COUNTIF($E$2:E4582,1),"")</f>
        <v/>
      </c>
      <c r="E4582" s="1" t="str">
        <f>IF(H4582=List!$P$2,1,"")</f>
        <v/>
      </c>
      <c r="X4582" s="1" t="str">
        <f>IFERROR(IF(H4582="","",IF(O4582=0,0.15,IF(VLOOKUP(O4582,'Source Post 14 Status (6.30.26)'!A:B,2,FALSE)=1,0.15,0.5))),0.5)</f>
        <v/>
      </c>
      <c r="Y4582" s="6" t="str">
        <f t="shared" si="71"/>
        <v/>
      </c>
    </row>
    <row r="4583" spans="1:25" x14ac:dyDescent="0.3">
      <c r="A4583" t="str">
        <f>IF(B4583=1,COUNTIF($B$2:B4583,1),"")</f>
        <v/>
      </c>
      <c r="B4583" t="str">
        <f>IF(C4583=1,COUNTIF($H$2:H4583,H4583),"")</f>
        <v/>
      </c>
      <c r="C4583">
        <f>IF(G4583=List!$P$1,1,0)</f>
        <v>0</v>
      </c>
      <c r="D4583" s="1" t="str">
        <f>IF(E4583=1,COUNTIF($E$2:E4583,1),"")</f>
        <v/>
      </c>
      <c r="E4583" s="1" t="str">
        <f>IF(H4583=List!$P$2,1,"")</f>
        <v/>
      </c>
      <c r="X4583" s="1" t="str">
        <f>IFERROR(IF(H4583="","",IF(O4583=0,0.15,IF(VLOOKUP(O4583,'Source Post 14 Status (6.30.26)'!A:B,2,FALSE)=1,0.15,0.5))),0.5)</f>
        <v/>
      </c>
      <c r="Y4583" s="6" t="str">
        <f t="shared" si="71"/>
        <v/>
      </c>
    </row>
    <row r="4584" spans="1:25" x14ac:dyDescent="0.3">
      <c r="A4584" t="str">
        <f>IF(B4584=1,COUNTIF($B$2:B4584,1),"")</f>
        <v/>
      </c>
      <c r="B4584" t="str">
        <f>IF(C4584=1,COUNTIF($H$2:H4584,H4584),"")</f>
        <v/>
      </c>
      <c r="C4584">
        <f>IF(G4584=List!$P$1,1,0)</f>
        <v>0</v>
      </c>
      <c r="D4584" s="1" t="str">
        <f>IF(E4584=1,COUNTIF($E$2:E4584,1),"")</f>
        <v/>
      </c>
      <c r="E4584" s="1" t="str">
        <f>IF(H4584=List!$P$2,1,"")</f>
        <v/>
      </c>
      <c r="X4584" s="1" t="str">
        <f>IFERROR(IF(H4584="","",IF(O4584=0,0.15,IF(VLOOKUP(O4584,'Source Post 14 Status (6.30.26)'!A:B,2,FALSE)=1,0.15,0.5))),0.5)</f>
        <v/>
      </c>
      <c r="Y4584" s="6" t="str">
        <f t="shared" si="71"/>
        <v/>
      </c>
    </row>
    <row r="4585" spans="1:25" x14ac:dyDescent="0.3">
      <c r="A4585" t="str">
        <f>IF(B4585=1,COUNTIF($B$2:B4585,1),"")</f>
        <v/>
      </c>
      <c r="B4585" t="str">
        <f>IF(C4585=1,COUNTIF($H$2:H4585,H4585),"")</f>
        <v/>
      </c>
      <c r="C4585">
        <f>IF(G4585=List!$P$1,1,0)</f>
        <v>0</v>
      </c>
      <c r="D4585" s="1" t="str">
        <f>IF(E4585=1,COUNTIF($E$2:E4585,1),"")</f>
        <v/>
      </c>
      <c r="E4585" s="1" t="str">
        <f>IF(H4585=List!$P$2,1,"")</f>
        <v/>
      </c>
      <c r="X4585" s="1" t="str">
        <f>IFERROR(IF(H4585="","",IF(O4585=0,0.15,IF(VLOOKUP(O4585,'Source Post 14 Status (6.30.26)'!A:B,2,FALSE)=1,0.15,0.5))),0.5)</f>
        <v/>
      </c>
      <c r="Y4585" s="6" t="str">
        <f t="shared" si="71"/>
        <v/>
      </c>
    </row>
    <row r="4586" spans="1:25" x14ac:dyDescent="0.3">
      <c r="A4586" t="str">
        <f>IF(B4586=1,COUNTIF($B$2:B4586,1),"")</f>
        <v/>
      </c>
      <c r="B4586" t="str">
        <f>IF(C4586=1,COUNTIF($H$2:H4586,H4586),"")</f>
        <v/>
      </c>
      <c r="C4586">
        <f>IF(G4586=List!$P$1,1,0)</f>
        <v>0</v>
      </c>
      <c r="D4586" s="1" t="str">
        <f>IF(E4586=1,COUNTIF($E$2:E4586,1),"")</f>
        <v/>
      </c>
      <c r="E4586" s="1" t="str">
        <f>IF(H4586=List!$P$2,1,"")</f>
        <v/>
      </c>
      <c r="X4586" s="1" t="str">
        <f>IFERROR(IF(H4586="","",IF(O4586=0,0.15,IF(VLOOKUP(O4586,'Source Post 14 Status (6.30.26)'!A:B,2,FALSE)=1,0.15,0.5))),0.5)</f>
        <v/>
      </c>
      <c r="Y4586" s="6" t="str">
        <f t="shared" si="71"/>
        <v/>
      </c>
    </row>
    <row r="4587" spans="1:25" x14ac:dyDescent="0.3">
      <c r="A4587" t="str">
        <f>IF(B4587=1,COUNTIF($B$2:B4587,1),"")</f>
        <v/>
      </c>
      <c r="B4587" t="str">
        <f>IF(C4587=1,COUNTIF($H$2:H4587,H4587),"")</f>
        <v/>
      </c>
      <c r="C4587">
        <f>IF(G4587=List!$P$1,1,0)</f>
        <v>0</v>
      </c>
      <c r="D4587" s="1" t="str">
        <f>IF(E4587=1,COUNTIF($E$2:E4587,1),"")</f>
        <v/>
      </c>
      <c r="E4587" s="1" t="str">
        <f>IF(H4587=List!$P$2,1,"")</f>
        <v/>
      </c>
      <c r="X4587" s="1" t="str">
        <f>IFERROR(IF(H4587="","",IF(O4587=0,0.15,IF(VLOOKUP(O4587,'Source Post 14 Status (6.30.26)'!A:B,2,FALSE)=1,0.15,0.5))),0.5)</f>
        <v/>
      </c>
      <c r="Y4587" s="6" t="str">
        <f t="shared" si="71"/>
        <v/>
      </c>
    </row>
    <row r="4588" spans="1:25" x14ac:dyDescent="0.3">
      <c r="A4588" t="str">
        <f>IF(B4588=1,COUNTIF($B$2:B4588,1),"")</f>
        <v/>
      </c>
      <c r="B4588" t="str">
        <f>IF(C4588=1,COUNTIF($H$2:H4588,H4588),"")</f>
        <v/>
      </c>
      <c r="C4588">
        <f>IF(G4588=List!$P$1,1,0)</f>
        <v>0</v>
      </c>
      <c r="D4588" s="1" t="str">
        <f>IF(E4588=1,COUNTIF($E$2:E4588,1),"")</f>
        <v/>
      </c>
      <c r="E4588" s="1" t="str">
        <f>IF(H4588=List!$P$2,1,"")</f>
        <v/>
      </c>
      <c r="X4588" s="1" t="str">
        <f>IFERROR(IF(H4588="","",IF(O4588=0,0.15,IF(VLOOKUP(O4588,'Source Post 14 Status (6.30.26)'!A:B,2,FALSE)=1,0.15,0.5))),0.5)</f>
        <v/>
      </c>
      <c r="Y4588" s="6" t="str">
        <f t="shared" si="71"/>
        <v/>
      </c>
    </row>
    <row r="4589" spans="1:25" x14ac:dyDescent="0.3">
      <c r="A4589" t="str">
        <f>IF(B4589=1,COUNTIF($B$2:B4589,1),"")</f>
        <v/>
      </c>
      <c r="B4589" t="str">
        <f>IF(C4589=1,COUNTIF($H$2:H4589,H4589),"")</f>
        <v/>
      </c>
      <c r="C4589">
        <f>IF(G4589=List!$P$1,1,0)</f>
        <v>0</v>
      </c>
      <c r="D4589" s="1" t="str">
        <f>IF(E4589=1,COUNTIF($E$2:E4589,1),"")</f>
        <v/>
      </c>
      <c r="E4589" s="1" t="str">
        <f>IF(H4589=List!$P$2,1,"")</f>
        <v/>
      </c>
      <c r="X4589" s="1" t="str">
        <f>IFERROR(IF(H4589="","",IF(O4589=0,0.15,IF(VLOOKUP(O4589,'Source Post 14 Status (6.30.26)'!A:B,2,FALSE)=1,0.15,0.5))),0.5)</f>
        <v/>
      </c>
      <c r="Y4589" s="6" t="str">
        <f t="shared" si="71"/>
        <v/>
      </c>
    </row>
    <row r="4590" spans="1:25" x14ac:dyDescent="0.3">
      <c r="A4590" t="str">
        <f>IF(B4590=1,COUNTIF($B$2:B4590,1),"")</f>
        <v/>
      </c>
      <c r="B4590" t="str">
        <f>IF(C4590=1,COUNTIF($H$2:H4590,H4590),"")</f>
        <v/>
      </c>
      <c r="C4590">
        <f>IF(G4590=List!$P$1,1,0)</f>
        <v>0</v>
      </c>
      <c r="D4590" s="1" t="str">
        <f>IF(E4590=1,COUNTIF($E$2:E4590,1),"")</f>
        <v/>
      </c>
      <c r="E4590" s="1" t="str">
        <f>IF(H4590=List!$P$2,1,"")</f>
        <v/>
      </c>
      <c r="X4590" s="1" t="str">
        <f>IFERROR(IF(H4590="","",IF(O4590=0,0.15,IF(VLOOKUP(O4590,'Source Post 14 Status (6.30.26)'!A:B,2,FALSE)=1,0.15,0.5))),0.5)</f>
        <v/>
      </c>
      <c r="Y4590" s="6" t="str">
        <f t="shared" si="71"/>
        <v/>
      </c>
    </row>
    <row r="4591" spans="1:25" x14ac:dyDescent="0.3">
      <c r="A4591" t="str">
        <f>IF(B4591=1,COUNTIF($B$2:B4591,1),"")</f>
        <v/>
      </c>
      <c r="B4591" t="str">
        <f>IF(C4591=1,COUNTIF($H$2:H4591,H4591),"")</f>
        <v/>
      </c>
      <c r="C4591">
        <f>IF(G4591=List!$P$1,1,0)</f>
        <v>0</v>
      </c>
      <c r="D4591" s="1" t="str">
        <f>IF(E4591=1,COUNTIF($E$2:E4591,1),"")</f>
        <v/>
      </c>
      <c r="E4591" s="1" t="str">
        <f>IF(H4591=List!$P$2,1,"")</f>
        <v/>
      </c>
      <c r="X4591" s="1" t="str">
        <f>IFERROR(IF(H4591="","",IF(O4591=0,0.15,IF(VLOOKUP(O4591,'Source Post 14 Status (6.30.26)'!A:B,2,FALSE)=1,0.15,0.5))),0.5)</f>
        <v/>
      </c>
      <c r="Y4591" s="6" t="str">
        <f t="shared" si="71"/>
        <v/>
      </c>
    </row>
    <row r="4592" spans="1:25" x14ac:dyDescent="0.3">
      <c r="A4592" t="str">
        <f>IF(B4592=1,COUNTIF($B$2:B4592,1),"")</f>
        <v/>
      </c>
      <c r="B4592" t="str">
        <f>IF(C4592=1,COUNTIF($H$2:H4592,H4592),"")</f>
        <v/>
      </c>
      <c r="C4592">
        <f>IF(G4592=List!$P$1,1,0)</f>
        <v>0</v>
      </c>
      <c r="D4592" s="1" t="str">
        <f>IF(E4592=1,COUNTIF($E$2:E4592,1),"")</f>
        <v/>
      </c>
      <c r="E4592" s="1" t="str">
        <f>IF(H4592=List!$P$2,1,"")</f>
        <v/>
      </c>
      <c r="X4592" s="1" t="str">
        <f>IFERROR(IF(H4592="","",IF(O4592=0,0.15,IF(VLOOKUP(O4592,'Source Post 14 Status (6.30.26)'!A:B,2,FALSE)=1,0.15,0.5))),0.5)</f>
        <v/>
      </c>
      <c r="Y4592" s="6" t="str">
        <f t="shared" si="71"/>
        <v/>
      </c>
    </row>
    <row r="4593" spans="1:25" x14ac:dyDescent="0.3">
      <c r="A4593" t="str">
        <f>IF(B4593=1,COUNTIF($B$2:B4593,1),"")</f>
        <v/>
      </c>
      <c r="B4593" t="str">
        <f>IF(C4593=1,COUNTIF($H$2:H4593,H4593),"")</f>
        <v/>
      </c>
      <c r="C4593">
        <f>IF(G4593=List!$P$1,1,0)</f>
        <v>0</v>
      </c>
      <c r="D4593" s="1" t="str">
        <f>IF(E4593=1,COUNTIF($E$2:E4593,1),"")</f>
        <v/>
      </c>
      <c r="E4593" s="1" t="str">
        <f>IF(H4593=List!$P$2,1,"")</f>
        <v/>
      </c>
      <c r="X4593" s="1" t="str">
        <f>IFERROR(IF(H4593="","",IF(O4593=0,0.15,IF(VLOOKUP(O4593,'Source Post 14 Status (6.30.26)'!A:B,2,FALSE)=1,0.15,0.5))),0.5)</f>
        <v/>
      </c>
      <c r="Y4593" s="6" t="str">
        <f t="shared" si="71"/>
        <v/>
      </c>
    </row>
    <row r="4594" spans="1:25" x14ac:dyDescent="0.3">
      <c r="A4594" t="str">
        <f>IF(B4594=1,COUNTIF($B$2:B4594,1),"")</f>
        <v/>
      </c>
      <c r="B4594" t="str">
        <f>IF(C4594=1,COUNTIF($H$2:H4594,H4594),"")</f>
        <v/>
      </c>
      <c r="C4594">
        <f>IF(G4594=List!$P$1,1,0)</f>
        <v>0</v>
      </c>
      <c r="D4594" s="1" t="str">
        <f>IF(E4594=1,COUNTIF($E$2:E4594,1),"")</f>
        <v/>
      </c>
      <c r="E4594" s="1" t="str">
        <f>IF(H4594=List!$P$2,1,"")</f>
        <v/>
      </c>
      <c r="X4594" s="1" t="str">
        <f>IFERROR(IF(H4594="","",IF(O4594=0,0.15,IF(VLOOKUP(O4594,'Source Post 14 Status (6.30.26)'!A:B,2,FALSE)=1,0.15,0.5))),0.5)</f>
        <v/>
      </c>
      <c r="Y4594" s="6" t="str">
        <f t="shared" si="71"/>
        <v/>
      </c>
    </row>
    <row r="4595" spans="1:25" x14ac:dyDescent="0.3">
      <c r="A4595" t="str">
        <f>IF(B4595=1,COUNTIF($B$2:B4595,1),"")</f>
        <v/>
      </c>
      <c r="B4595" t="str">
        <f>IF(C4595=1,COUNTIF($H$2:H4595,H4595),"")</f>
        <v/>
      </c>
      <c r="C4595">
        <f>IF(G4595=List!$P$1,1,0)</f>
        <v>0</v>
      </c>
      <c r="D4595" s="1" t="str">
        <f>IF(E4595=1,COUNTIF($E$2:E4595,1),"")</f>
        <v/>
      </c>
      <c r="E4595" s="1" t="str">
        <f>IF(H4595=List!$P$2,1,"")</f>
        <v/>
      </c>
      <c r="X4595" s="1" t="str">
        <f>IFERROR(IF(H4595="","",IF(O4595=0,0.15,IF(VLOOKUP(O4595,'Source Post 14 Status (6.30.26)'!A:B,2,FALSE)=1,0.15,0.5))),0.5)</f>
        <v/>
      </c>
      <c r="Y4595" s="6" t="str">
        <f t="shared" si="71"/>
        <v/>
      </c>
    </row>
    <row r="4596" spans="1:25" x14ac:dyDescent="0.3">
      <c r="A4596" t="str">
        <f>IF(B4596=1,COUNTIF($B$2:B4596,1),"")</f>
        <v/>
      </c>
      <c r="B4596" t="str">
        <f>IF(C4596=1,COUNTIF($H$2:H4596,H4596),"")</f>
        <v/>
      </c>
      <c r="C4596">
        <f>IF(G4596=List!$P$1,1,0)</f>
        <v>0</v>
      </c>
      <c r="D4596" s="1" t="str">
        <f>IF(E4596=1,COUNTIF($E$2:E4596,1),"")</f>
        <v/>
      </c>
      <c r="E4596" s="1" t="str">
        <f>IF(H4596=List!$P$2,1,"")</f>
        <v/>
      </c>
      <c r="X4596" s="1" t="str">
        <f>IFERROR(IF(H4596="","",IF(O4596=0,0.15,IF(VLOOKUP(O4596,'Source Post 14 Status (6.30.26)'!A:B,2,FALSE)=1,0.15,0.5))),0.5)</f>
        <v/>
      </c>
      <c r="Y4596" s="6" t="str">
        <f t="shared" si="71"/>
        <v/>
      </c>
    </row>
    <row r="4597" spans="1:25" x14ac:dyDescent="0.3">
      <c r="A4597" t="str">
        <f>IF(B4597=1,COUNTIF($B$2:B4597,1),"")</f>
        <v/>
      </c>
      <c r="B4597" t="str">
        <f>IF(C4597=1,COUNTIF($H$2:H4597,H4597),"")</f>
        <v/>
      </c>
      <c r="C4597">
        <f>IF(G4597=List!$P$1,1,0)</f>
        <v>0</v>
      </c>
      <c r="D4597" s="1" t="str">
        <f>IF(E4597=1,COUNTIF($E$2:E4597,1),"")</f>
        <v/>
      </c>
      <c r="E4597" s="1" t="str">
        <f>IF(H4597=List!$P$2,1,"")</f>
        <v/>
      </c>
      <c r="X4597" s="1" t="str">
        <f>IFERROR(IF(H4597="","",IF(O4597=0,0.15,IF(VLOOKUP(O4597,'Source Post 14 Status (6.30.26)'!A:B,2,FALSE)=1,0.15,0.5))),0.5)</f>
        <v/>
      </c>
      <c r="Y4597" s="6" t="str">
        <f t="shared" si="71"/>
        <v/>
      </c>
    </row>
    <row r="4598" spans="1:25" x14ac:dyDescent="0.3">
      <c r="A4598" t="str">
        <f>IF(B4598=1,COUNTIF($B$2:B4598,1),"")</f>
        <v/>
      </c>
      <c r="B4598" t="str">
        <f>IF(C4598=1,COUNTIF($H$2:H4598,H4598),"")</f>
        <v/>
      </c>
      <c r="C4598">
        <f>IF(G4598=List!$P$1,1,0)</f>
        <v>0</v>
      </c>
      <c r="D4598" s="1" t="str">
        <f>IF(E4598=1,COUNTIF($E$2:E4598,1),"")</f>
        <v/>
      </c>
      <c r="E4598" s="1" t="str">
        <f>IF(H4598=List!$P$2,1,"")</f>
        <v/>
      </c>
      <c r="X4598" s="1" t="str">
        <f>IFERROR(IF(H4598="","",IF(O4598=0,0.15,IF(VLOOKUP(O4598,'Source Post 14 Status (6.30.26)'!A:B,2,FALSE)=1,0.15,0.5))),0.5)</f>
        <v/>
      </c>
      <c r="Y4598" s="6" t="str">
        <f t="shared" si="71"/>
        <v/>
      </c>
    </row>
    <row r="4599" spans="1:25" x14ac:dyDescent="0.3">
      <c r="A4599" t="str">
        <f>IF(B4599=1,COUNTIF($B$2:B4599,1),"")</f>
        <v/>
      </c>
      <c r="B4599" t="str">
        <f>IF(C4599=1,COUNTIF($H$2:H4599,H4599),"")</f>
        <v/>
      </c>
      <c r="C4599">
        <f>IF(G4599=List!$P$1,1,0)</f>
        <v>0</v>
      </c>
      <c r="D4599" s="1" t="str">
        <f>IF(E4599=1,COUNTIF($E$2:E4599,1),"")</f>
        <v/>
      </c>
      <c r="E4599" s="1" t="str">
        <f>IF(H4599=List!$P$2,1,"")</f>
        <v/>
      </c>
      <c r="X4599" s="1" t="str">
        <f>IFERROR(IF(H4599="","",IF(O4599=0,0.15,IF(VLOOKUP(O4599,'Source Post 14 Status (6.30.26)'!A:B,2,FALSE)=1,0.15,0.5))),0.5)</f>
        <v/>
      </c>
      <c r="Y4599" s="6" t="str">
        <f t="shared" si="71"/>
        <v/>
      </c>
    </row>
    <row r="4600" spans="1:25" x14ac:dyDescent="0.3">
      <c r="A4600" t="str">
        <f>IF(B4600=1,COUNTIF($B$2:B4600,1),"")</f>
        <v/>
      </c>
      <c r="B4600" t="str">
        <f>IF(C4600=1,COUNTIF($H$2:H4600,H4600),"")</f>
        <v/>
      </c>
      <c r="C4600">
        <f>IF(G4600=List!$P$1,1,0)</f>
        <v>0</v>
      </c>
      <c r="D4600" s="1" t="str">
        <f>IF(E4600=1,COUNTIF($E$2:E4600,1),"")</f>
        <v/>
      </c>
      <c r="E4600" s="1" t="str">
        <f>IF(H4600=List!$P$2,1,"")</f>
        <v/>
      </c>
      <c r="X4600" s="1" t="str">
        <f>IFERROR(IF(H4600="","",IF(O4600=0,0.15,IF(VLOOKUP(O4600,'Source Post 14 Status (6.30.26)'!A:B,2,FALSE)=1,0.15,0.5))),0.5)</f>
        <v/>
      </c>
      <c r="Y4600" s="6" t="str">
        <f t="shared" si="71"/>
        <v/>
      </c>
    </row>
    <row r="4601" spans="1:25" x14ac:dyDescent="0.3">
      <c r="A4601" t="str">
        <f>IF(B4601=1,COUNTIF($B$2:B4601,1),"")</f>
        <v/>
      </c>
      <c r="B4601" t="str">
        <f>IF(C4601=1,COUNTIF($H$2:H4601,H4601),"")</f>
        <v/>
      </c>
      <c r="C4601">
        <f>IF(G4601=List!$P$1,1,0)</f>
        <v>0</v>
      </c>
      <c r="D4601" s="1" t="str">
        <f>IF(E4601=1,COUNTIF($E$2:E4601,1),"")</f>
        <v/>
      </c>
      <c r="E4601" s="1" t="str">
        <f>IF(H4601=List!$P$2,1,"")</f>
        <v/>
      </c>
      <c r="X4601" s="1" t="str">
        <f>IFERROR(IF(H4601="","",IF(O4601=0,0.15,IF(VLOOKUP(O4601,'Source Post 14 Status (6.30.26)'!A:B,2,FALSE)=1,0.15,0.5))),0.5)</f>
        <v/>
      </c>
      <c r="Y4601" s="6" t="str">
        <f t="shared" si="71"/>
        <v/>
      </c>
    </row>
    <row r="4602" spans="1:25" x14ac:dyDescent="0.3">
      <c r="A4602" t="str">
        <f>IF(B4602=1,COUNTIF($B$2:B4602,1),"")</f>
        <v/>
      </c>
      <c r="B4602" t="str">
        <f>IF(C4602=1,COUNTIF($H$2:H4602,H4602),"")</f>
        <v/>
      </c>
      <c r="C4602">
        <f>IF(G4602=List!$P$1,1,0)</f>
        <v>0</v>
      </c>
      <c r="D4602" s="1" t="str">
        <f>IF(E4602=1,COUNTIF($E$2:E4602,1),"")</f>
        <v/>
      </c>
      <c r="E4602" s="1" t="str">
        <f>IF(H4602=List!$P$2,1,"")</f>
        <v/>
      </c>
      <c r="X4602" s="1" t="str">
        <f>IFERROR(IF(H4602="","",IF(O4602=0,0.15,IF(VLOOKUP(O4602,'Source Post 14 Status (6.30.26)'!A:B,2,FALSE)=1,0.15,0.5))),0.5)</f>
        <v/>
      </c>
      <c r="Y4602" s="6" t="str">
        <f t="shared" si="71"/>
        <v/>
      </c>
    </row>
    <row r="4603" spans="1:25" x14ac:dyDescent="0.3">
      <c r="A4603" t="str">
        <f>IF(B4603=1,COUNTIF($B$2:B4603,1),"")</f>
        <v/>
      </c>
      <c r="B4603" t="str">
        <f>IF(C4603=1,COUNTIF($H$2:H4603,H4603),"")</f>
        <v/>
      </c>
      <c r="C4603">
        <f>IF(G4603=List!$P$1,1,0)</f>
        <v>0</v>
      </c>
      <c r="D4603" s="1" t="str">
        <f>IF(E4603=1,COUNTIF($E$2:E4603,1),"")</f>
        <v/>
      </c>
      <c r="E4603" s="1" t="str">
        <f>IF(H4603=List!$P$2,1,"")</f>
        <v/>
      </c>
      <c r="X4603" s="1" t="str">
        <f>IFERROR(IF(H4603="","",IF(O4603=0,0.15,IF(VLOOKUP(O4603,'Source Post 14 Status (6.30.26)'!A:B,2,FALSE)=1,0.15,0.5))),0.5)</f>
        <v/>
      </c>
      <c r="Y4603" s="6" t="str">
        <f t="shared" si="71"/>
        <v/>
      </c>
    </row>
    <row r="4604" spans="1:25" x14ac:dyDescent="0.3">
      <c r="A4604" t="str">
        <f>IF(B4604=1,COUNTIF($B$2:B4604,1),"")</f>
        <v/>
      </c>
      <c r="B4604" t="str">
        <f>IF(C4604=1,COUNTIF($H$2:H4604,H4604),"")</f>
        <v/>
      </c>
      <c r="C4604">
        <f>IF(G4604=List!$P$1,1,0)</f>
        <v>0</v>
      </c>
      <c r="D4604" s="1" t="str">
        <f>IF(E4604=1,COUNTIF($E$2:E4604,1),"")</f>
        <v/>
      </c>
      <c r="E4604" s="1" t="str">
        <f>IF(H4604=List!$P$2,1,"")</f>
        <v/>
      </c>
      <c r="X4604" s="1" t="str">
        <f>IFERROR(IF(H4604="","",IF(O4604=0,0.15,IF(VLOOKUP(O4604,'Source Post 14 Status (6.30.26)'!A:B,2,FALSE)=1,0.15,0.5))),0.5)</f>
        <v/>
      </c>
      <c r="Y4604" s="6" t="str">
        <f t="shared" si="71"/>
        <v/>
      </c>
    </row>
    <row r="4605" spans="1:25" x14ac:dyDescent="0.3">
      <c r="A4605" t="str">
        <f>IF(B4605=1,COUNTIF($B$2:B4605,1),"")</f>
        <v/>
      </c>
      <c r="B4605" t="str">
        <f>IF(C4605=1,COUNTIF($H$2:H4605,H4605),"")</f>
        <v/>
      </c>
      <c r="C4605">
        <f>IF(G4605=List!$P$1,1,0)</f>
        <v>0</v>
      </c>
      <c r="D4605" s="1" t="str">
        <f>IF(E4605=1,COUNTIF($E$2:E4605,1),"")</f>
        <v/>
      </c>
      <c r="E4605" s="1" t="str">
        <f>IF(H4605=List!$P$2,1,"")</f>
        <v/>
      </c>
      <c r="X4605" s="1" t="str">
        <f>IFERROR(IF(H4605="","",IF(O4605=0,0.15,IF(VLOOKUP(O4605,'Source Post 14 Status (6.30.26)'!A:B,2,FALSE)=1,0.15,0.5))),0.5)</f>
        <v/>
      </c>
      <c r="Y4605" s="6" t="str">
        <f t="shared" si="71"/>
        <v/>
      </c>
    </row>
    <row r="4606" spans="1:25" x14ac:dyDescent="0.3">
      <c r="A4606" t="str">
        <f>IF(B4606=1,COUNTIF($B$2:B4606,1),"")</f>
        <v/>
      </c>
      <c r="B4606" t="str">
        <f>IF(C4606=1,COUNTIF($H$2:H4606,H4606),"")</f>
        <v/>
      </c>
      <c r="C4606">
        <f>IF(G4606=List!$P$1,1,0)</f>
        <v>0</v>
      </c>
      <c r="D4606" s="1" t="str">
        <f>IF(E4606=1,COUNTIF($E$2:E4606,1),"")</f>
        <v/>
      </c>
      <c r="E4606" s="1" t="str">
        <f>IF(H4606=List!$P$2,1,"")</f>
        <v/>
      </c>
      <c r="X4606" s="1" t="str">
        <f>IFERROR(IF(H4606="","",IF(O4606=0,0.15,IF(VLOOKUP(O4606,'Source Post 14 Status (6.30.26)'!A:B,2,FALSE)=1,0.15,0.5))),0.5)</f>
        <v/>
      </c>
      <c r="Y4606" s="6" t="str">
        <f t="shared" si="71"/>
        <v/>
      </c>
    </row>
    <row r="4607" spans="1:25" x14ac:dyDescent="0.3">
      <c r="A4607" t="str">
        <f>IF(B4607=1,COUNTIF($B$2:B4607,1),"")</f>
        <v/>
      </c>
      <c r="B4607" t="str">
        <f>IF(C4607=1,COUNTIF($H$2:H4607,H4607),"")</f>
        <v/>
      </c>
      <c r="C4607">
        <f>IF(G4607=List!$P$1,1,0)</f>
        <v>0</v>
      </c>
      <c r="D4607" s="1" t="str">
        <f>IF(E4607=1,COUNTIF($E$2:E4607,1),"")</f>
        <v/>
      </c>
      <c r="E4607" s="1" t="str">
        <f>IF(H4607=List!$P$2,1,"")</f>
        <v/>
      </c>
      <c r="X4607" s="1" t="str">
        <f>IFERROR(IF(H4607="","",IF(O4607=0,0.15,IF(VLOOKUP(O4607,'Source Post 14 Status (6.30.26)'!A:B,2,FALSE)=1,0.15,0.5))),0.5)</f>
        <v/>
      </c>
      <c r="Y4607" s="6" t="str">
        <f t="shared" si="71"/>
        <v/>
      </c>
    </row>
    <row r="4608" spans="1:25" x14ac:dyDescent="0.3">
      <c r="A4608" t="str">
        <f>IF(B4608=1,COUNTIF($B$2:B4608,1),"")</f>
        <v/>
      </c>
      <c r="B4608" t="str">
        <f>IF(C4608=1,COUNTIF($H$2:H4608,H4608),"")</f>
        <v/>
      </c>
      <c r="C4608">
        <f>IF(G4608=List!$P$1,1,0)</f>
        <v>0</v>
      </c>
      <c r="D4608" s="1" t="str">
        <f>IF(E4608=1,COUNTIF($E$2:E4608,1),"")</f>
        <v/>
      </c>
      <c r="E4608" s="1" t="str">
        <f>IF(H4608=List!$P$2,1,"")</f>
        <v/>
      </c>
      <c r="X4608" s="1" t="str">
        <f>IFERROR(IF(H4608="","",IF(O4608=0,0.15,IF(VLOOKUP(O4608,'Source Post 14 Status (6.30.26)'!A:B,2,FALSE)=1,0.15,0.5))),0.5)</f>
        <v/>
      </c>
      <c r="Y4608" s="6" t="str">
        <f t="shared" si="71"/>
        <v/>
      </c>
    </row>
    <row r="4609" spans="1:25" x14ac:dyDescent="0.3">
      <c r="A4609" t="str">
        <f>IF(B4609=1,COUNTIF($B$2:B4609,1),"")</f>
        <v/>
      </c>
      <c r="B4609" t="str">
        <f>IF(C4609=1,COUNTIF($H$2:H4609,H4609),"")</f>
        <v/>
      </c>
      <c r="C4609">
        <f>IF(G4609=List!$P$1,1,0)</f>
        <v>0</v>
      </c>
      <c r="D4609" s="1" t="str">
        <f>IF(E4609=1,COUNTIF($E$2:E4609,1),"")</f>
        <v/>
      </c>
      <c r="E4609" s="1" t="str">
        <f>IF(H4609=List!$P$2,1,"")</f>
        <v/>
      </c>
      <c r="X4609" s="1" t="str">
        <f>IFERROR(IF(H4609="","",IF(O4609=0,0.15,IF(VLOOKUP(O4609,'Source Post 14 Status (6.30.26)'!A:B,2,FALSE)=1,0.15,0.5))),0.5)</f>
        <v/>
      </c>
      <c r="Y4609" s="6" t="str">
        <f t="shared" si="71"/>
        <v/>
      </c>
    </row>
    <row r="4610" spans="1:25" x14ac:dyDescent="0.3">
      <c r="A4610" t="str">
        <f>IF(B4610=1,COUNTIF($B$2:B4610,1),"")</f>
        <v/>
      </c>
      <c r="B4610" t="str">
        <f>IF(C4610=1,COUNTIF($H$2:H4610,H4610),"")</f>
        <v/>
      </c>
      <c r="C4610">
        <f>IF(G4610=List!$P$1,1,0)</f>
        <v>0</v>
      </c>
      <c r="D4610" s="1" t="str">
        <f>IF(E4610=1,COUNTIF($E$2:E4610,1),"")</f>
        <v/>
      </c>
      <c r="E4610" s="1" t="str">
        <f>IF(H4610=List!$P$2,1,"")</f>
        <v/>
      </c>
      <c r="X4610" s="1" t="str">
        <f>IFERROR(IF(H4610="","",IF(O4610=0,0.15,IF(VLOOKUP(O4610,'Source Post 14 Status (6.30.26)'!A:B,2,FALSE)=1,0.15,0.5))),0.5)</f>
        <v/>
      </c>
      <c r="Y4610" s="6" t="str">
        <f t="shared" si="71"/>
        <v/>
      </c>
    </row>
    <row r="4611" spans="1:25" x14ac:dyDescent="0.3">
      <c r="A4611" t="str">
        <f>IF(B4611=1,COUNTIF($B$2:B4611,1),"")</f>
        <v/>
      </c>
      <c r="B4611" t="str">
        <f>IF(C4611=1,COUNTIF($H$2:H4611,H4611),"")</f>
        <v/>
      </c>
      <c r="C4611">
        <f>IF(G4611=List!$P$1,1,0)</f>
        <v>0</v>
      </c>
      <c r="D4611" s="1" t="str">
        <f>IF(E4611=1,COUNTIF($E$2:E4611,1),"")</f>
        <v/>
      </c>
      <c r="E4611" s="1" t="str">
        <f>IF(H4611=List!$P$2,1,"")</f>
        <v/>
      </c>
      <c r="X4611" s="1" t="str">
        <f>IFERROR(IF(H4611="","",IF(O4611=0,0.15,IF(VLOOKUP(O4611,'Source Post 14 Status (6.30.26)'!A:B,2,FALSE)=1,0.15,0.5))),0.5)</f>
        <v/>
      </c>
      <c r="Y4611" s="6" t="str">
        <f t="shared" ref="Y4611:Y4674" si="72">IF(H4611="","",ROUND(MIN((T4611+U4611)*X4611,T4611),0))</f>
        <v/>
      </c>
    </row>
    <row r="4612" spans="1:25" x14ac:dyDescent="0.3">
      <c r="A4612" t="str">
        <f>IF(B4612=1,COUNTIF($B$2:B4612,1),"")</f>
        <v/>
      </c>
      <c r="B4612" t="str">
        <f>IF(C4612=1,COUNTIF($H$2:H4612,H4612),"")</f>
        <v/>
      </c>
      <c r="C4612">
        <f>IF(G4612=List!$P$1,1,0)</f>
        <v>0</v>
      </c>
      <c r="D4612" s="1" t="str">
        <f>IF(E4612=1,COUNTIF($E$2:E4612,1),"")</f>
        <v/>
      </c>
      <c r="E4612" s="1" t="str">
        <f>IF(H4612=List!$P$2,1,"")</f>
        <v/>
      </c>
      <c r="X4612" s="1" t="str">
        <f>IFERROR(IF(H4612="","",IF(O4612=0,0.15,IF(VLOOKUP(O4612,'Source Post 14 Status (6.30.26)'!A:B,2,FALSE)=1,0.15,0.5))),0.5)</f>
        <v/>
      </c>
      <c r="Y4612" s="6" t="str">
        <f t="shared" si="72"/>
        <v/>
      </c>
    </row>
    <row r="4613" spans="1:25" x14ac:dyDescent="0.3">
      <c r="A4613" t="str">
        <f>IF(B4613=1,COUNTIF($B$2:B4613,1),"")</f>
        <v/>
      </c>
      <c r="B4613" t="str">
        <f>IF(C4613=1,COUNTIF($H$2:H4613,H4613),"")</f>
        <v/>
      </c>
      <c r="C4613">
        <f>IF(G4613=List!$P$1,1,0)</f>
        <v>0</v>
      </c>
      <c r="D4613" s="1" t="str">
        <f>IF(E4613=1,COUNTIF($E$2:E4613,1),"")</f>
        <v/>
      </c>
      <c r="E4613" s="1" t="str">
        <f>IF(H4613=List!$P$2,1,"")</f>
        <v/>
      </c>
      <c r="X4613" s="1" t="str">
        <f>IFERROR(IF(H4613="","",IF(O4613=0,0.15,IF(VLOOKUP(O4613,'Source Post 14 Status (6.30.26)'!A:B,2,FALSE)=1,0.15,0.5))),0.5)</f>
        <v/>
      </c>
      <c r="Y4613" s="6" t="str">
        <f t="shared" si="72"/>
        <v/>
      </c>
    </row>
    <row r="4614" spans="1:25" x14ac:dyDescent="0.3">
      <c r="A4614" t="str">
        <f>IF(B4614=1,COUNTIF($B$2:B4614,1),"")</f>
        <v/>
      </c>
      <c r="B4614" t="str">
        <f>IF(C4614=1,COUNTIF($H$2:H4614,H4614),"")</f>
        <v/>
      </c>
      <c r="C4614">
        <f>IF(G4614=List!$P$1,1,0)</f>
        <v>0</v>
      </c>
      <c r="D4614" s="1" t="str">
        <f>IF(E4614=1,COUNTIF($E$2:E4614,1),"")</f>
        <v/>
      </c>
      <c r="E4614" s="1" t="str">
        <f>IF(H4614=List!$P$2,1,"")</f>
        <v/>
      </c>
      <c r="X4614" s="1" t="str">
        <f>IFERROR(IF(H4614="","",IF(O4614=0,0.15,IF(VLOOKUP(O4614,'Source Post 14 Status (6.30.26)'!A:B,2,FALSE)=1,0.15,0.5))),0.5)</f>
        <v/>
      </c>
      <c r="Y4614" s="6" t="str">
        <f t="shared" si="72"/>
        <v/>
      </c>
    </row>
    <row r="4615" spans="1:25" x14ac:dyDescent="0.3">
      <c r="A4615" t="str">
        <f>IF(B4615=1,COUNTIF($B$2:B4615,1),"")</f>
        <v/>
      </c>
      <c r="B4615" t="str">
        <f>IF(C4615=1,COUNTIF($H$2:H4615,H4615),"")</f>
        <v/>
      </c>
      <c r="C4615">
        <f>IF(G4615=List!$P$1,1,0)</f>
        <v>0</v>
      </c>
      <c r="D4615" s="1" t="str">
        <f>IF(E4615=1,COUNTIF($E$2:E4615,1),"")</f>
        <v/>
      </c>
      <c r="E4615" s="1" t="str">
        <f>IF(H4615=List!$P$2,1,"")</f>
        <v/>
      </c>
      <c r="X4615" s="1" t="str">
        <f>IFERROR(IF(H4615="","",IF(O4615=0,0.15,IF(VLOOKUP(O4615,'Source Post 14 Status (6.30.26)'!A:B,2,FALSE)=1,0.15,0.5))),0.5)</f>
        <v/>
      </c>
      <c r="Y4615" s="6" t="str">
        <f t="shared" si="72"/>
        <v/>
      </c>
    </row>
    <row r="4616" spans="1:25" x14ac:dyDescent="0.3">
      <c r="A4616" t="str">
        <f>IF(B4616=1,COUNTIF($B$2:B4616,1),"")</f>
        <v/>
      </c>
      <c r="B4616" t="str">
        <f>IF(C4616=1,COUNTIF($H$2:H4616,H4616),"")</f>
        <v/>
      </c>
      <c r="C4616">
        <f>IF(G4616=List!$P$1,1,0)</f>
        <v>0</v>
      </c>
      <c r="D4616" s="1" t="str">
        <f>IF(E4616=1,COUNTIF($E$2:E4616,1),"")</f>
        <v/>
      </c>
      <c r="E4616" s="1" t="str">
        <f>IF(H4616=List!$P$2,1,"")</f>
        <v/>
      </c>
      <c r="X4616" s="1" t="str">
        <f>IFERROR(IF(H4616="","",IF(O4616=0,0.15,IF(VLOOKUP(O4616,'Source Post 14 Status (6.30.26)'!A:B,2,FALSE)=1,0.15,0.5))),0.5)</f>
        <v/>
      </c>
      <c r="Y4616" s="6" t="str">
        <f t="shared" si="72"/>
        <v/>
      </c>
    </row>
    <row r="4617" spans="1:25" x14ac:dyDescent="0.3">
      <c r="A4617" t="str">
        <f>IF(B4617=1,COUNTIF($B$2:B4617,1),"")</f>
        <v/>
      </c>
      <c r="B4617" t="str">
        <f>IF(C4617=1,COUNTIF($H$2:H4617,H4617),"")</f>
        <v/>
      </c>
      <c r="C4617">
        <f>IF(G4617=List!$P$1,1,0)</f>
        <v>0</v>
      </c>
      <c r="D4617" s="1" t="str">
        <f>IF(E4617=1,COUNTIF($E$2:E4617,1),"")</f>
        <v/>
      </c>
      <c r="E4617" s="1" t="str">
        <f>IF(H4617=List!$P$2,1,"")</f>
        <v/>
      </c>
      <c r="X4617" s="1" t="str">
        <f>IFERROR(IF(H4617="","",IF(O4617=0,0.15,IF(VLOOKUP(O4617,'Source Post 14 Status (6.30.26)'!A:B,2,FALSE)=1,0.15,0.5))),0.5)</f>
        <v/>
      </c>
      <c r="Y4617" s="6" t="str">
        <f t="shared" si="72"/>
        <v/>
      </c>
    </row>
    <row r="4618" spans="1:25" x14ac:dyDescent="0.3">
      <c r="A4618" t="str">
        <f>IF(B4618=1,COUNTIF($B$2:B4618,1),"")</f>
        <v/>
      </c>
      <c r="B4618" t="str">
        <f>IF(C4618=1,COUNTIF($H$2:H4618,H4618),"")</f>
        <v/>
      </c>
      <c r="C4618">
        <f>IF(G4618=List!$P$1,1,0)</f>
        <v>0</v>
      </c>
      <c r="D4618" s="1" t="str">
        <f>IF(E4618=1,COUNTIF($E$2:E4618,1),"")</f>
        <v/>
      </c>
      <c r="E4618" s="1" t="str">
        <f>IF(H4618=List!$P$2,1,"")</f>
        <v/>
      </c>
      <c r="X4618" s="1" t="str">
        <f>IFERROR(IF(H4618="","",IF(O4618=0,0.15,IF(VLOOKUP(O4618,'Source Post 14 Status (6.30.26)'!A:B,2,FALSE)=1,0.15,0.5))),0.5)</f>
        <v/>
      </c>
      <c r="Y4618" s="6" t="str">
        <f t="shared" si="72"/>
        <v/>
      </c>
    </row>
    <row r="4619" spans="1:25" x14ac:dyDescent="0.3">
      <c r="A4619" t="str">
        <f>IF(B4619=1,COUNTIF($B$2:B4619,1),"")</f>
        <v/>
      </c>
      <c r="B4619" t="str">
        <f>IF(C4619=1,COUNTIF($H$2:H4619,H4619),"")</f>
        <v/>
      </c>
      <c r="C4619">
        <f>IF(G4619=List!$P$1,1,0)</f>
        <v>0</v>
      </c>
      <c r="D4619" s="1" t="str">
        <f>IF(E4619=1,COUNTIF($E$2:E4619,1),"")</f>
        <v/>
      </c>
      <c r="E4619" s="1" t="str">
        <f>IF(H4619=List!$P$2,1,"")</f>
        <v/>
      </c>
      <c r="X4619" s="1" t="str">
        <f>IFERROR(IF(H4619="","",IF(O4619=0,0.15,IF(VLOOKUP(O4619,'Source Post 14 Status (6.30.26)'!A:B,2,FALSE)=1,0.15,0.5))),0.5)</f>
        <v/>
      </c>
      <c r="Y4619" s="6" t="str">
        <f t="shared" si="72"/>
        <v/>
      </c>
    </row>
    <row r="4620" spans="1:25" x14ac:dyDescent="0.3">
      <c r="A4620" t="str">
        <f>IF(B4620=1,COUNTIF($B$2:B4620,1),"")</f>
        <v/>
      </c>
      <c r="B4620" t="str">
        <f>IF(C4620=1,COUNTIF($H$2:H4620,H4620),"")</f>
        <v/>
      </c>
      <c r="C4620">
        <f>IF(G4620=List!$P$1,1,0)</f>
        <v>0</v>
      </c>
      <c r="D4620" s="1" t="str">
        <f>IF(E4620=1,COUNTIF($E$2:E4620,1),"")</f>
        <v/>
      </c>
      <c r="E4620" s="1" t="str">
        <f>IF(H4620=List!$P$2,1,"")</f>
        <v/>
      </c>
      <c r="X4620" s="1" t="str">
        <f>IFERROR(IF(H4620="","",IF(O4620=0,0.15,IF(VLOOKUP(O4620,'Source Post 14 Status (6.30.26)'!A:B,2,FALSE)=1,0.15,0.5))),0.5)</f>
        <v/>
      </c>
      <c r="Y4620" s="6" t="str">
        <f t="shared" si="72"/>
        <v/>
      </c>
    </row>
    <row r="4621" spans="1:25" x14ac:dyDescent="0.3">
      <c r="A4621" t="str">
        <f>IF(B4621=1,COUNTIF($B$2:B4621,1),"")</f>
        <v/>
      </c>
      <c r="B4621" t="str">
        <f>IF(C4621=1,COUNTIF($H$2:H4621,H4621),"")</f>
        <v/>
      </c>
      <c r="C4621">
        <f>IF(G4621=List!$P$1,1,0)</f>
        <v>0</v>
      </c>
      <c r="D4621" s="1" t="str">
        <f>IF(E4621=1,COUNTIF($E$2:E4621,1),"")</f>
        <v/>
      </c>
      <c r="E4621" s="1" t="str">
        <f>IF(H4621=List!$P$2,1,"")</f>
        <v/>
      </c>
      <c r="X4621" s="1" t="str">
        <f>IFERROR(IF(H4621="","",IF(O4621=0,0.15,IF(VLOOKUP(O4621,'Source Post 14 Status (6.30.26)'!A:B,2,FALSE)=1,0.15,0.5))),0.5)</f>
        <v/>
      </c>
      <c r="Y4621" s="6" t="str">
        <f t="shared" si="72"/>
        <v/>
      </c>
    </row>
    <row r="4622" spans="1:25" x14ac:dyDescent="0.3">
      <c r="A4622" t="str">
        <f>IF(B4622=1,COUNTIF($B$2:B4622,1),"")</f>
        <v/>
      </c>
      <c r="B4622" t="str">
        <f>IF(C4622=1,COUNTIF($H$2:H4622,H4622),"")</f>
        <v/>
      </c>
      <c r="C4622">
        <f>IF(G4622=List!$P$1,1,0)</f>
        <v>0</v>
      </c>
      <c r="D4622" s="1" t="str">
        <f>IF(E4622=1,COUNTIF($E$2:E4622,1),"")</f>
        <v/>
      </c>
      <c r="E4622" s="1" t="str">
        <f>IF(H4622=List!$P$2,1,"")</f>
        <v/>
      </c>
      <c r="X4622" s="1" t="str">
        <f>IFERROR(IF(H4622="","",IF(O4622=0,0.15,IF(VLOOKUP(O4622,'Source Post 14 Status (6.30.26)'!A:B,2,FALSE)=1,0.15,0.5))),0.5)</f>
        <v/>
      </c>
      <c r="Y4622" s="6" t="str">
        <f t="shared" si="72"/>
        <v/>
      </c>
    </row>
    <row r="4623" spans="1:25" x14ac:dyDescent="0.3">
      <c r="A4623" t="str">
        <f>IF(B4623=1,COUNTIF($B$2:B4623,1),"")</f>
        <v/>
      </c>
      <c r="B4623" t="str">
        <f>IF(C4623=1,COUNTIF($H$2:H4623,H4623),"")</f>
        <v/>
      </c>
      <c r="C4623">
        <f>IF(G4623=List!$P$1,1,0)</f>
        <v>0</v>
      </c>
      <c r="D4623" s="1" t="str">
        <f>IF(E4623=1,COUNTIF($E$2:E4623,1),"")</f>
        <v/>
      </c>
      <c r="E4623" s="1" t="str">
        <f>IF(H4623=List!$P$2,1,"")</f>
        <v/>
      </c>
      <c r="X4623" s="1" t="str">
        <f>IFERROR(IF(H4623="","",IF(O4623=0,0.15,IF(VLOOKUP(O4623,'Source Post 14 Status (6.30.26)'!A:B,2,FALSE)=1,0.15,0.5))),0.5)</f>
        <v/>
      </c>
      <c r="Y4623" s="6" t="str">
        <f t="shared" si="72"/>
        <v/>
      </c>
    </row>
    <row r="4624" spans="1:25" x14ac:dyDescent="0.3">
      <c r="A4624" t="str">
        <f>IF(B4624=1,COUNTIF($B$2:B4624,1),"")</f>
        <v/>
      </c>
      <c r="B4624" t="str">
        <f>IF(C4624=1,COUNTIF($H$2:H4624,H4624),"")</f>
        <v/>
      </c>
      <c r="C4624">
        <f>IF(G4624=List!$P$1,1,0)</f>
        <v>0</v>
      </c>
      <c r="D4624" s="1" t="str">
        <f>IF(E4624=1,COUNTIF($E$2:E4624,1),"")</f>
        <v/>
      </c>
      <c r="E4624" s="1" t="str">
        <f>IF(H4624=List!$P$2,1,"")</f>
        <v/>
      </c>
      <c r="X4624" s="1" t="str">
        <f>IFERROR(IF(H4624="","",IF(O4624=0,0.15,IF(VLOOKUP(O4624,'Source Post 14 Status (6.30.26)'!A:B,2,FALSE)=1,0.15,0.5))),0.5)</f>
        <v/>
      </c>
      <c r="Y4624" s="6" t="str">
        <f t="shared" si="72"/>
        <v/>
      </c>
    </row>
    <row r="4625" spans="1:25" x14ac:dyDescent="0.3">
      <c r="A4625" t="str">
        <f>IF(B4625=1,COUNTIF($B$2:B4625,1),"")</f>
        <v/>
      </c>
      <c r="B4625" t="str">
        <f>IF(C4625=1,COUNTIF($H$2:H4625,H4625),"")</f>
        <v/>
      </c>
      <c r="C4625">
        <f>IF(G4625=List!$P$1,1,0)</f>
        <v>0</v>
      </c>
      <c r="D4625" s="1" t="str">
        <f>IF(E4625=1,COUNTIF($E$2:E4625,1),"")</f>
        <v/>
      </c>
      <c r="E4625" s="1" t="str">
        <f>IF(H4625=List!$P$2,1,"")</f>
        <v/>
      </c>
      <c r="X4625" s="1" t="str">
        <f>IFERROR(IF(H4625="","",IF(O4625=0,0.15,IF(VLOOKUP(O4625,'Source Post 14 Status (6.30.26)'!A:B,2,FALSE)=1,0.15,0.5))),0.5)</f>
        <v/>
      </c>
      <c r="Y4625" s="6" t="str">
        <f t="shared" si="72"/>
        <v/>
      </c>
    </row>
    <row r="4626" spans="1:25" x14ac:dyDescent="0.3">
      <c r="A4626" t="str">
        <f>IF(B4626=1,COUNTIF($B$2:B4626,1),"")</f>
        <v/>
      </c>
      <c r="B4626" t="str">
        <f>IF(C4626=1,COUNTIF($H$2:H4626,H4626),"")</f>
        <v/>
      </c>
      <c r="C4626">
        <f>IF(G4626=List!$P$1,1,0)</f>
        <v>0</v>
      </c>
      <c r="D4626" s="1" t="str">
        <f>IF(E4626=1,COUNTIF($E$2:E4626,1),"")</f>
        <v/>
      </c>
      <c r="E4626" s="1" t="str">
        <f>IF(H4626=List!$P$2,1,"")</f>
        <v/>
      </c>
      <c r="X4626" s="1" t="str">
        <f>IFERROR(IF(H4626="","",IF(O4626=0,0.15,IF(VLOOKUP(O4626,'Source Post 14 Status (6.30.26)'!A:B,2,FALSE)=1,0.15,0.5))),0.5)</f>
        <v/>
      </c>
      <c r="Y4626" s="6" t="str">
        <f t="shared" si="72"/>
        <v/>
      </c>
    </row>
    <row r="4627" spans="1:25" x14ac:dyDescent="0.3">
      <c r="A4627" t="str">
        <f>IF(B4627=1,COUNTIF($B$2:B4627,1),"")</f>
        <v/>
      </c>
      <c r="B4627" t="str">
        <f>IF(C4627=1,COUNTIF($H$2:H4627,H4627),"")</f>
        <v/>
      </c>
      <c r="C4627">
        <f>IF(G4627=List!$P$1,1,0)</f>
        <v>0</v>
      </c>
      <c r="D4627" s="1" t="str">
        <f>IF(E4627=1,COUNTIF($E$2:E4627,1),"")</f>
        <v/>
      </c>
      <c r="E4627" s="1" t="str">
        <f>IF(H4627=List!$P$2,1,"")</f>
        <v/>
      </c>
      <c r="X4627" s="1" t="str">
        <f>IFERROR(IF(H4627="","",IF(O4627=0,0.15,IF(VLOOKUP(O4627,'Source Post 14 Status (6.30.26)'!A:B,2,FALSE)=1,0.15,0.5))),0.5)</f>
        <v/>
      </c>
      <c r="Y4627" s="6" t="str">
        <f t="shared" si="72"/>
        <v/>
      </c>
    </row>
    <row r="4628" spans="1:25" x14ac:dyDescent="0.3">
      <c r="A4628" t="str">
        <f>IF(B4628=1,COUNTIF($B$2:B4628,1),"")</f>
        <v/>
      </c>
      <c r="B4628" t="str">
        <f>IF(C4628=1,COUNTIF($H$2:H4628,H4628),"")</f>
        <v/>
      </c>
      <c r="C4628">
        <f>IF(G4628=List!$P$1,1,0)</f>
        <v>0</v>
      </c>
      <c r="D4628" s="1" t="str">
        <f>IF(E4628=1,COUNTIF($E$2:E4628,1),"")</f>
        <v/>
      </c>
      <c r="E4628" s="1" t="str">
        <f>IF(H4628=List!$P$2,1,"")</f>
        <v/>
      </c>
      <c r="X4628" s="1" t="str">
        <f>IFERROR(IF(H4628="","",IF(O4628=0,0.15,IF(VLOOKUP(O4628,'Source Post 14 Status (6.30.26)'!A:B,2,FALSE)=1,0.15,0.5))),0.5)</f>
        <v/>
      </c>
      <c r="Y4628" s="6" t="str">
        <f t="shared" si="72"/>
        <v/>
      </c>
    </row>
    <row r="4629" spans="1:25" x14ac:dyDescent="0.3">
      <c r="A4629" t="str">
        <f>IF(B4629=1,COUNTIF($B$2:B4629,1),"")</f>
        <v/>
      </c>
      <c r="B4629" t="str">
        <f>IF(C4629=1,COUNTIF($H$2:H4629,H4629),"")</f>
        <v/>
      </c>
      <c r="C4629">
        <f>IF(G4629=List!$P$1,1,0)</f>
        <v>0</v>
      </c>
      <c r="D4629" s="1" t="str">
        <f>IF(E4629=1,COUNTIF($E$2:E4629,1),"")</f>
        <v/>
      </c>
      <c r="E4629" s="1" t="str">
        <f>IF(H4629=List!$P$2,1,"")</f>
        <v/>
      </c>
      <c r="X4629" s="1" t="str">
        <f>IFERROR(IF(H4629="","",IF(O4629=0,0.15,IF(VLOOKUP(O4629,'Source Post 14 Status (6.30.26)'!A:B,2,FALSE)=1,0.15,0.5))),0.5)</f>
        <v/>
      </c>
      <c r="Y4629" s="6" t="str">
        <f t="shared" si="72"/>
        <v/>
      </c>
    </row>
    <row r="4630" spans="1:25" x14ac:dyDescent="0.3">
      <c r="A4630" t="str">
        <f>IF(B4630=1,COUNTIF($B$2:B4630,1),"")</f>
        <v/>
      </c>
      <c r="B4630" t="str">
        <f>IF(C4630=1,COUNTIF($H$2:H4630,H4630),"")</f>
        <v/>
      </c>
      <c r="C4630">
        <f>IF(G4630=List!$P$1,1,0)</f>
        <v>0</v>
      </c>
      <c r="D4630" s="1" t="str">
        <f>IF(E4630=1,COUNTIF($E$2:E4630,1),"")</f>
        <v/>
      </c>
      <c r="E4630" s="1" t="str">
        <f>IF(H4630=List!$P$2,1,"")</f>
        <v/>
      </c>
      <c r="X4630" s="1" t="str">
        <f>IFERROR(IF(H4630="","",IF(O4630=0,0.15,IF(VLOOKUP(O4630,'Source Post 14 Status (6.30.26)'!A:B,2,FALSE)=1,0.15,0.5))),0.5)</f>
        <v/>
      </c>
      <c r="Y4630" s="6" t="str">
        <f t="shared" si="72"/>
        <v/>
      </c>
    </row>
    <row r="4631" spans="1:25" x14ac:dyDescent="0.3">
      <c r="A4631" t="str">
        <f>IF(B4631=1,COUNTIF($B$2:B4631,1),"")</f>
        <v/>
      </c>
      <c r="B4631" t="str">
        <f>IF(C4631=1,COUNTIF($H$2:H4631,H4631),"")</f>
        <v/>
      </c>
      <c r="C4631">
        <f>IF(G4631=List!$P$1,1,0)</f>
        <v>0</v>
      </c>
      <c r="D4631" s="1" t="str">
        <f>IF(E4631=1,COUNTIF($E$2:E4631,1),"")</f>
        <v/>
      </c>
      <c r="E4631" s="1" t="str">
        <f>IF(H4631=List!$P$2,1,"")</f>
        <v/>
      </c>
      <c r="X4631" s="1" t="str">
        <f>IFERROR(IF(H4631="","",IF(O4631=0,0.15,IF(VLOOKUP(O4631,'Source Post 14 Status (6.30.26)'!A:B,2,FALSE)=1,0.15,0.5))),0.5)</f>
        <v/>
      </c>
      <c r="Y4631" s="6" t="str">
        <f t="shared" si="72"/>
        <v/>
      </c>
    </row>
    <row r="4632" spans="1:25" x14ac:dyDescent="0.3">
      <c r="A4632" t="str">
        <f>IF(B4632=1,COUNTIF($B$2:B4632,1),"")</f>
        <v/>
      </c>
      <c r="B4632" t="str">
        <f>IF(C4632=1,COUNTIF($H$2:H4632,H4632),"")</f>
        <v/>
      </c>
      <c r="C4632">
        <f>IF(G4632=List!$P$1,1,0)</f>
        <v>0</v>
      </c>
      <c r="D4632" s="1" t="str">
        <f>IF(E4632=1,COUNTIF($E$2:E4632,1),"")</f>
        <v/>
      </c>
      <c r="E4632" s="1" t="str">
        <f>IF(H4632=List!$P$2,1,"")</f>
        <v/>
      </c>
      <c r="X4632" s="1" t="str">
        <f>IFERROR(IF(H4632="","",IF(O4632=0,0.15,IF(VLOOKUP(O4632,'Source Post 14 Status (6.30.26)'!A:B,2,FALSE)=1,0.15,0.5))),0.5)</f>
        <v/>
      </c>
      <c r="Y4632" s="6" t="str">
        <f t="shared" si="72"/>
        <v/>
      </c>
    </row>
    <row r="4633" spans="1:25" x14ac:dyDescent="0.3">
      <c r="A4633" t="str">
        <f>IF(B4633=1,COUNTIF($B$2:B4633,1),"")</f>
        <v/>
      </c>
      <c r="B4633" t="str">
        <f>IF(C4633=1,COUNTIF($H$2:H4633,H4633),"")</f>
        <v/>
      </c>
      <c r="C4633">
        <f>IF(G4633=List!$P$1,1,0)</f>
        <v>0</v>
      </c>
      <c r="D4633" s="1" t="str">
        <f>IF(E4633=1,COUNTIF($E$2:E4633,1),"")</f>
        <v/>
      </c>
      <c r="E4633" s="1" t="str">
        <f>IF(H4633=List!$P$2,1,"")</f>
        <v/>
      </c>
      <c r="X4633" s="1" t="str">
        <f>IFERROR(IF(H4633="","",IF(O4633=0,0.15,IF(VLOOKUP(O4633,'Source Post 14 Status (6.30.26)'!A:B,2,FALSE)=1,0.15,0.5))),0.5)</f>
        <v/>
      </c>
      <c r="Y4633" s="6" t="str">
        <f t="shared" si="72"/>
        <v/>
      </c>
    </row>
    <row r="4634" spans="1:25" x14ac:dyDescent="0.3">
      <c r="A4634" t="str">
        <f>IF(B4634=1,COUNTIF($B$2:B4634,1),"")</f>
        <v/>
      </c>
      <c r="B4634" t="str">
        <f>IF(C4634=1,COUNTIF($H$2:H4634,H4634),"")</f>
        <v/>
      </c>
      <c r="C4634">
        <f>IF(G4634=List!$P$1,1,0)</f>
        <v>0</v>
      </c>
      <c r="D4634" s="1" t="str">
        <f>IF(E4634=1,COUNTIF($E$2:E4634,1),"")</f>
        <v/>
      </c>
      <c r="E4634" s="1" t="str">
        <f>IF(H4634=List!$P$2,1,"")</f>
        <v/>
      </c>
      <c r="X4634" s="1" t="str">
        <f>IFERROR(IF(H4634="","",IF(O4634=0,0.15,IF(VLOOKUP(O4634,'Source Post 14 Status (6.30.26)'!A:B,2,FALSE)=1,0.15,0.5))),0.5)</f>
        <v/>
      </c>
      <c r="Y4634" s="6" t="str">
        <f t="shared" si="72"/>
        <v/>
      </c>
    </row>
    <row r="4635" spans="1:25" x14ac:dyDescent="0.3">
      <c r="A4635" t="str">
        <f>IF(B4635=1,COUNTIF($B$2:B4635,1),"")</f>
        <v/>
      </c>
      <c r="B4635" t="str">
        <f>IF(C4635=1,COUNTIF($H$2:H4635,H4635),"")</f>
        <v/>
      </c>
      <c r="C4635">
        <f>IF(G4635=List!$P$1,1,0)</f>
        <v>0</v>
      </c>
      <c r="D4635" s="1" t="str">
        <f>IF(E4635=1,COUNTIF($E$2:E4635,1),"")</f>
        <v/>
      </c>
      <c r="E4635" s="1" t="str">
        <f>IF(H4635=List!$P$2,1,"")</f>
        <v/>
      </c>
      <c r="X4635" s="1" t="str">
        <f>IFERROR(IF(H4635="","",IF(O4635=0,0.15,IF(VLOOKUP(O4635,'Source Post 14 Status (6.30.26)'!A:B,2,FALSE)=1,0.15,0.5))),0.5)</f>
        <v/>
      </c>
      <c r="Y4635" s="6" t="str">
        <f t="shared" si="72"/>
        <v/>
      </c>
    </row>
    <row r="4636" spans="1:25" x14ac:dyDescent="0.3">
      <c r="A4636" t="str">
        <f>IF(B4636=1,COUNTIF($B$2:B4636,1),"")</f>
        <v/>
      </c>
      <c r="B4636" t="str">
        <f>IF(C4636=1,COUNTIF($H$2:H4636,H4636),"")</f>
        <v/>
      </c>
      <c r="C4636">
        <f>IF(G4636=List!$P$1,1,0)</f>
        <v>0</v>
      </c>
      <c r="D4636" s="1" t="str">
        <f>IF(E4636=1,COUNTIF($E$2:E4636,1),"")</f>
        <v/>
      </c>
      <c r="E4636" s="1" t="str">
        <f>IF(H4636=List!$P$2,1,"")</f>
        <v/>
      </c>
      <c r="X4636" s="1" t="str">
        <f>IFERROR(IF(H4636="","",IF(O4636=0,0.15,IF(VLOOKUP(O4636,'Source Post 14 Status (6.30.26)'!A:B,2,FALSE)=1,0.15,0.5))),0.5)</f>
        <v/>
      </c>
      <c r="Y4636" s="6" t="str">
        <f t="shared" si="72"/>
        <v/>
      </c>
    </row>
    <row r="4637" spans="1:25" x14ac:dyDescent="0.3">
      <c r="A4637" t="str">
        <f>IF(B4637=1,COUNTIF($B$2:B4637,1),"")</f>
        <v/>
      </c>
      <c r="B4637" t="str">
        <f>IF(C4637=1,COUNTIF($H$2:H4637,H4637),"")</f>
        <v/>
      </c>
      <c r="C4637">
        <f>IF(G4637=List!$P$1,1,0)</f>
        <v>0</v>
      </c>
      <c r="D4637" s="1" t="str">
        <f>IF(E4637=1,COUNTIF($E$2:E4637,1),"")</f>
        <v/>
      </c>
      <c r="E4637" s="1" t="str">
        <f>IF(H4637=List!$P$2,1,"")</f>
        <v/>
      </c>
      <c r="X4637" s="1" t="str">
        <f>IFERROR(IF(H4637="","",IF(O4637=0,0.15,IF(VLOOKUP(O4637,'Source Post 14 Status (6.30.26)'!A:B,2,FALSE)=1,0.15,0.5))),0.5)</f>
        <v/>
      </c>
      <c r="Y4637" s="6" t="str">
        <f t="shared" si="72"/>
        <v/>
      </c>
    </row>
    <row r="4638" spans="1:25" x14ac:dyDescent="0.3">
      <c r="A4638" t="str">
        <f>IF(B4638=1,COUNTIF($B$2:B4638,1),"")</f>
        <v/>
      </c>
      <c r="B4638" t="str">
        <f>IF(C4638=1,COUNTIF($H$2:H4638,H4638),"")</f>
        <v/>
      </c>
      <c r="C4638">
        <f>IF(G4638=List!$P$1,1,0)</f>
        <v>0</v>
      </c>
      <c r="D4638" s="1" t="str">
        <f>IF(E4638=1,COUNTIF($E$2:E4638,1),"")</f>
        <v/>
      </c>
      <c r="E4638" s="1" t="str">
        <f>IF(H4638=List!$P$2,1,"")</f>
        <v/>
      </c>
      <c r="X4638" s="1" t="str">
        <f>IFERROR(IF(H4638="","",IF(O4638=0,0.15,IF(VLOOKUP(O4638,'Source Post 14 Status (6.30.26)'!A:B,2,FALSE)=1,0.15,0.5))),0.5)</f>
        <v/>
      </c>
      <c r="Y4638" s="6" t="str">
        <f t="shared" si="72"/>
        <v/>
      </c>
    </row>
    <row r="4639" spans="1:25" x14ac:dyDescent="0.3">
      <c r="A4639" t="str">
        <f>IF(B4639=1,COUNTIF($B$2:B4639,1),"")</f>
        <v/>
      </c>
      <c r="B4639" t="str">
        <f>IF(C4639=1,COUNTIF($H$2:H4639,H4639),"")</f>
        <v/>
      </c>
      <c r="C4639">
        <f>IF(G4639=List!$P$1,1,0)</f>
        <v>0</v>
      </c>
      <c r="D4639" s="1" t="str">
        <f>IF(E4639=1,COUNTIF($E$2:E4639,1),"")</f>
        <v/>
      </c>
      <c r="E4639" s="1" t="str">
        <f>IF(H4639=List!$P$2,1,"")</f>
        <v/>
      </c>
      <c r="X4639" s="1" t="str">
        <f>IFERROR(IF(H4639="","",IF(O4639=0,0.15,IF(VLOOKUP(O4639,'Source Post 14 Status (6.30.26)'!A:B,2,FALSE)=1,0.15,0.5))),0.5)</f>
        <v/>
      </c>
      <c r="Y4639" s="6" t="str">
        <f t="shared" si="72"/>
        <v/>
      </c>
    </row>
    <row r="4640" spans="1:25" x14ac:dyDescent="0.3">
      <c r="A4640" t="str">
        <f>IF(B4640=1,COUNTIF($B$2:B4640,1),"")</f>
        <v/>
      </c>
      <c r="B4640" t="str">
        <f>IF(C4640=1,COUNTIF($H$2:H4640,H4640),"")</f>
        <v/>
      </c>
      <c r="C4640">
        <f>IF(G4640=List!$P$1,1,0)</f>
        <v>0</v>
      </c>
      <c r="D4640" s="1" t="str">
        <f>IF(E4640=1,COUNTIF($E$2:E4640,1),"")</f>
        <v/>
      </c>
      <c r="E4640" s="1" t="str">
        <f>IF(H4640=List!$P$2,1,"")</f>
        <v/>
      </c>
      <c r="X4640" s="1" t="str">
        <f>IFERROR(IF(H4640="","",IF(O4640=0,0.15,IF(VLOOKUP(O4640,'Source Post 14 Status (6.30.26)'!A:B,2,FALSE)=1,0.15,0.5))),0.5)</f>
        <v/>
      </c>
      <c r="Y4640" s="6" t="str">
        <f t="shared" si="72"/>
        <v/>
      </c>
    </row>
    <row r="4641" spans="1:25" x14ac:dyDescent="0.3">
      <c r="A4641" t="str">
        <f>IF(B4641=1,COUNTIF($B$2:B4641,1),"")</f>
        <v/>
      </c>
      <c r="B4641" t="str">
        <f>IF(C4641=1,COUNTIF($H$2:H4641,H4641),"")</f>
        <v/>
      </c>
      <c r="C4641">
        <f>IF(G4641=List!$P$1,1,0)</f>
        <v>0</v>
      </c>
      <c r="D4641" s="1" t="str">
        <f>IF(E4641=1,COUNTIF($E$2:E4641,1),"")</f>
        <v/>
      </c>
      <c r="E4641" s="1" t="str">
        <f>IF(H4641=List!$P$2,1,"")</f>
        <v/>
      </c>
      <c r="X4641" s="1" t="str">
        <f>IFERROR(IF(H4641="","",IF(O4641=0,0.15,IF(VLOOKUP(O4641,'Source Post 14 Status (6.30.26)'!A:B,2,FALSE)=1,0.15,0.5))),0.5)</f>
        <v/>
      </c>
      <c r="Y4641" s="6" t="str">
        <f t="shared" si="72"/>
        <v/>
      </c>
    </row>
    <row r="4642" spans="1:25" x14ac:dyDescent="0.3">
      <c r="A4642" t="str">
        <f>IF(B4642=1,COUNTIF($B$2:B4642,1),"")</f>
        <v/>
      </c>
      <c r="B4642" t="str">
        <f>IF(C4642=1,COUNTIF($H$2:H4642,H4642),"")</f>
        <v/>
      </c>
      <c r="C4642">
        <f>IF(G4642=List!$P$1,1,0)</f>
        <v>0</v>
      </c>
      <c r="D4642" s="1" t="str">
        <f>IF(E4642=1,COUNTIF($E$2:E4642,1),"")</f>
        <v/>
      </c>
      <c r="E4642" s="1" t="str">
        <f>IF(H4642=List!$P$2,1,"")</f>
        <v/>
      </c>
      <c r="X4642" s="1" t="str">
        <f>IFERROR(IF(H4642="","",IF(O4642=0,0.15,IF(VLOOKUP(O4642,'Source Post 14 Status (6.30.26)'!A:B,2,FALSE)=1,0.15,0.5))),0.5)</f>
        <v/>
      </c>
      <c r="Y4642" s="6" t="str">
        <f t="shared" si="72"/>
        <v/>
      </c>
    </row>
    <row r="4643" spans="1:25" x14ac:dyDescent="0.3">
      <c r="A4643" t="str">
        <f>IF(B4643=1,COUNTIF($B$2:B4643,1),"")</f>
        <v/>
      </c>
      <c r="B4643" t="str">
        <f>IF(C4643=1,COUNTIF($H$2:H4643,H4643),"")</f>
        <v/>
      </c>
      <c r="C4643">
        <f>IF(G4643=List!$P$1,1,0)</f>
        <v>0</v>
      </c>
      <c r="D4643" s="1" t="str">
        <f>IF(E4643=1,COUNTIF($E$2:E4643,1),"")</f>
        <v/>
      </c>
      <c r="E4643" s="1" t="str">
        <f>IF(H4643=List!$P$2,1,"")</f>
        <v/>
      </c>
      <c r="X4643" s="1" t="str">
        <f>IFERROR(IF(H4643="","",IF(O4643=0,0.15,IF(VLOOKUP(O4643,'Source Post 14 Status (6.30.26)'!A:B,2,FALSE)=1,0.15,0.5))),0.5)</f>
        <v/>
      </c>
      <c r="Y4643" s="6" t="str">
        <f t="shared" si="72"/>
        <v/>
      </c>
    </row>
    <row r="4644" spans="1:25" x14ac:dyDescent="0.3">
      <c r="A4644" t="str">
        <f>IF(B4644=1,COUNTIF($B$2:B4644,1),"")</f>
        <v/>
      </c>
      <c r="B4644" t="str">
        <f>IF(C4644=1,COUNTIF($H$2:H4644,H4644),"")</f>
        <v/>
      </c>
      <c r="C4644">
        <f>IF(G4644=List!$P$1,1,0)</f>
        <v>0</v>
      </c>
      <c r="D4644" s="1" t="str">
        <f>IF(E4644=1,COUNTIF($E$2:E4644,1),"")</f>
        <v/>
      </c>
      <c r="E4644" s="1" t="str">
        <f>IF(H4644=List!$P$2,1,"")</f>
        <v/>
      </c>
      <c r="X4644" s="1" t="str">
        <f>IFERROR(IF(H4644="","",IF(O4644=0,0.15,IF(VLOOKUP(O4644,'Source Post 14 Status (6.30.26)'!A:B,2,FALSE)=1,0.15,0.5))),0.5)</f>
        <v/>
      </c>
      <c r="Y4644" s="6" t="str">
        <f t="shared" si="72"/>
        <v/>
      </c>
    </row>
    <row r="4645" spans="1:25" x14ac:dyDescent="0.3">
      <c r="A4645" t="str">
        <f>IF(B4645=1,COUNTIF($B$2:B4645,1),"")</f>
        <v/>
      </c>
      <c r="B4645" t="str">
        <f>IF(C4645=1,COUNTIF($H$2:H4645,H4645),"")</f>
        <v/>
      </c>
      <c r="C4645">
        <f>IF(G4645=List!$P$1,1,0)</f>
        <v>0</v>
      </c>
      <c r="D4645" s="1" t="str">
        <f>IF(E4645=1,COUNTIF($E$2:E4645,1),"")</f>
        <v/>
      </c>
      <c r="E4645" s="1" t="str">
        <f>IF(H4645=List!$P$2,1,"")</f>
        <v/>
      </c>
      <c r="X4645" s="1" t="str">
        <f>IFERROR(IF(H4645="","",IF(O4645=0,0.15,IF(VLOOKUP(O4645,'Source Post 14 Status (6.30.26)'!A:B,2,FALSE)=1,0.15,0.5))),0.5)</f>
        <v/>
      </c>
      <c r="Y4645" s="6" t="str">
        <f t="shared" si="72"/>
        <v/>
      </c>
    </row>
    <row r="4646" spans="1:25" x14ac:dyDescent="0.3">
      <c r="A4646" t="str">
        <f>IF(B4646=1,COUNTIF($B$2:B4646,1),"")</f>
        <v/>
      </c>
      <c r="B4646" t="str">
        <f>IF(C4646=1,COUNTIF($H$2:H4646,H4646),"")</f>
        <v/>
      </c>
      <c r="C4646">
        <f>IF(G4646=List!$P$1,1,0)</f>
        <v>0</v>
      </c>
      <c r="D4646" s="1" t="str">
        <f>IF(E4646=1,COUNTIF($E$2:E4646,1),"")</f>
        <v/>
      </c>
      <c r="E4646" s="1" t="str">
        <f>IF(H4646=List!$P$2,1,"")</f>
        <v/>
      </c>
      <c r="X4646" s="1" t="str">
        <f>IFERROR(IF(H4646="","",IF(O4646=0,0.15,IF(VLOOKUP(O4646,'Source Post 14 Status (6.30.26)'!A:B,2,FALSE)=1,0.15,0.5))),0.5)</f>
        <v/>
      </c>
      <c r="Y4646" s="6" t="str">
        <f t="shared" si="72"/>
        <v/>
      </c>
    </row>
    <row r="4647" spans="1:25" x14ac:dyDescent="0.3">
      <c r="A4647" t="str">
        <f>IF(B4647=1,COUNTIF($B$2:B4647,1),"")</f>
        <v/>
      </c>
      <c r="B4647" t="str">
        <f>IF(C4647=1,COUNTIF($H$2:H4647,H4647),"")</f>
        <v/>
      </c>
      <c r="C4647">
        <f>IF(G4647=List!$P$1,1,0)</f>
        <v>0</v>
      </c>
      <c r="D4647" s="1" t="str">
        <f>IF(E4647=1,COUNTIF($E$2:E4647,1),"")</f>
        <v/>
      </c>
      <c r="E4647" s="1" t="str">
        <f>IF(H4647=List!$P$2,1,"")</f>
        <v/>
      </c>
      <c r="X4647" s="1" t="str">
        <f>IFERROR(IF(H4647="","",IF(O4647=0,0.15,IF(VLOOKUP(O4647,'Source Post 14 Status (6.30.26)'!A:B,2,FALSE)=1,0.15,0.5))),0.5)</f>
        <v/>
      </c>
      <c r="Y4647" s="6" t="str">
        <f t="shared" si="72"/>
        <v/>
      </c>
    </row>
    <row r="4648" spans="1:25" x14ac:dyDescent="0.3">
      <c r="A4648" t="str">
        <f>IF(B4648=1,COUNTIF($B$2:B4648,1),"")</f>
        <v/>
      </c>
      <c r="B4648" t="str">
        <f>IF(C4648=1,COUNTIF($H$2:H4648,H4648),"")</f>
        <v/>
      </c>
      <c r="C4648">
        <f>IF(G4648=List!$P$1,1,0)</f>
        <v>0</v>
      </c>
      <c r="D4648" s="1" t="str">
        <f>IF(E4648=1,COUNTIF($E$2:E4648,1),"")</f>
        <v/>
      </c>
      <c r="E4648" s="1" t="str">
        <f>IF(H4648=List!$P$2,1,"")</f>
        <v/>
      </c>
      <c r="X4648" s="1" t="str">
        <f>IFERROR(IF(H4648="","",IF(O4648=0,0.15,IF(VLOOKUP(O4648,'Source Post 14 Status (6.30.26)'!A:B,2,FALSE)=1,0.15,0.5))),0.5)</f>
        <v/>
      </c>
      <c r="Y4648" s="6" t="str">
        <f t="shared" si="72"/>
        <v/>
      </c>
    </row>
    <row r="4649" spans="1:25" x14ac:dyDescent="0.3">
      <c r="A4649" t="str">
        <f>IF(B4649=1,COUNTIF($B$2:B4649,1),"")</f>
        <v/>
      </c>
      <c r="B4649" t="str">
        <f>IF(C4649=1,COUNTIF($H$2:H4649,H4649),"")</f>
        <v/>
      </c>
      <c r="C4649">
        <f>IF(G4649=List!$P$1,1,0)</f>
        <v>0</v>
      </c>
      <c r="D4649" s="1" t="str">
        <f>IF(E4649=1,COUNTIF($E$2:E4649,1),"")</f>
        <v/>
      </c>
      <c r="E4649" s="1" t="str">
        <f>IF(H4649=List!$P$2,1,"")</f>
        <v/>
      </c>
      <c r="X4649" s="1" t="str">
        <f>IFERROR(IF(H4649="","",IF(O4649=0,0.15,IF(VLOOKUP(O4649,'Source Post 14 Status (6.30.26)'!A:B,2,FALSE)=1,0.15,0.5))),0.5)</f>
        <v/>
      </c>
      <c r="Y4649" s="6" t="str">
        <f t="shared" si="72"/>
        <v/>
      </c>
    </row>
    <row r="4650" spans="1:25" x14ac:dyDescent="0.3">
      <c r="A4650" t="str">
        <f>IF(B4650=1,COUNTIF($B$2:B4650,1),"")</f>
        <v/>
      </c>
      <c r="B4650" t="str">
        <f>IF(C4650=1,COUNTIF($H$2:H4650,H4650),"")</f>
        <v/>
      </c>
      <c r="C4650">
        <f>IF(G4650=List!$P$1,1,0)</f>
        <v>0</v>
      </c>
      <c r="D4650" s="1" t="str">
        <f>IF(E4650=1,COUNTIF($E$2:E4650,1),"")</f>
        <v/>
      </c>
      <c r="E4650" s="1" t="str">
        <f>IF(H4650=List!$P$2,1,"")</f>
        <v/>
      </c>
      <c r="X4650" s="1" t="str">
        <f>IFERROR(IF(H4650="","",IF(O4650=0,0.15,IF(VLOOKUP(O4650,'Source Post 14 Status (6.30.26)'!A:B,2,FALSE)=1,0.15,0.5))),0.5)</f>
        <v/>
      </c>
      <c r="Y4650" s="6" t="str">
        <f t="shared" si="72"/>
        <v/>
      </c>
    </row>
    <row r="4651" spans="1:25" x14ac:dyDescent="0.3">
      <c r="A4651" t="str">
        <f>IF(B4651=1,COUNTIF($B$2:B4651,1),"")</f>
        <v/>
      </c>
      <c r="B4651" t="str">
        <f>IF(C4651=1,COUNTIF($H$2:H4651,H4651),"")</f>
        <v/>
      </c>
      <c r="C4651">
        <f>IF(G4651=List!$P$1,1,0)</f>
        <v>0</v>
      </c>
      <c r="D4651" s="1" t="str">
        <f>IF(E4651=1,COUNTIF($E$2:E4651,1),"")</f>
        <v/>
      </c>
      <c r="E4651" s="1" t="str">
        <f>IF(H4651=List!$P$2,1,"")</f>
        <v/>
      </c>
      <c r="X4651" s="1" t="str">
        <f>IFERROR(IF(H4651="","",IF(O4651=0,0.15,IF(VLOOKUP(O4651,'Source Post 14 Status (6.30.26)'!A:B,2,FALSE)=1,0.15,0.5))),0.5)</f>
        <v/>
      </c>
      <c r="Y4651" s="6" t="str">
        <f t="shared" si="72"/>
        <v/>
      </c>
    </row>
    <row r="4652" spans="1:25" x14ac:dyDescent="0.3">
      <c r="A4652" t="str">
        <f>IF(B4652=1,COUNTIF($B$2:B4652,1),"")</f>
        <v/>
      </c>
      <c r="B4652" t="str">
        <f>IF(C4652=1,COUNTIF($H$2:H4652,H4652),"")</f>
        <v/>
      </c>
      <c r="C4652">
        <f>IF(G4652=List!$P$1,1,0)</f>
        <v>0</v>
      </c>
      <c r="D4652" s="1" t="str">
        <f>IF(E4652=1,COUNTIF($E$2:E4652,1),"")</f>
        <v/>
      </c>
      <c r="E4652" s="1" t="str">
        <f>IF(H4652=List!$P$2,1,"")</f>
        <v/>
      </c>
      <c r="X4652" s="1" t="str">
        <f>IFERROR(IF(H4652="","",IF(O4652=0,0.15,IF(VLOOKUP(O4652,'Source Post 14 Status (6.30.26)'!A:B,2,FALSE)=1,0.15,0.5))),0.5)</f>
        <v/>
      </c>
      <c r="Y4652" s="6" t="str">
        <f t="shared" si="72"/>
        <v/>
      </c>
    </row>
    <row r="4653" spans="1:25" x14ac:dyDescent="0.3">
      <c r="A4653" t="str">
        <f>IF(B4653=1,COUNTIF($B$2:B4653,1),"")</f>
        <v/>
      </c>
      <c r="B4653" t="str">
        <f>IF(C4653=1,COUNTIF($H$2:H4653,H4653),"")</f>
        <v/>
      </c>
      <c r="C4653">
        <f>IF(G4653=List!$P$1,1,0)</f>
        <v>0</v>
      </c>
      <c r="D4653" s="1" t="str">
        <f>IF(E4653=1,COUNTIF($E$2:E4653,1),"")</f>
        <v/>
      </c>
      <c r="E4653" s="1" t="str">
        <f>IF(H4653=List!$P$2,1,"")</f>
        <v/>
      </c>
      <c r="X4653" s="1" t="str">
        <f>IFERROR(IF(H4653="","",IF(O4653=0,0.15,IF(VLOOKUP(O4653,'Source Post 14 Status (6.30.26)'!A:B,2,FALSE)=1,0.15,0.5))),0.5)</f>
        <v/>
      </c>
      <c r="Y4653" s="6" t="str">
        <f t="shared" si="72"/>
        <v/>
      </c>
    </row>
    <row r="4654" spans="1:25" x14ac:dyDescent="0.3">
      <c r="A4654" t="str">
        <f>IF(B4654=1,COUNTIF($B$2:B4654,1),"")</f>
        <v/>
      </c>
      <c r="B4654" t="str">
        <f>IF(C4654=1,COUNTIF($H$2:H4654,H4654),"")</f>
        <v/>
      </c>
      <c r="C4654">
        <f>IF(G4654=List!$P$1,1,0)</f>
        <v>0</v>
      </c>
      <c r="D4654" s="1" t="str">
        <f>IF(E4654=1,COUNTIF($E$2:E4654,1),"")</f>
        <v/>
      </c>
      <c r="E4654" s="1" t="str">
        <f>IF(H4654=List!$P$2,1,"")</f>
        <v/>
      </c>
      <c r="X4654" s="1" t="str">
        <f>IFERROR(IF(H4654="","",IF(O4654=0,0.15,IF(VLOOKUP(O4654,'Source Post 14 Status (6.30.26)'!A:B,2,FALSE)=1,0.15,0.5))),0.5)</f>
        <v/>
      </c>
      <c r="Y4654" s="6" t="str">
        <f t="shared" si="72"/>
        <v/>
      </c>
    </row>
    <row r="4655" spans="1:25" x14ac:dyDescent="0.3">
      <c r="A4655" t="str">
        <f>IF(B4655=1,COUNTIF($B$2:B4655,1),"")</f>
        <v/>
      </c>
      <c r="B4655" t="str">
        <f>IF(C4655=1,COUNTIF($H$2:H4655,H4655),"")</f>
        <v/>
      </c>
      <c r="C4655">
        <f>IF(G4655=List!$P$1,1,0)</f>
        <v>0</v>
      </c>
      <c r="D4655" s="1" t="str">
        <f>IF(E4655=1,COUNTIF($E$2:E4655,1),"")</f>
        <v/>
      </c>
      <c r="E4655" s="1" t="str">
        <f>IF(H4655=List!$P$2,1,"")</f>
        <v/>
      </c>
      <c r="X4655" s="1" t="str">
        <f>IFERROR(IF(H4655="","",IF(O4655=0,0.15,IF(VLOOKUP(O4655,'Source Post 14 Status (6.30.26)'!A:B,2,FALSE)=1,0.15,0.5))),0.5)</f>
        <v/>
      </c>
      <c r="Y4655" s="6" t="str">
        <f t="shared" si="72"/>
        <v/>
      </c>
    </row>
    <row r="4656" spans="1:25" x14ac:dyDescent="0.3">
      <c r="A4656" t="str">
        <f>IF(B4656=1,COUNTIF($B$2:B4656,1),"")</f>
        <v/>
      </c>
      <c r="B4656" t="str">
        <f>IF(C4656=1,COUNTIF($H$2:H4656,H4656),"")</f>
        <v/>
      </c>
      <c r="C4656">
        <f>IF(G4656=List!$P$1,1,0)</f>
        <v>0</v>
      </c>
      <c r="D4656" s="1" t="str">
        <f>IF(E4656=1,COUNTIF($E$2:E4656,1),"")</f>
        <v/>
      </c>
      <c r="E4656" s="1" t="str">
        <f>IF(H4656=List!$P$2,1,"")</f>
        <v/>
      </c>
      <c r="X4656" s="1" t="str">
        <f>IFERROR(IF(H4656="","",IF(O4656=0,0.15,IF(VLOOKUP(O4656,'Source Post 14 Status (6.30.26)'!A:B,2,FALSE)=1,0.15,0.5))),0.5)</f>
        <v/>
      </c>
      <c r="Y4656" s="6" t="str">
        <f t="shared" si="72"/>
        <v/>
      </c>
    </row>
    <row r="4657" spans="1:25" x14ac:dyDescent="0.3">
      <c r="A4657" t="str">
        <f>IF(B4657=1,COUNTIF($B$2:B4657,1),"")</f>
        <v/>
      </c>
      <c r="B4657" t="str">
        <f>IF(C4657=1,COUNTIF($H$2:H4657,H4657),"")</f>
        <v/>
      </c>
      <c r="C4657">
        <f>IF(G4657=List!$P$1,1,0)</f>
        <v>0</v>
      </c>
      <c r="D4657" s="1" t="str">
        <f>IF(E4657=1,COUNTIF($E$2:E4657,1),"")</f>
        <v/>
      </c>
      <c r="E4657" s="1" t="str">
        <f>IF(H4657=List!$P$2,1,"")</f>
        <v/>
      </c>
      <c r="X4657" s="1" t="str">
        <f>IFERROR(IF(H4657="","",IF(O4657=0,0.15,IF(VLOOKUP(O4657,'Source Post 14 Status (6.30.26)'!A:B,2,FALSE)=1,0.15,0.5))),0.5)</f>
        <v/>
      </c>
      <c r="Y4657" s="6" t="str">
        <f t="shared" si="72"/>
        <v/>
      </c>
    </row>
    <row r="4658" spans="1:25" x14ac:dyDescent="0.3">
      <c r="A4658" t="str">
        <f>IF(B4658=1,COUNTIF($B$2:B4658,1),"")</f>
        <v/>
      </c>
      <c r="B4658" t="str">
        <f>IF(C4658=1,COUNTIF($H$2:H4658,H4658),"")</f>
        <v/>
      </c>
      <c r="C4658">
        <f>IF(G4658=List!$P$1,1,0)</f>
        <v>0</v>
      </c>
      <c r="D4658" s="1" t="str">
        <f>IF(E4658=1,COUNTIF($E$2:E4658,1),"")</f>
        <v/>
      </c>
      <c r="E4658" s="1" t="str">
        <f>IF(H4658=List!$P$2,1,"")</f>
        <v/>
      </c>
      <c r="X4658" s="1" t="str">
        <f>IFERROR(IF(H4658="","",IF(O4658=0,0.15,IF(VLOOKUP(O4658,'Source Post 14 Status (6.30.26)'!A:B,2,FALSE)=1,0.15,0.5))),0.5)</f>
        <v/>
      </c>
      <c r="Y4658" s="6" t="str">
        <f t="shared" si="72"/>
        <v/>
      </c>
    </row>
    <row r="4659" spans="1:25" x14ac:dyDescent="0.3">
      <c r="A4659" t="str">
        <f>IF(B4659=1,COUNTIF($B$2:B4659,1),"")</f>
        <v/>
      </c>
      <c r="B4659" t="str">
        <f>IF(C4659=1,COUNTIF($H$2:H4659,H4659),"")</f>
        <v/>
      </c>
      <c r="C4659">
        <f>IF(G4659=List!$P$1,1,0)</f>
        <v>0</v>
      </c>
      <c r="D4659" s="1" t="str">
        <f>IF(E4659=1,COUNTIF($E$2:E4659,1),"")</f>
        <v/>
      </c>
      <c r="E4659" s="1" t="str">
        <f>IF(H4659=List!$P$2,1,"")</f>
        <v/>
      </c>
      <c r="X4659" s="1" t="str">
        <f>IFERROR(IF(H4659="","",IF(O4659=0,0.15,IF(VLOOKUP(O4659,'Source Post 14 Status (6.30.26)'!A:B,2,FALSE)=1,0.15,0.5))),0.5)</f>
        <v/>
      </c>
      <c r="Y4659" s="6" t="str">
        <f t="shared" si="72"/>
        <v/>
      </c>
    </row>
    <row r="4660" spans="1:25" x14ac:dyDescent="0.3">
      <c r="A4660" t="str">
        <f>IF(B4660=1,COUNTIF($B$2:B4660,1),"")</f>
        <v/>
      </c>
      <c r="B4660" t="str">
        <f>IF(C4660=1,COUNTIF($H$2:H4660,H4660),"")</f>
        <v/>
      </c>
      <c r="C4660">
        <f>IF(G4660=List!$P$1,1,0)</f>
        <v>0</v>
      </c>
      <c r="D4660" s="1" t="str">
        <f>IF(E4660=1,COUNTIF($E$2:E4660,1),"")</f>
        <v/>
      </c>
      <c r="E4660" s="1" t="str">
        <f>IF(H4660=List!$P$2,1,"")</f>
        <v/>
      </c>
      <c r="X4660" s="1" t="str">
        <f>IFERROR(IF(H4660="","",IF(O4660=0,0.15,IF(VLOOKUP(O4660,'Source Post 14 Status (6.30.26)'!A:B,2,FALSE)=1,0.15,0.5))),0.5)</f>
        <v/>
      </c>
      <c r="Y4660" s="6" t="str">
        <f t="shared" si="72"/>
        <v/>
      </c>
    </row>
    <row r="4661" spans="1:25" x14ac:dyDescent="0.3">
      <c r="A4661" t="str">
        <f>IF(B4661=1,COUNTIF($B$2:B4661,1),"")</f>
        <v/>
      </c>
      <c r="B4661" t="str">
        <f>IF(C4661=1,COUNTIF($H$2:H4661,H4661),"")</f>
        <v/>
      </c>
      <c r="C4661">
        <f>IF(G4661=List!$P$1,1,0)</f>
        <v>0</v>
      </c>
      <c r="D4661" s="1" t="str">
        <f>IF(E4661=1,COUNTIF($E$2:E4661,1),"")</f>
        <v/>
      </c>
      <c r="E4661" s="1" t="str">
        <f>IF(H4661=List!$P$2,1,"")</f>
        <v/>
      </c>
      <c r="X4661" s="1" t="str">
        <f>IFERROR(IF(H4661="","",IF(O4661=0,0.15,IF(VLOOKUP(O4661,'Source Post 14 Status (6.30.26)'!A:B,2,FALSE)=1,0.15,0.5))),0.5)</f>
        <v/>
      </c>
      <c r="Y4661" s="6" t="str">
        <f t="shared" si="72"/>
        <v/>
      </c>
    </row>
    <row r="4662" spans="1:25" x14ac:dyDescent="0.3">
      <c r="A4662" t="str">
        <f>IF(B4662=1,COUNTIF($B$2:B4662,1),"")</f>
        <v/>
      </c>
      <c r="B4662" t="str">
        <f>IF(C4662=1,COUNTIF($H$2:H4662,H4662),"")</f>
        <v/>
      </c>
      <c r="C4662">
        <f>IF(G4662=List!$P$1,1,0)</f>
        <v>0</v>
      </c>
      <c r="D4662" s="1" t="str">
        <f>IF(E4662=1,COUNTIF($E$2:E4662,1),"")</f>
        <v/>
      </c>
      <c r="E4662" s="1" t="str">
        <f>IF(H4662=List!$P$2,1,"")</f>
        <v/>
      </c>
      <c r="X4662" s="1" t="str">
        <f>IFERROR(IF(H4662="","",IF(O4662=0,0.15,IF(VLOOKUP(O4662,'Source Post 14 Status (6.30.26)'!A:B,2,FALSE)=1,0.15,0.5))),0.5)</f>
        <v/>
      </c>
      <c r="Y4662" s="6" t="str">
        <f t="shared" si="72"/>
        <v/>
      </c>
    </row>
    <row r="4663" spans="1:25" x14ac:dyDescent="0.3">
      <c r="A4663" t="str">
        <f>IF(B4663=1,COUNTIF($B$2:B4663,1),"")</f>
        <v/>
      </c>
      <c r="B4663" t="str">
        <f>IF(C4663=1,COUNTIF($H$2:H4663,H4663),"")</f>
        <v/>
      </c>
      <c r="C4663">
        <f>IF(G4663=List!$P$1,1,0)</f>
        <v>0</v>
      </c>
      <c r="D4663" s="1" t="str">
        <f>IF(E4663=1,COUNTIF($E$2:E4663,1),"")</f>
        <v/>
      </c>
      <c r="E4663" s="1" t="str">
        <f>IF(H4663=List!$P$2,1,"")</f>
        <v/>
      </c>
      <c r="X4663" s="1" t="str">
        <f>IFERROR(IF(H4663="","",IF(O4663=0,0.15,IF(VLOOKUP(O4663,'Source Post 14 Status (6.30.26)'!A:B,2,FALSE)=1,0.15,0.5))),0.5)</f>
        <v/>
      </c>
      <c r="Y4663" s="6" t="str">
        <f t="shared" si="72"/>
        <v/>
      </c>
    </row>
    <row r="4664" spans="1:25" x14ac:dyDescent="0.3">
      <c r="A4664" t="str">
        <f>IF(B4664=1,COUNTIF($B$2:B4664,1),"")</f>
        <v/>
      </c>
      <c r="B4664" t="str">
        <f>IF(C4664=1,COUNTIF($H$2:H4664,H4664),"")</f>
        <v/>
      </c>
      <c r="C4664">
        <f>IF(G4664=List!$P$1,1,0)</f>
        <v>0</v>
      </c>
      <c r="D4664" s="1" t="str">
        <f>IF(E4664=1,COUNTIF($E$2:E4664,1),"")</f>
        <v/>
      </c>
      <c r="E4664" s="1" t="str">
        <f>IF(H4664=List!$P$2,1,"")</f>
        <v/>
      </c>
      <c r="X4664" s="1" t="str">
        <f>IFERROR(IF(H4664="","",IF(O4664=0,0.15,IF(VLOOKUP(O4664,'Source Post 14 Status (6.30.26)'!A:B,2,FALSE)=1,0.15,0.5))),0.5)</f>
        <v/>
      </c>
      <c r="Y4664" s="6" t="str">
        <f t="shared" si="72"/>
        <v/>
      </c>
    </row>
    <row r="4665" spans="1:25" x14ac:dyDescent="0.3">
      <c r="A4665" t="str">
        <f>IF(B4665=1,COUNTIF($B$2:B4665,1),"")</f>
        <v/>
      </c>
      <c r="B4665" t="str">
        <f>IF(C4665=1,COUNTIF($H$2:H4665,H4665),"")</f>
        <v/>
      </c>
      <c r="C4665">
        <f>IF(G4665=List!$P$1,1,0)</f>
        <v>0</v>
      </c>
      <c r="D4665" s="1" t="str">
        <f>IF(E4665=1,COUNTIF($E$2:E4665,1),"")</f>
        <v/>
      </c>
      <c r="E4665" s="1" t="str">
        <f>IF(H4665=List!$P$2,1,"")</f>
        <v/>
      </c>
      <c r="X4665" s="1" t="str">
        <f>IFERROR(IF(H4665="","",IF(O4665=0,0.15,IF(VLOOKUP(O4665,'Source Post 14 Status (6.30.26)'!A:B,2,FALSE)=1,0.15,0.5))),0.5)</f>
        <v/>
      </c>
      <c r="Y4665" s="6" t="str">
        <f t="shared" si="72"/>
        <v/>
      </c>
    </row>
    <row r="4666" spans="1:25" x14ac:dyDescent="0.3">
      <c r="A4666" t="str">
        <f>IF(B4666=1,COUNTIF($B$2:B4666,1),"")</f>
        <v/>
      </c>
      <c r="B4666" t="str">
        <f>IF(C4666=1,COUNTIF($H$2:H4666,H4666),"")</f>
        <v/>
      </c>
      <c r="C4666">
        <f>IF(G4666=List!$P$1,1,0)</f>
        <v>0</v>
      </c>
      <c r="D4666" s="1" t="str">
        <f>IF(E4666=1,COUNTIF($E$2:E4666,1),"")</f>
        <v/>
      </c>
      <c r="E4666" s="1" t="str">
        <f>IF(H4666=List!$P$2,1,"")</f>
        <v/>
      </c>
      <c r="X4666" s="1" t="str">
        <f>IFERROR(IF(H4666="","",IF(O4666=0,0.15,IF(VLOOKUP(O4666,'Source Post 14 Status (6.30.26)'!A:B,2,FALSE)=1,0.15,0.5))),0.5)</f>
        <v/>
      </c>
      <c r="Y4666" s="6" t="str">
        <f t="shared" si="72"/>
        <v/>
      </c>
    </row>
    <row r="4667" spans="1:25" x14ac:dyDescent="0.3">
      <c r="A4667" t="str">
        <f>IF(B4667=1,COUNTIF($B$2:B4667,1),"")</f>
        <v/>
      </c>
      <c r="B4667" t="str">
        <f>IF(C4667=1,COUNTIF($H$2:H4667,H4667),"")</f>
        <v/>
      </c>
      <c r="C4667">
        <f>IF(G4667=List!$P$1,1,0)</f>
        <v>0</v>
      </c>
      <c r="D4667" s="1" t="str">
        <f>IF(E4667=1,COUNTIF($E$2:E4667,1),"")</f>
        <v/>
      </c>
      <c r="E4667" s="1" t="str">
        <f>IF(H4667=List!$P$2,1,"")</f>
        <v/>
      </c>
      <c r="X4667" s="1" t="str">
        <f>IFERROR(IF(H4667="","",IF(O4667=0,0.15,IF(VLOOKUP(O4667,'Source Post 14 Status (6.30.26)'!A:B,2,FALSE)=1,0.15,0.5))),0.5)</f>
        <v/>
      </c>
      <c r="Y4667" s="6" t="str">
        <f t="shared" si="72"/>
        <v/>
      </c>
    </row>
    <row r="4668" spans="1:25" x14ac:dyDescent="0.3">
      <c r="A4668" t="str">
        <f>IF(B4668=1,COUNTIF($B$2:B4668,1),"")</f>
        <v/>
      </c>
      <c r="B4668" t="str">
        <f>IF(C4668=1,COUNTIF($H$2:H4668,H4668),"")</f>
        <v/>
      </c>
      <c r="C4668">
        <f>IF(G4668=List!$P$1,1,0)</f>
        <v>0</v>
      </c>
      <c r="D4668" s="1" t="str">
        <f>IF(E4668=1,COUNTIF($E$2:E4668,1),"")</f>
        <v/>
      </c>
      <c r="E4668" s="1" t="str">
        <f>IF(H4668=List!$P$2,1,"")</f>
        <v/>
      </c>
      <c r="X4668" s="1" t="str">
        <f>IFERROR(IF(H4668="","",IF(O4668=0,0.15,IF(VLOOKUP(O4668,'Source Post 14 Status (6.30.26)'!A:B,2,FALSE)=1,0.15,0.5))),0.5)</f>
        <v/>
      </c>
      <c r="Y4668" s="6" t="str">
        <f t="shared" si="72"/>
        <v/>
      </c>
    </row>
    <row r="4669" spans="1:25" x14ac:dyDescent="0.3">
      <c r="A4669" t="str">
        <f>IF(B4669=1,COUNTIF($B$2:B4669,1),"")</f>
        <v/>
      </c>
      <c r="B4669" t="str">
        <f>IF(C4669=1,COUNTIF($H$2:H4669,H4669),"")</f>
        <v/>
      </c>
      <c r="C4669">
        <f>IF(G4669=List!$P$1,1,0)</f>
        <v>0</v>
      </c>
      <c r="D4669" s="1" t="str">
        <f>IF(E4669=1,COUNTIF($E$2:E4669,1),"")</f>
        <v/>
      </c>
      <c r="E4669" s="1" t="str">
        <f>IF(H4669=List!$P$2,1,"")</f>
        <v/>
      </c>
      <c r="X4669" s="1" t="str">
        <f>IFERROR(IF(H4669="","",IF(O4669=0,0.15,IF(VLOOKUP(O4669,'Source Post 14 Status (6.30.26)'!A:B,2,FALSE)=1,0.15,0.5))),0.5)</f>
        <v/>
      </c>
      <c r="Y4669" s="6" t="str">
        <f t="shared" si="72"/>
        <v/>
      </c>
    </row>
    <row r="4670" spans="1:25" x14ac:dyDescent="0.3">
      <c r="A4670" t="str">
        <f>IF(B4670=1,COUNTIF($B$2:B4670,1),"")</f>
        <v/>
      </c>
      <c r="B4670" t="str">
        <f>IF(C4670=1,COUNTIF($H$2:H4670,H4670),"")</f>
        <v/>
      </c>
      <c r="C4670">
        <f>IF(G4670=List!$P$1,1,0)</f>
        <v>0</v>
      </c>
      <c r="D4670" s="1" t="str">
        <f>IF(E4670=1,COUNTIF($E$2:E4670,1),"")</f>
        <v/>
      </c>
      <c r="E4670" s="1" t="str">
        <f>IF(H4670=List!$P$2,1,"")</f>
        <v/>
      </c>
      <c r="X4670" s="1" t="str">
        <f>IFERROR(IF(H4670="","",IF(O4670=0,0.15,IF(VLOOKUP(O4670,'Source Post 14 Status (6.30.26)'!A:B,2,FALSE)=1,0.15,0.5))),0.5)</f>
        <v/>
      </c>
      <c r="Y4670" s="6" t="str">
        <f t="shared" si="72"/>
        <v/>
      </c>
    </row>
    <row r="4671" spans="1:25" x14ac:dyDescent="0.3">
      <c r="A4671" t="str">
        <f>IF(B4671=1,COUNTIF($B$2:B4671,1),"")</f>
        <v/>
      </c>
      <c r="B4671" t="str">
        <f>IF(C4671=1,COUNTIF($H$2:H4671,H4671),"")</f>
        <v/>
      </c>
      <c r="C4671">
        <f>IF(G4671=List!$P$1,1,0)</f>
        <v>0</v>
      </c>
      <c r="D4671" s="1" t="str">
        <f>IF(E4671=1,COUNTIF($E$2:E4671,1),"")</f>
        <v/>
      </c>
      <c r="E4671" s="1" t="str">
        <f>IF(H4671=List!$P$2,1,"")</f>
        <v/>
      </c>
      <c r="X4671" s="1" t="str">
        <f>IFERROR(IF(H4671="","",IF(O4671=0,0.15,IF(VLOOKUP(O4671,'Source Post 14 Status (6.30.26)'!A:B,2,FALSE)=1,0.15,0.5))),0.5)</f>
        <v/>
      </c>
      <c r="Y4671" s="6" t="str">
        <f t="shared" si="72"/>
        <v/>
      </c>
    </row>
    <row r="4672" spans="1:25" x14ac:dyDescent="0.3">
      <c r="A4672" t="str">
        <f>IF(B4672=1,COUNTIF($B$2:B4672,1),"")</f>
        <v/>
      </c>
      <c r="B4672" t="str">
        <f>IF(C4672=1,COUNTIF($H$2:H4672,H4672),"")</f>
        <v/>
      </c>
      <c r="C4672">
        <f>IF(G4672=List!$P$1,1,0)</f>
        <v>0</v>
      </c>
      <c r="D4672" s="1" t="str">
        <f>IF(E4672=1,COUNTIF($E$2:E4672,1),"")</f>
        <v/>
      </c>
      <c r="E4672" s="1" t="str">
        <f>IF(H4672=List!$P$2,1,"")</f>
        <v/>
      </c>
      <c r="X4672" s="1" t="str">
        <f>IFERROR(IF(H4672="","",IF(O4672=0,0.15,IF(VLOOKUP(O4672,'Source Post 14 Status (6.30.26)'!A:B,2,FALSE)=1,0.15,0.5))),0.5)</f>
        <v/>
      </c>
      <c r="Y4672" s="6" t="str">
        <f t="shared" si="72"/>
        <v/>
      </c>
    </row>
    <row r="4673" spans="1:25" x14ac:dyDescent="0.3">
      <c r="A4673" t="str">
        <f>IF(B4673=1,COUNTIF($B$2:B4673,1),"")</f>
        <v/>
      </c>
      <c r="B4673" t="str">
        <f>IF(C4673=1,COUNTIF($H$2:H4673,H4673),"")</f>
        <v/>
      </c>
      <c r="C4673">
        <f>IF(G4673=List!$P$1,1,0)</f>
        <v>0</v>
      </c>
      <c r="D4673" s="1" t="str">
        <f>IF(E4673=1,COUNTIF($E$2:E4673,1),"")</f>
        <v/>
      </c>
      <c r="E4673" s="1" t="str">
        <f>IF(H4673=List!$P$2,1,"")</f>
        <v/>
      </c>
      <c r="X4673" s="1" t="str">
        <f>IFERROR(IF(H4673="","",IF(O4673=0,0.15,IF(VLOOKUP(O4673,'Source Post 14 Status (6.30.26)'!A:B,2,FALSE)=1,0.15,0.5))),0.5)</f>
        <v/>
      </c>
      <c r="Y4673" s="6" t="str">
        <f t="shared" si="72"/>
        <v/>
      </c>
    </row>
    <row r="4674" spans="1:25" x14ac:dyDescent="0.3">
      <c r="A4674" t="str">
        <f>IF(B4674=1,COUNTIF($B$2:B4674,1),"")</f>
        <v/>
      </c>
      <c r="B4674" t="str">
        <f>IF(C4674=1,COUNTIF($H$2:H4674,H4674),"")</f>
        <v/>
      </c>
      <c r="C4674">
        <f>IF(G4674=List!$P$1,1,0)</f>
        <v>0</v>
      </c>
      <c r="D4674" s="1" t="str">
        <f>IF(E4674=1,COUNTIF($E$2:E4674,1),"")</f>
        <v/>
      </c>
      <c r="E4674" s="1" t="str">
        <f>IF(H4674=List!$P$2,1,"")</f>
        <v/>
      </c>
      <c r="X4674" s="1" t="str">
        <f>IFERROR(IF(H4674="","",IF(O4674=0,0.15,IF(VLOOKUP(O4674,'Source Post 14 Status (6.30.26)'!A:B,2,FALSE)=1,0.15,0.5))),0.5)</f>
        <v/>
      </c>
      <c r="Y4674" s="6" t="str">
        <f t="shared" si="72"/>
        <v/>
      </c>
    </row>
    <row r="4675" spans="1:25" x14ac:dyDescent="0.3">
      <c r="A4675" t="str">
        <f>IF(B4675=1,COUNTIF($B$2:B4675,1),"")</f>
        <v/>
      </c>
      <c r="B4675" t="str">
        <f>IF(C4675=1,COUNTIF($H$2:H4675,H4675),"")</f>
        <v/>
      </c>
      <c r="C4675">
        <f>IF(G4675=List!$P$1,1,0)</f>
        <v>0</v>
      </c>
      <c r="D4675" s="1" t="str">
        <f>IF(E4675=1,COUNTIF($E$2:E4675,1),"")</f>
        <v/>
      </c>
      <c r="E4675" s="1" t="str">
        <f>IF(H4675=List!$P$2,1,"")</f>
        <v/>
      </c>
      <c r="X4675" s="1" t="str">
        <f>IFERROR(IF(H4675="","",IF(O4675=0,0.15,IF(VLOOKUP(O4675,'Source Post 14 Status (6.30.26)'!A:B,2,FALSE)=1,0.15,0.5))),0.5)</f>
        <v/>
      </c>
      <c r="Y4675" s="6" t="str">
        <f t="shared" ref="Y4675:Y4738" si="73">IF(H4675="","",ROUND(MIN((T4675+U4675)*X4675,T4675),0))</f>
        <v/>
      </c>
    </row>
    <row r="4676" spans="1:25" x14ac:dyDescent="0.3">
      <c r="A4676" t="str">
        <f>IF(B4676=1,COUNTIF($B$2:B4676,1),"")</f>
        <v/>
      </c>
      <c r="B4676" t="str">
        <f>IF(C4676=1,COUNTIF($H$2:H4676,H4676),"")</f>
        <v/>
      </c>
      <c r="C4676">
        <f>IF(G4676=List!$P$1,1,0)</f>
        <v>0</v>
      </c>
      <c r="D4676" s="1" t="str">
        <f>IF(E4676=1,COUNTIF($E$2:E4676,1),"")</f>
        <v/>
      </c>
      <c r="E4676" s="1" t="str">
        <f>IF(H4676=List!$P$2,1,"")</f>
        <v/>
      </c>
      <c r="X4676" s="1" t="str">
        <f>IFERROR(IF(H4676="","",IF(O4676=0,0.15,IF(VLOOKUP(O4676,'Source Post 14 Status (6.30.26)'!A:B,2,FALSE)=1,0.15,0.5))),0.5)</f>
        <v/>
      </c>
      <c r="Y4676" s="6" t="str">
        <f t="shared" si="73"/>
        <v/>
      </c>
    </row>
    <row r="4677" spans="1:25" x14ac:dyDescent="0.3">
      <c r="A4677" t="str">
        <f>IF(B4677=1,COUNTIF($B$2:B4677,1),"")</f>
        <v/>
      </c>
      <c r="B4677" t="str">
        <f>IF(C4677=1,COUNTIF($H$2:H4677,H4677),"")</f>
        <v/>
      </c>
      <c r="C4677">
        <f>IF(G4677=List!$P$1,1,0)</f>
        <v>0</v>
      </c>
      <c r="D4677" s="1" t="str">
        <f>IF(E4677=1,COUNTIF($E$2:E4677,1),"")</f>
        <v/>
      </c>
      <c r="E4677" s="1" t="str">
        <f>IF(H4677=List!$P$2,1,"")</f>
        <v/>
      </c>
      <c r="X4677" s="1" t="str">
        <f>IFERROR(IF(H4677="","",IF(O4677=0,0.15,IF(VLOOKUP(O4677,'Source Post 14 Status (6.30.26)'!A:B,2,FALSE)=1,0.15,0.5))),0.5)</f>
        <v/>
      </c>
      <c r="Y4677" s="6" t="str">
        <f t="shared" si="73"/>
        <v/>
      </c>
    </row>
    <row r="4678" spans="1:25" x14ac:dyDescent="0.3">
      <c r="A4678" t="str">
        <f>IF(B4678=1,COUNTIF($B$2:B4678,1),"")</f>
        <v/>
      </c>
      <c r="B4678" t="str">
        <f>IF(C4678=1,COUNTIF($H$2:H4678,H4678),"")</f>
        <v/>
      </c>
      <c r="C4678">
        <f>IF(G4678=List!$P$1,1,0)</f>
        <v>0</v>
      </c>
      <c r="D4678" s="1" t="str">
        <f>IF(E4678=1,COUNTIF($E$2:E4678,1),"")</f>
        <v/>
      </c>
      <c r="E4678" s="1" t="str">
        <f>IF(H4678=List!$P$2,1,"")</f>
        <v/>
      </c>
      <c r="X4678" s="1" t="str">
        <f>IFERROR(IF(H4678="","",IF(O4678=0,0.15,IF(VLOOKUP(O4678,'Source Post 14 Status (6.30.26)'!A:B,2,FALSE)=1,0.15,0.5))),0.5)</f>
        <v/>
      </c>
      <c r="Y4678" s="6" t="str">
        <f t="shared" si="73"/>
        <v/>
      </c>
    </row>
    <row r="4679" spans="1:25" x14ac:dyDescent="0.3">
      <c r="A4679" t="str">
        <f>IF(B4679=1,COUNTIF($B$2:B4679,1),"")</f>
        <v/>
      </c>
      <c r="B4679" t="str">
        <f>IF(C4679=1,COUNTIF($H$2:H4679,H4679),"")</f>
        <v/>
      </c>
      <c r="C4679">
        <f>IF(G4679=List!$P$1,1,0)</f>
        <v>0</v>
      </c>
      <c r="D4679" s="1" t="str">
        <f>IF(E4679=1,COUNTIF($E$2:E4679,1),"")</f>
        <v/>
      </c>
      <c r="E4679" s="1" t="str">
        <f>IF(H4679=List!$P$2,1,"")</f>
        <v/>
      </c>
      <c r="X4679" s="1" t="str">
        <f>IFERROR(IF(H4679="","",IF(O4679=0,0.15,IF(VLOOKUP(O4679,'Source Post 14 Status (6.30.26)'!A:B,2,FALSE)=1,0.15,0.5))),0.5)</f>
        <v/>
      </c>
      <c r="Y4679" s="6" t="str">
        <f t="shared" si="73"/>
        <v/>
      </c>
    </row>
    <row r="4680" spans="1:25" x14ac:dyDescent="0.3">
      <c r="A4680" t="str">
        <f>IF(B4680=1,COUNTIF($B$2:B4680,1),"")</f>
        <v/>
      </c>
      <c r="B4680" t="str">
        <f>IF(C4680=1,COUNTIF($H$2:H4680,H4680),"")</f>
        <v/>
      </c>
      <c r="C4680">
        <f>IF(G4680=List!$P$1,1,0)</f>
        <v>0</v>
      </c>
      <c r="D4680" s="1" t="str">
        <f>IF(E4680=1,COUNTIF($E$2:E4680,1),"")</f>
        <v/>
      </c>
      <c r="E4680" s="1" t="str">
        <f>IF(H4680=List!$P$2,1,"")</f>
        <v/>
      </c>
      <c r="X4680" s="1" t="str">
        <f>IFERROR(IF(H4680="","",IF(O4680=0,0.15,IF(VLOOKUP(O4680,'Source Post 14 Status (6.30.26)'!A:B,2,FALSE)=1,0.15,0.5))),0.5)</f>
        <v/>
      </c>
      <c r="Y4680" s="6" t="str">
        <f t="shared" si="73"/>
        <v/>
      </c>
    </row>
    <row r="4681" spans="1:25" x14ac:dyDescent="0.3">
      <c r="A4681" t="str">
        <f>IF(B4681=1,COUNTIF($B$2:B4681,1),"")</f>
        <v/>
      </c>
      <c r="B4681" t="str">
        <f>IF(C4681=1,COUNTIF($H$2:H4681,H4681),"")</f>
        <v/>
      </c>
      <c r="C4681">
        <f>IF(G4681=List!$P$1,1,0)</f>
        <v>0</v>
      </c>
      <c r="D4681" s="1" t="str">
        <f>IF(E4681=1,COUNTIF($E$2:E4681,1),"")</f>
        <v/>
      </c>
      <c r="E4681" s="1" t="str">
        <f>IF(H4681=List!$P$2,1,"")</f>
        <v/>
      </c>
      <c r="X4681" s="1" t="str">
        <f>IFERROR(IF(H4681="","",IF(O4681=0,0.15,IF(VLOOKUP(O4681,'Source Post 14 Status (6.30.26)'!A:B,2,FALSE)=1,0.15,0.5))),0.5)</f>
        <v/>
      </c>
      <c r="Y4681" s="6" t="str">
        <f t="shared" si="73"/>
        <v/>
      </c>
    </row>
    <row r="4682" spans="1:25" x14ac:dyDescent="0.3">
      <c r="A4682" t="str">
        <f>IF(B4682=1,COUNTIF($B$2:B4682,1),"")</f>
        <v/>
      </c>
      <c r="B4682" t="str">
        <f>IF(C4682=1,COUNTIF($H$2:H4682,H4682),"")</f>
        <v/>
      </c>
      <c r="C4682">
        <f>IF(G4682=List!$P$1,1,0)</f>
        <v>0</v>
      </c>
      <c r="D4682" s="1" t="str">
        <f>IF(E4682=1,COUNTIF($E$2:E4682,1),"")</f>
        <v/>
      </c>
      <c r="E4682" s="1" t="str">
        <f>IF(H4682=List!$P$2,1,"")</f>
        <v/>
      </c>
      <c r="X4682" s="1" t="str">
        <f>IFERROR(IF(H4682="","",IF(O4682=0,0.15,IF(VLOOKUP(O4682,'Source Post 14 Status (6.30.26)'!A:B,2,FALSE)=1,0.15,0.5))),0.5)</f>
        <v/>
      </c>
      <c r="Y4682" s="6" t="str">
        <f t="shared" si="73"/>
        <v/>
      </c>
    </row>
    <row r="4683" spans="1:25" x14ac:dyDescent="0.3">
      <c r="A4683" t="str">
        <f>IF(B4683=1,COUNTIF($B$2:B4683,1),"")</f>
        <v/>
      </c>
      <c r="B4683" t="str">
        <f>IF(C4683=1,COUNTIF($H$2:H4683,H4683),"")</f>
        <v/>
      </c>
      <c r="C4683">
        <f>IF(G4683=List!$P$1,1,0)</f>
        <v>0</v>
      </c>
      <c r="D4683" s="1" t="str">
        <f>IF(E4683=1,COUNTIF($E$2:E4683,1),"")</f>
        <v/>
      </c>
      <c r="E4683" s="1" t="str">
        <f>IF(H4683=List!$P$2,1,"")</f>
        <v/>
      </c>
      <c r="X4683" s="1" t="str">
        <f>IFERROR(IF(H4683="","",IF(O4683=0,0.15,IF(VLOOKUP(O4683,'Source Post 14 Status (6.30.26)'!A:B,2,FALSE)=1,0.15,0.5))),0.5)</f>
        <v/>
      </c>
      <c r="Y4683" s="6" t="str">
        <f t="shared" si="73"/>
        <v/>
      </c>
    </row>
    <row r="4684" spans="1:25" x14ac:dyDescent="0.3">
      <c r="A4684" t="str">
        <f>IF(B4684=1,COUNTIF($B$2:B4684,1),"")</f>
        <v/>
      </c>
      <c r="B4684" t="str">
        <f>IF(C4684=1,COUNTIF($H$2:H4684,H4684),"")</f>
        <v/>
      </c>
      <c r="C4684">
        <f>IF(G4684=List!$P$1,1,0)</f>
        <v>0</v>
      </c>
      <c r="D4684" s="1" t="str">
        <f>IF(E4684=1,COUNTIF($E$2:E4684,1),"")</f>
        <v/>
      </c>
      <c r="E4684" s="1" t="str">
        <f>IF(H4684=List!$P$2,1,"")</f>
        <v/>
      </c>
      <c r="X4684" s="1" t="str">
        <f>IFERROR(IF(H4684="","",IF(O4684=0,0.15,IF(VLOOKUP(O4684,'Source Post 14 Status (6.30.26)'!A:B,2,FALSE)=1,0.15,0.5))),0.5)</f>
        <v/>
      </c>
      <c r="Y4684" s="6" t="str">
        <f t="shared" si="73"/>
        <v/>
      </c>
    </row>
    <row r="4685" spans="1:25" x14ac:dyDescent="0.3">
      <c r="A4685" t="str">
        <f>IF(B4685=1,COUNTIF($B$2:B4685,1),"")</f>
        <v/>
      </c>
      <c r="B4685" t="str">
        <f>IF(C4685=1,COUNTIF($H$2:H4685,H4685),"")</f>
        <v/>
      </c>
      <c r="C4685">
        <f>IF(G4685=List!$P$1,1,0)</f>
        <v>0</v>
      </c>
      <c r="D4685" s="1" t="str">
        <f>IF(E4685=1,COUNTIF($E$2:E4685,1),"")</f>
        <v/>
      </c>
      <c r="E4685" s="1" t="str">
        <f>IF(H4685=List!$P$2,1,"")</f>
        <v/>
      </c>
      <c r="X4685" s="1" t="str">
        <f>IFERROR(IF(H4685="","",IF(O4685=0,0.15,IF(VLOOKUP(O4685,'Source Post 14 Status (6.30.26)'!A:B,2,FALSE)=1,0.15,0.5))),0.5)</f>
        <v/>
      </c>
      <c r="Y4685" s="6" t="str">
        <f t="shared" si="73"/>
        <v/>
      </c>
    </row>
    <row r="4686" spans="1:25" x14ac:dyDescent="0.3">
      <c r="A4686" t="str">
        <f>IF(B4686=1,COUNTIF($B$2:B4686,1),"")</f>
        <v/>
      </c>
      <c r="B4686" t="str">
        <f>IF(C4686=1,COUNTIF($H$2:H4686,H4686),"")</f>
        <v/>
      </c>
      <c r="C4686">
        <f>IF(G4686=List!$P$1,1,0)</f>
        <v>0</v>
      </c>
      <c r="D4686" s="1" t="str">
        <f>IF(E4686=1,COUNTIF($E$2:E4686,1),"")</f>
        <v/>
      </c>
      <c r="E4686" s="1" t="str">
        <f>IF(H4686=List!$P$2,1,"")</f>
        <v/>
      </c>
      <c r="X4686" s="1" t="str">
        <f>IFERROR(IF(H4686="","",IF(O4686=0,0.15,IF(VLOOKUP(O4686,'Source Post 14 Status (6.30.26)'!A:B,2,FALSE)=1,0.15,0.5))),0.5)</f>
        <v/>
      </c>
      <c r="Y4686" s="6" t="str">
        <f t="shared" si="73"/>
        <v/>
      </c>
    </row>
    <row r="4687" spans="1:25" x14ac:dyDescent="0.3">
      <c r="A4687" t="str">
        <f>IF(B4687=1,COUNTIF($B$2:B4687,1),"")</f>
        <v/>
      </c>
      <c r="B4687" t="str">
        <f>IF(C4687=1,COUNTIF($H$2:H4687,H4687),"")</f>
        <v/>
      </c>
      <c r="C4687">
        <f>IF(G4687=List!$P$1,1,0)</f>
        <v>0</v>
      </c>
      <c r="D4687" s="1" t="str">
        <f>IF(E4687=1,COUNTIF($E$2:E4687,1),"")</f>
        <v/>
      </c>
      <c r="E4687" s="1" t="str">
        <f>IF(H4687=List!$P$2,1,"")</f>
        <v/>
      </c>
      <c r="X4687" s="1" t="str">
        <f>IFERROR(IF(H4687="","",IF(O4687=0,0.15,IF(VLOOKUP(O4687,'Source Post 14 Status (6.30.26)'!A:B,2,FALSE)=1,0.15,0.5))),0.5)</f>
        <v/>
      </c>
      <c r="Y4687" s="6" t="str">
        <f t="shared" si="73"/>
        <v/>
      </c>
    </row>
    <row r="4688" spans="1:25" x14ac:dyDescent="0.3">
      <c r="A4688" t="str">
        <f>IF(B4688=1,COUNTIF($B$2:B4688,1),"")</f>
        <v/>
      </c>
      <c r="B4688" t="str">
        <f>IF(C4688=1,COUNTIF($H$2:H4688,H4688),"")</f>
        <v/>
      </c>
      <c r="C4688">
        <f>IF(G4688=List!$P$1,1,0)</f>
        <v>0</v>
      </c>
      <c r="D4688" s="1" t="str">
        <f>IF(E4688=1,COUNTIF($E$2:E4688,1),"")</f>
        <v/>
      </c>
      <c r="E4688" s="1" t="str">
        <f>IF(H4688=List!$P$2,1,"")</f>
        <v/>
      </c>
      <c r="X4688" s="1" t="str">
        <f>IFERROR(IF(H4688="","",IF(O4688=0,0.15,IF(VLOOKUP(O4688,'Source Post 14 Status (6.30.26)'!A:B,2,FALSE)=1,0.15,0.5))),0.5)</f>
        <v/>
      </c>
      <c r="Y4688" s="6" t="str">
        <f t="shared" si="73"/>
        <v/>
      </c>
    </row>
    <row r="4689" spans="1:25" x14ac:dyDescent="0.3">
      <c r="A4689" t="str">
        <f>IF(B4689=1,COUNTIF($B$2:B4689,1),"")</f>
        <v/>
      </c>
      <c r="B4689" t="str">
        <f>IF(C4689=1,COUNTIF($H$2:H4689,H4689),"")</f>
        <v/>
      </c>
      <c r="C4689">
        <f>IF(G4689=List!$P$1,1,0)</f>
        <v>0</v>
      </c>
      <c r="D4689" s="1" t="str">
        <f>IF(E4689=1,COUNTIF($E$2:E4689,1),"")</f>
        <v/>
      </c>
      <c r="E4689" s="1" t="str">
        <f>IF(H4689=List!$P$2,1,"")</f>
        <v/>
      </c>
      <c r="X4689" s="1" t="str">
        <f>IFERROR(IF(H4689="","",IF(O4689=0,0.15,IF(VLOOKUP(O4689,'Source Post 14 Status (6.30.26)'!A:B,2,FALSE)=1,0.15,0.5))),0.5)</f>
        <v/>
      </c>
      <c r="Y4689" s="6" t="str">
        <f t="shared" si="73"/>
        <v/>
      </c>
    </row>
    <row r="4690" spans="1:25" x14ac:dyDescent="0.3">
      <c r="A4690" t="str">
        <f>IF(B4690=1,COUNTIF($B$2:B4690,1),"")</f>
        <v/>
      </c>
      <c r="B4690" t="str">
        <f>IF(C4690=1,COUNTIF($H$2:H4690,H4690),"")</f>
        <v/>
      </c>
      <c r="C4690">
        <f>IF(G4690=List!$P$1,1,0)</f>
        <v>0</v>
      </c>
      <c r="D4690" s="1" t="str">
        <f>IF(E4690=1,COUNTIF($E$2:E4690,1),"")</f>
        <v/>
      </c>
      <c r="E4690" s="1" t="str">
        <f>IF(H4690=List!$P$2,1,"")</f>
        <v/>
      </c>
      <c r="X4690" s="1" t="str">
        <f>IFERROR(IF(H4690="","",IF(O4690=0,0.15,IF(VLOOKUP(O4690,'Source Post 14 Status (6.30.26)'!A:B,2,FALSE)=1,0.15,0.5))),0.5)</f>
        <v/>
      </c>
      <c r="Y4690" s="6" t="str">
        <f t="shared" si="73"/>
        <v/>
      </c>
    </row>
    <row r="4691" spans="1:25" x14ac:dyDescent="0.3">
      <c r="A4691" t="str">
        <f>IF(B4691=1,COUNTIF($B$2:B4691,1),"")</f>
        <v/>
      </c>
      <c r="B4691" t="str">
        <f>IF(C4691=1,COUNTIF($H$2:H4691,H4691),"")</f>
        <v/>
      </c>
      <c r="C4691">
        <f>IF(G4691=List!$P$1,1,0)</f>
        <v>0</v>
      </c>
      <c r="D4691" s="1" t="str">
        <f>IF(E4691=1,COUNTIF($E$2:E4691,1),"")</f>
        <v/>
      </c>
      <c r="E4691" s="1" t="str">
        <f>IF(H4691=List!$P$2,1,"")</f>
        <v/>
      </c>
      <c r="X4691" s="1" t="str">
        <f>IFERROR(IF(H4691="","",IF(O4691=0,0.15,IF(VLOOKUP(O4691,'Source Post 14 Status (6.30.26)'!A:B,2,FALSE)=1,0.15,0.5))),0.5)</f>
        <v/>
      </c>
      <c r="Y4691" s="6" t="str">
        <f t="shared" si="73"/>
        <v/>
      </c>
    </row>
    <row r="4692" spans="1:25" x14ac:dyDescent="0.3">
      <c r="A4692" t="str">
        <f>IF(B4692=1,COUNTIF($B$2:B4692,1),"")</f>
        <v/>
      </c>
      <c r="B4692" t="str">
        <f>IF(C4692=1,COUNTIF($H$2:H4692,H4692),"")</f>
        <v/>
      </c>
      <c r="C4692">
        <f>IF(G4692=List!$P$1,1,0)</f>
        <v>0</v>
      </c>
      <c r="D4692" s="1" t="str">
        <f>IF(E4692=1,COUNTIF($E$2:E4692,1),"")</f>
        <v/>
      </c>
      <c r="E4692" s="1" t="str">
        <f>IF(H4692=List!$P$2,1,"")</f>
        <v/>
      </c>
      <c r="X4692" s="1" t="str">
        <f>IFERROR(IF(H4692="","",IF(O4692=0,0.15,IF(VLOOKUP(O4692,'Source Post 14 Status (6.30.26)'!A:B,2,FALSE)=1,0.15,0.5))),0.5)</f>
        <v/>
      </c>
      <c r="Y4692" s="6" t="str">
        <f t="shared" si="73"/>
        <v/>
      </c>
    </row>
    <row r="4693" spans="1:25" x14ac:dyDescent="0.3">
      <c r="A4693" t="str">
        <f>IF(B4693=1,COUNTIF($B$2:B4693,1),"")</f>
        <v/>
      </c>
      <c r="B4693" t="str">
        <f>IF(C4693=1,COUNTIF($H$2:H4693,H4693),"")</f>
        <v/>
      </c>
      <c r="C4693">
        <f>IF(G4693=List!$P$1,1,0)</f>
        <v>0</v>
      </c>
      <c r="D4693" s="1" t="str">
        <f>IF(E4693=1,COUNTIF($E$2:E4693,1),"")</f>
        <v/>
      </c>
      <c r="E4693" s="1" t="str">
        <f>IF(H4693=List!$P$2,1,"")</f>
        <v/>
      </c>
      <c r="X4693" s="1" t="str">
        <f>IFERROR(IF(H4693="","",IF(O4693=0,0.15,IF(VLOOKUP(O4693,'Source Post 14 Status (6.30.26)'!A:B,2,FALSE)=1,0.15,0.5))),0.5)</f>
        <v/>
      </c>
      <c r="Y4693" s="6" t="str">
        <f t="shared" si="73"/>
        <v/>
      </c>
    </row>
    <row r="4694" spans="1:25" x14ac:dyDescent="0.3">
      <c r="A4694" t="str">
        <f>IF(B4694=1,COUNTIF($B$2:B4694,1),"")</f>
        <v/>
      </c>
      <c r="B4694" t="str">
        <f>IF(C4694=1,COUNTIF($H$2:H4694,H4694),"")</f>
        <v/>
      </c>
      <c r="C4694">
        <f>IF(G4694=List!$P$1,1,0)</f>
        <v>0</v>
      </c>
      <c r="D4694" s="1" t="str">
        <f>IF(E4694=1,COUNTIF($E$2:E4694,1),"")</f>
        <v/>
      </c>
      <c r="E4694" s="1" t="str">
        <f>IF(H4694=List!$P$2,1,"")</f>
        <v/>
      </c>
      <c r="X4694" s="1" t="str">
        <f>IFERROR(IF(H4694="","",IF(O4694=0,0.15,IF(VLOOKUP(O4694,'Source Post 14 Status (6.30.26)'!A:B,2,FALSE)=1,0.15,0.5))),0.5)</f>
        <v/>
      </c>
      <c r="Y4694" s="6" t="str">
        <f t="shared" si="73"/>
        <v/>
      </c>
    </row>
    <row r="4695" spans="1:25" x14ac:dyDescent="0.3">
      <c r="A4695" t="str">
        <f>IF(B4695=1,COUNTIF($B$2:B4695,1),"")</f>
        <v/>
      </c>
      <c r="B4695" t="str">
        <f>IF(C4695=1,COUNTIF($H$2:H4695,H4695),"")</f>
        <v/>
      </c>
      <c r="C4695">
        <f>IF(G4695=List!$P$1,1,0)</f>
        <v>0</v>
      </c>
      <c r="D4695" s="1" t="str">
        <f>IF(E4695=1,COUNTIF($E$2:E4695,1),"")</f>
        <v/>
      </c>
      <c r="E4695" s="1" t="str">
        <f>IF(H4695=List!$P$2,1,"")</f>
        <v/>
      </c>
      <c r="X4695" s="1" t="str">
        <f>IFERROR(IF(H4695="","",IF(O4695=0,0.15,IF(VLOOKUP(O4695,'Source Post 14 Status (6.30.26)'!A:B,2,FALSE)=1,0.15,0.5))),0.5)</f>
        <v/>
      </c>
      <c r="Y4695" s="6" t="str">
        <f t="shared" si="73"/>
        <v/>
      </c>
    </row>
    <row r="4696" spans="1:25" x14ac:dyDescent="0.3">
      <c r="A4696" t="str">
        <f>IF(B4696=1,COUNTIF($B$2:B4696,1),"")</f>
        <v/>
      </c>
      <c r="B4696" t="str">
        <f>IF(C4696=1,COUNTIF($H$2:H4696,H4696),"")</f>
        <v/>
      </c>
      <c r="C4696">
        <f>IF(G4696=List!$P$1,1,0)</f>
        <v>0</v>
      </c>
      <c r="D4696" s="1" t="str">
        <f>IF(E4696=1,COUNTIF($E$2:E4696,1),"")</f>
        <v/>
      </c>
      <c r="E4696" s="1" t="str">
        <f>IF(H4696=List!$P$2,1,"")</f>
        <v/>
      </c>
      <c r="X4696" s="1" t="str">
        <f>IFERROR(IF(H4696="","",IF(O4696=0,0.15,IF(VLOOKUP(O4696,'Source Post 14 Status (6.30.26)'!A:B,2,FALSE)=1,0.15,0.5))),0.5)</f>
        <v/>
      </c>
      <c r="Y4696" s="6" t="str">
        <f t="shared" si="73"/>
        <v/>
      </c>
    </row>
    <row r="4697" spans="1:25" x14ac:dyDescent="0.3">
      <c r="A4697" t="str">
        <f>IF(B4697=1,COUNTIF($B$2:B4697,1),"")</f>
        <v/>
      </c>
      <c r="B4697" t="str">
        <f>IF(C4697=1,COUNTIF($H$2:H4697,H4697),"")</f>
        <v/>
      </c>
      <c r="C4697">
        <f>IF(G4697=List!$P$1,1,0)</f>
        <v>0</v>
      </c>
      <c r="D4697" s="1" t="str">
        <f>IF(E4697=1,COUNTIF($E$2:E4697,1),"")</f>
        <v/>
      </c>
      <c r="E4697" s="1" t="str">
        <f>IF(H4697=List!$P$2,1,"")</f>
        <v/>
      </c>
      <c r="X4697" s="1" t="str">
        <f>IFERROR(IF(H4697="","",IF(O4697=0,0.15,IF(VLOOKUP(O4697,'Source Post 14 Status (6.30.26)'!A:B,2,FALSE)=1,0.15,0.5))),0.5)</f>
        <v/>
      </c>
      <c r="Y4697" s="6" t="str">
        <f t="shared" si="73"/>
        <v/>
      </c>
    </row>
    <row r="4698" spans="1:25" x14ac:dyDescent="0.3">
      <c r="A4698" t="str">
        <f>IF(B4698=1,COUNTIF($B$2:B4698,1),"")</f>
        <v/>
      </c>
      <c r="B4698" t="str">
        <f>IF(C4698=1,COUNTIF($H$2:H4698,H4698),"")</f>
        <v/>
      </c>
      <c r="C4698">
        <f>IF(G4698=List!$P$1,1,0)</f>
        <v>0</v>
      </c>
      <c r="D4698" s="1" t="str">
        <f>IF(E4698=1,COUNTIF($E$2:E4698,1),"")</f>
        <v/>
      </c>
      <c r="E4698" s="1" t="str">
        <f>IF(H4698=List!$P$2,1,"")</f>
        <v/>
      </c>
      <c r="X4698" s="1" t="str">
        <f>IFERROR(IF(H4698="","",IF(O4698=0,0.15,IF(VLOOKUP(O4698,'Source Post 14 Status (6.30.26)'!A:B,2,FALSE)=1,0.15,0.5))),0.5)</f>
        <v/>
      </c>
      <c r="Y4698" s="6" t="str">
        <f t="shared" si="73"/>
        <v/>
      </c>
    </row>
    <row r="4699" spans="1:25" x14ac:dyDescent="0.3">
      <c r="A4699" t="str">
        <f>IF(B4699=1,COUNTIF($B$2:B4699,1),"")</f>
        <v/>
      </c>
      <c r="B4699" t="str">
        <f>IF(C4699=1,COUNTIF($H$2:H4699,H4699),"")</f>
        <v/>
      </c>
      <c r="C4699">
        <f>IF(G4699=List!$P$1,1,0)</f>
        <v>0</v>
      </c>
      <c r="D4699" s="1" t="str">
        <f>IF(E4699=1,COUNTIF($E$2:E4699,1),"")</f>
        <v/>
      </c>
      <c r="E4699" s="1" t="str">
        <f>IF(H4699=List!$P$2,1,"")</f>
        <v/>
      </c>
      <c r="X4699" s="1" t="str">
        <f>IFERROR(IF(H4699="","",IF(O4699=0,0.15,IF(VLOOKUP(O4699,'Source Post 14 Status (6.30.26)'!A:B,2,FALSE)=1,0.15,0.5))),0.5)</f>
        <v/>
      </c>
      <c r="Y4699" s="6" t="str">
        <f t="shared" si="73"/>
        <v/>
      </c>
    </row>
    <row r="4700" spans="1:25" x14ac:dyDescent="0.3">
      <c r="A4700" t="str">
        <f>IF(B4700=1,COUNTIF($B$2:B4700,1),"")</f>
        <v/>
      </c>
      <c r="B4700" t="str">
        <f>IF(C4700=1,COUNTIF($H$2:H4700,H4700),"")</f>
        <v/>
      </c>
      <c r="C4700">
        <f>IF(G4700=List!$P$1,1,0)</f>
        <v>0</v>
      </c>
      <c r="D4700" s="1" t="str">
        <f>IF(E4700=1,COUNTIF($E$2:E4700,1),"")</f>
        <v/>
      </c>
      <c r="E4700" s="1" t="str">
        <f>IF(H4700=List!$P$2,1,"")</f>
        <v/>
      </c>
      <c r="X4700" s="1" t="str">
        <f>IFERROR(IF(H4700="","",IF(O4700=0,0.15,IF(VLOOKUP(O4700,'Source Post 14 Status (6.30.26)'!A:B,2,FALSE)=1,0.15,0.5))),0.5)</f>
        <v/>
      </c>
      <c r="Y4700" s="6" t="str">
        <f t="shared" si="73"/>
        <v/>
      </c>
    </row>
    <row r="4701" spans="1:25" x14ac:dyDescent="0.3">
      <c r="A4701" t="str">
        <f>IF(B4701=1,COUNTIF($B$2:B4701,1),"")</f>
        <v/>
      </c>
      <c r="B4701" t="str">
        <f>IF(C4701=1,COUNTIF($H$2:H4701,H4701),"")</f>
        <v/>
      </c>
      <c r="C4701">
        <f>IF(G4701=List!$P$1,1,0)</f>
        <v>0</v>
      </c>
      <c r="D4701" s="1" t="str">
        <f>IF(E4701=1,COUNTIF($E$2:E4701,1),"")</f>
        <v/>
      </c>
      <c r="E4701" s="1" t="str">
        <f>IF(H4701=List!$P$2,1,"")</f>
        <v/>
      </c>
      <c r="X4701" s="1" t="str">
        <f>IFERROR(IF(H4701="","",IF(O4701=0,0.15,IF(VLOOKUP(O4701,'Source Post 14 Status (6.30.26)'!A:B,2,FALSE)=1,0.15,0.5))),0.5)</f>
        <v/>
      </c>
      <c r="Y4701" s="6" t="str">
        <f t="shared" si="73"/>
        <v/>
      </c>
    </row>
    <row r="4702" spans="1:25" x14ac:dyDescent="0.3">
      <c r="A4702" t="str">
        <f>IF(B4702=1,COUNTIF($B$2:B4702,1),"")</f>
        <v/>
      </c>
      <c r="B4702" t="str">
        <f>IF(C4702=1,COUNTIF($H$2:H4702,H4702),"")</f>
        <v/>
      </c>
      <c r="C4702">
        <f>IF(G4702=List!$P$1,1,0)</f>
        <v>0</v>
      </c>
      <c r="D4702" s="1" t="str">
        <f>IF(E4702=1,COUNTIF($E$2:E4702,1),"")</f>
        <v/>
      </c>
      <c r="E4702" s="1" t="str">
        <f>IF(H4702=List!$P$2,1,"")</f>
        <v/>
      </c>
      <c r="X4702" s="1" t="str">
        <f>IFERROR(IF(H4702="","",IF(O4702=0,0.15,IF(VLOOKUP(O4702,'Source Post 14 Status (6.30.26)'!A:B,2,FALSE)=1,0.15,0.5))),0.5)</f>
        <v/>
      </c>
      <c r="Y4702" s="6" t="str">
        <f t="shared" si="73"/>
        <v/>
      </c>
    </row>
    <row r="4703" spans="1:25" x14ac:dyDescent="0.3">
      <c r="A4703" t="str">
        <f>IF(B4703=1,COUNTIF($B$2:B4703,1),"")</f>
        <v/>
      </c>
      <c r="B4703" t="str">
        <f>IF(C4703=1,COUNTIF($H$2:H4703,H4703),"")</f>
        <v/>
      </c>
      <c r="C4703">
        <f>IF(G4703=List!$P$1,1,0)</f>
        <v>0</v>
      </c>
      <c r="D4703" s="1" t="str">
        <f>IF(E4703=1,COUNTIF($E$2:E4703,1),"")</f>
        <v/>
      </c>
      <c r="E4703" s="1" t="str">
        <f>IF(H4703=List!$P$2,1,"")</f>
        <v/>
      </c>
      <c r="X4703" s="1" t="str">
        <f>IFERROR(IF(H4703="","",IF(O4703=0,0.15,IF(VLOOKUP(O4703,'Source Post 14 Status (6.30.26)'!A:B,2,FALSE)=1,0.15,0.5))),0.5)</f>
        <v/>
      </c>
      <c r="Y4703" s="6" t="str">
        <f t="shared" si="73"/>
        <v/>
      </c>
    </row>
    <row r="4704" spans="1:25" x14ac:dyDescent="0.3">
      <c r="A4704" t="str">
        <f>IF(B4704=1,COUNTIF($B$2:B4704,1),"")</f>
        <v/>
      </c>
      <c r="B4704" t="str">
        <f>IF(C4704=1,COUNTIF($H$2:H4704,H4704),"")</f>
        <v/>
      </c>
      <c r="C4704">
        <f>IF(G4704=List!$P$1,1,0)</f>
        <v>0</v>
      </c>
      <c r="D4704" s="1" t="str">
        <f>IF(E4704=1,COUNTIF($E$2:E4704,1),"")</f>
        <v/>
      </c>
      <c r="E4704" s="1" t="str">
        <f>IF(H4704=List!$P$2,1,"")</f>
        <v/>
      </c>
      <c r="X4704" s="1" t="str">
        <f>IFERROR(IF(H4704="","",IF(O4704=0,0.15,IF(VLOOKUP(O4704,'Source Post 14 Status (6.30.26)'!A:B,2,FALSE)=1,0.15,0.5))),0.5)</f>
        <v/>
      </c>
      <c r="Y4704" s="6" t="str">
        <f t="shared" si="73"/>
        <v/>
      </c>
    </row>
    <row r="4705" spans="1:25" x14ac:dyDescent="0.3">
      <c r="A4705" t="str">
        <f>IF(B4705=1,COUNTIF($B$2:B4705,1),"")</f>
        <v/>
      </c>
      <c r="B4705" t="str">
        <f>IF(C4705=1,COUNTIF($H$2:H4705,H4705),"")</f>
        <v/>
      </c>
      <c r="C4705">
        <f>IF(G4705=List!$P$1,1,0)</f>
        <v>0</v>
      </c>
      <c r="D4705" s="1" t="str">
        <f>IF(E4705=1,COUNTIF($E$2:E4705,1),"")</f>
        <v/>
      </c>
      <c r="E4705" s="1" t="str">
        <f>IF(H4705=List!$P$2,1,"")</f>
        <v/>
      </c>
      <c r="X4705" s="1" t="str">
        <f>IFERROR(IF(H4705="","",IF(O4705=0,0.15,IF(VLOOKUP(O4705,'Source Post 14 Status (6.30.26)'!A:B,2,FALSE)=1,0.15,0.5))),0.5)</f>
        <v/>
      </c>
      <c r="Y4705" s="6" t="str">
        <f t="shared" si="73"/>
        <v/>
      </c>
    </row>
    <row r="4706" spans="1:25" x14ac:dyDescent="0.3">
      <c r="A4706" t="str">
        <f>IF(B4706=1,COUNTIF($B$2:B4706,1),"")</f>
        <v/>
      </c>
      <c r="B4706" t="str">
        <f>IF(C4706=1,COUNTIF($H$2:H4706,H4706),"")</f>
        <v/>
      </c>
      <c r="C4706">
        <f>IF(G4706=List!$P$1,1,0)</f>
        <v>0</v>
      </c>
      <c r="D4706" s="1" t="str">
        <f>IF(E4706=1,COUNTIF($E$2:E4706,1),"")</f>
        <v/>
      </c>
      <c r="E4706" s="1" t="str">
        <f>IF(H4706=List!$P$2,1,"")</f>
        <v/>
      </c>
      <c r="X4706" s="1" t="str">
        <f>IFERROR(IF(H4706="","",IF(O4706=0,0.15,IF(VLOOKUP(O4706,'Source Post 14 Status (6.30.26)'!A:B,2,FALSE)=1,0.15,0.5))),0.5)</f>
        <v/>
      </c>
      <c r="Y4706" s="6" t="str">
        <f t="shared" si="73"/>
        <v/>
      </c>
    </row>
    <row r="4707" spans="1:25" x14ac:dyDescent="0.3">
      <c r="A4707" t="str">
        <f>IF(B4707=1,COUNTIF($B$2:B4707,1),"")</f>
        <v/>
      </c>
      <c r="B4707" t="str">
        <f>IF(C4707=1,COUNTIF($H$2:H4707,H4707),"")</f>
        <v/>
      </c>
      <c r="C4707">
        <f>IF(G4707=List!$P$1,1,0)</f>
        <v>0</v>
      </c>
      <c r="D4707" s="1" t="str">
        <f>IF(E4707=1,COUNTIF($E$2:E4707,1),"")</f>
        <v/>
      </c>
      <c r="E4707" s="1" t="str">
        <f>IF(H4707=List!$P$2,1,"")</f>
        <v/>
      </c>
      <c r="X4707" s="1" t="str">
        <f>IFERROR(IF(H4707="","",IF(O4707=0,0.15,IF(VLOOKUP(O4707,'Source Post 14 Status (6.30.26)'!A:B,2,FALSE)=1,0.15,0.5))),0.5)</f>
        <v/>
      </c>
      <c r="Y4707" s="6" t="str">
        <f t="shared" si="73"/>
        <v/>
      </c>
    </row>
    <row r="4708" spans="1:25" x14ac:dyDescent="0.3">
      <c r="A4708" t="str">
        <f>IF(B4708=1,COUNTIF($B$2:B4708,1),"")</f>
        <v/>
      </c>
      <c r="B4708" t="str">
        <f>IF(C4708=1,COUNTIF($H$2:H4708,H4708),"")</f>
        <v/>
      </c>
      <c r="C4708">
        <f>IF(G4708=List!$P$1,1,0)</f>
        <v>0</v>
      </c>
      <c r="D4708" s="1" t="str">
        <f>IF(E4708=1,COUNTIF($E$2:E4708,1),"")</f>
        <v/>
      </c>
      <c r="E4708" s="1" t="str">
        <f>IF(H4708=List!$P$2,1,"")</f>
        <v/>
      </c>
      <c r="X4708" s="1" t="str">
        <f>IFERROR(IF(H4708="","",IF(O4708=0,0.15,IF(VLOOKUP(O4708,'Source Post 14 Status (6.30.26)'!A:B,2,FALSE)=1,0.15,0.5))),0.5)</f>
        <v/>
      </c>
      <c r="Y4708" s="6" t="str">
        <f t="shared" si="73"/>
        <v/>
      </c>
    </row>
    <row r="4709" spans="1:25" x14ac:dyDescent="0.3">
      <c r="A4709" t="str">
        <f>IF(B4709=1,COUNTIF($B$2:B4709,1),"")</f>
        <v/>
      </c>
      <c r="B4709" t="str">
        <f>IF(C4709=1,COUNTIF($H$2:H4709,H4709),"")</f>
        <v/>
      </c>
      <c r="C4709">
        <f>IF(G4709=List!$P$1,1,0)</f>
        <v>0</v>
      </c>
      <c r="D4709" s="1" t="str">
        <f>IF(E4709=1,COUNTIF($E$2:E4709,1),"")</f>
        <v/>
      </c>
      <c r="E4709" s="1" t="str">
        <f>IF(H4709=List!$P$2,1,"")</f>
        <v/>
      </c>
      <c r="X4709" s="1" t="str">
        <f>IFERROR(IF(H4709="","",IF(O4709=0,0.15,IF(VLOOKUP(O4709,'Source Post 14 Status (6.30.26)'!A:B,2,FALSE)=1,0.15,0.5))),0.5)</f>
        <v/>
      </c>
      <c r="Y4709" s="6" t="str">
        <f t="shared" si="73"/>
        <v/>
      </c>
    </row>
    <row r="4710" spans="1:25" x14ac:dyDescent="0.3">
      <c r="A4710" t="str">
        <f>IF(B4710=1,COUNTIF($B$2:B4710,1),"")</f>
        <v/>
      </c>
      <c r="B4710" t="str">
        <f>IF(C4710=1,COUNTIF($H$2:H4710,H4710),"")</f>
        <v/>
      </c>
      <c r="C4710">
        <f>IF(G4710=List!$P$1,1,0)</f>
        <v>0</v>
      </c>
      <c r="D4710" s="1" t="str">
        <f>IF(E4710=1,COUNTIF($E$2:E4710,1),"")</f>
        <v/>
      </c>
      <c r="E4710" s="1" t="str">
        <f>IF(H4710=List!$P$2,1,"")</f>
        <v/>
      </c>
      <c r="X4710" s="1" t="str">
        <f>IFERROR(IF(H4710="","",IF(O4710=0,0.15,IF(VLOOKUP(O4710,'Source Post 14 Status (6.30.26)'!A:B,2,FALSE)=1,0.15,0.5))),0.5)</f>
        <v/>
      </c>
      <c r="Y4710" s="6" t="str">
        <f t="shared" si="73"/>
        <v/>
      </c>
    </row>
    <row r="4711" spans="1:25" x14ac:dyDescent="0.3">
      <c r="A4711" t="str">
        <f>IF(B4711=1,COUNTIF($B$2:B4711,1),"")</f>
        <v/>
      </c>
      <c r="B4711" t="str">
        <f>IF(C4711=1,COUNTIF($H$2:H4711,H4711),"")</f>
        <v/>
      </c>
      <c r="C4711">
        <f>IF(G4711=List!$P$1,1,0)</f>
        <v>0</v>
      </c>
      <c r="D4711" s="1" t="str">
        <f>IF(E4711=1,COUNTIF($E$2:E4711,1),"")</f>
        <v/>
      </c>
      <c r="E4711" s="1" t="str">
        <f>IF(H4711=List!$P$2,1,"")</f>
        <v/>
      </c>
      <c r="X4711" s="1" t="str">
        <f>IFERROR(IF(H4711="","",IF(O4711=0,0.15,IF(VLOOKUP(O4711,'Source Post 14 Status (6.30.26)'!A:B,2,FALSE)=1,0.15,0.5))),0.5)</f>
        <v/>
      </c>
      <c r="Y4711" s="6" t="str">
        <f t="shared" si="73"/>
        <v/>
      </c>
    </row>
    <row r="4712" spans="1:25" x14ac:dyDescent="0.3">
      <c r="A4712" t="str">
        <f>IF(B4712=1,COUNTIF($B$2:B4712,1),"")</f>
        <v/>
      </c>
      <c r="B4712" t="str">
        <f>IF(C4712=1,COUNTIF($H$2:H4712,H4712),"")</f>
        <v/>
      </c>
      <c r="C4712">
        <f>IF(G4712=List!$P$1,1,0)</f>
        <v>0</v>
      </c>
      <c r="D4712" s="1" t="str">
        <f>IF(E4712=1,COUNTIF($E$2:E4712,1),"")</f>
        <v/>
      </c>
      <c r="E4712" s="1" t="str">
        <f>IF(H4712=List!$P$2,1,"")</f>
        <v/>
      </c>
      <c r="X4712" s="1" t="str">
        <f>IFERROR(IF(H4712="","",IF(O4712=0,0.15,IF(VLOOKUP(O4712,'Source Post 14 Status (6.30.26)'!A:B,2,FALSE)=1,0.15,0.5))),0.5)</f>
        <v/>
      </c>
      <c r="Y4712" s="6" t="str">
        <f t="shared" si="73"/>
        <v/>
      </c>
    </row>
    <row r="4713" spans="1:25" x14ac:dyDescent="0.3">
      <c r="A4713" t="str">
        <f>IF(B4713=1,COUNTIF($B$2:B4713,1),"")</f>
        <v/>
      </c>
      <c r="B4713" t="str">
        <f>IF(C4713=1,COUNTIF($H$2:H4713,H4713),"")</f>
        <v/>
      </c>
      <c r="C4713">
        <f>IF(G4713=List!$P$1,1,0)</f>
        <v>0</v>
      </c>
      <c r="D4713" s="1" t="str">
        <f>IF(E4713=1,COUNTIF($E$2:E4713,1),"")</f>
        <v/>
      </c>
      <c r="E4713" s="1" t="str">
        <f>IF(H4713=List!$P$2,1,"")</f>
        <v/>
      </c>
      <c r="X4713" s="1" t="str">
        <f>IFERROR(IF(H4713="","",IF(O4713=0,0.15,IF(VLOOKUP(O4713,'Source Post 14 Status (6.30.26)'!A:B,2,FALSE)=1,0.15,0.5))),0.5)</f>
        <v/>
      </c>
      <c r="Y4713" s="6" t="str">
        <f t="shared" si="73"/>
        <v/>
      </c>
    </row>
    <row r="4714" spans="1:25" x14ac:dyDescent="0.3">
      <c r="A4714" t="str">
        <f>IF(B4714=1,COUNTIF($B$2:B4714,1),"")</f>
        <v/>
      </c>
      <c r="B4714" t="str">
        <f>IF(C4714=1,COUNTIF($H$2:H4714,H4714),"")</f>
        <v/>
      </c>
      <c r="C4714">
        <f>IF(G4714=List!$P$1,1,0)</f>
        <v>0</v>
      </c>
      <c r="D4714" s="1" t="str">
        <f>IF(E4714=1,COUNTIF($E$2:E4714,1),"")</f>
        <v/>
      </c>
      <c r="E4714" s="1" t="str">
        <f>IF(H4714=List!$P$2,1,"")</f>
        <v/>
      </c>
      <c r="X4714" s="1" t="str">
        <f>IFERROR(IF(H4714="","",IF(O4714=0,0.15,IF(VLOOKUP(O4714,'Source Post 14 Status (6.30.26)'!A:B,2,FALSE)=1,0.15,0.5))),0.5)</f>
        <v/>
      </c>
      <c r="Y4714" s="6" t="str">
        <f t="shared" si="73"/>
        <v/>
      </c>
    </row>
    <row r="4715" spans="1:25" x14ac:dyDescent="0.3">
      <c r="A4715" t="str">
        <f>IF(B4715=1,COUNTIF($B$2:B4715,1),"")</f>
        <v/>
      </c>
      <c r="B4715" t="str">
        <f>IF(C4715=1,COUNTIF($H$2:H4715,H4715),"")</f>
        <v/>
      </c>
      <c r="C4715">
        <f>IF(G4715=List!$P$1,1,0)</f>
        <v>0</v>
      </c>
      <c r="D4715" s="1" t="str">
        <f>IF(E4715=1,COUNTIF($E$2:E4715,1),"")</f>
        <v/>
      </c>
      <c r="E4715" s="1" t="str">
        <f>IF(H4715=List!$P$2,1,"")</f>
        <v/>
      </c>
      <c r="X4715" s="1" t="str">
        <f>IFERROR(IF(H4715="","",IF(O4715=0,0.15,IF(VLOOKUP(O4715,'Source Post 14 Status (6.30.26)'!A:B,2,FALSE)=1,0.15,0.5))),0.5)</f>
        <v/>
      </c>
      <c r="Y4715" s="6" t="str">
        <f t="shared" si="73"/>
        <v/>
      </c>
    </row>
    <row r="4716" spans="1:25" x14ac:dyDescent="0.3">
      <c r="A4716" t="str">
        <f>IF(B4716=1,COUNTIF($B$2:B4716,1),"")</f>
        <v/>
      </c>
      <c r="B4716" t="str">
        <f>IF(C4716=1,COUNTIF($H$2:H4716,H4716),"")</f>
        <v/>
      </c>
      <c r="C4716">
        <f>IF(G4716=List!$P$1,1,0)</f>
        <v>0</v>
      </c>
      <c r="D4716" s="1" t="str">
        <f>IF(E4716=1,COUNTIF($E$2:E4716,1),"")</f>
        <v/>
      </c>
      <c r="E4716" s="1" t="str">
        <f>IF(H4716=List!$P$2,1,"")</f>
        <v/>
      </c>
      <c r="X4716" s="1" t="str">
        <f>IFERROR(IF(H4716="","",IF(O4716=0,0.15,IF(VLOOKUP(O4716,'Source Post 14 Status (6.30.26)'!A:B,2,FALSE)=1,0.15,0.5))),0.5)</f>
        <v/>
      </c>
      <c r="Y4716" s="6" t="str">
        <f t="shared" si="73"/>
        <v/>
      </c>
    </row>
    <row r="4717" spans="1:25" x14ac:dyDescent="0.3">
      <c r="A4717" t="str">
        <f>IF(B4717=1,COUNTIF($B$2:B4717,1),"")</f>
        <v/>
      </c>
      <c r="B4717" t="str">
        <f>IF(C4717=1,COUNTIF($H$2:H4717,H4717),"")</f>
        <v/>
      </c>
      <c r="C4717">
        <f>IF(G4717=List!$P$1,1,0)</f>
        <v>0</v>
      </c>
      <c r="D4717" s="1" t="str">
        <f>IF(E4717=1,COUNTIF($E$2:E4717,1),"")</f>
        <v/>
      </c>
      <c r="E4717" s="1" t="str">
        <f>IF(H4717=List!$P$2,1,"")</f>
        <v/>
      </c>
      <c r="X4717" s="1" t="str">
        <f>IFERROR(IF(H4717="","",IF(O4717=0,0.15,IF(VLOOKUP(O4717,'Source Post 14 Status (6.30.26)'!A:B,2,FALSE)=1,0.15,0.5))),0.5)</f>
        <v/>
      </c>
      <c r="Y4717" s="6" t="str">
        <f t="shared" si="73"/>
        <v/>
      </c>
    </row>
    <row r="4718" spans="1:25" x14ac:dyDescent="0.3">
      <c r="A4718" t="str">
        <f>IF(B4718=1,COUNTIF($B$2:B4718,1),"")</f>
        <v/>
      </c>
      <c r="B4718" t="str">
        <f>IF(C4718=1,COUNTIF($H$2:H4718,H4718),"")</f>
        <v/>
      </c>
      <c r="C4718">
        <f>IF(G4718=List!$P$1,1,0)</f>
        <v>0</v>
      </c>
      <c r="D4718" s="1" t="str">
        <f>IF(E4718=1,COUNTIF($E$2:E4718,1),"")</f>
        <v/>
      </c>
      <c r="E4718" s="1" t="str">
        <f>IF(H4718=List!$P$2,1,"")</f>
        <v/>
      </c>
      <c r="X4718" s="1" t="str">
        <f>IFERROR(IF(H4718="","",IF(O4718=0,0.15,IF(VLOOKUP(O4718,'Source Post 14 Status (6.30.26)'!A:B,2,FALSE)=1,0.15,0.5))),0.5)</f>
        <v/>
      </c>
      <c r="Y4718" s="6" t="str">
        <f t="shared" si="73"/>
        <v/>
      </c>
    </row>
    <row r="4719" spans="1:25" x14ac:dyDescent="0.3">
      <c r="A4719" t="str">
        <f>IF(B4719=1,COUNTIF($B$2:B4719,1),"")</f>
        <v/>
      </c>
      <c r="B4719" t="str">
        <f>IF(C4719=1,COUNTIF($H$2:H4719,H4719),"")</f>
        <v/>
      </c>
      <c r="C4719">
        <f>IF(G4719=List!$P$1,1,0)</f>
        <v>0</v>
      </c>
      <c r="D4719" s="1" t="str">
        <f>IF(E4719=1,COUNTIF($E$2:E4719,1),"")</f>
        <v/>
      </c>
      <c r="E4719" s="1" t="str">
        <f>IF(H4719=List!$P$2,1,"")</f>
        <v/>
      </c>
      <c r="X4719" s="1" t="str">
        <f>IFERROR(IF(H4719="","",IF(O4719=0,0.15,IF(VLOOKUP(O4719,'Source Post 14 Status (6.30.26)'!A:B,2,FALSE)=1,0.15,0.5))),0.5)</f>
        <v/>
      </c>
      <c r="Y4719" s="6" t="str">
        <f t="shared" si="73"/>
        <v/>
      </c>
    </row>
    <row r="4720" spans="1:25" x14ac:dyDescent="0.3">
      <c r="A4720" t="str">
        <f>IF(B4720=1,COUNTIF($B$2:B4720,1),"")</f>
        <v/>
      </c>
      <c r="B4720" t="str">
        <f>IF(C4720=1,COUNTIF($H$2:H4720,H4720),"")</f>
        <v/>
      </c>
      <c r="C4720">
        <f>IF(G4720=List!$P$1,1,0)</f>
        <v>0</v>
      </c>
      <c r="D4720" s="1" t="str">
        <f>IF(E4720=1,COUNTIF($E$2:E4720,1),"")</f>
        <v/>
      </c>
      <c r="E4720" s="1" t="str">
        <f>IF(H4720=List!$P$2,1,"")</f>
        <v/>
      </c>
      <c r="X4720" s="1" t="str">
        <f>IFERROR(IF(H4720="","",IF(O4720=0,0.15,IF(VLOOKUP(O4720,'Source Post 14 Status (6.30.26)'!A:B,2,FALSE)=1,0.15,0.5))),0.5)</f>
        <v/>
      </c>
      <c r="Y4720" s="6" t="str">
        <f t="shared" si="73"/>
        <v/>
      </c>
    </row>
    <row r="4721" spans="1:25" x14ac:dyDescent="0.3">
      <c r="A4721" t="str">
        <f>IF(B4721=1,COUNTIF($B$2:B4721,1),"")</f>
        <v/>
      </c>
      <c r="B4721" t="str">
        <f>IF(C4721=1,COUNTIF($H$2:H4721,H4721),"")</f>
        <v/>
      </c>
      <c r="C4721">
        <f>IF(G4721=List!$P$1,1,0)</f>
        <v>0</v>
      </c>
      <c r="D4721" s="1" t="str">
        <f>IF(E4721=1,COUNTIF($E$2:E4721,1),"")</f>
        <v/>
      </c>
      <c r="E4721" s="1" t="str">
        <f>IF(H4721=List!$P$2,1,"")</f>
        <v/>
      </c>
      <c r="X4721" s="1" t="str">
        <f>IFERROR(IF(H4721="","",IF(O4721=0,0.15,IF(VLOOKUP(O4721,'Source Post 14 Status (6.30.26)'!A:B,2,FALSE)=1,0.15,0.5))),0.5)</f>
        <v/>
      </c>
      <c r="Y4721" s="6" t="str">
        <f t="shared" si="73"/>
        <v/>
      </c>
    </row>
    <row r="4722" spans="1:25" x14ac:dyDescent="0.3">
      <c r="A4722" t="str">
        <f>IF(B4722=1,COUNTIF($B$2:B4722,1),"")</f>
        <v/>
      </c>
      <c r="B4722" t="str">
        <f>IF(C4722=1,COUNTIF($H$2:H4722,H4722),"")</f>
        <v/>
      </c>
      <c r="C4722">
        <f>IF(G4722=List!$P$1,1,0)</f>
        <v>0</v>
      </c>
      <c r="D4722" s="1" t="str">
        <f>IF(E4722=1,COUNTIF($E$2:E4722,1),"")</f>
        <v/>
      </c>
      <c r="E4722" s="1" t="str">
        <f>IF(H4722=List!$P$2,1,"")</f>
        <v/>
      </c>
      <c r="X4722" s="1" t="str">
        <f>IFERROR(IF(H4722="","",IF(O4722=0,0.15,IF(VLOOKUP(O4722,'Source Post 14 Status (6.30.26)'!A:B,2,FALSE)=1,0.15,0.5))),0.5)</f>
        <v/>
      </c>
      <c r="Y4722" s="6" t="str">
        <f t="shared" si="73"/>
        <v/>
      </c>
    </row>
    <row r="4723" spans="1:25" x14ac:dyDescent="0.3">
      <c r="A4723" t="str">
        <f>IF(B4723=1,COUNTIF($B$2:B4723,1),"")</f>
        <v/>
      </c>
      <c r="B4723" t="str">
        <f>IF(C4723=1,COUNTIF($H$2:H4723,H4723),"")</f>
        <v/>
      </c>
      <c r="C4723">
        <f>IF(G4723=List!$P$1,1,0)</f>
        <v>0</v>
      </c>
      <c r="D4723" s="1" t="str">
        <f>IF(E4723=1,COUNTIF($E$2:E4723,1),"")</f>
        <v/>
      </c>
      <c r="E4723" s="1" t="str">
        <f>IF(H4723=List!$P$2,1,"")</f>
        <v/>
      </c>
      <c r="X4723" s="1" t="str">
        <f>IFERROR(IF(H4723="","",IF(O4723=0,0.15,IF(VLOOKUP(O4723,'Source Post 14 Status (6.30.26)'!A:B,2,FALSE)=1,0.15,0.5))),0.5)</f>
        <v/>
      </c>
      <c r="Y4723" s="6" t="str">
        <f t="shared" si="73"/>
        <v/>
      </c>
    </row>
    <row r="4724" spans="1:25" x14ac:dyDescent="0.3">
      <c r="A4724" t="str">
        <f>IF(B4724=1,COUNTIF($B$2:B4724,1),"")</f>
        <v/>
      </c>
      <c r="B4724" t="str">
        <f>IF(C4724=1,COUNTIF($H$2:H4724,H4724),"")</f>
        <v/>
      </c>
      <c r="C4724">
        <f>IF(G4724=List!$P$1,1,0)</f>
        <v>0</v>
      </c>
      <c r="D4724" s="1" t="str">
        <f>IF(E4724=1,COUNTIF($E$2:E4724,1),"")</f>
        <v/>
      </c>
      <c r="E4724" s="1" t="str">
        <f>IF(H4724=List!$P$2,1,"")</f>
        <v/>
      </c>
      <c r="X4724" s="1" t="str">
        <f>IFERROR(IF(H4724="","",IF(O4724=0,0.15,IF(VLOOKUP(O4724,'Source Post 14 Status (6.30.26)'!A:B,2,FALSE)=1,0.15,0.5))),0.5)</f>
        <v/>
      </c>
      <c r="Y4724" s="6" t="str">
        <f t="shared" si="73"/>
        <v/>
      </c>
    </row>
    <row r="4725" spans="1:25" x14ac:dyDescent="0.3">
      <c r="A4725" t="str">
        <f>IF(B4725=1,COUNTIF($B$2:B4725,1),"")</f>
        <v/>
      </c>
      <c r="B4725" t="str">
        <f>IF(C4725=1,COUNTIF($H$2:H4725,H4725),"")</f>
        <v/>
      </c>
      <c r="C4725">
        <f>IF(G4725=List!$P$1,1,0)</f>
        <v>0</v>
      </c>
      <c r="D4725" s="1" t="str">
        <f>IF(E4725=1,COUNTIF($E$2:E4725,1),"")</f>
        <v/>
      </c>
      <c r="E4725" s="1" t="str">
        <f>IF(H4725=List!$P$2,1,"")</f>
        <v/>
      </c>
      <c r="X4725" s="1" t="str">
        <f>IFERROR(IF(H4725="","",IF(O4725=0,0.15,IF(VLOOKUP(O4725,'Source Post 14 Status (6.30.26)'!A:B,2,FALSE)=1,0.15,0.5))),0.5)</f>
        <v/>
      </c>
      <c r="Y4725" s="6" t="str">
        <f t="shared" si="73"/>
        <v/>
      </c>
    </row>
    <row r="4726" spans="1:25" x14ac:dyDescent="0.3">
      <c r="A4726" t="str">
        <f>IF(B4726=1,COUNTIF($B$2:B4726,1),"")</f>
        <v/>
      </c>
      <c r="B4726" t="str">
        <f>IF(C4726=1,COUNTIF($H$2:H4726,H4726),"")</f>
        <v/>
      </c>
      <c r="C4726">
        <f>IF(G4726=List!$P$1,1,0)</f>
        <v>0</v>
      </c>
      <c r="D4726" s="1" t="str">
        <f>IF(E4726=1,COUNTIF($E$2:E4726,1),"")</f>
        <v/>
      </c>
      <c r="E4726" s="1" t="str">
        <f>IF(H4726=List!$P$2,1,"")</f>
        <v/>
      </c>
      <c r="X4726" s="1" t="str">
        <f>IFERROR(IF(H4726="","",IF(O4726=0,0.15,IF(VLOOKUP(O4726,'Source Post 14 Status (6.30.26)'!A:B,2,FALSE)=1,0.15,0.5))),0.5)</f>
        <v/>
      </c>
      <c r="Y4726" s="6" t="str">
        <f t="shared" si="73"/>
        <v/>
      </c>
    </row>
    <row r="4727" spans="1:25" x14ac:dyDescent="0.3">
      <c r="A4727" t="str">
        <f>IF(B4727=1,COUNTIF($B$2:B4727,1),"")</f>
        <v/>
      </c>
      <c r="B4727" t="str">
        <f>IF(C4727=1,COUNTIF($H$2:H4727,H4727),"")</f>
        <v/>
      </c>
      <c r="C4727">
        <f>IF(G4727=List!$P$1,1,0)</f>
        <v>0</v>
      </c>
      <c r="D4727" s="1" t="str">
        <f>IF(E4727=1,COUNTIF($E$2:E4727,1),"")</f>
        <v/>
      </c>
      <c r="E4727" s="1" t="str">
        <f>IF(H4727=List!$P$2,1,"")</f>
        <v/>
      </c>
      <c r="X4727" s="1" t="str">
        <f>IFERROR(IF(H4727="","",IF(O4727=0,0.15,IF(VLOOKUP(O4727,'Source Post 14 Status (6.30.26)'!A:B,2,FALSE)=1,0.15,0.5))),0.5)</f>
        <v/>
      </c>
      <c r="Y4727" s="6" t="str">
        <f t="shared" si="73"/>
        <v/>
      </c>
    </row>
    <row r="4728" spans="1:25" x14ac:dyDescent="0.3">
      <c r="A4728" t="str">
        <f>IF(B4728=1,COUNTIF($B$2:B4728,1),"")</f>
        <v/>
      </c>
      <c r="B4728" t="str">
        <f>IF(C4728=1,COUNTIF($H$2:H4728,H4728),"")</f>
        <v/>
      </c>
      <c r="C4728">
        <f>IF(G4728=List!$P$1,1,0)</f>
        <v>0</v>
      </c>
      <c r="D4728" s="1" t="str">
        <f>IF(E4728=1,COUNTIF($E$2:E4728,1),"")</f>
        <v/>
      </c>
      <c r="E4728" s="1" t="str">
        <f>IF(H4728=List!$P$2,1,"")</f>
        <v/>
      </c>
      <c r="X4728" s="1" t="str">
        <f>IFERROR(IF(H4728="","",IF(O4728=0,0.15,IF(VLOOKUP(O4728,'Source Post 14 Status (6.30.26)'!A:B,2,FALSE)=1,0.15,0.5))),0.5)</f>
        <v/>
      </c>
      <c r="Y4728" s="6" t="str">
        <f t="shared" si="73"/>
        <v/>
      </c>
    </row>
    <row r="4729" spans="1:25" x14ac:dyDescent="0.3">
      <c r="A4729" t="str">
        <f>IF(B4729=1,COUNTIF($B$2:B4729,1),"")</f>
        <v/>
      </c>
      <c r="B4729" t="str">
        <f>IF(C4729=1,COUNTIF($H$2:H4729,H4729),"")</f>
        <v/>
      </c>
      <c r="C4729">
        <f>IF(G4729=List!$P$1,1,0)</f>
        <v>0</v>
      </c>
      <c r="D4729" s="1" t="str">
        <f>IF(E4729=1,COUNTIF($E$2:E4729,1),"")</f>
        <v/>
      </c>
      <c r="E4729" s="1" t="str">
        <f>IF(H4729=List!$P$2,1,"")</f>
        <v/>
      </c>
      <c r="X4729" s="1" t="str">
        <f>IFERROR(IF(H4729="","",IF(O4729=0,0.15,IF(VLOOKUP(O4729,'Source Post 14 Status (6.30.26)'!A:B,2,FALSE)=1,0.15,0.5))),0.5)</f>
        <v/>
      </c>
      <c r="Y4729" s="6" t="str">
        <f t="shared" si="73"/>
        <v/>
      </c>
    </row>
    <row r="4730" spans="1:25" x14ac:dyDescent="0.3">
      <c r="A4730" t="str">
        <f>IF(B4730=1,COUNTIF($B$2:B4730,1),"")</f>
        <v/>
      </c>
      <c r="B4730" t="str">
        <f>IF(C4730=1,COUNTIF($H$2:H4730,H4730),"")</f>
        <v/>
      </c>
      <c r="C4730">
        <f>IF(G4730=List!$P$1,1,0)</f>
        <v>0</v>
      </c>
      <c r="D4730" s="1" t="str">
        <f>IF(E4730=1,COUNTIF($E$2:E4730,1),"")</f>
        <v/>
      </c>
      <c r="E4730" s="1" t="str">
        <f>IF(H4730=List!$P$2,1,"")</f>
        <v/>
      </c>
      <c r="X4730" s="1" t="str">
        <f>IFERROR(IF(H4730="","",IF(O4730=0,0.15,IF(VLOOKUP(O4730,'Source Post 14 Status (6.30.26)'!A:B,2,FALSE)=1,0.15,0.5))),0.5)</f>
        <v/>
      </c>
      <c r="Y4730" s="6" t="str">
        <f t="shared" si="73"/>
        <v/>
      </c>
    </row>
    <row r="4731" spans="1:25" x14ac:dyDescent="0.3">
      <c r="A4731" t="str">
        <f>IF(B4731=1,COUNTIF($B$2:B4731,1),"")</f>
        <v/>
      </c>
      <c r="B4731" t="str">
        <f>IF(C4731=1,COUNTIF($H$2:H4731,H4731),"")</f>
        <v/>
      </c>
      <c r="C4731">
        <f>IF(G4731=List!$P$1,1,0)</f>
        <v>0</v>
      </c>
      <c r="D4731" s="1" t="str">
        <f>IF(E4731=1,COUNTIF($E$2:E4731,1),"")</f>
        <v/>
      </c>
      <c r="E4731" s="1" t="str">
        <f>IF(H4731=List!$P$2,1,"")</f>
        <v/>
      </c>
      <c r="X4731" s="1" t="str">
        <f>IFERROR(IF(H4731="","",IF(O4731=0,0.15,IF(VLOOKUP(O4731,'Source Post 14 Status (6.30.26)'!A:B,2,FALSE)=1,0.15,0.5))),0.5)</f>
        <v/>
      </c>
      <c r="Y4731" s="6" t="str">
        <f t="shared" si="73"/>
        <v/>
      </c>
    </row>
    <row r="4732" spans="1:25" x14ac:dyDescent="0.3">
      <c r="A4732" t="str">
        <f>IF(B4732=1,COUNTIF($B$2:B4732,1),"")</f>
        <v/>
      </c>
      <c r="B4732" t="str">
        <f>IF(C4732=1,COUNTIF($H$2:H4732,H4732),"")</f>
        <v/>
      </c>
      <c r="C4732">
        <f>IF(G4732=List!$P$1,1,0)</f>
        <v>0</v>
      </c>
      <c r="D4732" s="1" t="str">
        <f>IF(E4732=1,COUNTIF($E$2:E4732,1),"")</f>
        <v/>
      </c>
      <c r="E4732" s="1" t="str">
        <f>IF(H4732=List!$P$2,1,"")</f>
        <v/>
      </c>
      <c r="X4732" s="1" t="str">
        <f>IFERROR(IF(H4732="","",IF(O4732=0,0.15,IF(VLOOKUP(O4732,'Source Post 14 Status (6.30.26)'!A:B,2,FALSE)=1,0.15,0.5))),0.5)</f>
        <v/>
      </c>
      <c r="Y4732" s="6" t="str">
        <f t="shared" si="73"/>
        <v/>
      </c>
    </row>
    <row r="4733" spans="1:25" x14ac:dyDescent="0.3">
      <c r="A4733" t="str">
        <f>IF(B4733=1,COUNTIF($B$2:B4733,1),"")</f>
        <v/>
      </c>
      <c r="B4733" t="str">
        <f>IF(C4733=1,COUNTIF($H$2:H4733,H4733),"")</f>
        <v/>
      </c>
      <c r="C4733">
        <f>IF(G4733=List!$P$1,1,0)</f>
        <v>0</v>
      </c>
      <c r="D4733" s="1" t="str">
        <f>IF(E4733=1,COUNTIF($E$2:E4733,1),"")</f>
        <v/>
      </c>
      <c r="E4733" s="1" t="str">
        <f>IF(H4733=List!$P$2,1,"")</f>
        <v/>
      </c>
      <c r="X4733" s="1" t="str">
        <f>IFERROR(IF(H4733="","",IF(O4733=0,0.15,IF(VLOOKUP(O4733,'Source Post 14 Status (6.30.26)'!A:B,2,FALSE)=1,0.15,0.5))),0.5)</f>
        <v/>
      </c>
      <c r="Y4733" s="6" t="str">
        <f t="shared" si="73"/>
        <v/>
      </c>
    </row>
    <row r="4734" spans="1:25" x14ac:dyDescent="0.3">
      <c r="A4734" t="str">
        <f>IF(B4734=1,COUNTIF($B$2:B4734,1),"")</f>
        <v/>
      </c>
      <c r="B4734" t="str">
        <f>IF(C4734=1,COUNTIF($H$2:H4734,H4734),"")</f>
        <v/>
      </c>
      <c r="C4734">
        <f>IF(G4734=List!$P$1,1,0)</f>
        <v>0</v>
      </c>
      <c r="D4734" s="1" t="str">
        <f>IF(E4734=1,COUNTIF($E$2:E4734,1),"")</f>
        <v/>
      </c>
      <c r="E4734" s="1" t="str">
        <f>IF(H4734=List!$P$2,1,"")</f>
        <v/>
      </c>
      <c r="X4734" s="1" t="str">
        <f>IFERROR(IF(H4734="","",IF(O4734=0,0.15,IF(VLOOKUP(O4734,'Source Post 14 Status (6.30.26)'!A:B,2,FALSE)=1,0.15,0.5))),0.5)</f>
        <v/>
      </c>
      <c r="Y4734" s="6" t="str">
        <f t="shared" si="73"/>
        <v/>
      </c>
    </row>
    <row r="4735" spans="1:25" x14ac:dyDescent="0.3">
      <c r="A4735" t="str">
        <f>IF(B4735=1,COUNTIF($B$2:B4735,1),"")</f>
        <v/>
      </c>
      <c r="B4735" t="str">
        <f>IF(C4735=1,COUNTIF($H$2:H4735,H4735),"")</f>
        <v/>
      </c>
      <c r="C4735">
        <f>IF(G4735=List!$P$1,1,0)</f>
        <v>0</v>
      </c>
      <c r="D4735" s="1" t="str">
        <f>IF(E4735=1,COUNTIF($E$2:E4735,1),"")</f>
        <v/>
      </c>
      <c r="E4735" s="1" t="str">
        <f>IF(H4735=List!$P$2,1,"")</f>
        <v/>
      </c>
      <c r="X4735" s="1" t="str">
        <f>IFERROR(IF(H4735="","",IF(O4735=0,0.15,IF(VLOOKUP(O4735,'Source Post 14 Status (6.30.26)'!A:B,2,FALSE)=1,0.15,0.5))),0.5)</f>
        <v/>
      </c>
      <c r="Y4735" s="6" t="str">
        <f t="shared" si="73"/>
        <v/>
      </c>
    </row>
    <row r="4736" spans="1:25" x14ac:dyDescent="0.3">
      <c r="A4736" t="str">
        <f>IF(B4736=1,COUNTIF($B$2:B4736,1),"")</f>
        <v/>
      </c>
      <c r="B4736" t="str">
        <f>IF(C4736=1,COUNTIF($H$2:H4736,H4736),"")</f>
        <v/>
      </c>
      <c r="C4736">
        <f>IF(G4736=List!$P$1,1,0)</f>
        <v>0</v>
      </c>
      <c r="D4736" s="1" t="str">
        <f>IF(E4736=1,COUNTIF($E$2:E4736,1),"")</f>
        <v/>
      </c>
      <c r="E4736" s="1" t="str">
        <f>IF(H4736=List!$P$2,1,"")</f>
        <v/>
      </c>
      <c r="X4736" s="1" t="str">
        <f>IFERROR(IF(H4736="","",IF(O4736=0,0.15,IF(VLOOKUP(O4736,'Source Post 14 Status (6.30.26)'!A:B,2,FALSE)=1,0.15,0.5))),0.5)</f>
        <v/>
      </c>
      <c r="Y4736" s="6" t="str">
        <f t="shared" si="73"/>
        <v/>
      </c>
    </row>
    <row r="4737" spans="1:25" x14ac:dyDescent="0.3">
      <c r="A4737" t="str">
        <f>IF(B4737=1,COUNTIF($B$2:B4737,1),"")</f>
        <v/>
      </c>
      <c r="B4737" t="str">
        <f>IF(C4737=1,COUNTIF($H$2:H4737,H4737),"")</f>
        <v/>
      </c>
      <c r="C4737">
        <f>IF(G4737=List!$P$1,1,0)</f>
        <v>0</v>
      </c>
      <c r="D4737" s="1" t="str">
        <f>IF(E4737=1,COUNTIF($E$2:E4737,1),"")</f>
        <v/>
      </c>
      <c r="E4737" s="1" t="str">
        <f>IF(H4737=List!$P$2,1,"")</f>
        <v/>
      </c>
      <c r="X4737" s="1" t="str">
        <f>IFERROR(IF(H4737="","",IF(O4737=0,0.15,IF(VLOOKUP(O4737,'Source Post 14 Status (6.30.26)'!A:B,2,FALSE)=1,0.15,0.5))),0.5)</f>
        <v/>
      </c>
      <c r="Y4737" s="6" t="str">
        <f t="shared" si="73"/>
        <v/>
      </c>
    </row>
    <row r="4738" spans="1:25" x14ac:dyDescent="0.3">
      <c r="A4738" t="str">
        <f>IF(B4738=1,COUNTIF($B$2:B4738,1),"")</f>
        <v/>
      </c>
      <c r="B4738" t="str">
        <f>IF(C4738=1,COUNTIF($H$2:H4738,H4738),"")</f>
        <v/>
      </c>
      <c r="C4738">
        <f>IF(G4738=List!$P$1,1,0)</f>
        <v>0</v>
      </c>
      <c r="D4738" s="1" t="str">
        <f>IF(E4738=1,COUNTIF($E$2:E4738,1),"")</f>
        <v/>
      </c>
      <c r="E4738" s="1" t="str">
        <f>IF(H4738=List!$P$2,1,"")</f>
        <v/>
      </c>
      <c r="X4738" s="1" t="str">
        <f>IFERROR(IF(H4738="","",IF(O4738=0,0.15,IF(VLOOKUP(O4738,'Source Post 14 Status (6.30.26)'!A:B,2,FALSE)=1,0.15,0.5))),0.5)</f>
        <v/>
      </c>
      <c r="Y4738" s="6" t="str">
        <f t="shared" si="73"/>
        <v/>
      </c>
    </row>
    <row r="4739" spans="1:25" x14ac:dyDescent="0.3">
      <c r="A4739" t="str">
        <f>IF(B4739=1,COUNTIF($B$2:B4739,1),"")</f>
        <v/>
      </c>
      <c r="B4739" t="str">
        <f>IF(C4739=1,COUNTIF($H$2:H4739,H4739),"")</f>
        <v/>
      </c>
      <c r="C4739">
        <f>IF(G4739=List!$P$1,1,0)</f>
        <v>0</v>
      </c>
      <c r="D4739" s="1" t="str">
        <f>IF(E4739=1,COUNTIF($E$2:E4739,1),"")</f>
        <v/>
      </c>
      <c r="E4739" s="1" t="str">
        <f>IF(H4739=List!$P$2,1,"")</f>
        <v/>
      </c>
      <c r="X4739" s="1" t="str">
        <f>IFERROR(IF(H4739="","",IF(O4739=0,0.15,IF(VLOOKUP(O4739,'Source Post 14 Status (6.30.26)'!A:B,2,FALSE)=1,0.15,0.5))),0.5)</f>
        <v/>
      </c>
      <c r="Y4739" s="6" t="str">
        <f t="shared" ref="Y4739:Y4802" si="74">IF(H4739="","",ROUND(MIN((T4739+U4739)*X4739,T4739),0))</f>
        <v/>
      </c>
    </row>
    <row r="4740" spans="1:25" x14ac:dyDescent="0.3">
      <c r="A4740" t="str">
        <f>IF(B4740=1,COUNTIF($B$2:B4740,1),"")</f>
        <v/>
      </c>
      <c r="B4740" t="str">
        <f>IF(C4740=1,COUNTIF($H$2:H4740,H4740),"")</f>
        <v/>
      </c>
      <c r="C4740">
        <f>IF(G4740=List!$P$1,1,0)</f>
        <v>0</v>
      </c>
      <c r="D4740" s="1" t="str">
        <f>IF(E4740=1,COUNTIF($E$2:E4740,1),"")</f>
        <v/>
      </c>
      <c r="E4740" s="1" t="str">
        <f>IF(H4740=List!$P$2,1,"")</f>
        <v/>
      </c>
      <c r="X4740" s="1" t="str">
        <f>IFERROR(IF(H4740="","",IF(O4740=0,0.15,IF(VLOOKUP(O4740,'Source Post 14 Status (6.30.26)'!A:B,2,FALSE)=1,0.15,0.5))),0.5)</f>
        <v/>
      </c>
      <c r="Y4740" s="6" t="str">
        <f t="shared" si="74"/>
        <v/>
      </c>
    </row>
    <row r="4741" spans="1:25" x14ac:dyDescent="0.3">
      <c r="A4741" t="str">
        <f>IF(B4741=1,COUNTIF($B$2:B4741,1),"")</f>
        <v/>
      </c>
      <c r="B4741" t="str">
        <f>IF(C4741=1,COUNTIF($H$2:H4741,H4741),"")</f>
        <v/>
      </c>
      <c r="C4741">
        <f>IF(G4741=List!$P$1,1,0)</f>
        <v>0</v>
      </c>
      <c r="D4741" s="1" t="str">
        <f>IF(E4741=1,COUNTIF($E$2:E4741,1),"")</f>
        <v/>
      </c>
      <c r="E4741" s="1" t="str">
        <f>IF(H4741=List!$P$2,1,"")</f>
        <v/>
      </c>
      <c r="X4741" s="1" t="str">
        <f>IFERROR(IF(H4741="","",IF(O4741=0,0.15,IF(VLOOKUP(O4741,'Source Post 14 Status (6.30.26)'!A:B,2,FALSE)=1,0.15,0.5))),0.5)</f>
        <v/>
      </c>
      <c r="Y4741" s="6" t="str">
        <f t="shared" si="74"/>
        <v/>
      </c>
    </row>
    <row r="4742" spans="1:25" x14ac:dyDescent="0.3">
      <c r="A4742" t="str">
        <f>IF(B4742=1,COUNTIF($B$2:B4742,1),"")</f>
        <v/>
      </c>
      <c r="B4742" t="str">
        <f>IF(C4742=1,COUNTIF($H$2:H4742,H4742),"")</f>
        <v/>
      </c>
      <c r="C4742">
        <f>IF(G4742=List!$P$1,1,0)</f>
        <v>0</v>
      </c>
      <c r="D4742" s="1" t="str">
        <f>IF(E4742=1,COUNTIF($E$2:E4742,1),"")</f>
        <v/>
      </c>
      <c r="E4742" s="1" t="str">
        <f>IF(H4742=List!$P$2,1,"")</f>
        <v/>
      </c>
      <c r="X4742" s="1" t="str">
        <f>IFERROR(IF(H4742="","",IF(O4742=0,0.15,IF(VLOOKUP(O4742,'Source Post 14 Status (6.30.26)'!A:B,2,FALSE)=1,0.15,0.5))),0.5)</f>
        <v/>
      </c>
      <c r="Y4742" s="6" t="str">
        <f t="shared" si="74"/>
        <v/>
      </c>
    </row>
    <row r="4743" spans="1:25" x14ac:dyDescent="0.3">
      <c r="A4743" t="str">
        <f>IF(B4743=1,COUNTIF($B$2:B4743,1),"")</f>
        <v/>
      </c>
      <c r="B4743" t="str">
        <f>IF(C4743=1,COUNTIF($H$2:H4743,H4743),"")</f>
        <v/>
      </c>
      <c r="C4743">
        <f>IF(G4743=List!$P$1,1,0)</f>
        <v>0</v>
      </c>
      <c r="D4743" s="1" t="str">
        <f>IF(E4743=1,COUNTIF($E$2:E4743,1),"")</f>
        <v/>
      </c>
      <c r="E4743" s="1" t="str">
        <f>IF(H4743=List!$P$2,1,"")</f>
        <v/>
      </c>
      <c r="X4743" s="1" t="str">
        <f>IFERROR(IF(H4743="","",IF(O4743=0,0.15,IF(VLOOKUP(O4743,'Source Post 14 Status (6.30.26)'!A:B,2,FALSE)=1,0.15,0.5))),0.5)</f>
        <v/>
      </c>
      <c r="Y4743" s="6" t="str">
        <f t="shared" si="74"/>
        <v/>
      </c>
    </row>
    <row r="4744" spans="1:25" x14ac:dyDescent="0.3">
      <c r="A4744" t="str">
        <f>IF(B4744=1,COUNTIF($B$2:B4744,1),"")</f>
        <v/>
      </c>
      <c r="B4744" t="str">
        <f>IF(C4744=1,COUNTIF($H$2:H4744,H4744),"")</f>
        <v/>
      </c>
      <c r="C4744">
        <f>IF(G4744=List!$P$1,1,0)</f>
        <v>0</v>
      </c>
      <c r="D4744" s="1" t="str">
        <f>IF(E4744=1,COUNTIF($E$2:E4744,1),"")</f>
        <v/>
      </c>
      <c r="E4744" s="1" t="str">
        <f>IF(H4744=List!$P$2,1,"")</f>
        <v/>
      </c>
      <c r="X4744" s="1" t="str">
        <f>IFERROR(IF(H4744="","",IF(O4744=0,0.15,IF(VLOOKUP(O4744,'Source Post 14 Status (6.30.26)'!A:B,2,FALSE)=1,0.15,0.5))),0.5)</f>
        <v/>
      </c>
      <c r="Y4744" s="6" t="str">
        <f t="shared" si="74"/>
        <v/>
      </c>
    </row>
    <row r="4745" spans="1:25" x14ac:dyDescent="0.3">
      <c r="A4745" t="str">
        <f>IF(B4745=1,COUNTIF($B$2:B4745,1),"")</f>
        <v/>
      </c>
      <c r="B4745" t="str">
        <f>IF(C4745=1,COUNTIF($H$2:H4745,H4745),"")</f>
        <v/>
      </c>
      <c r="C4745">
        <f>IF(G4745=List!$P$1,1,0)</f>
        <v>0</v>
      </c>
      <c r="D4745" s="1" t="str">
        <f>IF(E4745=1,COUNTIF($E$2:E4745,1),"")</f>
        <v/>
      </c>
      <c r="E4745" s="1" t="str">
        <f>IF(H4745=List!$P$2,1,"")</f>
        <v/>
      </c>
      <c r="X4745" s="1" t="str">
        <f>IFERROR(IF(H4745="","",IF(O4745=0,0.15,IF(VLOOKUP(O4745,'Source Post 14 Status (6.30.26)'!A:B,2,FALSE)=1,0.15,0.5))),0.5)</f>
        <v/>
      </c>
      <c r="Y4745" s="6" t="str">
        <f t="shared" si="74"/>
        <v/>
      </c>
    </row>
    <row r="4746" spans="1:25" x14ac:dyDescent="0.3">
      <c r="A4746" t="str">
        <f>IF(B4746=1,COUNTIF($B$2:B4746,1),"")</f>
        <v/>
      </c>
      <c r="B4746" t="str">
        <f>IF(C4746=1,COUNTIF($H$2:H4746,H4746),"")</f>
        <v/>
      </c>
      <c r="C4746">
        <f>IF(G4746=List!$P$1,1,0)</f>
        <v>0</v>
      </c>
      <c r="D4746" s="1" t="str">
        <f>IF(E4746=1,COUNTIF($E$2:E4746,1),"")</f>
        <v/>
      </c>
      <c r="E4746" s="1" t="str">
        <f>IF(H4746=List!$P$2,1,"")</f>
        <v/>
      </c>
      <c r="X4746" s="1" t="str">
        <f>IFERROR(IF(H4746="","",IF(O4746=0,0.15,IF(VLOOKUP(O4746,'Source Post 14 Status (6.30.26)'!A:B,2,FALSE)=1,0.15,0.5))),0.5)</f>
        <v/>
      </c>
      <c r="Y4746" s="6" t="str">
        <f t="shared" si="74"/>
        <v/>
      </c>
    </row>
    <row r="4747" spans="1:25" x14ac:dyDescent="0.3">
      <c r="A4747" t="str">
        <f>IF(B4747=1,COUNTIF($B$2:B4747,1),"")</f>
        <v/>
      </c>
      <c r="B4747" t="str">
        <f>IF(C4747=1,COUNTIF($H$2:H4747,H4747),"")</f>
        <v/>
      </c>
      <c r="C4747">
        <f>IF(G4747=List!$P$1,1,0)</f>
        <v>0</v>
      </c>
      <c r="D4747" s="1" t="str">
        <f>IF(E4747=1,COUNTIF($E$2:E4747,1),"")</f>
        <v/>
      </c>
      <c r="E4747" s="1" t="str">
        <f>IF(H4747=List!$P$2,1,"")</f>
        <v/>
      </c>
      <c r="X4747" s="1" t="str">
        <f>IFERROR(IF(H4747="","",IF(O4747=0,0.15,IF(VLOOKUP(O4747,'Source Post 14 Status (6.30.26)'!A:B,2,FALSE)=1,0.15,0.5))),0.5)</f>
        <v/>
      </c>
      <c r="Y4747" s="6" t="str">
        <f t="shared" si="74"/>
        <v/>
      </c>
    </row>
    <row r="4748" spans="1:25" x14ac:dyDescent="0.3">
      <c r="A4748" t="str">
        <f>IF(B4748=1,COUNTIF($B$2:B4748,1),"")</f>
        <v/>
      </c>
      <c r="B4748" t="str">
        <f>IF(C4748=1,COUNTIF($H$2:H4748,H4748),"")</f>
        <v/>
      </c>
      <c r="C4748">
        <f>IF(G4748=List!$P$1,1,0)</f>
        <v>0</v>
      </c>
      <c r="D4748" s="1" t="str">
        <f>IF(E4748=1,COUNTIF($E$2:E4748,1),"")</f>
        <v/>
      </c>
      <c r="E4748" s="1" t="str">
        <f>IF(H4748=List!$P$2,1,"")</f>
        <v/>
      </c>
      <c r="X4748" s="1" t="str">
        <f>IFERROR(IF(H4748="","",IF(O4748=0,0.15,IF(VLOOKUP(O4748,'Source Post 14 Status (6.30.26)'!A:B,2,FALSE)=1,0.15,0.5))),0.5)</f>
        <v/>
      </c>
      <c r="Y4748" s="6" t="str">
        <f t="shared" si="74"/>
        <v/>
      </c>
    </row>
    <row r="4749" spans="1:25" x14ac:dyDescent="0.3">
      <c r="A4749" t="str">
        <f>IF(B4749=1,COUNTIF($B$2:B4749,1),"")</f>
        <v/>
      </c>
      <c r="B4749" t="str">
        <f>IF(C4749=1,COUNTIF($H$2:H4749,H4749),"")</f>
        <v/>
      </c>
      <c r="C4749">
        <f>IF(G4749=List!$P$1,1,0)</f>
        <v>0</v>
      </c>
      <c r="D4749" s="1" t="str">
        <f>IF(E4749=1,COUNTIF($E$2:E4749,1),"")</f>
        <v/>
      </c>
      <c r="E4749" s="1" t="str">
        <f>IF(H4749=List!$P$2,1,"")</f>
        <v/>
      </c>
      <c r="X4749" s="1" t="str">
        <f>IFERROR(IF(H4749="","",IF(O4749=0,0.15,IF(VLOOKUP(O4749,'Source Post 14 Status (6.30.26)'!A:B,2,FALSE)=1,0.15,0.5))),0.5)</f>
        <v/>
      </c>
      <c r="Y4749" s="6" t="str">
        <f t="shared" si="74"/>
        <v/>
      </c>
    </row>
    <row r="4750" spans="1:25" x14ac:dyDescent="0.3">
      <c r="A4750" t="str">
        <f>IF(B4750=1,COUNTIF($B$2:B4750,1),"")</f>
        <v/>
      </c>
      <c r="B4750" t="str">
        <f>IF(C4750=1,COUNTIF($H$2:H4750,H4750),"")</f>
        <v/>
      </c>
      <c r="C4750">
        <f>IF(G4750=List!$P$1,1,0)</f>
        <v>0</v>
      </c>
      <c r="D4750" s="1" t="str">
        <f>IF(E4750=1,COUNTIF($E$2:E4750,1),"")</f>
        <v/>
      </c>
      <c r="E4750" s="1" t="str">
        <f>IF(H4750=List!$P$2,1,"")</f>
        <v/>
      </c>
      <c r="X4750" s="1" t="str">
        <f>IFERROR(IF(H4750="","",IF(O4750=0,0.15,IF(VLOOKUP(O4750,'Source Post 14 Status (6.30.26)'!A:B,2,FALSE)=1,0.15,0.5))),0.5)</f>
        <v/>
      </c>
      <c r="Y4750" s="6" t="str">
        <f t="shared" si="74"/>
        <v/>
      </c>
    </row>
    <row r="4751" spans="1:25" x14ac:dyDescent="0.3">
      <c r="A4751" t="str">
        <f>IF(B4751=1,COUNTIF($B$2:B4751,1),"")</f>
        <v/>
      </c>
      <c r="B4751" t="str">
        <f>IF(C4751=1,COUNTIF($H$2:H4751,H4751),"")</f>
        <v/>
      </c>
      <c r="C4751">
        <f>IF(G4751=List!$P$1,1,0)</f>
        <v>0</v>
      </c>
      <c r="D4751" s="1" t="str">
        <f>IF(E4751=1,COUNTIF($E$2:E4751,1),"")</f>
        <v/>
      </c>
      <c r="E4751" s="1" t="str">
        <f>IF(H4751=List!$P$2,1,"")</f>
        <v/>
      </c>
      <c r="X4751" s="1" t="str">
        <f>IFERROR(IF(H4751="","",IF(O4751=0,0.15,IF(VLOOKUP(O4751,'Source Post 14 Status (6.30.26)'!A:B,2,FALSE)=1,0.15,0.5))),0.5)</f>
        <v/>
      </c>
      <c r="Y4751" s="6" t="str">
        <f t="shared" si="74"/>
        <v/>
      </c>
    </row>
    <row r="4752" spans="1:25" x14ac:dyDescent="0.3">
      <c r="A4752" t="str">
        <f>IF(B4752=1,COUNTIF($B$2:B4752,1),"")</f>
        <v/>
      </c>
      <c r="B4752" t="str">
        <f>IF(C4752=1,COUNTIF($H$2:H4752,H4752),"")</f>
        <v/>
      </c>
      <c r="C4752">
        <f>IF(G4752=List!$P$1,1,0)</f>
        <v>0</v>
      </c>
      <c r="D4752" s="1" t="str">
        <f>IF(E4752=1,COUNTIF($E$2:E4752,1),"")</f>
        <v/>
      </c>
      <c r="E4752" s="1" t="str">
        <f>IF(H4752=List!$P$2,1,"")</f>
        <v/>
      </c>
      <c r="X4752" s="1" t="str">
        <f>IFERROR(IF(H4752="","",IF(O4752=0,0.15,IF(VLOOKUP(O4752,'Source Post 14 Status (6.30.26)'!A:B,2,FALSE)=1,0.15,0.5))),0.5)</f>
        <v/>
      </c>
      <c r="Y4752" s="6" t="str">
        <f t="shared" si="74"/>
        <v/>
      </c>
    </row>
    <row r="4753" spans="1:25" x14ac:dyDescent="0.3">
      <c r="A4753" t="str">
        <f>IF(B4753=1,COUNTIF($B$2:B4753,1),"")</f>
        <v/>
      </c>
      <c r="B4753" t="str">
        <f>IF(C4753=1,COUNTIF($H$2:H4753,H4753),"")</f>
        <v/>
      </c>
      <c r="C4753">
        <f>IF(G4753=List!$P$1,1,0)</f>
        <v>0</v>
      </c>
      <c r="D4753" s="1" t="str">
        <f>IF(E4753=1,COUNTIF($E$2:E4753,1),"")</f>
        <v/>
      </c>
      <c r="E4753" s="1" t="str">
        <f>IF(H4753=List!$P$2,1,"")</f>
        <v/>
      </c>
      <c r="X4753" s="1" t="str">
        <f>IFERROR(IF(H4753="","",IF(O4753=0,0.15,IF(VLOOKUP(O4753,'Source Post 14 Status (6.30.26)'!A:B,2,FALSE)=1,0.15,0.5))),0.5)</f>
        <v/>
      </c>
      <c r="Y4753" s="6" t="str">
        <f t="shared" si="74"/>
        <v/>
      </c>
    </row>
    <row r="4754" spans="1:25" x14ac:dyDescent="0.3">
      <c r="A4754" t="str">
        <f>IF(B4754=1,COUNTIF($B$2:B4754,1),"")</f>
        <v/>
      </c>
      <c r="B4754" t="str">
        <f>IF(C4754=1,COUNTIF($H$2:H4754,H4754),"")</f>
        <v/>
      </c>
      <c r="C4754">
        <f>IF(G4754=List!$P$1,1,0)</f>
        <v>0</v>
      </c>
      <c r="D4754" s="1" t="str">
        <f>IF(E4754=1,COUNTIF($E$2:E4754,1),"")</f>
        <v/>
      </c>
      <c r="E4754" s="1" t="str">
        <f>IF(H4754=List!$P$2,1,"")</f>
        <v/>
      </c>
      <c r="X4754" s="1" t="str">
        <f>IFERROR(IF(H4754="","",IF(O4754=0,0.15,IF(VLOOKUP(O4754,'Source Post 14 Status (6.30.26)'!A:B,2,FALSE)=1,0.15,0.5))),0.5)</f>
        <v/>
      </c>
      <c r="Y4754" s="6" t="str">
        <f t="shared" si="74"/>
        <v/>
      </c>
    </row>
    <row r="4755" spans="1:25" x14ac:dyDescent="0.3">
      <c r="A4755" t="str">
        <f>IF(B4755=1,COUNTIF($B$2:B4755,1),"")</f>
        <v/>
      </c>
      <c r="B4755" t="str">
        <f>IF(C4755=1,COUNTIF($H$2:H4755,H4755),"")</f>
        <v/>
      </c>
      <c r="C4755">
        <f>IF(G4755=List!$P$1,1,0)</f>
        <v>0</v>
      </c>
      <c r="D4755" s="1" t="str">
        <f>IF(E4755=1,COUNTIF($E$2:E4755,1),"")</f>
        <v/>
      </c>
      <c r="E4755" s="1" t="str">
        <f>IF(H4755=List!$P$2,1,"")</f>
        <v/>
      </c>
      <c r="X4755" s="1" t="str">
        <f>IFERROR(IF(H4755="","",IF(O4755=0,0.15,IF(VLOOKUP(O4755,'Source Post 14 Status (6.30.26)'!A:B,2,FALSE)=1,0.15,0.5))),0.5)</f>
        <v/>
      </c>
      <c r="Y4755" s="6" t="str">
        <f t="shared" si="74"/>
        <v/>
      </c>
    </row>
    <row r="4756" spans="1:25" x14ac:dyDescent="0.3">
      <c r="A4756" t="str">
        <f>IF(B4756=1,COUNTIF($B$2:B4756,1),"")</f>
        <v/>
      </c>
      <c r="B4756" t="str">
        <f>IF(C4756=1,COUNTIF($H$2:H4756,H4756),"")</f>
        <v/>
      </c>
      <c r="C4756">
        <f>IF(G4756=List!$P$1,1,0)</f>
        <v>0</v>
      </c>
      <c r="D4756" s="1" t="str">
        <f>IF(E4756=1,COUNTIF($E$2:E4756,1),"")</f>
        <v/>
      </c>
      <c r="E4756" s="1" t="str">
        <f>IF(H4756=List!$P$2,1,"")</f>
        <v/>
      </c>
      <c r="X4756" s="1" t="str">
        <f>IFERROR(IF(H4756="","",IF(O4756=0,0.15,IF(VLOOKUP(O4756,'Source Post 14 Status (6.30.26)'!A:B,2,FALSE)=1,0.15,0.5))),0.5)</f>
        <v/>
      </c>
      <c r="Y4756" s="6" t="str">
        <f t="shared" si="74"/>
        <v/>
      </c>
    </row>
    <row r="4757" spans="1:25" x14ac:dyDescent="0.3">
      <c r="A4757" t="str">
        <f>IF(B4757=1,COUNTIF($B$2:B4757,1),"")</f>
        <v/>
      </c>
      <c r="B4757" t="str">
        <f>IF(C4757=1,COUNTIF($H$2:H4757,H4757),"")</f>
        <v/>
      </c>
      <c r="C4757">
        <f>IF(G4757=List!$P$1,1,0)</f>
        <v>0</v>
      </c>
      <c r="D4757" s="1" t="str">
        <f>IF(E4757=1,COUNTIF($E$2:E4757,1),"")</f>
        <v/>
      </c>
      <c r="E4757" s="1" t="str">
        <f>IF(H4757=List!$P$2,1,"")</f>
        <v/>
      </c>
      <c r="X4757" s="1" t="str">
        <f>IFERROR(IF(H4757="","",IF(O4757=0,0.15,IF(VLOOKUP(O4757,'Source Post 14 Status (6.30.26)'!A:B,2,FALSE)=1,0.15,0.5))),0.5)</f>
        <v/>
      </c>
      <c r="Y4757" s="6" t="str">
        <f t="shared" si="74"/>
        <v/>
      </c>
    </row>
    <row r="4758" spans="1:25" x14ac:dyDescent="0.3">
      <c r="A4758" t="str">
        <f>IF(B4758=1,COUNTIF($B$2:B4758,1),"")</f>
        <v/>
      </c>
      <c r="B4758" t="str">
        <f>IF(C4758=1,COUNTIF($H$2:H4758,H4758),"")</f>
        <v/>
      </c>
      <c r="C4758">
        <f>IF(G4758=List!$P$1,1,0)</f>
        <v>0</v>
      </c>
      <c r="D4758" s="1" t="str">
        <f>IF(E4758=1,COUNTIF($E$2:E4758,1),"")</f>
        <v/>
      </c>
      <c r="E4758" s="1" t="str">
        <f>IF(H4758=List!$P$2,1,"")</f>
        <v/>
      </c>
      <c r="X4758" s="1" t="str">
        <f>IFERROR(IF(H4758="","",IF(O4758=0,0.15,IF(VLOOKUP(O4758,'Source Post 14 Status (6.30.26)'!A:B,2,FALSE)=1,0.15,0.5))),0.5)</f>
        <v/>
      </c>
      <c r="Y4758" s="6" t="str">
        <f t="shared" si="74"/>
        <v/>
      </c>
    </row>
    <row r="4759" spans="1:25" x14ac:dyDescent="0.3">
      <c r="A4759" t="str">
        <f>IF(B4759=1,COUNTIF($B$2:B4759,1),"")</f>
        <v/>
      </c>
      <c r="B4759" t="str">
        <f>IF(C4759=1,COUNTIF($H$2:H4759,H4759),"")</f>
        <v/>
      </c>
      <c r="C4759">
        <f>IF(G4759=List!$P$1,1,0)</f>
        <v>0</v>
      </c>
      <c r="D4759" s="1" t="str">
        <f>IF(E4759=1,COUNTIF($E$2:E4759,1),"")</f>
        <v/>
      </c>
      <c r="E4759" s="1" t="str">
        <f>IF(H4759=List!$P$2,1,"")</f>
        <v/>
      </c>
      <c r="X4759" s="1" t="str">
        <f>IFERROR(IF(H4759="","",IF(O4759=0,0.15,IF(VLOOKUP(O4759,'Source Post 14 Status (6.30.26)'!A:B,2,FALSE)=1,0.15,0.5))),0.5)</f>
        <v/>
      </c>
      <c r="Y4759" s="6" t="str">
        <f t="shared" si="74"/>
        <v/>
      </c>
    </row>
    <row r="4760" spans="1:25" x14ac:dyDescent="0.3">
      <c r="A4760" t="str">
        <f>IF(B4760=1,COUNTIF($B$2:B4760,1),"")</f>
        <v/>
      </c>
      <c r="B4760" t="str">
        <f>IF(C4760=1,COUNTIF($H$2:H4760,H4760),"")</f>
        <v/>
      </c>
      <c r="C4760">
        <f>IF(G4760=List!$P$1,1,0)</f>
        <v>0</v>
      </c>
      <c r="D4760" s="1" t="str">
        <f>IF(E4760=1,COUNTIF($E$2:E4760,1),"")</f>
        <v/>
      </c>
      <c r="E4760" s="1" t="str">
        <f>IF(H4760=List!$P$2,1,"")</f>
        <v/>
      </c>
      <c r="X4760" s="1" t="str">
        <f>IFERROR(IF(H4760="","",IF(O4760=0,0.15,IF(VLOOKUP(O4760,'Source Post 14 Status (6.30.26)'!A:B,2,FALSE)=1,0.15,0.5))),0.5)</f>
        <v/>
      </c>
      <c r="Y4760" s="6" t="str">
        <f t="shared" si="74"/>
        <v/>
      </c>
    </row>
    <row r="4761" spans="1:25" x14ac:dyDescent="0.3">
      <c r="A4761" t="str">
        <f>IF(B4761=1,COUNTIF($B$2:B4761,1),"")</f>
        <v/>
      </c>
      <c r="B4761" t="str">
        <f>IF(C4761=1,COUNTIF($H$2:H4761,H4761),"")</f>
        <v/>
      </c>
      <c r="C4761">
        <f>IF(G4761=List!$P$1,1,0)</f>
        <v>0</v>
      </c>
      <c r="D4761" s="1" t="str">
        <f>IF(E4761=1,COUNTIF($E$2:E4761,1),"")</f>
        <v/>
      </c>
      <c r="E4761" s="1" t="str">
        <f>IF(H4761=List!$P$2,1,"")</f>
        <v/>
      </c>
      <c r="X4761" s="1" t="str">
        <f>IFERROR(IF(H4761="","",IF(O4761=0,0.15,IF(VLOOKUP(O4761,'Source Post 14 Status (6.30.26)'!A:B,2,FALSE)=1,0.15,0.5))),0.5)</f>
        <v/>
      </c>
      <c r="Y4761" s="6" t="str">
        <f t="shared" si="74"/>
        <v/>
      </c>
    </row>
    <row r="4762" spans="1:25" x14ac:dyDescent="0.3">
      <c r="A4762" t="str">
        <f>IF(B4762=1,COUNTIF($B$2:B4762,1),"")</f>
        <v/>
      </c>
      <c r="B4762" t="str">
        <f>IF(C4762=1,COUNTIF($H$2:H4762,H4762),"")</f>
        <v/>
      </c>
      <c r="C4762">
        <f>IF(G4762=List!$P$1,1,0)</f>
        <v>0</v>
      </c>
      <c r="D4762" s="1" t="str">
        <f>IF(E4762=1,COUNTIF($E$2:E4762,1),"")</f>
        <v/>
      </c>
      <c r="E4762" s="1" t="str">
        <f>IF(H4762=List!$P$2,1,"")</f>
        <v/>
      </c>
      <c r="X4762" s="1" t="str">
        <f>IFERROR(IF(H4762="","",IF(O4762=0,0.15,IF(VLOOKUP(O4762,'Source Post 14 Status (6.30.26)'!A:B,2,FALSE)=1,0.15,0.5))),0.5)</f>
        <v/>
      </c>
      <c r="Y4762" s="6" t="str">
        <f t="shared" si="74"/>
        <v/>
      </c>
    </row>
    <row r="4763" spans="1:25" x14ac:dyDescent="0.3">
      <c r="A4763" t="str">
        <f>IF(B4763=1,COUNTIF($B$2:B4763,1),"")</f>
        <v/>
      </c>
      <c r="B4763" t="str">
        <f>IF(C4763=1,COUNTIF($H$2:H4763,H4763),"")</f>
        <v/>
      </c>
      <c r="C4763">
        <f>IF(G4763=List!$P$1,1,0)</f>
        <v>0</v>
      </c>
      <c r="D4763" s="1" t="str">
        <f>IF(E4763=1,COUNTIF($E$2:E4763,1),"")</f>
        <v/>
      </c>
      <c r="E4763" s="1" t="str">
        <f>IF(H4763=List!$P$2,1,"")</f>
        <v/>
      </c>
      <c r="X4763" s="1" t="str">
        <f>IFERROR(IF(H4763="","",IF(O4763=0,0.15,IF(VLOOKUP(O4763,'Source Post 14 Status (6.30.26)'!A:B,2,FALSE)=1,0.15,0.5))),0.5)</f>
        <v/>
      </c>
      <c r="Y4763" s="6" t="str">
        <f t="shared" si="74"/>
        <v/>
      </c>
    </row>
    <row r="4764" spans="1:25" x14ac:dyDescent="0.3">
      <c r="A4764" t="str">
        <f>IF(B4764=1,COUNTIF($B$2:B4764,1),"")</f>
        <v/>
      </c>
      <c r="B4764" t="str">
        <f>IF(C4764=1,COUNTIF($H$2:H4764,H4764),"")</f>
        <v/>
      </c>
      <c r="C4764">
        <f>IF(G4764=List!$P$1,1,0)</f>
        <v>0</v>
      </c>
      <c r="D4764" s="1" t="str">
        <f>IF(E4764=1,COUNTIF($E$2:E4764,1),"")</f>
        <v/>
      </c>
      <c r="E4764" s="1" t="str">
        <f>IF(H4764=List!$P$2,1,"")</f>
        <v/>
      </c>
      <c r="X4764" s="1" t="str">
        <f>IFERROR(IF(H4764="","",IF(O4764=0,0.15,IF(VLOOKUP(O4764,'Source Post 14 Status (6.30.26)'!A:B,2,FALSE)=1,0.15,0.5))),0.5)</f>
        <v/>
      </c>
      <c r="Y4764" s="6" t="str">
        <f t="shared" si="74"/>
        <v/>
      </c>
    </row>
    <row r="4765" spans="1:25" x14ac:dyDescent="0.3">
      <c r="A4765" t="str">
        <f>IF(B4765=1,COUNTIF($B$2:B4765,1),"")</f>
        <v/>
      </c>
      <c r="B4765" t="str">
        <f>IF(C4765=1,COUNTIF($H$2:H4765,H4765),"")</f>
        <v/>
      </c>
      <c r="C4765">
        <f>IF(G4765=List!$P$1,1,0)</f>
        <v>0</v>
      </c>
      <c r="D4765" s="1" t="str">
        <f>IF(E4765=1,COUNTIF($E$2:E4765,1),"")</f>
        <v/>
      </c>
      <c r="E4765" s="1" t="str">
        <f>IF(H4765=List!$P$2,1,"")</f>
        <v/>
      </c>
      <c r="X4765" s="1" t="str">
        <f>IFERROR(IF(H4765="","",IF(O4765=0,0.15,IF(VLOOKUP(O4765,'Source Post 14 Status (6.30.26)'!A:B,2,FALSE)=1,0.15,0.5))),0.5)</f>
        <v/>
      </c>
      <c r="Y4765" s="6" t="str">
        <f t="shared" si="74"/>
        <v/>
      </c>
    </row>
    <row r="4766" spans="1:25" x14ac:dyDescent="0.3">
      <c r="A4766" t="str">
        <f>IF(B4766=1,COUNTIF($B$2:B4766,1),"")</f>
        <v/>
      </c>
      <c r="B4766" t="str">
        <f>IF(C4766=1,COUNTIF($H$2:H4766,H4766),"")</f>
        <v/>
      </c>
      <c r="C4766">
        <f>IF(G4766=List!$P$1,1,0)</f>
        <v>0</v>
      </c>
      <c r="D4766" s="1" t="str">
        <f>IF(E4766=1,COUNTIF($E$2:E4766,1),"")</f>
        <v/>
      </c>
      <c r="E4766" s="1" t="str">
        <f>IF(H4766=List!$P$2,1,"")</f>
        <v/>
      </c>
      <c r="X4766" s="1" t="str">
        <f>IFERROR(IF(H4766="","",IF(O4766=0,0.15,IF(VLOOKUP(O4766,'Source Post 14 Status (6.30.26)'!A:B,2,FALSE)=1,0.15,0.5))),0.5)</f>
        <v/>
      </c>
      <c r="Y4766" s="6" t="str">
        <f t="shared" si="74"/>
        <v/>
      </c>
    </row>
    <row r="4767" spans="1:25" x14ac:dyDescent="0.3">
      <c r="A4767" t="str">
        <f>IF(B4767=1,COUNTIF($B$2:B4767,1),"")</f>
        <v/>
      </c>
      <c r="B4767" t="str">
        <f>IF(C4767=1,COUNTIF($H$2:H4767,H4767),"")</f>
        <v/>
      </c>
      <c r="C4767">
        <f>IF(G4767=List!$P$1,1,0)</f>
        <v>0</v>
      </c>
      <c r="D4767" s="1" t="str">
        <f>IF(E4767=1,COUNTIF($E$2:E4767,1),"")</f>
        <v/>
      </c>
      <c r="E4767" s="1" t="str">
        <f>IF(H4767=List!$P$2,1,"")</f>
        <v/>
      </c>
      <c r="X4767" s="1" t="str">
        <f>IFERROR(IF(H4767="","",IF(O4767=0,0.15,IF(VLOOKUP(O4767,'Source Post 14 Status (6.30.26)'!A:B,2,FALSE)=1,0.15,0.5))),0.5)</f>
        <v/>
      </c>
      <c r="Y4767" s="6" t="str">
        <f t="shared" si="74"/>
        <v/>
      </c>
    </row>
    <row r="4768" spans="1:25" x14ac:dyDescent="0.3">
      <c r="A4768" t="str">
        <f>IF(B4768=1,COUNTIF($B$2:B4768,1),"")</f>
        <v/>
      </c>
      <c r="B4768" t="str">
        <f>IF(C4768=1,COUNTIF($H$2:H4768,H4768),"")</f>
        <v/>
      </c>
      <c r="C4768">
        <f>IF(G4768=List!$P$1,1,0)</f>
        <v>0</v>
      </c>
      <c r="D4768" s="1" t="str">
        <f>IF(E4768=1,COUNTIF($E$2:E4768,1),"")</f>
        <v/>
      </c>
      <c r="E4768" s="1" t="str">
        <f>IF(H4768=List!$P$2,1,"")</f>
        <v/>
      </c>
      <c r="X4768" s="1" t="str">
        <f>IFERROR(IF(H4768="","",IF(O4768=0,0.15,IF(VLOOKUP(O4768,'Source Post 14 Status (6.30.26)'!A:B,2,FALSE)=1,0.15,0.5))),0.5)</f>
        <v/>
      </c>
      <c r="Y4768" s="6" t="str">
        <f t="shared" si="74"/>
        <v/>
      </c>
    </row>
    <row r="4769" spans="1:25" x14ac:dyDescent="0.3">
      <c r="A4769" t="str">
        <f>IF(B4769=1,COUNTIF($B$2:B4769,1),"")</f>
        <v/>
      </c>
      <c r="B4769" t="str">
        <f>IF(C4769=1,COUNTIF($H$2:H4769,H4769),"")</f>
        <v/>
      </c>
      <c r="C4769">
        <f>IF(G4769=List!$P$1,1,0)</f>
        <v>0</v>
      </c>
      <c r="D4769" s="1" t="str">
        <f>IF(E4769=1,COUNTIF($E$2:E4769,1),"")</f>
        <v/>
      </c>
      <c r="E4769" s="1" t="str">
        <f>IF(H4769=List!$P$2,1,"")</f>
        <v/>
      </c>
      <c r="X4769" s="1" t="str">
        <f>IFERROR(IF(H4769="","",IF(O4769=0,0.15,IF(VLOOKUP(O4769,'Source Post 14 Status (6.30.26)'!A:B,2,FALSE)=1,0.15,0.5))),0.5)</f>
        <v/>
      </c>
      <c r="Y4769" s="6" t="str">
        <f t="shared" si="74"/>
        <v/>
      </c>
    </row>
    <row r="4770" spans="1:25" x14ac:dyDescent="0.3">
      <c r="A4770" t="str">
        <f>IF(B4770=1,COUNTIF($B$2:B4770,1),"")</f>
        <v/>
      </c>
      <c r="B4770" t="str">
        <f>IF(C4770=1,COUNTIF($H$2:H4770,H4770),"")</f>
        <v/>
      </c>
      <c r="C4770">
        <f>IF(G4770=List!$P$1,1,0)</f>
        <v>0</v>
      </c>
      <c r="D4770" s="1" t="str">
        <f>IF(E4770=1,COUNTIF($E$2:E4770,1),"")</f>
        <v/>
      </c>
      <c r="E4770" s="1" t="str">
        <f>IF(H4770=List!$P$2,1,"")</f>
        <v/>
      </c>
      <c r="X4770" s="1" t="str">
        <f>IFERROR(IF(H4770="","",IF(O4770=0,0.15,IF(VLOOKUP(O4770,'Source Post 14 Status (6.30.26)'!A:B,2,FALSE)=1,0.15,0.5))),0.5)</f>
        <v/>
      </c>
      <c r="Y4770" s="6" t="str">
        <f t="shared" si="74"/>
        <v/>
      </c>
    </row>
    <row r="4771" spans="1:25" x14ac:dyDescent="0.3">
      <c r="A4771" t="str">
        <f>IF(B4771=1,COUNTIF($B$2:B4771,1),"")</f>
        <v/>
      </c>
      <c r="B4771" t="str">
        <f>IF(C4771=1,COUNTIF($H$2:H4771,H4771),"")</f>
        <v/>
      </c>
      <c r="C4771">
        <f>IF(G4771=List!$P$1,1,0)</f>
        <v>0</v>
      </c>
      <c r="D4771" s="1" t="str">
        <f>IF(E4771=1,COUNTIF($E$2:E4771,1),"")</f>
        <v/>
      </c>
      <c r="E4771" s="1" t="str">
        <f>IF(H4771=List!$P$2,1,"")</f>
        <v/>
      </c>
      <c r="X4771" s="1" t="str">
        <f>IFERROR(IF(H4771="","",IF(O4771=0,0.15,IF(VLOOKUP(O4771,'Source Post 14 Status (6.30.26)'!A:B,2,FALSE)=1,0.15,0.5))),0.5)</f>
        <v/>
      </c>
      <c r="Y4771" s="6" t="str">
        <f t="shared" si="74"/>
        <v/>
      </c>
    </row>
    <row r="4772" spans="1:25" x14ac:dyDescent="0.3">
      <c r="A4772" t="str">
        <f>IF(B4772=1,COUNTIF($B$2:B4772,1),"")</f>
        <v/>
      </c>
      <c r="B4772" t="str">
        <f>IF(C4772=1,COUNTIF($H$2:H4772,H4772),"")</f>
        <v/>
      </c>
      <c r="C4772">
        <f>IF(G4772=List!$P$1,1,0)</f>
        <v>0</v>
      </c>
      <c r="D4772" s="1" t="str">
        <f>IF(E4772=1,COUNTIF($E$2:E4772,1),"")</f>
        <v/>
      </c>
      <c r="E4772" s="1" t="str">
        <f>IF(H4772=List!$P$2,1,"")</f>
        <v/>
      </c>
      <c r="X4772" s="1" t="str">
        <f>IFERROR(IF(H4772="","",IF(O4772=0,0.15,IF(VLOOKUP(O4772,'Source Post 14 Status (6.30.26)'!A:B,2,FALSE)=1,0.15,0.5))),0.5)</f>
        <v/>
      </c>
      <c r="Y4772" s="6" t="str">
        <f t="shared" si="74"/>
        <v/>
      </c>
    </row>
    <row r="4773" spans="1:25" x14ac:dyDescent="0.3">
      <c r="A4773" t="str">
        <f>IF(B4773=1,COUNTIF($B$2:B4773,1),"")</f>
        <v/>
      </c>
      <c r="B4773" t="str">
        <f>IF(C4773=1,COUNTIF($H$2:H4773,H4773),"")</f>
        <v/>
      </c>
      <c r="C4773">
        <f>IF(G4773=List!$P$1,1,0)</f>
        <v>0</v>
      </c>
      <c r="D4773" s="1" t="str">
        <f>IF(E4773=1,COUNTIF($E$2:E4773,1),"")</f>
        <v/>
      </c>
      <c r="E4773" s="1" t="str">
        <f>IF(H4773=List!$P$2,1,"")</f>
        <v/>
      </c>
      <c r="X4773" s="1" t="str">
        <f>IFERROR(IF(H4773="","",IF(O4773=0,0.15,IF(VLOOKUP(O4773,'Source Post 14 Status (6.30.26)'!A:B,2,FALSE)=1,0.15,0.5))),0.5)</f>
        <v/>
      </c>
      <c r="Y4773" s="6" t="str">
        <f t="shared" si="74"/>
        <v/>
      </c>
    </row>
    <row r="4774" spans="1:25" x14ac:dyDescent="0.3">
      <c r="A4774" t="str">
        <f>IF(B4774=1,COUNTIF($B$2:B4774,1),"")</f>
        <v/>
      </c>
      <c r="B4774" t="str">
        <f>IF(C4774=1,COUNTIF($H$2:H4774,H4774),"")</f>
        <v/>
      </c>
      <c r="C4774">
        <f>IF(G4774=List!$P$1,1,0)</f>
        <v>0</v>
      </c>
      <c r="D4774" s="1" t="str">
        <f>IF(E4774=1,COUNTIF($E$2:E4774,1),"")</f>
        <v/>
      </c>
      <c r="E4774" s="1" t="str">
        <f>IF(H4774=List!$P$2,1,"")</f>
        <v/>
      </c>
      <c r="X4774" s="1" t="str">
        <f>IFERROR(IF(H4774="","",IF(O4774=0,0.15,IF(VLOOKUP(O4774,'Source Post 14 Status (6.30.26)'!A:B,2,FALSE)=1,0.15,0.5))),0.5)</f>
        <v/>
      </c>
      <c r="Y4774" s="6" t="str">
        <f t="shared" si="74"/>
        <v/>
      </c>
    </row>
    <row r="4775" spans="1:25" x14ac:dyDescent="0.3">
      <c r="A4775" t="str">
        <f>IF(B4775=1,COUNTIF($B$2:B4775,1),"")</f>
        <v/>
      </c>
      <c r="B4775" t="str">
        <f>IF(C4775=1,COUNTIF($H$2:H4775,H4775),"")</f>
        <v/>
      </c>
      <c r="C4775">
        <f>IF(G4775=List!$P$1,1,0)</f>
        <v>0</v>
      </c>
      <c r="D4775" s="1" t="str">
        <f>IF(E4775=1,COUNTIF($E$2:E4775,1),"")</f>
        <v/>
      </c>
      <c r="E4775" s="1" t="str">
        <f>IF(H4775=List!$P$2,1,"")</f>
        <v/>
      </c>
      <c r="X4775" s="1" t="str">
        <f>IFERROR(IF(H4775="","",IF(O4775=0,0.15,IF(VLOOKUP(O4775,'Source Post 14 Status (6.30.26)'!A:B,2,FALSE)=1,0.15,0.5))),0.5)</f>
        <v/>
      </c>
      <c r="Y4775" s="6" t="str">
        <f t="shared" si="74"/>
        <v/>
      </c>
    </row>
    <row r="4776" spans="1:25" x14ac:dyDescent="0.3">
      <c r="A4776" t="str">
        <f>IF(B4776=1,COUNTIF($B$2:B4776,1),"")</f>
        <v/>
      </c>
      <c r="B4776" t="str">
        <f>IF(C4776=1,COUNTIF($H$2:H4776,H4776),"")</f>
        <v/>
      </c>
      <c r="C4776">
        <f>IF(G4776=List!$P$1,1,0)</f>
        <v>0</v>
      </c>
      <c r="D4776" s="1" t="str">
        <f>IF(E4776=1,COUNTIF($E$2:E4776,1),"")</f>
        <v/>
      </c>
      <c r="E4776" s="1" t="str">
        <f>IF(H4776=List!$P$2,1,"")</f>
        <v/>
      </c>
      <c r="X4776" s="1" t="str">
        <f>IFERROR(IF(H4776="","",IF(O4776=0,0.15,IF(VLOOKUP(O4776,'Source Post 14 Status (6.30.26)'!A:B,2,FALSE)=1,0.15,0.5))),0.5)</f>
        <v/>
      </c>
      <c r="Y4776" s="6" t="str">
        <f t="shared" si="74"/>
        <v/>
      </c>
    </row>
    <row r="4777" spans="1:25" x14ac:dyDescent="0.3">
      <c r="A4777" t="str">
        <f>IF(B4777=1,COUNTIF($B$2:B4777,1),"")</f>
        <v/>
      </c>
      <c r="B4777" t="str">
        <f>IF(C4777=1,COUNTIF($H$2:H4777,H4777),"")</f>
        <v/>
      </c>
      <c r="C4777">
        <f>IF(G4777=List!$P$1,1,0)</f>
        <v>0</v>
      </c>
      <c r="D4777" s="1" t="str">
        <f>IF(E4777=1,COUNTIF($E$2:E4777,1),"")</f>
        <v/>
      </c>
      <c r="E4777" s="1" t="str">
        <f>IF(H4777=List!$P$2,1,"")</f>
        <v/>
      </c>
      <c r="X4777" s="1" t="str">
        <f>IFERROR(IF(H4777="","",IF(O4777=0,0.15,IF(VLOOKUP(O4777,'Source Post 14 Status (6.30.26)'!A:B,2,FALSE)=1,0.15,0.5))),0.5)</f>
        <v/>
      </c>
      <c r="Y4777" s="6" t="str">
        <f t="shared" si="74"/>
        <v/>
      </c>
    </row>
    <row r="4778" spans="1:25" x14ac:dyDescent="0.3">
      <c r="A4778" t="str">
        <f>IF(B4778=1,COUNTIF($B$2:B4778,1),"")</f>
        <v/>
      </c>
      <c r="B4778" t="str">
        <f>IF(C4778=1,COUNTIF($H$2:H4778,H4778),"")</f>
        <v/>
      </c>
      <c r="C4778">
        <f>IF(G4778=List!$P$1,1,0)</f>
        <v>0</v>
      </c>
      <c r="D4778" s="1" t="str">
        <f>IF(E4778=1,COUNTIF($E$2:E4778,1),"")</f>
        <v/>
      </c>
      <c r="E4778" s="1" t="str">
        <f>IF(H4778=List!$P$2,1,"")</f>
        <v/>
      </c>
      <c r="X4778" s="1" t="str">
        <f>IFERROR(IF(H4778="","",IF(O4778=0,0.15,IF(VLOOKUP(O4778,'Source Post 14 Status (6.30.26)'!A:B,2,FALSE)=1,0.15,0.5))),0.5)</f>
        <v/>
      </c>
      <c r="Y4778" s="6" t="str">
        <f t="shared" si="74"/>
        <v/>
      </c>
    </row>
    <row r="4779" spans="1:25" x14ac:dyDescent="0.3">
      <c r="A4779" t="str">
        <f>IF(B4779=1,COUNTIF($B$2:B4779,1),"")</f>
        <v/>
      </c>
      <c r="B4779" t="str">
        <f>IF(C4779=1,COUNTIF($H$2:H4779,H4779),"")</f>
        <v/>
      </c>
      <c r="C4779">
        <f>IF(G4779=List!$P$1,1,0)</f>
        <v>0</v>
      </c>
      <c r="D4779" s="1" t="str">
        <f>IF(E4779=1,COUNTIF($E$2:E4779,1),"")</f>
        <v/>
      </c>
      <c r="E4779" s="1" t="str">
        <f>IF(H4779=List!$P$2,1,"")</f>
        <v/>
      </c>
      <c r="X4779" s="1" t="str">
        <f>IFERROR(IF(H4779="","",IF(O4779=0,0.15,IF(VLOOKUP(O4779,'Source Post 14 Status (6.30.26)'!A:B,2,FALSE)=1,0.15,0.5))),0.5)</f>
        <v/>
      </c>
      <c r="Y4779" s="6" t="str">
        <f t="shared" si="74"/>
        <v/>
      </c>
    </row>
    <row r="4780" spans="1:25" x14ac:dyDescent="0.3">
      <c r="A4780" t="str">
        <f>IF(B4780=1,COUNTIF($B$2:B4780,1),"")</f>
        <v/>
      </c>
      <c r="B4780" t="str">
        <f>IF(C4780=1,COUNTIF($H$2:H4780,H4780),"")</f>
        <v/>
      </c>
      <c r="C4780">
        <f>IF(G4780=List!$P$1,1,0)</f>
        <v>0</v>
      </c>
      <c r="D4780" s="1" t="str">
        <f>IF(E4780=1,COUNTIF($E$2:E4780,1),"")</f>
        <v/>
      </c>
      <c r="E4780" s="1" t="str">
        <f>IF(H4780=List!$P$2,1,"")</f>
        <v/>
      </c>
      <c r="X4780" s="1" t="str">
        <f>IFERROR(IF(H4780="","",IF(O4780=0,0.15,IF(VLOOKUP(O4780,'Source Post 14 Status (6.30.26)'!A:B,2,FALSE)=1,0.15,0.5))),0.5)</f>
        <v/>
      </c>
      <c r="Y4780" s="6" t="str">
        <f t="shared" si="74"/>
        <v/>
      </c>
    </row>
    <row r="4781" spans="1:25" x14ac:dyDescent="0.3">
      <c r="A4781" t="str">
        <f>IF(B4781=1,COUNTIF($B$2:B4781,1),"")</f>
        <v/>
      </c>
      <c r="B4781" t="str">
        <f>IF(C4781=1,COUNTIF($H$2:H4781,H4781),"")</f>
        <v/>
      </c>
      <c r="C4781">
        <f>IF(G4781=List!$P$1,1,0)</f>
        <v>0</v>
      </c>
      <c r="D4781" s="1" t="str">
        <f>IF(E4781=1,COUNTIF($E$2:E4781,1),"")</f>
        <v/>
      </c>
      <c r="E4781" s="1" t="str">
        <f>IF(H4781=List!$P$2,1,"")</f>
        <v/>
      </c>
      <c r="X4781" s="1" t="str">
        <f>IFERROR(IF(H4781="","",IF(O4781=0,0.15,IF(VLOOKUP(O4781,'Source Post 14 Status (6.30.26)'!A:B,2,FALSE)=1,0.15,0.5))),0.5)</f>
        <v/>
      </c>
      <c r="Y4781" s="6" t="str">
        <f t="shared" si="74"/>
        <v/>
      </c>
    </row>
    <row r="4782" spans="1:25" x14ac:dyDescent="0.3">
      <c r="A4782" t="str">
        <f>IF(B4782=1,COUNTIF($B$2:B4782,1),"")</f>
        <v/>
      </c>
      <c r="B4782" t="str">
        <f>IF(C4782=1,COUNTIF($H$2:H4782,H4782),"")</f>
        <v/>
      </c>
      <c r="C4782">
        <f>IF(G4782=List!$P$1,1,0)</f>
        <v>0</v>
      </c>
      <c r="D4782" s="1" t="str">
        <f>IF(E4782=1,COUNTIF($E$2:E4782,1),"")</f>
        <v/>
      </c>
      <c r="E4782" s="1" t="str">
        <f>IF(H4782=List!$P$2,1,"")</f>
        <v/>
      </c>
      <c r="X4782" s="1" t="str">
        <f>IFERROR(IF(H4782="","",IF(O4782=0,0.15,IF(VLOOKUP(O4782,'Source Post 14 Status (6.30.26)'!A:B,2,FALSE)=1,0.15,0.5))),0.5)</f>
        <v/>
      </c>
      <c r="Y4782" s="6" t="str">
        <f t="shared" si="74"/>
        <v/>
      </c>
    </row>
    <row r="4783" spans="1:25" x14ac:dyDescent="0.3">
      <c r="A4783" t="str">
        <f>IF(B4783=1,COUNTIF($B$2:B4783,1),"")</f>
        <v/>
      </c>
      <c r="B4783" t="str">
        <f>IF(C4783=1,COUNTIF($H$2:H4783,H4783),"")</f>
        <v/>
      </c>
      <c r="C4783">
        <f>IF(G4783=List!$P$1,1,0)</f>
        <v>0</v>
      </c>
      <c r="D4783" s="1" t="str">
        <f>IF(E4783=1,COUNTIF($E$2:E4783,1),"")</f>
        <v/>
      </c>
      <c r="E4783" s="1" t="str">
        <f>IF(H4783=List!$P$2,1,"")</f>
        <v/>
      </c>
      <c r="X4783" s="1" t="str">
        <f>IFERROR(IF(H4783="","",IF(O4783=0,0.15,IF(VLOOKUP(O4783,'Source Post 14 Status (6.30.26)'!A:B,2,FALSE)=1,0.15,0.5))),0.5)</f>
        <v/>
      </c>
      <c r="Y4783" s="6" t="str">
        <f t="shared" si="74"/>
        <v/>
      </c>
    </row>
    <row r="4784" spans="1:25" x14ac:dyDescent="0.3">
      <c r="A4784" t="str">
        <f>IF(B4784=1,COUNTIF($B$2:B4784,1),"")</f>
        <v/>
      </c>
      <c r="B4784" t="str">
        <f>IF(C4784=1,COUNTIF($H$2:H4784,H4784),"")</f>
        <v/>
      </c>
      <c r="C4784">
        <f>IF(G4784=List!$P$1,1,0)</f>
        <v>0</v>
      </c>
      <c r="D4784" s="1" t="str">
        <f>IF(E4784=1,COUNTIF($E$2:E4784,1),"")</f>
        <v/>
      </c>
      <c r="E4784" s="1" t="str">
        <f>IF(H4784=List!$P$2,1,"")</f>
        <v/>
      </c>
      <c r="X4784" s="1" t="str">
        <f>IFERROR(IF(H4784="","",IF(O4784=0,0.15,IF(VLOOKUP(O4784,'Source Post 14 Status (6.30.26)'!A:B,2,FALSE)=1,0.15,0.5))),0.5)</f>
        <v/>
      </c>
      <c r="Y4784" s="6" t="str">
        <f t="shared" si="74"/>
        <v/>
      </c>
    </row>
    <row r="4785" spans="1:25" x14ac:dyDescent="0.3">
      <c r="A4785" t="str">
        <f>IF(B4785=1,COUNTIF($B$2:B4785,1),"")</f>
        <v/>
      </c>
      <c r="B4785" t="str">
        <f>IF(C4785=1,COUNTIF($H$2:H4785,H4785),"")</f>
        <v/>
      </c>
      <c r="C4785">
        <f>IF(G4785=List!$P$1,1,0)</f>
        <v>0</v>
      </c>
      <c r="D4785" s="1" t="str">
        <f>IF(E4785=1,COUNTIF($E$2:E4785,1),"")</f>
        <v/>
      </c>
      <c r="E4785" s="1" t="str">
        <f>IF(H4785=List!$P$2,1,"")</f>
        <v/>
      </c>
      <c r="X4785" s="1" t="str">
        <f>IFERROR(IF(H4785="","",IF(O4785=0,0.15,IF(VLOOKUP(O4785,'Source Post 14 Status (6.30.26)'!A:B,2,FALSE)=1,0.15,0.5))),0.5)</f>
        <v/>
      </c>
      <c r="Y4785" s="6" t="str">
        <f t="shared" si="74"/>
        <v/>
      </c>
    </row>
    <row r="4786" spans="1:25" x14ac:dyDescent="0.3">
      <c r="A4786" t="str">
        <f>IF(B4786=1,COUNTIF($B$2:B4786,1),"")</f>
        <v/>
      </c>
      <c r="B4786" t="str">
        <f>IF(C4786=1,COUNTIF($H$2:H4786,H4786),"")</f>
        <v/>
      </c>
      <c r="C4786">
        <f>IF(G4786=List!$P$1,1,0)</f>
        <v>0</v>
      </c>
      <c r="D4786" s="1" t="str">
        <f>IF(E4786=1,COUNTIF($E$2:E4786,1),"")</f>
        <v/>
      </c>
      <c r="E4786" s="1" t="str">
        <f>IF(H4786=List!$P$2,1,"")</f>
        <v/>
      </c>
      <c r="X4786" s="1" t="str">
        <f>IFERROR(IF(H4786="","",IF(O4786=0,0.15,IF(VLOOKUP(O4786,'Source Post 14 Status (6.30.26)'!A:B,2,FALSE)=1,0.15,0.5))),0.5)</f>
        <v/>
      </c>
      <c r="Y4786" s="6" t="str">
        <f t="shared" si="74"/>
        <v/>
      </c>
    </row>
    <row r="4787" spans="1:25" x14ac:dyDescent="0.3">
      <c r="A4787" t="str">
        <f>IF(B4787=1,COUNTIF($B$2:B4787,1),"")</f>
        <v/>
      </c>
      <c r="B4787" t="str">
        <f>IF(C4787=1,COUNTIF($H$2:H4787,H4787),"")</f>
        <v/>
      </c>
      <c r="C4787">
        <f>IF(G4787=List!$P$1,1,0)</f>
        <v>0</v>
      </c>
      <c r="D4787" s="1" t="str">
        <f>IF(E4787=1,COUNTIF($E$2:E4787,1),"")</f>
        <v/>
      </c>
      <c r="E4787" s="1" t="str">
        <f>IF(H4787=List!$P$2,1,"")</f>
        <v/>
      </c>
      <c r="X4787" s="1" t="str">
        <f>IFERROR(IF(H4787="","",IF(O4787=0,0.15,IF(VLOOKUP(O4787,'Source Post 14 Status (6.30.26)'!A:B,2,FALSE)=1,0.15,0.5))),0.5)</f>
        <v/>
      </c>
      <c r="Y4787" s="6" t="str">
        <f t="shared" si="74"/>
        <v/>
      </c>
    </row>
    <row r="4788" spans="1:25" x14ac:dyDescent="0.3">
      <c r="A4788" t="str">
        <f>IF(B4788=1,COUNTIF($B$2:B4788,1),"")</f>
        <v/>
      </c>
      <c r="B4788" t="str">
        <f>IF(C4788=1,COUNTIF($H$2:H4788,H4788),"")</f>
        <v/>
      </c>
      <c r="C4788">
        <f>IF(G4788=List!$P$1,1,0)</f>
        <v>0</v>
      </c>
      <c r="D4788" s="1" t="str">
        <f>IF(E4788=1,COUNTIF($E$2:E4788,1),"")</f>
        <v/>
      </c>
      <c r="E4788" s="1" t="str">
        <f>IF(H4788=List!$P$2,1,"")</f>
        <v/>
      </c>
      <c r="X4788" s="1" t="str">
        <f>IFERROR(IF(H4788="","",IF(O4788=0,0.15,IF(VLOOKUP(O4788,'Source Post 14 Status (6.30.26)'!A:B,2,FALSE)=1,0.15,0.5))),0.5)</f>
        <v/>
      </c>
      <c r="Y4788" s="6" t="str">
        <f t="shared" si="74"/>
        <v/>
      </c>
    </row>
    <row r="4789" spans="1:25" x14ac:dyDescent="0.3">
      <c r="A4789" t="str">
        <f>IF(B4789=1,COUNTIF($B$2:B4789,1),"")</f>
        <v/>
      </c>
      <c r="B4789" t="str">
        <f>IF(C4789=1,COUNTIF($H$2:H4789,H4789),"")</f>
        <v/>
      </c>
      <c r="C4789">
        <f>IF(G4789=List!$P$1,1,0)</f>
        <v>0</v>
      </c>
      <c r="D4789" s="1" t="str">
        <f>IF(E4789=1,COUNTIF($E$2:E4789,1),"")</f>
        <v/>
      </c>
      <c r="E4789" s="1" t="str">
        <f>IF(H4789=List!$P$2,1,"")</f>
        <v/>
      </c>
      <c r="X4789" s="1" t="str">
        <f>IFERROR(IF(H4789="","",IF(O4789=0,0.15,IF(VLOOKUP(O4789,'Source Post 14 Status (6.30.26)'!A:B,2,FALSE)=1,0.15,0.5))),0.5)</f>
        <v/>
      </c>
      <c r="Y4789" s="6" t="str">
        <f t="shared" si="74"/>
        <v/>
      </c>
    </row>
    <row r="4790" spans="1:25" x14ac:dyDescent="0.3">
      <c r="A4790" t="str">
        <f>IF(B4790=1,COUNTIF($B$2:B4790,1),"")</f>
        <v/>
      </c>
      <c r="B4790" t="str">
        <f>IF(C4790=1,COUNTIF($H$2:H4790,H4790),"")</f>
        <v/>
      </c>
      <c r="C4790">
        <f>IF(G4790=List!$P$1,1,0)</f>
        <v>0</v>
      </c>
      <c r="D4790" s="1" t="str">
        <f>IF(E4790=1,COUNTIF($E$2:E4790,1),"")</f>
        <v/>
      </c>
      <c r="E4790" s="1" t="str">
        <f>IF(H4790=List!$P$2,1,"")</f>
        <v/>
      </c>
      <c r="X4790" s="1" t="str">
        <f>IFERROR(IF(H4790="","",IF(O4790=0,0.15,IF(VLOOKUP(O4790,'Source Post 14 Status (6.30.26)'!A:B,2,FALSE)=1,0.15,0.5))),0.5)</f>
        <v/>
      </c>
      <c r="Y4790" s="6" t="str">
        <f t="shared" si="74"/>
        <v/>
      </c>
    </row>
    <row r="4791" spans="1:25" x14ac:dyDescent="0.3">
      <c r="A4791" t="str">
        <f>IF(B4791=1,COUNTIF($B$2:B4791,1),"")</f>
        <v/>
      </c>
      <c r="B4791" t="str">
        <f>IF(C4791=1,COUNTIF($H$2:H4791,H4791),"")</f>
        <v/>
      </c>
      <c r="C4791">
        <f>IF(G4791=List!$P$1,1,0)</f>
        <v>0</v>
      </c>
      <c r="D4791" s="1" t="str">
        <f>IF(E4791=1,COUNTIF($E$2:E4791,1),"")</f>
        <v/>
      </c>
      <c r="E4791" s="1" t="str">
        <f>IF(H4791=List!$P$2,1,"")</f>
        <v/>
      </c>
      <c r="X4791" s="1" t="str">
        <f>IFERROR(IF(H4791="","",IF(O4791=0,0.15,IF(VLOOKUP(O4791,'Source Post 14 Status (6.30.26)'!A:B,2,FALSE)=1,0.15,0.5))),0.5)</f>
        <v/>
      </c>
      <c r="Y4791" s="6" t="str">
        <f t="shared" si="74"/>
        <v/>
      </c>
    </row>
    <row r="4792" spans="1:25" x14ac:dyDescent="0.3">
      <c r="A4792" t="str">
        <f>IF(B4792=1,COUNTIF($B$2:B4792,1),"")</f>
        <v/>
      </c>
      <c r="B4792" t="str">
        <f>IF(C4792=1,COUNTIF($H$2:H4792,H4792),"")</f>
        <v/>
      </c>
      <c r="C4792">
        <f>IF(G4792=List!$P$1,1,0)</f>
        <v>0</v>
      </c>
      <c r="D4792" s="1" t="str">
        <f>IF(E4792=1,COUNTIF($E$2:E4792,1),"")</f>
        <v/>
      </c>
      <c r="E4792" s="1" t="str">
        <f>IF(H4792=List!$P$2,1,"")</f>
        <v/>
      </c>
      <c r="X4792" s="1" t="str">
        <f>IFERROR(IF(H4792="","",IF(O4792=0,0.15,IF(VLOOKUP(O4792,'Source Post 14 Status (6.30.26)'!A:B,2,FALSE)=1,0.15,0.5))),0.5)</f>
        <v/>
      </c>
      <c r="Y4792" s="6" t="str">
        <f t="shared" si="74"/>
        <v/>
      </c>
    </row>
    <row r="4793" spans="1:25" x14ac:dyDescent="0.3">
      <c r="A4793" t="str">
        <f>IF(B4793=1,COUNTIF($B$2:B4793,1),"")</f>
        <v/>
      </c>
      <c r="B4793" t="str">
        <f>IF(C4793=1,COUNTIF($H$2:H4793,H4793),"")</f>
        <v/>
      </c>
      <c r="C4793">
        <f>IF(G4793=List!$P$1,1,0)</f>
        <v>0</v>
      </c>
      <c r="D4793" s="1" t="str">
        <f>IF(E4793=1,COUNTIF($E$2:E4793,1),"")</f>
        <v/>
      </c>
      <c r="E4793" s="1" t="str">
        <f>IF(H4793=List!$P$2,1,"")</f>
        <v/>
      </c>
      <c r="X4793" s="1" t="str">
        <f>IFERROR(IF(H4793="","",IF(O4793=0,0.15,IF(VLOOKUP(O4793,'Source Post 14 Status (6.30.26)'!A:B,2,FALSE)=1,0.15,0.5))),0.5)</f>
        <v/>
      </c>
      <c r="Y4793" s="6" t="str">
        <f t="shared" si="74"/>
        <v/>
      </c>
    </row>
    <row r="4794" spans="1:25" x14ac:dyDescent="0.3">
      <c r="A4794" t="str">
        <f>IF(B4794=1,COUNTIF($B$2:B4794,1),"")</f>
        <v/>
      </c>
      <c r="B4794" t="str">
        <f>IF(C4794=1,COUNTIF($H$2:H4794,H4794),"")</f>
        <v/>
      </c>
      <c r="C4794">
        <f>IF(G4794=List!$P$1,1,0)</f>
        <v>0</v>
      </c>
      <c r="D4794" s="1" t="str">
        <f>IF(E4794=1,COUNTIF($E$2:E4794,1),"")</f>
        <v/>
      </c>
      <c r="E4794" s="1" t="str">
        <f>IF(H4794=List!$P$2,1,"")</f>
        <v/>
      </c>
      <c r="X4794" s="1" t="str">
        <f>IFERROR(IF(H4794="","",IF(O4794=0,0.15,IF(VLOOKUP(O4794,'Source Post 14 Status (6.30.26)'!A:B,2,FALSE)=1,0.15,0.5))),0.5)</f>
        <v/>
      </c>
      <c r="Y4794" s="6" t="str">
        <f t="shared" si="74"/>
        <v/>
      </c>
    </row>
    <row r="4795" spans="1:25" x14ac:dyDescent="0.3">
      <c r="A4795" t="str">
        <f>IF(B4795=1,COUNTIF($B$2:B4795,1),"")</f>
        <v/>
      </c>
      <c r="B4795" t="str">
        <f>IF(C4795=1,COUNTIF($H$2:H4795,H4795),"")</f>
        <v/>
      </c>
      <c r="C4795">
        <f>IF(G4795=List!$P$1,1,0)</f>
        <v>0</v>
      </c>
      <c r="D4795" s="1" t="str">
        <f>IF(E4795=1,COUNTIF($E$2:E4795,1),"")</f>
        <v/>
      </c>
      <c r="E4795" s="1" t="str">
        <f>IF(H4795=List!$P$2,1,"")</f>
        <v/>
      </c>
      <c r="X4795" s="1" t="str">
        <f>IFERROR(IF(H4795="","",IF(O4795=0,0.15,IF(VLOOKUP(O4795,'Source Post 14 Status (6.30.26)'!A:B,2,FALSE)=1,0.15,0.5))),0.5)</f>
        <v/>
      </c>
      <c r="Y4795" s="6" t="str">
        <f t="shared" si="74"/>
        <v/>
      </c>
    </row>
    <row r="4796" spans="1:25" x14ac:dyDescent="0.3">
      <c r="A4796" t="str">
        <f>IF(B4796=1,COUNTIF($B$2:B4796,1),"")</f>
        <v/>
      </c>
      <c r="B4796" t="str">
        <f>IF(C4796=1,COUNTIF($H$2:H4796,H4796),"")</f>
        <v/>
      </c>
      <c r="C4796">
        <f>IF(G4796=List!$P$1,1,0)</f>
        <v>0</v>
      </c>
      <c r="D4796" s="1" t="str">
        <f>IF(E4796=1,COUNTIF($E$2:E4796,1),"")</f>
        <v/>
      </c>
      <c r="E4796" s="1" t="str">
        <f>IF(H4796=List!$P$2,1,"")</f>
        <v/>
      </c>
      <c r="X4796" s="1" t="str">
        <f>IFERROR(IF(H4796="","",IF(O4796=0,0.15,IF(VLOOKUP(O4796,'Source Post 14 Status (6.30.26)'!A:B,2,FALSE)=1,0.15,0.5))),0.5)</f>
        <v/>
      </c>
      <c r="Y4796" s="6" t="str">
        <f t="shared" si="74"/>
        <v/>
      </c>
    </row>
    <row r="4797" spans="1:25" x14ac:dyDescent="0.3">
      <c r="A4797" t="str">
        <f>IF(B4797=1,COUNTIF($B$2:B4797,1),"")</f>
        <v/>
      </c>
      <c r="B4797" t="str">
        <f>IF(C4797=1,COUNTIF($H$2:H4797,H4797),"")</f>
        <v/>
      </c>
      <c r="C4797">
        <f>IF(G4797=List!$P$1,1,0)</f>
        <v>0</v>
      </c>
      <c r="D4797" s="1" t="str">
        <f>IF(E4797=1,COUNTIF($E$2:E4797,1),"")</f>
        <v/>
      </c>
      <c r="E4797" s="1" t="str">
        <f>IF(H4797=List!$P$2,1,"")</f>
        <v/>
      </c>
      <c r="X4797" s="1" t="str">
        <f>IFERROR(IF(H4797="","",IF(O4797=0,0.15,IF(VLOOKUP(O4797,'Source Post 14 Status (6.30.26)'!A:B,2,FALSE)=1,0.15,0.5))),0.5)</f>
        <v/>
      </c>
      <c r="Y4797" s="6" t="str">
        <f t="shared" si="74"/>
        <v/>
      </c>
    </row>
    <row r="4798" spans="1:25" x14ac:dyDescent="0.3">
      <c r="A4798" t="str">
        <f>IF(B4798=1,COUNTIF($B$2:B4798,1),"")</f>
        <v/>
      </c>
      <c r="B4798" t="str">
        <f>IF(C4798=1,COUNTIF($H$2:H4798,H4798),"")</f>
        <v/>
      </c>
      <c r="C4798">
        <f>IF(G4798=List!$P$1,1,0)</f>
        <v>0</v>
      </c>
      <c r="D4798" s="1" t="str">
        <f>IF(E4798=1,COUNTIF($E$2:E4798,1),"")</f>
        <v/>
      </c>
      <c r="E4798" s="1" t="str">
        <f>IF(H4798=List!$P$2,1,"")</f>
        <v/>
      </c>
      <c r="X4798" s="1" t="str">
        <f>IFERROR(IF(H4798="","",IF(O4798=0,0.15,IF(VLOOKUP(O4798,'Source Post 14 Status (6.30.26)'!A:B,2,FALSE)=1,0.15,0.5))),0.5)</f>
        <v/>
      </c>
      <c r="Y4798" s="6" t="str">
        <f t="shared" si="74"/>
        <v/>
      </c>
    </row>
    <row r="4799" spans="1:25" x14ac:dyDescent="0.3">
      <c r="A4799" t="str">
        <f>IF(B4799=1,COUNTIF($B$2:B4799,1),"")</f>
        <v/>
      </c>
      <c r="B4799" t="str">
        <f>IF(C4799=1,COUNTIF($H$2:H4799,H4799),"")</f>
        <v/>
      </c>
      <c r="C4799">
        <f>IF(G4799=List!$P$1,1,0)</f>
        <v>0</v>
      </c>
      <c r="D4799" s="1" t="str">
        <f>IF(E4799=1,COUNTIF($E$2:E4799,1),"")</f>
        <v/>
      </c>
      <c r="E4799" s="1" t="str">
        <f>IF(H4799=List!$P$2,1,"")</f>
        <v/>
      </c>
      <c r="X4799" s="1" t="str">
        <f>IFERROR(IF(H4799="","",IF(O4799=0,0.15,IF(VLOOKUP(O4799,'Source Post 14 Status (6.30.26)'!A:B,2,FALSE)=1,0.15,0.5))),0.5)</f>
        <v/>
      </c>
      <c r="Y4799" s="6" t="str">
        <f t="shared" si="74"/>
        <v/>
      </c>
    </row>
    <row r="4800" spans="1:25" x14ac:dyDescent="0.3">
      <c r="A4800" t="str">
        <f>IF(B4800=1,COUNTIF($B$2:B4800,1),"")</f>
        <v/>
      </c>
      <c r="B4800" t="str">
        <f>IF(C4800=1,COUNTIF($H$2:H4800,H4800),"")</f>
        <v/>
      </c>
      <c r="C4800">
        <f>IF(G4800=List!$P$1,1,0)</f>
        <v>0</v>
      </c>
      <c r="D4800" s="1" t="str">
        <f>IF(E4800=1,COUNTIF($E$2:E4800,1),"")</f>
        <v/>
      </c>
      <c r="E4800" s="1" t="str">
        <f>IF(H4800=List!$P$2,1,"")</f>
        <v/>
      </c>
      <c r="X4800" s="1" t="str">
        <f>IFERROR(IF(H4800="","",IF(O4800=0,0.15,IF(VLOOKUP(O4800,'Source Post 14 Status (6.30.26)'!A:B,2,FALSE)=1,0.15,0.5))),0.5)</f>
        <v/>
      </c>
      <c r="Y4800" s="6" t="str">
        <f t="shared" si="74"/>
        <v/>
      </c>
    </row>
    <row r="4801" spans="1:25" x14ac:dyDescent="0.3">
      <c r="A4801" t="str">
        <f>IF(B4801=1,COUNTIF($B$2:B4801,1),"")</f>
        <v/>
      </c>
      <c r="B4801" t="str">
        <f>IF(C4801=1,COUNTIF($H$2:H4801,H4801),"")</f>
        <v/>
      </c>
      <c r="C4801">
        <f>IF(G4801=List!$P$1,1,0)</f>
        <v>0</v>
      </c>
      <c r="D4801" s="1" t="str">
        <f>IF(E4801=1,COUNTIF($E$2:E4801,1),"")</f>
        <v/>
      </c>
      <c r="E4801" s="1" t="str">
        <f>IF(H4801=List!$P$2,1,"")</f>
        <v/>
      </c>
      <c r="X4801" s="1" t="str">
        <f>IFERROR(IF(H4801="","",IF(O4801=0,0.15,IF(VLOOKUP(O4801,'Source Post 14 Status (6.30.26)'!A:B,2,FALSE)=1,0.15,0.5))),0.5)</f>
        <v/>
      </c>
      <c r="Y4801" s="6" t="str">
        <f t="shared" si="74"/>
        <v/>
      </c>
    </row>
    <row r="4802" spans="1:25" x14ac:dyDescent="0.3">
      <c r="A4802" t="str">
        <f>IF(B4802=1,COUNTIF($B$2:B4802,1),"")</f>
        <v/>
      </c>
      <c r="B4802" t="str">
        <f>IF(C4802=1,COUNTIF($H$2:H4802,H4802),"")</f>
        <v/>
      </c>
      <c r="C4802">
        <f>IF(G4802=List!$P$1,1,0)</f>
        <v>0</v>
      </c>
      <c r="D4802" s="1" t="str">
        <f>IF(E4802=1,COUNTIF($E$2:E4802,1),"")</f>
        <v/>
      </c>
      <c r="E4802" s="1" t="str">
        <f>IF(H4802=List!$P$2,1,"")</f>
        <v/>
      </c>
      <c r="X4802" s="1" t="str">
        <f>IFERROR(IF(H4802="","",IF(O4802=0,0.15,IF(VLOOKUP(O4802,'Source Post 14 Status (6.30.26)'!A:B,2,FALSE)=1,0.15,0.5))),0.5)</f>
        <v/>
      </c>
      <c r="Y4802" s="6" t="str">
        <f t="shared" si="74"/>
        <v/>
      </c>
    </row>
    <row r="4803" spans="1:25" x14ac:dyDescent="0.3">
      <c r="A4803" t="str">
        <f>IF(B4803=1,COUNTIF($B$2:B4803,1),"")</f>
        <v/>
      </c>
      <c r="B4803" t="str">
        <f>IF(C4803=1,COUNTIF($H$2:H4803,H4803),"")</f>
        <v/>
      </c>
      <c r="C4803">
        <f>IF(G4803=List!$P$1,1,0)</f>
        <v>0</v>
      </c>
      <c r="D4803" s="1" t="str">
        <f>IF(E4803=1,COUNTIF($E$2:E4803,1),"")</f>
        <v/>
      </c>
      <c r="E4803" s="1" t="str">
        <f>IF(H4803=List!$P$2,1,"")</f>
        <v/>
      </c>
      <c r="X4803" s="1" t="str">
        <f>IFERROR(IF(H4803="","",IF(O4803=0,0.15,IF(VLOOKUP(O4803,'Source Post 14 Status (6.30.26)'!A:B,2,FALSE)=1,0.15,0.5))),0.5)</f>
        <v/>
      </c>
      <c r="Y4803" s="6" t="str">
        <f t="shared" ref="Y4803:Y4866" si="75">IF(H4803="","",ROUND(MIN((T4803+U4803)*X4803,T4803),0))</f>
        <v/>
      </c>
    </row>
    <row r="4804" spans="1:25" x14ac:dyDescent="0.3">
      <c r="A4804" t="str">
        <f>IF(B4804=1,COUNTIF($B$2:B4804,1),"")</f>
        <v/>
      </c>
      <c r="B4804" t="str">
        <f>IF(C4804=1,COUNTIF($H$2:H4804,H4804),"")</f>
        <v/>
      </c>
      <c r="C4804">
        <f>IF(G4804=List!$P$1,1,0)</f>
        <v>0</v>
      </c>
      <c r="D4804" s="1" t="str">
        <f>IF(E4804=1,COUNTIF($E$2:E4804,1),"")</f>
        <v/>
      </c>
      <c r="E4804" s="1" t="str">
        <f>IF(H4804=List!$P$2,1,"")</f>
        <v/>
      </c>
      <c r="X4804" s="1" t="str">
        <f>IFERROR(IF(H4804="","",IF(O4804=0,0.15,IF(VLOOKUP(O4804,'Source Post 14 Status (6.30.26)'!A:B,2,FALSE)=1,0.15,0.5))),0.5)</f>
        <v/>
      </c>
      <c r="Y4804" s="6" t="str">
        <f t="shared" si="75"/>
        <v/>
      </c>
    </row>
    <row r="4805" spans="1:25" x14ac:dyDescent="0.3">
      <c r="A4805" t="str">
        <f>IF(B4805=1,COUNTIF($B$2:B4805,1),"")</f>
        <v/>
      </c>
      <c r="B4805" t="str">
        <f>IF(C4805=1,COUNTIF($H$2:H4805,H4805),"")</f>
        <v/>
      </c>
      <c r="C4805">
        <f>IF(G4805=List!$P$1,1,0)</f>
        <v>0</v>
      </c>
      <c r="D4805" s="1" t="str">
        <f>IF(E4805=1,COUNTIF($E$2:E4805,1),"")</f>
        <v/>
      </c>
      <c r="E4805" s="1" t="str">
        <f>IF(H4805=List!$P$2,1,"")</f>
        <v/>
      </c>
      <c r="X4805" s="1" t="str">
        <f>IFERROR(IF(H4805="","",IF(O4805=0,0.15,IF(VLOOKUP(O4805,'Source Post 14 Status (6.30.26)'!A:B,2,FALSE)=1,0.15,0.5))),0.5)</f>
        <v/>
      </c>
      <c r="Y4805" s="6" t="str">
        <f t="shared" si="75"/>
        <v/>
      </c>
    </row>
    <row r="4806" spans="1:25" x14ac:dyDescent="0.3">
      <c r="A4806" t="str">
        <f>IF(B4806=1,COUNTIF($B$2:B4806,1),"")</f>
        <v/>
      </c>
      <c r="B4806" t="str">
        <f>IF(C4806=1,COUNTIF($H$2:H4806,H4806),"")</f>
        <v/>
      </c>
      <c r="C4806">
        <f>IF(G4806=List!$P$1,1,0)</f>
        <v>0</v>
      </c>
      <c r="D4806" s="1" t="str">
        <f>IF(E4806=1,COUNTIF($E$2:E4806,1),"")</f>
        <v/>
      </c>
      <c r="E4806" s="1" t="str">
        <f>IF(H4806=List!$P$2,1,"")</f>
        <v/>
      </c>
      <c r="X4806" s="1" t="str">
        <f>IFERROR(IF(H4806="","",IF(O4806=0,0.15,IF(VLOOKUP(O4806,'Source Post 14 Status (6.30.26)'!A:B,2,FALSE)=1,0.15,0.5))),0.5)</f>
        <v/>
      </c>
      <c r="Y4806" s="6" t="str">
        <f t="shared" si="75"/>
        <v/>
      </c>
    </row>
    <row r="4807" spans="1:25" x14ac:dyDescent="0.3">
      <c r="A4807" t="str">
        <f>IF(B4807=1,COUNTIF($B$2:B4807,1),"")</f>
        <v/>
      </c>
      <c r="B4807" t="str">
        <f>IF(C4807=1,COUNTIF($H$2:H4807,H4807),"")</f>
        <v/>
      </c>
      <c r="C4807">
        <f>IF(G4807=List!$P$1,1,0)</f>
        <v>0</v>
      </c>
      <c r="D4807" s="1" t="str">
        <f>IF(E4807=1,COUNTIF($E$2:E4807,1),"")</f>
        <v/>
      </c>
      <c r="E4807" s="1" t="str">
        <f>IF(H4807=List!$P$2,1,"")</f>
        <v/>
      </c>
      <c r="X4807" s="1" t="str">
        <f>IFERROR(IF(H4807="","",IF(O4807=0,0.15,IF(VLOOKUP(O4807,'Source Post 14 Status (6.30.26)'!A:B,2,FALSE)=1,0.15,0.5))),0.5)</f>
        <v/>
      </c>
      <c r="Y4807" s="6" t="str">
        <f t="shared" si="75"/>
        <v/>
      </c>
    </row>
    <row r="4808" spans="1:25" x14ac:dyDescent="0.3">
      <c r="A4808" t="str">
        <f>IF(B4808=1,COUNTIF($B$2:B4808,1),"")</f>
        <v/>
      </c>
      <c r="B4808" t="str">
        <f>IF(C4808=1,COUNTIF($H$2:H4808,H4808),"")</f>
        <v/>
      </c>
      <c r="C4808">
        <f>IF(G4808=List!$P$1,1,0)</f>
        <v>0</v>
      </c>
      <c r="D4808" s="1" t="str">
        <f>IF(E4808=1,COUNTIF($E$2:E4808,1),"")</f>
        <v/>
      </c>
      <c r="E4808" s="1" t="str">
        <f>IF(H4808=List!$P$2,1,"")</f>
        <v/>
      </c>
      <c r="X4808" s="1" t="str">
        <f>IFERROR(IF(H4808="","",IF(O4808=0,0.15,IF(VLOOKUP(O4808,'Source Post 14 Status (6.30.26)'!A:B,2,FALSE)=1,0.15,0.5))),0.5)</f>
        <v/>
      </c>
      <c r="Y4808" s="6" t="str">
        <f t="shared" si="75"/>
        <v/>
      </c>
    </row>
    <row r="4809" spans="1:25" x14ac:dyDescent="0.3">
      <c r="A4809" t="str">
        <f>IF(B4809=1,COUNTIF($B$2:B4809,1),"")</f>
        <v/>
      </c>
      <c r="B4809" t="str">
        <f>IF(C4809=1,COUNTIF($H$2:H4809,H4809),"")</f>
        <v/>
      </c>
      <c r="C4809">
        <f>IF(G4809=List!$P$1,1,0)</f>
        <v>0</v>
      </c>
      <c r="D4809" s="1" t="str">
        <f>IF(E4809=1,COUNTIF($E$2:E4809,1),"")</f>
        <v/>
      </c>
      <c r="E4809" s="1" t="str">
        <f>IF(H4809=List!$P$2,1,"")</f>
        <v/>
      </c>
      <c r="X4809" s="1" t="str">
        <f>IFERROR(IF(H4809="","",IF(O4809=0,0.15,IF(VLOOKUP(O4809,'Source Post 14 Status (6.30.26)'!A:B,2,FALSE)=1,0.15,0.5))),0.5)</f>
        <v/>
      </c>
      <c r="Y4809" s="6" t="str">
        <f t="shared" si="75"/>
        <v/>
      </c>
    </row>
    <row r="4810" spans="1:25" x14ac:dyDescent="0.3">
      <c r="A4810" t="str">
        <f>IF(B4810=1,COUNTIF($B$2:B4810,1),"")</f>
        <v/>
      </c>
      <c r="B4810" t="str">
        <f>IF(C4810=1,COUNTIF($H$2:H4810,H4810),"")</f>
        <v/>
      </c>
      <c r="C4810">
        <f>IF(G4810=List!$P$1,1,0)</f>
        <v>0</v>
      </c>
      <c r="D4810" s="1" t="str">
        <f>IF(E4810=1,COUNTIF($E$2:E4810,1),"")</f>
        <v/>
      </c>
      <c r="E4810" s="1" t="str">
        <f>IF(H4810=List!$P$2,1,"")</f>
        <v/>
      </c>
      <c r="X4810" s="1" t="str">
        <f>IFERROR(IF(H4810="","",IF(O4810=0,0.15,IF(VLOOKUP(O4810,'Source Post 14 Status (6.30.26)'!A:B,2,FALSE)=1,0.15,0.5))),0.5)</f>
        <v/>
      </c>
      <c r="Y4810" s="6" t="str">
        <f t="shared" si="75"/>
        <v/>
      </c>
    </row>
    <row r="4811" spans="1:25" x14ac:dyDescent="0.3">
      <c r="A4811" t="str">
        <f>IF(B4811=1,COUNTIF($B$2:B4811,1),"")</f>
        <v/>
      </c>
      <c r="B4811" t="str">
        <f>IF(C4811=1,COUNTIF($H$2:H4811,H4811),"")</f>
        <v/>
      </c>
      <c r="C4811">
        <f>IF(G4811=List!$P$1,1,0)</f>
        <v>0</v>
      </c>
      <c r="D4811" s="1" t="str">
        <f>IF(E4811=1,COUNTIF($E$2:E4811,1),"")</f>
        <v/>
      </c>
      <c r="E4811" s="1" t="str">
        <f>IF(H4811=List!$P$2,1,"")</f>
        <v/>
      </c>
      <c r="X4811" s="1" t="str">
        <f>IFERROR(IF(H4811="","",IF(O4811=0,0.15,IF(VLOOKUP(O4811,'Source Post 14 Status (6.30.26)'!A:B,2,FALSE)=1,0.15,0.5))),0.5)</f>
        <v/>
      </c>
      <c r="Y4811" s="6" t="str">
        <f t="shared" si="75"/>
        <v/>
      </c>
    </row>
    <row r="4812" spans="1:25" x14ac:dyDescent="0.3">
      <c r="A4812" t="str">
        <f>IF(B4812=1,COUNTIF($B$2:B4812,1),"")</f>
        <v/>
      </c>
      <c r="B4812" t="str">
        <f>IF(C4812=1,COUNTIF($H$2:H4812,H4812),"")</f>
        <v/>
      </c>
      <c r="C4812">
        <f>IF(G4812=List!$P$1,1,0)</f>
        <v>0</v>
      </c>
      <c r="D4812" s="1" t="str">
        <f>IF(E4812=1,COUNTIF($E$2:E4812,1),"")</f>
        <v/>
      </c>
      <c r="E4812" s="1" t="str">
        <f>IF(H4812=List!$P$2,1,"")</f>
        <v/>
      </c>
      <c r="X4812" s="1" t="str">
        <f>IFERROR(IF(H4812="","",IF(O4812=0,0.15,IF(VLOOKUP(O4812,'Source Post 14 Status (6.30.26)'!A:B,2,FALSE)=1,0.15,0.5))),0.5)</f>
        <v/>
      </c>
      <c r="Y4812" s="6" t="str">
        <f t="shared" si="75"/>
        <v/>
      </c>
    </row>
    <row r="4813" spans="1:25" x14ac:dyDescent="0.3">
      <c r="A4813" t="str">
        <f>IF(B4813=1,COUNTIF($B$2:B4813,1),"")</f>
        <v/>
      </c>
      <c r="B4813" t="str">
        <f>IF(C4813=1,COUNTIF($H$2:H4813,H4813),"")</f>
        <v/>
      </c>
      <c r="C4813">
        <f>IF(G4813=List!$P$1,1,0)</f>
        <v>0</v>
      </c>
      <c r="D4813" s="1" t="str">
        <f>IF(E4813=1,COUNTIF($E$2:E4813,1),"")</f>
        <v/>
      </c>
      <c r="E4813" s="1" t="str">
        <f>IF(H4813=List!$P$2,1,"")</f>
        <v/>
      </c>
      <c r="X4813" s="1" t="str">
        <f>IFERROR(IF(H4813="","",IF(O4813=0,0.15,IF(VLOOKUP(O4813,'Source Post 14 Status (6.30.26)'!A:B,2,FALSE)=1,0.15,0.5))),0.5)</f>
        <v/>
      </c>
      <c r="Y4813" s="6" t="str">
        <f t="shared" si="75"/>
        <v/>
      </c>
    </row>
    <row r="4814" spans="1:25" x14ac:dyDescent="0.3">
      <c r="A4814" t="str">
        <f>IF(B4814=1,COUNTIF($B$2:B4814,1),"")</f>
        <v/>
      </c>
      <c r="B4814" t="str">
        <f>IF(C4814=1,COUNTIF($H$2:H4814,H4814),"")</f>
        <v/>
      </c>
      <c r="C4814">
        <f>IF(G4814=List!$P$1,1,0)</f>
        <v>0</v>
      </c>
      <c r="D4814" s="1" t="str">
        <f>IF(E4814=1,COUNTIF($E$2:E4814,1),"")</f>
        <v/>
      </c>
      <c r="E4814" s="1" t="str">
        <f>IF(H4814=List!$P$2,1,"")</f>
        <v/>
      </c>
      <c r="X4814" s="1" t="str">
        <f>IFERROR(IF(H4814="","",IF(O4814=0,0.15,IF(VLOOKUP(O4814,'Source Post 14 Status (6.30.26)'!A:B,2,FALSE)=1,0.15,0.5))),0.5)</f>
        <v/>
      </c>
      <c r="Y4814" s="6" t="str">
        <f t="shared" si="75"/>
        <v/>
      </c>
    </row>
    <row r="4815" spans="1:25" x14ac:dyDescent="0.3">
      <c r="A4815" t="str">
        <f>IF(B4815=1,COUNTIF($B$2:B4815,1),"")</f>
        <v/>
      </c>
      <c r="B4815" t="str">
        <f>IF(C4815=1,COUNTIF($H$2:H4815,H4815),"")</f>
        <v/>
      </c>
      <c r="C4815">
        <f>IF(G4815=List!$P$1,1,0)</f>
        <v>0</v>
      </c>
      <c r="D4815" s="1" t="str">
        <f>IF(E4815=1,COUNTIF($E$2:E4815,1),"")</f>
        <v/>
      </c>
      <c r="E4815" s="1" t="str">
        <f>IF(H4815=List!$P$2,1,"")</f>
        <v/>
      </c>
      <c r="X4815" s="1" t="str">
        <f>IFERROR(IF(H4815="","",IF(O4815=0,0.15,IF(VLOOKUP(O4815,'Source Post 14 Status (6.30.26)'!A:B,2,FALSE)=1,0.15,0.5))),0.5)</f>
        <v/>
      </c>
      <c r="Y4815" s="6" t="str">
        <f t="shared" si="75"/>
        <v/>
      </c>
    </row>
    <row r="4816" spans="1:25" x14ac:dyDescent="0.3">
      <c r="A4816" t="str">
        <f>IF(B4816=1,COUNTIF($B$2:B4816,1),"")</f>
        <v/>
      </c>
      <c r="B4816" t="str">
        <f>IF(C4816=1,COUNTIF($H$2:H4816,H4816),"")</f>
        <v/>
      </c>
      <c r="C4816">
        <f>IF(G4816=List!$P$1,1,0)</f>
        <v>0</v>
      </c>
      <c r="D4816" s="1" t="str">
        <f>IF(E4816=1,COUNTIF($E$2:E4816,1),"")</f>
        <v/>
      </c>
      <c r="E4816" s="1" t="str">
        <f>IF(H4816=List!$P$2,1,"")</f>
        <v/>
      </c>
      <c r="X4816" s="1" t="str">
        <f>IFERROR(IF(H4816="","",IF(O4816=0,0.15,IF(VLOOKUP(O4816,'Source Post 14 Status (6.30.26)'!A:B,2,FALSE)=1,0.15,0.5))),0.5)</f>
        <v/>
      </c>
      <c r="Y4816" s="6" t="str">
        <f t="shared" si="75"/>
        <v/>
      </c>
    </row>
    <row r="4817" spans="1:25" x14ac:dyDescent="0.3">
      <c r="A4817" t="str">
        <f>IF(B4817=1,COUNTIF($B$2:B4817,1),"")</f>
        <v/>
      </c>
      <c r="B4817" t="str">
        <f>IF(C4817=1,COUNTIF($H$2:H4817,H4817),"")</f>
        <v/>
      </c>
      <c r="C4817">
        <f>IF(G4817=List!$P$1,1,0)</f>
        <v>0</v>
      </c>
      <c r="D4817" s="1" t="str">
        <f>IF(E4817=1,COUNTIF($E$2:E4817,1),"")</f>
        <v/>
      </c>
      <c r="E4817" s="1" t="str">
        <f>IF(H4817=List!$P$2,1,"")</f>
        <v/>
      </c>
      <c r="X4817" s="1" t="str">
        <f>IFERROR(IF(H4817="","",IF(O4817=0,0.15,IF(VLOOKUP(O4817,'Source Post 14 Status (6.30.26)'!A:B,2,FALSE)=1,0.15,0.5))),0.5)</f>
        <v/>
      </c>
      <c r="Y4817" s="6" t="str">
        <f t="shared" si="75"/>
        <v/>
      </c>
    </row>
    <row r="4818" spans="1:25" x14ac:dyDescent="0.3">
      <c r="A4818" t="str">
        <f>IF(B4818=1,COUNTIF($B$2:B4818,1),"")</f>
        <v/>
      </c>
      <c r="B4818" t="str">
        <f>IF(C4818=1,COUNTIF($H$2:H4818,H4818),"")</f>
        <v/>
      </c>
      <c r="C4818">
        <f>IF(G4818=List!$P$1,1,0)</f>
        <v>0</v>
      </c>
      <c r="D4818" s="1" t="str">
        <f>IF(E4818=1,COUNTIF($E$2:E4818,1),"")</f>
        <v/>
      </c>
      <c r="E4818" s="1" t="str">
        <f>IF(H4818=List!$P$2,1,"")</f>
        <v/>
      </c>
      <c r="X4818" s="1" t="str">
        <f>IFERROR(IF(H4818="","",IF(O4818=0,0.15,IF(VLOOKUP(O4818,'Source Post 14 Status (6.30.26)'!A:B,2,FALSE)=1,0.15,0.5))),0.5)</f>
        <v/>
      </c>
      <c r="Y4818" s="6" t="str">
        <f t="shared" si="75"/>
        <v/>
      </c>
    </row>
    <row r="4819" spans="1:25" x14ac:dyDescent="0.3">
      <c r="A4819" t="str">
        <f>IF(B4819=1,COUNTIF($B$2:B4819,1),"")</f>
        <v/>
      </c>
      <c r="B4819" t="str">
        <f>IF(C4819=1,COUNTIF($H$2:H4819,H4819),"")</f>
        <v/>
      </c>
      <c r="C4819">
        <f>IF(G4819=List!$P$1,1,0)</f>
        <v>0</v>
      </c>
      <c r="D4819" s="1" t="str">
        <f>IF(E4819=1,COUNTIF($E$2:E4819,1),"")</f>
        <v/>
      </c>
      <c r="E4819" s="1" t="str">
        <f>IF(H4819=List!$P$2,1,"")</f>
        <v/>
      </c>
      <c r="X4819" s="1" t="str">
        <f>IFERROR(IF(H4819="","",IF(O4819=0,0.15,IF(VLOOKUP(O4819,'Source Post 14 Status (6.30.26)'!A:B,2,FALSE)=1,0.15,0.5))),0.5)</f>
        <v/>
      </c>
      <c r="Y4819" s="6" t="str">
        <f t="shared" si="75"/>
        <v/>
      </c>
    </row>
    <row r="4820" spans="1:25" x14ac:dyDescent="0.3">
      <c r="A4820" t="str">
        <f>IF(B4820=1,COUNTIF($B$2:B4820,1),"")</f>
        <v/>
      </c>
      <c r="B4820" t="str">
        <f>IF(C4820=1,COUNTIF($H$2:H4820,H4820),"")</f>
        <v/>
      </c>
      <c r="C4820">
        <f>IF(G4820=List!$P$1,1,0)</f>
        <v>0</v>
      </c>
      <c r="D4820" s="1" t="str">
        <f>IF(E4820=1,COUNTIF($E$2:E4820,1),"")</f>
        <v/>
      </c>
      <c r="E4820" s="1" t="str">
        <f>IF(H4820=List!$P$2,1,"")</f>
        <v/>
      </c>
      <c r="X4820" s="1" t="str">
        <f>IFERROR(IF(H4820="","",IF(O4820=0,0.15,IF(VLOOKUP(O4820,'Source Post 14 Status (6.30.26)'!A:B,2,FALSE)=1,0.15,0.5))),0.5)</f>
        <v/>
      </c>
      <c r="Y4820" s="6" t="str">
        <f t="shared" si="75"/>
        <v/>
      </c>
    </row>
    <row r="4821" spans="1:25" x14ac:dyDescent="0.3">
      <c r="A4821" t="str">
        <f>IF(B4821=1,COUNTIF($B$2:B4821,1),"")</f>
        <v/>
      </c>
      <c r="B4821" t="str">
        <f>IF(C4821=1,COUNTIF($H$2:H4821,H4821),"")</f>
        <v/>
      </c>
      <c r="C4821">
        <f>IF(G4821=List!$P$1,1,0)</f>
        <v>0</v>
      </c>
      <c r="D4821" s="1" t="str">
        <f>IF(E4821=1,COUNTIF($E$2:E4821,1),"")</f>
        <v/>
      </c>
      <c r="E4821" s="1" t="str">
        <f>IF(H4821=List!$P$2,1,"")</f>
        <v/>
      </c>
      <c r="X4821" s="1" t="str">
        <f>IFERROR(IF(H4821="","",IF(O4821=0,0.15,IF(VLOOKUP(O4821,'Source Post 14 Status (6.30.26)'!A:B,2,FALSE)=1,0.15,0.5))),0.5)</f>
        <v/>
      </c>
      <c r="Y4821" s="6" t="str">
        <f t="shared" si="75"/>
        <v/>
      </c>
    </row>
    <row r="4822" spans="1:25" x14ac:dyDescent="0.3">
      <c r="A4822" t="str">
        <f>IF(B4822=1,COUNTIF($B$2:B4822,1),"")</f>
        <v/>
      </c>
      <c r="B4822" t="str">
        <f>IF(C4822=1,COUNTIF($H$2:H4822,H4822),"")</f>
        <v/>
      </c>
      <c r="C4822">
        <f>IF(G4822=List!$P$1,1,0)</f>
        <v>0</v>
      </c>
      <c r="D4822" s="1" t="str">
        <f>IF(E4822=1,COUNTIF($E$2:E4822,1),"")</f>
        <v/>
      </c>
      <c r="E4822" s="1" t="str">
        <f>IF(H4822=List!$P$2,1,"")</f>
        <v/>
      </c>
      <c r="X4822" s="1" t="str">
        <f>IFERROR(IF(H4822="","",IF(O4822=0,0.15,IF(VLOOKUP(O4822,'Source Post 14 Status (6.30.26)'!A:B,2,FALSE)=1,0.15,0.5))),0.5)</f>
        <v/>
      </c>
      <c r="Y4822" s="6" t="str">
        <f t="shared" si="75"/>
        <v/>
      </c>
    </row>
    <row r="4823" spans="1:25" x14ac:dyDescent="0.3">
      <c r="A4823" t="str">
        <f>IF(B4823=1,COUNTIF($B$2:B4823,1),"")</f>
        <v/>
      </c>
      <c r="B4823" t="str">
        <f>IF(C4823=1,COUNTIF($H$2:H4823,H4823),"")</f>
        <v/>
      </c>
      <c r="C4823">
        <f>IF(G4823=List!$P$1,1,0)</f>
        <v>0</v>
      </c>
      <c r="D4823" s="1" t="str">
        <f>IF(E4823=1,COUNTIF($E$2:E4823,1),"")</f>
        <v/>
      </c>
      <c r="E4823" s="1" t="str">
        <f>IF(H4823=List!$P$2,1,"")</f>
        <v/>
      </c>
      <c r="X4823" s="1" t="str">
        <f>IFERROR(IF(H4823="","",IF(O4823=0,0.15,IF(VLOOKUP(O4823,'Source Post 14 Status (6.30.26)'!A:B,2,FALSE)=1,0.15,0.5))),0.5)</f>
        <v/>
      </c>
      <c r="Y4823" s="6" t="str">
        <f t="shared" si="75"/>
        <v/>
      </c>
    </row>
    <row r="4824" spans="1:25" x14ac:dyDescent="0.3">
      <c r="A4824" t="str">
        <f>IF(B4824=1,COUNTIF($B$2:B4824,1),"")</f>
        <v/>
      </c>
      <c r="B4824" t="str">
        <f>IF(C4824=1,COUNTIF($H$2:H4824,H4824),"")</f>
        <v/>
      </c>
      <c r="C4824">
        <f>IF(G4824=List!$P$1,1,0)</f>
        <v>0</v>
      </c>
      <c r="D4824" s="1" t="str">
        <f>IF(E4824=1,COUNTIF($E$2:E4824,1),"")</f>
        <v/>
      </c>
      <c r="E4824" s="1" t="str">
        <f>IF(H4824=List!$P$2,1,"")</f>
        <v/>
      </c>
      <c r="X4824" s="1" t="str">
        <f>IFERROR(IF(H4824="","",IF(O4824=0,0.15,IF(VLOOKUP(O4824,'Source Post 14 Status (6.30.26)'!A:B,2,FALSE)=1,0.15,0.5))),0.5)</f>
        <v/>
      </c>
      <c r="Y4824" s="6" t="str">
        <f t="shared" si="75"/>
        <v/>
      </c>
    </row>
    <row r="4825" spans="1:25" x14ac:dyDescent="0.3">
      <c r="A4825" t="str">
        <f>IF(B4825=1,COUNTIF($B$2:B4825,1),"")</f>
        <v/>
      </c>
      <c r="B4825" t="str">
        <f>IF(C4825=1,COUNTIF($H$2:H4825,H4825),"")</f>
        <v/>
      </c>
      <c r="C4825">
        <f>IF(G4825=List!$P$1,1,0)</f>
        <v>0</v>
      </c>
      <c r="D4825" s="1" t="str">
        <f>IF(E4825=1,COUNTIF($E$2:E4825,1),"")</f>
        <v/>
      </c>
      <c r="E4825" s="1" t="str">
        <f>IF(H4825=List!$P$2,1,"")</f>
        <v/>
      </c>
      <c r="X4825" s="1" t="str">
        <f>IFERROR(IF(H4825="","",IF(O4825=0,0.15,IF(VLOOKUP(O4825,'Source Post 14 Status (6.30.26)'!A:B,2,FALSE)=1,0.15,0.5))),0.5)</f>
        <v/>
      </c>
      <c r="Y4825" s="6" t="str">
        <f t="shared" si="75"/>
        <v/>
      </c>
    </row>
    <row r="4826" spans="1:25" x14ac:dyDescent="0.3">
      <c r="A4826" t="str">
        <f>IF(B4826=1,COUNTIF($B$2:B4826,1),"")</f>
        <v/>
      </c>
      <c r="B4826" t="str">
        <f>IF(C4826=1,COUNTIF($H$2:H4826,H4826),"")</f>
        <v/>
      </c>
      <c r="C4826">
        <f>IF(G4826=List!$P$1,1,0)</f>
        <v>0</v>
      </c>
      <c r="D4826" s="1" t="str">
        <f>IF(E4826=1,COUNTIF($E$2:E4826,1),"")</f>
        <v/>
      </c>
      <c r="E4826" s="1" t="str">
        <f>IF(H4826=List!$P$2,1,"")</f>
        <v/>
      </c>
      <c r="X4826" s="1" t="str">
        <f>IFERROR(IF(H4826="","",IF(O4826=0,0.15,IF(VLOOKUP(O4826,'Source Post 14 Status (6.30.26)'!A:B,2,FALSE)=1,0.15,0.5))),0.5)</f>
        <v/>
      </c>
      <c r="Y4826" s="6" t="str">
        <f t="shared" si="75"/>
        <v/>
      </c>
    </row>
    <row r="4827" spans="1:25" x14ac:dyDescent="0.3">
      <c r="A4827" t="str">
        <f>IF(B4827=1,COUNTIF($B$2:B4827,1),"")</f>
        <v/>
      </c>
      <c r="B4827" t="str">
        <f>IF(C4827=1,COUNTIF($H$2:H4827,H4827),"")</f>
        <v/>
      </c>
      <c r="C4827">
        <f>IF(G4827=List!$P$1,1,0)</f>
        <v>0</v>
      </c>
      <c r="D4827" s="1" t="str">
        <f>IF(E4827=1,COUNTIF($E$2:E4827,1),"")</f>
        <v/>
      </c>
      <c r="E4827" s="1" t="str">
        <f>IF(H4827=List!$P$2,1,"")</f>
        <v/>
      </c>
      <c r="X4827" s="1" t="str">
        <f>IFERROR(IF(H4827="","",IF(O4827=0,0.15,IF(VLOOKUP(O4827,'Source Post 14 Status (6.30.26)'!A:B,2,FALSE)=1,0.15,0.5))),0.5)</f>
        <v/>
      </c>
      <c r="Y4827" s="6" t="str">
        <f t="shared" si="75"/>
        <v/>
      </c>
    </row>
    <row r="4828" spans="1:25" x14ac:dyDescent="0.3">
      <c r="A4828" t="str">
        <f>IF(B4828=1,COUNTIF($B$2:B4828,1),"")</f>
        <v/>
      </c>
      <c r="B4828" t="str">
        <f>IF(C4828=1,COUNTIF($H$2:H4828,H4828),"")</f>
        <v/>
      </c>
      <c r="C4828">
        <f>IF(G4828=List!$P$1,1,0)</f>
        <v>0</v>
      </c>
      <c r="D4828" s="1" t="str">
        <f>IF(E4828=1,COUNTIF($E$2:E4828,1),"")</f>
        <v/>
      </c>
      <c r="E4828" s="1" t="str">
        <f>IF(H4828=List!$P$2,1,"")</f>
        <v/>
      </c>
      <c r="X4828" s="1" t="str">
        <f>IFERROR(IF(H4828="","",IF(O4828=0,0.15,IF(VLOOKUP(O4828,'Source Post 14 Status (6.30.26)'!A:B,2,FALSE)=1,0.15,0.5))),0.5)</f>
        <v/>
      </c>
      <c r="Y4828" s="6" t="str">
        <f t="shared" si="75"/>
        <v/>
      </c>
    </row>
    <row r="4829" spans="1:25" x14ac:dyDescent="0.3">
      <c r="A4829" t="str">
        <f>IF(B4829=1,COUNTIF($B$2:B4829,1),"")</f>
        <v/>
      </c>
      <c r="B4829" t="str">
        <f>IF(C4829=1,COUNTIF($H$2:H4829,H4829),"")</f>
        <v/>
      </c>
      <c r="C4829">
        <f>IF(G4829=List!$P$1,1,0)</f>
        <v>0</v>
      </c>
      <c r="D4829" s="1" t="str">
        <f>IF(E4829=1,COUNTIF($E$2:E4829,1),"")</f>
        <v/>
      </c>
      <c r="E4829" s="1" t="str">
        <f>IF(H4829=List!$P$2,1,"")</f>
        <v/>
      </c>
      <c r="X4829" s="1" t="str">
        <f>IFERROR(IF(H4829="","",IF(O4829=0,0.15,IF(VLOOKUP(O4829,'Source Post 14 Status (6.30.26)'!A:B,2,FALSE)=1,0.15,0.5))),0.5)</f>
        <v/>
      </c>
      <c r="Y4829" s="6" t="str">
        <f t="shared" si="75"/>
        <v/>
      </c>
    </row>
    <row r="4830" spans="1:25" x14ac:dyDescent="0.3">
      <c r="A4830" t="str">
        <f>IF(B4830=1,COUNTIF($B$2:B4830,1),"")</f>
        <v/>
      </c>
      <c r="B4830" t="str">
        <f>IF(C4830=1,COUNTIF($H$2:H4830,H4830),"")</f>
        <v/>
      </c>
      <c r="C4830">
        <f>IF(G4830=List!$P$1,1,0)</f>
        <v>0</v>
      </c>
      <c r="D4830" s="1" t="str">
        <f>IF(E4830=1,COUNTIF($E$2:E4830,1),"")</f>
        <v/>
      </c>
      <c r="E4830" s="1" t="str">
        <f>IF(H4830=List!$P$2,1,"")</f>
        <v/>
      </c>
      <c r="X4830" s="1" t="str">
        <f>IFERROR(IF(H4830="","",IF(O4830=0,0.15,IF(VLOOKUP(O4830,'Source Post 14 Status (6.30.26)'!A:B,2,FALSE)=1,0.15,0.5))),0.5)</f>
        <v/>
      </c>
      <c r="Y4830" s="6" t="str">
        <f t="shared" si="75"/>
        <v/>
      </c>
    </row>
    <row r="4831" spans="1:25" x14ac:dyDescent="0.3">
      <c r="A4831" t="str">
        <f>IF(B4831=1,COUNTIF($B$2:B4831,1),"")</f>
        <v/>
      </c>
      <c r="B4831" t="str">
        <f>IF(C4831=1,COUNTIF($H$2:H4831,H4831),"")</f>
        <v/>
      </c>
      <c r="C4831">
        <f>IF(G4831=List!$P$1,1,0)</f>
        <v>0</v>
      </c>
      <c r="D4831" s="1" t="str">
        <f>IF(E4831=1,COUNTIF($E$2:E4831,1),"")</f>
        <v/>
      </c>
      <c r="E4831" s="1" t="str">
        <f>IF(H4831=List!$P$2,1,"")</f>
        <v/>
      </c>
      <c r="X4831" s="1" t="str">
        <f>IFERROR(IF(H4831="","",IF(O4831=0,0.15,IF(VLOOKUP(O4831,'Source Post 14 Status (6.30.26)'!A:B,2,FALSE)=1,0.15,0.5))),0.5)</f>
        <v/>
      </c>
      <c r="Y4831" s="6" t="str">
        <f t="shared" si="75"/>
        <v/>
      </c>
    </row>
    <row r="4832" spans="1:25" x14ac:dyDescent="0.3">
      <c r="A4832" t="str">
        <f>IF(B4832=1,COUNTIF($B$2:B4832,1),"")</f>
        <v/>
      </c>
      <c r="B4832" t="str">
        <f>IF(C4832=1,COUNTIF($H$2:H4832,H4832),"")</f>
        <v/>
      </c>
      <c r="C4832">
        <f>IF(G4832=List!$P$1,1,0)</f>
        <v>0</v>
      </c>
      <c r="D4832" s="1" t="str">
        <f>IF(E4832=1,COUNTIF($E$2:E4832,1),"")</f>
        <v/>
      </c>
      <c r="E4832" s="1" t="str">
        <f>IF(H4832=List!$P$2,1,"")</f>
        <v/>
      </c>
      <c r="X4832" s="1" t="str">
        <f>IFERROR(IF(H4832="","",IF(O4832=0,0.15,IF(VLOOKUP(O4832,'Source Post 14 Status (6.30.26)'!A:B,2,FALSE)=1,0.15,0.5))),0.5)</f>
        <v/>
      </c>
      <c r="Y4832" s="6" t="str">
        <f t="shared" si="75"/>
        <v/>
      </c>
    </row>
    <row r="4833" spans="1:25" x14ac:dyDescent="0.3">
      <c r="A4833" t="str">
        <f>IF(B4833=1,COUNTIF($B$2:B4833,1),"")</f>
        <v/>
      </c>
      <c r="B4833" t="str">
        <f>IF(C4833=1,COUNTIF($H$2:H4833,H4833),"")</f>
        <v/>
      </c>
      <c r="C4833">
        <f>IF(G4833=List!$P$1,1,0)</f>
        <v>0</v>
      </c>
      <c r="D4833" s="1" t="str">
        <f>IF(E4833=1,COUNTIF($E$2:E4833,1),"")</f>
        <v/>
      </c>
      <c r="E4833" s="1" t="str">
        <f>IF(H4833=List!$P$2,1,"")</f>
        <v/>
      </c>
      <c r="X4833" s="1" t="str">
        <f>IFERROR(IF(H4833="","",IF(O4833=0,0.15,IF(VLOOKUP(O4833,'Source Post 14 Status (6.30.26)'!A:B,2,FALSE)=1,0.15,0.5))),0.5)</f>
        <v/>
      </c>
      <c r="Y4833" s="6" t="str">
        <f t="shared" si="75"/>
        <v/>
      </c>
    </row>
    <row r="4834" spans="1:25" x14ac:dyDescent="0.3">
      <c r="A4834" t="str">
        <f>IF(B4834=1,COUNTIF($B$2:B4834,1),"")</f>
        <v/>
      </c>
      <c r="B4834" t="str">
        <f>IF(C4834=1,COUNTIF($H$2:H4834,H4834),"")</f>
        <v/>
      </c>
      <c r="C4834">
        <f>IF(G4834=List!$P$1,1,0)</f>
        <v>0</v>
      </c>
      <c r="D4834" s="1" t="str">
        <f>IF(E4834=1,COUNTIF($E$2:E4834,1),"")</f>
        <v/>
      </c>
      <c r="E4834" s="1" t="str">
        <f>IF(H4834=List!$P$2,1,"")</f>
        <v/>
      </c>
      <c r="X4834" s="1" t="str">
        <f>IFERROR(IF(H4834="","",IF(O4834=0,0.15,IF(VLOOKUP(O4834,'Source Post 14 Status (6.30.26)'!A:B,2,FALSE)=1,0.15,0.5))),0.5)</f>
        <v/>
      </c>
      <c r="Y4834" s="6" t="str">
        <f t="shared" si="75"/>
        <v/>
      </c>
    </row>
    <row r="4835" spans="1:25" x14ac:dyDescent="0.3">
      <c r="A4835" t="str">
        <f>IF(B4835=1,COUNTIF($B$2:B4835,1),"")</f>
        <v/>
      </c>
      <c r="B4835" t="str">
        <f>IF(C4835=1,COUNTIF($H$2:H4835,H4835),"")</f>
        <v/>
      </c>
      <c r="C4835">
        <f>IF(G4835=List!$P$1,1,0)</f>
        <v>0</v>
      </c>
      <c r="D4835" s="1" t="str">
        <f>IF(E4835=1,COUNTIF($E$2:E4835,1),"")</f>
        <v/>
      </c>
      <c r="E4835" s="1" t="str">
        <f>IF(H4835=List!$P$2,1,"")</f>
        <v/>
      </c>
      <c r="X4835" s="1" t="str">
        <f>IFERROR(IF(H4835="","",IF(O4835=0,0.15,IF(VLOOKUP(O4835,'Source Post 14 Status (6.30.26)'!A:B,2,FALSE)=1,0.15,0.5))),0.5)</f>
        <v/>
      </c>
      <c r="Y4835" s="6" t="str">
        <f t="shared" si="75"/>
        <v/>
      </c>
    </row>
    <row r="4836" spans="1:25" x14ac:dyDescent="0.3">
      <c r="A4836" t="str">
        <f>IF(B4836=1,COUNTIF($B$2:B4836,1),"")</f>
        <v/>
      </c>
      <c r="B4836" t="str">
        <f>IF(C4836=1,COUNTIF($H$2:H4836,H4836),"")</f>
        <v/>
      </c>
      <c r="C4836">
        <f>IF(G4836=List!$P$1,1,0)</f>
        <v>0</v>
      </c>
      <c r="D4836" s="1" t="str">
        <f>IF(E4836=1,COUNTIF($E$2:E4836,1),"")</f>
        <v/>
      </c>
      <c r="E4836" s="1" t="str">
        <f>IF(H4836=List!$P$2,1,"")</f>
        <v/>
      </c>
      <c r="X4836" s="1" t="str">
        <f>IFERROR(IF(H4836="","",IF(O4836=0,0.15,IF(VLOOKUP(O4836,'Source Post 14 Status (6.30.26)'!A:B,2,FALSE)=1,0.15,0.5))),0.5)</f>
        <v/>
      </c>
      <c r="Y4836" s="6" t="str">
        <f t="shared" si="75"/>
        <v/>
      </c>
    </row>
    <row r="4837" spans="1:25" x14ac:dyDescent="0.3">
      <c r="A4837" t="str">
        <f>IF(B4837=1,COUNTIF($B$2:B4837,1),"")</f>
        <v/>
      </c>
      <c r="B4837" t="str">
        <f>IF(C4837=1,COUNTIF($H$2:H4837,H4837),"")</f>
        <v/>
      </c>
      <c r="C4837">
        <f>IF(G4837=List!$P$1,1,0)</f>
        <v>0</v>
      </c>
      <c r="D4837" s="1" t="str">
        <f>IF(E4837=1,COUNTIF($E$2:E4837,1),"")</f>
        <v/>
      </c>
      <c r="E4837" s="1" t="str">
        <f>IF(H4837=List!$P$2,1,"")</f>
        <v/>
      </c>
      <c r="X4837" s="1" t="str">
        <f>IFERROR(IF(H4837="","",IF(O4837=0,0.15,IF(VLOOKUP(O4837,'Source Post 14 Status (6.30.26)'!A:B,2,FALSE)=1,0.15,0.5))),0.5)</f>
        <v/>
      </c>
      <c r="Y4837" s="6" t="str">
        <f t="shared" si="75"/>
        <v/>
      </c>
    </row>
    <row r="4838" spans="1:25" x14ac:dyDescent="0.3">
      <c r="A4838" t="str">
        <f>IF(B4838=1,COUNTIF($B$2:B4838,1),"")</f>
        <v/>
      </c>
      <c r="B4838" t="str">
        <f>IF(C4838=1,COUNTIF($H$2:H4838,H4838),"")</f>
        <v/>
      </c>
      <c r="C4838">
        <f>IF(G4838=List!$P$1,1,0)</f>
        <v>0</v>
      </c>
      <c r="D4838" s="1" t="str">
        <f>IF(E4838=1,COUNTIF($E$2:E4838,1),"")</f>
        <v/>
      </c>
      <c r="E4838" s="1" t="str">
        <f>IF(H4838=List!$P$2,1,"")</f>
        <v/>
      </c>
      <c r="X4838" s="1" t="str">
        <f>IFERROR(IF(H4838="","",IF(O4838=0,0.15,IF(VLOOKUP(O4838,'Source Post 14 Status (6.30.26)'!A:B,2,FALSE)=1,0.15,0.5))),0.5)</f>
        <v/>
      </c>
      <c r="Y4838" s="6" t="str">
        <f t="shared" si="75"/>
        <v/>
      </c>
    </row>
    <row r="4839" spans="1:25" x14ac:dyDescent="0.3">
      <c r="A4839" t="str">
        <f>IF(B4839=1,COUNTIF($B$2:B4839,1),"")</f>
        <v/>
      </c>
      <c r="B4839" t="str">
        <f>IF(C4839=1,COUNTIF($H$2:H4839,H4839),"")</f>
        <v/>
      </c>
      <c r="C4839">
        <f>IF(G4839=List!$P$1,1,0)</f>
        <v>0</v>
      </c>
      <c r="D4839" s="1" t="str">
        <f>IF(E4839=1,COUNTIF($E$2:E4839,1),"")</f>
        <v/>
      </c>
      <c r="E4839" s="1" t="str">
        <f>IF(H4839=List!$P$2,1,"")</f>
        <v/>
      </c>
      <c r="X4839" s="1" t="str">
        <f>IFERROR(IF(H4839="","",IF(O4839=0,0.15,IF(VLOOKUP(O4839,'Source Post 14 Status (6.30.26)'!A:B,2,FALSE)=1,0.15,0.5))),0.5)</f>
        <v/>
      </c>
      <c r="Y4839" s="6" t="str">
        <f t="shared" si="75"/>
        <v/>
      </c>
    </row>
    <row r="4840" spans="1:25" x14ac:dyDescent="0.3">
      <c r="A4840" t="str">
        <f>IF(B4840=1,COUNTIF($B$2:B4840,1),"")</f>
        <v/>
      </c>
      <c r="B4840" t="str">
        <f>IF(C4840=1,COUNTIF($H$2:H4840,H4840),"")</f>
        <v/>
      </c>
      <c r="C4840">
        <f>IF(G4840=List!$P$1,1,0)</f>
        <v>0</v>
      </c>
      <c r="D4840" s="1" t="str">
        <f>IF(E4840=1,COUNTIF($E$2:E4840,1),"")</f>
        <v/>
      </c>
      <c r="E4840" s="1" t="str">
        <f>IF(H4840=List!$P$2,1,"")</f>
        <v/>
      </c>
      <c r="X4840" s="1" t="str">
        <f>IFERROR(IF(H4840="","",IF(O4840=0,0.15,IF(VLOOKUP(O4840,'Source Post 14 Status (6.30.26)'!A:B,2,FALSE)=1,0.15,0.5))),0.5)</f>
        <v/>
      </c>
      <c r="Y4840" s="6" t="str">
        <f t="shared" si="75"/>
        <v/>
      </c>
    </row>
    <row r="4841" spans="1:25" x14ac:dyDescent="0.3">
      <c r="A4841" t="str">
        <f>IF(B4841=1,COUNTIF($B$2:B4841,1),"")</f>
        <v/>
      </c>
      <c r="B4841" t="str">
        <f>IF(C4841=1,COUNTIF($H$2:H4841,H4841),"")</f>
        <v/>
      </c>
      <c r="C4841">
        <f>IF(G4841=List!$P$1,1,0)</f>
        <v>0</v>
      </c>
      <c r="D4841" s="1" t="str">
        <f>IF(E4841=1,COUNTIF($E$2:E4841,1),"")</f>
        <v/>
      </c>
      <c r="E4841" s="1" t="str">
        <f>IF(H4841=List!$P$2,1,"")</f>
        <v/>
      </c>
      <c r="X4841" s="1" t="str">
        <f>IFERROR(IF(H4841="","",IF(O4841=0,0.15,IF(VLOOKUP(O4841,'Source Post 14 Status (6.30.26)'!A:B,2,FALSE)=1,0.15,0.5))),0.5)</f>
        <v/>
      </c>
      <c r="Y4841" s="6" t="str">
        <f t="shared" si="75"/>
        <v/>
      </c>
    </row>
    <row r="4842" spans="1:25" x14ac:dyDescent="0.3">
      <c r="A4842" t="str">
        <f>IF(B4842=1,COUNTIF($B$2:B4842,1),"")</f>
        <v/>
      </c>
      <c r="B4842" t="str">
        <f>IF(C4842=1,COUNTIF($H$2:H4842,H4842),"")</f>
        <v/>
      </c>
      <c r="C4842">
        <f>IF(G4842=List!$P$1,1,0)</f>
        <v>0</v>
      </c>
      <c r="D4842" s="1" t="str">
        <f>IF(E4842=1,COUNTIF($E$2:E4842,1),"")</f>
        <v/>
      </c>
      <c r="E4842" s="1" t="str">
        <f>IF(H4842=List!$P$2,1,"")</f>
        <v/>
      </c>
      <c r="X4842" s="1" t="str">
        <f>IFERROR(IF(H4842="","",IF(O4842=0,0.15,IF(VLOOKUP(O4842,'Source Post 14 Status (6.30.26)'!A:B,2,FALSE)=1,0.15,0.5))),0.5)</f>
        <v/>
      </c>
      <c r="Y4842" s="6" t="str">
        <f t="shared" si="75"/>
        <v/>
      </c>
    </row>
    <row r="4843" spans="1:25" x14ac:dyDescent="0.3">
      <c r="A4843" t="str">
        <f>IF(B4843=1,COUNTIF($B$2:B4843,1),"")</f>
        <v/>
      </c>
      <c r="B4843" t="str">
        <f>IF(C4843=1,COUNTIF($H$2:H4843,H4843),"")</f>
        <v/>
      </c>
      <c r="C4843">
        <f>IF(G4843=List!$P$1,1,0)</f>
        <v>0</v>
      </c>
      <c r="D4843" s="1" t="str">
        <f>IF(E4843=1,COUNTIF($E$2:E4843,1),"")</f>
        <v/>
      </c>
      <c r="E4843" s="1" t="str">
        <f>IF(H4843=List!$P$2,1,"")</f>
        <v/>
      </c>
      <c r="X4843" s="1" t="str">
        <f>IFERROR(IF(H4843="","",IF(O4843=0,0.15,IF(VLOOKUP(O4843,'Source Post 14 Status (6.30.26)'!A:B,2,FALSE)=1,0.15,0.5))),0.5)</f>
        <v/>
      </c>
      <c r="Y4843" s="6" t="str">
        <f t="shared" si="75"/>
        <v/>
      </c>
    </row>
    <row r="4844" spans="1:25" x14ac:dyDescent="0.3">
      <c r="A4844" t="str">
        <f>IF(B4844=1,COUNTIF($B$2:B4844,1),"")</f>
        <v/>
      </c>
      <c r="B4844" t="str">
        <f>IF(C4844=1,COUNTIF($H$2:H4844,H4844),"")</f>
        <v/>
      </c>
      <c r="C4844">
        <f>IF(G4844=List!$P$1,1,0)</f>
        <v>0</v>
      </c>
      <c r="D4844" s="1" t="str">
        <f>IF(E4844=1,COUNTIF($E$2:E4844,1),"")</f>
        <v/>
      </c>
      <c r="E4844" s="1" t="str">
        <f>IF(H4844=List!$P$2,1,"")</f>
        <v/>
      </c>
      <c r="X4844" s="1" t="str">
        <f>IFERROR(IF(H4844="","",IF(O4844=0,0.15,IF(VLOOKUP(O4844,'Source Post 14 Status (6.30.26)'!A:B,2,FALSE)=1,0.15,0.5))),0.5)</f>
        <v/>
      </c>
      <c r="Y4844" s="6" t="str">
        <f t="shared" si="75"/>
        <v/>
      </c>
    </row>
    <row r="4845" spans="1:25" x14ac:dyDescent="0.3">
      <c r="A4845" t="str">
        <f>IF(B4845=1,COUNTIF($B$2:B4845,1),"")</f>
        <v/>
      </c>
      <c r="B4845" t="str">
        <f>IF(C4845=1,COUNTIF($H$2:H4845,H4845),"")</f>
        <v/>
      </c>
      <c r="C4845">
        <f>IF(G4845=List!$P$1,1,0)</f>
        <v>0</v>
      </c>
      <c r="D4845" s="1" t="str">
        <f>IF(E4845=1,COUNTIF($E$2:E4845,1),"")</f>
        <v/>
      </c>
      <c r="E4845" s="1" t="str">
        <f>IF(H4845=List!$P$2,1,"")</f>
        <v/>
      </c>
      <c r="X4845" s="1" t="str">
        <f>IFERROR(IF(H4845="","",IF(O4845=0,0.15,IF(VLOOKUP(O4845,'Source Post 14 Status (6.30.26)'!A:B,2,FALSE)=1,0.15,0.5))),0.5)</f>
        <v/>
      </c>
      <c r="Y4845" s="6" t="str">
        <f t="shared" si="75"/>
        <v/>
      </c>
    </row>
    <row r="4846" spans="1:25" x14ac:dyDescent="0.3">
      <c r="A4846" t="str">
        <f>IF(B4846=1,COUNTIF($B$2:B4846,1),"")</f>
        <v/>
      </c>
      <c r="B4846" t="str">
        <f>IF(C4846=1,COUNTIF($H$2:H4846,H4846),"")</f>
        <v/>
      </c>
      <c r="C4846">
        <f>IF(G4846=List!$P$1,1,0)</f>
        <v>0</v>
      </c>
      <c r="D4846" s="1" t="str">
        <f>IF(E4846=1,COUNTIF($E$2:E4846,1),"")</f>
        <v/>
      </c>
      <c r="E4846" s="1" t="str">
        <f>IF(H4846=List!$P$2,1,"")</f>
        <v/>
      </c>
      <c r="X4846" s="1" t="str">
        <f>IFERROR(IF(H4846="","",IF(O4846=0,0.15,IF(VLOOKUP(O4846,'Source Post 14 Status (6.30.26)'!A:B,2,FALSE)=1,0.15,0.5))),0.5)</f>
        <v/>
      </c>
      <c r="Y4846" s="6" t="str">
        <f t="shared" si="75"/>
        <v/>
      </c>
    </row>
    <row r="4847" spans="1:25" x14ac:dyDescent="0.3">
      <c r="A4847" t="str">
        <f>IF(B4847=1,COUNTIF($B$2:B4847,1),"")</f>
        <v/>
      </c>
      <c r="B4847" t="str">
        <f>IF(C4847=1,COUNTIF($H$2:H4847,H4847),"")</f>
        <v/>
      </c>
      <c r="C4847">
        <f>IF(G4847=List!$P$1,1,0)</f>
        <v>0</v>
      </c>
      <c r="D4847" s="1" t="str">
        <f>IF(E4847=1,COUNTIF($E$2:E4847,1),"")</f>
        <v/>
      </c>
      <c r="E4847" s="1" t="str">
        <f>IF(H4847=List!$P$2,1,"")</f>
        <v/>
      </c>
      <c r="X4847" s="1" t="str">
        <f>IFERROR(IF(H4847="","",IF(O4847=0,0.15,IF(VLOOKUP(O4847,'Source Post 14 Status (6.30.26)'!A:B,2,FALSE)=1,0.15,0.5))),0.5)</f>
        <v/>
      </c>
      <c r="Y4847" s="6" t="str">
        <f t="shared" si="75"/>
        <v/>
      </c>
    </row>
    <row r="4848" spans="1:25" x14ac:dyDescent="0.3">
      <c r="A4848" t="str">
        <f>IF(B4848=1,COUNTIF($B$2:B4848,1),"")</f>
        <v/>
      </c>
      <c r="B4848" t="str">
        <f>IF(C4848=1,COUNTIF($H$2:H4848,H4848),"")</f>
        <v/>
      </c>
      <c r="C4848">
        <f>IF(G4848=List!$P$1,1,0)</f>
        <v>0</v>
      </c>
      <c r="D4848" s="1" t="str">
        <f>IF(E4848=1,COUNTIF($E$2:E4848,1),"")</f>
        <v/>
      </c>
      <c r="E4848" s="1" t="str">
        <f>IF(H4848=List!$P$2,1,"")</f>
        <v/>
      </c>
      <c r="X4848" s="1" t="str">
        <f>IFERROR(IF(H4848="","",IF(O4848=0,0.15,IF(VLOOKUP(O4848,'Source Post 14 Status (6.30.26)'!A:B,2,FALSE)=1,0.15,0.5))),0.5)</f>
        <v/>
      </c>
      <c r="Y4848" s="6" t="str">
        <f t="shared" si="75"/>
        <v/>
      </c>
    </row>
    <row r="4849" spans="1:25" x14ac:dyDescent="0.3">
      <c r="A4849" t="str">
        <f>IF(B4849=1,COUNTIF($B$2:B4849,1),"")</f>
        <v/>
      </c>
      <c r="B4849" t="str">
        <f>IF(C4849=1,COUNTIF($H$2:H4849,H4849),"")</f>
        <v/>
      </c>
      <c r="C4849">
        <f>IF(G4849=List!$P$1,1,0)</f>
        <v>0</v>
      </c>
      <c r="D4849" s="1" t="str">
        <f>IF(E4849=1,COUNTIF($E$2:E4849,1),"")</f>
        <v/>
      </c>
      <c r="E4849" s="1" t="str">
        <f>IF(H4849=List!$P$2,1,"")</f>
        <v/>
      </c>
      <c r="X4849" s="1" t="str">
        <f>IFERROR(IF(H4849="","",IF(O4849=0,0.15,IF(VLOOKUP(O4849,'Source Post 14 Status (6.30.26)'!A:B,2,FALSE)=1,0.15,0.5))),0.5)</f>
        <v/>
      </c>
      <c r="Y4849" s="6" t="str">
        <f t="shared" si="75"/>
        <v/>
      </c>
    </row>
    <row r="4850" spans="1:25" x14ac:dyDescent="0.3">
      <c r="A4850" t="str">
        <f>IF(B4850=1,COUNTIF($B$2:B4850,1),"")</f>
        <v/>
      </c>
      <c r="B4850" t="str">
        <f>IF(C4850=1,COUNTIF($H$2:H4850,H4850),"")</f>
        <v/>
      </c>
      <c r="C4850">
        <f>IF(G4850=List!$P$1,1,0)</f>
        <v>0</v>
      </c>
      <c r="D4850" s="1" t="str">
        <f>IF(E4850=1,COUNTIF($E$2:E4850,1),"")</f>
        <v/>
      </c>
      <c r="E4850" s="1" t="str">
        <f>IF(H4850=List!$P$2,1,"")</f>
        <v/>
      </c>
      <c r="X4850" s="1" t="str">
        <f>IFERROR(IF(H4850="","",IF(O4850=0,0.15,IF(VLOOKUP(O4850,'Source Post 14 Status (6.30.26)'!A:B,2,FALSE)=1,0.15,0.5))),0.5)</f>
        <v/>
      </c>
      <c r="Y4850" s="6" t="str">
        <f t="shared" si="75"/>
        <v/>
      </c>
    </row>
    <row r="4851" spans="1:25" x14ac:dyDescent="0.3">
      <c r="A4851" t="str">
        <f>IF(B4851=1,COUNTIF($B$2:B4851,1),"")</f>
        <v/>
      </c>
      <c r="B4851" t="str">
        <f>IF(C4851=1,COUNTIF($H$2:H4851,H4851),"")</f>
        <v/>
      </c>
      <c r="C4851">
        <f>IF(G4851=List!$P$1,1,0)</f>
        <v>0</v>
      </c>
      <c r="D4851" s="1" t="str">
        <f>IF(E4851=1,COUNTIF($E$2:E4851,1),"")</f>
        <v/>
      </c>
      <c r="E4851" s="1" t="str">
        <f>IF(H4851=List!$P$2,1,"")</f>
        <v/>
      </c>
      <c r="X4851" s="1" t="str">
        <f>IFERROR(IF(H4851="","",IF(O4851=0,0.15,IF(VLOOKUP(O4851,'Source Post 14 Status (6.30.26)'!A:B,2,FALSE)=1,0.15,0.5))),0.5)</f>
        <v/>
      </c>
      <c r="Y4851" s="6" t="str">
        <f t="shared" si="75"/>
        <v/>
      </c>
    </row>
    <row r="4852" spans="1:25" x14ac:dyDescent="0.3">
      <c r="A4852" t="str">
        <f>IF(B4852=1,COUNTIF($B$2:B4852,1),"")</f>
        <v/>
      </c>
      <c r="B4852" t="str">
        <f>IF(C4852=1,COUNTIF($H$2:H4852,H4852),"")</f>
        <v/>
      </c>
      <c r="C4852">
        <f>IF(G4852=List!$P$1,1,0)</f>
        <v>0</v>
      </c>
      <c r="D4852" s="1" t="str">
        <f>IF(E4852=1,COUNTIF($E$2:E4852,1),"")</f>
        <v/>
      </c>
      <c r="E4852" s="1" t="str">
        <f>IF(H4852=List!$P$2,1,"")</f>
        <v/>
      </c>
      <c r="X4852" s="1" t="str">
        <f>IFERROR(IF(H4852="","",IF(O4852=0,0.15,IF(VLOOKUP(O4852,'Source Post 14 Status (6.30.26)'!A:B,2,FALSE)=1,0.15,0.5))),0.5)</f>
        <v/>
      </c>
      <c r="Y4852" s="6" t="str">
        <f t="shared" si="75"/>
        <v/>
      </c>
    </row>
    <row r="4853" spans="1:25" x14ac:dyDescent="0.3">
      <c r="A4853" t="str">
        <f>IF(B4853=1,COUNTIF($B$2:B4853,1),"")</f>
        <v/>
      </c>
      <c r="B4853" t="str">
        <f>IF(C4853=1,COUNTIF($H$2:H4853,H4853),"")</f>
        <v/>
      </c>
      <c r="C4853">
        <f>IF(G4853=List!$P$1,1,0)</f>
        <v>0</v>
      </c>
      <c r="D4853" s="1" t="str">
        <f>IF(E4853=1,COUNTIF($E$2:E4853,1),"")</f>
        <v/>
      </c>
      <c r="E4853" s="1" t="str">
        <f>IF(H4853=List!$P$2,1,"")</f>
        <v/>
      </c>
      <c r="X4853" s="1" t="str">
        <f>IFERROR(IF(H4853="","",IF(O4853=0,0.15,IF(VLOOKUP(O4853,'Source Post 14 Status (6.30.26)'!A:B,2,FALSE)=1,0.15,0.5))),0.5)</f>
        <v/>
      </c>
      <c r="Y4853" s="6" t="str">
        <f t="shared" si="75"/>
        <v/>
      </c>
    </row>
    <row r="4854" spans="1:25" x14ac:dyDescent="0.3">
      <c r="A4854" t="str">
        <f>IF(B4854=1,COUNTIF($B$2:B4854,1),"")</f>
        <v/>
      </c>
      <c r="B4854" t="str">
        <f>IF(C4854=1,COUNTIF($H$2:H4854,H4854),"")</f>
        <v/>
      </c>
      <c r="C4854">
        <f>IF(G4854=List!$P$1,1,0)</f>
        <v>0</v>
      </c>
      <c r="D4854" s="1" t="str">
        <f>IF(E4854=1,COUNTIF($E$2:E4854,1),"")</f>
        <v/>
      </c>
      <c r="E4854" s="1" t="str">
        <f>IF(H4854=List!$P$2,1,"")</f>
        <v/>
      </c>
      <c r="X4854" s="1" t="str">
        <f>IFERROR(IF(H4854="","",IF(O4854=0,0.15,IF(VLOOKUP(O4854,'Source Post 14 Status (6.30.26)'!A:B,2,FALSE)=1,0.15,0.5))),0.5)</f>
        <v/>
      </c>
      <c r="Y4854" s="6" t="str">
        <f t="shared" si="75"/>
        <v/>
      </c>
    </row>
    <row r="4855" spans="1:25" x14ac:dyDescent="0.3">
      <c r="A4855" t="str">
        <f>IF(B4855=1,COUNTIF($B$2:B4855,1),"")</f>
        <v/>
      </c>
      <c r="B4855" t="str">
        <f>IF(C4855=1,COUNTIF($H$2:H4855,H4855),"")</f>
        <v/>
      </c>
      <c r="C4855">
        <f>IF(G4855=List!$P$1,1,0)</f>
        <v>0</v>
      </c>
      <c r="D4855" s="1" t="str">
        <f>IF(E4855=1,COUNTIF($E$2:E4855,1),"")</f>
        <v/>
      </c>
      <c r="E4855" s="1" t="str">
        <f>IF(H4855=List!$P$2,1,"")</f>
        <v/>
      </c>
      <c r="X4855" s="1" t="str">
        <f>IFERROR(IF(H4855="","",IF(O4855=0,0.15,IF(VLOOKUP(O4855,'Source Post 14 Status (6.30.26)'!A:B,2,FALSE)=1,0.15,0.5))),0.5)</f>
        <v/>
      </c>
      <c r="Y4855" s="6" t="str">
        <f t="shared" si="75"/>
        <v/>
      </c>
    </row>
    <row r="4856" spans="1:25" x14ac:dyDescent="0.3">
      <c r="A4856" t="str">
        <f>IF(B4856=1,COUNTIF($B$2:B4856,1),"")</f>
        <v/>
      </c>
      <c r="B4856" t="str">
        <f>IF(C4856=1,COUNTIF($H$2:H4856,H4856),"")</f>
        <v/>
      </c>
      <c r="C4856">
        <f>IF(G4856=List!$P$1,1,0)</f>
        <v>0</v>
      </c>
      <c r="D4856" s="1" t="str">
        <f>IF(E4856=1,COUNTIF($E$2:E4856,1),"")</f>
        <v/>
      </c>
      <c r="E4856" s="1" t="str">
        <f>IF(H4856=List!$P$2,1,"")</f>
        <v/>
      </c>
      <c r="X4856" s="1" t="str">
        <f>IFERROR(IF(H4856="","",IF(O4856=0,0.15,IF(VLOOKUP(O4856,'Source Post 14 Status (6.30.26)'!A:B,2,FALSE)=1,0.15,0.5))),0.5)</f>
        <v/>
      </c>
      <c r="Y4856" s="6" t="str">
        <f t="shared" si="75"/>
        <v/>
      </c>
    </row>
    <row r="4857" spans="1:25" x14ac:dyDescent="0.3">
      <c r="A4857" t="str">
        <f>IF(B4857=1,COUNTIF($B$2:B4857,1),"")</f>
        <v/>
      </c>
      <c r="B4857" t="str">
        <f>IF(C4857=1,COUNTIF($H$2:H4857,H4857),"")</f>
        <v/>
      </c>
      <c r="C4857">
        <f>IF(G4857=List!$P$1,1,0)</f>
        <v>0</v>
      </c>
      <c r="D4857" s="1" t="str">
        <f>IF(E4857=1,COUNTIF($E$2:E4857,1),"")</f>
        <v/>
      </c>
      <c r="E4857" s="1" t="str">
        <f>IF(H4857=List!$P$2,1,"")</f>
        <v/>
      </c>
      <c r="X4857" s="1" t="str">
        <f>IFERROR(IF(H4857="","",IF(O4857=0,0.15,IF(VLOOKUP(O4857,'Source Post 14 Status (6.30.26)'!A:B,2,FALSE)=1,0.15,0.5))),0.5)</f>
        <v/>
      </c>
      <c r="Y4857" s="6" t="str">
        <f t="shared" si="75"/>
        <v/>
      </c>
    </row>
    <row r="4858" spans="1:25" x14ac:dyDescent="0.3">
      <c r="A4858" t="str">
        <f>IF(B4858=1,COUNTIF($B$2:B4858,1),"")</f>
        <v/>
      </c>
      <c r="B4858" t="str">
        <f>IF(C4858=1,COUNTIF($H$2:H4858,H4858),"")</f>
        <v/>
      </c>
      <c r="C4858">
        <f>IF(G4858=List!$P$1,1,0)</f>
        <v>0</v>
      </c>
      <c r="D4858" s="1" t="str">
        <f>IF(E4858=1,COUNTIF($E$2:E4858,1),"")</f>
        <v/>
      </c>
      <c r="E4858" s="1" t="str">
        <f>IF(H4858=List!$P$2,1,"")</f>
        <v/>
      </c>
      <c r="X4858" s="1" t="str">
        <f>IFERROR(IF(H4858="","",IF(O4858=0,0.15,IF(VLOOKUP(O4858,'Source Post 14 Status (6.30.26)'!A:B,2,FALSE)=1,0.15,0.5))),0.5)</f>
        <v/>
      </c>
      <c r="Y4858" s="6" t="str">
        <f t="shared" si="75"/>
        <v/>
      </c>
    </row>
    <row r="4859" spans="1:25" x14ac:dyDescent="0.3">
      <c r="A4859" t="str">
        <f>IF(B4859=1,COUNTIF($B$2:B4859,1),"")</f>
        <v/>
      </c>
      <c r="B4859" t="str">
        <f>IF(C4859=1,COUNTIF($H$2:H4859,H4859),"")</f>
        <v/>
      </c>
      <c r="C4859">
        <f>IF(G4859=List!$P$1,1,0)</f>
        <v>0</v>
      </c>
      <c r="D4859" s="1" t="str">
        <f>IF(E4859=1,COUNTIF($E$2:E4859,1),"")</f>
        <v/>
      </c>
      <c r="E4859" s="1" t="str">
        <f>IF(H4859=List!$P$2,1,"")</f>
        <v/>
      </c>
      <c r="X4859" s="1" t="str">
        <f>IFERROR(IF(H4859="","",IF(O4859=0,0.15,IF(VLOOKUP(O4859,'Source Post 14 Status (6.30.26)'!A:B,2,FALSE)=1,0.15,0.5))),0.5)</f>
        <v/>
      </c>
      <c r="Y4859" s="6" t="str">
        <f t="shared" si="75"/>
        <v/>
      </c>
    </row>
    <row r="4860" spans="1:25" x14ac:dyDescent="0.3">
      <c r="A4860" t="str">
        <f>IF(B4860=1,COUNTIF($B$2:B4860,1),"")</f>
        <v/>
      </c>
      <c r="B4860" t="str">
        <f>IF(C4860=1,COUNTIF($H$2:H4860,H4860),"")</f>
        <v/>
      </c>
      <c r="C4860">
        <f>IF(G4860=List!$P$1,1,0)</f>
        <v>0</v>
      </c>
      <c r="D4860" s="1" t="str">
        <f>IF(E4860=1,COUNTIF($E$2:E4860,1),"")</f>
        <v/>
      </c>
      <c r="E4860" s="1" t="str">
        <f>IF(H4860=List!$P$2,1,"")</f>
        <v/>
      </c>
      <c r="X4860" s="1" t="str">
        <f>IFERROR(IF(H4860="","",IF(O4860=0,0.15,IF(VLOOKUP(O4860,'Source Post 14 Status (6.30.26)'!A:B,2,FALSE)=1,0.15,0.5))),0.5)</f>
        <v/>
      </c>
      <c r="Y4860" s="6" t="str">
        <f t="shared" si="75"/>
        <v/>
      </c>
    </row>
    <row r="4861" spans="1:25" x14ac:dyDescent="0.3">
      <c r="A4861" t="str">
        <f>IF(B4861=1,COUNTIF($B$2:B4861,1),"")</f>
        <v/>
      </c>
      <c r="B4861" t="str">
        <f>IF(C4861=1,COUNTIF($H$2:H4861,H4861),"")</f>
        <v/>
      </c>
      <c r="C4861">
        <f>IF(G4861=List!$P$1,1,0)</f>
        <v>0</v>
      </c>
      <c r="D4861" s="1" t="str">
        <f>IF(E4861=1,COUNTIF($E$2:E4861,1),"")</f>
        <v/>
      </c>
      <c r="E4861" s="1" t="str">
        <f>IF(H4861=List!$P$2,1,"")</f>
        <v/>
      </c>
      <c r="X4861" s="1" t="str">
        <f>IFERROR(IF(H4861="","",IF(O4861=0,0.15,IF(VLOOKUP(O4861,'Source Post 14 Status (6.30.26)'!A:B,2,FALSE)=1,0.15,0.5))),0.5)</f>
        <v/>
      </c>
      <c r="Y4861" s="6" t="str">
        <f t="shared" si="75"/>
        <v/>
      </c>
    </row>
    <row r="4862" spans="1:25" x14ac:dyDescent="0.3">
      <c r="A4862" t="str">
        <f>IF(B4862=1,COUNTIF($B$2:B4862,1),"")</f>
        <v/>
      </c>
      <c r="B4862" t="str">
        <f>IF(C4862=1,COUNTIF($H$2:H4862,H4862),"")</f>
        <v/>
      </c>
      <c r="C4862">
        <f>IF(G4862=List!$P$1,1,0)</f>
        <v>0</v>
      </c>
      <c r="D4862" s="1" t="str">
        <f>IF(E4862=1,COUNTIF($E$2:E4862,1),"")</f>
        <v/>
      </c>
      <c r="E4862" s="1" t="str">
        <f>IF(H4862=List!$P$2,1,"")</f>
        <v/>
      </c>
      <c r="X4862" s="1" t="str">
        <f>IFERROR(IF(H4862="","",IF(O4862=0,0.15,IF(VLOOKUP(O4862,'Source Post 14 Status (6.30.26)'!A:B,2,FALSE)=1,0.15,0.5))),0.5)</f>
        <v/>
      </c>
      <c r="Y4862" s="6" t="str">
        <f t="shared" si="75"/>
        <v/>
      </c>
    </row>
    <row r="4863" spans="1:25" x14ac:dyDescent="0.3">
      <c r="A4863" t="str">
        <f>IF(B4863=1,COUNTIF($B$2:B4863,1),"")</f>
        <v/>
      </c>
      <c r="B4863" t="str">
        <f>IF(C4863=1,COUNTIF($H$2:H4863,H4863),"")</f>
        <v/>
      </c>
      <c r="C4863">
        <f>IF(G4863=List!$P$1,1,0)</f>
        <v>0</v>
      </c>
      <c r="D4863" s="1" t="str">
        <f>IF(E4863=1,COUNTIF($E$2:E4863,1),"")</f>
        <v/>
      </c>
      <c r="E4863" s="1" t="str">
        <f>IF(H4863=List!$P$2,1,"")</f>
        <v/>
      </c>
      <c r="X4863" s="1" t="str">
        <f>IFERROR(IF(H4863="","",IF(O4863=0,0.15,IF(VLOOKUP(O4863,'Source Post 14 Status (6.30.26)'!A:B,2,FALSE)=1,0.15,0.5))),0.5)</f>
        <v/>
      </c>
      <c r="Y4863" s="6" t="str">
        <f t="shared" si="75"/>
        <v/>
      </c>
    </row>
    <row r="4864" spans="1:25" x14ac:dyDescent="0.3">
      <c r="A4864" t="str">
        <f>IF(B4864=1,COUNTIF($B$2:B4864,1),"")</f>
        <v/>
      </c>
      <c r="B4864" t="str">
        <f>IF(C4864=1,COUNTIF($H$2:H4864,H4864),"")</f>
        <v/>
      </c>
      <c r="C4864">
        <f>IF(G4864=List!$P$1,1,0)</f>
        <v>0</v>
      </c>
      <c r="D4864" s="1" t="str">
        <f>IF(E4864=1,COUNTIF($E$2:E4864,1),"")</f>
        <v/>
      </c>
      <c r="E4864" s="1" t="str">
        <f>IF(H4864=List!$P$2,1,"")</f>
        <v/>
      </c>
      <c r="X4864" s="1" t="str">
        <f>IFERROR(IF(H4864="","",IF(O4864=0,0.15,IF(VLOOKUP(O4864,'Source Post 14 Status (6.30.26)'!A:B,2,FALSE)=1,0.15,0.5))),0.5)</f>
        <v/>
      </c>
      <c r="Y4864" s="6" t="str">
        <f t="shared" si="75"/>
        <v/>
      </c>
    </row>
    <row r="4865" spans="1:25" x14ac:dyDescent="0.3">
      <c r="A4865" t="str">
        <f>IF(B4865=1,COUNTIF($B$2:B4865,1),"")</f>
        <v/>
      </c>
      <c r="B4865" t="str">
        <f>IF(C4865=1,COUNTIF($H$2:H4865,H4865),"")</f>
        <v/>
      </c>
      <c r="C4865">
        <f>IF(G4865=List!$P$1,1,0)</f>
        <v>0</v>
      </c>
      <c r="D4865" s="1" t="str">
        <f>IF(E4865=1,COUNTIF($E$2:E4865,1),"")</f>
        <v/>
      </c>
      <c r="E4865" s="1" t="str">
        <f>IF(H4865=List!$P$2,1,"")</f>
        <v/>
      </c>
      <c r="X4865" s="1" t="str">
        <f>IFERROR(IF(H4865="","",IF(O4865=0,0.15,IF(VLOOKUP(O4865,'Source Post 14 Status (6.30.26)'!A:B,2,FALSE)=1,0.15,0.5))),0.5)</f>
        <v/>
      </c>
      <c r="Y4865" s="6" t="str">
        <f t="shared" si="75"/>
        <v/>
      </c>
    </row>
    <row r="4866" spans="1:25" x14ac:dyDescent="0.3">
      <c r="A4866" t="str">
        <f>IF(B4866=1,COUNTIF($B$2:B4866,1),"")</f>
        <v/>
      </c>
      <c r="B4866" t="str">
        <f>IF(C4866=1,COUNTIF($H$2:H4866,H4866),"")</f>
        <v/>
      </c>
      <c r="C4866">
        <f>IF(G4866=List!$P$1,1,0)</f>
        <v>0</v>
      </c>
      <c r="D4866" s="1" t="str">
        <f>IF(E4866=1,COUNTIF($E$2:E4866,1),"")</f>
        <v/>
      </c>
      <c r="E4866" s="1" t="str">
        <f>IF(H4866=List!$P$2,1,"")</f>
        <v/>
      </c>
      <c r="X4866" s="1" t="str">
        <f>IFERROR(IF(H4866="","",IF(O4866=0,0.15,IF(VLOOKUP(O4866,'Source Post 14 Status (6.30.26)'!A:B,2,FALSE)=1,0.15,0.5))),0.5)</f>
        <v/>
      </c>
      <c r="Y4866" s="6" t="str">
        <f t="shared" si="75"/>
        <v/>
      </c>
    </row>
    <row r="4867" spans="1:25" x14ac:dyDescent="0.3">
      <c r="A4867" t="str">
        <f>IF(B4867=1,COUNTIF($B$2:B4867,1),"")</f>
        <v/>
      </c>
      <c r="B4867" t="str">
        <f>IF(C4867=1,COUNTIF($H$2:H4867,H4867),"")</f>
        <v/>
      </c>
      <c r="C4867">
        <f>IF(G4867=List!$P$1,1,0)</f>
        <v>0</v>
      </c>
      <c r="D4867" s="1" t="str">
        <f>IF(E4867=1,COUNTIF($E$2:E4867,1),"")</f>
        <v/>
      </c>
      <c r="E4867" s="1" t="str">
        <f>IF(H4867=List!$P$2,1,"")</f>
        <v/>
      </c>
      <c r="X4867" s="1" t="str">
        <f>IFERROR(IF(H4867="","",IF(O4867=0,0.15,IF(VLOOKUP(O4867,'Source Post 14 Status (6.30.26)'!A:B,2,FALSE)=1,0.15,0.5))),0.5)</f>
        <v/>
      </c>
      <c r="Y4867" s="6" t="str">
        <f t="shared" ref="Y4867:Y4930" si="76">IF(H4867="","",ROUND(MIN((T4867+U4867)*X4867,T4867),0))</f>
        <v/>
      </c>
    </row>
    <row r="4868" spans="1:25" x14ac:dyDescent="0.3">
      <c r="A4868" t="str">
        <f>IF(B4868=1,COUNTIF($B$2:B4868,1),"")</f>
        <v/>
      </c>
      <c r="B4868" t="str">
        <f>IF(C4868=1,COUNTIF($H$2:H4868,H4868),"")</f>
        <v/>
      </c>
      <c r="C4868">
        <f>IF(G4868=List!$P$1,1,0)</f>
        <v>0</v>
      </c>
      <c r="D4868" s="1" t="str">
        <f>IF(E4868=1,COUNTIF($E$2:E4868,1),"")</f>
        <v/>
      </c>
      <c r="E4868" s="1" t="str">
        <f>IF(H4868=List!$P$2,1,"")</f>
        <v/>
      </c>
      <c r="X4868" s="1" t="str">
        <f>IFERROR(IF(H4868="","",IF(O4868=0,0.15,IF(VLOOKUP(O4868,'Source Post 14 Status (6.30.26)'!A:B,2,FALSE)=1,0.15,0.5))),0.5)</f>
        <v/>
      </c>
      <c r="Y4868" s="6" t="str">
        <f t="shared" si="76"/>
        <v/>
      </c>
    </row>
    <row r="4869" spans="1:25" x14ac:dyDescent="0.3">
      <c r="A4869" t="str">
        <f>IF(B4869=1,COUNTIF($B$2:B4869,1),"")</f>
        <v/>
      </c>
      <c r="B4869" t="str">
        <f>IF(C4869=1,COUNTIF($H$2:H4869,H4869),"")</f>
        <v/>
      </c>
      <c r="C4869">
        <f>IF(G4869=List!$P$1,1,0)</f>
        <v>0</v>
      </c>
      <c r="D4869" s="1" t="str">
        <f>IF(E4869=1,COUNTIF($E$2:E4869,1),"")</f>
        <v/>
      </c>
      <c r="E4869" s="1" t="str">
        <f>IF(H4869=List!$P$2,1,"")</f>
        <v/>
      </c>
      <c r="X4869" s="1" t="str">
        <f>IFERROR(IF(H4869="","",IF(O4869=0,0.15,IF(VLOOKUP(O4869,'Source Post 14 Status (6.30.26)'!A:B,2,FALSE)=1,0.15,0.5))),0.5)</f>
        <v/>
      </c>
      <c r="Y4869" s="6" t="str">
        <f t="shared" si="76"/>
        <v/>
      </c>
    </row>
    <row r="4870" spans="1:25" x14ac:dyDescent="0.3">
      <c r="A4870" t="str">
        <f>IF(B4870=1,COUNTIF($B$2:B4870,1),"")</f>
        <v/>
      </c>
      <c r="B4870" t="str">
        <f>IF(C4870=1,COUNTIF($H$2:H4870,H4870),"")</f>
        <v/>
      </c>
      <c r="C4870">
        <f>IF(G4870=List!$P$1,1,0)</f>
        <v>0</v>
      </c>
      <c r="D4870" s="1" t="str">
        <f>IF(E4870=1,COUNTIF($E$2:E4870,1),"")</f>
        <v/>
      </c>
      <c r="E4870" s="1" t="str">
        <f>IF(H4870=List!$P$2,1,"")</f>
        <v/>
      </c>
      <c r="X4870" s="1" t="str">
        <f>IFERROR(IF(H4870="","",IF(O4870=0,0.15,IF(VLOOKUP(O4870,'Source Post 14 Status (6.30.26)'!A:B,2,FALSE)=1,0.15,0.5))),0.5)</f>
        <v/>
      </c>
      <c r="Y4870" s="6" t="str">
        <f t="shared" si="76"/>
        <v/>
      </c>
    </row>
    <row r="4871" spans="1:25" x14ac:dyDescent="0.3">
      <c r="A4871" t="str">
        <f>IF(B4871=1,COUNTIF($B$2:B4871,1),"")</f>
        <v/>
      </c>
      <c r="B4871" t="str">
        <f>IF(C4871=1,COUNTIF($H$2:H4871,H4871),"")</f>
        <v/>
      </c>
      <c r="C4871">
        <f>IF(G4871=List!$P$1,1,0)</f>
        <v>0</v>
      </c>
      <c r="D4871" s="1" t="str">
        <f>IF(E4871=1,COUNTIF($E$2:E4871,1),"")</f>
        <v/>
      </c>
      <c r="E4871" s="1" t="str">
        <f>IF(H4871=List!$P$2,1,"")</f>
        <v/>
      </c>
      <c r="X4871" s="1" t="str">
        <f>IFERROR(IF(H4871="","",IF(O4871=0,0.15,IF(VLOOKUP(O4871,'Source Post 14 Status (6.30.26)'!A:B,2,FALSE)=1,0.15,0.5))),0.5)</f>
        <v/>
      </c>
      <c r="Y4871" s="6" t="str">
        <f t="shared" si="76"/>
        <v/>
      </c>
    </row>
    <row r="4872" spans="1:25" x14ac:dyDescent="0.3">
      <c r="A4872" t="str">
        <f>IF(B4872=1,COUNTIF($B$2:B4872,1),"")</f>
        <v/>
      </c>
      <c r="B4872" t="str">
        <f>IF(C4872=1,COUNTIF($H$2:H4872,H4872),"")</f>
        <v/>
      </c>
      <c r="C4872">
        <f>IF(G4872=List!$P$1,1,0)</f>
        <v>0</v>
      </c>
      <c r="D4872" s="1" t="str">
        <f>IF(E4872=1,COUNTIF($E$2:E4872,1),"")</f>
        <v/>
      </c>
      <c r="E4872" s="1" t="str">
        <f>IF(H4872=List!$P$2,1,"")</f>
        <v/>
      </c>
      <c r="X4872" s="1" t="str">
        <f>IFERROR(IF(H4872="","",IF(O4872=0,0.15,IF(VLOOKUP(O4872,'Source Post 14 Status (6.30.26)'!A:B,2,FALSE)=1,0.15,0.5))),0.5)</f>
        <v/>
      </c>
      <c r="Y4872" s="6" t="str">
        <f t="shared" si="76"/>
        <v/>
      </c>
    </row>
    <row r="4873" spans="1:25" x14ac:dyDescent="0.3">
      <c r="A4873" t="str">
        <f>IF(B4873=1,COUNTIF($B$2:B4873,1),"")</f>
        <v/>
      </c>
      <c r="B4873" t="str">
        <f>IF(C4873=1,COUNTIF($H$2:H4873,H4873),"")</f>
        <v/>
      </c>
      <c r="C4873">
        <f>IF(G4873=List!$P$1,1,0)</f>
        <v>0</v>
      </c>
      <c r="D4873" s="1" t="str">
        <f>IF(E4873=1,COUNTIF($E$2:E4873,1),"")</f>
        <v/>
      </c>
      <c r="E4873" s="1" t="str">
        <f>IF(H4873=List!$P$2,1,"")</f>
        <v/>
      </c>
      <c r="X4873" s="1" t="str">
        <f>IFERROR(IF(H4873="","",IF(O4873=0,0.15,IF(VLOOKUP(O4873,'Source Post 14 Status (6.30.26)'!A:B,2,FALSE)=1,0.15,0.5))),0.5)</f>
        <v/>
      </c>
      <c r="Y4873" s="6" t="str">
        <f t="shared" si="76"/>
        <v/>
      </c>
    </row>
    <row r="4874" spans="1:25" x14ac:dyDescent="0.3">
      <c r="A4874" t="str">
        <f>IF(B4874=1,COUNTIF($B$2:B4874,1),"")</f>
        <v/>
      </c>
      <c r="B4874" t="str">
        <f>IF(C4874=1,COUNTIF($H$2:H4874,H4874),"")</f>
        <v/>
      </c>
      <c r="C4874">
        <f>IF(G4874=List!$P$1,1,0)</f>
        <v>0</v>
      </c>
      <c r="D4874" s="1" t="str">
        <f>IF(E4874=1,COUNTIF($E$2:E4874,1),"")</f>
        <v/>
      </c>
      <c r="E4874" s="1" t="str">
        <f>IF(H4874=List!$P$2,1,"")</f>
        <v/>
      </c>
      <c r="X4874" s="1" t="str">
        <f>IFERROR(IF(H4874="","",IF(O4874=0,0.15,IF(VLOOKUP(O4874,'Source Post 14 Status (6.30.26)'!A:B,2,FALSE)=1,0.15,0.5))),0.5)</f>
        <v/>
      </c>
      <c r="Y4874" s="6" t="str">
        <f t="shared" si="76"/>
        <v/>
      </c>
    </row>
    <row r="4875" spans="1:25" x14ac:dyDescent="0.3">
      <c r="A4875" t="str">
        <f>IF(B4875=1,COUNTIF($B$2:B4875,1),"")</f>
        <v/>
      </c>
      <c r="B4875" t="str">
        <f>IF(C4875=1,COUNTIF($H$2:H4875,H4875),"")</f>
        <v/>
      </c>
      <c r="C4875">
        <f>IF(G4875=List!$P$1,1,0)</f>
        <v>0</v>
      </c>
      <c r="D4875" s="1" t="str">
        <f>IF(E4875=1,COUNTIF($E$2:E4875,1),"")</f>
        <v/>
      </c>
      <c r="E4875" s="1" t="str">
        <f>IF(H4875=List!$P$2,1,"")</f>
        <v/>
      </c>
      <c r="X4875" s="1" t="str">
        <f>IFERROR(IF(H4875="","",IF(O4875=0,0.15,IF(VLOOKUP(O4875,'Source Post 14 Status (6.30.26)'!A:B,2,FALSE)=1,0.15,0.5))),0.5)</f>
        <v/>
      </c>
      <c r="Y4875" s="6" t="str">
        <f t="shared" si="76"/>
        <v/>
      </c>
    </row>
    <row r="4876" spans="1:25" x14ac:dyDescent="0.3">
      <c r="A4876" t="str">
        <f>IF(B4876=1,COUNTIF($B$2:B4876,1),"")</f>
        <v/>
      </c>
      <c r="B4876" t="str">
        <f>IF(C4876=1,COUNTIF($H$2:H4876,H4876),"")</f>
        <v/>
      </c>
      <c r="C4876">
        <f>IF(G4876=List!$P$1,1,0)</f>
        <v>0</v>
      </c>
      <c r="D4876" s="1" t="str">
        <f>IF(E4876=1,COUNTIF($E$2:E4876,1),"")</f>
        <v/>
      </c>
      <c r="E4876" s="1" t="str">
        <f>IF(H4876=List!$P$2,1,"")</f>
        <v/>
      </c>
      <c r="X4876" s="1" t="str">
        <f>IFERROR(IF(H4876="","",IF(O4876=0,0.15,IF(VLOOKUP(O4876,'Source Post 14 Status (6.30.26)'!A:B,2,FALSE)=1,0.15,0.5))),0.5)</f>
        <v/>
      </c>
      <c r="Y4876" s="6" t="str">
        <f t="shared" si="76"/>
        <v/>
      </c>
    </row>
    <row r="4877" spans="1:25" x14ac:dyDescent="0.3">
      <c r="A4877" t="str">
        <f>IF(B4877=1,COUNTIF($B$2:B4877,1),"")</f>
        <v/>
      </c>
      <c r="B4877" t="str">
        <f>IF(C4877=1,COUNTIF($H$2:H4877,H4877),"")</f>
        <v/>
      </c>
      <c r="C4877">
        <f>IF(G4877=List!$P$1,1,0)</f>
        <v>0</v>
      </c>
      <c r="D4877" s="1" t="str">
        <f>IF(E4877=1,COUNTIF($E$2:E4877,1),"")</f>
        <v/>
      </c>
      <c r="E4877" s="1" t="str">
        <f>IF(H4877=List!$P$2,1,"")</f>
        <v/>
      </c>
      <c r="X4877" s="1" t="str">
        <f>IFERROR(IF(H4877="","",IF(O4877=0,0.15,IF(VLOOKUP(O4877,'Source Post 14 Status (6.30.26)'!A:B,2,FALSE)=1,0.15,0.5))),0.5)</f>
        <v/>
      </c>
      <c r="Y4877" s="6" t="str">
        <f t="shared" si="76"/>
        <v/>
      </c>
    </row>
    <row r="4878" spans="1:25" x14ac:dyDescent="0.3">
      <c r="A4878" t="str">
        <f>IF(B4878=1,COUNTIF($B$2:B4878,1),"")</f>
        <v/>
      </c>
      <c r="B4878" t="str">
        <f>IF(C4878=1,COUNTIF($H$2:H4878,H4878),"")</f>
        <v/>
      </c>
      <c r="C4878">
        <f>IF(G4878=List!$P$1,1,0)</f>
        <v>0</v>
      </c>
      <c r="D4878" s="1" t="str">
        <f>IF(E4878=1,COUNTIF($E$2:E4878,1),"")</f>
        <v/>
      </c>
      <c r="E4878" s="1" t="str">
        <f>IF(H4878=List!$P$2,1,"")</f>
        <v/>
      </c>
      <c r="X4878" s="1" t="str">
        <f>IFERROR(IF(H4878="","",IF(O4878=0,0.15,IF(VLOOKUP(O4878,'Source Post 14 Status (6.30.26)'!A:B,2,FALSE)=1,0.15,0.5))),0.5)</f>
        <v/>
      </c>
      <c r="Y4878" s="6" t="str">
        <f t="shared" si="76"/>
        <v/>
      </c>
    </row>
    <row r="4879" spans="1:25" x14ac:dyDescent="0.3">
      <c r="A4879" t="str">
        <f>IF(B4879=1,COUNTIF($B$2:B4879,1),"")</f>
        <v/>
      </c>
      <c r="B4879" t="str">
        <f>IF(C4879=1,COUNTIF($H$2:H4879,H4879),"")</f>
        <v/>
      </c>
      <c r="C4879">
        <f>IF(G4879=List!$P$1,1,0)</f>
        <v>0</v>
      </c>
      <c r="D4879" s="1" t="str">
        <f>IF(E4879=1,COUNTIF($E$2:E4879,1),"")</f>
        <v/>
      </c>
      <c r="E4879" s="1" t="str">
        <f>IF(H4879=List!$P$2,1,"")</f>
        <v/>
      </c>
      <c r="X4879" s="1" t="str">
        <f>IFERROR(IF(H4879="","",IF(O4879=0,0.15,IF(VLOOKUP(O4879,'Source Post 14 Status (6.30.26)'!A:B,2,FALSE)=1,0.15,0.5))),0.5)</f>
        <v/>
      </c>
      <c r="Y4879" s="6" t="str">
        <f t="shared" si="76"/>
        <v/>
      </c>
    </row>
    <row r="4880" spans="1:25" x14ac:dyDescent="0.3">
      <c r="A4880" t="str">
        <f>IF(B4880=1,COUNTIF($B$2:B4880,1),"")</f>
        <v/>
      </c>
      <c r="B4880" t="str">
        <f>IF(C4880=1,COUNTIF($H$2:H4880,H4880),"")</f>
        <v/>
      </c>
      <c r="C4880">
        <f>IF(G4880=List!$P$1,1,0)</f>
        <v>0</v>
      </c>
      <c r="D4880" s="1" t="str">
        <f>IF(E4880=1,COUNTIF($E$2:E4880,1),"")</f>
        <v/>
      </c>
      <c r="E4880" s="1" t="str">
        <f>IF(H4880=List!$P$2,1,"")</f>
        <v/>
      </c>
      <c r="X4880" s="1" t="str">
        <f>IFERROR(IF(H4880="","",IF(O4880=0,0.15,IF(VLOOKUP(O4880,'Source Post 14 Status (6.30.26)'!A:B,2,FALSE)=1,0.15,0.5))),0.5)</f>
        <v/>
      </c>
      <c r="Y4880" s="6" t="str">
        <f t="shared" si="76"/>
        <v/>
      </c>
    </row>
    <row r="4881" spans="1:25" x14ac:dyDescent="0.3">
      <c r="A4881" t="str">
        <f>IF(B4881=1,COUNTIF($B$2:B4881,1),"")</f>
        <v/>
      </c>
      <c r="B4881" t="str">
        <f>IF(C4881=1,COUNTIF($H$2:H4881,H4881),"")</f>
        <v/>
      </c>
      <c r="C4881">
        <f>IF(G4881=List!$P$1,1,0)</f>
        <v>0</v>
      </c>
      <c r="D4881" s="1" t="str">
        <f>IF(E4881=1,COUNTIF($E$2:E4881,1),"")</f>
        <v/>
      </c>
      <c r="E4881" s="1" t="str">
        <f>IF(H4881=List!$P$2,1,"")</f>
        <v/>
      </c>
      <c r="X4881" s="1" t="str">
        <f>IFERROR(IF(H4881="","",IF(O4881=0,0.15,IF(VLOOKUP(O4881,'Source Post 14 Status (6.30.26)'!A:B,2,FALSE)=1,0.15,0.5))),0.5)</f>
        <v/>
      </c>
      <c r="Y4881" s="6" t="str">
        <f t="shared" si="76"/>
        <v/>
      </c>
    </row>
    <row r="4882" spans="1:25" x14ac:dyDescent="0.3">
      <c r="A4882" t="str">
        <f>IF(B4882=1,COUNTIF($B$2:B4882,1),"")</f>
        <v/>
      </c>
      <c r="B4882" t="str">
        <f>IF(C4882=1,COUNTIF($H$2:H4882,H4882),"")</f>
        <v/>
      </c>
      <c r="C4882">
        <f>IF(G4882=List!$P$1,1,0)</f>
        <v>0</v>
      </c>
      <c r="D4882" s="1" t="str">
        <f>IF(E4882=1,COUNTIF($E$2:E4882,1),"")</f>
        <v/>
      </c>
      <c r="E4882" s="1" t="str">
        <f>IF(H4882=List!$P$2,1,"")</f>
        <v/>
      </c>
      <c r="X4882" s="1" t="str">
        <f>IFERROR(IF(H4882="","",IF(O4882=0,0.15,IF(VLOOKUP(O4882,'Source Post 14 Status (6.30.26)'!A:B,2,FALSE)=1,0.15,0.5))),0.5)</f>
        <v/>
      </c>
      <c r="Y4882" s="6" t="str">
        <f t="shared" si="76"/>
        <v/>
      </c>
    </row>
    <row r="4883" spans="1:25" x14ac:dyDescent="0.3">
      <c r="A4883" t="str">
        <f>IF(B4883=1,COUNTIF($B$2:B4883,1),"")</f>
        <v/>
      </c>
      <c r="B4883" t="str">
        <f>IF(C4883=1,COUNTIF($H$2:H4883,H4883),"")</f>
        <v/>
      </c>
      <c r="C4883">
        <f>IF(G4883=List!$P$1,1,0)</f>
        <v>0</v>
      </c>
      <c r="D4883" s="1" t="str">
        <f>IF(E4883=1,COUNTIF($E$2:E4883,1),"")</f>
        <v/>
      </c>
      <c r="E4883" s="1" t="str">
        <f>IF(H4883=List!$P$2,1,"")</f>
        <v/>
      </c>
      <c r="X4883" s="1" t="str">
        <f>IFERROR(IF(H4883="","",IF(O4883=0,0.15,IF(VLOOKUP(O4883,'Source Post 14 Status (6.30.26)'!A:B,2,FALSE)=1,0.15,0.5))),0.5)</f>
        <v/>
      </c>
      <c r="Y4883" s="6" t="str">
        <f t="shared" si="76"/>
        <v/>
      </c>
    </row>
    <row r="4884" spans="1:25" x14ac:dyDescent="0.3">
      <c r="A4884" t="str">
        <f>IF(B4884=1,COUNTIF($B$2:B4884,1),"")</f>
        <v/>
      </c>
      <c r="B4884" t="str">
        <f>IF(C4884=1,COUNTIF($H$2:H4884,H4884),"")</f>
        <v/>
      </c>
      <c r="C4884">
        <f>IF(G4884=List!$P$1,1,0)</f>
        <v>0</v>
      </c>
      <c r="D4884" s="1" t="str">
        <f>IF(E4884=1,COUNTIF($E$2:E4884,1),"")</f>
        <v/>
      </c>
      <c r="E4884" s="1" t="str">
        <f>IF(H4884=List!$P$2,1,"")</f>
        <v/>
      </c>
      <c r="X4884" s="1" t="str">
        <f>IFERROR(IF(H4884="","",IF(O4884=0,0.15,IF(VLOOKUP(O4884,'Source Post 14 Status (6.30.26)'!A:B,2,FALSE)=1,0.15,0.5))),0.5)</f>
        <v/>
      </c>
      <c r="Y4884" s="6" t="str">
        <f t="shared" si="76"/>
        <v/>
      </c>
    </row>
    <row r="4885" spans="1:25" x14ac:dyDescent="0.3">
      <c r="A4885" t="str">
        <f>IF(B4885=1,COUNTIF($B$2:B4885,1),"")</f>
        <v/>
      </c>
      <c r="B4885" t="str">
        <f>IF(C4885=1,COUNTIF($H$2:H4885,H4885),"")</f>
        <v/>
      </c>
      <c r="C4885">
        <f>IF(G4885=List!$P$1,1,0)</f>
        <v>0</v>
      </c>
      <c r="D4885" s="1" t="str">
        <f>IF(E4885=1,COUNTIF($E$2:E4885,1),"")</f>
        <v/>
      </c>
      <c r="E4885" s="1" t="str">
        <f>IF(H4885=List!$P$2,1,"")</f>
        <v/>
      </c>
      <c r="X4885" s="1" t="str">
        <f>IFERROR(IF(H4885="","",IF(O4885=0,0.15,IF(VLOOKUP(O4885,'Source Post 14 Status (6.30.26)'!A:B,2,FALSE)=1,0.15,0.5))),0.5)</f>
        <v/>
      </c>
      <c r="Y4885" s="6" t="str">
        <f t="shared" si="76"/>
        <v/>
      </c>
    </row>
    <row r="4886" spans="1:25" x14ac:dyDescent="0.3">
      <c r="A4886" t="str">
        <f>IF(B4886=1,COUNTIF($B$2:B4886,1),"")</f>
        <v/>
      </c>
      <c r="B4886" t="str">
        <f>IF(C4886=1,COUNTIF($H$2:H4886,H4886),"")</f>
        <v/>
      </c>
      <c r="C4886">
        <f>IF(G4886=List!$P$1,1,0)</f>
        <v>0</v>
      </c>
      <c r="D4886" s="1" t="str">
        <f>IF(E4886=1,COUNTIF($E$2:E4886,1),"")</f>
        <v/>
      </c>
      <c r="E4886" s="1" t="str">
        <f>IF(H4886=List!$P$2,1,"")</f>
        <v/>
      </c>
      <c r="X4886" s="1" t="str">
        <f>IFERROR(IF(H4886="","",IF(O4886=0,0.15,IF(VLOOKUP(O4886,'Source Post 14 Status (6.30.26)'!A:B,2,FALSE)=1,0.15,0.5))),0.5)</f>
        <v/>
      </c>
      <c r="Y4886" s="6" t="str">
        <f t="shared" si="76"/>
        <v/>
      </c>
    </row>
    <row r="4887" spans="1:25" x14ac:dyDescent="0.3">
      <c r="A4887" t="str">
        <f>IF(B4887=1,COUNTIF($B$2:B4887,1),"")</f>
        <v/>
      </c>
      <c r="B4887" t="str">
        <f>IF(C4887=1,COUNTIF($H$2:H4887,H4887),"")</f>
        <v/>
      </c>
      <c r="C4887">
        <f>IF(G4887=List!$P$1,1,0)</f>
        <v>0</v>
      </c>
      <c r="D4887" s="1" t="str">
        <f>IF(E4887=1,COUNTIF($E$2:E4887,1),"")</f>
        <v/>
      </c>
      <c r="E4887" s="1" t="str">
        <f>IF(H4887=List!$P$2,1,"")</f>
        <v/>
      </c>
      <c r="X4887" s="1" t="str">
        <f>IFERROR(IF(H4887="","",IF(O4887=0,0.15,IF(VLOOKUP(O4887,'Source Post 14 Status (6.30.26)'!A:B,2,FALSE)=1,0.15,0.5))),0.5)</f>
        <v/>
      </c>
      <c r="Y4887" s="6" t="str">
        <f t="shared" si="76"/>
        <v/>
      </c>
    </row>
    <row r="4888" spans="1:25" x14ac:dyDescent="0.3">
      <c r="A4888" t="str">
        <f>IF(B4888=1,COUNTIF($B$2:B4888,1),"")</f>
        <v/>
      </c>
      <c r="B4888" t="str">
        <f>IF(C4888=1,COUNTIF($H$2:H4888,H4888),"")</f>
        <v/>
      </c>
      <c r="C4888">
        <f>IF(G4888=List!$P$1,1,0)</f>
        <v>0</v>
      </c>
      <c r="D4888" s="1" t="str">
        <f>IF(E4888=1,COUNTIF($E$2:E4888,1),"")</f>
        <v/>
      </c>
      <c r="E4888" s="1" t="str">
        <f>IF(H4888=List!$P$2,1,"")</f>
        <v/>
      </c>
      <c r="X4888" s="1" t="str">
        <f>IFERROR(IF(H4888="","",IF(O4888=0,0.15,IF(VLOOKUP(O4888,'Source Post 14 Status (6.30.26)'!A:B,2,FALSE)=1,0.15,0.5))),0.5)</f>
        <v/>
      </c>
      <c r="Y4888" s="6" t="str">
        <f t="shared" si="76"/>
        <v/>
      </c>
    </row>
    <row r="4889" spans="1:25" x14ac:dyDescent="0.3">
      <c r="A4889" t="str">
        <f>IF(B4889=1,COUNTIF($B$2:B4889,1),"")</f>
        <v/>
      </c>
      <c r="B4889" t="str">
        <f>IF(C4889=1,COUNTIF($H$2:H4889,H4889),"")</f>
        <v/>
      </c>
      <c r="C4889">
        <f>IF(G4889=List!$P$1,1,0)</f>
        <v>0</v>
      </c>
      <c r="D4889" s="1" t="str">
        <f>IF(E4889=1,COUNTIF($E$2:E4889,1),"")</f>
        <v/>
      </c>
      <c r="E4889" s="1" t="str">
        <f>IF(H4889=List!$P$2,1,"")</f>
        <v/>
      </c>
      <c r="X4889" s="1" t="str">
        <f>IFERROR(IF(H4889="","",IF(O4889=0,0.15,IF(VLOOKUP(O4889,'Source Post 14 Status (6.30.26)'!A:B,2,FALSE)=1,0.15,0.5))),0.5)</f>
        <v/>
      </c>
      <c r="Y4889" s="6" t="str">
        <f t="shared" si="76"/>
        <v/>
      </c>
    </row>
    <row r="4890" spans="1:25" x14ac:dyDescent="0.3">
      <c r="A4890" t="str">
        <f>IF(B4890=1,COUNTIF($B$2:B4890,1),"")</f>
        <v/>
      </c>
      <c r="B4890" t="str">
        <f>IF(C4890=1,COUNTIF($H$2:H4890,H4890),"")</f>
        <v/>
      </c>
      <c r="C4890">
        <f>IF(G4890=List!$P$1,1,0)</f>
        <v>0</v>
      </c>
      <c r="D4890" s="1" t="str">
        <f>IF(E4890=1,COUNTIF($E$2:E4890,1),"")</f>
        <v/>
      </c>
      <c r="E4890" s="1" t="str">
        <f>IF(H4890=List!$P$2,1,"")</f>
        <v/>
      </c>
      <c r="X4890" s="1" t="str">
        <f>IFERROR(IF(H4890="","",IF(O4890=0,0.15,IF(VLOOKUP(O4890,'Source Post 14 Status (6.30.26)'!A:B,2,FALSE)=1,0.15,0.5))),0.5)</f>
        <v/>
      </c>
      <c r="Y4890" s="6" t="str">
        <f t="shared" si="76"/>
        <v/>
      </c>
    </row>
    <row r="4891" spans="1:25" x14ac:dyDescent="0.3">
      <c r="A4891" t="str">
        <f>IF(B4891=1,COUNTIF($B$2:B4891,1),"")</f>
        <v/>
      </c>
      <c r="B4891" t="str">
        <f>IF(C4891=1,COUNTIF($H$2:H4891,H4891),"")</f>
        <v/>
      </c>
      <c r="C4891">
        <f>IF(G4891=List!$P$1,1,0)</f>
        <v>0</v>
      </c>
      <c r="D4891" s="1" t="str">
        <f>IF(E4891=1,COUNTIF($E$2:E4891,1),"")</f>
        <v/>
      </c>
      <c r="E4891" s="1" t="str">
        <f>IF(H4891=List!$P$2,1,"")</f>
        <v/>
      </c>
      <c r="X4891" s="1" t="str">
        <f>IFERROR(IF(H4891="","",IF(O4891=0,0.15,IF(VLOOKUP(O4891,'Source Post 14 Status (6.30.26)'!A:B,2,FALSE)=1,0.15,0.5))),0.5)</f>
        <v/>
      </c>
      <c r="Y4891" s="6" t="str">
        <f t="shared" si="76"/>
        <v/>
      </c>
    </row>
    <row r="4892" spans="1:25" x14ac:dyDescent="0.3">
      <c r="A4892" t="str">
        <f>IF(B4892=1,COUNTIF($B$2:B4892,1),"")</f>
        <v/>
      </c>
      <c r="B4892" t="str">
        <f>IF(C4892=1,COUNTIF($H$2:H4892,H4892),"")</f>
        <v/>
      </c>
      <c r="C4892">
        <f>IF(G4892=List!$P$1,1,0)</f>
        <v>0</v>
      </c>
      <c r="D4892" s="1" t="str">
        <f>IF(E4892=1,COUNTIF($E$2:E4892,1),"")</f>
        <v/>
      </c>
      <c r="E4892" s="1" t="str">
        <f>IF(H4892=List!$P$2,1,"")</f>
        <v/>
      </c>
      <c r="X4892" s="1" t="str">
        <f>IFERROR(IF(H4892="","",IF(O4892=0,0.15,IF(VLOOKUP(O4892,'Source Post 14 Status (6.30.26)'!A:B,2,FALSE)=1,0.15,0.5))),0.5)</f>
        <v/>
      </c>
      <c r="Y4892" s="6" t="str">
        <f t="shared" si="76"/>
        <v/>
      </c>
    </row>
    <row r="4893" spans="1:25" x14ac:dyDescent="0.3">
      <c r="A4893" t="str">
        <f>IF(B4893=1,COUNTIF($B$2:B4893,1),"")</f>
        <v/>
      </c>
      <c r="B4893" t="str">
        <f>IF(C4893=1,COUNTIF($H$2:H4893,H4893),"")</f>
        <v/>
      </c>
      <c r="C4893">
        <f>IF(G4893=List!$P$1,1,0)</f>
        <v>0</v>
      </c>
      <c r="D4893" s="1" t="str">
        <f>IF(E4893=1,COUNTIF($E$2:E4893,1),"")</f>
        <v/>
      </c>
      <c r="E4893" s="1" t="str">
        <f>IF(H4893=List!$P$2,1,"")</f>
        <v/>
      </c>
      <c r="X4893" s="1" t="str">
        <f>IFERROR(IF(H4893="","",IF(O4893=0,0.15,IF(VLOOKUP(O4893,'Source Post 14 Status (6.30.26)'!A:B,2,FALSE)=1,0.15,0.5))),0.5)</f>
        <v/>
      </c>
      <c r="Y4893" s="6" t="str">
        <f t="shared" si="76"/>
        <v/>
      </c>
    </row>
    <row r="4894" spans="1:25" x14ac:dyDescent="0.3">
      <c r="A4894" t="str">
        <f>IF(B4894=1,COUNTIF($B$2:B4894,1),"")</f>
        <v/>
      </c>
      <c r="B4894" t="str">
        <f>IF(C4894=1,COUNTIF($H$2:H4894,H4894),"")</f>
        <v/>
      </c>
      <c r="C4894">
        <f>IF(G4894=List!$P$1,1,0)</f>
        <v>0</v>
      </c>
      <c r="D4894" s="1" t="str">
        <f>IF(E4894=1,COUNTIF($E$2:E4894,1),"")</f>
        <v/>
      </c>
      <c r="E4894" s="1" t="str">
        <f>IF(H4894=List!$P$2,1,"")</f>
        <v/>
      </c>
      <c r="X4894" s="1" t="str">
        <f>IFERROR(IF(H4894="","",IF(O4894=0,0.15,IF(VLOOKUP(O4894,'Source Post 14 Status (6.30.26)'!A:B,2,FALSE)=1,0.15,0.5))),0.5)</f>
        <v/>
      </c>
      <c r="Y4894" s="6" t="str">
        <f t="shared" si="76"/>
        <v/>
      </c>
    </row>
    <row r="4895" spans="1:25" x14ac:dyDescent="0.3">
      <c r="A4895" t="str">
        <f>IF(B4895=1,COUNTIF($B$2:B4895,1),"")</f>
        <v/>
      </c>
      <c r="B4895" t="str">
        <f>IF(C4895=1,COUNTIF($H$2:H4895,H4895),"")</f>
        <v/>
      </c>
      <c r="C4895">
        <f>IF(G4895=List!$P$1,1,0)</f>
        <v>0</v>
      </c>
      <c r="D4895" s="1" t="str">
        <f>IF(E4895=1,COUNTIF($E$2:E4895,1),"")</f>
        <v/>
      </c>
      <c r="E4895" s="1" t="str">
        <f>IF(H4895=List!$P$2,1,"")</f>
        <v/>
      </c>
      <c r="X4895" s="1" t="str">
        <f>IFERROR(IF(H4895="","",IF(O4895=0,0.15,IF(VLOOKUP(O4895,'Source Post 14 Status (6.30.26)'!A:B,2,FALSE)=1,0.15,0.5))),0.5)</f>
        <v/>
      </c>
      <c r="Y4895" s="6" t="str">
        <f t="shared" si="76"/>
        <v/>
      </c>
    </row>
    <row r="4896" spans="1:25" x14ac:dyDescent="0.3">
      <c r="A4896" t="str">
        <f>IF(B4896=1,COUNTIF($B$2:B4896,1),"")</f>
        <v/>
      </c>
      <c r="B4896" t="str">
        <f>IF(C4896=1,COUNTIF($H$2:H4896,H4896),"")</f>
        <v/>
      </c>
      <c r="C4896">
        <f>IF(G4896=List!$P$1,1,0)</f>
        <v>0</v>
      </c>
      <c r="D4896" s="1" t="str">
        <f>IF(E4896=1,COUNTIF($E$2:E4896,1),"")</f>
        <v/>
      </c>
      <c r="E4896" s="1" t="str">
        <f>IF(H4896=List!$P$2,1,"")</f>
        <v/>
      </c>
      <c r="X4896" s="1" t="str">
        <f>IFERROR(IF(H4896="","",IF(O4896=0,0.15,IF(VLOOKUP(O4896,'Source Post 14 Status (6.30.26)'!A:B,2,FALSE)=1,0.15,0.5))),0.5)</f>
        <v/>
      </c>
      <c r="Y4896" s="6" t="str">
        <f t="shared" si="76"/>
        <v/>
      </c>
    </row>
    <row r="4897" spans="1:25" x14ac:dyDescent="0.3">
      <c r="A4897" t="str">
        <f>IF(B4897=1,COUNTIF($B$2:B4897,1),"")</f>
        <v/>
      </c>
      <c r="B4897" t="str">
        <f>IF(C4897=1,COUNTIF($H$2:H4897,H4897),"")</f>
        <v/>
      </c>
      <c r="C4897">
        <f>IF(G4897=List!$P$1,1,0)</f>
        <v>0</v>
      </c>
      <c r="D4897" s="1" t="str">
        <f>IF(E4897=1,COUNTIF($E$2:E4897,1),"")</f>
        <v/>
      </c>
      <c r="E4897" s="1" t="str">
        <f>IF(H4897=List!$P$2,1,"")</f>
        <v/>
      </c>
      <c r="X4897" s="1" t="str">
        <f>IFERROR(IF(H4897="","",IF(O4897=0,0.15,IF(VLOOKUP(O4897,'Source Post 14 Status (6.30.26)'!A:B,2,FALSE)=1,0.15,0.5))),0.5)</f>
        <v/>
      </c>
      <c r="Y4897" s="6" t="str">
        <f t="shared" si="76"/>
        <v/>
      </c>
    </row>
    <row r="4898" spans="1:25" x14ac:dyDescent="0.3">
      <c r="A4898" t="str">
        <f>IF(B4898=1,COUNTIF($B$2:B4898,1),"")</f>
        <v/>
      </c>
      <c r="B4898" t="str">
        <f>IF(C4898=1,COUNTIF($H$2:H4898,H4898),"")</f>
        <v/>
      </c>
      <c r="C4898">
        <f>IF(G4898=List!$P$1,1,0)</f>
        <v>0</v>
      </c>
      <c r="D4898" s="1" t="str">
        <f>IF(E4898=1,COUNTIF($E$2:E4898,1),"")</f>
        <v/>
      </c>
      <c r="E4898" s="1" t="str">
        <f>IF(H4898=List!$P$2,1,"")</f>
        <v/>
      </c>
      <c r="X4898" s="1" t="str">
        <f>IFERROR(IF(H4898="","",IF(O4898=0,0.15,IF(VLOOKUP(O4898,'Source Post 14 Status (6.30.26)'!A:B,2,FALSE)=1,0.15,0.5))),0.5)</f>
        <v/>
      </c>
      <c r="Y4898" s="6" t="str">
        <f t="shared" si="76"/>
        <v/>
      </c>
    </row>
    <row r="4899" spans="1:25" x14ac:dyDescent="0.3">
      <c r="A4899" t="str">
        <f>IF(B4899=1,COUNTIF($B$2:B4899,1),"")</f>
        <v/>
      </c>
      <c r="B4899" t="str">
        <f>IF(C4899=1,COUNTIF($H$2:H4899,H4899),"")</f>
        <v/>
      </c>
      <c r="C4899">
        <f>IF(G4899=List!$P$1,1,0)</f>
        <v>0</v>
      </c>
      <c r="D4899" s="1" t="str">
        <f>IF(E4899=1,COUNTIF($E$2:E4899,1),"")</f>
        <v/>
      </c>
      <c r="E4899" s="1" t="str">
        <f>IF(H4899=List!$P$2,1,"")</f>
        <v/>
      </c>
      <c r="X4899" s="1" t="str">
        <f>IFERROR(IF(H4899="","",IF(O4899=0,0.15,IF(VLOOKUP(O4899,'Source Post 14 Status (6.30.26)'!A:B,2,FALSE)=1,0.15,0.5))),0.5)</f>
        <v/>
      </c>
      <c r="Y4899" s="6" t="str">
        <f t="shared" si="76"/>
        <v/>
      </c>
    </row>
    <row r="4900" spans="1:25" x14ac:dyDescent="0.3">
      <c r="A4900" t="str">
        <f>IF(B4900=1,COUNTIF($B$2:B4900,1),"")</f>
        <v/>
      </c>
      <c r="B4900" t="str">
        <f>IF(C4900=1,COUNTIF($H$2:H4900,H4900),"")</f>
        <v/>
      </c>
      <c r="C4900">
        <f>IF(G4900=List!$P$1,1,0)</f>
        <v>0</v>
      </c>
      <c r="D4900" s="1" t="str">
        <f>IF(E4900=1,COUNTIF($E$2:E4900,1),"")</f>
        <v/>
      </c>
      <c r="E4900" s="1" t="str">
        <f>IF(H4900=List!$P$2,1,"")</f>
        <v/>
      </c>
      <c r="X4900" s="1" t="str">
        <f>IFERROR(IF(H4900="","",IF(O4900=0,0.15,IF(VLOOKUP(O4900,'Source Post 14 Status (6.30.26)'!A:B,2,FALSE)=1,0.15,0.5))),0.5)</f>
        <v/>
      </c>
      <c r="Y4900" s="6" t="str">
        <f t="shared" si="76"/>
        <v/>
      </c>
    </row>
    <row r="4901" spans="1:25" x14ac:dyDescent="0.3">
      <c r="A4901" t="str">
        <f>IF(B4901=1,COUNTIF($B$2:B4901,1),"")</f>
        <v/>
      </c>
      <c r="B4901" t="str">
        <f>IF(C4901=1,COUNTIF($H$2:H4901,H4901),"")</f>
        <v/>
      </c>
      <c r="C4901">
        <f>IF(G4901=List!$P$1,1,0)</f>
        <v>0</v>
      </c>
      <c r="D4901" s="1" t="str">
        <f>IF(E4901=1,COUNTIF($E$2:E4901,1),"")</f>
        <v/>
      </c>
      <c r="E4901" s="1" t="str">
        <f>IF(H4901=List!$P$2,1,"")</f>
        <v/>
      </c>
      <c r="X4901" s="1" t="str">
        <f>IFERROR(IF(H4901="","",IF(O4901=0,0.15,IF(VLOOKUP(O4901,'Source Post 14 Status (6.30.26)'!A:B,2,FALSE)=1,0.15,0.5))),0.5)</f>
        <v/>
      </c>
      <c r="Y4901" s="6" t="str">
        <f t="shared" si="76"/>
        <v/>
      </c>
    </row>
    <row r="4902" spans="1:25" x14ac:dyDescent="0.3">
      <c r="A4902" t="str">
        <f>IF(B4902=1,COUNTIF($B$2:B4902,1),"")</f>
        <v/>
      </c>
      <c r="B4902" t="str">
        <f>IF(C4902=1,COUNTIF($H$2:H4902,H4902),"")</f>
        <v/>
      </c>
      <c r="C4902">
        <f>IF(G4902=List!$P$1,1,0)</f>
        <v>0</v>
      </c>
      <c r="D4902" s="1" t="str">
        <f>IF(E4902=1,COUNTIF($E$2:E4902,1),"")</f>
        <v/>
      </c>
      <c r="E4902" s="1" t="str">
        <f>IF(H4902=List!$P$2,1,"")</f>
        <v/>
      </c>
      <c r="X4902" s="1" t="str">
        <f>IFERROR(IF(H4902="","",IF(O4902=0,0.15,IF(VLOOKUP(O4902,'Source Post 14 Status (6.30.26)'!A:B,2,FALSE)=1,0.15,0.5))),0.5)</f>
        <v/>
      </c>
      <c r="Y4902" s="6" t="str">
        <f t="shared" si="76"/>
        <v/>
      </c>
    </row>
    <row r="4903" spans="1:25" x14ac:dyDescent="0.3">
      <c r="A4903" t="str">
        <f>IF(B4903=1,COUNTIF($B$2:B4903,1),"")</f>
        <v/>
      </c>
      <c r="B4903" t="str">
        <f>IF(C4903=1,COUNTIF($H$2:H4903,H4903),"")</f>
        <v/>
      </c>
      <c r="C4903">
        <f>IF(G4903=List!$P$1,1,0)</f>
        <v>0</v>
      </c>
      <c r="D4903" s="1" t="str">
        <f>IF(E4903=1,COUNTIF($E$2:E4903,1),"")</f>
        <v/>
      </c>
      <c r="E4903" s="1" t="str">
        <f>IF(H4903=List!$P$2,1,"")</f>
        <v/>
      </c>
      <c r="X4903" s="1" t="str">
        <f>IFERROR(IF(H4903="","",IF(O4903=0,0.15,IF(VLOOKUP(O4903,'Source Post 14 Status (6.30.26)'!A:B,2,FALSE)=1,0.15,0.5))),0.5)</f>
        <v/>
      </c>
      <c r="Y4903" s="6" t="str">
        <f t="shared" si="76"/>
        <v/>
      </c>
    </row>
    <row r="4904" spans="1:25" x14ac:dyDescent="0.3">
      <c r="A4904" t="str">
        <f>IF(B4904=1,COUNTIF($B$2:B4904,1),"")</f>
        <v/>
      </c>
      <c r="B4904" t="str">
        <f>IF(C4904=1,COUNTIF($H$2:H4904,H4904),"")</f>
        <v/>
      </c>
      <c r="C4904">
        <f>IF(G4904=List!$P$1,1,0)</f>
        <v>0</v>
      </c>
      <c r="D4904" s="1" t="str">
        <f>IF(E4904=1,COUNTIF($E$2:E4904,1),"")</f>
        <v/>
      </c>
      <c r="E4904" s="1" t="str">
        <f>IF(H4904=List!$P$2,1,"")</f>
        <v/>
      </c>
      <c r="X4904" s="1" t="str">
        <f>IFERROR(IF(H4904="","",IF(O4904=0,0.15,IF(VLOOKUP(O4904,'Source Post 14 Status (6.30.26)'!A:B,2,FALSE)=1,0.15,0.5))),0.5)</f>
        <v/>
      </c>
      <c r="Y4904" s="6" t="str">
        <f t="shared" si="76"/>
        <v/>
      </c>
    </row>
    <row r="4905" spans="1:25" x14ac:dyDescent="0.3">
      <c r="A4905" t="str">
        <f>IF(B4905=1,COUNTIF($B$2:B4905,1),"")</f>
        <v/>
      </c>
      <c r="B4905" t="str">
        <f>IF(C4905=1,COUNTIF($H$2:H4905,H4905),"")</f>
        <v/>
      </c>
      <c r="C4905">
        <f>IF(G4905=List!$P$1,1,0)</f>
        <v>0</v>
      </c>
      <c r="D4905" s="1" t="str">
        <f>IF(E4905=1,COUNTIF($E$2:E4905,1),"")</f>
        <v/>
      </c>
      <c r="E4905" s="1" t="str">
        <f>IF(H4905=List!$P$2,1,"")</f>
        <v/>
      </c>
      <c r="X4905" s="1" t="str">
        <f>IFERROR(IF(H4905="","",IF(O4905=0,0.15,IF(VLOOKUP(O4905,'Source Post 14 Status (6.30.26)'!A:B,2,FALSE)=1,0.15,0.5))),0.5)</f>
        <v/>
      </c>
      <c r="Y4905" s="6" t="str">
        <f t="shared" si="76"/>
        <v/>
      </c>
    </row>
    <row r="4906" spans="1:25" x14ac:dyDescent="0.3">
      <c r="A4906" t="str">
        <f>IF(B4906=1,COUNTIF($B$2:B4906,1),"")</f>
        <v/>
      </c>
      <c r="B4906" t="str">
        <f>IF(C4906=1,COUNTIF($H$2:H4906,H4906),"")</f>
        <v/>
      </c>
      <c r="C4906">
        <f>IF(G4906=List!$P$1,1,0)</f>
        <v>0</v>
      </c>
      <c r="D4906" s="1" t="str">
        <f>IF(E4906=1,COUNTIF($E$2:E4906,1),"")</f>
        <v/>
      </c>
      <c r="E4906" s="1" t="str">
        <f>IF(H4906=List!$P$2,1,"")</f>
        <v/>
      </c>
      <c r="X4906" s="1" t="str">
        <f>IFERROR(IF(H4906="","",IF(O4906=0,0.15,IF(VLOOKUP(O4906,'Source Post 14 Status (6.30.26)'!A:B,2,FALSE)=1,0.15,0.5))),0.5)</f>
        <v/>
      </c>
      <c r="Y4906" s="6" t="str">
        <f t="shared" si="76"/>
        <v/>
      </c>
    </row>
    <row r="4907" spans="1:25" x14ac:dyDescent="0.3">
      <c r="A4907" t="str">
        <f>IF(B4907=1,COUNTIF($B$2:B4907,1),"")</f>
        <v/>
      </c>
      <c r="B4907" t="str">
        <f>IF(C4907=1,COUNTIF($H$2:H4907,H4907),"")</f>
        <v/>
      </c>
      <c r="C4907">
        <f>IF(G4907=List!$P$1,1,0)</f>
        <v>0</v>
      </c>
      <c r="D4907" s="1" t="str">
        <f>IF(E4907=1,COUNTIF($E$2:E4907,1),"")</f>
        <v/>
      </c>
      <c r="E4907" s="1" t="str">
        <f>IF(H4907=List!$P$2,1,"")</f>
        <v/>
      </c>
      <c r="X4907" s="1" t="str">
        <f>IFERROR(IF(H4907="","",IF(O4907=0,0.15,IF(VLOOKUP(O4907,'Source Post 14 Status (6.30.26)'!A:B,2,FALSE)=1,0.15,0.5))),0.5)</f>
        <v/>
      </c>
      <c r="Y4907" s="6" t="str">
        <f t="shared" si="76"/>
        <v/>
      </c>
    </row>
    <row r="4908" spans="1:25" x14ac:dyDescent="0.3">
      <c r="A4908" t="str">
        <f>IF(B4908=1,COUNTIF($B$2:B4908,1),"")</f>
        <v/>
      </c>
      <c r="B4908" t="str">
        <f>IF(C4908=1,COUNTIF($H$2:H4908,H4908),"")</f>
        <v/>
      </c>
      <c r="C4908">
        <f>IF(G4908=List!$P$1,1,0)</f>
        <v>0</v>
      </c>
      <c r="D4908" s="1" t="str">
        <f>IF(E4908=1,COUNTIF($E$2:E4908,1),"")</f>
        <v/>
      </c>
      <c r="E4908" s="1" t="str">
        <f>IF(H4908=List!$P$2,1,"")</f>
        <v/>
      </c>
      <c r="X4908" s="1" t="str">
        <f>IFERROR(IF(H4908="","",IF(O4908=0,0.15,IF(VLOOKUP(O4908,'Source Post 14 Status (6.30.26)'!A:B,2,FALSE)=1,0.15,0.5))),0.5)</f>
        <v/>
      </c>
      <c r="Y4908" s="6" t="str">
        <f t="shared" si="76"/>
        <v/>
      </c>
    </row>
    <row r="4909" spans="1:25" x14ac:dyDescent="0.3">
      <c r="A4909" t="str">
        <f>IF(B4909=1,COUNTIF($B$2:B4909,1),"")</f>
        <v/>
      </c>
      <c r="B4909" t="str">
        <f>IF(C4909=1,COUNTIF($H$2:H4909,H4909),"")</f>
        <v/>
      </c>
      <c r="C4909">
        <f>IF(G4909=List!$P$1,1,0)</f>
        <v>0</v>
      </c>
      <c r="D4909" s="1" t="str">
        <f>IF(E4909=1,COUNTIF($E$2:E4909,1),"")</f>
        <v/>
      </c>
      <c r="E4909" s="1" t="str">
        <f>IF(H4909=List!$P$2,1,"")</f>
        <v/>
      </c>
      <c r="X4909" s="1" t="str">
        <f>IFERROR(IF(H4909="","",IF(O4909=0,0.15,IF(VLOOKUP(O4909,'Source Post 14 Status (6.30.26)'!A:B,2,FALSE)=1,0.15,0.5))),0.5)</f>
        <v/>
      </c>
      <c r="Y4909" s="6" t="str">
        <f t="shared" si="76"/>
        <v/>
      </c>
    </row>
    <row r="4910" spans="1:25" x14ac:dyDescent="0.3">
      <c r="A4910" t="str">
        <f>IF(B4910=1,COUNTIF($B$2:B4910,1),"")</f>
        <v/>
      </c>
      <c r="B4910" t="str">
        <f>IF(C4910=1,COUNTIF($H$2:H4910,H4910),"")</f>
        <v/>
      </c>
      <c r="C4910">
        <f>IF(G4910=List!$P$1,1,0)</f>
        <v>0</v>
      </c>
      <c r="D4910" s="1" t="str">
        <f>IF(E4910=1,COUNTIF($E$2:E4910,1),"")</f>
        <v/>
      </c>
      <c r="E4910" s="1" t="str">
        <f>IF(H4910=List!$P$2,1,"")</f>
        <v/>
      </c>
      <c r="X4910" s="1" t="str">
        <f>IFERROR(IF(H4910="","",IF(O4910=0,0.15,IF(VLOOKUP(O4910,'Source Post 14 Status (6.30.26)'!A:B,2,FALSE)=1,0.15,0.5))),0.5)</f>
        <v/>
      </c>
      <c r="Y4910" s="6" t="str">
        <f t="shared" si="76"/>
        <v/>
      </c>
    </row>
    <row r="4911" spans="1:25" x14ac:dyDescent="0.3">
      <c r="A4911" t="str">
        <f>IF(B4911=1,COUNTIF($B$2:B4911,1),"")</f>
        <v/>
      </c>
      <c r="B4911" t="str">
        <f>IF(C4911=1,COUNTIF($H$2:H4911,H4911),"")</f>
        <v/>
      </c>
      <c r="C4911">
        <f>IF(G4911=List!$P$1,1,0)</f>
        <v>0</v>
      </c>
      <c r="D4911" s="1" t="str">
        <f>IF(E4911=1,COUNTIF($E$2:E4911,1),"")</f>
        <v/>
      </c>
      <c r="E4911" s="1" t="str">
        <f>IF(H4911=List!$P$2,1,"")</f>
        <v/>
      </c>
      <c r="X4911" s="1" t="str">
        <f>IFERROR(IF(H4911="","",IF(O4911=0,0.15,IF(VLOOKUP(O4911,'Source Post 14 Status (6.30.26)'!A:B,2,FALSE)=1,0.15,0.5))),0.5)</f>
        <v/>
      </c>
      <c r="Y4911" s="6" t="str">
        <f t="shared" si="76"/>
        <v/>
      </c>
    </row>
    <row r="4912" spans="1:25" x14ac:dyDescent="0.3">
      <c r="A4912" t="str">
        <f>IF(B4912=1,COUNTIF($B$2:B4912,1),"")</f>
        <v/>
      </c>
      <c r="B4912" t="str">
        <f>IF(C4912=1,COUNTIF($H$2:H4912,H4912),"")</f>
        <v/>
      </c>
      <c r="C4912">
        <f>IF(G4912=List!$P$1,1,0)</f>
        <v>0</v>
      </c>
      <c r="D4912" s="1" t="str">
        <f>IF(E4912=1,COUNTIF($E$2:E4912,1),"")</f>
        <v/>
      </c>
      <c r="E4912" s="1" t="str">
        <f>IF(H4912=List!$P$2,1,"")</f>
        <v/>
      </c>
      <c r="X4912" s="1" t="str">
        <f>IFERROR(IF(H4912="","",IF(O4912=0,0.15,IF(VLOOKUP(O4912,'Source Post 14 Status (6.30.26)'!A:B,2,FALSE)=1,0.15,0.5))),0.5)</f>
        <v/>
      </c>
      <c r="Y4912" s="6" t="str">
        <f t="shared" si="76"/>
        <v/>
      </c>
    </row>
    <row r="4913" spans="1:25" x14ac:dyDescent="0.3">
      <c r="A4913" t="str">
        <f>IF(B4913=1,COUNTIF($B$2:B4913,1),"")</f>
        <v/>
      </c>
      <c r="B4913" t="str">
        <f>IF(C4913=1,COUNTIF($H$2:H4913,H4913),"")</f>
        <v/>
      </c>
      <c r="C4913">
        <f>IF(G4913=List!$P$1,1,0)</f>
        <v>0</v>
      </c>
      <c r="D4913" s="1" t="str">
        <f>IF(E4913=1,COUNTIF($E$2:E4913,1),"")</f>
        <v/>
      </c>
      <c r="E4913" s="1" t="str">
        <f>IF(H4913=List!$P$2,1,"")</f>
        <v/>
      </c>
      <c r="X4913" s="1" t="str">
        <f>IFERROR(IF(H4913="","",IF(O4913=0,0.15,IF(VLOOKUP(O4913,'Source Post 14 Status (6.30.26)'!A:B,2,FALSE)=1,0.15,0.5))),0.5)</f>
        <v/>
      </c>
      <c r="Y4913" s="6" t="str">
        <f t="shared" si="76"/>
        <v/>
      </c>
    </row>
    <row r="4914" spans="1:25" x14ac:dyDescent="0.3">
      <c r="A4914" t="str">
        <f>IF(B4914=1,COUNTIF($B$2:B4914,1),"")</f>
        <v/>
      </c>
      <c r="B4914" t="str">
        <f>IF(C4914=1,COUNTIF($H$2:H4914,H4914),"")</f>
        <v/>
      </c>
      <c r="C4914">
        <f>IF(G4914=List!$P$1,1,0)</f>
        <v>0</v>
      </c>
      <c r="D4914" s="1" t="str">
        <f>IF(E4914=1,COUNTIF($E$2:E4914,1),"")</f>
        <v/>
      </c>
      <c r="E4914" s="1" t="str">
        <f>IF(H4914=List!$P$2,1,"")</f>
        <v/>
      </c>
      <c r="X4914" s="1" t="str">
        <f>IFERROR(IF(H4914="","",IF(O4914=0,0.15,IF(VLOOKUP(O4914,'Source Post 14 Status (6.30.26)'!A:B,2,FALSE)=1,0.15,0.5))),0.5)</f>
        <v/>
      </c>
      <c r="Y4914" s="6" t="str">
        <f t="shared" si="76"/>
        <v/>
      </c>
    </row>
    <row r="4915" spans="1:25" x14ac:dyDescent="0.3">
      <c r="A4915" t="str">
        <f>IF(B4915=1,COUNTIF($B$2:B4915,1),"")</f>
        <v/>
      </c>
      <c r="B4915" t="str">
        <f>IF(C4915=1,COUNTIF($H$2:H4915,H4915),"")</f>
        <v/>
      </c>
      <c r="C4915">
        <f>IF(G4915=List!$P$1,1,0)</f>
        <v>0</v>
      </c>
      <c r="D4915" s="1" t="str">
        <f>IF(E4915=1,COUNTIF($E$2:E4915,1),"")</f>
        <v/>
      </c>
      <c r="E4915" s="1" t="str">
        <f>IF(H4915=List!$P$2,1,"")</f>
        <v/>
      </c>
      <c r="X4915" s="1" t="str">
        <f>IFERROR(IF(H4915="","",IF(O4915=0,0.15,IF(VLOOKUP(O4915,'Source Post 14 Status (6.30.26)'!A:B,2,FALSE)=1,0.15,0.5))),0.5)</f>
        <v/>
      </c>
      <c r="Y4915" s="6" t="str">
        <f t="shared" si="76"/>
        <v/>
      </c>
    </row>
    <row r="4916" spans="1:25" x14ac:dyDescent="0.3">
      <c r="A4916" t="str">
        <f>IF(B4916=1,COUNTIF($B$2:B4916,1),"")</f>
        <v/>
      </c>
      <c r="B4916" t="str">
        <f>IF(C4916=1,COUNTIF($H$2:H4916,H4916),"")</f>
        <v/>
      </c>
      <c r="C4916">
        <f>IF(G4916=List!$P$1,1,0)</f>
        <v>0</v>
      </c>
      <c r="D4916" s="1" t="str">
        <f>IF(E4916=1,COUNTIF($E$2:E4916,1),"")</f>
        <v/>
      </c>
      <c r="E4916" s="1" t="str">
        <f>IF(H4916=List!$P$2,1,"")</f>
        <v/>
      </c>
      <c r="X4916" s="1" t="str">
        <f>IFERROR(IF(H4916="","",IF(O4916=0,0.15,IF(VLOOKUP(O4916,'Source Post 14 Status (6.30.26)'!A:B,2,FALSE)=1,0.15,0.5))),0.5)</f>
        <v/>
      </c>
      <c r="Y4916" s="6" t="str">
        <f t="shared" si="76"/>
        <v/>
      </c>
    </row>
    <row r="4917" spans="1:25" x14ac:dyDescent="0.3">
      <c r="A4917" t="str">
        <f>IF(B4917=1,COUNTIF($B$2:B4917,1),"")</f>
        <v/>
      </c>
      <c r="B4917" t="str">
        <f>IF(C4917=1,COUNTIF($H$2:H4917,H4917),"")</f>
        <v/>
      </c>
      <c r="C4917">
        <f>IF(G4917=List!$P$1,1,0)</f>
        <v>0</v>
      </c>
      <c r="D4917" s="1" t="str">
        <f>IF(E4917=1,COUNTIF($E$2:E4917,1),"")</f>
        <v/>
      </c>
      <c r="E4917" s="1" t="str">
        <f>IF(H4917=List!$P$2,1,"")</f>
        <v/>
      </c>
      <c r="X4917" s="1" t="str">
        <f>IFERROR(IF(H4917="","",IF(O4917=0,0.15,IF(VLOOKUP(O4917,'Source Post 14 Status (6.30.26)'!A:B,2,FALSE)=1,0.15,0.5))),0.5)</f>
        <v/>
      </c>
      <c r="Y4917" s="6" t="str">
        <f t="shared" si="76"/>
        <v/>
      </c>
    </row>
    <row r="4918" spans="1:25" x14ac:dyDescent="0.3">
      <c r="A4918" t="str">
        <f>IF(B4918=1,COUNTIF($B$2:B4918,1),"")</f>
        <v/>
      </c>
      <c r="B4918" t="str">
        <f>IF(C4918=1,COUNTIF($H$2:H4918,H4918),"")</f>
        <v/>
      </c>
      <c r="C4918">
        <f>IF(G4918=List!$P$1,1,0)</f>
        <v>0</v>
      </c>
      <c r="D4918" s="1" t="str">
        <f>IF(E4918=1,COUNTIF($E$2:E4918,1),"")</f>
        <v/>
      </c>
      <c r="E4918" s="1" t="str">
        <f>IF(H4918=List!$P$2,1,"")</f>
        <v/>
      </c>
      <c r="X4918" s="1" t="str">
        <f>IFERROR(IF(H4918="","",IF(O4918=0,0.15,IF(VLOOKUP(O4918,'Source Post 14 Status (6.30.26)'!A:B,2,FALSE)=1,0.15,0.5))),0.5)</f>
        <v/>
      </c>
      <c r="Y4918" s="6" t="str">
        <f t="shared" si="76"/>
        <v/>
      </c>
    </row>
    <row r="4919" spans="1:25" x14ac:dyDescent="0.3">
      <c r="A4919" t="str">
        <f>IF(B4919=1,COUNTIF($B$2:B4919,1),"")</f>
        <v/>
      </c>
      <c r="B4919" t="str">
        <f>IF(C4919=1,COUNTIF($H$2:H4919,H4919),"")</f>
        <v/>
      </c>
      <c r="C4919">
        <f>IF(G4919=List!$P$1,1,0)</f>
        <v>0</v>
      </c>
      <c r="D4919" s="1" t="str">
        <f>IF(E4919=1,COUNTIF($E$2:E4919,1),"")</f>
        <v/>
      </c>
      <c r="E4919" s="1" t="str">
        <f>IF(H4919=List!$P$2,1,"")</f>
        <v/>
      </c>
      <c r="X4919" s="1" t="str">
        <f>IFERROR(IF(H4919="","",IF(O4919=0,0.15,IF(VLOOKUP(O4919,'Source Post 14 Status (6.30.26)'!A:B,2,FALSE)=1,0.15,0.5))),0.5)</f>
        <v/>
      </c>
      <c r="Y4919" s="6" t="str">
        <f t="shared" si="76"/>
        <v/>
      </c>
    </row>
    <row r="4920" spans="1:25" x14ac:dyDescent="0.3">
      <c r="A4920" t="str">
        <f>IF(B4920=1,COUNTIF($B$2:B4920,1),"")</f>
        <v/>
      </c>
      <c r="B4920" t="str">
        <f>IF(C4920=1,COUNTIF($H$2:H4920,H4920),"")</f>
        <v/>
      </c>
      <c r="C4920">
        <f>IF(G4920=List!$P$1,1,0)</f>
        <v>0</v>
      </c>
      <c r="D4920" s="1" t="str">
        <f>IF(E4920=1,COUNTIF($E$2:E4920,1),"")</f>
        <v/>
      </c>
      <c r="E4920" s="1" t="str">
        <f>IF(H4920=List!$P$2,1,"")</f>
        <v/>
      </c>
      <c r="X4920" s="1" t="str">
        <f>IFERROR(IF(H4920="","",IF(O4920=0,0.15,IF(VLOOKUP(O4920,'Source Post 14 Status (6.30.26)'!A:B,2,FALSE)=1,0.15,0.5))),0.5)</f>
        <v/>
      </c>
      <c r="Y4920" s="6" t="str">
        <f t="shared" si="76"/>
        <v/>
      </c>
    </row>
    <row r="4921" spans="1:25" x14ac:dyDescent="0.3">
      <c r="A4921" t="str">
        <f>IF(B4921=1,COUNTIF($B$2:B4921,1),"")</f>
        <v/>
      </c>
      <c r="B4921" t="str">
        <f>IF(C4921=1,COUNTIF($H$2:H4921,H4921),"")</f>
        <v/>
      </c>
      <c r="C4921">
        <f>IF(G4921=List!$P$1,1,0)</f>
        <v>0</v>
      </c>
      <c r="D4921" s="1" t="str">
        <f>IF(E4921=1,COUNTIF($E$2:E4921,1),"")</f>
        <v/>
      </c>
      <c r="E4921" s="1" t="str">
        <f>IF(H4921=List!$P$2,1,"")</f>
        <v/>
      </c>
      <c r="X4921" s="1" t="str">
        <f>IFERROR(IF(H4921="","",IF(O4921=0,0.15,IF(VLOOKUP(O4921,'Source Post 14 Status (6.30.26)'!A:B,2,FALSE)=1,0.15,0.5))),0.5)</f>
        <v/>
      </c>
      <c r="Y4921" s="6" t="str">
        <f t="shared" si="76"/>
        <v/>
      </c>
    </row>
    <row r="4922" spans="1:25" x14ac:dyDescent="0.3">
      <c r="A4922" t="str">
        <f>IF(B4922=1,COUNTIF($B$2:B4922,1),"")</f>
        <v/>
      </c>
      <c r="B4922" t="str">
        <f>IF(C4922=1,COUNTIF($H$2:H4922,H4922),"")</f>
        <v/>
      </c>
      <c r="C4922">
        <f>IF(G4922=List!$P$1,1,0)</f>
        <v>0</v>
      </c>
      <c r="D4922" s="1" t="str">
        <f>IF(E4922=1,COUNTIF($E$2:E4922,1),"")</f>
        <v/>
      </c>
      <c r="E4922" s="1" t="str">
        <f>IF(H4922=List!$P$2,1,"")</f>
        <v/>
      </c>
      <c r="X4922" s="1" t="str">
        <f>IFERROR(IF(H4922="","",IF(O4922=0,0.15,IF(VLOOKUP(O4922,'Source Post 14 Status (6.30.26)'!A:B,2,FALSE)=1,0.15,0.5))),0.5)</f>
        <v/>
      </c>
      <c r="Y4922" s="6" t="str">
        <f t="shared" si="76"/>
        <v/>
      </c>
    </row>
    <row r="4923" spans="1:25" x14ac:dyDescent="0.3">
      <c r="A4923" t="str">
        <f>IF(B4923=1,COUNTIF($B$2:B4923,1),"")</f>
        <v/>
      </c>
      <c r="B4923" t="str">
        <f>IF(C4923=1,COUNTIF($H$2:H4923,H4923),"")</f>
        <v/>
      </c>
      <c r="C4923">
        <f>IF(G4923=List!$P$1,1,0)</f>
        <v>0</v>
      </c>
      <c r="D4923" s="1" t="str">
        <f>IF(E4923=1,COUNTIF($E$2:E4923,1),"")</f>
        <v/>
      </c>
      <c r="E4923" s="1" t="str">
        <f>IF(H4923=List!$P$2,1,"")</f>
        <v/>
      </c>
      <c r="X4923" s="1" t="str">
        <f>IFERROR(IF(H4923="","",IF(O4923=0,0.15,IF(VLOOKUP(O4923,'Source Post 14 Status (6.30.26)'!A:B,2,FALSE)=1,0.15,0.5))),0.5)</f>
        <v/>
      </c>
      <c r="Y4923" s="6" t="str">
        <f t="shared" si="76"/>
        <v/>
      </c>
    </row>
    <row r="4924" spans="1:25" x14ac:dyDescent="0.3">
      <c r="A4924" t="str">
        <f>IF(B4924=1,COUNTIF($B$2:B4924,1),"")</f>
        <v/>
      </c>
      <c r="B4924" t="str">
        <f>IF(C4924=1,COUNTIF($H$2:H4924,H4924),"")</f>
        <v/>
      </c>
      <c r="C4924">
        <f>IF(G4924=List!$P$1,1,0)</f>
        <v>0</v>
      </c>
      <c r="D4924" s="1" t="str">
        <f>IF(E4924=1,COUNTIF($E$2:E4924,1),"")</f>
        <v/>
      </c>
      <c r="E4924" s="1" t="str">
        <f>IF(H4924=List!$P$2,1,"")</f>
        <v/>
      </c>
      <c r="X4924" s="1" t="str">
        <f>IFERROR(IF(H4924="","",IF(O4924=0,0.15,IF(VLOOKUP(O4924,'Source Post 14 Status (6.30.26)'!A:B,2,FALSE)=1,0.15,0.5))),0.5)</f>
        <v/>
      </c>
      <c r="Y4924" s="6" t="str">
        <f t="shared" si="76"/>
        <v/>
      </c>
    </row>
    <row r="4925" spans="1:25" x14ac:dyDescent="0.3">
      <c r="A4925" t="str">
        <f>IF(B4925=1,COUNTIF($B$2:B4925,1),"")</f>
        <v/>
      </c>
      <c r="B4925" t="str">
        <f>IF(C4925=1,COUNTIF($H$2:H4925,H4925),"")</f>
        <v/>
      </c>
      <c r="C4925">
        <f>IF(G4925=List!$P$1,1,0)</f>
        <v>0</v>
      </c>
      <c r="D4925" s="1" t="str">
        <f>IF(E4925=1,COUNTIF($E$2:E4925,1),"")</f>
        <v/>
      </c>
      <c r="E4925" s="1" t="str">
        <f>IF(H4925=List!$P$2,1,"")</f>
        <v/>
      </c>
      <c r="X4925" s="1" t="str">
        <f>IFERROR(IF(H4925="","",IF(O4925=0,0.15,IF(VLOOKUP(O4925,'Source Post 14 Status (6.30.26)'!A:B,2,FALSE)=1,0.15,0.5))),0.5)</f>
        <v/>
      </c>
      <c r="Y4925" s="6" t="str">
        <f t="shared" si="76"/>
        <v/>
      </c>
    </row>
    <row r="4926" spans="1:25" x14ac:dyDescent="0.3">
      <c r="A4926" t="str">
        <f>IF(B4926=1,COUNTIF($B$2:B4926,1),"")</f>
        <v/>
      </c>
      <c r="B4926" t="str">
        <f>IF(C4926=1,COUNTIF($H$2:H4926,H4926),"")</f>
        <v/>
      </c>
      <c r="C4926">
        <f>IF(G4926=List!$P$1,1,0)</f>
        <v>0</v>
      </c>
      <c r="D4926" s="1" t="str">
        <f>IF(E4926=1,COUNTIF($E$2:E4926,1),"")</f>
        <v/>
      </c>
      <c r="E4926" s="1" t="str">
        <f>IF(H4926=List!$P$2,1,"")</f>
        <v/>
      </c>
      <c r="X4926" s="1" t="str">
        <f>IFERROR(IF(H4926="","",IF(O4926=0,0.15,IF(VLOOKUP(O4926,'Source Post 14 Status (6.30.26)'!A:B,2,FALSE)=1,0.15,0.5))),0.5)</f>
        <v/>
      </c>
      <c r="Y4926" s="6" t="str">
        <f t="shared" si="76"/>
        <v/>
      </c>
    </row>
    <row r="4927" spans="1:25" x14ac:dyDescent="0.3">
      <c r="A4927" t="str">
        <f>IF(B4927=1,COUNTIF($B$2:B4927,1),"")</f>
        <v/>
      </c>
      <c r="B4927" t="str">
        <f>IF(C4927=1,COUNTIF($H$2:H4927,H4927),"")</f>
        <v/>
      </c>
      <c r="C4927">
        <f>IF(G4927=List!$P$1,1,0)</f>
        <v>0</v>
      </c>
      <c r="D4927" s="1" t="str">
        <f>IF(E4927=1,COUNTIF($E$2:E4927,1),"")</f>
        <v/>
      </c>
      <c r="E4927" s="1" t="str">
        <f>IF(H4927=List!$P$2,1,"")</f>
        <v/>
      </c>
      <c r="X4927" s="1" t="str">
        <f>IFERROR(IF(H4927="","",IF(O4927=0,0.15,IF(VLOOKUP(O4927,'Source Post 14 Status (6.30.26)'!A:B,2,FALSE)=1,0.15,0.5))),0.5)</f>
        <v/>
      </c>
      <c r="Y4927" s="6" t="str">
        <f t="shared" si="76"/>
        <v/>
      </c>
    </row>
    <row r="4928" spans="1:25" x14ac:dyDescent="0.3">
      <c r="A4928" t="str">
        <f>IF(B4928=1,COUNTIF($B$2:B4928,1),"")</f>
        <v/>
      </c>
      <c r="B4928" t="str">
        <f>IF(C4928=1,COUNTIF($H$2:H4928,H4928),"")</f>
        <v/>
      </c>
      <c r="C4928">
        <f>IF(G4928=List!$P$1,1,0)</f>
        <v>0</v>
      </c>
      <c r="D4928" s="1" t="str">
        <f>IF(E4928=1,COUNTIF($E$2:E4928,1),"")</f>
        <v/>
      </c>
      <c r="E4928" s="1" t="str">
        <f>IF(H4928=List!$P$2,1,"")</f>
        <v/>
      </c>
      <c r="X4928" s="1" t="str">
        <f>IFERROR(IF(H4928="","",IF(O4928=0,0.15,IF(VLOOKUP(O4928,'Source Post 14 Status (6.30.26)'!A:B,2,FALSE)=1,0.15,0.5))),0.5)</f>
        <v/>
      </c>
      <c r="Y4928" s="6" t="str">
        <f t="shared" si="76"/>
        <v/>
      </c>
    </row>
    <row r="4929" spans="1:25" x14ac:dyDescent="0.3">
      <c r="A4929" t="str">
        <f>IF(B4929=1,COUNTIF($B$2:B4929,1),"")</f>
        <v/>
      </c>
      <c r="B4929" t="str">
        <f>IF(C4929=1,COUNTIF($H$2:H4929,H4929),"")</f>
        <v/>
      </c>
      <c r="C4929">
        <f>IF(G4929=List!$P$1,1,0)</f>
        <v>0</v>
      </c>
      <c r="D4929" s="1" t="str">
        <f>IF(E4929=1,COUNTIF($E$2:E4929,1),"")</f>
        <v/>
      </c>
      <c r="E4929" s="1" t="str">
        <f>IF(H4929=List!$P$2,1,"")</f>
        <v/>
      </c>
      <c r="X4929" s="1" t="str">
        <f>IFERROR(IF(H4929="","",IF(O4929=0,0.15,IF(VLOOKUP(O4929,'Source Post 14 Status (6.30.26)'!A:B,2,FALSE)=1,0.15,0.5))),0.5)</f>
        <v/>
      </c>
      <c r="Y4929" s="6" t="str">
        <f t="shared" si="76"/>
        <v/>
      </c>
    </row>
    <row r="4930" spans="1:25" x14ac:dyDescent="0.3">
      <c r="A4930" t="str">
        <f>IF(B4930=1,COUNTIF($B$2:B4930,1),"")</f>
        <v/>
      </c>
      <c r="B4930" t="str">
        <f>IF(C4930=1,COUNTIF($H$2:H4930,H4930),"")</f>
        <v/>
      </c>
      <c r="C4930">
        <f>IF(G4930=List!$P$1,1,0)</f>
        <v>0</v>
      </c>
      <c r="D4930" s="1" t="str">
        <f>IF(E4930=1,COUNTIF($E$2:E4930,1),"")</f>
        <v/>
      </c>
      <c r="E4930" s="1" t="str">
        <f>IF(H4930=List!$P$2,1,"")</f>
        <v/>
      </c>
      <c r="X4930" s="1" t="str">
        <f>IFERROR(IF(H4930="","",IF(O4930=0,0.15,IF(VLOOKUP(O4930,'Source Post 14 Status (6.30.26)'!A:B,2,FALSE)=1,0.15,0.5))),0.5)</f>
        <v/>
      </c>
      <c r="Y4930" s="6" t="str">
        <f t="shared" si="76"/>
        <v/>
      </c>
    </row>
    <row r="4931" spans="1:25" x14ac:dyDescent="0.3">
      <c r="A4931" t="str">
        <f>IF(B4931=1,COUNTIF($B$2:B4931,1),"")</f>
        <v/>
      </c>
      <c r="B4931" t="str">
        <f>IF(C4931=1,COUNTIF($H$2:H4931,H4931),"")</f>
        <v/>
      </c>
      <c r="C4931">
        <f>IF(G4931=List!$P$1,1,0)</f>
        <v>0</v>
      </c>
      <c r="D4931" s="1" t="str">
        <f>IF(E4931=1,COUNTIF($E$2:E4931,1),"")</f>
        <v/>
      </c>
      <c r="E4931" s="1" t="str">
        <f>IF(H4931=List!$P$2,1,"")</f>
        <v/>
      </c>
      <c r="X4931" s="1" t="str">
        <f>IFERROR(IF(H4931="","",IF(O4931=0,0.15,IF(VLOOKUP(O4931,'Source Post 14 Status (6.30.26)'!A:B,2,FALSE)=1,0.15,0.5))),0.5)</f>
        <v/>
      </c>
      <c r="Y4931" s="6" t="str">
        <f t="shared" ref="Y4931:Y4994" si="77">IF(H4931="","",ROUND(MIN((T4931+U4931)*X4931,T4931),0))</f>
        <v/>
      </c>
    </row>
    <row r="4932" spans="1:25" x14ac:dyDescent="0.3">
      <c r="A4932" t="str">
        <f>IF(B4932=1,COUNTIF($B$2:B4932,1),"")</f>
        <v/>
      </c>
      <c r="B4932" t="str">
        <f>IF(C4932=1,COUNTIF($H$2:H4932,H4932),"")</f>
        <v/>
      </c>
      <c r="C4932">
        <f>IF(G4932=List!$P$1,1,0)</f>
        <v>0</v>
      </c>
      <c r="D4932" s="1" t="str">
        <f>IF(E4932=1,COUNTIF($E$2:E4932,1),"")</f>
        <v/>
      </c>
      <c r="E4932" s="1" t="str">
        <f>IF(H4932=List!$P$2,1,"")</f>
        <v/>
      </c>
      <c r="X4932" s="1" t="str">
        <f>IFERROR(IF(H4932="","",IF(O4932=0,0.15,IF(VLOOKUP(O4932,'Source Post 14 Status (6.30.26)'!A:B,2,FALSE)=1,0.15,0.5))),0.5)</f>
        <v/>
      </c>
      <c r="Y4932" s="6" t="str">
        <f t="shared" si="77"/>
        <v/>
      </c>
    </row>
    <row r="4933" spans="1:25" x14ac:dyDescent="0.3">
      <c r="A4933" t="str">
        <f>IF(B4933=1,COUNTIF($B$2:B4933,1),"")</f>
        <v/>
      </c>
      <c r="B4933" t="str">
        <f>IF(C4933=1,COUNTIF($H$2:H4933,H4933),"")</f>
        <v/>
      </c>
      <c r="C4933">
        <f>IF(G4933=List!$P$1,1,0)</f>
        <v>0</v>
      </c>
      <c r="D4933" s="1" t="str">
        <f>IF(E4933=1,COUNTIF($E$2:E4933,1),"")</f>
        <v/>
      </c>
      <c r="E4933" s="1" t="str">
        <f>IF(H4933=List!$P$2,1,"")</f>
        <v/>
      </c>
      <c r="X4933" s="1" t="str">
        <f>IFERROR(IF(H4933="","",IF(O4933=0,0.15,IF(VLOOKUP(O4933,'Source Post 14 Status (6.30.26)'!A:B,2,FALSE)=1,0.15,0.5))),0.5)</f>
        <v/>
      </c>
      <c r="Y4933" s="6" t="str">
        <f t="shared" si="77"/>
        <v/>
      </c>
    </row>
    <row r="4934" spans="1:25" x14ac:dyDescent="0.3">
      <c r="A4934" t="str">
        <f>IF(B4934=1,COUNTIF($B$2:B4934,1),"")</f>
        <v/>
      </c>
      <c r="B4934" t="str">
        <f>IF(C4934=1,COUNTIF($H$2:H4934,H4934),"")</f>
        <v/>
      </c>
      <c r="C4934">
        <f>IF(G4934=List!$P$1,1,0)</f>
        <v>0</v>
      </c>
      <c r="D4934" s="1" t="str">
        <f>IF(E4934=1,COUNTIF($E$2:E4934,1),"")</f>
        <v/>
      </c>
      <c r="E4934" s="1" t="str">
        <f>IF(H4934=List!$P$2,1,"")</f>
        <v/>
      </c>
      <c r="X4934" s="1" t="str">
        <f>IFERROR(IF(H4934="","",IF(O4934=0,0.15,IF(VLOOKUP(O4934,'Source Post 14 Status (6.30.26)'!A:B,2,FALSE)=1,0.15,0.5))),0.5)</f>
        <v/>
      </c>
      <c r="Y4934" s="6" t="str">
        <f t="shared" si="77"/>
        <v/>
      </c>
    </row>
    <row r="4935" spans="1:25" x14ac:dyDescent="0.3">
      <c r="A4935" t="str">
        <f>IF(B4935=1,COUNTIF($B$2:B4935,1),"")</f>
        <v/>
      </c>
      <c r="B4935" t="str">
        <f>IF(C4935=1,COUNTIF($H$2:H4935,H4935),"")</f>
        <v/>
      </c>
      <c r="C4935">
        <f>IF(G4935=List!$P$1,1,0)</f>
        <v>0</v>
      </c>
      <c r="D4935" s="1" t="str">
        <f>IF(E4935=1,COUNTIF($E$2:E4935,1),"")</f>
        <v/>
      </c>
      <c r="E4935" s="1" t="str">
        <f>IF(H4935=List!$P$2,1,"")</f>
        <v/>
      </c>
      <c r="X4935" s="1" t="str">
        <f>IFERROR(IF(H4935="","",IF(O4935=0,0.15,IF(VLOOKUP(O4935,'Source Post 14 Status (6.30.26)'!A:B,2,FALSE)=1,0.15,0.5))),0.5)</f>
        <v/>
      </c>
      <c r="Y4935" s="6" t="str">
        <f t="shared" si="77"/>
        <v/>
      </c>
    </row>
    <row r="4936" spans="1:25" x14ac:dyDescent="0.3">
      <c r="A4936" t="str">
        <f>IF(B4936=1,COUNTIF($B$2:B4936,1),"")</f>
        <v/>
      </c>
      <c r="B4936" t="str">
        <f>IF(C4936=1,COUNTIF($H$2:H4936,H4936),"")</f>
        <v/>
      </c>
      <c r="C4936">
        <f>IF(G4936=List!$P$1,1,0)</f>
        <v>0</v>
      </c>
      <c r="D4936" s="1" t="str">
        <f>IF(E4936=1,COUNTIF($E$2:E4936,1),"")</f>
        <v/>
      </c>
      <c r="E4936" s="1" t="str">
        <f>IF(H4936=List!$P$2,1,"")</f>
        <v/>
      </c>
      <c r="X4936" s="1" t="str">
        <f>IFERROR(IF(H4936="","",IF(O4936=0,0.15,IF(VLOOKUP(O4936,'Source Post 14 Status (6.30.26)'!A:B,2,FALSE)=1,0.15,0.5))),0.5)</f>
        <v/>
      </c>
      <c r="Y4936" s="6" t="str">
        <f t="shared" si="77"/>
        <v/>
      </c>
    </row>
    <row r="4937" spans="1:25" x14ac:dyDescent="0.3">
      <c r="A4937" t="str">
        <f>IF(B4937=1,COUNTIF($B$2:B4937,1),"")</f>
        <v/>
      </c>
      <c r="B4937" t="str">
        <f>IF(C4937=1,COUNTIF($H$2:H4937,H4937),"")</f>
        <v/>
      </c>
      <c r="C4937">
        <f>IF(G4937=List!$P$1,1,0)</f>
        <v>0</v>
      </c>
      <c r="D4937" s="1" t="str">
        <f>IF(E4937=1,COUNTIF($E$2:E4937,1),"")</f>
        <v/>
      </c>
      <c r="E4937" s="1" t="str">
        <f>IF(H4937=List!$P$2,1,"")</f>
        <v/>
      </c>
      <c r="X4937" s="1" t="str">
        <f>IFERROR(IF(H4937="","",IF(O4937=0,0.15,IF(VLOOKUP(O4937,'Source Post 14 Status (6.30.26)'!A:B,2,FALSE)=1,0.15,0.5))),0.5)</f>
        <v/>
      </c>
      <c r="Y4937" s="6" t="str">
        <f t="shared" si="77"/>
        <v/>
      </c>
    </row>
    <row r="4938" spans="1:25" x14ac:dyDescent="0.3">
      <c r="A4938" t="str">
        <f>IF(B4938=1,COUNTIF($B$2:B4938,1),"")</f>
        <v/>
      </c>
      <c r="B4938" t="str">
        <f>IF(C4938=1,COUNTIF($H$2:H4938,H4938),"")</f>
        <v/>
      </c>
      <c r="C4938">
        <f>IF(G4938=List!$P$1,1,0)</f>
        <v>0</v>
      </c>
      <c r="D4938" s="1" t="str">
        <f>IF(E4938=1,COUNTIF($E$2:E4938,1),"")</f>
        <v/>
      </c>
      <c r="E4938" s="1" t="str">
        <f>IF(H4938=List!$P$2,1,"")</f>
        <v/>
      </c>
      <c r="X4938" s="1" t="str">
        <f>IFERROR(IF(H4938="","",IF(O4938=0,0.15,IF(VLOOKUP(O4938,'Source Post 14 Status (6.30.26)'!A:B,2,FALSE)=1,0.15,0.5))),0.5)</f>
        <v/>
      </c>
      <c r="Y4938" s="6" t="str">
        <f t="shared" si="77"/>
        <v/>
      </c>
    </row>
    <row r="4939" spans="1:25" x14ac:dyDescent="0.3">
      <c r="A4939" t="str">
        <f>IF(B4939=1,COUNTIF($B$2:B4939,1),"")</f>
        <v/>
      </c>
      <c r="B4939" t="str">
        <f>IF(C4939=1,COUNTIF($H$2:H4939,H4939),"")</f>
        <v/>
      </c>
      <c r="C4939">
        <f>IF(G4939=List!$P$1,1,0)</f>
        <v>0</v>
      </c>
      <c r="D4939" s="1" t="str">
        <f>IF(E4939=1,COUNTIF($E$2:E4939,1),"")</f>
        <v/>
      </c>
      <c r="E4939" s="1" t="str">
        <f>IF(H4939=List!$P$2,1,"")</f>
        <v/>
      </c>
      <c r="X4939" s="1" t="str">
        <f>IFERROR(IF(H4939="","",IF(O4939=0,0.15,IF(VLOOKUP(O4939,'Source Post 14 Status (6.30.26)'!A:B,2,FALSE)=1,0.15,0.5))),0.5)</f>
        <v/>
      </c>
      <c r="Y4939" s="6" t="str">
        <f t="shared" si="77"/>
        <v/>
      </c>
    </row>
    <row r="4940" spans="1:25" x14ac:dyDescent="0.3">
      <c r="A4940" t="str">
        <f>IF(B4940=1,COUNTIF($B$2:B4940,1),"")</f>
        <v/>
      </c>
      <c r="B4940" t="str">
        <f>IF(C4940=1,COUNTIF($H$2:H4940,H4940),"")</f>
        <v/>
      </c>
      <c r="C4940">
        <f>IF(G4940=List!$P$1,1,0)</f>
        <v>0</v>
      </c>
      <c r="D4940" s="1" t="str">
        <f>IF(E4940=1,COUNTIF($E$2:E4940,1),"")</f>
        <v/>
      </c>
      <c r="E4940" s="1" t="str">
        <f>IF(H4940=List!$P$2,1,"")</f>
        <v/>
      </c>
      <c r="X4940" s="1" t="str">
        <f>IFERROR(IF(H4940="","",IF(O4940=0,0.15,IF(VLOOKUP(O4940,'Source Post 14 Status (6.30.26)'!A:B,2,FALSE)=1,0.15,0.5))),0.5)</f>
        <v/>
      </c>
      <c r="Y4940" s="6" t="str">
        <f t="shared" si="77"/>
        <v/>
      </c>
    </row>
    <row r="4941" spans="1:25" x14ac:dyDescent="0.3">
      <c r="A4941" t="str">
        <f>IF(B4941=1,COUNTIF($B$2:B4941,1),"")</f>
        <v/>
      </c>
      <c r="B4941" t="str">
        <f>IF(C4941=1,COUNTIF($H$2:H4941,H4941),"")</f>
        <v/>
      </c>
      <c r="C4941">
        <f>IF(G4941=List!$P$1,1,0)</f>
        <v>0</v>
      </c>
      <c r="D4941" s="1" t="str">
        <f>IF(E4941=1,COUNTIF($E$2:E4941,1),"")</f>
        <v/>
      </c>
      <c r="E4941" s="1" t="str">
        <f>IF(H4941=List!$P$2,1,"")</f>
        <v/>
      </c>
      <c r="X4941" s="1" t="str">
        <f>IFERROR(IF(H4941="","",IF(O4941=0,0.15,IF(VLOOKUP(O4941,'Source Post 14 Status (6.30.26)'!A:B,2,FALSE)=1,0.15,0.5))),0.5)</f>
        <v/>
      </c>
      <c r="Y4941" s="6" t="str">
        <f t="shared" si="77"/>
        <v/>
      </c>
    </row>
    <row r="4942" spans="1:25" x14ac:dyDescent="0.3">
      <c r="A4942" t="str">
        <f>IF(B4942=1,COUNTIF($B$2:B4942,1),"")</f>
        <v/>
      </c>
      <c r="B4942" t="str">
        <f>IF(C4942=1,COUNTIF($H$2:H4942,H4942),"")</f>
        <v/>
      </c>
      <c r="C4942">
        <f>IF(G4942=List!$P$1,1,0)</f>
        <v>0</v>
      </c>
      <c r="D4942" s="1" t="str">
        <f>IF(E4942=1,COUNTIF($E$2:E4942,1),"")</f>
        <v/>
      </c>
      <c r="E4942" s="1" t="str">
        <f>IF(H4942=List!$P$2,1,"")</f>
        <v/>
      </c>
      <c r="X4942" s="1" t="str">
        <f>IFERROR(IF(H4942="","",IF(O4942=0,0.15,IF(VLOOKUP(O4942,'Source Post 14 Status (6.30.26)'!A:B,2,FALSE)=1,0.15,0.5))),0.5)</f>
        <v/>
      </c>
      <c r="Y4942" s="6" t="str">
        <f t="shared" si="77"/>
        <v/>
      </c>
    </row>
    <row r="4943" spans="1:25" x14ac:dyDescent="0.3">
      <c r="A4943" t="str">
        <f>IF(B4943=1,COUNTIF($B$2:B4943,1),"")</f>
        <v/>
      </c>
      <c r="B4943" t="str">
        <f>IF(C4943=1,COUNTIF($H$2:H4943,H4943),"")</f>
        <v/>
      </c>
      <c r="C4943">
        <f>IF(G4943=List!$P$1,1,0)</f>
        <v>0</v>
      </c>
      <c r="D4943" s="1" t="str">
        <f>IF(E4943=1,COUNTIF($E$2:E4943,1),"")</f>
        <v/>
      </c>
      <c r="E4943" s="1" t="str">
        <f>IF(H4943=List!$P$2,1,"")</f>
        <v/>
      </c>
      <c r="X4943" s="1" t="str">
        <f>IFERROR(IF(H4943="","",IF(O4943=0,0.15,IF(VLOOKUP(O4943,'Source Post 14 Status (6.30.26)'!A:B,2,FALSE)=1,0.15,0.5))),0.5)</f>
        <v/>
      </c>
      <c r="Y4943" s="6" t="str">
        <f t="shared" si="77"/>
        <v/>
      </c>
    </row>
    <row r="4944" spans="1:25" x14ac:dyDescent="0.3">
      <c r="A4944" t="str">
        <f>IF(B4944=1,COUNTIF($B$2:B4944,1),"")</f>
        <v/>
      </c>
      <c r="B4944" t="str">
        <f>IF(C4944=1,COUNTIF($H$2:H4944,H4944),"")</f>
        <v/>
      </c>
      <c r="C4944">
        <f>IF(G4944=List!$P$1,1,0)</f>
        <v>0</v>
      </c>
      <c r="D4944" s="1" t="str">
        <f>IF(E4944=1,COUNTIF($E$2:E4944,1),"")</f>
        <v/>
      </c>
      <c r="E4944" s="1" t="str">
        <f>IF(H4944=List!$P$2,1,"")</f>
        <v/>
      </c>
      <c r="X4944" s="1" t="str">
        <f>IFERROR(IF(H4944="","",IF(O4944=0,0.15,IF(VLOOKUP(O4944,'Source Post 14 Status (6.30.26)'!A:B,2,FALSE)=1,0.15,0.5))),0.5)</f>
        <v/>
      </c>
      <c r="Y4944" s="6" t="str">
        <f t="shared" si="77"/>
        <v/>
      </c>
    </row>
    <row r="4945" spans="1:25" x14ac:dyDescent="0.3">
      <c r="A4945" t="str">
        <f>IF(B4945=1,COUNTIF($B$2:B4945,1),"")</f>
        <v/>
      </c>
      <c r="B4945" t="str">
        <f>IF(C4945=1,COUNTIF($H$2:H4945,H4945),"")</f>
        <v/>
      </c>
      <c r="C4945">
        <f>IF(G4945=List!$P$1,1,0)</f>
        <v>0</v>
      </c>
      <c r="D4945" s="1" t="str">
        <f>IF(E4945=1,COUNTIF($E$2:E4945,1),"")</f>
        <v/>
      </c>
      <c r="E4945" s="1" t="str">
        <f>IF(H4945=List!$P$2,1,"")</f>
        <v/>
      </c>
      <c r="X4945" s="1" t="str">
        <f>IFERROR(IF(H4945="","",IF(O4945=0,0.15,IF(VLOOKUP(O4945,'Source Post 14 Status (6.30.26)'!A:B,2,FALSE)=1,0.15,0.5))),0.5)</f>
        <v/>
      </c>
      <c r="Y4945" s="6" t="str">
        <f t="shared" si="77"/>
        <v/>
      </c>
    </row>
    <row r="4946" spans="1:25" x14ac:dyDescent="0.3">
      <c r="A4946" t="str">
        <f>IF(B4946=1,COUNTIF($B$2:B4946,1),"")</f>
        <v/>
      </c>
      <c r="B4946" t="str">
        <f>IF(C4946=1,COUNTIF($H$2:H4946,H4946),"")</f>
        <v/>
      </c>
      <c r="C4946">
        <f>IF(G4946=List!$P$1,1,0)</f>
        <v>0</v>
      </c>
      <c r="D4946" s="1" t="str">
        <f>IF(E4946=1,COUNTIF($E$2:E4946,1),"")</f>
        <v/>
      </c>
      <c r="E4946" s="1" t="str">
        <f>IF(H4946=List!$P$2,1,"")</f>
        <v/>
      </c>
      <c r="X4946" s="1" t="str">
        <f>IFERROR(IF(H4946="","",IF(O4946=0,0.15,IF(VLOOKUP(O4946,'Source Post 14 Status (6.30.26)'!A:B,2,FALSE)=1,0.15,0.5))),0.5)</f>
        <v/>
      </c>
      <c r="Y4946" s="6" t="str">
        <f t="shared" si="77"/>
        <v/>
      </c>
    </row>
    <row r="4947" spans="1:25" x14ac:dyDescent="0.3">
      <c r="A4947" t="str">
        <f>IF(B4947=1,COUNTIF($B$2:B4947,1),"")</f>
        <v/>
      </c>
      <c r="B4947" t="str">
        <f>IF(C4947=1,COUNTIF($H$2:H4947,H4947),"")</f>
        <v/>
      </c>
      <c r="C4947">
        <f>IF(G4947=List!$P$1,1,0)</f>
        <v>0</v>
      </c>
      <c r="D4947" s="1" t="str">
        <f>IF(E4947=1,COUNTIF($E$2:E4947,1),"")</f>
        <v/>
      </c>
      <c r="E4947" s="1" t="str">
        <f>IF(H4947=List!$P$2,1,"")</f>
        <v/>
      </c>
      <c r="X4947" s="1" t="str">
        <f>IFERROR(IF(H4947="","",IF(O4947=0,0.15,IF(VLOOKUP(O4947,'Source Post 14 Status (6.30.26)'!A:B,2,FALSE)=1,0.15,0.5))),0.5)</f>
        <v/>
      </c>
      <c r="Y4947" s="6" t="str">
        <f t="shared" si="77"/>
        <v/>
      </c>
    </row>
    <row r="4948" spans="1:25" x14ac:dyDescent="0.3">
      <c r="A4948" t="str">
        <f>IF(B4948=1,COUNTIF($B$2:B4948,1),"")</f>
        <v/>
      </c>
      <c r="B4948" t="str">
        <f>IF(C4948=1,COUNTIF($H$2:H4948,H4948),"")</f>
        <v/>
      </c>
      <c r="C4948">
        <f>IF(G4948=List!$P$1,1,0)</f>
        <v>0</v>
      </c>
      <c r="D4948" s="1" t="str">
        <f>IF(E4948=1,COUNTIF($E$2:E4948,1),"")</f>
        <v/>
      </c>
      <c r="E4948" s="1" t="str">
        <f>IF(H4948=List!$P$2,1,"")</f>
        <v/>
      </c>
      <c r="X4948" s="1" t="str">
        <f>IFERROR(IF(H4948="","",IF(O4948=0,0.15,IF(VLOOKUP(O4948,'Source Post 14 Status (6.30.26)'!A:B,2,FALSE)=1,0.15,0.5))),0.5)</f>
        <v/>
      </c>
      <c r="Y4948" s="6" t="str">
        <f t="shared" si="77"/>
        <v/>
      </c>
    </row>
    <row r="4949" spans="1:25" x14ac:dyDescent="0.3">
      <c r="A4949" t="str">
        <f>IF(B4949=1,COUNTIF($B$2:B4949,1),"")</f>
        <v/>
      </c>
      <c r="B4949" t="str">
        <f>IF(C4949=1,COUNTIF($H$2:H4949,H4949),"")</f>
        <v/>
      </c>
      <c r="C4949">
        <f>IF(G4949=List!$P$1,1,0)</f>
        <v>0</v>
      </c>
      <c r="D4949" s="1" t="str">
        <f>IF(E4949=1,COUNTIF($E$2:E4949,1),"")</f>
        <v/>
      </c>
      <c r="E4949" s="1" t="str">
        <f>IF(H4949=List!$P$2,1,"")</f>
        <v/>
      </c>
      <c r="X4949" s="1" t="str">
        <f>IFERROR(IF(H4949="","",IF(O4949=0,0.15,IF(VLOOKUP(O4949,'Source Post 14 Status (6.30.26)'!A:B,2,FALSE)=1,0.15,0.5))),0.5)</f>
        <v/>
      </c>
      <c r="Y4949" s="6" t="str">
        <f t="shared" si="77"/>
        <v/>
      </c>
    </row>
    <row r="4950" spans="1:25" x14ac:dyDescent="0.3">
      <c r="A4950" t="str">
        <f>IF(B4950=1,COUNTIF($B$2:B4950,1),"")</f>
        <v/>
      </c>
      <c r="B4950" t="str">
        <f>IF(C4950=1,COUNTIF($H$2:H4950,H4950),"")</f>
        <v/>
      </c>
      <c r="C4950">
        <f>IF(G4950=List!$P$1,1,0)</f>
        <v>0</v>
      </c>
      <c r="D4950" s="1" t="str">
        <f>IF(E4950=1,COUNTIF($E$2:E4950,1),"")</f>
        <v/>
      </c>
      <c r="E4950" s="1" t="str">
        <f>IF(H4950=List!$P$2,1,"")</f>
        <v/>
      </c>
      <c r="X4950" s="1" t="str">
        <f>IFERROR(IF(H4950="","",IF(O4950=0,0.15,IF(VLOOKUP(O4950,'Source Post 14 Status (6.30.26)'!A:B,2,FALSE)=1,0.15,0.5))),0.5)</f>
        <v/>
      </c>
      <c r="Y4950" s="6" t="str">
        <f t="shared" si="77"/>
        <v/>
      </c>
    </row>
    <row r="4951" spans="1:25" x14ac:dyDescent="0.3">
      <c r="A4951" t="str">
        <f>IF(B4951=1,COUNTIF($B$2:B4951,1),"")</f>
        <v/>
      </c>
      <c r="B4951" t="str">
        <f>IF(C4951=1,COUNTIF($H$2:H4951,H4951),"")</f>
        <v/>
      </c>
      <c r="C4951">
        <f>IF(G4951=List!$P$1,1,0)</f>
        <v>0</v>
      </c>
      <c r="D4951" s="1" t="str">
        <f>IF(E4951=1,COUNTIF($E$2:E4951,1),"")</f>
        <v/>
      </c>
      <c r="E4951" s="1" t="str">
        <f>IF(H4951=List!$P$2,1,"")</f>
        <v/>
      </c>
      <c r="X4951" s="1" t="str">
        <f>IFERROR(IF(H4951="","",IF(O4951=0,0.15,IF(VLOOKUP(O4951,'Source Post 14 Status (6.30.26)'!A:B,2,FALSE)=1,0.15,0.5))),0.5)</f>
        <v/>
      </c>
      <c r="Y4951" s="6" t="str">
        <f t="shared" si="77"/>
        <v/>
      </c>
    </row>
    <row r="4952" spans="1:25" x14ac:dyDescent="0.3">
      <c r="A4952" t="str">
        <f>IF(B4952=1,COUNTIF($B$2:B4952,1),"")</f>
        <v/>
      </c>
      <c r="B4952" t="str">
        <f>IF(C4952=1,COUNTIF($H$2:H4952,H4952),"")</f>
        <v/>
      </c>
      <c r="C4952">
        <f>IF(G4952=List!$P$1,1,0)</f>
        <v>0</v>
      </c>
      <c r="D4952" s="1" t="str">
        <f>IF(E4952=1,COUNTIF($E$2:E4952,1),"")</f>
        <v/>
      </c>
      <c r="E4952" s="1" t="str">
        <f>IF(H4952=List!$P$2,1,"")</f>
        <v/>
      </c>
      <c r="X4952" s="1" t="str">
        <f>IFERROR(IF(H4952="","",IF(O4952=0,0.15,IF(VLOOKUP(O4952,'Source Post 14 Status (6.30.26)'!A:B,2,FALSE)=1,0.15,0.5))),0.5)</f>
        <v/>
      </c>
      <c r="Y4952" s="6" t="str">
        <f t="shared" si="77"/>
        <v/>
      </c>
    </row>
    <row r="4953" spans="1:25" x14ac:dyDescent="0.3">
      <c r="A4953" t="str">
        <f>IF(B4953=1,COUNTIF($B$2:B4953,1),"")</f>
        <v/>
      </c>
      <c r="B4953" t="str">
        <f>IF(C4953=1,COUNTIF($H$2:H4953,H4953),"")</f>
        <v/>
      </c>
      <c r="C4953">
        <f>IF(G4953=List!$P$1,1,0)</f>
        <v>0</v>
      </c>
      <c r="D4953" s="1" t="str">
        <f>IF(E4953=1,COUNTIF($E$2:E4953,1),"")</f>
        <v/>
      </c>
      <c r="E4953" s="1" t="str">
        <f>IF(H4953=List!$P$2,1,"")</f>
        <v/>
      </c>
      <c r="X4953" s="1" t="str">
        <f>IFERROR(IF(H4953="","",IF(O4953=0,0.15,IF(VLOOKUP(O4953,'Source Post 14 Status (6.30.26)'!A:B,2,FALSE)=1,0.15,0.5))),0.5)</f>
        <v/>
      </c>
      <c r="Y4953" s="6" t="str">
        <f t="shared" si="77"/>
        <v/>
      </c>
    </row>
    <row r="4954" spans="1:25" x14ac:dyDescent="0.3">
      <c r="A4954" t="str">
        <f>IF(B4954=1,COUNTIF($B$2:B4954,1),"")</f>
        <v/>
      </c>
      <c r="B4954" t="str">
        <f>IF(C4954=1,COUNTIF($H$2:H4954,H4954),"")</f>
        <v/>
      </c>
      <c r="C4954">
        <f>IF(G4954=List!$P$1,1,0)</f>
        <v>0</v>
      </c>
      <c r="D4954" s="1" t="str">
        <f>IF(E4954=1,COUNTIF($E$2:E4954,1),"")</f>
        <v/>
      </c>
      <c r="E4954" s="1" t="str">
        <f>IF(H4954=List!$P$2,1,"")</f>
        <v/>
      </c>
      <c r="X4954" s="1" t="str">
        <f>IFERROR(IF(H4954="","",IF(O4954=0,0.15,IF(VLOOKUP(O4954,'Source Post 14 Status (6.30.26)'!A:B,2,FALSE)=1,0.15,0.5))),0.5)</f>
        <v/>
      </c>
      <c r="Y4954" s="6" t="str">
        <f t="shared" si="77"/>
        <v/>
      </c>
    </row>
    <row r="4955" spans="1:25" x14ac:dyDescent="0.3">
      <c r="A4955" t="str">
        <f>IF(B4955=1,COUNTIF($B$2:B4955,1),"")</f>
        <v/>
      </c>
      <c r="B4955" t="str">
        <f>IF(C4955=1,COUNTIF($H$2:H4955,H4955),"")</f>
        <v/>
      </c>
      <c r="C4955">
        <f>IF(G4955=List!$P$1,1,0)</f>
        <v>0</v>
      </c>
      <c r="D4955" s="1" t="str">
        <f>IF(E4955=1,COUNTIF($E$2:E4955,1),"")</f>
        <v/>
      </c>
      <c r="E4955" s="1" t="str">
        <f>IF(H4955=List!$P$2,1,"")</f>
        <v/>
      </c>
      <c r="X4955" s="1" t="str">
        <f>IFERROR(IF(H4955="","",IF(O4955=0,0.15,IF(VLOOKUP(O4955,'Source Post 14 Status (6.30.26)'!A:B,2,FALSE)=1,0.15,0.5))),0.5)</f>
        <v/>
      </c>
      <c r="Y4955" s="6" t="str">
        <f t="shared" si="77"/>
        <v/>
      </c>
    </row>
    <row r="4956" spans="1:25" x14ac:dyDescent="0.3">
      <c r="A4956" t="str">
        <f>IF(B4956=1,COUNTIF($B$2:B4956,1),"")</f>
        <v/>
      </c>
      <c r="B4956" t="str">
        <f>IF(C4956=1,COUNTIF($H$2:H4956,H4956),"")</f>
        <v/>
      </c>
      <c r="C4956">
        <f>IF(G4956=List!$P$1,1,0)</f>
        <v>0</v>
      </c>
      <c r="D4956" s="1" t="str">
        <f>IF(E4956=1,COUNTIF($E$2:E4956,1),"")</f>
        <v/>
      </c>
      <c r="E4956" s="1" t="str">
        <f>IF(H4956=List!$P$2,1,"")</f>
        <v/>
      </c>
      <c r="X4956" s="1" t="str">
        <f>IFERROR(IF(H4956="","",IF(O4956=0,0.15,IF(VLOOKUP(O4956,'Source Post 14 Status (6.30.26)'!A:B,2,FALSE)=1,0.15,0.5))),0.5)</f>
        <v/>
      </c>
      <c r="Y4956" s="6" t="str">
        <f t="shared" si="77"/>
        <v/>
      </c>
    </row>
    <row r="4957" spans="1:25" x14ac:dyDescent="0.3">
      <c r="A4957" t="str">
        <f>IF(B4957=1,COUNTIF($B$2:B4957,1),"")</f>
        <v/>
      </c>
      <c r="B4957" t="str">
        <f>IF(C4957=1,COUNTIF($H$2:H4957,H4957),"")</f>
        <v/>
      </c>
      <c r="C4957">
        <f>IF(G4957=List!$P$1,1,0)</f>
        <v>0</v>
      </c>
      <c r="D4957" s="1" t="str">
        <f>IF(E4957=1,COUNTIF($E$2:E4957,1),"")</f>
        <v/>
      </c>
      <c r="E4957" s="1" t="str">
        <f>IF(H4957=List!$P$2,1,"")</f>
        <v/>
      </c>
      <c r="X4957" s="1" t="str">
        <f>IFERROR(IF(H4957="","",IF(O4957=0,0.15,IF(VLOOKUP(O4957,'Source Post 14 Status (6.30.26)'!A:B,2,FALSE)=1,0.15,0.5))),0.5)</f>
        <v/>
      </c>
      <c r="Y4957" s="6" t="str">
        <f t="shared" si="77"/>
        <v/>
      </c>
    </row>
    <row r="4958" spans="1:25" x14ac:dyDescent="0.3">
      <c r="A4958" t="str">
        <f>IF(B4958=1,COUNTIF($B$2:B4958,1),"")</f>
        <v/>
      </c>
      <c r="B4958" t="str">
        <f>IF(C4958=1,COUNTIF($H$2:H4958,H4958),"")</f>
        <v/>
      </c>
      <c r="C4958">
        <f>IF(G4958=List!$P$1,1,0)</f>
        <v>0</v>
      </c>
      <c r="D4958" s="1" t="str">
        <f>IF(E4958=1,COUNTIF($E$2:E4958,1),"")</f>
        <v/>
      </c>
      <c r="E4958" s="1" t="str">
        <f>IF(H4958=List!$P$2,1,"")</f>
        <v/>
      </c>
      <c r="X4958" s="1" t="str">
        <f>IFERROR(IF(H4958="","",IF(O4958=0,0.15,IF(VLOOKUP(O4958,'Source Post 14 Status (6.30.26)'!A:B,2,FALSE)=1,0.15,0.5))),0.5)</f>
        <v/>
      </c>
      <c r="Y4958" s="6" t="str">
        <f t="shared" si="77"/>
        <v/>
      </c>
    </row>
    <row r="4959" spans="1:25" x14ac:dyDescent="0.3">
      <c r="A4959" t="str">
        <f>IF(B4959=1,COUNTIF($B$2:B4959,1),"")</f>
        <v/>
      </c>
      <c r="B4959" t="str">
        <f>IF(C4959=1,COUNTIF($H$2:H4959,H4959),"")</f>
        <v/>
      </c>
      <c r="C4959">
        <f>IF(G4959=List!$P$1,1,0)</f>
        <v>0</v>
      </c>
      <c r="D4959" s="1" t="str">
        <f>IF(E4959=1,COUNTIF($E$2:E4959,1),"")</f>
        <v/>
      </c>
      <c r="E4959" s="1" t="str">
        <f>IF(H4959=List!$P$2,1,"")</f>
        <v/>
      </c>
      <c r="X4959" s="1" t="str">
        <f>IFERROR(IF(H4959="","",IF(O4959=0,0.15,IF(VLOOKUP(O4959,'Source Post 14 Status (6.30.26)'!A:B,2,FALSE)=1,0.15,0.5))),0.5)</f>
        <v/>
      </c>
      <c r="Y4959" s="6" t="str">
        <f t="shared" si="77"/>
        <v/>
      </c>
    </row>
    <row r="4960" spans="1:25" x14ac:dyDescent="0.3">
      <c r="A4960" t="str">
        <f>IF(B4960=1,COUNTIF($B$2:B4960,1),"")</f>
        <v/>
      </c>
      <c r="B4960" t="str">
        <f>IF(C4960=1,COUNTIF($H$2:H4960,H4960),"")</f>
        <v/>
      </c>
      <c r="C4960">
        <f>IF(G4960=List!$P$1,1,0)</f>
        <v>0</v>
      </c>
      <c r="D4960" s="1" t="str">
        <f>IF(E4960=1,COUNTIF($E$2:E4960,1),"")</f>
        <v/>
      </c>
      <c r="E4960" s="1" t="str">
        <f>IF(H4960=List!$P$2,1,"")</f>
        <v/>
      </c>
      <c r="X4960" s="1" t="str">
        <f>IFERROR(IF(H4960="","",IF(O4960=0,0.15,IF(VLOOKUP(O4960,'Source Post 14 Status (6.30.26)'!A:B,2,FALSE)=1,0.15,0.5))),0.5)</f>
        <v/>
      </c>
      <c r="Y4960" s="6" t="str">
        <f t="shared" si="77"/>
        <v/>
      </c>
    </row>
    <row r="4961" spans="1:25" x14ac:dyDescent="0.3">
      <c r="A4961" t="str">
        <f>IF(B4961=1,COUNTIF($B$2:B4961,1),"")</f>
        <v/>
      </c>
      <c r="B4961" t="str">
        <f>IF(C4961=1,COUNTIF($H$2:H4961,H4961),"")</f>
        <v/>
      </c>
      <c r="C4961">
        <f>IF(G4961=List!$P$1,1,0)</f>
        <v>0</v>
      </c>
      <c r="D4961" s="1" t="str">
        <f>IF(E4961=1,COUNTIF($E$2:E4961,1),"")</f>
        <v/>
      </c>
      <c r="E4961" s="1" t="str">
        <f>IF(H4961=List!$P$2,1,"")</f>
        <v/>
      </c>
      <c r="X4961" s="1" t="str">
        <f>IFERROR(IF(H4961="","",IF(O4961=0,0.15,IF(VLOOKUP(O4961,'Source Post 14 Status (6.30.26)'!A:B,2,FALSE)=1,0.15,0.5))),0.5)</f>
        <v/>
      </c>
      <c r="Y4961" s="6" t="str">
        <f t="shared" si="77"/>
        <v/>
      </c>
    </row>
    <row r="4962" spans="1:25" x14ac:dyDescent="0.3">
      <c r="A4962" t="str">
        <f>IF(B4962=1,COUNTIF($B$2:B4962,1),"")</f>
        <v/>
      </c>
      <c r="B4962" t="str">
        <f>IF(C4962=1,COUNTIF($H$2:H4962,H4962),"")</f>
        <v/>
      </c>
      <c r="C4962">
        <f>IF(G4962=List!$P$1,1,0)</f>
        <v>0</v>
      </c>
      <c r="D4962" s="1" t="str">
        <f>IF(E4962=1,COUNTIF($E$2:E4962,1),"")</f>
        <v/>
      </c>
      <c r="E4962" s="1" t="str">
        <f>IF(H4962=List!$P$2,1,"")</f>
        <v/>
      </c>
      <c r="X4962" s="1" t="str">
        <f>IFERROR(IF(H4962="","",IF(O4962=0,0.15,IF(VLOOKUP(O4962,'Source Post 14 Status (6.30.26)'!A:B,2,FALSE)=1,0.15,0.5))),0.5)</f>
        <v/>
      </c>
      <c r="Y4962" s="6" t="str">
        <f t="shared" si="77"/>
        <v/>
      </c>
    </row>
    <row r="4963" spans="1:25" x14ac:dyDescent="0.3">
      <c r="A4963" t="str">
        <f>IF(B4963=1,COUNTIF($B$2:B4963,1),"")</f>
        <v/>
      </c>
      <c r="B4963" t="str">
        <f>IF(C4963=1,COUNTIF($H$2:H4963,H4963),"")</f>
        <v/>
      </c>
      <c r="C4963">
        <f>IF(G4963=List!$P$1,1,0)</f>
        <v>0</v>
      </c>
      <c r="D4963" s="1" t="str">
        <f>IF(E4963=1,COUNTIF($E$2:E4963,1),"")</f>
        <v/>
      </c>
      <c r="E4963" s="1" t="str">
        <f>IF(H4963=List!$P$2,1,"")</f>
        <v/>
      </c>
      <c r="X4963" s="1" t="str">
        <f>IFERROR(IF(H4963="","",IF(O4963=0,0.15,IF(VLOOKUP(O4963,'Source Post 14 Status (6.30.26)'!A:B,2,FALSE)=1,0.15,0.5))),0.5)</f>
        <v/>
      </c>
      <c r="Y4963" s="6" t="str">
        <f t="shared" si="77"/>
        <v/>
      </c>
    </row>
    <row r="4964" spans="1:25" x14ac:dyDescent="0.3">
      <c r="A4964" t="str">
        <f>IF(B4964=1,COUNTIF($B$2:B4964,1),"")</f>
        <v/>
      </c>
      <c r="B4964" t="str">
        <f>IF(C4964=1,COUNTIF($H$2:H4964,H4964),"")</f>
        <v/>
      </c>
      <c r="C4964">
        <f>IF(G4964=List!$P$1,1,0)</f>
        <v>0</v>
      </c>
      <c r="D4964" s="1" t="str">
        <f>IF(E4964=1,COUNTIF($E$2:E4964,1),"")</f>
        <v/>
      </c>
      <c r="E4964" s="1" t="str">
        <f>IF(H4964=List!$P$2,1,"")</f>
        <v/>
      </c>
      <c r="X4964" s="1" t="str">
        <f>IFERROR(IF(H4964="","",IF(O4964=0,0.15,IF(VLOOKUP(O4964,'Source Post 14 Status (6.30.26)'!A:B,2,FALSE)=1,0.15,0.5))),0.5)</f>
        <v/>
      </c>
      <c r="Y4964" s="6" t="str">
        <f t="shared" si="77"/>
        <v/>
      </c>
    </row>
    <row r="4965" spans="1:25" x14ac:dyDescent="0.3">
      <c r="A4965" t="str">
        <f>IF(B4965=1,COUNTIF($B$2:B4965,1),"")</f>
        <v/>
      </c>
      <c r="B4965" t="str">
        <f>IF(C4965=1,COUNTIF($H$2:H4965,H4965),"")</f>
        <v/>
      </c>
      <c r="C4965">
        <f>IF(G4965=List!$P$1,1,0)</f>
        <v>0</v>
      </c>
      <c r="D4965" s="1" t="str">
        <f>IF(E4965=1,COUNTIF($E$2:E4965,1),"")</f>
        <v/>
      </c>
      <c r="E4965" s="1" t="str">
        <f>IF(H4965=List!$P$2,1,"")</f>
        <v/>
      </c>
      <c r="X4965" s="1" t="str">
        <f>IFERROR(IF(H4965="","",IF(O4965=0,0.15,IF(VLOOKUP(O4965,'Source Post 14 Status (6.30.26)'!A:B,2,FALSE)=1,0.15,0.5))),0.5)</f>
        <v/>
      </c>
      <c r="Y4965" s="6" t="str">
        <f t="shared" si="77"/>
        <v/>
      </c>
    </row>
    <row r="4966" spans="1:25" x14ac:dyDescent="0.3">
      <c r="A4966" t="str">
        <f>IF(B4966=1,COUNTIF($B$2:B4966,1),"")</f>
        <v/>
      </c>
      <c r="B4966" t="str">
        <f>IF(C4966=1,COUNTIF($H$2:H4966,H4966),"")</f>
        <v/>
      </c>
      <c r="C4966">
        <f>IF(G4966=List!$P$1,1,0)</f>
        <v>0</v>
      </c>
      <c r="D4966" s="1" t="str">
        <f>IF(E4966=1,COUNTIF($E$2:E4966,1),"")</f>
        <v/>
      </c>
      <c r="E4966" s="1" t="str">
        <f>IF(H4966=List!$P$2,1,"")</f>
        <v/>
      </c>
      <c r="X4966" s="1" t="str">
        <f>IFERROR(IF(H4966="","",IF(O4966=0,0.15,IF(VLOOKUP(O4966,'Source Post 14 Status (6.30.26)'!A:B,2,FALSE)=1,0.15,0.5))),0.5)</f>
        <v/>
      </c>
      <c r="Y4966" s="6" t="str">
        <f t="shared" si="77"/>
        <v/>
      </c>
    </row>
    <row r="4967" spans="1:25" x14ac:dyDescent="0.3">
      <c r="A4967" t="str">
        <f>IF(B4967=1,COUNTIF($B$2:B4967,1),"")</f>
        <v/>
      </c>
      <c r="B4967" t="str">
        <f>IF(C4967=1,COUNTIF($H$2:H4967,H4967),"")</f>
        <v/>
      </c>
      <c r="C4967">
        <f>IF(G4967=List!$P$1,1,0)</f>
        <v>0</v>
      </c>
      <c r="D4967" s="1" t="str">
        <f>IF(E4967=1,COUNTIF($E$2:E4967,1),"")</f>
        <v/>
      </c>
      <c r="E4967" s="1" t="str">
        <f>IF(H4967=List!$P$2,1,"")</f>
        <v/>
      </c>
      <c r="X4967" s="1" t="str">
        <f>IFERROR(IF(H4967="","",IF(O4967=0,0.15,IF(VLOOKUP(O4967,'Source Post 14 Status (6.30.26)'!A:B,2,FALSE)=1,0.15,0.5))),0.5)</f>
        <v/>
      </c>
      <c r="Y4967" s="6" t="str">
        <f t="shared" si="77"/>
        <v/>
      </c>
    </row>
    <row r="4968" spans="1:25" x14ac:dyDescent="0.3">
      <c r="A4968" t="str">
        <f>IF(B4968=1,COUNTIF($B$2:B4968,1),"")</f>
        <v/>
      </c>
      <c r="B4968" t="str">
        <f>IF(C4968=1,COUNTIF($H$2:H4968,H4968),"")</f>
        <v/>
      </c>
      <c r="C4968">
        <f>IF(G4968=List!$P$1,1,0)</f>
        <v>0</v>
      </c>
      <c r="D4968" s="1" t="str">
        <f>IF(E4968=1,COUNTIF($E$2:E4968,1),"")</f>
        <v/>
      </c>
      <c r="E4968" s="1" t="str">
        <f>IF(H4968=List!$P$2,1,"")</f>
        <v/>
      </c>
      <c r="X4968" s="1" t="str">
        <f>IFERROR(IF(H4968="","",IF(O4968=0,0.15,IF(VLOOKUP(O4968,'Source Post 14 Status (6.30.26)'!A:B,2,FALSE)=1,0.15,0.5))),0.5)</f>
        <v/>
      </c>
      <c r="Y4968" s="6" t="str">
        <f t="shared" si="77"/>
        <v/>
      </c>
    </row>
    <row r="4969" spans="1:25" x14ac:dyDescent="0.3">
      <c r="A4969" t="str">
        <f>IF(B4969=1,COUNTIF($B$2:B4969,1),"")</f>
        <v/>
      </c>
      <c r="B4969" t="str">
        <f>IF(C4969=1,COUNTIF($H$2:H4969,H4969),"")</f>
        <v/>
      </c>
      <c r="C4969">
        <f>IF(G4969=List!$P$1,1,0)</f>
        <v>0</v>
      </c>
      <c r="D4969" s="1" t="str">
        <f>IF(E4969=1,COUNTIF($E$2:E4969,1),"")</f>
        <v/>
      </c>
      <c r="E4969" s="1" t="str">
        <f>IF(H4969=List!$P$2,1,"")</f>
        <v/>
      </c>
      <c r="X4969" s="1" t="str">
        <f>IFERROR(IF(H4969="","",IF(O4969=0,0.15,IF(VLOOKUP(O4969,'Source Post 14 Status (6.30.26)'!A:B,2,FALSE)=1,0.15,0.5))),0.5)</f>
        <v/>
      </c>
      <c r="Y4969" s="6" t="str">
        <f t="shared" si="77"/>
        <v/>
      </c>
    </row>
    <row r="4970" spans="1:25" x14ac:dyDescent="0.3">
      <c r="A4970" t="str">
        <f>IF(B4970=1,COUNTIF($B$2:B4970,1),"")</f>
        <v/>
      </c>
      <c r="B4970" t="str">
        <f>IF(C4970=1,COUNTIF($H$2:H4970,H4970),"")</f>
        <v/>
      </c>
      <c r="C4970">
        <f>IF(G4970=List!$P$1,1,0)</f>
        <v>0</v>
      </c>
      <c r="D4970" s="1" t="str">
        <f>IF(E4970=1,COUNTIF($E$2:E4970,1),"")</f>
        <v/>
      </c>
      <c r="E4970" s="1" t="str">
        <f>IF(H4970=List!$P$2,1,"")</f>
        <v/>
      </c>
      <c r="X4970" s="1" t="str">
        <f>IFERROR(IF(H4970="","",IF(O4970=0,0.15,IF(VLOOKUP(O4970,'Source Post 14 Status (6.30.26)'!A:B,2,FALSE)=1,0.15,0.5))),0.5)</f>
        <v/>
      </c>
      <c r="Y4970" s="6" t="str">
        <f t="shared" si="77"/>
        <v/>
      </c>
    </row>
    <row r="4971" spans="1:25" x14ac:dyDescent="0.3">
      <c r="A4971" t="str">
        <f>IF(B4971=1,COUNTIF($B$2:B4971,1),"")</f>
        <v/>
      </c>
      <c r="B4971" t="str">
        <f>IF(C4971=1,COUNTIF($H$2:H4971,H4971),"")</f>
        <v/>
      </c>
      <c r="C4971">
        <f>IF(G4971=List!$P$1,1,0)</f>
        <v>0</v>
      </c>
      <c r="D4971" s="1" t="str">
        <f>IF(E4971=1,COUNTIF($E$2:E4971,1),"")</f>
        <v/>
      </c>
      <c r="E4971" s="1" t="str">
        <f>IF(H4971=List!$P$2,1,"")</f>
        <v/>
      </c>
      <c r="X4971" s="1" t="str">
        <f>IFERROR(IF(H4971="","",IF(O4971=0,0.15,IF(VLOOKUP(O4971,'Source Post 14 Status (6.30.26)'!A:B,2,FALSE)=1,0.15,0.5))),0.5)</f>
        <v/>
      </c>
      <c r="Y4971" s="6" t="str">
        <f t="shared" si="77"/>
        <v/>
      </c>
    </row>
    <row r="4972" spans="1:25" x14ac:dyDescent="0.3">
      <c r="A4972" t="str">
        <f>IF(B4972=1,COUNTIF($B$2:B4972,1),"")</f>
        <v/>
      </c>
      <c r="B4972" t="str">
        <f>IF(C4972=1,COUNTIF($H$2:H4972,H4972),"")</f>
        <v/>
      </c>
      <c r="C4972">
        <f>IF(G4972=List!$P$1,1,0)</f>
        <v>0</v>
      </c>
      <c r="D4972" s="1" t="str">
        <f>IF(E4972=1,COUNTIF($E$2:E4972,1),"")</f>
        <v/>
      </c>
      <c r="E4972" s="1" t="str">
        <f>IF(H4972=List!$P$2,1,"")</f>
        <v/>
      </c>
      <c r="X4972" s="1" t="str">
        <f>IFERROR(IF(H4972="","",IF(O4972=0,0.15,IF(VLOOKUP(O4972,'Source Post 14 Status (6.30.26)'!A:B,2,FALSE)=1,0.15,0.5))),0.5)</f>
        <v/>
      </c>
      <c r="Y4972" s="6" t="str">
        <f t="shared" si="77"/>
        <v/>
      </c>
    </row>
    <row r="4973" spans="1:25" x14ac:dyDescent="0.3">
      <c r="A4973" t="str">
        <f>IF(B4973=1,COUNTIF($B$2:B4973,1),"")</f>
        <v/>
      </c>
      <c r="B4973" t="str">
        <f>IF(C4973=1,COUNTIF($H$2:H4973,H4973),"")</f>
        <v/>
      </c>
      <c r="C4973">
        <f>IF(G4973=List!$P$1,1,0)</f>
        <v>0</v>
      </c>
      <c r="D4973" s="1" t="str">
        <f>IF(E4973=1,COUNTIF($E$2:E4973,1),"")</f>
        <v/>
      </c>
      <c r="E4973" s="1" t="str">
        <f>IF(H4973=List!$P$2,1,"")</f>
        <v/>
      </c>
      <c r="X4973" s="1" t="str">
        <f>IFERROR(IF(H4973="","",IF(O4973=0,0.15,IF(VLOOKUP(O4973,'Source Post 14 Status (6.30.26)'!A:B,2,FALSE)=1,0.15,0.5))),0.5)</f>
        <v/>
      </c>
      <c r="Y4973" s="6" t="str">
        <f t="shared" si="77"/>
        <v/>
      </c>
    </row>
    <row r="4974" spans="1:25" x14ac:dyDescent="0.3">
      <c r="A4974" t="str">
        <f>IF(B4974=1,COUNTIF($B$2:B4974,1),"")</f>
        <v/>
      </c>
      <c r="B4974" t="str">
        <f>IF(C4974=1,COUNTIF($H$2:H4974,H4974),"")</f>
        <v/>
      </c>
      <c r="C4974">
        <f>IF(G4974=List!$P$1,1,0)</f>
        <v>0</v>
      </c>
      <c r="D4974" s="1" t="str">
        <f>IF(E4974=1,COUNTIF($E$2:E4974,1),"")</f>
        <v/>
      </c>
      <c r="E4974" s="1" t="str">
        <f>IF(H4974=List!$P$2,1,"")</f>
        <v/>
      </c>
      <c r="X4974" s="1" t="str">
        <f>IFERROR(IF(H4974="","",IF(O4974=0,0.15,IF(VLOOKUP(O4974,'Source Post 14 Status (6.30.26)'!A:B,2,FALSE)=1,0.15,0.5))),0.5)</f>
        <v/>
      </c>
      <c r="Y4974" s="6" t="str">
        <f t="shared" si="77"/>
        <v/>
      </c>
    </row>
    <row r="4975" spans="1:25" x14ac:dyDescent="0.3">
      <c r="A4975" t="str">
        <f>IF(B4975=1,COUNTIF($B$2:B4975,1),"")</f>
        <v/>
      </c>
      <c r="B4975" t="str">
        <f>IF(C4975=1,COUNTIF($H$2:H4975,H4975),"")</f>
        <v/>
      </c>
      <c r="C4975">
        <f>IF(G4975=List!$P$1,1,0)</f>
        <v>0</v>
      </c>
      <c r="D4975" s="1" t="str">
        <f>IF(E4975=1,COUNTIF($E$2:E4975,1),"")</f>
        <v/>
      </c>
      <c r="E4975" s="1" t="str">
        <f>IF(H4975=List!$P$2,1,"")</f>
        <v/>
      </c>
      <c r="X4975" s="1" t="str">
        <f>IFERROR(IF(H4975="","",IF(O4975=0,0.15,IF(VLOOKUP(O4975,'Source Post 14 Status (6.30.26)'!A:B,2,FALSE)=1,0.15,0.5))),0.5)</f>
        <v/>
      </c>
      <c r="Y4975" s="6" t="str">
        <f t="shared" si="77"/>
        <v/>
      </c>
    </row>
    <row r="4976" spans="1:25" x14ac:dyDescent="0.3">
      <c r="A4976" t="str">
        <f>IF(B4976=1,COUNTIF($B$2:B4976,1),"")</f>
        <v/>
      </c>
      <c r="B4976" t="str">
        <f>IF(C4976=1,COUNTIF($H$2:H4976,H4976),"")</f>
        <v/>
      </c>
      <c r="C4976">
        <f>IF(G4976=List!$P$1,1,0)</f>
        <v>0</v>
      </c>
      <c r="D4976" s="1" t="str">
        <f>IF(E4976=1,COUNTIF($E$2:E4976,1),"")</f>
        <v/>
      </c>
      <c r="E4976" s="1" t="str">
        <f>IF(H4976=List!$P$2,1,"")</f>
        <v/>
      </c>
      <c r="X4976" s="1" t="str">
        <f>IFERROR(IF(H4976="","",IF(O4976=0,0.15,IF(VLOOKUP(O4976,'Source Post 14 Status (6.30.26)'!A:B,2,FALSE)=1,0.15,0.5))),0.5)</f>
        <v/>
      </c>
      <c r="Y4976" s="6" t="str">
        <f t="shared" si="77"/>
        <v/>
      </c>
    </row>
    <row r="4977" spans="1:25" x14ac:dyDescent="0.3">
      <c r="A4977" t="str">
        <f>IF(B4977=1,COUNTIF($B$2:B4977,1),"")</f>
        <v/>
      </c>
      <c r="B4977" t="str">
        <f>IF(C4977=1,COUNTIF($H$2:H4977,H4977),"")</f>
        <v/>
      </c>
      <c r="C4977">
        <f>IF(G4977=List!$P$1,1,0)</f>
        <v>0</v>
      </c>
      <c r="D4977" s="1" t="str">
        <f>IF(E4977=1,COUNTIF($E$2:E4977,1),"")</f>
        <v/>
      </c>
      <c r="E4977" s="1" t="str">
        <f>IF(H4977=List!$P$2,1,"")</f>
        <v/>
      </c>
      <c r="X4977" s="1" t="str">
        <f>IFERROR(IF(H4977="","",IF(O4977=0,0.15,IF(VLOOKUP(O4977,'Source Post 14 Status (6.30.26)'!A:B,2,FALSE)=1,0.15,0.5))),0.5)</f>
        <v/>
      </c>
      <c r="Y4977" s="6" t="str">
        <f t="shared" si="77"/>
        <v/>
      </c>
    </row>
    <row r="4978" spans="1:25" x14ac:dyDescent="0.3">
      <c r="A4978" t="str">
        <f>IF(B4978=1,COUNTIF($B$2:B4978,1),"")</f>
        <v/>
      </c>
      <c r="B4978" t="str">
        <f>IF(C4978=1,COUNTIF($H$2:H4978,H4978),"")</f>
        <v/>
      </c>
      <c r="C4978">
        <f>IF(G4978=List!$P$1,1,0)</f>
        <v>0</v>
      </c>
      <c r="D4978" s="1" t="str">
        <f>IF(E4978=1,COUNTIF($E$2:E4978,1),"")</f>
        <v/>
      </c>
      <c r="E4978" s="1" t="str">
        <f>IF(H4978=List!$P$2,1,"")</f>
        <v/>
      </c>
      <c r="X4978" s="1" t="str">
        <f>IFERROR(IF(H4978="","",IF(O4978=0,0.15,IF(VLOOKUP(O4978,'Source Post 14 Status (6.30.26)'!A:B,2,FALSE)=1,0.15,0.5))),0.5)</f>
        <v/>
      </c>
      <c r="Y4978" s="6" t="str">
        <f t="shared" si="77"/>
        <v/>
      </c>
    </row>
    <row r="4979" spans="1:25" x14ac:dyDescent="0.3">
      <c r="A4979" t="str">
        <f>IF(B4979=1,COUNTIF($B$2:B4979,1),"")</f>
        <v/>
      </c>
      <c r="B4979" t="str">
        <f>IF(C4979=1,COUNTIF($H$2:H4979,H4979),"")</f>
        <v/>
      </c>
      <c r="C4979">
        <f>IF(G4979=List!$P$1,1,0)</f>
        <v>0</v>
      </c>
      <c r="D4979" s="1" t="str">
        <f>IF(E4979=1,COUNTIF($E$2:E4979,1),"")</f>
        <v/>
      </c>
      <c r="E4979" s="1" t="str">
        <f>IF(H4979=List!$P$2,1,"")</f>
        <v/>
      </c>
      <c r="X4979" s="1" t="str">
        <f>IFERROR(IF(H4979="","",IF(O4979=0,0.15,IF(VLOOKUP(O4979,'Source Post 14 Status (6.30.26)'!A:B,2,FALSE)=1,0.15,0.5))),0.5)</f>
        <v/>
      </c>
      <c r="Y4979" s="6" t="str">
        <f t="shared" si="77"/>
        <v/>
      </c>
    </row>
    <row r="4980" spans="1:25" x14ac:dyDescent="0.3">
      <c r="A4980" t="str">
        <f>IF(B4980=1,COUNTIF($B$2:B4980,1),"")</f>
        <v/>
      </c>
      <c r="B4980" t="str">
        <f>IF(C4980=1,COUNTIF($H$2:H4980,H4980),"")</f>
        <v/>
      </c>
      <c r="C4980">
        <f>IF(G4980=List!$P$1,1,0)</f>
        <v>0</v>
      </c>
      <c r="D4980" s="1" t="str">
        <f>IF(E4980=1,COUNTIF($E$2:E4980,1),"")</f>
        <v/>
      </c>
      <c r="E4980" s="1" t="str">
        <f>IF(H4980=List!$P$2,1,"")</f>
        <v/>
      </c>
      <c r="X4980" s="1" t="str">
        <f>IFERROR(IF(H4980="","",IF(O4980=0,0.15,IF(VLOOKUP(O4980,'Source Post 14 Status (6.30.26)'!A:B,2,FALSE)=1,0.15,0.5))),0.5)</f>
        <v/>
      </c>
      <c r="Y4980" s="6" t="str">
        <f t="shared" si="77"/>
        <v/>
      </c>
    </row>
    <row r="4981" spans="1:25" x14ac:dyDescent="0.3">
      <c r="A4981" t="str">
        <f>IF(B4981=1,COUNTIF($B$2:B4981,1),"")</f>
        <v/>
      </c>
      <c r="B4981" t="str">
        <f>IF(C4981=1,COUNTIF($H$2:H4981,H4981),"")</f>
        <v/>
      </c>
      <c r="C4981">
        <f>IF(G4981=List!$P$1,1,0)</f>
        <v>0</v>
      </c>
      <c r="D4981" s="1" t="str">
        <f>IF(E4981=1,COUNTIF($E$2:E4981,1),"")</f>
        <v/>
      </c>
      <c r="E4981" s="1" t="str">
        <f>IF(H4981=List!$P$2,1,"")</f>
        <v/>
      </c>
      <c r="X4981" s="1" t="str">
        <f>IFERROR(IF(H4981="","",IF(O4981=0,0.15,IF(VLOOKUP(O4981,'Source Post 14 Status (6.30.26)'!A:B,2,FALSE)=1,0.15,0.5))),0.5)</f>
        <v/>
      </c>
      <c r="Y4981" s="6" t="str">
        <f t="shared" si="77"/>
        <v/>
      </c>
    </row>
    <row r="4982" spans="1:25" x14ac:dyDescent="0.3">
      <c r="A4982" t="str">
        <f>IF(B4982=1,COUNTIF($B$2:B4982,1),"")</f>
        <v/>
      </c>
      <c r="B4982" t="str">
        <f>IF(C4982=1,COUNTIF($H$2:H4982,H4982),"")</f>
        <v/>
      </c>
      <c r="C4982">
        <f>IF(G4982=List!$P$1,1,0)</f>
        <v>0</v>
      </c>
      <c r="D4982" s="1" t="str">
        <f>IF(E4982=1,COUNTIF($E$2:E4982,1),"")</f>
        <v/>
      </c>
      <c r="E4982" s="1" t="str">
        <f>IF(H4982=List!$P$2,1,"")</f>
        <v/>
      </c>
      <c r="X4982" s="1" t="str">
        <f>IFERROR(IF(H4982="","",IF(O4982=0,0.15,IF(VLOOKUP(O4982,'Source Post 14 Status (6.30.26)'!A:B,2,FALSE)=1,0.15,0.5))),0.5)</f>
        <v/>
      </c>
      <c r="Y4982" s="6" t="str">
        <f t="shared" si="77"/>
        <v/>
      </c>
    </row>
    <row r="4983" spans="1:25" x14ac:dyDescent="0.3">
      <c r="A4983" t="str">
        <f>IF(B4983=1,COUNTIF($B$2:B4983,1),"")</f>
        <v/>
      </c>
      <c r="B4983" t="str">
        <f>IF(C4983=1,COUNTIF($H$2:H4983,H4983),"")</f>
        <v/>
      </c>
      <c r="C4983">
        <f>IF(G4983=List!$P$1,1,0)</f>
        <v>0</v>
      </c>
      <c r="D4983" s="1" t="str">
        <f>IF(E4983=1,COUNTIF($E$2:E4983,1),"")</f>
        <v/>
      </c>
      <c r="E4983" s="1" t="str">
        <f>IF(H4983=List!$P$2,1,"")</f>
        <v/>
      </c>
      <c r="X4983" s="1" t="str">
        <f>IFERROR(IF(H4983="","",IF(O4983=0,0.15,IF(VLOOKUP(O4983,'Source Post 14 Status (6.30.26)'!A:B,2,FALSE)=1,0.15,0.5))),0.5)</f>
        <v/>
      </c>
      <c r="Y4983" s="6" t="str">
        <f t="shared" si="77"/>
        <v/>
      </c>
    </row>
    <row r="4984" spans="1:25" x14ac:dyDescent="0.3">
      <c r="A4984" t="str">
        <f>IF(B4984=1,COUNTIF($B$2:B4984,1),"")</f>
        <v/>
      </c>
      <c r="B4984" t="str">
        <f>IF(C4984=1,COUNTIF($H$2:H4984,H4984),"")</f>
        <v/>
      </c>
      <c r="C4984">
        <f>IF(G4984=List!$P$1,1,0)</f>
        <v>0</v>
      </c>
      <c r="D4984" s="1" t="str">
        <f>IF(E4984=1,COUNTIF($E$2:E4984,1),"")</f>
        <v/>
      </c>
      <c r="E4984" s="1" t="str">
        <f>IF(H4984=List!$P$2,1,"")</f>
        <v/>
      </c>
      <c r="X4984" s="1" t="str">
        <f>IFERROR(IF(H4984="","",IF(O4984=0,0.15,IF(VLOOKUP(O4984,'Source Post 14 Status (6.30.26)'!A:B,2,FALSE)=1,0.15,0.5))),0.5)</f>
        <v/>
      </c>
      <c r="Y4984" s="6" t="str">
        <f t="shared" si="77"/>
        <v/>
      </c>
    </row>
    <row r="4985" spans="1:25" x14ac:dyDescent="0.3">
      <c r="A4985" t="str">
        <f>IF(B4985=1,COUNTIF($B$2:B4985,1),"")</f>
        <v/>
      </c>
      <c r="B4985" t="str">
        <f>IF(C4985=1,COUNTIF($H$2:H4985,H4985),"")</f>
        <v/>
      </c>
      <c r="C4985">
        <f>IF(G4985=List!$P$1,1,0)</f>
        <v>0</v>
      </c>
      <c r="D4985" s="1" t="str">
        <f>IF(E4985=1,COUNTIF($E$2:E4985,1),"")</f>
        <v/>
      </c>
      <c r="E4985" s="1" t="str">
        <f>IF(H4985=List!$P$2,1,"")</f>
        <v/>
      </c>
      <c r="X4985" s="1" t="str">
        <f>IFERROR(IF(H4985="","",IF(O4985=0,0.15,IF(VLOOKUP(O4985,'Source Post 14 Status (6.30.26)'!A:B,2,FALSE)=1,0.15,0.5))),0.5)</f>
        <v/>
      </c>
      <c r="Y4985" s="6" t="str">
        <f t="shared" si="77"/>
        <v/>
      </c>
    </row>
    <row r="4986" spans="1:25" x14ac:dyDescent="0.3">
      <c r="A4986" t="str">
        <f>IF(B4986=1,COUNTIF($B$2:B4986,1),"")</f>
        <v/>
      </c>
      <c r="B4986" t="str">
        <f>IF(C4986=1,COUNTIF($H$2:H4986,H4986),"")</f>
        <v/>
      </c>
      <c r="C4986">
        <f>IF(G4986=List!$P$1,1,0)</f>
        <v>0</v>
      </c>
      <c r="D4986" s="1" t="str">
        <f>IF(E4986=1,COUNTIF($E$2:E4986,1),"")</f>
        <v/>
      </c>
      <c r="E4986" s="1" t="str">
        <f>IF(H4986=List!$P$2,1,"")</f>
        <v/>
      </c>
      <c r="X4986" s="1" t="str">
        <f>IFERROR(IF(H4986="","",IF(O4986=0,0.15,IF(VLOOKUP(O4986,'Source Post 14 Status (6.30.26)'!A:B,2,FALSE)=1,0.15,0.5))),0.5)</f>
        <v/>
      </c>
      <c r="Y4986" s="6" t="str">
        <f t="shared" si="77"/>
        <v/>
      </c>
    </row>
    <row r="4987" spans="1:25" x14ac:dyDescent="0.3">
      <c r="A4987" t="str">
        <f>IF(B4987=1,COUNTIF($B$2:B4987,1),"")</f>
        <v/>
      </c>
      <c r="B4987" t="str">
        <f>IF(C4987=1,COUNTIF($H$2:H4987,H4987),"")</f>
        <v/>
      </c>
      <c r="C4987">
        <f>IF(G4987=List!$P$1,1,0)</f>
        <v>0</v>
      </c>
      <c r="D4987" s="1" t="str">
        <f>IF(E4987=1,COUNTIF($E$2:E4987,1),"")</f>
        <v/>
      </c>
      <c r="E4987" s="1" t="str">
        <f>IF(H4987=List!$P$2,1,"")</f>
        <v/>
      </c>
      <c r="X4987" s="1" t="str">
        <f>IFERROR(IF(H4987="","",IF(O4987=0,0.15,IF(VLOOKUP(O4987,'Source Post 14 Status (6.30.26)'!A:B,2,FALSE)=1,0.15,0.5))),0.5)</f>
        <v/>
      </c>
      <c r="Y4987" s="6" t="str">
        <f t="shared" si="77"/>
        <v/>
      </c>
    </row>
    <row r="4988" spans="1:25" x14ac:dyDescent="0.3">
      <c r="A4988" t="str">
        <f>IF(B4988=1,COUNTIF($B$2:B4988,1),"")</f>
        <v/>
      </c>
      <c r="B4988" t="str">
        <f>IF(C4988=1,COUNTIF($H$2:H4988,H4988),"")</f>
        <v/>
      </c>
      <c r="C4988">
        <f>IF(G4988=List!$P$1,1,0)</f>
        <v>0</v>
      </c>
      <c r="D4988" s="1" t="str">
        <f>IF(E4988=1,COUNTIF($E$2:E4988,1),"")</f>
        <v/>
      </c>
      <c r="E4988" s="1" t="str">
        <f>IF(H4988=List!$P$2,1,"")</f>
        <v/>
      </c>
      <c r="X4988" s="1" t="str">
        <f>IFERROR(IF(H4988="","",IF(O4988=0,0.15,IF(VLOOKUP(O4988,'Source Post 14 Status (6.30.26)'!A:B,2,FALSE)=1,0.15,0.5))),0.5)</f>
        <v/>
      </c>
      <c r="Y4988" s="6" t="str">
        <f t="shared" si="77"/>
        <v/>
      </c>
    </row>
    <row r="4989" spans="1:25" x14ac:dyDescent="0.3">
      <c r="A4989" t="str">
        <f>IF(B4989=1,COUNTIF($B$2:B4989,1),"")</f>
        <v/>
      </c>
      <c r="B4989" t="str">
        <f>IF(C4989=1,COUNTIF($H$2:H4989,H4989),"")</f>
        <v/>
      </c>
      <c r="C4989">
        <f>IF(G4989=List!$P$1,1,0)</f>
        <v>0</v>
      </c>
      <c r="D4989" s="1" t="str">
        <f>IF(E4989=1,COUNTIF($E$2:E4989,1),"")</f>
        <v/>
      </c>
      <c r="E4989" s="1" t="str">
        <f>IF(H4989=List!$P$2,1,"")</f>
        <v/>
      </c>
      <c r="X4989" s="1" t="str">
        <f>IFERROR(IF(H4989="","",IF(O4989=0,0.15,IF(VLOOKUP(O4989,'Source Post 14 Status (6.30.26)'!A:B,2,FALSE)=1,0.15,0.5))),0.5)</f>
        <v/>
      </c>
      <c r="Y4989" s="6" t="str">
        <f t="shared" si="77"/>
        <v/>
      </c>
    </row>
    <row r="4990" spans="1:25" x14ac:dyDescent="0.3">
      <c r="A4990" t="str">
        <f>IF(B4990=1,COUNTIF($B$2:B4990,1),"")</f>
        <v/>
      </c>
      <c r="B4990" t="str">
        <f>IF(C4990=1,COUNTIF($H$2:H4990,H4990),"")</f>
        <v/>
      </c>
      <c r="C4990">
        <f>IF(G4990=List!$P$1,1,0)</f>
        <v>0</v>
      </c>
      <c r="D4990" s="1" t="str">
        <f>IF(E4990=1,COUNTIF($E$2:E4990,1),"")</f>
        <v/>
      </c>
      <c r="E4990" s="1" t="str">
        <f>IF(H4990=List!$P$2,1,"")</f>
        <v/>
      </c>
      <c r="X4990" s="1" t="str">
        <f>IFERROR(IF(H4990="","",IF(O4990=0,0.15,IF(VLOOKUP(O4990,'Source Post 14 Status (6.30.26)'!A:B,2,FALSE)=1,0.15,0.5))),0.5)</f>
        <v/>
      </c>
      <c r="Y4990" s="6" t="str">
        <f t="shared" si="77"/>
        <v/>
      </c>
    </row>
    <row r="4991" spans="1:25" x14ac:dyDescent="0.3">
      <c r="A4991" t="str">
        <f>IF(B4991=1,COUNTIF($B$2:B4991,1),"")</f>
        <v/>
      </c>
      <c r="B4991" t="str">
        <f>IF(C4991=1,COUNTIF($H$2:H4991,H4991),"")</f>
        <v/>
      </c>
      <c r="C4991">
        <f>IF(G4991=List!$P$1,1,0)</f>
        <v>0</v>
      </c>
      <c r="D4991" s="1" t="str">
        <f>IF(E4991=1,COUNTIF($E$2:E4991,1),"")</f>
        <v/>
      </c>
      <c r="E4991" s="1" t="str">
        <f>IF(H4991=List!$P$2,1,"")</f>
        <v/>
      </c>
      <c r="X4991" s="1" t="str">
        <f>IFERROR(IF(H4991="","",IF(O4991=0,0.15,IF(VLOOKUP(O4991,'Source Post 14 Status (6.30.26)'!A:B,2,FALSE)=1,0.15,0.5))),0.5)</f>
        <v/>
      </c>
      <c r="Y4991" s="6" t="str">
        <f t="shared" si="77"/>
        <v/>
      </c>
    </row>
    <row r="4992" spans="1:25" x14ac:dyDescent="0.3">
      <c r="A4992" t="str">
        <f>IF(B4992=1,COUNTIF($B$2:B4992,1),"")</f>
        <v/>
      </c>
      <c r="B4992" t="str">
        <f>IF(C4992=1,COUNTIF($H$2:H4992,H4992),"")</f>
        <v/>
      </c>
      <c r="C4992">
        <f>IF(G4992=List!$P$1,1,0)</f>
        <v>0</v>
      </c>
      <c r="D4992" s="1" t="str">
        <f>IF(E4992=1,COUNTIF($E$2:E4992,1),"")</f>
        <v/>
      </c>
      <c r="E4992" s="1" t="str">
        <f>IF(H4992=List!$P$2,1,"")</f>
        <v/>
      </c>
      <c r="X4992" s="1" t="str">
        <f>IFERROR(IF(H4992="","",IF(O4992=0,0.15,IF(VLOOKUP(O4992,'Source Post 14 Status (6.30.26)'!A:B,2,FALSE)=1,0.15,0.5))),0.5)</f>
        <v/>
      </c>
      <c r="Y4992" s="6" t="str">
        <f t="shared" si="77"/>
        <v/>
      </c>
    </row>
    <row r="4993" spans="1:25" x14ac:dyDescent="0.3">
      <c r="A4993" t="str">
        <f>IF(B4993=1,COUNTIF($B$2:B4993,1),"")</f>
        <v/>
      </c>
      <c r="B4993" t="str">
        <f>IF(C4993=1,COUNTIF($H$2:H4993,H4993),"")</f>
        <v/>
      </c>
      <c r="C4993">
        <f>IF(G4993=List!$P$1,1,0)</f>
        <v>0</v>
      </c>
      <c r="D4993" s="1" t="str">
        <f>IF(E4993=1,COUNTIF($E$2:E4993,1),"")</f>
        <v/>
      </c>
      <c r="E4993" s="1" t="str">
        <f>IF(H4993=List!$P$2,1,"")</f>
        <v/>
      </c>
      <c r="X4993" s="1" t="str">
        <f>IFERROR(IF(H4993="","",IF(O4993=0,0.15,IF(VLOOKUP(O4993,'Source Post 14 Status (6.30.26)'!A:B,2,FALSE)=1,0.15,0.5))),0.5)</f>
        <v/>
      </c>
      <c r="Y4993" s="6" t="str">
        <f t="shared" si="77"/>
        <v/>
      </c>
    </row>
    <row r="4994" spans="1:25" x14ac:dyDescent="0.3">
      <c r="A4994" t="str">
        <f>IF(B4994=1,COUNTIF($B$2:B4994,1),"")</f>
        <v/>
      </c>
      <c r="B4994" t="str">
        <f>IF(C4994=1,COUNTIF($H$2:H4994,H4994),"")</f>
        <v/>
      </c>
      <c r="C4994">
        <f>IF(G4994=List!$P$1,1,0)</f>
        <v>0</v>
      </c>
      <c r="D4994" s="1" t="str">
        <f>IF(E4994=1,COUNTIF($E$2:E4994,1),"")</f>
        <v/>
      </c>
      <c r="E4994" s="1" t="str">
        <f>IF(H4994=List!$P$2,1,"")</f>
        <v/>
      </c>
      <c r="X4994" s="1" t="str">
        <f>IFERROR(IF(H4994="","",IF(O4994=0,0.15,IF(VLOOKUP(O4994,'Source Post 14 Status (6.30.26)'!A:B,2,FALSE)=1,0.15,0.5))),0.5)</f>
        <v/>
      </c>
      <c r="Y4994" s="6" t="str">
        <f t="shared" si="77"/>
        <v/>
      </c>
    </row>
    <row r="4995" spans="1:25" x14ac:dyDescent="0.3">
      <c r="A4995" t="str">
        <f>IF(B4995=1,COUNTIF($B$2:B4995,1),"")</f>
        <v/>
      </c>
      <c r="B4995" t="str">
        <f>IF(C4995=1,COUNTIF($H$2:H4995,H4995),"")</f>
        <v/>
      </c>
      <c r="C4995">
        <f>IF(G4995=List!$P$1,1,0)</f>
        <v>0</v>
      </c>
      <c r="D4995" s="1" t="str">
        <f>IF(E4995=1,COUNTIF($E$2:E4995,1),"")</f>
        <v/>
      </c>
      <c r="E4995" s="1" t="str">
        <f>IF(H4995=List!$P$2,1,"")</f>
        <v/>
      </c>
      <c r="X4995" s="1" t="str">
        <f>IFERROR(IF(H4995="","",IF(O4995=0,0.15,IF(VLOOKUP(O4995,'Source Post 14 Status (6.30.26)'!A:B,2,FALSE)=1,0.15,0.5))),0.5)</f>
        <v/>
      </c>
      <c r="Y4995" s="6" t="str">
        <f t="shared" ref="Y4995:Y5000" si="78">IF(H4995="","",ROUND(MIN((T4995+U4995)*X4995,T4995),0))</f>
        <v/>
      </c>
    </row>
    <row r="4996" spans="1:25" x14ac:dyDescent="0.3">
      <c r="A4996" t="str">
        <f>IF(B4996=1,COUNTIF($B$2:B4996,1),"")</f>
        <v/>
      </c>
      <c r="B4996" t="str">
        <f>IF(C4996=1,COUNTIF($H$2:H4996,H4996),"")</f>
        <v/>
      </c>
      <c r="C4996">
        <f>IF(G4996=List!$P$1,1,0)</f>
        <v>0</v>
      </c>
      <c r="D4996" s="1" t="str">
        <f>IF(E4996=1,COUNTIF($E$2:E4996,1),"")</f>
        <v/>
      </c>
      <c r="E4996" s="1" t="str">
        <f>IF(H4996=List!$P$2,1,"")</f>
        <v/>
      </c>
      <c r="X4996" s="1" t="str">
        <f>IFERROR(IF(H4996="","",IF(O4996=0,0.15,IF(VLOOKUP(O4996,'Source Post 14 Status (6.30.26)'!A:B,2,FALSE)=1,0.15,0.5))),0.5)</f>
        <v/>
      </c>
      <c r="Y4996" s="6" t="str">
        <f t="shared" si="78"/>
        <v/>
      </c>
    </row>
    <row r="4997" spans="1:25" x14ac:dyDescent="0.3">
      <c r="A4997" t="str">
        <f>IF(B4997=1,COUNTIF($B$2:B4997,1),"")</f>
        <v/>
      </c>
      <c r="B4997" t="str">
        <f>IF(C4997=1,COUNTIF($H$2:H4997,H4997),"")</f>
        <v/>
      </c>
      <c r="C4997">
        <f>IF(G4997=List!$P$1,1,0)</f>
        <v>0</v>
      </c>
      <c r="D4997" s="1" t="str">
        <f>IF(E4997=1,COUNTIF($E$2:E4997,1),"")</f>
        <v/>
      </c>
      <c r="E4997" s="1" t="str">
        <f>IF(H4997=List!$P$2,1,"")</f>
        <v/>
      </c>
      <c r="X4997" s="1" t="str">
        <f>IFERROR(IF(H4997="","",IF(O4997=0,0.15,IF(VLOOKUP(O4997,'Source Post 14 Status (6.30.26)'!A:B,2,FALSE)=1,0.15,0.5))),0.5)</f>
        <v/>
      </c>
      <c r="Y4997" s="6" t="str">
        <f t="shared" si="78"/>
        <v/>
      </c>
    </row>
    <row r="4998" spans="1:25" x14ac:dyDescent="0.3">
      <c r="A4998" t="str">
        <f>IF(B4998=1,COUNTIF($B$2:B4998,1),"")</f>
        <v/>
      </c>
      <c r="B4998" t="str">
        <f>IF(C4998=1,COUNTIF($H$2:H4998,H4998),"")</f>
        <v/>
      </c>
      <c r="C4998">
        <f>IF(G4998=List!$P$1,1,0)</f>
        <v>0</v>
      </c>
      <c r="D4998" s="1" t="str">
        <f>IF(E4998=1,COUNTIF($E$2:E4998,1),"")</f>
        <v/>
      </c>
      <c r="E4998" s="1" t="str">
        <f>IF(H4998=List!$P$2,1,"")</f>
        <v/>
      </c>
      <c r="X4998" s="1" t="str">
        <f>IFERROR(IF(H4998="","",IF(O4998=0,0.15,IF(VLOOKUP(O4998,'Source Post 14 Status (6.30.26)'!A:B,2,FALSE)=1,0.15,0.5))),0.5)</f>
        <v/>
      </c>
      <c r="Y4998" s="6" t="str">
        <f t="shared" si="78"/>
        <v/>
      </c>
    </row>
    <row r="4999" spans="1:25" x14ac:dyDescent="0.3">
      <c r="A4999" t="str">
        <f>IF(B4999=1,COUNTIF($B$2:B4999,1),"")</f>
        <v/>
      </c>
      <c r="B4999" t="str">
        <f>IF(C4999=1,COUNTIF($H$2:H4999,H4999),"")</f>
        <v/>
      </c>
      <c r="C4999">
        <f>IF(G4999=List!$P$1,1,0)</f>
        <v>0</v>
      </c>
      <c r="D4999" s="1" t="str">
        <f>IF(E4999=1,COUNTIF($E$2:E4999,1),"")</f>
        <v/>
      </c>
      <c r="E4999" s="1" t="str">
        <f>IF(H4999=List!$P$2,1,"")</f>
        <v/>
      </c>
      <c r="X4999" s="1" t="str">
        <f>IFERROR(IF(H4999="","",IF(O4999=0,0.15,IF(VLOOKUP(O4999,'Source Post 14 Status (6.30.26)'!A:B,2,FALSE)=1,0.15,0.5))),0.5)</f>
        <v/>
      </c>
      <c r="Y4999" s="6" t="str">
        <f t="shared" si="78"/>
        <v/>
      </c>
    </row>
    <row r="5000" spans="1:25" x14ac:dyDescent="0.3">
      <c r="A5000" t="str">
        <f>IF(B5000=1,COUNTIF($B$2:B5000,1),"")</f>
        <v/>
      </c>
      <c r="B5000" t="str">
        <f>IF(C5000=1,COUNTIF($H$2:H5000,H5000),"")</f>
        <v/>
      </c>
      <c r="C5000">
        <f>IF(G5000=List!$P$1,1,0)</f>
        <v>0</v>
      </c>
      <c r="D5000" s="1" t="str">
        <f>IF(E5000=1,COUNTIF($E$2:E5000,1),"")</f>
        <v/>
      </c>
      <c r="E5000" s="1" t="str">
        <f>IF(H5000=List!$P$2,1,"")</f>
        <v/>
      </c>
      <c r="X5000" s="1" t="str">
        <f>IFERROR(IF(H5000="","",IF(O5000=0,0.15,IF(VLOOKUP(O5000,'Source Post 14 Status (6.30.26)'!A:B,2,FALSE)=1,0.15,0.5))),0.5)</f>
        <v/>
      </c>
      <c r="Y5000" s="6" t="str">
        <f t="shared" si="78"/>
        <v/>
      </c>
    </row>
  </sheetData>
  <autoFilter ref="D1:Y5000" xr:uid="{6D264DEE-CE78-4257-A303-EABBD1A3B9F5}"/>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AF2826-B438-46AB-84C4-494C07294FCE}">
  <sheetPr>
    <tabColor rgb="FF00FFFF"/>
  </sheetPr>
  <dimension ref="A1:B18716"/>
  <sheetViews>
    <sheetView showFormulas="1" workbookViewId="0">
      <selection activeCell="K12" sqref="K12"/>
    </sheetView>
  </sheetViews>
  <sheetFormatPr defaultRowHeight="14.4" x14ac:dyDescent="0.3"/>
  <cols>
    <col min="2" max="2" width="15.21875" bestFit="1" customWidth="1"/>
  </cols>
  <sheetData>
    <row r="1" spans="1:2" x14ac:dyDescent="0.3">
      <c r="A1" t="s">
        <v>744</v>
      </c>
      <c r="B1" t="s">
        <v>745</v>
      </c>
    </row>
    <row r="2" spans="1:2" x14ac:dyDescent="0.3">
      <c r="A2">
        <v>14746</v>
      </c>
      <c r="B2">
        <v>1</v>
      </c>
    </row>
    <row r="3" spans="1:2" x14ac:dyDescent="0.3">
      <c r="A3">
        <v>2578</v>
      </c>
      <c r="B3">
        <v>0</v>
      </c>
    </row>
    <row r="4" spans="1:2" x14ac:dyDescent="0.3">
      <c r="A4">
        <v>15882</v>
      </c>
      <c r="B4">
        <v>1</v>
      </c>
    </row>
    <row r="5" spans="1:2" x14ac:dyDescent="0.3">
      <c r="A5">
        <v>3349</v>
      </c>
      <c r="B5">
        <v>0</v>
      </c>
    </row>
    <row r="6" spans="1:2" x14ac:dyDescent="0.3">
      <c r="A6">
        <v>5790</v>
      </c>
      <c r="B6">
        <v>0</v>
      </c>
    </row>
    <row r="7" spans="1:2" x14ac:dyDescent="0.3">
      <c r="A7">
        <v>15825</v>
      </c>
      <c r="B7">
        <v>0</v>
      </c>
    </row>
    <row r="8" spans="1:2" x14ac:dyDescent="0.3">
      <c r="A8">
        <v>12458</v>
      </c>
      <c r="B8">
        <v>1</v>
      </c>
    </row>
    <row r="9" spans="1:2" x14ac:dyDescent="0.3">
      <c r="A9">
        <v>12021</v>
      </c>
      <c r="B9">
        <v>1</v>
      </c>
    </row>
    <row r="10" spans="1:2" x14ac:dyDescent="0.3">
      <c r="A10">
        <v>15116</v>
      </c>
      <c r="B10">
        <v>1</v>
      </c>
    </row>
    <row r="11" spans="1:2" x14ac:dyDescent="0.3">
      <c r="A11">
        <v>1462</v>
      </c>
      <c r="B11">
        <v>0</v>
      </c>
    </row>
    <row r="12" spans="1:2" x14ac:dyDescent="0.3">
      <c r="A12">
        <v>690</v>
      </c>
      <c r="B12">
        <v>0</v>
      </c>
    </row>
    <row r="13" spans="1:2" x14ac:dyDescent="0.3">
      <c r="A13">
        <v>7801</v>
      </c>
      <c r="B13">
        <v>0</v>
      </c>
    </row>
    <row r="14" spans="1:2" x14ac:dyDescent="0.3">
      <c r="A14">
        <v>9277</v>
      </c>
      <c r="B14">
        <v>0</v>
      </c>
    </row>
    <row r="15" spans="1:2" x14ac:dyDescent="0.3">
      <c r="A15">
        <v>787</v>
      </c>
      <c r="B15">
        <v>0</v>
      </c>
    </row>
    <row r="16" spans="1:2" x14ac:dyDescent="0.3">
      <c r="A16">
        <v>11449</v>
      </c>
      <c r="B16">
        <v>1</v>
      </c>
    </row>
    <row r="17" spans="1:2" x14ac:dyDescent="0.3">
      <c r="A17">
        <v>9552</v>
      </c>
      <c r="B17">
        <v>1</v>
      </c>
    </row>
    <row r="18" spans="1:2" x14ac:dyDescent="0.3">
      <c r="A18">
        <v>7148</v>
      </c>
      <c r="B18">
        <v>0</v>
      </c>
    </row>
    <row r="19" spans="1:2" x14ac:dyDescent="0.3">
      <c r="A19">
        <v>15790</v>
      </c>
      <c r="B19">
        <v>1</v>
      </c>
    </row>
    <row r="20" spans="1:2" x14ac:dyDescent="0.3">
      <c r="A20">
        <v>15892</v>
      </c>
      <c r="B20">
        <v>1</v>
      </c>
    </row>
    <row r="21" spans="1:2" x14ac:dyDescent="0.3">
      <c r="A21">
        <v>824</v>
      </c>
      <c r="B21">
        <v>0</v>
      </c>
    </row>
    <row r="22" spans="1:2" x14ac:dyDescent="0.3">
      <c r="A22">
        <v>15850</v>
      </c>
      <c r="B22">
        <v>1</v>
      </c>
    </row>
    <row r="23" spans="1:2" x14ac:dyDescent="0.3">
      <c r="A23">
        <v>14922</v>
      </c>
      <c r="B23">
        <v>1</v>
      </c>
    </row>
    <row r="24" spans="1:2" x14ac:dyDescent="0.3">
      <c r="A24">
        <v>7819</v>
      </c>
      <c r="B24">
        <v>0</v>
      </c>
    </row>
    <row r="25" spans="1:2" x14ac:dyDescent="0.3">
      <c r="A25">
        <v>1139</v>
      </c>
      <c r="B25">
        <v>0</v>
      </c>
    </row>
    <row r="26" spans="1:2" x14ac:dyDescent="0.3">
      <c r="A26">
        <v>7664</v>
      </c>
      <c r="B26">
        <v>0</v>
      </c>
    </row>
    <row r="27" spans="1:2" x14ac:dyDescent="0.3">
      <c r="A27">
        <v>9270</v>
      </c>
      <c r="B27">
        <v>1</v>
      </c>
    </row>
    <row r="28" spans="1:2" x14ac:dyDescent="0.3">
      <c r="A28">
        <v>146</v>
      </c>
      <c r="B28">
        <v>0</v>
      </c>
    </row>
    <row r="29" spans="1:2" x14ac:dyDescent="0.3">
      <c r="A29">
        <v>703</v>
      </c>
      <c r="B29">
        <v>0</v>
      </c>
    </row>
    <row r="30" spans="1:2" x14ac:dyDescent="0.3">
      <c r="A30">
        <v>6080</v>
      </c>
      <c r="B30">
        <v>0</v>
      </c>
    </row>
    <row r="31" spans="1:2" x14ac:dyDescent="0.3">
      <c r="A31">
        <v>4161</v>
      </c>
      <c r="B31">
        <v>0</v>
      </c>
    </row>
    <row r="32" spans="1:2" x14ac:dyDescent="0.3">
      <c r="A32">
        <v>7663</v>
      </c>
      <c r="B32">
        <v>0</v>
      </c>
    </row>
    <row r="33" spans="1:2" x14ac:dyDescent="0.3">
      <c r="A33">
        <v>9278</v>
      </c>
      <c r="B33">
        <v>0</v>
      </c>
    </row>
    <row r="34" spans="1:2" x14ac:dyDescent="0.3">
      <c r="A34">
        <v>8749</v>
      </c>
      <c r="B34">
        <v>1</v>
      </c>
    </row>
    <row r="35" spans="1:2" x14ac:dyDescent="0.3">
      <c r="A35">
        <v>2290</v>
      </c>
      <c r="B35">
        <v>0</v>
      </c>
    </row>
    <row r="36" spans="1:2" x14ac:dyDescent="0.3">
      <c r="A36">
        <v>10700</v>
      </c>
      <c r="B36">
        <v>0</v>
      </c>
    </row>
    <row r="37" spans="1:2" x14ac:dyDescent="0.3">
      <c r="A37">
        <v>9439</v>
      </c>
      <c r="B37">
        <v>0</v>
      </c>
    </row>
    <row r="38" spans="1:2" x14ac:dyDescent="0.3">
      <c r="A38">
        <v>12400</v>
      </c>
      <c r="B38">
        <v>1</v>
      </c>
    </row>
    <row r="39" spans="1:2" x14ac:dyDescent="0.3">
      <c r="A39">
        <v>15608</v>
      </c>
      <c r="B39">
        <v>1</v>
      </c>
    </row>
    <row r="40" spans="1:2" x14ac:dyDescent="0.3">
      <c r="A40">
        <v>9945</v>
      </c>
      <c r="B40">
        <v>1</v>
      </c>
    </row>
    <row r="41" spans="1:2" x14ac:dyDescent="0.3">
      <c r="A41">
        <v>11701</v>
      </c>
      <c r="B41">
        <v>1</v>
      </c>
    </row>
    <row r="42" spans="1:2" x14ac:dyDescent="0.3">
      <c r="A42">
        <v>327</v>
      </c>
      <c r="B42">
        <v>0</v>
      </c>
    </row>
    <row r="43" spans="1:2" x14ac:dyDescent="0.3">
      <c r="A43">
        <v>1862</v>
      </c>
      <c r="B43">
        <v>0</v>
      </c>
    </row>
    <row r="44" spans="1:2" x14ac:dyDescent="0.3">
      <c r="A44">
        <v>15821</v>
      </c>
      <c r="B44">
        <v>1</v>
      </c>
    </row>
    <row r="45" spans="1:2" x14ac:dyDescent="0.3">
      <c r="A45">
        <v>13514</v>
      </c>
      <c r="B45">
        <v>1</v>
      </c>
    </row>
    <row r="46" spans="1:2" x14ac:dyDescent="0.3">
      <c r="A46">
        <v>11949</v>
      </c>
      <c r="B46">
        <v>1</v>
      </c>
    </row>
    <row r="47" spans="1:2" x14ac:dyDescent="0.3">
      <c r="A47">
        <v>10953</v>
      </c>
      <c r="B47">
        <v>1</v>
      </c>
    </row>
    <row r="48" spans="1:2" x14ac:dyDescent="0.3">
      <c r="A48">
        <v>11689</v>
      </c>
      <c r="B48">
        <v>1</v>
      </c>
    </row>
    <row r="49" spans="1:2" x14ac:dyDescent="0.3">
      <c r="A49">
        <v>11703</v>
      </c>
      <c r="B49">
        <v>1</v>
      </c>
    </row>
    <row r="50" spans="1:2" x14ac:dyDescent="0.3">
      <c r="A50">
        <v>14832</v>
      </c>
      <c r="B50">
        <v>1</v>
      </c>
    </row>
    <row r="51" spans="1:2" x14ac:dyDescent="0.3">
      <c r="A51">
        <v>13515</v>
      </c>
      <c r="B51">
        <v>1</v>
      </c>
    </row>
    <row r="52" spans="1:2" x14ac:dyDescent="0.3">
      <c r="A52">
        <v>2444</v>
      </c>
      <c r="B52">
        <v>0</v>
      </c>
    </row>
    <row r="53" spans="1:2" x14ac:dyDescent="0.3">
      <c r="A53">
        <v>6013</v>
      </c>
      <c r="B53">
        <v>0</v>
      </c>
    </row>
    <row r="54" spans="1:2" x14ac:dyDescent="0.3">
      <c r="A54">
        <v>15885</v>
      </c>
      <c r="B54">
        <v>1</v>
      </c>
    </row>
    <row r="55" spans="1:2" x14ac:dyDescent="0.3">
      <c r="A55">
        <v>11530</v>
      </c>
      <c r="B55">
        <v>1</v>
      </c>
    </row>
    <row r="56" spans="1:2" x14ac:dyDescent="0.3">
      <c r="A56">
        <v>16484</v>
      </c>
      <c r="B56">
        <v>1</v>
      </c>
    </row>
    <row r="57" spans="1:2" x14ac:dyDescent="0.3">
      <c r="A57">
        <v>15836</v>
      </c>
      <c r="B57">
        <v>1</v>
      </c>
    </row>
    <row r="58" spans="1:2" x14ac:dyDescent="0.3">
      <c r="A58">
        <v>3109</v>
      </c>
      <c r="B58">
        <v>0</v>
      </c>
    </row>
    <row r="59" spans="1:2" x14ac:dyDescent="0.3">
      <c r="A59">
        <v>11946</v>
      </c>
      <c r="B59">
        <v>0</v>
      </c>
    </row>
    <row r="60" spans="1:2" x14ac:dyDescent="0.3">
      <c r="A60">
        <v>9879</v>
      </c>
      <c r="B60">
        <v>0</v>
      </c>
    </row>
    <row r="61" spans="1:2" x14ac:dyDescent="0.3">
      <c r="A61">
        <v>1863</v>
      </c>
      <c r="B61">
        <v>0</v>
      </c>
    </row>
    <row r="62" spans="1:2" x14ac:dyDescent="0.3">
      <c r="A62">
        <v>2163</v>
      </c>
      <c r="B62">
        <v>0</v>
      </c>
    </row>
    <row r="63" spans="1:2" x14ac:dyDescent="0.3">
      <c r="A63">
        <v>15823</v>
      </c>
      <c r="B63">
        <v>1</v>
      </c>
    </row>
    <row r="64" spans="1:2" x14ac:dyDescent="0.3">
      <c r="A64">
        <v>15560</v>
      </c>
      <c r="B64">
        <v>0</v>
      </c>
    </row>
    <row r="65" spans="1:2" x14ac:dyDescent="0.3">
      <c r="A65">
        <v>9888</v>
      </c>
      <c r="B65">
        <v>1</v>
      </c>
    </row>
    <row r="66" spans="1:2" x14ac:dyDescent="0.3">
      <c r="A66">
        <v>2101</v>
      </c>
      <c r="B66">
        <v>0</v>
      </c>
    </row>
    <row r="67" spans="1:2" x14ac:dyDescent="0.3">
      <c r="A67">
        <v>986</v>
      </c>
      <c r="B67">
        <v>0</v>
      </c>
    </row>
    <row r="68" spans="1:2" x14ac:dyDescent="0.3">
      <c r="A68">
        <v>326</v>
      </c>
      <c r="B68">
        <v>0</v>
      </c>
    </row>
    <row r="69" spans="1:2" x14ac:dyDescent="0.3">
      <c r="A69">
        <v>7097</v>
      </c>
      <c r="B69">
        <v>0</v>
      </c>
    </row>
    <row r="70" spans="1:2" x14ac:dyDescent="0.3">
      <c r="A70">
        <v>15965</v>
      </c>
      <c r="B70">
        <v>1</v>
      </c>
    </row>
    <row r="71" spans="1:2" x14ac:dyDescent="0.3">
      <c r="A71">
        <v>13577</v>
      </c>
      <c r="B71">
        <v>1</v>
      </c>
    </row>
    <row r="72" spans="1:2" x14ac:dyDescent="0.3">
      <c r="A72">
        <v>10973</v>
      </c>
      <c r="B72">
        <v>1</v>
      </c>
    </row>
    <row r="73" spans="1:2" x14ac:dyDescent="0.3">
      <c r="A73">
        <v>9817</v>
      </c>
      <c r="B73">
        <v>1</v>
      </c>
    </row>
    <row r="74" spans="1:2" x14ac:dyDescent="0.3">
      <c r="A74">
        <v>13578</v>
      </c>
      <c r="B74">
        <v>1</v>
      </c>
    </row>
    <row r="75" spans="1:2" x14ac:dyDescent="0.3">
      <c r="A75">
        <v>15950</v>
      </c>
      <c r="B75">
        <v>1</v>
      </c>
    </row>
    <row r="76" spans="1:2" x14ac:dyDescent="0.3">
      <c r="A76">
        <v>7141</v>
      </c>
      <c r="B76">
        <v>0</v>
      </c>
    </row>
    <row r="77" spans="1:2" x14ac:dyDescent="0.3">
      <c r="A77">
        <v>10969</v>
      </c>
      <c r="B77">
        <v>0</v>
      </c>
    </row>
    <row r="78" spans="1:2" x14ac:dyDescent="0.3">
      <c r="A78">
        <v>15575</v>
      </c>
      <c r="B78">
        <v>1</v>
      </c>
    </row>
    <row r="79" spans="1:2" x14ac:dyDescent="0.3">
      <c r="A79">
        <v>11865</v>
      </c>
      <c r="B79">
        <v>1</v>
      </c>
    </row>
    <row r="80" spans="1:2" x14ac:dyDescent="0.3">
      <c r="A80">
        <v>6971</v>
      </c>
      <c r="B80">
        <v>0</v>
      </c>
    </row>
    <row r="81" spans="1:2" x14ac:dyDescent="0.3">
      <c r="A81">
        <v>10528</v>
      </c>
      <c r="B81">
        <v>1</v>
      </c>
    </row>
    <row r="82" spans="1:2" x14ac:dyDescent="0.3">
      <c r="A82">
        <v>14635</v>
      </c>
      <c r="B82">
        <v>1</v>
      </c>
    </row>
    <row r="83" spans="1:2" x14ac:dyDescent="0.3">
      <c r="A83">
        <v>14603</v>
      </c>
      <c r="B83">
        <v>1</v>
      </c>
    </row>
    <row r="84" spans="1:2" x14ac:dyDescent="0.3">
      <c r="A84">
        <v>7102</v>
      </c>
      <c r="B84">
        <v>0</v>
      </c>
    </row>
    <row r="85" spans="1:2" x14ac:dyDescent="0.3">
      <c r="A85">
        <v>10556</v>
      </c>
      <c r="B85">
        <v>1</v>
      </c>
    </row>
    <row r="86" spans="1:2" x14ac:dyDescent="0.3">
      <c r="A86">
        <v>11590</v>
      </c>
      <c r="B86">
        <v>1</v>
      </c>
    </row>
    <row r="87" spans="1:2" x14ac:dyDescent="0.3">
      <c r="A87">
        <v>11716</v>
      </c>
      <c r="B87">
        <v>1</v>
      </c>
    </row>
    <row r="88" spans="1:2" x14ac:dyDescent="0.3">
      <c r="A88">
        <v>9619</v>
      </c>
      <c r="B88">
        <v>1</v>
      </c>
    </row>
    <row r="89" spans="1:2" x14ac:dyDescent="0.3">
      <c r="A89">
        <v>16586</v>
      </c>
      <c r="B89">
        <v>1</v>
      </c>
    </row>
    <row r="90" spans="1:2" x14ac:dyDescent="0.3">
      <c r="A90">
        <v>15569</v>
      </c>
      <c r="B90">
        <v>1</v>
      </c>
    </row>
    <row r="91" spans="1:2" x14ac:dyDescent="0.3">
      <c r="A91">
        <v>15653</v>
      </c>
      <c r="B91">
        <v>1</v>
      </c>
    </row>
    <row r="92" spans="1:2" x14ac:dyDescent="0.3">
      <c r="A92">
        <v>1875</v>
      </c>
      <c r="B92">
        <v>0</v>
      </c>
    </row>
    <row r="93" spans="1:2" x14ac:dyDescent="0.3">
      <c r="A93">
        <v>14897</v>
      </c>
      <c r="B93">
        <v>1</v>
      </c>
    </row>
    <row r="94" spans="1:2" x14ac:dyDescent="0.3">
      <c r="A94">
        <v>1839</v>
      </c>
      <c r="B94">
        <v>0</v>
      </c>
    </row>
    <row r="95" spans="1:2" x14ac:dyDescent="0.3">
      <c r="A95">
        <v>15568</v>
      </c>
      <c r="B95">
        <v>0</v>
      </c>
    </row>
    <row r="96" spans="1:2" x14ac:dyDescent="0.3">
      <c r="A96">
        <v>15788</v>
      </c>
      <c r="B96">
        <v>1</v>
      </c>
    </row>
    <row r="97" spans="1:2" x14ac:dyDescent="0.3">
      <c r="A97">
        <v>1805</v>
      </c>
      <c r="B97">
        <v>0</v>
      </c>
    </row>
    <row r="98" spans="1:2" x14ac:dyDescent="0.3">
      <c r="A98">
        <v>15729</v>
      </c>
      <c r="B98">
        <v>1</v>
      </c>
    </row>
    <row r="99" spans="1:2" x14ac:dyDescent="0.3">
      <c r="A99">
        <v>15538</v>
      </c>
      <c r="B99">
        <v>1</v>
      </c>
    </row>
    <row r="100" spans="1:2" x14ac:dyDescent="0.3">
      <c r="A100">
        <v>135</v>
      </c>
      <c r="B100">
        <v>0</v>
      </c>
    </row>
    <row r="101" spans="1:2" x14ac:dyDescent="0.3">
      <c r="A101">
        <v>8781</v>
      </c>
      <c r="B101">
        <v>1</v>
      </c>
    </row>
    <row r="102" spans="1:2" x14ac:dyDescent="0.3">
      <c r="A102">
        <v>16447</v>
      </c>
      <c r="B102">
        <v>1</v>
      </c>
    </row>
    <row r="103" spans="1:2" x14ac:dyDescent="0.3">
      <c r="A103">
        <v>6989</v>
      </c>
      <c r="B103">
        <v>0</v>
      </c>
    </row>
    <row r="104" spans="1:2" x14ac:dyDescent="0.3">
      <c r="A104">
        <v>15585</v>
      </c>
      <c r="B104">
        <v>1</v>
      </c>
    </row>
    <row r="105" spans="1:2" x14ac:dyDescent="0.3">
      <c r="A105">
        <v>12402</v>
      </c>
      <c r="B105">
        <v>1</v>
      </c>
    </row>
    <row r="106" spans="1:2" x14ac:dyDescent="0.3">
      <c r="A106">
        <v>5007</v>
      </c>
      <c r="B106">
        <v>0</v>
      </c>
    </row>
    <row r="107" spans="1:2" x14ac:dyDescent="0.3">
      <c r="A107">
        <v>7029</v>
      </c>
      <c r="B107">
        <v>0</v>
      </c>
    </row>
    <row r="108" spans="1:2" x14ac:dyDescent="0.3">
      <c r="A108">
        <v>774</v>
      </c>
      <c r="B108">
        <v>0</v>
      </c>
    </row>
    <row r="109" spans="1:2" x14ac:dyDescent="0.3">
      <c r="A109">
        <v>10602</v>
      </c>
      <c r="B109">
        <v>1</v>
      </c>
    </row>
    <row r="110" spans="1:2" x14ac:dyDescent="0.3">
      <c r="A110">
        <v>5004</v>
      </c>
      <c r="B110">
        <v>0</v>
      </c>
    </row>
    <row r="111" spans="1:2" x14ac:dyDescent="0.3">
      <c r="A111">
        <v>16018</v>
      </c>
      <c r="B111">
        <v>1</v>
      </c>
    </row>
    <row r="112" spans="1:2" x14ac:dyDescent="0.3">
      <c r="A112">
        <v>8462</v>
      </c>
      <c r="B112">
        <v>1</v>
      </c>
    </row>
    <row r="113" spans="1:2" x14ac:dyDescent="0.3">
      <c r="A113">
        <v>15508</v>
      </c>
      <c r="B113">
        <v>1</v>
      </c>
    </row>
    <row r="114" spans="1:2" x14ac:dyDescent="0.3">
      <c r="A114">
        <v>1716</v>
      </c>
      <c r="B114">
        <v>0</v>
      </c>
    </row>
    <row r="115" spans="1:2" x14ac:dyDescent="0.3">
      <c r="A115">
        <v>15447</v>
      </c>
      <c r="B115">
        <v>0</v>
      </c>
    </row>
    <row r="116" spans="1:2" x14ac:dyDescent="0.3">
      <c r="A116">
        <v>7109</v>
      </c>
      <c r="B116">
        <v>0</v>
      </c>
    </row>
    <row r="117" spans="1:2" x14ac:dyDescent="0.3">
      <c r="A117">
        <v>8281</v>
      </c>
      <c r="B117">
        <v>0</v>
      </c>
    </row>
    <row r="118" spans="1:2" x14ac:dyDescent="0.3">
      <c r="A118">
        <v>15984</v>
      </c>
      <c r="B118">
        <v>1</v>
      </c>
    </row>
    <row r="119" spans="1:2" x14ac:dyDescent="0.3">
      <c r="A119">
        <v>6324</v>
      </c>
      <c r="B119">
        <v>0</v>
      </c>
    </row>
    <row r="120" spans="1:2" x14ac:dyDescent="0.3">
      <c r="A120">
        <v>9605</v>
      </c>
      <c r="B120">
        <v>0</v>
      </c>
    </row>
    <row r="121" spans="1:2" x14ac:dyDescent="0.3">
      <c r="A121">
        <v>14792</v>
      </c>
      <c r="B121">
        <v>1</v>
      </c>
    </row>
    <row r="122" spans="1:2" x14ac:dyDescent="0.3">
      <c r="A122">
        <v>7738</v>
      </c>
      <c r="B122">
        <v>0</v>
      </c>
    </row>
    <row r="123" spans="1:2" x14ac:dyDescent="0.3">
      <c r="A123">
        <v>9889</v>
      </c>
      <c r="B123">
        <v>0</v>
      </c>
    </row>
    <row r="124" spans="1:2" x14ac:dyDescent="0.3">
      <c r="A124">
        <v>16405</v>
      </c>
      <c r="B124">
        <v>1</v>
      </c>
    </row>
    <row r="125" spans="1:2" x14ac:dyDescent="0.3">
      <c r="A125">
        <v>8760</v>
      </c>
      <c r="B125">
        <v>1</v>
      </c>
    </row>
    <row r="126" spans="1:2" x14ac:dyDescent="0.3">
      <c r="A126">
        <v>1715</v>
      </c>
      <c r="B126">
        <v>0</v>
      </c>
    </row>
    <row r="127" spans="1:2" x14ac:dyDescent="0.3">
      <c r="A127">
        <v>11552</v>
      </c>
      <c r="B127">
        <v>1</v>
      </c>
    </row>
    <row r="128" spans="1:2" x14ac:dyDescent="0.3">
      <c r="A128">
        <v>11499</v>
      </c>
      <c r="B128">
        <v>1</v>
      </c>
    </row>
    <row r="129" spans="1:2" x14ac:dyDescent="0.3">
      <c r="A129">
        <v>9977</v>
      </c>
      <c r="B129">
        <v>1</v>
      </c>
    </row>
    <row r="130" spans="1:2" x14ac:dyDescent="0.3">
      <c r="A130">
        <v>15942</v>
      </c>
      <c r="B130">
        <v>1</v>
      </c>
    </row>
    <row r="131" spans="1:2" x14ac:dyDescent="0.3">
      <c r="A131">
        <v>16026</v>
      </c>
      <c r="B131">
        <v>0</v>
      </c>
    </row>
    <row r="132" spans="1:2" x14ac:dyDescent="0.3">
      <c r="A132">
        <v>15944</v>
      </c>
      <c r="B132">
        <v>1</v>
      </c>
    </row>
    <row r="133" spans="1:2" x14ac:dyDescent="0.3">
      <c r="A133">
        <v>5401</v>
      </c>
      <c r="B133">
        <v>0</v>
      </c>
    </row>
    <row r="134" spans="1:2" x14ac:dyDescent="0.3">
      <c r="A134">
        <v>880</v>
      </c>
      <c r="B134">
        <v>0</v>
      </c>
    </row>
    <row r="135" spans="1:2" x14ac:dyDescent="0.3">
      <c r="A135">
        <v>8096</v>
      </c>
      <c r="B135">
        <v>0</v>
      </c>
    </row>
    <row r="136" spans="1:2" x14ac:dyDescent="0.3">
      <c r="A136">
        <v>15796</v>
      </c>
      <c r="B136">
        <v>1</v>
      </c>
    </row>
    <row r="137" spans="1:2" x14ac:dyDescent="0.3">
      <c r="A137">
        <v>9901</v>
      </c>
      <c r="B137">
        <v>0</v>
      </c>
    </row>
    <row r="138" spans="1:2" x14ac:dyDescent="0.3">
      <c r="A138">
        <v>10526</v>
      </c>
      <c r="B138">
        <v>1</v>
      </c>
    </row>
    <row r="139" spans="1:2" x14ac:dyDescent="0.3">
      <c r="A139">
        <v>16542</v>
      </c>
      <c r="B139">
        <v>1</v>
      </c>
    </row>
    <row r="140" spans="1:2" x14ac:dyDescent="0.3">
      <c r="A140">
        <v>8272</v>
      </c>
      <c r="B140">
        <v>0</v>
      </c>
    </row>
    <row r="141" spans="1:2" x14ac:dyDescent="0.3">
      <c r="A141">
        <v>10963</v>
      </c>
      <c r="B141">
        <v>1</v>
      </c>
    </row>
    <row r="142" spans="1:2" x14ac:dyDescent="0.3">
      <c r="A142">
        <v>8370</v>
      </c>
      <c r="B142">
        <v>0</v>
      </c>
    </row>
    <row r="143" spans="1:2" x14ac:dyDescent="0.3">
      <c r="A143">
        <v>8336</v>
      </c>
      <c r="B143">
        <v>0</v>
      </c>
    </row>
    <row r="144" spans="1:2" x14ac:dyDescent="0.3">
      <c r="A144">
        <v>5662</v>
      </c>
      <c r="B144">
        <v>0</v>
      </c>
    </row>
    <row r="145" spans="1:2" x14ac:dyDescent="0.3">
      <c r="A145">
        <v>9072</v>
      </c>
      <c r="B145">
        <v>0</v>
      </c>
    </row>
    <row r="146" spans="1:2" x14ac:dyDescent="0.3">
      <c r="A146">
        <v>699</v>
      </c>
      <c r="B146">
        <v>0</v>
      </c>
    </row>
    <row r="147" spans="1:2" x14ac:dyDescent="0.3">
      <c r="A147">
        <v>6181</v>
      </c>
      <c r="B147">
        <v>0</v>
      </c>
    </row>
    <row r="148" spans="1:2" x14ac:dyDescent="0.3">
      <c r="A148">
        <v>10525</v>
      </c>
      <c r="B148">
        <v>1</v>
      </c>
    </row>
    <row r="149" spans="1:2" x14ac:dyDescent="0.3">
      <c r="A149">
        <v>10230</v>
      </c>
      <c r="B149">
        <v>1</v>
      </c>
    </row>
    <row r="150" spans="1:2" x14ac:dyDescent="0.3">
      <c r="A150">
        <v>10966</v>
      </c>
      <c r="B150">
        <v>0</v>
      </c>
    </row>
    <row r="151" spans="1:2" x14ac:dyDescent="0.3">
      <c r="A151">
        <v>9669</v>
      </c>
      <c r="B151">
        <v>1</v>
      </c>
    </row>
    <row r="152" spans="1:2" x14ac:dyDescent="0.3">
      <c r="A152">
        <v>5008</v>
      </c>
      <c r="B152">
        <v>0</v>
      </c>
    </row>
    <row r="153" spans="1:2" x14ac:dyDescent="0.3">
      <c r="A153">
        <v>6169</v>
      </c>
      <c r="B153">
        <v>0</v>
      </c>
    </row>
    <row r="154" spans="1:2" x14ac:dyDescent="0.3">
      <c r="A154">
        <v>1289</v>
      </c>
      <c r="B154">
        <v>0</v>
      </c>
    </row>
    <row r="155" spans="1:2" x14ac:dyDescent="0.3">
      <c r="A155">
        <v>11585</v>
      </c>
      <c r="B155">
        <v>1</v>
      </c>
    </row>
    <row r="156" spans="1:2" x14ac:dyDescent="0.3">
      <c r="A156">
        <v>9724</v>
      </c>
      <c r="B156">
        <v>1</v>
      </c>
    </row>
    <row r="157" spans="1:2" x14ac:dyDescent="0.3">
      <c r="A157">
        <v>14604</v>
      </c>
      <c r="B157">
        <v>1</v>
      </c>
    </row>
    <row r="158" spans="1:2" x14ac:dyDescent="0.3">
      <c r="A158">
        <v>9405</v>
      </c>
      <c r="B158">
        <v>1</v>
      </c>
    </row>
    <row r="159" spans="1:2" x14ac:dyDescent="0.3">
      <c r="A159">
        <v>11013</v>
      </c>
      <c r="B159">
        <v>1</v>
      </c>
    </row>
    <row r="160" spans="1:2" x14ac:dyDescent="0.3">
      <c r="A160">
        <v>7648</v>
      </c>
      <c r="B160">
        <v>0</v>
      </c>
    </row>
    <row r="161" spans="1:2" x14ac:dyDescent="0.3">
      <c r="A161">
        <v>7941</v>
      </c>
      <c r="B161">
        <v>0</v>
      </c>
    </row>
    <row r="162" spans="1:2" x14ac:dyDescent="0.3">
      <c r="A162">
        <v>12008</v>
      </c>
      <c r="B162">
        <v>0</v>
      </c>
    </row>
    <row r="163" spans="1:2" x14ac:dyDescent="0.3">
      <c r="A163">
        <v>11813</v>
      </c>
      <c r="B163">
        <v>0</v>
      </c>
    </row>
    <row r="164" spans="1:2" x14ac:dyDescent="0.3">
      <c r="A164">
        <v>4883</v>
      </c>
      <c r="B164">
        <v>0</v>
      </c>
    </row>
    <row r="165" spans="1:2" x14ac:dyDescent="0.3">
      <c r="A165">
        <v>15725</v>
      </c>
      <c r="B165">
        <v>0</v>
      </c>
    </row>
    <row r="166" spans="1:2" x14ac:dyDescent="0.3">
      <c r="A166">
        <v>8531</v>
      </c>
      <c r="B166">
        <v>1</v>
      </c>
    </row>
    <row r="167" spans="1:2" x14ac:dyDescent="0.3">
      <c r="A167">
        <v>9474</v>
      </c>
      <c r="B167">
        <v>0</v>
      </c>
    </row>
    <row r="168" spans="1:2" x14ac:dyDescent="0.3">
      <c r="A168">
        <v>10538</v>
      </c>
      <c r="B168">
        <v>1</v>
      </c>
    </row>
    <row r="169" spans="1:2" x14ac:dyDescent="0.3">
      <c r="A169">
        <v>7095</v>
      </c>
      <c r="B169">
        <v>0</v>
      </c>
    </row>
    <row r="170" spans="1:2" x14ac:dyDescent="0.3">
      <c r="A170">
        <v>11856</v>
      </c>
      <c r="B170">
        <v>0</v>
      </c>
    </row>
    <row r="171" spans="1:2" x14ac:dyDescent="0.3">
      <c r="A171">
        <v>2602</v>
      </c>
      <c r="B171">
        <v>0</v>
      </c>
    </row>
    <row r="172" spans="1:2" x14ac:dyDescent="0.3">
      <c r="A172">
        <v>15620</v>
      </c>
      <c r="B172">
        <v>1</v>
      </c>
    </row>
    <row r="173" spans="1:2" x14ac:dyDescent="0.3">
      <c r="A173">
        <v>9466</v>
      </c>
      <c r="B173">
        <v>0</v>
      </c>
    </row>
    <row r="174" spans="1:2" x14ac:dyDescent="0.3">
      <c r="A174">
        <v>53</v>
      </c>
      <c r="B174">
        <v>0</v>
      </c>
    </row>
    <row r="175" spans="1:2" x14ac:dyDescent="0.3">
      <c r="A175">
        <v>16194</v>
      </c>
      <c r="B175">
        <v>1</v>
      </c>
    </row>
    <row r="176" spans="1:2" x14ac:dyDescent="0.3">
      <c r="A176">
        <v>9496</v>
      </c>
      <c r="B176">
        <v>0</v>
      </c>
    </row>
    <row r="177" spans="1:2" x14ac:dyDescent="0.3">
      <c r="A177">
        <v>11424</v>
      </c>
      <c r="B177">
        <v>1</v>
      </c>
    </row>
    <row r="178" spans="1:2" x14ac:dyDescent="0.3">
      <c r="A178">
        <v>14756</v>
      </c>
      <c r="B178">
        <v>1</v>
      </c>
    </row>
    <row r="179" spans="1:2" x14ac:dyDescent="0.3">
      <c r="A179">
        <v>8229</v>
      </c>
      <c r="B179">
        <v>0</v>
      </c>
    </row>
    <row r="180" spans="1:2" x14ac:dyDescent="0.3">
      <c r="A180">
        <v>14803</v>
      </c>
      <c r="B180">
        <v>1</v>
      </c>
    </row>
    <row r="181" spans="1:2" x14ac:dyDescent="0.3">
      <c r="A181">
        <v>15469</v>
      </c>
      <c r="B181">
        <v>1</v>
      </c>
    </row>
    <row r="182" spans="1:2" x14ac:dyDescent="0.3">
      <c r="A182">
        <v>2804</v>
      </c>
      <c r="B182">
        <v>1</v>
      </c>
    </row>
    <row r="183" spans="1:2" x14ac:dyDescent="0.3">
      <c r="A183">
        <v>9748</v>
      </c>
      <c r="B183">
        <v>0</v>
      </c>
    </row>
    <row r="184" spans="1:2" x14ac:dyDescent="0.3">
      <c r="A184">
        <v>9433</v>
      </c>
      <c r="B184">
        <v>1</v>
      </c>
    </row>
    <row r="185" spans="1:2" x14ac:dyDescent="0.3">
      <c r="A185">
        <v>2935</v>
      </c>
      <c r="B185">
        <v>0</v>
      </c>
    </row>
    <row r="186" spans="1:2" x14ac:dyDescent="0.3">
      <c r="A186">
        <v>8530</v>
      </c>
      <c r="B186">
        <v>0</v>
      </c>
    </row>
    <row r="187" spans="1:2" x14ac:dyDescent="0.3">
      <c r="A187">
        <v>14885</v>
      </c>
      <c r="B187">
        <v>1</v>
      </c>
    </row>
    <row r="188" spans="1:2" x14ac:dyDescent="0.3">
      <c r="A188">
        <v>8552</v>
      </c>
      <c r="B188">
        <v>0</v>
      </c>
    </row>
    <row r="189" spans="1:2" x14ac:dyDescent="0.3">
      <c r="A189">
        <v>9965</v>
      </c>
      <c r="B189">
        <v>1</v>
      </c>
    </row>
    <row r="190" spans="1:2" x14ac:dyDescent="0.3">
      <c r="A190">
        <v>9964</v>
      </c>
      <c r="B190">
        <v>1</v>
      </c>
    </row>
    <row r="191" spans="1:2" x14ac:dyDescent="0.3">
      <c r="A191">
        <v>14895</v>
      </c>
      <c r="B191">
        <v>1</v>
      </c>
    </row>
    <row r="192" spans="1:2" x14ac:dyDescent="0.3">
      <c r="A192">
        <v>9962</v>
      </c>
      <c r="B192">
        <v>1</v>
      </c>
    </row>
    <row r="193" spans="1:2" x14ac:dyDescent="0.3">
      <c r="A193">
        <v>10551</v>
      </c>
      <c r="B193">
        <v>1</v>
      </c>
    </row>
    <row r="194" spans="1:2" x14ac:dyDescent="0.3">
      <c r="A194">
        <v>13550</v>
      </c>
      <c r="B194">
        <v>1</v>
      </c>
    </row>
    <row r="195" spans="1:2" x14ac:dyDescent="0.3">
      <c r="A195">
        <v>10550</v>
      </c>
      <c r="B195">
        <v>1</v>
      </c>
    </row>
    <row r="196" spans="1:2" x14ac:dyDescent="0.3">
      <c r="A196">
        <v>9654</v>
      </c>
      <c r="B196">
        <v>0</v>
      </c>
    </row>
    <row r="197" spans="1:2" x14ac:dyDescent="0.3">
      <c r="A197">
        <v>15962</v>
      </c>
      <c r="B197">
        <v>1</v>
      </c>
    </row>
    <row r="198" spans="1:2" x14ac:dyDescent="0.3">
      <c r="A198">
        <v>2641</v>
      </c>
      <c r="B198">
        <v>0</v>
      </c>
    </row>
    <row r="199" spans="1:2" x14ac:dyDescent="0.3">
      <c r="A199">
        <v>1263</v>
      </c>
      <c r="B199">
        <v>0</v>
      </c>
    </row>
    <row r="200" spans="1:2" x14ac:dyDescent="0.3">
      <c r="A200">
        <v>10627</v>
      </c>
      <c r="B200">
        <v>1</v>
      </c>
    </row>
    <row r="201" spans="1:2" x14ac:dyDescent="0.3">
      <c r="A201">
        <v>2470</v>
      </c>
      <c r="B201">
        <v>0</v>
      </c>
    </row>
    <row r="202" spans="1:2" x14ac:dyDescent="0.3">
      <c r="A202">
        <v>2936</v>
      </c>
      <c r="B202">
        <v>0</v>
      </c>
    </row>
    <row r="203" spans="1:2" x14ac:dyDescent="0.3">
      <c r="A203">
        <v>14836</v>
      </c>
      <c r="B203">
        <v>1</v>
      </c>
    </row>
    <row r="204" spans="1:2" x14ac:dyDescent="0.3">
      <c r="A204">
        <v>15867</v>
      </c>
      <c r="B204">
        <v>1</v>
      </c>
    </row>
    <row r="205" spans="1:2" x14ac:dyDescent="0.3">
      <c r="A205">
        <v>7205</v>
      </c>
      <c r="B205">
        <v>0</v>
      </c>
    </row>
    <row r="206" spans="1:2" x14ac:dyDescent="0.3">
      <c r="A206">
        <v>11490</v>
      </c>
      <c r="B206">
        <v>1</v>
      </c>
    </row>
    <row r="207" spans="1:2" x14ac:dyDescent="0.3">
      <c r="A207">
        <v>10040</v>
      </c>
      <c r="B207">
        <v>1</v>
      </c>
    </row>
    <row r="208" spans="1:2" x14ac:dyDescent="0.3">
      <c r="A208">
        <v>15605</v>
      </c>
      <c r="B208">
        <v>1</v>
      </c>
    </row>
    <row r="209" spans="1:2" x14ac:dyDescent="0.3">
      <c r="A209">
        <v>9414</v>
      </c>
      <c r="B209">
        <v>0</v>
      </c>
    </row>
    <row r="210" spans="1:2" x14ac:dyDescent="0.3">
      <c r="A210">
        <v>11821</v>
      </c>
      <c r="B210">
        <v>1</v>
      </c>
    </row>
    <row r="211" spans="1:2" x14ac:dyDescent="0.3">
      <c r="A211">
        <v>15802</v>
      </c>
      <c r="B211">
        <v>1</v>
      </c>
    </row>
    <row r="212" spans="1:2" x14ac:dyDescent="0.3">
      <c r="A212">
        <v>11005</v>
      </c>
      <c r="B212">
        <v>1</v>
      </c>
    </row>
    <row r="213" spans="1:2" x14ac:dyDescent="0.3">
      <c r="A213">
        <v>16038</v>
      </c>
      <c r="B213">
        <v>1</v>
      </c>
    </row>
    <row r="214" spans="1:2" x14ac:dyDescent="0.3">
      <c r="A214">
        <v>11008</v>
      </c>
      <c r="B214">
        <v>1</v>
      </c>
    </row>
    <row r="215" spans="1:2" x14ac:dyDescent="0.3">
      <c r="A215">
        <v>9576</v>
      </c>
      <c r="B215">
        <v>0</v>
      </c>
    </row>
    <row r="216" spans="1:2" x14ac:dyDescent="0.3">
      <c r="A216">
        <v>15525</v>
      </c>
      <c r="B216">
        <v>1</v>
      </c>
    </row>
    <row r="217" spans="1:2" x14ac:dyDescent="0.3">
      <c r="A217">
        <v>3669</v>
      </c>
      <c r="B217">
        <v>0</v>
      </c>
    </row>
    <row r="218" spans="1:2" x14ac:dyDescent="0.3">
      <c r="A218">
        <v>9579</v>
      </c>
      <c r="B218">
        <v>1</v>
      </c>
    </row>
    <row r="219" spans="1:2" x14ac:dyDescent="0.3">
      <c r="A219">
        <v>11098</v>
      </c>
      <c r="B219">
        <v>1</v>
      </c>
    </row>
    <row r="220" spans="1:2" x14ac:dyDescent="0.3">
      <c r="A220">
        <v>8188</v>
      </c>
      <c r="B220">
        <v>0</v>
      </c>
    </row>
    <row r="221" spans="1:2" x14ac:dyDescent="0.3">
      <c r="A221">
        <v>3701</v>
      </c>
      <c r="B221">
        <v>0</v>
      </c>
    </row>
    <row r="222" spans="1:2" x14ac:dyDescent="0.3">
      <c r="A222">
        <v>10186</v>
      </c>
      <c r="B222">
        <v>1</v>
      </c>
    </row>
    <row r="223" spans="1:2" x14ac:dyDescent="0.3">
      <c r="A223">
        <v>10786</v>
      </c>
      <c r="B223">
        <v>1</v>
      </c>
    </row>
    <row r="224" spans="1:2" x14ac:dyDescent="0.3">
      <c r="A224">
        <v>10643</v>
      </c>
      <c r="B224">
        <v>1</v>
      </c>
    </row>
    <row r="225" spans="1:2" x14ac:dyDescent="0.3">
      <c r="A225">
        <v>9074</v>
      </c>
      <c r="B225">
        <v>1</v>
      </c>
    </row>
    <row r="226" spans="1:2" x14ac:dyDescent="0.3">
      <c r="A226">
        <v>15164</v>
      </c>
      <c r="B226">
        <v>1</v>
      </c>
    </row>
    <row r="227" spans="1:2" x14ac:dyDescent="0.3">
      <c r="A227">
        <v>15743</v>
      </c>
      <c r="B227">
        <v>1</v>
      </c>
    </row>
    <row r="228" spans="1:2" x14ac:dyDescent="0.3">
      <c r="A228">
        <v>10188</v>
      </c>
      <c r="B228">
        <v>0</v>
      </c>
    </row>
    <row r="229" spans="1:2" x14ac:dyDescent="0.3">
      <c r="A229">
        <v>1287</v>
      </c>
      <c r="B229">
        <v>0</v>
      </c>
    </row>
    <row r="230" spans="1:2" x14ac:dyDescent="0.3">
      <c r="A230">
        <v>14908</v>
      </c>
      <c r="B230">
        <v>1</v>
      </c>
    </row>
    <row r="231" spans="1:2" x14ac:dyDescent="0.3">
      <c r="A231">
        <v>9814</v>
      </c>
      <c r="B231">
        <v>0</v>
      </c>
    </row>
    <row r="232" spans="1:2" x14ac:dyDescent="0.3">
      <c r="A232">
        <v>10964</v>
      </c>
      <c r="B232">
        <v>1</v>
      </c>
    </row>
    <row r="233" spans="1:2" x14ac:dyDescent="0.3">
      <c r="A233">
        <v>7070</v>
      </c>
      <c r="B233">
        <v>0</v>
      </c>
    </row>
    <row r="234" spans="1:2" x14ac:dyDescent="0.3">
      <c r="A234">
        <v>16580</v>
      </c>
      <c r="B234">
        <v>1</v>
      </c>
    </row>
    <row r="235" spans="1:2" x14ac:dyDescent="0.3">
      <c r="A235">
        <v>9403</v>
      </c>
      <c r="B235">
        <v>1</v>
      </c>
    </row>
    <row r="236" spans="1:2" x14ac:dyDescent="0.3">
      <c r="A236">
        <v>8231</v>
      </c>
      <c r="B236">
        <v>0</v>
      </c>
    </row>
    <row r="237" spans="1:2" x14ac:dyDescent="0.3">
      <c r="A237">
        <v>5959</v>
      </c>
      <c r="B237">
        <v>0</v>
      </c>
    </row>
    <row r="238" spans="1:2" x14ac:dyDescent="0.3">
      <c r="A238">
        <v>9303</v>
      </c>
      <c r="B238">
        <v>0</v>
      </c>
    </row>
    <row r="239" spans="1:2" x14ac:dyDescent="0.3">
      <c r="A239">
        <v>1245</v>
      </c>
      <c r="B239">
        <v>0</v>
      </c>
    </row>
    <row r="240" spans="1:2" x14ac:dyDescent="0.3">
      <c r="A240">
        <v>10601</v>
      </c>
      <c r="B240">
        <v>1</v>
      </c>
    </row>
    <row r="241" spans="1:2" x14ac:dyDescent="0.3">
      <c r="A241">
        <v>11588</v>
      </c>
      <c r="B241">
        <v>1</v>
      </c>
    </row>
    <row r="242" spans="1:2" x14ac:dyDescent="0.3">
      <c r="A242">
        <v>11924</v>
      </c>
      <c r="B242">
        <v>1</v>
      </c>
    </row>
    <row r="243" spans="1:2" x14ac:dyDescent="0.3">
      <c r="A243">
        <v>15599</v>
      </c>
      <c r="B243">
        <v>1</v>
      </c>
    </row>
    <row r="244" spans="1:2" x14ac:dyDescent="0.3">
      <c r="A244">
        <v>15600</v>
      </c>
      <c r="B244">
        <v>1</v>
      </c>
    </row>
    <row r="245" spans="1:2" x14ac:dyDescent="0.3">
      <c r="A245">
        <v>14731</v>
      </c>
      <c r="B245">
        <v>0</v>
      </c>
    </row>
    <row r="246" spans="1:2" x14ac:dyDescent="0.3">
      <c r="A246">
        <v>5422</v>
      </c>
      <c r="B246">
        <v>0</v>
      </c>
    </row>
    <row r="247" spans="1:2" x14ac:dyDescent="0.3">
      <c r="A247">
        <v>10603</v>
      </c>
      <c r="B247">
        <v>1</v>
      </c>
    </row>
    <row r="248" spans="1:2" x14ac:dyDescent="0.3">
      <c r="A248">
        <v>10968</v>
      </c>
      <c r="B248">
        <v>1</v>
      </c>
    </row>
    <row r="249" spans="1:2" x14ac:dyDescent="0.3">
      <c r="A249">
        <v>11589</v>
      </c>
      <c r="B249">
        <v>1</v>
      </c>
    </row>
    <row r="250" spans="1:2" x14ac:dyDescent="0.3">
      <c r="A250">
        <v>10606</v>
      </c>
      <c r="B250">
        <v>1</v>
      </c>
    </row>
    <row r="251" spans="1:2" x14ac:dyDescent="0.3">
      <c r="A251">
        <v>10599</v>
      </c>
      <c r="B251">
        <v>1</v>
      </c>
    </row>
    <row r="252" spans="1:2" x14ac:dyDescent="0.3">
      <c r="A252">
        <v>16022</v>
      </c>
      <c r="B252">
        <v>1</v>
      </c>
    </row>
    <row r="253" spans="1:2" x14ac:dyDescent="0.3">
      <c r="A253">
        <v>16515</v>
      </c>
      <c r="B253">
        <v>1</v>
      </c>
    </row>
    <row r="254" spans="1:2" x14ac:dyDescent="0.3">
      <c r="A254">
        <v>16579</v>
      </c>
      <c r="B254">
        <v>1</v>
      </c>
    </row>
    <row r="255" spans="1:2" x14ac:dyDescent="0.3">
      <c r="A255">
        <v>10506</v>
      </c>
      <c r="B255">
        <v>0</v>
      </c>
    </row>
    <row r="256" spans="1:2" x14ac:dyDescent="0.3">
      <c r="A256">
        <v>9891</v>
      </c>
      <c r="B256">
        <v>1</v>
      </c>
    </row>
    <row r="257" spans="1:2" x14ac:dyDescent="0.3">
      <c r="A257">
        <v>15503</v>
      </c>
      <c r="B257">
        <v>1</v>
      </c>
    </row>
    <row r="258" spans="1:2" x14ac:dyDescent="0.3">
      <c r="A258">
        <v>7567</v>
      </c>
      <c r="B258">
        <v>0</v>
      </c>
    </row>
    <row r="259" spans="1:2" x14ac:dyDescent="0.3">
      <c r="A259">
        <v>7208</v>
      </c>
      <c r="B259">
        <v>0</v>
      </c>
    </row>
    <row r="260" spans="1:2" x14ac:dyDescent="0.3">
      <c r="A260">
        <v>9919</v>
      </c>
      <c r="B260">
        <v>1</v>
      </c>
    </row>
    <row r="261" spans="1:2" x14ac:dyDescent="0.3">
      <c r="A261">
        <v>15947</v>
      </c>
      <c r="B261">
        <v>0</v>
      </c>
    </row>
    <row r="262" spans="1:2" x14ac:dyDescent="0.3">
      <c r="A262">
        <v>15948</v>
      </c>
      <c r="B262">
        <v>1</v>
      </c>
    </row>
    <row r="263" spans="1:2" x14ac:dyDescent="0.3">
      <c r="A263">
        <v>9914</v>
      </c>
      <c r="B263">
        <v>1</v>
      </c>
    </row>
    <row r="264" spans="1:2" x14ac:dyDescent="0.3">
      <c r="A264">
        <v>9917</v>
      </c>
      <c r="B264">
        <v>1</v>
      </c>
    </row>
    <row r="265" spans="1:2" x14ac:dyDescent="0.3">
      <c r="A265">
        <v>158</v>
      </c>
      <c r="B265">
        <v>0</v>
      </c>
    </row>
    <row r="266" spans="1:2" x14ac:dyDescent="0.3">
      <c r="A266">
        <v>13549</v>
      </c>
      <c r="B266">
        <v>1</v>
      </c>
    </row>
    <row r="267" spans="1:2" x14ac:dyDescent="0.3">
      <c r="A267">
        <v>11869</v>
      </c>
      <c r="B267">
        <v>1</v>
      </c>
    </row>
    <row r="268" spans="1:2" x14ac:dyDescent="0.3">
      <c r="A268">
        <v>8464</v>
      </c>
      <c r="B268">
        <v>0</v>
      </c>
    </row>
    <row r="269" spans="1:2" x14ac:dyDescent="0.3">
      <c r="A269">
        <v>9792</v>
      </c>
      <c r="B269">
        <v>0</v>
      </c>
    </row>
    <row r="270" spans="1:2" x14ac:dyDescent="0.3">
      <c r="A270">
        <v>10976</v>
      </c>
      <c r="B270">
        <v>1</v>
      </c>
    </row>
    <row r="271" spans="1:2" x14ac:dyDescent="0.3">
      <c r="A271">
        <v>3521</v>
      </c>
      <c r="B271">
        <v>0</v>
      </c>
    </row>
    <row r="272" spans="1:2" x14ac:dyDescent="0.3">
      <c r="A272">
        <v>10712</v>
      </c>
      <c r="B272">
        <v>1</v>
      </c>
    </row>
    <row r="273" spans="1:2" x14ac:dyDescent="0.3">
      <c r="A273">
        <v>10647</v>
      </c>
      <c r="B273">
        <v>0</v>
      </c>
    </row>
    <row r="274" spans="1:2" x14ac:dyDescent="0.3">
      <c r="A274">
        <v>9849</v>
      </c>
      <c r="B274">
        <v>0</v>
      </c>
    </row>
    <row r="275" spans="1:2" x14ac:dyDescent="0.3">
      <c r="A275">
        <v>14682</v>
      </c>
      <c r="B275">
        <v>1</v>
      </c>
    </row>
    <row r="276" spans="1:2" x14ac:dyDescent="0.3">
      <c r="A276">
        <v>4923</v>
      </c>
      <c r="B276">
        <v>0</v>
      </c>
    </row>
    <row r="277" spans="1:2" x14ac:dyDescent="0.3">
      <c r="A277">
        <v>9706</v>
      </c>
      <c r="B277">
        <v>1</v>
      </c>
    </row>
    <row r="278" spans="1:2" x14ac:dyDescent="0.3">
      <c r="A278">
        <v>6223</v>
      </c>
      <c r="B278">
        <v>0</v>
      </c>
    </row>
    <row r="279" spans="1:2" x14ac:dyDescent="0.3">
      <c r="A279">
        <v>2326</v>
      </c>
      <c r="B279">
        <v>0</v>
      </c>
    </row>
    <row r="280" spans="1:2" x14ac:dyDescent="0.3">
      <c r="A280">
        <v>16599</v>
      </c>
      <c r="B280">
        <v>1</v>
      </c>
    </row>
    <row r="281" spans="1:2" x14ac:dyDescent="0.3">
      <c r="A281">
        <v>14629</v>
      </c>
      <c r="B281">
        <v>1</v>
      </c>
    </row>
    <row r="282" spans="1:2" x14ac:dyDescent="0.3">
      <c r="A282">
        <v>2230</v>
      </c>
      <c r="B282">
        <v>0</v>
      </c>
    </row>
    <row r="283" spans="1:2" x14ac:dyDescent="0.3">
      <c r="A283">
        <v>9986</v>
      </c>
      <c r="B283">
        <v>0</v>
      </c>
    </row>
    <row r="284" spans="1:2" x14ac:dyDescent="0.3">
      <c r="A284">
        <v>2295</v>
      </c>
      <c r="B284">
        <v>0</v>
      </c>
    </row>
    <row r="285" spans="1:2" x14ac:dyDescent="0.3">
      <c r="A285">
        <v>7632</v>
      </c>
      <c r="B285">
        <v>0</v>
      </c>
    </row>
    <row r="286" spans="1:2" x14ac:dyDescent="0.3">
      <c r="A286">
        <v>2344</v>
      </c>
      <c r="B286">
        <v>0</v>
      </c>
    </row>
    <row r="287" spans="1:2" x14ac:dyDescent="0.3">
      <c r="A287">
        <v>9893</v>
      </c>
      <c r="B287">
        <v>0</v>
      </c>
    </row>
    <row r="288" spans="1:2" x14ac:dyDescent="0.3">
      <c r="A288">
        <v>14848</v>
      </c>
      <c r="B288">
        <v>1</v>
      </c>
    </row>
    <row r="289" spans="1:2" x14ac:dyDescent="0.3">
      <c r="A289">
        <v>9751</v>
      </c>
      <c r="B289">
        <v>0</v>
      </c>
    </row>
    <row r="290" spans="1:2" x14ac:dyDescent="0.3">
      <c r="A290">
        <v>8954</v>
      </c>
      <c r="B290">
        <v>1</v>
      </c>
    </row>
    <row r="291" spans="1:2" x14ac:dyDescent="0.3">
      <c r="A291">
        <v>3651</v>
      </c>
      <c r="B291">
        <v>0</v>
      </c>
    </row>
    <row r="292" spans="1:2" x14ac:dyDescent="0.3">
      <c r="A292">
        <v>9728</v>
      </c>
      <c r="B292">
        <v>1</v>
      </c>
    </row>
    <row r="293" spans="1:2" x14ac:dyDescent="0.3">
      <c r="A293">
        <v>7840</v>
      </c>
      <c r="B293">
        <v>0</v>
      </c>
    </row>
    <row r="294" spans="1:2" x14ac:dyDescent="0.3">
      <c r="A294">
        <v>3572</v>
      </c>
      <c r="B294">
        <v>0</v>
      </c>
    </row>
    <row r="295" spans="1:2" x14ac:dyDescent="0.3">
      <c r="A295">
        <v>8782</v>
      </c>
      <c r="B295">
        <v>1</v>
      </c>
    </row>
    <row r="296" spans="1:2" x14ac:dyDescent="0.3">
      <c r="A296">
        <v>2494</v>
      </c>
      <c r="B296">
        <v>0</v>
      </c>
    </row>
    <row r="297" spans="1:2" x14ac:dyDescent="0.3">
      <c r="A297">
        <v>7209</v>
      </c>
      <c r="B297">
        <v>0</v>
      </c>
    </row>
    <row r="298" spans="1:2" x14ac:dyDescent="0.3">
      <c r="A298">
        <v>9845</v>
      </c>
      <c r="B298">
        <v>1</v>
      </c>
    </row>
    <row r="299" spans="1:2" x14ac:dyDescent="0.3">
      <c r="A299">
        <v>2476</v>
      </c>
      <c r="B299">
        <v>0</v>
      </c>
    </row>
    <row r="300" spans="1:2" x14ac:dyDescent="0.3">
      <c r="A300">
        <v>10509</v>
      </c>
      <c r="B300">
        <v>1</v>
      </c>
    </row>
    <row r="301" spans="1:2" x14ac:dyDescent="0.3">
      <c r="A301">
        <v>11498</v>
      </c>
      <c r="B301">
        <v>1</v>
      </c>
    </row>
    <row r="302" spans="1:2" x14ac:dyDescent="0.3">
      <c r="A302">
        <v>12018</v>
      </c>
      <c r="B302">
        <v>1</v>
      </c>
    </row>
    <row r="303" spans="1:2" x14ac:dyDescent="0.3">
      <c r="A303">
        <v>12423</v>
      </c>
      <c r="B303">
        <v>1</v>
      </c>
    </row>
    <row r="304" spans="1:2" x14ac:dyDescent="0.3">
      <c r="A304">
        <v>16082</v>
      </c>
      <c r="B304">
        <v>1</v>
      </c>
    </row>
    <row r="305" spans="1:2" x14ac:dyDescent="0.3">
      <c r="A305">
        <v>13542</v>
      </c>
      <c r="B305">
        <v>1</v>
      </c>
    </row>
    <row r="306" spans="1:2" x14ac:dyDescent="0.3">
      <c r="A306">
        <v>14916</v>
      </c>
      <c r="B306">
        <v>1</v>
      </c>
    </row>
    <row r="307" spans="1:2" x14ac:dyDescent="0.3">
      <c r="A307">
        <v>16424</v>
      </c>
      <c r="B307">
        <v>1</v>
      </c>
    </row>
    <row r="308" spans="1:2" x14ac:dyDescent="0.3">
      <c r="A308">
        <v>14640</v>
      </c>
      <c r="B308">
        <v>1</v>
      </c>
    </row>
    <row r="309" spans="1:2" x14ac:dyDescent="0.3">
      <c r="A309">
        <v>10535</v>
      </c>
      <c r="B309">
        <v>1</v>
      </c>
    </row>
    <row r="310" spans="1:2" x14ac:dyDescent="0.3">
      <c r="A310">
        <v>15443</v>
      </c>
      <c r="B310">
        <v>1</v>
      </c>
    </row>
    <row r="311" spans="1:2" x14ac:dyDescent="0.3">
      <c r="A311">
        <v>9420</v>
      </c>
      <c r="B311">
        <v>1</v>
      </c>
    </row>
    <row r="312" spans="1:2" x14ac:dyDescent="0.3">
      <c r="A312">
        <v>9515</v>
      </c>
      <c r="B312">
        <v>1</v>
      </c>
    </row>
    <row r="313" spans="1:2" x14ac:dyDescent="0.3">
      <c r="A313">
        <v>15702</v>
      </c>
      <c r="B313">
        <v>1</v>
      </c>
    </row>
    <row r="314" spans="1:2" x14ac:dyDescent="0.3">
      <c r="A314">
        <v>15351</v>
      </c>
      <c r="B314">
        <v>1</v>
      </c>
    </row>
    <row r="315" spans="1:2" x14ac:dyDescent="0.3">
      <c r="A315">
        <v>9389</v>
      </c>
      <c r="B315">
        <v>1</v>
      </c>
    </row>
    <row r="316" spans="1:2" x14ac:dyDescent="0.3">
      <c r="A316">
        <v>16399</v>
      </c>
      <c r="B316">
        <v>1</v>
      </c>
    </row>
    <row r="317" spans="1:2" x14ac:dyDescent="0.3">
      <c r="A317">
        <v>4220</v>
      </c>
      <c r="B317">
        <v>0</v>
      </c>
    </row>
    <row r="318" spans="1:2" x14ac:dyDescent="0.3">
      <c r="A318">
        <v>7235</v>
      </c>
      <c r="B318">
        <v>0</v>
      </c>
    </row>
    <row r="319" spans="1:2" x14ac:dyDescent="0.3">
      <c r="A319">
        <v>6105</v>
      </c>
      <c r="B319">
        <v>0</v>
      </c>
    </row>
    <row r="320" spans="1:2" x14ac:dyDescent="0.3">
      <c r="A320">
        <v>10003</v>
      </c>
      <c r="B320">
        <v>1</v>
      </c>
    </row>
    <row r="321" spans="1:2" x14ac:dyDescent="0.3">
      <c r="A321">
        <v>7412</v>
      </c>
      <c r="B321">
        <v>0</v>
      </c>
    </row>
    <row r="322" spans="1:2" x14ac:dyDescent="0.3">
      <c r="A322">
        <v>16248</v>
      </c>
      <c r="B322">
        <v>1</v>
      </c>
    </row>
    <row r="323" spans="1:2" x14ac:dyDescent="0.3">
      <c r="A323">
        <v>8672</v>
      </c>
      <c r="B323">
        <v>0</v>
      </c>
    </row>
    <row r="324" spans="1:2" x14ac:dyDescent="0.3">
      <c r="A324">
        <v>7168</v>
      </c>
      <c r="B324">
        <v>0</v>
      </c>
    </row>
    <row r="325" spans="1:2" x14ac:dyDescent="0.3">
      <c r="A325">
        <v>8097</v>
      </c>
      <c r="B325">
        <v>0</v>
      </c>
    </row>
    <row r="326" spans="1:2" x14ac:dyDescent="0.3">
      <c r="A326">
        <v>7736</v>
      </c>
      <c r="B326">
        <v>0</v>
      </c>
    </row>
    <row r="327" spans="1:2" x14ac:dyDescent="0.3">
      <c r="A327">
        <v>3603</v>
      </c>
      <c r="B327">
        <v>0</v>
      </c>
    </row>
    <row r="328" spans="1:2" x14ac:dyDescent="0.3">
      <c r="A328">
        <v>3068</v>
      </c>
      <c r="B328">
        <v>0</v>
      </c>
    </row>
    <row r="329" spans="1:2" x14ac:dyDescent="0.3">
      <c r="A329">
        <v>1892</v>
      </c>
      <c r="B329">
        <v>0</v>
      </c>
    </row>
    <row r="330" spans="1:2" x14ac:dyDescent="0.3">
      <c r="A330">
        <v>14956</v>
      </c>
      <c r="B330">
        <v>1</v>
      </c>
    </row>
    <row r="331" spans="1:2" x14ac:dyDescent="0.3">
      <c r="A331">
        <v>10002</v>
      </c>
      <c r="B331">
        <v>1</v>
      </c>
    </row>
    <row r="332" spans="1:2" x14ac:dyDescent="0.3">
      <c r="A332">
        <v>9793</v>
      </c>
      <c r="B332">
        <v>0</v>
      </c>
    </row>
    <row r="333" spans="1:2" x14ac:dyDescent="0.3">
      <c r="A333">
        <v>7064</v>
      </c>
      <c r="B333">
        <v>0</v>
      </c>
    </row>
    <row r="334" spans="1:2" x14ac:dyDescent="0.3">
      <c r="A334">
        <v>565</v>
      </c>
      <c r="B334">
        <v>0</v>
      </c>
    </row>
    <row r="335" spans="1:2" x14ac:dyDescent="0.3">
      <c r="A335">
        <v>16100</v>
      </c>
      <c r="B335">
        <v>1</v>
      </c>
    </row>
    <row r="336" spans="1:2" x14ac:dyDescent="0.3">
      <c r="A336">
        <v>15489</v>
      </c>
      <c r="B336">
        <v>1</v>
      </c>
    </row>
    <row r="337" spans="1:2" x14ac:dyDescent="0.3">
      <c r="A337">
        <v>10239</v>
      </c>
      <c r="B337">
        <v>1</v>
      </c>
    </row>
    <row r="338" spans="1:2" x14ac:dyDescent="0.3">
      <c r="A338">
        <v>9099</v>
      </c>
      <c r="B338">
        <v>0</v>
      </c>
    </row>
    <row r="339" spans="1:2" x14ac:dyDescent="0.3">
      <c r="A339">
        <v>564</v>
      </c>
      <c r="B339">
        <v>0</v>
      </c>
    </row>
    <row r="340" spans="1:2" x14ac:dyDescent="0.3">
      <c r="A340">
        <v>3261</v>
      </c>
      <c r="B340">
        <v>0</v>
      </c>
    </row>
    <row r="341" spans="1:2" x14ac:dyDescent="0.3">
      <c r="A341">
        <v>15263</v>
      </c>
      <c r="B341">
        <v>1</v>
      </c>
    </row>
    <row r="342" spans="1:2" x14ac:dyDescent="0.3">
      <c r="A342">
        <v>14935</v>
      </c>
      <c r="B342">
        <v>1</v>
      </c>
    </row>
    <row r="343" spans="1:2" x14ac:dyDescent="0.3">
      <c r="A343">
        <v>10907</v>
      </c>
      <c r="B343">
        <v>1</v>
      </c>
    </row>
    <row r="344" spans="1:2" x14ac:dyDescent="0.3">
      <c r="A344">
        <v>10309</v>
      </c>
      <c r="B344">
        <v>1</v>
      </c>
    </row>
    <row r="345" spans="1:2" x14ac:dyDescent="0.3">
      <c r="A345">
        <v>9678</v>
      </c>
      <c r="B345">
        <v>1</v>
      </c>
    </row>
    <row r="346" spans="1:2" x14ac:dyDescent="0.3">
      <c r="A346">
        <v>16539</v>
      </c>
      <c r="B346">
        <v>1</v>
      </c>
    </row>
    <row r="347" spans="1:2" x14ac:dyDescent="0.3">
      <c r="A347">
        <v>9457</v>
      </c>
      <c r="B347">
        <v>1</v>
      </c>
    </row>
    <row r="348" spans="1:2" x14ac:dyDescent="0.3">
      <c r="A348">
        <v>14</v>
      </c>
      <c r="B348">
        <v>0</v>
      </c>
    </row>
    <row r="349" spans="1:2" x14ac:dyDescent="0.3">
      <c r="A349">
        <v>7370</v>
      </c>
      <c r="B349">
        <v>0</v>
      </c>
    </row>
    <row r="350" spans="1:2" x14ac:dyDescent="0.3">
      <c r="A350">
        <v>15385</v>
      </c>
      <c r="B350">
        <v>1</v>
      </c>
    </row>
    <row r="351" spans="1:2" x14ac:dyDescent="0.3">
      <c r="A351">
        <v>15578</v>
      </c>
      <c r="B351">
        <v>1</v>
      </c>
    </row>
    <row r="352" spans="1:2" x14ac:dyDescent="0.3">
      <c r="A352">
        <v>6219</v>
      </c>
      <c r="B352">
        <v>0</v>
      </c>
    </row>
    <row r="353" spans="1:2" x14ac:dyDescent="0.3">
      <c r="A353">
        <v>10867</v>
      </c>
      <c r="B353">
        <v>1</v>
      </c>
    </row>
    <row r="354" spans="1:2" x14ac:dyDescent="0.3">
      <c r="A354">
        <v>11548</v>
      </c>
      <c r="B354">
        <v>1</v>
      </c>
    </row>
    <row r="355" spans="1:2" x14ac:dyDescent="0.3">
      <c r="A355">
        <v>10834</v>
      </c>
      <c r="B355">
        <v>1</v>
      </c>
    </row>
    <row r="356" spans="1:2" x14ac:dyDescent="0.3">
      <c r="A356">
        <v>7892</v>
      </c>
      <c r="B356">
        <v>0</v>
      </c>
    </row>
    <row r="357" spans="1:2" x14ac:dyDescent="0.3">
      <c r="A357">
        <v>9363</v>
      </c>
      <c r="B357">
        <v>1</v>
      </c>
    </row>
    <row r="358" spans="1:2" x14ac:dyDescent="0.3">
      <c r="A358">
        <v>15652</v>
      </c>
      <c r="B358">
        <v>1</v>
      </c>
    </row>
    <row r="359" spans="1:2" x14ac:dyDescent="0.3">
      <c r="A359">
        <v>6218</v>
      </c>
      <c r="B359">
        <v>0</v>
      </c>
    </row>
    <row r="360" spans="1:2" x14ac:dyDescent="0.3">
      <c r="A360">
        <v>14670</v>
      </c>
      <c r="B360">
        <v>1</v>
      </c>
    </row>
    <row r="361" spans="1:2" x14ac:dyDescent="0.3">
      <c r="A361">
        <v>11466</v>
      </c>
      <c r="B361">
        <v>1</v>
      </c>
    </row>
    <row r="362" spans="1:2" x14ac:dyDescent="0.3">
      <c r="A362">
        <v>11749</v>
      </c>
      <c r="B362">
        <v>1</v>
      </c>
    </row>
    <row r="363" spans="1:2" x14ac:dyDescent="0.3">
      <c r="A363">
        <v>14732</v>
      </c>
      <c r="B363">
        <v>1</v>
      </c>
    </row>
    <row r="364" spans="1:2" x14ac:dyDescent="0.3">
      <c r="A364">
        <v>14865</v>
      </c>
      <c r="B364">
        <v>1</v>
      </c>
    </row>
    <row r="365" spans="1:2" x14ac:dyDescent="0.3">
      <c r="A365">
        <v>922</v>
      </c>
      <c r="B365">
        <v>0</v>
      </c>
    </row>
    <row r="366" spans="1:2" x14ac:dyDescent="0.3">
      <c r="A366">
        <v>8998</v>
      </c>
      <c r="B366">
        <v>1</v>
      </c>
    </row>
    <row r="367" spans="1:2" x14ac:dyDescent="0.3">
      <c r="A367">
        <v>9946</v>
      </c>
      <c r="B367">
        <v>1</v>
      </c>
    </row>
    <row r="368" spans="1:2" x14ac:dyDescent="0.3">
      <c r="A368">
        <v>10972</v>
      </c>
      <c r="B368">
        <v>1</v>
      </c>
    </row>
    <row r="369" spans="1:2" x14ac:dyDescent="0.3">
      <c r="A369">
        <v>15577</v>
      </c>
      <c r="B369">
        <v>1</v>
      </c>
    </row>
    <row r="370" spans="1:2" x14ac:dyDescent="0.3">
      <c r="A370">
        <v>10019</v>
      </c>
      <c r="B370">
        <v>1</v>
      </c>
    </row>
    <row r="371" spans="1:2" x14ac:dyDescent="0.3">
      <c r="A371">
        <v>7079</v>
      </c>
      <c r="B371">
        <v>0</v>
      </c>
    </row>
    <row r="372" spans="1:2" x14ac:dyDescent="0.3">
      <c r="A372">
        <v>11636</v>
      </c>
      <c r="B372">
        <v>1</v>
      </c>
    </row>
    <row r="373" spans="1:2" x14ac:dyDescent="0.3">
      <c r="A373">
        <v>15954</v>
      </c>
      <c r="B373">
        <v>1</v>
      </c>
    </row>
    <row r="374" spans="1:2" x14ac:dyDescent="0.3">
      <c r="A374">
        <v>3377</v>
      </c>
      <c r="B374">
        <v>0</v>
      </c>
    </row>
    <row r="375" spans="1:2" x14ac:dyDescent="0.3">
      <c r="A375">
        <v>8302</v>
      </c>
      <c r="B375">
        <v>0</v>
      </c>
    </row>
    <row r="376" spans="1:2" x14ac:dyDescent="0.3">
      <c r="A376">
        <v>9600</v>
      </c>
      <c r="B376">
        <v>0</v>
      </c>
    </row>
    <row r="377" spans="1:2" x14ac:dyDescent="0.3">
      <c r="A377">
        <v>12013</v>
      </c>
      <c r="B377">
        <v>0</v>
      </c>
    </row>
    <row r="378" spans="1:2" x14ac:dyDescent="0.3">
      <c r="A378">
        <v>14812</v>
      </c>
      <c r="B378">
        <v>1</v>
      </c>
    </row>
    <row r="379" spans="1:2" x14ac:dyDescent="0.3">
      <c r="A379">
        <v>16048</v>
      </c>
      <c r="B379">
        <v>1</v>
      </c>
    </row>
    <row r="380" spans="1:2" x14ac:dyDescent="0.3">
      <c r="A380">
        <v>12017</v>
      </c>
      <c r="B380">
        <v>0</v>
      </c>
    </row>
    <row r="381" spans="1:2" x14ac:dyDescent="0.3">
      <c r="A381">
        <v>16119</v>
      </c>
      <c r="B381">
        <v>1</v>
      </c>
    </row>
    <row r="382" spans="1:2" x14ac:dyDescent="0.3">
      <c r="A382">
        <v>14904</v>
      </c>
      <c r="B382">
        <v>1</v>
      </c>
    </row>
    <row r="383" spans="1:2" x14ac:dyDescent="0.3">
      <c r="A383">
        <v>9696</v>
      </c>
      <c r="B383">
        <v>1</v>
      </c>
    </row>
    <row r="384" spans="1:2" x14ac:dyDescent="0.3">
      <c r="A384">
        <v>3396</v>
      </c>
      <c r="B384">
        <v>0</v>
      </c>
    </row>
    <row r="385" spans="1:2" x14ac:dyDescent="0.3">
      <c r="A385">
        <v>10096</v>
      </c>
      <c r="B385">
        <v>1</v>
      </c>
    </row>
    <row r="386" spans="1:2" x14ac:dyDescent="0.3">
      <c r="A386">
        <v>10656</v>
      </c>
      <c r="B386">
        <v>1</v>
      </c>
    </row>
    <row r="387" spans="1:2" x14ac:dyDescent="0.3">
      <c r="A387">
        <v>5655</v>
      </c>
      <c r="B387">
        <v>0</v>
      </c>
    </row>
    <row r="388" spans="1:2" x14ac:dyDescent="0.3">
      <c r="A388">
        <v>14903</v>
      </c>
      <c r="B388">
        <v>1</v>
      </c>
    </row>
    <row r="389" spans="1:2" x14ac:dyDescent="0.3">
      <c r="A389">
        <v>11033</v>
      </c>
      <c r="B389">
        <v>1</v>
      </c>
    </row>
    <row r="390" spans="1:2" x14ac:dyDescent="0.3">
      <c r="A390">
        <v>7376</v>
      </c>
      <c r="B390">
        <v>0</v>
      </c>
    </row>
    <row r="391" spans="1:2" x14ac:dyDescent="0.3">
      <c r="A391">
        <v>9729</v>
      </c>
      <c r="B391">
        <v>1</v>
      </c>
    </row>
    <row r="392" spans="1:2" x14ac:dyDescent="0.3">
      <c r="A392">
        <v>15607</v>
      </c>
      <c r="B392">
        <v>1</v>
      </c>
    </row>
    <row r="393" spans="1:2" x14ac:dyDescent="0.3">
      <c r="A393">
        <v>10735</v>
      </c>
      <c r="B393">
        <v>1</v>
      </c>
    </row>
    <row r="394" spans="1:2" x14ac:dyDescent="0.3">
      <c r="A394">
        <v>14818</v>
      </c>
      <c r="B394">
        <v>1</v>
      </c>
    </row>
    <row r="395" spans="1:2" x14ac:dyDescent="0.3">
      <c r="A395">
        <v>13541</v>
      </c>
      <c r="B395">
        <v>1</v>
      </c>
    </row>
    <row r="396" spans="1:2" x14ac:dyDescent="0.3">
      <c r="A396">
        <v>5358</v>
      </c>
      <c r="B396">
        <v>0</v>
      </c>
    </row>
    <row r="397" spans="1:2" x14ac:dyDescent="0.3">
      <c r="A397">
        <v>9404</v>
      </c>
      <c r="B397">
        <v>1</v>
      </c>
    </row>
    <row r="398" spans="1:2" x14ac:dyDescent="0.3">
      <c r="A398">
        <v>10597</v>
      </c>
      <c r="B398">
        <v>1</v>
      </c>
    </row>
    <row r="399" spans="1:2" x14ac:dyDescent="0.3">
      <c r="A399">
        <v>11567</v>
      </c>
      <c r="B399">
        <v>1</v>
      </c>
    </row>
    <row r="400" spans="1:2" x14ac:dyDescent="0.3">
      <c r="A400">
        <v>16513</v>
      </c>
      <c r="B400">
        <v>1</v>
      </c>
    </row>
    <row r="401" spans="1:2" x14ac:dyDescent="0.3">
      <c r="A401">
        <v>11586</v>
      </c>
      <c r="B401">
        <v>0</v>
      </c>
    </row>
    <row r="402" spans="1:2" x14ac:dyDescent="0.3">
      <c r="A402">
        <v>12007</v>
      </c>
      <c r="B402">
        <v>1</v>
      </c>
    </row>
    <row r="403" spans="1:2" x14ac:dyDescent="0.3">
      <c r="A403">
        <v>11904</v>
      </c>
      <c r="B403">
        <v>1</v>
      </c>
    </row>
    <row r="404" spans="1:2" x14ac:dyDescent="0.3">
      <c r="A404">
        <v>394</v>
      </c>
      <c r="B404">
        <v>0</v>
      </c>
    </row>
    <row r="405" spans="1:2" x14ac:dyDescent="0.3">
      <c r="A405">
        <v>3049</v>
      </c>
      <c r="B405">
        <v>0</v>
      </c>
    </row>
    <row r="406" spans="1:2" x14ac:dyDescent="0.3">
      <c r="A406">
        <v>14598</v>
      </c>
      <c r="B406">
        <v>1</v>
      </c>
    </row>
    <row r="407" spans="1:2" x14ac:dyDescent="0.3">
      <c r="A407">
        <v>9979</v>
      </c>
      <c r="B407">
        <v>0</v>
      </c>
    </row>
    <row r="408" spans="1:2" x14ac:dyDescent="0.3">
      <c r="A408">
        <v>4385</v>
      </c>
      <c r="B408">
        <v>0</v>
      </c>
    </row>
    <row r="409" spans="1:2" x14ac:dyDescent="0.3">
      <c r="A409">
        <v>3924</v>
      </c>
      <c r="B409">
        <v>0</v>
      </c>
    </row>
    <row r="410" spans="1:2" x14ac:dyDescent="0.3">
      <c r="A410">
        <v>10220</v>
      </c>
      <c r="B410">
        <v>0</v>
      </c>
    </row>
    <row r="411" spans="1:2" x14ac:dyDescent="0.3">
      <c r="A411">
        <v>4340</v>
      </c>
      <c r="B411">
        <v>0</v>
      </c>
    </row>
    <row r="412" spans="1:2" x14ac:dyDescent="0.3">
      <c r="A412">
        <v>14952</v>
      </c>
      <c r="B412">
        <v>1</v>
      </c>
    </row>
    <row r="413" spans="1:2" x14ac:dyDescent="0.3">
      <c r="A413">
        <v>12216</v>
      </c>
      <c r="B413">
        <v>1</v>
      </c>
    </row>
    <row r="414" spans="1:2" x14ac:dyDescent="0.3">
      <c r="A414">
        <v>5081</v>
      </c>
      <c r="B414">
        <v>0</v>
      </c>
    </row>
    <row r="415" spans="1:2" x14ac:dyDescent="0.3">
      <c r="A415">
        <v>15851</v>
      </c>
      <c r="B415">
        <v>1</v>
      </c>
    </row>
    <row r="416" spans="1:2" x14ac:dyDescent="0.3">
      <c r="A416">
        <v>7053</v>
      </c>
      <c r="B416">
        <v>0</v>
      </c>
    </row>
    <row r="417" spans="1:2" x14ac:dyDescent="0.3">
      <c r="A417">
        <v>453</v>
      </c>
      <c r="B417">
        <v>0</v>
      </c>
    </row>
    <row r="418" spans="1:2" x14ac:dyDescent="0.3">
      <c r="A418">
        <v>8859</v>
      </c>
      <c r="B418">
        <v>1</v>
      </c>
    </row>
    <row r="419" spans="1:2" x14ac:dyDescent="0.3">
      <c r="A419">
        <v>15833</v>
      </c>
      <c r="B419">
        <v>1</v>
      </c>
    </row>
    <row r="420" spans="1:2" x14ac:dyDescent="0.3">
      <c r="A420">
        <v>1001</v>
      </c>
      <c r="B420">
        <v>0</v>
      </c>
    </row>
    <row r="421" spans="1:2" x14ac:dyDescent="0.3">
      <c r="A421">
        <v>9322</v>
      </c>
      <c r="B421">
        <v>0</v>
      </c>
    </row>
    <row r="422" spans="1:2" x14ac:dyDescent="0.3">
      <c r="A422">
        <v>9787</v>
      </c>
      <c r="B422">
        <v>0</v>
      </c>
    </row>
    <row r="423" spans="1:2" x14ac:dyDescent="0.3">
      <c r="A423">
        <v>7373</v>
      </c>
      <c r="B423">
        <v>0</v>
      </c>
    </row>
    <row r="424" spans="1:2" x14ac:dyDescent="0.3">
      <c r="A424">
        <v>7331</v>
      </c>
      <c r="B424">
        <v>0</v>
      </c>
    </row>
    <row r="425" spans="1:2" x14ac:dyDescent="0.3">
      <c r="A425">
        <v>2485</v>
      </c>
      <c r="B425">
        <v>0</v>
      </c>
    </row>
    <row r="426" spans="1:2" x14ac:dyDescent="0.3">
      <c r="A426">
        <v>3969</v>
      </c>
      <c r="B426">
        <v>0</v>
      </c>
    </row>
    <row r="427" spans="1:2" x14ac:dyDescent="0.3">
      <c r="A427">
        <v>7793</v>
      </c>
      <c r="B427">
        <v>0</v>
      </c>
    </row>
    <row r="428" spans="1:2" x14ac:dyDescent="0.3">
      <c r="A428">
        <v>2495</v>
      </c>
      <c r="B428">
        <v>0</v>
      </c>
    </row>
    <row r="429" spans="1:2" x14ac:dyDescent="0.3">
      <c r="A429">
        <v>159</v>
      </c>
      <c r="B429">
        <v>0</v>
      </c>
    </row>
    <row r="430" spans="1:2" x14ac:dyDescent="0.3">
      <c r="A430">
        <v>9903</v>
      </c>
      <c r="B430">
        <v>1</v>
      </c>
    </row>
    <row r="431" spans="1:2" x14ac:dyDescent="0.3">
      <c r="A431">
        <v>9623</v>
      </c>
      <c r="B431">
        <v>1</v>
      </c>
    </row>
    <row r="432" spans="1:2" x14ac:dyDescent="0.3">
      <c r="A432">
        <v>11081</v>
      </c>
      <c r="B432">
        <v>1</v>
      </c>
    </row>
    <row r="433" spans="1:2" x14ac:dyDescent="0.3">
      <c r="A433">
        <v>2488</v>
      </c>
      <c r="B433">
        <v>0</v>
      </c>
    </row>
    <row r="434" spans="1:2" x14ac:dyDescent="0.3">
      <c r="A434">
        <v>8407</v>
      </c>
      <c r="B434">
        <v>0</v>
      </c>
    </row>
    <row r="435" spans="1:2" x14ac:dyDescent="0.3">
      <c r="A435">
        <v>2492</v>
      </c>
      <c r="B435">
        <v>0</v>
      </c>
    </row>
    <row r="436" spans="1:2" x14ac:dyDescent="0.3">
      <c r="A436">
        <v>9622</v>
      </c>
      <c r="B436">
        <v>1</v>
      </c>
    </row>
    <row r="437" spans="1:2" x14ac:dyDescent="0.3">
      <c r="A437">
        <v>10992</v>
      </c>
      <c r="B437">
        <v>1</v>
      </c>
    </row>
    <row r="438" spans="1:2" x14ac:dyDescent="0.3">
      <c r="A438">
        <v>16622</v>
      </c>
      <c r="B438">
        <v>1</v>
      </c>
    </row>
    <row r="439" spans="1:2" x14ac:dyDescent="0.3">
      <c r="A439">
        <v>9488</v>
      </c>
      <c r="B439">
        <v>1</v>
      </c>
    </row>
    <row r="440" spans="1:2" x14ac:dyDescent="0.3">
      <c r="A440">
        <v>10891</v>
      </c>
      <c r="B440">
        <v>0</v>
      </c>
    </row>
    <row r="441" spans="1:2" x14ac:dyDescent="0.3">
      <c r="A441">
        <v>11621</v>
      </c>
      <c r="B441">
        <v>1</v>
      </c>
    </row>
    <row r="442" spans="1:2" x14ac:dyDescent="0.3">
      <c r="A442">
        <v>10892</v>
      </c>
      <c r="B442">
        <v>0</v>
      </c>
    </row>
    <row r="443" spans="1:2" x14ac:dyDescent="0.3">
      <c r="A443">
        <v>10541</v>
      </c>
      <c r="B443">
        <v>1</v>
      </c>
    </row>
    <row r="444" spans="1:2" x14ac:dyDescent="0.3">
      <c r="A444">
        <v>16616</v>
      </c>
      <c r="B444">
        <v>1</v>
      </c>
    </row>
    <row r="445" spans="1:2" x14ac:dyDescent="0.3">
      <c r="A445">
        <v>15582</v>
      </c>
      <c r="B445">
        <v>1</v>
      </c>
    </row>
    <row r="446" spans="1:2" x14ac:dyDescent="0.3">
      <c r="A446">
        <v>9799</v>
      </c>
      <c r="B446">
        <v>0</v>
      </c>
    </row>
    <row r="447" spans="1:2" x14ac:dyDescent="0.3">
      <c r="A447">
        <v>11851</v>
      </c>
      <c r="B447">
        <v>1</v>
      </c>
    </row>
    <row r="448" spans="1:2" x14ac:dyDescent="0.3">
      <c r="A448">
        <v>5320</v>
      </c>
      <c r="B448">
        <v>0</v>
      </c>
    </row>
    <row r="449" spans="1:2" x14ac:dyDescent="0.3">
      <c r="A449">
        <v>14646</v>
      </c>
      <c r="B449">
        <v>1</v>
      </c>
    </row>
    <row r="450" spans="1:2" x14ac:dyDescent="0.3">
      <c r="A450">
        <v>16501</v>
      </c>
      <c r="B450">
        <v>1</v>
      </c>
    </row>
    <row r="451" spans="1:2" x14ac:dyDescent="0.3">
      <c r="A451">
        <v>7520</v>
      </c>
      <c r="B451">
        <v>0</v>
      </c>
    </row>
    <row r="452" spans="1:2" x14ac:dyDescent="0.3">
      <c r="A452">
        <v>10562</v>
      </c>
      <c r="B452">
        <v>1</v>
      </c>
    </row>
    <row r="453" spans="1:2" x14ac:dyDescent="0.3">
      <c r="A453">
        <v>14774</v>
      </c>
      <c r="B453">
        <v>1</v>
      </c>
    </row>
    <row r="454" spans="1:2" x14ac:dyDescent="0.3">
      <c r="A454">
        <v>9506</v>
      </c>
      <c r="B454">
        <v>1</v>
      </c>
    </row>
    <row r="455" spans="1:2" x14ac:dyDescent="0.3">
      <c r="A455">
        <v>10699</v>
      </c>
      <c r="B455">
        <v>1</v>
      </c>
    </row>
    <row r="456" spans="1:2" x14ac:dyDescent="0.3">
      <c r="A456">
        <v>16412</v>
      </c>
      <c r="B456">
        <v>1</v>
      </c>
    </row>
    <row r="457" spans="1:2" x14ac:dyDescent="0.3">
      <c r="A457">
        <v>11566</v>
      </c>
      <c r="B457">
        <v>1</v>
      </c>
    </row>
    <row r="458" spans="1:2" x14ac:dyDescent="0.3">
      <c r="A458">
        <v>16502</v>
      </c>
      <c r="B458">
        <v>1</v>
      </c>
    </row>
    <row r="459" spans="1:2" x14ac:dyDescent="0.3">
      <c r="A459">
        <v>13519</v>
      </c>
      <c r="B459">
        <v>1</v>
      </c>
    </row>
    <row r="460" spans="1:2" x14ac:dyDescent="0.3">
      <c r="A460">
        <v>13537</v>
      </c>
      <c r="B460">
        <v>1</v>
      </c>
    </row>
    <row r="461" spans="1:2" x14ac:dyDescent="0.3">
      <c r="A461">
        <v>10808</v>
      </c>
      <c r="B461">
        <v>0</v>
      </c>
    </row>
    <row r="462" spans="1:2" x14ac:dyDescent="0.3">
      <c r="A462">
        <v>9505</v>
      </c>
      <c r="B462">
        <v>1</v>
      </c>
    </row>
    <row r="463" spans="1:2" x14ac:dyDescent="0.3">
      <c r="A463">
        <v>3414</v>
      </c>
      <c r="B463">
        <v>0</v>
      </c>
    </row>
    <row r="464" spans="1:2" x14ac:dyDescent="0.3">
      <c r="A464">
        <v>11112</v>
      </c>
      <c r="B464">
        <v>1</v>
      </c>
    </row>
    <row r="465" spans="1:2" x14ac:dyDescent="0.3">
      <c r="A465">
        <v>4564</v>
      </c>
      <c r="B465">
        <v>0</v>
      </c>
    </row>
    <row r="466" spans="1:2" x14ac:dyDescent="0.3">
      <c r="A466">
        <v>4626</v>
      </c>
      <c r="B466">
        <v>0</v>
      </c>
    </row>
    <row r="467" spans="1:2" x14ac:dyDescent="0.3">
      <c r="A467">
        <v>4268</v>
      </c>
      <c r="B467">
        <v>0</v>
      </c>
    </row>
    <row r="468" spans="1:2" x14ac:dyDescent="0.3">
      <c r="A468">
        <v>9300</v>
      </c>
      <c r="B468">
        <v>1</v>
      </c>
    </row>
    <row r="469" spans="1:2" x14ac:dyDescent="0.3">
      <c r="A469">
        <v>15157</v>
      </c>
      <c r="B469">
        <v>1</v>
      </c>
    </row>
    <row r="470" spans="1:2" x14ac:dyDescent="0.3">
      <c r="A470">
        <v>10457</v>
      </c>
      <c r="B470">
        <v>0</v>
      </c>
    </row>
    <row r="471" spans="1:2" x14ac:dyDescent="0.3">
      <c r="A471">
        <v>16228</v>
      </c>
      <c r="B471">
        <v>1</v>
      </c>
    </row>
    <row r="472" spans="1:2" x14ac:dyDescent="0.3">
      <c r="A472">
        <v>4422</v>
      </c>
      <c r="B472">
        <v>0</v>
      </c>
    </row>
    <row r="473" spans="1:2" x14ac:dyDescent="0.3">
      <c r="A473">
        <v>11065</v>
      </c>
      <c r="B473">
        <v>0</v>
      </c>
    </row>
    <row r="474" spans="1:2" x14ac:dyDescent="0.3">
      <c r="A474">
        <v>7453</v>
      </c>
      <c r="B474">
        <v>1</v>
      </c>
    </row>
    <row r="475" spans="1:2" x14ac:dyDescent="0.3">
      <c r="A475">
        <v>8685</v>
      </c>
      <c r="B475">
        <v>1</v>
      </c>
    </row>
    <row r="476" spans="1:2" x14ac:dyDescent="0.3">
      <c r="A476">
        <v>7723</v>
      </c>
      <c r="B476">
        <v>0</v>
      </c>
    </row>
    <row r="477" spans="1:2" x14ac:dyDescent="0.3">
      <c r="A477">
        <v>14594</v>
      </c>
      <c r="B477">
        <v>1</v>
      </c>
    </row>
    <row r="478" spans="1:2" x14ac:dyDescent="0.3">
      <c r="A478">
        <v>4287</v>
      </c>
      <c r="B478">
        <v>0</v>
      </c>
    </row>
    <row r="479" spans="1:2" x14ac:dyDescent="0.3">
      <c r="A479">
        <v>14866</v>
      </c>
      <c r="B479">
        <v>1</v>
      </c>
    </row>
    <row r="480" spans="1:2" x14ac:dyDescent="0.3">
      <c r="A480">
        <v>15590</v>
      </c>
      <c r="B480">
        <v>1</v>
      </c>
    </row>
    <row r="481" spans="1:2" x14ac:dyDescent="0.3">
      <c r="A481">
        <v>4256</v>
      </c>
      <c r="B481">
        <v>0</v>
      </c>
    </row>
    <row r="482" spans="1:2" x14ac:dyDescent="0.3">
      <c r="A482">
        <v>11025</v>
      </c>
      <c r="B482">
        <v>1</v>
      </c>
    </row>
    <row r="483" spans="1:2" x14ac:dyDescent="0.3">
      <c r="A483">
        <v>6174</v>
      </c>
      <c r="B483">
        <v>0</v>
      </c>
    </row>
    <row r="484" spans="1:2" x14ac:dyDescent="0.3">
      <c r="A484">
        <v>10517</v>
      </c>
      <c r="B484">
        <v>1</v>
      </c>
    </row>
    <row r="485" spans="1:2" x14ac:dyDescent="0.3">
      <c r="A485">
        <v>11919</v>
      </c>
      <c r="B485">
        <v>1</v>
      </c>
    </row>
    <row r="486" spans="1:2" x14ac:dyDescent="0.3">
      <c r="A486">
        <v>15564</v>
      </c>
      <c r="B486">
        <v>1</v>
      </c>
    </row>
    <row r="487" spans="1:2" x14ac:dyDescent="0.3">
      <c r="A487">
        <v>8048</v>
      </c>
      <c r="B487">
        <v>0</v>
      </c>
    </row>
    <row r="488" spans="1:2" x14ac:dyDescent="0.3">
      <c r="A488">
        <v>10828</v>
      </c>
      <c r="B488">
        <v>1</v>
      </c>
    </row>
    <row r="489" spans="1:2" x14ac:dyDescent="0.3">
      <c r="A489">
        <v>16041</v>
      </c>
      <c r="B489">
        <v>1</v>
      </c>
    </row>
    <row r="490" spans="1:2" x14ac:dyDescent="0.3">
      <c r="A490">
        <v>8593</v>
      </c>
      <c r="B490">
        <v>0</v>
      </c>
    </row>
    <row r="491" spans="1:2" x14ac:dyDescent="0.3">
      <c r="A491">
        <v>15813</v>
      </c>
      <c r="B491">
        <v>1</v>
      </c>
    </row>
    <row r="492" spans="1:2" x14ac:dyDescent="0.3">
      <c r="A492">
        <v>11533</v>
      </c>
      <c r="B492">
        <v>1</v>
      </c>
    </row>
    <row r="493" spans="1:2" x14ac:dyDescent="0.3">
      <c r="A493">
        <v>15973</v>
      </c>
      <c r="B493">
        <v>1</v>
      </c>
    </row>
    <row r="494" spans="1:2" x14ac:dyDescent="0.3">
      <c r="A494">
        <v>9823</v>
      </c>
      <c r="B494">
        <v>1</v>
      </c>
    </row>
    <row r="495" spans="1:2" x14ac:dyDescent="0.3">
      <c r="A495">
        <v>6176</v>
      </c>
      <c r="B495">
        <v>0</v>
      </c>
    </row>
    <row r="496" spans="1:2" x14ac:dyDescent="0.3">
      <c r="A496">
        <v>8684</v>
      </c>
      <c r="B496">
        <v>0</v>
      </c>
    </row>
    <row r="497" spans="1:2" x14ac:dyDescent="0.3">
      <c r="A497">
        <v>10458</v>
      </c>
      <c r="B497">
        <v>1</v>
      </c>
    </row>
    <row r="498" spans="1:2" x14ac:dyDescent="0.3">
      <c r="A498">
        <v>6265</v>
      </c>
      <c r="B498">
        <v>0</v>
      </c>
    </row>
    <row r="499" spans="1:2" x14ac:dyDescent="0.3">
      <c r="A499">
        <v>9638</v>
      </c>
      <c r="B499">
        <v>0</v>
      </c>
    </row>
    <row r="500" spans="1:2" x14ac:dyDescent="0.3">
      <c r="A500">
        <v>15603</v>
      </c>
      <c r="B500">
        <v>1</v>
      </c>
    </row>
    <row r="501" spans="1:2" x14ac:dyDescent="0.3">
      <c r="A501">
        <v>15690</v>
      </c>
      <c r="B501">
        <v>1</v>
      </c>
    </row>
    <row r="502" spans="1:2" x14ac:dyDescent="0.3">
      <c r="A502">
        <v>12024</v>
      </c>
      <c r="B502">
        <v>1</v>
      </c>
    </row>
    <row r="503" spans="1:2" x14ac:dyDescent="0.3">
      <c r="A503">
        <v>11108</v>
      </c>
      <c r="B503">
        <v>1</v>
      </c>
    </row>
    <row r="504" spans="1:2" x14ac:dyDescent="0.3">
      <c r="A504">
        <v>15994</v>
      </c>
      <c r="B504">
        <v>1</v>
      </c>
    </row>
    <row r="505" spans="1:2" x14ac:dyDescent="0.3">
      <c r="A505">
        <v>6337</v>
      </c>
      <c r="B505">
        <v>0</v>
      </c>
    </row>
    <row r="506" spans="1:2" x14ac:dyDescent="0.3">
      <c r="A506">
        <v>354</v>
      </c>
      <c r="B506">
        <v>0</v>
      </c>
    </row>
    <row r="507" spans="1:2" x14ac:dyDescent="0.3">
      <c r="A507">
        <v>11049</v>
      </c>
      <c r="B507">
        <v>1</v>
      </c>
    </row>
    <row r="508" spans="1:2" x14ac:dyDescent="0.3">
      <c r="A508">
        <v>10702</v>
      </c>
      <c r="B508">
        <v>0</v>
      </c>
    </row>
    <row r="509" spans="1:2" x14ac:dyDescent="0.3">
      <c r="A509">
        <v>15993</v>
      </c>
      <c r="B509">
        <v>1</v>
      </c>
    </row>
    <row r="510" spans="1:2" x14ac:dyDescent="0.3">
      <c r="A510">
        <v>14960</v>
      </c>
      <c r="B510">
        <v>1</v>
      </c>
    </row>
    <row r="511" spans="1:2" x14ac:dyDescent="0.3">
      <c r="A511">
        <v>14959</v>
      </c>
      <c r="B511">
        <v>1</v>
      </c>
    </row>
    <row r="512" spans="1:2" x14ac:dyDescent="0.3">
      <c r="A512">
        <v>12023</v>
      </c>
      <c r="B512">
        <v>1</v>
      </c>
    </row>
    <row r="513" spans="1:2" x14ac:dyDescent="0.3">
      <c r="A513">
        <v>7438</v>
      </c>
      <c r="B513">
        <v>0</v>
      </c>
    </row>
    <row r="514" spans="1:2" x14ac:dyDescent="0.3">
      <c r="A514">
        <v>4675</v>
      </c>
      <c r="B514">
        <v>0</v>
      </c>
    </row>
    <row r="515" spans="1:2" x14ac:dyDescent="0.3">
      <c r="A515">
        <v>12482</v>
      </c>
      <c r="B515">
        <v>1</v>
      </c>
    </row>
    <row r="516" spans="1:2" x14ac:dyDescent="0.3">
      <c r="A516">
        <v>10020</v>
      </c>
      <c r="B516">
        <v>0</v>
      </c>
    </row>
    <row r="517" spans="1:2" x14ac:dyDescent="0.3">
      <c r="A517">
        <v>7335</v>
      </c>
      <c r="B517">
        <v>0</v>
      </c>
    </row>
    <row r="518" spans="1:2" x14ac:dyDescent="0.3">
      <c r="A518">
        <v>14692</v>
      </c>
      <c r="B518">
        <v>1</v>
      </c>
    </row>
    <row r="519" spans="1:2" x14ac:dyDescent="0.3">
      <c r="A519">
        <v>15640</v>
      </c>
      <c r="B519">
        <v>1</v>
      </c>
    </row>
    <row r="520" spans="1:2" x14ac:dyDescent="0.3">
      <c r="A520">
        <v>10725</v>
      </c>
      <c r="B520">
        <v>1</v>
      </c>
    </row>
    <row r="521" spans="1:2" x14ac:dyDescent="0.3">
      <c r="A521">
        <v>4232</v>
      </c>
      <c r="B521">
        <v>0</v>
      </c>
    </row>
    <row r="522" spans="1:2" x14ac:dyDescent="0.3">
      <c r="A522">
        <v>8011</v>
      </c>
      <c r="B522">
        <v>0</v>
      </c>
    </row>
    <row r="523" spans="1:2" x14ac:dyDescent="0.3">
      <c r="A523">
        <v>9723</v>
      </c>
      <c r="B523">
        <v>0</v>
      </c>
    </row>
    <row r="524" spans="1:2" x14ac:dyDescent="0.3">
      <c r="A524">
        <v>4507</v>
      </c>
      <c r="B524">
        <v>0</v>
      </c>
    </row>
    <row r="525" spans="1:2" x14ac:dyDescent="0.3">
      <c r="A525">
        <v>7758</v>
      </c>
      <c r="B525">
        <v>0</v>
      </c>
    </row>
    <row r="526" spans="1:2" x14ac:dyDescent="0.3">
      <c r="A526">
        <v>15535</v>
      </c>
      <c r="B526">
        <v>1</v>
      </c>
    </row>
    <row r="527" spans="1:2" x14ac:dyDescent="0.3">
      <c r="A527">
        <v>2249</v>
      </c>
      <c r="B527">
        <v>0</v>
      </c>
    </row>
    <row r="528" spans="1:2" x14ac:dyDescent="0.3">
      <c r="A528">
        <v>11741</v>
      </c>
      <c r="B528">
        <v>1</v>
      </c>
    </row>
    <row r="529" spans="1:2" x14ac:dyDescent="0.3">
      <c r="A529">
        <v>4189</v>
      </c>
      <c r="B529">
        <v>0</v>
      </c>
    </row>
    <row r="530" spans="1:2" x14ac:dyDescent="0.3">
      <c r="A530">
        <v>8287</v>
      </c>
      <c r="B530">
        <v>0</v>
      </c>
    </row>
    <row r="531" spans="1:2" x14ac:dyDescent="0.3">
      <c r="A531">
        <v>9810</v>
      </c>
      <c r="B531">
        <v>0</v>
      </c>
    </row>
    <row r="532" spans="1:2" x14ac:dyDescent="0.3">
      <c r="A532">
        <v>8604</v>
      </c>
      <c r="B532">
        <v>0</v>
      </c>
    </row>
    <row r="533" spans="1:2" x14ac:dyDescent="0.3">
      <c r="A533">
        <v>12397</v>
      </c>
      <c r="B533">
        <v>1</v>
      </c>
    </row>
    <row r="534" spans="1:2" x14ac:dyDescent="0.3">
      <c r="A534">
        <v>9871</v>
      </c>
      <c r="B534">
        <v>0</v>
      </c>
    </row>
    <row r="535" spans="1:2" x14ac:dyDescent="0.3">
      <c r="A535">
        <v>14795</v>
      </c>
      <c r="B535">
        <v>1</v>
      </c>
    </row>
    <row r="536" spans="1:2" x14ac:dyDescent="0.3">
      <c r="A536">
        <v>11706</v>
      </c>
      <c r="B536">
        <v>1</v>
      </c>
    </row>
    <row r="537" spans="1:2" x14ac:dyDescent="0.3">
      <c r="A537">
        <v>9929</v>
      </c>
      <c r="B537">
        <v>1</v>
      </c>
    </row>
    <row r="538" spans="1:2" x14ac:dyDescent="0.3">
      <c r="A538">
        <v>11941</v>
      </c>
      <c r="B538">
        <v>1</v>
      </c>
    </row>
    <row r="539" spans="1:2" x14ac:dyDescent="0.3">
      <c r="A539">
        <v>13581</v>
      </c>
      <c r="B539">
        <v>1</v>
      </c>
    </row>
    <row r="540" spans="1:2" x14ac:dyDescent="0.3">
      <c r="A540">
        <v>11734</v>
      </c>
      <c r="B540">
        <v>1</v>
      </c>
    </row>
    <row r="541" spans="1:2" x14ac:dyDescent="0.3">
      <c r="A541">
        <v>8424</v>
      </c>
      <c r="B541">
        <v>0</v>
      </c>
    </row>
    <row r="542" spans="1:2" x14ac:dyDescent="0.3">
      <c r="A542">
        <v>4330</v>
      </c>
      <c r="B542">
        <v>0</v>
      </c>
    </row>
    <row r="543" spans="1:2" x14ac:dyDescent="0.3">
      <c r="A543">
        <v>3908</v>
      </c>
      <c r="B543">
        <v>0</v>
      </c>
    </row>
    <row r="544" spans="1:2" x14ac:dyDescent="0.3">
      <c r="A544">
        <v>8354</v>
      </c>
      <c r="B544">
        <v>0</v>
      </c>
    </row>
    <row r="545" spans="1:2" x14ac:dyDescent="0.3">
      <c r="A545">
        <v>9409</v>
      </c>
      <c r="B545">
        <v>0</v>
      </c>
    </row>
    <row r="546" spans="1:2" x14ac:dyDescent="0.3">
      <c r="A546">
        <v>11562</v>
      </c>
      <c r="B546">
        <v>1</v>
      </c>
    </row>
    <row r="547" spans="1:2" x14ac:dyDescent="0.3">
      <c r="A547">
        <v>9273</v>
      </c>
      <c r="B547">
        <v>1</v>
      </c>
    </row>
    <row r="548" spans="1:2" x14ac:dyDescent="0.3">
      <c r="A548">
        <v>14772</v>
      </c>
      <c r="B548">
        <v>1</v>
      </c>
    </row>
    <row r="549" spans="1:2" x14ac:dyDescent="0.3">
      <c r="A549">
        <v>9807</v>
      </c>
      <c r="B549">
        <v>0</v>
      </c>
    </row>
    <row r="550" spans="1:2" x14ac:dyDescent="0.3">
      <c r="A550">
        <v>3710</v>
      </c>
      <c r="B550">
        <v>0</v>
      </c>
    </row>
    <row r="551" spans="1:2" x14ac:dyDescent="0.3">
      <c r="A551">
        <v>8322</v>
      </c>
      <c r="B551">
        <v>0</v>
      </c>
    </row>
    <row r="552" spans="1:2" x14ac:dyDescent="0.3">
      <c r="A552">
        <v>4544</v>
      </c>
      <c r="B552">
        <v>0</v>
      </c>
    </row>
    <row r="553" spans="1:2" x14ac:dyDescent="0.3">
      <c r="A553">
        <v>11849</v>
      </c>
      <c r="B553">
        <v>1</v>
      </c>
    </row>
    <row r="554" spans="1:2" x14ac:dyDescent="0.3">
      <c r="A554">
        <v>10994</v>
      </c>
      <c r="B554">
        <v>1</v>
      </c>
    </row>
    <row r="555" spans="1:2" x14ac:dyDescent="0.3">
      <c r="A555">
        <v>15534</v>
      </c>
      <c r="B555">
        <v>1</v>
      </c>
    </row>
    <row r="556" spans="1:2" x14ac:dyDescent="0.3">
      <c r="A556">
        <v>8496</v>
      </c>
      <c r="B556">
        <v>0</v>
      </c>
    </row>
    <row r="557" spans="1:2" x14ac:dyDescent="0.3">
      <c r="A557">
        <v>8495</v>
      </c>
      <c r="B557">
        <v>0</v>
      </c>
    </row>
    <row r="558" spans="1:2" x14ac:dyDescent="0.3">
      <c r="A558">
        <v>11739</v>
      </c>
      <c r="B558">
        <v>1</v>
      </c>
    </row>
    <row r="559" spans="1:2" x14ac:dyDescent="0.3">
      <c r="A559">
        <v>11740</v>
      </c>
      <c r="B559">
        <v>1</v>
      </c>
    </row>
    <row r="560" spans="1:2" x14ac:dyDescent="0.3">
      <c r="A560">
        <v>10468</v>
      </c>
      <c r="B560">
        <v>1</v>
      </c>
    </row>
    <row r="561" spans="1:2" x14ac:dyDescent="0.3">
      <c r="A561">
        <v>5708</v>
      </c>
      <c r="B561">
        <v>0</v>
      </c>
    </row>
    <row r="562" spans="1:2" x14ac:dyDescent="0.3">
      <c r="A562">
        <v>14668</v>
      </c>
      <c r="B562">
        <v>1</v>
      </c>
    </row>
    <row r="563" spans="1:2" x14ac:dyDescent="0.3">
      <c r="A563">
        <v>8750</v>
      </c>
      <c r="B563">
        <v>0</v>
      </c>
    </row>
    <row r="564" spans="1:2" x14ac:dyDescent="0.3">
      <c r="A564">
        <v>1189</v>
      </c>
      <c r="B564">
        <v>0</v>
      </c>
    </row>
    <row r="565" spans="1:2" x14ac:dyDescent="0.3">
      <c r="A565">
        <v>5703</v>
      </c>
      <c r="B565">
        <v>0</v>
      </c>
    </row>
    <row r="566" spans="1:2" x14ac:dyDescent="0.3">
      <c r="A566">
        <v>1666</v>
      </c>
      <c r="B566">
        <v>0</v>
      </c>
    </row>
    <row r="567" spans="1:2" x14ac:dyDescent="0.3">
      <c r="A567">
        <v>10949</v>
      </c>
      <c r="B567">
        <v>1</v>
      </c>
    </row>
    <row r="568" spans="1:2" x14ac:dyDescent="0.3">
      <c r="A568">
        <v>11558</v>
      </c>
      <c r="B568">
        <v>1</v>
      </c>
    </row>
    <row r="569" spans="1:2" x14ac:dyDescent="0.3">
      <c r="A569">
        <v>1187</v>
      </c>
      <c r="B569">
        <v>0</v>
      </c>
    </row>
    <row r="570" spans="1:2" x14ac:dyDescent="0.3">
      <c r="A570">
        <v>8352</v>
      </c>
      <c r="B570">
        <v>0</v>
      </c>
    </row>
    <row r="571" spans="1:2" x14ac:dyDescent="0.3">
      <c r="A571">
        <v>16699</v>
      </c>
      <c r="B571">
        <v>1</v>
      </c>
    </row>
    <row r="572" spans="1:2" x14ac:dyDescent="0.3">
      <c r="A572">
        <v>9913</v>
      </c>
      <c r="B572">
        <v>1</v>
      </c>
    </row>
    <row r="573" spans="1:2" x14ac:dyDescent="0.3">
      <c r="A573">
        <v>10522</v>
      </c>
      <c r="B573">
        <v>0</v>
      </c>
    </row>
    <row r="574" spans="1:2" x14ac:dyDescent="0.3">
      <c r="A574">
        <v>11492</v>
      </c>
      <c r="B574">
        <v>1</v>
      </c>
    </row>
    <row r="575" spans="1:2" x14ac:dyDescent="0.3">
      <c r="A575">
        <v>6914</v>
      </c>
      <c r="B575">
        <v>0</v>
      </c>
    </row>
    <row r="576" spans="1:2" x14ac:dyDescent="0.3">
      <c r="A576">
        <v>15565</v>
      </c>
      <c r="B576">
        <v>1</v>
      </c>
    </row>
    <row r="577" spans="1:2" x14ac:dyDescent="0.3">
      <c r="A577">
        <v>10885</v>
      </c>
      <c r="B577">
        <v>1</v>
      </c>
    </row>
    <row r="578" spans="1:2" x14ac:dyDescent="0.3">
      <c r="A578">
        <v>16587</v>
      </c>
      <c r="B578">
        <v>1</v>
      </c>
    </row>
    <row r="579" spans="1:2" x14ac:dyDescent="0.3">
      <c r="A579">
        <v>13557</v>
      </c>
      <c r="B579">
        <v>1</v>
      </c>
    </row>
    <row r="580" spans="1:2" x14ac:dyDescent="0.3">
      <c r="A580">
        <v>16497</v>
      </c>
      <c r="B580">
        <v>0</v>
      </c>
    </row>
    <row r="581" spans="1:2" x14ac:dyDescent="0.3">
      <c r="A581">
        <v>16498</v>
      </c>
      <c r="B581">
        <v>1</v>
      </c>
    </row>
    <row r="582" spans="1:2" x14ac:dyDescent="0.3">
      <c r="A582">
        <v>4338</v>
      </c>
      <c r="B582">
        <v>0</v>
      </c>
    </row>
    <row r="583" spans="1:2" x14ac:dyDescent="0.3">
      <c r="A583">
        <v>10592</v>
      </c>
      <c r="B583">
        <v>1</v>
      </c>
    </row>
    <row r="584" spans="1:2" x14ac:dyDescent="0.3">
      <c r="A584">
        <v>15491</v>
      </c>
      <c r="B584">
        <v>1</v>
      </c>
    </row>
    <row r="585" spans="1:2" x14ac:dyDescent="0.3">
      <c r="A585">
        <v>8830</v>
      </c>
      <c r="B585">
        <v>1</v>
      </c>
    </row>
    <row r="586" spans="1:2" x14ac:dyDescent="0.3">
      <c r="A586">
        <v>11118</v>
      </c>
      <c r="B586">
        <v>1</v>
      </c>
    </row>
    <row r="587" spans="1:2" x14ac:dyDescent="0.3">
      <c r="A587">
        <v>11570</v>
      </c>
      <c r="B587">
        <v>0</v>
      </c>
    </row>
    <row r="588" spans="1:2" x14ac:dyDescent="0.3">
      <c r="A588">
        <v>6533</v>
      </c>
      <c r="B588">
        <v>0</v>
      </c>
    </row>
    <row r="589" spans="1:2" x14ac:dyDescent="0.3">
      <c r="A589">
        <v>9598</v>
      </c>
      <c r="B589">
        <v>1</v>
      </c>
    </row>
    <row r="590" spans="1:2" x14ac:dyDescent="0.3">
      <c r="A590">
        <v>6532</v>
      </c>
      <c r="B590">
        <v>0</v>
      </c>
    </row>
    <row r="591" spans="1:2" x14ac:dyDescent="0.3">
      <c r="A591">
        <v>14896</v>
      </c>
      <c r="B591">
        <v>1</v>
      </c>
    </row>
    <row r="592" spans="1:2" x14ac:dyDescent="0.3">
      <c r="A592">
        <v>15789</v>
      </c>
      <c r="B592">
        <v>1</v>
      </c>
    </row>
    <row r="593" spans="1:2" x14ac:dyDescent="0.3">
      <c r="A593">
        <v>16538</v>
      </c>
      <c r="B593">
        <v>1</v>
      </c>
    </row>
    <row r="594" spans="1:2" x14ac:dyDescent="0.3">
      <c r="A594">
        <v>9442</v>
      </c>
      <c r="B594">
        <v>1</v>
      </c>
    </row>
    <row r="595" spans="1:2" x14ac:dyDescent="0.3">
      <c r="A595">
        <v>9024</v>
      </c>
      <c r="B595">
        <v>0</v>
      </c>
    </row>
    <row r="596" spans="1:2" x14ac:dyDescent="0.3">
      <c r="A596">
        <v>1325</v>
      </c>
      <c r="B596">
        <v>0</v>
      </c>
    </row>
    <row r="597" spans="1:2" x14ac:dyDescent="0.3">
      <c r="A597">
        <v>11519</v>
      </c>
      <c r="B597">
        <v>1</v>
      </c>
    </row>
    <row r="598" spans="1:2" x14ac:dyDescent="0.3">
      <c r="A598">
        <v>7805</v>
      </c>
      <c r="B598">
        <v>0</v>
      </c>
    </row>
    <row r="599" spans="1:2" x14ac:dyDescent="0.3">
      <c r="A599">
        <v>14666</v>
      </c>
      <c r="B599">
        <v>1</v>
      </c>
    </row>
    <row r="600" spans="1:2" x14ac:dyDescent="0.3">
      <c r="A600">
        <v>9675</v>
      </c>
      <c r="B600">
        <v>0</v>
      </c>
    </row>
    <row r="601" spans="1:2" x14ac:dyDescent="0.3">
      <c r="A601">
        <v>10217</v>
      </c>
      <c r="B601">
        <v>1</v>
      </c>
    </row>
    <row r="602" spans="1:2" x14ac:dyDescent="0.3">
      <c r="A602">
        <v>5339</v>
      </c>
      <c r="B602">
        <v>0</v>
      </c>
    </row>
    <row r="603" spans="1:2" x14ac:dyDescent="0.3">
      <c r="A603">
        <v>9847</v>
      </c>
      <c r="B603">
        <v>1</v>
      </c>
    </row>
    <row r="604" spans="1:2" x14ac:dyDescent="0.3">
      <c r="A604">
        <v>10890</v>
      </c>
      <c r="B604">
        <v>1</v>
      </c>
    </row>
    <row r="605" spans="1:2" x14ac:dyDescent="0.3">
      <c r="A605">
        <v>1330</v>
      </c>
      <c r="B605">
        <v>0</v>
      </c>
    </row>
    <row r="606" spans="1:2" x14ac:dyDescent="0.3">
      <c r="A606">
        <v>5843</v>
      </c>
      <c r="B606">
        <v>0</v>
      </c>
    </row>
    <row r="607" spans="1:2" x14ac:dyDescent="0.3">
      <c r="A607">
        <v>10675</v>
      </c>
      <c r="B607">
        <v>1</v>
      </c>
    </row>
    <row r="608" spans="1:2" x14ac:dyDescent="0.3">
      <c r="A608">
        <v>15674</v>
      </c>
      <c r="B608">
        <v>1</v>
      </c>
    </row>
    <row r="609" spans="1:2" x14ac:dyDescent="0.3">
      <c r="A609">
        <v>1328</v>
      </c>
      <c r="B609">
        <v>0</v>
      </c>
    </row>
    <row r="610" spans="1:2" x14ac:dyDescent="0.3">
      <c r="A610">
        <v>11553</v>
      </c>
      <c r="B610">
        <v>1</v>
      </c>
    </row>
    <row r="611" spans="1:2" x14ac:dyDescent="0.3">
      <c r="A611">
        <v>10532</v>
      </c>
      <c r="B611">
        <v>1</v>
      </c>
    </row>
    <row r="612" spans="1:2" x14ac:dyDescent="0.3">
      <c r="A612">
        <v>16052</v>
      </c>
      <c r="B612">
        <v>1</v>
      </c>
    </row>
    <row r="613" spans="1:2" x14ac:dyDescent="0.3">
      <c r="A613">
        <v>1329</v>
      </c>
      <c r="B613">
        <v>0</v>
      </c>
    </row>
    <row r="614" spans="1:2" x14ac:dyDescent="0.3">
      <c r="A614">
        <v>5844</v>
      </c>
      <c r="B614">
        <v>0</v>
      </c>
    </row>
    <row r="615" spans="1:2" x14ac:dyDescent="0.3">
      <c r="A615">
        <v>13523</v>
      </c>
      <c r="B615">
        <v>1</v>
      </c>
    </row>
    <row r="616" spans="1:2" x14ac:dyDescent="0.3">
      <c r="A616">
        <v>15642</v>
      </c>
      <c r="B616">
        <v>1</v>
      </c>
    </row>
    <row r="617" spans="1:2" x14ac:dyDescent="0.3">
      <c r="A617">
        <v>15849</v>
      </c>
      <c r="B617">
        <v>1</v>
      </c>
    </row>
    <row r="618" spans="1:2" x14ac:dyDescent="0.3">
      <c r="A618">
        <v>16477</v>
      </c>
      <c r="B618">
        <v>1</v>
      </c>
    </row>
    <row r="619" spans="1:2" x14ac:dyDescent="0.3">
      <c r="A619">
        <v>11853</v>
      </c>
      <c r="B619">
        <v>1</v>
      </c>
    </row>
    <row r="620" spans="1:2" x14ac:dyDescent="0.3">
      <c r="A620">
        <v>9804</v>
      </c>
      <c r="B620">
        <v>0</v>
      </c>
    </row>
    <row r="621" spans="1:2" x14ac:dyDescent="0.3">
      <c r="A621">
        <v>9974</v>
      </c>
      <c r="B621">
        <v>1</v>
      </c>
    </row>
    <row r="622" spans="1:2" x14ac:dyDescent="0.3">
      <c r="A622">
        <v>1939</v>
      </c>
      <c r="B622">
        <v>0</v>
      </c>
    </row>
    <row r="623" spans="1:2" x14ac:dyDescent="0.3">
      <c r="A623">
        <v>12091</v>
      </c>
      <c r="B623">
        <v>0</v>
      </c>
    </row>
    <row r="624" spans="1:2" x14ac:dyDescent="0.3">
      <c r="A624">
        <v>7536</v>
      </c>
      <c r="B624">
        <v>0</v>
      </c>
    </row>
    <row r="625" spans="1:2" x14ac:dyDescent="0.3">
      <c r="A625">
        <v>8824</v>
      </c>
      <c r="B625">
        <v>1</v>
      </c>
    </row>
    <row r="626" spans="1:2" x14ac:dyDescent="0.3">
      <c r="A626">
        <v>15639</v>
      </c>
      <c r="B626">
        <v>1</v>
      </c>
    </row>
    <row r="627" spans="1:2" x14ac:dyDescent="0.3">
      <c r="A627">
        <v>7597</v>
      </c>
      <c r="B627">
        <v>0</v>
      </c>
    </row>
    <row r="628" spans="1:2" x14ac:dyDescent="0.3">
      <c r="A628">
        <v>12145</v>
      </c>
      <c r="B628">
        <v>0</v>
      </c>
    </row>
    <row r="629" spans="1:2" x14ac:dyDescent="0.3">
      <c r="A629">
        <v>11923</v>
      </c>
      <c r="B629">
        <v>1</v>
      </c>
    </row>
    <row r="630" spans="1:2" x14ac:dyDescent="0.3">
      <c r="A630">
        <v>11712</v>
      </c>
      <c r="B630">
        <v>1</v>
      </c>
    </row>
    <row r="631" spans="1:2" x14ac:dyDescent="0.3">
      <c r="A631">
        <v>5592</v>
      </c>
      <c r="B631">
        <v>0</v>
      </c>
    </row>
    <row r="632" spans="1:2" x14ac:dyDescent="0.3">
      <c r="A632">
        <v>5543</v>
      </c>
      <c r="B632">
        <v>0</v>
      </c>
    </row>
    <row r="633" spans="1:2" x14ac:dyDescent="0.3">
      <c r="A633">
        <v>5591</v>
      </c>
      <c r="B633">
        <v>0</v>
      </c>
    </row>
    <row r="634" spans="1:2" x14ac:dyDescent="0.3">
      <c r="A634">
        <v>16380</v>
      </c>
      <c r="B634">
        <v>0</v>
      </c>
    </row>
    <row r="635" spans="1:2" x14ac:dyDescent="0.3">
      <c r="A635">
        <v>15038</v>
      </c>
      <c r="B635">
        <v>1</v>
      </c>
    </row>
    <row r="636" spans="1:2" x14ac:dyDescent="0.3">
      <c r="A636">
        <v>8901</v>
      </c>
      <c r="B636">
        <v>0</v>
      </c>
    </row>
    <row r="637" spans="1:2" x14ac:dyDescent="0.3">
      <c r="A637">
        <v>16375</v>
      </c>
      <c r="B637">
        <v>0</v>
      </c>
    </row>
    <row r="638" spans="1:2" x14ac:dyDescent="0.3">
      <c r="A638">
        <v>13520</v>
      </c>
      <c r="B638">
        <v>1</v>
      </c>
    </row>
    <row r="639" spans="1:2" x14ac:dyDescent="0.3">
      <c r="A639">
        <v>11146</v>
      </c>
      <c r="B639">
        <v>1</v>
      </c>
    </row>
    <row r="640" spans="1:2" x14ac:dyDescent="0.3">
      <c r="A640">
        <v>11507</v>
      </c>
      <c r="B640">
        <v>0</v>
      </c>
    </row>
    <row r="641" spans="1:2" x14ac:dyDescent="0.3">
      <c r="A641">
        <v>11508</v>
      </c>
      <c r="B641">
        <v>1</v>
      </c>
    </row>
    <row r="642" spans="1:2" x14ac:dyDescent="0.3">
      <c r="A642">
        <v>11635</v>
      </c>
      <c r="B642">
        <v>1</v>
      </c>
    </row>
    <row r="643" spans="1:2" x14ac:dyDescent="0.3">
      <c r="A643">
        <v>9634</v>
      </c>
      <c r="B643">
        <v>0</v>
      </c>
    </row>
    <row r="644" spans="1:2" x14ac:dyDescent="0.3">
      <c r="A644">
        <v>14755</v>
      </c>
      <c r="B644">
        <v>1</v>
      </c>
    </row>
    <row r="645" spans="1:2" x14ac:dyDescent="0.3">
      <c r="A645">
        <v>5376</v>
      </c>
      <c r="B645">
        <v>0</v>
      </c>
    </row>
    <row r="646" spans="1:2" x14ac:dyDescent="0.3">
      <c r="A646">
        <v>8286</v>
      </c>
      <c r="B646">
        <v>0</v>
      </c>
    </row>
    <row r="647" spans="1:2" x14ac:dyDescent="0.3">
      <c r="A647">
        <v>15446</v>
      </c>
      <c r="B647">
        <v>1</v>
      </c>
    </row>
    <row r="648" spans="1:2" x14ac:dyDescent="0.3">
      <c r="A648">
        <v>7115</v>
      </c>
      <c r="B648">
        <v>0</v>
      </c>
    </row>
    <row r="649" spans="1:2" x14ac:dyDescent="0.3">
      <c r="A649">
        <v>16429</v>
      </c>
      <c r="B649">
        <v>1</v>
      </c>
    </row>
    <row r="650" spans="1:2" x14ac:dyDescent="0.3">
      <c r="A650">
        <v>16013</v>
      </c>
      <c r="B650">
        <v>1</v>
      </c>
    </row>
    <row r="651" spans="1:2" x14ac:dyDescent="0.3">
      <c r="A651">
        <v>11868</v>
      </c>
      <c r="B651">
        <v>0</v>
      </c>
    </row>
    <row r="652" spans="1:2" x14ac:dyDescent="0.3">
      <c r="A652">
        <v>15006</v>
      </c>
      <c r="B652">
        <v>1</v>
      </c>
    </row>
    <row r="653" spans="1:2" x14ac:dyDescent="0.3">
      <c r="A653">
        <v>10608</v>
      </c>
      <c r="B653">
        <v>1</v>
      </c>
    </row>
    <row r="654" spans="1:2" x14ac:dyDescent="0.3">
      <c r="A654">
        <v>10670</v>
      </c>
      <c r="B654">
        <v>1</v>
      </c>
    </row>
    <row r="655" spans="1:2" x14ac:dyDescent="0.3">
      <c r="A655">
        <v>9401</v>
      </c>
      <c r="B655">
        <v>1</v>
      </c>
    </row>
    <row r="656" spans="1:2" x14ac:dyDescent="0.3">
      <c r="A656">
        <v>15911</v>
      </c>
      <c r="B656">
        <v>1</v>
      </c>
    </row>
    <row r="657" spans="1:2" x14ac:dyDescent="0.3">
      <c r="A657">
        <v>10122</v>
      </c>
      <c r="B657">
        <v>0</v>
      </c>
    </row>
    <row r="658" spans="1:2" x14ac:dyDescent="0.3">
      <c r="A658">
        <v>5547</v>
      </c>
      <c r="B658">
        <v>0</v>
      </c>
    </row>
    <row r="659" spans="1:2" x14ac:dyDescent="0.3">
      <c r="A659">
        <v>15983</v>
      </c>
      <c r="B659">
        <v>1</v>
      </c>
    </row>
    <row r="660" spans="1:2" x14ac:dyDescent="0.3">
      <c r="A660">
        <v>9894</v>
      </c>
      <c r="B660">
        <v>0</v>
      </c>
    </row>
    <row r="661" spans="1:2" x14ac:dyDescent="0.3">
      <c r="A661">
        <v>10865</v>
      </c>
      <c r="B661">
        <v>1</v>
      </c>
    </row>
    <row r="662" spans="1:2" x14ac:dyDescent="0.3">
      <c r="A662">
        <v>1665</v>
      </c>
      <c r="B662">
        <v>0</v>
      </c>
    </row>
    <row r="663" spans="1:2" x14ac:dyDescent="0.3">
      <c r="A663">
        <v>15835</v>
      </c>
      <c r="B663">
        <v>1</v>
      </c>
    </row>
    <row r="664" spans="1:2" x14ac:dyDescent="0.3">
      <c r="A664">
        <v>13516</v>
      </c>
      <c r="B664">
        <v>1</v>
      </c>
    </row>
    <row r="665" spans="1:2" x14ac:dyDescent="0.3">
      <c r="A665">
        <v>7720</v>
      </c>
      <c r="B665">
        <v>0</v>
      </c>
    </row>
    <row r="666" spans="1:2" x14ac:dyDescent="0.3">
      <c r="A666">
        <v>7171</v>
      </c>
      <c r="B666">
        <v>0</v>
      </c>
    </row>
    <row r="667" spans="1:2" x14ac:dyDescent="0.3">
      <c r="A667">
        <v>9938</v>
      </c>
      <c r="B667">
        <v>1</v>
      </c>
    </row>
    <row r="668" spans="1:2" x14ac:dyDescent="0.3">
      <c r="A668">
        <v>10485</v>
      </c>
      <c r="B668">
        <v>1</v>
      </c>
    </row>
    <row r="669" spans="1:2" x14ac:dyDescent="0.3">
      <c r="A669">
        <v>7172</v>
      </c>
      <c r="B669">
        <v>0</v>
      </c>
    </row>
    <row r="670" spans="1:2" x14ac:dyDescent="0.3">
      <c r="A670">
        <v>8440</v>
      </c>
      <c r="B670">
        <v>0</v>
      </c>
    </row>
    <row r="671" spans="1:2" x14ac:dyDescent="0.3">
      <c r="A671">
        <v>9726</v>
      </c>
      <c r="B671">
        <v>1</v>
      </c>
    </row>
    <row r="672" spans="1:2" x14ac:dyDescent="0.3">
      <c r="A672">
        <v>13553</v>
      </c>
      <c r="B672">
        <v>1</v>
      </c>
    </row>
    <row r="673" spans="1:2" x14ac:dyDescent="0.3">
      <c r="A673">
        <v>195</v>
      </c>
      <c r="B673">
        <v>0</v>
      </c>
    </row>
    <row r="674" spans="1:2" x14ac:dyDescent="0.3">
      <c r="A674">
        <v>10998</v>
      </c>
      <c r="B674">
        <v>0</v>
      </c>
    </row>
    <row r="675" spans="1:2" x14ac:dyDescent="0.3">
      <c r="A675">
        <v>9374</v>
      </c>
      <c r="B675">
        <v>1</v>
      </c>
    </row>
    <row r="676" spans="1:2" x14ac:dyDescent="0.3">
      <c r="A676">
        <v>10082</v>
      </c>
      <c r="B676">
        <v>1</v>
      </c>
    </row>
    <row r="677" spans="1:2" x14ac:dyDescent="0.3">
      <c r="A677">
        <v>11064</v>
      </c>
      <c r="B677">
        <v>1</v>
      </c>
    </row>
    <row r="678" spans="1:2" x14ac:dyDescent="0.3">
      <c r="A678">
        <v>16330</v>
      </c>
      <c r="B678">
        <v>1</v>
      </c>
    </row>
    <row r="679" spans="1:2" x14ac:dyDescent="0.3">
      <c r="A679">
        <v>10814</v>
      </c>
      <c r="B679">
        <v>1</v>
      </c>
    </row>
    <row r="680" spans="1:2" x14ac:dyDescent="0.3">
      <c r="A680">
        <v>5066</v>
      </c>
      <c r="B680">
        <v>0</v>
      </c>
    </row>
    <row r="681" spans="1:2" x14ac:dyDescent="0.3">
      <c r="A681">
        <v>9571</v>
      </c>
      <c r="B681">
        <v>0</v>
      </c>
    </row>
    <row r="682" spans="1:2" x14ac:dyDescent="0.3">
      <c r="A682">
        <v>3243</v>
      </c>
      <c r="B682">
        <v>0</v>
      </c>
    </row>
    <row r="683" spans="1:2" x14ac:dyDescent="0.3">
      <c r="A683">
        <v>11460</v>
      </c>
      <c r="B683">
        <v>1</v>
      </c>
    </row>
    <row r="684" spans="1:2" x14ac:dyDescent="0.3">
      <c r="A684">
        <v>9572</v>
      </c>
      <c r="B684">
        <v>0</v>
      </c>
    </row>
    <row r="685" spans="1:2" x14ac:dyDescent="0.3">
      <c r="A685">
        <v>10666</v>
      </c>
      <c r="B685">
        <v>1</v>
      </c>
    </row>
    <row r="686" spans="1:2" x14ac:dyDescent="0.3">
      <c r="A686">
        <v>10341</v>
      </c>
      <c r="B686">
        <v>1</v>
      </c>
    </row>
    <row r="687" spans="1:2" x14ac:dyDescent="0.3">
      <c r="A687">
        <v>14631</v>
      </c>
      <c r="B687">
        <v>1</v>
      </c>
    </row>
    <row r="688" spans="1:2" x14ac:dyDescent="0.3">
      <c r="A688">
        <v>13570</v>
      </c>
      <c r="B688">
        <v>1</v>
      </c>
    </row>
    <row r="689" spans="1:2" x14ac:dyDescent="0.3">
      <c r="A689">
        <v>16592</v>
      </c>
      <c r="B689">
        <v>1</v>
      </c>
    </row>
    <row r="690" spans="1:2" x14ac:dyDescent="0.3">
      <c r="A690">
        <v>15632</v>
      </c>
      <c r="B690">
        <v>1</v>
      </c>
    </row>
    <row r="691" spans="1:2" x14ac:dyDescent="0.3">
      <c r="A691">
        <v>15601</v>
      </c>
      <c r="B691">
        <v>1</v>
      </c>
    </row>
    <row r="692" spans="1:2" x14ac:dyDescent="0.3">
      <c r="A692">
        <v>16591</v>
      </c>
      <c r="B692">
        <v>1</v>
      </c>
    </row>
    <row r="693" spans="1:2" x14ac:dyDescent="0.3">
      <c r="A693">
        <v>16452</v>
      </c>
      <c r="B693">
        <v>1</v>
      </c>
    </row>
    <row r="694" spans="1:2" x14ac:dyDescent="0.3">
      <c r="A694">
        <v>16092</v>
      </c>
      <c r="B694">
        <v>1</v>
      </c>
    </row>
    <row r="695" spans="1:2" x14ac:dyDescent="0.3">
      <c r="A695">
        <v>9688</v>
      </c>
      <c r="B695">
        <v>1</v>
      </c>
    </row>
    <row r="696" spans="1:2" x14ac:dyDescent="0.3">
      <c r="A696">
        <v>14976</v>
      </c>
      <c r="B696">
        <v>1</v>
      </c>
    </row>
    <row r="697" spans="1:2" x14ac:dyDescent="0.3">
      <c r="A697">
        <v>11658</v>
      </c>
      <c r="B697">
        <v>1</v>
      </c>
    </row>
    <row r="698" spans="1:2" x14ac:dyDescent="0.3">
      <c r="A698">
        <v>6972</v>
      </c>
      <c r="B698">
        <v>0</v>
      </c>
    </row>
    <row r="699" spans="1:2" x14ac:dyDescent="0.3">
      <c r="A699">
        <v>14632</v>
      </c>
      <c r="B699">
        <v>1</v>
      </c>
    </row>
    <row r="700" spans="1:2" x14ac:dyDescent="0.3">
      <c r="A700">
        <v>11136</v>
      </c>
      <c r="B700">
        <v>1</v>
      </c>
    </row>
    <row r="701" spans="1:2" x14ac:dyDescent="0.3">
      <c r="A701">
        <v>7816</v>
      </c>
      <c r="B701">
        <v>0</v>
      </c>
    </row>
    <row r="702" spans="1:2" x14ac:dyDescent="0.3">
      <c r="A702">
        <v>3200</v>
      </c>
      <c r="B702">
        <v>0</v>
      </c>
    </row>
    <row r="703" spans="1:2" x14ac:dyDescent="0.3">
      <c r="A703">
        <v>3210</v>
      </c>
      <c r="B703">
        <v>0</v>
      </c>
    </row>
    <row r="704" spans="1:2" x14ac:dyDescent="0.3">
      <c r="A704">
        <v>11691</v>
      </c>
      <c r="B704">
        <v>1</v>
      </c>
    </row>
    <row r="705" spans="1:2" x14ac:dyDescent="0.3">
      <c r="A705">
        <v>9811</v>
      </c>
      <c r="B705">
        <v>0</v>
      </c>
    </row>
    <row r="706" spans="1:2" x14ac:dyDescent="0.3">
      <c r="A706">
        <v>9284</v>
      </c>
      <c r="B706">
        <v>1</v>
      </c>
    </row>
    <row r="707" spans="1:2" x14ac:dyDescent="0.3">
      <c r="A707">
        <v>14852</v>
      </c>
      <c r="B707">
        <v>1</v>
      </c>
    </row>
    <row r="708" spans="1:2" x14ac:dyDescent="0.3">
      <c r="A708">
        <v>6166</v>
      </c>
      <c r="B708">
        <v>0</v>
      </c>
    </row>
    <row r="709" spans="1:2" x14ac:dyDescent="0.3">
      <c r="A709">
        <v>10059</v>
      </c>
      <c r="B709">
        <v>1</v>
      </c>
    </row>
    <row r="710" spans="1:2" x14ac:dyDescent="0.3">
      <c r="A710">
        <v>6943</v>
      </c>
      <c r="B710">
        <v>0</v>
      </c>
    </row>
    <row r="711" spans="1:2" x14ac:dyDescent="0.3">
      <c r="A711">
        <v>15634</v>
      </c>
      <c r="B711">
        <v>1</v>
      </c>
    </row>
    <row r="712" spans="1:2" x14ac:dyDescent="0.3">
      <c r="A712">
        <v>11496</v>
      </c>
      <c r="B712">
        <v>1</v>
      </c>
    </row>
    <row r="713" spans="1:2" x14ac:dyDescent="0.3">
      <c r="A713">
        <v>11815</v>
      </c>
      <c r="B713">
        <v>1</v>
      </c>
    </row>
    <row r="714" spans="1:2" x14ac:dyDescent="0.3">
      <c r="A714">
        <v>16461</v>
      </c>
      <c r="B714">
        <v>1</v>
      </c>
    </row>
    <row r="715" spans="1:2" x14ac:dyDescent="0.3">
      <c r="A715">
        <v>9911</v>
      </c>
      <c r="B715">
        <v>1</v>
      </c>
    </row>
    <row r="716" spans="1:2" x14ac:dyDescent="0.3">
      <c r="A716">
        <v>10056</v>
      </c>
      <c r="B716">
        <v>1</v>
      </c>
    </row>
    <row r="717" spans="1:2" x14ac:dyDescent="0.3">
      <c r="A717">
        <v>7112</v>
      </c>
      <c r="B717">
        <v>0</v>
      </c>
    </row>
    <row r="718" spans="1:2" x14ac:dyDescent="0.3">
      <c r="A718">
        <v>15978</v>
      </c>
      <c r="B718">
        <v>1</v>
      </c>
    </row>
    <row r="719" spans="1:2" x14ac:dyDescent="0.3">
      <c r="A719">
        <v>2092</v>
      </c>
      <c r="B719">
        <v>0</v>
      </c>
    </row>
    <row r="720" spans="1:2" x14ac:dyDescent="0.3">
      <c r="A720">
        <v>7149</v>
      </c>
      <c r="B720">
        <v>0</v>
      </c>
    </row>
    <row r="721" spans="1:2" x14ac:dyDescent="0.3">
      <c r="A721">
        <v>13547</v>
      </c>
      <c r="B721">
        <v>1</v>
      </c>
    </row>
    <row r="722" spans="1:2" x14ac:dyDescent="0.3">
      <c r="A722">
        <v>16390</v>
      </c>
      <c r="B722">
        <v>1</v>
      </c>
    </row>
    <row r="723" spans="1:2" x14ac:dyDescent="0.3">
      <c r="A723">
        <v>7435</v>
      </c>
      <c r="B723">
        <v>0</v>
      </c>
    </row>
    <row r="724" spans="1:2" x14ac:dyDescent="0.3">
      <c r="A724">
        <v>997</v>
      </c>
      <c r="B724">
        <v>0</v>
      </c>
    </row>
    <row r="725" spans="1:2" x14ac:dyDescent="0.3">
      <c r="A725">
        <v>15721</v>
      </c>
      <c r="B725">
        <v>1</v>
      </c>
    </row>
    <row r="726" spans="1:2" x14ac:dyDescent="0.3">
      <c r="A726">
        <v>3214</v>
      </c>
      <c r="B726">
        <v>0</v>
      </c>
    </row>
    <row r="727" spans="1:2" x14ac:dyDescent="0.3">
      <c r="A727">
        <v>3180</v>
      </c>
      <c r="B727">
        <v>0</v>
      </c>
    </row>
    <row r="728" spans="1:2" x14ac:dyDescent="0.3">
      <c r="A728">
        <v>9244</v>
      </c>
      <c r="B728">
        <v>1</v>
      </c>
    </row>
    <row r="729" spans="1:2" x14ac:dyDescent="0.3">
      <c r="A729">
        <v>12501</v>
      </c>
      <c r="B729">
        <v>1</v>
      </c>
    </row>
    <row r="730" spans="1:2" x14ac:dyDescent="0.3">
      <c r="A730">
        <v>10935</v>
      </c>
      <c r="B730">
        <v>1</v>
      </c>
    </row>
    <row r="731" spans="1:2" x14ac:dyDescent="0.3">
      <c r="A731">
        <v>16360</v>
      </c>
      <c r="B731">
        <v>1</v>
      </c>
    </row>
    <row r="732" spans="1:2" x14ac:dyDescent="0.3">
      <c r="A732">
        <v>7162</v>
      </c>
      <c r="B732">
        <v>0</v>
      </c>
    </row>
    <row r="733" spans="1:2" x14ac:dyDescent="0.3">
      <c r="A733">
        <v>9739</v>
      </c>
      <c r="B733">
        <v>0</v>
      </c>
    </row>
    <row r="734" spans="1:2" x14ac:dyDescent="0.3">
      <c r="A734">
        <v>10534</v>
      </c>
      <c r="B734">
        <v>0</v>
      </c>
    </row>
    <row r="735" spans="1:2" x14ac:dyDescent="0.3">
      <c r="A735">
        <v>7166</v>
      </c>
      <c r="B735">
        <v>0</v>
      </c>
    </row>
    <row r="736" spans="1:2" x14ac:dyDescent="0.3">
      <c r="A736">
        <v>16354</v>
      </c>
      <c r="B736">
        <v>1</v>
      </c>
    </row>
    <row r="737" spans="1:2" x14ac:dyDescent="0.3">
      <c r="A737">
        <v>11448</v>
      </c>
      <c r="B737">
        <v>0</v>
      </c>
    </row>
    <row r="738" spans="1:2" x14ac:dyDescent="0.3">
      <c r="A738">
        <v>15812</v>
      </c>
      <c r="B738">
        <v>1</v>
      </c>
    </row>
    <row r="739" spans="1:2" x14ac:dyDescent="0.3">
      <c r="A739">
        <v>14850</v>
      </c>
      <c r="B739">
        <v>1</v>
      </c>
    </row>
    <row r="740" spans="1:2" x14ac:dyDescent="0.3">
      <c r="A740">
        <v>16361</v>
      </c>
      <c r="B740">
        <v>1</v>
      </c>
    </row>
    <row r="741" spans="1:2" x14ac:dyDescent="0.3">
      <c r="A741">
        <v>12497</v>
      </c>
      <c r="B741">
        <v>1</v>
      </c>
    </row>
    <row r="742" spans="1:2" x14ac:dyDescent="0.3">
      <c r="A742">
        <v>11905</v>
      </c>
      <c r="B742">
        <v>1</v>
      </c>
    </row>
    <row r="743" spans="1:2" x14ac:dyDescent="0.3">
      <c r="A743">
        <v>8806</v>
      </c>
      <c r="B743">
        <v>1</v>
      </c>
    </row>
    <row r="744" spans="1:2" x14ac:dyDescent="0.3">
      <c r="A744">
        <v>15770</v>
      </c>
      <c r="B744">
        <v>1</v>
      </c>
    </row>
    <row r="745" spans="1:2" x14ac:dyDescent="0.3">
      <c r="A745">
        <v>16346</v>
      </c>
      <c r="B745">
        <v>1</v>
      </c>
    </row>
    <row r="746" spans="1:2" x14ac:dyDescent="0.3">
      <c r="A746">
        <v>11909</v>
      </c>
      <c r="B746">
        <v>1</v>
      </c>
    </row>
    <row r="747" spans="1:2" x14ac:dyDescent="0.3">
      <c r="A747">
        <v>15853</v>
      </c>
      <c r="B747">
        <v>1</v>
      </c>
    </row>
    <row r="748" spans="1:2" x14ac:dyDescent="0.3">
      <c r="A748">
        <v>9458</v>
      </c>
      <c r="B748">
        <v>0</v>
      </c>
    </row>
    <row r="749" spans="1:2" x14ac:dyDescent="0.3">
      <c r="A749">
        <v>10690</v>
      </c>
      <c r="B749">
        <v>1</v>
      </c>
    </row>
    <row r="750" spans="1:2" x14ac:dyDescent="0.3">
      <c r="A750">
        <v>16472</v>
      </c>
      <c r="B750">
        <v>1</v>
      </c>
    </row>
    <row r="751" spans="1:2" x14ac:dyDescent="0.3">
      <c r="A751">
        <v>8728</v>
      </c>
      <c r="B751">
        <v>1</v>
      </c>
    </row>
    <row r="752" spans="1:2" x14ac:dyDescent="0.3">
      <c r="A752">
        <v>6963</v>
      </c>
      <c r="B752">
        <v>0</v>
      </c>
    </row>
    <row r="753" spans="1:2" x14ac:dyDescent="0.3">
      <c r="A753">
        <v>4321</v>
      </c>
      <c r="B753">
        <v>0</v>
      </c>
    </row>
    <row r="754" spans="1:2" x14ac:dyDescent="0.3">
      <c r="A754">
        <v>8708</v>
      </c>
      <c r="B754">
        <v>0</v>
      </c>
    </row>
    <row r="755" spans="1:2" x14ac:dyDescent="0.3">
      <c r="A755">
        <v>7185</v>
      </c>
      <c r="B755">
        <v>0</v>
      </c>
    </row>
    <row r="756" spans="1:2" x14ac:dyDescent="0.3">
      <c r="A756">
        <v>15558</v>
      </c>
      <c r="B756">
        <v>1</v>
      </c>
    </row>
    <row r="757" spans="1:2" x14ac:dyDescent="0.3">
      <c r="A757">
        <v>7836</v>
      </c>
      <c r="B757">
        <v>0</v>
      </c>
    </row>
    <row r="758" spans="1:2" x14ac:dyDescent="0.3">
      <c r="A758">
        <v>12029</v>
      </c>
      <c r="B758">
        <v>1</v>
      </c>
    </row>
    <row r="759" spans="1:2" x14ac:dyDescent="0.3">
      <c r="A759">
        <v>10978</v>
      </c>
      <c r="B759">
        <v>0</v>
      </c>
    </row>
    <row r="760" spans="1:2" x14ac:dyDescent="0.3">
      <c r="A760">
        <v>16460</v>
      </c>
      <c r="B760">
        <v>1</v>
      </c>
    </row>
    <row r="761" spans="1:2" x14ac:dyDescent="0.3">
      <c r="A761">
        <v>4690</v>
      </c>
      <c r="B761">
        <v>0</v>
      </c>
    </row>
    <row r="762" spans="1:2" x14ac:dyDescent="0.3">
      <c r="A762">
        <v>15881</v>
      </c>
      <c r="B762">
        <v>1</v>
      </c>
    </row>
    <row r="763" spans="1:2" x14ac:dyDescent="0.3">
      <c r="A763">
        <v>15479</v>
      </c>
      <c r="B763">
        <v>1</v>
      </c>
    </row>
    <row r="764" spans="1:2" x14ac:dyDescent="0.3">
      <c r="A764">
        <v>5985</v>
      </c>
      <c r="B764">
        <v>0</v>
      </c>
    </row>
    <row r="765" spans="1:2" x14ac:dyDescent="0.3">
      <c r="A765">
        <v>4713</v>
      </c>
      <c r="B765">
        <v>0</v>
      </c>
    </row>
    <row r="766" spans="1:2" x14ac:dyDescent="0.3">
      <c r="A766">
        <v>11683</v>
      </c>
      <c r="B766">
        <v>1</v>
      </c>
    </row>
    <row r="767" spans="1:2" x14ac:dyDescent="0.3">
      <c r="A767">
        <v>9922</v>
      </c>
      <c r="B767">
        <v>0</v>
      </c>
    </row>
    <row r="768" spans="1:2" x14ac:dyDescent="0.3">
      <c r="A768">
        <v>12462</v>
      </c>
      <c r="B768">
        <v>1</v>
      </c>
    </row>
    <row r="769" spans="1:2" x14ac:dyDescent="0.3">
      <c r="A769">
        <v>6966</v>
      </c>
      <c r="B769">
        <v>0</v>
      </c>
    </row>
    <row r="770" spans="1:2" x14ac:dyDescent="0.3">
      <c r="A770">
        <v>16711</v>
      </c>
      <c r="B770">
        <v>1</v>
      </c>
    </row>
    <row r="771" spans="1:2" x14ac:dyDescent="0.3">
      <c r="A771">
        <v>9534</v>
      </c>
      <c r="B771">
        <v>1</v>
      </c>
    </row>
    <row r="772" spans="1:2" x14ac:dyDescent="0.3">
      <c r="A772">
        <v>5454</v>
      </c>
      <c r="B772">
        <v>0</v>
      </c>
    </row>
    <row r="773" spans="1:2" x14ac:dyDescent="0.3">
      <c r="A773">
        <v>10637</v>
      </c>
      <c r="B773">
        <v>1</v>
      </c>
    </row>
    <row r="774" spans="1:2" x14ac:dyDescent="0.3">
      <c r="A774">
        <v>12006</v>
      </c>
      <c r="B774">
        <v>1</v>
      </c>
    </row>
    <row r="775" spans="1:2" x14ac:dyDescent="0.3">
      <c r="A775">
        <v>6944</v>
      </c>
      <c r="B775">
        <v>0</v>
      </c>
    </row>
    <row r="776" spans="1:2" x14ac:dyDescent="0.3">
      <c r="A776">
        <v>14713</v>
      </c>
      <c r="B776">
        <v>1</v>
      </c>
    </row>
    <row r="777" spans="1:2" x14ac:dyDescent="0.3">
      <c r="A777">
        <v>8267</v>
      </c>
      <c r="B777">
        <v>0</v>
      </c>
    </row>
    <row r="778" spans="1:2" x14ac:dyDescent="0.3">
      <c r="A778">
        <v>9796</v>
      </c>
      <c r="B778">
        <v>1</v>
      </c>
    </row>
    <row r="779" spans="1:2" x14ac:dyDescent="0.3">
      <c r="A779">
        <v>1565</v>
      </c>
      <c r="B779">
        <v>0</v>
      </c>
    </row>
    <row r="780" spans="1:2" x14ac:dyDescent="0.3">
      <c r="A780">
        <v>10801</v>
      </c>
      <c r="B780">
        <v>1</v>
      </c>
    </row>
    <row r="781" spans="1:2" x14ac:dyDescent="0.3">
      <c r="A781">
        <v>9516</v>
      </c>
      <c r="B781">
        <v>1</v>
      </c>
    </row>
    <row r="782" spans="1:2" x14ac:dyDescent="0.3">
      <c r="A782">
        <v>9733</v>
      </c>
      <c r="B782">
        <v>1</v>
      </c>
    </row>
    <row r="783" spans="1:2" x14ac:dyDescent="0.3">
      <c r="A783">
        <v>10494</v>
      </c>
      <c r="B783">
        <v>0</v>
      </c>
    </row>
    <row r="784" spans="1:2" x14ac:dyDescent="0.3">
      <c r="A784">
        <v>6733</v>
      </c>
      <c r="B784">
        <v>0</v>
      </c>
    </row>
    <row r="785" spans="1:2" x14ac:dyDescent="0.3">
      <c r="A785">
        <v>14648</v>
      </c>
      <c r="B785">
        <v>1</v>
      </c>
    </row>
    <row r="786" spans="1:2" x14ac:dyDescent="0.3">
      <c r="A786">
        <v>9332</v>
      </c>
      <c r="B786">
        <v>0</v>
      </c>
    </row>
    <row r="787" spans="1:2" x14ac:dyDescent="0.3">
      <c r="A787">
        <v>6724</v>
      </c>
      <c r="B787">
        <v>0</v>
      </c>
    </row>
    <row r="788" spans="1:2" x14ac:dyDescent="0.3">
      <c r="A788">
        <v>9732</v>
      </c>
      <c r="B788">
        <v>0</v>
      </c>
    </row>
    <row r="789" spans="1:2" x14ac:dyDescent="0.3">
      <c r="A789">
        <v>4681</v>
      </c>
      <c r="B789">
        <v>0</v>
      </c>
    </row>
    <row r="790" spans="1:2" x14ac:dyDescent="0.3">
      <c r="A790">
        <v>2307</v>
      </c>
      <c r="B790">
        <v>0</v>
      </c>
    </row>
    <row r="791" spans="1:2" x14ac:dyDescent="0.3">
      <c r="A791">
        <v>15654</v>
      </c>
      <c r="B791">
        <v>1</v>
      </c>
    </row>
    <row r="792" spans="1:2" x14ac:dyDescent="0.3">
      <c r="A792">
        <v>9697</v>
      </c>
      <c r="B792">
        <v>1</v>
      </c>
    </row>
    <row r="793" spans="1:2" x14ac:dyDescent="0.3">
      <c r="A793">
        <v>10740</v>
      </c>
      <c r="B793">
        <v>1</v>
      </c>
    </row>
    <row r="794" spans="1:2" x14ac:dyDescent="0.3">
      <c r="A794">
        <v>8268</v>
      </c>
      <c r="B794">
        <v>0</v>
      </c>
    </row>
    <row r="795" spans="1:2" x14ac:dyDescent="0.3">
      <c r="A795">
        <v>15647</v>
      </c>
      <c r="B795">
        <v>1</v>
      </c>
    </row>
    <row r="796" spans="1:2" x14ac:dyDescent="0.3">
      <c r="A796">
        <v>15720</v>
      </c>
      <c r="B796">
        <v>1</v>
      </c>
    </row>
    <row r="797" spans="1:2" x14ac:dyDescent="0.3">
      <c r="A797">
        <v>2316</v>
      </c>
      <c r="B797">
        <v>0</v>
      </c>
    </row>
    <row r="798" spans="1:2" x14ac:dyDescent="0.3">
      <c r="A798">
        <v>2312</v>
      </c>
      <c r="B798">
        <v>0</v>
      </c>
    </row>
    <row r="799" spans="1:2" x14ac:dyDescent="0.3">
      <c r="A799">
        <v>11934</v>
      </c>
      <c r="B799">
        <v>1</v>
      </c>
    </row>
    <row r="800" spans="1:2" x14ac:dyDescent="0.3">
      <c r="A800">
        <v>10939</v>
      </c>
      <c r="B800">
        <v>0</v>
      </c>
    </row>
    <row r="801" spans="1:2" x14ac:dyDescent="0.3">
      <c r="A801">
        <v>5308</v>
      </c>
      <c r="B801">
        <v>0</v>
      </c>
    </row>
    <row r="802" spans="1:2" x14ac:dyDescent="0.3">
      <c r="A802">
        <v>13530</v>
      </c>
      <c r="B802">
        <v>1</v>
      </c>
    </row>
    <row r="803" spans="1:2" x14ac:dyDescent="0.3">
      <c r="A803">
        <v>8913</v>
      </c>
      <c r="B803">
        <v>0</v>
      </c>
    </row>
    <row r="804" spans="1:2" x14ac:dyDescent="0.3">
      <c r="A804">
        <v>16098</v>
      </c>
      <c r="B804">
        <v>1</v>
      </c>
    </row>
    <row r="805" spans="1:2" x14ac:dyDescent="0.3">
      <c r="A805">
        <v>8828</v>
      </c>
      <c r="B805">
        <v>1</v>
      </c>
    </row>
    <row r="806" spans="1:2" x14ac:dyDescent="0.3">
      <c r="A806">
        <v>12009</v>
      </c>
      <c r="B806">
        <v>1</v>
      </c>
    </row>
    <row r="807" spans="1:2" x14ac:dyDescent="0.3">
      <c r="A807">
        <v>14997</v>
      </c>
      <c r="B807">
        <v>1</v>
      </c>
    </row>
    <row r="808" spans="1:2" x14ac:dyDescent="0.3">
      <c r="A808">
        <v>2156</v>
      </c>
      <c r="B808">
        <v>0</v>
      </c>
    </row>
    <row r="809" spans="1:2" x14ac:dyDescent="0.3">
      <c r="A809">
        <v>9982</v>
      </c>
      <c r="B809">
        <v>1</v>
      </c>
    </row>
    <row r="810" spans="1:2" x14ac:dyDescent="0.3">
      <c r="A810">
        <v>992</v>
      </c>
      <c r="B810">
        <v>0</v>
      </c>
    </row>
    <row r="811" spans="1:2" x14ac:dyDescent="0.3">
      <c r="A811">
        <v>2166</v>
      </c>
      <c r="B811">
        <v>0</v>
      </c>
    </row>
    <row r="812" spans="1:2" x14ac:dyDescent="0.3">
      <c r="A812">
        <v>7022</v>
      </c>
      <c r="B812">
        <v>0</v>
      </c>
    </row>
    <row r="813" spans="1:2" x14ac:dyDescent="0.3">
      <c r="A813">
        <v>7176</v>
      </c>
      <c r="B813">
        <v>0</v>
      </c>
    </row>
    <row r="814" spans="1:2" x14ac:dyDescent="0.3">
      <c r="A814">
        <v>8196</v>
      </c>
      <c r="B814">
        <v>0</v>
      </c>
    </row>
    <row r="815" spans="1:2" x14ac:dyDescent="0.3">
      <c r="A815">
        <v>7671</v>
      </c>
      <c r="B815">
        <v>0</v>
      </c>
    </row>
    <row r="816" spans="1:2" x14ac:dyDescent="0.3">
      <c r="A816">
        <v>8251</v>
      </c>
      <c r="B816">
        <v>0</v>
      </c>
    </row>
    <row r="817" spans="1:2" x14ac:dyDescent="0.3">
      <c r="A817">
        <v>8264</v>
      </c>
      <c r="B817">
        <v>0</v>
      </c>
    </row>
    <row r="818" spans="1:2" x14ac:dyDescent="0.3">
      <c r="A818">
        <v>3330</v>
      </c>
      <c r="B818">
        <v>0</v>
      </c>
    </row>
    <row r="819" spans="1:2" x14ac:dyDescent="0.3">
      <c r="A819">
        <v>9722</v>
      </c>
      <c r="B819">
        <v>1</v>
      </c>
    </row>
    <row r="820" spans="1:2" x14ac:dyDescent="0.3">
      <c r="A820">
        <v>857</v>
      </c>
      <c r="B820">
        <v>0</v>
      </c>
    </row>
    <row r="821" spans="1:2" x14ac:dyDescent="0.3">
      <c r="A821">
        <v>7598</v>
      </c>
      <c r="B821">
        <v>0</v>
      </c>
    </row>
    <row r="822" spans="1:2" x14ac:dyDescent="0.3">
      <c r="A822">
        <v>7535</v>
      </c>
      <c r="B822">
        <v>0</v>
      </c>
    </row>
    <row r="823" spans="1:2" x14ac:dyDescent="0.3">
      <c r="A823">
        <v>6458</v>
      </c>
      <c r="B823">
        <v>0</v>
      </c>
    </row>
    <row r="824" spans="1:2" x14ac:dyDescent="0.3">
      <c r="A824">
        <v>10533</v>
      </c>
      <c r="B824">
        <v>0</v>
      </c>
    </row>
    <row r="825" spans="1:2" x14ac:dyDescent="0.3">
      <c r="A825">
        <v>5556</v>
      </c>
      <c r="B825">
        <v>0</v>
      </c>
    </row>
    <row r="826" spans="1:2" x14ac:dyDescent="0.3">
      <c r="A826">
        <v>9740</v>
      </c>
      <c r="B826">
        <v>0</v>
      </c>
    </row>
    <row r="827" spans="1:2" x14ac:dyDescent="0.3">
      <c r="A827">
        <v>7814</v>
      </c>
      <c r="B827">
        <v>0</v>
      </c>
    </row>
    <row r="828" spans="1:2" x14ac:dyDescent="0.3">
      <c r="A828">
        <v>2022</v>
      </c>
      <c r="B828">
        <v>0</v>
      </c>
    </row>
    <row r="829" spans="1:2" x14ac:dyDescent="0.3">
      <c r="A829">
        <v>8900</v>
      </c>
      <c r="B829">
        <v>0</v>
      </c>
    </row>
    <row r="830" spans="1:2" x14ac:dyDescent="0.3">
      <c r="A830">
        <v>7028</v>
      </c>
      <c r="B830">
        <v>0</v>
      </c>
    </row>
    <row r="831" spans="1:2" x14ac:dyDescent="0.3">
      <c r="A831">
        <v>7757</v>
      </c>
      <c r="B831">
        <v>0</v>
      </c>
    </row>
    <row r="832" spans="1:2" x14ac:dyDescent="0.3">
      <c r="A832">
        <v>9327</v>
      </c>
      <c r="B832">
        <v>1</v>
      </c>
    </row>
    <row r="833" spans="1:2" x14ac:dyDescent="0.3">
      <c r="A833">
        <v>15886</v>
      </c>
      <c r="B833">
        <v>1</v>
      </c>
    </row>
    <row r="834" spans="1:2" x14ac:dyDescent="0.3">
      <c r="A834">
        <v>11742</v>
      </c>
      <c r="B834">
        <v>1</v>
      </c>
    </row>
    <row r="835" spans="1:2" x14ac:dyDescent="0.3">
      <c r="A835">
        <v>1184</v>
      </c>
      <c r="B835">
        <v>0</v>
      </c>
    </row>
    <row r="836" spans="1:2" x14ac:dyDescent="0.3">
      <c r="A836">
        <v>8355</v>
      </c>
      <c r="B836">
        <v>0</v>
      </c>
    </row>
    <row r="837" spans="1:2" x14ac:dyDescent="0.3">
      <c r="A837">
        <v>15624</v>
      </c>
      <c r="B837">
        <v>1</v>
      </c>
    </row>
    <row r="838" spans="1:2" x14ac:dyDescent="0.3">
      <c r="A838">
        <v>14963</v>
      </c>
      <c r="B838">
        <v>1</v>
      </c>
    </row>
    <row r="839" spans="1:2" x14ac:dyDescent="0.3">
      <c r="A839">
        <v>7893</v>
      </c>
      <c r="B839">
        <v>0</v>
      </c>
    </row>
    <row r="840" spans="1:2" x14ac:dyDescent="0.3">
      <c r="A840">
        <v>11556</v>
      </c>
      <c r="B840">
        <v>1</v>
      </c>
    </row>
    <row r="841" spans="1:2" x14ac:dyDescent="0.3">
      <c r="A841">
        <v>14677</v>
      </c>
      <c r="B841">
        <v>1</v>
      </c>
    </row>
    <row r="842" spans="1:2" x14ac:dyDescent="0.3">
      <c r="A842">
        <v>15777</v>
      </c>
      <c r="B842">
        <v>1</v>
      </c>
    </row>
    <row r="843" spans="1:2" x14ac:dyDescent="0.3">
      <c r="A843">
        <v>15554</v>
      </c>
      <c r="B843">
        <v>1</v>
      </c>
    </row>
    <row r="844" spans="1:2" x14ac:dyDescent="0.3">
      <c r="A844">
        <v>2143</v>
      </c>
      <c r="B844">
        <v>1</v>
      </c>
    </row>
    <row r="845" spans="1:2" x14ac:dyDescent="0.3">
      <c r="A845">
        <v>9350</v>
      </c>
      <c r="B845">
        <v>1</v>
      </c>
    </row>
    <row r="846" spans="1:2" x14ac:dyDescent="0.3">
      <c r="A846">
        <v>5324</v>
      </c>
      <c r="B846">
        <v>0</v>
      </c>
    </row>
    <row r="847" spans="1:2" x14ac:dyDescent="0.3">
      <c r="A847">
        <v>5325</v>
      </c>
      <c r="B847">
        <v>0</v>
      </c>
    </row>
    <row r="848" spans="1:2" x14ac:dyDescent="0.3">
      <c r="A848">
        <v>6883</v>
      </c>
      <c r="B848">
        <v>0</v>
      </c>
    </row>
    <row r="849" spans="1:2" x14ac:dyDescent="0.3">
      <c r="A849">
        <v>9338</v>
      </c>
      <c r="B849">
        <v>0</v>
      </c>
    </row>
    <row r="850" spans="1:2" x14ac:dyDescent="0.3">
      <c r="A850">
        <v>14906</v>
      </c>
      <c r="B850">
        <v>1</v>
      </c>
    </row>
    <row r="851" spans="1:2" x14ac:dyDescent="0.3">
      <c r="A851">
        <v>12483</v>
      </c>
      <c r="B851">
        <v>1</v>
      </c>
    </row>
    <row r="852" spans="1:2" x14ac:dyDescent="0.3">
      <c r="A852">
        <v>11605</v>
      </c>
      <c r="B852">
        <v>1</v>
      </c>
    </row>
    <row r="853" spans="1:2" x14ac:dyDescent="0.3">
      <c r="A853">
        <v>16299</v>
      </c>
      <c r="B853">
        <v>1</v>
      </c>
    </row>
    <row r="854" spans="1:2" x14ac:dyDescent="0.3">
      <c r="A854">
        <v>7220</v>
      </c>
      <c r="B854">
        <v>0</v>
      </c>
    </row>
    <row r="855" spans="1:2" x14ac:dyDescent="0.3">
      <c r="A855">
        <v>15759</v>
      </c>
      <c r="B855">
        <v>1</v>
      </c>
    </row>
    <row r="856" spans="1:2" x14ac:dyDescent="0.3">
      <c r="A856">
        <v>6076</v>
      </c>
      <c r="B856">
        <v>0</v>
      </c>
    </row>
    <row r="857" spans="1:2" x14ac:dyDescent="0.3">
      <c r="A857">
        <v>1080</v>
      </c>
      <c r="B857">
        <v>0</v>
      </c>
    </row>
    <row r="858" spans="1:2" x14ac:dyDescent="0.3">
      <c r="A858">
        <v>1078</v>
      </c>
      <c r="B858">
        <v>0</v>
      </c>
    </row>
    <row r="859" spans="1:2" x14ac:dyDescent="0.3">
      <c r="A859">
        <v>3883</v>
      </c>
      <c r="B859">
        <v>0</v>
      </c>
    </row>
    <row r="860" spans="1:2" x14ac:dyDescent="0.3">
      <c r="A860">
        <v>8523</v>
      </c>
      <c r="B860">
        <v>1</v>
      </c>
    </row>
    <row r="861" spans="1:2" x14ac:dyDescent="0.3">
      <c r="A861">
        <v>14939</v>
      </c>
      <c r="B861">
        <v>1</v>
      </c>
    </row>
    <row r="862" spans="1:2" x14ac:dyDescent="0.3">
      <c r="A862">
        <v>484</v>
      </c>
      <c r="B862">
        <v>0</v>
      </c>
    </row>
    <row r="863" spans="1:2" x14ac:dyDescent="0.3">
      <c r="A863">
        <v>15810</v>
      </c>
      <c r="B863">
        <v>1</v>
      </c>
    </row>
    <row r="864" spans="1:2" x14ac:dyDescent="0.3">
      <c r="A864">
        <v>8208</v>
      </c>
      <c r="B864">
        <v>0</v>
      </c>
    </row>
    <row r="865" spans="1:2" x14ac:dyDescent="0.3">
      <c r="A865">
        <v>10931</v>
      </c>
      <c r="B865">
        <v>1</v>
      </c>
    </row>
    <row r="866" spans="1:2" x14ac:dyDescent="0.3">
      <c r="A866">
        <v>5706</v>
      </c>
      <c r="B866">
        <v>0</v>
      </c>
    </row>
    <row r="867" spans="1:2" x14ac:dyDescent="0.3">
      <c r="A867">
        <v>1075</v>
      </c>
      <c r="B867">
        <v>0</v>
      </c>
    </row>
    <row r="868" spans="1:2" x14ac:dyDescent="0.3">
      <c r="A868">
        <v>8734</v>
      </c>
      <c r="B868">
        <v>0</v>
      </c>
    </row>
    <row r="869" spans="1:2" x14ac:dyDescent="0.3">
      <c r="A869">
        <v>6488</v>
      </c>
      <c r="B869">
        <v>0</v>
      </c>
    </row>
    <row r="870" spans="1:2" x14ac:dyDescent="0.3">
      <c r="A870">
        <v>10153</v>
      </c>
      <c r="B870">
        <v>1</v>
      </c>
    </row>
    <row r="871" spans="1:2" x14ac:dyDescent="0.3">
      <c r="A871">
        <v>2145</v>
      </c>
      <c r="B871">
        <v>0</v>
      </c>
    </row>
    <row r="872" spans="1:2" x14ac:dyDescent="0.3">
      <c r="A872">
        <v>14684</v>
      </c>
      <c r="B872">
        <v>1</v>
      </c>
    </row>
    <row r="873" spans="1:2" x14ac:dyDescent="0.3">
      <c r="A873">
        <v>10049</v>
      </c>
      <c r="B873">
        <v>1</v>
      </c>
    </row>
    <row r="874" spans="1:2" x14ac:dyDescent="0.3">
      <c r="A874">
        <v>10560</v>
      </c>
      <c r="B874">
        <v>1</v>
      </c>
    </row>
    <row r="875" spans="1:2" x14ac:dyDescent="0.3">
      <c r="A875">
        <v>15679</v>
      </c>
      <c r="B875">
        <v>1</v>
      </c>
    </row>
    <row r="876" spans="1:2" x14ac:dyDescent="0.3">
      <c r="A876">
        <v>14826</v>
      </c>
      <c r="B876">
        <v>1</v>
      </c>
    </row>
    <row r="877" spans="1:2" x14ac:dyDescent="0.3">
      <c r="A877">
        <v>11482</v>
      </c>
      <c r="B877">
        <v>1</v>
      </c>
    </row>
    <row r="878" spans="1:2" x14ac:dyDescent="0.3">
      <c r="A878">
        <v>15761</v>
      </c>
      <c r="B878">
        <v>1</v>
      </c>
    </row>
    <row r="879" spans="1:2" x14ac:dyDescent="0.3">
      <c r="A879">
        <v>15829</v>
      </c>
      <c r="B879">
        <v>1</v>
      </c>
    </row>
    <row r="880" spans="1:2" x14ac:dyDescent="0.3">
      <c r="A880">
        <v>11828</v>
      </c>
      <c r="B880">
        <v>1</v>
      </c>
    </row>
    <row r="881" spans="1:2" x14ac:dyDescent="0.3">
      <c r="A881">
        <v>8732</v>
      </c>
      <c r="B881">
        <v>1</v>
      </c>
    </row>
    <row r="882" spans="1:2" x14ac:dyDescent="0.3">
      <c r="A882">
        <v>11863</v>
      </c>
      <c r="B882">
        <v>0</v>
      </c>
    </row>
    <row r="883" spans="1:2" x14ac:dyDescent="0.3">
      <c r="A883">
        <v>14807</v>
      </c>
      <c r="B883">
        <v>1</v>
      </c>
    </row>
    <row r="884" spans="1:2" x14ac:dyDescent="0.3">
      <c r="A884">
        <v>10722</v>
      </c>
      <c r="B884">
        <v>1</v>
      </c>
    </row>
    <row r="885" spans="1:2" x14ac:dyDescent="0.3">
      <c r="A885">
        <v>14703</v>
      </c>
      <c r="B885">
        <v>1</v>
      </c>
    </row>
    <row r="886" spans="1:2" x14ac:dyDescent="0.3">
      <c r="A886">
        <v>9226</v>
      </c>
      <c r="B886">
        <v>1</v>
      </c>
    </row>
    <row r="887" spans="1:2" x14ac:dyDescent="0.3">
      <c r="A887">
        <v>8396</v>
      </c>
      <c r="B887">
        <v>0</v>
      </c>
    </row>
    <row r="888" spans="1:2" x14ac:dyDescent="0.3">
      <c r="A888">
        <v>15687</v>
      </c>
      <c r="B888">
        <v>0</v>
      </c>
    </row>
    <row r="889" spans="1:2" x14ac:dyDescent="0.3">
      <c r="A889">
        <v>8135</v>
      </c>
      <c r="B889">
        <v>0</v>
      </c>
    </row>
    <row r="890" spans="1:2" x14ac:dyDescent="0.3">
      <c r="A890">
        <v>5112</v>
      </c>
      <c r="B890">
        <v>0</v>
      </c>
    </row>
    <row r="891" spans="1:2" x14ac:dyDescent="0.3">
      <c r="A891">
        <v>10256</v>
      </c>
      <c r="B891">
        <v>1</v>
      </c>
    </row>
    <row r="892" spans="1:2" x14ac:dyDescent="0.3">
      <c r="A892">
        <v>7139</v>
      </c>
      <c r="B892">
        <v>0</v>
      </c>
    </row>
    <row r="893" spans="1:2" x14ac:dyDescent="0.3">
      <c r="A893">
        <v>14884</v>
      </c>
      <c r="B893">
        <v>1</v>
      </c>
    </row>
    <row r="894" spans="1:2" x14ac:dyDescent="0.3">
      <c r="A894">
        <v>10559</v>
      </c>
      <c r="B894">
        <v>1</v>
      </c>
    </row>
    <row r="895" spans="1:2" x14ac:dyDescent="0.3">
      <c r="A895">
        <v>2865</v>
      </c>
      <c r="B895">
        <v>0</v>
      </c>
    </row>
    <row r="896" spans="1:2" x14ac:dyDescent="0.3">
      <c r="A896">
        <v>13586</v>
      </c>
      <c r="B896">
        <v>1</v>
      </c>
    </row>
    <row r="897" spans="1:2" x14ac:dyDescent="0.3">
      <c r="A897">
        <v>7600</v>
      </c>
      <c r="B897">
        <v>0</v>
      </c>
    </row>
    <row r="898" spans="1:2" x14ac:dyDescent="0.3">
      <c r="A898">
        <v>559</v>
      </c>
      <c r="B898">
        <v>0</v>
      </c>
    </row>
    <row r="899" spans="1:2" x14ac:dyDescent="0.3">
      <c r="A899">
        <v>14970</v>
      </c>
      <c r="B899">
        <v>1</v>
      </c>
    </row>
    <row r="900" spans="1:2" x14ac:dyDescent="0.3">
      <c r="A900">
        <v>10792</v>
      </c>
      <c r="B900">
        <v>0</v>
      </c>
    </row>
    <row r="901" spans="1:2" x14ac:dyDescent="0.3">
      <c r="A901">
        <v>9680</v>
      </c>
      <c r="B901">
        <v>1</v>
      </c>
    </row>
    <row r="902" spans="1:2" x14ac:dyDescent="0.3">
      <c r="A902">
        <v>10548</v>
      </c>
      <c r="B902">
        <v>0</v>
      </c>
    </row>
    <row r="903" spans="1:2" x14ac:dyDescent="0.3">
      <c r="A903">
        <v>10540</v>
      </c>
      <c r="B903">
        <v>1</v>
      </c>
    </row>
    <row r="904" spans="1:2" x14ac:dyDescent="0.3">
      <c r="A904">
        <v>4639</v>
      </c>
      <c r="B904">
        <v>0</v>
      </c>
    </row>
    <row r="905" spans="1:2" x14ac:dyDescent="0.3">
      <c r="A905">
        <v>3005</v>
      </c>
      <c r="B905">
        <v>0</v>
      </c>
    </row>
    <row r="906" spans="1:2" x14ac:dyDescent="0.3">
      <c r="A906">
        <v>16623</v>
      </c>
      <c r="B906">
        <v>1</v>
      </c>
    </row>
    <row r="907" spans="1:2" x14ac:dyDescent="0.3">
      <c r="A907">
        <v>2190</v>
      </c>
      <c r="B907">
        <v>0</v>
      </c>
    </row>
    <row r="908" spans="1:2" x14ac:dyDescent="0.3">
      <c r="A908">
        <v>8505</v>
      </c>
      <c r="B908">
        <v>0</v>
      </c>
    </row>
    <row r="909" spans="1:2" x14ac:dyDescent="0.3">
      <c r="A909">
        <v>2184</v>
      </c>
      <c r="B909">
        <v>0</v>
      </c>
    </row>
    <row r="910" spans="1:2" x14ac:dyDescent="0.3">
      <c r="A910">
        <v>11568</v>
      </c>
      <c r="B910">
        <v>1</v>
      </c>
    </row>
    <row r="911" spans="1:2" x14ac:dyDescent="0.3">
      <c r="A911">
        <v>8310</v>
      </c>
      <c r="B911">
        <v>0</v>
      </c>
    </row>
    <row r="912" spans="1:2" x14ac:dyDescent="0.3">
      <c r="A912">
        <v>15391</v>
      </c>
      <c r="B912">
        <v>1</v>
      </c>
    </row>
    <row r="913" spans="1:2" x14ac:dyDescent="0.3">
      <c r="A913">
        <v>1083</v>
      </c>
      <c r="B913">
        <v>0</v>
      </c>
    </row>
    <row r="914" spans="1:2" x14ac:dyDescent="0.3">
      <c r="A914">
        <v>8874</v>
      </c>
      <c r="B914">
        <v>1</v>
      </c>
    </row>
    <row r="915" spans="1:2" x14ac:dyDescent="0.3">
      <c r="A915">
        <v>1879</v>
      </c>
      <c r="B915">
        <v>0</v>
      </c>
    </row>
    <row r="916" spans="1:2" x14ac:dyDescent="0.3">
      <c r="A916">
        <v>14971</v>
      </c>
      <c r="B916">
        <v>1</v>
      </c>
    </row>
    <row r="917" spans="1:2" x14ac:dyDescent="0.3">
      <c r="A917">
        <v>11814</v>
      </c>
      <c r="B917">
        <v>1</v>
      </c>
    </row>
    <row r="918" spans="1:2" x14ac:dyDescent="0.3">
      <c r="A918">
        <v>1102</v>
      </c>
      <c r="B918">
        <v>0</v>
      </c>
    </row>
    <row r="919" spans="1:2" x14ac:dyDescent="0.3">
      <c r="A919">
        <v>12035</v>
      </c>
      <c r="B919">
        <v>0</v>
      </c>
    </row>
    <row r="920" spans="1:2" x14ac:dyDescent="0.3">
      <c r="A920">
        <v>12464</v>
      </c>
      <c r="B920">
        <v>1</v>
      </c>
    </row>
    <row r="921" spans="1:2" x14ac:dyDescent="0.3">
      <c r="A921">
        <v>15757</v>
      </c>
      <c r="B921">
        <v>1</v>
      </c>
    </row>
    <row r="922" spans="1:2" x14ac:dyDescent="0.3">
      <c r="A922">
        <v>9311</v>
      </c>
      <c r="B922">
        <v>0</v>
      </c>
    </row>
    <row r="923" spans="1:2" x14ac:dyDescent="0.3">
      <c r="A923">
        <v>15931</v>
      </c>
      <c r="B923">
        <v>1</v>
      </c>
    </row>
    <row r="924" spans="1:2" x14ac:dyDescent="0.3">
      <c r="A924">
        <v>15951</v>
      </c>
      <c r="B924">
        <v>1</v>
      </c>
    </row>
    <row r="925" spans="1:2" x14ac:dyDescent="0.3">
      <c r="A925">
        <v>8453</v>
      </c>
      <c r="B925">
        <v>0</v>
      </c>
    </row>
    <row r="926" spans="1:2" x14ac:dyDescent="0.3">
      <c r="A926">
        <v>11682</v>
      </c>
      <c r="B926">
        <v>1</v>
      </c>
    </row>
    <row r="927" spans="1:2" x14ac:dyDescent="0.3">
      <c r="A927">
        <v>9562</v>
      </c>
      <c r="B927">
        <v>1</v>
      </c>
    </row>
    <row r="928" spans="1:2" x14ac:dyDescent="0.3">
      <c r="A928">
        <v>12209</v>
      </c>
      <c r="B928">
        <v>1</v>
      </c>
    </row>
    <row r="929" spans="1:2" x14ac:dyDescent="0.3">
      <c r="A929">
        <v>7745</v>
      </c>
      <c r="B929">
        <v>0</v>
      </c>
    </row>
    <row r="930" spans="1:2" x14ac:dyDescent="0.3">
      <c r="A930">
        <v>11114</v>
      </c>
      <c r="B930">
        <v>1</v>
      </c>
    </row>
    <row r="931" spans="1:2" x14ac:dyDescent="0.3">
      <c r="A931">
        <v>561</v>
      </c>
      <c r="B931">
        <v>0</v>
      </c>
    </row>
    <row r="932" spans="1:2" x14ac:dyDescent="0.3">
      <c r="A932">
        <v>10558</v>
      </c>
      <c r="B932">
        <v>1</v>
      </c>
    </row>
    <row r="933" spans="1:2" x14ac:dyDescent="0.3">
      <c r="A933">
        <v>3159</v>
      </c>
      <c r="B933">
        <v>0</v>
      </c>
    </row>
    <row r="934" spans="1:2" x14ac:dyDescent="0.3">
      <c r="A934">
        <v>7773</v>
      </c>
      <c r="B934">
        <v>0</v>
      </c>
    </row>
    <row r="935" spans="1:2" x14ac:dyDescent="0.3">
      <c r="A935">
        <v>11423</v>
      </c>
      <c r="B935">
        <v>1</v>
      </c>
    </row>
    <row r="936" spans="1:2" x14ac:dyDescent="0.3">
      <c r="A936">
        <v>8626</v>
      </c>
      <c r="B936">
        <v>1</v>
      </c>
    </row>
    <row r="937" spans="1:2" x14ac:dyDescent="0.3">
      <c r="A937">
        <v>10098</v>
      </c>
      <c r="B937">
        <v>0</v>
      </c>
    </row>
    <row r="938" spans="1:2" x14ac:dyDescent="0.3">
      <c r="A938">
        <v>4647</v>
      </c>
      <c r="B938">
        <v>0</v>
      </c>
    </row>
    <row r="939" spans="1:2" x14ac:dyDescent="0.3">
      <c r="A939">
        <v>15755</v>
      </c>
      <c r="B939">
        <v>1</v>
      </c>
    </row>
    <row r="940" spans="1:2" x14ac:dyDescent="0.3">
      <c r="A940">
        <v>11932</v>
      </c>
      <c r="B940">
        <v>1</v>
      </c>
    </row>
    <row r="941" spans="1:2" x14ac:dyDescent="0.3">
      <c r="A941">
        <v>14964</v>
      </c>
      <c r="B941">
        <v>1</v>
      </c>
    </row>
    <row r="942" spans="1:2" x14ac:dyDescent="0.3">
      <c r="A942">
        <v>485</v>
      </c>
      <c r="B942">
        <v>0</v>
      </c>
    </row>
    <row r="943" spans="1:2" x14ac:dyDescent="0.3">
      <c r="A943">
        <v>1063</v>
      </c>
      <c r="B943">
        <v>0</v>
      </c>
    </row>
    <row r="944" spans="1:2" x14ac:dyDescent="0.3">
      <c r="A944">
        <v>11866</v>
      </c>
      <c r="B944">
        <v>1</v>
      </c>
    </row>
    <row r="945" spans="1:2" x14ac:dyDescent="0.3">
      <c r="A945">
        <v>7217</v>
      </c>
      <c r="B945">
        <v>0</v>
      </c>
    </row>
    <row r="946" spans="1:2" x14ac:dyDescent="0.3">
      <c r="A946">
        <v>15753</v>
      </c>
      <c r="B946">
        <v>1</v>
      </c>
    </row>
    <row r="947" spans="1:2" x14ac:dyDescent="0.3">
      <c r="A947">
        <v>488</v>
      </c>
      <c r="B947">
        <v>0</v>
      </c>
    </row>
    <row r="948" spans="1:2" x14ac:dyDescent="0.3">
      <c r="A948">
        <v>11714</v>
      </c>
      <c r="B948">
        <v>1</v>
      </c>
    </row>
    <row r="949" spans="1:2" x14ac:dyDescent="0.3">
      <c r="A949">
        <v>2146</v>
      </c>
      <c r="B949">
        <v>0</v>
      </c>
    </row>
    <row r="950" spans="1:2" x14ac:dyDescent="0.3">
      <c r="A950">
        <v>10677</v>
      </c>
      <c r="B950">
        <v>1</v>
      </c>
    </row>
    <row r="951" spans="1:2" x14ac:dyDescent="0.3">
      <c r="A951">
        <v>10658</v>
      </c>
      <c r="B951">
        <v>0</v>
      </c>
    </row>
    <row r="952" spans="1:2" x14ac:dyDescent="0.3">
      <c r="A952">
        <v>11015</v>
      </c>
      <c r="B952">
        <v>0</v>
      </c>
    </row>
    <row r="953" spans="1:2" x14ac:dyDescent="0.3">
      <c r="A953">
        <v>15901</v>
      </c>
      <c r="B953">
        <v>1</v>
      </c>
    </row>
    <row r="954" spans="1:2" x14ac:dyDescent="0.3">
      <c r="A954">
        <v>16562</v>
      </c>
      <c r="B954">
        <v>1</v>
      </c>
    </row>
    <row r="955" spans="1:2" x14ac:dyDescent="0.3">
      <c r="A955">
        <v>8681</v>
      </c>
      <c r="B955">
        <v>1</v>
      </c>
    </row>
    <row r="956" spans="1:2" x14ac:dyDescent="0.3">
      <c r="A956">
        <v>3141</v>
      </c>
      <c r="B956">
        <v>0</v>
      </c>
    </row>
    <row r="957" spans="1:2" x14ac:dyDescent="0.3">
      <c r="A957">
        <v>10001</v>
      </c>
      <c r="B957">
        <v>0</v>
      </c>
    </row>
    <row r="958" spans="1:2" x14ac:dyDescent="0.3">
      <c r="A958">
        <v>1074</v>
      </c>
      <c r="B958">
        <v>0</v>
      </c>
    </row>
    <row r="959" spans="1:2" x14ac:dyDescent="0.3">
      <c r="A959">
        <v>6984</v>
      </c>
      <c r="B959">
        <v>0</v>
      </c>
    </row>
    <row r="960" spans="1:2" x14ac:dyDescent="0.3">
      <c r="A960">
        <v>560</v>
      </c>
      <c r="B960">
        <v>0</v>
      </c>
    </row>
    <row r="961" spans="1:2" x14ac:dyDescent="0.3">
      <c r="A961">
        <v>15614</v>
      </c>
      <c r="B961">
        <v>1</v>
      </c>
    </row>
    <row r="962" spans="1:2" x14ac:dyDescent="0.3">
      <c r="A962">
        <v>10101</v>
      </c>
      <c r="B962">
        <v>1</v>
      </c>
    </row>
    <row r="963" spans="1:2" x14ac:dyDescent="0.3">
      <c r="A963">
        <v>14968</v>
      </c>
      <c r="B963">
        <v>1</v>
      </c>
    </row>
    <row r="964" spans="1:2" x14ac:dyDescent="0.3">
      <c r="A964">
        <v>1098</v>
      </c>
      <c r="B964">
        <v>0</v>
      </c>
    </row>
    <row r="965" spans="1:2" x14ac:dyDescent="0.3">
      <c r="A965">
        <v>10038</v>
      </c>
      <c r="B965">
        <v>1</v>
      </c>
    </row>
    <row r="966" spans="1:2" x14ac:dyDescent="0.3">
      <c r="A966">
        <v>14915</v>
      </c>
      <c r="B966">
        <v>1</v>
      </c>
    </row>
    <row r="967" spans="1:2" x14ac:dyDescent="0.3">
      <c r="A967">
        <v>15475</v>
      </c>
      <c r="B967">
        <v>1</v>
      </c>
    </row>
    <row r="968" spans="1:2" x14ac:dyDescent="0.3">
      <c r="A968">
        <v>6904</v>
      </c>
      <c r="B968">
        <v>0</v>
      </c>
    </row>
    <row r="969" spans="1:2" x14ac:dyDescent="0.3">
      <c r="A969">
        <v>4487</v>
      </c>
      <c r="B969">
        <v>0</v>
      </c>
    </row>
    <row r="970" spans="1:2" x14ac:dyDescent="0.3">
      <c r="A970">
        <v>11018</v>
      </c>
      <c r="B970">
        <v>0</v>
      </c>
    </row>
    <row r="971" spans="1:2" x14ac:dyDescent="0.3">
      <c r="A971">
        <v>14947</v>
      </c>
      <c r="B971">
        <v>1</v>
      </c>
    </row>
    <row r="972" spans="1:2" x14ac:dyDescent="0.3">
      <c r="A972">
        <v>11899</v>
      </c>
      <c r="B972">
        <v>1</v>
      </c>
    </row>
    <row r="973" spans="1:2" x14ac:dyDescent="0.3">
      <c r="A973">
        <v>5663</v>
      </c>
      <c r="B973">
        <v>0</v>
      </c>
    </row>
    <row r="974" spans="1:2" x14ac:dyDescent="0.3">
      <c r="A974">
        <v>15389</v>
      </c>
      <c r="B974">
        <v>1</v>
      </c>
    </row>
    <row r="975" spans="1:2" x14ac:dyDescent="0.3">
      <c r="A975">
        <v>3514</v>
      </c>
      <c r="B975">
        <v>0</v>
      </c>
    </row>
    <row r="976" spans="1:2" x14ac:dyDescent="0.3">
      <c r="A976">
        <v>10623</v>
      </c>
      <c r="B976">
        <v>1</v>
      </c>
    </row>
    <row r="977" spans="1:2" x14ac:dyDescent="0.3">
      <c r="A977">
        <v>15990</v>
      </c>
      <c r="B977">
        <v>1</v>
      </c>
    </row>
    <row r="978" spans="1:2" x14ac:dyDescent="0.3">
      <c r="A978">
        <v>1825</v>
      </c>
      <c r="B978">
        <v>0</v>
      </c>
    </row>
    <row r="979" spans="1:2" x14ac:dyDescent="0.3">
      <c r="A979">
        <v>1817</v>
      </c>
      <c r="B979">
        <v>0</v>
      </c>
    </row>
    <row r="980" spans="1:2" x14ac:dyDescent="0.3">
      <c r="A980">
        <v>10539</v>
      </c>
      <c r="B980">
        <v>1</v>
      </c>
    </row>
    <row r="981" spans="1:2" x14ac:dyDescent="0.3">
      <c r="A981">
        <v>7541</v>
      </c>
      <c r="B981">
        <v>0</v>
      </c>
    </row>
    <row r="982" spans="1:2" x14ac:dyDescent="0.3">
      <c r="A982">
        <v>9949</v>
      </c>
      <c r="B982">
        <v>1</v>
      </c>
    </row>
    <row r="983" spans="1:2" x14ac:dyDescent="0.3">
      <c r="A983">
        <v>13558</v>
      </c>
      <c r="B983">
        <v>1</v>
      </c>
    </row>
    <row r="984" spans="1:2" x14ac:dyDescent="0.3">
      <c r="A984">
        <v>11225</v>
      </c>
      <c r="B984">
        <v>1</v>
      </c>
    </row>
    <row r="985" spans="1:2" x14ac:dyDescent="0.3">
      <c r="A985">
        <v>11527</v>
      </c>
      <c r="B985">
        <v>1</v>
      </c>
    </row>
    <row r="986" spans="1:2" x14ac:dyDescent="0.3">
      <c r="A986">
        <v>16639</v>
      </c>
      <c r="B986">
        <v>1</v>
      </c>
    </row>
    <row r="987" spans="1:2" x14ac:dyDescent="0.3">
      <c r="A987">
        <v>15746</v>
      </c>
      <c r="B987">
        <v>1</v>
      </c>
    </row>
    <row r="988" spans="1:2" x14ac:dyDescent="0.3">
      <c r="A988">
        <v>11224</v>
      </c>
      <c r="B988">
        <v>1</v>
      </c>
    </row>
    <row r="989" spans="1:2" x14ac:dyDescent="0.3">
      <c r="A989">
        <v>16642</v>
      </c>
      <c r="B989">
        <v>1</v>
      </c>
    </row>
    <row r="990" spans="1:2" x14ac:dyDescent="0.3">
      <c r="A990">
        <v>14647</v>
      </c>
      <c r="B990">
        <v>1</v>
      </c>
    </row>
    <row r="991" spans="1:2" x14ac:dyDescent="0.3">
      <c r="A991">
        <v>8417</v>
      </c>
      <c r="B991">
        <v>0</v>
      </c>
    </row>
    <row r="992" spans="1:2" x14ac:dyDescent="0.3">
      <c r="A992">
        <v>12246</v>
      </c>
      <c r="B992">
        <v>1</v>
      </c>
    </row>
    <row r="993" spans="1:2" x14ac:dyDescent="0.3">
      <c r="A993">
        <v>15628</v>
      </c>
      <c r="B993">
        <v>1</v>
      </c>
    </row>
    <row r="994" spans="1:2" x14ac:dyDescent="0.3">
      <c r="A994">
        <v>11446</v>
      </c>
      <c r="B994">
        <v>1</v>
      </c>
    </row>
    <row r="995" spans="1:2" x14ac:dyDescent="0.3">
      <c r="A995">
        <v>9918</v>
      </c>
      <c r="B995">
        <v>1</v>
      </c>
    </row>
    <row r="996" spans="1:2" x14ac:dyDescent="0.3">
      <c r="A996">
        <v>7733</v>
      </c>
      <c r="B996">
        <v>0</v>
      </c>
    </row>
    <row r="997" spans="1:2" x14ac:dyDescent="0.3">
      <c r="A997">
        <v>12493</v>
      </c>
      <c r="B997">
        <v>1</v>
      </c>
    </row>
    <row r="998" spans="1:2" x14ac:dyDescent="0.3">
      <c r="A998">
        <v>1925</v>
      </c>
      <c r="B998">
        <v>0</v>
      </c>
    </row>
    <row r="999" spans="1:2" x14ac:dyDescent="0.3">
      <c r="A999">
        <v>8337</v>
      </c>
      <c r="B999">
        <v>0</v>
      </c>
    </row>
    <row r="1000" spans="1:2" x14ac:dyDescent="0.3">
      <c r="A1000">
        <v>14605</v>
      </c>
      <c r="B1000">
        <v>1</v>
      </c>
    </row>
    <row r="1001" spans="1:2" x14ac:dyDescent="0.3">
      <c r="A1001">
        <v>14990</v>
      </c>
      <c r="B1001">
        <v>1</v>
      </c>
    </row>
    <row r="1002" spans="1:2" x14ac:dyDescent="0.3">
      <c r="A1002">
        <v>6530</v>
      </c>
      <c r="B1002">
        <v>0</v>
      </c>
    </row>
    <row r="1003" spans="1:2" x14ac:dyDescent="0.3">
      <c r="A1003">
        <v>6937</v>
      </c>
      <c r="B1003">
        <v>0</v>
      </c>
    </row>
    <row r="1004" spans="1:2" x14ac:dyDescent="0.3">
      <c r="A1004">
        <v>11050</v>
      </c>
      <c r="B1004">
        <v>0</v>
      </c>
    </row>
    <row r="1005" spans="1:2" x14ac:dyDescent="0.3">
      <c r="A1005">
        <v>16363</v>
      </c>
      <c r="B1005">
        <v>1</v>
      </c>
    </row>
    <row r="1006" spans="1:2" x14ac:dyDescent="0.3">
      <c r="A1006">
        <v>5215</v>
      </c>
      <c r="B1006">
        <v>0</v>
      </c>
    </row>
    <row r="1007" spans="1:2" x14ac:dyDescent="0.3">
      <c r="A1007">
        <v>5225</v>
      </c>
      <c r="B1007">
        <v>0</v>
      </c>
    </row>
    <row r="1008" spans="1:2" x14ac:dyDescent="0.3">
      <c r="A1008">
        <v>15960</v>
      </c>
      <c r="B1008">
        <v>1</v>
      </c>
    </row>
    <row r="1009" spans="1:2" x14ac:dyDescent="0.3">
      <c r="A1009">
        <v>7327</v>
      </c>
      <c r="B1009">
        <v>0</v>
      </c>
    </row>
    <row r="1010" spans="1:2" x14ac:dyDescent="0.3">
      <c r="A1010">
        <v>14894</v>
      </c>
      <c r="B1010">
        <v>1</v>
      </c>
    </row>
    <row r="1011" spans="1:2" x14ac:dyDescent="0.3">
      <c r="A1011">
        <v>8831</v>
      </c>
      <c r="B1011">
        <v>0</v>
      </c>
    </row>
    <row r="1012" spans="1:2" x14ac:dyDescent="0.3">
      <c r="A1012">
        <v>16469</v>
      </c>
      <c r="B1012">
        <v>1</v>
      </c>
    </row>
    <row r="1013" spans="1:2" x14ac:dyDescent="0.3">
      <c r="A1013">
        <v>8599</v>
      </c>
      <c r="B1013">
        <v>1</v>
      </c>
    </row>
    <row r="1014" spans="1:2" x14ac:dyDescent="0.3">
      <c r="A1014">
        <v>16465</v>
      </c>
      <c r="B1014">
        <v>1</v>
      </c>
    </row>
    <row r="1015" spans="1:2" x14ac:dyDescent="0.3">
      <c r="A1015">
        <v>9408</v>
      </c>
      <c r="B1015">
        <v>0</v>
      </c>
    </row>
    <row r="1016" spans="1:2" x14ac:dyDescent="0.3">
      <c r="A1016">
        <v>6314</v>
      </c>
      <c r="B1016">
        <v>0</v>
      </c>
    </row>
    <row r="1017" spans="1:2" x14ac:dyDescent="0.3">
      <c r="A1017">
        <v>15722</v>
      </c>
      <c r="B1017">
        <v>1</v>
      </c>
    </row>
    <row r="1018" spans="1:2" x14ac:dyDescent="0.3">
      <c r="A1018">
        <v>1262</v>
      </c>
      <c r="B1018">
        <v>0</v>
      </c>
    </row>
    <row r="1019" spans="1:2" x14ac:dyDescent="0.3">
      <c r="A1019">
        <v>3974</v>
      </c>
      <c r="B1019">
        <v>0</v>
      </c>
    </row>
    <row r="1020" spans="1:2" x14ac:dyDescent="0.3">
      <c r="A1020">
        <v>12490</v>
      </c>
      <c r="B1020">
        <v>1</v>
      </c>
    </row>
    <row r="1021" spans="1:2" x14ac:dyDescent="0.3">
      <c r="A1021">
        <v>16070</v>
      </c>
      <c r="B1021">
        <v>1</v>
      </c>
    </row>
    <row r="1022" spans="1:2" x14ac:dyDescent="0.3">
      <c r="A1022">
        <v>15550</v>
      </c>
      <c r="B1022">
        <v>1</v>
      </c>
    </row>
    <row r="1023" spans="1:2" x14ac:dyDescent="0.3">
      <c r="A1023">
        <v>16428</v>
      </c>
      <c r="B1023">
        <v>1</v>
      </c>
    </row>
    <row r="1024" spans="1:2" x14ac:dyDescent="0.3">
      <c r="A1024">
        <v>11048</v>
      </c>
      <c r="B1024">
        <v>1</v>
      </c>
    </row>
    <row r="1025" spans="1:2" x14ac:dyDescent="0.3">
      <c r="A1025">
        <v>16066</v>
      </c>
      <c r="B1025">
        <v>1</v>
      </c>
    </row>
    <row r="1026" spans="1:2" x14ac:dyDescent="0.3">
      <c r="A1026">
        <v>15816</v>
      </c>
      <c r="B1026">
        <v>1</v>
      </c>
    </row>
    <row r="1027" spans="1:2" x14ac:dyDescent="0.3">
      <c r="A1027">
        <v>16029</v>
      </c>
      <c r="B1027">
        <v>1</v>
      </c>
    </row>
    <row r="1028" spans="1:2" x14ac:dyDescent="0.3">
      <c r="A1028">
        <v>11520</v>
      </c>
      <c r="B1028">
        <v>1</v>
      </c>
    </row>
    <row r="1029" spans="1:2" x14ac:dyDescent="0.3">
      <c r="A1029">
        <v>11338</v>
      </c>
      <c r="B1029">
        <v>0</v>
      </c>
    </row>
    <row r="1030" spans="1:2" x14ac:dyDescent="0.3">
      <c r="A1030">
        <v>8399</v>
      </c>
      <c r="B1030">
        <v>0</v>
      </c>
    </row>
    <row r="1031" spans="1:2" x14ac:dyDescent="0.3">
      <c r="A1031">
        <v>9863</v>
      </c>
      <c r="B1031">
        <v>1</v>
      </c>
    </row>
    <row r="1032" spans="1:2" x14ac:dyDescent="0.3">
      <c r="A1032">
        <v>9816</v>
      </c>
      <c r="B1032">
        <v>0</v>
      </c>
    </row>
    <row r="1033" spans="1:2" x14ac:dyDescent="0.3">
      <c r="A1033">
        <v>10507</v>
      </c>
      <c r="B1033">
        <v>1</v>
      </c>
    </row>
    <row r="1034" spans="1:2" x14ac:dyDescent="0.3">
      <c r="A1034">
        <v>10069</v>
      </c>
      <c r="B1034">
        <v>1</v>
      </c>
    </row>
    <row r="1035" spans="1:2" x14ac:dyDescent="0.3">
      <c r="A1035">
        <v>16067</v>
      </c>
      <c r="B1035">
        <v>1</v>
      </c>
    </row>
    <row r="1036" spans="1:2" x14ac:dyDescent="0.3">
      <c r="A1036">
        <v>16069</v>
      </c>
      <c r="B1036">
        <v>1</v>
      </c>
    </row>
    <row r="1037" spans="1:2" x14ac:dyDescent="0.3">
      <c r="A1037">
        <v>16614</v>
      </c>
      <c r="B1037">
        <v>1</v>
      </c>
    </row>
    <row r="1038" spans="1:2" x14ac:dyDescent="0.3">
      <c r="A1038">
        <v>12407</v>
      </c>
      <c r="B1038">
        <v>1</v>
      </c>
    </row>
    <row r="1039" spans="1:2" x14ac:dyDescent="0.3">
      <c r="A1039">
        <v>16059</v>
      </c>
      <c r="B1039">
        <v>1</v>
      </c>
    </row>
    <row r="1040" spans="1:2" x14ac:dyDescent="0.3">
      <c r="A1040">
        <v>11052</v>
      </c>
      <c r="B1040">
        <v>1</v>
      </c>
    </row>
    <row r="1041" spans="1:2" x14ac:dyDescent="0.3">
      <c r="A1041">
        <v>4313</v>
      </c>
      <c r="B1041">
        <v>0</v>
      </c>
    </row>
    <row r="1042" spans="1:2" x14ac:dyDescent="0.3">
      <c r="A1042">
        <v>9857</v>
      </c>
      <c r="B1042">
        <v>1</v>
      </c>
    </row>
    <row r="1043" spans="1:2" x14ac:dyDescent="0.3">
      <c r="A1043">
        <v>7385</v>
      </c>
      <c r="B1043">
        <v>0</v>
      </c>
    </row>
    <row r="1044" spans="1:2" x14ac:dyDescent="0.3">
      <c r="A1044">
        <v>10333</v>
      </c>
      <c r="B1044">
        <v>0</v>
      </c>
    </row>
    <row r="1045" spans="1:2" x14ac:dyDescent="0.3">
      <c r="A1045">
        <v>12178</v>
      </c>
      <c r="B1045">
        <v>1</v>
      </c>
    </row>
    <row r="1046" spans="1:2" x14ac:dyDescent="0.3">
      <c r="A1046">
        <v>11369</v>
      </c>
      <c r="B1046">
        <v>1</v>
      </c>
    </row>
    <row r="1047" spans="1:2" x14ac:dyDescent="0.3">
      <c r="A1047">
        <v>3105</v>
      </c>
      <c r="B1047">
        <v>0</v>
      </c>
    </row>
    <row r="1048" spans="1:2" x14ac:dyDescent="0.3">
      <c r="A1048">
        <v>648</v>
      </c>
      <c r="B1048">
        <v>0</v>
      </c>
    </row>
    <row r="1049" spans="1:2" x14ac:dyDescent="0.3">
      <c r="A1049">
        <v>16065</v>
      </c>
      <c r="B1049">
        <v>1</v>
      </c>
    </row>
    <row r="1050" spans="1:2" x14ac:dyDescent="0.3">
      <c r="A1050">
        <v>16063</v>
      </c>
      <c r="B1050">
        <v>1</v>
      </c>
    </row>
    <row r="1051" spans="1:2" x14ac:dyDescent="0.3">
      <c r="A1051">
        <v>16064</v>
      </c>
      <c r="B1051">
        <v>1</v>
      </c>
    </row>
    <row r="1052" spans="1:2" x14ac:dyDescent="0.3">
      <c r="A1052">
        <v>16071</v>
      </c>
      <c r="B1052">
        <v>1</v>
      </c>
    </row>
    <row r="1053" spans="1:2" x14ac:dyDescent="0.3">
      <c r="A1053">
        <v>8397</v>
      </c>
      <c r="B1053">
        <v>0</v>
      </c>
    </row>
    <row r="1054" spans="1:2" x14ac:dyDescent="0.3">
      <c r="A1054">
        <v>7145</v>
      </c>
      <c r="B1054">
        <v>0</v>
      </c>
    </row>
    <row r="1055" spans="1:2" x14ac:dyDescent="0.3">
      <c r="A1055">
        <v>15684</v>
      </c>
      <c r="B1055">
        <v>1</v>
      </c>
    </row>
    <row r="1056" spans="1:2" x14ac:dyDescent="0.3">
      <c r="A1056">
        <v>8257</v>
      </c>
      <c r="B1056">
        <v>0</v>
      </c>
    </row>
    <row r="1057" spans="1:2" x14ac:dyDescent="0.3">
      <c r="A1057">
        <v>16391</v>
      </c>
      <c r="B1057">
        <v>1</v>
      </c>
    </row>
    <row r="1058" spans="1:2" x14ac:dyDescent="0.3">
      <c r="A1058">
        <v>10048</v>
      </c>
      <c r="B1058">
        <v>1</v>
      </c>
    </row>
    <row r="1059" spans="1:2" x14ac:dyDescent="0.3">
      <c r="A1059">
        <v>5711</v>
      </c>
      <c r="B1059">
        <v>0</v>
      </c>
    </row>
    <row r="1060" spans="1:2" x14ac:dyDescent="0.3">
      <c r="A1060">
        <v>16068</v>
      </c>
      <c r="B1060">
        <v>1</v>
      </c>
    </row>
    <row r="1061" spans="1:2" x14ac:dyDescent="0.3">
      <c r="A1061">
        <v>3104</v>
      </c>
      <c r="B1061">
        <v>0</v>
      </c>
    </row>
    <row r="1062" spans="1:2" x14ac:dyDescent="0.3">
      <c r="A1062">
        <v>10055</v>
      </c>
      <c r="B1062">
        <v>1</v>
      </c>
    </row>
    <row r="1063" spans="1:2" x14ac:dyDescent="0.3">
      <c r="A1063">
        <v>3459</v>
      </c>
      <c r="B1063">
        <v>0</v>
      </c>
    </row>
    <row r="1064" spans="1:2" x14ac:dyDescent="0.3">
      <c r="A1064">
        <v>10537</v>
      </c>
      <c r="B1064">
        <v>1</v>
      </c>
    </row>
    <row r="1065" spans="1:2" x14ac:dyDescent="0.3">
      <c r="A1065">
        <v>16062</v>
      </c>
      <c r="B1065">
        <v>1</v>
      </c>
    </row>
    <row r="1066" spans="1:2" x14ac:dyDescent="0.3">
      <c r="A1066">
        <v>4030</v>
      </c>
      <c r="B1066">
        <v>0</v>
      </c>
    </row>
    <row r="1067" spans="1:2" x14ac:dyDescent="0.3">
      <c r="A1067">
        <v>11775</v>
      </c>
      <c r="B1067">
        <v>1</v>
      </c>
    </row>
    <row r="1068" spans="1:2" x14ac:dyDescent="0.3">
      <c r="A1068">
        <v>8408</v>
      </c>
      <c r="B1068">
        <v>0</v>
      </c>
    </row>
    <row r="1069" spans="1:2" x14ac:dyDescent="0.3">
      <c r="A1069">
        <v>10524</v>
      </c>
      <c r="B1069">
        <v>1</v>
      </c>
    </row>
    <row r="1070" spans="1:2" x14ac:dyDescent="0.3">
      <c r="A1070">
        <v>16342</v>
      </c>
      <c r="B1070">
        <v>0</v>
      </c>
    </row>
    <row r="1071" spans="1:2" x14ac:dyDescent="0.3">
      <c r="A1071">
        <v>5710</v>
      </c>
      <c r="B1071">
        <v>0</v>
      </c>
    </row>
    <row r="1072" spans="1:2" x14ac:dyDescent="0.3">
      <c r="A1072">
        <v>10674</v>
      </c>
      <c r="B1072">
        <v>1</v>
      </c>
    </row>
    <row r="1073" spans="1:2" x14ac:dyDescent="0.3">
      <c r="A1073">
        <v>3586</v>
      </c>
      <c r="B1073">
        <v>0</v>
      </c>
    </row>
    <row r="1074" spans="1:2" x14ac:dyDescent="0.3">
      <c r="A1074">
        <v>10106</v>
      </c>
      <c r="B1074">
        <v>0</v>
      </c>
    </row>
    <row r="1075" spans="1:2" x14ac:dyDescent="0.3">
      <c r="A1075">
        <v>16072</v>
      </c>
      <c r="B1075">
        <v>1</v>
      </c>
    </row>
    <row r="1076" spans="1:2" x14ac:dyDescent="0.3">
      <c r="A1076">
        <v>3172</v>
      </c>
      <c r="B1076">
        <v>1</v>
      </c>
    </row>
    <row r="1077" spans="1:2" x14ac:dyDescent="0.3">
      <c r="A1077">
        <v>13588</v>
      </c>
      <c r="B1077">
        <v>1</v>
      </c>
    </row>
    <row r="1078" spans="1:2" x14ac:dyDescent="0.3">
      <c r="A1078">
        <v>11890</v>
      </c>
      <c r="B1078">
        <v>1</v>
      </c>
    </row>
    <row r="1079" spans="1:2" x14ac:dyDescent="0.3">
      <c r="A1079">
        <v>1596</v>
      </c>
      <c r="B1079">
        <v>0</v>
      </c>
    </row>
    <row r="1080" spans="1:2" x14ac:dyDescent="0.3">
      <c r="A1080">
        <v>11480</v>
      </c>
      <c r="B1080">
        <v>1</v>
      </c>
    </row>
    <row r="1081" spans="1:2" x14ac:dyDescent="0.3">
      <c r="A1081">
        <v>667</v>
      </c>
      <c r="B1081">
        <v>0</v>
      </c>
    </row>
    <row r="1082" spans="1:2" x14ac:dyDescent="0.3">
      <c r="A1082">
        <v>11921</v>
      </c>
      <c r="B1082">
        <v>1</v>
      </c>
    </row>
    <row r="1083" spans="1:2" x14ac:dyDescent="0.3">
      <c r="A1083">
        <v>15591</v>
      </c>
      <c r="B1083">
        <v>1</v>
      </c>
    </row>
    <row r="1084" spans="1:2" x14ac:dyDescent="0.3">
      <c r="A1084">
        <v>10944</v>
      </c>
      <c r="B1084">
        <v>0</v>
      </c>
    </row>
    <row r="1085" spans="1:2" x14ac:dyDescent="0.3">
      <c r="A1085">
        <v>9526</v>
      </c>
      <c r="B1085">
        <v>1</v>
      </c>
    </row>
    <row r="1086" spans="1:2" x14ac:dyDescent="0.3">
      <c r="A1086">
        <v>1379</v>
      </c>
      <c r="B1086">
        <v>0</v>
      </c>
    </row>
    <row r="1087" spans="1:2" x14ac:dyDescent="0.3">
      <c r="A1087">
        <v>6395</v>
      </c>
      <c r="B1087">
        <v>0</v>
      </c>
    </row>
    <row r="1088" spans="1:2" x14ac:dyDescent="0.3">
      <c r="A1088">
        <v>14612</v>
      </c>
      <c r="B1088">
        <v>1</v>
      </c>
    </row>
    <row r="1089" spans="1:2" x14ac:dyDescent="0.3">
      <c r="A1089">
        <v>16061</v>
      </c>
      <c r="B1089">
        <v>1</v>
      </c>
    </row>
    <row r="1090" spans="1:2" x14ac:dyDescent="0.3">
      <c r="A1090">
        <v>7196</v>
      </c>
      <c r="B1090">
        <v>0</v>
      </c>
    </row>
    <row r="1091" spans="1:2" x14ac:dyDescent="0.3">
      <c r="A1091">
        <v>11642</v>
      </c>
      <c r="B1091">
        <v>1</v>
      </c>
    </row>
    <row r="1092" spans="1:2" x14ac:dyDescent="0.3">
      <c r="A1092">
        <v>16060</v>
      </c>
      <c r="B1092">
        <v>1</v>
      </c>
    </row>
    <row r="1093" spans="1:2" x14ac:dyDescent="0.3">
      <c r="A1093">
        <v>7646</v>
      </c>
      <c r="B1093">
        <v>0</v>
      </c>
    </row>
    <row r="1094" spans="1:2" x14ac:dyDescent="0.3">
      <c r="A1094">
        <v>9384</v>
      </c>
      <c r="B1094">
        <v>0</v>
      </c>
    </row>
    <row r="1095" spans="1:2" x14ac:dyDescent="0.3">
      <c r="A1095">
        <v>1360</v>
      </c>
      <c r="B1095">
        <v>0</v>
      </c>
    </row>
    <row r="1096" spans="1:2" x14ac:dyDescent="0.3">
      <c r="A1096">
        <v>8898</v>
      </c>
      <c r="B1096">
        <v>0</v>
      </c>
    </row>
    <row r="1097" spans="1:2" x14ac:dyDescent="0.3">
      <c r="A1097">
        <v>4452</v>
      </c>
      <c r="B1097">
        <v>0</v>
      </c>
    </row>
    <row r="1098" spans="1:2" x14ac:dyDescent="0.3">
      <c r="A1098">
        <v>9681</v>
      </c>
      <c r="B1098">
        <v>1</v>
      </c>
    </row>
    <row r="1099" spans="1:2" x14ac:dyDescent="0.3">
      <c r="A1099">
        <v>1739</v>
      </c>
      <c r="B1099">
        <v>0</v>
      </c>
    </row>
    <row r="1100" spans="1:2" x14ac:dyDescent="0.3">
      <c r="A1100">
        <v>904</v>
      </c>
      <c r="B1100">
        <v>0</v>
      </c>
    </row>
    <row r="1101" spans="1:2" x14ac:dyDescent="0.3">
      <c r="A1101">
        <v>16073</v>
      </c>
      <c r="B1101">
        <v>1</v>
      </c>
    </row>
    <row r="1102" spans="1:2" x14ac:dyDescent="0.3">
      <c r="A1102">
        <v>7400</v>
      </c>
      <c r="B1102">
        <v>0</v>
      </c>
    </row>
    <row r="1103" spans="1:2" x14ac:dyDescent="0.3">
      <c r="A1103">
        <v>11080</v>
      </c>
      <c r="B1103">
        <v>1</v>
      </c>
    </row>
    <row r="1104" spans="1:2" x14ac:dyDescent="0.3">
      <c r="A1104">
        <v>15255</v>
      </c>
      <c r="B1104">
        <v>1</v>
      </c>
    </row>
    <row r="1105" spans="1:2" x14ac:dyDescent="0.3">
      <c r="A1105">
        <v>1002</v>
      </c>
      <c r="B1105">
        <v>0</v>
      </c>
    </row>
    <row r="1106" spans="1:2" x14ac:dyDescent="0.3">
      <c r="A1106">
        <v>1958</v>
      </c>
      <c r="B1106">
        <v>1</v>
      </c>
    </row>
    <row r="1107" spans="1:2" x14ac:dyDescent="0.3">
      <c r="A1107">
        <v>10917</v>
      </c>
      <c r="B1107">
        <v>1</v>
      </c>
    </row>
    <row r="1108" spans="1:2" x14ac:dyDescent="0.3">
      <c r="A1108">
        <v>2702</v>
      </c>
      <c r="B1108">
        <v>0</v>
      </c>
    </row>
    <row r="1109" spans="1:2" x14ac:dyDescent="0.3">
      <c r="A1109">
        <v>15972</v>
      </c>
      <c r="B1109">
        <v>1</v>
      </c>
    </row>
    <row r="1110" spans="1:2" x14ac:dyDescent="0.3">
      <c r="A1110">
        <v>4209</v>
      </c>
      <c r="B1110">
        <v>0</v>
      </c>
    </row>
    <row r="1111" spans="1:2" x14ac:dyDescent="0.3">
      <c r="A1111">
        <v>10612</v>
      </c>
      <c r="B1111">
        <v>0</v>
      </c>
    </row>
    <row r="1112" spans="1:2" x14ac:dyDescent="0.3">
      <c r="A1112">
        <v>16426</v>
      </c>
      <c r="B1112">
        <v>1</v>
      </c>
    </row>
    <row r="1113" spans="1:2" x14ac:dyDescent="0.3">
      <c r="A1113">
        <v>11565</v>
      </c>
      <c r="B1113">
        <v>1</v>
      </c>
    </row>
    <row r="1114" spans="1:2" x14ac:dyDescent="0.3">
      <c r="A1114">
        <v>11641</v>
      </c>
      <c r="B1114">
        <v>1</v>
      </c>
    </row>
    <row r="1115" spans="1:2" x14ac:dyDescent="0.3">
      <c r="A1115">
        <v>3623</v>
      </c>
      <c r="B1115">
        <v>0</v>
      </c>
    </row>
    <row r="1116" spans="1:2" x14ac:dyDescent="0.3">
      <c r="A1116">
        <v>16355</v>
      </c>
      <c r="B1116">
        <v>1</v>
      </c>
    </row>
    <row r="1117" spans="1:2" x14ac:dyDescent="0.3">
      <c r="A1117">
        <v>9868</v>
      </c>
      <c r="B1117">
        <v>1</v>
      </c>
    </row>
    <row r="1118" spans="1:2" x14ac:dyDescent="0.3">
      <c r="A1118">
        <v>16585</v>
      </c>
      <c r="B1118">
        <v>0</v>
      </c>
    </row>
    <row r="1119" spans="1:2" x14ac:dyDescent="0.3">
      <c r="A1119">
        <v>9683</v>
      </c>
      <c r="B1119">
        <v>1</v>
      </c>
    </row>
    <row r="1120" spans="1:2" x14ac:dyDescent="0.3">
      <c r="A1120">
        <v>11012</v>
      </c>
      <c r="B1120">
        <v>1</v>
      </c>
    </row>
    <row r="1121" spans="1:2" x14ac:dyDescent="0.3">
      <c r="A1121">
        <v>11927</v>
      </c>
      <c r="B1121">
        <v>1</v>
      </c>
    </row>
    <row r="1122" spans="1:2" x14ac:dyDescent="0.3">
      <c r="A1122">
        <v>8344</v>
      </c>
      <c r="B1122">
        <v>0</v>
      </c>
    </row>
    <row r="1123" spans="1:2" x14ac:dyDescent="0.3">
      <c r="A1123">
        <v>12498</v>
      </c>
      <c r="B1123">
        <v>1</v>
      </c>
    </row>
    <row r="1124" spans="1:2" x14ac:dyDescent="0.3">
      <c r="A1124">
        <v>1930</v>
      </c>
      <c r="B1124">
        <v>0</v>
      </c>
    </row>
    <row r="1125" spans="1:2" x14ac:dyDescent="0.3">
      <c r="A1125">
        <v>10240</v>
      </c>
      <c r="B1125">
        <v>1</v>
      </c>
    </row>
    <row r="1126" spans="1:2" x14ac:dyDescent="0.3">
      <c r="A1126">
        <v>6510</v>
      </c>
      <c r="B1126">
        <v>0</v>
      </c>
    </row>
    <row r="1127" spans="1:2" x14ac:dyDescent="0.3">
      <c r="A1127">
        <v>10701</v>
      </c>
      <c r="B1127">
        <v>1</v>
      </c>
    </row>
    <row r="1128" spans="1:2" x14ac:dyDescent="0.3">
      <c r="A1128">
        <v>6367</v>
      </c>
      <c r="B1128">
        <v>0</v>
      </c>
    </row>
    <row r="1129" spans="1:2" x14ac:dyDescent="0.3">
      <c r="A1129">
        <v>15941</v>
      </c>
      <c r="B1129">
        <v>1</v>
      </c>
    </row>
    <row r="1130" spans="1:2" x14ac:dyDescent="0.3">
      <c r="A1130">
        <v>899</v>
      </c>
      <c r="B1130">
        <v>0</v>
      </c>
    </row>
    <row r="1131" spans="1:2" x14ac:dyDescent="0.3">
      <c r="A1131">
        <v>7211</v>
      </c>
      <c r="B1131">
        <v>0</v>
      </c>
    </row>
    <row r="1132" spans="1:2" x14ac:dyDescent="0.3">
      <c r="A1132">
        <v>624</v>
      </c>
      <c r="B1132">
        <v>0</v>
      </c>
    </row>
    <row r="1133" spans="1:2" x14ac:dyDescent="0.3">
      <c r="A1133">
        <v>634</v>
      </c>
      <c r="B1133">
        <v>0</v>
      </c>
    </row>
    <row r="1134" spans="1:2" x14ac:dyDescent="0.3">
      <c r="A1134">
        <v>11665</v>
      </c>
      <c r="B1134">
        <v>1</v>
      </c>
    </row>
    <row r="1135" spans="1:2" x14ac:dyDescent="0.3">
      <c r="A1135">
        <v>10694</v>
      </c>
      <c r="B1135">
        <v>1</v>
      </c>
    </row>
    <row r="1136" spans="1:2" x14ac:dyDescent="0.3">
      <c r="A1136">
        <v>16450</v>
      </c>
      <c r="B1136">
        <v>1</v>
      </c>
    </row>
    <row r="1137" spans="1:2" x14ac:dyDescent="0.3">
      <c r="A1137">
        <v>15493</v>
      </c>
      <c r="B1137">
        <v>1</v>
      </c>
    </row>
    <row r="1138" spans="1:2" x14ac:dyDescent="0.3">
      <c r="A1138">
        <v>7399</v>
      </c>
      <c r="B1138">
        <v>0</v>
      </c>
    </row>
    <row r="1139" spans="1:2" x14ac:dyDescent="0.3">
      <c r="A1139">
        <v>623</v>
      </c>
      <c r="B1139">
        <v>0</v>
      </c>
    </row>
    <row r="1140" spans="1:2" x14ac:dyDescent="0.3">
      <c r="A1140">
        <v>622</v>
      </c>
      <c r="B1140">
        <v>0</v>
      </c>
    </row>
    <row r="1141" spans="1:2" x14ac:dyDescent="0.3">
      <c r="A1141">
        <v>9469</v>
      </c>
      <c r="B1141">
        <v>1</v>
      </c>
    </row>
    <row r="1142" spans="1:2" x14ac:dyDescent="0.3">
      <c r="A1142">
        <v>15505</v>
      </c>
      <c r="B1142">
        <v>1</v>
      </c>
    </row>
    <row r="1143" spans="1:2" x14ac:dyDescent="0.3">
      <c r="A1143">
        <v>2324</v>
      </c>
      <c r="B1143">
        <v>0</v>
      </c>
    </row>
    <row r="1144" spans="1:2" x14ac:dyDescent="0.3">
      <c r="A1144">
        <v>4853</v>
      </c>
      <c r="B1144">
        <v>0</v>
      </c>
    </row>
    <row r="1145" spans="1:2" x14ac:dyDescent="0.3">
      <c r="A1145">
        <v>11711</v>
      </c>
      <c r="B1145">
        <v>0</v>
      </c>
    </row>
    <row r="1146" spans="1:2" x14ac:dyDescent="0.3">
      <c r="A1146">
        <v>16034</v>
      </c>
      <c r="B1146">
        <v>1</v>
      </c>
    </row>
    <row r="1147" spans="1:2" x14ac:dyDescent="0.3">
      <c r="A1147">
        <v>4856</v>
      </c>
      <c r="B1147">
        <v>0</v>
      </c>
    </row>
    <row r="1148" spans="1:2" x14ac:dyDescent="0.3">
      <c r="A1148">
        <v>11725</v>
      </c>
      <c r="B1148">
        <v>1</v>
      </c>
    </row>
    <row r="1149" spans="1:2" x14ac:dyDescent="0.3">
      <c r="A1149">
        <v>8334</v>
      </c>
      <c r="B1149">
        <v>0</v>
      </c>
    </row>
    <row r="1150" spans="1:2" x14ac:dyDescent="0.3">
      <c r="A1150">
        <v>3754</v>
      </c>
      <c r="B1150">
        <v>0</v>
      </c>
    </row>
    <row r="1151" spans="1:2" x14ac:dyDescent="0.3">
      <c r="A1151">
        <v>10718</v>
      </c>
      <c r="B1151">
        <v>0</v>
      </c>
    </row>
    <row r="1152" spans="1:2" x14ac:dyDescent="0.3">
      <c r="A1152">
        <v>10717</v>
      </c>
      <c r="B1152">
        <v>1</v>
      </c>
    </row>
    <row r="1153" spans="1:2" x14ac:dyDescent="0.3">
      <c r="A1153">
        <v>2548</v>
      </c>
      <c r="B1153">
        <v>0</v>
      </c>
    </row>
    <row r="1154" spans="1:2" x14ac:dyDescent="0.3">
      <c r="A1154">
        <v>9981</v>
      </c>
      <c r="B1154">
        <v>1</v>
      </c>
    </row>
    <row r="1155" spans="1:2" x14ac:dyDescent="0.3">
      <c r="A1155">
        <v>16706</v>
      </c>
      <c r="B1155">
        <v>1</v>
      </c>
    </row>
    <row r="1156" spans="1:2" x14ac:dyDescent="0.3">
      <c r="A1156">
        <v>7414</v>
      </c>
      <c r="B1156">
        <v>0</v>
      </c>
    </row>
    <row r="1157" spans="1:2" x14ac:dyDescent="0.3">
      <c r="A1157">
        <v>14977</v>
      </c>
      <c r="B1157">
        <v>1</v>
      </c>
    </row>
    <row r="1158" spans="1:2" x14ac:dyDescent="0.3">
      <c r="A1158">
        <v>15893</v>
      </c>
      <c r="B1158">
        <v>1</v>
      </c>
    </row>
    <row r="1159" spans="1:2" x14ac:dyDescent="0.3">
      <c r="A1159">
        <v>489</v>
      </c>
      <c r="B1159">
        <v>0</v>
      </c>
    </row>
    <row r="1160" spans="1:2" x14ac:dyDescent="0.3">
      <c r="A1160">
        <v>8555</v>
      </c>
      <c r="B1160">
        <v>1</v>
      </c>
    </row>
    <row r="1161" spans="1:2" x14ac:dyDescent="0.3">
      <c r="A1161">
        <v>2464</v>
      </c>
      <c r="B1161">
        <v>0</v>
      </c>
    </row>
    <row r="1162" spans="1:2" x14ac:dyDescent="0.3">
      <c r="A1162">
        <v>7636</v>
      </c>
      <c r="B1162">
        <v>0</v>
      </c>
    </row>
    <row r="1163" spans="1:2" x14ac:dyDescent="0.3">
      <c r="A1163">
        <v>10076</v>
      </c>
      <c r="B1163">
        <v>0</v>
      </c>
    </row>
    <row r="1164" spans="1:2" x14ac:dyDescent="0.3">
      <c r="A1164">
        <v>8611</v>
      </c>
      <c r="B1164">
        <v>0</v>
      </c>
    </row>
    <row r="1165" spans="1:2" x14ac:dyDescent="0.3">
      <c r="A1165">
        <v>15955</v>
      </c>
      <c r="B1165">
        <v>0</v>
      </c>
    </row>
    <row r="1166" spans="1:2" x14ac:dyDescent="0.3">
      <c r="A1166">
        <v>1684</v>
      </c>
      <c r="B1166">
        <v>0</v>
      </c>
    </row>
    <row r="1167" spans="1:2" x14ac:dyDescent="0.3">
      <c r="A1167">
        <v>10247</v>
      </c>
      <c r="B1167">
        <v>0</v>
      </c>
    </row>
    <row r="1168" spans="1:2" x14ac:dyDescent="0.3">
      <c r="A1168">
        <v>11835</v>
      </c>
      <c r="B1168">
        <v>1</v>
      </c>
    </row>
    <row r="1169" spans="1:2" x14ac:dyDescent="0.3">
      <c r="A1169">
        <v>9872</v>
      </c>
      <c r="B1169">
        <v>0</v>
      </c>
    </row>
    <row r="1170" spans="1:2" x14ac:dyDescent="0.3">
      <c r="A1170">
        <v>1661</v>
      </c>
      <c r="B1170">
        <v>0</v>
      </c>
    </row>
    <row r="1171" spans="1:2" x14ac:dyDescent="0.3">
      <c r="A1171">
        <v>12236</v>
      </c>
      <c r="B1171">
        <v>1</v>
      </c>
    </row>
    <row r="1172" spans="1:2" x14ac:dyDescent="0.3">
      <c r="A1172">
        <v>1651</v>
      </c>
      <c r="B1172">
        <v>0</v>
      </c>
    </row>
    <row r="1173" spans="1:2" x14ac:dyDescent="0.3">
      <c r="A1173">
        <v>2706</v>
      </c>
      <c r="B1173">
        <v>0</v>
      </c>
    </row>
    <row r="1174" spans="1:2" x14ac:dyDescent="0.3">
      <c r="A1174">
        <v>16553</v>
      </c>
      <c r="B1174">
        <v>1</v>
      </c>
    </row>
    <row r="1175" spans="1:2" x14ac:dyDescent="0.3">
      <c r="A1175">
        <v>16552</v>
      </c>
      <c r="B1175">
        <v>1</v>
      </c>
    </row>
    <row r="1176" spans="1:2" x14ac:dyDescent="0.3">
      <c r="A1176">
        <v>2653</v>
      </c>
      <c r="B1176">
        <v>0</v>
      </c>
    </row>
    <row r="1177" spans="1:2" x14ac:dyDescent="0.3">
      <c r="A1177">
        <v>3454</v>
      </c>
      <c r="B1177">
        <v>0</v>
      </c>
    </row>
    <row r="1178" spans="1:2" x14ac:dyDescent="0.3">
      <c r="A1178">
        <v>2463</v>
      </c>
      <c r="B1178">
        <v>0</v>
      </c>
    </row>
    <row r="1179" spans="1:2" x14ac:dyDescent="0.3">
      <c r="A1179">
        <v>10980</v>
      </c>
      <c r="B1179">
        <v>0</v>
      </c>
    </row>
    <row r="1180" spans="1:2" x14ac:dyDescent="0.3">
      <c r="A1180">
        <v>11950</v>
      </c>
      <c r="B1180">
        <v>1</v>
      </c>
    </row>
    <row r="1181" spans="1:2" x14ac:dyDescent="0.3">
      <c r="A1181">
        <v>9995</v>
      </c>
      <c r="B1181">
        <v>1</v>
      </c>
    </row>
    <row r="1182" spans="1:2" x14ac:dyDescent="0.3">
      <c r="A1182">
        <v>11574</v>
      </c>
      <c r="B1182">
        <v>1</v>
      </c>
    </row>
    <row r="1183" spans="1:2" x14ac:dyDescent="0.3">
      <c r="A1183">
        <v>15927</v>
      </c>
      <c r="B1183">
        <v>1</v>
      </c>
    </row>
    <row r="1184" spans="1:2" x14ac:dyDescent="0.3">
      <c r="A1184">
        <v>9884</v>
      </c>
      <c r="B1184">
        <v>0</v>
      </c>
    </row>
    <row r="1185" spans="1:2" x14ac:dyDescent="0.3">
      <c r="A1185">
        <v>16488</v>
      </c>
      <c r="B1185">
        <v>1</v>
      </c>
    </row>
    <row r="1186" spans="1:2" x14ac:dyDescent="0.3">
      <c r="A1186">
        <v>8797</v>
      </c>
      <c r="B1186">
        <v>1</v>
      </c>
    </row>
    <row r="1187" spans="1:2" x14ac:dyDescent="0.3">
      <c r="A1187">
        <v>11697</v>
      </c>
      <c r="B1187">
        <v>1</v>
      </c>
    </row>
    <row r="1188" spans="1:2" x14ac:dyDescent="0.3">
      <c r="A1188">
        <v>4193</v>
      </c>
      <c r="B1188">
        <v>0</v>
      </c>
    </row>
    <row r="1189" spans="1:2" x14ac:dyDescent="0.3">
      <c r="A1189">
        <v>3145</v>
      </c>
      <c r="B1189">
        <v>0</v>
      </c>
    </row>
    <row r="1190" spans="1:2" x14ac:dyDescent="0.3">
      <c r="A1190">
        <v>2508</v>
      </c>
      <c r="B1190">
        <v>0</v>
      </c>
    </row>
    <row r="1191" spans="1:2" x14ac:dyDescent="0.3">
      <c r="A1191">
        <v>15539</v>
      </c>
      <c r="B1191">
        <v>1</v>
      </c>
    </row>
    <row r="1192" spans="1:2" x14ac:dyDescent="0.3">
      <c r="A1192">
        <v>9109</v>
      </c>
      <c r="B1192">
        <v>1</v>
      </c>
    </row>
    <row r="1193" spans="1:2" x14ac:dyDescent="0.3">
      <c r="A1193">
        <v>1937</v>
      </c>
      <c r="B1193">
        <v>0</v>
      </c>
    </row>
    <row r="1194" spans="1:2" x14ac:dyDescent="0.3">
      <c r="A1194">
        <v>862</v>
      </c>
      <c r="B1194">
        <v>0</v>
      </c>
    </row>
    <row r="1195" spans="1:2" x14ac:dyDescent="0.3">
      <c r="A1195">
        <v>9727</v>
      </c>
      <c r="B1195">
        <v>1</v>
      </c>
    </row>
    <row r="1196" spans="1:2" x14ac:dyDescent="0.3">
      <c r="A1196">
        <v>14995</v>
      </c>
      <c r="B1196">
        <v>1</v>
      </c>
    </row>
    <row r="1197" spans="1:2" x14ac:dyDescent="0.3">
      <c r="A1197">
        <v>11930</v>
      </c>
      <c r="B1197">
        <v>1</v>
      </c>
    </row>
    <row r="1198" spans="1:2" x14ac:dyDescent="0.3">
      <c r="A1198">
        <v>4411</v>
      </c>
      <c r="B1198">
        <v>1</v>
      </c>
    </row>
    <row r="1199" spans="1:2" x14ac:dyDescent="0.3">
      <c r="A1199">
        <v>9867</v>
      </c>
      <c r="B1199">
        <v>0</v>
      </c>
    </row>
    <row r="1200" spans="1:2" x14ac:dyDescent="0.3">
      <c r="A1200">
        <v>3997</v>
      </c>
      <c r="B1200">
        <v>0</v>
      </c>
    </row>
    <row r="1201" spans="1:2" x14ac:dyDescent="0.3">
      <c r="A1201">
        <v>11966</v>
      </c>
      <c r="B1201">
        <v>1</v>
      </c>
    </row>
    <row r="1202" spans="1:2" x14ac:dyDescent="0.3">
      <c r="A1202">
        <v>1424</v>
      </c>
      <c r="B1202">
        <v>0</v>
      </c>
    </row>
    <row r="1203" spans="1:2" x14ac:dyDescent="0.3">
      <c r="A1203">
        <v>10547</v>
      </c>
      <c r="B1203">
        <v>1</v>
      </c>
    </row>
    <row r="1204" spans="1:2" x14ac:dyDescent="0.3">
      <c r="A1204">
        <v>8360</v>
      </c>
      <c r="B1204">
        <v>0</v>
      </c>
    </row>
    <row r="1205" spans="1:2" x14ac:dyDescent="0.3">
      <c r="A1205">
        <v>11510</v>
      </c>
      <c r="B1205">
        <v>1</v>
      </c>
    </row>
    <row r="1206" spans="1:2" x14ac:dyDescent="0.3">
      <c r="A1206">
        <v>12503</v>
      </c>
      <c r="B1206">
        <v>1</v>
      </c>
    </row>
    <row r="1207" spans="1:2" x14ac:dyDescent="0.3">
      <c r="A1207">
        <v>7110</v>
      </c>
      <c r="B1207">
        <v>0</v>
      </c>
    </row>
    <row r="1208" spans="1:2" x14ac:dyDescent="0.3">
      <c r="A1208">
        <v>12424</v>
      </c>
      <c r="B1208">
        <v>1</v>
      </c>
    </row>
    <row r="1209" spans="1:2" x14ac:dyDescent="0.3">
      <c r="A1209">
        <v>12495</v>
      </c>
      <c r="B1209">
        <v>1</v>
      </c>
    </row>
    <row r="1210" spans="1:2" x14ac:dyDescent="0.3">
      <c r="A1210">
        <v>15919</v>
      </c>
      <c r="B1210">
        <v>1</v>
      </c>
    </row>
    <row r="1211" spans="1:2" x14ac:dyDescent="0.3">
      <c r="A1211">
        <v>15056</v>
      </c>
      <c r="B1211">
        <v>1</v>
      </c>
    </row>
    <row r="1212" spans="1:2" x14ac:dyDescent="0.3">
      <c r="A1212">
        <v>8351</v>
      </c>
      <c r="B1212">
        <v>0</v>
      </c>
    </row>
    <row r="1213" spans="1:2" x14ac:dyDescent="0.3">
      <c r="A1213">
        <v>6486</v>
      </c>
      <c r="B1213">
        <v>0</v>
      </c>
    </row>
    <row r="1214" spans="1:2" x14ac:dyDescent="0.3">
      <c r="A1214">
        <v>9640</v>
      </c>
      <c r="B1214">
        <v>0</v>
      </c>
    </row>
    <row r="1215" spans="1:2" x14ac:dyDescent="0.3">
      <c r="A1215">
        <v>2323</v>
      </c>
      <c r="B1215">
        <v>0</v>
      </c>
    </row>
    <row r="1216" spans="1:2" x14ac:dyDescent="0.3">
      <c r="A1216">
        <v>14616</v>
      </c>
      <c r="B1216">
        <v>1</v>
      </c>
    </row>
    <row r="1217" spans="1:2" x14ac:dyDescent="0.3">
      <c r="A1217">
        <v>3852</v>
      </c>
      <c r="B1217">
        <v>0</v>
      </c>
    </row>
    <row r="1218" spans="1:2" x14ac:dyDescent="0.3">
      <c r="A1218">
        <v>10840</v>
      </c>
      <c r="B1218">
        <v>1</v>
      </c>
    </row>
    <row r="1219" spans="1:2" x14ac:dyDescent="0.3">
      <c r="A1219">
        <v>14951</v>
      </c>
      <c r="B1219">
        <v>1</v>
      </c>
    </row>
    <row r="1220" spans="1:2" x14ac:dyDescent="0.3">
      <c r="A1220">
        <v>8375</v>
      </c>
      <c r="B1220">
        <v>0</v>
      </c>
    </row>
    <row r="1221" spans="1:2" x14ac:dyDescent="0.3">
      <c r="A1221">
        <v>15513</v>
      </c>
      <c r="B1221">
        <v>1</v>
      </c>
    </row>
    <row r="1222" spans="1:2" x14ac:dyDescent="0.3">
      <c r="A1222">
        <v>1507</v>
      </c>
      <c r="B1222">
        <v>0</v>
      </c>
    </row>
    <row r="1223" spans="1:2" x14ac:dyDescent="0.3">
      <c r="A1223">
        <v>1228</v>
      </c>
      <c r="B1223">
        <v>0</v>
      </c>
    </row>
    <row r="1224" spans="1:2" x14ac:dyDescent="0.3">
      <c r="A1224">
        <v>9641</v>
      </c>
      <c r="B1224">
        <v>1</v>
      </c>
    </row>
    <row r="1225" spans="1:2" x14ac:dyDescent="0.3">
      <c r="A1225">
        <v>15916</v>
      </c>
      <c r="B1225">
        <v>1</v>
      </c>
    </row>
    <row r="1226" spans="1:2" x14ac:dyDescent="0.3">
      <c r="A1226">
        <v>9832</v>
      </c>
      <c r="B1226">
        <v>0</v>
      </c>
    </row>
    <row r="1227" spans="1:2" x14ac:dyDescent="0.3">
      <c r="A1227">
        <v>12453</v>
      </c>
      <c r="B1227">
        <v>1</v>
      </c>
    </row>
    <row r="1228" spans="1:2" x14ac:dyDescent="0.3">
      <c r="A1228">
        <v>2254</v>
      </c>
      <c r="B1228">
        <v>0</v>
      </c>
    </row>
    <row r="1229" spans="1:2" x14ac:dyDescent="0.3">
      <c r="A1229">
        <v>14810</v>
      </c>
      <c r="B1229">
        <v>1</v>
      </c>
    </row>
    <row r="1230" spans="1:2" x14ac:dyDescent="0.3">
      <c r="A1230">
        <v>15937</v>
      </c>
      <c r="B1230">
        <v>1</v>
      </c>
    </row>
    <row r="1231" spans="1:2" x14ac:dyDescent="0.3">
      <c r="A1231">
        <v>10668</v>
      </c>
      <c r="B1231">
        <v>1</v>
      </c>
    </row>
    <row r="1232" spans="1:2" x14ac:dyDescent="0.3">
      <c r="A1232">
        <v>10615</v>
      </c>
      <c r="B1232">
        <v>1</v>
      </c>
    </row>
    <row r="1233" spans="1:2" x14ac:dyDescent="0.3">
      <c r="A1233">
        <v>7789</v>
      </c>
      <c r="B1233">
        <v>0</v>
      </c>
    </row>
    <row r="1234" spans="1:2" x14ac:dyDescent="0.3">
      <c r="A1234">
        <v>1516</v>
      </c>
      <c r="B1234">
        <v>0</v>
      </c>
    </row>
    <row r="1235" spans="1:2" x14ac:dyDescent="0.3">
      <c r="A1235">
        <v>11537</v>
      </c>
      <c r="B1235">
        <v>1</v>
      </c>
    </row>
    <row r="1236" spans="1:2" x14ac:dyDescent="0.3">
      <c r="A1236">
        <v>5829</v>
      </c>
      <c r="B1236">
        <v>0</v>
      </c>
    </row>
    <row r="1237" spans="1:2" x14ac:dyDescent="0.3">
      <c r="A1237">
        <v>14601</v>
      </c>
      <c r="B1237">
        <v>1</v>
      </c>
    </row>
    <row r="1238" spans="1:2" x14ac:dyDescent="0.3">
      <c r="A1238">
        <v>10518</v>
      </c>
      <c r="B1238">
        <v>0</v>
      </c>
    </row>
    <row r="1239" spans="1:2" x14ac:dyDescent="0.3">
      <c r="A1239">
        <v>15595</v>
      </c>
      <c r="B1239">
        <v>1</v>
      </c>
    </row>
    <row r="1240" spans="1:2" x14ac:dyDescent="0.3">
      <c r="A1240">
        <v>1517</v>
      </c>
      <c r="B1240">
        <v>0</v>
      </c>
    </row>
    <row r="1241" spans="1:2" x14ac:dyDescent="0.3">
      <c r="A1241">
        <v>9707</v>
      </c>
      <c r="B1241">
        <v>1</v>
      </c>
    </row>
    <row r="1242" spans="1:2" x14ac:dyDescent="0.3">
      <c r="A1242">
        <v>1515</v>
      </c>
      <c r="B1242">
        <v>0</v>
      </c>
    </row>
    <row r="1243" spans="1:2" x14ac:dyDescent="0.3">
      <c r="A1243">
        <v>15448</v>
      </c>
      <c r="B1243">
        <v>1</v>
      </c>
    </row>
    <row r="1244" spans="1:2" x14ac:dyDescent="0.3">
      <c r="A1244">
        <v>5858</v>
      </c>
      <c r="B1244">
        <v>0</v>
      </c>
    </row>
    <row r="1245" spans="1:2" x14ac:dyDescent="0.3">
      <c r="A1245">
        <v>2581</v>
      </c>
      <c r="B1245">
        <v>0</v>
      </c>
    </row>
    <row r="1246" spans="1:2" x14ac:dyDescent="0.3">
      <c r="A1246">
        <v>15915</v>
      </c>
      <c r="B1246">
        <v>0</v>
      </c>
    </row>
    <row r="1247" spans="1:2" x14ac:dyDescent="0.3">
      <c r="A1247">
        <v>15671</v>
      </c>
      <c r="B1247">
        <v>1</v>
      </c>
    </row>
    <row r="1248" spans="1:2" x14ac:dyDescent="0.3">
      <c r="A1248">
        <v>11908</v>
      </c>
      <c r="B1248">
        <v>1</v>
      </c>
    </row>
    <row r="1249" spans="1:2" x14ac:dyDescent="0.3">
      <c r="A1249">
        <v>8699</v>
      </c>
      <c r="B1249">
        <v>1</v>
      </c>
    </row>
    <row r="1250" spans="1:2" x14ac:dyDescent="0.3">
      <c r="A1250">
        <v>16044</v>
      </c>
      <c r="B1250">
        <v>1</v>
      </c>
    </row>
    <row r="1251" spans="1:2" x14ac:dyDescent="0.3">
      <c r="A1251">
        <v>11014</v>
      </c>
      <c r="B1251">
        <v>0</v>
      </c>
    </row>
    <row r="1252" spans="1:2" x14ac:dyDescent="0.3">
      <c r="A1252">
        <v>3157</v>
      </c>
      <c r="B1252">
        <v>0</v>
      </c>
    </row>
    <row r="1253" spans="1:2" x14ac:dyDescent="0.3">
      <c r="A1253">
        <v>8676</v>
      </c>
      <c r="B1253">
        <v>0</v>
      </c>
    </row>
    <row r="1254" spans="1:2" x14ac:dyDescent="0.3">
      <c r="A1254">
        <v>15734</v>
      </c>
      <c r="B1254">
        <v>1</v>
      </c>
    </row>
    <row r="1255" spans="1:2" x14ac:dyDescent="0.3">
      <c r="A1255">
        <v>15470</v>
      </c>
      <c r="B1255">
        <v>1</v>
      </c>
    </row>
    <row r="1256" spans="1:2" x14ac:dyDescent="0.3">
      <c r="A1256">
        <v>8577</v>
      </c>
      <c r="B1256">
        <v>1</v>
      </c>
    </row>
    <row r="1257" spans="1:2" x14ac:dyDescent="0.3">
      <c r="A1257">
        <v>7737</v>
      </c>
      <c r="B1257">
        <v>0</v>
      </c>
    </row>
    <row r="1258" spans="1:2" x14ac:dyDescent="0.3">
      <c r="A1258">
        <v>7661</v>
      </c>
      <c r="B1258">
        <v>0</v>
      </c>
    </row>
    <row r="1259" spans="1:2" x14ac:dyDescent="0.3">
      <c r="A1259">
        <v>7175</v>
      </c>
      <c r="B1259">
        <v>0</v>
      </c>
    </row>
    <row r="1260" spans="1:2" x14ac:dyDescent="0.3">
      <c r="A1260">
        <v>5548</v>
      </c>
      <c r="B1260">
        <v>0</v>
      </c>
    </row>
    <row r="1261" spans="1:2" x14ac:dyDescent="0.3">
      <c r="A1261">
        <v>11182</v>
      </c>
      <c r="B1261">
        <v>1</v>
      </c>
    </row>
    <row r="1262" spans="1:2" x14ac:dyDescent="0.3">
      <c r="A1262">
        <v>12504</v>
      </c>
      <c r="B1262">
        <v>1</v>
      </c>
    </row>
    <row r="1263" spans="1:2" x14ac:dyDescent="0.3">
      <c r="A1263">
        <v>9131</v>
      </c>
      <c r="B1263">
        <v>1</v>
      </c>
    </row>
    <row r="1264" spans="1:2" x14ac:dyDescent="0.3">
      <c r="A1264">
        <v>12069</v>
      </c>
      <c r="B1264">
        <v>1</v>
      </c>
    </row>
    <row r="1265" spans="1:2" x14ac:dyDescent="0.3">
      <c r="A1265">
        <v>8444</v>
      </c>
      <c r="B1265">
        <v>0</v>
      </c>
    </row>
    <row r="1266" spans="1:2" x14ac:dyDescent="0.3">
      <c r="A1266">
        <v>11974</v>
      </c>
      <c r="B1266">
        <v>1</v>
      </c>
    </row>
    <row r="1267" spans="1:2" x14ac:dyDescent="0.3">
      <c r="A1267">
        <v>9441</v>
      </c>
      <c r="B1267">
        <v>0</v>
      </c>
    </row>
    <row r="1268" spans="1:2" x14ac:dyDescent="0.3">
      <c r="A1268">
        <v>1519</v>
      </c>
      <c r="B1268">
        <v>0</v>
      </c>
    </row>
    <row r="1269" spans="1:2" x14ac:dyDescent="0.3">
      <c r="A1269">
        <v>11677</v>
      </c>
      <c r="B1269">
        <v>1</v>
      </c>
    </row>
    <row r="1270" spans="1:2" x14ac:dyDescent="0.3">
      <c r="A1270">
        <v>10546</v>
      </c>
      <c r="B1270">
        <v>1</v>
      </c>
    </row>
    <row r="1271" spans="1:2" x14ac:dyDescent="0.3">
      <c r="A1271">
        <v>1472</v>
      </c>
      <c r="B1271">
        <v>0</v>
      </c>
    </row>
    <row r="1272" spans="1:2" x14ac:dyDescent="0.3">
      <c r="A1272">
        <v>2325</v>
      </c>
      <c r="B1272">
        <v>0</v>
      </c>
    </row>
    <row r="1273" spans="1:2" x14ac:dyDescent="0.3">
      <c r="A1273">
        <v>14913</v>
      </c>
      <c r="B1273">
        <v>1</v>
      </c>
    </row>
    <row r="1274" spans="1:2" x14ac:dyDescent="0.3">
      <c r="A1274">
        <v>10614</v>
      </c>
      <c r="B1274">
        <v>1</v>
      </c>
    </row>
    <row r="1275" spans="1:2" x14ac:dyDescent="0.3">
      <c r="A1275">
        <v>16682</v>
      </c>
      <c r="B1275">
        <v>1</v>
      </c>
    </row>
    <row r="1276" spans="1:2" x14ac:dyDescent="0.3">
      <c r="A1276">
        <v>3880</v>
      </c>
      <c r="B1276">
        <v>0</v>
      </c>
    </row>
    <row r="1277" spans="1:2" x14ac:dyDescent="0.3">
      <c r="A1277">
        <v>3022</v>
      </c>
      <c r="B1277">
        <v>0</v>
      </c>
    </row>
    <row r="1278" spans="1:2" x14ac:dyDescent="0.3">
      <c r="A1278">
        <v>9809</v>
      </c>
      <c r="B1278">
        <v>1</v>
      </c>
    </row>
    <row r="1279" spans="1:2" x14ac:dyDescent="0.3">
      <c r="A1279">
        <v>11676</v>
      </c>
      <c r="B1279">
        <v>1</v>
      </c>
    </row>
    <row r="1280" spans="1:2" x14ac:dyDescent="0.3">
      <c r="A1280">
        <v>15596</v>
      </c>
      <c r="B1280">
        <v>1</v>
      </c>
    </row>
    <row r="1281" spans="1:2" x14ac:dyDescent="0.3">
      <c r="A1281">
        <v>16388</v>
      </c>
      <c r="B1281">
        <v>1</v>
      </c>
    </row>
    <row r="1282" spans="1:2" x14ac:dyDescent="0.3">
      <c r="A1282">
        <v>8936</v>
      </c>
      <c r="B1282">
        <v>1</v>
      </c>
    </row>
    <row r="1283" spans="1:2" x14ac:dyDescent="0.3">
      <c r="A1283">
        <v>586</v>
      </c>
      <c r="B1283">
        <v>0</v>
      </c>
    </row>
    <row r="1284" spans="1:2" x14ac:dyDescent="0.3">
      <c r="A1284">
        <v>15604</v>
      </c>
      <c r="B1284">
        <v>1</v>
      </c>
    </row>
    <row r="1285" spans="1:2" x14ac:dyDescent="0.3">
      <c r="A1285">
        <v>15670</v>
      </c>
      <c r="B1285">
        <v>1</v>
      </c>
    </row>
    <row r="1286" spans="1:2" x14ac:dyDescent="0.3">
      <c r="A1286">
        <v>10460</v>
      </c>
      <c r="B1286">
        <v>1</v>
      </c>
    </row>
    <row r="1287" spans="1:2" x14ac:dyDescent="0.3">
      <c r="A1287">
        <v>11962</v>
      </c>
      <c r="B1287">
        <v>1</v>
      </c>
    </row>
    <row r="1288" spans="1:2" x14ac:dyDescent="0.3">
      <c r="A1288">
        <v>1302</v>
      </c>
      <c r="B1288">
        <v>0</v>
      </c>
    </row>
    <row r="1289" spans="1:2" x14ac:dyDescent="0.3">
      <c r="A1289">
        <v>10743</v>
      </c>
      <c r="B1289">
        <v>1</v>
      </c>
    </row>
    <row r="1290" spans="1:2" x14ac:dyDescent="0.3">
      <c r="A1290">
        <v>10805</v>
      </c>
      <c r="B1290">
        <v>0</v>
      </c>
    </row>
    <row r="1291" spans="1:2" x14ac:dyDescent="0.3">
      <c r="A1291">
        <v>16541</v>
      </c>
      <c r="B1291">
        <v>1</v>
      </c>
    </row>
    <row r="1292" spans="1:2" x14ac:dyDescent="0.3">
      <c r="A1292">
        <v>10132</v>
      </c>
      <c r="B1292">
        <v>0</v>
      </c>
    </row>
    <row r="1293" spans="1:2" x14ac:dyDescent="0.3">
      <c r="A1293">
        <v>14620</v>
      </c>
      <c r="B1293">
        <v>1</v>
      </c>
    </row>
    <row r="1294" spans="1:2" x14ac:dyDescent="0.3">
      <c r="A1294">
        <v>10625</v>
      </c>
      <c r="B1294">
        <v>1</v>
      </c>
    </row>
    <row r="1295" spans="1:2" x14ac:dyDescent="0.3">
      <c r="A1295">
        <v>16611</v>
      </c>
      <c r="B1295">
        <v>1</v>
      </c>
    </row>
    <row r="1296" spans="1:2" x14ac:dyDescent="0.3">
      <c r="A1296">
        <v>14606</v>
      </c>
      <c r="B1296">
        <v>1</v>
      </c>
    </row>
    <row r="1297" spans="1:2" x14ac:dyDescent="0.3">
      <c r="A1297">
        <v>6969</v>
      </c>
      <c r="B1297">
        <v>0</v>
      </c>
    </row>
    <row r="1298" spans="1:2" x14ac:dyDescent="0.3">
      <c r="A1298">
        <v>3878</v>
      </c>
      <c r="B1298">
        <v>0</v>
      </c>
    </row>
    <row r="1299" spans="1:2" x14ac:dyDescent="0.3">
      <c r="A1299">
        <v>15814</v>
      </c>
      <c r="B1299">
        <v>1</v>
      </c>
    </row>
    <row r="1300" spans="1:2" x14ac:dyDescent="0.3">
      <c r="A1300">
        <v>10682</v>
      </c>
      <c r="B1300">
        <v>1</v>
      </c>
    </row>
    <row r="1301" spans="1:2" x14ac:dyDescent="0.3">
      <c r="A1301">
        <v>9440</v>
      </c>
      <c r="B1301">
        <v>1</v>
      </c>
    </row>
    <row r="1302" spans="1:2" x14ac:dyDescent="0.3">
      <c r="A1302">
        <v>10681</v>
      </c>
      <c r="B1302">
        <v>1</v>
      </c>
    </row>
    <row r="1303" spans="1:2" x14ac:dyDescent="0.3">
      <c r="A1303">
        <v>11914</v>
      </c>
      <c r="B1303">
        <v>0</v>
      </c>
    </row>
    <row r="1304" spans="1:2" x14ac:dyDescent="0.3">
      <c r="A1304">
        <v>9798</v>
      </c>
      <c r="B1304">
        <v>0</v>
      </c>
    </row>
    <row r="1305" spans="1:2" x14ac:dyDescent="0.3">
      <c r="A1305">
        <v>11647</v>
      </c>
      <c r="B1305">
        <v>1</v>
      </c>
    </row>
    <row r="1306" spans="1:2" x14ac:dyDescent="0.3">
      <c r="A1306">
        <v>9124</v>
      </c>
      <c r="B1306">
        <v>1</v>
      </c>
    </row>
    <row r="1307" spans="1:2" x14ac:dyDescent="0.3">
      <c r="A1307">
        <v>7045</v>
      </c>
      <c r="B1307">
        <v>0</v>
      </c>
    </row>
    <row r="1308" spans="1:2" x14ac:dyDescent="0.3">
      <c r="A1308">
        <v>822</v>
      </c>
      <c r="B1308">
        <v>0</v>
      </c>
    </row>
    <row r="1309" spans="1:2" x14ac:dyDescent="0.3">
      <c r="A1309">
        <v>9567</v>
      </c>
      <c r="B1309">
        <v>1</v>
      </c>
    </row>
    <row r="1310" spans="1:2" x14ac:dyDescent="0.3">
      <c r="A1310">
        <v>11648</v>
      </c>
      <c r="B1310">
        <v>1</v>
      </c>
    </row>
    <row r="1311" spans="1:2" x14ac:dyDescent="0.3">
      <c r="A1311">
        <v>1518</v>
      </c>
      <c r="B1311">
        <v>0</v>
      </c>
    </row>
    <row r="1312" spans="1:2" x14ac:dyDescent="0.3">
      <c r="A1312">
        <v>8679</v>
      </c>
      <c r="B1312">
        <v>0</v>
      </c>
    </row>
    <row r="1313" spans="1:2" x14ac:dyDescent="0.3">
      <c r="A1313">
        <v>11545</v>
      </c>
      <c r="B1313">
        <v>0</v>
      </c>
    </row>
    <row r="1314" spans="1:2" x14ac:dyDescent="0.3">
      <c r="A1314">
        <v>10131</v>
      </c>
      <c r="B1314">
        <v>0</v>
      </c>
    </row>
    <row r="1315" spans="1:2" x14ac:dyDescent="0.3">
      <c r="A1315">
        <v>8447</v>
      </c>
      <c r="B1315">
        <v>1</v>
      </c>
    </row>
    <row r="1316" spans="1:2" x14ac:dyDescent="0.3">
      <c r="A1316">
        <v>7701</v>
      </c>
      <c r="B1316">
        <v>0</v>
      </c>
    </row>
    <row r="1317" spans="1:2" x14ac:dyDescent="0.3">
      <c r="A1317">
        <v>2255</v>
      </c>
      <c r="B1317">
        <v>0</v>
      </c>
    </row>
    <row r="1318" spans="1:2" x14ac:dyDescent="0.3">
      <c r="A1318">
        <v>15633</v>
      </c>
      <c r="B1318">
        <v>1</v>
      </c>
    </row>
    <row r="1319" spans="1:2" x14ac:dyDescent="0.3">
      <c r="A1319">
        <v>11021</v>
      </c>
      <c r="B1319">
        <v>1</v>
      </c>
    </row>
    <row r="1320" spans="1:2" x14ac:dyDescent="0.3">
      <c r="A1320">
        <v>14667</v>
      </c>
      <c r="B1320">
        <v>1</v>
      </c>
    </row>
    <row r="1321" spans="1:2" x14ac:dyDescent="0.3">
      <c r="A1321">
        <v>1960</v>
      </c>
      <c r="B1321">
        <v>0</v>
      </c>
    </row>
    <row r="1322" spans="1:2" x14ac:dyDescent="0.3">
      <c r="A1322">
        <v>16000</v>
      </c>
      <c r="B1322">
        <v>1</v>
      </c>
    </row>
    <row r="1323" spans="1:2" x14ac:dyDescent="0.3">
      <c r="A1323">
        <v>7004</v>
      </c>
      <c r="B1323">
        <v>0</v>
      </c>
    </row>
    <row r="1324" spans="1:2" x14ac:dyDescent="0.3">
      <c r="A1324">
        <v>15817</v>
      </c>
      <c r="B1324">
        <v>1</v>
      </c>
    </row>
    <row r="1325" spans="1:2" x14ac:dyDescent="0.3">
      <c r="A1325">
        <v>10051</v>
      </c>
      <c r="B1325">
        <v>1</v>
      </c>
    </row>
    <row r="1326" spans="1:2" x14ac:dyDescent="0.3">
      <c r="A1326">
        <v>9890</v>
      </c>
      <c r="B1326">
        <v>1</v>
      </c>
    </row>
    <row r="1327" spans="1:2" x14ac:dyDescent="0.3">
      <c r="A1327">
        <v>8284</v>
      </c>
      <c r="B1327">
        <v>0</v>
      </c>
    </row>
    <row r="1328" spans="1:2" x14ac:dyDescent="0.3">
      <c r="A1328">
        <v>9608</v>
      </c>
      <c r="B1328">
        <v>1</v>
      </c>
    </row>
    <row r="1329" spans="1:2" x14ac:dyDescent="0.3">
      <c r="A1329">
        <v>9898</v>
      </c>
      <c r="B1329">
        <v>1</v>
      </c>
    </row>
    <row r="1330" spans="1:2" x14ac:dyDescent="0.3">
      <c r="A1330">
        <v>14871</v>
      </c>
      <c r="B1330">
        <v>1</v>
      </c>
    </row>
    <row r="1331" spans="1:2" x14ac:dyDescent="0.3">
      <c r="A1331">
        <v>14794</v>
      </c>
      <c r="B1331">
        <v>1</v>
      </c>
    </row>
    <row r="1332" spans="1:2" x14ac:dyDescent="0.3">
      <c r="A1332">
        <v>10823</v>
      </c>
      <c r="B1332">
        <v>1</v>
      </c>
    </row>
    <row r="1333" spans="1:2" x14ac:dyDescent="0.3">
      <c r="A1333">
        <v>11134</v>
      </c>
      <c r="B1333">
        <v>1</v>
      </c>
    </row>
    <row r="1334" spans="1:2" x14ac:dyDescent="0.3">
      <c r="A1334">
        <v>2420</v>
      </c>
      <c r="B1334">
        <v>0</v>
      </c>
    </row>
    <row r="1335" spans="1:2" x14ac:dyDescent="0.3">
      <c r="A1335">
        <v>2417</v>
      </c>
      <c r="B1335">
        <v>0</v>
      </c>
    </row>
    <row r="1336" spans="1:2" x14ac:dyDescent="0.3">
      <c r="A1336">
        <v>15981</v>
      </c>
      <c r="B1336">
        <v>1</v>
      </c>
    </row>
    <row r="1337" spans="1:2" x14ac:dyDescent="0.3">
      <c r="A1337">
        <v>4355</v>
      </c>
      <c r="B1337">
        <v>0</v>
      </c>
    </row>
    <row r="1338" spans="1:2" x14ac:dyDescent="0.3">
      <c r="A1338">
        <v>11988</v>
      </c>
      <c r="B1338">
        <v>1</v>
      </c>
    </row>
    <row r="1339" spans="1:2" x14ac:dyDescent="0.3">
      <c r="A1339">
        <v>11987</v>
      </c>
      <c r="B1339">
        <v>1</v>
      </c>
    </row>
    <row r="1340" spans="1:2" x14ac:dyDescent="0.3">
      <c r="A1340">
        <v>11986</v>
      </c>
      <c r="B1340">
        <v>1</v>
      </c>
    </row>
    <row r="1341" spans="1:2" x14ac:dyDescent="0.3">
      <c r="A1341">
        <v>14805</v>
      </c>
      <c r="B1341">
        <v>1</v>
      </c>
    </row>
    <row r="1342" spans="1:2" x14ac:dyDescent="0.3">
      <c r="A1342">
        <v>16012</v>
      </c>
      <c r="B1342">
        <v>1</v>
      </c>
    </row>
    <row r="1343" spans="1:2" x14ac:dyDescent="0.3">
      <c r="A1343">
        <v>8803</v>
      </c>
      <c r="B1343">
        <v>0</v>
      </c>
    </row>
    <row r="1344" spans="1:2" x14ac:dyDescent="0.3">
      <c r="A1344">
        <v>14592</v>
      </c>
      <c r="B1344">
        <v>1</v>
      </c>
    </row>
    <row r="1345" spans="1:2" x14ac:dyDescent="0.3">
      <c r="A1345">
        <v>11039</v>
      </c>
      <c r="B1345">
        <v>1</v>
      </c>
    </row>
    <row r="1346" spans="1:2" x14ac:dyDescent="0.3">
      <c r="A1346">
        <v>15985</v>
      </c>
      <c r="B1346">
        <v>1</v>
      </c>
    </row>
    <row r="1347" spans="1:2" x14ac:dyDescent="0.3">
      <c r="A1347">
        <v>10004</v>
      </c>
      <c r="B1347">
        <v>1</v>
      </c>
    </row>
    <row r="1348" spans="1:2" x14ac:dyDescent="0.3">
      <c r="A1348">
        <v>4280</v>
      </c>
      <c r="B1348">
        <v>0</v>
      </c>
    </row>
    <row r="1349" spans="1:2" x14ac:dyDescent="0.3">
      <c r="A1349">
        <v>11023</v>
      </c>
      <c r="B1349">
        <v>1</v>
      </c>
    </row>
    <row r="1350" spans="1:2" x14ac:dyDescent="0.3">
      <c r="A1350">
        <v>11981</v>
      </c>
      <c r="B1350">
        <v>1</v>
      </c>
    </row>
    <row r="1351" spans="1:2" x14ac:dyDescent="0.3">
      <c r="A1351">
        <v>11990</v>
      </c>
      <c r="B1351">
        <v>1</v>
      </c>
    </row>
    <row r="1352" spans="1:2" x14ac:dyDescent="0.3">
      <c r="A1352">
        <v>11993</v>
      </c>
      <c r="B1352">
        <v>1</v>
      </c>
    </row>
    <row r="1353" spans="1:2" x14ac:dyDescent="0.3">
      <c r="A1353">
        <v>11984</v>
      </c>
      <c r="B1353">
        <v>1</v>
      </c>
    </row>
    <row r="1354" spans="1:2" x14ac:dyDescent="0.3">
      <c r="A1354">
        <v>7716</v>
      </c>
      <c r="B1354">
        <v>0</v>
      </c>
    </row>
    <row r="1355" spans="1:2" x14ac:dyDescent="0.3">
      <c r="A1355">
        <v>11994</v>
      </c>
      <c r="B1355">
        <v>1</v>
      </c>
    </row>
    <row r="1356" spans="1:2" x14ac:dyDescent="0.3">
      <c r="A1356">
        <v>11022</v>
      </c>
      <c r="B1356">
        <v>1</v>
      </c>
    </row>
    <row r="1357" spans="1:2" x14ac:dyDescent="0.3">
      <c r="A1357">
        <v>11995</v>
      </c>
      <c r="B1357">
        <v>1</v>
      </c>
    </row>
    <row r="1358" spans="1:2" x14ac:dyDescent="0.3">
      <c r="A1358">
        <v>11991</v>
      </c>
      <c r="B1358">
        <v>1</v>
      </c>
    </row>
    <row r="1359" spans="1:2" x14ac:dyDescent="0.3">
      <c r="A1359">
        <v>11983</v>
      </c>
      <c r="B1359">
        <v>1</v>
      </c>
    </row>
    <row r="1360" spans="1:2" x14ac:dyDescent="0.3">
      <c r="A1360">
        <v>16548</v>
      </c>
      <c r="B1360">
        <v>1</v>
      </c>
    </row>
    <row r="1361" spans="1:2" x14ac:dyDescent="0.3">
      <c r="A1361">
        <v>7961</v>
      </c>
      <c r="B1361">
        <v>0</v>
      </c>
    </row>
    <row r="1362" spans="1:2" x14ac:dyDescent="0.3">
      <c r="A1362">
        <v>15638</v>
      </c>
      <c r="B1362">
        <v>1</v>
      </c>
    </row>
    <row r="1363" spans="1:2" x14ac:dyDescent="0.3">
      <c r="A1363">
        <v>15637</v>
      </c>
      <c r="B1363">
        <v>1</v>
      </c>
    </row>
    <row r="1364" spans="1:2" x14ac:dyDescent="0.3">
      <c r="A1364">
        <v>16039</v>
      </c>
      <c r="B1364">
        <v>1</v>
      </c>
    </row>
    <row r="1365" spans="1:2" x14ac:dyDescent="0.3">
      <c r="A1365">
        <v>8353</v>
      </c>
      <c r="B1365">
        <v>0</v>
      </c>
    </row>
    <row r="1366" spans="1:2" x14ac:dyDescent="0.3">
      <c r="A1366">
        <v>7189</v>
      </c>
      <c r="B1366">
        <v>0</v>
      </c>
    </row>
    <row r="1367" spans="1:2" x14ac:dyDescent="0.3">
      <c r="A1367">
        <v>16042</v>
      </c>
      <c r="B1367">
        <v>1</v>
      </c>
    </row>
    <row r="1368" spans="1:2" x14ac:dyDescent="0.3">
      <c r="A1368">
        <v>11031</v>
      </c>
      <c r="B1368">
        <v>1</v>
      </c>
    </row>
    <row r="1369" spans="1:2" x14ac:dyDescent="0.3">
      <c r="A1369">
        <v>4336</v>
      </c>
      <c r="B1369">
        <v>0</v>
      </c>
    </row>
    <row r="1370" spans="1:2" x14ac:dyDescent="0.3">
      <c r="A1370">
        <v>10074</v>
      </c>
      <c r="B1370">
        <v>1</v>
      </c>
    </row>
    <row r="1371" spans="1:2" x14ac:dyDescent="0.3">
      <c r="A1371">
        <v>8415</v>
      </c>
      <c r="B1371">
        <v>0</v>
      </c>
    </row>
    <row r="1372" spans="1:2" x14ac:dyDescent="0.3">
      <c r="A1372">
        <v>14633</v>
      </c>
      <c r="B1372">
        <v>1</v>
      </c>
    </row>
    <row r="1373" spans="1:2" x14ac:dyDescent="0.3">
      <c r="A1373">
        <v>12078</v>
      </c>
      <c r="B1373">
        <v>1</v>
      </c>
    </row>
    <row r="1374" spans="1:2" x14ac:dyDescent="0.3">
      <c r="A1374">
        <v>10071</v>
      </c>
      <c r="B1374">
        <v>1</v>
      </c>
    </row>
    <row r="1375" spans="1:2" x14ac:dyDescent="0.3">
      <c r="A1375">
        <v>4381</v>
      </c>
      <c r="B1375">
        <v>0</v>
      </c>
    </row>
    <row r="1376" spans="1:2" x14ac:dyDescent="0.3">
      <c r="A1376">
        <v>11036</v>
      </c>
      <c r="B1376">
        <v>1</v>
      </c>
    </row>
    <row r="1377" spans="1:2" x14ac:dyDescent="0.3">
      <c r="A1377">
        <v>11660</v>
      </c>
      <c r="B1377">
        <v>1</v>
      </c>
    </row>
    <row r="1378" spans="1:2" x14ac:dyDescent="0.3">
      <c r="A1378">
        <v>7191</v>
      </c>
      <c r="B1378">
        <v>0</v>
      </c>
    </row>
    <row r="1379" spans="1:2" x14ac:dyDescent="0.3">
      <c r="A1379">
        <v>11880</v>
      </c>
      <c r="B1379">
        <v>1</v>
      </c>
    </row>
    <row r="1380" spans="1:2" x14ac:dyDescent="0.3">
      <c r="A1380">
        <v>14870</v>
      </c>
      <c r="B1380">
        <v>1</v>
      </c>
    </row>
    <row r="1381" spans="1:2" x14ac:dyDescent="0.3">
      <c r="A1381">
        <v>15925</v>
      </c>
      <c r="B1381">
        <v>1</v>
      </c>
    </row>
    <row r="1382" spans="1:2" x14ac:dyDescent="0.3">
      <c r="A1382">
        <v>12076</v>
      </c>
      <c r="B1382">
        <v>1</v>
      </c>
    </row>
    <row r="1383" spans="1:2" x14ac:dyDescent="0.3">
      <c r="A1383">
        <v>11661</v>
      </c>
      <c r="B1383">
        <v>1</v>
      </c>
    </row>
    <row r="1384" spans="1:2" x14ac:dyDescent="0.3">
      <c r="A1384">
        <v>11489</v>
      </c>
      <c r="B1384">
        <v>0</v>
      </c>
    </row>
    <row r="1385" spans="1:2" x14ac:dyDescent="0.3">
      <c r="A1385">
        <v>8291</v>
      </c>
      <c r="B1385">
        <v>1</v>
      </c>
    </row>
    <row r="1386" spans="1:2" x14ac:dyDescent="0.3">
      <c r="A1386">
        <v>7315</v>
      </c>
      <c r="B1386">
        <v>0</v>
      </c>
    </row>
    <row r="1387" spans="1:2" x14ac:dyDescent="0.3">
      <c r="A1387">
        <v>10752</v>
      </c>
      <c r="B1387">
        <v>1</v>
      </c>
    </row>
    <row r="1388" spans="1:2" x14ac:dyDescent="0.3">
      <c r="A1388">
        <v>3174</v>
      </c>
      <c r="B1388">
        <v>0</v>
      </c>
    </row>
    <row r="1389" spans="1:2" x14ac:dyDescent="0.3">
      <c r="A1389">
        <v>5765</v>
      </c>
      <c r="B1389">
        <v>0</v>
      </c>
    </row>
    <row r="1390" spans="1:2" x14ac:dyDescent="0.3">
      <c r="A1390">
        <v>15818</v>
      </c>
      <c r="B1390">
        <v>1</v>
      </c>
    </row>
    <row r="1391" spans="1:2" x14ac:dyDescent="0.3">
      <c r="A1391">
        <v>1435</v>
      </c>
      <c r="B1391">
        <v>0</v>
      </c>
    </row>
    <row r="1392" spans="1:2" x14ac:dyDescent="0.3">
      <c r="A1392">
        <v>5344</v>
      </c>
      <c r="B1392">
        <v>0</v>
      </c>
    </row>
    <row r="1393" spans="1:2" x14ac:dyDescent="0.3">
      <c r="A1393">
        <v>14811</v>
      </c>
      <c r="B1393">
        <v>1</v>
      </c>
    </row>
    <row r="1394" spans="1:2" x14ac:dyDescent="0.3">
      <c r="A1394">
        <v>11884</v>
      </c>
      <c r="B1394">
        <v>1</v>
      </c>
    </row>
    <row r="1395" spans="1:2" x14ac:dyDescent="0.3">
      <c r="A1395">
        <v>14830</v>
      </c>
      <c r="B1395">
        <v>1</v>
      </c>
    </row>
    <row r="1396" spans="1:2" x14ac:dyDescent="0.3">
      <c r="A1396">
        <v>12434</v>
      </c>
      <c r="B1396">
        <v>1</v>
      </c>
    </row>
    <row r="1397" spans="1:2" x14ac:dyDescent="0.3">
      <c r="A1397">
        <v>8356</v>
      </c>
      <c r="B1397">
        <v>0</v>
      </c>
    </row>
    <row r="1398" spans="1:2" x14ac:dyDescent="0.3">
      <c r="A1398">
        <v>2830</v>
      </c>
      <c r="B1398">
        <v>0</v>
      </c>
    </row>
    <row r="1399" spans="1:2" x14ac:dyDescent="0.3">
      <c r="A1399">
        <v>11531</v>
      </c>
      <c r="B1399">
        <v>1</v>
      </c>
    </row>
    <row r="1400" spans="1:2" x14ac:dyDescent="0.3">
      <c r="A1400">
        <v>2459</v>
      </c>
      <c r="B1400">
        <v>0</v>
      </c>
    </row>
    <row r="1401" spans="1:2" x14ac:dyDescent="0.3">
      <c r="A1401">
        <v>10561</v>
      </c>
      <c r="B1401">
        <v>0</v>
      </c>
    </row>
    <row r="1402" spans="1:2" x14ac:dyDescent="0.3">
      <c r="A1402">
        <v>9388</v>
      </c>
      <c r="B1402">
        <v>1</v>
      </c>
    </row>
    <row r="1403" spans="1:2" x14ac:dyDescent="0.3">
      <c r="A1403">
        <v>16398</v>
      </c>
      <c r="B1403">
        <v>1</v>
      </c>
    </row>
    <row r="1404" spans="1:2" x14ac:dyDescent="0.3">
      <c r="A1404">
        <v>7213</v>
      </c>
      <c r="B1404">
        <v>0</v>
      </c>
    </row>
    <row r="1405" spans="1:2" x14ac:dyDescent="0.3">
      <c r="A1405">
        <v>9789</v>
      </c>
      <c r="B1405">
        <v>0</v>
      </c>
    </row>
    <row r="1406" spans="1:2" x14ac:dyDescent="0.3">
      <c r="A1406">
        <v>3150</v>
      </c>
      <c r="B1406">
        <v>0</v>
      </c>
    </row>
    <row r="1407" spans="1:2" x14ac:dyDescent="0.3">
      <c r="A1407">
        <v>5759</v>
      </c>
      <c r="B1407">
        <v>0</v>
      </c>
    </row>
    <row r="1408" spans="1:2" x14ac:dyDescent="0.3">
      <c r="A1408">
        <v>10884</v>
      </c>
      <c r="B1408">
        <v>0</v>
      </c>
    </row>
    <row r="1409" spans="1:2" x14ac:dyDescent="0.3">
      <c r="A1409">
        <v>9397</v>
      </c>
      <c r="B1409">
        <v>0</v>
      </c>
    </row>
    <row r="1410" spans="1:2" x14ac:dyDescent="0.3">
      <c r="A1410">
        <v>1855</v>
      </c>
      <c r="B1410">
        <v>0</v>
      </c>
    </row>
    <row r="1411" spans="1:2" x14ac:dyDescent="0.3">
      <c r="A1411">
        <v>11535</v>
      </c>
      <c r="B1411">
        <v>1</v>
      </c>
    </row>
    <row r="1412" spans="1:2" x14ac:dyDescent="0.3">
      <c r="A1412">
        <v>1700</v>
      </c>
      <c r="B1412">
        <v>0</v>
      </c>
    </row>
    <row r="1413" spans="1:2" x14ac:dyDescent="0.3">
      <c r="A1413">
        <v>15890</v>
      </c>
      <c r="B1413">
        <v>1</v>
      </c>
    </row>
    <row r="1414" spans="1:2" x14ac:dyDescent="0.3">
      <c r="A1414">
        <v>8821</v>
      </c>
      <c r="B1414">
        <v>0</v>
      </c>
    </row>
    <row r="1415" spans="1:2" x14ac:dyDescent="0.3">
      <c r="A1415">
        <v>14902</v>
      </c>
      <c r="B1415">
        <v>1</v>
      </c>
    </row>
    <row r="1416" spans="1:2" x14ac:dyDescent="0.3">
      <c r="A1416">
        <v>15957</v>
      </c>
      <c r="B1416">
        <v>1</v>
      </c>
    </row>
    <row r="1417" spans="1:2" x14ac:dyDescent="0.3">
      <c r="A1417">
        <v>4542</v>
      </c>
      <c r="B1417">
        <v>0</v>
      </c>
    </row>
    <row r="1418" spans="1:2" x14ac:dyDescent="0.3">
      <c r="A1418">
        <v>10493</v>
      </c>
      <c r="B1418">
        <v>1</v>
      </c>
    </row>
    <row r="1419" spans="1:2" x14ac:dyDescent="0.3">
      <c r="A1419">
        <v>15907</v>
      </c>
      <c r="B1419">
        <v>1</v>
      </c>
    </row>
    <row r="1420" spans="1:2" x14ac:dyDescent="0.3">
      <c r="A1420">
        <v>11539</v>
      </c>
      <c r="B1420">
        <v>1</v>
      </c>
    </row>
    <row r="1421" spans="1:2" x14ac:dyDescent="0.3">
      <c r="A1421">
        <v>9971</v>
      </c>
      <c r="B1421">
        <v>1</v>
      </c>
    </row>
    <row r="1422" spans="1:2" x14ac:dyDescent="0.3">
      <c r="A1422">
        <v>2088</v>
      </c>
      <c r="B1422">
        <v>0</v>
      </c>
    </row>
    <row r="1423" spans="1:2" x14ac:dyDescent="0.3">
      <c r="A1423">
        <v>15809</v>
      </c>
      <c r="B1423">
        <v>1</v>
      </c>
    </row>
    <row r="1424" spans="1:2" x14ac:dyDescent="0.3">
      <c r="A1424">
        <v>14653</v>
      </c>
      <c r="B1424">
        <v>1</v>
      </c>
    </row>
    <row r="1425" spans="1:2" x14ac:dyDescent="0.3">
      <c r="A1425">
        <v>11534</v>
      </c>
      <c r="B1425">
        <v>1</v>
      </c>
    </row>
    <row r="1426" spans="1:2" x14ac:dyDescent="0.3">
      <c r="A1426">
        <v>14665</v>
      </c>
      <c r="B1426">
        <v>0</v>
      </c>
    </row>
    <row r="1427" spans="1:2" x14ac:dyDescent="0.3">
      <c r="A1427">
        <v>6353</v>
      </c>
      <c r="B1427">
        <v>0</v>
      </c>
    </row>
    <row r="1428" spans="1:2" x14ac:dyDescent="0.3">
      <c r="A1428">
        <v>5507</v>
      </c>
      <c r="B1428">
        <v>0</v>
      </c>
    </row>
    <row r="1429" spans="1:2" x14ac:dyDescent="0.3">
      <c r="A1429">
        <v>5573</v>
      </c>
      <c r="B1429">
        <v>0</v>
      </c>
    </row>
    <row r="1430" spans="1:2" x14ac:dyDescent="0.3">
      <c r="A1430">
        <v>6199</v>
      </c>
      <c r="B1430">
        <v>0</v>
      </c>
    </row>
    <row r="1431" spans="1:2" x14ac:dyDescent="0.3">
      <c r="A1431">
        <v>15929</v>
      </c>
      <c r="B1431">
        <v>1</v>
      </c>
    </row>
    <row r="1432" spans="1:2" x14ac:dyDescent="0.3">
      <c r="A1432">
        <v>11543</v>
      </c>
      <c r="B1432">
        <v>0</v>
      </c>
    </row>
    <row r="1433" spans="1:2" x14ac:dyDescent="0.3">
      <c r="A1433">
        <v>4541</v>
      </c>
      <c r="B1433">
        <v>0</v>
      </c>
    </row>
    <row r="1434" spans="1:2" x14ac:dyDescent="0.3">
      <c r="A1434">
        <v>8902</v>
      </c>
      <c r="B1434">
        <v>0</v>
      </c>
    </row>
    <row r="1435" spans="1:2" x14ac:dyDescent="0.3">
      <c r="A1435">
        <v>15629</v>
      </c>
      <c r="B1435">
        <v>1</v>
      </c>
    </row>
    <row r="1436" spans="1:2" x14ac:dyDescent="0.3">
      <c r="A1436">
        <v>14591</v>
      </c>
      <c r="B1436">
        <v>1</v>
      </c>
    </row>
    <row r="1437" spans="1:2" x14ac:dyDescent="0.3">
      <c r="A1437">
        <v>11582</v>
      </c>
      <c r="B1437">
        <v>1</v>
      </c>
    </row>
    <row r="1438" spans="1:2" x14ac:dyDescent="0.3">
      <c r="A1438">
        <v>12500</v>
      </c>
      <c r="B1438">
        <v>1</v>
      </c>
    </row>
    <row r="1439" spans="1:2" x14ac:dyDescent="0.3">
      <c r="A1439">
        <v>3590</v>
      </c>
      <c r="B1439">
        <v>0</v>
      </c>
    </row>
    <row r="1440" spans="1:2" x14ac:dyDescent="0.3">
      <c r="A1440">
        <v>5667</v>
      </c>
      <c r="B1440">
        <v>0</v>
      </c>
    </row>
    <row r="1441" spans="1:2" x14ac:dyDescent="0.3">
      <c r="A1441">
        <v>10721</v>
      </c>
      <c r="B1441">
        <v>0</v>
      </c>
    </row>
    <row r="1442" spans="1:2" x14ac:dyDescent="0.3">
      <c r="A1442">
        <v>11673</v>
      </c>
      <c r="B1442">
        <v>1</v>
      </c>
    </row>
    <row r="1443" spans="1:2" x14ac:dyDescent="0.3">
      <c r="A1443">
        <v>14753</v>
      </c>
      <c r="B1443">
        <v>1</v>
      </c>
    </row>
    <row r="1444" spans="1:2" x14ac:dyDescent="0.3">
      <c r="A1444">
        <v>8805</v>
      </c>
      <c r="B1444">
        <v>0</v>
      </c>
    </row>
    <row r="1445" spans="1:2" x14ac:dyDescent="0.3">
      <c r="A1445">
        <v>1470</v>
      </c>
      <c r="B1445">
        <v>0</v>
      </c>
    </row>
    <row r="1446" spans="1:2" x14ac:dyDescent="0.3">
      <c r="A1446">
        <v>1319</v>
      </c>
      <c r="B1446">
        <v>0</v>
      </c>
    </row>
    <row r="1447" spans="1:2" x14ac:dyDescent="0.3">
      <c r="A1447">
        <v>4442</v>
      </c>
      <c r="B1447">
        <v>0</v>
      </c>
    </row>
    <row r="1448" spans="1:2" x14ac:dyDescent="0.3">
      <c r="A1448">
        <v>7016</v>
      </c>
      <c r="B1448">
        <v>0</v>
      </c>
    </row>
    <row r="1449" spans="1:2" x14ac:dyDescent="0.3">
      <c r="A1449">
        <v>9725</v>
      </c>
      <c r="B1449">
        <v>0</v>
      </c>
    </row>
    <row r="1450" spans="1:2" x14ac:dyDescent="0.3">
      <c r="A1450">
        <v>11431</v>
      </c>
      <c r="B1450">
        <v>0</v>
      </c>
    </row>
    <row r="1451" spans="1:2" x14ac:dyDescent="0.3">
      <c r="A1451">
        <v>16707</v>
      </c>
      <c r="B1451">
        <v>1</v>
      </c>
    </row>
    <row r="1452" spans="1:2" x14ac:dyDescent="0.3">
      <c r="A1452">
        <v>5574</v>
      </c>
      <c r="B1452">
        <v>0</v>
      </c>
    </row>
    <row r="1453" spans="1:2" x14ac:dyDescent="0.3">
      <c r="A1453">
        <v>14844</v>
      </c>
      <c r="B1453">
        <v>1</v>
      </c>
    </row>
    <row r="1454" spans="1:2" x14ac:dyDescent="0.3">
      <c r="A1454">
        <v>5036</v>
      </c>
      <c r="B1454">
        <v>0</v>
      </c>
    </row>
    <row r="1455" spans="1:2" x14ac:dyDescent="0.3">
      <c r="A1455">
        <v>15958</v>
      </c>
      <c r="B1455">
        <v>1</v>
      </c>
    </row>
    <row r="1456" spans="1:2" x14ac:dyDescent="0.3">
      <c r="A1456">
        <v>9853</v>
      </c>
      <c r="B1456">
        <v>0</v>
      </c>
    </row>
    <row r="1457" spans="1:2" x14ac:dyDescent="0.3">
      <c r="A1457">
        <v>11536</v>
      </c>
      <c r="B1457">
        <v>1</v>
      </c>
    </row>
    <row r="1458" spans="1:2" x14ac:dyDescent="0.3">
      <c r="A1458">
        <v>10991</v>
      </c>
      <c r="B1458">
        <v>1</v>
      </c>
    </row>
    <row r="1459" spans="1:2" x14ac:dyDescent="0.3">
      <c r="A1459">
        <v>9582</v>
      </c>
      <c r="B1459">
        <v>1</v>
      </c>
    </row>
    <row r="1460" spans="1:2" x14ac:dyDescent="0.3">
      <c r="A1460">
        <v>9802</v>
      </c>
      <c r="B1460">
        <v>0</v>
      </c>
    </row>
    <row r="1461" spans="1:2" x14ac:dyDescent="0.3">
      <c r="A1461">
        <v>10941</v>
      </c>
      <c r="B1461">
        <v>0</v>
      </c>
    </row>
    <row r="1462" spans="1:2" x14ac:dyDescent="0.3">
      <c r="A1462">
        <v>11795</v>
      </c>
      <c r="B1462">
        <v>0</v>
      </c>
    </row>
    <row r="1463" spans="1:2" x14ac:dyDescent="0.3">
      <c r="A1463">
        <v>4657</v>
      </c>
      <c r="B1463">
        <v>0</v>
      </c>
    </row>
    <row r="1464" spans="1:2" x14ac:dyDescent="0.3">
      <c r="A1464">
        <v>11794</v>
      </c>
      <c r="B1464">
        <v>0</v>
      </c>
    </row>
    <row r="1465" spans="1:2" x14ac:dyDescent="0.3">
      <c r="A1465">
        <v>463</v>
      </c>
      <c r="B1465">
        <v>0</v>
      </c>
    </row>
    <row r="1466" spans="1:2" x14ac:dyDescent="0.3">
      <c r="A1466">
        <v>459</v>
      </c>
      <c r="B1466">
        <v>0</v>
      </c>
    </row>
    <row r="1467" spans="1:2" x14ac:dyDescent="0.3">
      <c r="A1467">
        <v>7044</v>
      </c>
      <c r="B1467">
        <v>0</v>
      </c>
    </row>
    <row r="1468" spans="1:2" x14ac:dyDescent="0.3">
      <c r="A1468">
        <v>11875</v>
      </c>
      <c r="B1468">
        <v>1</v>
      </c>
    </row>
    <row r="1469" spans="1:2" x14ac:dyDescent="0.3">
      <c r="A1469">
        <v>412</v>
      </c>
      <c r="B1469">
        <v>0</v>
      </c>
    </row>
    <row r="1470" spans="1:2" x14ac:dyDescent="0.3">
      <c r="A1470">
        <v>410</v>
      </c>
      <c r="B1470">
        <v>0</v>
      </c>
    </row>
    <row r="1471" spans="1:2" x14ac:dyDescent="0.3">
      <c r="A1471">
        <v>16573</v>
      </c>
      <c r="B1471">
        <v>1</v>
      </c>
    </row>
    <row r="1472" spans="1:2" x14ac:dyDescent="0.3">
      <c r="A1472">
        <v>8309</v>
      </c>
      <c r="B1472">
        <v>0</v>
      </c>
    </row>
    <row r="1473" spans="1:2" x14ac:dyDescent="0.3">
      <c r="A1473">
        <v>3660</v>
      </c>
      <c r="B1473">
        <v>0</v>
      </c>
    </row>
    <row r="1474" spans="1:2" x14ac:dyDescent="0.3">
      <c r="A1474">
        <v>16572</v>
      </c>
      <c r="B1474">
        <v>0</v>
      </c>
    </row>
    <row r="1475" spans="1:2" x14ac:dyDescent="0.3">
      <c r="A1475">
        <v>3688</v>
      </c>
      <c r="B1475">
        <v>0</v>
      </c>
    </row>
    <row r="1476" spans="1:2" x14ac:dyDescent="0.3">
      <c r="A1476">
        <v>10970</v>
      </c>
      <c r="B1476">
        <v>1</v>
      </c>
    </row>
    <row r="1477" spans="1:2" x14ac:dyDescent="0.3">
      <c r="A1477">
        <v>14740</v>
      </c>
      <c r="B1477">
        <v>1</v>
      </c>
    </row>
    <row r="1478" spans="1:2" x14ac:dyDescent="0.3">
      <c r="A1478">
        <v>10730</v>
      </c>
      <c r="B1478">
        <v>0</v>
      </c>
    </row>
    <row r="1479" spans="1:2" x14ac:dyDescent="0.3">
      <c r="A1479">
        <v>11646</v>
      </c>
      <c r="B1479">
        <v>1</v>
      </c>
    </row>
    <row r="1480" spans="1:2" x14ac:dyDescent="0.3">
      <c r="A1480">
        <v>11705</v>
      </c>
      <c r="B1480">
        <v>1</v>
      </c>
    </row>
    <row r="1481" spans="1:2" x14ac:dyDescent="0.3">
      <c r="A1481">
        <v>2831</v>
      </c>
      <c r="B1481">
        <v>0</v>
      </c>
    </row>
    <row r="1482" spans="1:2" x14ac:dyDescent="0.3">
      <c r="A1482">
        <v>9283</v>
      </c>
      <c r="B1482">
        <v>0</v>
      </c>
    </row>
    <row r="1483" spans="1:2" x14ac:dyDescent="0.3">
      <c r="A1483">
        <v>788</v>
      </c>
      <c r="B1483">
        <v>0</v>
      </c>
    </row>
    <row r="1484" spans="1:2" x14ac:dyDescent="0.3">
      <c r="A1484">
        <v>9282</v>
      </c>
      <c r="B1484">
        <v>1</v>
      </c>
    </row>
    <row r="1485" spans="1:2" x14ac:dyDescent="0.3">
      <c r="A1485">
        <v>14887</v>
      </c>
      <c r="B1485">
        <v>1</v>
      </c>
    </row>
    <row r="1486" spans="1:2" x14ac:dyDescent="0.3">
      <c r="A1486">
        <v>15878</v>
      </c>
      <c r="B1486">
        <v>1</v>
      </c>
    </row>
    <row r="1487" spans="1:2" x14ac:dyDescent="0.3">
      <c r="A1487">
        <v>13590</v>
      </c>
      <c r="B1487">
        <v>1</v>
      </c>
    </row>
    <row r="1488" spans="1:2" x14ac:dyDescent="0.3">
      <c r="A1488">
        <v>11074</v>
      </c>
      <c r="B1488">
        <v>1</v>
      </c>
    </row>
    <row r="1489" spans="1:2" x14ac:dyDescent="0.3">
      <c r="A1489">
        <v>10837</v>
      </c>
      <c r="B1489">
        <v>1</v>
      </c>
    </row>
    <row r="1490" spans="1:2" x14ac:dyDescent="0.3">
      <c r="A1490">
        <v>15928</v>
      </c>
      <c r="B1490">
        <v>1</v>
      </c>
    </row>
    <row r="1491" spans="1:2" x14ac:dyDescent="0.3">
      <c r="A1491">
        <v>11732</v>
      </c>
      <c r="B1491">
        <v>1</v>
      </c>
    </row>
    <row r="1492" spans="1:2" x14ac:dyDescent="0.3">
      <c r="A1492">
        <v>12139</v>
      </c>
      <c r="B1492">
        <v>1</v>
      </c>
    </row>
    <row r="1493" spans="1:2" x14ac:dyDescent="0.3">
      <c r="A1493">
        <v>11484</v>
      </c>
      <c r="B1493">
        <v>0</v>
      </c>
    </row>
    <row r="1494" spans="1:2" x14ac:dyDescent="0.3">
      <c r="A1494">
        <v>16010</v>
      </c>
      <c r="B1494">
        <v>0</v>
      </c>
    </row>
    <row r="1495" spans="1:2" x14ac:dyDescent="0.3">
      <c r="A1495">
        <v>15007</v>
      </c>
      <c r="B1495">
        <v>1</v>
      </c>
    </row>
    <row r="1496" spans="1:2" x14ac:dyDescent="0.3">
      <c r="A1496">
        <v>14777</v>
      </c>
      <c r="B1496">
        <v>1</v>
      </c>
    </row>
    <row r="1497" spans="1:2" x14ac:dyDescent="0.3">
      <c r="A1497">
        <v>11067</v>
      </c>
      <c r="B1497">
        <v>1</v>
      </c>
    </row>
    <row r="1498" spans="1:2" x14ac:dyDescent="0.3">
      <c r="A1498">
        <v>14889</v>
      </c>
      <c r="B1498">
        <v>1</v>
      </c>
    </row>
    <row r="1499" spans="1:2" x14ac:dyDescent="0.3">
      <c r="A1499">
        <v>10088</v>
      </c>
      <c r="B1499">
        <v>1</v>
      </c>
    </row>
    <row r="1500" spans="1:2" x14ac:dyDescent="0.3">
      <c r="A1500">
        <v>15635</v>
      </c>
      <c r="B1500">
        <v>1</v>
      </c>
    </row>
    <row r="1501" spans="1:2" x14ac:dyDescent="0.3">
      <c r="A1501">
        <v>8914</v>
      </c>
      <c r="B1501">
        <v>1</v>
      </c>
    </row>
    <row r="1502" spans="1:2" x14ac:dyDescent="0.3">
      <c r="A1502">
        <v>3345</v>
      </c>
      <c r="B1502">
        <v>0</v>
      </c>
    </row>
    <row r="1503" spans="1:2" x14ac:dyDescent="0.3">
      <c r="A1503">
        <v>8443</v>
      </c>
      <c r="B1503">
        <v>0</v>
      </c>
    </row>
    <row r="1504" spans="1:2" x14ac:dyDescent="0.3">
      <c r="A1504">
        <v>4013</v>
      </c>
      <c r="B1504">
        <v>0</v>
      </c>
    </row>
    <row r="1505" spans="1:2" x14ac:dyDescent="0.3">
      <c r="A1505">
        <v>11959</v>
      </c>
      <c r="B1505">
        <v>1</v>
      </c>
    </row>
    <row r="1506" spans="1:2" x14ac:dyDescent="0.3">
      <c r="A1506">
        <v>12460</v>
      </c>
      <c r="B1506">
        <v>1</v>
      </c>
    </row>
    <row r="1507" spans="1:2" x14ac:dyDescent="0.3">
      <c r="A1507">
        <v>1068</v>
      </c>
      <c r="B1507">
        <v>0</v>
      </c>
    </row>
    <row r="1508" spans="1:2" x14ac:dyDescent="0.3">
      <c r="A1508">
        <v>1820</v>
      </c>
      <c r="B1508">
        <v>0</v>
      </c>
    </row>
    <row r="1509" spans="1:2" x14ac:dyDescent="0.3">
      <c r="A1509">
        <v>7581</v>
      </c>
      <c r="B1509">
        <v>0</v>
      </c>
    </row>
    <row r="1510" spans="1:2" x14ac:dyDescent="0.3">
      <c r="A1510">
        <v>4766</v>
      </c>
      <c r="B1510">
        <v>0</v>
      </c>
    </row>
    <row r="1511" spans="1:2" x14ac:dyDescent="0.3">
      <c r="A1511">
        <v>4133</v>
      </c>
      <c r="B1511">
        <v>1</v>
      </c>
    </row>
    <row r="1512" spans="1:2" x14ac:dyDescent="0.3">
      <c r="A1512">
        <v>11532</v>
      </c>
      <c r="B1512">
        <v>1</v>
      </c>
    </row>
    <row r="1513" spans="1:2" x14ac:dyDescent="0.3">
      <c r="A1513">
        <v>6930</v>
      </c>
      <c r="B1513">
        <v>0</v>
      </c>
    </row>
    <row r="1514" spans="1:2" x14ac:dyDescent="0.3">
      <c r="A1514">
        <v>4003</v>
      </c>
      <c r="B1514">
        <v>0</v>
      </c>
    </row>
    <row r="1515" spans="1:2" x14ac:dyDescent="0.3">
      <c r="A1515">
        <v>14627</v>
      </c>
      <c r="B1515">
        <v>1</v>
      </c>
    </row>
    <row r="1516" spans="1:2" x14ac:dyDescent="0.3">
      <c r="A1516">
        <v>16466</v>
      </c>
      <c r="B1516">
        <v>1</v>
      </c>
    </row>
    <row r="1517" spans="1:2" x14ac:dyDescent="0.3">
      <c r="A1517">
        <v>7764</v>
      </c>
      <c r="B1517">
        <v>0</v>
      </c>
    </row>
    <row r="1518" spans="1:2" x14ac:dyDescent="0.3">
      <c r="A1518">
        <v>11037</v>
      </c>
      <c r="B1518">
        <v>1</v>
      </c>
    </row>
    <row r="1519" spans="1:2" x14ac:dyDescent="0.3">
      <c r="A1519">
        <v>11504</v>
      </c>
      <c r="B1519">
        <v>1</v>
      </c>
    </row>
    <row r="1520" spans="1:2" x14ac:dyDescent="0.3">
      <c r="A1520">
        <v>5531</v>
      </c>
      <c r="B1520">
        <v>0</v>
      </c>
    </row>
    <row r="1521" spans="1:2" x14ac:dyDescent="0.3">
      <c r="A1521">
        <v>11968</v>
      </c>
      <c r="B1521">
        <v>1</v>
      </c>
    </row>
    <row r="1522" spans="1:2" x14ac:dyDescent="0.3">
      <c r="A1522">
        <v>3087</v>
      </c>
      <c r="B1522">
        <v>0</v>
      </c>
    </row>
    <row r="1523" spans="1:2" x14ac:dyDescent="0.3">
      <c r="A1523">
        <v>8195</v>
      </c>
      <c r="B1523">
        <v>0</v>
      </c>
    </row>
    <row r="1524" spans="1:2" x14ac:dyDescent="0.3">
      <c r="A1524">
        <v>11717</v>
      </c>
      <c r="B1524">
        <v>1</v>
      </c>
    </row>
    <row r="1525" spans="1:2" x14ac:dyDescent="0.3">
      <c r="A1525">
        <v>9878</v>
      </c>
      <c r="B1525">
        <v>0</v>
      </c>
    </row>
    <row r="1526" spans="1:2" x14ac:dyDescent="0.3">
      <c r="A1526">
        <v>3921</v>
      </c>
      <c r="B1526">
        <v>0</v>
      </c>
    </row>
    <row r="1527" spans="1:2" x14ac:dyDescent="0.3">
      <c r="A1527">
        <v>876</v>
      </c>
      <c r="B1527">
        <v>0</v>
      </c>
    </row>
    <row r="1528" spans="1:2" x14ac:dyDescent="0.3">
      <c r="A1528">
        <v>11234</v>
      </c>
      <c r="B1528">
        <v>0</v>
      </c>
    </row>
    <row r="1529" spans="1:2" x14ac:dyDescent="0.3">
      <c r="A1529">
        <v>9664</v>
      </c>
      <c r="B1529">
        <v>1</v>
      </c>
    </row>
    <row r="1530" spans="1:2" x14ac:dyDescent="0.3">
      <c r="A1530">
        <v>16704</v>
      </c>
      <c r="B1530">
        <v>1</v>
      </c>
    </row>
    <row r="1531" spans="1:2" x14ac:dyDescent="0.3">
      <c r="A1531">
        <v>10514</v>
      </c>
      <c r="B1531">
        <v>1</v>
      </c>
    </row>
    <row r="1532" spans="1:2" x14ac:dyDescent="0.3">
      <c r="A1532">
        <v>14720</v>
      </c>
      <c r="B1532">
        <v>1</v>
      </c>
    </row>
    <row r="1533" spans="1:2" x14ac:dyDescent="0.3">
      <c r="A1533">
        <v>14919</v>
      </c>
      <c r="B1533">
        <v>1</v>
      </c>
    </row>
    <row r="1534" spans="1:2" x14ac:dyDescent="0.3">
      <c r="A1534">
        <v>16522</v>
      </c>
      <c r="B1534">
        <v>1</v>
      </c>
    </row>
    <row r="1535" spans="1:2" x14ac:dyDescent="0.3">
      <c r="A1535">
        <v>12156</v>
      </c>
      <c r="B1535">
        <v>1</v>
      </c>
    </row>
    <row r="1536" spans="1:2" x14ac:dyDescent="0.3">
      <c r="A1536">
        <v>15022</v>
      </c>
      <c r="B1536">
        <v>1</v>
      </c>
    </row>
    <row r="1537" spans="1:2" x14ac:dyDescent="0.3">
      <c r="A1537">
        <v>10855</v>
      </c>
      <c r="B1537">
        <v>1</v>
      </c>
    </row>
    <row r="1538" spans="1:2" x14ac:dyDescent="0.3">
      <c r="A1538">
        <v>49</v>
      </c>
      <c r="B1538">
        <v>0</v>
      </c>
    </row>
    <row r="1539" spans="1:2" x14ac:dyDescent="0.3">
      <c r="A1539">
        <v>10856</v>
      </c>
      <c r="B1539">
        <v>1</v>
      </c>
    </row>
    <row r="1540" spans="1:2" x14ac:dyDescent="0.3">
      <c r="A1540">
        <v>4258</v>
      </c>
      <c r="B1540">
        <v>0</v>
      </c>
    </row>
    <row r="1541" spans="1:2" x14ac:dyDescent="0.3">
      <c r="A1541">
        <v>14882</v>
      </c>
      <c r="B1541">
        <v>1</v>
      </c>
    </row>
    <row r="1542" spans="1:2" x14ac:dyDescent="0.3">
      <c r="A1542">
        <v>11046</v>
      </c>
      <c r="B1542">
        <v>0</v>
      </c>
    </row>
    <row r="1543" spans="1:2" x14ac:dyDescent="0.3">
      <c r="A1543">
        <v>3276</v>
      </c>
      <c r="B1543">
        <v>0</v>
      </c>
    </row>
    <row r="1544" spans="1:2" x14ac:dyDescent="0.3">
      <c r="A1544">
        <v>9993</v>
      </c>
      <c r="B1544">
        <v>0</v>
      </c>
    </row>
    <row r="1545" spans="1:2" x14ac:dyDescent="0.3">
      <c r="A1545">
        <v>6264</v>
      </c>
      <c r="B1545">
        <v>0</v>
      </c>
    </row>
    <row r="1546" spans="1:2" x14ac:dyDescent="0.3">
      <c r="A1546">
        <v>11796</v>
      </c>
      <c r="B1546">
        <v>1</v>
      </c>
    </row>
    <row r="1547" spans="1:2" x14ac:dyDescent="0.3">
      <c r="A1547">
        <v>6258</v>
      </c>
      <c r="B1547">
        <v>0</v>
      </c>
    </row>
    <row r="1548" spans="1:2" x14ac:dyDescent="0.3">
      <c r="A1548">
        <v>11652</v>
      </c>
      <c r="B1548">
        <v>1</v>
      </c>
    </row>
    <row r="1549" spans="1:2" x14ac:dyDescent="0.3">
      <c r="A1549">
        <v>10105</v>
      </c>
      <c r="B1549">
        <v>1</v>
      </c>
    </row>
    <row r="1550" spans="1:2" x14ac:dyDescent="0.3">
      <c r="A1550">
        <v>3910</v>
      </c>
      <c r="B1550">
        <v>0</v>
      </c>
    </row>
    <row r="1551" spans="1:2" x14ac:dyDescent="0.3">
      <c r="A1551">
        <v>8694</v>
      </c>
      <c r="B1551">
        <v>1</v>
      </c>
    </row>
    <row r="1552" spans="1:2" x14ac:dyDescent="0.3">
      <c r="A1552">
        <v>16105</v>
      </c>
      <c r="B1552">
        <v>1</v>
      </c>
    </row>
    <row r="1553" spans="1:2" x14ac:dyDescent="0.3">
      <c r="A1553">
        <v>3769</v>
      </c>
      <c r="B1553">
        <v>0</v>
      </c>
    </row>
    <row r="1554" spans="1:2" x14ac:dyDescent="0.3">
      <c r="A1554">
        <v>9984</v>
      </c>
      <c r="B1554">
        <v>0</v>
      </c>
    </row>
    <row r="1555" spans="1:2" x14ac:dyDescent="0.3">
      <c r="A1555">
        <v>5530</v>
      </c>
      <c r="B1555">
        <v>0</v>
      </c>
    </row>
    <row r="1556" spans="1:2" x14ac:dyDescent="0.3">
      <c r="A1556">
        <v>15661</v>
      </c>
      <c r="B1556">
        <v>1</v>
      </c>
    </row>
    <row r="1557" spans="1:2" x14ac:dyDescent="0.3">
      <c r="A1557">
        <v>11491</v>
      </c>
      <c r="B1557">
        <v>1</v>
      </c>
    </row>
    <row r="1558" spans="1:2" x14ac:dyDescent="0.3">
      <c r="A1558">
        <v>4376</v>
      </c>
      <c r="B1558">
        <v>0</v>
      </c>
    </row>
    <row r="1559" spans="1:2" x14ac:dyDescent="0.3">
      <c r="A1559">
        <v>4775</v>
      </c>
      <c r="B1559">
        <v>0</v>
      </c>
    </row>
    <row r="1560" spans="1:2" x14ac:dyDescent="0.3">
      <c r="A1560">
        <v>15485</v>
      </c>
      <c r="B1560">
        <v>1</v>
      </c>
    </row>
    <row r="1561" spans="1:2" x14ac:dyDescent="0.3">
      <c r="A1561">
        <v>8823</v>
      </c>
      <c r="B1561">
        <v>1</v>
      </c>
    </row>
    <row r="1562" spans="1:2" x14ac:dyDescent="0.3">
      <c r="A1562">
        <v>14630</v>
      </c>
      <c r="B1562">
        <v>1</v>
      </c>
    </row>
    <row r="1563" spans="1:2" x14ac:dyDescent="0.3">
      <c r="A1563">
        <v>4279</v>
      </c>
      <c r="B1563">
        <v>0</v>
      </c>
    </row>
    <row r="1564" spans="1:2" x14ac:dyDescent="0.3">
      <c r="A1564">
        <v>14671</v>
      </c>
      <c r="B1564">
        <v>1</v>
      </c>
    </row>
    <row r="1565" spans="1:2" x14ac:dyDescent="0.3">
      <c r="A1565">
        <v>10749</v>
      </c>
      <c r="B1565">
        <v>1</v>
      </c>
    </row>
    <row r="1566" spans="1:2" x14ac:dyDescent="0.3">
      <c r="A1566">
        <v>2984</v>
      </c>
      <c r="B1566">
        <v>0</v>
      </c>
    </row>
    <row r="1567" spans="1:2" x14ac:dyDescent="0.3">
      <c r="A1567">
        <v>15594</v>
      </c>
      <c r="B1567">
        <v>1</v>
      </c>
    </row>
    <row r="1568" spans="1:2" x14ac:dyDescent="0.3">
      <c r="A1568">
        <v>12105</v>
      </c>
      <c r="B1568">
        <v>1</v>
      </c>
    </row>
    <row r="1569" spans="1:2" x14ac:dyDescent="0.3">
      <c r="A1569">
        <v>14929</v>
      </c>
      <c r="B1569">
        <v>1</v>
      </c>
    </row>
    <row r="1570" spans="1:2" x14ac:dyDescent="0.3">
      <c r="A1570">
        <v>15932</v>
      </c>
      <c r="B1570">
        <v>0</v>
      </c>
    </row>
    <row r="1571" spans="1:2" x14ac:dyDescent="0.3">
      <c r="A1571">
        <v>7159</v>
      </c>
      <c r="B1571">
        <v>0</v>
      </c>
    </row>
    <row r="1572" spans="1:2" x14ac:dyDescent="0.3">
      <c r="A1572">
        <v>11861</v>
      </c>
      <c r="B1572">
        <v>1</v>
      </c>
    </row>
    <row r="1573" spans="1:2" x14ac:dyDescent="0.3">
      <c r="A1573">
        <v>9764</v>
      </c>
      <c r="B1573">
        <v>1</v>
      </c>
    </row>
    <row r="1574" spans="1:2" x14ac:dyDescent="0.3">
      <c r="A1574">
        <v>7394</v>
      </c>
      <c r="B1574">
        <v>0</v>
      </c>
    </row>
    <row r="1575" spans="1:2" x14ac:dyDescent="0.3">
      <c r="A1575">
        <v>16427</v>
      </c>
      <c r="B1575">
        <v>1</v>
      </c>
    </row>
    <row r="1576" spans="1:2" x14ac:dyDescent="0.3">
      <c r="A1576">
        <v>15807</v>
      </c>
      <c r="B1576">
        <v>1</v>
      </c>
    </row>
    <row r="1577" spans="1:2" x14ac:dyDescent="0.3">
      <c r="A1577">
        <v>5532</v>
      </c>
      <c r="B1577">
        <v>0</v>
      </c>
    </row>
    <row r="1578" spans="1:2" x14ac:dyDescent="0.3">
      <c r="A1578">
        <v>6278</v>
      </c>
      <c r="B1578">
        <v>0</v>
      </c>
    </row>
    <row r="1579" spans="1:2" x14ac:dyDescent="0.3">
      <c r="A1579">
        <v>970</v>
      </c>
      <c r="B1579">
        <v>0</v>
      </c>
    </row>
    <row r="1580" spans="1:2" x14ac:dyDescent="0.3">
      <c r="A1580">
        <v>1066</v>
      </c>
      <c r="B1580">
        <v>0</v>
      </c>
    </row>
    <row r="1581" spans="1:2" x14ac:dyDescent="0.3">
      <c r="A1581">
        <v>1062</v>
      </c>
      <c r="B1581">
        <v>0</v>
      </c>
    </row>
    <row r="1582" spans="1:2" x14ac:dyDescent="0.3">
      <c r="A1582">
        <v>8519</v>
      </c>
      <c r="B1582">
        <v>0</v>
      </c>
    </row>
    <row r="1583" spans="1:2" x14ac:dyDescent="0.3">
      <c r="A1583">
        <v>4020</v>
      </c>
      <c r="B1583">
        <v>0</v>
      </c>
    </row>
    <row r="1584" spans="1:2" x14ac:dyDescent="0.3">
      <c r="A1584">
        <v>16103</v>
      </c>
      <c r="B1584">
        <v>1</v>
      </c>
    </row>
    <row r="1585" spans="1:2" x14ac:dyDescent="0.3">
      <c r="A1585">
        <v>16635</v>
      </c>
      <c r="B1585">
        <v>1</v>
      </c>
    </row>
    <row r="1586" spans="1:2" x14ac:dyDescent="0.3">
      <c r="A1586">
        <v>8516</v>
      </c>
      <c r="B1586">
        <v>0</v>
      </c>
    </row>
    <row r="1587" spans="1:2" x14ac:dyDescent="0.3">
      <c r="A1587">
        <v>9794</v>
      </c>
      <c r="B1587">
        <v>0</v>
      </c>
    </row>
    <row r="1588" spans="1:2" x14ac:dyDescent="0.3">
      <c r="A1588">
        <v>15909</v>
      </c>
      <c r="B1588">
        <v>1</v>
      </c>
    </row>
    <row r="1589" spans="1:2" x14ac:dyDescent="0.3">
      <c r="A1589">
        <v>1802</v>
      </c>
      <c r="B1589">
        <v>0</v>
      </c>
    </row>
    <row r="1590" spans="1:2" x14ac:dyDescent="0.3">
      <c r="A1590">
        <v>4257</v>
      </c>
      <c r="B1590">
        <v>0</v>
      </c>
    </row>
    <row r="1591" spans="1:2" x14ac:dyDescent="0.3">
      <c r="A1591">
        <v>11038</v>
      </c>
      <c r="B1591">
        <v>1</v>
      </c>
    </row>
    <row r="1592" spans="1:2" x14ac:dyDescent="0.3">
      <c r="A1592">
        <v>10042</v>
      </c>
      <c r="B1592">
        <v>1</v>
      </c>
    </row>
    <row r="1593" spans="1:2" x14ac:dyDescent="0.3">
      <c r="A1593">
        <v>13527</v>
      </c>
      <c r="B1593">
        <v>1</v>
      </c>
    </row>
    <row r="1594" spans="1:2" x14ac:dyDescent="0.3">
      <c r="A1594">
        <v>4149</v>
      </c>
      <c r="B1594">
        <v>0</v>
      </c>
    </row>
    <row r="1595" spans="1:2" x14ac:dyDescent="0.3">
      <c r="A1595">
        <v>4015</v>
      </c>
      <c r="B1595">
        <v>0</v>
      </c>
    </row>
    <row r="1596" spans="1:2" x14ac:dyDescent="0.3">
      <c r="A1596">
        <v>11573</v>
      </c>
      <c r="B1596">
        <v>0</v>
      </c>
    </row>
    <row r="1597" spans="1:2" x14ac:dyDescent="0.3">
      <c r="A1597">
        <v>14934</v>
      </c>
      <c r="B1597">
        <v>1</v>
      </c>
    </row>
    <row r="1598" spans="1:2" x14ac:dyDescent="0.3">
      <c r="A1598">
        <v>10883</v>
      </c>
      <c r="B1598">
        <v>1</v>
      </c>
    </row>
    <row r="1599" spans="1:2" x14ac:dyDescent="0.3">
      <c r="A1599">
        <v>5636</v>
      </c>
      <c r="B1599">
        <v>0</v>
      </c>
    </row>
    <row r="1600" spans="1:2" x14ac:dyDescent="0.3">
      <c r="A1600">
        <v>11512</v>
      </c>
      <c r="B1600">
        <v>0</v>
      </c>
    </row>
    <row r="1601" spans="1:2" x14ac:dyDescent="0.3">
      <c r="A1601">
        <v>15926</v>
      </c>
      <c r="B1601">
        <v>1</v>
      </c>
    </row>
    <row r="1602" spans="1:2" x14ac:dyDescent="0.3">
      <c r="A1602">
        <v>11102</v>
      </c>
      <c r="B1602">
        <v>1</v>
      </c>
    </row>
    <row r="1603" spans="1:2" x14ac:dyDescent="0.3">
      <c r="A1603">
        <v>6388</v>
      </c>
      <c r="B1603">
        <v>0</v>
      </c>
    </row>
    <row r="1604" spans="1:2" x14ac:dyDescent="0.3">
      <c r="A1604">
        <v>5665</v>
      </c>
      <c r="B1604">
        <v>0</v>
      </c>
    </row>
    <row r="1605" spans="1:2" x14ac:dyDescent="0.3">
      <c r="A1605">
        <v>11515</v>
      </c>
      <c r="B1605">
        <v>1</v>
      </c>
    </row>
    <row r="1606" spans="1:2" x14ac:dyDescent="0.3">
      <c r="A1606">
        <v>15949</v>
      </c>
      <c r="B1606">
        <v>1</v>
      </c>
    </row>
    <row r="1607" spans="1:2" x14ac:dyDescent="0.3">
      <c r="A1607">
        <v>1972</v>
      </c>
      <c r="B1607">
        <v>0</v>
      </c>
    </row>
    <row r="1608" spans="1:2" x14ac:dyDescent="0.3">
      <c r="A1608">
        <v>15704</v>
      </c>
      <c r="B1608">
        <v>1</v>
      </c>
    </row>
    <row r="1609" spans="1:2" x14ac:dyDescent="0.3">
      <c r="A1609">
        <v>11514</v>
      </c>
      <c r="B1609">
        <v>0</v>
      </c>
    </row>
    <row r="1610" spans="1:2" x14ac:dyDescent="0.3">
      <c r="A1610">
        <v>11640</v>
      </c>
      <c r="B1610">
        <v>1</v>
      </c>
    </row>
    <row r="1611" spans="1:2" x14ac:dyDescent="0.3">
      <c r="A1611">
        <v>10579</v>
      </c>
      <c r="B1611">
        <v>1</v>
      </c>
    </row>
    <row r="1612" spans="1:2" x14ac:dyDescent="0.3">
      <c r="A1612">
        <v>8712</v>
      </c>
      <c r="B1612">
        <v>0</v>
      </c>
    </row>
    <row r="1613" spans="1:2" x14ac:dyDescent="0.3">
      <c r="A1613">
        <v>8880</v>
      </c>
      <c r="B1613">
        <v>0</v>
      </c>
    </row>
    <row r="1614" spans="1:2" x14ac:dyDescent="0.3">
      <c r="A1614">
        <v>15660</v>
      </c>
      <c r="B1614">
        <v>1</v>
      </c>
    </row>
    <row r="1615" spans="1:2" x14ac:dyDescent="0.3">
      <c r="A1615">
        <v>14808</v>
      </c>
      <c r="B1615">
        <v>1</v>
      </c>
    </row>
    <row r="1616" spans="1:2" x14ac:dyDescent="0.3">
      <c r="A1616">
        <v>12099</v>
      </c>
      <c r="B1616">
        <v>0</v>
      </c>
    </row>
    <row r="1617" spans="1:2" x14ac:dyDescent="0.3">
      <c r="A1617">
        <v>9472</v>
      </c>
      <c r="B1617">
        <v>0</v>
      </c>
    </row>
    <row r="1618" spans="1:2" x14ac:dyDescent="0.3">
      <c r="A1618">
        <v>10578</v>
      </c>
      <c r="B1618">
        <v>1</v>
      </c>
    </row>
    <row r="1619" spans="1:2" x14ac:dyDescent="0.3">
      <c r="A1619">
        <v>9642</v>
      </c>
      <c r="B1619">
        <v>0</v>
      </c>
    </row>
    <row r="1620" spans="1:2" x14ac:dyDescent="0.3">
      <c r="A1620">
        <v>7263</v>
      </c>
      <c r="B1620">
        <v>0</v>
      </c>
    </row>
    <row r="1621" spans="1:2" x14ac:dyDescent="0.3">
      <c r="A1621">
        <v>2062</v>
      </c>
      <c r="B1621">
        <v>0</v>
      </c>
    </row>
    <row r="1622" spans="1:2" x14ac:dyDescent="0.3">
      <c r="A1622">
        <v>15708</v>
      </c>
      <c r="B1622">
        <v>1</v>
      </c>
    </row>
    <row r="1623" spans="1:2" x14ac:dyDescent="0.3">
      <c r="A1623">
        <v>13518</v>
      </c>
      <c r="B1623">
        <v>1</v>
      </c>
    </row>
    <row r="1624" spans="1:2" x14ac:dyDescent="0.3">
      <c r="A1624">
        <v>1976</v>
      </c>
      <c r="B1624">
        <v>0</v>
      </c>
    </row>
    <row r="1625" spans="1:2" x14ac:dyDescent="0.3">
      <c r="A1625">
        <v>685</v>
      </c>
      <c r="B1625">
        <v>0</v>
      </c>
    </row>
    <row r="1626" spans="1:2" x14ac:dyDescent="0.3">
      <c r="A1626">
        <v>9521</v>
      </c>
      <c r="B1626">
        <v>1</v>
      </c>
    </row>
    <row r="1627" spans="1:2" x14ac:dyDescent="0.3">
      <c r="A1627">
        <v>9968</v>
      </c>
      <c r="B1627">
        <v>1</v>
      </c>
    </row>
    <row r="1628" spans="1:2" x14ac:dyDescent="0.3">
      <c r="A1628">
        <v>5348</v>
      </c>
      <c r="B1628">
        <v>0</v>
      </c>
    </row>
    <row r="1629" spans="1:2" x14ac:dyDescent="0.3">
      <c r="A1629">
        <v>14696</v>
      </c>
      <c r="B1629">
        <v>1</v>
      </c>
    </row>
    <row r="1630" spans="1:2" x14ac:dyDescent="0.3">
      <c r="A1630">
        <v>7131</v>
      </c>
      <c r="B1630">
        <v>0</v>
      </c>
    </row>
    <row r="1631" spans="1:2" x14ac:dyDescent="0.3">
      <c r="A1631">
        <v>11561</v>
      </c>
      <c r="B1631">
        <v>1</v>
      </c>
    </row>
    <row r="1632" spans="1:2" x14ac:dyDescent="0.3">
      <c r="A1632">
        <v>4549</v>
      </c>
      <c r="B1632">
        <v>0</v>
      </c>
    </row>
    <row r="1633" spans="1:2" x14ac:dyDescent="0.3">
      <c r="A1633">
        <v>10948</v>
      </c>
      <c r="B1633">
        <v>1</v>
      </c>
    </row>
    <row r="1634" spans="1:2" x14ac:dyDescent="0.3">
      <c r="A1634">
        <v>7227</v>
      </c>
      <c r="B1634">
        <v>0</v>
      </c>
    </row>
    <row r="1635" spans="1:2" x14ac:dyDescent="0.3">
      <c r="A1635">
        <v>15697</v>
      </c>
      <c r="B1635">
        <v>1</v>
      </c>
    </row>
    <row r="1636" spans="1:2" x14ac:dyDescent="0.3">
      <c r="A1636">
        <v>16467</v>
      </c>
      <c r="B1636">
        <v>1</v>
      </c>
    </row>
    <row r="1637" spans="1:2" x14ac:dyDescent="0.3">
      <c r="A1637">
        <v>3955</v>
      </c>
      <c r="B1637">
        <v>0</v>
      </c>
    </row>
    <row r="1638" spans="1:2" x14ac:dyDescent="0.3">
      <c r="A1638">
        <v>4552</v>
      </c>
      <c r="B1638">
        <v>0</v>
      </c>
    </row>
    <row r="1639" spans="1:2" x14ac:dyDescent="0.3">
      <c r="A1639">
        <v>10580</v>
      </c>
      <c r="B1639">
        <v>1</v>
      </c>
    </row>
    <row r="1640" spans="1:2" x14ac:dyDescent="0.3">
      <c r="A1640">
        <v>7078</v>
      </c>
      <c r="B1640">
        <v>0</v>
      </c>
    </row>
    <row r="1641" spans="1:2" x14ac:dyDescent="0.3">
      <c r="A1641">
        <v>7731</v>
      </c>
      <c r="B1641">
        <v>0</v>
      </c>
    </row>
    <row r="1642" spans="1:2" x14ac:dyDescent="0.3">
      <c r="A1642">
        <v>5750</v>
      </c>
      <c r="B1642">
        <v>0</v>
      </c>
    </row>
    <row r="1643" spans="1:2" x14ac:dyDescent="0.3">
      <c r="A1643">
        <v>11157</v>
      </c>
      <c r="B1643">
        <v>0</v>
      </c>
    </row>
    <row r="1644" spans="1:2" x14ac:dyDescent="0.3">
      <c r="A1644">
        <v>16349</v>
      </c>
      <c r="B1644">
        <v>1</v>
      </c>
    </row>
    <row r="1645" spans="1:2" x14ac:dyDescent="0.3">
      <c r="A1645">
        <v>650</v>
      </c>
      <c r="B1645">
        <v>0</v>
      </c>
    </row>
    <row r="1646" spans="1:2" x14ac:dyDescent="0.3">
      <c r="A1646">
        <v>10072</v>
      </c>
      <c r="B1646">
        <v>1</v>
      </c>
    </row>
    <row r="1647" spans="1:2" x14ac:dyDescent="0.3">
      <c r="A1647">
        <v>9969</v>
      </c>
      <c r="B1647">
        <v>0</v>
      </c>
    </row>
    <row r="1648" spans="1:2" x14ac:dyDescent="0.3">
      <c r="A1648">
        <v>11044</v>
      </c>
      <c r="B1648">
        <v>1</v>
      </c>
    </row>
    <row r="1649" spans="1:2" x14ac:dyDescent="0.3">
      <c r="A1649">
        <v>8176</v>
      </c>
      <c r="B1649">
        <v>0</v>
      </c>
    </row>
    <row r="1650" spans="1:2" x14ac:dyDescent="0.3">
      <c r="A1650">
        <v>1508</v>
      </c>
      <c r="B1650">
        <v>0</v>
      </c>
    </row>
    <row r="1651" spans="1:2" x14ac:dyDescent="0.3">
      <c r="A1651">
        <v>13584</v>
      </c>
      <c r="B1651">
        <v>1</v>
      </c>
    </row>
    <row r="1652" spans="1:2" x14ac:dyDescent="0.3">
      <c r="A1652">
        <v>15000</v>
      </c>
      <c r="B1652">
        <v>1</v>
      </c>
    </row>
    <row r="1653" spans="1:2" x14ac:dyDescent="0.3">
      <c r="A1653">
        <v>11918</v>
      </c>
      <c r="B1653">
        <v>1</v>
      </c>
    </row>
    <row r="1654" spans="1:2" x14ac:dyDescent="0.3">
      <c r="A1654">
        <v>10490</v>
      </c>
      <c r="B1654">
        <v>1</v>
      </c>
    </row>
    <row r="1655" spans="1:2" x14ac:dyDescent="0.3">
      <c r="A1655">
        <v>15077</v>
      </c>
      <c r="B1655">
        <v>1</v>
      </c>
    </row>
    <row r="1656" spans="1:2" x14ac:dyDescent="0.3">
      <c r="A1656">
        <v>8301</v>
      </c>
      <c r="B1656">
        <v>0</v>
      </c>
    </row>
    <row r="1657" spans="1:2" x14ac:dyDescent="0.3">
      <c r="A1657">
        <v>15506</v>
      </c>
      <c r="B1657">
        <v>1</v>
      </c>
    </row>
    <row r="1658" spans="1:2" x14ac:dyDescent="0.3">
      <c r="A1658">
        <v>7286</v>
      </c>
      <c r="B1658">
        <v>0</v>
      </c>
    </row>
    <row r="1659" spans="1:2" x14ac:dyDescent="0.3">
      <c r="A1659">
        <v>1912</v>
      </c>
      <c r="B1659">
        <v>0</v>
      </c>
    </row>
    <row r="1660" spans="1:2" x14ac:dyDescent="0.3">
      <c r="A1660">
        <v>7156</v>
      </c>
      <c r="B1660">
        <v>0</v>
      </c>
    </row>
    <row r="1661" spans="1:2" x14ac:dyDescent="0.3">
      <c r="A1661">
        <v>15078</v>
      </c>
      <c r="B1661">
        <v>1</v>
      </c>
    </row>
    <row r="1662" spans="1:2" x14ac:dyDescent="0.3">
      <c r="A1662">
        <v>5349</v>
      </c>
      <c r="B1662">
        <v>0</v>
      </c>
    </row>
    <row r="1663" spans="1:2" x14ac:dyDescent="0.3">
      <c r="A1663">
        <v>9904</v>
      </c>
      <c r="B1663">
        <v>1</v>
      </c>
    </row>
    <row r="1664" spans="1:2" x14ac:dyDescent="0.3">
      <c r="A1664">
        <v>10581</v>
      </c>
      <c r="B1664">
        <v>1</v>
      </c>
    </row>
    <row r="1665" spans="1:2" x14ac:dyDescent="0.3">
      <c r="A1665">
        <v>11906</v>
      </c>
      <c r="B1665">
        <v>0</v>
      </c>
    </row>
    <row r="1666" spans="1:2" x14ac:dyDescent="0.3">
      <c r="A1666">
        <v>13587</v>
      </c>
      <c r="B1666">
        <v>1</v>
      </c>
    </row>
    <row r="1667" spans="1:2" x14ac:dyDescent="0.3">
      <c r="A1667">
        <v>11047</v>
      </c>
      <c r="B1667">
        <v>0</v>
      </c>
    </row>
    <row r="1668" spans="1:2" x14ac:dyDescent="0.3">
      <c r="A1668">
        <v>8230</v>
      </c>
      <c r="B1668">
        <v>0</v>
      </c>
    </row>
    <row r="1669" spans="1:2" x14ac:dyDescent="0.3">
      <c r="A1669">
        <v>1967</v>
      </c>
      <c r="B1669">
        <v>0</v>
      </c>
    </row>
    <row r="1670" spans="1:2" x14ac:dyDescent="0.3">
      <c r="A1670">
        <v>9873</v>
      </c>
      <c r="B1670">
        <v>1</v>
      </c>
    </row>
    <row r="1671" spans="1:2" x14ac:dyDescent="0.3">
      <c r="A1671">
        <v>15473</v>
      </c>
      <c r="B1671">
        <v>1</v>
      </c>
    </row>
    <row r="1672" spans="1:2" x14ac:dyDescent="0.3">
      <c r="A1672">
        <v>15681</v>
      </c>
      <c r="B1672">
        <v>1</v>
      </c>
    </row>
    <row r="1673" spans="1:2" x14ac:dyDescent="0.3">
      <c r="A1673">
        <v>7273</v>
      </c>
      <c r="B1673">
        <v>0</v>
      </c>
    </row>
    <row r="1674" spans="1:2" x14ac:dyDescent="0.3">
      <c r="A1674">
        <v>15321</v>
      </c>
      <c r="B1674">
        <v>1</v>
      </c>
    </row>
    <row r="1675" spans="1:2" x14ac:dyDescent="0.3">
      <c r="A1675">
        <v>10766</v>
      </c>
      <c r="B1675">
        <v>0</v>
      </c>
    </row>
    <row r="1676" spans="1:2" x14ac:dyDescent="0.3">
      <c r="A1676">
        <v>12444</v>
      </c>
      <c r="B1676">
        <v>1</v>
      </c>
    </row>
    <row r="1677" spans="1:2" x14ac:dyDescent="0.3">
      <c r="A1677">
        <v>11751</v>
      </c>
      <c r="B1677">
        <v>1</v>
      </c>
    </row>
    <row r="1678" spans="1:2" x14ac:dyDescent="0.3">
      <c r="A1678">
        <v>7851</v>
      </c>
      <c r="B1678">
        <v>0</v>
      </c>
    </row>
    <row r="1679" spans="1:2" x14ac:dyDescent="0.3">
      <c r="A1679">
        <v>14776</v>
      </c>
      <c r="B1679">
        <v>1</v>
      </c>
    </row>
    <row r="1680" spans="1:2" x14ac:dyDescent="0.3">
      <c r="A1680">
        <v>1982</v>
      </c>
      <c r="B1680">
        <v>0</v>
      </c>
    </row>
    <row r="1681" spans="1:2" x14ac:dyDescent="0.3">
      <c r="A1681">
        <v>9301</v>
      </c>
      <c r="B1681">
        <v>0</v>
      </c>
    </row>
    <row r="1682" spans="1:2" x14ac:dyDescent="0.3">
      <c r="A1682">
        <v>377</v>
      </c>
      <c r="B1682">
        <v>0</v>
      </c>
    </row>
    <row r="1683" spans="1:2" x14ac:dyDescent="0.3">
      <c r="A1683">
        <v>16738</v>
      </c>
      <c r="B1683">
        <v>1</v>
      </c>
    </row>
    <row r="1684" spans="1:2" x14ac:dyDescent="0.3">
      <c r="A1684">
        <v>3116</v>
      </c>
      <c r="B1684">
        <v>0</v>
      </c>
    </row>
    <row r="1685" spans="1:2" x14ac:dyDescent="0.3">
      <c r="A1685">
        <v>3117</v>
      </c>
      <c r="B1685">
        <v>0</v>
      </c>
    </row>
    <row r="1686" spans="1:2" x14ac:dyDescent="0.3">
      <c r="A1686">
        <v>11850</v>
      </c>
      <c r="B1686">
        <v>1</v>
      </c>
    </row>
    <row r="1687" spans="1:2" x14ac:dyDescent="0.3">
      <c r="A1687">
        <v>15526</v>
      </c>
      <c r="B1687">
        <v>1</v>
      </c>
    </row>
    <row r="1688" spans="1:2" x14ac:dyDescent="0.3">
      <c r="A1688">
        <v>11852</v>
      </c>
      <c r="B1688">
        <v>1</v>
      </c>
    </row>
    <row r="1689" spans="1:2" x14ac:dyDescent="0.3">
      <c r="A1689">
        <v>9381</v>
      </c>
      <c r="B1689">
        <v>0</v>
      </c>
    </row>
    <row r="1690" spans="1:2" x14ac:dyDescent="0.3">
      <c r="A1690">
        <v>14883</v>
      </c>
      <c r="B1690">
        <v>1</v>
      </c>
    </row>
    <row r="1691" spans="1:2" x14ac:dyDescent="0.3">
      <c r="A1691">
        <v>11483</v>
      </c>
      <c r="B1691">
        <v>1</v>
      </c>
    </row>
    <row r="1692" spans="1:2" x14ac:dyDescent="0.3">
      <c r="A1692">
        <v>375</v>
      </c>
      <c r="B1692">
        <v>0</v>
      </c>
    </row>
    <row r="1693" spans="1:2" x14ac:dyDescent="0.3">
      <c r="A1693">
        <v>7831</v>
      </c>
      <c r="B1693">
        <v>0</v>
      </c>
    </row>
    <row r="1694" spans="1:2" x14ac:dyDescent="0.3">
      <c r="A1694">
        <v>7005</v>
      </c>
      <c r="B1694">
        <v>0</v>
      </c>
    </row>
    <row r="1695" spans="1:2" x14ac:dyDescent="0.3">
      <c r="A1695">
        <v>15529</v>
      </c>
      <c r="B1695">
        <v>1</v>
      </c>
    </row>
    <row r="1696" spans="1:2" x14ac:dyDescent="0.3">
      <c r="A1696">
        <v>6157</v>
      </c>
      <c r="B1696">
        <v>0</v>
      </c>
    </row>
    <row r="1697" spans="1:2" x14ac:dyDescent="0.3">
      <c r="A1697">
        <v>16646</v>
      </c>
      <c r="B1697">
        <v>1</v>
      </c>
    </row>
    <row r="1698" spans="1:2" x14ac:dyDescent="0.3">
      <c r="A1698">
        <v>9504</v>
      </c>
      <c r="B1698">
        <v>0</v>
      </c>
    </row>
    <row r="1699" spans="1:2" x14ac:dyDescent="0.3">
      <c r="A1699">
        <v>7130</v>
      </c>
      <c r="B1699">
        <v>0</v>
      </c>
    </row>
    <row r="1700" spans="1:2" x14ac:dyDescent="0.3">
      <c r="A1700">
        <v>839</v>
      </c>
      <c r="B1700">
        <v>0</v>
      </c>
    </row>
    <row r="1701" spans="1:2" x14ac:dyDescent="0.3">
      <c r="A1701">
        <v>6154</v>
      </c>
      <c r="B1701">
        <v>0</v>
      </c>
    </row>
    <row r="1702" spans="1:2" x14ac:dyDescent="0.3">
      <c r="A1702">
        <v>15530</v>
      </c>
      <c r="B1702">
        <v>1</v>
      </c>
    </row>
    <row r="1703" spans="1:2" x14ac:dyDescent="0.3">
      <c r="A1703">
        <v>380</v>
      </c>
      <c r="B1703">
        <v>0</v>
      </c>
    </row>
    <row r="1704" spans="1:2" x14ac:dyDescent="0.3">
      <c r="A1704">
        <v>7590</v>
      </c>
      <c r="B1704">
        <v>0</v>
      </c>
    </row>
    <row r="1705" spans="1:2" x14ac:dyDescent="0.3">
      <c r="A1705">
        <v>5872</v>
      </c>
      <c r="B1705">
        <v>0</v>
      </c>
    </row>
    <row r="1706" spans="1:2" x14ac:dyDescent="0.3">
      <c r="A1706">
        <v>7593</v>
      </c>
      <c r="B1706">
        <v>0</v>
      </c>
    </row>
    <row r="1707" spans="1:2" x14ac:dyDescent="0.3">
      <c r="A1707">
        <v>7592</v>
      </c>
      <c r="B1707">
        <v>0</v>
      </c>
    </row>
    <row r="1708" spans="1:2" x14ac:dyDescent="0.3">
      <c r="A1708">
        <v>10703</v>
      </c>
      <c r="B1708">
        <v>0</v>
      </c>
    </row>
    <row r="1709" spans="1:2" x14ac:dyDescent="0.3">
      <c r="A1709">
        <v>7589</v>
      </c>
      <c r="B1709">
        <v>0</v>
      </c>
    </row>
    <row r="1710" spans="1:2" x14ac:dyDescent="0.3">
      <c r="A1710">
        <v>11294</v>
      </c>
      <c r="B1710">
        <v>0</v>
      </c>
    </row>
    <row r="1711" spans="1:2" x14ac:dyDescent="0.3">
      <c r="A1711">
        <v>16385</v>
      </c>
      <c r="B1711">
        <v>1</v>
      </c>
    </row>
    <row r="1712" spans="1:2" x14ac:dyDescent="0.3">
      <c r="A1712">
        <v>3895</v>
      </c>
      <c r="B1712">
        <v>0</v>
      </c>
    </row>
    <row r="1713" spans="1:2" x14ac:dyDescent="0.3">
      <c r="A1713">
        <v>7142</v>
      </c>
      <c r="B1713">
        <v>0</v>
      </c>
    </row>
    <row r="1714" spans="1:2" x14ac:dyDescent="0.3">
      <c r="A1714">
        <v>14949</v>
      </c>
      <c r="B1714">
        <v>1</v>
      </c>
    </row>
    <row r="1715" spans="1:2" x14ac:dyDescent="0.3">
      <c r="A1715">
        <v>8931</v>
      </c>
      <c r="B1715">
        <v>0</v>
      </c>
    </row>
    <row r="1716" spans="1:2" x14ac:dyDescent="0.3">
      <c r="A1716">
        <v>14950</v>
      </c>
      <c r="B1716">
        <v>1</v>
      </c>
    </row>
    <row r="1717" spans="1:2" x14ac:dyDescent="0.3">
      <c r="A1717">
        <v>16695</v>
      </c>
      <c r="B1717">
        <v>1</v>
      </c>
    </row>
    <row r="1718" spans="1:2" x14ac:dyDescent="0.3">
      <c r="A1718">
        <v>15898</v>
      </c>
      <c r="B1718">
        <v>1</v>
      </c>
    </row>
    <row r="1719" spans="1:2" x14ac:dyDescent="0.3">
      <c r="A1719">
        <v>14657</v>
      </c>
      <c r="B1719">
        <v>1</v>
      </c>
    </row>
    <row r="1720" spans="1:2" x14ac:dyDescent="0.3">
      <c r="A1720">
        <v>15869</v>
      </c>
      <c r="B1720">
        <v>1</v>
      </c>
    </row>
    <row r="1721" spans="1:2" x14ac:dyDescent="0.3">
      <c r="A1721">
        <v>3036</v>
      </c>
      <c r="B1721">
        <v>0</v>
      </c>
    </row>
    <row r="1722" spans="1:2" x14ac:dyDescent="0.3">
      <c r="A1722">
        <v>7674</v>
      </c>
      <c r="B1722">
        <v>0</v>
      </c>
    </row>
    <row r="1723" spans="1:2" x14ac:dyDescent="0.3">
      <c r="A1723">
        <v>10609</v>
      </c>
      <c r="B1723">
        <v>1</v>
      </c>
    </row>
    <row r="1724" spans="1:2" x14ac:dyDescent="0.3">
      <c r="A1724">
        <v>13529</v>
      </c>
      <c r="B1724">
        <v>1</v>
      </c>
    </row>
    <row r="1725" spans="1:2" x14ac:dyDescent="0.3">
      <c r="A1725">
        <v>4722</v>
      </c>
      <c r="B1725">
        <v>0</v>
      </c>
    </row>
    <row r="1726" spans="1:2" x14ac:dyDescent="0.3">
      <c r="A1726">
        <v>15783</v>
      </c>
      <c r="B1726">
        <v>1</v>
      </c>
    </row>
    <row r="1727" spans="1:2" x14ac:dyDescent="0.3">
      <c r="A1727">
        <v>16470</v>
      </c>
      <c r="B1727">
        <v>1</v>
      </c>
    </row>
    <row r="1728" spans="1:2" x14ac:dyDescent="0.3">
      <c r="A1728">
        <v>8276</v>
      </c>
      <c r="B1728">
        <v>0</v>
      </c>
    </row>
    <row r="1729" spans="1:2" x14ac:dyDescent="0.3">
      <c r="A1729">
        <v>6001</v>
      </c>
      <c r="B1729">
        <v>0</v>
      </c>
    </row>
    <row r="1730" spans="1:2" x14ac:dyDescent="0.3">
      <c r="A1730">
        <v>4840</v>
      </c>
      <c r="B1730">
        <v>0</v>
      </c>
    </row>
    <row r="1731" spans="1:2" x14ac:dyDescent="0.3">
      <c r="A1731">
        <v>10791</v>
      </c>
      <c r="B1731">
        <v>1</v>
      </c>
    </row>
    <row r="1732" spans="1:2" x14ac:dyDescent="0.3">
      <c r="A1732">
        <v>11694</v>
      </c>
      <c r="B1732">
        <v>1</v>
      </c>
    </row>
    <row r="1733" spans="1:2" x14ac:dyDescent="0.3">
      <c r="A1733">
        <v>110</v>
      </c>
      <c r="B1733">
        <v>0</v>
      </c>
    </row>
    <row r="1734" spans="1:2" x14ac:dyDescent="0.3">
      <c r="A1734">
        <v>11695</v>
      </c>
      <c r="B1734">
        <v>1</v>
      </c>
    </row>
    <row r="1735" spans="1:2" x14ac:dyDescent="0.3">
      <c r="A1735">
        <v>11886</v>
      </c>
      <c r="B1735">
        <v>1</v>
      </c>
    </row>
    <row r="1736" spans="1:2" x14ac:dyDescent="0.3">
      <c r="A1736">
        <v>8350</v>
      </c>
      <c r="B1736">
        <v>0</v>
      </c>
    </row>
    <row r="1737" spans="1:2" x14ac:dyDescent="0.3">
      <c r="A1737">
        <v>14932</v>
      </c>
      <c r="B1737">
        <v>1</v>
      </c>
    </row>
    <row r="1738" spans="1:2" x14ac:dyDescent="0.3">
      <c r="A1738">
        <v>9795</v>
      </c>
      <c r="B1738">
        <v>0</v>
      </c>
    </row>
    <row r="1739" spans="1:2" x14ac:dyDescent="0.3">
      <c r="A1739">
        <v>3988</v>
      </c>
      <c r="B1739">
        <v>0</v>
      </c>
    </row>
    <row r="1740" spans="1:2" x14ac:dyDescent="0.3">
      <c r="A1740">
        <v>15936</v>
      </c>
      <c r="B1740">
        <v>1</v>
      </c>
    </row>
    <row r="1741" spans="1:2" x14ac:dyDescent="0.3">
      <c r="A1741">
        <v>11826</v>
      </c>
      <c r="B1741">
        <v>1</v>
      </c>
    </row>
    <row r="1742" spans="1:2" x14ac:dyDescent="0.3">
      <c r="A1742">
        <v>9305</v>
      </c>
      <c r="B1742">
        <v>1</v>
      </c>
    </row>
    <row r="1743" spans="1:2" x14ac:dyDescent="0.3">
      <c r="A1743">
        <v>15831</v>
      </c>
      <c r="B1743">
        <v>1</v>
      </c>
    </row>
    <row r="1744" spans="1:2" x14ac:dyDescent="0.3">
      <c r="A1744">
        <v>7705</v>
      </c>
      <c r="B1744">
        <v>0</v>
      </c>
    </row>
    <row r="1745" spans="1:2" x14ac:dyDescent="0.3">
      <c r="A1745">
        <v>6217</v>
      </c>
      <c r="B1745">
        <v>0</v>
      </c>
    </row>
    <row r="1746" spans="1:2" x14ac:dyDescent="0.3">
      <c r="A1746">
        <v>12015</v>
      </c>
      <c r="B1746">
        <v>1</v>
      </c>
    </row>
    <row r="1747" spans="1:2" x14ac:dyDescent="0.3">
      <c r="A1747">
        <v>12341</v>
      </c>
      <c r="B1747">
        <v>0</v>
      </c>
    </row>
    <row r="1748" spans="1:2" x14ac:dyDescent="0.3">
      <c r="A1748">
        <v>2068</v>
      </c>
      <c r="B1748">
        <v>0</v>
      </c>
    </row>
    <row r="1749" spans="1:2" x14ac:dyDescent="0.3">
      <c r="A1749">
        <v>2471</v>
      </c>
      <c r="B1749">
        <v>0</v>
      </c>
    </row>
    <row r="1750" spans="1:2" x14ac:dyDescent="0.3">
      <c r="A1750">
        <v>15609</v>
      </c>
      <c r="B1750">
        <v>1</v>
      </c>
    </row>
    <row r="1751" spans="1:2" x14ac:dyDescent="0.3">
      <c r="A1751">
        <v>14757</v>
      </c>
      <c r="B1751">
        <v>1</v>
      </c>
    </row>
    <row r="1752" spans="1:2" x14ac:dyDescent="0.3">
      <c r="A1752">
        <v>4145</v>
      </c>
      <c r="B1752">
        <v>0</v>
      </c>
    </row>
    <row r="1753" spans="1:2" x14ac:dyDescent="0.3">
      <c r="A1753">
        <v>1365</v>
      </c>
      <c r="B1753">
        <v>0</v>
      </c>
    </row>
    <row r="1754" spans="1:2" x14ac:dyDescent="0.3">
      <c r="A1754">
        <v>9004</v>
      </c>
      <c r="B1754">
        <v>1</v>
      </c>
    </row>
    <row r="1755" spans="1:2" x14ac:dyDescent="0.3">
      <c r="A1755">
        <v>9479</v>
      </c>
      <c r="B1755">
        <v>1</v>
      </c>
    </row>
    <row r="1756" spans="1:2" x14ac:dyDescent="0.3">
      <c r="A1756">
        <v>7154</v>
      </c>
      <c r="B1756">
        <v>0</v>
      </c>
    </row>
    <row r="1757" spans="1:2" x14ac:dyDescent="0.3">
      <c r="A1757">
        <v>11509</v>
      </c>
      <c r="B1757">
        <v>1</v>
      </c>
    </row>
    <row r="1758" spans="1:2" x14ac:dyDescent="0.3">
      <c r="A1758">
        <v>3272</v>
      </c>
      <c r="B1758">
        <v>0</v>
      </c>
    </row>
    <row r="1759" spans="1:2" x14ac:dyDescent="0.3">
      <c r="A1759">
        <v>5666</v>
      </c>
      <c r="B1759">
        <v>0</v>
      </c>
    </row>
    <row r="1760" spans="1:2" x14ac:dyDescent="0.3">
      <c r="A1760">
        <v>16519</v>
      </c>
      <c r="B1760">
        <v>1</v>
      </c>
    </row>
    <row r="1761" spans="1:2" x14ac:dyDescent="0.3">
      <c r="A1761">
        <v>7025</v>
      </c>
      <c r="B1761">
        <v>0</v>
      </c>
    </row>
    <row r="1762" spans="1:2" x14ac:dyDescent="0.3">
      <c r="A1762">
        <v>10849</v>
      </c>
      <c r="B1762">
        <v>1</v>
      </c>
    </row>
    <row r="1763" spans="1:2" x14ac:dyDescent="0.3">
      <c r="A1763">
        <v>6120</v>
      </c>
      <c r="B1763">
        <v>0</v>
      </c>
    </row>
    <row r="1764" spans="1:2" x14ac:dyDescent="0.3">
      <c r="A1764">
        <v>8865</v>
      </c>
      <c r="B1764">
        <v>1</v>
      </c>
    </row>
    <row r="1765" spans="1:2" x14ac:dyDescent="0.3">
      <c r="A1765">
        <v>4174</v>
      </c>
      <c r="B1765">
        <v>0</v>
      </c>
    </row>
    <row r="1766" spans="1:2" x14ac:dyDescent="0.3">
      <c r="A1766">
        <v>11432</v>
      </c>
      <c r="B1766">
        <v>1</v>
      </c>
    </row>
    <row r="1767" spans="1:2" x14ac:dyDescent="0.3">
      <c r="A1767">
        <v>1165</v>
      </c>
      <c r="B1767">
        <v>0</v>
      </c>
    </row>
    <row r="1768" spans="1:2" x14ac:dyDescent="0.3">
      <c r="A1768">
        <v>1543</v>
      </c>
      <c r="B1768">
        <v>0</v>
      </c>
    </row>
    <row r="1769" spans="1:2" x14ac:dyDescent="0.3">
      <c r="A1769">
        <v>4001</v>
      </c>
      <c r="B1769">
        <v>0</v>
      </c>
    </row>
    <row r="1770" spans="1:2" x14ac:dyDescent="0.3">
      <c r="A1770">
        <v>12022</v>
      </c>
      <c r="B1770">
        <v>1</v>
      </c>
    </row>
    <row r="1771" spans="1:2" x14ac:dyDescent="0.3">
      <c r="A1771">
        <v>9279</v>
      </c>
      <c r="B1771">
        <v>1</v>
      </c>
    </row>
    <row r="1772" spans="1:2" x14ac:dyDescent="0.3">
      <c r="A1772">
        <v>1996</v>
      </c>
      <c r="B1772">
        <v>0</v>
      </c>
    </row>
    <row r="1773" spans="1:2" x14ac:dyDescent="0.3">
      <c r="A1773">
        <v>9501</v>
      </c>
      <c r="B1773">
        <v>1</v>
      </c>
    </row>
    <row r="1774" spans="1:2" x14ac:dyDescent="0.3">
      <c r="A1774">
        <v>1406</v>
      </c>
      <c r="B1774">
        <v>0</v>
      </c>
    </row>
    <row r="1775" spans="1:2" x14ac:dyDescent="0.3">
      <c r="A1775">
        <v>15847</v>
      </c>
      <c r="B1775">
        <v>1</v>
      </c>
    </row>
    <row r="1776" spans="1:2" x14ac:dyDescent="0.3">
      <c r="A1776">
        <v>3477</v>
      </c>
      <c r="B1776">
        <v>0</v>
      </c>
    </row>
    <row r="1777" spans="1:2" x14ac:dyDescent="0.3">
      <c r="A1777">
        <v>13583</v>
      </c>
      <c r="B1777">
        <v>0</v>
      </c>
    </row>
    <row r="1778" spans="1:2" x14ac:dyDescent="0.3">
      <c r="A1778">
        <v>8723</v>
      </c>
      <c r="B1778">
        <v>0</v>
      </c>
    </row>
    <row r="1779" spans="1:2" x14ac:dyDescent="0.3">
      <c r="A1779">
        <v>1363</v>
      </c>
      <c r="B1779">
        <v>0</v>
      </c>
    </row>
    <row r="1780" spans="1:2" x14ac:dyDescent="0.3">
      <c r="A1780">
        <v>4205</v>
      </c>
      <c r="B1780">
        <v>0</v>
      </c>
    </row>
    <row r="1781" spans="1:2" x14ac:dyDescent="0.3">
      <c r="A1781">
        <v>3510</v>
      </c>
      <c r="B1781">
        <v>0</v>
      </c>
    </row>
    <row r="1782" spans="1:2" x14ac:dyDescent="0.3">
      <c r="A1782">
        <v>15129</v>
      </c>
      <c r="B1782">
        <v>0</v>
      </c>
    </row>
    <row r="1783" spans="1:2" x14ac:dyDescent="0.3">
      <c r="A1783">
        <v>15866</v>
      </c>
      <c r="B1783">
        <v>1</v>
      </c>
    </row>
    <row r="1784" spans="1:2" x14ac:dyDescent="0.3">
      <c r="A1784">
        <v>7869</v>
      </c>
      <c r="B1784">
        <v>0</v>
      </c>
    </row>
    <row r="1785" spans="1:2" x14ac:dyDescent="0.3">
      <c r="A1785">
        <v>15618</v>
      </c>
      <c r="B1785">
        <v>1</v>
      </c>
    </row>
    <row r="1786" spans="1:2" x14ac:dyDescent="0.3">
      <c r="A1786">
        <v>13582</v>
      </c>
      <c r="B1786">
        <v>0</v>
      </c>
    </row>
    <row r="1787" spans="1:2" x14ac:dyDescent="0.3">
      <c r="A1787">
        <v>3990</v>
      </c>
      <c r="B1787">
        <v>0</v>
      </c>
    </row>
    <row r="1788" spans="1:2" x14ac:dyDescent="0.3">
      <c r="A1788">
        <v>16058</v>
      </c>
      <c r="B1788">
        <v>1</v>
      </c>
    </row>
    <row r="1789" spans="1:2" x14ac:dyDescent="0.3">
      <c r="A1789">
        <v>10484</v>
      </c>
      <c r="B1789">
        <v>1</v>
      </c>
    </row>
    <row r="1790" spans="1:2" x14ac:dyDescent="0.3">
      <c r="A1790">
        <v>15002</v>
      </c>
      <c r="B1790">
        <v>1</v>
      </c>
    </row>
    <row r="1791" spans="1:2" x14ac:dyDescent="0.3">
      <c r="A1791">
        <v>11774</v>
      </c>
      <c r="B1791">
        <v>1</v>
      </c>
    </row>
    <row r="1792" spans="1:2" x14ac:dyDescent="0.3">
      <c r="A1792">
        <v>6925</v>
      </c>
      <c r="B1792">
        <v>0</v>
      </c>
    </row>
    <row r="1793" spans="1:2" x14ac:dyDescent="0.3">
      <c r="A1793">
        <v>1952</v>
      </c>
      <c r="B1793">
        <v>0</v>
      </c>
    </row>
    <row r="1794" spans="1:2" x14ac:dyDescent="0.3">
      <c r="A1794">
        <v>9399</v>
      </c>
      <c r="B1794">
        <v>1</v>
      </c>
    </row>
    <row r="1795" spans="1:2" x14ac:dyDescent="0.3">
      <c r="A1795">
        <v>15716</v>
      </c>
      <c r="B1795">
        <v>1</v>
      </c>
    </row>
    <row r="1796" spans="1:2" x14ac:dyDescent="0.3">
      <c r="A1796">
        <v>9586</v>
      </c>
      <c r="B1796">
        <v>1</v>
      </c>
    </row>
    <row r="1797" spans="1:2" x14ac:dyDescent="0.3">
      <c r="A1797">
        <v>7670</v>
      </c>
      <c r="B1797">
        <v>0</v>
      </c>
    </row>
    <row r="1798" spans="1:2" x14ac:dyDescent="0.3">
      <c r="A1798">
        <v>11666</v>
      </c>
      <c r="B1798">
        <v>1</v>
      </c>
    </row>
    <row r="1799" spans="1:2" x14ac:dyDescent="0.3">
      <c r="A1799">
        <v>3547</v>
      </c>
      <c r="B1799">
        <v>0</v>
      </c>
    </row>
    <row r="1800" spans="1:2" x14ac:dyDescent="0.3">
      <c r="A1800">
        <v>10046</v>
      </c>
      <c r="B1800">
        <v>1</v>
      </c>
    </row>
    <row r="1801" spans="1:2" x14ac:dyDescent="0.3">
      <c r="A1801">
        <v>9508</v>
      </c>
      <c r="B1801">
        <v>1</v>
      </c>
    </row>
    <row r="1802" spans="1:2" x14ac:dyDescent="0.3">
      <c r="A1802">
        <v>3926</v>
      </c>
      <c r="B1802">
        <v>0</v>
      </c>
    </row>
    <row r="1803" spans="1:2" x14ac:dyDescent="0.3">
      <c r="A1803">
        <v>11452</v>
      </c>
      <c r="B1803">
        <v>1</v>
      </c>
    </row>
    <row r="1804" spans="1:2" x14ac:dyDescent="0.3">
      <c r="A1804">
        <v>1273</v>
      </c>
      <c r="B1804">
        <v>0</v>
      </c>
    </row>
    <row r="1805" spans="1:2" x14ac:dyDescent="0.3">
      <c r="A1805">
        <v>3871</v>
      </c>
      <c r="B1805">
        <v>0</v>
      </c>
    </row>
    <row r="1806" spans="1:2" x14ac:dyDescent="0.3">
      <c r="A1806">
        <v>14687</v>
      </c>
      <c r="B1806">
        <v>1</v>
      </c>
    </row>
    <row r="1807" spans="1:2" x14ac:dyDescent="0.3">
      <c r="A1807">
        <v>3537</v>
      </c>
      <c r="B1807">
        <v>0</v>
      </c>
    </row>
    <row r="1808" spans="1:2" x14ac:dyDescent="0.3">
      <c r="A1808">
        <v>6159</v>
      </c>
      <c r="B1808">
        <v>0</v>
      </c>
    </row>
    <row r="1809" spans="1:2" x14ac:dyDescent="0.3">
      <c r="A1809">
        <v>16101</v>
      </c>
      <c r="B1809">
        <v>0</v>
      </c>
    </row>
    <row r="1810" spans="1:2" x14ac:dyDescent="0.3">
      <c r="A1810">
        <v>4141</v>
      </c>
      <c r="B1810">
        <v>0</v>
      </c>
    </row>
    <row r="1811" spans="1:2" x14ac:dyDescent="0.3">
      <c r="A1811">
        <v>11000</v>
      </c>
      <c r="B1811">
        <v>1</v>
      </c>
    </row>
    <row r="1812" spans="1:2" x14ac:dyDescent="0.3">
      <c r="A1812">
        <v>12079</v>
      </c>
      <c r="B1812">
        <v>0</v>
      </c>
    </row>
    <row r="1813" spans="1:2" x14ac:dyDescent="0.3">
      <c r="A1813">
        <v>15619</v>
      </c>
      <c r="B1813">
        <v>1</v>
      </c>
    </row>
    <row r="1814" spans="1:2" x14ac:dyDescent="0.3">
      <c r="A1814">
        <v>11486</v>
      </c>
      <c r="B1814">
        <v>1</v>
      </c>
    </row>
    <row r="1815" spans="1:2" x14ac:dyDescent="0.3">
      <c r="A1815">
        <v>2932</v>
      </c>
      <c r="B1815">
        <v>0</v>
      </c>
    </row>
    <row r="1816" spans="1:2" x14ac:dyDescent="0.3">
      <c r="A1816">
        <v>12447</v>
      </c>
      <c r="B1816">
        <v>1</v>
      </c>
    </row>
    <row r="1817" spans="1:2" x14ac:dyDescent="0.3">
      <c r="A1817">
        <v>2823</v>
      </c>
      <c r="B1817">
        <v>0</v>
      </c>
    </row>
    <row r="1818" spans="1:2" x14ac:dyDescent="0.3">
      <c r="A1818">
        <v>7165</v>
      </c>
      <c r="B1818">
        <v>0</v>
      </c>
    </row>
    <row r="1819" spans="1:2" x14ac:dyDescent="0.3">
      <c r="A1819">
        <v>13563</v>
      </c>
      <c r="B1819">
        <v>1</v>
      </c>
    </row>
    <row r="1820" spans="1:2" x14ac:dyDescent="0.3">
      <c r="A1820">
        <v>5492</v>
      </c>
      <c r="B1820">
        <v>0</v>
      </c>
    </row>
    <row r="1821" spans="1:2" x14ac:dyDescent="0.3">
      <c r="A1821">
        <v>8722</v>
      </c>
      <c r="B1821">
        <v>0</v>
      </c>
    </row>
    <row r="1822" spans="1:2" x14ac:dyDescent="0.3">
      <c r="A1822">
        <v>10761</v>
      </c>
      <c r="B1822">
        <v>0</v>
      </c>
    </row>
    <row r="1823" spans="1:2" x14ac:dyDescent="0.3">
      <c r="A1823">
        <v>11472</v>
      </c>
      <c r="B1823">
        <v>1</v>
      </c>
    </row>
    <row r="1824" spans="1:2" x14ac:dyDescent="0.3">
      <c r="A1824">
        <v>16500</v>
      </c>
      <c r="B1824">
        <v>0</v>
      </c>
    </row>
    <row r="1825" spans="1:2" x14ac:dyDescent="0.3">
      <c r="A1825">
        <v>13524</v>
      </c>
      <c r="B1825">
        <v>1</v>
      </c>
    </row>
    <row r="1826" spans="1:2" x14ac:dyDescent="0.3">
      <c r="A1826">
        <v>5949</v>
      </c>
      <c r="B1826">
        <v>0</v>
      </c>
    </row>
    <row r="1827" spans="1:2" x14ac:dyDescent="0.3">
      <c r="A1827">
        <v>15887</v>
      </c>
      <c r="B1827">
        <v>1</v>
      </c>
    </row>
    <row r="1828" spans="1:2" x14ac:dyDescent="0.3">
      <c r="A1828">
        <v>4057</v>
      </c>
      <c r="B1828">
        <v>0</v>
      </c>
    </row>
    <row r="1829" spans="1:2" x14ac:dyDescent="0.3">
      <c r="A1829">
        <v>12167</v>
      </c>
      <c r="B1829">
        <v>1</v>
      </c>
    </row>
    <row r="1830" spans="1:2" x14ac:dyDescent="0.3">
      <c r="A1830">
        <v>15009</v>
      </c>
      <c r="B1830">
        <v>1</v>
      </c>
    </row>
    <row r="1831" spans="1:2" x14ac:dyDescent="0.3">
      <c r="A1831">
        <v>4101</v>
      </c>
      <c r="B1831">
        <v>0</v>
      </c>
    </row>
    <row r="1832" spans="1:2" x14ac:dyDescent="0.3">
      <c r="A1832">
        <v>7009</v>
      </c>
      <c r="B1832">
        <v>0</v>
      </c>
    </row>
    <row r="1833" spans="1:2" x14ac:dyDescent="0.3">
      <c r="A1833">
        <v>1945</v>
      </c>
      <c r="B1833">
        <v>0</v>
      </c>
    </row>
    <row r="1834" spans="1:2" x14ac:dyDescent="0.3">
      <c r="A1834">
        <v>3550</v>
      </c>
      <c r="B1834">
        <v>0</v>
      </c>
    </row>
    <row r="1835" spans="1:2" x14ac:dyDescent="0.3">
      <c r="A1835">
        <v>10622</v>
      </c>
      <c r="B1835">
        <v>1</v>
      </c>
    </row>
    <row r="1836" spans="1:2" x14ac:dyDescent="0.3">
      <c r="A1836">
        <v>10549</v>
      </c>
      <c r="B1836">
        <v>1</v>
      </c>
    </row>
    <row r="1837" spans="1:2" x14ac:dyDescent="0.3">
      <c r="A1837">
        <v>14656</v>
      </c>
      <c r="B1837">
        <v>1</v>
      </c>
    </row>
    <row r="1838" spans="1:2" x14ac:dyDescent="0.3">
      <c r="A1838">
        <v>14679</v>
      </c>
      <c r="B1838">
        <v>1</v>
      </c>
    </row>
    <row r="1839" spans="1:2" x14ac:dyDescent="0.3">
      <c r="A1839">
        <v>11024</v>
      </c>
      <c r="B1839">
        <v>1</v>
      </c>
    </row>
    <row r="1840" spans="1:2" x14ac:dyDescent="0.3">
      <c r="A1840">
        <v>13522</v>
      </c>
      <c r="B1840">
        <v>1</v>
      </c>
    </row>
    <row r="1841" spans="1:2" x14ac:dyDescent="0.3">
      <c r="A1841">
        <v>12229</v>
      </c>
      <c r="B1841">
        <v>0</v>
      </c>
    </row>
    <row r="1842" spans="1:2" x14ac:dyDescent="0.3">
      <c r="A1842">
        <v>5641</v>
      </c>
      <c r="B1842">
        <v>0</v>
      </c>
    </row>
    <row r="1843" spans="1:2" x14ac:dyDescent="0.3">
      <c r="A1843">
        <v>10748</v>
      </c>
      <c r="B1843">
        <v>1</v>
      </c>
    </row>
    <row r="1844" spans="1:2" x14ac:dyDescent="0.3">
      <c r="A1844">
        <v>11465</v>
      </c>
      <c r="B1844">
        <v>1</v>
      </c>
    </row>
    <row r="1845" spans="1:2" x14ac:dyDescent="0.3">
      <c r="A1845">
        <v>7257</v>
      </c>
      <c r="B1845">
        <v>0</v>
      </c>
    </row>
    <row r="1846" spans="1:2" x14ac:dyDescent="0.3">
      <c r="A1846">
        <v>4197</v>
      </c>
      <c r="B1846">
        <v>0</v>
      </c>
    </row>
    <row r="1847" spans="1:2" x14ac:dyDescent="0.3">
      <c r="A1847">
        <v>13591</v>
      </c>
      <c r="B1847">
        <v>1</v>
      </c>
    </row>
    <row r="1848" spans="1:2" x14ac:dyDescent="0.3">
      <c r="A1848">
        <v>15891</v>
      </c>
      <c r="B1848">
        <v>1</v>
      </c>
    </row>
    <row r="1849" spans="1:2" x14ac:dyDescent="0.3">
      <c r="A1849">
        <v>7417</v>
      </c>
      <c r="B1849">
        <v>0</v>
      </c>
    </row>
    <row r="1850" spans="1:2" x14ac:dyDescent="0.3">
      <c r="A1850">
        <v>1412</v>
      </c>
      <c r="B1850">
        <v>0</v>
      </c>
    </row>
    <row r="1851" spans="1:2" x14ac:dyDescent="0.3">
      <c r="A1851">
        <v>6456</v>
      </c>
      <c r="B1851">
        <v>0</v>
      </c>
    </row>
    <row r="1852" spans="1:2" x14ac:dyDescent="0.3">
      <c r="A1852">
        <v>4136</v>
      </c>
      <c r="B1852">
        <v>0</v>
      </c>
    </row>
    <row r="1853" spans="1:2" x14ac:dyDescent="0.3">
      <c r="A1853">
        <v>15695</v>
      </c>
      <c r="B1853">
        <v>1</v>
      </c>
    </row>
    <row r="1854" spans="1:2" x14ac:dyDescent="0.3">
      <c r="A1854">
        <v>11659</v>
      </c>
      <c r="B1854">
        <v>1</v>
      </c>
    </row>
    <row r="1855" spans="1:2" x14ac:dyDescent="0.3">
      <c r="A1855">
        <v>10673</v>
      </c>
      <c r="B1855">
        <v>1</v>
      </c>
    </row>
    <row r="1856" spans="1:2" x14ac:dyDescent="0.3">
      <c r="A1856">
        <v>13572</v>
      </c>
      <c r="B1856">
        <v>1</v>
      </c>
    </row>
    <row r="1857" spans="1:2" x14ac:dyDescent="0.3">
      <c r="A1857">
        <v>8329</v>
      </c>
      <c r="B1857">
        <v>0</v>
      </c>
    </row>
    <row r="1858" spans="1:2" x14ac:dyDescent="0.3">
      <c r="A1858">
        <v>11838</v>
      </c>
      <c r="B1858">
        <v>1</v>
      </c>
    </row>
    <row r="1859" spans="1:2" x14ac:dyDescent="0.3">
      <c r="A1859">
        <v>2946</v>
      </c>
      <c r="B1859">
        <v>0</v>
      </c>
    </row>
    <row r="1860" spans="1:2" x14ac:dyDescent="0.3">
      <c r="A1860">
        <v>14610</v>
      </c>
      <c r="B1860">
        <v>1</v>
      </c>
    </row>
    <row r="1861" spans="1:2" x14ac:dyDescent="0.3">
      <c r="A1861">
        <v>15845</v>
      </c>
      <c r="B1861">
        <v>1</v>
      </c>
    </row>
    <row r="1862" spans="1:2" x14ac:dyDescent="0.3">
      <c r="A1862">
        <v>7048</v>
      </c>
      <c r="B1862">
        <v>0</v>
      </c>
    </row>
    <row r="1863" spans="1:2" x14ac:dyDescent="0.3">
      <c r="A1863">
        <v>11383</v>
      </c>
      <c r="B1863">
        <v>1</v>
      </c>
    </row>
    <row r="1864" spans="1:2" x14ac:dyDescent="0.3">
      <c r="A1864">
        <v>15040</v>
      </c>
      <c r="B1864">
        <v>0</v>
      </c>
    </row>
    <row r="1865" spans="1:2" x14ac:dyDescent="0.3">
      <c r="A1865">
        <v>4066</v>
      </c>
      <c r="B1865">
        <v>0</v>
      </c>
    </row>
    <row r="1866" spans="1:2" x14ac:dyDescent="0.3">
      <c r="A1866">
        <v>8394</v>
      </c>
      <c r="B1866">
        <v>0</v>
      </c>
    </row>
    <row r="1867" spans="1:2" x14ac:dyDescent="0.3">
      <c r="A1867">
        <v>5643</v>
      </c>
      <c r="B1867">
        <v>0</v>
      </c>
    </row>
    <row r="1868" spans="1:2" x14ac:dyDescent="0.3">
      <c r="A1868">
        <v>6121</v>
      </c>
      <c r="B1868">
        <v>0</v>
      </c>
    </row>
    <row r="1869" spans="1:2" x14ac:dyDescent="0.3">
      <c r="A1869">
        <v>16507</v>
      </c>
      <c r="B1869">
        <v>0</v>
      </c>
    </row>
    <row r="1870" spans="1:2" x14ac:dyDescent="0.3">
      <c r="A1870">
        <v>16593</v>
      </c>
      <c r="B1870">
        <v>1</v>
      </c>
    </row>
    <row r="1871" spans="1:2" x14ac:dyDescent="0.3">
      <c r="A1871">
        <v>9999</v>
      </c>
      <c r="B1871">
        <v>1</v>
      </c>
    </row>
    <row r="1872" spans="1:2" x14ac:dyDescent="0.3">
      <c r="A1872">
        <v>9864</v>
      </c>
      <c r="B1872">
        <v>1</v>
      </c>
    </row>
    <row r="1873" spans="1:2" x14ac:dyDescent="0.3">
      <c r="A1873">
        <v>9658</v>
      </c>
      <c r="B1873">
        <v>1</v>
      </c>
    </row>
    <row r="1874" spans="1:2" x14ac:dyDescent="0.3">
      <c r="A1874">
        <v>4930</v>
      </c>
      <c r="B1874">
        <v>0</v>
      </c>
    </row>
    <row r="1875" spans="1:2" x14ac:dyDescent="0.3">
      <c r="A1875">
        <v>11763</v>
      </c>
      <c r="B1875">
        <v>1</v>
      </c>
    </row>
    <row r="1876" spans="1:2" x14ac:dyDescent="0.3">
      <c r="A1876">
        <v>7947</v>
      </c>
      <c r="B1876">
        <v>0</v>
      </c>
    </row>
    <row r="1877" spans="1:2" x14ac:dyDescent="0.3">
      <c r="A1877">
        <v>7927</v>
      </c>
      <c r="B1877">
        <v>0</v>
      </c>
    </row>
    <row r="1878" spans="1:2" x14ac:dyDescent="0.3">
      <c r="A1878">
        <v>16009</v>
      </c>
      <c r="B1878">
        <v>1</v>
      </c>
    </row>
    <row r="1879" spans="1:2" x14ac:dyDescent="0.3">
      <c r="A1879">
        <v>11889</v>
      </c>
      <c r="B1879">
        <v>0</v>
      </c>
    </row>
    <row r="1880" spans="1:2" x14ac:dyDescent="0.3">
      <c r="A1880">
        <v>3236</v>
      </c>
      <c r="B1880">
        <v>0</v>
      </c>
    </row>
    <row r="1881" spans="1:2" x14ac:dyDescent="0.3">
      <c r="A1881">
        <v>7169</v>
      </c>
      <c r="B1881">
        <v>0</v>
      </c>
    </row>
    <row r="1882" spans="1:2" x14ac:dyDescent="0.3">
      <c r="A1882">
        <v>3234</v>
      </c>
      <c r="B1882">
        <v>0</v>
      </c>
    </row>
    <row r="1883" spans="1:2" x14ac:dyDescent="0.3">
      <c r="A1883">
        <v>15677</v>
      </c>
      <c r="B1883">
        <v>1</v>
      </c>
    </row>
    <row r="1884" spans="1:2" x14ac:dyDescent="0.3">
      <c r="A1884">
        <v>11488</v>
      </c>
      <c r="B1884">
        <v>1</v>
      </c>
    </row>
    <row r="1885" spans="1:2" x14ac:dyDescent="0.3">
      <c r="A1885">
        <v>16698</v>
      </c>
      <c r="B1885">
        <v>1</v>
      </c>
    </row>
    <row r="1886" spans="1:2" x14ac:dyDescent="0.3">
      <c r="A1886">
        <v>4857</v>
      </c>
      <c r="B1886">
        <v>0</v>
      </c>
    </row>
    <row r="1887" spans="1:2" x14ac:dyDescent="0.3">
      <c r="A1887">
        <v>6878</v>
      </c>
      <c r="B1887">
        <v>0</v>
      </c>
    </row>
    <row r="1888" spans="1:2" x14ac:dyDescent="0.3">
      <c r="A1888">
        <v>12002</v>
      </c>
      <c r="B1888">
        <v>1</v>
      </c>
    </row>
    <row r="1889" spans="1:2" x14ac:dyDescent="0.3">
      <c r="A1889">
        <v>15959</v>
      </c>
      <c r="B1889">
        <v>1</v>
      </c>
    </row>
    <row r="1890" spans="1:2" x14ac:dyDescent="0.3">
      <c r="A1890">
        <v>10459</v>
      </c>
      <c r="B1890">
        <v>1</v>
      </c>
    </row>
    <row r="1891" spans="1:2" x14ac:dyDescent="0.3">
      <c r="A1891">
        <v>14769</v>
      </c>
      <c r="B1891">
        <v>1</v>
      </c>
    </row>
    <row r="1892" spans="1:2" x14ac:dyDescent="0.3">
      <c r="A1892">
        <v>11591</v>
      </c>
      <c r="B1892">
        <v>1</v>
      </c>
    </row>
    <row r="1893" spans="1:2" x14ac:dyDescent="0.3">
      <c r="A1893">
        <v>10708</v>
      </c>
      <c r="B1893">
        <v>1</v>
      </c>
    </row>
    <row r="1894" spans="1:2" x14ac:dyDescent="0.3">
      <c r="A1894">
        <v>14874</v>
      </c>
      <c r="B1894">
        <v>1</v>
      </c>
    </row>
    <row r="1895" spans="1:2" x14ac:dyDescent="0.3">
      <c r="A1895">
        <v>14789</v>
      </c>
      <c r="B1895">
        <v>1</v>
      </c>
    </row>
    <row r="1896" spans="1:2" x14ac:dyDescent="0.3">
      <c r="A1896">
        <v>5414</v>
      </c>
      <c r="B1896">
        <v>0</v>
      </c>
    </row>
    <row r="1897" spans="1:2" x14ac:dyDescent="0.3">
      <c r="A1897">
        <v>15584</v>
      </c>
      <c r="B1897">
        <v>1</v>
      </c>
    </row>
    <row r="1898" spans="1:2" x14ac:dyDescent="0.3">
      <c r="A1898">
        <v>10221</v>
      </c>
      <c r="B1898">
        <v>1</v>
      </c>
    </row>
    <row r="1899" spans="1:2" x14ac:dyDescent="0.3">
      <c r="A1899">
        <v>11076</v>
      </c>
      <c r="B1899">
        <v>1</v>
      </c>
    </row>
    <row r="1900" spans="1:2" x14ac:dyDescent="0.3">
      <c r="A1900">
        <v>7711</v>
      </c>
      <c r="B1900">
        <v>0</v>
      </c>
    </row>
    <row r="1901" spans="1:2" x14ac:dyDescent="0.3">
      <c r="A1901">
        <v>15731</v>
      </c>
      <c r="B1901">
        <v>1</v>
      </c>
    </row>
    <row r="1902" spans="1:2" x14ac:dyDescent="0.3">
      <c r="A1902">
        <v>13571</v>
      </c>
      <c r="B1902">
        <v>1</v>
      </c>
    </row>
    <row r="1903" spans="1:2" x14ac:dyDescent="0.3">
      <c r="A1903">
        <v>6274</v>
      </c>
      <c r="B1903">
        <v>0</v>
      </c>
    </row>
    <row r="1904" spans="1:2" x14ac:dyDescent="0.3">
      <c r="A1904">
        <v>3448</v>
      </c>
      <c r="B1904">
        <v>0</v>
      </c>
    </row>
    <row r="1905" spans="1:2" x14ac:dyDescent="0.3">
      <c r="A1905">
        <v>3054</v>
      </c>
      <c r="B1905">
        <v>0</v>
      </c>
    </row>
    <row r="1906" spans="1:2" x14ac:dyDescent="0.3">
      <c r="A1906">
        <v>6273</v>
      </c>
      <c r="B1906">
        <v>0</v>
      </c>
    </row>
    <row r="1907" spans="1:2" x14ac:dyDescent="0.3">
      <c r="A1907">
        <v>10778</v>
      </c>
      <c r="B1907">
        <v>1</v>
      </c>
    </row>
    <row r="1908" spans="1:2" x14ac:dyDescent="0.3">
      <c r="A1908">
        <v>10776</v>
      </c>
      <c r="B1908">
        <v>1</v>
      </c>
    </row>
    <row r="1909" spans="1:2" x14ac:dyDescent="0.3">
      <c r="A1909">
        <v>7718</v>
      </c>
      <c r="B1909">
        <v>0</v>
      </c>
    </row>
    <row r="1910" spans="1:2" x14ac:dyDescent="0.3">
      <c r="A1910">
        <v>16397</v>
      </c>
      <c r="B1910">
        <v>1</v>
      </c>
    </row>
    <row r="1911" spans="1:2" x14ac:dyDescent="0.3">
      <c r="A1911">
        <v>10753</v>
      </c>
      <c r="B1911">
        <v>1</v>
      </c>
    </row>
    <row r="1912" spans="1:2" x14ac:dyDescent="0.3">
      <c r="A1912">
        <v>5568</v>
      </c>
      <c r="B1912">
        <v>0</v>
      </c>
    </row>
    <row r="1913" spans="1:2" x14ac:dyDescent="0.3">
      <c r="A1913">
        <v>1794</v>
      </c>
      <c r="B1913">
        <v>0</v>
      </c>
    </row>
    <row r="1914" spans="1:2" x14ac:dyDescent="0.3">
      <c r="A1914">
        <v>8733</v>
      </c>
      <c r="B1914">
        <v>0</v>
      </c>
    </row>
    <row r="1915" spans="1:2" x14ac:dyDescent="0.3">
      <c r="A1915">
        <v>7844</v>
      </c>
      <c r="B1915">
        <v>0</v>
      </c>
    </row>
    <row r="1916" spans="1:2" x14ac:dyDescent="0.3">
      <c r="A1916">
        <v>6835</v>
      </c>
      <c r="B1916">
        <v>0</v>
      </c>
    </row>
    <row r="1917" spans="1:2" x14ac:dyDescent="0.3">
      <c r="A1917">
        <v>15751</v>
      </c>
      <c r="B1917">
        <v>0</v>
      </c>
    </row>
    <row r="1918" spans="1:2" x14ac:dyDescent="0.3">
      <c r="A1918">
        <v>9356</v>
      </c>
      <c r="B1918">
        <v>1</v>
      </c>
    </row>
    <row r="1919" spans="1:2" x14ac:dyDescent="0.3">
      <c r="A1919">
        <v>6212</v>
      </c>
      <c r="B1919">
        <v>0</v>
      </c>
    </row>
    <row r="1920" spans="1:2" x14ac:dyDescent="0.3">
      <c r="A1920">
        <v>10205</v>
      </c>
      <c r="B1920">
        <v>1</v>
      </c>
    </row>
    <row r="1921" spans="1:2" x14ac:dyDescent="0.3">
      <c r="A1921">
        <v>11789</v>
      </c>
      <c r="B1921">
        <v>1</v>
      </c>
    </row>
    <row r="1922" spans="1:2" x14ac:dyDescent="0.3">
      <c r="A1922">
        <v>3213</v>
      </c>
      <c r="B1922">
        <v>0</v>
      </c>
    </row>
    <row r="1923" spans="1:2" x14ac:dyDescent="0.3">
      <c r="A1923">
        <v>12004</v>
      </c>
      <c r="B1923">
        <v>1</v>
      </c>
    </row>
    <row r="1924" spans="1:2" x14ac:dyDescent="0.3">
      <c r="A1924">
        <v>460</v>
      </c>
      <c r="B1924">
        <v>0</v>
      </c>
    </row>
    <row r="1925" spans="1:2" x14ac:dyDescent="0.3">
      <c r="A1925">
        <v>12404</v>
      </c>
      <c r="B1925">
        <v>1</v>
      </c>
    </row>
    <row r="1926" spans="1:2" x14ac:dyDescent="0.3">
      <c r="A1926">
        <v>11297</v>
      </c>
      <c r="B1926">
        <v>0</v>
      </c>
    </row>
    <row r="1927" spans="1:2" x14ac:dyDescent="0.3">
      <c r="A1927">
        <v>7434</v>
      </c>
      <c r="B1927">
        <v>0</v>
      </c>
    </row>
    <row r="1928" spans="1:2" x14ac:dyDescent="0.3">
      <c r="A1928">
        <v>7428</v>
      </c>
      <c r="B1928">
        <v>0</v>
      </c>
    </row>
    <row r="1929" spans="1:2" x14ac:dyDescent="0.3">
      <c r="A1929">
        <v>16696</v>
      </c>
      <c r="B1929">
        <v>1</v>
      </c>
    </row>
    <row r="1930" spans="1:2" x14ac:dyDescent="0.3">
      <c r="A1930">
        <v>1574</v>
      </c>
      <c r="B1930">
        <v>0</v>
      </c>
    </row>
    <row r="1931" spans="1:2" x14ac:dyDescent="0.3">
      <c r="A1931">
        <v>9990</v>
      </c>
      <c r="B1931">
        <v>1</v>
      </c>
    </row>
    <row r="1932" spans="1:2" x14ac:dyDescent="0.3">
      <c r="A1932">
        <v>7305</v>
      </c>
      <c r="B1932">
        <v>0</v>
      </c>
    </row>
    <row r="1933" spans="1:2" x14ac:dyDescent="0.3">
      <c r="A1933">
        <v>9752</v>
      </c>
      <c r="B1933">
        <v>0</v>
      </c>
    </row>
    <row r="1934" spans="1:2" x14ac:dyDescent="0.3">
      <c r="A1934">
        <v>11979</v>
      </c>
      <c r="B1934">
        <v>1</v>
      </c>
    </row>
    <row r="1935" spans="1:2" x14ac:dyDescent="0.3">
      <c r="A1935">
        <v>15991</v>
      </c>
      <c r="B1935">
        <v>0</v>
      </c>
    </row>
    <row r="1936" spans="1:2" x14ac:dyDescent="0.3">
      <c r="A1936">
        <v>6233</v>
      </c>
      <c r="B1936">
        <v>0</v>
      </c>
    </row>
    <row r="1937" spans="1:2" x14ac:dyDescent="0.3">
      <c r="A1937">
        <v>14843</v>
      </c>
      <c r="B1937">
        <v>1</v>
      </c>
    </row>
    <row r="1938" spans="1:2" x14ac:dyDescent="0.3">
      <c r="A1938">
        <v>11099</v>
      </c>
      <c r="B1938">
        <v>1</v>
      </c>
    </row>
    <row r="1939" spans="1:2" x14ac:dyDescent="0.3">
      <c r="A1939">
        <v>9645</v>
      </c>
      <c r="B1939">
        <v>0</v>
      </c>
    </row>
    <row r="1940" spans="1:2" x14ac:dyDescent="0.3">
      <c r="A1940">
        <v>3558</v>
      </c>
      <c r="B1940">
        <v>0</v>
      </c>
    </row>
    <row r="1941" spans="1:2" x14ac:dyDescent="0.3">
      <c r="A1941">
        <v>15308</v>
      </c>
      <c r="B1941">
        <v>1</v>
      </c>
    </row>
    <row r="1942" spans="1:2" x14ac:dyDescent="0.3">
      <c r="A1942">
        <v>10027</v>
      </c>
      <c r="B1942">
        <v>1</v>
      </c>
    </row>
    <row r="1943" spans="1:2" x14ac:dyDescent="0.3">
      <c r="A1943">
        <v>15767</v>
      </c>
      <c r="B1943">
        <v>0</v>
      </c>
    </row>
    <row r="1944" spans="1:2" x14ac:dyDescent="0.3">
      <c r="A1944">
        <v>16464</v>
      </c>
      <c r="B1944">
        <v>0</v>
      </c>
    </row>
    <row r="1945" spans="1:2" x14ac:dyDescent="0.3">
      <c r="A1945">
        <v>16456</v>
      </c>
      <c r="B1945">
        <v>1</v>
      </c>
    </row>
    <row r="1946" spans="1:2" x14ac:dyDescent="0.3">
      <c r="A1946">
        <v>16495</v>
      </c>
      <c r="B1946">
        <v>0</v>
      </c>
    </row>
    <row r="1947" spans="1:2" x14ac:dyDescent="0.3">
      <c r="A1947">
        <v>14853</v>
      </c>
      <c r="B1947">
        <v>1</v>
      </c>
    </row>
    <row r="1948" spans="1:2" x14ac:dyDescent="0.3">
      <c r="A1948">
        <v>15617</v>
      </c>
      <c r="B1948">
        <v>1</v>
      </c>
    </row>
    <row r="1949" spans="1:2" x14ac:dyDescent="0.3">
      <c r="A1949">
        <v>3554</v>
      </c>
      <c r="B1949">
        <v>0</v>
      </c>
    </row>
    <row r="1950" spans="1:2" x14ac:dyDescent="0.3">
      <c r="A1950">
        <v>10729</v>
      </c>
      <c r="B1950">
        <v>0</v>
      </c>
    </row>
    <row r="1951" spans="1:2" x14ac:dyDescent="0.3">
      <c r="A1951">
        <v>3549</v>
      </c>
      <c r="B1951">
        <v>0</v>
      </c>
    </row>
    <row r="1952" spans="1:2" x14ac:dyDescent="0.3">
      <c r="A1952">
        <v>3559</v>
      </c>
      <c r="B1952">
        <v>0</v>
      </c>
    </row>
    <row r="1953" spans="1:2" x14ac:dyDescent="0.3">
      <c r="A1953">
        <v>16097</v>
      </c>
      <c r="B1953">
        <v>1</v>
      </c>
    </row>
    <row r="1954" spans="1:2" x14ac:dyDescent="0.3">
      <c r="A1954">
        <v>8696</v>
      </c>
      <c r="B1954">
        <v>1</v>
      </c>
    </row>
    <row r="1955" spans="1:2" x14ac:dyDescent="0.3">
      <c r="A1955">
        <v>11458</v>
      </c>
      <c r="B1955">
        <v>1</v>
      </c>
    </row>
    <row r="1956" spans="1:2" x14ac:dyDescent="0.3">
      <c r="A1956">
        <v>8300</v>
      </c>
      <c r="B1956">
        <v>1</v>
      </c>
    </row>
    <row r="1957" spans="1:2" x14ac:dyDescent="0.3">
      <c r="A1957">
        <v>3175</v>
      </c>
      <c r="B1957">
        <v>0</v>
      </c>
    </row>
    <row r="1958" spans="1:2" x14ac:dyDescent="0.3">
      <c r="A1958">
        <v>3553</v>
      </c>
      <c r="B1958">
        <v>0</v>
      </c>
    </row>
    <row r="1959" spans="1:2" x14ac:dyDescent="0.3">
      <c r="A1959">
        <v>4063</v>
      </c>
      <c r="B1959">
        <v>0</v>
      </c>
    </row>
    <row r="1960" spans="1:2" x14ac:dyDescent="0.3">
      <c r="A1960">
        <v>3124</v>
      </c>
      <c r="B1960">
        <v>0</v>
      </c>
    </row>
    <row r="1961" spans="1:2" x14ac:dyDescent="0.3">
      <c r="A1961">
        <v>11097</v>
      </c>
      <c r="B1961">
        <v>1</v>
      </c>
    </row>
    <row r="1962" spans="1:2" x14ac:dyDescent="0.3">
      <c r="A1962">
        <v>14748</v>
      </c>
      <c r="B1962">
        <v>1</v>
      </c>
    </row>
    <row r="1963" spans="1:2" x14ac:dyDescent="0.3">
      <c r="A1963">
        <v>11947</v>
      </c>
      <c r="B1963">
        <v>1</v>
      </c>
    </row>
    <row r="1964" spans="1:2" x14ac:dyDescent="0.3">
      <c r="A1964">
        <v>16617</v>
      </c>
      <c r="B1964">
        <v>1</v>
      </c>
    </row>
    <row r="1965" spans="1:2" x14ac:dyDescent="0.3">
      <c r="A1965">
        <v>12484</v>
      </c>
      <c r="B1965">
        <v>1</v>
      </c>
    </row>
    <row r="1966" spans="1:2" x14ac:dyDescent="0.3">
      <c r="A1966">
        <v>5881</v>
      </c>
      <c r="B1966">
        <v>0</v>
      </c>
    </row>
    <row r="1967" spans="1:2" x14ac:dyDescent="0.3">
      <c r="A1967">
        <v>10758</v>
      </c>
      <c r="B1967">
        <v>1</v>
      </c>
    </row>
    <row r="1968" spans="1:2" x14ac:dyDescent="0.3">
      <c r="A1968">
        <v>16331</v>
      </c>
      <c r="B1968">
        <v>1</v>
      </c>
    </row>
    <row r="1969" spans="1:2" x14ac:dyDescent="0.3">
      <c r="A1969">
        <v>8475</v>
      </c>
      <c r="B1969">
        <v>0</v>
      </c>
    </row>
    <row r="1970" spans="1:2" x14ac:dyDescent="0.3">
      <c r="A1970">
        <v>5312</v>
      </c>
      <c r="B1970">
        <v>0</v>
      </c>
    </row>
    <row r="1971" spans="1:2" x14ac:dyDescent="0.3">
      <c r="A1971">
        <v>9902</v>
      </c>
      <c r="B1971">
        <v>1</v>
      </c>
    </row>
    <row r="1972" spans="1:2" x14ac:dyDescent="0.3">
      <c r="A1972">
        <v>14697</v>
      </c>
      <c r="B1972">
        <v>1</v>
      </c>
    </row>
    <row r="1973" spans="1:2" x14ac:dyDescent="0.3">
      <c r="A1973">
        <v>15741</v>
      </c>
      <c r="B1973">
        <v>1</v>
      </c>
    </row>
    <row r="1974" spans="1:2" x14ac:dyDescent="0.3">
      <c r="A1974">
        <v>8476</v>
      </c>
      <c r="B1974">
        <v>0</v>
      </c>
    </row>
    <row r="1975" spans="1:2" x14ac:dyDescent="0.3">
      <c r="A1975">
        <v>4655</v>
      </c>
      <c r="B1975">
        <v>0</v>
      </c>
    </row>
    <row r="1976" spans="1:2" x14ac:dyDescent="0.3">
      <c r="A1976">
        <v>11389</v>
      </c>
      <c r="B1976">
        <v>1</v>
      </c>
    </row>
    <row r="1977" spans="1:2" x14ac:dyDescent="0.3">
      <c r="A1977">
        <v>7214</v>
      </c>
      <c r="B1977">
        <v>0</v>
      </c>
    </row>
    <row r="1978" spans="1:2" x14ac:dyDescent="0.3">
      <c r="A1978">
        <v>16691</v>
      </c>
      <c r="B1978">
        <v>1</v>
      </c>
    </row>
    <row r="1979" spans="1:2" x14ac:dyDescent="0.3">
      <c r="A1979">
        <v>15902</v>
      </c>
      <c r="B1979">
        <v>1</v>
      </c>
    </row>
    <row r="1980" spans="1:2" x14ac:dyDescent="0.3">
      <c r="A1980">
        <v>9988</v>
      </c>
      <c r="B1980">
        <v>0</v>
      </c>
    </row>
    <row r="1981" spans="1:2" x14ac:dyDescent="0.3">
      <c r="A1981">
        <v>11017</v>
      </c>
      <c r="B1981">
        <v>1</v>
      </c>
    </row>
    <row r="1982" spans="1:2" x14ac:dyDescent="0.3">
      <c r="A1982">
        <v>9398</v>
      </c>
      <c r="B1982">
        <v>1</v>
      </c>
    </row>
    <row r="1983" spans="1:2" x14ac:dyDescent="0.3">
      <c r="A1983">
        <v>9507</v>
      </c>
      <c r="B1983">
        <v>1</v>
      </c>
    </row>
    <row r="1984" spans="1:2" x14ac:dyDescent="0.3">
      <c r="A1984">
        <v>14790</v>
      </c>
      <c r="B1984">
        <v>0</v>
      </c>
    </row>
    <row r="1985" spans="1:2" x14ac:dyDescent="0.3">
      <c r="A1985">
        <v>10519</v>
      </c>
      <c r="B1985">
        <v>1</v>
      </c>
    </row>
    <row r="1986" spans="1:2" x14ac:dyDescent="0.3">
      <c r="A1986">
        <v>3247</v>
      </c>
      <c r="B1986">
        <v>0</v>
      </c>
    </row>
    <row r="1987" spans="1:2" x14ac:dyDescent="0.3">
      <c r="A1987">
        <v>8955</v>
      </c>
      <c r="B1987">
        <v>0</v>
      </c>
    </row>
    <row r="1988" spans="1:2" x14ac:dyDescent="0.3">
      <c r="A1988">
        <v>8953</v>
      </c>
      <c r="B1988">
        <v>1</v>
      </c>
    </row>
    <row r="1989" spans="1:2" x14ac:dyDescent="0.3">
      <c r="A1989">
        <v>12203</v>
      </c>
      <c r="B1989">
        <v>1</v>
      </c>
    </row>
    <row r="1990" spans="1:2" x14ac:dyDescent="0.3">
      <c r="A1990">
        <v>16220</v>
      </c>
      <c r="B1990">
        <v>1</v>
      </c>
    </row>
    <row r="1991" spans="1:2" x14ac:dyDescent="0.3">
      <c r="A1991">
        <v>3163</v>
      </c>
      <c r="B1991">
        <v>0</v>
      </c>
    </row>
    <row r="1992" spans="1:2" x14ac:dyDescent="0.3">
      <c r="A1992">
        <v>7905</v>
      </c>
      <c r="B1992">
        <v>0</v>
      </c>
    </row>
    <row r="1993" spans="1:2" x14ac:dyDescent="0.3">
      <c r="A1993">
        <v>14693</v>
      </c>
      <c r="B1993">
        <v>1</v>
      </c>
    </row>
    <row r="1994" spans="1:2" x14ac:dyDescent="0.3">
      <c r="A1994">
        <v>10826</v>
      </c>
      <c r="B1994">
        <v>0</v>
      </c>
    </row>
    <row r="1995" spans="1:2" x14ac:dyDescent="0.3">
      <c r="A1995">
        <v>16028</v>
      </c>
      <c r="B1995">
        <v>1</v>
      </c>
    </row>
    <row r="1996" spans="1:2" x14ac:dyDescent="0.3">
      <c r="A1996">
        <v>14984</v>
      </c>
      <c r="B1996">
        <v>1</v>
      </c>
    </row>
    <row r="1997" spans="1:2" x14ac:dyDescent="0.3">
      <c r="A1997">
        <v>8904</v>
      </c>
      <c r="B1997">
        <v>1</v>
      </c>
    </row>
    <row r="1998" spans="1:2" x14ac:dyDescent="0.3">
      <c r="A1998">
        <v>11808</v>
      </c>
      <c r="B1998">
        <v>1</v>
      </c>
    </row>
    <row r="1999" spans="1:2" x14ac:dyDescent="0.3">
      <c r="A1999">
        <v>16769</v>
      </c>
      <c r="B1999">
        <v>1</v>
      </c>
    </row>
    <row r="2000" spans="1:2" x14ac:dyDescent="0.3">
      <c r="A2000">
        <v>10827</v>
      </c>
      <c r="B2000">
        <v>1</v>
      </c>
    </row>
    <row r="2001" spans="1:2" x14ac:dyDescent="0.3">
      <c r="A2001">
        <v>3260</v>
      </c>
      <c r="B2001">
        <v>0</v>
      </c>
    </row>
    <row r="2002" spans="1:2" x14ac:dyDescent="0.3">
      <c r="A2002">
        <v>5707</v>
      </c>
      <c r="B2002">
        <v>0</v>
      </c>
    </row>
    <row r="2003" spans="1:2" x14ac:dyDescent="0.3">
      <c r="A2003">
        <v>15992</v>
      </c>
      <c r="B2003">
        <v>1</v>
      </c>
    </row>
    <row r="2004" spans="1:2" x14ac:dyDescent="0.3">
      <c r="A2004">
        <v>16687</v>
      </c>
      <c r="B2004">
        <v>1</v>
      </c>
    </row>
    <row r="2005" spans="1:2" x14ac:dyDescent="0.3">
      <c r="A2005">
        <v>10596</v>
      </c>
      <c r="B2005">
        <v>0</v>
      </c>
    </row>
    <row r="2006" spans="1:2" x14ac:dyDescent="0.3">
      <c r="A2006">
        <v>1745</v>
      </c>
      <c r="B2006">
        <v>0</v>
      </c>
    </row>
    <row r="2007" spans="1:2" x14ac:dyDescent="0.3">
      <c r="A2007">
        <v>14600</v>
      </c>
      <c r="B2007">
        <v>1</v>
      </c>
    </row>
    <row r="2008" spans="1:2" x14ac:dyDescent="0.3">
      <c r="A2008">
        <v>4222</v>
      </c>
      <c r="B2008">
        <v>0</v>
      </c>
    </row>
    <row r="2009" spans="1:2" x14ac:dyDescent="0.3">
      <c r="A2009">
        <v>11938</v>
      </c>
      <c r="B2009">
        <v>0</v>
      </c>
    </row>
    <row r="2010" spans="1:2" x14ac:dyDescent="0.3">
      <c r="A2010">
        <v>3903</v>
      </c>
      <c r="B2010">
        <v>0</v>
      </c>
    </row>
    <row r="2011" spans="1:2" x14ac:dyDescent="0.3">
      <c r="A2011">
        <v>11502</v>
      </c>
      <c r="B2011">
        <v>1</v>
      </c>
    </row>
    <row r="2012" spans="1:2" x14ac:dyDescent="0.3">
      <c r="A2012">
        <v>13589</v>
      </c>
      <c r="B2012">
        <v>1</v>
      </c>
    </row>
    <row r="2013" spans="1:2" x14ac:dyDescent="0.3">
      <c r="A2013">
        <v>12111</v>
      </c>
      <c r="B2013">
        <v>1</v>
      </c>
    </row>
    <row r="2014" spans="1:2" x14ac:dyDescent="0.3">
      <c r="A2014">
        <v>14694</v>
      </c>
      <c r="B2014">
        <v>1</v>
      </c>
    </row>
    <row r="2015" spans="1:2" x14ac:dyDescent="0.3">
      <c r="A2015">
        <v>7876</v>
      </c>
      <c r="B2015">
        <v>0</v>
      </c>
    </row>
    <row r="2016" spans="1:2" x14ac:dyDescent="0.3">
      <c r="A2016">
        <v>15830</v>
      </c>
      <c r="B2016">
        <v>1</v>
      </c>
    </row>
    <row r="2017" spans="1:2" x14ac:dyDescent="0.3">
      <c r="A2017">
        <v>12045</v>
      </c>
      <c r="B2017">
        <v>1</v>
      </c>
    </row>
    <row r="2018" spans="1:2" x14ac:dyDescent="0.3">
      <c r="A2018">
        <v>5738</v>
      </c>
      <c r="B2018">
        <v>0</v>
      </c>
    </row>
    <row r="2019" spans="1:2" x14ac:dyDescent="0.3">
      <c r="A2019">
        <v>8232</v>
      </c>
      <c r="B2019">
        <v>0</v>
      </c>
    </row>
    <row r="2020" spans="1:2" x14ac:dyDescent="0.3">
      <c r="A2020">
        <v>15043</v>
      </c>
      <c r="B2020">
        <v>1</v>
      </c>
    </row>
    <row r="2021" spans="1:2" x14ac:dyDescent="0.3">
      <c r="A2021">
        <v>7770</v>
      </c>
      <c r="B2021">
        <v>0</v>
      </c>
    </row>
    <row r="2022" spans="1:2" x14ac:dyDescent="0.3">
      <c r="A2022">
        <v>1731</v>
      </c>
      <c r="B2022">
        <v>0</v>
      </c>
    </row>
    <row r="2023" spans="1:2" x14ac:dyDescent="0.3">
      <c r="A2023">
        <v>1732</v>
      </c>
      <c r="B2023">
        <v>0</v>
      </c>
    </row>
    <row r="2024" spans="1:2" x14ac:dyDescent="0.3">
      <c r="A2024">
        <v>16637</v>
      </c>
      <c r="B2024">
        <v>1</v>
      </c>
    </row>
    <row r="2025" spans="1:2" x14ac:dyDescent="0.3">
      <c r="A2025">
        <v>4719</v>
      </c>
      <c r="B2025">
        <v>0</v>
      </c>
    </row>
    <row r="2026" spans="1:2" x14ac:dyDescent="0.3">
      <c r="A2026">
        <v>5443</v>
      </c>
      <c r="B2026">
        <v>0</v>
      </c>
    </row>
    <row r="2027" spans="1:2" x14ac:dyDescent="0.3">
      <c r="A2027">
        <v>15895</v>
      </c>
      <c r="B2027">
        <v>1</v>
      </c>
    </row>
    <row r="2028" spans="1:2" x14ac:dyDescent="0.3">
      <c r="A2028">
        <v>4746</v>
      </c>
      <c r="B2028">
        <v>0</v>
      </c>
    </row>
    <row r="2029" spans="1:2" x14ac:dyDescent="0.3">
      <c r="A2029">
        <v>1465</v>
      </c>
      <c r="B2029">
        <v>0</v>
      </c>
    </row>
    <row r="2030" spans="1:2" x14ac:dyDescent="0.3">
      <c r="A2030">
        <v>14878</v>
      </c>
      <c r="B2030">
        <v>1</v>
      </c>
    </row>
    <row r="2031" spans="1:2" x14ac:dyDescent="0.3">
      <c r="A2031">
        <v>10787</v>
      </c>
      <c r="B2031">
        <v>1</v>
      </c>
    </row>
    <row r="2032" spans="1:2" x14ac:dyDescent="0.3">
      <c r="A2032">
        <v>11174</v>
      </c>
      <c r="B2032">
        <v>0</v>
      </c>
    </row>
    <row r="2033" spans="1:2" x14ac:dyDescent="0.3">
      <c r="A2033">
        <v>9615</v>
      </c>
      <c r="B2033">
        <v>1</v>
      </c>
    </row>
    <row r="2034" spans="1:2" x14ac:dyDescent="0.3">
      <c r="A2034">
        <v>10044</v>
      </c>
      <c r="B2034">
        <v>0</v>
      </c>
    </row>
    <row r="2035" spans="1:2" x14ac:dyDescent="0.3">
      <c r="A2035">
        <v>11576</v>
      </c>
      <c r="B2035">
        <v>1</v>
      </c>
    </row>
    <row r="2036" spans="1:2" x14ac:dyDescent="0.3">
      <c r="A2036">
        <v>15999</v>
      </c>
      <c r="B2036">
        <v>1</v>
      </c>
    </row>
    <row r="2037" spans="1:2" x14ac:dyDescent="0.3">
      <c r="A2037">
        <v>10918</v>
      </c>
      <c r="B2037">
        <v>0</v>
      </c>
    </row>
    <row r="2038" spans="1:2" x14ac:dyDescent="0.3">
      <c r="A2038">
        <v>8137</v>
      </c>
      <c r="B2038">
        <v>0</v>
      </c>
    </row>
    <row r="2039" spans="1:2" x14ac:dyDescent="0.3">
      <c r="A2039">
        <v>9966</v>
      </c>
      <c r="B2039">
        <v>1</v>
      </c>
    </row>
    <row r="2040" spans="1:2" x14ac:dyDescent="0.3">
      <c r="A2040">
        <v>2169</v>
      </c>
      <c r="B2040">
        <v>0</v>
      </c>
    </row>
    <row r="2041" spans="1:2" x14ac:dyDescent="0.3">
      <c r="A2041">
        <v>15996</v>
      </c>
      <c r="B2041">
        <v>1</v>
      </c>
    </row>
    <row r="2042" spans="1:2" x14ac:dyDescent="0.3">
      <c r="A2042">
        <v>16589</v>
      </c>
      <c r="B2042">
        <v>1</v>
      </c>
    </row>
    <row r="2043" spans="1:2" x14ac:dyDescent="0.3">
      <c r="A2043">
        <v>5743</v>
      </c>
      <c r="B2043">
        <v>0</v>
      </c>
    </row>
    <row r="2044" spans="1:2" x14ac:dyDescent="0.3">
      <c r="A2044">
        <v>5563</v>
      </c>
      <c r="B2044">
        <v>0</v>
      </c>
    </row>
    <row r="2045" spans="1:2" x14ac:dyDescent="0.3">
      <c r="A2045">
        <v>3460</v>
      </c>
      <c r="B2045">
        <v>0</v>
      </c>
    </row>
    <row r="2046" spans="1:2" x14ac:dyDescent="0.3">
      <c r="A2046">
        <v>15450</v>
      </c>
      <c r="B2046">
        <v>1</v>
      </c>
    </row>
    <row r="2047" spans="1:2" x14ac:dyDescent="0.3">
      <c r="A2047">
        <v>7245</v>
      </c>
      <c r="B2047">
        <v>0</v>
      </c>
    </row>
    <row r="2048" spans="1:2" x14ac:dyDescent="0.3">
      <c r="A2048">
        <v>7575</v>
      </c>
      <c r="B2048">
        <v>0</v>
      </c>
    </row>
    <row r="2049" spans="1:2" x14ac:dyDescent="0.3">
      <c r="A2049">
        <v>16540</v>
      </c>
      <c r="B2049">
        <v>1</v>
      </c>
    </row>
    <row r="2050" spans="1:2" x14ac:dyDescent="0.3">
      <c r="A2050">
        <v>11960</v>
      </c>
      <c r="B2050">
        <v>1</v>
      </c>
    </row>
    <row r="2051" spans="1:2" x14ac:dyDescent="0.3">
      <c r="A2051">
        <v>9651</v>
      </c>
      <c r="B2051">
        <v>0</v>
      </c>
    </row>
    <row r="2052" spans="1:2" x14ac:dyDescent="0.3">
      <c r="A2052">
        <v>16723</v>
      </c>
      <c r="B2052">
        <v>1</v>
      </c>
    </row>
    <row r="2053" spans="1:2" x14ac:dyDescent="0.3">
      <c r="A2053">
        <v>15748</v>
      </c>
      <c r="B2053">
        <v>1</v>
      </c>
    </row>
    <row r="2054" spans="1:2" x14ac:dyDescent="0.3">
      <c r="A2054">
        <v>16713</v>
      </c>
      <c r="B2054">
        <v>0</v>
      </c>
    </row>
    <row r="2055" spans="1:2" x14ac:dyDescent="0.3">
      <c r="A2055">
        <v>15549</v>
      </c>
      <c r="B2055">
        <v>1</v>
      </c>
    </row>
    <row r="2056" spans="1:2" x14ac:dyDescent="0.3">
      <c r="A2056">
        <v>9537</v>
      </c>
      <c r="B2056">
        <v>0</v>
      </c>
    </row>
    <row r="2057" spans="1:2" x14ac:dyDescent="0.3">
      <c r="A2057">
        <v>16714</v>
      </c>
      <c r="B2057">
        <v>0</v>
      </c>
    </row>
    <row r="2058" spans="1:2" x14ac:dyDescent="0.3">
      <c r="A2058">
        <v>7604</v>
      </c>
      <c r="B2058">
        <v>0</v>
      </c>
    </row>
    <row r="2059" spans="1:2" x14ac:dyDescent="0.3">
      <c r="A2059">
        <v>15656</v>
      </c>
      <c r="B2059">
        <v>1</v>
      </c>
    </row>
    <row r="2060" spans="1:2" x14ac:dyDescent="0.3">
      <c r="A2060">
        <v>14907</v>
      </c>
      <c r="B2060">
        <v>1</v>
      </c>
    </row>
    <row r="2061" spans="1:2" x14ac:dyDescent="0.3">
      <c r="A2061">
        <v>16725</v>
      </c>
      <c r="B2061">
        <v>1</v>
      </c>
    </row>
    <row r="2062" spans="1:2" x14ac:dyDescent="0.3">
      <c r="A2062">
        <v>4533</v>
      </c>
      <c r="B2062">
        <v>0</v>
      </c>
    </row>
    <row r="2063" spans="1:2" x14ac:dyDescent="0.3">
      <c r="A2063">
        <v>5741</v>
      </c>
      <c r="B2063">
        <v>0</v>
      </c>
    </row>
    <row r="2064" spans="1:2" x14ac:dyDescent="0.3">
      <c r="A2064">
        <v>12211</v>
      </c>
      <c r="B2064">
        <v>1</v>
      </c>
    </row>
    <row r="2065" spans="1:2" x14ac:dyDescent="0.3">
      <c r="A2065">
        <v>16768</v>
      </c>
      <c r="B2065">
        <v>1</v>
      </c>
    </row>
    <row r="2066" spans="1:2" x14ac:dyDescent="0.3">
      <c r="A2066">
        <v>9585</v>
      </c>
      <c r="B2066">
        <v>1</v>
      </c>
    </row>
    <row r="2067" spans="1:2" x14ac:dyDescent="0.3">
      <c r="A2067">
        <v>8778</v>
      </c>
      <c r="B2067">
        <v>0</v>
      </c>
    </row>
    <row r="2068" spans="1:2" x14ac:dyDescent="0.3">
      <c r="A2068">
        <v>16726</v>
      </c>
      <c r="B2068">
        <v>1</v>
      </c>
    </row>
    <row r="2069" spans="1:2" x14ac:dyDescent="0.3">
      <c r="A2069">
        <v>12409</v>
      </c>
      <c r="B2069">
        <v>1</v>
      </c>
    </row>
    <row r="2070" spans="1:2" x14ac:dyDescent="0.3">
      <c r="A2070">
        <v>15855</v>
      </c>
      <c r="B2070">
        <v>0</v>
      </c>
    </row>
    <row r="2071" spans="1:2" x14ac:dyDescent="0.3">
      <c r="A2071">
        <v>6232</v>
      </c>
      <c r="B2071">
        <v>0</v>
      </c>
    </row>
    <row r="2072" spans="1:2" x14ac:dyDescent="0.3">
      <c r="A2072">
        <v>16590</v>
      </c>
      <c r="B2072">
        <v>1</v>
      </c>
    </row>
    <row r="2073" spans="1:2" x14ac:dyDescent="0.3">
      <c r="A2073">
        <v>4532</v>
      </c>
      <c r="B2073">
        <v>0</v>
      </c>
    </row>
    <row r="2074" spans="1:2" x14ac:dyDescent="0.3">
      <c r="A2074">
        <v>1463</v>
      </c>
      <c r="B2074">
        <v>0</v>
      </c>
    </row>
    <row r="2075" spans="1:2" x14ac:dyDescent="0.3">
      <c r="A2075">
        <v>11601</v>
      </c>
      <c r="B2075">
        <v>1</v>
      </c>
    </row>
    <row r="2076" spans="1:2" x14ac:dyDescent="0.3">
      <c r="A2076">
        <v>6177</v>
      </c>
      <c r="B2076">
        <v>0</v>
      </c>
    </row>
    <row r="2077" spans="1:2" x14ac:dyDescent="0.3">
      <c r="A2077">
        <v>14876</v>
      </c>
      <c r="B2077">
        <v>1</v>
      </c>
    </row>
    <row r="2078" spans="1:2" x14ac:dyDescent="0.3">
      <c r="A2078">
        <v>9650</v>
      </c>
      <c r="B2078">
        <v>0</v>
      </c>
    </row>
    <row r="2079" spans="1:2" x14ac:dyDescent="0.3">
      <c r="A2079">
        <v>4524</v>
      </c>
      <c r="B2079">
        <v>0</v>
      </c>
    </row>
    <row r="2080" spans="1:2" x14ac:dyDescent="0.3">
      <c r="A2080">
        <v>16724</v>
      </c>
      <c r="B2080">
        <v>1</v>
      </c>
    </row>
    <row r="2081" spans="1:2" x14ac:dyDescent="0.3">
      <c r="A2081">
        <v>11788</v>
      </c>
      <c r="B2081">
        <v>1</v>
      </c>
    </row>
    <row r="2082" spans="1:2" x14ac:dyDescent="0.3">
      <c r="A2082">
        <v>15519</v>
      </c>
      <c r="B2082">
        <v>1</v>
      </c>
    </row>
    <row r="2083" spans="1:2" x14ac:dyDescent="0.3">
      <c r="A2083">
        <v>11598</v>
      </c>
      <c r="B2083">
        <v>1</v>
      </c>
    </row>
    <row r="2084" spans="1:2" x14ac:dyDescent="0.3">
      <c r="A2084">
        <v>7703</v>
      </c>
      <c r="B2084">
        <v>0</v>
      </c>
    </row>
    <row r="2085" spans="1:2" x14ac:dyDescent="0.3">
      <c r="A2085">
        <v>15854</v>
      </c>
      <c r="B2085">
        <v>0</v>
      </c>
    </row>
    <row r="2086" spans="1:2" x14ac:dyDescent="0.3">
      <c r="A2086">
        <v>5549</v>
      </c>
      <c r="B2086">
        <v>0</v>
      </c>
    </row>
    <row r="2087" spans="1:2" x14ac:dyDescent="0.3">
      <c r="A2087">
        <v>16722</v>
      </c>
      <c r="B2087">
        <v>1</v>
      </c>
    </row>
    <row r="2088" spans="1:2" x14ac:dyDescent="0.3">
      <c r="A2088">
        <v>12057</v>
      </c>
      <c r="B2088">
        <v>0</v>
      </c>
    </row>
    <row r="2089" spans="1:2" x14ac:dyDescent="0.3">
      <c r="A2089">
        <v>7572</v>
      </c>
      <c r="B2089">
        <v>0</v>
      </c>
    </row>
    <row r="2090" spans="1:2" x14ac:dyDescent="0.3">
      <c r="A2090">
        <v>16712</v>
      </c>
      <c r="B2090">
        <v>1</v>
      </c>
    </row>
    <row r="2091" spans="1:2" x14ac:dyDescent="0.3">
      <c r="A2091">
        <v>9841</v>
      </c>
      <c r="B2091">
        <v>0</v>
      </c>
    </row>
    <row r="2092" spans="1:2" x14ac:dyDescent="0.3">
      <c r="A2092">
        <v>11170</v>
      </c>
      <c r="B2092">
        <v>1</v>
      </c>
    </row>
    <row r="2093" spans="1:2" x14ac:dyDescent="0.3">
      <c r="A2093">
        <v>3564</v>
      </c>
      <c r="B2093">
        <v>0</v>
      </c>
    </row>
    <row r="2094" spans="1:2" x14ac:dyDescent="0.3">
      <c r="A2094">
        <v>3499</v>
      </c>
      <c r="B2094">
        <v>0</v>
      </c>
    </row>
    <row r="2095" spans="1:2" x14ac:dyDescent="0.3">
      <c r="A2095">
        <v>2427</v>
      </c>
      <c r="B2095">
        <v>0</v>
      </c>
    </row>
    <row r="2096" spans="1:2" x14ac:dyDescent="0.3">
      <c r="A2096">
        <v>16525</v>
      </c>
      <c r="B2096">
        <v>1</v>
      </c>
    </row>
    <row r="2097" spans="1:2" x14ac:dyDescent="0.3">
      <c r="A2097">
        <v>9023</v>
      </c>
      <c r="B2097">
        <v>1</v>
      </c>
    </row>
    <row r="2098" spans="1:2" x14ac:dyDescent="0.3">
      <c r="A2098">
        <v>15904</v>
      </c>
      <c r="B2098">
        <v>1</v>
      </c>
    </row>
    <row r="2099" spans="1:2" x14ac:dyDescent="0.3">
      <c r="A2099">
        <v>11780</v>
      </c>
      <c r="B2099">
        <v>1</v>
      </c>
    </row>
    <row r="2100" spans="1:2" x14ac:dyDescent="0.3">
      <c r="A2100">
        <v>7161</v>
      </c>
      <c r="B2100">
        <v>0</v>
      </c>
    </row>
    <row r="2101" spans="1:2" x14ac:dyDescent="0.3">
      <c r="A2101">
        <v>4529</v>
      </c>
      <c r="B2101">
        <v>0</v>
      </c>
    </row>
    <row r="2102" spans="1:2" x14ac:dyDescent="0.3">
      <c r="A2102">
        <v>16432</v>
      </c>
      <c r="B2102">
        <v>1</v>
      </c>
    </row>
    <row r="2103" spans="1:2" x14ac:dyDescent="0.3">
      <c r="A2103">
        <v>15852</v>
      </c>
      <c r="B2103">
        <v>1</v>
      </c>
    </row>
    <row r="2104" spans="1:2" x14ac:dyDescent="0.3">
      <c r="A2104">
        <v>13510</v>
      </c>
      <c r="B2104">
        <v>1</v>
      </c>
    </row>
    <row r="2105" spans="1:2" x14ac:dyDescent="0.3">
      <c r="A2105">
        <v>14800</v>
      </c>
      <c r="B2105">
        <v>1</v>
      </c>
    </row>
    <row r="2106" spans="1:2" x14ac:dyDescent="0.3">
      <c r="A2106">
        <v>10835</v>
      </c>
      <c r="B2106">
        <v>0</v>
      </c>
    </row>
    <row r="2107" spans="1:2" x14ac:dyDescent="0.3">
      <c r="A2107">
        <v>12098</v>
      </c>
      <c r="B2107">
        <v>1</v>
      </c>
    </row>
    <row r="2108" spans="1:2" x14ac:dyDescent="0.3">
      <c r="A2108">
        <v>15610</v>
      </c>
      <c r="B2108">
        <v>1</v>
      </c>
    </row>
    <row r="2109" spans="1:2" x14ac:dyDescent="0.3">
      <c r="A2109">
        <v>10155</v>
      </c>
      <c r="B2109">
        <v>1</v>
      </c>
    </row>
    <row r="2110" spans="1:2" x14ac:dyDescent="0.3">
      <c r="A2110">
        <v>16721</v>
      </c>
      <c r="B2110">
        <v>1</v>
      </c>
    </row>
    <row r="2111" spans="1:2" x14ac:dyDescent="0.3">
      <c r="A2111">
        <v>11165</v>
      </c>
      <c r="B2111">
        <v>1</v>
      </c>
    </row>
    <row r="2112" spans="1:2" x14ac:dyDescent="0.3">
      <c r="A2112">
        <v>7574</v>
      </c>
      <c r="B2112">
        <v>0</v>
      </c>
    </row>
    <row r="2113" spans="1:2" x14ac:dyDescent="0.3">
      <c r="A2113">
        <v>2049</v>
      </c>
      <c r="B2113">
        <v>0</v>
      </c>
    </row>
    <row r="2114" spans="1:2" x14ac:dyDescent="0.3">
      <c r="A2114">
        <v>16006</v>
      </c>
      <c r="B2114">
        <v>1</v>
      </c>
    </row>
    <row r="2115" spans="1:2" x14ac:dyDescent="0.3">
      <c r="A2115">
        <v>16727</v>
      </c>
      <c r="B2115">
        <v>1</v>
      </c>
    </row>
    <row r="2116" spans="1:2" x14ac:dyDescent="0.3">
      <c r="A2116">
        <v>4917</v>
      </c>
      <c r="B2116">
        <v>0</v>
      </c>
    </row>
    <row r="2117" spans="1:2" x14ac:dyDescent="0.3">
      <c r="A2117">
        <v>10363</v>
      </c>
      <c r="B2117">
        <v>0</v>
      </c>
    </row>
    <row r="2118" spans="1:2" x14ac:dyDescent="0.3">
      <c r="A2118">
        <v>4530</v>
      </c>
      <c r="B2118">
        <v>0</v>
      </c>
    </row>
    <row r="2119" spans="1:2" x14ac:dyDescent="0.3">
      <c r="A2119">
        <v>10777</v>
      </c>
      <c r="B2119">
        <v>1</v>
      </c>
    </row>
    <row r="2120" spans="1:2" x14ac:dyDescent="0.3">
      <c r="A2120">
        <v>7702</v>
      </c>
      <c r="B2120">
        <v>0</v>
      </c>
    </row>
    <row r="2121" spans="1:2" x14ac:dyDescent="0.3">
      <c r="A2121">
        <v>6230</v>
      </c>
      <c r="B2121">
        <v>0</v>
      </c>
    </row>
    <row r="2122" spans="1:2" x14ac:dyDescent="0.3">
      <c r="A2122">
        <v>5033</v>
      </c>
      <c r="B2122">
        <v>1</v>
      </c>
    </row>
    <row r="2123" spans="1:2" x14ac:dyDescent="0.3">
      <c r="A2123">
        <v>15698</v>
      </c>
      <c r="B2123">
        <v>1</v>
      </c>
    </row>
    <row r="2124" spans="1:2" x14ac:dyDescent="0.3">
      <c r="A2124">
        <v>1980</v>
      </c>
      <c r="B2124">
        <v>0</v>
      </c>
    </row>
    <row r="2125" spans="1:2" x14ac:dyDescent="0.3">
      <c r="A2125">
        <v>14875</v>
      </c>
      <c r="B2125">
        <v>1</v>
      </c>
    </row>
    <row r="2126" spans="1:2" x14ac:dyDescent="0.3">
      <c r="A2126">
        <v>10806</v>
      </c>
      <c r="B2126">
        <v>1</v>
      </c>
    </row>
    <row r="2127" spans="1:2" x14ac:dyDescent="0.3">
      <c r="A2127">
        <v>16715</v>
      </c>
      <c r="B2127">
        <v>1</v>
      </c>
    </row>
    <row r="2128" spans="1:2" x14ac:dyDescent="0.3">
      <c r="A2128">
        <v>8647</v>
      </c>
      <c r="B2128">
        <v>1</v>
      </c>
    </row>
    <row r="2129" spans="1:2" x14ac:dyDescent="0.3">
      <c r="A2129">
        <v>8342</v>
      </c>
      <c r="B2129">
        <v>0</v>
      </c>
    </row>
    <row r="2130" spans="1:2" x14ac:dyDescent="0.3">
      <c r="A2130">
        <v>16716</v>
      </c>
      <c r="B2130">
        <v>0</v>
      </c>
    </row>
    <row r="2131" spans="1:2" x14ac:dyDescent="0.3">
      <c r="A2131">
        <v>2974</v>
      </c>
      <c r="B2131">
        <v>0</v>
      </c>
    </row>
    <row r="2132" spans="1:2" x14ac:dyDescent="0.3">
      <c r="A2132">
        <v>8420</v>
      </c>
      <c r="B2132">
        <v>0</v>
      </c>
    </row>
    <row r="2133" spans="1:2" x14ac:dyDescent="0.3">
      <c r="A2133">
        <v>14636</v>
      </c>
      <c r="B2133">
        <v>1</v>
      </c>
    </row>
    <row r="2134" spans="1:2" x14ac:dyDescent="0.3">
      <c r="A2134">
        <v>15449</v>
      </c>
      <c r="B2134">
        <v>1</v>
      </c>
    </row>
    <row r="2135" spans="1:2" x14ac:dyDescent="0.3">
      <c r="A2135">
        <v>9812</v>
      </c>
      <c r="B2135">
        <v>0</v>
      </c>
    </row>
    <row r="2136" spans="1:2" x14ac:dyDescent="0.3">
      <c r="A2136">
        <v>9540</v>
      </c>
      <c r="B2136">
        <v>1</v>
      </c>
    </row>
    <row r="2137" spans="1:2" x14ac:dyDescent="0.3">
      <c r="A2137">
        <v>8427</v>
      </c>
      <c r="B2137">
        <v>0</v>
      </c>
    </row>
    <row r="2138" spans="1:2" x14ac:dyDescent="0.3">
      <c r="A2138">
        <v>3420</v>
      </c>
      <c r="B2138">
        <v>0</v>
      </c>
    </row>
    <row r="2139" spans="1:2" x14ac:dyDescent="0.3">
      <c r="A2139">
        <v>3246</v>
      </c>
      <c r="B2139">
        <v>0</v>
      </c>
    </row>
    <row r="2140" spans="1:2" x14ac:dyDescent="0.3">
      <c r="A2140">
        <v>3228</v>
      </c>
      <c r="B2140">
        <v>0</v>
      </c>
    </row>
    <row r="2141" spans="1:2" x14ac:dyDescent="0.3">
      <c r="A2141">
        <v>11897</v>
      </c>
      <c r="B2141">
        <v>1</v>
      </c>
    </row>
    <row r="2142" spans="1:2" x14ac:dyDescent="0.3">
      <c r="A2142">
        <v>6573</v>
      </c>
      <c r="B2142">
        <v>0</v>
      </c>
    </row>
    <row r="2143" spans="1:2" x14ac:dyDescent="0.3">
      <c r="A2143">
        <v>11898</v>
      </c>
      <c r="B2143">
        <v>1</v>
      </c>
    </row>
    <row r="2144" spans="1:2" x14ac:dyDescent="0.3">
      <c r="A2144">
        <v>12112</v>
      </c>
      <c r="B2144">
        <v>1</v>
      </c>
    </row>
    <row r="2145" spans="1:2" x14ac:dyDescent="0.3">
      <c r="A2145">
        <v>5694</v>
      </c>
      <c r="B2145">
        <v>0</v>
      </c>
    </row>
    <row r="2146" spans="1:2" x14ac:dyDescent="0.3">
      <c r="A2146">
        <v>10921</v>
      </c>
      <c r="B2146">
        <v>0</v>
      </c>
    </row>
    <row r="2147" spans="1:2" x14ac:dyDescent="0.3">
      <c r="A2147">
        <v>10951</v>
      </c>
      <c r="B2147">
        <v>1</v>
      </c>
    </row>
    <row r="2148" spans="1:2" x14ac:dyDescent="0.3">
      <c r="A2148">
        <v>15691</v>
      </c>
      <c r="B2148">
        <v>1</v>
      </c>
    </row>
    <row r="2149" spans="1:2" x14ac:dyDescent="0.3">
      <c r="A2149">
        <v>15980</v>
      </c>
      <c r="B2149">
        <v>1</v>
      </c>
    </row>
    <row r="2150" spans="1:2" x14ac:dyDescent="0.3">
      <c r="A2150">
        <v>15645</v>
      </c>
      <c r="B2150">
        <v>0</v>
      </c>
    </row>
    <row r="2151" spans="1:2" x14ac:dyDescent="0.3">
      <c r="A2151">
        <v>2681</v>
      </c>
      <c r="B2151">
        <v>0</v>
      </c>
    </row>
    <row r="2152" spans="1:2" x14ac:dyDescent="0.3">
      <c r="A2152">
        <v>3290</v>
      </c>
      <c r="B2152">
        <v>0</v>
      </c>
    </row>
    <row r="2153" spans="1:2" x14ac:dyDescent="0.3">
      <c r="A2153">
        <v>14681</v>
      </c>
      <c r="B2153">
        <v>1</v>
      </c>
    </row>
    <row r="2154" spans="1:2" x14ac:dyDescent="0.3">
      <c r="A2154">
        <v>14711</v>
      </c>
      <c r="B2154">
        <v>1</v>
      </c>
    </row>
    <row r="2155" spans="1:2" x14ac:dyDescent="0.3">
      <c r="A2155">
        <v>10378</v>
      </c>
      <c r="B2155">
        <v>1</v>
      </c>
    </row>
    <row r="2156" spans="1:2" x14ac:dyDescent="0.3">
      <c r="A2156">
        <v>7409</v>
      </c>
      <c r="B2156">
        <v>0</v>
      </c>
    </row>
    <row r="2157" spans="1:2" x14ac:dyDescent="0.3">
      <c r="A2157">
        <v>9513</v>
      </c>
      <c r="B2157">
        <v>1</v>
      </c>
    </row>
    <row r="2158" spans="1:2" x14ac:dyDescent="0.3">
      <c r="A2158">
        <v>13538</v>
      </c>
      <c r="B2158">
        <v>1</v>
      </c>
    </row>
    <row r="2159" spans="1:2" x14ac:dyDescent="0.3">
      <c r="A2159">
        <v>3468</v>
      </c>
      <c r="B2159">
        <v>0</v>
      </c>
    </row>
    <row r="2160" spans="1:2" x14ac:dyDescent="0.3">
      <c r="A2160">
        <v>14764</v>
      </c>
      <c r="B2160">
        <v>1</v>
      </c>
    </row>
    <row r="2161" spans="1:2" x14ac:dyDescent="0.3">
      <c r="A2161">
        <v>3018</v>
      </c>
      <c r="B2161">
        <v>0</v>
      </c>
    </row>
    <row r="2162" spans="1:2" x14ac:dyDescent="0.3">
      <c r="A2162">
        <v>1443</v>
      </c>
      <c r="B2162">
        <v>0</v>
      </c>
    </row>
    <row r="2163" spans="1:2" x14ac:dyDescent="0.3">
      <c r="A2163">
        <v>14685</v>
      </c>
      <c r="B2163">
        <v>1</v>
      </c>
    </row>
    <row r="2164" spans="1:2" x14ac:dyDescent="0.3">
      <c r="A2164">
        <v>10477</v>
      </c>
      <c r="B2164">
        <v>1</v>
      </c>
    </row>
    <row r="2165" spans="1:2" x14ac:dyDescent="0.3">
      <c r="A2165">
        <v>15861</v>
      </c>
      <c r="B2165">
        <v>1</v>
      </c>
    </row>
    <row r="2166" spans="1:2" x14ac:dyDescent="0.3">
      <c r="A2166">
        <v>10922</v>
      </c>
      <c r="B2166">
        <v>0</v>
      </c>
    </row>
    <row r="2167" spans="1:2" x14ac:dyDescent="0.3">
      <c r="A2167">
        <v>14786</v>
      </c>
      <c r="B2167">
        <v>1</v>
      </c>
    </row>
    <row r="2168" spans="1:2" x14ac:dyDescent="0.3">
      <c r="A2168">
        <v>10291</v>
      </c>
      <c r="B2168">
        <v>1</v>
      </c>
    </row>
    <row r="2169" spans="1:2" x14ac:dyDescent="0.3">
      <c r="A2169">
        <v>3487</v>
      </c>
      <c r="B2169">
        <v>0</v>
      </c>
    </row>
    <row r="2170" spans="1:2" x14ac:dyDescent="0.3">
      <c r="A2170">
        <v>12251</v>
      </c>
      <c r="B2170">
        <v>1</v>
      </c>
    </row>
    <row r="2171" spans="1:2" x14ac:dyDescent="0.3">
      <c r="A2171">
        <v>9989</v>
      </c>
      <c r="B2171">
        <v>1</v>
      </c>
    </row>
    <row r="2172" spans="1:2" x14ac:dyDescent="0.3">
      <c r="A2172">
        <v>11895</v>
      </c>
      <c r="B2172">
        <v>1</v>
      </c>
    </row>
    <row r="2173" spans="1:2" x14ac:dyDescent="0.3">
      <c r="A2173">
        <v>3511</v>
      </c>
      <c r="B2173">
        <v>0</v>
      </c>
    </row>
    <row r="2174" spans="1:2" x14ac:dyDescent="0.3">
      <c r="A2174">
        <v>15488</v>
      </c>
      <c r="B2174">
        <v>1</v>
      </c>
    </row>
    <row r="2175" spans="1:2" x14ac:dyDescent="0.3">
      <c r="A2175">
        <v>8785</v>
      </c>
      <c r="B2175">
        <v>1</v>
      </c>
    </row>
    <row r="2176" spans="1:2" x14ac:dyDescent="0.3">
      <c r="A2176">
        <v>3683</v>
      </c>
      <c r="B2176">
        <v>0</v>
      </c>
    </row>
    <row r="2177" spans="1:2" x14ac:dyDescent="0.3">
      <c r="A2177">
        <v>15692</v>
      </c>
      <c r="B2177">
        <v>0</v>
      </c>
    </row>
    <row r="2178" spans="1:2" x14ac:dyDescent="0.3">
      <c r="A2178">
        <v>12442</v>
      </c>
      <c r="B2178">
        <v>1</v>
      </c>
    </row>
    <row r="2179" spans="1:2" x14ac:dyDescent="0.3">
      <c r="A2179">
        <v>9565</v>
      </c>
      <c r="B2179">
        <v>1</v>
      </c>
    </row>
    <row r="2180" spans="1:2" x14ac:dyDescent="0.3">
      <c r="A2180">
        <v>14851</v>
      </c>
      <c r="B2180">
        <v>1</v>
      </c>
    </row>
    <row r="2181" spans="1:2" x14ac:dyDescent="0.3">
      <c r="A2181">
        <v>16357</v>
      </c>
      <c r="B2181">
        <v>1</v>
      </c>
    </row>
    <row r="2182" spans="1:2" x14ac:dyDescent="0.3">
      <c r="A2182">
        <v>15480</v>
      </c>
      <c r="B2182">
        <v>1</v>
      </c>
    </row>
    <row r="2183" spans="1:2" x14ac:dyDescent="0.3">
      <c r="A2183">
        <v>6296</v>
      </c>
      <c r="B2183">
        <v>0</v>
      </c>
    </row>
    <row r="2184" spans="1:2" x14ac:dyDescent="0.3">
      <c r="A2184">
        <v>14765</v>
      </c>
      <c r="B2184">
        <v>1</v>
      </c>
    </row>
    <row r="2185" spans="1:2" x14ac:dyDescent="0.3">
      <c r="A2185">
        <v>12110</v>
      </c>
      <c r="B2185">
        <v>1</v>
      </c>
    </row>
    <row r="2186" spans="1:2" x14ac:dyDescent="0.3">
      <c r="A2186">
        <v>6589</v>
      </c>
      <c r="B2186">
        <v>0</v>
      </c>
    </row>
    <row r="2187" spans="1:2" x14ac:dyDescent="0.3">
      <c r="A2187">
        <v>10646</v>
      </c>
      <c r="B2187">
        <v>1</v>
      </c>
    </row>
    <row r="2188" spans="1:2" x14ac:dyDescent="0.3">
      <c r="A2188">
        <v>16609</v>
      </c>
      <c r="B2188">
        <v>0</v>
      </c>
    </row>
    <row r="2189" spans="1:2" x14ac:dyDescent="0.3">
      <c r="A2189">
        <v>10382</v>
      </c>
      <c r="B2189">
        <v>1</v>
      </c>
    </row>
    <row r="2190" spans="1:2" x14ac:dyDescent="0.3">
      <c r="A2190">
        <v>16191</v>
      </c>
      <c r="B2190">
        <v>0</v>
      </c>
    </row>
    <row r="2191" spans="1:2" x14ac:dyDescent="0.3">
      <c r="A2191">
        <v>8367</v>
      </c>
      <c r="B2191">
        <v>0</v>
      </c>
    </row>
    <row r="2192" spans="1:2" x14ac:dyDescent="0.3">
      <c r="A2192">
        <v>15693</v>
      </c>
      <c r="B2192">
        <v>1</v>
      </c>
    </row>
    <row r="2193" spans="1:2" x14ac:dyDescent="0.3">
      <c r="A2193">
        <v>11513</v>
      </c>
      <c r="B2193">
        <v>0</v>
      </c>
    </row>
    <row r="2194" spans="1:2" x14ac:dyDescent="0.3">
      <c r="A2194">
        <v>11089</v>
      </c>
      <c r="B2194">
        <v>0</v>
      </c>
    </row>
    <row r="2195" spans="1:2" x14ac:dyDescent="0.3">
      <c r="A2195">
        <v>16701</v>
      </c>
      <c r="B2195">
        <v>1</v>
      </c>
    </row>
    <row r="2196" spans="1:2" x14ac:dyDescent="0.3">
      <c r="A2196">
        <v>1436</v>
      </c>
      <c r="B2196">
        <v>0</v>
      </c>
    </row>
    <row r="2197" spans="1:2" x14ac:dyDescent="0.3">
      <c r="A2197">
        <v>9992</v>
      </c>
      <c r="B2197">
        <v>1</v>
      </c>
    </row>
    <row r="2198" spans="1:2" x14ac:dyDescent="0.3">
      <c r="A2198">
        <v>14763</v>
      </c>
      <c r="B2198">
        <v>1</v>
      </c>
    </row>
    <row r="2199" spans="1:2" x14ac:dyDescent="0.3">
      <c r="A2199">
        <v>14767</v>
      </c>
      <c r="B2199">
        <v>1</v>
      </c>
    </row>
    <row r="2200" spans="1:2" x14ac:dyDescent="0.3">
      <c r="A2200">
        <v>7163</v>
      </c>
      <c r="B2200">
        <v>0</v>
      </c>
    </row>
    <row r="2201" spans="1:2" x14ac:dyDescent="0.3">
      <c r="A2201">
        <v>16734</v>
      </c>
      <c r="B2201">
        <v>1</v>
      </c>
    </row>
    <row r="2202" spans="1:2" x14ac:dyDescent="0.3">
      <c r="A2202">
        <v>10489</v>
      </c>
      <c r="B2202">
        <v>1</v>
      </c>
    </row>
    <row r="2203" spans="1:2" x14ac:dyDescent="0.3">
      <c r="A2203">
        <v>5929</v>
      </c>
      <c r="B2203">
        <v>0</v>
      </c>
    </row>
    <row r="2204" spans="1:2" x14ac:dyDescent="0.3">
      <c r="A2204">
        <v>14649</v>
      </c>
      <c r="B2204">
        <v>1</v>
      </c>
    </row>
    <row r="2205" spans="1:2" x14ac:dyDescent="0.3">
      <c r="A2205">
        <v>14928</v>
      </c>
      <c r="B2205">
        <v>1</v>
      </c>
    </row>
    <row r="2206" spans="1:2" x14ac:dyDescent="0.3">
      <c r="A2206">
        <v>10462</v>
      </c>
      <c r="B2206">
        <v>1</v>
      </c>
    </row>
    <row r="2207" spans="1:2" x14ac:dyDescent="0.3">
      <c r="A2207">
        <v>7002</v>
      </c>
      <c r="B2207">
        <v>0</v>
      </c>
    </row>
    <row r="2208" spans="1:2" x14ac:dyDescent="0.3">
      <c r="A2208">
        <v>5416</v>
      </c>
      <c r="B2208">
        <v>0</v>
      </c>
    </row>
    <row r="2209" spans="1:2" x14ac:dyDescent="0.3">
      <c r="A2209">
        <v>2066</v>
      </c>
      <c r="B2209">
        <v>0</v>
      </c>
    </row>
    <row r="2210" spans="1:2" x14ac:dyDescent="0.3">
      <c r="A2210">
        <v>10871</v>
      </c>
      <c r="B2210">
        <v>1</v>
      </c>
    </row>
    <row r="2211" spans="1:2" x14ac:dyDescent="0.3">
      <c r="A2211">
        <v>2212</v>
      </c>
      <c r="B2211">
        <v>0</v>
      </c>
    </row>
    <row r="2212" spans="1:2" x14ac:dyDescent="0.3">
      <c r="A2212">
        <v>12383</v>
      </c>
      <c r="B2212">
        <v>1</v>
      </c>
    </row>
    <row r="2213" spans="1:2" x14ac:dyDescent="0.3">
      <c r="A2213">
        <v>7348</v>
      </c>
      <c r="B2213">
        <v>0</v>
      </c>
    </row>
    <row r="2214" spans="1:2" x14ac:dyDescent="0.3">
      <c r="A2214">
        <v>10428</v>
      </c>
      <c r="B2214">
        <v>1</v>
      </c>
    </row>
    <row r="2215" spans="1:2" x14ac:dyDescent="0.3">
      <c r="A2215">
        <v>11787</v>
      </c>
      <c r="B2215">
        <v>1</v>
      </c>
    </row>
    <row r="2216" spans="1:2" x14ac:dyDescent="0.3">
      <c r="A2216">
        <v>16076</v>
      </c>
      <c r="B2216">
        <v>0</v>
      </c>
    </row>
    <row r="2217" spans="1:2" x14ac:dyDescent="0.3">
      <c r="A2217">
        <v>16697</v>
      </c>
      <c r="B2217">
        <v>1</v>
      </c>
    </row>
    <row r="2218" spans="1:2" x14ac:dyDescent="0.3">
      <c r="A2218">
        <v>11786</v>
      </c>
      <c r="B2218">
        <v>1</v>
      </c>
    </row>
    <row r="2219" spans="1:2" x14ac:dyDescent="0.3">
      <c r="A2219">
        <v>16056</v>
      </c>
      <c r="B2219">
        <v>1</v>
      </c>
    </row>
    <row r="2220" spans="1:2" x14ac:dyDescent="0.3">
      <c r="A2220">
        <v>11324</v>
      </c>
      <c r="B2220">
        <v>1</v>
      </c>
    </row>
    <row r="2221" spans="1:2" x14ac:dyDescent="0.3">
      <c r="A2221">
        <v>16171</v>
      </c>
      <c r="B2221">
        <v>1</v>
      </c>
    </row>
    <row r="2222" spans="1:2" x14ac:dyDescent="0.3">
      <c r="A2222">
        <v>10804</v>
      </c>
      <c r="B2222">
        <v>1</v>
      </c>
    </row>
    <row r="2223" spans="1:2" x14ac:dyDescent="0.3">
      <c r="A2223">
        <v>9916</v>
      </c>
      <c r="B2223">
        <v>1</v>
      </c>
    </row>
    <row r="2224" spans="1:2" x14ac:dyDescent="0.3">
      <c r="A2224">
        <v>2199</v>
      </c>
      <c r="B2224">
        <v>0</v>
      </c>
    </row>
    <row r="2225" spans="1:2" x14ac:dyDescent="0.3">
      <c r="A2225">
        <v>16132</v>
      </c>
      <c r="B2225">
        <v>1</v>
      </c>
    </row>
    <row r="2226" spans="1:2" x14ac:dyDescent="0.3">
      <c r="A2226">
        <v>10769</v>
      </c>
      <c r="B2226">
        <v>1</v>
      </c>
    </row>
    <row r="2227" spans="1:2" x14ac:dyDescent="0.3">
      <c r="A2227">
        <v>9915</v>
      </c>
      <c r="B2227">
        <v>1</v>
      </c>
    </row>
    <row r="2228" spans="1:2" x14ac:dyDescent="0.3">
      <c r="A2228">
        <v>15953</v>
      </c>
      <c r="B2228">
        <v>1</v>
      </c>
    </row>
    <row r="2229" spans="1:2" x14ac:dyDescent="0.3">
      <c r="A2229">
        <v>15382</v>
      </c>
      <c r="B2229">
        <v>1</v>
      </c>
    </row>
    <row r="2230" spans="1:2" x14ac:dyDescent="0.3">
      <c r="A2230">
        <v>16053</v>
      </c>
      <c r="B2230">
        <v>0</v>
      </c>
    </row>
    <row r="2231" spans="1:2" x14ac:dyDescent="0.3">
      <c r="A2231">
        <v>14710</v>
      </c>
      <c r="B2231">
        <v>1</v>
      </c>
    </row>
    <row r="2232" spans="1:2" x14ac:dyDescent="0.3">
      <c r="A2232">
        <v>10744</v>
      </c>
      <c r="B2232">
        <v>1</v>
      </c>
    </row>
    <row r="2233" spans="1:2" x14ac:dyDescent="0.3">
      <c r="A2233">
        <v>14854</v>
      </c>
      <c r="B2233">
        <v>1</v>
      </c>
    </row>
    <row r="2234" spans="1:2" x14ac:dyDescent="0.3">
      <c r="A2234">
        <v>8783</v>
      </c>
      <c r="B2234">
        <v>0</v>
      </c>
    </row>
    <row r="2235" spans="1:2" x14ac:dyDescent="0.3">
      <c r="A2235">
        <v>15952</v>
      </c>
      <c r="B2235">
        <v>1</v>
      </c>
    </row>
    <row r="2236" spans="1:2" x14ac:dyDescent="0.3">
      <c r="A2236">
        <v>11790</v>
      </c>
      <c r="B2236">
        <v>1</v>
      </c>
    </row>
    <row r="2237" spans="1:2" x14ac:dyDescent="0.3">
      <c r="A2237">
        <v>9160</v>
      </c>
      <c r="B2237">
        <v>1</v>
      </c>
    </row>
    <row r="2238" spans="1:2" x14ac:dyDescent="0.3">
      <c r="A2238">
        <v>16396</v>
      </c>
      <c r="B2238">
        <v>1</v>
      </c>
    </row>
    <row r="2239" spans="1:2" x14ac:dyDescent="0.3">
      <c r="A2239">
        <v>8774</v>
      </c>
      <c r="B2239">
        <v>1</v>
      </c>
    </row>
    <row r="2240" spans="1:2" x14ac:dyDescent="0.3">
      <c r="A2240">
        <v>9620</v>
      </c>
      <c r="B2240">
        <v>1</v>
      </c>
    </row>
    <row r="2241" spans="1:2" x14ac:dyDescent="0.3">
      <c r="A2241">
        <v>5583</v>
      </c>
      <c r="B2241">
        <v>0</v>
      </c>
    </row>
    <row r="2242" spans="1:2" x14ac:dyDescent="0.3">
      <c r="A2242">
        <v>15579</v>
      </c>
      <c r="B2242">
        <v>1</v>
      </c>
    </row>
    <row r="2243" spans="1:2" x14ac:dyDescent="0.3">
      <c r="A2243">
        <v>11155</v>
      </c>
      <c r="B2243">
        <v>1</v>
      </c>
    </row>
    <row r="2244" spans="1:2" x14ac:dyDescent="0.3">
      <c r="A2244">
        <v>9454</v>
      </c>
      <c r="B2244">
        <v>0</v>
      </c>
    </row>
    <row r="2245" spans="1:2" x14ac:dyDescent="0.3">
      <c r="A2245">
        <v>15586</v>
      </c>
      <c r="B2245">
        <v>1</v>
      </c>
    </row>
    <row r="2246" spans="1:2" x14ac:dyDescent="0.3">
      <c r="A2246">
        <v>16584</v>
      </c>
      <c r="B2246">
        <v>1</v>
      </c>
    </row>
    <row r="2247" spans="1:2" x14ac:dyDescent="0.3">
      <c r="A2247">
        <v>6850</v>
      </c>
      <c r="B2247">
        <v>0</v>
      </c>
    </row>
    <row r="2248" spans="1:2" x14ac:dyDescent="0.3">
      <c r="A2248">
        <v>4045</v>
      </c>
      <c r="B2248">
        <v>0</v>
      </c>
    </row>
    <row r="2249" spans="1:2" x14ac:dyDescent="0.3">
      <c r="A2249">
        <v>14993</v>
      </c>
      <c r="B2249">
        <v>1</v>
      </c>
    </row>
    <row r="2250" spans="1:2" x14ac:dyDescent="0.3">
      <c r="A2250">
        <v>15364</v>
      </c>
      <c r="B2250">
        <v>1</v>
      </c>
    </row>
    <row r="2251" spans="1:2" x14ac:dyDescent="0.3">
      <c r="A2251">
        <v>9456</v>
      </c>
      <c r="B2251">
        <v>1</v>
      </c>
    </row>
    <row r="2252" spans="1:2" x14ac:dyDescent="0.3">
      <c r="A2252">
        <v>11874</v>
      </c>
      <c r="B2252">
        <v>0</v>
      </c>
    </row>
    <row r="2253" spans="1:2" x14ac:dyDescent="0.3">
      <c r="A2253">
        <v>9402</v>
      </c>
      <c r="B2253">
        <v>1</v>
      </c>
    </row>
    <row r="2254" spans="1:2" x14ac:dyDescent="0.3">
      <c r="A2254">
        <v>8855</v>
      </c>
      <c r="B2254">
        <v>1</v>
      </c>
    </row>
    <row r="2255" spans="1:2" x14ac:dyDescent="0.3">
      <c r="A2255">
        <v>14664</v>
      </c>
      <c r="B2255">
        <v>0</v>
      </c>
    </row>
    <row r="2256" spans="1:2" x14ac:dyDescent="0.3">
      <c r="A2256">
        <v>10915</v>
      </c>
      <c r="B2256">
        <v>1</v>
      </c>
    </row>
    <row r="2257" spans="1:2" x14ac:dyDescent="0.3">
      <c r="A2257">
        <v>6537</v>
      </c>
      <c r="B2257">
        <v>0</v>
      </c>
    </row>
    <row r="2258" spans="1:2" x14ac:dyDescent="0.3">
      <c r="A2258">
        <v>11557</v>
      </c>
      <c r="B2258">
        <v>1</v>
      </c>
    </row>
    <row r="2259" spans="1:2" x14ac:dyDescent="0.3">
      <c r="A2259">
        <v>15305</v>
      </c>
      <c r="B2259">
        <v>1</v>
      </c>
    </row>
    <row r="2260" spans="1:2" x14ac:dyDescent="0.3">
      <c r="A2260">
        <v>16675</v>
      </c>
      <c r="B2260">
        <v>1</v>
      </c>
    </row>
    <row r="2261" spans="1:2" x14ac:dyDescent="0.3">
      <c r="A2261">
        <v>15669</v>
      </c>
      <c r="B2261">
        <v>1</v>
      </c>
    </row>
    <row r="2262" spans="1:2" x14ac:dyDescent="0.3">
      <c r="A2262">
        <v>9437</v>
      </c>
      <c r="B2262">
        <v>0</v>
      </c>
    </row>
    <row r="2263" spans="1:2" x14ac:dyDescent="0.3">
      <c r="A2263">
        <v>7820</v>
      </c>
      <c r="B2263">
        <v>0</v>
      </c>
    </row>
    <row r="2264" spans="1:2" x14ac:dyDescent="0.3">
      <c r="A2264">
        <v>7060</v>
      </c>
      <c r="B2264">
        <v>0</v>
      </c>
    </row>
    <row r="2265" spans="1:2" x14ac:dyDescent="0.3">
      <c r="A2265">
        <v>1883</v>
      </c>
      <c r="B2265">
        <v>0</v>
      </c>
    </row>
    <row r="2266" spans="1:2" x14ac:dyDescent="0.3">
      <c r="A2266">
        <v>14701</v>
      </c>
      <c r="B2266">
        <v>1</v>
      </c>
    </row>
    <row r="2267" spans="1:2" x14ac:dyDescent="0.3">
      <c r="A2267">
        <v>3979</v>
      </c>
      <c r="B2267">
        <v>0</v>
      </c>
    </row>
    <row r="2268" spans="1:2" x14ac:dyDescent="0.3">
      <c r="A2268">
        <v>12026</v>
      </c>
      <c r="B2268">
        <v>1</v>
      </c>
    </row>
    <row r="2269" spans="1:2" x14ac:dyDescent="0.3">
      <c r="A2269">
        <v>11051</v>
      </c>
      <c r="B2269">
        <v>1</v>
      </c>
    </row>
    <row r="2270" spans="1:2" x14ac:dyDescent="0.3">
      <c r="A2270">
        <v>15034</v>
      </c>
      <c r="B2270">
        <v>1</v>
      </c>
    </row>
    <row r="2271" spans="1:2" x14ac:dyDescent="0.3">
      <c r="A2271">
        <v>6229</v>
      </c>
      <c r="B2271">
        <v>0</v>
      </c>
    </row>
    <row r="2272" spans="1:2" x14ac:dyDescent="0.3">
      <c r="A2272">
        <v>10959</v>
      </c>
      <c r="B2272">
        <v>1</v>
      </c>
    </row>
    <row r="2273" spans="1:2" x14ac:dyDescent="0.3">
      <c r="A2273">
        <v>14824</v>
      </c>
      <c r="B2273">
        <v>1</v>
      </c>
    </row>
    <row r="2274" spans="1:2" x14ac:dyDescent="0.3">
      <c r="A2274">
        <v>12395</v>
      </c>
      <c r="B2274">
        <v>1</v>
      </c>
    </row>
    <row r="2275" spans="1:2" x14ac:dyDescent="0.3">
      <c r="A2275">
        <v>10648</v>
      </c>
      <c r="B2275">
        <v>1</v>
      </c>
    </row>
    <row r="2276" spans="1:2" x14ac:dyDescent="0.3">
      <c r="A2276">
        <v>8869</v>
      </c>
      <c r="B2276">
        <v>1</v>
      </c>
    </row>
    <row r="2277" spans="1:2" x14ac:dyDescent="0.3">
      <c r="A2277">
        <v>14994</v>
      </c>
      <c r="B2277">
        <v>1</v>
      </c>
    </row>
    <row r="2278" spans="1:2" x14ac:dyDescent="0.3">
      <c r="A2278">
        <v>16812</v>
      </c>
      <c r="B2278">
        <v>1</v>
      </c>
    </row>
    <row r="2279" spans="1:2" x14ac:dyDescent="0.3">
      <c r="A2279">
        <v>10923</v>
      </c>
      <c r="B2279">
        <v>1</v>
      </c>
    </row>
    <row r="2280" spans="1:2" x14ac:dyDescent="0.3">
      <c r="A2280">
        <v>16049</v>
      </c>
      <c r="B2280">
        <v>1</v>
      </c>
    </row>
    <row r="2281" spans="1:2" x14ac:dyDescent="0.3">
      <c r="A2281">
        <v>9245</v>
      </c>
      <c r="B2281">
        <v>1</v>
      </c>
    </row>
    <row r="2282" spans="1:2" x14ac:dyDescent="0.3">
      <c r="A2282">
        <v>15665</v>
      </c>
      <c r="B2282">
        <v>1</v>
      </c>
    </row>
    <row r="2283" spans="1:2" x14ac:dyDescent="0.3">
      <c r="A2283">
        <v>16389</v>
      </c>
      <c r="B2283">
        <v>1</v>
      </c>
    </row>
    <row r="2284" spans="1:2" x14ac:dyDescent="0.3">
      <c r="A2284">
        <v>8854</v>
      </c>
      <c r="B2284">
        <v>1</v>
      </c>
    </row>
    <row r="2285" spans="1:2" x14ac:dyDescent="0.3">
      <c r="A2285">
        <v>11638</v>
      </c>
      <c r="B2285">
        <v>1</v>
      </c>
    </row>
    <row r="2286" spans="1:2" x14ac:dyDescent="0.3">
      <c r="A2286">
        <v>16736</v>
      </c>
      <c r="B2286">
        <v>1</v>
      </c>
    </row>
    <row r="2287" spans="1:2" x14ac:dyDescent="0.3">
      <c r="A2287">
        <v>11593</v>
      </c>
      <c r="B2287">
        <v>1</v>
      </c>
    </row>
    <row r="2288" spans="1:2" x14ac:dyDescent="0.3">
      <c r="A2288">
        <v>7730</v>
      </c>
      <c r="B2288">
        <v>0</v>
      </c>
    </row>
    <row r="2289" spans="1:2" x14ac:dyDescent="0.3">
      <c r="A2289">
        <v>16493</v>
      </c>
      <c r="B2289">
        <v>1</v>
      </c>
    </row>
    <row r="2290" spans="1:2" x14ac:dyDescent="0.3">
      <c r="A2290">
        <v>3495</v>
      </c>
      <c r="B2290">
        <v>0</v>
      </c>
    </row>
    <row r="2291" spans="1:2" x14ac:dyDescent="0.3">
      <c r="A2291">
        <v>3794</v>
      </c>
      <c r="B2291">
        <v>0</v>
      </c>
    </row>
    <row r="2292" spans="1:2" x14ac:dyDescent="0.3">
      <c r="A2292">
        <v>7732</v>
      </c>
      <c r="B2292">
        <v>0</v>
      </c>
    </row>
    <row r="2293" spans="1:2" x14ac:dyDescent="0.3">
      <c r="A2293">
        <v>11592</v>
      </c>
      <c r="B2293">
        <v>1</v>
      </c>
    </row>
    <row r="2294" spans="1:2" x14ac:dyDescent="0.3">
      <c r="A2294">
        <v>8858</v>
      </c>
      <c r="B2294">
        <v>1</v>
      </c>
    </row>
    <row r="2295" spans="1:2" x14ac:dyDescent="0.3">
      <c r="A2295">
        <v>6816</v>
      </c>
      <c r="B2295">
        <v>0</v>
      </c>
    </row>
    <row r="2296" spans="1:2" x14ac:dyDescent="0.3">
      <c r="A2296">
        <v>3581</v>
      </c>
      <c r="B2296">
        <v>0</v>
      </c>
    </row>
    <row r="2297" spans="1:2" x14ac:dyDescent="0.3">
      <c r="A2297">
        <v>8892</v>
      </c>
      <c r="B2297">
        <v>1</v>
      </c>
    </row>
    <row r="2298" spans="1:2" x14ac:dyDescent="0.3">
      <c r="A2298">
        <v>15730</v>
      </c>
      <c r="B2298">
        <v>1</v>
      </c>
    </row>
    <row r="2299" spans="1:2" x14ac:dyDescent="0.3">
      <c r="A2299">
        <v>14979</v>
      </c>
      <c r="B2299">
        <v>1</v>
      </c>
    </row>
    <row r="2300" spans="1:2" x14ac:dyDescent="0.3">
      <c r="A2300">
        <v>10958</v>
      </c>
      <c r="B2300">
        <v>1</v>
      </c>
    </row>
    <row r="2301" spans="1:2" x14ac:dyDescent="0.3">
      <c r="A2301">
        <v>11953</v>
      </c>
      <c r="B2301">
        <v>1</v>
      </c>
    </row>
    <row r="2302" spans="1:2" x14ac:dyDescent="0.3">
      <c r="A2302">
        <v>15551</v>
      </c>
      <c r="B2302">
        <v>1</v>
      </c>
    </row>
    <row r="2303" spans="1:2" x14ac:dyDescent="0.3">
      <c r="A2303">
        <v>13565</v>
      </c>
      <c r="B2303">
        <v>1</v>
      </c>
    </row>
    <row r="2304" spans="1:2" x14ac:dyDescent="0.3">
      <c r="A2304">
        <v>9536</v>
      </c>
      <c r="B2304">
        <v>1</v>
      </c>
    </row>
    <row r="2305" spans="1:2" x14ac:dyDescent="0.3">
      <c r="A2305">
        <v>13509</v>
      </c>
      <c r="B2305">
        <v>1</v>
      </c>
    </row>
    <row r="2306" spans="1:2" x14ac:dyDescent="0.3">
      <c r="A2306">
        <v>14726</v>
      </c>
      <c r="B2306">
        <v>1</v>
      </c>
    </row>
    <row r="2307" spans="1:2" x14ac:dyDescent="0.3">
      <c r="A2307">
        <v>5569</v>
      </c>
      <c r="B2307">
        <v>0</v>
      </c>
    </row>
    <row r="2308" spans="1:2" x14ac:dyDescent="0.3">
      <c r="A2308">
        <v>15030</v>
      </c>
      <c r="B2308">
        <v>1</v>
      </c>
    </row>
    <row r="2309" spans="1:2" x14ac:dyDescent="0.3">
      <c r="A2309">
        <v>5974</v>
      </c>
      <c r="B2309">
        <v>0</v>
      </c>
    </row>
    <row r="2310" spans="1:2" x14ac:dyDescent="0.3">
      <c r="A2310">
        <v>2188</v>
      </c>
      <c r="B2310">
        <v>0</v>
      </c>
    </row>
    <row r="2311" spans="1:2" x14ac:dyDescent="0.3">
      <c r="A2311">
        <v>1384</v>
      </c>
      <c r="B2311">
        <v>0</v>
      </c>
    </row>
    <row r="2312" spans="1:2" x14ac:dyDescent="0.3">
      <c r="A2312">
        <v>1373</v>
      </c>
      <c r="B2312">
        <v>0</v>
      </c>
    </row>
    <row r="2313" spans="1:2" x14ac:dyDescent="0.3">
      <c r="A2313">
        <v>8436</v>
      </c>
      <c r="B2313">
        <v>0</v>
      </c>
    </row>
    <row r="2314" spans="1:2" x14ac:dyDescent="0.3">
      <c r="A2314">
        <v>11900</v>
      </c>
      <c r="B2314">
        <v>1</v>
      </c>
    </row>
    <row r="2315" spans="1:2" x14ac:dyDescent="0.3">
      <c r="A2315">
        <v>10520</v>
      </c>
      <c r="B2315">
        <v>1</v>
      </c>
    </row>
    <row r="2316" spans="1:2" x14ac:dyDescent="0.3">
      <c r="A2316">
        <v>1964</v>
      </c>
      <c r="B2316">
        <v>0</v>
      </c>
    </row>
    <row r="2317" spans="1:2" x14ac:dyDescent="0.3">
      <c r="A2317">
        <v>469</v>
      </c>
      <c r="B2317">
        <v>0</v>
      </c>
    </row>
    <row r="2318" spans="1:2" x14ac:dyDescent="0.3">
      <c r="A2318">
        <v>1367</v>
      </c>
      <c r="B2318">
        <v>0</v>
      </c>
    </row>
    <row r="2319" spans="1:2" x14ac:dyDescent="0.3">
      <c r="A2319">
        <v>1393</v>
      </c>
      <c r="B2319">
        <v>0</v>
      </c>
    </row>
    <row r="2320" spans="1:2" x14ac:dyDescent="0.3">
      <c r="A2320">
        <v>15602</v>
      </c>
      <c r="B2320">
        <v>1</v>
      </c>
    </row>
    <row r="2321" spans="1:2" x14ac:dyDescent="0.3">
      <c r="A2321">
        <v>9661</v>
      </c>
      <c r="B2321">
        <v>0</v>
      </c>
    </row>
    <row r="2322" spans="1:2" x14ac:dyDescent="0.3">
      <c r="A2322">
        <v>16740</v>
      </c>
      <c r="B2322">
        <v>1</v>
      </c>
    </row>
    <row r="2323" spans="1:2" x14ac:dyDescent="0.3">
      <c r="A2323">
        <v>7830</v>
      </c>
      <c r="B2323">
        <v>0</v>
      </c>
    </row>
    <row r="2324" spans="1:2" x14ac:dyDescent="0.3">
      <c r="A2324">
        <v>3484</v>
      </c>
      <c r="B2324">
        <v>0</v>
      </c>
    </row>
    <row r="2325" spans="1:2" x14ac:dyDescent="0.3">
      <c r="A2325">
        <v>8513</v>
      </c>
      <c r="B2325">
        <v>0</v>
      </c>
    </row>
    <row r="2326" spans="1:2" x14ac:dyDescent="0.3">
      <c r="A2326">
        <v>16532</v>
      </c>
      <c r="B2326">
        <v>0</v>
      </c>
    </row>
    <row r="2327" spans="1:2" x14ac:dyDescent="0.3">
      <c r="A2327">
        <v>16523</v>
      </c>
      <c r="B2327">
        <v>0</v>
      </c>
    </row>
    <row r="2328" spans="1:2" x14ac:dyDescent="0.3">
      <c r="A2328">
        <v>2623</v>
      </c>
      <c r="B2328">
        <v>0</v>
      </c>
    </row>
    <row r="2329" spans="1:2" x14ac:dyDescent="0.3">
      <c r="A2329">
        <v>8950</v>
      </c>
      <c r="B2329">
        <v>0</v>
      </c>
    </row>
    <row r="2330" spans="1:2" x14ac:dyDescent="0.3">
      <c r="A2330">
        <v>11152</v>
      </c>
      <c r="B2330">
        <v>0</v>
      </c>
    </row>
    <row r="2331" spans="1:2" x14ac:dyDescent="0.3">
      <c r="A2331">
        <v>16533</v>
      </c>
      <c r="B2331">
        <v>0</v>
      </c>
    </row>
    <row r="2332" spans="1:2" x14ac:dyDescent="0.3">
      <c r="A2332">
        <v>8951</v>
      </c>
      <c r="B2332">
        <v>0</v>
      </c>
    </row>
    <row r="2333" spans="1:2" x14ac:dyDescent="0.3">
      <c r="A2333">
        <v>15899</v>
      </c>
      <c r="B2333">
        <v>0</v>
      </c>
    </row>
    <row r="2334" spans="1:2" x14ac:dyDescent="0.3">
      <c r="A2334">
        <v>2614</v>
      </c>
      <c r="B2334">
        <v>0</v>
      </c>
    </row>
    <row r="2335" spans="1:2" x14ac:dyDescent="0.3">
      <c r="A2335">
        <v>16534</v>
      </c>
      <c r="B2335">
        <v>0</v>
      </c>
    </row>
    <row r="2336" spans="1:2" x14ac:dyDescent="0.3">
      <c r="A2336">
        <v>14822</v>
      </c>
      <c r="B2336">
        <v>1</v>
      </c>
    </row>
    <row r="2337" spans="1:2" x14ac:dyDescent="0.3">
      <c r="A2337">
        <v>12089</v>
      </c>
      <c r="B2337">
        <v>0</v>
      </c>
    </row>
    <row r="2338" spans="1:2" x14ac:dyDescent="0.3">
      <c r="A2338">
        <v>1381</v>
      </c>
      <c r="B2338">
        <v>0</v>
      </c>
    </row>
    <row r="2339" spans="1:2" x14ac:dyDescent="0.3">
      <c r="A2339">
        <v>7275</v>
      </c>
      <c r="B2339">
        <v>0</v>
      </c>
    </row>
    <row r="2340" spans="1:2" x14ac:dyDescent="0.3">
      <c r="A2340">
        <v>8421</v>
      </c>
      <c r="B2340">
        <v>0</v>
      </c>
    </row>
    <row r="2341" spans="1:2" x14ac:dyDescent="0.3">
      <c r="A2341">
        <v>2196</v>
      </c>
      <c r="B2341">
        <v>0</v>
      </c>
    </row>
    <row r="2342" spans="1:2" x14ac:dyDescent="0.3">
      <c r="A2342">
        <v>1469</v>
      </c>
      <c r="B2342">
        <v>0</v>
      </c>
    </row>
    <row r="2343" spans="1:2" x14ac:dyDescent="0.3">
      <c r="A2343">
        <v>9662</v>
      </c>
      <c r="B2343">
        <v>0</v>
      </c>
    </row>
    <row r="2344" spans="1:2" x14ac:dyDescent="0.3">
      <c r="A2344">
        <v>11094</v>
      </c>
      <c r="B2344">
        <v>1</v>
      </c>
    </row>
    <row r="2345" spans="1:2" x14ac:dyDescent="0.3">
      <c r="A2345">
        <v>1990</v>
      </c>
      <c r="B2345">
        <v>0</v>
      </c>
    </row>
    <row r="2346" spans="1:2" x14ac:dyDescent="0.3">
      <c r="A2346">
        <v>16425</v>
      </c>
      <c r="B2346">
        <v>1</v>
      </c>
    </row>
    <row r="2347" spans="1:2" x14ac:dyDescent="0.3">
      <c r="A2347">
        <v>10118</v>
      </c>
      <c r="B2347">
        <v>1</v>
      </c>
    </row>
    <row r="2348" spans="1:2" x14ac:dyDescent="0.3">
      <c r="A2348">
        <v>9758</v>
      </c>
      <c r="B2348">
        <v>0</v>
      </c>
    </row>
    <row r="2349" spans="1:2" x14ac:dyDescent="0.3">
      <c r="A2349">
        <v>11273</v>
      </c>
      <c r="B2349">
        <v>1</v>
      </c>
    </row>
    <row r="2350" spans="1:2" x14ac:dyDescent="0.3">
      <c r="A2350">
        <v>16434</v>
      </c>
      <c r="B2350">
        <v>0</v>
      </c>
    </row>
    <row r="2351" spans="1:2" x14ac:dyDescent="0.3">
      <c r="A2351">
        <v>5742</v>
      </c>
      <c r="B2351">
        <v>0</v>
      </c>
    </row>
    <row r="2352" spans="1:2" x14ac:dyDescent="0.3">
      <c r="A2352">
        <v>16436</v>
      </c>
      <c r="B2352">
        <v>0</v>
      </c>
    </row>
    <row r="2353" spans="1:2" x14ac:dyDescent="0.3">
      <c r="A2353">
        <v>15897</v>
      </c>
      <c r="B2353">
        <v>1</v>
      </c>
    </row>
    <row r="2354" spans="1:2" x14ac:dyDescent="0.3">
      <c r="A2354">
        <v>1030</v>
      </c>
      <c r="B2354">
        <v>0</v>
      </c>
    </row>
    <row r="2355" spans="1:2" x14ac:dyDescent="0.3">
      <c r="A2355">
        <v>16025</v>
      </c>
      <c r="B2355">
        <v>1</v>
      </c>
    </row>
    <row r="2356" spans="1:2" x14ac:dyDescent="0.3">
      <c r="A2356">
        <v>8423</v>
      </c>
      <c r="B2356">
        <v>0</v>
      </c>
    </row>
    <row r="2357" spans="1:2" x14ac:dyDescent="0.3">
      <c r="A2357">
        <v>7134</v>
      </c>
      <c r="B2357">
        <v>0</v>
      </c>
    </row>
    <row r="2358" spans="1:2" x14ac:dyDescent="0.3">
      <c r="A2358">
        <v>4964</v>
      </c>
      <c r="B2358">
        <v>0</v>
      </c>
    </row>
    <row r="2359" spans="1:2" x14ac:dyDescent="0.3">
      <c r="A2359">
        <v>10639</v>
      </c>
      <c r="B2359">
        <v>1</v>
      </c>
    </row>
    <row r="2360" spans="1:2" x14ac:dyDescent="0.3">
      <c r="A2360">
        <v>11518</v>
      </c>
      <c r="B2360">
        <v>1</v>
      </c>
    </row>
    <row r="2361" spans="1:2" x14ac:dyDescent="0.3">
      <c r="A2361">
        <v>9566</v>
      </c>
      <c r="B2361">
        <v>1</v>
      </c>
    </row>
    <row r="2362" spans="1:2" x14ac:dyDescent="0.3">
      <c r="A2362">
        <v>8263</v>
      </c>
      <c r="B2362">
        <v>0</v>
      </c>
    </row>
    <row r="2363" spans="1:2" x14ac:dyDescent="0.3">
      <c r="A2363">
        <v>14941</v>
      </c>
      <c r="B2363">
        <v>1</v>
      </c>
    </row>
    <row r="2364" spans="1:2" x14ac:dyDescent="0.3">
      <c r="A2364">
        <v>14623</v>
      </c>
      <c r="B2364">
        <v>1</v>
      </c>
    </row>
    <row r="2365" spans="1:2" x14ac:dyDescent="0.3">
      <c r="A2365">
        <v>15908</v>
      </c>
      <c r="B2365">
        <v>1</v>
      </c>
    </row>
    <row r="2366" spans="1:2" x14ac:dyDescent="0.3">
      <c r="A2366">
        <v>11057</v>
      </c>
      <c r="B2366">
        <v>1</v>
      </c>
    </row>
    <row r="2367" spans="1:2" x14ac:dyDescent="0.3">
      <c r="A2367">
        <v>2053</v>
      </c>
      <c r="B2367">
        <v>0</v>
      </c>
    </row>
    <row r="2368" spans="1:2" x14ac:dyDescent="0.3">
      <c r="A2368">
        <v>15896</v>
      </c>
      <c r="B2368">
        <v>1</v>
      </c>
    </row>
    <row r="2369" spans="1:2" x14ac:dyDescent="0.3">
      <c r="A2369">
        <v>8260</v>
      </c>
      <c r="B2369">
        <v>0</v>
      </c>
    </row>
    <row r="2370" spans="1:2" x14ac:dyDescent="0.3">
      <c r="A2370">
        <v>10779</v>
      </c>
      <c r="B2370">
        <v>1</v>
      </c>
    </row>
    <row r="2371" spans="1:2" x14ac:dyDescent="0.3">
      <c r="A2371">
        <v>7155</v>
      </c>
      <c r="B2371">
        <v>0</v>
      </c>
    </row>
    <row r="2372" spans="1:2" x14ac:dyDescent="0.3">
      <c r="A2372">
        <v>15912</v>
      </c>
      <c r="B2372">
        <v>1</v>
      </c>
    </row>
    <row r="2373" spans="1:2" x14ac:dyDescent="0.3">
      <c r="A2373">
        <v>14747</v>
      </c>
      <c r="B2373">
        <v>1</v>
      </c>
    </row>
    <row r="2374" spans="1:2" x14ac:dyDescent="0.3">
      <c r="A2374">
        <v>9519</v>
      </c>
      <c r="B2374">
        <v>0</v>
      </c>
    </row>
    <row r="2375" spans="1:2" x14ac:dyDescent="0.3">
      <c r="A2375">
        <v>8262</v>
      </c>
      <c r="B2375">
        <v>0</v>
      </c>
    </row>
    <row r="2376" spans="1:2" x14ac:dyDescent="0.3">
      <c r="A2376">
        <v>14651</v>
      </c>
      <c r="B2376">
        <v>1</v>
      </c>
    </row>
    <row r="2377" spans="1:2" x14ac:dyDescent="0.3">
      <c r="A2377">
        <v>10866</v>
      </c>
      <c r="B2377">
        <v>0</v>
      </c>
    </row>
    <row r="2378" spans="1:2" x14ac:dyDescent="0.3">
      <c r="A2378">
        <v>12176</v>
      </c>
      <c r="B2378">
        <v>1</v>
      </c>
    </row>
    <row r="2379" spans="1:2" x14ac:dyDescent="0.3">
      <c r="A2379">
        <v>16628</v>
      </c>
      <c r="B2379">
        <v>1</v>
      </c>
    </row>
    <row r="2380" spans="1:2" x14ac:dyDescent="0.3">
      <c r="A2380">
        <v>15989</v>
      </c>
      <c r="B2380">
        <v>1</v>
      </c>
    </row>
    <row r="2381" spans="1:2" x14ac:dyDescent="0.3">
      <c r="A2381">
        <v>7818</v>
      </c>
      <c r="B2381">
        <v>0</v>
      </c>
    </row>
    <row r="2382" spans="1:2" x14ac:dyDescent="0.3">
      <c r="A2382">
        <v>4736</v>
      </c>
      <c r="B2382">
        <v>0</v>
      </c>
    </row>
    <row r="2383" spans="1:2" x14ac:dyDescent="0.3">
      <c r="A2383">
        <v>11985</v>
      </c>
      <c r="B2383">
        <v>0</v>
      </c>
    </row>
    <row r="2384" spans="1:2" x14ac:dyDescent="0.3">
      <c r="A2384">
        <v>8401</v>
      </c>
      <c r="B2384">
        <v>0</v>
      </c>
    </row>
    <row r="2385" spans="1:2" x14ac:dyDescent="0.3">
      <c r="A2385">
        <v>4705</v>
      </c>
      <c r="B2385">
        <v>0</v>
      </c>
    </row>
    <row r="2386" spans="1:2" x14ac:dyDescent="0.3">
      <c r="A2386">
        <v>12053</v>
      </c>
      <c r="B2386">
        <v>1</v>
      </c>
    </row>
    <row r="2387" spans="1:2" x14ac:dyDescent="0.3">
      <c r="A2387">
        <v>4635</v>
      </c>
      <c r="B2387">
        <v>0</v>
      </c>
    </row>
    <row r="2388" spans="1:2" x14ac:dyDescent="0.3">
      <c r="A2388">
        <v>16629</v>
      </c>
      <c r="B2388">
        <v>1</v>
      </c>
    </row>
    <row r="2389" spans="1:2" x14ac:dyDescent="0.3">
      <c r="A2389">
        <v>10983</v>
      </c>
      <c r="B2389">
        <v>0</v>
      </c>
    </row>
    <row r="2390" spans="1:2" x14ac:dyDescent="0.3">
      <c r="A2390">
        <v>10985</v>
      </c>
      <c r="B2390">
        <v>1</v>
      </c>
    </row>
    <row r="2391" spans="1:2" x14ac:dyDescent="0.3">
      <c r="A2391">
        <v>10981</v>
      </c>
      <c r="B2391">
        <v>0</v>
      </c>
    </row>
    <row r="2392" spans="1:2" x14ac:dyDescent="0.3">
      <c r="A2392">
        <v>4726</v>
      </c>
      <c r="B2392">
        <v>0</v>
      </c>
    </row>
    <row r="2393" spans="1:2" x14ac:dyDescent="0.3">
      <c r="A2393">
        <v>11989</v>
      </c>
      <c r="B2393">
        <v>0</v>
      </c>
    </row>
    <row r="2394" spans="1:2" x14ac:dyDescent="0.3">
      <c r="A2394">
        <v>14849</v>
      </c>
      <c r="B2394">
        <v>1</v>
      </c>
    </row>
    <row r="2395" spans="1:2" x14ac:dyDescent="0.3">
      <c r="A2395">
        <v>9323</v>
      </c>
      <c r="B2395">
        <v>0</v>
      </c>
    </row>
    <row r="2396" spans="1:2" x14ac:dyDescent="0.3">
      <c r="A2396">
        <v>14965</v>
      </c>
      <c r="B2396">
        <v>1</v>
      </c>
    </row>
    <row r="2397" spans="1:2" x14ac:dyDescent="0.3">
      <c r="A2397">
        <v>16007</v>
      </c>
      <c r="B2397">
        <v>1</v>
      </c>
    </row>
    <row r="2398" spans="1:2" x14ac:dyDescent="0.3">
      <c r="A2398">
        <v>11066</v>
      </c>
      <c r="B2398">
        <v>1</v>
      </c>
    </row>
    <row r="2399" spans="1:2" x14ac:dyDescent="0.3">
      <c r="A2399">
        <v>10035</v>
      </c>
      <c r="B2399">
        <v>1</v>
      </c>
    </row>
    <row r="2400" spans="1:2" x14ac:dyDescent="0.3">
      <c r="A2400">
        <v>7050</v>
      </c>
      <c r="B2400">
        <v>0</v>
      </c>
    </row>
    <row r="2401" spans="1:2" x14ac:dyDescent="0.3">
      <c r="A2401">
        <v>11975</v>
      </c>
      <c r="B2401">
        <v>1</v>
      </c>
    </row>
    <row r="2402" spans="1:2" x14ac:dyDescent="0.3">
      <c r="A2402">
        <v>16011</v>
      </c>
      <c r="B2402">
        <v>1</v>
      </c>
    </row>
    <row r="2403" spans="1:2" x14ac:dyDescent="0.3">
      <c r="A2403">
        <v>7051</v>
      </c>
      <c r="B2403">
        <v>0</v>
      </c>
    </row>
    <row r="2404" spans="1:2" x14ac:dyDescent="0.3">
      <c r="A2404">
        <v>10932</v>
      </c>
      <c r="B2404">
        <v>0</v>
      </c>
    </row>
    <row r="2405" spans="1:2" x14ac:dyDescent="0.3">
      <c r="A2405">
        <v>10819</v>
      </c>
      <c r="B2405">
        <v>0</v>
      </c>
    </row>
    <row r="2406" spans="1:2" x14ac:dyDescent="0.3">
      <c r="A2406">
        <v>15760</v>
      </c>
      <c r="B2406">
        <v>1</v>
      </c>
    </row>
    <row r="2407" spans="1:2" x14ac:dyDescent="0.3">
      <c r="A2407">
        <v>14707</v>
      </c>
      <c r="B2407">
        <v>1</v>
      </c>
    </row>
    <row r="2408" spans="1:2" x14ac:dyDescent="0.3">
      <c r="A2408">
        <v>15883</v>
      </c>
      <c r="B2408">
        <v>1</v>
      </c>
    </row>
    <row r="2409" spans="1:2" x14ac:dyDescent="0.3">
      <c r="A2409">
        <v>11544</v>
      </c>
      <c r="B2409">
        <v>0</v>
      </c>
    </row>
    <row r="2410" spans="1:2" x14ac:dyDescent="0.3">
      <c r="A2410">
        <v>15913</v>
      </c>
      <c r="B2410">
        <v>1</v>
      </c>
    </row>
    <row r="2411" spans="1:2" x14ac:dyDescent="0.3">
      <c r="A2411">
        <v>9415</v>
      </c>
      <c r="B2411">
        <v>0</v>
      </c>
    </row>
    <row r="2412" spans="1:2" x14ac:dyDescent="0.3">
      <c r="A2412">
        <v>9782</v>
      </c>
      <c r="B2412">
        <v>0</v>
      </c>
    </row>
    <row r="2413" spans="1:2" x14ac:dyDescent="0.3">
      <c r="A2413">
        <v>9629</v>
      </c>
      <c r="B2413">
        <v>1</v>
      </c>
    </row>
    <row r="2414" spans="1:2" x14ac:dyDescent="0.3">
      <c r="A2414">
        <v>13548</v>
      </c>
      <c r="B2414">
        <v>1</v>
      </c>
    </row>
    <row r="2415" spans="1:2" x14ac:dyDescent="0.3">
      <c r="A2415">
        <v>10858</v>
      </c>
      <c r="B2415">
        <v>0</v>
      </c>
    </row>
    <row r="2416" spans="1:2" x14ac:dyDescent="0.3">
      <c r="A2416">
        <v>11379</v>
      </c>
      <c r="B2416">
        <v>1</v>
      </c>
    </row>
    <row r="2417" spans="1:2" x14ac:dyDescent="0.3">
      <c r="A2417">
        <v>2959</v>
      </c>
      <c r="B2417">
        <v>0</v>
      </c>
    </row>
    <row r="2418" spans="1:2" x14ac:dyDescent="0.3">
      <c r="A2418">
        <v>10815</v>
      </c>
      <c r="B2418">
        <v>1</v>
      </c>
    </row>
    <row r="2419" spans="1:2" x14ac:dyDescent="0.3">
      <c r="A2419">
        <v>10816</v>
      </c>
      <c r="B2419">
        <v>1</v>
      </c>
    </row>
    <row r="2420" spans="1:2" x14ac:dyDescent="0.3">
      <c r="A2420">
        <v>16050</v>
      </c>
      <c r="B2420">
        <v>1</v>
      </c>
    </row>
    <row r="2421" spans="1:2" x14ac:dyDescent="0.3">
      <c r="A2421">
        <v>14706</v>
      </c>
      <c r="B2421">
        <v>1</v>
      </c>
    </row>
    <row r="2422" spans="1:2" x14ac:dyDescent="0.3">
      <c r="A2422">
        <v>9636</v>
      </c>
      <c r="B2422">
        <v>1</v>
      </c>
    </row>
    <row r="2423" spans="1:2" x14ac:dyDescent="0.3">
      <c r="A2423">
        <v>9630</v>
      </c>
      <c r="B2423">
        <v>0</v>
      </c>
    </row>
    <row r="2424" spans="1:2" x14ac:dyDescent="0.3">
      <c r="A2424">
        <v>16752</v>
      </c>
      <c r="B2424">
        <v>1</v>
      </c>
    </row>
    <row r="2425" spans="1:2" x14ac:dyDescent="0.3">
      <c r="A2425">
        <v>10817</v>
      </c>
      <c r="B2425">
        <v>1</v>
      </c>
    </row>
    <row r="2426" spans="1:2" x14ac:dyDescent="0.3">
      <c r="A2426">
        <v>14823</v>
      </c>
      <c r="B2426">
        <v>1</v>
      </c>
    </row>
    <row r="2427" spans="1:2" x14ac:dyDescent="0.3">
      <c r="A2427">
        <v>7790</v>
      </c>
      <c r="B2427">
        <v>0</v>
      </c>
    </row>
    <row r="2428" spans="1:2" x14ac:dyDescent="0.3">
      <c r="A2428">
        <v>11913</v>
      </c>
      <c r="B2428">
        <v>1</v>
      </c>
    </row>
    <row r="2429" spans="1:2" x14ac:dyDescent="0.3">
      <c r="A2429">
        <v>15036</v>
      </c>
      <c r="B2429">
        <v>1</v>
      </c>
    </row>
    <row r="2430" spans="1:2" x14ac:dyDescent="0.3">
      <c r="A2430">
        <v>14954</v>
      </c>
      <c r="B2430">
        <v>1</v>
      </c>
    </row>
    <row r="2431" spans="1:2" x14ac:dyDescent="0.3">
      <c r="A2431">
        <v>6170</v>
      </c>
      <c r="B2431">
        <v>0</v>
      </c>
    </row>
    <row r="2432" spans="1:2" x14ac:dyDescent="0.3">
      <c r="A2432">
        <v>12064</v>
      </c>
      <c r="B2432">
        <v>0</v>
      </c>
    </row>
    <row r="2433" spans="1:2" x14ac:dyDescent="0.3">
      <c r="A2433">
        <v>15037</v>
      </c>
      <c r="B2433">
        <v>1</v>
      </c>
    </row>
    <row r="2434" spans="1:2" x14ac:dyDescent="0.3">
      <c r="A2434">
        <v>15552</v>
      </c>
      <c r="B2434">
        <v>1</v>
      </c>
    </row>
    <row r="2435" spans="1:2" x14ac:dyDescent="0.3">
      <c r="A2435">
        <v>11027</v>
      </c>
      <c r="B2435">
        <v>1</v>
      </c>
    </row>
    <row r="2436" spans="1:2" x14ac:dyDescent="0.3">
      <c r="A2436">
        <v>4190</v>
      </c>
      <c r="B2436">
        <v>0</v>
      </c>
    </row>
    <row r="2437" spans="1:2" x14ac:dyDescent="0.3">
      <c r="A2437">
        <v>7540</v>
      </c>
      <c r="B2437">
        <v>0</v>
      </c>
    </row>
    <row r="2438" spans="1:2" x14ac:dyDescent="0.3">
      <c r="A2438">
        <v>4609</v>
      </c>
      <c r="B2438">
        <v>0</v>
      </c>
    </row>
    <row r="2439" spans="1:2" x14ac:dyDescent="0.3">
      <c r="A2439">
        <v>4797</v>
      </c>
      <c r="B2439">
        <v>0</v>
      </c>
    </row>
    <row r="2440" spans="1:2" x14ac:dyDescent="0.3">
      <c r="A2440">
        <v>3950</v>
      </c>
      <c r="B2440">
        <v>0</v>
      </c>
    </row>
    <row r="2441" spans="1:2" x14ac:dyDescent="0.3">
      <c r="A2441">
        <v>16379</v>
      </c>
      <c r="B2441">
        <v>1</v>
      </c>
    </row>
    <row r="2442" spans="1:2" x14ac:dyDescent="0.3">
      <c r="A2442">
        <v>15486</v>
      </c>
      <c r="B2442">
        <v>1</v>
      </c>
    </row>
    <row r="2443" spans="1:2" x14ac:dyDescent="0.3">
      <c r="A2443">
        <v>14996</v>
      </c>
      <c r="B2443">
        <v>1</v>
      </c>
    </row>
    <row r="2444" spans="1:2" x14ac:dyDescent="0.3">
      <c r="A2444">
        <v>4132</v>
      </c>
      <c r="B2444">
        <v>0</v>
      </c>
    </row>
    <row r="2445" spans="1:2" x14ac:dyDescent="0.3">
      <c r="A2445">
        <v>2379</v>
      </c>
      <c r="B2445">
        <v>0</v>
      </c>
    </row>
    <row r="2446" spans="1:2" x14ac:dyDescent="0.3">
      <c r="A2446">
        <v>8339</v>
      </c>
      <c r="B2446">
        <v>0</v>
      </c>
    </row>
    <row r="2447" spans="1:2" x14ac:dyDescent="0.3">
      <c r="A2447">
        <v>15017</v>
      </c>
      <c r="B2447">
        <v>1</v>
      </c>
    </row>
    <row r="2448" spans="1:2" x14ac:dyDescent="0.3">
      <c r="A2448">
        <v>10005</v>
      </c>
      <c r="B2448">
        <v>1</v>
      </c>
    </row>
    <row r="2449" spans="1:2" x14ac:dyDescent="0.3">
      <c r="A2449">
        <v>6202</v>
      </c>
      <c r="B2449">
        <v>0</v>
      </c>
    </row>
    <row r="2450" spans="1:2" x14ac:dyDescent="0.3">
      <c r="A2450">
        <v>11744</v>
      </c>
      <c r="B2450">
        <v>0</v>
      </c>
    </row>
    <row r="2451" spans="1:2" x14ac:dyDescent="0.3">
      <c r="A2451">
        <v>1903</v>
      </c>
      <c r="B2451">
        <v>0</v>
      </c>
    </row>
    <row r="2452" spans="1:2" x14ac:dyDescent="0.3">
      <c r="A2452">
        <v>7088</v>
      </c>
      <c r="B2452">
        <v>0</v>
      </c>
    </row>
    <row r="2453" spans="1:2" x14ac:dyDescent="0.3">
      <c r="A2453">
        <v>15499</v>
      </c>
      <c r="B2453">
        <v>1</v>
      </c>
    </row>
    <row r="2454" spans="1:2" x14ac:dyDescent="0.3">
      <c r="A2454">
        <v>236</v>
      </c>
      <c r="B2454">
        <v>0</v>
      </c>
    </row>
    <row r="2455" spans="1:2" x14ac:dyDescent="0.3">
      <c r="A2455">
        <v>466</v>
      </c>
      <c r="B2455">
        <v>0</v>
      </c>
    </row>
    <row r="2456" spans="1:2" x14ac:dyDescent="0.3">
      <c r="A2456">
        <v>15542</v>
      </c>
      <c r="B2456">
        <v>1</v>
      </c>
    </row>
    <row r="2457" spans="1:2" x14ac:dyDescent="0.3">
      <c r="A2457">
        <v>14973</v>
      </c>
      <c r="B2457">
        <v>1</v>
      </c>
    </row>
    <row r="2458" spans="1:2" x14ac:dyDescent="0.3">
      <c r="A2458">
        <v>3808</v>
      </c>
      <c r="B2458">
        <v>0</v>
      </c>
    </row>
    <row r="2459" spans="1:2" x14ac:dyDescent="0.3">
      <c r="A2459">
        <v>8624</v>
      </c>
      <c r="B2459">
        <v>0</v>
      </c>
    </row>
    <row r="2460" spans="1:2" x14ac:dyDescent="0.3">
      <c r="A2460">
        <v>3806</v>
      </c>
      <c r="B2460">
        <v>0</v>
      </c>
    </row>
    <row r="2461" spans="1:2" x14ac:dyDescent="0.3">
      <c r="A2461">
        <v>14933</v>
      </c>
      <c r="B2461">
        <v>1</v>
      </c>
    </row>
    <row r="2462" spans="1:2" x14ac:dyDescent="0.3">
      <c r="A2462">
        <v>16008</v>
      </c>
      <c r="B2462">
        <v>1</v>
      </c>
    </row>
    <row r="2463" spans="1:2" x14ac:dyDescent="0.3">
      <c r="A2463">
        <v>11071</v>
      </c>
      <c r="B2463">
        <v>1</v>
      </c>
    </row>
    <row r="2464" spans="1:2" x14ac:dyDescent="0.3">
      <c r="A2464">
        <v>12461</v>
      </c>
      <c r="B2464">
        <v>1</v>
      </c>
    </row>
    <row r="2465" spans="1:2" x14ac:dyDescent="0.3">
      <c r="A2465">
        <v>14628</v>
      </c>
      <c r="B2465">
        <v>1</v>
      </c>
    </row>
    <row r="2466" spans="1:2" x14ac:dyDescent="0.3">
      <c r="A2466">
        <v>9985</v>
      </c>
      <c r="B2466">
        <v>1</v>
      </c>
    </row>
    <row r="2467" spans="1:2" x14ac:dyDescent="0.3">
      <c r="A2467">
        <v>5466</v>
      </c>
      <c r="B2467">
        <v>0</v>
      </c>
    </row>
    <row r="2468" spans="1:2" x14ac:dyDescent="0.3">
      <c r="A2468">
        <v>12048</v>
      </c>
      <c r="B2468">
        <v>1</v>
      </c>
    </row>
    <row r="2469" spans="1:2" x14ac:dyDescent="0.3">
      <c r="A2469">
        <v>15298</v>
      </c>
      <c r="B2469">
        <v>1</v>
      </c>
    </row>
    <row r="2470" spans="1:2" x14ac:dyDescent="0.3">
      <c r="A2470">
        <v>14825</v>
      </c>
      <c r="B2470">
        <v>1</v>
      </c>
    </row>
    <row r="2471" spans="1:2" x14ac:dyDescent="0.3">
      <c r="A2471">
        <v>10854</v>
      </c>
      <c r="B2471">
        <v>1</v>
      </c>
    </row>
    <row r="2472" spans="1:2" x14ac:dyDescent="0.3">
      <c r="A2472">
        <v>11271</v>
      </c>
      <c r="B2472">
        <v>0</v>
      </c>
    </row>
    <row r="2473" spans="1:2" x14ac:dyDescent="0.3">
      <c r="A2473">
        <v>15021</v>
      </c>
      <c r="B2473">
        <v>1</v>
      </c>
    </row>
    <row r="2474" spans="1:2" x14ac:dyDescent="0.3">
      <c r="A2474">
        <v>16222</v>
      </c>
      <c r="B2474">
        <v>1</v>
      </c>
    </row>
    <row r="2475" spans="1:2" x14ac:dyDescent="0.3">
      <c r="A2475">
        <v>16739</v>
      </c>
      <c r="B2475">
        <v>1</v>
      </c>
    </row>
    <row r="2476" spans="1:2" x14ac:dyDescent="0.3">
      <c r="A2476">
        <v>7375</v>
      </c>
      <c r="B2476">
        <v>0</v>
      </c>
    </row>
    <row r="2477" spans="1:2" x14ac:dyDescent="0.3">
      <c r="A2477">
        <v>11726</v>
      </c>
      <c r="B2477">
        <v>1</v>
      </c>
    </row>
    <row r="2478" spans="1:2" x14ac:dyDescent="0.3">
      <c r="A2478">
        <v>10989</v>
      </c>
      <c r="B2478">
        <v>1</v>
      </c>
    </row>
    <row r="2479" spans="1:2" x14ac:dyDescent="0.3">
      <c r="A2479">
        <v>6122</v>
      </c>
      <c r="B2479">
        <v>0</v>
      </c>
    </row>
    <row r="2480" spans="1:2" x14ac:dyDescent="0.3">
      <c r="A2480">
        <v>14891</v>
      </c>
      <c r="B2480">
        <v>1</v>
      </c>
    </row>
    <row r="2481" spans="1:2" x14ac:dyDescent="0.3">
      <c r="A2481">
        <v>9295</v>
      </c>
      <c r="B2481">
        <v>0</v>
      </c>
    </row>
    <row r="2482" spans="1:2" x14ac:dyDescent="0.3">
      <c r="A2482">
        <v>4200</v>
      </c>
      <c r="B2482">
        <v>0</v>
      </c>
    </row>
    <row r="2483" spans="1:2" x14ac:dyDescent="0.3">
      <c r="A2483">
        <v>1047</v>
      </c>
      <c r="B2483">
        <v>0</v>
      </c>
    </row>
    <row r="2484" spans="1:2" x14ac:dyDescent="0.3">
      <c r="A2484">
        <v>7034</v>
      </c>
      <c r="B2484">
        <v>0</v>
      </c>
    </row>
    <row r="2485" spans="1:2" x14ac:dyDescent="0.3">
      <c r="A2485">
        <v>12034</v>
      </c>
      <c r="B2485">
        <v>1</v>
      </c>
    </row>
    <row r="2486" spans="1:2" x14ac:dyDescent="0.3">
      <c r="A2486">
        <v>12141</v>
      </c>
      <c r="B2486">
        <v>1</v>
      </c>
    </row>
    <row r="2487" spans="1:2" x14ac:dyDescent="0.3">
      <c r="A2487">
        <v>15977</v>
      </c>
      <c r="B2487">
        <v>1</v>
      </c>
    </row>
    <row r="2488" spans="1:2" x14ac:dyDescent="0.3">
      <c r="A2488">
        <v>14981</v>
      </c>
      <c r="B2488">
        <v>1</v>
      </c>
    </row>
    <row r="2489" spans="1:2" x14ac:dyDescent="0.3">
      <c r="A2489">
        <v>4206</v>
      </c>
      <c r="B2489">
        <v>0</v>
      </c>
    </row>
    <row r="2490" spans="1:2" x14ac:dyDescent="0.3">
      <c r="A2490">
        <v>14678</v>
      </c>
      <c r="B2490">
        <v>1</v>
      </c>
    </row>
    <row r="2491" spans="1:2" x14ac:dyDescent="0.3">
      <c r="A2491">
        <v>6926</v>
      </c>
      <c r="B2491">
        <v>0</v>
      </c>
    </row>
    <row r="2492" spans="1:2" x14ac:dyDescent="0.3">
      <c r="A2492">
        <v>5819</v>
      </c>
      <c r="B2492">
        <v>0</v>
      </c>
    </row>
    <row r="2493" spans="1:2" x14ac:dyDescent="0.3">
      <c r="A2493">
        <v>16433</v>
      </c>
      <c r="B2493">
        <v>1</v>
      </c>
    </row>
    <row r="2494" spans="1:2" x14ac:dyDescent="0.3">
      <c r="A2494">
        <v>13573</v>
      </c>
      <c r="B2494">
        <v>1</v>
      </c>
    </row>
    <row r="2495" spans="1:2" x14ac:dyDescent="0.3">
      <c r="A2495">
        <v>11882</v>
      </c>
      <c r="B2495">
        <v>0</v>
      </c>
    </row>
    <row r="2496" spans="1:2" x14ac:dyDescent="0.3">
      <c r="A2496">
        <v>16015</v>
      </c>
      <c r="B2496">
        <v>1</v>
      </c>
    </row>
    <row r="2497" spans="1:2" x14ac:dyDescent="0.3">
      <c r="A2497">
        <v>14888</v>
      </c>
      <c r="B2497">
        <v>1</v>
      </c>
    </row>
    <row r="2498" spans="1:2" x14ac:dyDescent="0.3">
      <c r="A2498">
        <v>11964</v>
      </c>
      <c r="B2498">
        <v>1</v>
      </c>
    </row>
    <row r="2499" spans="1:2" x14ac:dyDescent="0.3">
      <c r="A2499">
        <v>6174</v>
      </c>
      <c r="B2499">
        <v>0</v>
      </c>
    </row>
    <row r="2500" spans="1:2" x14ac:dyDescent="0.3">
      <c r="A2500">
        <v>6176</v>
      </c>
      <c r="B2500">
        <v>0</v>
      </c>
    </row>
    <row r="2501" spans="1:2" x14ac:dyDescent="0.3">
      <c r="A2501">
        <v>12403</v>
      </c>
      <c r="B2501">
        <v>1</v>
      </c>
    </row>
    <row r="2502" spans="1:2" x14ac:dyDescent="0.3">
      <c r="A2502">
        <v>11092</v>
      </c>
      <c r="B2502">
        <v>1</v>
      </c>
    </row>
    <row r="2503" spans="1:2" x14ac:dyDescent="0.3">
      <c r="A2503">
        <v>16094</v>
      </c>
      <c r="B2503">
        <v>1</v>
      </c>
    </row>
    <row r="2504" spans="1:2" x14ac:dyDescent="0.3">
      <c r="A2504">
        <v>10957</v>
      </c>
      <c r="B2504">
        <v>1</v>
      </c>
    </row>
    <row r="2505" spans="1:2" x14ac:dyDescent="0.3">
      <c r="A2505">
        <v>8046</v>
      </c>
      <c r="B2505">
        <v>0</v>
      </c>
    </row>
    <row r="2506" spans="1:2" x14ac:dyDescent="0.3">
      <c r="A2506">
        <v>12108</v>
      </c>
      <c r="B2506">
        <v>0</v>
      </c>
    </row>
    <row r="2507" spans="1:2" x14ac:dyDescent="0.3">
      <c r="A2507">
        <v>15055</v>
      </c>
      <c r="B2507">
        <v>1</v>
      </c>
    </row>
    <row r="2508" spans="1:2" x14ac:dyDescent="0.3">
      <c r="A2508">
        <v>8482</v>
      </c>
      <c r="B2508">
        <v>0</v>
      </c>
    </row>
    <row r="2509" spans="1:2" x14ac:dyDescent="0.3">
      <c r="A2509">
        <v>16362</v>
      </c>
      <c r="B2509">
        <v>1</v>
      </c>
    </row>
    <row r="2510" spans="1:2" x14ac:dyDescent="0.3">
      <c r="A2510">
        <v>11463</v>
      </c>
      <c r="B2510">
        <v>1</v>
      </c>
    </row>
    <row r="2511" spans="1:2" x14ac:dyDescent="0.3">
      <c r="A2511">
        <v>1791</v>
      </c>
      <c r="B2511">
        <v>0</v>
      </c>
    </row>
    <row r="2512" spans="1:2" x14ac:dyDescent="0.3">
      <c r="A2512">
        <v>1818</v>
      </c>
      <c r="B2512">
        <v>0</v>
      </c>
    </row>
    <row r="2513" spans="1:2" x14ac:dyDescent="0.3">
      <c r="A2513">
        <v>16223</v>
      </c>
      <c r="B2513">
        <v>1</v>
      </c>
    </row>
    <row r="2514" spans="1:2" x14ac:dyDescent="0.3">
      <c r="A2514">
        <v>15025</v>
      </c>
      <c r="B2514">
        <v>1</v>
      </c>
    </row>
    <row r="2515" spans="1:2" x14ac:dyDescent="0.3">
      <c r="A2515">
        <v>9770</v>
      </c>
      <c r="B2515">
        <v>1</v>
      </c>
    </row>
    <row r="2516" spans="1:2" x14ac:dyDescent="0.3">
      <c r="A2516">
        <v>1191</v>
      </c>
      <c r="B2516">
        <v>0</v>
      </c>
    </row>
    <row r="2517" spans="1:2" x14ac:dyDescent="0.3">
      <c r="A2517">
        <v>15378</v>
      </c>
      <c r="B2517">
        <v>1</v>
      </c>
    </row>
    <row r="2518" spans="1:2" x14ac:dyDescent="0.3">
      <c r="A2518">
        <v>1211</v>
      </c>
      <c r="B2518">
        <v>0</v>
      </c>
    </row>
    <row r="2519" spans="1:2" x14ac:dyDescent="0.3">
      <c r="A2519">
        <v>303</v>
      </c>
      <c r="B2519">
        <v>0</v>
      </c>
    </row>
    <row r="2520" spans="1:2" x14ac:dyDescent="0.3">
      <c r="A2520">
        <v>6047</v>
      </c>
      <c r="B2520">
        <v>0</v>
      </c>
    </row>
    <row r="2521" spans="1:2" x14ac:dyDescent="0.3">
      <c r="A2521">
        <v>8666</v>
      </c>
      <c r="B2521">
        <v>0</v>
      </c>
    </row>
    <row r="2522" spans="1:2" x14ac:dyDescent="0.3">
      <c r="A2522">
        <v>9978</v>
      </c>
      <c r="B2522">
        <v>1</v>
      </c>
    </row>
    <row r="2523" spans="1:2" x14ac:dyDescent="0.3">
      <c r="A2523">
        <v>14788</v>
      </c>
      <c r="B2523">
        <v>1</v>
      </c>
    </row>
    <row r="2524" spans="1:2" x14ac:dyDescent="0.3">
      <c r="A2524">
        <v>14881</v>
      </c>
      <c r="B2524">
        <v>1</v>
      </c>
    </row>
    <row r="2525" spans="1:2" x14ac:dyDescent="0.3">
      <c r="A2525">
        <v>15780</v>
      </c>
      <c r="B2525">
        <v>1</v>
      </c>
    </row>
    <row r="2526" spans="1:2" x14ac:dyDescent="0.3">
      <c r="A2526">
        <v>9840</v>
      </c>
      <c r="B2526">
        <v>1</v>
      </c>
    </row>
    <row r="2527" spans="1:2" x14ac:dyDescent="0.3">
      <c r="A2527">
        <v>15518</v>
      </c>
      <c r="B2527">
        <v>1</v>
      </c>
    </row>
    <row r="2528" spans="1:2" x14ac:dyDescent="0.3">
      <c r="A2528">
        <v>11139</v>
      </c>
      <c r="B2528">
        <v>1</v>
      </c>
    </row>
    <row r="2529" spans="1:2" x14ac:dyDescent="0.3">
      <c r="A2529">
        <v>1212</v>
      </c>
      <c r="B2529">
        <v>0</v>
      </c>
    </row>
    <row r="2530" spans="1:2" x14ac:dyDescent="0.3">
      <c r="A2530">
        <v>12056</v>
      </c>
      <c r="B2530">
        <v>1</v>
      </c>
    </row>
    <row r="2531" spans="1:2" x14ac:dyDescent="0.3">
      <c r="A2531">
        <v>1210</v>
      </c>
      <c r="B2531">
        <v>0</v>
      </c>
    </row>
    <row r="2532" spans="1:2" x14ac:dyDescent="0.3">
      <c r="A2532">
        <v>1209</v>
      </c>
      <c r="B2532">
        <v>0</v>
      </c>
    </row>
    <row r="2533" spans="1:2" x14ac:dyDescent="0.3">
      <c r="A2533">
        <v>11020</v>
      </c>
      <c r="B2533">
        <v>1</v>
      </c>
    </row>
    <row r="2534" spans="1:2" x14ac:dyDescent="0.3">
      <c r="A2534">
        <v>10543</v>
      </c>
      <c r="B2534">
        <v>1</v>
      </c>
    </row>
    <row r="2535" spans="1:2" x14ac:dyDescent="0.3">
      <c r="A2535">
        <v>14839</v>
      </c>
      <c r="B2535">
        <v>1</v>
      </c>
    </row>
    <row r="2536" spans="1:2" x14ac:dyDescent="0.3">
      <c r="A2536">
        <v>1198</v>
      </c>
      <c r="B2536">
        <v>0</v>
      </c>
    </row>
    <row r="2537" spans="1:2" x14ac:dyDescent="0.3">
      <c r="A2537">
        <v>12050</v>
      </c>
      <c r="B2537">
        <v>1</v>
      </c>
    </row>
    <row r="2538" spans="1:2" x14ac:dyDescent="0.3">
      <c r="A2538">
        <v>7397</v>
      </c>
      <c r="B2538">
        <v>0</v>
      </c>
    </row>
    <row r="2539" spans="1:2" x14ac:dyDescent="0.3">
      <c r="A2539">
        <v>11680</v>
      </c>
      <c r="B2539">
        <v>1</v>
      </c>
    </row>
    <row r="2540" spans="1:2" x14ac:dyDescent="0.3">
      <c r="A2540">
        <v>10788</v>
      </c>
      <c r="B2540">
        <v>1</v>
      </c>
    </row>
    <row r="2541" spans="1:2" x14ac:dyDescent="0.3">
      <c r="A2541">
        <v>3303</v>
      </c>
      <c r="B2541">
        <v>0</v>
      </c>
    </row>
    <row r="2542" spans="1:2" x14ac:dyDescent="0.3">
      <c r="A2542">
        <v>3300</v>
      </c>
      <c r="B2542">
        <v>0</v>
      </c>
    </row>
    <row r="2543" spans="1:2" x14ac:dyDescent="0.3">
      <c r="A2543">
        <v>4832</v>
      </c>
      <c r="B2543">
        <v>0</v>
      </c>
    </row>
    <row r="2544" spans="1:2" x14ac:dyDescent="0.3">
      <c r="A2544">
        <v>3299</v>
      </c>
      <c r="B2544">
        <v>0</v>
      </c>
    </row>
    <row r="2545" spans="1:2" x14ac:dyDescent="0.3">
      <c r="A2545">
        <v>3567</v>
      </c>
      <c r="B2545">
        <v>0</v>
      </c>
    </row>
    <row r="2546" spans="1:2" x14ac:dyDescent="0.3">
      <c r="A2546">
        <v>8290</v>
      </c>
      <c r="B2546">
        <v>0</v>
      </c>
    </row>
    <row r="2547" spans="1:2" x14ac:dyDescent="0.3">
      <c r="A2547">
        <v>10716</v>
      </c>
      <c r="B2547">
        <v>1</v>
      </c>
    </row>
    <row r="2548" spans="1:2" x14ac:dyDescent="0.3">
      <c r="A2548">
        <v>3595</v>
      </c>
      <c r="B2548">
        <v>0</v>
      </c>
    </row>
    <row r="2549" spans="1:2" x14ac:dyDescent="0.3">
      <c r="A2549">
        <v>3570</v>
      </c>
      <c r="B2549">
        <v>0</v>
      </c>
    </row>
    <row r="2550" spans="1:2" x14ac:dyDescent="0.3">
      <c r="A2550">
        <v>8558</v>
      </c>
      <c r="B2550">
        <v>0</v>
      </c>
    </row>
    <row r="2551" spans="1:2" x14ac:dyDescent="0.3">
      <c r="A2551">
        <v>10790</v>
      </c>
      <c r="B2551">
        <v>1</v>
      </c>
    </row>
    <row r="2552" spans="1:2" x14ac:dyDescent="0.3">
      <c r="A2552">
        <v>16780</v>
      </c>
      <c r="B2552">
        <v>0</v>
      </c>
    </row>
    <row r="2553" spans="1:2" x14ac:dyDescent="0.3">
      <c r="A2553">
        <v>1202</v>
      </c>
      <c r="B2553">
        <v>0</v>
      </c>
    </row>
    <row r="2554" spans="1:2" x14ac:dyDescent="0.3">
      <c r="A2554">
        <v>8008</v>
      </c>
      <c r="B2554">
        <v>0</v>
      </c>
    </row>
    <row r="2555" spans="1:2" x14ac:dyDescent="0.3">
      <c r="A2555">
        <v>1214</v>
      </c>
      <c r="B2555">
        <v>0</v>
      </c>
    </row>
    <row r="2556" spans="1:2" x14ac:dyDescent="0.3">
      <c r="A2556">
        <v>9839</v>
      </c>
      <c r="B2556">
        <v>0</v>
      </c>
    </row>
    <row r="2557" spans="1:2" x14ac:dyDescent="0.3">
      <c r="A2557">
        <v>6097</v>
      </c>
      <c r="B2557">
        <v>0</v>
      </c>
    </row>
    <row r="2558" spans="1:2" x14ac:dyDescent="0.3">
      <c r="A2558">
        <v>10500</v>
      </c>
      <c r="B2558">
        <v>1</v>
      </c>
    </row>
    <row r="2559" spans="1:2" x14ac:dyDescent="0.3">
      <c r="A2559">
        <v>1217</v>
      </c>
      <c r="B2559">
        <v>0</v>
      </c>
    </row>
    <row r="2560" spans="1:2" x14ac:dyDescent="0.3">
      <c r="A2560">
        <v>2301</v>
      </c>
      <c r="B2560">
        <v>0</v>
      </c>
    </row>
    <row r="2561" spans="1:2" x14ac:dyDescent="0.3">
      <c r="A2561">
        <v>15612</v>
      </c>
      <c r="B2561">
        <v>1</v>
      </c>
    </row>
    <row r="2562" spans="1:2" x14ac:dyDescent="0.3">
      <c r="A2562">
        <v>5214</v>
      </c>
      <c r="B2562">
        <v>0</v>
      </c>
    </row>
    <row r="2563" spans="1:2" x14ac:dyDescent="0.3">
      <c r="A2563">
        <v>7299</v>
      </c>
      <c r="B2563">
        <v>0</v>
      </c>
    </row>
    <row r="2564" spans="1:2" x14ac:dyDescent="0.3">
      <c r="A2564">
        <v>6185</v>
      </c>
      <c r="B2564">
        <v>0</v>
      </c>
    </row>
    <row r="2565" spans="1:2" x14ac:dyDescent="0.3">
      <c r="A2565">
        <v>12419</v>
      </c>
      <c r="B2565">
        <v>1</v>
      </c>
    </row>
    <row r="2566" spans="1:2" x14ac:dyDescent="0.3">
      <c r="A2566">
        <v>10986</v>
      </c>
      <c r="B2566">
        <v>0</v>
      </c>
    </row>
    <row r="2567" spans="1:2" x14ac:dyDescent="0.3">
      <c r="A2567">
        <v>4065</v>
      </c>
      <c r="B2567">
        <v>0</v>
      </c>
    </row>
    <row r="2568" spans="1:2" x14ac:dyDescent="0.3">
      <c r="A2568">
        <v>15862</v>
      </c>
      <c r="B2568">
        <v>0</v>
      </c>
    </row>
    <row r="2569" spans="1:2" x14ac:dyDescent="0.3">
      <c r="A2569">
        <v>7502</v>
      </c>
      <c r="B2569">
        <v>0</v>
      </c>
    </row>
    <row r="2570" spans="1:2" x14ac:dyDescent="0.3">
      <c r="A2570">
        <v>6921</v>
      </c>
      <c r="B2570">
        <v>0</v>
      </c>
    </row>
    <row r="2571" spans="1:2" x14ac:dyDescent="0.3">
      <c r="A2571">
        <v>10588</v>
      </c>
      <c r="B2571">
        <v>0</v>
      </c>
    </row>
    <row r="2572" spans="1:2" x14ac:dyDescent="0.3">
      <c r="A2572">
        <v>7752</v>
      </c>
      <c r="B2572">
        <v>0</v>
      </c>
    </row>
    <row r="2573" spans="1:2" x14ac:dyDescent="0.3">
      <c r="A2573">
        <v>12502</v>
      </c>
      <c r="B2573">
        <v>1</v>
      </c>
    </row>
    <row r="2574" spans="1:2" x14ac:dyDescent="0.3">
      <c r="A2574">
        <v>15930</v>
      </c>
      <c r="B2574">
        <v>1</v>
      </c>
    </row>
    <row r="2575" spans="1:2" x14ac:dyDescent="0.3">
      <c r="A2575">
        <v>16449</v>
      </c>
      <c r="B2575">
        <v>1</v>
      </c>
    </row>
    <row r="2576" spans="1:2" x14ac:dyDescent="0.3">
      <c r="A2576">
        <v>10629</v>
      </c>
      <c r="B2576">
        <v>1</v>
      </c>
    </row>
    <row r="2577" spans="1:2" x14ac:dyDescent="0.3">
      <c r="A2577">
        <v>12410</v>
      </c>
      <c r="B2577">
        <v>1</v>
      </c>
    </row>
    <row r="2578" spans="1:2" x14ac:dyDescent="0.3">
      <c r="A2578">
        <v>7667</v>
      </c>
      <c r="B2578">
        <v>0</v>
      </c>
    </row>
    <row r="2579" spans="1:2" x14ac:dyDescent="0.3">
      <c r="A2579">
        <v>10846</v>
      </c>
      <c r="B2579">
        <v>0</v>
      </c>
    </row>
    <row r="2580" spans="1:2" x14ac:dyDescent="0.3">
      <c r="A2580">
        <v>16431</v>
      </c>
      <c r="B2580">
        <v>1</v>
      </c>
    </row>
    <row r="2581" spans="1:2" x14ac:dyDescent="0.3">
      <c r="A2581">
        <v>1261</v>
      </c>
      <c r="B2581">
        <v>0</v>
      </c>
    </row>
    <row r="2582" spans="1:2" x14ac:dyDescent="0.3">
      <c r="A2582">
        <v>5772</v>
      </c>
      <c r="B2582">
        <v>0</v>
      </c>
    </row>
    <row r="2583" spans="1:2" x14ac:dyDescent="0.3">
      <c r="A2583">
        <v>6186</v>
      </c>
      <c r="B2583">
        <v>0</v>
      </c>
    </row>
    <row r="2584" spans="1:2" x14ac:dyDescent="0.3">
      <c r="A2584">
        <v>8639</v>
      </c>
      <c r="B2584">
        <v>0</v>
      </c>
    </row>
    <row r="2585" spans="1:2" x14ac:dyDescent="0.3">
      <c r="A2585">
        <v>7311</v>
      </c>
      <c r="B2585">
        <v>0</v>
      </c>
    </row>
    <row r="2586" spans="1:2" x14ac:dyDescent="0.3">
      <c r="A2586">
        <v>9539</v>
      </c>
      <c r="B2586">
        <v>1</v>
      </c>
    </row>
    <row r="2587" spans="1:2" x14ac:dyDescent="0.3">
      <c r="A2587">
        <v>1344</v>
      </c>
      <c r="B2587">
        <v>0</v>
      </c>
    </row>
    <row r="2588" spans="1:2" x14ac:dyDescent="0.3">
      <c r="A2588">
        <v>6973</v>
      </c>
      <c r="B2588">
        <v>0</v>
      </c>
    </row>
    <row r="2589" spans="1:2" x14ac:dyDescent="0.3">
      <c r="A2589">
        <v>16481</v>
      </c>
      <c r="B2589">
        <v>1</v>
      </c>
    </row>
    <row r="2590" spans="1:2" x14ac:dyDescent="0.3">
      <c r="A2590">
        <v>10630</v>
      </c>
      <c r="B2590">
        <v>1</v>
      </c>
    </row>
    <row r="2591" spans="1:2" x14ac:dyDescent="0.3">
      <c r="A2591">
        <v>1343</v>
      </c>
      <c r="B2591">
        <v>0</v>
      </c>
    </row>
    <row r="2592" spans="1:2" x14ac:dyDescent="0.3">
      <c r="A2592">
        <v>11632</v>
      </c>
      <c r="B2592">
        <v>1</v>
      </c>
    </row>
    <row r="2593" spans="1:2" x14ac:dyDescent="0.3">
      <c r="A2593">
        <v>1345</v>
      </c>
      <c r="B2593">
        <v>0</v>
      </c>
    </row>
    <row r="2594" spans="1:2" x14ac:dyDescent="0.3">
      <c r="A2594">
        <v>318</v>
      </c>
      <c r="B2594">
        <v>0</v>
      </c>
    </row>
    <row r="2595" spans="1:2" x14ac:dyDescent="0.3">
      <c r="A2595">
        <v>8852</v>
      </c>
      <c r="B2595">
        <v>1</v>
      </c>
    </row>
    <row r="2596" spans="1:2" x14ac:dyDescent="0.3">
      <c r="A2596">
        <v>491</v>
      </c>
      <c r="B2596">
        <v>0</v>
      </c>
    </row>
    <row r="2597" spans="1:2" x14ac:dyDescent="0.3">
      <c r="A2597">
        <v>6144</v>
      </c>
      <c r="B2597">
        <v>0</v>
      </c>
    </row>
    <row r="2598" spans="1:2" x14ac:dyDescent="0.3">
      <c r="A2598">
        <v>10613</v>
      </c>
      <c r="B2598">
        <v>1</v>
      </c>
    </row>
    <row r="2599" spans="1:2" x14ac:dyDescent="0.3">
      <c r="A2599">
        <v>16024</v>
      </c>
      <c r="B2599">
        <v>1</v>
      </c>
    </row>
    <row r="2600" spans="1:2" x14ac:dyDescent="0.3">
      <c r="A2600">
        <v>8827</v>
      </c>
      <c r="B2600">
        <v>0</v>
      </c>
    </row>
    <row r="2601" spans="1:2" x14ac:dyDescent="0.3">
      <c r="A2601">
        <v>7817</v>
      </c>
      <c r="B2601">
        <v>0</v>
      </c>
    </row>
    <row r="2602" spans="1:2" x14ac:dyDescent="0.3">
      <c r="A2602">
        <v>4710</v>
      </c>
      <c r="B2602">
        <v>0</v>
      </c>
    </row>
    <row r="2603" spans="1:2" x14ac:dyDescent="0.3">
      <c r="A2603">
        <v>15967</v>
      </c>
      <c r="B2603">
        <v>1</v>
      </c>
    </row>
    <row r="2604" spans="1:2" x14ac:dyDescent="0.3">
      <c r="A2604">
        <v>4769</v>
      </c>
      <c r="B2604">
        <v>0</v>
      </c>
    </row>
    <row r="2605" spans="1:2" x14ac:dyDescent="0.3">
      <c r="A2605">
        <v>15023</v>
      </c>
      <c r="B2605">
        <v>1</v>
      </c>
    </row>
    <row r="2606" spans="1:2" x14ac:dyDescent="0.3">
      <c r="A2606">
        <v>10843</v>
      </c>
      <c r="B2606">
        <v>1</v>
      </c>
    </row>
    <row r="2607" spans="1:2" x14ac:dyDescent="0.3">
      <c r="A2607">
        <v>2181</v>
      </c>
      <c r="B2607">
        <v>0</v>
      </c>
    </row>
    <row r="2608" spans="1:2" x14ac:dyDescent="0.3">
      <c r="A2608">
        <v>2716</v>
      </c>
      <c r="B2608">
        <v>0</v>
      </c>
    </row>
    <row r="2609" spans="1:2" x14ac:dyDescent="0.3">
      <c r="A2609">
        <v>3858</v>
      </c>
      <c r="B2609">
        <v>0</v>
      </c>
    </row>
    <row r="2610" spans="1:2" x14ac:dyDescent="0.3">
      <c r="A2610">
        <v>82</v>
      </c>
      <c r="B2610">
        <v>0</v>
      </c>
    </row>
    <row r="2611" spans="1:2" x14ac:dyDescent="0.3">
      <c r="A2611">
        <v>16651</v>
      </c>
      <c r="B2611">
        <v>0</v>
      </c>
    </row>
    <row r="2612" spans="1:2" x14ac:dyDescent="0.3">
      <c r="A2612">
        <v>11816</v>
      </c>
      <c r="B2612">
        <v>1</v>
      </c>
    </row>
    <row r="2613" spans="1:2" x14ac:dyDescent="0.3">
      <c r="A2613">
        <v>16681</v>
      </c>
      <c r="B2613">
        <v>1</v>
      </c>
    </row>
    <row r="2614" spans="1:2" x14ac:dyDescent="0.3">
      <c r="A2614">
        <v>14859</v>
      </c>
      <c r="B2614">
        <v>1</v>
      </c>
    </row>
    <row r="2615" spans="1:2" x14ac:dyDescent="0.3">
      <c r="A2615">
        <v>14860</v>
      </c>
      <c r="B2615">
        <v>1</v>
      </c>
    </row>
    <row r="2616" spans="1:2" x14ac:dyDescent="0.3">
      <c r="A2616">
        <v>7945</v>
      </c>
      <c r="B2616">
        <v>0</v>
      </c>
    </row>
    <row r="2617" spans="1:2" x14ac:dyDescent="0.3">
      <c r="A2617">
        <v>619</v>
      </c>
      <c r="B2617">
        <v>0</v>
      </c>
    </row>
    <row r="2618" spans="1:2" x14ac:dyDescent="0.3">
      <c r="A2618">
        <v>9366</v>
      </c>
      <c r="B2618">
        <v>0</v>
      </c>
    </row>
    <row r="2619" spans="1:2" x14ac:dyDescent="0.3">
      <c r="A2619">
        <v>16325</v>
      </c>
      <c r="B2619">
        <v>1</v>
      </c>
    </row>
    <row r="2620" spans="1:2" x14ac:dyDescent="0.3">
      <c r="A2620">
        <v>8242</v>
      </c>
      <c r="B2620">
        <v>0</v>
      </c>
    </row>
    <row r="2621" spans="1:2" x14ac:dyDescent="0.3">
      <c r="A2621">
        <v>5808</v>
      </c>
      <c r="B2621">
        <v>0</v>
      </c>
    </row>
    <row r="2622" spans="1:2" x14ac:dyDescent="0.3">
      <c r="A2622">
        <v>15543</v>
      </c>
      <c r="B2622">
        <v>1</v>
      </c>
    </row>
    <row r="2623" spans="1:2" x14ac:dyDescent="0.3">
      <c r="A2623">
        <v>9424</v>
      </c>
      <c r="B2623">
        <v>1</v>
      </c>
    </row>
    <row r="2624" spans="1:2" x14ac:dyDescent="0.3">
      <c r="A2624">
        <v>9343</v>
      </c>
      <c r="B2624">
        <v>0</v>
      </c>
    </row>
    <row r="2625" spans="1:2" x14ac:dyDescent="0.3">
      <c r="A2625">
        <v>9342</v>
      </c>
      <c r="B2625">
        <v>0</v>
      </c>
    </row>
    <row r="2626" spans="1:2" x14ac:dyDescent="0.3">
      <c r="A2626">
        <v>11972</v>
      </c>
      <c r="B2626">
        <v>0</v>
      </c>
    </row>
    <row r="2627" spans="1:2" x14ac:dyDescent="0.3">
      <c r="A2627">
        <v>9315</v>
      </c>
      <c r="B2627">
        <v>0</v>
      </c>
    </row>
    <row r="2628" spans="1:2" x14ac:dyDescent="0.3">
      <c r="A2628">
        <v>8426</v>
      </c>
      <c r="B2628">
        <v>0</v>
      </c>
    </row>
    <row r="2629" spans="1:2" x14ac:dyDescent="0.3">
      <c r="A2629">
        <v>8425</v>
      </c>
      <c r="B2629">
        <v>0</v>
      </c>
    </row>
    <row r="2630" spans="1:2" x14ac:dyDescent="0.3">
      <c r="A2630">
        <v>7578</v>
      </c>
      <c r="B2630">
        <v>0</v>
      </c>
    </row>
    <row r="2631" spans="1:2" x14ac:dyDescent="0.3">
      <c r="A2631">
        <v>9314</v>
      </c>
      <c r="B2631">
        <v>0</v>
      </c>
    </row>
    <row r="2632" spans="1:2" x14ac:dyDescent="0.3">
      <c r="A2632">
        <v>7094</v>
      </c>
      <c r="B2632">
        <v>0</v>
      </c>
    </row>
    <row r="2633" spans="1:2" x14ac:dyDescent="0.3">
      <c r="A2633">
        <v>319</v>
      </c>
      <c r="B2633">
        <v>0</v>
      </c>
    </row>
    <row r="2634" spans="1:2" x14ac:dyDescent="0.3">
      <c r="A2634">
        <v>10913</v>
      </c>
      <c r="B2634">
        <v>0</v>
      </c>
    </row>
    <row r="2635" spans="1:2" x14ac:dyDescent="0.3">
      <c r="A2635">
        <v>9423</v>
      </c>
      <c r="B2635">
        <v>1</v>
      </c>
    </row>
    <row r="2636" spans="1:2" x14ac:dyDescent="0.3">
      <c r="A2636">
        <v>14910</v>
      </c>
      <c r="B2636">
        <v>1</v>
      </c>
    </row>
    <row r="2637" spans="1:2" x14ac:dyDescent="0.3">
      <c r="A2637">
        <v>5809</v>
      </c>
      <c r="B2637">
        <v>0</v>
      </c>
    </row>
    <row r="2638" spans="1:2" x14ac:dyDescent="0.3">
      <c r="A2638">
        <v>9313</v>
      </c>
      <c r="B2638">
        <v>0</v>
      </c>
    </row>
    <row r="2639" spans="1:2" x14ac:dyDescent="0.3">
      <c r="A2639">
        <v>11506</v>
      </c>
      <c r="B2639">
        <v>0</v>
      </c>
    </row>
    <row r="2640" spans="1:2" x14ac:dyDescent="0.3">
      <c r="A2640">
        <v>16448</v>
      </c>
      <c r="B2640">
        <v>1</v>
      </c>
    </row>
    <row r="2641" spans="1:2" x14ac:dyDescent="0.3">
      <c r="A2641">
        <v>15459</v>
      </c>
      <c r="B2641">
        <v>1</v>
      </c>
    </row>
    <row r="2642" spans="1:2" x14ac:dyDescent="0.3">
      <c r="A2642">
        <v>10680</v>
      </c>
      <c r="B2642">
        <v>1</v>
      </c>
    </row>
    <row r="2643" spans="1:2" x14ac:dyDescent="0.3">
      <c r="A2643">
        <v>4115</v>
      </c>
      <c r="B2643">
        <v>0</v>
      </c>
    </row>
    <row r="2644" spans="1:2" x14ac:dyDescent="0.3">
      <c r="A2644">
        <v>8755</v>
      </c>
      <c r="B2644">
        <v>0</v>
      </c>
    </row>
    <row r="2645" spans="1:2" x14ac:dyDescent="0.3">
      <c r="A2645">
        <v>4234</v>
      </c>
      <c r="B2645">
        <v>0</v>
      </c>
    </row>
    <row r="2646" spans="1:2" x14ac:dyDescent="0.3">
      <c r="A2646">
        <v>12475</v>
      </c>
      <c r="B2646">
        <v>1</v>
      </c>
    </row>
    <row r="2647" spans="1:2" x14ac:dyDescent="0.3">
      <c r="A2647">
        <v>9086</v>
      </c>
      <c r="B2647">
        <v>1</v>
      </c>
    </row>
    <row r="2648" spans="1:2" x14ac:dyDescent="0.3">
      <c r="A2648">
        <v>15727</v>
      </c>
      <c r="B2648">
        <v>1</v>
      </c>
    </row>
    <row r="2649" spans="1:2" x14ac:dyDescent="0.3">
      <c r="A2649">
        <v>8761</v>
      </c>
      <c r="B2649">
        <v>0</v>
      </c>
    </row>
    <row r="2650" spans="1:2" x14ac:dyDescent="0.3">
      <c r="A2650">
        <v>16625</v>
      </c>
      <c r="B2650">
        <v>1</v>
      </c>
    </row>
    <row r="2651" spans="1:2" x14ac:dyDescent="0.3">
      <c r="A2651">
        <v>4382</v>
      </c>
      <c r="B2651">
        <v>0</v>
      </c>
    </row>
    <row r="2652" spans="1:2" x14ac:dyDescent="0.3">
      <c r="A2652">
        <v>6555</v>
      </c>
      <c r="B2652">
        <v>0</v>
      </c>
    </row>
    <row r="2653" spans="1:2" x14ac:dyDescent="0.3">
      <c r="A2653">
        <v>3542</v>
      </c>
      <c r="B2653">
        <v>0</v>
      </c>
    </row>
    <row r="2654" spans="1:2" x14ac:dyDescent="0.3">
      <c r="A2654">
        <v>9713</v>
      </c>
      <c r="B2654">
        <v>1</v>
      </c>
    </row>
    <row r="2655" spans="1:2" x14ac:dyDescent="0.3">
      <c r="A2655">
        <v>16151</v>
      </c>
      <c r="B2655">
        <v>1</v>
      </c>
    </row>
    <row r="2656" spans="1:2" x14ac:dyDescent="0.3">
      <c r="A2656">
        <v>10678</v>
      </c>
      <c r="B2656">
        <v>1</v>
      </c>
    </row>
    <row r="2657" spans="1:2" x14ac:dyDescent="0.3">
      <c r="A2657">
        <v>15201</v>
      </c>
      <c r="B2657">
        <v>1</v>
      </c>
    </row>
    <row r="2658" spans="1:2" x14ac:dyDescent="0.3">
      <c r="A2658">
        <v>11522</v>
      </c>
      <c r="B2658">
        <v>1</v>
      </c>
    </row>
    <row r="2659" spans="1:2" x14ac:dyDescent="0.3">
      <c r="A2659">
        <v>11956</v>
      </c>
      <c r="B2659">
        <v>1</v>
      </c>
    </row>
    <row r="2660" spans="1:2" x14ac:dyDescent="0.3">
      <c r="A2660">
        <v>9714</v>
      </c>
      <c r="B2660">
        <v>1</v>
      </c>
    </row>
    <row r="2661" spans="1:2" x14ac:dyDescent="0.3">
      <c r="A2661">
        <v>11806</v>
      </c>
      <c r="B2661">
        <v>1</v>
      </c>
    </row>
    <row r="2662" spans="1:2" x14ac:dyDescent="0.3">
      <c r="A2662">
        <v>14717</v>
      </c>
      <c r="B2662">
        <v>1</v>
      </c>
    </row>
    <row r="2663" spans="1:2" x14ac:dyDescent="0.3">
      <c r="A2663">
        <v>4138</v>
      </c>
      <c r="B2663">
        <v>0</v>
      </c>
    </row>
    <row r="2664" spans="1:2" x14ac:dyDescent="0.3">
      <c r="A2664">
        <v>15456</v>
      </c>
      <c r="B2664">
        <v>1</v>
      </c>
    </row>
    <row r="2665" spans="1:2" x14ac:dyDescent="0.3">
      <c r="A2665">
        <v>6801</v>
      </c>
      <c r="B2665">
        <v>0</v>
      </c>
    </row>
    <row r="2666" spans="1:2" x14ac:dyDescent="0.3">
      <c r="A2666">
        <v>14918</v>
      </c>
      <c r="B2666">
        <v>1</v>
      </c>
    </row>
    <row r="2667" spans="1:2" x14ac:dyDescent="0.3">
      <c r="A2667">
        <v>9532</v>
      </c>
      <c r="B2667">
        <v>1</v>
      </c>
    </row>
    <row r="2668" spans="1:2" x14ac:dyDescent="0.3">
      <c r="A2668">
        <v>6160</v>
      </c>
      <c r="B2668">
        <v>0</v>
      </c>
    </row>
    <row r="2669" spans="1:2" x14ac:dyDescent="0.3">
      <c r="A2669">
        <v>12489</v>
      </c>
      <c r="B2669">
        <v>1</v>
      </c>
    </row>
    <row r="2670" spans="1:2" x14ac:dyDescent="0.3">
      <c r="A2670">
        <v>10141</v>
      </c>
      <c r="B2670">
        <v>1</v>
      </c>
    </row>
    <row r="2671" spans="1:2" x14ac:dyDescent="0.3">
      <c r="A2671">
        <v>16828</v>
      </c>
      <c r="B2671">
        <v>1</v>
      </c>
    </row>
    <row r="2672" spans="1:2" x14ac:dyDescent="0.3">
      <c r="A2672">
        <v>11233</v>
      </c>
      <c r="B2672">
        <v>1</v>
      </c>
    </row>
    <row r="2673" spans="1:2" x14ac:dyDescent="0.3">
      <c r="A2673">
        <v>3412</v>
      </c>
      <c r="B2673">
        <v>0</v>
      </c>
    </row>
    <row r="2674" spans="1:2" x14ac:dyDescent="0.3">
      <c r="A2674">
        <v>8866</v>
      </c>
      <c r="B2674">
        <v>0</v>
      </c>
    </row>
    <row r="2675" spans="1:2" x14ac:dyDescent="0.3">
      <c r="A2675">
        <v>11235</v>
      </c>
      <c r="B2675">
        <v>1</v>
      </c>
    </row>
    <row r="2676" spans="1:2" x14ac:dyDescent="0.3">
      <c r="A2676">
        <v>15920</v>
      </c>
      <c r="B2676">
        <v>1</v>
      </c>
    </row>
    <row r="2677" spans="1:2" x14ac:dyDescent="0.3">
      <c r="A2677">
        <v>14879</v>
      </c>
      <c r="B2677">
        <v>1</v>
      </c>
    </row>
    <row r="2678" spans="1:2" x14ac:dyDescent="0.3">
      <c r="A2678">
        <v>3378</v>
      </c>
      <c r="B2678">
        <v>0</v>
      </c>
    </row>
    <row r="2679" spans="1:2" x14ac:dyDescent="0.3">
      <c r="A2679">
        <v>16131</v>
      </c>
      <c r="B2679">
        <v>1</v>
      </c>
    </row>
    <row r="2680" spans="1:2" x14ac:dyDescent="0.3">
      <c r="A2680">
        <v>332</v>
      </c>
      <c r="B2680">
        <v>0</v>
      </c>
    </row>
    <row r="2681" spans="1:2" x14ac:dyDescent="0.3">
      <c r="A2681">
        <v>11237</v>
      </c>
      <c r="B2681">
        <v>1</v>
      </c>
    </row>
    <row r="2682" spans="1:2" x14ac:dyDescent="0.3">
      <c r="A2682">
        <v>11088</v>
      </c>
      <c r="B2682">
        <v>1</v>
      </c>
    </row>
    <row r="2683" spans="1:2" x14ac:dyDescent="0.3">
      <c r="A2683">
        <v>11453</v>
      </c>
      <c r="B2683">
        <v>1</v>
      </c>
    </row>
    <row r="2684" spans="1:2" x14ac:dyDescent="0.3">
      <c r="A2684">
        <v>10911</v>
      </c>
      <c r="B2684">
        <v>1</v>
      </c>
    </row>
    <row r="2685" spans="1:2" x14ac:dyDescent="0.3">
      <c r="A2685">
        <v>11236</v>
      </c>
      <c r="B2685">
        <v>1</v>
      </c>
    </row>
    <row r="2686" spans="1:2" x14ac:dyDescent="0.3">
      <c r="A2686">
        <v>16003</v>
      </c>
      <c r="B2686">
        <v>1</v>
      </c>
    </row>
    <row r="2687" spans="1:2" x14ac:dyDescent="0.3">
      <c r="A2687">
        <v>15917</v>
      </c>
      <c r="B2687">
        <v>1</v>
      </c>
    </row>
    <row r="2688" spans="1:2" x14ac:dyDescent="0.3">
      <c r="A2688">
        <v>15065</v>
      </c>
      <c r="B2688">
        <v>1</v>
      </c>
    </row>
    <row r="2689" spans="1:2" x14ac:dyDescent="0.3">
      <c r="A2689">
        <v>10545</v>
      </c>
      <c r="B2689">
        <v>0</v>
      </c>
    </row>
    <row r="2690" spans="1:2" x14ac:dyDescent="0.3">
      <c r="A2690">
        <v>11935</v>
      </c>
      <c r="B2690">
        <v>1</v>
      </c>
    </row>
    <row r="2691" spans="1:2" x14ac:dyDescent="0.3">
      <c r="A2691">
        <v>14905</v>
      </c>
      <c r="B2691">
        <v>1</v>
      </c>
    </row>
    <row r="2692" spans="1:2" x14ac:dyDescent="0.3">
      <c r="A2692">
        <v>9365</v>
      </c>
      <c r="B2692">
        <v>0</v>
      </c>
    </row>
    <row r="2693" spans="1:2" x14ac:dyDescent="0.3">
      <c r="A2693">
        <v>4367</v>
      </c>
      <c r="B2693">
        <v>0</v>
      </c>
    </row>
    <row r="2694" spans="1:2" x14ac:dyDescent="0.3">
      <c r="A2694">
        <v>11957</v>
      </c>
      <c r="B2694">
        <v>0</v>
      </c>
    </row>
    <row r="2695" spans="1:2" x14ac:dyDescent="0.3">
      <c r="A2695">
        <v>10830</v>
      </c>
      <c r="B2695">
        <v>1</v>
      </c>
    </row>
    <row r="2696" spans="1:2" x14ac:dyDescent="0.3">
      <c r="A2696">
        <v>4922</v>
      </c>
      <c r="B2696">
        <v>0</v>
      </c>
    </row>
    <row r="2697" spans="1:2" x14ac:dyDescent="0.3">
      <c r="A2697">
        <v>14955</v>
      </c>
      <c r="B2697">
        <v>1</v>
      </c>
    </row>
    <row r="2698" spans="1:2" x14ac:dyDescent="0.3">
      <c r="A2698">
        <v>1891</v>
      </c>
      <c r="B2698">
        <v>0</v>
      </c>
    </row>
    <row r="2699" spans="1:2" x14ac:dyDescent="0.3">
      <c r="A2699">
        <v>11876</v>
      </c>
      <c r="B2699">
        <v>1</v>
      </c>
    </row>
    <row r="2700" spans="1:2" x14ac:dyDescent="0.3">
      <c r="A2700">
        <v>15655</v>
      </c>
      <c r="B2700">
        <v>1</v>
      </c>
    </row>
    <row r="2701" spans="1:2" x14ac:dyDescent="0.3">
      <c r="A2701">
        <v>3100</v>
      </c>
      <c r="B2701">
        <v>0</v>
      </c>
    </row>
    <row r="2702" spans="1:2" x14ac:dyDescent="0.3">
      <c r="A2702">
        <v>15003</v>
      </c>
      <c r="B2702">
        <v>1</v>
      </c>
    </row>
    <row r="2703" spans="1:2" x14ac:dyDescent="0.3">
      <c r="A2703">
        <v>14796</v>
      </c>
      <c r="B2703">
        <v>1</v>
      </c>
    </row>
    <row r="2704" spans="1:2" x14ac:dyDescent="0.3">
      <c r="A2704">
        <v>10936</v>
      </c>
      <c r="B2704">
        <v>1</v>
      </c>
    </row>
    <row r="2705" spans="1:2" x14ac:dyDescent="0.3">
      <c r="A2705">
        <v>16511</v>
      </c>
      <c r="B2705">
        <v>0</v>
      </c>
    </row>
    <row r="2706" spans="1:2" x14ac:dyDescent="0.3">
      <c r="A2706">
        <v>10582</v>
      </c>
      <c r="B2706">
        <v>0</v>
      </c>
    </row>
    <row r="2707" spans="1:2" x14ac:dyDescent="0.3">
      <c r="A2707">
        <v>16512</v>
      </c>
      <c r="B2707">
        <v>0</v>
      </c>
    </row>
    <row r="2708" spans="1:2" x14ac:dyDescent="0.3">
      <c r="A2708">
        <v>12463</v>
      </c>
      <c r="B2708">
        <v>1</v>
      </c>
    </row>
    <row r="2709" spans="1:2" x14ac:dyDescent="0.3">
      <c r="A2709">
        <v>16827</v>
      </c>
      <c r="B2709">
        <v>1</v>
      </c>
    </row>
    <row r="2710" spans="1:2" x14ac:dyDescent="0.3">
      <c r="A2710">
        <v>1459</v>
      </c>
      <c r="B2710">
        <v>0</v>
      </c>
    </row>
    <row r="2711" spans="1:2" x14ac:dyDescent="0.3">
      <c r="A2711">
        <v>14980</v>
      </c>
      <c r="B2711">
        <v>1</v>
      </c>
    </row>
    <row r="2712" spans="1:2" x14ac:dyDescent="0.3">
      <c r="A2712">
        <v>11228</v>
      </c>
      <c r="B2712">
        <v>1</v>
      </c>
    </row>
    <row r="2713" spans="1:2" x14ac:dyDescent="0.3">
      <c r="A2713">
        <v>8872</v>
      </c>
      <c r="B2713">
        <v>0</v>
      </c>
    </row>
    <row r="2714" spans="1:2" x14ac:dyDescent="0.3">
      <c r="A2714">
        <v>12408</v>
      </c>
      <c r="B2714">
        <v>1</v>
      </c>
    </row>
    <row r="2715" spans="1:2" x14ac:dyDescent="0.3">
      <c r="A2715">
        <v>8618</v>
      </c>
      <c r="B2715">
        <v>0</v>
      </c>
    </row>
    <row r="2716" spans="1:2" x14ac:dyDescent="0.3">
      <c r="A2716">
        <v>7013</v>
      </c>
      <c r="B2716">
        <v>0</v>
      </c>
    </row>
    <row r="2717" spans="1:2" x14ac:dyDescent="0.3">
      <c r="A2717">
        <v>12213</v>
      </c>
      <c r="B2717">
        <v>0</v>
      </c>
    </row>
    <row r="2718" spans="1:2" x14ac:dyDescent="0.3">
      <c r="A2718">
        <v>14663</v>
      </c>
      <c r="B2718">
        <v>1</v>
      </c>
    </row>
    <row r="2719" spans="1:2" x14ac:dyDescent="0.3">
      <c r="A2719">
        <v>9436</v>
      </c>
      <c r="B2719">
        <v>1</v>
      </c>
    </row>
    <row r="2720" spans="1:2" x14ac:dyDescent="0.3">
      <c r="A2720">
        <v>15860</v>
      </c>
      <c r="B2720">
        <v>1</v>
      </c>
    </row>
    <row r="2721" spans="1:2" x14ac:dyDescent="0.3">
      <c r="A2721">
        <v>11719</v>
      </c>
      <c r="B2721">
        <v>0</v>
      </c>
    </row>
    <row r="2722" spans="1:2" x14ac:dyDescent="0.3">
      <c r="A2722">
        <v>7325</v>
      </c>
      <c r="B2722">
        <v>0</v>
      </c>
    </row>
    <row r="2723" spans="1:2" x14ac:dyDescent="0.3">
      <c r="A2723">
        <v>14622</v>
      </c>
      <c r="B2723">
        <v>1</v>
      </c>
    </row>
    <row r="2724" spans="1:2" x14ac:dyDescent="0.3">
      <c r="A2724">
        <v>11722</v>
      </c>
      <c r="B2724">
        <v>1</v>
      </c>
    </row>
    <row r="2725" spans="1:2" x14ac:dyDescent="0.3">
      <c r="A2725">
        <v>934</v>
      </c>
      <c r="B2725">
        <v>0</v>
      </c>
    </row>
    <row r="2726" spans="1:2" x14ac:dyDescent="0.3">
      <c r="A2726">
        <v>10011</v>
      </c>
      <c r="B2726">
        <v>1</v>
      </c>
    </row>
    <row r="2727" spans="1:2" x14ac:dyDescent="0.3">
      <c r="A2727">
        <v>15889</v>
      </c>
      <c r="B2727">
        <v>1</v>
      </c>
    </row>
    <row r="2728" spans="1:2" x14ac:dyDescent="0.3">
      <c r="A2728">
        <v>14975</v>
      </c>
      <c r="B2728">
        <v>1</v>
      </c>
    </row>
    <row r="2729" spans="1:2" x14ac:dyDescent="0.3">
      <c r="A2729">
        <v>9340</v>
      </c>
      <c r="B2729">
        <v>0</v>
      </c>
    </row>
    <row r="2730" spans="1:2" x14ac:dyDescent="0.3">
      <c r="A2730">
        <v>7560</v>
      </c>
      <c r="B2730">
        <v>0</v>
      </c>
    </row>
    <row r="2731" spans="1:2" x14ac:dyDescent="0.3">
      <c r="A2731">
        <v>16451</v>
      </c>
      <c r="B2731">
        <v>1</v>
      </c>
    </row>
    <row r="2732" spans="1:2" x14ac:dyDescent="0.3">
      <c r="A2732">
        <v>10950</v>
      </c>
      <c r="B2732">
        <v>0</v>
      </c>
    </row>
    <row r="2733" spans="1:2" x14ac:dyDescent="0.3">
      <c r="A2733">
        <v>4617</v>
      </c>
      <c r="B2733">
        <v>0</v>
      </c>
    </row>
    <row r="2734" spans="1:2" x14ac:dyDescent="0.3">
      <c r="A2734">
        <v>3999</v>
      </c>
      <c r="B2734">
        <v>0</v>
      </c>
    </row>
    <row r="2735" spans="1:2" x14ac:dyDescent="0.3">
      <c r="A2735">
        <v>11019</v>
      </c>
      <c r="B2735">
        <v>1</v>
      </c>
    </row>
    <row r="2736" spans="1:2" x14ac:dyDescent="0.3">
      <c r="A2736">
        <v>5589</v>
      </c>
      <c r="B2736">
        <v>0</v>
      </c>
    </row>
    <row r="2737" spans="1:2" x14ac:dyDescent="0.3">
      <c r="A2737">
        <v>15502</v>
      </c>
      <c r="B2737">
        <v>1</v>
      </c>
    </row>
    <row r="2738" spans="1:2" x14ac:dyDescent="0.3">
      <c r="A2738">
        <v>3916</v>
      </c>
      <c r="B2738">
        <v>0</v>
      </c>
    </row>
    <row r="2739" spans="1:2" x14ac:dyDescent="0.3">
      <c r="A2739">
        <v>10873</v>
      </c>
      <c r="B2739">
        <v>0</v>
      </c>
    </row>
    <row r="2740" spans="1:2" x14ac:dyDescent="0.3">
      <c r="A2740">
        <v>7601</v>
      </c>
      <c r="B2740">
        <v>0</v>
      </c>
    </row>
    <row r="2741" spans="1:2" x14ac:dyDescent="0.3">
      <c r="A2741">
        <v>5590</v>
      </c>
      <c r="B2741">
        <v>0</v>
      </c>
    </row>
    <row r="2742" spans="1:2" x14ac:dyDescent="0.3">
      <c r="A2742">
        <v>10874</v>
      </c>
      <c r="B2742">
        <v>1</v>
      </c>
    </row>
    <row r="2743" spans="1:2" x14ac:dyDescent="0.3">
      <c r="A2743">
        <v>9684</v>
      </c>
      <c r="B2743">
        <v>1</v>
      </c>
    </row>
    <row r="2744" spans="1:2" x14ac:dyDescent="0.3">
      <c r="A2744">
        <v>10133</v>
      </c>
      <c r="B2744">
        <v>0</v>
      </c>
    </row>
    <row r="2745" spans="1:2" x14ac:dyDescent="0.3">
      <c r="A2745">
        <v>4795</v>
      </c>
      <c r="B2745">
        <v>0</v>
      </c>
    </row>
    <row r="2746" spans="1:2" x14ac:dyDescent="0.3">
      <c r="A2746">
        <v>9736</v>
      </c>
      <c r="B2746">
        <v>1</v>
      </c>
    </row>
    <row r="2747" spans="1:2" x14ac:dyDescent="0.3">
      <c r="A2747">
        <v>10078</v>
      </c>
      <c r="B2747">
        <v>1</v>
      </c>
    </row>
    <row r="2748" spans="1:2" x14ac:dyDescent="0.3">
      <c r="A2748">
        <v>7047</v>
      </c>
      <c r="B2748">
        <v>0</v>
      </c>
    </row>
    <row r="2749" spans="1:2" x14ac:dyDescent="0.3">
      <c r="A2749">
        <v>10631</v>
      </c>
      <c r="B2749">
        <v>1</v>
      </c>
    </row>
    <row r="2750" spans="1:2" x14ac:dyDescent="0.3">
      <c r="A2750">
        <v>11595</v>
      </c>
      <c r="B2750">
        <v>0</v>
      </c>
    </row>
    <row r="2751" spans="1:2" x14ac:dyDescent="0.3">
      <c r="A2751">
        <v>11669</v>
      </c>
      <c r="B2751">
        <v>1</v>
      </c>
    </row>
    <row r="2752" spans="1:2" x14ac:dyDescent="0.3">
      <c r="A2752">
        <v>3653</v>
      </c>
      <c r="B2752">
        <v>0</v>
      </c>
    </row>
    <row r="2753" spans="1:2" x14ac:dyDescent="0.3">
      <c r="A2753">
        <v>14945</v>
      </c>
      <c r="B2753">
        <v>1</v>
      </c>
    </row>
    <row r="2754" spans="1:2" x14ac:dyDescent="0.3">
      <c r="A2754">
        <v>9885</v>
      </c>
      <c r="B2754">
        <v>0</v>
      </c>
    </row>
    <row r="2755" spans="1:2" x14ac:dyDescent="0.3">
      <c r="A2755">
        <v>15476</v>
      </c>
      <c r="B2755">
        <v>1</v>
      </c>
    </row>
    <row r="2756" spans="1:2" x14ac:dyDescent="0.3">
      <c r="A2756">
        <v>10770</v>
      </c>
      <c r="B2756">
        <v>0</v>
      </c>
    </row>
    <row r="2757" spans="1:2" x14ac:dyDescent="0.3">
      <c r="A2757">
        <v>12496</v>
      </c>
      <c r="B2757">
        <v>1</v>
      </c>
    </row>
    <row r="2758" spans="1:2" x14ac:dyDescent="0.3">
      <c r="A2758">
        <v>16411</v>
      </c>
      <c r="B2758">
        <v>1</v>
      </c>
    </row>
    <row r="2759" spans="1:2" x14ac:dyDescent="0.3">
      <c r="A2759">
        <v>10783</v>
      </c>
      <c r="B2759">
        <v>0</v>
      </c>
    </row>
    <row r="2760" spans="1:2" x14ac:dyDescent="0.3">
      <c r="A2760">
        <v>5682</v>
      </c>
      <c r="B2760">
        <v>0</v>
      </c>
    </row>
    <row r="2761" spans="1:2" x14ac:dyDescent="0.3">
      <c r="A2761">
        <v>14936</v>
      </c>
      <c r="B2761">
        <v>1</v>
      </c>
    </row>
    <row r="2762" spans="1:2" x14ac:dyDescent="0.3">
      <c r="A2762">
        <v>8784</v>
      </c>
      <c r="B2762">
        <v>0</v>
      </c>
    </row>
    <row r="2763" spans="1:2" x14ac:dyDescent="0.3">
      <c r="A2763">
        <v>8893</v>
      </c>
      <c r="B2763">
        <v>1</v>
      </c>
    </row>
    <row r="2764" spans="1:2" x14ac:dyDescent="0.3">
      <c r="A2764">
        <v>16020</v>
      </c>
      <c r="B2764">
        <v>1</v>
      </c>
    </row>
    <row r="2765" spans="1:2" x14ac:dyDescent="0.3">
      <c r="A2765">
        <v>8894</v>
      </c>
      <c r="B2765">
        <v>1</v>
      </c>
    </row>
    <row r="2766" spans="1:2" x14ac:dyDescent="0.3">
      <c r="A2766">
        <v>11329</v>
      </c>
      <c r="B2766">
        <v>1</v>
      </c>
    </row>
    <row r="2767" spans="1:2" x14ac:dyDescent="0.3">
      <c r="A2767">
        <v>11860</v>
      </c>
      <c r="B2767">
        <v>1</v>
      </c>
    </row>
    <row r="2768" spans="1:2" x14ac:dyDescent="0.3">
      <c r="A2768">
        <v>16021</v>
      </c>
      <c r="B2768">
        <v>1</v>
      </c>
    </row>
    <row r="2769" spans="1:2" x14ac:dyDescent="0.3">
      <c r="A2769">
        <v>15689</v>
      </c>
      <c r="B2769">
        <v>1</v>
      </c>
    </row>
    <row r="2770" spans="1:2" x14ac:dyDescent="0.3">
      <c r="A2770">
        <v>11418</v>
      </c>
      <c r="B2770">
        <v>0</v>
      </c>
    </row>
    <row r="2771" spans="1:2" x14ac:dyDescent="0.3">
      <c r="A2771">
        <v>12369</v>
      </c>
      <c r="B2771">
        <v>1</v>
      </c>
    </row>
    <row r="2772" spans="1:2" x14ac:dyDescent="0.3">
      <c r="A2772">
        <v>3006</v>
      </c>
      <c r="B2772">
        <v>0</v>
      </c>
    </row>
    <row r="2773" spans="1:2" x14ac:dyDescent="0.3">
      <c r="A2773">
        <v>5609</v>
      </c>
      <c r="B2773">
        <v>0</v>
      </c>
    </row>
    <row r="2774" spans="1:2" x14ac:dyDescent="0.3">
      <c r="A2774">
        <v>16358</v>
      </c>
      <c r="B2774">
        <v>1</v>
      </c>
    </row>
    <row r="2775" spans="1:2" x14ac:dyDescent="0.3">
      <c r="A2775">
        <v>5562</v>
      </c>
      <c r="B2775">
        <v>0</v>
      </c>
    </row>
    <row r="2776" spans="1:2" x14ac:dyDescent="0.3">
      <c r="A2776">
        <v>606</v>
      </c>
      <c r="B2776">
        <v>0</v>
      </c>
    </row>
    <row r="2777" spans="1:2" x14ac:dyDescent="0.3">
      <c r="A2777">
        <v>10824</v>
      </c>
      <c r="B2777">
        <v>1</v>
      </c>
    </row>
    <row r="2778" spans="1:2" x14ac:dyDescent="0.3">
      <c r="A2778">
        <v>293</v>
      </c>
      <c r="B2778">
        <v>0</v>
      </c>
    </row>
    <row r="2779" spans="1:2" x14ac:dyDescent="0.3">
      <c r="A2779">
        <v>15016</v>
      </c>
      <c r="B2779">
        <v>1</v>
      </c>
    </row>
    <row r="2780" spans="1:2" x14ac:dyDescent="0.3">
      <c r="A2780">
        <v>76</v>
      </c>
      <c r="B2780">
        <v>0</v>
      </c>
    </row>
    <row r="2781" spans="1:2" x14ac:dyDescent="0.3">
      <c r="A2781">
        <v>10832</v>
      </c>
      <c r="B2781">
        <v>1</v>
      </c>
    </row>
    <row r="2782" spans="1:2" x14ac:dyDescent="0.3">
      <c r="A2782">
        <v>5610</v>
      </c>
      <c r="B2782">
        <v>0</v>
      </c>
    </row>
    <row r="2783" spans="1:2" x14ac:dyDescent="0.3">
      <c r="A2783">
        <v>7032</v>
      </c>
      <c r="B2783">
        <v>0</v>
      </c>
    </row>
    <row r="2784" spans="1:2" x14ac:dyDescent="0.3">
      <c r="A2784">
        <v>276</v>
      </c>
      <c r="B2784">
        <v>0</v>
      </c>
    </row>
    <row r="2785" spans="1:2" x14ac:dyDescent="0.3">
      <c r="A2785">
        <v>292</v>
      </c>
      <c r="B2785">
        <v>0</v>
      </c>
    </row>
    <row r="2786" spans="1:2" x14ac:dyDescent="0.3">
      <c r="A2786">
        <v>610</v>
      </c>
      <c r="B2786">
        <v>0</v>
      </c>
    </row>
    <row r="2787" spans="1:2" x14ac:dyDescent="0.3">
      <c r="A2787">
        <v>5615</v>
      </c>
      <c r="B2787">
        <v>0</v>
      </c>
    </row>
    <row r="2788" spans="1:2" x14ac:dyDescent="0.3">
      <c r="A2788">
        <v>11547</v>
      </c>
      <c r="B2788">
        <v>1</v>
      </c>
    </row>
    <row r="2789" spans="1:2" x14ac:dyDescent="0.3">
      <c r="A2789">
        <v>7479</v>
      </c>
      <c r="B2789">
        <v>0</v>
      </c>
    </row>
    <row r="2790" spans="1:2" x14ac:dyDescent="0.3">
      <c r="A2790">
        <v>2980</v>
      </c>
      <c r="B2790">
        <v>0</v>
      </c>
    </row>
    <row r="2791" spans="1:2" x14ac:dyDescent="0.3">
      <c r="A2791">
        <v>16055</v>
      </c>
      <c r="B2791">
        <v>1</v>
      </c>
    </row>
    <row r="2792" spans="1:2" x14ac:dyDescent="0.3">
      <c r="A2792">
        <v>16054</v>
      </c>
      <c r="B2792">
        <v>1</v>
      </c>
    </row>
    <row r="2793" spans="1:2" x14ac:dyDescent="0.3">
      <c r="A2793">
        <v>2972</v>
      </c>
      <c r="B2793">
        <v>0</v>
      </c>
    </row>
    <row r="2794" spans="1:2" x14ac:dyDescent="0.3">
      <c r="A2794">
        <v>11894</v>
      </c>
      <c r="B2794">
        <v>1</v>
      </c>
    </row>
    <row r="2795" spans="1:2" x14ac:dyDescent="0.3">
      <c r="A2795">
        <v>8549</v>
      </c>
      <c r="B2795">
        <v>1</v>
      </c>
    </row>
    <row r="2796" spans="1:2" x14ac:dyDescent="0.3">
      <c r="A2796">
        <v>14831</v>
      </c>
      <c r="B2796">
        <v>1</v>
      </c>
    </row>
    <row r="2797" spans="1:2" x14ac:dyDescent="0.3">
      <c r="A2797">
        <v>14700</v>
      </c>
      <c r="B2797">
        <v>0</v>
      </c>
    </row>
    <row r="2798" spans="1:2" x14ac:dyDescent="0.3">
      <c r="A2798">
        <v>15888</v>
      </c>
      <c r="B2798">
        <v>1</v>
      </c>
    </row>
    <row r="2799" spans="1:2" x14ac:dyDescent="0.3">
      <c r="A2799">
        <v>9339</v>
      </c>
      <c r="B2799">
        <v>0</v>
      </c>
    </row>
    <row r="2800" spans="1:2" x14ac:dyDescent="0.3">
      <c r="A2800">
        <v>10833</v>
      </c>
      <c r="B2800">
        <v>1</v>
      </c>
    </row>
    <row r="2801" spans="1:2" x14ac:dyDescent="0.3">
      <c r="A2801">
        <v>9581</v>
      </c>
      <c r="B2801">
        <v>1</v>
      </c>
    </row>
    <row r="2802" spans="1:2" x14ac:dyDescent="0.3">
      <c r="A2802">
        <v>14953</v>
      </c>
      <c r="B2802">
        <v>1</v>
      </c>
    </row>
    <row r="2803" spans="1:2" x14ac:dyDescent="0.3">
      <c r="A2803">
        <v>3685</v>
      </c>
      <c r="B2803">
        <v>0</v>
      </c>
    </row>
    <row r="2804" spans="1:2" x14ac:dyDescent="0.3">
      <c r="A2804">
        <v>4040</v>
      </c>
      <c r="B2804">
        <v>0</v>
      </c>
    </row>
    <row r="2805" spans="1:2" x14ac:dyDescent="0.3">
      <c r="A2805">
        <v>13505</v>
      </c>
      <c r="B2805">
        <v>1</v>
      </c>
    </row>
    <row r="2806" spans="1:2" x14ac:dyDescent="0.3">
      <c r="A2806">
        <v>15884</v>
      </c>
      <c r="B2806">
        <v>1</v>
      </c>
    </row>
    <row r="2807" spans="1:2" x14ac:dyDescent="0.3">
      <c r="A2807">
        <v>11077</v>
      </c>
      <c r="B2807">
        <v>0</v>
      </c>
    </row>
    <row r="2808" spans="1:2" x14ac:dyDescent="0.3">
      <c r="A2808">
        <v>4032</v>
      </c>
      <c r="B2808">
        <v>0</v>
      </c>
    </row>
    <row r="2809" spans="1:2" x14ac:dyDescent="0.3">
      <c r="A2809">
        <v>16478</v>
      </c>
      <c r="B2809">
        <v>1</v>
      </c>
    </row>
    <row r="2810" spans="1:2" x14ac:dyDescent="0.3">
      <c r="A2810">
        <v>11456</v>
      </c>
      <c r="B2810">
        <v>0</v>
      </c>
    </row>
    <row r="2811" spans="1:2" x14ac:dyDescent="0.3">
      <c r="A2811">
        <v>4028</v>
      </c>
      <c r="B2811">
        <v>0</v>
      </c>
    </row>
    <row r="2812" spans="1:2" x14ac:dyDescent="0.3">
      <c r="A2812">
        <v>1550</v>
      </c>
      <c r="B2812">
        <v>0</v>
      </c>
    </row>
    <row r="2813" spans="1:2" x14ac:dyDescent="0.3">
      <c r="A2813">
        <v>3467</v>
      </c>
      <c r="B2813">
        <v>0</v>
      </c>
    </row>
    <row r="2814" spans="1:2" x14ac:dyDescent="0.3">
      <c r="A2814">
        <v>10577</v>
      </c>
      <c r="B2814">
        <v>1</v>
      </c>
    </row>
    <row r="2815" spans="1:2" x14ac:dyDescent="0.3">
      <c r="A2815">
        <v>10576</v>
      </c>
      <c r="B2815">
        <v>1</v>
      </c>
    </row>
    <row r="2816" spans="1:2" x14ac:dyDescent="0.3">
      <c r="A2816">
        <v>10570</v>
      </c>
      <c r="B2816">
        <v>1</v>
      </c>
    </row>
    <row r="2817" spans="1:2" x14ac:dyDescent="0.3">
      <c r="A2817">
        <v>14819</v>
      </c>
      <c r="B2817">
        <v>1</v>
      </c>
    </row>
    <row r="2818" spans="1:2" x14ac:dyDescent="0.3">
      <c r="A2818">
        <v>4397</v>
      </c>
      <c r="B2818">
        <v>0</v>
      </c>
    </row>
    <row r="2819" spans="1:2" x14ac:dyDescent="0.3">
      <c r="A2819">
        <v>13521</v>
      </c>
      <c r="B2819">
        <v>1</v>
      </c>
    </row>
    <row r="2820" spans="1:2" x14ac:dyDescent="0.3">
      <c r="A2820">
        <v>2105</v>
      </c>
      <c r="B2820">
        <v>0</v>
      </c>
    </row>
    <row r="2821" spans="1:2" x14ac:dyDescent="0.3">
      <c r="A2821">
        <v>9983</v>
      </c>
      <c r="B2821">
        <v>0</v>
      </c>
    </row>
    <row r="2822" spans="1:2" x14ac:dyDescent="0.3">
      <c r="A2822">
        <v>9882</v>
      </c>
      <c r="B2822">
        <v>1</v>
      </c>
    </row>
    <row r="2823" spans="1:2" x14ac:dyDescent="0.3">
      <c r="A2823">
        <v>14745</v>
      </c>
      <c r="B2823">
        <v>1</v>
      </c>
    </row>
    <row r="2824" spans="1:2" x14ac:dyDescent="0.3">
      <c r="A2824">
        <v>15011</v>
      </c>
      <c r="B2824">
        <v>1</v>
      </c>
    </row>
    <row r="2825" spans="1:2" x14ac:dyDescent="0.3">
      <c r="A2825">
        <v>16075</v>
      </c>
      <c r="B2825">
        <v>1</v>
      </c>
    </row>
    <row r="2826" spans="1:2" x14ac:dyDescent="0.3">
      <c r="A2826">
        <v>14744</v>
      </c>
      <c r="B2826">
        <v>1</v>
      </c>
    </row>
    <row r="2827" spans="1:2" x14ac:dyDescent="0.3">
      <c r="A2827">
        <v>16078</v>
      </c>
      <c r="B2827">
        <v>1</v>
      </c>
    </row>
    <row r="2828" spans="1:2" x14ac:dyDescent="0.3">
      <c r="A2828">
        <v>14742</v>
      </c>
      <c r="B2828">
        <v>1</v>
      </c>
    </row>
    <row r="2829" spans="1:2" x14ac:dyDescent="0.3">
      <c r="A2829">
        <v>14743</v>
      </c>
      <c r="B2829">
        <v>1</v>
      </c>
    </row>
    <row r="2830" spans="1:2" x14ac:dyDescent="0.3">
      <c r="A2830">
        <v>12025</v>
      </c>
      <c r="B2830">
        <v>1</v>
      </c>
    </row>
    <row r="2831" spans="1:2" x14ac:dyDescent="0.3">
      <c r="A2831">
        <v>11877</v>
      </c>
      <c r="B2831">
        <v>0</v>
      </c>
    </row>
    <row r="2832" spans="1:2" x14ac:dyDescent="0.3">
      <c r="A2832">
        <v>9665</v>
      </c>
      <c r="B2832">
        <v>0</v>
      </c>
    </row>
    <row r="2833" spans="1:2" x14ac:dyDescent="0.3">
      <c r="A2833">
        <v>1427</v>
      </c>
      <c r="B2833">
        <v>0</v>
      </c>
    </row>
    <row r="2834" spans="1:2" x14ac:dyDescent="0.3">
      <c r="A2834">
        <v>3254</v>
      </c>
      <c r="B2834">
        <v>0</v>
      </c>
    </row>
    <row r="2835" spans="1:2" x14ac:dyDescent="0.3">
      <c r="A2835">
        <v>11760</v>
      </c>
      <c r="B2835">
        <v>1</v>
      </c>
    </row>
    <row r="2836" spans="1:2" x14ac:dyDescent="0.3">
      <c r="A2836">
        <v>10654</v>
      </c>
      <c r="B2836">
        <v>1</v>
      </c>
    </row>
    <row r="2837" spans="1:2" x14ac:dyDescent="0.3">
      <c r="A2837">
        <v>700</v>
      </c>
      <c r="B2837">
        <v>0</v>
      </c>
    </row>
    <row r="2838" spans="1:2" x14ac:dyDescent="0.3">
      <c r="A2838">
        <v>686</v>
      </c>
      <c r="B2838">
        <v>0</v>
      </c>
    </row>
    <row r="2839" spans="1:2" x14ac:dyDescent="0.3">
      <c r="A2839">
        <v>12054</v>
      </c>
      <c r="B2839">
        <v>1</v>
      </c>
    </row>
    <row r="2840" spans="1:2" x14ac:dyDescent="0.3">
      <c r="A2840">
        <v>15441</v>
      </c>
      <c r="B2840">
        <v>1</v>
      </c>
    </row>
    <row r="2841" spans="1:2" x14ac:dyDescent="0.3">
      <c r="A2841">
        <v>7621</v>
      </c>
      <c r="B2841">
        <v>0</v>
      </c>
    </row>
    <row r="2842" spans="1:2" x14ac:dyDescent="0.3">
      <c r="A2842">
        <v>9710</v>
      </c>
      <c r="B2842">
        <v>1</v>
      </c>
    </row>
    <row r="2843" spans="1:2" x14ac:dyDescent="0.3">
      <c r="A2843">
        <v>10572</v>
      </c>
      <c r="B2843">
        <v>1</v>
      </c>
    </row>
    <row r="2844" spans="1:2" x14ac:dyDescent="0.3">
      <c r="A2844">
        <v>10568</v>
      </c>
      <c r="B2844">
        <v>1</v>
      </c>
    </row>
    <row r="2845" spans="1:2" x14ac:dyDescent="0.3">
      <c r="A2845">
        <v>5842</v>
      </c>
      <c r="B2845">
        <v>0</v>
      </c>
    </row>
    <row r="2846" spans="1:2" x14ac:dyDescent="0.3">
      <c r="A2846">
        <v>14840</v>
      </c>
      <c r="B2846">
        <v>0</v>
      </c>
    </row>
    <row r="2847" spans="1:2" x14ac:dyDescent="0.3">
      <c r="A2847">
        <v>15177</v>
      </c>
      <c r="B2847">
        <v>1</v>
      </c>
    </row>
    <row r="2848" spans="1:2" x14ac:dyDescent="0.3">
      <c r="A2848">
        <v>10569</v>
      </c>
      <c r="B2848">
        <v>1</v>
      </c>
    </row>
    <row r="2849" spans="1:2" x14ac:dyDescent="0.3">
      <c r="A2849">
        <v>14892</v>
      </c>
      <c r="B2849">
        <v>1</v>
      </c>
    </row>
    <row r="2850" spans="1:2" x14ac:dyDescent="0.3">
      <c r="A2850">
        <v>10575</v>
      </c>
      <c r="B2850">
        <v>1</v>
      </c>
    </row>
    <row r="2851" spans="1:2" x14ac:dyDescent="0.3">
      <c r="A2851">
        <v>10573</v>
      </c>
      <c r="B2851">
        <v>1</v>
      </c>
    </row>
    <row r="2852" spans="1:2" x14ac:dyDescent="0.3">
      <c r="A2852">
        <v>1573</v>
      </c>
      <c r="B2852">
        <v>0</v>
      </c>
    </row>
    <row r="2853" spans="1:2" x14ac:dyDescent="0.3">
      <c r="A2853">
        <v>10567</v>
      </c>
      <c r="B2853">
        <v>1</v>
      </c>
    </row>
    <row r="2854" spans="1:2" x14ac:dyDescent="0.3">
      <c r="A2854">
        <v>10566</v>
      </c>
      <c r="B2854">
        <v>1</v>
      </c>
    </row>
    <row r="2855" spans="1:2" x14ac:dyDescent="0.3">
      <c r="A2855">
        <v>16668</v>
      </c>
      <c r="B2855">
        <v>1</v>
      </c>
    </row>
    <row r="2856" spans="1:2" x14ac:dyDescent="0.3">
      <c r="A2856">
        <v>5831</v>
      </c>
      <c r="B2856">
        <v>0</v>
      </c>
    </row>
    <row r="2857" spans="1:2" x14ac:dyDescent="0.3">
      <c r="A2857">
        <v>3551</v>
      </c>
      <c r="B2857">
        <v>0</v>
      </c>
    </row>
    <row r="2858" spans="1:2" x14ac:dyDescent="0.3">
      <c r="A2858">
        <v>2267</v>
      </c>
      <c r="B2858">
        <v>0</v>
      </c>
    </row>
    <row r="2859" spans="1:2" x14ac:dyDescent="0.3">
      <c r="A2859">
        <v>12134</v>
      </c>
      <c r="B2859">
        <v>0</v>
      </c>
    </row>
    <row r="2860" spans="1:2" x14ac:dyDescent="0.3">
      <c r="A2860">
        <v>10565</v>
      </c>
      <c r="B2860">
        <v>1</v>
      </c>
    </row>
    <row r="2861" spans="1:2" x14ac:dyDescent="0.3">
      <c r="A2861">
        <v>10574</v>
      </c>
      <c r="B2861">
        <v>1</v>
      </c>
    </row>
    <row r="2862" spans="1:2" x14ac:dyDescent="0.3">
      <c r="A2862">
        <v>9754</v>
      </c>
      <c r="B2862">
        <v>1</v>
      </c>
    </row>
    <row r="2863" spans="1:2" x14ac:dyDescent="0.3">
      <c r="A2863">
        <v>10571</v>
      </c>
      <c r="B2863">
        <v>1</v>
      </c>
    </row>
    <row r="2864" spans="1:2" x14ac:dyDescent="0.3">
      <c r="A2864">
        <v>9330</v>
      </c>
      <c r="B2864">
        <v>1</v>
      </c>
    </row>
    <row r="2865" spans="1:2" x14ac:dyDescent="0.3">
      <c r="A2865">
        <v>3509</v>
      </c>
      <c r="B2865">
        <v>0</v>
      </c>
    </row>
    <row r="2866" spans="1:2" x14ac:dyDescent="0.3">
      <c r="A2866">
        <v>11785</v>
      </c>
      <c r="B2866">
        <v>1</v>
      </c>
    </row>
    <row r="2867" spans="1:2" x14ac:dyDescent="0.3">
      <c r="A2867">
        <v>10497</v>
      </c>
      <c r="B2867">
        <v>0</v>
      </c>
    </row>
    <row r="2868" spans="1:2" x14ac:dyDescent="0.3">
      <c r="A2868">
        <v>16819</v>
      </c>
      <c r="B2868">
        <v>1</v>
      </c>
    </row>
    <row r="2869" spans="1:2" x14ac:dyDescent="0.3">
      <c r="A2869">
        <v>9711</v>
      </c>
      <c r="B2869">
        <v>1</v>
      </c>
    </row>
    <row r="2870" spans="1:2" x14ac:dyDescent="0.3">
      <c r="A2870">
        <v>11016</v>
      </c>
      <c r="B2870">
        <v>1</v>
      </c>
    </row>
    <row r="2871" spans="1:2" x14ac:dyDescent="0.3">
      <c r="A2871">
        <v>15186</v>
      </c>
      <c r="B2871">
        <v>1</v>
      </c>
    </row>
    <row r="2872" spans="1:2" x14ac:dyDescent="0.3">
      <c r="A2872">
        <v>8794</v>
      </c>
      <c r="B2872">
        <v>1</v>
      </c>
    </row>
    <row r="2873" spans="1:2" x14ac:dyDescent="0.3">
      <c r="A2873">
        <v>12059</v>
      </c>
      <c r="B2873">
        <v>1</v>
      </c>
    </row>
    <row r="2874" spans="1:2" x14ac:dyDescent="0.3">
      <c r="A2874">
        <v>15440</v>
      </c>
      <c r="B2874">
        <v>1</v>
      </c>
    </row>
    <row r="2875" spans="1:2" x14ac:dyDescent="0.3">
      <c r="A2875">
        <v>14942</v>
      </c>
      <c r="B2875">
        <v>1</v>
      </c>
    </row>
    <row r="2876" spans="1:2" x14ac:dyDescent="0.3">
      <c r="A2876">
        <v>12073</v>
      </c>
      <c r="B2876">
        <v>1</v>
      </c>
    </row>
    <row r="2877" spans="1:2" x14ac:dyDescent="0.3">
      <c r="A2877">
        <v>9525</v>
      </c>
      <c r="B2877">
        <v>1</v>
      </c>
    </row>
    <row r="2878" spans="1:2" x14ac:dyDescent="0.3">
      <c r="A2878">
        <v>14621</v>
      </c>
      <c r="B2878">
        <v>1</v>
      </c>
    </row>
    <row r="2879" spans="1:2" x14ac:dyDescent="0.3">
      <c r="A2879">
        <v>9737</v>
      </c>
      <c r="B2879">
        <v>1</v>
      </c>
    </row>
    <row r="2880" spans="1:2" x14ac:dyDescent="0.3">
      <c r="A2880">
        <v>8606</v>
      </c>
      <c r="B2880">
        <v>1</v>
      </c>
    </row>
    <row r="2881" spans="1:2" x14ac:dyDescent="0.3">
      <c r="A2881">
        <v>8512</v>
      </c>
      <c r="B2881">
        <v>1</v>
      </c>
    </row>
    <row r="2882" spans="1:2" x14ac:dyDescent="0.3">
      <c r="A2882">
        <v>5653</v>
      </c>
      <c r="B2882">
        <v>0</v>
      </c>
    </row>
    <row r="2883" spans="1:2" x14ac:dyDescent="0.3">
      <c r="A2883">
        <v>7588</v>
      </c>
      <c r="B2883">
        <v>0</v>
      </c>
    </row>
    <row r="2884" spans="1:2" x14ac:dyDescent="0.3">
      <c r="A2884">
        <v>2898</v>
      </c>
      <c r="B2884">
        <v>0</v>
      </c>
    </row>
    <row r="2885" spans="1:2" x14ac:dyDescent="0.3">
      <c r="A2885">
        <v>7261</v>
      </c>
      <c r="B2885">
        <v>0</v>
      </c>
    </row>
    <row r="2886" spans="1:2" x14ac:dyDescent="0.3">
      <c r="A2886">
        <v>11086</v>
      </c>
      <c r="B2886">
        <v>1</v>
      </c>
    </row>
    <row r="2887" spans="1:2" x14ac:dyDescent="0.3">
      <c r="A2887">
        <v>3608</v>
      </c>
      <c r="B2887">
        <v>0</v>
      </c>
    </row>
    <row r="2888" spans="1:2" x14ac:dyDescent="0.3">
      <c r="A2888">
        <v>3577</v>
      </c>
      <c r="B2888">
        <v>0</v>
      </c>
    </row>
    <row r="2889" spans="1:2" x14ac:dyDescent="0.3">
      <c r="A2889">
        <v>15636</v>
      </c>
      <c r="B2889">
        <v>0</v>
      </c>
    </row>
    <row r="2890" spans="1:2" x14ac:dyDescent="0.3">
      <c r="A2890">
        <v>14607</v>
      </c>
      <c r="B2890">
        <v>1</v>
      </c>
    </row>
    <row r="2891" spans="1:2" x14ac:dyDescent="0.3">
      <c r="A2891">
        <v>15874</v>
      </c>
      <c r="B2891">
        <v>1</v>
      </c>
    </row>
    <row r="2892" spans="1:2" x14ac:dyDescent="0.3">
      <c r="A2892">
        <v>7284</v>
      </c>
      <c r="B2892">
        <v>0</v>
      </c>
    </row>
    <row r="2893" spans="1:2" x14ac:dyDescent="0.3">
      <c r="A2893">
        <v>9786</v>
      </c>
      <c r="B2893">
        <v>0</v>
      </c>
    </row>
    <row r="2894" spans="1:2" x14ac:dyDescent="0.3">
      <c r="A2894">
        <v>11594</v>
      </c>
      <c r="B2894">
        <v>0</v>
      </c>
    </row>
    <row r="2895" spans="1:2" x14ac:dyDescent="0.3">
      <c r="A2895">
        <v>4153</v>
      </c>
      <c r="B2895">
        <v>0</v>
      </c>
    </row>
    <row r="2896" spans="1:2" x14ac:dyDescent="0.3">
      <c r="A2896">
        <v>16783</v>
      </c>
      <c r="B2896">
        <v>0</v>
      </c>
    </row>
    <row r="2897" spans="1:2" x14ac:dyDescent="0.3">
      <c r="A2897">
        <v>15597</v>
      </c>
      <c r="B2897">
        <v>1</v>
      </c>
    </row>
    <row r="2898" spans="1:2" x14ac:dyDescent="0.3">
      <c r="A2898">
        <v>16189</v>
      </c>
      <c r="B2898">
        <v>1</v>
      </c>
    </row>
    <row r="2899" spans="1:2" x14ac:dyDescent="0.3">
      <c r="A2899">
        <v>14688</v>
      </c>
      <c r="B2899">
        <v>1</v>
      </c>
    </row>
    <row r="2900" spans="1:2" x14ac:dyDescent="0.3">
      <c r="A2900">
        <v>11105</v>
      </c>
      <c r="B2900">
        <v>1</v>
      </c>
    </row>
    <row r="2901" spans="1:2" x14ac:dyDescent="0.3">
      <c r="A2901">
        <v>2919</v>
      </c>
      <c r="B2901">
        <v>0</v>
      </c>
    </row>
    <row r="2902" spans="1:2" x14ac:dyDescent="0.3">
      <c r="A2902">
        <v>45</v>
      </c>
      <c r="B2902">
        <v>0</v>
      </c>
    </row>
    <row r="2903" spans="1:2" x14ac:dyDescent="0.3">
      <c r="A2903">
        <v>3568</v>
      </c>
      <c r="B2903">
        <v>0</v>
      </c>
    </row>
    <row r="2904" spans="1:2" x14ac:dyDescent="0.3">
      <c r="A2904">
        <v>15182</v>
      </c>
      <c r="B2904">
        <v>0</v>
      </c>
    </row>
    <row r="2905" spans="1:2" x14ac:dyDescent="0.3">
      <c r="A2905">
        <v>10564</v>
      </c>
      <c r="B2905">
        <v>0</v>
      </c>
    </row>
    <row r="2906" spans="1:2" x14ac:dyDescent="0.3">
      <c r="A2906">
        <v>5560</v>
      </c>
      <c r="B2906">
        <v>0</v>
      </c>
    </row>
    <row r="2907" spans="1:2" x14ac:dyDescent="0.3">
      <c r="A2907">
        <v>15726</v>
      </c>
      <c r="B2907">
        <v>0</v>
      </c>
    </row>
    <row r="2908" spans="1:2" x14ac:dyDescent="0.3">
      <c r="A2908">
        <v>9509</v>
      </c>
      <c r="B2908">
        <v>0</v>
      </c>
    </row>
    <row r="2909" spans="1:2" x14ac:dyDescent="0.3">
      <c r="A2909">
        <v>7039</v>
      </c>
      <c r="B2909">
        <v>0</v>
      </c>
    </row>
    <row r="2910" spans="1:2" x14ac:dyDescent="0.3">
      <c r="A2910">
        <v>1756</v>
      </c>
      <c r="B2910">
        <v>0</v>
      </c>
    </row>
    <row r="2911" spans="1:2" x14ac:dyDescent="0.3">
      <c r="A2911">
        <v>15524</v>
      </c>
      <c r="B2911">
        <v>0</v>
      </c>
    </row>
    <row r="2912" spans="1:2" x14ac:dyDescent="0.3">
      <c r="A2912">
        <v>7146</v>
      </c>
      <c r="B2912">
        <v>0</v>
      </c>
    </row>
    <row r="2913" spans="1:2" x14ac:dyDescent="0.3">
      <c r="A2913">
        <v>1763</v>
      </c>
      <c r="B2913">
        <v>0</v>
      </c>
    </row>
    <row r="2914" spans="1:2" x14ac:dyDescent="0.3">
      <c r="A2914">
        <v>15699</v>
      </c>
      <c r="B2914">
        <v>1</v>
      </c>
    </row>
    <row r="2915" spans="1:2" x14ac:dyDescent="0.3">
      <c r="A2915">
        <v>10993</v>
      </c>
      <c r="B2915">
        <v>0</v>
      </c>
    </row>
    <row r="2916" spans="1:2" x14ac:dyDescent="0.3">
      <c r="A2916">
        <v>1748</v>
      </c>
      <c r="B2916">
        <v>0</v>
      </c>
    </row>
    <row r="2917" spans="1:2" x14ac:dyDescent="0.3">
      <c r="A2917">
        <v>9346</v>
      </c>
      <c r="B2917">
        <v>0</v>
      </c>
    </row>
    <row r="2918" spans="1:2" x14ac:dyDescent="0.3">
      <c r="A2918">
        <v>14813</v>
      </c>
      <c r="B2918">
        <v>1</v>
      </c>
    </row>
    <row r="2919" spans="1:2" x14ac:dyDescent="0.3">
      <c r="A2919">
        <v>14814</v>
      </c>
      <c r="B2919">
        <v>1</v>
      </c>
    </row>
    <row r="2920" spans="1:2" x14ac:dyDescent="0.3">
      <c r="A2920">
        <v>16330</v>
      </c>
      <c r="B2920">
        <v>1</v>
      </c>
    </row>
    <row r="2921" spans="1:2" x14ac:dyDescent="0.3">
      <c r="A2921">
        <v>14792</v>
      </c>
      <c r="B2921">
        <v>1</v>
      </c>
    </row>
    <row r="2922" spans="1:2" x14ac:dyDescent="0.3">
      <c r="A2922">
        <v>15802</v>
      </c>
      <c r="B2922">
        <v>1</v>
      </c>
    </row>
    <row r="2923" spans="1:2" x14ac:dyDescent="0.3">
      <c r="A2923">
        <v>15116</v>
      </c>
      <c r="B2923">
        <v>1</v>
      </c>
    </row>
    <row r="2924" spans="1:2" x14ac:dyDescent="0.3">
      <c r="A2924">
        <v>12400</v>
      </c>
      <c r="B2924">
        <v>1</v>
      </c>
    </row>
    <row r="2925" spans="1:2" x14ac:dyDescent="0.3">
      <c r="A2925">
        <v>14952</v>
      </c>
      <c r="B2925">
        <v>1</v>
      </c>
    </row>
    <row r="2926" spans="1:2" x14ac:dyDescent="0.3">
      <c r="A2926">
        <v>17689</v>
      </c>
      <c r="B2926">
        <v>1</v>
      </c>
    </row>
    <row r="2927" spans="1:2" x14ac:dyDescent="0.3">
      <c r="A2927">
        <v>788</v>
      </c>
      <c r="B2927">
        <v>0</v>
      </c>
    </row>
    <row r="2928" spans="1:2" x14ac:dyDescent="0.3">
      <c r="A2928">
        <v>3150</v>
      </c>
      <c r="B2928">
        <v>0</v>
      </c>
    </row>
    <row r="2929" spans="1:2" x14ac:dyDescent="0.3">
      <c r="A2929">
        <v>9282</v>
      </c>
      <c r="B2929">
        <v>1</v>
      </c>
    </row>
    <row r="2930" spans="1:2" x14ac:dyDescent="0.3">
      <c r="A2930">
        <v>9283</v>
      </c>
      <c r="B2930">
        <v>0</v>
      </c>
    </row>
    <row r="2931" spans="1:2" x14ac:dyDescent="0.3">
      <c r="A2931">
        <v>9789</v>
      </c>
      <c r="B2931">
        <v>0</v>
      </c>
    </row>
    <row r="2932" spans="1:2" x14ac:dyDescent="0.3">
      <c r="A2932">
        <v>16871</v>
      </c>
      <c r="B2932">
        <v>1</v>
      </c>
    </row>
    <row r="2933" spans="1:2" x14ac:dyDescent="0.3">
      <c r="A2933">
        <v>10457</v>
      </c>
      <c r="B2933">
        <v>0</v>
      </c>
    </row>
    <row r="2934" spans="1:2" x14ac:dyDescent="0.3">
      <c r="A2934">
        <v>16228</v>
      </c>
      <c r="B2934">
        <v>1</v>
      </c>
    </row>
    <row r="2935" spans="1:2" x14ac:dyDescent="0.3">
      <c r="A2935">
        <v>15448</v>
      </c>
      <c r="B2935">
        <v>1</v>
      </c>
    </row>
    <row r="2936" spans="1:2" x14ac:dyDescent="0.3">
      <c r="A2936">
        <v>1519</v>
      </c>
      <c r="B2936">
        <v>0</v>
      </c>
    </row>
    <row r="2937" spans="1:2" x14ac:dyDescent="0.3">
      <c r="A2937">
        <v>8679</v>
      </c>
      <c r="B2937">
        <v>0</v>
      </c>
    </row>
    <row r="2938" spans="1:2" x14ac:dyDescent="0.3">
      <c r="A2938">
        <v>1517</v>
      </c>
      <c r="B2938">
        <v>0</v>
      </c>
    </row>
    <row r="2939" spans="1:2" x14ac:dyDescent="0.3">
      <c r="A2939">
        <v>8676</v>
      </c>
      <c r="B2939">
        <v>0</v>
      </c>
    </row>
    <row r="2940" spans="1:2" x14ac:dyDescent="0.3">
      <c r="A2940">
        <v>1518</v>
      </c>
      <c r="B2940">
        <v>0</v>
      </c>
    </row>
    <row r="2941" spans="1:2" x14ac:dyDescent="0.3">
      <c r="A2941">
        <v>1515</v>
      </c>
      <c r="B2941">
        <v>0</v>
      </c>
    </row>
    <row r="2942" spans="1:2" x14ac:dyDescent="0.3">
      <c r="A2942">
        <v>1516</v>
      </c>
      <c r="B2942">
        <v>0</v>
      </c>
    </row>
    <row r="2943" spans="1:2" x14ac:dyDescent="0.3">
      <c r="A2943">
        <v>1507</v>
      </c>
      <c r="B2943">
        <v>0</v>
      </c>
    </row>
    <row r="2944" spans="1:2" x14ac:dyDescent="0.3">
      <c r="A2944">
        <v>7175</v>
      </c>
      <c r="B2944">
        <v>0</v>
      </c>
    </row>
    <row r="2945" spans="1:2" x14ac:dyDescent="0.3">
      <c r="A2945">
        <v>17028</v>
      </c>
      <c r="B2945">
        <v>1</v>
      </c>
    </row>
    <row r="2946" spans="1:2" x14ac:dyDescent="0.3">
      <c r="A2946">
        <v>5465</v>
      </c>
      <c r="B2946" t="s">
        <v>746</v>
      </c>
    </row>
    <row r="2947" spans="1:2" x14ac:dyDescent="0.3">
      <c r="A2947">
        <v>16843</v>
      </c>
      <c r="B2947">
        <v>1</v>
      </c>
    </row>
    <row r="2948" spans="1:2" x14ac:dyDescent="0.3">
      <c r="A2948">
        <v>17055</v>
      </c>
      <c r="B2948">
        <v>1</v>
      </c>
    </row>
    <row r="2949" spans="1:2" x14ac:dyDescent="0.3">
      <c r="A2949">
        <v>17897</v>
      </c>
      <c r="B2949">
        <v>1</v>
      </c>
    </row>
    <row r="2950" spans="1:2" x14ac:dyDescent="0.3">
      <c r="A2950">
        <v>6080</v>
      </c>
      <c r="B2950">
        <v>0</v>
      </c>
    </row>
    <row r="2951" spans="1:2" x14ac:dyDescent="0.3">
      <c r="A2951">
        <v>8760</v>
      </c>
      <c r="B2951">
        <v>1</v>
      </c>
    </row>
    <row r="2952" spans="1:2" x14ac:dyDescent="0.3">
      <c r="A2952">
        <v>9270</v>
      </c>
      <c r="B2952">
        <v>1</v>
      </c>
    </row>
    <row r="2953" spans="1:2" x14ac:dyDescent="0.3">
      <c r="A2953">
        <v>11449</v>
      </c>
      <c r="B2953">
        <v>1</v>
      </c>
    </row>
    <row r="2954" spans="1:2" x14ac:dyDescent="0.3">
      <c r="A2954">
        <v>12458</v>
      </c>
      <c r="B2954">
        <v>1</v>
      </c>
    </row>
    <row r="2955" spans="1:2" x14ac:dyDescent="0.3">
      <c r="A2955">
        <v>15882</v>
      </c>
      <c r="B2955">
        <v>1</v>
      </c>
    </row>
    <row r="2956" spans="1:2" x14ac:dyDescent="0.3">
      <c r="A2956">
        <v>15984</v>
      </c>
      <c r="B2956">
        <v>1</v>
      </c>
    </row>
    <row r="2957" spans="1:2" x14ac:dyDescent="0.3">
      <c r="A2957">
        <v>16972</v>
      </c>
      <c r="B2957">
        <v>1</v>
      </c>
    </row>
    <row r="2958" spans="1:2" x14ac:dyDescent="0.3">
      <c r="A2958">
        <v>9793</v>
      </c>
      <c r="B2958">
        <v>0</v>
      </c>
    </row>
    <row r="2959" spans="1:2" x14ac:dyDescent="0.3">
      <c r="A2959">
        <v>3213</v>
      </c>
      <c r="B2959">
        <v>0</v>
      </c>
    </row>
    <row r="2960" spans="1:2" x14ac:dyDescent="0.3">
      <c r="A2960">
        <v>7263</v>
      </c>
      <c r="B2960">
        <v>0</v>
      </c>
    </row>
    <row r="2961" spans="1:2" x14ac:dyDescent="0.3">
      <c r="A2961">
        <v>9472</v>
      </c>
      <c r="B2961">
        <v>0</v>
      </c>
    </row>
    <row r="2962" spans="1:2" x14ac:dyDescent="0.3">
      <c r="A2962">
        <v>17628</v>
      </c>
      <c r="B2962">
        <v>1</v>
      </c>
    </row>
    <row r="2963" spans="1:2" x14ac:dyDescent="0.3">
      <c r="A2963">
        <v>6324</v>
      </c>
      <c r="B2963">
        <v>0</v>
      </c>
    </row>
    <row r="2964" spans="1:2" x14ac:dyDescent="0.3">
      <c r="A2964">
        <v>8281</v>
      </c>
      <c r="B2964">
        <v>0</v>
      </c>
    </row>
    <row r="2965" spans="1:2" x14ac:dyDescent="0.3">
      <c r="A2965">
        <v>9889</v>
      </c>
      <c r="B2965">
        <v>0</v>
      </c>
    </row>
    <row r="2966" spans="1:2" x14ac:dyDescent="0.3">
      <c r="A2966">
        <v>703</v>
      </c>
      <c r="B2966">
        <v>0</v>
      </c>
    </row>
    <row r="2967" spans="1:2" x14ac:dyDescent="0.3">
      <c r="A2967">
        <v>7109</v>
      </c>
      <c r="B2967">
        <v>0</v>
      </c>
    </row>
    <row r="2968" spans="1:2" x14ac:dyDescent="0.3">
      <c r="A2968">
        <v>9552</v>
      </c>
      <c r="B2968">
        <v>1</v>
      </c>
    </row>
    <row r="2969" spans="1:2" x14ac:dyDescent="0.3">
      <c r="A2969">
        <v>17110</v>
      </c>
      <c r="B2969">
        <v>1</v>
      </c>
    </row>
    <row r="2970" spans="1:2" x14ac:dyDescent="0.3">
      <c r="A2970">
        <v>9605</v>
      </c>
      <c r="B2970">
        <v>0</v>
      </c>
    </row>
    <row r="2971" spans="1:2" x14ac:dyDescent="0.3">
      <c r="A2971">
        <v>10828</v>
      </c>
      <c r="B2971">
        <v>1</v>
      </c>
    </row>
    <row r="2972" spans="1:2" x14ac:dyDescent="0.3">
      <c r="A2972">
        <v>9570</v>
      </c>
      <c r="B2972">
        <v>0</v>
      </c>
    </row>
    <row r="2973" spans="1:2" x14ac:dyDescent="0.3">
      <c r="A2973">
        <v>8781</v>
      </c>
      <c r="B2973">
        <v>1</v>
      </c>
    </row>
    <row r="2974" spans="1:2" x14ac:dyDescent="0.3">
      <c r="A2974">
        <v>8302</v>
      </c>
      <c r="B2974">
        <v>0</v>
      </c>
    </row>
    <row r="2975" spans="1:2" x14ac:dyDescent="0.3">
      <c r="A2975">
        <v>9600</v>
      </c>
      <c r="B2975">
        <v>0</v>
      </c>
    </row>
    <row r="2976" spans="1:2" x14ac:dyDescent="0.3">
      <c r="A2976">
        <v>12013</v>
      </c>
      <c r="B2976">
        <v>0</v>
      </c>
    </row>
    <row r="2977" spans="1:2" x14ac:dyDescent="0.3">
      <c r="A2977">
        <v>12017</v>
      </c>
      <c r="B2977">
        <v>0</v>
      </c>
    </row>
    <row r="2978" spans="1:2" x14ac:dyDescent="0.3">
      <c r="A2978">
        <v>16119</v>
      </c>
      <c r="B2978">
        <v>1</v>
      </c>
    </row>
    <row r="2979" spans="1:2" x14ac:dyDescent="0.3">
      <c r="A2979">
        <v>17613</v>
      </c>
      <c r="B2979">
        <v>1</v>
      </c>
    </row>
    <row r="2980" spans="1:2" x14ac:dyDescent="0.3">
      <c r="A2980">
        <v>857</v>
      </c>
      <c r="B2980">
        <v>0</v>
      </c>
    </row>
    <row r="2981" spans="1:2" x14ac:dyDescent="0.3">
      <c r="A2981">
        <v>489</v>
      </c>
      <c r="B2981">
        <v>0</v>
      </c>
    </row>
    <row r="2982" spans="1:2" x14ac:dyDescent="0.3">
      <c r="A2982">
        <v>11749</v>
      </c>
      <c r="B2982">
        <v>1</v>
      </c>
    </row>
    <row r="2983" spans="1:2" x14ac:dyDescent="0.3">
      <c r="A2983">
        <v>16038</v>
      </c>
      <c r="B2983">
        <v>1</v>
      </c>
    </row>
    <row r="2984" spans="1:2" x14ac:dyDescent="0.3">
      <c r="A2984">
        <v>3068</v>
      </c>
      <c r="B2984">
        <v>0</v>
      </c>
    </row>
    <row r="2985" spans="1:2" x14ac:dyDescent="0.3">
      <c r="A2985">
        <v>3603</v>
      </c>
      <c r="B2985">
        <v>0</v>
      </c>
    </row>
    <row r="2986" spans="1:2" x14ac:dyDescent="0.3">
      <c r="A2986">
        <v>10002</v>
      </c>
      <c r="B2986">
        <v>1</v>
      </c>
    </row>
    <row r="2987" spans="1:2" x14ac:dyDescent="0.3">
      <c r="A2987">
        <v>14956</v>
      </c>
      <c r="B2987">
        <v>1</v>
      </c>
    </row>
    <row r="2988" spans="1:2" x14ac:dyDescent="0.3">
      <c r="A2988">
        <v>7736</v>
      </c>
      <c r="B2988">
        <v>0</v>
      </c>
    </row>
    <row r="2989" spans="1:2" x14ac:dyDescent="0.3">
      <c r="A2989">
        <v>7892</v>
      </c>
      <c r="B2989">
        <v>0</v>
      </c>
    </row>
    <row r="2990" spans="1:2" x14ac:dyDescent="0.3">
      <c r="A2990">
        <v>9202</v>
      </c>
      <c r="B2990">
        <v>0</v>
      </c>
    </row>
    <row r="2991" spans="1:2" x14ac:dyDescent="0.3">
      <c r="A2991">
        <v>17886</v>
      </c>
      <c r="B2991">
        <v>1</v>
      </c>
    </row>
    <row r="2992" spans="1:2" x14ac:dyDescent="0.3">
      <c r="A2992">
        <v>2602</v>
      </c>
      <c r="B2992">
        <v>0</v>
      </c>
    </row>
    <row r="2993" spans="1:2" x14ac:dyDescent="0.3">
      <c r="A2993">
        <v>8531</v>
      </c>
      <c r="B2993">
        <v>1</v>
      </c>
    </row>
    <row r="2994" spans="1:2" x14ac:dyDescent="0.3">
      <c r="A2994">
        <v>9466</v>
      </c>
      <c r="B2994">
        <v>0</v>
      </c>
    </row>
    <row r="2995" spans="1:2" x14ac:dyDescent="0.3">
      <c r="A2995">
        <v>14756</v>
      </c>
      <c r="B2995">
        <v>1</v>
      </c>
    </row>
    <row r="2996" spans="1:2" x14ac:dyDescent="0.3">
      <c r="A2996">
        <v>11716</v>
      </c>
      <c r="B2996">
        <v>1</v>
      </c>
    </row>
    <row r="2997" spans="1:2" x14ac:dyDescent="0.3">
      <c r="A2997">
        <v>14603</v>
      </c>
      <c r="B2997">
        <v>1</v>
      </c>
    </row>
    <row r="2998" spans="1:2" x14ac:dyDescent="0.3">
      <c r="A2998">
        <v>1794</v>
      </c>
      <c r="B2998">
        <v>0</v>
      </c>
    </row>
    <row r="2999" spans="1:2" x14ac:dyDescent="0.3">
      <c r="A2999">
        <v>7664</v>
      </c>
      <c r="B2999">
        <v>0</v>
      </c>
    </row>
    <row r="3000" spans="1:2" x14ac:dyDescent="0.3">
      <c r="A3000">
        <v>15608</v>
      </c>
      <c r="B3000">
        <v>1</v>
      </c>
    </row>
    <row r="3001" spans="1:2" x14ac:dyDescent="0.3">
      <c r="A3001">
        <v>787</v>
      </c>
      <c r="B3001">
        <v>0</v>
      </c>
    </row>
    <row r="3002" spans="1:2" x14ac:dyDescent="0.3">
      <c r="A3002">
        <v>824</v>
      </c>
      <c r="B3002">
        <v>0</v>
      </c>
    </row>
    <row r="3003" spans="1:2" x14ac:dyDescent="0.3">
      <c r="A3003">
        <v>7663</v>
      </c>
      <c r="B3003">
        <v>0</v>
      </c>
    </row>
    <row r="3004" spans="1:2" x14ac:dyDescent="0.3">
      <c r="A3004">
        <v>17270</v>
      </c>
      <c r="B3004">
        <v>1</v>
      </c>
    </row>
    <row r="3005" spans="1:2" x14ac:dyDescent="0.3">
      <c r="A3005">
        <v>17711</v>
      </c>
      <c r="B3005">
        <v>1</v>
      </c>
    </row>
    <row r="3006" spans="1:2" x14ac:dyDescent="0.3">
      <c r="A3006">
        <v>7738</v>
      </c>
      <c r="B3006">
        <v>0</v>
      </c>
    </row>
    <row r="3007" spans="1:2" x14ac:dyDescent="0.3">
      <c r="A3007">
        <v>11918</v>
      </c>
      <c r="B3007">
        <v>1</v>
      </c>
    </row>
    <row r="3008" spans="1:2" x14ac:dyDescent="0.3">
      <c r="A3008">
        <v>16474</v>
      </c>
      <c r="B3008">
        <v>1</v>
      </c>
    </row>
    <row r="3009" spans="1:2" x14ac:dyDescent="0.3">
      <c r="A3009">
        <v>11646</v>
      </c>
      <c r="B3009">
        <v>1</v>
      </c>
    </row>
    <row r="3010" spans="1:2" x14ac:dyDescent="0.3">
      <c r="A3010">
        <v>11705</v>
      </c>
      <c r="B3010">
        <v>1</v>
      </c>
    </row>
    <row r="3011" spans="1:2" x14ac:dyDescent="0.3">
      <c r="A3011">
        <v>3669</v>
      </c>
      <c r="B3011">
        <v>0</v>
      </c>
    </row>
    <row r="3012" spans="1:2" x14ac:dyDescent="0.3">
      <c r="A3012">
        <v>8188</v>
      </c>
      <c r="B3012">
        <v>0</v>
      </c>
    </row>
    <row r="3013" spans="1:2" x14ac:dyDescent="0.3">
      <c r="A3013">
        <v>9576</v>
      </c>
      <c r="B3013">
        <v>0</v>
      </c>
    </row>
    <row r="3014" spans="1:2" x14ac:dyDescent="0.3">
      <c r="A3014">
        <v>9579</v>
      </c>
      <c r="B3014">
        <v>1</v>
      </c>
    </row>
    <row r="3015" spans="1:2" x14ac:dyDescent="0.3">
      <c r="A3015">
        <v>11098</v>
      </c>
      <c r="B3015">
        <v>1</v>
      </c>
    </row>
    <row r="3016" spans="1:2" x14ac:dyDescent="0.3">
      <c r="A3016">
        <v>15525</v>
      </c>
      <c r="B3016">
        <v>1</v>
      </c>
    </row>
    <row r="3017" spans="1:2" x14ac:dyDescent="0.3">
      <c r="A3017">
        <v>1139</v>
      </c>
      <c r="B3017">
        <v>0</v>
      </c>
    </row>
    <row r="3018" spans="1:2" x14ac:dyDescent="0.3">
      <c r="A3018">
        <v>12021</v>
      </c>
      <c r="B3018">
        <v>1</v>
      </c>
    </row>
    <row r="3019" spans="1:2" x14ac:dyDescent="0.3">
      <c r="A3019">
        <v>14922</v>
      </c>
      <c r="B3019">
        <v>1</v>
      </c>
    </row>
    <row r="3020" spans="1:2" x14ac:dyDescent="0.3">
      <c r="A3020">
        <v>15850</v>
      </c>
      <c r="B3020">
        <v>1</v>
      </c>
    </row>
    <row r="3021" spans="1:2" x14ac:dyDescent="0.3">
      <c r="A3021">
        <v>16911</v>
      </c>
      <c r="B3021">
        <v>1</v>
      </c>
    </row>
    <row r="3022" spans="1:2" x14ac:dyDescent="0.3">
      <c r="A3022">
        <v>8672</v>
      </c>
      <c r="B3022">
        <v>0</v>
      </c>
    </row>
    <row r="3023" spans="1:2" x14ac:dyDescent="0.3">
      <c r="A3023">
        <v>564</v>
      </c>
      <c r="B3023">
        <v>0</v>
      </c>
    </row>
    <row r="3024" spans="1:2" x14ac:dyDescent="0.3">
      <c r="A3024">
        <v>565</v>
      </c>
      <c r="B3024">
        <v>0</v>
      </c>
    </row>
    <row r="3025" spans="1:2" x14ac:dyDescent="0.3">
      <c r="A3025">
        <v>9099</v>
      </c>
      <c r="B3025">
        <v>0</v>
      </c>
    </row>
    <row r="3026" spans="1:2" x14ac:dyDescent="0.3">
      <c r="A3026">
        <v>10907</v>
      </c>
      <c r="B3026">
        <v>1</v>
      </c>
    </row>
    <row r="3027" spans="1:2" x14ac:dyDescent="0.3">
      <c r="A3027">
        <v>15263</v>
      </c>
      <c r="B3027">
        <v>1</v>
      </c>
    </row>
    <row r="3028" spans="1:2" x14ac:dyDescent="0.3">
      <c r="A3028">
        <v>15489</v>
      </c>
      <c r="B3028">
        <v>1</v>
      </c>
    </row>
    <row r="3029" spans="1:2" x14ac:dyDescent="0.3">
      <c r="A3029">
        <v>16539</v>
      </c>
      <c r="B3029">
        <v>1</v>
      </c>
    </row>
    <row r="3030" spans="1:2" x14ac:dyDescent="0.3">
      <c r="A3030">
        <v>7064</v>
      </c>
      <c r="B3030">
        <v>0</v>
      </c>
    </row>
    <row r="3031" spans="1:2" x14ac:dyDescent="0.3">
      <c r="A3031">
        <v>15038</v>
      </c>
      <c r="B3031">
        <v>1</v>
      </c>
    </row>
    <row r="3032" spans="1:2" x14ac:dyDescent="0.3">
      <c r="A3032">
        <v>14716</v>
      </c>
      <c r="B3032">
        <v>1</v>
      </c>
    </row>
    <row r="3033" spans="1:2" x14ac:dyDescent="0.3">
      <c r="A3033">
        <v>16100</v>
      </c>
      <c r="B3033">
        <v>1</v>
      </c>
    </row>
    <row r="3034" spans="1:2" x14ac:dyDescent="0.3">
      <c r="A3034">
        <v>2163</v>
      </c>
      <c r="B3034">
        <v>0</v>
      </c>
    </row>
    <row r="3035" spans="1:2" x14ac:dyDescent="0.3">
      <c r="A3035">
        <v>16542</v>
      </c>
      <c r="B3035">
        <v>1</v>
      </c>
    </row>
    <row r="3036" spans="1:2" x14ac:dyDescent="0.3">
      <c r="A3036">
        <v>18005</v>
      </c>
      <c r="B3036">
        <v>1</v>
      </c>
    </row>
    <row r="3037" spans="1:2" x14ac:dyDescent="0.3">
      <c r="A3037">
        <v>10969</v>
      </c>
      <c r="B3037">
        <v>0</v>
      </c>
    </row>
    <row r="3038" spans="1:2" x14ac:dyDescent="0.3">
      <c r="A3038">
        <v>10972</v>
      </c>
      <c r="B3038">
        <v>1</v>
      </c>
    </row>
    <row r="3039" spans="1:2" x14ac:dyDescent="0.3">
      <c r="A3039">
        <v>10973</v>
      </c>
      <c r="B3039">
        <v>1</v>
      </c>
    </row>
    <row r="3040" spans="1:2" x14ac:dyDescent="0.3">
      <c r="A3040">
        <v>17592</v>
      </c>
      <c r="B3040">
        <v>1</v>
      </c>
    </row>
    <row r="3041" spans="1:2" x14ac:dyDescent="0.3">
      <c r="A3041">
        <v>1863</v>
      </c>
      <c r="B3041">
        <v>0</v>
      </c>
    </row>
    <row r="3042" spans="1:2" x14ac:dyDescent="0.3">
      <c r="A3042">
        <v>2444</v>
      </c>
      <c r="B3042">
        <v>0</v>
      </c>
    </row>
    <row r="3043" spans="1:2" x14ac:dyDescent="0.3">
      <c r="A3043">
        <v>3109</v>
      </c>
      <c r="B3043">
        <v>0</v>
      </c>
    </row>
    <row r="3044" spans="1:2" x14ac:dyDescent="0.3">
      <c r="A3044">
        <v>15560</v>
      </c>
      <c r="B3044">
        <v>0</v>
      </c>
    </row>
    <row r="3045" spans="1:2" x14ac:dyDescent="0.3">
      <c r="A3045">
        <v>15950</v>
      </c>
      <c r="B3045">
        <v>1</v>
      </c>
    </row>
    <row r="3046" spans="1:2" x14ac:dyDescent="0.3">
      <c r="A3046">
        <v>16619</v>
      </c>
      <c r="B3046">
        <v>1</v>
      </c>
    </row>
    <row r="3047" spans="1:2" x14ac:dyDescent="0.3">
      <c r="A3047">
        <v>16631</v>
      </c>
      <c r="B3047">
        <v>1</v>
      </c>
    </row>
    <row r="3048" spans="1:2" x14ac:dyDescent="0.3">
      <c r="A3048">
        <v>16811</v>
      </c>
      <c r="B3048">
        <v>1</v>
      </c>
    </row>
    <row r="3049" spans="1:2" x14ac:dyDescent="0.3">
      <c r="A3049">
        <v>16842</v>
      </c>
      <c r="B3049">
        <v>1</v>
      </c>
    </row>
    <row r="3050" spans="1:2" x14ac:dyDescent="0.3">
      <c r="A3050">
        <v>17112</v>
      </c>
      <c r="B3050">
        <v>1</v>
      </c>
    </row>
    <row r="3051" spans="1:2" x14ac:dyDescent="0.3">
      <c r="A3051">
        <v>14732</v>
      </c>
      <c r="B3051">
        <v>1</v>
      </c>
    </row>
    <row r="3052" spans="1:2" x14ac:dyDescent="0.3">
      <c r="A3052">
        <v>14832</v>
      </c>
      <c r="B3052">
        <v>1</v>
      </c>
    </row>
    <row r="3053" spans="1:2" x14ac:dyDescent="0.3">
      <c r="A3053">
        <v>14865</v>
      </c>
      <c r="B3053">
        <v>1</v>
      </c>
    </row>
    <row r="3054" spans="1:2" x14ac:dyDescent="0.3">
      <c r="A3054">
        <v>15575</v>
      </c>
      <c r="B3054">
        <v>1</v>
      </c>
    </row>
    <row r="3055" spans="1:2" x14ac:dyDescent="0.3">
      <c r="A3055">
        <v>15577</v>
      </c>
      <c r="B3055">
        <v>1</v>
      </c>
    </row>
    <row r="3056" spans="1:2" x14ac:dyDescent="0.3">
      <c r="A3056">
        <v>15836</v>
      </c>
      <c r="B3056">
        <v>1</v>
      </c>
    </row>
    <row r="3057" spans="1:2" x14ac:dyDescent="0.3">
      <c r="A3057">
        <v>11701</v>
      </c>
      <c r="B3057">
        <v>1</v>
      </c>
    </row>
    <row r="3058" spans="1:2" x14ac:dyDescent="0.3">
      <c r="A3058">
        <v>11703</v>
      </c>
      <c r="B3058">
        <v>1</v>
      </c>
    </row>
    <row r="3059" spans="1:2" x14ac:dyDescent="0.3">
      <c r="A3059">
        <v>11865</v>
      </c>
      <c r="B3059">
        <v>1</v>
      </c>
    </row>
    <row r="3060" spans="1:2" x14ac:dyDescent="0.3">
      <c r="A3060">
        <v>11949</v>
      </c>
      <c r="B3060">
        <v>1</v>
      </c>
    </row>
    <row r="3061" spans="1:2" x14ac:dyDescent="0.3">
      <c r="A3061">
        <v>13577</v>
      </c>
      <c r="B3061">
        <v>1</v>
      </c>
    </row>
    <row r="3062" spans="1:2" x14ac:dyDescent="0.3">
      <c r="A3062">
        <v>13578</v>
      </c>
      <c r="B3062">
        <v>1</v>
      </c>
    </row>
    <row r="3063" spans="1:2" x14ac:dyDescent="0.3">
      <c r="A3063">
        <v>326</v>
      </c>
      <c r="B3063">
        <v>0</v>
      </c>
    </row>
    <row r="3064" spans="1:2" x14ac:dyDescent="0.3">
      <c r="A3064">
        <v>327</v>
      </c>
      <c r="B3064">
        <v>0</v>
      </c>
    </row>
    <row r="3065" spans="1:2" x14ac:dyDescent="0.3">
      <c r="A3065">
        <v>17843</v>
      </c>
      <c r="B3065">
        <v>1</v>
      </c>
    </row>
    <row r="3066" spans="1:2" x14ac:dyDescent="0.3">
      <c r="A3066">
        <v>17844</v>
      </c>
      <c r="B3066">
        <v>1</v>
      </c>
    </row>
    <row r="3067" spans="1:2" x14ac:dyDescent="0.3">
      <c r="A3067">
        <v>17845</v>
      </c>
      <c r="B3067">
        <v>1</v>
      </c>
    </row>
    <row r="3068" spans="1:2" x14ac:dyDescent="0.3">
      <c r="A3068">
        <v>15823</v>
      </c>
      <c r="B3068">
        <v>1</v>
      </c>
    </row>
    <row r="3069" spans="1:2" x14ac:dyDescent="0.3">
      <c r="A3069">
        <v>16953</v>
      </c>
      <c r="B3069">
        <v>1</v>
      </c>
    </row>
    <row r="3070" spans="1:2" x14ac:dyDescent="0.3">
      <c r="A3070">
        <v>9879</v>
      </c>
      <c r="B3070">
        <v>0</v>
      </c>
    </row>
    <row r="3071" spans="1:2" x14ac:dyDescent="0.3">
      <c r="A3071">
        <v>15885</v>
      </c>
      <c r="B3071">
        <v>1</v>
      </c>
    </row>
    <row r="3072" spans="1:2" x14ac:dyDescent="0.3">
      <c r="A3072">
        <v>17740</v>
      </c>
      <c r="B3072">
        <v>1</v>
      </c>
    </row>
    <row r="3073" spans="1:2" x14ac:dyDescent="0.3">
      <c r="A3073">
        <v>15942</v>
      </c>
      <c r="B3073">
        <v>1</v>
      </c>
    </row>
    <row r="3074" spans="1:2" x14ac:dyDescent="0.3">
      <c r="A3074">
        <v>15944</v>
      </c>
      <c r="B3074">
        <v>1</v>
      </c>
    </row>
    <row r="3075" spans="1:2" x14ac:dyDescent="0.3">
      <c r="A3075">
        <v>16026</v>
      </c>
      <c r="B3075">
        <v>0</v>
      </c>
    </row>
    <row r="3076" spans="1:2" x14ac:dyDescent="0.3">
      <c r="A3076">
        <v>16082</v>
      </c>
      <c r="B3076">
        <v>1</v>
      </c>
    </row>
    <row r="3077" spans="1:2" x14ac:dyDescent="0.3">
      <c r="A3077">
        <v>16424</v>
      </c>
      <c r="B3077">
        <v>1</v>
      </c>
    </row>
    <row r="3078" spans="1:2" x14ac:dyDescent="0.3">
      <c r="A3078">
        <v>12018</v>
      </c>
      <c r="B3078">
        <v>1</v>
      </c>
    </row>
    <row r="3079" spans="1:2" x14ac:dyDescent="0.3">
      <c r="A3079">
        <v>12423</v>
      </c>
      <c r="B3079">
        <v>1</v>
      </c>
    </row>
    <row r="3080" spans="1:2" x14ac:dyDescent="0.3">
      <c r="A3080">
        <v>13542</v>
      </c>
      <c r="B3080">
        <v>1</v>
      </c>
    </row>
    <row r="3081" spans="1:2" x14ac:dyDescent="0.3">
      <c r="A3081">
        <v>14640</v>
      </c>
      <c r="B3081">
        <v>1</v>
      </c>
    </row>
    <row r="3082" spans="1:2" x14ac:dyDescent="0.3">
      <c r="A3082">
        <v>14916</v>
      </c>
      <c r="B3082">
        <v>1</v>
      </c>
    </row>
    <row r="3083" spans="1:2" x14ac:dyDescent="0.3">
      <c r="A3083">
        <v>15443</v>
      </c>
      <c r="B3083">
        <v>1</v>
      </c>
    </row>
    <row r="3084" spans="1:2" x14ac:dyDescent="0.3">
      <c r="A3084">
        <v>10535</v>
      </c>
      <c r="B3084">
        <v>1</v>
      </c>
    </row>
    <row r="3085" spans="1:2" x14ac:dyDescent="0.3">
      <c r="A3085">
        <v>11498</v>
      </c>
      <c r="B3085">
        <v>1</v>
      </c>
    </row>
    <row r="3086" spans="1:2" x14ac:dyDescent="0.3">
      <c r="A3086">
        <v>11499</v>
      </c>
      <c r="B3086">
        <v>1</v>
      </c>
    </row>
    <row r="3087" spans="1:2" x14ac:dyDescent="0.3">
      <c r="A3087">
        <v>15892</v>
      </c>
      <c r="B3087">
        <v>1</v>
      </c>
    </row>
    <row r="3088" spans="1:2" x14ac:dyDescent="0.3">
      <c r="A3088">
        <v>16797</v>
      </c>
      <c r="B3088">
        <v>1</v>
      </c>
    </row>
    <row r="3089" spans="1:2" x14ac:dyDescent="0.3">
      <c r="A3089">
        <v>17555</v>
      </c>
      <c r="B3089">
        <v>1</v>
      </c>
    </row>
    <row r="3090" spans="1:2" x14ac:dyDescent="0.3">
      <c r="A3090">
        <v>9914</v>
      </c>
      <c r="B3090">
        <v>1</v>
      </c>
    </row>
    <row r="3091" spans="1:2" x14ac:dyDescent="0.3">
      <c r="A3091">
        <v>9917</v>
      </c>
      <c r="B3091">
        <v>1</v>
      </c>
    </row>
    <row r="3092" spans="1:2" x14ac:dyDescent="0.3">
      <c r="A3092">
        <v>15503</v>
      </c>
      <c r="B3092">
        <v>1</v>
      </c>
    </row>
    <row r="3093" spans="1:2" x14ac:dyDescent="0.3">
      <c r="A3093">
        <v>15947</v>
      </c>
      <c r="B3093">
        <v>0</v>
      </c>
    </row>
    <row r="3094" spans="1:2" x14ac:dyDescent="0.3">
      <c r="A3094">
        <v>15948</v>
      </c>
      <c r="B3094">
        <v>1</v>
      </c>
    </row>
    <row r="3095" spans="1:2" x14ac:dyDescent="0.3">
      <c r="A3095">
        <v>7208</v>
      </c>
      <c r="B3095">
        <v>0</v>
      </c>
    </row>
    <row r="3096" spans="1:2" x14ac:dyDescent="0.3">
      <c r="A3096">
        <v>18033</v>
      </c>
      <c r="B3096">
        <v>1</v>
      </c>
    </row>
    <row r="3097" spans="1:2" x14ac:dyDescent="0.3">
      <c r="A3097">
        <v>3261</v>
      </c>
      <c r="B3097">
        <v>0</v>
      </c>
    </row>
    <row r="3098" spans="1:2" x14ac:dyDescent="0.3">
      <c r="A3098">
        <v>16594</v>
      </c>
      <c r="B3098">
        <v>1</v>
      </c>
    </row>
    <row r="3099" spans="1:2" x14ac:dyDescent="0.3">
      <c r="A3099">
        <v>1462</v>
      </c>
      <c r="B3099">
        <v>0</v>
      </c>
    </row>
    <row r="3100" spans="1:2" x14ac:dyDescent="0.3">
      <c r="A3100">
        <v>2290</v>
      </c>
      <c r="B3100">
        <v>0</v>
      </c>
    </row>
    <row r="3101" spans="1:2" x14ac:dyDescent="0.3">
      <c r="A3101">
        <v>18160</v>
      </c>
      <c r="B3101">
        <v>1</v>
      </c>
    </row>
    <row r="3102" spans="1:2" x14ac:dyDescent="0.3">
      <c r="A3102">
        <v>9654</v>
      </c>
      <c r="B3102">
        <v>0</v>
      </c>
    </row>
    <row r="3103" spans="1:2" x14ac:dyDescent="0.3">
      <c r="A3103">
        <v>10550</v>
      </c>
      <c r="B3103">
        <v>1</v>
      </c>
    </row>
    <row r="3104" spans="1:2" x14ac:dyDescent="0.3">
      <c r="A3104">
        <v>10551</v>
      </c>
      <c r="B3104">
        <v>1</v>
      </c>
    </row>
    <row r="3105" spans="1:2" x14ac:dyDescent="0.3">
      <c r="A3105">
        <v>13550</v>
      </c>
      <c r="B3105">
        <v>1</v>
      </c>
    </row>
    <row r="3106" spans="1:2" x14ac:dyDescent="0.3">
      <c r="A3106">
        <v>14895</v>
      </c>
      <c r="B3106">
        <v>1</v>
      </c>
    </row>
    <row r="3107" spans="1:2" x14ac:dyDescent="0.3">
      <c r="A3107">
        <v>16728</v>
      </c>
      <c r="B3107">
        <v>0</v>
      </c>
    </row>
    <row r="3108" spans="1:2" x14ac:dyDescent="0.3">
      <c r="A3108">
        <v>16795</v>
      </c>
      <c r="B3108">
        <v>1</v>
      </c>
    </row>
    <row r="3109" spans="1:2" x14ac:dyDescent="0.3">
      <c r="A3109">
        <v>17656</v>
      </c>
      <c r="B3109">
        <v>1</v>
      </c>
    </row>
    <row r="3110" spans="1:2" x14ac:dyDescent="0.3">
      <c r="A3110">
        <v>9772</v>
      </c>
      <c r="B3110">
        <v>1</v>
      </c>
    </row>
    <row r="3111" spans="1:2" x14ac:dyDescent="0.3">
      <c r="A3111">
        <v>11418</v>
      </c>
      <c r="B3111">
        <v>0</v>
      </c>
    </row>
    <row r="3112" spans="1:2" x14ac:dyDescent="0.3">
      <c r="A3112">
        <v>15689</v>
      </c>
      <c r="B3112">
        <v>1</v>
      </c>
    </row>
    <row r="3113" spans="1:2" x14ac:dyDescent="0.3">
      <c r="A3113">
        <v>17029</v>
      </c>
      <c r="B3113">
        <v>1</v>
      </c>
    </row>
    <row r="3114" spans="1:2" x14ac:dyDescent="0.3">
      <c r="A3114">
        <v>11558</v>
      </c>
      <c r="B3114">
        <v>1</v>
      </c>
    </row>
    <row r="3115" spans="1:2" x14ac:dyDescent="0.3">
      <c r="A3115">
        <v>16985</v>
      </c>
      <c r="B3115">
        <v>1</v>
      </c>
    </row>
    <row r="3116" spans="1:2" x14ac:dyDescent="0.3">
      <c r="A3116">
        <v>15788</v>
      </c>
      <c r="B3116">
        <v>1</v>
      </c>
    </row>
    <row r="3117" spans="1:2" x14ac:dyDescent="0.3">
      <c r="A3117">
        <v>15607</v>
      </c>
      <c r="B3117">
        <v>1</v>
      </c>
    </row>
    <row r="3118" spans="1:2" x14ac:dyDescent="0.3">
      <c r="A3118">
        <v>12008</v>
      </c>
      <c r="B3118">
        <v>0</v>
      </c>
    </row>
    <row r="3119" spans="1:2" x14ac:dyDescent="0.3">
      <c r="A3119">
        <v>11761</v>
      </c>
      <c r="B3119">
        <v>1</v>
      </c>
    </row>
    <row r="3120" spans="1:2" x14ac:dyDescent="0.3">
      <c r="A3120">
        <v>7412</v>
      </c>
      <c r="B3120">
        <v>0</v>
      </c>
    </row>
    <row r="3121" spans="1:2" x14ac:dyDescent="0.3">
      <c r="A3121">
        <v>18029</v>
      </c>
      <c r="B3121">
        <v>1</v>
      </c>
    </row>
    <row r="3122" spans="1:2" x14ac:dyDescent="0.3">
      <c r="A3122">
        <v>16248</v>
      </c>
      <c r="B3122">
        <v>1</v>
      </c>
    </row>
    <row r="3123" spans="1:2" x14ac:dyDescent="0.3">
      <c r="A3123">
        <v>4220</v>
      </c>
      <c r="B3123">
        <v>0</v>
      </c>
    </row>
    <row r="3124" spans="1:2" x14ac:dyDescent="0.3">
      <c r="A3124">
        <v>6105</v>
      </c>
      <c r="B3124">
        <v>0</v>
      </c>
    </row>
    <row r="3125" spans="1:2" x14ac:dyDescent="0.3">
      <c r="A3125">
        <v>7235</v>
      </c>
      <c r="B3125">
        <v>0</v>
      </c>
    </row>
    <row r="3126" spans="1:2" x14ac:dyDescent="0.3">
      <c r="A3126">
        <v>10003</v>
      </c>
      <c r="B3126">
        <v>1</v>
      </c>
    </row>
    <row r="3127" spans="1:2" x14ac:dyDescent="0.3">
      <c r="A3127">
        <v>15351</v>
      </c>
      <c r="B3127">
        <v>1</v>
      </c>
    </row>
    <row r="3128" spans="1:2" x14ac:dyDescent="0.3">
      <c r="A3128">
        <v>11869</v>
      </c>
      <c r="B3128">
        <v>1</v>
      </c>
    </row>
    <row r="3129" spans="1:2" x14ac:dyDescent="0.3">
      <c r="A3129">
        <v>13549</v>
      </c>
      <c r="B3129">
        <v>1</v>
      </c>
    </row>
    <row r="3130" spans="1:2" x14ac:dyDescent="0.3">
      <c r="A3130">
        <v>17219</v>
      </c>
      <c r="B3130">
        <v>1</v>
      </c>
    </row>
    <row r="3131" spans="1:2" x14ac:dyDescent="0.3">
      <c r="A3131">
        <v>9792</v>
      </c>
      <c r="B3131">
        <v>0</v>
      </c>
    </row>
    <row r="3132" spans="1:2" x14ac:dyDescent="0.3">
      <c r="A3132">
        <v>18017</v>
      </c>
      <c r="B3132">
        <v>1</v>
      </c>
    </row>
    <row r="3133" spans="1:2" x14ac:dyDescent="0.3">
      <c r="A3133">
        <v>17755</v>
      </c>
      <c r="B3133">
        <v>1</v>
      </c>
    </row>
    <row r="3134" spans="1:2" x14ac:dyDescent="0.3">
      <c r="A3134">
        <v>15389</v>
      </c>
      <c r="B3134">
        <v>1</v>
      </c>
    </row>
    <row r="3135" spans="1:2" x14ac:dyDescent="0.3">
      <c r="A3135">
        <v>3377</v>
      </c>
      <c r="B3135">
        <v>0</v>
      </c>
    </row>
    <row r="3136" spans="1:2" x14ac:dyDescent="0.3">
      <c r="A3136">
        <v>3396</v>
      </c>
      <c r="B3136">
        <v>0</v>
      </c>
    </row>
    <row r="3137" spans="1:2" x14ac:dyDescent="0.3">
      <c r="A3137">
        <v>17303</v>
      </c>
      <c r="B3137">
        <v>1</v>
      </c>
    </row>
    <row r="3138" spans="1:2" x14ac:dyDescent="0.3">
      <c r="A3138">
        <v>11636</v>
      </c>
      <c r="B3138">
        <v>1</v>
      </c>
    </row>
    <row r="3139" spans="1:2" x14ac:dyDescent="0.3">
      <c r="A3139">
        <v>14812</v>
      </c>
      <c r="B3139">
        <v>1</v>
      </c>
    </row>
    <row r="3140" spans="1:2" x14ac:dyDescent="0.3">
      <c r="A3140">
        <v>14903</v>
      </c>
      <c r="B3140">
        <v>1</v>
      </c>
    </row>
    <row r="3141" spans="1:2" x14ac:dyDescent="0.3">
      <c r="A3141">
        <v>14904</v>
      </c>
      <c r="B3141">
        <v>1</v>
      </c>
    </row>
    <row r="3142" spans="1:2" x14ac:dyDescent="0.3">
      <c r="A3142">
        <v>15954</v>
      </c>
      <c r="B3142">
        <v>1</v>
      </c>
    </row>
    <row r="3143" spans="1:2" x14ac:dyDescent="0.3">
      <c r="A3143">
        <v>16048</v>
      </c>
      <c r="B3143">
        <v>1</v>
      </c>
    </row>
    <row r="3144" spans="1:2" x14ac:dyDescent="0.3">
      <c r="A3144">
        <v>7079</v>
      </c>
      <c r="B3144">
        <v>0</v>
      </c>
    </row>
    <row r="3145" spans="1:2" x14ac:dyDescent="0.3">
      <c r="A3145">
        <v>10656</v>
      </c>
      <c r="B3145">
        <v>1</v>
      </c>
    </row>
    <row r="3146" spans="1:2" x14ac:dyDescent="0.3">
      <c r="A3146">
        <v>11033</v>
      </c>
      <c r="B3146">
        <v>1</v>
      </c>
    </row>
    <row r="3147" spans="1:2" x14ac:dyDescent="0.3">
      <c r="A3147">
        <v>15800</v>
      </c>
      <c r="B3147">
        <v>1</v>
      </c>
    </row>
    <row r="3148" spans="1:2" x14ac:dyDescent="0.3">
      <c r="A3148">
        <v>15971</v>
      </c>
      <c r="B3148">
        <v>1</v>
      </c>
    </row>
    <row r="3149" spans="1:2" x14ac:dyDescent="0.3">
      <c r="A3149">
        <v>14935</v>
      </c>
      <c r="B3149">
        <v>1</v>
      </c>
    </row>
    <row r="3150" spans="1:2" x14ac:dyDescent="0.3">
      <c r="A3150">
        <v>17218</v>
      </c>
      <c r="B3150">
        <v>1</v>
      </c>
    </row>
    <row r="3151" spans="1:2" x14ac:dyDescent="0.3">
      <c r="A3151">
        <v>16095</v>
      </c>
      <c r="B3151">
        <v>1</v>
      </c>
    </row>
    <row r="3152" spans="1:2" x14ac:dyDescent="0.3">
      <c r="A3152">
        <v>10538</v>
      </c>
      <c r="B3152">
        <v>1</v>
      </c>
    </row>
    <row r="3153" spans="1:2" x14ac:dyDescent="0.3">
      <c r="A3153">
        <v>11424</v>
      </c>
      <c r="B3153">
        <v>1</v>
      </c>
    </row>
    <row r="3154" spans="1:2" x14ac:dyDescent="0.3">
      <c r="A3154">
        <v>16844</v>
      </c>
      <c r="B3154">
        <v>1</v>
      </c>
    </row>
    <row r="3155" spans="1:2" x14ac:dyDescent="0.3">
      <c r="A3155">
        <v>7095</v>
      </c>
      <c r="B3155">
        <v>0</v>
      </c>
    </row>
    <row r="3156" spans="1:2" x14ac:dyDescent="0.3">
      <c r="A3156">
        <v>15983</v>
      </c>
      <c r="B3156">
        <v>1</v>
      </c>
    </row>
    <row r="3157" spans="1:2" x14ac:dyDescent="0.3">
      <c r="A3157">
        <v>8914</v>
      </c>
      <c r="B3157">
        <v>1</v>
      </c>
    </row>
    <row r="3158" spans="1:2" x14ac:dyDescent="0.3">
      <c r="A3158">
        <v>17326</v>
      </c>
      <c r="B3158">
        <v>0</v>
      </c>
    </row>
    <row r="3159" spans="1:2" x14ac:dyDescent="0.3">
      <c r="A3159">
        <v>9888</v>
      </c>
      <c r="B3159">
        <v>1</v>
      </c>
    </row>
    <row r="3160" spans="1:2" x14ac:dyDescent="0.3">
      <c r="A3160">
        <v>13515</v>
      </c>
      <c r="B3160">
        <v>1</v>
      </c>
    </row>
    <row r="3161" spans="1:2" x14ac:dyDescent="0.3">
      <c r="A3161">
        <v>16484</v>
      </c>
      <c r="B3161">
        <v>1</v>
      </c>
    </row>
    <row r="3162" spans="1:2" x14ac:dyDescent="0.3">
      <c r="A3162">
        <v>7097</v>
      </c>
      <c r="B3162">
        <v>0</v>
      </c>
    </row>
    <row r="3163" spans="1:2" x14ac:dyDescent="0.3">
      <c r="A3163">
        <v>18050</v>
      </c>
      <c r="B3163">
        <v>1</v>
      </c>
    </row>
    <row r="3164" spans="1:2" x14ac:dyDescent="0.3">
      <c r="A3164">
        <v>14848</v>
      </c>
      <c r="B3164">
        <v>1</v>
      </c>
    </row>
    <row r="3165" spans="1:2" x14ac:dyDescent="0.3">
      <c r="A3165">
        <v>1245</v>
      </c>
      <c r="B3165">
        <v>0</v>
      </c>
    </row>
    <row r="3166" spans="1:2" x14ac:dyDescent="0.3">
      <c r="A3166">
        <v>7070</v>
      </c>
      <c r="B3166">
        <v>0</v>
      </c>
    </row>
    <row r="3167" spans="1:2" x14ac:dyDescent="0.3">
      <c r="A3167">
        <v>11013</v>
      </c>
      <c r="B3167">
        <v>1</v>
      </c>
    </row>
    <row r="3168" spans="1:2" x14ac:dyDescent="0.3">
      <c r="A3168">
        <v>8336</v>
      </c>
      <c r="B3168">
        <v>0</v>
      </c>
    </row>
    <row r="3169" spans="1:2" x14ac:dyDescent="0.3">
      <c r="A3169">
        <v>9669</v>
      </c>
      <c r="B3169">
        <v>1</v>
      </c>
    </row>
    <row r="3170" spans="1:2" x14ac:dyDescent="0.3">
      <c r="A3170">
        <v>10188</v>
      </c>
      <c r="B3170">
        <v>0</v>
      </c>
    </row>
    <row r="3171" spans="1:2" x14ac:dyDescent="0.3">
      <c r="A3171">
        <v>16513</v>
      </c>
      <c r="B3171">
        <v>1</v>
      </c>
    </row>
    <row r="3172" spans="1:2" x14ac:dyDescent="0.3">
      <c r="A3172">
        <v>16515</v>
      </c>
      <c r="B3172">
        <v>1</v>
      </c>
    </row>
    <row r="3173" spans="1:2" x14ac:dyDescent="0.3">
      <c r="A3173">
        <v>15538</v>
      </c>
      <c r="B3173">
        <v>1</v>
      </c>
    </row>
    <row r="3174" spans="1:2" x14ac:dyDescent="0.3">
      <c r="A3174">
        <v>18119</v>
      </c>
      <c r="B3174">
        <v>1</v>
      </c>
    </row>
    <row r="3175" spans="1:2" x14ac:dyDescent="0.3">
      <c r="A3175">
        <v>3514</v>
      </c>
      <c r="B3175">
        <v>0</v>
      </c>
    </row>
    <row r="3176" spans="1:2" x14ac:dyDescent="0.3">
      <c r="A3176">
        <v>6076</v>
      </c>
      <c r="B3176">
        <v>0</v>
      </c>
    </row>
    <row r="3177" spans="1:2" x14ac:dyDescent="0.3">
      <c r="A3177">
        <v>15755</v>
      </c>
      <c r="B3177">
        <v>1</v>
      </c>
    </row>
    <row r="3178" spans="1:2" x14ac:dyDescent="0.3">
      <c r="A3178">
        <v>15757</v>
      </c>
      <c r="B3178">
        <v>1</v>
      </c>
    </row>
    <row r="3179" spans="1:2" x14ac:dyDescent="0.3">
      <c r="A3179">
        <v>16848</v>
      </c>
      <c r="B3179">
        <v>1</v>
      </c>
    </row>
    <row r="3180" spans="1:2" x14ac:dyDescent="0.3">
      <c r="A3180">
        <v>7600</v>
      </c>
      <c r="B3180">
        <v>0</v>
      </c>
    </row>
    <row r="3181" spans="1:2" x14ac:dyDescent="0.3">
      <c r="A3181">
        <v>8681</v>
      </c>
      <c r="B3181">
        <v>1</v>
      </c>
    </row>
    <row r="3182" spans="1:2" x14ac:dyDescent="0.3">
      <c r="A3182">
        <v>10677</v>
      </c>
      <c r="B3182">
        <v>1</v>
      </c>
    </row>
    <row r="3183" spans="1:2" x14ac:dyDescent="0.3">
      <c r="A3183">
        <v>11714</v>
      </c>
      <c r="B3183">
        <v>1</v>
      </c>
    </row>
    <row r="3184" spans="1:2" x14ac:dyDescent="0.3">
      <c r="A3184">
        <v>14884</v>
      </c>
      <c r="B3184">
        <v>1</v>
      </c>
    </row>
    <row r="3185" spans="1:2" x14ac:dyDescent="0.3">
      <c r="A3185">
        <v>15753</v>
      </c>
      <c r="B3185">
        <v>1</v>
      </c>
    </row>
    <row r="3186" spans="1:2" x14ac:dyDescent="0.3">
      <c r="A3186">
        <v>14979</v>
      </c>
      <c r="B3186">
        <v>1</v>
      </c>
    </row>
    <row r="3187" spans="1:2" x14ac:dyDescent="0.3">
      <c r="A3187">
        <v>15620</v>
      </c>
      <c r="B3187">
        <v>1</v>
      </c>
    </row>
    <row r="3188" spans="1:2" x14ac:dyDescent="0.3">
      <c r="A3188">
        <v>17025</v>
      </c>
      <c r="B3188">
        <v>1</v>
      </c>
    </row>
    <row r="3189" spans="1:2" x14ac:dyDescent="0.3">
      <c r="A3189">
        <v>17027</v>
      </c>
      <c r="B3189">
        <v>0</v>
      </c>
    </row>
    <row r="3190" spans="1:2" x14ac:dyDescent="0.3">
      <c r="A3190">
        <v>5358</v>
      </c>
      <c r="B3190">
        <v>0</v>
      </c>
    </row>
    <row r="3191" spans="1:2" x14ac:dyDescent="0.3">
      <c r="A3191">
        <v>8272</v>
      </c>
      <c r="B3191">
        <v>0</v>
      </c>
    </row>
    <row r="3192" spans="1:2" x14ac:dyDescent="0.3">
      <c r="A3192">
        <v>9403</v>
      </c>
      <c r="B3192">
        <v>1</v>
      </c>
    </row>
    <row r="3193" spans="1:2" x14ac:dyDescent="0.3">
      <c r="A3193">
        <v>17721</v>
      </c>
      <c r="B3193">
        <v>1</v>
      </c>
    </row>
    <row r="3194" spans="1:2" x14ac:dyDescent="0.3">
      <c r="A3194">
        <v>18114</v>
      </c>
      <c r="B3194">
        <v>1</v>
      </c>
    </row>
    <row r="3195" spans="1:2" x14ac:dyDescent="0.3">
      <c r="A3195">
        <v>17692</v>
      </c>
      <c r="B3195">
        <v>1</v>
      </c>
    </row>
    <row r="3196" spans="1:2" x14ac:dyDescent="0.3">
      <c r="A3196">
        <v>5662</v>
      </c>
      <c r="B3196">
        <v>0</v>
      </c>
    </row>
    <row r="3197" spans="1:2" x14ac:dyDescent="0.3">
      <c r="A3197">
        <v>11586</v>
      </c>
      <c r="B3197">
        <v>0</v>
      </c>
    </row>
    <row r="3198" spans="1:2" x14ac:dyDescent="0.3">
      <c r="A3198">
        <v>16581</v>
      </c>
      <c r="B3198">
        <v>1</v>
      </c>
    </row>
    <row r="3199" spans="1:2" x14ac:dyDescent="0.3">
      <c r="A3199">
        <v>15585</v>
      </c>
      <c r="B3199">
        <v>1</v>
      </c>
    </row>
    <row r="3200" spans="1:2" x14ac:dyDescent="0.3">
      <c r="A3200">
        <v>15599</v>
      </c>
      <c r="B3200">
        <v>1</v>
      </c>
    </row>
    <row r="3201" spans="1:2" x14ac:dyDescent="0.3">
      <c r="A3201">
        <v>15600</v>
      </c>
      <c r="B3201">
        <v>1</v>
      </c>
    </row>
    <row r="3202" spans="1:2" x14ac:dyDescent="0.3">
      <c r="A3202">
        <v>16022</v>
      </c>
      <c r="B3202">
        <v>1</v>
      </c>
    </row>
    <row r="3203" spans="1:2" x14ac:dyDescent="0.3">
      <c r="A3203">
        <v>16882</v>
      </c>
      <c r="B3203">
        <v>1</v>
      </c>
    </row>
    <row r="3204" spans="1:2" x14ac:dyDescent="0.3">
      <c r="A3204">
        <v>17070</v>
      </c>
      <c r="B3204">
        <v>1</v>
      </c>
    </row>
    <row r="3205" spans="1:2" x14ac:dyDescent="0.3">
      <c r="A3205">
        <v>11924</v>
      </c>
      <c r="B3205">
        <v>1</v>
      </c>
    </row>
    <row r="3206" spans="1:2" x14ac:dyDescent="0.3">
      <c r="A3206">
        <v>12007</v>
      </c>
      <c r="B3206">
        <v>1</v>
      </c>
    </row>
    <row r="3207" spans="1:2" x14ac:dyDescent="0.3">
      <c r="A3207">
        <v>12402</v>
      </c>
      <c r="B3207">
        <v>1</v>
      </c>
    </row>
    <row r="3208" spans="1:2" x14ac:dyDescent="0.3">
      <c r="A3208">
        <v>14604</v>
      </c>
      <c r="B3208">
        <v>1</v>
      </c>
    </row>
    <row r="3209" spans="1:2" x14ac:dyDescent="0.3">
      <c r="A3209">
        <v>14908</v>
      </c>
      <c r="B3209">
        <v>1</v>
      </c>
    </row>
    <row r="3210" spans="1:2" x14ac:dyDescent="0.3">
      <c r="A3210">
        <v>15508</v>
      </c>
      <c r="B3210">
        <v>1</v>
      </c>
    </row>
    <row r="3211" spans="1:2" x14ac:dyDescent="0.3">
      <c r="A3211">
        <v>10966</v>
      </c>
      <c r="B3211">
        <v>0</v>
      </c>
    </row>
    <row r="3212" spans="1:2" x14ac:dyDescent="0.3">
      <c r="A3212">
        <v>10968</v>
      </c>
      <c r="B3212">
        <v>1</v>
      </c>
    </row>
    <row r="3213" spans="1:2" x14ac:dyDescent="0.3">
      <c r="A3213">
        <v>11567</v>
      </c>
      <c r="B3213">
        <v>1</v>
      </c>
    </row>
    <row r="3214" spans="1:2" x14ac:dyDescent="0.3">
      <c r="A3214">
        <v>11585</v>
      </c>
      <c r="B3214">
        <v>1</v>
      </c>
    </row>
    <row r="3215" spans="1:2" x14ac:dyDescent="0.3">
      <c r="A3215">
        <v>11588</v>
      </c>
      <c r="B3215">
        <v>1</v>
      </c>
    </row>
    <row r="3216" spans="1:2" x14ac:dyDescent="0.3">
      <c r="A3216">
        <v>11589</v>
      </c>
      <c r="B3216">
        <v>1</v>
      </c>
    </row>
    <row r="3217" spans="1:2" x14ac:dyDescent="0.3">
      <c r="A3217">
        <v>10601</v>
      </c>
      <c r="B3217">
        <v>1</v>
      </c>
    </row>
    <row r="3218" spans="1:2" x14ac:dyDescent="0.3">
      <c r="A3218">
        <v>10602</v>
      </c>
      <c r="B3218">
        <v>1</v>
      </c>
    </row>
    <row r="3219" spans="1:2" x14ac:dyDescent="0.3">
      <c r="A3219">
        <v>10603</v>
      </c>
      <c r="B3219">
        <v>1</v>
      </c>
    </row>
    <row r="3220" spans="1:2" x14ac:dyDescent="0.3">
      <c r="A3220">
        <v>10606</v>
      </c>
      <c r="B3220">
        <v>1</v>
      </c>
    </row>
    <row r="3221" spans="1:2" x14ac:dyDescent="0.3">
      <c r="A3221">
        <v>10963</v>
      </c>
      <c r="B3221">
        <v>1</v>
      </c>
    </row>
    <row r="3222" spans="1:2" x14ac:dyDescent="0.3">
      <c r="A3222">
        <v>10964</v>
      </c>
      <c r="B3222">
        <v>1</v>
      </c>
    </row>
    <row r="3223" spans="1:2" x14ac:dyDescent="0.3">
      <c r="A3223">
        <v>9404</v>
      </c>
      <c r="B3223">
        <v>1</v>
      </c>
    </row>
    <row r="3224" spans="1:2" x14ac:dyDescent="0.3">
      <c r="A3224">
        <v>9405</v>
      </c>
      <c r="B3224">
        <v>1</v>
      </c>
    </row>
    <row r="3225" spans="1:2" x14ac:dyDescent="0.3">
      <c r="A3225">
        <v>10525</v>
      </c>
      <c r="B3225">
        <v>1</v>
      </c>
    </row>
    <row r="3226" spans="1:2" x14ac:dyDescent="0.3">
      <c r="A3226">
        <v>10526</v>
      </c>
      <c r="B3226">
        <v>1</v>
      </c>
    </row>
    <row r="3227" spans="1:2" x14ac:dyDescent="0.3">
      <c r="A3227">
        <v>10597</v>
      </c>
      <c r="B3227">
        <v>1</v>
      </c>
    </row>
    <row r="3228" spans="1:2" x14ac:dyDescent="0.3">
      <c r="A3228">
        <v>10599</v>
      </c>
      <c r="B3228">
        <v>1</v>
      </c>
    </row>
    <row r="3229" spans="1:2" x14ac:dyDescent="0.3">
      <c r="A3229">
        <v>7053</v>
      </c>
      <c r="B3229">
        <v>0</v>
      </c>
    </row>
    <row r="3230" spans="1:2" x14ac:dyDescent="0.3">
      <c r="A3230">
        <v>17976</v>
      </c>
      <c r="B3230">
        <v>1</v>
      </c>
    </row>
    <row r="3231" spans="1:2" x14ac:dyDescent="0.3">
      <c r="A3231">
        <v>7327</v>
      </c>
      <c r="B3231">
        <v>0</v>
      </c>
    </row>
    <row r="3232" spans="1:2" x14ac:dyDescent="0.3">
      <c r="A3232">
        <v>8831</v>
      </c>
      <c r="B3232">
        <v>0</v>
      </c>
    </row>
    <row r="3233" spans="1:2" x14ac:dyDescent="0.3">
      <c r="A3233">
        <v>11050</v>
      </c>
      <c r="B3233">
        <v>0</v>
      </c>
    </row>
    <row r="3234" spans="1:2" x14ac:dyDescent="0.3">
      <c r="A3234">
        <v>16363</v>
      </c>
      <c r="B3234">
        <v>1</v>
      </c>
    </row>
    <row r="3235" spans="1:2" x14ac:dyDescent="0.3">
      <c r="A3235">
        <v>16870</v>
      </c>
      <c r="B3235">
        <v>1</v>
      </c>
    </row>
    <row r="3236" spans="1:2" x14ac:dyDescent="0.3">
      <c r="A3236">
        <v>14894</v>
      </c>
      <c r="B3236">
        <v>1</v>
      </c>
    </row>
    <row r="3237" spans="1:2" x14ac:dyDescent="0.3">
      <c r="A3237">
        <v>8523</v>
      </c>
      <c r="B3237">
        <v>1</v>
      </c>
    </row>
    <row r="3238" spans="1:2" x14ac:dyDescent="0.3">
      <c r="A3238">
        <v>13586</v>
      </c>
      <c r="B3238">
        <v>1</v>
      </c>
    </row>
    <row r="3239" spans="1:2" x14ac:dyDescent="0.3">
      <c r="A3239">
        <v>12035</v>
      </c>
      <c r="B3239">
        <v>0</v>
      </c>
    </row>
    <row r="3240" spans="1:2" x14ac:dyDescent="0.3">
      <c r="A3240">
        <v>10139</v>
      </c>
      <c r="B3240">
        <v>1</v>
      </c>
    </row>
    <row r="3241" spans="1:2" x14ac:dyDescent="0.3">
      <c r="A3241">
        <v>986</v>
      </c>
      <c r="B3241">
        <v>0</v>
      </c>
    </row>
    <row r="3242" spans="1:2" x14ac:dyDescent="0.3">
      <c r="A3242">
        <v>922</v>
      </c>
      <c r="B3242">
        <v>0</v>
      </c>
    </row>
    <row r="3243" spans="1:2" x14ac:dyDescent="0.3">
      <c r="A3243">
        <v>13514</v>
      </c>
      <c r="B3243">
        <v>1</v>
      </c>
    </row>
    <row r="3244" spans="1:2" x14ac:dyDescent="0.3">
      <c r="A3244">
        <v>11530</v>
      </c>
      <c r="B3244">
        <v>1</v>
      </c>
    </row>
    <row r="3245" spans="1:2" x14ac:dyDescent="0.3">
      <c r="A3245">
        <v>15821</v>
      </c>
      <c r="B3245">
        <v>1</v>
      </c>
    </row>
    <row r="3246" spans="1:2" x14ac:dyDescent="0.3">
      <c r="A3246">
        <v>10019</v>
      </c>
      <c r="B3246">
        <v>1</v>
      </c>
    </row>
    <row r="3247" spans="1:2" x14ac:dyDescent="0.3">
      <c r="A3247">
        <v>16992</v>
      </c>
      <c r="B3247">
        <v>1</v>
      </c>
    </row>
    <row r="3248" spans="1:2" x14ac:dyDescent="0.3">
      <c r="A3248">
        <v>6921</v>
      </c>
      <c r="B3248">
        <v>0</v>
      </c>
    </row>
    <row r="3249" spans="1:2" x14ac:dyDescent="0.3">
      <c r="A3249">
        <v>10528</v>
      </c>
      <c r="B3249">
        <v>1</v>
      </c>
    </row>
    <row r="3250" spans="1:2" x14ac:dyDescent="0.3">
      <c r="A3250">
        <v>11590</v>
      </c>
      <c r="B3250">
        <v>1</v>
      </c>
    </row>
    <row r="3251" spans="1:2" x14ac:dyDescent="0.3">
      <c r="A3251">
        <v>15569</v>
      </c>
      <c r="B3251">
        <v>1</v>
      </c>
    </row>
    <row r="3252" spans="1:2" x14ac:dyDescent="0.3">
      <c r="A3252">
        <v>1875</v>
      </c>
      <c r="B3252">
        <v>0</v>
      </c>
    </row>
    <row r="3253" spans="1:2" x14ac:dyDescent="0.3">
      <c r="A3253">
        <v>16586</v>
      </c>
      <c r="B3253">
        <v>1</v>
      </c>
    </row>
    <row r="3254" spans="1:2" x14ac:dyDescent="0.3">
      <c r="A3254">
        <v>6971</v>
      </c>
      <c r="B3254">
        <v>0</v>
      </c>
    </row>
    <row r="3255" spans="1:2" x14ac:dyDescent="0.3">
      <c r="A3255">
        <v>1839</v>
      </c>
      <c r="B3255">
        <v>0</v>
      </c>
    </row>
    <row r="3256" spans="1:2" x14ac:dyDescent="0.3">
      <c r="A3256">
        <v>15653</v>
      </c>
      <c r="B3256">
        <v>1</v>
      </c>
    </row>
    <row r="3257" spans="1:2" x14ac:dyDescent="0.3">
      <c r="A3257">
        <v>10556</v>
      </c>
      <c r="B3257">
        <v>1</v>
      </c>
    </row>
    <row r="3258" spans="1:2" x14ac:dyDescent="0.3">
      <c r="A3258">
        <v>15568</v>
      </c>
      <c r="B3258">
        <v>0</v>
      </c>
    </row>
    <row r="3259" spans="1:2" x14ac:dyDescent="0.3">
      <c r="A3259">
        <v>14635</v>
      </c>
      <c r="B3259">
        <v>1</v>
      </c>
    </row>
    <row r="3260" spans="1:2" x14ac:dyDescent="0.3">
      <c r="A3260">
        <v>1805</v>
      </c>
      <c r="B3260">
        <v>0</v>
      </c>
    </row>
    <row r="3261" spans="1:2" x14ac:dyDescent="0.3">
      <c r="A3261">
        <v>17708</v>
      </c>
      <c r="B3261">
        <v>1</v>
      </c>
    </row>
    <row r="3262" spans="1:2" x14ac:dyDescent="0.3">
      <c r="A3262">
        <v>7102</v>
      </c>
      <c r="B3262">
        <v>0</v>
      </c>
    </row>
    <row r="3263" spans="1:2" x14ac:dyDescent="0.3">
      <c r="A3263">
        <v>4452</v>
      </c>
      <c r="B3263">
        <v>0</v>
      </c>
    </row>
    <row r="3264" spans="1:2" x14ac:dyDescent="0.3">
      <c r="A3264">
        <v>15550</v>
      </c>
      <c r="B3264">
        <v>1</v>
      </c>
    </row>
    <row r="3265" spans="1:2" x14ac:dyDescent="0.3">
      <c r="A3265">
        <v>11080</v>
      </c>
      <c r="B3265">
        <v>1</v>
      </c>
    </row>
    <row r="3266" spans="1:2" x14ac:dyDescent="0.3">
      <c r="A3266">
        <v>17595</v>
      </c>
      <c r="B3266">
        <v>1</v>
      </c>
    </row>
    <row r="3267" spans="1:2" x14ac:dyDescent="0.3">
      <c r="A3267">
        <v>14897</v>
      </c>
      <c r="B3267">
        <v>1</v>
      </c>
    </row>
    <row r="3268" spans="1:2" x14ac:dyDescent="0.3">
      <c r="A3268">
        <v>4923</v>
      </c>
      <c r="B3268">
        <v>0</v>
      </c>
    </row>
    <row r="3269" spans="1:2" x14ac:dyDescent="0.3">
      <c r="A3269">
        <v>7632</v>
      </c>
      <c r="B3269">
        <v>0</v>
      </c>
    </row>
    <row r="3270" spans="1:2" x14ac:dyDescent="0.3">
      <c r="A3270">
        <v>9751</v>
      </c>
      <c r="B3270">
        <v>0</v>
      </c>
    </row>
    <row r="3271" spans="1:2" x14ac:dyDescent="0.3">
      <c r="A3271">
        <v>14629</v>
      </c>
      <c r="B3271">
        <v>1</v>
      </c>
    </row>
    <row r="3272" spans="1:2" x14ac:dyDescent="0.3">
      <c r="A3272">
        <v>2326</v>
      </c>
      <c r="B3272">
        <v>0</v>
      </c>
    </row>
    <row r="3273" spans="1:2" x14ac:dyDescent="0.3">
      <c r="A3273">
        <v>2344</v>
      </c>
      <c r="B3273">
        <v>0</v>
      </c>
    </row>
    <row r="3274" spans="1:2" x14ac:dyDescent="0.3">
      <c r="A3274">
        <v>6223</v>
      </c>
      <c r="B3274">
        <v>0</v>
      </c>
    </row>
    <row r="3275" spans="1:2" x14ac:dyDescent="0.3">
      <c r="A3275">
        <v>9706</v>
      </c>
      <c r="B3275">
        <v>1</v>
      </c>
    </row>
    <row r="3276" spans="1:2" x14ac:dyDescent="0.3">
      <c r="A3276">
        <v>9728</v>
      </c>
      <c r="B3276">
        <v>1</v>
      </c>
    </row>
    <row r="3277" spans="1:2" x14ac:dyDescent="0.3">
      <c r="A3277">
        <v>9729</v>
      </c>
      <c r="B3277">
        <v>1</v>
      </c>
    </row>
    <row r="3278" spans="1:2" x14ac:dyDescent="0.3">
      <c r="A3278">
        <v>9893</v>
      </c>
      <c r="B3278">
        <v>0</v>
      </c>
    </row>
    <row r="3279" spans="1:2" x14ac:dyDescent="0.3">
      <c r="A3279">
        <v>10735</v>
      </c>
      <c r="B3279">
        <v>1</v>
      </c>
    </row>
    <row r="3280" spans="1:2" x14ac:dyDescent="0.3">
      <c r="A3280">
        <v>14818</v>
      </c>
      <c r="B3280">
        <v>1</v>
      </c>
    </row>
    <row r="3281" spans="1:2" x14ac:dyDescent="0.3">
      <c r="A3281">
        <v>16599</v>
      </c>
      <c r="B3281">
        <v>1</v>
      </c>
    </row>
    <row r="3282" spans="1:2" x14ac:dyDescent="0.3">
      <c r="A3282">
        <v>15965</v>
      </c>
      <c r="B3282">
        <v>1</v>
      </c>
    </row>
    <row r="3283" spans="1:2" x14ac:dyDescent="0.3">
      <c r="A3283">
        <v>4422</v>
      </c>
      <c r="B3283">
        <v>0</v>
      </c>
    </row>
    <row r="3284" spans="1:2" x14ac:dyDescent="0.3">
      <c r="A3284">
        <v>1263</v>
      </c>
      <c r="B3284">
        <v>0</v>
      </c>
    </row>
    <row r="3285" spans="1:2" x14ac:dyDescent="0.3">
      <c r="A3285">
        <v>17902</v>
      </c>
      <c r="B3285">
        <v>1</v>
      </c>
    </row>
    <row r="3286" spans="1:2" x14ac:dyDescent="0.3">
      <c r="A3286">
        <v>15700</v>
      </c>
      <c r="B3286">
        <v>1</v>
      </c>
    </row>
    <row r="3287" spans="1:2" x14ac:dyDescent="0.3">
      <c r="A3287">
        <v>2230</v>
      </c>
      <c r="B3287">
        <v>0</v>
      </c>
    </row>
    <row r="3288" spans="1:2" x14ac:dyDescent="0.3">
      <c r="A3288">
        <v>10668</v>
      </c>
      <c r="B3288">
        <v>1</v>
      </c>
    </row>
    <row r="3289" spans="1:2" x14ac:dyDescent="0.3">
      <c r="A3289">
        <v>3542</v>
      </c>
      <c r="B3289">
        <v>0</v>
      </c>
    </row>
    <row r="3290" spans="1:2" x14ac:dyDescent="0.3">
      <c r="A3290">
        <v>16151</v>
      </c>
      <c r="B3290">
        <v>1</v>
      </c>
    </row>
    <row r="3291" spans="1:2" x14ac:dyDescent="0.3">
      <c r="A3291">
        <v>10678</v>
      </c>
      <c r="B3291">
        <v>1</v>
      </c>
    </row>
    <row r="3292" spans="1:2" x14ac:dyDescent="0.3">
      <c r="A3292">
        <v>4355</v>
      </c>
      <c r="B3292">
        <v>0</v>
      </c>
    </row>
    <row r="3293" spans="1:2" x14ac:dyDescent="0.3">
      <c r="A3293">
        <v>15727</v>
      </c>
      <c r="B3293">
        <v>1</v>
      </c>
    </row>
    <row r="3294" spans="1:2" x14ac:dyDescent="0.3">
      <c r="A3294">
        <v>11522</v>
      </c>
      <c r="B3294">
        <v>1</v>
      </c>
    </row>
    <row r="3295" spans="1:2" x14ac:dyDescent="0.3">
      <c r="A3295">
        <v>14717</v>
      </c>
      <c r="B3295">
        <v>1</v>
      </c>
    </row>
    <row r="3296" spans="1:2" x14ac:dyDescent="0.3">
      <c r="A3296">
        <v>8755</v>
      </c>
      <c r="B3296">
        <v>0</v>
      </c>
    </row>
    <row r="3297" spans="1:2" x14ac:dyDescent="0.3">
      <c r="A3297">
        <v>8761</v>
      </c>
      <c r="B3297">
        <v>0</v>
      </c>
    </row>
    <row r="3298" spans="1:2" x14ac:dyDescent="0.3">
      <c r="A3298">
        <v>4115</v>
      </c>
      <c r="B3298">
        <v>0</v>
      </c>
    </row>
    <row r="3299" spans="1:2" x14ac:dyDescent="0.3">
      <c r="A3299">
        <v>11806</v>
      </c>
      <c r="B3299">
        <v>1</v>
      </c>
    </row>
    <row r="3300" spans="1:2" x14ac:dyDescent="0.3">
      <c r="A3300">
        <v>15201</v>
      </c>
      <c r="B3300">
        <v>1</v>
      </c>
    </row>
    <row r="3301" spans="1:2" x14ac:dyDescent="0.3">
      <c r="A3301">
        <v>4138</v>
      </c>
      <c r="B3301">
        <v>0</v>
      </c>
    </row>
    <row r="3302" spans="1:2" x14ac:dyDescent="0.3">
      <c r="A3302">
        <v>11956</v>
      </c>
      <c r="B3302">
        <v>1</v>
      </c>
    </row>
    <row r="3303" spans="1:2" x14ac:dyDescent="0.3">
      <c r="A3303">
        <v>4382</v>
      </c>
      <c r="B3303">
        <v>0</v>
      </c>
    </row>
    <row r="3304" spans="1:2" x14ac:dyDescent="0.3">
      <c r="A3304">
        <v>12475</v>
      </c>
      <c r="B3304">
        <v>1</v>
      </c>
    </row>
    <row r="3305" spans="1:2" x14ac:dyDescent="0.3">
      <c r="A3305">
        <v>16625</v>
      </c>
      <c r="B3305">
        <v>1</v>
      </c>
    </row>
    <row r="3306" spans="1:2" x14ac:dyDescent="0.3">
      <c r="A3306">
        <v>10680</v>
      </c>
      <c r="B3306">
        <v>1</v>
      </c>
    </row>
    <row r="3307" spans="1:2" x14ac:dyDescent="0.3">
      <c r="A3307">
        <v>15981</v>
      </c>
      <c r="B3307">
        <v>1</v>
      </c>
    </row>
    <row r="3308" spans="1:2" x14ac:dyDescent="0.3">
      <c r="A3308">
        <v>4234</v>
      </c>
      <c r="B3308">
        <v>0</v>
      </c>
    </row>
    <row r="3309" spans="1:2" x14ac:dyDescent="0.3">
      <c r="A3309">
        <v>18008</v>
      </c>
      <c r="B3309">
        <v>1</v>
      </c>
    </row>
    <row r="3310" spans="1:2" x14ac:dyDescent="0.3">
      <c r="A3310">
        <v>16983</v>
      </c>
      <c r="B3310">
        <v>1</v>
      </c>
    </row>
    <row r="3311" spans="1:2" x14ac:dyDescent="0.3">
      <c r="A3311">
        <v>17066</v>
      </c>
      <c r="B3311">
        <v>1</v>
      </c>
    </row>
    <row r="3312" spans="1:2" x14ac:dyDescent="0.3">
      <c r="A3312">
        <v>17716</v>
      </c>
      <c r="B3312">
        <v>1</v>
      </c>
    </row>
    <row r="3313" spans="1:2" x14ac:dyDescent="0.3">
      <c r="A3313">
        <v>17722</v>
      </c>
      <c r="B3313">
        <v>1</v>
      </c>
    </row>
    <row r="3314" spans="1:2" x14ac:dyDescent="0.3">
      <c r="A3314">
        <v>6555</v>
      </c>
      <c r="B3314">
        <v>0</v>
      </c>
    </row>
    <row r="3315" spans="1:2" x14ac:dyDescent="0.3">
      <c r="A3315">
        <v>17137</v>
      </c>
      <c r="B3315">
        <v>1</v>
      </c>
    </row>
    <row r="3316" spans="1:2" x14ac:dyDescent="0.3">
      <c r="A3316">
        <v>18182</v>
      </c>
      <c r="B3316">
        <v>1</v>
      </c>
    </row>
    <row r="3317" spans="1:2" x14ac:dyDescent="0.3">
      <c r="A3317">
        <v>13541</v>
      </c>
      <c r="B3317">
        <v>1</v>
      </c>
    </row>
    <row r="3318" spans="1:2" x14ac:dyDescent="0.3">
      <c r="A3318">
        <v>16755</v>
      </c>
      <c r="B3318">
        <v>1</v>
      </c>
    </row>
    <row r="3319" spans="1:2" x14ac:dyDescent="0.3">
      <c r="A3319">
        <v>17556</v>
      </c>
      <c r="B3319">
        <v>1</v>
      </c>
    </row>
    <row r="3320" spans="1:2" x14ac:dyDescent="0.3">
      <c r="A3320">
        <v>7648</v>
      </c>
      <c r="B3320">
        <v>0</v>
      </c>
    </row>
    <row r="3321" spans="1:2" x14ac:dyDescent="0.3">
      <c r="A3321">
        <v>7941</v>
      </c>
      <c r="B3321">
        <v>0</v>
      </c>
    </row>
    <row r="3322" spans="1:2" x14ac:dyDescent="0.3">
      <c r="A3322">
        <v>8231</v>
      </c>
      <c r="B3322">
        <v>0</v>
      </c>
    </row>
    <row r="3323" spans="1:2" x14ac:dyDescent="0.3">
      <c r="A3323">
        <v>9303</v>
      </c>
      <c r="B3323">
        <v>0</v>
      </c>
    </row>
    <row r="3324" spans="1:2" x14ac:dyDescent="0.3">
      <c r="A3324">
        <v>10506</v>
      </c>
      <c r="B3324">
        <v>0</v>
      </c>
    </row>
    <row r="3325" spans="1:2" x14ac:dyDescent="0.3">
      <c r="A3325">
        <v>10040</v>
      </c>
      <c r="B3325">
        <v>1</v>
      </c>
    </row>
    <row r="3326" spans="1:2" x14ac:dyDescent="0.3">
      <c r="A3326">
        <v>7654</v>
      </c>
      <c r="B3326">
        <v>0</v>
      </c>
    </row>
    <row r="3327" spans="1:2" x14ac:dyDescent="0.3">
      <c r="A3327">
        <v>5081</v>
      </c>
      <c r="B3327">
        <v>0</v>
      </c>
    </row>
    <row r="3328" spans="1:2" x14ac:dyDescent="0.3">
      <c r="A3328">
        <v>11904</v>
      </c>
      <c r="B3328">
        <v>1</v>
      </c>
    </row>
    <row r="3329" spans="1:2" x14ac:dyDescent="0.3">
      <c r="A3329">
        <v>15851</v>
      </c>
      <c r="B3329">
        <v>1</v>
      </c>
    </row>
    <row r="3330" spans="1:2" x14ac:dyDescent="0.3">
      <c r="A3330">
        <v>15962</v>
      </c>
      <c r="B3330">
        <v>1</v>
      </c>
    </row>
    <row r="3331" spans="1:2" x14ac:dyDescent="0.3">
      <c r="A3331">
        <v>17527</v>
      </c>
      <c r="B3331">
        <v>0</v>
      </c>
    </row>
    <row r="3332" spans="1:2" x14ac:dyDescent="0.3">
      <c r="A3332">
        <v>8096</v>
      </c>
      <c r="B3332">
        <v>0</v>
      </c>
    </row>
    <row r="3333" spans="1:2" x14ac:dyDescent="0.3">
      <c r="A3333">
        <v>17022</v>
      </c>
      <c r="B3333">
        <v>1</v>
      </c>
    </row>
    <row r="3334" spans="1:2" x14ac:dyDescent="0.3">
      <c r="A3334">
        <v>2470</v>
      </c>
      <c r="B3334">
        <v>0</v>
      </c>
    </row>
    <row r="3335" spans="1:2" x14ac:dyDescent="0.3">
      <c r="A3335">
        <v>9414</v>
      </c>
      <c r="B3335">
        <v>0</v>
      </c>
    </row>
    <row r="3336" spans="1:2" x14ac:dyDescent="0.3">
      <c r="A3336">
        <v>9433</v>
      </c>
      <c r="B3336">
        <v>1</v>
      </c>
    </row>
    <row r="3337" spans="1:2" x14ac:dyDescent="0.3">
      <c r="A3337">
        <v>15867</v>
      </c>
      <c r="B3337">
        <v>1</v>
      </c>
    </row>
    <row r="3338" spans="1:2" x14ac:dyDescent="0.3">
      <c r="A3338">
        <v>17488</v>
      </c>
      <c r="B3338">
        <v>1</v>
      </c>
    </row>
    <row r="3339" spans="1:2" x14ac:dyDescent="0.3">
      <c r="A3339">
        <v>8370</v>
      </c>
      <c r="B3339">
        <v>0</v>
      </c>
    </row>
    <row r="3340" spans="1:2" x14ac:dyDescent="0.3">
      <c r="A3340">
        <v>10834</v>
      </c>
      <c r="B3340">
        <v>1</v>
      </c>
    </row>
    <row r="3341" spans="1:2" x14ac:dyDescent="0.3">
      <c r="A3341">
        <v>14670</v>
      </c>
      <c r="B3341">
        <v>1</v>
      </c>
    </row>
    <row r="3342" spans="1:2" x14ac:dyDescent="0.3">
      <c r="A3342">
        <v>15790</v>
      </c>
      <c r="B3342">
        <v>1</v>
      </c>
    </row>
    <row r="3343" spans="1:2" x14ac:dyDescent="0.3">
      <c r="A3343">
        <v>15469</v>
      </c>
      <c r="B3343">
        <v>1</v>
      </c>
    </row>
    <row r="3344" spans="1:2" x14ac:dyDescent="0.3">
      <c r="A3344">
        <v>14682</v>
      </c>
      <c r="B3344">
        <v>1</v>
      </c>
    </row>
    <row r="3345" spans="1:2" x14ac:dyDescent="0.3">
      <c r="A3345">
        <v>15796</v>
      </c>
      <c r="B3345">
        <v>1</v>
      </c>
    </row>
    <row r="3346" spans="1:2" x14ac:dyDescent="0.3">
      <c r="A3346">
        <v>10700</v>
      </c>
      <c r="B3346">
        <v>0</v>
      </c>
    </row>
    <row r="3347" spans="1:2" x14ac:dyDescent="0.3">
      <c r="A3347">
        <v>16405</v>
      </c>
      <c r="B3347">
        <v>1</v>
      </c>
    </row>
    <row r="3348" spans="1:2" x14ac:dyDescent="0.3">
      <c r="A3348">
        <v>9277</v>
      </c>
      <c r="B3348">
        <v>0</v>
      </c>
    </row>
    <row r="3349" spans="1:2" x14ac:dyDescent="0.3">
      <c r="A3349">
        <v>14746</v>
      </c>
      <c r="B3349">
        <v>1</v>
      </c>
    </row>
    <row r="3350" spans="1:2" x14ac:dyDescent="0.3">
      <c r="A3350">
        <v>15447</v>
      </c>
      <c r="B3350">
        <v>0</v>
      </c>
    </row>
    <row r="3351" spans="1:2" x14ac:dyDescent="0.3">
      <c r="A3351">
        <v>9278</v>
      </c>
      <c r="B3351">
        <v>0</v>
      </c>
    </row>
    <row r="3352" spans="1:2" x14ac:dyDescent="0.3">
      <c r="A3352">
        <v>8427</v>
      </c>
      <c r="B3352">
        <v>0</v>
      </c>
    </row>
    <row r="3353" spans="1:2" x14ac:dyDescent="0.3">
      <c r="A3353">
        <v>17748</v>
      </c>
      <c r="B3353">
        <v>1</v>
      </c>
    </row>
    <row r="3354" spans="1:2" x14ac:dyDescent="0.3">
      <c r="A3354">
        <v>9072</v>
      </c>
      <c r="B3354">
        <v>0</v>
      </c>
    </row>
    <row r="3355" spans="1:2" x14ac:dyDescent="0.3">
      <c r="A3355">
        <v>14731</v>
      </c>
      <c r="B3355">
        <v>0</v>
      </c>
    </row>
    <row r="3356" spans="1:2" x14ac:dyDescent="0.3">
      <c r="A3356">
        <v>10976</v>
      </c>
      <c r="B3356">
        <v>1</v>
      </c>
    </row>
    <row r="3357" spans="1:2" x14ac:dyDescent="0.3">
      <c r="A3357">
        <v>10867</v>
      </c>
      <c r="B3357">
        <v>1</v>
      </c>
    </row>
    <row r="3358" spans="1:2" x14ac:dyDescent="0.3">
      <c r="A3358">
        <v>15820</v>
      </c>
      <c r="B3358">
        <v>1</v>
      </c>
    </row>
    <row r="3359" spans="1:2" x14ac:dyDescent="0.3">
      <c r="A3359">
        <v>18083</v>
      </c>
      <c r="B3359">
        <v>1</v>
      </c>
    </row>
    <row r="3360" spans="1:2" x14ac:dyDescent="0.3">
      <c r="A3360">
        <v>1001</v>
      </c>
      <c r="B3360">
        <v>0</v>
      </c>
    </row>
    <row r="3361" spans="1:2" x14ac:dyDescent="0.3">
      <c r="A3361">
        <v>4268</v>
      </c>
      <c r="B3361">
        <v>0</v>
      </c>
    </row>
    <row r="3362" spans="1:2" x14ac:dyDescent="0.3">
      <c r="A3362">
        <v>4564</v>
      </c>
      <c r="B3362">
        <v>0</v>
      </c>
    </row>
    <row r="3363" spans="1:2" x14ac:dyDescent="0.3">
      <c r="A3363">
        <v>4626</v>
      </c>
      <c r="B3363">
        <v>0</v>
      </c>
    </row>
    <row r="3364" spans="1:2" x14ac:dyDescent="0.3">
      <c r="A3364">
        <v>7373</v>
      </c>
      <c r="B3364">
        <v>0</v>
      </c>
    </row>
    <row r="3365" spans="1:2" x14ac:dyDescent="0.3">
      <c r="A3365">
        <v>9300</v>
      </c>
      <c r="B3365">
        <v>1</v>
      </c>
    </row>
    <row r="3366" spans="1:2" x14ac:dyDescent="0.3">
      <c r="A3366">
        <v>9322</v>
      </c>
      <c r="B3366">
        <v>0</v>
      </c>
    </row>
    <row r="3367" spans="1:2" x14ac:dyDescent="0.3">
      <c r="A3367">
        <v>9787</v>
      </c>
      <c r="B3367">
        <v>0</v>
      </c>
    </row>
    <row r="3368" spans="1:2" x14ac:dyDescent="0.3">
      <c r="A3368">
        <v>1343</v>
      </c>
      <c r="B3368">
        <v>0</v>
      </c>
    </row>
    <row r="3369" spans="1:2" x14ac:dyDescent="0.3">
      <c r="A3369">
        <v>1344</v>
      </c>
      <c r="B3369">
        <v>0</v>
      </c>
    </row>
    <row r="3370" spans="1:2" x14ac:dyDescent="0.3">
      <c r="A3370">
        <v>1345</v>
      </c>
      <c r="B3370">
        <v>0</v>
      </c>
    </row>
    <row r="3371" spans="1:2" x14ac:dyDescent="0.3">
      <c r="A3371">
        <v>12502</v>
      </c>
      <c r="B3371">
        <v>1</v>
      </c>
    </row>
    <row r="3372" spans="1:2" x14ac:dyDescent="0.3">
      <c r="A3372">
        <v>16449</v>
      </c>
      <c r="B3372">
        <v>1</v>
      </c>
    </row>
    <row r="3373" spans="1:2" x14ac:dyDescent="0.3">
      <c r="A3373">
        <v>8443</v>
      </c>
      <c r="B3373">
        <v>0</v>
      </c>
    </row>
    <row r="3374" spans="1:2" x14ac:dyDescent="0.3">
      <c r="A3374">
        <v>10631</v>
      </c>
      <c r="B3374">
        <v>1</v>
      </c>
    </row>
    <row r="3375" spans="1:2" x14ac:dyDescent="0.3">
      <c r="A3375">
        <v>16941</v>
      </c>
      <c r="B3375">
        <v>0</v>
      </c>
    </row>
    <row r="3376" spans="1:2" x14ac:dyDescent="0.3">
      <c r="A3376">
        <v>146</v>
      </c>
      <c r="B3376">
        <v>0</v>
      </c>
    </row>
    <row r="3377" spans="1:2" x14ac:dyDescent="0.3">
      <c r="A3377">
        <v>17770</v>
      </c>
      <c r="B3377">
        <v>1</v>
      </c>
    </row>
    <row r="3378" spans="1:2" x14ac:dyDescent="0.3">
      <c r="A3378">
        <v>15549</v>
      </c>
      <c r="B3378">
        <v>1</v>
      </c>
    </row>
    <row r="3379" spans="1:2" x14ac:dyDescent="0.3">
      <c r="A3379">
        <v>18091</v>
      </c>
      <c r="B3379">
        <v>1</v>
      </c>
    </row>
    <row r="3380" spans="1:2" x14ac:dyDescent="0.3">
      <c r="A3380">
        <v>3969</v>
      </c>
      <c r="B3380">
        <v>0</v>
      </c>
    </row>
    <row r="3381" spans="1:2" x14ac:dyDescent="0.3">
      <c r="A3381">
        <v>7209</v>
      </c>
      <c r="B3381">
        <v>0</v>
      </c>
    </row>
    <row r="3382" spans="1:2" x14ac:dyDescent="0.3">
      <c r="A3382">
        <v>11081</v>
      </c>
      <c r="B3382">
        <v>1</v>
      </c>
    </row>
    <row r="3383" spans="1:2" x14ac:dyDescent="0.3">
      <c r="A3383">
        <v>16969</v>
      </c>
      <c r="B3383">
        <v>1</v>
      </c>
    </row>
    <row r="3384" spans="1:2" x14ac:dyDescent="0.3">
      <c r="A3384">
        <v>9284</v>
      </c>
      <c r="B3384">
        <v>1</v>
      </c>
    </row>
    <row r="3385" spans="1:2" x14ac:dyDescent="0.3">
      <c r="A3385">
        <v>15634</v>
      </c>
      <c r="B3385">
        <v>1</v>
      </c>
    </row>
    <row r="3386" spans="1:2" x14ac:dyDescent="0.3">
      <c r="A3386">
        <v>16577</v>
      </c>
      <c r="B3386">
        <v>1</v>
      </c>
    </row>
    <row r="3387" spans="1:2" x14ac:dyDescent="0.3">
      <c r="A3387">
        <v>17009</v>
      </c>
      <c r="B3387">
        <v>0</v>
      </c>
    </row>
    <row r="3388" spans="1:2" x14ac:dyDescent="0.3">
      <c r="A3388">
        <v>17559</v>
      </c>
      <c r="B3388">
        <v>1</v>
      </c>
    </row>
    <row r="3389" spans="1:2" x14ac:dyDescent="0.3">
      <c r="A3389">
        <v>11821</v>
      </c>
      <c r="B3389">
        <v>1</v>
      </c>
    </row>
    <row r="3390" spans="1:2" x14ac:dyDescent="0.3">
      <c r="A3390">
        <v>5929</v>
      </c>
      <c r="B3390">
        <v>0</v>
      </c>
    </row>
    <row r="3391" spans="1:2" x14ac:dyDescent="0.3">
      <c r="A3391">
        <v>10462</v>
      </c>
      <c r="B3391">
        <v>1</v>
      </c>
    </row>
    <row r="3392" spans="1:2" x14ac:dyDescent="0.3">
      <c r="A3392">
        <v>10489</v>
      </c>
      <c r="B3392">
        <v>0</v>
      </c>
    </row>
    <row r="3393" spans="1:2" x14ac:dyDescent="0.3">
      <c r="A3393">
        <v>14649</v>
      </c>
      <c r="B3393">
        <v>1</v>
      </c>
    </row>
    <row r="3394" spans="1:2" x14ac:dyDescent="0.3">
      <c r="A3394">
        <v>14928</v>
      </c>
      <c r="B3394">
        <v>1</v>
      </c>
    </row>
    <row r="3395" spans="1:2" x14ac:dyDescent="0.3">
      <c r="A3395">
        <v>16734</v>
      </c>
      <c r="B3395">
        <v>1</v>
      </c>
    </row>
    <row r="3396" spans="1:2" x14ac:dyDescent="0.3">
      <c r="A3396">
        <v>17610</v>
      </c>
      <c r="B3396">
        <v>1</v>
      </c>
    </row>
    <row r="3397" spans="1:2" x14ac:dyDescent="0.3">
      <c r="A3397">
        <v>12229</v>
      </c>
      <c r="B3397">
        <v>0</v>
      </c>
    </row>
    <row r="3398" spans="1:2" x14ac:dyDescent="0.3">
      <c r="A3398">
        <v>10666</v>
      </c>
      <c r="B3398">
        <v>1</v>
      </c>
    </row>
    <row r="3399" spans="1:2" x14ac:dyDescent="0.3">
      <c r="A3399">
        <v>11064</v>
      </c>
      <c r="B3399">
        <v>1</v>
      </c>
    </row>
    <row r="3400" spans="1:2" x14ac:dyDescent="0.3">
      <c r="A3400">
        <v>11658</v>
      </c>
      <c r="B3400">
        <v>1</v>
      </c>
    </row>
    <row r="3401" spans="1:2" x14ac:dyDescent="0.3">
      <c r="A3401">
        <v>13570</v>
      </c>
      <c r="B3401">
        <v>1</v>
      </c>
    </row>
    <row r="3402" spans="1:2" x14ac:dyDescent="0.3">
      <c r="A3402">
        <v>14631</v>
      </c>
      <c r="B3402">
        <v>1</v>
      </c>
    </row>
    <row r="3403" spans="1:2" x14ac:dyDescent="0.3">
      <c r="A3403">
        <v>14632</v>
      </c>
      <c r="B3403">
        <v>1</v>
      </c>
    </row>
    <row r="3404" spans="1:2" x14ac:dyDescent="0.3">
      <c r="A3404">
        <v>14976</v>
      </c>
      <c r="B3404">
        <v>1</v>
      </c>
    </row>
    <row r="3405" spans="1:2" x14ac:dyDescent="0.3">
      <c r="A3405">
        <v>15601</v>
      </c>
      <c r="B3405">
        <v>1</v>
      </c>
    </row>
    <row r="3406" spans="1:2" x14ac:dyDescent="0.3">
      <c r="A3406">
        <v>15632</v>
      </c>
      <c r="B3406">
        <v>1</v>
      </c>
    </row>
    <row r="3407" spans="1:2" x14ac:dyDescent="0.3">
      <c r="A3407">
        <v>16092</v>
      </c>
      <c r="B3407">
        <v>1</v>
      </c>
    </row>
    <row r="3408" spans="1:2" x14ac:dyDescent="0.3">
      <c r="A3408">
        <v>16452</v>
      </c>
      <c r="B3408">
        <v>1</v>
      </c>
    </row>
    <row r="3409" spans="1:2" x14ac:dyDescent="0.3">
      <c r="A3409">
        <v>16591</v>
      </c>
      <c r="B3409">
        <v>1</v>
      </c>
    </row>
    <row r="3410" spans="1:2" x14ac:dyDescent="0.3">
      <c r="A3410">
        <v>16592</v>
      </c>
      <c r="B3410">
        <v>1</v>
      </c>
    </row>
    <row r="3411" spans="1:2" x14ac:dyDescent="0.3">
      <c r="A3411">
        <v>17514</v>
      </c>
      <c r="B3411">
        <v>1</v>
      </c>
    </row>
    <row r="3412" spans="1:2" x14ac:dyDescent="0.3">
      <c r="A3412">
        <v>3378</v>
      </c>
      <c r="B3412">
        <v>0</v>
      </c>
    </row>
    <row r="3413" spans="1:2" x14ac:dyDescent="0.3">
      <c r="A3413">
        <v>3412</v>
      </c>
      <c r="B3413">
        <v>0</v>
      </c>
    </row>
    <row r="3414" spans="1:2" x14ac:dyDescent="0.3">
      <c r="A3414">
        <v>8866</v>
      </c>
      <c r="B3414">
        <v>0</v>
      </c>
    </row>
    <row r="3415" spans="1:2" x14ac:dyDescent="0.3">
      <c r="A3415">
        <v>11088</v>
      </c>
      <c r="B3415">
        <v>1</v>
      </c>
    </row>
    <row r="3416" spans="1:2" x14ac:dyDescent="0.3">
      <c r="A3416">
        <v>14980</v>
      </c>
      <c r="B3416">
        <v>1</v>
      </c>
    </row>
    <row r="3417" spans="1:2" x14ac:dyDescent="0.3">
      <c r="A3417">
        <v>3414</v>
      </c>
      <c r="B3417">
        <v>0</v>
      </c>
    </row>
    <row r="3418" spans="1:2" x14ac:dyDescent="0.3">
      <c r="A3418">
        <v>7520</v>
      </c>
      <c r="B3418">
        <v>0</v>
      </c>
    </row>
    <row r="3419" spans="1:2" x14ac:dyDescent="0.3">
      <c r="A3419">
        <v>9505</v>
      </c>
      <c r="B3419">
        <v>1</v>
      </c>
    </row>
    <row r="3420" spans="1:2" x14ac:dyDescent="0.3">
      <c r="A3420">
        <v>9506</v>
      </c>
      <c r="B3420">
        <v>1</v>
      </c>
    </row>
    <row r="3421" spans="1:2" x14ac:dyDescent="0.3">
      <c r="A3421">
        <v>10562</v>
      </c>
      <c r="B3421">
        <v>1</v>
      </c>
    </row>
    <row r="3422" spans="1:2" x14ac:dyDescent="0.3">
      <c r="A3422">
        <v>10699</v>
      </c>
      <c r="B3422">
        <v>1</v>
      </c>
    </row>
    <row r="3423" spans="1:2" x14ac:dyDescent="0.3">
      <c r="A3423">
        <v>11466</v>
      </c>
      <c r="B3423">
        <v>1</v>
      </c>
    </row>
    <row r="3424" spans="1:2" x14ac:dyDescent="0.3">
      <c r="A3424">
        <v>13519</v>
      </c>
      <c r="B3424">
        <v>1</v>
      </c>
    </row>
    <row r="3425" spans="1:2" x14ac:dyDescent="0.3">
      <c r="A3425">
        <v>15578</v>
      </c>
      <c r="B3425">
        <v>1</v>
      </c>
    </row>
    <row r="3426" spans="1:2" x14ac:dyDescent="0.3">
      <c r="A3426">
        <v>16412</v>
      </c>
      <c r="B3426">
        <v>1</v>
      </c>
    </row>
    <row r="3427" spans="1:2" x14ac:dyDescent="0.3">
      <c r="A3427">
        <v>16501</v>
      </c>
      <c r="B3427">
        <v>1</v>
      </c>
    </row>
    <row r="3428" spans="1:2" x14ac:dyDescent="0.3">
      <c r="A3428">
        <v>16502</v>
      </c>
      <c r="B3428">
        <v>1</v>
      </c>
    </row>
    <row r="3429" spans="1:2" x14ac:dyDescent="0.3">
      <c r="A3429">
        <v>17625</v>
      </c>
      <c r="B3429">
        <v>1</v>
      </c>
    </row>
    <row r="3430" spans="1:2" x14ac:dyDescent="0.3">
      <c r="A3430">
        <v>17690</v>
      </c>
      <c r="B3430">
        <v>1</v>
      </c>
    </row>
    <row r="3431" spans="1:2" x14ac:dyDescent="0.3">
      <c r="A3431">
        <v>16825</v>
      </c>
      <c r="B3431">
        <v>1</v>
      </c>
    </row>
    <row r="3432" spans="1:2" x14ac:dyDescent="0.3">
      <c r="A3432">
        <v>16826</v>
      </c>
      <c r="B3432">
        <v>1</v>
      </c>
    </row>
    <row r="3433" spans="1:2" x14ac:dyDescent="0.3">
      <c r="A3433">
        <v>17119</v>
      </c>
      <c r="B3433">
        <v>1</v>
      </c>
    </row>
    <row r="3434" spans="1:2" x14ac:dyDescent="0.3">
      <c r="A3434">
        <v>158</v>
      </c>
      <c r="B3434">
        <v>0</v>
      </c>
    </row>
    <row r="3435" spans="1:2" x14ac:dyDescent="0.3">
      <c r="A3435">
        <v>159</v>
      </c>
      <c r="B3435">
        <v>0</v>
      </c>
    </row>
    <row r="3436" spans="1:2" x14ac:dyDescent="0.3">
      <c r="A3436">
        <v>5320</v>
      </c>
      <c r="B3436">
        <v>0</v>
      </c>
    </row>
    <row r="3437" spans="1:2" x14ac:dyDescent="0.3">
      <c r="A3437">
        <v>9799</v>
      </c>
      <c r="B3437">
        <v>0</v>
      </c>
    </row>
    <row r="3438" spans="1:2" x14ac:dyDescent="0.3">
      <c r="A3438">
        <v>10541</v>
      </c>
      <c r="B3438">
        <v>1</v>
      </c>
    </row>
    <row r="3439" spans="1:2" x14ac:dyDescent="0.3">
      <c r="A3439">
        <v>10891</v>
      </c>
      <c r="B3439">
        <v>0</v>
      </c>
    </row>
    <row r="3440" spans="1:2" x14ac:dyDescent="0.3">
      <c r="A3440">
        <v>10892</v>
      </c>
      <c r="B3440">
        <v>0</v>
      </c>
    </row>
    <row r="3441" spans="1:2" x14ac:dyDescent="0.3">
      <c r="A3441">
        <v>10992</v>
      </c>
      <c r="B3441">
        <v>1</v>
      </c>
    </row>
    <row r="3442" spans="1:2" x14ac:dyDescent="0.3">
      <c r="A3442">
        <v>11621</v>
      </c>
      <c r="B3442">
        <v>1</v>
      </c>
    </row>
    <row r="3443" spans="1:2" x14ac:dyDescent="0.3">
      <c r="A3443">
        <v>11622</v>
      </c>
      <c r="B3443">
        <v>1</v>
      </c>
    </row>
    <row r="3444" spans="1:2" x14ac:dyDescent="0.3">
      <c r="A3444">
        <v>11851</v>
      </c>
      <c r="B3444">
        <v>1</v>
      </c>
    </row>
    <row r="3445" spans="1:2" x14ac:dyDescent="0.3">
      <c r="A3445">
        <v>14646</v>
      </c>
      <c r="B3445">
        <v>1</v>
      </c>
    </row>
    <row r="3446" spans="1:2" x14ac:dyDescent="0.3">
      <c r="A3446">
        <v>15582</v>
      </c>
      <c r="B3446">
        <v>1</v>
      </c>
    </row>
    <row r="3447" spans="1:2" x14ac:dyDescent="0.3">
      <c r="A3447">
        <v>16622</v>
      </c>
      <c r="B3447">
        <v>1</v>
      </c>
    </row>
    <row r="3448" spans="1:2" x14ac:dyDescent="0.3">
      <c r="A3448">
        <v>17016</v>
      </c>
      <c r="B3448">
        <v>1</v>
      </c>
    </row>
    <row r="3449" spans="1:2" x14ac:dyDescent="0.3">
      <c r="A3449">
        <v>195</v>
      </c>
      <c r="B3449">
        <v>0</v>
      </c>
    </row>
    <row r="3450" spans="1:2" x14ac:dyDescent="0.3">
      <c r="A3450">
        <v>6904</v>
      </c>
      <c r="B3450">
        <v>0</v>
      </c>
    </row>
    <row r="3451" spans="1:2" x14ac:dyDescent="0.3">
      <c r="A3451">
        <v>7171</v>
      </c>
      <c r="B3451">
        <v>0</v>
      </c>
    </row>
    <row r="3452" spans="1:2" x14ac:dyDescent="0.3">
      <c r="A3452">
        <v>11899</v>
      </c>
      <c r="B3452">
        <v>1</v>
      </c>
    </row>
    <row r="3453" spans="1:2" x14ac:dyDescent="0.3">
      <c r="A3453">
        <v>14947</v>
      </c>
      <c r="B3453">
        <v>1</v>
      </c>
    </row>
    <row r="3454" spans="1:2" x14ac:dyDescent="0.3">
      <c r="A3454">
        <v>8859</v>
      </c>
      <c r="B3454">
        <v>1</v>
      </c>
    </row>
    <row r="3455" spans="1:2" x14ac:dyDescent="0.3">
      <c r="A3455">
        <v>15833</v>
      </c>
      <c r="B3455">
        <v>1</v>
      </c>
    </row>
    <row r="3456" spans="1:2" x14ac:dyDescent="0.3">
      <c r="A3456">
        <v>17937</v>
      </c>
      <c r="B3456">
        <v>1</v>
      </c>
    </row>
    <row r="3457" spans="1:2" x14ac:dyDescent="0.3">
      <c r="A3457">
        <v>17939</v>
      </c>
      <c r="B3457">
        <v>1</v>
      </c>
    </row>
    <row r="3458" spans="1:2" x14ac:dyDescent="0.3">
      <c r="A3458">
        <v>17938</v>
      </c>
      <c r="B3458">
        <v>1</v>
      </c>
    </row>
    <row r="3459" spans="1:2" x14ac:dyDescent="0.3">
      <c r="A3459">
        <v>685</v>
      </c>
      <c r="B3459">
        <v>0</v>
      </c>
    </row>
    <row r="3460" spans="1:2" x14ac:dyDescent="0.3">
      <c r="A3460">
        <v>17074</v>
      </c>
      <c r="B3460">
        <v>1</v>
      </c>
    </row>
    <row r="3461" spans="1:2" x14ac:dyDescent="0.3">
      <c r="A3461">
        <v>11460</v>
      </c>
      <c r="B3461">
        <v>1</v>
      </c>
    </row>
    <row r="3462" spans="1:2" x14ac:dyDescent="0.3">
      <c r="A3462">
        <v>16999</v>
      </c>
      <c r="B3462">
        <v>1</v>
      </c>
    </row>
    <row r="3463" spans="1:2" x14ac:dyDescent="0.3">
      <c r="A3463">
        <v>3710</v>
      </c>
      <c r="B3463">
        <v>0</v>
      </c>
    </row>
    <row r="3464" spans="1:2" x14ac:dyDescent="0.3">
      <c r="A3464">
        <v>6013</v>
      </c>
      <c r="B3464">
        <v>0</v>
      </c>
    </row>
    <row r="3465" spans="1:2" x14ac:dyDescent="0.3">
      <c r="A3465">
        <v>7335</v>
      </c>
      <c r="B3465">
        <v>0</v>
      </c>
    </row>
    <row r="3466" spans="1:2" x14ac:dyDescent="0.3">
      <c r="A3466">
        <v>14668</v>
      </c>
      <c r="B3466">
        <v>1</v>
      </c>
    </row>
    <row r="3467" spans="1:2" x14ac:dyDescent="0.3">
      <c r="A3467">
        <v>16970</v>
      </c>
      <c r="B3467">
        <v>0</v>
      </c>
    </row>
    <row r="3468" spans="1:2" x14ac:dyDescent="0.3">
      <c r="A3468">
        <v>17738</v>
      </c>
      <c r="B3468">
        <v>1</v>
      </c>
    </row>
    <row r="3469" spans="1:2" x14ac:dyDescent="0.3">
      <c r="A3469">
        <v>15624</v>
      </c>
      <c r="B3469">
        <v>1</v>
      </c>
    </row>
    <row r="3470" spans="1:2" x14ac:dyDescent="0.3">
      <c r="A3470">
        <v>5454</v>
      </c>
      <c r="B3470">
        <v>0</v>
      </c>
    </row>
    <row r="3471" spans="1:2" x14ac:dyDescent="0.3">
      <c r="A3471">
        <v>15770</v>
      </c>
      <c r="B3471">
        <v>1</v>
      </c>
    </row>
    <row r="3472" spans="1:2" x14ac:dyDescent="0.3">
      <c r="A3472">
        <v>17058</v>
      </c>
      <c r="B3472">
        <v>0</v>
      </c>
    </row>
    <row r="3473" spans="1:2" x14ac:dyDescent="0.3">
      <c r="A3473">
        <v>4675</v>
      </c>
      <c r="B3473">
        <v>0</v>
      </c>
    </row>
    <row r="3474" spans="1:2" x14ac:dyDescent="0.3">
      <c r="A3474">
        <v>5682</v>
      </c>
      <c r="B3474">
        <v>0</v>
      </c>
    </row>
    <row r="3475" spans="1:2" x14ac:dyDescent="0.3">
      <c r="A3475">
        <v>9806</v>
      </c>
      <c r="B3475">
        <v>0</v>
      </c>
    </row>
    <row r="3476" spans="1:2" x14ac:dyDescent="0.3">
      <c r="A3476">
        <v>10582</v>
      </c>
      <c r="B3476">
        <v>0</v>
      </c>
    </row>
    <row r="3477" spans="1:2" x14ac:dyDescent="0.3">
      <c r="A3477">
        <v>10783</v>
      </c>
      <c r="B3477">
        <v>0</v>
      </c>
    </row>
    <row r="3478" spans="1:2" x14ac:dyDescent="0.3">
      <c r="A3478">
        <v>11329</v>
      </c>
      <c r="B3478">
        <v>1</v>
      </c>
    </row>
    <row r="3479" spans="1:2" x14ac:dyDescent="0.3">
      <c r="A3479">
        <v>11876</v>
      </c>
      <c r="B3479">
        <v>1</v>
      </c>
    </row>
    <row r="3480" spans="1:2" x14ac:dyDescent="0.3">
      <c r="A3480">
        <v>12463</v>
      </c>
      <c r="B3480">
        <v>1</v>
      </c>
    </row>
    <row r="3481" spans="1:2" x14ac:dyDescent="0.3">
      <c r="A3481">
        <v>12482</v>
      </c>
      <c r="B3481">
        <v>1</v>
      </c>
    </row>
    <row r="3482" spans="1:2" x14ac:dyDescent="0.3">
      <c r="A3482">
        <v>14936</v>
      </c>
      <c r="B3482">
        <v>1</v>
      </c>
    </row>
    <row r="3483" spans="1:2" x14ac:dyDescent="0.3">
      <c r="A3483">
        <v>14945</v>
      </c>
      <c r="B3483">
        <v>1</v>
      </c>
    </row>
    <row r="3484" spans="1:2" x14ac:dyDescent="0.3">
      <c r="A3484">
        <v>14955</v>
      </c>
      <c r="B3484">
        <v>1</v>
      </c>
    </row>
    <row r="3485" spans="1:2" x14ac:dyDescent="0.3">
      <c r="A3485">
        <v>15476</v>
      </c>
      <c r="B3485">
        <v>1</v>
      </c>
    </row>
    <row r="3486" spans="1:2" x14ac:dyDescent="0.3">
      <c r="A3486">
        <v>15655</v>
      </c>
      <c r="B3486">
        <v>1</v>
      </c>
    </row>
    <row r="3487" spans="1:2" x14ac:dyDescent="0.3">
      <c r="A3487">
        <v>16020</v>
      </c>
      <c r="B3487">
        <v>1</v>
      </c>
    </row>
    <row r="3488" spans="1:2" x14ac:dyDescent="0.3">
      <c r="A3488">
        <v>16021</v>
      </c>
      <c r="B3488">
        <v>1</v>
      </c>
    </row>
    <row r="3489" spans="1:2" x14ac:dyDescent="0.3">
      <c r="A3489">
        <v>16511</v>
      </c>
      <c r="B3489">
        <v>0</v>
      </c>
    </row>
    <row r="3490" spans="1:2" x14ac:dyDescent="0.3">
      <c r="A3490">
        <v>16512</v>
      </c>
      <c r="B3490">
        <v>0</v>
      </c>
    </row>
    <row r="3491" spans="1:2" x14ac:dyDescent="0.3">
      <c r="A3491">
        <v>17035</v>
      </c>
      <c r="B3491">
        <v>1</v>
      </c>
    </row>
    <row r="3492" spans="1:2" x14ac:dyDescent="0.3">
      <c r="A3492">
        <v>17143</v>
      </c>
      <c r="B3492">
        <v>1</v>
      </c>
    </row>
    <row r="3493" spans="1:2" x14ac:dyDescent="0.3">
      <c r="A3493">
        <v>17512</v>
      </c>
      <c r="B3493">
        <v>1</v>
      </c>
    </row>
    <row r="3494" spans="1:2" x14ac:dyDescent="0.3">
      <c r="A3494">
        <v>17599</v>
      </c>
      <c r="B3494">
        <v>1</v>
      </c>
    </row>
    <row r="3495" spans="1:2" x14ac:dyDescent="0.3">
      <c r="A3495">
        <v>17744</v>
      </c>
      <c r="B3495">
        <v>1</v>
      </c>
    </row>
    <row r="3496" spans="1:2" x14ac:dyDescent="0.3">
      <c r="A3496">
        <v>7671</v>
      </c>
      <c r="B3496">
        <v>0</v>
      </c>
    </row>
    <row r="3497" spans="1:2" x14ac:dyDescent="0.3">
      <c r="A3497">
        <v>8251</v>
      </c>
      <c r="B3497">
        <v>0</v>
      </c>
    </row>
    <row r="3498" spans="1:2" x14ac:dyDescent="0.3">
      <c r="A3498">
        <v>8264</v>
      </c>
      <c r="B3498">
        <v>0</v>
      </c>
    </row>
    <row r="3499" spans="1:2" x14ac:dyDescent="0.3">
      <c r="A3499">
        <v>8196</v>
      </c>
      <c r="B3499">
        <v>0</v>
      </c>
    </row>
    <row r="3500" spans="1:2" x14ac:dyDescent="0.3">
      <c r="A3500">
        <v>16765</v>
      </c>
      <c r="B3500">
        <v>1</v>
      </c>
    </row>
    <row r="3501" spans="1:2" x14ac:dyDescent="0.3">
      <c r="A3501">
        <v>10935</v>
      </c>
      <c r="B3501">
        <v>1</v>
      </c>
    </row>
    <row r="3502" spans="1:2" x14ac:dyDescent="0.3">
      <c r="A3502">
        <v>12501</v>
      </c>
      <c r="B3502">
        <v>1</v>
      </c>
    </row>
    <row r="3503" spans="1:2" x14ac:dyDescent="0.3">
      <c r="A3503">
        <v>15721</v>
      </c>
      <c r="B3503">
        <v>1</v>
      </c>
    </row>
    <row r="3504" spans="1:2" x14ac:dyDescent="0.3">
      <c r="A3504">
        <v>9244</v>
      </c>
      <c r="B3504">
        <v>1</v>
      </c>
    </row>
    <row r="3505" spans="1:2" x14ac:dyDescent="0.3">
      <c r="A3505">
        <v>16359</v>
      </c>
      <c r="B3505">
        <v>1</v>
      </c>
    </row>
    <row r="3506" spans="1:2" x14ac:dyDescent="0.3">
      <c r="A3506">
        <v>7674</v>
      </c>
      <c r="B3506">
        <v>0</v>
      </c>
    </row>
    <row r="3507" spans="1:2" x14ac:dyDescent="0.3">
      <c r="A3507">
        <v>12006</v>
      </c>
      <c r="B3507">
        <v>1</v>
      </c>
    </row>
    <row r="3508" spans="1:2" x14ac:dyDescent="0.3">
      <c r="A3508">
        <v>15956</v>
      </c>
      <c r="B3508">
        <v>1</v>
      </c>
    </row>
    <row r="3509" spans="1:2" x14ac:dyDescent="0.3">
      <c r="A3509">
        <v>9409</v>
      </c>
      <c r="B3509">
        <v>0</v>
      </c>
    </row>
    <row r="3510" spans="1:2" x14ac:dyDescent="0.3">
      <c r="A3510">
        <v>16472</v>
      </c>
      <c r="B3510">
        <v>1</v>
      </c>
    </row>
    <row r="3511" spans="1:2" x14ac:dyDescent="0.3">
      <c r="A3511">
        <v>8268</v>
      </c>
      <c r="B3511">
        <v>0</v>
      </c>
    </row>
    <row r="3512" spans="1:2" x14ac:dyDescent="0.3">
      <c r="A3512">
        <v>15479</v>
      </c>
      <c r="B3512">
        <v>1</v>
      </c>
    </row>
    <row r="3513" spans="1:2" x14ac:dyDescent="0.3">
      <c r="A3513">
        <v>4690</v>
      </c>
      <c r="B3513">
        <v>0</v>
      </c>
    </row>
    <row r="3514" spans="1:2" x14ac:dyDescent="0.3">
      <c r="A3514">
        <v>6944</v>
      </c>
      <c r="B3514">
        <v>0</v>
      </c>
    </row>
    <row r="3515" spans="1:2" x14ac:dyDescent="0.3">
      <c r="A3515">
        <v>8267</v>
      </c>
      <c r="B3515">
        <v>0</v>
      </c>
    </row>
    <row r="3516" spans="1:2" x14ac:dyDescent="0.3">
      <c r="A3516">
        <v>10637</v>
      </c>
      <c r="B3516">
        <v>1</v>
      </c>
    </row>
    <row r="3517" spans="1:2" x14ac:dyDescent="0.3">
      <c r="A3517">
        <v>4681</v>
      </c>
      <c r="B3517">
        <v>0</v>
      </c>
    </row>
    <row r="3518" spans="1:2" x14ac:dyDescent="0.3">
      <c r="A3518">
        <v>16460</v>
      </c>
      <c r="B3518">
        <v>1</v>
      </c>
    </row>
    <row r="3519" spans="1:2" x14ac:dyDescent="0.3">
      <c r="A3519">
        <v>6733</v>
      </c>
      <c r="B3519">
        <v>0</v>
      </c>
    </row>
    <row r="3520" spans="1:2" x14ac:dyDescent="0.3">
      <c r="A3520">
        <v>14648</v>
      </c>
      <c r="B3520">
        <v>1</v>
      </c>
    </row>
    <row r="3521" spans="1:2" x14ac:dyDescent="0.3">
      <c r="A3521">
        <v>15647</v>
      </c>
      <c r="B3521">
        <v>1</v>
      </c>
    </row>
    <row r="3522" spans="1:2" x14ac:dyDescent="0.3">
      <c r="A3522">
        <v>17726</v>
      </c>
      <c r="B3522">
        <v>1</v>
      </c>
    </row>
    <row r="3523" spans="1:2" x14ac:dyDescent="0.3">
      <c r="A3523">
        <v>17737</v>
      </c>
      <c r="B3523">
        <v>1</v>
      </c>
    </row>
    <row r="3524" spans="1:2" x14ac:dyDescent="0.3">
      <c r="A3524">
        <v>7185</v>
      </c>
      <c r="B3524">
        <v>0</v>
      </c>
    </row>
    <row r="3525" spans="1:2" x14ac:dyDescent="0.3">
      <c r="A3525">
        <v>11065</v>
      </c>
      <c r="B3525">
        <v>0</v>
      </c>
    </row>
    <row r="3526" spans="1:2" x14ac:dyDescent="0.3">
      <c r="A3526">
        <v>7435</v>
      </c>
      <c r="B3526">
        <v>0</v>
      </c>
    </row>
    <row r="3527" spans="1:2" x14ac:dyDescent="0.3">
      <c r="A3527">
        <v>1189</v>
      </c>
      <c r="B3527">
        <v>0</v>
      </c>
    </row>
    <row r="3528" spans="1:2" x14ac:dyDescent="0.3">
      <c r="A3528">
        <v>13547</v>
      </c>
      <c r="B3528">
        <v>1</v>
      </c>
    </row>
    <row r="3529" spans="1:2" x14ac:dyDescent="0.3">
      <c r="A3529">
        <v>1187</v>
      </c>
      <c r="B3529">
        <v>0</v>
      </c>
    </row>
    <row r="3530" spans="1:2" x14ac:dyDescent="0.3">
      <c r="A3530">
        <v>16447</v>
      </c>
      <c r="B3530">
        <v>1</v>
      </c>
    </row>
    <row r="3531" spans="1:2" x14ac:dyDescent="0.3">
      <c r="A3531">
        <v>2092</v>
      </c>
      <c r="B3531">
        <v>0</v>
      </c>
    </row>
    <row r="3532" spans="1:2" x14ac:dyDescent="0.3">
      <c r="A3532">
        <v>11496</v>
      </c>
      <c r="B3532">
        <v>1</v>
      </c>
    </row>
    <row r="3533" spans="1:2" x14ac:dyDescent="0.3">
      <c r="A3533">
        <v>12397</v>
      </c>
      <c r="B3533">
        <v>1</v>
      </c>
    </row>
    <row r="3534" spans="1:2" x14ac:dyDescent="0.3">
      <c r="A3534">
        <v>9811</v>
      </c>
      <c r="B3534">
        <v>0</v>
      </c>
    </row>
    <row r="3535" spans="1:2" x14ac:dyDescent="0.3">
      <c r="A3535">
        <v>9807</v>
      </c>
      <c r="B3535">
        <v>0</v>
      </c>
    </row>
    <row r="3536" spans="1:2" x14ac:dyDescent="0.3">
      <c r="A3536">
        <v>15886</v>
      </c>
      <c r="B3536">
        <v>1</v>
      </c>
    </row>
    <row r="3537" spans="1:2" x14ac:dyDescent="0.3">
      <c r="A3537">
        <v>8604</v>
      </c>
      <c r="B3537">
        <v>0</v>
      </c>
    </row>
    <row r="3538" spans="1:2" x14ac:dyDescent="0.3">
      <c r="A3538">
        <v>8322</v>
      </c>
      <c r="B3538">
        <v>0</v>
      </c>
    </row>
    <row r="3539" spans="1:2" x14ac:dyDescent="0.3">
      <c r="A3539">
        <v>9913</v>
      </c>
      <c r="B3539">
        <v>1</v>
      </c>
    </row>
    <row r="3540" spans="1:2" x14ac:dyDescent="0.3">
      <c r="A3540">
        <v>7758</v>
      </c>
      <c r="B3540">
        <v>0</v>
      </c>
    </row>
    <row r="3541" spans="1:2" x14ac:dyDescent="0.3">
      <c r="A3541">
        <v>11941</v>
      </c>
      <c r="B3541">
        <v>1</v>
      </c>
    </row>
    <row r="3542" spans="1:2" x14ac:dyDescent="0.3">
      <c r="A3542">
        <v>15565</v>
      </c>
      <c r="B3542">
        <v>1</v>
      </c>
    </row>
    <row r="3543" spans="1:2" x14ac:dyDescent="0.3">
      <c r="A3543">
        <v>10522</v>
      </c>
      <c r="B3543">
        <v>0</v>
      </c>
    </row>
    <row r="3544" spans="1:2" x14ac:dyDescent="0.3">
      <c r="A3544">
        <v>9273</v>
      </c>
      <c r="B3544">
        <v>1</v>
      </c>
    </row>
    <row r="3545" spans="1:2" x14ac:dyDescent="0.3">
      <c r="A3545">
        <v>4544</v>
      </c>
      <c r="B3545">
        <v>0</v>
      </c>
    </row>
    <row r="3546" spans="1:2" x14ac:dyDescent="0.3">
      <c r="A3546">
        <v>10949</v>
      </c>
      <c r="B3546">
        <v>1</v>
      </c>
    </row>
    <row r="3547" spans="1:2" x14ac:dyDescent="0.3">
      <c r="A3547">
        <v>14963</v>
      </c>
      <c r="B3547">
        <v>1</v>
      </c>
    </row>
    <row r="3548" spans="1:2" x14ac:dyDescent="0.3">
      <c r="A3548">
        <v>15554</v>
      </c>
      <c r="B3548">
        <v>1</v>
      </c>
    </row>
    <row r="3549" spans="1:2" x14ac:dyDescent="0.3">
      <c r="A3549">
        <v>5708</v>
      </c>
      <c r="B3549">
        <v>0</v>
      </c>
    </row>
    <row r="3550" spans="1:2" x14ac:dyDescent="0.3">
      <c r="A3550">
        <v>8750</v>
      </c>
      <c r="B3550">
        <v>0</v>
      </c>
    </row>
    <row r="3551" spans="1:2" x14ac:dyDescent="0.3">
      <c r="A3551">
        <v>8424</v>
      </c>
      <c r="B3551">
        <v>0</v>
      </c>
    </row>
    <row r="3552" spans="1:2" x14ac:dyDescent="0.3">
      <c r="A3552">
        <v>9327</v>
      </c>
      <c r="B3552">
        <v>0</v>
      </c>
    </row>
    <row r="3553" spans="1:2" x14ac:dyDescent="0.3">
      <c r="A3553">
        <v>11849</v>
      </c>
      <c r="B3553">
        <v>1</v>
      </c>
    </row>
    <row r="3554" spans="1:2" x14ac:dyDescent="0.3">
      <c r="A3554">
        <v>18015</v>
      </c>
      <c r="B3554">
        <v>1</v>
      </c>
    </row>
    <row r="3555" spans="1:2" x14ac:dyDescent="0.3">
      <c r="A3555">
        <v>16930</v>
      </c>
      <c r="B3555">
        <v>1</v>
      </c>
    </row>
    <row r="3556" spans="1:2" x14ac:dyDescent="0.3">
      <c r="A3556">
        <v>7028</v>
      </c>
      <c r="B3556">
        <v>0</v>
      </c>
    </row>
    <row r="3557" spans="1:2" x14ac:dyDescent="0.3">
      <c r="A3557">
        <v>7757</v>
      </c>
      <c r="B3557">
        <v>0</v>
      </c>
    </row>
    <row r="3558" spans="1:2" x14ac:dyDescent="0.3">
      <c r="A3558">
        <v>4330</v>
      </c>
      <c r="B3558">
        <v>0</v>
      </c>
    </row>
    <row r="3559" spans="1:2" x14ac:dyDescent="0.3">
      <c r="A3559">
        <v>16699</v>
      </c>
      <c r="B3559">
        <v>1</v>
      </c>
    </row>
    <row r="3560" spans="1:2" x14ac:dyDescent="0.3">
      <c r="A3560">
        <v>10468</v>
      </c>
      <c r="B3560">
        <v>1</v>
      </c>
    </row>
    <row r="3561" spans="1:2" x14ac:dyDescent="0.3">
      <c r="A3561">
        <v>7893</v>
      </c>
      <c r="B3561">
        <v>0</v>
      </c>
    </row>
    <row r="3562" spans="1:2" x14ac:dyDescent="0.3">
      <c r="A3562">
        <v>10056</v>
      </c>
      <c r="B3562">
        <v>1</v>
      </c>
    </row>
    <row r="3563" spans="1:2" x14ac:dyDescent="0.3">
      <c r="A3563">
        <v>10939</v>
      </c>
      <c r="B3563">
        <v>0</v>
      </c>
    </row>
    <row r="3564" spans="1:2" x14ac:dyDescent="0.3">
      <c r="A3564">
        <v>13530</v>
      </c>
      <c r="B3564">
        <v>1</v>
      </c>
    </row>
    <row r="3565" spans="1:2" x14ac:dyDescent="0.3">
      <c r="A3565">
        <v>10865</v>
      </c>
      <c r="B3565">
        <v>1</v>
      </c>
    </row>
    <row r="3566" spans="1:2" x14ac:dyDescent="0.3">
      <c r="A3566">
        <v>11856</v>
      </c>
      <c r="B3566">
        <v>0</v>
      </c>
    </row>
    <row r="3567" spans="1:2" x14ac:dyDescent="0.3">
      <c r="A3567">
        <v>15835</v>
      </c>
      <c r="B3567">
        <v>1</v>
      </c>
    </row>
    <row r="3568" spans="1:2" x14ac:dyDescent="0.3">
      <c r="A3568">
        <v>9894</v>
      </c>
      <c r="B3568">
        <v>0</v>
      </c>
    </row>
    <row r="3569" spans="1:2" x14ac:dyDescent="0.3">
      <c r="A3569">
        <v>16854</v>
      </c>
      <c r="B3569">
        <v>1</v>
      </c>
    </row>
    <row r="3570" spans="1:2" x14ac:dyDescent="0.3">
      <c r="A3570">
        <v>17749</v>
      </c>
      <c r="B3570">
        <v>1</v>
      </c>
    </row>
    <row r="3571" spans="1:2" x14ac:dyDescent="0.3">
      <c r="A3571">
        <v>18136</v>
      </c>
      <c r="B3571">
        <v>1</v>
      </c>
    </row>
    <row r="3572" spans="1:2" x14ac:dyDescent="0.3">
      <c r="A3572">
        <v>15812</v>
      </c>
      <c r="B3572">
        <v>1</v>
      </c>
    </row>
    <row r="3573" spans="1:2" x14ac:dyDescent="0.3">
      <c r="A3573">
        <v>10534</v>
      </c>
      <c r="B3573">
        <v>0</v>
      </c>
    </row>
    <row r="3574" spans="1:2" x14ac:dyDescent="0.3">
      <c r="A3574">
        <v>14850</v>
      </c>
      <c r="B3574">
        <v>1</v>
      </c>
    </row>
    <row r="3575" spans="1:2" x14ac:dyDescent="0.3">
      <c r="A3575">
        <v>7162</v>
      </c>
      <c r="B3575">
        <v>0</v>
      </c>
    </row>
    <row r="3576" spans="1:2" x14ac:dyDescent="0.3">
      <c r="A3576">
        <v>5556</v>
      </c>
      <c r="B3576">
        <v>0</v>
      </c>
    </row>
    <row r="3577" spans="1:2" x14ac:dyDescent="0.3">
      <c r="A3577">
        <v>11905</v>
      </c>
      <c r="B3577">
        <v>1</v>
      </c>
    </row>
    <row r="3578" spans="1:2" x14ac:dyDescent="0.3">
      <c r="A3578">
        <v>9739</v>
      </c>
      <c r="B3578">
        <v>0</v>
      </c>
    </row>
    <row r="3579" spans="1:2" x14ac:dyDescent="0.3">
      <c r="A3579">
        <v>16354</v>
      </c>
      <c r="B3579">
        <v>1</v>
      </c>
    </row>
    <row r="3580" spans="1:2" x14ac:dyDescent="0.3">
      <c r="A3580">
        <v>11448</v>
      </c>
      <c r="B3580">
        <v>0</v>
      </c>
    </row>
    <row r="3581" spans="1:2" x14ac:dyDescent="0.3">
      <c r="A3581">
        <v>7166</v>
      </c>
      <c r="B3581">
        <v>0</v>
      </c>
    </row>
    <row r="3582" spans="1:2" x14ac:dyDescent="0.3">
      <c r="A3582">
        <v>16360</v>
      </c>
      <c r="B3582">
        <v>1</v>
      </c>
    </row>
    <row r="3583" spans="1:2" x14ac:dyDescent="0.3">
      <c r="A3583">
        <v>3210</v>
      </c>
      <c r="B3583">
        <v>0</v>
      </c>
    </row>
    <row r="3584" spans="1:2" x14ac:dyDescent="0.3">
      <c r="A3584">
        <v>7816</v>
      </c>
      <c r="B3584">
        <v>0</v>
      </c>
    </row>
    <row r="3585" spans="1:2" x14ac:dyDescent="0.3">
      <c r="A3585">
        <v>9740</v>
      </c>
      <c r="B3585">
        <v>0</v>
      </c>
    </row>
    <row r="3586" spans="1:2" x14ac:dyDescent="0.3">
      <c r="A3586">
        <v>16361</v>
      </c>
      <c r="B3586">
        <v>1</v>
      </c>
    </row>
    <row r="3587" spans="1:2" x14ac:dyDescent="0.3">
      <c r="A3587">
        <v>12497</v>
      </c>
      <c r="B3587">
        <v>1</v>
      </c>
    </row>
    <row r="3588" spans="1:2" x14ac:dyDescent="0.3">
      <c r="A3588">
        <v>10533</v>
      </c>
      <c r="B3588">
        <v>0</v>
      </c>
    </row>
    <row r="3589" spans="1:2" x14ac:dyDescent="0.3">
      <c r="A3589">
        <v>7814</v>
      </c>
      <c r="B3589">
        <v>0</v>
      </c>
    </row>
    <row r="3590" spans="1:2" x14ac:dyDescent="0.3">
      <c r="A3590">
        <v>17901</v>
      </c>
      <c r="B3590">
        <v>1</v>
      </c>
    </row>
    <row r="3591" spans="1:2" x14ac:dyDescent="0.3">
      <c r="A3591">
        <v>16818</v>
      </c>
      <c r="B3591">
        <v>1</v>
      </c>
    </row>
    <row r="3592" spans="1:2" x14ac:dyDescent="0.3">
      <c r="A3592">
        <v>4795</v>
      </c>
      <c r="B3592">
        <v>0</v>
      </c>
    </row>
    <row r="3593" spans="1:2" x14ac:dyDescent="0.3">
      <c r="A3593">
        <v>10078</v>
      </c>
      <c r="B3593">
        <v>1</v>
      </c>
    </row>
    <row r="3594" spans="1:2" x14ac:dyDescent="0.3">
      <c r="A3594">
        <v>17012</v>
      </c>
      <c r="B3594">
        <v>1</v>
      </c>
    </row>
    <row r="3595" spans="1:2" x14ac:dyDescent="0.3">
      <c r="A3595">
        <v>11934</v>
      </c>
      <c r="B3595">
        <v>1</v>
      </c>
    </row>
    <row r="3596" spans="1:2" x14ac:dyDescent="0.3">
      <c r="A3596">
        <v>17034</v>
      </c>
      <c r="B3596">
        <v>1</v>
      </c>
    </row>
    <row r="3597" spans="1:2" x14ac:dyDescent="0.3">
      <c r="A3597">
        <v>15385</v>
      </c>
      <c r="B3597">
        <v>1</v>
      </c>
    </row>
    <row r="3598" spans="1:2" x14ac:dyDescent="0.3">
      <c r="A3598">
        <v>15652</v>
      </c>
      <c r="B3598">
        <v>1</v>
      </c>
    </row>
    <row r="3599" spans="1:2" x14ac:dyDescent="0.3">
      <c r="A3599">
        <v>11548</v>
      </c>
      <c r="B3599">
        <v>1</v>
      </c>
    </row>
    <row r="3600" spans="1:2" x14ac:dyDescent="0.3">
      <c r="A3600">
        <v>6218</v>
      </c>
      <c r="B3600">
        <v>0</v>
      </c>
    </row>
    <row r="3601" spans="1:2" x14ac:dyDescent="0.3">
      <c r="A3601">
        <v>17713</v>
      </c>
      <c r="B3601">
        <v>1</v>
      </c>
    </row>
    <row r="3602" spans="1:2" x14ac:dyDescent="0.3">
      <c r="A3602">
        <v>1745</v>
      </c>
      <c r="B3602">
        <v>0</v>
      </c>
    </row>
    <row r="3603" spans="1:2" x14ac:dyDescent="0.3">
      <c r="A3603">
        <v>16637</v>
      </c>
      <c r="B3603">
        <v>1</v>
      </c>
    </row>
    <row r="3604" spans="1:2" x14ac:dyDescent="0.3">
      <c r="A3604">
        <v>17113</v>
      </c>
      <c r="B3604">
        <v>1</v>
      </c>
    </row>
    <row r="3605" spans="1:2" x14ac:dyDescent="0.3">
      <c r="A3605">
        <v>17883</v>
      </c>
      <c r="B3605">
        <v>1</v>
      </c>
    </row>
    <row r="3606" spans="1:2" x14ac:dyDescent="0.3">
      <c r="A3606">
        <v>6219</v>
      </c>
      <c r="B3606">
        <v>0</v>
      </c>
    </row>
    <row r="3607" spans="1:2" x14ac:dyDescent="0.3">
      <c r="A3607">
        <v>15720</v>
      </c>
      <c r="B3607">
        <v>1</v>
      </c>
    </row>
    <row r="3608" spans="1:2" x14ac:dyDescent="0.3">
      <c r="A3608">
        <v>1791</v>
      </c>
      <c r="B3608">
        <v>0</v>
      </c>
    </row>
    <row r="3609" spans="1:2" x14ac:dyDescent="0.3">
      <c r="A3609">
        <v>17839</v>
      </c>
      <c r="B3609">
        <v>1</v>
      </c>
    </row>
    <row r="3610" spans="1:2" x14ac:dyDescent="0.3">
      <c r="A3610">
        <v>1818</v>
      </c>
      <c r="B3610">
        <v>0</v>
      </c>
    </row>
    <row r="3611" spans="1:2" x14ac:dyDescent="0.3">
      <c r="A3611">
        <v>11463</v>
      </c>
      <c r="B3611">
        <v>1</v>
      </c>
    </row>
    <row r="3612" spans="1:2" x14ac:dyDescent="0.3">
      <c r="A3612">
        <v>8482</v>
      </c>
      <c r="B3612">
        <v>0</v>
      </c>
    </row>
    <row r="3613" spans="1:2" x14ac:dyDescent="0.3">
      <c r="A3613">
        <v>15055</v>
      </c>
      <c r="B3613">
        <v>1</v>
      </c>
    </row>
    <row r="3614" spans="1:2" x14ac:dyDescent="0.3">
      <c r="A3614">
        <v>15831</v>
      </c>
      <c r="B3614">
        <v>1</v>
      </c>
    </row>
    <row r="3615" spans="1:2" x14ac:dyDescent="0.3">
      <c r="A3615">
        <v>14691</v>
      </c>
      <c r="B3615">
        <v>1</v>
      </c>
    </row>
    <row r="3616" spans="1:2" x14ac:dyDescent="0.3">
      <c r="A3616">
        <v>11005</v>
      </c>
      <c r="B3616">
        <v>1</v>
      </c>
    </row>
    <row r="3617" spans="1:2" x14ac:dyDescent="0.3">
      <c r="A3617">
        <v>11008</v>
      </c>
      <c r="B3617">
        <v>1</v>
      </c>
    </row>
    <row r="3618" spans="1:2" x14ac:dyDescent="0.3">
      <c r="A3618">
        <v>4129</v>
      </c>
      <c r="B3618">
        <v>0</v>
      </c>
    </row>
    <row r="3619" spans="1:2" x14ac:dyDescent="0.3">
      <c r="A3619">
        <v>4385</v>
      </c>
      <c r="B3619">
        <v>0</v>
      </c>
    </row>
    <row r="3620" spans="1:2" x14ac:dyDescent="0.3">
      <c r="A3620">
        <v>9074</v>
      </c>
      <c r="B3620">
        <v>1</v>
      </c>
    </row>
    <row r="3621" spans="1:2" x14ac:dyDescent="0.3">
      <c r="A3621">
        <v>10220</v>
      </c>
      <c r="B3621">
        <v>0</v>
      </c>
    </row>
    <row r="3622" spans="1:2" x14ac:dyDescent="0.3">
      <c r="A3622">
        <v>14598</v>
      </c>
      <c r="B3622">
        <v>1</v>
      </c>
    </row>
    <row r="3623" spans="1:2" x14ac:dyDescent="0.3">
      <c r="A3623">
        <v>15164</v>
      </c>
      <c r="B3623">
        <v>1</v>
      </c>
    </row>
    <row r="3624" spans="1:2" x14ac:dyDescent="0.3">
      <c r="A3624">
        <v>15743</v>
      </c>
      <c r="B3624">
        <v>1</v>
      </c>
    </row>
    <row r="3625" spans="1:2" x14ac:dyDescent="0.3">
      <c r="A3625">
        <v>12216</v>
      </c>
      <c r="B3625">
        <v>1</v>
      </c>
    </row>
    <row r="3626" spans="1:2" x14ac:dyDescent="0.3">
      <c r="A3626">
        <v>16961</v>
      </c>
      <c r="B3626">
        <v>0</v>
      </c>
    </row>
    <row r="3627" spans="1:2" x14ac:dyDescent="0.3">
      <c r="A3627">
        <v>16962</v>
      </c>
      <c r="B3627">
        <v>1</v>
      </c>
    </row>
    <row r="3628" spans="1:2" x14ac:dyDescent="0.3">
      <c r="A3628">
        <v>1062</v>
      </c>
      <c r="B3628">
        <v>0</v>
      </c>
    </row>
    <row r="3629" spans="1:2" x14ac:dyDescent="0.3">
      <c r="A3629">
        <v>1066</v>
      </c>
      <c r="B3629">
        <v>0</v>
      </c>
    </row>
    <row r="3630" spans="1:2" x14ac:dyDescent="0.3">
      <c r="A3630">
        <v>1068</v>
      </c>
      <c r="B3630">
        <v>0</v>
      </c>
    </row>
    <row r="3631" spans="1:2" x14ac:dyDescent="0.3">
      <c r="A3631">
        <v>6930</v>
      </c>
      <c r="B3631">
        <v>0</v>
      </c>
    </row>
    <row r="3632" spans="1:2" x14ac:dyDescent="0.3">
      <c r="A3632">
        <v>7764</v>
      </c>
      <c r="B3632">
        <v>0</v>
      </c>
    </row>
    <row r="3633" spans="1:2" x14ac:dyDescent="0.3">
      <c r="A3633">
        <v>11532</v>
      </c>
      <c r="B3633">
        <v>1</v>
      </c>
    </row>
    <row r="3634" spans="1:2" x14ac:dyDescent="0.3">
      <c r="A3634">
        <v>12460</v>
      </c>
      <c r="B3634">
        <v>1</v>
      </c>
    </row>
    <row r="3635" spans="1:2" x14ac:dyDescent="0.3">
      <c r="A3635">
        <v>15661</v>
      </c>
      <c r="B3635">
        <v>1</v>
      </c>
    </row>
    <row r="3636" spans="1:2" x14ac:dyDescent="0.3">
      <c r="A3636">
        <v>16466</v>
      </c>
      <c r="B3636">
        <v>1</v>
      </c>
    </row>
    <row r="3637" spans="1:2" x14ac:dyDescent="0.3">
      <c r="A3637">
        <v>16635</v>
      </c>
      <c r="B3637">
        <v>1</v>
      </c>
    </row>
    <row r="3638" spans="1:2" x14ac:dyDescent="0.3">
      <c r="A3638">
        <v>17626</v>
      </c>
      <c r="B3638">
        <v>1</v>
      </c>
    </row>
    <row r="3639" spans="1:2" x14ac:dyDescent="0.3">
      <c r="A3639">
        <v>17788</v>
      </c>
      <c r="B3639">
        <v>1</v>
      </c>
    </row>
    <row r="3640" spans="1:2" x14ac:dyDescent="0.3">
      <c r="A3640">
        <v>992</v>
      </c>
      <c r="B3640">
        <v>0</v>
      </c>
    </row>
    <row r="3641" spans="1:2" x14ac:dyDescent="0.3">
      <c r="A3641">
        <v>2156</v>
      </c>
      <c r="B3641">
        <v>0</v>
      </c>
    </row>
    <row r="3642" spans="1:2" x14ac:dyDescent="0.3">
      <c r="A3642">
        <v>2166</v>
      </c>
      <c r="B3642">
        <v>0</v>
      </c>
    </row>
    <row r="3643" spans="1:2" x14ac:dyDescent="0.3">
      <c r="A3643">
        <v>6943</v>
      </c>
      <c r="B3643">
        <v>0</v>
      </c>
    </row>
    <row r="3644" spans="1:2" x14ac:dyDescent="0.3">
      <c r="A3644">
        <v>7022</v>
      </c>
      <c r="B3644">
        <v>0</v>
      </c>
    </row>
    <row r="3645" spans="1:2" x14ac:dyDescent="0.3">
      <c r="A3645">
        <v>7176</v>
      </c>
      <c r="B3645">
        <v>0</v>
      </c>
    </row>
    <row r="3646" spans="1:2" x14ac:dyDescent="0.3">
      <c r="A3646">
        <v>9764</v>
      </c>
      <c r="B3646">
        <v>1</v>
      </c>
    </row>
    <row r="3647" spans="1:2" x14ac:dyDescent="0.3">
      <c r="A3647">
        <v>9794</v>
      </c>
      <c r="B3647">
        <v>0</v>
      </c>
    </row>
    <row r="3648" spans="1:2" x14ac:dyDescent="0.3">
      <c r="A3648">
        <v>9982</v>
      </c>
      <c r="B3648">
        <v>1</v>
      </c>
    </row>
    <row r="3649" spans="1:2" x14ac:dyDescent="0.3">
      <c r="A3649">
        <v>14795</v>
      </c>
      <c r="B3649">
        <v>1</v>
      </c>
    </row>
    <row r="3650" spans="1:2" x14ac:dyDescent="0.3">
      <c r="A3650">
        <v>10497</v>
      </c>
      <c r="B3650">
        <v>0</v>
      </c>
    </row>
    <row r="3651" spans="1:2" x14ac:dyDescent="0.3">
      <c r="A3651">
        <v>8352</v>
      </c>
      <c r="B3651">
        <v>0</v>
      </c>
    </row>
    <row r="3652" spans="1:2" x14ac:dyDescent="0.3">
      <c r="A3652">
        <v>8354</v>
      </c>
      <c r="B3652">
        <v>0</v>
      </c>
    </row>
    <row r="3653" spans="1:2" x14ac:dyDescent="0.3">
      <c r="A3653">
        <v>8355</v>
      </c>
      <c r="B3653">
        <v>0</v>
      </c>
    </row>
    <row r="3654" spans="1:2" x14ac:dyDescent="0.3">
      <c r="A3654">
        <v>8495</v>
      </c>
      <c r="B3654">
        <v>0</v>
      </c>
    </row>
    <row r="3655" spans="1:2" x14ac:dyDescent="0.3">
      <c r="A3655">
        <v>10885</v>
      </c>
      <c r="B3655">
        <v>1</v>
      </c>
    </row>
    <row r="3656" spans="1:2" x14ac:dyDescent="0.3">
      <c r="A3656">
        <v>11706</v>
      </c>
      <c r="B3656">
        <v>1</v>
      </c>
    </row>
    <row r="3657" spans="1:2" x14ac:dyDescent="0.3">
      <c r="A3657">
        <v>11734</v>
      </c>
      <c r="B3657">
        <v>1</v>
      </c>
    </row>
    <row r="3658" spans="1:2" x14ac:dyDescent="0.3">
      <c r="A3658">
        <v>11739</v>
      </c>
      <c r="B3658">
        <v>1</v>
      </c>
    </row>
    <row r="3659" spans="1:2" x14ac:dyDescent="0.3">
      <c r="A3659">
        <v>11740</v>
      </c>
      <c r="B3659">
        <v>1</v>
      </c>
    </row>
    <row r="3660" spans="1:2" x14ac:dyDescent="0.3">
      <c r="A3660">
        <v>11741</v>
      </c>
      <c r="B3660">
        <v>1</v>
      </c>
    </row>
    <row r="3661" spans="1:2" x14ac:dyDescent="0.3">
      <c r="A3661">
        <v>11742</v>
      </c>
      <c r="B3661">
        <v>1</v>
      </c>
    </row>
    <row r="3662" spans="1:2" x14ac:dyDescent="0.3">
      <c r="A3662">
        <v>14677</v>
      </c>
      <c r="B3662">
        <v>1</v>
      </c>
    </row>
    <row r="3663" spans="1:2" x14ac:dyDescent="0.3">
      <c r="A3663">
        <v>14772</v>
      </c>
      <c r="B3663">
        <v>1</v>
      </c>
    </row>
    <row r="3664" spans="1:2" x14ac:dyDescent="0.3">
      <c r="A3664">
        <v>15534</v>
      </c>
      <c r="B3664">
        <v>1</v>
      </c>
    </row>
    <row r="3665" spans="1:2" x14ac:dyDescent="0.3">
      <c r="A3665">
        <v>15535</v>
      </c>
      <c r="B3665">
        <v>1</v>
      </c>
    </row>
    <row r="3666" spans="1:2" x14ac:dyDescent="0.3">
      <c r="A3666">
        <v>15777</v>
      </c>
      <c r="B3666">
        <v>1</v>
      </c>
    </row>
    <row r="3667" spans="1:2" x14ac:dyDescent="0.3">
      <c r="A3667">
        <v>16587</v>
      </c>
      <c r="B3667">
        <v>1</v>
      </c>
    </row>
    <row r="3668" spans="1:2" x14ac:dyDescent="0.3">
      <c r="A3668">
        <v>17064</v>
      </c>
      <c r="B3668">
        <v>0</v>
      </c>
    </row>
    <row r="3669" spans="1:2" x14ac:dyDescent="0.3">
      <c r="A3669">
        <v>17065</v>
      </c>
      <c r="B3669">
        <v>0</v>
      </c>
    </row>
    <row r="3670" spans="1:2" x14ac:dyDescent="0.3">
      <c r="A3670">
        <v>17910</v>
      </c>
      <c r="B3670">
        <v>0</v>
      </c>
    </row>
    <row r="3671" spans="1:2" x14ac:dyDescent="0.3">
      <c r="A3671">
        <v>17921</v>
      </c>
      <c r="B3671">
        <v>1</v>
      </c>
    </row>
    <row r="3672" spans="1:2" x14ac:dyDescent="0.3">
      <c r="A3672">
        <v>1565</v>
      </c>
      <c r="B3672">
        <v>0</v>
      </c>
    </row>
    <row r="3673" spans="1:2" x14ac:dyDescent="0.3">
      <c r="A3673">
        <v>8708</v>
      </c>
      <c r="B3673">
        <v>0</v>
      </c>
    </row>
    <row r="3674" spans="1:2" x14ac:dyDescent="0.3">
      <c r="A3674">
        <v>9332</v>
      </c>
      <c r="B3674">
        <v>0</v>
      </c>
    </row>
    <row r="3675" spans="1:2" x14ac:dyDescent="0.3">
      <c r="A3675">
        <v>10740</v>
      </c>
      <c r="B3675">
        <v>1</v>
      </c>
    </row>
    <row r="3676" spans="1:2" x14ac:dyDescent="0.3">
      <c r="A3676">
        <v>11683</v>
      </c>
      <c r="B3676">
        <v>1</v>
      </c>
    </row>
    <row r="3677" spans="1:2" x14ac:dyDescent="0.3">
      <c r="A3677">
        <v>14713</v>
      </c>
      <c r="B3677">
        <v>1</v>
      </c>
    </row>
    <row r="3678" spans="1:2" x14ac:dyDescent="0.3">
      <c r="A3678">
        <v>15654</v>
      </c>
      <c r="B3678">
        <v>1</v>
      </c>
    </row>
    <row r="3679" spans="1:2" x14ac:dyDescent="0.3">
      <c r="A3679">
        <v>16831</v>
      </c>
      <c r="B3679">
        <v>1</v>
      </c>
    </row>
    <row r="3680" spans="1:2" x14ac:dyDescent="0.3">
      <c r="A3680">
        <v>16931</v>
      </c>
      <c r="B3680">
        <v>1</v>
      </c>
    </row>
    <row r="3681" spans="1:2" x14ac:dyDescent="0.3">
      <c r="A3681">
        <v>17992</v>
      </c>
      <c r="B3681">
        <v>1</v>
      </c>
    </row>
    <row r="3682" spans="1:2" x14ac:dyDescent="0.3">
      <c r="A3682">
        <v>18125</v>
      </c>
      <c r="B3682">
        <v>1</v>
      </c>
    </row>
    <row r="3683" spans="1:2" x14ac:dyDescent="0.3">
      <c r="A3683">
        <v>2312</v>
      </c>
      <c r="B3683">
        <v>0</v>
      </c>
    </row>
    <row r="3684" spans="1:2" x14ac:dyDescent="0.3">
      <c r="A3684">
        <v>2316</v>
      </c>
      <c r="B3684">
        <v>0</v>
      </c>
    </row>
    <row r="3685" spans="1:2" x14ac:dyDescent="0.3">
      <c r="A3685">
        <v>9458</v>
      </c>
      <c r="B3685">
        <v>0</v>
      </c>
    </row>
    <row r="3686" spans="1:2" x14ac:dyDescent="0.3">
      <c r="A3686">
        <v>9697</v>
      </c>
      <c r="B3686">
        <v>1</v>
      </c>
    </row>
    <row r="3687" spans="1:2" x14ac:dyDescent="0.3">
      <c r="A3687">
        <v>10801</v>
      </c>
      <c r="B3687">
        <v>1</v>
      </c>
    </row>
    <row r="3688" spans="1:2" x14ac:dyDescent="0.3">
      <c r="A3688">
        <v>10978</v>
      </c>
      <c r="B3688">
        <v>0</v>
      </c>
    </row>
    <row r="3689" spans="1:2" x14ac:dyDescent="0.3">
      <c r="A3689">
        <v>12029</v>
      </c>
      <c r="B3689">
        <v>1</v>
      </c>
    </row>
    <row r="3690" spans="1:2" x14ac:dyDescent="0.3">
      <c r="A3690">
        <v>14997</v>
      </c>
      <c r="B3690">
        <v>1</v>
      </c>
    </row>
    <row r="3691" spans="1:2" x14ac:dyDescent="0.3">
      <c r="A3691">
        <v>15558</v>
      </c>
      <c r="B3691">
        <v>1</v>
      </c>
    </row>
    <row r="3692" spans="1:2" x14ac:dyDescent="0.3">
      <c r="A3692">
        <v>17031</v>
      </c>
      <c r="B3692">
        <v>1</v>
      </c>
    </row>
    <row r="3693" spans="1:2" x14ac:dyDescent="0.3">
      <c r="A3693">
        <v>17116</v>
      </c>
      <c r="B3693">
        <v>1</v>
      </c>
    </row>
    <row r="3694" spans="1:2" x14ac:dyDescent="0.3">
      <c r="A3694">
        <v>1596</v>
      </c>
      <c r="B3694">
        <v>0</v>
      </c>
    </row>
    <row r="3695" spans="1:2" x14ac:dyDescent="0.3">
      <c r="A3695">
        <v>1217</v>
      </c>
      <c r="B3695">
        <v>0</v>
      </c>
    </row>
    <row r="3696" spans="1:2" x14ac:dyDescent="0.3">
      <c r="A3696">
        <v>15862</v>
      </c>
      <c r="B3696">
        <v>0</v>
      </c>
    </row>
    <row r="3697" spans="1:2" x14ac:dyDescent="0.3">
      <c r="A3697">
        <v>11788</v>
      </c>
      <c r="B3697">
        <v>1</v>
      </c>
    </row>
    <row r="3698" spans="1:2" x14ac:dyDescent="0.3">
      <c r="A3698">
        <v>11911</v>
      </c>
      <c r="B3698">
        <v>1</v>
      </c>
    </row>
    <row r="3699" spans="1:2" x14ac:dyDescent="0.3">
      <c r="A3699">
        <v>5033</v>
      </c>
      <c r="B3699">
        <v>1</v>
      </c>
    </row>
    <row r="3700" spans="1:2" x14ac:dyDescent="0.3">
      <c r="A3700">
        <v>8913</v>
      </c>
      <c r="B3700">
        <v>0</v>
      </c>
    </row>
    <row r="3701" spans="1:2" x14ac:dyDescent="0.3">
      <c r="A3701">
        <v>16098</v>
      </c>
      <c r="B3701">
        <v>1</v>
      </c>
    </row>
    <row r="3702" spans="1:2" x14ac:dyDescent="0.3">
      <c r="A3702">
        <v>4710</v>
      </c>
      <c r="B3702">
        <v>0</v>
      </c>
    </row>
    <row r="3703" spans="1:2" x14ac:dyDescent="0.3">
      <c r="A3703">
        <v>15967</v>
      </c>
      <c r="B3703">
        <v>1</v>
      </c>
    </row>
    <row r="3704" spans="1:2" x14ac:dyDescent="0.3">
      <c r="A3704">
        <v>4769</v>
      </c>
      <c r="B3704">
        <v>0</v>
      </c>
    </row>
    <row r="3705" spans="1:2" x14ac:dyDescent="0.3">
      <c r="A3705">
        <v>7817</v>
      </c>
      <c r="B3705">
        <v>0</v>
      </c>
    </row>
    <row r="3706" spans="1:2" x14ac:dyDescent="0.3">
      <c r="A3706">
        <v>12486</v>
      </c>
      <c r="B3706">
        <v>1</v>
      </c>
    </row>
    <row r="3707" spans="1:2" x14ac:dyDescent="0.3">
      <c r="A3707">
        <v>17758</v>
      </c>
      <c r="B3707">
        <v>1</v>
      </c>
    </row>
    <row r="3708" spans="1:2" x14ac:dyDescent="0.3">
      <c r="A3708">
        <v>10205</v>
      </c>
      <c r="B3708">
        <v>1</v>
      </c>
    </row>
    <row r="3709" spans="1:2" x14ac:dyDescent="0.3">
      <c r="A3709">
        <v>5543</v>
      </c>
      <c r="B3709">
        <v>0</v>
      </c>
    </row>
    <row r="3710" spans="1:2" x14ac:dyDescent="0.3">
      <c r="A3710">
        <v>5591</v>
      </c>
      <c r="B3710">
        <v>0</v>
      </c>
    </row>
    <row r="3711" spans="1:2" x14ac:dyDescent="0.3">
      <c r="A3711">
        <v>5592</v>
      </c>
      <c r="B3711">
        <v>0</v>
      </c>
    </row>
    <row r="3712" spans="1:2" x14ac:dyDescent="0.3">
      <c r="A3712">
        <v>4338</v>
      </c>
      <c r="B3712">
        <v>0</v>
      </c>
    </row>
    <row r="3713" spans="1:2" x14ac:dyDescent="0.3">
      <c r="A3713">
        <v>8824</v>
      </c>
      <c r="B3713">
        <v>1</v>
      </c>
    </row>
    <row r="3714" spans="1:2" x14ac:dyDescent="0.3">
      <c r="A3714">
        <v>11853</v>
      </c>
      <c r="B3714">
        <v>1</v>
      </c>
    </row>
    <row r="3715" spans="1:2" x14ac:dyDescent="0.3">
      <c r="A3715">
        <v>17877</v>
      </c>
      <c r="B3715">
        <v>1</v>
      </c>
    </row>
    <row r="3716" spans="1:2" x14ac:dyDescent="0.3">
      <c r="A3716">
        <v>1939</v>
      </c>
      <c r="B3716">
        <v>0</v>
      </c>
    </row>
    <row r="3717" spans="1:2" x14ac:dyDescent="0.3">
      <c r="A3717">
        <v>7597</v>
      </c>
      <c r="B3717">
        <v>0</v>
      </c>
    </row>
    <row r="3718" spans="1:2" x14ac:dyDescent="0.3">
      <c r="A3718">
        <v>9974</v>
      </c>
      <c r="B3718">
        <v>1</v>
      </c>
    </row>
    <row r="3719" spans="1:2" x14ac:dyDescent="0.3">
      <c r="A3719">
        <v>12145</v>
      </c>
      <c r="B3719">
        <v>0</v>
      </c>
    </row>
    <row r="3720" spans="1:2" x14ac:dyDescent="0.3">
      <c r="A3720">
        <v>14666</v>
      </c>
      <c r="B3720">
        <v>1</v>
      </c>
    </row>
    <row r="3721" spans="1:2" x14ac:dyDescent="0.3">
      <c r="A3721">
        <v>15639</v>
      </c>
      <c r="B3721">
        <v>1</v>
      </c>
    </row>
    <row r="3722" spans="1:2" x14ac:dyDescent="0.3">
      <c r="A3722">
        <v>16477</v>
      </c>
      <c r="B3722">
        <v>1</v>
      </c>
    </row>
    <row r="3723" spans="1:2" x14ac:dyDescent="0.3">
      <c r="A3723">
        <v>16849</v>
      </c>
      <c r="B3723">
        <v>1</v>
      </c>
    </row>
    <row r="3724" spans="1:2" x14ac:dyDescent="0.3">
      <c r="A3724">
        <v>17582</v>
      </c>
      <c r="B3724">
        <v>1</v>
      </c>
    </row>
    <row r="3725" spans="1:2" x14ac:dyDescent="0.3">
      <c r="A3725">
        <v>17658</v>
      </c>
      <c r="B3725">
        <v>1</v>
      </c>
    </row>
    <row r="3726" spans="1:2" x14ac:dyDescent="0.3">
      <c r="A3726">
        <v>18138</v>
      </c>
      <c r="B3726">
        <v>1</v>
      </c>
    </row>
    <row r="3727" spans="1:2" x14ac:dyDescent="0.3">
      <c r="A3727">
        <v>5215</v>
      </c>
      <c r="B3727">
        <v>0</v>
      </c>
    </row>
    <row r="3728" spans="1:2" x14ac:dyDescent="0.3">
      <c r="A3728">
        <v>6937</v>
      </c>
      <c r="B3728">
        <v>0</v>
      </c>
    </row>
    <row r="3729" spans="1:2" x14ac:dyDescent="0.3">
      <c r="A3729">
        <v>5225</v>
      </c>
      <c r="B3729">
        <v>0</v>
      </c>
    </row>
    <row r="3730" spans="1:2" x14ac:dyDescent="0.3">
      <c r="A3730">
        <v>3290</v>
      </c>
      <c r="B3730">
        <v>0</v>
      </c>
    </row>
    <row r="3731" spans="1:2" x14ac:dyDescent="0.3">
      <c r="A3731">
        <v>14711</v>
      </c>
      <c r="B3731">
        <v>1</v>
      </c>
    </row>
    <row r="3732" spans="1:2" x14ac:dyDescent="0.3">
      <c r="A3732">
        <v>18082</v>
      </c>
      <c r="B3732">
        <v>1</v>
      </c>
    </row>
    <row r="3733" spans="1:2" x14ac:dyDescent="0.3">
      <c r="A3733">
        <v>9989</v>
      </c>
      <c r="B3733">
        <v>1</v>
      </c>
    </row>
    <row r="3734" spans="1:2" x14ac:dyDescent="0.3">
      <c r="A3734">
        <v>10565</v>
      </c>
      <c r="B3734">
        <v>1</v>
      </c>
    </row>
    <row r="3735" spans="1:2" x14ac:dyDescent="0.3">
      <c r="A3735">
        <v>10566</v>
      </c>
      <c r="B3735">
        <v>1</v>
      </c>
    </row>
    <row r="3736" spans="1:2" x14ac:dyDescent="0.3">
      <c r="A3736">
        <v>10567</v>
      </c>
      <c r="B3736">
        <v>1</v>
      </c>
    </row>
    <row r="3737" spans="1:2" x14ac:dyDescent="0.3">
      <c r="A3737">
        <v>10568</v>
      </c>
      <c r="B3737">
        <v>1</v>
      </c>
    </row>
    <row r="3738" spans="1:2" x14ac:dyDescent="0.3">
      <c r="A3738">
        <v>10569</v>
      </c>
      <c r="B3738">
        <v>1</v>
      </c>
    </row>
    <row r="3739" spans="1:2" x14ac:dyDescent="0.3">
      <c r="A3739">
        <v>10570</v>
      </c>
      <c r="B3739">
        <v>1</v>
      </c>
    </row>
    <row r="3740" spans="1:2" x14ac:dyDescent="0.3">
      <c r="A3740">
        <v>10571</v>
      </c>
      <c r="B3740">
        <v>1</v>
      </c>
    </row>
    <row r="3741" spans="1:2" x14ac:dyDescent="0.3">
      <c r="A3741">
        <v>10572</v>
      </c>
      <c r="B3741">
        <v>1</v>
      </c>
    </row>
    <row r="3742" spans="1:2" x14ac:dyDescent="0.3">
      <c r="A3742">
        <v>10573</v>
      </c>
      <c r="B3742">
        <v>1</v>
      </c>
    </row>
    <row r="3743" spans="1:2" x14ac:dyDescent="0.3">
      <c r="A3743">
        <v>10574</v>
      </c>
      <c r="B3743">
        <v>1</v>
      </c>
    </row>
    <row r="3744" spans="1:2" x14ac:dyDescent="0.3">
      <c r="A3744">
        <v>10575</v>
      </c>
      <c r="B3744">
        <v>1</v>
      </c>
    </row>
    <row r="3745" spans="1:2" x14ac:dyDescent="0.3">
      <c r="A3745">
        <v>10576</v>
      </c>
      <c r="B3745">
        <v>1</v>
      </c>
    </row>
    <row r="3746" spans="1:2" x14ac:dyDescent="0.3">
      <c r="A3746">
        <v>10577</v>
      </c>
      <c r="B3746">
        <v>1</v>
      </c>
    </row>
    <row r="3747" spans="1:2" x14ac:dyDescent="0.3">
      <c r="A3747">
        <v>17866</v>
      </c>
      <c r="B3747">
        <v>1</v>
      </c>
    </row>
    <row r="3748" spans="1:2" x14ac:dyDescent="0.3">
      <c r="A3748">
        <v>2267</v>
      </c>
      <c r="B3748">
        <v>0</v>
      </c>
    </row>
    <row r="3749" spans="1:2" x14ac:dyDescent="0.3">
      <c r="A3749">
        <v>17899</v>
      </c>
      <c r="B3749">
        <v>1</v>
      </c>
    </row>
    <row r="3750" spans="1:2" x14ac:dyDescent="0.3">
      <c r="A3750">
        <v>11012</v>
      </c>
      <c r="B3750">
        <v>1</v>
      </c>
    </row>
    <row r="3751" spans="1:2" x14ac:dyDescent="0.3">
      <c r="A3751">
        <v>11711</v>
      </c>
      <c r="B3751">
        <v>0</v>
      </c>
    </row>
    <row r="3752" spans="1:2" x14ac:dyDescent="0.3">
      <c r="A3752">
        <v>4853</v>
      </c>
      <c r="B3752">
        <v>0</v>
      </c>
    </row>
    <row r="3753" spans="1:2" x14ac:dyDescent="0.3">
      <c r="A3753">
        <v>9805</v>
      </c>
      <c r="B3753">
        <v>0</v>
      </c>
    </row>
    <row r="3754" spans="1:2" x14ac:dyDescent="0.3">
      <c r="A3754">
        <v>11712</v>
      </c>
      <c r="B3754">
        <v>1</v>
      </c>
    </row>
    <row r="3755" spans="1:2" x14ac:dyDescent="0.3">
      <c r="A3755">
        <v>11923</v>
      </c>
      <c r="B3755">
        <v>1</v>
      </c>
    </row>
    <row r="3756" spans="1:2" x14ac:dyDescent="0.3">
      <c r="A3756">
        <v>11815</v>
      </c>
      <c r="B3756">
        <v>1</v>
      </c>
    </row>
    <row r="3757" spans="1:2" x14ac:dyDescent="0.3">
      <c r="A3757">
        <v>10915</v>
      </c>
      <c r="B3757">
        <v>0</v>
      </c>
    </row>
    <row r="3758" spans="1:2" x14ac:dyDescent="0.3">
      <c r="A3758">
        <v>624</v>
      </c>
      <c r="B3758">
        <v>0</v>
      </c>
    </row>
    <row r="3759" spans="1:2" x14ac:dyDescent="0.3">
      <c r="A3759">
        <v>634</v>
      </c>
      <c r="B3759">
        <v>0</v>
      </c>
    </row>
    <row r="3760" spans="1:2" x14ac:dyDescent="0.3">
      <c r="A3760">
        <v>7399</v>
      </c>
      <c r="B3760">
        <v>0</v>
      </c>
    </row>
    <row r="3761" spans="1:2" x14ac:dyDescent="0.3">
      <c r="A3761">
        <v>15493</v>
      </c>
      <c r="B3761">
        <v>1</v>
      </c>
    </row>
    <row r="3762" spans="1:2" x14ac:dyDescent="0.3">
      <c r="A3762">
        <v>16450</v>
      </c>
      <c r="B3762">
        <v>1</v>
      </c>
    </row>
    <row r="3763" spans="1:2" x14ac:dyDescent="0.3">
      <c r="A3763">
        <v>7636</v>
      </c>
      <c r="B3763">
        <v>0</v>
      </c>
    </row>
    <row r="3764" spans="1:2" x14ac:dyDescent="0.3">
      <c r="A3764">
        <v>14918</v>
      </c>
      <c r="B3764">
        <v>1</v>
      </c>
    </row>
    <row r="3765" spans="1:2" x14ac:dyDescent="0.3">
      <c r="A3765">
        <v>16732</v>
      </c>
      <c r="B3765">
        <v>1</v>
      </c>
    </row>
    <row r="3766" spans="1:2" x14ac:dyDescent="0.3">
      <c r="A3766">
        <v>16768</v>
      </c>
      <c r="B3766">
        <v>1</v>
      </c>
    </row>
    <row r="3767" spans="1:2" x14ac:dyDescent="0.3">
      <c r="A3767">
        <v>14907</v>
      </c>
      <c r="B3767">
        <v>1</v>
      </c>
    </row>
    <row r="3768" spans="1:2" x14ac:dyDescent="0.3">
      <c r="A3768">
        <v>17963</v>
      </c>
      <c r="B3768">
        <v>1</v>
      </c>
    </row>
    <row r="3769" spans="1:2" x14ac:dyDescent="0.3">
      <c r="A3769">
        <v>11015</v>
      </c>
      <c r="B3769">
        <v>0</v>
      </c>
    </row>
    <row r="3770" spans="1:2" x14ac:dyDescent="0.3">
      <c r="A3770">
        <v>9985</v>
      </c>
      <c r="B3770">
        <v>1</v>
      </c>
    </row>
    <row r="3771" spans="1:2" x14ac:dyDescent="0.3">
      <c r="A3771">
        <v>14628</v>
      </c>
      <c r="B3771">
        <v>1</v>
      </c>
    </row>
    <row r="3772" spans="1:2" x14ac:dyDescent="0.3">
      <c r="A3772">
        <v>18060</v>
      </c>
      <c r="B3772">
        <v>1</v>
      </c>
    </row>
    <row r="3773" spans="1:2" x14ac:dyDescent="0.3">
      <c r="A3773">
        <v>17023</v>
      </c>
      <c r="B3773">
        <v>1</v>
      </c>
    </row>
    <row r="3774" spans="1:2" x14ac:dyDescent="0.3">
      <c r="A3774">
        <v>18141</v>
      </c>
      <c r="B3774">
        <v>1</v>
      </c>
    </row>
    <row r="3775" spans="1:2" x14ac:dyDescent="0.3">
      <c r="A3775">
        <v>16008</v>
      </c>
      <c r="B3775">
        <v>1</v>
      </c>
    </row>
    <row r="3776" spans="1:2" x14ac:dyDescent="0.3">
      <c r="A3776">
        <v>17968</v>
      </c>
      <c r="B3776">
        <v>1</v>
      </c>
    </row>
    <row r="3777" spans="1:2" x14ac:dyDescent="0.3">
      <c r="A3777">
        <v>5036</v>
      </c>
      <c r="B3777">
        <v>0</v>
      </c>
    </row>
    <row r="3778" spans="1:2" x14ac:dyDescent="0.3">
      <c r="A3778">
        <v>5706</v>
      </c>
      <c r="B3778">
        <v>0</v>
      </c>
    </row>
    <row r="3779" spans="1:2" x14ac:dyDescent="0.3">
      <c r="A3779">
        <v>12464</v>
      </c>
      <c r="B3779">
        <v>1</v>
      </c>
    </row>
    <row r="3780" spans="1:2" x14ac:dyDescent="0.3">
      <c r="A3780">
        <v>7745</v>
      </c>
      <c r="B3780">
        <v>0</v>
      </c>
    </row>
    <row r="3781" spans="1:2" x14ac:dyDescent="0.3">
      <c r="A3781">
        <v>11423</v>
      </c>
      <c r="B3781">
        <v>1</v>
      </c>
    </row>
    <row r="3782" spans="1:2" x14ac:dyDescent="0.3">
      <c r="A3782">
        <v>6488</v>
      </c>
      <c r="B3782">
        <v>0</v>
      </c>
    </row>
    <row r="3783" spans="1:2" x14ac:dyDescent="0.3">
      <c r="A3783">
        <v>8135</v>
      </c>
      <c r="B3783">
        <v>0</v>
      </c>
    </row>
    <row r="3784" spans="1:2" x14ac:dyDescent="0.3">
      <c r="A3784">
        <v>7720</v>
      </c>
      <c r="B3784">
        <v>0</v>
      </c>
    </row>
    <row r="3785" spans="1:2" x14ac:dyDescent="0.3">
      <c r="A3785">
        <v>6530</v>
      </c>
      <c r="B3785">
        <v>0</v>
      </c>
    </row>
    <row r="3786" spans="1:2" x14ac:dyDescent="0.3">
      <c r="A3786">
        <v>9790</v>
      </c>
      <c r="B3786">
        <v>0</v>
      </c>
    </row>
    <row r="3787" spans="1:2" x14ac:dyDescent="0.3">
      <c r="A3787">
        <v>1319</v>
      </c>
      <c r="B3787">
        <v>0</v>
      </c>
    </row>
    <row r="3788" spans="1:2" x14ac:dyDescent="0.3">
      <c r="A3788">
        <v>18055</v>
      </c>
      <c r="B3788">
        <v>1</v>
      </c>
    </row>
    <row r="3789" spans="1:2" x14ac:dyDescent="0.3">
      <c r="A3789">
        <v>7737</v>
      </c>
      <c r="B3789">
        <v>0</v>
      </c>
    </row>
    <row r="3790" spans="1:2" x14ac:dyDescent="0.3">
      <c r="A3790">
        <v>16694</v>
      </c>
      <c r="B3790">
        <v>1</v>
      </c>
    </row>
    <row r="3791" spans="1:2" x14ac:dyDescent="0.3">
      <c r="A3791">
        <v>11071</v>
      </c>
      <c r="B3791">
        <v>1</v>
      </c>
    </row>
    <row r="3792" spans="1:2" x14ac:dyDescent="0.3">
      <c r="A3792">
        <v>6835</v>
      </c>
      <c r="B3792">
        <v>0</v>
      </c>
    </row>
    <row r="3793" spans="1:2" x14ac:dyDescent="0.3">
      <c r="A3793">
        <v>8733</v>
      </c>
      <c r="B3793">
        <v>0</v>
      </c>
    </row>
    <row r="3794" spans="1:2" x14ac:dyDescent="0.3">
      <c r="A3794">
        <v>14600</v>
      </c>
      <c r="B3794">
        <v>1</v>
      </c>
    </row>
    <row r="3795" spans="1:2" x14ac:dyDescent="0.3">
      <c r="A3795">
        <v>16884</v>
      </c>
      <c r="B3795">
        <v>1</v>
      </c>
    </row>
    <row r="3796" spans="1:2" x14ac:dyDescent="0.3">
      <c r="A3796">
        <v>7770</v>
      </c>
      <c r="B3796">
        <v>0</v>
      </c>
    </row>
    <row r="3797" spans="1:2" x14ac:dyDescent="0.3">
      <c r="A3797">
        <v>6199</v>
      </c>
      <c r="B3797">
        <v>0</v>
      </c>
    </row>
    <row r="3798" spans="1:2" x14ac:dyDescent="0.3">
      <c r="A3798">
        <v>18032</v>
      </c>
      <c r="B3798">
        <v>1</v>
      </c>
    </row>
    <row r="3799" spans="1:2" x14ac:dyDescent="0.3">
      <c r="A3799">
        <v>16926</v>
      </c>
      <c r="B3799">
        <v>1</v>
      </c>
    </row>
    <row r="3800" spans="1:2" x14ac:dyDescent="0.3">
      <c r="A3800">
        <v>15927</v>
      </c>
      <c r="B3800">
        <v>1</v>
      </c>
    </row>
    <row r="3801" spans="1:2" x14ac:dyDescent="0.3">
      <c r="A3801">
        <v>11574</v>
      </c>
      <c r="B3801">
        <v>1</v>
      </c>
    </row>
    <row r="3802" spans="1:2" x14ac:dyDescent="0.3">
      <c r="A3802">
        <v>10540</v>
      </c>
      <c r="B3802">
        <v>1</v>
      </c>
    </row>
    <row r="3803" spans="1:2" x14ac:dyDescent="0.3">
      <c r="A3803">
        <v>11814</v>
      </c>
      <c r="B3803">
        <v>1</v>
      </c>
    </row>
    <row r="3804" spans="1:2" x14ac:dyDescent="0.3">
      <c r="A3804">
        <v>4161</v>
      </c>
      <c r="B3804">
        <v>0</v>
      </c>
    </row>
    <row r="3805" spans="1:2" x14ac:dyDescent="0.3">
      <c r="A3805">
        <v>15475</v>
      </c>
      <c r="B3805">
        <v>1</v>
      </c>
    </row>
    <row r="3806" spans="1:2" x14ac:dyDescent="0.3">
      <c r="A3806">
        <v>10998</v>
      </c>
      <c r="B3806">
        <v>0</v>
      </c>
    </row>
    <row r="3807" spans="1:2" x14ac:dyDescent="0.3">
      <c r="A3807">
        <v>10931</v>
      </c>
      <c r="B3807">
        <v>1</v>
      </c>
    </row>
    <row r="3808" spans="1:2" x14ac:dyDescent="0.3">
      <c r="A3808">
        <v>15901</v>
      </c>
      <c r="B3808">
        <v>1</v>
      </c>
    </row>
    <row r="3809" spans="1:2" x14ac:dyDescent="0.3">
      <c r="A3809">
        <v>15990</v>
      </c>
      <c r="B3809">
        <v>1</v>
      </c>
    </row>
    <row r="3810" spans="1:2" x14ac:dyDescent="0.3">
      <c r="A3810">
        <v>16896</v>
      </c>
      <c r="B3810">
        <v>1</v>
      </c>
    </row>
    <row r="3811" spans="1:2" x14ac:dyDescent="0.3">
      <c r="A3811">
        <v>16840</v>
      </c>
      <c r="B3811">
        <v>1</v>
      </c>
    </row>
    <row r="3812" spans="1:2" x14ac:dyDescent="0.3">
      <c r="A3812">
        <v>16841</v>
      </c>
      <c r="B3812">
        <v>1</v>
      </c>
    </row>
    <row r="3813" spans="1:2" x14ac:dyDescent="0.3">
      <c r="A3813">
        <v>17860</v>
      </c>
      <c r="B3813">
        <v>1</v>
      </c>
    </row>
    <row r="3814" spans="1:2" x14ac:dyDescent="0.3">
      <c r="A3814">
        <v>17878</v>
      </c>
      <c r="B3814">
        <v>1</v>
      </c>
    </row>
    <row r="3815" spans="1:2" x14ac:dyDescent="0.3">
      <c r="A3815">
        <v>17684</v>
      </c>
      <c r="B3815">
        <v>1</v>
      </c>
    </row>
    <row r="3816" spans="1:2" x14ac:dyDescent="0.3">
      <c r="A3816">
        <v>5547</v>
      </c>
      <c r="B3816">
        <v>0</v>
      </c>
    </row>
    <row r="3817" spans="1:2" x14ac:dyDescent="0.3">
      <c r="A3817">
        <v>1817</v>
      </c>
      <c r="B3817">
        <v>0</v>
      </c>
    </row>
    <row r="3818" spans="1:2" x14ac:dyDescent="0.3">
      <c r="A3818">
        <v>9401</v>
      </c>
      <c r="B3818">
        <v>1</v>
      </c>
    </row>
    <row r="3819" spans="1:2" x14ac:dyDescent="0.3">
      <c r="A3819">
        <v>10122</v>
      </c>
      <c r="B3819">
        <v>0</v>
      </c>
    </row>
    <row r="3820" spans="1:2" x14ac:dyDescent="0.3">
      <c r="A3820">
        <v>1825</v>
      </c>
      <c r="B3820">
        <v>0</v>
      </c>
    </row>
    <row r="3821" spans="1:2" x14ac:dyDescent="0.3">
      <c r="A3821">
        <v>15911</v>
      </c>
      <c r="B3821">
        <v>1</v>
      </c>
    </row>
    <row r="3822" spans="1:2" x14ac:dyDescent="0.3">
      <c r="A3822">
        <v>18079</v>
      </c>
      <c r="B3822">
        <v>1</v>
      </c>
    </row>
    <row r="3823" spans="1:2" x14ac:dyDescent="0.3">
      <c r="A3823">
        <v>16703</v>
      </c>
      <c r="B3823">
        <v>1</v>
      </c>
    </row>
    <row r="3824" spans="1:2" x14ac:dyDescent="0.3">
      <c r="A3824">
        <v>12461</v>
      </c>
      <c r="B3824">
        <v>1</v>
      </c>
    </row>
    <row r="3825" spans="1:2" x14ac:dyDescent="0.3">
      <c r="A3825">
        <v>686</v>
      </c>
      <c r="B3825">
        <v>0</v>
      </c>
    </row>
    <row r="3826" spans="1:2" x14ac:dyDescent="0.3">
      <c r="A3826">
        <v>12073</v>
      </c>
      <c r="B3826">
        <v>1</v>
      </c>
    </row>
    <row r="3827" spans="1:2" x14ac:dyDescent="0.3">
      <c r="A3827">
        <v>12059</v>
      </c>
      <c r="B3827">
        <v>1</v>
      </c>
    </row>
    <row r="3828" spans="1:2" x14ac:dyDescent="0.3">
      <c r="A3828">
        <v>9737</v>
      </c>
      <c r="B3828">
        <v>1</v>
      </c>
    </row>
    <row r="3829" spans="1:2" x14ac:dyDescent="0.3">
      <c r="A3829">
        <v>8512</v>
      </c>
      <c r="B3829">
        <v>1</v>
      </c>
    </row>
    <row r="3830" spans="1:2" x14ac:dyDescent="0.3">
      <c r="A3830">
        <v>7588</v>
      </c>
      <c r="B3830">
        <v>0</v>
      </c>
    </row>
    <row r="3831" spans="1:2" x14ac:dyDescent="0.3">
      <c r="A3831">
        <v>15440</v>
      </c>
      <c r="B3831">
        <v>1</v>
      </c>
    </row>
    <row r="3832" spans="1:2" x14ac:dyDescent="0.3">
      <c r="A3832">
        <v>14942</v>
      </c>
      <c r="B3832">
        <v>1</v>
      </c>
    </row>
    <row r="3833" spans="1:2" x14ac:dyDescent="0.3">
      <c r="A3833">
        <v>14621</v>
      </c>
      <c r="B3833">
        <v>1</v>
      </c>
    </row>
    <row r="3834" spans="1:2" x14ac:dyDescent="0.3">
      <c r="A3834">
        <v>5653</v>
      </c>
      <c r="B3834">
        <v>0</v>
      </c>
    </row>
    <row r="3835" spans="1:2" x14ac:dyDescent="0.3">
      <c r="A3835">
        <v>10654</v>
      </c>
      <c r="B3835">
        <v>1</v>
      </c>
    </row>
    <row r="3836" spans="1:2" x14ac:dyDescent="0.3">
      <c r="A3836">
        <v>12054</v>
      </c>
      <c r="B3836">
        <v>1</v>
      </c>
    </row>
    <row r="3837" spans="1:2" x14ac:dyDescent="0.3">
      <c r="A3837">
        <v>15186</v>
      </c>
      <c r="B3837">
        <v>1</v>
      </c>
    </row>
    <row r="3838" spans="1:2" x14ac:dyDescent="0.3">
      <c r="A3838">
        <v>15441</v>
      </c>
      <c r="B3838">
        <v>1</v>
      </c>
    </row>
    <row r="3839" spans="1:2" x14ac:dyDescent="0.3">
      <c r="A3839">
        <v>8794</v>
      </c>
      <c r="B3839">
        <v>1</v>
      </c>
    </row>
    <row r="3840" spans="1:2" x14ac:dyDescent="0.3">
      <c r="A3840">
        <v>11016</v>
      </c>
      <c r="B3840">
        <v>1</v>
      </c>
    </row>
    <row r="3841" spans="1:2" x14ac:dyDescent="0.3">
      <c r="A3841">
        <v>9711</v>
      </c>
      <c r="B3841">
        <v>1</v>
      </c>
    </row>
    <row r="3842" spans="1:2" x14ac:dyDescent="0.3">
      <c r="A3842">
        <v>9525</v>
      </c>
      <c r="B3842">
        <v>1</v>
      </c>
    </row>
    <row r="3843" spans="1:2" x14ac:dyDescent="0.3">
      <c r="A3843">
        <v>7621</v>
      </c>
      <c r="B3843">
        <v>0</v>
      </c>
    </row>
    <row r="3844" spans="1:2" x14ac:dyDescent="0.3">
      <c r="A3844">
        <v>700</v>
      </c>
      <c r="B3844">
        <v>0</v>
      </c>
    </row>
    <row r="3845" spans="1:2" x14ac:dyDescent="0.3">
      <c r="A3845">
        <v>11760</v>
      </c>
      <c r="B3845">
        <v>1</v>
      </c>
    </row>
    <row r="3846" spans="1:2" x14ac:dyDescent="0.3">
      <c r="A3846">
        <v>8606</v>
      </c>
      <c r="B3846">
        <v>1</v>
      </c>
    </row>
    <row r="3847" spans="1:2" x14ac:dyDescent="0.3">
      <c r="A3847">
        <v>11623</v>
      </c>
      <c r="B3847">
        <v>1</v>
      </c>
    </row>
    <row r="3848" spans="1:2" x14ac:dyDescent="0.3">
      <c r="A3848">
        <v>17682</v>
      </c>
      <c r="B3848">
        <v>1</v>
      </c>
    </row>
    <row r="3849" spans="1:2" x14ac:dyDescent="0.3">
      <c r="A3849">
        <v>14964</v>
      </c>
      <c r="B3849">
        <v>1</v>
      </c>
    </row>
    <row r="3850" spans="1:2" x14ac:dyDescent="0.3">
      <c r="A3850">
        <v>899</v>
      </c>
      <c r="B3850">
        <v>0</v>
      </c>
    </row>
    <row r="3851" spans="1:2" x14ac:dyDescent="0.3">
      <c r="A3851">
        <v>17973</v>
      </c>
      <c r="B3851">
        <v>1</v>
      </c>
    </row>
    <row r="3852" spans="1:2" x14ac:dyDescent="0.3">
      <c r="A3852">
        <v>10717</v>
      </c>
      <c r="B3852">
        <v>1</v>
      </c>
    </row>
    <row r="3853" spans="1:2" x14ac:dyDescent="0.3">
      <c r="A3853">
        <v>7414</v>
      </c>
      <c r="B3853">
        <v>0</v>
      </c>
    </row>
    <row r="3854" spans="1:2" x14ac:dyDescent="0.3">
      <c r="A3854">
        <v>9981</v>
      </c>
      <c r="B3854">
        <v>1</v>
      </c>
    </row>
    <row r="3855" spans="1:2" x14ac:dyDescent="0.3">
      <c r="A3855">
        <v>11725</v>
      </c>
      <c r="B3855">
        <v>1</v>
      </c>
    </row>
    <row r="3856" spans="1:2" x14ac:dyDescent="0.3">
      <c r="A3856">
        <v>16706</v>
      </c>
      <c r="B3856">
        <v>1</v>
      </c>
    </row>
    <row r="3857" spans="1:2" x14ac:dyDescent="0.3">
      <c r="A3857">
        <v>14977</v>
      </c>
      <c r="B3857">
        <v>1</v>
      </c>
    </row>
    <row r="3858" spans="1:2" x14ac:dyDescent="0.3">
      <c r="A3858">
        <v>15893</v>
      </c>
      <c r="B3858">
        <v>1</v>
      </c>
    </row>
    <row r="3859" spans="1:2" x14ac:dyDescent="0.3">
      <c r="A3859">
        <v>2548</v>
      </c>
      <c r="B3859">
        <v>0</v>
      </c>
    </row>
    <row r="3860" spans="1:2" x14ac:dyDescent="0.3">
      <c r="A3860">
        <v>10718</v>
      </c>
      <c r="B3860">
        <v>0</v>
      </c>
    </row>
    <row r="3861" spans="1:2" x14ac:dyDescent="0.3">
      <c r="A3861">
        <v>8334</v>
      </c>
      <c r="B3861">
        <v>0</v>
      </c>
    </row>
    <row r="3862" spans="1:2" x14ac:dyDescent="0.3">
      <c r="A3862">
        <v>3754</v>
      </c>
      <c r="B3862">
        <v>0</v>
      </c>
    </row>
    <row r="3863" spans="1:2" x14ac:dyDescent="0.3">
      <c r="A3863">
        <v>18071</v>
      </c>
      <c r="B3863">
        <v>1</v>
      </c>
    </row>
    <row r="3864" spans="1:2" x14ac:dyDescent="0.3">
      <c r="A3864">
        <v>17059</v>
      </c>
      <c r="B3864">
        <v>1</v>
      </c>
    </row>
    <row r="3865" spans="1:2" x14ac:dyDescent="0.3">
      <c r="A3865">
        <v>11520</v>
      </c>
      <c r="B3865">
        <v>1</v>
      </c>
    </row>
    <row r="3866" spans="1:2" x14ac:dyDescent="0.3">
      <c r="A3866">
        <v>10507</v>
      </c>
      <c r="B3866">
        <v>1</v>
      </c>
    </row>
    <row r="3867" spans="1:2" x14ac:dyDescent="0.3">
      <c r="A3867">
        <v>10055</v>
      </c>
      <c r="B3867">
        <v>1</v>
      </c>
    </row>
    <row r="3868" spans="1:2" x14ac:dyDescent="0.3">
      <c r="A3868">
        <v>13588</v>
      </c>
      <c r="B3868">
        <v>1</v>
      </c>
    </row>
    <row r="3869" spans="1:2" x14ac:dyDescent="0.3">
      <c r="A3869">
        <v>16585</v>
      </c>
      <c r="B3869">
        <v>0</v>
      </c>
    </row>
    <row r="3870" spans="1:2" x14ac:dyDescent="0.3">
      <c r="A3870">
        <v>11565</v>
      </c>
      <c r="B3870">
        <v>1</v>
      </c>
    </row>
    <row r="3871" spans="1:2" x14ac:dyDescent="0.3">
      <c r="A3871">
        <v>7145</v>
      </c>
      <c r="B3871">
        <v>0</v>
      </c>
    </row>
    <row r="3872" spans="1:2" x14ac:dyDescent="0.3">
      <c r="A3872">
        <v>15255</v>
      </c>
      <c r="B3872">
        <v>1</v>
      </c>
    </row>
    <row r="3873" spans="1:2" x14ac:dyDescent="0.3">
      <c r="A3873">
        <v>17833</v>
      </c>
      <c r="B3873">
        <v>1</v>
      </c>
    </row>
    <row r="3874" spans="1:2" x14ac:dyDescent="0.3">
      <c r="A3874">
        <v>17513</v>
      </c>
      <c r="B3874">
        <v>1</v>
      </c>
    </row>
    <row r="3875" spans="1:2" x14ac:dyDescent="0.3">
      <c r="A3875">
        <v>6395</v>
      </c>
      <c r="B3875">
        <v>0</v>
      </c>
    </row>
    <row r="3876" spans="1:2" x14ac:dyDescent="0.3">
      <c r="A3876">
        <v>15931</v>
      </c>
      <c r="B3876">
        <v>1</v>
      </c>
    </row>
    <row r="3877" spans="1:2" x14ac:dyDescent="0.3">
      <c r="A3877">
        <v>8208</v>
      </c>
      <c r="B3877">
        <v>0</v>
      </c>
    </row>
    <row r="3878" spans="1:2" x14ac:dyDescent="0.3">
      <c r="A3878">
        <v>5663</v>
      </c>
      <c r="B3878">
        <v>0</v>
      </c>
    </row>
    <row r="3879" spans="1:2" x14ac:dyDescent="0.3">
      <c r="A3879">
        <v>14703</v>
      </c>
      <c r="B3879">
        <v>1</v>
      </c>
    </row>
    <row r="3880" spans="1:2" x14ac:dyDescent="0.3">
      <c r="A3880">
        <v>10559</v>
      </c>
      <c r="B3880">
        <v>1</v>
      </c>
    </row>
    <row r="3881" spans="1:2" x14ac:dyDescent="0.3">
      <c r="A3881">
        <v>11114</v>
      </c>
      <c r="B3881">
        <v>1</v>
      </c>
    </row>
    <row r="3882" spans="1:2" x14ac:dyDescent="0.3">
      <c r="A3882">
        <v>10001</v>
      </c>
      <c r="B3882">
        <v>0</v>
      </c>
    </row>
    <row r="3883" spans="1:2" x14ac:dyDescent="0.3">
      <c r="A3883">
        <v>9311</v>
      </c>
      <c r="B3883">
        <v>0</v>
      </c>
    </row>
    <row r="3884" spans="1:2" x14ac:dyDescent="0.3">
      <c r="A3884">
        <v>8453</v>
      </c>
      <c r="B3884">
        <v>0</v>
      </c>
    </row>
    <row r="3885" spans="1:2" x14ac:dyDescent="0.3">
      <c r="A3885">
        <v>9226</v>
      </c>
      <c r="B3885">
        <v>1</v>
      </c>
    </row>
    <row r="3886" spans="1:2" x14ac:dyDescent="0.3">
      <c r="A3886">
        <v>10548</v>
      </c>
      <c r="B3886">
        <v>0</v>
      </c>
    </row>
    <row r="3887" spans="1:2" x14ac:dyDescent="0.3">
      <c r="A3887">
        <v>7217</v>
      </c>
      <c r="B3887">
        <v>0</v>
      </c>
    </row>
    <row r="3888" spans="1:2" x14ac:dyDescent="0.3">
      <c r="A3888">
        <v>10560</v>
      </c>
      <c r="B3888">
        <v>1</v>
      </c>
    </row>
    <row r="3889" spans="1:2" x14ac:dyDescent="0.3">
      <c r="A3889">
        <v>16623</v>
      </c>
      <c r="B3889">
        <v>1</v>
      </c>
    </row>
    <row r="3890" spans="1:2" x14ac:dyDescent="0.3">
      <c r="A3890">
        <v>7220</v>
      </c>
      <c r="B3890">
        <v>0</v>
      </c>
    </row>
    <row r="3891" spans="1:2" x14ac:dyDescent="0.3">
      <c r="A3891">
        <v>8734</v>
      </c>
      <c r="B3891">
        <v>0</v>
      </c>
    </row>
    <row r="3892" spans="1:2" x14ac:dyDescent="0.3">
      <c r="A3892">
        <v>15687</v>
      </c>
      <c r="B3892">
        <v>0</v>
      </c>
    </row>
    <row r="3893" spans="1:2" x14ac:dyDescent="0.3">
      <c r="A3893">
        <v>17487</v>
      </c>
      <c r="B3893">
        <v>1</v>
      </c>
    </row>
    <row r="3894" spans="1:2" x14ac:dyDescent="0.3">
      <c r="A3894">
        <v>14807</v>
      </c>
      <c r="B3894">
        <v>1</v>
      </c>
    </row>
    <row r="3895" spans="1:2" x14ac:dyDescent="0.3">
      <c r="A3895">
        <v>13553</v>
      </c>
      <c r="B3895">
        <v>1</v>
      </c>
    </row>
    <row r="3896" spans="1:2" x14ac:dyDescent="0.3">
      <c r="A3896">
        <v>15629</v>
      </c>
      <c r="B3896">
        <v>1</v>
      </c>
    </row>
    <row r="3897" spans="1:2" x14ac:dyDescent="0.3">
      <c r="A3897">
        <v>14902</v>
      </c>
      <c r="B3897">
        <v>1</v>
      </c>
    </row>
    <row r="3898" spans="1:2" x14ac:dyDescent="0.3">
      <c r="A3898">
        <v>15958</v>
      </c>
      <c r="B3898">
        <v>1</v>
      </c>
    </row>
    <row r="3899" spans="1:2" x14ac:dyDescent="0.3">
      <c r="A3899">
        <v>9867</v>
      </c>
      <c r="B3899">
        <v>0</v>
      </c>
    </row>
    <row r="3900" spans="1:2" x14ac:dyDescent="0.3">
      <c r="A3900">
        <v>14753</v>
      </c>
      <c r="B3900">
        <v>1</v>
      </c>
    </row>
    <row r="3901" spans="1:2" x14ac:dyDescent="0.3">
      <c r="A3901">
        <v>4411</v>
      </c>
      <c r="B3901">
        <v>1</v>
      </c>
    </row>
    <row r="3902" spans="1:2" x14ac:dyDescent="0.3">
      <c r="A3902">
        <v>11673</v>
      </c>
      <c r="B3902">
        <v>1</v>
      </c>
    </row>
    <row r="3903" spans="1:2" x14ac:dyDescent="0.3">
      <c r="A3903">
        <v>14653</v>
      </c>
      <c r="B3903">
        <v>1</v>
      </c>
    </row>
    <row r="3904" spans="1:2" x14ac:dyDescent="0.3">
      <c r="A3904">
        <v>16390</v>
      </c>
      <c r="B3904">
        <v>1</v>
      </c>
    </row>
    <row r="3905" spans="1:2" x14ac:dyDescent="0.3">
      <c r="A3905">
        <v>15978</v>
      </c>
      <c r="B3905">
        <v>1</v>
      </c>
    </row>
    <row r="3906" spans="1:2" x14ac:dyDescent="0.3">
      <c r="A3906">
        <v>10884</v>
      </c>
      <c r="B3906">
        <v>0</v>
      </c>
    </row>
    <row r="3907" spans="1:2" x14ac:dyDescent="0.3">
      <c r="A3907">
        <v>14591</v>
      </c>
      <c r="B3907">
        <v>1</v>
      </c>
    </row>
    <row r="3908" spans="1:2" x14ac:dyDescent="0.3">
      <c r="A3908">
        <v>15957</v>
      </c>
      <c r="B3908">
        <v>1</v>
      </c>
    </row>
    <row r="3909" spans="1:2" x14ac:dyDescent="0.3">
      <c r="A3909">
        <v>11691</v>
      </c>
      <c r="B3909">
        <v>1</v>
      </c>
    </row>
    <row r="3910" spans="1:2" x14ac:dyDescent="0.3">
      <c r="A3910">
        <v>4542</v>
      </c>
      <c r="B3910">
        <v>0</v>
      </c>
    </row>
    <row r="3911" spans="1:2" x14ac:dyDescent="0.3">
      <c r="A3911">
        <v>15929</v>
      </c>
      <c r="B3911">
        <v>1</v>
      </c>
    </row>
    <row r="3912" spans="1:2" x14ac:dyDescent="0.3">
      <c r="A3912">
        <v>14852</v>
      </c>
      <c r="B3912">
        <v>1</v>
      </c>
    </row>
    <row r="3913" spans="1:2" x14ac:dyDescent="0.3">
      <c r="A3913">
        <v>11930</v>
      </c>
      <c r="B3913">
        <v>1</v>
      </c>
    </row>
    <row r="3914" spans="1:2" x14ac:dyDescent="0.3">
      <c r="A3914">
        <v>16355</v>
      </c>
      <c r="B3914">
        <v>1</v>
      </c>
    </row>
    <row r="3915" spans="1:2" x14ac:dyDescent="0.3">
      <c r="A3915">
        <v>9397</v>
      </c>
      <c r="B3915">
        <v>0</v>
      </c>
    </row>
    <row r="3916" spans="1:2" x14ac:dyDescent="0.3">
      <c r="A3916">
        <v>10524</v>
      </c>
      <c r="B3916">
        <v>1</v>
      </c>
    </row>
    <row r="3917" spans="1:2" x14ac:dyDescent="0.3">
      <c r="A3917">
        <v>17935</v>
      </c>
      <c r="B3917">
        <v>1</v>
      </c>
    </row>
    <row r="3918" spans="1:2" x14ac:dyDescent="0.3">
      <c r="A3918">
        <v>16753</v>
      </c>
      <c r="B3918">
        <v>1</v>
      </c>
    </row>
    <row r="3919" spans="1:2" x14ac:dyDescent="0.3">
      <c r="A3919">
        <v>17739</v>
      </c>
      <c r="B3919">
        <v>1</v>
      </c>
    </row>
    <row r="3920" spans="1:2" x14ac:dyDescent="0.3">
      <c r="A3920">
        <v>17741</v>
      </c>
      <c r="B3920">
        <v>1</v>
      </c>
    </row>
    <row r="3921" spans="1:2" x14ac:dyDescent="0.3">
      <c r="A3921">
        <v>16857</v>
      </c>
      <c r="B3921">
        <v>1</v>
      </c>
    </row>
    <row r="3922" spans="1:2" x14ac:dyDescent="0.3">
      <c r="A3922">
        <v>15921</v>
      </c>
      <c r="B3922">
        <v>1</v>
      </c>
    </row>
    <row r="3923" spans="1:2" x14ac:dyDescent="0.3">
      <c r="A3923">
        <v>11582</v>
      </c>
      <c r="B3923">
        <v>1</v>
      </c>
    </row>
    <row r="3924" spans="1:2" x14ac:dyDescent="0.3">
      <c r="A3924">
        <v>15006</v>
      </c>
      <c r="B3924">
        <v>1</v>
      </c>
    </row>
    <row r="3925" spans="1:2" x14ac:dyDescent="0.3">
      <c r="A3925">
        <v>9634</v>
      </c>
      <c r="B3925">
        <v>0</v>
      </c>
    </row>
    <row r="3926" spans="1:2" x14ac:dyDescent="0.3">
      <c r="A3926">
        <v>8286</v>
      </c>
      <c r="B3926">
        <v>0</v>
      </c>
    </row>
    <row r="3927" spans="1:2" x14ac:dyDescent="0.3">
      <c r="A3927">
        <v>14755</v>
      </c>
      <c r="B3927">
        <v>1</v>
      </c>
    </row>
    <row r="3928" spans="1:2" x14ac:dyDescent="0.3">
      <c r="A3928">
        <v>7115</v>
      </c>
      <c r="B3928">
        <v>0</v>
      </c>
    </row>
    <row r="3929" spans="1:2" x14ac:dyDescent="0.3">
      <c r="A3929">
        <v>16429</v>
      </c>
      <c r="B3929">
        <v>1</v>
      </c>
    </row>
    <row r="3930" spans="1:2" x14ac:dyDescent="0.3">
      <c r="A3930">
        <v>10608</v>
      </c>
      <c r="B3930">
        <v>1</v>
      </c>
    </row>
    <row r="3931" spans="1:2" x14ac:dyDescent="0.3">
      <c r="A3931">
        <v>16013</v>
      </c>
      <c r="B3931">
        <v>1</v>
      </c>
    </row>
    <row r="3932" spans="1:2" x14ac:dyDescent="0.3">
      <c r="A3932">
        <v>13520</v>
      </c>
      <c r="B3932">
        <v>1</v>
      </c>
    </row>
    <row r="3933" spans="1:2" x14ac:dyDescent="0.3">
      <c r="A3933">
        <v>15446</v>
      </c>
      <c r="B3933">
        <v>1</v>
      </c>
    </row>
    <row r="3934" spans="1:2" x14ac:dyDescent="0.3">
      <c r="A3934">
        <v>5376</v>
      </c>
      <c r="B3934">
        <v>0</v>
      </c>
    </row>
    <row r="3935" spans="1:2" x14ac:dyDescent="0.3">
      <c r="A3935">
        <v>11868</v>
      </c>
      <c r="B3935">
        <v>0</v>
      </c>
    </row>
    <row r="3936" spans="1:2" x14ac:dyDescent="0.3">
      <c r="A3936">
        <v>16878</v>
      </c>
      <c r="B3936">
        <v>1</v>
      </c>
    </row>
    <row r="3937" spans="1:2" x14ac:dyDescent="0.3">
      <c r="A3937">
        <v>17523</v>
      </c>
      <c r="B3937">
        <v>1</v>
      </c>
    </row>
    <row r="3938" spans="1:2" x14ac:dyDescent="0.3">
      <c r="A3938">
        <v>14684</v>
      </c>
      <c r="B3938">
        <v>1</v>
      </c>
    </row>
    <row r="3939" spans="1:2" x14ac:dyDescent="0.3">
      <c r="A3939">
        <v>6984</v>
      </c>
      <c r="B3939">
        <v>0</v>
      </c>
    </row>
    <row r="3940" spans="1:2" x14ac:dyDescent="0.3">
      <c r="A3940">
        <v>15391</v>
      </c>
      <c r="B3940">
        <v>1</v>
      </c>
    </row>
    <row r="3941" spans="1:2" x14ac:dyDescent="0.3">
      <c r="A3941">
        <v>16562</v>
      </c>
      <c r="B3941">
        <v>1</v>
      </c>
    </row>
    <row r="3942" spans="1:2" x14ac:dyDescent="0.3">
      <c r="A3942">
        <v>11482</v>
      </c>
      <c r="B3942">
        <v>1</v>
      </c>
    </row>
    <row r="3943" spans="1:2" x14ac:dyDescent="0.3">
      <c r="A3943">
        <v>15951</v>
      </c>
      <c r="B3943">
        <v>1</v>
      </c>
    </row>
    <row r="3944" spans="1:2" x14ac:dyDescent="0.3">
      <c r="A3944">
        <v>17568</v>
      </c>
      <c r="B3944">
        <v>1</v>
      </c>
    </row>
    <row r="3945" spans="1:2" x14ac:dyDescent="0.3">
      <c r="A3945">
        <v>17623</v>
      </c>
      <c r="B3945">
        <v>1</v>
      </c>
    </row>
    <row r="3946" spans="1:2" x14ac:dyDescent="0.3">
      <c r="A3946">
        <v>17666</v>
      </c>
      <c r="B3946">
        <v>1</v>
      </c>
    </row>
    <row r="3947" spans="1:2" x14ac:dyDescent="0.3">
      <c r="A3947">
        <v>17705</v>
      </c>
      <c r="B3947">
        <v>1</v>
      </c>
    </row>
    <row r="3948" spans="1:2" x14ac:dyDescent="0.3">
      <c r="A3948">
        <v>10539</v>
      </c>
      <c r="B3948">
        <v>1</v>
      </c>
    </row>
    <row r="3949" spans="1:2" x14ac:dyDescent="0.3">
      <c r="A3949">
        <v>2459</v>
      </c>
      <c r="B3949">
        <v>0</v>
      </c>
    </row>
    <row r="3950" spans="1:2" x14ac:dyDescent="0.3">
      <c r="A3950">
        <v>9389</v>
      </c>
      <c r="B3950">
        <v>1</v>
      </c>
    </row>
    <row r="3951" spans="1:2" x14ac:dyDescent="0.3">
      <c r="A3951">
        <v>15702</v>
      </c>
      <c r="B3951">
        <v>1</v>
      </c>
    </row>
    <row r="3952" spans="1:2" x14ac:dyDescent="0.3">
      <c r="A3952">
        <v>10561</v>
      </c>
      <c r="B3952">
        <v>0</v>
      </c>
    </row>
    <row r="3953" spans="1:2" x14ac:dyDescent="0.3">
      <c r="A3953">
        <v>9388</v>
      </c>
      <c r="B3953">
        <v>1</v>
      </c>
    </row>
    <row r="3954" spans="1:2" x14ac:dyDescent="0.3">
      <c r="A3954">
        <v>16398</v>
      </c>
      <c r="B3954">
        <v>1</v>
      </c>
    </row>
    <row r="3955" spans="1:2" x14ac:dyDescent="0.3">
      <c r="A3955">
        <v>9363</v>
      </c>
      <c r="B3955">
        <v>1</v>
      </c>
    </row>
    <row r="3956" spans="1:2" x14ac:dyDescent="0.3">
      <c r="A3956">
        <v>16399</v>
      </c>
      <c r="B3956">
        <v>1</v>
      </c>
    </row>
    <row r="3957" spans="1:2" x14ac:dyDescent="0.3">
      <c r="A3957">
        <v>17470</v>
      </c>
      <c r="B3957">
        <v>1</v>
      </c>
    </row>
    <row r="3958" spans="1:2" x14ac:dyDescent="0.3">
      <c r="A3958">
        <v>1262</v>
      </c>
      <c r="B3958">
        <v>0</v>
      </c>
    </row>
    <row r="3959" spans="1:2" x14ac:dyDescent="0.3">
      <c r="A3959">
        <v>15722</v>
      </c>
      <c r="B3959">
        <v>1</v>
      </c>
    </row>
    <row r="3960" spans="1:2" x14ac:dyDescent="0.3">
      <c r="A3960">
        <v>586</v>
      </c>
      <c r="B3960">
        <v>0</v>
      </c>
    </row>
    <row r="3961" spans="1:2" x14ac:dyDescent="0.3">
      <c r="A3961">
        <v>904</v>
      </c>
      <c r="B3961">
        <v>0</v>
      </c>
    </row>
    <row r="3962" spans="1:2" x14ac:dyDescent="0.3">
      <c r="A3962">
        <v>11048</v>
      </c>
      <c r="B3962">
        <v>1</v>
      </c>
    </row>
    <row r="3963" spans="1:2" x14ac:dyDescent="0.3">
      <c r="A3963">
        <v>11921</v>
      </c>
      <c r="B3963">
        <v>1</v>
      </c>
    </row>
    <row r="3964" spans="1:2" x14ac:dyDescent="0.3">
      <c r="A3964">
        <v>3974</v>
      </c>
      <c r="B3964">
        <v>0</v>
      </c>
    </row>
    <row r="3965" spans="1:2" x14ac:dyDescent="0.3">
      <c r="A3965">
        <v>16908</v>
      </c>
      <c r="B3965">
        <v>1</v>
      </c>
    </row>
    <row r="3966" spans="1:2" x14ac:dyDescent="0.3">
      <c r="A3966">
        <v>12498</v>
      </c>
      <c r="B3966">
        <v>1</v>
      </c>
    </row>
    <row r="3967" spans="1:2" x14ac:dyDescent="0.3">
      <c r="A3967">
        <v>9526</v>
      </c>
      <c r="B3967">
        <v>1</v>
      </c>
    </row>
    <row r="3968" spans="1:2" x14ac:dyDescent="0.3">
      <c r="A3968">
        <v>10106</v>
      </c>
      <c r="B3968">
        <v>0</v>
      </c>
    </row>
    <row r="3969" spans="1:2" x14ac:dyDescent="0.3">
      <c r="A3969">
        <v>16059</v>
      </c>
      <c r="B3969">
        <v>1</v>
      </c>
    </row>
    <row r="3970" spans="1:2" x14ac:dyDescent="0.3">
      <c r="A3970">
        <v>16060</v>
      </c>
      <c r="B3970">
        <v>1</v>
      </c>
    </row>
    <row r="3971" spans="1:2" x14ac:dyDescent="0.3">
      <c r="A3971">
        <v>16061</v>
      </c>
      <c r="B3971">
        <v>1</v>
      </c>
    </row>
    <row r="3972" spans="1:2" x14ac:dyDescent="0.3">
      <c r="A3972">
        <v>16062</v>
      </c>
      <c r="B3972">
        <v>1</v>
      </c>
    </row>
    <row r="3973" spans="1:2" x14ac:dyDescent="0.3">
      <c r="A3973">
        <v>16063</v>
      </c>
      <c r="B3973">
        <v>1</v>
      </c>
    </row>
    <row r="3974" spans="1:2" x14ac:dyDescent="0.3">
      <c r="A3974">
        <v>16064</v>
      </c>
      <c r="B3974">
        <v>1</v>
      </c>
    </row>
    <row r="3975" spans="1:2" x14ac:dyDescent="0.3">
      <c r="A3975">
        <v>16065</v>
      </c>
      <c r="B3975">
        <v>1</v>
      </c>
    </row>
    <row r="3976" spans="1:2" x14ac:dyDescent="0.3">
      <c r="A3976">
        <v>16066</v>
      </c>
      <c r="B3976">
        <v>1</v>
      </c>
    </row>
    <row r="3977" spans="1:2" x14ac:dyDescent="0.3">
      <c r="A3977">
        <v>16067</v>
      </c>
      <c r="B3977">
        <v>1</v>
      </c>
    </row>
    <row r="3978" spans="1:2" x14ac:dyDescent="0.3">
      <c r="A3978">
        <v>16068</v>
      </c>
      <c r="B3978">
        <v>1</v>
      </c>
    </row>
    <row r="3979" spans="1:2" x14ac:dyDescent="0.3">
      <c r="A3979">
        <v>16069</v>
      </c>
      <c r="B3979">
        <v>1</v>
      </c>
    </row>
    <row r="3980" spans="1:2" x14ac:dyDescent="0.3">
      <c r="A3980">
        <v>16070</v>
      </c>
      <c r="B3980">
        <v>1</v>
      </c>
    </row>
    <row r="3981" spans="1:2" x14ac:dyDescent="0.3">
      <c r="A3981">
        <v>16071</v>
      </c>
      <c r="B3981">
        <v>1</v>
      </c>
    </row>
    <row r="3982" spans="1:2" x14ac:dyDescent="0.3">
      <c r="A3982">
        <v>16072</v>
      </c>
      <c r="B3982">
        <v>1</v>
      </c>
    </row>
    <row r="3983" spans="1:2" x14ac:dyDescent="0.3">
      <c r="A3983">
        <v>16073</v>
      </c>
      <c r="B3983">
        <v>1</v>
      </c>
    </row>
    <row r="3984" spans="1:2" x14ac:dyDescent="0.3">
      <c r="A3984">
        <v>16977</v>
      </c>
      <c r="B3984">
        <v>1</v>
      </c>
    </row>
    <row r="3985" spans="1:2" x14ac:dyDescent="0.3">
      <c r="A3985">
        <v>16980</v>
      </c>
      <c r="B3985">
        <v>1</v>
      </c>
    </row>
    <row r="3986" spans="1:2" x14ac:dyDescent="0.3">
      <c r="A3986">
        <v>18002</v>
      </c>
      <c r="B3986">
        <v>1</v>
      </c>
    </row>
    <row r="3987" spans="1:2" x14ac:dyDescent="0.3">
      <c r="A3987">
        <v>6969</v>
      </c>
      <c r="B3987">
        <v>0</v>
      </c>
    </row>
    <row r="3988" spans="1:2" x14ac:dyDescent="0.3">
      <c r="A3988">
        <v>7110</v>
      </c>
      <c r="B3988">
        <v>0</v>
      </c>
    </row>
    <row r="3989" spans="1:2" x14ac:dyDescent="0.3">
      <c r="A3989">
        <v>12503</v>
      </c>
      <c r="B3989">
        <v>1</v>
      </c>
    </row>
    <row r="3990" spans="1:2" x14ac:dyDescent="0.3">
      <c r="A3990">
        <v>17906</v>
      </c>
      <c r="B3990">
        <v>1</v>
      </c>
    </row>
    <row r="3991" spans="1:2" x14ac:dyDescent="0.3">
      <c r="A3991">
        <v>16833</v>
      </c>
      <c r="B3991">
        <v>1</v>
      </c>
    </row>
    <row r="3992" spans="1:2" x14ac:dyDescent="0.3">
      <c r="A3992">
        <v>9984</v>
      </c>
      <c r="B3992">
        <v>0</v>
      </c>
    </row>
    <row r="3993" spans="1:2" x14ac:dyDescent="0.3">
      <c r="A3993">
        <v>16362</v>
      </c>
      <c r="B3993">
        <v>1</v>
      </c>
    </row>
    <row r="3994" spans="1:2" x14ac:dyDescent="0.3">
      <c r="A3994">
        <v>4232</v>
      </c>
      <c r="B3994">
        <v>0</v>
      </c>
    </row>
    <row r="3995" spans="1:2" x14ac:dyDescent="0.3">
      <c r="A3995">
        <v>8011</v>
      </c>
      <c r="B3995">
        <v>0</v>
      </c>
    </row>
    <row r="3996" spans="1:2" x14ac:dyDescent="0.3">
      <c r="A3996">
        <v>10725</v>
      </c>
      <c r="B3996">
        <v>1</v>
      </c>
    </row>
    <row r="3997" spans="1:2" x14ac:dyDescent="0.3">
      <c r="A3997">
        <v>15640</v>
      </c>
      <c r="B3997">
        <v>1</v>
      </c>
    </row>
    <row r="3998" spans="1:2" x14ac:dyDescent="0.3">
      <c r="A3998">
        <v>3172</v>
      </c>
      <c r="B3998">
        <v>1</v>
      </c>
    </row>
    <row r="3999" spans="1:2" x14ac:dyDescent="0.3">
      <c r="A3999">
        <v>3459</v>
      </c>
      <c r="B3999">
        <v>0</v>
      </c>
    </row>
    <row r="4000" spans="1:2" x14ac:dyDescent="0.3">
      <c r="A4000">
        <v>3586</v>
      </c>
      <c r="B4000">
        <v>0</v>
      </c>
    </row>
    <row r="4001" spans="1:2" x14ac:dyDescent="0.3">
      <c r="A4001">
        <v>3623</v>
      </c>
      <c r="B4001">
        <v>0</v>
      </c>
    </row>
    <row r="4002" spans="1:2" x14ac:dyDescent="0.3">
      <c r="A4002">
        <v>9816</v>
      </c>
      <c r="B4002">
        <v>0</v>
      </c>
    </row>
    <row r="4003" spans="1:2" x14ac:dyDescent="0.3">
      <c r="A4003">
        <v>9868</v>
      </c>
      <c r="B4003">
        <v>1</v>
      </c>
    </row>
    <row r="4004" spans="1:2" x14ac:dyDescent="0.3">
      <c r="A4004">
        <v>11369</v>
      </c>
      <c r="B4004">
        <v>1</v>
      </c>
    </row>
    <row r="4005" spans="1:2" x14ac:dyDescent="0.3">
      <c r="A4005">
        <v>12407</v>
      </c>
      <c r="B4005">
        <v>1</v>
      </c>
    </row>
    <row r="4006" spans="1:2" x14ac:dyDescent="0.3">
      <c r="A4006">
        <v>16342</v>
      </c>
      <c r="B4006">
        <v>0</v>
      </c>
    </row>
    <row r="4007" spans="1:2" x14ac:dyDescent="0.3">
      <c r="A4007">
        <v>16426</v>
      </c>
      <c r="B4007">
        <v>1</v>
      </c>
    </row>
    <row r="4008" spans="1:2" x14ac:dyDescent="0.3">
      <c r="A4008">
        <v>16428</v>
      </c>
      <c r="B4008">
        <v>1</v>
      </c>
    </row>
    <row r="4009" spans="1:2" x14ac:dyDescent="0.3">
      <c r="A4009">
        <v>16614</v>
      </c>
      <c r="B4009">
        <v>1</v>
      </c>
    </row>
    <row r="4010" spans="1:2" x14ac:dyDescent="0.3">
      <c r="A4010">
        <v>17057</v>
      </c>
      <c r="B4010">
        <v>1</v>
      </c>
    </row>
    <row r="4011" spans="1:2" x14ac:dyDescent="0.3">
      <c r="A4011">
        <v>17642</v>
      </c>
      <c r="B4011">
        <v>1</v>
      </c>
    </row>
    <row r="4012" spans="1:2" x14ac:dyDescent="0.3">
      <c r="A4012">
        <v>1047</v>
      </c>
      <c r="B4012">
        <v>0</v>
      </c>
    </row>
    <row r="4013" spans="1:2" x14ac:dyDescent="0.3">
      <c r="A4013">
        <v>18078</v>
      </c>
      <c r="B4013">
        <v>1</v>
      </c>
    </row>
    <row r="4014" spans="1:2" x14ac:dyDescent="0.3">
      <c r="A4014">
        <v>2169</v>
      </c>
      <c r="B4014">
        <v>0</v>
      </c>
    </row>
    <row r="4015" spans="1:2" x14ac:dyDescent="0.3">
      <c r="A4015">
        <v>4639</v>
      </c>
      <c r="B4015">
        <v>0</v>
      </c>
    </row>
    <row r="4016" spans="1:2" x14ac:dyDescent="0.3">
      <c r="A4016">
        <v>9374</v>
      </c>
      <c r="B4016">
        <v>1</v>
      </c>
    </row>
    <row r="4017" spans="1:2" x14ac:dyDescent="0.3">
      <c r="A4017">
        <v>9966</v>
      </c>
      <c r="B4017">
        <v>1</v>
      </c>
    </row>
    <row r="4018" spans="1:2" x14ac:dyDescent="0.3">
      <c r="A4018">
        <v>15614</v>
      </c>
      <c r="B4018">
        <v>1</v>
      </c>
    </row>
    <row r="4019" spans="1:2" x14ac:dyDescent="0.3">
      <c r="A4019">
        <v>15996</v>
      </c>
      <c r="B4019">
        <v>1</v>
      </c>
    </row>
    <row r="4020" spans="1:2" x14ac:dyDescent="0.3">
      <c r="A4020">
        <v>9582</v>
      </c>
      <c r="B4020">
        <v>1</v>
      </c>
    </row>
    <row r="4021" spans="1:2" x14ac:dyDescent="0.3">
      <c r="A4021">
        <v>9802</v>
      </c>
      <c r="B4021">
        <v>0</v>
      </c>
    </row>
    <row r="4022" spans="1:2" x14ac:dyDescent="0.3">
      <c r="A4022">
        <v>10941</v>
      </c>
      <c r="B4022">
        <v>0</v>
      </c>
    </row>
    <row r="4023" spans="1:2" x14ac:dyDescent="0.3">
      <c r="A4023">
        <v>10991</v>
      </c>
      <c r="B4023">
        <v>1</v>
      </c>
    </row>
    <row r="4024" spans="1:2" x14ac:dyDescent="0.3">
      <c r="A4024">
        <v>18110</v>
      </c>
      <c r="B4024">
        <v>1</v>
      </c>
    </row>
    <row r="4025" spans="1:2" x14ac:dyDescent="0.3">
      <c r="A4025">
        <v>10766</v>
      </c>
      <c r="B4025">
        <v>0</v>
      </c>
    </row>
    <row r="4026" spans="1:2" x14ac:dyDescent="0.3">
      <c r="A4026">
        <v>11751</v>
      </c>
      <c r="B4026">
        <v>1</v>
      </c>
    </row>
    <row r="4027" spans="1:2" x14ac:dyDescent="0.3">
      <c r="A4027">
        <v>12444</v>
      </c>
      <c r="B4027">
        <v>1</v>
      </c>
    </row>
    <row r="4028" spans="1:2" x14ac:dyDescent="0.3">
      <c r="A4028">
        <v>17010</v>
      </c>
      <c r="B4028">
        <v>1</v>
      </c>
    </row>
    <row r="4029" spans="1:2" x14ac:dyDescent="0.3">
      <c r="A4029">
        <v>17495</v>
      </c>
      <c r="B4029">
        <v>1</v>
      </c>
    </row>
    <row r="4030" spans="1:2" x14ac:dyDescent="0.3">
      <c r="A4030">
        <v>17649</v>
      </c>
      <c r="B4030">
        <v>1</v>
      </c>
    </row>
    <row r="4031" spans="1:2" x14ac:dyDescent="0.3">
      <c r="A4031">
        <v>15972</v>
      </c>
      <c r="B4031">
        <v>1</v>
      </c>
    </row>
    <row r="4032" spans="1:2" x14ac:dyDescent="0.3">
      <c r="A4032">
        <v>8353</v>
      </c>
      <c r="B4032">
        <v>0</v>
      </c>
    </row>
    <row r="4033" spans="1:2" x14ac:dyDescent="0.3">
      <c r="A4033">
        <v>11880</v>
      </c>
      <c r="B4033">
        <v>1</v>
      </c>
    </row>
    <row r="4034" spans="1:2" x14ac:dyDescent="0.3">
      <c r="A4034">
        <v>16391</v>
      </c>
      <c r="B4034">
        <v>1</v>
      </c>
    </row>
    <row r="4035" spans="1:2" x14ac:dyDescent="0.3">
      <c r="A4035">
        <v>8257</v>
      </c>
      <c r="B4035">
        <v>0</v>
      </c>
    </row>
    <row r="4036" spans="1:2" x14ac:dyDescent="0.3">
      <c r="A4036">
        <v>12490</v>
      </c>
      <c r="B4036">
        <v>1</v>
      </c>
    </row>
    <row r="4037" spans="1:2" x14ac:dyDescent="0.3">
      <c r="A4037">
        <v>11480</v>
      </c>
      <c r="B4037">
        <v>1</v>
      </c>
    </row>
    <row r="4038" spans="1:2" x14ac:dyDescent="0.3">
      <c r="A4038">
        <v>10537</v>
      </c>
      <c r="B4038">
        <v>1</v>
      </c>
    </row>
    <row r="4039" spans="1:2" x14ac:dyDescent="0.3">
      <c r="A4039">
        <v>1958</v>
      </c>
      <c r="B4039">
        <v>0</v>
      </c>
    </row>
    <row r="4040" spans="1:2" x14ac:dyDescent="0.3">
      <c r="A4040">
        <v>8936</v>
      </c>
      <c r="B4040">
        <v>1</v>
      </c>
    </row>
    <row r="4041" spans="1:2" x14ac:dyDescent="0.3">
      <c r="A4041">
        <v>16682</v>
      </c>
      <c r="B4041">
        <v>1</v>
      </c>
    </row>
    <row r="4042" spans="1:2" x14ac:dyDescent="0.3">
      <c r="A4042">
        <v>11962</v>
      </c>
      <c r="B4042">
        <v>1</v>
      </c>
    </row>
    <row r="4043" spans="1:2" x14ac:dyDescent="0.3">
      <c r="A4043">
        <v>11676</v>
      </c>
      <c r="B4043">
        <v>1</v>
      </c>
    </row>
    <row r="4044" spans="1:2" x14ac:dyDescent="0.3">
      <c r="A4044">
        <v>8444</v>
      </c>
      <c r="B4044">
        <v>0</v>
      </c>
    </row>
    <row r="4045" spans="1:2" x14ac:dyDescent="0.3">
      <c r="A4045">
        <v>15915</v>
      </c>
      <c r="B4045">
        <v>0</v>
      </c>
    </row>
    <row r="4046" spans="1:2" x14ac:dyDescent="0.3">
      <c r="A4046">
        <v>8699</v>
      </c>
      <c r="B4046">
        <v>1</v>
      </c>
    </row>
    <row r="4047" spans="1:2" x14ac:dyDescent="0.3">
      <c r="A4047">
        <v>15916</v>
      </c>
      <c r="B4047">
        <v>1</v>
      </c>
    </row>
    <row r="4048" spans="1:2" x14ac:dyDescent="0.3">
      <c r="A4048">
        <v>10743</v>
      </c>
      <c r="B4048">
        <v>1</v>
      </c>
    </row>
    <row r="4049" spans="1:2" x14ac:dyDescent="0.3">
      <c r="A4049">
        <v>10546</v>
      </c>
      <c r="B4049">
        <v>1</v>
      </c>
    </row>
    <row r="4050" spans="1:2" x14ac:dyDescent="0.3">
      <c r="A4050">
        <v>11677</v>
      </c>
      <c r="B4050">
        <v>1</v>
      </c>
    </row>
    <row r="4051" spans="1:2" x14ac:dyDescent="0.3">
      <c r="A4051">
        <v>15513</v>
      </c>
      <c r="B4051">
        <v>1</v>
      </c>
    </row>
    <row r="4052" spans="1:2" x14ac:dyDescent="0.3">
      <c r="A4052">
        <v>18077</v>
      </c>
      <c r="B4052">
        <v>1</v>
      </c>
    </row>
    <row r="4053" spans="1:2" x14ac:dyDescent="0.3">
      <c r="A4053">
        <v>17011</v>
      </c>
      <c r="B4053">
        <v>1</v>
      </c>
    </row>
    <row r="4054" spans="1:2" x14ac:dyDescent="0.3">
      <c r="A4054">
        <v>16783</v>
      </c>
      <c r="B4054">
        <v>0</v>
      </c>
    </row>
    <row r="4055" spans="1:2" x14ac:dyDescent="0.3">
      <c r="A4055">
        <v>12176</v>
      </c>
      <c r="B4055">
        <v>1</v>
      </c>
    </row>
    <row r="4056" spans="1:2" x14ac:dyDescent="0.3">
      <c r="A4056">
        <v>4153</v>
      </c>
      <c r="B4056">
        <v>0</v>
      </c>
    </row>
    <row r="4057" spans="1:2" x14ac:dyDescent="0.3">
      <c r="A4057">
        <v>15597</v>
      </c>
      <c r="B4057">
        <v>1</v>
      </c>
    </row>
    <row r="4058" spans="1:2" x14ac:dyDescent="0.3">
      <c r="A4058">
        <v>16189</v>
      </c>
      <c r="B4058">
        <v>1</v>
      </c>
    </row>
    <row r="4059" spans="1:2" x14ac:dyDescent="0.3">
      <c r="A4059">
        <v>18043</v>
      </c>
      <c r="B4059">
        <v>1</v>
      </c>
    </row>
    <row r="4060" spans="1:2" x14ac:dyDescent="0.3">
      <c r="A4060">
        <v>7818</v>
      </c>
      <c r="B4060">
        <v>0</v>
      </c>
    </row>
    <row r="4061" spans="1:2" x14ac:dyDescent="0.3">
      <c r="A4061">
        <v>8785</v>
      </c>
      <c r="B4061">
        <v>1</v>
      </c>
    </row>
    <row r="4062" spans="1:2" x14ac:dyDescent="0.3">
      <c r="A4062">
        <v>1443</v>
      </c>
      <c r="B4062">
        <v>0</v>
      </c>
    </row>
    <row r="4063" spans="1:2" x14ac:dyDescent="0.3">
      <c r="A4063">
        <v>9513</v>
      </c>
      <c r="B4063">
        <v>1</v>
      </c>
    </row>
    <row r="4064" spans="1:2" x14ac:dyDescent="0.3">
      <c r="A4064">
        <v>1436</v>
      </c>
      <c r="B4064">
        <v>0</v>
      </c>
    </row>
    <row r="4065" spans="1:2" x14ac:dyDescent="0.3">
      <c r="A4065">
        <v>18059</v>
      </c>
      <c r="B4065">
        <v>1</v>
      </c>
    </row>
    <row r="4066" spans="1:2" x14ac:dyDescent="0.3">
      <c r="A4066">
        <v>9469</v>
      </c>
      <c r="B4066">
        <v>1</v>
      </c>
    </row>
    <row r="4067" spans="1:2" x14ac:dyDescent="0.3">
      <c r="A4067">
        <v>15505</v>
      </c>
      <c r="B4067">
        <v>1</v>
      </c>
    </row>
    <row r="4068" spans="1:2" x14ac:dyDescent="0.3">
      <c r="A4068">
        <v>17467</v>
      </c>
      <c r="B4068">
        <v>0</v>
      </c>
    </row>
    <row r="4069" spans="1:2" x14ac:dyDescent="0.3">
      <c r="A4069">
        <v>1937</v>
      </c>
      <c r="B4069">
        <v>0</v>
      </c>
    </row>
    <row r="4070" spans="1:2" x14ac:dyDescent="0.3">
      <c r="A4070">
        <v>5507</v>
      </c>
      <c r="B4070">
        <v>0</v>
      </c>
    </row>
    <row r="4071" spans="1:2" x14ac:dyDescent="0.3">
      <c r="A4071">
        <v>12500</v>
      </c>
      <c r="B4071">
        <v>1</v>
      </c>
    </row>
    <row r="4072" spans="1:2" x14ac:dyDescent="0.3">
      <c r="A4072">
        <v>15890</v>
      </c>
      <c r="B4072">
        <v>1</v>
      </c>
    </row>
    <row r="4073" spans="1:2" x14ac:dyDescent="0.3">
      <c r="A4073">
        <v>16994</v>
      </c>
      <c r="B4073">
        <v>1</v>
      </c>
    </row>
    <row r="4074" spans="1:2" x14ac:dyDescent="0.3">
      <c r="A4074">
        <v>1960</v>
      </c>
      <c r="B4074">
        <v>0</v>
      </c>
    </row>
    <row r="4075" spans="1:2" x14ac:dyDescent="0.3">
      <c r="A4075">
        <v>2974</v>
      </c>
      <c r="B4075">
        <v>0</v>
      </c>
    </row>
    <row r="4076" spans="1:2" x14ac:dyDescent="0.3">
      <c r="A4076">
        <v>5741</v>
      </c>
      <c r="B4076">
        <v>0</v>
      </c>
    </row>
    <row r="4077" spans="1:2" x14ac:dyDescent="0.3">
      <c r="A4077">
        <v>5743</v>
      </c>
      <c r="B4077">
        <v>0</v>
      </c>
    </row>
    <row r="4078" spans="1:2" x14ac:dyDescent="0.3">
      <c r="A4078">
        <v>9585</v>
      </c>
      <c r="B4078">
        <v>1</v>
      </c>
    </row>
    <row r="4079" spans="1:2" x14ac:dyDescent="0.3">
      <c r="A4079">
        <v>10051</v>
      </c>
      <c r="B4079">
        <v>1</v>
      </c>
    </row>
    <row r="4080" spans="1:2" x14ac:dyDescent="0.3">
      <c r="A4080">
        <v>10823</v>
      </c>
      <c r="B4080">
        <v>1</v>
      </c>
    </row>
    <row r="4081" spans="1:2" x14ac:dyDescent="0.3">
      <c r="A4081">
        <v>11134</v>
      </c>
      <c r="B4081">
        <v>1</v>
      </c>
    </row>
    <row r="4082" spans="1:2" x14ac:dyDescent="0.3">
      <c r="A4082">
        <v>14667</v>
      </c>
      <c r="B4082">
        <v>1</v>
      </c>
    </row>
    <row r="4083" spans="1:2" x14ac:dyDescent="0.3">
      <c r="A4083">
        <v>14871</v>
      </c>
      <c r="B4083">
        <v>1</v>
      </c>
    </row>
    <row r="4084" spans="1:2" x14ac:dyDescent="0.3">
      <c r="A4084">
        <v>15817</v>
      </c>
      <c r="B4084">
        <v>1</v>
      </c>
    </row>
    <row r="4085" spans="1:2" x14ac:dyDescent="0.3">
      <c r="A4085">
        <v>16000</v>
      </c>
      <c r="B4085">
        <v>1</v>
      </c>
    </row>
    <row r="4086" spans="1:2" x14ac:dyDescent="0.3">
      <c r="A4086">
        <v>16540</v>
      </c>
      <c r="B4086">
        <v>1</v>
      </c>
    </row>
    <row r="4087" spans="1:2" x14ac:dyDescent="0.3">
      <c r="A4087">
        <v>18093</v>
      </c>
      <c r="B4087">
        <v>1</v>
      </c>
    </row>
    <row r="4088" spans="1:2" x14ac:dyDescent="0.3">
      <c r="A4088">
        <v>8337</v>
      </c>
      <c r="B4088">
        <v>0</v>
      </c>
    </row>
    <row r="4089" spans="1:2" x14ac:dyDescent="0.3">
      <c r="A4089">
        <v>8344</v>
      </c>
      <c r="B4089">
        <v>0</v>
      </c>
    </row>
    <row r="4090" spans="1:2" x14ac:dyDescent="0.3">
      <c r="A4090">
        <v>12493</v>
      </c>
      <c r="B4090">
        <v>1</v>
      </c>
    </row>
    <row r="4091" spans="1:2" x14ac:dyDescent="0.3">
      <c r="A4091">
        <v>17004</v>
      </c>
      <c r="B4091">
        <v>1</v>
      </c>
    </row>
    <row r="4092" spans="1:2" x14ac:dyDescent="0.3">
      <c r="A4092">
        <v>17615</v>
      </c>
      <c r="B4092">
        <v>0</v>
      </c>
    </row>
    <row r="4093" spans="1:2" x14ac:dyDescent="0.3">
      <c r="A4093">
        <v>2254</v>
      </c>
      <c r="B4093">
        <v>0</v>
      </c>
    </row>
    <row r="4094" spans="1:2" x14ac:dyDescent="0.3">
      <c r="A4094">
        <v>2255</v>
      </c>
      <c r="B4094">
        <v>0</v>
      </c>
    </row>
    <row r="4095" spans="1:2" x14ac:dyDescent="0.3">
      <c r="A4095">
        <v>2323</v>
      </c>
      <c r="B4095">
        <v>0</v>
      </c>
    </row>
    <row r="4096" spans="1:2" x14ac:dyDescent="0.3">
      <c r="A4096">
        <v>2325</v>
      </c>
      <c r="B4096">
        <v>0</v>
      </c>
    </row>
    <row r="4097" spans="1:2" x14ac:dyDescent="0.3">
      <c r="A4097">
        <v>5344</v>
      </c>
      <c r="B4097">
        <v>0</v>
      </c>
    </row>
    <row r="4098" spans="1:2" x14ac:dyDescent="0.3">
      <c r="A4098">
        <v>5829</v>
      </c>
      <c r="B4098">
        <v>0</v>
      </c>
    </row>
    <row r="4099" spans="1:2" x14ac:dyDescent="0.3">
      <c r="A4099">
        <v>8577</v>
      </c>
      <c r="B4099">
        <v>1</v>
      </c>
    </row>
    <row r="4100" spans="1:2" x14ac:dyDescent="0.3">
      <c r="A4100">
        <v>10805</v>
      </c>
      <c r="B4100">
        <v>0</v>
      </c>
    </row>
    <row r="4101" spans="1:2" x14ac:dyDescent="0.3">
      <c r="A4101">
        <v>11014</v>
      </c>
      <c r="B4101">
        <v>0</v>
      </c>
    </row>
    <row r="4102" spans="1:2" x14ac:dyDescent="0.3">
      <c r="A4102">
        <v>11021</v>
      </c>
      <c r="B4102">
        <v>1</v>
      </c>
    </row>
    <row r="4103" spans="1:2" x14ac:dyDescent="0.3">
      <c r="A4103">
        <v>11545</v>
      </c>
      <c r="B4103">
        <v>0</v>
      </c>
    </row>
    <row r="4104" spans="1:2" x14ac:dyDescent="0.3">
      <c r="A4104">
        <v>11647</v>
      </c>
      <c r="B4104">
        <v>1</v>
      </c>
    </row>
    <row r="4105" spans="1:2" x14ac:dyDescent="0.3">
      <c r="A4105">
        <v>11914</v>
      </c>
      <c r="B4105">
        <v>0</v>
      </c>
    </row>
    <row r="4106" spans="1:2" x14ac:dyDescent="0.3">
      <c r="A4106">
        <v>11974</v>
      </c>
      <c r="B4106">
        <v>1</v>
      </c>
    </row>
    <row r="4107" spans="1:2" x14ac:dyDescent="0.3">
      <c r="A4107">
        <v>12504</v>
      </c>
      <c r="B4107">
        <v>1</v>
      </c>
    </row>
    <row r="4108" spans="1:2" x14ac:dyDescent="0.3">
      <c r="A4108">
        <v>14913</v>
      </c>
      <c r="B4108">
        <v>1</v>
      </c>
    </row>
    <row r="4109" spans="1:2" x14ac:dyDescent="0.3">
      <c r="A4109">
        <v>15604</v>
      </c>
      <c r="B4109">
        <v>1</v>
      </c>
    </row>
    <row r="4110" spans="1:2" x14ac:dyDescent="0.3">
      <c r="A4110">
        <v>15633</v>
      </c>
      <c r="B4110">
        <v>1</v>
      </c>
    </row>
    <row r="4111" spans="1:2" x14ac:dyDescent="0.3">
      <c r="A4111">
        <v>15670</v>
      </c>
      <c r="B4111">
        <v>1</v>
      </c>
    </row>
    <row r="4112" spans="1:2" x14ac:dyDescent="0.3">
      <c r="A4112">
        <v>15671</v>
      </c>
      <c r="B4112">
        <v>1</v>
      </c>
    </row>
    <row r="4113" spans="1:2" x14ac:dyDescent="0.3">
      <c r="A4113">
        <v>15814</v>
      </c>
      <c r="B4113">
        <v>1</v>
      </c>
    </row>
    <row r="4114" spans="1:2" x14ac:dyDescent="0.3">
      <c r="A4114">
        <v>16611</v>
      </c>
      <c r="B4114">
        <v>1</v>
      </c>
    </row>
    <row r="4115" spans="1:2" x14ac:dyDescent="0.3">
      <c r="A4115">
        <v>16790</v>
      </c>
      <c r="B4115">
        <v>1</v>
      </c>
    </row>
    <row r="4116" spans="1:2" x14ac:dyDescent="0.3">
      <c r="A4116">
        <v>17129</v>
      </c>
      <c r="B4116">
        <v>1</v>
      </c>
    </row>
    <row r="4117" spans="1:2" x14ac:dyDescent="0.3">
      <c r="A4117">
        <v>17133</v>
      </c>
      <c r="B4117">
        <v>1</v>
      </c>
    </row>
    <row r="4118" spans="1:2" x14ac:dyDescent="0.3">
      <c r="A4118">
        <v>2830</v>
      </c>
      <c r="B4118">
        <v>0</v>
      </c>
    </row>
    <row r="4119" spans="1:2" x14ac:dyDescent="0.3">
      <c r="A4119">
        <v>8356</v>
      </c>
      <c r="B4119">
        <v>0</v>
      </c>
    </row>
    <row r="4120" spans="1:2" x14ac:dyDescent="0.3">
      <c r="A4120">
        <v>11531</v>
      </c>
      <c r="B4120">
        <v>1</v>
      </c>
    </row>
    <row r="4121" spans="1:2" x14ac:dyDescent="0.3">
      <c r="A4121">
        <v>12434</v>
      </c>
      <c r="B4121">
        <v>1</v>
      </c>
    </row>
    <row r="4122" spans="1:2" x14ac:dyDescent="0.3">
      <c r="A4122">
        <v>17975</v>
      </c>
      <c r="B4122">
        <v>1</v>
      </c>
    </row>
    <row r="4123" spans="1:2" x14ac:dyDescent="0.3">
      <c r="A4123">
        <v>6486</v>
      </c>
      <c r="B4123">
        <v>0</v>
      </c>
    </row>
    <row r="4124" spans="1:2" x14ac:dyDescent="0.3">
      <c r="A4124">
        <v>8360</v>
      </c>
      <c r="B4124">
        <v>0</v>
      </c>
    </row>
    <row r="4125" spans="1:2" x14ac:dyDescent="0.3">
      <c r="A4125">
        <v>10547</v>
      </c>
      <c r="B4125">
        <v>1</v>
      </c>
    </row>
    <row r="4126" spans="1:2" x14ac:dyDescent="0.3">
      <c r="A4126">
        <v>11510</v>
      </c>
      <c r="B4126">
        <v>1</v>
      </c>
    </row>
    <row r="4127" spans="1:2" x14ac:dyDescent="0.3">
      <c r="A4127">
        <v>12495</v>
      </c>
      <c r="B4127">
        <v>1</v>
      </c>
    </row>
    <row r="4128" spans="1:2" x14ac:dyDescent="0.3">
      <c r="A4128">
        <v>15056</v>
      </c>
      <c r="B4128">
        <v>1</v>
      </c>
    </row>
    <row r="4129" spans="1:2" x14ac:dyDescent="0.3">
      <c r="A4129">
        <v>15919</v>
      </c>
      <c r="B4129">
        <v>1</v>
      </c>
    </row>
    <row r="4130" spans="1:2" x14ac:dyDescent="0.3">
      <c r="A4130">
        <v>17145</v>
      </c>
      <c r="B4130">
        <v>1</v>
      </c>
    </row>
    <row r="4131" spans="1:2" x14ac:dyDescent="0.3">
      <c r="A4131">
        <v>11950</v>
      </c>
      <c r="B4131">
        <v>1</v>
      </c>
    </row>
    <row r="4132" spans="1:2" x14ac:dyDescent="0.3">
      <c r="A4132">
        <v>18044</v>
      </c>
      <c r="B4132">
        <v>1</v>
      </c>
    </row>
    <row r="4133" spans="1:2" x14ac:dyDescent="0.3">
      <c r="A4133">
        <v>9995</v>
      </c>
      <c r="B4133">
        <v>1</v>
      </c>
    </row>
    <row r="4134" spans="1:2" x14ac:dyDescent="0.3">
      <c r="A4134">
        <v>11981</v>
      </c>
      <c r="B4134">
        <v>1</v>
      </c>
    </row>
    <row r="4135" spans="1:2" x14ac:dyDescent="0.3">
      <c r="A4135">
        <v>11983</v>
      </c>
      <c r="B4135">
        <v>1</v>
      </c>
    </row>
    <row r="4136" spans="1:2" x14ac:dyDescent="0.3">
      <c r="A4136">
        <v>11984</v>
      </c>
      <c r="B4136">
        <v>1</v>
      </c>
    </row>
    <row r="4137" spans="1:2" x14ac:dyDescent="0.3">
      <c r="A4137">
        <v>11986</v>
      </c>
      <c r="B4137">
        <v>1</v>
      </c>
    </row>
    <row r="4138" spans="1:2" x14ac:dyDescent="0.3">
      <c r="A4138">
        <v>11987</v>
      </c>
      <c r="B4138">
        <v>1</v>
      </c>
    </row>
    <row r="4139" spans="1:2" x14ac:dyDescent="0.3">
      <c r="A4139">
        <v>11988</v>
      </c>
      <c r="B4139">
        <v>1</v>
      </c>
    </row>
    <row r="4140" spans="1:2" x14ac:dyDescent="0.3">
      <c r="A4140">
        <v>11990</v>
      </c>
      <c r="B4140">
        <v>1</v>
      </c>
    </row>
    <row r="4141" spans="1:2" x14ac:dyDescent="0.3">
      <c r="A4141">
        <v>11991</v>
      </c>
      <c r="B4141">
        <v>1</v>
      </c>
    </row>
    <row r="4142" spans="1:2" x14ac:dyDescent="0.3">
      <c r="A4142">
        <v>11993</v>
      </c>
      <c r="B4142">
        <v>1</v>
      </c>
    </row>
    <row r="4143" spans="1:2" x14ac:dyDescent="0.3">
      <c r="A4143">
        <v>11994</v>
      </c>
      <c r="B4143">
        <v>1</v>
      </c>
    </row>
    <row r="4144" spans="1:2" x14ac:dyDescent="0.3">
      <c r="A4144">
        <v>11995</v>
      </c>
      <c r="B4144">
        <v>1</v>
      </c>
    </row>
    <row r="4145" spans="1:2" x14ac:dyDescent="0.3">
      <c r="A4145">
        <v>17789</v>
      </c>
      <c r="B4145">
        <v>1</v>
      </c>
    </row>
    <row r="4146" spans="1:2" x14ac:dyDescent="0.3">
      <c r="A4146">
        <v>1980</v>
      </c>
      <c r="B4146">
        <v>0</v>
      </c>
    </row>
    <row r="4147" spans="1:2" x14ac:dyDescent="0.3">
      <c r="A4147">
        <v>2049</v>
      </c>
      <c r="B4147">
        <v>0</v>
      </c>
    </row>
    <row r="4148" spans="1:2" x14ac:dyDescent="0.3">
      <c r="A4148">
        <v>2147</v>
      </c>
      <c r="B4148" t="s">
        <v>746</v>
      </c>
    </row>
    <row r="4149" spans="1:2" x14ac:dyDescent="0.3">
      <c r="A4149">
        <v>9023</v>
      </c>
      <c r="B4149">
        <v>1</v>
      </c>
    </row>
    <row r="4150" spans="1:2" x14ac:dyDescent="0.3">
      <c r="A4150">
        <v>12211</v>
      </c>
      <c r="B4150">
        <v>1</v>
      </c>
    </row>
    <row r="4151" spans="1:2" x14ac:dyDescent="0.3">
      <c r="A4151">
        <v>14800</v>
      </c>
      <c r="B4151">
        <v>1</v>
      </c>
    </row>
    <row r="4152" spans="1:2" x14ac:dyDescent="0.3">
      <c r="A4152">
        <v>15450</v>
      </c>
      <c r="B4152">
        <v>1</v>
      </c>
    </row>
    <row r="4153" spans="1:2" x14ac:dyDescent="0.3">
      <c r="A4153">
        <v>15519</v>
      </c>
      <c r="B4153">
        <v>1</v>
      </c>
    </row>
    <row r="4154" spans="1:2" x14ac:dyDescent="0.3">
      <c r="A4154">
        <v>15656</v>
      </c>
      <c r="B4154">
        <v>1</v>
      </c>
    </row>
    <row r="4155" spans="1:2" x14ac:dyDescent="0.3">
      <c r="A4155">
        <v>16589</v>
      </c>
      <c r="B4155">
        <v>1</v>
      </c>
    </row>
    <row r="4156" spans="1:2" x14ac:dyDescent="0.3">
      <c r="A4156">
        <v>16590</v>
      </c>
      <c r="B4156">
        <v>1</v>
      </c>
    </row>
    <row r="4157" spans="1:2" x14ac:dyDescent="0.3">
      <c r="A4157">
        <v>17619</v>
      </c>
      <c r="B4157">
        <v>1</v>
      </c>
    </row>
    <row r="4158" spans="1:2" x14ac:dyDescent="0.3">
      <c r="A4158">
        <v>4003</v>
      </c>
      <c r="B4158">
        <v>0</v>
      </c>
    </row>
    <row r="4159" spans="1:2" x14ac:dyDescent="0.3">
      <c r="A4159">
        <v>4149</v>
      </c>
      <c r="B4159">
        <v>0</v>
      </c>
    </row>
    <row r="4160" spans="1:2" x14ac:dyDescent="0.3">
      <c r="A4160">
        <v>4257</v>
      </c>
      <c r="B4160">
        <v>0</v>
      </c>
    </row>
    <row r="4161" spans="1:2" x14ac:dyDescent="0.3">
      <c r="A4161">
        <v>4279</v>
      </c>
      <c r="B4161">
        <v>0</v>
      </c>
    </row>
    <row r="4162" spans="1:2" x14ac:dyDescent="0.3">
      <c r="A4162">
        <v>4376</v>
      </c>
      <c r="B4162">
        <v>0</v>
      </c>
    </row>
    <row r="4163" spans="1:2" x14ac:dyDescent="0.3">
      <c r="A4163">
        <v>7159</v>
      </c>
      <c r="B4163">
        <v>0</v>
      </c>
    </row>
    <row r="4164" spans="1:2" x14ac:dyDescent="0.3">
      <c r="A4164">
        <v>8516</v>
      </c>
      <c r="B4164">
        <v>0</v>
      </c>
    </row>
    <row r="4165" spans="1:2" x14ac:dyDescent="0.3">
      <c r="A4165">
        <v>11491</v>
      </c>
      <c r="B4165">
        <v>1</v>
      </c>
    </row>
    <row r="4166" spans="1:2" x14ac:dyDescent="0.3">
      <c r="A4166">
        <v>12105</v>
      </c>
      <c r="B4166">
        <v>1</v>
      </c>
    </row>
    <row r="4167" spans="1:2" x14ac:dyDescent="0.3">
      <c r="A4167">
        <v>13527</v>
      </c>
      <c r="B4167">
        <v>1</v>
      </c>
    </row>
    <row r="4168" spans="1:2" x14ac:dyDescent="0.3">
      <c r="A4168">
        <v>14671</v>
      </c>
      <c r="B4168">
        <v>1</v>
      </c>
    </row>
    <row r="4169" spans="1:2" x14ac:dyDescent="0.3">
      <c r="A4169">
        <v>16427</v>
      </c>
      <c r="B4169">
        <v>1</v>
      </c>
    </row>
    <row r="4170" spans="1:2" x14ac:dyDescent="0.3">
      <c r="A4170">
        <v>16855</v>
      </c>
      <c r="B4170">
        <v>0</v>
      </c>
    </row>
    <row r="4171" spans="1:2" x14ac:dyDescent="0.3">
      <c r="A4171">
        <v>16856</v>
      </c>
      <c r="B4171">
        <v>1</v>
      </c>
    </row>
    <row r="4172" spans="1:2" x14ac:dyDescent="0.3">
      <c r="A4172">
        <v>17696</v>
      </c>
      <c r="B4172">
        <v>1</v>
      </c>
    </row>
    <row r="4173" spans="1:2" x14ac:dyDescent="0.3">
      <c r="A4173">
        <v>1273</v>
      </c>
      <c r="B4173">
        <v>0</v>
      </c>
    </row>
    <row r="4174" spans="1:2" x14ac:dyDescent="0.3">
      <c r="A4174">
        <v>1543</v>
      </c>
      <c r="B4174">
        <v>0</v>
      </c>
    </row>
    <row r="4175" spans="1:2" x14ac:dyDescent="0.3">
      <c r="A4175">
        <v>4066</v>
      </c>
      <c r="B4175">
        <v>0</v>
      </c>
    </row>
    <row r="4176" spans="1:2" x14ac:dyDescent="0.3">
      <c r="A4176">
        <v>4136</v>
      </c>
      <c r="B4176">
        <v>0</v>
      </c>
    </row>
    <row r="4177" spans="1:2" x14ac:dyDescent="0.3">
      <c r="A4177">
        <v>4141</v>
      </c>
      <c r="B4177">
        <v>0</v>
      </c>
    </row>
    <row r="4178" spans="1:2" x14ac:dyDescent="0.3">
      <c r="A4178">
        <v>4145</v>
      </c>
      <c r="B4178">
        <v>0</v>
      </c>
    </row>
    <row r="4179" spans="1:2" x14ac:dyDescent="0.3">
      <c r="A4179">
        <v>5643</v>
      </c>
      <c r="B4179">
        <v>0</v>
      </c>
    </row>
    <row r="4180" spans="1:2" x14ac:dyDescent="0.3">
      <c r="A4180">
        <v>6456</v>
      </c>
      <c r="B4180">
        <v>0</v>
      </c>
    </row>
    <row r="4181" spans="1:2" x14ac:dyDescent="0.3">
      <c r="A4181">
        <v>7869</v>
      </c>
      <c r="B4181">
        <v>0</v>
      </c>
    </row>
    <row r="4182" spans="1:2" x14ac:dyDescent="0.3">
      <c r="A4182">
        <v>9999</v>
      </c>
      <c r="B4182">
        <v>1</v>
      </c>
    </row>
    <row r="4183" spans="1:2" x14ac:dyDescent="0.3">
      <c r="A4183">
        <v>10622</v>
      </c>
      <c r="B4183">
        <v>1</v>
      </c>
    </row>
    <row r="4184" spans="1:2" x14ac:dyDescent="0.3">
      <c r="A4184">
        <v>10673</v>
      </c>
      <c r="B4184">
        <v>1</v>
      </c>
    </row>
    <row r="4185" spans="1:2" x14ac:dyDescent="0.3">
      <c r="A4185">
        <v>10761</v>
      </c>
      <c r="B4185">
        <v>0</v>
      </c>
    </row>
    <row r="4186" spans="1:2" x14ac:dyDescent="0.3">
      <c r="A4186">
        <v>11774</v>
      </c>
      <c r="B4186">
        <v>0</v>
      </c>
    </row>
    <row r="4187" spans="1:2" x14ac:dyDescent="0.3">
      <c r="A4187">
        <v>12022</v>
      </c>
      <c r="B4187">
        <v>1</v>
      </c>
    </row>
    <row r="4188" spans="1:2" x14ac:dyDescent="0.3">
      <c r="A4188">
        <v>13522</v>
      </c>
      <c r="B4188">
        <v>1</v>
      </c>
    </row>
    <row r="4189" spans="1:2" x14ac:dyDescent="0.3">
      <c r="A4189">
        <v>13524</v>
      </c>
      <c r="B4189">
        <v>1</v>
      </c>
    </row>
    <row r="4190" spans="1:2" x14ac:dyDescent="0.3">
      <c r="A4190">
        <v>14610</v>
      </c>
      <c r="B4190">
        <v>1</v>
      </c>
    </row>
    <row r="4191" spans="1:2" x14ac:dyDescent="0.3">
      <c r="A4191">
        <v>14679</v>
      </c>
      <c r="B4191">
        <v>1</v>
      </c>
    </row>
    <row r="4192" spans="1:2" x14ac:dyDescent="0.3">
      <c r="A4192">
        <v>15002</v>
      </c>
      <c r="B4192">
        <v>1</v>
      </c>
    </row>
    <row r="4193" spans="1:2" x14ac:dyDescent="0.3">
      <c r="A4193">
        <v>15009</v>
      </c>
      <c r="B4193">
        <v>1</v>
      </c>
    </row>
    <row r="4194" spans="1:2" x14ac:dyDescent="0.3">
      <c r="A4194">
        <v>15845</v>
      </c>
      <c r="B4194">
        <v>1</v>
      </c>
    </row>
    <row r="4195" spans="1:2" x14ac:dyDescent="0.3">
      <c r="A4195">
        <v>16500</v>
      </c>
      <c r="B4195">
        <v>0</v>
      </c>
    </row>
    <row r="4196" spans="1:2" x14ac:dyDescent="0.3">
      <c r="A4196">
        <v>16507</v>
      </c>
      <c r="B4196">
        <v>0</v>
      </c>
    </row>
    <row r="4197" spans="1:2" x14ac:dyDescent="0.3">
      <c r="A4197">
        <v>16593</v>
      </c>
      <c r="B4197">
        <v>1</v>
      </c>
    </row>
    <row r="4198" spans="1:2" x14ac:dyDescent="0.3">
      <c r="A4198">
        <v>16794</v>
      </c>
      <c r="B4198">
        <v>1</v>
      </c>
    </row>
    <row r="4199" spans="1:2" x14ac:dyDescent="0.3">
      <c r="A4199">
        <v>17089</v>
      </c>
      <c r="B4199">
        <v>1</v>
      </c>
    </row>
    <row r="4200" spans="1:2" x14ac:dyDescent="0.3">
      <c r="A4200">
        <v>11850</v>
      </c>
      <c r="B4200">
        <v>1</v>
      </c>
    </row>
    <row r="4201" spans="1:2" x14ac:dyDescent="0.3">
      <c r="A4201">
        <v>11852</v>
      </c>
      <c r="B4201">
        <v>1</v>
      </c>
    </row>
    <row r="4202" spans="1:2" x14ac:dyDescent="0.3">
      <c r="A4202">
        <v>15526</v>
      </c>
      <c r="B4202">
        <v>1</v>
      </c>
    </row>
    <row r="4203" spans="1:2" x14ac:dyDescent="0.3">
      <c r="A4203">
        <v>17026</v>
      </c>
      <c r="B4203">
        <v>1</v>
      </c>
    </row>
    <row r="4204" spans="1:2" x14ac:dyDescent="0.3">
      <c r="A4204">
        <v>14630</v>
      </c>
      <c r="B4204">
        <v>1</v>
      </c>
    </row>
    <row r="4205" spans="1:2" x14ac:dyDescent="0.3">
      <c r="A4205">
        <v>15594</v>
      </c>
      <c r="B4205">
        <v>1</v>
      </c>
    </row>
    <row r="4206" spans="1:2" x14ac:dyDescent="0.3">
      <c r="A4206">
        <v>15932</v>
      </c>
      <c r="B4206">
        <v>0</v>
      </c>
    </row>
    <row r="4207" spans="1:2" x14ac:dyDescent="0.3">
      <c r="A4207">
        <v>16937</v>
      </c>
      <c r="B4207">
        <v>1</v>
      </c>
    </row>
    <row r="4208" spans="1:2" x14ac:dyDescent="0.3">
      <c r="A4208">
        <v>822</v>
      </c>
      <c r="B4208">
        <v>0</v>
      </c>
    </row>
    <row r="4209" spans="1:2" x14ac:dyDescent="0.3">
      <c r="A4209">
        <v>9809</v>
      </c>
      <c r="B4209">
        <v>1</v>
      </c>
    </row>
    <row r="4210" spans="1:2" x14ac:dyDescent="0.3">
      <c r="A4210">
        <v>9832</v>
      </c>
      <c r="B4210">
        <v>0</v>
      </c>
    </row>
    <row r="4211" spans="1:2" x14ac:dyDescent="0.3">
      <c r="A4211">
        <v>10625</v>
      </c>
      <c r="B4211">
        <v>1</v>
      </c>
    </row>
    <row r="4212" spans="1:2" x14ac:dyDescent="0.3">
      <c r="A4212">
        <v>10694</v>
      </c>
      <c r="B4212">
        <v>1</v>
      </c>
    </row>
    <row r="4213" spans="1:2" x14ac:dyDescent="0.3">
      <c r="A4213">
        <v>11724</v>
      </c>
      <c r="B4213">
        <v>1</v>
      </c>
    </row>
    <row r="4214" spans="1:2" x14ac:dyDescent="0.3">
      <c r="A4214">
        <v>1302</v>
      </c>
      <c r="B4214">
        <v>0</v>
      </c>
    </row>
    <row r="4215" spans="1:2" x14ac:dyDescent="0.3">
      <c r="A4215">
        <v>17014</v>
      </c>
      <c r="B4215">
        <v>1</v>
      </c>
    </row>
    <row r="4216" spans="1:2" x14ac:dyDescent="0.3">
      <c r="A4216">
        <v>16886</v>
      </c>
      <c r="B4216">
        <v>1</v>
      </c>
    </row>
    <row r="4217" spans="1:2" x14ac:dyDescent="0.3">
      <c r="A4217">
        <v>9301</v>
      </c>
      <c r="B4217">
        <v>0</v>
      </c>
    </row>
    <row r="4218" spans="1:2" x14ac:dyDescent="0.3">
      <c r="A4218">
        <v>7801</v>
      </c>
      <c r="B4218">
        <v>0</v>
      </c>
    </row>
    <row r="4219" spans="1:2" x14ac:dyDescent="0.3">
      <c r="A4219">
        <v>15825</v>
      </c>
      <c r="B4219">
        <v>0</v>
      </c>
    </row>
    <row r="4220" spans="1:2" x14ac:dyDescent="0.3">
      <c r="A4220">
        <v>16465</v>
      </c>
      <c r="B4220">
        <v>1</v>
      </c>
    </row>
    <row r="4221" spans="1:2" x14ac:dyDescent="0.3">
      <c r="A4221">
        <v>16469</v>
      </c>
      <c r="B4221">
        <v>1</v>
      </c>
    </row>
    <row r="4222" spans="1:2" x14ac:dyDescent="0.3">
      <c r="A4222">
        <v>17585</v>
      </c>
      <c r="B4222">
        <v>1</v>
      </c>
    </row>
    <row r="4223" spans="1:2" x14ac:dyDescent="0.3">
      <c r="A4223">
        <v>17586</v>
      </c>
      <c r="B4223">
        <v>1</v>
      </c>
    </row>
    <row r="4224" spans="1:2" x14ac:dyDescent="0.3">
      <c r="A4224">
        <v>17588</v>
      </c>
      <c r="B4224">
        <v>1</v>
      </c>
    </row>
    <row r="4225" spans="1:2" x14ac:dyDescent="0.3">
      <c r="A4225">
        <v>7434</v>
      </c>
      <c r="B4225">
        <v>0</v>
      </c>
    </row>
    <row r="4226" spans="1:2" x14ac:dyDescent="0.3">
      <c r="A4226">
        <v>4030</v>
      </c>
      <c r="B4226">
        <v>0</v>
      </c>
    </row>
    <row r="4227" spans="1:2" x14ac:dyDescent="0.3">
      <c r="A4227">
        <v>1739</v>
      </c>
      <c r="B4227">
        <v>0</v>
      </c>
    </row>
    <row r="4228" spans="1:2" x14ac:dyDescent="0.3">
      <c r="A4228">
        <v>8830</v>
      </c>
      <c r="B4228">
        <v>1</v>
      </c>
    </row>
    <row r="4229" spans="1:2" x14ac:dyDescent="0.3">
      <c r="A4229">
        <v>11086</v>
      </c>
      <c r="B4229">
        <v>1</v>
      </c>
    </row>
    <row r="4230" spans="1:2" x14ac:dyDescent="0.3">
      <c r="A4230">
        <v>11118</v>
      </c>
      <c r="B4230">
        <v>1</v>
      </c>
    </row>
    <row r="4231" spans="1:2" x14ac:dyDescent="0.3">
      <c r="A4231">
        <v>16928</v>
      </c>
      <c r="B4231">
        <v>1</v>
      </c>
    </row>
    <row r="4232" spans="1:2" x14ac:dyDescent="0.3">
      <c r="A4232">
        <v>15907</v>
      </c>
      <c r="B4232">
        <v>1</v>
      </c>
    </row>
    <row r="4233" spans="1:2" x14ac:dyDescent="0.3">
      <c r="A4233">
        <v>16707</v>
      </c>
      <c r="B4233">
        <v>1</v>
      </c>
    </row>
    <row r="4234" spans="1:2" x14ac:dyDescent="0.3">
      <c r="A4234">
        <v>17999</v>
      </c>
      <c r="B4234">
        <v>1</v>
      </c>
    </row>
    <row r="4235" spans="1:2" x14ac:dyDescent="0.3">
      <c r="A4235">
        <v>17983</v>
      </c>
      <c r="B4235">
        <v>1</v>
      </c>
    </row>
    <row r="4236" spans="1:2" x14ac:dyDescent="0.3">
      <c r="A4236">
        <v>3175</v>
      </c>
      <c r="B4236">
        <v>0</v>
      </c>
    </row>
    <row r="4237" spans="1:2" x14ac:dyDescent="0.3">
      <c r="A4237">
        <v>3460</v>
      </c>
      <c r="B4237">
        <v>0</v>
      </c>
    </row>
    <row r="4238" spans="1:2" x14ac:dyDescent="0.3">
      <c r="A4238">
        <v>3499</v>
      </c>
      <c r="B4238">
        <v>0</v>
      </c>
    </row>
    <row r="4239" spans="1:2" x14ac:dyDescent="0.3">
      <c r="A4239">
        <v>3564</v>
      </c>
      <c r="B4239">
        <v>0</v>
      </c>
    </row>
    <row r="4240" spans="1:2" x14ac:dyDescent="0.3">
      <c r="A4240">
        <v>8778</v>
      </c>
      <c r="B4240">
        <v>0</v>
      </c>
    </row>
    <row r="4241" spans="1:2" x14ac:dyDescent="0.3">
      <c r="A4241">
        <v>9537</v>
      </c>
      <c r="B4241">
        <v>0</v>
      </c>
    </row>
    <row r="4242" spans="1:2" x14ac:dyDescent="0.3">
      <c r="A4242">
        <v>10777</v>
      </c>
      <c r="B4242">
        <v>1</v>
      </c>
    </row>
    <row r="4243" spans="1:2" x14ac:dyDescent="0.3">
      <c r="A4243">
        <v>11601</v>
      </c>
      <c r="B4243">
        <v>1</v>
      </c>
    </row>
    <row r="4244" spans="1:2" x14ac:dyDescent="0.3">
      <c r="A4244">
        <v>11780</v>
      </c>
      <c r="B4244">
        <v>1</v>
      </c>
    </row>
    <row r="4245" spans="1:2" x14ac:dyDescent="0.3">
      <c r="A4245">
        <v>13510</v>
      </c>
      <c r="B4245">
        <v>1</v>
      </c>
    </row>
    <row r="4246" spans="1:2" x14ac:dyDescent="0.3">
      <c r="A4246">
        <v>14692</v>
      </c>
      <c r="B4246">
        <v>1</v>
      </c>
    </row>
    <row r="4247" spans="1:2" x14ac:dyDescent="0.3">
      <c r="A4247">
        <v>14875</v>
      </c>
      <c r="B4247">
        <v>1</v>
      </c>
    </row>
    <row r="4248" spans="1:2" x14ac:dyDescent="0.3">
      <c r="A4248">
        <v>14876</v>
      </c>
      <c r="B4248">
        <v>1</v>
      </c>
    </row>
    <row r="4249" spans="1:2" x14ac:dyDescent="0.3">
      <c r="A4249">
        <v>15610</v>
      </c>
      <c r="B4249">
        <v>1</v>
      </c>
    </row>
    <row r="4250" spans="1:2" x14ac:dyDescent="0.3">
      <c r="A4250">
        <v>15698</v>
      </c>
      <c r="B4250">
        <v>1</v>
      </c>
    </row>
    <row r="4251" spans="1:2" x14ac:dyDescent="0.3">
      <c r="A4251">
        <v>15904</v>
      </c>
      <c r="B4251">
        <v>1</v>
      </c>
    </row>
    <row r="4252" spans="1:2" x14ac:dyDescent="0.3">
      <c r="A4252">
        <v>16432</v>
      </c>
      <c r="B4252">
        <v>1</v>
      </c>
    </row>
    <row r="4253" spans="1:2" x14ac:dyDescent="0.3">
      <c r="A4253">
        <v>16823</v>
      </c>
      <c r="B4253">
        <v>1</v>
      </c>
    </row>
    <row r="4254" spans="1:2" x14ac:dyDescent="0.3">
      <c r="A4254">
        <v>17108</v>
      </c>
      <c r="B4254">
        <v>1</v>
      </c>
    </row>
    <row r="4255" spans="1:2" x14ac:dyDescent="0.3">
      <c r="A4255">
        <v>16912</v>
      </c>
      <c r="B4255">
        <v>1</v>
      </c>
    </row>
    <row r="4256" spans="1:2" x14ac:dyDescent="0.3">
      <c r="A4256">
        <v>16958</v>
      </c>
      <c r="B4256">
        <v>1</v>
      </c>
    </row>
    <row r="4257" spans="1:2" x14ac:dyDescent="0.3">
      <c r="A4257">
        <v>17088</v>
      </c>
      <c r="B4257">
        <v>1</v>
      </c>
    </row>
    <row r="4258" spans="1:2" x14ac:dyDescent="0.3">
      <c r="A4258">
        <v>3087</v>
      </c>
      <c r="B4258">
        <v>0</v>
      </c>
    </row>
    <row r="4259" spans="1:2" x14ac:dyDescent="0.3">
      <c r="A4259">
        <v>3921</v>
      </c>
      <c r="B4259">
        <v>0</v>
      </c>
    </row>
    <row r="4260" spans="1:2" x14ac:dyDescent="0.3">
      <c r="A4260">
        <v>7397</v>
      </c>
      <c r="B4260">
        <v>0</v>
      </c>
    </row>
    <row r="4261" spans="1:2" x14ac:dyDescent="0.3">
      <c r="A4261">
        <v>8195</v>
      </c>
      <c r="B4261">
        <v>0</v>
      </c>
    </row>
    <row r="4262" spans="1:2" x14ac:dyDescent="0.3">
      <c r="A4262">
        <v>9878</v>
      </c>
      <c r="B4262">
        <v>0</v>
      </c>
    </row>
    <row r="4263" spans="1:2" x14ac:dyDescent="0.3">
      <c r="A4263">
        <v>11717</v>
      </c>
      <c r="B4263">
        <v>1</v>
      </c>
    </row>
    <row r="4264" spans="1:2" x14ac:dyDescent="0.3">
      <c r="A4264">
        <v>11968</v>
      </c>
      <c r="B4264">
        <v>1</v>
      </c>
    </row>
    <row r="4265" spans="1:2" x14ac:dyDescent="0.3">
      <c r="A4265">
        <v>17530</v>
      </c>
      <c r="B4265">
        <v>1</v>
      </c>
    </row>
    <row r="4266" spans="1:2" x14ac:dyDescent="0.3">
      <c r="A4266">
        <v>11947</v>
      </c>
      <c r="B4266">
        <v>1</v>
      </c>
    </row>
    <row r="4267" spans="1:2" x14ac:dyDescent="0.3">
      <c r="A4267">
        <v>18040</v>
      </c>
      <c r="B4267">
        <v>1</v>
      </c>
    </row>
    <row r="4268" spans="1:2" x14ac:dyDescent="0.3">
      <c r="A4268">
        <v>15898</v>
      </c>
      <c r="B4268">
        <v>1</v>
      </c>
    </row>
    <row r="4269" spans="1:2" x14ac:dyDescent="0.3">
      <c r="A4269">
        <v>2831</v>
      </c>
      <c r="B4269">
        <v>0</v>
      </c>
    </row>
    <row r="4270" spans="1:2" x14ac:dyDescent="0.3">
      <c r="A4270">
        <v>12098</v>
      </c>
      <c r="B4270">
        <v>1</v>
      </c>
    </row>
    <row r="4271" spans="1:2" x14ac:dyDescent="0.3">
      <c r="A4271">
        <v>459</v>
      </c>
      <c r="B4271">
        <v>0</v>
      </c>
    </row>
    <row r="4272" spans="1:2" x14ac:dyDescent="0.3">
      <c r="A4272">
        <v>463</v>
      </c>
      <c r="B4272">
        <v>0</v>
      </c>
    </row>
    <row r="4273" spans="1:2" x14ac:dyDescent="0.3">
      <c r="A4273">
        <v>7044</v>
      </c>
      <c r="B4273">
        <v>0</v>
      </c>
    </row>
    <row r="4274" spans="1:2" x14ac:dyDescent="0.3">
      <c r="A4274">
        <v>8242</v>
      </c>
      <c r="B4274">
        <v>0</v>
      </c>
    </row>
    <row r="4275" spans="1:2" x14ac:dyDescent="0.3">
      <c r="A4275">
        <v>9365</v>
      </c>
      <c r="B4275">
        <v>0</v>
      </c>
    </row>
    <row r="4276" spans="1:2" x14ac:dyDescent="0.3">
      <c r="A4276">
        <v>9366</v>
      </c>
      <c r="B4276">
        <v>0</v>
      </c>
    </row>
    <row r="4277" spans="1:2" x14ac:dyDescent="0.3">
      <c r="A4277">
        <v>15065</v>
      </c>
      <c r="B4277">
        <v>1</v>
      </c>
    </row>
    <row r="4278" spans="1:2" x14ac:dyDescent="0.3">
      <c r="A4278">
        <v>17118</v>
      </c>
      <c r="B4278">
        <v>1</v>
      </c>
    </row>
    <row r="4279" spans="1:2" x14ac:dyDescent="0.3">
      <c r="A4279">
        <v>10247</v>
      </c>
      <c r="B4279">
        <v>0</v>
      </c>
    </row>
    <row r="4280" spans="1:2" x14ac:dyDescent="0.3">
      <c r="A4280">
        <v>11835</v>
      </c>
      <c r="B4280">
        <v>1</v>
      </c>
    </row>
    <row r="4281" spans="1:2" x14ac:dyDescent="0.3">
      <c r="A4281">
        <v>12236</v>
      </c>
      <c r="B4281">
        <v>1</v>
      </c>
    </row>
    <row r="4282" spans="1:2" x14ac:dyDescent="0.3">
      <c r="A4282">
        <v>8611</v>
      </c>
      <c r="B4282">
        <v>0</v>
      </c>
    </row>
    <row r="4283" spans="1:2" x14ac:dyDescent="0.3">
      <c r="A4283">
        <v>5573</v>
      </c>
      <c r="B4283">
        <v>0</v>
      </c>
    </row>
    <row r="4284" spans="1:2" x14ac:dyDescent="0.3">
      <c r="A4284">
        <v>5574</v>
      </c>
      <c r="B4284">
        <v>0</v>
      </c>
    </row>
    <row r="4285" spans="1:2" x14ac:dyDescent="0.3">
      <c r="A4285">
        <v>7016</v>
      </c>
      <c r="B4285">
        <v>0</v>
      </c>
    </row>
    <row r="4286" spans="1:2" x14ac:dyDescent="0.3">
      <c r="A4286">
        <v>11534</v>
      </c>
      <c r="B4286">
        <v>1</v>
      </c>
    </row>
    <row r="4287" spans="1:2" x14ac:dyDescent="0.3">
      <c r="A4287">
        <v>11535</v>
      </c>
      <c r="B4287">
        <v>1</v>
      </c>
    </row>
    <row r="4288" spans="1:2" x14ac:dyDescent="0.3">
      <c r="A4288">
        <v>11536</v>
      </c>
      <c r="B4288">
        <v>1</v>
      </c>
    </row>
    <row r="4289" spans="1:2" x14ac:dyDescent="0.3">
      <c r="A4289">
        <v>11539</v>
      </c>
      <c r="B4289">
        <v>1</v>
      </c>
    </row>
    <row r="4290" spans="1:2" x14ac:dyDescent="0.3">
      <c r="A4290">
        <v>11543</v>
      </c>
      <c r="B4290">
        <v>0</v>
      </c>
    </row>
    <row r="4291" spans="1:2" x14ac:dyDescent="0.3">
      <c r="A4291">
        <v>11966</v>
      </c>
      <c r="B4291">
        <v>1</v>
      </c>
    </row>
    <row r="4292" spans="1:2" x14ac:dyDescent="0.3">
      <c r="A4292">
        <v>10843</v>
      </c>
      <c r="B4292">
        <v>1</v>
      </c>
    </row>
    <row r="4293" spans="1:2" x14ac:dyDescent="0.3">
      <c r="A4293">
        <v>2716</v>
      </c>
      <c r="B4293">
        <v>0</v>
      </c>
    </row>
    <row r="4294" spans="1:2" x14ac:dyDescent="0.3">
      <c r="A4294">
        <v>2181</v>
      </c>
      <c r="B4294">
        <v>0</v>
      </c>
    </row>
    <row r="4295" spans="1:2" x14ac:dyDescent="0.3">
      <c r="A4295">
        <v>15023</v>
      </c>
      <c r="B4295">
        <v>1</v>
      </c>
    </row>
    <row r="4296" spans="1:2" x14ac:dyDescent="0.3">
      <c r="A4296">
        <v>10980</v>
      </c>
      <c r="B4296">
        <v>0</v>
      </c>
    </row>
    <row r="4297" spans="1:2" x14ac:dyDescent="0.3">
      <c r="A4297">
        <v>7560</v>
      </c>
      <c r="B4297">
        <v>0</v>
      </c>
    </row>
    <row r="4298" spans="1:2" x14ac:dyDescent="0.3">
      <c r="A4298">
        <v>16451</v>
      </c>
      <c r="B4298">
        <v>1</v>
      </c>
    </row>
    <row r="4299" spans="1:2" x14ac:dyDescent="0.3">
      <c r="A4299">
        <v>10950</v>
      </c>
      <c r="B4299">
        <v>0</v>
      </c>
    </row>
    <row r="4300" spans="1:2" x14ac:dyDescent="0.3">
      <c r="A4300">
        <v>5339</v>
      </c>
      <c r="B4300">
        <v>0</v>
      </c>
    </row>
    <row r="4301" spans="1:2" x14ac:dyDescent="0.3">
      <c r="A4301">
        <v>9847</v>
      </c>
      <c r="B4301">
        <v>1</v>
      </c>
    </row>
    <row r="4302" spans="1:2" x14ac:dyDescent="0.3">
      <c r="A4302">
        <v>10890</v>
      </c>
      <c r="B4302">
        <v>1</v>
      </c>
    </row>
    <row r="4303" spans="1:2" x14ac:dyDescent="0.3">
      <c r="A4303">
        <v>16346</v>
      </c>
      <c r="B4303">
        <v>1</v>
      </c>
    </row>
    <row r="4304" spans="1:2" x14ac:dyDescent="0.3">
      <c r="A4304">
        <v>5881</v>
      </c>
      <c r="B4304">
        <v>0</v>
      </c>
    </row>
    <row r="4305" spans="1:2" x14ac:dyDescent="0.3">
      <c r="A4305">
        <v>6278</v>
      </c>
      <c r="B4305">
        <v>0</v>
      </c>
    </row>
    <row r="4306" spans="1:2" x14ac:dyDescent="0.3">
      <c r="A4306">
        <v>9726</v>
      </c>
      <c r="B4306">
        <v>1</v>
      </c>
    </row>
    <row r="4307" spans="1:2" x14ac:dyDescent="0.3">
      <c r="A4307">
        <v>9722</v>
      </c>
      <c r="B4307">
        <v>1</v>
      </c>
    </row>
    <row r="4308" spans="1:2" x14ac:dyDescent="0.3">
      <c r="A4308">
        <v>9723</v>
      </c>
      <c r="B4308">
        <v>0</v>
      </c>
    </row>
    <row r="4309" spans="1:2" x14ac:dyDescent="0.3">
      <c r="A4309">
        <v>10830</v>
      </c>
      <c r="B4309">
        <v>0</v>
      </c>
    </row>
    <row r="4310" spans="1:2" x14ac:dyDescent="0.3">
      <c r="A4310">
        <v>16325</v>
      </c>
      <c r="B4310">
        <v>1</v>
      </c>
    </row>
    <row r="4311" spans="1:2" x14ac:dyDescent="0.3">
      <c r="A4311">
        <v>14954</v>
      </c>
      <c r="B4311">
        <v>1</v>
      </c>
    </row>
    <row r="4312" spans="1:2" x14ac:dyDescent="0.3">
      <c r="A4312">
        <v>15037</v>
      </c>
      <c r="B4312">
        <v>1</v>
      </c>
    </row>
    <row r="4313" spans="1:2" x14ac:dyDescent="0.3">
      <c r="A4313">
        <v>6170</v>
      </c>
      <c r="B4313">
        <v>0</v>
      </c>
    </row>
    <row r="4314" spans="1:2" x14ac:dyDescent="0.3">
      <c r="A4314">
        <v>15036</v>
      </c>
      <c r="B4314">
        <v>1</v>
      </c>
    </row>
    <row r="4315" spans="1:2" x14ac:dyDescent="0.3">
      <c r="A4315">
        <v>12064</v>
      </c>
      <c r="B4315">
        <v>0</v>
      </c>
    </row>
    <row r="4316" spans="1:2" x14ac:dyDescent="0.3">
      <c r="A4316">
        <v>17532</v>
      </c>
      <c r="B4316">
        <v>1</v>
      </c>
    </row>
    <row r="4317" spans="1:2" x14ac:dyDescent="0.3">
      <c r="A4317">
        <v>17960</v>
      </c>
      <c r="B4317">
        <v>1</v>
      </c>
    </row>
    <row r="4318" spans="1:2" x14ac:dyDescent="0.3">
      <c r="A4318">
        <v>16497</v>
      </c>
      <c r="B4318">
        <v>0</v>
      </c>
    </row>
    <row r="4319" spans="1:2" x14ac:dyDescent="0.3">
      <c r="A4319">
        <v>16498</v>
      </c>
      <c r="B4319">
        <v>1</v>
      </c>
    </row>
    <row r="4320" spans="1:2" x14ac:dyDescent="0.3">
      <c r="A4320">
        <v>17807</v>
      </c>
      <c r="B4320">
        <v>1</v>
      </c>
    </row>
    <row r="4321" spans="1:2" x14ac:dyDescent="0.3">
      <c r="A4321">
        <v>9853</v>
      </c>
      <c r="B4321">
        <v>0</v>
      </c>
    </row>
    <row r="4322" spans="1:2" x14ac:dyDescent="0.3">
      <c r="A4322">
        <v>1424</v>
      </c>
      <c r="B4322">
        <v>0</v>
      </c>
    </row>
    <row r="4323" spans="1:2" x14ac:dyDescent="0.3">
      <c r="A4323">
        <v>1470</v>
      </c>
      <c r="B4323">
        <v>0</v>
      </c>
    </row>
    <row r="4324" spans="1:2" x14ac:dyDescent="0.3">
      <c r="A4324">
        <v>1700</v>
      </c>
      <c r="B4324">
        <v>0</v>
      </c>
    </row>
    <row r="4325" spans="1:2" x14ac:dyDescent="0.3">
      <c r="A4325">
        <v>1855</v>
      </c>
      <c r="B4325">
        <v>0</v>
      </c>
    </row>
    <row r="4326" spans="1:2" x14ac:dyDescent="0.3">
      <c r="A4326">
        <v>15491</v>
      </c>
      <c r="B4326">
        <v>1</v>
      </c>
    </row>
    <row r="4327" spans="1:2" x14ac:dyDescent="0.3">
      <c r="A4327">
        <v>17846</v>
      </c>
      <c r="B4327">
        <v>1</v>
      </c>
    </row>
    <row r="4328" spans="1:2" x14ac:dyDescent="0.3">
      <c r="A4328">
        <v>18028</v>
      </c>
      <c r="B4328">
        <v>1</v>
      </c>
    </row>
    <row r="4329" spans="1:2" x14ac:dyDescent="0.3">
      <c r="A4329">
        <v>17996</v>
      </c>
      <c r="B4329">
        <v>1</v>
      </c>
    </row>
    <row r="4330" spans="1:2" x14ac:dyDescent="0.3">
      <c r="A4330">
        <v>1472</v>
      </c>
      <c r="B4330">
        <v>0</v>
      </c>
    </row>
    <row r="4331" spans="1:2" x14ac:dyDescent="0.3">
      <c r="A4331">
        <v>16602</v>
      </c>
      <c r="B4331">
        <v>1</v>
      </c>
    </row>
    <row r="4332" spans="1:2" x14ac:dyDescent="0.3">
      <c r="A4332">
        <v>17000</v>
      </c>
      <c r="B4332">
        <v>1</v>
      </c>
    </row>
    <row r="4333" spans="1:2" x14ac:dyDescent="0.3">
      <c r="A4333">
        <v>17724</v>
      </c>
      <c r="B4333">
        <v>1</v>
      </c>
    </row>
    <row r="4334" spans="1:2" x14ac:dyDescent="0.3">
      <c r="A4334">
        <v>11908</v>
      </c>
      <c r="B4334">
        <v>1</v>
      </c>
    </row>
    <row r="4335" spans="1:2" x14ac:dyDescent="0.3">
      <c r="A4335">
        <v>12069</v>
      </c>
      <c r="B4335">
        <v>1</v>
      </c>
    </row>
    <row r="4336" spans="1:2" x14ac:dyDescent="0.3">
      <c r="A4336">
        <v>14606</v>
      </c>
      <c r="B4336">
        <v>1</v>
      </c>
    </row>
    <row r="4337" spans="1:2" x14ac:dyDescent="0.3">
      <c r="A4337">
        <v>14616</v>
      </c>
      <c r="B4337">
        <v>1</v>
      </c>
    </row>
    <row r="4338" spans="1:2" x14ac:dyDescent="0.3">
      <c r="A4338">
        <v>15734</v>
      </c>
      <c r="B4338">
        <v>1</v>
      </c>
    </row>
    <row r="4339" spans="1:2" x14ac:dyDescent="0.3">
      <c r="A4339">
        <v>15937</v>
      </c>
      <c r="B4339">
        <v>1</v>
      </c>
    </row>
    <row r="4340" spans="1:2" x14ac:dyDescent="0.3">
      <c r="A4340">
        <v>9441</v>
      </c>
      <c r="B4340">
        <v>0</v>
      </c>
    </row>
    <row r="4341" spans="1:2" x14ac:dyDescent="0.3">
      <c r="A4341">
        <v>10518</v>
      </c>
      <c r="B4341">
        <v>0</v>
      </c>
    </row>
    <row r="4342" spans="1:2" x14ac:dyDescent="0.3">
      <c r="A4342">
        <v>10681</v>
      </c>
      <c r="B4342">
        <v>1</v>
      </c>
    </row>
    <row r="4343" spans="1:2" x14ac:dyDescent="0.3">
      <c r="A4343">
        <v>10682</v>
      </c>
      <c r="B4343">
        <v>1</v>
      </c>
    </row>
    <row r="4344" spans="1:2" x14ac:dyDescent="0.3">
      <c r="A4344">
        <v>11537</v>
      </c>
      <c r="B4344">
        <v>1</v>
      </c>
    </row>
    <row r="4345" spans="1:2" x14ac:dyDescent="0.3">
      <c r="A4345">
        <v>16963</v>
      </c>
      <c r="B4345">
        <v>0</v>
      </c>
    </row>
    <row r="4346" spans="1:2" x14ac:dyDescent="0.3">
      <c r="A4346">
        <v>15924</v>
      </c>
      <c r="B4346">
        <v>1</v>
      </c>
    </row>
    <row r="4347" spans="1:2" x14ac:dyDescent="0.3">
      <c r="A4347">
        <v>559</v>
      </c>
      <c r="B4347">
        <v>0</v>
      </c>
    </row>
    <row r="4348" spans="1:2" x14ac:dyDescent="0.3">
      <c r="A4348">
        <v>560</v>
      </c>
      <c r="B4348">
        <v>0</v>
      </c>
    </row>
    <row r="4349" spans="1:2" x14ac:dyDescent="0.3">
      <c r="A4349">
        <v>10153</v>
      </c>
      <c r="B4349">
        <v>1</v>
      </c>
    </row>
    <row r="4350" spans="1:2" x14ac:dyDescent="0.3">
      <c r="A4350">
        <v>10722</v>
      </c>
      <c r="B4350">
        <v>1</v>
      </c>
    </row>
    <row r="4351" spans="1:2" x14ac:dyDescent="0.3">
      <c r="A4351">
        <v>1083</v>
      </c>
      <c r="B4351">
        <v>0</v>
      </c>
    </row>
    <row r="4352" spans="1:2" x14ac:dyDescent="0.3">
      <c r="A4352">
        <v>1098</v>
      </c>
      <c r="B4352">
        <v>0</v>
      </c>
    </row>
    <row r="4353" spans="1:2" x14ac:dyDescent="0.3">
      <c r="A4353">
        <v>1102</v>
      </c>
      <c r="B4353">
        <v>0</v>
      </c>
    </row>
    <row r="4354" spans="1:2" x14ac:dyDescent="0.3">
      <c r="A4354">
        <v>1879</v>
      </c>
      <c r="B4354">
        <v>0</v>
      </c>
    </row>
    <row r="4355" spans="1:2" x14ac:dyDescent="0.3">
      <c r="A4355">
        <v>8310</v>
      </c>
      <c r="B4355">
        <v>0</v>
      </c>
    </row>
    <row r="4356" spans="1:2" x14ac:dyDescent="0.3">
      <c r="A4356">
        <v>561</v>
      </c>
      <c r="B4356">
        <v>0</v>
      </c>
    </row>
    <row r="4357" spans="1:2" x14ac:dyDescent="0.3">
      <c r="A4357">
        <v>1063</v>
      </c>
      <c r="B4357">
        <v>0</v>
      </c>
    </row>
    <row r="4358" spans="1:2" x14ac:dyDescent="0.3">
      <c r="A4358">
        <v>1074</v>
      </c>
      <c r="B4358">
        <v>0</v>
      </c>
    </row>
    <row r="4359" spans="1:2" x14ac:dyDescent="0.3">
      <c r="A4359">
        <v>1075</v>
      </c>
      <c r="B4359">
        <v>0</v>
      </c>
    </row>
    <row r="4360" spans="1:2" x14ac:dyDescent="0.3">
      <c r="A4360">
        <v>1078</v>
      </c>
      <c r="B4360">
        <v>0</v>
      </c>
    </row>
    <row r="4361" spans="1:2" x14ac:dyDescent="0.3">
      <c r="A4361">
        <v>1080</v>
      </c>
      <c r="B4361">
        <v>0</v>
      </c>
    </row>
    <row r="4362" spans="1:2" x14ac:dyDescent="0.3">
      <c r="A4362">
        <v>14830</v>
      </c>
      <c r="B4362">
        <v>1</v>
      </c>
    </row>
    <row r="4363" spans="1:2" x14ac:dyDescent="0.3">
      <c r="A4363">
        <v>16835</v>
      </c>
      <c r="B4363">
        <v>1</v>
      </c>
    </row>
    <row r="4364" spans="1:2" x14ac:dyDescent="0.3">
      <c r="A4364">
        <v>2508</v>
      </c>
      <c r="B4364">
        <v>0</v>
      </c>
    </row>
    <row r="4365" spans="1:2" x14ac:dyDescent="0.3">
      <c r="A4365">
        <v>15539</v>
      </c>
      <c r="B4365">
        <v>1</v>
      </c>
    </row>
    <row r="4366" spans="1:2" x14ac:dyDescent="0.3">
      <c r="A4366">
        <v>3145</v>
      </c>
      <c r="B4366">
        <v>0</v>
      </c>
    </row>
    <row r="4367" spans="1:2" x14ac:dyDescent="0.3">
      <c r="A4367">
        <v>1329</v>
      </c>
      <c r="B4367">
        <v>0</v>
      </c>
    </row>
    <row r="4368" spans="1:2" x14ac:dyDescent="0.3">
      <c r="A4368">
        <v>10675</v>
      </c>
      <c r="B4368">
        <v>1</v>
      </c>
    </row>
    <row r="4369" spans="1:2" x14ac:dyDescent="0.3">
      <c r="A4369">
        <v>5843</v>
      </c>
      <c r="B4369">
        <v>0</v>
      </c>
    </row>
    <row r="4370" spans="1:2" x14ac:dyDescent="0.3">
      <c r="A4370">
        <v>13523</v>
      </c>
      <c r="B4370">
        <v>1</v>
      </c>
    </row>
    <row r="4371" spans="1:2" x14ac:dyDescent="0.3">
      <c r="A4371">
        <v>1330</v>
      </c>
      <c r="B4371">
        <v>0</v>
      </c>
    </row>
    <row r="4372" spans="1:2" x14ac:dyDescent="0.3">
      <c r="A4372">
        <v>15642</v>
      </c>
      <c r="B4372">
        <v>1</v>
      </c>
    </row>
    <row r="4373" spans="1:2" x14ac:dyDescent="0.3">
      <c r="A4373">
        <v>5844</v>
      </c>
      <c r="B4373">
        <v>0</v>
      </c>
    </row>
    <row r="4374" spans="1:2" x14ac:dyDescent="0.3">
      <c r="A4374">
        <v>16052</v>
      </c>
      <c r="B4374">
        <v>1</v>
      </c>
    </row>
    <row r="4375" spans="1:2" x14ac:dyDescent="0.3">
      <c r="A4375">
        <v>1325</v>
      </c>
      <c r="B4375">
        <v>0</v>
      </c>
    </row>
    <row r="4376" spans="1:2" x14ac:dyDescent="0.3">
      <c r="A4376">
        <v>15849</v>
      </c>
      <c r="B4376">
        <v>1</v>
      </c>
    </row>
    <row r="4377" spans="1:2" x14ac:dyDescent="0.3">
      <c r="A4377">
        <v>15674</v>
      </c>
      <c r="B4377">
        <v>1</v>
      </c>
    </row>
    <row r="4378" spans="1:2" x14ac:dyDescent="0.3">
      <c r="A4378">
        <v>11519</v>
      </c>
      <c r="B4378">
        <v>1</v>
      </c>
    </row>
    <row r="4379" spans="1:2" x14ac:dyDescent="0.3">
      <c r="A4379">
        <v>11553</v>
      </c>
      <c r="B4379">
        <v>1</v>
      </c>
    </row>
    <row r="4380" spans="1:2" x14ac:dyDescent="0.3">
      <c r="A4380">
        <v>17885</v>
      </c>
      <c r="B4380">
        <v>1</v>
      </c>
    </row>
    <row r="4381" spans="1:2" x14ac:dyDescent="0.3">
      <c r="A4381">
        <v>1328</v>
      </c>
      <c r="B4381">
        <v>0</v>
      </c>
    </row>
    <row r="4382" spans="1:2" x14ac:dyDescent="0.3">
      <c r="A4382">
        <v>10532</v>
      </c>
      <c r="B4382">
        <v>1</v>
      </c>
    </row>
    <row r="4383" spans="1:2" x14ac:dyDescent="0.3">
      <c r="A4383">
        <v>17710</v>
      </c>
      <c r="B4383">
        <v>1</v>
      </c>
    </row>
    <row r="4384" spans="1:2" x14ac:dyDescent="0.3">
      <c r="A4384">
        <v>7805</v>
      </c>
      <c r="B4384">
        <v>0</v>
      </c>
    </row>
    <row r="4385" spans="1:2" x14ac:dyDescent="0.3">
      <c r="A4385">
        <v>8872</v>
      </c>
      <c r="B4385">
        <v>0</v>
      </c>
    </row>
    <row r="4386" spans="1:2" x14ac:dyDescent="0.3">
      <c r="A4386">
        <v>12408</v>
      </c>
      <c r="B4386">
        <v>1</v>
      </c>
    </row>
    <row r="4387" spans="1:2" x14ac:dyDescent="0.3">
      <c r="A4387">
        <v>3908</v>
      </c>
      <c r="B4387">
        <v>0</v>
      </c>
    </row>
    <row r="4388" spans="1:2" x14ac:dyDescent="0.3">
      <c r="A4388">
        <v>9871</v>
      </c>
      <c r="B4388">
        <v>0</v>
      </c>
    </row>
    <row r="4389" spans="1:2" x14ac:dyDescent="0.3">
      <c r="A4389">
        <v>13581</v>
      </c>
      <c r="B4389">
        <v>1</v>
      </c>
    </row>
    <row r="4390" spans="1:2" x14ac:dyDescent="0.3">
      <c r="A4390">
        <v>17922</v>
      </c>
      <c r="B4390">
        <v>1</v>
      </c>
    </row>
    <row r="4391" spans="1:2" x14ac:dyDescent="0.3">
      <c r="A4391">
        <v>2581</v>
      </c>
      <c r="B4391">
        <v>0</v>
      </c>
    </row>
    <row r="4392" spans="1:2" x14ac:dyDescent="0.3">
      <c r="A4392">
        <v>3157</v>
      </c>
      <c r="B4392">
        <v>0</v>
      </c>
    </row>
    <row r="4393" spans="1:2" x14ac:dyDescent="0.3">
      <c r="A4393">
        <v>5324</v>
      </c>
      <c r="B4393">
        <v>0</v>
      </c>
    </row>
    <row r="4394" spans="1:2" x14ac:dyDescent="0.3">
      <c r="A4394">
        <v>5325</v>
      </c>
      <c r="B4394">
        <v>0</v>
      </c>
    </row>
    <row r="4395" spans="1:2" x14ac:dyDescent="0.3">
      <c r="A4395">
        <v>5548</v>
      </c>
      <c r="B4395">
        <v>0</v>
      </c>
    </row>
    <row r="4396" spans="1:2" x14ac:dyDescent="0.3">
      <c r="A4396">
        <v>6883</v>
      </c>
      <c r="B4396">
        <v>0</v>
      </c>
    </row>
    <row r="4397" spans="1:2" x14ac:dyDescent="0.3">
      <c r="A4397">
        <v>9338</v>
      </c>
      <c r="B4397">
        <v>0</v>
      </c>
    </row>
    <row r="4398" spans="1:2" x14ac:dyDescent="0.3">
      <c r="A4398">
        <v>9798</v>
      </c>
      <c r="B4398">
        <v>0</v>
      </c>
    </row>
    <row r="4399" spans="1:2" x14ac:dyDescent="0.3">
      <c r="A4399">
        <v>11605</v>
      </c>
      <c r="B4399">
        <v>1</v>
      </c>
    </row>
    <row r="4400" spans="1:2" x14ac:dyDescent="0.3">
      <c r="A4400">
        <v>12483</v>
      </c>
      <c r="B4400">
        <v>1</v>
      </c>
    </row>
    <row r="4401" spans="1:2" x14ac:dyDescent="0.3">
      <c r="A4401">
        <v>15470</v>
      </c>
      <c r="B4401">
        <v>1</v>
      </c>
    </row>
    <row r="4402" spans="1:2" x14ac:dyDescent="0.3">
      <c r="A4402">
        <v>16300</v>
      </c>
      <c r="B4402">
        <v>1</v>
      </c>
    </row>
    <row r="4403" spans="1:2" x14ac:dyDescent="0.3">
      <c r="A4403">
        <v>16948</v>
      </c>
      <c r="B4403">
        <v>1</v>
      </c>
    </row>
    <row r="4404" spans="1:2" x14ac:dyDescent="0.3">
      <c r="A4404">
        <v>17350</v>
      </c>
      <c r="B4404">
        <v>1</v>
      </c>
    </row>
    <row r="4405" spans="1:2" x14ac:dyDescent="0.3">
      <c r="A4405">
        <v>17920</v>
      </c>
      <c r="B4405">
        <v>1</v>
      </c>
    </row>
    <row r="4406" spans="1:2" x14ac:dyDescent="0.3">
      <c r="A4406">
        <v>15891</v>
      </c>
      <c r="B4406">
        <v>1</v>
      </c>
    </row>
    <row r="4407" spans="1:2" x14ac:dyDescent="0.3">
      <c r="A4407">
        <v>16873</v>
      </c>
      <c r="B4407">
        <v>1</v>
      </c>
    </row>
    <row r="4408" spans="1:2" x14ac:dyDescent="0.3">
      <c r="A4408">
        <v>18117</v>
      </c>
      <c r="B4408">
        <v>1</v>
      </c>
    </row>
    <row r="4409" spans="1:2" x14ac:dyDescent="0.3">
      <c r="A4409">
        <v>7013</v>
      </c>
      <c r="B4409">
        <v>0</v>
      </c>
    </row>
    <row r="4410" spans="1:2" x14ac:dyDescent="0.3">
      <c r="A4410">
        <v>8618</v>
      </c>
      <c r="B4410">
        <v>0</v>
      </c>
    </row>
    <row r="4411" spans="1:2" x14ac:dyDescent="0.3">
      <c r="A4411">
        <v>12213</v>
      </c>
      <c r="B4411">
        <v>0</v>
      </c>
    </row>
    <row r="4412" spans="1:2" x14ac:dyDescent="0.3">
      <c r="A4412">
        <v>14663</v>
      </c>
      <c r="B4412">
        <v>1</v>
      </c>
    </row>
    <row r="4413" spans="1:2" x14ac:dyDescent="0.3">
      <c r="A4413">
        <v>17429</v>
      </c>
      <c r="B4413">
        <v>1</v>
      </c>
    </row>
    <row r="4414" spans="1:2" x14ac:dyDescent="0.3">
      <c r="A4414">
        <v>1435</v>
      </c>
      <c r="B4414">
        <v>0</v>
      </c>
    </row>
    <row r="4415" spans="1:2" x14ac:dyDescent="0.3">
      <c r="A4415">
        <v>17060</v>
      </c>
      <c r="B4415">
        <v>1</v>
      </c>
    </row>
    <row r="4416" spans="1:2" x14ac:dyDescent="0.3">
      <c r="A4416">
        <v>15860</v>
      </c>
      <c r="B4416">
        <v>1</v>
      </c>
    </row>
    <row r="4417" spans="1:2" x14ac:dyDescent="0.3">
      <c r="A4417">
        <v>18148</v>
      </c>
      <c r="B4417">
        <v>1</v>
      </c>
    </row>
    <row r="4418" spans="1:2" x14ac:dyDescent="0.3">
      <c r="A4418">
        <v>7661</v>
      </c>
      <c r="B4418">
        <v>0</v>
      </c>
    </row>
    <row r="4419" spans="1:2" x14ac:dyDescent="0.3">
      <c r="A4419">
        <v>8375</v>
      </c>
      <c r="B4419">
        <v>0</v>
      </c>
    </row>
    <row r="4420" spans="1:2" x14ac:dyDescent="0.3">
      <c r="A4420">
        <v>14951</v>
      </c>
      <c r="B4420">
        <v>1</v>
      </c>
    </row>
    <row r="4421" spans="1:2" x14ac:dyDescent="0.3">
      <c r="A4421">
        <v>12462</v>
      </c>
      <c r="B4421">
        <v>1</v>
      </c>
    </row>
    <row r="4422" spans="1:2" x14ac:dyDescent="0.3">
      <c r="A4422">
        <v>3852</v>
      </c>
      <c r="B4422">
        <v>0</v>
      </c>
    </row>
    <row r="4423" spans="1:2" x14ac:dyDescent="0.3">
      <c r="A4423">
        <v>7789</v>
      </c>
      <c r="B4423">
        <v>0</v>
      </c>
    </row>
    <row r="4424" spans="1:2" x14ac:dyDescent="0.3">
      <c r="A4424">
        <v>10615</v>
      </c>
      <c r="B4424">
        <v>1</v>
      </c>
    </row>
    <row r="4425" spans="1:2" x14ac:dyDescent="0.3">
      <c r="A4425">
        <v>11182</v>
      </c>
      <c r="B4425">
        <v>1</v>
      </c>
    </row>
    <row r="4426" spans="1:2" x14ac:dyDescent="0.3">
      <c r="A4426">
        <v>14601</v>
      </c>
      <c r="B4426">
        <v>1</v>
      </c>
    </row>
    <row r="4427" spans="1:2" x14ac:dyDescent="0.3">
      <c r="A4427">
        <v>15595</v>
      </c>
      <c r="B4427">
        <v>1</v>
      </c>
    </row>
    <row r="4428" spans="1:2" x14ac:dyDescent="0.3">
      <c r="A4428">
        <v>15596</v>
      </c>
      <c r="B4428">
        <v>1</v>
      </c>
    </row>
    <row r="4429" spans="1:2" x14ac:dyDescent="0.3">
      <c r="A4429">
        <v>17078</v>
      </c>
      <c r="B4429">
        <v>1</v>
      </c>
    </row>
    <row r="4430" spans="1:2" x14ac:dyDescent="0.3">
      <c r="A4430">
        <v>15955</v>
      </c>
      <c r="B4430">
        <v>0</v>
      </c>
    </row>
    <row r="4431" spans="1:2" x14ac:dyDescent="0.3">
      <c r="A4431">
        <v>10076</v>
      </c>
      <c r="B4431">
        <v>0</v>
      </c>
    </row>
    <row r="4432" spans="1:2" x14ac:dyDescent="0.3">
      <c r="A4432">
        <v>1661</v>
      </c>
      <c r="B4432">
        <v>0</v>
      </c>
    </row>
    <row r="4433" spans="1:2" x14ac:dyDescent="0.3">
      <c r="A4433">
        <v>1684</v>
      </c>
      <c r="B4433">
        <v>0</v>
      </c>
    </row>
    <row r="4434" spans="1:2" x14ac:dyDescent="0.3">
      <c r="A4434">
        <v>11861</v>
      </c>
      <c r="B4434">
        <v>1</v>
      </c>
    </row>
    <row r="4435" spans="1:2" x14ac:dyDescent="0.3">
      <c r="A4435">
        <v>17941</v>
      </c>
      <c r="B4435">
        <v>1</v>
      </c>
    </row>
    <row r="4436" spans="1:2" x14ac:dyDescent="0.3">
      <c r="A4436">
        <v>9872</v>
      </c>
      <c r="B4436">
        <v>0</v>
      </c>
    </row>
    <row r="4437" spans="1:2" x14ac:dyDescent="0.3">
      <c r="A4437">
        <v>16488</v>
      </c>
      <c r="B4437">
        <v>1</v>
      </c>
    </row>
    <row r="4438" spans="1:2" x14ac:dyDescent="0.3">
      <c r="A4438">
        <v>4766</v>
      </c>
      <c r="B4438">
        <v>0</v>
      </c>
    </row>
    <row r="4439" spans="1:2" x14ac:dyDescent="0.3">
      <c r="A4439">
        <v>8291</v>
      </c>
      <c r="B4439">
        <v>1</v>
      </c>
    </row>
    <row r="4440" spans="1:2" x14ac:dyDescent="0.3">
      <c r="A4440">
        <v>4775</v>
      </c>
      <c r="B4440">
        <v>0</v>
      </c>
    </row>
    <row r="4441" spans="1:2" x14ac:dyDescent="0.3">
      <c r="A4441">
        <v>10042</v>
      </c>
      <c r="B4441">
        <v>1</v>
      </c>
    </row>
    <row r="4442" spans="1:2" x14ac:dyDescent="0.3">
      <c r="A4442">
        <v>11489</v>
      </c>
      <c r="B4442">
        <v>0</v>
      </c>
    </row>
    <row r="4443" spans="1:2" x14ac:dyDescent="0.3">
      <c r="A4443">
        <v>11504</v>
      </c>
      <c r="B4443">
        <v>1</v>
      </c>
    </row>
    <row r="4444" spans="1:2" x14ac:dyDescent="0.3">
      <c r="A4444">
        <v>17621</v>
      </c>
      <c r="B4444">
        <v>0</v>
      </c>
    </row>
    <row r="4445" spans="1:2" x14ac:dyDescent="0.3">
      <c r="A4445">
        <v>17633</v>
      </c>
      <c r="B4445">
        <v>1</v>
      </c>
    </row>
    <row r="4446" spans="1:2" x14ac:dyDescent="0.3">
      <c r="A4446">
        <v>11224</v>
      </c>
      <c r="B4446">
        <v>1</v>
      </c>
    </row>
    <row r="4447" spans="1:2" x14ac:dyDescent="0.3">
      <c r="A4447">
        <v>7541</v>
      </c>
      <c r="B4447">
        <v>0</v>
      </c>
    </row>
    <row r="4448" spans="1:2" x14ac:dyDescent="0.3">
      <c r="A4448">
        <v>11225</v>
      </c>
      <c r="B4448">
        <v>1</v>
      </c>
    </row>
    <row r="4449" spans="1:2" x14ac:dyDescent="0.3">
      <c r="A4449">
        <v>11446</v>
      </c>
      <c r="B4449">
        <v>1</v>
      </c>
    </row>
    <row r="4450" spans="1:2" x14ac:dyDescent="0.3">
      <c r="A4450">
        <v>16639</v>
      </c>
      <c r="B4450">
        <v>1</v>
      </c>
    </row>
    <row r="4451" spans="1:2" x14ac:dyDescent="0.3">
      <c r="A4451">
        <v>14647</v>
      </c>
      <c r="B4451">
        <v>1</v>
      </c>
    </row>
    <row r="4452" spans="1:2" x14ac:dyDescent="0.3">
      <c r="A4452">
        <v>15746</v>
      </c>
      <c r="B4452">
        <v>1</v>
      </c>
    </row>
    <row r="4453" spans="1:2" x14ac:dyDescent="0.3">
      <c r="A4453">
        <v>11527</v>
      </c>
      <c r="B4453">
        <v>1</v>
      </c>
    </row>
    <row r="4454" spans="1:2" x14ac:dyDescent="0.3">
      <c r="A4454">
        <v>18157</v>
      </c>
      <c r="B4454">
        <v>1</v>
      </c>
    </row>
    <row r="4455" spans="1:2" x14ac:dyDescent="0.3">
      <c r="A4455">
        <v>17540</v>
      </c>
      <c r="B4455">
        <v>1</v>
      </c>
    </row>
    <row r="4456" spans="1:2" x14ac:dyDescent="0.3">
      <c r="A4456">
        <v>15628</v>
      </c>
      <c r="B4456">
        <v>1</v>
      </c>
    </row>
    <row r="4457" spans="1:2" x14ac:dyDescent="0.3">
      <c r="A4457">
        <v>8417</v>
      </c>
      <c r="B4457">
        <v>0</v>
      </c>
    </row>
    <row r="4458" spans="1:2" x14ac:dyDescent="0.3">
      <c r="A4458">
        <v>16642</v>
      </c>
      <c r="B4458">
        <v>1</v>
      </c>
    </row>
    <row r="4459" spans="1:2" x14ac:dyDescent="0.3">
      <c r="A4459">
        <v>14844</v>
      </c>
      <c r="B4459">
        <v>1</v>
      </c>
    </row>
    <row r="4460" spans="1:2" x14ac:dyDescent="0.3">
      <c r="A4460">
        <v>5667</v>
      </c>
      <c r="B4460">
        <v>0</v>
      </c>
    </row>
    <row r="4461" spans="1:2" x14ac:dyDescent="0.3">
      <c r="A4461">
        <v>8797</v>
      </c>
      <c r="B4461">
        <v>1</v>
      </c>
    </row>
    <row r="4462" spans="1:2" x14ac:dyDescent="0.3">
      <c r="A4462">
        <v>11697</v>
      </c>
      <c r="B4462">
        <v>1</v>
      </c>
    </row>
    <row r="4463" spans="1:2" x14ac:dyDescent="0.3">
      <c r="A4463">
        <v>17895</v>
      </c>
      <c r="B4463">
        <v>1</v>
      </c>
    </row>
    <row r="4464" spans="1:2" x14ac:dyDescent="0.3">
      <c r="A4464">
        <v>11573</v>
      </c>
      <c r="B4464">
        <v>0</v>
      </c>
    </row>
    <row r="4465" spans="1:2" x14ac:dyDescent="0.3">
      <c r="A4465">
        <v>10814</v>
      </c>
      <c r="B4465">
        <v>1</v>
      </c>
    </row>
    <row r="4466" spans="1:2" x14ac:dyDescent="0.3">
      <c r="A4466">
        <v>14995</v>
      </c>
      <c r="B4466">
        <v>1</v>
      </c>
    </row>
    <row r="4467" spans="1:2" x14ac:dyDescent="0.3">
      <c r="A4467">
        <v>10703</v>
      </c>
      <c r="B4467">
        <v>0</v>
      </c>
    </row>
    <row r="4468" spans="1:2" x14ac:dyDescent="0.3">
      <c r="A4468">
        <v>7590</v>
      </c>
      <c r="B4468">
        <v>0</v>
      </c>
    </row>
    <row r="4469" spans="1:2" x14ac:dyDescent="0.3">
      <c r="A4469">
        <v>7593</v>
      </c>
      <c r="B4469">
        <v>0</v>
      </c>
    </row>
    <row r="4470" spans="1:2" x14ac:dyDescent="0.3">
      <c r="A4470">
        <v>377</v>
      </c>
      <c r="B4470">
        <v>0</v>
      </c>
    </row>
    <row r="4471" spans="1:2" x14ac:dyDescent="0.3">
      <c r="A4471">
        <v>5872</v>
      </c>
      <c r="B4471">
        <v>0</v>
      </c>
    </row>
    <row r="4472" spans="1:2" x14ac:dyDescent="0.3">
      <c r="A4472">
        <v>380</v>
      </c>
      <c r="B4472">
        <v>0</v>
      </c>
    </row>
    <row r="4473" spans="1:2" x14ac:dyDescent="0.3">
      <c r="A4473">
        <v>15941</v>
      </c>
      <c r="B4473">
        <v>1</v>
      </c>
    </row>
    <row r="4474" spans="1:2" x14ac:dyDescent="0.3">
      <c r="A4474">
        <v>1930</v>
      </c>
      <c r="B4474">
        <v>0</v>
      </c>
    </row>
    <row r="4475" spans="1:2" x14ac:dyDescent="0.3">
      <c r="A4475">
        <v>6367</v>
      </c>
      <c r="B4475">
        <v>0</v>
      </c>
    </row>
    <row r="4476" spans="1:2" x14ac:dyDescent="0.3">
      <c r="A4476">
        <v>6510</v>
      </c>
      <c r="B4476">
        <v>0</v>
      </c>
    </row>
    <row r="4477" spans="1:2" x14ac:dyDescent="0.3">
      <c r="A4477">
        <v>10701</v>
      </c>
      <c r="B4477">
        <v>1</v>
      </c>
    </row>
    <row r="4478" spans="1:2" x14ac:dyDescent="0.3">
      <c r="A4478">
        <v>10240</v>
      </c>
      <c r="B4478">
        <v>1</v>
      </c>
    </row>
    <row r="4479" spans="1:2" x14ac:dyDescent="0.3">
      <c r="A4479">
        <v>16987</v>
      </c>
      <c r="B4479">
        <v>1</v>
      </c>
    </row>
    <row r="4480" spans="1:2" x14ac:dyDescent="0.3">
      <c r="A4480">
        <v>3006</v>
      </c>
      <c r="B4480">
        <v>0</v>
      </c>
    </row>
    <row r="4481" spans="1:2" x14ac:dyDescent="0.3">
      <c r="A4481">
        <v>12369</v>
      </c>
      <c r="B4481">
        <v>1</v>
      </c>
    </row>
    <row r="4482" spans="1:2" x14ac:dyDescent="0.3">
      <c r="A4482">
        <v>9736</v>
      </c>
      <c r="B4482">
        <v>1</v>
      </c>
    </row>
    <row r="4483" spans="1:2" x14ac:dyDescent="0.3">
      <c r="A4483">
        <v>9675</v>
      </c>
      <c r="B4483">
        <v>0</v>
      </c>
    </row>
    <row r="4484" spans="1:2" x14ac:dyDescent="0.3">
      <c r="A4484">
        <v>5711</v>
      </c>
      <c r="B4484">
        <v>0</v>
      </c>
    </row>
    <row r="4485" spans="1:2" x14ac:dyDescent="0.3">
      <c r="A4485">
        <v>8898</v>
      </c>
      <c r="B4485">
        <v>0</v>
      </c>
    </row>
    <row r="4486" spans="1:2" x14ac:dyDescent="0.3">
      <c r="A4486">
        <v>12178</v>
      </c>
      <c r="B4486">
        <v>1</v>
      </c>
    </row>
    <row r="4487" spans="1:2" x14ac:dyDescent="0.3">
      <c r="A4487">
        <v>15816</v>
      </c>
      <c r="B4487">
        <v>1</v>
      </c>
    </row>
    <row r="4488" spans="1:2" x14ac:dyDescent="0.3">
      <c r="A4488">
        <v>9857</v>
      </c>
      <c r="B4488">
        <v>1</v>
      </c>
    </row>
    <row r="4489" spans="1:2" x14ac:dyDescent="0.3">
      <c r="A4489">
        <v>10069</v>
      </c>
      <c r="B4489">
        <v>1</v>
      </c>
    </row>
    <row r="4490" spans="1:2" x14ac:dyDescent="0.3">
      <c r="A4490">
        <v>9863</v>
      </c>
      <c r="B4490">
        <v>1</v>
      </c>
    </row>
    <row r="4491" spans="1:2" x14ac:dyDescent="0.3">
      <c r="A4491">
        <v>5710</v>
      </c>
      <c r="B4491">
        <v>0</v>
      </c>
    </row>
    <row r="4492" spans="1:2" x14ac:dyDescent="0.3">
      <c r="A4492">
        <v>11775</v>
      </c>
      <c r="B4492">
        <v>1</v>
      </c>
    </row>
    <row r="4493" spans="1:2" x14ac:dyDescent="0.3">
      <c r="A4493">
        <v>10917</v>
      </c>
      <c r="B4493">
        <v>1</v>
      </c>
    </row>
    <row r="4494" spans="1:2" x14ac:dyDescent="0.3">
      <c r="A4494">
        <v>8397</v>
      </c>
      <c r="B4494">
        <v>0</v>
      </c>
    </row>
    <row r="4495" spans="1:2" x14ac:dyDescent="0.3">
      <c r="A4495">
        <v>4065</v>
      </c>
      <c r="B4495">
        <v>0</v>
      </c>
    </row>
    <row r="4496" spans="1:2" x14ac:dyDescent="0.3">
      <c r="A4496">
        <v>10629</v>
      </c>
      <c r="B4496">
        <v>1</v>
      </c>
    </row>
    <row r="4497" spans="1:2" x14ac:dyDescent="0.3">
      <c r="A4497">
        <v>10630</v>
      </c>
      <c r="B4497">
        <v>1</v>
      </c>
    </row>
    <row r="4498" spans="1:2" x14ac:dyDescent="0.3">
      <c r="A4498">
        <v>17926</v>
      </c>
      <c r="B4498">
        <v>1</v>
      </c>
    </row>
    <row r="4499" spans="1:2" x14ac:dyDescent="0.3">
      <c r="A4499">
        <v>17104</v>
      </c>
      <c r="B4499">
        <v>1</v>
      </c>
    </row>
    <row r="4500" spans="1:2" x14ac:dyDescent="0.3">
      <c r="A4500">
        <v>15789</v>
      </c>
      <c r="B4500">
        <v>1</v>
      </c>
    </row>
    <row r="4501" spans="1:2" x14ac:dyDescent="0.3">
      <c r="A4501">
        <v>14896</v>
      </c>
      <c r="B4501">
        <v>1</v>
      </c>
    </row>
    <row r="4502" spans="1:2" x14ac:dyDescent="0.3">
      <c r="A4502">
        <v>6532</v>
      </c>
      <c r="B4502">
        <v>0</v>
      </c>
    </row>
    <row r="4503" spans="1:2" x14ac:dyDescent="0.3">
      <c r="A4503">
        <v>6533</v>
      </c>
      <c r="B4503">
        <v>0</v>
      </c>
    </row>
    <row r="4504" spans="1:2" x14ac:dyDescent="0.3">
      <c r="A4504">
        <v>16538</v>
      </c>
      <c r="B4504">
        <v>1</v>
      </c>
    </row>
    <row r="4505" spans="1:2" x14ac:dyDescent="0.3">
      <c r="A4505">
        <v>14786</v>
      </c>
      <c r="B4505">
        <v>1</v>
      </c>
    </row>
    <row r="4506" spans="1:2" x14ac:dyDescent="0.3">
      <c r="A4506">
        <v>15716</v>
      </c>
      <c r="B4506">
        <v>1</v>
      </c>
    </row>
    <row r="4507" spans="1:2" x14ac:dyDescent="0.3">
      <c r="A4507">
        <v>17061</v>
      </c>
      <c r="B4507">
        <v>1</v>
      </c>
    </row>
    <row r="4508" spans="1:2" x14ac:dyDescent="0.3">
      <c r="A4508">
        <v>18010</v>
      </c>
      <c r="B4508">
        <v>1</v>
      </c>
    </row>
    <row r="4509" spans="1:2" x14ac:dyDescent="0.3">
      <c r="A4509">
        <v>7831</v>
      </c>
      <c r="B4509">
        <v>0</v>
      </c>
    </row>
    <row r="4510" spans="1:2" x14ac:dyDescent="0.3">
      <c r="A4510">
        <v>8513</v>
      </c>
      <c r="B4510">
        <v>0</v>
      </c>
    </row>
    <row r="4511" spans="1:2" x14ac:dyDescent="0.3">
      <c r="A4511">
        <v>3484</v>
      </c>
      <c r="B4511">
        <v>0</v>
      </c>
    </row>
    <row r="4512" spans="1:2" x14ac:dyDescent="0.3">
      <c r="A4512">
        <v>16903</v>
      </c>
      <c r="B4512">
        <v>1</v>
      </c>
    </row>
    <row r="4513" spans="1:2" x14ac:dyDescent="0.3">
      <c r="A4513">
        <v>14934</v>
      </c>
      <c r="B4513">
        <v>1</v>
      </c>
    </row>
    <row r="4514" spans="1:2" x14ac:dyDescent="0.3">
      <c r="A4514">
        <v>9381</v>
      </c>
      <c r="B4514">
        <v>0</v>
      </c>
    </row>
    <row r="4515" spans="1:2" x14ac:dyDescent="0.3">
      <c r="A4515">
        <v>17966</v>
      </c>
      <c r="B4515">
        <v>1</v>
      </c>
    </row>
    <row r="4516" spans="1:2" x14ac:dyDescent="0.3">
      <c r="A4516">
        <v>14808</v>
      </c>
      <c r="B4516">
        <v>1</v>
      </c>
    </row>
    <row r="4517" spans="1:2" x14ac:dyDescent="0.3">
      <c r="A4517">
        <v>16467</v>
      </c>
      <c r="B4517">
        <v>1</v>
      </c>
    </row>
    <row r="4518" spans="1:2" x14ac:dyDescent="0.3">
      <c r="A4518">
        <v>16643</v>
      </c>
      <c r="B4518">
        <v>1</v>
      </c>
    </row>
    <row r="4519" spans="1:2" x14ac:dyDescent="0.3">
      <c r="A4519">
        <v>17525</v>
      </c>
      <c r="B4519">
        <v>1</v>
      </c>
    </row>
    <row r="4520" spans="1:2" x14ac:dyDescent="0.3">
      <c r="A4520">
        <v>11906</v>
      </c>
      <c r="B4520">
        <v>0</v>
      </c>
    </row>
    <row r="4521" spans="1:2" x14ac:dyDescent="0.3">
      <c r="A4521">
        <v>1463</v>
      </c>
      <c r="B4521">
        <v>0</v>
      </c>
    </row>
    <row r="4522" spans="1:2" x14ac:dyDescent="0.3">
      <c r="A4522">
        <v>11165</v>
      </c>
      <c r="B4522">
        <v>1</v>
      </c>
    </row>
    <row r="4523" spans="1:2" x14ac:dyDescent="0.3">
      <c r="A4523">
        <v>11170</v>
      </c>
      <c r="B4523">
        <v>1</v>
      </c>
    </row>
    <row r="4524" spans="1:2" x14ac:dyDescent="0.3">
      <c r="A4524">
        <v>14636</v>
      </c>
      <c r="B4524">
        <v>1</v>
      </c>
    </row>
    <row r="4525" spans="1:2" x14ac:dyDescent="0.3">
      <c r="A4525">
        <v>16525</v>
      </c>
      <c r="B4525">
        <v>1</v>
      </c>
    </row>
    <row r="4526" spans="1:2" x14ac:dyDescent="0.3">
      <c r="A4526">
        <v>16779</v>
      </c>
      <c r="B4526">
        <v>1</v>
      </c>
    </row>
    <row r="4527" spans="1:2" x14ac:dyDescent="0.3">
      <c r="A4527">
        <v>5549</v>
      </c>
      <c r="B4527">
        <v>0</v>
      </c>
    </row>
    <row r="4528" spans="1:2" x14ac:dyDescent="0.3">
      <c r="A4528">
        <v>5563</v>
      </c>
      <c r="B4528">
        <v>0</v>
      </c>
    </row>
    <row r="4529" spans="1:2" x14ac:dyDescent="0.3">
      <c r="A4529">
        <v>7604</v>
      </c>
      <c r="B4529">
        <v>0</v>
      </c>
    </row>
    <row r="4530" spans="1:2" x14ac:dyDescent="0.3">
      <c r="A4530">
        <v>8647</v>
      </c>
      <c r="B4530">
        <v>1</v>
      </c>
    </row>
    <row r="4531" spans="1:2" x14ac:dyDescent="0.3">
      <c r="A4531">
        <v>10806</v>
      </c>
      <c r="B4531">
        <v>1</v>
      </c>
    </row>
    <row r="4532" spans="1:2" x14ac:dyDescent="0.3">
      <c r="A4532">
        <v>11598</v>
      </c>
      <c r="B4532">
        <v>1</v>
      </c>
    </row>
    <row r="4533" spans="1:2" x14ac:dyDescent="0.3">
      <c r="A4533">
        <v>12409</v>
      </c>
      <c r="B4533">
        <v>1</v>
      </c>
    </row>
    <row r="4534" spans="1:2" x14ac:dyDescent="0.3">
      <c r="A4534">
        <v>16789</v>
      </c>
      <c r="B4534">
        <v>1</v>
      </c>
    </row>
    <row r="4535" spans="1:2" x14ac:dyDescent="0.3">
      <c r="A4535">
        <v>7245</v>
      </c>
      <c r="B4535">
        <v>0</v>
      </c>
    </row>
    <row r="4536" spans="1:2" x14ac:dyDescent="0.3">
      <c r="A4536">
        <v>4258</v>
      </c>
      <c r="B4536">
        <v>0</v>
      </c>
    </row>
    <row r="4537" spans="1:2" x14ac:dyDescent="0.3">
      <c r="A4537">
        <v>11046</v>
      </c>
      <c r="B4537">
        <v>0</v>
      </c>
    </row>
    <row r="4538" spans="1:2" x14ac:dyDescent="0.3">
      <c r="A4538">
        <v>14882</v>
      </c>
      <c r="B4538">
        <v>1</v>
      </c>
    </row>
    <row r="4539" spans="1:2" x14ac:dyDescent="0.3">
      <c r="A4539">
        <v>16788</v>
      </c>
      <c r="B4539">
        <v>1</v>
      </c>
    </row>
    <row r="4540" spans="1:2" x14ac:dyDescent="0.3">
      <c r="A4540">
        <v>7375</v>
      </c>
      <c r="B4540">
        <v>0</v>
      </c>
    </row>
    <row r="4541" spans="1:2" x14ac:dyDescent="0.3">
      <c r="A4541">
        <v>8874</v>
      </c>
      <c r="B4541">
        <v>1</v>
      </c>
    </row>
    <row r="4542" spans="1:2" x14ac:dyDescent="0.3">
      <c r="A4542">
        <v>10623</v>
      </c>
      <c r="B4542">
        <v>1</v>
      </c>
    </row>
    <row r="4543" spans="1:2" x14ac:dyDescent="0.3">
      <c r="A4543">
        <v>11568</v>
      </c>
      <c r="B4543">
        <v>1</v>
      </c>
    </row>
    <row r="4544" spans="1:2" x14ac:dyDescent="0.3">
      <c r="A4544">
        <v>14826</v>
      </c>
      <c r="B4544">
        <v>1</v>
      </c>
    </row>
    <row r="4545" spans="1:2" x14ac:dyDescent="0.3">
      <c r="A4545">
        <v>15733</v>
      </c>
      <c r="B4545">
        <v>1</v>
      </c>
    </row>
    <row r="4546" spans="1:2" x14ac:dyDescent="0.3">
      <c r="A4546">
        <v>7004</v>
      </c>
      <c r="B4546">
        <v>0</v>
      </c>
    </row>
    <row r="4547" spans="1:2" x14ac:dyDescent="0.3">
      <c r="A4547">
        <v>8284</v>
      </c>
      <c r="B4547">
        <v>0</v>
      </c>
    </row>
    <row r="4548" spans="1:2" x14ac:dyDescent="0.3">
      <c r="A4548">
        <v>14794</v>
      </c>
      <c r="B4548">
        <v>1</v>
      </c>
    </row>
    <row r="4549" spans="1:2" x14ac:dyDescent="0.3">
      <c r="A4549">
        <v>7273</v>
      </c>
      <c r="B4549">
        <v>0</v>
      </c>
    </row>
    <row r="4550" spans="1:2" x14ac:dyDescent="0.3">
      <c r="A4550">
        <v>7286</v>
      </c>
      <c r="B4550">
        <v>0</v>
      </c>
    </row>
    <row r="4551" spans="1:2" x14ac:dyDescent="0.3">
      <c r="A4551">
        <v>16954</v>
      </c>
      <c r="B4551">
        <v>1</v>
      </c>
    </row>
    <row r="4552" spans="1:2" x14ac:dyDescent="0.3">
      <c r="A4552">
        <v>17554</v>
      </c>
      <c r="B4552">
        <v>1</v>
      </c>
    </row>
    <row r="4553" spans="1:2" x14ac:dyDescent="0.3">
      <c r="A4553">
        <v>10049</v>
      </c>
      <c r="B4553">
        <v>1</v>
      </c>
    </row>
    <row r="4554" spans="1:2" x14ac:dyDescent="0.3">
      <c r="A4554">
        <v>11018</v>
      </c>
      <c r="B4554">
        <v>0</v>
      </c>
    </row>
    <row r="4555" spans="1:2" x14ac:dyDescent="0.3">
      <c r="A4555">
        <v>15829</v>
      </c>
      <c r="B4555">
        <v>1</v>
      </c>
    </row>
    <row r="4556" spans="1:2" x14ac:dyDescent="0.3">
      <c r="A4556">
        <v>16879</v>
      </c>
      <c r="B4556">
        <v>1</v>
      </c>
    </row>
    <row r="4557" spans="1:2" x14ac:dyDescent="0.3">
      <c r="A4557">
        <v>2146</v>
      </c>
      <c r="B4557">
        <v>0</v>
      </c>
    </row>
    <row r="4558" spans="1:2" x14ac:dyDescent="0.3">
      <c r="A4558">
        <v>2184</v>
      </c>
      <c r="B4558">
        <v>0</v>
      </c>
    </row>
    <row r="4559" spans="1:2" x14ac:dyDescent="0.3">
      <c r="A4559">
        <v>2190</v>
      </c>
      <c r="B4559">
        <v>0</v>
      </c>
    </row>
    <row r="4560" spans="1:2" x14ac:dyDescent="0.3">
      <c r="A4560">
        <v>15679</v>
      </c>
      <c r="B4560">
        <v>1</v>
      </c>
    </row>
    <row r="4561" spans="1:2" x14ac:dyDescent="0.3">
      <c r="A4561">
        <v>9680</v>
      </c>
      <c r="B4561">
        <v>1</v>
      </c>
    </row>
    <row r="4562" spans="1:2" x14ac:dyDescent="0.3">
      <c r="A4562">
        <v>10256</v>
      </c>
      <c r="B4562">
        <v>1</v>
      </c>
    </row>
    <row r="4563" spans="1:2" x14ac:dyDescent="0.3">
      <c r="A4563">
        <v>10558</v>
      </c>
      <c r="B4563">
        <v>1</v>
      </c>
    </row>
    <row r="4564" spans="1:2" x14ac:dyDescent="0.3">
      <c r="A4564">
        <v>15761</v>
      </c>
      <c r="B4564">
        <v>1</v>
      </c>
    </row>
    <row r="4565" spans="1:2" x14ac:dyDescent="0.3">
      <c r="A4565">
        <v>17215</v>
      </c>
      <c r="B4565">
        <v>1</v>
      </c>
    </row>
    <row r="4566" spans="1:2" x14ac:dyDescent="0.3">
      <c r="A4566">
        <v>14939</v>
      </c>
      <c r="B4566">
        <v>1</v>
      </c>
    </row>
    <row r="4567" spans="1:2" x14ac:dyDescent="0.3">
      <c r="A4567">
        <v>4057</v>
      </c>
      <c r="B4567">
        <v>0</v>
      </c>
    </row>
    <row r="4568" spans="1:2" x14ac:dyDescent="0.3">
      <c r="A4568">
        <v>4101</v>
      </c>
      <c r="B4568">
        <v>0</v>
      </c>
    </row>
    <row r="4569" spans="1:2" x14ac:dyDescent="0.3">
      <c r="A4569">
        <v>8721</v>
      </c>
      <c r="B4569">
        <v>0</v>
      </c>
    </row>
    <row r="4570" spans="1:2" x14ac:dyDescent="0.3">
      <c r="A4570">
        <v>17036</v>
      </c>
      <c r="B4570">
        <v>1</v>
      </c>
    </row>
    <row r="4571" spans="1:2" x14ac:dyDescent="0.3">
      <c r="A4571">
        <v>11465</v>
      </c>
      <c r="B4571">
        <v>1</v>
      </c>
    </row>
    <row r="4572" spans="1:2" x14ac:dyDescent="0.3">
      <c r="A4572">
        <v>11472</v>
      </c>
      <c r="B4572">
        <v>1</v>
      </c>
    </row>
    <row r="4573" spans="1:2" x14ac:dyDescent="0.3">
      <c r="A4573">
        <v>13563</v>
      </c>
      <c r="B4573">
        <v>1</v>
      </c>
    </row>
    <row r="4574" spans="1:2" x14ac:dyDescent="0.3">
      <c r="A4574">
        <v>13572</v>
      </c>
      <c r="B4574">
        <v>1</v>
      </c>
    </row>
    <row r="4575" spans="1:2" x14ac:dyDescent="0.3">
      <c r="A4575">
        <v>7009</v>
      </c>
      <c r="B4575">
        <v>0</v>
      </c>
    </row>
    <row r="4576" spans="1:2" x14ac:dyDescent="0.3">
      <c r="A4576">
        <v>18075</v>
      </c>
      <c r="B4576">
        <v>1</v>
      </c>
    </row>
    <row r="4577" spans="1:2" x14ac:dyDescent="0.3">
      <c r="A4577">
        <v>8719</v>
      </c>
      <c r="B4577">
        <v>0</v>
      </c>
    </row>
    <row r="4578" spans="1:2" x14ac:dyDescent="0.3">
      <c r="A4578">
        <v>8722</v>
      </c>
      <c r="B4578">
        <v>0</v>
      </c>
    </row>
    <row r="4579" spans="1:2" x14ac:dyDescent="0.3">
      <c r="A4579">
        <v>8723</v>
      </c>
      <c r="B4579">
        <v>0</v>
      </c>
    </row>
    <row r="4580" spans="1:2" x14ac:dyDescent="0.3">
      <c r="A4580">
        <v>4205</v>
      </c>
      <c r="B4580">
        <v>0</v>
      </c>
    </row>
    <row r="4581" spans="1:2" x14ac:dyDescent="0.3">
      <c r="A4581">
        <v>5577</v>
      </c>
      <c r="B4581">
        <v>0</v>
      </c>
    </row>
    <row r="4582" spans="1:2" x14ac:dyDescent="0.3">
      <c r="A4582">
        <v>5578</v>
      </c>
      <c r="B4582">
        <v>0</v>
      </c>
    </row>
    <row r="4583" spans="1:2" x14ac:dyDescent="0.3">
      <c r="A4583">
        <v>650</v>
      </c>
      <c r="B4583">
        <v>0</v>
      </c>
    </row>
    <row r="4584" spans="1:2" x14ac:dyDescent="0.3">
      <c r="A4584">
        <v>11157</v>
      </c>
      <c r="B4584">
        <v>0</v>
      </c>
    </row>
    <row r="4585" spans="1:2" x14ac:dyDescent="0.3">
      <c r="A4585">
        <v>5665</v>
      </c>
      <c r="B4585">
        <v>0</v>
      </c>
    </row>
    <row r="4586" spans="1:2" x14ac:dyDescent="0.3">
      <c r="A4586">
        <v>18012</v>
      </c>
      <c r="B4586">
        <v>1</v>
      </c>
    </row>
    <row r="4587" spans="1:2" x14ac:dyDescent="0.3">
      <c r="A4587">
        <v>7142</v>
      </c>
      <c r="B4587">
        <v>0</v>
      </c>
    </row>
    <row r="4588" spans="1:2" x14ac:dyDescent="0.3">
      <c r="A4588">
        <v>8931</v>
      </c>
      <c r="B4588">
        <v>0</v>
      </c>
    </row>
    <row r="4589" spans="1:2" x14ac:dyDescent="0.3">
      <c r="A4589">
        <v>14949</v>
      </c>
      <c r="B4589">
        <v>1</v>
      </c>
    </row>
    <row r="4590" spans="1:2" x14ac:dyDescent="0.3">
      <c r="A4590">
        <v>16695</v>
      </c>
      <c r="B4590">
        <v>1</v>
      </c>
    </row>
    <row r="4591" spans="1:2" x14ac:dyDescent="0.3">
      <c r="A4591">
        <v>17800</v>
      </c>
      <c r="B4591">
        <v>1</v>
      </c>
    </row>
    <row r="4592" spans="1:2" x14ac:dyDescent="0.3">
      <c r="A4592">
        <v>14950</v>
      </c>
      <c r="B4592">
        <v>1</v>
      </c>
    </row>
    <row r="4593" spans="1:2" x14ac:dyDescent="0.3">
      <c r="A4593">
        <v>8399</v>
      </c>
      <c r="B4593">
        <v>0</v>
      </c>
    </row>
    <row r="4594" spans="1:2" x14ac:dyDescent="0.3">
      <c r="A4594">
        <v>2653</v>
      </c>
      <c r="B4594">
        <v>0</v>
      </c>
    </row>
    <row r="4595" spans="1:2" x14ac:dyDescent="0.3">
      <c r="A4595">
        <v>2706</v>
      </c>
      <c r="B4595">
        <v>0</v>
      </c>
    </row>
    <row r="4596" spans="1:2" x14ac:dyDescent="0.3">
      <c r="A4596">
        <v>3454</v>
      </c>
      <c r="B4596">
        <v>0</v>
      </c>
    </row>
    <row r="4597" spans="1:2" x14ac:dyDescent="0.3">
      <c r="A4597">
        <v>8555</v>
      </c>
      <c r="B4597">
        <v>1</v>
      </c>
    </row>
    <row r="4598" spans="1:2" x14ac:dyDescent="0.3">
      <c r="A4598">
        <v>16552</v>
      </c>
      <c r="B4598">
        <v>1</v>
      </c>
    </row>
    <row r="4599" spans="1:2" x14ac:dyDescent="0.3">
      <c r="A4599">
        <v>16553</v>
      </c>
      <c r="B4599">
        <v>1</v>
      </c>
    </row>
    <row r="4600" spans="1:2" x14ac:dyDescent="0.3">
      <c r="A4600">
        <v>9864</v>
      </c>
      <c r="B4600">
        <v>1</v>
      </c>
    </row>
    <row r="4601" spans="1:2" x14ac:dyDescent="0.3">
      <c r="A4601">
        <v>18126</v>
      </c>
      <c r="B4601">
        <v>1</v>
      </c>
    </row>
    <row r="4602" spans="1:2" x14ac:dyDescent="0.3">
      <c r="A4602">
        <v>16861</v>
      </c>
      <c r="B4602">
        <v>0</v>
      </c>
    </row>
    <row r="4603" spans="1:2" x14ac:dyDescent="0.3">
      <c r="A4603">
        <v>16862</v>
      </c>
      <c r="B4603">
        <v>0</v>
      </c>
    </row>
    <row r="4604" spans="1:2" x14ac:dyDescent="0.3">
      <c r="A4604">
        <v>16865</v>
      </c>
      <c r="B4604">
        <v>0</v>
      </c>
    </row>
    <row r="4605" spans="1:2" x14ac:dyDescent="0.3">
      <c r="A4605">
        <v>16877</v>
      </c>
      <c r="B4605">
        <v>1</v>
      </c>
    </row>
    <row r="4606" spans="1:2" x14ac:dyDescent="0.3">
      <c r="A4606">
        <v>17134</v>
      </c>
      <c r="B4606">
        <v>1</v>
      </c>
    </row>
    <row r="4607" spans="1:2" x14ac:dyDescent="0.3">
      <c r="A4607">
        <v>17712</v>
      </c>
      <c r="B4607">
        <v>1</v>
      </c>
    </row>
    <row r="4608" spans="1:2" x14ac:dyDescent="0.3">
      <c r="A4608">
        <v>7723</v>
      </c>
      <c r="B4608">
        <v>0</v>
      </c>
    </row>
    <row r="4609" spans="1:2" x14ac:dyDescent="0.3">
      <c r="A4609">
        <v>6174</v>
      </c>
      <c r="B4609">
        <v>0</v>
      </c>
    </row>
    <row r="4610" spans="1:2" x14ac:dyDescent="0.3">
      <c r="A4610">
        <v>14594</v>
      </c>
      <c r="B4610">
        <v>1</v>
      </c>
    </row>
    <row r="4611" spans="1:2" x14ac:dyDescent="0.3">
      <c r="A4611">
        <v>14866</v>
      </c>
      <c r="B4611">
        <v>1</v>
      </c>
    </row>
    <row r="4612" spans="1:2" x14ac:dyDescent="0.3">
      <c r="A4612">
        <v>15564</v>
      </c>
      <c r="B4612">
        <v>1</v>
      </c>
    </row>
    <row r="4613" spans="1:2" x14ac:dyDescent="0.3">
      <c r="A4613">
        <v>15590</v>
      </c>
      <c r="B4613">
        <v>1</v>
      </c>
    </row>
    <row r="4614" spans="1:2" x14ac:dyDescent="0.3">
      <c r="A4614">
        <v>15813</v>
      </c>
      <c r="B4614">
        <v>1</v>
      </c>
    </row>
    <row r="4615" spans="1:2" x14ac:dyDescent="0.3">
      <c r="A4615">
        <v>15973</v>
      </c>
      <c r="B4615">
        <v>1</v>
      </c>
    </row>
    <row r="4616" spans="1:2" x14ac:dyDescent="0.3">
      <c r="A4616">
        <v>9823</v>
      </c>
      <c r="B4616">
        <v>1</v>
      </c>
    </row>
    <row r="4617" spans="1:2" x14ac:dyDescent="0.3">
      <c r="A4617">
        <v>10458</v>
      </c>
      <c r="B4617">
        <v>1</v>
      </c>
    </row>
    <row r="4618" spans="1:2" x14ac:dyDescent="0.3">
      <c r="A4618">
        <v>10517</v>
      </c>
      <c r="B4618">
        <v>1</v>
      </c>
    </row>
    <row r="4619" spans="1:2" x14ac:dyDescent="0.3">
      <c r="A4619">
        <v>11025</v>
      </c>
      <c r="B4619">
        <v>1</v>
      </c>
    </row>
    <row r="4620" spans="1:2" x14ac:dyDescent="0.3">
      <c r="A4620">
        <v>11533</v>
      </c>
      <c r="B4620">
        <v>1</v>
      </c>
    </row>
    <row r="4621" spans="1:2" x14ac:dyDescent="0.3">
      <c r="A4621">
        <v>11919</v>
      </c>
      <c r="B4621">
        <v>1</v>
      </c>
    </row>
    <row r="4622" spans="1:2" x14ac:dyDescent="0.3">
      <c r="A4622">
        <v>8684</v>
      </c>
      <c r="B4622">
        <v>0</v>
      </c>
    </row>
    <row r="4623" spans="1:2" x14ac:dyDescent="0.3">
      <c r="A4623">
        <v>4256</v>
      </c>
      <c r="B4623">
        <v>0</v>
      </c>
    </row>
    <row r="4624" spans="1:2" x14ac:dyDescent="0.3">
      <c r="A4624">
        <v>4287</v>
      </c>
      <c r="B4624">
        <v>0</v>
      </c>
    </row>
    <row r="4625" spans="1:2" x14ac:dyDescent="0.3">
      <c r="A4625">
        <v>15619</v>
      </c>
      <c r="B4625">
        <v>1</v>
      </c>
    </row>
    <row r="4626" spans="1:2" x14ac:dyDescent="0.3">
      <c r="A4626">
        <v>5842</v>
      </c>
      <c r="B4626">
        <v>0</v>
      </c>
    </row>
    <row r="4627" spans="1:2" x14ac:dyDescent="0.3">
      <c r="A4627">
        <v>16105</v>
      </c>
      <c r="B4627">
        <v>1</v>
      </c>
    </row>
    <row r="4628" spans="1:2" x14ac:dyDescent="0.3">
      <c r="A4628">
        <v>17842</v>
      </c>
      <c r="B4628">
        <v>1</v>
      </c>
    </row>
    <row r="4629" spans="1:2" x14ac:dyDescent="0.3">
      <c r="A4629">
        <v>15485</v>
      </c>
      <c r="B4629">
        <v>1</v>
      </c>
    </row>
    <row r="4630" spans="1:2" x14ac:dyDescent="0.3">
      <c r="A4630">
        <v>16800</v>
      </c>
      <c r="B4630">
        <v>1</v>
      </c>
    </row>
    <row r="4631" spans="1:2" x14ac:dyDescent="0.3">
      <c r="A4631">
        <v>18049</v>
      </c>
      <c r="B4631">
        <v>1</v>
      </c>
    </row>
    <row r="4632" spans="1:2" x14ac:dyDescent="0.3">
      <c r="A4632">
        <v>1508</v>
      </c>
      <c r="B4632">
        <v>0</v>
      </c>
    </row>
    <row r="4633" spans="1:2" x14ac:dyDescent="0.3">
      <c r="A4633">
        <v>1912</v>
      </c>
      <c r="B4633">
        <v>0</v>
      </c>
    </row>
    <row r="4634" spans="1:2" x14ac:dyDescent="0.3">
      <c r="A4634">
        <v>7131</v>
      </c>
      <c r="B4634">
        <v>0</v>
      </c>
    </row>
    <row r="4635" spans="1:2" x14ac:dyDescent="0.3">
      <c r="A4635">
        <v>9969</v>
      </c>
      <c r="B4635">
        <v>0</v>
      </c>
    </row>
    <row r="4636" spans="1:2" x14ac:dyDescent="0.3">
      <c r="A4636">
        <v>10514</v>
      </c>
      <c r="B4636">
        <v>1</v>
      </c>
    </row>
    <row r="4637" spans="1:2" x14ac:dyDescent="0.3">
      <c r="A4637">
        <v>14720</v>
      </c>
      <c r="B4637">
        <v>1</v>
      </c>
    </row>
    <row r="4638" spans="1:2" x14ac:dyDescent="0.3">
      <c r="A4638">
        <v>3551</v>
      </c>
      <c r="B4638">
        <v>0</v>
      </c>
    </row>
    <row r="4639" spans="1:2" x14ac:dyDescent="0.3">
      <c r="A4639">
        <v>9330</v>
      </c>
      <c r="B4639">
        <v>1</v>
      </c>
    </row>
    <row r="4640" spans="1:2" x14ac:dyDescent="0.3">
      <c r="A4640">
        <v>14819</v>
      </c>
      <c r="B4640">
        <v>1</v>
      </c>
    </row>
    <row r="4641" spans="1:2" x14ac:dyDescent="0.3">
      <c r="A4641">
        <v>14840</v>
      </c>
      <c r="B4641">
        <v>0</v>
      </c>
    </row>
    <row r="4642" spans="1:2" x14ac:dyDescent="0.3">
      <c r="A4642">
        <v>9356</v>
      </c>
      <c r="B4642">
        <v>1</v>
      </c>
    </row>
    <row r="4643" spans="1:2" x14ac:dyDescent="0.3">
      <c r="A4643">
        <v>8696</v>
      </c>
      <c r="B4643">
        <v>1</v>
      </c>
    </row>
    <row r="4644" spans="1:2" x14ac:dyDescent="0.3">
      <c r="A4644">
        <v>11726</v>
      </c>
      <c r="B4644">
        <v>1</v>
      </c>
    </row>
    <row r="4645" spans="1:2" x14ac:dyDescent="0.3">
      <c r="A4645">
        <v>10989</v>
      </c>
      <c r="B4645">
        <v>1</v>
      </c>
    </row>
    <row r="4646" spans="1:2" x14ac:dyDescent="0.3">
      <c r="A4646">
        <v>7034</v>
      </c>
      <c r="B4646">
        <v>0</v>
      </c>
    </row>
    <row r="4647" spans="1:2" x14ac:dyDescent="0.3">
      <c r="A4647">
        <v>13557</v>
      </c>
      <c r="B4647">
        <v>1</v>
      </c>
    </row>
    <row r="4648" spans="1:2" x14ac:dyDescent="0.3">
      <c r="A4648">
        <v>17995</v>
      </c>
      <c r="B4648">
        <v>1</v>
      </c>
    </row>
    <row r="4649" spans="1:2" x14ac:dyDescent="0.3">
      <c r="A4649">
        <v>16996</v>
      </c>
      <c r="B4649">
        <v>1</v>
      </c>
    </row>
    <row r="4650" spans="1:2" x14ac:dyDescent="0.3">
      <c r="A4650">
        <v>8276</v>
      </c>
      <c r="B4650">
        <v>0</v>
      </c>
    </row>
    <row r="4651" spans="1:2" x14ac:dyDescent="0.3">
      <c r="A4651">
        <v>6001</v>
      </c>
      <c r="B4651">
        <v>0</v>
      </c>
    </row>
    <row r="4652" spans="1:2" x14ac:dyDescent="0.3">
      <c r="A4652">
        <v>15783</v>
      </c>
      <c r="B4652">
        <v>1</v>
      </c>
    </row>
    <row r="4653" spans="1:2" x14ac:dyDescent="0.3">
      <c r="A4653">
        <v>10791</v>
      </c>
      <c r="B4653">
        <v>1</v>
      </c>
    </row>
    <row r="4654" spans="1:2" x14ac:dyDescent="0.3">
      <c r="A4654">
        <v>16470</v>
      </c>
      <c r="B4654">
        <v>1</v>
      </c>
    </row>
    <row r="4655" spans="1:2" x14ac:dyDescent="0.3">
      <c r="A4655">
        <v>16838</v>
      </c>
      <c r="B4655">
        <v>0</v>
      </c>
    </row>
    <row r="4656" spans="1:2" x14ac:dyDescent="0.3">
      <c r="A4656">
        <v>17970</v>
      </c>
      <c r="B4656">
        <v>1</v>
      </c>
    </row>
    <row r="4657" spans="1:2" x14ac:dyDescent="0.3">
      <c r="A4657">
        <v>11960</v>
      </c>
      <c r="B4657">
        <v>1</v>
      </c>
    </row>
    <row r="4658" spans="1:2" x14ac:dyDescent="0.3">
      <c r="A4658">
        <v>16461</v>
      </c>
      <c r="B4658">
        <v>1</v>
      </c>
    </row>
    <row r="4659" spans="1:2" x14ac:dyDescent="0.3">
      <c r="A4659">
        <v>14885</v>
      </c>
      <c r="B4659">
        <v>1</v>
      </c>
    </row>
    <row r="4660" spans="1:2" x14ac:dyDescent="0.3">
      <c r="A4660">
        <v>14656</v>
      </c>
      <c r="B4660">
        <v>1</v>
      </c>
    </row>
    <row r="4661" spans="1:2" x14ac:dyDescent="0.3">
      <c r="A4661">
        <v>17237</v>
      </c>
      <c r="B4661">
        <v>1</v>
      </c>
    </row>
    <row r="4662" spans="1:2" x14ac:dyDescent="0.3">
      <c r="A4662">
        <v>16923</v>
      </c>
      <c r="B4662">
        <v>1</v>
      </c>
    </row>
    <row r="4663" spans="1:2" x14ac:dyDescent="0.3">
      <c r="A4663">
        <v>8855</v>
      </c>
      <c r="B4663">
        <v>1</v>
      </c>
    </row>
    <row r="4664" spans="1:2" x14ac:dyDescent="0.3">
      <c r="A4664">
        <v>10849</v>
      </c>
      <c r="B4664">
        <v>1</v>
      </c>
    </row>
    <row r="4665" spans="1:2" x14ac:dyDescent="0.3">
      <c r="A4665">
        <v>17856</v>
      </c>
      <c r="B4665">
        <v>1</v>
      </c>
    </row>
    <row r="4666" spans="1:2" x14ac:dyDescent="0.3">
      <c r="A4666">
        <v>15000</v>
      </c>
      <c r="B4666">
        <v>1</v>
      </c>
    </row>
    <row r="4667" spans="1:2" x14ac:dyDescent="0.3">
      <c r="A4667">
        <v>15660</v>
      </c>
      <c r="B4667">
        <v>1</v>
      </c>
    </row>
    <row r="4668" spans="1:2" x14ac:dyDescent="0.3">
      <c r="A4668">
        <v>7773</v>
      </c>
      <c r="B4668">
        <v>0</v>
      </c>
    </row>
    <row r="4669" spans="1:2" x14ac:dyDescent="0.3">
      <c r="A4669">
        <v>10658</v>
      </c>
      <c r="B4669">
        <v>0</v>
      </c>
    </row>
    <row r="4670" spans="1:2" x14ac:dyDescent="0.3">
      <c r="A4670">
        <v>14915</v>
      </c>
      <c r="B4670">
        <v>1</v>
      </c>
    </row>
    <row r="4671" spans="1:2" x14ac:dyDescent="0.3">
      <c r="A4671">
        <v>18045</v>
      </c>
      <c r="B4671">
        <v>1</v>
      </c>
    </row>
    <row r="4672" spans="1:2" x14ac:dyDescent="0.3">
      <c r="A4672">
        <v>1287</v>
      </c>
      <c r="B4672">
        <v>0</v>
      </c>
    </row>
    <row r="4673" spans="1:2" x14ac:dyDescent="0.3">
      <c r="A4673">
        <v>1289</v>
      </c>
      <c r="B4673">
        <v>0</v>
      </c>
    </row>
    <row r="4674" spans="1:2" x14ac:dyDescent="0.3">
      <c r="A4674">
        <v>5004</v>
      </c>
      <c r="B4674">
        <v>0</v>
      </c>
    </row>
    <row r="4675" spans="1:2" x14ac:dyDescent="0.3">
      <c r="A4675">
        <v>5007</v>
      </c>
      <c r="B4675">
        <v>0</v>
      </c>
    </row>
    <row r="4676" spans="1:2" x14ac:dyDescent="0.3">
      <c r="A4676">
        <v>5008</v>
      </c>
      <c r="B4676">
        <v>0</v>
      </c>
    </row>
    <row r="4677" spans="1:2" x14ac:dyDescent="0.3">
      <c r="A4677">
        <v>5959</v>
      </c>
      <c r="B4677">
        <v>0</v>
      </c>
    </row>
    <row r="4678" spans="1:2" x14ac:dyDescent="0.3">
      <c r="A4678">
        <v>6169</v>
      </c>
      <c r="B4678">
        <v>0</v>
      </c>
    </row>
    <row r="4679" spans="1:2" x14ac:dyDescent="0.3">
      <c r="A4679">
        <v>6181</v>
      </c>
      <c r="B4679">
        <v>0</v>
      </c>
    </row>
    <row r="4680" spans="1:2" x14ac:dyDescent="0.3">
      <c r="A4680">
        <v>7029</v>
      </c>
      <c r="B4680">
        <v>0</v>
      </c>
    </row>
    <row r="4681" spans="1:2" x14ac:dyDescent="0.3">
      <c r="A4681">
        <v>11604</v>
      </c>
      <c r="B4681">
        <v>1</v>
      </c>
    </row>
    <row r="4682" spans="1:2" x14ac:dyDescent="0.3">
      <c r="A4682">
        <v>375</v>
      </c>
      <c r="B4682">
        <v>0</v>
      </c>
    </row>
    <row r="4683" spans="1:2" x14ac:dyDescent="0.3">
      <c r="A4683">
        <v>11483</v>
      </c>
      <c r="B4683">
        <v>1</v>
      </c>
    </row>
    <row r="4684" spans="1:2" x14ac:dyDescent="0.3">
      <c r="A4684">
        <v>14883</v>
      </c>
      <c r="B4684">
        <v>1</v>
      </c>
    </row>
    <row r="4685" spans="1:2" x14ac:dyDescent="0.3">
      <c r="A4685">
        <v>17859</v>
      </c>
      <c r="B4685">
        <v>1</v>
      </c>
    </row>
    <row r="4686" spans="1:2" x14ac:dyDescent="0.3">
      <c r="A4686">
        <v>17869</v>
      </c>
      <c r="B4686">
        <v>1</v>
      </c>
    </row>
    <row r="4687" spans="1:2" x14ac:dyDescent="0.3">
      <c r="A4687">
        <v>7716</v>
      </c>
      <c r="B4687">
        <v>0</v>
      </c>
    </row>
    <row r="4688" spans="1:2" x14ac:dyDescent="0.3">
      <c r="A4688">
        <v>11022</v>
      </c>
      <c r="B4688">
        <v>1</v>
      </c>
    </row>
    <row r="4689" spans="1:2" x14ac:dyDescent="0.3">
      <c r="A4689">
        <v>11023</v>
      </c>
      <c r="B4689">
        <v>1</v>
      </c>
    </row>
    <row r="4690" spans="1:2" x14ac:dyDescent="0.3">
      <c r="A4690">
        <v>11687</v>
      </c>
      <c r="B4690">
        <v>1</v>
      </c>
    </row>
    <row r="4691" spans="1:2" x14ac:dyDescent="0.3">
      <c r="A4691">
        <v>5531</v>
      </c>
      <c r="B4691">
        <v>0</v>
      </c>
    </row>
    <row r="4692" spans="1:2" x14ac:dyDescent="0.3">
      <c r="A4692">
        <v>5532</v>
      </c>
      <c r="B4692">
        <v>0</v>
      </c>
    </row>
    <row r="4693" spans="1:2" x14ac:dyDescent="0.3">
      <c r="A4693">
        <v>8519</v>
      </c>
      <c r="B4693">
        <v>0</v>
      </c>
    </row>
    <row r="4694" spans="1:2" x14ac:dyDescent="0.3">
      <c r="A4694">
        <v>15025</v>
      </c>
      <c r="B4694">
        <v>1</v>
      </c>
    </row>
    <row r="4695" spans="1:2" x14ac:dyDescent="0.3">
      <c r="A4695">
        <v>9752</v>
      </c>
      <c r="B4695">
        <v>0</v>
      </c>
    </row>
    <row r="4696" spans="1:2" x14ac:dyDescent="0.3">
      <c r="A4696">
        <v>15767</v>
      </c>
      <c r="B4696">
        <v>0</v>
      </c>
    </row>
    <row r="4697" spans="1:2" x14ac:dyDescent="0.3">
      <c r="A4697">
        <v>16103</v>
      </c>
      <c r="B4697">
        <v>1</v>
      </c>
    </row>
    <row r="4698" spans="1:2" x14ac:dyDescent="0.3">
      <c r="A4698">
        <v>16464</v>
      </c>
      <c r="B4698">
        <v>0</v>
      </c>
    </row>
    <row r="4699" spans="1:2" x14ac:dyDescent="0.3">
      <c r="A4699">
        <v>17095</v>
      </c>
      <c r="B4699">
        <v>1</v>
      </c>
    </row>
    <row r="4700" spans="1:2" x14ac:dyDescent="0.3">
      <c r="A4700">
        <v>18090</v>
      </c>
      <c r="B4700">
        <v>1</v>
      </c>
    </row>
    <row r="4701" spans="1:2" x14ac:dyDescent="0.3">
      <c r="A4701">
        <v>6177</v>
      </c>
      <c r="B4701">
        <v>0</v>
      </c>
    </row>
    <row r="4702" spans="1:2" x14ac:dyDescent="0.3">
      <c r="A4702">
        <v>7702</v>
      </c>
      <c r="B4702">
        <v>0</v>
      </c>
    </row>
    <row r="4703" spans="1:2" x14ac:dyDescent="0.3">
      <c r="A4703">
        <v>7703</v>
      </c>
      <c r="B4703">
        <v>0</v>
      </c>
    </row>
    <row r="4704" spans="1:2" x14ac:dyDescent="0.3">
      <c r="A4704">
        <v>9841</v>
      </c>
      <c r="B4704">
        <v>0</v>
      </c>
    </row>
    <row r="4705" spans="1:2" x14ac:dyDescent="0.3">
      <c r="A4705">
        <v>10835</v>
      </c>
      <c r="B4705">
        <v>0</v>
      </c>
    </row>
    <row r="4706" spans="1:2" x14ac:dyDescent="0.3">
      <c r="A4706">
        <v>16757</v>
      </c>
      <c r="B4706">
        <v>1</v>
      </c>
    </row>
    <row r="4707" spans="1:2" x14ac:dyDescent="0.3">
      <c r="A4707">
        <v>17761</v>
      </c>
      <c r="B4707">
        <v>1</v>
      </c>
    </row>
    <row r="4708" spans="1:2" x14ac:dyDescent="0.3">
      <c r="A4708">
        <v>4321</v>
      </c>
      <c r="B4708">
        <v>0</v>
      </c>
    </row>
    <row r="4709" spans="1:2" x14ac:dyDescent="0.3">
      <c r="A4709">
        <v>4930</v>
      </c>
      <c r="B4709">
        <v>0</v>
      </c>
    </row>
    <row r="4710" spans="1:2" x14ac:dyDescent="0.3">
      <c r="A4710">
        <v>5414</v>
      </c>
      <c r="B4710">
        <v>0</v>
      </c>
    </row>
    <row r="4711" spans="1:2" x14ac:dyDescent="0.3">
      <c r="A4711">
        <v>6724</v>
      </c>
      <c r="B4711">
        <v>0</v>
      </c>
    </row>
    <row r="4712" spans="1:2" x14ac:dyDescent="0.3">
      <c r="A4712">
        <v>7927</v>
      </c>
      <c r="B4712">
        <v>0</v>
      </c>
    </row>
    <row r="4713" spans="1:2" x14ac:dyDescent="0.3">
      <c r="A4713">
        <v>8728</v>
      </c>
      <c r="B4713">
        <v>1</v>
      </c>
    </row>
    <row r="4714" spans="1:2" x14ac:dyDescent="0.3">
      <c r="A4714">
        <v>9398</v>
      </c>
      <c r="B4714">
        <v>1</v>
      </c>
    </row>
    <row r="4715" spans="1:2" x14ac:dyDescent="0.3">
      <c r="A4715">
        <v>9658</v>
      </c>
      <c r="B4715">
        <v>1</v>
      </c>
    </row>
    <row r="4716" spans="1:2" x14ac:dyDescent="0.3">
      <c r="A4716">
        <v>10221</v>
      </c>
      <c r="B4716">
        <v>1</v>
      </c>
    </row>
    <row r="4717" spans="1:2" x14ac:dyDescent="0.3">
      <c r="A4717">
        <v>10459</v>
      </c>
      <c r="B4717">
        <v>1</v>
      </c>
    </row>
    <row r="4718" spans="1:2" x14ac:dyDescent="0.3">
      <c r="A4718">
        <v>10494</v>
      </c>
      <c r="B4718">
        <v>0</v>
      </c>
    </row>
    <row r="4719" spans="1:2" x14ac:dyDescent="0.3">
      <c r="A4719">
        <v>10519</v>
      </c>
      <c r="B4719">
        <v>1</v>
      </c>
    </row>
    <row r="4720" spans="1:2" x14ac:dyDescent="0.3">
      <c r="A4720">
        <v>10708</v>
      </c>
      <c r="B4720">
        <v>1</v>
      </c>
    </row>
    <row r="4721" spans="1:2" x14ac:dyDescent="0.3">
      <c r="A4721">
        <v>11017</v>
      </c>
      <c r="B4721">
        <v>1</v>
      </c>
    </row>
    <row r="4722" spans="1:2" x14ac:dyDescent="0.3">
      <c r="A4722">
        <v>11591</v>
      </c>
      <c r="B4722">
        <v>1</v>
      </c>
    </row>
    <row r="4723" spans="1:2" x14ac:dyDescent="0.3">
      <c r="A4723">
        <v>11763</v>
      </c>
      <c r="B4723">
        <v>1</v>
      </c>
    </row>
    <row r="4724" spans="1:2" x14ac:dyDescent="0.3">
      <c r="A4724">
        <v>12002</v>
      </c>
      <c r="B4724">
        <v>1</v>
      </c>
    </row>
    <row r="4725" spans="1:2" x14ac:dyDescent="0.3">
      <c r="A4725">
        <v>14769</v>
      </c>
      <c r="B4725">
        <v>1</v>
      </c>
    </row>
    <row r="4726" spans="1:2" x14ac:dyDescent="0.3">
      <c r="A4726">
        <v>14789</v>
      </c>
      <c r="B4726">
        <v>1</v>
      </c>
    </row>
    <row r="4727" spans="1:2" x14ac:dyDescent="0.3">
      <c r="A4727">
        <v>14790</v>
      </c>
      <c r="B4727">
        <v>0</v>
      </c>
    </row>
    <row r="4728" spans="1:2" x14ac:dyDescent="0.3">
      <c r="A4728">
        <v>14874</v>
      </c>
      <c r="B4728">
        <v>1</v>
      </c>
    </row>
    <row r="4729" spans="1:2" x14ac:dyDescent="0.3">
      <c r="A4729">
        <v>15584</v>
      </c>
      <c r="B4729">
        <v>1</v>
      </c>
    </row>
    <row r="4730" spans="1:2" x14ac:dyDescent="0.3">
      <c r="A4730">
        <v>15853</v>
      </c>
      <c r="B4730">
        <v>1</v>
      </c>
    </row>
    <row r="4731" spans="1:2" x14ac:dyDescent="0.3">
      <c r="A4731">
        <v>15959</v>
      </c>
      <c r="B4731">
        <v>1</v>
      </c>
    </row>
    <row r="4732" spans="1:2" x14ac:dyDescent="0.3">
      <c r="A4732">
        <v>16814</v>
      </c>
      <c r="B4732">
        <v>1</v>
      </c>
    </row>
    <row r="4733" spans="1:2" x14ac:dyDescent="0.3">
      <c r="A4733">
        <v>17037</v>
      </c>
      <c r="B4733">
        <v>1</v>
      </c>
    </row>
    <row r="4734" spans="1:2" x14ac:dyDescent="0.3">
      <c r="A4734">
        <v>17698</v>
      </c>
      <c r="B4734">
        <v>1</v>
      </c>
    </row>
    <row r="4735" spans="1:2" x14ac:dyDescent="0.3">
      <c r="A4735">
        <v>17962</v>
      </c>
      <c r="B4735">
        <v>1</v>
      </c>
    </row>
    <row r="4736" spans="1:2" x14ac:dyDescent="0.3">
      <c r="A4736">
        <v>2823</v>
      </c>
      <c r="B4736">
        <v>0</v>
      </c>
    </row>
    <row r="4737" spans="1:2" x14ac:dyDescent="0.3">
      <c r="A4737">
        <v>2946</v>
      </c>
      <c r="B4737">
        <v>0</v>
      </c>
    </row>
    <row r="4738" spans="1:2" x14ac:dyDescent="0.3">
      <c r="A4738">
        <v>3871</v>
      </c>
      <c r="B4738">
        <v>0</v>
      </c>
    </row>
    <row r="4739" spans="1:2" x14ac:dyDescent="0.3">
      <c r="A4739">
        <v>3926</v>
      </c>
      <c r="B4739">
        <v>0</v>
      </c>
    </row>
    <row r="4740" spans="1:2" x14ac:dyDescent="0.3">
      <c r="A4740">
        <v>3990</v>
      </c>
      <c r="B4740">
        <v>0</v>
      </c>
    </row>
    <row r="4741" spans="1:2" x14ac:dyDescent="0.3">
      <c r="A4741">
        <v>4001</v>
      </c>
      <c r="B4741">
        <v>0</v>
      </c>
    </row>
    <row r="4742" spans="1:2" x14ac:dyDescent="0.3">
      <c r="A4742">
        <v>4197</v>
      </c>
      <c r="B4742">
        <v>0</v>
      </c>
    </row>
    <row r="4743" spans="1:2" x14ac:dyDescent="0.3">
      <c r="A4743">
        <v>7154</v>
      </c>
      <c r="B4743">
        <v>0</v>
      </c>
    </row>
    <row r="4744" spans="1:2" x14ac:dyDescent="0.3">
      <c r="A4744">
        <v>8329</v>
      </c>
      <c r="B4744">
        <v>0</v>
      </c>
    </row>
    <row r="4745" spans="1:2" x14ac:dyDescent="0.3">
      <c r="A4745">
        <v>10046</v>
      </c>
      <c r="B4745">
        <v>1</v>
      </c>
    </row>
    <row r="4746" spans="1:2" x14ac:dyDescent="0.3">
      <c r="A4746">
        <v>10484</v>
      </c>
      <c r="B4746">
        <v>1</v>
      </c>
    </row>
    <row r="4747" spans="1:2" x14ac:dyDescent="0.3">
      <c r="A4747">
        <v>10549</v>
      </c>
      <c r="B4747">
        <v>1</v>
      </c>
    </row>
    <row r="4748" spans="1:2" x14ac:dyDescent="0.3">
      <c r="A4748">
        <v>10748</v>
      </c>
      <c r="B4748">
        <v>1</v>
      </c>
    </row>
    <row r="4749" spans="1:2" x14ac:dyDescent="0.3">
      <c r="A4749">
        <v>11383</v>
      </c>
      <c r="B4749">
        <v>1</v>
      </c>
    </row>
    <row r="4750" spans="1:2" x14ac:dyDescent="0.3">
      <c r="A4750">
        <v>11486</v>
      </c>
      <c r="B4750">
        <v>1</v>
      </c>
    </row>
    <row r="4751" spans="1:2" x14ac:dyDescent="0.3">
      <c r="A4751">
        <v>11666</v>
      </c>
      <c r="B4751">
        <v>1</v>
      </c>
    </row>
    <row r="4752" spans="1:2" x14ac:dyDescent="0.3">
      <c r="A4752">
        <v>12447</v>
      </c>
      <c r="B4752">
        <v>1</v>
      </c>
    </row>
    <row r="4753" spans="1:2" x14ac:dyDescent="0.3">
      <c r="A4753">
        <v>14687</v>
      </c>
      <c r="B4753">
        <v>1</v>
      </c>
    </row>
    <row r="4754" spans="1:2" x14ac:dyDescent="0.3">
      <c r="A4754">
        <v>14757</v>
      </c>
      <c r="B4754">
        <v>1</v>
      </c>
    </row>
    <row r="4755" spans="1:2" x14ac:dyDescent="0.3">
      <c r="A4755">
        <v>15040</v>
      </c>
      <c r="B4755">
        <v>0</v>
      </c>
    </row>
    <row r="4756" spans="1:2" x14ac:dyDescent="0.3">
      <c r="A4756">
        <v>15129</v>
      </c>
      <c r="B4756">
        <v>0</v>
      </c>
    </row>
    <row r="4757" spans="1:2" x14ac:dyDescent="0.3">
      <c r="A4757">
        <v>15695</v>
      </c>
      <c r="B4757">
        <v>1</v>
      </c>
    </row>
    <row r="4758" spans="1:2" x14ac:dyDescent="0.3">
      <c r="A4758">
        <v>16101</v>
      </c>
      <c r="B4758">
        <v>0</v>
      </c>
    </row>
    <row r="4759" spans="1:2" x14ac:dyDescent="0.3">
      <c r="A4759">
        <v>16712</v>
      </c>
      <c r="B4759">
        <v>1</v>
      </c>
    </row>
    <row r="4760" spans="1:2" x14ac:dyDescent="0.3">
      <c r="A4760">
        <v>16713</v>
      </c>
      <c r="B4760">
        <v>0</v>
      </c>
    </row>
    <row r="4761" spans="1:2" x14ac:dyDescent="0.3">
      <c r="A4761">
        <v>16716</v>
      </c>
      <c r="B4761">
        <v>0</v>
      </c>
    </row>
    <row r="4762" spans="1:2" x14ac:dyDescent="0.3">
      <c r="A4762">
        <v>16722</v>
      </c>
      <c r="B4762">
        <v>1</v>
      </c>
    </row>
    <row r="4763" spans="1:2" x14ac:dyDescent="0.3">
      <c r="A4763">
        <v>16723</v>
      </c>
      <c r="B4763">
        <v>1</v>
      </c>
    </row>
    <row r="4764" spans="1:2" x14ac:dyDescent="0.3">
      <c r="A4764">
        <v>16724</v>
      </c>
      <c r="B4764">
        <v>1</v>
      </c>
    </row>
    <row r="4765" spans="1:2" x14ac:dyDescent="0.3">
      <c r="A4765">
        <v>16725</v>
      </c>
      <c r="B4765">
        <v>1</v>
      </c>
    </row>
    <row r="4766" spans="1:2" x14ac:dyDescent="0.3">
      <c r="A4766">
        <v>16726</v>
      </c>
      <c r="B4766">
        <v>1</v>
      </c>
    </row>
    <row r="4767" spans="1:2" x14ac:dyDescent="0.3">
      <c r="A4767">
        <v>16727</v>
      </c>
      <c r="B4767">
        <v>1</v>
      </c>
    </row>
    <row r="4768" spans="1:2" x14ac:dyDescent="0.3">
      <c r="A4768">
        <v>16859</v>
      </c>
      <c r="B4768">
        <v>1</v>
      </c>
    </row>
    <row r="4769" spans="1:2" x14ac:dyDescent="0.3">
      <c r="A4769">
        <v>17141</v>
      </c>
      <c r="B4769">
        <v>1</v>
      </c>
    </row>
    <row r="4770" spans="1:2" x14ac:dyDescent="0.3">
      <c r="A4770">
        <v>17652</v>
      </c>
      <c r="B4770">
        <v>1</v>
      </c>
    </row>
    <row r="4771" spans="1:2" x14ac:dyDescent="0.3">
      <c r="A4771">
        <v>17653</v>
      </c>
      <c r="B4771">
        <v>1</v>
      </c>
    </row>
    <row r="4772" spans="1:2" x14ac:dyDescent="0.3">
      <c r="A4772">
        <v>17697</v>
      </c>
      <c r="B4772">
        <v>1</v>
      </c>
    </row>
    <row r="4773" spans="1:2" x14ac:dyDescent="0.3">
      <c r="A4773">
        <v>17703</v>
      </c>
      <c r="B4773">
        <v>1</v>
      </c>
    </row>
    <row r="4774" spans="1:2" x14ac:dyDescent="0.3">
      <c r="A4774">
        <v>18096</v>
      </c>
      <c r="B4774">
        <v>1</v>
      </c>
    </row>
    <row r="4775" spans="1:2" x14ac:dyDescent="0.3">
      <c r="A4775">
        <v>6337</v>
      </c>
      <c r="B4775">
        <v>0</v>
      </c>
    </row>
    <row r="4776" spans="1:2" x14ac:dyDescent="0.3">
      <c r="A4776">
        <v>10702</v>
      </c>
      <c r="B4776">
        <v>0</v>
      </c>
    </row>
    <row r="4777" spans="1:2" x14ac:dyDescent="0.3">
      <c r="A4777">
        <v>11049</v>
      </c>
      <c r="B4777">
        <v>1</v>
      </c>
    </row>
    <row r="4778" spans="1:2" x14ac:dyDescent="0.3">
      <c r="A4778">
        <v>11108</v>
      </c>
      <c r="B4778">
        <v>1</v>
      </c>
    </row>
    <row r="4779" spans="1:2" x14ac:dyDescent="0.3">
      <c r="A4779">
        <v>11297</v>
      </c>
      <c r="B4779">
        <v>0</v>
      </c>
    </row>
    <row r="4780" spans="1:2" x14ac:dyDescent="0.3">
      <c r="A4780">
        <v>11458</v>
      </c>
      <c r="B4780">
        <v>1</v>
      </c>
    </row>
    <row r="4781" spans="1:2" x14ac:dyDescent="0.3">
      <c r="A4781">
        <v>12023</v>
      </c>
      <c r="B4781">
        <v>1</v>
      </c>
    </row>
    <row r="4782" spans="1:2" x14ac:dyDescent="0.3">
      <c r="A4782">
        <v>12024</v>
      </c>
      <c r="B4782">
        <v>1</v>
      </c>
    </row>
    <row r="4783" spans="1:2" x14ac:dyDescent="0.3">
      <c r="A4783">
        <v>14959</v>
      </c>
      <c r="B4783">
        <v>1</v>
      </c>
    </row>
    <row r="4784" spans="1:2" x14ac:dyDescent="0.3">
      <c r="A4784">
        <v>14960</v>
      </c>
      <c r="B4784">
        <v>1</v>
      </c>
    </row>
    <row r="4785" spans="1:2" x14ac:dyDescent="0.3">
      <c r="A4785">
        <v>15993</v>
      </c>
      <c r="B4785">
        <v>1</v>
      </c>
    </row>
    <row r="4786" spans="1:2" x14ac:dyDescent="0.3">
      <c r="A4786">
        <v>15994</v>
      </c>
      <c r="B4786">
        <v>1</v>
      </c>
    </row>
    <row r="4787" spans="1:2" x14ac:dyDescent="0.3">
      <c r="A4787">
        <v>16495</v>
      </c>
      <c r="B4787">
        <v>1</v>
      </c>
    </row>
    <row r="4788" spans="1:2" x14ac:dyDescent="0.3">
      <c r="A4788">
        <v>17001</v>
      </c>
      <c r="B4788">
        <v>1</v>
      </c>
    </row>
    <row r="4789" spans="1:2" x14ac:dyDescent="0.3">
      <c r="A4789">
        <v>6925</v>
      </c>
      <c r="B4789">
        <v>0</v>
      </c>
    </row>
    <row r="4790" spans="1:2" x14ac:dyDescent="0.3">
      <c r="A4790">
        <v>11452</v>
      </c>
      <c r="B4790">
        <v>1</v>
      </c>
    </row>
    <row r="4791" spans="1:2" x14ac:dyDescent="0.3">
      <c r="A4791">
        <v>16997</v>
      </c>
      <c r="B4791">
        <v>1</v>
      </c>
    </row>
    <row r="4792" spans="1:2" x14ac:dyDescent="0.3">
      <c r="A4792">
        <v>17460</v>
      </c>
      <c r="B4792">
        <v>1</v>
      </c>
    </row>
    <row r="4793" spans="1:2" x14ac:dyDescent="0.3">
      <c r="A4793">
        <v>18130</v>
      </c>
      <c r="B4793">
        <v>1</v>
      </c>
    </row>
    <row r="4794" spans="1:2" x14ac:dyDescent="0.3">
      <c r="A4794">
        <v>648</v>
      </c>
      <c r="B4794">
        <v>0</v>
      </c>
    </row>
    <row r="4795" spans="1:2" x14ac:dyDescent="0.3">
      <c r="A4795">
        <v>9384</v>
      </c>
      <c r="B4795">
        <v>0</v>
      </c>
    </row>
    <row r="4796" spans="1:2" x14ac:dyDescent="0.3">
      <c r="A4796">
        <v>10333</v>
      </c>
      <c r="B4796">
        <v>0</v>
      </c>
    </row>
    <row r="4797" spans="1:2" x14ac:dyDescent="0.3">
      <c r="A4797">
        <v>11112</v>
      </c>
      <c r="B4797">
        <v>1</v>
      </c>
    </row>
    <row r="4798" spans="1:2" x14ac:dyDescent="0.3">
      <c r="A4798">
        <v>15591</v>
      </c>
      <c r="B4798">
        <v>1</v>
      </c>
    </row>
    <row r="4799" spans="1:2" x14ac:dyDescent="0.3">
      <c r="A4799">
        <v>17079</v>
      </c>
      <c r="B4799">
        <v>1</v>
      </c>
    </row>
    <row r="4800" spans="1:2" x14ac:dyDescent="0.3">
      <c r="A4800">
        <v>18120</v>
      </c>
      <c r="B4800">
        <v>1</v>
      </c>
    </row>
    <row r="4801" spans="1:2" x14ac:dyDescent="0.3">
      <c r="A4801">
        <v>2068</v>
      </c>
      <c r="B4801">
        <v>0</v>
      </c>
    </row>
    <row r="4802" spans="1:2" x14ac:dyDescent="0.3">
      <c r="A4802">
        <v>4719</v>
      </c>
      <c r="B4802">
        <v>0</v>
      </c>
    </row>
    <row r="4803" spans="1:2" x14ac:dyDescent="0.3">
      <c r="A4803">
        <v>4746</v>
      </c>
      <c r="B4803">
        <v>0</v>
      </c>
    </row>
    <row r="4804" spans="1:2" x14ac:dyDescent="0.3">
      <c r="A4804">
        <v>6212</v>
      </c>
      <c r="B4804">
        <v>0</v>
      </c>
    </row>
    <row r="4805" spans="1:2" x14ac:dyDescent="0.3">
      <c r="A4805">
        <v>6217</v>
      </c>
      <c r="B4805">
        <v>0</v>
      </c>
    </row>
    <row r="4806" spans="1:2" x14ac:dyDescent="0.3">
      <c r="A4806">
        <v>6233</v>
      </c>
      <c r="B4806">
        <v>0</v>
      </c>
    </row>
    <row r="4807" spans="1:2" x14ac:dyDescent="0.3">
      <c r="A4807">
        <v>7305</v>
      </c>
      <c r="B4807">
        <v>0</v>
      </c>
    </row>
    <row r="4808" spans="1:2" x14ac:dyDescent="0.3">
      <c r="A4808">
        <v>9305</v>
      </c>
      <c r="B4808">
        <v>1</v>
      </c>
    </row>
    <row r="4809" spans="1:2" x14ac:dyDescent="0.3">
      <c r="A4809">
        <v>10596</v>
      </c>
      <c r="B4809">
        <v>0</v>
      </c>
    </row>
    <row r="4810" spans="1:2" x14ac:dyDescent="0.3">
      <c r="A4810">
        <v>14657</v>
      </c>
      <c r="B4810">
        <v>1</v>
      </c>
    </row>
    <row r="4811" spans="1:2" x14ac:dyDescent="0.3">
      <c r="A4811">
        <v>15869</v>
      </c>
      <c r="B4811">
        <v>1</v>
      </c>
    </row>
    <row r="4812" spans="1:2" x14ac:dyDescent="0.3">
      <c r="A4812">
        <v>16824</v>
      </c>
      <c r="B4812">
        <v>1</v>
      </c>
    </row>
    <row r="4813" spans="1:2" x14ac:dyDescent="0.3">
      <c r="A4813">
        <v>484</v>
      </c>
      <c r="B4813">
        <v>0</v>
      </c>
    </row>
    <row r="4814" spans="1:2" x14ac:dyDescent="0.3">
      <c r="A4814">
        <v>485</v>
      </c>
      <c r="B4814">
        <v>0</v>
      </c>
    </row>
    <row r="4815" spans="1:2" x14ac:dyDescent="0.3">
      <c r="A4815">
        <v>488</v>
      </c>
      <c r="B4815">
        <v>0</v>
      </c>
    </row>
    <row r="4816" spans="1:2" x14ac:dyDescent="0.3">
      <c r="A4816">
        <v>10038</v>
      </c>
      <c r="B4816">
        <v>1</v>
      </c>
    </row>
    <row r="4817" spans="1:2" x14ac:dyDescent="0.3">
      <c r="A4817">
        <v>10485</v>
      </c>
      <c r="B4817">
        <v>1</v>
      </c>
    </row>
    <row r="4818" spans="1:2" x14ac:dyDescent="0.3">
      <c r="A4818">
        <v>3988</v>
      </c>
      <c r="B4818">
        <v>0</v>
      </c>
    </row>
    <row r="4819" spans="1:2" x14ac:dyDescent="0.3">
      <c r="A4819">
        <v>7428</v>
      </c>
      <c r="B4819">
        <v>0</v>
      </c>
    </row>
    <row r="4820" spans="1:2" x14ac:dyDescent="0.3">
      <c r="A4820">
        <v>12015</v>
      </c>
      <c r="B4820">
        <v>1</v>
      </c>
    </row>
    <row r="4821" spans="1:2" x14ac:dyDescent="0.3">
      <c r="A4821">
        <v>15308</v>
      </c>
      <c r="B4821">
        <v>1</v>
      </c>
    </row>
    <row r="4822" spans="1:2" x14ac:dyDescent="0.3">
      <c r="A4822">
        <v>17896</v>
      </c>
      <c r="B4822">
        <v>1</v>
      </c>
    </row>
    <row r="4823" spans="1:2" x14ac:dyDescent="0.3">
      <c r="A4823">
        <v>7048</v>
      </c>
      <c r="B4823">
        <v>0</v>
      </c>
    </row>
    <row r="4824" spans="1:2" x14ac:dyDescent="0.3">
      <c r="A4824">
        <v>9279</v>
      </c>
      <c r="B4824">
        <v>1</v>
      </c>
    </row>
    <row r="4825" spans="1:2" x14ac:dyDescent="0.3">
      <c r="A4825">
        <v>11000</v>
      </c>
      <c r="B4825">
        <v>1</v>
      </c>
    </row>
    <row r="4826" spans="1:2" x14ac:dyDescent="0.3">
      <c r="A4826">
        <v>15887</v>
      </c>
      <c r="B4826">
        <v>1</v>
      </c>
    </row>
    <row r="4827" spans="1:2" x14ac:dyDescent="0.3">
      <c r="A4827">
        <v>4174</v>
      </c>
      <c r="B4827">
        <v>0</v>
      </c>
    </row>
    <row r="4828" spans="1:2" x14ac:dyDescent="0.3">
      <c r="A4828">
        <v>5641</v>
      </c>
      <c r="B4828">
        <v>0</v>
      </c>
    </row>
    <row r="4829" spans="1:2" x14ac:dyDescent="0.3">
      <c r="A4829">
        <v>5666</v>
      </c>
      <c r="B4829">
        <v>0</v>
      </c>
    </row>
    <row r="4830" spans="1:2" x14ac:dyDescent="0.3">
      <c r="A4830">
        <v>7670</v>
      </c>
      <c r="B4830">
        <v>0</v>
      </c>
    </row>
    <row r="4831" spans="1:2" x14ac:dyDescent="0.3">
      <c r="A4831">
        <v>8394</v>
      </c>
      <c r="B4831">
        <v>0</v>
      </c>
    </row>
    <row r="4832" spans="1:2" x14ac:dyDescent="0.3">
      <c r="A4832">
        <v>8865</v>
      </c>
      <c r="B4832">
        <v>1</v>
      </c>
    </row>
    <row r="4833" spans="1:2" x14ac:dyDescent="0.3">
      <c r="A4833">
        <v>10883</v>
      </c>
      <c r="B4833">
        <v>1</v>
      </c>
    </row>
    <row r="4834" spans="1:2" x14ac:dyDescent="0.3">
      <c r="A4834">
        <v>16922</v>
      </c>
      <c r="B4834">
        <v>1</v>
      </c>
    </row>
    <row r="4835" spans="1:2" x14ac:dyDescent="0.3">
      <c r="A4835">
        <v>10011</v>
      </c>
      <c r="B4835">
        <v>1</v>
      </c>
    </row>
    <row r="4836" spans="1:2" x14ac:dyDescent="0.3">
      <c r="A4836">
        <v>15473</v>
      </c>
      <c r="B4836">
        <v>1</v>
      </c>
    </row>
    <row r="4837" spans="1:2" x14ac:dyDescent="0.3">
      <c r="A4837">
        <v>15807</v>
      </c>
      <c r="B4837">
        <v>1</v>
      </c>
    </row>
    <row r="4838" spans="1:2" x14ac:dyDescent="0.3">
      <c r="A4838">
        <v>18080</v>
      </c>
      <c r="B4838">
        <v>1</v>
      </c>
    </row>
    <row r="4839" spans="1:2" x14ac:dyDescent="0.3">
      <c r="A4839">
        <v>11789</v>
      </c>
      <c r="B4839">
        <v>1</v>
      </c>
    </row>
    <row r="4840" spans="1:2" x14ac:dyDescent="0.3">
      <c r="A4840">
        <v>11979</v>
      </c>
      <c r="B4840">
        <v>1</v>
      </c>
    </row>
    <row r="4841" spans="1:2" x14ac:dyDescent="0.3">
      <c r="A4841">
        <v>12004</v>
      </c>
      <c r="B4841">
        <v>1</v>
      </c>
    </row>
    <row r="4842" spans="1:2" x14ac:dyDescent="0.3">
      <c r="A4842">
        <v>14748</v>
      </c>
      <c r="B4842">
        <v>1</v>
      </c>
    </row>
    <row r="4843" spans="1:2" x14ac:dyDescent="0.3">
      <c r="A4843">
        <v>15936</v>
      </c>
      <c r="B4843">
        <v>1</v>
      </c>
    </row>
    <row r="4844" spans="1:2" x14ac:dyDescent="0.3">
      <c r="A4844">
        <v>16762</v>
      </c>
      <c r="B4844">
        <v>1</v>
      </c>
    </row>
    <row r="4845" spans="1:2" x14ac:dyDescent="0.3">
      <c r="A4845">
        <v>9638</v>
      </c>
      <c r="B4845">
        <v>0</v>
      </c>
    </row>
    <row r="4846" spans="1:2" x14ac:dyDescent="0.3">
      <c r="A4846">
        <v>15603</v>
      </c>
      <c r="B4846">
        <v>1</v>
      </c>
    </row>
    <row r="4847" spans="1:2" x14ac:dyDescent="0.3">
      <c r="A4847">
        <v>15690</v>
      </c>
      <c r="B4847">
        <v>1</v>
      </c>
    </row>
    <row r="4848" spans="1:2" x14ac:dyDescent="0.3">
      <c r="A4848">
        <v>17071</v>
      </c>
      <c r="B4848">
        <v>0</v>
      </c>
    </row>
    <row r="4849" spans="1:2" x14ac:dyDescent="0.3">
      <c r="A4849">
        <v>8774</v>
      </c>
      <c r="B4849">
        <v>1</v>
      </c>
    </row>
    <row r="4850" spans="1:2" x14ac:dyDescent="0.3">
      <c r="A4850">
        <v>15586</v>
      </c>
      <c r="B4850">
        <v>1</v>
      </c>
    </row>
    <row r="4851" spans="1:2" x14ac:dyDescent="0.3">
      <c r="A4851">
        <v>16389</v>
      </c>
      <c r="B4851">
        <v>1</v>
      </c>
    </row>
    <row r="4852" spans="1:2" x14ac:dyDescent="0.3">
      <c r="A4852">
        <v>876</v>
      </c>
      <c r="B4852">
        <v>0</v>
      </c>
    </row>
    <row r="4853" spans="1:2" x14ac:dyDescent="0.3">
      <c r="A4853">
        <v>9664</v>
      </c>
      <c r="B4853">
        <v>1</v>
      </c>
    </row>
    <row r="4854" spans="1:2" x14ac:dyDescent="0.3">
      <c r="A4854">
        <v>11889</v>
      </c>
      <c r="B4854">
        <v>0</v>
      </c>
    </row>
    <row r="4855" spans="1:2" x14ac:dyDescent="0.3">
      <c r="A4855">
        <v>16009</v>
      </c>
      <c r="B4855">
        <v>1</v>
      </c>
    </row>
    <row r="4856" spans="1:2" x14ac:dyDescent="0.3">
      <c r="A4856">
        <v>3236</v>
      </c>
      <c r="B4856">
        <v>0</v>
      </c>
    </row>
    <row r="4857" spans="1:2" x14ac:dyDescent="0.3">
      <c r="A4857">
        <v>15677</v>
      </c>
      <c r="B4857">
        <v>1</v>
      </c>
    </row>
    <row r="4858" spans="1:2" x14ac:dyDescent="0.3">
      <c r="A4858">
        <v>18087</v>
      </c>
      <c r="B4858">
        <v>1</v>
      </c>
    </row>
    <row r="4859" spans="1:2" x14ac:dyDescent="0.3">
      <c r="A4859">
        <v>17912</v>
      </c>
      <c r="B4859">
        <v>1</v>
      </c>
    </row>
    <row r="4860" spans="1:2" x14ac:dyDescent="0.3">
      <c r="A4860">
        <v>7284</v>
      </c>
      <c r="B4860">
        <v>0</v>
      </c>
    </row>
    <row r="4861" spans="1:2" x14ac:dyDescent="0.3">
      <c r="A4861">
        <v>10592</v>
      </c>
      <c r="B4861">
        <v>1</v>
      </c>
    </row>
    <row r="4862" spans="1:2" x14ac:dyDescent="0.3">
      <c r="A4862">
        <v>11594</v>
      </c>
      <c r="B4862">
        <v>0</v>
      </c>
    </row>
    <row r="4863" spans="1:2" x14ac:dyDescent="0.3">
      <c r="A4863">
        <v>11595</v>
      </c>
      <c r="B4863">
        <v>0</v>
      </c>
    </row>
    <row r="4864" spans="1:2" x14ac:dyDescent="0.3">
      <c r="A4864">
        <v>14607</v>
      </c>
      <c r="B4864">
        <v>1</v>
      </c>
    </row>
    <row r="4865" spans="1:2" x14ac:dyDescent="0.3">
      <c r="A4865">
        <v>15874</v>
      </c>
      <c r="B4865">
        <v>1</v>
      </c>
    </row>
    <row r="4866" spans="1:2" x14ac:dyDescent="0.3">
      <c r="A4866">
        <v>16097</v>
      </c>
      <c r="B4866">
        <v>1</v>
      </c>
    </row>
    <row r="4867" spans="1:2" x14ac:dyDescent="0.3">
      <c r="A4867">
        <v>16892</v>
      </c>
      <c r="B4867">
        <v>1</v>
      </c>
    </row>
    <row r="4868" spans="1:2" x14ac:dyDescent="0.3">
      <c r="A4868">
        <v>17051</v>
      </c>
      <c r="B4868">
        <v>1</v>
      </c>
    </row>
    <row r="4869" spans="1:2" x14ac:dyDescent="0.3">
      <c r="A4869">
        <v>17816</v>
      </c>
      <c r="B4869">
        <v>1</v>
      </c>
    </row>
    <row r="4870" spans="1:2" x14ac:dyDescent="0.3">
      <c r="A4870">
        <v>17959</v>
      </c>
      <c r="B4870">
        <v>1</v>
      </c>
    </row>
    <row r="4871" spans="1:2" x14ac:dyDescent="0.3">
      <c r="A4871">
        <v>17854</v>
      </c>
      <c r="B4871">
        <v>1</v>
      </c>
    </row>
    <row r="4872" spans="1:2" x14ac:dyDescent="0.3">
      <c r="A4872">
        <v>1365</v>
      </c>
      <c r="B4872">
        <v>0</v>
      </c>
    </row>
    <row r="4873" spans="1:2" x14ac:dyDescent="0.3">
      <c r="A4873">
        <v>1406</v>
      </c>
      <c r="B4873">
        <v>0</v>
      </c>
    </row>
    <row r="4874" spans="1:2" x14ac:dyDescent="0.3">
      <c r="A4874">
        <v>1412</v>
      </c>
      <c r="B4874">
        <v>0</v>
      </c>
    </row>
    <row r="4875" spans="1:2" x14ac:dyDescent="0.3">
      <c r="A4875">
        <v>4705</v>
      </c>
      <c r="B4875">
        <v>0</v>
      </c>
    </row>
    <row r="4876" spans="1:2" x14ac:dyDescent="0.3">
      <c r="A4876">
        <v>4726</v>
      </c>
      <c r="B4876">
        <v>0</v>
      </c>
    </row>
    <row r="4877" spans="1:2" x14ac:dyDescent="0.3">
      <c r="A4877">
        <v>4736</v>
      </c>
      <c r="B4877">
        <v>0</v>
      </c>
    </row>
    <row r="4878" spans="1:2" x14ac:dyDescent="0.3">
      <c r="A4878">
        <v>8401</v>
      </c>
      <c r="B4878">
        <v>0</v>
      </c>
    </row>
    <row r="4879" spans="1:2" x14ac:dyDescent="0.3">
      <c r="A4879">
        <v>10981</v>
      </c>
      <c r="B4879">
        <v>0</v>
      </c>
    </row>
    <row r="4880" spans="1:2" x14ac:dyDescent="0.3">
      <c r="A4880">
        <v>10983</v>
      </c>
      <c r="B4880">
        <v>0</v>
      </c>
    </row>
    <row r="4881" spans="1:2" x14ac:dyDescent="0.3">
      <c r="A4881">
        <v>10985</v>
      </c>
      <c r="B4881">
        <v>1</v>
      </c>
    </row>
    <row r="4882" spans="1:2" x14ac:dyDescent="0.3">
      <c r="A4882">
        <v>11985</v>
      </c>
      <c r="B4882">
        <v>0</v>
      </c>
    </row>
    <row r="4883" spans="1:2" x14ac:dyDescent="0.3">
      <c r="A4883">
        <v>11989</v>
      </c>
      <c r="B4883">
        <v>0</v>
      </c>
    </row>
    <row r="4884" spans="1:2" x14ac:dyDescent="0.3">
      <c r="A4884">
        <v>12053</v>
      </c>
      <c r="B4884">
        <v>1</v>
      </c>
    </row>
    <row r="4885" spans="1:2" x14ac:dyDescent="0.3">
      <c r="A4885">
        <v>13582</v>
      </c>
      <c r="B4885">
        <v>0</v>
      </c>
    </row>
    <row r="4886" spans="1:2" x14ac:dyDescent="0.3">
      <c r="A4886">
        <v>13585</v>
      </c>
      <c r="B4886">
        <v>1</v>
      </c>
    </row>
    <row r="4887" spans="1:2" x14ac:dyDescent="0.3">
      <c r="A4887">
        <v>14849</v>
      </c>
      <c r="B4887">
        <v>1</v>
      </c>
    </row>
    <row r="4888" spans="1:2" x14ac:dyDescent="0.3">
      <c r="A4888">
        <v>15618</v>
      </c>
      <c r="B4888">
        <v>1</v>
      </c>
    </row>
    <row r="4889" spans="1:2" x14ac:dyDescent="0.3">
      <c r="A4889">
        <v>15989</v>
      </c>
      <c r="B4889">
        <v>1</v>
      </c>
    </row>
    <row r="4890" spans="1:2" x14ac:dyDescent="0.3">
      <c r="A4890">
        <v>16519</v>
      </c>
      <c r="B4890">
        <v>1</v>
      </c>
    </row>
    <row r="4891" spans="1:2" x14ac:dyDescent="0.3">
      <c r="A4891">
        <v>16628</v>
      </c>
      <c r="B4891">
        <v>1</v>
      </c>
    </row>
    <row r="4892" spans="1:2" x14ac:dyDescent="0.3">
      <c r="A4892">
        <v>16629</v>
      </c>
      <c r="B4892">
        <v>1</v>
      </c>
    </row>
    <row r="4893" spans="1:2" x14ac:dyDescent="0.3">
      <c r="A4893">
        <v>17093</v>
      </c>
      <c r="B4893">
        <v>0</v>
      </c>
    </row>
    <row r="4894" spans="1:2" x14ac:dyDescent="0.3">
      <c r="A4894">
        <v>17515</v>
      </c>
      <c r="B4894">
        <v>0</v>
      </c>
    </row>
    <row r="4895" spans="1:2" x14ac:dyDescent="0.3">
      <c r="A4895">
        <v>3955</v>
      </c>
      <c r="B4895">
        <v>0</v>
      </c>
    </row>
    <row r="4896" spans="1:2" x14ac:dyDescent="0.3">
      <c r="A4896">
        <v>4202</v>
      </c>
      <c r="B4896">
        <v>0</v>
      </c>
    </row>
    <row r="4897" spans="1:2" x14ac:dyDescent="0.3">
      <c r="A4897">
        <v>7156</v>
      </c>
      <c r="B4897">
        <v>0</v>
      </c>
    </row>
    <row r="4898" spans="1:2" x14ac:dyDescent="0.3">
      <c r="A4898">
        <v>11234</v>
      </c>
      <c r="B4898">
        <v>0</v>
      </c>
    </row>
    <row r="4899" spans="1:2" x14ac:dyDescent="0.3">
      <c r="A4899">
        <v>11640</v>
      </c>
      <c r="B4899">
        <v>1</v>
      </c>
    </row>
    <row r="4900" spans="1:2" x14ac:dyDescent="0.3">
      <c r="A4900">
        <v>13584</v>
      </c>
      <c r="B4900">
        <v>1</v>
      </c>
    </row>
    <row r="4901" spans="1:2" x14ac:dyDescent="0.3">
      <c r="A4901">
        <v>13587</v>
      </c>
      <c r="B4901">
        <v>1</v>
      </c>
    </row>
    <row r="4902" spans="1:2" x14ac:dyDescent="0.3">
      <c r="A4902">
        <v>15321</v>
      </c>
      <c r="B4902">
        <v>1</v>
      </c>
    </row>
    <row r="4903" spans="1:2" x14ac:dyDescent="0.3">
      <c r="A4903">
        <v>15681</v>
      </c>
      <c r="B4903">
        <v>1</v>
      </c>
    </row>
    <row r="4904" spans="1:2" x14ac:dyDescent="0.3">
      <c r="A4904">
        <v>15704</v>
      </c>
      <c r="B4904">
        <v>1</v>
      </c>
    </row>
    <row r="4905" spans="1:2" x14ac:dyDescent="0.3">
      <c r="A4905">
        <v>17499</v>
      </c>
      <c r="B4905">
        <v>1</v>
      </c>
    </row>
    <row r="4906" spans="1:2" x14ac:dyDescent="0.3">
      <c r="A4906">
        <v>17500</v>
      </c>
      <c r="B4906">
        <v>1</v>
      </c>
    </row>
    <row r="4907" spans="1:2" x14ac:dyDescent="0.3">
      <c r="A4907">
        <v>17644</v>
      </c>
      <c r="B4907">
        <v>1</v>
      </c>
    </row>
    <row r="4908" spans="1:2" x14ac:dyDescent="0.3">
      <c r="A4908">
        <v>17834</v>
      </c>
      <c r="B4908">
        <v>1</v>
      </c>
    </row>
    <row r="4909" spans="1:2" x14ac:dyDescent="0.3">
      <c r="A4909">
        <v>11927</v>
      </c>
      <c r="B4909">
        <v>1</v>
      </c>
    </row>
    <row r="4910" spans="1:2" x14ac:dyDescent="0.3">
      <c r="A4910">
        <v>16034</v>
      </c>
      <c r="B4910">
        <v>1</v>
      </c>
    </row>
    <row r="4911" spans="1:2" x14ac:dyDescent="0.3">
      <c r="A4911">
        <v>7705</v>
      </c>
      <c r="B4911">
        <v>0</v>
      </c>
    </row>
    <row r="4912" spans="1:2" x14ac:dyDescent="0.3">
      <c r="A4912">
        <v>2427</v>
      </c>
      <c r="B4912">
        <v>0</v>
      </c>
    </row>
    <row r="4913" spans="1:2" x14ac:dyDescent="0.3">
      <c r="A4913">
        <v>7733</v>
      </c>
      <c r="B4913">
        <v>0</v>
      </c>
    </row>
    <row r="4914" spans="1:2" x14ac:dyDescent="0.3">
      <c r="A4914">
        <v>1731</v>
      </c>
      <c r="B4914">
        <v>0</v>
      </c>
    </row>
    <row r="4915" spans="1:2" x14ac:dyDescent="0.3">
      <c r="A4915">
        <v>1732</v>
      </c>
      <c r="B4915">
        <v>0</v>
      </c>
    </row>
    <row r="4916" spans="1:2" x14ac:dyDescent="0.3">
      <c r="A4916">
        <v>15483</v>
      </c>
      <c r="B4916">
        <v>1</v>
      </c>
    </row>
    <row r="4917" spans="1:2" x14ac:dyDescent="0.3">
      <c r="A4917">
        <v>2105</v>
      </c>
      <c r="B4917">
        <v>0</v>
      </c>
    </row>
    <row r="4918" spans="1:2" x14ac:dyDescent="0.3">
      <c r="A4918">
        <v>9983</v>
      </c>
      <c r="B4918">
        <v>0</v>
      </c>
    </row>
    <row r="4919" spans="1:2" x14ac:dyDescent="0.3">
      <c r="A4919">
        <v>14742</v>
      </c>
      <c r="B4919">
        <v>1</v>
      </c>
    </row>
    <row r="4920" spans="1:2" x14ac:dyDescent="0.3">
      <c r="A4920">
        <v>14743</v>
      </c>
      <c r="B4920">
        <v>1</v>
      </c>
    </row>
    <row r="4921" spans="1:2" x14ac:dyDescent="0.3">
      <c r="A4921">
        <v>14744</v>
      </c>
      <c r="B4921">
        <v>1</v>
      </c>
    </row>
    <row r="4922" spans="1:2" x14ac:dyDescent="0.3">
      <c r="A4922">
        <v>14745</v>
      </c>
      <c r="B4922">
        <v>1</v>
      </c>
    </row>
    <row r="4923" spans="1:2" x14ac:dyDescent="0.3">
      <c r="A4923">
        <v>16075</v>
      </c>
      <c r="B4923">
        <v>1</v>
      </c>
    </row>
    <row r="4924" spans="1:2" x14ac:dyDescent="0.3">
      <c r="A4924">
        <v>16078</v>
      </c>
      <c r="B4924">
        <v>1</v>
      </c>
    </row>
    <row r="4925" spans="1:2" x14ac:dyDescent="0.3">
      <c r="A4925">
        <v>9733</v>
      </c>
      <c r="B4925">
        <v>1</v>
      </c>
    </row>
    <row r="4926" spans="1:2" x14ac:dyDescent="0.3">
      <c r="A4926">
        <v>17974</v>
      </c>
      <c r="B4926">
        <v>1</v>
      </c>
    </row>
    <row r="4927" spans="1:2" x14ac:dyDescent="0.3">
      <c r="A4927">
        <v>9645</v>
      </c>
      <c r="B4927">
        <v>0</v>
      </c>
    </row>
    <row r="4928" spans="1:2" x14ac:dyDescent="0.3">
      <c r="A4928">
        <v>10729</v>
      </c>
      <c r="B4928">
        <v>0</v>
      </c>
    </row>
    <row r="4929" spans="1:2" x14ac:dyDescent="0.3">
      <c r="A4929">
        <v>15617</v>
      </c>
      <c r="B4929">
        <v>1</v>
      </c>
    </row>
    <row r="4930" spans="1:2" x14ac:dyDescent="0.3">
      <c r="A4930">
        <v>16456</v>
      </c>
      <c r="B4930">
        <v>1</v>
      </c>
    </row>
    <row r="4931" spans="1:2" x14ac:dyDescent="0.3">
      <c r="A4931">
        <v>3477</v>
      </c>
      <c r="B4931">
        <v>0</v>
      </c>
    </row>
    <row r="4932" spans="1:2" x14ac:dyDescent="0.3">
      <c r="A4932">
        <v>3510</v>
      </c>
      <c r="B4932">
        <v>0</v>
      </c>
    </row>
    <row r="4933" spans="1:2" x14ac:dyDescent="0.3">
      <c r="A4933">
        <v>3537</v>
      </c>
      <c r="B4933">
        <v>0</v>
      </c>
    </row>
    <row r="4934" spans="1:2" x14ac:dyDescent="0.3">
      <c r="A4934">
        <v>3547</v>
      </c>
      <c r="B4934">
        <v>0</v>
      </c>
    </row>
    <row r="4935" spans="1:2" x14ac:dyDescent="0.3">
      <c r="A4935">
        <v>3550</v>
      </c>
      <c r="B4935">
        <v>0</v>
      </c>
    </row>
    <row r="4936" spans="1:2" x14ac:dyDescent="0.3">
      <c r="A4936">
        <v>12167</v>
      </c>
      <c r="B4936">
        <v>1</v>
      </c>
    </row>
    <row r="4937" spans="1:2" x14ac:dyDescent="0.3">
      <c r="A4937">
        <v>15866</v>
      </c>
      <c r="B4937">
        <v>1</v>
      </c>
    </row>
    <row r="4938" spans="1:2" x14ac:dyDescent="0.3">
      <c r="A4938">
        <v>7315</v>
      </c>
      <c r="B4938">
        <v>0</v>
      </c>
    </row>
    <row r="4939" spans="1:2" x14ac:dyDescent="0.3">
      <c r="A4939">
        <v>3174</v>
      </c>
      <c r="B4939">
        <v>0</v>
      </c>
    </row>
    <row r="4940" spans="1:2" x14ac:dyDescent="0.3">
      <c r="A4940">
        <v>5765</v>
      </c>
      <c r="B4940">
        <v>0</v>
      </c>
    </row>
    <row r="4941" spans="1:2" x14ac:dyDescent="0.3">
      <c r="A4941">
        <v>10752</v>
      </c>
      <c r="B4941">
        <v>1</v>
      </c>
    </row>
    <row r="4942" spans="1:2" x14ac:dyDescent="0.3">
      <c r="A4942">
        <v>15847</v>
      </c>
      <c r="B4942">
        <v>1</v>
      </c>
    </row>
    <row r="4943" spans="1:2" x14ac:dyDescent="0.3">
      <c r="A4943">
        <v>1996</v>
      </c>
      <c r="B4943">
        <v>0</v>
      </c>
    </row>
    <row r="4944" spans="1:2" x14ac:dyDescent="0.3">
      <c r="A4944">
        <v>11024</v>
      </c>
      <c r="B4944">
        <v>1</v>
      </c>
    </row>
    <row r="4945" spans="1:2" x14ac:dyDescent="0.3">
      <c r="A4945">
        <v>18104</v>
      </c>
      <c r="B4945">
        <v>0</v>
      </c>
    </row>
    <row r="4946" spans="1:2" x14ac:dyDescent="0.3">
      <c r="A4946">
        <v>11509</v>
      </c>
      <c r="B4946">
        <v>1</v>
      </c>
    </row>
    <row r="4947" spans="1:2" x14ac:dyDescent="0.3">
      <c r="A4947">
        <v>13591</v>
      </c>
      <c r="B4947">
        <v>1</v>
      </c>
    </row>
    <row r="4948" spans="1:2" x14ac:dyDescent="0.3">
      <c r="A4948">
        <v>1952</v>
      </c>
      <c r="B4948">
        <v>0</v>
      </c>
    </row>
    <row r="4949" spans="1:2" x14ac:dyDescent="0.3">
      <c r="A4949">
        <v>16917</v>
      </c>
      <c r="B4949">
        <v>1</v>
      </c>
    </row>
    <row r="4950" spans="1:2" x14ac:dyDescent="0.3">
      <c r="A4950">
        <v>1945</v>
      </c>
      <c r="B4950">
        <v>0</v>
      </c>
    </row>
    <row r="4951" spans="1:2" x14ac:dyDescent="0.3">
      <c r="A4951">
        <v>11507</v>
      </c>
      <c r="B4951">
        <v>0</v>
      </c>
    </row>
    <row r="4952" spans="1:2" x14ac:dyDescent="0.3">
      <c r="A4952">
        <v>11146</v>
      </c>
      <c r="B4952">
        <v>1</v>
      </c>
    </row>
    <row r="4953" spans="1:2" x14ac:dyDescent="0.3">
      <c r="A4953">
        <v>11508</v>
      </c>
      <c r="B4953">
        <v>1</v>
      </c>
    </row>
    <row r="4954" spans="1:2" x14ac:dyDescent="0.3">
      <c r="A4954">
        <v>11635</v>
      </c>
      <c r="B4954">
        <v>1</v>
      </c>
    </row>
    <row r="4955" spans="1:2" x14ac:dyDescent="0.3">
      <c r="A4955">
        <v>18171</v>
      </c>
      <c r="B4955">
        <v>1</v>
      </c>
    </row>
    <row r="4956" spans="1:2" x14ac:dyDescent="0.3">
      <c r="A4956">
        <v>17099</v>
      </c>
      <c r="B4956">
        <v>1</v>
      </c>
    </row>
    <row r="4957" spans="1:2" x14ac:dyDescent="0.3">
      <c r="A4957">
        <v>16763</v>
      </c>
      <c r="B4957">
        <v>1</v>
      </c>
    </row>
    <row r="4958" spans="1:2" x14ac:dyDescent="0.3">
      <c r="A4958">
        <v>15949</v>
      </c>
      <c r="B4958">
        <v>1</v>
      </c>
    </row>
    <row r="4959" spans="1:2" x14ac:dyDescent="0.3">
      <c r="A4959">
        <v>16711</v>
      </c>
      <c r="B4959">
        <v>1</v>
      </c>
    </row>
    <row r="4960" spans="1:2" x14ac:dyDescent="0.3">
      <c r="A4960">
        <v>9922</v>
      </c>
      <c r="B4960">
        <v>0</v>
      </c>
    </row>
    <row r="4961" spans="1:2" x14ac:dyDescent="0.3">
      <c r="A4961">
        <v>17439</v>
      </c>
      <c r="B4961">
        <v>1</v>
      </c>
    </row>
    <row r="4962" spans="1:2" x14ac:dyDescent="0.3">
      <c r="A4962">
        <v>18121</v>
      </c>
      <c r="B4962">
        <v>1</v>
      </c>
    </row>
    <row r="4963" spans="1:2" x14ac:dyDescent="0.3">
      <c r="A4963">
        <v>7836</v>
      </c>
      <c r="B4963">
        <v>0</v>
      </c>
    </row>
    <row r="4964" spans="1:2" x14ac:dyDescent="0.3">
      <c r="A4964">
        <v>9532</v>
      </c>
      <c r="B4964">
        <v>1</v>
      </c>
    </row>
    <row r="4965" spans="1:2" x14ac:dyDescent="0.3">
      <c r="A4965">
        <v>12489</v>
      </c>
      <c r="B4965">
        <v>1</v>
      </c>
    </row>
    <row r="4966" spans="1:2" x14ac:dyDescent="0.3">
      <c r="A4966">
        <v>6160</v>
      </c>
      <c r="B4966">
        <v>0</v>
      </c>
    </row>
    <row r="4967" spans="1:2" x14ac:dyDescent="0.3">
      <c r="A4967">
        <v>14693</v>
      </c>
      <c r="B4967">
        <v>1</v>
      </c>
    </row>
    <row r="4968" spans="1:2" x14ac:dyDescent="0.3">
      <c r="A4968">
        <v>18061</v>
      </c>
      <c r="B4968">
        <v>1</v>
      </c>
    </row>
    <row r="4969" spans="1:2" x14ac:dyDescent="0.3">
      <c r="A4969">
        <v>5416</v>
      </c>
      <c r="B4969">
        <v>0</v>
      </c>
    </row>
    <row r="4970" spans="1:2" x14ac:dyDescent="0.3">
      <c r="A4970">
        <v>15013</v>
      </c>
      <c r="B4970">
        <v>1</v>
      </c>
    </row>
    <row r="4971" spans="1:2" x14ac:dyDescent="0.3">
      <c r="A4971">
        <v>4313</v>
      </c>
      <c r="B4971">
        <v>0</v>
      </c>
    </row>
    <row r="4972" spans="1:2" x14ac:dyDescent="0.3">
      <c r="A4972">
        <v>11052</v>
      </c>
      <c r="B4972">
        <v>1</v>
      </c>
    </row>
    <row r="4973" spans="1:2" x14ac:dyDescent="0.3">
      <c r="A4973">
        <v>11338</v>
      </c>
      <c r="B4973">
        <v>0</v>
      </c>
    </row>
    <row r="4974" spans="1:2" x14ac:dyDescent="0.3">
      <c r="A4974">
        <v>11890</v>
      </c>
      <c r="B4974">
        <v>1</v>
      </c>
    </row>
    <row r="4975" spans="1:2" x14ac:dyDescent="0.3">
      <c r="A4975">
        <v>16029</v>
      </c>
      <c r="B4975">
        <v>1</v>
      </c>
    </row>
    <row r="4976" spans="1:2" x14ac:dyDescent="0.3">
      <c r="A4976">
        <v>17750</v>
      </c>
      <c r="B4976">
        <v>1</v>
      </c>
    </row>
    <row r="4977" spans="1:2" x14ac:dyDescent="0.3">
      <c r="A4977">
        <v>7196</v>
      </c>
      <c r="B4977">
        <v>0</v>
      </c>
    </row>
    <row r="4978" spans="1:2" x14ac:dyDescent="0.3">
      <c r="A4978">
        <v>11097</v>
      </c>
      <c r="B4978">
        <v>1</v>
      </c>
    </row>
    <row r="4979" spans="1:2" x14ac:dyDescent="0.3">
      <c r="A4979">
        <v>11099</v>
      </c>
      <c r="B4979">
        <v>1</v>
      </c>
    </row>
    <row r="4980" spans="1:2" x14ac:dyDescent="0.3">
      <c r="A4980">
        <v>8350</v>
      </c>
      <c r="B4980">
        <v>0</v>
      </c>
    </row>
    <row r="4981" spans="1:2" x14ac:dyDescent="0.3">
      <c r="A4981">
        <v>14853</v>
      </c>
      <c r="B4981">
        <v>1</v>
      </c>
    </row>
    <row r="4982" spans="1:2" x14ac:dyDescent="0.3">
      <c r="A4982">
        <v>15795</v>
      </c>
      <c r="B4982">
        <v>1</v>
      </c>
    </row>
    <row r="4983" spans="1:2" x14ac:dyDescent="0.3">
      <c r="A4983">
        <v>5738</v>
      </c>
      <c r="B4983">
        <v>0</v>
      </c>
    </row>
    <row r="4984" spans="1:2" x14ac:dyDescent="0.3">
      <c r="A4984">
        <v>10712</v>
      </c>
      <c r="B4984">
        <v>1</v>
      </c>
    </row>
    <row r="4985" spans="1:2" x14ac:dyDescent="0.3">
      <c r="A4985">
        <v>16687</v>
      </c>
      <c r="B4985">
        <v>1</v>
      </c>
    </row>
    <row r="4986" spans="1:2" x14ac:dyDescent="0.3">
      <c r="A4986">
        <v>11136</v>
      </c>
      <c r="B4986">
        <v>1</v>
      </c>
    </row>
    <row r="4987" spans="1:2" x14ac:dyDescent="0.3">
      <c r="A4987">
        <v>11641</v>
      </c>
      <c r="B4987">
        <v>1</v>
      </c>
    </row>
    <row r="4988" spans="1:2" x14ac:dyDescent="0.3">
      <c r="A4988">
        <v>14612</v>
      </c>
      <c r="B4988">
        <v>1</v>
      </c>
    </row>
    <row r="4989" spans="1:2" x14ac:dyDescent="0.3">
      <c r="A4989">
        <v>15684</v>
      </c>
      <c r="B4989">
        <v>1</v>
      </c>
    </row>
    <row r="4990" spans="1:2" x14ac:dyDescent="0.3">
      <c r="A4990">
        <v>11294</v>
      </c>
      <c r="B4990">
        <v>0</v>
      </c>
    </row>
    <row r="4991" spans="1:2" x14ac:dyDescent="0.3">
      <c r="A4991">
        <v>16385</v>
      </c>
      <c r="B4991">
        <v>1</v>
      </c>
    </row>
    <row r="4992" spans="1:2" x14ac:dyDescent="0.3">
      <c r="A4992">
        <v>7409</v>
      </c>
      <c r="B4992">
        <v>0</v>
      </c>
    </row>
    <row r="4993" spans="1:2" x14ac:dyDescent="0.3">
      <c r="A4993">
        <v>12251</v>
      </c>
      <c r="B4993">
        <v>1</v>
      </c>
    </row>
    <row r="4994" spans="1:2" x14ac:dyDescent="0.3">
      <c r="A4994">
        <v>16815</v>
      </c>
      <c r="B4994">
        <v>1</v>
      </c>
    </row>
    <row r="4995" spans="1:2" x14ac:dyDescent="0.3">
      <c r="A4995">
        <v>16817</v>
      </c>
      <c r="B4995">
        <v>1</v>
      </c>
    </row>
    <row r="4996" spans="1:2" x14ac:dyDescent="0.3">
      <c r="A4996">
        <v>11492</v>
      </c>
      <c r="B4996">
        <v>1</v>
      </c>
    </row>
    <row r="4997" spans="1:2" x14ac:dyDescent="0.3">
      <c r="A4997">
        <v>6273</v>
      </c>
      <c r="B4997">
        <v>0</v>
      </c>
    </row>
    <row r="4998" spans="1:2" x14ac:dyDescent="0.3">
      <c r="A4998">
        <v>6274</v>
      </c>
      <c r="B4998">
        <v>0</v>
      </c>
    </row>
    <row r="4999" spans="1:2" x14ac:dyDescent="0.3">
      <c r="A4999">
        <v>7711</v>
      </c>
      <c r="B4999">
        <v>0</v>
      </c>
    </row>
    <row r="5000" spans="1:2" x14ac:dyDescent="0.3">
      <c r="A5000">
        <v>7718</v>
      </c>
      <c r="B5000">
        <v>0</v>
      </c>
    </row>
    <row r="5001" spans="1:2" x14ac:dyDescent="0.3">
      <c r="A5001">
        <v>10776</v>
      </c>
      <c r="B5001">
        <v>1</v>
      </c>
    </row>
    <row r="5002" spans="1:2" x14ac:dyDescent="0.3">
      <c r="A5002">
        <v>10778</v>
      </c>
      <c r="B5002">
        <v>1</v>
      </c>
    </row>
    <row r="5003" spans="1:2" x14ac:dyDescent="0.3">
      <c r="A5003">
        <v>11076</v>
      </c>
      <c r="B5003">
        <v>1</v>
      </c>
    </row>
    <row r="5004" spans="1:2" x14ac:dyDescent="0.3">
      <c r="A5004">
        <v>13571</v>
      </c>
      <c r="B5004">
        <v>1</v>
      </c>
    </row>
    <row r="5005" spans="1:2" x14ac:dyDescent="0.3">
      <c r="A5005">
        <v>1666</v>
      </c>
      <c r="B5005">
        <v>0</v>
      </c>
    </row>
    <row r="5006" spans="1:2" x14ac:dyDescent="0.3">
      <c r="A5006">
        <v>11642</v>
      </c>
      <c r="B5006">
        <v>1</v>
      </c>
    </row>
    <row r="5007" spans="1:2" x14ac:dyDescent="0.3">
      <c r="A5007">
        <v>17182</v>
      </c>
      <c r="B5007">
        <v>0</v>
      </c>
    </row>
    <row r="5008" spans="1:2" x14ac:dyDescent="0.3">
      <c r="A5008">
        <v>14776</v>
      </c>
      <c r="B5008">
        <v>1</v>
      </c>
    </row>
    <row r="5009" spans="1:2" x14ac:dyDescent="0.3">
      <c r="A5009">
        <v>17903</v>
      </c>
      <c r="B5009">
        <v>1</v>
      </c>
    </row>
    <row r="5010" spans="1:2" x14ac:dyDescent="0.3">
      <c r="A5010">
        <v>9754</v>
      </c>
      <c r="B5010">
        <v>1</v>
      </c>
    </row>
    <row r="5011" spans="1:2" x14ac:dyDescent="0.3">
      <c r="A5011">
        <v>15177</v>
      </c>
      <c r="B5011">
        <v>1</v>
      </c>
    </row>
    <row r="5012" spans="1:2" x14ac:dyDescent="0.3">
      <c r="A5012">
        <v>16668</v>
      </c>
      <c r="B5012">
        <v>1</v>
      </c>
    </row>
    <row r="5013" spans="1:2" x14ac:dyDescent="0.3">
      <c r="A5013">
        <v>17286</v>
      </c>
      <c r="B5013">
        <v>0</v>
      </c>
    </row>
    <row r="5014" spans="1:2" x14ac:dyDescent="0.3">
      <c r="A5014">
        <v>18161</v>
      </c>
      <c r="B5014">
        <v>1</v>
      </c>
    </row>
    <row r="5015" spans="1:2" x14ac:dyDescent="0.3">
      <c r="A5015">
        <v>6258</v>
      </c>
      <c r="B5015">
        <v>0</v>
      </c>
    </row>
    <row r="5016" spans="1:2" x14ac:dyDescent="0.3">
      <c r="A5016">
        <v>6264</v>
      </c>
      <c r="B5016">
        <v>0</v>
      </c>
    </row>
    <row r="5017" spans="1:2" x14ac:dyDescent="0.3">
      <c r="A5017">
        <v>9993</v>
      </c>
      <c r="B5017">
        <v>0</v>
      </c>
    </row>
    <row r="5018" spans="1:2" x14ac:dyDescent="0.3">
      <c r="A5018">
        <v>10105</v>
      </c>
      <c r="B5018">
        <v>1</v>
      </c>
    </row>
    <row r="5019" spans="1:2" x14ac:dyDescent="0.3">
      <c r="A5019">
        <v>11652</v>
      </c>
      <c r="B5019">
        <v>1</v>
      </c>
    </row>
    <row r="5020" spans="1:2" x14ac:dyDescent="0.3">
      <c r="A5020">
        <v>11796</v>
      </c>
      <c r="B5020">
        <v>1</v>
      </c>
    </row>
    <row r="5021" spans="1:2" x14ac:dyDescent="0.3">
      <c r="A5021">
        <v>16375</v>
      </c>
      <c r="B5021">
        <v>0</v>
      </c>
    </row>
    <row r="5022" spans="1:2" x14ac:dyDescent="0.3">
      <c r="A5022">
        <v>17033</v>
      </c>
      <c r="B5022">
        <v>1</v>
      </c>
    </row>
    <row r="5023" spans="1:2" x14ac:dyDescent="0.3">
      <c r="A5023">
        <v>2301</v>
      </c>
      <c r="B5023">
        <v>0</v>
      </c>
    </row>
    <row r="5024" spans="1:2" x14ac:dyDescent="0.3">
      <c r="A5024">
        <v>17997</v>
      </c>
      <c r="B5024">
        <v>1</v>
      </c>
    </row>
    <row r="5025" spans="1:2" x14ac:dyDescent="0.3">
      <c r="A5025">
        <v>14678</v>
      </c>
      <c r="B5025">
        <v>1</v>
      </c>
    </row>
    <row r="5026" spans="1:2" x14ac:dyDescent="0.3">
      <c r="A5026">
        <v>15552</v>
      </c>
      <c r="B5026">
        <v>1</v>
      </c>
    </row>
    <row r="5027" spans="1:2" x14ac:dyDescent="0.3">
      <c r="A5027">
        <v>15977</v>
      </c>
      <c r="B5027">
        <v>1</v>
      </c>
    </row>
    <row r="5028" spans="1:2" x14ac:dyDescent="0.3">
      <c r="A5028">
        <v>16739</v>
      </c>
      <c r="B5028">
        <v>1</v>
      </c>
    </row>
    <row r="5029" spans="1:2" x14ac:dyDescent="0.3">
      <c r="A5029">
        <v>16916</v>
      </c>
      <c r="B5029">
        <v>1</v>
      </c>
    </row>
    <row r="5030" spans="1:2" x14ac:dyDescent="0.3">
      <c r="A5030">
        <v>12079</v>
      </c>
      <c r="B5030">
        <v>0</v>
      </c>
    </row>
    <row r="5031" spans="1:2" x14ac:dyDescent="0.3">
      <c r="A5031">
        <v>5694</v>
      </c>
      <c r="B5031">
        <v>0</v>
      </c>
    </row>
    <row r="5032" spans="1:2" x14ac:dyDescent="0.3">
      <c r="A5032">
        <v>9565</v>
      </c>
      <c r="B5032">
        <v>1</v>
      </c>
    </row>
    <row r="5033" spans="1:2" x14ac:dyDescent="0.3">
      <c r="A5033">
        <v>12112</v>
      </c>
      <c r="B5033">
        <v>1</v>
      </c>
    </row>
    <row r="5034" spans="1:2" x14ac:dyDescent="0.3">
      <c r="A5034">
        <v>14694</v>
      </c>
      <c r="B5034">
        <v>1</v>
      </c>
    </row>
    <row r="5035" spans="1:2" x14ac:dyDescent="0.3">
      <c r="A5035">
        <v>15691</v>
      </c>
      <c r="B5035">
        <v>1</v>
      </c>
    </row>
    <row r="5036" spans="1:2" x14ac:dyDescent="0.3">
      <c r="A5036">
        <v>15693</v>
      </c>
      <c r="B5036">
        <v>1</v>
      </c>
    </row>
    <row r="5037" spans="1:2" x14ac:dyDescent="0.3">
      <c r="A5037">
        <v>17017</v>
      </c>
      <c r="B5037">
        <v>1</v>
      </c>
    </row>
    <row r="5038" spans="1:2" x14ac:dyDescent="0.3">
      <c r="A5038">
        <v>17018</v>
      </c>
      <c r="B5038">
        <v>1</v>
      </c>
    </row>
    <row r="5039" spans="1:2" x14ac:dyDescent="0.3">
      <c r="A5039">
        <v>17124</v>
      </c>
      <c r="B5039">
        <v>1</v>
      </c>
    </row>
    <row r="5040" spans="1:2" x14ac:dyDescent="0.3">
      <c r="A5040">
        <v>17797</v>
      </c>
      <c r="B5040">
        <v>1</v>
      </c>
    </row>
    <row r="5041" spans="1:2" x14ac:dyDescent="0.3">
      <c r="A5041">
        <v>17798</v>
      </c>
      <c r="B5041">
        <v>1</v>
      </c>
    </row>
    <row r="5042" spans="1:2" x14ac:dyDescent="0.3">
      <c r="A5042">
        <v>7005</v>
      </c>
      <c r="B5042">
        <v>0</v>
      </c>
    </row>
    <row r="5043" spans="1:2" x14ac:dyDescent="0.3">
      <c r="A5043">
        <v>17825</v>
      </c>
      <c r="B5043">
        <v>1</v>
      </c>
    </row>
    <row r="5044" spans="1:2" x14ac:dyDescent="0.3">
      <c r="A5044">
        <v>17936</v>
      </c>
      <c r="B5044">
        <v>1</v>
      </c>
    </row>
    <row r="5045" spans="1:2" x14ac:dyDescent="0.3">
      <c r="A5045">
        <v>6120</v>
      </c>
      <c r="B5045">
        <v>0</v>
      </c>
    </row>
    <row r="5046" spans="1:2" x14ac:dyDescent="0.3">
      <c r="A5046">
        <v>6121</v>
      </c>
      <c r="B5046">
        <v>0</v>
      </c>
    </row>
    <row r="5047" spans="1:2" x14ac:dyDescent="0.3">
      <c r="A5047">
        <v>7165</v>
      </c>
      <c r="B5047">
        <v>0</v>
      </c>
    </row>
    <row r="5048" spans="1:2" x14ac:dyDescent="0.3">
      <c r="A5048">
        <v>11838</v>
      </c>
      <c r="B5048">
        <v>1</v>
      </c>
    </row>
    <row r="5049" spans="1:2" x14ac:dyDescent="0.3">
      <c r="A5049">
        <v>16792</v>
      </c>
      <c r="B5049">
        <v>1</v>
      </c>
    </row>
    <row r="5050" spans="1:2" x14ac:dyDescent="0.3">
      <c r="A5050">
        <v>862</v>
      </c>
      <c r="B5050">
        <v>0</v>
      </c>
    </row>
    <row r="5051" spans="1:2" x14ac:dyDescent="0.3">
      <c r="A5051">
        <v>2308</v>
      </c>
      <c r="B5051" t="s">
        <v>746</v>
      </c>
    </row>
    <row r="5052" spans="1:2" x14ac:dyDescent="0.3">
      <c r="A5052">
        <v>10150</v>
      </c>
      <c r="B5052" t="s">
        <v>746</v>
      </c>
    </row>
    <row r="5053" spans="1:2" x14ac:dyDescent="0.3">
      <c r="A5053">
        <v>18031</v>
      </c>
      <c r="B5053">
        <v>1</v>
      </c>
    </row>
    <row r="5054" spans="1:2" x14ac:dyDescent="0.3">
      <c r="A5054">
        <v>1802</v>
      </c>
      <c r="B5054">
        <v>0</v>
      </c>
    </row>
    <row r="5055" spans="1:2" x14ac:dyDescent="0.3">
      <c r="A5055">
        <v>1820</v>
      </c>
      <c r="B5055">
        <v>0</v>
      </c>
    </row>
    <row r="5056" spans="1:2" x14ac:dyDescent="0.3">
      <c r="A5056">
        <v>7581</v>
      </c>
      <c r="B5056">
        <v>0</v>
      </c>
    </row>
    <row r="5057" spans="1:2" x14ac:dyDescent="0.3">
      <c r="A5057">
        <v>8823</v>
      </c>
      <c r="B5057">
        <v>1</v>
      </c>
    </row>
    <row r="5058" spans="1:2" x14ac:dyDescent="0.3">
      <c r="A5058">
        <v>11037</v>
      </c>
      <c r="B5058">
        <v>1</v>
      </c>
    </row>
    <row r="5059" spans="1:2" x14ac:dyDescent="0.3">
      <c r="A5059">
        <v>11038</v>
      </c>
      <c r="B5059">
        <v>1</v>
      </c>
    </row>
    <row r="5060" spans="1:2" x14ac:dyDescent="0.3">
      <c r="A5060">
        <v>11959</v>
      </c>
      <c r="B5060">
        <v>1</v>
      </c>
    </row>
    <row r="5061" spans="1:2" x14ac:dyDescent="0.3">
      <c r="A5061">
        <v>14627</v>
      </c>
      <c r="B5061">
        <v>1</v>
      </c>
    </row>
    <row r="5062" spans="1:2" x14ac:dyDescent="0.3">
      <c r="A5062">
        <v>14929</v>
      </c>
      <c r="B5062">
        <v>1</v>
      </c>
    </row>
    <row r="5063" spans="1:2" x14ac:dyDescent="0.3">
      <c r="A5063">
        <v>15809</v>
      </c>
      <c r="B5063">
        <v>1</v>
      </c>
    </row>
    <row r="5064" spans="1:2" x14ac:dyDescent="0.3">
      <c r="A5064">
        <v>15909</v>
      </c>
      <c r="B5064">
        <v>1</v>
      </c>
    </row>
    <row r="5065" spans="1:2" x14ac:dyDescent="0.3">
      <c r="A5065">
        <v>16897</v>
      </c>
      <c r="B5065">
        <v>1</v>
      </c>
    </row>
    <row r="5066" spans="1:2" x14ac:dyDescent="0.3">
      <c r="A5066">
        <v>17409</v>
      </c>
      <c r="B5066">
        <v>0</v>
      </c>
    </row>
    <row r="5067" spans="1:2" x14ac:dyDescent="0.3">
      <c r="A5067">
        <v>17529</v>
      </c>
      <c r="B5067">
        <v>1</v>
      </c>
    </row>
    <row r="5068" spans="1:2" x14ac:dyDescent="0.3">
      <c r="A5068">
        <v>17531</v>
      </c>
      <c r="B5068">
        <v>1</v>
      </c>
    </row>
    <row r="5069" spans="1:2" x14ac:dyDescent="0.3">
      <c r="A5069">
        <v>970</v>
      </c>
      <c r="B5069">
        <v>0</v>
      </c>
    </row>
    <row r="5070" spans="1:2" x14ac:dyDescent="0.3">
      <c r="A5070">
        <v>4013</v>
      </c>
      <c r="B5070">
        <v>0</v>
      </c>
    </row>
    <row r="5071" spans="1:2" x14ac:dyDescent="0.3">
      <c r="A5071">
        <v>4015</v>
      </c>
      <c r="B5071">
        <v>0</v>
      </c>
    </row>
    <row r="5072" spans="1:2" x14ac:dyDescent="0.3">
      <c r="A5072">
        <v>4020</v>
      </c>
      <c r="B5072">
        <v>0</v>
      </c>
    </row>
    <row r="5073" spans="1:2" x14ac:dyDescent="0.3">
      <c r="A5073">
        <v>7394</v>
      </c>
      <c r="B5073">
        <v>0</v>
      </c>
    </row>
    <row r="5074" spans="1:2" x14ac:dyDescent="0.3">
      <c r="A5074">
        <v>18003</v>
      </c>
      <c r="B5074">
        <v>1</v>
      </c>
    </row>
    <row r="5075" spans="1:2" x14ac:dyDescent="0.3">
      <c r="A5075">
        <v>16819</v>
      </c>
      <c r="B5075">
        <v>1</v>
      </c>
    </row>
    <row r="5076" spans="1:2" x14ac:dyDescent="0.3">
      <c r="A5076">
        <v>4655</v>
      </c>
      <c r="B5076">
        <v>0</v>
      </c>
    </row>
    <row r="5077" spans="1:2" x14ac:dyDescent="0.3">
      <c r="A5077">
        <v>5312</v>
      </c>
      <c r="B5077">
        <v>0</v>
      </c>
    </row>
    <row r="5078" spans="1:2" x14ac:dyDescent="0.3">
      <c r="A5078">
        <v>9902</v>
      </c>
      <c r="B5078">
        <v>1</v>
      </c>
    </row>
    <row r="5079" spans="1:2" x14ac:dyDescent="0.3">
      <c r="A5079">
        <v>14697</v>
      </c>
      <c r="B5079">
        <v>1</v>
      </c>
    </row>
    <row r="5080" spans="1:2" x14ac:dyDescent="0.3">
      <c r="A5080">
        <v>15741</v>
      </c>
      <c r="B5080">
        <v>1</v>
      </c>
    </row>
    <row r="5081" spans="1:2" x14ac:dyDescent="0.3">
      <c r="A5081">
        <v>16331</v>
      </c>
      <c r="B5081">
        <v>1</v>
      </c>
    </row>
    <row r="5082" spans="1:2" x14ac:dyDescent="0.3">
      <c r="A5082">
        <v>16691</v>
      </c>
      <c r="B5082">
        <v>1</v>
      </c>
    </row>
    <row r="5083" spans="1:2" x14ac:dyDescent="0.3">
      <c r="A5083">
        <v>17646</v>
      </c>
      <c r="B5083">
        <v>1</v>
      </c>
    </row>
    <row r="5084" spans="1:2" x14ac:dyDescent="0.3">
      <c r="A5084">
        <v>17647</v>
      </c>
      <c r="B5084">
        <v>1</v>
      </c>
    </row>
    <row r="5085" spans="1:2" x14ac:dyDescent="0.3">
      <c r="A5085">
        <v>17648</v>
      </c>
      <c r="B5085">
        <v>1</v>
      </c>
    </row>
    <row r="5086" spans="1:2" x14ac:dyDescent="0.3">
      <c r="A5086">
        <v>17817</v>
      </c>
      <c r="B5086">
        <v>1</v>
      </c>
    </row>
    <row r="5087" spans="1:2" x14ac:dyDescent="0.3">
      <c r="A5087">
        <v>17818</v>
      </c>
      <c r="B5087">
        <v>1</v>
      </c>
    </row>
    <row r="5088" spans="1:2" x14ac:dyDescent="0.3">
      <c r="A5088">
        <v>17819</v>
      </c>
      <c r="B5088">
        <v>1</v>
      </c>
    </row>
    <row r="5089" spans="1:2" x14ac:dyDescent="0.3">
      <c r="A5089">
        <v>17820</v>
      </c>
      <c r="B5089">
        <v>1</v>
      </c>
    </row>
    <row r="5090" spans="1:2" x14ac:dyDescent="0.3">
      <c r="A5090">
        <v>11432</v>
      </c>
      <c r="B5090">
        <v>1</v>
      </c>
    </row>
    <row r="5091" spans="1:2" x14ac:dyDescent="0.3">
      <c r="A5091">
        <v>11659</v>
      </c>
      <c r="B5091">
        <v>1</v>
      </c>
    </row>
    <row r="5092" spans="1:2" x14ac:dyDescent="0.3">
      <c r="A5092">
        <v>3688</v>
      </c>
      <c r="B5092">
        <v>0</v>
      </c>
    </row>
    <row r="5093" spans="1:2" x14ac:dyDescent="0.3">
      <c r="A5093">
        <v>10730</v>
      </c>
      <c r="B5093">
        <v>0</v>
      </c>
    </row>
    <row r="5094" spans="1:2" x14ac:dyDescent="0.3">
      <c r="A5094">
        <v>10970</v>
      </c>
      <c r="B5094">
        <v>1</v>
      </c>
    </row>
    <row r="5095" spans="1:2" x14ac:dyDescent="0.3">
      <c r="A5095">
        <v>14740</v>
      </c>
      <c r="B5095">
        <v>1</v>
      </c>
    </row>
    <row r="5096" spans="1:2" x14ac:dyDescent="0.3">
      <c r="A5096">
        <v>16572</v>
      </c>
      <c r="B5096">
        <v>0</v>
      </c>
    </row>
    <row r="5097" spans="1:2" x14ac:dyDescent="0.3">
      <c r="A5097">
        <v>16947</v>
      </c>
      <c r="B5097">
        <v>1</v>
      </c>
    </row>
    <row r="5098" spans="1:2" x14ac:dyDescent="0.3">
      <c r="A5098">
        <v>17809</v>
      </c>
      <c r="B5098">
        <v>1</v>
      </c>
    </row>
    <row r="5099" spans="1:2" x14ac:dyDescent="0.3">
      <c r="A5099">
        <v>10670</v>
      </c>
      <c r="B5099">
        <v>1</v>
      </c>
    </row>
    <row r="5100" spans="1:2" x14ac:dyDescent="0.3">
      <c r="A5100">
        <v>11884</v>
      </c>
      <c r="B5100">
        <v>1</v>
      </c>
    </row>
    <row r="5101" spans="1:2" x14ac:dyDescent="0.3">
      <c r="A5101">
        <v>14811</v>
      </c>
      <c r="B5101">
        <v>1</v>
      </c>
    </row>
    <row r="5102" spans="1:2" x14ac:dyDescent="0.3">
      <c r="A5102">
        <v>17900</v>
      </c>
      <c r="B5102">
        <v>1</v>
      </c>
    </row>
    <row r="5103" spans="1:2" x14ac:dyDescent="0.3">
      <c r="A5103">
        <v>3794</v>
      </c>
      <c r="B5103">
        <v>0</v>
      </c>
    </row>
    <row r="5104" spans="1:2" x14ac:dyDescent="0.3">
      <c r="A5104">
        <v>3979</v>
      </c>
      <c r="B5104">
        <v>0</v>
      </c>
    </row>
    <row r="5105" spans="1:2" x14ac:dyDescent="0.3">
      <c r="A5105">
        <v>4045</v>
      </c>
      <c r="B5105">
        <v>0</v>
      </c>
    </row>
    <row r="5106" spans="1:2" x14ac:dyDescent="0.3">
      <c r="A5106">
        <v>9402</v>
      </c>
      <c r="B5106">
        <v>1</v>
      </c>
    </row>
    <row r="5107" spans="1:2" x14ac:dyDescent="0.3">
      <c r="A5107">
        <v>10958</v>
      </c>
      <c r="B5107">
        <v>1</v>
      </c>
    </row>
    <row r="5108" spans="1:2" x14ac:dyDescent="0.3">
      <c r="A5108">
        <v>11431</v>
      </c>
      <c r="B5108">
        <v>0</v>
      </c>
    </row>
    <row r="5109" spans="1:2" x14ac:dyDescent="0.3">
      <c r="A5109">
        <v>11694</v>
      </c>
      <c r="B5109">
        <v>1</v>
      </c>
    </row>
    <row r="5110" spans="1:2" x14ac:dyDescent="0.3">
      <c r="A5110">
        <v>11695</v>
      </c>
      <c r="B5110">
        <v>1</v>
      </c>
    </row>
    <row r="5111" spans="1:2" x14ac:dyDescent="0.3">
      <c r="A5111">
        <v>11886</v>
      </c>
      <c r="B5111">
        <v>1</v>
      </c>
    </row>
    <row r="5112" spans="1:2" x14ac:dyDescent="0.3">
      <c r="A5112">
        <v>16965</v>
      </c>
      <c r="B5112">
        <v>0</v>
      </c>
    </row>
    <row r="5113" spans="1:2" x14ac:dyDescent="0.3">
      <c r="A5113">
        <v>11570</v>
      </c>
      <c r="B5113">
        <v>0</v>
      </c>
    </row>
    <row r="5114" spans="1:2" x14ac:dyDescent="0.3">
      <c r="A5114">
        <v>11057</v>
      </c>
      <c r="B5114">
        <v>1</v>
      </c>
    </row>
    <row r="5115" spans="1:2" x14ac:dyDescent="0.3">
      <c r="A5115">
        <v>14747</v>
      </c>
      <c r="B5115">
        <v>1</v>
      </c>
    </row>
    <row r="5116" spans="1:2" x14ac:dyDescent="0.3">
      <c r="A5116">
        <v>15896</v>
      </c>
      <c r="B5116">
        <v>1</v>
      </c>
    </row>
    <row r="5117" spans="1:2" x14ac:dyDescent="0.3">
      <c r="A5117">
        <v>15902</v>
      </c>
      <c r="B5117">
        <v>1</v>
      </c>
    </row>
    <row r="5118" spans="1:2" x14ac:dyDescent="0.3">
      <c r="A5118">
        <v>16573</v>
      </c>
      <c r="B5118">
        <v>1</v>
      </c>
    </row>
    <row r="5119" spans="1:2" x14ac:dyDescent="0.3">
      <c r="A5119">
        <v>11875</v>
      </c>
      <c r="B5119">
        <v>1</v>
      </c>
    </row>
    <row r="5120" spans="1:2" x14ac:dyDescent="0.3">
      <c r="A5120">
        <v>17472</v>
      </c>
      <c r="B5120">
        <v>0</v>
      </c>
    </row>
    <row r="5121" spans="1:2" x14ac:dyDescent="0.3">
      <c r="A5121">
        <v>9508</v>
      </c>
      <c r="B5121">
        <v>1</v>
      </c>
    </row>
    <row r="5122" spans="1:2" x14ac:dyDescent="0.3">
      <c r="A5122">
        <v>5949</v>
      </c>
      <c r="B5122">
        <v>0</v>
      </c>
    </row>
    <row r="5123" spans="1:2" x14ac:dyDescent="0.3">
      <c r="A5123">
        <v>7025</v>
      </c>
      <c r="B5123">
        <v>0</v>
      </c>
    </row>
    <row r="5124" spans="1:2" x14ac:dyDescent="0.3">
      <c r="A5124">
        <v>17032</v>
      </c>
      <c r="B5124">
        <v>1</v>
      </c>
    </row>
    <row r="5125" spans="1:2" x14ac:dyDescent="0.3">
      <c r="A5125">
        <v>236</v>
      </c>
      <c r="B5125">
        <v>0</v>
      </c>
    </row>
    <row r="5126" spans="1:2" x14ac:dyDescent="0.3">
      <c r="A5126">
        <v>466</v>
      </c>
      <c r="B5126">
        <v>0</v>
      </c>
    </row>
    <row r="5127" spans="1:2" x14ac:dyDescent="0.3">
      <c r="A5127">
        <v>10098</v>
      </c>
      <c r="B5127">
        <v>0</v>
      </c>
    </row>
    <row r="5128" spans="1:2" x14ac:dyDescent="0.3">
      <c r="A5128">
        <v>10082</v>
      </c>
      <c r="B5128">
        <v>1</v>
      </c>
    </row>
    <row r="5129" spans="1:2" x14ac:dyDescent="0.3">
      <c r="A5129">
        <v>12209</v>
      </c>
      <c r="B5129">
        <v>1</v>
      </c>
    </row>
    <row r="5130" spans="1:2" x14ac:dyDescent="0.3">
      <c r="A5130">
        <v>2145</v>
      </c>
      <c r="B5130">
        <v>0</v>
      </c>
    </row>
    <row r="5131" spans="1:2" x14ac:dyDescent="0.3">
      <c r="A5131">
        <v>17153</v>
      </c>
      <c r="B5131">
        <v>1</v>
      </c>
    </row>
    <row r="5132" spans="1:2" x14ac:dyDescent="0.3">
      <c r="A5132">
        <v>6914</v>
      </c>
      <c r="B5132">
        <v>0</v>
      </c>
    </row>
    <row r="5133" spans="1:2" x14ac:dyDescent="0.3">
      <c r="A5133">
        <v>8900</v>
      </c>
      <c r="B5133">
        <v>0</v>
      </c>
    </row>
    <row r="5134" spans="1:2" x14ac:dyDescent="0.3">
      <c r="A5134">
        <v>17539</v>
      </c>
      <c r="B5134">
        <v>1</v>
      </c>
    </row>
    <row r="5135" spans="1:2" x14ac:dyDescent="0.3">
      <c r="A5135">
        <v>11877</v>
      </c>
      <c r="B5135">
        <v>0</v>
      </c>
    </row>
    <row r="5136" spans="1:2" x14ac:dyDescent="0.3">
      <c r="A5136">
        <v>5112</v>
      </c>
      <c r="B5136">
        <v>0</v>
      </c>
    </row>
    <row r="5137" spans="1:2" x14ac:dyDescent="0.3">
      <c r="A5137">
        <v>18145</v>
      </c>
      <c r="B5137">
        <v>1</v>
      </c>
    </row>
    <row r="5138" spans="1:2" x14ac:dyDescent="0.3">
      <c r="A5138">
        <v>15449</v>
      </c>
      <c r="B5138">
        <v>1</v>
      </c>
    </row>
    <row r="5139" spans="1:2" x14ac:dyDescent="0.3">
      <c r="A5139">
        <v>13537</v>
      </c>
      <c r="B5139">
        <v>1</v>
      </c>
    </row>
    <row r="5140" spans="1:2" x14ac:dyDescent="0.3">
      <c r="A5140">
        <v>14774</v>
      </c>
      <c r="B5140">
        <v>1</v>
      </c>
    </row>
    <row r="5141" spans="1:2" x14ac:dyDescent="0.3">
      <c r="A5141">
        <v>10808</v>
      </c>
      <c r="B5141">
        <v>0</v>
      </c>
    </row>
    <row r="5142" spans="1:2" x14ac:dyDescent="0.3">
      <c r="A5142">
        <v>18076</v>
      </c>
      <c r="B5142">
        <v>1</v>
      </c>
    </row>
    <row r="5143" spans="1:2" x14ac:dyDescent="0.3">
      <c r="A5143">
        <v>16934</v>
      </c>
      <c r="B5143">
        <v>1</v>
      </c>
    </row>
    <row r="5144" spans="1:2" x14ac:dyDescent="0.3">
      <c r="A5144">
        <v>9812</v>
      </c>
      <c r="B5144">
        <v>0</v>
      </c>
    </row>
    <row r="5145" spans="1:2" x14ac:dyDescent="0.3">
      <c r="A5145">
        <v>1756</v>
      </c>
      <c r="B5145">
        <v>0</v>
      </c>
    </row>
    <row r="5146" spans="1:2" x14ac:dyDescent="0.3">
      <c r="A5146">
        <v>15524</v>
      </c>
      <c r="B5146">
        <v>0</v>
      </c>
    </row>
    <row r="5147" spans="1:2" x14ac:dyDescent="0.3">
      <c r="A5147">
        <v>7146</v>
      </c>
      <c r="B5147">
        <v>0</v>
      </c>
    </row>
    <row r="5148" spans="1:2" x14ac:dyDescent="0.3">
      <c r="A5148">
        <v>16851</v>
      </c>
      <c r="B5148">
        <v>1</v>
      </c>
    </row>
    <row r="5149" spans="1:2" x14ac:dyDescent="0.3">
      <c r="A5149">
        <v>1763</v>
      </c>
      <c r="B5149">
        <v>0</v>
      </c>
    </row>
    <row r="5150" spans="1:2" x14ac:dyDescent="0.3">
      <c r="A5150">
        <v>15699</v>
      </c>
      <c r="B5150">
        <v>1</v>
      </c>
    </row>
    <row r="5151" spans="1:2" x14ac:dyDescent="0.3">
      <c r="A5151">
        <v>10993</v>
      </c>
      <c r="B5151">
        <v>0</v>
      </c>
    </row>
    <row r="5152" spans="1:2" x14ac:dyDescent="0.3">
      <c r="A5152">
        <v>9346</v>
      </c>
      <c r="B5152">
        <v>0</v>
      </c>
    </row>
    <row r="5153" spans="1:2" x14ac:dyDescent="0.3">
      <c r="A5153">
        <v>14813</v>
      </c>
      <c r="B5153">
        <v>1</v>
      </c>
    </row>
    <row r="5154" spans="1:2" x14ac:dyDescent="0.3">
      <c r="A5154">
        <v>14814</v>
      </c>
      <c r="B5154">
        <v>1</v>
      </c>
    </row>
    <row r="5155" spans="1:2" x14ac:dyDescent="0.3">
      <c r="A5155">
        <v>8953</v>
      </c>
      <c r="B5155">
        <v>1</v>
      </c>
    </row>
    <row r="5156" spans="1:2" x14ac:dyDescent="0.3">
      <c r="A5156">
        <v>3163</v>
      </c>
      <c r="B5156">
        <v>0</v>
      </c>
    </row>
    <row r="5157" spans="1:2" x14ac:dyDescent="0.3">
      <c r="A5157">
        <v>12203</v>
      </c>
      <c r="B5157">
        <v>1</v>
      </c>
    </row>
    <row r="5158" spans="1:2" x14ac:dyDescent="0.3">
      <c r="A5158">
        <v>3247</v>
      </c>
      <c r="B5158">
        <v>0</v>
      </c>
    </row>
    <row r="5159" spans="1:2" x14ac:dyDescent="0.3">
      <c r="A5159">
        <v>16220</v>
      </c>
      <c r="B5159">
        <v>1</v>
      </c>
    </row>
    <row r="5160" spans="1:2" x14ac:dyDescent="0.3">
      <c r="A5160">
        <v>17432</v>
      </c>
      <c r="B5160">
        <v>1</v>
      </c>
    </row>
    <row r="5161" spans="1:2" x14ac:dyDescent="0.3">
      <c r="A5161">
        <v>7905</v>
      </c>
      <c r="B5161">
        <v>0</v>
      </c>
    </row>
    <row r="5162" spans="1:2" x14ac:dyDescent="0.3">
      <c r="A5162">
        <v>15923</v>
      </c>
      <c r="B5162">
        <v>1</v>
      </c>
    </row>
    <row r="5163" spans="1:2" x14ac:dyDescent="0.3">
      <c r="A5163">
        <v>15490</v>
      </c>
      <c r="B5163">
        <v>1</v>
      </c>
    </row>
    <row r="5164" spans="1:2" x14ac:dyDescent="0.3">
      <c r="A5164">
        <v>16517</v>
      </c>
      <c r="B5164">
        <v>1</v>
      </c>
    </row>
    <row r="5165" spans="1:2" x14ac:dyDescent="0.3">
      <c r="A5165">
        <v>3345</v>
      </c>
      <c r="B5165">
        <v>0</v>
      </c>
    </row>
    <row r="5166" spans="1:2" x14ac:dyDescent="0.3">
      <c r="A5166">
        <v>14681</v>
      </c>
      <c r="B5166">
        <v>1</v>
      </c>
    </row>
    <row r="5167" spans="1:2" x14ac:dyDescent="0.3">
      <c r="A5167">
        <v>15480</v>
      </c>
      <c r="B5167">
        <v>1</v>
      </c>
    </row>
    <row r="5168" spans="1:2" x14ac:dyDescent="0.3">
      <c r="A5168">
        <v>9415</v>
      </c>
      <c r="B5168">
        <v>0</v>
      </c>
    </row>
    <row r="5169" spans="1:2" x14ac:dyDescent="0.3">
      <c r="A5169">
        <v>8732</v>
      </c>
      <c r="B5169">
        <v>1</v>
      </c>
    </row>
    <row r="5170" spans="1:2" x14ac:dyDescent="0.3">
      <c r="A5170">
        <v>8367</v>
      </c>
      <c r="B5170">
        <v>0</v>
      </c>
    </row>
    <row r="5171" spans="1:2" x14ac:dyDescent="0.3">
      <c r="A5171">
        <v>3005</v>
      </c>
      <c r="B5171">
        <v>0</v>
      </c>
    </row>
    <row r="5172" spans="1:2" x14ac:dyDescent="0.3">
      <c r="A5172">
        <v>2865</v>
      </c>
      <c r="B5172">
        <v>0</v>
      </c>
    </row>
    <row r="5173" spans="1:2" x14ac:dyDescent="0.3">
      <c r="A5173">
        <v>16357</v>
      </c>
      <c r="B5173">
        <v>1</v>
      </c>
    </row>
    <row r="5174" spans="1:2" x14ac:dyDescent="0.3">
      <c r="A5174">
        <v>10921</v>
      </c>
      <c r="B5174">
        <v>0</v>
      </c>
    </row>
    <row r="5175" spans="1:2" x14ac:dyDescent="0.3">
      <c r="A5175">
        <v>14823</v>
      </c>
      <c r="B5175">
        <v>1</v>
      </c>
    </row>
    <row r="5176" spans="1:2" x14ac:dyDescent="0.3">
      <c r="A5176">
        <v>8396</v>
      </c>
      <c r="B5176">
        <v>0</v>
      </c>
    </row>
    <row r="5177" spans="1:2" x14ac:dyDescent="0.3">
      <c r="A5177">
        <v>15883</v>
      </c>
      <c r="B5177">
        <v>1</v>
      </c>
    </row>
    <row r="5178" spans="1:2" x14ac:dyDescent="0.3">
      <c r="A5178">
        <v>15759</v>
      </c>
      <c r="B5178">
        <v>1</v>
      </c>
    </row>
    <row r="5179" spans="1:2" x14ac:dyDescent="0.3">
      <c r="A5179">
        <v>10922</v>
      </c>
      <c r="B5179">
        <v>0</v>
      </c>
    </row>
    <row r="5180" spans="1:2" x14ac:dyDescent="0.3">
      <c r="A5180">
        <v>3141</v>
      </c>
      <c r="B5180">
        <v>0</v>
      </c>
    </row>
    <row r="5181" spans="1:2" x14ac:dyDescent="0.3">
      <c r="A5181">
        <v>17987</v>
      </c>
      <c r="B5181">
        <v>1</v>
      </c>
    </row>
    <row r="5182" spans="1:2" x14ac:dyDescent="0.3">
      <c r="A5182">
        <v>17337</v>
      </c>
      <c r="B5182">
        <v>1</v>
      </c>
    </row>
    <row r="5183" spans="1:2" x14ac:dyDescent="0.3">
      <c r="A5183">
        <v>17569</v>
      </c>
      <c r="B5183">
        <v>1</v>
      </c>
    </row>
    <row r="5184" spans="1:2" x14ac:dyDescent="0.3">
      <c r="A5184">
        <v>16899</v>
      </c>
      <c r="B5184">
        <v>1</v>
      </c>
    </row>
    <row r="5185" spans="1:2" x14ac:dyDescent="0.3">
      <c r="A5185">
        <v>16701</v>
      </c>
      <c r="B5185">
        <v>1</v>
      </c>
    </row>
    <row r="5186" spans="1:2" x14ac:dyDescent="0.3">
      <c r="A5186">
        <v>3018</v>
      </c>
      <c r="B5186">
        <v>0</v>
      </c>
    </row>
    <row r="5187" spans="1:2" x14ac:dyDescent="0.3">
      <c r="A5187">
        <v>8593</v>
      </c>
      <c r="B5187">
        <v>0</v>
      </c>
    </row>
    <row r="5188" spans="1:2" x14ac:dyDescent="0.3">
      <c r="A5188">
        <v>16041</v>
      </c>
      <c r="B5188">
        <v>1</v>
      </c>
    </row>
    <row r="5189" spans="1:2" x14ac:dyDescent="0.3">
      <c r="A5189">
        <v>3553</v>
      </c>
      <c r="B5189">
        <v>0</v>
      </c>
    </row>
    <row r="5190" spans="1:2" x14ac:dyDescent="0.3">
      <c r="A5190">
        <v>12404</v>
      </c>
      <c r="B5190">
        <v>1</v>
      </c>
    </row>
    <row r="5191" spans="1:2" x14ac:dyDescent="0.3">
      <c r="A5191">
        <v>8300</v>
      </c>
      <c r="B5191">
        <v>0</v>
      </c>
    </row>
    <row r="5192" spans="1:2" x14ac:dyDescent="0.3">
      <c r="A5192">
        <v>3549</v>
      </c>
      <c r="B5192">
        <v>0</v>
      </c>
    </row>
    <row r="5193" spans="1:2" x14ac:dyDescent="0.3">
      <c r="A5193">
        <v>10027</v>
      </c>
      <c r="B5193">
        <v>1</v>
      </c>
    </row>
    <row r="5194" spans="1:2" x14ac:dyDescent="0.3">
      <c r="A5194">
        <v>17892</v>
      </c>
      <c r="B5194">
        <v>1</v>
      </c>
    </row>
    <row r="5195" spans="1:2" x14ac:dyDescent="0.3">
      <c r="A5195">
        <v>14892</v>
      </c>
      <c r="B5195">
        <v>1</v>
      </c>
    </row>
    <row r="5196" spans="1:2" x14ac:dyDescent="0.3">
      <c r="A5196">
        <v>6589</v>
      </c>
      <c r="B5196">
        <v>0</v>
      </c>
    </row>
    <row r="5197" spans="1:2" x14ac:dyDescent="0.3">
      <c r="A5197">
        <v>10382</v>
      </c>
      <c r="B5197">
        <v>1</v>
      </c>
    </row>
    <row r="5198" spans="1:2" x14ac:dyDescent="0.3">
      <c r="A5198">
        <v>15692</v>
      </c>
      <c r="B5198">
        <v>0</v>
      </c>
    </row>
    <row r="5199" spans="1:2" x14ac:dyDescent="0.3">
      <c r="A5199">
        <v>14767</v>
      </c>
      <c r="B5199">
        <v>1</v>
      </c>
    </row>
    <row r="5200" spans="1:2" x14ac:dyDescent="0.3">
      <c r="A5200">
        <v>14765</v>
      </c>
      <c r="B5200">
        <v>1</v>
      </c>
    </row>
    <row r="5201" spans="1:2" x14ac:dyDescent="0.3">
      <c r="A5201">
        <v>6573</v>
      </c>
      <c r="B5201">
        <v>0</v>
      </c>
    </row>
    <row r="5202" spans="1:2" x14ac:dyDescent="0.3">
      <c r="A5202">
        <v>11897</v>
      </c>
      <c r="B5202">
        <v>1</v>
      </c>
    </row>
    <row r="5203" spans="1:2" x14ac:dyDescent="0.3">
      <c r="A5203">
        <v>16191</v>
      </c>
      <c r="B5203">
        <v>0</v>
      </c>
    </row>
    <row r="5204" spans="1:2" x14ac:dyDescent="0.3">
      <c r="A5204">
        <v>16609</v>
      </c>
      <c r="B5204">
        <v>0</v>
      </c>
    </row>
    <row r="5205" spans="1:2" x14ac:dyDescent="0.3">
      <c r="A5205">
        <v>10477</v>
      </c>
      <c r="B5205">
        <v>1</v>
      </c>
    </row>
    <row r="5206" spans="1:2" x14ac:dyDescent="0.3">
      <c r="A5206">
        <v>15645</v>
      </c>
      <c r="B5206">
        <v>0</v>
      </c>
    </row>
    <row r="5207" spans="1:2" x14ac:dyDescent="0.3">
      <c r="A5207">
        <v>10378</v>
      </c>
      <c r="B5207">
        <v>1</v>
      </c>
    </row>
    <row r="5208" spans="1:2" x14ac:dyDescent="0.3">
      <c r="A5208">
        <v>14763</v>
      </c>
      <c r="B5208">
        <v>1</v>
      </c>
    </row>
    <row r="5209" spans="1:2" x14ac:dyDescent="0.3">
      <c r="A5209">
        <v>11895</v>
      </c>
      <c r="B5209">
        <v>1</v>
      </c>
    </row>
    <row r="5210" spans="1:2" x14ac:dyDescent="0.3">
      <c r="A5210">
        <v>11898</v>
      </c>
      <c r="B5210">
        <v>1</v>
      </c>
    </row>
    <row r="5211" spans="1:2" x14ac:dyDescent="0.3">
      <c r="A5211">
        <v>3903</v>
      </c>
      <c r="B5211">
        <v>0</v>
      </c>
    </row>
    <row r="5212" spans="1:2" x14ac:dyDescent="0.3">
      <c r="A5212">
        <v>3511</v>
      </c>
      <c r="B5212">
        <v>0</v>
      </c>
    </row>
    <row r="5213" spans="1:2" x14ac:dyDescent="0.3">
      <c r="A5213">
        <v>15488</v>
      </c>
      <c r="B5213">
        <v>1</v>
      </c>
    </row>
    <row r="5214" spans="1:2" x14ac:dyDescent="0.3">
      <c r="A5214">
        <v>2681</v>
      </c>
      <c r="B5214">
        <v>0</v>
      </c>
    </row>
    <row r="5215" spans="1:2" x14ac:dyDescent="0.3">
      <c r="A5215">
        <v>3683</v>
      </c>
      <c r="B5215">
        <v>0</v>
      </c>
    </row>
    <row r="5216" spans="1:2" x14ac:dyDescent="0.3">
      <c r="A5216">
        <v>3420</v>
      </c>
      <c r="B5216">
        <v>0</v>
      </c>
    </row>
    <row r="5217" spans="1:2" x14ac:dyDescent="0.3">
      <c r="A5217">
        <v>14764</v>
      </c>
      <c r="B5217">
        <v>1</v>
      </c>
    </row>
    <row r="5218" spans="1:2" x14ac:dyDescent="0.3">
      <c r="A5218">
        <v>13521</v>
      </c>
      <c r="B5218">
        <v>1</v>
      </c>
    </row>
    <row r="5219" spans="1:2" x14ac:dyDescent="0.3">
      <c r="A5219">
        <v>3254</v>
      </c>
      <c r="B5219">
        <v>0</v>
      </c>
    </row>
    <row r="5220" spans="1:2" x14ac:dyDescent="0.3">
      <c r="A5220">
        <v>15768</v>
      </c>
      <c r="B5220">
        <v>1</v>
      </c>
    </row>
    <row r="5221" spans="1:2" x14ac:dyDescent="0.3">
      <c r="A5221">
        <v>10613</v>
      </c>
      <c r="B5221">
        <v>1</v>
      </c>
    </row>
    <row r="5222" spans="1:2" x14ac:dyDescent="0.3">
      <c r="A5222">
        <v>14</v>
      </c>
      <c r="B5222">
        <v>0</v>
      </c>
    </row>
    <row r="5223" spans="1:2" x14ac:dyDescent="0.3">
      <c r="A5223">
        <v>11632</v>
      </c>
      <c r="B5223">
        <v>1</v>
      </c>
    </row>
    <row r="5224" spans="1:2" x14ac:dyDescent="0.3">
      <c r="A5224">
        <v>16481</v>
      </c>
      <c r="B5224">
        <v>1</v>
      </c>
    </row>
    <row r="5225" spans="1:2" x14ac:dyDescent="0.3">
      <c r="A5225">
        <v>15612</v>
      </c>
      <c r="B5225">
        <v>1</v>
      </c>
    </row>
    <row r="5226" spans="1:2" x14ac:dyDescent="0.3">
      <c r="A5226">
        <v>17549</v>
      </c>
      <c r="B5226">
        <v>1</v>
      </c>
    </row>
    <row r="5227" spans="1:2" x14ac:dyDescent="0.3">
      <c r="A5227">
        <v>18086</v>
      </c>
      <c r="B5227">
        <v>1</v>
      </c>
    </row>
    <row r="5228" spans="1:2" x14ac:dyDescent="0.3">
      <c r="A5228">
        <v>10545</v>
      </c>
      <c r="B5228">
        <v>0</v>
      </c>
    </row>
    <row r="5229" spans="1:2" x14ac:dyDescent="0.3">
      <c r="A5229">
        <v>6296</v>
      </c>
      <c r="B5229">
        <v>0</v>
      </c>
    </row>
    <row r="5230" spans="1:2" x14ac:dyDescent="0.3">
      <c r="A5230">
        <v>16766</v>
      </c>
      <c r="B5230">
        <v>1</v>
      </c>
    </row>
    <row r="5231" spans="1:2" x14ac:dyDescent="0.3">
      <c r="A5231">
        <v>18011</v>
      </c>
      <c r="B5231">
        <v>1</v>
      </c>
    </row>
    <row r="5232" spans="1:2" x14ac:dyDescent="0.3">
      <c r="A5232">
        <v>10072</v>
      </c>
      <c r="B5232">
        <v>1</v>
      </c>
    </row>
    <row r="5233" spans="1:2" x14ac:dyDescent="0.3">
      <c r="A5233">
        <v>15708</v>
      </c>
      <c r="B5233">
        <v>1</v>
      </c>
    </row>
    <row r="5234" spans="1:2" x14ac:dyDescent="0.3">
      <c r="A5234">
        <v>10614</v>
      </c>
      <c r="B5234">
        <v>1</v>
      </c>
    </row>
    <row r="5235" spans="1:2" x14ac:dyDescent="0.3">
      <c r="A5235">
        <v>11826</v>
      </c>
      <c r="B5235">
        <v>1</v>
      </c>
    </row>
    <row r="5236" spans="1:2" x14ac:dyDescent="0.3">
      <c r="A5236">
        <v>16932</v>
      </c>
      <c r="B5236">
        <v>1</v>
      </c>
    </row>
    <row r="5237" spans="1:2" x14ac:dyDescent="0.3">
      <c r="A5237">
        <v>14932</v>
      </c>
      <c r="B5237">
        <v>1</v>
      </c>
    </row>
    <row r="5238" spans="1:2" x14ac:dyDescent="0.3">
      <c r="A5238">
        <v>16380</v>
      </c>
      <c r="B5238">
        <v>0</v>
      </c>
    </row>
    <row r="5239" spans="1:2" x14ac:dyDescent="0.3">
      <c r="A5239">
        <v>8342</v>
      </c>
      <c r="B5239">
        <v>0</v>
      </c>
    </row>
    <row r="5240" spans="1:2" x14ac:dyDescent="0.3">
      <c r="A5240">
        <v>17021</v>
      </c>
      <c r="B5240">
        <v>1</v>
      </c>
    </row>
    <row r="5241" spans="1:2" x14ac:dyDescent="0.3">
      <c r="A5241">
        <v>15852</v>
      </c>
      <c r="B5241">
        <v>1</v>
      </c>
    </row>
    <row r="5242" spans="1:2" x14ac:dyDescent="0.3">
      <c r="A5242">
        <v>12383</v>
      </c>
      <c r="B5242">
        <v>1</v>
      </c>
    </row>
    <row r="5243" spans="1:2" x14ac:dyDescent="0.3">
      <c r="A5243">
        <v>7348</v>
      </c>
      <c r="B5243">
        <v>0</v>
      </c>
    </row>
    <row r="5244" spans="1:2" x14ac:dyDescent="0.3">
      <c r="A5244">
        <v>14710</v>
      </c>
      <c r="B5244">
        <v>1</v>
      </c>
    </row>
    <row r="5245" spans="1:2" x14ac:dyDescent="0.3">
      <c r="A5245">
        <v>16697</v>
      </c>
      <c r="B5245">
        <v>1</v>
      </c>
    </row>
    <row r="5246" spans="1:2" x14ac:dyDescent="0.3">
      <c r="A5246">
        <v>11324</v>
      </c>
      <c r="B5246">
        <v>1</v>
      </c>
    </row>
    <row r="5247" spans="1:2" x14ac:dyDescent="0.3">
      <c r="A5247">
        <v>10804</v>
      </c>
      <c r="B5247">
        <v>1</v>
      </c>
    </row>
    <row r="5248" spans="1:2" x14ac:dyDescent="0.3">
      <c r="A5248">
        <v>16171</v>
      </c>
      <c r="B5248">
        <v>1</v>
      </c>
    </row>
    <row r="5249" spans="1:2" x14ac:dyDescent="0.3">
      <c r="A5249">
        <v>2199</v>
      </c>
      <c r="B5249">
        <v>0</v>
      </c>
    </row>
    <row r="5250" spans="1:2" x14ac:dyDescent="0.3">
      <c r="A5250">
        <v>15953</v>
      </c>
      <c r="B5250">
        <v>1</v>
      </c>
    </row>
    <row r="5251" spans="1:2" x14ac:dyDescent="0.3">
      <c r="A5251">
        <v>9916</v>
      </c>
      <c r="B5251">
        <v>1</v>
      </c>
    </row>
    <row r="5252" spans="1:2" x14ac:dyDescent="0.3">
      <c r="A5252">
        <v>14854</v>
      </c>
      <c r="B5252">
        <v>1</v>
      </c>
    </row>
    <row r="5253" spans="1:2" x14ac:dyDescent="0.3">
      <c r="A5253">
        <v>16056</v>
      </c>
      <c r="B5253">
        <v>1</v>
      </c>
    </row>
    <row r="5254" spans="1:2" x14ac:dyDescent="0.3">
      <c r="A5254">
        <v>10744</v>
      </c>
      <c r="B5254">
        <v>1</v>
      </c>
    </row>
    <row r="5255" spans="1:2" x14ac:dyDescent="0.3">
      <c r="A5255">
        <v>2212</v>
      </c>
      <c r="B5255">
        <v>0</v>
      </c>
    </row>
    <row r="5256" spans="1:2" x14ac:dyDescent="0.3">
      <c r="A5256">
        <v>10871</v>
      </c>
      <c r="B5256">
        <v>1</v>
      </c>
    </row>
    <row r="5257" spans="1:2" x14ac:dyDescent="0.3">
      <c r="A5257">
        <v>11790</v>
      </c>
      <c r="B5257">
        <v>1</v>
      </c>
    </row>
    <row r="5258" spans="1:2" x14ac:dyDescent="0.3">
      <c r="A5258">
        <v>16132</v>
      </c>
      <c r="B5258">
        <v>1</v>
      </c>
    </row>
    <row r="5259" spans="1:2" x14ac:dyDescent="0.3">
      <c r="A5259">
        <v>11787</v>
      </c>
      <c r="B5259">
        <v>1</v>
      </c>
    </row>
    <row r="5260" spans="1:2" x14ac:dyDescent="0.3">
      <c r="A5260">
        <v>15382</v>
      </c>
      <c r="B5260">
        <v>1</v>
      </c>
    </row>
    <row r="5261" spans="1:2" x14ac:dyDescent="0.3">
      <c r="A5261">
        <v>15952</v>
      </c>
      <c r="B5261">
        <v>1</v>
      </c>
    </row>
    <row r="5262" spans="1:2" x14ac:dyDescent="0.3">
      <c r="A5262">
        <v>17041</v>
      </c>
      <c r="B5262">
        <v>1</v>
      </c>
    </row>
    <row r="5263" spans="1:2" x14ac:dyDescent="0.3">
      <c r="A5263">
        <v>17042</v>
      </c>
      <c r="B5263">
        <v>1</v>
      </c>
    </row>
    <row r="5264" spans="1:2" x14ac:dyDescent="0.3">
      <c r="A5264">
        <v>17043</v>
      </c>
      <c r="B5264">
        <v>1</v>
      </c>
    </row>
    <row r="5265" spans="1:2" x14ac:dyDescent="0.3">
      <c r="A5265">
        <v>17050</v>
      </c>
      <c r="B5265">
        <v>1</v>
      </c>
    </row>
    <row r="5266" spans="1:2" x14ac:dyDescent="0.3">
      <c r="A5266">
        <v>17502</v>
      </c>
      <c r="B5266">
        <v>1</v>
      </c>
    </row>
    <row r="5267" spans="1:2" x14ac:dyDescent="0.3">
      <c r="A5267">
        <v>17767</v>
      </c>
      <c r="B5267">
        <v>1</v>
      </c>
    </row>
    <row r="5268" spans="1:2" x14ac:dyDescent="0.3">
      <c r="A5268">
        <v>17796</v>
      </c>
      <c r="B5268">
        <v>1</v>
      </c>
    </row>
    <row r="5269" spans="1:2" x14ac:dyDescent="0.3">
      <c r="A5269">
        <v>8783</v>
      </c>
      <c r="B5269">
        <v>0</v>
      </c>
    </row>
    <row r="5270" spans="1:2" x14ac:dyDescent="0.3">
      <c r="A5270">
        <v>16076</v>
      </c>
      <c r="B5270">
        <v>0</v>
      </c>
    </row>
    <row r="5271" spans="1:2" x14ac:dyDescent="0.3">
      <c r="A5271">
        <v>16053</v>
      </c>
      <c r="B5271">
        <v>0</v>
      </c>
    </row>
    <row r="5272" spans="1:2" x14ac:dyDescent="0.3">
      <c r="A5272">
        <v>15499</v>
      </c>
      <c r="B5272">
        <v>1</v>
      </c>
    </row>
    <row r="5273" spans="1:2" x14ac:dyDescent="0.3">
      <c r="A5273">
        <v>1903</v>
      </c>
      <c r="B5273">
        <v>0</v>
      </c>
    </row>
    <row r="5274" spans="1:2" x14ac:dyDescent="0.3">
      <c r="A5274">
        <v>11744</v>
      </c>
      <c r="B5274">
        <v>0</v>
      </c>
    </row>
    <row r="5275" spans="1:2" x14ac:dyDescent="0.3">
      <c r="A5275">
        <v>17772</v>
      </c>
      <c r="B5275">
        <v>1</v>
      </c>
    </row>
    <row r="5276" spans="1:2" x14ac:dyDescent="0.3">
      <c r="A5276">
        <v>6202</v>
      </c>
      <c r="B5276">
        <v>0</v>
      </c>
    </row>
    <row r="5277" spans="1:2" x14ac:dyDescent="0.3">
      <c r="A5277">
        <v>16675</v>
      </c>
      <c r="B5277">
        <v>1</v>
      </c>
    </row>
    <row r="5278" spans="1:2" x14ac:dyDescent="0.3">
      <c r="A5278">
        <v>12395</v>
      </c>
      <c r="B5278">
        <v>1</v>
      </c>
    </row>
    <row r="5279" spans="1:2" x14ac:dyDescent="0.3">
      <c r="A5279">
        <v>18101</v>
      </c>
      <c r="B5279">
        <v>1</v>
      </c>
    </row>
    <row r="5280" spans="1:2" x14ac:dyDescent="0.3">
      <c r="A5280">
        <v>14996</v>
      </c>
      <c r="B5280">
        <v>1</v>
      </c>
    </row>
    <row r="5281" spans="1:2" x14ac:dyDescent="0.3">
      <c r="A5281">
        <v>15486</v>
      </c>
      <c r="B5281">
        <v>1</v>
      </c>
    </row>
    <row r="5282" spans="1:2" x14ac:dyDescent="0.3">
      <c r="A5282">
        <v>16379</v>
      </c>
      <c r="B5282">
        <v>1</v>
      </c>
    </row>
    <row r="5283" spans="1:2" x14ac:dyDescent="0.3">
      <c r="A5283">
        <v>7078</v>
      </c>
      <c r="B5283">
        <v>0</v>
      </c>
    </row>
    <row r="5284" spans="1:2" x14ac:dyDescent="0.3">
      <c r="A5284">
        <v>15697</v>
      </c>
      <c r="B5284">
        <v>1</v>
      </c>
    </row>
    <row r="5285" spans="1:2" x14ac:dyDescent="0.3">
      <c r="A5285">
        <v>12156</v>
      </c>
      <c r="B5285">
        <v>1</v>
      </c>
    </row>
    <row r="5286" spans="1:2" x14ac:dyDescent="0.3">
      <c r="A5286">
        <v>14919</v>
      </c>
      <c r="B5286">
        <v>1</v>
      </c>
    </row>
    <row r="5287" spans="1:2" x14ac:dyDescent="0.3">
      <c r="A5287">
        <v>5636</v>
      </c>
      <c r="B5287">
        <v>0</v>
      </c>
    </row>
    <row r="5288" spans="1:2" x14ac:dyDescent="0.3">
      <c r="A5288">
        <v>11044</v>
      </c>
      <c r="B5288">
        <v>1</v>
      </c>
    </row>
    <row r="5289" spans="1:2" x14ac:dyDescent="0.3">
      <c r="A5289">
        <v>1976</v>
      </c>
      <c r="B5289">
        <v>0</v>
      </c>
    </row>
    <row r="5290" spans="1:2" x14ac:dyDescent="0.3">
      <c r="A5290">
        <v>16704</v>
      </c>
      <c r="B5290">
        <v>1</v>
      </c>
    </row>
    <row r="5291" spans="1:2" x14ac:dyDescent="0.3">
      <c r="A5291">
        <v>9642</v>
      </c>
      <c r="B5291">
        <v>0</v>
      </c>
    </row>
    <row r="5292" spans="1:2" x14ac:dyDescent="0.3">
      <c r="A5292">
        <v>11047</v>
      </c>
      <c r="B5292">
        <v>0</v>
      </c>
    </row>
    <row r="5293" spans="1:2" x14ac:dyDescent="0.3">
      <c r="A5293">
        <v>12099</v>
      </c>
      <c r="B5293">
        <v>0</v>
      </c>
    </row>
    <row r="5294" spans="1:2" x14ac:dyDescent="0.3">
      <c r="A5294">
        <v>18053</v>
      </c>
      <c r="B5294">
        <v>1</v>
      </c>
    </row>
    <row r="5295" spans="1:2" x14ac:dyDescent="0.3">
      <c r="A5295">
        <v>9437</v>
      </c>
      <c r="B5295">
        <v>0</v>
      </c>
    </row>
    <row r="5296" spans="1:2" x14ac:dyDescent="0.3">
      <c r="A5296">
        <v>15551</v>
      </c>
      <c r="B5296">
        <v>1</v>
      </c>
    </row>
    <row r="5297" spans="1:2" x14ac:dyDescent="0.3">
      <c r="A5297">
        <v>4549</v>
      </c>
      <c r="B5297">
        <v>0</v>
      </c>
    </row>
    <row r="5298" spans="1:2" x14ac:dyDescent="0.3">
      <c r="A5298">
        <v>4552</v>
      </c>
      <c r="B5298">
        <v>0</v>
      </c>
    </row>
    <row r="5299" spans="1:2" x14ac:dyDescent="0.3">
      <c r="A5299">
        <v>5750</v>
      </c>
      <c r="B5299">
        <v>0</v>
      </c>
    </row>
    <row r="5300" spans="1:2" x14ac:dyDescent="0.3">
      <c r="A5300">
        <v>16522</v>
      </c>
      <c r="B5300">
        <v>1</v>
      </c>
    </row>
    <row r="5301" spans="1:2" x14ac:dyDescent="0.3">
      <c r="A5301">
        <v>13565</v>
      </c>
      <c r="B5301">
        <v>1</v>
      </c>
    </row>
    <row r="5302" spans="1:2" x14ac:dyDescent="0.3">
      <c r="A5302">
        <v>7060</v>
      </c>
      <c r="B5302">
        <v>0</v>
      </c>
    </row>
    <row r="5303" spans="1:2" x14ac:dyDescent="0.3">
      <c r="A5303">
        <v>9456</v>
      </c>
      <c r="B5303">
        <v>1</v>
      </c>
    </row>
    <row r="5304" spans="1:2" x14ac:dyDescent="0.3">
      <c r="A5304">
        <v>15723</v>
      </c>
      <c r="B5304">
        <v>1</v>
      </c>
    </row>
    <row r="5305" spans="1:2" x14ac:dyDescent="0.3">
      <c r="A5305">
        <v>17024</v>
      </c>
      <c r="B5305">
        <v>1</v>
      </c>
    </row>
    <row r="5306" spans="1:2" x14ac:dyDescent="0.3">
      <c r="A5306">
        <v>8421</v>
      </c>
      <c r="B5306">
        <v>0</v>
      </c>
    </row>
    <row r="5307" spans="1:2" x14ac:dyDescent="0.3">
      <c r="A5307">
        <v>8436</v>
      </c>
      <c r="B5307">
        <v>0</v>
      </c>
    </row>
    <row r="5308" spans="1:2" x14ac:dyDescent="0.3">
      <c r="A5308">
        <v>12089</v>
      </c>
      <c r="B5308">
        <v>0</v>
      </c>
    </row>
    <row r="5309" spans="1:2" x14ac:dyDescent="0.3">
      <c r="A5309">
        <v>15602</v>
      </c>
      <c r="B5309">
        <v>1</v>
      </c>
    </row>
    <row r="5310" spans="1:2" x14ac:dyDescent="0.3">
      <c r="A5310">
        <v>18021</v>
      </c>
      <c r="B5310">
        <v>1</v>
      </c>
    </row>
    <row r="5311" spans="1:2" x14ac:dyDescent="0.3">
      <c r="A5311">
        <v>11009</v>
      </c>
      <c r="B5311">
        <v>1</v>
      </c>
    </row>
    <row r="5312" spans="1:2" x14ac:dyDescent="0.3">
      <c r="A5312">
        <v>2614</v>
      </c>
      <c r="B5312">
        <v>0</v>
      </c>
    </row>
    <row r="5313" spans="1:2" x14ac:dyDescent="0.3">
      <c r="A5313">
        <v>8950</v>
      </c>
      <c r="B5313">
        <v>0</v>
      </c>
    </row>
    <row r="5314" spans="1:2" x14ac:dyDescent="0.3">
      <c r="A5314">
        <v>8951</v>
      </c>
      <c r="B5314">
        <v>0</v>
      </c>
    </row>
    <row r="5315" spans="1:2" x14ac:dyDescent="0.3">
      <c r="A5315">
        <v>11152</v>
      </c>
      <c r="B5315">
        <v>0</v>
      </c>
    </row>
    <row r="5316" spans="1:2" x14ac:dyDescent="0.3">
      <c r="A5316">
        <v>16523</v>
      </c>
      <c r="B5316">
        <v>0</v>
      </c>
    </row>
    <row r="5317" spans="1:2" x14ac:dyDescent="0.3">
      <c r="A5317">
        <v>16532</v>
      </c>
      <c r="B5317">
        <v>0</v>
      </c>
    </row>
    <row r="5318" spans="1:2" x14ac:dyDescent="0.3">
      <c r="A5318">
        <v>16533</v>
      </c>
      <c r="B5318">
        <v>0</v>
      </c>
    </row>
    <row r="5319" spans="1:2" x14ac:dyDescent="0.3">
      <c r="A5319">
        <v>16534</v>
      </c>
      <c r="B5319">
        <v>0</v>
      </c>
    </row>
    <row r="5320" spans="1:2" x14ac:dyDescent="0.3">
      <c r="A5320">
        <v>16968</v>
      </c>
      <c r="B5320">
        <v>1</v>
      </c>
    </row>
    <row r="5321" spans="1:2" x14ac:dyDescent="0.3">
      <c r="A5321">
        <v>17479</v>
      </c>
      <c r="B5321">
        <v>1</v>
      </c>
    </row>
    <row r="5322" spans="1:2" x14ac:dyDescent="0.3">
      <c r="A5322">
        <v>2935</v>
      </c>
      <c r="B5322">
        <v>0</v>
      </c>
    </row>
    <row r="5323" spans="1:2" x14ac:dyDescent="0.3">
      <c r="A5323">
        <v>2936</v>
      </c>
      <c r="B5323">
        <v>0</v>
      </c>
    </row>
    <row r="5324" spans="1:2" x14ac:dyDescent="0.3">
      <c r="A5324">
        <v>7205</v>
      </c>
      <c r="B5324">
        <v>0</v>
      </c>
    </row>
    <row r="5325" spans="1:2" x14ac:dyDescent="0.3">
      <c r="A5325">
        <v>10627</v>
      </c>
      <c r="B5325">
        <v>1</v>
      </c>
    </row>
    <row r="5326" spans="1:2" x14ac:dyDescent="0.3">
      <c r="A5326">
        <v>15605</v>
      </c>
      <c r="B5326">
        <v>1</v>
      </c>
    </row>
    <row r="5327" spans="1:2" x14ac:dyDescent="0.3">
      <c r="A5327">
        <v>6229</v>
      </c>
      <c r="B5327">
        <v>0</v>
      </c>
    </row>
    <row r="5328" spans="1:2" x14ac:dyDescent="0.3">
      <c r="A5328">
        <v>8892</v>
      </c>
      <c r="B5328">
        <v>0</v>
      </c>
    </row>
    <row r="5329" spans="1:2" x14ac:dyDescent="0.3">
      <c r="A5329">
        <v>11051</v>
      </c>
      <c r="B5329">
        <v>1</v>
      </c>
    </row>
    <row r="5330" spans="1:2" x14ac:dyDescent="0.3">
      <c r="A5330">
        <v>14726</v>
      </c>
      <c r="B5330">
        <v>1</v>
      </c>
    </row>
    <row r="5331" spans="1:2" x14ac:dyDescent="0.3">
      <c r="A5331">
        <v>16893</v>
      </c>
      <c r="B5331">
        <v>1</v>
      </c>
    </row>
    <row r="5332" spans="1:2" x14ac:dyDescent="0.3">
      <c r="A5332">
        <v>7172</v>
      </c>
      <c r="B5332">
        <v>0</v>
      </c>
    </row>
    <row r="5333" spans="1:2" x14ac:dyDescent="0.3">
      <c r="A5333">
        <v>8626</v>
      </c>
      <c r="B5333">
        <v>1</v>
      </c>
    </row>
    <row r="5334" spans="1:2" x14ac:dyDescent="0.3">
      <c r="A5334">
        <v>11682</v>
      </c>
      <c r="B5334">
        <v>1</v>
      </c>
    </row>
    <row r="5335" spans="1:2" x14ac:dyDescent="0.3">
      <c r="A5335">
        <v>15810</v>
      </c>
      <c r="B5335">
        <v>1</v>
      </c>
    </row>
    <row r="5336" spans="1:2" x14ac:dyDescent="0.3">
      <c r="A5336">
        <v>18026</v>
      </c>
      <c r="B5336">
        <v>0</v>
      </c>
    </row>
    <row r="5337" spans="1:2" x14ac:dyDescent="0.3">
      <c r="A5337">
        <v>3950</v>
      </c>
      <c r="B5337">
        <v>0</v>
      </c>
    </row>
    <row r="5338" spans="1:2" x14ac:dyDescent="0.3">
      <c r="A5338">
        <v>6926</v>
      </c>
      <c r="B5338">
        <v>0</v>
      </c>
    </row>
    <row r="5339" spans="1:2" x14ac:dyDescent="0.3">
      <c r="A5339">
        <v>11964</v>
      </c>
      <c r="B5339">
        <v>1</v>
      </c>
    </row>
    <row r="5340" spans="1:2" x14ac:dyDescent="0.3">
      <c r="A5340">
        <v>1030</v>
      </c>
      <c r="B5340">
        <v>0</v>
      </c>
    </row>
    <row r="5341" spans="1:2" x14ac:dyDescent="0.3">
      <c r="A5341">
        <v>4964</v>
      </c>
      <c r="B5341">
        <v>0</v>
      </c>
    </row>
    <row r="5342" spans="1:2" x14ac:dyDescent="0.3">
      <c r="A5342">
        <v>7134</v>
      </c>
      <c r="B5342">
        <v>0</v>
      </c>
    </row>
    <row r="5343" spans="1:2" x14ac:dyDescent="0.3">
      <c r="A5343">
        <v>8423</v>
      </c>
      <c r="B5343">
        <v>0</v>
      </c>
    </row>
    <row r="5344" spans="1:2" x14ac:dyDescent="0.3">
      <c r="A5344">
        <v>9566</v>
      </c>
      <c r="B5344">
        <v>1</v>
      </c>
    </row>
    <row r="5345" spans="1:2" x14ac:dyDescent="0.3">
      <c r="A5345">
        <v>10639</v>
      </c>
      <c r="B5345">
        <v>1</v>
      </c>
    </row>
    <row r="5346" spans="1:2" x14ac:dyDescent="0.3">
      <c r="A5346">
        <v>11518</v>
      </c>
      <c r="B5346">
        <v>1</v>
      </c>
    </row>
    <row r="5347" spans="1:2" x14ac:dyDescent="0.3">
      <c r="A5347">
        <v>16025</v>
      </c>
      <c r="B5347">
        <v>1</v>
      </c>
    </row>
    <row r="5348" spans="1:2" x14ac:dyDescent="0.3">
      <c r="A5348">
        <v>18054</v>
      </c>
      <c r="B5348">
        <v>1</v>
      </c>
    </row>
    <row r="5349" spans="1:2" x14ac:dyDescent="0.3">
      <c r="A5349">
        <v>8782</v>
      </c>
      <c r="B5349">
        <v>1</v>
      </c>
    </row>
    <row r="5350" spans="1:2" x14ac:dyDescent="0.3">
      <c r="A5350">
        <v>3468</v>
      </c>
      <c r="B5350">
        <v>0</v>
      </c>
    </row>
    <row r="5351" spans="1:2" x14ac:dyDescent="0.3">
      <c r="A5351">
        <v>3487</v>
      </c>
      <c r="B5351">
        <v>0</v>
      </c>
    </row>
    <row r="5352" spans="1:2" x14ac:dyDescent="0.3">
      <c r="A5352">
        <v>9992</v>
      </c>
      <c r="B5352">
        <v>1</v>
      </c>
    </row>
    <row r="5353" spans="1:2" x14ac:dyDescent="0.3">
      <c r="A5353">
        <v>10291</v>
      </c>
      <c r="B5353">
        <v>1</v>
      </c>
    </row>
    <row r="5354" spans="1:2" x14ac:dyDescent="0.3">
      <c r="A5354">
        <v>10646</v>
      </c>
      <c r="B5354">
        <v>1</v>
      </c>
    </row>
    <row r="5355" spans="1:2" x14ac:dyDescent="0.3">
      <c r="A5355">
        <v>11089</v>
      </c>
      <c r="B5355">
        <v>0</v>
      </c>
    </row>
    <row r="5356" spans="1:2" x14ac:dyDescent="0.3">
      <c r="A5356">
        <v>11938</v>
      </c>
      <c r="B5356">
        <v>0</v>
      </c>
    </row>
    <row r="5357" spans="1:2" x14ac:dyDescent="0.3">
      <c r="A5357">
        <v>13538</v>
      </c>
      <c r="B5357">
        <v>1</v>
      </c>
    </row>
    <row r="5358" spans="1:2" x14ac:dyDescent="0.3">
      <c r="A5358">
        <v>14685</v>
      </c>
      <c r="B5358">
        <v>1</v>
      </c>
    </row>
    <row r="5359" spans="1:2" x14ac:dyDescent="0.3">
      <c r="A5359">
        <v>15861</v>
      </c>
      <c r="B5359">
        <v>1</v>
      </c>
    </row>
    <row r="5360" spans="1:2" x14ac:dyDescent="0.3">
      <c r="A5360">
        <v>16837</v>
      </c>
      <c r="B5360">
        <v>1</v>
      </c>
    </row>
    <row r="5361" spans="1:2" x14ac:dyDescent="0.3">
      <c r="A5361">
        <v>3260</v>
      </c>
      <c r="B5361">
        <v>0</v>
      </c>
    </row>
    <row r="5362" spans="1:2" x14ac:dyDescent="0.3">
      <c r="A5362">
        <v>5707</v>
      </c>
      <c r="B5362">
        <v>0</v>
      </c>
    </row>
    <row r="5363" spans="1:2" x14ac:dyDescent="0.3">
      <c r="A5363">
        <v>8904</v>
      </c>
      <c r="B5363">
        <v>1</v>
      </c>
    </row>
    <row r="5364" spans="1:2" x14ac:dyDescent="0.3">
      <c r="A5364">
        <v>9615</v>
      </c>
      <c r="B5364">
        <v>1</v>
      </c>
    </row>
    <row r="5365" spans="1:2" x14ac:dyDescent="0.3">
      <c r="A5365">
        <v>10044</v>
      </c>
      <c r="B5365">
        <v>0</v>
      </c>
    </row>
    <row r="5366" spans="1:2" x14ac:dyDescent="0.3">
      <c r="A5366">
        <v>10826</v>
      </c>
      <c r="B5366">
        <v>0</v>
      </c>
    </row>
    <row r="5367" spans="1:2" x14ac:dyDescent="0.3">
      <c r="A5367">
        <v>10827</v>
      </c>
      <c r="B5367">
        <v>1</v>
      </c>
    </row>
    <row r="5368" spans="1:2" x14ac:dyDescent="0.3">
      <c r="A5368">
        <v>11174</v>
      </c>
      <c r="B5368">
        <v>0</v>
      </c>
    </row>
    <row r="5369" spans="1:2" x14ac:dyDescent="0.3">
      <c r="A5369">
        <v>11808</v>
      </c>
      <c r="B5369">
        <v>1</v>
      </c>
    </row>
    <row r="5370" spans="1:2" x14ac:dyDescent="0.3">
      <c r="A5370">
        <v>14878</v>
      </c>
      <c r="B5370">
        <v>1</v>
      </c>
    </row>
    <row r="5371" spans="1:2" x14ac:dyDescent="0.3">
      <c r="A5371">
        <v>14984</v>
      </c>
      <c r="B5371">
        <v>1</v>
      </c>
    </row>
    <row r="5372" spans="1:2" x14ac:dyDescent="0.3">
      <c r="A5372">
        <v>15992</v>
      </c>
      <c r="B5372">
        <v>1</v>
      </c>
    </row>
    <row r="5373" spans="1:2" x14ac:dyDescent="0.3">
      <c r="A5373">
        <v>15999</v>
      </c>
      <c r="B5373">
        <v>1</v>
      </c>
    </row>
    <row r="5374" spans="1:2" x14ac:dyDescent="0.3">
      <c r="A5374">
        <v>16028</v>
      </c>
      <c r="B5374">
        <v>1</v>
      </c>
    </row>
    <row r="5375" spans="1:2" x14ac:dyDescent="0.3">
      <c r="A5375">
        <v>16769</v>
      </c>
      <c r="B5375">
        <v>1</v>
      </c>
    </row>
    <row r="5376" spans="1:2" x14ac:dyDescent="0.3">
      <c r="A5376">
        <v>17466</v>
      </c>
      <c r="B5376">
        <v>1</v>
      </c>
    </row>
    <row r="5377" spans="1:2" x14ac:dyDescent="0.3">
      <c r="A5377">
        <v>17823</v>
      </c>
      <c r="B5377">
        <v>1</v>
      </c>
    </row>
    <row r="5378" spans="1:2" x14ac:dyDescent="0.3">
      <c r="A5378">
        <v>17882</v>
      </c>
      <c r="B5378">
        <v>1</v>
      </c>
    </row>
    <row r="5379" spans="1:2" x14ac:dyDescent="0.3">
      <c r="A5379">
        <v>4336</v>
      </c>
      <c r="B5379">
        <v>0</v>
      </c>
    </row>
    <row r="5380" spans="1:2" x14ac:dyDescent="0.3">
      <c r="A5380">
        <v>4381</v>
      </c>
      <c r="B5380">
        <v>0</v>
      </c>
    </row>
    <row r="5381" spans="1:2" x14ac:dyDescent="0.3">
      <c r="A5381">
        <v>7189</v>
      </c>
      <c r="B5381">
        <v>0</v>
      </c>
    </row>
    <row r="5382" spans="1:2" x14ac:dyDescent="0.3">
      <c r="A5382">
        <v>7191</v>
      </c>
      <c r="B5382">
        <v>0</v>
      </c>
    </row>
    <row r="5383" spans="1:2" x14ac:dyDescent="0.3">
      <c r="A5383">
        <v>8415</v>
      </c>
      <c r="B5383">
        <v>0</v>
      </c>
    </row>
    <row r="5384" spans="1:2" x14ac:dyDescent="0.3">
      <c r="A5384">
        <v>10071</v>
      </c>
      <c r="B5384">
        <v>1</v>
      </c>
    </row>
    <row r="5385" spans="1:2" x14ac:dyDescent="0.3">
      <c r="A5385">
        <v>10074</v>
      </c>
      <c r="B5385">
        <v>1</v>
      </c>
    </row>
    <row r="5386" spans="1:2" x14ac:dyDescent="0.3">
      <c r="A5386">
        <v>10753</v>
      </c>
      <c r="B5386">
        <v>1</v>
      </c>
    </row>
    <row r="5387" spans="1:2" x14ac:dyDescent="0.3">
      <c r="A5387">
        <v>11031</v>
      </c>
      <c r="B5387">
        <v>1</v>
      </c>
    </row>
    <row r="5388" spans="1:2" x14ac:dyDescent="0.3">
      <c r="A5388">
        <v>11036</v>
      </c>
      <c r="B5388">
        <v>1</v>
      </c>
    </row>
    <row r="5389" spans="1:2" x14ac:dyDescent="0.3">
      <c r="A5389">
        <v>12078</v>
      </c>
      <c r="B5389">
        <v>1</v>
      </c>
    </row>
    <row r="5390" spans="1:2" x14ac:dyDescent="0.3">
      <c r="A5390">
        <v>14633</v>
      </c>
      <c r="B5390">
        <v>1</v>
      </c>
    </row>
    <row r="5391" spans="1:2" x14ac:dyDescent="0.3">
      <c r="A5391">
        <v>14870</v>
      </c>
      <c r="B5391">
        <v>1</v>
      </c>
    </row>
    <row r="5392" spans="1:2" x14ac:dyDescent="0.3">
      <c r="A5392">
        <v>15638</v>
      </c>
      <c r="B5392">
        <v>1</v>
      </c>
    </row>
    <row r="5393" spans="1:2" x14ac:dyDescent="0.3">
      <c r="A5393">
        <v>15925</v>
      </c>
      <c r="B5393">
        <v>1</v>
      </c>
    </row>
    <row r="5394" spans="1:2" x14ac:dyDescent="0.3">
      <c r="A5394">
        <v>16039</v>
      </c>
      <c r="B5394">
        <v>1</v>
      </c>
    </row>
    <row r="5395" spans="1:2" x14ac:dyDescent="0.3">
      <c r="A5395">
        <v>16042</v>
      </c>
      <c r="B5395">
        <v>1</v>
      </c>
    </row>
    <row r="5396" spans="1:2" x14ac:dyDescent="0.3">
      <c r="A5396">
        <v>16397</v>
      </c>
      <c r="B5396">
        <v>1</v>
      </c>
    </row>
    <row r="5397" spans="1:2" x14ac:dyDescent="0.3">
      <c r="A5397">
        <v>16651</v>
      </c>
      <c r="B5397">
        <v>0</v>
      </c>
    </row>
    <row r="5398" spans="1:2" x14ac:dyDescent="0.3">
      <c r="A5398">
        <v>16901</v>
      </c>
      <c r="B5398">
        <v>1</v>
      </c>
    </row>
    <row r="5399" spans="1:2" x14ac:dyDescent="0.3">
      <c r="A5399">
        <v>16904</v>
      </c>
      <c r="B5399">
        <v>1</v>
      </c>
    </row>
    <row r="5400" spans="1:2" x14ac:dyDescent="0.3">
      <c r="A5400">
        <v>16906</v>
      </c>
      <c r="B5400">
        <v>1</v>
      </c>
    </row>
    <row r="5401" spans="1:2" x14ac:dyDescent="0.3">
      <c r="A5401">
        <v>17013</v>
      </c>
      <c r="B5401">
        <v>1</v>
      </c>
    </row>
    <row r="5402" spans="1:2" x14ac:dyDescent="0.3">
      <c r="A5402">
        <v>17645</v>
      </c>
      <c r="B5402">
        <v>1</v>
      </c>
    </row>
    <row r="5403" spans="1:2" x14ac:dyDescent="0.3">
      <c r="A5403">
        <v>17614</v>
      </c>
      <c r="B5403">
        <v>0</v>
      </c>
    </row>
    <row r="5404" spans="1:2" x14ac:dyDescent="0.3">
      <c r="A5404">
        <v>6973</v>
      </c>
      <c r="B5404">
        <v>0</v>
      </c>
    </row>
    <row r="5405" spans="1:2" x14ac:dyDescent="0.3">
      <c r="A5405">
        <v>10500</v>
      </c>
      <c r="B5405">
        <v>1</v>
      </c>
    </row>
    <row r="5406" spans="1:2" x14ac:dyDescent="0.3">
      <c r="A5406">
        <v>12419</v>
      </c>
      <c r="B5406">
        <v>1</v>
      </c>
    </row>
    <row r="5407" spans="1:2" x14ac:dyDescent="0.3">
      <c r="A5407">
        <v>16984</v>
      </c>
      <c r="B5407">
        <v>1</v>
      </c>
    </row>
    <row r="5408" spans="1:2" x14ac:dyDescent="0.3">
      <c r="A5408">
        <v>10938</v>
      </c>
      <c r="B5408">
        <v>1</v>
      </c>
    </row>
    <row r="5409" spans="1:2" x14ac:dyDescent="0.3">
      <c r="A5409">
        <v>5569</v>
      </c>
      <c r="B5409">
        <v>0</v>
      </c>
    </row>
    <row r="5410" spans="1:2" x14ac:dyDescent="0.3">
      <c r="A5410">
        <v>5583</v>
      </c>
      <c r="B5410">
        <v>0</v>
      </c>
    </row>
    <row r="5411" spans="1:2" x14ac:dyDescent="0.3">
      <c r="A5411">
        <v>6816</v>
      </c>
      <c r="B5411">
        <v>0</v>
      </c>
    </row>
    <row r="5412" spans="1:2" x14ac:dyDescent="0.3">
      <c r="A5412">
        <v>7730</v>
      </c>
      <c r="B5412">
        <v>0</v>
      </c>
    </row>
    <row r="5413" spans="1:2" x14ac:dyDescent="0.3">
      <c r="A5413">
        <v>7732</v>
      </c>
      <c r="B5413">
        <v>0</v>
      </c>
    </row>
    <row r="5414" spans="1:2" x14ac:dyDescent="0.3">
      <c r="A5414">
        <v>8858</v>
      </c>
      <c r="B5414">
        <v>1</v>
      </c>
    </row>
    <row r="5415" spans="1:2" x14ac:dyDescent="0.3">
      <c r="A5415">
        <v>8869</v>
      </c>
      <c r="B5415">
        <v>1</v>
      </c>
    </row>
    <row r="5416" spans="1:2" x14ac:dyDescent="0.3">
      <c r="A5416">
        <v>10923</v>
      </c>
      <c r="B5416">
        <v>1</v>
      </c>
    </row>
    <row r="5417" spans="1:2" x14ac:dyDescent="0.3">
      <c r="A5417">
        <v>10959</v>
      </c>
      <c r="B5417">
        <v>1</v>
      </c>
    </row>
    <row r="5418" spans="1:2" x14ac:dyDescent="0.3">
      <c r="A5418">
        <v>11592</v>
      </c>
      <c r="B5418">
        <v>1</v>
      </c>
    </row>
    <row r="5419" spans="1:2" x14ac:dyDescent="0.3">
      <c r="A5419">
        <v>11593</v>
      </c>
      <c r="B5419">
        <v>1</v>
      </c>
    </row>
    <row r="5420" spans="1:2" x14ac:dyDescent="0.3">
      <c r="A5420">
        <v>11953</v>
      </c>
      <c r="B5420">
        <v>1</v>
      </c>
    </row>
    <row r="5421" spans="1:2" x14ac:dyDescent="0.3">
      <c r="A5421">
        <v>14701</v>
      </c>
      <c r="B5421">
        <v>1</v>
      </c>
    </row>
    <row r="5422" spans="1:2" x14ac:dyDescent="0.3">
      <c r="A5422">
        <v>14993</v>
      </c>
      <c r="B5422">
        <v>1</v>
      </c>
    </row>
    <row r="5423" spans="1:2" x14ac:dyDescent="0.3">
      <c r="A5423">
        <v>14994</v>
      </c>
      <c r="B5423">
        <v>1</v>
      </c>
    </row>
    <row r="5424" spans="1:2" x14ac:dyDescent="0.3">
      <c r="A5424">
        <v>15305</v>
      </c>
      <c r="B5424">
        <v>1</v>
      </c>
    </row>
    <row r="5425" spans="1:2" x14ac:dyDescent="0.3">
      <c r="A5425">
        <v>15364</v>
      </c>
      <c r="B5425">
        <v>1</v>
      </c>
    </row>
    <row r="5426" spans="1:2" x14ac:dyDescent="0.3">
      <c r="A5426">
        <v>15579</v>
      </c>
      <c r="B5426">
        <v>1</v>
      </c>
    </row>
    <row r="5427" spans="1:2" x14ac:dyDescent="0.3">
      <c r="A5427">
        <v>15665</v>
      </c>
      <c r="B5427">
        <v>1</v>
      </c>
    </row>
    <row r="5428" spans="1:2" x14ac:dyDescent="0.3">
      <c r="A5428">
        <v>15669</v>
      </c>
      <c r="B5428">
        <v>1</v>
      </c>
    </row>
    <row r="5429" spans="1:2" x14ac:dyDescent="0.3">
      <c r="A5429">
        <v>16049</v>
      </c>
      <c r="B5429">
        <v>1</v>
      </c>
    </row>
    <row r="5430" spans="1:2" x14ac:dyDescent="0.3">
      <c r="A5430">
        <v>16493</v>
      </c>
      <c r="B5430">
        <v>1</v>
      </c>
    </row>
    <row r="5431" spans="1:2" x14ac:dyDescent="0.3">
      <c r="A5431">
        <v>16584</v>
      </c>
      <c r="B5431">
        <v>1</v>
      </c>
    </row>
    <row r="5432" spans="1:2" x14ac:dyDescent="0.3">
      <c r="A5432">
        <v>16736</v>
      </c>
      <c r="B5432">
        <v>1</v>
      </c>
    </row>
    <row r="5433" spans="1:2" x14ac:dyDescent="0.3">
      <c r="A5433">
        <v>16860</v>
      </c>
      <c r="B5433">
        <v>1</v>
      </c>
    </row>
    <row r="5434" spans="1:2" x14ac:dyDescent="0.3">
      <c r="A5434">
        <v>16863</v>
      </c>
      <c r="B5434">
        <v>1</v>
      </c>
    </row>
    <row r="5435" spans="1:2" x14ac:dyDescent="0.3">
      <c r="A5435">
        <v>17044</v>
      </c>
      <c r="B5435">
        <v>1</v>
      </c>
    </row>
    <row r="5436" spans="1:2" x14ac:dyDescent="0.3">
      <c r="A5436">
        <v>17566</v>
      </c>
      <c r="B5436">
        <v>1</v>
      </c>
    </row>
    <row r="5437" spans="1:2" x14ac:dyDescent="0.3">
      <c r="A5437">
        <v>17822</v>
      </c>
      <c r="B5437">
        <v>1</v>
      </c>
    </row>
    <row r="5438" spans="1:2" x14ac:dyDescent="0.3">
      <c r="A5438">
        <v>17831</v>
      </c>
      <c r="B5438">
        <v>1</v>
      </c>
    </row>
    <row r="5439" spans="1:2" x14ac:dyDescent="0.3">
      <c r="A5439">
        <v>15980</v>
      </c>
      <c r="B5439">
        <v>1</v>
      </c>
    </row>
    <row r="5440" spans="1:2" x14ac:dyDescent="0.3">
      <c r="A5440">
        <v>16796</v>
      </c>
      <c r="B5440">
        <v>1</v>
      </c>
    </row>
    <row r="5441" spans="1:2" x14ac:dyDescent="0.3">
      <c r="A5441">
        <v>10866</v>
      </c>
      <c r="B5441">
        <v>0</v>
      </c>
    </row>
    <row r="5442" spans="1:2" x14ac:dyDescent="0.3">
      <c r="A5442">
        <v>5759</v>
      </c>
      <c r="B5442">
        <v>0</v>
      </c>
    </row>
    <row r="5443" spans="1:2" x14ac:dyDescent="0.3">
      <c r="A5443">
        <v>8805</v>
      </c>
      <c r="B5443">
        <v>0</v>
      </c>
    </row>
    <row r="5444" spans="1:2" x14ac:dyDescent="0.3">
      <c r="A5444">
        <v>8821</v>
      </c>
      <c r="B5444">
        <v>0</v>
      </c>
    </row>
    <row r="5445" spans="1:2" x14ac:dyDescent="0.3">
      <c r="A5445">
        <v>9971</v>
      </c>
      <c r="B5445">
        <v>1</v>
      </c>
    </row>
    <row r="5446" spans="1:2" x14ac:dyDescent="0.3">
      <c r="A5446">
        <v>10493</v>
      </c>
      <c r="B5446">
        <v>1</v>
      </c>
    </row>
    <row r="5447" spans="1:2" x14ac:dyDescent="0.3">
      <c r="A5447">
        <v>14696</v>
      </c>
      <c r="B5447">
        <v>1</v>
      </c>
    </row>
    <row r="5448" spans="1:2" x14ac:dyDescent="0.3">
      <c r="A5448">
        <v>14605</v>
      </c>
      <c r="B5448">
        <v>1</v>
      </c>
    </row>
    <row r="5449" spans="1:2" x14ac:dyDescent="0.3">
      <c r="A5449">
        <v>14990</v>
      </c>
      <c r="B5449">
        <v>1</v>
      </c>
    </row>
    <row r="5450" spans="1:2" x14ac:dyDescent="0.3">
      <c r="A5450">
        <v>15017</v>
      </c>
      <c r="B5450">
        <v>1</v>
      </c>
    </row>
    <row r="5451" spans="1:2" x14ac:dyDescent="0.3">
      <c r="A5451">
        <v>16615</v>
      </c>
      <c r="B5451">
        <v>1</v>
      </c>
    </row>
    <row r="5452" spans="1:2" x14ac:dyDescent="0.3">
      <c r="A5452">
        <v>16995</v>
      </c>
      <c r="B5452">
        <v>1</v>
      </c>
    </row>
    <row r="5453" spans="1:2" x14ac:dyDescent="0.3">
      <c r="A5453">
        <v>17046</v>
      </c>
      <c r="B5453">
        <v>1</v>
      </c>
    </row>
    <row r="5454" spans="1:2" x14ac:dyDescent="0.3">
      <c r="A5454">
        <v>17048</v>
      </c>
      <c r="B5454">
        <v>1</v>
      </c>
    </row>
    <row r="5455" spans="1:2" x14ac:dyDescent="0.3">
      <c r="A5455">
        <v>6850</v>
      </c>
      <c r="B5455">
        <v>0</v>
      </c>
    </row>
    <row r="5456" spans="1:2" x14ac:dyDescent="0.3">
      <c r="A5456">
        <v>9160</v>
      </c>
      <c r="B5456">
        <v>1</v>
      </c>
    </row>
    <row r="5457" spans="1:2" x14ac:dyDescent="0.3">
      <c r="A5457">
        <v>10648</v>
      </c>
      <c r="B5457">
        <v>1</v>
      </c>
    </row>
    <row r="5458" spans="1:2" x14ac:dyDescent="0.3">
      <c r="A5458">
        <v>11155</v>
      </c>
      <c r="B5458">
        <v>1</v>
      </c>
    </row>
    <row r="5459" spans="1:2" x14ac:dyDescent="0.3">
      <c r="A5459">
        <v>11557</v>
      </c>
      <c r="B5459">
        <v>1</v>
      </c>
    </row>
    <row r="5460" spans="1:2" x14ac:dyDescent="0.3">
      <c r="A5460">
        <v>13509</v>
      </c>
      <c r="B5460">
        <v>1</v>
      </c>
    </row>
    <row r="5461" spans="1:2" x14ac:dyDescent="0.3">
      <c r="A5461">
        <v>14824</v>
      </c>
      <c r="B5461">
        <v>1</v>
      </c>
    </row>
    <row r="5462" spans="1:2" x14ac:dyDescent="0.3">
      <c r="A5462">
        <v>15730</v>
      </c>
      <c r="B5462">
        <v>1</v>
      </c>
    </row>
    <row r="5463" spans="1:2" x14ac:dyDescent="0.3">
      <c r="A5463">
        <v>16396</v>
      </c>
      <c r="B5463">
        <v>1</v>
      </c>
    </row>
    <row r="5464" spans="1:2" x14ac:dyDescent="0.3">
      <c r="A5464">
        <v>17121</v>
      </c>
      <c r="B5464">
        <v>1</v>
      </c>
    </row>
    <row r="5465" spans="1:2" x14ac:dyDescent="0.3">
      <c r="A5465">
        <v>5703</v>
      </c>
      <c r="B5465">
        <v>0</v>
      </c>
    </row>
    <row r="5466" spans="1:2" x14ac:dyDescent="0.3">
      <c r="A5466">
        <v>11562</v>
      </c>
      <c r="B5466">
        <v>1</v>
      </c>
    </row>
    <row r="5467" spans="1:2" x14ac:dyDescent="0.3">
      <c r="A5467">
        <v>2062</v>
      </c>
      <c r="B5467">
        <v>0</v>
      </c>
    </row>
    <row r="5468" spans="1:2" x14ac:dyDescent="0.3">
      <c r="A5468">
        <v>10578</v>
      </c>
      <c r="B5468">
        <v>1</v>
      </c>
    </row>
    <row r="5469" spans="1:2" x14ac:dyDescent="0.3">
      <c r="A5469">
        <v>10579</v>
      </c>
      <c r="B5469">
        <v>1</v>
      </c>
    </row>
    <row r="5470" spans="1:2" x14ac:dyDescent="0.3">
      <c r="A5470">
        <v>10580</v>
      </c>
      <c r="B5470">
        <v>1</v>
      </c>
    </row>
    <row r="5471" spans="1:2" x14ac:dyDescent="0.3">
      <c r="A5471">
        <v>10581</v>
      </c>
      <c r="B5471">
        <v>1</v>
      </c>
    </row>
    <row r="5472" spans="1:2" x14ac:dyDescent="0.3">
      <c r="A5472">
        <v>11514</v>
      </c>
      <c r="B5472">
        <v>0</v>
      </c>
    </row>
    <row r="5473" spans="1:2" x14ac:dyDescent="0.3">
      <c r="A5473">
        <v>11561</v>
      </c>
      <c r="B5473">
        <v>1</v>
      </c>
    </row>
    <row r="5474" spans="1:2" x14ac:dyDescent="0.3">
      <c r="A5474">
        <v>13518</v>
      </c>
      <c r="B5474">
        <v>1</v>
      </c>
    </row>
    <row r="5475" spans="1:2" x14ac:dyDescent="0.3">
      <c r="A5475">
        <v>15506</v>
      </c>
      <c r="B5475">
        <v>1</v>
      </c>
    </row>
    <row r="5476" spans="1:2" x14ac:dyDescent="0.3">
      <c r="A5476">
        <v>18001</v>
      </c>
      <c r="B5476">
        <v>1</v>
      </c>
    </row>
    <row r="5477" spans="1:2" x14ac:dyDescent="0.3">
      <c r="A5477">
        <v>2053</v>
      </c>
      <c r="B5477">
        <v>0</v>
      </c>
    </row>
    <row r="5478" spans="1:2" x14ac:dyDescent="0.3">
      <c r="A5478">
        <v>7155</v>
      </c>
      <c r="B5478">
        <v>0</v>
      </c>
    </row>
    <row r="5479" spans="1:2" x14ac:dyDescent="0.3">
      <c r="A5479">
        <v>8260</v>
      </c>
      <c r="B5479">
        <v>0</v>
      </c>
    </row>
    <row r="5480" spans="1:2" x14ac:dyDescent="0.3">
      <c r="A5480">
        <v>8262</v>
      </c>
      <c r="B5480">
        <v>0</v>
      </c>
    </row>
    <row r="5481" spans="1:2" x14ac:dyDescent="0.3">
      <c r="A5481">
        <v>8263</v>
      </c>
      <c r="B5481">
        <v>0</v>
      </c>
    </row>
    <row r="5482" spans="1:2" x14ac:dyDescent="0.3">
      <c r="A5482">
        <v>9519</v>
      </c>
      <c r="B5482">
        <v>0</v>
      </c>
    </row>
    <row r="5483" spans="1:2" x14ac:dyDescent="0.3">
      <c r="A5483">
        <v>10779</v>
      </c>
      <c r="B5483">
        <v>1</v>
      </c>
    </row>
    <row r="5484" spans="1:2" x14ac:dyDescent="0.3">
      <c r="A5484">
        <v>10957</v>
      </c>
      <c r="B5484">
        <v>1</v>
      </c>
    </row>
    <row r="5485" spans="1:2" x14ac:dyDescent="0.3">
      <c r="A5485">
        <v>12034</v>
      </c>
      <c r="B5485">
        <v>1</v>
      </c>
    </row>
    <row r="5486" spans="1:2" x14ac:dyDescent="0.3">
      <c r="A5486">
        <v>14651</v>
      </c>
      <c r="B5486">
        <v>1</v>
      </c>
    </row>
    <row r="5487" spans="1:2" x14ac:dyDescent="0.3">
      <c r="A5487">
        <v>14981</v>
      </c>
      <c r="B5487">
        <v>1</v>
      </c>
    </row>
    <row r="5488" spans="1:2" x14ac:dyDescent="0.3">
      <c r="A5488">
        <v>15908</v>
      </c>
      <c r="B5488">
        <v>1</v>
      </c>
    </row>
    <row r="5489" spans="1:2" x14ac:dyDescent="0.3">
      <c r="A5489">
        <v>15912</v>
      </c>
      <c r="B5489">
        <v>1</v>
      </c>
    </row>
    <row r="5490" spans="1:2" x14ac:dyDescent="0.3">
      <c r="A5490">
        <v>16015</v>
      </c>
      <c r="B5490">
        <v>1</v>
      </c>
    </row>
    <row r="5491" spans="1:2" x14ac:dyDescent="0.3">
      <c r="A5491">
        <v>16778</v>
      </c>
      <c r="B5491">
        <v>1</v>
      </c>
    </row>
    <row r="5492" spans="1:2" x14ac:dyDescent="0.3">
      <c r="A5492">
        <v>16781</v>
      </c>
      <c r="B5492">
        <v>1</v>
      </c>
    </row>
    <row r="5493" spans="1:2" x14ac:dyDescent="0.3">
      <c r="A5493">
        <v>16880</v>
      </c>
      <c r="B5493">
        <v>1</v>
      </c>
    </row>
    <row r="5494" spans="1:2" x14ac:dyDescent="0.3">
      <c r="A5494">
        <v>16895</v>
      </c>
      <c r="B5494">
        <v>1</v>
      </c>
    </row>
    <row r="5495" spans="1:2" x14ac:dyDescent="0.3">
      <c r="A5495">
        <v>17008</v>
      </c>
      <c r="B5495">
        <v>1</v>
      </c>
    </row>
    <row r="5496" spans="1:2" x14ac:dyDescent="0.3">
      <c r="A5496">
        <v>17256</v>
      </c>
      <c r="B5496">
        <v>1</v>
      </c>
    </row>
    <row r="5497" spans="1:2" x14ac:dyDescent="0.3">
      <c r="A5497">
        <v>4609</v>
      </c>
      <c r="B5497">
        <v>0</v>
      </c>
    </row>
    <row r="5498" spans="1:2" x14ac:dyDescent="0.3">
      <c r="A5498">
        <v>7540</v>
      </c>
      <c r="B5498">
        <v>0</v>
      </c>
    </row>
    <row r="5499" spans="1:2" x14ac:dyDescent="0.3">
      <c r="A5499">
        <v>8046</v>
      </c>
      <c r="B5499">
        <v>0</v>
      </c>
    </row>
    <row r="5500" spans="1:2" x14ac:dyDescent="0.3">
      <c r="A5500">
        <v>9295</v>
      </c>
      <c r="B5500">
        <v>0</v>
      </c>
    </row>
    <row r="5501" spans="1:2" x14ac:dyDescent="0.3">
      <c r="A5501">
        <v>11027</v>
      </c>
      <c r="B5501">
        <v>1</v>
      </c>
    </row>
    <row r="5502" spans="1:2" x14ac:dyDescent="0.3">
      <c r="A5502">
        <v>11092</v>
      </c>
      <c r="B5502">
        <v>1</v>
      </c>
    </row>
    <row r="5503" spans="1:2" x14ac:dyDescent="0.3">
      <c r="A5503">
        <v>11882</v>
      </c>
      <c r="B5503">
        <v>0</v>
      </c>
    </row>
    <row r="5504" spans="1:2" x14ac:dyDescent="0.3">
      <c r="A5504">
        <v>12141</v>
      </c>
      <c r="B5504">
        <v>1</v>
      </c>
    </row>
    <row r="5505" spans="1:2" x14ac:dyDescent="0.3">
      <c r="A5505">
        <v>13573</v>
      </c>
      <c r="B5505">
        <v>1</v>
      </c>
    </row>
    <row r="5506" spans="1:2" x14ac:dyDescent="0.3">
      <c r="A5506">
        <v>14888</v>
      </c>
      <c r="B5506">
        <v>1</v>
      </c>
    </row>
    <row r="5507" spans="1:2" x14ac:dyDescent="0.3">
      <c r="A5507">
        <v>14891</v>
      </c>
      <c r="B5507">
        <v>1</v>
      </c>
    </row>
    <row r="5508" spans="1:2" x14ac:dyDescent="0.3">
      <c r="A5508">
        <v>16094</v>
      </c>
      <c r="B5508">
        <v>1</v>
      </c>
    </row>
    <row r="5509" spans="1:2" x14ac:dyDescent="0.3">
      <c r="A5509">
        <v>16433</v>
      </c>
      <c r="B5509">
        <v>1</v>
      </c>
    </row>
    <row r="5510" spans="1:2" x14ac:dyDescent="0.3">
      <c r="A5510">
        <v>16891</v>
      </c>
      <c r="B5510">
        <v>1</v>
      </c>
    </row>
    <row r="5511" spans="1:2" x14ac:dyDescent="0.3">
      <c r="A5511">
        <v>17848</v>
      </c>
      <c r="B5511">
        <v>1</v>
      </c>
    </row>
    <row r="5512" spans="1:2" x14ac:dyDescent="0.3">
      <c r="A5512">
        <v>14906</v>
      </c>
      <c r="B5512">
        <v>1</v>
      </c>
    </row>
    <row r="5513" spans="1:2" x14ac:dyDescent="0.3">
      <c r="A5513">
        <v>15991</v>
      </c>
      <c r="B5513">
        <v>0</v>
      </c>
    </row>
    <row r="5514" spans="1:2" x14ac:dyDescent="0.3">
      <c r="A5514">
        <v>9929</v>
      </c>
      <c r="B5514">
        <v>1</v>
      </c>
    </row>
    <row r="5515" spans="1:2" x14ac:dyDescent="0.3">
      <c r="A5515">
        <v>303</v>
      </c>
      <c r="B5515">
        <v>0</v>
      </c>
    </row>
    <row r="5516" spans="1:2" x14ac:dyDescent="0.3">
      <c r="A5516">
        <v>1191</v>
      </c>
      <c r="B5516">
        <v>0</v>
      </c>
    </row>
    <row r="5517" spans="1:2" x14ac:dyDescent="0.3">
      <c r="A5517">
        <v>1198</v>
      </c>
      <c r="B5517">
        <v>0</v>
      </c>
    </row>
    <row r="5518" spans="1:2" x14ac:dyDescent="0.3">
      <c r="A5518">
        <v>1202</v>
      </c>
      <c r="B5518">
        <v>0</v>
      </c>
    </row>
    <row r="5519" spans="1:2" x14ac:dyDescent="0.3">
      <c r="A5519">
        <v>1210</v>
      </c>
      <c r="B5519">
        <v>0</v>
      </c>
    </row>
    <row r="5520" spans="1:2" x14ac:dyDescent="0.3">
      <c r="A5520">
        <v>1211</v>
      </c>
      <c r="B5520">
        <v>0</v>
      </c>
    </row>
    <row r="5521" spans="1:2" x14ac:dyDescent="0.3">
      <c r="A5521">
        <v>1212</v>
      </c>
      <c r="B5521">
        <v>0</v>
      </c>
    </row>
    <row r="5522" spans="1:2" x14ac:dyDescent="0.3">
      <c r="A5522">
        <v>1214</v>
      </c>
      <c r="B5522">
        <v>0</v>
      </c>
    </row>
    <row r="5523" spans="1:2" x14ac:dyDescent="0.3">
      <c r="A5523">
        <v>6047</v>
      </c>
      <c r="B5523">
        <v>0</v>
      </c>
    </row>
    <row r="5524" spans="1:2" x14ac:dyDescent="0.3">
      <c r="A5524">
        <v>8666</v>
      </c>
      <c r="B5524">
        <v>0</v>
      </c>
    </row>
    <row r="5525" spans="1:2" x14ac:dyDescent="0.3">
      <c r="A5525">
        <v>11020</v>
      </c>
      <c r="B5525">
        <v>1</v>
      </c>
    </row>
    <row r="5526" spans="1:2" x14ac:dyDescent="0.3">
      <c r="A5526">
        <v>11139</v>
      </c>
      <c r="B5526">
        <v>1</v>
      </c>
    </row>
    <row r="5527" spans="1:2" x14ac:dyDescent="0.3">
      <c r="A5527">
        <v>12056</v>
      </c>
      <c r="B5527">
        <v>1</v>
      </c>
    </row>
    <row r="5528" spans="1:2" x14ac:dyDescent="0.3">
      <c r="A5528">
        <v>14788</v>
      </c>
      <c r="B5528">
        <v>1</v>
      </c>
    </row>
    <row r="5529" spans="1:2" x14ac:dyDescent="0.3">
      <c r="A5529">
        <v>14839</v>
      </c>
      <c r="B5529">
        <v>1</v>
      </c>
    </row>
    <row r="5530" spans="1:2" x14ac:dyDescent="0.3">
      <c r="A5530">
        <v>14881</v>
      </c>
      <c r="B5530">
        <v>1</v>
      </c>
    </row>
    <row r="5531" spans="1:2" x14ac:dyDescent="0.3">
      <c r="A5531">
        <v>15378</v>
      </c>
      <c r="B5531">
        <v>1</v>
      </c>
    </row>
    <row r="5532" spans="1:2" x14ac:dyDescent="0.3">
      <c r="A5532">
        <v>15518</v>
      </c>
      <c r="B5532">
        <v>1</v>
      </c>
    </row>
    <row r="5533" spans="1:2" x14ac:dyDescent="0.3">
      <c r="A5533">
        <v>15780</v>
      </c>
      <c r="B5533">
        <v>1</v>
      </c>
    </row>
    <row r="5534" spans="1:2" x14ac:dyDescent="0.3">
      <c r="A5534">
        <v>16780</v>
      </c>
      <c r="B5534">
        <v>0</v>
      </c>
    </row>
    <row r="5535" spans="1:2" x14ac:dyDescent="0.3">
      <c r="A5535">
        <v>17445</v>
      </c>
      <c r="B5535">
        <v>1</v>
      </c>
    </row>
    <row r="5536" spans="1:2" x14ac:dyDescent="0.3">
      <c r="A5536">
        <v>11094</v>
      </c>
      <c r="B5536">
        <v>1</v>
      </c>
    </row>
    <row r="5537" spans="1:2" x14ac:dyDescent="0.3">
      <c r="A5537">
        <v>10118</v>
      </c>
      <c r="B5537">
        <v>1</v>
      </c>
    </row>
    <row r="5538" spans="1:2" x14ac:dyDescent="0.3">
      <c r="A5538">
        <v>2066</v>
      </c>
      <c r="B5538">
        <v>0</v>
      </c>
    </row>
    <row r="5539" spans="1:2" x14ac:dyDescent="0.3">
      <c r="A5539">
        <v>16436</v>
      </c>
      <c r="B5539">
        <v>0</v>
      </c>
    </row>
    <row r="5540" spans="1:2" x14ac:dyDescent="0.3">
      <c r="A5540">
        <v>16425</v>
      </c>
      <c r="B5540">
        <v>1</v>
      </c>
    </row>
    <row r="5541" spans="1:2" x14ac:dyDescent="0.3">
      <c r="A5541">
        <v>1990</v>
      </c>
      <c r="B5541">
        <v>0</v>
      </c>
    </row>
    <row r="5542" spans="1:2" x14ac:dyDescent="0.3">
      <c r="A5542">
        <v>11513</v>
      </c>
      <c r="B5542">
        <v>0</v>
      </c>
    </row>
    <row r="5543" spans="1:2" x14ac:dyDescent="0.3">
      <c r="A5543">
        <v>16434</v>
      </c>
      <c r="B5543">
        <v>0</v>
      </c>
    </row>
    <row r="5544" spans="1:2" x14ac:dyDescent="0.3">
      <c r="A5544">
        <v>11273</v>
      </c>
      <c r="B5544">
        <v>1</v>
      </c>
    </row>
    <row r="5545" spans="1:2" x14ac:dyDescent="0.3">
      <c r="A5545">
        <v>18027</v>
      </c>
      <c r="B5545">
        <v>1</v>
      </c>
    </row>
    <row r="5546" spans="1:2" x14ac:dyDescent="0.3">
      <c r="A5546">
        <v>17040</v>
      </c>
      <c r="B5546">
        <v>1</v>
      </c>
    </row>
    <row r="5547" spans="1:2" x14ac:dyDescent="0.3">
      <c r="A5547">
        <v>5742</v>
      </c>
      <c r="B5547">
        <v>0</v>
      </c>
    </row>
    <row r="5548" spans="1:2" x14ac:dyDescent="0.3">
      <c r="A5548">
        <v>9758</v>
      </c>
      <c r="B5548">
        <v>0</v>
      </c>
    </row>
    <row r="5549" spans="1:2" x14ac:dyDescent="0.3">
      <c r="A5549">
        <v>9770</v>
      </c>
      <c r="B5549">
        <v>1</v>
      </c>
    </row>
    <row r="5550" spans="1:2" x14ac:dyDescent="0.3">
      <c r="A5550">
        <v>17765</v>
      </c>
      <c r="B5550">
        <v>1</v>
      </c>
    </row>
    <row r="5551" spans="1:2" x14ac:dyDescent="0.3">
      <c r="A5551">
        <v>10643</v>
      </c>
      <c r="B5551">
        <v>1</v>
      </c>
    </row>
    <row r="5552" spans="1:2" x14ac:dyDescent="0.3">
      <c r="A5552">
        <v>12453</v>
      </c>
      <c r="B5552">
        <v>1</v>
      </c>
    </row>
    <row r="5553" spans="1:2" x14ac:dyDescent="0.3">
      <c r="A5553">
        <v>3880</v>
      </c>
      <c r="B5553">
        <v>0</v>
      </c>
    </row>
    <row r="5554" spans="1:2" x14ac:dyDescent="0.3">
      <c r="A5554">
        <v>9124</v>
      </c>
      <c r="B5554">
        <v>1</v>
      </c>
    </row>
    <row r="5555" spans="1:2" x14ac:dyDescent="0.3">
      <c r="A5555">
        <v>9131</v>
      </c>
      <c r="B5555">
        <v>1</v>
      </c>
    </row>
    <row r="5556" spans="1:2" x14ac:dyDescent="0.3">
      <c r="A5556">
        <v>10840</v>
      </c>
      <c r="B5556">
        <v>1</v>
      </c>
    </row>
    <row r="5557" spans="1:2" x14ac:dyDescent="0.3">
      <c r="A5557">
        <v>11648</v>
      </c>
      <c r="B5557">
        <v>1</v>
      </c>
    </row>
    <row r="5558" spans="1:2" x14ac:dyDescent="0.3">
      <c r="A5558">
        <v>16388</v>
      </c>
      <c r="B5558">
        <v>1</v>
      </c>
    </row>
    <row r="5559" spans="1:2" x14ac:dyDescent="0.3">
      <c r="A5559">
        <v>17907</v>
      </c>
      <c r="B5559">
        <v>1</v>
      </c>
    </row>
    <row r="5560" spans="1:2" x14ac:dyDescent="0.3">
      <c r="A5560">
        <v>16752</v>
      </c>
      <c r="B5560">
        <v>1</v>
      </c>
    </row>
    <row r="5561" spans="1:2" x14ac:dyDescent="0.3">
      <c r="A5561">
        <v>10858</v>
      </c>
      <c r="B5561">
        <v>0</v>
      </c>
    </row>
    <row r="5562" spans="1:2" x14ac:dyDescent="0.3">
      <c r="A5562">
        <v>11379</v>
      </c>
      <c r="B5562">
        <v>1</v>
      </c>
    </row>
    <row r="5563" spans="1:2" x14ac:dyDescent="0.3">
      <c r="A5563">
        <v>14706</v>
      </c>
      <c r="B5563">
        <v>1</v>
      </c>
    </row>
    <row r="5564" spans="1:2" x14ac:dyDescent="0.3">
      <c r="A5564">
        <v>10816</v>
      </c>
      <c r="B5564">
        <v>1</v>
      </c>
    </row>
    <row r="5565" spans="1:2" x14ac:dyDescent="0.3">
      <c r="A5565">
        <v>14707</v>
      </c>
      <c r="B5565">
        <v>1</v>
      </c>
    </row>
    <row r="5566" spans="1:2" x14ac:dyDescent="0.3">
      <c r="A5566">
        <v>10817</v>
      </c>
      <c r="B5566">
        <v>1</v>
      </c>
    </row>
    <row r="5567" spans="1:2" x14ac:dyDescent="0.3">
      <c r="A5567">
        <v>11544</v>
      </c>
      <c r="B5567">
        <v>0</v>
      </c>
    </row>
    <row r="5568" spans="1:2" x14ac:dyDescent="0.3">
      <c r="A5568">
        <v>15760</v>
      </c>
      <c r="B5568">
        <v>1</v>
      </c>
    </row>
    <row r="5569" spans="1:2" x14ac:dyDescent="0.3">
      <c r="A5569">
        <v>13548</v>
      </c>
      <c r="B5569">
        <v>1</v>
      </c>
    </row>
    <row r="5570" spans="1:2" x14ac:dyDescent="0.3">
      <c r="A5570">
        <v>10815</v>
      </c>
      <c r="B5570">
        <v>1</v>
      </c>
    </row>
    <row r="5571" spans="1:2" x14ac:dyDescent="0.3">
      <c r="A5571">
        <v>16050</v>
      </c>
      <c r="B5571">
        <v>1</v>
      </c>
    </row>
    <row r="5572" spans="1:2" x14ac:dyDescent="0.3">
      <c r="A5572">
        <v>15913</v>
      </c>
      <c r="B5572">
        <v>1</v>
      </c>
    </row>
    <row r="5573" spans="1:2" x14ac:dyDescent="0.3">
      <c r="A5573">
        <v>10932</v>
      </c>
      <c r="B5573">
        <v>0</v>
      </c>
    </row>
    <row r="5574" spans="1:2" x14ac:dyDescent="0.3">
      <c r="A5574">
        <v>10954</v>
      </c>
      <c r="B5574">
        <v>0</v>
      </c>
    </row>
    <row r="5575" spans="1:2" x14ac:dyDescent="0.3">
      <c r="A5575">
        <v>16927</v>
      </c>
      <c r="B5575">
        <v>1</v>
      </c>
    </row>
    <row r="5576" spans="1:2" x14ac:dyDescent="0.3">
      <c r="A5576">
        <v>17602</v>
      </c>
      <c r="B5576">
        <v>1</v>
      </c>
    </row>
    <row r="5577" spans="1:2" x14ac:dyDescent="0.3">
      <c r="A5577">
        <v>17790</v>
      </c>
      <c r="B5577">
        <v>1</v>
      </c>
    </row>
    <row r="5578" spans="1:2" x14ac:dyDescent="0.3">
      <c r="A5578">
        <v>9782</v>
      </c>
      <c r="B5578">
        <v>0</v>
      </c>
    </row>
    <row r="5579" spans="1:2" x14ac:dyDescent="0.3">
      <c r="A5579">
        <v>15751</v>
      </c>
      <c r="B5579">
        <v>0</v>
      </c>
    </row>
    <row r="5580" spans="1:2" x14ac:dyDescent="0.3">
      <c r="A5580">
        <v>5214</v>
      </c>
      <c r="B5580">
        <v>0</v>
      </c>
    </row>
    <row r="5581" spans="1:2" x14ac:dyDescent="0.3">
      <c r="A5581">
        <v>10588</v>
      </c>
      <c r="B5581">
        <v>0</v>
      </c>
    </row>
    <row r="5582" spans="1:2" x14ac:dyDescent="0.3">
      <c r="A5582">
        <v>10986</v>
      </c>
      <c r="B5582">
        <v>0</v>
      </c>
    </row>
    <row r="5583" spans="1:2" x14ac:dyDescent="0.3">
      <c r="A5583">
        <v>8639</v>
      </c>
      <c r="B5583">
        <v>0</v>
      </c>
    </row>
    <row r="5584" spans="1:2" x14ac:dyDescent="0.3">
      <c r="A5584">
        <v>318</v>
      </c>
      <c r="B5584">
        <v>0</v>
      </c>
    </row>
    <row r="5585" spans="1:2" x14ac:dyDescent="0.3">
      <c r="A5585">
        <v>16431</v>
      </c>
      <c r="B5585">
        <v>1</v>
      </c>
    </row>
    <row r="5586" spans="1:2" x14ac:dyDescent="0.3">
      <c r="A5586">
        <v>6144</v>
      </c>
      <c r="B5586">
        <v>0</v>
      </c>
    </row>
    <row r="5587" spans="1:2" x14ac:dyDescent="0.3">
      <c r="A5587">
        <v>17923</v>
      </c>
      <c r="B5587">
        <v>0</v>
      </c>
    </row>
    <row r="5588" spans="1:2" x14ac:dyDescent="0.3">
      <c r="A5588">
        <v>16971</v>
      </c>
      <c r="B5588">
        <v>1</v>
      </c>
    </row>
    <row r="5589" spans="1:2" x14ac:dyDescent="0.3">
      <c r="A5589">
        <v>17526</v>
      </c>
      <c r="B5589">
        <v>0</v>
      </c>
    </row>
    <row r="5590" spans="1:2" x14ac:dyDescent="0.3">
      <c r="A5590">
        <v>17544</v>
      </c>
      <c r="B5590">
        <v>1</v>
      </c>
    </row>
    <row r="5591" spans="1:2" x14ac:dyDescent="0.3">
      <c r="A5591">
        <v>10936</v>
      </c>
      <c r="B5591">
        <v>1</v>
      </c>
    </row>
    <row r="5592" spans="1:2" x14ac:dyDescent="0.3">
      <c r="A5592">
        <v>11860</v>
      </c>
      <c r="B5592">
        <v>1</v>
      </c>
    </row>
    <row r="5593" spans="1:2" x14ac:dyDescent="0.3">
      <c r="A5593">
        <v>14796</v>
      </c>
      <c r="B5593">
        <v>1</v>
      </c>
    </row>
    <row r="5594" spans="1:2" x14ac:dyDescent="0.3">
      <c r="A5594">
        <v>293</v>
      </c>
      <c r="B5594">
        <v>0</v>
      </c>
    </row>
    <row r="5595" spans="1:2" x14ac:dyDescent="0.3">
      <c r="A5595">
        <v>10832</v>
      </c>
      <c r="B5595">
        <v>1</v>
      </c>
    </row>
    <row r="5596" spans="1:2" x14ac:dyDescent="0.3">
      <c r="A5596">
        <v>10824</v>
      </c>
      <c r="B5596">
        <v>1</v>
      </c>
    </row>
    <row r="5597" spans="1:2" x14ac:dyDescent="0.3">
      <c r="A5597">
        <v>276</v>
      </c>
      <c r="B5597">
        <v>0</v>
      </c>
    </row>
    <row r="5598" spans="1:2" x14ac:dyDescent="0.3">
      <c r="A5598">
        <v>76</v>
      </c>
      <c r="B5598">
        <v>0</v>
      </c>
    </row>
    <row r="5599" spans="1:2" x14ac:dyDescent="0.3">
      <c r="A5599">
        <v>16358</v>
      </c>
      <c r="B5599">
        <v>1</v>
      </c>
    </row>
    <row r="5600" spans="1:2" x14ac:dyDescent="0.3">
      <c r="A5600">
        <v>610</v>
      </c>
      <c r="B5600">
        <v>0</v>
      </c>
    </row>
    <row r="5601" spans="1:2" x14ac:dyDescent="0.3">
      <c r="A5601">
        <v>292</v>
      </c>
      <c r="B5601">
        <v>0</v>
      </c>
    </row>
    <row r="5602" spans="1:2" x14ac:dyDescent="0.3">
      <c r="A5602">
        <v>17374</v>
      </c>
      <c r="B5602">
        <v>1</v>
      </c>
    </row>
    <row r="5603" spans="1:2" x14ac:dyDescent="0.3">
      <c r="A5603">
        <v>17375</v>
      </c>
      <c r="B5603">
        <v>1</v>
      </c>
    </row>
    <row r="5604" spans="1:2" x14ac:dyDescent="0.3">
      <c r="A5604">
        <v>7961</v>
      </c>
      <c r="B5604">
        <v>0</v>
      </c>
    </row>
    <row r="5605" spans="1:2" x14ac:dyDescent="0.3">
      <c r="A5605">
        <v>16548</v>
      </c>
      <c r="B5605">
        <v>1</v>
      </c>
    </row>
    <row r="5606" spans="1:2" x14ac:dyDescent="0.3">
      <c r="A5606">
        <v>14973</v>
      </c>
      <c r="B5606">
        <v>1</v>
      </c>
    </row>
    <row r="5607" spans="1:2" x14ac:dyDescent="0.3">
      <c r="A5607">
        <v>18063</v>
      </c>
      <c r="B5607">
        <v>1</v>
      </c>
    </row>
    <row r="5608" spans="1:2" x14ac:dyDescent="0.3">
      <c r="A5608">
        <v>15542</v>
      </c>
      <c r="B5608">
        <v>1</v>
      </c>
    </row>
    <row r="5609" spans="1:2" x14ac:dyDescent="0.3">
      <c r="A5609">
        <v>8624</v>
      </c>
      <c r="B5609">
        <v>0</v>
      </c>
    </row>
    <row r="5610" spans="1:2" x14ac:dyDescent="0.3">
      <c r="A5610">
        <v>3806</v>
      </c>
      <c r="B5610">
        <v>0</v>
      </c>
    </row>
    <row r="5611" spans="1:2" x14ac:dyDescent="0.3">
      <c r="A5611">
        <v>17246</v>
      </c>
      <c r="B5611">
        <v>0</v>
      </c>
    </row>
    <row r="5612" spans="1:2" x14ac:dyDescent="0.3">
      <c r="A5612">
        <v>17918</v>
      </c>
      <c r="B5612">
        <v>1</v>
      </c>
    </row>
    <row r="5613" spans="1:2" x14ac:dyDescent="0.3">
      <c r="A5613">
        <v>839</v>
      </c>
      <c r="B5613">
        <v>0</v>
      </c>
    </row>
    <row r="5614" spans="1:2" x14ac:dyDescent="0.3">
      <c r="A5614">
        <v>3303</v>
      </c>
      <c r="B5614">
        <v>0</v>
      </c>
    </row>
    <row r="5615" spans="1:2" x14ac:dyDescent="0.3">
      <c r="A5615">
        <v>3567</v>
      </c>
      <c r="B5615">
        <v>0</v>
      </c>
    </row>
    <row r="5616" spans="1:2" x14ac:dyDescent="0.3">
      <c r="A5616">
        <v>3570</v>
      </c>
      <c r="B5616">
        <v>0</v>
      </c>
    </row>
    <row r="5617" spans="1:2" x14ac:dyDescent="0.3">
      <c r="A5617">
        <v>6154</v>
      </c>
      <c r="B5617">
        <v>0</v>
      </c>
    </row>
    <row r="5618" spans="1:2" x14ac:dyDescent="0.3">
      <c r="A5618">
        <v>6157</v>
      </c>
      <c r="B5618">
        <v>0</v>
      </c>
    </row>
    <row r="5619" spans="1:2" x14ac:dyDescent="0.3">
      <c r="A5619">
        <v>7130</v>
      </c>
      <c r="B5619">
        <v>0</v>
      </c>
    </row>
    <row r="5620" spans="1:2" x14ac:dyDescent="0.3">
      <c r="A5620">
        <v>10609</v>
      </c>
      <c r="B5620">
        <v>1</v>
      </c>
    </row>
    <row r="5621" spans="1:2" x14ac:dyDescent="0.3">
      <c r="A5621">
        <v>10788</v>
      </c>
      <c r="B5621">
        <v>1</v>
      </c>
    </row>
    <row r="5622" spans="1:2" x14ac:dyDescent="0.3">
      <c r="A5622">
        <v>10790</v>
      </c>
      <c r="B5622">
        <v>1</v>
      </c>
    </row>
    <row r="5623" spans="1:2" x14ac:dyDescent="0.3">
      <c r="A5623">
        <v>11680</v>
      </c>
      <c r="B5623">
        <v>1</v>
      </c>
    </row>
    <row r="5624" spans="1:2" x14ac:dyDescent="0.3">
      <c r="A5624">
        <v>15529</v>
      </c>
      <c r="B5624">
        <v>1</v>
      </c>
    </row>
    <row r="5625" spans="1:2" x14ac:dyDescent="0.3">
      <c r="A5625">
        <v>16646</v>
      </c>
      <c r="B5625">
        <v>1</v>
      </c>
    </row>
    <row r="5626" spans="1:2" x14ac:dyDescent="0.3">
      <c r="A5626">
        <v>16758</v>
      </c>
      <c r="B5626">
        <v>1</v>
      </c>
    </row>
    <row r="5627" spans="1:2" x14ac:dyDescent="0.3">
      <c r="A5627">
        <v>17693</v>
      </c>
      <c r="B5627">
        <v>1</v>
      </c>
    </row>
    <row r="5628" spans="1:2" x14ac:dyDescent="0.3">
      <c r="A5628">
        <v>17694</v>
      </c>
      <c r="B5628">
        <v>1</v>
      </c>
    </row>
    <row r="5629" spans="1:2" x14ac:dyDescent="0.3">
      <c r="A5629">
        <v>17841</v>
      </c>
      <c r="B5629">
        <v>0</v>
      </c>
    </row>
    <row r="5630" spans="1:2" x14ac:dyDescent="0.3">
      <c r="A5630">
        <v>12496</v>
      </c>
      <c r="B5630">
        <v>1</v>
      </c>
    </row>
    <row r="5631" spans="1:2" x14ac:dyDescent="0.3">
      <c r="A5631">
        <v>10770</v>
      </c>
      <c r="B5631">
        <v>0</v>
      </c>
    </row>
    <row r="5632" spans="1:2" x14ac:dyDescent="0.3">
      <c r="A5632">
        <v>15003</v>
      </c>
      <c r="B5632">
        <v>1</v>
      </c>
    </row>
    <row r="5633" spans="1:2" x14ac:dyDescent="0.3">
      <c r="A5633">
        <v>16411</v>
      </c>
      <c r="B5633">
        <v>1</v>
      </c>
    </row>
    <row r="5634" spans="1:2" x14ac:dyDescent="0.3">
      <c r="A5634">
        <v>16692</v>
      </c>
      <c r="B5634">
        <v>1</v>
      </c>
    </row>
    <row r="5635" spans="1:2" x14ac:dyDescent="0.3">
      <c r="A5635">
        <v>17631</v>
      </c>
      <c r="B5635">
        <v>1</v>
      </c>
    </row>
    <row r="5636" spans="1:2" x14ac:dyDescent="0.3">
      <c r="A5636">
        <v>9885</v>
      </c>
      <c r="B5636">
        <v>0</v>
      </c>
    </row>
    <row r="5637" spans="1:2" x14ac:dyDescent="0.3">
      <c r="A5637">
        <v>16852</v>
      </c>
      <c r="B5637">
        <v>1</v>
      </c>
    </row>
    <row r="5638" spans="1:2" x14ac:dyDescent="0.3">
      <c r="A5638">
        <v>7945</v>
      </c>
      <c r="B5638">
        <v>0</v>
      </c>
    </row>
    <row r="5639" spans="1:2" x14ac:dyDescent="0.3">
      <c r="A5639">
        <v>15007</v>
      </c>
      <c r="B5639">
        <v>1</v>
      </c>
    </row>
    <row r="5640" spans="1:2" x14ac:dyDescent="0.3">
      <c r="A5640">
        <v>11074</v>
      </c>
      <c r="B5640">
        <v>1</v>
      </c>
    </row>
    <row r="5641" spans="1:2" x14ac:dyDescent="0.3">
      <c r="A5641">
        <v>12139</v>
      </c>
      <c r="B5641">
        <v>1</v>
      </c>
    </row>
    <row r="5642" spans="1:2" x14ac:dyDescent="0.3">
      <c r="A5642">
        <v>10837</v>
      </c>
      <c r="B5642">
        <v>1</v>
      </c>
    </row>
    <row r="5643" spans="1:2" x14ac:dyDescent="0.3">
      <c r="A5643">
        <v>11484</v>
      </c>
      <c r="B5643">
        <v>0</v>
      </c>
    </row>
    <row r="5644" spans="1:2" x14ac:dyDescent="0.3">
      <c r="A5644">
        <v>15635</v>
      </c>
      <c r="B5644">
        <v>1</v>
      </c>
    </row>
    <row r="5645" spans="1:2" x14ac:dyDescent="0.3">
      <c r="A5645">
        <v>16010</v>
      </c>
      <c r="B5645">
        <v>1</v>
      </c>
    </row>
    <row r="5646" spans="1:2" x14ac:dyDescent="0.3">
      <c r="A5646">
        <v>11732</v>
      </c>
      <c r="B5646">
        <v>1</v>
      </c>
    </row>
    <row r="5647" spans="1:2" x14ac:dyDescent="0.3">
      <c r="A5647">
        <v>13590</v>
      </c>
      <c r="B5647">
        <v>1</v>
      </c>
    </row>
    <row r="5648" spans="1:2" x14ac:dyDescent="0.3">
      <c r="A5648">
        <v>15928</v>
      </c>
      <c r="B5648">
        <v>1</v>
      </c>
    </row>
    <row r="5649" spans="1:2" x14ac:dyDescent="0.3">
      <c r="A5649">
        <v>16832</v>
      </c>
      <c r="B5649">
        <v>1</v>
      </c>
    </row>
    <row r="5650" spans="1:2" x14ac:dyDescent="0.3">
      <c r="A5650">
        <v>16959</v>
      </c>
      <c r="B5650">
        <v>1</v>
      </c>
    </row>
    <row r="5651" spans="1:2" x14ac:dyDescent="0.3">
      <c r="A5651">
        <v>17131</v>
      </c>
      <c r="B5651">
        <v>1</v>
      </c>
    </row>
    <row r="5652" spans="1:2" x14ac:dyDescent="0.3">
      <c r="A5652">
        <v>17771</v>
      </c>
      <c r="B5652">
        <v>1</v>
      </c>
    </row>
    <row r="5653" spans="1:2" x14ac:dyDescent="0.3">
      <c r="A5653">
        <v>17913</v>
      </c>
      <c r="B5653">
        <v>1</v>
      </c>
    </row>
    <row r="5654" spans="1:2" x14ac:dyDescent="0.3">
      <c r="A5654">
        <v>16960</v>
      </c>
      <c r="B5654">
        <v>1</v>
      </c>
    </row>
    <row r="5655" spans="1:2" x14ac:dyDescent="0.3">
      <c r="A5655">
        <v>15878</v>
      </c>
      <c r="B5655">
        <v>1</v>
      </c>
    </row>
    <row r="5656" spans="1:2" x14ac:dyDescent="0.3">
      <c r="A5656">
        <v>14777</v>
      </c>
      <c r="B5656">
        <v>1</v>
      </c>
    </row>
    <row r="5657" spans="1:2" x14ac:dyDescent="0.3">
      <c r="A5657">
        <v>14889</v>
      </c>
      <c r="B5657">
        <v>1</v>
      </c>
    </row>
    <row r="5658" spans="1:2" x14ac:dyDescent="0.3">
      <c r="A5658">
        <v>14905</v>
      </c>
      <c r="B5658">
        <v>1</v>
      </c>
    </row>
    <row r="5659" spans="1:2" x14ac:dyDescent="0.3">
      <c r="A5659">
        <v>11957</v>
      </c>
      <c r="B5659">
        <v>0</v>
      </c>
    </row>
    <row r="5660" spans="1:2" x14ac:dyDescent="0.3">
      <c r="A5660">
        <v>15917</v>
      </c>
      <c r="B5660">
        <v>1</v>
      </c>
    </row>
    <row r="5661" spans="1:2" x14ac:dyDescent="0.3">
      <c r="A5661">
        <v>16689</v>
      </c>
      <c r="B5661">
        <v>1</v>
      </c>
    </row>
    <row r="5662" spans="1:2" x14ac:dyDescent="0.3">
      <c r="A5662">
        <v>17542</v>
      </c>
      <c r="B5662">
        <v>1</v>
      </c>
    </row>
    <row r="5663" spans="1:2" x14ac:dyDescent="0.3">
      <c r="A5663">
        <v>17735</v>
      </c>
      <c r="B5663">
        <v>1</v>
      </c>
    </row>
    <row r="5664" spans="1:2" x14ac:dyDescent="0.3">
      <c r="A5664">
        <v>3124</v>
      </c>
      <c r="B5664">
        <v>0</v>
      </c>
    </row>
    <row r="5665" spans="1:2" x14ac:dyDescent="0.3">
      <c r="A5665">
        <v>3554</v>
      </c>
      <c r="B5665">
        <v>0</v>
      </c>
    </row>
    <row r="5666" spans="1:2" x14ac:dyDescent="0.3">
      <c r="A5666">
        <v>16696</v>
      </c>
      <c r="B5666">
        <v>1</v>
      </c>
    </row>
    <row r="5667" spans="1:2" x14ac:dyDescent="0.3">
      <c r="A5667">
        <v>3558</v>
      </c>
      <c r="B5667">
        <v>0</v>
      </c>
    </row>
    <row r="5668" spans="1:2" x14ac:dyDescent="0.3">
      <c r="A5668">
        <v>3559</v>
      </c>
      <c r="B5668">
        <v>0</v>
      </c>
    </row>
    <row r="5669" spans="1:2" x14ac:dyDescent="0.3">
      <c r="A5669">
        <v>6730</v>
      </c>
      <c r="B5669">
        <v>0</v>
      </c>
    </row>
    <row r="5670" spans="1:2" x14ac:dyDescent="0.3">
      <c r="A5670">
        <v>9795</v>
      </c>
      <c r="B5670">
        <v>0</v>
      </c>
    </row>
    <row r="5671" spans="1:2" x14ac:dyDescent="0.3">
      <c r="A5671">
        <v>9665</v>
      </c>
      <c r="B5671">
        <v>0</v>
      </c>
    </row>
    <row r="5672" spans="1:2" x14ac:dyDescent="0.3">
      <c r="A5672">
        <v>17876</v>
      </c>
      <c r="B5672">
        <v>1</v>
      </c>
    </row>
    <row r="5673" spans="1:2" x14ac:dyDescent="0.3">
      <c r="A5673">
        <v>16742</v>
      </c>
      <c r="B5673">
        <v>1</v>
      </c>
    </row>
    <row r="5674" spans="1:2" x14ac:dyDescent="0.3">
      <c r="A5674">
        <v>5443</v>
      </c>
      <c r="B5674">
        <v>0</v>
      </c>
    </row>
    <row r="5675" spans="1:2" x14ac:dyDescent="0.3">
      <c r="A5675">
        <v>14825</v>
      </c>
      <c r="B5675">
        <v>1</v>
      </c>
    </row>
    <row r="5676" spans="1:2" x14ac:dyDescent="0.3">
      <c r="A5676">
        <v>16222</v>
      </c>
      <c r="B5676">
        <v>1</v>
      </c>
    </row>
    <row r="5677" spans="1:2" x14ac:dyDescent="0.3">
      <c r="A5677">
        <v>15298</v>
      </c>
      <c r="B5677">
        <v>1</v>
      </c>
    </row>
    <row r="5678" spans="1:2" x14ac:dyDescent="0.3">
      <c r="A5678">
        <v>10918</v>
      </c>
      <c r="B5678">
        <v>0</v>
      </c>
    </row>
    <row r="5679" spans="1:2" x14ac:dyDescent="0.3">
      <c r="A5679">
        <v>16223</v>
      </c>
      <c r="B5679">
        <v>1</v>
      </c>
    </row>
    <row r="5680" spans="1:2" x14ac:dyDescent="0.3">
      <c r="A5680">
        <v>15021</v>
      </c>
      <c r="B5680">
        <v>1</v>
      </c>
    </row>
    <row r="5681" spans="1:2" x14ac:dyDescent="0.3">
      <c r="A5681">
        <v>18052</v>
      </c>
      <c r="B5681">
        <v>1</v>
      </c>
    </row>
    <row r="5682" spans="1:2" x14ac:dyDescent="0.3">
      <c r="A5682">
        <v>17948</v>
      </c>
      <c r="B5682">
        <v>1</v>
      </c>
    </row>
    <row r="5683" spans="1:2" x14ac:dyDescent="0.3">
      <c r="A5683">
        <v>11271</v>
      </c>
      <c r="B5683">
        <v>0</v>
      </c>
    </row>
    <row r="5684" spans="1:2" x14ac:dyDescent="0.3">
      <c r="A5684">
        <v>5562</v>
      </c>
      <c r="B5684">
        <v>0</v>
      </c>
    </row>
    <row r="5685" spans="1:2" x14ac:dyDescent="0.3">
      <c r="A5685">
        <v>5609</v>
      </c>
      <c r="B5685">
        <v>0</v>
      </c>
    </row>
    <row r="5686" spans="1:2" x14ac:dyDescent="0.3">
      <c r="A5686">
        <v>11547</v>
      </c>
      <c r="B5686">
        <v>1</v>
      </c>
    </row>
    <row r="5687" spans="1:2" x14ac:dyDescent="0.3">
      <c r="A5687">
        <v>5610</v>
      </c>
      <c r="B5687">
        <v>0</v>
      </c>
    </row>
    <row r="5688" spans="1:2" x14ac:dyDescent="0.3">
      <c r="A5688">
        <v>18051</v>
      </c>
      <c r="B5688">
        <v>1</v>
      </c>
    </row>
    <row r="5689" spans="1:2" x14ac:dyDescent="0.3">
      <c r="A5689">
        <v>16924</v>
      </c>
      <c r="B5689">
        <v>1</v>
      </c>
    </row>
    <row r="5690" spans="1:2" x14ac:dyDescent="0.3">
      <c r="A5690">
        <v>16044</v>
      </c>
      <c r="B5690">
        <v>1</v>
      </c>
    </row>
    <row r="5691" spans="1:2" x14ac:dyDescent="0.3">
      <c r="A5691">
        <v>16541</v>
      </c>
      <c r="B5691">
        <v>1</v>
      </c>
    </row>
    <row r="5692" spans="1:2" x14ac:dyDescent="0.3">
      <c r="A5692">
        <v>10460</v>
      </c>
      <c r="B5692">
        <v>1</v>
      </c>
    </row>
    <row r="5693" spans="1:2" x14ac:dyDescent="0.3">
      <c r="A5693">
        <v>7701</v>
      </c>
      <c r="B5693">
        <v>0</v>
      </c>
    </row>
    <row r="5694" spans="1:2" x14ac:dyDescent="0.3">
      <c r="A5694">
        <v>12091</v>
      </c>
      <c r="B5694">
        <v>0</v>
      </c>
    </row>
    <row r="5695" spans="1:2" x14ac:dyDescent="0.3">
      <c r="A5695">
        <v>7598</v>
      </c>
      <c r="B5695">
        <v>0</v>
      </c>
    </row>
    <row r="5696" spans="1:2" x14ac:dyDescent="0.3">
      <c r="A5696">
        <v>7535</v>
      </c>
      <c r="B5696">
        <v>0</v>
      </c>
    </row>
    <row r="5697" spans="1:2" x14ac:dyDescent="0.3">
      <c r="A5697">
        <v>7536</v>
      </c>
      <c r="B5697">
        <v>0</v>
      </c>
    </row>
    <row r="5698" spans="1:2" x14ac:dyDescent="0.3">
      <c r="A5698">
        <v>3858</v>
      </c>
      <c r="B5698">
        <v>0</v>
      </c>
    </row>
    <row r="5699" spans="1:2" x14ac:dyDescent="0.3">
      <c r="A5699">
        <v>934</v>
      </c>
      <c r="B5699">
        <v>0</v>
      </c>
    </row>
    <row r="5700" spans="1:2" x14ac:dyDescent="0.3">
      <c r="A5700">
        <v>14622</v>
      </c>
      <c r="B5700">
        <v>1</v>
      </c>
    </row>
    <row r="5701" spans="1:2" x14ac:dyDescent="0.3">
      <c r="A5701">
        <v>7325</v>
      </c>
      <c r="B5701">
        <v>0</v>
      </c>
    </row>
    <row r="5702" spans="1:2" x14ac:dyDescent="0.3">
      <c r="A5702">
        <v>11722</v>
      </c>
      <c r="B5702">
        <v>1</v>
      </c>
    </row>
    <row r="5703" spans="1:2" x14ac:dyDescent="0.3">
      <c r="A5703">
        <v>11719</v>
      </c>
      <c r="B5703">
        <v>0</v>
      </c>
    </row>
    <row r="5704" spans="1:2" x14ac:dyDescent="0.3">
      <c r="A5704">
        <v>9882</v>
      </c>
      <c r="B5704">
        <v>1</v>
      </c>
    </row>
    <row r="5705" spans="1:2" x14ac:dyDescent="0.3">
      <c r="A5705">
        <v>18135</v>
      </c>
      <c r="B5705">
        <v>1</v>
      </c>
    </row>
    <row r="5706" spans="1:2" x14ac:dyDescent="0.3">
      <c r="A5706">
        <v>15011</v>
      </c>
      <c r="B5706">
        <v>1</v>
      </c>
    </row>
    <row r="5707" spans="1:2" x14ac:dyDescent="0.3">
      <c r="A5707">
        <v>9936</v>
      </c>
      <c r="B5707">
        <v>1</v>
      </c>
    </row>
    <row r="5708" spans="1:2" x14ac:dyDescent="0.3">
      <c r="A5708">
        <v>12025</v>
      </c>
      <c r="B5708">
        <v>1</v>
      </c>
    </row>
    <row r="5709" spans="1:2" x14ac:dyDescent="0.3">
      <c r="A5709">
        <v>3312</v>
      </c>
      <c r="B5709">
        <v>0</v>
      </c>
    </row>
    <row r="5710" spans="1:2" x14ac:dyDescent="0.3">
      <c r="A5710">
        <v>3313</v>
      </c>
      <c r="B5710">
        <v>0</v>
      </c>
    </row>
    <row r="5711" spans="1:2" x14ac:dyDescent="0.3">
      <c r="A5711">
        <v>7186</v>
      </c>
      <c r="B5711">
        <v>0</v>
      </c>
    </row>
    <row r="5712" spans="1:2" x14ac:dyDescent="0.3">
      <c r="A5712">
        <v>9771</v>
      </c>
      <c r="B5712">
        <v>1</v>
      </c>
    </row>
    <row r="5713" spans="1:2" x14ac:dyDescent="0.3">
      <c r="A5713">
        <v>8558</v>
      </c>
      <c r="B5713">
        <v>1</v>
      </c>
    </row>
    <row r="5714" spans="1:2" x14ac:dyDescent="0.3">
      <c r="A5714">
        <v>1465</v>
      </c>
      <c r="B5714">
        <v>0</v>
      </c>
    </row>
    <row r="5715" spans="1:2" x14ac:dyDescent="0.3">
      <c r="A5715">
        <v>12045</v>
      </c>
      <c r="B5715">
        <v>1</v>
      </c>
    </row>
    <row r="5716" spans="1:2" x14ac:dyDescent="0.3">
      <c r="A5716">
        <v>15043</v>
      </c>
      <c r="B5716">
        <v>1</v>
      </c>
    </row>
    <row r="5717" spans="1:2" x14ac:dyDescent="0.3">
      <c r="A5717">
        <v>4832</v>
      </c>
      <c r="B5717">
        <v>0</v>
      </c>
    </row>
    <row r="5718" spans="1:2" x14ac:dyDescent="0.3">
      <c r="A5718">
        <v>7844</v>
      </c>
      <c r="B5718">
        <v>0</v>
      </c>
    </row>
    <row r="5719" spans="1:2" x14ac:dyDescent="0.3">
      <c r="A5719">
        <v>7876</v>
      </c>
      <c r="B5719">
        <v>0</v>
      </c>
    </row>
    <row r="5720" spans="1:2" x14ac:dyDescent="0.3">
      <c r="A5720">
        <v>10716</v>
      </c>
      <c r="B5720">
        <v>1</v>
      </c>
    </row>
    <row r="5721" spans="1:2" x14ac:dyDescent="0.3">
      <c r="A5721">
        <v>4831</v>
      </c>
      <c r="B5721">
        <v>0</v>
      </c>
    </row>
    <row r="5722" spans="1:2" x14ac:dyDescent="0.3">
      <c r="A5722">
        <v>4222</v>
      </c>
      <c r="B5722">
        <v>0</v>
      </c>
    </row>
    <row r="5723" spans="1:2" x14ac:dyDescent="0.3">
      <c r="A5723">
        <v>3595</v>
      </c>
      <c r="B5723">
        <v>0</v>
      </c>
    </row>
    <row r="5724" spans="1:2" x14ac:dyDescent="0.3">
      <c r="A5724">
        <v>17111</v>
      </c>
      <c r="B5724">
        <v>0</v>
      </c>
    </row>
    <row r="5725" spans="1:2" x14ac:dyDescent="0.3">
      <c r="A5725">
        <v>13589</v>
      </c>
      <c r="B5725">
        <v>1</v>
      </c>
    </row>
    <row r="5726" spans="1:2" x14ac:dyDescent="0.3">
      <c r="A5726">
        <v>8290</v>
      </c>
      <c r="B5726">
        <v>0</v>
      </c>
    </row>
    <row r="5727" spans="1:2" x14ac:dyDescent="0.3">
      <c r="A5727">
        <v>16024</v>
      </c>
      <c r="B5727">
        <v>1</v>
      </c>
    </row>
    <row r="5728" spans="1:2" x14ac:dyDescent="0.3">
      <c r="A5728">
        <v>17049</v>
      </c>
      <c r="B5728">
        <v>1</v>
      </c>
    </row>
    <row r="5729" spans="1:2" x14ac:dyDescent="0.3">
      <c r="A5729">
        <v>7667</v>
      </c>
      <c r="B5729">
        <v>0</v>
      </c>
    </row>
    <row r="5730" spans="1:2" x14ac:dyDescent="0.3">
      <c r="A5730">
        <v>7299</v>
      </c>
      <c r="B5730">
        <v>0</v>
      </c>
    </row>
    <row r="5731" spans="1:2" x14ac:dyDescent="0.3">
      <c r="A5731">
        <v>4657</v>
      </c>
      <c r="B5731">
        <v>0</v>
      </c>
    </row>
    <row r="5732" spans="1:2" x14ac:dyDescent="0.3">
      <c r="A5732">
        <v>11874</v>
      </c>
      <c r="B5732">
        <v>0</v>
      </c>
    </row>
    <row r="5733" spans="1:2" x14ac:dyDescent="0.3">
      <c r="A5733">
        <v>15034</v>
      </c>
      <c r="B5733">
        <v>1</v>
      </c>
    </row>
    <row r="5734" spans="1:2" x14ac:dyDescent="0.3">
      <c r="A5734">
        <v>16812</v>
      </c>
      <c r="B5734">
        <v>1</v>
      </c>
    </row>
    <row r="5735" spans="1:2" x14ac:dyDescent="0.3">
      <c r="A5735">
        <v>1883</v>
      </c>
      <c r="B5735">
        <v>0</v>
      </c>
    </row>
    <row r="5736" spans="1:2" x14ac:dyDescent="0.3">
      <c r="A5736">
        <v>17971</v>
      </c>
      <c r="B5736">
        <v>1</v>
      </c>
    </row>
    <row r="5737" spans="1:2" x14ac:dyDescent="0.3">
      <c r="A5737">
        <v>7820</v>
      </c>
      <c r="B5737">
        <v>0</v>
      </c>
    </row>
    <row r="5738" spans="1:2" x14ac:dyDescent="0.3">
      <c r="A5738">
        <v>18062</v>
      </c>
      <c r="B5738">
        <v>1</v>
      </c>
    </row>
    <row r="5739" spans="1:2" x14ac:dyDescent="0.3">
      <c r="A5739">
        <v>14859</v>
      </c>
      <c r="B5739">
        <v>1</v>
      </c>
    </row>
    <row r="5740" spans="1:2" x14ac:dyDescent="0.3">
      <c r="A5740">
        <v>16681</v>
      </c>
      <c r="B5740">
        <v>1</v>
      </c>
    </row>
    <row r="5741" spans="1:2" x14ac:dyDescent="0.3">
      <c r="A5741">
        <v>14860</v>
      </c>
      <c r="B5741">
        <v>1</v>
      </c>
    </row>
    <row r="5742" spans="1:2" x14ac:dyDescent="0.3">
      <c r="A5742">
        <v>18056</v>
      </c>
      <c r="B5742">
        <v>1</v>
      </c>
    </row>
    <row r="5743" spans="1:2" x14ac:dyDescent="0.3">
      <c r="A5743">
        <v>15818</v>
      </c>
      <c r="B5743">
        <v>1</v>
      </c>
    </row>
    <row r="5744" spans="1:2" x14ac:dyDescent="0.3">
      <c r="A5744">
        <v>7275</v>
      </c>
      <c r="B5744">
        <v>0</v>
      </c>
    </row>
    <row r="5745" spans="1:2" x14ac:dyDescent="0.3">
      <c r="A5745">
        <v>1381</v>
      </c>
      <c r="B5745">
        <v>0</v>
      </c>
    </row>
    <row r="5746" spans="1:2" x14ac:dyDescent="0.3">
      <c r="A5746">
        <v>1384</v>
      </c>
      <c r="B5746">
        <v>0</v>
      </c>
    </row>
    <row r="5747" spans="1:2" x14ac:dyDescent="0.3">
      <c r="A5747">
        <v>1393</v>
      </c>
      <c r="B5747">
        <v>0</v>
      </c>
    </row>
    <row r="5748" spans="1:2" x14ac:dyDescent="0.3">
      <c r="A5748">
        <v>15030</v>
      </c>
      <c r="B5748">
        <v>1</v>
      </c>
    </row>
    <row r="5749" spans="1:2" x14ac:dyDescent="0.3">
      <c r="A5749">
        <v>1373</v>
      </c>
      <c r="B5749">
        <v>0</v>
      </c>
    </row>
    <row r="5750" spans="1:2" x14ac:dyDescent="0.3">
      <c r="A5750">
        <v>5974</v>
      </c>
      <c r="B5750">
        <v>0</v>
      </c>
    </row>
    <row r="5751" spans="1:2" x14ac:dyDescent="0.3">
      <c r="A5751">
        <v>14822</v>
      </c>
      <c r="B5751">
        <v>1</v>
      </c>
    </row>
    <row r="5752" spans="1:2" x14ac:dyDescent="0.3">
      <c r="A5752">
        <v>9661</v>
      </c>
      <c r="B5752">
        <v>0</v>
      </c>
    </row>
    <row r="5753" spans="1:2" x14ac:dyDescent="0.3">
      <c r="A5753">
        <v>10520</v>
      </c>
      <c r="B5753">
        <v>1</v>
      </c>
    </row>
    <row r="5754" spans="1:2" x14ac:dyDescent="0.3">
      <c r="A5754">
        <v>1469</v>
      </c>
      <c r="B5754">
        <v>0</v>
      </c>
    </row>
    <row r="5755" spans="1:2" x14ac:dyDescent="0.3">
      <c r="A5755">
        <v>11900</v>
      </c>
      <c r="B5755">
        <v>1</v>
      </c>
    </row>
    <row r="5756" spans="1:2" x14ac:dyDescent="0.3">
      <c r="A5756">
        <v>17654</v>
      </c>
      <c r="B5756">
        <v>1</v>
      </c>
    </row>
    <row r="5757" spans="1:2" x14ac:dyDescent="0.3">
      <c r="A5757">
        <v>9662</v>
      </c>
      <c r="B5757">
        <v>0</v>
      </c>
    </row>
    <row r="5758" spans="1:2" x14ac:dyDescent="0.3">
      <c r="A5758">
        <v>17567</v>
      </c>
      <c r="B5758">
        <v>1</v>
      </c>
    </row>
    <row r="5759" spans="1:2" x14ac:dyDescent="0.3">
      <c r="A5759">
        <v>17911</v>
      </c>
      <c r="B5759">
        <v>1</v>
      </c>
    </row>
    <row r="5760" spans="1:2" x14ac:dyDescent="0.3">
      <c r="A5760">
        <v>11456</v>
      </c>
      <c r="B5760">
        <v>0</v>
      </c>
    </row>
    <row r="5761" spans="1:2" x14ac:dyDescent="0.3">
      <c r="A5761">
        <v>15884</v>
      </c>
      <c r="B5761">
        <v>1</v>
      </c>
    </row>
    <row r="5762" spans="1:2" x14ac:dyDescent="0.3">
      <c r="A5762">
        <v>13505</v>
      </c>
      <c r="B5762">
        <v>1</v>
      </c>
    </row>
    <row r="5763" spans="1:2" x14ac:dyDescent="0.3">
      <c r="A5763">
        <v>3685</v>
      </c>
      <c r="B5763">
        <v>0</v>
      </c>
    </row>
    <row r="5764" spans="1:2" x14ac:dyDescent="0.3">
      <c r="A5764">
        <v>4040</v>
      </c>
      <c r="B5764">
        <v>0</v>
      </c>
    </row>
    <row r="5765" spans="1:2" x14ac:dyDescent="0.3">
      <c r="A5765">
        <v>16478</v>
      </c>
      <c r="B5765">
        <v>1</v>
      </c>
    </row>
    <row r="5766" spans="1:2" x14ac:dyDescent="0.3">
      <c r="A5766">
        <v>11077</v>
      </c>
      <c r="B5766">
        <v>0</v>
      </c>
    </row>
    <row r="5767" spans="1:2" x14ac:dyDescent="0.3">
      <c r="A5767">
        <v>17951</v>
      </c>
      <c r="B5767">
        <v>1</v>
      </c>
    </row>
    <row r="5768" spans="1:2" x14ac:dyDescent="0.3">
      <c r="A5768">
        <v>18140</v>
      </c>
      <c r="B5768">
        <v>1</v>
      </c>
    </row>
    <row r="5769" spans="1:2" x14ac:dyDescent="0.3">
      <c r="A5769">
        <v>10059</v>
      </c>
      <c r="B5769">
        <v>1</v>
      </c>
    </row>
    <row r="5770" spans="1:2" x14ac:dyDescent="0.3">
      <c r="A5770">
        <v>15459</v>
      </c>
      <c r="B5770">
        <v>1</v>
      </c>
    </row>
    <row r="5771" spans="1:2" x14ac:dyDescent="0.3">
      <c r="A5771">
        <v>6801</v>
      </c>
      <c r="B5771">
        <v>0</v>
      </c>
    </row>
    <row r="5772" spans="1:2" x14ac:dyDescent="0.3">
      <c r="A5772">
        <v>6159</v>
      </c>
      <c r="B5772">
        <v>0</v>
      </c>
    </row>
    <row r="5773" spans="1:2" x14ac:dyDescent="0.3">
      <c r="A5773">
        <v>10035</v>
      </c>
      <c r="B5773">
        <v>1</v>
      </c>
    </row>
    <row r="5774" spans="1:2" x14ac:dyDescent="0.3">
      <c r="A5774">
        <v>16007</v>
      </c>
      <c r="B5774">
        <v>1</v>
      </c>
    </row>
    <row r="5775" spans="1:2" x14ac:dyDescent="0.3">
      <c r="A5775">
        <v>11066</v>
      </c>
      <c r="B5775">
        <v>1</v>
      </c>
    </row>
    <row r="5776" spans="1:2" x14ac:dyDescent="0.3">
      <c r="A5776">
        <v>7051</v>
      </c>
      <c r="B5776">
        <v>0</v>
      </c>
    </row>
    <row r="5777" spans="1:2" x14ac:dyDescent="0.3">
      <c r="A5777">
        <v>11975</v>
      </c>
      <c r="B5777">
        <v>1</v>
      </c>
    </row>
    <row r="5778" spans="1:2" x14ac:dyDescent="0.3">
      <c r="A5778">
        <v>14965</v>
      </c>
      <c r="B5778">
        <v>1</v>
      </c>
    </row>
    <row r="5779" spans="1:2" x14ac:dyDescent="0.3">
      <c r="A5779">
        <v>17056</v>
      </c>
      <c r="B5779">
        <v>1</v>
      </c>
    </row>
    <row r="5780" spans="1:2" x14ac:dyDescent="0.3">
      <c r="A5780">
        <v>18072</v>
      </c>
      <c r="B5780">
        <v>1</v>
      </c>
    </row>
    <row r="5781" spans="1:2" x14ac:dyDescent="0.3">
      <c r="A5781">
        <v>453</v>
      </c>
      <c r="B5781">
        <v>0</v>
      </c>
    </row>
    <row r="5782" spans="1:2" x14ac:dyDescent="0.3">
      <c r="A5782">
        <v>9323</v>
      </c>
      <c r="B5782">
        <v>0</v>
      </c>
    </row>
    <row r="5783" spans="1:2" x14ac:dyDescent="0.3">
      <c r="A5783">
        <v>7050</v>
      </c>
      <c r="B5783">
        <v>0</v>
      </c>
    </row>
    <row r="5784" spans="1:2" x14ac:dyDescent="0.3">
      <c r="A5784">
        <v>16011</v>
      </c>
      <c r="B5784">
        <v>1</v>
      </c>
    </row>
    <row r="5785" spans="1:2" x14ac:dyDescent="0.3">
      <c r="A5785">
        <v>469</v>
      </c>
      <c r="B5785">
        <v>0</v>
      </c>
    </row>
    <row r="5786" spans="1:2" x14ac:dyDescent="0.3">
      <c r="A5786">
        <v>10944</v>
      </c>
      <c r="B5786">
        <v>0</v>
      </c>
    </row>
    <row r="5787" spans="1:2" x14ac:dyDescent="0.3">
      <c r="A5787">
        <v>15729</v>
      </c>
      <c r="B5787">
        <v>1</v>
      </c>
    </row>
    <row r="5788" spans="1:2" x14ac:dyDescent="0.3">
      <c r="A5788">
        <v>14953</v>
      </c>
      <c r="B5788">
        <v>1</v>
      </c>
    </row>
    <row r="5789" spans="1:2" x14ac:dyDescent="0.3">
      <c r="A5789">
        <v>9581</v>
      </c>
      <c r="B5789">
        <v>1</v>
      </c>
    </row>
    <row r="5790" spans="1:2" x14ac:dyDescent="0.3">
      <c r="A5790">
        <v>15888</v>
      </c>
      <c r="B5790">
        <v>1</v>
      </c>
    </row>
    <row r="5791" spans="1:2" x14ac:dyDescent="0.3">
      <c r="A5791">
        <v>10833</v>
      </c>
      <c r="B5791">
        <v>1</v>
      </c>
    </row>
    <row r="5792" spans="1:2" x14ac:dyDescent="0.3">
      <c r="A5792">
        <v>17072</v>
      </c>
      <c r="B5792">
        <v>1</v>
      </c>
    </row>
    <row r="5793" spans="1:2" x14ac:dyDescent="0.3">
      <c r="A5793">
        <v>14975</v>
      </c>
      <c r="B5793">
        <v>1</v>
      </c>
    </row>
    <row r="5794" spans="1:2" x14ac:dyDescent="0.3">
      <c r="A5794">
        <v>15889</v>
      </c>
      <c r="B5794">
        <v>1</v>
      </c>
    </row>
    <row r="5795" spans="1:2" x14ac:dyDescent="0.3">
      <c r="A5795">
        <v>17073</v>
      </c>
      <c r="B5795">
        <v>1</v>
      </c>
    </row>
    <row r="5796" spans="1:2" x14ac:dyDescent="0.3">
      <c r="A5796">
        <v>9340</v>
      </c>
      <c r="B5796">
        <v>0</v>
      </c>
    </row>
    <row r="5797" spans="1:2" x14ac:dyDescent="0.3">
      <c r="A5797">
        <v>9339</v>
      </c>
      <c r="B5797">
        <v>0</v>
      </c>
    </row>
    <row r="5798" spans="1:2" x14ac:dyDescent="0.3">
      <c r="A5798">
        <v>14700</v>
      </c>
      <c r="B5798">
        <v>0</v>
      </c>
    </row>
    <row r="5799" spans="1:2" x14ac:dyDescent="0.3">
      <c r="A5799">
        <v>82</v>
      </c>
      <c r="B5799">
        <v>0</v>
      </c>
    </row>
    <row r="5800" spans="1:2" x14ac:dyDescent="0.3">
      <c r="A5800">
        <v>17067</v>
      </c>
      <c r="B5800">
        <v>1</v>
      </c>
    </row>
    <row r="5801" spans="1:2" x14ac:dyDescent="0.3">
      <c r="A5801">
        <v>10141</v>
      </c>
      <c r="B5801">
        <v>1</v>
      </c>
    </row>
    <row r="5802" spans="1:2" x14ac:dyDescent="0.3">
      <c r="A5802">
        <v>14831</v>
      </c>
      <c r="B5802">
        <v>1</v>
      </c>
    </row>
    <row r="5803" spans="1:2" x14ac:dyDescent="0.3">
      <c r="A5803">
        <v>2980</v>
      </c>
      <c r="B5803">
        <v>0</v>
      </c>
    </row>
    <row r="5804" spans="1:2" x14ac:dyDescent="0.3">
      <c r="A5804">
        <v>11894</v>
      </c>
      <c r="B5804">
        <v>1</v>
      </c>
    </row>
    <row r="5805" spans="1:2" x14ac:dyDescent="0.3">
      <c r="A5805">
        <v>8549</v>
      </c>
      <c r="B5805">
        <v>1</v>
      </c>
    </row>
    <row r="5806" spans="1:2" x14ac:dyDescent="0.3">
      <c r="A5806">
        <v>16054</v>
      </c>
      <c r="B5806">
        <v>1</v>
      </c>
    </row>
    <row r="5807" spans="1:2" x14ac:dyDescent="0.3">
      <c r="A5807">
        <v>16055</v>
      </c>
      <c r="B5807">
        <v>1</v>
      </c>
    </row>
    <row r="5808" spans="1:2" x14ac:dyDescent="0.3">
      <c r="A5808">
        <v>14592</v>
      </c>
      <c r="B5808">
        <v>1</v>
      </c>
    </row>
    <row r="5809" spans="1:2" x14ac:dyDescent="0.3">
      <c r="A5809">
        <v>16012</v>
      </c>
      <c r="B5809">
        <v>1</v>
      </c>
    </row>
    <row r="5810" spans="1:2" x14ac:dyDescent="0.3">
      <c r="A5810">
        <v>14805</v>
      </c>
      <c r="B5810">
        <v>1</v>
      </c>
    </row>
    <row r="5811" spans="1:2" x14ac:dyDescent="0.3">
      <c r="A5811">
        <v>15985</v>
      </c>
      <c r="B5811">
        <v>1</v>
      </c>
    </row>
    <row r="5812" spans="1:2" x14ac:dyDescent="0.3">
      <c r="A5812">
        <v>11039</v>
      </c>
      <c r="B5812">
        <v>1</v>
      </c>
    </row>
    <row r="5813" spans="1:2" x14ac:dyDescent="0.3">
      <c r="A5813">
        <v>17967</v>
      </c>
      <c r="B5813">
        <v>1</v>
      </c>
    </row>
    <row r="5814" spans="1:2" x14ac:dyDescent="0.3">
      <c r="A5814">
        <v>16786</v>
      </c>
      <c r="B5814">
        <v>1</v>
      </c>
    </row>
    <row r="5815" spans="1:2" x14ac:dyDescent="0.3">
      <c r="A5815">
        <v>16787</v>
      </c>
      <c r="B5815">
        <v>1</v>
      </c>
    </row>
    <row r="5816" spans="1:2" x14ac:dyDescent="0.3">
      <c r="A5816">
        <v>17090</v>
      </c>
      <c r="B5816">
        <v>1</v>
      </c>
    </row>
    <row r="5817" spans="1:2" x14ac:dyDescent="0.3">
      <c r="A5817">
        <v>17091</v>
      </c>
      <c r="B5817">
        <v>1</v>
      </c>
    </row>
    <row r="5818" spans="1:2" x14ac:dyDescent="0.3">
      <c r="A5818">
        <v>15920</v>
      </c>
      <c r="B5818">
        <v>1</v>
      </c>
    </row>
    <row r="5819" spans="1:2" x14ac:dyDescent="0.3">
      <c r="A5819">
        <v>10911</v>
      </c>
      <c r="B5819">
        <v>1</v>
      </c>
    </row>
    <row r="5820" spans="1:2" x14ac:dyDescent="0.3">
      <c r="A5820">
        <v>14879</v>
      </c>
      <c r="B5820">
        <v>1</v>
      </c>
    </row>
    <row r="5821" spans="1:2" x14ac:dyDescent="0.3">
      <c r="A5821">
        <v>11453</v>
      </c>
      <c r="B5821">
        <v>1</v>
      </c>
    </row>
    <row r="5822" spans="1:2" x14ac:dyDescent="0.3">
      <c r="A5822">
        <v>18009</v>
      </c>
      <c r="B5822">
        <v>1</v>
      </c>
    </row>
    <row r="5823" spans="1:2" x14ac:dyDescent="0.3">
      <c r="A5823">
        <v>16845</v>
      </c>
      <c r="B5823">
        <v>1</v>
      </c>
    </row>
    <row r="5824" spans="1:2" x14ac:dyDescent="0.3">
      <c r="A5824">
        <v>8339</v>
      </c>
      <c r="B5824">
        <v>0</v>
      </c>
    </row>
    <row r="5825" spans="1:2" x14ac:dyDescent="0.3">
      <c r="A5825">
        <v>17081</v>
      </c>
      <c r="B5825">
        <v>1</v>
      </c>
    </row>
    <row r="5826" spans="1:2" x14ac:dyDescent="0.3">
      <c r="A5826">
        <v>9313</v>
      </c>
      <c r="B5826">
        <v>0</v>
      </c>
    </row>
    <row r="5827" spans="1:2" x14ac:dyDescent="0.3">
      <c r="A5827">
        <v>11506</v>
      </c>
      <c r="B5827">
        <v>0</v>
      </c>
    </row>
    <row r="5828" spans="1:2" x14ac:dyDescent="0.3">
      <c r="A5828">
        <v>9342</v>
      </c>
      <c r="B5828">
        <v>0</v>
      </c>
    </row>
    <row r="5829" spans="1:2" x14ac:dyDescent="0.3">
      <c r="A5829">
        <v>15543</v>
      </c>
      <c r="B5829">
        <v>1</v>
      </c>
    </row>
    <row r="5830" spans="1:2" x14ac:dyDescent="0.3">
      <c r="A5830">
        <v>9314</v>
      </c>
      <c r="B5830">
        <v>0</v>
      </c>
    </row>
    <row r="5831" spans="1:2" x14ac:dyDescent="0.3">
      <c r="A5831">
        <v>16448</v>
      </c>
      <c r="B5831">
        <v>1</v>
      </c>
    </row>
    <row r="5832" spans="1:2" x14ac:dyDescent="0.3">
      <c r="A5832">
        <v>9315</v>
      </c>
      <c r="B5832">
        <v>0</v>
      </c>
    </row>
    <row r="5833" spans="1:2" x14ac:dyDescent="0.3">
      <c r="A5833">
        <v>5808</v>
      </c>
      <c r="B5833">
        <v>0</v>
      </c>
    </row>
    <row r="5834" spans="1:2" x14ac:dyDescent="0.3">
      <c r="A5834">
        <v>10913</v>
      </c>
      <c r="B5834">
        <v>0</v>
      </c>
    </row>
    <row r="5835" spans="1:2" x14ac:dyDescent="0.3">
      <c r="A5835">
        <v>5809</v>
      </c>
      <c r="B5835">
        <v>0</v>
      </c>
    </row>
    <row r="5836" spans="1:2" x14ac:dyDescent="0.3">
      <c r="A5836">
        <v>11972</v>
      </c>
      <c r="B5836">
        <v>0</v>
      </c>
    </row>
    <row r="5837" spans="1:2" x14ac:dyDescent="0.3">
      <c r="A5837">
        <v>17672</v>
      </c>
      <c r="B5837">
        <v>1</v>
      </c>
    </row>
    <row r="5838" spans="1:2" x14ac:dyDescent="0.3">
      <c r="A5838">
        <v>16956</v>
      </c>
      <c r="B5838">
        <v>1</v>
      </c>
    </row>
    <row r="5839" spans="1:2" x14ac:dyDescent="0.3">
      <c r="A5839">
        <v>17458</v>
      </c>
      <c r="B5839">
        <v>1</v>
      </c>
    </row>
    <row r="5840" spans="1:2" x14ac:dyDescent="0.3">
      <c r="A5840">
        <v>7094</v>
      </c>
      <c r="B5840">
        <v>0</v>
      </c>
    </row>
    <row r="5841" spans="1:2" x14ac:dyDescent="0.3">
      <c r="A5841">
        <v>17650</v>
      </c>
      <c r="B5841">
        <v>0</v>
      </c>
    </row>
    <row r="5842" spans="1:2" x14ac:dyDescent="0.3">
      <c r="A5842">
        <v>8426</v>
      </c>
      <c r="B5842">
        <v>0</v>
      </c>
    </row>
    <row r="5843" spans="1:2" x14ac:dyDescent="0.3">
      <c r="A5843">
        <v>9423</v>
      </c>
      <c r="B5843">
        <v>1</v>
      </c>
    </row>
    <row r="5844" spans="1:2" x14ac:dyDescent="0.3">
      <c r="A5844">
        <v>14910</v>
      </c>
      <c r="B5844">
        <v>1</v>
      </c>
    </row>
    <row r="5845" spans="1:2" x14ac:dyDescent="0.3">
      <c r="A5845">
        <v>9424</v>
      </c>
      <c r="B5845">
        <v>1</v>
      </c>
    </row>
    <row r="5846" spans="1:2" x14ac:dyDescent="0.3">
      <c r="A5846">
        <v>8425</v>
      </c>
      <c r="B5846">
        <v>0</v>
      </c>
    </row>
    <row r="5847" spans="1:2" x14ac:dyDescent="0.3">
      <c r="A5847">
        <v>16004</v>
      </c>
      <c r="B5847">
        <v>1</v>
      </c>
    </row>
    <row r="5848" spans="1:2" x14ac:dyDescent="0.3">
      <c r="A5848">
        <v>10873</v>
      </c>
      <c r="B5848">
        <v>0</v>
      </c>
    </row>
    <row r="5849" spans="1:2" x14ac:dyDescent="0.3">
      <c r="A5849">
        <v>7601</v>
      </c>
      <c r="B5849">
        <v>0</v>
      </c>
    </row>
    <row r="5850" spans="1:2" x14ac:dyDescent="0.3">
      <c r="A5850">
        <v>5589</v>
      </c>
      <c r="B5850">
        <v>0</v>
      </c>
    </row>
    <row r="5851" spans="1:2" x14ac:dyDescent="0.3">
      <c r="A5851">
        <v>15502</v>
      </c>
      <c r="B5851">
        <v>1</v>
      </c>
    </row>
    <row r="5852" spans="1:2" x14ac:dyDescent="0.3">
      <c r="A5852">
        <v>10874</v>
      </c>
      <c r="B5852">
        <v>1</v>
      </c>
    </row>
    <row r="5853" spans="1:2" x14ac:dyDescent="0.3">
      <c r="A5853">
        <v>3916</v>
      </c>
      <c r="B5853">
        <v>0</v>
      </c>
    </row>
    <row r="5854" spans="1:2" x14ac:dyDescent="0.3">
      <c r="A5854">
        <v>5590</v>
      </c>
      <c r="B5854">
        <v>0</v>
      </c>
    </row>
    <row r="5855" spans="1:2" x14ac:dyDescent="0.3">
      <c r="A5855">
        <v>17509</v>
      </c>
      <c r="B5855">
        <v>1</v>
      </c>
    </row>
    <row r="5856" spans="1:2" x14ac:dyDescent="0.3">
      <c r="A5856">
        <v>17681</v>
      </c>
      <c r="B5856">
        <v>0</v>
      </c>
    </row>
    <row r="5857" spans="1:2" x14ac:dyDescent="0.3">
      <c r="A5857">
        <v>17685</v>
      </c>
      <c r="B5857">
        <v>0</v>
      </c>
    </row>
    <row r="5858" spans="1:2" x14ac:dyDescent="0.3">
      <c r="A5858">
        <v>10133</v>
      </c>
      <c r="B5858">
        <v>0</v>
      </c>
    </row>
    <row r="5859" spans="1:2" x14ac:dyDescent="0.3">
      <c r="A5859">
        <v>18105</v>
      </c>
      <c r="B5859">
        <v>1</v>
      </c>
    </row>
    <row r="5860" spans="1:2" x14ac:dyDescent="0.3">
      <c r="A5860">
        <v>1459</v>
      </c>
      <c r="B5860">
        <v>0</v>
      </c>
    </row>
    <row r="5861" spans="1:2" x14ac:dyDescent="0.3">
      <c r="A5861">
        <v>11228</v>
      </c>
      <c r="B5861">
        <v>1</v>
      </c>
    </row>
    <row r="5862" spans="1:2" x14ac:dyDescent="0.3">
      <c r="A5862">
        <v>16003</v>
      </c>
      <c r="B5862">
        <v>1</v>
      </c>
    </row>
    <row r="5863" spans="1:2" x14ac:dyDescent="0.3">
      <c r="A5863">
        <v>17873</v>
      </c>
      <c r="B5863">
        <v>1</v>
      </c>
    </row>
    <row r="5864" spans="1:2" x14ac:dyDescent="0.3">
      <c r="A5864">
        <v>18088</v>
      </c>
      <c r="B5864">
        <v>1</v>
      </c>
    </row>
    <row r="5865" spans="1:2" x14ac:dyDescent="0.3">
      <c r="A5865">
        <v>11233</v>
      </c>
      <c r="B5865">
        <v>1</v>
      </c>
    </row>
    <row r="5866" spans="1:2" x14ac:dyDescent="0.3">
      <c r="A5866">
        <v>11235</v>
      </c>
      <c r="B5866">
        <v>1</v>
      </c>
    </row>
    <row r="5867" spans="1:2" x14ac:dyDescent="0.3">
      <c r="A5867">
        <v>11236</v>
      </c>
      <c r="B5867">
        <v>1</v>
      </c>
    </row>
    <row r="5868" spans="1:2" x14ac:dyDescent="0.3">
      <c r="A5868">
        <v>11237</v>
      </c>
      <c r="B5868">
        <v>1</v>
      </c>
    </row>
    <row r="5869" spans="1:2" x14ac:dyDescent="0.3">
      <c r="A5869">
        <v>16131</v>
      </c>
      <c r="B5869">
        <v>1</v>
      </c>
    </row>
    <row r="5870" spans="1:2" x14ac:dyDescent="0.3">
      <c r="A5870">
        <v>16827</v>
      </c>
      <c r="B5870">
        <v>1</v>
      </c>
    </row>
    <row r="5871" spans="1:2" x14ac:dyDescent="0.3">
      <c r="A5871">
        <v>16828</v>
      </c>
      <c r="B5871">
        <v>1</v>
      </c>
    </row>
    <row r="5872" spans="1:2" x14ac:dyDescent="0.3">
      <c r="A5872">
        <v>10612</v>
      </c>
      <c r="B5872">
        <v>0</v>
      </c>
    </row>
    <row r="5873" spans="1:2" x14ac:dyDescent="0.3">
      <c r="A5873">
        <v>10855</v>
      </c>
      <c r="B5873">
        <v>1</v>
      </c>
    </row>
    <row r="5874" spans="1:2" x14ac:dyDescent="0.3">
      <c r="A5874">
        <v>10856</v>
      </c>
      <c r="B5874">
        <v>1</v>
      </c>
    </row>
    <row r="5875" spans="1:2" x14ac:dyDescent="0.3">
      <c r="A5875">
        <v>15022</v>
      </c>
      <c r="B5875">
        <v>1</v>
      </c>
    </row>
    <row r="5876" spans="1:2" x14ac:dyDescent="0.3">
      <c r="A5876">
        <v>8784</v>
      </c>
      <c r="B5876">
        <v>0</v>
      </c>
    </row>
    <row r="5877" spans="1:2" x14ac:dyDescent="0.3">
      <c r="A5877">
        <v>6216</v>
      </c>
      <c r="B5877">
        <v>0</v>
      </c>
    </row>
    <row r="5878" spans="1:2" x14ac:dyDescent="0.3">
      <c r="A5878">
        <v>17977</v>
      </c>
      <c r="B5878">
        <v>1</v>
      </c>
    </row>
    <row r="5879" spans="1:2" x14ac:dyDescent="0.3">
      <c r="A5879">
        <v>2919</v>
      </c>
      <c r="B5879">
        <v>0</v>
      </c>
    </row>
    <row r="5880" spans="1:2" x14ac:dyDescent="0.3">
      <c r="A5880">
        <v>17792</v>
      </c>
      <c r="B5880">
        <v>1</v>
      </c>
    </row>
    <row r="5881" spans="1:2" x14ac:dyDescent="0.3">
      <c r="A5881">
        <v>17793</v>
      </c>
      <c r="B5881">
        <v>0</v>
      </c>
    </row>
    <row r="5882" spans="1:2" x14ac:dyDescent="0.3">
      <c r="A5882">
        <v>17780</v>
      </c>
      <c r="B5882">
        <v>1</v>
      </c>
    </row>
    <row r="5883" spans="1:2" x14ac:dyDescent="0.3">
      <c r="A5883">
        <v>12484</v>
      </c>
      <c r="B5883">
        <v>1</v>
      </c>
    </row>
    <row r="5884" spans="1:2" x14ac:dyDescent="0.3">
      <c r="A5884">
        <v>17824</v>
      </c>
      <c r="B5884">
        <v>1</v>
      </c>
    </row>
    <row r="5885" spans="1:2" x14ac:dyDescent="0.3">
      <c r="A5885">
        <v>12048</v>
      </c>
      <c r="B5885">
        <v>1</v>
      </c>
    </row>
    <row r="5886" spans="1:2" x14ac:dyDescent="0.3">
      <c r="A5886">
        <v>5466</v>
      </c>
      <c r="B5886">
        <v>0</v>
      </c>
    </row>
    <row r="5887" spans="1:2" x14ac:dyDescent="0.3">
      <c r="A5887">
        <v>17927</v>
      </c>
      <c r="B5887">
        <v>1</v>
      </c>
    </row>
    <row r="5888" spans="1:2" x14ac:dyDescent="0.3">
      <c r="A5888">
        <v>17931</v>
      </c>
      <c r="B5888">
        <v>1</v>
      </c>
    </row>
    <row r="5889" spans="1:2" x14ac:dyDescent="0.3">
      <c r="A5889">
        <v>17928</v>
      </c>
      <c r="B5889">
        <v>1</v>
      </c>
    </row>
    <row r="5890" spans="1:2" x14ac:dyDescent="0.3">
      <c r="A5890">
        <v>17984</v>
      </c>
      <c r="B5890">
        <v>1</v>
      </c>
    </row>
    <row r="5891" spans="1:2" x14ac:dyDescent="0.3">
      <c r="A5891">
        <v>17985</v>
      </c>
      <c r="B5891">
        <v>0</v>
      </c>
    </row>
    <row r="5892" spans="1:2" x14ac:dyDescent="0.3">
      <c r="A5892">
        <v>17835</v>
      </c>
      <c r="B5892">
        <v>1</v>
      </c>
    </row>
    <row r="5893" spans="1:2" x14ac:dyDescent="0.3">
      <c r="A5893">
        <v>17122</v>
      </c>
      <c r="B5893">
        <v>1</v>
      </c>
    </row>
    <row r="5894" spans="1:2" x14ac:dyDescent="0.3">
      <c r="A5894">
        <v>9725</v>
      </c>
      <c r="B5894">
        <v>0</v>
      </c>
    </row>
    <row r="5895" spans="1:2" x14ac:dyDescent="0.3">
      <c r="A5895">
        <v>9727</v>
      </c>
      <c r="B5895">
        <v>1</v>
      </c>
    </row>
    <row r="5896" spans="1:2" x14ac:dyDescent="0.3">
      <c r="A5896">
        <v>16806</v>
      </c>
      <c r="B5896">
        <v>1</v>
      </c>
    </row>
    <row r="5897" spans="1:2" x14ac:dyDescent="0.3">
      <c r="A5897">
        <v>11105</v>
      </c>
      <c r="B5897">
        <v>1</v>
      </c>
    </row>
    <row r="5898" spans="1:2" x14ac:dyDescent="0.3">
      <c r="A5898">
        <v>4617</v>
      </c>
      <c r="B5898">
        <v>0</v>
      </c>
    </row>
    <row r="5899" spans="1:2" x14ac:dyDescent="0.3">
      <c r="A5899">
        <v>15784</v>
      </c>
      <c r="B5899">
        <v>1</v>
      </c>
    </row>
    <row r="5900" spans="1:2" x14ac:dyDescent="0.3">
      <c r="A5900">
        <v>17915</v>
      </c>
      <c r="B5900">
        <v>1</v>
      </c>
    </row>
    <row r="5901" spans="1:2" x14ac:dyDescent="0.3">
      <c r="A5901">
        <v>17924</v>
      </c>
      <c r="B5901">
        <v>1</v>
      </c>
    </row>
    <row r="5902" spans="1:2" x14ac:dyDescent="0.3">
      <c r="A5902">
        <v>16299</v>
      </c>
      <c r="B5902">
        <v>1</v>
      </c>
    </row>
    <row r="5903" spans="1:2" x14ac:dyDescent="0.3">
      <c r="A5903">
        <v>9979</v>
      </c>
      <c r="B5903">
        <v>0</v>
      </c>
    </row>
    <row r="5904" spans="1:2" x14ac:dyDescent="0.3">
      <c r="A5904">
        <v>8854</v>
      </c>
      <c r="B5904">
        <v>1</v>
      </c>
    </row>
    <row r="5905" spans="1:2" x14ac:dyDescent="0.3">
      <c r="A5905">
        <v>18042</v>
      </c>
      <c r="B5905">
        <v>1</v>
      </c>
    </row>
    <row r="5906" spans="1:2" x14ac:dyDescent="0.3">
      <c r="A5906">
        <v>4857</v>
      </c>
      <c r="B5906">
        <v>0</v>
      </c>
    </row>
    <row r="5907" spans="1:2" x14ac:dyDescent="0.3">
      <c r="A5907">
        <v>16698</v>
      </c>
      <c r="B5907">
        <v>1</v>
      </c>
    </row>
    <row r="5908" spans="1:2" x14ac:dyDescent="0.3">
      <c r="A5908">
        <v>6878</v>
      </c>
      <c r="B5908">
        <v>0</v>
      </c>
    </row>
    <row r="5909" spans="1:2" x14ac:dyDescent="0.3">
      <c r="A5909">
        <v>15940</v>
      </c>
      <c r="B5909">
        <v>1</v>
      </c>
    </row>
    <row r="5910" spans="1:2" x14ac:dyDescent="0.3">
      <c r="A5910">
        <v>15939</v>
      </c>
      <c r="B5910">
        <v>1</v>
      </c>
    </row>
    <row r="5911" spans="1:2" x14ac:dyDescent="0.3">
      <c r="A5911">
        <v>17826</v>
      </c>
      <c r="B5911">
        <v>1</v>
      </c>
    </row>
    <row r="5912" spans="1:2" x14ac:dyDescent="0.3">
      <c r="A5912">
        <v>17965</v>
      </c>
      <c r="B5912">
        <v>1</v>
      </c>
    </row>
    <row r="5913" spans="1:2" x14ac:dyDescent="0.3">
      <c r="A5913">
        <v>18036</v>
      </c>
      <c r="B5913">
        <v>1</v>
      </c>
    </row>
    <row r="5914" spans="1:2" x14ac:dyDescent="0.3">
      <c r="A5914">
        <v>18038</v>
      </c>
      <c r="B5914">
        <v>1</v>
      </c>
    </row>
    <row r="5915" spans="1:2" x14ac:dyDescent="0.3">
      <c r="A5915">
        <v>18030</v>
      </c>
      <c r="B5915">
        <v>1</v>
      </c>
    </row>
    <row r="5916" spans="1:2" x14ac:dyDescent="0.3">
      <c r="A5916">
        <v>18007</v>
      </c>
      <c r="B5916">
        <v>1</v>
      </c>
    </row>
    <row r="5917" spans="1:2" x14ac:dyDescent="0.3">
      <c r="A5917">
        <v>7168</v>
      </c>
      <c r="B5917">
        <v>0</v>
      </c>
    </row>
    <row r="5918" spans="1:2" x14ac:dyDescent="0.3">
      <c r="A5918">
        <v>11515</v>
      </c>
      <c r="B5918">
        <v>1</v>
      </c>
    </row>
    <row r="5919" spans="1:2" x14ac:dyDescent="0.3">
      <c r="A5919">
        <v>16349</v>
      </c>
      <c r="B5919">
        <v>1</v>
      </c>
    </row>
    <row r="5920" spans="1:2" x14ac:dyDescent="0.3">
      <c r="A5920">
        <v>18048</v>
      </c>
      <c r="B5920">
        <v>1</v>
      </c>
    </row>
    <row r="5921" spans="1:2" x14ac:dyDescent="0.3">
      <c r="A5921">
        <v>18006</v>
      </c>
      <c r="B5921">
        <v>1</v>
      </c>
    </row>
    <row r="5922" spans="1:2" x14ac:dyDescent="0.3">
      <c r="A5922">
        <v>17664</v>
      </c>
      <c r="B5922">
        <v>1</v>
      </c>
    </row>
    <row r="5923" spans="1:2" x14ac:dyDescent="0.3">
      <c r="A5923">
        <v>18123</v>
      </c>
      <c r="B5923">
        <v>0</v>
      </c>
    </row>
    <row r="5924" spans="1:2" x14ac:dyDescent="0.3">
      <c r="A5924">
        <v>10994</v>
      </c>
      <c r="B5924">
        <v>1</v>
      </c>
    </row>
    <row r="5925" spans="1:2" x14ac:dyDescent="0.3">
      <c r="A5925">
        <v>17794</v>
      </c>
      <c r="B5925">
        <v>1</v>
      </c>
    </row>
    <row r="5926" spans="1:2" x14ac:dyDescent="0.3">
      <c r="A5926">
        <v>18190</v>
      </c>
      <c r="B5926">
        <v>0</v>
      </c>
    </row>
    <row r="5927" spans="1:2" x14ac:dyDescent="0.3">
      <c r="A5927">
        <v>17947</v>
      </c>
      <c r="B5927">
        <v>1</v>
      </c>
    </row>
    <row r="5928" spans="1:2" x14ac:dyDescent="0.3">
      <c r="A5928">
        <v>17905</v>
      </c>
      <c r="B5928">
        <v>1</v>
      </c>
    </row>
    <row r="5929" spans="1:2" x14ac:dyDescent="0.3">
      <c r="A5929">
        <v>18020</v>
      </c>
      <c r="B5929">
        <v>1</v>
      </c>
    </row>
    <row r="5930" spans="1:2" x14ac:dyDescent="0.3">
      <c r="A5930">
        <v>18098</v>
      </c>
      <c r="B5930">
        <v>1</v>
      </c>
    </row>
    <row r="5931" spans="1:2" x14ac:dyDescent="0.3">
      <c r="A5931">
        <v>18099</v>
      </c>
      <c r="B5931">
        <v>1</v>
      </c>
    </row>
    <row r="5932" spans="1:2" x14ac:dyDescent="0.3">
      <c r="A5932">
        <v>18004</v>
      </c>
      <c r="B5932">
        <v>1</v>
      </c>
    </row>
    <row r="5933" spans="1:2" x14ac:dyDescent="0.3">
      <c r="A5933">
        <v>17991</v>
      </c>
      <c r="B5933">
        <v>1</v>
      </c>
    </row>
    <row r="5934" spans="1:2" x14ac:dyDescent="0.3">
      <c r="A5934">
        <v>18066</v>
      </c>
      <c r="B5934">
        <v>1</v>
      </c>
    </row>
    <row r="5935" spans="1:2" x14ac:dyDescent="0.3">
      <c r="A5935">
        <v>17989</v>
      </c>
      <c r="B5935">
        <v>1</v>
      </c>
    </row>
    <row r="5936" spans="1:2" x14ac:dyDescent="0.3">
      <c r="A5936">
        <v>18034</v>
      </c>
      <c r="B5936">
        <v>1</v>
      </c>
    </row>
    <row r="5937" spans="1:2" x14ac:dyDescent="0.3">
      <c r="A5937">
        <v>18035</v>
      </c>
      <c r="B5937">
        <v>1</v>
      </c>
    </row>
    <row r="5938" spans="1:2" x14ac:dyDescent="0.3">
      <c r="A5938">
        <v>17958</v>
      </c>
      <c r="B5938">
        <v>0</v>
      </c>
    </row>
    <row r="5939" spans="1:2" x14ac:dyDescent="0.3">
      <c r="A5939">
        <v>18106</v>
      </c>
      <c r="B5939">
        <v>1</v>
      </c>
    </row>
    <row r="5940" spans="1:2" x14ac:dyDescent="0.3">
      <c r="A5940">
        <v>18000</v>
      </c>
      <c r="B5940">
        <v>1</v>
      </c>
    </row>
    <row r="5941" spans="1:2" x14ac:dyDescent="0.3">
      <c r="A5941">
        <v>17062</v>
      </c>
      <c r="B5941">
        <v>1</v>
      </c>
    </row>
    <row r="5942" spans="1:2" x14ac:dyDescent="0.3">
      <c r="A5942">
        <v>15287</v>
      </c>
      <c r="B5942">
        <v>1</v>
      </c>
    </row>
    <row r="5943" spans="1:2" x14ac:dyDescent="0.3">
      <c r="A5943">
        <v>18118</v>
      </c>
      <c r="B5943">
        <v>1</v>
      </c>
    </row>
    <row r="5944" spans="1:2" x14ac:dyDescent="0.3">
      <c r="A5944">
        <v>17106</v>
      </c>
      <c r="B5944">
        <v>1</v>
      </c>
    </row>
    <row r="5945" spans="1:2" x14ac:dyDescent="0.3">
      <c r="A5945">
        <v>18039</v>
      </c>
      <c r="B5945">
        <v>1</v>
      </c>
    </row>
    <row r="5946" spans="1:2" x14ac:dyDescent="0.3">
      <c r="A5946">
        <v>17988</v>
      </c>
      <c r="B5946">
        <v>1</v>
      </c>
    </row>
    <row r="5947" spans="1:2" x14ac:dyDescent="0.3">
      <c r="A5947">
        <v>18100</v>
      </c>
      <c r="B5947">
        <v>0</v>
      </c>
    </row>
    <row r="5948" spans="1:2" x14ac:dyDescent="0.3">
      <c r="A5948">
        <v>18143</v>
      </c>
      <c r="B5948">
        <v>1</v>
      </c>
    </row>
    <row r="5949" spans="1:2" x14ac:dyDescent="0.3">
      <c r="A5949">
        <v>18129</v>
      </c>
      <c r="B5949">
        <v>1</v>
      </c>
    </row>
    <row r="5950" spans="1:2" x14ac:dyDescent="0.3">
      <c r="A5950">
        <v>18127</v>
      </c>
      <c r="B5950">
        <v>1</v>
      </c>
    </row>
    <row r="5951" spans="1:2" x14ac:dyDescent="0.3">
      <c r="A5951">
        <v>18128</v>
      </c>
      <c r="B5951">
        <v>1</v>
      </c>
    </row>
    <row r="5952" spans="1:2" x14ac:dyDescent="0.3">
      <c r="A5952">
        <v>18085</v>
      </c>
      <c r="B5952">
        <v>1</v>
      </c>
    </row>
    <row r="5953" spans="1:2" x14ac:dyDescent="0.3">
      <c r="A5953">
        <v>6963</v>
      </c>
      <c r="B5953">
        <v>0</v>
      </c>
    </row>
    <row r="5954" spans="1:2" x14ac:dyDescent="0.3">
      <c r="A5954">
        <v>5985</v>
      </c>
      <c r="B5954">
        <v>0</v>
      </c>
    </row>
    <row r="5955" spans="1:2" x14ac:dyDescent="0.3">
      <c r="A5955">
        <v>11909</v>
      </c>
      <c r="B5955">
        <v>0</v>
      </c>
    </row>
    <row r="5956" spans="1:2" x14ac:dyDescent="0.3">
      <c r="A5956">
        <v>17998</v>
      </c>
      <c r="B5956">
        <v>1</v>
      </c>
    </row>
    <row r="5957" spans="1:2" x14ac:dyDescent="0.3">
      <c r="A5957">
        <v>17943</v>
      </c>
      <c r="B5957">
        <v>1</v>
      </c>
    </row>
    <row r="5958" spans="1:2" x14ac:dyDescent="0.3">
      <c r="A5958">
        <v>18131</v>
      </c>
      <c r="B5958">
        <v>1</v>
      </c>
    </row>
    <row r="5959" spans="1:2" x14ac:dyDescent="0.3">
      <c r="A5959">
        <v>2488</v>
      </c>
      <c r="B5959">
        <v>0</v>
      </c>
    </row>
    <row r="5960" spans="1:2" x14ac:dyDescent="0.3">
      <c r="A5960">
        <v>2492</v>
      </c>
      <c r="B5960">
        <v>0</v>
      </c>
    </row>
    <row r="5961" spans="1:2" x14ac:dyDescent="0.3">
      <c r="A5961">
        <v>9622</v>
      </c>
      <c r="B5961">
        <v>1</v>
      </c>
    </row>
    <row r="5962" spans="1:2" x14ac:dyDescent="0.3">
      <c r="A5962">
        <v>10647</v>
      </c>
      <c r="B5962">
        <v>0</v>
      </c>
    </row>
    <row r="5963" spans="1:2" x14ac:dyDescent="0.3">
      <c r="A5963">
        <v>9623</v>
      </c>
      <c r="B5963">
        <v>1</v>
      </c>
    </row>
    <row r="5964" spans="1:2" x14ac:dyDescent="0.3">
      <c r="A5964">
        <v>8407</v>
      </c>
      <c r="B5964">
        <v>0</v>
      </c>
    </row>
    <row r="5965" spans="1:2" x14ac:dyDescent="0.3">
      <c r="A5965">
        <v>7331</v>
      </c>
      <c r="B5965">
        <v>0</v>
      </c>
    </row>
    <row r="5966" spans="1:2" x14ac:dyDescent="0.3">
      <c r="A5966">
        <v>2476</v>
      </c>
      <c r="B5966">
        <v>0</v>
      </c>
    </row>
    <row r="5967" spans="1:2" x14ac:dyDescent="0.3">
      <c r="A5967">
        <v>18156</v>
      </c>
      <c r="B5967">
        <v>1</v>
      </c>
    </row>
    <row r="5968" spans="1:2" x14ac:dyDescent="0.3">
      <c r="A5968">
        <v>11926</v>
      </c>
      <c r="B5968">
        <v>1</v>
      </c>
    </row>
    <row r="5969" spans="1:2" x14ac:dyDescent="0.3">
      <c r="A5969">
        <v>14641</v>
      </c>
      <c r="B5969">
        <v>1</v>
      </c>
    </row>
    <row r="5970" spans="1:2" x14ac:dyDescent="0.3">
      <c r="A5970">
        <v>14645</v>
      </c>
      <c r="B5970">
        <v>1</v>
      </c>
    </row>
    <row r="5971" spans="1:2" x14ac:dyDescent="0.3">
      <c r="A5971">
        <v>16210</v>
      </c>
      <c r="B5971">
        <v>1</v>
      </c>
    </row>
    <row r="5972" spans="1:2" x14ac:dyDescent="0.3">
      <c r="A5972">
        <v>17135</v>
      </c>
      <c r="B5972">
        <v>1</v>
      </c>
    </row>
    <row r="5973" spans="1:2" x14ac:dyDescent="0.3">
      <c r="A5973">
        <v>17147</v>
      </c>
      <c r="B5973">
        <v>1</v>
      </c>
    </row>
    <row r="5974" spans="1:2" x14ac:dyDescent="0.3">
      <c r="A5974">
        <v>17423</v>
      </c>
      <c r="B5974">
        <v>1</v>
      </c>
    </row>
    <row r="5975" spans="1:2" x14ac:dyDescent="0.3">
      <c r="A5975">
        <v>17606</v>
      </c>
      <c r="B5975">
        <v>0</v>
      </c>
    </row>
    <row r="5976" spans="1:2" x14ac:dyDescent="0.3">
      <c r="A5976">
        <v>7793</v>
      </c>
      <c r="B5976">
        <v>0</v>
      </c>
    </row>
    <row r="5977" spans="1:2" x14ac:dyDescent="0.3">
      <c r="A5977">
        <v>17630</v>
      </c>
      <c r="B5977">
        <v>1</v>
      </c>
    </row>
    <row r="5978" spans="1:2" x14ac:dyDescent="0.3">
      <c r="A5978">
        <v>9903</v>
      </c>
      <c r="B5978">
        <v>1</v>
      </c>
    </row>
    <row r="5979" spans="1:2" x14ac:dyDescent="0.3">
      <c r="A5979">
        <v>18155</v>
      </c>
      <c r="B5979">
        <v>1</v>
      </c>
    </row>
    <row r="5980" spans="1:2" x14ac:dyDescent="0.3">
      <c r="A5980">
        <v>17890</v>
      </c>
      <c r="B5980">
        <v>1</v>
      </c>
    </row>
    <row r="5981" spans="1:2" x14ac:dyDescent="0.3">
      <c r="A5981">
        <v>17994</v>
      </c>
      <c r="B5981">
        <v>1</v>
      </c>
    </row>
    <row r="5982" spans="1:2" x14ac:dyDescent="0.3">
      <c r="A5982">
        <v>10543</v>
      </c>
      <c r="B5982">
        <v>1</v>
      </c>
    </row>
    <row r="5983" spans="1:2" x14ac:dyDescent="0.3">
      <c r="A5983">
        <v>18095</v>
      </c>
      <c r="B5983">
        <v>1</v>
      </c>
    </row>
    <row r="5984" spans="1:2" x14ac:dyDescent="0.3">
      <c r="A5984">
        <v>14620</v>
      </c>
      <c r="B5984">
        <v>1</v>
      </c>
    </row>
    <row r="5985" spans="1:2" x14ac:dyDescent="0.3">
      <c r="A5985">
        <v>17980</v>
      </c>
      <c r="B5985">
        <v>0</v>
      </c>
    </row>
    <row r="5986" spans="1:2" x14ac:dyDescent="0.3">
      <c r="A5986">
        <v>7592</v>
      </c>
      <c r="B5986">
        <v>0</v>
      </c>
    </row>
    <row r="5987" spans="1:2" x14ac:dyDescent="0.3">
      <c r="A5987">
        <v>18150</v>
      </c>
      <c r="B5987">
        <v>1</v>
      </c>
    </row>
    <row r="5988" spans="1:2" x14ac:dyDescent="0.3">
      <c r="A5988">
        <v>18149</v>
      </c>
      <c r="B5988">
        <v>1</v>
      </c>
    </row>
    <row r="5989" spans="1:2" x14ac:dyDescent="0.3">
      <c r="A5989">
        <v>18153</v>
      </c>
      <c r="B5989">
        <v>0</v>
      </c>
    </row>
    <row r="5990" spans="1:2" x14ac:dyDescent="0.3">
      <c r="A5990">
        <v>16910</v>
      </c>
      <c r="B5990">
        <v>0</v>
      </c>
    </row>
    <row r="5991" spans="1:2" x14ac:dyDescent="0.3">
      <c r="A5991">
        <v>18107</v>
      </c>
      <c r="B5991">
        <v>1</v>
      </c>
    </row>
    <row r="5992" spans="1:2" x14ac:dyDescent="0.3">
      <c r="A5992">
        <v>18108</v>
      </c>
      <c r="B5992">
        <v>1</v>
      </c>
    </row>
    <row r="5993" spans="1:2" x14ac:dyDescent="0.3">
      <c r="A5993">
        <v>18132</v>
      </c>
      <c r="B5993">
        <v>1</v>
      </c>
    </row>
    <row r="5994" spans="1:2" x14ac:dyDescent="0.3">
      <c r="A5994">
        <v>18184</v>
      </c>
      <c r="B5994">
        <v>1</v>
      </c>
    </row>
    <row r="5995" spans="1:2" x14ac:dyDescent="0.3">
      <c r="A5995">
        <v>18081</v>
      </c>
      <c r="B5995">
        <v>1</v>
      </c>
    </row>
    <row r="5996" spans="1:2" x14ac:dyDescent="0.3">
      <c r="A5996">
        <v>6186</v>
      </c>
      <c r="B5996">
        <v>0</v>
      </c>
    </row>
    <row r="5997" spans="1:2" x14ac:dyDescent="0.3">
      <c r="A5997">
        <v>8852</v>
      </c>
      <c r="B5997">
        <v>1</v>
      </c>
    </row>
    <row r="5998" spans="1:2" x14ac:dyDescent="0.3">
      <c r="A5998">
        <v>18176</v>
      </c>
      <c r="B5998">
        <v>1</v>
      </c>
    </row>
    <row r="5999" spans="1:2" x14ac:dyDescent="0.3">
      <c r="A5999">
        <v>18191</v>
      </c>
      <c r="B5999">
        <v>1</v>
      </c>
    </row>
    <row r="6000" spans="1:2" x14ac:dyDescent="0.3">
      <c r="A6000">
        <v>17101</v>
      </c>
      <c r="B6000">
        <v>1</v>
      </c>
    </row>
    <row r="6001" spans="1:2" x14ac:dyDescent="0.3">
      <c r="A6001">
        <v>16330</v>
      </c>
      <c r="B6001">
        <v>1</v>
      </c>
    </row>
    <row r="6002" spans="1:2" x14ac:dyDescent="0.3">
      <c r="A6002">
        <v>15116</v>
      </c>
      <c r="B6002">
        <v>1</v>
      </c>
    </row>
    <row r="6003" spans="1:2" x14ac:dyDescent="0.3">
      <c r="A6003">
        <v>12400</v>
      </c>
      <c r="B6003">
        <v>1</v>
      </c>
    </row>
    <row r="6004" spans="1:2" x14ac:dyDescent="0.3">
      <c r="A6004">
        <v>18160</v>
      </c>
      <c r="B6004">
        <v>1</v>
      </c>
    </row>
    <row r="6005" spans="1:2" x14ac:dyDescent="0.3">
      <c r="A6005">
        <v>14691</v>
      </c>
      <c r="B6005">
        <v>1</v>
      </c>
    </row>
    <row r="6006" spans="1:2" x14ac:dyDescent="0.3">
      <c r="A6006">
        <v>11118</v>
      </c>
      <c r="B6006">
        <v>1</v>
      </c>
    </row>
    <row r="6007" spans="1:2" x14ac:dyDescent="0.3">
      <c r="A6007">
        <v>8830</v>
      </c>
      <c r="B6007">
        <v>1</v>
      </c>
    </row>
    <row r="6008" spans="1:2" x14ac:dyDescent="0.3">
      <c r="A6008">
        <v>15802</v>
      </c>
      <c r="B6008">
        <v>1</v>
      </c>
    </row>
    <row r="6009" spans="1:2" x14ac:dyDescent="0.3">
      <c r="A6009">
        <v>17055</v>
      </c>
      <c r="B6009">
        <v>1</v>
      </c>
    </row>
    <row r="6010" spans="1:2" x14ac:dyDescent="0.3">
      <c r="A6010">
        <v>17028</v>
      </c>
      <c r="B6010">
        <v>1</v>
      </c>
    </row>
    <row r="6011" spans="1:2" x14ac:dyDescent="0.3">
      <c r="A6011">
        <v>787</v>
      </c>
      <c r="B6011">
        <v>0</v>
      </c>
    </row>
    <row r="6012" spans="1:2" x14ac:dyDescent="0.3">
      <c r="A6012">
        <v>824</v>
      </c>
      <c r="B6012">
        <v>0</v>
      </c>
    </row>
    <row r="6013" spans="1:2" x14ac:dyDescent="0.3">
      <c r="A6013">
        <v>17270</v>
      </c>
      <c r="B6013">
        <v>1</v>
      </c>
    </row>
    <row r="6014" spans="1:2" x14ac:dyDescent="0.3">
      <c r="A6014">
        <v>17711</v>
      </c>
      <c r="B6014">
        <v>1</v>
      </c>
    </row>
    <row r="6015" spans="1:2" x14ac:dyDescent="0.3">
      <c r="A6015">
        <v>19883</v>
      </c>
      <c r="B6015">
        <v>1</v>
      </c>
    </row>
    <row r="6016" spans="1:2" x14ac:dyDescent="0.3">
      <c r="A6016">
        <v>17910</v>
      </c>
      <c r="B6016">
        <v>0</v>
      </c>
    </row>
    <row r="6017" spans="1:2" x14ac:dyDescent="0.3">
      <c r="A6017">
        <v>16228</v>
      </c>
      <c r="B6017">
        <v>1</v>
      </c>
    </row>
    <row r="6018" spans="1:2" x14ac:dyDescent="0.3">
      <c r="A6018">
        <v>10457</v>
      </c>
      <c r="B6018">
        <v>0</v>
      </c>
    </row>
    <row r="6019" spans="1:2" x14ac:dyDescent="0.3">
      <c r="A6019">
        <v>8281</v>
      </c>
      <c r="B6019">
        <v>0</v>
      </c>
    </row>
    <row r="6020" spans="1:2" x14ac:dyDescent="0.3">
      <c r="A6020">
        <v>9889</v>
      </c>
      <c r="B6020">
        <v>0</v>
      </c>
    </row>
    <row r="6021" spans="1:2" x14ac:dyDescent="0.3">
      <c r="A6021">
        <v>9472</v>
      </c>
      <c r="B6021">
        <v>0</v>
      </c>
    </row>
    <row r="6022" spans="1:2" x14ac:dyDescent="0.3">
      <c r="A6022">
        <v>7263</v>
      </c>
      <c r="B6022">
        <v>0</v>
      </c>
    </row>
    <row r="6023" spans="1:2" x14ac:dyDescent="0.3">
      <c r="A6023">
        <v>17628</v>
      </c>
      <c r="B6023">
        <v>1</v>
      </c>
    </row>
    <row r="6024" spans="1:2" x14ac:dyDescent="0.3">
      <c r="A6024">
        <v>17110</v>
      </c>
      <c r="B6024">
        <v>1</v>
      </c>
    </row>
    <row r="6025" spans="1:2" x14ac:dyDescent="0.3">
      <c r="A6025">
        <v>703</v>
      </c>
      <c r="B6025">
        <v>0</v>
      </c>
    </row>
    <row r="6026" spans="1:2" x14ac:dyDescent="0.3">
      <c r="A6026">
        <v>7109</v>
      </c>
      <c r="B6026">
        <v>0</v>
      </c>
    </row>
    <row r="6027" spans="1:2" x14ac:dyDescent="0.3">
      <c r="A6027">
        <v>9552</v>
      </c>
      <c r="B6027">
        <v>1</v>
      </c>
    </row>
    <row r="6028" spans="1:2" x14ac:dyDescent="0.3">
      <c r="A6028">
        <v>9605</v>
      </c>
      <c r="B6028">
        <v>0</v>
      </c>
    </row>
    <row r="6029" spans="1:2" x14ac:dyDescent="0.3">
      <c r="A6029">
        <v>10976</v>
      </c>
      <c r="B6029">
        <v>1</v>
      </c>
    </row>
    <row r="6030" spans="1:2" x14ac:dyDescent="0.3">
      <c r="A6030">
        <v>14964</v>
      </c>
      <c r="B6030">
        <v>1</v>
      </c>
    </row>
    <row r="6031" spans="1:2" x14ac:dyDescent="0.3">
      <c r="A6031">
        <v>8242</v>
      </c>
      <c r="B6031">
        <v>0</v>
      </c>
    </row>
    <row r="6032" spans="1:2" x14ac:dyDescent="0.3">
      <c r="A6032">
        <v>12017</v>
      </c>
      <c r="B6032">
        <v>0</v>
      </c>
    </row>
    <row r="6033" spans="1:2" x14ac:dyDescent="0.3">
      <c r="A6033">
        <v>8302</v>
      </c>
      <c r="B6033">
        <v>0</v>
      </c>
    </row>
    <row r="6034" spans="1:2" x14ac:dyDescent="0.3">
      <c r="A6034">
        <v>16119</v>
      </c>
      <c r="B6034">
        <v>1</v>
      </c>
    </row>
    <row r="6035" spans="1:2" x14ac:dyDescent="0.3">
      <c r="A6035">
        <v>9600</v>
      </c>
      <c r="B6035">
        <v>0</v>
      </c>
    </row>
    <row r="6036" spans="1:2" x14ac:dyDescent="0.3">
      <c r="A6036">
        <v>12013</v>
      </c>
      <c r="B6036">
        <v>0</v>
      </c>
    </row>
    <row r="6037" spans="1:2" x14ac:dyDescent="0.3">
      <c r="A6037">
        <v>15447</v>
      </c>
      <c r="B6037">
        <v>0</v>
      </c>
    </row>
    <row r="6038" spans="1:2" x14ac:dyDescent="0.3">
      <c r="A6038">
        <v>9277</v>
      </c>
      <c r="B6038">
        <v>0</v>
      </c>
    </row>
    <row r="6039" spans="1:2" x14ac:dyDescent="0.3">
      <c r="A6039">
        <v>9278</v>
      </c>
      <c r="B6039">
        <v>0</v>
      </c>
    </row>
    <row r="6040" spans="1:2" x14ac:dyDescent="0.3">
      <c r="A6040">
        <v>14746</v>
      </c>
      <c r="B6040">
        <v>1</v>
      </c>
    </row>
    <row r="6041" spans="1:2" x14ac:dyDescent="0.3">
      <c r="A6041">
        <v>489</v>
      </c>
      <c r="B6041">
        <v>0</v>
      </c>
    </row>
    <row r="6042" spans="1:2" x14ac:dyDescent="0.3">
      <c r="A6042">
        <v>17613</v>
      </c>
      <c r="B6042">
        <v>1</v>
      </c>
    </row>
    <row r="6043" spans="1:2" x14ac:dyDescent="0.3">
      <c r="A6043">
        <v>16038</v>
      </c>
      <c r="B6043">
        <v>1</v>
      </c>
    </row>
    <row r="6044" spans="1:2" x14ac:dyDescent="0.3">
      <c r="A6044">
        <v>16375</v>
      </c>
      <c r="B6044">
        <v>0</v>
      </c>
    </row>
    <row r="6045" spans="1:2" x14ac:dyDescent="0.3">
      <c r="A6045">
        <v>11749</v>
      </c>
      <c r="B6045">
        <v>1</v>
      </c>
    </row>
    <row r="6046" spans="1:2" x14ac:dyDescent="0.3">
      <c r="A6046">
        <v>11431</v>
      </c>
      <c r="B6046">
        <v>0</v>
      </c>
    </row>
    <row r="6047" spans="1:2" x14ac:dyDescent="0.3">
      <c r="A6047">
        <v>16405</v>
      </c>
      <c r="B6047">
        <v>1</v>
      </c>
    </row>
    <row r="6048" spans="1:2" x14ac:dyDescent="0.3">
      <c r="A6048">
        <v>6199</v>
      </c>
      <c r="B6048">
        <v>0</v>
      </c>
    </row>
    <row r="6049" spans="1:2" x14ac:dyDescent="0.3">
      <c r="A6049">
        <v>18032</v>
      </c>
      <c r="B6049">
        <v>1</v>
      </c>
    </row>
    <row r="6050" spans="1:2" x14ac:dyDescent="0.3">
      <c r="A6050">
        <v>16926</v>
      </c>
      <c r="B6050">
        <v>1</v>
      </c>
    </row>
    <row r="6051" spans="1:2" x14ac:dyDescent="0.3">
      <c r="A6051">
        <v>11136</v>
      </c>
      <c r="B6051">
        <v>1</v>
      </c>
    </row>
    <row r="6052" spans="1:2" x14ac:dyDescent="0.3">
      <c r="A6052">
        <v>1794</v>
      </c>
      <c r="B6052">
        <v>0</v>
      </c>
    </row>
    <row r="6053" spans="1:2" x14ac:dyDescent="0.3">
      <c r="A6053">
        <v>20011</v>
      </c>
      <c r="B6053">
        <v>1</v>
      </c>
    </row>
    <row r="6054" spans="1:2" x14ac:dyDescent="0.3">
      <c r="A6054">
        <v>3669</v>
      </c>
      <c r="B6054">
        <v>0</v>
      </c>
    </row>
    <row r="6055" spans="1:2" x14ac:dyDescent="0.3">
      <c r="A6055">
        <v>9579</v>
      </c>
      <c r="B6055">
        <v>1</v>
      </c>
    </row>
    <row r="6056" spans="1:2" x14ac:dyDescent="0.3">
      <c r="A6056">
        <v>8188</v>
      </c>
      <c r="B6056">
        <v>0</v>
      </c>
    </row>
    <row r="6057" spans="1:2" x14ac:dyDescent="0.3">
      <c r="A6057">
        <v>15525</v>
      </c>
      <c r="B6057">
        <v>1</v>
      </c>
    </row>
    <row r="6058" spans="1:2" x14ac:dyDescent="0.3">
      <c r="A6058">
        <v>9576</v>
      </c>
      <c r="B6058">
        <v>0</v>
      </c>
    </row>
    <row r="6059" spans="1:2" x14ac:dyDescent="0.3">
      <c r="A6059">
        <v>11098</v>
      </c>
      <c r="B6059">
        <v>1</v>
      </c>
    </row>
    <row r="6060" spans="1:2" x14ac:dyDescent="0.3">
      <c r="A6060">
        <v>9772</v>
      </c>
      <c r="B6060">
        <v>1</v>
      </c>
    </row>
    <row r="6061" spans="1:2" x14ac:dyDescent="0.3">
      <c r="A6061">
        <v>1507</v>
      </c>
      <c r="B6061">
        <v>0</v>
      </c>
    </row>
    <row r="6062" spans="1:2" x14ac:dyDescent="0.3">
      <c r="A6062">
        <v>1515</v>
      </c>
      <c r="B6062">
        <v>0</v>
      </c>
    </row>
    <row r="6063" spans="1:2" x14ac:dyDescent="0.3">
      <c r="A6063">
        <v>19532</v>
      </c>
      <c r="B6063">
        <v>1</v>
      </c>
    </row>
    <row r="6064" spans="1:2" x14ac:dyDescent="0.3">
      <c r="A6064">
        <v>15448</v>
      </c>
      <c r="B6064">
        <v>1</v>
      </c>
    </row>
    <row r="6065" spans="1:2" x14ac:dyDescent="0.3">
      <c r="A6065">
        <v>1517</v>
      </c>
      <c r="B6065">
        <v>0</v>
      </c>
    </row>
    <row r="6066" spans="1:2" x14ac:dyDescent="0.3">
      <c r="A6066">
        <v>7175</v>
      </c>
      <c r="B6066">
        <v>0</v>
      </c>
    </row>
    <row r="6067" spans="1:2" x14ac:dyDescent="0.3">
      <c r="A6067">
        <v>19533</v>
      </c>
      <c r="B6067">
        <v>0</v>
      </c>
    </row>
    <row r="6068" spans="1:2" x14ac:dyDescent="0.3">
      <c r="A6068">
        <v>1518</v>
      </c>
      <c r="B6068">
        <v>0</v>
      </c>
    </row>
    <row r="6069" spans="1:2" x14ac:dyDescent="0.3">
      <c r="A6069">
        <v>8676</v>
      </c>
      <c r="B6069">
        <v>0</v>
      </c>
    </row>
    <row r="6070" spans="1:2" x14ac:dyDescent="0.3">
      <c r="A6070">
        <v>1519</v>
      </c>
      <c r="B6070">
        <v>0</v>
      </c>
    </row>
    <row r="6071" spans="1:2" x14ac:dyDescent="0.3">
      <c r="A6071">
        <v>1516</v>
      </c>
      <c r="B6071">
        <v>0</v>
      </c>
    </row>
    <row r="6072" spans="1:2" x14ac:dyDescent="0.3">
      <c r="A6072">
        <v>8679</v>
      </c>
      <c r="B6072">
        <v>0</v>
      </c>
    </row>
    <row r="6073" spans="1:2" x14ac:dyDescent="0.3">
      <c r="A6073">
        <v>15790</v>
      </c>
      <c r="B6073">
        <v>1</v>
      </c>
    </row>
    <row r="6074" spans="1:2" x14ac:dyDescent="0.3">
      <c r="A6074">
        <v>16542</v>
      </c>
      <c r="B6074">
        <v>1</v>
      </c>
    </row>
    <row r="6075" spans="1:2" x14ac:dyDescent="0.3">
      <c r="A6075">
        <v>9914</v>
      </c>
      <c r="B6075">
        <v>1</v>
      </c>
    </row>
    <row r="6076" spans="1:2" x14ac:dyDescent="0.3">
      <c r="A6076">
        <v>9917</v>
      </c>
      <c r="B6076">
        <v>1</v>
      </c>
    </row>
    <row r="6077" spans="1:2" x14ac:dyDescent="0.3">
      <c r="A6077">
        <v>13515</v>
      </c>
      <c r="B6077">
        <v>1</v>
      </c>
    </row>
    <row r="6078" spans="1:2" x14ac:dyDescent="0.3">
      <c r="A6078">
        <v>15503</v>
      </c>
      <c r="B6078">
        <v>1</v>
      </c>
    </row>
    <row r="6079" spans="1:2" x14ac:dyDescent="0.3">
      <c r="A6079">
        <v>18006</v>
      </c>
      <c r="B6079">
        <v>1</v>
      </c>
    </row>
    <row r="6080" spans="1:2" x14ac:dyDescent="0.3">
      <c r="A6080">
        <v>7208</v>
      </c>
      <c r="B6080">
        <v>0</v>
      </c>
    </row>
    <row r="6081" spans="1:2" x14ac:dyDescent="0.3">
      <c r="A6081">
        <v>15948</v>
      </c>
      <c r="B6081">
        <v>1</v>
      </c>
    </row>
    <row r="6082" spans="1:2" x14ac:dyDescent="0.3">
      <c r="A6082">
        <v>15947</v>
      </c>
      <c r="B6082">
        <v>0</v>
      </c>
    </row>
    <row r="6083" spans="1:2" x14ac:dyDescent="0.3">
      <c r="A6083">
        <v>16484</v>
      </c>
      <c r="B6083">
        <v>1</v>
      </c>
    </row>
    <row r="6084" spans="1:2" x14ac:dyDescent="0.3">
      <c r="A6084">
        <v>7097</v>
      </c>
      <c r="B6084">
        <v>0</v>
      </c>
    </row>
    <row r="6085" spans="1:2" x14ac:dyDescent="0.3">
      <c r="A6085">
        <v>16474</v>
      </c>
      <c r="B6085">
        <v>1</v>
      </c>
    </row>
    <row r="6086" spans="1:2" x14ac:dyDescent="0.3">
      <c r="A6086">
        <v>11918</v>
      </c>
      <c r="B6086">
        <v>1</v>
      </c>
    </row>
    <row r="6087" spans="1:2" x14ac:dyDescent="0.3">
      <c r="A6087">
        <v>14956</v>
      </c>
      <c r="B6087">
        <v>1</v>
      </c>
    </row>
    <row r="6088" spans="1:2" x14ac:dyDescent="0.3">
      <c r="A6088">
        <v>3603</v>
      </c>
      <c r="B6088">
        <v>0</v>
      </c>
    </row>
    <row r="6089" spans="1:2" x14ac:dyDescent="0.3">
      <c r="A6089">
        <v>3068</v>
      </c>
      <c r="B6089">
        <v>0</v>
      </c>
    </row>
    <row r="6090" spans="1:2" x14ac:dyDescent="0.3">
      <c r="A6090">
        <v>10002</v>
      </c>
      <c r="B6090">
        <v>1</v>
      </c>
    </row>
    <row r="6091" spans="1:2" x14ac:dyDescent="0.3">
      <c r="A6091">
        <v>7736</v>
      </c>
      <c r="B6091">
        <v>0</v>
      </c>
    </row>
    <row r="6092" spans="1:2" x14ac:dyDescent="0.3">
      <c r="A6092">
        <v>10828</v>
      </c>
      <c r="B6092">
        <v>1</v>
      </c>
    </row>
    <row r="6093" spans="1:2" x14ac:dyDescent="0.3">
      <c r="A6093">
        <v>16953</v>
      </c>
      <c r="B6093">
        <v>1</v>
      </c>
    </row>
    <row r="6094" spans="1:2" x14ac:dyDescent="0.3">
      <c r="A6094">
        <v>326</v>
      </c>
      <c r="B6094">
        <v>0</v>
      </c>
    </row>
    <row r="6095" spans="1:2" x14ac:dyDescent="0.3">
      <c r="A6095">
        <v>15823</v>
      </c>
      <c r="B6095">
        <v>1</v>
      </c>
    </row>
    <row r="6096" spans="1:2" x14ac:dyDescent="0.3">
      <c r="A6096">
        <v>327</v>
      </c>
      <c r="B6096">
        <v>0</v>
      </c>
    </row>
    <row r="6097" spans="1:2" x14ac:dyDescent="0.3">
      <c r="A6097">
        <v>20086</v>
      </c>
      <c r="B6097">
        <v>1</v>
      </c>
    </row>
    <row r="6098" spans="1:2" x14ac:dyDescent="0.3">
      <c r="A6098">
        <v>9879</v>
      </c>
      <c r="B6098">
        <v>0</v>
      </c>
    </row>
    <row r="6099" spans="1:2" x14ac:dyDescent="0.3">
      <c r="A6099">
        <v>17845</v>
      </c>
      <c r="B6099">
        <v>1</v>
      </c>
    </row>
    <row r="6100" spans="1:2" x14ac:dyDescent="0.3">
      <c r="A6100">
        <v>17843</v>
      </c>
      <c r="B6100">
        <v>1</v>
      </c>
    </row>
    <row r="6101" spans="1:2" x14ac:dyDescent="0.3">
      <c r="A6101">
        <v>15885</v>
      </c>
      <c r="B6101">
        <v>1</v>
      </c>
    </row>
    <row r="6102" spans="1:2" x14ac:dyDescent="0.3">
      <c r="A6102">
        <v>10551</v>
      </c>
      <c r="B6102">
        <v>1</v>
      </c>
    </row>
    <row r="6103" spans="1:2" x14ac:dyDescent="0.3">
      <c r="A6103">
        <v>17656</v>
      </c>
      <c r="B6103">
        <v>1</v>
      </c>
    </row>
    <row r="6104" spans="1:2" x14ac:dyDescent="0.3">
      <c r="A6104">
        <v>16795</v>
      </c>
      <c r="B6104">
        <v>1</v>
      </c>
    </row>
    <row r="6105" spans="1:2" x14ac:dyDescent="0.3">
      <c r="A6105">
        <v>10550</v>
      </c>
      <c r="B6105">
        <v>1</v>
      </c>
    </row>
    <row r="6106" spans="1:2" x14ac:dyDescent="0.3">
      <c r="A6106">
        <v>13550</v>
      </c>
      <c r="B6106">
        <v>1</v>
      </c>
    </row>
    <row r="6107" spans="1:2" x14ac:dyDescent="0.3">
      <c r="A6107">
        <v>14895</v>
      </c>
      <c r="B6107">
        <v>1</v>
      </c>
    </row>
    <row r="6108" spans="1:2" x14ac:dyDescent="0.3">
      <c r="A6108">
        <v>9864</v>
      </c>
      <c r="B6108">
        <v>1</v>
      </c>
    </row>
    <row r="6109" spans="1:2" x14ac:dyDescent="0.3">
      <c r="A6109">
        <v>14732</v>
      </c>
      <c r="B6109">
        <v>1</v>
      </c>
    </row>
    <row r="6110" spans="1:2" x14ac:dyDescent="0.3">
      <c r="A6110">
        <v>14832</v>
      </c>
      <c r="B6110">
        <v>1</v>
      </c>
    </row>
    <row r="6111" spans="1:2" x14ac:dyDescent="0.3">
      <c r="A6111">
        <v>11703</v>
      </c>
      <c r="B6111">
        <v>1</v>
      </c>
    </row>
    <row r="6112" spans="1:2" x14ac:dyDescent="0.3">
      <c r="A6112">
        <v>13578</v>
      </c>
      <c r="B6112">
        <v>1</v>
      </c>
    </row>
    <row r="6113" spans="1:2" x14ac:dyDescent="0.3">
      <c r="A6113">
        <v>15577</v>
      </c>
      <c r="B6113">
        <v>1</v>
      </c>
    </row>
    <row r="6114" spans="1:2" x14ac:dyDescent="0.3">
      <c r="A6114">
        <v>17592</v>
      </c>
      <c r="B6114">
        <v>1</v>
      </c>
    </row>
    <row r="6115" spans="1:2" x14ac:dyDescent="0.3">
      <c r="A6115">
        <v>16619</v>
      </c>
      <c r="B6115">
        <v>1</v>
      </c>
    </row>
    <row r="6116" spans="1:2" x14ac:dyDescent="0.3">
      <c r="A6116">
        <v>16842</v>
      </c>
      <c r="B6116">
        <v>1</v>
      </c>
    </row>
    <row r="6117" spans="1:2" x14ac:dyDescent="0.3">
      <c r="A6117">
        <v>13577</v>
      </c>
      <c r="B6117">
        <v>1</v>
      </c>
    </row>
    <row r="6118" spans="1:2" x14ac:dyDescent="0.3">
      <c r="A6118">
        <v>17112</v>
      </c>
      <c r="B6118">
        <v>1</v>
      </c>
    </row>
    <row r="6119" spans="1:2" x14ac:dyDescent="0.3">
      <c r="A6119">
        <v>15575</v>
      </c>
      <c r="B6119">
        <v>1</v>
      </c>
    </row>
    <row r="6120" spans="1:2" x14ac:dyDescent="0.3">
      <c r="A6120">
        <v>14865</v>
      </c>
      <c r="B6120">
        <v>1</v>
      </c>
    </row>
    <row r="6121" spans="1:2" x14ac:dyDescent="0.3">
      <c r="A6121">
        <v>16811</v>
      </c>
      <c r="B6121">
        <v>1</v>
      </c>
    </row>
    <row r="6122" spans="1:2" x14ac:dyDescent="0.3">
      <c r="A6122">
        <v>16631</v>
      </c>
      <c r="B6122">
        <v>1</v>
      </c>
    </row>
    <row r="6123" spans="1:2" x14ac:dyDescent="0.3">
      <c r="A6123">
        <v>11949</v>
      </c>
      <c r="B6123">
        <v>1</v>
      </c>
    </row>
    <row r="6124" spans="1:2" x14ac:dyDescent="0.3">
      <c r="A6124">
        <v>15836</v>
      </c>
      <c r="B6124">
        <v>1</v>
      </c>
    </row>
    <row r="6125" spans="1:2" x14ac:dyDescent="0.3">
      <c r="A6125">
        <v>15950</v>
      </c>
      <c r="B6125">
        <v>1</v>
      </c>
    </row>
    <row r="6126" spans="1:2" x14ac:dyDescent="0.3">
      <c r="A6126">
        <v>20004</v>
      </c>
      <c r="B6126">
        <v>1</v>
      </c>
    </row>
    <row r="6127" spans="1:2" x14ac:dyDescent="0.3">
      <c r="A6127">
        <v>17826</v>
      </c>
      <c r="B6127">
        <v>1</v>
      </c>
    </row>
    <row r="6128" spans="1:2" x14ac:dyDescent="0.3">
      <c r="A6128">
        <v>17965</v>
      </c>
      <c r="B6128">
        <v>1</v>
      </c>
    </row>
    <row r="6129" spans="1:2" x14ac:dyDescent="0.3">
      <c r="A6129">
        <v>18005</v>
      </c>
      <c r="B6129">
        <v>1</v>
      </c>
    </row>
    <row r="6130" spans="1:2" x14ac:dyDescent="0.3">
      <c r="A6130">
        <v>19580</v>
      </c>
      <c r="B6130">
        <v>1</v>
      </c>
    </row>
    <row r="6131" spans="1:2" x14ac:dyDescent="0.3">
      <c r="A6131">
        <v>2444</v>
      </c>
      <c r="B6131">
        <v>0</v>
      </c>
    </row>
    <row r="6132" spans="1:2" x14ac:dyDescent="0.3">
      <c r="A6132">
        <v>3109</v>
      </c>
      <c r="B6132">
        <v>0</v>
      </c>
    </row>
    <row r="6133" spans="1:2" x14ac:dyDescent="0.3">
      <c r="A6133">
        <v>15560</v>
      </c>
      <c r="B6133">
        <v>0</v>
      </c>
    </row>
    <row r="6134" spans="1:2" x14ac:dyDescent="0.3">
      <c r="A6134">
        <v>1863</v>
      </c>
      <c r="B6134">
        <v>0</v>
      </c>
    </row>
    <row r="6135" spans="1:2" x14ac:dyDescent="0.3">
      <c r="A6135">
        <v>2163</v>
      </c>
      <c r="B6135">
        <v>0</v>
      </c>
    </row>
    <row r="6136" spans="1:2" x14ac:dyDescent="0.3">
      <c r="A6136">
        <v>16970</v>
      </c>
      <c r="B6136">
        <v>0</v>
      </c>
    </row>
    <row r="6137" spans="1:2" x14ac:dyDescent="0.3">
      <c r="A6137">
        <v>6013</v>
      </c>
      <c r="B6137">
        <v>0</v>
      </c>
    </row>
    <row r="6138" spans="1:2" x14ac:dyDescent="0.3">
      <c r="A6138">
        <v>3261</v>
      </c>
      <c r="B6138">
        <v>0</v>
      </c>
    </row>
    <row r="6139" spans="1:2" x14ac:dyDescent="0.3">
      <c r="A6139">
        <v>18033</v>
      </c>
      <c r="B6139">
        <v>1</v>
      </c>
    </row>
    <row r="6140" spans="1:2" x14ac:dyDescent="0.3">
      <c r="A6140">
        <v>18039</v>
      </c>
      <c r="B6140">
        <v>1</v>
      </c>
    </row>
    <row r="6141" spans="1:2" x14ac:dyDescent="0.3">
      <c r="A6141">
        <v>14996</v>
      </c>
      <c r="B6141">
        <v>1</v>
      </c>
    </row>
    <row r="6142" spans="1:2" x14ac:dyDescent="0.3">
      <c r="A6142">
        <v>15486</v>
      </c>
      <c r="B6142">
        <v>1</v>
      </c>
    </row>
    <row r="6143" spans="1:2" x14ac:dyDescent="0.3">
      <c r="A6143">
        <v>16379</v>
      </c>
      <c r="B6143">
        <v>1</v>
      </c>
    </row>
    <row r="6144" spans="1:2" x14ac:dyDescent="0.3">
      <c r="A6144">
        <v>8552</v>
      </c>
      <c r="B6144" t="s">
        <v>746</v>
      </c>
    </row>
    <row r="6145" spans="1:2" x14ac:dyDescent="0.3">
      <c r="A6145">
        <v>11869</v>
      </c>
      <c r="B6145">
        <v>1</v>
      </c>
    </row>
    <row r="6146" spans="1:2" x14ac:dyDescent="0.3">
      <c r="A6146">
        <v>17219</v>
      </c>
      <c r="B6146">
        <v>1</v>
      </c>
    </row>
    <row r="6147" spans="1:2" x14ac:dyDescent="0.3">
      <c r="A6147">
        <v>9792</v>
      </c>
      <c r="B6147">
        <v>0</v>
      </c>
    </row>
    <row r="6148" spans="1:2" x14ac:dyDescent="0.3">
      <c r="A6148">
        <v>16359</v>
      </c>
      <c r="B6148">
        <v>1</v>
      </c>
    </row>
    <row r="6149" spans="1:2" x14ac:dyDescent="0.3">
      <c r="A6149">
        <v>15721</v>
      </c>
      <c r="B6149">
        <v>1</v>
      </c>
    </row>
    <row r="6150" spans="1:2" x14ac:dyDescent="0.3">
      <c r="A6150">
        <v>12501</v>
      </c>
      <c r="B6150">
        <v>1</v>
      </c>
    </row>
    <row r="6151" spans="1:2" x14ac:dyDescent="0.3">
      <c r="A6151">
        <v>10935</v>
      </c>
      <c r="B6151">
        <v>1</v>
      </c>
    </row>
    <row r="6152" spans="1:2" x14ac:dyDescent="0.3">
      <c r="A6152">
        <v>19628</v>
      </c>
      <c r="B6152">
        <v>1</v>
      </c>
    </row>
    <row r="6153" spans="1:2" x14ac:dyDescent="0.3">
      <c r="A6153">
        <v>2290</v>
      </c>
      <c r="B6153">
        <v>0</v>
      </c>
    </row>
    <row r="6154" spans="1:2" x14ac:dyDescent="0.3">
      <c r="A6154">
        <v>16728</v>
      </c>
      <c r="B6154">
        <v>0</v>
      </c>
    </row>
    <row r="6155" spans="1:2" x14ac:dyDescent="0.3">
      <c r="A6155">
        <v>16985</v>
      </c>
      <c r="B6155">
        <v>1</v>
      </c>
    </row>
    <row r="6156" spans="1:2" x14ac:dyDescent="0.3">
      <c r="A6156">
        <v>15788</v>
      </c>
      <c r="B6156">
        <v>1</v>
      </c>
    </row>
    <row r="6157" spans="1:2" x14ac:dyDescent="0.3">
      <c r="A6157">
        <v>12021</v>
      </c>
      <c r="B6157">
        <v>1</v>
      </c>
    </row>
    <row r="6158" spans="1:2" x14ac:dyDescent="0.3">
      <c r="A6158">
        <v>15850</v>
      </c>
      <c r="B6158">
        <v>1</v>
      </c>
    </row>
    <row r="6159" spans="1:2" x14ac:dyDescent="0.3">
      <c r="A6159">
        <v>16911</v>
      </c>
      <c r="B6159">
        <v>1</v>
      </c>
    </row>
    <row r="6160" spans="1:2" x14ac:dyDescent="0.3">
      <c r="A6160">
        <v>14922</v>
      </c>
      <c r="B6160">
        <v>1</v>
      </c>
    </row>
    <row r="6161" spans="1:2" x14ac:dyDescent="0.3">
      <c r="A6161">
        <v>1139</v>
      </c>
      <c r="B6161">
        <v>0</v>
      </c>
    </row>
    <row r="6162" spans="1:2" x14ac:dyDescent="0.3">
      <c r="A6162">
        <v>11761</v>
      </c>
      <c r="B6162">
        <v>1</v>
      </c>
    </row>
    <row r="6163" spans="1:2" x14ac:dyDescent="0.3">
      <c r="A6163">
        <v>15902</v>
      </c>
      <c r="B6163">
        <v>1</v>
      </c>
    </row>
    <row r="6164" spans="1:2" x14ac:dyDescent="0.3">
      <c r="A6164">
        <v>8531</v>
      </c>
      <c r="B6164">
        <v>1</v>
      </c>
    </row>
    <row r="6165" spans="1:2" x14ac:dyDescent="0.3">
      <c r="A6165">
        <v>9466</v>
      </c>
      <c r="B6165">
        <v>0</v>
      </c>
    </row>
    <row r="6166" spans="1:2" x14ac:dyDescent="0.3">
      <c r="A6166">
        <v>14756</v>
      </c>
      <c r="B6166">
        <v>1</v>
      </c>
    </row>
    <row r="6167" spans="1:2" x14ac:dyDescent="0.3">
      <c r="A6167">
        <v>2602</v>
      </c>
      <c r="B6167">
        <v>0</v>
      </c>
    </row>
    <row r="6168" spans="1:2" x14ac:dyDescent="0.3">
      <c r="A6168">
        <v>17886</v>
      </c>
      <c r="B6168">
        <v>1</v>
      </c>
    </row>
    <row r="6169" spans="1:2" x14ac:dyDescent="0.3">
      <c r="A6169">
        <v>11558</v>
      </c>
      <c r="B6169">
        <v>1</v>
      </c>
    </row>
    <row r="6170" spans="1:2" x14ac:dyDescent="0.3">
      <c r="A6170">
        <v>13584</v>
      </c>
      <c r="B6170">
        <v>1</v>
      </c>
    </row>
    <row r="6171" spans="1:2" x14ac:dyDescent="0.3">
      <c r="A6171">
        <v>17500</v>
      </c>
      <c r="B6171">
        <v>1</v>
      </c>
    </row>
    <row r="6172" spans="1:2" x14ac:dyDescent="0.3">
      <c r="A6172">
        <v>13587</v>
      </c>
      <c r="B6172">
        <v>1</v>
      </c>
    </row>
    <row r="6173" spans="1:2" x14ac:dyDescent="0.3">
      <c r="A6173">
        <v>11234</v>
      </c>
      <c r="B6173">
        <v>0</v>
      </c>
    </row>
    <row r="6174" spans="1:2" x14ac:dyDescent="0.3">
      <c r="A6174">
        <v>4202</v>
      </c>
      <c r="B6174">
        <v>0</v>
      </c>
    </row>
    <row r="6175" spans="1:2" x14ac:dyDescent="0.3">
      <c r="A6175">
        <v>17644</v>
      </c>
      <c r="B6175">
        <v>1</v>
      </c>
    </row>
    <row r="6176" spans="1:2" x14ac:dyDescent="0.3">
      <c r="A6176">
        <v>17499</v>
      </c>
      <c r="B6176">
        <v>1</v>
      </c>
    </row>
    <row r="6177" spans="1:2" x14ac:dyDescent="0.3">
      <c r="A6177">
        <v>15681</v>
      </c>
      <c r="B6177">
        <v>1</v>
      </c>
    </row>
    <row r="6178" spans="1:2" x14ac:dyDescent="0.3">
      <c r="A6178">
        <v>15704</v>
      </c>
      <c r="B6178">
        <v>1</v>
      </c>
    </row>
    <row r="6179" spans="1:2" x14ac:dyDescent="0.3">
      <c r="A6179">
        <v>11640</v>
      </c>
      <c r="B6179">
        <v>1</v>
      </c>
    </row>
    <row r="6180" spans="1:2" x14ac:dyDescent="0.3">
      <c r="A6180">
        <v>15321</v>
      </c>
      <c r="B6180">
        <v>1</v>
      </c>
    </row>
    <row r="6181" spans="1:2" x14ac:dyDescent="0.3">
      <c r="A6181">
        <v>19634</v>
      </c>
      <c r="B6181">
        <v>0</v>
      </c>
    </row>
    <row r="6182" spans="1:2" x14ac:dyDescent="0.3">
      <c r="A6182">
        <v>19678</v>
      </c>
      <c r="B6182">
        <v>1</v>
      </c>
    </row>
    <row r="6183" spans="1:2" x14ac:dyDescent="0.3">
      <c r="A6183">
        <v>7156</v>
      </c>
      <c r="B6183">
        <v>0</v>
      </c>
    </row>
    <row r="6184" spans="1:2" x14ac:dyDescent="0.3">
      <c r="A6184">
        <v>14682</v>
      </c>
      <c r="B6184">
        <v>1</v>
      </c>
    </row>
    <row r="6185" spans="1:2" x14ac:dyDescent="0.3">
      <c r="A6185">
        <v>17527</v>
      </c>
      <c r="B6185">
        <v>0</v>
      </c>
    </row>
    <row r="6186" spans="1:2" x14ac:dyDescent="0.3">
      <c r="A6186">
        <v>15962</v>
      </c>
      <c r="B6186">
        <v>1</v>
      </c>
    </row>
    <row r="6187" spans="1:2" x14ac:dyDescent="0.3">
      <c r="A6187">
        <v>20009</v>
      </c>
      <c r="B6187">
        <v>1</v>
      </c>
    </row>
    <row r="6188" spans="1:2" x14ac:dyDescent="0.3">
      <c r="A6188">
        <v>7892</v>
      </c>
      <c r="B6188">
        <v>0</v>
      </c>
    </row>
    <row r="6189" spans="1:2" x14ac:dyDescent="0.3">
      <c r="A6189">
        <v>7370</v>
      </c>
      <c r="B6189">
        <v>0</v>
      </c>
    </row>
    <row r="6190" spans="1:2" x14ac:dyDescent="0.3">
      <c r="A6190">
        <v>16100</v>
      </c>
      <c r="B6190">
        <v>1</v>
      </c>
    </row>
    <row r="6191" spans="1:2" x14ac:dyDescent="0.3">
      <c r="A6191">
        <v>6105</v>
      </c>
      <c r="B6191">
        <v>0</v>
      </c>
    </row>
    <row r="6192" spans="1:2" x14ac:dyDescent="0.3">
      <c r="A6192">
        <v>15351</v>
      </c>
      <c r="B6192">
        <v>1</v>
      </c>
    </row>
    <row r="6193" spans="1:2" x14ac:dyDescent="0.3">
      <c r="A6193">
        <v>4220</v>
      </c>
      <c r="B6193">
        <v>0</v>
      </c>
    </row>
    <row r="6194" spans="1:2" x14ac:dyDescent="0.3">
      <c r="A6194">
        <v>16248</v>
      </c>
      <c r="B6194">
        <v>1</v>
      </c>
    </row>
    <row r="6195" spans="1:2" x14ac:dyDescent="0.3">
      <c r="A6195">
        <v>18029</v>
      </c>
      <c r="B6195">
        <v>1</v>
      </c>
    </row>
    <row r="6196" spans="1:2" x14ac:dyDescent="0.3">
      <c r="A6196">
        <v>7168</v>
      </c>
      <c r="B6196">
        <v>0</v>
      </c>
    </row>
    <row r="6197" spans="1:2" x14ac:dyDescent="0.3">
      <c r="A6197">
        <v>1465</v>
      </c>
      <c r="B6197">
        <v>0</v>
      </c>
    </row>
    <row r="6198" spans="1:2" x14ac:dyDescent="0.3">
      <c r="A6198">
        <v>12045</v>
      </c>
      <c r="B6198">
        <v>1</v>
      </c>
    </row>
    <row r="6199" spans="1:2" x14ac:dyDescent="0.3">
      <c r="A6199">
        <v>15043</v>
      </c>
      <c r="B6199">
        <v>1</v>
      </c>
    </row>
    <row r="6200" spans="1:2" x14ac:dyDescent="0.3">
      <c r="A6200">
        <v>7876</v>
      </c>
      <c r="B6200">
        <v>0</v>
      </c>
    </row>
    <row r="6201" spans="1:2" x14ac:dyDescent="0.3">
      <c r="A6201">
        <v>19596</v>
      </c>
      <c r="B6201">
        <v>1</v>
      </c>
    </row>
    <row r="6202" spans="1:2" x14ac:dyDescent="0.3">
      <c r="A6202">
        <v>7844</v>
      </c>
      <c r="B6202">
        <v>0</v>
      </c>
    </row>
    <row r="6203" spans="1:2" x14ac:dyDescent="0.3">
      <c r="A6203">
        <v>4222</v>
      </c>
      <c r="B6203">
        <v>0</v>
      </c>
    </row>
    <row r="6204" spans="1:2" x14ac:dyDescent="0.3">
      <c r="A6204">
        <v>13589</v>
      </c>
      <c r="B6204">
        <v>1</v>
      </c>
    </row>
    <row r="6205" spans="1:2" x14ac:dyDescent="0.3">
      <c r="A6205">
        <v>14792</v>
      </c>
      <c r="B6205">
        <v>1</v>
      </c>
    </row>
    <row r="6206" spans="1:2" x14ac:dyDescent="0.3">
      <c r="A6206">
        <v>14716</v>
      </c>
      <c r="B6206">
        <v>1</v>
      </c>
    </row>
    <row r="6207" spans="1:2" x14ac:dyDescent="0.3">
      <c r="A6207">
        <v>7273</v>
      </c>
      <c r="B6207">
        <v>0</v>
      </c>
    </row>
    <row r="6208" spans="1:2" x14ac:dyDescent="0.3">
      <c r="A6208">
        <v>19921</v>
      </c>
      <c r="B6208">
        <v>1</v>
      </c>
    </row>
    <row r="6209" spans="1:2" x14ac:dyDescent="0.3">
      <c r="A6209">
        <v>15389</v>
      </c>
      <c r="B6209">
        <v>1</v>
      </c>
    </row>
    <row r="6210" spans="1:2" x14ac:dyDescent="0.3">
      <c r="A6210">
        <v>13586</v>
      </c>
      <c r="B6210">
        <v>1</v>
      </c>
    </row>
    <row r="6211" spans="1:2" x14ac:dyDescent="0.3">
      <c r="A6211">
        <v>12035</v>
      </c>
      <c r="B6211">
        <v>0</v>
      </c>
    </row>
    <row r="6212" spans="1:2" x14ac:dyDescent="0.3">
      <c r="A6212">
        <v>15620</v>
      </c>
      <c r="B6212">
        <v>1</v>
      </c>
    </row>
    <row r="6213" spans="1:2" x14ac:dyDescent="0.3">
      <c r="A6213">
        <v>8523</v>
      </c>
      <c r="B6213">
        <v>1</v>
      </c>
    </row>
    <row r="6214" spans="1:2" x14ac:dyDescent="0.3">
      <c r="A6214">
        <v>14670</v>
      </c>
      <c r="B6214">
        <v>1</v>
      </c>
    </row>
    <row r="6215" spans="1:2" x14ac:dyDescent="0.3">
      <c r="A6215">
        <v>10834</v>
      </c>
      <c r="B6215">
        <v>1</v>
      </c>
    </row>
    <row r="6216" spans="1:2" x14ac:dyDescent="0.3">
      <c r="A6216">
        <v>19758</v>
      </c>
      <c r="B6216">
        <v>1</v>
      </c>
    </row>
    <row r="6217" spans="1:2" x14ac:dyDescent="0.3">
      <c r="A6217">
        <v>12008</v>
      </c>
      <c r="B6217">
        <v>0</v>
      </c>
    </row>
    <row r="6218" spans="1:2" x14ac:dyDescent="0.3">
      <c r="A6218">
        <v>17218</v>
      </c>
      <c r="B6218">
        <v>1</v>
      </c>
    </row>
    <row r="6219" spans="1:2" x14ac:dyDescent="0.3">
      <c r="A6219">
        <v>17549</v>
      </c>
      <c r="B6219">
        <v>1</v>
      </c>
    </row>
    <row r="6220" spans="1:2" x14ac:dyDescent="0.3">
      <c r="A6220">
        <v>14</v>
      </c>
      <c r="B6220">
        <v>0</v>
      </c>
    </row>
    <row r="6221" spans="1:2" x14ac:dyDescent="0.3">
      <c r="A6221">
        <v>14979</v>
      </c>
      <c r="B6221">
        <v>1</v>
      </c>
    </row>
    <row r="6222" spans="1:2" x14ac:dyDescent="0.3">
      <c r="A6222">
        <v>146</v>
      </c>
      <c r="B6222">
        <v>0</v>
      </c>
    </row>
    <row r="6223" spans="1:2" x14ac:dyDescent="0.3">
      <c r="A6223">
        <v>469</v>
      </c>
      <c r="B6223">
        <v>0</v>
      </c>
    </row>
    <row r="6224" spans="1:2" x14ac:dyDescent="0.3">
      <c r="A6224">
        <v>17649</v>
      </c>
      <c r="B6224">
        <v>1</v>
      </c>
    </row>
    <row r="6225" spans="1:2" x14ac:dyDescent="0.3">
      <c r="A6225">
        <v>18050</v>
      </c>
      <c r="B6225">
        <v>1</v>
      </c>
    </row>
    <row r="6226" spans="1:2" x14ac:dyDescent="0.3">
      <c r="A6226">
        <v>16515</v>
      </c>
      <c r="B6226">
        <v>1</v>
      </c>
    </row>
    <row r="6227" spans="1:2" x14ac:dyDescent="0.3">
      <c r="A6227">
        <v>7070</v>
      </c>
      <c r="B6227">
        <v>0</v>
      </c>
    </row>
    <row r="6228" spans="1:2" x14ac:dyDescent="0.3">
      <c r="A6228">
        <v>1245</v>
      </c>
      <c r="B6228">
        <v>0</v>
      </c>
    </row>
    <row r="6229" spans="1:2" x14ac:dyDescent="0.3">
      <c r="A6229">
        <v>16513</v>
      </c>
      <c r="B6229">
        <v>1</v>
      </c>
    </row>
    <row r="6230" spans="1:2" x14ac:dyDescent="0.3">
      <c r="A6230">
        <v>9669</v>
      </c>
      <c r="B6230">
        <v>1</v>
      </c>
    </row>
    <row r="6231" spans="1:2" x14ac:dyDescent="0.3">
      <c r="A6231">
        <v>8336</v>
      </c>
      <c r="B6231">
        <v>0</v>
      </c>
    </row>
    <row r="6232" spans="1:2" x14ac:dyDescent="0.3">
      <c r="A6232">
        <v>11013</v>
      </c>
      <c r="B6232">
        <v>1</v>
      </c>
    </row>
    <row r="6233" spans="1:2" x14ac:dyDescent="0.3">
      <c r="A6233">
        <v>986</v>
      </c>
      <c r="B6233">
        <v>0</v>
      </c>
    </row>
    <row r="6234" spans="1:2" x14ac:dyDescent="0.3">
      <c r="A6234">
        <v>922</v>
      </c>
      <c r="B6234">
        <v>0</v>
      </c>
    </row>
    <row r="6235" spans="1:2" x14ac:dyDescent="0.3">
      <c r="A6235">
        <v>15821</v>
      </c>
      <c r="B6235">
        <v>1</v>
      </c>
    </row>
    <row r="6236" spans="1:2" x14ac:dyDescent="0.3">
      <c r="A6236">
        <v>13514</v>
      </c>
      <c r="B6236">
        <v>1</v>
      </c>
    </row>
    <row r="6237" spans="1:2" x14ac:dyDescent="0.3">
      <c r="A6237">
        <v>10019</v>
      </c>
      <c r="B6237">
        <v>1</v>
      </c>
    </row>
    <row r="6238" spans="1:2" x14ac:dyDescent="0.3">
      <c r="A6238">
        <v>11530</v>
      </c>
      <c r="B6238">
        <v>1</v>
      </c>
    </row>
    <row r="6239" spans="1:2" x14ac:dyDescent="0.3">
      <c r="A6239">
        <v>20130</v>
      </c>
      <c r="B6239">
        <v>1</v>
      </c>
    </row>
    <row r="6240" spans="1:2" x14ac:dyDescent="0.3">
      <c r="A6240">
        <v>15796</v>
      </c>
      <c r="B6240">
        <v>1</v>
      </c>
    </row>
    <row r="6241" spans="1:2" x14ac:dyDescent="0.3">
      <c r="A6241">
        <v>8831</v>
      </c>
      <c r="B6241">
        <v>0</v>
      </c>
    </row>
    <row r="6242" spans="1:2" x14ac:dyDescent="0.3">
      <c r="A6242">
        <v>7327</v>
      </c>
      <c r="B6242">
        <v>0</v>
      </c>
    </row>
    <row r="6243" spans="1:2" x14ac:dyDescent="0.3">
      <c r="A6243">
        <v>16363</v>
      </c>
      <c r="B6243">
        <v>1</v>
      </c>
    </row>
    <row r="6244" spans="1:2" x14ac:dyDescent="0.3">
      <c r="A6244">
        <v>11050</v>
      </c>
      <c r="B6244">
        <v>0</v>
      </c>
    </row>
    <row r="6245" spans="1:2" x14ac:dyDescent="0.3">
      <c r="A6245">
        <v>19951</v>
      </c>
      <c r="B6245">
        <v>1</v>
      </c>
    </row>
    <row r="6246" spans="1:2" x14ac:dyDescent="0.3">
      <c r="A6246">
        <v>17976</v>
      </c>
      <c r="B6246">
        <v>1</v>
      </c>
    </row>
    <row r="6247" spans="1:2" x14ac:dyDescent="0.3">
      <c r="A6247">
        <v>14894</v>
      </c>
      <c r="B6247">
        <v>1</v>
      </c>
    </row>
    <row r="6248" spans="1:2" x14ac:dyDescent="0.3">
      <c r="A6248">
        <v>10139</v>
      </c>
      <c r="B6248">
        <v>1</v>
      </c>
    </row>
    <row r="6249" spans="1:2" x14ac:dyDescent="0.3">
      <c r="A6249">
        <v>18054</v>
      </c>
      <c r="B6249">
        <v>1</v>
      </c>
    </row>
    <row r="6250" spans="1:2" x14ac:dyDescent="0.3">
      <c r="A6250">
        <v>17595</v>
      </c>
      <c r="B6250">
        <v>1</v>
      </c>
    </row>
    <row r="6251" spans="1:2" x14ac:dyDescent="0.3">
      <c r="A6251">
        <v>4452</v>
      </c>
      <c r="B6251">
        <v>0</v>
      </c>
    </row>
    <row r="6252" spans="1:2" x14ac:dyDescent="0.3">
      <c r="A6252">
        <v>15550</v>
      </c>
      <c r="B6252">
        <v>1</v>
      </c>
    </row>
    <row r="6253" spans="1:2" x14ac:dyDescent="0.3">
      <c r="A6253">
        <v>15538</v>
      </c>
      <c r="B6253">
        <v>1</v>
      </c>
    </row>
    <row r="6254" spans="1:2" x14ac:dyDescent="0.3">
      <c r="A6254">
        <v>14952</v>
      </c>
      <c r="B6254">
        <v>1</v>
      </c>
    </row>
    <row r="6255" spans="1:2" x14ac:dyDescent="0.3">
      <c r="A6255">
        <v>19759</v>
      </c>
      <c r="B6255">
        <v>1</v>
      </c>
    </row>
    <row r="6256" spans="1:2" x14ac:dyDescent="0.3">
      <c r="A6256">
        <v>2230</v>
      </c>
      <c r="B6256">
        <v>0</v>
      </c>
    </row>
    <row r="6257" spans="1:2" x14ac:dyDescent="0.3">
      <c r="A6257">
        <v>17708</v>
      </c>
      <c r="B6257">
        <v>1</v>
      </c>
    </row>
    <row r="6258" spans="1:2" x14ac:dyDescent="0.3">
      <c r="A6258">
        <v>15653</v>
      </c>
      <c r="B6258">
        <v>1</v>
      </c>
    </row>
    <row r="6259" spans="1:2" x14ac:dyDescent="0.3">
      <c r="A6259">
        <v>6971</v>
      </c>
      <c r="B6259">
        <v>0</v>
      </c>
    </row>
    <row r="6260" spans="1:2" x14ac:dyDescent="0.3">
      <c r="A6260">
        <v>16586</v>
      </c>
      <c r="B6260">
        <v>1</v>
      </c>
    </row>
    <row r="6261" spans="1:2" x14ac:dyDescent="0.3">
      <c r="A6261">
        <v>1839</v>
      </c>
      <c r="B6261">
        <v>0</v>
      </c>
    </row>
    <row r="6262" spans="1:2" x14ac:dyDescent="0.3">
      <c r="A6262">
        <v>1805</v>
      </c>
      <c r="B6262">
        <v>0</v>
      </c>
    </row>
    <row r="6263" spans="1:2" x14ac:dyDescent="0.3">
      <c r="A6263">
        <v>14635</v>
      </c>
      <c r="B6263">
        <v>1</v>
      </c>
    </row>
    <row r="6264" spans="1:2" x14ac:dyDescent="0.3">
      <c r="A6264">
        <v>15568</v>
      </c>
      <c r="B6264">
        <v>0</v>
      </c>
    </row>
    <row r="6265" spans="1:2" x14ac:dyDescent="0.3">
      <c r="A6265">
        <v>11590</v>
      </c>
      <c r="B6265">
        <v>1</v>
      </c>
    </row>
    <row r="6266" spans="1:2" x14ac:dyDescent="0.3">
      <c r="A6266">
        <v>15569</v>
      </c>
      <c r="B6266">
        <v>1</v>
      </c>
    </row>
    <row r="6267" spans="1:2" x14ac:dyDescent="0.3">
      <c r="A6267">
        <v>1875</v>
      </c>
      <c r="B6267">
        <v>0</v>
      </c>
    </row>
    <row r="6268" spans="1:2" x14ac:dyDescent="0.3">
      <c r="A6268">
        <v>10528</v>
      </c>
      <c r="B6268">
        <v>1</v>
      </c>
    </row>
    <row r="6269" spans="1:2" x14ac:dyDescent="0.3">
      <c r="A6269">
        <v>19582</v>
      </c>
      <c r="B6269">
        <v>1</v>
      </c>
    </row>
    <row r="6270" spans="1:2" x14ac:dyDescent="0.3">
      <c r="A6270">
        <v>19460</v>
      </c>
      <c r="B6270">
        <v>1</v>
      </c>
    </row>
    <row r="6271" spans="1:2" x14ac:dyDescent="0.3">
      <c r="A6271">
        <v>586</v>
      </c>
      <c r="B6271">
        <v>0</v>
      </c>
    </row>
    <row r="6272" spans="1:2" x14ac:dyDescent="0.3">
      <c r="A6272">
        <v>7102</v>
      </c>
      <c r="B6272">
        <v>0</v>
      </c>
    </row>
    <row r="6273" spans="1:2" x14ac:dyDescent="0.3">
      <c r="A6273">
        <v>16992</v>
      </c>
      <c r="B6273">
        <v>1</v>
      </c>
    </row>
    <row r="6274" spans="1:2" x14ac:dyDescent="0.3">
      <c r="A6274">
        <v>16675</v>
      </c>
      <c r="B6274">
        <v>1</v>
      </c>
    </row>
    <row r="6275" spans="1:2" x14ac:dyDescent="0.3">
      <c r="A6275">
        <v>18101</v>
      </c>
      <c r="B6275">
        <v>1</v>
      </c>
    </row>
    <row r="6276" spans="1:2" x14ac:dyDescent="0.3">
      <c r="A6276">
        <v>12395</v>
      </c>
      <c r="B6276">
        <v>1</v>
      </c>
    </row>
    <row r="6277" spans="1:2" x14ac:dyDescent="0.3">
      <c r="A6277">
        <v>19557</v>
      </c>
      <c r="B6277">
        <v>1</v>
      </c>
    </row>
    <row r="6278" spans="1:2" x14ac:dyDescent="0.3">
      <c r="A6278">
        <v>20065</v>
      </c>
      <c r="B6278">
        <v>1</v>
      </c>
    </row>
    <row r="6279" spans="1:2" x14ac:dyDescent="0.3">
      <c r="A6279">
        <v>11716</v>
      </c>
      <c r="B6279">
        <v>1</v>
      </c>
    </row>
    <row r="6280" spans="1:2" x14ac:dyDescent="0.3">
      <c r="A6280">
        <v>14603</v>
      </c>
      <c r="B6280">
        <v>1</v>
      </c>
    </row>
    <row r="6281" spans="1:2" x14ac:dyDescent="0.3">
      <c r="A6281">
        <v>10040</v>
      </c>
      <c r="B6281">
        <v>1</v>
      </c>
    </row>
    <row r="6282" spans="1:2" x14ac:dyDescent="0.3">
      <c r="A6282">
        <v>17755</v>
      </c>
      <c r="B6282">
        <v>1</v>
      </c>
    </row>
    <row r="6283" spans="1:2" x14ac:dyDescent="0.3">
      <c r="A6283">
        <v>1263</v>
      </c>
      <c r="B6283">
        <v>0</v>
      </c>
    </row>
    <row r="6284" spans="1:2" x14ac:dyDescent="0.3">
      <c r="A6284">
        <v>17025</v>
      </c>
      <c r="B6284">
        <v>1</v>
      </c>
    </row>
    <row r="6285" spans="1:2" x14ac:dyDescent="0.3">
      <c r="A6285">
        <v>17027</v>
      </c>
      <c r="B6285">
        <v>0</v>
      </c>
    </row>
    <row r="6286" spans="1:2" x14ac:dyDescent="0.3">
      <c r="A6286">
        <v>12098</v>
      </c>
      <c r="B6286">
        <v>1</v>
      </c>
    </row>
    <row r="6287" spans="1:2" x14ac:dyDescent="0.3">
      <c r="A6287">
        <v>16954</v>
      </c>
      <c r="B6287">
        <v>1</v>
      </c>
    </row>
    <row r="6288" spans="1:2" x14ac:dyDescent="0.3">
      <c r="A6288">
        <v>17554</v>
      </c>
      <c r="B6288">
        <v>1</v>
      </c>
    </row>
    <row r="6289" spans="1:2" x14ac:dyDescent="0.3">
      <c r="A6289">
        <v>7286</v>
      </c>
      <c r="B6289">
        <v>0</v>
      </c>
    </row>
    <row r="6290" spans="1:2" x14ac:dyDescent="0.3">
      <c r="A6290">
        <v>15965</v>
      </c>
      <c r="B6290">
        <v>1</v>
      </c>
    </row>
    <row r="6291" spans="1:2" x14ac:dyDescent="0.3">
      <c r="A6291">
        <v>16095</v>
      </c>
      <c r="B6291">
        <v>1</v>
      </c>
    </row>
    <row r="6292" spans="1:2" x14ac:dyDescent="0.3">
      <c r="A6292">
        <v>16843</v>
      </c>
      <c r="B6292">
        <v>1</v>
      </c>
    </row>
    <row r="6293" spans="1:2" x14ac:dyDescent="0.3">
      <c r="A6293">
        <v>14875</v>
      </c>
      <c r="B6293">
        <v>1</v>
      </c>
    </row>
    <row r="6294" spans="1:2" x14ac:dyDescent="0.3">
      <c r="A6294">
        <v>15904</v>
      </c>
      <c r="B6294">
        <v>1</v>
      </c>
    </row>
    <row r="6295" spans="1:2" x14ac:dyDescent="0.3">
      <c r="A6295">
        <v>17108</v>
      </c>
      <c r="B6295">
        <v>1</v>
      </c>
    </row>
    <row r="6296" spans="1:2" x14ac:dyDescent="0.3">
      <c r="A6296">
        <v>17999</v>
      </c>
      <c r="B6296">
        <v>1</v>
      </c>
    </row>
    <row r="6297" spans="1:2" x14ac:dyDescent="0.3">
      <c r="A6297">
        <v>11601</v>
      </c>
      <c r="B6297">
        <v>1</v>
      </c>
    </row>
    <row r="6298" spans="1:2" x14ac:dyDescent="0.3">
      <c r="A6298">
        <v>20126</v>
      </c>
      <c r="B6298">
        <v>1</v>
      </c>
    </row>
    <row r="6299" spans="1:2" x14ac:dyDescent="0.3">
      <c r="A6299">
        <v>9537</v>
      </c>
      <c r="B6299">
        <v>1</v>
      </c>
    </row>
    <row r="6300" spans="1:2" x14ac:dyDescent="0.3">
      <c r="A6300">
        <v>11780</v>
      </c>
      <c r="B6300">
        <v>1</v>
      </c>
    </row>
    <row r="6301" spans="1:2" x14ac:dyDescent="0.3">
      <c r="A6301">
        <v>17890</v>
      </c>
      <c r="B6301">
        <v>1</v>
      </c>
    </row>
    <row r="6302" spans="1:2" x14ac:dyDescent="0.3">
      <c r="A6302">
        <v>3499</v>
      </c>
      <c r="B6302">
        <v>0</v>
      </c>
    </row>
    <row r="6303" spans="1:2" x14ac:dyDescent="0.3">
      <c r="A6303">
        <v>16432</v>
      </c>
      <c r="B6303">
        <v>1</v>
      </c>
    </row>
    <row r="6304" spans="1:2" x14ac:dyDescent="0.3">
      <c r="A6304">
        <v>16765</v>
      </c>
      <c r="B6304">
        <v>1</v>
      </c>
    </row>
    <row r="6305" spans="1:2" x14ac:dyDescent="0.3">
      <c r="A6305">
        <v>13510</v>
      </c>
      <c r="B6305">
        <v>1</v>
      </c>
    </row>
    <row r="6306" spans="1:2" x14ac:dyDescent="0.3">
      <c r="A6306">
        <v>14897</v>
      </c>
      <c r="B6306">
        <v>1</v>
      </c>
    </row>
    <row r="6307" spans="1:2" x14ac:dyDescent="0.3">
      <c r="A6307">
        <v>15610</v>
      </c>
      <c r="B6307">
        <v>1</v>
      </c>
    </row>
    <row r="6308" spans="1:2" x14ac:dyDescent="0.3">
      <c r="A6308">
        <v>3564</v>
      </c>
      <c r="B6308">
        <v>0</v>
      </c>
    </row>
    <row r="6309" spans="1:2" x14ac:dyDescent="0.3">
      <c r="A6309">
        <v>16823</v>
      </c>
      <c r="B6309">
        <v>1</v>
      </c>
    </row>
    <row r="6310" spans="1:2" x14ac:dyDescent="0.3">
      <c r="A6310">
        <v>19862</v>
      </c>
      <c r="B6310">
        <v>1</v>
      </c>
    </row>
    <row r="6311" spans="1:2" x14ac:dyDescent="0.3">
      <c r="A6311">
        <v>15698</v>
      </c>
      <c r="B6311">
        <v>1</v>
      </c>
    </row>
    <row r="6312" spans="1:2" x14ac:dyDescent="0.3">
      <c r="A6312">
        <v>17994</v>
      </c>
      <c r="B6312">
        <v>1</v>
      </c>
    </row>
    <row r="6313" spans="1:2" x14ac:dyDescent="0.3">
      <c r="A6313">
        <v>14876</v>
      </c>
      <c r="B6313">
        <v>1</v>
      </c>
    </row>
    <row r="6314" spans="1:2" x14ac:dyDescent="0.3">
      <c r="A6314">
        <v>17488</v>
      </c>
      <c r="B6314">
        <v>1</v>
      </c>
    </row>
    <row r="6315" spans="1:2" x14ac:dyDescent="0.3">
      <c r="A6315">
        <v>2470</v>
      </c>
      <c r="B6315">
        <v>0</v>
      </c>
    </row>
    <row r="6316" spans="1:2" x14ac:dyDescent="0.3">
      <c r="A6316">
        <v>15867</v>
      </c>
      <c r="B6316">
        <v>1</v>
      </c>
    </row>
    <row r="6317" spans="1:2" x14ac:dyDescent="0.3">
      <c r="A6317">
        <v>9433</v>
      </c>
      <c r="B6317">
        <v>1</v>
      </c>
    </row>
    <row r="6318" spans="1:2" x14ac:dyDescent="0.3">
      <c r="A6318">
        <v>15689</v>
      </c>
      <c r="B6318">
        <v>1</v>
      </c>
    </row>
    <row r="6319" spans="1:2" x14ac:dyDescent="0.3">
      <c r="A6319">
        <v>17029</v>
      </c>
      <c r="B6319">
        <v>1</v>
      </c>
    </row>
    <row r="6320" spans="1:2" x14ac:dyDescent="0.3">
      <c r="A6320">
        <v>7654</v>
      </c>
      <c r="B6320">
        <v>0</v>
      </c>
    </row>
    <row r="6321" spans="1:2" x14ac:dyDescent="0.3">
      <c r="A6321">
        <v>17326</v>
      </c>
      <c r="B6321">
        <v>0</v>
      </c>
    </row>
    <row r="6322" spans="1:2" x14ac:dyDescent="0.3">
      <c r="A6322">
        <v>17758</v>
      </c>
      <c r="B6322">
        <v>1</v>
      </c>
    </row>
    <row r="6323" spans="1:2" x14ac:dyDescent="0.3">
      <c r="A6323">
        <v>15025</v>
      </c>
      <c r="B6323">
        <v>1</v>
      </c>
    </row>
    <row r="6324" spans="1:2" x14ac:dyDescent="0.3">
      <c r="A6324">
        <v>18017</v>
      </c>
      <c r="B6324">
        <v>1</v>
      </c>
    </row>
    <row r="6325" spans="1:2" x14ac:dyDescent="0.3">
      <c r="A6325">
        <v>16041</v>
      </c>
      <c r="B6325">
        <v>1</v>
      </c>
    </row>
    <row r="6326" spans="1:2" x14ac:dyDescent="0.3">
      <c r="A6326">
        <v>8593</v>
      </c>
      <c r="B6326">
        <v>0</v>
      </c>
    </row>
    <row r="6327" spans="1:2" x14ac:dyDescent="0.3">
      <c r="A6327">
        <v>8427</v>
      </c>
      <c r="B6327">
        <v>0</v>
      </c>
    </row>
    <row r="6328" spans="1:2" x14ac:dyDescent="0.3">
      <c r="A6328">
        <v>17748</v>
      </c>
      <c r="B6328">
        <v>1</v>
      </c>
    </row>
    <row r="6329" spans="1:2" x14ac:dyDescent="0.3">
      <c r="A6329">
        <v>17022</v>
      </c>
      <c r="B6329">
        <v>1</v>
      </c>
    </row>
    <row r="6330" spans="1:2" x14ac:dyDescent="0.3">
      <c r="A6330">
        <v>15700</v>
      </c>
      <c r="B6330">
        <v>1</v>
      </c>
    </row>
    <row r="6331" spans="1:2" x14ac:dyDescent="0.3">
      <c r="A6331">
        <v>8914</v>
      </c>
      <c r="B6331">
        <v>1</v>
      </c>
    </row>
    <row r="6332" spans="1:2" x14ac:dyDescent="0.3">
      <c r="A6332">
        <v>8443</v>
      </c>
      <c r="B6332">
        <v>0</v>
      </c>
    </row>
    <row r="6333" spans="1:2" x14ac:dyDescent="0.3">
      <c r="A6333">
        <v>15851</v>
      </c>
      <c r="B6333">
        <v>1</v>
      </c>
    </row>
    <row r="6334" spans="1:2" x14ac:dyDescent="0.3">
      <c r="A6334">
        <v>11904</v>
      </c>
      <c r="B6334">
        <v>1</v>
      </c>
    </row>
    <row r="6335" spans="1:2" x14ac:dyDescent="0.3">
      <c r="A6335">
        <v>20096</v>
      </c>
      <c r="B6335">
        <v>1</v>
      </c>
    </row>
    <row r="6336" spans="1:2" x14ac:dyDescent="0.3">
      <c r="A6336">
        <v>10814</v>
      </c>
      <c r="B6336">
        <v>1</v>
      </c>
    </row>
    <row r="6337" spans="1:2" x14ac:dyDescent="0.3">
      <c r="A6337">
        <v>10631</v>
      </c>
      <c r="B6337">
        <v>1</v>
      </c>
    </row>
    <row r="6338" spans="1:2" x14ac:dyDescent="0.3">
      <c r="A6338">
        <v>16941</v>
      </c>
      <c r="B6338">
        <v>0</v>
      </c>
    </row>
    <row r="6339" spans="1:2" x14ac:dyDescent="0.3">
      <c r="A6339">
        <v>11588</v>
      </c>
      <c r="B6339">
        <v>1</v>
      </c>
    </row>
    <row r="6340" spans="1:2" x14ac:dyDescent="0.3">
      <c r="A6340">
        <v>9404</v>
      </c>
      <c r="B6340">
        <v>1</v>
      </c>
    </row>
    <row r="6341" spans="1:2" x14ac:dyDescent="0.3">
      <c r="A6341">
        <v>10606</v>
      </c>
      <c r="B6341">
        <v>1</v>
      </c>
    </row>
    <row r="6342" spans="1:2" x14ac:dyDescent="0.3">
      <c r="A6342">
        <v>16022</v>
      </c>
      <c r="B6342">
        <v>1</v>
      </c>
    </row>
    <row r="6343" spans="1:2" x14ac:dyDescent="0.3">
      <c r="A6343">
        <v>11585</v>
      </c>
      <c r="B6343">
        <v>1</v>
      </c>
    </row>
    <row r="6344" spans="1:2" x14ac:dyDescent="0.3">
      <c r="A6344">
        <v>10603</v>
      </c>
      <c r="B6344">
        <v>1</v>
      </c>
    </row>
    <row r="6345" spans="1:2" x14ac:dyDescent="0.3">
      <c r="A6345">
        <v>15599</v>
      </c>
      <c r="B6345">
        <v>1</v>
      </c>
    </row>
    <row r="6346" spans="1:2" x14ac:dyDescent="0.3">
      <c r="A6346">
        <v>15585</v>
      </c>
      <c r="B6346">
        <v>1</v>
      </c>
    </row>
    <row r="6347" spans="1:2" x14ac:dyDescent="0.3">
      <c r="A6347">
        <v>17070</v>
      </c>
      <c r="B6347">
        <v>1</v>
      </c>
    </row>
    <row r="6348" spans="1:2" x14ac:dyDescent="0.3">
      <c r="A6348">
        <v>11589</v>
      </c>
      <c r="B6348">
        <v>1</v>
      </c>
    </row>
    <row r="6349" spans="1:2" x14ac:dyDescent="0.3">
      <c r="A6349">
        <v>10601</v>
      </c>
      <c r="B6349">
        <v>1</v>
      </c>
    </row>
    <row r="6350" spans="1:2" x14ac:dyDescent="0.3">
      <c r="A6350">
        <v>8272</v>
      </c>
      <c r="B6350">
        <v>0</v>
      </c>
    </row>
    <row r="6351" spans="1:2" x14ac:dyDescent="0.3">
      <c r="A6351">
        <v>11924</v>
      </c>
      <c r="B6351">
        <v>1</v>
      </c>
    </row>
    <row r="6352" spans="1:2" x14ac:dyDescent="0.3">
      <c r="A6352">
        <v>17692</v>
      </c>
      <c r="B6352">
        <v>1</v>
      </c>
    </row>
    <row r="6353" spans="1:2" x14ac:dyDescent="0.3">
      <c r="A6353">
        <v>10602</v>
      </c>
      <c r="B6353">
        <v>1</v>
      </c>
    </row>
    <row r="6354" spans="1:2" x14ac:dyDescent="0.3">
      <c r="A6354">
        <v>12402</v>
      </c>
      <c r="B6354">
        <v>1</v>
      </c>
    </row>
    <row r="6355" spans="1:2" x14ac:dyDescent="0.3">
      <c r="A6355">
        <v>9405</v>
      </c>
      <c r="B6355">
        <v>1</v>
      </c>
    </row>
    <row r="6356" spans="1:2" x14ac:dyDescent="0.3">
      <c r="A6356">
        <v>15600</v>
      </c>
      <c r="B6356">
        <v>1</v>
      </c>
    </row>
    <row r="6357" spans="1:2" x14ac:dyDescent="0.3">
      <c r="A6357">
        <v>15508</v>
      </c>
      <c r="B6357">
        <v>1</v>
      </c>
    </row>
    <row r="6358" spans="1:2" x14ac:dyDescent="0.3">
      <c r="A6358">
        <v>16882</v>
      </c>
      <c r="B6358">
        <v>1</v>
      </c>
    </row>
    <row r="6359" spans="1:2" x14ac:dyDescent="0.3">
      <c r="A6359">
        <v>10599</v>
      </c>
      <c r="B6359">
        <v>1</v>
      </c>
    </row>
    <row r="6360" spans="1:2" x14ac:dyDescent="0.3">
      <c r="A6360">
        <v>12007</v>
      </c>
      <c r="B6360">
        <v>1</v>
      </c>
    </row>
    <row r="6361" spans="1:2" x14ac:dyDescent="0.3">
      <c r="A6361">
        <v>5358</v>
      </c>
      <c r="B6361">
        <v>0</v>
      </c>
    </row>
    <row r="6362" spans="1:2" x14ac:dyDescent="0.3">
      <c r="A6362">
        <v>10968</v>
      </c>
      <c r="B6362">
        <v>1</v>
      </c>
    </row>
    <row r="6363" spans="1:2" x14ac:dyDescent="0.3">
      <c r="A6363">
        <v>11567</v>
      </c>
      <c r="B6363">
        <v>1</v>
      </c>
    </row>
    <row r="6364" spans="1:2" x14ac:dyDescent="0.3">
      <c r="A6364">
        <v>14908</v>
      </c>
      <c r="B6364">
        <v>1</v>
      </c>
    </row>
    <row r="6365" spans="1:2" x14ac:dyDescent="0.3">
      <c r="A6365">
        <v>9403</v>
      </c>
      <c r="B6365">
        <v>1</v>
      </c>
    </row>
    <row r="6366" spans="1:2" x14ac:dyDescent="0.3">
      <c r="A6366">
        <v>10597</v>
      </c>
      <c r="B6366">
        <v>1</v>
      </c>
    </row>
    <row r="6367" spans="1:2" x14ac:dyDescent="0.3">
      <c r="A6367">
        <v>10966</v>
      </c>
      <c r="B6367">
        <v>0</v>
      </c>
    </row>
    <row r="6368" spans="1:2" x14ac:dyDescent="0.3">
      <c r="A6368">
        <v>14604</v>
      </c>
      <c r="B6368">
        <v>1</v>
      </c>
    </row>
    <row r="6369" spans="1:2" x14ac:dyDescent="0.3">
      <c r="A6369">
        <v>18114</v>
      </c>
      <c r="B6369">
        <v>1</v>
      </c>
    </row>
    <row r="6370" spans="1:2" x14ac:dyDescent="0.3">
      <c r="A6370">
        <v>19589</v>
      </c>
      <c r="B6370">
        <v>1</v>
      </c>
    </row>
    <row r="6371" spans="1:2" x14ac:dyDescent="0.3">
      <c r="A6371">
        <v>19666</v>
      </c>
      <c r="B6371">
        <v>1</v>
      </c>
    </row>
    <row r="6372" spans="1:2" x14ac:dyDescent="0.3">
      <c r="A6372">
        <v>19956</v>
      </c>
      <c r="B6372">
        <v>1</v>
      </c>
    </row>
    <row r="6373" spans="1:2" x14ac:dyDescent="0.3">
      <c r="A6373">
        <v>19748</v>
      </c>
      <c r="B6373">
        <v>1</v>
      </c>
    </row>
    <row r="6374" spans="1:2" x14ac:dyDescent="0.3">
      <c r="A6374">
        <v>11586</v>
      </c>
      <c r="B6374">
        <v>0</v>
      </c>
    </row>
    <row r="6375" spans="1:2" x14ac:dyDescent="0.3">
      <c r="A6375">
        <v>5662</v>
      </c>
      <c r="B6375">
        <v>0</v>
      </c>
    </row>
    <row r="6376" spans="1:2" x14ac:dyDescent="0.3">
      <c r="A6376">
        <v>16581</v>
      </c>
      <c r="B6376">
        <v>1</v>
      </c>
    </row>
    <row r="6377" spans="1:2" x14ac:dyDescent="0.3">
      <c r="A6377">
        <v>17721</v>
      </c>
      <c r="B6377">
        <v>1</v>
      </c>
    </row>
    <row r="6378" spans="1:2" x14ac:dyDescent="0.3">
      <c r="A6378">
        <v>19761</v>
      </c>
      <c r="B6378">
        <v>1</v>
      </c>
    </row>
    <row r="6379" spans="1:2" x14ac:dyDescent="0.3">
      <c r="A6379">
        <v>13530</v>
      </c>
      <c r="B6379">
        <v>1</v>
      </c>
    </row>
    <row r="6380" spans="1:2" x14ac:dyDescent="0.3">
      <c r="A6380">
        <v>2492</v>
      </c>
      <c r="B6380">
        <v>0</v>
      </c>
    </row>
    <row r="6381" spans="1:2" x14ac:dyDescent="0.3">
      <c r="A6381">
        <v>9903</v>
      </c>
      <c r="B6381">
        <v>1</v>
      </c>
    </row>
    <row r="6382" spans="1:2" x14ac:dyDescent="0.3">
      <c r="A6382">
        <v>17135</v>
      </c>
      <c r="B6382">
        <v>1</v>
      </c>
    </row>
    <row r="6383" spans="1:2" x14ac:dyDescent="0.3">
      <c r="A6383">
        <v>14641</v>
      </c>
      <c r="B6383">
        <v>1</v>
      </c>
    </row>
    <row r="6384" spans="1:2" x14ac:dyDescent="0.3">
      <c r="A6384">
        <v>17423</v>
      </c>
      <c r="B6384">
        <v>1</v>
      </c>
    </row>
    <row r="6385" spans="1:2" x14ac:dyDescent="0.3">
      <c r="A6385">
        <v>7331</v>
      </c>
      <c r="B6385">
        <v>0</v>
      </c>
    </row>
    <row r="6386" spans="1:2" x14ac:dyDescent="0.3">
      <c r="A6386">
        <v>7793</v>
      </c>
      <c r="B6386">
        <v>0</v>
      </c>
    </row>
    <row r="6387" spans="1:2" x14ac:dyDescent="0.3">
      <c r="A6387">
        <v>17606</v>
      </c>
      <c r="B6387">
        <v>0</v>
      </c>
    </row>
    <row r="6388" spans="1:2" x14ac:dyDescent="0.3">
      <c r="A6388">
        <v>8264</v>
      </c>
      <c r="B6388">
        <v>0</v>
      </c>
    </row>
    <row r="6389" spans="1:2" x14ac:dyDescent="0.3">
      <c r="A6389">
        <v>2488</v>
      </c>
      <c r="B6389">
        <v>0</v>
      </c>
    </row>
    <row r="6390" spans="1:2" x14ac:dyDescent="0.3">
      <c r="A6390">
        <v>19855</v>
      </c>
      <c r="B6390">
        <v>1</v>
      </c>
    </row>
    <row r="6391" spans="1:2" x14ac:dyDescent="0.3">
      <c r="A6391">
        <v>2476</v>
      </c>
      <c r="B6391">
        <v>0</v>
      </c>
    </row>
    <row r="6392" spans="1:2" x14ac:dyDescent="0.3">
      <c r="A6392">
        <v>18156</v>
      </c>
      <c r="B6392">
        <v>1</v>
      </c>
    </row>
    <row r="6393" spans="1:2" x14ac:dyDescent="0.3">
      <c r="A6393">
        <v>10647</v>
      </c>
      <c r="B6393">
        <v>0</v>
      </c>
    </row>
    <row r="6394" spans="1:2" x14ac:dyDescent="0.3">
      <c r="A6394">
        <v>9623</v>
      </c>
      <c r="B6394">
        <v>1</v>
      </c>
    </row>
    <row r="6395" spans="1:2" x14ac:dyDescent="0.3">
      <c r="A6395">
        <v>7671</v>
      </c>
      <c r="B6395">
        <v>0</v>
      </c>
    </row>
    <row r="6396" spans="1:2" x14ac:dyDescent="0.3">
      <c r="A6396">
        <v>11926</v>
      </c>
      <c r="B6396">
        <v>1</v>
      </c>
    </row>
    <row r="6397" spans="1:2" x14ac:dyDescent="0.3">
      <c r="A6397">
        <v>8196</v>
      </c>
      <c r="B6397">
        <v>0</v>
      </c>
    </row>
    <row r="6398" spans="1:2" x14ac:dyDescent="0.3">
      <c r="A6398">
        <v>8407</v>
      </c>
      <c r="B6398">
        <v>0</v>
      </c>
    </row>
    <row r="6399" spans="1:2" x14ac:dyDescent="0.3">
      <c r="A6399">
        <v>10939</v>
      </c>
      <c r="B6399">
        <v>0</v>
      </c>
    </row>
    <row r="6400" spans="1:2" x14ac:dyDescent="0.3">
      <c r="A6400">
        <v>17630</v>
      </c>
      <c r="B6400">
        <v>1</v>
      </c>
    </row>
    <row r="6401" spans="1:2" x14ac:dyDescent="0.3">
      <c r="A6401">
        <v>8251</v>
      </c>
      <c r="B6401">
        <v>0</v>
      </c>
    </row>
    <row r="6402" spans="1:2" x14ac:dyDescent="0.3">
      <c r="A6402">
        <v>18155</v>
      </c>
      <c r="B6402">
        <v>1</v>
      </c>
    </row>
    <row r="6403" spans="1:2" x14ac:dyDescent="0.3">
      <c r="A6403">
        <v>14645</v>
      </c>
      <c r="B6403">
        <v>1</v>
      </c>
    </row>
    <row r="6404" spans="1:2" x14ac:dyDescent="0.3">
      <c r="A6404">
        <v>19632</v>
      </c>
      <c r="B6404">
        <v>1</v>
      </c>
    </row>
    <row r="6405" spans="1:2" x14ac:dyDescent="0.3">
      <c r="A6405">
        <v>17147</v>
      </c>
      <c r="B6405">
        <v>1</v>
      </c>
    </row>
    <row r="6406" spans="1:2" x14ac:dyDescent="0.3">
      <c r="A6406">
        <v>16210</v>
      </c>
      <c r="B6406">
        <v>1</v>
      </c>
    </row>
    <row r="6407" spans="1:2" x14ac:dyDescent="0.3">
      <c r="A6407">
        <v>5320</v>
      </c>
      <c r="B6407">
        <v>0</v>
      </c>
    </row>
    <row r="6408" spans="1:2" x14ac:dyDescent="0.3">
      <c r="A6408">
        <v>10891</v>
      </c>
      <c r="B6408">
        <v>0</v>
      </c>
    </row>
    <row r="6409" spans="1:2" x14ac:dyDescent="0.3">
      <c r="A6409">
        <v>10892</v>
      </c>
      <c r="B6409">
        <v>0</v>
      </c>
    </row>
    <row r="6410" spans="1:2" x14ac:dyDescent="0.3">
      <c r="A6410">
        <v>10992</v>
      </c>
      <c r="B6410">
        <v>1</v>
      </c>
    </row>
    <row r="6411" spans="1:2" x14ac:dyDescent="0.3">
      <c r="A6411">
        <v>11621</v>
      </c>
      <c r="B6411">
        <v>1</v>
      </c>
    </row>
    <row r="6412" spans="1:2" x14ac:dyDescent="0.3">
      <c r="A6412">
        <v>11622</v>
      </c>
      <c r="B6412">
        <v>1</v>
      </c>
    </row>
    <row r="6413" spans="1:2" x14ac:dyDescent="0.3">
      <c r="A6413">
        <v>11851</v>
      </c>
      <c r="B6413">
        <v>1</v>
      </c>
    </row>
    <row r="6414" spans="1:2" x14ac:dyDescent="0.3">
      <c r="A6414">
        <v>14646</v>
      </c>
      <c r="B6414">
        <v>1</v>
      </c>
    </row>
    <row r="6415" spans="1:2" x14ac:dyDescent="0.3">
      <c r="A6415">
        <v>15582</v>
      </c>
      <c r="B6415">
        <v>1</v>
      </c>
    </row>
    <row r="6416" spans="1:2" x14ac:dyDescent="0.3">
      <c r="A6416">
        <v>16622</v>
      </c>
      <c r="B6416">
        <v>1</v>
      </c>
    </row>
    <row r="6417" spans="1:2" x14ac:dyDescent="0.3">
      <c r="A6417">
        <v>17016</v>
      </c>
      <c r="B6417">
        <v>1</v>
      </c>
    </row>
    <row r="6418" spans="1:2" x14ac:dyDescent="0.3">
      <c r="A6418">
        <v>17664</v>
      </c>
      <c r="B6418">
        <v>1</v>
      </c>
    </row>
    <row r="6419" spans="1:2" x14ac:dyDescent="0.3">
      <c r="A6419">
        <v>19648</v>
      </c>
      <c r="B6419">
        <v>1</v>
      </c>
    </row>
    <row r="6420" spans="1:2" x14ac:dyDescent="0.3">
      <c r="A6420">
        <v>19938</v>
      </c>
      <c r="B6420">
        <v>1</v>
      </c>
    </row>
    <row r="6421" spans="1:2" x14ac:dyDescent="0.3">
      <c r="A6421">
        <v>9799</v>
      </c>
      <c r="B6421">
        <v>0</v>
      </c>
    </row>
    <row r="6422" spans="1:2" x14ac:dyDescent="0.3">
      <c r="A6422">
        <v>10489</v>
      </c>
      <c r="B6422">
        <v>0</v>
      </c>
    </row>
    <row r="6423" spans="1:2" x14ac:dyDescent="0.3">
      <c r="A6423">
        <v>5929</v>
      </c>
      <c r="B6423">
        <v>0</v>
      </c>
    </row>
    <row r="6424" spans="1:2" x14ac:dyDescent="0.3">
      <c r="A6424">
        <v>14649</v>
      </c>
      <c r="B6424">
        <v>1</v>
      </c>
    </row>
    <row r="6425" spans="1:2" x14ac:dyDescent="0.3">
      <c r="A6425">
        <v>16734</v>
      </c>
      <c r="B6425">
        <v>1</v>
      </c>
    </row>
    <row r="6426" spans="1:2" x14ac:dyDescent="0.3">
      <c r="A6426">
        <v>10462</v>
      </c>
      <c r="B6426">
        <v>1</v>
      </c>
    </row>
    <row r="6427" spans="1:2" x14ac:dyDescent="0.3">
      <c r="A6427">
        <v>17610</v>
      </c>
      <c r="B6427">
        <v>1</v>
      </c>
    </row>
    <row r="6428" spans="1:2" x14ac:dyDescent="0.3">
      <c r="A6428">
        <v>14928</v>
      </c>
      <c r="B6428">
        <v>1</v>
      </c>
    </row>
    <row r="6429" spans="1:2" x14ac:dyDescent="0.3">
      <c r="A6429">
        <v>685</v>
      </c>
      <c r="B6429">
        <v>0</v>
      </c>
    </row>
    <row r="6430" spans="1:2" x14ac:dyDescent="0.3">
      <c r="A6430">
        <v>15624</v>
      </c>
      <c r="B6430">
        <v>1</v>
      </c>
    </row>
    <row r="6431" spans="1:2" x14ac:dyDescent="0.3">
      <c r="A6431">
        <v>14980</v>
      </c>
      <c r="B6431">
        <v>1</v>
      </c>
    </row>
    <row r="6432" spans="1:2" x14ac:dyDescent="0.3">
      <c r="A6432">
        <v>3378</v>
      </c>
      <c r="B6432">
        <v>0</v>
      </c>
    </row>
    <row r="6433" spans="1:2" x14ac:dyDescent="0.3">
      <c r="A6433">
        <v>11088</v>
      </c>
      <c r="B6433">
        <v>1</v>
      </c>
    </row>
    <row r="6434" spans="1:2" x14ac:dyDescent="0.3">
      <c r="A6434">
        <v>8866</v>
      </c>
      <c r="B6434">
        <v>0</v>
      </c>
    </row>
    <row r="6435" spans="1:2" x14ac:dyDescent="0.3">
      <c r="A6435">
        <v>3412</v>
      </c>
      <c r="B6435">
        <v>0</v>
      </c>
    </row>
    <row r="6436" spans="1:2" x14ac:dyDescent="0.3">
      <c r="A6436">
        <v>14696</v>
      </c>
      <c r="B6436">
        <v>1</v>
      </c>
    </row>
    <row r="6437" spans="1:2" x14ac:dyDescent="0.3">
      <c r="A6437">
        <v>12229</v>
      </c>
      <c r="B6437">
        <v>0</v>
      </c>
    </row>
    <row r="6438" spans="1:2" x14ac:dyDescent="0.3">
      <c r="A6438">
        <v>7674</v>
      </c>
      <c r="B6438">
        <v>0</v>
      </c>
    </row>
    <row r="6439" spans="1:2" x14ac:dyDescent="0.3">
      <c r="A6439">
        <v>15549</v>
      </c>
      <c r="B6439">
        <v>1</v>
      </c>
    </row>
    <row r="6440" spans="1:2" x14ac:dyDescent="0.3">
      <c r="A6440">
        <v>15993</v>
      </c>
      <c r="B6440">
        <v>1</v>
      </c>
    </row>
    <row r="6441" spans="1:2" x14ac:dyDescent="0.3">
      <c r="A6441">
        <v>14960</v>
      </c>
      <c r="B6441">
        <v>1</v>
      </c>
    </row>
    <row r="6442" spans="1:2" x14ac:dyDescent="0.3">
      <c r="A6442">
        <v>16844</v>
      </c>
      <c r="B6442">
        <v>1</v>
      </c>
    </row>
    <row r="6443" spans="1:2" x14ac:dyDescent="0.3">
      <c r="A6443">
        <v>10702</v>
      </c>
      <c r="B6443">
        <v>0</v>
      </c>
    </row>
    <row r="6444" spans="1:2" x14ac:dyDescent="0.3">
      <c r="A6444">
        <v>14959</v>
      </c>
      <c r="B6444">
        <v>1</v>
      </c>
    </row>
    <row r="6445" spans="1:2" x14ac:dyDescent="0.3">
      <c r="A6445">
        <v>20053</v>
      </c>
      <c r="B6445">
        <v>1</v>
      </c>
    </row>
    <row r="6446" spans="1:2" x14ac:dyDescent="0.3">
      <c r="A6446">
        <v>17001</v>
      </c>
      <c r="B6446">
        <v>1</v>
      </c>
    </row>
    <row r="6447" spans="1:2" x14ac:dyDescent="0.3">
      <c r="A6447">
        <v>7095</v>
      </c>
      <c r="B6447">
        <v>0</v>
      </c>
    </row>
    <row r="6448" spans="1:2" x14ac:dyDescent="0.3">
      <c r="A6448">
        <v>6337</v>
      </c>
      <c r="B6448">
        <v>0</v>
      </c>
    </row>
    <row r="6449" spans="1:2" x14ac:dyDescent="0.3">
      <c r="A6449">
        <v>15994</v>
      </c>
      <c r="B6449">
        <v>1</v>
      </c>
    </row>
    <row r="6450" spans="1:2" x14ac:dyDescent="0.3">
      <c r="A6450">
        <v>10538</v>
      </c>
      <c r="B6450">
        <v>1</v>
      </c>
    </row>
    <row r="6451" spans="1:2" x14ac:dyDescent="0.3">
      <c r="A6451">
        <v>18096</v>
      </c>
      <c r="B6451">
        <v>1</v>
      </c>
    </row>
    <row r="6452" spans="1:2" x14ac:dyDescent="0.3">
      <c r="A6452">
        <v>11424</v>
      </c>
      <c r="B6452">
        <v>1</v>
      </c>
    </row>
    <row r="6453" spans="1:2" x14ac:dyDescent="0.3">
      <c r="A6453">
        <v>899</v>
      </c>
      <c r="B6453">
        <v>0</v>
      </c>
    </row>
    <row r="6454" spans="1:2" x14ac:dyDescent="0.3">
      <c r="A6454">
        <v>8781</v>
      </c>
      <c r="B6454">
        <v>1</v>
      </c>
    </row>
    <row r="6455" spans="1:2" x14ac:dyDescent="0.3">
      <c r="A6455">
        <v>17512</v>
      </c>
      <c r="B6455">
        <v>1</v>
      </c>
    </row>
    <row r="6456" spans="1:2" x14ac:dyDescent="0.3">
      <c r="A6456">
        <v>12482</v>
      </c>
      <c r="B6456">
        <v>1</v>
      </c>
    </row>
    <row r="6457" spans="1:2" x14ac:dyDescent="0.3">
      <c r="A6457">
        <v>17599</v>
      </c>
      <c r="B6457">
        <v>1</v>
      </c>
    </row>
    <row r="6458" spans="1:2" x14ac:dyDescent="0.3">
      <c r="A6458">
        <v>19675</v>
      </c>
      <c r="B6458">
        <v>1</v>
      </c>
    </row>
    <row r="6459" spans="1:2" x14ac:dyDescent="0.3">
      <c r="A6459">
        <v>19674</v>
      </c>
      <c r="B6459">
        <v>1</v>
      </c>
    </row>
    <row r="6460" spans="1:2" x14ac:dyDescent="0.3">
      <c r="A6460">
        <v>2312</v>
      </c>
      <c r="B6460">
        <v>0</v>
      </c>
    </row>
    <row r="6461" spans="1:2" x14ac:dyDescent="0.3">
      <c r="A6461">
        <v>10978</v>
      </c>
      <c r="B6461">
        <v>0</v>
      </c>
    </row>
    <row r="6462" spans="1:2" x14ac:dyDescent="0.3">
      <c r="A6462">
        <v>17992</v>
      </c>
      <c r="B6462">
        <v>1</v>
      </c>
    </row>
    <row r="6463" spans="1:2" x14ac:dyDescent="0.3">
      <c r="A6463">
        <v>9697</v>
      </c>
      <c r="B6463">
        <v>1</v>
      </c>
    </row>
    <row r="6464" spans="1:2" x14ac:dyDescent="0.3">
      <c r="A6464">
        <v>17991</v>
      </c>
      <c r="B6464">
        <v>1</v>
      </c>
    </row>
    <row r="6465" spans="1:2" x14ac:dyDescent="0.3">
      <c r="A6465">
        <v>9458</v>
      </c>
      <c r="B6465">
        <v>0</v>
      </c>
    </row>
    <row r="6466" spans="1:2" x14ac:dyDescent="0.3">
      <c r="A6466">
        <v>16461</v>
      </c>
      <c r="B6466">
        <v>1</v>
      </c>
    </row>
    <row r="6467" spans="1:2" x14ac:dyDescent="0.3">
      <c r="A6467">
        <v>2316</v>
      </c>
      <c r="B6467">
        <v>0</v>
      </c>
    </row>
    <row r="6468" spans="1:2" x14ac:dyDescent="0.3">
      <c r="A6468">
        <v>15558</v>
      </c>
      <c r="B6468">
        <v>1</v>
      </c>
    </row>
    <row r="6469" spans="1:2" x14ac:dyDescent="0.3">
      <c r="A6469">
        <v>20088</v>
      </c>
      <c r="B6469">
        <v>1</v>
      </c>
    </row>
    <row r="6470" spans="1:2" x14ac:dyDescent="0.3">
      <c r="A6470">
        <v>10801</v>
      </c>
      <c r="B6470">
        <v>1</v>
      </c>
    </row>
    <row r="6471" spans="1:2" x14ac:dyDescent="0.3">
      <c r="A6471">
        <v>12029</v>
      </c>
      <c r="B6471">
        <v>1</v>
      </c>
    </row>
    <row r="6472" spans="1:2" x14ac:dyDescent="0.3">
      <c r="A6472">
        <v>5454</v>
      </c>
      <c r="B6472">
        <v>0</v>
      </c>
    </row>
    <row r="6473" spans="1:2" x14ac:dyDescent="0.3">
      <c r="A6473">
        <v>15800</v>
      </c>
      <c r="B6473">
        <v>1</v>
      </c>
    </row>
    <row r="6474" spans="1:2" x14ac:dyDescent="0.3">
      <c r="A6474">
        <v>20183</v>
      </c>
      <c r="B6474">
        <v>1</v>
      </c>
    </row>
    <row r="6475" spans="1:2" x14ac:dyDescent="0.3">
      <c r="A6475">
        <v>10011</v>
      </c>
      <c r="B6475">
        <v>1</v>
      </c>
    </row>
    <row r="6476" spans="1:2" x14ac:dyDescent="0.3">
      <c r="A6476">
        <v>16699</v>
      </c>
      <c r="B6476">
        <v>1</v>
      </c>
    </row>
    <row r="6477" spans="1:2" x14ac:dyDescent="0.3">
      <c r="A6477">
        <v>7893</v>
      </c>
      <c r="B6477">
        <v>0</v>
      </c>
    </row>
    <row r="6478" spans="1:2" x14ac:dyDescent="0.3">
      <c r="A6478">
        <v>15971</v>
      </c>
      <c r="B6478">
        <v>1</v>
      </c>
    </row>
    <row r="6479" spans="1:2" x14ac:dyDescent="0.3">
      <c r="A6479">
        <v>17938</v>
      </c>
      <c r="B6479">
        <v>1</v>
      </c>
    </row>
    <row r="6480" spans="1:2" x14ac:dyDescent="0.3">
      <c r="A6480">
        <v>3547</v>
      </c>
      <c r="B6480">
        <v>0</v>
      </c>
    </row>
    <row r="6481" spans="1:2" x14ac:dyDescent="0.3">
      <c r="A6481">
        <v>18117</v>
      </c>
      <c r="B6481">
        <v>1</v>
      </c>
    </row>
    <row r="6482" spans="1:2" x14ac:dyDescent="0.3">
      <c r="A6482">
        <v>17937</v>
      </c>
      <c r="B6482">
        <v>1</v>
      </c>
    </row>
    <row r="6483" spans="1:2" x14ac:dyDescent="0.3">
      <c r="A6483">
        <v>3537</v>
      </c>
      <c r="B6483">
        <v>0</v>
      </c>
    </row>
    <row r="6484" spans="1:2" x14ac:dyDescent="0.3">
      <c r="A6484">
        <v>20181</v>
      </c>
      <c r="B6484">
        <v>1</v>
      </c>
    </row>
    <row r="6485" spans="1:2" x14ac:dyDescent="0.3">
      <c r="A6485">
        <v>3550</v>
      </c>
      <c r="B6485">
        <v>0</v>
      </c>
    </row>
    <row r="6486" spans="1:2" x14ac:dyDescent="0.3">
      <c r="A6486">
        <v>3510</v>
      </c>
      <c r="B6486">
        <v>0</v>
      </c>
    </row>
    <row r="6487" spans="1:2" x14ac:dyDescent="0.3">
      <c r="A6487">
        <v>15866</v>
      </c>
      <c r="B6487">
        <v>1</v>
      </c>
    </row>
    <row r="6488" spans="1:2" x14ac:dyDescent="0.3">
      <c r="A6488">
        <v>19941</v>
      </c>
      <c r="B6488">
        <v>1</v>
      </c>
    </row>
    <row r="6489" spans="1:2" x14ac:dyDescent="0.3">
      <c r="A6489">
        <v>3477</v>
      </c>
      <c r="B6489">
        <v>0</v>
      </c>
    </row>
    <row r="6490" spans="1:2" x14ac:dyDescent="0.3">
      <c r="A6490">
        <v>17939</v>
      </c>
      <c r="B6490">
        <v>1</v>
      </c>
    </row>
    <row r="6491" spans="1:2" x14ac:dyDescent="0.3">
      <c r="A6491">
        <v>17074</v>
      </c>
      <c r="B6491">
        <v>1</v>
      </c>
    </row>
    <row r="6492" spans="1:2" x14ac:dyDescent="0.3">
      <c r="A6492">
        <v>11570</v>
      </c>
      <c r="B6492">
        <v>0</v>
      </c>
    </row>
    <row r="6493" spans="1:2" x14ac:dyDescent="0.3">
      <c r="A6493">
        <v>1345</v>
      </c>
      <c r="B6493">
        <v>0</v>
      </c>
    </row>
    <row r="6494" spans="1:2" x14ac:dyDescent="0.3">
      <c r="A6494">
        <v>12502</v>
      </c>
      <c r="B6494">
        <v>1</v>
      </c>
    </row>
    <row r="6495" spans="1:2" x14ac:dyDescent="0.3">
      <c r="A6495">
        <v>20039</v>
      </c>
      <c r="B6495">
        <v>1</v>
      </c>
    </row>
    <row r="6496" spans="1:2" x14ac:dyDescent="0.3">
      <c r="A6496">
        <v>1344</v>
      </c>
      <c r="B6496">
        <v>0</v>
      </c>
    </row>
    <row r="6497" spans="1:2" x14ac:dyDescent="0.3">
      <c r="A6497">
        <v>16449</v>
      </c>
      <c r="B6497">
        <v>1</v>
      </c>
    </row>
    <row r="6498" spans="1:2" x14ac:dyDescent="0.3">
      <c r="A6498">
        <v>8267</v>
      </c>
      <c r="B6498">
        <v>0</v>
      </c>
    </row>
    <row r="6499" spans="1:2" x14ac:dyDescent="0.3">
      <c r="A6499">
        <v>4690</v>
      </c>
      <c r="B6499">
        <v>0</v>
      </c>
    </row>
    <row r="6500" spans="1:2" x14ac:dyDescent="0.3">
      <c r="A6500">
        <v>6733</v>
      </c>
      <c r="B6500">
        <v>0</v>
      </c>
    </row>
    <row r="6501" spans="1:2" x14ac:dyDescent="0.3">
      <c r="A6501">
        <v>14648</v>
      </c>
      <c r="B6501">
        <v>1</v>
      </c>
    </row>
    <row r="6502" spans="1:2" x14ac:dyDescent="0.3">
      <c r="A6502">
        <v>6944</v>
      </c>
      <c r="B6502">
        <v>0</v>
      </c>
    </row>
    <row r="6503" spans="1:2" x14ac:dyDescent="0.3">
      <c r="A6503">
        <v>7185</v>
      </c>
      <c r="B6503">
        <v>0</v>
      </c>
    </row>
    <row r="6504" spans="1:2" x14ac:dyDescent="0.3">
      <c r="A6504">
        <v>15479</v>
      </c>
      <c r="B6504">
        <v>1</v>
      </c>
    </row>
    <row r="6505" spans="1:2" x14ac:dyDescent="0.3">
      <c r="A6505">
        <v>17737</v>
      </c>
      <c r="B6505">
        <v>1</v>
      </c>
    </row>
    <row r="6506" spans="1:2" x14ac:dyDescent="0.3">
      <c r="A6506">
        <v>8268</v>
      </c>
      <c r="B6506">
        <v>0</v>
      </c>
    </row>
    <row r="6507" spans="1:2" x14ac:dyDescent="0.3">
      <c r="A6507">
        <v>17726</v>
      </c>
      <c r="B6507">
        <v>1</v>
      </c>
    </row>
    <row r="6508" spans="1:2" x14ac:dyDescent="0.3">
      <c r="A6508">
        <v>19769</v>
      </c>
      <c r="B6508">
        <v>1</v>
      </c>
    </row>
    <row r="6509" spans="1:2" x14ac:dyDescent="0.3">
      <c r="A6509">
        <v>16472</v>
      </c>
      <c r="B6509">
        <v>1</v>
      </c>
    </row>
    <row r="6510" spans="1:2" x14ac:dyDescent="0.3">
      <c r="A6510">
        <v>15647</v>
      </c>
      <c r="B6510">
        <v>1</v>
      </c>
    </row>
    <row r="6511" spans="1:2" x14ac:dyDescent="0.3">
      <c r="A6511">
        <v>4681</v>
      </c>
      <c r="B6511">
        <v>0</v>
      </c>
    </row>
    <row r="6512" spans="1:2" x14ac:dyDescent="0.3">
      <c r="A6512">
        <v>16460</v>
      </c>
      <c r="B6512">
        <v>1</v>
      </c>
    </row>
    <row r="6513" spans="1:2" x14ac:dyDescent="0.3">
      <c r="A6513">
        <v>17058</v>
      </c>
      <c r="B6513">
        <v>0</v>
      </c>
    </row>
    <row r="6514" spans="1:2" x14ac:dyDescent="0.3">
      <c r="A6514">
        <v>17625</v>
      </c>
      <c r="B6514">
        <v>1</v>
      </c>
    </row>
    <row r="6515" spans="1:2" x14ac:dyDescent="0.3">
      <c r="A6515">
        <v>9506</v>
      </c>
      <c r="B6515">
        <v>1</v>
      </c>
    </row>
    <row r="6516" spans="1:2" x14ac:dyDescent="0.3">
      <c r="A6516">
        <v>3414</v>
      </c>
      <c r="B6516">
        <v>0</v>
      </c>
    </row>
    <row r="6517" spans="1:2" x14ac:dyDescent="0.3">
      <c r="A6517">
        <v>9505</v>
      </c>
      <c r="B6517">
        <v>1</v>
      </c>
    </row>
    <row r="6518" spans="1:2" x14ac:dyDescent="0.3">
      <c r="A6518">
        <v>11466</v>
      </c>
      <c r="B6518">
        <v>1</v>
      </c>
    </row>
    <row r="6519" spans="1:2" x14ac:dyDescent="0.3">
      <c r="A6519">
        <v>6324</v>
      </c>
      <c r="B6519">
        <v>0</v>
      </c>
    </row>
    <row r="6520" spans="1:2" x14ac:dyDescent="0.3">
      <c r="A6520">
        <v>15578</v>
      </c>
      <c r="B6520">
        <v>1</v>
      </c>
    </row>
    <row r="6521" spans="1:2" x14ac:dyDescent="0.3">
      <c r="A6521">
        <v>10699</v>
      </c>
      <c r="B6521">
        <v>1</v>
      </c>
    </row>
    <row r="6522" spans="1:2" x14ac:dyDescent="0.3">
      <c r="A6522">
        <v>16502</v>
      </c>
      <c r="B6522">
        <v>1</v>
      </c>
    </row>
    <row r="6523" spans="1:2" x14ac:dyDescent="0.3">
      <c r="A6523">
        <v>16412</v>
      </c>
      <c r="B6523">
        <v>1</v>
      </c>
    </row>
    <row r="6524" spans="1:2" x14ac:dyDescent="0.3">
      <c r="A6524">
        <v>17690</v>
      </c>
      <c r="B6524">
        <v>1</v>
      </c>
    </row>
    <row r="6525" spans="1:2" x14ac:dyDescent="0.3">
      <c r="A6525">
        <v>13519</v>
      </c>
      <c r="B6525">
        <v>1</v>
      </c>
    </row>
    <row r="6526" spans="1:2" x14ac:dyDescent="0.3">
      <c r="A6526">
        <v>20051</v>
      </c>
      <c r="B6526">
        <v>1</v>
      </c>
    </row>
    <row r="6527" spans="1:2" x14ac:dyDescent="0.3">
      <c r="A6527">
        <v>16501</v>
      </c>
      <c r="B6527">
        <v>1</v>
      </c>
    </row>
    <row r="6528" spans="1:2" x14ac:dyDescent="0.3">
      <c r="A6528">
        <v>17071</v>
      </c>
      <c r="B6528">
        <v>0</v>
      </c>
    </row>
    <row r="6529" spans="1:2" x14ac:dyDescent="0.3">
      <c r="A6529">
        <v>15690</v>
      </c>
      <c r="B6529">
        <v>1</v>
      </c>
    </row>
    <row r="6530" spans="1:2" x14ac:dyDescent="0.3">
      <c r="A6530">
        <v>15603</v>
      </c>
      <c r="B6530">
        <v>1</v>
      </c>
    </row>
    <row r="6531" spans="1:2" x14ac:dyDescent="0.3">
      <c r="A6531">
        <v>9638</v>
      </c>
      <c r="B6531">
        <v>0</v>
      </c>
    </row>
    <row r="6532" spans="1:2" x14ac:dyDescent="0.3">
      <c r="A6532">
        <v>11460</v>
      </c>
      <c r="B6532">
        <v>1</v>
      </c>
    </row>
    <row r="6533" spans="1:2" x14ac:dyDescent="0.3">
      <c r="A6533">
        <v>12484</v>
      </c>
      <c r="B6533">
        <v>1</v>
      </c>
    </row>
    <row r="6534" spans="1:2" x14ac:dyDescent="0.3">
      <c r="A6534">
        <v>7335</v>
      </c>
      <c r="B6534">
        <v>0</v>
      </c>
    </row>
    <row r="6535" spans="1:2" x14ac:dyDescent="0.3">
      <c r="A6535">
        <v>9733</v>
      </c>
      <c r="B6535">
        <v>1</v>
      </c>
    </row>
    <row r="6536" spans="1:2" x14ac:dyDescent="0.3">
      <c r="A6536">
        <v>17009</v>
      </c>
      <c r="B6536">
        <v>0</v>
      </c>
    </row>
    <row r="6537" spans="1:2" x14ac:dyDescent="0.3">
      <c r="A6537">
        <v>17559</v>
      </c>
      <c r="B6537">
        <v>1</v>
      </c>
    </row>
    <row r="6538" spans="1:2" x14ac:dyDescent="0.3">
      <c r="A6538">
        <v>9284</v>
      </c>
      <c r="B6538">
        <v>1</v>
      </c>
    </row>
    <row r="6539" spans="1:2" x14ac:dyDescent="0.3">
      <c r="A6539">
        <v>15634</v>
      </c>
      <c r="B6539">
        <v>1</v>
      </c>
    </row>
    <row r="6540" spans="1:2" x14ac:dyDescent="0.3">
      <c r="A6540">
        <v>20003</v>
      </c>
      <c r="B6540">
        <v>1</v>
      </c>
    </row>
    <row r="6541" spans="1:2" x14ac:dyDescent="0.3">
      <c r="A6541">
        <v>16637</v>
      </c>
      <c r="B6541">
        <v>1</v>
      </c>
    </row>
    <row r="6542" spans="1:2" x14ac:dyDescent="0.3">
      <c r="A6542">
        <v>1745</v>
      </c>
      <c r="B6542">
        <v>0</v>
      </c>
    </row>
    <row r="6543" spans="1:2" x14ac:dyDescent="0.3">
      <c r="A6543">
        <v>17883</v>
      </c>
      <c r="B6543">
        <v>1</v>
      </c>
    </row>
    <row r="6544" spans="1:2" x14ac:dyDescent="0.3">
      <c r="A6544">
        <v>16999</v>
      </c>
      <c r="B6544">
        <v>1</v>
      </c>
    </row>
    <row r="6545" spans="1:2" x14ac:dyDescent="0.3">
      <c r="A6545">
        <v>14850</v>
      </c>
      <c r="B6545">
        <v>1</v>
      </c>
    </row>
    <row r="6546" spans="1:2" x14ac:dyDescent="0.3">
      <c r="A6546">
        <v>12497</v>
      </c>
      <c r="B6546">
        <v>1</v>
      </c>
    </row>
    <row r="6547" spans="1:2" x14ac:dyDescent="0.3">
      <c r="A6547">
        <v>16360</v>
      </c>
      <c r="B6547">
        <v>1</v>
      </c>
    </row>
    <row r="6548" spans="1:2" x14ac:dyDescent="0.3">
      <c r="A6548">
        <v>11905</v>
      </c>
      <c r="B6548">
        <v>1</v>
      </c>
    </row>
    <row r="6549" spans="1:2" x14ac:dyDescent="0.3">
      <c r="A6549">
        <v>12486</v>
      </c>
      <c r="B6549">
        <v>1</v>
      </c>
    </row>
    <row r="6550" spans="1:2" x14ac:dyDescent="0.3">
      <c r="A6550">
        <v>15812</v>
      </c>
      <c r="B6550">
        <v>1</v>
      </c>
    </row>
    <row r="6551" spans="1:2" x14ac:dyDescent="0.3">
      <c r="A6551">
        <v>3210</v>
      </c>
      <c r="B6551">
        <v>0</v>
      </c>
    </row>
    <row r="6552" spans="1:2" x14ac:dyDescent="0.3">
      <c r="A6552">
        <v>16818</v>
      </c>
      <c r="B6552">
        <v>1</v>
      </c>
    </row>
    <row r="6553" spans="1:2" x14ac:dyDescent="0.3">
      <c r="A6553">
        <v>7814</v>
      </c>
      <c r="B6553">
        <v>0</v>
      </c>
    </row>
    <row r="6554" spans="1:2" x14ac:dyDescent="0.3">
      <c r="A6554">
        <v>16361</v>
      </c>
      <c r="B6554">
        <v>1</v>
      </c>
    </row>
    <row r="6555" spans="1:2" x14ac:dyDescent="0.3">
      <c r="A6555">
        <v>9739</v>
      </c>
      <c r="B6555">
        <v>0</v>
      </c>
    </row>
    <row r="6556" spans="1:2" x14ac:dyDescent="0.3">
      <c r="A6556">
        <v>7816</v>
      </c>
      <c r="B6556">
        <v>0</v>
      </c>
    </row>
    <row r="6557" spans="1:2" x14ac:dyDescent="0.3">
      <c r="A6557">
        <v>11448</v>
      </c>
      <c r="B6557">
        <v>0</v>
      </c>
    </row>
    <row r="6558" spans="1:2" x14ac:dyDescent="0.3">
      <c r="A6558">
        <v>5556</v>
      </c>
      <c r="B6558">
        <v>0</v>
      </c>
    </row>
    <row r="6559" spans="1:2" x14ac:dyDescent="0.3">
      <c r="A6559">
        <v>7162</v>
      </c>
      <c r="B6559">
        <v>0</v>
      </c>
    </row>
    <row r="6560" spans="1:2" x14ac:dyDescent="0.3">
      <c r="A6560">
        <v>19854</v>
      </c>
      <c r="B6560">
        <v>1</v>
      </c>
    </row>
    <row r="6561" spans="1:2" x14ac:dyDescent="0.3">
      <c r="A6561">
        <v>7166</v>
      </c>
      <c r="B6561">
        <v>0</v>
      </c>
    </row>
    <row r="6562" spans="1:2" x14ac:dyDescent="0.3">
      <c r="A6562">
        <v>16354</v>
      </c>
      <c r="B6562">
        <v>1</v>
      </c>
    </row>
    <row r="6563" spans="1:2" x14ac:dyDescent="0.3">
      <c r="A6563">
        <v>10533</v>
      </c>
      <c r="B6563">
        <v>0</v>
      </c>
    </row>
    <row r="6564" spans="1:2" x14ac:dyDescent="0.3">
      <c r="A6564">
        <v>9740</v>
      </c>
      <c r="B6564">
        <v>0</v>
      </c>
    </row>
    <row r="6565" spans="1:2" x14ac:dyDescent="0.3">
      <c r="A6565">
        <v>10534</v>
      </c>
      <c r="B6565">
        <v>0</v>
      </c>
    </row>
    <row r="6566" spans="1:2" x14ac:dyDescent="0.3">
      <c r="A6566">
        <v>17901</v>
      </c>
      <c r="B6566">
        <v>1</v>
      </c>
    </row>
    <row r="6567" spans="1:2" x14ac:dyDescent="0.3">
      <c r="A6567">
        <v>5339</v>
      </c>
      <c r="B6567">
        <v>0</v>
      </c>
    </row>
    <row r="6568" spans="1:2" x14ac:dyDescent="0.3">
      <c r="A6568">
        <v>9847</v>
      </c>
      <c r="B6568">
        <v>1</v>
      </c>
    </row>
    <row r="6569" spans="1:2" x14ac:dyDescent="0.3">
      <c r="A6569">
        <v>19772</v>
      </c>
      <c r="B6569">
        <v>1</v>
      </c>
    </row>
    <row r="6570" spans="1:2" x14ac:dyDescent="0.3">
      <c r="A6570">
        <v>14731</v>
      </c>
      <c r="B6570">
        <v>1</v>
      </c>
    </row>
    <row r="6571" spans="1:2" x14ac:dyDescent="0.3">
      <c r="A6571">
        <v>9072</v>
      </c>
      <c r="B6571">
        <v>1</v>
      </c>
    </row>
    <row r="6572" spans="1:2" x14ac:dyDescent="0.3">
      <c r="A6572">
        <v>17012</v>
      </c>
      <c r="B6572">
        <v>1</v>
      </c>
    </row>
    <row r="6573" spans="1:2" x14ac:dyDescent="0.3">
      <c r="A6573">
        <v>16483</v>
      </c>
      <c r="B6573">
        <v>1</v>
      </c>
    </row>
    <row r="6574" spans="1:2" x14ac:dyDescent="0.3">
      <c r="A6574">
        <v>2156</v>
      </c>
      <c r="B6574">
        <v>0</v>
      </c>
    </row>
    <row r="6575" spans="1:2" x14ac:dyDescent="0.3">
      <c r="A6575">
        <v>9982</v>
      </c>
      <c r="B6575">
        <v>1</v>
      </c>
    </row>
    <row r="6576" spans="1:2" x14ac:dyDescent="0.3">
      <c r="A6576">
        <v>7176</v>
      </c>
      <c r="B6576">
        <v>0</v>
      </c>
    </row>
    <row r="6577" spans="1:2" x14ac:dyDescent="0.3">
      <c r="A6577">
        <v>992</v>
      </c>
      <c r="B6577">
        <v>0</v>
      </c>
    </row>
    <row r="6578" spans="1:2" x14ac:dyDescent="0.3">
      <c r="A6578">
        <v>2166</v>
      </c>
      <c r="B6578">
        <v>0</v>
      </c>
    </row>
    <row r="6579" spans="1:2" x14ac:dyDescent="0.3">
      <c r="A6579">
        <v>7022</v>
      </c>
      <c r="B6579">
        <v>0</v>
      </c>
    </row>
    <row r="6580" spans="1:2" x14ac:dyDescent="0.3">
      <c r="A6580">
        <v>16098</v>
      </c>
      <c r="B6580">
        <v>1</v>
      </c>
    </row>
    <row r="6581" spans="1:2" x14ac:dyDescent="0.3">
      <c r="A6581">
        <v>10497</v>
      </c>
      <c r="B6581">
        <v>0</v>
      </c>
    </row>
    <row r="6582" spans="1:2" x14ac:dyDescent="0.3">
      <c r="A6582">
        <v>16815</v>
      </c>
      <c r="B6582">
        <v>1</v>
      </c>
    </row>
    <row r="6583" spans="1:2" x14ac:dyDescent="0.3">
      <c r="A6583">
        <v>20187</v>
      </c>
      <c r="B6583">
        <v>1</v>
      </c>
    </row>
    <row r="6584" spans="1:2" x14ac:dyDescent="0.3">
      <c r="A6584">
        <v>11492</v>
      </c>
      <c r="B6584">
        <v>1</v>
      </c>
    </row>
    <row r="6585" spans="1:2" x14ac:dyDescent="0.3">
      <c r="A6585">
        <v>20189</v>
      </c>
      <c r="B6585">
        <v>1</v>
      </c>
    </row>
    <row r="6586" spans="1:2" x14ac:dyDescent="0.3">
      <c r="A6586">
        <v>16817</v>
      </c>
      <c r="B6586">
        <v>1</v>
      </c>
    </row>
    <row r="6587" spans="1:2" x14ac:dyDescent="0.3">
      <c r="A6587">
        <v>9074</v>
      </c>
      <c r="B6587">
        <v>1</v>
      </c>
    </row>
    <row r="6588" spans="1:2" x14ac:dyDescent="0.3">
      <c r="A6588">
        <v>10220</v>
      </c>
      <c r="B6588">
        <v>0</v>
      </c>
    </row>
    <row r="6589" spans="1:2" x14ac:dyDescent="0.3">
      <c r="A6589">
        <v>15164</v>
      </c>
      <c r="B6589">
        <v>1</v>
      </c>
    </row>
    <row r="6590" spans="1:2" x14ac:dyDescent="0.3">
      <c r="A6590">
        <v>18296</v>
      </c>
      <c r="B6590">
        <v>1</v>
      </c>
    </row>
    <row r="6591" spans="1:2" x14ac:dyDescent="0.3">
      <c r="A6591">
        <v>15743</v>
      </c>
      <c r="B6591">
        <v>1</v>
      </c>
    </row>
    <row r="6592" spans="1:2" x14ac:dyDescent="0.3">
      <c r="A6592">
        <v>4385</v>
      </c>
      <c r="B6592">
        <v>0</v>
      </c>
    </row>
    <row r="6593" spans="1:2" x14ac:dyDescent="0.3">
      <c r="A6593">
        <v>9979</v>
      </c>
      <c r="B6593">
        <v>0</v>
      </c>
    </row>
    <row r="6594" spans="1:2" x14ac:dyDescent="0.3">
      <c r="A6594">
        <v>14598</v>
      </c>
      <c r="B6594">
        <v>1</v>
      </c>
    </row>
    <row r="6595" spans="1:2" x14ac:dyDescent="0.3">
      <c r="A6595">
        <v>14795</v>
      </c>
      <c r="B6595">
        <v>1</v>
      </c>
    </row>
    <row r="6596" spans="1:2" x14ac:dyDescent="0.3">
      <c r="A6596">
        <v>18211</v>
      </c>
      <c r="B6596">
        <v>1</v>
      </c>
    </row>
    <row r="6597" spans="1:2" x14ac:dyDescent="0.3">
      <c r="A6597">
        <v>9570</v>
      </c>
      <c r="B6597">
        <v>0</v>
      </c>
    </row>
    <row r="6598" spans="1:2" x14ac:dyDescent="0.3">
      <c r="A6598">
        <v>9793</v>
      </c>
      <c r="B6598">
        <v>0</v>
      </c>
    </row>
    <row r="6599" spans="1:2" x14ac:dyDescent="0.3">
      <c r="A6599">
        <v>18243</v>
      </c>
      <c r="B6599">
        <v>1</v>
      </c>
    </row>
    <row r="6600" spans="1:2" x14ac:dyDescent="0.3">
      <c r="A6600">
        <v>11934</v>
      </c>
      <c r="B6600">
        <v>1</v>
      </c>
    </row>
    <row r="6601" spans="1:2" x14ac:dyDescent="0.3">
      <c r="A6601">
        <v>17034</v>
      </c>
      <c r="B6601">
        <v>1</v>
      </c>
    </row>
    <row r="6602" spans="1:2" x14ac:dyDescent="0.3">
      <c r="A6602">
        <v>11532</v>
      </c>
      <c r="B6602">
        <v>1</v>
      </c>
    </row>
    <row r="6603" spans="1:2" x14ac:dyDescent="0.3">
      <c r="A6603">
        <v>7764</v>
      </c>
      <c r="B6603">
        <v>0</v>
      </c>
    </row>
    <row r="6604" spans="1:2" x14ac:dyDescent="0.3">
      <c r="A6604">
        <v>17788</v>
      </c>
      <c r="B6604">
        <v>1</v>
      </c>
    </row>
    <row r="6605" spans="1:2" x14ac:dyDescent="0.3">
      <c r="A6605">
        <v>17626</v>
      </c>
      <c r="B6605">
        <v>1</v>
      </c>
    </row>
    <row r="6606" spans="1:2" x14ac:dyDescent="0.3">
      <c r="A6606">
        <v>16635</v>
      </c>
      <c r="B6606">
        <v>1</v>
      </c>
    </row>
    <row r="6607" spans="1:2" x14ac:dyDescent="0.3">
      <c r="A6607">
        <v>12460</v>
      </c>
      <c r="B6607">
        <v>1</v>
      </c>
    </row>
    <row r="6608" spans="1:2" x14ac:dyDescent="0.3">
      <c r="A6608">
        <v>19684</v>
      </c>
      <c r="B6608">
        <v>1</v>
      </c>
    </row>
    <row r="6609" spans="1:2" x14ac:dyDescent="0.3">
      <c r="A6609">
        <v>16466</v>
      </c>
      <c r="B6609">
        <v>1</v>
      </c>
    </row>
    <row r="6610" spans="1:2" x14ac:dyDescent="0.3">
      <c r="A6610">
        <v>6930</v>
      </c>
      <c r="B6610">
        <v>0</v>
      </c>
    </row>
    <row r="6611" spans="1:2" x14ac:dyDescent="0.3">
      <c r="A6611">
        <v>1062</v>
      </c>
      <c r="B6611">
        <v>1</v>
      </c>
    </row>
    <row r="6612" spans="1:2" x14ac:dyDescent="0.3">
      <c r="A6612">
        <v>15661</v>
      </c>
      <c r="B6612">
        <v>1</v>
      </c>
    </row>
    <row r="6613" spans="1:2" x14ac:dyDescent="0.3">
      <c r="A6613">
        <v>19698</v>
      </c>
      <c r="B6613">
        <v>1</v>
      </c>
    </row>
    <row r="6614" spans="1:2" x14ac:dyDescent="0.3">
      <c r="A6614">
        <v>17065</v>
      </c>
      <c r="B6614">
        <v>0</v>
      </c>
    </row>
    <row r="6615" spans="1:2" x14ac:dyDescent="0.3">
      <c r="A6615">
        <v>17064</v>
      </c>
      <c r="B6615">
        <v>0</v>
      </c>
    </row>
    <row r="6616" spans="1:2" x14ac:dyDescent="0.3">
      <c r="A6616">
        <v>6218</v>
      </c>
      <c r="B6616">
        <v>0</v>
      </c>
    </row>
    <row r="6617" spans="1:2" x14ac:dyDescent="0.3">
      <c r="A6617">
        <v>6219</v>
      </c>
      <c r="B6617">
        <v>0</v>
      </c>
    </row>
    <row r="6618" spans="1:2" x14ac:dyDescent="0.3">
      <c r="A6618">
        <v>15652</v>
      </c>
      <c r="B6618">
        <v>1</v>
      </c>
    </row>
    <row r="6619" spans="1:2" x14ac:dyDescent="0.3">
      <c r="A6619">
        <v>15385</v>
      </c>
      <c r="B6619">
        <v>1</v>
      </c>
    </row>
    <row r="6620" spans="1:2" x14ac:dyDescent="0.3">
      <c r="A6620">
        <v>11548</v>
      </c>
      <c r="B6620">
        <v>1</v>
      </c>
    </row>
    <row r="6621" spans="1:2" x14ac:dyDescent="0.3">
      <c r="A6621">
        <v>15469</v>
      </c>
      <c r="B6621">
        <v>1</v>
      </c>
    </row>
    <row r="6622" spans="1:2" x14ac:dyDescent="0.3">
      <c r="A6622">
        <v>17713</v>
      </c>
      <c r="B6622">
        <v>1</v>
      </c>
    </row>
    <row r="6623" spans="1:2" x14ac:dyDescent="0.3">
      <c r="A6623">
        <v>15065</v>
      </c>
      <c r="B6623">
        <v>1</v>
      </c>
    </row>
    <row r="6624" spans="1:2" x14ac:dyDescent="0.3">
      <c r="A6624">
        <v>11683</v>
      </c>
      <c r="B6624">
        <v>1</v>
      </c>
    </row>
    <row r="6625" spans="1:2" x14ac:dyDescent="0.3">
      <c r="A6625">
        <v>14713</v>
      </c>
      <c r="B6625">
        <v>1</v>
      </c>
    </row>
    <row r="6626" spans="1:2" x14ac:dyDescent="0.3">
      <c r="A6626">
        <v>8604</v>
      </c>
      <c r="B6626">
        <v>0</v>
      </c>
    </row>
    <row r="6627" spans="1:2" x14ac:dyDescent="0.3">
      <c r="A6627">
        <v>9327</v>
      </c>
      <c r="B6627">
        <v>0</v>
      </c>
    </row>
    <row r="6628" spans="1:2" x14ac:dyDescent="0.3">
      <c r="A6628">
        <v>15654</v>
      </c>
      <c r="B6628">
        <v>1</v>
      </c>
    </row>
    <row r="6629" spans="1:2" x14ac:dyDescent="0.3">
      <c r="A6629">
        <v>15886</v>
      </c>
      <c r="B6629">
        <v>1</v>
      </c>
    </row>
    <row r="6630" spans="1:2" x14ac:dyDescent="0.3">
      <c r="A6630">
        <v>10522</v>
      </c>
      <c r="B6630">
        <v>0</v>
      </c>
    </row>
    <row r="6631" spans="1:2" x14ac:dyDescent="0.3">
      <c r="A6631">
        <v>10949</v>
      </c>
      <c r="B6631">
        <v>1</v>
      </c>
    </row>
    <row r="6632" spans="1:2" x14ac:dyDescent="0.3">
      <c r="A6632">
        <v>15565</v>
      </c>
      <c r="B6632">
        <v>1</v>
      </c>
    </row>
    <row r="6633" spans="1:2" x14ac:dyDescent="0.3">
      <c r="A6633">
        <v>18020</v>
      </c>
      <c r="B6633">
        <v>1</v>
      </c>
    </row>
    <row r="6634" spans="1:2" x14ac:dyDescent="0.3">
      <c r="A6634">
        <v>11941</v>
      </c>
      <c r="B6634">
        <v>1</v>
      </c>
    </row>
    <row r="6635" spans="1:2" x14ac:dyDescent="0.3">
      <c r="A6635">
        <v>9332</v>
      </c>
      <c r="B6635">
        <v>0</v>
      </c>
    </row>
    <row r="6636" spans="1:2" x14ac:dyDescent="0.3">
      <c r="A6636">
        <v>5708</v>
      </c>
      <c r="B6636">
        <v>0</v>
      </c>
    </row>
    <row r="6637" spans="1:2" x14ac:dyDescent="0.3">
      <c r="A6637">
        <v>19545</v>
      </c>
      <c r="B6637">
        <v>1</v>
      </c>
    </row>
    <row r="6638" spans="1:2" x14ac:dyDescent="0.3">
      <c r="A6638">
        <v>19998</v>
      </c>
      <c r="B6638">
        <v>1</v>
      </c>
    </row>
    <row r="6639" spans="1:2" x14ac:dyDescent="0.3">
      <c r="A6639">
        <v>16931</v>
      </c>
      <c r="B6639">
        <v>1</v>
      </c>
    </row>
    <row r="6640" spans="1:2" x14ac:dyDescent="0.3">
      <c r="A6640">
        <v>16930</v>
      </c>
      <c r="B6640">
        <v>1</v>
      </c>
    </row>
    <row r="6641" spans="1:2" x14ac:dyDescent="0.3">
      <c r="A6641">
        <v>8708</v>
      </c>
      <c r="B6641">
        <v>0</v>
      </c>
    </row>
    <row r="6642" spans="1:2" x14ac:dyDescent="0.3">
      <c r="A6642">
        <v>11849</v>
      </c>
      <c r="B6642">
        <v>1</v>
      </c>
    </row>
    <row r="6643" spans="1:2" x14ac:dyDescent="0.3">
      <c r="A6643">
        <v>17921</v>
      </c>
      <c r="B6643">
        <v>1</v>
      </c>
    </row>
    <row r="6644" spans="1:2" x14ac:dyDescent="0.3">
      <c r="A6644">
        <v>1565</v>
      </c>
      <c r="B6644">
        <v>0</v>
      </c>
    </row>
    <row r="6645" spans="1:2" x14ac:dyDescent="0.3">
      <c r="A6645">
        <v>16831</v>
      </c>
      <c r="B6645">
        <v>1</v>
      </c>
    </row>
    <row r="6646" spans="1:2" x14ac:dyDescent="0.3">
      <c r="A6646">
        <v>14963</v>
      </c>
      <c r="B6646">
        <v>1</v>
      </c>
    </row>
    <row r="6647" spans="1:2" x14ac:dyDescent="0.3">
      <c r="A6647">
        <v>19876</v>
      </c>
      <c r="B6647">
        <v>1</v>
      </c>
    </row>
    <row r="6648" spans="1:2" x14ac:dyDescent="0.3">
      <c r="A6648">
        <v>9409</v>
      </c>
      <c r="B6648">
        <v>0</v>
      </c>
    </row>
    <row r="6649" spans="1:2" x14ac:dyDescent="0.3">
      <c r="A6649">
        <v>15956</v>
      </c>
      <c r="B6649">
        <v>1</v>
      </c>
    </row>
    <row r="6650" spans="1:2" x14ac:dyDescent="0.3">
      <c r="A6650">
        <v>15535</v>
      </c>
      <c r="B6650">
        <v>1</v>
      </c>
    </row>
    <row r="6651" spans="1:2" x14ac:dyDescent="0.3">
      <c r="A6651">
        <v>19736</v>
      </c>
      <c r="B6651">
        <v>1</v>
      </c>
    </row>
    <row r="6652" spans="1:2" x14ac:dyDescent="0.3">
      <c r="A6652">
        <v>14772</v>
      </c>
      <c r="B6652">
        <v>1</v>
      </c>
    </row>
    <row r="6653" spans="1:2" x14ac:dyDescent="0.3">
      <c r="A6653">
        <v>8355</v>
      </c>
      <c r="B6653">
        <v>0</v>
      </c>
    </row>
    <row r="6654" spans="1:2" x14ac:dyDescent="0.3">
      <c r="A6654">
        <v>11646</v>
      </c>
      <c r="B6654">
        <v>1</v>
      </c>
    </row>
    <row r="6655" spans="1:2" x14ac:dyDescent="0.3">
      <c r="A6655">
        <v>8354</v>
      </c>
      <c r="B6655">
        <v>0</v>
      </c>
    </row>
    <row r="6656" spans="1:2" x14ac:dyDescent="0.3">
      <c r="A6656">
        <v>8352</v>
      </c>
      <c r="B6656">
        <v>0</v>
      </c>
    </row>
    <row r="6657" spans="1:2" x14ac:dyDescent="0.3">
      <c r="A6657">
        <v>11706</v>
      </c>
      <c r="B6657">
        <v>1</v>
      </c>
    </row>
    <row r="6658" spans="1:2" x14ac:dyDescent="0.3">
      <c r="A6658">
        <v>14677</v>
      </c>
      <c r="B6658">
        <v>1</v>
      </c>
    </row>
    <row r="6659" spans="1:2" x14ac:dyDescent="0.3">
      <c r="A6659">
        <v>11742</v>
      </c>
      <c r="B6659">
        <v>1</v>
      </c>
    </row>
    <row r="6660" spans="1:2" x14ac:dyDescent="0.3">
      <c r="A6660">
        <v>10885</v>
      </c>
      <c r="B6660">
        <v>1</v>
      </c>
    </row>
    <row r="6661" spans="1:2" x14ac:dyDescent="0.3">
      <c r="A6661">
        <v>15534</v>
      </c>
      <c r="B6661">
        <v>1</v>
      </c>
    </row>
    <row r="6662" spans="1:2" x14ac:dyDescent="0.3">
      <c r="A6662">
        <v>11740</v>
      </c>
      <c r="B6662">
        <v>1</v>
      </c>
    </row>
    <row r="6663" spans="1:2" x14ac:dyDescent="0.3">
      <c r="A6663">
        <v>11734</v>
      </c>
      <c r="B6663">
        <v>1</v>
      </c>
    </row>
    <row r="6664" spans="1:2" x14ac:dyDescent="0.3">
      <c r="A6664">
        <v>8495</v>
      </c>
      <c r="B6664">
        <v>0</v>
      </c>
    </row>
    <row r="6665" spans="1:2" x14ac:dyDescent="0.3">
      <c r="A6665">
        <v>16587</v>
      </c>
      <c r="B6665">
        <v>1</v>
      </c>
    </row>
    <row r="6666" spans="1:2" x14ac:dyDescent="0.3">
      <c r="A6666">
        <v>15777</v>
      </c>
      <c r="B6666">
        <v>1</v>
      </c>
    </row>
    <row r="6667" spans="1:2" x14ac:dyDescent="0.3">
      <c r="A6667">
        <v>11705</v>
      </c>
      <c r="B6667">
        <v>1</v>
      </c>
    </row>
    <row r="6668" spans="1:2" x14ac:dyDescent="0.3">
      <c r="A6668">
        <v>11739</v>
      </c>
      <c r="B6668">
        <v>1</v>
      </c>
    </row>
    <row r="6669" spans="1:2" x14ac:dyDescent="0.3">
      <c r="A6669">
        <v>11741</v>
      </c>
      <c r="B6669">
        <v>1</v>
      </c>
    </row>
    <row r="6670" spans="1:2" x14ac:dyDescent="0.3">
      <c r="A6670">
        <v>15720</v>
      </c>
      <c r="B6670">
        <v>1</v>
      </c>
    </row>
    <row r="6671" spans="1:2" x14ac:dyDescent="0.3">
      <c r="A6671">
        <v>13547</v>
      </c>
      <c r="B6671">
        <v>1</v>
      </c>
    </row>
    <row r="6672" spans="1:2" x14ac:dyDescent="0.3">
      <c r="A6672">
        <v>2092</v>
      </c>
      <c r="B6672">
        <v>0</v>
      </c>
    </row>
    <row r="6673" spans="1:2" x14ac:dyDescent="0.3">
      <c r="A6673">
        <v>11496</v>
      </c>
      <c r="B6673">
        <v>1</v>
      </c>
    </row>
    <row r="6674" spans="1:2" x14ac:dyDescent="0.3">
      <c r="A6674">
        <v>19514</v>
      </c>
      <c r="B6674">
        <v>1</v>
      </c>
    </row>
    <row r="6675" spans="1:2" x14ac:dyDescent="0.3">
      <c r="A6675">
        <v>10668</v>
      </c>
      <c r="B6675">
        <v>1</v>
      </c>
    </row>
    <row r="6676" spans="1:2" x14ac:dyDescent="0.3">
      <c r="A6676">
        <v>17582</v>
      </c>
      <c r="B6676">
        <v>1</v>
      </c>
    </row>
    <row r="6677" spans="1:2" x14ac:dyDescent="0.3">
      <c r="A6677">
        <v>16477</v>
      </c>
      <c r="B6677">
        <v>1</v>
      </c>
    </row>
    <row r="6678" spans="1:2" x14ac:dyDescent="0.3">
      <c r="A6678">
        <v>17658</v>
      </c>
      <c r="B6678">
        <v>1</v>
      </c>
    </row>
    <row r="6679" spans="1:2" x14ac:dyDescent="0.3">
      <c r="A6679">
        <v>7245</v>
      </c>
      <c r="B6679">
        <v>0</v>
      </c>
    </row>
    <row r="6680" spans="1:2" x14ac:dyDescent="0.3">
      <c r="A6680">
        <v>5592</v>
      </c>
      <c r="B6680">
        <v>0</v>
      </c>
    </row>
    <row r="6681" spans="1:2" x14ac:dyDescent="0.3">
      <c r="A6681">
        <v>17877</v>
      </c>
      <c r="B6681">
        <v>1</v>
      </c>
    </row>
    <row r="6682" spans="1:2" x14ac:dyDescent="0.3">
      <c r="A6682">
        <v>5543</v>
      </c>
      <c r="B6682">
        <v>0</v>
      </c>
    </row>
    <row r="6683" spans="1:2" x14ac:dyDescent="0.3">
      <c r="A6683">
        <v>7597</v>
      </c>
      <c r="B6683">
        <v>0</v>
      </c>
    </row>
    <row r="6684" spans="1:2" x14ac:dyDescent="0.3">
      <c r="A6684">
        <v>19842</v>
      </c>
      <c r="B6684">
        <v>1</v>
      </c>
    </row>
    <row r="6685" spans="1:2" x14ac:dyDescent="0.3">
      <c r="A6685">
        <v>9974</v>
      </c>
      <c r="B6685">
        <v>1</v>
      </c>
    </row>
    <row r="6686" spans="1:2" x14ac:dyDescent="0.3">
      <c r="A6686">
        <v>16849</v>
      </c>
      <c r="B6686">
        <v>1</v>
      </c>
    </row>
    <row r="6687" spans="1:2" x14ac:dyDescent="0.3">
      <c r="A6687">
        <v>11598</v>
      </c>
      <c r="B6687">
        <v>1</v>
      </c>
    </row>
    <row r="6688" spans="1:2" x14ac:dyDescent="0.3">
      <c r="A6688">
        <v>12409</v>
      </c>
      <c r="B6688">
        <v>1</v>
      </c>
    </row>
    <row r="6689" spans="1:2" x14ac:dyDescent="0.3">
      <c r="A6689">
        <v>5563</v>
      </c>
      <c r="B6689">
        <v>0</v>
      </c>
    </row>
    <row r="6690" spans="1:2" x14ac:dyDescent="0.3">
      <c r="A6690">
        <v>15639</v>
      </c>
      <c r="B6690">
        <v>1</v>
      </c>
    </row>
    <row r="6691" spans="1:2" x14ac:dyDescent="0.3">
      <c r="A6691">
        <v>15860</v>
      </c>
      <c r="B6691">
        <v>1</v>
      </c>
    </row>
    <row r="6692" spans="1:2" x14ac:dyDescent="0.3">
      <c r="A6692">
        <v>16789</v>
      </c>
      <c r="B6692">
        <v>1</v>
      </c>
    </row>
    <row r="6693" spans="1:2" x14ac:dyDescent="0.3">
      <c r="A6693">
        <v>7604</v>
      </c>
      <c r="B6693">
        <v>0</v>
      </c>
    </row>
    <row r="6694" spans="1:2" x14ac:dyDescent="0.3">
      <c r="A6694">
        <v>5591</v>
      </c>
      <c r="B6694">
        <v>0</v>
      </c>
    </row>
    <row r="6695" spans="1:2" x14ac:dyDescent="0.3">
      <c r="A6695">
        <v>5549</v>
      </c>
      <c r="B6695">
        <v>0</v>
      </c>
    </row>
    <row r="6696" spans="1:2" x14ac:dyDescent="0.3">
      <c r="A6696">
        <v>1939</v>
      </c>
      <c r="B6696">
        <v>0</v>
      </c>
    </row>
    <row r="6697" spans="1:2" x14ac:dyDescent="0.3">
      <c r="A6697">
        <v>8647</v>
      </c>
      <c r="B6697">
        <v>1</v>
      </c>
    </row>
    <row r="6698" spans="1:2" x14ac:dyDescent="0.3">
      <c r="A6698">
        <v>12145</v>
      </c>
      <c r="B6698">
        <v>0</v>
      </c>
    </row>
    <row r="6699" spans="1:2" x14ac:dyDescent="0.3">
      <c r="A6699">
        <v>11815</v>
      </c>
      <c r="B6699">
        <v>1</v>
      </c>
    </row>
    <row r="6700" spans="1:2" x14ac:dyDescent="0.3">
      <c r="A6700">
        <v>876</v>
      </c>
      <c r="B6700">
        <v>0</v>
      </c>
    </row>
    <row r="6701" spans="1:2" x14ac:dyDescent="0.3">
      <c r="A6701">
        <v>11889</v>
      </c>
      <c r="B6701">
        <v>0</v>
      </c>
    </row>
    <row r="6702" spans="1:2" x14ac:dyDescent="0.3">
      <c r="A6702">
        <v>9664</v>
      </c>
      <c r="B6702">
        <v>1</v>
      </c>
    </row>
    <row r="6703" spans="1:2" x14ac:dyDescent="0.3">
      <c r="A6703">
        <v>16009</v>
      </c>
      <c r="B6703">
        <v>1</v>
      </c>
    </row>
    <row r="6704" spans="1:2" x14ac:dyDescent="0.3">
      <c r="A6704">
        <v>17846</v>
      </c>
      <c r="B6704">
        <v>1</v>
      </c>
    </row>
    <row r="6705" spans="1:2" x14ac:dyDescent="0.3">
      <c r="A6705">
        <v>19986</v>
      </c>
      <c r="B6705">
        <v>1</v>
      </c>
    </row>
    <row r="6706" spans="1:2" x14ac:dyDescent="0.3">
      <c r="A6706">
        <v>1732</v>
      </c>
      <c r="B6706">
        <v>0</v>
      </c>
    </row>
    <row r="6707" spans="1:2" x14ac:dyDescent="0.3">
      <c r="A6707">
        <v>1731</v>
      </c>
      <c r="B6707">
        <v>0</v>
      </c>
    </row>
    <row r="6708" spans="1:2" x14ac:dyDescent="0.3">
      <c r="A6708">
        <v>17738</v>
      </c>
      <c r="B6708">
        <v>1</v>
      </c>
    </row>
    <row r="6709" spans="1:2" x14ac:dyDescent="0.3">
      <c r="A6709">
        <v>16962</v>
      </c>
      <c r="B6709">
        <v>1</v>
      </c>
    </row>
    <row r="6710" spans="1:2" x14ac:dyDescent="0.3">
      <c r="A6710">
        <v>12216</v>
      </c>
      <c r="B6710">
        <v>1</v>
      </c>
    </row>
    <row r="6711" spans="1:2" x14ac:dyDescent="0.3">
      <c r="A6711">
        <v>3710</v>
      </c>
      <c r="B6711">
        <v>0</v>
      </c>
    </row>
    <row r="6712" spans="1:2" x14ac:dyDescent="0.3">
      <c r="A6712">
        <v>16961</v>
      </c>
      <c r="B6712">
        <v>0</v>
      </c>
    </row>
    <row r="6713" spans="1:2" x14ac:dyDescent="0.3">
      <c r="A6713">
        <v>6914</v>
      </c>
      <c r="B6713">
        <v>0</v>
      </c>
    </row>
    <row r="6714" spans="1:2" x14ac:dyDescent="0.3">
      <c r="A6714">
        <v>17153</v>
      </c>
      <c r="B6714">
        <v>1</v>
      </c>
    </row>
    <row r="6715" spans="1:2" x14ac:dyDescent="0.3">
      <c r="A6715">
        <v>8900</v>
      </c>
      <c r="B6715">
        <v>0</v>
      </c>
    </row>
    <row r="6716" spans="1:2" x14ac:dyDescent="0.3">
      <c r="A6716">
        <v>17539</v>
      </c>
      <c r="B6716">
        <v>1</v>
      </c>
    </row>
    <row r="6717" spans="1:2" x14ac:dyDescent="0.3">
      <c r="A6717">
        <v>16826</v>
      </c>
      <c r="B6717">
        <v>1</v>
      </c>
    </row>
    <row r="6718" spans="1:2" x14ac:dyDescent="0.3">
      <c r="A6718">
        <v>19605</v>
      </c>
      <c r="B6718">
        <v>1</v>
      </c>
    </row>
    <row r="6719" spans="1:2" x14ac:dyDescent="0.3">
      <c r="A6719">
        <v>15443</v>
      </c>
      <c r="B6719">
        <v>1</v>
      </c>
    </row>
    <row r="6720" spans="1:2" x14ac:dyDescent="0.3">
      <c r="A6720">
        <v>19612</v>
      </c>
      <c r="B6720">
        <v>1</v>
      </c>
    </row>
    <row r="6721" spans="1:2" x14ac:dyDescent="0.3">
      <c r="A6721">
        <v>11498</v>
      </c>
      <c r="B6721">
        <v>1</v>
      </c>
    </row>
    <row r="6722" spans="1:2" x14ac:dyDescent="0.3">
      <c r="A6722">
        <v>16424</v>
      </c>
      <c r="B6722">
        <v>1</v>
      </c>
    </row>
    <row r="6723" spans="1:2" x14ac:dyDescent="0.3">
      <c r="A6723">
        <v>17927</v>
      </c>
      <c r="B6723">
        <v>1</v>
      </c>
    </row>
    <row r="6724" spans="1:2" x14ac:dyDescent="0.3">
      <c r="A6724">
        <v>17740</v>
      </c>
      <c r="B6724">
        <v>1</v>
      </c>
    </row>
    <row r="6725" spans="1:2" x14ac:dyDescent="0.3">
      <c r="A6725">
        <v>16026</v>
      </c>
      <c r="B6725">
        <v>0</v>
      </c>
    </row>
    <row r="6726" spans="1:2" x14ac:dyDescent="0.3">
      <c r="A6726">
        <v>13542</v>
      </c>
      <c r="B6726">
        <v>1</v>
      </c>
    </row>
    <row r="6727" spans="1:2" x14ac:dyDescent="0.3">
      <c r="A6727">
        <v>12018</v>
      </c>
      <c r="B6727">
        <v>1</v>
      </c>
    </row>
    <row r="6728" spans="1:2" x14ac:dyDescent="0.3">
      <c r="A6728">
        <v>17928</v>
      </c>
      <c r="B6728">
        <v>1</v>
      </c>
    </row>
    <row r="6729" spans="1:2" x14ac:dyDescent="0.3">
      <c r="A6729">
        <v>17931</v>
      </c>
      <c r="B6729">
        <v>1</v>
      </c>
    </row>
    <row r="6730" spans="1:2" x14ac:dyDescent="0.3">
      <c r="A6730">
        <v>16082</v>
      </c>
      <c r="B6730">
        <v>1</v>
      </c>
    </row>
    <row r="6731" spans="1:2" x14ac:dyDescent="0.3">
      <c r="A6731">
        <v>12423</v>
      </c>
      <c r="B6731">
        <v>1</v>
      </c>
    </row>
    <row r="6732" spans="1:2" x14ac:dyDescent="0.3">
      <c r="A6732">
        <v>19726</v>
      </c>
      <c r="B6732">
        <v>1</v>
      </c>
    </row>
    <row r="6733" spans="1:2" x14ac:dyDescent="0.3">
      <c r="A6733">
        <v>15944</v>
      </c>
      <c r="B6733">
        <v>1</v>
      </c>
    </row>
    <row r="6734" spans="1:2" x14ac:dyDescent="0.3">
      <c r="A6734">
        <v>19871</v>
      </c>
      <c r="B6734">
        <v>1</v>
      </c>
    </row>
    <row r="6735" spans="1:2" x14ac:dyDescent="0.3">
      <c r="A6735">
        <v>16825</v>
      </c>
      <c r="B6735">
        <v>1</v>
      </c>
    </row>
    <row r="6736" spans="1:2" x14ac:dyDescent="0.3">
      <c r="A6736">
        <v>11065</v>
      </c>
      <c r="B6736">
        <v>0</v>
      </c>
    </row>
    <row r="6737" spans="1:2" x14ac:dyDescent="0.3">
      <c r="A6737">
        <v>10122</v>
      </c>
      <c r="B6737">
        <v>0</v>
      </c>
    </row>
    <row r="6738" spans="1:2" x14ac:dyDescent="0.3">
      <c r="A6738">
        <v>5547</v>
      </c>
      <c r="B6738">
        <v>0</v>
      </c>
    </row>
    <row r="6739" spans="1:2" x14ac:dyDescent="0.3">
      <c r="A6739">
        <v>1817</v>
      </c>
      <c r="B6739">
        <v>0</v>
      </c>
    </row>
    <row r="6740" spans="1:2" x14ac:dyDescent="0.3">
      <c r="A6740">
        <v>1825</v>
      </c>
      <c r="B6740">
        <v>0</v>
      </c>
    </row>
    <row r="6741" spans="1:2" x14ac:dyDescent="0.3">
      <c r="A6741">
        <v>15911</v>
      </c>
      <c r="B6741">
        <v>1</v>
      </c>
    </row>
    <row r="6742" spans="1:2" x14ac:dyDescent="0.3">
      <c r="A6742">
        <v>9401</v>
      </c>
      <c r="B6742">
        <v>0</v>
      </c>
    </row>
    <row r="6743" spans="1:2" x14ac:dyDescent="0.3">
      <c r="A6743">
        <v>16703</v>
      </c>
      <c r="B6743">
        <v>1</v>
      </c>
    </row>
    <row r="6744" spans="1:2" x14ac:dyDescent="0.3">
      <c r="A6744">
        <v>18079</v>
      </c>
      <c r="B6744">
        <v>1</v>
      </c>
    </row>
    <row r="6745" spans="1:2" x14ac:dyDescent="0.3">
      <c r="A6745">
        <v>20066</v>
      </c>
      <c r="B6745">
        <v>1</v>
      </c>
    </row>
    <row r="6746" spans="1:2" x14ac:dyDescent="0.3">
      <c r="A6746">
        <v>634</v>
      </c>
      <c r="B6746">
        <v>0</v>
      </c>
    </row>
    <row r="6747" spans="1:2" x14ac:dyDescent="0.3">
      <c r="A6747">
        <v>15493</v>
      </c>
      <c r="B6747">
        <v>1</v>
      </c>
    </row>
    <row r="6748" spans="1:2" x14ac:dyDescent="0.3">
      <c r="A6748">
        <v>7399</v>
      </c>
      <c r="B6748">
        <v>0</v>
      </c>
    </row>
    <row r="6749" spans="1:2" x14ac:dyDescent="0.3">
      <c r="A6749">
        <v>16450</v>
      </c>
      <c r="B6749">
        <v>1</v>
      </c>
    </row>
    <row r="6750" spans="1:2" x14ac:dyDescent="0.3">
      <c r="A6750">
        <v>15927</v>
      </c>
      <c r="B6750">
        <v>1</v>
      </c>
    </row>
    <row r="6751" spans="1:2" x14ac:dyDescent="0.3">
      <c r="A6751">
        <v>11574</v>
      </c>
      <c r="B6751">
        <v>1</v>
      </c>
    </row>
    <row r="6752" spans="1:2" x14ac:dyDescent="0.3">
      <c r="A6752">
        <v>18110</v>
      </c>
      <c r="B6752">
        <v>1</v>
      </c>
    </row>
    <row r="6753" spans="1:2" x14ac:dyDescent="0.3">
      <c r="A6753">
        <v>11751</v>
      </c>
      <c r="B6753">
        <v>1</v>
      </c>
    </row>
    <row r="6754" spans="1:2" x14ac:dyDescent="0.3">
      <c r="A6754">
        <v>10766</v>
      </c>
      <c r="B6754">
        <v>0</v>
      </c>
    </row>
    <row r="6755" spans="1:2" x14ac:dyDescent="0.3">
      <c r="A6755">
        <v>20139</v>
      </c>
      <c r="B6755">
        <v>1</v>
      </c>
    </row>
    <row r="6756" spans="1:2" x14ac:dyDescent="0.3">
      <c r="A6756">
        <v>17495</v>
      </c>
      <c r="B6756">
        <v>1</v>
      </c>
    </row>
    <row r="6757" spans="1:2" x14ac:dyDescent="0.3">
      <c r="A6757">
        <v>12444</v>
      </c>
      <c r="B6757">
        <v>1</v>
      </c>
    </row>
    <row r="6758" spans="1:2" x14ac:dyDescent="0.3">
      <c r="A6758">
        <v>20055</v>
      </c>
      <c r="B6758">
        <v>1</v>
      </c>
    </row>
    <row r="6759" spans="1:2" x14ac:dyDescent="0.3">
      <c r="A6759">
        <v>16779</v>
      </c>
      <c r="B6759">
        <v>1</v>
      </c>
    </row>
    <row r="6760" spans="1:2" x14ac:dyDescent="0.3">
      <c r="A6760">
        <v>11031</v>
      </c>
      <c r="B6760">
        <v>1</v>
      </c>
    </row>
    <row r="6761" spans="1:2" x14ac:dyDescent="0.3">
      <c r="A6761">
        <v>17013</v>
      </c>
      <c r="B6761">
        <v>1</v>
      </c>
    </row>
    <row r="6762" spans="1:2" x14ac:dyDescent="0.3">
      <c r="A6762">
        <v>15638</v>
      </c>
      <c r="B6762">
        <v>1</v>
      </c>
    </row>
    <row r="6763" spans="1:2" x14ac:dyDescent="0.3">
      <c r="A6763">
        <v>16042</v>
      </c>
      <c r="B6763">
        <v>1</v>
      </c>
    </row>
    <row r="6764" spans="1:2" x14ac:dyDescent="0.3">
      <c r="A6764">
        <v>15925</v>
      </c>
      <c r="B6764">
        <v>1</v>
      </c>
    </row>
    <row r="6765" spans="1:2" x14ac:dyDescent="0.3">
      <c r="A6765">
        <v>16901</v>
      </c>
      <c r="B6765">
        <v>1</v>
      </c>
    </row>
    <row r="6766" spans="1:2" x14ac:dyDescent="0.3">
      <c r="A6766">
        <v>10074</v>
      </c>
      <c r="B6766">
        <v>1</v>
      </c>
    </row>
    <row r="6767" spans="1:2" x14ac:dyDescent="0.3">
      <c r="A6767">
        <v>18128</v>
      </c>
      <c r="B6767">
        <v>1</v>
      </c>
    </row>
    <row r="6768" spans="1:2" x14ac:dyDescent="0.3">
      <c r="A6768">
        <v>10071</v>
      </c>
      <c r="B6768">
        <v>1</v>
      </c>
    </row>
    <row r="6769" spans="1:2" x14ac:dyDescent="0.3">
      <c r="A6769">
        <v>17645</v>
      </c>
      <c r="B6769">
        <v>1</v>
      </c>
    </row>
    <row r="6770" spans="1:2" x14ac:dyDescent="0.3">
      <c r="A6770">
        <v>19690</v>
      </c>
      <c r="B6770">
        <v>1</v>
      </c>
    </row>
    <row r="6771" spans="1:2" x14ac:dyDescent="0.3">
      <c r="A6771">
        <v>4336</v>
      </c>
      <c r="B6771">
        <v>0</v>
      </c>
    </row>
    <row r="6772" spans="1:2" x14ac:dyDescent="0.3">
      <c r="A6772">
        <v>7191</v>
      </c>
      <c r="B6772">
        <v>0</v>
      </c>
    </row>
    <row r="6773" spans="1:2" x14ac:dyDescent="0.3">
      <c r="A6773">
        <v>8415</v>
      </c>
      <c r="B6773">
        <v>0</v>
      </c>
    </row>
    <row r="6774" spans="1:2" x14ac:dyDescent="0.3">
      <c r="A6774">
        <v>16906</v>
      </c>
      <c r="B6774">
        <v>1</v>
      </c>
    </row>
    <row r="6775" spans="1:2" x14ac:dyDescent="0.3">
      <c r="A6775">
        <v>18129</v>
      </c>
      <c r="B6775">
        <v>1</v>
      </c>
    </row>
    <row r="6776" spans="1:2" x14ac:dyDescent="0.3">
      <c r="A6776">
        <v>18127</v>
      </c>
      <c r="B6776">
        <v>1</v>
      </c>
    </row>
    <row r="6777" spans="1:2" x14ac:dyDescent="0.3">
      <c r="A6777">
        <v>7189</v>
      </c>
      <c r="B6777">
        <v>0</v>
      </c>
    </row>
    <row r="6778" spans="1:2" x14ac:dyDescent="0.3">
      <c r="A6778">
        <v>11036</v>
      </c>
      <c r="B6778">
        <v>1</v>
      </c>
    </row>
    <row r="6779" spans="1:2" x14ac:dyDescent="0.3">
      <c r="A6779">
        <v>12078</v>
      </c>
      <c r="B6779">
        <v>1</v>
      </c>
    </row>
    <row r="6780" spans="1:2" x14ac:dyDescent="0.3">
      <c r="A6780">
        <v>10673</v>
      </c>
      <c r="B6780">
        <v>1</v>
      </c>
    </row>
    <row r="6781" spans="1:2" x14ac:dyDescent="0.3">
      <c r="A6781">
        <v>11423</v>
      </c>
      <c r="B6781">
        <v>1</v>
      </c>
    </row>
    <row r="6782" spans="1:2" x14ac:dyDescent="0.3">
      <c r="A6782">
        <v>12464</v>
      </c>
      <c r="B6782">
        <v>1</v>
      </c>
    </row>
    <row r="6783" spans="1:2" x14ac:dyDescent="0.3">
      <c r="A6783">
        <v>15002</v>
      </c>
      <c r="B6783">
        <v>1</v>
      </c>
    </row>
    <row r="6784" spans="1:2" x14ac:dyDescent="0.3">
      <c r="A6784">
        <v>18150</v>
      </c>
      <c r="B6784">
        <v>1</v>
      </c>
    </row>
    <row r="6785" spans="1:2" x14ac:dyDescent="0.3">
      <c r="A6785">
        <v>18123</v>
      </c>
      <c r="B6785">
        <v>0</v>
      </c>
    </row>
    <row r="6786" spans="1:2" x14ac:dyDescent="0.3">
      <c r="A6786">
        <v>15009</v>
      </c>
      <c r="B6786">
        <v>1</v>
      </c>
    </row>
    <row r="6787" spans="1:2" x14ac:dyDescent="0.3">
      <c r="A6787">
        <v>16794</v>
      </c>
      <c r="B6787">
        <v>1</v>
      </c>
    </row>
    <row r="6788" spans="1:2" x14ac:dyDescent="0.3">
      <c r="A6788">
        <v>5643</v>
      </c>
      <c r="B6788">
        <v>0</v>
      </c>
    </row>
    <row r="6789" spans="1:2" x14ac:dyDescent="0.3">
      <c r="A6789">
        <v>1273</v>
      </c>
      <c r="B6789">
        <v>0</v>
      </c>
    </row>
    <row r="6790" spans="1:2" x14ac:dyDescent="0.3">
      <c r="A6790">
        <v>11774</v>
      </c>
      <c r="B6790">
        <v>0</v>
      </c>
    </row>
    <row r="6791" spans="1:2" x14ac:dyDescent="0.3">
      <c r="A6791">
        <v>7720</v>
      </c>
      <c r="B6791">
        <v>0</v>
      </c>
    </row>
    <row r="6792" spans="1:2" x14ac:dyDescent="0.3">
      <c r="A6792">
        <v>20071</v>
      </c>
      <c r="B6792">
        <v>1</v>
      </c>
    </row>
    <row r="6793" spans="1:2" x14ac:dyDescent="0.3">
      <c r="A6793">
        <v>5706</v>
      </c>
      <c r="B6793">
        <v>0</v>
      </c>
    </row>
    <row r="6794" spans="1:2" x14ac:dyDescent="0.3">
      <c r="A6794">
        <v>4141</v>
      </c>
      <c r="B6794">
        <v>0</v>
      </c>
    </row>
    <row r="6795" spans="1:2" x14ac:dyDescent="0.3">
      <c r="A6795">
        <v>18132</v>
      </c>
      <c r="B6795">
        <v>1</v>
      </c>
    </row>
    <row r="6796" spans="1:2" x14ac:dyDescent="0.3">
      <c r="A6796">
        <v>14679</v>
      </c>
      <c r="B6796">
        <v>1</v>
      </c>
    </row>
    <row r="6797" spans="1:2" x14ac:dyDescent="0.3">
      <c r="A6797">
        <v>16593</v>
      </c>
      <c r="B6797">
        <v>1</v>
      </c>
    </row>
    <row r="6798" spans="1:2" x14ac:dyDescent="0.3">
      <c r="A6798">
        <v>15845</v>
      </c>
      <c r="B6798">
        <v>1</v>
      </c>
    </row>
    <row r="6799" spans="1:2" x14ac:dyDescent="0.3">
      <c r="A6799">
        <v>16500</v>
      </c>
      <c r="B6799">
        <v>0</v>
      </c>
    </row>
    <row r="6800" spans="1:2" x14ac:dyDescent="0.3">
      <c r="A6800">
        <v>12022</v>
      </c>
      <c r="B6800">
        <v>1</v>
      </c>
    </row>
    <row r="6801" spans="1:2" x14ac:dyDescent="0.3">
      <c r="A6801">
        <v>9999</v>
      </c>
      <c r="B6801">
        <v>1</v>
      </c>
    </row>
    <row r="6802" spans="1:2" x14ac:dyDescent="0.3">
      <c r="A6802">
        <v>18149</v>
      </c>
      <c r="B6802">
        <v>1</v>
      </c>
    </row>
    <row r="6803" spans="1:2" x14ac:dyDescent="0.3">
      <c r="A6803">
        <v>6456</v>
      </c>
      <c r="B6803">
        <v>0</v>
      </c>
    </row>
    <row r="6804" spans="1:2" x14ac:dyDescent="0.3">
      <c r="A6804">
        <v>13524</v>
      </c>
      <c r="B6804">
        <v>1</v>
      </c>
    </row>
    <row r="6805" spans="1:2" x14ac:dyDescent="0.3">
      <c r="A6805">
        <v>10622</v>
      </c>
      <c r="B6805">
        <v>1</v>
      </c>
    </row>
    <row r="6806" spans="1:2" x14ac:dyDescent="0.3">
      <c r="A6806">
        <v>13522</v>
      </c>
      <c r="B6806">
        <v>1</v>
      </c>
    </row>
    <row r="6807" spans="1:2" x14ac:dyDescent="0.3">
      <c r="A6807">
        <v>16910</v>
      </c>
      <c r="B6807">
        <v>0</v>
      </c>
    </row>
    <row r="6808" spans="1:2" x14ac:dyDescent="0.3">
      <c r="A6808">
        <v>1543</v>
      </c>
      <c r="B6808">
        <v>0</v>
      </c>
    </row>
    <row r="6809" spans="1:2" x14ac:dyDescent="0.3">
      <c r="A6809">
        <v>18153</v>
      </c>
      <c r="B6809">
        <v>0</v>
      </c>
    </row>
    <row r="6810" spans="1:2" x14ac:dyDescent="0.3">
      <c r="A6810">
        <v>4136</v>
      </c>
      <c r="B6810">
        <v>0</v>
      </c>
    </row>
    <row r="6811" spans="1:2" x14ac:dyDescent="0.3">
      <c r="A6811">
        <v>14610</v>
      </c>
      <c r="B6811">
        <v>1</v>
      </c>
    </row>
    <row r="6812" spans="1:2" x14ac:dyDescent="0.3">
      <c r="A6812">
        <v>16507</v>
      </c>
      <c r="B6812">
        <v>0</v>
      </c>
    </row>
    <row r="6813" spans="1:2" x14ac:dyDescent="0.3">
      <c r="A6813">
        <v>8135</v>
      </c>
      <c r="B6813">
        <v>0</v>
      </c>
    </row>
    <row r="6814" spans="1:2" x14ac:dyDescent="0.3">
      <c r="A6814">
        <v>20138</v>
      </c>
      <c r="B6814">
        <v>1</v>
      </c>
    </row>
    <row r="6815" spans="1:2" x14ac:dyDescent="0.3">
      <c r="A6815">
        <v>9764</v>
      </c>
      <c r="B6815">
        <v>1</v>
      </c>
    </row>
    <row r="6816" spans="1:2" x14ac:dyDescent="0.3">
      <c r="A6816">
        <v>9794</v>
      </c>
      <c r="B6816">
        <v>0</v>
      </c>
    </row>
    <row r="6817" spans="1:2" x14ac:dyDescent="0.3">
      <c r="A6817">
        <v>10627</v>
      </c>
      <c r="B6817">
        <v>1</v>
      </c>
    </row>
    <row r="6818" spans="1:2" x14ac:dyDescent="0.3">
      <c r="A6818">
        <v>7205</v>
      </c>
      <c r="B6818">
        <v>0</v>
      </c>
    </row>
    <row r="6819" spans="1:2" x14ac:dyDescent="0.3">
      <c r="A6819">
        <v>11853</v>
      </c>
      <c r="B6819">
        <v>1</v>
      </c>
    </row>
    <row r="6820" spans="1:2" x14ac:dyDescent="0.3">
      <c r="A6820">
        <v>19664</v>
      </c>
      <c r="B6820">
        <v>1</v>
      </c>
    </row>
    <row r="6821" spans="1:2" x14ac:dyDescent="0.3">
      <c r="A6821">
        <v>19889</v>
      </c>
      <c r="B6821">
        <v>1</v>
      </c>
    </row>
    <row r="6822" spans="1:2" x14ac:dyDescent="0.3">
      <c r="A6822">
        <v>8824</v>
      </c>
      <c r="B6822">
        <v>1</v>
      </c>
    </row>
    <row r="6823" spans="1:2" x14ac:dyDescent="0.3">
      <c r="A6823">
        <v>15605</v>
      </c>
      <c r="B6823">
        <v>1</v>
      </c>
    </row>
    <row r="6824" spans="1:2" x14ac:dyDescent="0.3">
      <c r="A6824">
        <v>16189</v>
      </c>
      <c r="B6824">
        <v>1</v>
      </c>
    </row>
    <row r="6825" spans="1:2" x14ac:dyDescent="0.3">
      <c r="A6825">
        <v>5215</v>
      </c>
      <c r="B6825">
        <v>0</v>
      </c>
    </row>
    <row r="6826" spans="1:2" x14ac:dyDescent="0.3">
      <c r="A6826">
        <v>20158</v>
      </c>
      <c r="B6826">
        <v>1</v>
      </c>
    </row>
    <row r="6827" spans="1:2" x14ac:dyDescent="0.3">
      <c r="A6827">
        <v>16783</v>
      </c>
      <c r="B6827">
        <v>0</v>
      </c>
    </row>
    <row r="6828" spans="1:2" x14ac:dyDescent="0.3">
      <c r="A6828">
        <v>7818</v>
      </c>
      <c r="B6828">
        <v>0</v>
      </c>
    </row>
    <row r="6829" spans="1:2" x14ac:dyDescent="0.3">
      <c r="A6829">
        <v>15597</v>
      </c>
      <c r="B6829">
        <v>1</v>
      </c>
    </row>
    <row r="6830" spans="1:2" x14ac:dyDescent="0.3">
      <c r="A6830">
        <v>18138</v>
      </c>
      <c r="B6830">
        <v>1</v>
      </c>
    </row>
    <row r="6831" spans="1:2" x14ac:dyDescent="0.3">
      <c r="A6831">
        <v>6937</v>
      </c>
      <c r="B6831">
        <v>0</v>
      </c>
    </row>
    <row r="6832" spans="1:2" x14ac:dyDescent="0.3">
      <c r="A6832">
        <v>5225</v>
      </c>
      <c r="B6832">
        <v>0</v>
      </c>
    </row>
    <row r="6833" spans="1:2" x14ac:dyDescent="0.3">
      <c r="A6833">
        <v>12176</v>
      </c>
      <c r="B6833">
        <v>1</v>
      </c>
    </row>
    <row r="6834" spans="1:2" x14ac:dyDescent="0.3">
      <c r="A6834">
        <v>18043</v>
      </c>
      <c r="B6834">
        <v>1</v>
      </c>
    </row>
    <row r="6835" spans="1:2" x14ac:dyDescent="0.3">
      <c r="A6835">
        <v>3484</v>
      </c>
      <c r="B6835">
        <v>0</v>
      </c>
    </row>
    <row r="6836" spans="1:2" x14ac:dyDescent="0.3">
      <c r="A6836">
        <v>17735</v>
      </c>
      <c r="B6836">
        <v>1</v>
      </c>
    </row>
    <row r="6837" spans="1:2" x14ac:dyDescent="0.3">
      <c r="A6837">
        <v>7831</v>
      </c>
      <c r="B6837">
        <v>0</v>
      </c>
    </row>
    <row r="6838" spans="1:2" x14ac:dyDescent="0.3">
      <c r="A6838">
        <v>16689</v>
      </c>
      <c r="B6838">
        <v>1</v>
      </c>
    </row>
    <row r="6839" spans="1:2" x14ac:dyDescent="0.3">
      <c r="A6839">
        <v>11015</v>
      </c>
      <c r="B6839">
        <v>0</v>
      </c>
    </row>
    <row r="6840" spans="1:2" x14ac:dyDescent="0.3">
      <c r="A6840">
        <v>11957</v>
      </c>
      <c r="B6840">
        <v>0</v>
      </c>
    </row>
    <row r="6841" spans="1:2" x14ac:dyDescent="0.3">
      <c r="A6841">
        <v>19977</v>
      </c>
      <c r="B6841">
        <v>1</v>
      </c>
    </row>
    <row r="6842" spans="1:2" x14ac:dyDescent="0.3">
      <c r="A6842">
        <v>17542</v>
      </c>
      <c r="B6842">
        <v>1</v>
      </c>
    </row>
    <row r="6843" spans="1:2" x14ac:dyDescent="0.3">
      <c r="A6843">
        <v>19765</v>
      </c>
      <c r="B6843">
        <v>1</v>
      </c>
    </row>
    <row r="6844" spans="1:2" x14ac:dyDescent="0.3">
      <c r="A6844">
        <v>14786</v>
      </c>
      <c r="B6844">
        <v>1</v>
      </c>
    </row>
    <row r="6845" spans="1:2" x14ac:dyDescent="0.3">
      <c r="A6845">
        <v>8513</v>
      </c>
      <c r="B6845">
        <v>0</v>
      </c>
    </row>
    <row r="6846" spans="1:2" x14ac:dyDescent="0.3">
      <c r="A6846">
        <v>16903</v>
      </c>
      <c r="B6846">
        <v>1</v>
      </c>
    </row>
    <row r="6847" spans="1:2" x14ac:dyDescent="0.3">
      <c r="A6847">
        <v>14755</v>
      </c>
      <c r="B6847">
        <v>1</v>
      </c>
    </row>
    <row r="6848" spans="1:2" x14ac:dyDescent="0.3">
      <c r="A6848">
        <v>16429</v>
      </c>
      <c r="B6848">
        <v>1</v>
      </c>
    </row>
    <row r="6849" spans="1:2" x14ac:dyDescent="0.3">
      <c r="A6849">
        <v>18154</v>
      </c>
      <c r="B6849">
        <v>1</v>
      </c>
    </row>
    <row r="6850" spans="1:2" x14ac:dyDescent="0.3">
      <c r="A6850">
        <v>15446</v>
      </c>
      <c r="B6850">
        <v>1</v>
      </c>
    </row>
    <row r="6851" spans="1:2" x14ac:dyDescent="0.3">
      <c r="A6851">
        <v>10608</v>
      </c>
      <c r="B6851">
        <v>1</v>
      </c>
    </row>
    <row r="6852" spans="1:2" x14ac:dyDescent="0.3">
      <c r="A6852">
        <v>7115</v>
      </c>
      <c r="B6852">
        <v>0</v>
      </c>
    </row>
    <row r="6853" spans="1:2" x14ac:dyDescent="0.3">
      <c r="A6853">
        <v>16878</v>
      </c>
      <c r="B6853">
        <v>1</v>
      </c>
    </row>
    <row r="6854" spans="1:2" x14ac:dyDescent="0.3">
      <c r="A6854">
        <v>19503</v>
      </c>
      <c r="B6854">
        <v>1</v>
      </c>
    </row>
    <row r="6855" spans="1:2" x14ac:dyDescent="0.3">
      <c r="A6855">
        <v>11868</v>
      </c>
      <c r="B6855">
        <v>0</v>
      </c>
    </row>
    <row r="6856" spans="1:2" x14ac:dyDescent="0.3">
      <c r="A6856">
        <v>8286</v>
      </c>
      <c r="B6856">
        <v>0</v>
      </c>
    </row>
    <row r="6857" spans="1:2" x14ac:dyDescent="0.3">
      <c r="A6857">
        <v>13520</v>
      </c>
      <c r="B6857">
        <v>1</v>
      </c>
    </row>
    <row r="6858" spans="1:2" x14ac:dyDescent="0.3">
      <c r="A6858">
        <v>4795</v>
      </c>
      <c r="B6858">
        <v>0</v>
      </c>
    </row>
    <row r="6859" spans="1:2" x14ac:dyDescent="0.3">
      <c r="A6859">
        <v>10078</v>
      </c>
      <c r="B6859">
        <v>1</v>
      </c>
    </row>
    <row r="6860" spans="1:2" x14ac:dyDescent="0.3">
      <c r="A6860">
        <v>19988</v>
      </c>
      <c r="B6860">
        <v>1</v>
      </c>
    </row>
    <row r="6861" spans="1:2" x14ac:dyDescent="0.3">
      <c r="A6861">
        <v>9634</v>
      </c>
      <c r="B6861">
        <v>0</v>
      </c>
    </row>
    <row r="6862" spans="1:2" x14ac:dyDescent="0.3">
      <c r="A6862">
        <v>17523</v>
      </c>
      <c r="B6862">
        <v>1</v>
      </c>
    </row>
    <row r="6863" spans="1:2" x14ac:dyDescent="0.3">
      <c r="A6863">
        <v>14612</v>
      </c>
      <c r="B6863">
        <v>1</v>
      </c>
    </row>
    <row r="6864" spans="1:2" x14ac:dyDescent="0.3">
      <c r="A6864">
        <v>7053</v>
      </c>
      <c r="B6864">
        <v>0</v>
      </c>
    </row>
    <row r="6865" spans="1:2" x14ac:dyDescent="0.3">
      <c r="A6865">
        <v>11642</v>
      </c>
      <c r="B6865">
        <v>1</v>
      </c>
    </row>
    <row r="6866" spans="1:2" x14ac:dyDescent="0.3">
      <c r="A6866">
        <v>17906</v>
      </c>
      <c r="B6866">
        <v>1</v>
      </c>
    </row>
    <row r="6867" spans="1:2" x14ac:dyDescent="0.3">
      <c r="A6867">
        <v>15684</v>
      </c>
      <c r="B6867">
        <v>1</v>
      </c>
    </row>
    <row r="6868" spans="1:2" x14ac:dyDescent="0.3">
      <c r="A6868">
        <v>11641</v>
      </c>
      <c r="B6868">
        <v>1</v>
      </c>
    </row>
    <row r="6869" spans="1:2" x14ac:dyDescent="0.3">
      <c r="A6869">
        <v>10295</v>
      </c>
      <c r="B6869">
        <v>1</v>
      </c>
    </row>
    <row r="6870" spans="1:2" x14ac:dyDescent="0.3">
      <c r="A6870">
        <v>19483</v>
      </c>
      <c r="B6870">
        <v>1</v>
      </c>
    </row>
    <row r="6871" spans="1:2" x14ac:dyDescent="0.3">
      <c r="A6871">
        <v>16908</v>
      </c>
      <c r="B6871">
        <v>1</v>
      </c>
    </row>
    <row r="6872" spans="1:2" x14ac:dyDescent="0.3">
      <c r="A6872">
        <v>8399</v>
      </c>
      <c r="B6872">
        <v>0</v>
      </c>
    </row>
    <row r="6873" spans="1:2" x14ac:dyDescent="0.3">
      <c r="A6873">
        <v>15989</v>
      </c>
      <c r="B6873">
        <v>1</v>
      </c>
    </row>
    <row r="6874" spans="1:2" x14ac:dyDescent="0.3">
      <c r="A6874">
        <v>17854</v>
      </c>
      <c r="B6874">
        <v>1</v>
      </c>
    </row>
    <row r="6875" spans="1:2" x14ac:dyDescent="0.3">
      <c r="A6875">
        <v>12053</v>
      </c>
      <c r="B6875">
        <v>1</v>
      </c>
    </row>
    <row r="6876" spans="1:2" x14ac:dyDescent="0.3">
      <c r="A6876">
        <v>16628</v>
      </c>
      <c r="B6876">
        <v>1</v>
      </c>
    </row>
    <row r="6877" spans="1:2" x14ac:dyDescent="0.3">
      <c r="A6877">
        <v>10985</v>
      </c>
      <c r="B6877">
        <v>1</v>
      </c>
    </row>
    <row r="6878" spans="1:2" x14ac:dyDescent="0.3">
      <c r="A6878">
        <v>14849</v>
      </c>
      <c r="B6878">
        <v>1</v>
      </c>
    </row>
    <row r="6879" spans="1:2" x14ac:dyDescent="0.3">
      <c r="A6879">
        <v>10981</v>
      </c>
      <c r="B6879">
        <v>0</v>
      </c>
    </row>
    <row r="6880" spans="1:2" x14ac:dyDescent="0.3">
      <c r="A6880">
        <v>11985</v>
      </c>
      <c r="B6880">
        <v>0</v>
      </c>
    </row>
    <row r="6881" spans="1:2" x14ac:dyDescent="0.3">
      <c r="A6881">
        <v>8401</v>
      </c>
      <c r="B6881">
        <v>0</v>
      </c>
    </row>
    <row r="6882" spans="1:2" x14ac:dyDescent="0.3">
      <c r="A6882">
        <v>10983</v>
      </c>
      <c r="B6882">
        <v>0</v>
      </c>
    </row>
    <row r="6883" spans="1:2" x14ac:dyDescent="0.3">
      <c r="A6883">
        <v>19447</v>
      </c>
      <c r="B6883">
        <v>1</v>
      </c>
    </row>
    <row r="6884" spans="1:2" x14ac:dyDescent="0.3">
      <c r="A6884">
        <v>16629</v>
      </c>
      <c r="B6884">
        <v>1</v>
      </c>
    </row>
    <row r="6885" spans="1:2" x14ac:dyDescent="0.3">
      <c r="A6885">
        <v>20048</v>
      </c>
      <c r="B6885">
        <v>1</v>
      </c>
    </row>
    <row r="6886" spans="1:2" x14ac:dyDescent="0.3">
      <c r="A6886">
        <v>14997</v>
      </c>
      <c r="B6886">
        <v>1</v>
      </c>
    </row>
    <row r="6887" spans="1:2" x14ac:dyDescent="0.3">
      <c r="A6887">
        <v>18125</v>
      </c>
      <c r="B6887">
        <v>1</v>
      </c>
    </row>
    <row r="6888" spans="1:2" x14ac:dyDescent="0.3">
      <c r="A6888">
        <v>17116</v>
      </c>
      <c r="B6888">
        <v>1</v>
      </c>
    </row>
    <row r="6889" spans="1:2" x14ac:dyDescent="0.3">
      <c r="A6889">
        <v>488</v>
      </c>
      <c r="B6889">
        <v>0</v>
      </c>
    </row>
    <row r="6890" spans="1:2" x14ac:dyDescent="0.3">
      <c r="A6890">
        <v>18274</v>
      </c>
      <c r="B6890">
        <v>1</v>
      </c>
    </row>
    <row r="6891" spans="1:2" x14ac:dyDescent="0.3">
      <c r="A6891">
        <v>10038</v>
      </c>
      <c r="B6891">
        <v>1</v>
      </c>
    </row>
    <row r="6892" spans="1:2" x14ac:dyDescent="0.3">
      <c r="A6892">
        <v>484</v>
      </c>
      <c r="B6892">
        <v>0</v>
      </c>
    </row>
    <row r="6893" spans="1:2" x14ac:dyDescent="0.3">
      <c r="A6893">
        <v>10485</v>
      </c>
      <c r="B6893">
        <v>1</v>
      </c>
    </row>
    <row r="6894" spans="1:2" x14ac:dyDescent="0.3">
      <c r="A6894">
        <v>19994</v>
      </c>
      <c r="B6894">
        <v>1</v>
      </c>
    </row>
    <row r="6895" spans="1:2" x14ac:dyDescent="0.3">
      <c r="A6895">
        <v>485</v>
      </c>
      <c r="B6895">
        <v>0</v>
      </c>
    </row>
    <row r="6896" spans="1:2" x14ac:dyDescent="0.3">
      <c r="A6896">
        <v>15640</v>
      </c>
      <c r="B6896">
        <v>1</v>
      </c>
    </row>
    <row r="6897" spans="1:2" x14ac:dyDescent="0.3">
      <c r="A6897">
        <v>8011</v>
      </c>
      <c r="B6897">
        <v>0</v>
      </c>
    </row>
    <row r="6898" spans="1:2" x14ac:dyDescent="0.3">
      <c r="A6898">
        <v>10725</v>
      </c>
      <c r="B6898">
        <v>1</v>
      </c>
    </row>
    <row r="6899" spans="1:2" x14ac:dyDescent="0.3">
      <c r="A6899">
        <v>4232</v>
      </c>
      <c r="B6899">
        <v>0</v>
      </c>
    </row>
    <row r="6900" spans="1:2" x14ac:dyDescent="0.3">
      <c r="A6900">
        <v>20155</v>
      </c>
      <c r="B6900">
        <v>1</v>
      </c>
    </row>
    <row r="6901" spans="1:2" x14ac:dyDescent="0.3">
      <c r="A6901">
        <v>8555</v>
      </c>
      <c r="B6901">
        <v>1</v>
      </c>
    </row>
    <row r="6902" spans="1:2" x14ac:dyDescent="0.3">
      <c r="A6902">
        <v>2706</v>
      </c>
      <c r="B6902">
        <v>0</v>
      </c>
    </row>
    <row r="6903" spans="1:2" x14ac:dyDescent="0.3">
      <c r="A6903">
        <v>16553</v>
      </c>
      <c r="B6903">
        <v>1</v>
      </c>
    </row>
    <row r="6904" spans="1:2" x14ac:dyDescent="0.3">
      <c r="A6904">
        <v>20015</v>
      </c>
      <c r="B6904">
        <v>1</v>
      </c>
    </row>
    <row r="6905" spans="1:2" x14ac:dyDescent="0.3">
      <c r="A6905">
        <v>3454</v>
      </c>
      <c r="B6905">
        <v>0</v>
      </c>
    </row>
    <row r="6906" spans="1:2" x14ac:dyDescent="0.3">
      <c r="A6906">
        <v>16552</v>
      </c>
      <c r="B6906">
        <v>1</v>
      </c>
    </row>
    <row r="6907" spans="1:2" x14ac:dyDescent="0.3">
      <c r="A6907">
        <v>11814</v>
      </c>
      <c r="B6907">
        <v>1</v>
      </c>
    </row>
    <row r="6908" spans="1:2" x14ac:dyDescent="0.3">
      <c r="A6908">
        <v>17878</v>
      </c>
      <c r="B6908">
        <v>1</v>
      </c>
    </row>
    <row r="6909" spans="1:2" x14ac:dyDescent="0.3">
      <c r="A6909">
        <v>19438</v>
      </c>
      <c r="B6909">
        <v>1</v>
      </c>
    </row>
    <row r="6910" spans="1:2" x14ac:dyDescent="0.3">
      <c r="A6910">
        <v>15901</v>
      </c>
      <c r="B6910">
        <v>1</v>
      </c>
    </row>
    <row r="6911" spans="1:2" x14ac:dyDescent="0.3">
      <c r="A6911">
        <v>15990</v>
      </c>
      <c r="B6911">
        <v>1</v>
      </c>
    </row>
    <row r="6912" spans="1:2" x14ac:dyDescent="0.3">
      <c r="A6912">
        <v>16840</v>
      </c>
      <c r="B6912">
        <v>1</v>
      </c>
    </row>
    <row r="6913" spans="1:2" x14ac:dyDescent="0.3">
      <c r="A6913">
        <v>15475</v>
      </c>
      <c r="B6913">
        <v>1</v>
      </c>
    </row>
    <row r="6914" spans="1:2" x14ac:dyDescent="0.3">
      <c r="A6914">
        <v>19892</v>
      </c>
      <c r="B6914">
        <v>1</v>
      </c>
    </row>
    <row r="6915" spans="1:2" x14ac:dyDescent="0.3">
      <c r="A6915">
        <v>17860</v>
      </c>
      <c r="B6915">
        <v>1</v>
      </c>
    </row>
    <row r="6916" spans="1:2" x14ac:dyDescent="0.3">
      <c r="A6916">
        <v>10998</v>
      </c>
      <c r="B6916">
        <v>0</v>
      </c>
    </row>
    <row r="6917" spans="1:2" x14ac:dyDescent="0.3">
      <c r="A6917">
        <v>16841</v>
      </c>
      <c r="B6917">
        <v>1</v>
      </c>
    </row>
    <row r="6918" spans="1:2" x14ac:dyDescent="0.3">
      <c r="A6918">
        <v>10540</v>
      </c>
      <c r="B6918">
        <v>1</v>
      </c>
    </row>
    <row r="6919" spans="1:2" x14ac:dyDescent="0.3">
      <c r="A6919">
        <v>19893</v>
      </c>
      <c r="B6919">
        <v>1</v>
      </c>
    </row>
    <row r="6920" spans="1:2" x14ac:dyDescent="0.3">
      <c r="A6920">
        <v>1596</v>
      </c>
      <c r="B6920">
        <v>0</v>
      </c>
    </row>
    <row r="6921" spans="1:2" x14ac:dyDescent="0.3">
      <c r="A6921">
        <v>16694</v>
      </c>
      <c r="B6921">
        <v>1</v>
      </c>
    </row>
    <row r="6922" spans="1:2" x14ac:dyDescent="0.3">
      <c r="A6922">
        <v>11986</v>
      </c>
      <c r="B6922">
        <v>1</v>
      </c>
    </row>
    <row r="6923" spans="1:2" x14ac:dyDescent="0.3">
      <c r="A6923">
        <v>11987</v>
      </c>
      <c r="B6923">
        <v>1</v>
      </c>
    </row>
    <row r="6924" spans="1:2" x14ac:dyDescent="0.3">
      <c r="A6924">
        <v>11991</v>
      </c>
      <c r="B6924">
        <v>1</v>
      </c>
    </row>
    <row r="6925" spans="1:2" x14ac:dyDescent="0.3">
      <c r="A6925">
        <v>9751</v>
      </c>
      <c r="B6925">
        <v>0</v>
      </c>
    </row>
    <row r="6926" spans="1:2" x14ac:dyDescent="0.3">
      <c r="A6926">
        <v>11981</v>
      </c>
      <c r="B6926">
        <v>1</v>
      </c>
    </row>
    <row r="6927" spans="1:2" x14ac:dyDescent="0.3">
      <c r="A6927">
        <v>11990</v>
      </c>
      <c r="B6927">
        <v>1</v>
      </c>
    </row>
    <row r="6928" spans="1:2" x14ac:dyDescent="0.3">
      <c r="A6928">
        <v>11994</v>
      </c>
      <c r="B6928">
        <v>1</v>
      </c>
    </row>
    <row r="6929" spans="1:2" x14ac:dyDescent="0.3">
      <c r="A6929">
        <v>14629</v>
      </c>
      <c r="B6929">
        <v>1</v>
      </c>
    </row>
    <row r="6930" spans="1:2" x14ac:dyDescent="0.3">
      <c r="A6930">
        <v>11984</v>
      </c>
      <c r="B6930">
        <v>1</v>
      </c>
    </row>
    <row r="6931" spans="1:2" x14ac:dyDescent="0.3">
      <c r="A6931">
        <v>11988</v>
      </c>
      <c r="B6931">
        <v>1</v>
      </c>
    </row>
    <row r="6932" spans="1:2" x14ac:dyDescent="0.3">
      <c r="A6932">
        <v>11983</v>
      </c>
      <c r="B6932">
        <v>1</v>
      </c>
    </row>
    <row r="6933" spans="1:2" x14ac:dyDescent="0.3">
      <c r="A6933">
        <v>11993</v>
      </c>
      <c r="B6933">
        <v>1</v>
      </c>
    </row>
    <row r="6934" spans="1:2" x14ac:dyDescent="0.3">
      <c r="A6934">
        <v>7632</v>
      </c>
      <c r="B6934">
        <v>0</v>
      </c>
    </row>
    <row r="6935" spans="1:2" x14ac:dyDescent="0.3">
      <c r="A6935">
        <v>11995</v>
      </c>
      <c r="B6935">
        <v>1</v>
      </c>
    </row>
    <row r="6936" spans="1:2" x14ac:dyDescent="0.3">
      <c r="A6936">
        <v>4923</v>
      </c>
      <c r="B6936">
        <v>0</v>
      </c>
    </row>
    <row r="6937" spans="1:2" x14ac:dyDescent="0.3">
      <c r="A6937">
        <v>16896</v>
      </c>
      <c r="B6937">
        <v>1</v>
      </c>
    </row>
    <row r="6938" spans="1:2" x14ac:dyDescent="0.3">
      <c r="A6938">
        <v>17841</v>
      </c>
      <c r="B6938">
        <v>0</v>
      </c>
    </row>
    <row r="6939" spans="1:2" x14ac:dyDescent="0.3">
      <c r="A6939">
        <v>10790</v>
      </c>
      <c r="B6939">
        <v>1</v>
      </c>
    </row>
    <row r="6940" spans="1:2" x14ac:dyDescent="0.3">
      <c r="A6940">
        <v>11680</v>
      </c>
      <c r="B6940">
        <v>1</v>
      </c>
    </row>
    <row r="6941" spans="1:2" x14ac:dyDescent="0.3">
      <c r="A6941">
        <v>10788</v>
      </c>
      <c r="B6941">
        <v>1</v>
      </c>
    </row>
    <row r="6942" spans="1:2" x14ac:dyDescent="0.3">
      <c r="A6942">
        <v>3303</v>
      </c>
      <c r="B6942">
        <v>0</v>
      </c>
    </row>
    <row r="6943" spans="1:2" x14ac:dyDescent="0.3">
      <c r="A6943">
        <v>10716</v>
      </c>
      <c r="B6943">
        <v>1</v>
      </c>
    </row>
    <row r="6944" spans="1:2" x14ac:dyDescent="0.3">
      <c r="A6944">
        <v>4832</v>
      </c>
      <c r="B6944">
        <v>0</v>
      </c>
    </row>
    <row r="6945" spans="1:2" x14ac:dyDescent="0.3">
      <c r="A6945">
        <v>17111</v>
      </c>
      <c r="B6945">
        <v>0</v>
      </c>
    </row>
    <row r="6946" spans="1:2" x14ac:dyDescent="0.3">
      <c r="A6946">
        <v>8558</v>
      </c>
      <c r="B6946">
        <v>1</v>
      </c>
    </row>
    <row r="6947" spans="1:2" x14ac:dyDescent="0.3">
      <c r="A6947">
        <v>8290</v>
      </c>
      <c r="B6947">
        <v>0</v>
      </c>
    </row>
    <row r="6948" spans="1:2" x14ac:dyDescent="0.3">
      <c r="A6948">
        <v>18040</v>
      </c>
      <c r="B6948">
        <v>1</v>
      </c>
    </row>
    <row r="6949" spans="1:2" x14ac:dyDescent="0.3">
      <c r="A6949">
        <v>2831</v>
      </c>
      <c r="B6949">
        <v>0</v>
      </c>
    </row>
    <row r="6950" spans="1:2" x14ac:dyDescent="0.3">
      <c r="A6950">
        <v>15972</v>
      </c>
      <c r="B6950">
        <v>1</v>
      </c>
    </row>
    <row r="6951" spans="1:2" x14ac:dyDescent="0.3">
      <c r="A6951">
        <v>18085</v>
      </c>
      <c r="B6951">
        <v>1</v>
      </c>
    </row>
    <row r="6952" spans="1:2" x14ac:dyDescent="0.3">
      <c r="A6952">
        <v>7789</v>
      </c>
      <c r="B6952">
        <v>0</v>
      </c>
    </row>
    <row r="6953" spans="1:2" x14ac:dyDescent="0.3">
      <c r="A6953">
        <v>14601</v>
      </c>
      <c r="B6953">
        <v>1</v>
      </c>
    </row>
    <row r="6954" spans="1:2" x14ac:dyDescent="0.3">
      <c r="A6954">
        <v>15595</v>
      </c>
      <c r="B6954">
        <v>1</v>
      </c>
    </row>
    <row r="6955" spans="1:2" x14ac:dyDescent="0.3">
      <c r="A6955">
        <v>20043</v>
      </c>
      <c r="B6955">
        <v>1</v>
      </c>
    </row>
    <row r="6956" spans="1:2" x14ac:dyDescent="0.3">
      <c r="A6956">
        <v>17078</v>
      </c>
      <c r="B6956">
        <v>1</v>
      </c>
    </row>
    <row r="6957" spans="1:2" x14ac:dyDescent="0.3">
      <c r="A6957">
        <v>18376</v>
      </c>
      <c r="B6957">
        <v>1</v>
      </c>
    </row>
    <row r="6958" spans="1:2" x14ac:dyDescent="0.3">
      <c r="A6958">
        <v>3852</v>
      </c>
      <c r="B6958">
        <v>0</v>
      </c>
    </row>
    <row r="6959" spans="1:2" x14ac:dyDescent="0.3">
      <c r="A6959">
        <v>11182</v>
      </c>
      <c r="B6959">
        <v>1</v>
      </c>
    </row>
    <row r="6960" spans="1:2" x14ac:dyDescent="0.3">
      <c r="A6960">
        <v>15596</v>
      </c>
      <c r="B6960">
        <v>1</v>
      </c>
    </row>
    <row r="6961" spans="1:2" x14ac:dyDescent="0.3">
      <c r="A6961">
        <v>10524</v>
      </c>
      <c r="B6961">
        <v>1</v>
      </c>
    </row>
    <row r="6962" spans="1:2" x14ac:dyDescent="0.3">
      <c r="A6962">
        <v>16355</v>
      </c>
      <c r="B6962">
        <v>1</v>
      </c>
    </row>
    <row r="6963" spans="1:2" x14ac:dyDescent="0.3">
      <c r="A6963">
        <v>20202</v>
      </c>
      <c r="B6963">
        <v>1</v>
      </c>
    </row>
    <row r="6964" spans="1:2" x14ac:dyDescent="0.3">
      <c r="A6964">
        <v>20204</v>
      </c>
      <c r="B6964">
        <v>1</v>
      </c>
    </row>
    <row r="6965" spans="1:2" x14ac:dyDescent="0.3">
      <c r="A6965">
        <v>18042</v>
      </c>
      <c r="B6965">
        <v>1</v>
      </c>
    </row>
    <row r="6966" spans="1:2" x14ac:dyDescent="0.3">
      <c r="A6966">
        <v>158</v>
      </c>
      <c r="B6966">
        <v>0</v>
      </c>
    </row>
    <row r="6967" spans="1:2" x14ac:dyDescent="0.3">
      <c r="A6967">
        <v>159</v>
      </c>
      <c r="B6967">
        <v>0</v>
      </c>
    </row>
    <row r="6968" spans="1:2" x14ac:dyDescent="0.3">
      <c r="A6968">
        <v>9868</v>
      </c>
      <c r="B6968">
        <v>1</v>
      </c>
    </row>
    <row r="6969" spans="1:2" x14ac:dyDescent="0.3">
      <c r="A6969">
        <v>16428</v>
      </c>
      <c r="B6969">
        <v>1</v>
      </c>
    </row>
    <row r="6970" spans="1:2" x14ac:dyDescent="0.3">
      <c r="A6970">
        <v>9816</v>
      </c>
      <c r="B6970">
        <v>0</v>
      </c>
    </row>
    <row r="6971" spans="1:2" x14ac:dyDescent="0.3">
      <c r="A6971">
        <v>17642</v>
      </c>
      <c r="B6971">
        <v>1</v>
      </c>
    </row>
    <row r="6972" spans="1:2" x14ac:dyDescent="0.3">
      <c r="A6972">
        <v>16614</v>
      </c>
      <c r="B6972">
        <v>1</v>
      </c>
    </row>
    <row r="6973" spans="1:2" x14ac:dyDescent="0.3">
      <c r="A6973">
        <v>3586</v>
      </c>
      <c r="B6973">
        <v>0</v>
      </c>
    </row>
    <row r="6974" spans="1:2" x14ac:dyDescent="0.3">
      <c r="A6974">
        <v>3172</v>
      </c>
      <c r="B6974">
        <v>1</v>
      </c>
    </row>
    <row r="6975" spans="1:2" x14ac:dyDescent="0.3">
      <c r="A6975">
        <v>3459</v>
      </c>
      <c r="B6975">
        <v>0</v>
      </c>
    </row>
    <row r="6976" spans="1:2" x14ac:dyDescent="0.3">
      <c r="A6976">
        <v>3623</v>
      </c>
      <c r="B6976">
        <v>0</v>
      </c>
    </row>
    <row r="6977" spans="1:2" x14ac:dyDescent="0.3">
      <c r="A6977">
        <v>16426</v>
      </c>
      <c r="B6977">
        <v>1</v>
      </c>
    </row>
    <row r="6978" spans="1:2" x14ac:dyDescent="0.3">
      <c r="A6978">
        <v>20021</v>
      </c>
      <c r="B6978">
        <v>1</v>
      </c>
    </row>
    <row r="6979" spans="1:2" x14ac:dyDescent="0.3">
      <c r="A6979">
        <v>12407</v>
      </c>
      <c r="B6979">
        <v>1</v>
      </c>
    </row>
    <row r="6980" spans="1:2" x14ac:dyDescent="0.3">
      <c r="A6980">
        <v>17057</v>
      </c>
      <c r="B6980">
        <v>1</v>
      </c>
    </row>
    <row r="6981" spans="1:2" x14ac:dyDescent="0.3">
      <c r="A6981">
        <v>7636</v>
      </c>
      <c r="B6981">
        <v>0</v>
      </c>
    </row>
    <row r="6982" spans="1:2" x14ac:dyDescent="0.3">
      <c r="A6982">
        <v>17950</v>
      </c>
      <c r="B6982">
        <v>0</v>
      </c>
    </row>
    <row r="6983" spans="1:2" x14ac:dyDescent="0.3">
      <c r="A6983">
        <v>17048</v>
      </c>
      <c r="B6983">
        <v>1</v>
      </c>
    </row>
    <row r="6984" spans="1:2" x14ac:dyDescent="0.3">
      <c r="A6984">
        <v>9322</v>
      </c>
      <c r="B6984">
        <v>0</v>
      </c>
    </row>
    <row r="6985" spans="1:2" x14ac:dyDescent="0.3">
      <c r="A6985">
        <v>1001</v>
      </c>
      <c r="B6985">
        <v>0</v>
      </c>
    </row>
    <row r="6986" spans="1:2" x14ac:dyDescent="0.3">
      <c r="A6986">
        <v>650</v>
      </c>
      <c r="B6986">
        <v>0</v>
      </c>
    </row>
    <row r="6987" spans="1:2" x14ac:dyDescent="0.3">
      <c r="A6987">
        <v>6159</v>
      </c>
      <c r="B6987">
        <v>0</v>
      </c>
    </row>
    <row r="6988" spans="1:2" x14ac:dyDescent="0.3">
      <c r="A6988">
        <v>9787</v>
      </c>
      <c r="B6988">
        <v>0</v>
      </c>
    </row>
    <row r="6989" spans="1:2" x14ac:dyDescent="0.3">
      <c r="A6989">
        <v>19844</v>
      </c>
      <c r="B6989">
        <v>1</v>
      </c>
    </row>
    <row r="6990" spans="1:2" x14ac:dyDescent="0.3">
      <c r="A6990">
        <v>17968</v>
      </c>
      <c r="B6990">
        <v>1</v>
      </c>
    </row>
    <row r="6991" spans="1:2" x14ac:dyDescent="0.3">
      <c r="A6991">
        <v>16615</v>
      </c>
      <c r="B6991">
        <v>1</v>
      </c>
    </row>
    <row r="6992" spans="1:2" x14ac:dyDescent="0.3">
      <c r="A6992">
        <v>15017</v>
      </c>
      <c r="B6992">
        <v>1</v>
      </c>
    </row>
    <row r="6993" spans="1:2" x14ac:dyDescent="0.3">
      <c r="A6993">
        <v>19583</v>
      </c>
      <c r="B6993">
        <v>1</v>
      </c>
    </row>
    <row r="6994" spans="1:2" x14ac:dyDescent="0.3">
      <c r="A6994">
        <v>18083</v>
      </c>
      <c r="B6994">
        <v>1</v>
      </c>
    </row>
    <row r="6995" spans="1:2" x14ac:dyDescent="0.3">
      <c r="A6995">
        <v>17046</v>
      </c>
      <c r="B6995">
        <v>1</v>
      </c>
    </row>
    <row r="6996" spans="1:2" x14ac:dyDescent="0.3">
      <c r="A6996">
        <v>10539</v>
      </c>
      <c r="B6996">
        <v>1</v>
      </c>
    </row>
    <row r="6997" spans="1:2" x14ac:dyDescent="0.3">
      <c r="A6997">
        <v>5881</v>
      </c>
      <c r="B6997">
        <v>0</v>
      </c>
    </row>
    <row r="6998" spans="1:2" x14ac:dyDescent="0.3">
      <c r="A6998">
        <v>14818</v>
      </c>
      <c r="B6998">
        <v>1</v>
      </c>
    </row>
    <row r="6999" spans="1:2" x14ac:dyDescent="0.3">
      <c r="A6999">
        <v>16611</v>
      </c>
      <c r="B6999">
        <v>1</v>
      </c>
    </row>
    <row r="7000" spans="1:2" x14ac:dyDescent="0.3">
      <c r="A7000">
        <v>13570</v>
      </c>
      <c r="B7000">
        <v>1</v>
      </c>
    </row>
    <row r="7001" spans="1:2" x14ac:dyDescent="0.3">
      <c r="A7001">
        <v>16092</v>
      </c>
      <c r="B7001">
        <v>1</v>
      </c>
    </row>
    <row r="7002" spans="1:2" x14ac:dyDescent="0.3">
      <c r="A7002">
        <v>2325</v>
      </c>
      <c r="B7002">
        <v>0</v>
      </c>
    </row>
    <row r="7003" spans="1:2" x14ac:dyDescent="0.3">
      <c r="A7003">
        <v>14631</v>
      </c>
      <c r="B7003">
        <v>1</v>
      </c>
    </row>
    <row r="7004" spans="1:2" x14ac:dyDescent="0.3">
      <c r="A7004">
        <v>2326</v>
      </c>
      <c r="B7004">
        <v>0</v>
      </c>
    </row>
    <row r="7005" spans="1:2" x14ac:dyDescent="0.3">
      <c r="A7005">
        <v>9706</v>
      </c>
      <c r="B7005">
        <v>1</v>
      </c>
    </row>
    <row r="7006" spans="1:2" x14ac:dyDescent="0.3">
      <c r="A7006">
        <v>15601</v>
      </c>
      <c r="B7006">
        <v>1</v>
      </c>
    </row>
    <row r="7007" spans="1:2" x14ac:dyDescent="0.3">
      <c r="A7007">
        <v>15632</v>
      </c>
      <c r="B7007">
        <v>1</v>
      </c>
    </row>
    <row r="7008" spans="1:2" x14ac:dyDescent="0.3">
      <c r="A7008">
        <v>15671</v>
      </c>
      <c r="B7008">
        <v>1</v>
      </c>
    </row>
    <row r="7009" spans="1:2" x14ac:dyDescent="0.3">
      <c r="A7009">
        <v>11914</v>
      </c>
      <c r="B7009">
        <v>0</v>
      </c>
    </row>
    <row r="7010" spans="1:2" x14ac:dyDescent="0.3">
      <c r="A7010">
        <v>17129</v>
      </c>
      <c r="B7010">
        <v>1</v>
      </c>
    </row>
    <row r="7011" spans="1:2" x14ac:dyDescent="0.3">
      <c r="A7011">
        <v>16591</v>
      </c>
      <c r="B7011">
        <v>1</v>
      </c>
    </row>
    <row r="7012" spans="1:2" x14ac:dyDescent="0.3">
      <c r="A7012">
        <v>9893</v>
      </c>
      <c r="B7012">
        <v>0</v>
      </c>
    </row>
    <row r="7013" spans="1:2" x14ac:dyDescent="0.3">
      <c r="A7013">
        <v>8577</v>
      </c>
      <c r="B7013">
        <v>1</v>
      </c>
    </row>
    <row r="7014" spans="1:2" x14ac:dyDescent="0.3">
      <c r="A7014">
        <v>15670</v>
      </c>
      <c r="B7014">
        <v>1</v>
      </c>
    </row>
    <row r="7015" spans="1:2" x14ac:dyDescent="0.3">
      <c r="A7015">
        <v>11974</v>
      </c>
      <c r="B7015">
        <v>1</v>
      </c>
    </row>
    <row r="7016" spans="1:2" x14ac:dyDescent="0.3">
      <c r="A7016">
        <v>17514</v>
      </c>
      <c r="B7016">
        <v>1</v>
      </c>
    </row>
    <row r="7017" spans="1:2" x14ac:dyDescent="0.3">
      <c r="A7017">
        <v>12504</v>
      </c>
      <c r="B7017">
        <v>1</v>
      </c>
    </row>
    <row r="7018" spans="1:2" x14ac:dyDescent="0.3">
      <c r="A7018">
        <v>16599</v>
      </c>
      <c r="B7018">
        <v>1</v>
      </c>
    </row>
    <row r="7019" spans="1:2" x14ac:dyDescent="0.3">
      <c r="A7019">
        <v>14976</v>
      </c>
      <c r="B7019">
        <v>1</v>
      </c>
    </row>
    <row r="7020" spans="1:2" x14ac:dyDescent="0.3">
      <c r="A7020">
        <v>19597</v>
      </c>
      <c r="B7020">
        <v>1</v>
      </c>
    </row>
    <row r="7021" spans="1:2" x14ac:dyDescent="0.3">
      <c r="A7021">
        <v>2344</v>
      </c>
      <c r="B7021">
        <v>0</v>
      </c>
    </row>
    <row r="7022" spans="1:2" x14ac:dyDescent="0.3">
      <c r="A7022">
        <v>14913</v>
      </c>
      <c r="B7022">
        <v>1</v>
      </c>
    </row>
    <row r="7023" spans="1:2" x14ac:dyDescent="0.3">
      <c r="A7023">
        <v>9728</v>
      </c>
      <c r="B7023">
        <v>1</v>
      </c>
    </row>
    <row r="7024" spans="1:2" x14ac:dyDescent="0.3">
      <c r="A7024">
        <v>15814</v>
      </c>
      <c r="B7024">
        <v>1</v>
      </c>
    </row>
    <row r="7025" spans="1:2" x14ac:dyDescent="0.3">
      <c r="A7025">
        <v>11014</v>
      </c>
      <c r="B7025">
        <v>0</v>
      </c>
    </row>
    <row r="7026" spans="1:2" x14ac:dyDescent="0.3">
      <c r="A7026">
        <v>19822</v>
      </c>
      <c r="B7026">
        <v>1</v>
      </c>
    </row>
    <row r="7027" spans="1:2" x14ac:dyDescent="0.3">
      <c r="A7027">
        <v>17133</v>
      </c>
      <c r="B7027">
        <v>1</v>
      </c>
    </row>
    <row r="7028" spans="1:2" x14ac:dyDescent="0.3">
      <c r="A7028">
        <v>11658</v>
      </c>
      <c r="B7028">
        <v>1</v>
      </c>
    </row>
    <row r="7029" spans="1:2" x14ac:dyDescent="0.3">
      <c r="A7029">
        <v>2254</v>
      </c>
      <c r="B7029">
        <v>0</v>
      </c>
    </row>
    <row r="7030" spans="1:2" x14ac:dyDescent="0.3">
      <c r="A7030">
        <v>15604</v>
      </c>
      <c r="B7030">
        <v>1</v>
      </c>
    </row>
    <row r="7031" spans="1:2" x14ac:dyDescent="0.3">
      <c r="A7031">
        <v>11545</v>
      </c>
      <c r="B7031">
        <v>0</v>
      </c>
    </row>
    <row r="7032" spans="1:2" x14ac:dyDescent="0.3">
      <c r="A7032">
        <v>2255</v>
      </c>
      <c r="B7032">
        <v>0</v>
      </c>
    </row>
    <row r="7033" spans="1:2" x14ac:dyDescent="0.3">
      <c r="A7033">
        <v>16452</v>
      </c>
      <c r="B7033">
        <v>1</v>
      </c>
    </row>
    <row r="7034" spans="1:2" x14ac:dyDescent="0.3">
      <c r="A7034">
        <v>16592</v>
      </c>
      <c r="B7034">
        <v>1</v>
      </c>
    </row>
    <row r="7035" spans="1:2" x14ac:dyDescent="0.3">
      <c r="A7035">
        <v>2323</v>
      </c>
      <c r="B7035">
        <v>0</v>
      </c>
    </row>
    <row r="7036" spans="1:2" x14ac:dyDescent="0.3">
      <c r="A7036">
        <v>19529</v>
      </c>
      <c r="B7036">
        <v>1</v>
      </c>
    </row>
    <row r="7037" spans="1:2" x14ac:dyDescent="0.3">
      <c r="A7037">
        <v>10658</v>
      </c>
      <c r="B7037">
        <v>0</v>
      </c>
    </row>
    <row r="7038" spans="1:2" x14ac:dyDescent="0.3">
      <c r="A7038">
        <v>14915</v>
      </c>
      <c r="B7038">
        <v>1</v>
      </c>
    </row>
    <row r="7039" spans="1:2" x14ac:dyDescent="0.3">
      <c r="A7039">
        <v>7773</v>
      </c>
      <c r="B7039">
        <v>0</v>
      </c>
    </row>
    <row r="7040" spans="1:2" x14ac:dyDescent="0.3">
      <c r="A7040">
        <v>16707</v>
      </c>
      <c r="B7040">
        <v>1</v>
      </c>
    </row>
    <row r="7041" spans="1:2" x14ac:dyDescent="0.3">
      <c r="A7041">
        <v>12498</v>
      </c>
      <c r="B7041">
        <v>1</v>
      </c>
    </row>
    <row r="7042" spans="1:2" x14ac:dyDescent="0.3">
      <c r="A7042">
        <v>3175</v>
      </c>
      <c r="B7042">
        <v>0</v>
      </c>
    </row>
    <row r="7043" spans="1:2" x14ac:dyDescent="0.3">
      <c r="A7043">
        <v>17983</v>
      </c>
      <c r="B7043">
        <v>1</v>
      </c>
    </row>
    <row r="7044" spans="1:2" x14ac:dyDescent="0.3">
      <c r="A7044">
        <v>16325</v>
      </c>
      <c r="B7044">
        <v>1</v>
      </c>
    </row>
    <row r="7045" spans="1:2" x14ac:dyDescent="0.3">
      <c r="A7045">
        <v>17118</v>
      </c>
      <c r="B7045">
        <v>1</v>
      </c>
    </row>
    <row r="7046" spans="1:2" x14ac:dyDescent="0.3">
      <c r="A7046">
        <v>10830</v>
      </c>
      <c r="B7046">
        <v>1</v>
      </c>
    </row>
    <row r="7047" spans="1:2" x14ac:dyDescent="0.3">
      <c r="A7047">
        <v>857</v>
      </c>
      <c r="B7047">
        <v>0</v>
      </c>
    </row>
    <row r="7048" spans="1:2" x14ac:dyDescent="0.3">
      <c r="A7048">
        <v>19391</v>
      </c>
      <c r="B7048">
        <v>1</v>
      </c>
    </row>
    <row r="7049" spans="1:2" x14ac:dyDescent="0.3">
      <c r="A7049">
        <v>20062</v>
      </c>
      <c r="B7049">
        <v>1</v>
      </c>
    </row>
    <row r="7050" spans="1:2" x14ac:dyDescent="0.3">
      <c r="A7050">
        <v>8785</v>
      </c>
      <c r="B7050">
        <v>1</v>
      </c>
    </row>
    <row r="7051" spans="1:2" x14ac:dyDescent="0.3">
      <c r="A7051">
        <v>8417</v>
      </c>
      <c r="B7051">
        <v>0</v>
      </c>
    </row>
    <row r="7052" spans="1:2" x14ac:dyDescent="0.3">
      <c r="A7052">
        <v>15628</v>
      </c>
      <c r="B7052">
        <v>1</v>
      </c>
    </row>
    <row r="7053" spans="1:2" x14ac:dyDescent="0.3">
      <c r="A7053">
        <v>15746</v>
      </c>
      <c r="B7053">
        <v>1</v>
      </c>
    </row>
    <row r="7054" spans="1:2" x14ac:dyDescent="0.3">
      <c r="A7054">
        <v>18157</v>
      </c>
      <c r="B7054">
        <v>1</v>
      </c>
    </row>
    <row r="7055" spans="1:2" x14ac:dyDescent="0.3">
      <c r="A7055">
        <v>9513</v>
      </c>
      <c r="B7055">
        <v>1</v>
      </c>
    </row>
    <row r="7056" spans="1:2" x14ac:dyDescent="0.3">
      <c r="A7056">
        <v>11527</v>
      </c>
      <c r="B7056">
        <v>1</v>
      </c>
    </row>
    <row r="7057" spans="1:2" x14ac:dyDescent="0.3">
      <c r="A7057">
        <v>11724</v>
      </c>
      <c r="B7057">
        <v>1</v>
      </c>
    </row>
    <row r="7058" spans="1:2" x14ac:dyDescent="0.3">
      <c r="A7058">
        <v>7541</v>
      </c>
      <c r="B7058">
        <v>0</v>
      </c>
    </row>
    <row r="7059" spans="1:2" x14ac:dyDescent="0.3">
      <c r="A7059">
        <v>16642</v>
      </c>
      <c r="B7059">
        <v>1</v>
      </c>
    </row>
    <row r="7060" spans="1:2" x14ac:dyDescent="0.3">
      <c r="A7060">
        <v>1443</v>
      </c>
      <c r="B7060">
        <v>0</v>
      </c>
    </row>
    <row r="7061" spans="1:2" x14ac:dyDescent="0.3">
      <c r="A7061">
        <v>16639</v>
      </c>
      <c r="B7061">
        <v>1</v>
      </c>
    </row>
    <row r="7062" spans="1:2" x14ac:dyDescent="0.3">
      <c r="A7062">
        <v>1436</v>
      </c>
      <c r="B7062">
        <v>0</v>
      </c>
    </row>
    <row r="7063" spans="1:2" x14ac:dyDescent="0.3">
      <c r="A7063">
        <v>17540</v>
      </c>
      <c r="B7063">
        <v>1</v>
      </c>
    </row>
    <row r="7064" spans="1:2" x14ac:dyDescent="0.3">
      <c r="A7064">
        <v>11446</v>
      </c>
      <c r="B7064">
        <v>1</v>
      </c>
    </row>
    <row r="7065" spans="1:2" x14ac:dyDescent="0.3">
      <c r="A7065">
        <v>14647</v>
      </c>
      <c r="B7065">
        <v>1</v>
      </c>
    </row>
    <row r="7066" spans="1:2" x14ac:dyDescent="0.3">
      <c r="A7066">
        <v>18059</v>
      </c>
      <c r="B7066">
        <v>1</v>
      </c>
    </row>
    <row r="7067" spans="1:2" x14ac:dyDescent="0.3">
      <c r="A7067">
        <v>18002</v>
      </c>
      <c r="B7067">
        <v>1</v>
      </c>
    </row>
    <row r="7068" spans="1:2" x14ac:dyDescent="0.3">
      <c r="A7068">
        <v>6969</v>
      </c>
      <c r="B7068">
        <v>0</v>
      </c>
    </row>
    <row r="7069" spans="1:2" x14ac:dyDescent="0.3">
      <c r="A7069">
        <v>560</v>
      </c>
      <c r="B7069">
        <v>0</v>
      </c>
    </row>
    <row r="7070" spans="1:2" x14ac:dyDescent="0.3">
      <c r="A7070">
        <v>1879</v>
      </c>
      <c r="B7070">
        <v>0</v>
      </c>
    </row>
    <row r="7071" spans="1:2" x14ac:dyDescent="0.3">
      <c r="A7071">
        <v>8310</v>
      </c>
      <c r="B7071">
        <v>0</v>
      </c>
    </row>
    <row r="7072" spans="1:2" x14ac:dyDescent="0.3">
      <c r="A7072">
        <v>1098</v>
      </c>
      <c r="B7072">
        <v>0</v>
      </c>
    </row>
    <row r="7073" spans="1:2" x14ac:dyDescent="0.3">
      <c r="A7073">
        <v>561</v>
      </c>
      <c r="B7073">
        <v>0</v>
      </c>
    </row>
    <row r="7074" spans="1:2" x14ac:dyDescent="0.3">
      <c r="A7074">
        <v>1078</v>
      </c>
      <c r="B7074">
        <v>0</v>
      </c>
    </row>
    <row r="7075" spans="1:2" x14ac:dyDescent="0.3">
      <c r="A7075">
        <v>1075</v>
      </c>
      <c r="B7075">
        <v>0</v>
      </c>
    </row>
    <row r="7076" spans="1:2" x14ac:dyDescent="0.3">
      <c r="A7076">
        <v>1102</v>
      </c>
      <c r="B7076">
        <v>0</v>
      </c>
    </row>
    <row r="7077" spans="1:2" x14ac:dyDescent="0.3">
      <c r="A7077">
        <v>559</v>
      </c>
      <c r="B7077">
        <v>0</v>
      </c>
    </row>
    <row r="7078" spans="1:2" x14ac:dyDescent="0.3">
      <c r="A7078">
        <v>1074</v>
      </c>
      <c r="B7078">
        <v>0</v>
      </c>
    </row>
    <row r="7079" spans="1:2" x14ac:dyDescent="0.3">
      <c r="A7079">
        <v>10722</v>
      </c>
      <c r="B7079">
        <v>1</v>
      </c>
    </row>
    <row r="7080" spans="1:2" x14ac:dyDescent="0.3">
      <c r="A7080">
        <v>1083</v>
      </c>
      <c r="B7080">
        <v>0</v>
      </c>
    </row>
    <row r="7081" spans="1:2" x14ac:dyDescent="0.3">
      <c r="A7081">
        <v>1080</v>
      </c>
      <c r="B7081">
        <v>0</v>
      </c>
    </row>
    <row r="7082" spans="1:2" x14ac:dyDescent="0.3">
      <c r="A7082">
        <v>19931</v>
      </c>
      <c r="B7082">
        <v>1</v>
      </c>
    </row>
    <row r="7083" spans="1:2" x14ac:dyDescent="0.3">
      <c r="A7083">
        <v>1063</v>
      </c>
      <c r="B7083">
        <v>0</v>
      </c>
    </row>
    <row r="7084" spans="1:2" x14ac:dyDescent="0.3">
      <c r="A7084">
        <v>10153</v>
      </c>
      <c r="B7084">
        <v>1</v>
      </c>
    </row>
    <row r="7085" spans="1:2" x14ac:dyDescent="0.3">
      <c r="A7085">
        <v>19512</v>
      </c>
      <c r="B7085">
        <v>1</v>
      </c>
    </row>
    <row r="7086" spans="1:2" x14ac:dyDescent="0.3">
      <c r="A7086">
        <v>1958</v>
      </c>
      <c r="B7086">
        <v>0</v>
      </c>
    </row>
    <row r="7087" spans="1:2" x14ac:dyDescent="0.3">
      <c r="A7087">
        <v>11480</v>
      </c>
      <c r="B7087">
        <v>1</v>
      </c>
    </row>
    <row r="7088" spans="1:2" x14ac:dyDescent="0.3">
      <c r="A7088">
        <v>12490</v>
      </c>
      <c r="B7088">
        <v>1</v>
      </c>
    </row>
    <row r="7089" spans="1:2" x14ac:dyDescent="0.3">
      <c r="A7089">
        <v>16391</v>
      </c>
      <c r="B7089">
        <v>1</v>
      </c>
    </row>
    <row r="7090" spans="1:2" x14ac:dyDescent="0.3">
      <c r="A7090">
        <v>8257</v>
      </c>
      <c r="B7090">
        <v>0</v>
      </c>
    </row>
    <row r="7091" spans="1:2" x14ac:dyDescent="0.3">
      <c r="A7091">
        <v>17615</v>
      </c>
      <c r="B7091">
        <v>0</v>
      </c>
    </row>
    <row r="7092" spans="1:2" x14ac:dyDescent="0.3">
      <c r="A7092">
        <v>8344</v>
      </c>
      <c r="B7092">
        <v>0</v>
      </c>
    </row>
    <row r="7093" spans="1:2" x14ac:dyDescent="0.3">
      <c r="A7093">
        <v>17004</v>
      </c>
      <c r="B7093">
        <v>1</v>
      </c>
    </row>
    <row r="7094" spans="1:2" x14ac:dyDescent="0.3">
      <c r="A7094">
        <v>8337</v>
      </c>
      <c r="B7094">
        <v>0</v>
      </c>
    </row>
    <row r="7095" spans="1:2" x14ac:dyDescent="0.3">
      <c r="A7095">
        <v>19700</v>
      </c>
      <c r="B7095">
        <v>1</v>
      </c>
    </row>
    <row r="7096" spans="1:2" x14ac:dyDescent="0.3">
      <c r="A7096">
        <v>12493</v>
      </c>
      <c r="B7096">
        <v>1</v>
      </c>
    </row>
    <row r="7097" spans="1:2" x14ac:dyDescent="0.3">
      <c r="A7097">
        <v>9469</v>
      </c>
      <c r="B7097">
        <v>1</v>
      </c>
    </row>
    <row r="7098" spans="1:2" x14ac:dyDescent="0.3">
      <c r="A7098">
        <v>17467</v>
      </c>
      <c r="B7098">
        <v>0</v>
      </c>
    </row>
    <row r="7099" spans="1:2" x14ac:dyDescent="0.3">
      <c r="A7099">
        <v>15505</v>
      </c>
      <c r="B7099">
        <v>1</v>
      </c>
    </row>
    <row r="7100" spans="1:2" x14ac:dyDescent="0.3">
      <c r="A7100">
        <v>17585</v>
      </c>
      <c r="B7100">
        <v>1</v>
      </c>
    </row>
    <row r="7101" spans="1:2" x14ac:dyDescent="0.3">
      <c r="A7101">
        <v>17588</v>
      </c>
      <c r="B7101">
        <v>1</v>
      </c>
    </row>
    <row r="7102" spans="1:2" x14ac:dyDescent="0.3">
      <c r="A7102">
        <v>15825</v>
      </c>
      <c r="B7102">
        <v>0</v>
      </c>
    </row>
    <row r="7103" spans="1:2" x14ac:dyDescent="0.3">
      <c r="A7103">
        <v>1302</v>
      </c>
      <c r="B7103">
        <v>0</v>
      </c>
    </row>
    <row r="7104" spans="1:2" x14ac:dyDescent="0.3">
      <c r="A7104">
        <v>7801</v>
      </c>
      <c r="B7104">
        <v>0</v>
      </c>
    </row>
    <row r="7105" spans="1:2" x14ac:dyDescent="0.3">
      <c r="A7105">
        <v>17586</v>
      </c>
      <c r="B7105">
        <v>1</v>
      </c>
    </row>
    <row r="7106" spans="1:2" x14ac:dyDescent="0.3">
      <c r="A7106">
        <v>16469</v>
      </c>
      <c r="B7106">
        <v>1</v>
      </c>
    </row>
    <row r="7107" spans="1:2" x14ac:dyDescent="0.3">
      <c r="A7107">
        <v>16465</v>
      </c>
      <c r="B7107">
        <v>1</v>
      </c>
    </row>
    <row r="7108" spans="1:2" x14ac:dyDescent="0.3">
      <c r="A7108">
        <v>3145</v>
      </c>
      <c r="B7108">
        <v>0</v>
      </c>
    </row>
    <row r="7109" spans="1:2" x14ac:dyDescent="0.3">
      <c r="A7109">
        <v>15539</v>
      </c>
      <c r="B7109">
        <v>1</v>
      </c>
    </row>
    <row r="7110" spans="1:2" x14ac:dyDescent="0.3">
      <c r="A7110">
        <v>11947</v>
      </c>
      <c r="B7110">
        <v>1</v>
      </c>
    </row>
    <row r="7111" spans="1:2" x14ac:dyDescent="0.3">
      <c r="A7111">
        <v>2508</v>
      </c>
      <c r="B7111">
        <v>0</v>
      </c>
    </row>
    <row r="7112" spans="1:2" x14ac:dyDescent="0.3">
      <c r="A7112">
        <v>15729</v>
      </c>
      <c r="B7112">
        <v>1</v>
      </c>
    </row>
    <row r="7113" spans="1:2" x14ac:dyDescent="0.3">
      <c r="A7113">
        <v>14693</v>
      </c>
      <c r="B7113">
        <v>1</v>
      </c>
    </row>
    <row r="7114" spans="1:2" x14ac:dyDescent="0.3">
      <c r="A7114">
        <v>18061</v>
      </c>
      <c r="B7114">
        <v>1</v>
      </c>
    </row>
    <row r="7115" spans="1:2" x14ac:dyDescent="0.3">
      <c r="A7115">
        <v>20160</v>
      </c>
      <c r="B7115">
        <v>1</v>
      </c>
    </row>
    <row r="7116" spans="1:2" x14ac:dyDescent="0.3">
      <c r="A7116">
        <v>10694</v>
      </c>
      <c r="B7116">
        <v>1</v>
      </c>
    </row>
    <row r="7117" spans="1:2" x14ac:dyDescent="0.3">
      <c r="A7117">
        <v>17666</v>
      </c>
      <c r="B7117">
        <v>1</v>
      </c>
    </row>
    <row r="7118" spans="1:2" x14ac:dyDescent="0.3">
      <c r="A7118">
        <v>20176</v>
      </c>
      <c r="B7118">
        <v>1</v>
      </c>
    </row>
    <row r="7119" spans="1:2" x14ac:dyDescent="0.3">
      <c r="A7119">
        <v>17623</v>
      </c>
      <c r="B7119">
        <v>1</v>
      </c>
    </row>
    <row r="7120" spans="1:2" x14ac:dyDescent="0.3">
      <c r="A7120">
        <v>16886</v>
      </c>
      <c r="B7120">
        <v>1</v>
      </c>
    </row>
    <row r="7121" spans="1:2" x14ac:dyDescent="0.3">
      <c r="A7121">
        <v>11482</v>
      </c>
      <c r="B7121">
        <v>1</v>
      </c>
    </row>
    <row r="7122" spans="1:2" x14ac:dyDescent="0.3">
      <c r="A7122">
        <v>15391</v>
      </c>
      <c r="B7122">
        <v>1</v>
      </c>
    </row>
    <row r="7123" spans="1:2" x14ac:dyDescent="0.3">
      <c r="A7123">
        <v>17880</v>
      </c>
      <c r="B7123">
        <v>1</v>
      </c>
    </row>
    <row r="7124" spans="1:2" x14ac:dyDescent="0.3">
      <c r="A7124">
        <v>7315</v>
      </c>
      <c r="B7124">
        <v>0</v>
      </c>
    </row>
    <row r="7125" spans="1:2" x14ac:dyDescent="0.3">
      <c r="A7125">
        <v>3174</v>
      </c>
      <c r="B7125">
        <v>0</v>
      </c>
    </row>
    <row r="7126" spans="1:2" x14ac:dyDescent="0.3">
      <c r="A7126">
        <v>6984</v>
      </c>
      <c r="B7126">
        <v>0</v>
      </c>
    </row>
    <row r="7127" spans="1:2" x14ac:dyDescent="0.3">
      <c r="A7127">
        <v>10980</v>
      </c>
      <c r="B7127">
        <v>0</v>
      </c>
    </row>
    <row r="7128" spans="1:2" x14ac:dyDescent="0.3">
      <c r="A7128">
        <v>17705</v>
      </c>
      <c r="B7128">
        <v>1</v>
      </c>
    </row>
    <row r="7129" spans="1:2" x14ac:dyDescent="0.3">
      <c r="A7129">
        <v>5765</v>
      </c>
      <c r="B7129">
        <v>0</v>
      </c>
    </row>
    <row r="7130" spans="1:2" x14ac:dyDescent="0.3">
      <c r="A7130">
        <v>18297</v>
      </c>
      <c r="B7130">
        <v>1</v>
      </c>
    </row>
    <row r="7131" spans="1:2" x14ac:dyDescent="0.3">
      <c r="A7131">
        <v>17879</v>
      </c>
      <c r="B7131">
        <v>1</v>
      </c>
    </row>
    <row r="7132" spans="1:2" x14ac:dyDescent="0.3">
      <c r="A7132">
        <v>17568</v>
      </c>
      <c r="B7132">
        <v>1</v>
      </c>
    </row>
    <row r="7133" spans="1:2" x14ac:dyDescent="0.3">
      <c r="A7133">
        <v>14684</v>
      </c>
      <c r="B7133">
        <v>1</v>
      </c>
    </row>
    <row r="7134" spans="1:2" x14ac:dyDescent="0.3">
      <c r="A7134">
        <v>18091</v>
      </c>
      <c r="B7134">
        <v>1</v>
      </c>
    </row>
    <row r="7135" spans="1:2" x14ac:dyDescent="0.3">
      <c r="A7135">
        <v>16969</v>
      </c>
      <c r="B7135">
        <v>1</v>
      </c>
    </row>
    <row r="7136" spans="1:2" x14ac:dyDescent="0.3">
      <c r="A7136">
        <v>3969</v>
      </c>
      <c r="B7136">
        <v>0</v>
      </c>
    </row>
    <row r="7137" spans="1:2" x14ac:dyDescent="0.3">
      <c r="A7137">
        <v>11081</v>
      </c>
      <c r="B7137">
        <v>1</v>
      </c>
    </row>
    <row r="7138" spans="1:2" x14ac:dyDescent="0.3">
      <c r="A7138">
        <v>19546</v>
      </c>
      <c r="B7138">
        <v>1</v>
      </c>
    </row>
    <row r="7139" spans="1:2" x14ac:dyDescent="0.3">
      <c r="A7139">
        <v>2169</v>
      </c>
      <c r="B7139">
        <v>0</v>
      </c>
    </row>
    <row r="7140" spans="1:2" x14ac:dyDescent="0.3">
      <c r="A7140">
        <v>18078</v>
      </c>
      <c r="B7140">
        <v>1</v>
      </c>
    </row>
    <row r="7141" spans="1:2" x14ac:dyDescent="0.3">
      <c r="A7141">
        <v>15996</v>
      </c>
      <c r="B7141">
        <v>1</v>
      </c>
    </row>
    <row r="7142" spans="1:2" x14ac:dyDescent="0.3">
      <c r="A7142">
        <v>7434</v>
      </c>
      <c r="B7142">
        <v>0</v>
      </c>
    </row>
    <row r="7143" spans="1:2" x14ac:dyDescent="0.3">
      <c r="A7143">
        <v>10915</v>
      </c>
      <c r="B7143">
        <v>0</v>
      </c>
    </row>
    <row r="7144" spans="1:2" x14ac:dyDescent="0.3">
      <c r="A7144">
        <v>19990</v>
      </c>
      <c r="B7144">
        <v>1</v>
      </c>
    </row>
    <row r="7145" spans="1:2" x14ac:dyDescent="0.3">
      <c r="A7145">
        <v>16427</v>
      </c>
      <c r="B7145">
        <v>1</v>
      </c>
    </row>
    <row r="7146" spans="1:2" x14ac:dyDescent="0.3">
      <c r="A7146">
        <v>7159</v>
      </c>
      <c r="B7146">
        <v>0</v>
      </c>
    </row>
    <row r="7147" spans="1:2" x14ac:dyDescent="0.3">
      <c r="A7147">
        <v>12105</v>
      </c>
      <c r="B7147">
        <v>1</v>
      </c>
    </row>
    <row r="7148" spans="1:2" x14ac:dyDescent="0.3">
      <c r="A7148">
        <v>18066</v>
      </c>
      <c r="B7148">
        <v>1</v>
      </c>
    </row>
    <row r="7149" spans="1:2" x14ac:dyDescent="0.3">
      <c r="A7149">
        <v>13588</v>
      </c>
      <c r="B7149">
        <v>1</v>
      </c>
    </row>
    <row r="7150" spans="1:2" x14ac:dyDescent="0.3">
      <c r="A7150">
        <v>10055</v>
      </c>
      <c r="B7150">
        <v>1</v>
      </c>
    </row>
    <row r="7151" spans="1:2" x14ac:dyDescent="0.3">
      <c r="A7151">
        <v>17833</v>
      </c>
      <c r="B7151">
        <v>1</v>
      </c>
    </row>
    <row r="7152" spans="1:2" x14ac:dyDescent="0.3">
      <c r="A7152">
        <v>4003</v>
      </c>
      <c r="B7152">
        <v>0</v>
      </c>
    </row>
    <row r="7153" spans="1:2" x14ac:dyDescent="0.3">
      <c r="A7153">
        <v>11565</v>
      </c>
      <c r="B7153">
        <v>1</v>
      </c>
    </row>
    <row r="7154" spans="1:2" x14ac:dyDescent="0.3">
      <c r="A7154">
        <v>8516</v>
      </c>
      <c r="B7154">
        <v>0</v>
      </c>
    </row>
    <row r="7155" spans="1:2" x14ac:dyDescent="0.3">
      <c r="A7155">
        <v>14671</v>
      </c>
      <c r="B7155">
        <v>1</v>
      </c>
    </row>
    <row r="7156" spans="1:2" x14ac:dyDescent="0.3">
      <c r="A7156">
        <v>11520</v>
      </c>
      <c r="B7156">
        <v>1</v>
      </c>
    </row>
    <row r="7157" spans="1:2" x14ac:dyDescent="0.3">
      <c r="A7157">
        <v>16856</v>
      </c>
      <c r="B7157">
        <v>1</v>
      </c>
    </row>
    <row r="7158" spans="1:2" x14ac:dyDescent="0.3">
      <c r="A7158">
        <v>17513</v>
      </c>
      <c r="B7158">
        <v>0</v>
      </c>
    </row>
    <row r="7159" spans="1:2" x14ac:dyDescent="0.3">
      <c r="A7159">
        <v>9665</v>
      </c>
      <c r="B7159">
        <v>0</v>
      </c>
    </row>
    <row r="7160" spans="1:2" x14ac:dyDescent="0.3">
      <c r="A7160">
        <v>16855</v>
      </c>
      <c r="B7160">
        <v>0</v>
      </c>
    </row>
    <row r="7161" spans="1:2" x14ac:dyDescent="0.3">
      <c r="A7161">
        <v>16585</v>
      </c>
      <c r="B7161">
        <v>0</v>
      </c>
    </row>
    <row r="7162" spans="1:2" x14ac:dyDescent="0.3">
      <c r="A7162">
        <v>6395</v>
      </c>
      <c r="B7162">
        <v>0</v>
      </c>
    </row>
    <row r="7163" spans="1:2" x14ac:dyDescent="0.3">
      <c r="A7163">
        <v>20093</v>
      </c>
      <c r="B7163">
        <v>1</v>
      </c>
    </row>
    <row r="7164" spans="1:2" x14ac:dyDescent="0.3">
      <c r="A7164">
        <v>4279</v>
      </c>
      <c r="B7164">
        <v>0</v>
      </c>
    </row>
    <row r="7165" spans="1:2" x14ac:dyDescent="0.3">
      <c r="A7165">
        <v>13527</v>
      </c>
      <c r="B7165">
        <v>1</v>
      </c>
    </row>
    <row r="7166" spans="1:2" x14ac:dyDescent="0.3">
      <c r="A7166">
        <v>6278</v>
      </c>
      <c r="B7166">
        <v>0</v>
      </c>
    </row>
    <row r="7167" spans="1:2" x14ac:dyDescent="0.3">
      <c r="A7167">
        <v>4376</v>
      </c>
      <c r="B7167">
        <v>0</v>
      </c>
    </row>
    <row r="7168" spans="1:2" x14ac:dyDescent="0.3">
      <c r="A7168">
        <v>17062</v>
      </c>
      <c r="B7168">
        <v>1</v>
      </c>
    </row>
    <row r="7169" spans="1:2" x14ac:dyDescent="0.3">
      <c r="A7169">
        <v>4257</v>
      </c>
      <c r="B7169">
        <v>0</v>
      </c>
    </row>
    <row r="7170" spans="1:2" x14ac:dyDescent="0.3">
      <c r="A7170">
        <v>11491</v>
      </c>
      <c r="B7170">
        <v>1</v>
      </c>
    </row>
    <row r="7171" spans="1:2" x14ac:dyDescent="0.3">
      <c r="A7171">
        <v>15255</v>
      </c>
      <c r="B7171">
        <v>1</v>
      </c>
    </row>
    <row r="7172" spans="1:2" x14ac:dyDescent="0.3">
      <c r="A7172">
        <v>17696</v>
      </c>
      <c r="B7172">
        <v>1</v>
      </c>
    </row>
    <row r="7173" spans="1:2" x14ac:dyDescent="0.3">
      <c r="A7173">
        <v>1937</v>
      </c>
      <c r="B7173">
        <v>0</v>
      </c>
    </row>
    <row r="7174" spans="1:2" x14ac:dyDescent="0.3">
      <c r="A7174">
        <v>19849</v>
      </c>
      <c r="B7174">
        <v>1</v>
      </c>
    </row>
    <row r="7175" spans="1:2" x14ac:dyDescent="0.3">
      <c r="A7175">
        <v>5507</v>
      </c>
      <c r="B7175">
        <v>0</v>
      </c>
    </row>
    <row r="7176" spans="1:2" x14ac:dyDescent="0.3">
      <c r="A7176">
        <v>15890</v>
      </c>
      <c r="B7176">
        <v>1</v>
      </c>
    </row>
    <row r="7177" spans="1:2" x14ac:dyDescent="0.3">
      <c r="A7177">
        <v>12500</v>
      </c>
      <c r="B7177">
        <v>1</v>
      </c>
    </row>
    <row r="7178" spans="1:2" x14ac:dyDescent="0.3">
      <c r="A7178">
        <v>12073</v>
      </c>
      <c r="B7178">
        <v>1</v>
      </c>
    </row>
    <row r="7179" spans="1:2" x14ac:dyDescent="0.3">
      <c r="A7179">
        <v>7588</v>
      </c>
      <c r="B7179">
        <v>0</v>
      </c>
    </row>
    <row r="7180" spans="1:2" x14ac:dyDescent="0.3">
      <c r="A7180">
        <v>15186</v>
      </c>
      <c r="B7180">
        <v>1</v>
      </c>
    </row>
    <row r="7181" spans="1:2" x14ac:dyDescent="0.3">
      <c r="A7181">
        <v>11760</v>
      </c>
      <c r="B7181">
        <v>1</v>
      </c>
    </row>
    <row r="7182" spans="1:2" x14ac:dyDescent="0.3">
      <c r="A7182">
        <v>686</v>
      </c>
      <c r="B7182">
        <v>0</v>
      </c>
    </row>
    <row r="7183" spans="1:2" x14ac:dyDescent="0.3">
      <c r="A7183">
        <v>11016</v>
      </c>
      <c r="B7183">
        <v>1</v>
      </c>
    </row>
    <row r="7184" spans="1:2" x14ac:dyDescent="0.3">
      <c r="A7184">
        <v>15440</v>
      </c>
      <c r="B7184">
        <v>1</v>
      </c>
    </row>
    <row r="7185" spans="1:2" x14ac:dyDescent="0.3">
      <c r="A7185">
        <v>5653</v>
      </c>
      <c r="B7185">
        <v>0</v>
      </c>
    </row>
    <row r="7186" spans="1:2" x14ac:dyDescent="0.3">
      <c r="A7186">
        <v>14942</v>
      </c>
      <c r="B7186">
        <v>1</v>
      </c>
    </row>
    <row r="7187" spans="1:2" x14ac:dyDescent="0.3">
      <c r="A7187">
        <v>700</v>
      </c>
      <c r="B7187">
        <v>0</v>
      </c>
    </row>
    <row r="7188" spans="1:2" x14ac:dyDescent="0.3">
      <c r="A7188">
        <v>14621</v>
      </c>
      <c r="B7188">
        <v>1</v>
      </c>
    </row>
    <row r="7189" spans="1:2" x14ac:dyDescent="0.3">
      <c r="A7189">
        <v>9737</v>
      </c>
      <c r="B7189">
        <v>1</v>
      </c>
    </row>
    <row r="7190" spans="1:2" x14ac:dyDescent="0.3">
      <c r="A7190">
        <v>12059</v>
      </c>
      <c r="B7190">
        <v>1</v>
      </c>
    </row>
    <row r="7191" spans="1:2" x14ac:dyDescent="0.3">
      <c r="A7191">
        <v>15441</v>
      </c>
      <c r="B7191">
        <v>1</v>
      </c>
    </row>
    <row r="7192" spans="1:2" x14ac:dyDescent="0.3">
      <c r="A7192">
        <v>9711</v>
      </c>
      <c r="B7192">
        <v>1</v>
      </c>
    </row>
    <row r="7193" spans="1:2" x14ac:dyDescent="0.3">
      <c r="A7193">
        <v>8606</v>
      </c>
      <c r="B7193">
        <v>1</v>
      </c>
    </row>
    <row r="7194" spans="1:2" x14ac:dyDescent="0.3">
      <c r="A7194">
        <v>12054</v>
      </c>
      <c r="B7194">
        <v>1</v>
      </c>
    </row>
    <row r="7195" spans="1:2" x14ac:dyDescent="0.3">
      <c r="A7195">
        <v>8794</v>
      </c>
      <c r="B7195">
        <v>1</v>
      </c>
    </row>
    <row r="7196" spans="1:2" x14ac:dyDescent="0.3">
      <c r="A7196">
        <v>8512</v>
      </c>
      <c r="B7196">
        <v>1</v>
      </c>
    </row>
    <row r="7197" spans="1:2" x14ac:dyDescent="0.3">
      <c r="A7197">
        <v>7621</v>
      </c>
      <c r="B7197">
        <v>0</v>
      </c>
    </row>
    <row r="7198" spans="1:2" x14ac:dyDescent="0.3">
      <c r="A7198">
        <v>17682</v>
      </c>
      <c r="B7198">
        <v>1</v>
      </c>
    </row>
    <row r="7199" spans="1:2" x14ac:dyDescent="0.3">
      <c r="A7199">
        <v>9525</v>
      </c>
      <c r="B7199">
        <v>1</v>
      </c>
    </row>
    <row r="7200" spans="1:2" x14ac:dyDescent="0.3">
      <c r="A7200">
        <v>10654</v>
      </c>
      <c r="B7200">
        <v>1</v>
      </c>
    </row>
    <row r="7201" spans="1:2" x14ac:dyDescent="0.3">
      <c r="A7201">
        <v>11899</v>
      </c>
      <c r="B7201">
        <v>1</v>
      </c>
    </row>
    <row r="7202" spans="1:2" x14ac:dyDescent="0.3">
      <c r="A7202">
        <v>19934</v>
      </c>
      <c r="B7202">
        <v>1</v>
      </c>
    </row>
    <row r="7203" spans="1:2" x14ac:dyDescent="0.3">
      <c r="A7203">
        <v>195</v>
      </c>
      <c r="B7203">
        <v>0</v>
      </c>
    </row>
    <row r="7204" spans="1:2" x14ac:dyDescent="0.3">
      <c r="A7204">
        <v>14947</v>
      </c>
      <c r="B7204">
        <v>1</v>
      </c>
    </row>
    <row r="7205" spans="1:2" x14ac:dyDescent="0.3">
      <c r="A7205">
        <v>7171</v>
      </c>
      <c r="B7205">
        <v>0</v>
      </c>
    </row>
    <row r="7206" spans="1:2" x14ac:dyDescent="0.3">
      <c r="A7206">
        <v>6904</v>
      </c>
      <c r="B7206">
        <v>0</v>
      </c>
    </row>
    <row r="7207" spans="1:2" x14ac:dyDescent="0.3">
      <c r="A7207">
        <v>18098</v>
      </c>
      <c r="B7207">
        <v>1</v>
      </c>
    </row>
    <row r="7208" spans="1:2" x14ac:dyDescent="0.3">
      <c r="A7208">
        <v>18099</v>
      </c>
      <c r="B7208">
        <v>1</v>
      </c>
    </row>
    <row r="7209" spans="1:2" x14ac:dyDescent="0.3">
      <c r="A7209">
        <v>11835</v>
      </c>
      <c r="B7209">
        <v>1</v>
      </c>
    </row>
    <row r="7210" spans="1:2" x14ac:dyDescent="0.3">
      <c r="A7210">
        <v>12236</v>
      </c>
      <c r="B7210">
        <v>1</v>
      </c>
    </row>
    <row r="7211" spans="1:2" x14ac:dyDescent="0.3">
      <c r="A7211">
        <v>20098</v>
      </c>
      <c r="B7211">
        <v>1</v>
      </c>
    </row>
    <row r="7212" spans="1:2" x14ac:dyDescent="0.3">
      <c r="A7212">
        <v>17014</v>
      </c>
      <c r="B7212">
        <v>1</v>
      </c>
    </row>
    <row r="7213" spans="1:2" x14ac:dyDescent="0.3">
      <c r="A7213">
        <v>8611</v>
      </c>
      <c r="B7213">
        <v>0</v>
      </c>
    </row>
    <row r="7214" spans="1:2" x14ac:dyDescent="0.3">
      <c r="A7214">
        <v>10076</v>
      </c>
      <c r="B7214">
        <v>0</v>
      </c>
    </row>
    <row r="7215" spans="1:2" x14ac:dyDescent="0.3">
      <c r="A7215">
        <v>17941</v>
      </c>
      <c r="B7215">
        <v>1</v>
      </c>
    </row>
    <row r="7216" spans="1:2" x14ac:dyDescent="0.3">
      <c r="A7216">
        <v>9726</v>
      </c>
      <c r="B7216">
        <v>1</v>
      </c>
    </row>
    <row r="7217" spans="1:2" x14ac:dyDescent="0.3">
      <c r="A7217">
        <v>18044</v>
      </c>
      <c r="B7217">
        <v>1</v>
      </c>
    </row>
    <row r="7218" spans="1:2" x14ac:dyDescent="0.3">
      <c r="A7218">
        <v>15955</v>
      </c>
      <c r="B7218">
        <v>0</v>
      </c>
    </row>
    <row r="7219" spans="1:2" x14ac:dyDescent="0.3">
      <c r="A7219">
        <v>9872</v>
      </c>
      <c r="B7219">
        <v>0</v>
      </c>
    </row>
    <row r="7220" spans="1:2" x14ac:dyDescent="0.3">
      <c r="A7220">
        <v>1684</v>
      </c>
      <c r="B7220">
        <v>0</v>
      </c>
    </row>
    <row r="7221" spans="1:2" x14ac:dyDescent="0.3">
      <c r="A7221">
        <v>16623</v>
      </c>
      <c r="B7221">
        <v>1</v>
      </c>
    </row>
    <row r="7222" spans="1:2" x14ac:dyDescent="0.3">
      <c r="A7222">
        <v>8453</v>
      </c>
      <c r="B7222">
        <v>0</v>
      </c>
    </row>
    <row r="7223" spans="1:2" x14ac:dyDescent="0.3">
      <c r="A7223">
        <v>10559</v>
      </c>
      <c r="B7223">
        <v>1</v>
      </c>
    </row>
    <row r="7224" spans="1:2" x14ac:dyDescent="0.3">
      <c r="A7224">
        <v>15931</v>
      </c>
      <c r="B7224">
        <v>1</v>
      </c>
    </row>
    <row r="7225" spans="1:2" x14ac:dyDescent="0.3">
      <c r="A7225">
        <v>17487</v>
      </c>
      <c r="B7225">
        <v>1</v>
      </c>
    </row>
    <row r="7226" spans="1:2" x14ac:dyDescent="0.3">
      <c r="A7226">
        <v>14703</v>
      </c>
      <c r="B7226">
        <v>1</v>
      </c>
    </row>
    <row r="7227" spans="1:2" x14ac:dyDescent="0.3">
      <c r="A7227">
        <v>5663</v>
      </c>
      <c r="B7227">
        <v>0</v>
      </c>
    </row>
    <row r="7228" spans="1:2" x14ac:dyDescent="0.3">
      <c r="A7228">
        <v>11114</v>
      </c>
      <c r="B7228">
        <v>1</v>
      </c>
    </row>
    <row r="7229" spans="1:2" x14ac:dyDescent="0.3">
      <c r="A7229">
        <v>20198</v>
      </c>
      <c r="B7229">
        <v>1</v>
      </c>
    </row>
    <row r="7230" spans="1:2" x14ac:dyDescent="0.3">
      <c r="A7230">
        <v>10560</v>
      </c>
      <c r="B7230">
        <v>1</v>
      </c>
    </row>
    <row r="7231" spans="1:2" x14ac:dyDescent="0.3">
      <c r="A7231">
        <v>7217</v>
      </c>
      <c r="B7231">
        <v>0</v>
      </c>
    </row>
    <row r="7232" spans="1:2" x14ac:dyDescent="0.3">
      <c r="A7232">
        <v>10548</v>
      </c>
      <c r="B7232">
        <v>0</v>
      </c>
    </row>
    <row r="7233" spans="1:2" x14ac:dyDescent="0.3">
      <c r="A7233">
        <v>9226</v>
      </c>
      <c r="B7233">
        <v>1</v>
      </c>
    </row>
    <row r="7234" spans="1:2" x14ac:dyDescent="0.3">
      <c r="A7234">
        <v>15687</v>
      </c>
      <c r="B7234">
        <v>0</v>
      </c>
    </row>
    <row r="7235" spans="1:2" x14ac:dyDescent="0.3">
      <c r="A7235">
        <v>13553</v>
      </c>
      <c r="B7235">
        <v>1</v>
      </c>
    </row>
    <row r="7236" spans="1:2" x14ac:dyDescent="0.3">
      <c r="A7236">
        <v>14807</v>
      </c>
      <c r="B7236">
        <v>1</v>
      </c>
    </row>
    <row r="7237" spans="1:2" x14ac:dyDescent="0.3">
      <c r="A7237">
        <v>9311</v>
      </c>
      <c r="B7237">
        <v>0</v>
      </c>
    </row>
    <row r="7238" spans="1:2" x14ac:dyDescent="0.3">
      <c r="A7238">
        <v>7220</v>
      </c>
      <c r="B7238">
        <v>0</v>
      </c>
    </row>
    <row r="7239" spans="1:2" x14ac:dyDescent="0.3">
      <c r="A7239">
        <v>19743</v>
      </c>
      <c r="B7239">
        <v>1</v>
      </c>
    </row>
    <row r="7240" spans="1:2" x14ac:dyDescent="0.3">
      <c r="A7240">
        <v>7161</v>
      </c>
      <c r="B7240" t="s">
        <v>746</v>
      </c>
    </row>
    <row r="7241" spans="1:2" x14ac:dyDescent="0.3">
      <c r="A7241">
        <v>16768</v>
      </c>
      <c r="B7241">
        <v>1</v>
      </c>
    </row>
    <row r="7242" spans="1:2" x14ac:dyDescent="0.3">
      <c r="A7242">
        <v>11531</v>
      </c>
      <c r="B7242">
        <v>1</v>
      </c>
    </row>
    <row r="7243" spans="1:2" x14ac:dyDescent="0.3">
      <c r="A7243">
        <v>15633</v>
      </c>
      <c r="B7243">
        <v>1</v>
      </c>
    </row>
    <row r="7244" spans="1:2" x14ac:dyDescent="0.3">
      <c r="A7244">
        <v>20171</v>
      </c>
      <c r="B7244">
        <v>1</v>
      </c>
    </row>
    <row r="7245" spans="1:2" x14ac:dyDescent="0.3">
      <c r="A7245">
        <v>9802</v>
      </c>
      <c r="B7245">
        <v>0</v>
      </c>
    </row>
    <row r="7246" spans="1:2" x14ac:dyDescent="0.3">
      <c r="A7246">
        <v>11021</v>
      </c>
      <c r="B7246">
        <v>1</v>
      </c>
    </row>
    <row r="7247" spans="1:2" x14ac:dyDescent="0.3">
      <c r="A7247">
        <v>17963</v>
      </c>
      <c r="B7247">
        <v>1</v>
      </c>
    </row>
    <row r="7248" spans="1:2" x14ac:dyDescent="0.3">
      <c r="A7248">
        <v>9582</v>
      </c>
      <c r="B7248">
        <v>1</v>
      </c>
    </row>
    <row r="7249" spans="1:2" x14ac:dyDescent="0.3">
      <c r="A7249">
        <v>19760</v>
      </c>
      <c r="B7249">
        <v>1</v>
      </c>
    </row>
    <row r="7250" spans="1:2" x14ac:dyDescent="0.3">
      <c r="A7250">
        <v>8356</v>
      </c>
      <c r="B7250">
        <v>0</v>
      </c>
    </row>
    <row r="7251" spans="1:2" x14ac:dyDescent="0.3">
      <c r="A7251">
        <v>12434</v>
      </c>
      <c r="B7251">
        <v>1</v>
      </c>
    </row>
    <row r="7252" spans="1:2" x14ac:dyDescent="0.3">
      <c r="A7252">
        <v>19803</v>
      </c>
      <c r="B7252">
        <v>1</v>
      </c>
    </row>
    <row r="7253" spans="1:2" x14ac:dyDescent="0.3">
      <c r="A7253">
        <v>14907</v>
      </c>
      <c r="B7253">
        <v>1</v>
      </c>
    </row>
    <row r="7254" spans="1:2" x14ac:dyDescent="0.3">
      <c r="A7254">
        <v>2830</v>
      </c>
      <c r="B7254">
        <v>0</v>
      </c>
    </row>
    <row r="7255" spans="1:2" x14ac:dyDescent="0.3">
      <c r="A7255">
        <v>10991</v>
      </c>
      <c r="B7255">
        <v>1</v>
      </c>
    </row>
    <row r="7256" spans="1:2" x14ac:dyDescent="0.3">
      <c r="A7256">
        <v>10941</v>
      </c>
      <c r="B7256">
        <v>0</v>
      </c>
    </row>
    <row r="7257" spans="1:2" x14ac:dyDescent="0.3">
      <c r="A7257">
        <v>16790</v>
      </c>
      <c r="B7257">
        <v>1</v>
      </c>
    </row>
    <row r="7258" spans="1:2" x14ac:dyDescent="0.3">
      <c r="A7258">
        <v>11950</v>
      </c>
      <c r="B7258">
        <v>1</v>
      </c>
    </row>
    <row r="7259" spans="1:2" x14ac:dyDescent="0.3">
      <c r="A7259">
        <v>14918</v>
      </c>
      <c r="B7259">
        <v>1</v>
      </c>
    </row>
    <row r="7260" spans="1:2" x14ac:dyDescent="0.3">
      <c r="A7260">
        <v>17789</v>
      </c>
      <c r="B7260">
        <v>1</v>
      </c>
    </row>
    <row r="7261" spans="1:2" x14ac:dyDescent="0.3">
      <c r="A7261">
        <v>20177</v>
      </c>
      <c r="B7261">
        <v>1</v>
      </c>
    </row>
    <row r="7262" spans="1:2" x14ac:dyDescent="0.3">
      <c r="A7262">
        <v>10843</v>
      </c>
      <c r="B7262">
        <v>1</v>
      </c>
    </row>
    <row r="7263" spans="1:2" x14ac:dyDescent="0.3">
      <c r="A7263">
        <v>15023</v>
      </c>
      <c r="B7263">
        <v>1</v>
      </c>
    </row>
    <row r="7264" spans="1:2" x14ac:dyDescent="0.3">
      <c r="A7264">
        <v>2181</v>
      </c>
      <c r="B7264">
        <v>0</v>
      </c>
    </row>
    <row r="7265" spans="1:2" x14ac:dyDescent="0.3">
      <c r="A7265">
        <v>12462</v>
      </c>
      <c r="B7265">
        <v>1</v>
      </c>
    </row>
    <row r="7266" spans="1:2" x14ac:dyDescent="0.3">
      <c r="A7266">
        <v>4626</v>
      </c>
      <c r="B7266">
        <v>0</v>
      </c>
    </row>
    <row r="7267" spans="1:2" x14ac:dyDescent="0.3">
      <c r="A7267">
        <v>4268</v>
      </c>
      <c r="B7267">
        <v>0</v>
      </c>
    </row>
    <row r="7268" spans="1:2" x14ac:dyDescent="0.3">
      <c r="A7268">
        <v>9300</v>
      </c>
      <c r="B7268">
        <v>1</v>
      </c>
    </row>
    <row r="7269" spans="1:2" x14ac:dyDescent="0.3">
      <c r="A7269">
        <v>4564</v>
      </c>
      <c r="B7269">
        <v>0</v>
      </c>
    </row>
    <row r="7270" spans="1:2" x14ac:dyDescent="0.3">
      <c r="A7270">
        <v>11923</v>
      </c>
      <c r="B7270">
        <v>1</v>
      </c>
    </row>
    <row r="7271" spans="1:2" x14ac:dyDescent="0.3">
      <c r="A7271">
        <v>11712</v>
      </c>
      <c r="B7271">
        <v>1</v>
      </c>
    </row>
    <row r="7272" spans="1:2" x14ac:dyDescent="0.3">
      <c r="A7272">
        <v>15985</v>
      </c>
      <c r="B7272">
        <v>1</v>
      </c>
    </row>
    <row r="7273" spans="1:2" x14ac:dyDescent="0.3">
      <c r="A7273">
        <v>14592</v>
      </c>
      <c r="B7273">
        <v>1</v>
      </c>
    </row>
    <row r="7274" spans="1:2" x14ac:dyDescent="0.3">
      <c r="A7274">
        <v>17967</v>
      </c>
      <c r="B7274">
        <v>1</v>
      </c>
    </row>
    <row r="7275" spans="1:2" x14ac:dyDescent="0.3">
      <c r="A7275">
        <v>16786</v>
      </c>
      <c r="B7275">
        <v>1</v>
      </c>
    </row>
    <row r="7276" spans="1:2" x14ac:dyDescent="0.3">
      <c r="A7276">
        <v>19877</v>
      </c>
      <c r="B7276">
        <v>1</v>
      </c>
    </row>
    <row r="7277" spans="1:2" x14ac:dyDescent="0.3">
      <c r="A7277">
        <v>11039</v>
      </c>
      <c r="B7277">
        <v>1</v>
      </c>
    </row>
    <row r="7278" spans="1:2" x14ac:dyDescent="0.3">
      <c r="A7278">
        <v>17091</v>
      </c>
      <c r="B7278">
        <v>1</v>
      </c>
    </row>
    <row r="7279" spans="1:2" x14ac:dyDescent="0.3">
      <c r="A7279">
        <v>16012</v>
      </c>
      <c r="B7279">
        <v>1</v>
      </c>
    </row>
    <row r="7280" spans="1:2" x14ac:dyDescent="0.3">
      <c r="A7280">
        <v>14805</v>
      </c>
      <c r="B7280">
        <v>1</v>
      </c>
    </row>
    <row r="7281" spans="1:2" x14ac:dyDescent="0.3">
      <c r="A7281">
        <v>16787</v>
      </c>
      <c r="B7281">
        <v>1</v>
      </c>
    </row>
    <row r="7282" spans="1:2" x14ac:dyDescent="0.3">
      <c r="A7282">
        <v>17090</v>
      </c>
      <c r="B7282">
        <v>1</v>
      </c>
    </row>
    <row r="7283" spans="1:2" x14ac:dyDescent="0.3">
      <c r="A7283">
        <v>8805</v>
      </c>
      <c r="B7283">
        <v>0</v>
      </c>
    </row>
    <row r="7284" spans="1:2" x14ac:dyDescent="0.3">
      <c r="A7284">
        <v>10493</v>
      </c>
      <c r="B7284">
        <v>1</v>
      </c>
    </row>
    <row r="7285" spans="1:2" x14ac:dyDescent="0.3">
      <c r="A7285">
        <v>8821</v>
      </c>
      <c r="B7285">
        <v>0</v>
      </c>
    </row>
    <row r="7286" spans="1:2" x14ac:dyDescent="0.3">
      <c r="A7286">
        <v>19480</v>
      </c>
      <c r="B7286">
        <v>1</v>
      </c>
    </row>
    <row r="7287" spans="1:2" x14ac:dyDescent="0.3">
      <c r="A7287">
        <v>9971</v>
      </c>
      <c r="B7287">
        <v>1</v>
      </c>
    </row>
    <row r="7288" spans="1:2" x14ac:dyDescent="0.3">
      <c r="A7288">
        <v>17896</v>
      </c>
      <c r="B7288">
        <v>1</v>
      </c>
    </row>
    <row r="7289" spans="1:2" x14ac:dyDescent="0.3">
      <c r="A7289">
        <v>16390</v>
      </c>
      <c r="B7289">
        <v>1</v>
      </c>
    </row>
    <row r="7290" spans="1:2" x14ac:dyDescent="0.3">
      <c r="A7290">
        <v>1424</v>
      </c>
      <c r="B7290">
        <v>0</v>
      </c>
    </row>
    <row r="7291" spans="1:2" x14ac:dyDescent="0.3">
      <c r="A7291">
        <v>11000</v>
      </c>
      <c r="B7291">
        <v>1</v>
      </c>
    </row>
    <row r="7292" spans="1:2" x14ac:dyDescent="0.3">
      <c r="A7292">
        <v>14852</v>
      </c>
      <c r="B7292">
        <v>1</v>
      </c>
    </row>
    <row r="7293" spans="1:2" x14ac:dyDescent="0.3">
      <c r="A7293">
        <v>9853</v>
      </c>
      <c r="B7293">
        <v>0</v>
      </c>
    </row>
    <row r="7294" spans="1:2" x14ac:dyDescent="0.3">
      <c r="A7294">
        <v>16753</v>
      </c>
      <c r="B7294">
        <v>1</v>
      </c>
    </row>
    <row r="7295" spans="1:2" x14ac:dyDescent="0.3">
      <c r="A7295">
        <v>19793</v>
      </c>
      <c r="B7295">
        <v>1</v>
      </c>
    </row>
    <row r="7296" spans="1:2" x14ac:dyDescent="0.3">
      <c r="A7296">
        <v>15887</v>
      </c>
      <c r="B7296">
        <v>1</v>
      </c>
    </row>
    <row r="7297" spans="1:2" x14ac:dyDescent="0.3">
      <c r="A7297">
        <v>20056</v>
      </c>
      <c r="B7297">
        <v>1</v>
      </c>
    </row>
    <row r="7298" spans="1:2" x14ac:dyDescent="0.3">
      <c r="A7298">
        <v>9279</v>
      </c>
      <c r="B7298">
        <v>1</v>
      </c>
    </row>
    <row r="7299" spans="1:2" x14ac:dyDescent="0.3">
      <c r="A7299">
        <v>15978</v>
      </c>
      <c r="B7299">
        <v>1</v>
      </c>
    </row>
    <row r="7300" spans="1:2" x14ac:dyDescent="0.3">
      <c r="A7300">
        <v>1470</v>
      </c>
      <c r="B7300">
        <v>0</v>
      </c>
    </row>
    <row r="7301" spans="1:2" x14ac:dyDescent="0.3">
      <c r="A7301">
        <v>17807</v>
      </c>
      <c r="B7301">
        <v>1</v>
      </c>
    </row>
    <row r="7302" spans="1:2" x14ac:dyDescent="0.3">
      <c r="A7302">
        <v>17935</v>
      </c>
      <c r="B7302">
        <v>1</v>
      </c>
    </row>
    <row r="7303" spans="1:2" x14ac:dyDescent="0.3">
      <c r="A7303">
        <v>1855</v>
      </c>
      <c r="B7303">
        <v>0</v>
      </c>
    </row>
    <row r="7304" spans="1:2" x14ac:dyDescent="0.3">
      <c r="A7304">
        <v>7048</v>
      </c>
      <c r="B7304">
        <v>0</v>
      </c>
    </row>
    <row r="7305" spans="1:2" x14ac:dyDescent="0.3">
      <c r="A7305">
        <v>1700</v>
      </c>
      <c r="B7305">
        <v>0</v>
      </c>
    </row>
    <row r="7306" spans="1:2" x14ac:dyDescent="0.3">
      <c r="A7306">
        <v>11966</v>
      </c>
      <c r="B7306">
        <v>1</v>
      </c>
    </row>
    <row r="7307" spans="1:2" x14ac:dyDescent="0.3">
      <c r="A7307">
        <v>11539</v>
      </c>
      <c r="B7307">
        <v>1</v>
      </c>
    </row>
    <row r="7308" spans="1:2" x14ac:dyDescent="0.3">
      <c r="A7308">
        <v>19697</v>
      </c>
      <c r="B7308">
        <v>1</v>
      </c>
    </row>
    <row r="7309" spans="1:2" x14ac:dyDescent="0.3">
      <c r="A7309">
        <v>11534</v>
      </c>
      <c r="B7309">
        <v>1</v>
      </c>
    </row>
    <row r="7310" spans="1:2" x14ac:dyDescent="0.3">
      <c r="A7310">
        <v>15882</v>
      </c>
      <c r="B7310">
        <v>1</v>
      </c>
    </row>
    <row r="7311" spans="1:2" x14ac:dyDescent="0.3">
      <c r="A7311">
        <v>7016</v>
      </c>
      <c r="B7311">
        <v>0</v>
      </c>
    </row>
    <row r="7312" spans="1:2" x14ac:dyDescent="0.3">
      <c r="A7312">
        <v>8760</v>
      </c>
      <c r="B7312">
        <v>1</v>
      </c>
    </row>
    <row r="7313" spans="1:2" x14ac:dyDescent="0.3">
      <c r="A7313">
        <v>11535</v>
      </c>
      <c r="B7313">
        <v>1</v>
      </c>
    </row>
    <row r="7314" spans="1:2" x14ac:dyDescent="0.3">
      <c r="A7314">
        <v>5573</v>
      </c>
      <c r="B7314">
        <v>0</v>
      </c>
    </row>
    <row r="7315" spans="1:2" x14ac:dyDescent="0.3">
      <c r="A7315">
        <v>5574</v>
      </c>
      <c r="B7315">
        <v>0</v>
      </c>
    </row>
    <row r="7316" spans="1:2" x14ac:dyDescent="0.3">
      <c r="A7316">
        <v>16972</v>
      </c>
      <c r="B7316">
        <v>1</v>
      </c>
    </row>
    <row r="7317" spans="1:2" x14ac:dyDescent="0.3">
      <c r="A7317">
        <v>19695</v>
      </c>
      <c r="B7317">
        <v>1</v>
      </c>
    </row>
    <row r="7318" spans="1:2" x14ac:dyDescent="0.3">
      <c r="A7318">
        <v>20097</v>
      </c>
      <c r="B7318">
        <v>1</v>
      </c>
    </row>
    <row r="7319" spans="1:2" x14ac:dyDescent="0.3">
      <c r="A7319">
        <v>17897</v>
      </c>
      <c r="B7319">
        <v>1</v>
      </c>
    </row>
    <row r="7320" spans="1:2" x14ac:dyDescent="0.3">
      <c r="A7320">
        <v>15984</v>
      </c>
      <c r="B7320">
        <v>1</v>
      </c>
    </row>
    <row r="7321" spans="1:2" x14ac:dyDescent="0.3">
      <c r="A7321">
        <v>12458</v>
      </c>
      <c r="B7321">
        <v>1</v>
      </c>
    </row>
    <row r="7322" spans="1:2" x14ac:dyDescent="0.3">
      <c r="A7322">
        <v>19693</v>
      </c>
      <c r="B7322">
        <v>1</v>
      </c>
    </row>
    <row r="7323" spans="1:2" x14ac:dyDescent="0.3">
      <c r="A7323">
        <v>11536</v>
      </c>
      <c r="B7323">
        <v>1</v>
      </c>
    </row>
    <row r="7324" spans="1:2" x14ac:dyDescent="0.3">
      <c r="A7324">
        <v>19528</v>
      </c>
      <c r="B7324">
        <v>0</v>
      </c>
    </row>
    <row r="7325" spans="1:2" x14ac:dyDescent="0.3">
      <c r="A7325">
        <v>9270</v>
      </c>
      <c r="B7325">
        <v>1</v>
      </c>
    </row>
    <row r="7326" spans="1:2" x14ac:dyDescent="0.3">
      <c r="A7326">
        <v>9723</v>
      </c>
      <c r="B7326">
        <v>0</v>
      </c>
    </row>
    <row r="7327" spans="1:2" x14ac:dyDescent="0.3">
      <c r="A7327">
        <v>9722</v>
      </c>
      <c r="B7327">
        <v>1</v>
      </c>
    </row>
    <row r="7328" spans="1:2" x14ac:dyDescent="0.3">
      <c r="A7328">
        <v>16541</v>
      </c>
      <c r="B7328">
        <v>1</v>
      </c>
    </row>
    <row r="7329" spans="1:2" x14ac:dyDescent="0.3">
      <c r="A7329">
        <v>10958</v>
      </c>
      <c r="B7329">
        <v>1</v>
      </c>
    </row>
    <row r="7330" spans="1:2" x14ac:dyDescent="0.3">
      <c r="A7330">
        <v>11537</v>
      </c>
      <c r="B7330">
        <v>1</v>
      </c>
    </row>
    <row r="7331" spans="1:2" x14ac:dyDescent="0.3">
      <c r="A7331">
        <v>17724</v>
      </c>
      <c r="B7331">
        <v>1</v>
      </c>
    </row>
    <row r="7332" spans="1:2" x14ac:dyDescent="0.3">
      <c r="A7332">
        <v>20076</v>
      </c>
      <c r="B7332">
        <v>1</v>
      </c>
    </row>
    <row r="7333" spans="1:2" x14ac:dyDescent="0.3">
      <c r="A7333">
        <v>4045</v>
      </c>
      <c r="B7333">
        <v>0</v>
      </c>
    </row>
    <row r="7334" spans="1:2" x14ac:dyDescent="0.3">
      <c r="A7334">
        <v>18028</v>
      </c>
      <c r="B7334">
        <v>1</v>
      </c>
    </row>
    <row r="7335" spans="1:2" x14ac:dyDescent="0.3">
      <c r="A7335">
        <v>17996</v>
      </c>
      <c r="B7335">
        <v>1</v>
      </c>
    </row>
    <row r="7336" spans="1:2" x14ac:dyDescent="0.3">
      <c r="A7336">
        <v>14606</v>
      </c>
      <c r="B7336">
        <v>1</v>
      </c>
    </row>
    <row r="7337" spans="1:2" x14ac:dyDescent="0.3">
      <c r="A7337">
        <v>15937</v>
      </c>
      <c r="B7337">
        <v>1</v>
      </c>
    </row>
    <row r="7338" spans="1:2" x14ac:dyDescent="0.3">
      <c r="A7338">
        <v>12069</v>
      </c>
      <c r="B7338">
        <v>1</v>
      </c>
    </row>
    <row r="7339" spans="1:2" x14ac:dyDescent="0.3">
      <c r="A7339">
        <v>14616</v>
      </c>
      <c r="B7339">
        <v>1</v>
      </c>
    </row>
    <row r="7340" spans="1:2" x14ac:dyDescent="0.3">
      <c r="A7340">
        <v>16044</v>
      </c>
      <c r="B7340">
        <v>1</v>
      </c>
    </row>
    <row r="7341" spans="1:2" x14ac:dyDescent="0.3">
      <c r="A7341">
        <v>7701</v>
      </c>
      <c r="B7341">
        <v>0</v>
      </c>
    </row>
    <row r="7342" spans="1:2" x14ac:dyDescent="0.3">
      <c r="A7342">
        <v>16602</v>
      </c>
      <c r="B7342">
        <v>1</v>
      </c>
    </row>
    <row r="7343" spans="1:2" x14ac:dyDescent="0.3">
      <c r="A7343">
        <v>10518</v>
      </c>
      <c r="B7343">
        <v>0</v>
      </c>
    </row>
    <row r="7344" spans="1:2" x14ac:dyDescent="0.3">
      <c r="A7344">
        <v>17000</v>
      </c>
      <c r="B7344">
        <v>1</v>
      </c>
    </row>
    <row r="7345" spans="1:2" x14ac:dyDescent="0.3">
      <c r="A7345">
        <v>9402</v>
      </c>
      <c r="B7345">
        <v>1</v>
      </c>
    </row>
    <row r="7346" spans="1:2" x14ac:dyDescent="0.3">
      <c r="A7346">
        <v>15734</v>
      </c>
      <c r="B7346">
        <v>1</v>
      </c>
    </row>
    <row r="7347" spans="1:2" x14ac:dyDescent="0.3">
      <c r="A7347">
        <v>3794</v>
      </c>
      <c r="B7347">
        <v>0</v>
      </c>
    </row>
    <row r="7348" spans="1:2" x14ac:dyDescent="0.3">
      <c r="A7348">
        <v>11908</v>
      </c>
      <c r="B7348">
        <v>1</v>
      </c>
    </row>
    <row r="7349" spans="1:2" x14ac:dyDescent="0.3">
      <c r="A7349">
        <v>1472</v>
      </c>
      <c r="B7349">
        <v>0</v>
      </c>
    </row>
    <row r="7350" spans="1:2" x14ac:dyDescent="0.3">
      <c r="A7350">
        <v>10460</v>
      </c>
      <c r="B7350">
        <v>1</v>
      </c>
    </row>
    <row r="7351" spans="1:2" x14ac:dyDescent="0.3">
      <c r="A7351">
        <v>17900</v>
      </c>
      <c r="B7351">
        <v>1</v>
      </c>
    </row>
    <row r="7352" spans="1:2" x14ac:dyDescent="0.3">
      <c r="A7352">
        <v>3979</v>
      </c>
      <c r="B7352">
        <v>0</v>
      </c>
    </row>
    <row r="7353" spans="1:2" x14ac:dyDescent="0.3">
      <c r="A7353">
        <v>5325</v>
      </c>
      <c r="B7353">
        <v>0</v>
      </c>
    </row>
    <row r="7354" spans="1:2" x14ac:dyDescent="0.3">
      <c r="A7354">
        <v>16963</v>
      </c>
      <c r="B7354">
        <v>0</v>
      </c>
    </row>
    <row r="7355" spans="1:2" x14ac:dyDescent="0.3">
      <c r="A7355">
        <v>9338</v>
      </c>
      <c r="B7355">
        <v>0</v>
      </c>
    </row>
    <row r="7356" spans="1:2" x14ac:dyDescent="0.3">
      <c r="A7356">
        <v>17350</v>
      </c>
      <c r="B7356">
        <v>1</v>
      </c>
    </row>
    <row r="7357" spans="1:2" x14ac:dyDescent="0.3">
      <c r="A7357">
        <v>11605</v>
      </c>
      <c r="B7357">
        <v>1</v>
      </c>
    </row>
    <row r="7358" spans="1:2" x14ac:dyDescent="0.3">
      <c r="A7358">
        <v>5324</v>
      </c>
      <c r="B7358">
        <v>0</v>
      </c>
    </row>
    <row r="7359" spans="1:2" x14ac:dyDescent="0.3">
      <c r="A7359">
        <v>17920</v>
      </c>
      <c r="B7359">
        <v>1</v>
      </c>
    </row>
    <row r="7360" spans="1:2" x14ac:dyDescent="0.3">
      <c r="A7360">
        <v>19795</v>
      </c>
      <c r="B7360">
        <v>1</v>
      </c>
    </row>
    <row r="7361" spans="1:2" x14ac:dyDescent="0.3">
      <c r="A7361">
        <v>10805</v>
      </c>
      <c r="B7361">
        <v>0</v>
      </c>
    </row>
    <row r="7362" spans="1:2" x14ac:dyDescent="0.3">
      <c r="A7362">
        <v>19850</v>
      </c>
      <c r="B7362">
        <v>1</v>
      </c>
    </row>
    <row r="7363" spans="1:2" x14ac:dyDescent="0.3">
      <c r="A7363">
        <v>16299</v>
      </c>
      <c r="B7363">
        <v>1</v>
      </c>
    </row>
    <row r="7364" spans="1:2" x14ac:dyDescent="0.3">
      <c r="A7364">
        <v>12483</v>
      </c>
      <c r="B7364">
        <v>1</v>
      </c>
    </row>
    <row r="7365" spans="1:2" x14ac:dyDescent="0.3">
      <c r="A7365">
        <v>6883</v>
      </c>
      <c r="B7365">
        <v>0</v>
      </c>
    </row>
    <row r="7366" spans="1:2" x14ac:dyDescent="0.3">
      <c r="A7366">
        <v>16300</v>
      </c>
      <c r="B7366">
        <v>1</v>
      </c>
    </row>
    <row r="7367" spans="1:2" x14ac:dyDescent="0.3">
      <c r="A7367">
        <v>19942</v>
      </c>
      <c r="B7367">
        <v>1</v>
      </c>
    </row>
    <row r="7368" spans="1:2" x14ac:dyDescent="0.3">
      <c r="A7368">
        <v>17922</v>
      </c>
      <c r="B7368">
        <v>1</v>
      </c>
    </row>
    <row r="7369" spans="1:2" x14ac:dyDescent="0.3">
      <c r="A7369">
        <v>5548</v>
      </c>
      <c r="B7369">
        <v>0</v>
      </c>
    </row>
    <row r="7370" spans="1:2" x14ac:dyDescent="0.3">
      <c r="A7370">
        <v>2581</v>
      </c>
      <c r="B7370">
        <v>0</v>
      </c>
    </row>
    <row r="7371" spans="1:2" x14ac:dyDescent="0.3">
      <c r="A7371">
        <v>6411</v>
      </c>
      <c r="B7371" t="s">
        <v>746</v>
      </c>
    </row>
    <row r="7372" spans="1:2" x14ac:dyDescent="0.3">
      <c r="A7372">
        <v>16948</v>
      </c>
      <c r="B7372">
        <v>1</v>
      </c>
    </row>
    <row r="7373" spans="1:2" x14ac:dyDescent="0.3">
      <c r="A7373">
        <v>15470</v>
      </c>
      <c r="B7373">
        <v>1</v>
      </c>
    </row>
    <row r="7374" spans="1:2" x14ac:dyDescent="0.3">
      <c r="A7374">
        <v>13581</v>
      </c>
      <c r="B7374">
        <v>1</v>
      </c>
    </row>
    <row r="7375" spans="1:2" x14ac:dyDescent="0.3">
      <c r="A7375">
        <v>9871</v>
      </c>
      <c r="B7375">
        <v>0</v>
      </c>
    </row>
    <row r="7376" spans="1:2" x14ac:dyDescent="0.3">
      <c r="A7376">
        <v>3908</v>
      </c>
      <c r="B7376">
        <v>0</v>
      </c>
    </row>
    <row r="7377" spans="1:2" x14ac:dyDescent="0.3">
      <c r="A7377">
        <v>10677</v>
      </c>
      <c r="B7377">
        <v>1</v>
      </c>
    </row>
    <row r="7378" spans="1:2" x14ac:dyDescent="0.3">
      <c r="A7378">
        <v>6076</v>
      </c>
      <c r="B7378">
        <v>0</v>
      </c>
    </row>
    <row r="7379" spans="1:2" x14ac:dyDescent="0.3">
      <c r="A7379">
        <v>15755</v>
      </c>
      <c r="B7379">
        <v>1</v>
      </c>
    </row>
    <row r="7380" spans="1:2" x14ac:dyDescent="0.3">
      <c r="A7380">
        <v>18119</v>
      </c>
      <c r="B7380">
        <v>1</v>
      </c>
    </row>
    <row r="7381" spans="1:2" x14ac:dyDescent="0.3">
      <c r="A7381">
        <v>20106</v>
      </c>
      <c r="B7381">
        <v>1</v>
      </c>
    </row>
    <row r="7382" spans="1:2" x14ac:dyDescent="0.3">
      <c r="A7382">
        <v>14884</v>
      </c>
      <c r="B7382">
        <v>1</v>
      </c>
    </row>
    <row r="7383" spans="1:2" x14ac:dyDescent="0.3">
      <c r="A7383">
        <v>3514</v>
      </c>
      <c r="B7383">
        <v>0</v>
      </c>
    </row>
    <row r="7384" spans="1:2" x14ac:dyDescent="0.3">
      <c r="A7384">
        <v>15757</v>
      </c>
      <c r="B7384">
        <v>1</v>
      </c>
    </row>
    <row r="7385" spans="1:2" x14ac:dyDescent="0.3">
      <c r="A7385">
        <v>8681</v>
      </c>
      <c r="B7385">
        <v>1</v>
      </c>
    </row>
    <row r="7386" spans="1:2" x14ac:dyDescent="0.3">
      <c r="A7386">
        <v>15753</v>
      </c>
      <c r="B7386">
        <v>1</v>
      </c>
    </row>
    <row r="7387" spans="1:2" x14ac:dyDescent="0.3">
      <c r="A7387">
        <v>16848</v>
      </c>
      <c r="B7387">
        <v>1</v>
      </c>
    </row>
    <row r="7388" spans="1:2" x14ac:dyDescent="0.3">
      <c r="A7388">
        <v>11714</v>
      </c>
      <c r="B7388">
        <v>1</v>
      </c>
    </row>
    <row r="7389" spans="1:2" x14ac:dyDescent="0.3">
      <c r="A7389">
        <v>16488</v>
      </c>
      <c r="B7389">
        <v>1</v>
      </c>
    </row>
    <row r="7390" spans="1:2" x14ac:dyDescent="0.3">
      <c r="A7390">
        <v>16573</v>
      </c>
      <c r="B7390">
        <v>1</v>
      </c>
    </row>
    <row r="7391" spans="1:2" x14ac:dyDescent="0.3">
      <c r="A7391">
        <v>19926</v>
      </c>
      <c r="B7391">
        <v>1</v>
      </c>
    </row>
    <row r="7392" spans="1:2" x14ac:dyDescent="0.3">
      <c r="A7392">
        <v>17472</v>
      </c>
      <c r="B7392">
        <v>0</v>
      </c>
    </row>
    <row r="7393" spans="1:2" x14ac:dyDescent="0.3">
      <c r="A7393">
        <v>16958</v>
      </c>
      <c r="B7393">
        <v>1</v>
      </c>
    </row>
    <row r="7394" spans="1:2" x14ac:dyDescent="0.3">
      <c r="A7394">
        <v>15924</v>
      </c>
      <c r="B7394">
        <v>1</v>
      </c>
    </row>
    <row r="7395" spans="1:2" x14ac:dyDescent="0.3">
      <c r="A7395">
        <v>16912</v>
      </c>
      <c r="B7395">
        <v>1</v>
      </c>
    </row>
    <row r="7396" spans="1:2" x14ac:dyDescent="0.3">
      <c r="A7396">
        <v>17088</v>
      </c>
      <c r="B7396">
        <v>1</v>
      </c>
    </row>
    <row r="7397" spans="1:2" x14ac:dyDescent="0.3">
      <c r="A7397">
        <v>16937</v>
      </c>
      <c r="B7397">
        <v>1</v>
      </c>
    </row>
    <row r="7398" spans="1:2" x14ac:dyDescent="0.3">
      <c r="A7398">
        <v>15932</v>
      </c>
      <c r="B7398">
        <v>0</v>
      </c>
    </row>
    <row r="7399" spans="1:2" x14ac:dyDescent="0.3">
      <c r="A7399">
        <v>15594</v>
      </c>
      <c r="B7399">
        <v>1</v>
      </c>
    </row>
    <row r="7400" spans="1:2" x14ac:dyDescent="0.3">
      <c r="A7400">
        <v>14630</v>
      </c>
      <c r="B7400">
        <v>1</v>
      </c>
    </row>
    <row r="7401" spans="1:2" x14ac:dyDescent="0.3">
      <c r="A7401">
        <v>20129</v>
      </c>
      <c r="B7401">
        <v>1</v>
      </c>
    </row>
    <row r="7402" spans="1:2" x14ac:dyDescent="0.3">
      <c r="A7402">
        <v>11877</v>
      </c>
      <c r="B7402">
        <v>0</v>
      </c>
    </row>
    <row r="7403" spans="1:2" x14ac:dyDescent="0.3">
      <c r="A7403">
        <v>15629</v>
      </c>
      <c r="B7403">
        <v>1</v>
      </c>
    </row>
    <row r="7404" spans="1:2" x14ac:dyDescent="0.3">
      <c r="A7404">
        <v>17835</v>
      </c>
      <c r="B7404">
        <v>1</v>
      </c>
    </row>
    <row r="7405" spans="1:2" x14ac:dyDescent="0.3">
      <c r="A7405">
        <v>9397</v>
      </c>
      <c r="B7405">
        <v>0</v>
      </c>
    </row>
    <row r="7406" spans="1:2" x14ac:dyDescent="0.3">
      <c r="A7406">
        <v>11852</v>
      </c>
      <c r="B7406">
        <v>1</v>
      </c>
    </row>
    <row r="7407" spans="1:2" x14ac:dyDescent="0.3">
      <c r="A7407">
        <v>14902</v>
      </c>
      <c r="B7407">
        <v>1</v>
      </c>
    </row>
    <row r="7408" spans="1:2" x14ac:dyDescent="0.3">
      <c r="A7408">
        <v>14653</v>
      </c>
      <c r="B7408">
        <v>1</v>
      </c>
    </row>
    <row r="7409" spans="1:2" x14ac:dyDescent="0.3">
      <c r="A7409">
        <v>15526</v>
      </c>
      <c r="B7409">
        <v>1</v>
      </c>
    </row>
    <row r="7410" spans="1:2" x14ac:dyDescent="0.3">
      <c r="A7410">
        <v>16857</v>
      </c>
      <c r="B7410">
        <v>1</v>
      </c>
    </row>
    <row r="7411" spans="1:2" x14ac:dyDescent="0.3">
      <c r="A7411">
        <v>15957</v>
      </c>
      <c r="B7411">
        <v>1</v>
      </c>
    </row>
    <row r="7412" spans="1:2" x14ac:dyDescent="0.3">
      <c r="A7412">
        <v>16873</v>
      </c>
      <c r="B7412">
        <v>1</v>
      </c>
    </row>
    <row r="7413" spans="1:2" x14ac:dyDescent="0.3">
      <c r="A7413">
        <v>4411</v>
      </c>
      <c r="B7413">
        <v>1</v>
      </c>
    </row>
    <row r="7414" spans="1:2" x14ac:dyDescent="0.3">
      <c r="A7414">
        <v>4542</v>
      </c>
      <c r="B7414">
        <v>0</v>
      </c>
    </row>
    <row r="7415" spans="1:2" x14ac:dyDescent="0.3">
      <c r="A7415">
        <v>11673</v>
      </c>
      <c r="B7415">
        <v>1</v>
      </c>
    </row>
    <row r="7416" spans="1:2" x14ac:dyDescent="0.3">
      <c r="A7416">
        <v>18370</v>
      </c>
      <c r="B7416">
        <v>1</v>
      </c>
    </row>
    <row r="7417" spans="1:2" x14ac:dyDescent="0.3">
      <c r="A7417">
        <v>11930</v>
      </c>
      <c r="B7417">
        <v>1</v>
      </c>
    </row>
    <row r="7418" spans="1:2" x14ac:dyDescent="0.3">
      <c r="A7418">
        <v>15958</v>
      </c>
      <c r="B7418">
        <v>1</v>
      </c>
    </row>
    <row r="7419" spans="1:2" x14ac:dyDescent="0.3">
      <c r="A7419">
        <v>14591</v>
      </c>
      <c r="B7419">
        <v>1</v>
      </c>
    </row>
    <row r="7420" spans="1:2" x14ac:dyDescent="0.3">
      <c r="A7420">
        <v>15929</v>
      </c>
      <c r="B7420">
        <v>1</v>
      </c>
    </row>
    <row r="7421" spans="1:2" x14ac:dyDescent="0.3">
      <c r="A7421">
        <v>14753</v>
      </c>
      <c r="B7421">
        <v>1</v>
      </c>
    </row>
    <row r="7422" spans="1:2" x14ac:dyDescent="0.3">
      <c r="A7422">
        <v>9867</v>
      </c>
      <c r="B7422">
        <v>0</v>
      </c>
    </row>
    <row r="7423" spans="1:2" x14ac:dyDescent="0.3">
      <c r="A7423">
        <v>17739</v>
      </c>
      <c r="B7423">
        <v>1</v>
      </c>
    </row>
    <row r="7424" spans="1:2" x14ac:dyDescent="0.3">
      <c r="A7424">
        <v>17026</v>
      </c>
      <c r="B7424">
        <v>1</v>
      </c>
    </row>
    <row r="7425" spans="1:2" x14ac:dyDescent="0.3">
      <c r="A7425">
        <v>10884</v>
      </c>
      <c r="B7425">
        <v>0</v>
      </c>
    </row>
    <row r="7426" spans="1:2" x14ac:dyDescent="0.3">
      <c r="A7426">
        <v>11582</v>
      </c>
      <c r="B7426">
        <v>1</v>
      </c>
    </row>
    <row r="7427" spans="1:2" x14ac:dyDescent="0.3">
      <c r="A7427">
        <v>11850</v>
      </c>
      <c r="B7427">
        <v>1</v>
      </c>
    </row>
    <row r="7428" spans="1:2" x14ac:dyDescent="0.3">
      <c r="A7428">
        <v>20112</v>
      </c>
      <c r="B7428">
        <v>1</v>
      </c>
    </row>
    <row r="7429" spans="1:2" x14ac:dyDescent="0.3">
      <c r="A7429">
        <v>17741</v>
      </c>
      <c r="B7429">
        <v>1</v>
      </c>
    </row>
    <row r="7430" spans="1:2" x14ac:dyDescent="0.3">
      <c r="A7430">
        <v>15891</v>
      </c>
      <c r="B7430">
        <v>1</v>
      </c>
    </row>
    <row r="7431" spans="1:2" x14ac:dyDescent="0.3">
      <c r="A7431">
        <v>19463</v>
      </c>
      <c r="B7431">
        <v>1</v>
      </c>
    </row>
    <row r="7432" spans="1:2" x14ac:dyDescent="0.3">
      <c r="A7432">
        <v>14692</v>
      </c>
      <c r="B7432">
        <v>1</v>
      </c>
    </row>
    <row r="7433" spans="1:2" x14ac:dyDescent="0.3">
      <c r="A7433">
        <v>17926</v>
      </c>
      <c r="B7433">
        <v>1</v>
      </c>
    </row>
    <row r="7434" spans="1:2" x14ac:dyDescent="0.3">
      <c r="A7434">
        <v>17104</v>
      </c>
      <c r="B7434">
        <v>1</v>
      </c>
    </row>
    <row r="7435" spans="1:2" x14ac:dyDescent="0.3">
      <c r="A7435">
        <v>4065</v>
      </c>
      <c r="B7435">
        <v>0</v>
      </c>
    </row>
    <row r="7436" spans="1:2" x14ac:dyDescent="0.3">
      <c r="A7436">
        <v>16346</v>
      </c>
      <c r="B7436">
        <v>1</v>
      </c>
    </row>
    <row r="7437" spans="1:2" x14ac:dyDescent="0.3">
      <c r="A7437">
        <v>16004</v>
      </c>
      <c r="B7437">
        <v>1</v>
      </c>
    </row>
    <row r="7438" spans="1:2" x14ac:dyDescent="0.3">
      <c r="A7438">
        <v>18007</v>
      </c>
      <c r="B7438">
        <v>1</v>
      </c>
    </row>
    <row r="7439" spans="1:2" x14ac:dyDescent="0.3">
      <c r="A7439">
        <v>15674</v>
      </c>
      <c r="B7439">
        <v>1</v>
      </c>
    </row>
    <row r="7440" spans="1:2" x14ac:dyDescent="0.3">
      <c r="A7440">
        <v>1325</v>
      </c>
      <c r="B7440">
        <v>0</v>
      </c>
    </row>
    <row r="7441" spans="1:2" x14ac:dyDescent="0.3">
      <c r="A7441">
        <v>1329</v>
      </c>
      <c r="B7441">
        <v>0</v>
      </c>
    </row>
    <row r="7442" spans="1:2" x14ac:dyDescent="0.3">
      <c r="A7442">
        <v>15849</v>
      </c>
      <c r="B7442">
        <v>1</v>
      </c>
    </row>
    <row r="7443" spans="1:2" x14ac:dyDescent="0.3">
      <c r="A7443">
        <v>11519</v>
      </c>
      <c r="B7443">
        <v>1</v>
      </c>
    </row>
    <row r="7444" spans="1:2" x14ac:dyDescent="0.3">
      <c r="A7444">
        <v>10675</v>
      </c>
      <c r="B7444">
        <v>1</v>
      </c>
    </row>
    <row r="7445" spans="1:2" x14ac:dyDescent="0.3">
      <c r="A7445">
        <v>20156</v>
      </c>
      <c r="B7445">
        <v>1</v>
      </c>
    </row>
    <row r="7446" spans="1:2" x14ac:dyDescent="0.3">
      <c r="A7446">
        <v>18131</v>
      </c>
      <c r="B7446">
        <v>1</v>
      </c>
    </row>
    <row r="7447" spans="1:2" x14ac:dyDescent="0.3">
      <c r="A7447">
        <v>13523</v>
      </c>
      <c r="B7447">
        <v>1</v>
      </c>
    </row>
    <row r="7448" spans="1:2" x14ac:dyDescent="0.3">
      <c r="A7448">
        <v>17885</v>
      </c>
      <c r="B7448">
        <v>1</v>
      </c>
    </row>
    <row r="7449" spans="1:2" x14ac:dyDescent="0.3">
      <c r="A7449">
        <v>17710</v>
      </c>
      <c r="B7449">
        <v>1</v>
      </c>
    </row>
    <row r="7450" spans="1:2" x14ac:dyDescent="0.3">
      <c r="A7450">
        <v>5844</v>
      </c>
      <c r="B7450">
        <v>0</v>
      </c>
    </row>
    <row r="7451" spans="1:2" x14ac:dyDescent="0.3">
      <c r="A7451">
        <v>11553</v>
      </c>
      <c r="B7451">
        <v>1</v>
      </c>
    </row>
    <row r="7452" spans="1:2" x14ac:dyDescent="0.3">
      <c r="A7452">
        <v>16052</v>
      </c>
      <c r="B7452">
        <v>1</v>
      </c>
    </row>
    <row r="7453" spans="1:2" x14ac:dyDescent="0.3">
      <c r="A7453">
        <v>15642</v>
      </c>
      <c r="B7453">
        <v>1</v>
      </c>
    </row>
    <row r="7454" spans="1:2" x14ac:dyDescent="0.3">
      <c r="A7454">
        <v>5843</v>
      </c>
      <c r="B7454">
        <v>0</v>
      </c>
    </row>
    <row r="7455" spans="1:2" x14ac:dyDescent="0.3">
      <c r="A7455">
        <v>1330</v>
      </c>
      <c r="B7455">
        <v>0</v>
      </c>
    </row>
    <row r="7456" spans="1:2" x14ac:dyDescent="0.3">
      <c r="A7456">
        <v>7805</v>
      </c>
      <c r="B7456">
        <v>0</v>
      </c>
    </row>
    <row r="7457" spans="1:2" x14ac:dyDescent="0.3">
      <c r="A7457">
        <v>19657</v>
      </c>
      <c r="B7457">
        <v>1</v>
      </c>
    </row>
    <row r="7458" spans="1:2" x14ac:dyDescent="0.3">
      <c r="A7458">
        <v>2548</v>
      </c>
      <c r="B7458">
        <v>0</v>
      </c>
    </row>
    <row r="7459" spans="1:2" x14ac:dyDescent="0.3">
      <c r="A7459">
        <v>18071</v>
      </c>
      <c r="B7459">
        <v>1</v>
      </c>
    </row>
    <row r="7460" spans="1:2" x14ac:dyDescent="0.3">
      <c r="A7460">
        <v>9981</v>
      </c>
      <c r="B7460">
        <v>1</v>
      </c>
    </row>
    <row r="7461" spans="1:2" x14ac:dyDescent="0.3">
      <c r="A7461">
        <v>17059</v>
      </c>
      <c r="B7461">
        <v>1</v>
      </c>
    </row>
    <row r="7462" spans="1:2" x14ac:dyDescent="0.3">
      <c r="A7462">
        <v>10717</v>
      </c>
      <c r="B7462">
        <v>1</v>
      </c>
    </row>
    <row r="7463" spans="1:2" x14ac:dyDescent="0.3">
      <c r="A7463">
        <v>8334</v>
      </c>
      <c r="B7463">
        <v>0</v>
      </c>
    </row>
    <row r="7464" spans="1:2" x14ac:dyDescent="0.3">
      <c r="A7464">
        <v>16706</v>
      </c>
      <c r="B7464">
        <v>1</v>
      </c>
    </row>
    <row r="7465" spans="1:2" x14ac:dyDescent="0.3">
      <c r="A7465">
        <v>20172</v>
      </c>
      <c r="B7465">
        <v>1</v>
      </c>
    </row>
    <row r="7466" spans="1:2" x14ac:dyDescent="0.3">
      <c r="A7466">
        <v>14977</v>
      </c>
      <c r="B7466">
        <v>1</v>
      </c>
    </row>
    <row r="7467" spans="1:2" x14ac:dyDescent="0.3">
      <c r="A7467">
        <v>18100</v>
      </c>
      <c r="B7467">
        <v>0</v>
      </c>
    </row>
    <row r="7468" spans="1:2" x14ac:dyDescent="0.3">
      <c r="A7468">
        <v>11725</v>
      </c>
      <c r="B7468">
        <v>1</v>
      </c>
    </row>
    <row r="7469" spans="1:2" x14ac:dyDescent="0.3">
      <c r="A7469">
        <v>7414</v>
      </c>
      <c r="B7469">
        <v>0</v>
      </c>
    </row>
    <row r="7470" spans="1:2" x14ac:dyDescent="0.3">
      <c r="A7470">
        <v>10718</v>
      </c>
      <c r="B7470">
        <v>0</v>
      </c>
    </row>
    <row r="7471" spans="1:2" x14ac:dyDescent="0.3">
      <c r="A7471">
        <v>20084</v>
      </c>
      <c r="B7471">
        <v>1</v>
      </c>
    </row>
    <row r="7472" spans="1:2" x14ac:dyDescent="0.3">
      <c r="A7472">
        <v>16711</v>
      </c>
      <c r="B7472">
        <v>1</v>
      </c>
    </row>
    <row r="7473" spans="1:2" x14ac:dyDescent="0.3">
      <c r="A7473">
        <v>7836</v>
      </c>
      <c r="B7473">
        <v>0</v>
      </c>
    </row>
    <row r="7474" spans="1:2" x14ac:dyDescent="0.3">
      <c r="A7474">
        <v>18121</v>
      </c>
      <c r="B7474">
        <v>1</v>
      </c>
    </row>
    <row r="7475" spans="1:2" x14ac:dyDescent="0.3">
      <c r="A7475">
        <v>11921</v>
      </c>
      <c r="B7475">
        <v>1</v>
      </c>
    </row>
    <row r="7476" spans="1:2" x14ac:dyDescent="0.3">
      <c r="A7476">
        <v>11048</v>
      </c>
      <c r="B7476">
        <v>1</v>
      </c>
    </row>
    <row r="7477" spans="1:2" x14ac:dyDescent="0.3">
      <c r="A7477">
        <v>904</v>
      </c>
      <c r="B7477">
        <v>0</v>
      </c>
    </row>
    <row r="7478" spans="1:2" x14ac:dyDescent="0.3">
      <c r="A7478">
        <v>15450</v>
      </c>
      <c r="B7478">
        <v>1</v>
      </c>
    </row>
    <row r="7479" spans="1:2" x14ac:dyDescent="0.3">
      <c r="A7479">
        <v>16589</v>
      </c>
      <c r="B7479">
        <v>1</v>
      </c>
    </row>
    <row r="7480" spans="1:2" x14ac:dyDescent="0.3">
      <c r="A7480">
        <v>19868</v>
      </c>
      <c r="B7480">
        <v>1</v>
      </c>
    </row>
    <row r="7481" spans="1:2" x14ac:dyDescent="0.3">
      <c r="A7481">
        <v>15656</v>
      </c>
      <c r="B7481">
        <v>1</v>
      </c>
    </row>
    <row r="7482" spans="1:2" x14ac:dyDescent="0.3">
      <c r="A7482">
        <v>12211</v>
      </c>
      <c r="B7482">
        <v>1</v>
      </c>
    </row>
    <row r="7483" spans="1:2" x14ac:dyDescent="0.3">
      <c r="A7483">
        <v>19449</v>
      </c>
      <c r="B7483">
        <v>1</v>
      </c>
    </row>
    <row r="7484" spans="1:2" x14ac:dyDescent="0.3">
      <c r="A7484">
        <v>16590</v>
      </c>
      <c r="B7484">
        <v>1</v>
      </c>
    </row>
    <row r="7485" spans="1:2" x14ac:dyDescent="0.3">
      <c r="A7485">
        <v>19575</v>
      </c>
      <c r="B7485">
        <v>1</v>
      </c>
    </row>
    <row r="7486" spans="1:2" x14ac:dyDescent="0.3">
      <c r="A7486">
        <v>14800</v>
      </c>
      <c r="B7486">
        <v>1</v>
      </c>
    </row>
    <row r="7487" spans="1:2" x14ac:dyDescent="0.3">
      <c r="A7487">
        <v>2049</v>
      </c>
      <c r="B7487">
        <v>0</v>
      </c>
    </row>
    <row r="7488" spans="1:2" x14ac:dyDescent="0.3">
      <c r="A7488">
        <v>17619</v>
      </c>
      <c r="B7488">
        <v>1</v>
      </c>
    </row>
    <row r="7489" spans="1:2" x14ac:dyDescent="0.3">
      <c r="A7489">
        <v>15519</v>
      </c>
      <c r="B7489">
        <v>1</v>
      </c>
    </row>
    <row r="7490" spans="1:2" x14ac:dyDescent="0.3">
      <c r="A7490">
        <v>9023</v>
      </c>
      <c r="B7490">
        <v>1</v>
      </c>
    </row>
    <row r="7491" spans="1:2" x14ac:dyDescent="0.3">
      <c r="A7491">
        <v>10643</v>
      </c>
      <c r="B7491">
        <v>1</v>
      </c>
    </row>
    <row r="7492" spans="1:2" x14ac:dyDescent="0.3">
      <c r="A7492">
        <v>8699</v>
      </c>
      <c r="B7492">
        <v>1</v>
      </c>
    </row>
    <row r="7493" spans="1:2" x14ac:dyDescent="0.3">
      <c r="A7493">
        <v>11677</v>
      </c>
      <c r="B7493">
        <v>1</v>
      </c>
    </row>
    <row r="7494" spans="1:2" x14ac:dyDescent="0.3">
      <c r="A7494">
        <v>15916</v>
      </c>
      <c r="B7494">
        <v>1</v>
      </c>
    </row>
    <row r="7495" spans="1:2" x14ac:dyDescent="0.3">
      <c r="A7495">
        <v>15513</v>
      </c>
      <c r="B7495">
        <v>1</v>
      </c>
    </row>
    <row r="7496" spans="1:2" x14ac:dyDescent="0.3">
      <c r="A7496">
        <v>17011</v>
      </c>
      <c r="B7496">
        <v>1</v>
      </c>
    </row>
    <row r="7497" spans="1:2" x14ac:dyDescent="0.3">
      <c r="A7497">
        <v>15915</v>
      </c>
      <c r="B7497">
        <v>0</v>
      </c>
    </row>
    <row r="7498" spans="1:2" x14ac:dyDescent="0.3">
      <c r="A7498">
        <v>16682</v>
      </c>
      <c r="B7498">
        <v>1</v>
      </c>
    </row>
    <row r="7499" spans="1:2" x14ac:dyDescent="0.3">
      <c r="A7499">
        <v>8444</v>
      </c>
      <c r="B7499">
        <v>0</v>
      </c>
    </row>
    <row r="7500" spans="1:2" x14ac:dyDescent="0.3">
      <c r="A7500">
        <v>8936</v>
      </c>
      <c r="B7500">
        <v>1</v>
      </c>
    </row>
    <row r="7501" spans="1:2" x14ac:dyDescent="0.3">
      <c r="A7501">
        <v>19957</v>
      </c>
      <c r="B7501">
        <v>1</v>
      </c>
    </row>
    <row r="7502" spans="1:2" x14ac:dyDescent="0.3">
      <c r="A7502">
        <v>18077</v>
      </c>
      <c r="B7502">
        <v>1</v>
      </c>
    </row>
    <row r="7503" spans="1:2" x14ac:dyDescent="0.3">
      <c r="A7503">
        <v>19626</v>
      </c>
      <c r="B7503">
        <v>1</v>
      </c>
    </row>
    <row r="7504" spans="1:2" x14ac:dyDescent="0.3">
      <c r="A7504">
        <v>19659</v>
      </c>
      <c r="B7504">
        <v>1</v>
      </c>
    </row>
    <row r="7505" spans="1:2" x14ac:dyDescent="0.3">
      <c r="A7505">
        <v>15820</v>
      </c>
      <c r="B7505">
        <v>1</v>
      </c>
    </row>
    <row r="7506" spans="1:2" x14ac:dyDescent="0.3">
      <c r="A7506">
        <v>10042</v>
      </c>
      <c r="B7506">
        <v>1</v>
      </c>
    </row>
    <row r="7507" spans="1:2" x14ac:dyDescent="0.3">
      <c r="A7507">
        <v>15263</v>
      </c>
      <c r="B7507">
        <v>1</v>
      </c>
    </row>
    <row r="7508" spans="1:2" x14ac:dyDescent="0.3">
      <c r="A7508">
        <v>564</v>
      </c>
      <c r="B7508">
        <v>0</v>
      </c>
    </row>
    <row r="7509" spans="1:2" x14ac:dyDescent="0.3">
      <c r="A7509">
        <v>12167</v>
      </c>
      <c r="B7509">
        <v>1</v>
      </c>
    </row>
    <row r="7510" spans="1:2" x14ac:dyDescent="0.3">
      <c r="A7510">
        <v>11018</v>
      </c>
      <c r="B7510">
        <v>0</v>
      </c>
    </row>
    <row r="7511" spans="1:2" x14ac:dyDescent="0.3">
      <c r="A7511">
        <v>19975</v>
      </c>
      <c r="B7511">
        <v>1</v>
      </c>
    </row>
    <row r="7512" spans="1:2" x14ac:dyDescent="0.3">
      <c r="A7512">
        <v>16539</v>
      </c>
      <c r="B7512">
        <v>1</v>
      </c>
    </row>
    <row r="7513" spans="1:2" x14ac:dyDescent="0.3">
      <c r="A7513">
        <v>9099</v>
      </c>
      <c r="B7513">
        <v>0</v>
      </c>
    </row>
    <row r="7514" spans="1:2" x14ac:dyDescent="0.3">
      <c r="A7514">
        <v>16879</v>
      </c>
      <c r="B7514">
        <v>1</v>
      </c>
    </row>
    <row r="7515" spans="1:2" x14ac:dyDescent="0.3">
      <c r="A7515">
        <v>17409</v>
      </c>
      <c r="B7515">
        <v>0</v>
      </c>
    </row>
    <row r="7516" spans="1:2" x14ac:dyDescent="0.3">
      <c r="A7516">
        <v>565</v>
      </c>
      <c r="B7516">
        <v>0</v>
      </c>
    </row>
    <row r="7517" spans="1:2" x14ac:dyDescent="0.3">
      <c r="A7517">
        <v>15489</v>
      </c>
      <c r="B7517">
        <v>1</v>
      </c>
    </row>
    <row r="7518" spans="1:2" x14ac:dyDescent="0.3">
      <c r="A7518">
        <v>7064</v>
      </c>
      <c r="B7518">
        <v>0</v>
      </c>
    </row>
    <row r="7519" spans="1:2" x14ac:dyDescent="0.3">
      <c r="A7519">
        <v>4766</v>
      </c>
      <c r="B7519">
        <v>0</v>
      </c>
    </row>
    <row r="7520" spans="1:2" x14ac:dyDescent="0.3">
      <c r="A7520">
        <v>16103</v>
      </c>
      <c r="B7520">
        <v>1</v>
      </c>
    </row>
    <row r="7521" spans="1:2" x14ac:dyDescent="0.3">
      <c r="A7521">
        <v>4775</v>
      </c>
      <c r="B7521">
        <v>0</v>
      </c>
    </row>
    <row r="7522" spans="1:2" x14ac:dyDescent="0.3">
      <c r="A7522">
        <v>15829</v>
      </c>
      <c r="B7522">
        <v>1</v>
      </c>
    </row>
    <row r="7523" spans="1:2" x14ac:dyDescent="0.3">
      <c r="A7523">
        <v>17684</v>
      </c>
      <c r="B7523">
        <v>1</v>
      </c>
    </row>
    <row r="7524" spans="1:2" x14ac:dyDescent="0.3">
      <c r="A7524">
        <v>15485</v>
      </c>
      <c r="B7524">
        <v>1</v>
      </c>
    </row>
    <row r="7525" spans="1:2" x14ac:dyDescent="0.3">
      <c r="A7525">
        <v>16800</v>
      </c>
      <c r="B7525">
        <v>1</v>
      </c>
    </row>
    <row r="7526" spans="1:2" x14ac:dyDescent="0.3">
      <c r="A7526">
        <v>17825</v>
      </c>
      <c r="B7526">
        <v>1</v>
      </c>
    </row>
    <row r="7527" spans="1:2" x14ac:dyDescent="0.3">
      <c r="A7527">
        <v>10867</v>
      </c>
      <c r="B7527">
        <v>1</v>
      </c>
    </row>
    <row r="7528" spans="1:2" x14ac:dyDescent="0.3">
      <c r="A7528">
        <v>10917</v>
      </c>
      <c r="B7528">
        <v>1</v>
      </c>
    </row>
    <row r="7529" spans="1:2" x14ac:dyDescent="0.3">
      <c r="A7529">
        <v>9863</v>
      </c>
      <c r="B7529">
        <v>1</v>
      </c>
    </row>
    <row r="7530" spans="1:2" x14ac:dyDescent="0.3">
      <c r="A7530">
        <v>8898</v>
      </c>
      <c r="B7530">
        <v>1</v>
      </c>
    </row>
    <row r="7531" spans="1:2" x14ac:dyDescent="0.3">
      <c r="A7531">
        <v>11775</v>
      </c>
      <c r="B7531">
        <v>1</v>
      </c>
    </row>
    <row r="7532" spans="1:2" x14ac:dyDescent="0.3">
      <c r="A7532">
        <v>10069</v>
      </c>
      <c r="B7532">
        <v>1</v>
      </c>
    </row>
    <row r="7533" spans="1:2" x14ac:dyDescent="0.3">
      <c r="A7533">
        <v>5710</v>
      </c>
      <c r="B7533">
        <v>0</v>
      </c>
    </row>
    <row r="7534" spans="1:2" x14ac:dyDescent="0.3">
      <c r="A7534">
        <v>7397</v>
      </c>
      <c r="B7534">
        <v>0</v>
      </c>
    </row>
    <row r="7535" spans="1:2" x14ac:dyDescent="0.3">
      <c r="A7535">
        <v>9857</v>
      </c>
      <c r="B7535">
        <v>1</v>
      </c>
    </row>
    <row r="7536" spans="1:2" x14ac:dyDescent="0.3">
      <c r="A7536">
        <v>8397</v>
      </c>
      <c r="B7536">
        <v>0</v>
      </c>
    </row>
    <row r="7537" spans="1:2" x14ac:dyDescent="0.3">
      <c r="A7537">
        <v>15816</v>
      </c>
      <c r="B7537">
        <v>1</v>
      </c>
    </row>
    <row r="7538" spans="1:2" x14ac:dyDescent="0.3">
      <c r="A7538">
        <v>5711</v>
      </c>
      <c r="B7538">
        <v>0</v>
      </c>
    </row>
    <row r="7539" spans="1:2" x14ac:dyDescent="0.3">
      <c r="A7539">
        <v>12178</v>
      </c>
      <c r="B7539">
        <v>1</v>
      </c>
    </row>
    <row r="7540" spans="1:2" x14ac:dyDescent="0.3">
      <c r="A7540">
        <v>15038</v>
      </c>
      <c r="B7540">
        <v>1</v>
      </c>
    </row>
    <row r="7541" spans="1:2" x14ac:dyDescent="0.3">
      <c r="A7541">
        <v>18030</v>
      </c>
      <c r="B7541">
        <v>1</v>
      </c>
    </row>
    <row r="7542" spans="1:2" x14ac:dyDescent="0.3">
      <c r="A7542">
        <v>16362</v>
      </c>
      <c r="B7542">
        <v>1</v>
      </c>
    </row>
    <row r="7543" spans="1:2" x14ac:dyDescent="0.3">
      <c r="A7543">
        <v>14896</v>
      </c>
      <c r="B7543">
        <v>1</v>
      </c>
    </row>
    <row r="7544" spans="1:2" x14ac:dyDescent="0.3">
      <c r="A7544">
        <v>16538</v>
      </c>
      <c r="B7544">
        <v>1</v>
      </c>
    </row>
    <row r="7545" spans="1:2" x14ac:dyDescent="0.3">
      <c r="A7545">
        <v>16497</v>
      </c>
      <c r="B7545">
        <v>0</v>
      </c>
    </row>
    <row r="7546" spans="1:2" x14ac:dyDescent="0.3">
      <c r="A7546">
        <v>16498</v>
      </c>
      <c r="B7546">
        <v>1</v>
      </c>
    </row>
    <row r="7547" spans="1:2" x14ac:dyDescent="0.3">
      <c r="A7547">
        <v>15789</v>
      </c>
      <c r="B7547">
        <v>1</v>
      </c>
    </row>
    <row r="7548" spans="1:2" x14ac:dyDescent="0.3">
      <c r="A7548">
        <v>15491</v>
      </c>
      <c r="B7548">
        <v>1</v>
      </c>
    </row>
    <row r="7549" spans="1:2" x14ac:dyDescent="0.3">
      <c r="A7549">
        <v>6533</v>
      </c>
      <c r="B7549">
        <v>0</v>
      </c>
    </row>
    <row r="7550" spans="1:2" x14ac:dyDescent="0.3">
      <c r="A7550">
        <v>6532</v>
      </c>
      <c r="B7550">
        <v>0</v>
      </c>
    </row>
    <row r="7551" spans="1:2" x14ac:dyDescent="0.3">
      <c r="A7551">
        <v>15011</v>
      </c>
      <c r="B7551">
        <v>1</v>
      </c>
    </row>
    <row r="7552" spans="1:2" x14ac:dyDescent="0.3">
      <c r="A7552">
        <v>3150</v>
      </c>
      <c r="B7552">
        <v>0</v>
      </c>
    </row>
    <row r="7553" spans="1:2" x14ac:dyDescent="0.3">
      <c r="A7553">
        <v>11968</v>
      </c>
      <c r="B7553">
        <v>1</v>
      </c>
    </row>
    <row r="7554" spans="1:2" x14ac:dyDescent="0.3">
      <c r="A7554">
        <v>9878</v>
      </c>
      <c r="B7554">
        <v>0</v>
      </c>
    </row>
    <row r="7555" spans="1:2" x14ac:dyDescent="0.3">
      <c r="A7555">
        <v>17689</v>
      </c>
      <c r="B7555">
        <v>1</v>
      </c>
    </row>
    <row r="7556" spans="1:2" x14ac:dyDescent="0.3">
      <c r="A7556">
        <v>3087</v>
      </c>
      <c r="B7556">
        <v>0</v>
      </c>
    </row>
    <row r="7557" spans="1:2" x14ac:dyDescent="0.3">
      <c r="A7557">
        <v>18135</v>
      </c>
      <c r="B7557">
        <v>1</v>
      </c>
    </row>
    <row r="7558" spans="1:2" x14ac:dyDescent="0.3">
      <c r="A7558">
        <v>8195</v>
      </c>
      <c r="B7558">
        <v>0</v>
      </c>
    </row>
    <row r="7559" spans="1:2" x14ac:dyDescent="0.3">
      <c r="A7559">
        <v>12025</v>
      </c>
      <c r="B7559">
        <v>1</v>
      </c>
    </row>
    <row r="7560" spans="1:2" x14ac:dyDescent="0.3">
      <c r="A7560">
        <v>3921</v>
      </c>
      <c r="B7560">
        <v>0</v>
      </c>
    </row>
    <row r="7561" spans="1:2" x14ac:dyDescent="0.3">
      <c r="A7561">
        <v>16871</v>
      </c>
      <c r="B7561">
        <v>1</v>
      </c>
    </row>
    <row r="7562" spans="1:2" x14ac:dyDescent="0.3">
      <c r="A7562">
        <v>788</v>
      </c>
      <c r="B7562">
        <v>0</v>
      </c>
    </row>
    <row r="7563" spans="1:2" x14ac:dyDescent="0.3">
      <c r="A7563">
        <v>9789</v>
      </c>
      <c r="B7563">
        <v>0</v>
      </c>
    </row>
    <row r="7564" spans="1:2" x14ac:dyDescent="0.3">
      <c r="A7564">
        <v>17530</v>
      </c>
      <c r="B7564">
        <v>1</v>
      </c>
    </row>
    <row r="7565" spans="1:2" x14ac:dyDescent="0.3">
      <c r="A7565">
        <v>19611</v>
      </c>
      <c r="B7565">
        <v>1</v>
      </c>
    </row>
    <row r="7566" spans="1:2" x14ac:dyDescent="0.3">
      <c r="A7566">
        <v>15022</v>
      </c>
      <c r="B7566">
        <v>1</v>
      </c>
    </row>
    <row r="7567" spans="1:2" x14ac:dyDescent="0.3">
      <c r="A7567">
        <v>10855</v>
      </c>
      <c r="B7567">
        <v>1</v>
      </c>
    </row>
    <row r="7568" spans="1:2" x14ac:dyDescent="0.3">
      <c r="A7568">
        <v>10856</v>
      </c>
      <c r="B7568">
        <v>1</v>
      </c>
    </row>
    <row r="7569" spans="1:2" x14ac:dyDescent="0.3">
      <c r="A7569">
        <v>19610</v>
      </c>
      <c r="B7569">
        <v>1</v>
      </c>
    </row>
    <row r="7570" spans="1:2" x14ac:dyDescent="0.3">
      <c r="A7570">
        <v>15983</v>
      </c>
      <c r="B7570">
        <v>1</v>
      </c>
    </row>
    <row r="7571" spans="1:2" x14ac:dyDescent="0.3">
      <c r="A7571">
        <v>7535</v>
      </c>
      <c r="B7571">
        <v>0</v>
      </c>
    </row>
    <row r="7572" spans="1:2" x14ac:dyDescent="0.3">
      <c r="A7572">
        <v>12091</v>
      </c>
      <c r="B7572">
        <v>0</v>
      </c>
    </row>
    <row r="7573" spans="1:2" x14ac:dyDescent="0.3">
      <c r="A7573">
        <v>7536</v>
      </c>
      <c r="B7573">
        <v>0</v>
      </c>
    </row>
    <row r="7574" spans="1:2" x14ac:dyDescent="0.3">
      <c r="A7574">
        <v>7598</v>
      </c>
      <c r="B7574">
        <v>0</v>
      </c>
    </row>
    <row r="7575" spans="1:2" x14ac:dyDescent="0.3">
      <c r="A7575">
        <v>1047</v>
      </c>
      <c r="B7575">
        <v>0</v>
      </c>
    </row>
    <row r="7576" spans="1:2" x14ac:dyDescent="0.3">
      <c r="A7576">
        <v>15907</v>
      </c>
      <c r="B7576">
        <v>0</v>
      </c>
    </row>
    <row r="7577" spans="1:2" x14ac:dyDescent="0.3">
      <c r="A7577">
        <v>15807</v>
      </c>
      <c r="B7577">
        <v>1</v>
      </c>
    </row>
    <row r="7578" spans="1:2" x14ac:dyDescent="0.3">
      <c r="A7578">
        <v>10950</v>
      </c>
      <c r="B7578">
        <v>0</v>
      </c>
    </row>
    <row r="7579" spans="1:2" x14ac:dyDescent="0.3">
      <c r="A7579">
        <v>7560</v>
      </c>
      <c r="B7579">
        <v>0</v>
      </c>
    </row>
    <row r="7580" spans="1:2" x14ac:dyDescent="0.3">
      <c r="A7580">
        <v>16451</v>
      </c>
      <c r="B7580">
        <v>1</v>
      </c>
    </row>
    <row r="7581" spans="1:2" x14ac:dyDescent="0.3">
      <c r="A7581">
        <v>19955</v>
      </c>
      <c r="B7581">
        <v>1</v>
      </c>
    </row>
    <row r="7582" spans="1:2" x14ac:dyDescent="0.3">
      <c r="A7582">
        <v>8284</v>
      </c>
      <c r="B7582">
        <v>0</v>
      </c>
    </row>
    <row r="7583" spans="1:2" x14ac:dyDescent="0.3">
      <c r="A7583">
        <v>7004</v>
      </c>
      <c r="B7583">
        <v>0</v>
      </c>
    </row>
    <row r="7584" spans="1:2" x14ac:dyDescent="0.3">
      <c r="A7584">
        <v>14794</v>
      </c>
      <c r="B7584">
        <v>1</v>
      </c>
    </row>
    <row r="7585" spans="1:2" x14ac:dyDescent="0.3">
      <c r="A7585">
        <v>17770</v>
      </c>
      <c r="B7585">
        <v>1</v>
      </c>
    </row>
    <row r="7586" spans="1:2" x14ac:dyDescent="0.3">
      <c r="A7586">
        <v>4422</v>
      </c>
      <c r="B7586">
        <v>0</v>
      </c>
    </row>
    <row r="7587" spans="1:2" x14ac:dyDescent="0.3">
      <c r="A7587">
        <v>10703</v>
      </c>
      <c r="B7587">
        <v>0</v>
      </c>
    </row>
    <row r="7588" spans="1:2" x14ac:dyDescent="0.3">
      <c r="A7588">
        <v>380</v>
      </c>
      <c r="B7588">
        <v>0</v>
      </c>
    </row>
    <row r="7589" spans="1:2" x14ac:dyDescent="0.3">
      <c r="A7589">
        <v>377</v>
      </c>
      <c r="B7589">
        <v>0</v>
      </c>
    </row>
    <row r="7590" spans="1:2" x14ac:dyDescent="0.3">
      <c r="A7590">
        <v>17980</v>
      </c>
      <c r="B7590">
        <v>0</v>
      </c>
    </row>
    <row r="7591" spans="1:2" x14ac:dyDescent="0.3">
      <c r="A7591">
        <v>18176</v>
      </c>
      <c r="B7591">
        <v>1</v>
      </c>
    </row>
    <row r="7592" spans="1:2" x14ac:dyDescent="0.3">
      <c r="A7592">
        <v>5872</v>
      </c>
      <c r="B7592">
        <v>0</v>
      </c>
    </row>
    <row r="7593" spans="1:2" x14ac:dyDescent="0.3">
      <c r="A7593">
        <v>19750</v>
      </c>
      <c r="B7593">
        <v>1</v>
      </c>
    </row>
    <row r="7594" spans="1:2" x14ac:dyDescent="0.3">
      <c r="A7594">
        <v>15722</v>
      </c>
      <c r="B7594">
        <v>1</v>
      </c>
    </row>
    <row r="7595" spans="1:2" x14ac:dyDescent="0.3">
      <c r="A7595">
        <v>1262</v>
      </c>
      <c r="B7595">
        <v>0</v>
      </c>
    </row>
    <row r="7596" spans="1:2" x14ac:dyDescent="0.3">
      <c r="A7596">
        <v>18010</v>
      </c>
      <c r="B7596">
        <v>1</v>
      </c>
    </row>
    <row r="7597" spans="1:2" x14ac:dyDescent="0.3">
      <c r="A7597">
        <v>15716</v>
      </c>
      <c r="B7597">
        <v>1</v>
      </c>
    </row>
    <row r="7598" spans="1:2" x14ac:dyDescent="0.3">
      <c r="A7598">
        <v>20035</v>
      </c>
      <c r="B7598">
        <v>1</v>
      </c>
    </row>
    <row r="7599" spans="1:2" x14ac:dyDescent="0.3">
      <c r="A7599">
        <v>17061</v>
      </c>
      <c r="B7599">
        <v>1</v>
      </c>
    </row>
    <row r="7600" spans="1:2" x14ac:dyDescent="0.3">
      <c r="A7600">
        <v>9770</v>
      </c>
      <c r="B7600">
        <v>1</v>
      </c>
    </row>
    <row r="7601" spans="1:2" x14ac:dyDescent="0.3">
      <c r="A7601">
        <v>17765</v>
      </c>
      <c r="B7601">
        <v>1</v>
      </c>
    </row>
    <row r="7602" spans="1:2" x14ac:dyDescent="0.3">
      <c r="A7602">
        <v>1463</v>
      </c>
      <c r="B7602">
        <v>0</v>
      </c>
    </row>
    <row r="7603" spans="1:2" x14ac:dyDescent="0.3">
      <c r="A7603">
        <v>16732</v>
      </c>
      <c r="B7603">
        <v>1</v>
      </c>
    </row>
    <row r="7604" spans="1:2" x14ac:dyDescent="0.3">
      <c r="A7604">
        <v>11057</v>
      </c>
      <c r="B7604">
        <v>1</v>
      </c>
    </row>
    <row r="7605" spans="1:2" x14ac:dyDescent="0.3">
      <c r="A7605">
        <v>14747</v>
      </c>
      <c r="B7605">
        <v>1</v>
      </c>
    </row>
    <row r="7606" spans="1:2" x14ac:dyDescent="0.3">
      <c r="A7606">
        <v>11165</v>
      </c>
      <c r="B7606">
        <v>1</v>
      </c>
    </row>
    <row r="7607" spans="1:2" x14ac:dyDescent="0.3">
      <c r="A7607">
        <v>19499</v>
      </c>
      <c r="B7607">
        <v>1</v>
      </c>
    </row>
    <row r="7608" spans="1:2" x14ac:dyDescent="0.3">
      <c r="A7608">
        <v>14636</v>
      </c>
      <c r="B7608">
        <v>1</v>
      </c>
    </row>
    <row r="7609" spans="1:2" x14ac:dyDescent="0.3">
      <c r="A7609">
        <v>16525</v>
      </c>
      <c r="B7609">
        <v>1</v>
      </c>
    </row>
    <row r="7610" spans="1:2" x14ac:dyDescent="0.3">
      <c r="A7610">
        <v>11170</v>
      </c>
      <c r="B7610">
        <v>1</v>
      </c>
    </row>
    <row r="7611" spans="1:2" x14ac:dyDescent="0.3">
      <c r="A7611">
        <v>15898</v>
      </c>
      <c r="B7611">
        <v>1</v>
      </c>
    </row>
    <row r="7612" spans="1:2" x14ac:dyDescent="0.3">
      <c r="A7612">
        <v>15896</v>
      </c>
      <c r="B7612">
        <v>1</v>
      </c>
    </row>
    <row r="7613" spans="1:2" x14ac:dyDescent="0.3">
      <c r="A7613">
        <v>20132</v>
      </c>
      <c r="B7613">
        <v>1</v>
      </c>
    </row>
    <row r="7614" spans="1:2" x14ac:dyDescent="0.3">
      <c r="A7614">
        <v>7733</v>
      </c>
      <c r="B7614">
        <v>0</v>
      </c>
    </row>
    <row r="7615" spans="1:2" x14ac:dyDescent="0.3">
      <c r="A7615">
        <v>7375</v>
      </c>
      <c r="B7615">
        <v>0</v>
      </c>
    </row>
    <row r="7616" spans="1:2" x14ac:dyDescent="0.3">
      <c r="A7616">
        <v>7005</v>
      </c>
      <c r="B7616">
        <v>0</v>
      </c>
    </row>
    <row r="7617" spans="1:2" x14ac:dyDescent="0.3">
      <c r="A7617">
        <v>17929</v>
      </c>
      <c r="B7617">
        <v>1</v>
      </c>
    </row>
    <row r="7618" spans="1:2" x14ac:dyDescent="0.3">
      <c r="A7618">
        <v>5008</v>
      </c>
      <c r="B7618">
        <v>0</v>
      </c>
    </row>
    <row r="7619" spans="1:2" x14ac:dyDescent="0.3">
      <c r="A7619">
        <v>7029</v>
      </c>
      <c r="B7619">
        <v>0</v>
      </c>
    </row>
    <row r="7620" spans="1:2" x14ac:dyDescent="0.3">
      <c r="A7620">
        <v>5959</v>
      </c>
      <c r="B7620">
        <v>0</v>
      </c>
    </row>
    <row r="7621" spans="1:2" x14ac:dyDescent="0.3">
      <c r="A7621">
        <v>5007</v>
      </c>
      <c r="B7621">
        <v>0</v>
      </c>
    </row>
    <row r="7622" spans="1:2" x14ac:dyDescent="0.3">
      <c r="A7622">
        <v>18045</v>
      </c>
      <c r="B7622">
        <v>1</v>
      </c>
    </row>
    <row r="7623" spans="1:2" x14ac:dyDescent="0.3">
      <c r="A7623">
        <v>6169</v>
      </c>
      <c r="B7623">
        <v>0</v>
      </c>
    </row>
    <row r="7624" spans="1:2" x14ac:dyDescent="0.3">
      <c r="A7624">
        <v>1289</v>
      </c>
      <c r="B7624">
        <v>0</v>
      </c>
    </row>
    <row r="7625" spans="1:2" x14ac:dyDescent="0.3">
      <c r="A7625">
        <v>5004</v>
      </c>
      <c r="B7625">
        <v>0</v>
      </c>
    </row>
    <row r="7626" spans="1:2" x14ac:dyDescent="0.3">
      <c r="A7626">
        <v>6181</v>
      </c>
      <c r="B7626">
        <v>0</v>
      </c>
    </row>
    <row r="7627" spans="1:2" x14ac:dyDescent="0.3">
      <c r="A7627">
        <v>11604</v>
      </c>
      <c r="B7627">
        <v>1</v>
      </c>
    </row>
    <row r="7628" spans="1:2" x14ac:dyDescent="0.3">
      <c r="A7628">
        <v>1287</v>
      </c>
      <c r="B7628">
        <v>0</v>
      </c>
    </row>
    <row r="7629" spans="1:2" x14ac:dyDescent="0.3">
      <c r="A7629">
        <v>8696</v>
      </c>
      <c r="B7629">
        <v>1</v>
      </c>
    </row>
    <row r="7630" spans="1:2" x14ac:dyDescent="0.3">
      <c r="A7630">
        <v>9356</v>
      </c>
      <c r="B7630">
        <v>1</v>
      </c>
    </row>
    <row r="7631" spans="1:2" x14ac:dyDescent="0.3">
      <c r="A7631">
        <v>19993</v>
      </c>
      <c r="B7631">
        <v>1</v>
      </c>
    </row>
    <row r="7632" spans="1:2" x14ac:dyDescent="0.3">
      <c r="A7632">
        <v>18031</v>
      </c>
      <c r="B7632">
        <v>1</v>
      </c>
    </row>
    <row r="7633" spans="1:2" x14ac:dyDescent="0.3">
      <c r="A7633">
        <v>6801</v>
      </c>
      <c r="B7633">
        <v>0</v>
      </c>
    </row>
    <row r="7634" spans="1:2" x14ac:dyDescent="0.3">
      <c r="A7634">
        <v>8823</v>
      </c>
      <c r="B7634">
        <v>1</v>
      </c>
    </row>
    <row r="7635" spans="1:2" x14ac:dyDescent="0.3">
      <c r="A7635">
        <v>17033</v>
      </c>
      <c r="B7635">
        <v>1</v>
      </c>
    </row>
    <row r="7636" spans="1:2" x14ac:dyDescent="0.3">
      <c r="A7636">
        <v>9993</v>
      </c>
      <c r="B7636">
        <v>0</v>
      </c>
    </row>
    <row r="7637" spans="1:2" x14ac:dyDescent="0.3">
      <c r="A7637">
        <v>11959</v>
      </c>
      <c r="B7637">
        <v>1</v>
      </c>
    </row>
    <row r="7638" spans="1:2" x14ac:dyDescent="0.3">
      <c r="A7638">
        <v>18035</v>
      </c>
      <c r="B7638">
        <v>1</v>
      </c>
    </row>
    <row r="7639" spans="1:2" x14ac:dyDescent="0.3">
      <c r="A7639">
        <v>10105</v>
      </c>
      <c r="B7639">
        <v>1</v>
      </c>
    </row>
    <row r="7640" spans="1:2" x14ac:dyDescent="0.3">
      <c r="A7640">
        <v>11796</v>
      </c>
      <c r="B7640">
        <v>1</v>
      </c>
    </row>
    <row r="7641" spans="1:2" x14ac:dyDescent="0.3">
      <c r="A7641">
        <v>11038</v>
      </c>
      <c r="B7641">
        <v>1</v>
      </c>
    </row>
    <row r="7642" spans="1:2" x14ac:dyDescent="0.3">
      <c r="A7642">
        <v>15459</v>
      </c>
      <c r="B7642">
        <v>1</v>
      </c>
    </row>
    <row r="7643" spans="1:2" x14ac:dyDescent="0.3">
      <c r="A7643">
        <v>7581</v>
      </c>
      <c r="B7643">
        <v>0</v>
      </c>
    </row>
    <row r="7644" spans="1:2" x14ac:dyDescent="0.3">
      <c r="A7644">
        <v>19817</v>
      </c>
      <c r="B7644">
        <v>1</v>
      </c>
    </row>
    <row r="7645" spans="1:2" x14ac:dyDescent="0.3">
      <c r="A7645">
        <v>6258</v>
      </c>
      <c r="B7645">
        <v>0</v>
      </c>
    </row>
    <row r="7646" spans="1:2" x14ac:dyDescent="0.3">
      <c r="A7646">
        <v>18034</v>
      </c>
      <c r="B7646">
        <v>1</v>
      </c>
    </row>
    <row r="7647" spans="1:2" x14ac:dyDescent="0.3">
      <c r="A7647">
        <v>11046</v>
      </c>
      <c r="B7647">
        <v>0</v>
      </c>
    </row>
    <row r="7648" spans="1:2" x14ac:dyDescent="0.3">
      <c r="A7648">
        <v>18161</v>
      </c>
      <c r="B7648">
        <v>1</v>
      </c>
    </row>
    <row r="7649" spans="1:2" x14ac:dyDescent="0.3">
      <c r="A7649">
        <v>16897</v>
      </c>
      <c r="B7649">
        <v>1</v>
      </c>
    </row>
    <row r="7650" spans="1:2" x14ac:dyDescent="0.3">
      <c r="A7650">
        <v>11037</v>
      </c>
      <c r="B7650">
        <v>1</v>
      </c>
    </row>
    <row r="7651" spans="1:2" x14ac:dyDescent="0.3">
      <c r="A7651">
        <v>14929</v>
      </c>
      <c r="B7651">
        <v>1</v>
      </c>
    </row>
    <row r="7652" spans="1:2" x14ac:dyDescent="0.3">
      <c r="A7652">
        <v>19788</v>
      </c>
      <c r="B7652">
        <v>1</v>
      </c>
    </row>
    <row r="7653" spans="1:2" x14ac:dyDescent="0.3">
      <c r="A7653">
        <v>14882</v>
      </c>
      <c r="B7653">
        <v>1</v>
      </c>
    </row>
    <row r="7654" spans="1:2" x14ac:dyDescent="0.3">
      <c r="A7654">
        <v>4258</v>
      </c>
      <c r="B7654">
        <v>0</v>
      </c>
    </row>
    <row r="7655" spans="1:2" x14ac:dyDescent="0.3">
      <c r="A7655">
        <v>16788</v>
      </c>
      <c r="B7655">
        <v>1</v>
      </c>
    </row>
    <row r="7656" spans="1:2" x14ac:dyDescent="0.3">
      <c r="A7656">
        <v>11652</v>
      </c>
      <c r="B7656">
        <v>1</v>
      </c>
    </row>
    <row r="7657" spans="1:2" x14ac:dyDescent="0.3">
      <c r="A7657">
        <v>3006</v>
      </c>
      <c r="B7657">
        <v>0</v>
      </c>
    </row>
    <row r="7658" spans="1:2" x14ac:dyDescent="0.3">
      <c r="A7658">
        <v>12369</v>
      </c>
      <c r="B7658">
        <v>1</v>
      </c>
    </row>
    <row r="7659" spans="1:2" x14ac:dyDescent="0.3">
      <c r="A7659">
        <v>9736</v>
      </c>
      <c r="B7659">
        <v>1</v>
      </c>
    </row>
    <row r="7660" spans="1:2" x14ac:dyDescent="0.3">
      <c r="A7660">
        <v>4015</v>
      </c>
      <c r="B7660">
        <v>0</v>
      </c>
    </row>
    <row r="7661" spans="1:2" x14ac:dyDescent="0.3">
      <c r="A7661">
        <v>7394</v>
      </c>
      <c r="B7661">
        <v>0</v>
      </c>
    </row>
    <row r="7662" spans="1:2" x14ac:dyDescent="0.3">
      <c r="A7662">
        <v>970</v>
      </c>
      <c r="B7662">
        <v>0</v>
      </c>
    </row>
    <row r="7663" spans="1:2" x14ac:dyDescent="0.3">
      <c r="A7663">
        <v>4020</v>
      </c>
      <c r="B7663">
        <v>0</v>
      </c>
    </row>
    <row r="7664" spans="1:2" x14ac:dyDescent="0.3">
      <c r="A7664">
        <v>17286</v>
      </c>
      <c r="B7664">
        <v>0</v>
      </c>
    </row>
    <row r="7665" spans="1:2" x14ac:dyDescent="0.3">
      <c r="A7665">
        <v>7044</v>
      </c>
      <c r="B7665">
        <v>0</v>
      </c>
    </row>
    <row r="7666" spans="1:2" x14ac:dyDescent="0.3">
      <c r="A7666">
        <v>9754</v>
      </c>
      <c r="B7666">
        <v>1</v>
      </c>
    </row>
    <row r="7667" spans="1:2" x14ac:dyDescent="0.3">
      <c r="A7667">
        <v>15177</v>
      </c>
      <c r="B7667">
        <v>1</v>
      </c>
    </row>
    <row r="7668" spans="1:2" x14ac:dyDescent="0.3">
      <c r="A7668">
        <v>16668</v>
      </c>
      <c r="B7668">
        <v>1</v>
      </c>
    </row>
    <row r="7669" spans="1:2" x14ac:dyDescent="0.3">
      <c r="A7669">
        <v>459</v>
      </c>
      <c r="B7669">
        <v>0</v>
      </c>
    </row>
    <row r="7670" spans="1:2" x14ac:dyDescent="0.3">
      <c r="A7670">
        <v>19935</v>
      </c>
      <c r="B7670">
        <v>1</v>
      </c>
    </row>
    <row r="7671" spans="1:2" x14ac:dyDescent="0.3">
      <c r="A7671">
        <v>17903</v>
      </c>
      <c r="B7671">
        <v>1</v>
      </c>
    </row>
    <row r="7672" spans="1:2" x14ac:dyDescent="0.3">
      <c r="A7672">
        <v>16997</v>
      </c>
      <c r="B7672">
        <v>1</v>
      </c>
    </row>
    <row r="7673" spans="1:2" x14ac:dyDescent="0.3">
      <c r="A7673">
        <v>16131</v>
      </c>
      <c r="B7673">
        <v>1</v>
      </c>
    </row>
    <row r="7674" spans="1:2" x14ac:dyDescent="0.3">
      <c r="A7674">
        <v>12397</v>
      </c>
      <c r="B7674">
        <v>1</v>
      </c>
    </row>
    <row r="7675" spans="1:2" x14ac:dyDescent="0.3">
      <c r="A7675">
        <v>11237</v>
      </c>
      <c r="B7675">
        <v>1</v>
      </c>
    </row>
    <row r="7676" spans="1:2" x14ac:dyDescent="0.3">
      <c r="A7676">
        <v>18105</v>
      </c>
      <c r="B7676">
        <v>1</v>
      </c>
    </row>
    <row r="7677" spans="1:2" x14ac:dyDescent="0.3">
      <c r="A7677">
        <v>16827</v>
      </c>
      <c r="B7677">
        <v>1</v>
      </c>
    </row>
    <row r="7678" spans="1:2" x14ac:dyDescent="0.3">
      <c r="A7678">
        <v>16447</v>
      </c>
      <c r="B7678">
        <v>1</v>
      </c>
    </row>
    <row r="7679" spans="1:2" x14ac:dyDescent="0.3">
      <c r="A7679">
        <v>11233</v>
      </c>
      <c r="B7679">
        <v>1</v>
      </c>
    </row>
    <row r="7680" spans="1:2" x14ac:dyDescent="0.3">
      <c r="A7680">
        <v>1189</v>
      </c>
      <c r="B7680">
        <v>0</v>
      </c>
    </row>
    <row r="7681" spans="1:2" x14ac:dyDescent="0.3">
      <c r="A7681">
        <v>16828</v>
      </c>
      <c r="B7681">
        <v>1</v>
      </c>
    </row>
    <row r="7682" spans="1:2" x14ac:dyDescent="0.3">
      <c r="A7682">
        <v>20080</v>
      </c>
      <c r="B7682">
        <v>1</v>
      </c>
    </row>
    <row r="7683" spans="1:2" x14ac:dyDescent="0.3">
      <c r="A7683">
        <v>11236</v>
      </c>
      <c r="B7683">
        <v>1</v>
      </c>
    </row>
    <row r="7684" spans="1:2" x14ac:dyDescent="0.3">
      <c r="A7684">
        <v>18088</v>
      </c>
      <c r="B7684">
        <v>1</v>
      </c>
    </row>
    <row r="7685" spans="1:2" x14ac:dyDescent="0.3">
      <c r="A7685">
        <v>11228</v>
      </c>
      <c r="B7685">
        <v>1</v>
      </c>
    </row>
    <row r="7686" spans="1:2" x14ac:dyDescent="0.3">
      <c r="A7686">
        <v>11235</v>
      </c>
      <c r="B7686">
        <v>1</v>
      </c>
    </row>
    <row r="7687" spans="1:2" x14ac:dyDescent="0.3">
      <c r="A7687">
        <v>16003</v>
      </c>
      <c r="B7687">
        <v>1</v>
      </c>
    </row>
    <row r="7688" spans="1:2" x14ac:dyDescent="0.3">
      <c r="A7688">
        <v>18049</v>
      </c>
      <c r="B7688">
        <v>1</v>
      </c>
    </row>
    <row r="7689" spans="1:2" x14ac:dyDescent="0.3">
      <c r="A7689">
        <v>1912</v>
      </c>
      <c r="B7689">
        <v>0</v>
      </c>
    </row>
    <row r="7690" spans="1:2" x14ac:dyDescent="0.3">
      <c r="A7690">
        <v>20031</v>
      </c>
      <c r="B7690">
        <v>1</v>
      </c>
    </row>
    <row r="7691" spans="1:2" x14ac:dyDescent="0.3">
      <c r="A7691">
        <v>14720</v>
      </c>
      <c r="B7691">
        <v>1</v>
      </c>
    </row>
    <row r="7692" spans="1:2" x14ac:dyDescent="0.3">
      <c r="A7692">
        <v>9969</v>
      </c>
      <c r="B7692">
        <v>0</v>
      </c>
    </row>
    <row r="7693" spans="1:2" x14ac:dyDescent="0.3">
      <c r="A7693">
        <v>10514</v>
      </c>
      <c r="B7693">
        <v>1</v>
      </c>
    </row>
    <row r="7694" spans="1:2" x14ac:dyDescent="0.3">
      <c r="A7694">
        <v>7131</v>
      </c>
      <c r="B7694">
        <v>0</v>
      </c>
    </row>
    <row r="7695" spans="1:2" x14ac:dyDescent="0.3">
      <c r="A7695">
        <v>1508</v>
      </c>
      <c r="B7695">
        <v>0</v>
      </c>
    </row>
    <row r="7696" spans="1:2" x14ac:dyDescent="0.3">
      <c r="A7696">
        <v>2184</v>
      </c>
      <c r="B7696">
        <v>0</v>
      </c>
    </row>
    <row r="7697" spans="1:2" x14ac:dyDescent="0.3">
      <c r="A7697">
        <v>17215</v>
      </c>
      <c r="B7697">
        <v>1</v>
      </c>
    </row>
    <row r="7698" spans="1:2" x14ac:dyDescent="0.3">
      <c r="A7698">
        <v>15761</v>
      </c>
      <c r="B7698">
        <v>1</v>
      </c>
    </row>
    <row r="7699" spans="1:2" x14ac:dyDescent="0.3">
      <c r="A7699">
        <v>2190</v>
      </c>
      <c r="B7699">
        <v>0</v>
      </c>
    </row>
    <row r="7700" spans="1:2" x14ac:dyDescent="0.3">
      <c r="A7700">
        <v>2146</v>
      </c>
      <c r="B7700">
        <v>0</v>
      </c>
    </row>
    <row r="7701" spans="1:2" x14ac:dyDescent="0.3">
      <c r="A7701">
        <v>15679</v>
      </c>
      <c r="B7701">
        <v>1</v>
      </c>
    </row>
    <row r="7702" spans="1:2" x14ac:dyDescent="0.3">
      <c r="A7702">
        <v>14939</v>
      </c>
      <c r="B7702">
        <v>1</v>
      </c>
    </row>
    <row r="7703" spans="1:2" x14ac:dyDescent="0.3">
      <c r="A7703">
        <v>20068</v>
      </c>
      <c r="B7703">
        <v>1</v>
      </c>
    </row>
    <row r="7704" spans="1:2" x14ac:dyDescent="0.3">
      <c r="A7704">
        <v>16763</v>
      </c>
      <c r="B7704">
        <v>1</v>
      </c>
    </row>
    <row r="7705" spans="1:2" x14ac:dyDescent="0.3">
      <c r="A7705">
        <v>8774</v>
      </c>
      <c r="B7705">
        <v>1</v>
      </c>
    </row>
    <row r="7706" spans="1:2" x14ac:dyDescent="0.3">
      <c r="A7706">
        <v>16865</v>
      </c>
      <c r="B7706">
        <v>0</v>
      </c>
    </row>
    <row r="7707" spans="1:2" x14ac:dyDescent="0.3">
      <c r="A7707">
        <v>19645</v>
      </c>
      <c r="B7707">
        <v>1</v>
      </c>
    </row>
    <row r="7708" spans="1:2" x14ac:dyDescent="0.3">
      <c r="A7708">
        <v>17134</v>
      </c>
      <c r="B7708">
        <v>1</v>
      </c>
    </row>
    <row r="7709" spans="1:2" x14ac:dyDescent="0.3">
      <c r="A7709">
        <v>16389</v>
      </c>
      <c r="B7709">
        <v>1</v>
      </c>
    </row>
    <row r="7710" spans="1:2" x14ac:dyDescent="0.3">
      <c r="A7710">
        <v>15973</v>
      </c>
      <c r="B7710">
        <v>1</v>
      </c>
    </row>
    <row r="7711" spans="1:2" x14ac:dyDescent="0.3">
      <c r="A7711">
        <v>15590</v>
      </c>
      <c r="B7711">
        <v>1</v>
      </c>
    </row>
    <row r="7712" spans="1:2" x14ac:dyDescent="0.3">
      <c r="A7712">
        <v>4287</v>
      </c>
      <c r="B7712">
        <v>0</v>
      </c>
    </row>
    <row r="7713" spans="1:2" x14ac:dyDescent="0.3">
      <c r="A7713">
        <v>19932</v>
      </c>
      <c r="B7713">
        <v>1</v>
      </c>
    </row>
    <row r="7714" spans="1:2" x14ac:dyDescent="0.3">
      <c r="A7714">
        <v>15564</v>
      </c>
      <c r="B7714">
        <v>1</v>
      </c>
    </row>
    <row r="7715" spans="1:2" x14ac:dyDescent="0.3">
      <c r="A7715">
        <v>11533</v>
      </c>
      <c r="B7715">
        <v>1</v>
      </c>
    </row>
    <row r="7716" spans="1:2" x14ac:dyDescent="0.3">
      <c r="A7716">
        <v>15586</v>
      </c>
      <c r="B7716">
        <v>1</v>
      </c>
    </row>
    <row r="7717" spans="1:2" x14ac:dyDescent="0.3">
      <c r="A7717">
        <v>19581</v>
      </c>
      <c r="B7717">
        <v>1</v>
      </c>
    </row>
    <row r="7718" spans="1:2" x14ac:dyDescent="0.3">
      <c r="A7718">
        <v>14934</v>
      </c>
      <c r="B7718">
        <v>1</v>
      </c>
    </row>
    <row r="7719" spans="1:2" x14ac:dyDescent="0.3">
      <c r="A7719">
        <v>18126</v>
      </c>
      <c r="B7719">
        <v>1</v>
      </c>
    </row>
    <row r="7720" spans="1:2" x14ac:dyDescent="0.3">
      <c r="A7720">
        <v>16877</v>
      </c>
      <c r="B7720">
        <v>1</v>
      </c>
    </row>
    <row r="7721" spans="1:2" x14ac:dyDescent="0.3">
      <c r="A7721">
        <v>14594</v>
      </c>
      <c r="B7721">
        <v>1</v>
      </c>
    </row>
    <row r="7722" spans="1:2" x14ac:dyDescent="0.3">
      <c r="A7722">
        <v>16862</v>
      </c>
      <c r="B7722">
        <v>0</v>
      </c>
    </row>
    <row r="7723" spans="1:2" x14ac:dyDescent="0.3">
      <c r="A7723">
        <v>17712</v>
      </c>
      <c r="B7723">
        <v>1</v>
      </c>
    </row>
    <row r="7724" spans="1:2" x14ac:dyDescent="0.3">
      <c r="A7724">
        <v>8684</v>
      </c>
      <c r="B7724">
        <v>0</v>
      </c>
    </row>
    <row r="7725" spans="1:2" x14ac:dyDescent="0.3">
      <c r="A7725">
        <v>16861</v>
      </c>
      <c r="B7725">
        <v>0</v>
      </c>
    </row>
    <row r="7726" spans="1:2" x14ac:dyDescent="0.3">
      <c r="A7726">
        <v>15813</v>
      </c>
      <c r="B7726">
        <v>1</v>
      </c>
    </row>
    <row r="7727" spans="1:2" x14ac:dyDescent="0.3">
      <c r="A7727">
        <v>7723</v>
      </c>
      <c r="B7727">
        <v>0</v>
      </c>
    </row>
    <row r="7728" spans="1:2" x14ac:dyDescent="0.3">
      <c r="A7728">
        <v>14866</v>
      </c>
      <c r="B7728">
        <v>1</v>
      </c>
    </row>
    <row r="7729" spans="1:2" x14ac:dyDescent="0.3">
      <c r="A7729">
        <v>11919</v>
      </c>
      <c r="B7729">
        <v>1</v>
      </c>
    </row>
    <row r="7730" spans="1:2" x14ac:dyDescent="0.3">
      <c r="A7730">
        <v>19922</v>
      </c>
      <c r="B7730">
        <v>1</v>
      </c>
    </row>
    <row r="7731" spans="1:2" x14ac:dyDescent="0.3">
      <c r="A7731">
        <v>11071</v>
      </c>
      <c r="B7731">
        <v>1</v>
      </c>
    </row>
    <row r="7732" spans="1:2" x14ac:dyDescent="0.3">
      <c r="A7732">
        <v>20167</v>
      </c>
      <c r="B7732">
        <v>1</v>
      </c>
    </row>
    <row r="7733" spans="1:2" x14ac:dyDescent="0.3">
      <c r="A7733">
        <v>18141</v>
      </c>
      <c r="B7733">
        <v>1</v>
      </c>
    </row>
    <row r="7734" spans="1:2" x14ac:dyDescent="0.3">
      <c r="A7734">
        <v>19959</v>
      </c>
      <c r="B7734">
        <v>1</v>
      </c>
    </row>
    <row r="7735" spans="1:2" x14ac:dyDescent="0.3">
      <c r="A7735">
        <v>8549</v>
      </c>
      <c r="B7735">
        <v>1</v>
      </c>
    </row>
    <row r="7736" spans="1:2" x14ac:dyDescent="0.3">
      <c r="A7736">
        <v>11894</v>
      </c>
      <c r="B7736">
        <v>1</v>
      </c>
    </row>
    <row r="7737" spans="1:2" x14ac:dyDescent="0.3">
      <c r="A7737">
        <v>17023</v>
      </c>
      <c r="B7737">
        <v>1</v>
      </c>
    </row>
    <row r="7738" spans="1:2" x14ac:dyDescent="0.3">
      <c r="A7738">
        <v>14831</v>
      </c>
      <c r="B7738">
        <v>1</v>
      </c>
    </row>
    <row r="7739" spans="1:2" x14ac:dyDescent="0.3">
      <c r="A7739">
        <v>14628</v>
      </c>
      <c r="B7739">
        <v>1</v>
      </c>
    </row>
    <row r="7740" spans="1:2" x14ac:dyDescent="0.3">
      <c r="A7740">
        <v>16054</v>
      </c>
      <c r="B7740">
        <v>1</v>
      </c>
    </row>
    <row r="7741" spans="1:2" x14ac:dyDescent="0.3">
      <c r="A7741">
        <v>2980</v>
      </c>
      <c r="B7741">
        <v>0</v>
      </c>
    </row>
    <row r="7742" spans="1:2" x14ac:dyDescent="0.3">
      <c r="A7742">
        <v>16008</v>
      </c>
      <c r="B7742">
        <v>1</v>
      </c>
    </row>
    <row r="7743" spans="1:2" x14ac:dyDescent="0.3">
      <c r="A7743">
        <v>18060</v>
      </c>
      <c r="B7743">
        <v>1</v>
      </c>
    </row>
    <row r="7744" spans="1:2" x14ac:dyDescent="0.3">
      <c r="A7744">
        <v>16055</v>
      </c>
      <c r="B7744">
        <v>1</v>
      </c>
    </row>
    <row r="7745" spans="1:2" x14ac:dyDescent="0.3">
      <c r="A7745">
        <v>19677</v>
      </c>
      <c r="B7745">
        <v>1</v>
      </c>
    </row>
    <row r="7746" spans="1:2" x14ac:dyDescent="0.3">
      <c r="A7746">
        <v>14949</v>
      </c>
      <c r="B7746">
        <v>1</v>
      </c>
    </row>
    <row r="7747" spans="1:2" x14ac:dyDescent="0.3">
      <c r="A7747">
        <v>7142</v>
      </c>
      <c r="B7747">
        <v>0</v>
      </c>
    </row>
    <row r="7748" spans="1:2" x14ac:dyDescent="0.3">
      <c r="A7748">
        <v>17800</v>
      </c>
      <c r="B7748">
        <v>1</v>
      </c>
    </row>
    <row r="7749" spans="1:2" x14ac:dyDescent="0.3">
      <c r="A7749">
        <v>14950</v>
      </c>
      <c r="B7749">
        <v>1</v>
      </c>
    </row>
    <row r="7750" spans="1:2" x14ac:dyDescent="0.3">
      <c r="A7750">
        <v>8931</v>
      </c>
      <c r="B7750">
        <v>0</v>
      </c>
    </row>
    <row r="7751" spans="1:2" x14ac:dyDescent="0.3">
      <c r="A7751">
        <v>16695</v>
      </c>
      <c r="B7751">
        <v>1</v>
      </c>
    </row>
    <row r="7752" spans="1:2" x14ac:dyDescent="0.3">
      <c r="A7752">
        <v>17439</v>
      </c>
      <c r="B7752">
        <v>1</v>
      </c>
    </row>
    <row r="7753" spans="1:2" x14ac:dyDescent="0.3">
      <c r="A7753">
        <v>16594</v>
      </c>
      <c r="B7753">
        <v>1</v>
      </c>
    </row>
    <row r="7754" spans="1:2" x14ac:dyDescent="0.3">
      <c r="A7754">
        <v>5416</v>
      </c>
      <c r="B7754">
        <v>0</v>
      </c>
    </row>
    <row r="7755" spans="1:2" x14ac:dyDescent="0.3">
      <c r="A7755">
        <v>16701</v>
      </c>
      <c r="B7755">
        <v>1</v>
      </c>
    </row>
    <row r="7756" spans="1:2" x14ac:dyDescent="0.3">
      <c r="A7756">
        <v>3018</v>
      </c>
      <c r="B7756">
        <v>0</v>
      </c>
    </row>
    <row r="7757" spans="1:2" x14ac:dyDescent="0.3">
      <c r="A7757">
        <v>20147</v>
      </c>
      <c r="B7757">
        <v>1</v>
      </c>
    </row>
    <row r="7758" spans="1:2" x14ac:dyDescent="0.3">
      <c r="A7758">
        <v>6121</v>
      </c>
      <c r="B7758">
        <v>0</v>
      </c>
    </row>
    <row r="7759" spans="1:2" x14ac:dyDescent="0.3">
      <c r="A7759">
        <v>7165</v>
      </c>
      <c r="B7759">
        <v>0</v>
      </c>
    </row>
    <row r="7760" spans="1:2" x14ac:dyDescent="0.3">
      <c r="A7760">
        <v>17936</v>
      </c>
      <c r="B7760">
        <v>1</v>
      </c>
    </row>
    <row r="7761" spans="1:2" x14ac:dyDescent="0.3">
      <c r="A7761">
        <v>11838</v>
      </c>
      <c r="B7761">
        <v>1</v>
      </c>
    </row>
    <row r="7762" spans="1:2" x14ac:dyDescent="0.3">
      <c r="A7762">
        <v>6120</v>
      </c>
      <c r="B7762">
        <v>0</v>
      </c>
    </row>
    <row r="7763" spans="1:2" x14ac:dyDescent="0.3">
      <c r="A7763">
        <v>16792</v>
      </c>
      <c r="B7763">
        <v>1</v>
      </c>
    </row>
    <row r="7764" spans="1:2" x14ac:dyDescent="0.3">
      <c r="A7764">
        <v>16977</v>
      </c>
      <c r="B7764">
        <v>1</v>
      </c>
    </row>
    <row r="7765" spans="1:2" x14ac:dyDescent="0.3">
      <c r="A7765">
        <v>5842</v>
      </c>
      <c r="B7765">
        <v>0</v>
      </c>
    </row>
    <row r="7766" spans="1:2" x14ac:dyDescent="0.3">
      <c r="A7766">
        <v>16067</v>
      </c>
      <c r="B7766">
        <v>1</v>
      </c>
    </row>
    <row r="7767" spans="1:2" x14ac:dyDescent="0.3">
      <c r="A7767">
        <v>16068</v>
      </c>
      <c r="B7767">
        <v>1</v>
      </c>
    </row>
    <row r="7768" spans="1:2" x14ac:dyDescent="0.3">
      <c r="A7768">
        <v>16061</v>
      </c>
      <c r="B7768">
        <v>1</v>
      </c>
    </row>
    <row r="7769" spans="1:2" x14ac:dyDescent="0.3">
      <c r="A7769">
        <v>16072</v>
      </c>
      <c r="B7769">
        <v>1</v>
      </c>
    </row>
    <row r="7770" spans="1:2" x14ac:dyDescent="0.3">
      <c r="A7770">
        <v>16065</v>
      </c>
      <c r="B7770">
        <v>1</v>
      </c>
    </row>
    <row r="7771" spans="1:2" x14ac:dyDescent="0.3">
      <c r="A7771">
        <v>19981</v>
      </c>
      <c r="B7771">
        <v>1</v>
      </c>
    </row>
    <row r="7772" spans="1:2" x14ac:dyDescent="0.3">
      <c r="A7772">
        <v>16069</v>
      </c>
      <c r="B7772">
        <v>1</v>
      </c>
    </row>
    <row r="7773" spans="1:2" x14ac:dyDescent="0.3">
      <c r="A7773">
        <v>9526</v>
      </c>
      <c r="B7773">
        <v>1</v>
      </c>
    </row>
    <row r="7774" spans="1:2" x14ac:dyDescent="0.3">
      <c r="A7774">
        <v>16980</v>
      </c>
      <c r="B7774">
        <v>1</v>
      </c>
    </row>
    <row r="7775" spans="1:2" x14ac:dyDescent="0.3">
      <c r="A7775">
        <v>16066</v>
      </c>
      <c r="B7775">
        <v>1</v>
      </c>
    </row>
    <row r="7776" spans="1:2" x14ac:dyDescent="0.3">
      <c r="A7776">
        <v>16070</v>
      </c>
      <c r="B7776">
        <v>1</v>
      </c>
    </row>
    <row r="7777" spans="1:2" x14ac:dyDescent="0.3">
      <c r="A7777">
        <v>16064</v>
      </c>
      <c r="B7777">
        <v>1</v>
      </c>
    </row>
    <row r="7778" spans="1:2" x14ac:dyDescent="0.3">
      <c r="A7778">
        <v>16071</v>
      </c>
      <c r="B7778">
        <v>1</v>
      </c>
    </row>
    <row r="7779" spans="1:2" x14ac:dyDescent="0.3">
      <c r="A7779">
        <v>10106</v>
      </c>
      <c r="B7779">
        <v>0</v>
      </c>
    </row>
    <row r="7780" spans="1:2" x14ac:dyDescent="0.3">
      <c r="A7780">
        <v>16062</v>
      </c>
      <c r="B7780">
        <v>1</v>
      </c>
    </row>
    <row r="7781" spans="1:2" x14ac:dyDescent="0.3">
      <c r="A7781">
        <v>19594</v>
      </c>
      <c r="B7781">
        <v>1</v>
      </c>
    </row>
    <row r="7782" spans="1:2" x14ac:dyDescent="0.3">
      <c r="A7782">
        <v>16059</v>
      </c>
      <c r="B7782">
        <v>1</v>
      </c>
    </row>
    <row r="7783" spans="1:2" x14ac:dyDescent="0.3">
      <c r="A7783">
        <v>16063</v>
      </c>
      <c r="B7783">
        <v>1</v>
      </c>
    </row>
    <row r="7784" spans="1:2" x14ac:dyDescent="0.3">
      <c r="A7784">
        <v>16073</v>
      </c>
      <c r="B7784">
        <v>1</v>
      </c>
    </row>
    <row r="7785" spans="1:2" x14ac:dyDescent="0.3">
      <c r="A7785">
        <v>14826</v>
      </c>
      <c r="B7785">
        <v>1</v>
      </c>
    </row>
    <row r="7786" spans="1:2" x14ac:dyDescent="0.3">
      <c r="A7786">
        <v>11568</v>
      </c>
      <c r="B7786">
        <v>1</v>
      </c>
    </row>
    <row r="7787" spans="1:2" x14ac:dyDescent="0.3">
      <c r="A7787">
        <v>10623</v>
      </c>
      <c r="B7787">
        <v>1</v>
      </c>
    </row>
    <row r="7788" spans="1:2" x14ac:dyDescent="0.3">
      <c r="A7788">
        <v>8874</v>
      </c>
      <c r="B7788">
        <v>1</v>
      </c>
    </row>
    <row r="7789" spans="1:2" x14ac:dyDescent="0.3">
      <c r="A7789">
        <v>19996</v>
      </c>
      <c r="B7789">
        <v>1</v>
      </c>
    </row>
    <row r="7790" spans="1:2" x14ac:dyDescent="0.3">
      <c r="A7790">
        <v>15733</v>
      </c>
      <c r="B7790">
        <v>1</v>
      </c>
    </row>
    <row r="7791" spans="1:2" x14ac:dyDescent="0.3">
      <c r="A7791">
        <v>9381</v>
      </c>
      <c r="B7791">
        <v>0</v>
      </c>
    </row>
    <row r="7792" spans="1:2" x14ac:dyDescent="0.3">
      <c r="A7792">
        <v>19762</v>
      </c>
      <c r="B7792">
        <v>1</v>
      </c>
    </row>
    <row r="7793" spans="1:2" x14ac:dyDescent="0.3">
      <c r="A7793">
        <v>1996</v>
      </c>
      <c r="B7793">
        <v>0</v>
      </c>
    </row>
    <row r="7794" spans="1:2" x14ac:dyDescent="0.3">
      <c r="A7794">
        <v>18106</v>
      </c>
      <c r="B7794">
        <v>1</v>
      </c>
    </row>
    <row r="7795" spans="1:2" x14ac:dyDescent="0.3">
      <c r="A7795">
        <v>11504</v>
      </c>
      <c r="B7795">
        <v>1</v>
      </c>
    </row>
    <row r="7796" spans="1:2" x14ac:dyDescent="0.3">
      <c r="A7796">
        <v>17621</v>
      </c>
      <c r="B7796">
        <v>0</v>
      </c>
    </row>
    <row r="7797" spans="1:2" x14ac:dyDescent="0.3">
      <c r="A7797">
        <v>19985</v>
      </c>
      <c r="B7797">
        <v>1</v>
      </c>
    </row>
    <row r="7798" spans="1:2" x14ac:dyDescent="0.3">
      <c r="A7798">
        <v>1945</v>
      </c>
      <c r="B7798">
        <v>0</v>
      </c>
    </row>
    <row r="7799" spans="1:2" x14ac:dyDescent="0.3">
      <c r="A7799">
        <v>18104</v>
      </c>
      <c r="B7799">
        <v>0</v>
      </c>
    </row>
    <row r="7800" spans="1:2" x14ac:dyDescent="0.3">
      <c r="A7800">
        <v>13591</v>
      </c>
      <c r="B7800">
        <v>1</v>
      </c>
    </row>
    <row r="7801" spans="1:2" x14ac:dyDescent="0.3">
      <c r="A7801">
        <v>16917</v>
      </c>
      <c r="B7801">
        <v>1</v>
      </c>
    </row>
    <row r="7802" spans="1:2" x14ac:dyDescent="0.3">
      <c r="A7802">
        <v>1952</v>
      </c>
      <c r="B7802">
        <v>0</v>
      </c>
    </row>
    <row r="7803" spans="1:2" x14ac:dyDescent="0.3">
      <c r="A7803">
        <v>11509</v>
      </c>
      <c r="B7803">
        <v>1</v>
      </c>
    </row>
    <row r="7804" spans="1:2" x14ac:dyDescent="0.3">
      <c r="A7804">
        <v>15847</v>
      </c>
      <c r="B7804">
        <v>1</v>
      </c>
    </row>
    <row r="7805" spans="1:2" x14ac:dyDescent="0.3">
      <c r="A7805">
        <v>4174</v>
      </c>
      <c r="B7805">
        <v>0</v>
      </c>
    </row>
    <row r="7806" spans="1:2" x14ac:dyDescent="0.3">
      <c r="A7806">
        <v>15619</v>
      </c>
      <c r="B7806">
        <v>1</v>
      </c>
    </row>
    <row r="7807" spans="1:2" x14ac:dyDescent="0.3">
      <c r="A7807">
        <v>8394</v>
      </c>
      <c r="B7807">
        <v>0</v>
      </c>
    </row>
    <row r="7808" spans="1:2" x14ac:dyDescent="0.3">
      <c r="A7808">
        <v>19924</v>
      </c>
      <c r="B7808">
        <v>1</v>
      </c>
    </row>
    <row r="7809" spans="1:2" x14ac:dyDescent="0.3">
      <c r="A7809">
        <v>5641</v>
      </c>
      <c r="B7809">
        <v>0</v>
      </c>
    </row>
    <row r="7810" spans="1:2" x14ac:dyDescent="0.3">
      <c r="A7810">
        <v>16922</v>
      </c>
      <c r="B7810">
        <v>1</v>
      </c>
    </row>
    <row r="7811" spans="1:2" x14ac:dyDescent="0.3">
      <c r="A7811">
        <v>8865</v>
      </c>
      <c r="B7811">
        <v>1</v>
      </c>
    </row>
    <row r="7812" spans="1:2" x14ac:dyDescent="0.3">
      <c r="A7812">
        <v>10883</v>
      </c>
      <c r="B7812">
        <v>1</v>
      </c>
    </row>
    <row r="7813" spans="1:2" x14ac:dyDescent="0.3">
      <c r="A7813">
        <v>5666</v>
      </c>
      <c r="B7813">
        <v>0</v>
      </c>
    </row>
    <row r="7814" spans="1:2" x14ac:dyDescent="0.3">
      <c r="A7814">
        <v>7670</v>
      </c>
      <c r="B7814">
        <v>0</v>
      </c>
    </row>
    <row r="7815" spans="1:2" x14ac:dyDescent="0.3">
      <c r="A7815">
        <v>15476</v>
      </c>
      <c r="B7815">
        <v>1</v>
      </c>
    </row>
    <row r="7816" spans="1:2" x14ac:dyDescent="0.3">
      <c r="A7816">
        <v>5682</v>
      </c>
      <c r="B7816">
        <v>0</v>
      </c>
    </row>
    <row r="7817" spans="1:2" x14ac:dyDescent="0.3">
      <c r="A7817">
        <v>17035</v>
      </c>
      <c r="B7817">
        <v>1</v>
      </c>
    </row>
    <row r="7818" spans="1:2" x14ac:dyDescent="0.3">
      <c r="A7818">
        <v>16020</v>
      </c>
      <c r="B7818">
        <v>1</v>
      </c>
    </row>
    <row r="7819" spans="1:2" x14ac:dyDescent="0.3">
      <c r="A7819">
        <v>10582</v>
      </c>
      <c r="B7819">
        <v>0</v>
      </c>
    </row>
    <row r="7820" spans="1:2" x14ac:dyDescent="0.3">
      <c r="A7820">
        <v>17143</v>
      </c>
      <c r="B7820">
        <v>1</v>
      </c>
    </row>
    <row r="7821" spans="1:2" x14ac:dyDescent="0.3">
      <c r="A7821">
        <v>16000</v>
      </c>
      <c r="B7821">
        <v>1</v>
      </c>
    </row>
    <row r="7822" spans="1:2" x14ac:dyDescent="0.3">
      <c r="A7822">
        <v>16511</v>
      </c>
      <c r="B7822">
        <v>0</v>
      </c>
    </row>
    <row r="7823" spans="1:2" x14ac:dyDescent="0.3">
      <c r="A7823">
        <v>17905</v>
      </c>
      <c r="B7823">
        <v>1</v>
      </c>
    </row>
    <row r="7824" spans="1:2" x14ac:dyDescent="0.3">
      <c r="A7824">
        <v>14871</v>
      </c>
      <c r="B7824">
        <v>1</v>
      </c>
    </row>
    <row r="7825" spans="1:2" x14ac:dyDescent="0.3">
      <c r="A7825">
        <v>16994</v>
      </c>
      <c r="B7825">
        <v>1</v>
      </c>
    </row>
    <row r="7826" spans="1:2" x14ac:dyDescent="0.3">
      <c r="A7826">
        <v>16512</v>
      </c>
      <c r="B7826">
        <v>0</v>
      </c>
    </row>
    <row r="7827" spans="1:2" x14ac:dyDescent="0.3">
      <c r="A7827">
        <v>14936</v>
      </c>
      <c r="B7827">
        <v>1</v>
      </c>
    </row>
    <row r="7828" spans="1:2" x14ac:dyDescent="0.3">
      <c r="A7828">
        <v>10484</v>
      </c>
      <c r="B7828">
        <v>1</v>
      </c>
    </row>
    <row r="7829" spans="1:2" x14ac:dyDescent="0.3">
      <c r="A7829">
        <v>15817</v>
      </c>
      <c r="B7829">
        <v>1</v>
      </c>
    </row>
    <row r="7830" spans="1:2" x14ac:dyDescent="0.3">
      <c r="A7830">
        <v>14945</v>
      </c>
      <c r="B7830">
        <v>1</v>
      </c>
    </row>
    <row r="7831" spans="1:2" x14ac:dyDescent="0.3">
      <c r="A7831">
        <v>10823</v>
      </c>
      <c r="B7831">
        <v>1</v>
      </c>
    </row>
    <row r="7832" spans="1:2" x14ac:dyDescent="0.3">
      <c r="A7832">
        <v>10046</v>
      </c>
      <c r="B7832">
        <v>1</v>
      </c>
    </row>
    <row r="7833" spans="1:2" x14ac:dyDescent="0.3">
      <c r="A7833">
        <v>17947</v>
      </c>
      <c r="B7833">
        <v>1</v>
      </c>
    </row>
    <row r="7834" spans="1:2" x14ac:dyDescent="0.3">
      <c r="A7834">
        <v>17744</v>
      </c>
      <c r="B7834">
        <v>1</v>
      </c>
    </row>
    <row r="7835" spans="1:2" x14ac:dyDescent="0.3">
      <c r="A7835">
        <v>9806</v>
      </c>
      <c r="B7835">
        <v>0</v>
      </c>
    </row>
    <row r="7836" spans="1:2" x14ac:dyDescent="0.3">
      <c r="A7836">
        <v>10783</v>
      </c>
      <c r="B7836">
        <v>0</v>
      </c>
    </row>
    <row r="7837" spans="1:2" x14ac:dyDescent="0.3">
      <c r="A7837">
        <v>14955</v>
      </c>
      <c r="B7837">
        <v>1</v>
      </c>
    </row>
    <row r="7838" spans="1:2" x14ac:dyDescent="0.3">
      <c r="A7838">
        <v>19637</v>
      </c>
      <c r="B7838">
        <v>1</v>
      </c>
    </row>
    <row r="7839" spans="1:2" x14ac:dyDescent="0.3">
      <c r="A7839">
        <v>10051</v>
      </c>
      <c r="B7839">
        <v>1</v>
      </c>
    </row>
    <row r="7840" spans="1:2" x14ac:dyDescent="0.3">
      <c r="A7840">
        <v>15655</v>
      </c>
      <c r="B7840">
        <v>1</v>
      </c>
    </row>
    <row r="7841" spans="1:2" x14ac:dyDescent="0.3">
      <c r="A7841">
        <v>11876</v>
      </c>
      <c r="B7841">
        <v>1</v>
      </c>
    </row>
    <row r="7842" spans="1:2" x14ac:dyDescent="0.3">
      <c r="A7842">
        <v>15000</v>
      </c>
      <c r="B7842">
        <v>1</v>
      </c>
    </row>
    <row r="7843" spans="1:2" x14ac:dyDescent="0.3">
      <c r="A7843">
        <v>11483</v>
      </c>
      <c r="B7843">
        <v>1</v>
      </c>
    </row>
    <row r="7844" spans="1:2" x14ac:dyDescent="0.3">
      <c r="A7844">
        <v>14883</v>
      </c>
      <c r="B7844">
        <v>1</v>
      </c>
    </row>
    <row r="7845" spans="1:2" x14ac:dyDescent="0.3">
      <c r="A7845">
        <v>20000</v>
      </c>
      <c r="B7845">
        <v>1</v>
      </c>
    </row>
    <row r="7846" spans="1:2" x14ac:dyDescent="0.3">
      <c r="A7846">
        <v>17966</v>
      </c>
      <c r="B7846">
        <v>1</v>
      </c>
    </row>
    <row r="7847" spans="1:2" x14ac:dyDescent="0.3">
      <c r="A7847">
        <v>6296</v>
      </c>
      <c r="B7847">
        <v>0</v>
      </c>
    </row>
    <row r="7848" spans="1:2" x14ac:dyDescent="0.3">
      <c r="A7848">
        <v>14808</v>
      </c>
      <c r="B7848">
        <v>1</v>
      </c>
    </row>
    <row r="7849" spans="1:2" x14ac:dyDescent="0.3">
      <c r="A7849">
        <v>5531</v>
      </c>
      <c r="B7849">
        <v>0</v>
      </c>
    </row>
    <row r="7850" spans="1:2" x14ac:dyDescent="0.3">
      <c r="A7850">
        <v>18286</v>
      </c>
      <c r="B7850">
        <v>1</v>
      </c>
    </row>
    <row r="7851" spans="1:2" x14ac:dyDescent="0.3">
      <c r="A7851">
        <v>17079</v>
      </c>
      <c r="B7851">
        <v>1</v>
      </c>
    </row>
    <row r="7852" spans="1:2" x14ac:dyDescent="0.3">
      <c r="A7852">
        <v>9384</v>
      </c>
      <c r="B7852">
        <v>0</v>
      </c>
    </row>
    <row r="7853" spans="1:2" x14ac:dyDescent="0.3">
      <c r="A7853">
        <v>375</v>
      </c>
      <c r="B7853">
        <v>0</v>
      </c>
    </row>
    <row r="7854" spans="1:2" x14ac:dyDescent="0.3">
      <c r="A7854">
        <v>15591</v>
      </c>
      <c r="B7854">
        <v>1</v>
      </c>
    </row>
    <row r="7855" spans="1:2" x14ac:dyDescent="0.3">
      <c r="A7855">
        <v>19967</v>
      </c>
      <c r="B7855">
        <v>1</v>
      </c>
    </row>
    <row r="7856" spans="1:2" x14ac:dyDescent="0.3">
      <c r="A7856">
        <v>15660</v>
      </c>
      <c r="B7856">
        <v>1</v>
      </c>
    </row>
    <row r="7857" spans="1:2" x14ac:dyDescent="0.3">
      <c r="A7857">
        <v>18130</v>
      </c>
      <c r="B7857">
        <v>1</v>
      </c>
    </row>
    <row r="7858" spans="1:2" x14ac:dyDescent="0.3">
      <c r="A7858">
        <v>8519</v>
      </c>
      <c r="B7858">
        <v>0</v>
      </c>
    </row>
    <row r="7859" spans="1:2" x14ac:dyDescent="0.3">
      <c r="A7859">
        <v>10333</v>
      </c>
      <c r="B7859">
        <v>0</v>
      </c>
    </row>
    <row r="7860" spans="1:2" x14ac:dyDescent="0.3">
      <c r="A7860">
        <v>19622</v>
      </c>
      <c r="B7860">
        <v>1</v>
      </c>
    </row>
    <row r="7861" spans="1:2" x14ac:dyDescent="0.3">
      <c r="A7861">
        <v>16643</v>
      </c>
      <c r="B7861">
        <v>1</v>
      </c>
    </row>
    <row r="7862" spans="1:2" x14ac:dyDescent="0.3">
      <c r="A7862">
        <v>648</v>
      </c>
      <c r="B7862">
        <v>0</v>
      </c>
    </row>
    <row r="7863" spans="1:2" x14ac:dyDescent="0.3">
      <c r="A7863">
        <v>16467</v>
      </c>
      <c r="B7863">
        <v>1</v>
      </c>
    </row>
    <row r="7864" spans="1:2" x14ac:dyDescent="0.3">
      <c r="A7864">
        <v>5532</v>
      </c>
      <c r="B7864">
        <v>0</v>
      </c>
    </row>
    <row r="7865" spans="1:2" x14ac:dyDescent="0.3">
      <c r="A7865">
        <v>20111</v>
      </c>
      <c r="B7865">
        <v>1</v>
      </c>
    </row>
    <row r="7866" spans="1:2" x14ac:dyDescent="0.3">
      <c r="A7866">
        <v>12079</v>
      </c>
      <c r="B7866">
        <v>0</v>
      </c>
    </row>
    <row r="7867" spans="1:2" x14ac:dyDescent="0.3">
      <c r="A7867">
        <v>17525</v>
      </c>
      <c r="B7867">
        <v>1</v>
      </c>
    </row>
    <row r="7868" spans="1:2" x14ac:dyDescent="0.3">
      <c r="A7868">
        <v>11906</v>
      </c>
      <c r="B7868">
        <v>0</v>
      </c>
    </row>
    <row r="7869" spans="1:2" x14ac:dyDescent="0.3">
      <c r="A7869">
        <v>15473</v>
      </c>
      <c r="B7869">
        <v>1</v>
      </c>
    </row>
    <row r="7870" spans="1:2" x14ac:dyDescent="0.3">
      <c r="A7870">
        <v>15677</v>
      </c>
      <c r="B7870">
        <v>1</v>
      </c>
    </row>
    <row r="7871" spans="1:2" x14ac:dyDescent="0.3">
      <c r="A7871">
        <v>20040</v>
      </c>
      <c r="B7871">
        <v>1</v>
      </c>
    </row>
    <row r="7872" spans="1:2" x14ac:dyDescent="0.3">
      <c r="A7872">
        <v>18087</v>
      </c>
      <c r="B7872">
        <v>1</v>
      </c>
    </row>
    <row r="7873" spans="1:2" x14ac:dyDescent="0.3">
      <c r="A7873">
        <v>18011</v>
      </c>
      <c r="B7873">
        <v>1</v>
      </c>
    </row>
    <row r="7874" spans="1:2" x14ac:dyDescent="0.3">
      <c r="A7874">
        <v>3236</v>
      </c>
      <c r="B7874">
        <v>0</v>
      </c>
    </row>
    <row r="7875" spans="1:2" x14ac:dyDescent="0.3">
      <c r="A7875">
        <v>9832</v>
      </c>
      <c r="B7875">
        <v>0</v>
      </c>
    </row>
    <row r="7876" spans="1:2" x14ac:dyDescent="0.3">
      <c r="A7876">
        <v>17909</v>
      </c>
      <c r="B7876">
        <v>1</v>
      </c>
    </row>
    <row r="7877" spans="1:2" x14ac:dyDescent="0.3">
      <c r="A7877">
        <v>16824</v>
      </c>
      <c r="B7877">
        <v>1</v>
      </c>
    </row>
    <row r="7878" spans="1:2" x14ac:dyDescent="0.3">
      <c r="A7878">
        <v>10596</v>
      </c>
      <c r="B7878">
        <v>0</v>
      </c>
    </row>
    <row r="7879" spans="1:2" x14ac:dyDescent="0.3">
      <c r="A7879">
        <v>9809</v>
      </c>
      <c r="B7879">
        <v>1</v>
      </c>
    </row>
    <row r="7880" spans="1:2" x14ac:dyDescent="0.3">
      <c r="A7880">
        <v>18191</v>
      </c>
      <c r="B7880">
        <v>1</v>
      </c>
    </row>
    <row r="7881" spans="1:2" x14ac:dyDescent="0.3">
      <c r="A7881">
        <v>2301</v>
      </c>
      <c r="B7881">
        <v>0</v>
      </c>
    </row>
    <row r="7882" spans="1:2" x14ac:dyDescent="0.3">
      <c r="A7882">
        <v>822</v>
      </c>
      <c r="B7882">
        <v>0</v>
      </c>
    </row>
    <row r="7883" spans="1:2" x14ac:dyDescent="0.3">
      <c r="A7883">
        <v>10625</v>
      </c>
      <c r="B7883">
        <v>1</v>
      </c>
    </row>
    <row r="7884" spans="1:2" x14ac:dyDescent="0.3">
      <c r="A7884">
        <v>11112</v>
      </c>
      <c r="B7884">
        <v>1</v>
      </c>
    </row>
    <row r="7885" spans="1:2" x14ac:dyDescent="0.3">
      <c r="A7885">
        <v>4719</v>
      </c>
      <c r="B7885">
        <v>0</v>
      </c>
    </row>
    <row r="7886" spans="1:2" x14ac:dyDescent="0.3">
      <c r="A7886">
        <v>18190</v>
      </c>
      <c r="B7886">
        <v>0</v>
      </c>
    </row>
    <row r="7887" spans="1:2" x14ac:dyDescent="0.3">
      <c r="A7887">
        <v>19530</v>
      </c>
      <c r="B7887">
        <v>1</v>
      </c>
    </row>
    <row r="7888" spans="1:2" x14ac:dyDescent="0.3">
      <c r="A7888">
        <v>19603</v>
      </c>
      <c r="B7888">
        <v>1</v>
      </c>
    </row>
    <row r="7889" spans="1:2" x14ac:dyDescent="0.3">
      <c r="A7889">
        <v>16105</v>
      </c>
      <c r="B7889">
        <v>1</v>
      </c>
    </row>
    <row r="7890" spans="1:2" x14ac:dyDescent="0.3">
      <c r="A7890">
        <v>14657</v>
      </c>
      <c r="B7890">
        <v>1</v>
      </c>
    </row>
    <row r="7891" spans="1:2" x14ac:dyDescent="0.3">
      <c r="A7891">
        <v>17954</v>
      </c>
      <c r="B7891">
        <v>1</v>
      </c>
    </row>
    <row r="7892" spans="1:2" x14ac:dyDescent="0.3">
      <c r="A7892">
        <v>15869</v>
      </c>
      <c r="B7892">
        <v>1</v>
      </c>
    </row>
    <row r="7893" spans="1:2" x14ac:dyDescent="0.3">
      <c r="A7893">
        <v>16625</v>
      </c>
      <c r="B7893">
        <v>1</v>
      </c>
    </row>
    <row r="7894" spans="1:2" x14ac:dyDescent="0.3">
      <c r="A7894">
        <v>7705</v>
      </c>
      <c r="B7894">
        <v>0</v>
      </c>
    </row>
    <row r="7895" spans="1:2" x14ac:dyDescent="0.3">
      <c r="A7895">
        <v>4355</v>
      </c>
      <c r="B7895">
        <v>0</v>
      </c>
    </row>
    <row r="7896" spans="1:2" x14ac:dyDescent="0.3">
      <c r="A7896">
        <v>12475</v>
      </c>
      <c r="B7896">
        <v>1</v>
      </c>
    </row>
    <row r="7897" spans="1:2" x14ac:dyDescent="0.3">
      <c r="A7897">
        <v>11956</v>
      </c>
      <c r="B7897">
        <v>1</v>
      </c>
    </row>
    <row r="7898" spans="1:2" x14ac:dyDescent="0.3">
      <c r="A7898">
        <v>4138</v>
      </c>
      <c r="B7898">
        <v>0</v>
      </c>
    </row>
    <row r="7899" spans="1:2" x14ac:dyDescent="0.3">
      <c r="A7899">
        <v>16151</v>
      </c>
      <c r="B7899">
        <v>1</v>
      </c>
    </row>
    <row r="7900" spans="1:2" x14ac:dyDescent="0.3">
      <c r="A7900">
        <v>17716</v>
      </c>
      <c r="B7900">
        <v>1</v>
      </c>
    </row>
    <row r="7901" spans="1:2" x14ac:dyDescent="0.3">
      <c r="A7901">
        <v>4234</v>
      </c>
      <c r="B7901">
        <v>0</v>
      </c>
    </row>
    <row r="7902" spans="1:2" x14ac:dyDescent="0.3">
      <c r="A7902">
        <v>6555</v>
      </c>
      <c r="B7902">
        <v>0</v>
      </c>
    </row>
    <row r="7903" spans="1:2" x14ac:dyDescent="0.3">
      <c r="A7903">
        <v>4115</v>
      </c>
      <c r="B7903">
        <v>0</v>
      </c>
    </row>
    <row r="7904" spans="1:2" x14ac:dyDescent="0.3">
      <c r="A7904">
        <v>8755</v>
      </c>
      <c r="B7904">
        <v>0</v>
      </c>
    </row>
    <row r="7905" spans="1:2" x14ac:dyDescent="0.3">
      <c r="A7905">
        <v>11522</v>
      </c>
      <c r="B7905">
        <v>1</v>
      </c>
    </row>
    <row r="7906" spans="1:2" x14ac:dyDescent="0.3">
      <c r="A7906">
        <v>3542</v>
      </c>
      <c r="B7906">
        <v>0</v>
      </c>
    </row>
    <row r="7907" spans="1:2" x14ac:dyDescent="0.3">
      <c r="A7907">
        <v>17066</v>
      </c>
      <c r="B7907">
        <v>1</v>
      </c>
    </row>
    <row r="7908" spans="1:2" x14ac:dyDescent="0.3">
      <c r="A7908">
        <v>19629</v>
      </c>
      <c r="B7908">
        <v>1</v>
      </c>
    </row>
    <row r="7909" spans="1:2" x14ac:dyDescent="0.3">
      <c r="A7909">
        <v>18008</v>
      </c>
      <c r="B7909">
        <v>1</v>
      </c>
    </row>
    <row r="7910" spans="1:2" x14ac:dyDescent="0.3">
      <c r="A7910">
        <v>11806</v>
      </c>
      <c r="B7910">
        <v>1</v>
      </c>
    </row>
    <row r="7911" spans="1:2" x14ac:dyDescent="0.3">
      <c r="A7911">
        <v>15201</v>
      </c>
      <c r="B7911">
        <v>1</v>
      </c>
    </row>
    <row r="7912" spans="1:2" x14ac:dyDescent="0.3">
      <c r="A7912">
        <v>19966</v>
      </c>
      <c r="B7912">
        <v>1</v>
      </c>
    </row>
    <row r="7913" spans="1:2" x14ac:dyDescent="0.3">
      <c r="A7913">
        <v>15727</v>
      </c>
      <c r="B7913">
        <v>1</v>
      </c>
    </row>
    <row r="7914" spans="1:2" x14ac:dyDescent="0.3">
      <c r="A7914">
        <v>14717</v>
      </c>
      <c r="B7914">
        <v>1</v>
      </c>
    </row>
    <row r="7915" spans="1:2" x14ac:dyDescent="0.3">
      <c r="A7915">
        <v>8761</v>
      </c>
      <c r="B7915">
        <v>0</v>
      </c>
    </row>
    <row r="7916" spans="1:2" x14ac:dyDescent="0.3">
      <c r="A7916">
        <v>4382</v>
      </c>
      <c r="B7916">
        <v>0</v>
      </c>
    </row>
    <row r="7917" spans="1:2" x14ac:dyDescent="0.3">
      <c r="A7917">
        <v>20037</v>
      </c>
      <c r="B7917">
        <v>1</v>
      </c>
    </row>
    <row r="7918" spans="1:2" x14ac:dyDescent="0.3">
      <c r="A7918">
        <v>16983</v>
      </c>
      <c r="B7918">
        <v>1</v>
      </c>
    </row>
    <row r="7919" spans="1:2" x14ac:dyDescent="0.3">
      <c r="A7919">
        <v>17722</v>
      </c>
      <c r="B7919">
        <v>1</v>
      </c>
    </row>
    <row r="7920" spans="1:2" x14ac:dyDescent="0.3">
      <c r="A7920">
        <v>18004</v>
      </c>
      <c r="B7920">
        <v>1</v>
      </c>
    </row>
    <row r="7921" spans="1:2" x14ac:dyDescent="0.3">
      <c r="A7921">
        <v>15981</v>
      </c>
      <c r="B7921">
        <v>1</v>
      </c>
    </row>
    <row r="7922" spans="1:2" x14ac:dyDescent="0.3">
      <c r="A7922">
        <v>10678</v>
      </c>
      <c r="B7922">
        <v>1</v>
      </c>
    </row>
    <row r="7923" spans="1:2" x14ac:dyDescent="0.3">
      <c r="A7923">
        <v>16797</v>
      </c>
      <c r="B7923">
        <v>1</v>
      </c>
    </row>
    <row r="7924" spans="1:2" x14ac:dyDescent="0.3">
      <c r="A7924">
        <v>16713</v>
      </c>
      <c r="B7924">
        <v>1</v>
      </c>
    </row>
    <row r="7925" spans="1:2" x14ac:dyDescent="0.3">
      <c r="A7925">
        <v>17141</v>
      </c>
      <c r="B7925">
        <v>1</v>
      </c>
    </row>
    <row r="7926" spans="1:2" x14ac:dyDescent="0.3">
      <c r="A7926">
        <v>17697</v>
      </c>
      <c r="B7926">
        <v>1</v>
      </c>
    </row>
    <row r="7927" spans="1:2" x14ac:dyDescent="0.3">
      <c r="A7927">
        <v>16723</v>
      </c>
      <c r="B7927">
        <v>1</v>
      </c>
    </row>
    <row r="7928" spans="1:2" x14ac:dyDescent="0.3">
      <c r="A7928">
        <v>16727</v>
      </c>
      <c r="B7928">
        <v>1</v>
      </c>
    </row>
    <row r="7929" spans="1:2" x14ac:dyDescent="0.3">
      <c r="A7929">
        <v>15892</v>
      </c>
      <c r="B7929">
        <v>1</v>
      </c>
    </row>
    <row r="7930" spans="1:2" x14ac:dyDescent="0.3">
      <c r="A7930">
        <v>17703</v>
      </c>
      <c r="B7930">
        <v>1</v>
      </c>
    </row>
    <row r="7931" spans="1:2" x14ac:dyDescent="0.3">
      <c r="A7931">
        <v>16725</v>
      </c>
      <c r="B7931">
        <v>1</v>
      </c>
    </row>
    <row r="7932" spans="1:2" x14ac:dyDescent="0.3">
      <c r="A7932">
        <v>17962</v>
      </c>
      <c r="B7932">
        <v>1</v>
      </c>
    </row>
    <row r="7933" spans="1:2" x14ac:dyDescent="0.3">
      <c r="A7933">
        <v>16726</v>
      </c>
      <c r="B7933">
        <v>1</v>
      </c>
    </row>
    <row r="7934" spans="1:2" x14ac:dyDescent="0.3">
      <c r="A7934">
        <v>16712</v>
      </c>
      <c r="B7934">
        <v>1</v>
      </c>
    </row>
    <row r="7935" spans="1:2" x14ac:dyDescent="0.3">
      <c r="A7935">
        <v>16724</v>
      </c>
      <c r="B7935">
        <v>1</v>
      </c>
    </row>
    <row r="7936" spans="1:2" x14ac:dyDescent="0.3">
      <c r="A7936">
        <v>16716</v>
      </c>
      <c r="B7936">
        <v>1</v>
      </c>
    </row>
    <row r="7937" spans="1:2" x14ac:dyDescent="0.3">
      <c r="A7937">
        <v>17460</v>
      </c>
      <c r="B7937">
        <v>1</v>
      </c>
    </row>
    <row r="7938" spans="1:2" x14ac:dyDescent="0.3">
      <c r="A7938">
        <v>276</v>
      </c>
      <c r="B7938">
        <v>0</v>
      </c>
    </row>
    <row r="7939" spans="1:2" x14ac:dyDescent="0.3">
      <c r="A7939">
        <v>16358</v>
      </c>
      <c r="B7939">
        <v>1</v>
      </c>
    </row>
    <row r="7940" spans="1:2" x14ac:dyDescent="0.3">
      <c r="A7940">
        <v>10832</v>
      </c>
      <c r="B7940">
        <v>1</v>
      </c>
    </row>
    <row r="7941" spans="1:2" x14ac:dyDescent="0.3">
      <c r="A7941">
        <v>610</v>
      </c>
      <c r="B7941">
        <v>0</v>
      </c>
    </row>
    <row r="7942" spans="1:2" x14ac:dyDescent="0.3">
      <c r="A7942">
        <v>293</v>
      </c>
      <c r="B7942">
        <v>0</v>
      </c>
    </row>
    <row r="7943" spans="1:2" x14ac:dyDescent="0.3">
      <c r="A7943">
        <v>19587</v>
      </c>
      <c r="B7943">
        <v>1</v>
      </c>
    </row>
    <row r="7944" spans="1:2" x14ac:dyDescent="0.3">
      <c r="A7944">
        <v>292</v>
      </c>
      <c r="B7944">
        <v>0</v>
      </c>
    </row>
    <row r="7945" spans="1:2" x14ac:dyDescent="0.3">
      <c r="A7945">
        <v>17374</v>
      </c>
      <c r="B7945">
        <v>1</v>
      </c>
    </row>
    <row r="7946" spans="1:2" x14ac:dyDescent="0.3">
      <c r="A7946">
        <v>15991</v>
      </c>
      <c r="B7946">
        <v>0</v>
      </c>
    </row>
    <row r="7947" spans="1:2" x14ac:dyDescent="0.3">
      <c r="A7947">
        <v>17819</v>
      </c>
      <c r="B7947">
        <v>1</v>
      </c>
    </row>
    <row r="7948" spans="1:2" x14ac:dyDescent="0.3">
      <c r="A7948">
        <v>4313</v>
      </c>
      <c r="B7948">
        <v>0</v>
      </c>
    </row>
    <row r="7949" spans="1:2" x14ac:dyDescent="0.3">
      <c r="A7949">
        <v>17647</v>
      </c>
      <c r="B7949">
        <v>1</v>
      </c>
    </row>
    <row r="7950" spans="1:2" x14ac:dyDescent="0.3">
      <c r="A7950">
        <v>9902</v>
      </c>
      <c r="B7950">
        <v>1</v>
      </c>
    </row>
    <row r="7951" spans="1:2" x14ac:dyDescent="0.3">
      <c r="A7951">
        <v>19683</v>
      </c>
      <c r="B7951">
        <v>1</v>
      </c>
    </row>
    <row r="7952" spans="1:2" x14ac:dyDescent="0.3">
      <c r="A7952">
        <v>10708</v>
      </c>
      <c r="B7952">
        <v>1</v>
      </c>
    </row>
    <row r="7953" spans="1:2" x14ac:dyDescent="0.3">
      <c r="A7953">
        <v>14789</v>
      </c>
      <c r="B7953">
        <v>1</v>
      </c>
    </row>
    <row r="7954" spans="1:2" x14ac:dyDescent="0.3">
      <c r="A7954">
        <v>17817</v>
      </c>
      <c r="B7954">
        <v>1</v>
      </c>
    </row>
    <row r="7955" spans="1:2" x14ac:dyDescent="0.3">
      <c r="A7955">
        <v>16691</v>
      </c>
      <c r="B7955">
        <v>1</v>
      </c>
    </row>
    <row r="7956" spans="1:2" x14ac:dyDescent="0.3">
      <c r="A7956">
        <v>19651</v>
      </c>
      <c r="B7956">
        <v>1</v>
      </c>
    </row>
    <row r="7957" spans="1:2" x14ac:dyDescent="0.3">
      <c r="A7957">
        <v>17698</v>
      </c>
      <c r="B7957">
        <v>1</v>
      </c>
    </row>
    <row r="7958" spans="1:2" x14ac:dyDescent="0.3">
      <c r="A7958">
        <v>11591</v>
      </c>
      <c r="B7958">
        <v>1</v>
      </c>
    </row>
    <row r="7959" spans="1:2" x14ac:dyDescent="0.3">
      <c r="A7959">
        <v>4655</v>
      </c>
      <c r="B7959">
        <v>0</v>
      </c>
    </row>
    <row r="7960" spans="1:2" x14ac:dyDescent="0.3">
      <c r="A7960">
        <v>16331</v>
      </c>
      <c r="B7960">
        <v>1</v>
      </c>
    </row>
    <row r="7961" spans="1:2" x14ac:dyDescent="0.3">
      <c r="A7961">
        <v>19818</v>
      </c>
      <c r="B7961">
        <v>1</v>
      </c>
    </row>
    <row r="7962" spans="1:2" x14ac:dyDescent="0.3">
      <c r="A7962">
        <v>11052</v>
      </c>
      <c r="B7962">
        <v>1</v>
      </c>
    </row>
    <row r="7963" spans="1:2" x14ac:dyDescent="0.3">
      <c r="A7963">
        <v>17646</v>
      </c>
      <c r="B7963">
        <v>1</v>
      </c>
    </row>
    <row r="7964" spans="1:2" x14ac:dyDescent="0.3">
      <c r="A7964">
        <v>17648</v>
      </c>
      <c r="B7964">
        <v>1</v>
      </c>
    </row>
    <row r="7965" spans="1:2" x14ac:dyDescent="0.3">
      <c r="A7965">
        <v>12002</v>
      </c>
      <c r="B7965">
        <v>1</v>
      </c>
    </row>
    <row r="7966" spans="1:2" x14ac:dyDescent="0.3">
      <c r="A7966">
        <v>17037</v>
      </c>
      <c r="B7966">
        <v>1</v>
      </c>
    </row>
    <row r="7967" spans="1:2" x14ac:dyDescent="0.3">
      <c r="A7967">
        <v>7196</v>
      </c>
      <c r="B7967">
        <v>0</v>
      </c>
    </row>
    <row r="7968" spans="1:2" x14ac:dyDescent="0.3">
      <c r="A7968">
        <v>19504</v>
      </c>
      <c r="B7968">
        <v>1</v>
      </c>
    </row>
    <row r="7969" spans="1:2" x14ac:dyDescent="0.3">
      <c r="A7969">
        <v>17818</v>
      </c>
      <c r="B7969">
        <v>1</v>
      </c>
    </row>
    <row r="7970" spans="1:2" x14ac:dyDescent="0.3">
      <c r="A7970">
        <v>17750</v>
      </c>
      <c r="B7970">
        <v>1</v>
      </c>
    </row>
    <row r="7971" spans="1:2" x14ac:dyDescent="0.3">
      <c r="A7971">
        <v>5312</v>
      </c>
      <c r="B7971">
        <v>0</v>
      </c>
    </row>
    <row r="7972" spans="1:2" x14ac:dyDescent="0.3">
      <c r="A7972">
        <v>17820</v>
      </c>
      <c r="B7972">
        <v>1</v>
      </c>
    </row>
    <row r="7973" spans="1:2" x14ac:dyDescent="0.3">
      <c r="A7973">
        <v>5414</v>
      </c>
      <c r="B7973">
        <v>0</v>
      </c>
    </row>
    <row r="7974" spans="1:2" x14ac:dyDescent="0.3">
      <c r="A7974">
        <v>14769</v>
      </c>
      <c r="B7974">
        <v>1</v>
      </c>
    </row>
    <row r="7975" spans="1:2" x14ac:dyDescent="0.3">
      <c r="A7975">
        <v>11890</v>
      </c>
      <c r="B7975">
        <v>1</v>
      </c>
    </row>
    <row r="7976" spans="1:2" x14ac:dyDescent="0.3">
      <c r="A7976">
        <v>15584</v>
      </c>
      <c r="B7976">
        <v>1</v>
      </c>
    </row>
    <row r="7977" spans="1:2" x14ac:dyDescent="0.3">
      <c r="A7977">
        <v>14697</v>
      </c>
      <c r="B7977">
        <v>1</v>
      </c>
    </row>
    <row r="7978" spans="1:2" x14ac:dyDescent="0.3">
      <c r="A7978">
        <v>15959</v>
      </c>
      <c r="B7978">
        <v>1</v>
      </c>
    </row>
    <row r="7979" spans="1:2" x14ac:dyDescent="0.3">
      <c r="A7979">
        <v>10459</v>
      </c>
      <c r="B7979">
        <v>1</v>
      </c>
    </row>
    <row r="7980" spans="1:2" x14ac:dyDescent="0.3">
      <c r="A7980">
        <v>15741</v>
      </c>
      <c r="B7980">
        <v>1</v>
      </c>
    </row>
    <row r="7981" spans="1:2" x14ac:dyDescent="0.3">
      <c r="A7981">
        <v>14874</v>
      </c>
      <c r="B7981">
        <v>1</v>
      </c>
    </row>
    <row r="7982" spans="1:2" x14ac:dyDescent="0.3">
      <c r="A7982">
        <v>11338</v>
      </c>
      <c r="B7982">
        <v>0</v>
      </c>
    </row>
    <row r="7983" spans="1:2" x14ac:dyDescent="0.3">
      <c r="A7983">
        <v>19744</v>
      </c>
      <c r="B7983">
        <v>1</v>
      </c>
    </row>
    <row r="7984" spans="1:2" x14ac:dyDescent="0.3">
      <c r="A7984">
        <v>7702</v>
      </c>
      <c r="B7984">
        <v>0</v>
      </c>
    </row>
    <row r="7985" spans="1:2" x14ac:dyDescent="0.3">
      <c r="A7985">
        <v>17761</v>
      </c>
      <c r="B7985">
        <v>1</v>
      </c>
    </row>
    <row r="7986" spans="1:2" x14ac:dyDescent="0.3">
      <c r="A7986">
        <v>10835</v>
      </c>
      <c r="B7986">
        <v>0</v>
      </c>
    </row>
    <row r="7987" spans="1:2" x14ac:dyDescent="0.3">
      <c r="A7987">
        <v>18090</v>
      </c>
      <c r="B7987">
        <v>1</v>
      </c>
    </row>
    <row r="7988" spans="1:2" x14ac:dyDescent="0.3">
      <c r="A7988">
        <v>14748</v>
      </c>
      <c r="B7988">
        <v>1</v>
      </c>
    </row>
    <row r="7989" spans="1:2" x14ac:dyDescent="0.3">
      <c r="A7989">
        <v>20169</v>
      </c>
      <c r="B7989">
        <v>1</v>
      </c>
    </row>
    <row r="7990" spans="1:2" x14ac:dyDescent="0.3">
      <c r="A7990">
        <v>12004</v>
      </c>
      <c r="B7990">
        <v>1</v>
      </c>
    </row>
    <row r="7991" spans="1:2" x14ac:dyDescent="0.3">
      <c r="A7991">
        <v>19681</v>
      </c>
      <c r="B7991">
        <v>1</v>
      </c>
    </row>
    <row r="7992" spans="1:2" x14ac:dyDescent="0.3">
      <c r="A7992">
        <v>11789</v>
      </c>
      <c r="B7992">
        <v>1</v>
      </c>
    </row>
    <row r="7993" spans="1:2" x14ac:dyDescent="0.3">
      <c r="A7993">
        <v>15936</v>
      </c>
      <c r="B7993">
        <v>1</v>
      </c>
    </row>
    <row r="7994" spans="1:2" x14ac:dyDescent="0.3">
      <c r="A7994">
        <v>18080</v>
      </c>
      <c r="B7994">
        <v>1</v>
      </c>
    </row>
    <row r="7995" spans="1:2" x14ac:dyDescent="0.3">
      <c r="A7995">
        <v>9841</v>
      </c>
      <c r="B7995">
        <v>0</v>
      </c>
    </row>
    <row r="7996" spans="1:2" x14ac:dyDescent="0.3">
      <c r="A7996">
        <v>16762</v>
      </c>
      <c r="B7996">
        <v>1</v>
      </c>
    </row>
    <row r="7997" spans="1:2" x14ac:dyDescent="0.3">
      <c r="A7997">
        <v>11979</v>
      </c>
      <c r="B7997">
        <v>1</v>
      </c>
    </row>
    <row r="7998" spans="1:2" x14ac:dyDescent="0.3">
      <c r="A7998">
        <v>7703</v>
      </c>
      <c r="B7998">
        <v>0</v>
      </c>
    </row>
    <row r="7999" spans="1:2" x14ac:dyDescent="0.3">
      <c r="A7999">
        <v>11861</v>
      </c>
      <c r="B7999">
        <v>1</v>
      </c>
    </row>
    <row r="8000" spans="1:2" x14ac:dyDescent="0.3">
      <c r="A8000">
        <v>9936</v>
      </c>
      <c r="B8000">
        <v>1</v>
      </c>
    </row>
    <row r="8001" spans="1:2" x14ac:dyDescent="0.3">
      <c r="A8001">
        <v>15483</v>
      </c>
      <c r="B8001">
        <v>1</v>
      </c>
    </row>
    <row r="8002" spans="1:2" x14ac:dyDescent="0.3">
      <c r="A8002">
        <v>11659</v>
      </c>
      <c r="B8002">
        <v>1</v>
      </c>
    </row>
    <row r="8003" spans="1:2" x14ac:dyDescent="0.3">
      <c r="A8003">
        <v>7342</v>
      </c>
      <c r="B8003" t="s">
        <v>746</v>
      </c>
    </row>
    <row r="8004" spans="1:2" x14ac:dyDescent="0.3">
      <c r="A8004">
        <v>17902</v>
      </c>
      <c r="B8004">
        <v>1</v>
      </c>
    </row>
    <row r="8005" spans="1:2" x14ac:dyDescent="0.3">
      <c r="A8005">
        <v>18056</v>
      </c>
      <c r="B8005">
        <v>1</v>
      </c>
    </row>
    <row r="8006" spans="1:2" x14ac:dyDescent="0.3">
      <c r="A8006">
        <v>18062</v>
      </c>
      <c r="B8006">
        <v>1</v>
      </c>
    </row>
    <row r="8007" spans="1:2" x14ac:dyDescent="0.3">
      <c r="A8007">
        <v>16681</v>
      </c>
      <c r="B8007">
        <v>1</v>
      </c>
    </row>
    <row r="8008" spans="1:2" x14ac:dyDescent="0.3">
      <c r="A8008">
        <v>20131</v>
      </c>
      <c r="B8008">
        <v>1</v>
      </c>
    </row>
    <row r="8009" spans="1:2" x14ac:dyDescent="0.3">
      <c r="A8009">
        <v>17973</v>
      </c>
      <c r="B8009">
        <v>1</v>
      </c>
    </row>
    <row r="8010" spans="1:2" x14ac:dyDescent="0.3">
      <c r="A8010">
        <v>9131</v>
      </c>
      <c r="B8010">
        <v>1</v>
      </c>
    </row>
    <row r="8011" spans="1:2" x14ac:dyDescent="0.3">
      <c r="A8011">
        <v>16388</v>
      </c>
      <c r="B8011">
        <v>1</v>
      </c>
    </row>
    <row r="8012" spans="1:2" x14ac:dyDescent="0.3">
      <c r="A8012">
        <v>9124</v>
      </c>
      <c r="B8012">
        <v>1</v>
      </c>
    </row>
    <row r="8013" spans="1:2" x14ac:dyDescent="0.3">
      <c r="A8013">
        <v>17907</v>
      </c>
      <c r="B8013">
        <v>1</v>
      </c>
    </row>
    <row r="8014" spans="1:2" x14ac:dyDescent="0.3">
      <c r="A8014">
        <v>3880</v>
      </c>
      <c r="B8014">
        <v>0</v>
      </c>
    </row>
    <row r="8015" spans="1:2" x14ac:dyDescent="0.3">
      <c r="A8015">
        <v>19588</v>
      </c>
      <c r="B8015">
        <v>1</v>
      </c>
    </row>
    <row r="8016" spans="1:2" x14ac:dyDescent="0.3">
      <c r="A8016">
        <v>16380</v>
      </c>
      <c r="B8016">
        <v>0</v>
      </c>
    </row>
    <row r="8017" spans="1:2" x14ac:dyDescent="0.3">
      <c r="A8017">
        <v>7428</v>
      </c>
      <c r="B8017">
        <v>0</v>
      </c>
    </row>
    <row r="8018" spans="1:2" x14ac:dyDescent="0.3">
      <c r="A8018">
        <v>12503</v>
      </c>
      <c r="B8018">
        <v>1</v>
      </c>
    </row>
    <row r="8019" spans="1:2" x14ac:dyDescent="0.3">
      <c r="A8019">
        <v>7110</v>
      </c>
      <c r="B8019">
        <v>0</v>
      </c>
    </row>
    <row r="8020" spans="1:2" x14ac:dyDescent="0.3">
      <c r="A8020">
        <v>3988</v>
      </c>
      <c r="B8020">
        <v>0</v>
      </c>
    </row>
    <row r="8021" spans="1:2" x14ac:dyDescent="0.3">
      <c r="A8021">
        <v>12015</v>
      </c>
      <c r="B8021">
        <v>1</v>
      </c>
    </row>
    <row r="8022" spans="1:2" x14ac:dyDescent="0.3">
      <c r="A8022">
        <v>15308</v>
      </c>
      <c r="B8022">
        <v>1</v>
      </c>
    </row>
    <row r="8023" spans="1:2" x14ac:dyDescent="0.3">
      <c r="A8023">
        <v>15751</v>
      </c>
      <c r="B8023">
        <v>0</v>
      </c>
    </row>
    <row r="8024" spans="1:2" x14ac:dyDescent="0.3">
      <c r="A8024">
        <v>19539</v>
      </c>
      <c r="B8024">
        <v>0</v>
      </c>
    </row>
    <row r="8025" spans="1:2" x14ac:dyDescent="0.3">
      <c r="A8025">
        <v>11157</v>
      </c>
      <c r="B8025">
        <v>0</v>
      </c>
    </row>
    <row r="8026" spans="1:2" x14ac:dyDescent="0.3">
      <c r="A8026">
        <v>18012</v>
      </c>
      <c r="B8026">
        <v>1</v>
      </c>
    </row>
    <row r="8027" spans="1:2" x14ac:dyDescent="0.3">
      <c r="A8027">
        <v>17924</v>
      </c>
      <c r="B8027">
        <v>1</v>
      </c>
    </row>
    <row r="8028" spans="1:2" x14ac:dyDescent="0.3">
      <c r="A8028">
        <v>7409</v>
      </c>
      <c r="B8028">
        <v>0</v>
      </c>
    </row>
    <row r="8029" spans="1:2" x14ac:dyDescent="0.3">
      <c r="A8029">
        <v>17915</v>
      </c>
      <c r="B8029">
        <v>1</v>
      </c>
    </row>
    <row r="8030" spans="1:2" x14ac:dyDescent="0.3">
      <c r="A8030">
        <v>12251</v>
      </c>
      <c r="B8030">
        <v>1</v>
      </c>
    </row>
    <row r="8031" spans="1:2" x14ac:dyDescent="0.3">
      <c r="A8031">
        <v>12489</v>
      </c>
      <c r="B8031">
        <v>1</v>
      </c>
    </row>
    <row r="8032" spans="1:2" x14ac:dyDescent="0.3">
      <c r="A8032">
        <v>6160</v>
      </c>
      <c r="B8032">
        <v>0</v>
      </c>
    </row>
    <row r="8033" spans="1:2" x14ac:dyDescent="0.3">
      <c r="A8033">
        <v>19980</v>
      </c>
      <c r="B8033">
        <v>1</v>
      </c>
    </row>
    <row r="8034" spans="1:2" x14ac:dyDescent="0.3">
      <c r="A8034">
        <v>9532</v>
      </c>
      <c r="B8034">
        <v>1</v>
      </c>
    </row>
    <row r="8035" spans="1:2" x14ac:dyDescent="0.3">
      <c r="A8035">
        <v>20212</v>
      </c>
      <c r="B8035">
        <v>1</v>
      </c>
    </row>
    <row r="8036" spans="1:2" x14ac:dyDescent="0.3">
      <c r="A8036">
        <v>4057</v>
      </c>
      <c r="B8036">
        <v>0</v>
      </c>
    </row>
    <row r="8037" spans="1:2" x14ac:dyDescent="0.3">
      <c r="A8037">
        <v>13572</v>
      </c>
      <c r="B8037">
        <v>1</v>
      </c>
    </row>
    <row r="8038" spans="1:2" x14ac:dyDescent="0.3">
      <c r="A8038">
        <v>11927</v>
      </c>
      <c r="B8038">
        <v>1</v>
      </c>
    </row>
    <row r="8039" spans="1:2" x14ac:dyDescent="0.3">
      <c r="A8039">
        <v>8722</v>
      </c>
      <c r="B8039">
        <v>0</v>
      </c>
    </row>
    <row r="8040" spans="1:2" x14ac:dyDescent="0.3">
      <c r="A8040">
        <v>8723</v>
      </c>
      <c r="B8040">
        <v>0</v>
      </c>
    </row>
    <row r="8041" spans="1:2" x14ac:dyDescent="0.3">
      <c r="A8041">
        <v>19813</v>
      </c>
      <c r="B8041">
        <v>1</v>
      </c>
    </row>
    <row r="8042" spans="1:2" x14ac:dyDescent="0.3">
      <c r="A8042">
        <v>17036</v>
      </c>
      <c r="B8042">
        <v>1</v>
      </c>
    </row>
    <row r="8043" spans="1:2" x14ac:dyDescent="0.3">
      <c r="A8043">
        <v>17834</v>
      </c>
      <c r="B8043">
        <v>1</v>
      </c>
    </row>
    <row r="8044" spans="1:2" x14ac:dyDescent="0.3">
      <c r="A8044">
        <v>20069</v>
      </c>
      <c r="B8044">
        <v>1</v>
      </c>
    </row>
    <row r="8045" spans="1:2" x14ac:dyDescent="0.3">
      <c r="A8045">
        <v>13563</v>
      </c>
      <c r="B8045">
        <v>1</v>
      </c>
    </row>
    <row r="8046" spans="1:2" x14ac:dyDescent="0.3">
      <c r="A8046">
        <v>4101</v>
      </c>
      <c r="B8046">
        <v>0</v>
      </c>
    </row>
    <row r="8047" spans="1:2" x14ac:dyDescent="0.3">
      <c r="A8047">
        <v>4205</v>
      </c>
      <c r="B8047">
        <v>0</v>
      </c>
    </row>
    <row r="8048" spans="1:2" x14ac:dyDescent="0.3">
      <c r="A8048">
        <v>7009</v>
      </c>
      <c r="B8048">
        <v>0</v>
      </c>
    </row>
    <row r="8049" spans="1:2" x14ac:dyDescent="0.3">
      <c r="A8049">
        <v>16034</v>
      </c>
      <c r="B8049">
        <v>1</v>
      </c>
    </row>
    <row r="8050" spans="1:2" x14ac:dyDescent="0.3">
      <c r="A8050">
        <v>18075</v>
      </c>
      <c r="B8050">
        <v>1</v>
      </c>
    </row>
    <row r="8051" spans="1:2" x14ac:dyDescent="0.3">
      <c r="A8051">
        <v>236</v>
      </c>
      <c r="B8051">
        <v>0</v>
      </c>
    </row>
    <row r="8052" spans="1:2" x14ac:dyDescent="0.3">
      <c r="A8052">
        <v>6001</v>
      </c>
      <c r="B8052">
        <v>0</v>
      </c>
    </row>
    <row r="8053" spans="1:2" x14ac:dyDescent="0.3">
      <c r="A8053">
        <v>20038</v>
      </c>
      <c r="B8053">
        <v>1</v>
      </c>
    </row>
    <row r="8054" spans="1:2" x14ac:dyDescent="0.3">
      <c r="A8054">
        <v>16838</v>
      </c>
      <c r="B8054">
        <v>0</v>
      </c>
    </row>
    <row r="8055" spans="1:2" x14ac:dyDescent="0.3">
      <c r="A8055">
        <v>466</v>
      </c>
      <c r="B8055">
        <v>0</v>
      </c>
    </row>
    <row r="8056" spans="1:2" x14ac:dyDescent="0.3">
      <c r="A8056">
        <v>8276</v>
      </c>
      <c r="B8056">
        <v>0</v>
      </c>
    </row>
    <row r="8057" spans="1:2" x14ac:dyDescent="0.3">
      <c r="A8057">
        <v>15783</v>
      </c>
      <c r="B8057">
        <v>1</v>
      </c>
    </row>
    <row r="8058" spans="1:2" x14ac:dyDescent="0.3">
      <c r="A8058">
        <v>10791</v>
      </c>
      <c r="B8058">
        <v>1</v>
      </c>
    </row>
    <row r="8059" spans="1:2" x14ac:dyDescent="0.3">
      <c r="A8059">
        <v>16470</v>
      </c>
      <c r="B8059">
        <v>1</v>
      </c>
    </row>
    <row r="8060" spans="1:2" x14ac:dyDescent="0.3">
      <c r="A8060">
        <v>17970</v>
      </c>
      <c r="B8060">
        <v>1</v>
      </c>
    </row>
    <row r="8061" spans="1:2" x14ac:dyDescent="0.3">
      <c r="A8061">
        <v>11458</v>
      </c>
      <c r="B8061">
        <v>1</v>
      </c>
    </row>
    <row r="8062" spans="1:2" x14ac:dyDescent="0.3">
      <c r="A8062">
        <v>8342</v>
      </c>
      <c r="B8062">
        <v>0</v>
      </c>
    </row>
    <row r="8063" spans="1:2" x14ac:dyDescent="0.3">
      <c r="A8063">
        <v>15852</v>
      </c>
      <c r="B8063">
        <v>1</v>
      </c>
    </row>
    <row r="8064" spans="1:2" x14ac:dyDescent="0.3">
      <c r="A8064">
        <v>16495</v>
      </c>
      <c r="B8064">
        <v>1</v>
      </c>
    </row>
    <row r="8065" spans="1:2" x14ac:dyDescent="0.3">
      <c r="A8065">
        <v>17021</v>
      </c>
      <c r="B8065">
        <v>1</v>
      </c>
    </row>
    <row r="8066" spans="1:2" x14ac:dyDescent="0.3">
      <c r="A8066">
        <v>11297</v>
      </c>
      <c r="B8066">
        <v>0</v>
      </c>
    </row>
    <row r="8067" spans="1:2" x14ac:dyDescent="0.3">
      <c r="A8067">
        <v>16464</v>
      </c>
      <c r="B8067">
        <v>0</v>
      </c>
    </row>
    <row r="8068" spans="1:2" x14ac:dyDescent="0.3">
      <c r="A8068">
        <v>17095</v>
      </c>
      <c r="B8068">
        <v>1</v>
      </c>
    </row>
    <row r="8069" spans="1:2" x14ac:dyDescent="0.3">
      <c r="A8069">
        <v>15767</v>
      </c>
      <c r="B8069">
        <v>0</v>
      </c>
    </row>
    <row r="8070" spans="1:2" x14ac:dyDescent="0.3">
      <c r="A8070">
        <v>9752</v>
      </c>
      <c r="B8070">
        <v>0</v>
      </c>
    </row>
    <row r="8071" spans="1:2" x14ac:dyDescent="0.3">
      <c r="A8071">
        <v>2974</v>
      </c>
      <c r="B8071">
        <v>0</v>
      </c>
    </row>
    <row r="8072" spans="1:2" x14ac:dyDescent="0.3">
      <c r="A8072">
        <v>18093</v>
      </c>
      <c r="B8072">
        <v>1</v>
      </c>
    </row>
    <row r="8073" spans="1:2" x14ac:dyDescent="0.3">
      <c r="A8073">
        <v>9585</v>
      </c>
      <c r="B8073">
        <v>0</v>
      </c>
    </row>
    <row r="8074" spans="1:2" x14ac:dyDescent="0.3">
      <c r="A8074">
        <v>5741</v>
      </c>
      <c r="B8074">
        <v>0</v>
      </c>
    </row>
    <row r="8075" spans="1:2" x14ac:dyDescent="0.3">
      <c r="A8075">
        <v>16540</v>
      </c>
      <c r="B8075">
        <v>1</v>
      </c>
    </row>
    <row r="8076" spans="1:2" x14ac:dyDescent="0.3">
      <c r="A8076">
        <v>18145</v>
      </c>
      <c r="B8076">
        <v>1</v>
      </c>
    </row>
    <row r="8077" spans="1:2" x14ac:dyDescent="0.3">
      <c r="A8077">
        <v>17237</v>
      </c>
      <c r="B8077">
        <v>1</v>
      </c>
    </row>
    <row r="8078" spans="1:2" x14ac:dyDescent="0.3">
      <c r="A8078">
        <v>10849</v>
      </c>
      <c r="B8078">
        <v>1</v>
      </c>
    </row>
    <row r="8079" spans="1:2" x14ac:dyDescent="0.3">
      <c r="A8079">
        <v>2427</v>
      </c>
      <c r="B8079">
        <v>0</v>
      </c>
    </row>
    <row r="8080" spans="1:2" x14ac:dyDescent="0.3">
      <c r="A8080">
        <v>20120</v>
      </c>
      <c r="B8080">
        <v>1</v>
      </c>
    </row>
    <row r="8081" spans="1:2" x14ac:dyDescent="0.3">
      <c r="A8081">
        <v>1818</v>
      </c>
      <c r="B8081">
        <v>0</v>
      </c>
    </row>
    <row r="8082" spans="1:2" x14ac:dyDescent="0.3">
      <c r="A8082">
        <v>15055</v>
      </c>
      <c r="B8082">
        <v>1</v>
      </c>
    </row>
    <row r="8083" spans="1:2" x14ac:dyDescent="0.3">
      <c r="A8083">
        <v>18038</v>
      </c>
      <c r="B8083">
        <v>1</v>
      </c>
    </row>
    <row r="8084" spans="1:2" x14ac:dyDescent="0.3">
      <c r="A8084">
        <v>18036</v>
      </c>
      <c r="B8084">
        <v>1</v>
      </c>
    </row>
    <row r="8085" spans="1:2" x14ac:dyDescent="0.3">
      <c r="A8085">
        <v>17839</v>
      </c>
      <c r="B8085">
        <v>1</v>
      </c>
    </row>
    <row r="8086" spans="1:2" x14ac:dyDescent="0.3">
      <c r="A8086">
        <v>11463</v>
      </c>
      <c r="B8086">
        <v>1</v>
      </c>
    </row>
    <row r="8087" spans="1:2" x14ac:dyDescent="0.3">
      <c r="A8087">
        <v>1791</v>
      </c>
      <c r="B8087">
        <v>0</v>
      </c>
    </row>
    <row r="8088" spans="1:2" x14ac:dyDescent="0.3">
      <c r="A8088">
        <v>17856</v>
      </c>
      <c r="B8088">
        <v>1</v>
      </c>
    </row>
    <row r="8089" spans="1:2" x14ac:dyDescent="0.3">
      <c r="A8089">
        <v>8482</v>
      </c>
      <c r="B8089">
        <v>0</v>
      </c>
    </row>
    <row r="8090" spans="1:2" x14ac:dyDescent="0.3">
      <c r="A8090">
        <v>11097</v>
      </c>
      <c r="B8090">
        <v>1</v>
      </c>
    </row>
    <row r="8091" spans="1:2" x14ac:dyDescent="0.3">
      <c r="A8091">
        <v>11099</v>
      </c>
      <c r="B8091">
        <v>1</v>
      </c>
    </row>
    <row r="8092" spans="1:2" x14ac:dyDescent="0.3">
      <c r="A8092">
        <v>8350</v>
      </c>
      <c r="B8092">
        <v>0</v>
      </c>
    </row>
    <row r="8093" spans="1:2" x14ac:dyDescent="0.3">
      <c r="A8093">
        <v>19837</v>
      </c>
      <c r="B8093">
        <v>1</v>
      </c>
    </row>
    <row r="8094" spans="1:2" x14ac:dyDescent="0.3">
      <c r="A8094">
        <v>17816</v>
      </c>
      <c r="B8094">
        <v>1</v>
      </c>
    </row>
    <row r="8095" spans="1:2" x14ac:dyDescent="0.3">
      <c r="A8095">
        <v>14607</v>
      </c>
      <c r="B8095">
        <v>1</v>
      </c>
    </row>
    <row r="8096" spans="1:2" x14ac:dyDescent="0.3">
      <c r="A8096">
        <v>7284</v>
      </c>
      <c r="B8096">
        <v>0</v>
      </c>
    </row>
    <row r="8097" spans="1:2" x14ac:dyDescent="0.3">
      <c r="A8097">
        <v>18081</v>
      </c>
      <c r="B8097">
        <v>1</v>
      </c>
    </row>
    <row r="8098" spans="1:2" x14ac:dyDescent="0.3">
      <c r="A8098">
        <v>16892</v>
      </c>
      <c r="B8098">
        <v>1</v>
      </c>
    </row>
    <row r="8099" spans="1:2" x14ac:dyDescent="0.3">
      <c r="A8099">
        <v>19989</v>
      </c>
      <c r="B8099">
        <v>1</v>
      </c>
    </row>
    <row r="8100" spans="1:2" x14ac:dyDescent="0.3">
      <c r="A8100">
        <v>16097</v>
      </c>
      <c r="B8100">
        <v>1</v>
      </c>
    </row>
    <row r="8101" spans="1:2" x14ac:dyDescent="0.3">
      <c r="A8101">
        <v>20058</v>
      </c>
      <c r="B8101">
        <v>1</v>
      </c>
    </row>
    <row r="8102" spans="1:2" x14ac:dyDescent="0.3">
      <c r="A8102">
        <v>17051</v>
      </c>
      <c r="B8102">
        <v>1</v>
      </c>
    </row>
    <row r="8103" spans="1:2" x14ac:dyDescent="0.3">
      <c r="A8103">
        <v>11594</v>
      </c>
      <c r="B8103">
        <v>0</v>
      </c>
    </row>
    <row r="8104" spans="1:2" x14ac:dyDescent="0.3">
      <c r="A8104">
        <v>17101</v>
      </c>
      <c r="B8104">
        <v>1</v>
      </c>
    </row>
    <row r="8105" spans="1:2" x14ac:dyDescent="0.3">
      <c r="A8105">
        <v>15874</v>
      </c>
      <c r="B8105">
        <v>1</v>
      </c>
    </row>
    <row r="8106" spans="1:2" x14ac:dyDescent="0.3">
      <c r="A8106">
        <v>17912</v>
      </c>
      <c r="B8106">
        <v>1</v>
      </c>
    </row>
    <row r="8107" spans="1:2" x14ac:dyDescent="0.3">
      <c r="A8107">
        <v>11595</v>
      </c>
      <c r="B8107">
        <v>0</v>
      </c>
    </row>
    <row r="8108" spans="1:2" x14ac:dyDescent="0.3">
      <c r="A8108">
        <v>15853</v>
      </c>
      <c r="B8108">
        <v>1</v>
      </c>
    </row>
    <row r="8109" spans="1:2" x14ac:dyDescent="0.3">
      <c r="A8109">
        <v>10494</v>
      </c>
      <c r="B8109">
        <v>0</v>
      </c>
    </row>
    <row r="8110" spans="1:2" x14ac:dyDescent="0.3">
      <c r="A8110">
        <v>8728</v>
      </c>
      <c r="B8110">
        <v>1</v>
      </c>
    </row>
    <row r="8111" spans="1:2" x14ac:dyDescent="0.3">
      <c r="A8111">
        <v>6724</v>
      </c>
      <c r="B8111">
        <v>0</v>
      </c>
    </row>
    <row r="8112" spans="1:2" x14ac:dyDescent="0.3">
      <c r="A8112">
        <v>4321</v>
      </c>
      <c r="B8112">
        <v>0</v>
      </c>
    </row>
    <row r="8113" spans="1:2" x14ac:dyDescent="0.3">
      <c r="A8113">
        <v>16780</v>
      </c>
      <c r="B8113">
        <v>0</v>
      </c>
    </row>
    <row r="8114" spans="1:2" x14ac:dyDescent="0.3">
      <c r="A8114">
        <v>20090</v>
      </c>
      <c r="B8114">
        <v>1</v>
      </c>
    </row>
    <row r="8115" spans="1:2" x14ac:dyDescent="0.3">
      <c r="A8115">
        <v>8666</v>
      </c>
      <c r="B8115">
        <v>0</v>
      </c>
    </row>
    <row r="8116" spans="1:2" x14ac:dyDescent="0.3">
      <c r="A8116">
        <v>14839</v>
      </c>
      <c r="B8116">
        <v>1</v>
      </c>
    </row>
    <row r="8117" spans="1:2" x14ac:dyDescent="0.3">
      <c r="A8117">
        <v>1202</v>
      </c>
      <c r="B8117">
        <v>0</v>
      </c>
    </row>
    <row r="8118" spans="1:2" x14ac:dyDescent="0.3">
      <c r="A8118">
        <v>14881</v>
      </c>
      <c r="B8118">
        <v>1</v>
      </c>
    </row>
    <row r="8119" spans="1:2" x14ac:dyDescent="0.3">
      <c r="A8119">
        <v>15378</v>
      </c>
      <c r="B8119">
        <v>1</v>
      </c>
    </row>
    <row r="8120" spans="1:2" x14ac:dyDescent="0.3">
      <c r="A8120">
        <v>1211</v>
      </c>
      <c r="B8120">
        <v>0</v>
      </c>
    </row>
    <row r="8121" spans="1:2" x14ac:dyDescent="0.3">
      <c r="A8121">
        <v>17445</v>
      </c>
      <c r="B8121">
        <v>1</v>
      </c>
    </row>
    <row r="8122" spans="1:2" x14ac:dyDescent="0.3">
      <c r="A8122">
        <v>15780</v>
      </c>
      <c r="B8122">
        <v>1</v>
      </c>
    </row>
    <row r="8123" spans="1:2" x14ac:dyDescent="0.3">
      <c r="A8123">
        <v>12056</v>
      </c>
      <c r="B8123">
        <v>1</v>
      </c>
    </row>
    <row r="8124" spans="1:2" x14ac:dyDescent="0.3">
      <c r="A8124">
        <v>1212</v>
      </c>
      <c r="B8124">
        <v>0</v>
      </c>
    </row>
    <row r="8125" spans="1:2" x14ac:dyDescent="0.3">
      <c r="A8125">
        <v>1210</v>
      </c>
      <c r="B8125">
        <v>0</v>
      </c>
    </row>
    <row r="8126" spans="1:2" x14ac:dyDescent="0.3">
      <c r="A8126">
        <v>6047</v>
      </c>
      <c r="B8126">
        <v>0</v>
      </c>
    </row>
    <row r="8127" spans="1:2" x14ac:dyDescent="0.3">
      <c r="A8127">
        <v>1214</v>
      </c>
      <c r="B8127">
        <v>0</v>
      </c>
    </row>
    <row r="8128" spans="1:2" x14ac:dyDescent="0.3">
      <c r="A8128">
        <v>14788</v>
      </c>
      <c r="B8128">
        <v>1</v>
      </c>
    </row>
    <row r="8129" spans="1:2" x14ac:dyDescent="0.3">
      <c r="A8129">
        <v>1191</v>
      </c>
      <c r="B8129">
        <v>0</v>
      </c>
    </row>
    <row r="8130" spans="1:2" x14ac:dyDescent="0.3">
      <c r="A8130">
        <v>1198</v>
      </c>
      <c r="B8130">
        <v>0</v>
      </c>
    </row>
    <row r="8131" spans="1:2" x14ac:dyDescent="0.3">
      <c r="A8131">
        <v>11886</v>
      </c>
      <c r="B8131">
        <v>1</v>
      </c>
    </row>
    <row r="8132" spans="1:2" x14ac:dyDescent="0.3">
      <c r="A8132">
        <v>20154</v>
      </c>
      <c r="B8132">
        <v>1</v>
      </c>
    </row>
    <row r="8133" spans="1:2" x14ac:dyDescent="0.3">
      <c r="A8133">
        <v>20205</v>
      </c>
      <c r="B8133">
        <v>1</v>
      </c>
    </row>
    <row r="8134" spans="1:2" x14ac:dyDescent="0.3">
      <c r="A8134">
        <v>11694</v>
      </c>
      <c r="B8134">
        <v>1</v>
      </c>
    </row>
    <row r="8135" spans="1:2" x14ac:dyDescent="0.3">
      <c r="A8135">
        <v>11695</v>
      </c>
      <c r="B8135">
        <v>1</v>
      </c>
    </row>
    <row r="8136" spans="1:2" x14ac:dyDescent="0.3">
      <c r="A8136">
        <v>16965</v>
      </c>
      <c r="B8136">
        <v>0</v>
      </c>
    </row>
    <row r="8137" spans="1:2" x14ac:dyDescent="0.3">
      <c r="A8137">
        <v>19573</v>
      </c>
      <c r="B8137">
        <v>1</v>
      </c>
    </row>
    <row r="8138" spans="1:2" x14ac:dyDescent="0.3">
      <c r="A8138">
        <v>15919</v>
      </c>
      <c r="B8138">
        <v>1</v>
      </c>
    </row>
    <row r="8139" spans="1:2" x14ac:dyDescent="0.3">
      <c r="A8139">
        <v>12495</v>
      </c>
      <c r="B8139">
        <v>1</v>
      </c>
    </row>
    <row r="8140" spans="1:2" x14ac:dyDescent="0.3">
      <c r="A8140">
        <v>17145</v>
      </c>
      <c r="B8140">
        <v>1</v>
      </c>
    </row>
    <row r="8141" spans="1:2" x14ac:dyDescent="0.3">
      <c r="A8141">
        <v>15833</v>
      </c>
      <c r="B8141">
        <v>1</v>
      </c>
    </row>
    <row r="8142" spans="1:2" x14ac:dyDescent="0.3">
      <c r="A8142">
        <v>6486</v>
      </c>
      <c r="B8142">
        <v>0</v>
      </c>
    </row>
    <row r="8143" spans="1:2" x14ac:dyDescent="0.3">
      <c r="A8143">
        <v>20059</v>
      </c>
      <c r="B8143">
        <v>1</v>
      </c>
    </row>
    <row r="8144" spans="1:2" x14ac:dyDescent="0.3">
      <c r="A8144">
        <v>20123</v>
      </c>
      <c r="B8144">
        <v>1</v>
      </c>
    </row>
    <row r="8145" spans="1:2" x14ac:dyDescent="0.3">
      <c r="A8145">
        <v>15056</v>
      </c>
      <c r="B8145">
        <v>1</v>
      </c>
    </row>
    <row r="8146" spans="1:2" x14ac:dyDescent="0.3">
      <c r="A8146">
        <v>19572</v>
      </c>
      <c r="B8146">
        <v>1</v>
      </c>
    </row>
    <row r="8147" spans="1:2" x14ac:dyDescent="0.3">
      <c r="A8147">
        <v>8360</v>
      </c>
      <c r="B8147">
        <v>0</v>
      </c>
    </row>
    <row r="8148" spans="1:2" x14ac:dyDescent="0.3">
      <c r="A8148">
        <v>11510</v>
      </c>
      <c r="B8148">
        <v>1</v>
      </c>
    </row>
    <row r="8149" spans="1:2" x14ac:dyDescent="0.3">
      <c r="A8149">
        <v>17975</v>
      </c>
      <c r="B8149">
        <v>1</v>
      </c>
    </row>
    <row r="8150" spans="1:2" x14ac:dyDescent="0.3">
      <c r="A8150">
        <v>3553</v>
      </c>
      <c r="B8150">
        <v>0</v>
      </c>
    </row>
    <row r="8151" spans="1:2" x14ac:dyDescent="0.3">
      <c r="A8151">
        <v>18390</v>
      </c>
      <c r="B8151">
        <v>1</v>
      </c>
    </row>
    <row r="8152" spans="1:2" x14ac:dyDescent="0.3">
      <c r="A8152">
        <v>8300</v>
      </c>
      <c r="B8152">
        <v>0</v>
      </c>
    </row>
    <row r="8153" spans="1:2" x14ac:dyDescent="0.3">
      <c r="A8153">
        <v>12404</v>
      </c>
      <c r="B8153">
        <v>1</v>
      </c>
    </row>
    <row r="8154" spans="1:2" x14ac:dyDescent="0.3">
      <c r="A8154">
        <v>10027</v>
      </c>
      <c r="B8154">
        <v>1</v>
      </c>
    </row>
    <row r="8155" spans="1:2" x14ac:dyDescent="0.3">
      <c r="A8155">
        <v>14892</v>
      </c>
      <c r="B8155">
        <v>1</v>
      </c>
    </row>
    <row r="8156" spans="1:2" x14ac:dyDescent="0.3">
      <c r="A8156">
        <v>19798</v>
      </c>
      <c r="B8156">
        <v>1</v>
      </c>
    </row>
    <row r="8157" spans="1:2" x14ac:dyDescent="0.3">
      <c r="A8157">
        <v>12383</v>
      </c>
      <c r="B8157">
        <v>1</v>
      </c>
    </row>
    <row r="8158" spans="1:2" x14ac:dyDescent="0.3">
      <c r="A8158">
        <v>10744</v>
      </c>
      <c r="B8158">
        <v>1</v>
      </c>
    </row>
    <row r="8159" spans="1:2" x14ac:dyDescent="0.3">
      <c r="A8159">
        <v>17043</v>
      </c>
      <c r="B8159">
        <v>1</v>
      </c>
    </row>
    <row r="8160" spans="1:2" x14ac:dyDescent="0.3">
      <c r="A8160">
        <v>17041</v>
      </c>
      <c r="B8160">
        <v>1</v>
      </c>
    </row>
    <row r="8161" spans="1:2" x14ac:dyDescent="0.3">
      <c r="A8161">
        <v>17502</v>
      </c>
      <c r="B8161">
        <v>1</v>
      </c>
    </row>
    <row r="8162" spans="1:2" x14ac:dyDescent="0.3">
      <c r="A8162">
        <v>16056</v>
      </c>
      <c r="B8162">
        <v>1</v>
      </c>
    </row>
    <row r="8163" spans="1:2" x14ac:dyDescent="0.3">
      <c r="A8163">
        <v>2212</v>
      </c>
      <c r="B8163">
        <v>0</v>
      </c>
    </row>
    <row r="8164" spans="1:2" x14ac:dyDescent="0.3">
      <c r="A8164">
        <v>14710</v>
      </c>
      <c r="B8164">
        <v>1</v>
      </c>
    </row>
    <row r="8165" spans="1:2" x14ac:dyDescent="0.3">
      <c r="A8165">
        <v>16132</v>
      </c>
      <c r="B8165">
        <v>1</v>
      </c>
    </row>
    <row r="8166" spans="1:2" x14ac:dyDescent="0.3">
      <c r="A8166">
        <v>15382</v>
      </c>
      <c r="B8166">
        <v>1</v>
      </c>
    </row>
    <row r="8167" spans="1:2" x14ac:dyDescent="0.3">
      <c r="A8167">
        <v>8783</v>
      </c>
      <c r="B8167">
        <v>0</v>
      </c>
    </row>
    <row r="8168" spans="1:2" x14ac:dyDescent="0.3">
      <c r="A8168">
        <v>15952</v>
      </c>
      <c r="B8168">
        <v>1</v>
      </c>
    </row>
    <row r="8169" spans="1:2" x14ac:dyDescent="0.3">
      <c r="A8169">
        <v>11787</v>
      </c>
      <c r="B8169">
        <v>1</v>
      </c>
    </row>
    <row r="8170" spans="1:2" x14ac:dyDescent="0.3">
      <c r="A8170">
        <v>11324</v>
      </c>
      <c r="B8170">
        <v>1</v>
      </c>
    </row>
    <row r="8171" spans="1:2" x14ac:dyDescent="0.3">
      <c r="A8171">
        <v>7348</v>
      </c>
      <c r="B8171">
        <v>0</v>
      </c>
    </row>
    <row r="8172" spans="1:2" x14ac:dyDescent="0.3">
      <c r="A8172">
        <v>2199</v>
      </c>
      <c r="B8172">
        <v>0</v>
      </c>
    </row>
    <row r="8173" spans="1:2" x14ac:dyDescent="0.3">
      <c r="A8173">
        <v>14854</v>
      </c>
      <c r="B8173">
        <v>1</v>
      </c>
    </row>
    <row r="8174" spans="1:2" x14ac:dyDescent="0.3">
      <c r="A8174">
        <v>9916</v>
      </c>
      <c r="B8174">
        <v>1</v>
      </c>
    </row>
    <row r="8175" spans="1:2" x14ac:dyDescent="0.3">
      <c r="A8175">
        <v>17796</v>
      </c>
      <c r="B8175">
        <v>1</v>
      </c>
    </row>
    <row r="8176" spans="1:2" x14ac:dyDescent="0.3">
      <c r="A8176">
        <v>16171</v>
      </c>
      <c r="B8176">
        <v>1</v>
      </c>
    </row>
    <row r="8177" spans="1:2" x14ac:dyDescent="0.3">
      <c r="A8177">
        <v>11790</v>
      </c>
      <c r="B8177">
        <v>1</v>
      </c>
    </row>
    <row r="8178" spans="1:2" x14ac:dyDescent="0.3">
      <c r="A8178">
        <v>15953</v>
      </c>
      <c r="B8178">
        <v>1</v>
      </c>
    </row>
    <row r="8179" spans="1:2" x14ac:dyDescent="0.3">
      <c r="A8179">
        <v>16053</v>
      </c>
      <c r="B8179">
        <v>0</v>
      </c>
    </row>
    <row r="8180" spans="1:2" x14ac:dyDescent="0.3">
      <c r="A8180">
        <v>17767</v>
      </c>
      <c r="B8180">
        <v>1</v>
      </c>
    </row>
    <row r="8181" spans="1:2" x14ac:dyDescent="0.3">
      <c r="A8181">
        <v>10871</v>
      </c>
      <c r="B8181">
        <v>1</v>
      </c>
    </row>
    <row r="8182" spans="1:2" x14ac:dyDescent="0.3">
      <c r="A8182">
        <v>16697</v>
      </c>
      <c r="B8182">
        <v>1</v>
      </c>
    </row>
    <row r="8183" spans="1:2" x14ac:dyDescent="0.3">
      <c r="A8183">
        <v>16076</v>
      </c>
      <c r="B8183">
        <v>0</v>
      </c>
    </row>
    <row r="8184" spans="1:2" x14ac:dyDescent="0.3">
      <c r="A8184">
        <v>17042</v>
      </c>
      <c r="B8184">
        <v>1</v>
      </c>
    </row>
    <row r="8185" spans="1:2" x14ac:dyDescent="0.3">
      <c r="A8185">
        <v>18380</v>
      </c>
      <c r="B8185">
        <v>1</v>
      </c>
    </row>
    <row r="8186" spans="1:2" x14ac:dyDescent="0.3">
      <c r="A8186">
        <v>19444</v>
      </c>
      <c r="B8186">
        <v>1</v>
      </c>
    </row>
    <row r="8187" spans="1:2" x14ac:dyDescent="0.3">
      <c r="A8187">
        <v>17050</v>
      </c>
      <c r="B8187">
        <v>1</v>
      </c>
    </row>
    <row r="8188" spans="1:2" x14ac:dyDescent="0.3">
      <c r="A8188">
        <v>18015</v>
      </c>
      <c r="B8188">
        <v>1</v>
      </c>
    </row>
    <row r="8189" spans="1:2" x14ac:dyDescent="0.3">
      <c r="A8189">
        <v>19441</v>
      </c>
      <c r="B8189">
        <v>1</v>
      </c>
    </row>
    <row r="8190" spans="1:2" x14ac:dyDescent="0.3">
      <c r="A8190">
        <v>8322</v>
      </c>
      <c r="B8190">
        <v>0</v>
      </c>
    </row>
    <row r="8191" spans="1:2" x14ac:dyDescent="0.3">
      <c r="A8191">
        <v>4544</v>
      </c>
      <c r="B8191">
        <v>0</v>
      </c>
    </row>
    <row r="8192" spans="1:2" x14ac:dyDescent="0.3">
      <c r="A8192">
        <v>8750</v>
      </c>
      <c r="B8192">
        <v>1</v>
      </c>
    </row>
    <row r="8193" spans="1:2" x14ac:dyDescent="0.3">
      <c r="A8193">
        <v>19960</v>
      </c>
      <c r="B8193">
        <v>1</v>
      </c>
    </row>
    <row r="8194" spans="1:2" x14ac:dyDescent="0.3">
      <c r="A8194">
        <v>9273</v>
      </c>
      <c r="B8194">
        <v>1</v>
      </c>
    </row>
    <row r="8195" spans="1:2" x14ac:dyDescent="0.3">
      <c r="A8195">
        <v>8424</v>
      </c>
      <c r="B8195">
        <v>0</v>
      </c>
    </row>
    <row r="8196" spans="1:2" x14ac:dyDescent="0.3">
      <c r="A8196">
        <v>15554</v>
      </c>
      <c r="B8196">
        <v>1</v>
      </c>
    </row>
    <row r="8197" spans="1:2" x14ac:dyDescent="0.3">
      <c r="A8197">
        <v>7758</v>
      </c>
      <c r="B8197">
        <v>0</v>
      </c>
    </row>
    <row r="8198" spans="1:2" x14ac:dyDescent="0.3">
      <c r="A8198">
        <v>9913</v>
      </c>
      <c r="B8198">
        <v>1</v>
      </c>
    </row>
    <row r="8199" spans="1:2" x14ac:dyDescent="0.3">
      <c r="A8199">
        <v>16696</v>
      </c>
      <c r="B8199">
        <v>1</v>
      </c>
    </row>
    <row r="8200" spans="1:2" x14ac:dyDescent="0.3">
      <c r="A8200">
        <v>3558</v>
      </c>
      <c r="B8200">
        <v>0</v>
      </c>
    </row>
    <row r="8201" spans="1:2" x14ac:dyDescent="0.3">
      <c r="A8201">
        <v>3554</v>
      </c>
      <c r="B8201">
        <v>0</v>
      </c>
    </row>
    <row r="8202" spans="1:2" x14ac:dyDescent="0.3">
      <c r="A8202">
        <v>15607</v>
      </c>
      <c r="B8202">
        <v>1</v>
      </c>
    </row>
    <row r="8203" spans="1:2" x14ac:dyDescent="0.3">
      <c r="A8203">
        <v>6730</v>
      </c>
      <c r="B8203">
        <v>0</v>
      </c>
    </row>
    <row r="8204" spans="1:2" x14ac:dyDescent="0.3">
      <c r="A8204">
        <v>3559</v>
      </c>
      <c r="B8204">
        <v>0</v>
      </c>
    </row>
    <row r="8205" spans="1:2" x14ac:dyDescent="0.3">
      <c r="A8205">
        <v>20057</v>
      </c>
      <c r="B8205">
        <v>1</v>
      </c>
    </row>
    <row r="8206" spans="1:2" x14ac:dyDescent="0.3">
      <c r="A8206">
        <v>17531</v>
      </c>
      <c r="B8206">
        <v>1</v>
      </c>
    </row>
    <row r="8207" spans="1:2" x14ac:dyDescent="0.3">
      <c r="A8207">
        <v>15809</v>
      </c>
      <c r="B8207">
        <v>1</v>
      </c>
    </row>
    <row r="8208" spans="1:2" x14ac:dyDescent="0.3">
      <c r="A8208">
        <v>17529</v>
      </c>
      <c r="B8208">
        <v>1</v>
      </c>
    </row>
    <row r="8209" spans="1:2" x14ac:dyDescent="0.3">
      <c r="A8209">
        <v>11005</v>
      </c>
      <c r="B8209">
        <v>1</v>
      </c>
    </row>
    <row r="8210" spans="1:2" x14ac:dyDescent="0.3">
      <c r="A8210">
        <v>11008</v>
      </c>
      <c r="B8210">
        <v>1</v>
      </c>
    </row>
    <row r="8211" spans="1:2" x14ac:dyDescent="0.3">
      <c r="A8211">
        <v>16385</v>
      </c>
      <c r="B8211">
        <v>1</v>
      </c>
    </row>
    <row r="8212" spans="1:2" x14ac:dyDescent="0.3">
      <c r="A8212">
        <v>11294</v>
      </c>
      <c r="B8212">
        <v>0</v>
      </c>
    </row>
    <row r="8213" spans="1:2" x14ac:dyDescent="0.3">
      <c r="A8213">
        <v>16932</v>
      </c>
      <c r="B8213">
        <v>1</v>
      </c>
    </row>
    <row r="8214" spans="1:2" x14ac:dyDescent="0.3">
      <c r="A8214">
        <v>19814</v>
      </c>
      <c r="B8214">
        <v>1</v>
      </c>
    </row>
    <row r="8215" spans="1:2" x14ac:dyDescent="0.3">
      <c r="A8215">
        <v>7927</v>
      </c>
      <c r="B8215">
        <v>0</v>
      </c>
    </row>
    <row r="8216" spans="1:2" x14ac:dyDescent="0.3">
      <c r="A8216">
        <v>6878</v>
      </c>
      <c r="B8216">
        <v>0</v>
      </c>
    </row>
    <row r="8217" spans="1:2" x14ac:dyDescent="0.3">
      <c r="A8217">
        <v>16814</v>
      </c>
      <c r="B8217">
        <v>1</v>
      </c>
    </row>
    <row r="8218" spans="1:2" x14ac:dyDescent="0.3">
      <c r="A8218">
        <v>9658</v>
      </c>
      <c r="B8218">
        <v>1</v>
      </c>
    </row>
    <row r="8219" spans="1:2" x14ac:dyDescent="0.3">
      <c r="A8219">
        <v>4857</v>
      </c>
      <c r="B8219">
        <v>0</v>
      </c>
    </row>
    <row r="8220" spans="1:2" x14ac:dyDescent="0.3">
      <c r="A8220">
        <v>4930</v>
      </c>
      <c r="B8220">
        <v>0</v>
      </c>
    </row>
    <row r="8221" spans="1:2" x14ac:dyDescent="0.3">
      <c r="A8221">
        <v>11960</v>
      </c>
      <c r="B8221">
        <v>1</v>
      </c>
    </row>
    <row r="8222" spans="1:2" x14ac:dyDescent="0.3">
      <c r="A8222">
        <v>19774</v>
      </c>
      <c r="B8222">
        <v>1</v>
      </c>
    </row>
    <row r="8223" spans="1:2" x14ac:dyDescent="0.3">
      <c r="A8223">
        <v>16698</v>
      </c>
      <c r="B8223">
        <v>1</v>
      </c>
    </row>
    <row r="8224" spans="1:2" x14ac:dyDescent="0.3">
      <c r="A8224">
        <v>11763</v>
      </c>
      <c r="B8224">
        <v>1</v>
      </c>
    </row>
    <row r="8225" spans="1:2" x14ac:dyDescent="0.3">
      <c r="A8225">
        <v>19593</v>
      </c>
      <c r="B8225">
        <v>1</v>
      </c>
    </row>
    <row r="8226" spans="1:2" x14ac:dyDescent="0.3">
      <c r="A8226">
        <v>16832</v>
      </c>
      <c r="B8226">
        <v>1</v>
      </c>
    </row>
    <row r="8227" spans="1:2" x14ac:dyDescent="0.3">
      <c r="A8227">
        <v>19595</v>
      </c>
      <c r="B8227">
        <v>1</v>
      </c>
    </row>
    <row r="8228" spans="1:2" x14ac:dyDescent="0.3">
      <c r="A8228">
        <v>18003</v>
      </c>
      <c r="B8228">
        <v>1</v>
      </c>
    </row>
    <row r="8229" spans="1:2" x14ac:dyDescent="0.3">
      <c r="A8229">
        <v>16010</v>
      </c>
      <c r="B8229">
        <v>1</v>
      </c>
    </row>
    <row r="8230" spans="1:2" x14ac:dyDescent="0.3">
      <c r="A8230">
        <v>12139</v>
      </c>
      <c r="B8230">
        <v>1</v>
      </c>
    </row>
    <row r="8231" spans="1:2" x14ac:dyDescent="0.3">
      <c r="A8231">
        <v>10056</v>
      </c>
      <c r="B8231">
        <v>1</v>
      </c>
    </row>
    <row r="8232" spans="1:2" x14ac:dyDescent="0.3">
      <c r="A8232">
        <v>19983</v>
      </c>
      <c r="B8232">
        <v>1</v>
      </c>
    </row>
    <row r="8233" spans="1:2" x14ac:dyDescent="0.3">
      <c r="A8233">
        <v>19812</v>
      </c>
      <c r="B8233">
        <v>1</v>
      </c>
    </row>
    <row r="8234" spans="1:2" x14ac:dyDescent="0.3">
      <c r="A8234">
        <v>17943</v>
      </c>
      <c r="B8234">
        <v>1</v>
      </c>
    </row>
    <row r="8235" spans="1:2" x14ac:dyDescent="0.3">
      <c r="A8235">
        <v>13590</v>
      </c>
      <c r="B8235">
        <v>1</v>
      </c>
    </row>
    <row r="8236" spans="1:2" x14ac:dyDescent="0.3">
      <c r="A8236">
        <v>14777</v>
      </c>
      <c r="B8236">
        <v>1</v>
      </c>
    </row>
    <row r="8237" spans="1:2" x14ac:dyDescent="0.3">
      <c r="A8237">
        <v>15007</v>
      </c>
      <c r="B8237">
        <v>1</v>
      </c>
    </row>
    <row r="8238" spans="1:2" x14ac:dyDescent="0.3">
      <c r="A8238">
        <v>17131</v>
      </c>
      <c r="B8238">
        <v>1</v>
      </c>
    </row>
    <row r="8239" spans="1:2" x14ac:dyDescent="0.3">
      <c r="A8239">
        <v>19984</v>
      </c>
      <c r="B8239">
        <v>1</v>
      </c>
    </row>
    <row r="8240" spans="1:2" x14ac:dyDescent="0.3">
      <c r="A8240">
        <v>16960</v>
      </c>
      <c r="B8240">
        <v>1</v>
      </c>
    </row>
    <row r="8241" spans="1:2" x14ac:dyDescent="0.3">
      <c r="A8241">
        <v>15878</v>
      </c>
      <c r="B8241">
        <v>1</v>
      </c>
    </row>
    <row r="8242" spans="1:2" x14ac:dyDescent="0.3">
      <c r="A8242">
        <v>17998</v>
      </c>
      <c r="B8242">
        <v>1</v>
      </c>
    </row>
    <row r="8243" spans="1:2" x14ac:dyDescent="0.3">
      <c r="A8243">
        <v>15635</v>
      </c>
      <c r="B8243">
        <v>1</v>
      </c>
    </row>
    <row r="8244" spans="1:2" x14ac:dyDescent="0.3">
      <c r="A8244">
        <v>11484</v>
      </c>
      <c r="B8244">
        <v>0</v>
      </c>
    </row>
    <row r="8245" spans="1:2" x14ac:dyDescent="0.3">
      <c r="A8245">
        <v>16819</v>
      </c>
      <c r="B8245">
        <v>1</v>
      </c>
    </row>
    <row r="8246" spans="1:2" x14ac:dyDescent="0.3">
      <c r="A8246">
        <v>14889</v>
      </c>
      <c r="B8246">
        <v>1</v>
      </c>
    </row>
    <row r="8247" spans="1:2" x14ac:dyDescent="0.3">
      <c r="A8247">
        <v>17913</v>
      </c>
      <c r="B8247">
        <v>1</v>
      </c>
    </row>
    <row r="8248" spans="1:2" x14ac:dyDescent="0.3">
      <c r="A8248">
        <v>17771</v>
      </c>
      <c r="B8248">
        <v>1</v>
      </c>
    </row>
    <row r="8249" spans="1:2" x14ac:dyDescent="0.3">
      <c r="A8249">
        <v>11732</v>
      </c>
      <c r="B8249">
        <v>1</v>
      </c>
    </row>
    <row r="8250" spans="1:2" x14ac:dyDescent="0.3">
      <c r="A8250">
        <v>16959</v>
      </c>
      <c r="B8250">
        <v>1</v>
      </c>
    </row>
    <row r="8251" spans="1:2" x14ac:dyDescent="0.3">
      <c r="A8251">
        <v>16947</v>
      </c>
      <c r="B8251">
        <v>1</v>
      </c>
    </row>
    <row r="8252" spans="1:2" x14ac:dyDescent="0.3">
      <c r="A8252">
        <v>17809</v>
      </c>
      <c r="B8252">
        <v>1</v>
      </c>
    </row>
    <row r="8253" spans="1:2" x14ac:dyDescent="0.3">
      <c r="A8253">
        <v>20083</v>
      </c>
      <c r="B8253">
        <v>1</v>
      </c>
    </row>
    <row r="8254" spans="1:2" x14ac:dyDescent="0.3">
      <c r="A8254">
        <v>14740</v>
      </c>
      <c r="B8254">
        <v>1</v>
      </c>
    </row>
    <row r="8255" spans="1:2" x14ac:dyDescent="0.3">
      <c r="A8255">
        <v>10730</v>
      </c>
      <c r="B8255">
        <v>0</v>
      </c>
    </row>
    <row r="8256" spans="1:2" x14ac:dyDescent="0.3">
      <c r="A8256">
        <v>16572</v>
      </c>
      <c r="B8256">
        <v>0</v>
      </c>
    </row>
    <row r="8257" spans="1:2" x14ac:dyDescent="0.3">
      <c r="A8257">
        <v>10970</v>
      </c>
      <c r="B8257">
        <v>1</v>
      </c>
    </row>
    <row r="8258" spans="1:2" x14ac:dyDescent="0.3">
      <c r="A8258">
        <v>5033</v>
      </c>
      <c r="B8258">
        <v>1</v>
      </c>
    </row>
    <row r="8259" spans="1:2" x14ac:dyDescent="0.3">
      <c r="A8259">
        <v>19961</v>
      </c>
      <c r="B8259">
        <v>1</v>
      </c>
    </row>
    <row r="8260" spans="1:2" x14ac:dyDescent="0.3">
      <c r="A8260">
        <v>11911</v>
      </c>
      <c r="B8260">
        <v>1</v>
      </c>
    </row>
    <row r="8261" spans="1:2" x14ac:dyDescent="0.3">
      <c r="A8261">
        <v>11788</v>
      </c>
      <c r="B8261">
        <v>1</v>
      </c>
    </row>
    <row r="8262" spans="1:2" x14ac:dyDescent="0.3">
      <c r="A8262">
        <v>453</v>
      </c>
      <c r="B8262">
        <v>0</v>
      </c>
    </row>
    <row r="8263" spans="1:2" x14ac:dyDescent="0.3">
      <c r="A8263">
        <v>6274</v>
      </c>
      <c r="B8263">
        <v>0</v>
      </c>
    </row>
    <row r="8264" spans="1:2" x14ac:dyDescent="0.3">
      <c r="A8264">
        <v>7718</v>
      </c>
      <c r="B8264">
        <v>0</v>
      </c>
    </row>
    <row r="8265" spans="1:2" x14ac:dyDescent="0.3">
      <c r="A8265">
        <v>6273</v>
      </c>
      <c r="B8265">
        <v>0</v>
      </c>
    </row>
    <row r="8266" spans="1:2" x14ac:dyDescent="0.3">
      <c r="A8266">
        <v>10776</v>
      </c>
      <c r="B8266">
        <v>1</v>
      </c>
    </row>
    <row r="8267" spans="1:2" x14ac:dyDescent="0.3">
      <c r="A8267">
        <v>11076</v>
      </c>
      <c r="B8267">
        <v>1</v>
      </c>
    </row>
    <row r="8268" spans="1:2" x14ac:dyDescent="0.3">
      <c r="A8268">
        <v>13571</v>
      </c>
      <c r="B8268">
        <v>1</v>
      </c>
    </row>
    <row r="8269" spans="1:2" x14ac:dyDescent="0.3">
      <c r="A8269">
        <v>10778</v>
      </c>
      <c r="B8269">
        <v>1</v>
      </c>
    </row>
    <row r="8270" spans="1:2" x14ac:dyDescent="0.3">
      <c r="A8270">
        <v>19933</v>
      </c>
      <c r="B8270">
        <v>1</v>
      </c>
    </row>
    <row r="8271" spans="1:2" x14ac:dyDescent="0.3">
      <c r="A8271">
        <v>7711</v>
      </c>
      <c r="B8271">
        <v>0</v>
      </c>
    </row>
    <row r="8272" spans="1:2" x14ac:dyDescent="0.3">
      <c r="A8272">
        <v>8291</v>
      </c>
      <c r="B8272">
        <v>1</v>
      </c>
    </row>
    <row r="8273" spans="1:2" x14ac:dyDescent="0.3">
      <c r="A8273">
        <v>11489</v>
      </c>
      <c r="B8273">
        <v>0</v>
      </c>
    </row>
    <row r="8274" spans="1:2" x14ac:dyDescent="0.3">
      <c r="A8274">
        <v>17067</v>
      </c>
      <c r="B8274">
        <v>1</v>
      </c>
    </row>
    <row r="8275" spans="1:2" x14ac:dyDescent="0.3">
      <c r="A8275">
        <v>17633</v>
      </c>
      <c r="B8275">
        <v>1</v>
      </c>
    </row>
    <row r="8276" spans="1:2" x14ac:dyDescent="0.3">
      <c r="A8276">
        <v>17798</v>
      </c>
      <c r="B8276">
        <v>1</v>
      </c>
    </row>
    <row r="8277" spans="1:2" x14ac:dyDescent="0.3">
      <c r="A8277">
        <v>19686</v>
      </c>
      <c r="B8277">
        <v>1</v>
      </c>
    </row>
    <row r="8278" spans="1:2" x14ac:dyDescent="0.3">
      <c r="A8278">
        <v>18173</v>
      </c>
      <c r="B8278">
        <v>0</v>
      </c>
    </row>
    <row r="8279" spans="1:2" x14ac:dyDescent="0.3">
      <c r="A8279">
        <v>12112</v>
      </c>
      <c r="B8279">
        <v>1</v>
      </c>
    </row>
    <row r="8280" spans="1:2" x14ac:dyDescent="0.3">
      <c r="A8280">
        <v>17018</v>
      </c>
      <c r="B8280">
        <v>1</v>
      </c>
    </row>
    <row r="8281" spans="1:2" x14ac:dyDescent="0.3">
      <c r="A8281">
        <v>17073</v>
      </c>
      <c r="B8281">
        <v>1</v>
      </c>
    </row>
    <row r="8282" spans="1:2" x14ac:dyDescent="0.3">
      <c r="A8282">
        <v>15693</v>
      </c>
      <c r="B8282">
        <v>1</v>
      </c>
    </row>
    <row r="8283" spans="1:2" x14ac:dyDescent="0.3">
      <c r="A8283">
        <v>17017</v>
      </c>
      <c r="B8283">
        <v>1</v>
      </c>
    </row>
    <row r="8284" spans="1:2" x14ac:dyDescent="0.3">
      <c r="A8284">
        <v>10833</v>
      </c>
      <c r="B8284">
        <v>1</v>
      </c>
    </row>
    <row r="8285" spans="1:2" x14ac:dyDescent="0.3">
      <c r="A8285">
        <v>9565</v>
      </c>
      <c r="B8285">
        <v>1</v>
      </c>
    </row>
    <row r="8286" spans="1:2" x14ac:dyDescent="0.3">
      <c r="A8286">
        <v>9339</v>
      </c>
      <c r="B8286">
        <v>0</v>
      </c>
    </row>
    <row r="8287" spans="1:2" x14ac:dyDescent="0.3">
      <c r="A8287">
        <v>18107</v>
      </c>
      <c r="B8287">
        <v>1</v>
      </c>
    </row>
    <row r="8288" spans="1:2" x14ac:dyDescent="0.3">
      <c r="A8288">
        <v>15889</v>
      </c>
      <c r="B8288">
        <v>1</v>
      </c>
    </row>
    <row r="8289" spans="1:2" x14ac:dyDescent="0.3">
      <c r="A8289">
        <v>18108</v>
      </c>
      <c r="B8289">
        <v>1</v>
      </c>
    </row>
    <row r="8290" spans="1:2" x14ac:dyDescent="0.3">
      <c r="A8290">
        <v>19687</v>
      </c>
      <c r="B8290">
        <v>1</v>
      </c>
    </row>
    <row r="8291" spans="1:2" x14ac:dyDescent="0.3">
      <c r="A8291">
        <v>15888</v>
      </c>
      <c r="B8291">
        <v>1</v>
      </c>
    </row>
    <row r="8292" spans="1:2" x14ac:dyDescent="0.3">
      <c r="A8292">
        <v>17797</v>
      </c>
      <c r="B8292">
        <v>1</v>
      </c>
    </row>
    <row r="8293" spans="1:2" x14ac:dyDescent="0.3">
      <c r="A8293">
        <v>20144</v>
      </c>
      <c r="B8293">
        <v>1</v>
      </c>
    </row>
    <row r="8294" spans="1:2" x14ac:dyDescent="0.3">
      <c r="A8294">
        <v>17124</v>
      </c>
      <c r="B8294">
        <v>1</v>
      </c>
    </row>
    <row r="8295" spans="1:2" x14ac:dyDescent="0.3">
      <c r="A8295">
        <v>17072</v>
      </c>
      <c r="B8295">
        <v>1</v>
      </c>
    </row>
    <row r="8296" spans="1:2" x14ac:dyDescent="0.3">
      <c r="A8296">
        <v>15691</v>
      </c>
      <c r="B8296">
        <v>1</v>
      </c>
    </row>
    <row r="8297" spans="1:2" x14ac:dyDescent="0.3">
      <c r="A8297">
        <v>20142</v>
      </c>
      <c r="B8297">
        <v>1</v>
      </c>
    </row>
    <row r="8298" spans="1:2" x14ac:dyDescent="0.3">
      <c r="A8298">
        <v>9340</v>
      </c>
      <c r="B8298">
        <v>0</v>
      </c>
    </row>
    <row r="8299" spans="1:2" x14ac:dyDescent="0.3">
      <c r="A8299">
        <v>14700</v>
      </c>
      <c r="B8299">
        <v>0</v>
      </c>
    </row>
    <row r="8300" spans="1:2" x14ac:dyDescent="0.3">
      <c r="A8300">
        <v>9581</v>
      </c>
      <c r="B8300">
        <v>1</v>
      </c>
    </row>
    <row r="8301" spans="1:2" x14ac:dyDescent="0.3">
      <c r="A8301">
        <v>14975</v>
      </c>
      <c r="B8301">
        <v>1</v>
      </c>
    </row>
    <row r="8302" spans="1:2" x14ac:dyDescent="0.3">
      <c r="A8302">
        <v>9984</v>
      </c>
      <c r="B8302">
        <v>0</v>
      </c>
    </row>
    <row r="8303" spans="1:2" x14ac:dyDescent="0.3">
      <c r="A8303">
        <v>4657</v>
      </c>
      <c r="B8303">
        <v>0</v>
      </c>
    </row>
    <row r="8304" spans="1:2" x14ac:dyDescent="0.3">
      <c r="A8304">
        <v>17060</v>
      </c>
      <c r="B8304">
        <v>1</v>
      </c>
    </row>
    <row r="8305" spans="1:2" x14ac:dyDescent="0.3">
      <c r="A8305">
        <v>14681</v>
      </c>
      <c r="B8305">
        <v>1</v>
      </c>
    </row>
    <row r="8306" spans="1:2" x14ac:dyDescent="0.3">
      <c r="A8306">
        <v>3468</v>
      </c>
      <c r="B8306">
        <v>0</v>
      </c>
    </row>
    <row r="8307" spans="1:2" x14ac:dyDescent="0.3">
      <c r="A8307">
        <v>9992</v>
      </c>
      <c r="B8307">
        <v>1</v>
      </c>
    </row>
    <row r="8308" spans="1:2" x14ac:dyDescent="0.3">
      <c r="A8308">
        <v>13538</v>
      </c>
      <c r="B8308">
        <v>1</v>
      </c>
    </row>
    <row r="8309" spans="1:2" x14ac:dyDescent="0.3">
      <c r="A8309">
        <v>5636</v>
      </c>
      <c r="B8309">
        <v>0</v>
      </c>
    </row>
    <row r="8310" spans="1:2" x14ac:dyDescent="0.3">
      <c r="A8310">
        <v>16837</v>
      </c>
      <c r="B8310">
        <v>1</v>
      </c>
    </row>
    <row r="8311" spans="1:2" x14ac:dyDescent="0.3">
      <c r="A8311">
        <v>6388</v>
      </c>
      <c r="B8311" t="s">
        <v>746</v>
      </c>
    </row>
    <row r="8312" spans="1:2" x14ac:dyDescent="0.3">
      <c r="A8312">
        <v>9642</v>
      </c>
      <c r="B8312">
        <v>0</v>
      </c>
    </row>
    <row r="8313" spans="1:2" x14ac:dyDescent="0.3">
      <c r="A8313">
        <v>16687</v>
      </c>
      <c r="B8313">
        <v>1</v>
      </c>
    </row>
    <row r="8314" spans="1:2" x14ac:dyDescent="0.3">
      <c r="A8314">
        <v>5466</v>
      </c>
      <c r="B8314">
        <v>0</v>
      </c>
    </row>
    <row r="8315" spans="1:2" x14ac:dyDescent="0.3">
      <c r="A8315">
        <v>19457</v>
      </c>
      <c r="B8315">
        <v>1</v>
      </c>
    </row>
    <row r="8316" spans="1:2" x14ac:dyDescent="0.3">
      <c r="A8316">
        <v>10712</v>
      </c>
      <c r="B8316">
        <v>1</v>
      </c>
    </row>
    <row r="8317" spans="1:2" x14ac:dyDescent="0.3">
      <c r="A8317">
        <v>17793</v>
      </c>
      <c r="B8317">
        <v>0</v>
      </c>
    </row>
    <row r="8318" spans="1:2" x14ac:dyDescent="0.3">
      <c r="A8318">
        <v>11047</v>
      </c>
      <c r="B8318">
        <v>0</v>
      </c>
    </row>
    <row r="8319" spans="1:2" x14ac:dyDescent="0.3">
      <c r="A8319">
        <v>10291</v>
      </c>
      <c r="B8319">
        <v>1</v>
      </c>
    </row>
    <row r="8320" spans="1:2" x14ac:dyDescent="0.3">
      <c r="A8320">
        <v>15759</v>
      </c>
      <c r="B8320">
        <v>1</v>
      </c>
    </row>
    <row r="8321" spans="1:2" x14ac:dyDescent="0.3">
      <c r="A8321">
        <v>15697</v>
      </c>
      <c r="B8321">
        <v>1</v>
      </c>
    </row>
    <row r="8322" spans="1:2" x14ac:dyDescent="0.3">
      <c r="A8322">
        <v>10646</v>
      </c>
      <c r="B8322">
        <v>1</v>
      </c>
    </row>
    <row r="8323" spans="1:2" x14ac:dyDescent="0.3">
      <c r="A8323">
        <v>15861</v>
      </c>
      <c r="B8323">
        <v>1</v>
      </c>
    </row>
    <row r="8324" spans="1:2" x14ac:dyDescent="0.3">
      <c r="A8324">
        <v>3290</v>
      </c>
      <c r="B8324">
        <v>0</v>
      </c>
    </row>
    <row r="8325" spans="1:2" x14ac:dyDescent="0.3">
      <c r="A8325">
        <v>9989</v>
      </c>
      <c r="B8325">
        <v>1</v>
      </c>
    </row>
    <row r="8326" spans="1:2" x14ac:dyDescent="0.3">
      <c r="A8326">
        <v>11089</v>
      </c>
      <c r="B8326">
        <v>0</v>
      </c>
    </row>
    <row r="8327" spans="1:2" x14ac:dyDescent="0.3">
      <c r="A8327">
        <v>19866</v>
      </c>
      <c r="B8327">
        <v>1</v>
      </c>
    </row>
    <row r="8328" spans="1:2" x14ac:dyDescent="0.3">
      <c r="A8328">
        <v>14919</v>
      </c>
      <c r="B8328">
        <v>1</v>
      </c>
    </row>
    <row r="8329" spans="1:2" x14ac:dyDescent="0.3">
      <c r="A8329">
        <v>18082</v>
      </c>
      <c r="B8329">
        <v>1</v>
      </c>
    </row>
    <row r="8330" spans="1:2" x14ac:dyDescent="0.3">
      <c r="A8330">
        <v>12156</v>
      </c>
      <c r="B8330">
        <v>1</v>
      </c>
    </row>
    <row r="8331" spans="1:2" x14ac:dyDescent="0.3">
      <c r="A8331">
        <v>11938</v>
      </c>
      <c r="B8331">
        <v>0</v>
      </c>
    </row>
    <row r="8332" spans="1:2" x14ac:dyDescent="0.3">
      <c r="A8332">
        <v>17792</v>
      </c>
      <c r="B8332">
        <v>1</v>
      </c>
    </row>
    <row r="8333" spans="1:2" x14ac:dyDescent="0.3">
      <c r="A8333">
        <v>8732</v>
      </c>
      <c r="B8333">
        <v>1</v>
      </c>
    </row>
    <row r="8334" spans="1:2" x14ac:dyDescent="0.3">
      <c r="A8334">
        <v>5738</v>
      </c>
      <c r="B8334">
        <v>0</v>
      </c>
    </row>
    <row r="8335" spans="1:2" x14ac:dyDescent="0.3">
      <c r="A8335">
        <v>19907</v>
      </c>
      <c r="B8335">
        <v>1</v>
      </c>
    </row>
    <row r="8336" spans="1:2" x14ac:dyDescent="0.3">
      <c r="A8336">
        <v>14685</v>
      </c>
      <c r="B8336">
        <v>1</v>
      </c>
    </row>
    <row r="8337" spans="1:2" x14ac:dyDescent="0.3">
      <c r="A8337">
        <v>7078</v>
      </c>
      <c r="B8337">
        <v>0</v>
      </c>
    </row>
    <row r="8338" spans="1:2" x14ac:dyDescent="0.3">
      <c r="A8338">
        <v>8396</v>
      </c>
      <c r="B8338">
        <v>0</v>
      </c>
    </row>
    <row r="8339" spans="1:2" x14ac:dyDescent="0.3">
      <c r="A8339">
        <v>12099</v>
      </c>
      <c r="B8339">
        <v>0</v>
      </c>
    </row>
    <row r="8340" spans="1:2" x14ac:dyDescent="0.3">
      <c r="A8340">
        <v>11044</v>
      </c>
      <c r="B8340">
        <v>1</v>
      </c>
    </row>
    <row r="8341" spans="1:2" x14ac:dyDescent="0.3">
      <c r="A8341">
        <v>14711</v>
      </c>
      <c r="B8341">
        <v>1</v>
      </c>
    </row>
    <row r="8342" spans="1:2" x14ac:dyDescent="0.3">
      <c r="A8342">
        <v>17984</v>
      </c>
      <c r="B8342">
        <v>1</v>
      </c>
    </row>
    <row r="8343" spans="1:2" x14ac:dyDescent="0.3">
      <c r="A8343">
        <v>20085</v>
      </c>
      <c r="B8343">
        <v>1</v>
      </c>
    </row>
    <row r="8344" spans="1:2" x14ac:dyDescent="0.3">
      <c r="A8344">
        <v>12474</v>
      </c>
      <c r="B8344">
        <v>0</v>
      </c>
    </row>
    <row r="8345" spans="1:2" x14ac:dyDescent="0.3">
      <c r="A8345">
        <v>17780</v>
      </c>
      <c r="B8345">
        <v>1</v>
      </c>
    </row>
    <row r="8346" spans="1:2" x14ac:dyDescent="0.3">
      <c r="A8346">
        <v>17985</v>
      </c>
      <c r="B8346">
        <v>0</v>
      </c>
    </row>
    <row r="8347" spans="1:2" x14ac:dyDescent="0.3">
      <c r="A8347">
        <v>12048</v>
      </c>
      <c r="B8347">
        <v>1</v>
      </c>
    </row>
    <row r="8348" spans="1:2" x14ac:dyDescent="0.3">
      <c r="A8348">
        <v>13537</v>
      </c>
      <c r="B8348">
        <v>1</v>
      </c>
    </row>
    <row r="8349" spans="1:2" x14ac:dyDescent="0.3">
      <c r="A8349">
        <v>16934</v>
      </c>
      <c r="B8349">
        <v>1</v>
      </c>
    </row>
    <row r="8350" spans="1:2" x14ac:dyDescent="0.3">
      <c r="A8350">
        <v>15449</v>
      </c>
      <c r="B8350">
        <v>1</v>
      </c>
    </row>
    <row r="8351" spans="1:2" x14ac:dyDescent="0.3">
      <c r="A8351">
        <v>19965</v>
      </c>
      <c r="B8351">
        <v>1</v>
      </c>
    </row>
    <row r="8352" spans="1:2" x14ac:dyDescent="0.3">
      <c r="A8352">
        <v>10808</v>
      </c>
      <c r="B8352">
        <v>0</v>
      </c>
    </row>
    <row r="8353" spans="1:2" x14ac:dyDescent="0.3">
      <c r="A8353">
        <v>18076</v>
      </c>
      <c r="B8353">
        <v>1</v>
      </c>
    </row>
    <row r="8354" spans="1:2" x14ac:dyDescent="0.3">
      <c r="A8354">
        <v>9812</v>
      </c>
      <c r="B8354">
        <v>0</v>
      </c>
    </row>
    <row r="8355" spans="1:2" x14ac:dyDescent="0.3">
      <c r="A8355">
        <v>14774</v>
      </c>
      <c r="B8355">
        <v>1</v>
      </c>
    </row>
    <row r="8356" spans="1:2" x14ac:dyDescent="0.3">
      <c r="A8356">
        <v>11573</v>
      </c>
      <c r="B8356">
        <v>0</v>
      </c>
    </row>
    <row r="8357" spans="1:2" x14ac:dyDescent="0.3">
      <c r="A8357">
        <v>16884</v>
      </c>
      <c r="B8357">
        <v>1</v>
      </c>
    </row>
    <row r="8358" spans="1:2" x14ac:dyDescent="0.3">
      <c r="A8358">
        <v>8733</v>
      </c>
      <c r="B8358">
        <v>0</v>
      </c>
    </row>
    <row r="8359" spans="1:2" x14ac:dyDescent="0.3">
      <c r="A8359">
        <v>15795</v>
      </c>
      <c r="B8359">
        <v>1</v>
      </c>
    </row>
    <row r="8360" spans="1:2" x14ac:dyDescent="0.3">
      <c r="A8360">
        <v>7770</v>
      </c>
      <c r="B8360">
        <v>0</v>
      </c>
    </row>
    <row r="8361" spans="1:2" x14ac:dyDescent="0.3">
      <c r="A8361">
        <v>19970</v>
      </c>
      <c r="B8361">
        <v>1</v>
      </c>
    </row>
    <row r="8362" spans="1:2" x14ac:dyDescent="0.3">
      <c r="A8362">
        <v>15768</v>
      </c>
      <c r="B8362">
        <v>1</v>
      </c>
    </row>
    <row r="8363" spans="1:2" x14ac:dyDescent="0.3">
      <c r="A8363">
        <v>14600</v>
      </c>
      <c r="B8363">
        <v>1</v>
      </c>
    </row>
    <row r="8364" spans="1:2" x14ac:dyDescent="0.3">
      <c r="A8364">
        <v>13521</v>
      </c>
      <c r="B8364">
        <v>1</v>
      </c>
    </row>
    <row r="8365" spans="1:2" x14ac:dyDescent="0.3">
      <c r="A8365">
        <v>6835</v>
      </c>
      <c r="B8365">
        <v>0</v>
      </c>
    </row>
    <row r="8366" spans="1:2" x14ac:dyDescent="0.3">
      <c r="A8366">
        <v>3254</v>
      </c>
      <c r="B8366">
        <v>0</v>
      </c>
    </row>
    <row r="8367" spans="1:2" x14ac:dyDescent="0.3">
      <c r="A8367">
        <v>9645</v>
      </c>
      <c r="B8367">
        <v>0</v>
      </c>
    </row>
    <row r="8368" spans="1:2" x14ac:dyDescent="0.3">
      <c r="A8368">
        <v>19738</v>
      </c>
      <c r="B8368">
        <v>1</v>
      </c>
    </row>
    <row r="8369" spans="1:2" x14ac:dyDescent="0.3">
      <c r="A8369">
        <v>10477</v>
      </c>
      <c r="B8369">
        <v>1</v>
      </c>
    </row>
    <row r="8370" spans="1:2" x14ac:dyDescent="0.3">
      <c r="A8370">
        <v>15617</v>
      </c>
      <c r="B8370">
        <v>1</v>
      </c>
    </row>
    <row r="8371" spans="1:2" x14ac:dyDescent="0.3">
      <c r="A8371">
        <v>19952</v>
      </c>
      <c r="B8371">
        <v>1</v>
      </c>
    </row>
    <row r="8372" spans="1:2" x14ac:dyDescent="0.3">
      <c r="A8372">
        <v>6530</v>
      </c>
      <c r="B8372">
        <v>0</v>
      </c>
    </row>
    <row r="8373" spans="1:2" x14ac:dyDescent="0.3">
      <c r="A8373">
        <v>17974</v>
      </c>
      <c r="B8373">
        <v>1</v>
      </c>
    </row>
    <row r="8374" spans="1:2" x14ac:dyDescent="0.3">
      <c r="A8374">
        <v>10729</v>
      </c>
      <c r="B8374">
        <v>0</v>
      </c>
    </row>
    <row r="8375" spans="1:2" x14ac:dyDescent="0.3">
      <c r="A8375">
        <v>16456</v>
      </c>
      <c r="B8375">
        <v>1</v>
      </c>
    </row>
    <row r="8376" spans="1:2" x14ac:dyDescent="0.3">
      <c r="A8376">
        <v>11562</v>
      </c>
      <c r="B8376">
        <v>1</v>
      </c>
    </row>
    <row r="8377" spans="1:2" x14ac:dyDescent="0.3">
      <c r="A8377">
        <v>5703</v>
      </c>
      <c r="B8377">
        <v>0</v>
      </c>
    </row>
    <row r="8378" spans="1:2" x14ac:dyDescent="0.3">
      <c r="A8378">
        <v>14995</v>
      </c>
      <c r="B8378">
        <v>1</v>
      </c>
    </row>
    <row r="8379" spans="1:2" x14ac:dyDescent="0.3">
      <c r="A8379">
        <v>14844</v>
      </c>
      <c r="B8379">
        <v>1</v>
      </c>
    </row>
    <row r="8380" spans="1:2" x14ac:dyDescent="0.3">
      <c r="A8380">
        <v>5667</v>
      </c>
      <c r="B8380">
        <v>0</v>
      </c>
    </row>
    <row r="8381" spans="1:2" x14ac:dyDescent="0.3">
      <c r="A8381">
        <v>10612</v>
      </c>
      <c r="B8381">
        <v>0</v>
      </c>
    </row>
    <row r="8382" spans="1:2" x14ac:dyDescent="0.3">
      <c r="A8382">
        <v>17749</v>
      </c>
      <c r="B8382">
        <v>1</v>
      </c>
    </row>
    <row r="8383" spans="1:2" x14ac:dyDescent="0.3">
      <c r="A8383">
        <v>15835</v>
      </c>
      <c r="B8383">
        <v>1</v>
      </c>
    </row>
    <row r="8384" spans="1:2" x14ac:dyDescent="0.3">
      <c r="A8384">
        <v>11856</v>
      </c>
      <c r="B8384">
        <v>0</v>
      </c>
    </row>
    <row r="8385" spans="1:2" x14ac:dyDescent="0.3">
      <c r="A8385">
        <v>16854</v>
      </c>
      <c r="B8385">
        <v>1</v>
      </c>
    </row>
    <row r="8386" spans="1:2" x14ac:dyDescent="0.3">
      <c r="A8386">
        <v>10865</v>
      </c>
      <c r="B8386">
        <v>1</v>
      </c>
    </row>
    <row r="8387" spans="1:2" x14ac:dyDescent="0.3">
      <c r="A8387">
        <v>20087</v>
      </c>
      <c r="B8387">
        <v>1</v>
      </c>
    </row>
    <row r="8388" spans="1:2" x14ac:dyDescent="0.3">
      <c r="A8388">
        <v>17683</v>
      </c>
      <c r="B8388">
        <v>0</v>
      </c>
    </row>
    <row r="8389" spans="1:2" x14ac:dyDescent="0.3">
      <c r="A8389">
        <v>1217</v>
      </c>
      <c r="B8389">
        <v>0</v>
      </c>
    </row>
    <row r="8390" spans="1:2" x14ac:dyDescent="0.3">
      <c r="A8390">
        <v>11982</v>
      </c>
      <c r="B8390">
        <v>1</v>
      </c>
    </row>
    <row r="8391" spans="1:2" x14ac:dyDescent="0.3">
      <c r="A8391">
        <v>19688</v>
      </c>
      <c r="B8391">
        <v>1</v>
      </c>
    </row>
    <row r="8392" spans="1:2" x14ac:dyDescent="0.3">
      <c r="A8392">
        <v>15862</v>
      </c>
      <c r="B8392">
        <v>0</v>
      </c>
    </row>
    <row r="8393" spans="1:2" x14ac:dyDescent="0.3">
      <c r="A8393">
        <v>6170</v>
      </c>
      <c r="B8393">
        <v>0</v>
      </c>
    </row>
    <row r="8394" spans="1:2" x14ac:dyDescent="0.3">
      <c r="A8394">
        <v>17960</v>
      </c>
      <c r="B8394">
        <v>1</v>
      </c>
    </row>
    <row r="8395" spans="1:2" x14ac:dyDescent="0.3">
      <c r="A8395">
        <v>17532</v>
      </c>
      <c r="B8395">
        <v>1</v>
      </c>
    </row>
    <row r="8396" spans="1:2" x14ac:dyDescent="0.3">
      <c r="A8396">
        <v>12064</v>
      </c>
      <c r="B8396">
        <v>1</v>
      </c>
    </row>
    <row r="8397" spans="1:2" x14ac:dyDescent="0.3">
      <c r="A8397">
        <v>14954</v>
      </c>
      <c r="B8397">
        <v>1</v>
      </c>
    </row>
    <row r="8398" spans="1:2" x14ac:dyDescent="0.3">
      <c r="A8398">
        <v>15036</v>
      </c>
      <c r="B8398">
        <v>1</v>
      </c>
    </row>
    <row r="8399" spans="1:2" x14ac:dyDescent="0.3">
      <c r="A8399">
        <v>19968</v>
      </c>
      <c r="B8399">
        <v>1</v>
      </c>
    </row>
    <row r="8400" spans="1:2" x14ac:dyDescent="0.3">
      <c r="A8400">
        <v>15037</v>
      </c>
      <c r="B8400">
        <v>1</v>
      </c>
    </row>
    <row r="8401" spans="1:2" x14ac:dyDescent="0.3">
      <c r="A8401">
        <v>6510</v>
      </c>
      <c r="B8401">
        <v>0</v>
      </c>
    </row>
    <row r="8402" spans="1:2" x14ac:dyDescent="0.3">
      <c r="A8402">
        <v>20113</v>
      </c>
      <c r="B8402">
        <v>1</v>
      </c>
    </row>
    <row r="8403" spans="1:2" x14ac:dyDescent="0.3">
      <c r="A8403">
        <v>6367</v>
      </c>
      <c r="B8403">
        <v>0</v>
      </c>
    </row>
    <row r="8404" spans="1:2" x14ac:dyDescent="0.3">
      <c r="A8404">
        <v>16987</v>
      </c>
      <c r="B8404">
        <v>1</v>
      </c>
    </row>
    <row r="8405" spans="1:2" x14ac:dyDescent="0.3">
      <c r="A8405">
        <v>1930</v>
      </c>
      <c r="B8405">
        <v>0</v>
      </c>
    </row>
    <row r="8406" spans="1:2" x14ac:dyDescent="0.3">
      <c r="A8406">
        <v>19465</v>
      </c>
      <c r="B8406">
        <v>1</v>
      </c>
    </row>
    <row r="8407" spans="1:2" x14ac:dyDescent="0.3">
      <c r="A8407">
        <v>15941</v>
      </c>
      <c r="B8407">
        <v>1</v>
      </c>
    </row>
    <row r="8408" spans="1:2" x14ac:dyDescent="0.3">
      <c r="A8408">
        <v>10701</v>
      </c>
      <c r="B8408">
        <v>1</v>
      </c>
    </row>
    <row r="8409" spans="1:2" x14ac:dyDescent="0.3">
      <c r="A8409">
        <v>9437</v>
      </c>
      <c r="B8409">
        <v>0</v>
      </c>
    </row>
    <row r="8410" spans="1:2" x14ac:dyDescent="0.3">
      <c r="A8410">
        <v>18053</v>
      </c>
      <c r="B8410">
        <v>1</v>
      </c>
    </row>
    <row r="8411" spans="1:2" x14ac:dyDescent="0.3">
      <c r="A8411">
        <v>15551</v>
      </c>
      <c r="B8411">
        <v>1</v>
      </c>
    </row>
    <row r="8412" spans="1:2" x14ac:dyDescent="0.3">
      <c r="A8412">
        <v>11086</v>
      </c>
      <c r="B8412">
        <v>1</v>
      </c>
    </row>
    <row r="8413" spans="1:2" x14ac:dyDescent="0.3">
      <c r="A8413">
        <v>13518</v>
      </c>
      <c r="B8413">
        <v>1</v>
      </c>
    </row>
    <row r="8414" spans="1:2" x14ac:dyDescent="0.3">
      <c r="A8414">
        <v>17569</v>
      </c>
      <c r="B8414">
        <v>1</v>
      </c>
    </row>
    <row r="8415" spans="1:2" x14ac:dyDescent="0.3">
      <c r="A8415">
        <v>16357</v>
      </c>
      <c r="B8415">
        <v>1</v>
      </c>
    </row>
    <row r="8416" spans="1:2" x14ac:dyDescent="0.3">
      <c r="A8416">
        <v>11514</v>
      </c>
      <c r="B8416">
        <v>0</v>
      </c>
    </row>
    <row r="8417" spans="1:2" x14ac:dyDescent="0.3">
      <c r="A8417">
        <v>10580</v>
      </c>
      <c r="B8417">
        <v>1</v>
      </c>
    </row>
    <row r="8418" spans="1:2" x14ac:dyDescent="0.3">
      <c r="A8418">
        <v>16928</v>
      </c>
      <c r="B8418">
        <v>1</v>
      </c>
    </row>
    <row r="8419" spans="1:2" x14ac:dyDescent="0.3">
      <c r="A8419">
        <v>2062</v>
      </c>
      <c r="B8419">
        <v>0</v>
      </c>
    </row>
    <row r="8420" spans="1:2" x14ac:dyDescent="0.3">
      <c r="A8420">
        <v>15480</v>
      </c>
      <c r="B8420">
        <v>1</v>
      </c>
    </row>
    <row r="8421" spans="1:2" x14ac:dyDescent="0.3">
      <c r="A8421">
        <v>19443</v>
      </c>
      <c r="B8421">
        <v>1</v>
      </c>
    </row>
    <row r="8422" spans="1:2" x14ac:dyDescent="0.3">
      <c r="A8422">
        <v>10922</v>
      </c>
      <c r="B8422">
        <v>0</v>
      </c>
    </row>
    <row r="8423" spans="1:2" x14ac:dyDescent="0.3">
      <c r="A8423">
        <v>10921</v>
      </c>
      <c r="B8423">
        <v>0</v>
      </c>
    </row>
    <row r="8424" spans="1:2" x14ac:dyDescent="0.3">
      <c r="A8424">
        <v>10579</v>
      </c>
      <c r="B8424">
        <v>1</v>
      </c>
    </row>
    <row r="8425" spans="1:2" x14ac:dyDescent="0.3">
      <c r="A8425">
        <v>15506</v>
      </c>
      <c r="B8425">
        <v>1</v>
      </c>
    </row>
    <row r="8426" spans="1:2" x14ac:dyDescent="0.3">
      <c r="A8426">
        <v>17337</v>
      </c>
      <c r="B8426">
        <v>1</v>
      </c>
    </row>
    <row r="8427" spans="1:2" x14ac:dyDescent="0.3">
      <c r="A8427">
        <v>10578</v>
      </c>
      <c r="B8427">
        <v>1</v>
      </c>
    </row>
    <row r="8428" spans="1:2" x14ac:dyDescent="0.3">
      <c r="A8428">
        <v>11561</v>
      </c>
      <c r="B8428">
        <v>1</v>
      </c>
    </row>
    <row r="8429" spans="1:2" x14ac:dyDescent="0.3">
      <c r="A8429">
        <v>8367</v>
      </c>
      <c r="B8429">
        <v>0</v>
      </c>
    </row>
    <row r="8430" spans="1:2" x14ac:dyDescent="0.3">
      <c r="A8430">
        <v>10581</v>
      </c>
      <c r="B8430">
        <v>1</v>
      </c>
    </row>
    <row r="8431" spans="1:2" x14ac:dyDescent="0.3">
      <c r="A8431">
        <v>7716</v>
      </c>
      <c r="B8431">
        <v>0</v>
      </c>
    </row>
    <row r="8432" spans="1:2" x14ac:dyDescent="0.3">
      <c r="A8432">
        <v>17859</v>
      </c>
      <c r="B8432">
        <v>1</v>
      </c>
    </row>
    <row r="8433" spans="1:2" x14ac:dyDescent="0.3">
      <c r="A8433">
        <v>17869</v>
      </c>
      <c r="B8433">
        <v>1</v>
      </c>
    </row>
    <row r="8434" spans="1:2" x14ac:dyDescent="0.3">
      <c r="A8434">
        <v>13565</v>
      </c>
      <c r="B8434">
        <v>1</v>
      </c>
    </row>
    <row r="8435" spans="1:2" x14ac:dyDescent="0.3">
      <c r="A8435">
        <v>16533</v>
      </c>
      <c r="B8435">
        <v>0</v>
      </c>
    </row>
    <row r="8436" spans="1:2" x14ac:dyDescent="0.3">
      <c r="A8436">
        <v>19568</v>
      </c>
      <c r="B8436">
        <v>1</v>
      </c>
    </row>
    <row r="8437" spans="1:2" x14ac:dyDescent="0.3">
      <c r="A8437">
        <v>16532</v>
      </c>
      <c r="B8437">
        <v>0</v>
      </c>
    </row>
    <row r="8438" spans="1:2" x14ac:dyDescent="0.3">
      <c r="A8438">
        <v>8951</v>
      </c>
      <c r="B8438">
        <v>0</v>
      </c>
    </row>
    <row r="8439" spans="1:2" x14ac:dyDescent="0.3">
      <c r="A8439">
        <v>16651</v>
      </c>
      <c r="B8439">
        <v>0</v>
      </c>
    </row>
    <row r="8440" spans="1:2" x14ac:dyDescent="0.3">
      <c r="A8440">
        <v>11152</v>
      </c>
      <c r="B8440">
        <v>0</v>
      </c>
    </row>
    <row r="8441" spans="1:2" x14ac:dyDescent="0.3">
      <c r="A8441">
        <v>19930</v>
      </c>
      <c r="B8441">
        <v>0</v>
      </c>
    </row>
    <row r="8442" spans="1:2" x14ac:dyDescent="0.3">
      <c r="A8442">
        <v>17479</v>
      </c>
      <c r="B8442">
        <v>1</v>
      </c>
    </row>
    <row r="8443" spans="1:2" x14ac:dyDescent="0.3">
      <c r="A8443">
        <v>4549</v>
      </c>
      <c r="B8443">
        <v>0</v>
      </c>
    </row>
    <row r="8444" spans="1:2" x14ac:dyDescent="0.3">
      <c r="A8444">
        <v>17989</v>
      </c>
      <c r="B8444">
        <v>1</v>
      </c>
    </row>
    <row r="8445" spans="1:2" x14ac:dyDescent="0.3">
      <c r="A8445">
        <v>16534</v>
      </c>
      <c r="B8445">
        <v>0</v>
      </c>
    </row>
    <row r="8446" spans="1:2" x14ac:dyDescent="0.3">
      <c r="A8446">
        <v>16523</v>
      </c>
      <c r="B8446">
        <v>0</v>
      </c>
    </row>
    <row r="8447" spans="1:2" x14ac:dyDescent="0.3">
      <c r="A8447">
        <v>18021</v>
      </c>
      <c r="B8447">
        <v>1</v>
      </c>
    </row>
    <row r="8448" spans="1:2" x14ac:dyDescent="0.3">
      <c r="A8448">
        <v>8950</v>
      </c>
      <c r="B8448">
        <v>0</v>
      </c>
    </row>
    <row r="8449" spans="1:2" x14ac:dyDescent="0.3">
      <c r="A8449">
        <v>4552</v>
      </c>
      <c r="B8449">
        <v>0</v>
      </c>
    </row>
    <row r="8450" spans="1:2" x14ac:dyDescent="0.3">
      <c r="A8450">
        <v>20034</v>
      </c>
      <c r="B8450">
        <v>1</v>
      </c>
    </row>
    <row r="8451" spans="1:2" x14ac:dyDescent="0.3">
      <c r="A8451">
        <v>16522</v>
      </c>
      <c r="B8451">
        <v>1</v>
      </c>
    </row>
    <row r="8452" spans="1:2" x14ac:dyDescent="0.3">
      <c r="A8452">
        <v>5750</v>
      </c>
      <c r="B8452">
        <v>0</v>
      </c>
    </row>
    <row r="8453" spans="1:2" x14ac:dyDescent="0.3">
      <c r="A8453">
        <v>6973</v>
      </c>
      <c r="B8453">
        <v>0</v>
      </c>
    </row>
    <row r="8454" spans="1:2" x14ac:dyDescent="0.3">
      <c r="A8454">
        <v>16984</v>
      </c>
      <c r="B8454">
        <v>1</v>
      </c>
    </row>
    <row r="8455" spans="1:2" x14ac:dyDescent="0.3">
      <c r="A8455">
        <v>12419</v>
      </c>
      <c r="B8455">
        <v>1</v>
      </c>
    </row>
    <row r="8456" spans="1:2" x14ac:dyDescent="0.3">
      <c r="A8456">
        <v>9456</v>
      </c>
      <c r="B8456">
        <v>1</v>
      </c>
    </row>
    <row r="8457" spans="1:2" x14ac:dyDescent="0.3">
      <c r="A8457">
        <v>15723</v>
      </c>
      <c r="B8457">
        <v>1</v>
      </c>
    </row>
    <row r="8458" spans="1:2" x14ac:dyDescent="0.3">
      <c r="A8458">
        <v>19859</v>
      </c>
      <c r="B8458">
        <v>1</v>
      </c>
    </row>
    <row r="8459" spans="1:2" x14ac:dyDescent="0.3">
      <c r="A8459">
        <v>17024</v>
      </c>
      <c r="B8459">
        <v>1</v>
      </c>
    </row>
    <row r="8460" spans="1:2" x14ac:dyDescent="0.3">
      <c r="A8460">
        <v>7060</v>
      </c>
      <c r="B8460">
        <v>0</v>
      </c>
    </row>
    <row r="8461" spans="1:2" x14ac:dyDescent="0.3">
      <c r="A8461">
        <v>6926</v>
      </c>
      <c r="B8461">
        <v>0</v>
      </c>
    </row>
    <row r="8462" spans="1:2" x14ac:dyDescent="0.3">
      <c r="A8462">
        <v>19574</v>
      </c>
      <c r="B8462">
        <v>1</v>
      </c>
    </row>
    <row r="8463" spans="1:2" x14ac:dyDescent="0.3">
      <c r="A8463">
        <v>18026</v>
      </c>
      <c r="B8463">
        <v>1</v>
      </c>
    </row>
    <row r="8464" spans="1:2" x14ac:dyDescent="0.3">
      <c r="A8464">
        <v>11964</v>
      </c>
      <c r="B8464">
        <v>1</v>
      </c>
    </row>
    <row r="8465" spans="1:2" x14ac:dyDescent="0.3">
      <c r="A8465">
        <v>3950</v>
      </c>
      <c r="B8465">
        <v>0</v>
      </c>
    </row>
    <row r="8466" spans="1:2" x14ac:dyDescent="0.3">
      <c r="A8466">
        <v>8263</v>
      </c>
      <c r="B8466">
        <v>0</v>
      </c>
    </row>
    <row r="8467" spans="1:2" x14ac:dyDescent="0.3">
      <c r="A8467">
        <v>8262</v>
      </c>
      <c r="B8467">
        <v>0</v>
      </c>
    </row>
    <row r="8468" spans="1:2" x14ac:dyDescent="0.3">
      <c r="A8468">
        <v>15912</v>
      </c>
      <c r="B8468">
        <v>1</v>
      </c>
    </row>
    <row r="8469" spans="1:2" x14ac:dyDescent="0.3">
      <c r="A8469">
        <v>18000</v>
      </c>
      <c r="B8469">
        <v>1</v>
      </c>
    </row>
    <row r="8470" spans="1:2" x14ac:dyDescent="0.3">
      <c r="A8470">
        <v>16778</v>
      </c>
      <c r="B8470">
        <v>1</v>
      </c>
    </row>
    <row r="8471" spans="1:2" x14ac:dyDescent="0.3">
      <c r="A8471">
        <v>19958</v>
      </c>
      <c r="B8471">
        <v>1</v>
      </c>
    </row>
    <row r="8472" spans="1:2" x14ac:dyDescent="0.3">
      <c r="A8472">
        <v>9519</v>
      </c>
      <c r="B8472">
        <v>0</v>
      </c>
    </row>
    <row r="8473" spans="1:2" x14ac:dyDescent="0.3">
      <c r="A8473">
        <v>16895</v>
      </c>
      <c r="B8473">
        <v>1</v>
      </c>
    </row>
    <row r="8474" spans="1:2" x14ac:dyDescent="0.3">
      <c r="A8474">
        <v>18001</v>
      </c>
      <c r="B8474">
        <v>1</v>
      </c>
    </row>
    <row r="8475" spans="1:2" x14ac:dyDescent="0.3">
      <c r="A8475">
        <v>10779</v>
      </c>
      <c r="B8475">
        <v>1</v>
      </c>
    </row>
    <row r="8476" spans="1:2" x14ac:dyDescent="0.3">
      <c r="A8476">
        <v>14651</v>
      </c>
      <c r="B8476">
        <v>1</v>
      </c>
    </row>
    <row r="8477" spans="1:2" x14ac:dyDescent="0.3">
      <c r="A8477">
        <v>17256</v>
      </c>
      <c r="B8477">
        <v>1</v>
      </c>
    </row>
    <row r="8478" spans="1:2" x14ac:dyDescent="0.3">
      <c r="A8478">
        <v>16880</v>
      </c>
      <c r="B8478">
        <v>1</v>
      </c>
    </row>
    <row r="8479" spans="1:2" x14ac:dyDescent="0.3">
      <c r="A8479">
        <v>7155</v>
      </c>
      <c r="B8479">
        <v>0</v>
      </c>
    </row>
    <row r="8480" spans="1:2" x14ac:dyDescent="0.3">
      <c r="A8480">
        <v>16781</v>
      </c>
      <c r="B8480">
        <v>1</v>
      </c>
    </row>
    <row r="8481" spans="1:2" x14ac:dyDescent="0.3">
      <c r="A8481">
        <v>8260</v>
      </c>
      <c r="B8481">
        <v>0</v>
      </c>
    </row>
    <row r="8482" spans="1:2" x14ac:dyDescent="0.3">
      <c r="A8482">
        <v>16025</v>
      </c>
      <c r="B8482">
        <v>1</v>
      </c>
    </row>
    <row r="8483" spans="1:2" x14ac:dyDescent="0.3">
      <c r="A8483">
        <v>7134</v>
      </c>
      <c r="B8483">
        <v>0</v>
      </c>
    </row>
    <row r="8484" spans="1:2" x14ac:dyDescent="0.3">
      <c r="A8484">
        <v>9566</v>
      </c>
      <c r="B8484">
        <v>1</v>
      </c>
    </row>
    <row r="8485" spans="1:2" x14ac:dyDescent="0.3">
      <c r="A8485">
        <v>10639</v>
      </c>
      <c r="B8485">
        <v>1</v>
      </c>
    </row>
    <row r="8486" spans="1:2" x14ac:dyDescent="0.3">
      <c r="A8486">
        <v>1030</v>
      </c>
      <c r="B8486">
        <v>0</v>
      </c>
    </row>
    <row r="8487" spans="1:2" x14ac:dyDescent="0.3">
      <c r="A8487">
        <v>8423</v>
      </c>
      <c r="B8487">
        <v>0</v>
      </c>
    </row>
    <row r="8488" spans="1:2" x14ac:dyDescent="0.3">
      <c r="A8488">
        <v>4964</v>
      </c>
      <c r="B8488">
        <v>0</v>
      </c>
    </row>
    <row r="8489" spans="1:2" x14ac:dyDescent="0.3">
      <c r="A8489">
        <v>11518</v>
      </c>
      <c r="B8489">
        <v>1</v>
      </c>
    </row>
    <row r="8490" spans="1:2" x14ac:dyDescent="0.3">
      <c r="A8490">
        <v>16519</v>
      </c>
      <c r="B8490">
        <v>1</v>
      </c>
    </row>
    <row r="8491" spans="1:2" x14ac:dyDescent="0.3">
      <c r="A8491">
        <v>1406</v>
      </c>
      <c r="B8491">
        <v>0</v>
      </c>
    </row>
    <row r="8492" spans="1:2" x14ac:dyDescent="0.3">
      <c r="A8492">
        <v>1365</v>
      </c>
      <c r="B8492">
        <v>0</v>
      </c>
    </row>
    <row r="8493" spans="1:2" x14ac:dyDescent="0.3">
      <c r="A8493">
        <v>17959</v>
      </c>
      <c r="B8493">
        <v>1</v>
      </c>
    </row>
    <row r="8494" spans="1:2" x14ac:dyDescent="0.3">
      <c r="A8494">
        <v>13585</v>
      </c>
      <c r="B8494">
        <v>1</v>
      </c>
    </row>
    <row r="8495" spans="1:2" x14ac:dyDescent="0.3">
      <c r="A8495">
        <v>1412</v>
      </c>
      <c r="B8495">
        <v>0</v>
      </c>
    </row>
    <row r="8496" spans="1:2" x14ac:dyDescent="0.3">
      <c r="A8496">
        <v>20119</v>
      </c>
      <c r="B8496">
        <v>1</v>
      </c>
    </row>
    <row r="8497" spans="1:2" x14ac:dyDescent="0.3">
      <c r="A8497">
        <v>1363</v>
      </c>
      <c r="B8497">
        <v>0</v>
      </c>
    </row>
    <row r="8498" spans="1:2" x14ac:dyDescent="0.3">
      <c r="A8498">
        <v>17093</v>
      </c>
      <c r="B8498">
        <v>0</v>
      </c>
    </row>
    <row r="8499" spans="1:2" x14ac:dyDescent="0.3">
      <c r="A8499">
        <v>13582</v>
      </c>
      <c r="B8499">
        <v>0</v>
      </c>
    </row>
    <row r="8500" spans="1:2" x14ac:dyDescent="0.3">
      <c r="A8500">
        <v>15618</v>
      </c>
      <c r="B8500">
        <v>1</v>
      </c>
    </row>
    <row r="8501" spans="1:2" x14ac:dyDescent="0.3">
      <c r="A8501">
        <v>17515</v>
      </c>
      <c r="B8501">
        <v>1</v>
      </c>
    </row>
    <row r="8502" spans="1:2" x14ac:dyDescent="0.3">
      <c r="A8502">
        <v>18140</v>
      </c>
      <c r="B8502">
        <v>1</v>
      </c>
    </row>
    <row r="8503" spans="1:2" x14ac:dyDescent="0.3">
      <c r="A8503">
        <v>8953</v>
      </c>
      <c r="B8503">
        <v>1</v>
      </c>
    </row>
    <row r="8504" spans="1:2" x14ac:dyDescent="0.3">
      <c r="A8504">
        <v>14812</v>
      </c>
      <c r="B8504">
        <v>1</v>
      </c>
    </row>
    <row r="8505" spans="1:2" x14ac:dyDescent="0.3">
      <c r="A8505">
        <v>3163</v>
      </c>
      <c r="B8505">
        <v>0</v>
      </c>
    </row>
    <row r="8506" spans="1:2" x14ac:dyDescent="0.3">
      <c r="A8506">
        <v>11033</v>
      </c>
      <c r="B8506">
        <v>1</v>
      </c>
    </row>
    <row r="8507" spans="1:2" x14ac:dyDescent="0.3">
      <c r="A8507">
        <v>12203</v>
      </c>
      <c r="B8507">
        <v>1</v>
      </c>
    </row>
    <row r="8508" spans="1:2" x14ac:dyDescent="0.3">
      <c r="A8508">
        <v>17432</v>
      </c>
      <c r="B8508">
        <v>1</v>
      </c>
    </row>
    <row r="8509" spans="1:2" x14ac:dyDescent="0.3">
      <c r="A8509">
        <v>15954</v>
      </c>
      <c r="B8509">
        <v>1</v>
      </c>
    </row>
    <row r="8510" spans="1:2" x14ac:dyDescent="0.3">
      <c r="A8510">
        <v>3377</v>
      </c>
      <c r="B8510">
        <v>0</v>
      </c>
    </row>
    <row r="8511" spans="1:2" x14ac:dyDescent="0.3">
      <c r="A8511">
        <v>7079</v>
      </c>
      <c r="B8511">
        <v>0</v>
      </c>
    </row>
    <row r="8512" spans="1:2" x14ac:dyDescent="0.3">
      <c r="A8512">
        <v>3247</v>
      </c>
      <c r="B8512">
        <v>0</v>
      </c>
    </row>
    <row r="8513" spans="1:2" x14ac:dyDescent="0.3">
      <c r="A8513">
        <v>10656</v>
      </c>
      <c r="B8513">
        <v>1</v>
      </c>
    </row>
    <row r="8514" spans="1:2" x14ac:dyDescent="0.3">
      <c r="A8514">
        <v>16220</v>
      </c>
      <c r="B8514">
        <v>1</v>
      </c>
    </row>
    <row r="8515" spans="1:2" x14ac:dyDescent="0.3">
      <c r="A8515">
        <v>16048</v>
      </c>
      <c r="B8515">
        <v>1</v>
      </c>
    </row>
    <row r="8516" spans="1:2" x14ac:dyDescent="0.3">
      <c r="A8516">
        <v>11636</v>
      </c>
      <c r="B8516">
        <v>1</v>
      </c>
    </row>
    <row r="8517" spans="1:2" x14ac:dyDescent="0.3">
      <c r="A8517">
        <v>6154</v>
      </c>
      <c r="B8517">
        <v>0</v>
      </c>
    </row>
    <row r="8518" spans="1:2" x14ac:dyDescent="0.3">
      <c r="A8518">
        <v>19863</v>
      </c>
      <c r="B8518">
        <v>1</v>
      </c>
    </row>
    <row r="8519" spans="1:2" x14ac:dyDescent="0.3">
      <c r="A8519">
        <v>17918</v>
      </c>
      <c r="B8519">
        <v>1</v>
      </c>
    </row>
    <row r="8520" spans="1:2" x14ac:dyDescent="0.3">
      <c r="A8520">
        <v>17694</v>
      </c>
      <c r="B8520">
        <v>1</v>
      </c>
    </row>
    <row r="8521" spans="1:2" x14ac:dyDescent="0.3">
      <c r="A8521">
        <v>7130</v>
      </c>
      <c r="B8521">
        <v>0</v>
      </c>
    </row>
    <row r="8522" spans="1:2" x14ac:dyDescent="0.3">
      <c r="A8522">
        <v>17693</v>
      </c>
      <c r="B8522">
        <v>1</v>
      </c>
    </row>
    <row r="8523" spans="1:2" x14ac:dyDescent="0.3">
      <c r="A8523">
        <v>17958</v>
      </c>
      <c r="B8523">
        <v>0</v>
      </c>
    </row>
    <row r="8524" spans="1:2" x14ac:dyDescent="0.3">
      <c r="A8524">
        <v>10609</v>
      </c>
      <c r="B8524">
        <v>1</v>
      </c>
    </row>
    <row r="8525" spans="1:2" x14ac:dyDescent="0.3">
      <c r="A8525">
        <v>15529</v>
      </c>
      <c r="B8525">
        <v>1</v>
      </c>
    </row>
    <row r="8526" spans="1:2" x14ac:dyDescent="0.3">
      <c r="A8526">
        <v>15921</v>
      </c>
      <c r="B8526">
        <v>1</v>
      </c>
    </row>
    <row r="8527" spans="1:2" x14ac:dyDescent="0.3">
      <c r="A8527">
        <v>16397</v>
      </c>
      <c r="B8527">
        <v>1</v>
      </c>
    </row>
    <row r="8528" spans="1:2" x14ac:dyDescent="0.3">
      <c r="A8528">
        <v>10753</v>
      </c>
      <c r="B8528">
        <v>1</v>
      </c>
    </row>
    <row r="8529" spans="1:2" x14ac:dyDescent="0.3">
      <c r="A8529">
        <v>20028</v>
      </c>
      <c r="B8529">
        <v>1</v>
      </c>
    </row>
    <row r="8530" spans="1:2" x14ac:dyDescent="0.3">
      <c r="A8530">
        <v>8436</v>
      </c>
      <c r="B8530">
        <v>0</v>
      </c>
    </row>
    <row r="8531" spans="1:2" x14ac:dyDescent="0.3">
      <c r="A8531">
        <v>10954</v>
      </c>
      <c r="B8531">
        <v>0</v>
      </c>
    </row>
    <row r="8532" spans="1:2" x14ac:dyDescent="0.3">
      <c r="A8532">
        <v>9782</v>
      </c>
      <c r="B8532">
        <v>0</v>
      </c>
    </row>
    <row r="8533" spans="1:2" x14ac:dyDescent="0.3">
      <c r="A8533">
        <v>20020</v>
      </c>
      <c r="B8533">
        <v>1</v>
      </c>
    </row>
    <row r="8534" spans="1:2" x14ac:dyDescent="0.3">
      <c r="A8534">
        <v>16050</v>
      </c>
      <c r="B8534">
        <v>1</v>
      </c>
    </row>
    <row r="8535" spans="1:2" x14ac:dyDescent="0.3">
      <c r="A8535">
        <v>15913</v>
      </c>
      <c r="B8535">
        <v>1</v>
      </c>
    </row>
    <row r="8536" spans="1:2" x14ac:dyDescent="0.3">
      <c r="A8536">
        <v>11544</v>
      </c>
      <c r="B8536">
        <v>0</v>
      </c>
    </row>
    <row r="8537" spans="1:2" x14ac:dyDescent="0.3">
      <c r="A8537">
        <v>15883</v>
      </c>
      <c r="B8537">
        <v>1</v>
      </c>
    </row>
    <row r="8538" spans="1:2" x14ac:dyDescent="0.3">
      <c r="A8538">
        <v>17790</v>
      </c>
      <c r="B8538">
        <v>1</v>
      </c>
    </row>
    <row r="8539" spans="1:2" x14ac:dyDescent="0.3">
      <c r="A8539">
        <v>14823</v>
      </c>
      <c r="B8539">
        <v>1</v>
      </c>
    </row>
    <row r="8540" spans="1:2" x14ac:dyDescent="0.3">
      <c r="A8540">
        <v>17602</v>
      </c>
      <c r="B8540">
        <v>1</v>
      </c>
    </row>
    <row r="8541" spans="1:2" x14ac:dyDescent="0.3">
      <c r="A8541">
        <v>10858</v>
      </c>
      <c r="B8541">
        <v>0</v>
      </c>
    </row>
    <row r="8542" spans="1:2" x14ac:dyDescent="0.3">
      <c r="A8542">
        <v>17987</v>
      </c>
      <c r="B8542">
        <v>1</v>
      </c>
    </row>
    <row r="8543" spans="1:2" x14ac:dyDescent="0.3">
      <c r="A8543">
        <v>9415</v>
      </c>
      <c r="B8543">
        <v>0</v>
      </c>
    </row>
    <row r="8544" spans="1:2" x14ac:dyDescent="0.3">
      <c r="A8544">
        <v>8421</v>
      </c>
      <c r="B8544">
        <v>0</v>
      </c>
    </row>
    <row r="8545" spans="1:2" x14ac:dyDescent="0.3">
      <c r="A8545">
        <v>10817</v>
      </c>
      <c r="B8545">
        <v>1</v>
      </c>
    </row>
    <row r="8546" spans="1:2" x14ac:dyDescent="0.3">
      <c r="A8546">
        <v>13548</v>
      </c>
      <c r="B8546">
        <v>1</v>
      </c>
    </row>
    <row r="8547" spans="1:2" x14ac:dyDescent="0.3">
      <c r="A8547">
        <v>16752</v>
      </c>
      <c r="B8547">
        <v>1</v>
      </c>
    </row>
    <row r="8548" spans="1:2" x14ac:dyDescent="0.3">
      <c r="A8548">
        <v>12089</v>
      </c>
      <c r="B8548">
        <v>0</v>
      </c>
    </row>
    <row r="8549" spans="1:2" x14ac:dyDescent="0.3">
      <c r="A8549">
        <v>15602</v>
      </c>
      <c r="B8549">
        <v>1</v>
      </c>
    </row>
    <row r="8550" spans="1:2" x14ac:dyDescent="0.3">
      <c r="A8550">
        <v>20064</v>
      </c>
      <c r="B8550">
        <v>1</v>
      </c>
    </row>
    <row r="8551" spans="1:2" x14ac:dyDescent="0.3">
      <c r="A8551">
        <v>16899</v>
      </c>
      <c r="B8551">
        <v>1</v>
      </c>
    </row>
    <row r="8552" spans="1:2" x14ac:dyDescent="0.3">
      <c r="A8552">
        <v>11379</v>
      </c>
      <c r="B8552">
        <v>1</v>
      </c>
    </row>
    <row r="8553" spans="1:2" x14ac:dyDescent="0.3">
      <c r="A8553">
        <v>15760</v>
      </c>
      <c r="B8553">
        <v>1</v>
      </c>
    </row>
    <row r="8554" spans="1:2" x14ac:dyDescent="0.3">
      <c r="A8554">
        <v>16927</v>
      </c>
      <c r="B8554">
        <v>1</v>
      </c>
    </row>
    <row r="8555" spans="1:2" x14ac:dyDescent="0.3">
      <c r="A8555">
        <v>14707</v>
      </c>
      <c r="B8555">
        <v>1</v>
      </c>
    </row>
    <row r="8556" spans="1:2" x14ac:dyDescent="0.3">
      <c r="A8556">
        <v>9929</v>
      </c>
      <c r="B8556">
        <v>1</v>
      </c>
    </row>
    <row r="8557" spans="1:2" x14ac:dyDescent="0.3">
      <c r="A8557">
        <v>16796</v>
      </c>
      <c r="B8557">
        <v>1</v>
      </c>
    </row>
    <row r="8558" spans="1:2" x14ac:dyDescent="0.3">
      <c r="A8558">
        <v>10866</v>
      </c>
      <c r="B8558">
        <v>0</v>
      </c>
    </row>
    <row r="8559" spans="1:2" x14ac:dyDescent="0.3">
      <c r="A8559">
        <v>13509</v>
      </c>
      <c r="B8559">
        <v>1</v>
      </c>
    </row>
    <row r="8560" spans="1:2" x14ac:dyDescent="0.3">
      <c r="A8560">
        <v>17121</v>
      </c>
      <c r="B8560">
        <v>1</v>
      </c>
    </row>
    <row r="8561" spans="1:2" x14ac:dyDescent="0.3">
      <c r="A8561">
        <v>11557</v>
      </c>
      <c r="B8561">
        <v>1</v>
      </c>
    </row>
    <row r="8562" spans="1:2" x14ac:dyDescent="0.3">
      <c r="A8562">
        <v>6850</v>
      </c>
      <c r="B8562">
        <v>0</v>
      </c>
    </row>
    <row r="8563" spans="1:2" x14ac:dyDescent="0.3">
      <c r="A8563">
        <v>9160</v>
      </c>
      <c r="B8563">
        <v>1</v>
      </c>
    </row>
    <row r="8564" spans="1:2" x14ac:dyDescent="0.3">
      <c r="A8564">
        <v>16396</v>
      </c>
      <c r="B8564">
        <v>1</v>
      </c>
    </row>
    <row r="8565" spans="1:2" x14ac:dyDescent="0.3">
      <c r="A8565">
        <v>15730</v>
      </c>
      <c r="B8565">
        <v>1</v>
      </c>
    </row>
    <row r="8566" spans="1:2" x14ac:dyDescent="0.3">
      <c r="A8566">
        <v>14824</v>
      </c>
      <c r="B8566">
        <v>1</v>
      </c>
    </row>
    <row r="8567" spans="1:2" x14ac:dyDescent="0.3">
      <c r="A8567">
        <v>10082</v>
      </c>
      <c r="B8567">
        <v>1</v>
      </c>
    </row>
    <row r="8568" spans="1:2" x14ac:dyDescent="0.3">
      <c r="A8568">
        <v>2145</v>
      </c>
      <c r="B8568">
        <v>0</v>
      </c>
    </row>
    <row r="8569" spans="1:2" x14ac:dyDescent="0.3">
      <c r="A8569">
        <v>10098</v>
      </c>
      <c r="B8569">
        <v>0</v>
      </c>
    </row>
    <row r="8570" spans="1:2" x14ac:dyDescent="0.3">
      <c r="A8570">
        <v>14906</v>
      </c>
      <c r="B8570">
        <v>1</v>
      </c>
    </row>
    <row r="8571" spans="1:2" x14ac:dyDescent="0.3">
      <c r="A8571">
        <v>11006</v>
      </c>
      <c r="B8571">
        <v>0</v>
      </c>
    </row>
    <row r="8572" spans="1:2" x14ac:dyDescent="0.3">
      <c r="A8572">
        <v>20025</v>
      </c>
      <c r="B8572">
        <v>1</v>
      </c>
    </row>
    <row r="8573" spans="1:2" x14ac:dyDescent="0.3">
      <c r="A8573">
        <v>12209</v>
      </c>
      <c r="B8573">
        <v>1</v>
      </c>
    </row>
    <row r="8574" spans="1:2" x14ac:dyDescent="0.3">
      <c r="A8574">
        <v>11593</v>
      </c>
      <c r="B8574">
        <v>1</v>
      </c>
    </row>
    <row r="8575" spans="1:2" x14ac:dyDescent="0.3">
      <c r="A8575">
        <v>14994</v>
      </c>
      <c r="B8575">
        <v>1</v>
      </c>
    </row>
    <row r="8576" spans="1:2" x14ac:dyDescent="0.3">
      <c r="A8576">
        <v>15552</v>
      </c>
      <c r="B8576">
        <v>1</v>
      </c>
    </row>
    <row r="8577" spans="1:2" x14ac:dyDescent="0.3">
      <c r="A8577">
        <v>15364</v>
      </c>
      <c r="B8577">
        <v>1</v>
      </c>
    </row>
    <row r="8578" spans="1:2" x14ac:dyDescent="0.3">
      <c r="A8578">
        <v>16863</v>
      </c>
      <c r="B8578">
        <v>1</v>
      </c>
    </row>
    <row r="8579" spans="1:2" x14ac:dyDescent="0.3">
      <c r="A8579">
        <v>16584</v>
      </c>
      <c r="B8579">
        <v>1</v>
      </c>
    </row>
    <row r="8580" spans="1:2" x14ac:dyDescent="0.3">
      <c r="A8580">
        <v>15977</v>
      </c>
      <c r="B8580">
        <v>1</v>
      </c>
    </row>
    <row r="8581" spans="1:2" x14ac:dyDescent="0.3">
      <c r="A8581">
        <v>16736</v>
      </c>
      <c r="B8581">
        <v>1</v>
      </c>
    </row>
    <row r="8582" spans="1:2" x14ac:dyDescent="0.3">
      <c r="A8582">
        <v>14701</v>
      </c>
      <c r="B8582">
        <v>1</v>
      </c>
    </row>
    <row r="8583" spans="1:2" x14ac:dyDescent="0.3">
      <c r="A8583">
        <v>11826</v>
      </c>
      <c r="B8583">
        <v>1</v>
      </c>
    </row>
    <row r="8584" spans="1:2" x14ac:dyDescent="0.3">
      <c r="A8584">
        <v>15579</v>
      </c>
      <c r="B8584">
        <v>1</v>
      </c>
    </row>
    <row r="8585" spans="1:2" x14ac:dyDescent="0.3">
      <c r="A8585">
        <v>14993</v>
      </c>
      <c r="B8585">
        <v>1</v>
      </c>
    </row>
    <row r="8586" spans="1:2" x14ac:dyDescent="0.3">
      <c r="A8586">
        <v>15305</v>
      </c>
      <c r="B8586">
        <v>1</v>
      </c>
    </row>
    <row r="8587" spans="1:2" x14ac:dyDescent="0.3">
      <c r="A8587">
        <v>16739</v>
      </c>
      <c r="B8587">
        <v>1</v>
      </c>
    </row>
    <row r="8588" spans="1:2" x14ac:dyDescent="0.3">
      <c r="A8588">
        <v>16493</v>
      </c>
      <c r="B8588">
        <v>1</v>
      </c>
    </row>
    <row r="8589" spans="1:2" x14ac:dyDescent="0.3">
      <c r="A8589">
        <v>19604</v>
      </c>
      <c r="B8589">
        <v>1</v>
      </c>
    </row>
    <row r="8590" spans="1:2" x14ac:dyDescent="0.3">
      <c r="A8590">
        <v>14932</v>
      </c>
      <c r="B8590">
        <v>1</v>
      </c>
    </row>
    <row r="8591" spans="1:2" x14ac:dyDescent="0.3">
      <c r="A8591">
        <v>18143</v>
      </c>
      <c r="B8591">
        <v>1</v>
      </c>
    </row>
    <row r="8592" spans="1:2" x14ac:dyDescent="0.3">
      <c r="A8592">
        <v>19602</v>
      </c>
      <c r="B8592">
        <v>1</v>
      </c>
    </row>
    <row r="8593" spans="1:2" x14ac:dyDescent="0.3">
      <c r="A8593">
        <v>17044</v>
      </c>
      <c r="B8593">
        <v>1</v>
      </c>
    </row>
    <row r="8594" spans="1:2" x14ac:dyDescent="0.3">
      <c r="A8594">
        <v>16916</v>
      </c>
      <c r="B8594">
        <v>1</v>
      </c>
    </row>
    <row r="8595" spans="1:2" x14ac:dyDescent="0.3">
      <c r="A8595">
        <v>17566</v>
      </c>
      <c r="B8595">
        <v>1</v>
      </c>
    </row>
    <row r="8596" spans="1:2" x14ac:dyDescent="0.3">
      <c r="A8596">
        <v>15665</v>
      </c>
      <c r="B8596">
        <v>1</v>
      </c>
    </row>
    <row r="8597" spans="1:2" x14ac:dyDescent="0.3">
      <c r="A8597">
        <v>17822</v>
      </c>
      <c r="B8597">
        <v>1</v>
      </c>
    </row>
    <row r="8598" spans="1:2" x14ac:dyDescent="0.3">
      <c r="A8598">
        <v>16049</v>
      </c>
      <c r="B8598">
        <v>1</v>
      </c>
    </row>
    <row r="8599" spans="1:2" x14ac:dyDescent="0.3">
      <c r="A8599">
        <v>17831</v>
      </c>
      <c r="B8599">
        <v>1</v>
      </c>
    </row>
    <row r="8600" spans="1:2" x14ac:dyDescent="0.3">
      <c r="A8600">
        <v>7730</v>
      </c>
      <c r="B8600">
        <v>0</v>
      </c>
    </row>
    <row r="8601" spans="1:2" x14ac:dyDescent="0.3">
      <c r="A8601">
        <v>10923</v>
      </c>
      <c r="B8601">
        <v>1</v>
      </c>
    </row>
    <row r="8602" spans="1:2" x14ac:dyDescent="0.3">
      <c r="A8602">
        <v>15669</v>
      </c>
      <c r="B8602">
        <v>1</v>
      </c>
    </row>
    <row r="8603" spans="1:2" x14ac:dyDescent="0.3">
      <c r="A8603">
        <v>16860</v>
      </c>
      <c r="B8603">
        <v>1</v>
      </c>
    </row>
    <row r="8604" spans="1:2" x14ac:dyDescent="0.3">
      <c r="A8604">
        <v>11592</v>
      </c>
      <c r="B8604">
        <v>1</v>
      </c>
    </row>
    <row r="8605" spans="1:2" x14ac:dyDescent="0.3">
      <c r="A8605">
        <v>11953</v>
      </c>
      <c r="B8605">
        <v>1</v>
      </c>
    </row>
    <row r="8606" spans="1:2" x14ac:dyDescent="0.3">
      <c r="A8606">
        <v>7732</v>
      </c>
      <c r="B8606">
        <v>0</v>
      </c>
    </row>
    <row r="8607" spans="1:2" x14ac:dyDescent="0.3">
      <c r="A8607">
        <v>6816</v>
      </c>
      <c r="B8607">
        <v>0</v>
      </c>
    </row>
    <row r="8608" spans="1:2" x14ac:dyDescent="0.3">
      <c r="A8608">
        <v>5569</v>
      </c>
      <c r="B8608">
        <v>0</v>
      </c>
    </row>
    <row r="8609" spans="1:2" x14ac:dyDescent="0.3">
      <c r="A8609">
        <v>14678</v>
      </c>
      <c r="B8609">
        <v>1</v>
      </c>
    </row>
    <row r="8610" spans="1:2" x14ac:dyDescent="0.3">
      <c r="A8610">
        <v>8869</v>
      </c>
      <c r="B8610">
        <v>1</v>
      </c>
    </row>
    <row r="8611" spans="1:2" x14ac:dyDescent="0.3">
      <c r="A8611">
        <v>8858</v>
      </c>
      <c r="B8611">
        <v>1</v>
      </c>
    </row>
    <row r="8612" spans="1:2" x14ac:dyDescent="0.3">
      <c r="A8612">
        <v>19498</v>
      </c>
      <c r="B8612">
        <v>0</v>
      </c>
    </row>
    <row r="8613" spans="1:2" x14ac:dyDescent="0.3">
      <c r="A8613">
        <v>18148</v>
      </c>
      <c r="B8613">
        <v>1</v>
      </c>
    </row>
    <row r="8614" spans="1:2" x14ac:dyDescent="0.3">
      <c r="A8614">
        <v>1903</v>
      </c>
      <c r="B8614">
        <v>0</v>
      </c>
    </row>
    <row r="8615" spans="1:2" x14ac:dyDescent="0.3">
      <c r="A8615">
        <v>11744</v>
      </c>
      <c r="B8615">
        <v>0</v>
      </c>
    </row>
    <row r="8616" spans="1:2" x14ac:dyDescent="0.3">
      <c r="A8616">
        <v>19763</v>
      </c>
      <c r="B8616">
        <v>1</v>
      </c>
    </row>
    <row r="8617" spans="1:2" x14ac:dyDescent="0.3">
      <c r="A8617">
        <v>15499</v>
      </c>
      <c r="B8617">
        <v>1</v>
      </c>
    </row>
    <row r="8618" spans="1:2" x14ac:dyDescent="0.3">
      <c r="A8618">
        <v>6202</v>
      </c>
      <c r="B8618">
        <v>0</v>
      </c>
    </row>
    <row r="8619" spans="1:2" x14ac:dyDescent="0.3">
      <c r="A8619">
        <v>17772</v>
      </c>
      <c r="B8619">
        <v>1</v>
      </c>
    </row>
    <row r="8620" spans="1:2" x14ac:dyDescent="0.3">
      <c r="A8620">
        <v>14990</v>
      </c>
      <c r="B8620">
        <v>1</v>
      </c>
    </row>
    <row r="8621" spans="1:2" x14ac:dyDescent="0.3">
      <c r="A8621">
        <v>14764</v>
      </c>
      <c r="B8621">
        <v>1</v>
      </c>
    </row>
    <row r="8622" spans="1:2" x14ac:dyDescent="0.3">
      <c r="A8622">
        <v>16995</v>
      </c>
      <c r="B8622">
        <v>1</v>
      </c>
    </row>
    <row r="8623" spans="1:2" x14ac:dyDescent="0.3">
      <c r="A8623">
        <v>6573</v>
      </c>
      <c r="B8623">
        <v>0</v>
      </c>
    </row>
    <row r="8624" spans="1:2" x14ac:dyDescent="0.3">
      <c r="A8624">
        <v>10382</v>
      </c>
      <c r="B8624">
        <v>1</v>
      </c>
    </row>
    <row r="8625" spans="1:2" x14ac:dyDescent="0.3">
      <c r="A8625">
        <v>11895</v>
      </c>
      <c r="B8625">
        <v>1</v>
      </c>
    </row>
    <row r="8626" spans="1:2" x14ac:dyDescent="0.3">
      <c r="A8626">
        <v>14765</v>
      </c>
      <c r="B8626">
        <v>1</v>
      </c>
    </row>
    <row r="8627" spans="1:2" x14ac:dyDescent="0.3">
      <c r="A8627">
        <v>3420</v>
      </c>
      <c r="B8627">
        <v>0</v>
      </c>
    </row>
    <row r="8628" spans="1:2" x14ac:dyDescent="0.3">
      <c r="A8628">
        <v>14767</v>
      </c>
      <c r="B8628">
        <v>1</v>
      </c>
    </row>
    <row r="8629" spans="1:2" x14ac:dyDescent="0.3">
      <c r="A8629">
        <v>14763</v>
      </c>
      <c r="B8629">
        <v>1</v>
      </c>
    </row>
    <row r="8630" spans="1:2" x14ac:dyDescent="0.3">
      <c r="A8630">
        <v>3511</v>
      </c>
      <c r="B8630">
        <v>0</v>
      </c>
    </row>
    <row r="8631" spans="1:2" x14ac:dyDescent="0.3">
      <c r="A8631">
        <v>10378</v>
      </c>
      <c r="B8631">
        <v>1</v>
      </c>
    </row>
    <row r="8632" spans="1:2" x14ac:dyDescent="0.3">
      <c r="A8632">
        <v>6589</v>
      </c>
      <c r="B8632">
        <v>0</v>
      </c>
    </row>
    <row r="8633" spans="1:2" x14ac:dyDescent="0.3">
      <c r="A8633">
        <v>16191</v>
      </c>
      <c r="B8633">
        <v>0</v>
      </c>
    </row>
    <row r="8634" spans="1:2" x14ac:dyDescent="0.3">
      <c r="A8634">
        <v>2681</v>
      </c>
      <c r="B8634">
        <v>0</v>
      </c>
    </row>
    <row r="8635" spans="1:2" x14ac:dyDescent="0.3">
      <c r="A8635">
        <v>3683</v>
      </c>
      <c r="B8635">
        <v>0</v>
      </c>
    </row>
    <row r="8636" spans="1:2" x14ac:dyDescent="0.3">
      <c r="A8636">
        <v>15488</v>
      </c>
      <c r="B8636">
        <v>1</v>
      </c>
    </row>
    <row r="8637" spans="1:2" x14ac:dyDescent="0.3">
      <c r="A8637">
        <v>11897</v>
      </c>
      <c r="B8637">
        <v>1</v>
      </c>
    </row>
    <row r="8638" spans="1:2" x14ac:dyDescent="0.3">
      <c r="A8638">
        <v>11898</v>
      </c>
      <c r="B8638">
        <v>1</v>
      </c>
    </row>
    <row r="8639" spans="1:2" x14ac:dyDescent="0.3">
      <c r="A8639">
        <v>16609</v>
      </c>
      <c r="B8639">
        <v>0</v>
      </c>
    </row>
    <row r="8640" spans="1:2" x14ac:dyDescent="0.3">
      <c r="A8640">
        <v>15645</v>
      </c>
      <c r="B8640">
        <v>0</v>
      </c>
    </row>
    <row r="8641" spans="1:2" x14ac:dyDescent="0.3">
      <c r="A8641">
        <v>20207</v>
      </c>
      <c r="B8641">
        <v>1</v>
      </c>
    </row>
    <row r="8642" spans="1:2" x14ac:dyDescent="0.3">
      <c r="A8642">
        <v>10570</v>
      </c>
      <c r="B8642">
        <v>1</v>
      </c>
    </row>
    <row r="8643" spans="1:2" x14ac:dyDescent="0.3">
      <c r="A8643">
        <v>10571</v>
      </c>
      <c r="B8643">
        <v>1</v>
      </c>
    </row>
    <row r="8644" spans="1:2" x14ac:dyDescent="0.3">
      <c r="A8644">
        <v>10574</v>
      </c>
      <c r="B8644">
        <v>1</v>
      </c>
    </row>
    <row r="8645" spans="1:2" x14ac:dyDescent="0.3">
      <c r="A8645">
        <v>10572</v>
      </c>
      <c r="B8645">
        <v>1</v>
      </c>
    </row>
    <row r="8646" spans="1:2" x14ac:dyDescent="0.3">
      <c r="A8646">
        <v>17866</v>
      </c>
      <c r="B8646">
        <v>1</v>
      </c>
    </row>
    <row r="8647" spans="1:2" x14ac:dyDescent="0.3">
      <c r="A8647">
        <v>10566</v>
      </c>
      <c r="B8647">
        <v>1</v>
      </c>
    </row>
    <row r="8648" spans="1:2" x14ac:dyDescent="0.3">
      <c r="A8648">
        <v>10573</v>
      </c>
      <c r="B8648">
        <v>1</v>
      </c>
    </row>
    <row r="8649" spans="1:2" x14ac:dyDescent="0.3">
      <c r="A8649">
        <v>10569</v>
      </c>
      <c r="B8649">
        <v>1</v>
      </c>
    </row>
    <row r="8650" spans="1:2" x14ac:dyDescent="0.3">
      <c r="A8650">
        <v>10577</v>
      </c>
      <c r="B8650">
        <v>1</v>
      </c>
    </row>
    <row r="8651" spans="1:2" x14ac:dyDescent="0.3">
      <c r="A8651">
        <v>10567</v>
      </c>
      <c r="B8651">
        <v>1</v>
      </c>
    </row>
    <row r="8652" spans="1:2" x14ac:dyDescent="0.3">
      <c r="A8652">
        <v>10568</v>
      </c>
      <c r="B8652">
        <v>1</v>
      </c>
    </row>
    <row r="8653" spans="1:2" x14ac:dyDescent="0.3">
      <c r="A8653">
        <v>2267</v>
      </c>
      <c r="B8653">
        <v>0</v>
      </c>
    </row>
    <row r="8654" spans="1:2" x14ac:dyDescent="0.3">
      <c r="A8654">
        <v>10565</v>
      </c>
      <c r="B8654">
        <v>1</v>
      </c>
    </row>
    <row r="8655" spans="1:2" x14ac:dyDescent="0.3">
      <c r="A8655">
        <v>10576</v>
      </c>
      <c r="B8655">
        <v>1</v>
      </c>
    </row>
    <row r="8656" spans="1:2" x14ac:dyDescent="0.3">
      <c r="A8656">
        <v>10575</v>
      </c>
      <c r="B8656">
        <v>1</v>
      </c>
    </row>
    <row r="8657" spans="1:2" x14ac:dyDescent="0.3">
      <c r="A8657">
        <v>9301</v>
      </c>
      <c r="B8657">
        <v>0</v>
      </c>
    </row>
    <row r="8658" spans="1:2" x14ac:dyDescent="0.3">
      <c r="A8658">
        <v>5589</v>
      </c>
      <c r="B8658">
        <v>0</v>
      </c>
    </row>
    <row r="8659" spans="1:2" x14ac:dyDescent="0.3">
      <c r="A8659">
        <v>5590</v>
      </c>
      <c r="B8659">
        <v>0</v>
      </c>
    </row>
    <row r="8660" spans="1:2" x14ac:dyDescent="0.3">
      <c r="A8660">
        <v>19806</v>
      </c>
      <c r="B8660">
        <v>1</v>
      </c>
    </row>
    <row r="8661" spans="1:2" x14ac:dyDescent="0.3">
      <c r="A8661">
        <v>16481</v>
      </c>
      <c r="B8661">
        <v>1</v>
      </c>
    </row>
    <row r="8662" spans="1:2" x14ac:dyDescent="0.3">
      <c r="A8662">
        <v>17509</v>
      </c>
      <c r="B8662">
        <v>1</v>
      </c>
    </row>
    <row r="8663" spans="1:2" x14ac:dyDescent="0.3">
      <c r="A8663">
        <v>17685</v>
      </c>
      <c r="B8663">
        <v>0</v>
      </c>
    </row>
    <row r="8664" spans="1:2" x14ac:dyDescent="0.3">
      <c r="A8664">
        <v>10873</v>
      </c>
      <c r="B8664">
        <v>0</v>
      </c>
    </row>
    <row r="8665" spans="1:2" x14ac:dyDescent="0.3">
      <c r="A8665">
        <v>11632</v>
      </c>
      <c r="B8665">
        <v>1</v>
      </c>
    </row>
    <row r="8666" spans="1:2" x14ac:dyDescent="0.3">
      <c r="A8666">
        <v>10613</v>
      </c>
      <c r="B8666">
        <v>1</v>
      </c>
    </row>
    <row r="8667" spans="1:2" x14ac:dyDescent="0.3">
      <c r="A8667">
        <v>18086</v>
      </c>
      <c r="B8667">
        <v>1</v>
      </c>
    </row>
    <row r="8668" spans="1:2" x14ac:dyDescent="0.3">
      <c r="A8668">
        <v>17681</v>
      </c>
      <c r="B8668">
        <v>0</v>
      </c>
    </row>
    <row r="8669" spans="1:2" x14ac:dyDescent="0.3">
      <c r="A8669">
        <v>15502</v>
      </c>
      <c r="B8669">
        <v>1</v>
      </c>
    </row>
    <row r="8670" spans="1:2" x14ac:dyDescent="0.3">
      <c r="A8670">
        <v>19896</v>
      </c>
      <c r="B8670">
        <v>1</v>
      </c>
    </row>
    <row r="8671" spans="1:2" x14ac:dyDescent="0.3">
      <c r="A8671">
        <v>15612</v>
      </c>
      <c r="B8671">
        <v>1</v>
      </c>
    </row>
    <row r="8672" spans="1:2" x14ac:dyDescent="0.3">
      <c r="A8672">
        <v>10874</v>
      </c>
      <c r="B8672">
        <v>1</v>
      </c>
    </row>
    <row r="8673" spans="1:2" x14ac:dyDescent="0.3">
      <c r="A8673">
        <v>10133</v>
      </c>
      <c r="B8673">
        <v>0</v>
      </c>
    </row>
    <row r="8674" spans="1:2" x14ac:dyDescent="0.3">
      <c r="A8674">
        <v>7601</v>
      </c>
      <c r="B8674">
        <v>0</v>
      </c>
    </row>
    <row r="8675" spans="1:2" x14ac:dyDescent="0.3">
      <c r="A8675">
        <v>11456</v>
      </c>
      <c r="B8675">
        <v>0</v>
      </c>
    </row>
    <row r="8676" spans="1:2" x14ac:dyDescent="0.3">
      <c r="A8676">
        <v>4040</v>
      </c>
      <c r="B8676">
        <v>0</v>
      </c>
    </row>
    <row r="8677" spans="1:2" x14ac:dyDescent="0.3">
      <c r="A8677">
        <v>11880</v>
      </c>
      <c r="B8677">
        <v>1</v>
      </c>
    </row>
    <row r="8678" spans="1:2" x14ac:dyDescent="0.3">
      <c r="A8678">
        <v>11077</v>
      </c>
      <c r="B8678">
        <v>0</v>
      </c>
    </row>
    <row r="8679" spans="1:2" x14ac:dyDescent="0.3">
      <c r="A8679">
        <v>3685</v>
      </c>
      <c r="B8679">
        <v>0</v>
      </c>
    </row>
    <row r="8680" spans="1:2" x14ac:dyDescent="0.3">
      <c r="A8680">
        <v>19888</v>
      </c>
      <c r="B8680">
        <v>1</v>
      </c>
    </row>
    <row r="8681" spans="1:2" x14ac:dyDescent="0.3">
      <c r="A8681">
        <v>19757</v>
      </c>
      <c r="B8681">
        <v>1</v>
      </c>
    </row>
    <row r="8682" spans="1:2" x14ac:dyDescent="0.3">
      <c r="A8682">
        <v>16478</v>
      </c>
      <c r="B8682">
        <v>1</v>
      </c>
    </row>
    <row r="8683" spans="1:2" x14ac:dyDescent="0.3">
      <c r="A8683">
        <v>17951</v>
      </c>
      <c r="B8683">
        <v>1</v>
      </c>
    </row>
    <row r="8684" spans="1:2" x14ac:dyDescent="0.3">
      <c r="A8684">
        <v>8353</v>
      </c>
      <c r="B8684">
        <v>0</v>
      </c>
    </row>
    <row r="8685" spans="1:2" x14ac:dyDescent="0.3">
      <c r="A8685">
        <v>12496</v>
      </c>
      <c r="B8685">
        <v>1</v>
      </c>
    </row>
    <row r="8686" spans="1:2" x14ac:dyDescent="0.3">
      <c r="A8686">
        <v>17631</v>
      </c>
      <c r="B8686">
        <v>1</v>
      </c>
    </row>
    <row r="8687" spans="1:2" x14ac:dyDescent="0.3">
      <c r="A8687">
        <v>19845</v>
      </c>
      <c r="B8687">
        <v>1</v>
      </c>
    </row>
    <row r="8688" spans="1:2" x14ac:dyDescent="0.3">
      <c r="A8688">
        <v>16692</v>
      </c>
      <c r="B8688">
        <v>1</v>
      </c>
    </row>
    <row r="8689" spans="1:2" x14ac:dyDescent="0.3">
      <c r="A8689">
        <v>9885</v>
      </c>
      <c r="B8689">
        <v>0</v>
      </c>
    </row>
    <row r="8690" spans="1:2" x14ac:dyDescent="0.3">
      <c r="A8690">
        <v>15003</v>
      </c>
      <c r="B8690">
        <v>1</v>
      </c>
    </row>
    <row r="8691" spans="1:2" x14ac:dyDescent="0.3">
      <c r="A8691">
        <v>10770</v>
      </c>
      <c r="B8691">
        <v>0</v>
      </c>
    </row>
    <row r="8692" spans="1:2" x14ac:dyDescent="0.3">
      <c r="A8692">
        <v>16411</v>
      </c>
      <c r="B8692">
        <v>1</v>
      </c>
    </row>
    <row r="8693" spans="1:2" x14ac:dyDescent="0.3">
      <c r="A8693">
        <v>17794</v>
      </c>
      <c r="B8693">
        <v>1</v>
      </c>
    </row>
    <row r="8694" spans="1:2" x14ac:dyDescent="0.3">
      <c r="A8694">
        <v>10588</v>
      </c>
      <c r="B8694">
        <v>0</v>
      </c>
    </row>
    <row r="8695" spans="1:2" x14ac:dyDescent="0.3">
      <c r="A8695">
        <v>10986</v>
      </c>
      <c r="B8695">
        <v>0</v>
      </c>
    </row>
    <row r="8696" spans="1:2" x14ac:dyDescent="0.3">
      <c r="A8696">
        <v>16431</v>
      </c>
      <c r="B8696">
        <v>1</v>
      </c>
    </row>
    <row r="8697" spans="1:2" x14ac:dyDescent="0.3">
      <c r="A8697">
        <v>17923</v>
      </c>
      <c r="B8697">
        <v>0</v>
      </c>
    </row>
    <row r="8698" spans="1:2" x14ac:dyDescent="0.3">
      <c r="A8698">
        <v>6144</v>
      </c>
      <c r="B8698">
        <v>0</v>
      </c>
    </row>
    <row r="8699" spans="1:2" x14ac:dyDescent="0.3">
      <c r="A8699">
        <v>17526</v>
      </c>
      <c r="B8699">
        <v>0</v>
      </c>
    </row>
    <row r="8700" spans="1:2" x14ac:dyDescent="0.3">
      <c r="A8700">
        <v>19963</v>
      </c>
      <c r="B8700">
        <v>1</v>
      </c>
    </row>
    <row r="8701" spans="1:2" x14ac:dyDescent="0.3">
      <c r="A8701">
        <v>8639</v>
      </c>
      <c r="B8701">
        <v>0</v>
      </c>
    </row>
    <row r="8702" spans="1:2" x14ac:dyDescent="0.3">
      <c r="A8702">
        <v>318</v>
      </c>
      <c r="B8702">
        <v>0</v>
      </c>
    </row>
    <row r="8703" spans="1:2" x14ac:dyDescent="0.3">
      <c r="A8703">
        <v>17614</v>
      </c>
      <c r="B8703">
        <v>0</v>
      </c>
    </row>
    <row r="8704" spans="1:2" x14ac:dyDescent="0.3">
      <c r="A8704">
        <v>19450</v>
      </c>
      <c r="B8704">
        <v>1</v>
      </c>
    </row>
    <row r="8705" spans="1:2" x14ac:dyDescent="0.3">
      <c r="A8705">
        <v>14840</v>
      </c>
      <c r="B8705">
        <v>0</v>
      </c>
    </row>
    <row r="8706" spans="1:2" x14ac:dyDescent="0.3">
      <c r="A8706">
        <v>9330</v>
      </c>
      <c r="B8706">
        <v>1</v>
      </c>
    </row>
    <row r="8707" spans="1:2" x14ac:dyDescent="0.3">
      <c r="A8707">
        <v>14819</v>
      </c>
      <c r="B8707">
        <v>1</v>
      </c>
    </row>
    <row r="8708" spans="1:2" x14ac:dyDescent="0.3">
      <c r="A8708">
        <v>3345</v>
      </c>
      <c r="B8708">
        <v>0</v>
      </c>
    </row>
    <row r="8709" spans="1:2" x14ac:dyDescent="0.3">
      <c r="A8709">
        <v>17823</v>
      </c>
      <c r="B8709">
        <v>1</v>
      </c>
    </row>
    <row r="8710" spans="1:2" x14ac:dyDescent="0.3">
      <c r="A8710">
        <v>19834</v>
      </c>
      <c r="B8710">
        <v>1</v>
      </c>
    </row>
    <row r="8711" spans="1:2" x14ac:dyDescent="0.3">
      <c r="A8711">
        <v>8904</v>
      </c>
      <c r="B8711">
        <v>1</v>
      </c>
    </row>
    <row r="8712" spans="1:2" x14ac:dyDescent="0.3">
      <c r="A8712">
        <v>11808</v>
      </c>
      <c r="B8712">
        <v>1</v>
      </c>
    </row>
    <row r="8713" spans="1:2" x14ac:dyDescent="0.3">
      <c r="A8713">
        <v>10044</v>
      </c>
      <c r="B8713">
        <v>0</v>
      </c>
    </row>
    <row r="8714" spans="1:2" x14ac:dyDescent="0.3">
      <c r="A8714">
        <v>9615</v>
      </c>
      <c r="B8714">
        <v>1</v>
      </c>
    </row>
    <row r="8715" spans="1:2" x14ac:dyDescent="0.3">
      <c r="A8715">
        <v>14984</v>
      </c>
      <c r="B8715">
        <v>1</v>
      </c>
    </row>
    <row r="8716" spans="1:2" x14ac:dyDescent="0.3">
      <c r="A8716">
        <v>3260</v>
      </c>
      <c r="B8716">
        <v>0</v>
      </c>
    </row>
    <row r="8717" spans="1:2" x14ac:dyDescent="0.3">
      <c r="A8717">
        <v>5707</v>
      </c>
      <c r="B8717">
        <v>0</v>
      </c>
    </row>
    <row r="8718" spans="1:2" x14ac:dyDescent="0.3">
      <c r="A8718">
        <v>10826</v>
      </c>
      <c r="B8718">
        <v>0</v>
      </c>
    </row>
    <row r="8719" spans="1:2" x14ac:dyDescent="0.3">
      <c r="A8719">
        <v>10827</v>
      </c>
      <c r="B8719">
        <v>1</v>
      </c>
    </row>
    <row r="8720" spans="1:2" x14ac:dyDescent="0.3">
      <c r="A8720">
        <v>11174</v>
      </c>
      <c r="B8720">
        <v>0</v>
      </c>
    </row>
    <row r="8721" spans="1:2" x14ac:dyDescent="0.3">
      <c r="A8721">
        <v>20122</v>
      </c>
      <c r="B8721">
        <v>1</v>
      </c>
    </row>
    <row r="8722" spans="1:2" x14ac:dyDescent="0.3">
      <c r="A8722">
        <v>17882</v>
      </c>
      <c r="B8722">
        <v>1</v>
      </c>
    </row>
    <row r="8723" spans="1:2" x14ac:dyDescent="0.3">
      <c r="A8723">
        <v>15992</v>
      </c>
      <c r="B8723">
        <v>1</v>
      </c>
    </row>
    <row r="8724" spans="1:2" x14ac:dyDescent="0.3">
      <c r="A8724">
        <v>16028</v>
      </c>
      <c r="B8724">
        <v>1</v>
      </c>
    </row>
    <row r="8725" spans="1:2" x14ac:dyDescent="0.3">
      <c r="A8725">
        <v>17466</v>
      </c>
      <c r="B8725">
        <v>1</v>
      </c>
    </row>
    <row r="8726" spans="1:2" x14ac:dyDescent="0.3">
      <c r="A8726">
        <v>14878</v>
      </c>
      <c r="B8726">
        <v>1</v>
      </c>
    </row>
    <row r="8727" spans="1:2" x14ac:dyDescent="0.3">
      <c r="A8727">
        <v>16769</v>
      </c>
      <c r="B8727">
        <v>1</v>
      </c>
    </row>
    <row r="8728" spans="1:2" x14ac:dyDescent="0.3">
      <c r="A8728">
        <v>4030</v>
      </c>
      <c r="B8728">
        <v>0</v>
      </c>
    </row>
    <row r="8729" spans="1:2" x14ac:dyDescent="0.3">
      <c r="A8729">
        <v>15021</v>
      </c>
      <c r="B8729">
        <v>1</v>
      </c>
    </row>
    <row r="8730" spans="1:2" x14ac:dyDescent="0.3">
      <c r="A8730">
        <v>18052</v>
      </c>
      <c r="B8730">
        <v>1</v>
      </c>
    </row>
    <row r="8731" spans="1:2" x14ac:dyDescent="0.3">
      <c r="A8731">
        <v>16223</v>
      </c>
      <c r="B8731">
        <v>1</v>
      </c>
    </row>
    <row r="8732" spans="1:2" x14ac:dyDescent="0.3">
      <c r="A8732">
        <v>11271</v>
      </c>
      <c r="B8732">
        <v>0</v>
      </c>
    </row>
    <row r="8733" spans="1:2" x14ac:dyDescent="0.3">
      <c r="A8733">
        <v>15298</v>
      </c>
      <c r="B8733">
        <v>1</v>
      </c>
    </row>
    <row r="8734" spans="1:2" x14ac:dyDescent="0.3">
      <c r="A8734">
        <v>16222</v>
      </c>
      <c r="B8734">
        <v>1</v>
      </c>
    </row>
    <row r="8735" spans="1:2" x14ac:dyDescent="0.3">
      <c r="A8735">
        <v>17948</v>
      </c>
      <c r="B8735">
        <v>1</v>
      </c>
    </row>
    <row r="8736" spans="1:2" x14ac:dyDescent="0.3">
      <c r="A8736">
        <v>20012</v>
      </c>
      <c r="B8736">
        <v>1</v>
      </c>
    </row>
    <row r="8737" spans="1:2" x14ac:dyDescent="0.3">
      <c r="A8737">
        <v>11507</v>
      </c>
      <c r="B8737">
        <v>0</v>
      </c>
    </row>
    <row r="8738" spans="1:2" x14ac:dyDescent="0.3">
      <c r="A8738">
        <v>11635</v>
      </c>
      <c r="B8738">
        <v>1</v>
      </c>
    </row>
    <row r="8739" spans="1:2" x14ac:dyDescent="0.3">
      <c r="A8739">
        <v>11508</v>
      </c>
      <c r="B8739">
        <v>1</v>
      </c>
    </row>
    <row r="8740" spans="1:2" x14ac:dyDescent="0.3">
      <c r="A8740">
        <v>11146</v>
      </c>
      <c r="B8740">
        <v>1</v>
      </c>
    </row>
    <row r="8741" spans="1:2" x14ac:dyDescent="0.3">
      <c r="A8741">
        <v>18171</v>
      </c>
      <c r="B8741">
        <v>1</v>
      </c>
    </row>
    <row r="8742" spans="1:2" x14ac:dyDescent="0.3">
      <c r="A8742">
        <v>17099</v>
      </c>
      <c r="B8742">
        <v>1</v>
      </c>
    </row>
    <row r="8743" spans="1:2" x14ac:dyDescent="0.3">
      <c r="A8743">
        <v>9508</v>
      </c>
      <c r="B8743">
        <v>1</v>
      </c>
    </row>
    <row r="8744" spans="1:2" x14ac:dyDescent="0.3">
      <c r="A8744">
        <v>5949</v>
      </c>
      <c r="B8744">
        <v>0</v>
      </c>
    </row>
    <row r="8745" spans="1:2" x14ac:dyDescent="0.3">
      <c r="A8745">
        <v>17032</v>
      </c>
      <c r="B8745">
        <v>1</v>
      </c>
    </row>
    <row r="8746" spans="1:2" x14ac:dyDescent="0.3">
      <c r="A8746">
        <v>17995</v>
      </c>
      <c r="B8746">
        <v>1</v>
      </c>
    </row>
    <row r="8747" spans="1:2" x14ac:dyDescent="0.3">
      <c r="A8747">
        <v>11726</v>
      </c>
      <c r="B8747">
        <v>1</v>
      </c>
    </row>
    <row r="8748" spans="1:2" x14ac:dyDescent="0.3">
      <c r="A8748">
        <v>7034</v>
      </c>
      <c r="B8748">
        <v>0</v>
      </c>
    </row>
    <row r="8749" spans="1:2" x14ac:dyDescent="0.3">
      <c r="A8749">
        <v>20022</v>
      </c>
      <c r="B8749">
        <v>1</v>
      </c>
    </row>
    <row r="8750" spans="1:2" x14ac:dyDescent="0.3">
      <c r="A8750">
        <v>16996</v>
      </c>
      <c r="B8750">
        <v>1</v>
      </c>
    </row>
    <row r="8751" spans="1:2" x14ac:dyDescent="0.3">
      <c r="A8751">
        <v>13557</v>
      </c>
      <c r="B8751">
        <v>1</v>
      </c>
    </row>
    <row r="8752" spans="1:2" x14ac:dyDescent="0.3">
      <c r="A8752">
        <v>10989</v>
      </c>
      <c r="B8752">
        <v>1</v>
      </c>
    </row>
    <row r="8753" spans="1:2" x14ac:dyDescent="0.3">
      <c r="A8753">
        <v>18278</v>
      </c>
      <c r="B8753">
        <v>1</v>
      </c>
    </row>
    <row r="8754" spans="1:2" x14ac:dyDescent="0.3">
      <c r="A8754">
        <v>17008</v>
      </c>
      <c r="B8754">
        <v>1</v>
      </c>
    </row>
    <row r="8755" spans="1:2" x14ac:dyDescent="0.3">
      <c r="A8755">
        <v>14981</v>
      </c>
      <c r="B8755">
        <v>1</v>
      </c>
    </row>
    <row r="8756" spans="1:2" x14ac:dyDescent="0.3">
      <c r="A8756">
        <v>16015</v>
      </c>
      <c r="B8756">
        <v>1</v>
      </c>
    </row>
    <row r="8757" spans="1:2" x14ac:dyDescent="0.3">
      <c r="A8757">
        <v>12034</v>
      </c>
      <c r="B8757">
        <v>1</v>
      </c>
    </row>
    <row r="8758" spans="1:2" x14ac:dyDescent="0.3">
      <c r="A8758">
        <v>4710</v>
      </c>
      <c r="B8758">
        <v>0</v>
      </c>
    </row>
    <row r="8759" spans="1:2" x14ac:dyDescent="0.3">
      <c r="A8759">
        <v>15967</v>
      </c>
      <c r="B8759">
        <v>1</v>
      </c>
    </row>
    <row r="8760" spans="1:2" x14ac:dyDescent="0.3">
      <c r="A8760">
        <v>4769</v>
      </c>
      <c r="B8760">
        <v>0</v>
      </c>
    </row>
    <row r="8761" spans="1:2" x14ac:dyDescent="0.3">
      <c r="A8761">
        <v>7817</v>
      </c>
      <c r="B8761">
        <v>0</v>
      </c>
    </row>
    <row r="8762" spans="1:2" x14ac:dyDescent="0.3">
      <c r="A8762">
        <v>15040</v>
      </c>
      <c r="B8762">
        <v>0</v>
      </c>
    </row>
    <row r="8763" spans="1:2" x14ac:dyDescent="0.3">
      <c r="A8763">
        <v>12447</v>
      </c>
      <c r="B8763">
        <v>1</v>
      </c>
    </row>
    <row r="8764" spans="1:2" x14ac:dyDescent="0.3">
      <c r="A8764">
        <v>19647</v>
      </c>
      <c r="B8764">
        <v>1</v>
      </c>
    </row>
    <row r="8765" spans="1:2" x14ac:dyDescent="0.3">
      <c r="A8765">
        <v>11666</v>
      </c>
      <c r="B8765">
        <v>1</v>
      </c>
    </row>
    <row r="8766" spans="1:2" x14ac:dyDescent="0.3">
      <c r="A8766">
        <v>14687</v>
      </c>
      <c r="B8766">
        <v>1</v>
      </c>
    </row>
    <row r="8767" spans="1:2" x14ac:dyDescent="0.3">
      <c r="A8767">
        <v>4197</v>
      </c>
      <c r="B8767">
        <v>0</v>
      </c>
    </row>
    <row r="8768" spans="1:2" x14ac:dyDescent="0.3">
      <c r="A8768">
        <v>16101</v>
      </c>
      <c r="B8768">
        <v>0</v>
      </c>
    </row>
    <row r="8769" spans="1:2" x14ac:dyDescent="0.3">
      <c r="A8769">
        <v>17652</v>
      </c>
      <c r="B8769">
        <v>1</v>
      </c>
    </row>
    <row r="8770" spans="1:2" x14ac:dyDescent="0.3">
      <c r="A8770">
        <v>8797</v>
      </c>
      <c r="B8770">
        <v>1</v>
      </c>
    </row>
    <row r="8771" spans="1:2" x14ac:dyDescent="0.3">
      <c r="A8771">
        <v>19970</v>
      </c>
      <c r="B8771">
        <v>1</v>
      </c>
    </row>
    <row r="8772" spans="1:2" x14ac:dyDescent="0.3">
      <c r="A8772">
        <v>14757</v>
      </c>
      <c r="B8772">
        <v>1</v>
      </c>
    </row>
    <row r="8773" spans="1:2" x14ac:dyDescent="0.3">
      <c r="A8773">
        <v>11486</v>
      </c>
      <c r="B8773">
        <v>1</v>
      </c>
    </row>
    <row r="8774" spans="1:2" x14ac:dyDescent="0.3">
      <c r="A8774">
        <v>15695</v>
      </c>
      <c r="B8774">
        <v>1</v>
      </c>
    </row>
    <row r="8775" spans="1:2" x14ac:dyDescent="0.3">
      <c r="A8775">
        <v>17895</v>
      </c>
      <c r="B8775">
        <v>1</v>
      </c>
    </row>
    <row r="8776" spans="1:2" x14ac:dyDescent="0.3">
      <c r="A8776">
        <v>8329</v>
      </c>
      <c r="B8776">
        <v>0</v>
      </c>
    </row>
    <row r="8777" spans="1:2" x14ac:dyDescent="0.3">
      <c r="A8777">
        <v>7154</v>
      </c>
      <c r="B8777">
        <v>0</v>
      </c>
    </row>
    <row r="8778" spans="1:2" x14ac:dyDescent="0.3">
      <c r="A8778">
        <v>16859</v>
      </c>
      <c r="B8778">
        <v>1</v>
      </c>
    </row>
    <row r="8779" spans="1:2" x14ac:dyDescent="0.3">
      <c r="A8779">
        <v>2823</v>
      </c>
      <c r="B8779">
        <v>0</v>
      </c>
    </row>
    <row r="8780" spans="1:2" x14ac:dyDescent="0.3">
      <c r="A8780">
        <v>11383</v>
      </c>
      <c r="B8780">
        <v>1</v>
      </c>
    </row>
    <row r="8781" spans="1:2" x14ac:dyDescent="0.3">
      <c r="A8781">
        <v>15129</v>
      </c>
      <c r="B8781">
        <v>0</v>
      </c>
    </row>
    <row r="8782" spans="1:2" x14ac:dyDescent="0.3">
      <c r="A8782">
        <v>11697</v>
      </c>
      <c r="B8782">
        <v>1</v>
      </c>
    </row>
    <row r="8783" spans="1:2" x14ac:dyDescent="0.3">
      <c r="A8783">
        <v>17653</v>
      </c>
      <c r="B8783">
        <v>1</v>
      </c>
    </row>
    <row r="8784" spans="1:2" x14ac:dyDescent="0.3">
      <c r="A8784">
        <v>3990</v>
      </c>
      <c r="B8784">
        <v>0</v>
      </c>
    </row>
    <row r="8785" spans="1:2" x14ac:dyDescent="0.3">
      <c r="A8785">
        <v>4001</v>
      </c>
      <c r="B8785">
        <v>0</v>
      </c>
    </row>
    <row r="8786" spans="1:2" x14ac:dyDescent="0.3">
      <c r="A8786">
        <v>3926</v>
      </c>
      <c r="B8786">
        <v>0</v>
      </c>
    </row>
    <row r="8787" spans="1:2" x14ac:dyDescent="0.3">
      <c r="A8787">
        <v>19936</v>
      </c>
      <c r="B8787">
        <v>1</v>
      </c>
    </row>
    <row r="8788" spans="1:2" x14ac:dyDescent="0.3">
      <c r="A8788">
        <v>8370</v>
      </c>
      <c r="B8788">
        <v>0</v>
      </c>
    </row>
    <row r="8789" spans="1:2" x14ac:dyDescent="0.3">
      <c r="A8789">
        <v>19948</v>
      </c>
      <c r="B8789">
        <v>1</v>
      </c>
    </row>
    <row r="8790" spans="1:2" x14ac:dyDescent="0.3">
      <c r="A8790">
        <v>14888</v>
      </c>
      <c r="B8790">
        <v>1</v>
      </c>
    </row>
    <row r="8791" spans="1:2" x14ac:dyDescent="0.3">
      <c r="A8791">
        <v>8046</v>
      </c>
      <c r="B8791">
        <v>0</v>
      </c>
    </row>
    <row r="8792" spans="1:2" x14ac:dyDescent="0.3">
      <c r="A8792">
        <v>7540</v>
      </c>
      <c r="B8792">
        <v>0</v>
      </c>
    </row>
    <row r="8793" spans="1:2" x14ac:dyDescent="0.3">
      <c r="A8793">
        <v>16433</v>
      </c>
      <c r="B8793">
        <v>1</v>
      </c>
    </row>
    <row r="8794" spans="1:2" x14ac:dyDescent="0.3">
      <c r="A8794">
        <v>11092</v>
      </c>
      <c r="B8794">
        <v>1</v>
      </c>
    </row>
    <row r="8795" spans="1:2" x14ac:dyDescent="0.3">
      <c r="A8795">
        <v>16094</v>
      </c>
      <c r="B8795">
        <v>1</v>
      </c>
    </row>
    <row r="8796" spans="1:2" x14ac:dyDescent="0.3">
      <c r="A8796">
        <v>9295</v>
      </c>
      <c r="B8796">
        <v>0</v>
      </c>
    </row>
    <row r="8797" spans="1:2" x14ac:dyDescent="0.3">
      <c r="A8797">
        <v>11882</v>
      </c>
      <c r="B8797">
        <v>0</v>
      </c>
    </row>
    <row r="8798" spans="1:2" x14ac:dyDescent="0.3">
      <c r="A8798">
        <v>14891</v>
      </c>
      <c r="B8798">
        <v>1</v>
      </c>
    </row>
    <row r="8799" spans="1:2" x14ac:dyDescent="0.3">
      <c r="A8799">
        <v>16891</v>
      </c>
      <c r="B8799">
        <v>1</v>
      </c>
    </row>
    <row r="8800" spans="1:2" x14ac:dyDescent="0.3">
      <c r="A8800">
        <v>12141</v>
      </c>
      <c r="B8800">
        <v>1</v>
      </c>
    </row>
    <row r="8801" spans="1:2" x14ac:dyDescent="0.3">
      <c r="A8801">
        <v>17848</v>
      </c>
      <c r="B8801">
        <v>1</v>
      </c>
    </row>
    <row r="8802" spans="1:2" x14ac:dyDescent="0.3">
      <c r="A8802">
        <v>13573</v>
      </c>
      <c r="B8802">
        <v>1</v>
      </c>
    </row>
    <row r="8803" spans="1:2" x14ac:dyDescent="0.3">
      <c r="A8803">
        <v>7945</v>
      </c>
      <c r="B8803">
        <v>0</v>
      </c>
    </row>
    <row r="8804" spans="1:2" x14ac:dyDescent="0.3">
      <c r="A8804">
        <v>16852</v>
      </c>
      <c r="B8804">
        <v>1</v>
      </c>
    </row>
    <row r="8805" spans="1:2" x14ac:dyDescent="0.3">
      <c r="A8805">
        <v>14667</v>
      </c>
      <c r="B8805">
        <v>1</v>
      </c>
    </row>
    <row r="8806" spans="1:2" x14ac:dyDescent="0.3">
      <c r="A8806">
        <v>19406</v>
      </c>
      <c r="B8806">
        <v>1</v>
      </c>
    </row>
    <row r="8807" spans="1:2" x14ac:dyDescent="0.3">
      <c r="A8807">
        <v>7299</v>
      </c>
      <c r="B8807">
        <v>0</v>
      </c>
    </row>
    <row r="8808" spans="1:2" x14ac:dyDescent="0.3">
      <c r="A8808">
        <v>17049</v>
      </c>
      <c r="B8808">
        <v>1</v>
      </c>
    </row>
    <row r="8809" spans="1:2" x14ac:dyDescent="0.3">
      <c r="A8809">
        <v>16024</v>
      </c>
      <c r="B8809">
        <v>1</v>
      </c>
    </row>
    <row r="8810" spans="1:2" x14ac:dyDescent="0.3">
      <c r="A8810">
        <v>17988</v>
      </c>
      <c r="B8810">
        <v>1</v>
      </c>
    </row>
    <row r="8811" spans="1:2" x14ac:dyDescent="0.3">
      <c r="A8811">
        <v>7667</v>
      </c>
      <c r="B8811">
        <v>0</v>
      </c>
    </row>
    <row r="8812" spans="1:2" x14ac:dyDescent="0.3">
      <c r="A8812">
        <v>9305</v>
      </c>
      <c r="B8812">
        <v>1</v>
      </c>
    </row>
    <row r="8813" spans="1:2" x14ac:dyDescent="0.3">
      <c r="A8813">
        <v>6233</v>
      </c>
      <c r="B8813">
        <v>0</v>
      </c>
    </row>
    <row r="8814" spans="1:2" x14ac:dyDescent="0.3">
      <c r="A8814">
        <v>7305</v>
      </c>
      <c r="B8814">
        <v>0</v>
      </c>
    </row>
    <row r="8815" spans="1:2" x14ac:dyDescent="0.3">
      <c r="A8815">
        <v>18120</v>
      </c>
      <c r="B8815">
        <v>1</v>
      </c>
    </row>
    <row r="8816" spans="1:2" x14ac:dyDescent="0.3">
      <c r="A8816">
        <v>2068</v>
      </c>
      <c r="B8816">
        <v>0</v>
      </c>
    </row>
    <row r="8817" spans="1:2" x14ac:dyDescent="0.3">
      <c r="A8817">
        <v>6212</v>
      </c>
      <c r="B8817">
        <v>0</v>
      </c>
    </row>
    <row r="8818" spans="1:2" x14ac:dyDescent="0.3">
      <c r="A8818">
        <v>19940</v>
      </c>
      <c r="B8818">
        <v>1</v>
      </c>
    </row>
    <row r="8819" spans="1:2" x14ac:dyDescent="0.3">
      <c r="A8819">
        <v>5610</v>
      </c>
      <c r="B8819">
        <v>0</v>
      </c>
    </row>
    <row r="8820" spans="1:2" x14ac:dyDescent="0.3">
      <c r="A8820">
        <v>5562</v>
      </c>
      <c r="B8820">
        <v>0</v>
      </c>
    </row>
    <row r="8821" spans="1:2" x14ac:dyDescent="0.3">
      <c r="A8821">
        <v>19950</v>
      </c>
      <c r="B8821">
        <v>1</v>
      </c>
    </row>
    <row r="8822" spans="1:2" x14ac:dyDescent="0.3">
      <c r="A8822">
        <v>19987</v>
      </c>
      <c r="B8822">
        <v>1</v>
      </c>
    </row>
    <row r="8823" spans="1:2" x14ac:dyDescent="0.3">
      <c r="A8823">
        <v>5609</v>
      </c>
      <c r="B8823">
        <v>0</v>
      </c>
    </row>
    <row r="8824" spans="1:2" x14ac:dyDescent="0.3">
      <c r="A8824">
        <v>18051</v>
      </c>
      <c r="B8824">
        <v>1</v>
      </c>
    </row>
    <row r="8825" spans="1:2" x14ac:dyDescent="0.3">
      <c r="A8825">
        <v>16924</v>
      </c>
      <c r="B8825">
        <v>1</v>
      </c>
    </row>
    <row r="8826" spans="1:2" x14ac:dyDescent="0.3">
      <c r="A8826">
        <v>11547</v>
      </c>
      <c r="B8826">
        <v>1</v>
      </c>
    </row>
    <row r="8827" spans="1:2" x14ac:dyDescent="0.3">
      <c r="A8827">
        <v>10918</v>
      </c>
      <c r="B8827">
        <v>0</v>
      </c>
    </row>
    <row r="8828" spans="1:2" x14ac:dyDescent="0.3">
      <c r="A8828">
        <v>5443</v>
      </c>
      <c r="B8828">
        <v>0</v>
      </c>
    </row>
    <row r="8829" spans="1:2" x14ac:dyDescent="0.3">
      <c r="A8829">
        <v>16742</v>
      </c>
      <c r="B8829">
        <v>1</v>
      </c>
    </row>
    <row r="8830" spans="1:2" x14ac:dyDescent="0.3">
      <c r="A8830">
        <v>11884</v>
      </c>
      <c r="B8830">
        <v>1</v>
      </c>
    </row>
    <row r="8831" spans="1:2" x14ac:dyDescent="0.3">
      <c r="A8831">
        <v>17876</v>
      </c>
      <c r="B8831">
        <v>1</v>
      </c>
    </row>
    <row r="8832" spans="1:2" x14ac:dyDescent="0.3">
      <c r="A8832">
        <v>14811</v>
      </c>
      <c r="B8832">
        <v>1</v>
      </c>
    </row>
    <row r="8833" spans="1:2" x14ac:dyDescent="0.3">
      <c r="A8833">
        <v>16011</v>
      </c>
      <c r="B8833">
        <v>1</v>
      </c>
    </row>
    <row r="8834" spans="1:2" x14ac:dyDescent="0.3">
      <c r="A8834">
        <v>10035</v>
      </c>
      <c r="B8834">
        <v>1</v>
      </c>
    </row>
    <row r="8835" spans="1:2" x14ac:dyDescent="0.3">
      <c r="A8835">
        <v>7050</v>
      </c>
      <c r="B8835">
        <v>0</v>
      </c>
    </row>
    <row r="8836" spans="1:2" x14ac:dyDescent="0.3">
      <c r="A8836">
        <v>20013</v>
      </c>
      <c r="B8836">
        <v>1</v>
      </c>
    </row>
    <row r="8837" spans="1:2" x14ac:dyDescent="0.3">
      <c r="A8837">
        <v>17056</v>
      </c>
      <c r="B8837">
        <v>1</v>
      </c>
    </row>
    <row r="8838" spans="1:2" x14ac:dyDescent="0.3">
      <c r="A8838">
        <v>9323</v>
      </c>
      <c r="B8838">
        <v>0</v>
      </c>
    </row>
    <row r="8839" spans="1:2" x14ac:dyDescent="0.3">
      <c r="A8839">
        <v>14965</v>
      </c>
      <c r="B8839">
        <v>1</v>
      </c>
    </row>
    <row r="8840" spans="1:2" x14ac:dyDescent="0.3">
      <c r="A8840">
        <v>7051</v>
      </c>
      <c r="B8840">
        <v>0</v>
      </c>
    </row>
    <row r="8841" spans="1:2" x14ac:dyDescent="0.3">
      <c r="A8841">
        <v>18072</v>
      </c>
      <c r="B8841">
        <v>1</v>
      </c>
    </row>
    <row r="8842" spans="1:2" x14ac:dyDescent="0.3">
      <c r="A8842">
        <v>11066</v>
      </c>
      <c r="B8842">
        <v>1</v>
      </c>
    </row>
    <row r="8843" spans="1:2" x14ac:dyDescent="0.3">
      <c r="A8843">
        <v>11975</v>
      </c>
      <c r="B8843">
        <v>1</v>
      </c>
    </row>
    <row r="8844" spans="1:2" x14ac:dyDescent="0.3">
      <c r="A8844">
        <v>16007</v>
      </c>
      <c r="B8844">
        <v>1</v>
      </c>
    </row>
    <row r="8845" spans="1:2" x14ac:dyDescent="0.3">
      <c r="A8845">
        <v>19676</v>
      </c>
      <c r="B8845">
        <v>1</v>
      </c>
    </row>
    <row r="8846" spans="1:2" x14ac:dyDescent="0.3">
      <c r="A8846">
        <v>14622</v>
      </c>
      <c r="B8846">
        <v>1</v>
      </c>
    </row>
    <row r="8847" spans="1:2" x14ac:dyDescent="0.3">
      <c r="A8847">
        <v>11719</v>
      </c>
      <c r="B8847">
        <v>0</v>
      </c>
    </row>
    <row r="8848" spans="1:2" x14ac:dyDescent="0.3">
      <c r="A8848">
        <v>934</v>
      </c>
      <c r="B8848">
        <v>0</v>
      </c>
    </row>
    <row r="8849" spans="1:2" x14ac:dyDescent="0.3">
      <c r="A8849">
        <v>18184</v>
      </c>
      <c r="B8849">
        <v>1</v>
      </c>
    </row>
    <row r="8850" spans="1:2" x14ac:dyDescent="0.3">
      <c r="A8850">
        <v>11722</v>
      </c>
      <c r="B8850">
        <v>1</v>
      </c>
    </row>
    <row r="8851" spans="1:2" x14ac:dyDescent="0.3">
      <c r="A8851">
        <v>7325</v>
      </c>
      <c r="B8851">
        <v>0</v>
      </c>
    </row>
    <row r="8852" spans="1:2" x14ac:dyDescent="0.3">
      <c r="A8852">
        <v>18063</v>
      </c>
      <c r="B8852">
        <v>1</v>
      </c>
    </row>
    <row r="8853" spans="1:2" x14ac:dyDescent="0.3">
      <c r="A8853">
        <v>17246</v>
      </c>
      <c r="B8853">
        <v>0</v>
      </c>
    </row>
    <row r="8854" spans="1:2" x14ac:dyDescent="0.3">
      <c r="A8854">
        <v>15542</v>
      </c>
      <c r="B8854">
        <v>1</v>
      </c>
    </row>
    <row r="8855" spans="1:2" x14ac:dyDescent="0.3">
      <c r="A8855">
        <v>14973</v>
      </c>
      <c r="B8855">
        <v>1</v>
      </c>
    </row>
    <row r="8856" spans="1:2" x14ac:dyDescent="0.3">
      <c r="A8856">
        <v>8624</v>
      </c>
      <c r="B8856">
        <v>0</v>
      </c>
    </row>
    <row r="8857" spans="1:2" x14ac:dyDescent="0.3">
      <c r="A8857">
        <v>16812</v>
      </c>
      <c r="B8857">
        <v>1</v>
      </c>
    </row>
    <row r="8858" spans="1:2" x14ac:dyDescent="0.3">
      <c r="A8858">
        <v>20152</v>
      </c>
      <c r="B8858">
        <v>1</v>
      </c>
    </row>
    <row r="8859" spans="1:2" x14ac:dyDescent="0.3">
      <c r="A8859">
        <v>17971</v>
      </c>
      <c r="B8859">
        <v>1</v>
      </c>
    </row>
    <row r="8860" spans="1:2" x14ac:dyDescent="0.3">
      <c r="A8860">
        <v>15034</v>
      </c>
      <c r="B8860">
        <v>1</v>
      </c>
    </row>
    <row r="8861" spans="1:2" x14ac:dyDescent="0.3">
      <c r="A8861">
        <v>10938</v>
      </c>
      <c r="B8861">
        <v>1</v>
      </c>
    </row>
    <row r="8862" spans="1:2" x14ac:dyDescent="0.3">
      <c r="A8862">
        <v>14663</v>
      </c>
      <c r="B8862">
        <v>1</v>
      </c>
    </row>
    <row r="8863" spans="1:2" x14ac:dyDescent="0.3">
      <c r="A8863">
        <v>12213</v>
      </c>
      <c r="B8863">
        <v>0</v>
      </c>
    </row>
    <row r="8864" spans="1:2" x14ac:dyDescent="0.3">
      <c r="A8864">
        <v>7013</v>
      </c>
      <c r="B8864">
        <v>0</v>
      </c>
    </row>
    <row r="8865" spans="1:2" x14ac:dyDescent="0.3">
      <c r="A8865">
        <v>17429</v>
      </c>
      <c r="B8865">
        <v>1</v>
      </c>
    </row>
    <row r="8866" spans="1:2" x14ac:dyDescent="0.3">
      <c r="A8866">
        <v>8872</v>
      </c>
      <c r="B8866">
        <v>1</v>
      </c>
    </row>
    <row r="8867" spans="1:2" x14ac:dyDescent="0.3">
      <c r="A8867">
        <v>12408</v>
      </c>
      <c r="B8867">
        <v>1</v>
      </c>
    </row>
    <row r="8868" spans="1:2" x14ac:dyDescent="0.3">
      <c r="A8868">
        <v>19804</v>
      </c>
      <c r="B8868">
        <v>1</v>
      </c>
    </row>
    <row r="8869" spans="1:2" x14ac:dyDescent="0.3">
      <c r="A8869">
        <v>15810</v>
      </c>
      <c r="B8869">
        <v>1</v>
      </c>
    </row>
    <row r="8870" spans="1:2" x14ac:dyDescent="0.3">
      <c r="A8870">
        <v>7172</v>
      </c>
      <c r="B8870">
        <v>0</v>
      </c>
    </row>
    <row r="8871" spans="1:2" x14ac:dyDescent="0.3">
      <c r="A8871">
        <v>11682</v>
      </c>
      <c r="B8871">
        <v>1</v>
      </c>
    </row>
    <row r="8872" spans="1:2" x14ac:dyDescent="0.3">
      <c r="A8872">
        <v>17643</v>
      </c>
      <c r="B8872">
        <v>1</v>
      </c>
    </row>
    <row r="8873" spans="1:2" x14ac:dyDescent="0.3">
      <c r="A8873">
        <v>1381</v>
      </c>
      <c r="B8873">
        <v>0</v>
      </c>
    </row>
    <row r="8874" spans="1:2" x14ac:dyDescent="0.3">
      <c r="A8874">
        <v>19846</v>
      </c>
      <c r="B8874">
        <v>1</v>
      </c>
    </row>
    <row r="8875" spans="1:2" x14ac:dyDescent="0.3">
      <c r="A8875">
        <v>14822</v>
      </c>
      <c r="B8875">
        <v>1</v>
      </c>
    </row>
    <row r="8876" spans="1:2" x14ac:dyDescent="0.3">
      <c r="A8876">
        <v>5974</v>
      </c>
      <c r="B8876">
        <v>0</v>
      </c>
    </row>
    <row r="8877" spans="1:2" x14ac:dyDescent="0.3">
      <c r="A8877">
        <v>1373</v>
      </c>
      <c r="B8877">
        <v>0</v>
      </c>
    </row>
    <row r="8878" spans="1:2" x14ac:dyDescent="0.3">
      <c r="A8878">
        <v>11900</v>
      </c>
      <c r="B8878">
        <v>1</v>
      </c>
    </row>
    <row r="8879" spans="1:2" x14ac:dyDescent="0.3">
      <c r="A8879">
        <v>17654</v>
      </c>
      <c r="B8879">
        <v>1</v>
      </c>
    </row>
    <row r="8880" spans="1:2" x14ac:dyDescent="0.3">
      <c r="A8880">
        <v>18223</v>
      </c>
      <c r="B8880">
        <v>1</v>
      </c>
    </row>
    <row r="8881" spans="1:2" x14ac:dyDescent="0.3">
      <c r="A8881">
        <v>1469</v>
      </c>
      <c r="B8881">
        <v>0</v>
      </c>
    </row>
    <row r="8882" spans="1:2" x14ac:dyDescent="0.3">
      <c r="A8882">
        <v>15030</v>
      </c>
      <c r="B8882">
        <v>1</v>
      </c>
    </row>
    <row r="8883" spans="1:2" x14ac:dyDescent="0.3">
      <c r="A8883">
        <v>1393</v>
      </c>
      <c r="B8883">
        <v>0</v>
      </c>
    </row>
    <row r="8884" spans="1:2" x14ac:dyDescent="0.3">
      <c r="A8884">
        <v>7275</v>
      </c>
      <c r="B8884">
        <v>0</v>
      </c>
    </row>
    <row r="8885" spans="1:2" x14ac:dyDescent="0.3">
      <c r="A8885">
        <v>19794</v>
      </c>
      <c r="B8885">
        <v>1</v>
      </c>
    </row>
    <row r="8886" spans="1:2" x14ac:dyDescent="0.3">
      <c r="A8886">
        <v>9662</v>
      </c>
      <c r="B8886">
        <v>0</v>
      </c>
    </row>
    <row r="8887" spans="1:2" x14ac:dyDescent="0.3">
      <c r="A8887">
        <v>1384</v>
      </c>
      <c r="B8887">
        <v>0</v>
      </c>
    </row>
    <row r="8888" spans="1:2" x14ac:dyDescent="0.3">
      <c r="A8888">
        <v>11513</v>
      </c>
      <c r="B8888">
        <v>0</v>
      </c>
    </row>
    <row r="8889" spans="1:2" x14ac:dyDescent="0.3">
      <c r="A8889">
        <v>16425</v>
      </c>
      <c r="B8889">
        <v>1</v>
      </c>
    </row>
    <row r="8890" spans="1:2" x14ac:dyDescent="0.3">
      <c r="A8890">
        <v>16436</v>
      </c>
      <c r="B8890">
        <v>0</v>
      </c>
    </row>
    <row r="8891" spans="1:2" x14ac:dyDescent="0.3">
      <c r="A8891">
        <v>2066</v>
      </c>
      <c r="B8891">
        <v>0</v>
      </c>
    </row>
    <row r="8892" spans="1:2" x14ac:dyDescent="0.3">
      <c r="A8892">
        <v>10118</v>
      </c>
      <c r="B8892">
        <v>1</v>
      </c>
    </row>
    <row r="8893" spans="1:2" x14ac:dyDescent="0.3">
      <c r="A8893">
        <v>11094</v>
      </c>
      <c r="B8893">
        <v>1</v>
      </c>
    </row>
    <row r="8894" spans="1:2" x14ac:dyDescent="0.3">
      <c r="A8894">
        <v>16434</v>
      </c>
      <c r="B8894">
        <v>0</v>
      </c>
    </row>
    <row r="8895" spans="1:2" x14ac:dyDescent="0.3">
      <c r="A8895">
        <v>19821</v>
      </c>
      <c r="B8895">
        <v>1</v>
      </c>
    </row>
    <row r="8896" spans="1:2" x14ac:dyDescent="0.3">
      <c r="A8896">
        <v>18095</v>
      </c>
      <c r="B8896">
        <v>1</v>
      </c>
    </row>
    <row r="8897" spans="1:2" x14ac:dyDescent="0.3">
      <c r="A8897">
        <v>9758</v>
      </c>
      <c r="B8897">
        <v>0</v>
      </c>
    </row>
    <row r="8898" spans="1:2" x14ac:dyDescent="0.3">
      <c r="A8898">
        <v>5742</v>
      </c>
      <c r="B8898">
        <v>0</v>
      </c>
    </row>
    <row r="8899" spans="1:2" x14ac:dyDescent="0.3">
      <c r="A8899">
        <v>18118</v>
      </c>
      <c r="B8899">
        <v>1</v>
      </c>
    </row>
    <row r="8900" spans="1:2" x14ac:dyDescent="0.3">
      <c r="A8900">
        <v>11687</v>
      </c>
      <c r="B8900">
        <v>1</v>
      </c>
    </row>
    <row r="8901" spans="1:2" x14ac:dyDescent="0.3">
      <c r="A8901">
        <v>14743</v>
      </c>
      <c r="B8901">
        <v>1</v>
      </c>
    </row>
    <row r="8902" spans="1:2" x14ac:dyDescent="0.3">
      <c r="A8902">
        <v>14742</v>
      </c>
      <c r="B8902">
        <v>1</v>
      </c>
    </row>
    <row r="8903" spans="1:2" x14ac:dyDescent="0.3">
      <c r="A8903">
        <v>14745</v>
      </c>
      <c r="B8903">
        <v>1</v>
      </c>
    </row>
    <row r="8904" spans="1:2" x14ac:dyDescent="0.3">
      <c r="A8904">
        <v>14744</v>
      </c>
      <c r="B8904">
        <v>1</v>
      </c>
    </row>
    <row r="8905" spans="1:2" x14ac:dyDescent="0.3">
      <c r="A8905">
        <v>16075</v>
      </c>
      <c r="B8905">
        <v>1</v>
      </c>
    </row>
    <row r="8906" spans="1:2" x14ac:dyDescent="0.3">
      <c r="A8906">
        <v>16078</v>
      </c>
      <c r="B8906">
        <v>1</v>
      </c>
    </row>
    <row r="8907" spans="1:2" x14ac:dyDescent="0.3">
      <c r="A8907">
        <v>18055</v>
      </c>
      <c r="B8907">
        <v>1</v>
      </c>
    </row>
    <row r="8908" spans="1:2" x14ac:dyDescent="0.3">
      <c r="A8908">
        <v>9983</v>
      </c>
      <c r="B8908">
        <v>0</v>
      </c>
    </row>
    <row r="8909" spans="1:2" x14ac:dyDescent="0.3">
      <c r="A8909">
        <v>7737</v>
      </c>
      <c r="B8909">
        <v>0</v>
      </c>
    </row>
    <row r="8910" spans="1:2" x14ac:dyDescent="0.3">
      <c r="A8910">
        <v>14879</v>
      </c>
      <c r="B8910">
        <v>1</v>
      </c>
    </row>
    <row r="8911" spans="1:2" x14ac:dyDescent="0.3">
      <c r="A8911">
        <v>11453</v>
      </c>
      <c r="B8911">
        <v>1</v>
      </c>
    </row>
    <row r="8912" spans="1:2" x14ac:dyDescent="0.3">
      <c r="A8912">
        <v>10911</v>
      </c>
      <c r="B8912">
        <v>1</v>
      </c>
    </row>
    <row r="8913" spans="1:2" x14ac:dyDescent="0.3">
      <c r="A8913">
        <v>16845</v>
      </c>
      <c r="B8913">
        <v>1</v>
      </c>
    </row>
    <row r="8914" spans="1:2" x14ac:dyDescent="0.3">
      <c r="A8914">
        <v>18048</v>
      </c>
      <c r="B8914">
        <v>1</v>
      </c>
    </row>
    <row r="8915" spans="1:2" x14ac:dyDescent="0.3">
      <c r="A8915">
        <v>19516</v>
      </c>
      <c r="B8915">
        <v>1</v>
      </c>
    </row>
    <row r="8916" spans="1:2" x14ac:dyDescent="0.3">
      <c r="A8916">
        <v>18009</v>
      </c>
      <c r="B8916">
        <v>1</v>
      </c>
    </row>
    <row r="8917" spans="1:2" x14ac:dyDescent="0.3">
      <c r="A8917">
        <v>10072</v>
      </c>
      <c r="B8917">
        <v>1</v>
      </c>
    </row>
    <row r="8918" spans="1:2" x14ac:dyDescent="0.3">
      <c r="A8918">
        <v>15708</v>
      </c>
      <c r="B8918">
        <v>1</v>
      </c>
    </row>
    <row r="8919" spans="1:2" x14ac:dyDescent="0.3">
      <c r="A8919">
        <v>17544</v>
      </c>
      <c r="B8919">
        <v>1</v>
      </c>
    </row>
    <row r="8920" spans="1:2" x14ac:dyDescent="0.3">
      <c r="A8920">
        <v>10936</v>
      </c>
      <c r="B8920">
        <v>1</v>
      </c>
    </row>
    <row r="8921" spans="1:2" x14ac:dyDescent="0.3">
      <c r="A8921">
        <v>11860</v>
      </c>
      <c r="B8921">
        <v>1</v>
      </c>
    </row>
    <row r="8922" spans="1:2" x14ac:dyDescent="0.3">
      <c r="A8922">
        <v>14796</v>
      </c>
      <c r="B8922">
        <v>1</v>
      </c>
    </row>
    <row r="8923" spans="1:2" x14ac:dyDescent="0.3">
      <c r="A8923">
        <v>2459</v>
      </c>
      <c r="B8923">
        <v>0</v>
      </c>
    </row>
    <row r="8924" spans="1:2" x14ac:dyDescent="0.3">
      <c r="A8924">
        <v>17470</v>
      </c>
      <c r="B8924">
        <v>1</v>
      </c>
    </row>
    <row r="8925" spans="1:2" x14ac:dyDescent="0.3">
      <c r="A8925">
        <v>9389</v>
      </c>
      <c r="B8925">
        <v>1</v>
      </c>
    </row>
    <row r="8926" spans="1:2" x14ac:dyDescent="0.3">
      <c r="A8926">
        <v>15702</v>
      </c>
      <c r="B8926">
        <v>1</v>
      </c>
    </row>
    <row r="8927" spans="1:2" x14ac:dyDescent="0.3">
      <c r="A8927">
        <v>10561</v>
      </c>
      <c r="B8927">
        <v>0</v>
      </c>
    </row>
    <row r="8928" spans="1:2" x14ac:dyDescent="0.3">
      <c r="A8928">
        <v>16398</v>
      </c>
      <c r="B8928">
        <v>1</v>
      </c>
    </row>
    <row r="8929" spans="1:2" x14ac:dyDescent="0.3">
      <c r="A8929">
        <v>9388</v>
      </c>
      <c r="B8929">
        <v>1</v>
      </c>
    </row>
    <row r="8930" spans="1:2" x14ac:dyDescent="0.3">
      <c r="A8930">
        <v>9363</v>
      </c>
      <c r="B8930">
        <v>1</v>
      </c>
    </row>
    <row r="8931" spans="1:2" x14ac:dyDescent="0.3">
      <c r="A8931">
        <v>16399</v>
      </c>
      <c r="B8931">
        <v>1</v>
      </c>
    </row>
    <row r="8932" spans="1:2" x14ac:dyDescent="0.3">
      <c r="A8932">
        <v>20019</v>
      </c>
      <c r="B8932">
        <v>1</v>
      </c>
    </row>
    <row r="8933" spans="1:2" x14ac:dyDescent="0.3">
      <c r="A8933">
        <v>1666</v>
      </c>
      <c r="B8933">
        <v>0</v>
      </c>
    </row>
    <row r="8934" spans="1:2" x14ac:dyDescent="0.3">
      <c r="A8934">
        <v>15818</v>
      </c>
      <c r="B8934">
        <v>1</v>
      </c>
    </row>
    <row r="8935" spans="1:2" x14ac:dyDescent="0.3">
      <c r="A8935">
        <v>4617</v>
      </c>
      <c r="B8935">
        <v>0</v>
      </c>
    </row>
    <row r="8936" spans="1:2" x14ac:dyDescent="0.3">
      <c r="A8936">
        <v>15784</v>
      </c>
      <c r="B8936">
        <v>1</v>
      </c>
    </row>
    <row r="8937" spans="1:2" x14ac:dyDescent="0.3">
      <c r="A8937">
        <v>16060</v>
      </c>
      <c r="B8937">
        <v>1</v>
      </c>
    </row>
    <row r="8938" spans="1:2" x14ac:dyDescent="0.3">
      <c r="A8938">
        <v>17824</v>
      </c>
      <c r="B8938">
        <v>1</v>
      </c>
    </row>
    <row r="8939" spans="1:2" x14ac:dyDescent="0.3">
      <c r="A8939">
        <v>16806</v>
      </c>
      <c r="B8939">
        <v>1</v>
      </c>
    </row>
    <row r="8940" spans="1:2" x14ac:dyDescent="0.3">
      <c r="A8940">
        <v>11105</v>
      </c>
      <c r="B8940">
        <v>1</v>
      </c>
    </row>
    <row r="8941" spans="1:2" x14ac:dyDescent="0.3">
      <c r="A8941">
        <v>17182</v>
      </c>
      <c r="B8941">
        <v>0</v>
      </c>
    </row>
    <row r="8942" spans="1:2" x14ac:dyDescent="0.3">
      <c r="A8942">
        <v>15831</v>
      </c>
      <c r="B8942">
        <v>1</v>
      </c>
    </row>
    <row r="8943" spans="1:2" x14ac:dyDescent="0.3">
      <c r="A8943">
        <v>15770</v>
      </c>
      <c r="B8943">
        <v>1</v>
      </c>
    </row>
    <row r="8944" spans="1:2" x14ac:dyDescent="0.3">
      <c r="A8944">
        <v>7961</v>
      </c>
      <c r="B8944">
        <v>0</v>
      </c>
    </row>
    <row r="8945" spans="1:2" x14ac:dyDescent="0.3">
      <c r="A8945">
        <v>16548</v>
      </c>
      <c r="B8945">
        <v>1</v>
      </c>
    </row>
    <row r="8946" spans="1:2" x14ac:dyDescent="0.3">
      <c r="A8946">
        <v>17031</v>
      </c>
      <c r="B8946">
        <v>1</v>
      </c>
    </row>
    <row r="8947" spans="1:2" x14ac:dyDescent="0.3">
      <c r="A8947">
        <v>10944</v>
      </c>
      <c r="B8947">
        <v>0</v>
      </c>
    </row>
    <row r="8948" spans="1:2" x14ac:dyDescent="0.3">
      <c r="A8948">
        <v>17873</v>
      </c>
      <c r="B8948">
        <v>1</v>
      </c>
    </row>
    <row r="8949" spans="1:2" x14ac:dyDescent="0.3">
      <c r="A8949">
        <v>17997</v>
      </c>
      <c r="B8949">
        <v>1</v>
      </c>
    </row>
    <row r="8950" spans="1:2" x14ac:dyDescent="0.3">
      <c r="A8950">
        <v>20042</v>
      </c>
      <c r="B8950">
        <v>1</v>
      </c>
    </row>
    <row r="8951" spans="1:2" x14ac:dyDescent="0.3">
      <c r="A8951">
        <v>15543</v>
      </c>
      <c r="B8951">
        <v>1</v>
      </c>
    </row>
    <row r="8952" spans="1:2" x14ac:dyDescent="0.3">
      <c r="A8952">
        <v>17458</v>
      </c>
      <c r="B8952">
        <v>1</v>
      </c>
    </row>
    <row r="8953" spans="1:2" x14ac:dyDescent="0.3">
      <c r="A8953">
        <v>5808</v>
      </c>
      <c r="B8953">
        <v>0</v>
      </c>
    </row>
    <row r="8954" spans="1:2" x14ac:dyDescent="0.3">
      <c r="A8954">
        <v>9314</v>
      </c>
      <c r="B8954">
        <v>0</v>
      </c>
    </row>
    <row r="8955" spans="1:2" x14ac:dyDescent="0.3">
      <c r="A8955">
        <v>9342</v>
      </c>
      <c r="B8955">
        <v>0</v>
      </c>
    </row>
    <row r="8956" spans="1:2" x14ac:dyDescent="0.3">
      <c r="A8956">
        <v>11506</v>
      </c>
      <c r="B8956">
        <v>1</v>
      </c>
    </row>
    <row r="8957" spans="1:2" x14ac:dyDescent="0.3">
      <c r="A8957">
        <v>9313</v>
      </c>
      <c r="B8957">
        <v>0</v>
      </c>
    </row>
    <row r="8958" spans="1:2" x14ac:dyDescent="0.3">
      <c r="A8958">
        <v>10913</v>
      </c>
      <c r="B8958">
        <v>0</v>
      </c>
    </row>
    <row r="8959" spans="1:2" x14ac:dyDescent="0.3">
      <c r="A8959">
        <v>11972</v>
      </c>
      <c r="B8959">
        <v>0</v>
      </c>
    </row>
    <row r="8960" spans="1:2" x14ac:dyDescent="0.3">
      <c r="A8960">
        <v>9315</v>
      </c>
      <c r="B8960">
        <v>0</v>
      </c>
    </row>
    <row r="8961" spans="1:2" x14ac:dyDescent="0.3">
      <c r="A8961">
        <v>19909</v>
      </c>
      <c r="B8961">
        <v>1</v>
      </c>
    </row>
    <row r="8962" spans="1:2" x14ac:dyDescent="0.3">
      <c r="A8962">
        <v>17672</v>
      </c>
      <c r="B8962">
        <v>1</v>
      </c>
    </row>
    <row r="8963" spans="1:2" x14ac:dyDescent="0.3">
      <c r="A8963">
        <v>7094</v>
      </c>
      <c r="B8963">
        <v>0</v>
      </c>
    </row>
    <row r="8964" spans="1:2" x14ac:dyDescent="0.3">
      <c r="A8964">
        <v>8425</v>
      </c>
      <c r="B8964">
        <v>0</v>
      </c>
    </row>
    <row r="8965" spans="1:2" x14ac:dyDescent="0.3">
      <c r="A8965">
        <v>17650</v>
      </c>
      <c r="B8965">
        <v>0</v>
      </c>
    </row>
    <row r="8966" spans="1:2" x14ac:dyDescent="0.3">
      <c r="A8966">
        <v>14910</v>
      </c>
      <c r="B8966">
        <v>1</v>
      </c>
    </row>
    <row r="8967" spans="1:2" x14ac:dyDescent="0.3">
      <c r="A8967">
        <v>9423</v>
      </c>
      <c r="B8967">
        <v>1</v>
      </c>
    </row>
    <row r="8968" spans="1:2" x14ac:dyDescent="0.3">
      <c r="A8968">
        <v>9424</v>
      </c>
      <c r="B8968">
        <v>1</v>
      </c>
    </row>
    <row r="8969" spans="1:2" x14ac:dyDescent="0.3">
      <c r="A8969">
        <v>8426</v>
      </c>
      <c r="B8969">
        <v>0</v>
      </c>
    </row>
    <row r="8970" spans="1:2" x14ac:dyDescent="0.3">
      <c r="A8970">
        <v>4639</v>
      </c>
      <c r="B8970">
        <v>0</v>
      </c>
    </row>
    <row r="8971" spans="1:2" x14ac:dyDescent="0.3">
      <c r="A8971">
        <v>20162</v>
      </c>
      <c r="B8971">
        <v>1</v>
      </c>
    </row>
    <row r="8972" spans="1:2" x14ac:dyDescent="0.3">
      <c r="A8972">
        <v>15614</v>
      </c>
      <c r="B8972">
        <v>1</v>
      </c>
    </row>
    <row r="8973" spans="1:2" x14ac:dyDescent="0.3">
      <c r="A8973">
        <v>9374</v>
      </c>
      <c r="B8973">
        <v>1</v>
      </c>
    </row>
    <row r="8974" spans="1:2" x14ac:dyDescent="0.3">
      <c r="A8974">
        <v>12006</v>
      </c>
      <c r="B8974">
        <v>1</v>
      </c>
    </row>
    <row r="8975" spans="1:2" x14ac:dyDescent="0.3">
      <c r="A8975">
        <v>19755</v>
      </c>
      <c r="B8975">
        <v>1</v>
      </c>
    </row>
    <row r="8976" spans="1:2" x14ac:dyDescent="0.3">
      <c r="A8976">
        <v>17555</v>
      </c>
      <c r="B8976">
        <v>1</v>
      </c>
    </row>
    <row r="8977" spans="1:2" x14ac:dyDescent="0.3">
      <c r="A8977">
        <v>9727</v>
      </c>
      <c r="B8977">
        <v>1</v>
      </c>
    </row>
    <row r="8978" spans="1:2" x14ac:dyDescent="0.3">
      <c r="A8978">
        <v>9725</v>
      </c>
      <c r="B8978">
        <v>0</v>
      </c>
    </row>
    <row r="8979" spans="1:2" x14ac:dyDescent="0.3">
      <c r="A8979">
        <v>16923</v>
      </c>
      <c r="B8979">
        <v>1</v>
      </c>
    </row>
    <row r="8980" spans="1:2" x14ac:dyDescent="0.3">
      <c r="A8980">
        <v>8854</v>
      </c>
      <c r="B8980">
        <v>1</v>
      </c>
    </row>
    <row r="8981" spans="1:2" x14ac:dyDescent="0.3">
      <c r="A8981">
        <v>8855</v>
      </c>
      <c r="B8981">
        <v>1</v>
      </c>
    </row>
    <row r="8982" spans="1:2" x14ac:dyDescent="0.3">
      <c r="A8982">
        <v>14885</v>
      </c>
      <c r="B8982">
        <v>1</v>
      </c>
    </row>
    <row r="8983" spans="1:2" x14ac:dyDescent="0.3">
      <c r="A8983">
        <v>17993</v>
      </c>
      <c r="B8983">
        <v>1</v>
      </c>
    </row>
    <row r="8984" spans="1:2" x14ac:dyDescent="0.3">
      <c r="A8984">
        <v>11821</v>
      </c>
      <c r="B8984">
        <v>1</v>
      </c>
    </row>
    <row r="8985" spans="1:2" x14ac:dyDescent="0.3">
      <c r="A8985">
        <v>8892</v>
      </c>
      <c r="B8985">
        <v>1</v>
      </c>
    </row>
    <row r="8986" spans="1:2" x14ac:dyDescent="0.3">
      <c r="A8986">
        <v>6229</v>
      </c>
      <c r="B8986">
        <v>0</v>
      </c>
    </row>
    <row r="8987" spans="1:2" x14ac:dyDescent="0.3">
      <c r="A8987">
        <v>14726</v>
      </c>
      <c r="B8987">
        <v>1</v>
      </c>
    </row>
    <row r="8988" spans="1:2" x14ac:dyDescent="0.3">
      <c r="A8988">
        <v>11051</v>
      </c>
      <c r="B8988">
        <v>1</v>
      </c>
    </row>
    <row r="8989" spans="1:2" x14ac:dyDescent="0.3">
      <c r="A8989">
        <v>20107</v>
      </c>
      <c r="B8989">
        <v>1</v>
      </c>
    </row>
    <row r="8990" spans="1:2" x14ac:dyDescent="0.3">
      <c r="A8990">
        <v>16893</v>
      </c>
      <c r="B8990">
        <v>1</v>
      </c>
    </row>
    <row r="8991" spans="1:2" x14ac:dyDescent="0.3">
      <c r="A8991">
        <v>17122</v>
      </c>
      <c r="B8991">
        <v>1</v>
      </c>
    </row>
    <row r="8992" spans="1:2" x14ac:dyDescent="0.3">
      <c r="A8992">
        <v>19775</v>
      </c>
      <c r="B8992">
        <v>1</v>
      </c>
    </row>
    <row r="8993" spans="1:2" x14ac:dyDescent="0.3">
      <c r="A8993">
        <v>8339</v>
      </c>
      <c r="B8993">
        <v>0</v>
      </c>
    </row>
    <row r="8994" spans="1:2" x14ac:dyDescent="0.3">
      <c r="A8994">
        <v>17081</v>
      </c>
      <c r="B8994">
        <v>1</v>
      </c>
    </row>
    <row r="8995" spans="1:2" x14ac:dyDescent="0.3">
      <c r="A8995">
        <v>3858</v>
      </c>
      <c r="B8995">
        <v>0</v>
      </c>
    </row>
    <row r="8996" spans="1:2" x14ac:dyDescent="0.3">
      <c r="A8996">
        <v>1756</v>
      </c>
      <c r="B8996">
        <v>0</v>
      </c>
    </row>
    <row r="8997" spans="1:2" x14ac:dyDescent="0.3">
      <c r="A8997">
        <v>1763</v>
      </c>
      <c r="B8997">
        <v>0</v>
      </c>
    </row>
    <row r="8998" spans="1:2" x14ac:dyDescent="0.3">
      <c r="A8998">
        <v>9346</v>
      </c>
      <c r="B8998">
        <v>0</v>
      </c>
    </row>
    <row r="8999" spans="1:2" x14ac:dyDescent="0.3">
      <c r="A8999">
        <v>10993</v>
      </c>
      <c r="B8999">
        <v>0</v>
      </c>
    </row>
    <row r="9000" spans="1:2" x14ac:dyDescent="0.3">
      <c r="A9000">
        <v>14813</v>
      </c>
      <c r="B9000">
        <v>1</v>
      </c>
    </row>
    <row r="9001" spans="1:2" x14ac:dyDescent="0.3">
      <c r="A9001">
        <v>14814</v>
      </c>
      <c r="B9001">
        <v>1</v>
      </c>
    </row>
    <row r="9002" spans="1:2" x14ac:dyDescent="0.3">
      <c r="A9002">
        <v>15490</v>
      </c>
      <c r="B9002">
        <v>1</v>
      </c>
    </row>
    <row r="9003" spans="1:2" x14ac:dyDescent="0.3">
      <c r="A9003">
        <v>15524</v>
      </c>
      <c r="B9003">
        <v>0</v>
      </c>
    </row>
    <row r="9004" spans="1:2" x14ac:dyDescent="0.3">
      <c r="A9004">
        <v>15699</v>
      </c>
      <c r="B9004">
        <v>1</v>
      </c>
    </row>
    <row r="9005" spans="1:2" x14ac:dyDescent="0.3">
      <c r="A9005">
        <v>15923</v>
      </c>
      <c r="B9005">
        <v>1</v>
      </c>
    </row>
    <row r="9006" spans="1:2" x14ac:dyDescent="0.3">
      <c r="A9006">
        <v>17567</v>
      </c>
      <c r="B9006">
        <v>1</v>
      </c>
    </row>
    <row r="9007" spans="1:2" x14ac:dyDescent="0.3">
      <c r="A9007">
        <v>17911</v>
      </c>
      <c r="B9007">
        <v>1</v>
      </c>
    </row>
    <row r="9008" spans="1:2" x14ac:dyDescent="0.3">
      <c r="A9008">
        <v>18284</v>
      </c>
      <c r="B9008">
        <v>0</v>
      </c>
    </row>
    <row r="9009" spans="1:2" x14ac:dyDescent="0.3">
      <c r="A9009">
        <v>19997</v>
      </c>
      <c r="B9009">
        <v>1</v>
      </c>
    </row>
    <row r="9010" spans="1:2" x14ac:dyDescent="0.3">
      <c r="A9010">
        <v>7661</v>
      </c>
      <c r="B9010">
        <v>0</v>
      </c>
    </row>
    <row r="9011" spans="1:2" x14ac:dyDescent="0.3">
      <c r="A9011">
        <v>8375</v>
      </c>
      <c r="B9011">
        <v>0</v>
      </c>
    </row>
    <row r="9012" spans="1:2" x14ac:dyDescent="0.3">
      <c r="A9012">
        <v>6216</v>
      </c>
      <c r="B9012">
        <v>0</v>
      </c>
    </row>
    <row r="9013" spans="1:2" x14ac:dyDescent="0.3">
      <c r="A9013">
        <v>19599</v>
      </c>
      <c r="B9013">
        <v>1</v>
      </c>
    </row>
    <row r="9014" spans="1:2" x14ac:dyDescent="0.3">
      <c r="A9014">
        <v>11012</v>
      </c>
      <c r="B9014">
        <v>1</v>
      </c>
    </row>
    <row r="9015" spans="1:2" x14ac:dyDescent="0.3">
      <c r="A9015">
        <v>4853</v>
      </c>
      <c r="B9015">
        <v>0</v>
      </c>
    </row>
    <row r="9016" spans="1:2" x14ac:dyDescent="0.3">
      <c r="A9016">
        <v>17899</v>
      </c>
      <c r="B9016">
        <v>1</v>
      </c>
    </row>
    <row r="9017" spans="1:2" x14ac:dyDescent="0.3">
      <c r="A9017">
        <v>11711</v>
      </c>
      <c r="B9017">
        <v>0</v>
      </c>
    </row>
    <row r="9018" spans="1:2" x14ac:dyDescent="0.3">
      <c r="A9018">
        <v>1584</v>
      </c>
      <c r="B9018">
        <v>0</v>
      </c>
    </row>
    <row r="9019" spans="1:2" x14ac:dyDescent="0.3">
      <c r="A9019">
        <v>19874</v>
      </c>
      <c r="B9019">
        <v>1</v>
      </c>
    </row>
    <row r="9020" spans="1:2" x14ac:dyDescent="0.3">
      <c r="A9020">
        <v>19875</v>
      </c>
      <c r="B9020">
        <v>1</v>
      </c>
    </row>
    <row r="9021" spans="1:2" x14ac:dyDescent="0.3">
      <c r="A9021">
        <v>19879</v>
      </c>
      <c r="B9021">
        <v>1</v>
      </c>
    </row>
    <row r="9022" spans="1:2" x14ac:dyDescent="0.3">
      <c r="A9022">
        <v>19979</v>
      </c>
      <c r="B9022">
        <v>1</v>
      </c>
    </row>
    <row r="9023" spans="1:2" x14ac:dyDescent="0.3">
      <c r="A9023">
        <v>17303</v>
      </c>
      <c r="B9023">
        <v>1</v>
      </c>
    </row>
    <row r="9024" spans="1:2" x14ac:dyDescent="0.3">
      <c r="A9024">
        <v>20007</v>
      </c>
      <c r="B9024">
        <v>1</v>
      </c>
    </row>
    <row r="9025" spans="1:2" x14ac:dyDescent="0.3">
      <c r="A9025">
        <v>11648</v>
      </c>
      <c r="B9025">
        <v>1</v>
      </c>
    </row>
    <row r="9026" spans="1:2" x14ac:dyDescent="0.3">
      <c r="A9026">
        <v>19635</v>
      </c>
      <c r="B9026">
        <v>1</v>
      </c>
    </row>
    <row r="9027" spans="1:2" x14ac:dyDescent="0.3">
      <c r="A9027">
        <v>16874</v>
      </c>
      <c r="B9027">
        <v>1</v>
      </c>
    </row>
    <row r="9028" spans="1:2" x14ac:dyDescent="0.3">
      <c r="A9028">
        <v>3108</v>
      </c>
      <c r="B9028">
        <v>0</v>
      </c>
    </row>
    <row r="9029" spans="1:2" x14ac:dyDescent="0.3">
      <c r="A9029">
        <v>20050</v>
      </c>
      <c r="B9029">
        <v>1</v>
      </c>
    </row>
    <row r="9030" spans="1:2" x14ac:dyDescent="0.3">
      <c r="A9030">
        <v>20049</v>
      </c>
      <c r="B9030">
        <v>1</v>
      </c>
    </row>
    <row r="9031" spans="1:2" x14ac:dyDescent="0.3">
      <c r="A9031">
        <v>20024</v>
      </c>
      <c r="B9031">
        <v>1</v>
      </c>
    </row>
    <row r="9032" spans="1:2" x14ac:dyDescent="0.3">
      <c r="A9032">
        <v>19954</v>
      </c>
      <c r="B9032">
        <v>1</v>
      </c>
    </row>
    <row r="9033" spans="1:2" x14ac:dyDescent="0.3">
      <c r="A9033">
        <v>19947</v>
      </c>
      <c r="B9033">
        <v>1</v>
      </c>
    </row>
    <row r="9034" spans="1:2" x14ac:dyDescent="0.3">
      <c r="A9034">
        <v>15940</v>
      </c>
      <c r="B9034">
        <v>1</v>
      </c>
    </row>
    <row r="9035" spans="1:2" x14ac:dyDescent="0.3">
      <c r="A9035">
        <v>16764</v>
      </c>
      <c r="B9035">
        <v>1</v>
      </c>
    </row>
    <row r="9036" spans="1:2" x14ac:dyDescent="0.3">
      <c r="A9036">
        <v>1976</v>
      </c>
      <c r="B9036">
        <v>0</v>
      </c>
    </row>
    <row r="9037" spans="1:2" x14ac:dyDescent="0.3">
      <c r="A9037">
        <v>19928</v>
      </c>
      <c r="B9037">
        <v>1</v>
      </c>
    </row>
    <row r="9038" spans="1:2" x14ac:dyDescent="0.3">
      <c r="A9038">
        <v>19976</v>
      </c>
      <c r="B9038">
        <v>1</v>
      </c>
    </row>
    <row r="9039" spans="1:2" x14ac:dyDescent="0.3">
      <c r="A9039">
        <v>20082</v>
      </c>
      <c r="B9039">
        <v>1</v>
      </c>
    </row>
    <row r="9040" spans="1:2" x14ac:dyDescent="0.3">
      <c r="A9040">
        <v>8719</v>
      </c>
      <c r="B9040">
        <v>0</v>
      </c>
    </row>
    <row r="9041" spans="1:2" x14ac:dyDescent="0.3">
      <c r="A9041">
        <v>19815</v>
      </c>
      <c r="B9041">
        <v>1</v>
      </c>
    </row>
    <row r="9042" spans="1:2" x14ac:dyDescent="0.3">
      <c r="A9042">
        <v>19911</v>
      </c>
      <c r="B9042">
        <v>1</v>
      </c>
    </row>
    <row r="9043" spans="1:2" x14ac:dyDescent="0.3">
      <c r="A9043">
        <v>20116</v>
      </c>
      <c r="B9043">
        <v>1</v>
      </c>
    </row>
    <row r="9044" spans="1:2" x14ac:dyDescent="0.3">
      <c r="A9044">
        <v>19768</v>
      </c>
      <c r="B9044">
        <v>1</v>
      </c>
    </row>
    <row r="9045" spans="1:2" x14ac:dyDescent="0.3">
      <c r="A9045">
        <v>20128</v>
      </c>
      <c r="B9045">
        <v>1</v>
      </c>
    </row>
    <row r="9046" spans="1:2" x14ac:dyDescent="0.3">
      <c r="A9046">
        <v>20067</v>
      </c>
      <c r="B9046">
        <v>1</v>
      </c>
    </row>
    <row r="9047" spans="1:2" x14ac:dyDescent="0.3">
      <c r="A9047">
        <v>20033</v>
      </c>
      <c r="B9047">
        <v>1</v>
      </c>
    </row>
    <row r="9048" spans="1:2" x14ac:dyDescent="0.3">
      <c r="A9048">
        <v>19619</v>
      </c>
      <c r="B9048">
        <v>1</v>
      </c>
    </row>
    <row r="9049" spans="1:2" x14ac:dyDescent="0.3">
      <c r="A9049">
        <v>20140</v>
      </c>
      <c r="B9049">
        <v>1</v>
      </c>
    </row>
    <row r="9050" spans="1:2" x14ac:dyDescent="0.3">
      <c r="A9050">
        <v>18027</v>
      </c>
      <c r="B9050">
        <v>1</v>
      </c>
    </row>
    <row r="9051" spans="1:2" x14ac:dyDescent="0.3">
      <c r="A9051">
        <v>20036</v>
      </c>
      <c r="B9051">
        <v>1</v>
      </c>
    </row>
    <row r="9052" spans="1:2" x14ac:dyDescent="0.3">
      <c r="A9052">
        <v>20074</v>
      </c>
      <c r="B9052">
        <v>1</v>
      </c>
    </row>
    <row r="9053" spans="1:2" x14ac:dyDescent="0.3">
      <c r="A9053">
        <v>20092</v>
      </c>
      <c r="B9053">
        <v>1</v>
      </c>
    </row>
    <row r="9054" spans="1:2" x14ac:dyDescent="0.3">
      <c r="A9054">
        <v>20063</v>
      </c>
      <c r="B9054">
        <v>1</v>
      </c>
    </row>
    <row r="9055" spans="1:2" x14ac:dyDescent="0.3">
      <c r="A9055">
        <v>20016</v>
      </c>
      <c r="B9055">
        <v>1</v>
      </c>
    </row>
    <row r="9056" spans="1:2" x14ac:dyDescent="0.3">
      <c r="A9056">
        <v>20023</v>
      </c>
      <c r="B9056">
        <v>1</v>
      </c>
    </row>
    <row r="9057" spans="1:2" x14ac:dyDescent="0.3">
      <c r="A9057">
        <v>20101</v>
      </c>
      <c r="B9057">
        <v>1</v>
      </c>
    </row>
    <row r="9058" spans="1:2" x14ac:dyDescent="0.3">
      <c r="A9058">
        <v>19780</v>
      </c>
      <c r="B9058">
        <v>1</v>
      </c>
    </row>
    <row r="9059" spans="1:2" x14ac:dyDescent="0.3">
      <c r="A9059">
        <v>19521</v>
      </c>
      <c r="B9059">
        <v>1</v>
      </c>
    </row>
    <row r="9060" spans="1:2" x14ac:dyDescent="0.3">
      <c r="A9060">
        <v>19661</v>
      </c>
      <c r="B9060">
        <v>1</v>
      </c>
    </row>
    <row r="9061" spans="1:2" x14ac:dyDescent="0.3">
      <c r="A9061">
        <v>20165</v>
      </c>
      <c r="B9061">
        <v>1</v>
      </c>
    </row>
    <row r="9062" spans="1:2" x14ac:dyDescent="0.3">
      <c r="A9062">
        <v>20089</v>
      </c>
      <c r="B9062">
        <v>1</v>
      </c>
    </row>
    <row r="9063" spans="1:2" x14ac:dyDescent="0.3">
      <c r="A9063">
        <v>20041</v>
      </c>
      <c r="B9063">
        <v>1</v>
      </c>
    </row>
    <row r="9064" spans="1:2" x14ac:dyDescent="0.3">
      <c r="A9064">
        <v>18136</v>
      </c>
      <c r="B9064">
        <v>1</v>
      </c>
    </row>
    <row r="9065" spans="1:2" x14ac:dyDescent="0.3">
      <c r="A9065">
        <v>19899</v>
      </c>
      <c r="B9065">
        <v>1</v>
      </c>
    </row>
    <row r="9066" spans="1:2" x14ac:dyDescent="0.3">
      <c r="A9066">
        <v>19691</v>
      </c>
      <c r="B9066">
        <v>1</v>
      </c>
    </row>
    <row r="9067" spans="1:2" x14ac:dyDescent="0.3">
      <c r="A9067">
        <v>20115</v>
      </c>
      <c r="B9067">
        <v>1</v>
      </c>
    </row>
    <row r="9068" spans="1:2" x14ac:dyDescent="0.3">
      <c r="A9068">
        <v>20149</v>
      </c>
      <c r="B9068">
        <v>1</v>
      </c>
    </row>
    <row r="9069" spans="1:2" x14ac:dyDescent="0.3">
      <c r="A9069">
        <v>20195</v>
      </c>
      <c r="B9069">
        <v>1</v>
      </c>
    </row>
    <row r="9070" spans="1:2" x14ac:dyDescent="0.3">
      <c r="A9070">
        <v>20027</v>
      </c>
      <c r="B9070">
        <v>1</v>
      </c>
    </row>
    <row r="9071" spans="1:2" x14ac:dyDescent="0.3">
      <c r="A9071">
        <v>20109</v>
      </c>
      <c r="B9071">
        <v>1</v>
      </c>
    </row>
    <row r="9072" spans="1:2" x14ac:dyDescent="0.3">
      <c r="A9072">
        <v>20081</v>
      </c>
      <c r="B9072">
        <v>1</v>
      </c>
    </row>
    <row r="9073" spans="1:2" x14ac:dyDescent="0.3">
      <c r="A9073">
        <v>20157</v>
      </c>
      <c r="B9073">
        <v>1</v>
      </c>
    </row>
    <row r="9074" spans="1:2" x14ac:dyDescent="0.3">
      <c r="A9074">
        <v>20044</v>
      </c>
      <c r="B9074">
        <v>1</v>
      </c>
    </row>
    <row r="9075" spans="1:2" x14ac:dyDescent="0.3">
      <c r="A9075">
        <v>20045</v>
      </c>
      <c r="B9075">
        <v>1</v>
      </c>
    </row>
    <row r="9076" spans="1:2" x14ac:dyDescent="0.3">
      <c r="A9076">
        <v>19495</v>
      </c>
      <c r="B9076">
        <v>1</v>
      </c>
    </row>
    <row r="9077" spans="1:2" x14ac:dyDescent="0.3">
      <c r="A9077">
        <v>20073</v>
      </c>
      <c r="B9077">
        <v>1</v>
      </c>
    </row>
    <row r="9078" spans="1:2" x14ac:dyDescent="0.3">
      <c r="A9078">
        <v>20005</v>
      </c>
      <c r="B9078">
        <v>1</v>
      </c>
    </row>
    <row r="9079" spans="1:2" x14ac:dyDescent="0.3">
      <c r="A9079">
        <v>15933</v>
      </c>
      <c r="B9079">
        <v>1</v>
      </c>
    </row>
    <row r="9080" spans="1:2" x14ac:dyDescent="0.3">
      <c r="A9080">
        <v>20151</v>
      </c>
      <c r="B9080">
        <v>1</v>
      </c>
    </row>
    <row r="9081" spans="1:2" x14ac:dyDescent="0.3">
      <c r="A9081">
        <v>20070</v>
      </c>
      <c r="B9081">
        <v>1</v>
      </c>
    </row>
    <row r="9082" spans="1:2" x14ac:dyDescent="0.3">
      <c r="A9082">
        <v>20153</v>
      </c>
      <c r="B9082">
        <v>1</v>
      </c>
    </row>
    <row r="9083" spans="1:2" x14ac:dyDescent="0.3">
      <c r="A9083">
        <v>18373</v>
      </c>
      <c r="B9083">
        <v>1</v>
      </c>
    </row>
    <row r="9084" spans="1:2" x14ac:dyDescent="0.3">
      <c r="A9084">
        <v>18366</v>
      </c>
      <c r="B9084">
        <v>1</v>
      </c>
    </row>
    <row r="9085" spans="1:2" x14ac:dyDescent="0.3">
      <c r="A9085">
        <v>18364</v>
      </c>
      <c r="B9085">
        <v>1</v>
      </c>
    </row>
    <row r="9086" spans="1:2" x14ac:dyDescent="0.3">
      <c r="A9086">
        <v>20118</v>
      </c>
      <c r="B9086">
        <v>1</v>
      </c>
    </row>
    <row r="9087" spans="1:2" x14ac:dyDescent="0.3">
      <c r="A9087">
        <v>11916</v>
      </c>
      <c r="B9087">
        <v>1</v>
      </c>
    </row>
    <row r="9088" spans="1:2" x14ac:dyDescent="0.3">
      <c r="A9088">
        <v>20091</v>
      </c>
      <c r="B9088">
        <v>1</v>
      </c>
    </row>
    <row r="9089" spans="1:2" x14ac:dyDescent="0.3">
      <c r="A9089">
        <v>2936</v>
      </c>
      <c r="B9089">
        <v>0</v>
      </c>
    </row>
    <row r="9090" spans="1:2" x14ac:dyDescent="0.3">
      <c r="A9090">
        <v>18314</v>
      </c>
      <c r="B9090">
        <v>1</v>
      </c>
    </row>
    <row r="9091" spans="1:2" x14ac:dyDescent="0.3">
      <c r="A9091">
        <v>19435</v>
      </c>
      <c r="B9091">
        <v>1</v>
      </c>
    </row>
    <row r="9092" spans="1:2" x14ac:dyDescent="0.3">
      <c r="A9092">
        <v>19903</v>
      </c>
      <c r="B9092">
        <v>1</v>
      </c>
    </row>
    <row r="9093" spans="1:2" x14ac:dyDescent="0.3">
      <c r="A9093">
        <v>20052</v>
      </c>
      <c r="B9093">
        <v>1</v>
      </c>
    </row>
    <row r="9094" spans="1:2" x14ac:dyDescent="0.3">
      <c r="A9094">
        <v>19974</v>
      </c>
      <c r="B9094">
        <v>1</v>
      </c>
    </row>
    <row r="9095" spans="1:2" x14ac:dyDescent="0.3">
      <c r="A9095">
        <v>20182</v>
      </c>
      <c r="B9095">
        <v>1</v>
      </c>
    </row>
    <row r="9096" spans="1:2" x14ac:dyDescent="0.3">
      <c r="A9096">
        <v>20184</v>
      </c>
      <c r="B9096">
        <v>1</v>
      </c>
    </row>
    <row r="9097" spans="1:2" x14ac:dyDescent="0.3">
      <c r="A9097">
        <v>20191</v>
      </c>
      <c r="B9097">
        <v>1</v>
      </c>
    </row>
    <row r="9098" spans="1:2" x14ac:dyDescent="0.3">
      <c r="A9098">
        <v>20114</v>
      </c>
      <c r="B9098">
        <v>1</v>
      </c>
    </row>
    <row r="9099" spans="1:2" x14ac:dyDescent="0.3">
      <c r="A9099">
        <v>20194</v>
      </c>
      <c r="B9099">
        <v>1</v>
      </c>
    </row>
    <row r="9100" spans="1:2" x14ac:dyDescent="0.3">
      <c r="A9100">
        <v>20170</v>
      </c>
      <c r="B9100">
        <v>0</v>
      </c>
    </row>
    <row r="9101" spans="1:2" x14ac:dyDescent="0.3">
      <c r="A9101">
        <v>19962</v>
      </c>
      <c r="B9101">
        <v>1</v>
      </c>
    </row>
    <row r="9102" spans="1:2" x14ac:dyDescent="0.3">
      <c r="A9102">
        <v>20199</v>
      </c>
      <c r="B9102">
        <v>1</v>
      </c>
    </row>
    <row r="9103" spans="1:2" x14ac:dyDescent="0.3">
      <c r="A9103">
        <v>20206</v>
      </c>
      <c r="B9103">
        <v>1</v>
      </c>
    </row>
    <row r="9104" spans="1:2" x14ac:dyDescent="0.3">
      <c r="A9104">
        <v>20209</v>
      </c>
      <c r="B9104">
        <v>1</v>
      </c>
    </row>
    <row r="9105" spans="1:2" x14ac:dyDescent="0.3">
      <c r="A9105">
        <v>20211</v>
      </c>
      <c r="B9105">
        <v>1</v>
      </c>
    </row>
    <row r="9106" spans="1:2" x14ac:dyDescent="0.3">
      <c r="A9106">
        <v>20213</v>
      </c>
      <c r="B9106">
        <v>1</v>
      </c>
    </row>
    <row r="9107" spans="1:2" x14ac:dyDescent="0.3">
      <c r="A9107">
        <v>20095</v>
      </c>
      <c r="B9107">
        <v>1</v>
      </c>
    </row>
    <row r="9108" spans="1:2" x14ac:dyDescent="0.3">
      <c r="A9108">
        <v>20179</v>
      </c>
      <c r="B9108">
        <v>0</v>
      </c>
    </row>
    <row r="9109" spans="1:2" x14ac:dyDescent="0.3">
      <c r="A9109">
        <v>20017</v>
      </c>
      <c r="B9109">
        <v>1</v>
      </c>
    </row>
    <row r="9110" spans="1:2" x14ac:dyDescent="0.3">
      <c r="A9110">
        <v>18182</v>
      </c>
      <c r="B9110">
        <v>1</v>
      </c>
    </row>
    <row r="9111" spans="1:2" x14ac:dyDescent="0.3">
      <c r="A9111">
        <v>20168</v>
      </c>
      <c r="B9111">
        <v>1</v>
      </c>
    </row>
    <row r="9112" spans="1:2" x14ac:dyDescent="0.3">
      <c r="A9112">
        <v>13541</v>
      </c>
      <c r="B9112">
        <v>1</v>
      </c>
    </row>
    <row r="9113" spans="1:2" x14ac:dyDescent="0.3">
      <c r="A9113">
        <v>16755</v>
      </c>
      <c r="B9113">
        <v>1</v>
      </c>
    </row>
    <row r="9114" spans="1:2" x14ac:dyDescent="0.3">
      <c r="A9114">
        <v>17556</v>
      </c>
      <c r="B9114">
        <v>1</v>
      </c>
    </row>
    <row r="9115" spans="1:2" x14ac:dyDescent="0.3">
      <c r="A9115">
        <v>18137</v>
      </c>
      <c r="B9115">
        <v>1</v>
      </c>
    </row>
    <row r="9116" spans="1:2" x14ac:dyDescent="0.3">
      <c r="A9116">
        <v>7941</v>
      </c>
      <c r="B9116">
        <v>0</v>
      </c>
    </row>
    <row r="9117" spans="1:2" x14ac:dyDescent="0.3">
      <c r="A9117">
        <v>8231</v>
      </c>
      <c r="B9117">
        <v>0</v>
      </c>
    </row>
    <row r="9118" spans="1:2" x14ac:dyDescent="0.3">
      <c r="A9118">
        <v>9303</v>
      </c>
      <c r="B9118">
        <v>0</v>
      </c>
    </row>
    <row r="9119" spans="1:2" x14ac:dyDescent="0.3">
      <c r="A9119">
        <v>10506</v>
      </c>
      <c r="B9119">
        <v>0</v>
      </c>
    </row>
    <row r="9120" spans="1:2" x14ac:dyDescent="0.3">
      <c r="A9120">
        <v>19731</v>
      </c>
      <c r="B9120">
        <v>0</v>
      </c>
    </row>
    <row r="9121" spans="1:2" x14ac:dyDescent="0.3">
      <c r="A9121">
        <v>16330</v>
      </c>
      <c r="B9121">
        <v>1</v>
      </c>
    </row>
    <row r="9122" spans="1:2" x14ac:dyDescent="0.3">
      <c r="A9122">
        <v>14792</v>
      </c>
      <c r="B9122">
        <v>1</v>
      </c>
    </row>
    <row r="9123" spans="1:2" x14ac:dyDescent="0.3">
      <c r="A9123">
        <v>8914</v>
      </c>
      <c r="B9123">
        <v>1</v>
      </c>
    </row>
    <row r="9124" spans="1:2" x14ac:dyDescent="0.3">
      <c r="A9124">
        <v>20950</v>
      </c>
      <c r="B9124">
        <v>1</v>
      </c>
    </row>
    <row r="9125" spans="1:2" x14ac:dyDescent="0.3">
      <c r="A9125">
        <v>11761</v>
      </c>
      <c r="B9125">
        <v>1</v>
      </c>
    </row>
    <row r="9126" spans="1:2" x14ac:dyDescent="0.3">
      <c r="A9126">
        <v>10828</v>
      </c>
      <c r="B9126">
        <v>1</v>
      </c>
    </row>
    <row r="9127" spans="1:2" x14ac:dyDescent="0.3">
      <c r="A9127">
        <v>1263</v>
      </c>
      <c r="B9127">
        <v>0</v>
      </c>
    </row>
    <row r="9128" spans="1:2" x14ac:dyDescent="0.3">
      <c r="A9128">
        <v>16228</v>
      </c>
      <c r="B9128">
        <v>1</v>
      </c>
    </row>
    <row r="9129" spans="1:2" x14ac:dyDescent="0.3">
      <c r="A9129">
        <v>16026</v>
      </c>
      <c r="B9129">
        <v>0</v>
      </c>
    </row>
    <row r="9130" spans="1:2" x14ac:dyDescent="0.3">
      <c r="A9130">
        <v>16082</v>
      </c>
      <c r="B9130">
        <v>1</v>
      </c>
    </row>
    <row r="9131" spans="1:2" x14ac:dyDescent="0.3">
      <c r="A9131">
        <v>17740</v>
      </c>
      <c r="B9131">
        <v>1</v>
      </c>
    </row>
    <row r="9132" spans="1:2" x14ac:dyDescent="0.3">
      <c r="A9132">
        <v>12423</v>
      </c>
      <c r="B9132">
        <v>1</v>
      </c>
    </row>
    <row r="9133" spans="1:2" x14ac:dyDescent="0.3">
      <c r="A9133">
        <v>15443</v>
      </c>
      <c r="B9133">
        <v>1</v>
      </c>
    </row>
    <row r="9134" spans="1:2" x14ac:dyDescent="0.3">
      <c r="A9134">
        <v>19871</v>
      </c>
      <c r="B9134">
        <v>1</v>
      </c>
    </row>
    <row r="9135" spans="1:2" x14ac:dyDescent="0.3">
      <c r="A9135">
        <v>19726</v>
      </c>
      <c r="B9135">
        <v>1</v>
      </c>
    </row>
    <row r="9136" spans="1:2" x14ac:dyDescent="0.3">
      <c r="A9136">
        <v>15944</v>
      </c>
      <c r="B9136">
        <v>1</v>
      </c>
    </row>
    <row r="9137" spans="1:2" x14ac:dyDescent="0.3">
      <c r="A9137">
        <v>17931</v>
      </c>
      <c r="B9137">
        <v>1</v>
      </c>
    </row>
    <row r="9138" spans="1:2" x14ac:dyDescent="0.3">
      <c r="A9138">
        <v>16424</v>
      </c>
      <c r="B9138">
        <v>1</v>
      </c>
    </row>
    <row r="9139" spans="1:2" x14ac:dyDescent="0.3">
      <c r="A9139">
        <v>20474</v>
      </c>
      <c r="B9139">
        <v>1</v>
      </c>
    </row>
    <row r="9140" spans="1:2" x14ac:dyDescent="0.3">
      <c r="A9140">
        <v>20972</v>
      </c>
      <c r="B9140">
        <v>1</v>
      </c>
    </row>
    <row r="9141" spans="1:2" x14ac:dyDescent="0.3">
      <c r="A9141">
        <v>19612</v>
      </c>
      <c r="B9141">
        <v>1</v>
      </c>
    </row>
    <row r="9142" spans="1:2" x14ac:dyDescent="0.3">
      <c r="A9142">
        <v>20052</v>
      </c>
      <c r="B9142">
        <v>1</v>
      </c>
    </row>
    <row r="9143" spans="1:2" x14ac:dyDescent="0.3">
      <c r="A9143">
        <v>20601</v>
      </c>
      <c r="B9143">
        <v>1</v>
      </c>
    </row>
    <row r="9144" spans="1:2" x14ac:dyDescent="0.3">
      <c r="A9144">
        <v>19605</v>
      </c>
      <c r="B9144">
        <v>1</v>
      </c>
    </row>
    <row r="9145" spans="1:2" x14ac:dyDescent="0.3">
      <c r="A9145">
        <v>15802</v>
      </c>
      <c r="B9145">
        <v>1</v>
      </c>
    </row>
    <row r="9146" spans="1:2" x14ac:dyDescent="0.3">
      <c r="A9146">
        <v>20595</v>
      </c>
      <c r="B9146">
        <v>1</v>
      </c>
    </row>
    <row r="9147" spans="1:2" x14ac:dyDescent="0.3">
      <c r="A9147">
        <v>9889</v>
      </c>
      <c r="B9147">
        <v>0</v>
      </c>
    </row>
    <row r="9148" spans="1:2" x14ac:dyDescent="0.3">
      <c r="A9148">
        <v>8281</v>
      </c>
      <c r="B9148">
        <v>0</v>
      </c>
    </row>
    <row r="9149" spans="1:2" x14ac:dyDescent="0.3">
      <c r="A9149">
        <v>19891</v>
      </c>
      <c r="B9149">
        <v>1</v>
      </c>
    </row>
    <row r="9150" spans="1:2" x14ac:dyDescent="0.3">
      <c r="A9150">
        <v>15116</v>
      </c>
      <c r="B9150">
        <v>1</v>
      </c>
    </row>
    <row r="9151" spans="1:2" x14ac:dyDescent="0.3">
      <c r="A9151">
        <v>17110</v>
      </c>
      <c r="B9151">
        <v>1</v>
      </c>
    </row>
    <row r="9152" spans="1:2" x14ac:dyDescent="0.3">
      <c r="A9152">
        <v>9605</v>
      </c>
      <c r="B9152">
        <v>0</v>
      </c>
    </row>
    <row r="9153" spans="1:2" x14ac:dyDescent="0.3">
      <c r="A9153">
        <v>7109</v>
      </c>
      <c r="B9153">
        <v>0</v>
      </c>
    </row>
    <row r="9154" spans="1:2" x14ac:dyDescent="0.3">
      <c r="A9154">
        <v>9552</v>
      </c>
      <c r="B9154">
        <v>1</v>
      </c>
    </row>
    <row r="9155" spans="1:2" x14ac:dyDescent="0.3">
      <c r="A9155">
        <v>703</v>
      </c>
      <c r="B9155">
        <v>0</v>
      </c>
    </row>
    <row r="9156" spans="1:2" x14ac:dyDescent="0.3">
      <c r="A9156">
        <v>20798</v>
      </c>
      <c r="B9156">
        <v>1</v>
      </c>
    </row>
    <row r="9157" spans="1:2" x14ac:dyDescent="0.3">
      <c r="A9157">
        <v>17028</v>
      </c>
      <c r="B9157">
        <v>1</v>
      </c>
    </row>
    <row r="9158" spans="1:2" x14ac:dyDescent="0.3">
      <c r="A9158">
        <v>20726</v>
      </c>
      <c r="B9158">
        <v>1</v>
      </c>
    </row>
    <row r="9159" spans="1:2" x14ac:dyDescent="0.3">
      <c r="A9159">
        <v>17270</v>
      </c>
      <c r="B9159">
        <v>1</v>
      </c>
    </row>
    <row r="9160" spans="1:2" x14ac:dyDescent="0.3">
      <c r="A9160">
        <v>824</v>
      </c>
      <c r="B9160">
        <v>0</v>
      </c>
    </row>
    <row r="9161" spans="1:2" x14ac:dyDescent="0.3">
      <c r="A9161">
        <v>787</v>
      </c>
      <c r="B9161">
        <v>0</v>
      </c>
    </row>
    <row r="9162" spans="1:2" x14ac:dyDescent="0.3">
      <c r="A9162">
        <v>17711</v>
      </c>
      <c r="B9162">
        <v>1</v>
      </c>
    </row>
    <row r="9163" spans="1:2" x14ac:dyDescent="0.3">
      <c r="A9163">
        <v>17910</v>
      </c>
      <c r="B9163">
        <v>0</v>
      </c>
    </row>
    <row r="9164" spans="1:2" x14ac:dyDescent="0.3">
      <c r="A9164">
        <v>19883</v>
      </c>
      <c r="B9164">
        <v>1</v>
      </c>
    </row>
    <row r="9165" spans="1:2" x14ac:dyDescent="0.3">
      <c r="A9165">
        <v>20911</v>
      </c>
      <c r="B9165">
        <v>1</v>
      </c>
    </row>
    <row r="9166" spans="1:2" x14ac:dyDescent="0.3">
      <c r="A9166">
        <v>14691</v>
      </c>
      <c r="B9166">
        <v>1</v>
      </c>
    </row>
    <row r="9167" spans="1:2" x14ac:dyDescent="0.3">
      <c r="A9167">
        <v>14885</v>
      </c>
      <c r="B9167">
        <v>1</v>
      </c>
    </row>
    <row r="9168" spans="1:2" x14ac:dyDescent="0.3">
      <c r="A9168">
        <v>17993</v>
      </c>
      <c r="B9168">
        <v>1</v>
      </c>
    </row>
    <row r="9169" spans="1:2" x14ac:dyDescent="0.3">
      <c r="A9169">
        <v>16926</v>
      </c>
      <c r="B9169">
        <v>1</v>
      </c>
    </row>
    <row r="9170" spans="1:2" x14ac:dyDescent="0.3">
      <c r="A9170">
        <v>18032</v>
      </c>
      <c r="B9170">
        <v>1</v>
      </c>
    </row>
    <row r="9171" spans="1:2" x14ac:dyDescent="0.3">
      <c r="A9171">
        <v>10980</v>
      </c>
      <c r="B9171">
        <v>0</v>
      </c>
    </row>
    <row r="9172" spans="1:2" x14ac:dyDescent="0.3">
      <c r="A9172">
        <v>16405</v>
      </c>
      <c r="B9172">
        <v>1</v>
      </c>
    </row>
    <row r="9173" spans="1:2" x14ac:dyDescent="0.3">
      <c r="A9173">
        <v>15790</v>
      </c>
      <c r="B9173">
        <v>1</v>
      </c>
    </row>
    <row r="9174" spans="1:2" x14ac:dyDescent="0.3">
      <c r="A9174">
        <v>19533</v>
      </c>
      <c r="B9174">
        <v>0</v>
      </c>
    </row>
    <row r="9175" spans="1:2" x14ac:dyDescent="0.3">
      <c r="A9175">
        <v>1519</v>
      </c>
      <c r="B9175">
        <v>0</v>
      </c>
    </row>
    <row r="9176" spans="1:2" x14ac:dyDescent="0.3">
      <c r="A9176">
        <v>1507</v>
      </c>
      <c r="B9176">
        <v>0</v>
      </c>
    </row>
    <row r="9177" spans="1:2" x14ac:dyDescent="0.3">
      <c r="A9177">
        <v>8676</v>
      </c>
      <c r="B9177">
        <v>0</v>
      </c>
    </row>
    <row r="9178" spans="1:2" x14ac:dyDescent="0.3">
      <c r="A9178">
        <v>8679</v>
      </c>
      <c r="B9178">
        <v>0</v>
      </c>
    </row>
    <row r="9179" spans="1:2" x14ac:dyDescent="0.3">
      <c r="A9179">
        <v>1515</v>
      </c>
      <c r="B9179">
        <v>0</v>
      </c>
    </row>
    <row r="9180" spans="1:2" x14ac:dyDescent="0.3">
      <c r="A9180">
        <v>7175</v>
      </c>
      <c r="B9180">
        <v>0</v>
      </c>
    </row>
    <row r="9181" spans="1:2" x14ac:dyDescent="0.3">
      <c r="A9181">
        <v>15448</v>
      </c>
      <c r="B9181">
        <v>1</v>
      </c>
    </row>
    <row r="9182" spans="1:2" x14ac:dyDescent="0.3">
      <c r="A9182">
        <v>1516</v>
      </c>
      <c r="B9182">
        <v>0</v>
      </c>
    </row>
    <row r="9183" spans="1:2" x14ac:dyDescent="0.3">
      <c r="A9183">
        <v>1517</v>
      </c>
      <c r="B9183">
        <v>0</v>
      </c>
    </row>
    <row r="9184" spans="1:2" x14ac:dyDescent="0.3">
      <c r="A9184">
        <v>19532</v>
      </c>
      <c r="B9184">
        <v>1</v>
      </c>
    </row>
    <row r="9185" spans="1:2" x14ac:dyDescent="0.3">
      <c r="A9185">
        <v>8699</v>
      </c>
      <c r="B9185">
        <v>1</v>
      </c>
    </row>
    <row r="9186" spans="1:2" x14ac:dyDescent="0.3">
      <c r="A9186">
        <v>19626</v>
      </c>
      <c r="B9186">
        <v>1</v>
      </c>
    </row>
    <row r="9187" spans="1:2" x14ac:dyDescent="0.3">
      <c r="A9187">
        <v>19659</v>
      </c>
      <c r="B9187">
        <v>1</v>
      </c>
    </row>
    <row r="9188" spans="1:2" x14ac:dyDescent="0.3">
      <c r="A9188">
        <v>20965</v>
      </c>
      <c r="B9188">
        <v>1</v>
      </c>
    </row>
    <row r="9189" spans="1:2" x14ac:dyDescent="0.3">
      <c r="A9189">
        <v>20488</v>
      </c>
      <c r="B9189">
        <v>1</v>
      </c>
    </row>
    <row r="9190" spans="1:2" x14ac:dyDescent="0.3">
      <c r="A9190">
        <v>16682</v>
      </c>
      <c r="B9190">
        <v>1</v>
      </c>
    </row>
    <row r="9191" spans="1:2" x14ac:dyDescent="0.3">
      <c r="A9191">
        <v>19957</v>
      </c>
      <c r="B9191">
        <v>1</v>
      </c>
    </row>
    <row r="9192" spans="1:2" x14ac:dyDescent="0.3">
      <c r="A9192">
        <v>17011</v>
      </c>
      <c r="B9192">
        <v>1</v>
      </c>
    </row>
    <row r="9193" spans="1:2" x14ac:dyDescent="0.3">
      <c r="A9193">
        <v>20585</v>
      </c>
      <c r="B9193">
        <v>1</v>
      </c>
    </row>
    <row r="9194" spans="1:2" x14ac:dyDescent="0.3">
      <c r="A9194">
        <v>8936</v>
      </c>
      <c r="B9194">
        <v>1</v>
      </c>
    </row>
    <row r="9195" spans="1:2" x14ac:dyDescent="0.3">
      <c r="A9195">
        <v>11136</v>
      </c>
      <c r="B9195">
        <v>1</v>
      </c>
    </row>
    <row r="9196" spans="1:2" x14ac:dyDescent="0.3">
      <c r="A9196">
        <v>8444</v>
      </c>
      <c r="B9196">
        <v>0</v>
      </c>
    </row>
    <row r="9197" spans="1:2" x14ac:dyDescent="0.3">
      <c r="A9197">
        <v>15916</v>
      </c>
      <c r="B9197">
        <v>1</v>
      </c>
    </row>
    <row r="9198" spans="1:2" x14ac:dyDescent="0.3">
      <c r="A9198">
        <v>15513</v>
      </c>
      <c r="B9198">
        <v>1</v>
      </c>
    </row>
    <row r="9199" spans="1:2" x14ac:dyDescent="0.3">
      <c r="A9199">
        <v>15915</v>
      </c>
      <c r="B9199">
        <v>0</v>
      </c>
    </row>
    <row r="9200" spans="1:2" x14ac:dyDescent="0.3">
      <c r="A9200">
        <v>21058</v>
      </c>
      <c r="B9200">
        <v>1</v>
      </c>
    </row>
    <row r="9201" spans="1:2" x14ac:dyDescent="0.3">
      <c r="A9201">
        <v>17628</v>
      </c>
      <c r="B9201">
        <v>1</v>
      </c>
    </row>
    <row r="9202" spans="1:2" x14ac:dyDescent="0.3">
      <c r="A9202">
        <v>7263</v>
      </c>
      <c r="B9202">
        <v>0</v>
      </c>
    </row>
    <row r="9203" spans="1:2" x14ac:dyDescent="0.3">
      <c r="A9203">
        <v>9472</v>
      </c>
      <c r="B9203">
        <v>0</v>
      </c>
    </row>
    <row r="9204" spans="1:2" x14ac:dyDescent="0.3">
      <c r="A9204">
        <v>17055</v>
      </c>
      <c r="B9204">
        <v>1</v>
      </c>
    </row>
    <row r="9205" spans="1:2" x14ac:dyDescent="0.3">
      <c r="A9205">
        <v>9723</v>
      </c>
      <c r="B9205">
        <v>0</v>
      </c>
    </row>
    <row r="9206" spans="1:2" x14ac:dyDescent="0.3">
      <c r="A9206">
        <v>9722</v>
      </c>
      <c r="B9206">
        <v>1</v>
      </c>
    </row>
    <row r="9207" spans="1:2" x14ac:dyDescent="0.3">
      <c r="A9207">
        <v>16447</v>
      </c>
      <c r="B9207">
        <v>1</v>
      </c>
    </row>
    <row r="9208" spans="1:2" x14ac:dyDescent="0.3">
      <c r="A9208">
        <v>1189</v>
      </c>
      <c r="B9208">
        <v>0</v>
      </c>
    </row>
    <row r="9209" spans="1:2" x14ac:dyDescent="0.3">
      <c r="A9209">
        <v>20899</v>
      </c>
      <c r="B9209">
        <v>1</v>
      </c>
    </row>
    <row r="9210" spans="1:2" x14ac:dyDescent="0.3">
      <c r="A9210">
        <v>12397</v>
      </c>
      <c r="B9210">
        <v>1</v>
      </c>
    </row>
    <row r="9211" spans="1:2" x14ac:dyDescent="0.3">
      <c r="A9211">
        <v>12400</v>
      </c>
      <c r="B9211">
        <v>1</v>
      </c>
    </row>
    <row r="9212" spans="1:2" x14ac:dyDescent="0.3">
      <c r="A9212">
        <v>20867</v>
      </c>
      <c r="B9212">
        <v>1</v>
      </c>
    </row>
    <row r="9213" spans="1:2" x14ac:dyDescent="0.3">
      <c r="A9213">
        <v>12017</v>
      </c>
      <c r="B9213">
        <v>0</v>
      </c>
    </row>
    <row r="9214" spans="1:2" x14ac:dyDescent="0.3">
      <c r="A9214">
        <v>8302</v>
      </c>
      <c r="B9214">
        <v>0</v>
      </c>
    </row>
    <row r="9215" spans="1:2" x14ac:dyDescent="0.3">
      <c r="A9215">
        <v>16119</v>
      </c>
      <c r="B9215">
        <v>1</v>
      </c>
    </row>
    <row r="9216" spans="1:2" x14ac:dyDescent="0.3">
      <c r="A9216">
        <v>11749</v>
      </c>
      <c r="B9216">
        <v>1</v>
      </c>
    </row>
    <row r="9217" spans="1:2" x14ac:dyDescent="0.3">
      <c r="A9217">
        <v>20027</v>
      </c>
      <c r="B9217">
        <v>1</v>
      </c>
    </row>
    <row r="9218" spans="1:2" x14ac:dyDescent="0.3">
      <c r="A9218">
        <v>12013</v>
      </c>
      <c r="B9218">
        <v>0</v>
      </c>
    </row>
    <row r="9219" spans="1:2" x14ac:dyDescent="0.3">
      <c r="A9219">
        <v>17613</v>
      </c>
      <c r="B9219">
        <v>1</v>
      </c>
    </row>
    <row r="9220" spans="1:2" x14ac:dyDescent="0.3">
      <c r="A9220">
        <v>13514</v>
      </c>
      <c r="B9220">
        <v>1</v>
      </c>
    </row>
    <row r="9221" spans="1:2" x14ac:dyDescent="0.3">
      <c r="A9221">
        <v>986</v>
      </c>
      <c r="B9221">
        <v>0</v>
      </c>
    </row>
    <row r="9222" spans="1:2" x14ac:dyDescent="0.3">
      <c r="A9222">
        <v>10019</v>
      </c>
      <c r="B9222">
        <v>1</v>
      </c>
    </row>
    <row r="9223" spans="1:2" x14ac:dyDescent="0.3">
      <c r="A9223">
        <v>11530</v>
      </c>
      <c r="B9223">
        <v>1</v>
      </c>
    </row>
    <row r="9224" spans="1:2" x14ac:dyDescent="0.3">
      <c r="A9224">
        <v>15821</v>
      </c>
      <c r="B9224">
        <v>1</v>
      </c>
    </row>
    <row r="9225" spans="1:2" x14ac:dyDescent="0.3">
      <c r="A9225">
        <v>922</v>
      </c>
      <c r="B9225">
        <v>0</v>
      </c>
    </row>
    <row r="9226" spans="1:2" x14ac:dyDescent="0.3">
      <c r="A9226">
        <v>20575</v>
      </c>
      <c r="B9226">
        <v>1</v>
      </c>
    </row>
    <row r="9227" spans="1:2" x14ac:dyDescent="0.3">
      <c r="A9227">
        <v>15950</v>
      </c>
      <c r="B9227">
        <v>1</v>
      </c>
    </row>
    <row r="9228" spans="1:2" x14ac:dyDescent="0.3">
      <c r="A9228">
        <v>17826</v>
      </c>
      <c r="B9228">
        <v>1</v>
      </c>
    </row>
    <row r="9229" spans="1:2" x14ac:dyDescent="0.3">
      <c r="A9229">
        <v>14865</v>
      </c>
      <c r="B9229">
        <v>1</v>
      </c>
    </row>
    <row r="9230" spans="1:2" x14ac:dyDescent="0.3">
      <c r="A9230">
        <v>13578</v>
      </c>
      <c r="B9230">
        <v>1</v>
      </c>
    </row>
    <row r="9231" spans="1:2" x14ac:dyDescent="0.3">
      <c r="A9231">
        <v>19580</v>
      </c>
      <c r="B9231">
        <v>1</v>
      </c>
    </row>
    <row r="9232" spans="1:2" x14ac:dyDescent="0.3">
      <c r="A9232">
        <v>20049</v>
      </c>
      <c r="B9232">
        <v>1</v>
      </c>
    </row>
    <row r="9233" spans="1:2" x14ac:dyDescent="0.3">
      <c r="A9233">
        <v>20897</v>
      </c>
      <c r="B9233">
        <v>1</v>
      </c>
    </row>
    <row r="9234" spans="1:2" x14ac:dyDescent="0.3">
      <c r="A9234">
        <v>16631</v>
      </c>
      <c r="B9234">
        <v>1</v>
      </c>
    </row>
    <row r="9235" spans="1:2" x14ac:dyDescent="0.3">
      <c r="A9235">
        <v>15836</v>
      </c>
      <c r="B9235">
        <v>1</v>
      </c>
    </row>
    <row r="9236" spans="1:2" x14ac:dyDescent="0.3">
      <c r="A9236">
        <v>2444</v>
      </c>
      <c r="B9236">
        <v>0</v>
      </c>
    </row>
    <row r="9237" spans="1:2" x14ac:dyDescent="0.3">
      <c r="A9237">
        <v>20535</v>
      </c>
      <c r="B9237">
        <v>1</v>
      </c>
    </row>
    <row r="9238" spans="1:2" x14ac:dyDescent="0.3">
      <c r="A9238">
        <v>3109</v>
      </c>
      <c r="B9238">
        <v>0</v>
      </c>
    </row>
    <row r="9239" spans="1:2" x14ac:dyDescent="0.3">
      <c r="A9239">
        <v>20050</v>
      </c>
      <c r="B9239">
        <v>1</v>
      </c>
    </row>
    <row r="9240" spans="1:2" x14ac:dyDescent="0.3">
      <c r="A9240">
        <v>16842</v>
      </c>
      <c r="B9240">
        <v>1</v>
      </c>
    </row>
    <row r="9241" spans="1:2" x14ac:dyDescent="0.3">
      <c r="A9241">
        <v>17965</v>
      </c>
      <c r="B9241">
        <v>1</v>
      </c>
    </row>
    <row r="9242" spans="1:2" x14ac:dyDescent="0.3">
      <c r="A9242">
        <v>15577</v>
      </c>
      <c r="B9242">
        <v>1</v>
      </c>
    </row>
    <row r="9243" spans="1:2" x14ac:dyDescent="0.3">
      <c r="A9243">
        <v>17592</v>
      </c>
      <c r="B9243">
        <v>1</v>
      </c>
    </row>
    <row r="9244" spans="1:2" x14ac:dyDescent="0.3">
      <c r="A9244">
        <v>1863</v>
      </c>
      <c r="B9244">
        <v>0</v>
      </c>
    </row>
    <row r="9245" spans="1:2" x14ac:dyDescent="0.3">
      <c r="A9245">
        <v>15575</v>
      </c>
      <c r="B9245">
        <v>1</v>
      </c>
    </row>
    <row r="9246" spans="1:2" x14ac:dyDescent="0.3">
      <c r="A9246">
        <v>14732</v>
      </c>
      <c r="B9246">
        <v>1</v>
      </c>
    </row>
    <row r="9247" spans="1:2" x14ac:dyDescent="0.3">
      <c r="A9247">
        <v>20004</v>
      </c>
      <c r="B9247">
        <v>1</v>
      </c>
    </row>
    <row r="9248" spans="1:2" x14ac:dyDescent="0.3">
      <c r="A9248">
        <v>16619</v>
      </c>
      <c r="B9248">
        <v>1</v>
      </c>
    </row>
    <row r="9249" spans="1:2" x14ac:dyDescent="0.3">
      <c r="A9249">
        <v>17112</v>
      </c>
      <c r="B9249">
        <v>1</v>
      </c>
    </row>
    <row r="9250" spans="1:2" x14ac:dyDescent="0.3">
      <c r="A9250">
        <v>15560</v>
      </c>
      <c r="B9250">
        <v>0</v>
      </c>
    </row>
    <row r="9251" spans="1:2" x14ac:dyDescent="0.3">
      <c r="A9251">
        <v>13577</v>
      </c>
      <c r="B9251">
        <v>1</v>
      </c>
    </row>
    <row r="9252" spans="1:2" x14ac:dyDescent="0.3">
      <c r="A9252">
        <v>18005</v>
      </c>
      <c r="B9252">
        <v>1</v>
      </c>
    </row>
    <row r="9253" spans="1:2" x14ac:dyDescent="0.3">
      <c r="A9253">
        <v>16811</v>
      </c>
      <c r="B9253">
        <v>1</v>
      </c>
    </row>
    <row r="9254" spans="1:2" x14ac:dyDescent="0.3">
      <c r="A9254">
        <v>327</v>
      </c>
      <c r="B9254">
        <v>0</v>
      </c>
    </row>
    <row r="9255" spans="1:2" x14ac:dyDescent="0.3">
      <c r="A9255">
        <v>17845</v>
      </c>
      <c r="B9255">
        <v>1</v>
      </c>
    </row>
    <row r="9256" spans="1:2" x14ac:dyDescent="0.3">
      <c r="A9256">
        <v>15823</v>
      </c>
      <c r="B9256">
        <v>1</v>
      </c>
    </row>
    <row r="9257" spans="1:2" x14ac:dyDescent="0.3">
      <c r="A9257">
        <v>16953</v>
      </c>
      <c r="B9257">
        <v>1</v>
      </c>
    </row>
    <row r="9258" spans="1:2" x14ac:dyDescent="0.3">
      <c r="A9258">
        <v>326</v>
      </c>
      <c r="B9258">
        <v>0</v>
      </c>
    </row>
    <row r="9259" spans="1:2" x14ac:dyDescent="0.3">
      <c r="A9259">
        <v>20086</v>
      </c>
      <c r="B9259">
        <v>1</v>
      </c>
    </row>
    <row r="9260" spans="1:2" x14ac:dyDescent="0.3">
      <c r="A9260">
        <v>15885</v>
      </c>
      <c r="B9260">
        <v>1</v>
      </c>
    </row>
    <row r="9261" spans="1:2" x14ac:dyDescent="0.3">
      <c r="A9261">
        <v>17843</v>
      </c>
      <c r="B9261">
        <v>1</v>
      </c>
    </row>
    <row r="9262" spans="1:2" x14ac:dyDescent="0.3">
      <c r="A9262">
        <v>9879</v>
      </c>
      <c r="B9262">
        <v>0</v>
      </c>
    </row>
    <row r="9263" spans="1:2" x14ac:dyDescent="0.3">
      <c r="A9263">
        <v>18006</v>
      </c>
      <c r="B9263">
        <v>1</v>
      </c>
    </row>
    <row r="9264" spans="1:2" x14ac:dyDescent="0.3">
      <c r="A9264">
        <v>10551</v>
      </c>
      <c r="B9264">
        <v>1</v>
      </c>
    </row>
    <row r="9265" spans="1:2" x14ac:dyDescent="0.3">
      <c r="A9265">
        <v>20804</v>
      </c>
      <c r="B9265">
        <v>1</v>
      </c>
    </row>
    <row r="9266" spans="1:2" x14ac:dyDescent="0.3">
      <c r="A9266">
        <v>7097</v>
      </c>
      <c r="B9266">
        <v>0</v>
      </c>
    </row>
    <row r="9267" spans="1:2" x14ac:dyDescent="0.3">
      <c r="A9267">
        <v>10550</v>
      </c>
      <c r="B9267">
        <v>1</v>
      </c>
    </row>
    <row r="9268" spans="1:2" x14ac:dyDescent="0.3">
      <c r="A9268">
        <v>14895</v>
      </c>
      <c r="B9268">
        <v>1</v>
      </c>
    </row>
    <row r="9269" spans="1:2" x14ac:dyDescent="0.3">
      <c r="A9269">
        <v>13515</v>
      </c>
      <c r="B9269">
        <v>1</v>
      </c>
    </row>
    <row r="9270" spans="1:2" x14ac:dyDescent="0.3">
      <c r="A9270">
        <v>17656</v>
      </c>
      <c r="B9270">
        <v>1</v>
      </c>
    </row>
    <row r="9271" spans="1:2" x14ac:dyDescent="0.3">
      <c r="A9271">
        <v>16795</v>
      </c>
      <c r="B9271">
        <v>1</v>
      </c>
    </row>
    <row r="9272" spans="1:2" x14ac:dyDescent="0.3">
      <c r="A9272">
        <v>16484</v>
      </c>
      <c r="B9272">
        <v>1</v>
      </c>
    </row>
    <row r="9273" spans="1:2" x14ac:dyDescent="0.3">
      <c r="A9273">
        <v>13550</v>
      </c>
      <c r="B9273">
        <v>1</v>
      </c>
    </row>
    <row r="9274" spans="1:2" x14ac:dyDescent="0.3">
      <c r="A9274">
        <v>20701</v>
      </c>
      <c r="B9274">
        <v>1</v>
      </c>
    </row>
    <row r="9275" spans="1:2" x14ac:dyDescent="0.3">
      <c r="A9275">
        <v>16970</v>
      </c>
      <c r="B9275">
        <v>0</v>
      </c>
    </row>
    <row r="9276" spans="1:2" x14ac:dyDescent="0.3">
      <c r="A9276">
        <v>6013</v>
      </c>
      <c r="B9276">
        <v>0</v>
      </c>
    </row>
    <row r="9277" spans="1:2" x14ac:dyDescent="0.3">
      <c r="A9277">
        <v>9864</v>
      </c>
      <c r="B9277">
        <v>1</v>
      </c>
    </row>
    <row r="9278" spans="1:2" x14ac:dyDescent="0.3">
      <c r="A9278">
        <v>14716</v>
      </c>
      <c r="B9278">
        <v>1</v>
      </c>
    </row>
    <row r="9279" spans="1:2" x14ac:dyDescent="0.3">
      <c r="A9279">
        <v>18033</v>
      </c>
      <c r="B9279">
        <v>1</v>
      </c>
    </row>
    <row r="9280" spans="1:2" x14ac:dyDescent="0.3">
      <c r="A9280">
        <v>3261</v>
      </c>
      <c r="B9280">
        <v>0</v>
      </c>
    </row>
    <row r="9281" spans="1:2" x14ac:dyDescent="0.3">
      <c r="A9281">
        <v>20927</v>
      </c>
      <c r="B9281">
        <v>1</v>
      </c>
    </row>
    <row r="9282" spans="1:2" x14ac:dyDescent="0.3">
      <c r="A9282">
        <v>18039</v>
      </c>
      <c r="B9282">
        <v>1</v>
      </c>
    </row>
    <row r="9283" spans="1:2" x14ac:dyDescent="0.3">
      <c r="A9283">
        <v>11234</v>
      </c>
      <c r="B9283">
        <v>0</v>
      </c>
    </row>
    <row r="9284" spans="1:2" x14ac:dyDescent="0.3">
      <c r="A9284">
        <v>17499</v>
      </c>
      <c r="B9284">
        <v>1</v>
      </c>
    </row>
    <row r="9285" spans="1:2" x14ac:dyDescent="0.3">
      <c r="A9285">
        <v>13587</v>
      </c>
      <c r="B9285">
        <v>1</v>
      </c>
    </row>
    <row r="9286" spans="1:2" x14ac:dyDescent="0.3">
      <c r="A9286">
        <v>15321</v>
      </c>
      <c r="B9286">
        <v>1</v>
      </c>
    </row>
    <row r="9287" spans="1:2" x14ac:dyDescent="0.3">
      <c r="A9287">
        <v>4202</v>
      </c>
      <c r="B9287">
        <v>0</v>
      </c>
    </row>
    <row r="9288" spans="1:2" x14ac:dyDescent="0.3">
      <c r="A9288">
        <v>13584</v>
      </c>
      <c r="B9288">
        <v>1</v>
      </c>
    </row>
    <row r="9289" spans="1:2" x14ac:dyDescent="0.3">
      <c r="A9289">
        <v>19634</v>
      </c>
      <c r="B9289">
        <v>0</v>
      </c>
    </row>
    <row r="9290" spans="1:2" x14ac:dyDescent="0.3">
      <c r="A9290">
        <v>17500</v>
      </c>
      <c r="B9290">
        <v>1</v>
      </c>
    </row>
    <row r="9291" spans="1:2" x14ac:dyDescent="0.3">
      <c r="A9291">
        <v>20519</v>
      </c>
      <c r="B9291">
        <v>1</v>
      </c>
    </row>
    <row r="9292" spans="1:2" x14ac:dyDescent="0.3">
      <c r="A9292">
        <v>15704</v>
      </c>
      <c r="B9292">
        <v>1</v>
      </c>
    </row>
    <row r="9293" spans="1:2" x14ac:dyDescent="0.3">
      <c r="A9293">
        <v>17644</v>
      </c>
      <c r="B9293">
        <v>1</v>
      </c>
    </row>
    <row r="9294" spans="1:2" x14ac:dyDescent="0.3">
      <c r="A9294">
        <v>19678</v>
      </c>
      <c r="B9294">
        <v>1</v>
      </c>
    </row>
    <row r="9295" spans="1:2" x14ac:dyDescent="0.3">
      <c r="A9295">
        <v>15681</v>
      </c>
      <c r="B9295">
        <v>1</v>
      </c>
    </row>
    <row r="9296" spans="1:2" x14ac:dyDescent="0.3">
      <c r="A9296">
        <v>7156</v>
      </c>
      <c r="B9296">
        <v>0</v>
      </c>
    </row>
    <row r="9297" spans="1:2" x14ac:dyDescent="0.3">
      <c r="A9297">
        <v>17219</v>
      </c>
      <c r="B9297">
        <v>1</v>
      </c>
    </row>
    <row r="9298" spans="1:2" x14ac:dyDescent="0.3">
      <c r="A9298">
        <v>9792</v>
      </c>
      <c r="B9298">
        <v>0</v>
      </c>
    </row>
    <row r="9299" spans="1:2" x14ac:dyDescent="0.3">
      <c r="A9299">
        <v>11869</v>
      </c>
      <c r="B9299">
        <v>1</v>
      </c>
    </row>
    <row r="9300" spans="1:2" x14ac:dyDescent="0.3">
      <c r="A9300">
        <v>7375</v>
      </c>
      <c r="B9300">
        <v>0</v>
      </c>
    </row>
    <row r="9301" spans="1:2" x14ac:dyDescent="0.3">
      <c r="A9301">
        <v>9772</v>
      </c>
      <c r="B9301">
        <v>1</v>
      </c>
    </row>
    <row r="9302" spans="1:2" x14ac:dyDescent="0.3">
      <c r="A9302">
        <v>15486</v>
      </c>
      <c r="B9302">
        <v>1</v>
      </c>
    </row>
    <row r="9303" spans="1:2" x14ac:dyDescent="0.3">
      <c r="A9303">
        <v>14996</v>
      </c>
      <c r="B9303">
        <v>1</v>
      </c>
    </row>
    <row r="9304" spans="1:2" x14ac:dyDescent="0.3">
      <c r="A9304">
        <v>16379</v>
      </c>
      <c r="B9304">
        <v>1</v>
      </c>
    </row>
    <row r="9305" spans="1:2" x14ac:dyDescent="0.3">
      <c r="A9305">
        <v>15831</v>
      </c>
      <c r="B9305">
        <v>1</v>
      </c>
    </row>
    <row r="9306" spans="1:2" x14ac:dyDescent="0.3">
      <c r="A9306">
        <v>11431</v>
      </c>
      <c r="B9306">
        <v>0</v>
      </c>
    </row>
    <row r="9307" spans="1:2" x14ac:dyDescent="0.3">
      <c r="A9307">
        <v>11118</v>
      </c>
      <c r="B9307">
        <v>1</v>
      </c>
    </row>
    <row r="9308" spans="1:2" x14ac:dyDescent="0.3">
      <c r="A9308">
        <v>8830</v>
      </c>
      <c r="B9308">
        <v>1</v>
      </c>
    </row>
    <row r="9309" spans="1:2" x14ac:dyDescent="0.3">
      <c r="A9309">
        <v>16728</v>
      </c>
      <c r="B9309">
        <v>0</v>
      </c>
    </row>
    <row r="9310" spans="1:2" x14ac:dyDescent="0.3">
      <c r="A9310">
        <v>15902</v>
      </c>
      <c r="B9310">
        <v>1</v>
      </c>
    </row>
    <row r="9311" spans="1:2" x14ac:dyDescent="0.3">
      <c r="A9311">
        <v>20833</v>
      </c>
      <c r="B9311">
        <v>1</v>
      </c>
    </row>
    <row r="9312" spans="1:2" x14ac:dyDescent="0.3">
      <c r="A9312">
        <v>1794</v>
      </c>
      <c r="B9312">
        <v>0</v>
      </c>
    </row>
    <row r="9313" spans="1:2" x14ac:dyDescent="0.3">
      <c r="A9313">
        <v>9466</v>
      </c>
      <c r="B9313">
        <v>0</v>
      </c>
    </row>
    <row r="9314" spans="1:2" x14ac:dyDescent="0.3">
      <c r="A9314">
        <v>17886</v>
      </c>
      <c r="B9314">
        <v>1</v>
      </c>
    </row>
    <row r="9315" spans="1:2" x14ac:dyDescent="0.3">
      <c r="A9315">
        <v>8531</v>
      </c>
      <c r="B9315">
        <v>1</v>
      </c>
    </row>
    <row r="9316" spans="1:2" x14ac:dyDescent="0.3">
      <c r="A9316">
        <v>14756</v>
      </c>
      <c r="B9316">
        <v>1</v>
      </c>
    </row>
    <row r="9317" spans="1:2" x14ac:dyDescent="0.3">
      <c r="A9317">
        <v>9579</v>
      </c>
      <c r="B9317">
        <v>1</v>
      </c>
    </row>
    <row r="9318" spans="1:2" x14ac:dyDescent="0.3">
      <c r="A9318">
        <v>15525</v>
      </c>
      <c r="B9318">
        <v>1</v>
      </c>
    </row>
    <row r="9319" spans="1:2" x14ac:dyDescent="0.3">
      <c r="A9319">
        <v>8188</v>
      </c>
      <c r="B9319">
        <v>0</v>
      </c>
    </row>
    <row r="9320" spans="1:2" x14ac:dyDescent="0.3">
      <c r="A9320">
        <v>20007</v>
      </c>
      <c r="B9320">
        <v>1</v>
      </c>
    </row>
    <row r="9321" spans="1:2" x14ac:dyDescent="0.3">
      <c r="A9321">
        <v>9202</v>
      </c>
      <c r="B9321">
        <v>0</v>
      </c>
    </row>
    <row r="9322" spans="1:2" x14ac:dyDescent="0.3">
      <c r="A9322">
        <v>9576</v>
      </c>
      <c r="B9322">
        <v>0</v>
      </c>
    </row>
    <row r="9323" spans="1:2" x14ac:dyDescent="0.3">
      <c r="A9323">
        <v>7892</v>
      </c>
      <c r="B9323">
        <v>0</v>
      </c>
    </row>
    <row r="9324" spans="1:2" x14ac:dyDescent="0.3">
      <c r="A9324">
        <v>3068</v>
      </c>
      <c r="B9324">
        <v>0</v>
      </c>
    </row>
    <row r="9325" spans="1:2" x14ac:dyDescent="0.3">
      <c r="A9325">
        <v>14956</v>
      </c>
      <c r="B9325">
        <v>1</v>
      </c>
    </row>
    <row r="9326" spans="1:2" x14ac:dyDescent="0.3">
      <c r="A9326">
        <v>7736</v>
      </c>
      <c r="B9326">
        <v>0</v>
      </c>
    </row>
    <row r="9327" spans="1:2" x14ac:dyDescent="0.3">
      <c r="A9327">
        <v>3603</v>
      </c>
      <c r="B9327">
        <v>0</v>
      </c>
    </row>
    <row r="9328" spans="1:2" x14ac:dyDescent="0.3">
      <c r="A9328">
        <v>16542</v>
      </c>
      <c r="B9328">
        <v>1</v>
      </c>
    </row>
    <row r="9329" spans="1:2" x14ac:dyDescent="0.3">
      <c r="A9329">
        <v>10002</v>
      </c>
      <c r="B9329">
        <v>1</v>
      </c>
    </row>
    <row r="9330" spans="1:2" x14ac:dyDescent="0.3">
      <c r="A9330">
        <v>20011</v>
      </c>
      <c r="B9330">
        <v>1</v>
      </c>
    </row>
    <row r="9331" spans="1:2" x14ac:dyDescent="0.3">
      <c r="A9331">
        <v>15620</v>
      </c>
      <c r="B9331">
        <v>1</v>
      </c>
    </row>
    <row r="9332" spans="1:2" x14ac:dyDescent="0.3">
      <c r="A9332">
        <v>16843</v>
      </c>
      <c r="B9332">
        <v>1</v>
      </c>
    </row>
    <row r="9333" spans="1:2" x14ac:dyDescent="0.3">
      <c r="A9333">
        <v>2290</v>
      </c>
      <c r="B9333">
        <v>0</v>
      </c>
    </row>
    <row r="9334" spans="1:2" x14ac:dyDescent="0.3">
      <c r="A9334">
        <v>146</v>
      </c>
      <c r="B9334">
        <v>0</v>
      </c>
    </row>
    <row r="9335" spans="1:2" x14ac:dyDescent="0.3">
      <c r="A9335">
        <v>18050</v>
      </c>
      <c r="B9335">
        <v>1</v>
      </c>
    </row>
    <row r="9336" spans="1:2" x14ac:dyDescent="0.3">
      <c r="A9336">
        <v>13565</v>
      </c>
      <c r="B9336">
        <v>1</v>
      </c>
    </row>
    <row r="9337" spans="1:2" x14ac:dyDescent="0.3">
      <c r="A9337">
        <v>20885</v>
      </c>
      <c r="B9337">
        <v>1</v>
      </c>
    </row>
    <row r="9338" spans="1:2" x14ac:dyDescent="0.3">
      <c r="A9338">
        <v>17326</v>
      </c>
      <c r="B9338">
        <v>0</v>
      </c>
    </row>
    <row r="9339" spans="1:2" x14ac:dyDescent="0.3">
      <c r="A9339">
        <v>11586</v>
      </c>
      <c r="B9339">
        <v>0</v>
      </c>
    </row>
    <row r="9340" spans="1:2" x14ac:dyDescent="0.3">
      <c r="A9340">
        <v>16581</v>
      </c>
      <c r="B9340">
        <v>1</v>
      </c>
    </row>
    <row r="9341" spans="1:2" x14ac:dyDescent="0.3">
      <c r="A9341">
        <v>17721</v>
      </c>
      <c r="B9341">
        <v>1</v>
      </c>
    </row>
    <row r="9342" spans="1:2" x14ac:dyDescent="0.3">
      <c r="A9342">
        <v>19666</v>
      </c>
      <c r="B9342">
        <v>1</v>
      </c>
    </row>
    <row r="9343" spans="1:2" x14ac:dyDescent="0.3">
      <c r="A9343">
        <v>8272</v>
      </c>
      <c r="B9343">
        <v>0</v>
      </c>
    </row>
    <row r="9344" spans="1:2" x14ac:dyDescent="0.3">
      <c r="A9344">
        <v>16022</v>
      </c>
      <c r="B9344">
        <v>1</v>
      </c>
    </row>
    <row r="9345" spans="1:2" x14ac:dyDescent="0.3">
      <c r="A9345">
        <v>9404</v>
      </c>
      <c r="B9345">
        <v>1</v>
      </c>
    </row>
    <row r="9346" spans="1:2" x14ac:dyDescent="0.3">
      <c r="A9346">
        <v>10603</v>
      </c>
      <c r="B9346">
        <v>1</v>
      </c>
    </row>
    <row r="9347" spans="1:2" x14ac:dyDescent="0.3">
      <c r="A9347">
        <v>16882</v>
      </c>
      <c r="B9347">
        <v>1</v>
      </c>
    </row>
    <row r="9348" spans="1:2" x14ac:dyDescent="0.3">
      <c r="A9348">
        <v>20782</v>
      </c>
      <c r="B9348">
        <v>1</v>
      </c>
    </row>
    <row r="9349" spans="1:2" x14ac:dyDescent="0.3">
      <c r="A9349">
        <v>11924</v>
      </c>
      <c r="B9349">
        <v>1</v>
      </c>
    </row>
    <row r="9350" spans="1:2" x14ac:dyDescent="0.3">
      <c r="A9350">
        <v>18114</v>
      </c>
      <c r="B9350">
        <v>1</v>
      </c>
    </row>
    <row r="9351" spans="1:2" x14ac:dyDescent="0.3">
      <c r="A9351">
        <v>10602</v>
      </c>
      <c r="B9351">
        <v>1</v>
      </c>
    </row>
    <row r="9352" spans="1:2" x14ac:dyDescent="0.3">
      <c r="A9352">
        <v>9405</v>
      </c>
      <c r="B9352">
        <v>1</v>
      </c>
    </row>
    <row r="9353" spans="1:2" x14ac:dyDescent="0.3">
      <c r="A9353">
        <v>14604</v>
      </c>
      <c r="B9353">
        <v>1</v>
      </c>
    </row>
    <row r="9354" spans="1:2" x14ac:dyDescent="0.3">
      <c r="A9354">
        <v>19761</v>
      </c>
      <c r="B9354">
        <v>1</v>
      </c>
    </row>
    <row r="9355" spans="1:2" x14ac:dyDescent="0.3">
      <c r="A9355">
        <v>20063</v>
      </c>
      <c r="B9355">
        <v>1</v>
      </c>
    </row>
    <row r="9356" spans="1:2" x14ac:dyDescent="0.3">
      <c r="A9356">
        <v>15508</v>
      </c>
      <c r="B9356">
        <v>1</v>
      </c>
    </row>
    <row r="9357" spans="1:2" x14ac:dyDescent="0.3">
      <c r="A9357">
        <v>10599</v>
      </c>
      <c r="B9357">
        <v>1</v>
      </c>
    </row>
    <row r="9358" spans="1:2" x14ac:dyDescent="0.3">
      <c r="A9358">
        <v>9403</v>
      </c>
      <c r="B9358">
        <v>1</v>
      </c>
    </row>
    <row r="9359" spans="1:2" x14ac:dyDescent="0.3">
      <c r="A9359">
        <v>10606</v>
      </c>
      <c r="B9359">
        <v>1</v>
      </c>
    </row>
    <row r="9360" spans="1:2" x14ac:dyDescent="0.3">
      <c r="A9360">
        <v>14908</v>
      </c>
      <c r="B9360">
        <v>1</v>
      </c>
    </row>
    <row r="9361" spans="1:2" x14ac:dyDescent="0.3">
      <c r="A9361">
        <v>11588</v>
      </c>
      <c r="B9361">
        <v>1</v>
      </c>
    </row>
    <row r="9362" spans="1:2" x14ac:dyDescent="0.3">
      <c r="A9362">
        <v>17070</v>
      </c>
      <c r="B9362">
        <v>1</v>
      </c>
    </row>
    <row r="9363" spans="1:2" x14ac:dyDescent="0.3">
      <c r="A9363">
        <v>15585</v>
      </c>
      <c r="B9363">
        <v>1</v>
      </c>
    </row>
    <row r="9364" spans="1:2" x14ac:dyDescent="0.3">
      <c r="A9364">
        <v>15600</v>
      </c>
      <c r="B9364">
        <v>1</v>
      </c>
    </row>
    <row r="9365" spans="1:2" x14ac:dyDescent="0.3">
      <c r="A9365">
        <v>19748</v>
      </c>
      <c r="B9365">
        <v>1</v>
      </c>
    </row>
    <row r="9366" spans="1:2" x14ac:dyDescent="0.3">
      <c r="A9366">
        <v>15599</v>
      </c>
      <c r="B9366">
        <v>1</v>
      </c>
    </row>
    <row r="9367" spans="1:2" x14ac:dyDescent="0.3">
      <c r="A9367">
        <v>10597</v>
      </c>
      <c r="B9367">
        <v>1</v>
      </c>
    </row>
    <row r="9368" spans="1:2" x14ac:dyDescent="0.3">
      <c r="A9368">
        <v>19589</v>
      </c>
      <c r="B9368">
        <v>1</v>
      </c>
    </row>
    <row r="9369" spans="1:2" x14ac:dyDescent="0.3">
      <c r="A9369">
        <v>11589</v>
      </c>
      <c r="B9369">
        <v>1</v>
      </c>
    </row>
    <row r="9370" spans="1:2" x14ac:dyDescent="0.3">
      <c r="A9370">
        <v>17692</v>
      </c>
      <c r="B9370">
        <v>1</v>
      </c>
    </row>
    <row r="9371" spans="1:2" x14ac:dyDescent="0.3">
      <c r="A9371">
        <v>11585</v>
      </c>
      <c r="B9371">
        <v>1</v>
      </c>
    </row>
    <row r="9372" spans="1:2" x14ac:dyDescent="0.3">
      <c r="A9372">
        <v>10966</v>
      </c>
      <c r="B9372">
        <v>0</v>
      </c>
    </row>
    <row r="9373" spans="1:2" x14ac:dyDescent="0.3">
      <c r="A9373">
        <v>10601</v>
      </c>
      <c r="B9373">
        <v>1</v>
      </c>
    </row>
    <row r="9374" spans="1:2" x14ac:dyDescent="0.3">
      <c r="A9374">
        <v>10968</v>
      </c>
      <c r="B9374">
        <v>1</v>
      </c>
    </row>
    <row r="9375" spans="1:2" x14ac:dyDescent="0.3">
      <c r="A9375">
        <v>12402</v>
      </c>
      <c r="B9375">
        <v>1</v>
      </c>
    </row>
    <row r="9376" spans="1:2" x14ac:dyDescent="0.3">
      <c r="A9376">
        <v>19956</v>
      </c>
      <c r="B9376">
        <v>1</v>
      </c>
    </row>
    <row r="9377" spans="1:2" x14ac:dyDescent="0.3">
      <c r="A9377">
        <v>17748</v>
      </c>
      <c r="B9377">
        <v>1</v>
      </c>
    </row>
    <row r="9378" spans="1:2" x14ac:dyDescent="0.3">
      <c r="A9378">
        <v>20994</v>
      </c>
      <c r="B9378">
        <v>1</v>
      </c>
    </row>
    <row r="9379" spans="1:2" x14ac:dyDescent="0.3">
      <c r="A9379">
        <v>8427</v>
      </c>
      <c r="B9379">
        <v>0</v>
      </c>
    </row>
    <row r="9380" spans="1:2" x14ac:dyDescent="0.3">
      <c r="A9380">
        <v>17549</v>
      </c>
      <c r="B9380">
        <v>1</v>
      </c>
    </row>
    <row r="9381" spans="1:2" x14ac:dyDescent="0.3">
      <c r="A9381">
        <v>15538</v>
      </c>
      <c r="B9381">
        <v>1</v>
      </c>
    </row>
    <row r="9382" spans="1:2" x14ac:dyDescent="0.3">
      <c r="A9382">
        <v>17025</v>
      </c>
      <c r="B9382">
        <v>1</v>
      </c>
    </row>
    <row r="9383" spans="1:2" x14ac:dyDescent="0.3">
      <c r="A9383">
        <v>17027</v>
      </c>
      <c r="B9383">
        <v>0</v>
      </c>
    </row>
    <row r="9384" spans="1:2" x14ac:dyDescent="0.3">
      <c r="A9384">
        <v>18054</v>
      </c>
      <c r="B9384">
        <v>1</v>
      </c>
    </row>
    <row r="9385" spans="1:2" x14ac:dyDescent="0.3">
      <c r="A9385">
        <v>15389</v>
      </c>
      <c r="B9385">
        <v>1</v>
      </c>
    </row>
    <row r="9386" spans="1:2" x14ac:dyDescent="0.3">
      <c r="A9386">
        <v>15965</v>
      </c>
      <c r="B9386">
        <v>1</v>
      </c>
    </row>
    <row r="9387" spans="1:2" x14ac:dyDescent="0.3">
      <c r="A9387">
        <v>17758</v>
      </c>
      <c r="B9387">
        <v>1</v>
      </c>
    </row>
    <row r="9388" spans="1:2" x14ac:dyDescent="0.3">
      <c r="A9388">
        <v>17962</v>
      </c>
      <c r="B9388">
        <v>1</v>
      </c>
    </row>
    <row r="9389" spans="1:2" x14ac:dyDescent="0.3">
      <c r="A9389">
        <v>16727</v>
      </c>
      <c r="B9389">
        <v>1</v>
      </c>
    </row>
    <row r="9390" spans="1:2" x14ac:dyDescent="0.3">
      <c r="A9390">
        <v>16713</v>
      </c>
      <c r="B9390">
        <v>1</v>
      </c>
    </row>
    <row r="9391" spans="1:2" x14ac:dyDescent="0.3">
      <c r="A9391">
        <v>17697</v>
      </c>
      <c r="B9391">
        <v>1</v>
      </c>
    </row>
    <row r="9392" spans="1:2" x14ac:dyDescent="0.3">
      <c r="A9392">
        <v>16712</v>
      </c>
      <c r="B9392">
        <v>1</v>
      </c>
    </row>
    <row r="9393" spans="1:2" x14ac:dyDescent="0.3">
      <c r="A9393">
        <v>16723</v>
      </c>
      <c r="B9393">
        <v>1</v>
      </c>
    </row>
    <row r="9394" spans="1:2" x14ac:dyDescent="0.3">
      <c r="A9394">
        <v>20342</v>
      </c>
      <c r="B9394">
        <v>1</v>
      </c>
    </row>
    <row r="9395" spans="1:2" x14ac:dyDescent="0.3">
      <c r="A9395">
        <v>16725</v>
      </c>
      <c r="B9395">
        <v>1</v>
      </c>
    </row>
    <row r="9396" spans="1:2" x14ac:dyDescent="0.3">
      <c r="A9396">
        <v>20837</v>
      </c>
      <c r="B9396">
        <v>1</v>
      </c>
    </row>
    <row r="9397" spans="1:2" x14ac:dyDescent="0.3">
      <c r="A9397">
        <v>16724</v>
      </c>
      <c r="B9397">
        <v>1</v>
      </c>
    </row>
    <row r="9398" spans="1:2" x14ac:dyDescent="0.3">
      <c r="A9398">
        <v>16726</v>
      </c>
      <c r="B9398">
        <v>1</v>
      </c>
    </row>
    <row r="9399" spans="1:2" x14ac:dyDescent="0.3">
      <c r="A9399">
        <v>17703</v>
      </c>
      <c r="B9399">
        <v>1</v>
      </c>
    </row>
    <row r="9400" spans="1:2" x14ac:dyDescent="0.3">
      <c r="A9400">
        <v>16716</v>
      </c>
      <c r="B9400">
        <v>1</v>
      </c>
    </row>
    <row r="9401" spans="1:2" x14ac:dyDescent="0.3">
      <c r="A9401">
        <v>17141</v>
      </c>
      <c r="B9401">
        <v>1</v>
      </c>
    </row>
    <row r="9402" spans="1:2" x14ac:dyDescent="0.3">
      <c r="A9402">
        <v>20360</v>
      </c>
      <c r="B9402">
        <v>1</v>
      </c>
    </row>
    <row r="9403" spans="1:2" x14ac:dyDescent="0.3">
      <c r="A9403">
        <v>16513</v>
      </c>
      <c r="B9403">
        <v>1</v>
      </c>
    </row>
    <row r="9404" spans="1:2" x14ac:dyDescent="0.3">
      <c r="A9404">
        <v>14979</v>
      </c>
      <c r="B9404">
        <v>1</v>
      </c>
    </row>
    <row r="9405" spans="1:2" x14ac:dyDescent="0.3">
      <c r="A9405">
        <v>14603</v>
      </c>
      <c r="B9405">
        <v>1</v>
      </c>
    </row>
    <row r="9406" spans="1:2" x14ac:dyDescent="0.3">
      <c r="A9406">
        <v>9669</v>
      </c>
      <c r="B9406">
        <v>1</v>
      </c>
    </row>
    <row r="9407" spans="1:2" x14ac:dyDescent="0.3">
      <c r="A9407">
        <v>8336</v>
      </c>
      <c r="B9407">
        <v>0</v>
      </c>
    </row>
    <row r="9408" spans="1:2" x14ac:dyDescent="0.3">
      <c r="A9408">
        <v>20361</v>
      </c>
      <c r="B9408">
        <v>1</v>
      </c>
    </row>
    <row r="9409" spans="1:2" x14ac:dyDescent="0.3">
      <c r="A9409">
        <v>11013</v>
      </c>
      <c r="B9409">
        <v>1</v>
      </c>
    </row>
    <row r="9410" spans="1:2" x14ac:dyDescent="0.3">
      <c r="A9410">
        <v>7070</v>
      </c>
      <c r="B9410">
        <v>0</v>
      </c>
    </row>
    <row r="9411" spans="1:2" x14ac:dyDescent="0.3">
      <c r="A9411">
        <v>1245</v>
      </c>
      <c r="B9411">
        <v>0</v>
      </c>
    </row>
    <row r="9412" spans="1:2" x14ac:dyDescent="0.3">
      <c r="A9412">
        <v>16515</v>
      </c>
      <c r="B9412">
        <v>1</v>
      </c>
    </row>
    <row r="9413" spans="1:2" x14ac:dyDescent="0.3">
      <c r="A9413">
        <v>1839</v>
      </c>
      <c r="B9413">
        <v>0</v>
      </c>
    </row>
    <row r="9414" spans="1:2" x14ac:dyDescent="0.3">
      <c r="A9414">
        <v>20712</v>
      </c>
      <c r="B9414">
        <v>1</v>
      </c>
    </row>
    <row r="9415" spans="1:2" x14ac:dyDescent="0.3">
      <c r="A9415">
        <v>19582</v>
      </c>
      <c r="B9415">
        <v>1</v>
      </c>
    </row>
    <row r="9416" spans="1:2" x14ac:dyDescent="0.3">
      <c r="A9416">
        <v>10528</v>
      </c>
      <c r="B9416">
        <v>1</v>
      </c>
    </row>
    <row r="9417" spans="1:2" x14ac:dyDescent="0.3">
      <c r="A9417">
        <v>19460</v>
      </c>
      <c r="B9417">
        <v>1</v>
      </c>
    </row>
    <row r="9418" spans="1:2" x14ac:dyDescent="0.3">
      <c r="A9418">
        <v>17708</v>
      </c>
      <c r="B9418">
        <v>1</v>
      </c>
    </row>
    <row r="9419" spans="1:2" x14ac:dyDescent="0.3">
      <c r="A9419">
        <v>1805</v>
      </c>
      <c r="B9419">
        <v>0</v>
      </c>
    </row>
    <row r="9420" spans="1:2" x14ac:dyDescent="0.3">
      <c r="A9420">
        <v>15653</v>
      </c>
      <c r="B9420">
        <v>1</v>
      </c>
    </row>
    <row r="9421" spans="1:2" x14ac:dyDescent="0.3">
      <c r="A9421">
        <v>7102</v>
      </c>
      <c r="B9421">
        <v>0</v>
      </c>
    </row>
    <row r="9422" spans="1:2" x14ac:dyDescent="0.3">
      <c r="A9422">
        <v>15568</v>
      </c>
      <c r="B9422">
        <v>0</v>
      </c>
    </row>
    <row r="9423" spans="1:2" x14ac:dyDescent="0.3">
      <c r="A9423">
        <v>14635</v>
      </c>
      <c r="B9423">
        <v>1</v>
      </c>
    </row>
    <row r="9424" spans="1:2" x14ac:dyDescent="0.3">
      <c r="A9424">
        <v>16586</v>
      </c>
      <c r="B9424">
        <v>1</v>
      </c>
    </row>
    <row r="9425" spans="1:2" x14ac:dyDescent="0.3">
      <c r="A9425">
        <v>6971</v>
      </c>
      <c r="B9425">
        <v>0</v>
      </c>
    </row>
    <row r="9426" spans="1:2" x14ac:dyDescent="0.3">
      <c r="A9426">
        <v>15569</v>
      </c>
      <c r="B9426">
        <v>1</v>
      </c>
    </row>
    <row r="9427" spans="1:2" x14ac:dyDescent="0.3">
      <c r="A9427">
        <v>20546</v>
      </c>
      <c r="B9427">
        <v>1</v>
      </c>
    </row>
    <row r="9428" spans="1:2" x14ac:dyDescent="0.3">
      <c r="A9428">
        <v>14897</v>
      </c>
      <c r="B9428">
        <v>1</v>
      </c>
    </row>
    <row r="9429" spans="1:2" x14ac:dyDescent="0.3">
      <c r="A9429">
        <v>19758</v>
      </c>
      <c r="B9429">
        <v>1</v>
      </c>
    </row>
    <row r="9430" spans="1:2" x14ac:dyDescent="0.3">
      <c r="A9430">
        <v>10976</v>
      </c>
      <c r="B9430">
        <v>1</v>
      </c>
    </row>
    <row r="9431" spans="1:2" x14ac:dyDescent="0.3">
      <c r="A9431">
        <v>9433</v>
      </c>
      <c r="B9431">
        <v>1</v>
      </c>
    </row>
    <row r="9432" spans="1:2" x14ac:dyDescent="0.3">
      <c r="A9432">
        <v>17488</v>
      </c>
      <c r="B9432">
        <v>1</v>
      </c>
    </row>
    <row r="9433" spans="1:2" x14ac:dyDescent="0.3">
      <c r="A9433">
        <v>21005</v>
      </c>
      <c r="B9433">
        <v>1</v>
      </c>
    </row>
    <row r="9434" spans="1:2" x14ac:dyDescent="0.3">
      <c r="A9434">
        <v>7286</v>
      </c>
      <c r="B9434">
        <v>0</v>
      </c>
    </row>
    <row r="9435" spans="1:2" x14ac:dyDescent="0.3">
      <c r="A9435">
        <v>16954</v>
      </c>
      <c r="B9435">
        <v>1</v>
      </c>
    </row>
    <row r="9436" spans="1:2" x14ac:dyDescent="0.3">
      <c r="A9436">
        <v>17649</v>
      </c>
      <c r="B9436">
        <v>1</v>
      </c>
    </row>
    <row r="9437" spans="1:2" x14ac:dyDescent="0.3">
      <c r="A9437">
        <v>17554</v>
      </c>
      <c r="B9437">
        <v>1</v>
      </c>
    </row>
    <row r="9438" spans="1:2" x14ac:dyDescent="0.3">
      <c r="A9438">
        <v>18123</v>
      </c>
      <c r="B9438">
        <v>0</v>
      </c>
    </row>
    <row r="9439" spans="1:2" x14ac:dyDescent="0.3">
      <c r="A9439">
        <v>20856</v>
      </c>
      <c r="B9439">
        <v>1</v>
      </c>
    </row>
    <row r="9440" spans="1:2" x14ac:dyDescent="0.3">
      <c r="A9440">
        <v>8135</v>
      </c>
      <c r="B9440">
        <v>0</v>
      </c>
    </row>
    <row r="9441" spans="1:2" x14ac:dyDescent="0.3">
      <c r="A9441">
        <v>7720</v>
      </c>
      <c r="B9441">
        <v>0</v>
      </c>
    </row>
    <row r="9442" spans="1:2" x14ac:dyDescent="0.3">
      <c r="A9442">
        <v>11423</v>
      </c>
      <c r="B9442">
        <v>1</v>
      </c>
    </row>
    <row r="9443" spans="1:2" x14ac:dyDescent="0.3">
      <c r="A9443">
        <v>18132</v>
      </c>
      <c r="B9443">
        <v>1</v>
      </c>
    </row>
    <row r="9444" spans="1:2" x14ac:dyDescent="0.3">
      <c r="A9444">
        <v>20071</v>
      </c>
      <c r="B9444">
        <v>1</v>
      </c>
    </row>
    <row r="9445" spans="1:2" x14ac:dyDescent="0.3">
      <c r="A9445">
        <v>12464</v>
      </c>
      <c r="B9445">
        <v>1</v>
      </c>
    </row>
    <row r="9446" spans="1:2" x14ac:dyDescent="0.3">
      <c r="A9446">
        <v>5706</v>
      </c>
      <c r="B9446">
        <v>0</v>
      </c>
    </row>
    <row r="9447" spans="1:2" x14ac:dyDescent="0.3">
      <c r="A9447">
        <v>17614</v>
      </c>
      <c r="B9447">
        <v>0</v>
      </c>
    </row>
    <row r="9448" spans="1:2" x14ac:dyDescent="0.3">
      <c r="A9448">
        <v>15921</v>
      </c>
      <c r="B9448">
        <v>1</v>
      </c>
    </row>
    <row r="9449" spans="1:2" x14ac:dyDescent="0.3">
      <c r="A9449">
        <v>15025</v>
      </c>
      <c r="B9449">
        <v>1</v>
      </c>
    </row>
    <row r="9450" spans="1:2" x14ac:dyDescent="0.3">
      <c r="A9450">
        <v>21038</v>
      </c>
      <c r="B9450">
        <v>1</v>
      </c>
    </row>
    <row r="9451" spans="1:2" x14ac:dyDescent="0.3">
      <c r="A9451">
        <v>586</v>
      </c>
      <c r="B9451">
        <v>0</v>
      </c>
    </row>
    <row r="9452" spans="1:2" x14ac:dyDescent="0.3">
      <c r="A9452">
        <v>17890</v>
      </c>
      <c r="B9452">
        <v>1</v>
      </c>
    </row>
    <row r="9453" spans="1:2" x14ac:dyDescent="0.3">
      <c r="A9453">
        <v>17108</v>
      </c>
      <c r="B9453">
        <v>1</v>
      </c>
    </row>
    <row r="9454" spans="1:2" x14ac:dyDescent="0.3">
      <c r="A9454">
        <v>16823</v>
      </c>
      <c r="B9454">
        <v>1</v>
      </c>
    </row>
    <row r="9455" spans="1:2" x14ac:dyDescent="0.3">
      <c r="A9455">
        <v>20650</v>
      </c>
      <c r="B9455">
        <v>1</v>
      </c>
    </row>
    <row r="9456" spans="1:2" x14ac:dyDescent="0.3">
      <c r="A9456">
        <v>20974</v>
      </c>
      <c r="B9456">
        <v>1</v>
      </c>
    </row>
    <row r="9457" spans="1:2" x14ac:dyDescent="0.3">
      <c r="A9457">
        <v>13510</v>
      </c>
      <c r="B9457">
        <v>1</v>
      </c>
    </row>
    <row r="9458" spans="1:2" x14ac:dyDescent="0.3">
      <c r="A9458">
        <v>17994</v>
      </c>
      <c r="B9458">
        <v>1</v>
      </c>
    </row>
    <row r="9459" spans="1:2" x14ac:dyDescent="0.3">
      <c r="A9459">
        <v>16432</v>
      </c>
      <c r="B9459">
        <v>1</v>
      </c>
    </row>
    <row r="9460" spans="1:2" x14ac:dyDescent="0.3">
      <c r="A9460">
        <v>19936</v>
      </c>
      <c r="B9460">
        <v>1</v>
      </c>
    </row>
    <row r="9461" spans="1:2" x14ac:dyDescent="0.3">
      <c r="A9461">
        <v>15698</v>
      </c>
      <c r="B9461">
        <v>1</v>
      </c>
    </row>
    <row r="9462" spans="1:2" x14ac:dyDescent="0.3">
      <c r="A9462">
        <v>9537</v>
      </c>
      <c r="B9462">
        <v>1</v>
      </c>
    </row>
    <row r="9463" spans="1:2" x14ac:dyDescent="0.3">
      <c r="A9463">
        <v>19862</v>
      </c>
      <c r="B9463">
        <v>1</v>
      </c>
    </row>
    <row r="9464" spans="1:2" x14ac:dyDescent="0.3">
      <c r="A9464">
        <v>20126</v>
      </c>
      <c r="B9464">
        <v>1</v>
      </c>
    </row>
    <row r="9465" spans="1:2" x14ac:dyDescent="0.3">
      <c r="A9465">
        <v>15904</v>
      </c>
      <c r="B9465">
        <v>1</v>
      </c>
    </row>
    <row r="9466" spans="1:2" x14ac:dyDescent="0.3">
      <c r="A9466">
        <v>14875</v>
      </c>
      <c r="B9466">
        <v>1</v>
      </c>
    </row>
    <row r="9467" spans="1:2" x14ac:dyDescent="0.3">
      <c r="A9467">
        <v>3499</v>
      </c>
      <c r="B9467">
        <v>0</v>
      </c>
    </row>
    <row r="9468" spans="1:2" x14ac:dyDescent="0.3">
      <c r="A9468">
        <v>14876</v>
      </c>
      <c r="B9468">
        <v>1</v>
      </c>
    </row>
    <row r="9469" spans="1:2" x14ac:dyDescent="0.3">
      <c r="A9469">
        <v>17999</v>
      </c>
      <c r="B9469">
        <v>1</v>
      </c>
    </row>
    <row r="9470" spans="1:2" x14ac:dyDescent="0.3">
      <c r="A9470">
        <v>3564</v>
      </c>
      <c r="B9470">
        <v>0</v>
      </c>
    </row>
    <row r="9471" spans="1:2" x14ac:dyDescent="0.3">
      <c r="A9471">
        <v>20913</v>
      </c>
      <c r="B9471">
        <v>1</v>
      </c>
    </row>
    <row r="9472" spans="1:2" x14ac:dyDescent="0.3">
      <c r="A9472">
        <v>20065</v>
      </c>
      <c r="B9472">
        <v>1</v>
      </c>
    </row>
    <row r="9473" spans="1:2" x14ac:dyDescent="0.3">
      <c r="A9473">
        <v>19557</v>
      </c>
      <c r="B9473">
        <v>1</v>
      </c>
    </row>
    <row r="9474" spans="1:2" x14ac:dyDescent="0.3">
      <c r="A9474">
        <v>4795</v>
      </c>
      <c r="B9474">
        <v>0</v>
      </c>
    </row>
    <row r="9475" spans="1:2" x14ac:dyDescent="0.3">
      <c r="A9475">
        <v>12098</v>
      </c>
      <c r="B9475">
        <v>1</v>
      </c>
    </row>
    <row r="9476" spans="1:2" x14ac:dyDescent="0.3">
      <c r="A9476">
        <v>15850</v>
      </c>
      <c r="B9476">
        <v>1</v>
      </c>
    </row>
    <row r="9477" spans="1:2" x14ac:dyDescent="0.3">
      <c r="A9477">
        <v>14922</v>
      </c>
      <c r="B9477">
        <v>1</v>
      </c>
    </row>
    <row r="9478" spans="1:2" x14ac:dyDescent="0.3">
      <c r="A9478">
        <v>20942</v>
      </c>
      <c r="B9478">
        <v>1</v>
      </c>
    </row>
    <row r="9479" spans="1:2" x14ac:dyDescent="0.3">
      <c r="A9479">
        <v>1139</v>
      </c>
      <c r="B9479">
        <v>0</v>
      </c>
    </row>
    <row r="9480" spans="1:2" x14ac:dyDescent="0.3">
      <c r="A9480">
        <v>16911</v>
      </c>
      <c r="B9480">
        <v>1</v>
      </c>
    </row>
    <row r="9481" spans="1:2" x14ac:dyDescent="0.3">
      <c r="A9481">
        <v>12021</v>
      </c>
      <c r="B9481">
        <v>1</v>
      </c>
    </row>
    <row r="9482" spans="1:2" x14ac:dyDescent="0.3">
      <c r="A9482">
        <v>7208</v>
      </c>
      <c r="B9482">
        <v>0</v>
      </c>
    </row>
    <row r="9483" spans="1:2" x14ac:dyDescent="0.3">
      <c r="A9483">
        <v>9914</v>
      </c>
      <c r="B9483">
        <v>1</v>
      </c>
    </row>
    <row r="9484" spans="1:2" x14ac:dyDescent="0.3">
      <c r="A9484">
        <v>15503</v>
      </c>
      <c r="B9484">
        <v>1</v>
      </c>
    </row>
    <row r="9485" spans="1:2" x14ac:dyDescent="0.3">
      <c r="A9485">
        <v>15947</v>
      </c>
      <c r="B9485">
        <v>0</v>
      </c>
    </row>
    <row r="9486" spans="1:2" x14ac:dyDescent="0.3">
      <c r="A9486">
        <v>9917</v>
      </c>
      <c r="B9486">
        <v>1</v>
      </c>
    </row>
    <row r="9487" spans="1:2" x14ac:dyDescent="0.3">
      <c r="A9487">
        <v>11088</v>
      </c>
      <c r="B9487">
        <v>1</v>
      </c>
    </row>
    <row r="9488" spans="1:2" x14ac:dyDescent="0.3">
      <c r="A9488">
        <v>3412</v>
      </c>
      <c r="B9488">
        <v>0</v>
      </c>
    </row>
    <row r="9489" spans="1:2" x14ac:dyDescent="0.3">
      <c r="A9489">
        <v>8866</v>
      </c>
      <c r="B9489">
        <v>0</v>
      </c>
    </row>
    <row r="9490" spans="1:2" x14ac:dyDescent="0.3">
      <c r="A9490">
        <v>3378</v>
      </c>
      <c r="B9490">
        <v>0</v>
      </c>
    </row>
    <row r="9491" spans="1:2" x14ac:dyDescent="0.3">
      <c r="A9491">
        <v>14980</v>
      </c>
      <c r="B9491">
        <v>1</v>
      </c>
    </row>
    <row r="9492" spans="1:2" x14ac:dyDescent="0.3">
      <c r="A9492">
        <v>469</v>
      </c>
      <c r="B9492">
        <v>0</v>
      </c>
    </row>
    <row r="9493" spans="1:2" x14ac:dyDescent="0.3">
      <c r="A9493">
        <v>15729</v>
      </c>
      <c r="B9493">
        <v>1</v>
      </c>
    </row>
    <row r="9494" spans="1:2" x14ac:dyDescent="0.3">
      <c r="A9494">
        <v>15983</v>
      </c>
      <c r="B9494">
        <v>1</v>
      </c>
    </row>
    <row r="9495" spans="1:2" x14ac:dyDescent="0.3">
      <c r="A9495">
        <v>16941</v>
      </c>
      <c r="B9495">
        <v>0</v>
      </c>
    </row>
    <row r="9496" spans="1:2" x14ac:dyDescent="0.3">
      <c r="A9496">
        <v>10631</v>
      </c>
      <c r="B9496">
        <v>1</v>
      </c>
    </row>
    <row r="9497" spans="1:2" x14ac:dyDescent="0.3">
      <c r="A9497">
        <v>19759</v>
      </c>
      <c r="B9497">
        <v>1</v>
      </c>
    </row>
    <row r="9498" spans="1:2" x14ac:dyDescent="0.3">
      <c r="A9498">
        <v>14952</v>
      </c>
      <c r="B9498">
        <v>1</v>
      </c>
    </row>
    <row r="9499" spans="1:2" x14ac:dyDescent="0.3">
      <c r="A9499">
        <v>14649</v>
      </c>
      <c r="B9499">
        <v>1</v>
      </c>
    </row>
    <row r="9500" spans="1:2" x14ac:dyDescent="0.3">
      <c r="A9500">
        <v>10462</v>
      </c>
      <c r="B9500">
        <v>1</v>
      </c>
    </row>
    <row r="9501" spans="1:2" x14ac:dyDescent="0.3">
      <c r="A9501">
        <v>5929</v>
      </c>
      <c r="B9501">
        <v>0</v>
      </c>
    </row>
    <row r="9502" spans="1:2" x14ac:dyDescent="0.3">
      <c r="A9502">
        <v>16734</v>
      </c>
      <c r="B9502">
        <v>1</v>
      </c>
    </row>
    <row r="9503" spans="1:2" x14ac:dyDescent="0.3">
      <c r="A9503">
        <v>17610</v>
      </c>
      <c r="B9503">
        <v>1</v>
      </c>
    </row>
    <row r="9504" spans="1:2" x14ac:dyDescent="0.3">
      <c r="A9504">
        <v>20916</v>
      </c>
      <c r="B9504">
        <v>1</v>
      </c>
    </row>
    <row r="9505" spans="1:2" x14ac:dyDescent="0.3">
      <c r="A9505">
        <v>10489</v>
      </c>
      <c r="B9505">
        <v>0</v>
      </c>
    </row>
    <row r="9506" spans="1:2" x14ac:dyDescent="0.3">
      <c r="A9506">
        <v>14928</v>
      </c>
      <c r="B9506">
        <v>1</v>
      </c>
    </row>
    <row r="9507" spans="1:2" x14ac:dyDescent="0.3">
      <c r="A9507">
        <v>20365</v>
      </c>
      <c r="B9507">
        <v>1</v>
      </c>
    </row>
    <row r="9508" spans="1:2" x14ac:dyDescent="0.3">
      <c r="A9508">
        <v>7331</v>
      </c>
      <c r="B9508">
        <v>0</v>
      </c>
    </row>
    <row r="9509" spans="1:2" x14ac:dyDescent="0.3">
      <c r="A9509">
        <v>14641</v>
      </c>
      <c r="B9509">
        <v>1</v>
      </c>
    </row>
    <row r="9510" spans="1:2" x14ac:dyDescent="0.3">
      <c r="A9510">
        <v>19632</v>
      </c>
      <c r="B9510">
        <v>1</v>
      </c>
    </row>
    <row r="9511" spans="1:2" x14ac:dyDescent="0.3">
      <c r="A9511">
        <v>10647</v>
      </c>
      <c r="B9511">
        <v>0</v>
      </c>
    </row>
    <row r="9512" spans="1:2" x14ac:dyDescent="0.3">
      <c r="A9512">
        <v>17147</v>
      </c>
      <c r="B9512">
        <v>1</v>
      </c>
    </row>
    <row r="9513" spans="1:2" x14ac:dyDescent="0.3">
      <c r="A9513">
        <v>9623</v>
      </c>
      <c r="B9513">
        <v>1</v>
      </c>
    </row>
    <row r="9514" spans="1:2" x14ac:dyDescent="0.3">
      <c r="A9514">
        <v>13530</v>
      </c>
      <c r="B9514">
        <v>1</v>
      </c>
    </row>
    <row r="9515" spans="1:2" x14ac:dyDescent="0.3">
      <c r="A9515">
        <v>11926</v>
      </c>
      <c r="B9515">
        <v>1</v>
      </c>
    </row>
    <row r="9516" spans="1:2" x14ac:dyDescent="0.3">
      <c r="A9516">
        <v>7793</v>
      </c>
      <c r="B9516">
        <v>0</v>
      </c>
    </row>
    <row r="9517" spans="1:2" x14ac:dyDescent="0.3">
      <c r="A9517">
        <v>18156</v>
      </c>
      <c r="B9517">
        <v>1</v>
      </c>
    </row>
    <row r="9518" spans="1:2" x14ac:dyDescent="0.3">
      <c r="A9518">
        <v>2492</v>
      </c>
      <c r="B9518">
        <v>0</v>
      </c>
    </row>
    <row r="9519" spans="1:2" x14ac:dyDescent="0.3">
      <c r="A9519">
        <v>2476</v>
      </c>
      <c r="B9519">
        <v>0</v>
      </c>
    </row>
    <row r="9520" spans="1:2" x14ac:dyDescent="0.3">
      <c r="A9520">
        <v>20820</v>
      </c>
      <c r="B9520">
        <v>1</v>
      </c>
    </row>
    <row r="9521" spans="1:2" x14ac:dyDescent="0.3">
      <c r="A9521">
        <v>17630</v>
      </c>
      <c r="B9521">
        <v>1</v>
      </c>
    </row>
    <row r="9522" spans="1:2" x14ac:dyDescent="0.3">
      <c r="A9522">
        <v>8407</v>
      </c>
      <c r="B9522">
        <v>0</v>
      </c>
    </row>
    <row r="9523" spans="1:2" x14ac:dyDescent="0.3">
      <c r="A9523">
        <v>9903</v>
      </c>
      <c r="B9523">
        <v>1</v>
      </c>
    </row>
    <row r="9524" spans="1:2" x14ac:dyDescent="0.3">
      <c r="A9524">
        <v>17423</v>
      </c>
      <c r="B9524">
        <v>1</v>
      </c>
    </row>
    <row r="9525" spans="1:2" x14ac:dyDescent="0.3">
      <c r="A9525">
        <v>17135</v>
      </c>
      <c r="B9525">
        <v>1</v>
      </c>
    </row>
    <row r="9526" spans="1:2" x14ac:dyDescent="0.3">
      <c r="A9526">
        <v>17606</v>
      </c>
      <c r="B9526">
        <v>0</v>
      </c>
    </row>
    <row r="9527" spans="1:2" x14ac:dyDescent="0.3">
      <c r="A9527">
        <v>16210</v>
      </c>
      <c r="B9527">
        <v>1</v>
      </c>
    </row>
    <row r="9528" spans="1:2" x14ac:dyDescent="0.3">
      <c r="A9528">
        <v>20803</v>
      </c>
      <c r="B9528">
        <v>1</v>
      </c>
    </row>
    <row r="9529" spans="1:2" x14ac:dyDescent="0.3">
      <c r="A9529">
        <v>10939</v>
      </c>
      <c r="B9529">
        <v>0</v>
      </c>
    </row>
    <row r="9530" spans="1:2" x14ac:dyDescent="0.3">
      <c r="A9530">
        <v>18155</v>
      </c>
      <c r="B9530">
        <v>1</v>
      </c>
    </row>
    <row r="9531" spans="1:2" x14ac:dyDescent="0.3">
      <c r="A9531">
        <v>2488</v>
      </c>
      <c r="B9531">
        <v>0</v>
      </c>
    </row>
    <row r="9532" spans="1:2" x14ac:dyDescent="0.3">
      <c r="A9532">
        <v>19855</v>
      </c>
      <c r="B9532">
        <v>1</v>
      </c>
    </row>
    <row r="9533" spans="1:2" x14ac:dyDescent="0.3">
      <c r="A9533">
        <v>15624</v>
      </c>
      <c r="B9533">
        <v>1</v>
      </c>
    </row>
    <row r="9534" spans="1:2" x14ac:dyDescent="0.3">
      <c r="A9534">
        <v>20517</v>
      </c>
      <c r="B9534">
        <v>1</v>
      </c>
    </row>
    <row r="9535" spans="1:2" x14ac:dyDescent="0.3">
      <c r="A9535">
        <v>11112</v>
      </c>
      <c r="B9535">
        <v>1</v>
      </c>
    </row>
    <row r="9536" spans="1:2" x14ac:dyDescent="0.3">
      <c r="A9536">
        <v>20009</v>
      </c>
      <c r="B9536">
        <v>1</v>
      </c>
    </row>
    <row r="9537" spans="1:2" x14ac:dyDescent="0.3">
      <c r="A9537">
        <v>17527</v>
      </c>
      <c r="B9537">
        <v>0</v>
      </c>
    </row>
    <row r="9538" spans="1:2" x14ac:dyDescent="0.3">
      <c r="A9538">
        <v>14696</v>
      </c>
      <c r="B9538">
        <v>1</v>
      </c>
    </row>
    <row r="9539" spans="1:2" x14ac:dyDescent="0.3">
      <c r="A9539">
        <v>19619</v>
      </c>
      <c r="B9539">
        <v>1</v>
      </c>
    </row>
    <row r="9540" spans="1:2" x14ac:dyDescent="0.3">
      <c r="A9540">
        <v>20154</v>
      </c>
      <c r="B9540">
        <v>1</v>
      </c>
    </row>
    <row r="9541" spans="1:2" x14ac:dyDescent="0.3">
      <c r="A9541">
        <v>12229</v>
      </c>
      <c r="B9541">
        <v>0</v>
      </c>
    </row>
    <row r="9542" spans="1:2" x14ac:dyDescent="0.3">
      <c r="A9542">
        <v>685</v>
      </c>
      <c r="B9542">
        <v>0</v>
      </c>
    </row>
    <row r="9543" spans="1:2" x14ac:dyDescent="0.3">
      <c r="A9543">
        <v>18096</v>
      </c>
      <c r="B9543">
        <v>1</v>
      </c>
    </row>
    <row r="9544" spans="1:2" x14ac:dyDescent="0.3">
      <c r="A9544">
        <v>6337</v>
      </c>
      <c r="B9544">
        <v>0</v>
      </c>
    </row>
    <row r="9545" spans="1:2" x14ac:dyDescent="0.3">
      <c r="A9545">
        <v>20053</v>
      </c>
      <c r="B9545">
        <v>1</v>
      </c>
    </row>
    <row r="9546" spans="1:2" x14ac:dyDescent="0.3">
      <c r="A9546">
        <v>15993</v>
      </c>
      <c r="B9546">
        <v>1</v>
      </c>
    </row>
    <row r="9547" spans="1:2" x14ac:dyDescent="0.3">
      <c r="A9547">
        <v>10702</v>
      </c>
      <c r="B9547">
        <v>0</v>
      </c>
    </row>
    <row r="9548" spans="1:2" x14ac:dyDescent="0.3">
      <c r="A9548">
        <v>20892</v>
      </c>
      <c r="B9548">
        <v>1</v>
      </c>
    </row>
    <row r="9549" spans="1:2" x14ac:dyDescent="0.3">
      <c r="A9549">
        <v>17001</v>
      </c>
      <c r="B9549">
        <v>1</v>
      </c>
    </row>
    <row r="9550" spans="1:2" x14ac:dyDescent="0.3">
      <c r="A9550">
        <v>17034</v>
      </c>
      <c r="B9550">
        <v>1</v>
      </c>
    </row>
    <row r="9551" spans="1:2" x14ac:dyDescent="0.3">
      <c r="A9551">
        <v>6324</v>
      </c>
      <c r="B9551">
        <v>0</v>
      </c>
    </row>
    <row r="9552" spans="1:2" x14ac:dyDescent="0.3">
      <c r="A9552">
        <v>20920</v>
      </c>
      <c r="B9552">
        <v>1</v>
      </c>
    </row>
    <row r="9553" spans="1:2" x14ac:dyDescent="0.3">
      <c r="A9553">
        <v>4220</v>
      </c>
      <c r="B9553">
        <v>0</v>
      </c>
    </row>
    <row r="9554" spans="1:2" x14ac:dyDescent="0.3">
      <c r="A9554">
        <v>16248</v>
      </c>
      <c r="B9554">
        <v>1</v>
      </c>
    </row>
    <row r="9555" spans="1:2" x14ac:dyDescent="0.3">
      <c r="A9555">
        <v>15351</v>
      </c>
      <c r="B9555">
        <v>1</v>
      </c>
    </row>
    <row r="9556" spans="1:2" x14ac:dyDescent="0.3">
      <c r="A9556">
        <v>6105</v>
      </c>
      <c r="B9556">
        <v>0</v>
      </c>
    </row>
    <row r="9557" spans="1:2" x14ac:dyDescent="0.3">
      <c r="A9557">
        <v>18029</v>
      </c>
      <c r="B9557">
        <v>1</v>
      </c>
    </row>
    <row r="9558" spans="1:2" x14ac:dyDescent="0.3">
      <c r="A9558">
        <v>7674</v>
      </c>
      <c r="B9558">
        <v>0</v>
      </c>
    </row>
    <row r="9559" spans="1:2" x14ac:dyDescent="0.3">
      <c r="A9559">
        <v>9984</v>
      </c>
      <c r="B9559">
        <v>0</v>
      </c>
    </row>
    <row r="9560" spans="1:2" x14ac:dyDescent="0.3">
      <c r="A9560">
        <v>8196</v>
      </c>
      <c r="B9560">
        <v>0</v>
      </c>
    </row>
    <row r="9561" spans="1:2" x14ac:dyDescent="0.3">
      <c r="A9561">
        <v>8251</v>
      </c>
      <c r="B9561">
        <v>0</v>
      </c>
    </row>
    <row r="9562" spans="1:2" x14ac:dyDescent="0.3">
      <c r="A9562">
        <v>7671</v>
      </c>
      <c r="B9562">
        <v>0</v>
      </c>
    </row>
    <row r="9563" spans="1:2" x14ac:dyDescent="0.3">
      <c r="A9563">
        <v>8264</v>
      </c>
      <c r="B9563">
        <v>0</v>
      </c>
    </row>
    <row r="9564" spans="1:2" x14ac:dyDescent="0.3">
      <c r="A9564">
        <v>11934</v>
      </c>
      <c r="B9564">
        <v>1</v>
      </c>
    </row>
    <row r="9565" spans="1:2" x14ac:dyDescent="0.3">
      <c r="A9565">
        <v>8781</v>
      </c>
      <c r="B9565">
        <v>1</v>
      </c>
    </row>
    <row r="9566" spans="1:2" x14ac:dyDescent="0.3">
      <c r="A9566">
        <v>16765</v>
      </c>
      <c r="B9566">
        <v>1</v>
      </c>
    </row>
    <row r="9567" spans="1:2" x14ac:dyDescent="0.3">
      <c r="A9567">
        <v>20728</v>
      </c>
      <c r="B9567">
        <v>1</v>
      </c>
    </row>
    <row r="9568" spans="1:2" x14ac:dyDescent="0.3">
      <c r="A9568">
        <v>19645</v>
      </c>
      <c r="B9568">
        <v>1</v>
      </c>
    </row>
    <row r="9569" spans="1:2" x14ac:dyDescent="0.3">
      <c r="A9569">
        <v>16861</v>
      </c>
      <c r="B9569">
        <v>0</v>
      </c>
    </row>
    <row r="9570" spans="1:2" x14ac:dyDescent="0.3">
      <c r="A9570">
        <v>17134</v>
      </c>
      <c r="B9570">
        <v>1</v>
      </c>
    </row>
    <row r="9571" spans="1:2" x14ac:dyDescent="0.3">
      <c r="A9571">
        <v>4287</v>
      </c>
      <c r="B9571">
        <v>0</v>
      </c>
    </row>
    <row r="9572" spans="1:2" x14ac:dyDescent="0.3">
      <c r="A9572">
        <v>16865</v>
      </c>
      <c r="B9572">
        <v>0</v>
      </c>
    </row>
    <row r="9573" spans="1:2" x14ac:dyDescent="0.3">
      <c r="A9573">
        <v>7723</v>
      </c>
      <c r="B9573">
        <v>0</v>
      </c>
    </row>
    <row r="9574" spans="1:2" x14ac:dyDescent="0.3">
      <c r="A9574">
        <v>20646</v>
      </c>
      <c r="B9574">
        <v>1</v>
      </c>
    </row>
    <row r="9575" spans="1:2" x14ac:dyDescent="0.3">
      <c r="A9575">
        <v>15973</v>
      </c>
      <c r="B9575">
        <v>1</v>
      </c>
    </row>
    <row r="9576" spans="1:2" x14ac:dyDescent="0.3">
      <c r="A9576">
        <v>15590</v>
      </c>
      <c r="B9576">
        <v>1</v>
      </c>
    </row>
    <row r="9577" spans="1:2" x14ac:dyDescent="0.3">
      <c r="A9577">
        <v>18126</v>
      </c>
      <c r="B9577">
        <v>1</v>
      </c>
    </row>
    <row r="9578" spans="1:2" x14ac:dyDescent="0.3">
      <c r="A9578">
        <v>8684</v>
      </c>
      <c r="B9578">
        <v>0</v>
      </c>
    </row>
    <row r="9579" spans="1:2" x14ac:dyDescent="0.3">
      <c r="A9579">
        <v>19932</v>
      </c>
      <c r="B9579">
        <v>1</v>
      </c>
    </row>
    <row r="9580" spans="1:2" x14ac:dyDescent="0.3">
      <c r="A9580">
        <v>16877</v>
      </c>
      <c r="B9580">
        <v>1</v>
      </c>
    </row>
    <row r="9581" spans="1:2" x14ac:dyDescent="0.3">
      <c r="A9581">
        <v>17712</v>
      </c>
      <c r="B9581">
        <v>1</v>
      </c>
    </row>
    <row r="9582" spans="1:2" x14ac:dyDescent="0.3">
      <c r="A9582">
        <v>20876</v>
      </c>
      <c r="B9582">
        <v>1</v>
      </c>
    </row>
    <row r="9583" spans="1:2" x14ac:dyDescent="0.3">
      <c r="A9583">
        <v>14594</v>
      </c>
      <c r="B9583">
        <v>1</v>
      </c>
    </row>
    <row r="9584" spans="1:2" x14ac:dyDescent="0.3">
      <c r="A9584">
        <v>15813</v>
      </c>
      <c r="B9584">
        <v>1</v>
      </c>
    </row>
    <row r="9585" spans="1:2" x14ac:dyDescent="0.3">
      <c r="A9585">
        <v>15564</v>
      </c>
      <c r="B9585">
        <v>1</v>
      </c>
    </row>
    <row r="9586" spans="1:2" x14ac:dyDescent="0.3">
      <c r="A9586">
        <v>16862</v>
      </c>
      <c r="B9586">
        <v>0</v>
      </c>
    </row>
    <row r="9587" spans="1:2" x14ac:dyDescent="0.3">
      <c r="A9587">
        <v>14866</v>
      </c>
      <c r="B9587">
        <v>1</v>
      </c>
    </row>
    <row r="9588" spans="1:2" x14ac:dyDescent="0.3">
      <c r="A9588">
        <v>11919</v>
      </c>
      <c r="B9588">
        <v>1</v>
      </c>
    </row>
    <row r="9589" spans="1:2" x14ac:dyDescent="0.3">
      <c r="A9589">
        <v>19581</v>
      </c>
      <c r="B9589">
        <v>1</v>
      </c>
    </row>
    <row r="9590" spans="1:2" x14ac:dyDescent="0.3">
      <c r="A9590">
        <v>9793</v>
      </c>
      <c r="B9590">
        <v>0</v>
      </c>
    </row>
    <row r="9591" spans="1:2" x14ac:dyDescent="0.3">
      <c r="A9591">
        <v>9570</v>
      </c>
      <c r="B9591">
        <v>0</v>
      </c>
    </row>
    <row r="9592" spans="1:2" x14ac:dyDescent="0.3">
      <c r="A9592">
        <v>18243</v>
      </c>
      <c r="B9592">
        <v>1</v>
      </c>
    </row>
    <row r="9593" spans="1:2" x14ac:dyDescent="0.3">
      <c r="A9593">
        <v>7893</v>
      </c>
      <c r="B9593">
        <v>0</v>
      </c>
    </row>
    <row r="9594" spans="1:2" x14ac:dyDescent="0.3">
      <c r="A9594">
        <v>19981</v>
      </c>
      <c r="B9594">
        <v>1</v>
      </c>
    </row>
    <row r="9595" spans="1:2" x14ac:dyDescent="0.3">
      <c r="A9595">
        <v>16699</v>
      </c>
      <c r="B9595">
        <v>1</v>
      </c>
    </row>
    <row r="9596" spans="1:2" x14ac:dyDescent="0.3">
      <c r="A9596">
        <v>20620</v>
      </c>
      <c r="B9596">
        <v>1</v>
      </c>
    </row>
    <row r="9597" spans="1:2" x14ac:dyDescent="0.3">
      <c r="A9597">
        <v>5454</v>
      </c>
      <c r="B9597">
        <v>0</v>
      </c>
    </row>
    <row r="9598" spans="1:2" x14ac:dyDescent="0.3">
      <c r="A9598">
        <v>15549</v>
      </c>
      <c r="B9598">
        <v>1</v>
      </c>
    </row>
    <row r="9599" spans="1:2" x14ac:dyDescent="0.3">
      <c r="A9599">
        <v>11065</v>
      </c>
      <c r="B9599">
        <v>0</v>
      </c>
    </row>
    <row r="9600" spans="1:2" x14ac:dyDescent="0.3">
      <c r="A9600">
        <v>17074</v>
      </c>
      <c r="B9600">
        <v>1</v>
      </c>
    </row>
    <row r="9601" spans="1:2" x14ac:dyDescent="0.3">
      <c r="A9601">
        <v>17937</v>
      </c>
      <c r="B9601">
        <v>1</v>
      </c>
    </row>
    <row r="9602" spans="1:2" x14ac:dyDescent="0.3">
      <c r="A9602">
        <v>17938</v>
      </c>
      <c r="B9602">
        <v>1</v>
      </c>
    </row>
    <row r="9603" spans="1:2" x14ac:dyDescent="0.3">
      <c r="A9603">
        <v>20181</v>
      </c>
      <c r="B9603">
        <v>1</v>
      </c>
    </row>
    <row r="9604" spans="1:2" x14ac:dyDescent="0.3">
      <c r="A9604">
        <v>17939</v>
      </c>
      <c r="B9604">
        <v>1</v>
      </c>
    </row>
    <row r="9605" spans="1:2" x14ac:dyDescent="0.3">
      <c r="A9605">
        <v>20039</v>
      </c>
      <c r="B9605">
        <v>1</v>
      </c>
    </row>
    <row r="9606" spans="1:2" x14ac:dyDescent="0.3">
      <c r="A9606">
        <v>1344</v>
      </c>
      <c r="B9606">
        <v>0</v>
      </c>
    </row>
    <row r="9607" spans="1:2" x14ac:dyDescent="0.3">
      <c r="A9607">
        <v>16449</v>
      </c>
      <c r="B9607">
        <v>1</v>
      </c>
    </row>
    <row r="9608" spans="1:2" x14ac:dyDescent="0.3">
      <c r="A9608">
        <v>1345</v>
      </c>
      <c r="B9608">
        <v>0</v>
      </c>
    </row>
    <row r="9609" spans="1:2" x14ac:dyDescent="0.3">
      <c r="A9609">
        <v>20909</v>
      </c>
      <c r="B9609">
        <v>1</v>
      </c>
    </row>
    <row r="9610" spans="1:2" x14ac:dyDescent="0.3">
      <c r="A9610">
        <v>12502</v>
      </c>
      <c r="B9610">
        <v>1</v>
      </c>
    </row>
    <row r="9611" spans="1:2" x14ac:dyDescent="0.3">
      <c r="A9611">
        <v>12486</v>
      </c>
      <c r="B9611">
        <v>1</v>
      </c>
    </row>
    <row r="9612" spans="1:2" x14ac:dyDescent="0.3">
      <c r="A9612">
        <v>20183</v>
      </c>
      <c r="B9612">
        <v>1</v>
      </c>
    </row>
    <row r="9613" spans="1:2" x14ac:dyDescent="0.3">
      <c r="A9613">
        <v>15971</v>
      </c>
      <c r="B9613">
        <v>1</v>
      </c>
    </row>
    <row r="9614" spans="1:2" x14ac:dyDescent="0.3">
      <c r="A9614">
        <v>20784</v>
      </c>
      <c r="B9614">
        <v>1</v>
      </c>
    </row>
    <row r="9615" spans="1:2" x14ac:dyDescent="0.3">
      <c r="A9615">
        <v>17009</v>
      </c>
      <c r="B9615">
        <v>0</v>
      </c>
    </row>
    <row r="9616" spans="1:2" x14ac:dyDescent="0.3">
      <c r="A9616">
        <v>17559</v>
      </c>
      <c r="B9616">
        <v>1</v>
      </c>
    </row>
    <row r="9617" spans="1:2" x14ac:dyDescent="0.3">
      <c r="A9617">
        <v>9284</v>
      </c>
      <c r="B9617">
        <v>1</v>
      </c>
    </row>
    <row r="9618" spans="1:2" x14ac:dyDescent="0.3">
      <c r="A9618">
        <v>15634</v>
      </c>
      <c r="B9618">
        <v>1</v>
      </c>
    </row>
    <row r="9619" spans="1:2" x14ac:dyDescent="0.3">
      <c r="A9619">
        <v>20839</v>
      </c>
      <c r="B9619">
        <v>1</v>
      </c>
    </row>
    <row r="9620" spans="1:2" x14ac:dyDescent="0.3">
      <c r="A9620">
        <v>16999</v>
      </c>
      <c r="B9620">
        <v>1</v>
      </c>
    </row>
    <row r="9621" spans="1:2" x14ac:dyDescent="0.3">
      <c r="A9621">
        <v>20003</v>
      </c>
      <c r="B9621">
        <v>1</v>
      </c>
    </row>
    <row r="9622" spans="1:2" x14ac:dyDescent="0.3">
      <c r="A9622">
        <v>17599</v>
      </c>
      <c r="B9622">
        <v>1</v>
      </c>
    </row>
    <row r="9623" spans="1:2" x14ac:dyDescent="0.3">
      <c r="A9623">
        <v>12482</v>
      </c>
      <c r="B9623">
        <v>1</v>
      </c>
    </row>
    <row r="9624" spans="1:2" x14ac:dyDescent="0.3">
      <c r="A9624">
        <v>17512</v>
      </c>
      <c r="B9624">
        <v>1</v>
      </c>
    </row>
    <row r="9625" spans="1:2" x14ac:dyDescent="0.3">
      <c r="A9625">
        <v>10497</v>
      </c>
      <c r="B9625">
        <v>0</v>
      </c>
    </row>
    <row r="9626" spans="1:2" x14ac:dyDescent="0.3">
      <c r="A9626">
        <v>12501</v>
      </c>
      <c r="B9626">
        <v>1</v>
      </c>
    </row>
    <row r="9627" spans="1:2" x14ac:dyDescent="0.3">
      <c r="A9627">
        <v>16359</v>
      </c>
      <c r="B9627">
        <v>1</v>
      </c>
    </row>
    <row r="9628" spans="1:2" x14ac:dyDescent="0.3">
      <c r="A9628">
        <v>15721</v>
      </c>
      <c r="B9628">
        <v>1</v>
      </c>
    </row>
    <row r="9629" spans="1:2" x14ac:dyDescent="0.3">
      <c r="A9629">
        <v>10935</v>
      </c>
      <c r="B9629">
        <v>1</v>
      </c>
    </row>
    <row r="9630" spans="1:2" x14ac:dyDescent="0.3">
      <c r="A9630">
        <v>19628</v>
      </c>
      <c r="B9630">
        <v>1</v>
      </c>
    </row>
    <row r="9631" spans="1:2" x14ac:dyDescent="0.3">
      <c r="A9631">
        <v>6943</v>
      </c>
      <c r="B9631" t="s">
        <v>746</v>
      </c>
    </row>
    <row r="9632" spans="1:2" x14ac:dyDescent="0.3">
      <c r="A9632">
        <v>19674</v>
      </c>
      <c r="B9632">
        <v>1</v>
      </c>
    </row>
    <row r="9633" spans="1:2" x14ac:dyDescent="0.3">
      <c r="A9633">
        <v>16461</v>
      </c>
      <c r="B9633">
        <v>1</v>
      </c>
    </row>
    <row r="9634" spans="1:2" x14ac:dyDescent="0.3">
      <c r="A9634">
        <v>17950</v>
      </c>
      <c r="B9634">
        <v>0</v>
      </c>
    </row>
    <row r="9635" spans="1:2" x14ac:dyDescent="0.3">
      <c r="A9635">
        <v>7654</v>
      </c>
      <c r="B9635">
        <v>0</v>
      </c>
    </row>
    <row r="9636" spans="1:2" x14ac:dyDescent="0.3">
      <c r="A9636">
        <v>11889</v>
      </c>
      <c r="B9636">
        <v>0</v>
      </c>
    </row>
    <row r="9637" spans="1:2" x14ac:dyDescent="0.3">
      <c r="A9637">
        <v>19986</v>
      </c>
      <c r="B9637">
        <v>1</v>
      </c>
    </row>
    <row r="9638" spans="1:2" x14ac:dyDescent="0.3">
      <c r="A9638">
        <v>9664</v>
      </c>
      <c r="B9638">
        <v>1</v>
      </c>
    </row>
    <row r="9639" spans="1:2" x14ac:dyDescent="0.3">
      <c r="A9639">
        <v>16009</v>
      </c>
      <c r="B9639">
        <v>1</v>
      </c>
    </row>
    <row r="9640" spans="1:2" x14ac:dyDescent="0.3">
      <c r="A9640">
        <v>20554</v>
      </c>
      <c r="B9640">
        <v>1</v>
      </c>
    </row>
    <row r="9641" spans="1:2" x14ac:dyDescent="0.3">
      <c r="A9641">
        <v>10056</v>
      </c>
      <c r="B9641">
        <v>1</v>
      </c>
    </row>
    <row r="9642" spans="1:2" x14ac:dyDescent="0.3">
      <c r="A9642">
        <v>9458</v>
      </c>
      <c r="B9642">
        <v>0</v>
      </c>
    </row>
    <row r="9643" spans="1:2" x14ac:dyDescent="0.3">
      <c r="A9643">
        <v>9697</v>
      </c>
      <c r="B9643">
        <v>1</v>
      </c>
    </row>
    <row r="9644" spans="1:2" x14ac:dyDescent="0.3">
      <c r="A9644">
        <v>20088</v>
      </c>
      <c r="B9644">
        <v>1</v>
      </c>
    </row>
    <row r="9645" spans="1:2" x14ac:dyDescent="0.3">
      <c r="A9645">
        <v>17992</v>
      </c>
      <c r="B9645">
        <v>1</v>
      </c>
    </row>
    <row r="9646" spans="1:2" x14ac:dyDescent="0.3">
      <c r="A9646">
        <v>2312</v>
      </c>
      <c r="B9646">
        <v>0</v>
      </c>
    </row>
    <row r="9647" spans="1:2" x14ac:dyDescent="0.3">
      <c r="A9647">
        <v>17991</v>
      </c>
      <c r="B9647">
        <v>1</v>
      </c>
    </row>
    <row r="9648" spans="1:2" x14ac:dyDescent="0.3">
      <c r="A9648">
        <v>20089</v>
      </c>
      <c r="B9648">
        <v>1</v>
      </c>
    </row>
    <row r="9649" spans="1:2" x14ac:dyDescent="0.3">
      <c r="A9649">
        <v>10801</v>
      </c>
      <c r="B9649">
        <v>1</v>
      </c>
    </row>
    <row r="9650" spans="1:2" x14ac:dyDescent="0.3">
      <c r="A9650">
        <v>15558</v>
      </c>
      <c r="B9650">
        <v>1</v>
      </c>
    </row>
    <row r="9651" spans="1:2" x14ac:dyDescent="0.3">
      <c r="A9651">
        <v>12029</v>
      </c>
      <c r="B9651">
        <v>1</v>
      </c>
    </row>
    <row r="9652" spans="1:2" x14ac:dyDescent="0.3">
      <c r="A9652">
        <v>19675</v>
      </c>
      <c r="B9652">
        <v>1</v>
      </c>
    </row>
    <row r="9653" spans="1:2" x14ac:dyDescent="0.3">
      <c r="A9653">
        <v>12006</v>
      </c>
      <c r="B9653">
        <v>1</v>
      </c>
    </row>
    <row r="9654" spans="1:2" x14ac:dyDescent="0.3">
      <c r="A9654">
        <v>20708</v>
      </c>
      <c r="B9654">
        <v>1</v>
      </c>
    </row>
    <row r="9655" spans="1:2" x14ac:dyDescent="0.3">
      <c r="A9655">
        <v>15654</v>
      </c>
      <c r="B9655">
        <v>1</v>
      </c>
    </row>
    <row r="9656" spans="1:2" x14ac:dyDescent="0.3">
      <c r="A9656">
        <v>20689</v>
      </c>
      <c r="B9656">
        <v>1</v>
      </c>
    </row>
    <row r="9657" spans="1:2" x14ac:dyDescent="0.3">
      <c r="A9657">
        <v>9332</v>
      </c>
      <c r="B9657">
        <v>0</v>
      </c>
    </row>
    <row r="9658" spans="1:2" x14ac:dyDescent="0.3">
      <c r="A9658">
        <v>19998</v>
      </c>
      <c r="B9658">
        <v>1</v>
      </c>
    </row>
    <row r="9659" spans="1:2" x14ac:dyDescent="0.3">
      <c r="A9659">
        <v>18020</v>
      </c>
      <c r="B9659">
        <v>1</v>
      </c>
    </row>
    <row r="9660" spans="1:2" x14ac:dyDescent="0.3">
      <c r="A9660">
        <v>20690</v>
      </c>
      <c r="B9660">
        <v>1</v>
      </c>
    </row>
    <row r="9661" spans="1:2" x14ac:dyDescent="0.3">
      <c r="A9661">
        <v>8708</v>
      </c>
      <c r="B9661">
        <v>0</v>
      </c>
    </row>
    <row r="9662" spans="1:2" x14ac:dyDescent="0.3">
      <c r="A9662">
        <v>16931</v>
      </c>
      <c r="B9662">
        <v>1</v>
      </c>
    </row>
    <row r="9663" spans="1:2" x14ac:dyDescent="0.3">
      <c r="A9663">
        <v>1565</v>
      </c>
      <c r="B9663">
        <v>0</v>
      </c>
    </row>
    <row r="9664" spans="1:2" x14ac:dyDescent="0.3">
      <c r="A9664">
        <v>21042</v>
      </c>
      <c r="B9664">
        <v>1</v>
      </c>
    </row>
    <row r="9665" spans="1:2" x14ac:dyDescent="0.3">
      <c r="A9665">
        <v>16817</v>
      </c>
      <c r="B9665">
        <v>1</v>
      </c>
    </row>
    <row r="9666" spans="1:2" x14ac:dyDescent="0.3">
      <c r="A9666">
        <v>20832</v>
      </c>
      <c r="B9666">
        <v>1</v>
      </c>
    </row>
    <row r="9667" spans="1:2" x14ac:dyDescent="0.3">
      <c r="A9667">
        <v>16815</v>
      </c>
      <c r="B9667">
        <v>1</v>
      </c>
    </row>
    <row r="9668" spans="1:2" x14ac:dyDescent="0.3">
      <c r="A9668">
        <v>1732</v>
      </c>
      <c r="B9668">
        <v>0</v>
      </c>
    </row>
    <row r="9669" spans="1:2" x14ac:dyDescent="0.3">
      <c r="A9669">
        <v>21054</v>
      </c>
      <c r="B9669">
        <v>1</v>
      </c>
    </row>
    <row r="9670" spans="1:2" x14ac:dyDescent="0.3">
      <c r="A9670">
        <v>1731</v>
      </c>
      <c r="B9670">
        <v>0</v>
      </c>
    </row>
    <row r="9671" spans="1:2" x14ac:dyDescent="0.3">
      <c r="A9671">
        <v>9409</v>
      </c>
      <c r="B9671">
        <v>0</v>
      </c>
    </row>
    <row r="9672" spans="1:2" x14ac:dyDescent="0.3">
      <c r="A9672">
        <v>17738</v>
      </c>
      <c r="B9672">
        <v>1</v>
      </c>
    </row>
    <row r="9673" spans="1:2" x14ac:dyDescent="0.3">
      <c r="A9673">
        <v>3710</v>
      </c>
      <c r="B9673">
        <v>0</v>
      </c>
    </row>
    <row r="9674" spans="1:2" x14ac:dyDescent="0.3">
      <c r="A9674">
        <v>11570</v>
      </c>
      <c r="B9674">
        <v>0</v>
      </c>
    </row>
    <row r="9675" spans="1:2" x14ac:dyDescent="0.3">
      <c r="A9675">
        <v>20984</v>
      </c>
      <c r="B9675">
        <v>1</v>
      </c>
    </row>
    <row r="9676" spans="1:2" x14ac:dyDescent="0.3">
      <c r="A9676">
        <v>16594</v>
      </c>
      <c r="B9676">
        <v>1</v>
      </c>
    </row>
    <row r="9677" spans="1:2" x14ac:dyDescent="0.3">
      <c r="A9677">
        <v>17539</v>
      </c>
      <c r="B9677">
        <v>1</v>
      </c>
    </row>
    <row r="9678" spans="1:2" x14ac:dyDescent="0.3">
      <c r="A9678">
        <v>6914</v>
      </c>
      <c r="B9678">
        <v>0</v>
      </c>
    </row>
    <row r="9679" spans="1:2" x14ac:dyDescent="0.3">
      <c r="A9679">
        <v>8900</v>
      </c>
      <c r="B9679">
        <v>0</v>
      </c>
    </row>
    <row r="9680" spans="1:2" x14ac:dyDescent="0.3">
      <c r="A9680">
        <v>17153</v>
      </c>
      <c r="B9680">
        <v>1</v>
      </c>
    </row>
    <row r="9681" spans="1:2" x14ac:dyDescent="0.3">
      <c r="A9681">
        <v>15751</v>
      </c>
      <c r="B9681">
        <v>0</v>
      </c>
    </row>
    <row r="9682" spans="1:2" x14ac:dyDescent="0.3">
      <c r="A9682">
        <v>16098</v>
      </c>
      <c r="B9682">
        <v>1</v>
      </c>
    </row>
    <row r="9683" spans="1:2" x14ac:dyDescent="0.3">
      <c r="A9683">
        <v>9979</v>
      </c>
      <c r="B9683">
        <v>0</v>
      </c>
    </row>
    <row r="9684" spans="1:2" x14ac:dyDescent="0.3">
      <c r="A9684">
        <v>18296</v>
      </c>
      <c r="B9684">
        <v>1</v>
      </c>
    </row>
    <row r="9685" spans="1:2" x14ac:dyDescent="0.3">
      <c r="A9685">
        <v>14598</v>
      </c>
      <c r="B9685">
        <v>1</v>
      </c>
    </row>
    <row r="9686" spans="1:2" x14ac:dyDescent="0.3">
      <c r="A9686">
        <v>21026</v>
      </c>
      <c r="B9686">
        <v>1</v>
      </c>
    </row>
    <row r="9687" spans="1:2" x14ac:dyDescent="0.3">
      <c r="A9687">
        <v>15743</v>
      </c>
      <c r="B9687">
        <v>1</v>
      </c>
    </row>
    <row r="9688" spans="1:2" x14ac:dyDescent="0.3">
      <c r="A9688">
        <v>9074</v>
      </c>
      <c r="B9688">
        <v>1</v>
      </c>
    </row>
    <row r="9689" spans="1:2" x14ac:dyDescent="0.3">
      <c r="A9689">
        <v>10220</v>
      </c>
      <c r="B9689">
        <v>0</v>
      </c>
    </row>
    <row r="9690" spans="1:2" x14ac:dyDescent="0.3">
      <c r="A9690">
        <v>15164</v>
      </c>
      <c r="B9690">
        <v>1</v>
      </c>
    </row>
    <row r="9691" spans="1:2" x14ac:dyDescent="0.3">
      <c r="A9691">
        <v>17755</v>
      </c>
      <c r="B9691">
        <v>1</v>
      </c>
    </row>
    <row r="9692" spans="1:2" x14ac:dyDescent="0.3">
      <c r="A9692">
        <v>14795</v>
      </c>
      <c r="B9692">
        <v>1</v>
      </c>
    </row>
    <row r="9693" spans="1:2" x14ac:dyDescent="0.3">
      <c r="A9693">
        <v>18211</v>
      </c>
      <c r="B9693">
        <v>1</v>
      </c>
    </row>
    <row r="9694" spans="1:2" x14ac:dyDescent="0.3">
      <c r="A9694">
        <v>5339</v>
      </c>
      <c r="B9694">
        <v>0</v>
      </c>
    </row>
    <row r="9695" spans="1:2" x14ac:dyDescent="0.3">
      <c r="A9695">
        <v>9847</v>
      </c>
      <c r="B9695">
        <v>1</v>
      </c>
    </row>
    <row r="9696" spans="1:2" x14ac:dyDescent="0.3">
      <c r="A9696">
        <v>20864</v>
      </c>
      <c r="B9696">
        <v>1</v>
      </c>
    </row>
    <row r="9697" spans="1:2" x14ac:dyDescent="0.3">
      <c r="A9697">
        <v>5708</v>
      </c>
      <c r="B9697">
        <v>0</v>
      </c>
    </row>
    <row r="9698" spans="1:2" x14ac:dyDescent="0.3">
      <c r="A9698">
        <v>19876</v>
      </c>
      <c r="B9698">
        <v>1</v>
      </c>
    </row>
    <row r="9699" spans="1:2" x14ac:dyDescent="0.3">
      <c r="A9699">
        <v>8604</v>
      </c>
      <c r="B9699">
        <v>0</v>
      </c>
    </row>
    <row r="9700" spans="1:2" x14ac:dyDescent="0.3">
      <c r="A9700">
        <v>14963</v>
      </c>
      <c r="B9700">
        <v>1</v>
      </c>
    </row>
    <row r="9701" spans="1:2" x14ac:dyDescent="0.3">
      <c r="A9701">
        <v>11849</v>
      </c>
      <c r="B9701">
        <v>1</v>
      </c>
    </row>
    <row r="9702" spans="1:2" x14ac:dyDescent="0.3">
      <c r="A9702">
        <v>10522</v>
      </c>
      <c r="B9702">
        <v>0</v>
      </c>
    </row>
    <row r="9703" spans="1:2" x14ac:dyDescent="0.3">
      <c r="A9703">
        <v>15886</v>
      </c>
      <c r="B9703">
        <v>1</v>
      </c>
    </row>
    <row r="9704" spans="1:2" x14ac:dyDescent="0.3">
      <c r="A9704">
        <v>15565</v>
      </c>
      <c r="B9704">
        <v>1</v>
      </c>
    </row>
    <row r="9705" spans="1:2" x14ac:dyDescent="0.3">
      <c r="A9705">
        <v>20684</v>
      </c>
      <c r="B9705">
        <v>1</v>
      </c>
    </row>
    <row r="9706" spans="1:2" x14ac:dyDescent="0.3">
      <c r="A9706">
        <v>19545</v>
      </c>
      <c r="B9706">
        <v>1</v>
      </c>
    </row>
    <row r="9707" spans="1:2" x14ac:dyDescent="0.3">
      <c r="A9707">
        <v>11941</v>
      </c>
      <c r="B9707">
        <v>1</v>
      </c>
    </row>
    <row r="9708" spans="1:2" x14ac:dyDescent="0.3">
      <c r="A9708">
        <v>10949</v>
      </c>
      <c r="B9708">
        <v>1</v>
      </c>
    </row>
    <row r="9709" spans="1:2" x14ac:dyDescent="0.3">
      <c r="A9709">
        <v>6930</v>
      </c>
      <c r="B9709">
        <v>0</v>
      </c>
    </row>
    <row r="9710" spans="1:2" x14ac:dyDescent="0.3">
      <c r="A9710">
        <v>20686</v>
      </c>
      <c r="B9710">
        <v>1</v>
      </c>
    </row>
    <row r="9711" spans="1:2" x14ac:dyDescent="0.3">
      <c r="A9711">
        <v>7764</v>
      </c>
      <c r="B9711">
        <v>0</v>
      </c>
    </row>
    <row r="9712" spans="1:2" x14ac:dyDescent="0.3">
      <c r="A9712">
        <v>12460</v>
      </c>
      <c r="B9712">
        <v>1</v>
      </c>
    </row>
    <row r="9713" spans="1:2" x14ac:dyDescent="0.3">
      <c r="A9713">
        <v>16635</v>
      </c>
      <c r="B9713">
        <v>1</v>
      </c>
    </row>
    <row r="9714" spans="1:2" x14ac:dyDescent="0.3">
      <c r="A9714">
        <v>16466</v>
      </c>
      <c r="B9714">
        <v>1</v>
      </c>
    </row>
    <row r="9715" spans="1:2" x14ac:dyDescent="0.3">
      <c r="A9715">
        <v>17788</v>
      </c>
      <c r="B9715">
        <v>1</v>
      </c>
    </row>
    <row r="9716" spans="1:2" x14ac:dyDescent="0.3">
      <c r="A9716">
        <v>15661</v>
      </c>
      <c r="B9716">
        <v>1</v>
      </c>
    </row>
    <row r="9717" spans="1:2" x14ac:dyDescent="0.3">
      <c r="A9717">
        <v>20685</v>
      </c>
      <c r="B9717">
        <v>1</v>
      </c>
    </row>
    <row r="9718" spans="1:2" x14ac:dyDescent="0.3">
      <c r="A9718">
        <v>19679</v>
      </c>
      <c r="B9718">
        <v>1</v>
      </c>
    </row>
    <row r="9719" spans="1:2" x14ac:dyDescent="0.3">
      <c r="A9719">
        <v>18017</v>
      </c>
      <c r="B9719">
        <v>1</v>
      </c>
    </row>
    <row r="9720" spans="1:2" x14ac:dyDescent="0.3">
      <c r="A9720">
        <v>20051</v>
      </c>
      <c r="B9720">
        <v>1</v>
      </c>
    </row>
    <row r="9721" spans="1:2" x14ac:dyDescent="0.3">
      <c r="A9721">
        <v>9505</v>
      </c>
      <c r="B9721">
        <v>1</v>
      </c>
    </row>
    <row r="9722" spans="1:2" x14ac:dyDescent="0.3">
      <c r="A9722">
        <v>13519</v>
      </c>
      <c r="B9722">
        <v>1</v>
      </c>
    </row>
    <row r="9723" spans="1:2" x14ac:dyDescent="0.3">
      <c r="A9723">
        <v>11466</v>
      </c>
      <c r="B9723">
        <v>1</v>
      </c>
    </row>
    <row r="9724" spans="1:2" x14ac:dyDescent="0.3">
      <c r="A9724">
        <v>10699</v>
      </c>
      <c r="B9724">
        <v>1</v>
      </c>
    </row>
    <row r="9725" spans="1:2" x14ac:dyDescent="0.3">
      <c r="A9725">
        <v>15578</v>
      </c>
      <c r="B9725">
        <v>1</v>
      </c>
    </row>
    <row r="9726" spans="1:2" x14ac:dyDescent="0.3">
      <c r="A9726">
        <v>20558</v>
      </c>
      <c r="B9726">
        <v>1</v>
      </c>
    </row>
    <row r="9727" spans="1:2" x14ac:dyDescent="0.3">
      <c r="A9727">
        <v>16502</v>
      </c>
      <c r="B9727">
        <v>1</v>
      </c>
    </row>
    <row r="9728" spans="1:2" x14ac:dyDescent="0.3">
      <c r="A9728">
        <v>9506</v>
      </c>
      <c r="B9728">
        <v>1</v>
      </c>
    </row>
    <row r="9729" spans="1:2" x14ac:dyDescent="0.3">
      <c r="A9729">
        <v>17690</v>
      </c>
      <c r="B9729">
        <v>1</v>
      </c>
    </row>
    <row r="9730" spans="1:2" x14ac:dyDescent="0.3">
      <c r="A9730">
        <v>16412</v>
      </c>
      <c r="B9730">
        <v>1</v>
      </c>
    </row>
    <row r="9731" spans="1:2" x14ac:dyDescent="0.3">
      <c r="A9731">
        <v>17625</v>
      </c>
      <c r="B9731">
        <v>1</v>
      </c>
    </row>
    <row r="9732" spans="1:2" x14ac:dyDescent="0.3">
      <c r="A9732">
        <v>16501</v>
      </c>
      <c r="B9732">
        <v>1</v>
      </c>
    </row>
    <row r="9733" spans="1:2" x14ac:dyDescent="0.3">
      <c r="A9733">
        <v>15851</v>
      </c>
      <c r="B9733">
        <v>1</v>
      </c>
    </row>
    <row r="9734" spans="1:2" x14ac:dyDescent="0.3">
      <c r="A9734">
        <v>20096</v>
      </c>
      <c r="B9734">
        <v>1</v>
      </c>
    </row>
    <row r="9735" spans="1:2" x14ac:dyDescent="0.3">
      <c r="A9735">
        <v>20138</v>
      </c>
      <c r="B9735">
        <v>1</v>
      </c>
    </row>
    <row r="9736" spans="1:2" x14ac:dyDescent="0.3">
      <c r="A9736">
        <v>8242</v>
      </c>
      <c r="B9736">
        <v>0</v>
      </c>
    </row>
    <row r="9737" spans="1:2" x14ac:dyDescent="0.3">
      <c r="A9737">
        <v>19463</v>
      </c>
      <c r="B9737">
        <v>1</v>
      </c>
    </row>
    <row r="9738" spans="1:2" x14ac:dyDescent="0.3">
      <c r="A9738">
        <v>15065</v>
      </c>
      <c r="B9738">
        <v>1</v>
      </c>
    </row>
    <row r="9739" spans="1:2" x14ac:dyDescent="0.3">
      <c r="A9739">
        <v>15777</v>
      </c>
      <c r="B9739">
        <v>1</v>
      </c>
    </row>
    <row r="9740" spans="1:2" x14ac:dyDescent="0.3">
      <c r="A9740">
        <v>11734</v>
      </c>
      <c r="B9740">
        <v>1</v>
      </c>
    </row>
    <row r="9741" spans="1:2" x14ac:dyDescent="0.3">
      <c r="A9741">
        <v>8352</v>
      </c>
      <c r="B9741">
        <v>0</v>
      </c>
    </row>
    <row r="9742" spans="1:2" x14ac:dyDescent="0.3">
      <c r="A9742">
        <v>16587</v>
      </c>
      <c r="B9742">
        <v>1</v>
      </c>
    </row>
    <row r="9743" spans="1:2" x14ac:dyDescent="0.3">
      <c r="A9743">
        <v>11740</v>
      </c>
      <c r="B9743">
        <v>1</v>
      </c>
    </row>
    <row r="9744" spans="1:2" x14ac:dyDescent="0.3">
      <c r="A9744">
        <v>14677</v>
      </c>
      <c r="B9744">
        <v>1</v>
      </c>
    </row>
    <row r="9745" spans="1:2" x14ac:dyDescent="0.3">
      <c r="A9745">
        <v>20779</v>
      </c>
      <c r="B9745">
        <v>1</v>
      </c>
    </row>
    <row r="9746" spans="1:2" x14ac:dyDescent="0.3">
      <c r="A9746">
        <v>14772</v>
      </c>
      <c r="B9746">
        <v>1</v>
      </c>
    </row>
    <row r="9747" spans="1:2" x14ac:dyDescent="0.3">
      <c r="A9747">
        <v>8355</v>
      </c>
      <c r="B9747">
        <v>0</v>
      </c>
    </row>
    <row r="9748" spans="1:2" x14ac:dyDescent="0.3">
      <c r="A9748">
        <v>11706</v>
      </c>
      <c r="B9748">
        <v>1</v>
      </c>
    </row>
    <row r="9749" spans="1:2" x14ac:dyDescent="0.3">
      <c r="A9749">
        <v>19736</v>
      </c>
      <c r="B9749">
        <v>1</v>
      </c>
    </row>
    <row r="9750" spans="1:2" x14ac:dyDescent="0.3">
      <c r="A9750">
        <v>11742</v>
      </c>
      <c r="B9750">
        <v>1</v>
      </c>
    </row>
    <row r="9751" spans="1:2" x14ac:dyDescent="0.3">
      <c r="A9751">
        <v>11741</v>
      </c>
      <c r="B9751">
        <v>1</v>
      </c>
    </row>
    <row r="9752" spans="1:2" x14ac:dyDescent="0.3">
      <c r="A9752">
        <v>20752</v>
      </c>
      <c r="B9752">
        <v>1</v>
      </c>
    </row>
    <row r="9753" spans="1:2" x14ac:dyDescent="0.3">
      <c r="A9753">
        <v>8495</v>
      </c>
      <c r="B9753">
        <v>0</v>
      </c>
    </row>
    <row r="9754" spans="1:2" x14ac:dyDescent="0.3">
      <c r="A9754">
        <v>20805</v>
      </c>
      <c r="B9754">
        <v>1</v>
      </c>
    </row>
    <row r="9755" spans="1:2" x14ac:dyDescent="0.3">
      <c r="A9755">
        <v>8354</v>
      </c>
      <c r="B9755">
        <v>0</v>
      </c>
    </row>
    <row r="9756" spans="1:2" x14ac:dyDescent="0.3">
      <c r="A9756">
        <v>15535</v>
      </c>
      <c r="B9756">
        <v>1</v>
      </c>
    </row>
    <row r="9757" spans="1:2" x14ac:dyDescent="0.3">
      <c r="A9757">
        <v>20753</v>
      </c>
      <c r="B9757">
        <v>1</v>
      </c>
    </row>
    <row r="9758" spans="1:2" x14ac:dyDescent="0.3">
      <c r="A9758">
        <v>11739</v>
      </c>
      <c r="B9758">
        <v>1</v>
      </c>
    </row>
    <row r="9759" spans="1:2" x14ac:dyDescent="0.3">
      <c r="A9759">
        <v>15534</v>
      </c>
      <c r="B9759">
        <v>1</v>
      </c>
    </row>
    <row r="9760" spans="1:2" x14ac:dyDescent="0.3">
      <c r="A9760">
        <v>16100</v>
      </c>
      <c r="B9760">
        <v>1</v>
      </c>
    </row>
    <row r="9761" spans="1:2" x14ac:dyDescent="0.3">
      <c r="A9761">
        <v>11705</v>
      </c>
      <c r="B9761">
        <v>1</v>
      </c>
    </row>
    <row r="9762" spans="1:2" x14ac:dyDescent="0.3">
      <c r="A9762">
        <v>11646</v>
      </c>
      <c r="B9762">
        <v>1</v>
      </c>
    </row>
    <row r="9763" spans="1:2" x14ac:dyDescent="0.3">
      <c r="A9763">
        <v>11015</v>
      </c>
      <c r="B9763">
        <v>0</v>
      </c>
    </row>
    <row r="9764" spans="1:2" x14ac:dyDescent="0.3">
      <c r="A9764">
        <v>1745</v>
      </c>
      <c r="B9764">
        <v>0</v>
      </c>
    </row>
    <row r="9765" spans="1:2" x14ac:dyDescent="0.3">
      <c r="A9765">
        <v>16637</v>
      </c>
      <c r="B9765">
        <v>1</v>
      </c>
    </row>
    <row r="9766" spans="1:2" x14ac:dyDescent="0.3">
      <c r="A9766">
        <v>20866</v>
      </c>
      <c r="B9766">
        <v>1</v>
      </c>
    </row>
    <row r="9767" spans="1:2" x14ac:dyDescent="0.3">
      <c r="A9767">
        <v>19928</v>
      </c>
      <c r="B9767">
        <v>1</v>
      </c>
    </row>
    <row r="9768" spans="1:2" x14ac:dyDescent="0.3">
      <c r="A9768">
        <v>20056</v>
      </c>
      <c r="B9768">
        <v>1</v>
      </c>
    </row>
    <row r="9769" spans="1:2" x14ac:dyDescent="0.3">
      <c r="A9769">
        <v>17935</v>
      </c>
      <c r="B9769">
        <v>1</v>
      </c>
    </row>
    <row r="9770" spans="1:2" x14ac:dyDescent="0.3">
      <c r="A9770">
        <v>20898</v>
      </c>
      <c r="B9770">
        <v>1</v>
      </c>
    </row>
    <row r="9771" spans="1:2" x14ac:dyDescent="0.3">
      <c r="A9771">
        <v>16753</v>
      </c>
      <c r="B9771">
        <v>1</v>
      </c>
    </row>
    <row r="9772" spans="1:2" x14ac:dyDescent="0.3">
      <c r="A9772">
        <v>15978</v>
      </c>
      <c r="B9772">
        <v>1</v>
      </c>
    </row>
    <row r="9773" spans="1:2" x14ac:dyDescent="0.3">
      <c r="A9773">
        <v>16390</v>
      </c>
      <c r="B9773">
        <v>1</v>
      </c>
    </row>
    <row r="9774" spans="1:2" x14ac:dyDescent="0.3">
      <c r="A9774">
        <v>15720</v>
      </c>
      <c r="B9774">
        <v>1</v>
      </c>
    </row>
    <row r="9775" spans="1:2" x14ac:dyDescent="0.3">
      <c r="A9775">
        <v>16078</v>
      </c>
      <c r="B9775">
        <v>1</v>
      </c>
    </row>
    <row r="9776" spans="1:2" x14ac:dyDescent="0.3">
      <c r="A9776">
        <v>9983</v>
      </c>
      <c r="B9776">
        <v>0</v>
      </c>
    </row>
    <row r="9777" spans="1:2" x14ac:dyDescent="0.3">
      <c r="A9777">
        <v>14745</v>
      </c>
      <c r="B9777">
        <v>1</v>
      </c>
    </row>
    <row r="9778" spans="1:2" x14ac:dyDescent="0.3">
      <c r="A9778">
        <v>14743</v>
      </c>
      <c r="B9778">
        <v>1</v>
      </c>
    </row>
    <row r="9779" spans="1:2" x14ac:dyDescent="0.3">
      <c r="A9779">
        <v>16075</v>
      </c>
      <c r="B9779">
        <v>1</v>
      </c>
    </row>
    <row r="9780" spans="1:2" x14ac:dyDescent="0.3">
      <c r="A9780">
        <v>2105</v>
      </c>
      <c r="B9780" t="s">
        <v>746</v>
      </c>
    </row>
    <row r="9781" spans="1:2" x14ac:dyDescent="0.3">
      <c r="A9781">
        <v>14742</v>
      </c>
      <c r="B9781">
        <v>1</v>
      </c>
    </row>
    <row r="9782" spans="1:2" x14ac:dyDescent="0.3">
      <c r="A9782">
        <v>14744</v>
      </c>
      <c r="B9782">
        <v>1</v>
      </c>
    </row>
    <row r="9783" spans="1:2" x14ac:dyDescent="0.3">
      <c r="A9783">
        <v>20754</v>
      </c>
      <c r="B9783">
        <v>1</v>
      </c>
    </row>
    <row r="9784" spans="1:2" x14ac:dyDescent="0.3">
      <c r="A9784">
        <v>18040</v>
      </c>
      <c r="B9784">
        <v>1</v>
      </c>
    </row>
    <row r="9785" spans="1:2" x14ac:dyDescent="0.3">
      <c r="A9785">
        <v>18125</v>
      </c>
      <c r="B9785">
        <v>1</v>
      </c>
    </row>
    <row r="9786" spans="1:2" x14ac:dyDescent="0.3">
      <c r="A9786">
        <v>14997</v>
      </c>
      <c r="B9786">
        <v>1</v>
      </c>
    </row>
    <row r="9787" spans="1:2" x14ac:dyDescent="0.3">
      <c r="A9787">
        <v>4639</v>
      </c>
      <c r="B9787">
        <v>0</v>
      </c>
    </row>
    <row r="9788" spans="1:2" x14ac:dyDescent="0.3">
      <c r="A9788">
        <v>20162</v>
      </c>
      <c r="B9788">
        <v>1</v>
      </c>
    </row>
    <row r="9789" spans="1:2" x14ac:dyDescent="0.3">
      <c r="A9789">
        <v>15614</v>
      </c>
      <c r="B9789">
        <v>1</v>
      </c>
    </row>
    <row r="9790" spans="1:2" x14ac:dyDescent="0.3">
      <c r="A9790">
        <v>9374</v>
      </c>
      <c r="B9790">
        <v>1</v>
      </c>
    </row>
    <row r="9791" spans="1:2" x14ac:dyDescent="0.3">
      <c r="A9791">
        <v>15820</v>
      </c>
      <c r="B9791">
        <v>1</v>
      </c>
    </row>
    <row r="9792" spans="1:2" x14ac:dyDescent="0.3">
      <c r="A9792">
        <v>15700</v>
      </c>
      <c r="B9792">
        <v>1</v>
      </c>
    </row>
    <row r="9793" spans="1:2" x14ac:dyDescent="0.3">
      <c r="A9793">
        <v>16844</v>
      </c>
      <c r="B9793">
        <v>1</v>
      </c>
    </row>
    <row r="9794" spans="1:2" x14ac:dyDescent="0.3">
      <c r="A9794">
        <v>21012</v>
      </c>
      <c r="B9794">
        <v>1</v>
      </c>
    </row>
    <row r="9795" spans="1:2" x14ac:dyDescent="0.3">
      <c r="A9795">
        <v>10985</v>
      </c>
      <c r="B9795">
        <v>1</v>
      </c>
    </row>
    <row r="9796" spans="1:2" x14ac:dyDescent="0.3">
      <c r="A9796">
        <v>20048</v>
      </c>
      <c r="B9796">
        <v>1</v>
      </c>
    </row>
    <row r="9797" spans="1:2" x14ac:dyDescent="0.3">
      <c r="A9797">
        <v>11985</v>
      </c>
      <c r="B9797">
        <v>0</v>
      </c>
    </row>
    <row r="9798" spans="1:2" x14ac:dyDescent="0.3">
      <c r="A9798">
        <v>6937</v>
      </c>
      <c r="B9798">
        <v>0</v>
      </c>
    </row>
    <row r="9799" spans="1:2" x14ac:dyDescent="0.3">
      <c r="A9799">
        <v>12053</v>
      </c>
      <c r="B9799">
        <v>1</v>
      </c>
    </row>
    <row r="9800" spans="1:2" x14ac:dyDescent="0.3">
      <c r="A9800">
        <v>11424</v>
      </c>
      <c r="B9800">
        <v>1</v>
      </c>
    </row>
    <row r="9801" spans="1:2" x14ac:dyDescent="0.3">
      <c r="A9801">
        <v>20158</v>
      </c>
      <c r="B9801">
        <v>1</v>
      </c>
    </row>
    <row r="9802" spans="1:2" x14ac:dyDescent="0.3">
      <c r="A9802">
        <v>14849</v>
      </c>
      <c r="B9802">
        <v>1</v>
      </c>
    </row>
    <row r="9803" spans="1:2" x14ac:dyDescent="0.3">
      <c r="A9803">
        <v>18138</v>
      </c>
      <c r="B9803">
        <v>1</v>
      </c>
    </row>
    <row r="9804" spans="1:2" x14ac:dyDescent="0.3">
      <c r="A9804">
        <v>15989</v>
      </c>
      <c r="B9804">
        <v>1</v>
      </c>
    </row>
    <row r="9805" spans="1:2" x14ac:dyDescent="0.3">
      <c r="A9805">
        <v>19447</v>
      </c>
      <c r="B9805">
        <v>1</v>
      </c>
    </row>
    <row r="9806" spans="1:2" x14ac:dyDescent="0.3">
      <c r="A9806">
        <v>8401</v>
      </c>
      <c r="B9806">
        <v>0</v>
      </c>
    </row>
    <row r="9807" spans="1:2" x14ac:dyDescent="0.3">
      <c r="A9807">
        <v>10538</v>
      </c>
      <c r="B9807">
        <v>1</v>
      </c>
    </row>
    <row r="9808" spans="1:2" x14ac:dyDescent="0.3">
      <c r="A9808">
        <v>7095</v>
      </c>
      <c r="B9808">
        <v>0</v>
      </c>
    </row>
    <row r="9809" spans="1:2" x14ac:dyDescent="0.3">
      <c r="A9809">
        <v>5215</v>
      </c>
      <c r="B9809">
        <v>0</v>
      </c>
    </row>
    <row r="9810" spans="1:2" x14ac:dyDescent="0.3">
      <c r="A9810">
        <v>16375</v>
      </c>
      <c r="B9810">
        <v>0</v>
      </c>
    </row>
    <row r="9811" spans="1:2" x14ac:dyDescent="0.3">
      <c r="A9811">
        <v>10983</v>
      </c>
      <c r="B9811">
        <v>0</v>
      </c>
    </row>
    <row r="9812" spans="1:2" x14ac:dyDescent="0.3">
      <c r="A9812">
        <v>17854</v>
      </c>
      <c r="B9812">
        <v>1</v>
      </c>
    </row>
    <row r="9813" spans="1:2" x14ac:dyDescent="0.3">
      <c r="A9813">
        <v>20602</v>
      </c>
      <c r="B9813">
        <v>1</v>
      </c>
    </row>
    <row r="9814" spans="1:2" x14ac:dyDescent="0.3">
      <c r="A9814">
        <v>10981</v>
      </c>
      <c r="B9814">
        <v>0</v>
      </c>
    </row>
    <row r="9815" spans="1:2" x14ac:dyDescent="0.3">
      <c r="A9815">
        <v>5225</v>
      </c>
      <c r="B9815">
        <v>0</v>
      </c>
    </row>
    <row r="9816" spans="1:2" x14ac:dyDescent="0.3">
      <c r="A9816">
        <v>11853</v>
      </c>
      <c r="B9816">
        <v>1</v>
      </c>
    </row>
    <row r="9817" spans="1:2" x14ac:dyDescent="0.3">
      <c r="A9817">
        <v>19889</v>
      </c>
      <c r="B9817">
        <v>1</v>
      </c>
    </row>
    <row r="9818" spans="1:2" x14ac:dyDescent="0.3">
      <c r="A9818">
        <v>20756</v>
      </c>
      <c r="B9818">
        <v>1</v>
      </c>
    </row>
    <row r="9819" spans="1:2" x14ac:dyDescent="0.3">
      <c r="A9819">
        <v>16961</v>
      </c>
      <c r="B9819">
        <v>0</v>
      </c>
    </row>
    <row r="9820" spans="1:2" x14ac:dyDescent="0.3">
      <c r="A9820">
        <v>16962</v>
      </c>
      <c r="B9820">
        <v>1</v>
      </c>
    </row>
    <row r="9821" spans="1:2" x14ac:dyDescent="0.3">
      <c r="A9821">
        <v>17846</v>
      </c>
      <c r="B9821">
        <v>1</v>
      </c>
    </row>
    <row r="9822" spans="1:2" x14ac:dyDescent="0.3">
      <c r="A9822">
        <v>12216</v>
      </c>
      <c r="B9822">
        <v>1</v>
      </c>
    </row>
    <row r="9823" spans="1:2" x14ac:dyDescent="0.3">
      <c r="A9823">
        <v>5591</v>
      </c>
      <c r="B9823">
        <v>0</v>
      </c>
    </row>
    <row r="9824" spans="1:2" x14ac:dyDescent="0.3">
      <c r="A9824">
        <v>20901</v>
      </c>
      <c r="B9824">
        <v>1</v>
      </c>
    </row>
    <row r="9825" spans="1:2" x14ac:dyDescent="0.3">
      <c r="A9825">
        <v>5543</v>
      </c>
      <c r="B9825">
        <v>0</v>
      </c>
    </row>
    <row r="9826" spans="1:2" x14ac:dyDescent="0.3">
      <c r="A9826">
        <v>16450</v>
      </c>
      <c r="B9826">
        <v>1</v>
      </c>
    </row>
    <row r="9827" spans="1:2" x14ac:dyDescent="0.3">
      <c r="A9827">
        <v>15493</v>
      </c>
      <c r="B9827">
        <v>1</v>
      </c>
    </row>
    <row r="9828" spans="1:2" x14ac:dyDescent="0.3">
      <c r="A9828">
        <v>634</v>
      </c>
      <c r="B9828">
        <v>0</v>
      </c>
    </row>
    <row r="9829" spans="1:2" x14ac:dyDescent="0.3">
      <c r="A9829">
        <v>7399</v>
      </c>
      <c r="B9829">
        <v>0</v>
      </c>
    </row>
    <row r="9830" spans="1:2" x14ac:dyDescent="0.3">
      <c r="A9830">
        <v>16694</v>
      </c>
      <c r="B9830">
        <v>1</v>
      </c>
    </row>
    <row r="9831" spans="1:2" x14ac:dyDescent="0.3">
      <c r="A9831">
        <v>14918</v>
      </c>
      <c r="B9831">
        <v>1</v>
      </c>
    </row>
    <row r="9832" spans="1:2" x14ac:dyDescent="0.3">
      <c r="A9832">
        <v>14807</v>
      </c>
      <c r="B9832">
        <v>1</v>
      </c>
    </row>
    <row r="9833" spans="1:2" x14ac:dyDescent="0.3">
      <c r="A9833">
        <v>11114</v>
      </c>
      <c r="B9833">
        <v>1</v>
      </c>
    </row>
    <row r="9834" spans="1:2" x14ac:dyDescent="0.3">
      <c r="A9834">
        <v>7217</v>
      </c>
      <c r="B9834">
        <v>0</v>
      </c>
    </row>
    <row r="9835" spans="1:2" x14ac:dyDescent="0.3">
      <c r="A9835">
        <v>13553</v>
      </c>
      <c r="B9835">
        <v>1</v>
      </c>
    </row>
    <row r="9836" spans="1:2" x14ac:dyDescent="0.3">
      <c r="A9836">
        <v>21072</v>
      </c>
      <c r="B9836">
        <v>1</v>
      </c>
    </row>
    <row r="9837" spans="1:2" x14ac:dyDescent="0.3">
      <c r="A9837">
        <v>9582</v>
      </c>
      <c r="B9837">
        <v>1</v>
      </c>
    </row>
    <row r="9838" spans="1:2" x14ac:dyDescent="0.3">
      <c r="A9838">
        <v>20649</v>
      </c>
      <c r="B9838">
        <v>1</v>
      </c>
    </row>
    <row r="9839" spans="1:2" x14ac:dyDescent="0.3">
      <c r="A9839">
        <v>3145</v>
      </c>
      <c r="B9839">
        <v>0</v>
      </c>
    </row>
    <row r="9840" spans="1:2" x14ac:dyDescent="0.3">
      <c r="A9840">
        <v>20113</v>
      </c>
      <c r="B9840">
        <v>1</v>
      </c>
    </row>
    <row r="9841" spans="1:2" x14ac:dyDescent="0.3">
      <c r="A9841">
        <v>19465</v>
      </c>
      <c r="B9841">
        <v>1</v>
      </c>
    </row>
    <row r="9842" spans="1:2" x14ac:dyDescent="0.3">
      <c r="A9842">
        <v>15687</v>
      </c>
      <c r="B9842">
        <v>0</v>
      </c>
    </row>
    <row r="9843" spans="1:2" x14ac:dyDescent="0.3">
      <c r="A9843">
        <v>10941</v>
      </c>
      <c r="B9843">
        <v>0</v>
      </c>
    </row>
    <row r="9844" spans="1:2" x14ac:dyDescent="0.3">
      <c r="A9844">
        <v>2508</v>
      </c>
      <c r="B9844">
        <v>0</v>
      </c>
    </row>
    <row r="9845" spans="1:2" x14ac:dyDescent="0.3">
      <c r="A9845">
        <v>19803</v>
      </c>
      <c r="B9845">
        <v>1</v>
      </c>
    </row>
    <row r="9846" spans="1:2" x14ac:dyDescent="0.3">
      <c r="A9846">
        <v>9802</v>
      </c>
      <c r="B9846">
        <v>0</v>
      </c>
    </row>
    <row r="9847" spans="1:2" x14ac:dyDescent="0.3">
      <c r="A9847">
        <v>17487</v>
      </c>
      <c r="B9847">
        <v>1</v>
      </c>
    </row>
    <row r="9848" spans="1:2" x14ac:dyDescent="0.3">
      <c r="A9848">
        <v>10991</v>
      </c>
      <c r="B9848">
        <v>1</v>
      </c>
    </row>
    <row r="9849" spans="1:2" x14ac:dyDescent="0.3">
      <c r="A9849">
        <v>15931</v>
      </c>
      <c r="B9849">
        <v>1</v>
      </c>
    </row>
    <row r="9850" spans="1:2" x14ac:dyDescent="0.3">
      <c r="A9850">
        <v>7220</v>
      </c>
      <c r="B9850">
        <v>0</v>
      </c>
    </row>
    <row r="9851" spans="1:2" x14ac:dyDescent="0.3">
      <c r="A9851">
        <v>8453</v>
      </c>
      <c r="B9851">
        <v>0</v>
      </c>
    </row>
    <row r="9852" spans="1:2" x14ac:dyDescent="0.3">
      <c r="A9852">
        <v>10559</v>
      </c>
      <c r="B9852">
        <v>1</v>
      </c>
    </row>
    <row r="9853" spans="1:2" x14ac:dyDescent="0.3">
      <c r="A9853">
        <v>16987</v>
      </c>
      <c r="B9853">
        <v>1</v>
      </c>
    </row>
    <row r="9854" spans="1:2" x14ac:dyDescent="0.3">
      <c r="A9854">
        <v>10560</v>
      </c>
      <c r="B9854">
        <v>1</v>
      </c>
    </row>
    <row r="9855" spans="1:2" x14ac:dyDescent="0.3">
      <c r="A9855">
        <v>15539</v>
      </c>
      <c r="B9855">
        <v>1</v>
      </c>
    </row>
    <row r="9856" spans="1:2" x14ac:dyDescent="0.3">
      <c r="A9856">
        <v>10701</v>
      </c>
      <c r="B9856">
        <v>1</v>
      </c>
    </row>
    <row r="9857" spans="1:2" x14ac:dyDescent="0.3">
      <c r="A9857">
        <v>6367</v>
      </c>
      <c r="B9857">
        <v>0</v>
      </c>
    </row>
    <row r="9858" spans="1:2" x14ac:dyDescent="0.3">
      <c r="A9858">
        <v>6510</v>
      </c>
      <c r="B9858">
        <v>0</v>
      </c>
    </row>
    <row r="9859" spans="1:2" x14ac:dyDescent="0.3">
      <c r="A9859">
        <v>5663</v>
      </c>
      <c r="B9859">
        <v>0</v>
      </c>
    </row>
    <row r="9860" spans="1:2" x14ac:dyDescent="0.3">
      <c r="A9860">
        <v>9311</v>
      </c>
      <c r="B9860">
        <v>0</v>
      </c>
    </row>
    <row r="9861" spans="1:2" x14ac:dyDescent="0.3">
      <c r="A9861">
        <v>9226</v>
      </c>
      <c r="B9861">
        <v>1</v>
      </c>
    </row>
    <row r="9862" spans="1:2" x14ac:dyDescent="0.3">
      <c r="A9862">
        <v>19743</v>
      </c>
      <c r="B9862">
        <v>1</v>
      </c>
    </row>
    <row r="9863" spans="1:2" x14ac:dyDescent="0.3">
      <c r="A9863">
        <v>20748</v>
      </c>
      <c r="B9863">
        <v>1</v>
      </c>
    </row>
    <row r="9864" spans="1:2" x14ac:dyDescent="0.3">
      <c r="A9864">
        <v>14703</v>
      </c>
      <c r="B9864">
        <v>1</v>
      </c>
    </row>
    <row r="9865" spans="1:2" x14ac:dyDescent="0.3">
      <c r="A9865">
        <v>20552</v>
      </c>
      <c r="B9865">
        <v>1</v>
      </c>
    </row>
    <row r="9866" spans="1:2" x14ac:dyDescent="0.3">
      <c r="A9866">
        <v>19938</v>
      </c>
      <c r="B9866">
        <v>1</v>
      </c>
    </row>
    <row r="9867" spans="1:2" x14ac:dyDescent="0.3">
      <c r="A9867">
        <v>20738</v>
      </c>
      <c r="B9867">
        <v>1</v>
      </c>
    </row>
    <row r="9868" spans="1:2" x14ac:dyDescent="0.3">
      <c r="A9868">
        <v>11622</v>
      </c>
      <c r="B9868">
        <v>1</v>
      </c>
    </row>
    <row r="9869" spans="1:2" x14ac:dyDescent="0.3">
      <c r="A9869">
        <v>14646</v>
      </c>
      <c r="B9869">
        <v>1</v>
      </c>
    </row>
    <row r="9870" spans="1:2" x14ac:dyDescent="0.3">
      <c r="A9870">
        <v>19648</v>
      </c>
      <c r="B9870">
        <v>1</v>
      </c>
    </row>
    <row r="9871" spans="1:2" x14ac:dyDescent="0.3">
      <c r="A9871">
        <v>5320</v>
      </c>
      <c r="B9871">
        <v>0</v>
      </c>
    </row>
    <row r="9872" spans="1:2" x14ac:dyDescent="0.3">
      <c r="A9872">
        <v>15582</v>
      </c>
      <c r="B9872">
        <v>1</v>
      </c>
    </row>
    <row r="9873" spans="1:2" x14ac:dyDescent="0.3">
      <c r="A9873">
        <v>10892</v>
      </c>
      <c r="B9873">
        <v>0</v>
      </c>
    </row>
    <row r="9874" spans="1:2" x14ac:dyDescent="0.3">
      <c r="A9874">
        <v>17016</v>
      </c>
      <c r="B9874">
        <v>1</v>
      </c>
    </row>
    <row r="9875" spans="1:2" x14ac:dyDescent="0.3">
      <c r="A9875">
        <v>20923</v>
      </c>
      <c r="B9875">
        <v>1</v>
      </c>
    </row>
    <row r="9876" spans="1:2" x14ac:dyDescent="0.3">
      <c r="A9876">
        <v>16622</v>
      </c>
      <c r="B9876">
        <v>1</v>
      </c>
    </row>
    <row r="9877" spans="1:2" x14ac:dyDescent="0.3">
      <c r="A9877">
        <v>17664</v>
      </c>
      <c r="B9877">
        <v>1</v>
      </c>
    </row>
    <row r="9878" spans="1:2" x14ac:dyDescent="0.3">
      <c r="A9878">
        <v>10891</v>
      </c>
      <c r="B9878">
        <v>0</v>
      </c>
    </row>
    <row r="9879" spans="1:2" x14ac:dyDescent="0.3">
      <c r="A9879">
        <v>11851</v>
      </c>
      <c r="B9879">
        <v>1</v>
      </c>
    </row>
    <row r="9880" spans="1:2" x14ac:dyDescent="0.3">
      <c r="A9880">
        <v>10992</v>
      </c>
      <c r="B9880">
        <v>1</v>
      </c>
    </row>
    <row r="9881" spans="1:2" x14ac:dyDescent="0.3">
      <c r="A9881">
        <v>18160</v>
      </c>
      <c r="B9881">
        <v>1</v>
      </c>
    </row>
    <row r="9882" spans="1:2" x14ac:dyDescent="0.3">
      <c r="A9882">
        <v>16903</v>
      </c>
      <c r="B9882">
        <v>1</v>
      </c>
    </row>
    <row r="9883" spans="1:2" x14ac:dyDescent="0.3">
      <c r="A9883">
        <v>8513</v>
      </c>
      <c r="B9883">
        <v>0</v>
      </c>
    </row>
    <row r="9884" spans="1:2" x14ac:dyDescent="0.3">
      <c r="A9884">
        <v>3484</v>
      </c>
      <c r="B9884">
        <v>0</v>
      </c>
    </row>
    <row r="9885" spans="1:2" x14ac:dyDescent="0.3">
      <c r="A9885">
        <v>20896</v>
      </c>
      <c r="B9885">
        <v>1</v>
      </c>
    </row>
    <row r="9886" spans="1:2" x14ac:dyDescent="0.3">
      <c r="A9886">
        <v>19977</v>
      </c>
      <c r="B9886">
        <v>1</v>
      </c>
    </row>
    <row r="9887" spans="1:2" x14ac:dyDescent="0.3">
      <c r="A9887">
        <v>9787</v>
      </c>
      <c r="B9887">
        <v>0</v>
      </c>
    </row>
    <row r="9888" spans="1:2" x14ac:dyDescent="0.3">
      <c r="A9888">
        <v>19514</v>
      </c>
      <c r="B9888">
        <v>1</v>
      </c>
    </row>
    <row r="9889" spans="1:2" x14ac:dyDescent="0.3">
      <c r="A9889">
        <v>20900</v>
      </c>
      <c r="B9889">
        <v>1</v>
      </c>
    </row>
    <row r="9890" spans="1:2" x14ac:dyDescent="0.3">
      <c r="A9890">
        <v>1001</v>
      </c>
      <c r="B9890">
        <v>0</v>
      </c>
    </row>
    <row r="9891" spans="1:2" x14ac:dyDescent="0.3">
      <c r="A9891">
        <v>13547</v>
      </c>
      <c r="B9891">
        <v>1</v>
      </c>
    </row>
    <row r="9892" spans="1:2" x14ac:dyDescent="0.3">
      <c r="A9892">
        <v>9322</v>
      </c>
      <c r="B9892">
        <v>0</v>
      </c>
    </row>
    <row r="9893" spans="1:2" x14ac:dyDescent="0.3">
      <c r="A9893">
        <v>18083</v>
      </c>
      <c r="B9893">
        <v>1</v>
      </c>
    </row>
    <row r="9894" spans="1:2" x14ac:dyDescent="0.3">
      <c r="A9894">
        <v>19583</v>
      </c>
      <c r="B9894">
        <v>1</v>
      </c>
    </row>
    <row r="9895" spans="1:2" x14ac:dyDescent="0.3">
      <c r="A9895">
        <v>11496</v>
      </c>
      <c r="B9895">
        <v>1</v>
      </c>
    </row>
    <row r="9896" spans="1:2" x14ac:dyDescent="0.3">
      <c r="A9896">
        <v>17968</v>
      </c>
      <c r="B9896">
        <v>1</v>
      </c>
    </row>
    <row r="9897" spans="1:2" x14ac:dyDescent="0.3">
      <c r="A9897">
        <v>16452</v>
      </c>
      <c r="B9897">
        <v>1</v>
      </c>
    </row>
    <row r="9898" spans="1:2" x14ac:dyDescent="0.3">
      <c r="A9898">
        <v>15506</v>
      </c>
      <c r="B9898">
        <v>1</v>
      </c>
    </row>
    <row r="9899" spans="1:2" x14ac:dyDescent="0.3">
      <c r="A9899">
        <v>10578</v>
      </c>
      <c r="B9899">
        <v>1</v>
      </c>
    </row>
    <row r="9900" spans="1:2" x14ac:dyDescent="0.3">
      <c r="A9900">
        <v>15601</v>
      </c>
      <c r="B9900">
        <v>1</v>
      </c>
    </row>
    <row r="9901" spans="1:2" x14ac:dyDescent="0.3">
      <c r="A9901">
        <v>16591</v>
      </c>
      <c r="B9901">
        <v>1</v>
      </c>
    </row>
    <row r="9902" spans="1:2" x14ac:dyDescent="0.3">
      <c r="A9902">
        <v>10581</v>
      </c>
      <c r="B9902">
        <v>1</v>
      </c>
    </row>
    <row r="9903" spans="1:2" x14ac:dyDescent="0.3">
      <c r="A9903">
        <v>16592</v>
      </c>
      <c r="B9903">
        <v>1</v>
      </c>
    </row>
    <row r="9904" spans="1:2" x14ac:dyDescent="0.3">
      <c r="A9904">
        <v>14631</v>
      </c>
      <c r="B9904">
        <v>1</v>
      </c>
    </row>
    <row r="9905" spans="1:2" x14ac:dyDescent="0.3">
      <c r="A9905">
        <v>15927</v>
      </c>
      <c r="B9905">
        <v>1</v>
      </c>
    </row>
    <row r="9906" spans="1:2" x14ac:dyDescent="0.3">
      <c r="A9906">
        <v>16092</v>
      </c>
      <c r="B9906">
        <v>1</v>
      </c>
    </row>
    <row r="9907" spans="1:2" x14ac:dyDescent="0.3">
      <c r="A9907">
        <v>15632</v>
      </c>
      <c r="B9907">
        <v>1</v>
      </c>
    </row>
    <row r="9908" spans="1:2" x14ac:dyDescent="0.3">
      <c r="A9908">
        <v>10580</v>
      </c>
      <c r="B9908">
        <v>1</v>
      </c>
    </row>
    <row r="9909" spans="1:2" x14ac:dyDescent="0.3">
      <c r="A9909">
        <v>11574</v>
      </c>
      <c r="B9909">
        <v>1</v>
      </c>
    </row>
    <row r="9910" spans="1:2" x14ac:dyDescent="0.3">
      <c r="A9910">
        <v>10579</v>
      </c>
      <c r="B9910">
        <v>1</v>
      </c>
    </row>
    <row r="9911" spans="1:2" x14ac:dyDescent="0.3">
      <c r="A9911">
        <v>13570</v>
      </c>
      <c r="B9911">
        <v>1</v>
      </c>
    </row>
    <row r="9912" spans="1:2" x14ac:dyDescent="0.3">
      <c r="A9912">
        <v>11514</v>
      </c>
      <c r="B9912">
        <v>0</v>
      </c>
    </row>
    <row r="9913" spans="1:2" x14ac:dyDescent="0.3">
      <c r="A9913">
        <v>11561</v>
      </c>
      <c r="B9913">
        <v>1</v>
      </c>
    </row>
    <row r="9914" spans="1:2" x14ac:dyDescent="0.3">
      <c r="A9914">
        <v>13518</v>
      </c>
      <c r="B9914">
        <v>1</v>
      </c>
    </row>
    <row r="9915" spans="1:2" x14ac:dyDescent="0.3">
      <c r="A9915">
        <v>20101</v>
      </c>
      <c r="B9915">
        <v>1</v>
      </c>
    </row>
    <row r="9916" spans="1:2" x14ac:dyDescent="0.3">
      <c r="A9916">
        <v>17514</v>
      </c>
      <c r="B9916">
        <v>1</v>
      </c>
    </row>
    <row r="9917" spans="1:2" x14ac:dyDescent="0.3">
      <c r="A9917">
        <v>14976</v>
      </c>
      <c r="B9917">
        <v>1</v>
      </c>
    </row>
    <row r="9918" spans="1:2" x14ac:dyDescent="0.3">
      <c r="A9918">
        <v>20996</v>
      </c>
      <c r="B9918">
        <v>1</v>
      </c>
    </row>
    <row r="9919" spans="1:2" x14ac:dyDescent="0.3">
      <c r="A9919">
        <v>11658</v>
      </c>
      <c r="B9919">
        <v>1</v>
      </c>
    </row>
    <row r="9920" spans="1:2" x14ac:dyDescent="0.3">
      <c r="A9920">
        <v>17218</v>
      </c>
      <c r="B9920">
        <v>1</v>
      </c>
    </row>
    <row r="9921" spans="1:2" x14ac:dyDescent="0.3">
      <c r="A9921">
        <v>14679</v>
      </c>
      <c r="B9921">
        <v>1</v>
      </c>
    </row>
    <row r="9922" spans="1:2" x14ac:dyDescent="0.3">
      <c r="A9922">
        <v>4136</v>
      </c>
      <c r="B9922">
        <v>0</v>
      </c>
    </row>
    <row r="9923" spans="1:2" x14ac:dyDescent="0.3">
      <c r="A9923">
        <v>10622</v>
      </c>
      <c r="B9923">
        <v>1</v>
      </c>
    </row>
    <row r="9924" spans="1:2" x14ac:dyDescent="0.3">
      <c r="A9924">
        <v>15845</v>
      </c>
      <c r="B9924">
        <v>1</v>
      </c>
    </row>
    <row r="9925" spans="1:2" x14ac:dyDescent="0.3">
      <c r="A9925">
        <v>1543</v>
      </c>
      <c r="B9925">
        <v>0</v>
      </c>
    </row>
    <row r="9926" spans="1:2" x14ac:dyDescent="0.3">
      <c r="A9926">
        <v>20217</v>
      </c>
      <c r="B9926">
        <v>1</v>
      </c>
    </row>
    <row r="9927" spans="1:2" x14ac:dyDescent="0.3">
      <c r="A9927">
        <v>9999</v>
      </c>
      <c r="B9927">
        <v>1</v>
      </c>
    </row>
    <row r="9928" spans="1:2" x14ac:dyDescent="0.3">
      <c r="A9928">
        <v>16507</v>
      </c>
      <c r="B9928">
        <v>0</v>
      </c>
    </row>
    <row r="9929" spans="1:2" x14ac:dyDescent="0.3">
      <c r="A9929">
        <v>14610</v>
      </c>
      <c r="B9929">
        <v>1</v>
      </c>
    </row>
    <row r="9930" spans="1:2" x14ac:dyDescent="0.3">
      <c r="A9930">
        <v>11774</v>
      </c>
      <c r="B9930">
        <v>0</v>
      </c>
    </row>
    <row r="9931" spans="1:2" x14ac:dyDescent="0.3">
      <c r="A9931">
        <v>6456</v>
      </c>
      <c r="B9931">
        <v>0</v>
      </c>
    </row>
    <row r="9932" spans="1:2" x14ac:dyDescent="0.3">
      <c r="A9932">
        <v>1273</v>
      </c>
      <c r="B9932">
        <v>0</v>
      </c>
    </row>
    <row r="9933" spans="1:2" x14ac:dyDescent="0.3">
      <c r="A9933">
        <v>21074</v>
      </c>
      <c r="B9933">
        <v>1</v>
      </c>
    </row>
    <row r="9934" spans="1:2" x14ac:dyDescent="0.3">
      <c r="A9934">
        <v>20070</v>
      </c>
      <c r="B9934">
        <v>1</v>
      </c>
    </row>
    <row r="9935" spans="1:2" x14ac:dyDescent="0.3">
      <c r="A9935">
        <v>18153</v>
      </c>
      <c r="B9935">
        <v>0</v>
      </c>
    </row>
    <row r="9936" spans="1:2" x14ac:dyDescent="0.3">
      <c r="A9936">
        <v>16593</v>
      </c>
      <c r="B9936">
        <v>1</v>
      </c>
    </row>
    <row r="9937" spans="1:2" x14ac:dyDescent="0.3">
      <c r="A9937">
        <v>16500</v>
      </c>
      <c r="B9937">
        <v>0</v>
      </c>
    </row>
    <row r="9938" spans="1:2" x14ac:dyDescent="0.3">
      <c r="A9938">
        <v>12022</v>
      </c>
      <c r="B9938">
        <v>1</v>
      </c>
    </row>
    <row r="9939" spans="1:2" x14ac:dyDescent="0.3">
      <c r="A9939">
        <v>20153</v>
      </c>
      <c r="B9939">
        <v>1</v>
      </c>
    </row>
    <row r="9940" spans="1:2" x14ac:dyDescent="0.3">
      <c r="A9940">
        <v>16910</v>
      </c>
      <c r="B9940">
        <v>0</v>
      </c>
    </row>
    <row r="9941" spans="1:2" x14ac:dyDescent="0.3">
      <c r="A9941">
        <v>4141</v>
      </c>
      <c r="B9941">
        <v>0</v>
      </c>
    </row>
    <row r="9942" spans="1:2" x14ac:dyDescent="0.3">
      <c r="A9942">
        <v>10673</v>
      </c>
      <c r="B9942">
        <v>1</v>
      </c>
    </row>
    <row r="9943" spans="1:2" x14ac:dyDescent="0.3">
      <c r="A9943">
        <v>13524</v>
      </c>
      <c r="B9943">
        <v>1</v>
      </c>
    </row>
    <row r="9944" spans="1:2" x14ac:dyDescent="0.3">
      <c r="A9944">
        <v>20151</v>
      </c>
      <c r="B9944">
        <v>1</v>
      </c>
    </row>
    <row r="9945" spans="1:2" x14ac:dyDescent="0.3">
      <c r="A9945">
        <v>15009</v>
      </c>
      <c r="B9945">
        <v>1</v>
      </c>
    </row>
    <row r="9946" spans="1:2" x14ac:dyDescent="0.3">
      <c r="A9946">
        <v>15002</v>
      </c>
      <c r="B9946">
        <v>1</v>
      </c>
    </row>
    <row r="9947" spans="1:2" x14ac:dyDescent="0.3">
      <c r="A9947">
        <v>16794</v>
      </c>
      <c r="B9947">
        <v>1</v>
      </c>
    </row>
    <row r="9948" spans="1:2" x14ac:dyDescent="0.3">
      <c r="A9948">
        <v>13522</v>
      </c>
      <c r="B9948">
        <v>1</v>
      </c>
    </row>
    <row r="9949" spans="1:2" x14ac:dyDescent="0.3">
      <c r="A9949">
        <v>18149</v>
      </c>
      <c r="B9949">
        <v>1</v>
      </c>
    </row>
    <row r="9950" spans="1:2" x14ac:dyDescent="0.3">
      <c r="A9950">
        <v>18043</v>
      </c>
      <c r="B9950">
        <v>1</v>
      </c>
    </row>
    <row r="9951" spans="1:2" x14ac:dyDescent="0.3">
      <c r="A9951">
        <v>16783</v>
      </c>
      <c r="B9951">
        <v>0</v>
      </c>
    </row>
    <row r="9952" spans="1:2" x14ac:dyDescent="0.3">
      <c r="A9952">
        <v>19997</v>
      </c>
      <c r="B9952">
        <v>1</v>
      </c>
    </row>
    <row r="9953" spans="1:2" x14ac:dyDescent="0.3">
      <c r="A9953">
        <v>15597</v>
      </c>
      <c r="B9953">
        <v>1</v>
      </c>
    </row>
    <row r="9954" spans="1:2" x14ac:dyDescent="0.3">
      <c r="A9954">
        <v>20884</v>
      </c>
      <c r="B9954">
        <v>1</v>
      </c>
    </row>
    <row r="9955" spans="1:2" x14ac:dyDescent="0.3">
      <c r="A9955">
        <v>16189</v>
      </c>
      <c r="B9955">
        <v>1</v>
      </c>
    </row>
    <row r="9956" spans="1:2" x14ac:dyDescent="0.3">
      <c r="A9956">
        <v>7818</v>
      </c>
      <c r="B9956">
        <v>0</v>
      </c>
    </row>
    <row r="9957" spans="1:2" x14ac:dyDescent="0.3">
      <c r="A9957">
        <v>12176</v>
      </c>
      <c r="B9957">
        <v>1</v>
      </c>
    </row>
    <row r="9958" spans="1:2" x14ac:dyDescent="0.3">
      <c r="A9958">
        <v>16639</v>
      </c>
      <c r="B9958">
        <v>1</v>
      </c>
    </row>
    <row r="9959" spans="1:2" x14ac:dyDescent="0.3">
      <c r="A9959">
        <v>20983</v>
      </c>
      <c r="B9959">
        <v>1</v>
      </c>
    </row>
    <row r="9960" spans="1:2" x14ac:dyDescent="0.3">
      <c r="A9960">
        <v>16642</v>
      </c>
      <c r="B9960">
        <v>1</v>
      </c>
    </row>
    <row r="9961" spans="1:2" x14ac:dyDescent="0.3">
      <c r="A9961">
        <v>17540</v>
      </c>
      <c r="B9961">
        <v>1</v>
      </c>
    </row>
    <row r="9962" spans="1:2" x14ac:dyDescent="0.3">
      <c r="A9962">
        <v>8417</v>
      </c>
      <c r="B9962">
        <v>0</v>
      </c>
    </row>
    <row r="9963" spans="1:2" x14ac:dyDescent="0.3">
      <c r="A9963">
        <v>7541</v>
      </c>
      <c r="B9963">
        <v>0</v>
      </c>
    </row>
    <row r="9964" spans="1:2" x14ac:dyDescent="0.3">
      <c r="A9964">
        <v>15628</v>
      </c>
      <c r="B9964">
        <v>1</v>
      </c>
    </row>
    <row r="9965" spans="1:2" x14ac:dyDescent="0.3">
      <c r="A9965">
        <v>14647</v>
      </c>
      <c r="B9965">
        <v>1</v>
      </c>
    </row>
    <row r="9966" spans="1:2" x14ac:dyDescent="0.3">
      <c r="A9966">
        <v>20062</v>
      </c>
      <c r="B9966">
        <v>1</v>
      </c>
    </row>
    <row r="9967" spans="1:2" x14ac:dyDescent="0.3">
      <c r="A9967">
        <v>18314</v>
      </c>
      <c r="B9967">
        <v>1</v>
      </c>
    </row>
    <row r="9968" spans="1:2" x14ac:dyDescent="0.3">
      <c r="A9968">
        <v>20642</v>
      </c>
      <c r="B9968">
        <v>1</v>
      </c>
    </row>
    <row r="9969" spans="1:2" x14ac:dyDescent="0.3">
      <c r="A9969">
        <v>20834</v>
      </c>
      <c r="B9969">
        <v>1</v>
      </c>
    </row>
    <row r="9970" spans="1:2" x14ac:dyDescent="0.3">
      <c r="A9970">
        <v>11071</v>
      </c>
      <c r="B9970">
        <v>1</v>
      </c>
    </row>
    <row r="9971" spans="1:2" x14ac:dyDescent="0.3">
      <c r="A9971">
        <v>19903</v>
      </c>
      <c r="B9971">
        <v>1</v>
      </c>
    </row>
    <row r="9972" spans="1:2" x14ac:dyDescent="0.3">
      <c r="A9972">
        <v>15605</v>
      </c>
      <c r="B9972">
        <v>1</v>
      </c>
    </row>
    <row r="9973" spans="1:2" x14ac:dyDescent="0.3">
      <c r="A9973">
        <v>20727</v>
      </c>
      <c r="B9973">
        <v>1</v>
      </c>
    </row>
    <row r="9974" spans="1:2" x14ac:dyDescent="0.3">
      <c r="A9974">
        <v>19664</v>
      </c>
      <c r="B9974">
        <v>1</v>
      </c>
    </row>
    <row r="9975" spans="1:2" x14ac:dyDescent="0.3">
      <c r="A9975">
        <v>10627</v>
      </c>
      <c r="B9975">
        <v>1</v>
      </c>
    </row>
    <row r="9976" spans="1:2" x14ac:dyDescent="0.3">
      <c r="A9976">
        <v>12498</v>
      </c>
      <c r="B9976">
        <v>1</v>
      </c>
    </row>
    <row r="9977" spans="1:2" x14ac:dyDescent="0.3">
      <c r="A9977">
        <v>10766</v>
      </c>
      <c r="B9977">
        <v>0</v>
      </c>
    </row>
    <row r="9978" spans="1:2" x14ac:dyDescent="0.3">
      <c r="A9978">
        <v>17495</v>
      </c>
      <c r="B9978">
        <v>1</v>
      </c>
    </row>
    <row r="9979" spans="1:2" x14ac:dyDescent="0.3">
      <c r="A9979">
        <v>20969</v>
      </c>
      <c r="B9979">
        <v>1</v>
      </c>
    </row>
    <row r="9980" spans="1:2" x14ac:dyDescent="0.3">
      <c r="A9980">
        <v>12444</v>
      </c>
      <c r="B9980">
        <v>1</v>
      </c>
    </row>
    <row r="9981" spans="1:2" x14ac:dyDescent="0.3">
      <c r="A9981">
        <v>11751</v>
      </c>
      <c r="B9981">
        <v>1</v>
      </c>
    </row>
    <row r="9982" spans="1:2" x14ac:dyDescent="0.3">
      <c r="A9982">
        <v>20139</v>
      </c>
      <c r="B9982">
        <v>1</v>
      </c>
    </row>
    <row r="9983" spans="1:2" x14ac:dyDescent="0.3">
      <c r="A9983">
        <v>16928</v>
      </c>
      <c r="B9983">
        <v>1</v>
      </c>
    </row>
    <row r="9984" spans="1:2" x14ac:dyDescent="0.3">
      <c r="A9984">
        <v>21037</v>
      </c>
      <c r="B9984">
        <v>1</v>
      </c>
    </row>
    <row r="9985" spans="1:2" x14ac:dyDescent="0.3">
      <c r="A9985">
        <v>11086</v>
      </c>
      <c r="B9985">
        <v>1</v>
      </c>
    </row>
    <row r="9986" spans="1:2" x14ac:dyDescent="0.3">
      <c r="A9986">
        <v>19529</v>
      </c>
      <c r="B9986">
        <v>1</v>
      </c>
    </row>
    <row r="9987" spans="1:2" x14ac:dyDescent="0.3">
      <c r="A9987">
        <v>14915</v>
      </c>
      <c r="B9987">
        <v>1</v>
      </c>
    </row>
    <row r="9988" spans="1:2" x14ac:dyDescent="0.3">
      <c r="A9988">
        <v>10658</v>
      </c>
      <c r="B9988">
        <v>0</v>
      </c>
    </row>
    <row r="9989" spans="1:2" x14ac:dyDescent="0.3">
      <c r="A9989">
        <v>7773</v>
      </c>
      <c r="B9989">
        <v>0</v>
      </c>
    </row>
    <row r="9990" spans="1:2" x14ac:dyDescent="0.3">
      <c r="A9990">
        <v>7327</v>
      </c>
      <c r="B9990">
        <v>0</v>
      </c>
    </row>
    <row r="9991" spans="1:2" x14ac:dyDescent="0.3">
      <c r="A9991">
        <v>16363</v>
      </c>
      <c r="B9991">
        <v>1</v>
      </c>
    </row>
    <row r="9992" spans="1:2" x14ac:dyDescent="0.3">
      <c r="A9992">
        <v>20917</v>
      </c>
      <c r="B9992">
        <v>1</v>
      </c>
    </row>
    <row r="9993" spans="1:2" x14ac:dyDescent="0.3">
      <c r="A9993">
        <v>11050</v>
      </c>
      <c r="B9993">
        <v>0</v>
      </c>
    </row>
    <row r="9994" spans="1:2" x14ac:dyDescent="0.3">
      <c r="A9994">
        <v>19951</v>
      </c>
      <c r="B9994">
        <v>1</v>
      </c>
    </row>
    <row r="9995" spans="1:2" x14ac:dyDescent="0.3">
      <c r="A9995">
        <v>8831</v>
      </c>
      <c r="B9995">
        <v>0</v>
      </c>
    </row>
    <row r="9996" spans="1:2" x14ac:dyDescent="0.3">
      <c r="A9996">
        <v>14894</v>
      </c>
      <c r="B9996">
        <v>1</v>
      </c>
    </row>
    <row r="9997" spans="1:2" x14ac:dyDescent="0.3">
      <c r="A9997">
        <v>10694</v>
      </c>
      <c r="B9997">
        <v>1</v>
      </c>
    </row>
    <row r="9998" spans="1:2" x14ac:dyDescent="0.3">
      <c r="A9998">
        <v>20167</v>
      </c>
      <c r="B9998">
        <v>1</v>
      </c>
    </row>
    <row r="9999" spans="1:2" x14ac:dyDescent="0.3">
      <c r="A9999">
        <v>16008</v>
      </c>
      <c r="B9999">
        <v>1</v>
      </c>
    </row>
    <row r="10000" spans="1:2" x14ac:dyDescent="0.3">
      <c r="A10000">
        <v>18141</v>
      </c>
      <c r="B10000">
        <v>1</v>
      </c>
    </row>
    <row r="10001" spans="1:2" x14ac:dyDescent="0.3">
      <c r="A10001">
        <v>21051</v>
      </c>
      <c r="B10001">
        <v>1</v>
      </c>
    </row>
    <row r="10002" spans="1:2" x14ac:dyDescent="0.3">
      <c r="A10002">
        <v>1596</v>
      </c>
      <c r="B10002">
        <v>0</v>
      </c>
    </row>
    <row r="10003" spans="1:2" x14ac:dyDescent="0.3">
      <c r="A10003">
        <v>19959</v>
      </c>
      <c r="B10003">
        <v>1</v>
      </c>
    </row>
    <row r="10004" spans="1:2" x14ac:dyDescent="0.3">
      <c r="A10004">
        <v>18060</v>
      </c>
      <c r="B10004">
        <v>1</v>
      </c>
    </row>
    <row r="10005" spans="1:2" x14ac:dyDescent="0.3">
      <c r="A10005">
        <v>10038</v>
      </c>
      <c r="B10005">
        <v>1</v>
      </c>
    </row>
    <row r="10006" spans="1:2" x14ac:dyDescent="0.3">
      <c r="A10006">
        <v>488</v>
      </c>
      <c r="B10006">
        <v>0</v>
      </c>
    </row>
    <row r="10007" spans="1:2" x14ac:dyDescent="0.3">
      <c r="A10007">
        <v>485</v>
      </c>
      <c r="B10007">
        <v>0</v>
      </c>
    </row>
    <row r="10008" spans="1:2" x14ac:dyDescent="0.3">
      <c r="A10008">
        <v>18274</v>
      </c>
      <c r="B10008">
        <v>1</v>
      </c>
    </row>
    <row r="10009" spans="1:2" x14ac:dyDescent="0.3">
      <c r="A10009">
        <v>10485</v>
      </c>
      <c r="B10009">
        <v>1</v>
      </c>
    </row>
    <row r="10010" spans="1:2" x14ac:dyDescent="0.3">
      <c r="A10010">
        <v>20267</v>
      </c>
      <c r="B10010">
        <v>1</v>
      </c>
    </row>
    <row r="10011" spans="1:2" x14ac:dyDescent="0.3">
      <c r="A10011">
        <v>19994</v>
      </c>
      <c r="B10011">
        <v>1</v>
      </c>
    </row>
    <row r="10012" spans="1:2" x14ac:dyDescent="0.3">
      <c r="A10012">
        <v>8523</v>
      </c>
      <c r="B10012">
        <v>1</v>
      </c>
    </row>
    <row r="10013" spans="1:2" x14ac:dyDescent="0.3">
      <c r="A10013">
        <v>7560</v>
      </c>
      <c r="B10013">
        <v>0</v>
      </c>
    </row>
    <row r="10014" spans="1:2" x14ac:dyDescent="0.3">
      <c r="A10014">
        <v>13586</v>
      </c>
      <c r="B10014">
        <v>1</v>
      </c>
    </row>
    <row r="10015" spans="1:2" x14ac:dyDescent="0.3">
      <c r="A10015">
        <v>10950</v>
      </c>
      <c r="B10015">
        <v>0</v>
      </c>
    </row>
    <row r="10016" spans="1:2" x14ac:dyDescent="0.3">
      <c r="A10016">
        <v>16451</v>
      </c>
      <c r="B10016">
        <v>1</v>
      </c>
    </row>
    <row r="10017" spans="1:2" x14ac:dyDescent="0.3">
      <c r="A10017">
        <v>19955</v>
      </c>
      <c r="B10017">
        <v>1</v>
      </c>
    </row>
    <row r="10018" spans="1:2" x14ac:dyDescent="0.3">
      <c r="A10018">
        <v>20797</v>
      </c>
      <c r="B10018">
        <v>1</v>
      </c>
    </row>
    <row r="10019" spans="1:2" x14ac:dyDescent="0.3">
      <c r="A10019">
        <v>12035</v>
      </c>
      <c r="B10019">
        <v>0</v>
      </c>
    </row>
    <row r="10020" spans="1:2" x14ac:dyDescent="0.3">
      <c r="A10020">
        <v>15788</v>
      </c>
      <c r="B10020">
        <v>1</v>
      </c>
    </row>
    <row r="10021" spans="1:2" x14ac:dyDescent="0.3">
      <c r="A10021">
        <v>16985</v>
      </c>
      <c r="B10021">
        <v>1</v>
      </c>
    </row>
    <row r="10022" spans="1:2" x14ac:dyDescent="0.3">
      <c r="A10022">
        <v>20718</v>
      </c>
      <c r="B10022">
        <v>1</v>
      </c>
    </row>
    <row r="10023" spans="1:2" x14ac:dyDescent="0.3">
      <c r="A10023">
        <v>20717</v>
      </c>
      <c r="B10023">
        <v>1</v>
      </c>
    </row>
    <row r="10024" spans="1:2" x14ac:dyDescent="0.3">
      <c r="A10024">
        <v>4030</v>
      </c>
      <c r="B10024">
        <v>0</v>
      </c>
    </row>
    <row r="10025" spans="1:2" x14ac:dyDescent="0.3">
      <c r="A10025">
        <v>21013</v>
      </c>
      <c r="B10025">
        <v>1</v>
      </c>
    </row>
    <row r="10026" spans="1:2" x14ac:dyDescent="0.3">
      <c r="A10026">
        <v>16362</v>
      </c>
      <c r="B10026">
        <v>1</v>
      </c>
    </row>
    <row r="10027" spans="1:2" x14ac:dyDescent="0.3">
      <c r="A10027">
        <v>20155</v>
      </c>
      <c r="B10027">
        <v>1</v>
      </c>
    </row>
    <row r="10028" spans="1:2" x14ac:dyDescent="0.3">
      <c r="A10028">
        <v>15607</v>
      </c>
      <c r="B10028">
        <v>1</v>
      </c>
    </row>
    <row r="10029" spans="1:2" x14ac:dyDescent="0.3">
      <c r="A10029">
        <v>20128</v>
      </c>
      <c r="B10029">
        <v>1</v>
      </c>
    </row>
    <row r="10030" spans="1:2" x14ac:dyDescent="0.3">
      <c r="A10030">
        <v>10534</v>
      </c>
      <c r="B10030">
        <v>0</v>
      </c>
    </row>
    <row r="10031" spans="1:2" x14ac:dyDescent="0.3">
      <c r="A10031">
        <v>9739</v>
      </c>
      <c r="B10031">
        <v>0</v>
      </c>
    </row>
    <row r="10032" spans="1:2" x14ac:dyDescent="0.3">
      <c r="A10032">
        <v>16354</v>
      </c>
      <c r="B10032">
        <v>1</v>
      </c>
    </row>
    <row r="10033" spans="1:2" x14ac:dyDescent="0.3">
      <c r="A10033">
        <v>16361</v>
      </c>
      <c r="B10033">
        <v>1</v>
      </c>
    </row>
    <row r="10034" spans="1:2" x14ac:dyDescent="0.3">
      <c r="A10034">
        <v>20577</v>
      </c>
      <c r="B10034">
        <v>0</v>
      </c>
    </row>
    <row r="10035" spans="1:2" x14ac:dyDescent="0.3">
      <c r="A10035">
        <v>9740</v>
      </c>
      <c r="B10035">
        <v>0</v>
      </c>
    </row>
    <row r="10036" spans="1:2" x14ac:dyDescent="0.3">
      <c r="A10036">
        <v>10533</v>
      </c>
      <c r="B10036">
        <v>0</v>
      </c>
    </row>
    <row r="10037" spans="1:2" x14ac:dyDescent="0.3">
      <c r="A10037">
        <v>20905</v>
      </c>
      <c r="B10037">
        <v>1</v>
      </c>
    </row>
    <row r="10038" spans="1:2" x14ac:dyDescent="0.3">
      <c r="A10038">
        <v>17901</v>
      </c>
      <c r="B10038">
        <v>1</v>
      </c>
    </row>
    <row r="10039" spans="1:2" x14ac:dyDescent="0.3">
      <c r="A10039">
        <v>11448</v>
      </c>
      <c r="B10039">
        <v>0</v>
      </c>
    </row>
    <row r="10040" spans="1:2" x14ac:dyDescent="0.3">
      <c r="A10040">
        <v>16360</v>
      </c>
      <c r="B10040">
        <v>1</v>
      </c>
    </row>
    <row r="10041" spans="1:2" x14ac:dyDescent="0.3">
      <c r="A10041">
        <v>7814</v>
      </c>
      <c r="B10041">
        <v>0</v>
      </c>
    </row>
    <row r="10042" spans="1:2" x14ac:dyDescent="0.3">
      <c r="A10042">
        <v>19854</v>
      </c>
      <c r="B10042">
        <v>1</v>
      </c>
    </row>
    <row r="10043" spans="1:2" x14ac:dyDescent="0.3">
      <c r="A10043">
        <v>16818</v>
      </c>
      <c r="B10043">
        <v>1</v>
      </c>
    </row>
    <row r="10044" spans="1:2" x14ac:dyDescent="0.3">
      <c r="A10044">
        <v>11905</v>
      </c>
      <c r="B10044">
        <v>1</v>
      </c>
    </row>
    <row r="10045" spans="1:2" x14ac:dyDescent="0.3">
      <c r="A10045">
        <v>12497</v>
      </c>
      <c r="B10045">
        <v>1</v>
      </c>
    </row>
    <row r="10046" spans="1:2" x14ac:dyDescent="0.3">
      <c r="A10046">
        <v>3210</v>
      </c>
      <c r="B10046">
        <v>0</v>
      </c>
    </row>
    <row r="10047" spans="1:2" x14ac:dyDescent="0.3">
      <c r="A10047">
        <v>7816</v>
      </c>
      <c r="B10047">
        <v>0</v>
      </c>
    </row>
    <row r="10048" spans="1:2" x14ac:dyDescent="0.3">
      <c r="A10048">
        <v>15812</v>
      </c>
      <c r="B10048">
        <v>1</v>
      </c>
    </row>
    <row r="10049" spans="1:2" x14ac:dyDescent="0.3">
      <c r="A10049">
        <v>7166</v>
      </c>
      <c r="B10049">
        <v>0</v>
      </c>
    </row>
    <row r="10050" spans="1:2" x14ac:dyDescent="0.3">
      <c r="A10050">
        <v>14850</v>
      </c>
      <c r="B10050">
        <v>1</v>
      </c>
    </row>
    <row r="10051" spans="1:2" x14ac:dyDescent="0.3">
      <c r="A10051">
        <v>489</v>
      </c>
      <c r="B10051">
        <v>0</v>
      </c>
    </row>
    <row r="10052" spans="1:2" x14ac:dyDescent="0.3">
      <c r="A10052">
        <v>15869</v>
      </c>
      <c r="B10052">
        <v>1</v>
      </c>
    </row>
    <row r="10053" spans="1:2" x14ac:dyDescent="0.3">
      <c r="A10053">
        <v>14657</v>
      </c>
      <c r="B10053">
        <v>1</v>
      </c>
    </row>
    <row r="10054" spans="1:2" x14ac:dyDescent="0.3">
      <c r="A10054">
        <v>18091</v>
      </c>
      <c r="B10054">
        <v>1</v>
      </c>
    </row>
    <row r="10055" spans="1:2" x14ac:dyDescent="0.3">
      <c r="A10055">
        <v>11081</v>
      </c>
      <c r="B10055">
        <v>1</v>
      </c>
    </row>
    <row r="10056" spans="1:2" x14ac:dyDescent="0.3">
      <c r="A10056">
        <v>16969</v>
      </c>
      <c r="B10056">
        <v>1</v>
      </c>
    </row>
    <row r="10057" spans="1:2" x14ac:dyDescent="0.3">
      <c r="A10057">
        <v>3969</v>
      </c>
      <c r="B10057">
        <v>0</v>
      </c>
    </row>
    <row r="10058" spans="1:2" x14ac:dyDescent="0.3">
      <c r="A10058">
        <v>20202</v>
      </c>
      <c r="B10058">
        <v>1</v>
      </c>
    </row>
    <row r="10059" spans="1:2" x14ac:dyDescent="0.3">
      <c r="A10059">
        <v>18042</v>
      </c>
      <c r="B10059">
        <v>1</v>
      </c>
    </row>
    <row r="10060" spans="1:2" x14ac:dyDescent="0.3">
      <c r="A10060">
        <v>159</v>
      </c>
      <c r="B10060">
        <v>0</v>
      </c>
    </row>
    <row r="10061" spans="1:2" x14ac:dyDescent="0.3">
      <c r="A10061">
        <v>20204</v>
      </c>
      <c r="B10061">
        <v>1</v>
      </c>
    </row>
    <row r="10062" spans="1:2" x14ac:dyDescent="0.3">
      <c r="A10062">
        <v>16355</v>
      </c>
      <c r="B10062">
        <v>1</v>
      </c>
    </row>
    <row r="10063" spans="1:2" x14ac:dyDescent="0.3">
      <c r="A10063">
        <v>8286</v>
      </c>
      <c r="B10063">
        <v>0</v>
      </c>
    </row>
    <row r="10064" spans="1:2" x14ac:dyDescent="0.3">
      <c r="A10064">
        <v>17523</v>
      </c>
      <c r="B10064">
        <v>1</v>
      </c>
    </row>
    <row r="10065" spans="1:2" x14ac:dyDescent="0.3">
      <c r="A10065">
        <v>11868</v>
      </c>
      <c r="B10065">
        <v>0</v>
      </c>
    </row>
    <row r="10066" spans="1:2" x14ac:dyDescent="0.3">
      <c r="A10066">
        <v>19988</v>
      </c>
      <c r="B10066">
        <v>1</v>
      </c>
    </row>
    <row r="10067" spans="1:2" x14ac:dyDescent="0.3">
      <c r="A10067">
        <v>15446</v>
      </c>
      <c r="B10067">
        <v>1</v>
      </c>
    </row>
    <row r="10068" spans="1:2" x14ac:dyDescent="0.3">
      <c r="A10068">
        <v>20944</v>
      </c>
      <c r="B10068">
        <v>1</v>
      </c>
    </row>
    <row r="10069" spans="1:2" x14ac:dyDescent="0.3">
      <c r="A10069">
        <v>19503</v>
      </c>
      <c r="B10069">
        <v>1</v>
      </c>
    </row>
    <row r="10070" spans="1:2" x14ac:dyDescent="0.3">
      <c r="A10070">
        <v>14755</v>
      </c>
      <c r="B10070">
        <v>1</v>
      </c>
    </row>
    <row r="10071" spans="1:2" x14ac:dyDescent="0.3">
      <c r="A10071">
        <v>20543</v>
      </c>
      <c r="B10071">
        <v>0</v>
      </c>
    </row>
    <row r="10072" spans="1:2" x14ac:dyDescent="0.3">
      <c r="A10072">
        <v>15933</v>
      </c>
      <c r="B10072">
        <v>1</v>
      </c>
    </row>
    <row r="10073" spans="1:2" x14ac:dyDescent="0.3">
      <c r="A10073">
        <v>9634</v>
      </c>
      <c r="B10073">
        <v>0</v>
      </c>
    </row>
    <row r="10074" spans="1:2" x14ac:dyDescent="0.3">
      <c r="A10074">
        <v>20515</v>
      </c>
      <c r="B10074">
        <v>1</v>
      </c>
    </row>
    <row r="10075" spans="1:2" x14ac:dyDescent="0.3">
      <c r="A10075">
        <v>16429</v>
      </c>
      <c r="B10075">
        <v>1</v>
      </c>
    </row>
    <row r="10076" spans="1:2" x14ac:dyDescent="0.3">
      <c r="A10076">
        <v>18154</v>
      </c>
      <c r="B10076">
        <v>1</v>
      </c>
    </row>
    <row r="10077" spans="1:2" x14ac:dyDescent="0.3">
      <c r="A10077">
        <v>10608</v>
      </c>
      <c r="B10077">
        <v>1</v>
      </c>
    </row>
    <row r="10078" spans="1:2" x14ac:dyDescent="0.3">
      <c r="A10078">
        <v>17595</v>
      </c>
      <c r="B10078">
        <v>1</v>
      </c>
    </row>
    <row r="10079" spans="1:2" x14ac:dyDescent="0.3">
      <c r="A10079">
        <v>20814</v>
      </c>
      <c r="B10079">
        <v>1</v>
      </c>
    </row>
    <row r="10080" spans="1:2" x14ac:dyDescent="0.3">
      <c r="A10080">
        <v>17513</v>
      </c>
      <c r="B10080">
        <v>0</v>
      </c>
    </row>
    <row r="10081" spans="1:2" x14ac:dyDescent="0.3">
      <c r="A10081">
        <v>20093</v>
      </c>
      <c r="B10081">
        <v>1</v>
      </c>
    </row>
    <row r="10082" spans="1:2" x14ac:dyDescent="0.3">
      <c r="A10082">
        <v>16585</v>
      </c>
      <c r="B10082">
        <v>0</v>
      </c>
    </row>
    <row r="10083" spans="1:2" x14ac:dyDescent="0.3">
      <c r="A10083">
        <v>13588</v>
      </c>
      <c r="B10083">
        <v>1</v>
      </c>
    </row>
    <row r="10084" spans="1:2" x14ac:dyDescent="0.3">
      <c r="A10084">
        <v>15255</v>
      </c>
      <c r="B10084">
        <v>1</v>
      </c>
    </row>
    <row r="10085" spans="1:2" x14ac:dyDescent="0.3">
      <c r="A10085">
        <v>10055</v>
      </c>
      <c r="B10085">
        <v>1</v>
      </c>
    </row>
    <row r="10086" spans="1:2" x14ac:dyDescent="0.3">
      <c r="A10086">
        <v>16764</v>
      </c>
      <c r="B10086">
        <v>1</v>
      </c>
    </row>
    <row r="10087" spans="1:2" x14ac:dyDescent="0.3">
      <c r="A10087">
        <v>17833</v>
      </c>
      <c r="B10087">
        <v>1</v>
      </c>
    </row>
    <row r="10088" spans="1:2" x14ac:dyDescent="0.3">
      <c r="A10088">
        <v>17062</v>
      </c>
      <c r="B10088">
        <v>1</v>
      </c>
    </row>
    <row r="10089" spans="1:2" x14ac:dyDescent="0.3">
      <c r="A10089">
        <v>12407</v>
      </c>
      <c r="B10089">
        <v>1</v>
      </c>
    </row>
    <row r="10090" spans="1:2" x14ac:dyDescent="0.3">
      <c r="A10090">
        <v>2706</v>
      </c>
      <c r="B10090">
        <v>0</v>
      </c>
    </row>
    <row r="10091" spans="1:2" x14ac:dyDescent="0.3">
      <c r="A10091">
        <v>3623</v>
      </c>
      <c r="B10091">
        <v>0</v>
      </c>
    </row>
    <row r="10092" spans="1:2" x14ac:dyDescent="0.3">
      <c r="A10092">
        <v>3459</v>
      </c>
      <c r="B10092">
        <v>0</v>
      </c>
    </row>
    <row r="10093" spans="1:2" x14ac:dyDescent="0.3">
      <c r="A10093">
        <v>3454</v>
      </c>
      <c r="B10093">
        <v>0</v>
      </c>
    </row>
    <row r="10094" spans="1:2" x14ac:dyDescent="0.3">
      <c r="A10094">
        <v>16614</v>
      </c>
      <c r="B10094">
        <v>1</v>
      </c>
    </row>
    <row r="10095" spans="1:2" x14ac:dyDescent="0.3">
      <c r="A10095">
        <v>20021</v>
      </c>
      <c r="B10095">
        <v>1</v>
      </c>
    </row>
    <row r="10096" spans="1:2" x14ac:dyDescent="0.3">
      <c r="A10096">
        <v>8555</v>
      </c>
      <c r="B10096">
        <v>1</v>
      </c>
    </row>
    <row r="10097" spans="1:2" x14ac:dyDescent="0.3">
      <c r="A10097">
        <v>17057</v>
      </c>
      <c r="B10097">
        <v>1</v>
      </c>
    </row>
    <row r="10098" spans="1:2" x14ac:dyDescent="0.3">
      <c r="A10098">
        <v>20590</v>
      </c>
      <c r="B10098">
        <v>1</v>
      </c>
    </row>
    <row r="10099" spans="1:2" x14ac:dyDescent="0.3">
      <c r="A10099">
        <v>7110</v>
      </c>
      <c r="B10099">
        <v>0</v>
      </c>
    </row>
    <row r="10100" spans="1:2" x14ac:dyDescent="0.3">
      <c r="A10100">
        <v>3172</v>
      </c>
      <c r="B10100">
        <v>1</v>
      </c>
    </row>
    <row r="10101" spans="1:2" x14ac:dyDescent="0.3">
      <c r="A10101">
        <v>12503</v>
      </c>
      <c r="B10101">
        <v>1</v>
      </c>
    </row>
    <row r="10102" spans="1:2" x14ac:dyDescent="0.3">
      <c r="A10102">
        <v>3586</v>
      </c>
      <c r="B10102">
        <v>0</v>
      </c>
    </row>
    <row r="10103" spans="1:2" x14ac:dyDescent="0.3">
      <c r="A10103">
        <v>20015</v>
      </c>
      <c r="B10103">
        <v>1</v>
      </c>
    </row>
    <row r="10104" spans="1:2" x14ac:dyDescent="0.3">
      <c r="A10104">
        <v>17642</v>
      </c>
      <c r="B10104">
        <v>1</v>
      </c>
    </row>
    <row r="10105" spans="1:2" x14ac:dyDescent="0.3">
      <c r="A10105">
        <v>16428</v>
      </c>
      <c r="B10105">
        <v>1</v>
      </c>
    </row>
    <row r="10106" spans="1:2" x14ac:dyDescent="0.3">
      <c r="A10106">
        <v>16426</v>
      </c>
      <c r="B10106">
        <v>1</v>
      </c>
    </row>
    <row r="10107" spans="1:2" x14ac:dyDescent="0.3">
      <c r="A10107">
        <v>9868</v>
      </c>
      <c r="B10107">
        <v>1</v>
      </c>
    </row>
    <row r="10108" spans="1:2" x14ac:dyDescent="0.3">
      <c r="A10108">
        <v>16553</v>
      </c>
      <c r="B10108">
        <v>1</v>
      </c>
    </row>
    <row r="10109" spans="1:2" x14ac:dyDescent="0.3">
      <c r="A10109">
        <v>16552</v>
      </c>
      <c r="B10109">
        <v>1</v>
      </c>
    </row>
    <row r="10110" spans="1:2" x14ac:dyDescent="0.3">
      <c r="A10110">
        <v>20999</v>
      </c>
      <c r="B10110">
        <v>1</v>
      </c>
    </row>
    <row r="10111" spans="1:2" x14ac:dyDescent="0.3">
      <c r="A10111">
        <v>7434</v>
      </c>
      <c r="B10111">
        <v>0</v>
      </c>
    </row>
    <row r="10112" spans="1:2" x14ac:dyDescent="0.3">
      <c r="A10112">
        <v>21022</v>
      </c>
      <c r="B10112">
        <v>1</v>
      </c>
    </row>
    <row r="10113" spans="1:2" x14ac:dyDescent="0.3">
      <c r="A10113">
        <v>10725</v>
      </c>
      <c r="B10113">
        <v>1</v>
      </c>
    </row>
    <row r="10114" spans="1:2" x14ac:dyDescent="0.3">
      <c r="A10114">
        <v>20606</v>
      </c>
      <c r="B10114">
        <v>1</v>
      </c>
    </row>
    <row r="10115" spans="1:2" x14ac:dyDescent="0.3">
      <c r="A10115">
        <v>15640</v>
      </c>
      <c r="B10115">
        <v>1</v>
      </c>
    </row>
    <row r="10116" spans="1:2" x14ac:dyDescent="0.3">
      <c r="A10116">
        <v>4232</v>
      </c>
      <c r="B10116">
        <v>0</v>
      </c>
    </row>
    <row r="10117" spans="1:2" x14ac:dyDescent="0.3">
      <c r="A10117">
        <v>18044</v>
      </c>
      <c r="B10117">
        <v>1</v>
      </c>
    </row>
    <row r="10118" spans="1:2" x14ac:dyDescent="0.3">
      <c r="A10118">
        <v>14964</v>
      </c>
      <c r="B10118">
        <v>1</v>
      </c>
    </row>
    <row r="10119" spans="1:2" x14ac:dyDescent="0.3">
      <c r="A10119">
        <v>15972</v>
      </c>
      <c r="B10119">
        <v>1</v>
      </c>
    </row>
    <row r="10120" spans="1:2" x14ac:dyDescent="0.3">
      <c r="A10120">
        <v>16460</v>
      </c>
      <c r="B10120">
        <v>1</v>
      </c>
    </row>
    <row r="10121" spans="1:2" x14ac:dyDescent="0.3">
      <c r="A10121">
        <v>7185</v>
      </c>
      <c r="B10121">
        <v>0</v>
      </c>
    </row>
    <row r="10122" spans="1:2" x14ac:dyDescent="0.3">
      <c r="A10122">
        <v>20951</v>
      </c>
      <c r="B10122">
        <v>1</v>
      </c>
    </row>
    <row r="10123" spans="1:2" x14ac:dyDescent="0.3">
      <c r="A10123">
        <v>19769</v>
      </c>
      <c r="B10123">
        <v>1</v>
      </c>
    </row>
    <row r="10124" spans="1:2" x14ac:dyDescent="0.3">
      <c r="A10124">
        <v>20711</v>
      </c>
      <c r="B10124">
        <v>1</v>
      </c>
    </row>
    <row r="10125" spans="1:2" x14ac:dyDescent="0.3">
      <c r="A10125">
        <v>15647</v>
      </c>
      <c r="B10125">
        <v>1</v>
      </c>
    </row>
    <row r="10126" spans="1:2" x14ac:dyDescent="0.3">
      <c r="A10126">
        <v>6733</v>
      </c>
      <c r="B10126">
        <v>0</v>
      </c>
    </row>
    <row r="10127" spans="1:2" x14ac:dyDescent="0.3">
      <c r="A10127">
        <v>17737</v>
      </c>
      <c r="B10127">
        <v>1</v>
      </c>
    </row>
    <row r="10128" spans="1:2" x14ac:dyDescent="0.3">
      <c r="A10128">
        <v>14648</v>
      </c>
      <c r="B10128">
        <v>1</v>
      </c>
    </row>
    <row r="10129" spans="1:2" x14ac:dyDescent="0.3">
      <c r="A10129">
        <v>8268</v>
      </c>
      <c r="B10129">
        <v>0</v>
      </c>
    </row>
    <row r="10130" spans="1:2" x14ac:dyDescent="0.3">
      <c r="A10130">
        <v>4690</v>
      </c>
      <c r="B10130">
        <v>0</v>
      </c>
    </row>
    <row r="10131" spans="1:2" x14ac:dyDescent="0.3">
      <c r="A10131">
        <v>8267</v>
      </c>
      <c r="B10131">
        <v>0</v>
      </c>
    </row>
    <row r="10132" spans="1:2" x14ac:dyDescent="0.3">
      <c r="A10132">
        <v>15479</v>
      </c>
      <c r="B10132">
        <v>1</v>
      </c>
    </row>
    <row r="10133" spans="1:2" x14ac:dyDescent="0.3">
      <c r="A10133">
        <v>17726</v>
      </c>
      <c r="B10133">
        <v>1</v>
      </c>
    </row>
    <row r="10134" spans="1:2" x14ac:dyDescent="0.3">
      <c r="A10134">
        <v>16472</v>
      </c>
      <c r="B10134">
        <v>1</v>
      </c>
    </row>
    <row r="10135" spans="1:2" x14ac:dyDescent="0.3">
      <c r="A10135">
        <v>4681</v>
      </c>
      <c r="B10135">
        <v>0</v>
      </c>
    </row>
    <row r="10136" spans="1:2" x14ac:dyDescent="0.3">
      <c r="A10136">
        <v>6944</v>
      </c>
      <c r="B10136">
        <v>0</v>
      </c>
    </row>
    <row r="10137" spans="1:2" x14ac:dyDescent="0.3">
      <c r="A10137">
        <v>17048</v>
      </c>
      <c r="B10137">
        <v>1</v>
      </c>
    </row>
    <row r="10138" spans="1:2" x14ac:dyDescent="0.3">
      <c r="A10138">
        <v>19844</v>
      </c>
      <c r="B10138">
        <v>1</v>
      </c>
    </row>
    <row r="10139" spans="1:2" x14ac:dyDescent="0.3">
      <c r="A10139">
        <v>15017</v>
      </c>
      <c r="B10139">
        <v>1</v>
      </c>
    </row>
    <row r="10140" spans="1:2" x14ac:dyDescent="0.3">
      <c r="A10140">
        <v>21095</v>
      </c>
      <c r="B10140">
        <v>1</v>
      </c>
    </row>
    <row r="10141" spans="1:2" x14ac:dyDescent="0.3">
      <c r="A10141">
        <v>21096</v>
      </c>
      <c r="B10141">
        <v>1</v>
      </c>
    </row>
    <row r="10142" spans="1:2" x14ac:dyDescent="0.3">
      <c r="A10142">
        <v>16908</v>
      </c>
      <c r="B10142">
        <v>1</v>
      </c>
    </row>
    <row r="10143" spans="1:2" x14ac:dyDescent="0.3">
      <c r="A10143">
        <v>16615</v>
      </c>
      <c r="B10143">
        <v>1</v>
      </c>
    </row>
    <row r="10144" spans="1:2" x14ac:dyDescent="0.3">
      <c r="A10144">
        <v>17046</v>
      </c>
      <c r="B10144">
        <v>1</v>
      </c>
    </row>
    <row r="10145" spans="1:2" x14ac:dyDescent="0.3">
      <c r="A10145">
        <v>4268</v>
      </c>
      <c r="B10145">
        <v>0</v>
      </c>
    </row>
    <row r="10146" spans="1:2" x14ac:dyDescent="0.3">
      <c r="A10146">
        <v>4564</v>
      </c>
      <c r="B10146">
        <v>0</v>
      </c>
    </row>
    <row r="10147" spans="1:2" x14ac:dyDescent="0.3">
      <c r="A10147">
        <v>4626</v>
      </c>
      <c r="B10147">
        <v>0</v>
      </c>
    </row>
    <row r="10148" spans="1:2" x14ac:dyDescent="0.3">
      <c r="A10148">
        <v>9300</v>
      </c>
      <c r="B10148">
        <v>1</v>
      </c>
    </row>
    <row r="10149" spans="1:2" x14ac:dyDescent="0.3">
      <c r="A10149">
        <v>20880</v>
      </c>
      <c r="B10149">
        <v>1</v>
      </c>
    </row>
    <row r="10150" spans="1:2" x14ac:dyDescent="0.3">
      <c r="A10150">
        <v>7636</v>
      </c>
      <c r="B10150">
        <v>0</v>
      </c>
    </row>
    <row r="10151" spans="1:2" x14ac:dyDescent="0.3">
      <c r="A10151">
        <v>14629</v>
      </c>
      <c r="B10151">
        <v>1</v>
      </c>
    </row>
    <row r="10152" spans="1:2" x14ac:dyDescent="0.3">
      <c r="A10152">
        <v>4923</v>
      </c>
      <c r="B10152">
        <v>0</v>
      </c>
    </row>
    <row r="10153" spans="1:2" x14ac:dyDescent="0.3">
      <c r="A10153">
        <v>7632</v>
      </c>
      <c r="B10153">
        <v>0</v>
      </c>
    </row>
    <row r="10154" spans="1:2" x14ac:dyDescent="0.3">
      <c r="A10154">
        <v>9751</v>
      </c>
      <c r="B10154">
        <v>0</v>
      </c>
    </row>
    <row r="10155" spans="1:2" x14ac:dyDescent="0.3">
      <c r="A10155">
        <v>16896</v>
      </c>
      <c r="B10155">
        <v>1</v>
      </c>
    </row>
    <row r="10156" spans="1:2" x14ac:dyDescent="0.3">
      <c r="A10156">
        <v>16707</v>
      </c>
      <c r="B10156">
        <v>1</v>
      </c>
    </row>
    <row r="10157" spans="1:2" x14ac:dyDescent="0.3">
      <c r="A10157">
        <v>20130</v>
      </c>
      <c r="B10157">
        <v>1</v>
      </c>
    </row>
    <row r="10158" spans="1:2" x14ac:dyDescent="0.3">
      <c r="A10158">
        <v>20028</v>
      </c>
      <c r="B10158">
        <v>1</v>
      </c>
    </row>
    <row r="10159" spans="1:2" x14ac:dyDescent="0.3">
      <c r="A10159">
        <v>21009</v>
      </c>
      <c r="B10159">
        <v>1</v>
      </c>
    </row>
    <row r="10160" spans="1:2" x14ac:dyDescent="0.3">
      <c r="A10160">
        <v>20198</v>
      </c>
      <c r="B10160">
        <v>1</v>
      </c>
    </row>
    <row r="10161" spans="1:2" x14ac:dyDescent="0.3">
      <c r="A10161">
        <v>15890</v>
      </c>
      <c r="B10161">
        <v>1</v>
      </c>
    </row>
    <row r="10162" spans="1:2" x14ac:dyDescent="0.3">
      <c r="A10162">
        <v>12500</v>
      </c>
      <c r="B10162">
        <v>1</v>
      </c>
    </row>
    <row r="10163" spans="1:2" x14ac:dyDescent="0.3">
      <c r="A10163">
        <v>19849</v>
      </c>
      <c r="B10163">
        <v>1</v>
      </c>
    </row>
    <row r="10164" spans="1:2" x14ac:dyDescent="0.3">
      <c r="A10164">
        <v>1937</v>
      </c>
      <c r="B10164">
        <v>0</v>
      </c>
    </row>
    <row r="10165" spans="1:2" x14ac:dyDescent="0.3">
      <c r="A10165">
        <v>20033</v>
      </c>
      <c r="B10165">
        <v>1</v>
      </c>
    </row>
    <row r="10166" spans="1:2" x14ac:dyDescent="0.3">
      <c r="A10166">
        <v>20991</v>
      </c>
      <c r="B10166">
        <v>1</v>
      </c>
    </row>
    <row r="10167" spans="1:2" x14ac:dyDescent="0.3">
      <c r="A10167">
        <v>15996</v>
      </c>
      <c r="B10167">
        <v>1</v>
      </c>
    </row>
    <row r="10168" spans="1:2" x14ac:dyDescent="0.3">
      <c r="A10168">
        <v>20703</v>
      </c>
      <c r="B10168">
        <v>1</v>
      </c>
    </row>
    <row r="10169" spans="1:2" x14ac:dyDescent="0.3">
      <c r="A10169">
        <v>18078</v>
      </c>
      <c r="B10169">
        <v>1</v>
      </c>
    </row>
    <row r="10170" spans="1:2" x14ac:dyDescent="0.3">
      <c r="A10170">
        <v>5507</v>
      </c>
      <c r="B10170">
        <v>0</v>
      </c>
    </row>
    <row r="10171" spans="1:2" x14ac:dyDescent="0.3">
      <c r="A10171">
        <v>9832</v>
      </c>
      <c r="B10171">
        <v>0</v>
      </c>
    </row>
    <row r="10172" spans="1:2" x14ac:dyDescent="0.3">
      <c r="A10172">
        <v>2344</v>
      </c>
      <c r="B10172">
        <v>0</v>
      </c>
    </row>
    <row r="10173" spans="1:2" x14ac:dyDescent="0.3">
      <c r="A10173">
        <v>2315</v>
      </c>
      <c r="B10173">
        <v>0</v>
      </c>
    </row>
    <row r="10174" spans="1:2" x14ac:dyDescent="0.3">
      <c r="A10174">
        <v>9728</v>
      </c>
      <c r="B10174">
        <v>1</v>
      </c>
    </row>
    <row r="10175" spans="1:2" x14ac:dyDescent="0.3">
      <c r="A10175">
        <v>19603</v>
      </c>
      <c r="B10175">
        <v>1</v>
      </c>
    </row>
    <row r="10176" spans="1:2" x14ac:dyDescent="0.3">
      <c r="A10176">
        <v>10625</v>
      </c>
      <c r="B10176">
        <v>1</v>
      </c>
    </row>
    <row r="10177" spans="1:2" x14ac:dyDescent="0.3">
      <c r="A10177">
        <v>9706</v>
      </c>
      <c r="B10177">
        <v>1</v>
      </c>
    </row>
    <row r="10178" spans="1:2" x14ac:dyDescent="0.3">
      <c r="A10178">
        <v>14818</v>
      </c>
      <c r="B10178">
        <v>1</v>
      </c>
    </row>
    <row r="10179" spans="1:2" x14ac:dyDescent="0.3">
      <c r="A10179">
        <v>2326</v>
      </c>
      <c r="B10179">
        <v>0</v>
      </c>
    </row>
    <row r="10180" spans="1:2" x14ac:dyDescent="0.3">
      <c r="A10180">
        <v>16599</v>
      </c>
      <c r="B10180">
        <v>1</v>
      </c>
    </row>
    <row r="10181" spans="1:2" x14ac:dyDescent="0.3">
      <c r="A10181">
        <v>9893</v>
      </c>
      <c r="B10181">
        <v>0</v>
      </c>
    </row>
    <row r="10182" spans="1:2" x14ac:dyDescent="0.3">
      <c r="A10182">
        <v>9809</v>
      </c>
      <c r="B10182">
        <v>1</v>
      </c>
    </row>
    <row r="10183" spans="1:2" x14ac:dyDescent="0.3">
      <c r="A10183">
        <v>8805</v>
      </c>
      <c r="B10183">
        <v>0</v>
      </c>
    </row>
    <row r="10184" spans="1:2" x14ac:dyDescent="0.3">
      <c r="A10184">
        <v>10493</v>
      </c>
      <c r="B10184">
        <v>1</v>
      </c>
    </row>
    <row r="10185" spans="1:2" x14ac:dyDescent="0.3">
      <c r="A10185">
        <v>8821</v>
      </c>
      <c r="B10185">
        <v>0</v>
      </c>
    </row>
    <row r="10186" spans="1:2" x14ac:dyDescent="0.3">
      <c r="A10186">
        <v>9971</v>
      </c>
      <c r="B10186">
        <v>1</v>
      </c>
    </row>
    <row r="10187" spans="1:2" x14ac:dyDescent="0.3">
      <c r="A10187">
        <v>19480</v>
      </c>
      <c r="B10187">
        <v>1</v>
      </c>
    </row>
    <row r="10188" spans="1:2" x14ac:dyDescent="0.3">
      <c r="A10188">
        <v>8728</v>
      </c>
      <c r="B10188">
        <v>0</v>
      </c>
    </row>
    <row r="10189" spans="1:2" x14ac:dyDescent="0.3">
      <c r="A10189">
        <v>6724</v>
      </c>
      <c r="B10189">
        <v>0</v>
      </c>
    </row>
    <row r="10190" spans="1:2" x14ac:dyDescent="0.3">
      <c r="A10190">
        <v>17906</v>
      </c>
      <c r="B10190">
        <v>1</v>
      </c>
    </row>
    <row r="10191" spans="1:2" x14ac:dyDescent="0.3">
      <c r="A10191">
        <v>20384</v>
      </c>
      <c r="B10191">
        <v>1</v>
      </c>
    </row>
    <row r="10192" spans="1:2" x14ac:dyDescent="0.3">
      <c r="A10192">
        <v>10494</v>
      </c>
      <c r="B10192">
        <v>0</v>
      </c>
    </row>
    <row r="10193" spans="1:2" x14ac:dyDescent="0.3">
      <c r="A10193">
        <v>15853</v>
      </c>
      <c r="B10193">
        <v>1</v>
      </c>
    </row>
    <row r="10194" spans="1:2" x14ac:dyDescent="0.3">
      <c r="A10194">
        <v>2831</v>
      </c>
      <c r="B10194">
        <v>0</v>
      </c>
    </row>
    <row r="10195" spans="1:2" x14ac:dyDescent="0.3">
      <c r="A10195">
        <v>11048</v>
      </c>
      <c r="B10195">
        <v>1</v>
      </c>
    </row>
    <row r="10196" spans="1:2" x14ac:dyDescent="0.3">
      <c r="A10196">
        <v>904</v>
      </c>
      <c r="B10196">
        <v>0</v>
      </c>
    </row>
    <row r="10197" spans="1:2" x14ac:dyDescent="0.3">
      <c r="A10197">
        <v>11921</v>
      </c>
      <c r="B10197">
        <v>1</v>
      </c>
    </row>
    <row r="10198" spans="1:2" x14ac:dyDescent="0.3">
      <c r="A10198">
        <v>7737</v>
      </c>
      <c r="B10198">
        <v>0</v>
      </c>
    </row>
    <row r="10199" spans="1:2" x14ac:dyDescent="0.3">
      <c r="A10199">
        <v>17174</v>
      </c>
      <c r="B10199">
        <v>1</v>
      </c>
    </row>
    <row r="10200" spans="1:2" x14ac:dyDescent="0.3">
      <c r="A10200">
        <v>18055</v>
      </c>
      <c r="B10200">
        <v>1</v>
      </c>
    </row>
    <row r="10201" spans="1:2" x14ac:dyDescent="0.3">
      <c r="A10201">
        <v>1472</v>
      </c>
      <c r="B10201">
        <v>0</v>
      </c>
    </row>
    <row r="10202" spans="1:2" x14ac:dyDescent="0.3">
      <c r="A10202">
        <v>14616</v>
      </c>
      <c r="B10202">
        <v>1</v>
      </c>
    </row>
    <row r="10203" spans="1:2" x14ac:dyDescent="0.3">
      <c r="A10203">
        <v>11908</v>
      </c>
      <c r="B10203">
        <v>1</v>
      </c>
    </row>
    <row r="10204" spans="1:2" x14ac:dyDescent="0.3">
      <c r="A10204">
        <v>16602</v>
      </c>
      <c r="B10204">
        <v>1</v>
      </c>
    </row>
    <row r="10205" spans="1:2" x14ac:dyDescent="0.3">
      <c r="A10205">
        <v>15734</v>
      </c>
      <c r="B10205">
        <v>1</v>
      </c>
    </row>
    <row r="10206" spans="1:2" x14ac:dyDescent="0.3">
      <c r="A10206">
        <v>17996</v>
      </c>
      <c r="B10206">
        <v>1</v>
      </c>
    </row>
    <row r="10207" spans="1:2" x14ac:dyDescent="0.3">
      <c r="A10207">
        <v>18028</v>
      </c>
      <c r="B10207">
        <v>1</v>
      </c>
    </row>
    <row r="10208" spans="1:2" x14ac:dyDescent="0.3">
      <c r="A10208">
        <v>20114</v>
      </c>
      <c r="B10208">
        <v>1</v>
      </c>
    </row>
    <row r="10209" spans="1:2" x14ac:dyDescent="0.3">
      <c r="A10209">
        <v>10518</v>
      </c>
      <c r="B10209">
        <v>0</v>
      </c>
    </row>
    <row r="10210" spans="1:2" x14ac:dyDescent="0.3">
      <c r="A10210">
        <v>17000</v>
      </c>
      <c r="B10210">
        <v>1</v>
      </c>
    </row>
    <row r="10211" spans="1:2" x14ac:dyDescent="0.3">
      <c r="A10211">
        <v>20960</v>
      </c>
      <c r="B10211">
        <v>1</v>
      </c>
    </row>
    <row r="10212" spans="1:2" x14ac:dyDescent="0.3">
      <c r="A10212">
        <v>20076</v>
      </c>
      <c r="B10212">
        <v>1</v>
      </c>
    </row>
    <row r="10213" spans="1:2" x14ac:dyDescent="0.3">
      <c r="A10213">
        <v>17724</v>
      </c>
      <c r="B10213">
        <v>1</v>
      </c>
    </row>
    <row r="10214" spans="1:2" x14ac:dyDescent="0.3">
      <c r="A10214">
        <v>14606</v>
      </c>
      <c r="B10214">
        <v>1</v>
      </c>
    </row>
    <row r="10215" spans="1:2" x14ac:dyDescent="0.3">
      <c r="A10215">
        <v>19693</v>
      </c>
      <c r="B10215">
        <v>1</v>
      </c>
    </row>
    <row r="10216" spans="1:2" x14ac:dyDescent="0.3">
      <c r="A10216">
        <v>11539</v>
      </c>
      <c r="B10216">
        <v>1</v>
      </c>
    </row>
    <row r="10217" spans="1:2" x14ac:dyDescent="0.3">
      <c r="A10217">
        <v>19695</v>
      </c>
      <c r="B10217">
        <v>1</v>
      </c>
    </row>
    <row r="10218" spans="1:2" x14ac:dyDescent="0.3">
      <c r="A10218">
        <v>5573</v>
      </c>
      <c r="B10218">
        <v>0</v>
      </c>
    </row>
    <row r="10219" spans="1:2" x14ac:dyDescent="0.3">
      <c r="A10219">
        <v>7016</v>
      </c>
      <c r="B10219">
        <v>0</v>
      </c>
    </row>
    <row r="10220" spans="1:2" x14ac:dyDescent="0.3">
      <c r="A10220">
        <v>11534</v>
      </c>
      <c r="B10220">
        <v>1</v>
      </c>
    </row>
    <row r="10221" spans="1:2" x14ac:dyDescent="0.3">
      <c r="A10221">
        <v>19697</v>
      </c>
      <c r="B10221">
        <v>1</v>
      </c>
    </row>
    <row r="10222" spans="1:2" x14ac:dyDescent="0.3">
      <c r="A10222">
        <v>11536</v>
      </c>
      <c r="B10222">
        <v>1</v>
      </c>
    </row>
    <row r="10223" spans="1:2" x14ac:dyDescent="0.3">
      <c r="A10223">
        <v>11535</v>
      </c>
      <c r="B10223">
        <v>1</v>
      </c>
    </row>
    <row r="10224" spans="1:2" x14ac:dyDescent="0.3">
      <c r="A10224">
        <v>5574</v>
      </c>
      <c r="B10224">
        <v>0</v>
      </c>
    </row>
    <row r="10225" spans="1:2" x14ac:dyDescent="0.3">
      <c r="A10225">
        <v>20615</v>
      </c>
      <c r="B10225">
        <v>1</v>
      </c>
    </row>
    <row r="10226" spans="1:2" x14ac:dyDescent="0.3">
      <c r="A10226">
        <v>11966</v>
      </c>
      <c r="B10226">
        <v>1</v>
      </c>
    </row>
    <row r="10227" spans="1:2" x14ac:dyDescent="0.3">
      <c r="A10227">
        <v>19438</v>
      </c>
      <c r="B10227">
        <v>1</v>
      </c>
    </row>
    <row r="10228" spans="1:2" x14ac:dyDescent="0.3">
      <c r="A10228">
        <v>16841</v>
      </c>
      <c r="B10228">
        <v>1</v>
      </c>
    </row>
    <row r="10229" spans="1:2" x14ac:dyDescent="0.3">
      <c r="A10229">
        <v>10540</v>
      </c>
      <c r="B10229">
        <v>1</v>
      </c>
    </row>
    <row r="10230" spans="1:2" x14ac:dyDescent="0.3">
      <c r="A10230">
        <v>20683</v>
      </c>
      <c r="B10230">
        <v>1</v>
      </c>
    </row>
    <row r="10231" spans="1:2" x14ac:dyDescent="0.3">
      <c r="A10231">
        <v>15990</v>
      </c>
      <c r="B10231">
        <v>1</v>
      </c>
    </row>
    <row r="10232" spans="1:2" x14ac:dyDescent="0.3">
      <c r="A10232">
        <v>19757</v>
      </c>
      <c r="B10232">
        <v>1</v>
      </c>
    </row>
    <row r="10233" spans="1:2" x14ac:dyDescent="0.3">
      <c r="A10233">
        <v>15901</v>
      </c>
      <c r="B10233">
        <v>1</v>
      </c>
    </row>
    <row r="10234" spans="1:2" x14ac:dyDescent="0.3">
      <c r="A10234">
        <v>19892</v>
      </c>
      <c r="B10234">
        <v>1</v>
      </c>
    </row>
    <row r="10235" spans="1:2" x14ac:dyDescent="0.3">
      <c r="A10235">
        <v>11814</v>
      </c>
      <c r="B10235">
        <v>1</v>
      </c>
    </row>
    <row r="10236" spans="1:2" x14ac:dyDescent="0.3">
      <c r="A10236">
        <v>19893</v>
      </c>
      <c r="B10236">
        <v>1</v>
      </c>
    </row>
    <row r="10237" spans="1:2" x14ac:dyDescent="0.3">
      <c r="A10237">
        <v>20957</v>
      </c>
      <c r="B10237">
        <v>1</v>
      </c>
    </row>
    <row r="10238" spans="1:2" x14ac:dyDescent="0.3">
      <c r="A10238">
        <v>10998</v>
      </c>
      <c r="B10238">
        <v>0</v>
      </c>
    </row>
    <row r="10239" spans="1:2" x14ac:dyDescent="0.3">
      <c r="A10239">
        <v>16840</v>
      </c>
      <c r="B10239">
        <v>1</v>
      </c>
    </row>
    <row r="10240" spans="1:2" x14ac:dyDescent="0.3">
      <c r="A10240">
        <v>8353</v>
      </c>
      <c r="B10240">
        <v>0</v>
      </c>
    </row>
    <row r="10241" spans="1:2" x14ac:dyDescent="0.3">
      <c r="A10241">
        <v>17860</v>
      </c>
      <c r="B10241">
        <v>1</v>
      </c>
    </row>
    <row r="10242" spans="1:2" x14ac:dyDescent="0.3">
      <c r="A10242">
        <v>17878</v>
      </c>
      <c r="B10242">
        <v>1</v>
      </c>
    </row>
    <row r="10243" spans="1:2" x14ac:dyDescent="0.3">
      <c r="A10243">
        <v>15475</v>
      </c>
      <c r="B10243">
        <v>1</v>
      </c>
    </row>
    <row r="10244" spans="1:2" x14ac:dyDescent="0.3">
      <c r="A10244">
        <v>11880</v>
      </c>
      <c r="B10244">
        <v>1</v>
      </c>
    </row>
    <row r="10245" spans="1:2" x14ac:dyDescent="0.3">
      <c r="A10245">
        <v>8399</v>
      </c>
      <c r="B10245">
        <v>0</v>
      </c>
    </row>
    <row r="10246" spans="1:2" x14ac:dyDescent="0.3">
      <c r="A10246">
        <v>11697</v>
      </c>
      <c r="B10246">
        <v>1</v>
      </c>
    </row>
    <row r="10247" spans="1:2" x14ac:dyDescent="0.3">
      <c r="A10247">
        <v>19970</v>
      </c>
      <c r="B10247">
        <v>1</v>
      </c>
    </row>
    <row r="10248" spans="1:2" x14ac:dyDescent="0.3">
      <c r="A10248">
        <v>17895</v>
      </c>
      <c r="B10248">
        <v>1</v>
      </c>
    </row>
    <row r="10249" spans="1:2" x14ac:dyDescent="0.3">
      <c r="A10249">
        <v>16483</v>
      </c>
      <c r="B10249">
        <v>1</v>
      </c>
    </row>
    <row r="10250" spans="1:2" x14ac:dyDescent="0.3">
      <c r="A10250">
        <v>9982</v>
      </c>
      <c r="B10250">
        <v>1</v>
      </c>
    </row>
    <row r="10251" spans="1:2" x14ac:dyDescent="0.3">
      <c r="A10251">
        <v>20306</v>
      </c>
      <c r="B10251">
        <v>1</v>
      </c>
    </row>
    <row r="10252" spans="1:2" x14ac:dyDescent="0.3">
      <c r="A10252">
        <v>7176</v>
      </c>
      <c r="B10252">
        <v>0</v>
      </c>
    </row>
    <row r="10253" spans="1:2" x14ac:dyDescent="0.3">
      <c r="A10253">
        <v>992</v>
      </c>
      <c r="B10253">
        <v>0</v>
      </c>
    </row>
    <row r="10254" spans="1:2" x14ac:dyDescent="0.3">
      <c r="A10254">
        <v>7022</v>
      </c>
      <c r="B10254">
        <v>0</v>
      </c>
    </row>
    <row r="10255" spans="1:2" x14ac:dyDescent="0.3">
      <c r="A10255">
        <v>8257</v>
      </c>
      <c r="B10255">
        <v>0</v>
      </c>
    </row>
    <row r="10256" spans="1:2" x14ac:dyDescent="0.3">
      <c r="A10256">
        <v>19512</v>
      </c>
      <c r="B10256">
        <v>1</v>
      </c>
    </row>
    <row r="10257" spans="1:2" x14ac:dyDescent="0.3">
      <c r="A10257">
        <v>16391</v>
      </c>
      <c r="B10257">
        <v>1</v>
      </c>
    </row>
    <row r="10258" spans="1:2" x14ac:dyDescent="0.3">
      <c r="A10258">
        <v>1958</v>
      </c>
      <c r="B10258">
        <v>0</v>
      </c>
    </row>
    <row r="10259" spans="1:2" x14ac:dyDescent="0.3">
      <c r="A10259">
        <v>12490</v>
      </c>
      <c r="B10259">
        <v>1</v>
      </c>
    </row>
    <row r="10260" spans="1:2" x14ac:dyDescent="0.3">
      <c r="A10260">
        <v>11480</v>
      </c>
      <c r="B10260">
        <v>1</v>
      </c>
    </row>
    <row r="10261" spans="1:2" x14ac:dyDescent="0.3">
      <c r="A10261">
        <v>19979</v>
      </c>
      <c r="B10261">
        <v>1</v>
      </c>
    </row>
    <row r="10262" spans="1:2" x14ac:dyDescent="0.3">
      <c r="A10262">
        <v>20596</v>
      </c>
      <c r="B10262">
        <v>1</v>
      </c>
    </row>
    <row r="10263" spans="1:2" x14ac:dyDescent="0.3">
      <c r="A10263">
        <v>10805</v>
      </c>
      <c r="B10263">
        <v>0</v>
      </c>
    </row>
    <row r="10264" spans="1:2" x14ac:dyDescent="0.3">
      <c r="A10264">
        <v>19850</v>
      </c>
      <c r="B10264">
        <v>1</v>
      </c>
    </row>
    <row r="10265" spans="1:2" x14ac:dyDescent="0.3">
      <c r="A10265">
        <v>16800</v>
      </c>
      <c r="B10265">
        <v>1</v>
      </c>
    </row>
    <row r="10266" spans="1:2" x14ac:dyDescent="0.3">
      <c r="A10266">
        <v>18059</v>
      </c>
      <c r="B10266">
        <v>1</v>
      </c>
    </row>
    <row r="10267" spans="1:2" x14ac:dyDescent="0.3">
      <c r="A10267">
        <v>9513</v>
      </c>
      <c r="B10267">
        <v>1</v>
      </c>
    </row>
    <row r="10268" spans="1:2" x14ac:dyDescent="0.3">
      <c r="A10268">
        <v>20995</v>
      </c>
      <c r="B10268">
        <v>1</v>
      </c>
    </row>
    <row r="10269" spans="1:2" x14ac:dyDescent="0.3">
      <c r="A10269">
        <v>16488</v>
      </c>
      <c r="B10269">
        <v>1</v>
      </c>
    </row>
    <row r="10270" spans="1:2" x14ac:dyDescent="0.3">
      <c r="A10270">
        <v>8785</v>
      </c>
      <c r="B10270">
        <v>1</v>
      </c>
    </row>
    <row r="10271" spans="1:2" x14ac:dyDescent="0.3">
      <c r="A10271">
        <v>1436</v>
      </c>
      <c r="B10271">
        <v>0</v>
      </c>
    </row>
    <row r="10272" spans="1:2" x14ac:dyDescent="0.3">
      <c r="A10272">
        <v>16886</v>
      </c>
      <c r="B10272">
        <v>1</v>
      </c>
    </row>
    <row r="10273" spans="1:2" x14ac:dyDescent="0.3">
      <c r="A10273">
        <v>17568</v>
      </c>
      <c r="B10273">
        <v>1</v>
      </c>
    </row>
    <row r="10274" spans="1:2" x14ac:dyDescent="0.3">
      <c r="A10274">
        <v>15391</v>
      </c>
      <c r="B10274">
        <v>1</v>
      </c>
    </row>
    <row r="10275" spans="1:2" x14ac:dyDescent="0.3">
      <c r="A10275">
        <v>17880</v>
      </c>
      <c r="B10275">
        <v>1</v>
      </c>
    </row>
    <row r="10276" spans="1:2" x14ac:dyDescent="0.3">
      <c r="A10276">
        <v>20637</v>
      </c>
      <c r="B10276">
        <v>1</v>
      </c>
    </row>
    <row r="10277" spans="1:2" x14ac:dyDescent="0.3">
      <c r="A10277">
        <v>17879</v>
      </c>
      <c r="B10277">
        <v>1</v>
      </c>
    </row>
    <row r="10278" spans="1:2" x14ac:dyDescent="0.3">
      <c r="A10278">
        <v>18297</v>
      </c>
      <c r="B10278">
        <v>1</v>
      </c>
    </row>
    <row r="10279" spans="1:2" x14ac:dyDescent="0.3">
      <c r="A10279">
        <v>14684</v>
      </c>
      <c r="B10279">
        <v>1</v>
      </c>
    </row>
    <row r="10280" spans="1:2" x14ac:dyDescent="0.3">
      <c r="A10280">
        <v>19923</v>
      </c>
      <c r="B10280">
        <v>1</v>
      </c>
    </row>
    <row r="10281" spans="1:2" x14ac:dyDescent="0.3">
      <c r="A10281">
        <v>20636</v>
      </c>
      <c r="B10281">
        <v>1</v>
      </c>
    </row>
    <row r="10282" spans="1:2" x14ac:dyDescent="0.3">
      <c r="A10282">
        <v>20120</v>
      </c>
      <c r="B10282">
        <v>1</v>
      </c>
    </row>
    <row r="10283" spans="1:2" x14ac:dyDescent="0.3">
      <c r="A10283">
        <v>20023</v>
      </c>
      <c r="B10283">
        <v>1</v>
      </c>
    </row>
    <row r="10284" spans="1:2" x14ac:dyDescent="0.3">
      <c r="A10284">
        <v>20016</v>
      </c>
      <c r="B10284">
        <v>1</v>
      </c>
    </row>
    <row r="10285" spans="1:2" x14ac:dyDescent="0.3">
      <c r="A10285">
        <v>20566</v>
      </c>
      <c r="B10285">
        <v>1</v>
      </c>
    </row>
    <row r="10286" spans="1:2" x14ac:dyDescent="0.3">
      <c r="A10286">
        <v>20600</v>
      </c>
      <c r="B10286">
        <v>1</v>
      </c>
    </row>
    <row r="10287" spans="1:2" x14ac:dyDescent="0.3">
      <c r="A10287">
        <v>20737</v>
      </c>
      <c r="B10287">
        <v>1</v>
      </c>
    </row>
    <row r="10288" spans="1:2" x14ac:dyDescent="0.3">
      <c r="A10288">
        <v>14693</v>
      </c>
      <c r="B10288">
        <v>1</v>
      </c>
    </row>
    <row r="10289" spans="1:2" x14ac:dyDescent="0.3">
      <c r="A10289">
        <v>18061</v>
      </c>
      <c r="B10289">
        <v>1</v>
      </c>
    </row>
    <row r="10290" spans="1:2" x14ac:dyDescent="0.3">
      <c r="A10290">
        <v>16548</v>
      </c>
      <c r="B10290">
        <v>1</v>
      </c>
    </row>
    <row r="10291" spans="1:2" x14ac:dyDescent="0.3">
      <c r="A10291">
        <v>7961</v>
      </c>
      <c r="B10291">
        <v>0</v>
      </c>
    </row>
    <row r="10292" spans="1:2" x14ac:dyDescent="0.3">
      <c r="A10292">
        <v>20865</v>
      </c>
      <c r="B10292">
        <v>1</v>
      </c>
    </row>
    <row r="10293" spans="1:2" x14ac:dyDescent="0.3">
      <c r="A10293">
        <v>12025</v>
      </c>
      <c r="B10293">
        <v>1</v>
      </c>
    </row>
    <row r="10294" spans="1:2" x14ac:dyDescent="0.3">
      <c r="A10294">
        <v>21047</v>
      </c>
      <c r="B10294">
        <v>1</v>
      </c>
    </row>
    <row r="10295" spans="1:2" x14ac:dyDescent="0.3">
      <c r="A10295">
        <v>18135</v>
      </c>
      <c r="B10295">
        <v>1</v>
      </c>
    </row>
    <row r="10296" spans="1:2" x14ac:dyDescent="0.3">
      <c r="A10296">
        <v>15011</v>
      </c>
      <c r="B10296">
        <v>1</v>
      </c>
    </row>
    <row r="10297" spans="1:2" x14ac:dyDescent="0.3">
      <c r="A10297">
        <v>17122</v>
      </c>
      <c r="B10297">
        <v>1</v>
      </c>
    </row>
    <row r="10298" spans="1:2" x14ac:dyDescent="0.3">
      <c r="A10298">
        <v>11573</v>
      </c>
      <c r="B10298">
        <v>0</v>
      </c>
    </row>
    <row r="10299" spans="1:2" x14ac:dyDescent="0.3">
      <c r="A10299">
        <v>17544</v>
      </c>
      <c r="B10299">
        <v>1</v>
      </c>
    </row>
    <row r="10300" spans="1:2" x14ac:dyDescent="0.3">
      <c r="A10300">
        <v>14796</v>
      </c>
      <c r="B10300">
        <v>1</v>
      </c>
    </row>
    <row r="10301" spans="1:2" x14ac:dyDescent="0.3">
      <c r="A10301">
        <v>10936</v>
      </c>
      <c r="B10301">
        <v>1</v>
      </c>
    </row>
    <row r="10302" spans="1:2" x14ac:dyDescent="0.3">
      <c r="A10302">
        <v>11860</v>
      </c>
      <c r="B10302">
        <v>1</v>
      </c>
    </row>
    <row r="10303" spans="1:2" x14ac:dyDescent="0.3">
      <c r="A10303">
        <v>2230</v>
      </c>
      <c r="B10303">
        <v>0</v>
      </c>
    </row>
    <row r="10304" spans="1:2" x14ac:dyDescent="0.3">
      <c r="A10304">
        <v>20207</v>
      </c>
      <c r="B10304">
        <v>1</v>
      </c>
    </row>
    <row r="10305" spans="1:2" x14ac:dyDescent="0.3">
      <c r="A10305">
        <v>14990</v>
      </c>
      <c r="B10305">
        <v>1</v>
      </c>
    </row>
    <row r="10306" spans="1:2" x14ac:dyDescent="0.3">
      <c r="A10306">
        <v>21055</v>
      </c>
      <c r="B10306">
        <v>1</v>
      </c>
    </row>
    <row r="10307" spans="1:2" x14ac:dyDescent="0.3">
      <c r="A10307">
        <v>16995</v>
      </c>
      <c r="B10307">
        <v>1</v>
      </c>
    </row>
    <row r="10308" spans="1:2" x14ac:dyDescent="0.3">
      <c r="A10308">
        <v>11968</v>
      </c>
      <c r="B10308">
        <v>1</v>
      </c>
    </row>
    <row r="10309" spans="1:2" x14ac:dyDescent="0.3">
      <c r="A10309">
        <v>3087</v>
      </c>
      <c r="B10309">
        <v>0</v>
      </c>
    </row>
    <row r="10310" spans="1:2" x14ac:dyDescent="0.3">
      <c r="A10310">
        <v>3921</v>
      </c>
      <c r="B10310">
        <v>0</v>
      </c>
    </row>
    <row r="10311" spans="1:2" x14ac:dyDescent="0.3">
      <c r="A10311">
        <v>8195</v>
      </c>
      <c r="B10311">
        <v>0</v>
      </c>
    </row>
    <row r="10312" spans="1:2" x14ac:dyDescent="0.3">
      <c r="A10312">
        <v>9878</v>
      </c>
      <c r="B10312">
        <v>0</v>
      </c>
    </row>
    <row r="10313" spans="1:2" x14ac:dyDescent="0.3">
      <c r="A10313">
        <v>17530</v>
      </c>
      <c r="B10313">
        <v>1</v>
      </c>
    </row>
    <row r="10314" spans="1:2" x14ac:dyDescent="0.3">
      <c r="A10314">
        <v>11315</v>
      </c>
      <c r="B10314">
        <v>0</v>
      </c>
    </row>
    <row r="10315" spans="1:2" x14ac:dyDescent="0.3">
      <c r="A10315">
        <v>15929</v>
      </c>
      <c r="B10315">
        <v>1</v>
      </c>
    </row>
    <row r="10316" spans="1:2" x14ac:dyDescent="0.3">
      <c r="A10316">
        <v>11582</v>
      </c>
      <c r="B10316">
        <v>1</v>
      </c>
    </row>
    <row r="10317" spans="1:2" x14ac:dyDescent="0.3">
      <c r="A10317">
        <v>17739</v>
      </c>
      <c r="B10317">
        <v>1</v>
      </c>
    </row>
    <row r="10318" spans="1:2" x14ac:dyDescent="0.3">
      <c r="A10318">
        <v>14753</v>
      </c>
      <c r="B10318">
        <v>1</v>
      </c>
    </row>
    <row r="10319" spans="1:2" x14ac:dyDescent="0.3">
      <c r="A10319">
        <v>10884</v>
      </c>
      <c r="B10319">
        <v>0</v>
      </c>
    </row>
    <row r="10320" spans="1:2" x14ac:dyDescent="0.3">
      <c r="A10320">
        <v>4411</v>
      </c>
      <c r="B10320">
        <v>0</v>
      </c>
    </row>
    <row r="10321" spans="1:2" x14ac:dyDescent="0.3">
      <c r="A10321">
        <v>18370</v>
      </c>
      <c r="B10321">
        <v>1</v>
      </c>
    </row>
    <row r="10322" spans="1:2" x14ac:dyDescent="0.3">
      <c r="A10322">
        <v>15957</v>
      </c>
      <c r="B10322">
        <v>1</v>
      </c>
    </row>
    <row r="10323" spans="1:2" x14ac:dyDescent="0.3">
      <c r="A10323">
        <v>14902</v>
      </c>
      <c r="B10323">
        <v>1</v>
      </c>
    </row>
    <row r="10324" spans="1:2" x14ac:dyDescent="0.3">
      <c r="A10324">
        <v>17741</v>
      </c>
      <c r="B10324">
        <v>1</v>
      </c>
    </row>
    <row r="10325" spans="1:2" x14ac:dyDescent="0.3">
      <c r="A10325">
        <v>16857</v>
      </c>
      <c r="B10325">
        <v>1</v>
      </c>
    </row>
    <row r="10326" spans="1:2" x14ac:dyDescent="0.3">
      <c r="A10326">
        <v>9397</v>
      </c>
      <c r="B10326">
        <v>0</v>
      </c>
    </row>
    <row r="10327" spans="1:2" x14ac:dyDescent="0.3">
      <c r="A10327">
        <v>20809</v>
      </c>
      <c r="B10327">
        <v>1</v>
      </c>
    </row>
    <row r="10328" spans="1:2" x14ac:dyDescent="0.3">
      <c r="A10328">
        <v>20112</v>
      </c>
      <c r="B10328">
        <v>1</v>
      </c>
    </row>
    <row r="10329" spans="1:2" x14ac:dyDescent="0.3">
      <c r="A10329">
        <v>9867</v>
      </c>
      <c r="B10329">
        <v>0</v>
      </c>
    </row>
    <row r="10330" spans="1:2" x14ac:dyDescent="0.3">
      <c r="A10330">
        <v>14591</v>
      </c>
      <c r="B10330">
        <v>1</v>
      </c>
    </row>
    <row r="10331" spans="1:2" x14ac:dyDescent="0.3">
      <c r="A10331">
        <v>17835</v>
      </c>
      <c r="B10331">
        <v>1</v>
      </c>
    </row>
    <row r="10332" spans="1:2" x14ac:dyDescent="0.3">
      <c r="A10332">
        <v>15958</v>
      </c>
      <c r="B10332">
        <v>1</v>
      </c>
    </row>
    <row r="10333" spans="1:2" x14ac:dyDescent="0.3">
      <c r="A10333">
        <v>4542</v>
      </c>
      <c r="B10333">
        <v>0</v>
      </c>
    </row>
    <row r="10334" spans="1:2" x14ac:dyDescent="0.3">
      <c r="A10334">
        <v>15629</v>
      </c>
      <c r="B10334">
        <v>1</v>
      </c>
    </row>
    <row r="10335" spans="1:2" x14ac:dyDescent="0.3">
      <c r="A10335">
        <v>20109</v>
      </c>
      <c r="B10335">
        <v>1</v>
      </c>
    </row>
    <row r="10336" spans="1:2" x14ac:dyDescent="0.3">
      <c r="A10336">
        <v>14653</v>
      </c>
      <c r="B10336">
        <v>1</v>
      </c>
    </row>
    <row r="10337" spans="1:2" x14ac:dyDescent="0.3">
      <c r="A10337">
        <v>20160</v>
      </c>
      <c r="B10337">
        <v>1</v>
      </c>
    </row>
    <row r="10338" spans="1:2" x14ac:dyDescent="0.3">
      <c r="A10338">
        <v>17869</v>
      </c>
      <c r="B10338">
        <v>1</v>
      </c>
    </row>
    <row r="10339" spans="1:2" x14ac:dyDescent="0.3">
      <c r="A10339">
        <v>17859</v>
      </c>
      <c r="B10339">
        <v>1</v>
      </c>
    </row>
    <row r="10340" spans="1:2" x14ac:dyDescent="0.3">
      <c r="A10340">
        <v>7716</v>
      </c>
      <c r="B10340">
        <v>0</v>
      </c>
    </row>
    <row r="10341" spans="1:2" x14ac:dyDescent="0.3">
      <c r="A10341">
        <v>10561</v>
      </c>
      <c r="B10341">
        <v>0</v>
      </c>
    </row>
    <row r="10342" spans="1:2" x14ac:dyDescent="0.3">
      <c r="A10342">
        <v>16398</v>
      </c>
      <c r="B10342">
        <v>1</v>
      </c>
    </row>
    <row r="10343" spans="1:2" x14ac:dyDescent="0.3">
      <c r="A10343">
        <v>10843</v>
      </c>
      <c r="B10343">
        <v>1</v>
      </c>
    </row>
    <row r="10344" spans="1:2" x14ac:dyDescent="0.3">
      <c r="A10344">
        <v>9363</v>
      </c>
      <c r="B10344">
        <v>1</v>
      </c>
    </row>
    <row r="10345" spans="1:2" x14ac:dyDescent="0.3">
      <c r="A10345">
        <v>15023</v>
      </c>
      <c r="B10345">
        <v>1</v>
      </c>
    </row>
    <row r="10346" spans="1:2" x14ac:dyDescent="0.3">
      <c r="A10346">
        <v>15702</v>
      </c>
      <c r="B10346">
        <v>1</v>
      </c>
    </row>
    <row r="10347" spans="1:2" x14ac:dyDescent="0.3">
      <c r="A10347">
        <v>9389</v>
      </c>
      <c r="B10347">
        <v>1</v>
      </c>
    </row>
    <row r="10348" spans="1:2" x14ac:dyDescent="0.3">
      <c r="A10348">
        <v>16399</v>
      </c>
      <c r="B10348">
        <v>1</v>
      </c>
    </row>
    <row r="10349" spans="1:2" x14ac:dyDescent="0.3">
      <c r="A10349">
        <v>2459</v>
      </c>
      <c r="B10349">
        <v>0</v>
      </c>
    </row>
    <row r="10350" spans="1:2" x14ac:dyDescent="0.3">
      <c r="A10350">
        <v>9388</v>
      </c>
      <c r="B10350">
        <v>1</v>
      </c>
    </row>
    <row r="10351" spans="1:2" x14ac:dyDescent="0.3">
      <c r="A10351">
        <v>2181</v>
      </c>
      <c r="B10351">
        <v>0</v>
      </c>
    </row>
    <row r="10352" spans="1:2" x14ac:dyDescent="0.3">
      <c r="A10352">
        <v>20019</v>
      </c>
      <c r="B10352">
        <v>1</v>
      </c>
    </row>
    <row r="10353" spans="1:2" x14ac:dyDescent="0.3">
      <c r="A10353">
        <v>17470</v>
      </c>
      <c r="B10353">
        <v>1</v>
      </c>
    </row>
    <row r="10354" spans="1:2" x14ac:dyDescent="0.3">
      <c r="A10354">
        <v>17472</v>
      </c>
      <c r="B10354">
        <v>0</v>
      </c>
    </row>
    <row r="10355" spans="1:2" x14ac:dyDescent="0.3">
      <c r="A10355">
        <v>19926</v>
      </c>
      <c r="B10355">
        <v>1</v>
      </c>
    </row>
    <row r="10356" spans="1:2" x14ac:dyDescent="0.3">
      <c r="A10356">
        <v>16573</v>
      </c>
      <c r="B10356">
        <v>1</v>
      </c>
    </row>
    <row r="10357" spans="1:2" x14ac:dyDescent="0.3">
      <c r="A10357">
        <v>21043</v>
      </c>
      <c r="B10357">
        <v>1</v>
      </c>
    </row>
    <row r="10358" spans="1:2" x14ac:dyDescent="0.3">
      <c r="A10358">
        <v>1684</v>
      </c>
      <c r="B10358">
        <v>0</v>
      </c>
    </row>
    <row r="10359" spans="1:2" x14ac:dyDescent="0.3">
      <c r="A10359">
        <v>16937</v>
      </c>
      <c r="B10359">
        <v>1</v>
      </c>
    </row>
    <row r="10360" spans="1:2" x14ac:dyDescent="0.3">
      <c r="A10360">
        <v>17941</v>
      </c>
      <c r="B10360">
        <v>1</v>
      </c>
    </row>
    <row r="10361" spans="1:2" x14ac:dyDescent="0.3">
      <c r="A10361">
        <v>15932</v>
      </c>
      <c r="B10361">
        <v>0</v>
      </c>
    </row>
    <row r="10362" spans="1:2" x14ac:dyDescent="0.3">
      <c r="A10362">
        <v>14630</v>
      </c>
      <c r="B10362">
        <v>1</v>
      </c>
    </row>
    <row r="10363" spans="1:2" x14ac:dyDescent="0.3">
      <c r="A10363">
        <v>9872</v>
      </c>
      <c r="B10363">
        <v>0</v>
      </c>
    </row>
    <row r="10364" spans="1:2" x14ac:dyDescent="0.3">
      <c r="A10364">
        <v>20129</v>
      </c>
      <c r="B10364">
        <v>1</v>
      </c>
    </row>
    <row r="10365" spans="1:2" x14ac:dyDescent="0.3">
      <c r="A10365">
        <v>15955</v>
      </c>
      <c r="B10365">
        <v>0</v>
      </c>
    </row>
    <row r="10366" spans="1:2" x14ac:dyDescent="0.3">
      <c r="A10366">
        <v>10076</v>
      </c>
      <c r="B10366">
        <v>0</v>
      </c>
    </row>
    <row r="10367" spans="1:2" x14ac:dyDescent="0.3">
      <c r="A10367">
        <v>15594</v>
      </c>
      <c r="B10367">
        <v>1</v>
      </c>
    </row>
    <row r="10368" spans="1:2" x14ac:dyDescent="0.3">
      <c r="A10368">
        <v>20714</v>
      </c>
      <c r="B10368">
        <v>1</v>
      </c>
    </row>
    <row r="10369" spans="1:2" x14ac:dyDescent="0.3">
      <c r="A10369">
        <v>16963</v>
      </c>
      <c r="B10369">
        <v>0</v>
      </c>
    </row>
    <row r="10370" spans="1:2" x14ac:dyDescent="0.3">
      <c r="A10370">
        <v>20133</v>
      </c>
      <c r="B10370">
        <v>1</v>
      </c>
    </row>
    <row r="10371" spans="1:2" x14ac:dyDescent="0.3">
      <c r="A10371">
        <v>20599</v>
      </c>
      <c r="B10371">
        <v>1</v>
      </c>
    </row>
    <row r="10372" spans="1:2" x14ac:dyDescent="0.3">
      <c r="A10372">
        <v>12462</v>
      </c>
      <c r="B10372">
        <v>1</v>
      </c>
    </row>
    <row r="10373" spans="1:2" x14ac:dyDescent="0.3">
      <c r="A10373">
        <v>20134</v>
      </c>
      <c r="B10373">
        <v>1</v>
      </c>
    </row>
    <row r="10374" spans="1:2" x14ac:dyDescent="0.3">
      <c r="A10374">
        <v>15907</v>
      </c>
      <c r="B10374">
        <v>0</v>
      </c>
    </row>
    <row r="10375" spans="1:2" x14ac:dyDescent="0.3">
      <c r="A10375">
        <v>18002</v>
      </c>
      <c r="B10375">
        <v>1</v>
      </c>
    </row>
    <row r="10376" spans="1:2" x14ac:dyDescent="0.3">
      <c r="A10376">
        <v>17350</v>
      </c>
      <c r="B10376">
        <v>1</v>
      </c>
    </row>
    <row r="10377" spans="1:2" x14ac:dyDescent="0.3">
      <c r="A10377">
        <v>16299</v>
      </c>
      <c r="B10377">
        <v>1</v>
      </c>
    </row>
    <row r="10378" spans="1:2" x14ac:dyDescent="0.3">
      <c r="A10378">
        <v>16300</v>
      </c>
      <c r="B10378">
        <v>1</v>
      </c>
    </row>
    <row r="10379" spans="1:2" x14ac:dyDescent="0.3">
      <c r="A10379">
        <v>11605</v>
      </c>
      <c r="B10379">
        <v>1</v>
      </c>
    </row>
    <row r="10380" spans="1:2" x14ac:dyDescent="0.3">
      <c r="A10380">
        <v>5325</v>
      </c>
      <c r="B10380">
        <v>0</v>
      </c>
    </row>
    <row r="10381" spans="1:2" x14ac:dyDescent="0.3">
      <c r="A10381">
        <v>20626</v>
      </c>
      <c r="B10381">
        <v>1</v>
      </c>
    </row>
    <row r="10382" spans="1:2" x14ac:dyDescent="0.3">
      <c r="A10382">
        <v>12483</v>
      </c>
      <c r="B10382">
        <v>1</v>
      </c>
    </row>
    <row r="10383" spans="1:2" x14ac:dyDescent="0.3">
      <c r="A10383">
        <v>6883</v>
      </c>
      <c r="B10383">
        <v>0</v>
      </c>
    </row>
    <row r="10384" spans="1:2" x14ac:dyDescent="0.3">
      <c r="A10384">
        <v>5324</v>
      </c>
      <c r="B10384">
        <v>0</v>
      </c>
    </row>
    <row r="10385" spans="1:2" x14ac:dyDescent="0.3">
      <c r="A10385">
        <v>19795</v>
      </c>
      <c r="B10385">
        <v>1</v>
      </c>
    </row>
    <row r="10386" spans="1:2" x14ac:dyDescent="0.3">
      <c r="A10386">
        <v>17920</v>
      </c>
      <c r="B10386">
        <v>1</v>
      </c>
    </row>
    <row r="10387" spans="1:2" x14ac:dyDescent="0.3">
      <c r="A10387">
        <v>15807</v>
      </c>
      <c r="B10387">
        <v>1</v>
      </c>
    </row>
    <row r="10388" spans="1:2" x14ac:dyDescent="0.3">
      <c r="A10388">
        <v>195</v>
      </c>
      <c r="B10388">
        <v>0</v>
      </c>
    </row>
    <row r="10389" spans="1:2" x14ac:dyDescent="0.3">
      <c r="A10389">
        <v>11899</v>
      </c>
      <c r="B10389">
        <v>1</v>
      </c>
    </row>
    <row r="10390" spans="1:2" x14ac:dyDescent="0.3">
      <c r="A10390">
        <v>14947</v>
      </c>
      <c r="B10390">
        <v>1</v>
      </c>
    </row>
    <row r="10391" spans="1:2" x14ac:dyDescent="0.3">
      <c r="A10391">
        <v>7171</v>
      </c>
      <c r="B10391">
        <v>0</v>
      </c>
    </row>
    <row r="10392" spans="1:2" x14ac:dyDescent="0.3">
      <c r="A10392">
        <v>1302</v>
      </c>
      <c r="B10392">
        <v>0</v>
      </c>
    </row>
    <row r="10393" spans="1:2" x14ac:dyDescent="0.3">
      <c r="A10393">
        <v>19934</v>
      </c>
      <c r="B10393">
        <v>1</v>
      </c>
    </row>
    <row r="10394" spans="1:2" x14ac:dyDescent="0.3">
      <c r="A10394">
        <v>6904</v>
      </c>
      <c r="B10394">
        <v>0</v>
      </c>
    </row>
    <row r="10395" spans="1:2" x14ac:dyDescent="0.3">
      <c r="A10395">
        <v>11005</v>
      </c>
      <c r="B10395">
        <v>1</v>
      </c>
    </row>
    <row r="10396" spans="1:2" x14ac:dyDescent="0.3">
      <c r="A10396">
        <v>11008</v>
      </c>
      <c r="B10396">
        <v>1</v>
      </c>
    </row>
    <row r="10397" spans="1:2" x14ac:dyDescent="0.3">
      <c r="A10397">
        <v>453</v>
      </c>
      <c r="B10397">
        <v>0</v>
      </c>
    </row>
    <row r="10398" spans="1:2" x14ac:dyDescent="0.3">
      <c r="A10398">
        <v>20082</v>
      </c>
      <c r="B10398">
        <v>1</v>
      </c>
    </row>
    <row r="10399" spans="1:2" x14ac:dyDescent="0.3">
      <c r="A10399">
        <v>14692</v>
      </c>
      <c r="B10399">
        <v>1</v>
      </c>
    </row>
    <row r="10400" spans="1:2" x14ac:dyDescent="0.3">
      <c r="A10400">
        <v>8424</v>
      </c>
      <c r="B10400">
        <v>0</v>
      </c>
    </row>
    <row r="10401" spans="1:2" x14ac:dyDescent="0.3">
      <c r="A10401">
        <v>8750</v>
      </c>
      <c r="B10401">
        <v>1</v>
      </c>
    </row>
    <row r="10402" spans="1:2" x14ac:dyDescent="0.3">
      <c r="A10402">
        <v>16994</v>
      </c>
      <c r="B10402">
        <v>1</v>
      </c>
    </row>
    <row r="10403" spans="1:2" x14ac:dyDescent="0.3">
      <c r="A10403">
        <v>7758</v>
      </c>
      <c r="B10403">
        <v>0</v>
      </c>
    </row>
    <row r="10404" spans="1:2" x14ac:dyDescent="0.3">
      <c r="A10404">
        <v>19441</v>
      </c>
      <c r="B10404">
        <v>1</v>
      </c>
    </row>
    <row r="10405" spans="1:2" x14ac:dyDescent="0.3">
      <c r="A10405">
        <v>14871</v>
      </c>
      <c r="B10405">
        <v>1</v>
      </c>
    </row>
    <row r="10406" spans="1:2" x14ac:dyDescent="0.3">
      <c r="A10406">
        <v>9913</v>
      </c>
      <c r="B10406">
        <v>1</v>
      </c>
    </row>
    <row r="10407" spans="1:2" x14ac:dyDescent="0.3">
      <c r="A10407">
        <v>4544</v>
      </c>
      <c r="B10407">
        <v>0</v>
      </c>
    </row>
    <row r="10408" spans="1:2" x14ac:dyDescent="0.3">
      <c r="A10408">
        <v>20625</v>
      </c>
      <c r="B10408">
        <v>1</v>
      </c>
    </row>
    <row r="10409" spans="1:2" x14ac:dyDescent="0.3">
      <c r="A10409">
        <v>19960</v>
      </c>
      <c r="B10409">
        <v>1</v>
      </c>
    </row>
    <row r="10410" spans="1:2" x14ac:dyDescent="0.3">
      <c r="A10410">
        <v>8322</v>
      </c>
      <c r="B10410">
        <v>0</v>
      </c>
    </row>
    <row r="10411" spans="1:2" x14ac:dyDescent="0.3">
      <c r="A10411">
        <v>18015</v>
      </c>
      <c r="B10411">
        <v>1</v>
      </c>
    </row>
    <row r="10412" spans="1:2" x14ac:dyDescent="0.3">
      <c r="A10412">
        <v>16000</v>
      </c>
      <c r="B10412">
        <v>1</v>
      </c>
    </row>
    <row r="10413" spans="1:2" x14ac:dyDescent="0.3">
      <c r="A10413">
        <v>15554</v>
      </c>
      <c r="B10413">
        <v>1</v>
      </c>
    </row>
    <row r="10414" spans="1:2" x14ac:dyDescent="0.3">
      <c r="A10414">
        <v>10051</v>
      </c>
      <c r="B10414">
        <v>1</v>
      </c>
    </row>
    <row r="10415" spans="1:2" x14ac:dyDescent="0.3">
      <c r="A10415">
        <v>10823</v>
      </c>
      <c r="B10415">
        <v>1</v>
      </c>
    </row>
    <row r="10416" spans="1:2" x14ac:dyDescent="0.3">
      <c r="A10416">
        <v>15817</v>
      </c>
      <c r="B10416">
        <v>1</v>
      </c>
    </row>
    <row r="10417" spans="1:2" x14ac:dyDescent="0.3">
      <c r="A10417">
        <v>20998</v>
      </c>
      <c r="B10417">
        <v>1</v>
      </c>
    </row>
    <row r="10418" spans="1:2" x14ac:dyDescent="0.3">
      <c r="A10418">
        <v>9273</v>
      </c>
      <c r="B10418">
        <v>1</v>
      </c>
    </row>
    <row r="10419" spans="1:2" x14ac:dyDescent="0.3">
      <c r="A10419">
        <v>16779</v>
      </c>
      <c r="B10419">
        <v>1</v>
      </c>
    </row>
    <row r="10420" spans="1:2" x14ac:dyDescent="0.3">
      <c r="A10420">
        <v>21049</v>
      </c>
      <c r="B10420">
        <v>1</v>
      </c>
    </row>
    <row r="10421" spans="1:2" x14ac:dyDescent="0.3">
      <c r="A10421">
        <v>15473</v>
      </c>
      <c r="B10421">
        <v>1</v>
      </c>
    </row>
    <row r="10422" spans="1:2" x14ac:dyDescent="0.3">
      <c r="A10422">
        <v>10958</v>
      </c>
      <c r="B10422">
        <v>1</v>
      </c>
    </row>
    <row r="10423" spans="1:2" x14ac:dyDescent="0.3">
      <c r="A10423">
        <v>19952</v>
      </c>
      <c r="B10423">
        <v>1</v>
      </c>
    </row>
    <row r="10424" spans="1:2" x14ac:dyDescent="0.3">
      <c r="A10424">
        <v>3794</v>
      </c>
      <c r="B10424">
        <v>0</v>
      </c>
    </row>
    <row r="10425" spans="1:2" x14ac:dyDescent="0.3">
      <c r="A10425">
        <v>6530</v>
      </c>
      <c r="B10425">
        <v>0</v>
      </c>
    </row>
    <row r="10426" spans="1:2" x14ac:dyDescent="0.3">
      <c r="A10426">
        <v>4045</v>
      </c>
      <c r="B10426">
        <v>0</v>
      </c>
    </row>
    <row r="10427" spans="1:2" x14ac:dyDescent="0.3">
      <c r="A10427">
        <v>9402</v>
      </c>
      <c r="B10427">
        <v>1</v>
      </c>
    </row>
    <row r="10428" spans="1:2" x14ac:dyDescent="0.3">
      <c r="A10428">
        <v>20529</v>
      </c>
      <c r="B10428">
        <v>1</v>
      </c>
    </row>
    <row r="10429" spans="1:2" x14ac:dyDescent="0.3">
      <c r="A10429">
        <v>17900</v>
      </c>
      <c r="B10429">
        <v>1</v>
      </c>
    </row>
    <row r="10430" spans="1:2" x14ac:dyDescent="0.3">
      <c r="A10430">
        <v>3979</v>
      </c>
      <c r="B10430">
        <v>0</v>
      </c>
    </row>
    <row r="10431" spans="1:2" x14ac:dyDescent="0.3">
      <c r="A10431">
        <v>17014</v>
      </c>
      <c r="B10431">
        <v>1</v>
      </c>
    </row>
    <row r="10432" spans="1:2" x14ac:dyDescent="0.3">
      <c r="A10432">
        <v>17896</v>
      </c>
      <c r="B10432">
        <v>1</v>
      </c>
    </row>
    <row r="10433" spans="1:2" x14ac:dyDescent="0.3">
      <c r="A10433">
        <v>21073</v>
      </c>
      <c r="B10433">
        <v>1</v>
      </c>
    </row>
    <row r="10434" spans="1:2" x14ac:dyDescent="0.3">
      <c r="A10434">
        <v>7048</v>
      </c>
      <c r="B10434">
        <v>0</v>
      </c>
    </row>
    <row r="10435" spans="1:2" x14ac:dyDescent="0.3">
      <c r="A10435">
        <v>15887</v>
      </c>
      <c r="B10435">
        <v>1</v>
      </c>
    </row>
    <row r="10436" spans="1:2" x14ac:dyDescent="0.3">
      <c r="A10436">
        <v>9279</v>
      </c>
      <c r="B10436">
        <v>1</v>
      </c>
    </row>
    <row r="10437" spans="1:2" x14ac:dyDescent="0.3">
      <c r="A10437">
        <v>10539</v>
      </c>
      <c r="B10437">
        <v>1</v>
      </c>
    </row>
    <row r="10438" spans="1:2" x14ac:dyDescent="0.3">
      <c r="A10438">
        <v>19808</v>
      </c>
      <c r="B10438">
        <v>1</v>
      </c>
    </row>
    <row r="10439" spans="1:2" x14ac:dyDescent="0.3">
      <c r="A10439">
        <v>16711</v>
      </c>
      <c r="B10439">
        <v>1</v>
      </c>
    </row>
    <row r="10440" spans="1:2" x14ac:dyDescent="0.3">
      <c r="A10440">
        <v>18121</v>
      </c>
      <c r="B10440">
        <v>1</v>
      </c>
    </row>
    <row r="10441" spans="1:2" x14ac:dyDescent="0.3">
      <c r="A10441">
        <v>7836</v>
      </c>
      <c r="B10441">
        <v>0</v>
      </c>
    </row>
    <row r="10442" spans="1:2" x14ac:dyDescent="0.3">
      <c r="A10442">
        <v>21039</v>
      </c>
      <c r="B10442">
        <v>1</v>
      </c>
    </row>
    <row r="10443" spans="1:2" x14ac:dyDescent="0.3">
      <c r="A10443">
        <v>20084</v>
      </c>
      <c r="B10443">
        <v>1</v>
      </c>
    </row>
    <row r="10444" spans="1:2" x14ac:dyDescent="0.3">
      <c r="A10444">
        <v>1329</v>
      </c>
      <c r="B10444">
        <v>0</v>
      </c>
    </row>
    <row r="10445" spans="1:2" x14ac:dyDescent="0.3">
      <c r="A10445">
        <v>1325</v>
      </c>
      <c r="B10445">
        <v>0</v>
      </c>
    </row>
    <row r="10446" spans="1:2" x14ac:dyDescent="0.3">
      <c r="A10446">
        <v>5844</v>
      </c>
      <c r="B10446">
        <v>0</v>
      </c>
    </row>
    <row r="10447" spans="1:2" x14ac:dyDescent="0.3">
      <c r="A10447">
        <v>7536</v>
      </c>
      <c r="B10447">
        <v>0</v>
      </c>
    </row>
    <row r="10448" spans="1:2" x14ac:dyDescent="0.3">
      <c r="A10448">
        <v>10675</v>
      </c>
      <c r="B10448">
        <v>1</v>
      </c>
    </row>
    <row r="10449" spans="1:2" x14ac:dyDescent="0.3">
      <c r="A10449">
        <v>15674</v>
      </c>
      <c r="B10449">
        <v>1</v>
      </c>
    </row>
    <row r="10450" spans="1:2" x14ac:dyDescent="0.3">
      <c r="A10450">
        <v>15849</v>
      </c>
      <c r="B10450">
        <v>1</v>
      </c>
    </row>
    <row r="10451" spans="1:2" x14ac:dyDescent="0.3">
      <c r="A10451">
        <v>7805</v>
      </c>
      <c r="B10451">
        <v>0</v>
      </c>
    </row>
    <row r="10452" spans="1:2" x14ac:dyDescent="0.3">
      <c r="A10452">
        <v>11519</v>
      </c>
      <c r="B10452">
        <v>1</v>
      </c>
    </row>
    <row r="10453" spans="1:2" x14ac:dyDescent="0.3">
      <c r="A10453">
        <v>18007</v>
      </c>
      <c r="B10453">
        <v>1</v>
      </c>
    </row>
    <row r="10454" spans="1:2" x14ac:dyDescent="0.3">
      <c r="A10454">
        <v>20149</v>
      </c>
      <c r="B10454">
        <v>1</v>
      </c>
    </row>
    <row r="10455" spans="1:2" x14ac:dyDescent="0.3">
      <c r="A10455">
        <v>15491</v>
      </c>
      <c r="B10455">
        <v>1</v>
      </c>
    </row>
    <row r="10456" spans="1:2" x14ac:dyDescent="0.3">
      <c r="A10456">
        <v>15642</v>
      </c>
      <c r="B10456">
        <v>1</v>
      </c>
    </row>
    <row r="10457" spans="1:2" x14ac:dyDescent="0.3">
      <c r="A10457">
        <v>13523</v>
      </c>
      <c r="B10457">
        <v>1</v>
      </c>
    </row>
    <row r="10458" spans="1:2" x14ac:dyDescent="0.3">
      <c r="A10458">
        <v>5843</v>
      </c>
      <c r="B10458">
        <v>0</v>
      </c>
    </row>
    <row r="10459" spans="1:2" x14ac:dyDescent="0.3">
      <c r="A10459">
        <v>19657</v>
      </c>
      <c r="B10459">
        <v>1</v>
      </c>
    </row>
    <row r="10460" spans="1:2" x14ac:dyDescent="0.3">
      <c r="A10460">
        <v>18131</v>
      </c>
      <c r="B10460">
        <v>1</v>
      </c>
    </row>
    <row r="10461" spans="1:2" x14ac:dyDescent="0.3">
      <c r="A10461">
        <v>17710</v>
      </c>
      <c r="B10461">
        <v>1</v>
      </c>
    </row>
    <row r="10462" spans="1:2" x14ac:dyDescent="0.3">
      <c r="A10462">
        <v>16052</v>
      </c>
      <c r="B10462">
        <v>1</v>
      </c>
    </row>
    <row r="10463" spans="1:2" x14ac:dyDescent="0.3">
      <c r="A10463">
        <v>20115</v>
      </c>
      <c r="B10463">
        <v>1</v>
      </c>
    </row>
    <row r="10464" spans="1:2" x14ac:dyDescent="0.3">
      <c r="A10464">
        <v>17885</v>
      </c>
      <c r="B10464">
        <v>1</v>
      </c>
    </row>
    <row r="10465" spans="1:2" x14ac:dyDescent="0.3">
      <c r="A10465">
        <v>20826</v>
      </c>
      <c r="B10465">
        <v>1</v>
      </c>
    </row>
    <row r="10466" spans="1:2" x14ac:dyDescent="0.3">
      <c r="A10466">
        <v>20156</v>
      </c>
      <c r="B10466">
        <v>1</v>
      </c>
    </row>
    <row r="10467" spans="1:2" x14ac:dyDescent="0.3">
      <c r="A10467">
        <v>7535</v>
      </c>
      <c r="B10467">
        <v>0</v>
      </c>
    </row>
    <row r="10468" spans="1:2" x14ac:dyDescent="0.3">
      <c r="A10468">
        <v>1330</v>
      </c>
      <c r="B10468">
        <v>0</v>
      </c>
    </row>
    <row r="10469" spans="1:2" x14ac:dyDescent="0.3">
      <c r="A10469">
        <v>12091</v>
      </c>
      <c r="B10469">
        <v>0</v>
      </c>
    </row>
    <row r="10470" spans="1:2" x14ac:dyDescent="0.3">
      <c r="A10470">
        <v>16498</v>
      </c>
      <c r="B10470">
        <v>1</v>
      </c>
    </row>
    <row r="10471" spans="1:2" x14ac:dyDescent="0.3">
      <c r="A10471">
        <v>16497</v>
      </c>
      <c r="B10471">
        <v>0</v>
      </c>
    </row>
    <row r="10472" spans="1:2" x14ac:dyDescent="0.3">
      <c r="A10472">
        <v>11947</v>
      </c>
      <c r="B10472">
        <v>1</v>
      </c>
    </row>
    <row r="10473" spans="1:2" x14ac:dyDescent="0.3">
      <c r="A10473">
        <v>20819</v>
      </c>
      <c r="B10473">
        <v>1</v>
      </c>
    </row>
    <row r="10474" spans="1:2" x14ac:dyDescent="0.3">
      <c r="A10474">
        <v>13581</v>
      </c>
      <c r="B10474">
        <v>1</v>
      </c>
    </row>
    <row r="10475" spans="1:2" x14ac:dyDescent="0.3">
      <c r="A10475">
        <v>3908</v>
      </c>
      <c r="B10475">
        <v>0</v>
      </c>
    </row>
    <row r="10476" spans="1:2" x14ac:dyDescent="0.3">
      <c r="A10476">
        <v>9871</v>
      </c>
      <c r="B10476">
        <v>0</v>
      </c>
    </row>
    <row r="10477" spans="1:2" x14ac:dyDescent="0.3">
      <c r="A10477">
        <v>14896</v>
      </c>
      <c r="B10477">
        <v>1</v>
      </c>
    </row>
    <row r="10478" spans="1:2" x14ac:dyDescent="0.3">
      <c r="A10478">
        <v>16538</v>
      </c>
      <c r="B10478">
        <v>1</v>
      </c>
    </row>
    <row r="10479" spans="1:2" x14ac:dyDescent="0.3">
      <c r="A10479">
        <v>6532</v>
      </c>
      <c r="B10479">
        <v>0</v>
      </c>
    </row>
    <row r="10480" spans="1:2" x14ac:dyDescent="0.3">
      <c r="A10480">
        <v>20648</v>
      </c>
      <c r="B10480">
        <v>1</v>
      </c>
    </row>
    <row r="10481" spans="1:2" x14ac:dyDescent="0.3">
      <c r="A10481">
        <v>15789</v>
      </c>
      <c r="B10481">
        <v>1</v>
      </c>
    </row>
    <row r="10482" spans="1:2" x14ac:dyDescent="0.3">
      <c r="A10482">
        <v>7789</v>
      </c>
      <c r="B10482">
        <v>0</v>
      </c>
    </row>
    <row r="10483" spans="1:2" x14ac:dyDescent="0.3">
      <c r="A10483">
        <v>15595</v>
      </c>
      <c r="B10483">
        <v>1</v>
      </c>
    </row>
    <row r="10484" spans="1:2" x14ac:dyDescent="0.3">
      <c r="A10484">
        <v>20184</v>
      </c>
      <c r="B10484">
        <v>1</v>
      </c>
    </row>
    <row r="10485" spans="1:2" x14ac:dyDescent="0.3">
      <c r="A10485">
        <v>21093</v>
      </c>
      <c r="B10485">
        <v>1</v>
      </c>
    </row>
    <row r="10486" spans="1:2" x14ac:dyDescent="0.3">
      <c r="A10486">
        <v>18376</v>
      </c>
      <c r="B10486">
        <v>1</v>
      </c>
    </row>
    <row r="10487" spans="1:2" x14ac:dyDescent="0.3">
      <c r="A10487">
        <v>14601</v>
      </c>
      <c r="B10487">
        <v>1</v>
      </c>
    </row>
    <row r="10488" spans="1:2" x14ac:dyDescent="0.3">
      <c r="A10488">
        <v>18085</v>
      </c>
      <c r="B10488">
        <v>1</v>
      </c>
    </row>
    <row r="10489" spans="1:2" x14ac:dyDescent="0.3">
      <c r="A10489">
        <v>3852</v>
      </c>
      <c r="B10489">
        <v>0</v>
      </c>
    </row>
    <row r="10490" spans="1:2" x14ac:dyDescent="0.3">
      <c r="A10490">
        <v>17078</v>
      </c>
      <c r="B10490">
        <v>1</v>
      </c>
    </row>
    <row r="10491" spans="1:2" x14ac:dyDescent="0.3">
      <c r="A10491">
        <v>15596</v>
      </c>
      <c r="B10491">
        <v>1</v>
      </c>
    </row>
    <row r="10492" spans="1:2" x14ac:dyDescent="0.3">
      <c r="A10492">
        <v>20043</v>
      </c>
      <c r="B10492">
        <v>1</v>
      </c>
    </row>
    <row r="10493" spans="1:2" x14ac:dyDescent="0.3">
      <c r="A10493">
        <v>4552</v>
      </c>
      <c r="B10493">
        <v>0</v>
      </c>
    </row>
    <row r="10494" spans="1:2" x14ac:dyDescent="0.3">
      <c r="A10494">
        <v>4549</v>
      </c>
      <c r="B10494">
        <v>0</v>
      </c>
    </row>
    <row r="10495" spans="1:2" x14ac:dyDescent="0.3">
      <c r="A10495">
        <v>16522</v>
      </c>
      <c r="B10495">
        <v>1</v>
      </c>
    </row>
    <row r="10496" spans="1:2" x14ac:dyDescent="0.3">
      <c r="A10496">
        <v>5750</v>
      </c>
      <c r="B10496">
        <v>0</v>
      </c>
    </row>
    <row r="10497" spans="1:2" x14ac:dyDescent="0.3">
      <c r="A10497">
        <v>13589</v>
      </c>
      <c r="B10497">
        <v>1</v>
      </c>
    </row>
    <row r="10498" spans="1:2" x14ac:dyDescent="0.3">
      <c r="A10498">
        <v>14879</v>
      </c>
      <c r="B10498">
        <v>1</v>
      </c>
    </row>
    <row r="10499" spans="1:2" x14ac:dyDescent="0.3">
      <c r="A10499">
        <v>12045</v>
      </c>
      <c r="B10499">
        <v>1</v>
      </c>
    </row>
    <row r="10500" spans="1:2" x14ac:dyDescent="0.3">
      <c r="A10500">
        <v>19596</v>
      </c>
      <c r="B10500">
        <v>1</v>
      </c>
    </row>
    <row r="10501" spans="1:2" x14ac:dyDescent="0.3">
      <c r="A10501">
        <v>1465</v>
      </c>
      <c r="B10501">
        <v>0</v>
      </c>
    </row>
    <row r="10502" spans="1:2" x14ac:dyDescent="0.3">
      <c r="A10502">
        <v>20887</v>
      </c>
      <c r="B10502">
        <v>1</v>
      </c>
    </row>
    <row r="10503" spans="1:2" x14ac:dyDescent="0.3">
      <c r="A10503">
        <v>11453</v>
      </c>
      <c r="B10503">
        <v>1</v>
      </c>
    </row>
    <row r="10504" spans="1:2" x14ac:dyDescent="0.3">
      <c r="A10504">
        <v>19516</v>
      </c>
      <c r="B10504">
        <v>1</v>
      </c>
    </row>
    <row r="10505" spans="1:2" x14ac:dyDescent="0.3">
      <c r="A10505">
        <v>10911</v>
      </c>
      <c r="B10505">
        <v>1</v>
      </c>
    </row>
    <row r="10506" spans="1:2" x14ac:dyDescent="0.3">
      <c r="A10506">
        <v>16845</v>
      </c>
      <c r="B10506">
        <v>1</v>
      </c>
    </row>
    <row r="10507" spans="1:2" x14ac:dyDescent="0.3">
      <c r="A10507">
        <v>15770</v>
      </c>
      <c r="B10507">
        <v>1</v>
      </c>
    </row>
    <row r="10508" spans="1:2" x14ac:dyDescent="0.3">
      <c r="A10508">
        <v>15043</v>
      </c>
      <c r="B10508">
        <v>1</v>
      </c>
    </row>
    <row r="10509" spans="1:2" x14ac:dyDescent="0.3">
      <c r="A10509">
        <v>19942</v>
      </c>
      <c r="B10509">
        <v>1</v>
      </c>
    </row>
    <row r="10510" spans="1:2" x14ac:dyDescent="0.3">
      <c r="A10510">
        <v>20802</v>
      </c>
      <c r="B10510">
        <v>1</v>
      </c>
    </row>
    <row r="10511" spans="1:2" x14ac:dyDescent="0.3">
      <c r="A10511">
        <v>2581</v>
      </c>
      <c r="B10511">
        <v>0</v>
      </c>
    </row>
    <row r="10512" spans="1:2" x14ac:dyDescent="0.3">
      <c r="A10512">
        <v>16948</v>
      </c>
      <c r="B10512">
        <v>1</v>
      </c>
    </row>
    <row r="10513" spans="1:2" x14ac:dyDescent="0.3">
      <c r="A10513">
        <v>15470</v>
      </c>
      <c r="B10513">
        <v>1</v>
      </c>
    </row>
    <row r="10514" spans="1:2" x14ac:dyDescent="0.3">
      <c r="A10514">
        <v>5548</v>
      </c>
      <c r="B10514">
        <v>0</v>
      </c>
    </row>
    <row r="10515" spans="1:2" x14ac:dyDescent="0.3">
      <c r="A10515">
        <v>17922</v>
      </c>
      <c r="B10515">
        <v>1</v>
      </c>
    </row>
    <row r="10516" spans="1:2" x14ac:dyDescent="0.3">
      <c r="A10516">
        <v>3858</v>
      </c>
      <c r="B10516">
        <v>0</v>
      </c>
    </row>
    <row r="10517" spans="1:2" x14ac:dyDescent="0.3">
      <c r="A10517">
        <v>20191</v>
      </c>
      <c r="B10517">
        <v>1</v>
      </c>
    </row>
    <row r="10518" spans="1:2" x14ac:dyDescent="0.3">
      <c r="A10518">
        <v>11861</v>
      </c>
      <c r="B10518">
        <v>1</v>
      </c>
    </row>
    <row r="10519" spans="1:2" x14ac:dyDescent="0.3">
      <c r="A10519">
        <v>15924</v>
      </c>
      <c r="B10519">
        <v>1</v>
      </c>
    </row>
    <row r="10520" spans="1:2" x14ac:dyDescent="0.3">
      <c r="A10520">
        <v>16007</v>
      </c>
      <c r="B10520">
        <v>1</v>
      </c>
    </row>
    <row r="10521" spans="1:2" x14ac:dyDescent="0.3">
      <c r="A10521">
        <v>9323</v>
      </c>
      <c r="B10521">
        <v>0</v>
      </c>
    </row>
    <row r="10522" spans="1:2" x14ac:dyDescent="0.3">
      <c r="A10522">
        <v>11975</v>
      </c>
      <c r="B10522">
        <v>1</v>
      </c>
    </row>
    <row r="10523" spans="1:2" x14ac:dyDescent="0.3">
      <c r="A10523">
        <v>7051</v>
      </c>
      <c r="B10523">
        <v>0</v>
      </c>
    </row>
    <row r="10524" spans="1:2" x14ac:dyDescent="0.3">
      <c r="A10524">
        <v>16011</v>
      </c>
      <c r="B10524">
        <v>1</v>
      </c>
    </row>
    <row r="10525" spans="1:2" x14ac:dyDescent="0.3">
      <c r="A10525">
        <v>10035</v>
      </c>
      <c r="B10525">
        <v>1</v>
      </c>
    </row>
    <row r="10526" spans="1:2" x14ac:dyDescent="0.3">
      <c r="A10526">
        <v>14965</v>
      </c>
      <c r="B10526">
        <v>1</v>
      </c>
    </row>
    <row r="10527" spans="1:2" x14ac:dyDescent="0.3">
      <c r="A10527">
        <v>18072</v>
      </c>
      <c r="B10527">
        <v>1</v>
      </c>
    </row>
    <row r="10528" spans="1:2" x14ac:dyDescent="0.3">
      <c r="A10528">
        <v>11066</v>
      </c>
      <c r="B10528">
        <v>1</v>
      </c>
    </row>
    <row r="10529" spans="1:2" x14ac:dyDescent="0.3">
      <c r="A10529">
        <v>17056</v>
      </c>
      <c r="B10529">
        <v>1</v>
      </c>
    </row>
    <row r="10530" spans="1:2" x14ac:dyDescent="0.3">
      <c r="A10530">
        <v>7050</v>
      </c>
      <c r="B10530">
        <v>0</v>
      </c>
    </row>
    <row r="10531" spans="1:2" x14ac:dyDescent="0.3">
      <c r="A10531">
        <v>20013</v>
      </c>
      <c r="B10531">
        <v>1</v>
      </c>
    </row>
    <row r="10532" spans="1:2" x14ac:dyDescent="0.3">
      <c r="A10532">
        <v>10011</v>
      </c>
      <c r="B10532">
        <v>1</v>
      </c>
    </row>
    <row r="10533" spans="1:2" x14ac:dyDescent="0.3">
      <c r="A10533">
        <v>15891</v>
      </c>
      <c r="B10533">
        <v>1</v>
      </c>
    </row>
    <row r="10534" spans="1:2" x14ac:dyDescent="0.3">
      <c r="A10534">
        <v>16873</v>
      </c>
      <c r="B10534">
        <v>1</v>
      </c>
    </row>
    <row r="10535" spans="1:2" x14ac:dyDescent="0.3">
      <c r="A10535">
        <v>17051</v>
      </c>
      <c r="B10535">
        <v>1</v>
      </c>
    </row>
    <row r="10536" spans="1:2" x14ac:dyDescent="0.3">
      <c r="A10536">
        <v>17101</v>
      </c>
      <c r="B10536">
        <v>1</v>
      </c>
    </row>
    <row r="10537" spans="1:2" x14ac:dyDescent="0.3">
      <c r="A10537">
        <v>5008</v>
      </c>
      <c r="B10537">
        <v>0</v>
      </c>
    </row>
    <row r="10538" spans="1:2" x14ac:dyDescent="0.3">
      <c r="A10538">
        <v>11595</v>
      </c>
      <c r="B10538">
        <v>0</v>
      </c>
    </row>
    <row r="10539" spans="1:2" x14ac:dyDescent="0.3">
      <c r="A10539">
        <v>20706</v>
      </c>
      <c r="B10539">
        <v>1</v>
      </c>
    </row>
    <row r="10540" spans="1:2" x14ac:dyDescent="0.3">
      <c r="A10540">
        <v>1289</v>
      </c>
      <c r="B10540">
        <v>0</v>
      </c>
    </row>
    <row r="10541" spans="1:2" x14ac:dyDescent="0.3">
      <c r="A10541">
        <v>17816</v>
      </c>
      <c r="B10541">
        <v>1</v>
      </c>
    </row>
    <row r="10542" spans="1:2" x14ac:dyDescent="0.3">
      <c r="A10542">
        <v>11594</v>
      </c>
      <c r="B10542">
        <v>0</v>
      </c>
    </row>
    <row r="10543" spans="1:2" x14ac:dyDescent="0.3">
      <c r="A10543">
        <v>20199</v>
      </c>
      <c r="B10543">
        <v>1</v>
      </c>
    </row>
    <row r="10544" spans="1:2" x14ac:dyDescent="0.3">
      <c r="A10544">
        <v>6169</v>
      </c>
      <c r="B10544">
        <v>0</v>
      </c>
    </row>
    <row r="10545" spans="1:2" x14ac:dyDescent="0.3">
      <c r="A10545">
        <v>16004</v>
      </c>
      <c r="B10545">
        <v>1</v>
      </c>
    </row>
    <row r="10546" spans="1:2" x14ac:dyDescent="0.3">
      <c r="A10546">
        <v>20058</v>
      </c>
      <c r="B10546">
        <v>1</v>
      </c>
    </row>
    <row r="10547" spans="1:2" x14ac:dyDescent="0.3">
      <c r="A10547">
        <v>11604</v>
      </c>
      <c r="B10547">
        <v>1</v>
      </c>
    </row>
    <row r="10548" spans="1:2" x14ac:dyDescent="0.3">
      <c r="A10548">
        <v>17058</v>
      </c>
      <c r="B10548">
        <v>0</v>
      </c>
    </row>
    <row r="10549" spans="1:2" x14ac:dyDescent="0.3">
      <c r="A10549">
        <v>17912</v>
      </c>
      <c r="B10549">
        <v>1</v>
      </c>
    </row>
    <row r="10550" spans="1:2" x14ac:dyDescent="0.3">
      <c r="A10550">
        <v>16227</v>
      </c>
      <c r="B10550">
        <v>1</v>
      </c>
    </row>
    <row r="10551" spans="1:2" x14ac:dyDescent="0.3">
      <c r="A10551">
        <v>21057</v>
      </c>
      <c r="B10551">
        <v>1</v>
      </c>
    </row>
    <row r="10552" spans="1:2" x14ac:dyDescent="0.3">
      <c r="A10552">
        <v>20961</v>
      </c>
      <c r="B10552">
        <v>1</v>
      </c>
    </row>
    <row r="10553" spans="1:2" x14ac:dyDescent="0.3">
      <c r="A10553">
        <v>18081</v>
      </c>
      <c r="B10553">
        <v>1</v>
      </c>
    </row>
    <row r="10554" spans="1:2" x14ac:dyDescent="0.3">
      <c r="A10554">
        <v>20551</v>
      </c>
      <c r="B10554">
        <v>1</v>
      </c>
    </row>
    <row r="10555" spans="1:2" x14ac:dyDescent="0.3">
      <c r="A10555">
        <v>5959</v>
      </c>
      <c r="B10555">
        <v>0</v>
      </c>
    </row>
    <row r="10556" spans="1:2" x14ac:dyDescent="0.3">
      <c r="A10556">
        <v>5004</v>
      </c>
      <c r="B10556">
        <v>0</v>
      </c>
    </row>
    <row r="10557" spans="1:2" x14ac:dyDescent="0.3">
      <c r="A10557">
        <v>7284</v>
      </c>
      <c r="B10557">
        <v>0</v>
      </c>
    </row>
    <row r="10558" spans="1:2" x14ac:dyDescent="0.3">
      <c r="A10558">
        <v>14607</v>
      </c>
      <c r="B10558">
        <v>1</v>
      </c>
    </row>
    <row r="10559" spans="1:2" x14ac:dyDescent="0.3">
      <c r="A10559">
        <v>20858</v>
      </c>
      <c r="B10559">
        <v>1</v>
      </c>
    </row>
    <row r="10560" spans="1:2" x14ac:dyDescent="0.3">
      <c r="A10560">
        <v>7029</v>
      </c>
      <c r="B10560">
        <v>0</v>
      </c>
    </row>
    <row r="10561" spans="1:2" x14ac:dyDescent="0.3">
      <c r="A10561">
        <v>16097</v>
      </c>
      <c r="B10561">
        <v>1</v>
      </c>
    </row>
    <row r="10562" spans="1:2" x14ac:dyDescent="0.3">
      <c r="A10562">
        <v>18045</v>
      </c>
      <c r="B10562">
        <v>1</v>
      </c>
    </row>
    <row r="10563" spans="1:2" x14ac:dyDescent="0.3">
      <c r="A10563">
        <v>5007</v>
      </c>
      <c r="B10563">
        <v>0</v>
      </c>
    </row>
    <row r="10564" spans="1:2" x14ac:dyDescent="0.3">
      <c r="A10564">
        <v>19989</v>
      </c>
      <c r="B10564">
        <v>1</v>
      </c>
    </row>
    <row r="10565" spans="1:2" x14ac:dyDescent="0.3">
      <c r="A10565">
        <v>15874</v>
      </c>
      <c r="B10565">
        <v>1</v>
      </c>
    </row>
    <row r="10566" spans="1:2" x14ac:dyDescent="0.3">
      <c r="A10566">
        <v>15366</v>
      </c>
      <c r="B10566">
        <v>1</v>
      </c>
    </row>
    <row r="10567" spans="1:2" x14ac:dyDescent="0.3">
      <c r="A10567">
        <v>16892</v>
      </c>
      <c r="B10567">
        <v>1</v>
      </c>
    </row>
    <row r="10568" spans="1:2" x14ac:dyDescent="0.3">
      <c r="A10568">
        <v>10855</v>
      </c>
      <c r="B10568">
        <v>1</v>
      </c>
    </row>
    <row r="10569" spans="1:2" x14ac:dyDescent="0.3">
      <c r="A10569">
        <v>19611</v>
      </c>
      <c r="B10569">
        <v>1</v>
      </c>
    </row>
    <row r="10570" spans="1:2" x14ac:dyDescent="0.3">
      <c r="A10570">
        <v>19610</v>
      </c>
      <c r="B10570">
        <v>1</v>
      </c>
    </row>
    <row r="10571" spans="1:2" x14ac:dyDescent="0.3">
      <c r="A10571">
        <v>15022</v>
      </c>
      <c r="B10571">
        <v>1</v>
      </c>
    </row>
    <row r="10572" spans="1:2" x14ac:dyDescent="0.3">
      <c r="A10572">
        <v>10856</v>
      </c>
      <c r="B10572">
        <v>1</v>
      </c>
    </row>
    <row r="10573" spans="1:2" x14ac:dyDescent="0.3">
      <c r="A10573">
        <v>10744</v>
      </c>
      <c r="B10573">
        <v>1</v>
      </c>
    </row>
    <row r="10574" spans="1:2" x14ac:dyDescent="0.3">
      <c r="A10574">
        <v>18380</v>
      </c>
      <c r="B10574">
        <v>1</v>
      </c>
    </row>
    <row r="10575" spans="1:2" x14ac:dyDescent="0.3">
      <c r="A10575">
        <v>16171</v>
      </c>
      <c r="B10575">
        <v>1</v>
      </c>
    </row>
    <row r="10576" spans="1:2" x14ac:dyDescent="0.3">
      <c r="A10576">
        <v>16076</v>
      </c>
      <c r="B10576">
        <v>0</v>
      </c>
    </row>
    <row r="10577" spans="1:2" x14ac:dyDescent="0.3">
      <c r="A10577">
        <v>8783</v>
      </c>
      <c r="B10577">
        <v>0</v>
      </c>
    </row>
    <row r="10578" spans="1:2" x14ac:dyDescent="0.3">
      <c r="A10578">
        <v>17050</v>
      </c>
      <c r="B10578">
        <v>1</v>
      </c>
    </row>
    <row r="10579" spans="1:2" x14ac:dyDescent="0.3">
      <c r="A10579">
        <v>11790</v>
      </c>
      <c r="B10579">
        <v>1</v>
      </c>
    </row>
    <row r="10580" spans="1:2" x14ac:dyDescent="0.3">
      <c r="A10580">
        <v>9916</v>
      </c>
      <c r="B10580">
        <v>1</v>
      </c>
    </row>
    <row r="10581" spans="1:2" x14ac:dyDescent="0.3">
      <c r="A10581">
        <v>15952</v>
      </c>
      <c r="B10581">
        <v>1</v>
      </c>
    </row>
    <row r="10582" spans="1:2" x14ac:dyDescent="0.3">
      <c r="A10582">
        <v>15382</v>
      </c>
      <c r="B10582">
        <v>1</v>
      </c>
    </row>
    <row r="10583" spans="1:2" x14ac:dyDescent="0.3">
      <c r="A10583">
        <v>14854</v>
      </c>
      <c r="B10583">
        <v>1</v>
      </c>
    </row>
    <row r="10584" spans="1:2" x14ac:dyDescent="0.3">
      <c r="A10584">
        <v>19798</v>
      </c>
      <c r="B10584">
        <v>1</v>
      </c>
    </row>
    <row r="10585" spans="1:2" x14ac:dyDescent="0.3">
      <c r="A10585">
        <v>17767</v>
      </c>
      <c r="B10585">
        <v>1</v>
      </c>
    </row>
    <row r="10586" spans="1:2" x14ac:dyDescent="0.3">
      <c r="A10586">
        <v>17043</v>
      </c>
      <c r="B10586">
        <v>1</v>
      </c>
    </row>
    <row r="10587" spans="1:2" x14ac:dyDescent="0.3">
      <c r="A10587">
        <v>20513</v>
      </c>
      <c r="B10587">
        <v>1</v>
      </c>
    </row>
    <row r="10588" spans="1:2" x14ac:dyDescent="0.3">
      <c r="A10588">
        <v>7348</v>
      </c>
      <c r="B10588">
        <v>0</v>
      </c>
    </row>
    <row r="10589" spans="1:2" x14ac:dyDescent="0.3">
      <c r="A10589">
        <v>16053</v>
      </c>
      <c r="B10589">
        <v>0</v>
      </c>
    </row>
    <row r="10590" spans="1:2" x14ac:dyDescent="0.3">
      <c r="A10590">
        <v>17796</v>
      </c>
      <c r="B10590">
        <v>1</v>
      </c>
    </row>
    <row r="10591" spans="1:2" x14ac:dyDescent="0.3">
      <c r="A10591">
        <v>16056</v>
      </c>
      <c r="B10591">
        <v>1</v>
      </c>
    </row>
    <row r="10592" spans="1:2" x14ac:dyDescent="0.3">
      <c r="A10592">
        <v>10871</v>
      </c>
      <c r="B10592">
        <v>1</v>
      </c>
    </row>
    <row r="10593" spans="1:2" x14ac:dyDescent="0.3">
      <c r="A10593">
        <v>20148</v>
      </c>
      <c r="B10593">
        <v>1</v>
      </c>
    </row>
    <row r="10594" spans="1:2" x14ac:dyDescent="0.3">
      <c r="A10594">
        <v>17042</v>
      </c>
      <c r="B10594">
        <v>1</v>
      </c>
    </row>
    <row r="10595" spans="1:2" x14ac:dyDescent="0.3">
      <c r="A10595">
        <v>20482</v>
      </c>
      <c r="B10595">
        <v>1</v>
      </c>
    </row>
    <row r="10596" spans="1:2" x14ac:dyDescent="0.3">
      <c r="A10596">
        <v>16697</v>
      </c>
      <c r="B10596">
        <v>1</v>
      </c>
    </row>
    <row r="10597" spans="1:2" x14ac:dyDescent="0.3">
      <c r="A10597">
        <v>15953</v>
      </c>
      <c r="B10597">
        <v>1</v>
      </c>
    </row>
    <row r="10598" spans="1:2" x14ac:dyDescent="0.3">
      <c r="A10598">
        <v>11787</v>
      </c>
      <c r="B10598">
        <v>1</v>
      </c>
    </row>
    <row r="10599" spans="1:2" x14ac:dyDescent="0.3">
      <c r="A10599">
        <v>2199</v>
      </c>
      <c r="B10599">
        <v>0</v>
      </c>
    </row>
    <row r="10600" spans="1:2" x14ac:dyDescent="0.3">
      <c r="A10600">
        <v>14710</v>
      </c>
      <c r="B10600">
        <v>1</v>
      </c>
    </row>
    <row r="10601" spans="1:2" x14ac:dyDescent="0.3">
      <c r="A10601">
        <v>17502</v>
      </c>
      <c r="B10601">
        <v>1</v>
      </c>
    </row>
    <row r="10602" spans="1:2" x14ac:dyDescent="0.3">
      <c r="A10602">
        <v>19444</v>
      </c>
      <c r="B10602">
        <v>1</v>
      </c>
    </row>
    <row r="10603" spans="1:2" x14ac:dyDescent="0.3">
      <c r="A10603">
        <v>17041</v>
      </c>
      <c r="B10603">
        <v>1</v>
      </c>
    </row>
    <row r="10604" spans="1:2" x14ac:dyDescent="0.3">
      <c r="A10604">
        <v>2212</v>
      </c>
      <c r="B10604">
        <v>0</v>
      </c>
    </row>
    <row r="10605" spans="1:2" x14ac:dyDescent="0.3">
      <c r="A10605">
        <v>10612</v>
      </c>
      <c r="B10605">
        <v>0</v>
      </c>
    </row>
    <row r="10606" spans="1:2" x14ac:dyDescent="0.3">
      <c r="A10606">
        <v>17104</v>
      </c>
      <c r="B10606">
        <v>1</v>
      </c>
    </row>
    <row r="10607" spans="1:2" x14ac:dyDescent="0.3">
      <c r="A10607">
        <v>17926</v>
      </c>
      <c r="B10607">
        <v>1</v>
      </c>
    </row>
    <row r="10608" spans="1:2" x14ac:dyDescent="0.3">
      <c r="A10608">
        <v>22099</v>
      </c>
      <c r="B10608">
        <v>1</v>
      </c>
    </row>
    <row r="10609" spans="1:2" x14ac:dyDescent="0.3">
      <c r="A10609">
        <v>11724</v>
      </c>
      <c r="B10609">
        <v>1</v>
      </c>
    </row>
    <row r="10610" spans="1:2" x14ac:dyDescent="0.3">
      <c r="A10610">
        <v>16972</v>
      </c>
      <c r="B10610">
        <v>1</v>
      </c>
    </row>
    <row r="10611" spans="1:2" x14ac:dyDescent="0.3">
      <c r="A10611">
        <v>15882</v>
      </c>
      <c r="B10611">
        <v>1</v>
      </c>
    </row>
    <row r="10612" spans="1:2" x14ac:dyDescent="0.3">
      <c r="A10612">
        <v>17897</v>
      </c>
      <c r="B10612">
        <v>1</v>
      </c>
    </row>
    <row r="10613" spans="1:2" x14ac:dyDescent="0.3">
      <c r="A10613">
        <v>12458</v>
      </c>
      <c r="B10613">
        <v>1</v>
      </c>
    </row>
    <row r="10614" spans="1:2" x14ac:dyDescent="0.3">
      <c r="A10614">
        <v>9270</v>
      </c>
      <c r="B10614">
        <v>1</v>
      </c>
    </row>
    <row r="10615" spans="1:2" x14ac:dyDescent="0.3">
      <c r="A10615">
        <v>20946</v>
      </c>
      <c r="B10615">
        <v>1</v>
      </c>
    </row>
    <row r="10616" spans="1:2" x14ac:dyDescent="0.3">
      <c r="A10616">
        <v>15984</v>
      </c>
      <c r="B10616">
        <v>1</v>
      </c>
    </row>
    <row r="10617" spans="1:2" x14ac:dyDescent="0.3">
      <c r="A10617">
        <v>8760</v>
      </c>
      <c r="B10617">
        <v>1</v>
      </c>
    </row>
    <row r="10618" spans="1:2" x14ac:dyDescent="0.3">
      <c r="A10618">
        <v>19528</v>
      </c>
      <c r="B10618">
        <v>0</v>
      </c>
    </row>
    <row r="10619" spans="1:2" x14ac:dyDescent="0.3">
      <c r="A10619">
        <v>12236</v>
      </c>
      <c r="B10619">
        <v>1</v>
      </c>
    </row>
    <row r="10620" spans="1:2" x14ac:dyDescent="0.3">
      <c r="A10620">
        <v>20842</v>
      </c>
      <c r="B10620">
        <v>1</v>
      </c>
    </row>
    <row r="10621" spans="1:2" x14ac:dyDescent="0.3">
      <c r="A10621">
        <v>8611</v>
      </c>
      <c r="B10621">
        <v>0</v>
      </c>
    </row>
    <row r="10622" spans="1:2" x14ac:dyDescent="0.3">
      <c r="A10622">
        <v>20098</v>
      </c>
      <c r="B10622">
        <v>1</v>
      </c>
    </row>
    <row r="10623" spans="1:2" x14ac:dyDescent="0.3">
      <c r="A10623">
        <v>11835</v>
      </c>
      <c r="B10623">
        <v>1</v>
      </c>
    </row>
    <row r="10624" spans="1:2" x14ac:dyDescent="0.3">
      <c r="A10624">
        <v>18117</v>
      </c>
      <c r="B10624">
        <v>1</v>
      </c>
    </row>
    <row r="10625" spans="1:2" x14ac:dyDescent="0.3">
      <c r="A10625">
        <v>9301</v>
      </c>
      <c r="B10625">
        <v>0</v>
      </c>
    </row>
    <row r="10626" spans="1:2" x14ac:dyDescent="0.3">
      <c r="A10626">
        <v>14794</v>
      </c>
      <c r="B10626">
        <v>1</v>
      </c>
    </row>
    <row r="10627" spans="1:2" x14ac:dyDescent="0.3">
      <c r="A10627">
        <v>20545</v>
      </c>
      <c r="B10627">
        <v>1</v>
      </c>
    </row>
    <row r="10628" spans="1:2" x14ac:dyDescent="0.3">
      <c r="A10628">
        <v>7004</v>
      </c>
      <c r="B10628">
        <v>0</v>
      </c>
    </row>
    <row r="10629" spans="1:2" x14ac:dyDescent="0.3">
      <c r="A10629">
        <v>8284</v>
      </c>
      <c r="B10629">
        <v>0</v>
      </c>
    </row>
    <row r="10630" spans="1:2" x14ac:dyDescent="0.3">
      <c r="A10630">
        <v>11988</v>
      </c>
      <c r="B10630">
        <v>1</v>
      </c>
    </row>
    <row r="10631" spans="1:2" x14ac:dyDescent="0.3">
      <c r="A10631">
        <v>11986</v>
      </c>
      <c r="B10631">
        <v>1</v>
      </c>
    </row>
    <row r="10632" spans="1:2" x14ac:dyDescent="0.3">
      <c r="A10632">
        <v>11993</v>
      </c>
      <c r="B10632">
        <v>1</v>
      </c>
    </row>
    <row r="10633" spans="1:2" x14ac:dyDescent="0.3">
      <c r="A10633">
        <v>11987</v>
      </c>
      <c r="B10633">
        <v>1</v>
      </c>
    </row>
    <row r="10634" spans="1:2" x14ac:dyDescent="0.3">
      <c r="A10634">
        <v>11984</v>
      </c>
      <c r="B10634">
        <v>1</v>
      </c>
    </row>
    <row r="10635" spans="1:2" x14ac:dyDescent="0.3">
      <c r="A10635">
        <v>11981</v>
      </c>
      <c r="B10635">
        <v>1</v>
      </c>
    </row>
    <row r="10636" spans="1:2" x14ac:dyDescent="0.3">
      <c r="A10636">
        <v>11995</v>
      </c>
      <c r="B10636">
        <v>1</v>
      </c>
    </row>
    <row r="10637" spans="1:2" x14ac:dyDescent="0.3">
      <c r="A10637">
        <v>11983</v>
      </c>
      <c r="B10637">
        <v>1</v>
      </c>
    </row>
    <row r="10638" spans="1:2" x14ac:dyDescent="0.3">
      <c r="A10638">
        <v>11994</v>
      </c>
      <c r="B10638">
        <v>1</v>
      </c>
    </row>
    <row r="10639" spans="1:2" x14ac:dyDescent="0.3">
      <c r="A10639">
        <v>11990</v>
      </c>
      <c r="B10639">
        <v>1</v>
      </c>
    </row>
    <row r="10640" spans="1:2" x14ac:dyDescent="0.3">
      <c r="A10640">
        <v>11991</v>
      </c>
      <c r="B10640">
        <v>1</v>
      </c>
    </row>
    <row r="10641" spans="1:2" x14ac:dyDescent="0.3">
      <c r="A10641">
        <v>17031</v>
      </c>
      <c r="B10641">
        <v>1</v>
      </c>
    </row>
    <row r="10642" spans="1:2" x14ac:dyDescent="0.3">
      <c r="A10642">
        <v>14682</v>
      </c>
      <c r="B10642">
        <v>1</v>
      </c>
    </row>
    <row r="10643" spans="1:2" x14ac:dyDescent="0.3">
      <c r="A10643">
        <v>15483</v>
      </c>
      <c r="B10643">
        <v>1</v>
      </c>
    </row>
    <row r="10644" spans="1:2" x14ac:dyDescent="0.3">
      <c r="A10644">
        <v>19967</v>
      </c>
      <c r="B10644">
        <v>1</v>
      </c>
    </row>
    <row r="10645" spans="1:2" x14ac:dyDescent="0.3">
      <c r="A10645">
        <v>17286</v>
      </c>
      <c r="B10645">
        <v>0</v>
      </c>
    </row>
    <row r="10646" spans="1:2" x14ac:dyDescent="0.3">
      <c r="A10646">
        <v>9754</v>
      </c>
      <c r="B10646">
        <v>1</v>
      </c>
    </row>
    <row r="10647" spans="1:2" x14ac:dyDescent="0.3">
      <c r="A10647">
        <v>18286</v>
      </c>
      <c r="B10647">
        <v>1</v>
      </c>
    </row>
    <row r="10648" spans="1:2" x14ac:dyDescent="0.3">
      <c r="A10648">
        <v>20875</v>
      </c>
      <c r="B10648">
        <v>1</v>
      </c>
    </row>
    <row r="10649" spans="1:2" x14ac:dyDescent="0.3">
      <c r="A10649">
        <v>15177</v>
      </c>
      <c r="B10649">
        <v>1</v>
      </c>
    </row>
    <row r="10650" spans="1:2" x14ac:dyDescent="0.3">
      <c r="A10650">
        <v>17966</v>
      </c>
      <c r="B10650">
        <v>1</v>
      </c>
    </row>
    <row r="10651" spans="1:2" x14ac:dyDescent="0.3">
      <c r="A10651">
        <v>11906</v>
      </c>
      <c r="B10651">
        <v>0</v>
      </c>
    </row>
    <row r="10652" spans="1:2" x14ac:dyDescent="0.3">
      <c r="A10652">
        <v>17903</v>
      </c>
      <c r="B10652">
        <v>1</v>
      </c>
    </row>
    <row r="10653" spans="1:2" x14ac:dyDescent="0.3">
      <c r="A10653">
        <v>16997</v>
      </c>
      <c r="B10653">
        <v>1</v>
      </c>
    </row>
    <row r="10654" spans="1:2" x14ac:dyDescent="0.3">
      <c r="A10654">
        <v>16668</v>
      </c>
      <c r="B10654">
        <v>1</v>
      </c>
    </row>
    <row r="10655" spans="1:2" x14ac:dyDescent="0.3">
      <c r="A10655">
        <v>20111</v>
      </c>
      <c r="B10655">
        <v>1</v>
      </c>
    </row>
    <row r="10656" spans="1:2" x14ac:dyDescent="0.3">
      <c r="A10656">
        <v>8774</v>
      </c>
      <c r="B10656">
        <v>1</v>
      </c>
    </row>
    <row r="10657" spans="1:2" x14ac:dyDescent="0.3">
      <c r="A10657">
        <v>16389</v>
      </c>
      <c r="B10657">
        <v>1</v>
      </c>
    </row>
    <row r="10658" spans="1:2" x14ac:dyDescent="0.3">
      <c r="A10658">
        <v>14786</v>
      </c>
      <c r="B10658">
        <v>1</v>
      </c>
    </row>
    <row r="10659" spans="1:2" x14ac:dyDescent="0.3">
      <c r="A10659">
        <v>18173</v>
      </c>
      <c r="B10659">
        <v>0</v>
      </c>
    </row>
    <row r="10660" spans="1:2" x14ac:dyDescent="0.3">
      <c r="A10660">
        <v>17018</v>
      </c>
      <c r="B10660">
        <v>1</v>
      </c>
    </row>
    <row r="10661" spans="1:2" x14ac:dyDescent="0.3">
      <c r="A10661">
        <v>20307</v>
      </c>
      <c r="B10661">
        <v>1</v>
      </c>
    </row>
    <row r="10662" spans="1:2" x14ac:dyDescent="0.3">
      <c r="A10662">
        <v>17017</v>
      </c>
      <c r="B10662">
        <v>1</v>
      </c>
    </row>
    <row r="10663" spans="1:2" x14ac:dyDescent="0.3">
      <c r="A10663">
        <v>9565</v>
      </c>
      <c r="B10663">
        <v>1</v>
      </c>
    </row>
    <row r="10664" spans="1:2" x14ac:dyDescent="0.3">
      <c r="A10664">
        <v>11018</v>
      </c>
      <c r="B10664">
        <v>0</v>
      </c>
    </row>
    <row r="10665" spans="1:2" x14ac:dyDescent="0.3">
      <c r="A10665">
        <v>19686</v>
      </c>
      <c r="B10665">
        <v>1</v>
      </c>
    </row>
    <row r="10666" spans="1:2" x14ac:dyDescent="0.3">
      <c r="A10666">
        <v>19687</v>
      </c>
      <c r="B10666">
        <v>1</v>
      </c>
    </row>
    <row r="10667" spans="1:2" x14ac:dyDescent="0.3">
      <c r="A10667">
        <v>16879</v>
      </c>
      <c r="B10667">
        <v>1</v>
      </c>
    </row>
    <row r="10668" spans="1:2" x14ac:dyDescent="0.3">
      <c r="A10668">
        <v>12112</v>
      </c>
      <c r="B10668">
        <v>1</v>
      </c>
    </row>
    <row r="10669" spans="1:2" x14ac:dyDescent="0.3">
      <c r="A10669">
        <v>17797</v>
      </c>
      <c r="B10669">
        <v>1</v>
      </c>
    </row>
    <row r="10670" spans="1:2" x14ac:dyDescent="0.3">
      <c r="A10670">
        <v>17124</v>
      </c>
      <c r="B10670">
        <v>1</v>
      </c>
    </row>
    <row r="10671" spans="1:2" x14ac:dyDescent="0.3">
      <c r="A10671">
        <v>17798</v>
      </c>
      <c r="B10671">
        <v>1</v>
      </c>
    </row>
    <row r="10672" spans="1:2" x14ac:dyDescent="0.3">
      <c r="A10672">
        <v>18079</v>
      </c>
      <c r="B10672">
        <v>1</v>
      </c>
    </row>
    <row r="10673" spans="1:2" x14ac:dyDescent="0.3">
      <c r="A10673">
        <v>1817</v>
      </c>
      <c r="B10673">
        <v>0</v>
      </c>
    </row>
    <row r="10674" spans="1:2" x14ac:dyDescent="0.3">
      <c r="A10674">
        <v>16703</v>
      </c>
      <c r="B10674">
        <v>1</v>
      </c>
    </row>
    <row r="10675" spans="1:2" x14ac:dyDescent="0.3">
      <c r="A10675">
        <v>15911</v>
      </c>
      <c r="B10675">
        <v>1</v>
      </c>
    </row>
    <row r="10676" spans="1:2" x14ac:dyDescent="0.3">
      <c r="A10676">
        <v>1825</v>
      </c>
      <c r="B10676">
        <v>0</v>
      </c>
    </row>
    <row r="10677" spans="1:2" x14ac:dyDescent="0.3">
      <c r="A10677">
        <v>5547</v>
      </c>
      <c r="B10677">
        <v>0</v>
      </c>
    </row>
    <row r="10678" spans="1:2" x14ac:dyDescent="0.3">
      <c r="A10678">
        <v>9401</v>
      </c>
      <c r="B10678">
        <v>0</v>
      </c>
    </row>
    <row r="10679" spans="1:2" x14ac:dyDescent="0.3">
      <c r="A10679">
        <v>20066</v>
      </c>
      <c r="B10679">
        <v>1</v>
      </c>
    </row>
    <row r="10680" spans="1:2" x14ac:dyDescent="0.3">
      <c r="A10680">
        <v>10122</v>
      </c>
      <c r="B10680">
        <v>0</v>
      </c>
    </row>
    <row r="10681" spans="1:2" x14ac:dyDescent="0.3">
      <c r="A10681">
        <v>21031</v>
      </c>
      <c r="B10681">
        <v>1</v>
      </c>
    </row>
    <row r="10682" spans="1:2" x14ac:dyDescent="0.3">
      <c r="A10682">
        <v>20534</v>
      </c>
      <c r="B10682">
        <v>1</v>
      </c>
    </row>
    <row r="10683" spans="1:2" x14ac:dyDescent="0.3">
      <c r="A10683">
        <v>7273</v>
      </c>
      <c r="B10683">
        <v>0</v>
      </c>
    </row>
    <row r="10684" spans="1:2" x14ac:dyDescent="0.3">
      <c r="A10684">
        <v>19921</v>
      </c>
      <c r="B10684">
        <v>1</v>
      </c>
    </row>
    <row r="10685" spans="1:2" x14ac:dyDescent="0.3">
      <c r="A10685">
        <v>9124</v>
      </c>
      <c r="B10685">
        <v>1</v>
      </c>
    </row>
    <row r="10686" spans="1:2" x14ac:dyDescent="0.3">
      <c r="A10686">
        <v>9131</v>
      </c>
      <c r="B10686">
        <v>1</v>
      </c>
    </row>
    <row r="10687" spans="1:2" x14ac:dyDescent="0.3">
      <c r="A10687">
        <v>16388</v>
      </c>
      <c r="B10687">
        <v>1</v>
      </c>
    </row>
    <row r="10688" spans="1:2" x14ac:dyDescent="0.3">
      <c r="A10688">
        <v>3880</v>
      </c>
      <c r="B10688">
        <v>0</v>
      </c>
    </row>
    <row r="10689" spans="1:2" x14ac:dyDescent="0.3">
      <c r="A10689">
        <v>17907</v>
      </c>
      <c r="B10689">
        <v>1</v>
      </c>
    </row>
    <row r="10690" spans="1:2" x14ac:dyDescent="0.3">
      <c r="A10690">
        <v>20928</v>
      </c>
      <c r="B10690">
        <v>1</v>
      </c>
    </row>
    <row r="10691" spans="1:2" x14ac:dyDescent="0.3">
      <c r="A10691">
        <v>21015</v>
      </c>
      <c r="B10691">
        <v>1</v>
      </c>
    </row>
    <row r="10692" spans="1:2" x14ac:dyDescent="0.3">
      <c r="A10692">
        <v>8291</v>
      </c>
      <c r="B10692">
        <v>1</v>
      </c>
    </row>
    <row r="10693" spans="1:2" x14ac:dyDescent="0.3">
      <c r="A10693">
        <v>17633</v>
      </c>
      <c r="B10693">
        <v>1</v>
      </c>
    </row>
    <row r="10694" spans="1:2" x14ac:dyDescent="0.3">
      <c r="A10694">
        <v>11489</v>
      </c>
      <c r="B10694">
        <v>0</v>
      </c>
    </row>
    <row r="10695" spans="1:2" x14ac:dyDescent="0.3">
      <c r="A10695">
        <v>21059</v>
      </c>
      <c r="B10695">
        <v>1</v>
      </c>
    </row>
    <row r="10696" spans="1:2" x14ac:dyDescent="0.3">
      <c r="A10696">
        <v>16025</v>
      </c>
      <c r="B10696">
        <v>1</v>
      </c>
    </row>
    <row r="10697" spans="1:2" x14ac:dyDescent="0.3">
      <c r="A10697">
        <v>9381</v>
      </c>
      <c r="B10697">
        <v>0</v>
      </c>
    </row>
    <row r="10698" spans="1:2" x14ac:dyDescent="0.3">
      <c r="A10698">
        <v>9356</v>
      </c>
      <c r="B10698">
        <v>1</v>
      </c>
    </row>
    <row r="10699" spans="1:2" x14ac:dyDescent="0.3">
      <c r="A10699">
        <v>19762</v>
      </c>
      <c r="B10699">
        <v>1</v>
      </c>
    </row>
    <row r="10700" spans="1:2" x14ac:dyDescent="0.3">
      <c r="A10700">
        <v>8696</v>
      </c>
      <c r="B10700">
        <v>1</v>
      </c>
    </row>
    <row r="10701" spans="1:2" x14ac:dyDescent="0.3">
      <c r="A10701">
        <v>11504</v>
      </c>
      <c r="B10701">
        <v>1</v>
      </c>
    </row>
    <row r="10702" spans="1:2" x14ac:dyDescent="0.3">
      <c r="A10702">
        <v>8423</v>
      </c>
      <c r="B10702">
        <v>0</v>
      </c>
    </row>
    <row r="10703" spans="1:2" x14ac:dyDescent="0.3">
      <c r="A10703">
        <v>21069</v>
      </c>
      <c r="B10703">
        <v>1</v>
      </c>
    </row>
    <row r="10704" spans="1:2" x14ac:dyDescent="0.3">
      <c r="A10704">
        <v>9566</v>
      </c>
      <c r="B10704">
        <v>1</v>
      </c>
    </row>
    <row r="10705" spans="1:2" x14ac:dyDescent="0.3">
      <c r="A10705">
        <v>1030</v>
      </c>
      <c r="B10705">
        <v>0</v>
      </c>
    </row>
    <row r="10706" spans="1:2" x14ac:dyDescent="0.3">
      <c r="A10706">
        <v>17621</v>
      </c>
      <c r="B10706">
        <v>0</v>
      </c>
    </row>
    <row r="10707" spans="1:2" x14ac:dyDescent="0.3">
      <c r="A10707">
        <v>10639</v>
      </c>
      <c r="B10707">
        <v>1</v>
      </c>
    </row>
    <row r="10708" spans="1:2" x14ac:dyDescent="0.3">
      <c r="A10708">
        <v>4964</v>
      </c>
      <c r="B10708">
        <v>0</v>
      </c>
    </row>
    <row r="10709" spans="1:2" x14ac:dyDescent="0.3">
      <c r="A10709">
        <v>7134</v>
      </c>
      <c r="B10709">
        <v>0</v>
      </c>
    </row>
    <row r="10710" spans="1:2" x14ac:dyDescent="0.3">
      <c r="A10710">
        <v>20863</v>
      </c>
      <c r="B10710">
        <v>1</v>
      </c>
    </row>
    <row r="10711" spans="1:2" x14ac:dyDescent="0.3">
      <c r="A10711">
        <v>11518</v>
      </c>
      <c r="B10711">
        <v>1</v>
      </c>
    </row>
    <row r="10712" spans="1:2" x14ac:dyDescent="0.3">
      <c r="A10712">
        <v>15619</v>
      </c>
      <c r="B10712">
        <v>1</v>
      </c>
    </row>
    <row r="10713" spans="1:2" x14ac:dyDescent="0.3">
      <c r="A10713">
        <v>20886</v>
      </c>
      <c r="B10713">
        <v>1</v>
      </c>
    </row>
    <row r="10714" spans="1:2" x14ac:dyDescent="0.3">
      <c r="A10714">
        <v>15892</v>
      </c>
      <c r="B10714">
        <v>1</v>
      </c>
    </row>
    <row r="10715" spans="1:2" x14ac:dyDescent="0.3">
      <c r="A10715">
        <v>16797</v>
      </c>
      <c r="B10715">
        <v>1</v>
      </c>
    </row>
    <row r="10716" spans="1:2" x14ac:dyDescent="0.3">
      <c r="A10716">
        <v>16380</v>
      </c>
      <c r="B10716">
        <v>0</v>
      </c>
    </row>
    <row r="10717" spans="1:2" x14ac:dyDescent="0.3">
      <c r="A10717">
        <v>11157</v>
      </c>
      <c r="B10717">
        <v>0</v>
      </c>
    </row>
    <row r="10718" spans="1:2" x14ac:dyDescent="0.3">
      <c r="A10718">
        <v>19750</v>
      </c>
      <c r="B10718">
        <v>1</v>
      </c>
    </row>
    <row r="10719" spans="1:2" x14ac:dyDescent="0.3">
      <c r="A10719">
        <v>18012</v>
      </c>
      <c r="B10719">
        <v>1</v>
      </c>
    </row>
    <row r="10720" spans="1:2" x14ac:dyDescent="0.3">
      <c r="A10720">
        <v>19539</v>
      </c>
      <c r="B10720">
        <v>0</v>
      </c>
    </row>
    <row r="10721" spans="1:2" x14ac:dyDescent="0.3">
      <c r="A10721">
        <v>15722</v>
      </c>
      <c r="B10721">
        <v>1</v>
      </c>
    </row>
    <row r="10722" spans="1:2" x14ac:dyDescent="0.3">
      <c r="A10722">
        <v>9752</v>
      </c>
      <c r="B10722">
        <v>0</v>
      </c>
    </row>
    <row r="10723" spans="1:2" x14ac:dyDescent="0.3">
      <c r="A10723">
        <v>20211</v>
      </c>
      <c r="B10723">
        <v>1</v>
      </c>
    </row>
    <row r="10724" spans="1:2" x14ac:dyDescent="0.3">
      <c r="A10724">
        <v>16464</v>
      </c>
      <c r="B10724">
        <v>0</v>
      </c>
    </row>
    <row r="10725" spans="1:2" x14ac:dyDescent="0.3">
      <c r="A10725">
        <v>15767</v>
      </c>
      <c r="B10725">
        <v>0</v>
      </c>
    </row>
    <row r="10726" spans="1:2" x14ac:dyDescent="0.3">
      <c r="A10726">
        <v>17095</v>
      </c>
      <c r="B10726">
        <v>1</v>
      </c>
    </row>
    <row r="10727" spans="1:2" x14ac:dyDescent="0.3">
      <c r="A10727">
        <v>20209</v>
      </c>
      <c r="B10727">
        <v>1</v>
      </c>
    </row>
    <row r="10728" spans="1:2" x14ac:dyDescent="0.3">
      <c r="A10728">
        <v>11876</v>
      </c>
      <c r="B10728">
        <v>1</v>
      </c>
    </row>
    <row r="10729" spans="1:2" x14ac:dyDescent="0.3">
      <c r="A10729">
        <v>17800</v>
      </c>
      <c r="B10729">
        <v>1</v>
      </c>
    </row>
    <row r="10730" spans="1:2" x14ac:dyDescent="0.3">
      <c r="A10730">
        <v>19947</v>
      </c>
      <c r="B10730">
        <v>1</v>
      </c>
    </row>
    <row r="10731" spans="1:2" x14ac:dyDescent="0.3">
      <c r="A10731">
        <v>9806</v>
      </c>
      <c r="B10731">
        <v>0</v>
      </c>
    </row>
    <row r="10732" spans="1:2" x14ac:dyDescent="0.3">
      <c r="A10732">
        <v>20614</v>
      </c>
      <c r="B10732">
        <v>1</v>
      </c>
    </row>
    <row r="10733" spans="1:2" x14ac:dyDescent="0.3">
      <c r="A10733">
        <v>14949</v>
      </c>
      <c r="B10733">
        <v>1</v>
      </c>
    </row>
    <row r="10734" spans="1:2" x14ac:dyDescent="0.3">
      <c r="A10734">
        <v>16695</v>
      </c>
      <c r="B10734">
        <v>1</v>
      </c>
    </row>
    <row r="10735" spans="1:2" x14ac:dyDescent="0.3">
      <c r="A10735">
        <v>20654</v>
      </c>
      <c r="B10735">
        <v>1</v>
      </c>
    </row>
    <row r="10736" spans="1:2" x14ac:dyDescent="0.3">
      <c r="A10736">
        <v>16511</v>
      </c>
      <c r="B10736">
        <v>0</v>
      </c>
    </row>
    <row r="10737" spans="1:2" x14ac:dyDescent="0.3">
      <c r="A10737">
        <v>17143</v>
      </c>
      <c r="B10737">
        <v>1</v>
      </c>
    </row>
    <row r="10738" spans="1:2" x14ac:dyDescent="0.3">
      <c r="A10738">
        <v>15655</v>
      </c>
      <c r="B10738">
        <v>1</v>
      </c>
    </row>
    <row r="10739" spans="1:2" x14ac:dyDescent="0.3">
      <c r="A10739">
        <v>14945</v>
      </c>
      <c r="B10739">
        <v>1</v>
      </c>
    </row>
    <row r="10740" spans="1:2" x14ac:dyDescent="0.3">
      <c r="A10740">
        <v>20580</v>
      </c>
      <c r="B10740">
        <v>1</v>
      </c>
    </row>
    <row r="10741" spans="1:2" x14ac:dyDescent="0.3">
      <c r="A10741">
        <v>20024</v>
      </c>
      <c r="B10741">
        <v>1</v>
      </c>
    </row>
    <row r="10742" spans="1:2" x14ac:dyDescent="0.3">
      <c r="A10742">
        <v>10783</v>
      </c>
      <c r="B10742">
        <v>0</v>
      </c>
    </row>
    <row r="10743" spans="1:2" x14ac:dyDescent="0.3">
      <c r="A10743">
        <v>19954</v>
      </c>
      <c r="B10743">
        <v>1</v>
      </c>
    </row>
    <row r="10744" spans="1:2" x14ac:dyDescent="0.3">
      <c r="A10744">
        <v>7142</v>
      </c>
      <c r="B10744">
        <v>0</v>
      </c>
    </row>
    <row r="10745" spans="1:2" x14ac:dyDescent="0.3">
      <c r="A10745">
        <v>19677</v>
      </c>
      <c r="B10745">
        <v>1</v>
      </c>
    </row>
    <row r="10746" spans="1:2" x14ac:dyDescent="0.3">
      <c r="A10746">
        <v>16512</v>
      </c>
      <c r="B10746">
        <v>0</v>
      </c>
    </row>
    <row r="10747" spans="1:2" x14ac:dyDescent="0.3">
      <c r="A10747">
        <v>14936</v>
      </c>
      <c r="B10747">
        <v>1</v>
      </c>
    </row>
    <row r="10748" spans="1:2" x14ac:dyDescent="0.3">
      <c r="A10748">
        <v>17744</v>
      </c>
      <c r="B10748">
        <v>1</v>
      </c>
    </row>
    <row r="10749" spans="1:2" x14ac:dyDescent="0.3">
      <c r="A10749">
        <v>14950</v>
      </c>
      <c r="B10749">
        <v>1</v>
      </c>
    </row>
    <row r="10750" spans="1:2" x14ac:dyDescent="0.3">
      <c r="A10750">
        <v>5682</v>
      </c>
      <c r="B10750">
        <v>0</v>
      </c>
    </row>
    <row r="10751" spans="1:2" x14ac:dyDescent="0.3">
      <c r="A10751">
        <v>10582</v>
      </c>
      <c r="B10751">
        <v>0</v>
      </c>
    </row>
    <row r="10752" spans="1:2" x14ac:dyDescent="0.3">
      <c r="A10752">
        <v>15476</v>
      </c>
      <c r="B10752">
        <v>1</v>
      </c>
    </row>
    <row r="10753" spans="1:2" x14ac:dyDescent="0.3">
      <c r="A10753">
        <v>8931</v>
      </c>
      <c r="B10753">
        <v>0</v>
      </c>
    </row>
    <row r="10754" spans="1:2" x14ac:dyDescent="0.3">
      <c r="A10754">
        <v>16020</v>
      </c>
      <c r="B10754">
        <v>1</v>
      </c>
    </row>
    <row r="10755" spans="1:2" x14ac:dyDescent="0.3">
      <c r="A10755">
        <v>14939</v>
      </c>
      <c r="B10755">
        <v>1</v>
      </c>
    </row>
    <row r="10756" spans="1:2" x14ac:dyDescent="0.3">
      <c r="A10756">
        <v>20745</v>
      </c>
      <c r="B10756">
        <v>1</v>
      </c>
    </row>
    <row r="10757" spans="1:2" x14ac:dyDescent="0.3">
      <c r="A10757">
        <v>17215</v>
      </c>
      <c r="B10757">
        <v>1</v>
      </c>
    </row>
    <row r="10758" spans="1:2" x14ac:dyDescent="0.3">
      <c r="A10758">
        <v>15761</v>
      </c>
      <c r="B10758">
        <v>1</v>
      </c>
    </row>
    <row r="10759" spans="1:2" x14ac:dyDescent="0.3">
      <c r="A10759">
        <v>15679</v>
      </c>
      <c r="B10759">
        <v>1</v>
      </c>
    </row>
    <row r="10760" spans="1:2" x14ac:dyDescent="0.3">
      <c r="A10760">
        <v>2146</v>
      </c>
      <c r="B10760">
        <v>0</v>
      </c>
    </row>
    <row r="10761" spans="1:2" x14ac:dyDescent="0.3">
      <c r="A10761">
        <v>2190</v>
      </c>
      <c r="B10761">
        <v>0</v>
      </c>
    </row>
    <row r="10762" spans="1:2" x14ac:dyDescent="0.3">
      <c r="A10762">
        <v>20744</v>
      </c>
      <c r="B10762">
        <v>1</v>
      </c>
    </row>
    <row r="10763" spans="1:2" x14ac:dyDescent="0.3">
      <c r="A10763">
        <v>2184</v>
      </c>
      <c r="B10763">
        <v>0</v>
      </c>
    </row>
    <row r="10764" spans="1:2" x14ac:dyDescent="0.3">
      <c r="A10764">
        <v>5881</v>
      </c>
      <c r="B10764">
        <v>0</v>
      </c>
    </row>
    <row r="10765" spans="1:2" x14ac:dyDescent="0.3">
      <c r="A10765">
        <v>20212</v>
      </c>
      <c r="B10765">
        <v>1</v>
      </c>
    </row>
    <row r="10766" spans="1:2" x14ac:dyDescent="0.3">
      <c r="A10766">
        <v>6258</v>
      </c>
      <c r="B10766">
        <v>0</v>
      </c>
    </row>
    <row r="10767" spans="1:2" x14ac:dyDescent="0.3">
      <c r="A10767">
        <v>9993</v>
      </c>
      <c r="B10767">
        <v>0</v>
      </c>
    </row>
    <row r="10768" spans="1:2" x14ac:dyDescent="0.3">
      <c r="A10768">
        <v>11796</v>
      </c>
      <c r="B10768">
        <v>1</v>
      </c>
    </row>
    <row r="10769" spans="1:2" x14ac:dyDescent="0.3">
      <c r="A10769">
        <v>19993</v>
      </c>
      <c r="B10769">
        <v>1</v>
      </c>
    </row>
    <row r="10770" spans="1:2" x14ac:dyDescent="0.3">
      <c r="A10770">
        <v>11652</v>
      </c>
      <c r="B10770">
        <v>1</v>
      </c>
    </row>
    <row r="10771" spans="1:2" x14ac:dyDescent="0.3">
      <c r="A10771">
        <v>17033</v>
      </c>
      <c r="B10771">
        <v>1</v>
      </c>
    </row>
    <row r="10772" spans="1:2" x14ac:dyDescent="0.3">
      <c r="A10772">
        <v>18161</v>
      </c>
      <c r="B10772">
        <v>1</v>
      </c>
    </row>
    <row r="10773" spans="1:2" x14ac:dyDescent="0.3">
      <c r="A10773">
        <v>21020</v>
      </c>
      <c r="B10773">
        <v>1</v>
      </c>
    </row>
    <row r="10774" spans="1:2" x14ac:dyDescent="0.3">
      <c r="A10774">
        <v>10105</v>
      </c>
      <c r="B10774">
        <v>1</v>
      </c>
    </row>
    <row r="10775" spans="1:2" x14ac:dyDescent="0.3">
      <c r="A10775">
        <v>14934</v>
      </c>
      <c r="B10775">
        <v>1</v>
      </c>
    </row>
    <row r="10776" spans="1:2" x14ac:dyDescent="0.3">
      <c r="A10776">
        <v>18049</v>
      </c>
      <c r="B10776">
        <v>1</v>
      </c>
    </row>
    <row r="10777" spans="1:2" x14ac:dyDescent="0.3">
      <c r="A10777">
        <v>20031</v>
      </c>
      <c r="B10777">
        <v>1</v>
      </c>
    </row>
    <row r="10778" spans="1:2" x14ac:dyDescent="0.3">
      <c r="A10778">
        <v>7711</v>
      </c>
      <c r="B10778">
        <v>0</v>
      </c>
    </row>
    <row r="10779" spans="1:2" x14ac:dyDescent="0.3">
      <c r="A10779">
        <v>10778</v>
      </c>
      <c r="B10779">
        <v>1</v>
      </c>
    </row>
    <row r="10780" spans="1:2" x14ac:dyDescent="0.3">
      <c r="A10780">
        <v>6274</v>
      </c>
      <c r="B10780">
        <v>0</v>
      </c>
    </row>
    <row r="10781" spans="1:2" x14ac:dyDescent="0.3">
      <c r="A10781">
        <v>19933</v>
      </c>
      <c r="B10781">
        <v>1</v>
      </c>
    </row>
    <row r="10782" spans="1:2" x14ac:dyDescent="0.3">
      <c r="A10782">
        <v>1912</v>
      </c>
      <c r="B10782">
        <v>0</v>
      </c>
    </row>
    <row r="10783" spans="1:2" x14ac:dyDescent="0.3">
      <c r="A10783">
        <v>9969</v>
      </c>
      <c r="B10783">
        <v>0</v>
      </c>
    </row>
    <row r="10784" spans="1:2" x14ac:dyDescent="0.3">
      <c r="A10784">
        <v>10776</v>
      </c>
      <c r="B10784">
        <v>1</v>
      </c>
    </row>
    <row r="10785" spans="1:2" x14ac:dyDescent="0.3">
      <c r="A10785">
        <v>7718</v>
      </c>
      <c r="B10785">
        <v>0</v>
      </c>
    </row>
    <row r="10786" spans="1:2" x14ac:dyDescent="0.3">
      <c r="A10786">
        <v>7131</v>
      </c>
      <c r="B10786">
        <v>0</v>
      </c>
    </row>
    <row r="10787" spans="1:2" x14ac:dyDescent="0.3">
      <c r="A10787">
        <v>14720</v>
      </c>
      <c r="B10787">
        <v>1</v>
      </c>
    </row>
    <row r="10788" spans="1:2" x14ac:dyDescent="0.3">
      <c r="A10788">
        <v>6273</v>
      </c>
      <c r="B10788">
        <v>0</v>
      </c>
    </row>
    <row r="10789" spans="1:2" x14ac:dyDescent="0.3">
      <c r="A10789">
        <v>11076</v>
      </c>
      <c r="B10789">
        <v>1</v>
      </c>
    </row>
    <row r="10790" spans="1:2" x14ac:dyDescent="0.3">
      <c r="A10790">
        <v>13571</v>
      </c>
      <c r="B10790">
        <v>1</v>
      </c>
    </row>
    <row r="10791" spans="1:2" x14ac:dyDescent="0.3">
      <c r="A10791">
        <v>899</v>
      </c>
      <c r="B10791">
        <v>0</v>
      </c>
    </row>
    <row r="10792" spans="1:2" x14ac:dyDescent="0.3">
      <c r="A10792">
        <v>15603</v>
      </c>
      <c r="B10792">
        <v>1</v>
      </c>
    </row>
    <row r="10793" spans="1:2" x14ac:dyDescent="0.3">
      <c r="A10793">
        <v>9638</v>
      </c>
      <c r="B10793">
        <v>0</v>
      </c>
    </row>
    <row r="10794" spans="1:2" x14ac:dyDescent="0.3">
      <c r="A10794">
        <v>15690</v>
      </c>
      <c r="B10794">
        <v>1</v>
      </c>
    </row>
    <row r="10795" spans="1:2" x14ac:dyDescent="0.3">
      <c r="A10795">
        <v>17071</v>
      </c>
      <c r="B10795">
        <v>0</v>
      </c>
    </row>
    <row r="10796" spans="1:2" x14ac:dyDescent="0.3">
      <c r="A10796">
        <v>16912</v>
      </c>
      <c r="B10796">
        <v>1</v>
      </c>
    </row>
    <row r="10797" spans="1:2" x14ac:dyDescent="0.3">
      <c r="A10797">
        <v>17088</v>
      </c>
      <c r="B10797">
        <v>1</v>
      </c>
    </row>
    <row r="10798" spans="1:2" x14ac:dyDescent="0.3">
      <c r="A10798">
        <v>16958</v>
      </c>
      <c r="B10798">
        <v>1</v>
      </c>
    </row>
    <row r="10799" spans="1:2" x14ac:dyDescent="0.3">
      <c r="A10799">
        <v>7335</v>
      </c>
      <c r="B10799">
        <v>0</v>
      </c>
    </row>
    <row r="10800" spans="1:2" x14ac:dyDescent="0.3">
      <c r="A10800">
        <v>5416</v>
      </c>
      <c r="B10800">
        <v>0</v>
      </c>
    </row>
    <row r="10801" spans="1:2" x14ac:dyDescent="0.3">
      <c r="A10801">
        <v>788</v>
      </c>
      <c r="B10801">
        <v>0</v>
      </c>
    </row>
    <row r="10802" spans="1:2" x14ac:dyDescent="0.3">
      <c r="A10802">
        <v>19768</v>
      </c>
      <c r="B10802">
        <v>1</v>
      </c>
    </row>
    <row r="10803" spans="1:2" x14ac:dyDescent="0.3">
      <c r="A10803">
        <v>16871</v>
      </c>
      <c r="B10803">
        <v>1</v>
      </c>
    </row>
    <row r="10804" spans="1:2" x14ac:dyDescent="0.3">
      <c r="A10804">
        <v>9789</v>
      </c>
      <c r="B10804">
        <v>0</v>
      </c>
    </row>
    <row r="10805" spans="1:2" x14ac:dyDescent="0.3">
      <c r="A10805">
        <v>21032</v>
      </c>
      <c r="B10805">
        <v>1</v>
      </c>
    </row>
    <row r="10806" spans="1:2" x14ac:dyDescent="0.3">
      <c r="A10806">
        <v>17689</v>
      </c>
      <c r="B10806">
        <v>1</v>
      </c>
    </row>
    <row r="10807" spans="1:2" x14ac:dyDescent="0.3">
      <c r="A10807">
        <v>3150</v>
      </c>
      <c r="B10807">
        <v>0</v>
      </c>
    </row>
    <row r="10808" spans="1:2" x14ac:dyDescent="0.3">
      <c r="A10808">
        <v>20500</v>
      </c>
      <c r="B10808">
        <v>1</v>
      </c>
    </row>
    <row r="10809" spans="1:2" x14ac:dyDescent="0.3">
      <c r="A10809">
        <v>17936</v>
      </c>
      <c r="B10809">
        <v>1</v>
      </c>
    </row>
    <row r="10810" spans="1:2" x14ac:dyDescent="0.3">
      <c r="A10810">
        <v>16792</v>
      </c>
      <c r="B10810">
        <v>1</v>
      </c>
    </row>
    <row r="10811" spans="1:2" x14ac:dyDescent="0.3">
      <c r="A10811">
        <v>7165</v>
      </c>
      <c r="B10811">
        <v>0</v>
      </c>
    </row>
    <row r="10812" spans="1:2" x14ac:dyDescent="0.3">
      <c r="A10812">
        <v>11838</v>
      </c>
      <c r="B10812">
        <v>1</v>
      </c>
    </row>
    <row r="10813" spans="1:2" x14ac:dyDescent="0.3">
      <c r="A10813">
        <v>21011</v>
      </c>
      <c r="B10813">
        <v>1</v>
      </c>
    </row>
    <row r="10814" spans="1:2" x14ac:dyDescent="0.3">
      <c r="A10814">
        <v>20179</v>
      </c>
      <c r="B10814">
        <v>0</v>
      </c>
    </row>
    <row r="10815" spans="1:2" x14ac:dyDescent="0.3">
      <c r="A10815">
        <v>21091</v>
      </c>
      <c r="B10815">
        <v>1</v>
      </c>
    </row>
    <row r="10816" spans="1:2" x14ac:dyDescent="0.3">
      <c r="A10816">
        <v>3018</v>
      </c>
      <c r="B10816">
        <v>0</v>
      </c>
    </row>
    <row r="10817" spans="1:2" x14ac:dyDescent="0.3">
      <c r="A10817">
        <v>20645</v>
      </c>
      <c r="B10817">
        <v>1</v>
      </c>
    </row>
    <row r="10818" spans="1:2" x14ac:dyDescent="0.3">
      <c r="A10818">
        <v>16701</v>
      </c>
      <c r="B10818">
        <v>1</v>
      </c>
    </row>
    <row r="10819" spans="1:2" x14ac:dyDescent="0.3">
      <c r="A10819">
        <v>20147</v>
      </c>
      <c r="B10819">
        <v>1</v>
      </c>
    </row>
    <row r="10820" spans="1:2" x14ac:dyDescent="0.3">
      <c r="A10820">
        <v>20132</v>
      </c>
      <c r="B10820">
        <v>1</v>
      </c>
    </row>
    <row r="10821" spans="1:2" x14ac:dyDescent="0.3">
      <c r="A10821">
        <v>14882</v>
      </c>
      <c r="B10821">
        <v>1</v>
      </c>
    </row>
    <row r="10822" spans="1:2" x14ac:dyDescent="0.3">
      <c r="A10822">
        <v>20978</v>
      </c>
      <c r="B10822">
        <v>1</v>
      </c>
    </row>
    <row r="10823" spans="1:2" x14ac:dyDescent="0.3">
      <c r="A10823">
        <v>16788</v>
      </c>
      <c r="B10823">
        <v>1</v>
      </c>
    </row>
    <row r="10824" spans="1:2" x14ac:dyDescent="0.3">
      <c r="A10824">
        <v>4258</v>
      </c>
      <c r="B10824">
        <v>0</v>
      </c>
    </row>
    <row r="10825" spans="1:2" x14ac:dyDescent="0.3">
      <c r="A10825">
        <v>11046</v>
      </c>
      <c r="B10825">
        <v>0</v>
      </c>
    </row>
    <row r="10826" spans="1:2" x14ac:dyDescent="0.3">
      <c r="A10826">
        <v>12167</v>
      </c>
      <c r="B10826">
        <v>1</v>
      </c>
    </row>
    <row r="10827" spans="1:2" x14ac:dyDescent="0.3">
      <c r="A10827">
        <v>3558</v>
      </c>
      <c r="B10827">
        <v>0</v>
      </c>
    </row>
    <row r="10828" spans="1:2" x14ac:dyDescent="0.3">
      <c r="A10828">
        <v>9929</v>
      </c>
      <c r="B10828">
        <v>1</v>
      </c>
    </row>
    <row r="10829" spans="1:2" x14ac:dyDescent="0.3">
      <c r="A10829">
        <v>16696</v>
      </c>
      <c r="B10829">
        <v>1</v>
      </c>
    </row>
    <row r="10830" spans="1:2" x14ac:dyDescent="0.3">
      <c r="A10830">
        <v>3559</v>
      </c>
      <c r="B10830">
        <v>0</v>
      </c>
    </row>
    <row r="10831" spans="1:2" x14ac:dyDescent="0.3">
      <c r="A10831">
        <v>20057</v>
      </c>
      <c r="B10831">
        <v>1</v>
      </c>
    </row>
    <row r="10832" spans="1:2" x14ac:dyDescent="0.3">
      <c r="A10832">
        <v>17460</v>
      </c>
      <c r="B10832">
        <v>1</v>
      </c>
    </row>
    <row r="10833" spans="1:2" x14ac:dyDescent="0.3">
      <c r="A10833">
        <v>20699</v>
      </c>
      <c r="B10833">
        <v>1</v>
      </c>
    </row>
    <row r="10834" spans="1:2" x14ac:dyDescent="0.3">
      <c r="A10834">
        <v>18145</v>
      </c>
      <c r="B10834">
        <v>1</v>
      </c>
    </row>
    <row r="10835" spans="1:2" x14ac:dyDescent="0.3">
      <c r="A10835">
        <v>15852</v>
      </c>
      <c r="B10835">
        <v>1</v>
      </c>
    </row>
    <row r="10836" spans="1:2" x14ac:dyDescent="0.3">
      <c r="A10836">
        <v>17021</v>
      </c>
      <c r="B10836">
        <v>1</v>
      </c>
    </row>
    <row r="10837" spans="1:2" x14ac:dyDescent="0.3">
      <c r="A10837">
        <v>8342</v>
      </c>
      <c r="B10837">
        <v>0</v>
      </c>
    </row>
    <row r="10838" spans="1:2" x14ac:dyDescent="0.3">
      <c r="A10838">
        <v>10484</v>
      </c>
      <c r="B10838">
        <v>1</v>
      </c>
    </row>
    <row r="10839" spans="1:2" x14ac:dyDescent="0.3">
      <c r="A10839">
        <v>10046</v>
      </c>
      <c r="B10839">
        <v>1</v>
      </c>
    </row>
    <row r="10840" spans="1:2" x14ac:dyDescent="0.3">
      <c r="A10840">
        <v>19637</v>
      </c>
      <c r="B10840">
        <v>1</v>
      </c>
    </row>
    <row r="10841" spans="1:2" x14ac:dyDescent="0.3">
      <c r="A10841">
        <v>16762</v>
      </c>
      <c r="B10841">
        <v>1</v>
      </c>
    </row>
    <row r="10842" spans="1:2" x14ac:dyDescent="0.3">
      <c r="A10842">
        <v>19976</v>
      </c>
      <c r="B10842">
        <v>1</v>
      </c>
    </row>
    <row r="10843" spans="1:2" x14ac:dyDescent="0.3">
      <c r="A10843">
        <v>11979</v>
      </c>
      <c r="B10843">
        <v>1</v>
      </c>
    </row>
    <row r="10844" spans="1:2" x14ac:dyDescent="0.3">
      <c r="A10844">
        <v>21018</v>
      </c>
      <c r="B10844">
        <v>1</v>
      </c>
    </row>
    <row r="10845" spans="1:2" x14ac:dyDescent="0.3">
      <c r="A10845">
        <v>18080</v>
      </c>
      <c r="B10845">
        <v>1</v>
      </c>
    </row>
    <row r="10846" spans="1:2" x14ac:dyDescent="0.3">
      <c r="A10846">
        <v>14748</v>
      </c>
      <c r="B10846">
        <v>1</v>
      </c>
    </row>
    <row r="10847" spans="1:2" x14ac:dyDescent="0.3">
      <c r="A10847">
        <v>15936</v>
      </c>
      <c r="B10847">
        <v>1</v>
      </c>
    </row>
    <row r="10848" spans="1:2" x14ac:dyDescent="0.3">
      <c r="A10848">
        <v>11687</v>
      </c>
      <c r="B10848">
        <v>1</v>
      </c>
    </row>
    <row r="10849" spans="1:2" x14ac:dyDescent="0.3">
      <c r="A10849">
        <v>17182</v>
      </c>
      <c r="B10849">
        <v>0</v>
      </c>
    </row>
    <row r="10850" spans="1:2" x14ac:dyDescent="0.3">
      <c r="A10850">
        <v>17824</v>
      </c>
      <c r="B10850">
        <v>1</v>
      </c>
    </row>
    <row r="10851" spans="1:2" x14ac:dyDescent="0.3">
      <c r="A10851">
        <v>18010</v>
      </c>
      <c r="B10851">
        <v>1</v>
      </c>
    </row>
    <row r="10852" spans="1:2" x14ac:dyDescent="0.3">
      <c r="A10852">
        <v>20035</v>
      </c>
      <c r="B10852">
        <v>1</v>
      </c>
    </row>
    <row r="10853" spans="1:2" x14ac:dyDescent="0.3">
      <c r="A10853">
        <v>15898</v>
      </c>
      <c r="B10853">
        <v>1</v>
      </c>
    </row>
    <row r="10854" spans="1:2" x14ac:dyDescent="0.3">
      <c r="A10854">
        <v>15716</v>
      </c>
      <c r="B10854">
        <v>1</v>
      </c>
    </row>
    <row r="10855" spans="1:2" x14ac:dyDescent="0.3">
      <c r="A10855">
        <v>17061</v>
      </c>
      <c r="B10855">
        <v>1</v>
      </c>
    </row>
    <row r="10856" spans="1:2" x14ac:dyDescent="0.3">
      <c r="A10856">
        <v>15866</v>
      </c>
      <c r="B10856">
        <v>1</v>
      </c>
    </row>
    <row r="10857" spans="1:2" x14ac:dyDescent="0.3">
      <c r="A10857">
        <v>17954</v>
      </c>
      <c r="B10857">
        <v>1</v>
      </c>
    </row>
    <row r="10858" spans="1:2" x14ac:dyDescent="0.3">
      <c r="A10858">
        <v>3547</v>
      </c>
      <c r="B10858">
        <v>0</v>
      </c>
    </row>
    <row r="10859" spans="1:2" x14ac:dyDescent="0.3">
      <c r="A10859">
        <v>3550</v>
      </c>
      <c r="B10859">
        <v>0</v>
      </c>
    </row>
    <row r="10860" spans="1:2" x14ac:dyDescent="0.3">
      <c r="A10860">
        <v>3477</v>
      </c>
      <c r="B10860">
        <v>0</v>
      </c>
    </row>
    <row r="10861" spans="1:2" x14ac:dyDescent="0.3">
      <c r="A10861">
        <v>3510</v>
      </c>
      <c r="B10861">
        <v>0</v>
      </c>
    </row>
    <row r="10862" spans="1:2" x14ac:dyDescent="0.3">
      <c r="A10862">
        <v>20806</v>
      </c>
      <c r="B10862">
        <v>1</v>
      </c>
    </row>
    <row r="10863" spans="1:2" x14ac:dyDescent="0.3">
      <c r="A10863">
        <v>3537</v>
      </c>
      <c r="B10863">
        <v>0</v>
      </c>
    </row>
    <row r="10864" spans="1:2" x14ac:dyDescent="0.3">
      <c r="A10864">
        <v>16105</v>
      </c>
      <c r="B10864">
        <v>1</v>
      </c>
    </row>
    <row r="10865" spans="1:2" x14ac:dyDescent="0.3">
      <c r="A10865">
        <v>19941</v>
      </c>
      <c r="B10865">
        <v>1</v>
      </c>
    </row>
    <row r="10866" spans="1:2" x14ac:dyDescent="0.3">
      <c r="A10866">
        <v>10042</v>
      </c>
      <c r="B10866">
        <v>1</v>
      </c>
    </row>
    <row r="10867" spans="1:2" x14ac:dyDescent="0.3">
      <c r="A10867">
        <v>4775</v>
      </c>
      <c r="B10867">
        <v>0</v>
      </c>
    </row>
    <row r="10868" spans="1:2" x14ac:dyDescent="0.3">
      <c r="A10868">
        <v>19837</v>
      </c>
      <c r="B10868">
        <v>1</v>
      </c>
    </row>
    <row r="10869" spans="1:2" x14ac:dyDescent="0.3">
      <c r="A10869">
        <v>18118</v>
      </c>
      <c r="B10869">
        <v>1</v>
      </c>
    </row>
    <row r="10870" spans="1:2" x14ac:dyDescent="0.3">
      <c r="A10870">
        <v>17684</v>
      </c>
      <c r="B10870">
        <v>1</v>
      </c>
    </row>
    <row r="10871" spans="1:2" x14ac:dyDescent="0.3">
      <c r="A10871">
        <v>8350</v>
      </c>
      <c r="B10871">
        <v>0</v>
      </c>
    </row>
    <row r="10872" spans="1:2" x14ac:dyDescent="0.3">
      <c r="A10872">
        <v>11099</v>
      </c>
      <c r="B10872">
        <v>1</v>
      </c>
    </row>
    <row r="10873" spans="1:2" x14ac:dyDescent="0.3">
      <c r="A10873">
        <v>11097</v>
      </c>
      <c r="B10873">
        <v>1</v>
      </c>
    </row>
    <row r="10874" spans="1:2" x14ac:dyDescent="0.3">
      <c r="A10874">
        <v>1996</v>
      </c>
      <c r="B10874">
        <v>0</v>
      </c>
    </row>
    <row r="10875" spans="1:2" x14ac:dyDescent="0.3">
      <c r="A10875">
        <v>18106</v>
      </c>
      <c r="B10875">
        <v>1</v>
      </c>
    </row>
    <row r="10876" spans="1:2" x14ac:dyDescent="0.3">
      <c r="A10876">
        <v>1952</v>
      </c>
      <c r="B10876">
        <v>0</v>
      </c>
    </row>
    <row r="10877" spans="1:2" x14ac:dyDescent="0.3">
      <c r="A10877">
        <v>15847</v>
      </c>
      <c r="B10877">
        <v>1</v>
      </c>
    </row>
    <row r="10878" spans="1:2" x14ac:dyDescent="0.3">
      <c r="A10878">
        <v>11509</v>
      </c>
      <c r="B10878">
        <v>1</v>
      </c>
    </row>
    <row r="10879" spans="1:2" x14ac:dyDescent="0.3">
      <c r="A10879">
        <v>18104</v>
      </c>
      <c r="B10879">
        <v>0</v>
      </c>
    </row>
    <row r="10880" spans="1:2" x14ac:dyDescent="0.3">
      <c r="A10880">
        <v>16917</v>
      </c>
      <c r="B10880">
        <v>1</v>
      </c>
    </row>
    <row r="10881" spans="1:2" x14ac:dyDescent="0.3">
      <c r="A10881">
        <v>6296</v>
      </c>
      <c r="B10881">
        <v>0</v>
      </c>
    </row>
    <row r="10882" spans="1:2" x14ac:dyDescent="0.3">
      <c r="A10882">
        <v>20635</v>
      </c>
      <c r="B10882">
        <v>1</v>
      </c>
    </row>
    <row r="10883" spans="1:2" x14ac:dyDescent="0.3">
      <c r="A10883">
        <v>19985</v>
      </c>
      <c r="B10883">
        <v>1</v>
      </c>
    </row>
    <row r="10884" spans="1:2" x14ac:dyDescent="0.3">
      <c r="A10884">
        <v>13591</v>
      </c>
      <c r="B10884">
        <v>1</v>
      </c>
    </row>
    <row r="10885" spans="1:2" x14ac:dyDescent="0.3">
      <c r="A10885">
        <v>21035</v>
      </c>
      <c r="B10885">
        <v>1</v>
      </c>
    </row>
    <row r="10886" spans="1:2" x14ac:dyDescent="0.3">
      <c r="A10886">
        <v>11460</v>
      </c>
      <c r="B10886">
        <v>1</v>
      </c>
    </row>
    <row r="10887" spans="1:2" x14ac:dyDescent="0.3">
      <c r="A10887">
        <v>9645</v>
      </c>
      <c r="B10887">
        <v>0</v>
      </c>
    </row>
    <row r="10888" spans="1:2" x14ac:dyDescent="0.3">
      <c r="A10888">
        <v>19842</v>
      </c>
      <c r="B10888">
        <v>1</v>
      </c>
    </row>
    <row r="10889" spans="1:2" x14ac:dyDescent="0.3">
      <c r="A10889">
        <v>20378</v>
      </c>
      <c r="B10889">
        <v>1</v>
      </c>
    </row>
    <row r="10890" spans="1:2" x14ac:dyDescent="0.3">
      <c r="A10890">
        <v>8647</v>
      </c>
      <c r="B10890">
        <v>1</v>
      </c>
    </row>
    <row r="10891" spans="1:2" x14ac:dyDescent="0.3">
      <c r="A10891">
        <v>7245</v>
      </c>
      <c r="B10891">
        <v>0</v>
      </c>
    </row>
    <row r="10892" spans="1:2" x14ac:dyDescent="0.3">
      <c r="A10892">
        <v>5563</v>
      </c>
      <c r="B10892">
        <v>0</v>
      </c>
    </row>
    <row r="10893" spans="1:2" x14ac:dyDescent="0.3">
      <c r="A10893">
        <v>19738</v>
      </c>
      <c r="B10893">
        <v>1</v>
      </c>
    </row>
    <row r="10894" spans="1:2" x14ac:dyDescent="0.3">
      <c r="A10894">
        <v>20116</v>
      </c>
      <c r="B10894">
        <v>1</v>
      </c>
    </row>
    <row r="10895" spans="1:2" x14ac:dyDescent="0.3">
      <c r="A10895">
        <v>20581</v>
      </c>
      <c r="B10895">
        <v>1</v>
      </c>
    </row>
    <row r="10896" spans="1:2" x14ac:dyDescent="0.3">
      <c r="A10896">
        <v>15617</v>
      </c>
      <c r="B10896">
        <v>1</v>
      </c>
    </row>
    <row r="10897" spans="1:2" x14ac:dyDescent="0.3">
      <c r="A10897">
        <v>16789</v>
      </c>
      <c r="B10897">
        <v>1</v>
      </c>
    </row>
    <row r="10898" spans="1:2" x14ac:dyDescent="0.3">
      <c r="A10898">
        <v>10729</v>
      </c>
      <c r="B10898">
        <v>0</v>
      </c>
    </row>
    <row r="10899" spans="1:2" x14ac:dyDescent="0.3">
      <c r="A10899">
        <v>5549</v>
      </c>
      <c r="B10899">
        <v>0</v>
      </c>
    </row>
    <row r="10900" spans="1:2" x14ac:dyDescent="0.3">
      <c r="A10900">
        <v>12409</v>
      </c>
      <c r="B10900">
        <v>1</v>
      </c>
    </row>
    <row r="10901" spans="1:2" x14ac:dyDescent="0.3">
      <c r="A10901">
        <v>7604</v>
      </c>
      <c r="B10901">
        <v>0</v>
      </c>
    </row>
    <row r="10902" spans="1:2" x14ac:dyDescent="0.3">
      <c r="A10902">
        <v>18087</v>
      </c>
      <c r="B10902">
        <v>1</v>
      </c>
    </row>
    <row r="10903" spans="1:2" x14ac:dyDescent="0.3">
      <c r="A10903">
        <v>22100</v>
      </c>
      <c r="B10903">
        <v>1</v>
      </c>
    </row>
    <row r="10904" spans="1:2" x14ac:dyDescent="0.3">
      <c r="A10904">
        <v>16732</v>
      </c>
      <c r="B10904">
        <v>1</v>
      </c>
    </row>
    <row r="10905" spans="1:2" x14ac:dyDescent="0.3">
      <c r="A10905">
        <v>3236</v>
      </c>
      <c r="B10905">
        <v>0</v>
      </c>
    </row>
    <row r="10906" spans="1:2" x14ac:dyDescent="0.3">
      <c r="A10906">
        <v>19774</v>
      </c>
      <c r="B10906">
        <v>1</v>
      </c>
    </row>
    <row r="10907" spans="1:2" x14ac:dyDescent="0.3">
      <c r="A10907">
        <v>7927</v>
      </c>
      <c r="B10907">
        <v>0</v>
      </c>
    </row>
    <row r="10908" spans="1:2" x14ac:dyDescent="0.3">
      <c r="A10908">
        <v>1463</v>
      </c>
      <c r="B10908">
        <v>0</v>
      </c>
    </row>
    <row r="10909" spans="1:2" x14ac:dyDescent="0.3">
      <c r="A10909">
        <v>4930</v>
      </c>
      <c r="B10909">
        <v>0</v>
      </c>
    </row>
    <row r="10910" spans="1:2" x14ac:dyDescent="0.3">
      <c r="A10910">
        <v>4583</v>
      </c>
      <c r="B10910" t="s">
        <v>746</v>
      </c>
    </row>
    <row r="10911" spans="1:2" x14ac:dyDescent="0.3">
      <c r="A10911">
        <v>4421</v>
      </c>
      <c r="B10911" t="s">
        <v>746</v>
      </c>
    </row>
    <row r="10912" spans="1:2" x14ac:dyDescent="0.3">
      <c r="A10912">
        <v>11165</v>
      </c>
      <c r="B10912">
        <v>1</v>
      </c>
    </row>
    <row r="10913" spans="1:2" x14ac:dyDescent="0.3">
      <c r="A10913">
        <v>14636</v>
      </c>
      <c r="B10913">
        <v>1</v>
      </c>
    </row>
    <row r="10914" spans="1:2" x14ac:dyDescent="0.3">
      <c r="A10914">
        <v>20729</v>
      </c>
      <c r="B10914">
        <v>1</v>
      </c>
    </row>
    <row r="10915" spans="1:2" x14ac:dyDescent="0.3">
      <c r="A10915">
        <v>11763</v>
      </c>
      <c r="B10915">
        <v>1</v>
      </c>
    </row>
    <row r="10916" spans="1:2" x14ac:dyDescent="0.3">
      <c r="A10916">
        <v>16814</v>
      </c>
      <c r="B10916">
        <v>1</v>
      </c>
    </row>
    <row r="10917" spans="1:2" x14ac:dyDescent="0.3">
      <c r="A10917">
        <v>19635</v>
      </c>
      <c r="B10917">
        <v>1</v>
      </c>
    </row>
    <row r="10918" spans="1:2" x14ac:dyDescent="0.3">
      <c r="A10918">
        <v>9658</v>
      </c>
      <c r="B10918">
        <v>1</v>
      </c>
    </row>
    <row r="10919" spans="1:2" x14ac:dyDescent="0.3">
      <c r="A10919">
        <v>10545</v>
      </c>
      <c r="B10919" t="s">
        <v>746</v>
      </c>
    </row>
    <row r="10920" spans="1:2" x14ac:dyDescent="0.3">
      <c r="A10920">
        <v>19593</v>
      </c>
      <c r="B10920">
        <v>1</v>
      </c>
    </row>
    <row r="10921" spans="1:2" x14ac:dyDescent="0.3">
      <c r="A10921">
        <v>16525</v>
      </c>
      <c r="B10921">
        <v>1</v>
      </c>
    </row>
    <row r="10922" spans="1:2" x14ac:dyDescent="0.3">
      <c r="A10922">
        <v>20787</v>
      </c>
      <c r="B10922">
        <v>1</v>
      </c>
    </row>
    <row r="10923" spans="1:2" x14ac:dyDescent="0.3">
      <c r="A10923">
        <v>11170</v>
      </c>
      <c r="B10923">
        <v>1</v>
      </c>
    </row>
    <row r="10924" spans="1:2" x14ac:dyDescent="0.3">
      <c r="A10924">
        <v>11960</v>
      </c>
      <c r="B10924">
        <v>1</v>
      </c>
    </row>
    <row r="10925" spans="1:2" x14ac:dyDescent="0.3">
      <c r="A10925">
        <v>18086</v>
      </c>
      <c r="B10925">
        <v>1</v>
      </c>
    </row>
    <row r="10926" spans="1:2" x14ac:dyDescent="0.3">
      <c r="A10926">
        <v>16481</v>
      </c>
      <c r="B10926">
        <v>1</v>
      </c>
    </row>
    <row r="10927" spans="1:2" x14ac:dyDescent="0.3">
      <c r="A10927">
        <v>20959</v>
      </c>
      <c r="B10927">
        <v>1</v>
      </c>
    </row>
    <row r="10928" spans="1:2" x14ac:dyDescent="0.3">
      <c r="A10928">
        <v>19896</v>
      </c>
      <c r="B10928">
        <v>1</v>
      </c>
    </row>
    <row r="10929" spans="1:2" x14ac:dyDescent="0.3">
      <c r="A10929">
        <v>15612</v>
      </c>
      <c r="B10929">
        <v>1</v>
      </c>
    </row>
    <row r="10930" spans="1:2" x14ac:dyDescent="0.3">
      <c r="A10930">
        <v>10613</v>
      </c>
      <c r="B10930">
        <v>1</v>
      </c>
    </row>
    <row r="10931" spans="1:2" x14ac:dyDescent="0.3">
      <c r="A10931">
        <v>19622</v>
      </c>
      <c r="B10931">
        <v>1</v>
      </c>
    </row>
    <row r="10932" spans="1:2" x14ac:dyDescent="0.3">
      <c r="A10932">
        <v>12079</v>
      </c>
      <c r="B10932">
        <v>0</v>
      </c>
    </row>
    <row r="10933" spans="1:2" x14ac:dyDescent="0.3">
      <c r="A10933">
        <v>18031</v>
      </c>
      <c r="B10933">
        <v>1</v>
      </c>
    </row>
    <row r="10934" spans="1:2" x14ac:dyDescent="0.3">
      <c r="A10934">
        <v>18035</v>
      </c>
      <c r="B10934">
        <v>1</v>
      </c>
    </row>
    <row r="10935" spans="1:2" x14ac:dyDescent="0.3">
      <c r="A10935">
        <v>7581</v>
      </c>
      <c r="B10935">
        <v>0</v>
      </c>
    </row>
    <row r="10936" spans="1:2" x14ac:dyDescent="0.3">
      <c r="A10936">
        <v>10023</v>
      </c>
      <c r="B10936" t="s">
        <v>746</v>
      </c>
    </row>
    <row r="10937" spans="1:2" x14ac:dyDescent="0.3">
      <c r="A10937">
        <v>1802</v>
      </c>
      <c r="B10937" t="s">
        <v>746</v>
      </c>
    </row>
    <row r="10938" spans="1:2" x14ac:dyDescent="0.3">
      <c r="A10938">
        <v>11959</v>
      </c>
      <c r="B10938">
        <v>1</v>
      </c>
    </row>
    <row r="10939" spans="1:2" x14ac:dyDescent="0.3">
      <c r="A10939">
        <v>8823</v>
      </c>
      <c r="B10939">
        <v>1</v>
      </c>
    </row>
    <row r="10940" spans="1:2" x14ac:dyDescent="0.3">
      <c r="A10940">
        <v>1474</v>
      </c>
      <c r="B10940" t="s">
        <v>746</v>
      </c>
    </row>
    <row r="10941" spans="1:2" x14ac:dyDescent="0.3">
      <c r="A10941">
        <v>20930</v>
      </c>
      <c r="B10941">
        <v>1</v>
      </c>
    </row>
    <row r="10942" spans="1:2" x14ac:dyDescent="0.3">
      <c r="A10942">
        <v>11037</v>
      </c>
      <c r="B10942">
        <v>1</v>
      </c>
    </row>
    <row r="10943" spans="1:2" x14ac:dyDescent="0.3">
      <c r="A10943">
        <v>21004</v>
      </c>
      <c r="B10943">
        <v>1</v>
      </c>
    </row>
    <row r="10944" spans="1:2" x14ac:dyDescent="0.3">
      <c r="A10944">
        <v>1820</v>
      </c>
      <c r="B10944" t="s">
        <v>746</v>
      </c>
    </row>
    <row r="10945" spans="1:2" x14ac:dyDescent="0.3">
      <c r="A10945">
        <v>14929</v>
      </c>
      <c r="B10945">
        <v>1</v>
      </c>
    </row>
    <row r="10946" spans="1:2" x14ac:dyDescent="0.3">
      <c r="A10946">
        <v>18034</v>
      </c>
      <c r="B10946">
        <v>1</v>
      </c>
    </row>
    <row r="10947" spans="1:2" x14ac:dyDescent="0.3">
      <c r="A10947">
        <v>5491</v>
      </c>
      <c r="B10947" t="s">
        <v>746</v>
      </c>
    </row>
    <row r="10948" spans="1:2" x14ac:dyDescent="0.3">
      <c r="A10948">
        <v>11038</v>
      </c>
      <c r="B10948">
        <v>1</v>
      </c>
    </row>
    <row r="10949" spans="1:2" x14ac:dyDescent="0.3">
      <c r="A10949">
        <v>20040</v>
      </c>
      <c r="B10949">
        <v>1</v>
      </c>
    </row>
    <row r="10950" spans="1:2" x14ac:dyDescent="0.3">
      <c r="A10950">
        <v>19788</v>
      </c>
      <c r="B10950">
        <v>1</v>
      </c>
    </row>
    <row r="10951" spans="1:2" x14ac:dyDescent="0.3">
      <c r="A10951">
        <v>10333</v>
      </c>
      <c r="B10951">
        <v>0</v>
      </c>
    </row>
    <row r="10952" spans="1:2" x14ac:dyDescent="0.3">
      <c r="A10952">
        <v>15591</v>
      </c>
      <c r="B10952">
        <v>1</v>
      </c>
    </row>
    <row r="10953" spans="1:2" x14ac:dyDescent="0.3">
      <c r="A10953">
        <v>20000</v>
      </c>
      <c r="B10953">
        <v>1</v>
      </c>
    </row>
    <row r="10954" spans="1:2" x14ac:dyDescent="0.3">
      <c r="A10954">
        <v>9384</v>
      </c>
      <c r="B10954">
        <v>0</v>
      </c>
    </row>
    <row r="10955" spans="1:2" x14ac:dyDescent="0.3">
      <c r="A10955">
        <v>17079</v>
      </c>
      <c r="B10955">
        <v>1</v>
      </c>
    </row>
    <row r="10956" spans="1:2" x14ac:dyDescent="0.3">
      <c r="A10956">
        <v>648</v>
      </c>
      <c r="B10956">
        <v>0</v>
      </c>
    </row>
    <row r="10957" spans="1:2" x14ac:dyDescent="0.3">
      <c r="A10957">
        <v>15660</v>
      </c>
      <c r="B10957">
        <v>1</v>
      </c>
    </row>
    <row r="10958" spans="1:2" x14ac:dyDescent="0.3">
      <c r="A10958">
        <v>20171</v>
      </c>
      <c r="B10958">
        <v>1</v>
      </c>
    </row>
    <row r="10959" spans="1:2" x14ac:dyDescent="0.3">
      <c r="A10959">
        <v>16790</v>
      </c>
      <c r="B10959">
        <v>1</v>
      </c>
    </row>
    <row r="10960" spans="1:2" x14ac:dyDescent="0.3">
      <c r="A10960">
        <v>15000</v>
      </c>
      <c r="B10960">
        <v>1</v>
      </c>
    </row>
    <row r="10961" spans="1:2" x14ac:dyDescent="0.3">
      <c r="A10961">
        <v>1217</v>
      </c>
      <c r="B10961">
        <v>0</v>
      </c>
    </row>
    <row r="10962" spans="1:2" x14ac:dyDescent="0.3">
      <c r="A10962">
        <v>11911</v>
      </c>
      <c r="B10962">
        <v>1</v>
      </c>
    </row>
    <row r="10963" spans="1:2" x14ac:dyDescent="0.3">
      <c r="A10963">
        <v>17683</v>
      </c>
      <c r="B10963">
        <v>0</v>
      </c>
    </row>
    <row r="10964" spans="1:2" x14ac:dyDescent="0.3">
      <c r="A10964">
        <v>11982</v>
      </c>
      <c r="B10964">
        <v>1</v>
      </c>
    </row>
    <row r="10965" spans="1:2" x14ac:dyDescent="0.3">
      <c r="A10965">
        <v>19961</v>
      </c>
      <c r="B10965">
        <v>1</v>
      </c>
    </row>
    <row r="10966" spans="1:2" x14ac:dyDescent="0.3">
      <c r="A10966">
        <v>19688</v>
      </c>
      <c r="B10966">
        <v>1</v>
      </c>
    </row>
    <row r="10967" spans="1:2" x14ac:dyDescent="0.3">
      <c r="A10967">
        <v>5033</v>
      </c>
      <c r="B10967">
        <v>1</v>
      </c>
    </row>
    <row r="10968" spans="1:2" x14ac:dyDescent="0.3">
      <c r="A10968">
        <v>15862</v>
      </c>
      <c r="B10968">
        <v>0</v>
      </c>
    </row>
    <row r="10969" spans="1:2" x14ac:dyDescent="0.3">
      <c r="A10969">
        <v>11788</v>
      </c>
      <c r="B10969">
        <v>1</v>
      </c>
    </row>
    <row r="10970" spans="1:2" x14ac:dyDescent="0.3">
      <c r="A10970">
        <v>12484</v>
      </c>
      <c r="B10970">
        <v>1</v>
      </c>
    </row>
    <row r="10971" spans="1:2" x14ac:dyDescent="0.3">
      <c r="A10971">
        <v>9841</v>
      </c>
      <c r="B10971">
        <v>0</v>
      </c>
    </row>
    <row r="10972" spans="1:2" x14ac:dyDescent="0.3">
      <c r="A10972">
        <v>7703</v>
      </c>
      <c r="B10972">
        <v>0</v>
      </c>
    </row>
    <row r="10973" spans="1:2" x14ac:dyDescent="0.3">
      <c r="A10973">
        <v>20906</v>
      </c>
      <c r="B10973">
        <v>1</v>
      </c>
    </row>
    <row r="10974" spans="1:2" x14ac:dyDescent="0.3">
      <c r="A10974">
        <v>19681</v>
      </c>
      <c r="B10974">
        <v>1</v>
      </c>
    </row>
    <row r="10975" spans="1:2" x14ac:dyDescent="0.3">
      <c r="A10975">
        <v>20169</v>
      </c>
      <c r="B10975">
        <v>1</v>
      </c>
    </row>
    <row r="10976" spans="1:2" x14ac:dyDescent="0.3">
      <c r="A10976">
        <v>18090</v>
      </c>
      <c r="B10976">
        <v>1</v>
      </c>
    </row>
    <row r="10977" spans="1:2" x14ac:dyDescent="0.3">
      <c r="A10977">
        <v>20523</v>
      </c>
      <c r="B10977">
        <v>0</v>
      </c>
    </row>
    <row r="10978" spans="1:2" x14ac:dyDescent="0.3">
      <c r="A10978">
        <v>10835</v>
      </c>
      <c r="B10978">
        <v>0</v>
      </c>
    </row>
    <row r="10979" spans="1:2" x14ac:dyDescent="0.3">
      <c r="A10979">
        <v>19700</v>
      </c>
      <c r="B10979">
        <v>1</v>
      </c>
    </row>
    <row r="10980" spans="1:2" x14ac:dyDescent="0.3">
      <c r="A10980">
        <v>8344</v>
      </c>
      <c r="B10980">
        <v>0</v>
      </c>
    </row>
    <row r="10981" spans="1:2" x14ac:dyDescent="0.3">
      <c r="A10981">
        <v>17004</v>
      </c>
      <c r="B10981">
        <v>1</v>
      </c>
    </row>
    <row r="10982" spans="1:2" x14ac:dyDescent="0.3">
      <c r="A10982">
        <v>12493</v>
      </c>
      <c r="B10982">
        <v>1</v>
      </c>
    </row>
    <row r="10983" spans="1:2" x14ac:dyDescent="0.3">
      <c r="A10983">
        <v>20762</v>
      </c>
      <c r="B10983">
        <v>1</v>
      </c>
    </row>
    <row r="10984" spans="1:2" x14ac:dyDescent="0.3">
      <c r="A10984">
        <v>17615</v>
      </c>
      <c r="B10984">
        <v>0</v>
      </c>
    </row>
    <row r="10985" spans="1:2" x14ac:dyDescent="0.3">
      <c r="A10985">
        <v>8337</v>
      </c>
      <c r="B10985">
        <v>0</v>
      </c>
    </row>
    <row r="10986" spans="1:2" x14ac:dyDescent="0.3">
      <c r="A10986">
        <v>17902</v>
      </c>
      <c r="B10986">
        <v>1</v>
      </c>
    </row>
    <row r="10987" spans="1:2" x14ac:dyDescent="0.3">
      <c r="A10987">
        <v>15505</v>
      </c>
      <c r="B10987">
        <v>1</v>
      </c>
    </row>
    <row r="10988" spans="1:2" x14ac:dyDescent="0.3">
      <c r="A10988">
        <v>9469</v>
      </c>
      <c r="B10988">
        <v>1</v>
      </c>
    </row>
    <row r="10989" spans="1:2" x14ac:dyDescent="0.3">
      <c r="A10989">
        <v>17467</v>
      </c>
      <c r="B10989">
        <v>0</v>
      </c>
    </row>
    <row r="10990" spans="1:2" x14ac:dyDescent="0.3">
      <c r="A10990">
        <v>20979</v>
      </c>
      <c r="B10990">
        <v>1</v>
      </c>
    </row>
    <row r="10991" spans="1:2" x14ac:dyDescent="0.3">
      <c r="A10991">
        <v>20616</v>
      </c>
      <c r="B10991">
        <v>1</v>
      </c>
    </row>
    <row r="10992" spans="1:2" x14ac:dyDescent="0.3">
      <c r="A10992">
        <v>20037</v>
      </c>
      <c r="B10992">
        <v>1</v>
      </c>
    </row>
    <row r="10993" spans="1:2" x14ac:dyDescent="0.3">
      <c r="A10993">
        <v>16151</v>
      </c>
      <c r="B10993">
        <v>1</v>
      </c>
    </row>
    <row r="10994" spans="1:2" x14ac:dyDescent="0.3">
      <c r="A10994">
        <v>21028</v>
      </c>
      <c r="B10994">
        <v>1</v>
      </c>
    </row>
    <row r="10995" spans="1:2" x14ac:dyDescent="0.3">
      <c r="A10995">
        <v>19629</v>
      </c>
      <c r="B10995">
        <v>1</v>
      </c>
    </row>
    <row r="10996" spans="1:2" x14ac:dyDescent="0.3">
      <c r="A10996">
        <v>17722</v>
      </c>
      <c r="B10996">
        <v>1</v>
      </c>
    </row>
    <row r="10997" spans="1:2" x14ac:dyDescent="0.3">
      <c r="A10997">
        <v>15981</v>
      </c>
      <c r="B10997">
        <v>1</v>
      </c>
    </row>
    <row r="10998" spans="1:2" x14ac:dyDescent="0.3">
      <c r="A10998">
        <v>16983</v>
      </c>
      <c r="B10998">
        <v>1</v>
      </c>
    </row>
    <row r="10999" spans="1:2" x14ac:dyDescent="0.3">
      <c r="A10999">
        <v>14717</v>
      </c>
      <c r="B10999">
        <v>1</v>
      </c>
    </row>
    <row r="11000" spans="1:2" x14ac:dyDescent="0.3">
      <c r="A11000">
        <v>4138</v>
      </c>
      <c r="B11000">
        <v>0</v>
      </c>
    </row>
    <row r="11001" spans="1:2" x14ac:dyDescent="0.3">
      <c r="A11001">
        <v>10678</v>
      </c>
      <c r="B11001">
        <v>1</v>
      </c>
    </row>
    <row r="11002" spans="1:2" x14ac:dyDescent="0.3">
      <c r="A11002">
        <v>4234</v>
      </c>
      <c r="B11002">
        <v>0</v>
      </c>
    </row>
    <row r="11003" spans="1:2" x14ac:dyDescent="0.3">
      <c r="A11003">
        <v>4115</v>
      </c>
      <c r="B11003">
        <v>0</v>
      </c>
    </row>
    <row r="11004" spans="1:2" x14ac:dyDescent="0.3">
      <c r="A11004">
        <v>17716</v>
      </c>
      <c r="B11004">
        <v>1</v>
      </c>
    </row>
    <row r="11005" spans="1:2" x14ac:dyDescent="0.3">
      <c r="A11005">
        <v>11956</v>
      </c>
      <c r="B11005">
        <v>1</v>
      </c>
    </row>
    <row r="11006" spans="1:2" x14ac:dyDescent="0.3">
      <c r="A11006">
        <v>17066</v>
      </c>
      <c r="B11006">
        <v>1</v>
      </c>
    </row>
    <row r="11007" spans="1:2" x14ac:dyDescent="0.3">
      <c r="A11007">
        <v>11806</v>
      </c>
      <c r="B11007">
        <v>1</v>
      </c>
    </row>
    <row r="11008" spans="1:2" x14ac:dyDescent="0.3">
      <c r="A11008">
        <v>18004</v>
      </c>
      <c r="B11008">
        <v>1</v>
      </c>
    </row>
    <row r="11009" spans="1:2" x14ac:dyDescent="0.3">
      <c r="A11009">
        <v>15727</v>
      </c>
      <c r="B11009">
        <v>1</v>
      </c>
    </row>
    <row r="11010" spans="1:2" x14ac:dyDescent="0.3">
      <c r="A11010">
        <v>6555</v>
      </c>
      <c r="B11010">
        <v>0</v>
      </c>
    </row>
    <row r="11011" spans="1:2" x14ac:dyDescent="0.3">
      <c r="A11011">
        <v>4382</v>
      </c>
      <c r="B11011">
        <v>0</v>
      </c>
    </row>
    <row r="11012" spans="1:2" x14ac:dyDescent="0.3">
      <c r="A11012">
        <v>16625</v>
      </c>
      <c r="B11012">
        <v>1</v>
      </c>
    </row>
    <row r="11013" spans="1:2" x14ac:dyDescent="0.3">
      <c r="A11013">
        <v>4355</v>
      </c>
      <c r="B11013">
        <v>0</v>
      </c>
    </row>
    <row r="11014" spans="1:2" x14ac:dyDescent="0.3">
      <c r="A11014">
        <v>20639</v>
      </c>
      <c r="B11014">
        <v>1</v>
      </c>
    </row>
    <row r="11015" spans="1:2" x14ac:dyDescent="0.3">
      <c r="A11015">
        <v>3542</v>
      </c>
      <c r="B11015">
        <v>0</v>
      </c>
    </row>
    <row r="11016" spans="1:2" x14ac:dyDescent="0.3">
      <c r="A11016">
        <v>12475</v>
      </c>
      <c r="B11016">
        <v>1</v>
      </c>
    </row>
    <row r="11017" spans="1:2" x14ac:dyDescent="0.3">
      <c r="A11017">
        <v>8755</v>
      </c>
      <c r="B11017">
        <v>0</v>
      </c>
    </row>
    <row r="11018" spans="1:2" x14ac:dyDescent="0.3">
      <c r="A11018">
        <v>19966</v>
      </c>
      <c r="B11018">
        <v>1</v>
      </c>
    </row>
    <row r="11019" spans="1:2" x14ac:dyDescent="0.3">
      <c r="A11019">
        <v>8761</v>
      </c>
      <c r="B11019">
        <v>0</v>
      </c>
    </row>
    <row r="11020" spans="1:2" x14ac:dyDescent="0.3">
      <c r="A11020">
        <v>15201</v>
      </c>
      <c r="B11020">
        <v>1</v>
      </c>
    </row>
    <row r="11021" spans="1:2" x14ac:dyDescent="0.3">
      <c r="A11021">
        <v>1791</v>
      </c>
      <c r="B11021">
        <v>0</v>
      </c>
    </row>
    <row r="11022" spans="1:2" x14ac:dyDescent="0.3">
      <c r="A11022">
        <v>17915</v>
      </c>
      <c r="B11022">
        <v>1</v>
      </c>
    </row>
    <row r="11023" spans="1:2" x14ac:dyDescent="0.3">
      <c r="A11023">
        <v>18038</v>
      </c>
      <c r="B11023">
        <v>1</v>
      </c>
    </row>
    <row r="11024" spans="1:2" x14ac:dyDescent="0.3">
      <c r="A11024">
        <v>8482</v>
      </c>
      <c r="B11024">
        <v>0</v>
      </c>
    </row>
    <row r="11025" spans="1:2" x14ac:dyDescent="0.3">
      <c r="A11025">
        <v>20722</v>
      </c>
      <c r="B11025">
        <v>1</v>
      </c>
    </row>
    <row r="11026" spans="1:2" x14ac:dyDescent="0.3">
      <c r="A11026">
        <v>20966</v>
      </c>
      <c r="B11026">
        <v>1</v>
      </c>
    </row>
    <row r="11027" spans="1:2" x14ac:dyDescent="0.3">
      <c r="A11027">
        <v>1818</v>
      </c>
      <c r="B11027">
        <v>0</v>
      </c>
    </row>
    <row r="11028" spans="1:2" x14ac:dyDescent="0.3">
      <c r="A11028">
        <v>11463</v>
      </c>
      <c r="B11028">
        <v>1</v>
      </c>
    </row>
    <row r="11029" spans="1:2" x14ac:dyDescent="0.3">
      <c r="A11029">
        <v>18036</v>
      </c>
      <c r="B11029">
        <v>1</v>
      </c>
    </row>
    <row r="11030" spans="1:2" x14ac:dyDescent="0.3">
      <c r="A11030">
        <v>17839</v>
      </c>
      <c r="B11030">
        <v>1</v>
      </c>
    </row>
    <row r="11031" spans="1:2" x14ac:dyDescent="0.3">
      <c r="A11031">
        <v>17924</v>
      </c>
      <c r="B11031">
        <v>1</v>
      </c>
    </row>
    <row r="11032" spans="1:2" x14ac:dyDescent="0.3">
      <c r="A11032">
        <v>17648</v>
      </c>
      <c r="B11032">
        <v>1</v>
      </c>
    </row>
    <row r="11033" spans="1:2" x14ac:dyDescent="0.3">
      <c r="A11033">
        <v>9902</v>
      </c>
      <c r="B11033">
        <v>1</v>
      </c>
    </row>
    <row r="11034" spans="1:2" x14ac:dyDescent="0.3">
      <c r="A11034">
        <v>16691</v>
      </c>
      <c r="B11034">
        <v>1</v>
      </c>
    </row>
    <row r="11035" spans="1:2" x14ac:dyDescent="0.3">
      <c r="A11035">
        <v>7053</v>
      </c>
      <c r="B11035">
        <v>0</v>
      </c>
    </row>
    <row r="11036" spans="1:2" x14ac:dyDescent="0.3">
      <c r="A11036">
        <v>10295</v>
      </c>
      <c r="B11036">
        <v>1</v>
      </c>
    </row>
    <row r="11037" spans="1:2" x14ac:dyDescent="0.3">
      <c r="A11037">
        <v>5312</v>
      </c>
      <c r="B11037">
        <v>0</v>
      </c>
    </row>
    <row r="11038" spans="1:2" x14ac:dyDescent="0.3">
      <c r="A11038">
        <v>17647</v>
      </c>
      <c r="B11038">
        <v>1</v>
      </c>
    </row>
    <row r="11039" spans="1:2" x14ac:dyDescent="0.3">
      <c r="A11039">
        <v>21030</v>
      </c>
      <c r="B11039">
        <v>1</v>
      </c>
    </row>
    <row r="11040" spans="1:2" x14ac:dyDescent="0.3">
      <c r="A11040">
        <v>17819</v>
      </c>
      <c r="B11040">
        <v>1</v>
      </c>
    </row>
    <row r="11041" spans="1:2" x14ac:dyDescent="0.3">
      <c r="A11041">
        <v>4655</v>
      </c>
      <c r="B11041">
        <v>0</v>
      </c>
    </row>
    <row r="11042" spans="1:2" x14ac:dyDescent="0.3">
      <c r="A11042">
        <v>19683</v>
      </c>
      <c r="B11042">
        <v>1</v>
      </c>
    </row>
    <row r="11043" spans="1:2" x14ac:dyDescent="0.3">
      <c r="A11043">
        <v>17817</v>
      </c>
      <c r="B11043">
        <v>1</v>
      </c>
    </row>
    <row r="11044" spans="1:2" x14ac:dyDescent="0.3">
      <c r="A11044">
        <v>15741</v>
      </c>
      <c r="B11044">
        <v>1</v>
      </c>
    </row>
    <row r="11045" spans="1:2" x14ac:dyDescent="0.3">
      <c r="A11045">
        <v>14697</v>
      </c>
      <c r="B11045">
        <v>1</v>
      </c>
    </row>
    <row r="11046" spans="1:2" x14ac:dyDescent="0.3">
      <c r="A11046">
        <v>17646</v>
      </c>
      <c r="B11046">
        <v>1</v>
      </c>
    </row>
    <row r="11047" spans="1:2" x14ac:dyDescent="0.3">
      <c r="A11047">
        <v>17818</v>
      </c>
      <c r="B11047">
        <v>1</v>
      </c>
    </row>
    <row r="11048" spans="1:2" x14ac:dyDescent="0.3">
      <c r="A11048">
        <v>16331</v>
      </c>
      <c r="B11048">
        <v>1</v>
      </c>
    </row>
    <row r="11049" spans="1:2" x14ac:dyDescent="0.3">
      <c r="A11049">
        <v>17820</v>
      </c>
      <c r="B11049">
        <v>1</v>
      </c>
    </row>
    <row r="11050" spans="1:2" x14ac:dyDescent="0.3">
      <c r="A11050">
        <v>20751</v>
      </c>
      <c r="B11050">
        <v>1</v>
      </c>
    </row>
    <row r="11051" spans="1:2" x14ac:dyDescent="0.3">
      <c r="A11051">
        <v>14874</v>
      </c>
      <c r="B11051">
        <v>1</v>
      </c>
    </row>
    <row r="11052" spans="1:2" x14ac:dyDescent="0.3">
      <c r="A11052">
        <v>20868</v>
      </c>
      <c r="B11052">
        <v>1</v>
      </c>
    </row>
    <row r="11053" spans="1:2" x14ac:dyDescent="0.3">
      <c r="A11053">
        <v>14769</v>
      </c>
      <c r="B11053">
        <v>1</v>
      </c>
    </row>
    <row r="11054" spans="1:2" x14ac:dyDescent="0.3">
      <c r="A11054">
        <v>19651</v>
      </c>
      <c r="B11054">
        <v>1</v>
      </c>
    </row>
    <row r="11055" spans="1:2" x14ac:dyDescent="0.3">
      <c r="A11055">
        <v>19504</v>
      </c>
      <c r="B11055">
        <v>1</v>
      </c>
    </row>
    <row r="11056" spans="1:2" x14ac:dyDescent="0.3">
      <c r="A11056">
        <v>10459</v>
      </c>
      <c r="B11056">
        <v>1</v>
      </c>
    </row>
    <row r="11057" spans="1:2" x14ac:dyDescent="0.3">
      <c r="A11057">
        <v>17698</v>
      </c>
      <c r="B11057">
        <v>1</v>
      </c>
    </row>
    <row r="11058" spans="1:2" x14ac:dyDescent="0.3">
      <c r="A11058">
        <v>14789</v>
      </c>
      <c r="B11058">
        <v>1</v>
      </c>
    </row>
    <row r="11059" spans="1:2" x14ac:dyDescent="0.3">
      <c r="A11059">
        <v>15584</v>
      </c>
      <c r="B11059">
        <v>1</v>
      </c>
    </row>
    <row r="11060" spans="1:2" x14ac:dyDescent="0.3">
      <c r="A11060">
        <v>17037</v>
      </c>
      <c r="B11060">
        <v>1</v>
      </c>
    </row>
    <row r="11061" spans="1:2" x14ac:dyDescent="0.3">
      <c r="A11061">
        <v>10708</v>
      </c>
      <c r="B11061">
        <v>1</v>
      </c>
    </row>
    <row r="11062" spans="1:2" x14ac:dyDescent="0.3">
      <c r="A11062">
        <v>15959</v>
      </c>
      <c r="B11062">
        <v>1</v>
      </c>
    </row>
    <row r="11063" spans="1:2" x14ac:dyDescent="0.3">
      <c r="A11063">
        <v>2830</v>
      </c>
      <c r="B11063">
        <v>0</v>
      </c>
    </row>
    <row r="11064" spans="1:2" x14ac:dyDescent="0.3">
      <c r="A11064">
        <v>19649</v>
      </c>
      <c r="B11064">
        <v>1</v>
      </c>
    </row>
    <row r="11065" spans="1:2" x14ac:dyDescent="0.3">
      <c r="A11065">
        <v>8356</v>
      </c>
      <c r="B11065">
        <v>0</v>
      </c>
    </row>
    <row r="11066" spans="1:2" x14ac:dyDescent="0.3">
      <c r="A11066">
        <v>16698</v>
      </c>
      <c r="B11066">
        <v>1</v>
      </c>
    </row>
    <row r="11067" spans="1:2" x14ac:dyDescent="0.3">
      <c r="A11067">
        <v>7409</v>
      </c>
      <c r="B11067">
        <v>0</v>
      </c>
    </row>
    <row r="11068" spans="1:2" x14ac:dyDescent="0.3">
      <c r="A11068">
        <v>12251</v>
      </c>
      <c r="B11068">
        <v>1</v>
      </c>
    </row>
    <row r="11069" spans="1:2" x14ac:dyDescent="0.3">
      <c r="A11069">
        <v>12434</v>
      </c>
      <c r="B11069">
        <v>1</v>
      </c>
    </row>
    <row r="11070" spans="1:2" x14ac:dyDescent="0.3">
      <c r="A11070">
        <v>11531</v>
      </c>
      <c r="B11070">
        <v>1</v>
      </c>
    </row>
    <row r="11071" spans="1:2" x14ac:dyDescent="0.3">
      <c r="A11071">
        <v>20976</v>
      </c>
      <c r="B11071">
        <v>1</v>
      </c>
    </row>
    <row r="11072" spans="1:2" x14ac:dyDescent="0.3">
      <c r="A11072">
        <v>6878</v>
      </c>
      <c r="B11072">
        <v>0</v>
      </c>
    </row>
    <row r="11073" spans="1:2" x14ac:dyDescent="0.3">
      <c r="A11073">
        <v>20855</v>
      </c>
      <c r="B11073">
        <v>1</v>
      </c>
    </row>
    <row r="11074" spans="1:2" x14ac:dyDescent="0.3">
      <c r="A11074">
        <v>21085</v>
      </c>
      <c r="B11074">
        <v>1</v>
      </c>
    </row>
    <row r="11075" spans="1:2" x14ac:dyDescent="0.3">
      <c r="A11075">
        <v>11950</v>
      </c>
      <c r="B11075">
        <v>1</v>
      </c>
    </row>
    <row r="11076" spans="1:2" x14ac:dyDescent="0.3">
      <c r="A11076">
        <v>14731</v>
      </c>
      <c r="B11076">
        <v>1</v>
      </c>
    </row>
    <row r="11077" spans="1:2" x14ac:dyDescent="0.3">
      <c r="A11077">
        <v>20704</v>
      </c>
      <c r="B11077">
        <v>1</v>
      </c>
    </row>
    <row r="11078" spans="1:2" x14ac:dyDescent="0.3">
      <c r="A11078">
        <v>9072</v>
      </c>
      <c r="B11078">
        <v>1</v>
      </c>
    </row>
    <row r="11079" spans="1:2" x14ac:dyDescent="0.3">
      <c r="A11079">
        <v>19772</v>
      </c>
      <c r="B11079">
        <v>1</v>
      </c>
    </row>
    <row r="11080" spans="1:2" x14ac:dyDescent="0.3">
      <c r="A11080">
        <v>17789</v>
      </c>
      <c r="B11080">
        <v>1</v>
      </c>
    </row>
    <row r="11081" spans="1:2" x14ac:dyDescent="0.3">
      <c r="A11081">
        <v>20177</v>
      </c>
      <c r="B11081">
        <v>1</v>
      </c>
    </row>
    <row r="11082" spans="1:2" x14ac:dyDescent="0.3">
      <c r="A11082">
        <v>20743</v>
      </c>
      <c r="B11082">
        <v>1</v>
      </c>
    </row>
    <row r="11083" spans="1:2" x14ac:dyDescent="0.3">
      <c r="A11083">
        <v>11297</v>
      </c>
      <c r="B11083">
        <v>0</v>
      </c>
    </row>
    <row r="11084" spans="1:2" x14ac:dyDescent="0.3">
      <c r="A11084">
        <v>16495</v>
      </c>
      <c r="B11084">
        <v>1</v>
      </c>
    </row>
    <row r="11085" spans="1:2" x14ac:dyDescent="0.3">
      <c r="A11085">
        <v>11458</v>
      </c>
      <c r="B11085">
        <v>1</v>
      </c>
    </row>
    <row r="11086" spans="1:2" x14ac:dyDescent="0.3">
      <c r="A11086">
        <v>16687</v>
      </c>
      <c r="B11086">
        <v>1</v>
      </c>
    </row>
    <row r="11087" spans="1:2" x14ac:dyDescent="0.3">
      <c r="A11087">
        <v>5738</v>
      </c>
      <c r="B11087">
        <v>0</v>
      </c>
    </row>
    <row r="11088" spans="1:2" x14ac:dyDescent="0.3">
      <c r="A11088">
        <v>21078</v>
      </c>
      <c r="B11088">
        <v>1</v>
      </c>
    </row>
    <row r="11089" spans="1:2" x14ac:dyDescent="0.3">
      <c r="A11089">
        <v>11659</v>
      </c>
      <c r="B11089">
        <v>1</v>
      </c>
    </row>
    <row r="11090" spans="1:2" x14ac:dyDescent="0.3">
      <c r="A11090">
        <v>20085</v>
      </c>
      <c r="B11090">
        <v>1</v>
      </c>
    </row>
    <row r="11091" spans="1:2" x14ac:dyDescent="0.3">
      <c r="A11091">
        <v>10712</v>
      </c>
      <c r="B11091">
        <v>1</v>
      </c>
    </row>
    <row r="11092" spans="1:2" x14ac:dyDescent="0.3">
      <c r="A11092">
        <v>7196</v>
      </c>
      <c r="B11092">
        <v>0</v>
      </c>
    </row>
    <row r="11093" spans="1:2" x14ac:dyDescent="0.3">
      <c r="A11093">
        <v>19818</v>
      </c>
      <c r="B11093">
        <v>1</v>
      </c>
    </row>
    <row r="11094" spans="1:2" x14ac:dyDescent="0.3">
      <c r="A11094">
        <v>4313</v>
      </c>
      <c r="B11094">
        <v>0</v>
      </c>
    </row>
    <row r="11095" spans="1:2" x14ac:dyDescent="0.3">
      <c r="A11095">
        <v>11338</v>
      </c>
      <c r="B11095">
        <v>0</v>
      </c>
    </row>
    <row r="11096" spans="1:2" x14ac:dyDescent="0.3">
      <c r="A11096">
        <v>11052</v>
      </c>
      <c r="B11096">
        <v>1</v>
      </c>
    </row>
    <row r="11097" spans="1:2" x14ac:dyDescent="0.3">
      <c r="A11097">
        <v>11890</v>
      </c>
      <c r="B11097">
        <v>1</v>
      </c>
    </row>
    <row r="11098" spans="1:2" x14ac:dyDescent="0.3">
      <c r="A11098">
        <v>17750</v>
      </c>
      <c r="B11098">
        <v>1</v>
      </c>
    </row>
    <row r="11099" spans="1:2" x14ac:dyDescent="0.3">
      <c r="A11099">
        <v>16034</v>
      </c>
      <c r="B11099">
        <v>1</v>
      </c>
    </row>
    <row r="11100" spans="1:2" x14ac:dyDescent="0.3">
      <c r="A11100">
        <v>20878</v>
      </c>
      <c r="B11100">
        <v>1</v>
      </c>
    </row>
    <row r="11101" spans="1:2" x14ac:dyDescent="0.3">
      <c r="A11101">
        <v>17834</v>
      </c>
      <c r="B11101">
        <v>1</v>
      </c>
    </row>
    <row r="11102" spans="1:2" x14ac:dyDescent="0.3">
      <c r="A11102">
        <v>11927</v>
      </c>
      <c r="B11102">
        <v>1</v>
      </c>
    </row>
    <row r="11103" spans="1:2" x14ac:dyDescent="0.3">
      <c r="A11103">
        <v>20069</v>
      </c>
      <c r="B11103">
        <v>1</v>
      </c>
    </row>
    <row r="11104" spans="1:2" x14ac:dyDescent="0.3">
      <c r="A11104">
        <v>4015</v>
      </c>
      <c r="B11104">
        <v>0</v>
      </c>
    </row>
    <row r="11105" spans="1:2" x14ac:dyDescent="0.3">
      <c r="A11105">
        <v>20630</v>
      </c>
      <c r="B11105">
        <v>0</v>
      </c>
    </row>
    <row r="11106" spans="1:2" x14ac:dyDescent="0.3">
      <c r="A11106">
        <v>970</v>
      </c>
      <c r="B11106">
        <v>0</v>
      </c>
    </row>
    <row r="11107" spans="1:2" x14ac:dyDescent="0.3">
      <c r="A11107">
        <v>4020</v>
      </c>
      <c r="B11107">
        <v>0</v>
      </c>
    </row>
    <row r="11108" spans="1:2" x14ac:dyDescent="0.3">
      <c r="A11108">
        <v>2427</v>
      </c>
      <c r="B11108">
        <v>0</v>
      </c>
    </row>
    <row r="11109" spans="1:2" x14ac:dyDescent="0.3">
      <c r="A11109">
        <v>17145</v>
      </c>
      <c r="B11109">
        <v>1</v>
      </c>
    </row>
    <row r="11110" spans="1:2" x14ac:dyDescent="0.3">
      <c r="A11110">
        <v>8360</v>
      </c>
      <c r="B11110">
        <v>0</v>
      </c>
    </row>
    <row r="11111" spans="1:2" x14ac:dyDescent="0.3">
      <c r="A11111">
        <v>15056</v>
      </c>
      <c r="B11111">
        <v>1</v>
      </c>
    </row>
    <row r="11112" spans="1:2" x14ac:dyDescent="0.3">
      <c r="A11112">
        <v>15919</v>
      </c>
      <c r="B11112">
        <v>1</v>
      </c>
    </row>
    <row r="11113" spans="1:2" x14ac:dyDescent="0.3">
      <c r="A11113">
        <v>19572</v>
      </c>
      <c r="B11113">
        <v>1</v>
      </c>
    </row>
    <row r="11114" spans="1:2" x14ac:dyDescent="0.3">
      <c r="A11114">
        <v>17975</v>
      </c>
      <c r="B11114">
        <v>1</v>
      </c>
    </row>
    <row r="11115" spans="1:2" x14ac:dyDescent="0.3">
      <c r="A11115">
        <v>20059</v>
      </c>
      <c r="B11115">
        <v>1</v>
      </c>
    </row>
    <row r="11116" spans="1:2" x14ac:dyDescent="0.3">
      <c r="A11116">
        <v>20634</v>
      </c>
      <c r="B11116">
        <v>1</v>
      </c>
    </row>
    <row r="11117" spans="1:2" x14ac:dyDescent="0.3">
      <c r="A11117">
        <v>20123</v>
      </c>
      <c r="B11117">
        <v>1</v>
      </c>
    </row>
    <row r="11118" spans="1:2" x14ac:dyDescent="0.3">
      <c r="A11118">
        <v>20918</v>
      </c>
      <c r="B11118">
        <v>1</v>
      </c>
    </row>
    <row r="11119" spans="1:2" x14ac:dyDescent="0.3">
      <c r="A11119">
        <v>17012</v>
      </c>
      <c r="B11119">
        <v>1</v>
      </c>
    </row>
    <row r="11120" spans="1:2" x14ac:dyDescent="0.3">
      <c r="A11120">
        <v>19573</v>
      </c>
      <c r="B11120">
        <v>1</v>
      </c>
    </row>
    <row r="11121" spans="1:2" x14ac:dyDescent="0.3">
      <c r="A11121">
        <v>17409</v>
      </c>
      <c r="B11121">
        <v>0</v>
      </c>
    </row>
    <row r="11122" spans="1:2" x14ac:dyDescent="0.3">
      <c r="A11122">
        <v>19744</v>
      </c>
      <c r="B11122">
        <v>1</v>
      </c>
    </row>
    <row r="11123" spans="1:2" x14ac:dyDescent="0.3">
      <c r="A11123">
        <v>15459</v>
      </c>
      <c r="B11123">
        <v>1</v>
      </c>
    </row>
    <row r="11124" spans="1:2" x14ac:dyDescent="0.3">
      <c r="A11124">
        <v>16067</v>
      </c>
      <c r="B11124">
        <v>1</v>
      </c>
    </row>
    <row r="11125" spans="1:2" x14ac:dyDescent="0.3">
      <c r="A11125">
        <v>16069</v>
      </c>
      <c r="B11125">
        <v>1</v>
      </c>
    </row>
    <row r="11126" spans="1:2" x14ac:dyDescent="0.3">
      <c r="A11126">
        <v>16977</v>
      </c>
      <c r="B11126">
        <v>1</v>
      </c>
    </row>
    <row r="11127" spans="1:2" x14ac:dyDescent="0.3">
      <c r="A11127">
        <v>16063</v>
      </c>
      <c r="B11127">
        <v>1</v>
      </c>
    </row>
    <row r="11128" spans="1:2" x14ac:dyDescent="0.3">
      <c r="A11128">
        <v>16062</v>
      </c>
      <c r="B11128">
        <v>1</v>
      </c>
    </row>
    <row r="11129" spans="1:2" x14ac:dyDescent="0.3">
      <c r="A11129">
        <v>16066</v>
      </c>
      <c r="B11129">
        <v>1</v>
      </c>
    </row>
    <row r="11130" spans="1:2" x14ac:dyDescent="0.3">
      <c r="A11130">
        <v>16060</v>
      </c>
      <c r="B11130">
        <v>1</v>
      </c>
    </row>
    <row r="11131" spans="1:2" x14ac:dyDescent="0.3">
      <c r="A11131">
        <v>16059</v>
      </c>
      <c r="B11131">
        <v>1</v>
      </c>
    </row>
    <row r="11132" spans="1:2" x14ac:dyDescent="0.3">
      <c r="A11132">
        <v>9526</v>
      </c>
      <c r="B11132">
        <v>1</v>
      </c>
    </row>
    <row r="11133" spans="1:2" x14ac:dyDescent="0.3">
      <c r="A11133">
        <v>16073</v>
      </c>
      <c r="B11133">
        <v>1</v>
      </c>
    </row>
    <row r="11134" spans="1:2" x14ac:dyDescent="0.3">
      <c r="A11134">
        <v>16064</v>
      </c>
      <c r="B11134">
        <v>1</v>
      </c>
    </row>
    <row r="11135" spans="1:2" x14ac:dyDescent="0.3">
      <c r="A11135">
        <v>16980</v>
      </c>
      <c r="B11135">
        <v>1</v>
      </c>
    </row>
    <row r="11136" spans="1:2" x14ac:dyDescent="0.3">
      <c r="A11136">
        <v>16068</v>
      </c>
      <c r="B11136">
        <v>1</v>
      </c>
    </row>
    <row r="11137" spans="1:2" x14ac:dyDescent="0.3">
      <c r="A11137">
        <v>19594</v>
      </c>
      <c r="B11137">
        <v>1</v>
      </c>
    </row>
    <row r="11138" spans="1:2" x14ac:dyDescent="0.3">
      <c r="A11138">
        <v>16061</v>
      </c>
      <c r="B11138">
        <v>1</v>
      </c>
    </row>
    <row r="11139" spans="1:2" x14ac:dyDescent="0.3">
      <c r="A11139">
        <v>10106</v>
      </c>
      <c r="B11139">
        <v>0</v>
      </c>
    </row>
    <row r="11140" spans="1:2" x14ac:dyDescent="0.3">
      <c r="A11140">
        <v>16065</v>
      </c>
      <c r="B11140">
        <v>1</v>
      </c>
    </row>
    <row r="11141" spans="1:2" x14ac:dyDescent="0.3">
      <c r="A11141">
        <v>16072</v>
      </c>
      <c r="B11141">
        <v>1</v>
      </c>
    </row>
    <row r="11142" spans="1:2" x14ac:dyDescent="0.3">
      <c r="A11142">
        <v>16070</v>
      </c>
      <c r="B11142">
        <v>1</v>
      </c>
    </row>
    <row r="11143" spans="1:2" x14ac:dyDescent="0.3">
      <c r="A11143">
        <v>16071</v>
      </c>
      <c r="B11143">
        <v>1</v>
      </c>
    </row>
    <row r="11144" spans="1:2" x14ac:dyDescent="0.3">
      <c r="A11144">
        <v>10069</v>
      </c>
      <c r="B11144">
        <v>1</v>
      </c>
    </row>
    <row r="11145" spans="1:2" x14ac:dyDescent="0.3">
      <c r="A11145">
        <v>18284</v>
      </c>
      <c r="B11145">
        <v>0</v>
      </c>
    </row>
    <row r="11146" spans="1:2" x14ac:dyDescent="0.3">
      <c r="A11146">
        <v>9857</v>
      </c>
      <c r="B11146">
        <v>1</v>
      </c>
    </row>
    <row r="11147" spans="1:2" x14ac:dyDescent="0.3">
      <c r="A11147">
        <v>10917</v>
      </c>
      <c r="B11147">
        <v>1</v>
      </c>
    </row>
    <row r="11148" spans="1:2" x14ac:dyDescent="0.3">
      <c r="A11148">
        <v>12178</v>
      </c>
      <c r="B11148">
        <v>1</v>
      </c>
    </row>
    <row r="11149" spans="1:2" x14ac:dyDescent="0.3">
      <c r="A11149">
        <v>17983</v>
      </c>
      <c r="B11149">
        <v>1</v>
      </c>
    </row>
    <row r="11150" spans="1:2" x14ac:dyDescent="0.3">
      <c r="A11150">
        <v>5710</v>
      </c>
      <c r="B11150">
        <v>0</v>
      </c>
    </row>
    <row r="11151" spans="1:2" x14ac:dyDescent="0.3">
      <c r="A11151">
        <v>8898</v>
      </c>
      <c r="B11151">
        <v>1</v>
      </c>
    </row>
    <row r="11152" spans="1:2" x14ac:dyDescent="0.3">
      <c r="A11152">
        <v>5711</v>
      </c>
      <c r="B11152">
        <v>0</v>
      </c>
    </row>
    <row r="11153" spans="1:2" x14ac:dyDescent="0.3">
      <c r="A11153">
        <v>8397</v>
      </c>
      <c r="B11153">
        <v>0</v>
      </c>
    </row>
    <row r="11154" spans="1:2" x14ac:dyDescent="0.3">
      <c r="A11154">
        <v>15816</v>
      </c>
      <c r="B11154">
        <v>1</v>
      </c>
    </row>
    <row r="11155" spans="1:2" x14ac:dyDescent="0.3">
      <c r="A11155">
        <v>20844</v>
      </c>
      <c r="B11155">
        <v>1</v>
      </c>
    </row>
    <row r="11156" spans="1:2" x14ac:dyDescent="0.3">
      <c r="A11156">
        <v>11775</v>
      </c>
      <c r="B11156">
        <v>1</v>
      </c>
    </row>
    <row r="11157" spans="1:2" x14ac:dyDescent="0.3">
      <c r="A11157">
        <v>9863</v>
      </c>
      <c r="B11157">
        <v>1</v>
      </c>
    </row>
    <row r="11158" spans="1:2" x14ac:dyDescent="0.3">
      <c r="A11158">
        <v>6159</v>
      </c>
      <c r="B11158">
        <v>0</v>
      </c>
    </row>
    <row r="11159" spans="1:2" x14ac:dyDescent="0.3">
      <c r="A11159">
        <v>16932</v>
      </c>
      <c r="B11159">
        <v>1</v>
      </c>
    </row>
    <row r="11160" spans="1:2" x14ac:dyDescent="0.3">
      <c r="A11160">
        <v>11228</v>
      </c>
      <c r="B11160">
        <v>1</v>
      </c>
    </row>
    <row r="11161" spans="1:2" x14ac:dyDescent="0.3">
      <c r="A11161">
        <v>20081</v>
      </c>
      <c r="B11161">
        <v>1</v>
      </c>
    </row>
    <row r="11162" spans="1:2" x14ac:dyDescent="0.3">
      <c r="A11162">
        <v>18105</v>
      </c>
      <c r="B11162">
        <v>1</v>
      </c>
    </row>
    <row r="11163" spans="1:2" x14ac:dyDescent="0.3">
      <c r="A11163">
        <v>16003</v>
      </c>
      <c r="B11163">
        <v>1</v>
      </c>
    </row>
    <row r="11164" spans="1:2" x14ac:dyDescent="0.3">
      <c r="A11164">
        <v>20080</v>
      </c>
      <c r="B11164">
        <v>1</v>
      </c>
    </row>
    <row r="11165" spans="1:2" x14ac:dyDescent="0.3">
      <c r="A11165">
        <v>17029</v>
      </c>
      <c r="B11165">
        <v>1</v>
      </c>
    </row>
    <row r="11166" spans="1:2" x14ac:dyDescent="0.3">
      <c r="A11166">
        <v>15689</v>
      </c>
      <c r="B11166">
        <v>1</v>
      </c>
    </row>
    <row r="11167" spans="1:2" x14ac:dyDescent="0.3">
      <c r="A11167">
        <v>18088</v>
      </c>
      <c r="B11167">
        <v>1</v>
      </c>
    </row>
    <row r="11168" spans="1:2" x14ac:dyDescent="0.3">
      <c r="A11168">
        <v>16827</v>
      </c>
      <c r="B11168">
        <v>1</v>
      </c>
    </row>
    <row r="11169" spans="1:2" x14ac:dyDescent="0.3">
      <c r="A11169">
        <v>11236</v>
      </c>
      <c r="B11169">
        <v>1</v>
      </c>
    </row>
    <row r="11170" spans="1:2" x14ac:dyDescent="0.3">
      <c r="A11170">
        <v>16828</v>
      </c>
      <c r="B11170">
        <v>1</v>
      </c>
    </row>
    <row r="11171" spans="1:2" x14ac:dyDescent="0.3">
      <c r="A11171">
        <v>11237</v>
      </c>
      <c r="B11171">
        <v>1</v>
      </c>
    </row>
    <row r="11172" spans="1:2" x14ac:dyDescent="0.3">
      <c r="A11172">
        <v>11233</v>
      </c>
      <c r="B11172">
        <v>1</v>
      </c>
    </row>
    <row r="11173" spans="1:2" x14ac:dyDescent="0.3">
      <c r="A11173">
        <v>11235</v>
      </c>
      <c r="B11173">
        <v>1</v>
      </c>
    </row>
    <row r="11174" spans="1:2" x14ac:dyDescent="0.3">
      <c r="A11174">
        <v>16131</v>
      </c>
      <c r="B11174">
        <v>1</v>
      </c>
    </row>
    <row r="11175" spans="1:2" x14ac:dyDescent="0.3">
      <c r="A11175">
        <v>17963</v>
      </c>
      <c r="B11175">
        <v>1</v>
      </c>
    </row>
    <row r="11176" spans="1:2" x14ac:dyDescent="0.3">
      <c r="A11176">
        <v>14907</v>
      </c>
      <c r="B11176">
        <v>1</v>
      </c>
    </row>
    <row r="11177" spans="1:2" x14ac:dyDescent="0.3">
      <c r="A11177">
        <v>16768</v>
      </c>
      <c r="B11177">
        <v>1</v>
      </c>
    </row>
    <row r="11178" spans="1:2" x14ac:dyDescent="0.3">
      <c r="A11178">
        <v>20862</v>
      </c>
      <c r="B11178">
        <v>1</v>
      </c>
    </row>
    <row r="11179" spans="1:2" x14ac:dyDescent="0.3">
      <c r="A11179">
        <v>16934</v>
      </c>
      <c r="B11179">
        <v>1</v>
      </c>
    </row>
    <row r="11180" spans="1:2" x14ac:dyDescent="0.3">
      <c r="A11180">
        <v>15449</v>
      </c>
      <c r="B11180">
        <v>1</v>
      </c>
    </row>
    <row r="11181" spans="1:2" x14ac:dyDescent="0.3">
      <c r="A11181">
        <v>10808</v>
      </c>
      <c r="B11181">
        <v>0</v>
      </c>
    </row>
    <row r="11182" spans="1:2" x14ac:dyDescent="0.3">
      <c r="A11182">
        <v>13537</v>
      </c>
      <c r="B11182">
        <v>1</v>
      </c>
    </row>
    <row r="11183" spans="1:2" x14ac:dyDescent="0.3">
      <c r="A11183">
        <v>19965</v>
      </c>
      <c r="B11183">
        <v>1</v>
      </c>
    </row>
    <row r="11184" spans="1:2" x14ac:dyDescent="0.3">
      <c r="A11184">
        <v>14774</v>
      </c>
      <c r="B11184">
        <v>1</v>
      </c>
    </row>
    <row r="11185" spans="1:2" x14ac:dyDescent="0.3">
      <c r="A11185">
        <v>20165</v>
      </c>
      <c r="B11185">
        <v>1</v>
      </c>
    </row>
    <row r="11186" spans="1:2" x14ac:dyDescent="0.3">
      <c r="A11186">
        <v>14811</v>
      </c>
      <c r="B11186">
        <v>1</v>
      </c>
    </row>
    <row r="11187" spans="1:2" x14ac:dyDescent="0.3">
      <c r="A11187">
        <v>17529</v>
      </c>
      <c r="B11187">
        <v>1</v>
      </c>
    </row>
    <row r="11188" spans="1:2" x14ac:dyDescent="0.3">
      <c r="A11188">
        <v>17531</v>
      </c>
      <c r="B11188">
        <v>1</v>
      </c>
    </row>
    <row r="11189" spans="1:2" x14ac:dyDescent="0.3">
      <c r="A11189">
        <v>11884</v>
      </c>
      <c r="B11189">
        <v>1</v>
      </c>
    </row>
    <row r="11190" spans="1:2" x14ac:dyDescent="0.3">
      <c r="A11190">
        <v>7597</v>
      </c>
      <c r="B11190">
        <v>0</v>
      </c>
    </row>
    <row r="11191" spans="1:2" x14ac:dyDescent="0.3">
      <c r="A11191">
        <v>16477</v>
      </c>
      <c r="B11191">
        <v>1</v>
      </c>
    </row>
    <row r="11192" spans="1:2" x14ac:dyDescent="0.3">
      <c r="A11192">
        <v>9974</v>
      </c>
      <c r="B11192">
        <v>1</v>
      </c>
    </row>
    <row r="11193" spans="1:2" x14ac:dyDescent="0.3">
      <c r="A11193">
        <v>12145</v>
      </c>
      <c r="B11193">
        <v>0</v>
      </c>
    </row>
    <row r="11194" spans="1:2" x14ac:dyDescent="0.3">
      <c r="A11194">
        <v>15639</v>
      </c>
      <c r="B11194">
        <v>1</v>
      </c>
    </row>
    <row r="11195" spans="1:2" x14ac:dyDescent="0.3">
      <c r="A11195">
        <v>17658</v>
      </c>
      <c r="B11195">
        <v>1</v>
      </c>
    </row>
    <row r="11196" spans="1:2" x14ac:dyDescent="0.3">
      <c r="A11196">
        <v>1939</v>
      </c>
      <c r="B11196">
        <v>0</v>
      </c>
    </row>
    <row r="11197" spans="1:2" x14ac:dyDescent="0.3">
      <c r="A11197">
        <v>16849</v>
      </c>
      <c r="B11197">
        <v>1</v>
      </c>
    </row>
    <row r="11198" spans="1:2" x14ac:dyDescent="0.3">
      <c r="A11198">
        <v>17582</v>
      </c>
      <c r="B11198">
        <v>1</v>
      </c>
    </row>
    <row r="11199" spans="1:2" x14ac:dyDescent="0.3">
      <c r="A11199">
        <v>17877</v>
      </c>
      <c r="B11199">
        <v>1</v>
      </c>
    </row>
    <row r="11200" spans="1:2" x14ac:dyDescent="0.3">
      <c r="A11200">
        <v>14740</v>
      </c>
      <c r="B11200">
        <v>1</v>
      </c>
    </row>
    <row r="11201" spans="1:2" x14ac:dyDescent="0.3">
      <c r="A11201">
        <v>10730</v>
      </c>
      <c r="B11201">
        <v>0</v>
      </c>
    </row>
    <row r="11202" spans="1:2" x14ac:dyDescent="0.3">
      <c r="A11202">
        <v>16572</v>
      </c>
      <c r="B11202">
        <v>0</v>
      </c>
    </row>
    <row r="11203" spans="1:2" x14ac:dyDescent="0.3">
      <c r="A11203">
        <v>17809</v>
      </c>
      <c r="B11203">
        <v>1</v>
      </c>
    </row>
    <row r="11204" spans="1:2" x14ac:dyDescent="0.3">
      <c r="A11204">
        <v>10970</v>
      </c>
      <c r="B11204">
        <v>1</v>
      </c>
    </row>
    <row r="11205" spans="1:2" x14ac:dyDescent="0.3">
      <c r="A11205">
        <v>16947</v>
      </c>
      <c r="B11205">
        <v>1</v>
      </c>
    </row>
    <row r="11206" spans="1:2" x14ac:dyDescent="0.3">
      <c r="A11206">
        <v>20660</v>
      </c>
      <c r="B11206">
        <v>1</v>
      </c>
    </row>
    <row r="11207" spans="1:2" x14ac:dyDescent="0.3">
      <c r="A11207">
        <v>19924</v>
      </c>
      <c r="B11207">
        <v>1</v>
      </c>
    </row>
    <row r="11208" spans="1:2" x14ac:dyDescent="0.3">
      <c r="A11208">
        <v>5666</v>
      </c>
      <c r="B11208">
        <v>0</v>
      </c>
    </row>
    <row r="11209" spans="1:2" x14ac:dyDescent="0.3">
      <c r="A11209">
        <v>10883</v>
      </c>
      <c r="B11209">
        <v>1</v>
      </c>
    </row>
    <row r="11210" spans="1:2" x14ac:dyDescent="0.3">
      <c r="A11210">
        <v>5641</v>
      </c>
      <c r="B11210">
        <v>0</v>
      </c>
    </row>
    <row r="11211" spans="1:2" x14ac:dyDescent="0.3">
      <c r="A11211">
        <v>7670</v>
      </c>
      <c r="B11211">
        <v>0</v>
      </c>
    </row>
    <row r="11212" spans="1:2" x14ac:dyDescent="0.3">
      <c r="A11212">
        <v>16922</v>
      </c>
      <c r="B11212">
        <v>1</v>
      </c>
    </row>
    <row r="11213" spans="1:2" x14ac:dyDescent="0.3">
      <c r="A11213">
        <v>8865</v>
      </c>
      <c r="B11213">
        <v>1</v>
      </c>
    </row>
    <row r="11214" spans="1:2" x14ac:dyDescent="0.3">
      <c r="A11214">
        <v>4174</v>
      </c>
      <c r="B11214">
        <v>0</v>
      </c>
    </row>
    <row r="11215" spans="1:2" x14ac:dyDescent="0.3">
      <c r="A11215">
        <v>18048</v>
      </c>
      <c r="B11215">
        <v>1</v>
      </c>
    </row>
    <row r="11216" spans="1:2" x14ac:dyDescent="0.3">
      <c r="A11216">
        <v>15991</v>
      </c>
      <c r="B11216">
        <v>0</v>
      </c>
    </row>
    <row r="11217" spans="1:2" x14ac:dyDescent="0.3">
      <c r="A11217">
        <v>16474</v>
      </c>
      <c r="B11217">
        <v>1</v>
      </c>
    </row>
    <row r="11218" spans="1:2" x14ac:dyDescent="0.3">
      <c r="A11218">
        <v>11918</v>
      </c>
      <c r="B11218">
        <v>1</v>
      </c>
    </row>
    <row r="11219" spans="1:2" x14ac:dyDescent="0.3">
      <c r="A11219">
        <v>17237</v>
      </c>
      <c r="B11219">
        <v>1</v>
      </c>
    </row>
    <row r="11220" spans="1:2" x14ac:dyDescent="0.3">
      <c r="A11220">
        <v>16385</v>
      </c>
      <c r="B11220">
        <v>1</v>
      </c>
    </row>
    <row r="11221" spans="1:2" x14ac:dyDescent="0.3">
      <c r="A11221">
        <v>11294</v>
      </c>
      <c r="B11221">
        <v>0</v>
      </c>
    </row>
    <row r="11222" spans="1:2" x14ac:dyDescent="0.3">
      <c r="A11222">
        <v>10849</v>
      </c>
      <c r="B11222">
        <v>1</v>
      </c>
    </row>
    <row r="11223" spans="1:2" x14ac:dyDescent="0.3">
      <c r="A11223">
        <v>4710</v>
      </c>
      <c r="B11223">
        <v>0</v>
      </c>
    </row>
    <row r="11224" spans="1:2" x14ac:dyDescent="0.3">
      <c r="A11224">
        <v>7817</v>
      </c>
      <c r="B11224">
        <v>0</v>
      </c>
    </row>
    <row r="11225" spans="1:2" x14ac:dyDescent="0.3">
      <c r="A11225">
        <v>4769</v>
      </c>
      <c r="B11225">
        <v>0</v>
      </c>
    </row>
    <row r="11226" spans="1:2" x14ac:dyDescent="0.3">
      <c r="A11226">
        <v>15967</v>
      </c>
      <c r="B11226">
        <v>1</v>
      </c>
    </row>
    <row r="11227" spans="1:2" x14ac:dyDescent="0.3">
      <c r="A11227">
        <v>2163</v>
      </c>
      <c r="B11227">
        <v>0</v>
      </c>
    </row>
    <row r="11228" spans="1:2" x14ac:dyDescent="0.3">
      <c r="A11228">
        <v>17913</v>
      </c>
      <c r="B11228">
        <v>1</v>
      </c>
    </row>
    <row r="11229" spans="1:2" x14ac:dyDescent="0.3">
      <c r="A11229">
        <v>14889</v>
      </c>
      <c r="B11229">
        <v>1</v>
      </c>
    </row>
    <row r="11230" spans="1:2" x14ac:dyDescent="0.3">
      <c r="A11230">
        <v>14844</v>
      </c>
      <c r="B11230">
        <v>1</v>
      </c>
    </row>
    <row r="11231" spans="1:2" x14ac:dyDescent="0.3">
      <c r="A11231">
        <v>15878</v>
      </c>
      <c r="B11231">
        <v>1</v>
      </c>
    </row>
    <row r="11232" spans="1:2" x14ac:dyDescent="0.3">
      <c r="A11232">
        <v>17998</v>
      </c>
      <c r="B11232">
        <v>1</v>
      </c>
    </row>
    <row r="11233" spans="1:2" x14ac:dyDescent="0.3">
      <c r="A11233">
        <v>19595</v>
      </c>
      <c r="B11233">
        <v>1</v>
      </c>
    </row>
    <row r="11234" spans="1:2" x14ac:dyDescent="0.3">
      <c r="A11234">
        <v>11484</v>
      </c>
      <c r="B11234">
        <v>0</v>
      </c>
    </row>
    <row r="11235" spans="1:2" x14ac:dyDescent="0.3">
      <c r="A11235">
        <v>15635</v>
      </c>
      <c r="B11235">
        <v>1</v>
      </c>
    </row>
    <row r="11236" spans="1:2" x14ac:dyDescent="0.3">
      <c r="A11236">
        <v>19984</v>
      </c>
      <c r="B11236">
        <v>1</v>
      </c>
    </row>
    <row r="11237" spans="1:2" x14ac:dyDescent="0.3">
      <c r="A11237">
        <v>13590</v>
      </c>
      <c r="B11237">
        <v>1</v>
      </c>
    </row>
    <row r="11238" spans="1:2" x14ac:dyDescent="0.3">
      <c r="A11238">
        <v>19983</v>
      </c>
      <c r="B11238">
        <v>1</v>
      </c>
    </row>
    <row r="11239" spans="1:2" x14ac:dyDescent="0.3">
      <c r="A11239">
        <v>20823</v>
      </c>
      <c r="B11239">
        <v>1</v>
      </c>
    </row>
    <row r="11240" spans="1:2" x14ac:dyDescent="0.3">
      <c r="A11240">
        <v>20757</v>
      </c>
      <c r="B11240">
        <v>1</v>
      </c>
    </row>
    <row r="11241" spans="1:2" x14ac:dyDescent="0.3">
      <c r="A11241">
        <v>16832</v>
      </c>
      <c r="B11241">
        <v>1</v>
      </c>
    </row>
    <row r="11242" spans="1:2" x14ac:dyDescent="0.3">
      <c r="A11242">
        <v>17131</v>
      </c>
      <c r="B11242">
        <v>1</v>
      </c>
    </row>
    <row r="11243" spans="1:2" x14ac:dyDescent="0.3">
      <c r="A11243">
        <v>5667</v>
      </c>
      <c r="B11243">
        <v>0</v>
      </c>
    </row>
    <row r="11244" spans="1:2" x14ac:dyDescent="0.3">
      <c r="A11244">
        <v>16010</v>
      </c>
      <c r="B11244">
        <v>1</v>
      </c>
    </row>
    <row r="11245" spans="1:2" x14ac:dyDescent="0.3">
      <c r="A11245">
        <v>15007</v>
      </c>
      <c r="B11245">
        <v>1</v>
      </c>
    </row>
    <row r="11246" spans="1:2" x14ac:dyDescent="0.3">
      <c r="A11246">
        <v>14777</v>
      </c>
      <c r="B11246">
        <v>1</v>
      </c>
    </row>
    <row r="11247" spans="1:2" x14ac:dyDescent="0.3">
      <c r="A11247">
        <v>17943</v>
      </c>
      <c r="B11247">
        <v>1</v>
      </c>
    </row>
    <row r="11248" spans="1:2" x14ac:dyDescent="0.3">
      <c r="A11248">
        <v>17771</v>
      </c>
      <c r="B11248">
        <v>1</v>
      </c>
    </row>
    <row r="11249" spans="1:2" x14ac:dyDescent="0.3">
      <c r="A11249">
        <v>8593</v>
      </c>
      <c r="B11249">
        <v>0</v>
      </c>
    </row>
    <row r="11250" spans="1:2" x14ac:dyDescent="0.3">
      <c r="A11250">
        <v>16041</v>
      </c>
      <c r="B11250">
        <v>1</v>
      </c>
    </row>
    <row r="11251" spans="1:2" x14ac:dyDescent="0.3">
      <c r="A11251">
        <v>14995</v>
      </c>
      <c r="B11251">
        <v>1</v>
      </c>
    </row>
    <row r="11252" spans="1:2" x14ac:dyDescent="0.3">
      <c r="A11252">
        <v>21006</v>
      </c>
      <c r="B11252">
        <v>1</v>
      </c>
    </row>
    <row r="11253" spans="1:2" x14ac:dyDescent="0.3">
      <c r="A11253">
        <v>17973</v>
      </c>
      <c r="B11253">
        <v>1</v>
      </c>
    </row>
    <row r="11254" spans="1:2" x14ac:dyDescent="0.3">
      <c r="A11254">
        <v>17439</v>
      </c>
      <c r="B11254">
        <v>1</v>
      </c>
    </row>
    <row r="11255" spans="1:2" x14ac:dyDescent="0.3">
      <c r="A11255">
        <v>1855</v>
      </c>
      <c r="B11255">
        <v>0</v>
      </c>
    </row>
    <row r="11256" spans="1:2" x14ac:dyDescent="0.3">
      <c r="A11256">
        <v>1700</v>
      </c>
      <c r="B11256">
        <v>0</v>
      </c>
    </row>
    <row r="11257" spans="1:2" x14ac:dyDescent="0.3">
      <c r="A11257">
        <v>9853</v>
      </c>
      <c r="B11257">
        <v>0</v>
      </c>
    </row>
    <row r="11258" spans="1:2" x14ac:dyDescent="0.3">
      <c r="A11258">
        <v>1470</v>
      </c>
      <c r="B11258">
        <v>0</v>
      </c>
    </row>
    <row r="11259" spans="1:2" x14ac:dyDescent="0.3">
      <c r="A11259">
        <v>19793</v>
      </c>
      <c r="B11259">
        <v>1</v>
      </c>
    </row>
    <row r="11260" spans="1:2" x14ac:dyDescent="0.3">
      <c r="A11260">
        <v>20973</v>
      </c>
      <c r="B11260">
        <v>1</v>
      </c>
    </row>
    <row r="11261" spans="1:2" x14ac:dyDescent="0.3">
      <c r="A11261">
        <v>1424</v>
      </c>
      <c r="B11261">
        <v>0</v>
      </c>
    </row>
    <row r="11262" spans="1:2" x14ac:dyDescent="0.3">
      <c r="A11262">
        <v>17807</v>
      </c>
      <c r="B11262">
        <v>1</v>
      </c>
    </row>
    <row r="11263" spans="1:2" x14ac:dyDescent="0.3">
      <c r="A11263">
        <v>6835</v>
      </c>
      <c r="B11263">
        <v>0</v>
      </c>
    </row>
    <row r="11264" spans="1:2" x14ac:dyDescent="0.3">
      <c r="A11264">
        <v>16884</v>
      </c>
      <c r="B11264">
        <v>1</v>
      </c>
    </row>
    <row r="11265" spans="1:2" x14ac:dyDescent="0.3">
      <c r="A11265">
        <v>8733</v>
      </c>
      <c r="B11265">
        <v>0</v>
      </c>
    </row>
    <row r="11266" spans="1:2" x14ac:dyDescent="0.3">
      <c r="A11266">
        <v>19970</v>
      </c>
      <c r="B11266">
        <v>1</v>
      </c>
    </row>
    <row r="11267" spans="1:2" x14ac:dyDescent="0.3">
      <c r="A11267">
        <v>14600</v>
      </c>
      <c r="B11267">
        <v>1</v>
      </c>
    </row>
    <row r="11268" spans="1:2" x14ac:dyDescent="0.3">
      <c r="A11268">
        <v>7770</v>
      </c>
      <c r="B11268">
        <v>0</v>
      </c>
    </row>
    <row r="11269" spans="1:2" x14ac:dyDescent="0.3">
      <c r="A11269">
        <v>14812</v>
      </c>
      <c r="B11269">
        <v>1</v>
      </c>
    </row>
    <row r="11270" spans="1:2" x14ac:dyDescent="0.3">
      <c r="A11270">
        <v>3377</v>
      </c>
      <c r="B11270">
        <v>0</v>
      </c>
    </row>
    <row r="11271" spans="1:2" x14ac:dyDescent="0.3">
      <c r="A11271">
        <v>20912</v>
      </c>
      <c r="B11271">
        <v>1</v>
      </c>
    </row>
    <row r="11272" spans="1:2" x14ac:dyDescent="0.3">
      <c r="A11272">
        <v>15954</v>
      </c>
      <c r="B11272">
        <v>1</v>
      </c>
    </row>
    <row r="11273" spans="1:2" x14ac:dyDescent="0.3">
      <c r="A11273">
        <v>17303</v>
      </c>
      <c r="B11273">
        <v>1</v>
      </c>
    </row>
    <row r="11274" spans="1:2" x14ac:dyDescent="0.3">
      <c r="A11274">
        <v>20777</v>
      </c>
      <c r="B11274">
        <v>1</v>
      </c>
    </row>
    <row r="11275" spans="1:2" x14ac:dyDescent="0.3">
      <c r="A11275">
        <v>7079</v>
      </c>
      <c r="B11275">
        <v>0</v>
      </c>
    </row>
    <row r="11276" spans="1:2" x14ac:dyDescent="0.3">
      <c r="A11276">
        <v>20042</v>
      </c>
      <c r="B11276">
        <v>1</v>
      </c>
    </row>
    <row r="11277" spans="1:2" x14ac:dyDescent="0.3">
      <c r="A11277">
        <v>21070</v>
      </c>
      <c r="B11277">
        <v>1</v>
      </c>
    </row>
    <row r="11278" spans="1:2" x14ac:dyDescent="0.3">
      <c r="A11278">
        <v>564</v>
      </c>
      <c r="B11278">
        <v>0</v>
      </c>
    </row>
    <row r="11279" spans="1:2" x14ac:dyDescent="0.3">
      <c r="A11279">
        <v>20799</v>
      </c>
      <c r="B11279">
        <v>1</v>
      </c>
    </row>
    <row r="11280" spans="1:2" x14ac:dyDescent="0.3">
      <c r="A11280">
        <v>17555</v>
      </c>
      <c r="B11280">
        <v>1</v>
      </c>
    </row>
    <row r="11281" spans="1:2" x14ac:dyDescent="0.3">
      <c r="A11281">
        <v>11146</v>
      </c>
      <c r="B11281">
        <v>1</v>
      </c>
    </row>
    <row r="11282" spans="1:2" x14ac:dyDescent="0.3">
      <c r="A11282">
        <v>11508</v>
      </c>
      <c r="B11282">
        <v>1</v>
      </c>
    </row>
    <row r="11283" spans="1:2" x14ac:dyDescent="0.3">
      <c r="A11283">
        <v>16397</v>
      </c>
      <c r="B11283">
        <v>1</v>
      </c>
    </row>
    <row r="11284" spans="1:2" x14ac:dyDescent="0.3">
      <c r="A11284">
        <v>7064</v>
      </c>
      <c r="B11284">
        <v>0</v>
      </c>
    </row>
    <row r="11285" spans="1:2" x14ac:dyDescent="0.3">
      <c r="A11285">
        <v>11635</v>
      </c>
      <c r="B11285">
        <v>1</v>
      </c>
    </row>
    <row r="11286" spans="1:2" x14ac:dyDescent="0.3">
      <c r="A11286">
        <v>20680</v>
      </c>
      <c r="B11286">
        <v>1</v>
      </c>
    </row>
    <row r="11287" spans="1:2" x14ac:dyDescent="0.3">
      <c r="A11287">
        <v>19975</v>
      </c>
      <c r="B11287">
        <v>1</v>
      </c>
    </row>
    <row r="11288" spans="1:2" x14ac:dyDescent="0.3">
      <c r="A11288">
        <v>11507</v>
      </c>
      <c r="B11288">
        <v>0</v>
      </c>
    </row>
    <row r="11289" spans="1:2" x14ac:dyDescent="0.3">
      <c r="A11289">
        <v>18171</v>
      </c>
      <c r="B11289">
        <v>1</v>
      </c>
    </row>
    <row r="11290" spans="1:2" x14ac:dyDescent="0.3">
      <c r="A11290">
        <v>19755</v>
      </c>
      <c r="B11290">
        <v>1</v>
      </c>
    </row>
    <row r="11291" spans="1:2" x14ac:dyDescent="0.3">
      <c r="A11291">
        <v>17099</v>
      </c>
      <c r="B11291">
        <v>1</v>
      </c>
    </row>
    <row r="11292" spans="1:2" x14ac:dyDescent="0.3">
      <c r="A11292">
        <v>20012</v>
      </c>
      <c r="B11292">
        <v>1</v>
      </c>
    </row>
    <row r="11293" spans="1:2" x14ac:dyDescent="0.3">
      <c r="A11293">
        <v>10753</v>
      </c>
      <c r="B11293">
        <v>1</v>
      </c>
    </row>
    <row r="11294" spans="1:2" x14ac:dyDescent="0.3">
      <c r="A11294">
        <v>15263</v>
      </c>
      <c r="B11294">
        <v>1</v>
      </c>
    </row>
    <row r="11295" spans="1:2" x14ac:dyDescent="0.3">
      <c r="A11295">
        <v>565</v>
      </c>
      <c r="B11295">
        <v>0</v>
      </c>
    </row>
    <row r="11296" spans="1:2" x14ac:dyDescent="0.3">
      <c r="A11296">
        <v>19814</v>
      </c>
      <c r="B11296">
        <v>1</v>
      </c>
    </row>
    <row r="11297" spans="1:2" x14ac:dyDescent="0.3">
      <c r="A11297">
        <v>9936</v>
      </c>
      <c r="B11297">
        <v>1</v>
      </c>
    </row>
    <row r="11298" spans="1:2" x14ac:dyDescent="0.3">
      <c r="A11298">
        <v>16806</v>
      </c>
      <c r="B11298">
        <v>1</v>
      </c>
    </row>
    <row r="11299" spans="1:2" x14ac:dyDescent="0.3">
      <c r="A11299">
        <v>19866</v>
      </c>
      <c r="B11299">
        <v>1</v>
      </c>
    </row>
    <row r="11300" spans="1:2" x14ac:dyDescent="0.3">
      <c r="A11300">
        <v>20750</v>
      </c>
      <c r="B11300">
        <v>1</v>
      </c>
    </row>
    <row r="11301" spans="1:2" x14ac:dyDescent="0.3">
      <c r="A11301">
        <v>9992</v>
      </c>
      <c r="B11301">
        <v>1</v>
      </c>
    </row>
    <row r="11302" spans="1:2" x14ac:dyDescent="0.3">
      <c r="A11302">
        <v>11044</v>
      </c>
      <c r="B11302">
        <v>1</v>
      </c>
    </row>
    <row r="11303" spans="1:2" x14ac:dyDescent="0.3">
      <c r="A11303">
        <v>1976</v>
      </c>
      <c r="B11303">
        <v>0</v>
      </c>
    </row>
    <row r="11304" spans="1:2" x14ac:dyDescent="0.3">
      <c r="A11304">
        <v>20041</v>
      </c>
      <c r="B11304">
        <v>1</v>
      </c>
    </row>
    <row r="11305" spans="1:2" x14ac:dyDescent="0.3">
      <c r="A11305">
        <v>14919</v>
      </c>
      <c r="B11305">
        <v>1</v>
      </c>
    </row>
    <row r="11306" spans="1:2" x14ac:dyDescent="0.3">
      <c r="A11306">
        <v>12156</v>
      </c>
      <c r="B11306">
        <v>1</v>
      </c>
    </row>
    <row r="11307" spans="1:2" x14ac:dyDescent="0.3">
      <c r="A11307">
        <v>9437</v>
      </c>
      <c r="B11307">
        <v>0</v>
      </c>
    </row>
    <row r="11308" spans="1:2" x14ac:dyDescent="0.3">
      <c r="A11308">
        <v>3468</v>
      </c>
      <c r="B11308">
        <v>0</v>
      </c>
    </row>
    <row r="11309" spans="1:2" x14ac:dyDescent="0.3">
      <c r="A11309">
        <v>10291</v>
      </c>
      <c r="B11309">
        <v>1</v>
      </c>
    </row>
    <row r="11310" spans="1:2" x14ac:dyDescent="0.3">
      <c r="A11310">
        <v>11089</v>
      </c>
      <c r="B11310">
        <v>0</v>
      </c>
    </row>
    <row r="11311" spans="1:2" x14ac:dyDescent="0.3">
      <c r="A11311">
        <v>5636</v>
      </c>
      <c r="B11311">
        <v>0</v>
      </c>
    </row>
    <row r="11312" spans="1:2" x14ac:dyDescent="0.3">
      <c r="A11312">
        <v>14685</v>
      </c>
      <c r="B11312">
        <v>1</v>
      </c>
    </row>
    <row r="11313" spans="1:2" x14ac:dyDescent="0.3">
      <c r="A11313">
        <v>21001</v>
      </c>
      <c r="B11313">
        <v>1</v>
      </c>
    </row>
    <row r="11314" spans="1:2" x14ac:dyDescent="0.3">
      <c r="A11314">
        <v>19907</v>
      </c>
      <c r="B11314">
        <v>1</v>
      </c>
    </row>
    <row r="11315" spans="1:2" x14ac:dyDescent="0.3">
      <c r="A11315">
        <v>19457</v>
      </c>
      <c r="B11315">
        <v>1</v>
      </c>
    </row>
    <row r="11316" spans="1:2" x14ac:dyDescent="0.3">
      <c r="A11316">
        <v>17985</v>
      </c>
      <c r="B11316">
        <v>0</v>
      </c>
    </row>
    <row r="11317" spans="1:2" x14ac:dyDescent="0.3">
      <c r="A11317">
        <v>18053</v>
      </c>
      <c r="B11317">
        <v>1</v>
      </c>
    </row>
    <row r="11318" spans="1:2" x14ac:dyDescent="0.3">
      <c r="A11318">
        <v>20491</v>
      </c>
      <c r="B11318">
        <v>0</v>
      </c>
    </row>
    <row r="11319" spans="1:2" x14ac:dyDescent="0.3">
      <c r="A11319">
        <v>15697</v>
      </c>
      <c r="B11319">
        <v>1</v>
      </c>
    </row>
    <row r="11320" spans="1:2" x14ac:dyDescent="0.3">
      <c r="A11320">
        <v>7078</v>
      </c>
      <c r="B11320">
        <v>0</v>
      </c>
    </row>
    <row r="11321" spans="1:2" x14ac:dyDescent="0.3">
      <c r="A11321">
        <v>11938</v>
      </c>
      <c r="B11321">
        <v>0</v>
      </c>
    </row>
    <row r="11322" spans="1:2" x14ac:dyDescent="0.3">
      <c r="A11322">
        <v>17984</v>
      </c>
      <c r="B11322">
        <v>1</v>
      </c>
    </row>
    <row r="11323" spans="1:2" x14ac:dyDescent="0.3">
      <c r="A11323">
        <v>12099</v>
      </c>
      <c r="B11323">
        <v>0</v>
      </c>
    </row>
    <row r="11324" spans="1:2" x14ac:dyDescent="0.3">
      <c r="A11324">
        <v>10646</v>
      </c>
      <c r="B11324">
        <v>1</v>
      </c>
    </row>
    <row r="11325" spans="1:2" x14ac:dyDescent="0.3">
      <c r="A11325">
        <v>9642</v>
      </c>
      <c r="B11325">
        <v>0</v>
      </c>
    </row>
    <row r="11326" spans="1:2" x14ac:dyDescent="0.3">
      <c r="A11326">
        <v>15861</v>
      </c>
      <c r="B11326">
        <v>1</v>
      </c>
    </row>
    <row r="11327" spans="1:2" x14ac:dyDescent="0.3">
      <c r="A11327">
        <v>13538</v>
      </c>
      <c r="B11327">
        <v>1</v>
      </c>
    </row>
    <row r="11328" spans="1:2" x14ac:dyDescent="0.3">
      <c r="A11328">
        <v>20997</v>
      </c>
      <c r="B11328">
        <v>1</v>
      </c>
    </row>
    <row r="11329" spans="1:2" x14ac:dyDescent="0.3">
      <c r="A11329">
        <v>5703</v>
      </c>
      <c r="B11329">
        <v>0</v>
      </c>
    </row>
    <row r="11330" spans="1:2" x14ac:dyDescent="0.3">
      <c r="A11330">
        <v>11562</v>
      </c>
      <c r="B11330">
        <v>1</v>
      </c>
    </row>
    <row r="11331" spans="1:2" x14ac:dyDescent="0.3">
      <c r="A11331">
        <v>13521</v>
      </c>
      <c r="B11331">
        <v>1</v>
      </c>
    </row>
    <row r="11332" spans="1:2" x14ac:dyDescent="0.3">
      <c r="A11332">
        <v>15768</v>
      </c>
      <c r="B11332">
        <v>1</v>
      </c>
    </row>
    <row r="11333" spans="1:2" x14ac:dyDescent="0.3">
      <c r="A11333">
        <v>11483</v>
      </c>
      <c r="B11333">
        <v>1</v>
      </c>
    </row>
    <row r="11334" spans="1:2" x14ac:dyDescent="0.3">
      <c r="A11334">
        <v>14883</v>
      </c>
      <c r="B11334">
        <v>1</v>
      </c>
    </row>
    <row r="11335" spans="1:2" x14ac:dyDescent="0.3">
      <c r="A11335">
        <v>375</v>
      </c>
      <c r="B11335">
        <v>0</v>
      </c>
    </row>
    <row r="11336" spans="1:2" x14ac:dyDescent="0.3">
      <c r="A11336">
        <v>236</v>
      </c>
      <c r="B11336">
        <v>0</v>
      </c>
    </row>
    <row r="11337" spans="1:2" x14ac:dyDescent="0.3">
      <c r="A11337">
        <v>10098</v>
      </c>
      <c r="B11337">
        <v>0</v>
      </c>
    </row>
    <row r="11338" spans="1:2" x14ac:dyDescent="0.3">
      <c r="A11338">
        <v>21062</v>
      </c>
      <c r="B11338">
        <v>1</v>
      </c>
    </row>
    <row r="11339" spans="1:2" x14ac:dyDescent="0.3">
      <c r="A11339">
        <v>2145</v>
      </c>
      <c r="B11339">
        <v>0</v>
      </c>
    </row>
    <row r="11340" spans="1:2" x14ac:dyDescent="0.3">
      <c r="A11340">
        <v>12209</v>
      </c>
      <c r="B11340">
        <v>1</v>
      </c>
    </row>
    <row r="11341" spans="1:2" x14ac:dyDescent="0.3">
      <c r="A11341">
        <v>10082</v>
      </c>
      <c r="B11341">
        <v>1</v>
      </c>
    </row>
    <row r="11342" spans="1:2" x14ac:dyDescent="0.3">
      <c r="A11342">
        <v>14892</v>
      </c>
      <c r="B11342">
        <v>1</v>
      </c>
    </row>
    <row r="11343" spans="1:2" x14ac:dyDescent="0.3">
      <c r="A11343">
        <v>20321</v>
      </c>
      <c r="B11343">
        <v>1</v>
      </c>
    </row>
    <row r="11344" spans="1:2" x14ac:dyDescent="0.3">
      <c r="A11344">
        <v>16101</v>
      </c>
      <c r="B11344">
        <v>0</v>
      </c>
    </row>
    <row r="11345" spans="1:2" x14ac:dyDescent="0.3">
      <c r="A11345">
        <v>16859</v>
      </c>
      <c r="B11345">
        <v>1</v>
      </c>
    </row>
    <row r="11346" spans="1:2" x14ac:dyDescent="0.3">
      <c r="A11346">
        <v>14687</v>
      </c>
      <c r="B11346">
        <v>1</v>
      </c>
    </row>
    <row r="11347" spans="1:2" x14ac:dyDescent="0.3">
      <c r="A11347">
        <v>11666</v>
      </c>
      <c r="B11347">
        <v>1</v>
      </c>
    </row>
    <row r="11348" spans="1:2" x14ac:dyDescent="0.3">
      <c r="A11348">
        <v>14757</v>
      </c>
      <c r="B11348">
        <v>1</v>
      </c>
    </row>
    <row r="11349" spans="1:2" x14ac:dyDescent="0.3">
      <c r="A11349">
        <v>12447</v>
      </c>
      <c r="B11349">
        <v>1</v>
      </c>
    </row>
    <row r="11350" spans="1:2" x14ac:dyDescent="0.3">
      <c r="A11350">
        <v>15129</v>
      </c>
      <c r="B11350">
        <v>0</v>
      </c>
    </row>
    <row r="11351" spans="1:2" x14ac:dyDescent="0.3">
      <c r="A11351">
        <v>2823</v>
      </c>
      <c r="B11351">
        <v>0</v>
      </c>
    </row>
    <row r="11352" spans="1:2" x14ac:dyDescent="0.3">
      <c r="A11352">
        <v>11383</v>
      </c>
      <c r="B11352">
        <v>1</v>
      </c>
    </row>
    <row r="11353" spans="1:2" x14ac:dyDescent="0.3">
      <c r="A11353">
        <v>3990</v>
      </c>
      <c r="B11353">
        <v>0</v>
      </c>
    </row>
    <row r="11354" spans="1:2" x14ac:dyDescent="0.3">
      <c r="A11354">
        <v>17652</v>
      </c>
      <c r="B11354">
        <v>1</v>
      </c>
    </row>
    <row r="11355" spans="1:2" x14ac:dyDescent="0.3">
      <c r="A11355">
        <v>19647</v>
      </c>
      <c r="B11355">
        <v>1</v>
      </c>
    </row>
    <row r="11356" spans="1:2" x14ac:dyDescent="0.3">
      <c r="A11356">
        <v>15695</v>
      </c>
      <c r="B11356">
        <v>1</v>
      </c>
    </row>
    <row r="11357" spans="1:2" x14ac:dyDescent="0.3">
      <c r="A11357">
        <v>4197</v>
      </c>
      <c r="B11357">
        <v>0</v>
      </c>
    </row>
    <row r="11358" spans="1:2" x14ac:dyDescent="0.3">
      <c r="A11358">
        <v>11486</v>
      </c>
      <c r="B11358">
        <v>1</v>
      </c>
    </row>
    <row r="11359" spans="1:2" x14ac:dyDescent="0.3">
      <c r="A11359">
        <v>3926</v>
      </c>
      <c r="B11359">
        <v>0</v>
      </c>
    </row>
    <row r="11360" spans="1:2" x14ac:dyDescent="0.3">
      <c r="A11360">
        <v>15040</v>
      </c>
      <c r="B11360">
        <v>0</v>
      </c>
    </row>
    <row r="11361" spans="1:2" x14ac:dyDescent="0.3">
      <c r="A11361">
        <v>17653</v>
      </c>
      <c r="B11361">
        <v>1</v>
      </c>
    </row>
    <row r="11362" spans="1:2" x14ac:dyDescent="0.3">
      <c r="A11362">
        <v>8329</v>
      </c>
      <c r="B11362">
        <v>0</v>
      </c>
    </row>
    <row r="11363" spans="1:2" x14ac:dyDescent="0.3">
      <c r="A11363">
        <v>20908</v>
      </c>
      <c r="B11363">
        <v>1</v>
      </c>
    </row>
    <row r="11364" spans="1:2" x14ac:dyDescent="0.3">
      <c r="A11364">
        <v>18108</v>
      </c>
      <c r="B11364">
        <v>1</v>
      </c>
    </row>
    <row r="11365" spans="1:2" x14ac:dyDescent="0.3">
      <c r="A11365">
        <v>14700</v>
      </c>
      <c r="B11365">
        <v>0</v>
      </c>
    </row>
    <row r="11366" spans="1:2" x14ac:dyDescent="0.3">
      <c r="A11366">
        <v>20907</v>
      </c>
      <c r="B11366">
        <v>1</v>
      </c>
    </row>
    <row r="11367" spans="1:2" x14ac:dyDescent="0.3">
      <c r="A11367">
        <v>20142</v>
      </c>
      <c r="B11367">
        <v>1</v>
      </c>
    </row>
    <row r="11368" spans="1:2" x14ac:dyDescent="0.3">
      <c r="A11368">
        <v>17072</v>
      </c>
      <c r="B11368">
        <v>1</v>
      </c>
    </row>
    <row r="11369" spans="1:2" x14ac:dyDescent="0.3">
      <c r="A11369">
        <v>10833</v>
      </c>
      <c r="B11369">
        <v>1</v>
      </c>
    </row>
    <row r="11370" spans="1:2" x14ac:dyDescent="0.3">
      <c r="A11370">
        <v>18107</v>
      </c>
      <c r="B11370">
        <v>1</v>
      </c>
    </row>
    <row r="11371" spans="1:2" x14ac:dyDescent="0.3">
      <c r="A11371">
        <v>20144</v>
      </c>
      <c r="B11371">
        <v>1</v>
      </c>
    </row>
    <row r="11372" spans="1:2" x14ac:dyDescent="0.3">
      <c r="A11372">
        <v>17073</v>
      </c>
      <c r="B11372">
        <v>1</v>
      </c>
    </row>
    <row r="11373" spans="1:2" x14ac:dyDescent="0.3">
      <c r="A11373">
        <v>9581</v>
      </c>
      <c r="B11373">
        <v>1</v>
      </c>
    </row>
    <row r="11374" spans="1:2" x14ac:dyDescent="0.3">
      <c r="A11374">
        <v>17067</v>
      </c>
      <c r="B11374">
        <v>1</v>
      </c>
    </row>
    <row r="11375" spans="1:2" x14ac:dyDescent="0.3">
      <c r="A11375">
        <v>11694</v>
      </c>
      <c r="B11375">
        <v>1</v>
      </c>
    </row>
    <row r="11376" spans="1:2" x14ac:dyDescent="0.3">
      <c r="A11376">
        <v>20206</v>
      </c>
      <c r="B11376">
        <v>1</v>
      </c>
    </row>
    <row r="11377" spans="1:2" x14ac:dyDescent="0.3">
      <c r="A11377">
        <v>11695</v>
      </c>
      <c r="B11377">
        <v>1</v>
      </c>
    </row>
    <row r="11378" spans="1:2" x14ac:dyDescent="0.3">
      <c r="A11378">
        <v>16965</v>
      </c>
      <c r="B11378">
        <v>0</v>
      </c>
    </row>
    <row r="11379" spans="1:2" x14ac:dyDescent="0.3">
      <c r="A11379">
        <v>20205</v>
      </c>
      <c r="B11379">
        <v>1</v>
      </c>
    </row>
    <row r="11380" spans="1:2" x14ac:dyDescent="0.3">
      <c r="A11380">
        <v>11886</v>
      </c>
      <c r="B11380">
        <v>1</v>
      </c>
    </row>
    <row r="11381" spans="1:2" x14ac:dyDescent="0.3">
      <c r="A11381">
        <v>19391</v>
      </c>
      <c r="B11381">
        <v>1</v>
      </c>
    </row>
    <row r="11382" spans="1:2" x14ac:dyDescent="0.3">
      <c r="A11382">
        <v>16325</v>
      </c>
      <c r="B11382">
        <v>1</v>
      </c>
    </row>
    <row r="11383" spans="1:2" x14ac:dyDescent="0.3">
      <c r="A11383">
        <v>10830</v>
      </c>
      <c r="B11383">
        <v>1</v>
      </c>
    </row>
    <row r="11384" spans="1:2" x14ac:dyDescent="0.3">
      <c r="A11384">
        <v>17118</v>
      </c>
      <c r="B11384">
        <v>1</v>
      </c>
    </row>
    <row r="11385" spans="1:2" x14ac:dyDescent="0.3">
      <c r="A11385">
        <v>3345</v>
      </c>
      <c r="B11385">
        <v>0</v>
      </c>
    </row>
    <row r="11386" spans="1:2" x14ac:dyDescent="0.3">
      <c r="A11386">
        <v>15670</v>
      </c>
      <c r="B11386">
        <v>1</v>
      </c>
    </row>
    <row r="11387" spans="1:2" x14ac:dyDescent="0.3">
      <c r="A11387">
        <v>19499</v>
      </c>
      <c r="B11387">
        <v>1</v>
      </c>
    </row>
    <row r="11388" spans="1:2" x14ac:dyDescent="0.3">
      <c r="A11388">
        <v>20919</v>
      </c>
      <c r="B11388">
        <v>1</v>
      </c>
    </row>
    <row r="11389" spans="1:2" x14ac:dyDescent="0.3">
      <c r="A11389">
        <v>15499</v>
      </c>
      <c r="B11389">
        <v>1</v>
      </c>
    </row>
    <row r="11390" spans="1:2" x14ac:dyDescent="0.3">
      <c r="A11390">
        <v>19822</v>
      </c>
      <c r="B11390">
        <v>1</v>
      </c>
    </row>
    <row r="11391" spans="1:2" x14ac:dyDescent="0.3">
      <c r="A11391">
        <v>20588</v>
      </c>
      <c r="B11391">
        <v>1</v>
      </c>
    </row>
    <row r="11392" spans="1:2" x14ac:dyDescent="0.3">
      <c r="A11392">
        <v>11914</v>
      </c>
      <c r="B11392">
        <v>0</v>
      </c>
    </row>
    <row r="11393" spans="1:2" x14ac:dyDescent="0.3">
      <c r="A11393">
        <v>15896</v>
      </c>
      <c r="B11393">
        <v>1</v>
      </c>
    </row>
    <row r="11394" spans="1:2" x14ac:dyDescent="0.3">
      <c r="A11394">
        <v>20276</v>
      </c>
      <c r="B11394">
        <v>0</v>
      </c>
    </row>
    <row r="11395" spans="1:2" x14ac:dyDescent="0.3">
      <c r="A11395">
        <v>16611</v>
      </c>
      <c r="B11395">
        <v>1</v>
      </c>
    </row>
    <row r="11396" spans="1:2" x14ac:dyDescent="0.3">
      <c r="A11396">
        <v>2325</v>
      </c>
      <c r="B11396">
        <v>0</v>
      </c>
    </row>
    <row r="11397" spans="1:2" x14ac:dyDescent="0.3">
      <c r="A11397">
        <v>12504</v>
      </c>
      <c r="B11397">
        <v>1</v>
      </c>
    </row>
    <row r="11398" spans="1:2" x14ac:dyDescent="0.3">
      <c r="A11398">
        <v>17129</v>
      </c>
      <c r="B11398">
        <v>1</v>
      </c>
    </row>
    <row r="11399" spans="1:2" x14ac:dyDescent="0.3">
      <c r="A11399">
        <v>11545</v>
      </c>
      <c r="B11399">
        <v>0</v>
      </c>
    </row>
    <row r="11400" spans="1:2" x14ac:dyDescent="0.3">
      <c r="A11400">
        <v>20203</v>
      </c>
      <c r="B11400">
        <v>1</v>
      </c>
    </row>
    <row r="11401" spans="1:2" x14ac:dyDescent="0.3">
      <c r="A11401">
        <v>17772</v>
      </c>
      <c r="B11401">
        <v>1</v>
      </c>
    </row>
    <row r="11402" spans="1:2" x14ac:dyDescent="0.3">
      <c r="A11402">
        <v>1903</v>
      </c>
      <c r="B11402">
        <v>0</v>
      </c>
    </row>
    <row r="11403" spans="1:2" x14ac:dyDescent="0.3">
      <c r="A11403">
        <v>15814</v>
      </c>
      <c r="B11403">
        <v>1</v>
      </c>
    </row>
    <row r="11404" spans="1:2" x14ac:dyDescent="0.3">
      <c r="A11404">
        <v>2254</v>
      </c>
      <c r="B11404">
        <v>0</v>
      </c>
    </row>
    <row r="11405" spans="1:2" x14ac:dyDescent="0.3">
      <c r="A11405">
        <v>19763</v>
      </c>
      <c r="B11405">
        <v>1</v>
      </c>
    </row>
    <row r="11406" spans="1:2" x14ac:dyDescent="0.3">
      <c r="A11406">
        <v>2255</v>
      </c>
      <c r="B11406">
        <v>0</v>
      </c>
    </row>
    <row r="11407" spans="1:2" x14ac:dyDescent="0.3">
      <c r="A11407">
        <v>15671</v>
      </c>
      <c r="B11407">
        <v>1</v>
      </c>
    </row>
    <row r="11408" spans="1:2" x14ac:dyDescent="0.3">
      <c r="A11408">
        <v>19597</v>
      </c>
      <c r="B11408">
        <v>1</v>
      </c>
    </row>
    <row r="11409" spans="1:2" x14ac:dyDescent="0.3">
      <c r="A11409">
        <v>14747</v>
      </c>
      <c r="B11409">
        <v>1</v>
      </c>
    </row>
    <row r="11410" spans="1:2" x14ac:dyDescent="0.3">
      <c r="A11410">
        <v>15604</v>
      </c>
      <c r="B11410">
        <v>1</v>
      </c>
    </row>
    <row r="11411" spans="1:2" x14ac:dyDescent="0.3">
      <c r="A11411">
        <v>11014</v>
      </c>
      <c r="B11411">
        <v>0</v>
      </c>
    </row>
    <row r="11412" spans="1:2" x14ac:dyDescent="0.3">
      <c r="A11412">
        <v>14913</v>
      </c>
      <c r="B11412">
        <v>1</v>
      </c>
    </row>
    <row r="11413" spans="1:2" x14ac:dyDescent="0.3">
      <c r="A11413">
        <v>2323</v>
      </c>
      <c r="B11413">
        <v>0</v>
      </c>
    </row>
    <row r="11414" spans="1:2" x14ac:dyDescent="0.3">
      <c r="A11414">
        <v>8577</v>
      </c>
      <c r="B11414">
        <v>1</v>
      </c>
    </row>
    <row r="11415" spans="1:2" x14ac:dyDescent="0.3">
      <c r="A11415">
        <v>17133</v>
      </c>
      <c r="B11415">
        <v>1</v>
      </c>
    </row>
    <row r="11416" spans="1:2" x14ac:dyDescent="0.3">
      <c r="A11416">
        <v>17790</v>
      </c>
      <c r="B11416">
        <v>1</v>
      </c>
    </row>
    <row r="11417" spans="1:2" x14ac:dyDescent="0.3">
      <c r="A11417">
        <v>15913</v>
      </c>
      <c r="B11417">
        <v>1</v>
      </c>
    </row>
    <row r="11418" spans="1:2" x14ac:dyDescent="0.3">
      <c r="A11418">
        <v>13548</v>
      </c>
      <c r="B11418">
        <v>1</v>
      </c>
    </row>
    <row r="11419" spans="1:2" x14ac:dyDescent="0.3">
      <c r="A11419">
        <v>17602</v>
      </c>
      <c r="B11419">
        <v>1</v>
      </c>
    </row>
    <row r="11420" spans="1:2" x14ac:dyDescent="0.3">
      <c r="A11420">
        <v>10954</v>
      </c>
      <c r="B11420">
        <v>0</v>
      </c>
    </row>
    <row r="11421" spans="1:2" x14ac:dyDescent="0.3">
      <c r="A11421">
        <v>16050</v>
      </c>
      <c r="B11421">
        <v>1</v>
      </c>
    </row>
    <row r="11422" spans="1:2" x14ac:dyDescent="0.3">
      <c r="A11422">
        <v>14707</v>
      </c>
      <c r="B11422">
        <v>1</v>
      </c>
    </row>
    <row r="11423" spans="1:2" x14ac:dyDescent="0.3">
      <c r="A11423">
        <v>16752</v>
      </c>
      <c r="B11423">
        <v>1</v>
      </c>
    </row>
    <row r="11424" spans="1:2" x14ac:dyDescent="0.3">
      <c r="A11424">
        <v>10858</v>
      </c>
      <c r="B11424">
        <v>0</v>
      </c>
    </row>
    <row r="11425" spans="1:2" x14ac:dyDescent="0.3">
      <c r="A11425">
        <v>15760</v>
      </c>
      <c r="B11425">
        <v>1</v>
      </c>
    </row>
    <row r="11426" spans="1:2" x14ac:dyDescent="0.3">
      <c r="A11426">
        <v>11544</v>
      </c>
      <c r="B11426">
        <v>0</v>
      </c>
    </row>
    <row r="11427" spans="1:2" x14ac:dyDescent="0.3">
      <c r="A11427">
        <v>19911</v>
      </c>
      <c r="B11427">
        <v>1</v>
      </c>
    </row>
    <row r="11428" spans="1:2" x14ac:dyDescent="0.3">
      <c r="A11428">
        <v>9782</v>
      </c>
      <c r="B11428">
        <v>0</v>
      </c>
    </row>
    <row r="11429" spans="1:2" x14ac:dyDescent="0.3">
      <c r="A11429">
        <v>16927</v>
      </c>
      <c r="B11429">
        <v>1</v>
      </c>
    </row>
    <row r="11430" spans="1:2" x14ac:dyDescent="0.3">
      <c r="A11430">
        <v>16689</v>
      </c>
      <c r="B11430">
        <v>1</v>
      </c>
    </row>
    <row r="11431" spans="1:2" x14ac:dyDescent="0.3">
      <c r="A11431">
        <v>19765</v>
      </c>
      <c r="B11431">
        <v>1</v>
      </c>
    </row>
    <row r="11432" spans="1:2" x14ac:dyDescent="0.3">
      <c r="A11432">
        <v>19950</v>
      </c>
      <c r="B11432">
        <v>1</v>
      </c>
    </row>
    <row r="11433" spans="1:2" x14ac:dyDescent="0.3">
      <c r="A11433">
        <v>20720</v>
      </c>
      <c r="B11433">
        <v>1</v>
      </c>
    </row>
    <row r="11434" spans="1:2" x14ac:dyDescent="0.3">
      <c r="A11434">
        <v>17542</v>
      </c>
      <c r="B11434">
        <v>1</v>
      </c>
    </row>
    <row r="11435" spans="1:2" x14ac:dyDescent="0.3">
      <c r="A11435">
        <v>11957</v>
      </c>
      <c r="B11435">
        <v>0</v>
      </c>
    </row>
    <row r="11436" spans="1:2" x14ac:dyDescent="0.3">
      <c r="A11436">
        <v>17735</v>
      </c>
      <c r="B11436">
        <v>1</v>
      </c>
    </row>
    <row r="11437" spans="1:2" x14ac:dyDescent="0.3">
      <c r="A11437">
        <v>20068</v>
      </c>
      <c r="B11437">
        <v>1</v>
      </c>
    </row>
    <row r="11438" spans="1:2" x14ac:dyDescent="0.3">
      <c r="A11438">
        <v>14906</v>
      </c>
      <c r="B11438">
        <v>1</v>
      </c>
    </row>
    <row r="11439" spans="1:2" x14ac:dyDescent="0.3">
      <c r="A11439">
        <v>16763</v>
      </c>
      <c r="B11439">
        <v>1</v>
      </c>
    </row>
    <row r="11440" spans="1:2" x14ac:dyDescent="0.3">
      <c r="A11440">
        <v>15602</v>
      </c>
      <c r="B11440">
        <v>1</v>
      </c>
    </row>
    <row r="11441" spans="1:2" x14ac:dyDescent="0.3">
      <c r="A11441">
        <v>8436</v>
      </c>
      <c r="B11441">
        <v>0</v>
      </c>
    </row>
    <row r="11442" spans="1:2" x14ac:dyDescent="0.3">
      <c r="A11442">
        <v>8421</v>
      </c>
      <c r="B11442">
        <v>0</v>
      </c>
    </row>
    <row r="11443" spans="1:2" x14ac:dyDescent="0.3">
      <c r="A11443">
        <v>16103</v>
      </c>
      <c r="B11443">
        <v>1</v>
      </c>
    </row>
    <row r="11444" spans="1:2" x14ac:dyDescent="0.3">
      <c r="A11444">
        <v>12089</v>
      </c>
      <c r="B11444">
        <v>0</v>
      </c>
    </row>
    <row r="11445" spans="1:2" x14ac:dyDescent="0.3">
      <c r="A11445">
        <v>20064</v>
      </c>
      <c r="B11445">
        <v>1</v>
      </c>
    </row>
    <row r="11446" spans="1:2" x14ac:dyDescent="0.3">
      <c r="A11446">
        <v>19863</v>
      </c>
      <c r="B11446">
        <v>1</v>
      </c>
    </row>
    <row r="11447" spans="1:2" x14ac:dyDescent="0.3">
      <c r="A11447">
        <v>17780</v>
      </c>
      <c r="B11447">
        <v>1</v>
      </c>
    </row>
    <row r="11448" spans="1:2" x14ac:dyDescent="0.3">
      <c r="A11448">
        <v>17793</v>
      </c>
      <c r="B11448">
        <v>0</v>
      </c>
    </row>
    <row r="11449" spans="1:2" x14ac:dyDescent="0.3">
      <c r="A11449">
        <v>19874</v>
      </c>
      <c r="B11449">
        <v>1</v>
      </c>
    </row>
    <row r="11450" spans="1:2" x14ac:dyDescent="0.3">
      <c r="A11450">
        <v>16396</v>
      </c>
      <c r="B11450">
        <v>1</v>
      </c>
    </row>
    <row r="11451" spans="1:2" x14ac:dyDescent="0.3">
      <c r="A11451">
        <v>20952</v>
      </c>
      <c r="B11451">
        <v>1</v>
      </c>
    </row>
    <row r="11452" spans="1:2" x14ac:dyDescent="0.3">
      <c r="A11452">
        <v>8396</v>
      </c>
      <c r="B11452">
        <v>0</v>
      </c>
    </row>
    <row r="11453" spans="1:2" x14ac:dyDescent="0.3">
      <c r="A11453">
        <v>17792</v>
      </c>
      <c r="B11453">
        <v>1</v>
      </c>
    </row>
    <row r="11454" spans="1:2" x14ac:dyDescent="0.3">
      <c r="A11454">
        <v>15730</v>
      </c>
      <c r="B11454">
        <v>1</v>
      </c>
    </row>
    <row r="11455" spans="1:2" x14ac:dyDescent="0.3">
      <c r="A11455">
        <v>17121</v>
      </c>
      <c r="B11455">
        <v>1</v>
      </c>
    </row>
    <row r="11456" spans="1:2" x14ac:dyDescent="0.3">
      <c r="A11456">
        <v>9160</v>
      </c>
      <c r="B11456">
        <v>1</v>
      </c>
    </row>
    <row r="11457" spans="1:2" x14ac:dyDescent="0.3">
      <c r="A11457">
        <v>14824</v>
      </c>
      <c r="B11457">
        <v>1</v>
      </c>
    </row>
    <row r="11458" spans="1:2" x14ac:dyDescent="0.3">
      <c r="A11458">
        <v>19875</v>
      </c>
      <c r="B11458">
        <v>1</v>
      </c>
    </row>
    <row r="11459" spans="1:2" x14ac:dyDescent="0.3">
      <c r="A11459">
        <v>17958</v>
      </c>
      <c r="B11459">
        <v>0</v>
      </c>
    </row>
    <row r="11460" spans="1:2" x14ac:dyDescent="0.3">
      <c r="A11460">
        <v>10609</v>
      </c>
      <c r="B11460">
        <v>1</v>
      </c>
    </row>
    <row r="11461" spans="1:2" x14ac:dyDescent="0.3">
      <c r="A11461">
        <v>15759</v>
      </c>
      <c r="B11461">
        <v>1</v>
      </c>
    </row>
    <row r="11462" spans="1:2" x14ac:dyDescent="0.3">
      <c r="A11462">
        <v>13509</v>
      </c>
      <c r="B11462">
        <v>1</v>
      </c>
    </row>
    <row r="11463" spans="1:2" x14ac:dyDescent="0.3">
      <c r="A11463">
        <v>6850</v>
      </c>
      <c r="B11463">
        <v>0</v>
      </c>
    </row>
    <row r="11464" spans="1:2" x14ac:dyDescent="0.3">
      <c r="A11464">
        <v>7009</v>
      </c>
      <c r="B11464">
        <v>0</v>
      </c>
    </row>
    <row r="11465" spans="1:2" x14ac:dyDescent="0.3">
      <c r="A11465">
        <v>4101</v>
      </c>
      <c r="B11465">
        <v>0</v>
      </c>
    </row>
    <row r="11466" spans="1:2" x14ac:dyDescent="0.3">
      <c r="A11466">
        <v>19813</v>
      </c>
      <c r="B11466">
        <v>1</v>
      </c>
    </row>
    <row r="11467" spans="1:2" x14ac:dyDescent="0.3">
      <c r="A11467">
        <v>5577</v>
      </c>
      <c r="B11467">
        <v>0</v>
      </c>
    </row>
    <row r="11468" spans="1:2" x14ac:dyDescent="0.3">
      <c r="A11468">
        <v>4205</v>
      </c>
      <c r="B11468">
        <v>0</v>
      </c>
    </row>
    <row r="11469" spans="1:2" x14ac:dyDescent="0.3">
      <c r="A11469">
        <v>19815</v>
      </c>
      <c r="B11469">
        <v>1</v>
      </c>
    </row>
    <row r="11470" spans="1:2" x14ac:dyDescent="0.3">
      <c r="A11470">
        <v>18075</v>
      </c>
      <c r="B11470">
        <v>1</v>
      </c>
    </row>
    <row r="11471" spans="1:2" x14ac:dyDescent="0.3">
      <c r="A11471">
        <v>17036</v>
      </c>
      <c r="B11471">
        <v>1</v>
      </c>
    </row>
    <row r="11472" spans="1:2" x14ac:dyDescent="0.3">
      <c r="A11472">
        <v>21046</v>
      </c>
      <c r="B11472">
        <v>1</v>
      </c>
    </row>
    <row r="11473" spans="1:2" x14ac:dyDescent="0.3">
      <c r="A11473">
        <v>8723</v>
      </c>
      <c r="B11473">
        <v>0</v>
      </c>
    </row>
    <row r="11474" spans="1:2" x14ac:dyDescent="0.3">
      <c r="A11474">
        <v>20739</v>
      </c>
      <c r="B11474">
        <v>1</v>
      </c>
    </row>
    <row r="11475" spans="1:2" x14ac:dyDescent="0.3">
      <c r="A11475">
        <v>8719</v>
      </c>
      <c r="B11475">
        <v>0</v>
      </c>
    </row>
    <row r="11476" spans="1:2" x14ac:dyDescent="0.3">
      <c r="A11476">
        <v>8721</v>
      </c>
      <c r="B11476">
        <v>0</v>
      </c>
    </row>
    <row r="11477" spans="1:2" x14ac:dyDescent="0.3">
      <c r="A11477">
        <v>5578</v>
      </c>
      <c r="B11477">
        <v>0</v>
      </c>
    </row>
    <row r="11478" spans="1:2" x14ac:dyDescent="0.3">
      <c r="A11478">
        <v>20740</v>
      </c>
      <c r="B11478">
        <v>1</v>
      </c>
    </row>
    <row r="11479" spans="1:2" x14ac:dyDescent="0.3">
      <c r="A11479">
        <v>21007</v>
      </c>
      <c r="B11479">
        <v>1</v>
      </c>
    </row>
    <row r="11480" spans="1:2" x14ac:dyDescent="0.3">
      <c r="A11480">
        <v>10791</v>
      </c>
      <c r="B11480">
        <v>1</v>
      </c>
    </row>
    <row r="11481" spans="1:2" x14ac:dyDescent="0.3">
      <c r="A11481">
        <v>8276</v>
      </c>
      <c r="B11481">
        <v>0</v>
      </c>
    </row>
    <row r="11482" spans="1:2" x14ac:dyDescent="0.3">
      <c r="A11482">
        <v>15783</v>
      </c>
      <c r="B11482">
        <v>1</v>
      </c>
    </row>
    <row r="11483" spans="1:2" x14ac:dyDescent="0.3">
      <c r="A11483">
        <v>17970</v>
      </c>
      <c r="B11483">
        <v>1</v>
      </c>
    </row>
    <row r="11484" spans="1:2" x14ac:dyDescent="0.3">
      <c r="A11484">
        <v>16838</v>
      </c>
      <c r="B11484">
        <v>0</v>
      </c>
    </row>
    <row r="11485" spans="1:2" x14ac:dyDescent="0.3">
      <c r="A11485">
        <v>20038</v>
      </c>
      <c r="B11485">
        <v>1</v>
      </c>
    </row>
    <row r="11486" spans="1:2" x14ac:dyDescent="0.3">
      <c r="A11486">
        <v>16470</v>
      </c>
      <c r="B11486">
        <v>1</v>
      </c>
    </row>
    <row r="11487" spans="1:2" x14ac:dyDescent="0.3">
      <c r="A11487">
        <v>5531</v>
      </c>
      <c r="B11487">
        <v>0</v>
      </c>
    </row>
    <row r="11488" spans="1:2" x14ac:dyDescent="0.3">
      <c r="A11488">
        <v>5532</v>
      </c>
      <c r="B11488">
        <v>0</v>
      </c>
    </row>
    <row r="11489" spans="1:2" x14ac:dyDescent="0.3">
      <c r="A11489">
        <v>8519</v>
      </c>
      <c r="B11489">
        <v>0</v>
      </c>
    </row>
    <row r="11490" spans="1:2" x14ac:dyDescent="0.3">
      <c r="A11490">
        <v>17765</v>
      </c>
      <c r="B11490">
        <v>1</v>
      </c>
    </row>
    <row r="11491" spans="1:2" x14ac:dyDescent="0.3">
      <c r="A11491">
        <v>9770</v>
      </c>
      <c r="B11491">
        <v>1</v>
      </c>
    </row>
    <row r="11492" spans="1:2" x14ac:dyDescent="0.3">
      <c r="A11492">
        <v>4832</v>
      </c>
      <c r="B11492">
        <v>0</v>
      </c>
    </row>
    <row r="11493" spans="1:2" x14ac:dyDescent="0.3">
      <c r="A11493">
        <v>15833</v>
      </c>
      <c r="B11493">
        <v>1</v>
      </c>
    </row>
    <row r="11494" spans="1:2" x14ac:dyDescent="0.3">
      <c r="A11494">
        <v>8290</v>
      </c>
      <c r="B11494">
        <v>0</v>
      </c>
    </row>
    <row r="11495" spans="1:2" x14ac:dyDescent="0.3">
      <c r="A11495">
        <v>10788</v>
      </c>
      <c r="B11495">
        <v>1</v>
      </c>
    </row>
    <row r="11496" spans="1:2" x14ac:dyDescent="0.3">
      <c r="A11496">
        <v>3303</v>
      </c>
      <c r="B11496">
        <v>0</v>
      </c>
    </row>
    <row r="11497" spans="1:2" x14ac:dyDescent="0.3">
      <c r="A11497">
        <v>17841</v>
      </c>
      <c r="B11497">
        <v>0</v>
      </c>
    </row>
    <row r="11498" spans="1:2" x14ac:dyDescent="0.3">
      <c r="A11498">
        <v>17111</v>
      </c>
      <c r="B11498">
        <v>0</v>
      </c>
    </row>
    <row r="11499" spans="1:2" x14ac:dyDescent="0.3">
      <c r="A11499">
        <v>8558</v>
      </c>
      <c r="B11499">
        <v>1</v>
      </c>
    </row>
    <row r="11500" spans="1:2" x14ac:dyDescent="0.3">
      <c r="A11500">
        <v>20783</v>
      </c>
      <c r="B11500">
        <v>1</v>
      </c>
    </row>
    <row r="11501" spans="1:2" x14ac:dyDescent="0.3">
      <c r="A11501">
        <v>10790</v>
      </c>
      <c r="B11501">
        <v>1</v>
      </c>
    </row>
    <row r="11502" spans="1:2" x14ac:dyDescent="0.3">
      <c r="A11502">
        <v>18098</v>
      </c>
      <c r="B11502">
        <v>1</v>
      </c>
    </row>
    <row r="11503" spans="1:2" x14ac:dyDescent="0.3">
      <c r="A11503">
        <v>10716</v>
      </c>
      <c r="B11503">
        <v>1</v>
      </c>
    </row>
    <row r="11504" spans="1:2" x14ac:dyDescent="0.3">
      <c r="A11504">
        <v>11680</v>
      </c>
      <c r="B11504">
        <v>1</v>
      </c>
    </row>
    <row r="11505" spans="1:2" x14ac:dyDescent="0.3">
      <c r="A11505">
        <v>18099</v>
      </c>
      <c r="B11505">
        <v>1</v>
      </c>
    </row>
    <row r="11506" spans="1:2" x14ac:dyDescent="0.3">
      <c r="A11506">
        <v>8892</v>
      </c>
      <c r="B11506">
        <v>1</v>
      </c>
    </row>
    <row r="11507" spans="1:2" x14ac:dyDescent="0.3">
      <c r="A11507">
        <v>20107</v>
      </c>
      <c r="B11507">
        <v>1</v>
      </c>
    </row>
    <row r="11508" spans="1:2" x14ac:dyDescent="0.3">
      <c r="A11508">
        <v>14726</v>
      </c>
      <c r="B11508">
        <v>1</v>
      </c>
    </row>
    <row r="11509" spans="1:2" x14ac:dyDescent="0.3">
      <c r="A11509">
        <v>16893</v>
      </c>
      <c r="B11509">
        <v>1</v>
      </c>
    </row>
    <row r="11510" spans="1:2" x14ac:dyDescent="0.3">
      <c r="A11510">
        <v>11051</v>
      </c>
      <c r="B11510">
        <v>1</v>
      </c>
    </row>
    <row r="11511" spans="1:2" x14ac:dyDescent="0.3">
      <c r="A11511">
        <v>3247</v>
      </c>
      <c r="B11511">
        <v>0</v>
      </c>
    </row>
    <row r="11512" spans="1:2" x14ac:dyDescent="0.3">
      <c r="A11512">
        <v>21000</v>
      </c>
      <c r="B11512">
        <v>1</v>
      </c>
    </row>
    <row r="11513" spans="1:2" x14ac:dyDescent="0.3">
      <c r="A11513">
        <v>17432</v>
      </c>
      <c r="B11513">
        <v>1</v>
      </c>
    </row>
    <row r="11514" spans="1:2" x14ac:dyDescent="0.3">
      <c r="A11514">
        <v>3163</v>
      </c>
      <c r="B11514">
        <v>0</v>
      </c>
    </row>
    <row r="11515" spans="1:2" x14ac:dyDescent="0.3">
      <c r="A11515">
        <v>8953</v>
      </c>
      <c r="B11515">
        <v>1</v>
      </c>
    </row>
    <row r="11516" spans="1:2" x14ac:dyDescent="0.3">
      <c r="A11516">
        <v>18390</v>
      </c>
      <c r="B11516">
        <v>1</v>
      </c>
    </row>
    <row r="11517" spans="1:2" x14ac:dyDescent="0.3">
      <c r="A11517">
        <v>8300</v>
      </c>
      <c r="B11517">
        <v>0</v>
      </c>
    </row>
    <row r="11518" spans="1:2" x14ac:dyDescent="0.3">
      <c r="A11518">
        <v>22102</v>
      </c>
      <c r="B11518">
        <v>1</v>
      </c>
    </row>
    <row r="11519" spans="1:2" x14ac:dyDescent="0.3">
      <c r="A11519">
        <v>10027</v>
      </c>
      <c r="B11519">
        <v>1</v>
      </c>
    </row>
    <row r="11520" spans="1:2" x14ac:dyDescent="0.3">
      <c r="A11520">
        <v>20067</v>
      </c>
      <c r="B11520">
        <v>1</v>
      </c>
    </row>
    <row r="11521" spans="1:2" x14ac:dyDescent="0.3">
      <c r="A11521">
        <v>20741</v>
      </c>
      <c r="B11521" t="s">
        <v>746</v>
      </c>
    </row>
    <row r="11522" spans="1:2" x14ac:dyDescent="0.3">
      <c r="A11522">
        <v>20742</v>
      </c>
      <c r="B11522" t="s">
        <v>746</v>
      </c>
    </row>
    <row r="11523" spans="1:2" x14ac:dyDescent="0.3">
      <c r="A11523">
        <v>12203</v>
      </c>
      <c r="B11523">
        <v>1</v>
      </c>
    </row>
    <row r="11524" spans="1:2" x14ac:dyDescent="0.3">
      <c r="A11524">
        <v>12404</v>
      </c>
      <c r="B11524">
        <v>1</v>
      </c>
    </row>
    <row r="11525" spans="1:2" x14ac:dyDescent="0.3">
      <c r="A11525">
        <v>16220</v>
      </c>
      <c r="B11525">
        <v>1</v>
      </c>
    </row>
    <row r="11526" spans="1:2" x14ac:dyDescent="0.3">
      <c r="A11526">
        <v>7005</v>
      </c>
      <c r="B11526">
        <v>0</v>
      </c>
    </row>
    <row r="11527" spans="1:2" x14ac:dyDescent="0.3">
      <c r="A11527">
        <v>17929</v>
      </c>
      <c r="B11527">
        <v>1</v>
      </c>
    </row>
    <row r="11528" spans="1:2" x14ac:dyDescent="0.3">
      <c r="A11528">
        <v>20401</v>
      </c>
      <c r="B11528">
        <v>1</v>
      </c>
    </row>
    <row r="11529" spans="1:2" x14ac:dyDescent="0.3">
      <c r="A11529">
        <v>16532</v>
      </c>
      <c r="B11529">
        <v>0</v>
      </c>
    </row>
    <row r="11530" spans="1:2" x14ac:dyDescent="0.3">
      <c r="A11530">
        <v>19930</v>
      </c>
      <c r="B11530">
        <v>0</v>
      </c>
    </row>
    <row r="11531" spans="1:2" x14ac:dyDescent="0.3">
      <c r="A11531">
        <v>15441</v>
      </c>
      <c r="B11531">
        <v>1</v>
      </c>
    </row>
    <row r="11532" spans="1:2" x14ac:dyDescent="0.3">
      <c r="A11532">
        <v>10654</v>
      </c>
      <c r="B11532">
        <v>1</v>
      </c>
    </row>
    <row r="11533" spans="1:2" x14ac:dyDescent="0.3">
      <c r="A11533">
        <v>15186</v>
      </c>
      <c r="B11533">
        <v>1</v>
      </c>
    </row>
    <row r="11534" spans="1:2" x14ac:dyDescent="0.3">
      <c r="A11534">
        <v>14621</v>
      </c>
      <c r="B11534">
        <v>1</v>
      </c>
    </row>
    <row r="11535" spans="1:2" x14ac:dyDescent="0.3">
      <c r="A11535">
        <v>17479</v>
      </c>
      <c r="B11535">
        <v>1</v>
      </c>
    </row>
    <row r="11536" spans="1:2" x14ac:dyDescent="0.3">
      <c r="A11536">
        <v>17682</v>
      </c>
      <c r="B11536">
        <v>1</v>
      </c>
    </row>
    <row r="11537" spans="1:2" x14ac:dyDescent="0.3">
      <c r="A11537">
        <v>12073</v>
      </c>
      <c r="B11537">
        <v>1</v>
      </c>
    </row>
    <row r="11538" spans="1:2" x14ac:dyDescent="0.3">
      <c r="A11538">
        <v>8951</v>
      </c>
      <c r="B11538">
        <v>0</v>
      </c>
    </row>
    <row r="11539" spans="1:2" x14ac:dyDescent="0.3">
      <c r="A11539">
        <v>11152</v>
      </c>
      <c r="B11539">
        <v>0</v>
      </c>
    </row>
    <row r="11540" spans="1:2" x14ac:dyDescent="0.3">
      <c r="A11540">
        <v>8512</v>
      </c>
      <c r="B11540">
        <v>1</v>
      </c>
    </row>
    <row r="11541" spans="1:2" x14ac:dyDescent="0.3">
      <c r="A11541">
        <v>18021</v>
      </c>
      <c r="B11541">
        <v>1</v>
      </c>
    </row>
    <row r="11542" spans="1:2" x14ac:dyDescent="0.3">
      <c r="A11542">
        <v>8606</v>
      </c>
      <c r="B11542">
        <v>1</v>
      </c>
    </row>
    <row r="11543" spans="1:2" x14ac:dyDescent="0.3">
      <c r="A11543">
        <v>7588</v>
      </c>
      <c r="B11543">
        <v>0</v>
      </c>
    </row>
    <row r="11544" spans="1:2" x14ac:dyDescent="0.3">
      <c r="A11544">
        <v>12059</v>
      </c>
      <c r="B11544">
        <v>1</v>
      </c>
    </row>
    <row r="11545" spans="1:2" x14ac:dyDescent="0.3">
      <c r="A11545">
        <v>18373</v>
      </c>
      <c r="B11545">
        <v>1</v>
      </c>
    </row>
    <row r="11546" spans="1:2" x14ac:dyDescent="0.3">
      <c r="A11546">
        <v>12054</v>
      </c>
      <c r="B11546">
        <v>1</v>
      </c>
    </row>
    <row r="11547" spans="1:2" x14ac:dyDescent="0.3">
      <c r="A11547">
        <v>20476</v>
      </c>
      <c r="B11547">
        <v>1</v>
      </c>
    </row>
    <row r="11548" spans="1:2" x14ac:dyDescent="0.3">
      <c r="A11548">
        <v>20034</v>
      </c>
      <c r="B11548">
        <v>1</v>
      </c>
    </row>
    <row r="11549" spans="1:2" x14ac:dyDescent="0.3">
      <c r="A11549">
        <v>9525</v>
      </c>
      <c r="B11549">
        <v>1</v>
      </c>
    </row>
    <row r="11550" spans="1:2" x14ac:dyDescent="0.3">
      <c r="A11550">
        <v>7621</v>
      </c>
      <c r="B11550">
        <v>0</v>
      </c>
    </row>
    <row r="11551" spans="1:2" x14ac:dyDescent="0.3">
      <c r="A11551">
        <v>11760</v>
      </c>
      <c r="B11551">
        <v>1</v>
      </c>
    </row>
    <row r="11552" spans="1:2" x14ac:dyDescent="0.3">
      <c r="A11552">
        <v>686</v>
      </c>
      <c r="B11552">
        <v>0</v>
      </c>
    </row>
    <row r="11553" spans="1:2" x14ac:dyDescent="0.3">
      <c r="A11553">
        <v>9711</v>
      </c>
      <c r="B11553">
        <v>1</v>
      </c>
    </row>
    <row r="11554" spans="1:2" x14ac:dyDescent="0.3">
      <c r="A11554">
        <v>16523</v>
      </c>
      <c r="B11554">
        <v>0</v>
      </c>
    </row>
    <row r="11555" spans="1:2" x14ac:dyDescent="0.3">
      <c r="A11555">
        <v>15440</v>
      </c>
      <c r="B11555">
        <v>1</v>
      </c>
    </row>
    <row r="11556" spans="1:2" x14ac:dyDescent="0.3">
      <c r="A11556">
        <v>8950</v>
      </c>
      <c r="B11556">
        <v>0</v>
      </c>
    </row>
    <row r="11557" spans="1:2" x14ac:dyDescent="0.3">
      <c r="A11557">
        <v>14942</v>
      </c>
      <c r="B11557">
        <v>1</v>
      </c>
    </row>
    <row r="11558" spans="1:2" x14ac:dyDescent="0.3">
      <c r="A11558">
        <v>19568</v>
      </c>
      <c r="B11558">
        <v>1</v>
      </c>
    </row>
    <row r="11559" spans="1:2" x14ac:dyDescent="0.3">
      <c r="A11559">
        <v>18364</v>
      </c>
      <c r="B11559">
        <v>1</v>
      </c>
    </row>
    <row r="11560" spans="1:2" x14ac:dyDescent="0.3">
      <c r="A11560">
        <v>700</v>
      </c>
      <c r="B11560">
        <v>0</v>
      </c>
    </row>
    <row r="11561" spans="1:2" x14ac:dyDescent="0.3">
      <c r="A11561">
        <v>16533</v>
      </c>
      <c r="B11561">
        <v>0</v>
      </c>
    </row>
    <row r="11562" spans="1:2" x14ac:dyDescent="0.3">
      <c r="A11562">
        <v>9737</v>
      </c>
      <c r="B11562">
        <v>1</v>
      </c>
    </row>
    <row r="11563" spans="1:2" x14ac:dyDescent="0.3">
      <c r="A11563">
        <v>11916</v>
      </c>
      <c r="B11563">
        <v>1</v>
      </c>
    </row>
    <row r="11564" spans="1:2" x14ac:dyDescent="0.3">
      <c r="A11564">
        <v>11016</v>
      </c>
      <c r="B11564">
        <v>1</v>
      </c>
    </row>
    <row r="11565" spans="1:2" x14ac:dyDescent="0.3">
      <c r="A11565">
        <v>18366</v>
      </c>
      <c r="B11565">
        <v>1</v>
      </c>
    </row>
    <row r="11566" spans="1:2" x14ac:dyDescent="0.3">
      <c r="A11566">
        <v>20544</v>
      </c>
      <c r="B11566">
        <v>1</v>
      </c>
    </row>
    <row r="11567" spans="1:2" x14ac:dyDescent="0.3">
      <c r="A11567">
        <v>18148</v>
      </c>
      <c r="B11567">
        <v>1</v>
      </c>
    </row>
    <row r="11568" spans="1:2" x14ac:dyDescent="0.3">
      <c r="A11568">
        <v>20889</v>
      </c>
      <c r="B11568">
        <v>1</v>
      </c>
    </row>
    <row r="11569" spans="1:2" x14ac:dyDescent="0.3">
      <c r="A11569">
        <v>19498</v>
      </c>
      <c r="B11569">
        <v>0</v>
      </c>
    </row>
    <row r="11570" spans="1:2" x14ac:dyDescent="0.3">
      <c r="A11570">
        <v>21025</v>
      </c>
      <c r="B11570">
        <v>1</v>
      </c>
    </row>
    <row r="11571" spans="1:2" x14ac:dyDescent="0.3">
      <c r="A11571">
        <v>6973</v>
      </c>
      <c r="B11571">
        <v>0</v>
      </c>
    </row>
    <row r="11572" spans="1:2" x14ac:dyDescent="0.3">
      <c r="A11572">
        <v>16984</v>
      </c>
      <c r="B11572">
        <v>1</v>
      </c>
    </row>
    <row r="11573" spans="1:2" x14ac:dyDescent="0.3">
      <c r="A11573">
        <v>12419</v>
      </c>
      <c r="B11573">
        <v>1</v>
      </c>
    </row>
    <row r="11574" spans="1:2" x14ac:dyDescent="0.3">
      <c r="A11574">
        <v>14663</v>
      </c>
      <c r="B11574">
        <v>1</v>
      </c>
    </row>
    <row r="11575" spans="1:2" x14ac:dyDescent="0.3">
      <c r="A11575">
        <v>17429</v>
      </c>
      <c r="B11575">
        <v>0</v>
      </c>
    </row>
    <row r="11576" spans="1:2" x14ac:dyDescent="0.3">
      <c r="A11576">
        <v>12213</v>
      </c>
      <c r="B11576">
        <v>0</v>
      </c>
    </row>
    <row r="11577" spans="1:2" x14ac:dyDescent="0.3">
      <c r="A11577">
        <v>7013</v>
      </c>
      <c r="B11577">
        <v>0</v>
      </c>
    </row>
    <row r="11578" spans="1:2" x14ac:dyDescent="0.3">
      <c r="A11578">
        <v>19604</v>
      </c>
      <c r="B11578">
        <v>1</v>
      </c>
    </row>
    <row r="11579" spans="1:2" x14ac:dyDescent="0.3">
      <c r="A11579">
        <v>15364</v>
      </c>
      <c r="B11579">
        <v>1</v>
      </c>
    </row>
    <row r="11580" spans="1:2" x14ac:dyDescent="0.3">
      <c r="A11580">
        <v>20652</v>
      </c>
      <c r="B11580">
        <v>1</v>
      </c>
    </row>
    <row r="11581" spans="1:2" x14ac:dyDescent="0.3">
      <c r="A11581">
        <v>16584</v>
      </c>
      <c r="B11581">
        <v>1</v>
      </c>
    </row>
    <row r="11582" spans="1:2" x14ac:dyDescent="0.3">
      <c r="A11582">
        <v>16493</v>
      </c>
      <c r="B11582">
        <v>1</v>
      </c>
    </row>
    <row r="11583" spans="1:2" x14ac:dyDescent="0.3">
      <c r="A11583">
        <v>15665</v>
      </c>
      <c r="B11583">
        <v>1</v>
      </c>
    </row>
    <row r="11584" spans="1:2" x14ac:dyDescent="0.3">
      <c r="A11584">
        <v>18143</v>
      </c>
      <c r="B11584">
        <v>1</v>
      </c>
    </row>
    <row r="11585" spans="1:2" x14ac:dyDescent="0.3">
      <c r="A11585">
        <v>16860</v>
      </c>
      <c r="B11585">
        <v>1</v>
      </c>
    </row>
    <row r="11586" spans="1:2" x14ac:dyDescent="0.3">
      <c r="A11586">
        <v>15579</v>
      </c>
      <c r="B11586">
        <v>1</v>
      </c>
    </row>
    <row r="11587" spans="1:2" x14ac:dyDescent="0.3">
      <c r="A11587">
        <v>7730</v>
      </c>
      <c r="B11587">
        <v>0</v>
      </c>
    </row>
    <row r="11588" spans="1:2" x14ac:dyDescent="0.3">
      <c r="A11588">
        <v>8858</v>
      </c>
      <c r="B11588">
        <v>1</v>
      </c>
    </row>
    <row r="11589" spans="1:2" x14ac:dyDescent="0.3">
      <c r="A11589">
        <v>19602</v>
      </c>
      <c r="B11589">
        <v>1</v>
      </c>
    </row>
    <row r="11590" spans="1:2" x14ac:dyDescent="0.3">
      <c r="A11590">
        <v>20194</v>
      </c>
      <c r="B11590">
        <v>1</v>
      </c>
    </row>
    <row r="11591" spans="1:2" x14ac:dyDescent="0.3">
      <c r="A11591">
        <v>6816</v>
      </c>
      <c r="B11591">
        <v>0</v>
      </c>
    </row>
    <row r="11592" spans="1:2" x14ac:dyDescent="0.3">
      <c r="A11592">
        <v>14993</v>
      </c>
      <c r="B11592">
        <v>1</v>
      </c>
    </row>
    <row r="11593" spans="1:2" x14ac:dyDescent="0.3">
      <c r="A11593">
        <v>5569</v>
      </c>
      <c r="B11593">
        <v>0</v>
      </c>
    </row>
    <row r="11594" spans="1:2" x14ac:dyDescent="0.3">
      <c r="A11594">
        <v>10923</v>
      </c>
      <c r="B11594">
        <v>1</v>
      </c>
    </row>
    <row r="11595" spans="1:2" x14ac:dyDescent="0.3">
      <c r="A11595">
        <v>17566</v>
      </c>
      <c r="B11595">
        <v>1</v>
      </c>
    </row>
    <row r="11596" spans="1:2" x14ac:dyDescent="0.3">
      <c r="A11596">
        <v>20651</v>
      </c>
      <c r="B11596">
        <v>1</v>
      </c>
    </row>
    <row r="11597" spans="1:2" x14ac:dyDescent="0.3">
      <c r="A11597">
        <v>17822</v>
      </c>
      <c r="B11597">
        <v>1</v>
      </c>
    </row>
    <row r="11598" spans="1:2" x14ac:dyDescent="0.3">
      <c r="A11598">
        <v>15305</v>
      </c>
      <c r="B11598">
        <v>1</v>
      </c>
    </row>
    <row r="11599" spans="1:2" x14ac:dyDescent="0.3">
      <c r="A11599">
        <v>17831</v>
      </c>
      <c r="B11599">
        <v>1</v>
      </c>
    </row>
    <row r="11600" spans="1:2" x14ac:dyDescent="0.3">
      <c r="A11600">
        <v>17044</v>
      </c>
      <c r="B11600">
        <v>1</v>
      </c>
    </row>
    <row r="11601" spans="1:2" x14ac:dyDescent="0.3">
      <c r="A11601">
        <v>19661</v>
      </c>
      <c r="B11601">
        <v>1</v>
      </c>
    </row>
    <row r="11602" spans="1:2" x14ac:dyDescent="0.3">
      <c r="A11602">
        <v>20949</v>
      </c>
      <c r="B11602">
        <v>1</v>
      </c>
    </row>
    <row r="11603" spans="1:2" x14ac:dyDescent="0.3">
      <c r="A11603">
        <v>16863</v>
      </c>
      <c r="B11603">
        <v>1</v>
      </c>
    </row>
    <row r="11604" spans="1:2" x14ac:dyDescent="0.3">
      <c r="A11604">
        <v>16049</v>
      </c>
      <c r="B11604">
        <v>1</v>
      </c>
    </row>
    <row r="11605" spans="1:2" x14ac:dyDescent="0.3">
      <c r="A11605">
        <v>16736</v>
      </c>
      <c r="B11605">
        <v>1</v>
      </c>
    </row>
    <row r="11606" spans="1:2" x14ac:dyDescent="0.3">
      <c r="A11606">
        <v>15669</v>
      </c>
      <c r="B11606">
        <v>1</v>
      </c>
    </row>
    <row r="11607" spans="1:2" x14ac:dyDescent="0.3">
      <c r="A11607">
        <v>19521</v>
      </c>
      <c r="B11607">
        <v>1</v>
      </c>
    </row>
    <row r="11608" spans="1:2" x14ac:dyDescent="0.3">
      <c r="A11608">
        <v>14994</v>
      </c>
      <c r="B11608">
        <v>1</v>
      </c>
    </row>
    <row r="11609" spans="1:2" x14ac:dyDescent="0.3">
      <c r="A11609">
        <v>8869</v>
      </c>
      <c r="B11609">
        <v>1</v>
      </c>
    </row>
    <row r="11610" spans="1:2" x14ac:dyDescent="0.3">
      <c r="A11610">
        <v>7732</v>
      </c>
      <c r="B11610">
        <v>0</v>
      </c>
    </row>
    <row r="11611" spans="1:2" x14ac:dyDescent="0.3">
      <c r="A11611">
        <v>17923</v>
      </c>
      <c r="B11611">
        <v>0</v>
      </c>
    </row>
    <row r="11612" spans="1:2" x14ac:dyDescent="0.3">
      <c r="A11612">
        <v>318</v>
      </c>
      <c r="B11612">
        <v>0</v>
      </c>
    </row>
    <row r="11613" spans="1:2" x14ac:dyDescent="0.3">
      <c r="A11613">
        <v>10986</v>
      </c>
      <c r="B11613">
        <v>0</v>
      </c>
    </row>
    <row r="11614" spans="1:2" x14ac:dyDescent="0.3">
      <c r="A11614">
        <v>10588</v>
      </c>
      <c r="B11614">
        <v>0</v>
      </c>
    </row>
    <row r="11615" spans="1:2" x14ac:dyDescent="0.3">
      <c r="A11615">
        <v>19962</v>
      </c>
      <c r="B11615">
        <v>1</v>
      </c>
    </row>
    <row r="11616" spans="1:2" x14ac:dyDescent="0.3">
      <c r="A11616">
        <v>8639</v>
      </c>
      <c r="B11616">
        <v>0</v>
      </c>
    </row>
    <row r="11617" spans="1:2" x14ac:dyDescent="0.3">
      <c r="A11617">
        <v>16431</v>
      </c>
      <c r="B11617">
        <v>1</v>
      </c>
    </row>
    <row r="11618" spans="1:2" x14ac:dyDescent="0.3">
      <c r="A11618">
        <v>17526</v>
      </c>
      <c r="B11618">
        <v>0</v>
      </c>
    </row>
    <row r="11619" spans="1:2" x14ac:dyDescent="0.3">
      <c r="A11619">
        <v>19963</v>
      </c>
      <c r="B11619">
        <v>1</v>
      </c>
    </row>
    <row r="11620" spans="1:2" x14ac:dyDescent="0.3">
      <c r="A11620">
        <v>20628</v>
      </c>
      <c r="B11620">
        <v>1</v>
      </c>
    </row>
    <row r="11621" spans="1:2" x14ac:dyDescent="0.3">
      <c r="A11621">
        <v>6144</v>
      </c>
      <c r="B11621">
        <v>0</v>
      </c>
    </row>
    <row r="11622" spans="1:2" x14ac:dyDescent="0.3">
      <c r="A11622">
        <v>17866</v>
      </c>
      <c r="B11622">
        <v>1</v>
      </c>
    </row>
    <row r="11623" spans="1:2" x14ac:dyDescent="0.3">
      <c r="A11623">
        <v>10571</v>
      </c>
      <c r="B11623">
        <v>1</v>
      </c>
    </row>
    <row r="11624" spans="1:2" x14ac:dyDescent="0.3">
      <c r="A11624">
        <v>10573</v>
      </c>
      <c r="B11624">
        <v>1</v>
      </c>
    </row>
    <row r="11625" spans="1:2" x14ac:dyDescent="0.3">
      <c r="A11625">
        <v>10567</v>
      </c>
      <c r="B11625">
        <v>1</v>
      </c>
    </row>
    <row r="11626" spans="1:2" x14ac:dyDescent="0.3">
      <c r="A11626">
        <v>20055</v>
      </c>
      <c r="B11626">
        <v>1</v>
      </c>
    </row>
    <row r="11627" spans="1:2" x14ac:dyDescent="0.3">
      <c r="A11627">
        <v>10575</v>
      </c>
      <c r="B11627">
        <v>1</v>
      </c>
    </row>
    <row r="11628" spans="1:2" x14ac:dyDescent="0.3">
      <c r="A11628">
        <v>10566</v>
      </c>
      <c r="B11628">
        <v>1</v>
      </c>
    </row>
    <row r="11629" spans="1:2" x14ac:dyDescent="0.3">
      <c r="A11629">
        <v>10569</v>
      </c>
      <c r="B11629">
        <v>1</v>
      </c>
    </row>
    <row r="11630" spans="1:2" x14ac:dyDescent="0.3">
      <c r="A11630">
        <v>10574</v>
      </c>
      <c r="B11630">
        <v>1</v>
      </c>
    </row>
    <row r="11631" spans="1:2" x14ac:dyDescent="0.3">
      <c r="A11631">
        <v>16992</v>
      </c>
      <c r="B11631">
        <v>1</v>
      </c>
    </row>
    <row r="11632" spans="1:2" x14ac:dyDescent="0.3">
      <c r="A11632">
        <v>10568</v>
      </c>
      <c r="B11632">
        <v>1</v>
      </c>
    </row>
    <row r="11633" spans="1:2" x14ac:dyDescent="0.3">
      <c r="A11633">
        <v>20091</v>
      </c>
      <c r="B11633">
        <v>1</v>
      </c>
    </row>
    <row r="11634" spans="1:2" x14ac:dyDescent="0.3">
      <c r="A11634">
        <v>10577</v>
      </c>
      <c r="B11634">
        <v>1</v>
      </c>
    </row>
    <row r="11635" spans="1:2" x14ac:dyDescent="0.3">
      <c r="A11635">
        <v>10570</v>
      </c>
      <c r="B11635">
        <v>1</v>
      </c>
    </row>
    <row r="11636" spans="1:2" x14ac:dyDescent="0.3">
      <c r="A11636">
        <v>10565</v>
      </c>
      <c r="B11636">
        <v>1</v>
      </c>
    </row>
    <row r="11637" spans="1:2" x14ac:dyDescent="0.3">
      <c r="A11637">
        <v>20940</v>
      </c>
      <c r="B11637">
        <v>1</v>
      </c>
    </row>
    <row r="11638" spans="1:2" x14ac:dyDescent="0.3">
      <c r="A11638">
        <v>10572</v>
      </c>
      <c r="B11638">
        <v>1</v>
      </c>
    </row>
    <row r="11639" spans="1:2" x14ac:dyDescent="0.3">
      <c r="A11639">
        <v>2267</v>
      </c>
      <c r="B11639">
        <v>0</v>
      </c>
    </row>
    <row r="11640" spans="1:2" x14ac:dyDescent="0.3">
      <c r="A11640">
        <v>10576</v>
      </c>
      <c r="B11640">
        <v>1</v>
      </c>
    </row>
    <row r="11641" spans="1:2" x14ac:dyDescent="0.3">
      <c r="A11641">
        <v>11513</v>
      </c>
      <c r="B11641">
        <v>0</v>
      </c>
    </row>
    <row r="11642" spans="1:2" x14ac:dyDescent="0.3">
      <c r="A11642">
        <v>16425</v>
      </c>
      <c r="B11642">
        <v>1</v>
      </c>
    </row>
    <row r="11643" spans="1:2" x14ac:dyDescent="0.3">
      <c r="A11643">
        <v>9277</v>
      </c>
      <c r="B11643">
        <v>0</v>
      </c>
    </row>
    <row r="11644" spans="1:2" x14ac:dyDescent="0.3">
      <c r="A11644">
        <v>9278</v>
      </c>
      <c r="B11644">
        <v>0</v>
      </c>
    </row>
    <row r="11645" spans="1:2" x14ac:dyDescent="0.3">
      <c r="A11645">
        <v>20857</v>
      </c>
      <c r="B11645">
        <v>1</v>
      </c>
    </row>
    <row r="11646" spans="1:2" x14ac:dyDescent="0.3">
      <c r="A11646">
        <v>20583</v>
      </c>
      <c r="B11646">
        <v>0</v>
      </c>
    </row>
    <row r="11647" spans="1:2" x14ac:dyDescent="0.3">
      <c r="A11647">
        <v>18095</v>
      </c>
      <c r="B11647">
        <v>1</v>
      </c>
    </row>
    <row r="11648" spans="1:2" x14ac:dyDescent="0.3">
      <c r="A11648">
        <v>16434</v>
      </c>
      <c r="B11648">
        <v>0</v>
      </c>
    </row>
    <row r="11649" spans="1:2" x14ac:dyDescent="0.3">
      <c r="A11649">
        <v>11094</v>
      </c>
      <c r="B11649">
        <v>1</v>
      </c>
    </row>
    <row r="11650" spans="1:2" x14ac:dyDescent="0.3">
      <c r="A11650">
        <v>5742</v>
      </c>
      <c r="B11650">
        <v>0</v>
      </c>
    </row>
    <row r="11651" spans="1:2" x14ac:dyDescent="0.3">
      <c r="A11651">
        <v>16436</v>
      </c>
      <c r="B11651">
        <v>0</v>
      </c>
    </row>
    <row r="11652" spans="1:2" x14ac:dyDescent="0.3">
      <c r="A11652">
        <v>19821</v>
      </c>
      <c r="B11652">
        <v>1</v>
      </c>
    </row>
    <row r="11653" spans="1:2" x14ac:dyDescent="0.3">
      <c r="A11653">
        <v>15447</v>
      </c>
      <c r="B11653">
        <v>0</v>
      </c>
    </row>
    <row r="11654" spans="1:2" x14ac:dyDescent="0.3">
      <c r="A11654">
        <v>14746</v>
      </c>
      <c r="B11654">
        <v>1</v>
      </c>
    </row>
    <row r="11655" spans="1:2" x14ac:dyDescent="0.3">
      <c r="A11655">
        <v>20036</v>
      </c>
      <c r="B11655">
        <v>1</v>
      </c>
    </row>
    <row r="11656" spans="1:2" x14ac:dyDescent="0.3">
      <c r="A11656">
        <v>2066</v>
      </c>
      <c r="B11656">
        <v>0</v>
      </c>
    </row>
    <row r="11657" spans="1:2" x14ac:dyDescent="0.3">
      <c r="A11657">
        <v>20578</v>
      </c>
      <c r="B11657">
        <v>1</v>
      </c>
    </row>
    <row r="11658" spans="1:2" x14ac:dyDescent="0.3">
      <c r="A11658">
        <v>20990</v>
      </c>
      <c r="B11658">
        <v>1</v>
      </c>
    </row>
    <row r="11659" spans="1:2" x14ac:dyDescent="0.3">
      <c r="A11659">
        <v>16996</v>
      </c>
      <c r="B11659">
        <v>1</v>
      </c>
    </row>
    <row r="11660" spans="1:2" x14ac:dyDescent="0.3">
      <c r="A11660">
        <v>11726</v>
      </c>
      <c r="B11660">
        <v>1</v>
      </c>
    </row>
    <row r="11661" spans="1:2" x14ac:dyDescent="0.3">
      <c r="A11661">
        <v>17995</v>
      </c>
      <c r="B11661">
        <v>1</v>
      </c>
    </row>
    <row r="11662" spans="1:2" x14ac:dyDescent="0.3">
      <c r="A11662">
        <v>10989</v>
      </c>
      <c r="B11662">
        <v>1</v>
      </c>
    </row>
    <row r="11663" spans="1:2" x14ac:dyDescent="0.3">
      <c r="A11663">
        <v>13557</v>
      </c>
      <c r="B11663">
        <v>1</v>
      </c>
    </row>
    <row r="11664" spans="1:2" x14ac:dyDescent="0.3">
      <c r="A11664">
        <v>20022</v>
      </c>
      <c r="B11664">
        <v>1</v>
      </c>
    </row>
    <row r="11665" spans="1:2" x14ac:dyDescent="0.3">
      <c r="A11665">
        <v>19931</v>
      </c>
      <c r="B11665">
        <v>1</v>
      </c>
    </row>
    <row r="11666" spans="1:2" x14ac:dyDescent="0.3">
      <c r="A11666">
        <v>1063</v>
      </c>
      <c r="B11666">
        <v>0</v>
      </c>
    </row>
    <row r="11667" spans="1:2" x14ac:dyDescent="0.3">
      <c r="A11667">
        <v>10153</v>
      </c>
      <c r="B11667">
        <v>1</v>
      </c>
    </row>
    <row r="11668" spans="1:2" x14ac:dyDescent="0.3">
      <c r="A11668">
        <v>1075</v>
      </c>
      <c r="B11668">
        <v>0</v>
      </c>
    </row>
    <row r="11669" spans="1:2" x14ac:dyDescent="0.3">
      <c r="A11669">
        <v>10722</v>
      </c>
      <c r="B11669">
        <v>1</v>
      </c>
    </row>
    <row r="11670" spans="1:2" x14ac:dyDescent="0.3">
      <c r="A11670">
        <v>561</v>
      </c>
      <c r="B11670">
        <v>0</v>
      </c>
    </row>
    <row r="11671" spans="1:2" x14ac:dyDescent="0.3">
      <c r="A11671">
        <v>1102</v>
      </c>
      <c r="B11671">
        <v>0</v>
      </c>
    </row>
    <row r="11672" spans="1:2" x14ac:dyDescent="0.3">
      <c r="A11672">
        <v>560</v>
      </c>
      <c r="B11672">
        <v>0</v>
      </c>
    </row>
    <row r="11673" spans="1:2" x14ac:dyDescent="0.3">
      <c r="A11673">
        <v>1080</v>
      </c>
      <c r="B11673">
        <v>0</v>
      </c>
    </row>
    <row r="11674" spans="1:2" x14ac:dyDescent="0.3">
      <c r="A11674">
        <v>1074</v>
      </c>
      <c r="B11674">
        <v>0</v>
      </c>
    </row>
    <row r="11675" spans="1:2" x14ac:dyDescent="0.3">
      <c r="A11675">
        <v>1879</v>
      </c>
      <c r="B11675">
        <v>0</v>
      </c>
    </row>
    <row r="11676" spans="1:2" x14ac:dyDescent="0.3">
      <c r="A11676">
        <v>1083</v>
      </c>
      <c r="B11676">
        <v>0</v>
      </c>
    </row>
    <row r="11677" spans="1:2" x14ac:dyDescent="0.3">
      <c r="A11677">
        <v>559</v>
      </c>
      <c r="B11677">
        <v>0</v>
      </c>
    </row>
    <row r="11678" spans="1:2" x14ac:dyDescent="0.3">
      <c r="A11678">
        <v>1098</v>
      </c>
      <c r="B11678">
        <v>0</v>
      </c>
    </row>
    <row r="11679" spans="1:2" x14ac:dyDescent="0.3">
      <c r="A11679">
        <v>8310</v>
      </c>
      <c r="B11679">
        <v>0</v>
      </c>
    </row>
    <row r="11680" spans="1:2" x14ac:dyDescent="0.3">
      <c r="A11680">
        <v>1078</v>
      </c>
      <c r="B11680">
        <v>0</v>
      </c>
    </row>
    <row r="11681" spans="1:2" x14ac:dyDescent="0.3">
      <c r="A11681">
        <v>7801</v>
      </c>
      <c r="B11681">
        <v>0</v>
      </c>
    </row>
    <row r="11682" spans="1:2" x14ac:dyDescent="0.3">
      <c r="A11682">
        <v>18082</v>
      </c>
      <c r="B11682">
        <v>1</v>
      </c>
    </row>
    <row r="11683" spans="1:2" x14ac:dyDescent="0.3">
      <c r="A11683">
        <v>16465</v>
      </c>
      <c r="B11683">
        <v>1</v>
      </c>
    </row>
    <row r="11684" spans="1:2" x14ac:dyDescent="0.3">
      <c r="A11684">
        <v>17586</v>
      </c>
      <c r="B11684">
        <v>1</v>
      </c>
    </row>
    <row r="11685" spans="1:2" x14ac:dyDescent="0.3">
      <c r="A11685">
        <v>16469</v>
      </c>
      <c r="B11685">
        <v>1</v>
      </c>
    </row>
    <row r="11686" spans="1:2" x14ac:dyDescent="0.3">
      <c r="A11686">
        <v>10865</v>
      </c>
      <c r="B11686">
        <v>1</v>
      </c>
    </row>
    <row r="11687" spans="1:2" x14ac:dyDescent="0.3">
      <c r="A11687">
        <v>15835</v>
      </c>
      <c r="B11687">
        <v>1</v>
      </c>
    </row>
    <row r="11688" spans="1:2" x14ac:dyDescent="0.3">
      <c r="A11688">
        <v>20559</v>
      </c>
      <c r="B11688">
        <v>1</v>
      </c>
    </row>
    <row r="11689" spans="1:2" x14ac:dyDescent="0.3">
      <c r="A11689">
        <v>17588</v>
      </c>
      <c r="B11689">
        <v>1</v>
      </c>
    </row>
    <row r="11690" spans="1:2" x14ac:dyDescent="0.3">
      <c r="A11690">
        <v>20734</v>
      </c>
      <c r="B11690">
        <v>1</v>
      </c>
    </row>
    <row r="11691" spans="1:2" x14ac:dyDescent="0.3">
      <c r="A11691">
        <v>17749</v>
      </c>
      <c r="B11691">
        <v>1</v>
      </c>
    </row>
    <row r="11692" spans="1:2" x14ac:dyDescent="0.3">
      <c r="A11692">
        <v>17585</v>
      </c>
      <c r="B11692">
        <v>1</v>
      </c>
    </row>
    <row r="11693" spans="1:2" x14ac:dyDescent="0.3">
      <c r="A11693">
        <v>20597</v>
      </c>
      <c r="B11693">
        <v>1</v>
      </c>
    </row>
    <row r="11694" spans="1:2" x14ac:dyDescent="0.3">
      <c r="A11694">
        <v>16796</v>
      </c>
      <c r="B11694">
        <v>1</v>
      </c>
    </row>
    <row r="11695" spans="1:2" x14ac:dyDescent="0.3">
      <c r="A11695">
        <v>3290</v>
      </c>
      <c r="B11695">
        <v>0</v>
      </c>
    </row>
    <row r="11696" spans="1:2" x14ac:dyDescent="0.3">
      <c r="A11696">
        <v>16854</v>
      </c>
      <c r="B11696">
        <v>1</v>
      </c>
    </row>
    <row r="11697" spans="1:2" x14ac:dyDescent="0.3">
      <c r="A11697">
        <v>9989</v>
      </c>
      <c r="B11697">
        <v>1</v>
      </c>
    </row>
    <row r="11698" spans="1:2" x14ac:dyDescent="0.3">
      <c r="A11698">
        <v>20589</v>
      </c>
      <c r="B11698">
        <v>1</v>
      </c>
    </row>
    <row r="11699" spans="1:2" x14ac:dyDescent="0.3">
      <c r="A11699">
        <v>14711</v>
      </c>
      <c r="B11699">
        <v>1</v>
      </c>
    </row>
    <row r="11700" spans="1:2" x14ac:dyDescent="0.3">
      <c r="A11700">
        <v>15825</v>
      </c>
      <c r="B11700">
        <v>0</v>
      </c>
    </row>
    <row r="11701" spans="1:2" x14ac:dyDescent="0.3">
      <c r="A11701">
        <v>20807</v>
      </c>
      <c r="B11701">
        <v>1</v>
      </c>
    </row>
    <row r="11702" spans="1:2" x14ac:dyDescent="0.3">
      <c r="A11702">
        <v>11012</v>
      </c>
      <c r="B11702">
        <v>1</v>
      </c>
    </row>
    <row r="11703" spans="1:2" x14ac:dyDescent="0.3">
      <c r="A11703">
        <v>19483</v>
      </c>
      <c r="B11703">
        <v>1</v>
      </c>
    </row>
    <row r="11704" spans="1:2" x14ac:dyDescent="0.3">
      <c r="A11704">
        <v>14612</v>
      </c>
      <c r="B11704">
        <v>1</v>
      </c>
    </row>
    <row r="11705" spans="1:2" x14ac:dyDescent="0.3">
      <c r="A11705">
        <v>15684</v>
      </c>
      <c r="B11705">
        <v>1</v>
      </c>
    </row>
    <row r="11706" spans="1:2" x14ac:dyDescent="0.3">
      <c r="A11706">
        <v>11711</v>
      </c>
      <c r="B11706">
        <v>0</v>
      </c>
    </row>
    <row r="11707" spans="1:2" x14ac:dyDescent="0.3">
      <c r="A11707">
        <v>17899</v>
      </c>
      <c r="B11707">
        <v>1</v>
      </c>
    </row>
    <row r="11708" spans="1:2" x14ac:dyDescent="0.3">
      <c r="A11708">
        <v>4856</v>
      </c>
      <c r="B11708" t="s">
        <v>746</v>
      </c>
    </row>
    <row r="11709" spans="1:2" x14ac:dyDescent="0.3">
      <c r="A11709">
        <v>4853</v>
      </c>
      <c r="B11709">
        <v>0</v>
      </c>
    </row>
    <row r="11710" spans="1:2" x14ac:dyDescent="0.3">
      <c r="A11710">
        <v>10814</v>
      </c>
      <c r="B11710">
        <v>1</v>
      </c>
    </row>
    <row r="11711" spans="1:2" x14ac:dyDescent="0.3">
      <c r="A11711">
        <v>11641</v>
      </c>
      <c r="B11711">
        <v>1</v>
      </c>
    </row>
    <row r="11712" spans="1:2" x14ac:dyDescent="0.3">
      <c r="A11712">
        <v>20788</v>
      </c>
      <c r="B11712">
        <v>1</v>
      </c>
    </row>
    <row r="11713" spans="1:2" x14ac:dyDescent="0.3">
      <c r="A11713">
        <v>5949</v>
      </c>
      <c r="B11713">
        <v>0</v>
      </c>
    </row>
    <row r="11714" spans="1:2" x14ac:dyDescent="0.3">
      <c r="A11714">
        <v>17032</v>
      </c>
      <c r="B11714">
        <v>1</v>
      </c>
    </row>
    <row r="11715" spans="1:2" x14ac:dyDescent="0.3">
      <c r="A11715">
        <v>8872</v>
      </c>
      <c r="B11715">
        <v>1</v>
      </c>
    </row>
    <row r="11716" spans="1:2" x14ac:dyDescent="0.3">
      <c r="A11716">
        <v>9508</v>
      </c>
      <c r="B11716">
        <v>1</v>
      </c>
    </row>
    <row r="11717" spans="1:2" x14ac:dyDescent="0.3">
      <c r="A11717">
        <v>12408</v>
      </c>
      <c r="B11717">
        <v>1</v>
      </c>
    </row>
    <row r="11718" spans="1:2" x14ac:dyDescent="0.3">
      <c r="A11718">
        <v>11964</v>
      </c>
      <c r="B11718">
        <v>1</v>
      </c>
    </row>
    <row r="11719" spans="1:2" x14ac:dyDescent="0.3">
      <c r="A11719">
        <v>19574</v>
      </c>
      <c r="B11719">
        <v>1</v>
      </c>
    </row>
    <row r="11720" spans="1:2" x14ac:dyDescent="0.3">
      <c r="A11720">
        <v>3950</v>
      </c>
      <c r="B11720">
        <v>0</v>
      </c>
    </row>
    <row r="11721" spans="1:2" x14ac:dyDescent="0.3">
      <c r="A11721">
        <v>18026</v>
      </c>
      <c r="B11721">
        <v>1</v>
      </c>
    </row>
    <row r="11722" spans="1:2" x14ac:dyDescent="0.3">
      <c r="A11722">
        <v>9733</v>
      </c>
      <c r="B11722">
        <v>1</v>
      </c>
    </row>
    <row r="11723" spans="1:2" x14ac:dyDescent="0.3">
      <c r="A11723">
        <v>21050</v>
      </c>
      <c r="B11723">
        <v>1</v>
      </c>
    </row>
    <row r="11724" spans="1:2" x14ac:dyDescent="0.3">
      <c r="A11724">
        <v>20087</v>
      </c>
      <c r="B11724">
        <v>1</v>
      </c>
    </row>
    <row r="11725" spans="1:2" x14ac:dyDescent="0.3">
      <c r="A11725">
        <v>14888</v>
      </c>
      <c r="B11725">
        <v>1</v>
      </c>
    </row>
    <row r="11726" spans="1:2" x14ac:dyDescent="0.3">
      <c r="A11726">
        <v>7540</v>
      </c>
      <c r="B11726">
        <v>0</v>
      </c>
    </row>
    <row r="11727" spans="1:2" x14ac:dyDescent="0.3">
      <c r="A11727">
        <v>20993</v>
      </c>
      <c r="B11727">
        <v>1</v>
      </c>
    </row>
    <row r="11728" spans="1:2" x14ac:dyDescent="0.3">
      <c r="A11728">
        <v>16433</v>
      </c>
      <c r="B11728">
        <v>1</v>
      </c>
    </row>
    <row r="11729" spans="1:2" x14ac:dyDescent="0.3">
      <c r="A11729">
        <v>9295</v>
      </c>
      <c r="B11729">
        <v>0</v>
      </c>
    </row>
    <row r="11730" spans="1:2" x14ac:dyDescent="0.3">
      <c r="A11730">
        <v>4040</v>
      </c>
      <c r="B11730">
        <v>0</v>
      </c>
    </row>
    <row r="11731" spans="1:2" x14ac:dyDescent="0.3">
      <c r="A11731">
        <v>19888</v>
      </c>
      <c r="B11731">
        <v>1</v>
      </c>
    </row>
    <row r="11732" spans="1:2" x14ac:dyDescent="0.3">
      <c r="A11732">
        <v>13573</v>
      </c>
      <c r="B11732">
        <v>1</v>
      </c>
    </row>
    <row r="11733" spans="1:2" x14ac:dyDescent="0.3">
      <c r="A11733">
        <v>11092</v>
      </c>
      <c r="B11733">
        <v>1</v>
      </c>
    </row>
    <row r="11734" spans="1:2" x14ac:dyDescent="0.3">
      <c r="A11734">
        <v>3685</v>
      </c>
      <c r="B11734">
        <v>0</v>
      </c>
    </row>
    <row r="11735" spans="1:2" x14ac:dyDescent="0.3">
      <c r="A11735">
        <v>11456</v>
      </c>
      <c r="B11735">
        <v>0</v>
      </c>
    </row>
    <row r="11736" spans="1:2" x14ac:dyDescent="0.3">
      <c r="A11736">
        <v>17951</v>
      </c>
      <c r="B11736">
        <v>1</v>
      </c>
    </row>
    <row r="11737" spans="1:2" x14ac:dyDescent="0.3">
      <c r="A11737">
        <v>20501</v>
      </c>
      <c r="B11737">
        <v>1</v>
      </c>
    </row>
    <row r="11738" spans="1:2" x14ac:dyDescent="0.3">
      <c r="A11738">
        <v>11077</v>
      </c>
      <c r="B11738">
        <v>0</v>
      </c>
    </row>
    <row r="11739" spans="1:2" x14ac:dyDescent="0.3">
      <c r="A11739">
        <v>14891</v>
      </c>
      <c r="B11739">
        <v>1</v>
      </c>
    </row>
    <row r="11740" spans="1:2" x14ac:dyDescent="0.3">
      <c r="A11740">
        <v>17848</v>
      </c>
      <c r="B11740">
        <v>1</v>
      </c>
    </row>
    <row r="11741" spans="1:2" x14ac:dyDescent="0.3">
      <c r="A11741">
        <v>19948</v>
      </c>
      <c r="B11741">
        <v>1</v>
      </c>
    </row>
    <row r="11742" spans="1:2" x14ac:dyDescent="0.3">
      <c r="A11742">
        <v>16891</v>
      </c>
      <c r="B11742">
        <v>1</v>
      </c>
    </row>
    <row r="11743" spans="1:2" x14ac:dyDescent="0.3">
      <c r="A11743">
        <v>20572</v>
      </c>
      <c r="B11743">
        <v>0</v>
      </c>
    </row>
    <row r="11744" spans="1:2" x14ac:dyDescent="0.3">
      <c r="A11744">
        <v>16478</v>
      </c>
      <c r="B11744">
        <v>1</v>
      </c>
    </row>
    <row r="11745" spans="1:2" x14ac:dyDescent="0.3">
      <c r="A11745">
        <v>16094</v>
      </c>
      <c r="B11745">
        <v>1</v>
      </c>
    </row>
    <row r="11746" spans="1:2" x14ac:dyDescent="0.3">
      <c r="A11746">
        <v>11882</v>
      </c>
      <c r="B11746">
        <v>0</v>
      </c>
    </row>
    <row r="11747" spans="1:2" x14ac:dyDescent="0.3">
      <c r="A11747">
        <v>14881</v>
      </c>
      <c r="B11747">
        <v>1</v>
      </c>
    </row>
    <row r="11748" spans="1:2" x14ac:dyDescent="0.3">
      <c r="A11748">
        <v>14788</v>
      </c>
      <c r="B11748">
        <v>1</v>
      </c>
    </row>
    <row r="11749" spans="1:2" x14ac:dyDescent="0.3">
      <c r="A11749">
        <v>15780</v>
      </c>
      <c r="B11749">
        <v>1</v>
      </c>
    </row>
    <row r="11750" spans="1:2" x14ac:dyDescent="0.3">
      <c r="A11750">
        <v>1210</v>
      </c>
      <c r="B11750">
        <v>0</v>
      </c>
    </row>
    <row r="11751" spans="1:2" x14ac:dyDescent="0.3">
      <c r="A11751">
        <v>17445</v>
      </c>
      <c r="B11751">
        <v>1</v>
      </c>
    </row>
    <row r="11752" spans="1:2" x14ac:dyDescent="0.3">
      <c r="A11752">
        <v>14839</v>
      </c>
      <c r="B11752">
        <v>1</v>
      </c>
    </row>
    <row r="11753" spans="1:2" x14ac:dyDescent="0.3">
      <c r="A11753">
        <v>6047</v>
      </c>
      <c r="B11753">
        <v>0</v>
      </c>
    </row>
    <row r="11754" spans="1:2" x14ac:dyDescent="0.3">
      <c r="A11754">
        <v>8666</v>
      </c>
      <c r="B11754">
        <v>0</v>
      </c>
    </row>
    <row r="11755" spans="1:2" x14ac:dyDescent="0.3">
      <c r="A11755">
        <v>1191</v>
      </c>
      <c r="B11755">
        <v>0</v>
      </c>
    </row>
    <row r="11756" spans="1:2" x14ac:dyDescent="0.3">
      <c r="A11756">
        <v>1202</v>
      </c>
      <c r="B11756">
        <v>0</v>
      </c>
    </row>
    <row r="11757" spans="1:2" x14ac:dyDescent="0.3">
      <c r="A11757">
        <v>1198</v>
      </c>
      <c r="B11757">
        <v>0</v>
      </c>
    </row>
    <row r="11758" spans="1:2" x14ac:dyDescent="0.3">
      <c r="A11758">
        <v>20090</v>
      </c>
      <c r="B11758">
        <v>1</v>
      </c>
    </row>
    <row r="11759" spans="1:2" x14ac:dyDescent="0.3">
      <c r="A11759">
        <v>1211</v>
      </c>
      <c r="B11759">
        <v>0</v>
      </c>
    </row>
    <row r="11760" spans="1:2" x14ac:dyDescent="0.3">
      <c r="A11760">
        <v>15378</v>
      </c>
      <c r="B11760">
        <v>1</v>
      </c>
    </row>
    <row r="11761" spans="1:2" x14ac:dyDescent="0.3">
      <c r="A11761">
        <v>1212</v>
      </c>
      <c r="B11761">
        <v>0</v>
      </c>
    </row>
    <row r="11762" spans="1:2" x14ac:dyDescent="0.3">
      <c r="A11762">
        <v>1214</v>
      </c>
      <c r="B11762">
        <v>0</v>
      </c>
    </row>
    <row r="11763" spans="1:2" x14ac:dyDescent="0.3">
      <c r="A11763">
        <v>16780</v>
      </c>
      <c r="B11763">
        <v>0</v>
      </c>
    </row>
    <row r="11764" spans="1:2" x14ac:dyDescent="0.3">
      <c r="A11764">
        <v>8624</v>
      </c>
      <c r="B11764">
        <v>0</v>
      </c>
    </row>
    <row r="11765" spans="1:2" x14ac:dyDescent="0.3">
      <c r="A11765">
        <v>18063</v>
      </c>
      <c r="B11765">
        <v>1</v>
      </c>
    </row>
    <row r="11766" spans="1:2" x14ac:dyDescent="0.3">
      <c r="A11766">
        <v>14973</v>
      </c>
      <c r="B11766">
        <v>1</v>
      </c>
    </row>
    <row r="11767" spans="1:2" x14ac:dyDescent="0.3">
      <c r="A11767">
        <v>20469</v>
      </c>
      <c r="B11767">
        <v>1</v>
      </c>
    </row>
    <row r="11768" spans="1:2" x14ac:dyDescent="0.3">
      <c r="A11768">
        <v>17246</v>
      </c>
      <c r="B11768">
        <v>0</v>
      </c>
    </row>
    <row r="11769" spans="1:2" x14ac:dyDescent="0.3">
      <c r="A11769">
        <v>15542</v>
      </c>
      <c r="B11769">
        <v>1</v>
      </c>
    </row>
    <row r="11770" spans="1:2" x14ac:dyDescent="0.3">
      <c r="A11770">
        <v>10866</v>
      </c>
      <c r="B11770">
        <v>0</v>
      </c>
    </row>
    <row r="11771" spans="1:2" x14ac:dyDescent="0.3">
      <c r="A11771">
        <v>7044</v>
      </c>
      <c r="B11771">
        <v>0</v>
      </c>
    </row>
    <row r="11772" spans="1:2" x14ac:dyDescent="0.3">
      <c r="A11772">
        <v>19935</v>
      </c>
      <c r="B11772">
        <v>1</v>
      </c>
    </row>
    <row r="11773" spans="1:2" x14ac:dyDescent="0.3">
      <c r="A11773">
        <v>459</v>
      </c>
      <c r="B11773">
        <v>0</v>
      </c>
    </row>
    <row r="11774" spans="1:2" x14ac:dyDescent="0.3">
      <c r="A11774">
        <v>20816</v>
      </c>
      <c r="B11774">
        <v>1</v>
      </c>
    </row>
    <row r="11775" spans="1:2" x14ac:dyDescent="0.3">
      <c r="A11775">
        <v>14651</v>
      </c>
      <c r="B11775">
        <v>1</v>
      </c>
    </row>
    <row r="11776" spans="1:2" x14ac:dyDescent="0.3">
      <c r="A11776">
        <v>8262</v>
      </c>
      <c r="B11776">
        <v>0</v>
      </c>
    </row>
    <row r="11777" spans="1:2" x14ac:dyDescent="0.3">
      <c r="A11777">
        <v>19958</v>
      </c>
      <c r="B11777">
        <v>1</v>
      </c>
    </row>
    <row r="11778" spans="1:2" x14ac:dyDescent="0.3">
      <c r="A11778">
        <v>9519</v>
      </c>
      <c r="B11778">
        <v>0</v>
      </c>
    </row>
    <row r="11779" spans="1:2" x14ac:dyDescent="0.3">
      <c r="A11779">
        <v>18001</v>
      </c>
      <c r="B11779">
        <v>1</v>
      </c>
    </row>
    <row r="11780" spans="1:2" x14ac:dyDescent="0.3">
      <c r="A11780">
        <v>8263</v>
      </c>
      <c r="B11780">
        <v>0</v>
      </c>
    </row>
    <row r="11781" spans="1:2" x14ac:dyDescent="0.3">
      <c r="A11781">
        <v>17256</v>
      </c>
      <c r="B11781">
        <v>1</v>
      </c>
    </row>
    <row r="11782" spans="1:2" x14ac:dyDescent="0.3">
      <c r="A11782">
        <v>20477</v>
      </c>
      <c r="B11782">
        <v>0</v>
      </c>
    </row>
    <row r="11783" spans="1:2" x14ac:dyDescent="0.3">
      <c r="A11783">
        <v>16778</v>
      </c>
      <c r="B11783">
        <v>1</v>
      </c>
    </row>
    <row r="11784" spans="1:2" x14ac:dyDescent="0.3">
      <c r="A11784">
        <v>16880</v>
      </c>
      <c r="B11784">
        <v>1</v>
      </c>
    </row>
    <row r="11785" spans="1:2" x14ac:dyDescent="0.3">
      <c r="A11785">
        <v>20530</v>
      </c>
      <c r="B11785">
        <v>1</v>
      </c>
    </row>
    <row r="11786" spans="1:2" x14ac:dyDescent="0.3">
      <c r="A11786">
        <v>16781</v>
      </c>
      <c r="B11786">
        <v>1</v>
      </c>
    </row>
    <row r="11787" spans="1:2" x14ac:dyDescent="0.3">
      <c r="A11787">
        <v>8260</v>
      </c>
      <c r="B11787">
        <v>0</v>
      </c>
    </row>
    <row r="11788" spans="1:2" x14ac:dyDescent="0.3">
      <c r="A11788">
        <v>15912</v>
      </c>
      <c r="B11788">
        <v>1</v>
      </c>
    </row>
    <row r="11789" spans="1:2" x14ac:dyDescent="0.3">
      <c r="A11789">
        <v>19974</v>
      </c>
      <c r="B11789">
        <v>1</v>
      </c>
    </row>
    <row r="11790" spans="1:2" x14ac:dyDescent="0.3">
      <c r="A11790">
        <v>10779</v>
      </c>
      <c r="B11790">
        <v>1</v>
      </c>
    </row>
    <row r="11791" spans="1:2" x14ac:dyDescent="0.3">
      <c r="A11791">
        <v>20593</v>
      </c>
      <c r="B11791">
        <v>1</v>
      </c>
    </row>
    <row r="11792" spans="1:2" x14ac:dyDescent="0.3">
      <c r="A11792">
        <v>14678</v>
      </c>
      <c r="B11792">
        <v>1</v>
      </c>
    </row>
    <row r="11793" spans="1:2" x14ac:dyDescent="0.3">
      <c r="A11793">
        <v>15977</v>
      </c>
      <c r="B11793">
        <v>1</v>
      </c>
    </row>
    <row r="11794" spans="1:2" x14ac:dyDescent="0.3">
      <c r="A11794">
        <v>16916</v>
      </c>
      <c r="B11794">
        <v>1</v>
      </c>
    </row>
    <row r="11795" spans="1:2" x14ac:dyDescent="0.3">
      <c r="A11795">
        <v>16739</v>
      </c>
      <c r="B11795">
        <v>1</v>
      </c>
    </row>
    <row r="11796" spans="1:2" x14ac:dyDescent="0.3">
      <c r="A11796">
        <v>20119</v>
      </c>
      <c r="B11796">
        <v>1</v>
      </c>
    </row>
    <row r="11797" spans="1:2" x14ac:dyDescent="0.3">
      <c r="A11797">
        <v>17515</v>
      </c>
      <c r="B11797">
        <v>1</v>
      </c>
    </row>
    <row r="11798" spans="1:2" x14ac:dyDescent="0.3">
      <c r="A11798">
        <v>15618</v>
      </c>
      <c r="B11798">
        <v>1</v>
      </c>
    </row>
    <row r="11799" spans="1:2" x14ac:dyDescent="0.3">
      <c r="A11799">
        <v>20790</v>
      </c>
      <c r="B11799">
        <v>1</v>
      </c>
    </row>
    <row r="11800" spans="1:2" x14ac:dyDescent="0.3">
      <c r="A11800">
        <v>1365</v>
      </c>
      <c r="B11800">
        <v>0</v>
      </c>
    </row>
    <row r="11801" spans="1:2" x14ac:dyDescent="0.3">
      <c r="A11801">
        <v>13585</v>
      </c>
      <c r="B11801">
        <v>1</v>
      </c>
    </row>
    <row r="11802" spans="1:2" x14ac:dyDescent="0.3">
      <c r="A11802">
        <v>13582</v>
      </c>
      <c r="B11802">
        <v>0</v>
      </c>
    </row>
    <row r="11803" spans="1:2" x14ac:dyDescent="0.3">
      <c r="A11803">
        <v>16519</v>
      </c>
      <c r="B11803">
        <v>1</v>
      </c>
    </row>
    <row r="11804" spans="1:2" x14ac:dyDescent="0.3">
      <c r="A11804">
        <v>1363</v>
      </c>
      <c r="B11804">
        <v>0</v>
      </c>
    </row>
    <row r="11805" spans="1:2" x14ac:dyDescent="0.3">
      <c r="A11805">
        <v>17959</v>
      </c>
      <c r="B11805">
        <v>1</v>
      </c>
    </row>
    <row r="11806" spans="1:2" x14ac:dyDescent="0.3">
      <c r="A11806">
        <v>1406</v>
      </c>
      <c r="B11806">
        <v>0</v>
      </c>
    </row>
    <row r="11807" spans="1:2" x14ac:dyDescent="0.3">
      <c r="A11807">
        <v>20118</v>
      </c>
      <c r="B11807">
        <v>1</v>
      </c>
    </row>
    <row r="11808" spans="1:2" x14ac:dyDescent="0.3">
      <c r="A11808">
        <v>17987</v>
      </c>
      <c r="B11808">
        <v>1</v>
      </c>
    </row>
    <row r="11809" spans="1:2" x14ac:dyDescent="0.3">
      <c r="A11809">
        <v>9415</v>
      </c>
      <c r="B11809">
        <v>0</v>
      </c>
    </row>
    <row r="11810" spans="1:2" x14ac:dyDescent="0.3">
      <c r="A11810">
        <v>22097</v>
      </c>
      <c r="B11810">
        <v>1</v>
      </c>
    </row>
    <row r="11811" spans="1:2" x14ac:dyDescent="0.3">
      <c r="A11811">
        <v>18278</v>
      </c>
      <c r="B11811">
        <v>1</v>
      </c>
    </row>
    <row r="11812" spans="1:2" x14ac:dyDescent="0.3">
      <c r="A11812">
        <v>17008</v>
      </c>
      <c r="B11812">
        <v>1</v>
      </c>
    </row>
    <row r="11813" spans="1:2" x14ac:dyDescent="0.3">
      <c r="A11813">
        <v>16015</v>
      </c>
      <c r="B11813">
        <v>1</v>
      </c>
    </row>
    <row r="11814" spans="1:2" x14ac:dyDescent="0.3">
      <c r="A11814">
        <v>20020</v>
      </c>
      <c r="B11814">
        <v>1</v>
      </c>
    </row>
    <row r="11815" spans="1:2" x14ac:dyDescent="0.3">
      <c r="A11815">
        <v>16899</v>
      </c>
      <c r="B11815">
        <v>1</v>
      </c>
    </row>
    <row r="11816" spans="1:2" x14ac:dyDescent="0.3">
      <c r="A11816">
        <v>14823</v>
      </c>
      <c r="B11816">
        <v>1</v>
      </c>
    </row>
    <row r="11817" spans="1:2" x14ac:dyDescent="0.3">
      <c r="A11817">
        <v>20759</v>
      </c>
      <c r="B11817">
        <v>1</v>
      </c>
    </row>
    <row r="11818" spans="1:2" x14ac:dyDescent="0.3">
      <c r="A11818">
        <v>7701</v>
      </c>
      <c r="B11818">
        <v>0</v>
      </c>
    </row>
    <row r="11819" spans="1:2" x14ac:dyDescent="0.3">
      <c r="A11819">
        <v>16044</v>
      </c>
      <c r="B11819">
        <v>1</v>
      </c>
    </row>
    <row r="11820" spans="1:2" x14ac:dyDescent="0.3">
      <c r="A11820">
        <v>16541</v>
      </c>
      <c r="B11820">
        <v>1</v>
      </c>
    </row>
    <row r="11821" spans="1:2" x14ac:dyDescent="0.3">
      <c r="A11821">
        <v>10460</v>
      </c>
      <c r="B11821">
        <v>1</v>
      </c>
    </row>
    <row r="11822" spans="1:2" x14ac:dyDescent="0.3">
      <c r="A11822">
        <v>7428</v>
      </c>
      <c r="B11822">
        <v>0</v>
      </c>
    </row>
    <row r="11823" spans="1:2" x14ac:dyDescent="0.3">
      <c r="A11823">
        <v>20640</v>
      </c>
      <c r="B11823">
        <v>1</v>
      </c>
    </row>
    <row r="11824" spans="1:2" x14ac:dyDescent="0.3">
      <c r="A11824">
        <v>15308</v>
      </c>
      <c r="B11824">
        <v>1</v>
      </c>
    </row>
    <row r="11825" spans="1:2" x14ac:dyDescent="0.3">
      <c r="A11825">
        <v>12015</v>
      </c>
      <c r="B11825">
        <v>1</v>
      </c>
    </row>
    <row r="11826" spans="1:2" x14ac:dyDescent="0.3">
      <c r="A11826">
        <v>3988</v>
      </c>
      <c r="B11826">
        <v>0</v>
      </c>
    </row>
    <row r="11827" spans="1:2" x14ac:dyDescent="0.3">
      <c r="A11827">
        <v>19588</v>
      </c>
      <c r="B11827">
        <v>1</v>
      </c>
    </row>
    <row r="11828" spans="1:2" x14ac:dyDescent="0.3">
      <c r="A11828">
        <v>16812</v>
      </c>
      <c r="B11828">
        <v>1</v>
      </c>
    </row>
    <row r="11829" spans="1:2" x14ac:dyDescent="0.3">
      <c r="A11829">
        <v>20152</v>
      </c>
      <c r="B11829">
        <v>1</v>
      </c>
    </row>
    <row r="11830" spans="1:2" x14ac:dyDescent="0.3">
      <c r="A11830">
        <v>15034</v>
      </c>
      <c r="B11830">
        <v>1</v>
      </c>
    </row>
    <row r="11831" spans="1:2" x14ac:dyDescent="0.3">
      <c r="A11831">
        <v>17971</v>
      </c>
      <c r="B11831">
        <v>1</v>
      </c>
    </row>
    <row r="11832" spans="1:2" x14ac:dyDescent="0.3">
      <c r="A11832">
        <v>15956</v>
      </c>
      <c r="B11832">
        <v>1</v>
      </c>
    </row>
    <row r="11833" spans="1:2" x14ac:dyDescent="0.3">
      <c r="A11833">
        <v>15818</v>
      </c>
      <c r="B11833">
        <v>1</v>
      </c>
    </row>
    <row r="11834" spans="1:2" x14ac:dyDescent="0.3">
      <c r="A11834">
        <v>7667</v>
      </c>
      <c r="B11834">
        <v>0</v>
      </c>
    </row>
    <row r="11835" spans="1:2" x14ac:dyDescent="0.3">
      <c r="A11835">
        <v>16024</v>
      </c>
      <c r="B11835">
        <v>1</v>
      </c>
    </row>
    <row r="11836" spans="1:2" x14ac:dyDescent="0.3">
      <c r="A11836">
        <v>19406</v>
      </c>
      <c r="B11836">
        <v>1</v>
      </c>
    </row>
    <row r="11837" spans="1:2" x14ac:dyDescent="0.3">
      <c r="A11837">
        <v>7299</v>
      </c>
      <c r="B11837">
        <v>0</v>
      </c>
    </row>
    <row r="11838" spans="1:2" x14ac:dyDescent="0.3">
      <c r="A11838">
        <v>17049</v>
      </c>
      <c r="B11838">
        <v>1</v>
      </c>
    </row>
    <row r="11839" spans="1:2" x14ac:dyDescent="0.3">
      <c r="A11839">
        <v>17988</v>
      </c>
      <c r="B11839">
        <v>1</v>
      </c>
    </row>
    <row r="11840" spans="1:2" x14ac:dyDescent="0.3">
      <c r="A11840">
        <v>21029</v>
      </c>
      <c r="B11840">
        <v>1</v>
      </c>
    </row>
    <row r="11841" spans="1:2" x14ac:dyDescent="0.3">
      <c r="A11841">
        <v>18030</v>
      </c>
      <c r="B11841">
        <v>1</v>
      </c>
    </row>
    <row r="11842" spans="1:2" x14ac:dyDescent="0.3">
      <c r="A11842">
        <v>15038</v>
      </c>
      <c r="B11842">
        <v>1</v>
      </c>
    </row>
    <row r="11843" spans="1:2" x14ac:dyDescent="0.3">
      <c r="A11843">
        <v>10938</v>
      </c>
      <c r="B11843">
        <v>1</v>
      </c>
    </row>
    <row r="11844" spans="1:2" x14ac:dyDescent="0.3">
      <c r="A11844">
        <v>15810</v>
      </c>
      <c r="B11844">
        <v>1</v>
      </c>
    </row>
    <row r="11845" spans="1:2" x14ac:dyDescent="0.3">
      <c r="A11845">
        <v>20612</v>
      </c>
      <c r="B11845">
        <v>1</v>
      </c>
    </row>
    <row r="11846" spans="1:2" x14ac:dyDescent="0.3">
      <c r="A11846">
        <v>19780</v>
      </c>
      <c r="B11846">
        <v>1</v>
      </c>
    </row>
    <row r="11847" spans="1:2" x14ac:dyDescent="0.3">
      <c r="A11847">
        <v>19804</v>
      </c>
      <c r="B11847">
        <v>1</v>
      </c>
    </row>
    <row r="11848" spans="1:2" x14ac:dyDescent="0.3">
      <c r="A11848">
        <v>11682</v>
      </c>
      <c r="B11848">
        <v>1</v>
      </c>
    </row>
    <row r="11849" spans="1:2" x14ac:dyDescent="0.3">
      <c r="A11849">
        <v>934</v>
      </c>
      <c r="B11849">
        <v>0</v>
      </c>
    </row>
    <row r="11850" spans="1:2" x14ac:dyDescent="0.3">
      <c r="A11850">
        <v>11719</v>
      </c>
      <c r="B11850">
        <v>0</v>
      </c>
    </row>
    <row r="11851" spans="1:2" x14ac:dyDescent="0.3">
      <c r="A11851">
        <v>7325</v>
      </c>
      <c r="B11851">
        <v>0</v>
      </c>
    </row>
    <row r="11852" spans="1:2" x14ac:dyDescent="0.3">
      <c r="A11852">
        <v>20218</v>
      </c>
      <c r="B11852">
        <v>1</v>
      </c>
    </row>
    <row r="11853" spans="1:2" x14ac:dyDescent="0.3">
      <c r="A11853">
        <v>18184</v>
      </c>
      <c r="B11853">
        <v>1</v>
      </c>
    </row>
    <row r="11854" spans="1:2" x14ac:dyDescent="0.3">
      <c r="A11854">
        <v>14622</v>
      </c>
      <c r="B11854">
        <v>1</v>
      </c>
    </row>
    <row r="11855" spans="1:2" x14ac:dyDescent="0.3">
      <c r="A11855">
        <v>11722</v>
      </c>
      <c r="B11855">
        <v>1</v>
      </c>
    </row>
    <row r="11856" spans="1:2" x14ac:dyDescent="0.3">
      <c r="A11856">
        <v>17873</v>
      </c>
      <c r="B11856">
        <v>1</v>
      </c>
    </row>
    <row r="11857" spans="1:2" x14ac:dyDescent="0.3">
      <c r="A11857">
        <v>16651</v>
      </c>
      <c r="B11857">
        <v>0</v>
      </c>
    </row>
    <row r="11858" spans="1:2" x14ac:dyDescent="0.3">
      <c r="A11858">
        <v>19698</v>
      </c>
      <c r="B11858">
        <v>1</v>
      </c>
    </row>
    <row r="11859" spans="1:2" x14ac:dyDescent="0.3">
      <c r="A11859">
        <v>17064</v>
      </c>
      <c r="B11859">
        <v>0</v>
      </c>
    </row>
    <row r="11860" spans="1:2" x14ac:dyDescent="0.3">
      <c r="A11860">
        <v>17065</v>
      </c>
      <c r="B11860">
        <v>0</v>
      </c>
    </row>
    <row r="11861" spans="1:2" x14ac:dyDescent="0.3">
      <c r="A11861">
        <v>20201</v>
      </c>
      <c r="B11861">
        <v>1</v>
      </c>
    </row>
    <row r="11862" spans="1:2" x14ac:dyDescent="0.3">
      <c r="A11862">
        <v>292</v>
      </c>
      <c r="B11862">
        <v>0</v>
      </c>
    </row>
    <row r="11863" spans="1:2" x14ac:dyDescent="0.3">
      <c r="A11863">
        <v>17374</v>
      </c>
      <c r="B11863">
        <v>1</v>
      </c>
    </row>
    <row r="11864" spans="1:2" x14ac:dyDescent="0.3">
      <c r="A11864">
        <v>610</v>
      </c>
      <c r="B11864">
        <v>0</v>
      </c>
    </row>
    <row r="11865" spans="1:2" x14ac:dyDescent="0.3">
      <c r="A11865">
        <v>276</v>
      </c>
      <c r="B11865">
        <v>0</v>
      </c>
    </row>
    <row r="11866" spans="1:2" x14ac:dyDescent="0.3">
      <c r="A11866">
        <v>16358</v>
      </c>
      <c r="B11866">
        <v>1</v>
      </c>
    </row>
    <row r="11867" spans="1:2" x14ac:dyDescent="0.3">
      <c r="A11867">
        <v>10832</v>
      </c>
      <c r="B11867">
        <v>1</v>
      </c>
    </row>
    <row r="11868" spans="1:2" x14ac:dyDescent="0.3">
      <c r="A11868">
        <v>19587</v>
      </c>
      <c r="B11868">
        <v>1</v>
      </c>
    </row>
    <row r="11869" spans="1:2" x14ac:dyDescent="0.3">
      <c r="A11869">
        <v>16742</v>
      </c>
      <c r="B11869">
        <v>1</v>
      </c>
    </row>
    <row r="11870" spans="1:2" x14ac:dyDescent="0.3">
      <c r="A11870">
        <v>17876</v>
      </c>
      <c r="B11870">
        <v>1</v>
      </c>
    </row>
    <row r="11871" spans="1:2" x14ac:dyDescent="0.3">
      <c r="A11871">
        <v>20774</v>
      </c>
      <c r="B11871">
        <v>1</v>
      </c>
    </row>
    <row r="11872" spans="1:2" x14ac:dyDescent="0.3">
      <c r="A11872">
        <v>17643</v>
      </c>
      <c r="B11872">
        <v>1</v>
      </c>
    </row>
    <row r="11873" spans="1:2" x14ac:dyDescent="0.3">
      <c r="A11873">
        <v>1373</v>
      </c>
      <c r="B11873">
        <v>0</v>
      </c>
    </row>
    <row r="11874" spans="1:2" x14ac:dyDescent="0.3">
      <c r="A11874">
        <v>9662</v>
      </c>
      <c r="B11874">
        <v>0</v>
      </c>
    </row>
    <row r="11875" spans="1:2" x14ac:dyDescent="0.3">
      <c r="A11875">
        <v>17654</v>
      </c>
      <c r="B11875">
        <v>1</v>
      </c>
    </row>
    <row r="11876" spans="1:2" x14ac:dyDescent="0.3">
      <c r="A11876">
        <v>19846</v>
      </c>
      <c r="B11876">
        <v>1</v>
      </c>
    </row>
    <row r="11877" spans="1:2" x14ac:dyDescent="0.3">
      <c r="A11877">
        <v>18223</v>
      </c>
      <c r="B11877">
        <v>1</v>
      </c>
    </row>
    <row r="11878" spans="1:2" x14ac:dyDescent="0.3">
      <c r="A11878">
        <v>14822</v>
      </c>
      <c r="B11878">
        <v>1</v>
      </c>
    </row>
    <row r="11879" spans="1:2" x14ac:dyDescent="0.3">
      <c r="A11879">
        <v>19794</v>
      </c>
      <c r="B11879">
        <v>1</v>
      </c>
    </row>
    <row r="11880" spans="1:2" x14ac:dyDescent="0.3">
      <c r="A11880">
        <v>7275</v>
      </c>
      <c r="B11880">
        <v>0</v>
      </c>
    </row>
    <row r="11881" spans="1:2" x14ac:dyDescent="0.3">
      <c r="A11881">
        <v>1381</v>
      </c>
      <c r="B11881">
        <v>0</v>
      </c>
    </row>
    <row r="11882" spans="1:2" x14ac:dyDescent="0.3">
      <c r="A11882">
        <v>15030</v>
      </c>
      <c r="B11882">
        <v>1</v>
      </c>
    </row>
    <row r="11883" spans="1:2" x14ac:dyDescent="0.3">
      <c r="A11883">
        <v>5974</v>
      </c>
      <c r="B11883">
        <v>0</v>
      </c>
    </row>
    <row r="11884" spans="1:2" x14ac:dyDescent="0.3">
      <c r="A11884">
        <v>1384</v>
      </c>
      <c r="B11884">
        <v>0</v>
      </c>
    </row>
    <row r="11885" spans="1:2" x14ac:dyDescent="0.3">
      <c r="A11885">
        <v>1469</v>
      </c>
      <c r="B11885">
        <v>0</v>
      </c>
    </row>
    <row r="11886" spans="1:2" x14ac:dyDescent="0.3">
      <c r="A11886">
        <v>18137</v>
      </c>
      <c r="B11886">
        <v>1</v>
      </c>
    </row>
    <row r="11887" spans="1:2" x14ac:dyDescent="0.3">
      <c r="A11887">
        <v>16755</v>
      </c>
      <c r="B11887">
        <v>1</v>
      </c>
    </row>
    <row r="11888" spans="1:2" x14ac:dyDescent="0.3">
      <c r="A11888">
        <v>7941</v>
      </c>
      <c r="B11888">
        <v>0</v>
      </c>
    </row>
    <row r="11889" spans="1:2" x14ac:dyDescent="0.3">
      <c r="A11889">
        <v>10506</v>
      </c>
      <c r="B11889">
        <v>0</v>
      </c>
    </row>
    <row r="11890" spans="1:2" x14ac:dyDescent="0.3">
      <c r="A11890">
        <v>8231</v>
      </c>
      <c r="B11890">
        <v>0</v>
      </c>
    </row>
    <row r="11891" spans="1:2" x14ac:dyDescent="0.3">
      <c r="A11891">
        <v>19731</v>
      </c>
      <c r="B11891">
        <v>0</v>
      </c>
    </row>
    <row r="11892" spans="1:2" x14ac:dyDescent="0.3">
      <c r="A11892">
        <v>13541</v>
      </c>
      <c r="B11892">
        <v>1</v>
      </c>
    </row>
    <row r="11893" spans="1:2" x14ac:dyDescent="0.3">
      <c r="A11893">
        <v>19908</v>
      </c>
      <c r="B11893">
        <v>1</v>
      </c>
    </row>
    <row r="11894" spans="1:2" x14ac:dyDescent="0.3">
      <c r="A11894">
        <v>21045</v>
      </c>
      <c r="B11894">
        <v>1</v>
      </c>
    </row>
    <row r="11895" spans="1:2" x14ac:dyDescent="0.3">
      <c r="A11895">
        <v>18182</v>
      </c>
      <c r="B11895" t="s">
        <v>746</v>
      </c>
    </row>
    <row r="11896" spans="1:2" x14ac:dyDescent="0.3">
      <c r="A11896">
        <v>17556</v>
      </c>
      <c r="B11896">
        <v>1</v>
      </c>
    </row>
    <row r="11897" spans="1:2" x14ac:dyDescent="0.3">
      <c r="A11897">
        <v>9303</v>
      </c>
      <c r="B11897">
        <v>0</v>
      </c>
    </row>
    <row r="11898" spans="1:2" x14ac:dyDescent="0.3">
      <c r="A11898">
        <v>20168</v>
      </c>
      <c r="B11898">
        <v>1</v>
      </c>
    </row>
    <row r="11899" spans="1:2" x14ac:dyDescent="0.3">
      <c r="A11899">
        <v>16906</v>
      </c>
      <c r="B11899">
        <v>1</v>
      </c>
    </row>
    <row r="11900" spans="1:2" x14ac:dyDescent="0.3">
      <c r="A11900">
        <v>17645</v>
      </c>
      <c r="B11900">
        <v>1</v>
      </c>
    </row>
    <row r="11901" spans="1:2" x14ac:dyDescent="0.3">
      <c r="A11901">
        <v>18128</v>
      </c>
      <c r="B11901">
        <v>1</v>
      </c>
    </row>
    <row r="11902" spans="1:2" x14ac:dyDescent="0.3">
      <c r="A11902">
        <v>19899</v>
      </c>
      <c r="B11902">
        <v>1</v>
      </c>
    </row>
    <row r="11903" spans="1:2" x14ac:dyDescent="0.3">
      <c r="A11903">
        <v>20924</v>
      </c>
      <c r="B11903">
        <v>1</v>
      </c>
    </row>
    <row r="11904" spans="1:2" x14ac:dyDescent="0.3">
      <c r="A11904">
        <v>19691</v>
      </c>
      <c r="B11904">
        <v>1</v>
      </c>
    </row>
    <row r="11905" spans="1:2" x14ac:dyDescent="0.3">
      <c r="A11905">
        <v>12078</v>
      </c>
      <c r="B11905">
        <v>1</v>
      </c>
    </row>
    <row r="11906" spans="1:2" x14ac:dyDescent="0.3">
      <c r="A11906">
        <v>15925</v>
      </c>
      <c r="B11906">
        <v>1</v>
      </c>
    </row>
    <row r="11907" spans="1:2" x14ac:dyDescent="0.3">
      <c r="A11907">
        <v>16901</v>
      </c>
      <c r="B11907">
        <v>1</v>
      </c>
    </row>
    <row r="11908" spans="1:2" x14ac:dyDescent="0.3">
      <c r="A11908">
        <v>19690</v>
      </c>
      <c r="B11908">
        <v>1</v>
      </c>
    </row>
    <row r="11909" spans="1:2" x14ac:dyDescent="0.3">
      <c r="A11909">
        <v>11036</v>
      </c>
      <c r="B11909">
        <v>1</v>
      </c>
    </row>
    <row r="11910" spans="1:2" x14ac:dyDescent="0.3">
      <c r="A11910">
        <v>17013</v>
      </c>
      <c r="B11910">
        <v>1</v>
      </c>
    </row>
    <row r="11911" spans="1:2" x14ac:dyDescent="0.3">
      <c r="A11911">
        <v>20673</v>
      </c>
      <c r="B11911">
        <v>1</v>
      </c>
    </row>
    <row r="11912" spans="1:2" x14ac:dyDescent="0.3">
      <c r="A11912">
        <v>20672</v>
      </c>
      <c r="B11912">
        <v>1</v>
      </c>
    </row>
    <row r="11913" spans="1:2" x14ac:dyDescent="0.3">
      <c r="A11913">
        <v>18129</v>
      </c>
      <c r="B11913">
        <v>1</v>
      </c>
    </row>
    <row r="11914" spans="1:2" x14ac:dyDescent="0.3">
      <c r="A11914">
        <v>11031</v>
      </c>
      <c r="B11914">
        <v>1</v>
      </c>
    </row>
    <row r="11915" spans="1:2" x14ac:dyDescent="0.3">
      <c r="A11915">
        <v>4336</v>
      </c>
      <c r="B11915">
        <v>0</v>
      </c>
    </row>
    <row r="11916" spans="1:2" x14ac:dyDescent="0.3">
      <c r="A11916">
        <v>20170</v>
      </c>
      <c r="B11916">
        <v>0</v>
      </c>
    </row>
    <row r="11917" spans="1:2" x14ac:dyDescent="0.3">
      <c r="A11917">
        <v>8415</v>
      </c>
      <c r="B11917">
        <v>0</v>
      </c>
    </row>
    <row r="11918" spans="1:2" x14ac:dyDescent="0.3">
      <c r="A11918">
        <v>20195</v>
      </c>
      <c r="B11918">
        <v>1</v>
      </c>
    </row>
    <row r="11919" spans="1:2" x14ac:dyDescent="0.3">
      <c r="A11919">
        <v>20770</v>
      </c>
      <c r="B11919">
        <v>1</v>
      </c>
    </row>
    <row r="11920" spans="1:2" x14ac:dyDescent="0.3">
      <c r="A11920">
        <v>10071</v>
      </c>
      <c r="B11920">
        <v>1</v>
      </c>
    </row>
    <row r="11921" spans="1:2" x14ac:dyDescent="0.3">
      <c r="A11921">
        <v>10074</v>
      </c>
      <c r="B11921">
        <v>1</v>
      </c>
    </row>
    <row r="11922" spans="1:2" x14ac:dyDescent="0.3">
      <c r="A11922">
        <v>15784</v>
      </c>
      <c r="B11922">
        <v>1</v>
      </c>
    </row>
    <row r="11923" spans="1:2" x14ac:dyDescent="0.3">
      <c r="A11923">
        <v>20874</v>
      </c>
      <c r="B11923">
        <v>1</v>
      </c>
    </row>
    <row r="11924" spans="1:2" x14ac:dyDescent="0.3">
      <c r="A11924">
        <v>4657</v>
      </c>
      <c r="B11924">
        <v>0</v>
      </c>
    </row>
    <row r="11925" spans="1:2" x14ac:dyDescent="0.3">
      <c r="A11925">
        <v>8443</v>
      </c>
      <c r="B11925">
        <v>0</v>
      </c>
    </row>
    <row r="11926" spans="1:2" x14ac:dyDescent="0.3">
      <c r="A11926">
        <v>12489</v>
      </c>
      <c r="B11926">
        <v>1</v>
      </c>
    </row>
    <row r="11927" spans="1:2" x14ac:dyDescent="0.3">
      <c r="A11927">
        <v>19980</v>
      </c>
      <c r="B11927">
        <v>1</v>
      </c>
    </row>
    <row r="11928" spans="1:2" x14ac:dyDescent="0.3">
      <c r="A11928">
        <v>20921</v>
      </c>
      <c r="B11928">
        <v>1</v>
      </c>
    </row>
    <row r="11929" spans="1:2" x14ac:dyDescent="0.3">
      <c r="A11929">
        <v>6160</v>
      </c>
      <c r="B11929">
        <v>0</v>
      </c>
    </row>
    <row r="11930" spans="1:2" x14ac:dyDescent="0.3">
      <c r="A11930">
        <v>17090</v>
      </c>
      <c r="B11930">
        <v>1</v>
      </c>
    </row>
    <row r="11931" spans="1:2" x14ac:dyDescent="0.3">
      <c r="A11931">
        <v>20758</v>
      </c>
      <c r="B11931">
        <v>1</v>
      </c>
    </row>
    <row r="11932" spans="1:2" x14ac:dyDescent="0.3">
      <c r="A11932">
        <v>16012</v>
      </c>
      <c r="B11932">
        <v>1</v>
      </c>
    </row>
    <row r="11933" spans="1:2" x14ac:dyDescent="0.3">
      <c r="A11933">
        <v>16786</v>
      </c>
      <c r="B11933">
        <v>1</v>
      </c>
    </row>
    <row r="11934" spans="1:2" x14ac:dyDescent="0.3">
      <c r="A11934">
        <v>19877</v>
      </c>
      <c r="B11934">
        <v>1</v>
      </c>
    </row>
    <row r="11935" spans="1:2" x14ac:dyDescent="0.3">
      <c r="A11935">
        <v>14592</v>
      </c>
      <c r="B11935">
        <v>1</v>
      </c>
    </row>
    <row r="11936" spans="1:2" x14ac:dyDescent="0.3">
      <c r="A11936">
        <v>15985</v>
      </c>
      <c r="B11936">
        <v>1</v>
      </c>
    </row>
    <row r="11937" spans="1:2" x14ac:dyDescent="0.3">
      <c r="A11937">
        <v>14805</v>
      </c>
      <c r="B11937">
        <v>1</v>
      </c>
    </row>
    <row r="11938" spans="1:2" x14ac:dyDescent="0.3">
      <c r="A11938">
        <v>19879</v>
      </c>
      <c r="B11938">
        <v>1</v>
      </c>
    </row>
    <row r="11939" spans="1:2" x14ac:dyDescent="0.3">
      <c r="A11939">
        <v>16787</v>
      </c>
      <c r="B11939">
        <v>1</v>
      </c>
    </row>
    <row r="11940" spans="1:2" x14ac:dyDescent="0.3">
      <c r="A11940">
        <v>17967</v>
      </c>
      <c r="B11940">
        <v>1</v>
      </c>
    </row>
    <row r="11941" spans="1:2" x14ac:dyDescent="0.3">
      <c r="A11941">
        <v>17091</v>
      </c>
      <c r="B11941">
        <v>1</v>
      </c>
    </row>
    <row r="11942" spans="1:2" x14ac:dyDescent="0.3">
      <c r="A11942">
        <v>16769</v>
      </c>
      <c r="B11942">
        <v>1</v>
      </c>
    </row>
    <row r="11943" spans="1:2" x14ac:dyDescent="0.3">
      <c r="A11943">
        <v>10826</v>
      </c>
      <c r="B11943">
        <v>0</v>
      </c>
    </row>
    <row r="11944" spans="1:2" x14ac:dyDescent="0.3">
      <c r="A11944">
        <v>16028</v>
      </c>
      <c r="B11944">
        <v>1</v>
      </c>
    </row>
    <row r="11945" spans="1:2" x14ac:dyDescent="0.3">
      <c r="A11945">
        <v>20659</v>
      </c>
      <c r="B11945">
        <v>1</v>
      </c>
    </row>
    <row r="11946" spans="1:2" x14ac:dyDescent="0.3">
      <c r="A11946">
        <v>14984</v>
      </c>
      <c r="B11946">
        <v>1</v>
      </c>
    </row>
    <row r="11947" spans="1:2" x14ac:dyDescent="0.3">
      <c r="A11947">
        <v>8904</v>
      </c>
      <c r="B11947">
        <v>1</v>
      </c>
    </row>
    <row r="11948" spans="1:2" x14ac:dyDescent="0.3">
      <c r="A11948">
        <v>10044</v>
      </c>
      <c r="B11948">
        <v>0</v>
      </c>
    </row>
    <row r="11949" spans="1:2" x14ac:dyDescent="0.3">
      <c r="A11949">
        <v>17882</v>
      </c>
      <c r="B11949">
        <v>1</v>
      </c>
    </row>
    <row r="11950" spans="1:2" x14ac:dyDescent="0.3">
      <c r="A11950">
        <v>19834</v>
      </c>
      <c r="B11950">
        <v>1</v>
      </c>
    </row>
    <row r="11951" spans="1:2" x14ac:dyDescent="0.3">
      <c r="A11951">
        <v>20629</v>
      </c>
      <c r="B11951">
        <v>1</v>
      </c>
    </row>
    <row r="11952" spans="1:2" x14ac:dyDescent="0.3">
      <c r="A11952">
        <v>15992</v>
      </c>
      <c r="B11952">
        <v>1</v>
      </c>
    </row>
    <row r="11953" spans="1:2" x14ac:dyDescent="0.3">
      <c r="A11953">
        <v>10827</v>
      </c>
      <c r="B11953">
        <v>1</v>
      </c>
    </row>
    <row r="11954" spans="1:2" x14ac:dyDescent="0.3">
      <c r="A11954">
        <v>14878</v>
      </c>
      <c r="B11954">
        <v>1</v>
      </c>
    </row>
    <row r="11955" spans="1:2" x14ac:dyDescent="0.3">
      <c r="A11955">
        <v>20122</v>
      </c>
      <c r="B11955">
        <v>1</v>
      </c>
    </row>
    <row r="11956" spans="1:2" x14ac:dyDescent="0.3">
      <c r="A11956">
        <v>3260</v>
      </c>
      <c r="B11956">
        <v>0</v>
      </c>
    </row>
    <row r="11957" spans="1:2" x14ac:dyDescent="0.3">
      <c r="A11957">
        <v>17466</v>
      </c>
      <c r="B11957">
        <v>1</v>
      </c>
    </row>
    <row r="11958" spans="1:2" x14ac:dyDescent="0.3">
      <c r="A11958">
        <v>20370</v>
      </c>
      <c r="B11958">
        <v>1</v>
      </c>
    </row>
    <row r="11959" spans="1:2" x14ac:dyDescent="0.3">
      <c r="A11959">
        <v>20140</v>
      </c>
      <c r="B11959">
        <v>1</v>
      </c>
    </row>
    <row r="11960" spans="1:2" x14ac:dyDescent="0.3">
      <c r="A11960">
        <v>11174</v>
      </c>
      <c r="B11960">
        <v>0</v>
      </c>
    </row>
    <row r="11961" spans="1:2" x14ac:dyDescent="0.3">
      <c r="A11961">
        <v>17823</v>
      </c>
      <c r="B11961">
        <v>1</v>
      </c>
    </row>
    <row r="11962" spans="1:2" x14ac:dyDescent="0.3">
      <c r="A11962">
        <v>17825</v>
      </c>
      <c r="B11962">
        <v>1</v>
      </c>
    </row>
    <row r="11963" spans="1:2" x14ac:dyDescent="0.3">
      <c r="A11963">
        <v>16222</v>
      </c>
      <c r="B11963">
        <v>1</v>
      </c>
    </row>
    <row r="11964" spans="1:2" x14ac:dyDescent="0.3">
      <c r="A11964">
        <v>15021</v>
      </c>
      <c r="B11964">
        <v>1</v>
      </c>
    </row>
    <row r="11965" spans="1:2" x14ac:dyDescent="0.3">
      <c r="A11965">
        <v>16223</v>
      </c>
      <c r="B11965">
        <v>1</v>
      </c>
    </row>
    <row r="11966" spans="1:2" x14ac:dyDescent="0.3">
      <c r="A11966">
        <v>17948</v>
      </c>
      <c r="B11966">
        <v>1</v>
      </c>
    </row>
    <row r="11967" spans="1:2" x14ac:dyDescent="0.3">
      <c r="A11967">
        <v>18052</v>
      </c>
      <c r="B11967">
        <v>1</v>
      </c>
    </row>
    <row r="11968" spans="1:2" x14ac:dyDescent="0.3">
      <c r="A11968">
        <v>11271</v>
      </c>
      <c r="B11968">
        <v>0</v>
      </c>
    </row>
    <row r="11969" spans="1:2" x14ac:dyDescent="0.3">
      <c r="A11969">
        <v>12048</v>
      </c>
      <c r="B11969">
        <v>1</v>
      </c>
    </row>
    <row r="11970" spans="1:2" x14ac:dyDescent="0.3">
      <c r="A11970">
        <v>5466</v>
      </c>
      <c r="B11970">
        <v>0</v>
      </c>
    </row>
    <row r="11971" spans="1:2" x14ac:dyDescent="0.3">
      <c r="A11971">
        <v>17337</v>
      </c>
      <c r="B11971">
        <v>1</v>
      </c>
    </row>
    <row r="11972" spans="1:2" x14ac:dyDescent="0.3">
      <c r="A11972">
        <v>15480</v>
      </c>
      <c r="B11972">
        <v>1</v>
      </c>
    </row>
    <row r="11973" spans="1:2" x14ac:dyDescent="0.3">
      <c r="A11973">
        <v>16357</v>
      </c>
      <c r="B11973">
        <v>1</v>
      </c>
    </row>
    <row r="11974" spans="1:2" x14ac:dyDescent="0.3">
      <c r="A11974">
        <v>19443</v>
      </c>
      <c r="B11974">
        <v>1</v>
      </c>
    </row>
    <row r="11975" spans="1:2" x14ac:dyDescent="0.3">
      <c r="A11975">
        <v>20095</v>
      </c>
      <c r="B11975">
        <v>1</v>
      </c>
    </row>
    <row r="11976" spans="1:2" x14ac:dyDescent="0.3">
      <c r="A11976">
        <v>8367</v>
      </c>
      <c r="B11976">
        <v>0</v>
      </c>
    </row>
    <row r="11977" spans="1:2" x14ac:dyDescent="0.3">
      <c r="A11977">
        <v>10922</v>
      </c>
      <c r="B11977">
        <v>0</v>
      </c>
    </row>
    <row r="11978" spans="1:2" x14ac:dyDescent="0.3">
      <c r="A11978">
        <v>20598</v>
      </c>
      <c r="B11978">
        <v>1</v>
      </c>
    </row>
    <row r="11979" spans="1:2" x14ac:dyDescent="0.3">
      <c r="A11979">
        <v>10921</v>
      </c>
      <c r="B11979">
        <v>0</v>
      </c>
    </row>
    <row r="11980" spans="1:2" x14ac:dyDescent="0.3">
      <c r="A11980">
        <v>17569</v>
      </c>
      <c r="B11980">
        <v>1</v>
      </c>
    </row>
    <row r="11981" spans="1:2" x14ac:dyDescent="0.3">
      <c r="A11981">
        <v>20970</v>
      </c>
      <c r="B11981">
        <v>1</v>
      </c>
    </row>
    <row r="11982" spans="1:2" x14ac:dyDescent="0.3">
      <c r="A11982">
        <v>16824</v>
      </c>
      <c r="B11982">
        <v>1</v>
      </c>
    </row>
    <row r="11983" spans="1:2" x14ac:dyDescent="0.3">
      <c r="A11983">
        <v>18191</v>
      </c>
      <c r="B11983">
        <v>1</v>
      </c>
    </row>
    <row r="11984" spans="1:2" x14ac:dyDescent="0.3">
      <c r="A11984">
        <v>19530</v>
      </c>
      <c r="B11984">
        <v>1</v>
      </c>
    </row>
    <row r="11985" spans="1:2" x14ac:dyDescent="0.3">
      <c r="A11985">
        <v>10596</v>
      </c>
      <c r="B11985">
        <v>0</v>
      </c>
    </row>
    <row r="11986" spans="1:2" x14ac:dyDescent="0.3">
      <c r="A11986">
        <v>4719</v>
      </c>
      <c r="B11986">
        <v>0</v>
      </c>
    </row>
    <row r="11987" spans="1:2" x14ac:dyDescent="0.3">
      <c r="A11987">
        <v>18190</v>
      </c>
      <c r="B11987">
        <v>0</v>
      </c>
    </row>
    <row r="11988" spans="1:2" x14ac:dyDescent="0.3">
      <c r="A11988">
        <v>17022</v>
      </c>
      <c r="B11988">
        <v>1</v>
      </c>
    </row>
    <row r="11989" spans="1:2" x14ac:dyDescent="0.3">
      <c r="A11989">
        <v>9885</v>
      </c>
      <c r="B11989">
        <v>0</v>
      </c>
    </row>
    <row r="11990" spans="1:2" x14ac:dyDescent="0.3">
      <c r="A11990">
        <v>16411</v>
      </c>
      <c r="B11990">
        <v>1</v>
      </c>
    </row>
    <row r="11991" spans="1:2" x14ac:dyDescent="0.3">
      <c r="A11991">
        <v>20786</v>
      </c>
      <c r="B11991">
        <v>1</v>
      </c>
    </row>
    <row r="11992" spans="1:2" x14ac:dyDescent="0.3">
      <c r="A11992">
        <v>12496</v>
      </c>
      <c r="B11992">
        <v>1</v>
      </c>
    </row>
    <row r="11993" spans="1:2" x14ac:dyDescent="0.3">
      <c r="A11993">
        <v>10770</v>
      </c>
      <c r="B11993">
        <v>0</v>
      </c>
    </row>
    <row r="11994" spans="1:2" x14ac:dyDescent="0.3">
      <c r="A11994">
        <v>16692</v>
      </c>
      <c r="B11994">
        <v>1</v>
      </c>
    </row>
    <row r="11995" spans="1:2" x14ac:dyDescent="0.3">
      <c r="A11995">
        <v>19895</v>
      </c>
      <c r="B11995">
        <v>1</v>
      </c>
    </row>
    <row r="11996" spans="1:2" x14ac:dyDescent="0.3">
      <c r="A11996">
        <v>17631</v>
      </c>
      <c r="B11996">
        <v>1</v>
      </c>
    </row>
    <row r="11997" spans="1:2" x14ac:dyDescent="0.3">
      <c r="A11997">
        <v>17060</v>
      </c>
      <c r="B11997">
        <v>1</v>
      </c>
    </row>
    <row r="11998" spans="1:2" x14ac:dyDescent="0.3">
      <c r="A11998">
        <v>7945</v>
      </c>
      <c r="B11998">
        <v>0</v>
      </c>
    </row>
    <row r="11999" spans="1:2" x14ac:dyDescent="0.3">
      <c r="A11999">
        <v>16852</v>
      </c>
      <c r="B11999">
        <v>1</v>
      </c>
    </row>
    <row r="12000" spans="1:2" x14ac:dyDescent="0.3">
      <c r="A12000">
        <v>2681</v>
      </c>
      <c r="B12000">
        <v>0</v>
      </c>
    </row>
    <row r="12001" spans="1:2" x14ac:dyDescent="0.3">
      <c r="A12001">
        <v>14764</v>
      </c>
      <c r="B12001">
        <v>1</v>
      </c>
    </row>
    <row r="12002" spans="1:2" x14ac:dyDescent="0.3">
      <c r="A12002">
        <v>15488</v>
      </c>
      <c r="B12002">
        <v>1</v>
      </c>
    </row>
    <row r="12003" spans="1:2" x14ac:dyDescent="0.3">
      <c r="A12003">
        <v>3420</v>
      </c>
      <c r="B12003">
        <v>0</v>
      </c>
    </row>
    <row r="12004" spans="1:2" x14ac:dyDescent="0.3">
      <c r="A12004">
        <v>6589</v>
      </c>
      <c r="B12004">
        <v>0</v>
      </c>
    </row>
    <row r="12005" spans="1:2" x14ac:dyDescent="0.3">
      <c r="A12005">
        <v>6573</v>
      </c>
      <c r="B12005">
        <v>0</v>
      </c>
    </row>
    <row r="12006" spans="1:2" x14ac:dyDescent="0.3">
      <c r="A12006">
        <v>11897</v>
      </c>
      <c r="B12006">
        <v>1</v>
      </c>
    </row>
    <row r="12007" spans="1:2" x14ac:dyDescent="0.3">
      <c r="A12007">
        <v>3683</v>
      </c>
      <c r="B12007">
        <v>0</v>
      </c>
    </row>
    <row r="12008" spans="1:2" x14ac:dyDescent="0.3">
      <c r="A12008">
        <v>14767</v>
      </c>
      <c r="B12008">
        <v>1</v>
      </c>
    </row>
    <row r="12009" spans="1:2" x14ac:dyDescent="0.3">
      <c r="A12009">
        <v>10378</v>
      </c>
      <c r="B12009">
        <v>1</v>
      </c>
    </row>
    <row r="12010" spans="1:2" x14ac:dyDescent="0.3">
      <c r="A12010">
        <v>16609</v>
      </c>
      <c r="B12010">
        <v>0</v>
      </c>
    </row>
    <row r="12011" spans="1:2" x14ac:dyDescent="0.3">
      <c r="A12011">
        <v>10382</v>
      </c>
      <c r="B12011">
        <v>1</v>
      </c>
    </row>
    <row r="12012" spans="1:2" x14ac:dyDescent="0.3">
      <c r="A12012">
        <v>16191</v>
      </c>
      <c r="B12012">
        <v>0</v>
      </c>
    </row>
    <row r="12013" spans="1:2" x14ac:dyDescent="0.3">
      <c r="A12013">
        <v>3511</v>
      </c>
      <c r="B12013">
        <v>0</v>
      </c>
    </row>
    <row r="12014" spans="1:2" x14ac:dyDescent="0.3">
      <c r="A12014">
        <v>11895</v>
      </c>
      <c r="B12014">
        <v>1</v>
      </c>
    </row>
    <row r="12015" spans="1:2" x14ac:dyDescent="0.3">
      <c r="A12015">
        <v>14763</v>
      </c>
      <c r="B12015">
        <v>1</v>
      </c>
    </row>
    <row r="12016" spans="1:2" x14ac:dyDescent="0.3">
      <c r="A12016">
        <v>15645</v>
      </c>
      <c r="B12016">
        <v>0</v>
      </c>
    </row>
    <row r="12017" spans="1:2" x14ac:dyDescent="0.3">
      <c r="A12017">
        <v>11898</v>
      </c>
      <c r="B12017">
        <v>1</v>
      </c>
    </row>
    <row r="12018" spans="1:2" x14ac:dyDescent="0.3">
      <c r="A12018">
        <v>14765</v>
      </c>
      <c r="B12018">
        <v>1</v>
      </c>
    </row>
    <row r="12019" spans="1:2" x14ac:dyDescent="0.3">
      <c r="A12019">
        <v>11877</v>
      </c>
      <c r="B12019">
        <v>0</v>
      </c>
    </row>
    <row r="12020" spans="1:2" x14ac:dyDescent="0.3">
      <c r="A12020">
        <v>20131</v>
      </c>
      <c r="B12020">
        <v>1</v>
      </c>
    </row>
    <row r="12021" spans="1:2" x14ac:dyDescent="0.3">
      <c r="A12021">
        <v>18062</v>
      </c>
      <c r="B12021">
        <v>1</v>
      </c>
    </row>
    <row r="12022" spans="1:2" x14ac:dyDescent="0.3">
      <c r="A12022">
        <v>21080</v>
      </c>
      <c r="B12022">
        <v>1</v>
      </c>
    </row>
    <row r="12023" spans="1:2" x14ac:dyDescent="0.3">
      <c r="A12023">
        <v>16681</v>
      </c>
      <c r="B12023">
        <v>1</v>
      </c>
    </row>
    <row r="12024" spans="1:2" x14ac:dyDescent="0.3">
      <c r="A12024">
        <v>18056</v>
      </c>
      <c r="B12024">
        <v>1</v>
      </c>
    </row>
    <row r="12025" spans="1:2" x14ac:dyDescent="0.3">
      <c r="A12025">
        <v>19922</v>
      </c>
      <c r="B12025">
        <v>1</v>
      </c>
    </row>
    <row r="12026" spans="1:2" x14ac:dyDescent="0.3">
      <c r="A12026">
        <v>19546</v>
      </c>
      <c r="B12026">
        <v>1</v>
      </c>
    </row>
    <row r="12027" spans="1:2" x14ac:dyDescent="0.3">
      <c r="A12027">
        <v>19531</v>
      </c>
      <c r="B12027">
        <v>1</v>
      </c>
    </row>
    <row r="12028" spans="1:2" x14ac:dyDescent="0.3">
      <c r="A12028">
        <v>8549</v>
      </c>
      <c r="B12028">
        <v>1</v>
      </c>
    </row>
    <row r="12029" spans="1:2" x14ac:dyDescent="0.3">
      <c r="A12029">
        <v>14831</v>
      </c>
      <c r="B12029">
        <v>1</v>
      </c>
    </row>
    <row r="12030" spans="1:2" x14ac:dyDescent="0.3">
      <c r="A12030">
        <v>16054</v>
      </c>
      <c r="B12030">
        <v>1</v>
      </c>
    </row>
    <row r="12031" spans="1:2" x14ac:dyDescent="0.3">
      <c r="A12031">
        <v>16055</v>
      </c>
      <c r="B12031">
        <v>1</v>
      </c>
    </row>
    <row r="12032" spans="1:2" x14ac:dyDescent="0.3">
      <c r="A12032">
        <v>15795</v>
      </c>
      <c r="B12032">
        <v>1</v>
      </c>
    </row>
    <row r="12033" spans="1:2" x14ac:dyDescent="0.3">
      <c r="A12033">
        <v>17532</v>
      </c>
      <c r="B12033">
        <v>1</v>
      </c>
    </row>
    <row r="12034" spans="1:2" x14ac:dyDescent="0.3">
      <c r="A12034">
        <v>17960</v>
      </c>
      <c r="B12034">
        <v>1</v>
      </c>
    </row>
    <row r="12035" spans="1:2" x14ac:dyDescent="0.3">
      <c r="A12035">
        <v>15036</v>
      </c>
      <c r="B12035">
        <v>1</v>
      </c>
    </row>
    <row r="12036" spans="1:2" x14ac:dyDescent="0.3">
      <c r="A12036">
        <v>6170</v>
      </c>
      <c r="B12036">
        <v>0</v>
      </c>
    </row>
    <row r="12037" spans="1:2" x14ac:dyDescent="0.3">
      <c r="A12037">
        <v>19968</v>
      </c>
      <c r="B12037">
        <v>1</v>
      </c>
    </row>
    <row r="12038" spans="1:2" x14ac:dyDescent="0.3">
      <c r="A12038">
        <v>20257</v>
      </c>
      <c r="B12038">
        <v>1</v>
      </c>
    </row>
    <row r="12039" spans="1:2" x14ac:dyDescent="0.3">
      <c r="A12039">
        <v>20172</v>
      </c>
      <c r="B12039">
        <v>1</v>
      </c>
    </row>
    <row r="12040" spans="1:2" x14ac:dyDescent="0.3">
      <c r="A12040">
        <v>18100</v>
      </c>
      <c r="B12040">
        <v>0</v>
      </c>
    </row>
    <row r="12041" spans="1:2" x14ac:dyDescent="0.3">
      <c r="A12041">
        <v>16706</v>
      </c>
      <c r="B12041">
        <v>1</v>
      </c>
    </row>
    <row r="12042" spans="1:2" x14ac:dyDescent="0.3">
      <c r="A12042">
        <v>2548</v>
      </c>
      <c r="B12042">
        <v>0</v>
      </c>
    </row>
    <row r="12043" spans="1:2" x14ac:dyDescent="0.3">
      <c r="A12043">
        <v>14977</v>
      </c>
      <c r="B12043">
        <v>1</v>
      </c>
    </row>
    <row r="12044" spans="1:2" x14ac:dyDescent="0.3">
      <c r="A12044">
        <v>7414</v>
      </c>
      <c r="B12044">
        <v>0</v>
      </c>
    </row>
    <row r="12045" spans="1:2" x14ac:dyDescent="0.3">
      <c r="A12045">
        <v>10718</v>
      </c>
      <c r="B12045">
        <v>0</v>
      </c>
    </row>
    <row r="12046" spans="1:2" x14ac:dyDescent="0.3">
      <c r="A12046">
        <v>9981</v>
      </c>
      <c r="B12046">
        <v>1</v>
      </c>
    </row>
    <row r="12047" spans="1:2" x14ac:dyDescent="0.3">
      <c r="A12047">
        <v>11725</v>
      </c>
      <c r="B12047">
        <v>1</v>
      </c>
    </row>
    <row r="12048" spans="1:2" x14ac:dyDescent="0.3">
      <c r="A12048">
        <v>10717</v>
      </c>
      <c r="B12048">
        <v>1</v>
      </c>
    </row>
    <row r="12049" spans="1:2" x14ac:dyDescent="0.3">
      <c r="A12049">
        <v>17059</v>
      </c>
      <c r="B12049">
        <v>1</v>
      </c>
    </row>
    <row r="12050" spans="1:2" x14ac:dyDescent="0.3">
      <c r="A12050">
        <v>18071</v>
      </c>
      <c r="B12050">
        <v>1</v>
      </c>
    </row>
    <row r="12051" spans="1:2" x14ac:dyDescent="0.3">
      <c r="A12051">
        <v>21083</v>
      </c>
      <c r="B12051">
        <v>1</v>
      </c>
    </row>
    <row r="12052" spans="1:2" x14ac:dyDescent="0.3">
      <c r="A12052">
        <v>8334</v>
      </c>
      <c r="B12052">
        <v>0</v>
      </c>
    </row>
    <row r="12053" spans="1:2" x14ac:dyDescent="0.3">
      <c r="A12053">
        <v>19449</v>
      </c>
      <c r="B12053">
        <v>1</v>
      </c>
    </row>
    <row r="12054" spans="1:2" x14ac:dyDescent="0.3">
      <c r="A12054">
        <v>16589</v>
      </c>
      <c r="B12054">
        <v>1</v>
      </c>
    </row>
    <row r="12055" spans="1:2" x14ac:dyDescent="0.3">
      <c r="A12055">
        <v>12211</v>
      </c>
      <c r="B12055">
        <v>1</v>
      </c>
    </row>
    <row r="12056" spans="1:2" x14ac:dyDescent="0.3">
      <c r="A12056">
        <v>17619</v>
      </c>
      <c r="B12056">
        <v>1</v>
      </c>
    </row>
    <row r="12057" spans="1:2" x14ac:dyDescent="0.3">
      <c r="A12057">
        <v>15450</v>
      </c>
      <c r="B12057">
        <v>1</v>
      </c>
    </row>
    <row r="12058" spans="1:2" x14ac:dyDescent="0.3">
      <c r="A12058">
        <v>15656</v>
      </c>
      <c r="B12058">
        <v>1</v>
      </c>
    </row>
    <row r="12059" spans="1:2" x14ac:dyDescent="0.3">
      <c r="A12059">
        <v>19868</v>
      </c>
      <c r="B12059">
        <v>1</v>
      </c>
    </row>
    <row r="12060" spans="1:2" x14ac:dyDescent="0.3">
      <c r="A12060">
        <v>16590</v>
      </c>
      <c r="B12060">
        <v>1</v>
      </c>
    </row>
    <row r="12061" spans="1:2" x14ac:dyDescent="0.3">
      <c r="A12061">
        <v>14800</v>
      </c>
      <c r="B12061">
        <v>1</v>
      </c>
    </row>
    <row r="12062" spans="1:2" x14ac:dyDescent="0.3">
      <c r="A12062">
        <v>20157</v>
      </c>
      <c r="B12062">
        <v>1</v>
      </c>
    </row>
    <row r="12063" spans="1:2" x14ac:dyDescent="0.3">
      <c r="A12063">
        <v>9023</v>
      </c>
      <c r="B12063">
        <v>1</v>
      </c>
    </row>
    <row r="12064" spans="1:2" x14ac:dyDescent="0.3">
      <c r="A12064">
        <v>2049</v>
      </c>
      <c r="B12064">
        <v>0</v>
      </c>
    </row>
    <row r="12065" spans="1:2" x14ac:dyDescent="0.3">
      <c r="A12065">
        <v>15519</v>
      </c>
      <c r="B12065">
        <v>1</v>
      </c>
    </row>
    <row r="12066" spans="1:2" x14ac:dyDescent="0.3">
      <c r="A12066">
        <v>19575</v>
      </c>
      <c r="B12066">
        <v>1</v>
      </c>
    </row>
    <row r="12067" spans="1:2" x14ac:dyDescent="0.3">
      <c r="A12067">
        <v>15860</v>
      </c>
      <c r="B12067">
        <v>1</v>
      </c>
    </row>
    <row r="12068" spans="1:2" x14ac:dyDescent="0.3">
      <c r="A12068">
        <v>20017</v>
      </c>
      <c r="B12068">
        <v>1</v>
      </c>
    </row>
    <row r="12069" spans="1:2" x14ac:dyDescent="0.3">
      <c r="A12069">
        <v>10874</v>
      </c>
      <c r="B12069">
        <v>1</v>
      </c>
    </row>
    <row r="12070" spans="1:2" x14ac:dyDescent="0.3">
      <c r="A12070">
        <v>17685</v>
      </c>
      <c r="B12070">
        <v>0</v>
      </c>
    </row>
    <row r="12071" spans="1:2" x14ac:dyDescent="0.3">
      <c r="A12071">
        <v>20510</v>
      </c>
      <c r="B12071">
        <v>1</v>
      </c>
    </row>
    <row r="12072" spans="1:2" x14ac:dyDescent="0.3">
      <c r="A12072">
        <v>17509</v>
      </c>
      <c r="B12072">
        <v>1</v>
      </c>
    </row>
    <row r="12073" spans="1:2" x14ac:dyDescent="0.3">
      <c r="A12073">
        <v>17681</v>
      </c>
      <c r="B12073">
        <v>0</v>
      </c>
    </row>
    <row r="12074" spans="1:2" x14ac:dyDescent="0.3">
      <c r="A12074">
        <v>16038</v>
      </c>
      <c r="B12074">
        <v>1</v>
      </c>
    </row>
    <row r="12075" spans="1:2" x14ac:dyDescent="0.3">
      <c r="A12075">
        <v>19806</v>
      </c>
      <c r="B12075">
        <v>1</v>
      </c>
    </row>
    <row r="12076" spans="1:2" x14ac:dyDescent="0.3">
      <c r="A12076">
        <v>10133</v>
      </c>
      <c r="B12076">
        <v>0</v>
      </c>
    </row>
    <row r="12077" spans="1:2" x14ac:dyDescent="0.3">
      <c r="A12077">
        <v>15502</v>
      </c>
      <c r="B12077">
        <v>1</v>
      </c>
    </row>
    <row r="12078" spans="1:2" x14ac:dyDescent="0.3">
      <c r="A12078">
        <v>10873</v>
      </c>
      <c r="B12078">
        <v>0</v>
      </c>
    </row>
    <row r="12079" spans="1:2" x14ac:dyDescent="0.3">
      <c r="A12079">
        <v>14932</v>
      </c>
      <c r="B12079">
        <v>1</v>
      </c>
    </row>
    <row r="12080" spans="1:2" x14ac:dyDescent="0.3">
      <c r="A12080">
        <v>11826</v>
      </c>
      <c r="B12080">
        <v>1</v>
      </c>
    </row>
    <row r="12081" spans="1:2" x14ac:dyDescent="0.3">
      <c r="A12081">
        <v>7060</v>
      </c>
      <c r="B12081">
        <v>0</v>
      </c>
    </row>
    <row r="12082" spans="1:2" x14ac:dyDescent="0.3">
      <c r="A12082">
        <v>9456</v>
      </c>
      <c r="B12082">
        <v>1</v>
      </c>
    </row>
    <row r="12083" spans="1:2" x14ac:dyDescent="0.3">
      <c r="A12083">
        <v>19859</v>
      </c>
      <c r="B12083">
        <v>1</v>
      </c>
    </row>
    <row r="12084" spans="1:2" x14ac:dyDescent="0.3">
      <c r="A12084">
        <v>17024</v>
      </c>
      <c r="B12084">
        <v>1</v>
      </c>
    </row>
    <row r="12085" spans="1:2" x14ac:dyDescent="0.3">
      <c r="A12085">
        <v>15723</v>
      </c>
      <c r="B12085">
        <v>1</v>
      </c>
    </row>
    <row r="12086" spans="1:2" x14ac:dyDescent="0.3">
      <c r="A12086">
        <v>15469</v>
      </c>
      <c r="B12086">
        <v>1</v>
      </c>
    </row>
    <row r="12087" spans="1:2" x14ac:dyDescent="0.3">
      <c r="A12087">
        <v>18119</v>
      </c>
      <c r="B12087">
        <v>1</v>
      </c>
    </row>
    <row r="12088" spans="1:2" x14ac:dyDescent="0.3">
      <c r="A12088">
        <v>14884</v>
      </c>
      <c r="B12088">
        <v>1</v>
      </c>
    </row>
    <row r="12089" spans="1:2" x14ac:dyDescent="0.3">
      <c r="A12089">
        <v>20127</v>
      </c>
      <c r="B12089">
        <v>1</v>
      </c>
    </row>
    <row r="12090" spans="1:2" x14ac:dyDescent="0.3">
      <c r="A12090">
        <v>16848</v>
      </c>
      <c r="B12090">
        <v>1</v>
      </c>
    </row>
    <row r="12091" spans="1:2" x14ac:dyDescent="0.3">
      <c r="A12091">
        <v>8681</v>
      </c>
      <c r="B12091">
        <v>1</v>
      </c>
    </row>
    <row r="12092" spans="1:2" x14ac:dyDescent="0.3">
      <c r="A12092">
        <v>11714</v>
      </c>
      <c r="B12092">
        <v>1</v>
      </c>
    </row>
    <row r="12093" spans="1:2" x14ac:dyDescent="0.3">
      <c r="A12093">
        <v>6076</v>
      </c>
      <c r="B12093">
        <v>0</v>
      </c>
    </row>
    <row r="12094" spans="1:2" x14ac:dyDescent="0.3">
      <c r="A12094">
        <v>10677</v>
      </c>
      <c r="B12094">
        <v>1</v>
      </c>
    </row>
    <row r="12095" spans="1:2" x14ac:dyDescent="0.3">
      <c r="A12095">
        <v>6278</v>
      </c>
      <c r="B12095">
        <v>0</v>
      </c>
    </row>
    <row r="12096" spans="1:2" x14ac:dyDescent="0.3">
      <c r="A12096">
        <v>1756</v>
      </c>
      <c r="B12096">
        <v>0</v>
      </c>
    </row>
    <row r="12097" spans="1:2" x14ac:dyDescent="0.3">
      <c r="A12097">
        <v>1763</v>
      </c>
      <c r="B12097">
        <v>0</v>
      </c>
    </row>
    <row r="12098" spans="1:2" x14ac:dyDescent="0.3">
      <c r="A12098">
        <v>9346</v>
      </c>
      <c r="B12098">
        <v>0</v>
      </c>
    </row>
    <row r="12099" spans="1:2" x14ac:dyDescent="0.3">
      <c r="A12099">
        <v>10993</v>
      </c>
      <c r="B12099">
        <v>0</v>
      </c>
    </row>
    <row r="12100" spans="1:2" x14ac:dyDescent="0.3">
      <c r="A12100">
        <v>14813</v>
      </c>
      <c r="B12100">
        <v>1</v>
      </c>
    </row>
    <row r="12101" spans="1:2" x14ac:dyDescent="0.3">
      <c r="A12101">
        <v>14814</v>
      </c>
      <c r="B12101">
        <v>1</v>
      </c>
    </row>
    <row r="12102" spans="1:2" x14ac:dyDescent="0.3">
      <c r="A12102">
        <v>15524</v>
      </c>
      <c r="B12102">
        <v>0</v>
      </c>
    </row>
    <row r="12103" spans="1:2" x14ac:dyDescent="0.3">
      <c r="A12103">
        <v>15699</v>
      </c>
      <c r="B12103">
        <v>1</v>
      </c>
    </row>
    <row r="12104" spans="1:2" x14ac:dyDescent="0.3">
      <c r="A12104">
        <v>15923</v>
      </c>
      <c r="B12104">
        <v>1</v>
      </c>
    </row>
    <row r="12105" spans="1:2" x14ac:dyDescent="0.3">
      <c r="A12105">
        <v>17567</v>
      </c>
      <c r="B12105">
        <v>1</v>
      </c>
    </row>
    <row r="12106" spans="1:2" x14ac:dyDescent="0.3">
      <c r="A12106">
        <v>17911</v>
      </c>
      <c r="B12106">
        <v>1</v>
      </c>
    </row>
    <row r="12107" spans="1:2" x14ac:dyDescent="0.3">
      <c r="A12107">
        <v>20044</v>
      </c>
      <c r="B12107">
        <v>1</v>
      </c>
    </row>
    <row r="12108" spans="1:2" x14ac:dyDescent="0.3">
      <c r="A12108">
        <v>20045</v>
      </c>
      <c r="B12108">
        <v>1</v>
      </c>
    </row>
    <row r="12109" spans="1:2" x14ac:dyDescent="0.3">
      <c r="A12109">
        <v>19495</v>
      </c>
      <c r="B12109">
        <v>1</v>
      </c>
    </row>
    <row r="12110" spans="1:2" x14ac:dyDescent="0.3">
      <c r="A12110">
        <v>20073</v>
      </c>
      <c r="B12110">
        <v>1</v>
      </c>
    </row>
    <row r="12111" spans="1:2" x14ac:dyDescent="0.3">
      <c r="A12111">
        <v>20005</v>
      </c>
      <c r="B12111">
        <v>1</v>
      </c>
    </row>
    <row r="12112" spans="1:2" x14ac:dyDescent="0.3">
      <c r="A12112">
        <v>20216</v>
      </c>
      <c r="B12112">
        <v>1</v>
      </c>
    </row>
    <row r="12113" spans="1:2" x14ac:dyDescent="0.3">
      <c r="A12113">
        <v>17696</v>
      </c>
      <c r="B12113">
        <v>1</v>
      </c>
    </row>
    <row r="12114" spans="1:2" x14ac:dyDescent="0.3">
      <c r="A12114">
        <v>4279</v>
      </c>
      <c r="B12114">
        <v>0</v>
      </c>
    </row>
    <row r="12115" spans="1:2" x14ac:dyDescent="0.3">
      <c r="A12115">
        <v>10623</v>
      </c>
      <c r="B12115">
        <v>1</v>
      </c>
    </row>
    <row r="12116" spans="1:2" x14ac:dyDescent="0.3">
      <c r="A12116">
        <v>4376</v>
      </c>
      <c r="B12116">
        <v>0</v>
      </c>
    </row>
    <row r="12117" spans="1:2" x14ac:dyDescent="0.3">
      <c r="A12117">
        <v>4257</v>
      </c>
      <c r="B12117">
        <v>0</v>
      </c>
    </row>
    <row r="12118" spans="1:2" x14ac:dyDescent="0.3">
      <c r="A12118">
        <v>14826</v>
      </c>
      <c r="B12118">
        <v>1</v>
      </c>
    </row>
    <row r="12119" spans="1:2" x14ac:dyDescent="0.3">
      <c r="A12119">
        <v>16427</v>
      </c>
      <c r="B12119">
        <v>1</v>
      </c>
    </row>
    <row r="12120" spans="1:2" x14ac:dyDescent="0.3">
      <c r="A12120">
        <v>4003</v>
      </c>
      <c r="B12120">
        <v>0</v>
      </c>
    </row>
    <row r="12121" spans="1:2" x14ac:dyDescent="0.3">
      <c r="A12121">
        <v>16855</v>
      </c>
      <c r="B12121">
        <v>0</v>
      </c>
    </row>
    <row r="12122" spans="1:2" x14ac:dyDescent="0.3">
      <c r="A12122">
        <v>15733</v>
      </c>
      <c r="B12122">
        <v>1</v>
      </c>
    </row>
    <row r="12123" spans="1:2" x14ac:dyDescent="0.3">
      <c r="A12123">
        <v>19990</v>
      </c>
      <c r="B12123">
        <v>1</v>
      </c>
    </row>
    <row r="12124" spans="1:2" x14ac:dyDescent="0.3">
      <c r="A12124">
        <v>11568</v>
      </c>
      <c r="B12124">
        <v>1</v>
      </c>
    </row>
    <row r="12125" spans="1:2" x14ac:dyDescent="0.3">
      <c r="A12125">
        <v>20870</v>
      </c>
      <c r="B12125">
        <v>1</v>
      </c>
    </row>
    <row r="12126" spans="1:2" x14ac:dyDescent="0.3">
      <c r="A12126">
        <v>12105</v>
      </c>
      <c r="B12126">
        <v>1</v>
      </c>
    </row>
    <row r="12127" spans="1:2" x14ac:dyDescent="0.3">
      <c r="A12127">
        <v>7159</v>
      </c>
      <c r="B12127">
        <v>0</v>
      </c>
    </row>
    <row r="12128" spans="1:2" x14ac:dyDescent="0.3">
      <c r="A12128">
        <v>14671</v>
      </c>
      <c r="B12128">
        <v>1</v>
      </c>
    </row>
    <row r="12129" spans="1:2" x14ac:dyDescent="0.3">
      <c r="A12129">
        <v>16856</v>
      </c>
      <c r="B12129">
        <v>1</v>
      </c>
    </row>
    <row r="12130" spans="1:2" x14ac:dyDescent="0.3">
      <c r="A12130">
        <v>18066</v>
      </c>
      <c r="B12130">
        <v>1</v>
      </c>
    </row>
    <row r="12131" spans="1:2" x14ac:dyDescent="0.3">
      <c r="A12131">
        <v>20771</v>
      </c>
      <c r="B12131">
        <v>1</v>
      </c>
    </row>
    <row r="12132" spans="1:2" x14ac:dyDescent="0.3">
      <c r="A12132">
        <v>8874</v>
      </c>
      <c r="B12132">
        <v>1</v>
      </c>
    </row>
    <row r="12133" spans="1:2" x14ac:dyDescent="0.3">
      <c r="A12133">
        <v>4422</v>
      </c>
      <c r="B12133">
        <v>0</v>
      </c>
    </row>
    <row r="12134" spans="1:2" x14ac:dyDescent="0.3">
      <c r="A12134">
        <v>10747</v>
      </c>
      <c r="B12134">
        <v>0</v>
      </c>
    </row>
    <row r="12135" spans="1:2" x14ac:dyDescent="0.3">
      <c r="A12135">
        <v>17770</v>
      </c>
      <c r="B12135">
        <v>1</v>
      </c>
    </row>
    <row r="12136" spans="1:2" x14ac:dyDescent="0.3">
      <c r="A12136">
        <v>12008</v>
      </c>
      <c r="B12136">
        <v>0</v>
      </c>
    </row>
    <row r="12137" spans="1:2" x14ac:dyDescent="0.3">
      <c r="A12137">
        <v>3006</v>
      </c>
      <c r="B12137">
        <v>0</v>
      </c>
    </row>
    <row r="12138" spans="1:2" x14ac:dyDescent="0.3">
      <c r="A12138">
        <v>21053</v>
      </c>
      <c r="B12138">
        <v>1</v>
      </c>
    </row>
    <row r="12139" spans="1:2" x14ac:dyDescent="0.3">
      <c r="A12139">
        <v>9736</v>
      </c>
      <c r="B12139">
        <v>1</v>
      </c>
    </row>
    <row r="12140" spans="1:2" x14ac:dyDescent="0.3">
      <c r="A12140">
        <v>20182</v>
      </c>
      <c r="B12140">
        <v>1</v>
      </c>
    </row>
    <row r="12141" spans="1:2" x14ac:dyDescent="0.3">
      <c r="A12141">
        <v>12369</v>
      </c>
      <c r="B12141">
        <v>1</v>
      </c>
    </row>
    <row r="12142" spans="1:2" x14ac:dyDescent="0.3">
      <c r="A12142">
        <v>20213</v>
      </c>
      <c r="B12142">
        <v>1</v>
      </c>
    </row>
    <row r="12143" spans="1:2" x14ac:dyDescent="0.3">
      <c r="A12143">
        <v>22107</v>
      </c>
      <c r="B12143">
        <v>1</v>
      </c>
    </row>
    <row r="12144" spans="1:2" x14ac:dyDescent="0.3">
      <c r="A12144">
        <v>11972</v>
      </c>
      <c r="B12144">
        <v>0</v>
      </c>
    </row>
    <row r="12145" spans="1:2" x14ac:dyDescent="0.3">
      <c r="A12145">
        <v>17672</v>
      </c>
      <c r="B12145">
        <v>1</v>
      </c>
    </row>
    <row r="12146" spans="1:2" x14ac:dyDescent="0.3">
      <c r="A12146">
        <v>9313</v>
      </c>
      <c r="B12146">
        <v>0</v>
      </c>
    </row>
    <row r="12147" spans="1:2" x14ac:dyDescent="0.3">
      <c r="A12147">
        <v>8425</v>
      </c>
      <c r="B12147">
        <v>0</v>
      </c>
    </row>
    <row r="12148" spans="1:2" x14ac:dyDescent="0.3">
      <c r="A12148">
        <v>11506</v>
      </c>
      <c r="B12148">
        <v>1</v>
      </c>
    </row>
    <row r="12149" spans="1:2" x14ac:dyDescent="0.3">
      <c r="A12149">
        <v>9314</v>
      </c>
      <c r="B12149">
        <v>0</v>
      </c>
    </row>
    <row r="12150" spans="1:2" x14ac:dyDescent="0.3">
      <c r="A12150">
        <v>9424</v>
      </c>
      <c r="B12150">
        <v>1</v>
      </c>
    </row>
    <row r="12151" spans="1:2" x14ac:dyDescent="0.3">
      <c r="A12151">
        <v>9342</v>
      </c>
      <c r="B12151">
        <v>0</v>
      </c>
    </row>
    <row r="12152" spans="1:2" x14ac:dyDescent="0.3">
      <c r="A12152">
        <v>19909</v>
      </c>
      <c r="B12152">
        <v>1</v>
      </c>
    </row>
    <row r="12153" spans="1:2" x14ac:dyDescent="0.3">
      <c r="A12153">
        <v>17650</v>
      </c>
      <c r="B12153">
        <v>0</v>
      </c>
    </row>
    <row r="12154" spans="1:2" x14ac:dyDescent="0.3">
      <c r="A12154">
        <v>5808</v>
      </c>
      <c r="B12154">
        <v>0</v>
      </c>
    </row>
    <row r="12155" spans="1:2" x14ac:dyDescent="0.3">
      <c r="A12155">
        <v>10913</v>
      </c>
      <c r="B12155">
        <v>0</v>
      </c>
    </row>
    <row r="12156" spans="1:2" x14ac:dyDescent="0.3">
      <c r="A12156">
        <v>7094</v>
      </c>
      <c r="B12156">
        <v>0</v>
      </c>
    </row>
    <row r="12157" spans="1:2" x14ac:dyDescent="0.3">
      <c r="A12157">
        <v>15543</v>
      </c>
      <c r="B12157">
        <v>1</v>
      </c>
    </row>
    <row r="12158" spans="1:2" x14ac:dyDescent="0.3">
      <c r="A12158">
        <v>9315</v>
      </c>
      <c r="B12158">
        <v>0</v>
      </c>
    </row>
    <row r="12159" spans="1:2" x14ac:dyDescent="0.3">
      <c r="A12159">
        <v>14910</v>
      </c>
      <c r="B12159">
        <v>1</v>
      </c>
    </row>
    <row r="12160" spans="1:2" x14ac:dyDescent="0.3">
      <c r="A12160">
        <v>9423</v>
      </c>
      <c r="B12160">
        <v>1</v>
      </c>
    </row>
    <row r="12161" spans="1:2" x14ac:dyDescent="0.3">
      <c r="A12161">
        <v>8426</v>
      </c>
      <c r="B12161">
        <v>0</v>
      </c>
    </row>
    <row r="12162" spans="1:2" x14ac:dyDescent="0.3">
      <c r="A12162">
        <v>17026</v>
      </c>
      <c r="B12162">
        <v>1</v>
      </c>
    </row>
    <row r="12163" spans="1:2" x14ac:dyDescent="0.3">
      <c r="A12163">
        <v>11850</v>
      </c>
      <c r="B12163">
        <v>1</v>
      </c>
    </row>
    <row r="12164" spans="1:2" x14ac:dyDescent="0.3">
      <c r="A12164">
        <v>15526</v>
      </c>
      <c r="B12164">
        <v>1</v>
      </c>
    </row>
    <row r="12165" spans="1:2" x14ac:dyDescent="0.3">
      <c r="A12165">
        <v>11852</v>
      </c>
      <c r="B12165">
        <v>1</v>
      </c>
    </row>
    <row r="12166" spans="1:2" x14ac:dyDescent="0.3">
      <c r="A12166">
        <v>21087</v>
      </c>
      <c r="B12166">
        <v>1</v>
      </c>
    </row>
    <row r="12167" spans="1:2" x14ac:dyDescent="0.3">
      <c r="A12167">
        <v>5610</v>
      </c>
      <c r="B12167">
        <v>0</v>
      </c>
    </row>
    <row r="12168" spans="1:2" x14ac:dyDescent="0.3">
      <c r="A12168">
        <v>5562</v>
      </c>
      <c r="B12168">
        <v>0</v>
      </c>
    </row>
    <row r="12169" spans="1:2" x14ac:dyDescent="0.3">
      <c r="A12169">
        <v>19987</v>
      </c>
      <c r="B12169">
        <v>1</v>
      </c>
    </row>
    <row r="12170" spans="1:2" x14ac:dyDescent="0.3">
      <c r="A12170">
        <v>18051</v>
      </c>
      <c r="B12170">
        <v>1</v>
      </c>
    </row>
    <row r="12171" spans="1:2" x14ac:dyDescent="0.3">
      <c r="A12171">
        <v>21071</v>
      </c>
      <c r="B12171">
        <v>1</v>
      </c>
    </row>
    <row r="12172" spans="1:2" x14ac:dyDescent="0.3">
      <c r="A12172">
        <v>5609</v>
      </c>
      <c r="B12172">
        <v>0</v>
      </c>
    </row>
    <row r="12173" spans="1:2" x14ac:dyDescent="0.3">
      <c r="A12173">
        <v>14681</v>
      </c>
      <c r="B12173">
        <v>1</v>
      </c>
    </row>
    <row r="12174" spans="1:2" x14ac:dyDescent="0.3">
      <c r="A12174">
        <v>20929</v>
      </c>
      <c r="B12174">
        <v>1</v>
      </c>
    </row>
    <row r="12175" spans="1:2" x14ac:dyDescent="0.3">
      <c r="A12175">
        <v>18093</v>
      </c>
      <c r="B12175">
        <v>1</v>
      </c>
    </row>
    <row r="12176" spans="1:2" x14ac:dyDescent="0.3">
      <c r="A12176">
        <v>16540</v>
      </c>
      <c r="B12176">
        <v>1</v>
      </c>
    </row>
    <row r="12177" spans="1:2" x14ac:dyDescent="0.3">
      <c r="A12177">
        <v>9585</v>
      </c>
      <c r="B12177">
        <v>0</v>
      </c>
    </row>
    <row r="12178" spans="1:2" x14ac:dyDescent="0.3">
      <c r="A12178">
        <v>2974</v>
      </c>
      <c r="B12178">
        <v>0</v>
      </c>
    </row>
    <row r="12179" spans="1:2" x14ac:dyDescent="0.3">
      <c r="A12179">
        <v>20873</v>
      </c>
      <c r="B12179">
        <v>1</v>
      </c>
    </row>
    <row r="12180" spans="1:2" x14ac:dyDescent="0.3">
      <c r="A12180">
        <v>2068</v>
      </c>
      <c r="B12180">
        <v>0</v>
      </c>
    </row>
    <row r="12181" spans="1:2" x14ac:dyDescent="0.3">
      <c r="A12181">
        <v>6212</v>
      </c>
      <c r="B12181">
        <v>0</v>
      </c>
    </row>
    <row r="12182" spans="1:2" x14ac:dyDescent="0.3">
      <c r="A12182">
        <v>19940</v>
      </c>
      <c r="B12182">
        <v>1</v>
      </c>
    </row>
    <row r="12183" spans="1:2" x14ac:dyDescent="0.3">
      <c r="A12183">
        <v>18120</v>
      </c>
      <c r="B12183">
        <v>1</v>
      </c>
    </row>
    <row r="12184" spans="1:2" x14ac:dyDescent="0.3">
      <c r="A12184">
        <v>9305</v>
      </c>
      <c r="B12184">
        <v>1</v>
      </c>
    </row>
    <row r="12185" spans="1:2" x14ac:dyDescent="0.3">
      <c r="A12185">
        <v>16606</v>
      </c>
      <c r="B12185">
        <v>0</v>
      </c>
    </row>
    <row r="12186" spans="1:2" x14ac:dyDescent="0.3">
      <c r="A12186">
        <v>15652</v>
      </c>
      <c r="B12186">
        <v>1</v>
      </c>
    </row>
    <row r="12187" spans="1:2" x14ac:dyDescent="0.3">
      <c r="A12187">
        <v>20947</v>
      </c>
      <c r="B12187">
        <v>1</v>
      </c>
    </row>
    <row r="12188" spans="1:2" x14ac:dyDescent="0.3">
      <c r="A12188">
        <v>20663</v>
      </c>
      <c r="B12188">
        <v>1</v>
      </c>
    </row>
    <row r="12189" spans="1:2" x14ac:dyDescent="0.3">
      <c r="A12189">
        <v>11548</v>
      </c>
      <c r="B12189">
        <v>1</v>
      </c>
    </row>
    <row r="12190" spans="1:2" x14ac:dyDescent="0.3">
      <c r="A12190">
        <v>19599</v>
      </c>
      <c r="B12190">
        <v>1</v>
      </c>
    </row>
    <row r="12191" spans="1:2" x14ac:dyDescent="0.3">
      <c r="A12191">
        <v>15385</v>
      </c>
      <c r="B12191">
        <v>1</v>
      </c>
    </row>
    <row r="12192" spans="1:2" x14ac:dyDescent="0.3">
      <c r="A12192">
        <v>6218</v>
      </c>
      <c r="B12192">
        <v>0</v>
      </c>
    </row>
    <row r="12193" spans="1:2" x14ac:dyDescent="0.3">
      <c r="A12193">
        <v>19676</v>
      </c>
      <c r="B12193">
        <v>1</v>
      </c>
    </row>
    <row r="12194" spans="1:2" x14ac:dyDescent="0.3">
      <c r="A12194">
        <v>2919</v>
      </c>
      <c r="B12194" t="s">
        <v>746</v>
      </c>
    </row>
    <row r="12195" spans="1:2" x14ac:dyDescent="0.3">
      <c r="A12195">
        <v>9725</v>
      </c>
      <c r="B12195">
        <v>0</v>
      </c>
    </row>
    <row r="12196" spans="1:2" x14ac:dyDescent="0.3">
      <c r="A12196">
        <v>9727</v>
      </c>
      <c r="B12196">
        <v>1</v>
      </c>
    </row>
    <row r="12197" spans="1:2" x14ac:dyDescent="0.3">
      <c r="A12197">
        <v>2301</v>
      </c>
      <c r="B12197">
        <v>0</v>
      </c>
    </row>
    <row r="12198" spans="1:2" x14ac:dyDescent="0.3">
      <c r="A12198">
        <v>17909</v>
      </c>
      <c r="B12198">
        <v>1</v>
      </c>
    </row>
    <row r="12199" spans="1:2" x14ac:dyDescent="0.3">
      <c r="A12199">
        <v>8854</v>
      </c>
      <c r="B12199">
        <v>1</v>
      </c>
    </row>
    <row r="12200" spans="1:2" x14ac:dyDescent="0.3">
      <c r="A12200">
        <v>8855</v>
      </c>
      <c r="B12200">
        <v>1</v>
      </c>
    </row>
    <row r="12201" spans="1:2" x14ac:dyDescent="0.3">
      <c r="A12201">
        <v>16923</v>
      </c>
      <c r="B12201">
        <v>1</v>
      </c>
    </row>
    <row r="12202" spans="1:2" x14ac:dyDescent="0.3">
      <c r="A12202">
        <v>20988</v>
      </c>
      <c r="B12202">
        <v>1</v>
      </c>
    </row>
    <row r="12203" spans="1:2" x14ac:dyDescent="0.3">
      <c r="A12203">
        <v>10072</v>
      </c>
      <c r="B12203">
        <v>1</v>
      </c>
    </row>
    <row r="12204" spans="1:2" x14ac:dyDescent="0.3">
      <c r="A12204">
        <v>15708</v>
      </c>
      <c r="B12204">
        <v>1</v>
      </c>
    </row>
    <row r="12205" spans="1:2" x14ac:dyDescent="0.3">
      <c r="A12205">
        <v>20470</v>
      </c>
      <c r="B12205">
        <v>1</v>
      </c>
    </row>
    <row r="12206" spans="1:2" x14ac:dyDescent="0.3">
      <c r="A12206">
        <v>14840</v>
      </c>
      <c r="B12206">
        <v>0</v>
      </c>
    </row>
    <row r="12207" spans="1:2" x14ac:dyDescent="0.3">
      <c r="A12207">
        <v>10944</v>
      </c>
      <c r="B12207">
        <v>0</v>
      </c>
    </row>
    <row r="12208" spans="1:2" x14ac:dyDescent="0.3">
      <c r="A12208">
        <v>14819</v>
      </c>
      <c r="B12208">
        <v>1</v>
      </c>
    </row>
    <row r="12209" spans="1:2" x14ac:dyDescent="0.3">
      <c r="A12209">
        <v>19450</v>
      </c>
      <c r="B12209">
        <v>1</v>
      </c>
    </row>
    <row r="12210" spans="1:2" x14ac:dyDescent="0.3">
      <c r="A12210">
        <v>21048</v>
      </c>
      <c r="B12210">
        <v>1</v>
      </c>
    </row>
    <row r="12211" spans="1:2" x14ac:dyDescent="0.3">
      <c r="A12211">
        <v>18136</v>
      </c>
      <c r="B12211">
        <v>1</v>
      </c>
    </row>
    <row r="12212" spans="1:2" x14ac:dyDescent="0.3">
      <c r="A12212">
        <v>19775</v>
      </c>
      <c r="B12212">
        <v>1</v>
      </c>
    </row>
    <row r="12213" spans="1:2" x14ac:dyDescent="0.3">
      <c r="A12213">
        <v>10057</v>
      </c>
      <c r="B12213">
        <v>1</v>
      </c>
    </row>
    <row r="12214" spans="1:2" x14ac:dyDescent="0.3">
      <c r="A12214">
        <v>3174</v>
      </c>
      <c r="B12214">
        <v>0</v>
      </c>
    </row>
    <row r="12215" spans="1:2" x14ac:dyDescent="0.3">
      <c r="A12215">
        <v>20176</v>
      </c>
      <c r="B12215">
        <v>1</v>
      </c>
    </row>
    <row r="12216" spans="1:2" x14ac:dyDescent="0.3">
      <c r="A12216">
        <v>20872</v>
      </c>
      <c r="B12216">
        <v>1</v>
      </c>
    </row>
    <row r="12217" spans="1:2" x14ac:dyDescent="0.3">
      <c r="A12217">
        <v>7315</v>
      </c>
      <c r="B12217">
        <v>0</v>
      </c>
    </row>
    <row r="12218" spans="1:2" x14ac:dyDescent="0.3">
      <c r="A12218">
        <v>5765</v>
      </c>
      <c r="B12218">
        <v>0</v>
      </c>
    </row>
    <row r="12219" spans="1:2" x14ac:dyDescent="0.3">
      <c r="A12219">
        <v>19812</v>
      </c>
      <c r="B12219">
        <v>1</v>
      </c>
    </row>
    <row r="12220" spans="1:2" x14ac:dyDescent="0.3">
      <c r="A12220">
        <v>16819</v>
      </c>
      <c r="B12220">
        <v>1</v>
      </c>
    </row>
    <row r="12221" spans="1:2" x14ac:dyDescent="0.3">
      <c r="A12221">
        <v>21081</v>
      </c>
      <c r="B12221">
        <v>1</v>
      </c>
    </row>
    <row r="12222" spans="1:2" x14ac:dyDescent="0.3">
      <c r="A12222">
        <v>18003</v>
      </c>
      <c r="B12222">
        <v>1</v>
      </c>
    </row>
    <row r="12223" spans="1:2" x14ac:dyDescent="0.3">
      <c r="A12223">
        <v>17081</v>
      </c>
      <c r="B12223">
        <v>1</v>
      </c>
    </row>
    <row r="12224" spans="1:2" x14ac:dyDescent="0.3">
      <c r="A12224">
        <v>20619</v>
      </c>
      <c r="B12224">
        <v>1</v>
      </c>
    </row>
    <row r="12225" spans="1:2" x14ac:dyDescent="0.3">
      <c r="A12225">
        <v>8339</v>
      </c>
      <c r="B12225">
        <v>0</v>
      </c>
    </row>
    <row r="12226" spans="1:2" x14ac:dyDescent="0.3">
      <c r="A12226">
        <v>18140</v>
      </c>
      <c r="B12226">
        <v>1</v>
      </c>
    </row>
    <row r="12227" spans="1:2" x14ac:dyDescent="0.3">
      <c r="A12227">
        <v>21089</v>
      </c>
      <c r="B12227">
        <v>1</v>
      </c>
    </row>
    <row r="12228" spans="1:2" x14ac:dyDescent="0.3">
      <c r="A12228">
        <v>16095</v>
      </c>
      <c r="B12228">
        <v>1</v>
      </c>
    </row>
    <row r="12229" spans="1:2" x14ac:dyDescent="0.3">
      <c r="A12229">
        <v>19996</v>
      </c>
      <c r="B12229">
        <v>1</v>
      </c>
    </row>
    <row r="12230" spans="1:2" x14ac:dyDescent="0.3">
      <c r="A12230">
        <v>5872</v>
      </c>
      <c r="B12230">
        <v>0</v>
      </c>
    </row>
    <row r="12231" spans="1:2" x14ac:dyDescent="0.3">
      <c r="A12231">
        <v>18176</v>
      </c>
      <c r="B12231">
        <v>1</v>
      </c>
    </row>
    <row r="12232" spans="1:2" x14ac:dyDescent="0.3">
      <c r="A12232">
        <v>20092</v>
      </c>
      <c r="B12232">
        <v>1</v>
      </c>
    </row>
    <row r="12233" spans="1:2" x14ac:dyDescent="0.3">
      <c r="A12233">
        <v>20074</v>
      </c>
      <c r="B12233">
        <v>1</v>
      </c>
    </row>
    <row r="12234" spans="1:2" x14ac:dyDescent="0.3">
      <c r="A12234">
        <v>20914</v>
      </c>
      <c r="B12234">
        <v>1</v>
      </c>
    </row>
    <row r="12235" spans="1:2" x14ac:dyDescent="0.3">
      <c r="A12235">
        <v>10703</v>
      </c>
      <c r="B12235">
        <v>0</v>
      </c>
    </row>
    <row r="12236" spans="1:2" x14ac:dyDescent="0.3">
      <c r="A12236">
        <v>17980</v>
      </c>
      <c r="B12236">
        <v>0</v>
      </c>
    </row>
    <row r="12237" spans="1:2" x14ac:dyDescent="0.3">
      <c r="A12237">
        <v>12495</v>
      </c>
      <c r="B12237">
        <v>1</v>
      </c>
    </row>
    <row r="12238" spans="1:2" x14ac:dyDescent="0.3">
      <c r="A12238">
        <v>20922</v>
      </c>
      <c r="B12238">
        <v>1</v>
      </c>
    </row>
    <row r="12239" spans="1:2" x14ac:dyDescent="0.3">
      <c r="A12239">
        <v>20934</v>
      </c>
      <c r="B12239">
        <v>0</v>
      </c>
    </row>
    <row r="12240" spans="1:2" x14ac:dyDescent="0.3">
      <c r="A12240">
        <v>15373</v>
      </c>
      <c r="B12240">
        <v>1</v>
      </c>
    </row>
    <row r="12241" spans="1:2" x14ac:dyDescent="0.3">
      <c r="A12241">
        <v>15156</v>
      </c>
      <c r="B12241">
        <v>1</v>
      </c>
    </row>
    <row r="12242" spans="1:2" x14ac:dyDescent="0.3">
      <c r="A12242">
        <v>20732</v>
      </c>
      <c r="B12242">
        <v>1</v>
      </c>
    </row>
    <row r="12243" spans="1:2" x14ac:dyDescent="0.3">
      <c r="A12243">
        <v>18055</v>
      </c>
      <c r="B12243">
        <v>1</v>
      </c>
    </row>
    <row r="12244" spans="1:2" x14ac:dyDescent="0.3">
      <c r="A12244">
        <v>20821</v>
      </c>
      <c r="B12244">
        <v>1</v>
      </c>
    </row>
    <row r="12245" spans="1:2" x14ac:dyDescent="0.3">
      <c r="A12245">
        <v>15940</v>
      </c>
      <c r="B12245">
        <v>1</v>
      </c>
    </row>
    <row r="12246" spans="1:2" x14ac:dyDescent="0.3">
      <c r="A12246">
        <v>9338</v>
      </c>
      <c r="B12246">
        <v>0</v>
      </c>
    </row>
    <row r="12247" spans="1:2" x14ac:dyDescent="0.3">
      <c r="A12247">
        <v>20713</v>
      </c>
      <c r="B12247">
        <v>1</v>
      </c>
    </row>
    <row r="12248" spans="1:2" x14ac:dyDescent="0.3">
      <c r="A12248">
        <v>20971</v>
      </c>
      <c r="B12248">
        <v>1</v>
      </c>
    </row>
    <row r="12249" spans="1:2" x14ac:dyDescent="0.3">
      <c r="A12249">
        <v>3108</v>
      </c>
      <c r="B12249">
        <v>0</v>
      </c>
    </row>
    <row r="12250" spans="1:2" x14ac:dyDescent="0.3">
      <c r="A12250">
        <v>20977</v>
      </c>
      <c r="B12250">
        <v>1</v>
      </c>
    </row>
    <row r="12251" spans="1:2" x14ac:dyDescent="0.3">
      <c r="A12251">
        <v>20975</v>
      </c>
      <c r="B12251">
        <v>1</v>
      </c>
    </row>
    <row r="12252" spans="1:2" x14ac:dyDescent="0.3">
      <c r="A12252">
        <v>21027</v>
      </c>
      <c r="B12252">
        <v>1</v>
      </c>
    </row>
    <row r="12253" spans="1:2" x14ac:dyDescent="0.3">
      <c r="A12253">
        <v>6216</v>
      </c>
      <c r="B12253">
        <v>0</v>
      </c>
    </row>
    <row r="12254" spans="1:2" x14ac:dyDescent="0.3">
      <c r="A12254">
        <v>21002</v>
      </c>
      <c r="B12254">
        <v>1</v>
      </c>
    </row>
    <row r="12255" spans="1:2" x14ac:dyDescent="0.3">
      <c r="A12255">
        <v>20795</v>
      </c>
      <c r="B12255">
        <v>1</v>
      </c>
    </row>
    <row r="12256" spans="1:2" x14ac:dyDescent="0.3">
      <c r="A12256">
        <v>4222</v>
      </c>
      <c r="B12256">
        <v>0</v>
      </c>
    </row>
    <row r="12257" spans="1:2" x14ac:dyDescent="0.3">
      <c r="A12257">
        <v>7205</v>
      </c>
      <c r="B12257">
        <v>0</v>
      </c>
    </row>
    <row r="12258" spans="1:2" x14ac:dyDescent="0.3">
      <c r="A12258">
        <v>19435</v>
      </c>
      <c r="B12258">
        <v>1</v>
      </c>
    </row>
    <row r="12259" spans="1:2" x14ac:dyDescent="0.3">
      <c r="A12259">
        <v>20989</v>
      </c>
      <c r="B12259">
        <v>1</v>
      </c>
    </row>
    <row r="12260" spans="1:2" x14ac:dyDescent="0.3">
      <c r="A12260">
        <v>17498</v>
      </c>
      <c r="B12260">
        <v>1</v>
      </c>
    </row>
    <row r="12261" spans="1:2" x14ac:dyDescent="0.3">
      <c r="A12261">
        <v>21024</v>
      </c>
      <c r="B12261">
        <v>1</v>
      </c>
    </row>
    <row r="12262" spans="1:2" x14ac:dyDescent="0.3">
      <c r="A12262">
        <v>11923</v>
      </c>
      <c r="B12262">
        <v>1</v>
      </c>
    </row>
    <row r="12263" spans="1:2" x14ac:dyDescent="0.3">
      <c r="A12263">
        <v>11712</v>
      </c>
      <c r="B12263">
        <v>1</v>
      </c>
    </row>
    <row r="12264" spans="1:2" x14ac:dyDescent="0.3">
      <c r="A12264">
        <v>20847</v>
      </c>
      <c r="B12264">
        <v>1</v>
      </c>
    </row>
    <row r="12265" spans="1:2" x14ac:dyDescent="0.3">
      <c r="A12265">
        <v>19760</v>
      </c>
      <c r="B12265">
        <v>1</v>
      </c>
    </row>
    <row r="12266" spans="1:2" x14ac:dyDescent="0.3">
      <c r="A12266">
        <v>13542</v>
      </c>
      <c r="B12266">
        <v>1</v>
      </c>
    </row>
    <row r="12267" spans="1:2" x14ac:dyDescent="0.3">
      <c r="A12267">
        <v>20661</v>
      </c>
      <c r="B12267">
        <v>1</v>
      </c>
    </row>
    <row r="12268" spans="1:2" x14ac:dyDescent="0.3">
      <c r="A12268">
        <v>21041</v>
      </c>
      <c r="B12268">
        <v>1</v>
      </c>
    </row>
    <row r="12269" spans="1:2" x14ac:dyDescent="0.3">
      <c r="A12269">
        <v>20931</v>
      </c>
      <c r="B12269">
        <v>1</v>
      </c>
    </row>
    <row r="12270" spans="1:2" x14ac:dyDescent="0.3">
      <c r="A12270">
        <v>20932</v>
      </c>
      <c r="B12270">
        <v>1</v>
      </c>
    </row>
    <row r="12271" spans="1:2" x14ac:dyDescent="0.3">
      <c r="A12271">
        <v>20810</v>
      </c>
      <c r="B12271">
        <v>1</v>
      </c>
    </row>
    <row r="12272" spans="1:2" x14ac:dyDescent="0.3">
      <c r="A12272">
        <v>20208</v>
      </c>
      <c r="B12272">
        <v>1</v>
      </c>
    </row>
    <row r="12273" spans="1:2" x14ac:dyDescent="0.3">
      <c r="A12273">
        <v>20939</v>
      </c>
      <c r="B12273">
        <v>1</v>
      </c>
    </row>
    <row r="12274" spans="1:2" x14ac:dyDescent="0.3">
      <c r="A12274">
        <v>14713</v>
      </c>
      <c r="B12274">
        <v>1</v>
      </c>
    </row>
    <row r="12275" spans="1:2" x14ac:dyDescent="0.3">
      <c r="A12275">
        <v>20432</v>
      </c>
      <c r="B12275">
        <v>1</v>
      </c>
    </row>
    <row r="12276" spans="1:2" x14ac:dyDescent="0.3">
      <c r="A12276">
        <v>20631</v>
      </c>
      <c r="B12276">
        <v>1</v>
      </c>
    </row>
    <row r="12277" spans="1:2" x14ac:dyDescent="0.3">
      <c r="A12277">
        <v>20766</v>
      </c>
      <c r="B12277">
        <v>1</v>
      </c>
    </row>
    <row r="12278" spans="1:2" x14ac:dyDescent="0.3">
      <c r="A12278">
        <v>20775</v>
      </c>
      <c r="B12278">
        <v>1</v>
      </c>
    </row>
    <row r="12279" spans="1:2" x14ac:dyDescent="0.3">
      <c r="A12279">
        <v>20097</v>
      </c>
      <c r="B12279">
        <v>1</v>
      </c>
    </row>
    <row r="12280" spans="1:2" x14ac:dyDescent="0.3">
      <c r="A12280">
        <v>21068</v>
      </c>
      <c r="B12280">
        <v>1</v>
      </c>
    </row>
    <row r="12281" spans="1:2" x14ac:dyDescent="0.3">
      <c r="A12281">
        <v>21084</v>
      </c>
      <c r="B12281">
        <v>1</v>
      </c>
    </row>
    <row r="12282" spans="1:2" x14ac:dyDescent="0.3">
      <c r="A12282">
        <v>20962</v>
      </c>
      <c r="B12282">
        <v>1</v>
      </c>
    </row>
    <row r="12283" spans="1:2" x14ac:dyDescent="0.3">
      <c r="A12283">
        <v>21077</v>
      </c>
      <c r="B12283">
        <v>1</v>
      </c>
    </row>
    <row r="12284" spans="1:2" x14ac:dyDescent="0.3">
      <c r="A12284">
        <v>20843</v>
      </c>
      <c r="B12284">
        <v>1</v>
      </c>
    </row>
    <row r="12285" spans="1:2" x14ac:dyDescent="0.3">
      <c r="A12285">
        <v>20964</v>
      </c>
      <c r="B12285">
        <v>1</v>
      </c>
    </row>
    <row r="12286" spans="1:2" x14ac:dyDescent="0.3">
      <c r="A12286">
        <v>19775</v>
      </c>
      <c r="B12286">
        <v>1</v>
      </c>
    </row>
    <row r="12287" spans="1:2" x14ac:dyDescent="0.3">
      <c r="A12287">
        <v>17947</v>
      </c>
      <c r="B12287">
        <v>1</v>
      </c>
    </row>
    <row r="12288" spans="1:2" x14ac:dyDescent="0.3">
      <c r="A12288">
        <v>17035</v>
      </c>
      <c r="B12288">
        <v>1</v>
      </c>
    </row>
    <row r="12289" spans="1:2" x14ac:dyDescent="0.3">
      <c r="A12289">
        <v>20948</v>
      </c>
      <c r="B12289">
        <v>1</v>
      </c>
    </row>
    <row r="12290" spans="1:2" x14ac:dyDescent="0.3">
      <c r="A12290">
        <v>20871</v>
      </c>
      <c r="B12290">
        <v>1</v>
      </c>
    </row>
    <row r="12291" spans="1:2" x14ac:dyDescent="0.3">
      <c r="A12291">
        <v>19817</v>
      </c>
      <c r="B12291">
        <v>1</v>
      </c>
    </row>
    <row r="12292" spans="1:2" x14ac:dyDescent="0.3">
      <c r="A12292">
        <v>21016</v>
      </c>
      <c r="B12292">
        <v>1</v>
      </c>
    </row>
    <row r="12293" spans="1:2" x14ac:dyDescent="0.3">
      <c r="A12293">
        <v>21017</v>
      </c>
      <c r="B12293">
        <v>1</v>
      </c>
    </row>
    <row r="12294" spans="1:2" x14ac:dyDescent="0.3">
      <c r="A12294">
        <v>20571</v>
      </c>
      <c r="B12294">
        <v>0</v>
      </c>
    </row>
    <row r="12295" spans="1:2" x14ac:dyDescent="0.3">
      <c r="A12295">
        <v>6199</v>
      </c>
      <c r="B12295">
        <v>0</v>
      </c>
    </row>
    <row r="12296" spans="1:2" x14ac:dyDescent="0.3">
      <c r="A12296">
        <v>20518</v>
      </c>
      <c r="B12296">
        <v>1</v>
      </c>
    </row>
    <row r="12297" spans="1:2" x14ac:dyDescent="0.3">
      <c r="A12297">
        <v>20895</v>
      </c>
      <c r="B12297">
        <v>1</v>
      </c>
    </row>
    <row r="12298" spans="1:2" x14ac:dyDescent="0.3">
      <c r="A12298">
        <v>20527</v>
      </c>
      <c r="B12298">
        <v>1</v>
      </c>
    </row>
    <row r="12299" spans="1:2" x14ac:dyDescent="0.3">
      <c r="A12299">
        <v>20824</v>
      </c>
      <c r="B12299">
        <v>1</v>
      </c>
    </row>
    <row r="12300" spans="1:2" x14ac:dyDescent="0.3">
      <c r="A12300">
        <v>20963</v>
      </c>
      <c r="B12300">
        <v>1</v>
      </c>
    </row>
    <row r="12301" spans="1:2" x14ac:dyDescent="0.3">
      <c r="A12301">
        <v>20794</v>
      </c>
      <c r="B12301">
        <v>1</v>
      </c>
    </row>
    <row r="12302" spans="1:2" x14ac:dyDescent="0.3">
      <c r="A12302">
        <v>20881</v>
      </c>
      <c r="B12302">
        <v>1</v>
      </c>
    </row>
    <row r="12303" spans="1:2" x14ac:dyDescent="0.3">
      <c r="A12303">
        <v>20879</v>
      </c>
      <c r="B12303">
        <v>1</v>
      </c>
    </row>
    <row r="12304" spans="1:2" x14ac:dyDescent="0.3">
      <c r="A12304">
        <v>20882</v>
      </c>
      <c r="B12304">
        <v>1</v>
      </c>
    </row>
    <row r="12305" spans="1:2" x14ac:dyDescent="0.3">
      <c r="A12305">
        <v>22104</v>
      </c>
      <c r="B12305">
        <v>1</v>
      </c>
    </row>
    <row r="12306" spans="1:2" x14ac:dyDescent="0.3">
      <c r="A12306">
        <v>22105</v>
      </c>
      <c r="B12306">
        <v>1</v>
      </c>
    </row>
    <row r="12307" spans="1:2" x14ac:dyDescent="0.3">
      <c r="A12307">
        <v>20450</v>
      </c>
      <c r="B12307">
        <v>0</v>
      </c>
    </row>
    <row r="12308" spans="1:2" x14ac:dyDescent="0.3">
      <c r="A12308">
        <v>21036</v>
      </c>
      <c r="B12308">
        <v>1</v>
      </c>
    </row>
    <row r="12309" spans="1:2" x14ac:dyDescent="0.3">
      <c r="A12309">
        <v>20938</v>
      </c>
      <c r="B12309">
        <v>1</v>
      </c>
    </row>
    <row r="12310" spans="1:2" x14ac:dyDescent="0.3">
      <c r="A12310">
        <v>20801</v>
      </c>
      <c r="B12310">
        <v>1</v>
      </c>
    </row>
    <row r="12311" spans="1:2" x14ac:dyDescent="0.3">
      <c r="A12311">
        <v>20945</v>
      </c>
      <c r="B12311">
        <v>1</v>
      </c>
    </row>
    <row r="12312" spans="1:2" x14ac:dyDescent="0.3">
      <c r="A12312">
        <v>20653</v>
      </c>
      <c r="B12312">
        <v>1</v>
      </c>
    </row>
    <row r="12313" spans="1:2" x14ac:dyDescent="0.3">
      <c r="A12313">
        <v>17918</v>
      </c>
      <c r="B12313">
        <v>1</v>
      </c>
    </row>
    <row r="12314" spans="1:2" x14ac:dyDescent="0.3">
      <c r="A12314">
        <v>20953</v>
      </c>
      <c r="B12314">
        <v>1</v>
      </c>
    </row>
    <row r="12315" spans="1:2" x14ac:dyDescent="0.3">
      <c r="A12315">
        <v>20954</v>
      </c>
      <c r="B12315">
        <v>1</v>
      </c>
    </row>
    <row r="12316" spans="1:2" x14ac:dyDescent="0.3">
      <c r="A12316">
        <v>20955</v>
      </c>
      <c r="B12316">
        <v>1</v>
      </c>
    </row>
    <row r="12317" spans="1:2" x14ac:dyDescent="0.3">
      <c r="A12317">
        <v>21092</v>
      </c>
      <c r="B12317">
        <v>1</v>
      </c>
    </row>
    <row r="12318" spans="1:2" x14ac:dyDescent="0.3">
      <c r="A12318">
        <v>21082</v>
      </c>
      <c r="B12318">
        <v>1</v>
      </c>
    </row>
    <row r="12319" spans="1:2" x14ac:dyDescent="0.3">
      <c r="A12319">
        <v>7772</v>
      </c>
      <c r="B12319">
        <v>0</v>
      </c>
    </row>
    <row r="12320" spans="1:2" x14ac:dyDescent="0.3">
      <c r="A12320">
        <v>7546</v>
      </c>
      <c r="B12320">
        <v>1</v>
      </c>
    </row>
    <row r="12321" spans="1:2" x14ac:dyDescent="0.3">
      <c r="A12321">
        <v>8914</v>
      </c>
      <c r="B12321">
        <v>1</v>
      </c>
    </row>
    <row r="12322" spans="1:2" x14ac:dyDescent="0.3">
      <c r="A12322">
        <v>15116</v>
      </c>
      <c r="B12322">
        <v>1</v>
      </c>
    </row>
    <row r="12323" spans="1:2" x14ac:dyDescent="0.3">
      <c r="A12323">
        <v>22365</v>
      </c>
      <c r="B12323">
        <v>1</v>
      </c>
    </row>
    <row r="12324" spans="1:2" x14ac:dyDescent="0.3">
      <c r="A12324">
        <v>16330</v>
      </c>
      <c r="B12324">
        <v>1</v>
      </c>
    </row>
    <row r="12325" spans="1:2" x14ac:dyDescent="0.3">
      <c r="A12325">
        <v>1263</v>
      </c>
      <c r="B12325">
        <v>0</v>
      </c>
    </row>
    <row r="12326" spans="1:2" x14ac:dyDescent="0.3">
      <c r="A12326">
        <v>10457</v>
      </c>
      <c r="B12326" t="s">
        <v>746</v>
      </c>
    </row>
    <row r="12327" spans="1:2" x14ac:dyDescent="0.3">
      <c r="A12327">
        <v>20950</v>
      </c>
      <c r="B12327">
        <v>1</v>
      </c>
    </row>
    <row r="12328" spans="1:2" x14ac:dyDescent="0.3">
      <c r="A12328">
        <v>14792</v>
      </c>
      <c r="B12328">
        <v>1</v>
      </c>
    </row>
    <row r="12329" spans="1:2" x14ac:dyDescent="0.3">
      <c r="A12329">
        <v>14691</v>
      </c>
      <c r="B12329">
        <v>1</v>
      </c>
    </row>
    <row r="12330" spans="1:2" x14ac:dyDescent="0.3">
      <c r="A12330">
        <v>20911</v>
      </c>
      <c r="B12330">
        <v>1</v>
      </c>
    </row>
    <row r="12331" spans="1:2" x14ac:dyDescent="0.3">
      <c r="A12331">
        <v>22610</v>
      </c>
      <c r="B12331">
        <v>1</v>
      </c>
    </row>
    <row r="12332" spans="1:2" x14ac:dyDescent="0.3">
      <c r="A12332">
        <v>15983</v>
      </c>
      <c r="B12332">
        <v>1</v>
      </c>
    </row>
    <row r="12333" spans="1:2" x14ac:dyDescent="0.3">
      <c r="A12333">
        <v>8281</v>
      </c>
      <c r="B12333">
        <v>0</v>
      </c>
    </row>
    <row r="12334" spans="1:2" x14ac:dyDescent="0.3">
      <c r="A12334">
        <v>20595</v>
      </c>
      <c r="B12334">
        <v>1</v>
      </c>
    </row>
    <row r="12335" spans="1:2" x14ac:dyDescent="0.3">
      <c r="A12335">
        <v>22474</v>
      </c>
      <c r="B12335">
        <v>1</v>
      </c>
    </row>
    <row r="12336" spans="1:2" x14ac:dyDescent="0.3">
      <c r="A12336">
        <v>9889</v>
      </c>
      <c r="B12336">
        <v>0</v>
      </c>
    </row>
    <row r="12337" spans="1:2" x14ac:dyDescent="0.3">
      <c r="A12337">
        <v>7263</v>
      </c>
      <c r="B12337">
        <v>0</v>
      </c>
    </row>
    <row r="12338" spans="1:2" x14ac:dyDescent="0.3">
      <c r="A12338">
        <v>17628</v>
      </c>
      <c r="B12338">
        <v>1</v>
      </c>
    </row>
    <row r="12339" spans="1:2" x14ac:dyDescent="0.3">
      <c r="A12339">
        <v>21058</v>
      </c>
      <c r="B12339">
        <v>1</v>
      </c>
    </row>
    <row r="12340" spans="1:2" x14ac:dyDescent="0.3">
      <c r="A12340">
        <v>21035</v>
      </c>
      <c r="B12340">
        <v>1</v>
      </c>
    </row>
    <row r="12341" spans="1:2" x14ac:dyDescent="0.3">
      <c r="A12341">
        <v>703</v>
      </c>
      <c r="B12341">
        <v>0</v>
      </c>
    </row>
    <row r="12342" spans="1:2" x14ac:dyDescent="0.3">
      <c r="A12342">
        <v>9552</v>
      </c>
      <c r="B12342">
        <v>1</v>
      </c>
    </row>
    <row r="12343" spans="1:2" x14ac:dyDescent="0.3">
      <c r="A12343">
        <v>17110</v>
      </c>
      <c r="B12343">
        <v>1</v>
      </c>
    </row>
    <row r="12344" spans="1:2" x14ac:dyDescent="0.3">
      <c r="A12344">
        <v>20798</v>
      </c>
      <c r="B12344">
        <v>1</v>
      </c>
    </row>
    <row r="12345" spans="1:2" x14ac:dyDescent="0.3">
      <c r="A12345">
        <v>9605</v>
      </c>
      <c r="B12345">
        <v>0</v>
      </c>
    </row>
    <row r="12346" spans="1:2" x14ac:dyDescent="0.3">
      <c r="A12346">
        <v>22902</v>
      </c>
      <c r="B12346">
        <v>1</v>
      </c>
    </row>
    <row r="12347" spans="1:2" x14ac:dyDescent="0.3">
      <c r="A12347">
        <v>8242</v>
      </c>
      <c r="B12347">
        <v>0</v>
      </c>
    </row>
    <row r="12348" spans="1:2" x14ac:dyDescent="0.3">
      <c r="A12348">
        <v>787</v>
      </c>
      <c r="B12348">
        <v>0</v>
      </c>
    </row>
    <row r="12349" spans="1:2" x14ac:dyDescent="0.3">
      <c r="A12349">
        <v>824</v>
      </c>
      <c r="B12349">
        <v>0</v>
      </c>
    </row>
    <row r="12350" spans="1:2" x14ac:dyDescent="0.3">
      <c r="A12350">
        <v>17270</v>
      </c>
      <c r="B12350">
        <v>1</v>
      </c>
    </row>
    <row r="12351" spans="1:2" x14ac:dyDescent="0.3">
      <c r="A12351">
        <v>22505</v>
      </c>
      <c r="B12351">
        <v>1</v>
      </c>
    </row>
    <row r="12352" spans="1:2" x14ac:dyDescent="0.3">
      <c r="A12352">
        <v>17711</v>
      </c>
      <c r="B12352">
        <v>1</v>
      </c>
    </row>
    <row r="12353" spans="1:2" x14ac:dyDescent="0.3">
      <c r="A12353">
        <v>17910</v>
      </c>
      <c r="B12353">
        <v>0</v>
      </c>
    </row>
    <row r="12354" spans="1:2" x14ac:dyDescent="0.3">
      <c r="A12354">
        <v>19883</v>
      </c>
      <c r="B12354">
        <v>1</v>
      </c>
    </row>
    <row r="12355" spans="1:2" x14ac:dyDescent="0.3">
      <c r="A12355">
        <v>20726</v>
      </c>
      <c r="B12355">
        <v>1</v>
      </c>
    </row>
    <row r="12356" spans="1:2" x14ac:dyDescent="0.3">
      <c r="A12356">
        <v>20833</v>
      </c>
      <c r="B12356">
        <v>1</v>
      </c>
    </row>
    <row r="12357" spans="1:2" x14ac:dyDescent="0.3">
      <c r="A12357">
        <v>22439</v>
      </c>
      <c r="B12357">
        <v>1</v>
      </c>
    </row>
    <row r="12358" spans="1:2" x14ac:dyDescent="0.3">
      <c r="A12358">
        <v>18032</v>
      </c>
      <c r="B12358">
        <v>1</v>
      </c>
    </row>
    <row r="12359" spans="1:2" x14ac:dyDescent="0.3">
      <c r="A12359">
        <v>1507</v>
      </c>
      <c r="B12359">
        <v>0</v>
      </c>
    </row>
    <row r="12360" spans="1:2" x14ac:dyDescent="0.3">
      <c r="A12360">
        <v>1515</v>
      </c>
      <c r="B12360">
        <v>0</v>
      </c>
    </row>
    <row r="12361" spans="1:2" x14ac:dyDescent="0.3">
      <c r="A12361">
        <v>1516</v>
      </c>
      <c r="B12361">
        <v>0</v>
      </c>
    </row>
    <row r="12362" spans="1:2" x14ac:dyDescent="0.3">
      <c r="A12362">
        <v>1517</v>
      </c>
      <c r="B12362">
        <v>0</v>
      </c>
    </row>
    <row r="12363" spans="1:2" x14ac:dyDescent="0.3">
      <c r="A12363">
        <v>22456</v>
      </c>
      <c r="B12363">
        <v>1</v>
      </c>
    </row>
    <row r="12364" spans="1:2" x14ac:dyDescent="0.3">
      <c r="A12364">
        <v>7175</v>
      </c>
      <c r="B12364">
        <v>0</v>
      </c>
    </row>
    <row r="12365" spans="1:2" x14ac:dyDescent="0.3">
      <c r="A12365">
        <v>1519</v>
      </c>
      <c r="B12365">
        <v>0</v>
      </c>
    </row>
    <row r="12366" spans="1:2" x14ac:dyDescent="0.3">
      <c r="A12366">
        <v>8676</v>
      </c>
      <c r="B12366">
        <v>0</v>
      </c>
    </row>
    <row r="12367" spans="1:2" x14ac:dyDescent="0.3">
      <c r="A12367">
        <v>8679</v>
      </c>
      <c r="B12367">
        <v>0</v>
      </c>
    </row>
    <row r="12368" spans="1:2" x14ac:dyDescent="0.3">
      <c r="A12368">
        <v>15448</v>
      </c>
      <c r="B12368">
        <v>1</v>
      </c>
    </row>
    <row r="12369" spans="1:2" x14ac:dyDescent="0.3">
      <c r="A12369">
        <v>19532</v>
      </c>
      <c r="B12369">
        <v>1</v>
      </c>
    </row>
    <row r="12370" spans="1:2" x14ac:dyDescent="0.3">
      <c r="A12370">
        <v>19533</v>
      </c>
      <c r="B12370">
        <v>0</v>
      </c>
    </row>
    <row r="12371" spans="1:2" x14ac:dyDescent="0.3">
      <c r="A12371">
        <v>11761</v>
      </c>
      <c r="B12371">
        <v>1</v>
      </c>
    </row>
    <row r="12372" spans="1:2" x14ac:dyDescent="0.3">
      <c r="A12372">
        <v>16542</v>
      </c>
      <c r="B12372">
        <v>1</v>
      </c>
    </row>
    <row r="12373" spans="1:2" x14ac:dyDescent="0.3">
      <c r="A12373">
        <v>17012</v>
      </c>
      <c r="B12373">
        <v>1</v>
      </c>
    </row>
    <row r="12374" spans="1:2" x14ac:dyDescent="0.3">
      <c r="A12374">
        <v>9722</v>
      </c>
      <c r="B12374">
        <v>1</v>
      </c>
    </row>
    <row r="12375" spans="1:2" x14ac:dyDescent="0.3">
      <c r="A12375">
        <v>8830</v>
      </c>
      <c r="B12375">
        <v>1</v>
      </c>
    </row>
    <row r="12376" spans="1:2" x14ac:dyDescent="0.3">
      <c r="A12376">
        <v>11118</v>
      </c>
      <c r="B12376">
        <v>1</v>
      </c>
    </row>
    <row r="12377" spans="1:2" x14ac:dyDescent="0.3">
      <c r="A12377">
        <v>15802</v>
      </c>
      <c r="B12377">
        <v>1</v>
      </c>
    </row>
    <row r="12378" spans="1:2" x14ac:dyDescent="0.3">
      <c r="A12378">
        <v>17613</v>
      </c>
      <c r="B12378">
        <v>1</v>
      </c>
    </row>
    <row r="12379" spans="1:2" x14ac:dyDescent="0.3">
      <c r="A12379">
        <v>4795</v>
      </c>
      <c r="B12379">
        <v>0</v>
      </c>
    </row>
    <row r="12380" spans="1:2" x14ac:dyDescent="0.3">
      <c r="A12380">
        <v>20546</v>
      </c>
      <c r="B12380">
        <v>1</v>
      </c>
    </row>
    <row r="12381" spans="1:2" x14ac:dyDescent="0.3">
      <c r="A12381">
        <v>10550</v>
      </c>
      <c r="B12381">
        <v>1</v>
      </c>
    </row>
    <row r="12382" spans="1:2" x14ac:dyDescent="0.3">
      <c r="A12382">
        <v>10551</v>
      </c>
      <c r="B12382">
        <v>1</v>
      </c>
    </row>
    <row r="12383" spans="1:2" x14ac:dyDescent="0.3">
      <c r="A12383">
        <v>13550</v>
      </c>
      <c r="B12383">
        <v>1</v>
      </c>
    </row>
    <row r="12384" spans="1:2" x14ac:dyDescent="0.3">
      <c r="A12384">
        <v>14895</v>
      </c>
      <c r="B12384">
        <v>1</v>
      </c>
    </row>
    <row r="12385" spans="1:2" x14ac:dyDescent="0.3">
      <c r="A12385">
        <v>16795</v>
      </c>
      <c r="B12385">
        <v>1</v>
      </c>
    </row>
    <row r="12386" spans="1:2" x14ac:dyDescent="0.3">
      <c r="A12386">
        <v>17656</v>
      </c>
      <c r="B12386">
        <v>1</v>
      </c>
    </row>
    <row r="12387" spans="1:2" x14ac:dyDescent="0.3">
      <c r="A12387">
        <v>20804</v>
      </c>
      <c r="B12387">
        <v>1</v>
      </c>
    </row>
    <row r="12388" spans="1:2" x14ac:dyDescent="0.3">
      <c r="A12388">
        <v>22907</v>
      </c>
      <c r="B12388">
        <v>1</v>
      </c>
    </row>
    <row r="12389" spans="1:2" x14ac:dyDescent="0.3">
      <c r="A12389">
        <v>326</v>
      </c>
      <c r="B12389">
        <v>0</v>
      </c>
    </row>
    <row r="12390" spans="1:2" x14ac:dyDescent="0.3">
      <c r="A12390">
        <v>327</v>
      </c>
      <c r="B12390">
        <v>0</v>
      </c>
    </row>
    <row r="12391" spans="1:2" x14ac:dyDescent="0.3">
      <c r="A12391">
        <v>15823</v>
      </c>
      <c r="B12391">
        <v>1</v>
      </c>
    </row>
    <row r="12392" spans="1:2" x14ac:dyDescent="0.3">
      <c r="A12392">
        <v>17843</v>
      </c>
      <c r="B12392">
        <v>1</v>
      </c>
    </row>
    <row r="12393" spans="1:2" x14ac:dyDescent="0.3">
      <c r="A12393">
        <v>17845</v>
      </c>
      <c r="B12393">
        <v>1</v>
      </c>
    </row>
    <row r="12394" spans="1:2" x14ac:dyDescent="0.3">
      <c r="A12394">
        <v>16953</v>
      </c>
      <c r="B12394">
        <v>1</v>
      </c>
    </row>
    <row r="12395" spans="1:2" x14ac:dyDescent="0.3">
      <c r="A12395">
        <v>20086</v>
      </c>
      <c r="B12395">
        <v>1</v>
      </c>
    </row>
    <row r="12396" spans="1:2" x14ac:dyDescent="0.3">
      <c r="A12396">
        <v>9879</v>
      </c>
      <c r="B12396">
        <v>0</v>
      </c>
    </row>
    <row r="12397" spans="1:2" x14ac:dyDescent="0.3">
      <c r="A12397">
        <v>15885</v>
      </c>
      <c r="B12397">
        <v>1</v>
      </c>
    </row>
    <row r="12398" spans="1:2" x14ac:dyDescent="0.3">
      <c r="A12398">
        <v>7375</v>
      </c>
      <c r="B12398">
        <v>0</v>
      </c>
    </row>
    <row r="12399" spans="1:2" x14ac:dyDescent="0.3">
      <c r="A12399">
        <v>19952</v>
      </c>
      <c r="B12399">
        <v>1</v>
      </c>
    </row>
    <row r="12400" spans="1:2" x14ac:dyDescent="0.3">
      <c r="A12400">
        <v>20529</v>
      </c>
      <c r="B12400">
        <v>1</v>
      </c>
    </row>
    <row r="12401" spans="1:2" x14ac:dyDescent="0.3">
      <c r="A12401">
        <v>9914</v>
      </c>
      <c r="B12401">
        <v>1</v>
      </c>
    </row>
    <row r="12402" spans="1:2" x14ac:dyDescent="0.3">
      <c r="A12402">
        <v>9917</v>
      </c>
      <c r="B12402">
        <v>1</v>
      </c>
    </row>
    <row r="12403" spans="1:2" x14ac:dyDescent="0.3">
      <c r="A12403">
        <v>15503</v>
      </c>
      <c r="B12403">
        <v>1</v>
      </c>
    </row>
    <row r="12404" spans="1:2" x14ac:dyDescent="0.3">
      <c r="A12404">
        <v>15947</v>
      </c>
      <c r="B12404">
        <v>0</v>
      </c>
    </row>
    <row r="12405" spans="1:2" x14ac:dyDescent="0.3">
      <c r="A12405">
        <v>9664</v>
      </c>
      <c r="B12405">
        <v>1</v>
      </c>
    </row>
    <row r="12406" spans="1:2" x14ac:dyDescent="0.3">
      <c r="A12406">
        <v>20554</v>
      </c>
      <c r="B12406">
        <v>1</v>
      </c>
    </row>
    <row r="12407" spans="1:2" x14ac:dyDescent="0.3">
      <c r="A12407">
        <v>16009</v>
      </c>
      <c r="B12407">
        <v>1</v>
      </c>
    </row>
    <row r="12408" spans="1:2" x14ac:dyDescent="0.3">
      <c r="A12408">
        <v>11889</v>
      </c>
      <c r="B12408">
        <v>0</v>
      </c>
    </row>
    <row r="12409" spans="1:2" x14ac:dyDescent="0.3">
      <c r="A12409">
        <v>18039</v>
      </c>
      <c r="B12409">
        <v>1</v>
      </c>
    </row>
    <row r="12410" spans="1:2" x14ac:dyDescent="0.3">
      <c r="A12410">
        <v>18033</v>
      </c>
      <c r="B12410">
        <v>1</v>
      </c>
    </row>
    <row r="12411" spans="1:2" x14ac:dyDescent="0.3">
      <c r="A12411">
        <v>3261</v>
      </c>
      <c r="B12411">
        <v>0</v>
      </c>
    </row>
    <row r="12412" spans="1:2" x14ac:dyDescent="0.3">
      <c r="A12412">
        <v>20927</v>
      </c>
      <c r="B12412">
        <v>1</v>
      </c>
    </row>
    <row r="12413" spans="1:2" x14ac:dyDescent="0.3">
      <c r="A12413">
        <v>11431</v>
      </c>
      <c r="B12413">
        <v>0</v>
      </c>
    </row>
    <row r="12414" spans="1:2" x14ac:dyDescent="0.3">
      <c r="A12414">
        <v>17029</v>
      </c>
      <c r="B12414">
        <v>1</v>
      </c>
    </row>
    <row r="12415" spans="1:2" x14ac:dyDescent="0.3">
      <c r="A12415">
        <v>16843</v>
      </c>
      <c r="B12415">
        <v>1</v>
      </c>
    </row>
    <row r="12416" spans="1:2" x14ac:dyDescent="0.3">
      <c r="A12416">
        <v>13565</v>
      </c>
      <c r="B12416">
        <v>1</v>
      </c>
    </row>
    <row r="12417" spans="1:2" x14ac:dyDescent="0.3">
      <c r="A12417">
        <v>20885</v>
      </c>
      <c r="B12417">
        <v>1</v>
      </c>
    </row>
    <row r="12418" spans="1:2" x14ac:dyDescent="0.3">
      <c r="A12418">
        <v>15902</v>
      </c>
      <c r="B12418">
        <v>1</v>
      </c>
    </row>
    <row r="12419" spans="1:2" x14ac:dyDescent="0.3">
      <c r="A12419">
        <v>15025</v>
      </c>
      <c r="B12419">
        <v>1</v>
      </c>
    </row>
    <row r="12420" spans="1:2" x14ac:dyDescent="0.3">
      <c r="A12420">
        <v>7370</v>
      </c>
      <c r="B12420">
        <v>0</v>
      </c>
    </row>
    <row r="12421" spans="1:2" x14ac:dyDescent="0.3">
      <c r="A12421">
        <v>7892</v>
      </c>
      <c r="B12421">
        <v>0</v>
      </c>
    </row>
    <row r="12422" spans="1:2" x14ac:dyDescent="0.3">
      <c r="A12422">
        <v>17326</v>
      </c>
      <c r="B12422">
        <v>0</v>
      </c>
    </row>
    <row r="12423" spans="1:2" x14ac:dyDescent="0.3">
      <c r="A12423">
        <v>16728</v>
      </c>
      <c r="B12423">
        <v>0</v>
      </c>
    </row>
    <row r="12424" spans="1:2" x14ac:dyDescent="0.3">
      <c r="A12424">
        <v>1794</v>
      </c>
      <c r="B12424">
        <v>0</v>
      </c>
    </row>
    <row r="12425" spans="1:2" x14ac:dyDescent="0.3">
      <c r="A12425">
        <v>2290</v>
      </c>
      <c r="B12425">
        <v>0</v>
      </c>
    </row>
    <row r="12426" spans="1:2" x14ac:dyDescent="0.3">
      <c r="A12426">
        <v>14756</v>
      </c>
      <c r="B12426">
        <v>1</v>
      </c>
    </row>
    <row r="12427" spans="1:2" x14ac:dyDescent="0.3">
      <c r="A12427">
        <v>9466</v>
      </c>
      <c r="B12427">
        <v>0</v>
      </c>
    </row>
    <row r="12428" spans="1:2" x14ac:dyDescent="0.3">
      <c r="A12428">
        <v>8531</v>
      </c>
      <c r="B12428">
        <v>1</v>
      </c>
    </row>
    <row r="12429" spans="1:2" x14ac:dyDescent="0.3">
      <c r="A12429">
        <v>17886</v>
      </c>
      <c r="B12429">
        <v>1</v>
      </c>
    </row>
    <row r="12430" spans="1:2" x14ac:dyDescent="0.3">
      <c r="A12430">
        <v>9772</v>
      </c>
      <c r="B12430">
        <v>1</v>
      </c>
    </row>
    <row r="12431" spans="1:2" x14ac:dyDescent="0.3">
      <c r="A12431">
        <v>3603</v>
      </c>
      <c r="B12431">
        <v>0</v>
      </c>
    </row>
    <row r="12432" spans="1:2" x14ac:dyDescent="0.3">
      <c r="A12432">
        <v>7736</v>
      </c>
      <c r="B12432">
        <v>0</v>
      </c>
    </row>
    <row r="12433" spans="1:2" x14ac:dyDescent="0.3">
      <c r="A12433">
        <v>10002</v>
      </c>
      <c r="B12433">
        <v>1</v>
      </c>
    </row>
    <row r="12434" spans="1:2" x14ac:dyDescent="0.3">
      <c r="A12434">
        <v>14956</v>
      </c>
      <c r="B12434">
        <v>1</v>
      </c>
    </row>
    <row r="12435" spans="1:2" x14ac:dyDescent="0.3">
      <c r="A12435">
        <v>3068</v>
      </c>
      <c r="B12435">
        <v>0</v>
      </c>
    </row>
    <row r="12436" spans="1:2" x14ac:dyDescent="0.3">
      <c r="A12436">
        <v>22358</v>
      </c>
      <c r="B12436">
        <v>1</v>
      </c>
    </row>
    <row r="12437" spans="1:2" x14ac:dyDescent="0.3">
      <c r="A12437">
        <v>13584</v>
      </c>
      <c r="B12437">
        <v>1</v>
      </c>
    </row>
    <row r="12438" spans="1:2" x14ac:dyDescent="0.3">
      <c r="A12438">
        <v>13587</v>
      </c>
      <c r="B12438">
        <v>1</v>
      </c>
    </row>
    <row r="12439" spans="1:2" x14ac:dyDescent="0.3">
      <c r="A12439">
        <v>11234</v>
      </c>
      <c r="B12439">
        <v>0</v>
      </c>
    </row>
    <row r="12440" spans="1:2" x14ac:dyDescent="0.3">
      <c r="A12440">
        <v>17500</v>
      </c>
      <c r="B12440">
        <v>1</v>
      </c>
    </row>
    <row r="12441" spans="1:2" x14ac:dyDescent="0.3">
      <c r="A12441">
        <v>4202</v>
      </c>
      <c r="B12441">
        <v>0</v>
      </c>
    </row>
    <row r="12442" spans="1:2" x14ac:dyDescent="0.3">
      <c r="A12442">
        <v>17644</v>
      </c>
      <c r="B12442">
        <v>1</v>
      </c>
    </row>
    <row r="12443" spans="1:2" x14ac:dyDescent="0.3">
      <c r="A12443">
        <v>17499</v>
      </c>
      <c r="B12443">
        <v>1</v>
      </c>
    </row>
    <row r="12444" spans="1:2" x14ac:dyDescent="0.3">
      <c r="A12444">
        <v>15704</v>
      </c>
      <c r="B12444">
        <v>1</v>
      </c>
    </row>
    <row r="12445" spans="1:2" x14ac:dyDescent="0.3">
      <c r="A12445">
        <v>19634</v>
      </c>
      <c r="B12445">
        <v>0</v>
      </c>
    </row>
    <row r="12446" spans="1:2" x14ac:dyDescent="0.3">
      <c r="A12446">
        <v>7156</v>
      </c>
      <c r="B12446">
        <v>0</v>
      </c>
    </row>
    <row r="12447" spans="1:2" x14ac:dyDescent="0.3">
      <c r="A12447">
        <v>20519</v>
      </c>
      <c r="B12447">
        <v>1</v>
      </c>
    </row>
    <row r="12448" spans="1:2" x14ac:dyDescent="0.3">
      <c r="A12448">
        <v>19678</v>
      </c>
      <c r="B12448">
        <v>1</v>
      </c>
    </row>
    <row r="12449" spans="1:2" x14ac:dyDescent="0.3">
      <c r="A12449">
        <v>9864</v>
      </c>
      <c r="B12449">
        <v>1</v>
      </c>
    </row>
    <row r="12450" spans="1:2" x14ac:dyDescent="0.3">
      <c r="A12450">
        <v>6835</v>
      </c>
      <c r="B12450">
        <v>0</v>
      </c>
    </row>
    <row r="12451" spans="1:2" x14ac:dyDescent="0.3">
      <c r="A12451">
        <v>8733</v>
      </c>
      <c r="B12451">
        <v>0</v>
      </c>
    </row>
    <row r="12452" spans="1:2" x14ac:dyDescent="0.3">
      <c r="A12452">
        <v>19970</v>
      </c>
      <c r="B12452">
        <v>1</v>
      </c>
    </row>
    <row r="12453" spans="1:2" x14ac:dyDescent="0.3">
      <c r="A12453">
        <v>14600</v>
      </c>
      <c r="B12453">
        <v>1</v>
      </c>
    </row>
    <row r="12454" spans="1:2" x14ac:dyDescent="0.3">
      <c r="A12454">
        <v>16884</v>
      </c>
      <c r="B12454">
        <v>1</v>
      </c>
    </row>
    <row r="12455" spans="1:2" x14ac:dyDescent="0.3">
      <c r="A12455">
        <v>7770</v>
      </c>
      <c r="B12455">
        <v>0</v>
      </c>
    </row>
    <row r="12456" spans="1:2" x14ac:dyDescent="0.3">
      <c r="A12456">
        <v>22677</v>
      </c>
      <c r="B12456">
        <v>1</v>
      </c>
    </row>
    <row r="12457" spans="1:2" x14ac:dyDescent="0.3">
      <c r="A12457">
        <v>22551</v>
      </c>
      <c r="B12457">
        <v>1</v>
      </c>
    </row>
    <row r="12458" spans="1:2" x14ac:dyDescent="0.3">
      <c r="A12458">
        <v>15525</v>
      </c>
      <c r="B12458">
        <v>1</v>
      </c>
    </row>
    <row r="12459" spans="1:2" x14ac:dyDescent="0.3">
      <c r="A12459">
        <v>9576</v>
      </c>
      <c r="B12459">
        <v>0</v>
      </c>
    </row>
    <row r="12460" spans="1:2" x14ac:dyDescent="0.3">
      <c r="A12460">
        <v>20007</v>
      </c>
      <c r="B12460">
        <v>1</v>
      </c>
    </row>
    <row r="12461" spans="1:2" x14ac:dyDescent="0.3">
      <c r="A12461">
        <v>9579</v>
      </c>
      <c r="B12461">
        <v>1</v>
      </c>
    </row>
    <row r="12462" spans="1:2" x14ac:dyDescent="0.3">
      <c r="A12462">
        <v>22897</v>
      </c>
      <c r="B12462">
        <v>1</v>
      </c>
    </row>
    <row r="12463" spans="1:2" x14ac:dyDescent="0.3">
      <c r="A12463">
        <v>1139</v>
      </c>
      <c r="B12463">
        <v>0</v>
      </c>
    </row>
    <row r="12464" spans="1:2" x14ac:dyDescent="0.3">
      <c r="A12464">
        <v>14922</v>
      </c>
      <c r="B12464">
        <v>1</v>
      </c>
    </row>
    <row r="12465" spans="1:2" x14ac:dyDescent="0.3">
      <c r="A12465">
        <v>15850</v>
      </c>
      <c r="B12465">
        <v>1</v>
      </c>
    </row>
    <row r="12466" spans="1:2" x14ac:dyDescent="0.3">
      <c r="A12466">
        <v>12021</v>
      </c>
      <c r="B12466">
        <v>1</v>
      </c>
    </row>
    <row r="12467" spans="1:2" x14ac:dyDescent="0.3">
      <c r="A12467">
        <v>16911</v>
      </c>
      <c r="B12467">
        <v>1</v>
      </c>
    </row>
    <row r="12468" spans="1:2" x14ac:dyDescent="0.3">
      <c r="A12468">
        <v>20942</v>
      </c>
      <c r="B12468">
        <v>1</v>
      </c>
    </row>
    <row r="12469" spans="1:2" x14ac:dyDescent="0.3">
      <c r="A12469">
        <v>14952</v>
      </c>
      <c r="B12469">
        <v>1</v>
      </c>
    </row>
    <row r="12470" spans="1:2" x14ac:dyDescent="0.3">
      <c r="A12470">
        <v>19759</v>
      </c>
      <c r="B12470">
        <v>1</v>
      </c>
    </row>
    <row r="12471" spans="1:2" x14ac:dyDescent="0.3">
      <c r="A12471">
        <v>22537</v>
      </c>
      <c r="B12471">
        <v>1</v>
      </c>
    </row>
    <row r="12472" spans="1:2" x14ac:dyDescent="0.3">
      <c r="A12472">
        <v>15700</v>
      </c>
      <c r="B12472">
        <v>1</v>
      </c>
    </row>
    <row r="12473" spans="1:2" x14ac:dyDescent="0.3">
      <c r="A12473">
        <v>22798</v>
      </c>
      <c r="B12473">
        <v>1</v>
      </c>
    </row>
    <row r="12474" spans="1:2" x14ac:dyDescent="0.3">
      <c r="A12474">
        <v>15575</v>
      </c>
      <c r="B12474">
        <v>1</v>
      </c>
    </row>
    <row r="12475" spans="1:2" x14ac:dyDescent="0.3">
      <c r="A12475">
        <v>15577</v>
      </c>
      <c r="B12475">
        <v>1</v>
      </c>
    </row>
    <row r="12476" spans="1:2" x14ac:dyDescent="0.3">
      <c r="A12476">
        <v>15836</v>
      </c>
      <c r="B12476">
        <v>1</v>
      </c>
    </row>
    <row r="12477" spans="1:2" x14ac:dyDescent="0.3">
      <c r="A12477">
        <v>15950</v>
      </c>
      <c r="B12477">
        <v>1</v>
      </c>
    </row>
    <row r="12478" spans="1:2" x14ac:dyDescent="0.3">
      <c r="A12478">
        <v>16619</v>
      </c>
      <c r="B12478">
        <v>1</v>
      </c>
    </row>
    <row r="12479" spans="1:2" x14ac:dyDescent="0.3">
      <c r="A12479">
        <v>3109</v>
      </c>
      <c r="B12479">
        <v>0</v>
      </c>
    </row>
    <row r="12480" spans="1:2" x14ac:dyDescent="0.3">
      <c r="A12480">
        <v>15560</v>
      </c>
      <c r="B12480">
        <v>0</v>
      </c>
    </row>
    <row r="12481" spans="1:2" x14ac:dyDescent="0.3">
      <c r="A12481">
        <v>20535</v>
      </c>
      <c r="B12481">
        <v>1</v>
      </c>
    </row>
    <row r="12482" spans="1:2" x14ac:dyDescent="0.3">
      <c r="A12482">
        <v>20897</v>
      </c>
      <c r="B12482">
        <v>1</v>
      </c>
    </row>
    <row r="12483" spans="1:2" x14ac:dyDescent="0.3">
      <c r="A12483">
        <v>20971</v>
      </c>
      <c r="B12483">
        <v>1</v>
      </c>
    </row>
    <row r="12484" spans="1:2" x14ac:dyDescent="0.3">
      <c r="A12484">
        <v>22368</v>
      </c>
      <c r="B12484">
        <v>1</v>
      </c>
    </row>
    <row r="12485" spans="1:2" x14ac:dyDescent="0.3">
      <c r="A12485">
        <v>1863</v>
      </c>
      <c r="B12485">
        <v>0</v>
      </c>
    </row>
    <row r="12486" spans="1:2" x14ac:dyDescent="0.3">
      <c r="A12486">
        <v>2444</v>
      </c>
      <c r="B12486">
        <v>0</v>
      </c>
    </row>
    <row r="12487" spans="1:2" x14ac:dyDescent="0.3">
      <c r="A12487">
        <v>17965</v>
      </c>
      <c r="B12487">
        <v>1</v>
      </c>
    </row>
    <row r="12488" spans="1:2" x14ac:dyDescent="0.3">
      <c r="A12488">
        <v>18005</v>
      </c>
      <c r="B12488">
        <v>1</v>
      </c>
    </row>
    <row r="12489" spans="1:2" x14ac:dyDescent="0.3">
      <c r="A12489">
        <v>19580</v>
      </c>
      <c r="B12489">
        <v>1</v>
      </c>
    </row>
    <row r="12490" spans="1:2" x14ac:dyDescent="0.3">
      <c r="A12490">
        <v>20004</v>
      </c>
      <c r="B12490">
        <v>1</v>
      </c>
    </row>
    <row r="12491" spans="1:2" x14ac:dyDescent="0.3">
      <c r="A12491">
        <v>20049</v>
      </c>
      <c r="B12491">
        <v>1</v>
      </c>
    </row>
    <row r="12492" spans="1:2" x14ac:dyDescent="0.3">
      <c r="A12492">
        <v>20050</v>
      </c>
      <c r="B12492">
        <v>1</v>
      </c>
    </row>
    <row r="12493" spans="1:2" x14ac:dyDescent="0.3">
      <c r="A12493">
        <v>16631</v>
      </c>
      <c r="B12493">
        <v>1</v>
      </c>
    </row>
    <row r="12494" spans="1:2" x14ac:dyDescent="0.3">
      <c r="A12494">
        <v>16811</v>
      </c>
      <c r="B12494">
        <v>1</v>
      </c>
    </row>
    <row r="12495" spans="1:2" x14ac:dyDescent="0.3">
      <c r="A12495">
        <v>16842</v>
      </c>
      <c r="B12495">
        <v>1</v>
      </c>
    </row>
    <row r="12496" spans="1:2" x14ac:dyDescent="0.3">
      <c r="A12496">
        <v>17112</v>
      </c>
      <c r="B12496">
        <v>1</v>
      </c>
    </row>
    <row r="12497" spans="1:2" x14ac:dyDescent="0.3">
      <c r="A12497">
        <v>17592</v>
      </c>
      <c r="B12497">
        <v>1</v>
      </c>
    </row>
    <row r="12498" spans="1:2" x14ac:dyDescent="0.3">
      <c r="A12498">
        <v>17826</v>
      </c>
      <c r="B12498">
        <v>1</v>
      </c>
    </row>
    <row r="12499" spans="1:2" x14ac:dyDescent="0.3">
      <c r="A12499">
        <v>7397</v>
      </c>
      <c r="B12499" t="s">
        <v>746</v>
      </c>
    </row>
    <row r="12500" spans="1:2" x14ac:dyDescent="0.3">
      <c r="A12500">
        <v>20717</v>
      </c>
      <c r="B12500">
        <v>1</v>
      </c>
    </row>
    <row r="12501" spans="1:2" x14ac:dyDescent="0.3">
      <c r="A12501">
        <v>15788</v>
      </c>
      <c r="B12501">
        <v>1</v>
      </c>
    </row>
    <row r="12502" spans="1:2" x14ac:dyDescent="0.3">
      <c r="A12502">
        <v>20718</v>
      </c>
      <c r="B12502">
        <v>1</v>
      </c>
    </row>
    <row r="12503" spans="1:2" x14ac:dyDescent="0.3">
      <c r="A12503">
        <v>22933</v>
      </c>
      <c r="B12503">
        <v>1</v>
      </c>
    </row>
    <row r="12504" spans="1:2" x14ac:dyDescent="0.3">
      <c r="A12504">
        <v>16362</v>
      </c>
      <c r="B12504">
        <v>1</v>
      </c>
    </row>
    <row r="12505" spans="1:2" x14ac:dyDescent="0.3">
      <c r="A12505">
        <v>10950</v>
      </c>
      <c r="B12505">
        <v>0</v>
      </c>
    </row>
    <row r="12506" spans="1:2" x14ac:dyDescent="0.3">
      <c r="A12506">
        <v>7560</v>
      </c>
      <c r="B12506">
        <v>0</v>
      </c>
    </row>
    <row r="12507" spans="1:2" x14ac:dyDescent="0.3">
      <c r="A12507">
        <v>16451</v>
      </c>
      <c r="B12507">
        <v>1</v>
      </c>
    </row>
    <row r="12508" spans="1:2" x14ac:dyDescent="0.3">
      <c r="A12508">
        <v>23023</v>
      </c>
      <c r="B12508">
        <v>1</v>
      </c>
    </row>
    <row r="12509" spans="1:2" x14ac:dyDescent="0.3">
      <c r="A12509">
        <v>17748</v>
      </c>
      <c r="B12509">
        <v>1</v>
      </c>
    </row>
    <row r="12510" spans="1:2" x14ac:dyDescent="0.3">
      <c r="A12510">
        <v>8427</v>
      </c>
      <c r="B12510">
        <v>0</v>
      </c>
    </row>
    <row r="12511" spans="1:2" x14ac:dyDescent="0.3">
      <c r="A12511">
        <v>20994</v>
      </c>
      <c r="B12511">
        <v>1</v>
      </c>
    </row>
    <row r="12512" spans="1:2" x14ac:dyDescent="0.3">
      <c r="A12512">
        <v>15538</v>
      </c>
      <c r="B12512">
        <v>1</v>
      </c>
    </row>
    <row r="12513" spans="1:2" x14ac:dyDescent="0.3">
      <c r="A12513">
        <v>21038</v>
      </c>
      <c r="B12513">
        <v>1</v>
      </c>
    </row>
    <row r="12514" spans="1:2" x14ac:dyDescent="0.3">
      <c r="A12514">
        <v>22487</v>
      </c>
      <c r="B12514">
        <v>1</v>
      </c>
    </row>
    <row r="12515" spans="1:2" x14ac:dyDescent="0.3">
      <c r="A12515">
        <v>22513</v>
      </c>
      <c r="B12515">
        <v>1</v>
      </c>
    </row>
    <row r="12516" spans="1:2" x14ac:dyDescent="0.3">
      <c r="A12516">
        <v>3108</v>
      </c>
      <c r="B12516">
        <v>0</v>
      </c>
    </row>
    <row r="12517" spans="1:2" x14ac:dyDescent="0.3">
      <c r="A12517">
        <v>15708</v>
      </c>
      <c r="B12517">
        <v>1</v>
      </c>
    </row>
    <row r="12518" spans="1:2" x14ac:dyDescent="0.3">
      <c r="A12518">
        <v>10072</v>
      </c>
      <c r="B12518">
        <v>1</v>
      </c>
    </row>
    <row r="12519" spans="1:2" x14ac:dyDescent="0.3">
      <c r="A12519">
        <v>19463</v>
      </c>
      <c r="B12519">
        <v>1</v>
      </c>
    </row>
    <row r="12520" spans="1:2" x14ac:dyDescent="0.3">
      <c r="A12520">
        <v>1805</v>
      </c>
      <c r="B12520">
        <v>0</v>
      </c>
    </row>
    <row r="12521" spans="1:2" x14ac:dyDescent="0.3">
      <c r="A12521">
        <v>7102</v>
      </c>
      <c r="B12521">
        <v>0</v>
      </c>
    </row>
    <row r="12522" spans="1:2" x14ac:dyDescent="0.3">
      <c r="A12522">
        <v>20712</v>
      </c>
      <c r="B12522">
        <v>1</v>
      </c>
    </row>
    <row r="12523" spans="1:2" x14ac:dyDescent="0.3">
      <c r="A12523">
        <v>19582</v>
      </c>
      <c r="B12523">
        <v>1</v>
      </c>
    </row>
    <row r="12524" spans="1:2" x14ac:dyDescent="0.3">
      <c r="A12524">
        <v>10528</v>
      </c>
      <c r="B12524">
        <v>1</v>
      </c>
    </row>
    <row r="12525" spans="1:2" x14ac:dyDescent="0.3">
      <c r="A12525">
        <v>15569</v>
      </c>
      <c r="B12525">
        <v>1</v>
      </c>
    </row>
    <row r="12526" spans="1:2" x14ac:dyDescent="0.3">
      <c r="A12526">
        <v>19460</v>
      </c>
      <c r="B12526">
        <v>1</v>
      </c>
    </row>
    <row r="12527" spans="1:2" x14ac:dyDescent="0.3">
      <c r="A12527">
        <v>17708</v>
      </c>
      <c r="B12527">
        <v>1</v>
      </c>
    </row>
    <row r="12528" spans="1:2" x14ac:dyDescent="0.3">
      <c r="A12528">
        <v>1839</v>
      </c>
      <c r="B12528">
        <v>0</v>
      </c>
    </row>
    <row r="12529" spans="1:2" x14ac:dyDescent="0.3">
      <c r="A12529">
        <v>6971</v>
      </c>
      <c r="B12529">
        <v>0</v>
      </c>
    </row>
    <row r="12530" spans="1:2" x14ac:dyDescent="0.3">
      <c r="A12530">
        <v>15653</v>
      </c>
      <c r="B12530">
        <v>1</v>
      </c>
    </row>
    <row r="12531" spans="1:2" x14ac:dyDescent="0.3">
      <c r="A12531">
        <v>16586</v>
      </c>
      <c r="B12531">
        <v>1</v>
      </c>
    </row>
    <row r="12532" spans="1:2" x14ac:dyDescent="0.3">
      <c r="A12532">
        <v>22490</v>
      </c>
      <c r="B12532">
        <v>1</v>
      </c>
    </row>
    <row r="12533" spans="1:2" x14ac:dyDescent="0.3">
      <c r="A12533">
        <v>14979</v>
      </c>
      <c r="B12533">
        <v>1</v>
      </c>
    </row>
    <row r="12534" spans="1:2" x14ac:dyDescent="0.3">
      <c r="A12534">
        <v>10601</v>
      </c>
      <c r="B12534">
        <v>1</v>
      </c>
    </row>
    <row r="12535" spans="1:2" x14ac:dyDescent="0.3">
      <c r="A12535">
        <v>15599</v>
      </c>
      <c r="B12535">
        <v>1</v>
      </c>
    </row>
    <row r="12536" spans="1:2" x14ac:dyDescent="0.3">
      <c r="A12536">
        <v>19666</v>
      </c>
      <c r="B12536">
        <v>1</v>
      </c>
    </row>
    <row r="12537" spans="1:2" x14ac:dyDescent="0.3">
      <c r="A12537">
        <v>17070</v>
      </c>
      <c r="B12537">
        <v>1</v>
      </c>
    </row>
    <row r="12538" spans="1:2" x14ac:dyDescent="0.3">
      <c r="A12538">
        <v>19589</v>
      </c>
      <c r="B12538">
        <v>1</v>
      </c>
    </row>
    <row r="12539" spans="1:2" x14ac:dyDescent="0.3">
      <c r="A12539">
        <v>10603</v>
      </c>
      <c r="B12539">
        <v>1</v>
      </c>
    </row>
    <row r="12540" spans="1:2" x14ac:dyDescent="0.3">
      <c r="A12540">
        <v>10597</v>
      </c>
      <c r="B12540">
        <v>1</v>
      </c>
    </row>
    <row r="12541" spans="1:2" x14ac:dyDescent="0.3">
      <c r="A12541">
        <v>11586</v>
      </c>
      <c r="B12541">
        <v>0</v>
      </c>
    </row>
    <row r="12542" spans="1:2" x14ac:dyDescent="0.3">
      <c r="A12542">
        <v>18114</v>
      </c>
      <c r="B12542">
        <v>1</v>
      </c>
    </row>
    <row r="12543" spans="1:2" x14ac:dyDescent="0.3">
      <c r="A12543">
        <v>10606</v>
      </c>
      <c r="B12543">
        <v>1</v>
      </c>
    </row>
    <row r="12544" spans="1:2" x14ac:dyDescent="0.3">
      <c r="A12544">
        <v>11585</v>
      </c>
      <c r="B12544">
        <v>1</v>
      </c>
    </row>
    <row r="12545" spans="1:2" x14ac:dyDescent="0.3">
      <c r="A12545">
        <v>11588</v>
      </c>
      <c r="B12545">
        <v>1</v>
      </c>
    </row>
    <row r="12546" spans="1:2" x14ac:dyDescent="0.3">
      <c r="A12546">
        <v>9404</v>
      </c>
      <c r="B12546">
        <v>1</v>
      </c>
    </row>
    <row r="12547" spans="1:2" x14ac:dyDescent="0.3">
      <c r="A12547">
        <v>10966</v>
      </c>
      <c r="B12547">
        <v>0</v>
      </c>
    </row>
    <row r="12548" spans="1:2" x14ac:dyDescent="0.3">
      <c r="A12548">
        <v>9403</v>
      </c>
      <c r="B12548">
        <v>1</v>
      </c>
    </row>
    <row r="12549" spans="1:2" x14ac:dyDescent="0.3">
      <c r="A12549">
        <v>8272</v>
      </c>
      <c r="B12549">
        <v>0</v>
      </c>
    </row>
    <row r="12550" spans="1:2" x14ac:dyDescent="0.3">
      <c r="A12550">
        <v>20063</v>
      </c>
      <c r="B12550">
        <v>1</v>
      </c>
    </row>
    <row r="12551" spans="1:2" x14ac:dyDescent="0.3">
      <c r="A12551">
        <v>10602</v>
      </c>
      <c r="B12551">
        <v>1</v>
      </c>
    </row>
    <row r="12552" spans="1:2" x14ac:dyDescent="0.3">
      <c r="A12552">
        <v>17721</v>
      </c>
      <c r="B12552">
        <v>1</v>
      </c>
    </row>
    <row r="12553" spans="1:2" x14ac:dyDescent="0.3">
      <c r="A12553">
        <v>19748</v>
      </c>
      <c r="B12553">
        <v>1</v>
      </c>
    </row>
    <row r="12554" spans="1:2" x14ac:dyDescent="0.3">
      <c r="A12554">
        <v>15600</v>
      </c>
      <c r="B12554">
        <v>1</v>
      </c>
    </row>
    <row r="12555" spans="1:2" x14ac:dyDescent="0.3">
      <c r="A12555">
        <v>15585</v>
      </c>
      <c r="B12555">
        <v>1</v>
      </c>
    </row>
    <row r="12556" spans="1:2" x14ac:dyDescent="0.3">
      <c r="A12556">
        <v>17692</v>
      </c>
      <c r="B12556">
        <v>1</v>
      </c>
    </row>
    <row r="12557" spans="1:2" x14ac:dyDescent="0.3">
      <c r="A12557">
        <v>11589</v>
      </c>
      <c r="B12557">
        <v>1</v>
      </c>
    </row>
    <row r="12558" spans="1:2" x14ac:dyDescent="0.3">
      <c r="A12558">
        <v>10599</v>
      </c>
      <c r="B12558">
        <v>1</v>
      </c>
    </row>
    <row r="12559" spans="1:2" x14ac:dyDescent="0.3">
      <c r="A12559">
        <v>11924</v>
      </c>
      <c r="B12559">
        <v>1</v>
      </c>
    </row>
    <row r="12560" spans="1:2" x14ac:dyDescent="0.3">
      <c r="A12560">
        <v>12402</v>
      </c>
      <c r="B12560">
        <v>1</v>
      </c>
    </row>
    <row r="12561" spans="1:2" x14ac:dyDescent="0.3">
      <c r="A12561">
        <v>19761</v>
      </c>
      <c r="B12561">
        <v>1</v>
      </c>
    </row>
    <row r="12562" spans="1:2" x14ac:dyDescent="0.3">
      <c r="A12562">
        <v>9405</v>
      </c>
      <c r="B12562">
        <v>1</v>
      </c>
    </row>
    <row r="12563" spans="1:2" x14ac:dyDescent="0.3">
      <c r="A12563">
        <v>19956</v>
      </c>
      <c r="B12563">
        <v>1</v>
      </c>
    </row>
    <row r="12564" spans="1:2" x14ac:dyDescent="0.3">
      <c r="A12564">
        <v>16581</v>
      </c>
      <c r="B12564">
        <v>1</v>
      </c>
    </row>
    <row r="12565" spans="1:2" x14ac:dyDescent="0.3">
      <c r="A12565">
        <v>10968</v>
      </c>
      <c r="B12565">
        <v>1</v>
      </c>
    </row>
    <row r="12566" spans="1:2" x14ac:dyDescent="0.3">
      <c r="A12566">
        <v>15508</v>
      </c>
      <c r="B12566">
        <v>1</v>
      </c>
    </row>
    <row r="12567" spans="1:2" x14ac:dyDescent="0.3">
      <c r="A12567">
        <v>16882</v>
      </c>
      <c r="B12567">
        <v>1</v>
      </c>
    </row>
    <row r="12568" spans="1:2" x14ac:dyDescent="0.3">
      <c r="A12568">
        <v>22801</v>
      </c>
      <c r="B12568">
        <v>1</v>
      </c>
    </row>
    <row r="12569" spans="1:2" x14ac:dyDescent="0.3">
      <c r="A12569">
        <v>20782</v>
      </c>
      <c r="B12569">
        <v>1</v>
      </c>
    </row>
    <row r="12570" spans="1:2" x14ac:dyDescent="0.3">
      <c r="A12570">
        <v>20801</v>
      </c>
      <c r="B12570">
        <v>1</v>
      </c>
    </row>
    <row r="12571" spans="1:2" x14ac:dyDescent="0.3">
      <c r="A12571">
        <v>20938</v>
      </c>
      <c r="B12571">
        <v>1</v>
      </c>
    </row>
    <row r="12572" spans="1:2" x14ac:dyDescent="0.3">
      <c r="A12572">
        <v>21036</v>
      </c>
      <c r="B12572">
        <v>1</v>
      </c>
    </row>
    <row r="12573" spans="1:2" x14ac:dyDescent="0.3">
      <c r="A12573">
        <v>469</v>
      </c>
      <c r="B12573">
        <v>0</v>
      </c>
    </row>
    <row r="12574" spans="1:2" x14ac:dyDescent="0.3">
      <c r="A12574">
        <v>16992</v>
      </c>
      <c r="B12574">
        <v>1</v>
      </c>
    </row>
    <row r="12575" spans="1:2" x14ac:dyDescent="0.3">
      <c r="A12575">
        <v>20940</v>
      </c>
      <c r="B12575">
        <v>1</v>
      </c>
    </row>
    <row r="12576" spans="1:2" x14ac:dyDescent="0.3">
      <c r="A12576">
        <v>9792</v>
      </c>
      <c r="B12576">
        <v>0</v>
      </c>
    </row>
    <row r="12577" spans="1:2" x14ac:dyDescent="0.3">
      <c r="A12577">
        <v>11869</v>
      </c>
      <c r="B12577">
        <v>1</v>
      </c>
    </row>
    <row r="12578" spans="1:2" x14ac:dyDescent="0.3">
      <c r="A12578">
        <v>17219</v>
      </c>
      <c r="B12578">
        <v>1</v>
      </c>
    </row>
    <row r="12579" spans="1:2" x14ac:dyDescent="0.3">
      <c r="A12579">
        <v>22858</v>
      </c>
      <c r="B12579">
        <v>1</v>
      </c>
    </row>
    <row r="12580" spans="1:2" x14ac:dyDescent="0.3">
      <c r="A12580">
        <v>14897</v>
      </c>
      <c r="B12580">
        <v>1</v>
      </c>
    </row>
    <row r="12581" spans="1:2" x14ac:dyDescent="0.3">
      <c r="A12581">
        <v>16712</v>
      </c>
      <c r="B12581">
        <v>1</v>
      </c>
    </row>
    <row r="12582" spans="1:2" x14ac:dyDescent="0.3">
      <c r="A12582">
        <v>16725</v>
      </c>
      <c r="B12582">
        <v>1</v>
      </c>
    </row>
    <row r="12583" spans="1:2" x14ac:dyDescent="0.3">
      <c r="A12583">
        <v>20342</v>
      </c>
      <c r="B12583">
        <v>1</v>
      </c>
    </row>
    <row r="12584" spans="1:2" x14ac:dyDescent="0.3">
      <c r="A12584">
        <v>16716</v>
      </c>
      <c r="B12584">
        <v>1</v>
      </c>
    </row>
    <row r="12585" spans="1:2" x14ac:dyDescent="0.3">
      <c r="A12585">
        <v>17697</v>
      </c>
      <c r="B12585">
        <v>1</v>
      </c>
    </row>
    <row r="12586" spans="1:2" x14ac:dyDescent="0.3">
      <c r="A12586">
        <v>16727</v>
      </c>
      <c r="B12586">
        <v>1</v>
      </c>
    </row>
    <row r="12587" spans="1:2" x14ac:dyDescent="0.3">
      <c r="A12587">
        <v>17962</v>
      </c>
      <c r="B12587">
        <v>1</v>
      </c>
    </row>
    <row r="12588" spans="1:2" x14ac:dyDescent="0.3">
      <c r="A12588">
        <v>17703</v>
      </c>
      <c r="B12588">
        <v>1</v>
      </c>
    </row>
    <row r="12589" spans="1:2" x14ac:dyDescent="0.3">
      <c r="A12589">
        <v>17141</v>
      </c>
      <c r="B12589">
        <v>1</v>
      </c>
    </row>
    <row r="12590" spans="1:2" x14ac:dyDescent="0.3">
      <c r="A12590">
        <v>16726</v>
      </c>
      <c r="B12590">
        <v>1</v>
      </c>
    </row>
    <row r="12591" spans="1:2" x14ac:dyDescent="0.3">
      <c r="A12591">
        <v>20837</v>
      </c>
      <c r="B12591">
        <v>1</v>
      </c>
    </row>
    <row r="12592" spans="1:2" x14ac:dyDescent="0.3">
      <c r="A12592">
        <v>20975</v>
      </c>
      <c r="B12592">
        <v>1</v>
      </c>
    </row>
    <row r="12593" spans="1:2" x14ac:dyDescent="0.3">
      <c r="A12593">
        <v>20977</v>
      </c>
      <c r="B12593">
        <v>1</v>
      </c>
    </row>
    <row r="12594" spans="1:2" x14ac:dyDescent="0.3">
      <c r="A12594">
        <v>22479</v>
      </c>
      <c r="B12594">
        <v>1</v>
      </c>
    </row>
    <row r="12595" spans="1:2" x14ac:dyDescent="0.3">
      <c r="A12595">
        <v>18054</v>
      </c>
      <c r="B12595">
        <v>1</v>
      </c>
    </row>
    <row r="12596" spans="1:2" x14ac:dyDescent="0.3">
      <c r="A12596">
        <v>11423</v>
      </c>
      <c r="B12596">
        <v>1</v>
      </c>
    </row>
    <row r="12597" spans="1:2" x14ac:dyDescent="0.3">
      <c r="A12597">
        <v>8135</v>
      </c>
      <c r="B12597">
        <v>0</v>
      </c>
    </row>
    <row r="12598" spans="1:2" x14ac:dyDescent="0.3">
      <c r="A12598">
        <v>7720</v>
      </c>
      <c r="B12598">
        <v>0</v>
      </c>
    </row>
    <row r="12599" spans="1:2" x14ac:dyDescent="0.3">
      <c r="A12599">
        <v>18132</v>
      </c>
      <c r="B12599">
        <v>1</v>
      </c>
    </row>
    <row r="12600" spans="1:2" x14ac:dyDescent="0.3">
      <c r="A12600">
        <v>5706</v>
      </c>
      <c r="B12600">
        <v>0</v>
      </c>
    </row>
    <row r="12601" spans="1:2" x14ac:dyDescent="0.3">
      <c r="A12601">
        <v>18123</v>
      </c>
      <c r="B12601">
        <v>0</v>
      </c>
    </row>
    <row r="12602" spans="1:2" x14ac:dyDescent="0.3">
      <c r="A12602">
        <v>12464</v>
      </c>
      <c r="B12602">
        <v>1</v>
      </c>
    </row>
    <row r="12603" spans="1:2" x14ac:dyDescent="0.3">
      <c r="A12603">
        <v>22820</v>
      </c>
      <c r="B12603">
        <v>1</v>
      </c>
    </row>
    <row r="12604" spans="1:2" x14ac:dyDescent="0.3">
      <c r="A12604">
        <v>20856</v>
      </c>
      <c r="B12604">
        <v>1</v>
      </c>
    </row>
    <row r="12605" spans="1:2" x14ac:dyDescent="0.3">
      <c r="A12605">
        <v>19698</v>
      </c>
      <c r="B12605">
        <v>1</v>
      </c>
    </row>
    <row r="12606" spans="1:2" x14ac:dyDescent="0.3">
      <c r="A12606">
        <v>17065</v>
      </c>
      <c r="B12606">
        <v>0</v>
      </c>
    </row>
    <row r="12607" spans="1:2" x14ac:dyDescent="0.3">
      <c r="A12607">
        <v>16432</v>
      </c>
      <c r="B12607">
        <v>1</v>
      </c>
    </row>
    <row r="12608" spans="1:2" x14ac:dyDescent="0.3">
      <c r="A12608">
        <v>17108</v>
      </c>
      <c r="B12608">
        <v>1</v>
      </c>
    </row>
    <row r="12609" spans="1:2" x14ac:dyDescent="0.3">
      <c r="A12609">
        <v>17999</v>
      </c>
      <c r="B12609">
        <v>1</v>
      </c>
    </row>
    <row r="12610" spans="1:2" x14ac:dyDescent="0.3">
      <c r="A12610">
        <v>9537</v>
      </c>
      <c r="B12610">
        <v>1</v>
      </c>
    </row>
    <row r="12611" spans="1:2" x14ac:dyDescent="0.3">
      <c r="A12611">
        <v>19862</v>
      </c>
      <c r="B12611">
        <v>1</v>
      </c>
    </row>
    <row r="12612" spans="1:2" x14ac:dyDescent="0.3">
      <c r="A12612">
        <v>17890</v>
      </c>
      <c r="B12612">
        <v>1</v>
      </c>
    </row>
    <row r="12613" spans="1:2" x14ac:dyDescent="0.3">
      <c r="A12613">
        <v>15698</v>
      </c>
      <c r="B12613">
        <v>1</v>
      </c>
    </row>
    <row r="12614" spans="1:2" x14ac:dyDescent="0.3">
      <c r="A12614">
        <v>16823</v>
      </c>
      <c r="B12614">
        <v>1</v>
      </c>
    </row>
    <row r="12615" spans="1:2" x14ac:dyDescent="0.3">
      <c r="A12615">
        <v>3564</v>
      </c>
      <c r="B12615">
        <v>0</v>
      </c>
    </row>
    <row r="12616" spans="1:2" x14ac:dyDescent="0.3">
      <c r="A12616">
        <v>20126</v>
      </c>
      <c r="B12616">
        <v>1</v>
      </c>
    </row>
    <row r="12617" spans="1:2" x14ac:dyDescent="0.3">
      <c r="A12617">
        <v>20650</v>
      </c>
      <c r="B12617">
        <v>1</v>
      </c>
    </row>
    <row r="12618" spans="1:2" x14ac:dyDescent="0.3">
      <c r="A12618">
        <v>17994</v>
      </c>
      <c r="B12618">
        <v>1</v>
      </c>
    </row>
    <row r="12619" spans="1:2" x14ac:dyDescent="0.3">
      <c r="A12619">
        <v>15904</v>
      </c>
      <c r="B12619">
        <v>1</v>
      </c>
    </row>
    <row r="12620" spans="1:2" x14ac:dyDescent="0.3">
      <c r="A12620">
        <v>22756</v>
      </c>
      <c r="B12620">
        <v>1</v>
      </c>
    </row>
    <row r="12621" spans="1:2" x14ac:dyDescent="0.3">
      <c r="A12621">
        <v>20974</v>
      </c>
      <c r="B12621">
        <v>1</v>
      </c>
    </row>
    <row r="12622" spans="1:2" x14ac:dyDescent="0.3">
      <c r="A12622">
        <v>10976</v>
      </c>
      <c r="B12622">
        <v>1</v>
      </c>
    </row>
    <row r="12623" spans="1:2" x14ac:dyDescent="0.3">
      <c r="A12623">
        <v>16742</v>
      </c>
      <c r="B12623">
        <v>1</v>
      </c>
    </row>
    <row r="12624" spans="1:2" x14ac:dyDescent="0.3">
      <c r="A12624">
        <v>17876</v>
      </c>
      <c r="B12624">
        <v>1</v>
      </c>
    </row>
    <row r="12625" spans="1:2" x14ac:dyDescent="0.3">
      <c r="A12625">
        <v>14682</v>
      </c>
      <c r="B12625">
        <v>1</v>
      </c>
    </row>
    <row r="12626" spans="1:2" x14ac:dyDescent="0.3">
      <c r="A12626">
        <v>20642</v>
      </c>
      <c r="B12626">
        <v>1</v>
      </c>
    </row>
    <row r="12627" spans="1:2" x14ac:dyDescent="0.3">
      <c r="A12627">
        <v>18314</v>
      </c>
      <c r="B12627">
        <v>1</v>
      </c>
    </row>
    <row r="12628" spans="1:2" x14ac:dyDescent="0.3">
      <c r="A12628">
        <v>19903</v>
      </c>
      <c r="B12628">
        <v>1</v>
      </c>
    </row>
    <row r="12629" spans="1:2" x14ac:dyDescent="0.3">
      <c r="A12629">
        <v>20727</v>
      </c>
      <c r="B12629">
        <v>1</v>
      </c>
    </row>
    <row r="12630" spans="1:2" x14ac:dyDescent="0.3">
      <c r="A12630">
        <v>15605</v>
      </c>
      <c r="B12630">
        <v>1</v>
      </c>
    </row>
    <row r="12631" spans="1:2" x14ac:dyDescent="0.3">
      <c r="A12631">
        <v>19664</v>
      </c>
      <c r="B12631">
        <v>1</v>
      </c>
    </row>
    <row r="12632" spans="1:2" x14ac:dyDescent="0.3">
      <c r="A12632">
        <v>20834</v>
      </c>
      <c r="B12632">
        <v>1</v>
      </c>
    </row>
    <row r="12633" spans="1:2" x14ac:dyDescent="0.3">
      <c r="A12633">
        <v>20065</v>
      </c>
      <c r="B12633">
        <v>1</v>
      </c>
    </row>
    <row r="12634" spans="1:2" x14ac:dyDescent="0.3">
      <c r="A12634">
        <v>19557</v>
      </c>
      <c r="B12634">
        <v>1</v>
      </c>
    </row>
    <row r="12635" spans="1:2" x14ac:dyDescent="0.3">
      <c r="A12635">
        <v>22804</v>
      </c>
      <c r="B12635">
        <v>1</v>
      </c>
    </row>
    <row r="12636" spans="1:2" x14ac:dyDescent="0.3">
      <c r="A12636">
        <v>20913</v>
      </c>
      <c r="B12636">
        <v>1</v>
      </c>
    </row>
    <row r="12637" spans="1:2" x14ac:dyDescent="0.3">
      <c r="A12637">
        <v>12013</v>
      </c>
      <c r="B12637">
        <v>0</v>
      </c>
    </row>
    <row r="12638" spans="1:2" x14ac:dyDescent="0.3">
      <c r="A12638">
        <v>13515</v>
      </c>
      <c r="B12638">
        <v>1</v>
      </c>
    </row>
    <row r="12639" spans="1:2" x14ac:dyDescent="0.3">
      <c r="A12639">
        <v>18006</v>
      </c>
      <c r="B12639">
        <v>1</v>
      </c>
    </row>
    <row r="12640" spans="1:2" x14ac:dyDescent="0.3">
      <c r="A12640">
        <v>16484</v>
      </c>
      <c r="B12640">
        <v>1</v>
      </c>
    </row>
    <row r="12641" spans="1:2" x14ac:dyDescent="0.3">
      <c r="A12641">
        <v>12017</v>
      </c>
      <c r="B12641">
        <v>0</v>
      </c>
    </row>
    <row r="12642" spans="1:2" x14ac:dyDescent="0.3">
      <c r="A12642">
        <v>16119</v>
      </c>
      <c r="B12642">
        <v>1</v>
      </c>
    </row>
    <row r="12643" spans="1:2" x14ac:dyDescent="0.3">
      <c r="A12643">
        <v>15000</v>
      </c>
      <c r="B12643">
        <v>1</v>
      </c>
    </row>
    <row r="12644" spans="1:2" x14ac:dyDescent="0.3">
      <c r="A12644">
        <v>20027</v>
      </c>
      <c r="B12644">
        <v>1</v>
      </c>
    </row>
    <row r="12645" spans="1:2" x14ac:dyDescent="0.3">
      <c r="A12645">
        <v>20701</v>
      </c>
      <c r="B12645">
        <v>1</v>
      </c>
    </row>
    <row r="12646" spans="1:2" x14ac:dyDescent="0.3">
      <c r="A12646">
        <v>7097</v>
      </c>
      <c r="B12646">
        <v>0</v>
      </c>
    </row>
    <row r="12647" spans="1:2" x14ac:dyDescent="0.3">
      <c r="A12647">
        <v>15660</v>
      </c>
      <c r="B12647">
        <v>1</v>
      </c>
    </row>
    <row r="12648" spans="1:2" x14ac:dyDescent="0.3">
      <c r="A12648">
        <v>22788</v>
      </c>
      <c r="B12648">
        <v>1</v>
      </c>
    </row>
    <row r="12649" spans="1:2" x14ac:dyDescent="0.3">
      <c r="A12649">
        <v>20867</v>
      </c>
      <c r="B12649">
        <v>1</v>
      </c>
    </row>
    <row r="12650" spans="1:2" x14ac:dyDescent="0.3">
      <c r="A12650">
        <v>1245</v>
      </c>
      <c r="B12650">
        <v>0</v>
      </c>
    </row>
    <row r="12651" spans="1:2" x14ac:dyDescent="0.3">
      <c r="A12651">
        <v>7070</v>
      </c>
      <c r="B12651">
        <v>0</v>
      </c>
    </row>
    <row r="12652" spans="1:2" x14ac:dyDescent="0.3">
      <c r="A12652">
        <v>8336</v>
      </c>
      <c r="B12652">
        <v>0</v>
      </c>
    </row>
    <row r="12653" spans="1:2" x14ac:dyDescent="0.3">
      <c r="A12653">
        <v>11013</v>
      </c>
      <c r="B12653">
        <v>1</v>
      </c>
    </row>
    <row r="12654" spans="1:2" x14ac:dyDescent="0.3">
      <c r="A12654">
        <v>9669</v>
      </c>
      <c r="B12654">
        <v>1</v>
      </c>
    </row>
    <row r="12655" spans="1:2" x14ac:dyDescent="0.3">
      <c r="A12655">
        <v>16513</v>
      </c>
      <c r="B12655">
        <v>1</v>
      </c>
    </row>
    <row r="12656" spans="1:2" x14ac:dyDescent="0.3">
      <c r="A12656">
        <v>16515</v>
      </c>
      <c r="B12656">
        <v>1</v>
      </c>
    </row>
    <row r="12657" spans="1:2" x14ac:dyDescent="0.3">
      <c r="A12657">
        <v>20360</v>
      </c>
      <c r="B12657">
        <v>1</v>
      </c>
    </row>
    <row r="12658" spans="1:2" x14ac:dyDescent="0.3">
      <c r="A12658">
        <v>20361</v>
      </c>
      <c r="B12658">
        <v>1</v>
      </c>
    </row>
    <row r="12659" spans="1:2" x14ac:dyDescent="0.3">
      <c r="A12659">
        <v>15624</v>
      </c>
      <c r="B12659">
        <v>1</v>
      </c>
    </row>
    <row r="12660" spans="1:2" x14ac:dyDescent="0.3">
      <c r="A12660">
        <v>22225</v>
      </c>
      <c r="B12660">
        <v>1</v>
      </c>
    </row>
    <row r="12661" spans="1:2" x14ac:dyDescent="0.3">
      <c r="A12661">
        <v>14885</v>
      </c>
      <c r="B12661">
        <v>1</v>
      </c>
    </row>
    <row r="12662" spans="1:2" x14ac:dyDescent="0.3">
      <c r="A12662">
        <v>17993</v>
      </c>
      <c r="B12662">
        <v>1</v>
      </c>
    </row>
    <row r="12663" spans="1:2" x14ac:dyDescent="0.3">
      <c r="A12663">
        <v>20016</v>
      </c>
      <c r="B12663">
        <v>1</v>
      </c>
    </row>
    <row r="12664" spans="1:2" x14ac:dyDescent="0.3">
      <c r="A12664">
        <v>20023</v>
      </c>
      <c r="B12664">
        <v>1</v>
      </c>
    </row>
    <row r="12665" spans="1:2" x14ac:dyDescent="0.3">
      <c r="A12665">
        <v>20120</v>
      </c>
      <c r="B12665">
        <v>1</v>
      </c>
    </row>
    <row r="12666" spans="1:2" x14ac:dyDescent="0.3">
      <c r="A12666">
        <v>22908</v>
      </c>
      <c r="B12666">
        <v>1</v>
      </c>
    </row>
    <row r="12667" spans="1:2" x14ac:dyDescent="0.3">
      <c r="A12667">
        <v>14996</v>
      </c>
      <c r="B12667">
        <v>1</v>
      </c>
    </row>
    <row r="12668" spans="1:2" x14ac:dyDescent="0.3">
      <c r="A12668">
        <v>15486</v>
      </c>
      <c r="B12668">
        <v>1</v>
      </c>
    </row>
    <row r="12669" spans="1:2" x14ac:dyDescent="0.3">
      <c r="A12669">
        <v>16379</v>
      </c>
      <c r="B12669">
        <v>1</v>
      </c>
    </row>
    <row r="12670" spans="1:2" x14ac:dyDescent="0.3">
      <c r="A12670">
        <v>22931</v>
      </c>
      <c r="B12670">
        <v>1</v>
      </c>
    </row>
    <row r="12671" spans="1:2" x14ac:dyDescent="0.3">
      <c r="A12671">
        <v>22375</v>
      </c>
      <c r="B12671">
        <v>1</v>
      </c>
    </row>
    <row r="12672" spans="1:2" x14ac:dyDescent="0.3">
      <c r="A12672">
        <v>22524</v>
      </c>
      <c r="B12672">
        <v>1</v>
      </c>
    </row>
    <row r="12673" spans="1:2" x14ac:dyDescent="0.3">
      <c r="A12673">
        <v>22533</v>
      </c>
      <c r="B12673">
        <v>1</v>
      </c>
    </row>
    <row r="12674" spans="1:2" x14ac:dyDescent="0.3">
      <c r="A12674">
        <v>22549</v>
      </c>
      <c r="B12674">
        <v>1</v>
      </c>
    </row>
    <row r="12675" spans="1:2" x14ac:dyDescent="0.3">
      <c r="A12675">
        <v>19871</v>
      </c>
      <c r="B12675">
        <v>1</v>
      </c>
    </row>
    <row r="12676" spans="1:2" x14ac:dyDescent="0.3">
      <c r="A12676">
        <v>20474</v>
      </c>
      <c r="B12676">
        <v>1</v>
      </c>
    </row>
    <row r="12677" spans="1:2" x14ac:dyDescent="0.3">
      <c r="A12677">
        <v>20601</v>
      </c>
      <c r="B12677">
        <v>1</v>
      </c>
    </row>
    <row r="12678" spans="1:2" x14ac:dyDescent="0.3">
      <c r="A12678">
        <v>20661</v>
      </c>
      <c r="B12678">
        <v>1</v>
      </c>
    </row>
    <row r="12679" spans="1:2" x14ac:dyDescent="0.3">
      <c r="A12679">
        <v>20972</v>
      </c>
      <c r="B12679">
        <v>1</v>
      </c>
    </row>
    <row r="12680" spans="1:2" x14ac:dyDescent="0.3">
      <c r="A12680">
        <v>17931</v>
      </c>
      <c r="B12680">
        <v>1</v>
      </c>
    </row>
    <row r="12681" spans="1:2" x14ac:dyDescent="0.3">
      <c r="A12681">
        <v>19605</v>
      </c>
      <c r="B12681">
        <v>1</v>
      </c>
    </row>
    <row r="12682" spans="1:2" x14ac:dyDescent="0.3">
      <c r="A12682">
        <v>19612</v>
      </c>
      <c r="B12682">
        <v>1</v>
      </c>
    </row>
    <row r="12683" spans="1:2" x14ac:dyDescent="0.3">
      <c r="A12683">
        <v>19726</v>
      </c>
      <c r="B12683">
        <v>1</v>
      </c>
    </row>
    <row r="12684" spans="1:2" x14ac:dyDescent="0.3">
      <c r="A12684">
        <v>16026</v>
      </c>
      <c r="B12684">
        <v>0</v>
      </c>
    </row>
    <row r="12685" spans="1:2" x14ac:dyDescent="0.3">
      <c r="A12685">
        <v>16082</v>
      </c>
      <c r="B12685">
        <v>1</v>
      </c>
    </row>
    <row r="12686" spans="1:2" x14ac:dyDescent="0.3">
      <c r="A12686">
        <v>16424</v>
      </c>
      <c r="B12686">
        <v>1</v>
      </c>
    </row>
    <row r="12687" spans="1:2" x14ac:dyDescent="0.3">
      <c r="A12687">
        <v>17740</v>
      </c>
      <c r="B12687">
        <v>1</v>
      </c>
    </row>
    <row r="12688" spans="1:2" x14ac:dyDescent="0.3">
      <c r="A12688">
        <v>12423</v>
      </c>
      <c r="B12688">
        <v>1</v>
      </c>
    </row>
    <row r="12689" spans="1:2" x14ac:dyDescent="0.3">
      <c r="A12689">
        <v>15443</v>
      </c>
      <c r="B12689">
        <v>1</v>
      </c>
    </row>
    <row r="12690" spans="1:2" x14ac:dyDescent="0.3">
      <c r="A12690">
        <v>15944</v>
      </c>
      <c r="B12690">
        <v>1</v>
      </c>
    </row>
    <row r="12691" spans="1:2" x14ac:dyDescent="0.3">
      <c r="A12691">
        <v>17025</v>
      </c>
      <c r="B12691">
        <v>1</v>
      </c>
    </row>
    <row r="12692" spans="1:2" x14ac:dyDescent="0.3">
      <c r="A12692">
        <v>17027</v>
      </c>
      <c r="B12692">
        <v>0</v>
      </c>
    </row>
    <row r="12693" spans="1:2" x14ac:dyDescent="0.3">
      <c r="A12693">
        <v>7654</v>
      </c>
      <c r="B12693">
        <v>0</v>
      </c>
    </row>
    <row r="12694" spans="1:2" x14ac:dyDescent="0.3">
      <c r="A12694">
        <v>17549</v>
      </c>
      <c r="B12694">
        <v>1</v>
      </c>
    </row>
    <row r="12695" spans="1:2" x14ac:dyDescent="0.3">
      <c r="A12695">
        <v>15620</v>
      </c>
      <c r="B12695">
        <v>1</v>
      </c>
    </row>
    <row r="12696" spans="1:2" x14ac:dyDescent="0.3">
      <c r="A12696">
        <v>19936</v>
      </c>
      <c r="B12696">
        <v>1</v>
      </c>
    </row>
    <row r="12697" spans="1:2" x14ac:dyDescent="0.3">
      <c r="A12697">
        <v>21030</v>
      </c>
      <c r="B12697">
        <v>1</v>
      </c>
    </row>
    <row r="12698" spans="1:2" x14ac:dyDescent="0.3">
      <c r="A12698">
        <v>10295</v>
      </c>
      <c r="B12698">
        <v>1</v>
      </c>
    </row>
    <row r="12699" spans="1:2" x14ac:dyDescent="0.3">
      <c r="A12699">
        <v>15790</v>
      </c>
      <c r="B12699">
        <v>1</v>
      </c>
    </row>
    <row r="12700" spans="1:2" x14ac:dyDescent="0.3">
      <c r="A12700">
        <v>11496</v>
      </c>
      <c r="B12700">
        <v>1</v>
      </c>
    </row>
    <row r="12701" spans="1:2" x14ac:dyDescent="0.3">
      <c r="A12701">
        <v>13547</v>
      </c>
      <c r="B12701">
        <v>1</v>
      </c>
    </row>
    <row r="12702" spans="1:2" x14ac:dyDescent="0.3">
      <c r="A12702">
        <v>19514</v>
      </c>
      <c r="B12702">
        <v>1</v>
      </c>
    </row>
    <row r="12703" spans="1:2" x14ac:dyDescent="0.3">
      <c r="A12703">
        <v>22746</v>
      </c>
      <c r="B12703">
        <v>1</v>
      </c>
    </row>
    <row r="12704" spans="1:2" x14ac:dyDescent="0.3">
      <c r="A12704">
        <v>10939</v>
      </c>
      <c r="B12704">
        <v>0</v>
      </c>
    </row>
    <row r="12705" spans="1:2" x14ac:dyDescent="0.3">
      <c r="A12705">
        <v>19632</v>
      </c>
      <c r="B12705">
        <v>1</v>
      </c>
    </row>
    <row r="12706" spans="1:2" x14ac:dyDescent="0.3">
      <c r="A12706">
        <v>20803</v>
      </c>
      <c r="B12706">
        <v>1</v>
      </c>
    </row>
    <row r="12707" spans="1:2" x14ac:dyDescent="0.3">
      <c r="A12707">
        <v>9072</v>
      </c>
      <c r="B12707">
        <v>1</v>
      </c>
    </row>
    <row r="12708" spans="1:2" x14ac:dyDescent="0.3">
      <c r="A12708">
        <v>14731</v>
      </c>
      <c r="B12708">
        <v>1</v>
      </c>
    </row>
    <row r="12709" spans="1:2" x14ac:dyDescent="0.3">
      <c r="A12709">
        <v>20704</v>
      </c>
      <c r="B12709">
        <v>1</v>
      </c>
    </row>
    <row r="12710" spans="1:2" x14ac:dyDescent="0.3">
      <c r="A12710">
        <v>20743</v>
      </c>
      <c r="B12710">
        <v>1</v>
      </c>
    </row>
    <row r="12711" spans="1:2" x14ac:dyDescent="0.3">
      <c r="A12711">
        <v>22536</v>
      </c>
      <c r="B12711">
        <v>1</v>
      </c>
    </row>
    <row r="12712" spans="1:2" x14ac:dyDescent="0.3">
      <c r="A12712">
        <v>11530</v>
      </c>
      <c r="B12712">
        <v>1</v>
      </c>
    </row>
    <row r="12713" spans="1:2" x14ac:dyDescent="0.3">
      <c r="A12713">
        <v>13514</v>
      </c>
      <c r="B12713">
        <v>1</v>
      </c>
    </row>
    <row r="12714" spans="1:2" x14ac:dyDescent="0.3">
      <c r="A12714">
        <v>15821</v>
      </c>
      <c r="B12714">
        <v>1</v>
      </c>
    </row>
    <row r="12715" spans="1:2" x14ac:dyDescent="0.3">
      <c r="A12715">
        <v>20575</v>
      </c>
      <c r="B12715">
        <v>1</v>
      </c>
    </row>
    <row r="12716" spans="1:2" x14ac:dyDescent="0.3">
      <c r="A12716">
        <v>986</v>
      </c>
      <c r="B12716">
        <v>0</v>
      </c>
    </row>
    <row r="12717" spans="1:2" x14ac:dyDescent="0.3">
      <c r="A12717">
        <v>17218</v>
      </c>
      <c r="B12717">
        <v>1</v>
      </c>
    </row>
    <row r="12718" spans="1:2" x14ac:dyDescent="0.3">
      <c r="A12718">
        <v>17599</v>
      </c>
      <c r="B12718">
        <v>1</v>
      </c>
    </row>
    <row r="12719" spans="1:2" x14ac:dyDescent="0.3">
      <c r="A12719">
        <v>12482</v>
      </c>
      <c r="B12719">
        <v>1</v>
      </c>
    </row>
    <row r="12720" spans="1:2" x14ac:dyDescent="0.3">
      <c r="A12720">
        <v>17512</v>
      </c>
      <c r="B12720">
        <v>1</v>
      </c>
    </row>
    <row r="12721" spans="1:2" x14ac:dyDescent="0.3">
      <c r="A12721">
        <v>7095</v>
      </c>
      <c r="B12721">
        <v>0</v>
      </c>
    </row>
    <row r="12722" spans="1:2" x14ac:dyDescent="0.3">
      <c r="A12722">
        <v>16844</v>
      </c>
      <c r="B12722">
        <v>1</v>
      </c>
    </row>
    <row r="12723" spans="1:2" x14ac:dyDescent="0.3">
      <c r="A12723">
        <v>21012</v>
      </c>
      <c r="B12723">
        <v>1</v>
      </c>
    </row>
    <row r="12724" spans="1:2" x14ac:dyDescent="0.3">
      <c r="A12724">
        <v>9384</v>
      </c>
      <c r="B12724">
        <v>0</v>
      </c>
    </row>
    <row r="12725" spans="1:2" x14ac:dyDescent="0.3">
      <c r="A12725">
        <v>648</v>
      </c>
      <c r="B12725">
        <v>0</v>
      </c>
    </row>
    <row r="12726" spans="1:2" x14ac:dyDescent="0.3">
      <c r="A12726">
        <v>17079</v>
      </c>
      <c r="B12726">
        <v>1</v>
      </c>
    </row>
    <row r="12727" spans="1:2" x14ac:dyDescent="0.3">
      <c r="A12727">
        <v>10333</v>
      </c>
      <c r="B12727">
        <v>0</v>
      </c>
    </row>
    <row r="12728" spans="1:2" x14ac:dyDescent="0.3">
      <c r="A12728">
        <v>15591</v>
      </c>
      <c r="B12728">
        <v>1</v>
      </c>
    </row>
    <row r="12729" spans="1:2" x14ac:dyDescent="0.3">
      <c r="A12729">
        <v>12229</v>
      </c>
      <c r="B12729">
        <v>0</v>
      </c>
    </row>
    <row r="12730" spans="1:2" x14ac:dyDescent="0.3">
      <c r="A12730">
        <v>7671</v>
      </c>
      <c r="B12730">
        <v>0</v>
      </c>
    </row>
    <row r="12731" spans="1:2" x14ac:dyDescent="0.3">
      <c r="A12731">
        <v>8196</v>
      </c>
      <c r="B12731">
        <v>0</v>
      </c>
    </row>
    <row r="12732" spans="1:2" x14ac:dyDescent="0.3">
      <c r="A12732">
        <v>8251</v>
      </c>
      <c r="B12732">
        <v>0</v>
      </c>
    </row>
    <row r="12733" spans="1:2" x14ac:dyDescent="0.3">
      <c r="A12733">
        <v>8264</v>
      </c>
      <c r="B12733">
        <v>0</v>
      </c>
    </row>
    <row r="12734" spans="1:2" x14ac:dyDescent="0.3">
      <c r="A12734">
        <v>15634</v>
      </c>
      <c r="B12734">
        <v>1</v>
      </c>
    </row>
    <row r="12735" spans="1:2" x14ac:dyDescent="0.3">
      <c r="A12735">
        <v>17009</v>
      </c>
      <c r="B12735">
        <v>0</v>
      </c>
    </row>
    <row r="12736" spans="1:2" x14ac:dyDescent="0.3">
      <c r="A12736">
        <v>20003</v>
      </c>
      <c r="B12736">
        <v>1</v>
      </c>
    </row>
    <row r="12737" spans="1:2" x14ac:dyDescent="0.3">
      <c r="A12737">
        <v>9284</v>
      </c>
      <c r="B12737">
        <v>1</v>
      </c>
    </row>
    <row r="12738" spans="1:2" x14ac:dyDescent="0.3">
      <c r="A12738">
        <v>17559</v>
      </c>
      <c r="B12738">
        <v>1</v>
      </c>
    </row>
    <row r="12739" spans="1:2" x14ac:dyDescent="0.3">
      <c r="A12739">
        <v>20839</v>
      </c>
      <c r="B12739">
        <v>1</v>
      </c>
    </row>
    <row r="12740" spans="1:2" x14ac:dyDescent="0.3">
      <c r="A12740">
        <v>17938</v>
      </c>
      <c r="B12740">
        <v>1</v>
      </c>
    </row>
    <row r="12741" spans="1:2" x14ac:dyDescent="0.3">
      <c r="A12741">
        <v>20181</v>
      </c>
      <c r="B12741">
        <v>1</v>
      </c>
    </row>
    <row r="12742" spans="1:2" x14ac:dyDescent="0.3">
      <c r="A12742">
        <v>17074</v>
      </c>
      <c r="B12742">
        <v>1</v>
      </c>
    </row>
    <row r="12743" spans="1:2" x14ac:dyDescent="0.3">
      <c r="A12743">
        <v>17937</v>
      </c>
      <c r="B12743">
        <v>1</v>
      </c>
    </row>
    <row r="12744" spans="1:2" x14ac:dyDescent="0.3">
      <c r="A12744">
        <v>17939</v>
      </c>
      <c r="B12744">
        <v>1</v>
      </c>
    </row>
    <row r="12745" spans="1:2" x14ac:dyDescent="0.3">
      <c r="A12745">
        <v>22854</v>
      </c>
      <c r="B12745">
        <v>1</v>
      </c>
    </row>
    <row r="12746" spans="1:2" x14ac:dyDescent="0.3">
      <c r="A12746">
        <v>15831</v>
      </c>
      <c r="B12746">
        <v>1</v>
      </c>
    </row>
    <row r="12747" spans="1:2" x14ac:dyDescent="0.3">
      <c r="A12747">
        <v>17022</v>
      </c>
      <c r="B12747">
        <v>1</v>
      </c>
    </row>
    <row r="12748" spans="1:2" x14ac:dyDescent="0.3">
      <c r="A12748">
        <v>22849</v>
      </c>
      <c r="B12748">
        <v>1</v>
      </c>
    </row>
    <row r="12749" spans="1:2" x14ac:dyDescent="0.3">
      <c r="A12749">
        <v>11570</v>
      </c>
      <c r="B12749">
        <v>0</v>
      </c>
    </row>
    <row r="12750" spans="1:2" x14ac:dyDescent="0.3">
      <c r="A12750">
        <v>20984</v>
      </c>
      <c r="B12750">
        <v>1</v>
      </c>
    </row>
    <row r="12751" spans="1:2" x14ac:dyDescent="0.3">
      <c r="A12751">
        <v>22567</v>
      </c>
      <c r="B12751">
        <v>1</v>
      </c>
    </row>
    <row r="12752" spans="1:2" x14ac:dyDescent="0.3">
      <c r="A12752">
        <v>22568</v>
      </c>
      <c r="B12752">
        <v>1</v>
      </c>
    </row>
    <row r="12753" spans="1:2" x14ac:dyDescent="0.3">
      <c r="A12753">
        <v>22569</v>
      </c>
      <c r="B12753">
        <v>1</v>
      </c>
    </row>
    <row r="12754" spans="1:2" x14ac:dyDescent="0.3">
      <c r="A12754">
        <v>22570</v>
      </c>
      <c r="B12754">
        <v>1</v>
      </c>
    </row>
    <row r="12755" spans="1:2" x14ac:dyDescent="0.3">
      <c r="A12755">
        <v>22571</v>
      </c>
      <c r="B12755">
        <v>1</v>
      </c>
    </row>
    <row r="12756" spans="1:2" x14ac:dyDescent="0.3">
      <c r="A12756">
        <v>22572</v>
      </c>
      <c r="B12756">
        <v>1</v>
      </c>
    </row>
    <row r="12757" spans="1:2" x14ac:dyDescent="0.3">
      <c r="A12757">
        <v>22573</v>
      </c>
      <c r="B12757">
        <v>1</v>
      </c>
    </row>
    <row r="12758" spans="1:2" x14ac:dyDescent="0.3">
      <c r="A12758">
        <v>7893</v>
      </c>
      <c r="B12758">
        <v>0</v>
      </c>
    </row>
    <row r="12759" spans="1:2" x14ac:dyDescent="0.3">
      <c r="A12759">
        <v>16699</v>
      </c>
      <c r="B12759">
        <v>1</v>
      </c>
    </row>
    <row r="12760" spans="1:2" x14ac:dyDescent="0.3">
      <c r="A12760">
        <v>10056</v>
      </c>
      <c r="B12760">
        <v>1</v>
      </c>
    </row>
    <row r="12761" spans="1:2" x14ac:dyDescent="0.3">
      <c r="A12761">
        <v>22659</v>
      </c>
      <c r="B12761">
        <v>1</v>
      </c>
    </row>
    <row r="12762" spans="1:2" x14ac:dyDescent="0.3">
      <c r="A12762">
        <v>16095</v>
      </c>
      <c r="B12762">
        <v>1</v>
      </c>
    </row>
    <row r="12763" spans="1:2" x14ac:dyDescent="0.3">
      <c r="A12763">
        <v>22681</v>
      </c>
      <c r="B12763">
        <v>1</v>
      </c>
    </row>
    <row r="12764" spans="1:2" x14ac:dyDescent="0.3">
      <c r="A12764">
        <v>15389</v>
      </c>
      <c r="B12764">
        <v>1</v>
      </c>
    </row>
    <row r="12765" spans="1:2" x14ac:dyDescent="0.3">
      <c r="A12765">
        <v>18091</v>
      </c>
      <c r="B12765">
        <v>1</v>
      </c>
    </row>
    <row r="12766" spans="1:2" x14ac:dyDescent="0.3">
      <c r="A12766">
        <v>16969</v>
      </c>
      <c r="B12766">
        <v>1</v>
      </c>
    </row>
    <row r="12767" spans="1:2" x14ac:dyDescent="0.3">
      <c r="A12767">
        <v>11081</v>
      </c>
      <c r="B12767">
        <v>1</v>
      </c>
    </row>
    <row r="12768" spans="1:2" x14ac:dyDescent="0.3">
      <c r="A12768">
        <v>16461</v>
      </c>
      <c r="B12768">
        <v>1</v>
      </c>
    </row>
    <row r="12769" spans="1:2" x14ac:dyDescent="0.3">
      <c r="A12769">
        <v>19674</v>
      </c>
      <c r="B12769">
        <v>1</v>
      </c>
    </row>
    <row r="12770" spans="1:2" x14ac:dyDescent="0.3">
      <c r="A12770">
        <v>19675</v>
      </c>
      <c r="B12770">
        <v>1</v>
      </c>
    </row>
    <row r="12771" spans="1:2" x14ac:dyDescent="0.3">
      <c r="A12771">
        <v>17649</v>
      </c>
      <c r="B12771">
        <v>1</v>
      </c>
    </row>
    <row r="12772" spans="1:2" x14ac:dyDescent="0.3">
      <c r="A12772">
        <v>158</v>
      </c>
      <c r="B12772" t="s">
        <v>746</v>
      </c>
    </row>
    <row r="12773" spans="1:2" x14ac:dyDescent="0.3">
      <c r="A12773">
        <v>159</v>
      </c>
      <c r="B12773">
        <v>0</v>
      </c>
    </row>
    <row r="12774" spans="1:2" x14ac:dyDescent="0.3">
      <c r="A12774">
        <v>16815</v>
      </c>
      <c r="B12774">
        <v>1</v>
      </c>
    </row>
    <row r="12775" spans="1:2" x14ac:dyDescent="0.3">
      <c r="A12775">
        <v>16817</v>
      </c>
      <c r="B12775">
        <v>1</v>
      </c>
    </row>
    <row r="12776" spans="1:2" x14ac:dyDescent="0.3">
      <c r="A12776">
        <v>20202</v>
      </c>
      <c r="B12776">
        <v>1</v>
      </c>
    </row>
    <row r="12777" spans="1:2" x14ac:dyDescent="0.3">
      <c r="A12777">
        <v>20204</v>
      </c>
      <c r="B12777">
        <v>1</v>
      </c>
    </row>
    <row r="12778" spans="1:2" x14ac:dyDescent="0.3">
      <c r="A12778">
        <v>20832</v>
      </c>
      <c r="B12778">
        <v>1</v>
      </c>
    </row>
    <row r="12779" spans="1:2" x14ac:dyDescent="0.3">
      <c r="A12779">
        <v>4220</v>
      </c>
      <c r="B12779">
        <v>0</v>
      </c>
    </row>
    <row r="12780" spans="1:2" x14ac:dyDescent="0.3">
      <c r="A12780">
        <v>6105</v>
      </c>
      <c r="B12780">
        <v>0</v>
      </c>
    </row>
    <row r="12781" spans="1:2" x14ac:dyDescent="0.3">
      <c r="A12781">
        <v>14997</v>
      </c>
      <c r="B12781">
        <v>1</v>
      </c>
    </row>
    <row r="12782" spans="1:2" x14ac:dyDescent="0.3">
      <c r="A12782">
        <v>15351</v>
      </c>
      <c r="B12782">
        <v>1</v>
      </c>
    </row>
    <row r="12783" spans="1:2" x14ac:dyDescent="0.3">
      <c r="A12783">
        <v>16248</v>
      </c>
      <c r="B12783">
        <v>1</v>
      </c>
    </row>
    <row r="12784" spans="1:2" x14ac:dyDescent="0.3">
      <c r="A12784">
        <v>17058</v>
      </c>
      <c r="B12784">
        <v>0</v>
      </c>
    </row>
    <row r="12785" spans="1:2" x14ac:dyDescent="0.3">
      <c r="A12785">
        <v>18029</v>
      </c>
      <c r="B12785">
        <v>1</v>
      </c>
    </row>
    <row r="12786" spans="1:2" x14ac:dyDescent="0.3">
      <c r="A12786">
        <v>18125</v>
      </c>
      <c r="B12786">
        <v>1</v>
      </c>
    </row>
    <row r="12787" spans="1:2" x14ac:dyDescent="0.3">
      <c r="A12787">
        <v>22325</v>
      </c>
      <c r="B12787">
        <v>1</v>
      </c>
    </row>
    <row r="12788" spans="1:2" x14ac:dyDescent="0.3">
      <c r="A12788">
        <v>22996</v>
      </c>
      <c r="B12788">
        <v>1</v>
      </c>
    </row>
    <row r="12789" spans="1:2" x14ac:dyDescent="0.3">
      <c r="A12789">
        <v>1731</v>
      </c>
      <c r="B12789">
        <v>0</v>
      </c>
    </row>
    <row r="12790" spans="1:2" x14ac:dyDescent="0.3">
      <c r="A12790">
        <v>1732</v>
      </c>
      <c r="B12790">
        <v>0</v>
      </c>
    </row>
    <row r="12791" spans="1:2" x14ac:dyDescent="0.3">
      <c r="A12791">
        <v>21054</v>
      </c>
      <c r="B12791">
        <v>1</v>
      </c>
    </row>
    <row r="12792" spans="1:2" x14ac:dyDescent="0.3">
      <c r="A12792">
        <v>5339</v>
      </c>
      <c r="B12792">
        <v>0</v>
      </c>
    </row>
    <row r="12793" spans="1:2" x14ac:dyDescent="0.3">
      <c r="A12793">
        <v>9847</v>
      </c>
      <c r="B12793">
        <v>1</v>
      </c>
    </row>
    <row r="12794" spans="1:2" x14ac:dyDescent="0.3">
      <c r="A12794">
        <v>4549</v>
      </c>
      <c r="B12794">
        <v>0</v>
      </c>
    </row>
    <row r="12795" spans="1:2" x14ac:dyDescent="0.3">
      <c r="A12795">
        <v>4552</v>
      </c>
      <c r="B12795">
        <v>0</v>
      </c>
    </row>
    <row r="12796" spans="1:2" x14ac:dyDescent="0.3">
      <c r="A12796">
        <v>16522</v>
      </c>
      <c r="B12796">
        <v>1</v>
      </c>
    </row>
    <row r="12797" spans="1:2" x14ac:dyDescent="0.3">
      <c r="A12797">
        <v>22694</v>
      </c>
      <c r="B12797">
        <v>1</v>
      </c>
    </row>
    <row r="12798" spans="1:2" x14ac:dyDescent="0.3">
      <c r="A12798">
        <v>1344</v>
      </c>
      <c r="B12798">
        <v>0</v>
      </c>
    </row>
    <row r="12799" spans="1:2" x14ac:dyDescent="0.3">
      <c r="A12799">
        <v>1345</v>
      </c>
      <c r="B12799">
        <v>0</v>
      </c>
    </row>
    <row r="12800" spans="1:2" x14ac:dyDescent="0.3">
      <c r="A12800">
        <v>12502</v>
      </c>
      <c r="B12800">
        <v>1</v>
      </c>
    </row>
    <row r="12801" spans="1:2" x14ac:dyDescent="0.3">
      <c r="A12801">
        <v>16449</v>
      </c>
      <c r="B12801">
        <v>1</v>
      </c>
    </row>
    <row r="12802" spans="1:2" x14ac:dyDescent="0.3">
      <c r="A12802">
        <v>20039</v>
      </c>
      <c r="B12802">
        <v>1</v>
      </c>
    </row>
    <row r="12803" spans="1:2" x14ac:dyDescent="0.3">
      <c r="A12803">
        <v>20909</v>
      </c>
      <c r="B12803">
        <v>1</v>
      </c>
    </row>
    <row r="12804" spans="1:2" x14ac:dyDescent="0.3">
      <c r="A12804">
        <v>16405</v>
      </c>
      <c r="B12804">
        <v>1</v>
      </c>
    </row>
    <row r="12805" spans="1:2" x14ac:dyDescent="0.3">
      <c r="A12805">
        <v>2163</v>
      </c>
      <c r="B12805">
        <v>0</v>
      </c>
    </row>
    <row r="12806" spans="1:2" x14ac:dyDescent="0.3">
      <c r="A12806">
        <v>15978</v>
      </c>
      <c r="B12806">
        <v>1</v>
      </c>
    </row>
    <row r="12807" spans="1:2" x14ac:dyDescent="0.3">
      <c r="A12807">
        <v>16390</v>
      </c>
      <c r="B12807">
        <v>1</v>
      </c>
    </row>
    <row r="12808" spans="1:2" x14ac:dyDescent="0.3">
      <c r="A12808">
        <v>16753</v>
      </c>
      <c r="B12808">
        <v>1</v>
      </c>
    </row>
    <row r="12809" spans="1:2" x14ac:dyDescent="0.3">
      <c r="A12809">
        <v>17935</v>
      </c>
      <c r="B12809">
        <v>1</v>
      </c>
    </row>
    <row r="12810" spans="1:2" x14ac:dyDescent="0.3">
      <c r="A12810">
        <v>20056</v>
      </c>
      <c r="B12810">
        <v>1</v>
      </c>
    </row>
    <row r="12811" spans="1:2" x14ac:dyDescent="0.3">
      <c r="A12811">
        <v>20898</v>
      </c>
      <c r="B12811">
        <v>1</v>
      </c>
    </row>
    <row r="12812" spans="1:2" x14ac:dyDescent="0.3">
      <c r="A12812">
        <v>20011</v>
      </c>
      <c r="B12812">
        <v>1</v>
      </c>
    </row>
    <row r="12813" spans="1:2" x14ac:dyDescent="0.3">
      <c r="A12813">
        <v>17684</v>
      </c>
      <c r="B12813">
        <v>1</v>
      </c>
    </row>
    <row r="12814" spans="1:2" x14ac:dyDescent="0.3">
      <c r="A12814">
        <v>15729</v>
      </c>
      <c r="B12814">
        <v>1</v>
      </c>
    </row>
    <row r="12815" spans="1:2" x14ac:dyDescent="0.3">
      <c r="A12815">
        <v>9074</v>
      </c>
      <c r="B12815">
        <v>1</v>
      </c>
    </row>
    <row r="12816" spans="1:2" x14ac:dyDescent="0.3">
      <c r="A12816">
        <v>9979</v>
      </c>
      <c r="B12816">
        <v>0</v>
      </c>
    </row>
    <row r="12817" spans="1:2" x14ac:dyDescent="0.3">
      <c r="A12817">
        <v>10220</v>
      </c>
      <c r="B12817">
        <v>0</v>
      </c>
    </row>
    <row r="12818" spans="1:2" x14ac:dyDescent="0.3">
      <c r="A12818">
        <v>15164</v>
      </c>
      <c r="B12818">
        <v>1</v>
      </c>
    </row>
    <row r="12819" spans="1:2" x14ac:dyDescent="0.3">
      <c r="A12819">
        <v>15743</v>
      </c>
      <c r="B12819">
        <v>1</v>
      </c>
    </row>
    <row r="12820" spans="1:2" x14ac:dyDescent="0.3">
      <c r="A12820">
        <v>18296</v>
      </c>
      <c r="B12820">
        <v>1</v>
      </c>
    </row>
    <row r="12821" spans="1:2" x14ac:dyDescent="0.3">
      <c r="A12821">
        <v>20432</v>
      </c>
      <c r="B12821">
        <v>1</v>
      </c>
    </row>
    <row r="12822" spans="1:2" x14ac:dyDescent="0.3">
      <c r="A12822">
        <v>20631</v>
      </c>
      <c r="B12822">
        <v>1</v>
      </c>
    </row>
    <row r="12823" spans="1:2" x14ac:dyDescent="0.3">
      <c r="A12823">
        <v>20766</v>
      </c>
      <c r="B12823">
        <v>1</v>
      </c>
    </row>
    <row r="12824" spans="1:2" x14ac:dyDescent="0.3">
      <c r="A12824">
        <v>21026</v>
      </c>
      <c r="B12824">
        <v>1</v>
      </c>
    </row>
    <row r="12825" spans="1:2" x14ac:dyDescent="0.3">
      <c r="A12825">
        <v>22599</v>
      </c>
      <c r="B12825">
        <v>1</v>
      </c>
    </row>
    <row r="12826" spans="1:2" x14ac:dyDescent="0.3">
      <c r="A12826">
        <v>22791</v>
      </c>
      <c r="B12826">
        <v>1</v>
      </c>
    </row>
    <row r="12827" spans="1:2" x14ac:dyDescent="0.3">
      <c r="A12827">
        <v>8352</v>
      </c>
      <c r="B12827">
        <v>0</v>
      </c>
    </row>
    <row r="12828" spans="1:2" x14ac:dyDescent="0.3">
      <c r="A12828">
        <v>8354</v>
      </c>
      <c r="B12828">
        <v>0</v>
      </c>
    </row>
    <row r="12829" spans="1:2" x14ac:dyDescent="0.3">
      <c r="A12829">
        <v>8355</v>
      </c>
      <c r="B12829">
        <v>0</v>
      </c>
    </row>
    <row r="12830" spans="1:2" x14ac:dyDescent="0.3">
      <c r="A12830">
        <v>8495</v>
      </c>
      <c r="B12830">
        <v>0</v>
      </c>
    </row>
    <row r="12831" spans="1:2" x14ac:dyDescent="0.3">
      <c r="A12831">
        <v>11734</v>
      </c>
      <c r="B12831">
        <v>1</v>
      </c>
    </row>
    <row r="12832" spans="1:2" x14ac:dyDescent="0.3">
      <c r="A12832">
        <v>11739</v>
      </c>
      <c r="B12832">
        <v>1</v>
      </c>
    </row>
    <row r="12833" spans="1:2" x14ac:dyDescent="0.3">
      <c r="A12833">
        <v>11740</v>
      </c>
      <c r="B12833">
        <v>1</v>
      </c>
    </row>
    <row r="12834" spans="1:2" x14ac:dyDescent="0.3">
      <c r="A12834">
        <v>11741</v>
      </c>
      <c r="B12834">
        <v>1</v>
      </c>
    </row>
    <row r="12835" spans="1:2" x14ac:dyDescent="0.3">
      <c r="A12835">
        <v>11742</v>
      </c>
      <c r="B12835">
        <v>1</v>
      </c>
    </row>
    <row r="12836" spans="1:2" x14ac:dyDescent="0.3">
      <c r="A12836">
        <v>14772</v>
      </c>
      <c r="B12836">
        <v>1</v>
      </c>
    </row>
    <row r="12837" spans="1:2" x14ac:dyDescent="0.3">
      <c r="A12837">
        <v>15534</v>
      </c>
      <c r="B12837">
        <v>1</v>
      </c>
    </row>
    <row r="12838" spans="1:2" x14ac:dyDescent="0.3">
      <c r="A12838">
        <v>15535</v>
      </c>
      <c r="B12838">
        <v>1</v>
      </c>
    </row>
    <row r="12839" spans="1:2" x14ac:dyDescent="0.3">
      <c r="A12839">
        <v>15777</v>
      </c>
      <c r="B12839">
        <v>1</v>
      </c>
    </row>
    <row r="12840" spans="1:2" x14ac:dyDescent="0.3">
      <c r="A12840">
        <v>16587</v>
      </c>
      <c r="B12840">
        <v>1</v>
      </c>
    </row>
    <row r="12841" spans="1:2" x14ac:dyDescent="0.3">
      <c r="A12841">
        <v>19736</v>
      </c>
      <c r="B12841">
        <v>1</v>
      </c>
    </row>
    <row r="12842" spans="1:2" x14ac:dyDescent="0.3">
      <c r="A12842">
        <v>20752</v>
      </c>
      <c r="B12842">
        <v>1</v>
      </c>
    </row>
    <row r="12843" spans="1:2" x14ac:dyDescent="0.3">
      <c r="A12843">
        <v>20753</v>
      </c>
      <c r="B12843">
        <v>1</v>
      </c>
    </row>
    <row r="12844" spans="1:2" x14ac:dyDescent="0.3">
      <c r="A12844">
        <v>20779</v>
      </c>
      <c r="B12844">
        <v>1</v>
      </c>
    </row>
    <row r="12845" spans="1:2" x14ac:dyDescent="0.3">
      <c r="A12845">
        <v>22745</v>
      </c>
      <c r="B12845">
        <v>1</v>
      </c>
    </row>
    <row r="12846" spans="1:2" x14ac:dyDescent="0.3">
      <c r="A12846">
        <v>14795</v>
      </c>
      <c r="B12846">
        <v>1</v>
      </c>
    </row>
    <row r="12847" spans="1:2" x14ac:dyDescent="0.3">
      <c r="A12847">
        <v>18211</v>
      </c>
      <c r="B12847">
        <v>1</v>
      </c>
    </row>
    <row r="12848" spans="1:2" x14ac:dyDescent="0.3">
      <c r="A12848">
        <v>22762</v>
      </c>
      <c r="B12848">
        <v>1</v>
      </c>
    </row>
    <row r="12849" spans="1:2" x14ac:dyDescent="0.3">
      <c r="A12849">
        <v>12216</v>
      </c>
      <c r="B12849">
        <v>1</v>
      </c>
    </row>
    <row r="12850" spans="1:2" x14ac:dyDescent="0.3">
      <c r="A12850">
        <v>16961</v>
      </c>
      <c r="B12850">
        <v>0</v>
      </c>
    </row>
    <row r="12851" spans="1:2" x14ac:dyDescent="0.3">
      <c r="A12851">
        <v>16962</v>
      </c>
      <c r="B12851">
        <v>1</v>
      </c>
    </row>
    <row r="12852" spans="1:2" x14ac:dyDescent="0.3">
      <c r="A12852">
        <v>6930</v>
      </c>
      <c r="B12852">
        <v>0</v>
      </c>
    </row>
    <row r="12853" spans="1:2" x14ac:dyDescent="0.3">
      <c r="A12853">
        <v>7764</v>
      </c>
      <c r="B12853">
        <v>0</v>
      </c>
    </row>
    <row r="12854" spans="1:2" x14ac:dyDescent="0.3">
      <c r="A12854">
        <v>15661</v>
      </c>
      <c r="B12854">
        <v>1</v>
      </c>
    </row>
    <row r="12855" spans="1:2" x14ac:dyDescent="0.3">
      <c r="A12855">
        <v>16466</v>
      </c>
      <c r="B12855">
        <v>1</v>
      </c>
    </row>
    <row r="12856" spans="1:2" x14ac:dyDescent="0.3">
      <c r="A12856">
        <v>16635</v>
      </c>
      <c r="B12856">
        <v>1</v>
      </c>
    </row>
    <row r="12857" spans="1:2" x14ac:dyDescent="0.3">
      <c r="A12857">
        <v>17788</v>
      </c>
      <c r="B12857">
        <v>1</v>
      </c>
    </row>
    <row r="12858" spans="1:2" x14ac:dyDescent="0.3">
      <c r="A12858">
        <v>19679</v>
      </c>
      <c r="B12858">
        <v>1</v>
      </c>
    </row>
    <row r="12859" spans="1:2" x14ac:dyDescent="0.3">
      <c r="A12859">
        <v>20685</v>
      </c>
      <c r="B12859">
        <v>1</v>
      </c>
    </row>
    <row r="12860" spans="1:2" x14ac:dyDescent="0.3">
      <c r="A12860">
        <v>20686</v>
      </c>
      <c r="B12860">
        <v>1</v>
      </c>
    </row>
    <row r="12861" spans="1:2" x14ac:dyDescent="0.3">
      <c r="A12861">
        <v>22520</v>
      </c>
      <c r="B12861">
        <v>1</v>
      </c>
    </row>
    <row r="12862" spans="1:2" x14ac:dyDescent="0.3">
      <c r="A12862">
        <v>22531</v>
      </c>
      <c r="B12862">
        <v>1</v>
      </c>
    </row>
    <row r="12863" spans="1:2" x14ac:dyDescent="0.3">
      <c r="A12863">
        <v>22543</v>
      </c>
      <c r="B12863">
        <v>1</v>
      </c>
    </row>
    <row r="12864" spans="1:2" x14ac:dyDescent="0.3">
      <c r="A12864">
        <v>8350</v>
      </c>
      <c r="B12864">
        <v>0</v>
      </c>
    </row>
    <row r="12865" spans="1:2" x14ac:dyDescent="0.3">
      <c r="A12865">
        <v>11097</v>
      </c>
      <c r="B12865">
        <v>1</v>
      </c>
    </row>
    <row r="12866" spans="1:2" x14ac:dyDescent="0.3">
      <c r="A12866">
        <v>11099</v>
      </c>
      <c r="B12866">
        <v>1</v>
      </c>
    </row>
    <row r="12867" spans="1:2" x14ac:dyDescent="0.3">
      <c r="A12867">
        <v>20138</v>
      </c>
      <c r="B12867">
        <v>1</v>
      </c>
    </row>
    <row r="12868" spans="1:2" x14ac:dyDescent="0.3">
      <c r="A12868">
        <v>20805</v>
      </c>
      <c r="B12868">
        <v>1</v>
      </c>
    </row>
    <row r="12869" spans="1:2" x14ac:dyDescent="0.3">
      <c r="A12869">
        <v>22741</v>
      </c>
      <c r="B12869">
        <v>1</v>
      </c>
    </row>
    <row r="12870" spans="1:2" x14ac:dyDescent="0.3">
      <c r="A12870">
        <v>6218</v>
      </c>
      <c r="B12870">
        <v>0</v>
      </c>
    </row>
    <row r="12871" spans="1:2" x14ac:dyDescent="0.3">
      <c r="A12871">
        <v>11548</v>
      </c>
      <c r="B12871">
        <v>1</v>
      </c>
    </row>
    <row r="12872" spans="1:2" x14ac:dyDescent="0.3">
      <c r="A12872">
        <v>11646</v>
      </c>
      <c r="B12872">
        <v>1</v>
      </c>
    </row>
    <row r="12873" spans="1:2" x14ac:dyDescent="0.3">
      <c r="A12873">
        <v>11705</v>
      </c>
      <c r="B12873">
        <v>1</v>
      </c>
    </row>
    <row r="12874" spans="1:2" x14ac:dyDescent="0.3">
      <c r="A12874">
        <v>15385</v>
      </c>
      <c r="B12874">
        <v>1</v>
      </c>
    </row>
    <row r="12875" spans="1:2" x14ac:dyDescent="0.3">
      <c r="A12875">
        <v>15652</v>
      </c>
      <c r="B12875">
        <v>1</v>
      </c>
    </row>
    <row r="12876" spans="1:2" x14ac:dyDescent="0.3">
      <c r="A12876">
        <v>16606</v>
      </c>
      <c r="B12876">
        <v>0</v>
      </c>
    </row>
    <row r="12877" spans="1:2" x14ac:dyDescent="0.3">
      <c r="A12877">
        <v>20663</v>
      </c>
      <c r="B12877">
        <v>1</v>
      </c>
    </row>
    <row r="12878" spans="1:2" x14ac:dyDescent="0.3">
      <c r="A12878">
        <v>20947</v>
      </c>
      <c r="B12878">
        <v>1</v>
      </c>
    </row>
    <row r="12879" spans="1:2" x14ac:dyDescent="0.3">
      <c r="A12879">
        <v>22790</v>
      </c>
      <c r="B12879">
        <v>1</v>
      </c>
    </row>
    <row r="12880" spans="1:2" x14ac:dyDescent="0.3">
      <c r="A12880">
        <v>1745</v>
      </c>
      <c r="B12880">
        <v>0</v>
      </c>
    </row>
    <row r="12881" spans="1:2" x14ac:dyDescent="0.3">
      <c r="A12881">
        <v>16637</v>
      </c>
      <c r="B12881">
        <v>1</v>
      </c>
    </row>
    <row r="12882" spans="1:2" x14ac:dyDescent="0.3">
      <c r="A12882">
        <v>20866</v>
      </c>
      <c r="B12882">
        <v>1</v>
      </c>
    </row>
    <row r="12883" spans="1:2" x14ac:dyDescent="0.3">
      <c r="A12883">
        <v>14630</v>
      </c>
      <c r="B12883">
        <v>1</v>
      </c>
    </row>
    <row r="12884" spans="1:2" x14ac:dyDescent="0.3">
      <c r="A12884">
        <v>15594</v>
      </c>
      <c r="B12884">
        <v>1</v>
      </c>
    </row>
    <row r="12885" spans="1:2" x14ac:dyDescent="0.3">
      <c r="A12885">
        <v>15932</v>
      </c>
      <c r="B12885">
        <v>0</v>
      </c>
    </row>
    <row r="12886" spans="1:2" x14ac:dyDescent="0.3">
      <c r="A12886">
        <v>16937</v>
      </c>
      <c r="B12886">
        <v>1</v>
      </c>
    </row>
    <row r="12887" spans="1:2" x14ac:dyDescent="0.3">
      <c r="A12887">
        <v>20129</v>
      </c>
      <c r="B12887">
        <v>1</v>
      </c>
    </row>
    <row r="12888" spans="1:2" x14ac:dyDescent="0.3">
      <c r="A12888">
        <v>17055</v>
      </c>
      <c r="B12888">
        <v>1</v>
      </c>
    </row>
    <row r="12889" spans="1:2" x14ac:dyDescent="0.3">
      <c r="A12889">
        <v>22981</v>
      </c>
      <c r="B12889">
        <v>1</v>
      </c>
    </row>
    <row r="12890" spans="1:2" x14ac:dyDescent="0.3">
      <c r="A12890">
        <v>1001</v>
      </c>
      <c r="B12890">
        <v>0</v>
      </c>
    </row>
    <row r="12891" spans="1:2" x14ac:dyDescent="0.3">
      <c r="A12891">
        <v>9322</v>
      </c>
      <c r="B12891">
        <v>0</v>
      </c>
    </row>
    <row r="12892" spans="1:2" x14ac:dyDescent="0.3">
      <c r="A12892">
        <v>18083</v>
      </c>
      <c r="B12892">
        <v>1</v>
      </c>
    </row>
    <row r="12893" spans="1:2" x14ac:dyDescent="0.3">
      <c r="A12893">
        <v>19583</v>
      </c>
      <c r="B12893">
        <v>1</v>
      </c>
    </row>
    <row r="12894" spans="1:2" x14ac:dyDescent="0.3">
      <c r="A12894">
        <v>20900</v>
      </c>
      <c r="B12894">
        <v>1</v>
      </c>
    </row>
    <row r="12895" spans="1:2" x14ac:dyDescent="0.3">
      <c r="A12895">
        <v>9787</v>
      </c>
      <c r="B12895">
        <v>0</v>
      </c>
    </row>
    <row r="12896" spans="1:2" x14ac:dyDescent="0.3">
      <c r="A12896">
        <v>9505</v>
      </c>
      <c r="B12896">
        <v>1</v>
      </c>
    </row>
    <row r="12897" spans="1:2" x14ac:dyDescent="0.3">
      <c r="A12897">
        <v>9506</v>
      </c>
      <c r="B12897">
        <v>1</v>
      </c>
    </row>
    <row r="12898" spans="1:2" x14ac:dyDescent="0.3">
      <c r="A12898">
        <v>10699</v>
      </c>
      <c r="B12898">
        <v>1</v>
      </c>
    </row>
    <row r="12899" spans="1:2" x14ac:dyDescent="0.3">
      <c r="A12899">
        <v>17625</v>
      </c>
      <c r="B12899">
        <v>1</v>
      </c>
    </row>
    <row r="12900" spans="1:2" x14ac:dyDescent="0.3">
      <c r="A12900">
        <v>17690</v>
      </c>
      <c r="B12900">
        <v>1</v>
      </c>
    </row>
    <row r="12901" spans="1:2" x14ac:dyDescent="0.3">
      <c r="A12901">
        <v>20558</v>
      </c>
      <c r="B12901">
        <v>1</v>
      </c>
    </row>
    <row r="12902" spans="1:2" x14ac:dyDescent="0.3">
      <c r="A12902">
        <v>22581</v>
      </c>
      <c r="B12902">
        <v>1</v>
      </c>
    </row>
    <row r="12903" spans="1:2" x14ac:dyDescent="0.3">
      <c r="A12903">
        <v>11466</v>
      </c>
      <c r="B12903">
        <v>1</v>
      </c>
    </row>
    <row r="12904" spans="1:2" x14ac:dyDescent="0.3">
      <c r="A12904">
        <v>13519</v>
      </c>
      <c r="B12904">
        <v>1</v>
      </c>
    </row>
    <row r="12905" spans="1:2" x14ac:dyDescent="0.3">
      <c r="A12905">
        <v>15578</v>
      </c>
      <c r="B12905">
        <v>1</v>
      </c>
    </row>
    <row r="12906" spans="1:2" x14ac:dyDescent="0.3">
      <c r="A12906">
        <v>16412</v>
      </c>
      <c r="B12906">
        <v>1</v>
      </c>
    </row>
    <row r="12907" spans="1:2" x14ac:dyDescent="0.3">
      <c r="A12907">
        <v>16501</v>
      </c>
      <c r="B12907">
        <v>1</v>
      </c>
    </row>
    <row r="12908" spans="1:2" x14ac:dyDescent="0.3">
      <c r="A12908">
        <v>16502</v>
      </c>
      <c r="B12908">
        <v>1</v>
      </c>
    </row>
    <row r="12909" spans="1:2" x14ac:dyDescent="0.3">
      <c r="A12909">
        <v>22705</v>
      </c>
      <c r="B12909">
        <v>1</v>
      </c>
    </row>
    <row r="12910" spans="1:2" x14ac:dyDescent="0.3">
      <c r="A12910">
        <v>11853</v>
      </c>
      <c r="B12910">
        <v>1</v>
      </c>
    </row>
    <row r="12911" spans="1:2" x14ac:dyDescent="0.3">
      <c r="A12911">
        <v>19889</v>
      </c>
      <c r="B12911">
        <v>1</v>
      </c>
    </row>
    <row r="12912" spans="1:2" x14ac:dyDescent="0.3">
      <c r="A12912">
        <v>10631</v>
      </c>
      <c r="B12912">
        <v>1</v>
      </c>
    </row>
    <row r="12913" spans="1:2" x14ac:dyDescent="0.3">
      <c r="A12913">
        <v>16941</v>
      </c>
      <c r="B12913">
        <v>0</v>
      </c>
    </row>
    <row r="12914" spans="1:2" x14ac:dyDescent="0.3">
      <c r="A12914">
        <v>17758</v>
      </c>
      <c r="B12914">
        <v>1</v>
      </c>
    </row>
    <row r="12915" spans="1:2" x14ac:dyDescent="0.3">
      <c r="A12915">
        <v>634</v>
      </c>
      <c r="B12915">
        <v>0</v>
      </c>
    </row>
    <row r="12916" spans="1:2" x14ac:dyDescent="0.3">
      <c r="A12916">
        <v>7399</v>
      </c>
      <c r="B12916">
        <v>0</v>
      </c>
    </row>
    <row r="12917" spans="1:2" x14ac:dyDescent="0.3">
      <c r="A12917">
        <v>15493</v>
      </c>
      <c r="B12917">
        <v>1</v>
      </c>
    </row>
    <row r="12918" spans="1:2" x14ac:dyDescent="0.3">
      <c r="A12918">
        <v>16450</v>
      </c>
      <c r="B12918">
        <v>1</v>
      </c>
    </row>
    <row r="12919" spans="1:2" x14ac:dyDescent="0.3">
      <c r="A12919">
        <v>3006</v>
      </c>
      <c r="B12919">
        <v>0</v>
      </c>
    </row>
    <row r="12920" spans="1:2" x14ac:dyDescent="0.3">
      <c r="A12920">
        <v>9736</v>
      </c>
      <c r="B12920">
        <v>1</v>
      </c>
    </row>
    <row r="12921" spans="1:2" x14ac:dyDescent="0.3">
      <c r="A12921">
        <v>12369</v>
      </c>
      <c r="B12921">
        <v>1</v>
      </c>
    </row>
    <row r="12922" spans="1:2" x14ac:dyDescent="0.3">
      <c r="A12922">
        <v>21053</v>
      </c>
      <c r="B12922">
        <v>1</v>
      </c>
    </row>
    <row r="12923" spans="1:2" x14ac:dyDescent="0.3">
      <c r="A12923">
        <v>22408</v>
      </c>
      <c r="B12923">
        <v>1</v>
      </c>
    </row>
    <row r="12924" spans="1:2" x14ac:dyDescent="0.3">
      <c r="A12924">
        <v>22942</v>
      </c>
      <c r="B12924">
        <v>1</v>
      </c>
    </row>
    <row r="12925" spans="1:2" x14ac:dyDescent="0.3">
      <c r="A12925">
        <v>8353</v>
      </c>
      <c r="B12925">
        <v>0</v>
      </c>
    </row>
    <row r="12926" spans="1:2" x14ac:dyDescent="0.3">
      <c r="A12926">
        <v>11880</v>
      </c>
      <c r="B12926">
        <v>1</v>
      </c>
    </row>
    <row r="12927" spans="1:2" x14ac:dyDescent="0.3">
      <c r="A12927">
        <v>19757</v>
      </c>
      <c r="B12927">
        <v>1</v>
      </c>
    </row>
    <row r="12928" spans="1:2" x14ac:dyDescent="0.3">
      <c r="A12928">
        <v>20957</v>
      </c>
      <c r="B12928">
        <v>1</v>
      </c>
    </row>
    <row r="12929" spans="1:2" x14ac:dyDescent="0.3">
      <c r="A12929">
        <v>8821</v>
      </c>
      <c r="B12929">
        <v>0</v>
      </c>
    </row>
    <row r="12930" spans="1:2" x14ac:dyDescent="0.3">
      <c r="A12930">
        <v>19480</v>
      </c>
      <c r="B12930">
        <v>1</v>
      </c>
    </row>
    <row r="12931" spans="1:2" x14ac:dyDescent="0.3">
      <c r="A12931">
        <v>22382</v>
      </c>
      <c r="B12931">
        <v>1</v>
      </c>
    </row>
    <row r="12932" spans="1:2" x14ac:dyDescent="0.3">
      <c r="A12932">
        <v>8805</v>
      </c>
      <c r="B12932">
        <v>0</v>
      </c>
    </row>
    <row r="12933" spans="1:2" x14ac:dyDescent="0.3">
      <c r="A12933">
        <v>10493</v>
      </c>
      <c r="B12933">
        <v>1</v>
      </c>
    </row>
    <row r="12934" spans="1:2" x14ac:dyDescent="0.3">
      <c r="A12934">
        <v>22324</v>
      </c>
      <c r="B12934">
        <v>1</v>
      </c>
    </row>
    <row r="12935" spans="1:2" x14ac:dyDescent="0.3">
      <c r="A12935">
        <v>2831</v>
      </c>
      <c r="B12935">
        <v>0</v>
      </c>
    </row>
    <row r="12936" spans="1:2" x14ac:dyDescent="0.3">
      <c r="A12936">
        <v>11724</v>
      </c>
      <c r="B12936">
        <v>1</v>
      </c>
    </row>
    <row r="12937" spans="1:2" x14ac:dyDescent="0.3">
      <c r="A12937">
        <v>22903</v>
      </c>
      <c r="B12937">
        <v>1</v>
      </c>
    </row>
    <row r="12938" spans="1:2" x14ac:dyDescent="0.3">
      <c r="A12938">
        <v>14918</v>
      </c>
      <c r="B12938">
        <v>1</v>
      </c>
    </row>
    <row r="12939" spans="1:2" x14ac:dyDescent="0.3">
      <c r="A12939">
        <v>17950</v>
      </c>
      <c r="B12939">
        <v>0</v>
      </c>
    </row>
    <row r="12940" spans="1:2" x14ac:dyDescent="0.3">
      <c r="A12940">
        <v>11112</v>
      </c>
      <c r="B12940">
        <v>1</v>
      </c>
    </row>
    <row r="12941" spans="1:2" x14ac:dyDescent="0.3">
      <c r="A12941">
        <v>20517</v>
      </c>
      <c r="B12941">
        <v>1</v>
      </c>
    </row>
    <row r="12942" spans="1:2" x14ac:dyDescent="0.3">
      <c r="A12942">
        <v>22748</v>
      </c>
      <c r="B12942">
        <v>1</v>
      </c>
    </row>
    <row r="12943" spans="1:2" x14ac:dyDescent="0.3">
      <c r="A12943">
        <v>992</v>
      </c>
      <c r="B12943">
        <v>0</v>
      </c>
    </row>
    <row r="12944" spans="1:2" x14ac:dyDescent="0.3">
      <c r="A12944">
        <v>7022</v>
      </c>
      <c r="B12944">
        <v>0</v>
      </c>
    </row>
    <row r="12945" spans="1:2" x14ac:dyDescent="0.3">
      <c r="A12945">
        <v>9982</v>
      </c>
      <c r="B12945">
        <v>1</v>
      </c>
    </row>
    <row r="12946" spans="1:2" x14ac:dyDescent="0.3">
      <c r="A12946">
        <v>16483</v>
      </c>
      <c r="B12946">
        <v>1</v>
      </c>
    </row>
    <row r="12947" spans="1:2" x14ac:dyDescent="0.3">
      <c r="A12947">
        <v>20306</v>
      </c>
      <c r="B12947">
        <v>1</v>
      </c>
    </row>
    <row r="12948" spans="1:2" x14ac:dyDescent="0.3">
      <c r="A12948">
        <v>22984</v>
      </c>
      <c r="B12948">
        <v>1</v>
      </c>
    </row>
    <row r="12949" spans="1:2" x14ac:dyDescent="0.3">
      <c r="A12949">
        <v>4287</v>
      </c>
      <c r="B12949">
        <v>0</v>
      </c>
    </row>
    <row r="12950" spans="1:2" x14ac:dyDescent="0.3">
      <c r="A12950">
        <v>8684</v>
      </c>
      <c r="B12950">
        <v>0</v>
      </c>
    </row>
    <row r="12951" spans="1:2" x14ac:dyDescent="0.3">
      <c r="A12951">
        <v>22559</v>
      </c>
      <c r="B12951">
        <v>1</v>
      </c>
    </row>
    <row r="12952" spans="1:2" x14ac:dyDescent="0.3">
      <c r="A12952">
        <v>7723</v>
      </c>
      <c r="B12952">
        <v>0</v>
      </c>
    </row>
    <row r="12953" spans="1:2" x14ac:dyDescent="0.3">
      <c r="A12953">
        <v>16862</v>
      </c>
      <c r="B12953">
        <v>0</v>
      </c>
    </row>
    <row r="12954" spans="1:2" x14ac:dyDescent="0.3">
      <c r="A12954">
        <v>19645</v>
      </c>
      <c r="B12954">
        <v>1</v>
      </c>
    </row>
    <row r="12955" spans="1:2" x14ac:dyDescent="0.3">
      <c r="A12955">
        <v>19932</v>
      </c>
      <c r="B12955">
        <v>1</v>
      </c>
    </row>
    <row r="12956" spans="1:2" x14ac:dyDescent="0.3">
      <c r="A12956">
        <v>20646</v>
      </c>
      <c r="B12956">
        <v>1</v>
      </c>
    </row>
    <row r="12957" spans="1:2" x14ac:dyDescent="0.3">
      <c r="A12957">
        <v>20728</v>
      </c>
      <c r="B12957">
        <v>1</v>
      </c>
    </row>
    <row r="12958" spans="1:2" x14ac:dyDescent="0.3">
      <c r="A12958">
        <v>20876</v>
      </c>
      <c r="B12958">
        <v>1</v>
      </c>
    </row>
    <row r="12959" spans="1:2" x14ac:dyDescent="0.3">
      <c r="A12959">
        <v>22477</v>
      </c>
      <c r="B12959">
        <v>1</v>
      </c>
    </row>
    <row r="12960" spans="1:2" x14ac:dyDescent="0.3">
      <c r="A12960">
        <v>16865</v>
      </c>
      <c r="B12960">
        <v>0</v>
      </c>
    </row>
    <row r="12961" spans="1:2" x14ac:dyDescent="0.3">
      <c r="A12961">
        <v>16877</v>
      </c>
      <c r="B12961">
        <v>1</v>
      </c>
    </row>
    <row r="12962" spans="1:2" x14ac:dyDescent="0.3">
      <c r="A12962">
        <v>17134</v>
      </c>
      <c r="B12962">
        <v>1</v>
      </c>
    </row>
    <row r="12963" spans="1:2" x14ac:dyDescent="0.3">
      <c r="A12963">
        <v>17712</v>
      </c>
      <c r="B12963">
        <v>1</v>
      </c>
    </row>
    <row r="12964" spans="1:2" x14ac:dyDescent="0.3">
      <c r="A12964">
        <v>18126</v>
      </c>
      <c r="B12964">
        <v>1</v>
      </c>
    </row>
    <row r="12965" spans="1:2" x14ac:dyDescent="0.3">
      <c r="A12965">
        <v>19581</v>
      </c>
      <c r="B12965">
        <v>1</v>
      </c>
    </row>
    <row r="12966" spans="1:2" x14ac:dyDescent="0.3">
      <c r="A12966">
        <v>14866</v>
      </c>
      <c r="B12966">
        <v>1</v>
      </c>
    </row>
    <row r="12967" spans="1:2" x14ac:dyDescent="0.3">
      <c r="A12967">
        <v>15564</v>
      </c>
      <c r="B12967">
        <v>1</v>
      </c>
    </row>
    <row r="12968" spans="1:2" x14ac:dyDescent="0.3">
      <c r="A12968">
        <v>15590</v>
      </c>
      <c r="B12968">
        <v>1</v>
      </c>
    </row>
    <row r="12969" spans="1:2" x14ac:dyDescent="0.3">
      <c r="A12969">
        <v>15813</v>
      </c>
      <c r="B12969">
        <v>1</v>
      </c>
    </row>
    <row r="12970" spans="1:2" x14ac:dyDescent="0.3">
      <c r="A12970">
        <v>15973</v>
      </c>
      <c r="B12970">
        <v>1</v>
      </c>
    </row>
    <row r="12971" spans="1:2" x14ac:dyDescent="0.3">
      <c r="A12971">
        <v>22865</v>
      </c>
      <c r="B12971">
        <v>1</v>
      </c>
    </row>
    <row r="12972" spans="1:2" x14ac:dyDescent="0.3">
      <c r="A12972">
        <v>8401</v>
      </c>
      <c r="B12972">
        <v>0</v>
      </c>
    </row>
    <row r="12973" spans="1:2" x14ac:dyDescent="0.3">
      <c r="A12973">
        <v>12053</v>
      </c>
      <c r="B12973">
        <v>1</v>
      </c>
    </row>
    <row r="12974" spans="1:2" x14ac:dyDescent="0.3">
      <c r="A12974">
        <v>14849</v>
      </c>
      <c r="B12974">
        <v>1</v>
      </c>
    </row>
    <row r="12975" spans="1:2" x14ac:dyDescent="0.3">
      <c r="A12975">
        <v>15989</v>
      </c>
      <c r="B12975">
        <v>1</v>
      </c>
    </row>
    <row r="12976" spans="1:2" x14ac:dyDescent="0.3">
      <c r="A12976">
        <v>17854</v>
      </c>
      <c r="B12976">
        <v>1</v>
      </c>
    </row>
    <row r="12977" spans="1:2" x14ac:dyDescent="0.3">
      <c r="A12977">
        <v>19447</v>
      </c>
      <c r="B12977">
        <v>1</v>
      </c>
    </row>
    <row r="12978" spans="1:2" x14ac:dyDescent="0.3">
      <c r="A12978">
        <v>20048</v>
      </c>
      <c r="B12978">
        <v>1</v>
      </c>
    </row>
    <row r="12979" spans="1:2" x14ac:dyDescent="0.3">
      <c r="A12979">
        <v>20756</v>
      </c>
      <c r="B12979">
        <v>1</v>
      </c>
    </row>
    <row r="12980" spans="1:2" x14ac:dyDescent="0.3">
      <c r="A12980">
        <v>22464</v>
      </c>
      <c r="B12980">
        <v>1</v>
      </c>
    </row>
    <row r="12981" spans="1:2" x14ac:dyDescent="0.3">
      <c r="A12981">
        <v>10981</v>
      </c>
      <c r="B12981">
        <v>0</v>
      </c>
    </row>
    <row r="12982" spans="1:2" x14ac:dyDescent="0.3">
      <c r="A12982">
        <v>10983</v>
      </c>
      <c r="B12982">
        <v>0</v>
      </c>
    </row>
    <row r="12983" spans="1:2" x14ac:dyDescent="0.3">
      <c r="A12983">
        <v>10985</v>
      </c>
      <c r="B12983">
        <v>1</v>
      </c>
    </row>
    <row r="12984" spans="1:2" x14ac:dyDescent="0.3">
      <c r="A12984">
        <v>20865</v>
      </c>
      <c r="B12984">
        <v>1</v>
      </c>
    </row>
    <row r="12985" spans="1:2" x14ac:dyDescent="0.3">
      <c r="A12985">
        <v>18160</v>
      </c>
      <c r="B12985">
        <v>1</v>
      </c>
    </row>
    <row r="12986" spans="1:2" x14ac:dyDescent="0.3">
      <c r="A12986">
        <v>22684</v>
      </c>
      <c r="B12986">
        <v>1</v>
      </c>
    </row>
    <row r="12987" spans="1:2" x14ac:dyDescent="0.3">
      <c r="A12987">
        <v>21041</v>
      </c>
      <c r="B12987">
        <v>1</v>
      </c>
    </row>
    <row r="12988" spans="1:2" x14ac:dyDescent="0.3">
      <c r="A12988">
        <v>685</v>
      </c>
      <c r="B12988">
        <v>0</v>
      </c>
    </row>
    <row r="12989" spans="1:2" x14ac:dyDescent="0.3">
      <c r="A12989">
        <v>22855</v>
      </c>
      <c r="B12989">
        <v>1</v>
      </c>
    </row>
    <row r="12990" spans="1:2" x14ac:dyDescent="0.3">
      <c r="A12990">
        <v>11658</v>
      </c>
      <c r="B12990">
        <v>1</v>
      </c>
    </row>
    <row r="12991" spans="1:2" x14ac:dyDescent="0.3">
      <c r="A12991">
        <v>13570</v>
      </c>
      <c r="B12991">
        <v>1</v>
      </c>
    </row>
    <row r="12992" spans="1:2" x14ac:dyDescent="0.3">
      <c r="A12992">
        <v>15601</v>
      </c>
      <c r="B12992">
        <v>1</v>
      </c>
    </row>
    <row r="12993" spans="1:2" x14ac:dyDescent="0.3">
      <c r="A12993">
        <v>16092</v>
      </c>
      <c r="B12993">
        <v>1</v>
      </c>
    </row>
    <row r="12994" spans="1:2" x14ac:dyDescent="0.3">
      <c r="A12994">
        <v>16452</v>
      </c>
      <c r="B12994">
        <v>1</v>
      </c>
    </row>
    <row r="12995" spans="1:2" x14ac:dyDescent="0.3">
      <c r="A12995">
        <v>16591</v>
      </c>
      <c r="B12995">
        <v>1</v>
      </c>
    </row>
    <row r="12996" spans="1:2" x14ac:dyDescent="0.3">
      <c r="A12996">
        <v>16592</v>
      </c>
      <c r="B12996">
        <v>1</v>
      </c>
    </row>
    <row r="12997" spans="1:2" x14ac:dyDescent="0.3">
      <c r="A12997">
        <v>17514</v>
      </c>
      <c r="B12997">
        <v>1</v>
      </c>
    </row>
    <row r="12998" spans="1:2" x14ac:dyDescent="0.3">
      <c r="A12998">
        <v>19619</v>
      </c>
      <c r="B12998">
        <v>1</v>
      </c>
    </row>
    <row r="12999" spans="1:2" x14ac:dyDescent="0.3">
      <c r="A12999">
        <v>20154</v>
      </c>
      <c r="B12999">
        <v>1</v>
      </c>
    </row>
    <row r="13000" spans="1:2" x14ac:dyDescent="0.3">
      <c r="A13000">
        <v>22150</v>
      </c>
      <c r="B13000">
        <v>1</v>
      </c>
    </row>
    <row r="13001" spans="1:2" x14ac:dyDescent="0.3">
      <c r="A13001">
        <v>15833</v>
      </c>
      <c r="B13001">
        <v>1</v>
      </c>
    </row>
    <row r="13002" spans="1:2" x14ac:dyDescent="0.3">
      <c r="A13002">
        <v>22851</v>
      </c>
      <c r="B13002">
        <v>1</v>
      </c>
    </row>
    <row r="13003" spans="1:2" x14ac:dyDescent="0.3">
      <c r="A13003">
        <v>8831</v>
      </c>
      <c r="B13003">
        <v>0</v>
      </c>
    </row>
    <row r="13004" spans="1:2" x14ac:dyDescent="0.3">
      <c r="A13004">
        <v>11050</v>
      </c>
      <c r="B13004">
        <v>0</v>
      </c>
    </row>
    <row r="13005" spans="1:2" x14ac:dyDescent="0.3">
      <c r="A13005">
        <v>14894</v>
      </c>
      <c r="B13005">
        <v>1</v>
      </c>
    </row>
    <row r="13006" spans="1:2" x14ac:dyDescent="0.3">
      <c r="A13006">
        <v>16363</v>
      </c>
      <c r="B13006">
        <v>1</v>
      </c>
    </row>
    <row r="13007" spans="1:2" x14ac:dyDescent="0.3">
      <c r="A13007">
        <v>20917</v>
      </c>
      <c r="B13007">
        <v>1</v>
      </c>
    </row>
    <row r="13008" spans="1:2" x14ac:dyDescent="0.3">
      <c r="A13008">
        <v>22482</v>
      </c>
      <c r="B13008">
        <v>1</v>
      </c>
    </row>
    <row r="13009" spans="1:2" x14ac:dyDescent="0.3">
      <c r="A13009">
        <v>22815</v>
      </c>
      <c r="B13009">
        <v>1</v>
      </c>
    </row>
    <row r="13010" spans="1:2" x14ac:dyDescent="0.3">
      <c r="A13010">
        <v>3210</v>
      </c>
      <c r="B13010">
        <v>0</v>
      </c>
    </row>
    <row r="13011" spans="1:2" x14ac:dyDescent="0.3">
      <c r="A13011">
        <v>7166</v>
      </c>
      <c r="B13011">
        <v>0</v>
      </c>
    </row>
    <row r="13012" spans="1:2" x14ac:dyDescent="0.3">
      <c r="A13012">
        <v>7814</v>
      </c>
      <c r="B13012">
        <v>0</v>
      </c>
    </row>
    <row r="13013" spans="1:2" x14ac:dyDescent="0.3">
      <c r="A13013">
        <v>7816</v>
      </c>
      <c r="B13013">
        <v>0</v>
      </c>
    </row>
    <row r="13014" spans="1:2" x14ac:dyDescent="0.3">
      <c r="A13014">
        <v>9739</v>
      </c>
      <c r="B13014">
        <v>0</v>
      </c>
    </row>
    <row r="13015" spans="1:2" x14ac:dyDescent="0.3">
      <c r="A13015">
        <v>9740</v>
      </c>
      <c r="B13015">
        <v>0</v>
      </c>
    </row>
    <row r="13016" spans="1:2" x14ac:dyDescent="0.3">
      <c r="A13016">
        <v>10533</v>
      </c>
      <c r="B13016">
        <v>0</v>
      </c>
    </row>
    <row r="13017" spans="1:2" x14ac:dyDescent="0.3">
      <c r="A13017">
        <v>10534</v>
      </c>
      <c r="B13017">
        <v>0</v>
      </c>
    </row>
    <row r="13018" spans="1:2" x14ac:dyDescent="0.3">
      <c r="A13018">
        <v>11448</v>
      </c>
      <c r="B13018">
        <v>0</v>
      </c>
    </row>
    <row r="13019" spans="1:2" x14ac:dyDescent="0.3">
      <c r="A13019">
        <v>11905</v>
      </c>
      <c r="B13019">
        <v>1</v>
      </c>
    </row>
    <row r="13020" spans="1:2" x14ac:dyDescent="0.3">
      <c r="A13020">
        <v>12497</v>
      </c>
      <c r="B13020">
        <v>1</v>
      </c>
    </row>
    <row r="13021" spans="1:2" x14ac:dyDescent="0.3">
      <c r="A13021">
        <v>14850</v>
      </c>
      <c r="B13021">
        <v>1</v>
      </c>
    </row>
    <row r="13022" spans="1:2" x14ac:dyDescent="0.3">
      <c r="A13022">
        <v>15812</v>
      </c>
      <c r="B13022">
        <v>1</v>
      </c>
    </row>
    <row r="13023" spans="1:2" x14ac:dyDescent="0.3">
      <c r="A13023">
        <v>16354</v>
      </c>
      <c r="B13023">
        <v>1</v>
      </c>
    </row>
    <row r="13024" spans="1:2" x14ac:dyDescent="0.3">
      <c r="A13024">
        <v>16360</v>
      </c>
      <c r="B13024">
        <v>1</v>
      </c>
    </row>
    <row r="13025" spans="1:2" x14ac:dyDescent="0.3">
      <c r="A13025">
        <v>16361</v>
      </c>
      <c r="B13025">
        <v>1</v>
      </c>
    </row>
    <row r="13026" spans="1:2" x14ac:dyDescent="0.3">
      <c r="A13026">
        <v>16818</v>
      </c>
      <c r="B13026">
        <v>1</v>
      </c>
    </row>
    <row r="13027" spans="1:2" x14ac:dyDescent="0.3">
      <c r="A13027">
        <v>17901</v>
      </c>
      <c r="B13027">
        <v>1</v>
      </c>
    </row>
    <row r="13028" spans="1:2" x14ac:dyDescent="0.3">
      <c r="A13028">
        <v>19854</v>
      </c>
      <c r="B13028">
        <v>1</v>
      </c>
    </row>
    <row r="13029" spans="1:2" x14ac:dyDescent="0.3">
      <c r="A13029">
        <v>20577</v>
      </c>
      <c r="B13029">
        <v>0</v>
      </c>
    </row>
    <row r="13030" spans="1:2" x14ac:dyDescent="0.3">
      <c r="A13030">
        <v>20905</v>
      </c>
      <c r="B13030">
        <v>1</v>
      </c>
    </row>
    <row r="13031" spans="1:2" x14ac:dyDescent="0.3">
      <c r="A13031">
        <v>11136</v>
      </c>
      <c r="B13031">
        <v>1</v>
      </c>
    </row>
    <row r="13032" spans="1:2" x14ac:dyDescent="0.3">
      <c r="A13032">
        <v>18002</v>
      </c>
      <c r="B13032">
        <v>1</v>
      </c>
    </row>
    <row r="13033" spans="1:2" x14ac:dyDescent="0.3">
      <c r="A13033">
        <v>22626</v>
      </c>
      <c r="B13033">
        <v>1</v>
      </c>
    </row>
    <row r="13034" spans="1:2" x14ac:dyDescent="0.3">
      <c r="A13034">
        <v>11641</v>
      </c>
      <c r="B13034">
        <v>1</v>
      </c>
    </row>
    <row r="13035" spans="1:2" x14ac:dyDescent="0.3">
      <c r="A13035">
        <v>14612</v>
      </c>
      <c r="B13035">
        <v>1</v>
      </c>
    </row>
    <row r="13036" spans="1:2" x14ac:dyDescent="0.3">
      <c r="A13036">
        <v>15684</v>
      </c>
      <c r="B13036">
        <v>1</v>
      </c>
    </row>
    <row r="13037" spans="1:2" x14ac:dyDescent="0.3">
      <c r="A13037">
        <v>19483</v>
      </c>
      <c r="B13037">
        <v>1</v>
      </c>
    </row>
    <row r="13038" spans="1:2" x14ac:dyDescent="0.3">
      <c r="A13038">
        <v>22776</v>
      </c>
      <c r="B13038">
        <v>1</v>
      </c>
    </row>
    <row r="13039" spans="1:2" x14ac:dyDescent="0.3">
      <c r="A13039">
        <v>6337</v>
      </c>
      <c r="B13039">
        <v>0</v>
      </c>
    </row>
    <row r="13040" spans="1:2" x14ac:dyDescent="0.3">
      <c r="A13040">
        <v>10702</v>
      </c>
      <c r="B13040">
        <v>0</v>
      </c>
    </row>
    <row r="13041" spans="1:2" x14ac:dyDescent="0.3">
      <c r="A13041">
        <v>17001</v>
      </c>
      <c r="B13041">
        <v>1</v>
      </c>
    </row>
    <row r="13042" spans="1:2" x14ac:dyDescent="0.3">
      <c r="A13042">
        <v>18096</v>
      </c>
      <c r="B13042">
        <v>1</v>
      </c>
    </row>
    <row r="13043" spans="1:2" x14ac:dyDescent="0.3">
      <c r="A13043">
        <v>20053</v>
      </c>
      <c r="B13043">
        <v>1</v>
      </c>
    </row>
    <row r="13044" spans="1:2" x14ac:dyDescent="0.3">
      <c r="A13044">
        <v>20892</v>
      </c>
      <c r="B13044">
        <v>1</v>
      </c>
    </row>
    <row r="13045" spans="1:2" x14ac:dyDescent="0.3">
      <c r="A13045">
        <v>23041</v>
      </c>
      <c r="B13045">
        <v>1</v>
      </c>
    </row>
    <row r="13046" spans="1:2" x14ac:dyDescent="0.3">
      <c r="A13046">
        <v>9570</v>
      </c>
      <c r="B13046">
        <v>0</v>
      </c>
    </row>
    <row r="13047" spans="1:2" x14ac:dyDescent="0.3">
      <c r="A13047">
        <v>9793</v>
      </c>
      <c r="B13047">
        <v>0</v>
      </c>
    </row>
    <row r="13048" spans="1:2" x14ac:dyDescent="0.3">
      <c r="A13048">
        <v>18243</v>
      </c>
      <c r="B13048">
        <v>1</v>
      </c>
    </row>
    <row r="13049" spans="1:2" x14ac:dyDescent="0.3">
      <c r="A13049">
        <v>6324</v>
      </c>
      <c r="B13049">
        <v>0</v>
      </c>
    </row>
    <row r="13050" spans="1:2" x14ac:dyDescent="0.3">
      <c r="A13050">
        <v>20920</v>
      </c>
      <c r="B13050">
        <v>1</v>
      </c>
    </row>
    <row r="13051" spans="1:2" x14ac:dyDescent="0.3">
      <c r="A13051">
        <v>7674</v>
      </c>
      <c r="B13051">
        <v>0</v>
      </c>
    </row>
    <row r="13052" spans="1:2" x14ac:dyDescent="0.3">
      <c r="A13052">
        <v>9638</v>
      </c>
      <c r="B13052">
        <v>0</v>
      </c>
    </row>
    <row r="13053" spans="1:2" x14ac:dyDescent="0.3">
      <c r="A13053">
        <v>15603</v>
      </c>
      <c r="B13053">
        <v>1</v>
      </c>
    </row>
    <row r="13054" spans="1:2" x14ac:dyDescent="0.3">
      <c r="A13054">
        <v>15690</v>
      </c>
      <c r="B13054">
        <v>1</v>
      </c>
    </row>
    <row r="13055" spans="1:2" x14ac:dyDescent="0.3">
      <c r="A13055">
        <v>17071</v>
      </c>
      <c r="B13055">
        <v>0</v>
      </c>
    </row>
    <row r="13056" spans="1:2" x14ac:dyDescent="0.3">
      <c r="A13056">
        <v>11460</v>
      </c>
      <c r="B13056">
        <v>1</v>
      </c>
    </row>
    <row r="13057" spans="1:2" x14ac:dyDescent="0.3">
      <c r="A13057">
        <v>7335</v>
      </c>
      <c r="B13057">
        <v>0</v>
      </c>
    </row>
    <row r="13058" spans="1:2" x14ac:dyDescent="0.3">
      <c r="A13058">
        <v>19758</v>
      </c>
      <c r="B13058">
        <v>1</v>
      </c>
    </row>
    <row r="13059" spans="1:2" x14ac:dyDescent="0.3">
      <c r="A13059">
        <v>489</v>
      </c>
      <c r="B13059">
        <v>0</v>
      </c>
    </row>
    <row r="13060" spans="1:2" x14ac:dyDescent="0.3">
      <c r="A13060">
        <v>20055</v>
      </c>
      <c r="B13060">
        <v>1</v>
      </c>
    </row>
    <row r="13061" spans="1:2" x14ac:dyDescent="0.3">
      <c r="A13061">
        <v>7636</v>
      </c>
      <c r="B13061">
        <v>0</v>
      </c>
    </row>
    <row r="13062" spans="1:2" x14ac:dyDescent="0.3">
      <c r="A13062">
        <v>14964</v>
      </c>
      <c r="B13062">
        <v>1</v>
      </c>
    </row>
    <row r="13063" spans="1:2" x14ac:dyDescent="0.3">
      <c r="A13063">
        <v>17846</v>
      </c>
      <c r="B13063">
        <v>1</v>
      </c>
    </row>
    <row r="13064" spans="1:2" x14ac:dyDescent="0.3">
      <c r="A13064">
        <v>16500</v>
      </c>
      <c r="B13064">
        <v>0</v>
      </c>
    </row>
    <row r="13065" spans="1:2" x14ac:dyDescent="0.3">
      <c r="A13065">
        <v>14679</v>
      </c>
      <c r="B13065">
        <v>1</v>
      </c>
    </row>
    <row r="13066" spans="1:2" x14ac:dyDescent="0.3">
      <c r="A13066">
        <v>14610</v>
      </c>
      <c r="B13066">
        <v>1</v>
      </c>
    </row>
    <row r="13067" spans="1:2" x14ac:dyDescent="0.3">
      <c r="A13067">
        <v>16794</v>
      </c>
      <c r="B13067">
        <v>1</v>
      </c>
    </row>
    <row r="13068" spans="1:2" x14ac:dyDescent="0.3">
      <c r="A13068">
        <v>15853</v>
      </c>
      <c r="B13068">
        <v>1</v>
      </c>
    </row>
    <row r="13069" spans="1:2" x14ac:dyDescent="0.3">
      <c r="A13069">
        <v>9999</v>
      </c>
      <c r="B13069">
        <v>0</v>
      </c>
    </row>
    <row r="13070" spans="1:2" x14ac:dyDescent="0.3">
      <c r="A13070">
        <v>20384</v>
      </c>
      <c r="B13070">
        <v>1</v>
      </c>
    </row>
    <row r="13071" spans="1:2" x14ac:dyDescent="0.3">
      <c r="A13071">
        <v>15845</v>
      </c>
      <c r="B13071">
        <v>1</v>
      </c>
    </row>
    <row r="13072" spans="1:2" x14ac:dyDescent="0.3">
      <c r="A13072">
        <v>18149</v>
      </c>
      <c r="B13072">
        <v>1</v>
      </c>
    </row>
    <row r="13073" spans="1:2" x14ac:dyDescent="0.3">
      <c r="A13073">
        <v>20070</v>
      </c>
      <c r="B13073">
        <v>1</v>
      </c>
    </row>
    <row r="13074" spans="1:2" x14ac:dyDescent="0.3">
      <c r="A13074">
        <v>16910</v>
      </c>
      <c r="B13074">
        <v>0</v>
      </c>
    </row>
    <row r="13075" spans="1:2" x14ac:dyDescent="0.3">
      <c r="A13075">
        <v>10494</v>
      </c>
      <c r="B13075">
        <v>0</v>
      </c>
    </row>
    <row r="13076" spans="1:2" x14ac:dyDescent="0.3">
      <c r="A13076">
        <v>8728</v>
      </c>
      <c r="B13076">
        <v>0</v>
      </c>
    </row>
    <row r="13077" spans="1:2" x14ac:dyDescent="0.3">
      <c r="A13077">
        <v>15009</v>
      </c>
      <c r="B13077">
        <v>1</v>
      </c>
    </row>
    <row r="13078" spans="1:2" x14ac:dyDescent="0.3">
      <c r="A13078">
        <v>4141</v>
      </c>
      <c r="B13078">
        <v>0</v>
      </c>
    </row>
    <row r="13079" spans="1:2" x14ac:dyDescent="0.3">
      <c r="A13079">
        <v>16507</v>
      </c>
      <c r="B13079">
        <v>0</v>
      </c>
    </row>
    <row r="13080" spans="1:2" x14ac:dyDescent="0.3">
      <c r="A13080">
        <v>13524</v>
      </c>
      <c r="B13080">
        <v>1</v>
      </c>
    </row>
    <row r="13081" spans="1:2" x14ac:dyDescent="0.3">
      <c r="A13081">
        <v>1273</v>
      </c>
      <c r="B13081">
        <v>0</v>
      </c>
    </row>
    <row r="13082" spans="1:2" x14ac:dyDescent="0.3">
      <c r="A13082">
        <v>18153</v>
      </c>
      <c r="B13082">
        <v>0</v>
      </c>
    </row>
    <row r="13083" spans="1:2" x14ac:dyDescent="0.3">
      <c r="A13083">
        <v>10673</v>
      </c>
      <c r="B13083">
        <v>1</v>
      </c>
    </row>
    <row r="13084" spans="1:2" x14ac:dyDescent="0.3">
      <c r="A13084">
        <v>1543</v>
      </c>
      <c r="B13084">
        <v>0</v>
      </c>
    </row>
    <row r="13085" spans="1:2" x14ac:dyDescent="0.3">
      <c r="A13085">
        <v>6456</v>
      </c>
      <c r="B13085">
        <v>0</v>
      </c>
    </row>
    <row r="13086" spans="1:2" x14ac:dyDescent="0.3">
      <c r="A13086">
        <v>15002</v>
      </c>
      <c r="B13086">
        <v>1</v>
      </c>
    </row>
    <row r="13087" spans="1:2" x14ac:dyDescent="0.3">
      <c r="A13087">
        <v>6724</v>
      </c>
      <c r="B13087">
        <v>0</v>
      </c>
    </row>
    <row r="13088" spans="1:2" x14ac:dyDescent="0.3">
      <c r="A13088">
        <v>13522</v>
      </c>
      <c r="B13088">
        <v>1</v>
      </c>
    </row>
    <row r="13089" spans="1:2" x14ac:dyDescent="0.3">
      <c r="A13089">
        <v>4136</v>
      </c>
      <c r="B13089">
        <v>0</v>
      </c>
    </row>
    <row r="13090" spans="1:2" x14ac:dyDescent="0.3">
      <c r="A13090">
        <v>11774</v>
      </c>
      <c r="B13090">
        <v>0</v>
      </c>
    </row>
    <row r="13091" spans="1:2" x14ac:dyDescent="0.3">
      <c r="A13091">
        <v>10622</v>
      </c>
      <c r="B13091">
        <v>1</v>
      </c>
    </row>
    <row r="13092" spans="1:2" x14ac:dyDescent="0.3">
      <c r="A13092">
        <v>16593</v>
      </c>
      <c r="B13092">
        <v>1</v>
      </c>
    </row>
    <row r="13093" spans="1:2" x14ac:dyDescent="0.3">
      <c r="A13093">
        <v>12022</v>
      </c>
      <c r="B13093">
        <v>1</v>
      </c>
    </row>
    <row r="13094" spans="1:2" x14ac:dyDescent="0.3">
      <c r="A13094">
        <v>21074</v>
      </c>
      <c r="B13094">
        <v>1</v>
      </c>
    </row>
    <row r="13095" spans="1:2" x14ac:dyDescent="0.3">
      <c r="A13095">
        <v>22552</v>
      </c>
      <c r="B13095">
        <v>1</v>
      </c>
    </row>
    <row r="13096" spans="1:2" x14ac:dyDescent="0.3">
      <c r="A13096">
        <v>19503</v>
      </c>
      <c r="B13096">
        <v>1</v>
      </c>
    </row>
    <row r="13097" spans="1:2" x14ac:dyDescent="0.3">
      <c r="A13097">
        <v>904</v>
      </c>
      <c r="B13097">
        <v>0</v>
      </c>
    </row>
    <row r="13098" spans="1:2" x14ac:dyDescent="0.3">
      <c r="A13098">
        <v>11048</v>
      </c>
      <c r="B13098">
        <v>1</v>
      </c>
    </row>
    <row r="13099" spans="1:2" x14ac:dyDescent="0.3">
      <c r="A13099">
        <v>15933</v>
      </c>
      <c r="B13099">
        <v>1</v>
      </c>
    </row>
    <row r="13100" spans="1:2" x14ac:dyDescent="0.3">
      <c r="A13100">
        <v>15446</v>
      </c>
      <c r="B13100">
        <v>1</v>
      </c>
    </row>
    <row r="13101" spans="1:2" x14ac:dyDescent="0.3">
      <c r="A13101">
        <v>18154</v>
      </c>
      <c r="B13101">
        <v>1</v>
      </c>
    </row>
    <row r="13102" spans="1:2" x14ac:dyDescent="0.3">
      <c r="A13102">
        <v>11868</v>
      </c>
      <c r="B13102">
        <v>0</v>
      </c>
    </row>
    <row r="13103" spans="1:2" x14ac:dyDescent="0.3">
      <c r="A13103">
        <v>10608</v>
      </c>
      <c r="B13103">
        <v>1</v>
      </c>
    </row>
    <row r="13104" spans="1:2" x14ac:dyDescent="0.3">
      <c r="A13104">
        <v>8286</v>
      </c>
      <c r="B13104">
        <v>0</v>
      </c>
    </row>
    <row r="13105" spans="1:2" x14ac:dyDescent="0.3">
      <c r="A13105">
        <v>20543</v>
      </c>
      <c r="B13105">
        <v>0</v>
      </c>
    </row>
    <row r="13106" spans="1:2" x14ac:dyDescent="0.3">
      <c r="A13106">
        <v>20515</v>
      </c>
      <c r="B13106">
        <v>1</v>
      </c>
    </row>
    <row r="13107" spans="1:2" x14ac:dyDescent="0.3">
      <c r="A13107">
        <v>17523</v>
      </c>
      <c r="B13107">
        <v>1</v>
      </c>
    </row>
    <row r="13108" spans="1:2" x14ac:dyDescent="0.3">
      <c r="A13108">
        <v>14755</v>
      </c>
      <c r="B13108">
        <v>1</v>
      </c>
    </row>
    <row r="13109" spans="1:2" x14ac:dyDescent="0.3">
      <c r="A13109">
        <v>16429</v>
      </c>
      <c r="B13109">
        <v>1</v>
      </c>
    </row>
    <row r="13110" spans="1:2" x14ac:dyDescent="0.3">
      <c r="A13110">
        <v>9634</v>
      </c>
      <c r="B13110">
        <v>0</v>
      </c>
    </row>
    <row r="13111" spans="1:2" x14ac:dyDescent="0.3">
      <c r="A13111">
        <v>11921</v>
      </c>
      <c r="B13111">
        <v>1</v>
      </c>
    </row>
    <row r="13112" spans="1:2" x14ac:dyDescent="0.3">
      <c r="A13112">
        <v>22988</v>
      </c>
      <c r="B13112">
        <v>1</v>
      </c>
    </row>
    <row r="13113" spans="1:2" x14ac:dyDescent="0.3">
      <c r="A13113">
        <v>22711</v>
      </c>
      <c r="B13113">
        <v>1</v>
      </c>
    </row>
    <row r="13114" spans="1:2" x14ac:dyDescent="0.3">
      <c r="A13114">
        <v>20814</v>
      </c>
      <c r="B13114">
        <v>1</v>
      </c>
    </row>
    <row r="13115" spans="1:2" x14ac:dyDescent="0.3">
      <c r="A13115">
        <v>20944</v>
      </c>
      <c r="B13115">
        <v>1</v>
      </c>
    </row>
    <row r="13116" spans="1:2" x14ac:dyDescent="0.3">
      <c r="A13116">
        <v>20945</v>
      </c>
      <c r="B13116">
        <v>1</v>
      </c>
    </row>
    <row r="13117" spans="1:2" x14ac:dyDescent="0.3">
      <c r="A13117">
        <v>22392</v>
      </c>
      <c r="B13117">
        <v>0</v>
      </c>
    </row>
    <row r="13118" spans="1:2" x14ac:dyDescent="0.3">
      <c r="A13118">
        <v>22465</v>
      </c>
      <c r="B13118">
        <v>1</v>
      </c>
    </row>
    <row r="13119" spans="1:2" x14ac:dyDescent="0.3">
      <c r="A13119">
        <v>18117</v>
      </c>
      <c r="B13119">
        <v>1</v>
      </c>
    </row>
    <row r="13120" spans="1:2" x14ac:dyDescent="0.3">
      <c r="A13120">
        <v>12486</v>
      </c>
      <c r="B13120">
        <v>1</v>
      </c>
    </row>
    <row r="13121" spans="1:2" x14ac:dyDescent="0.3">
      <c r="A13121">
        <v>13588</v>
      </c>
      <c r="B13121">
        <v>1</v>
      </c>
    </row>
    <row r="13122" spans="1:2" x14ac:dyDescent="0.3">
      <c r="A13122">
        <v>17833</v>
      </c>
      <c r="B13122">
        <v>1</v>
      </c>
    </row>
    <row r="13123" spans="1:2" x14ac:dyDescent="0.3">
      <c r="A13123">
        <v>16585</v>
      </c>
      <c r="B13123">
        <v>0</v>
      </c>
    </row>
    <row r="13124" spans="1:2" x14ac:dyDescent="0.3">
      <c r="A13124">
        <v>17513</v>
      </c>
      <c r="B13124">
        <v>0</v>
      </c>
    </row>
    <row r="13125" spans="1:2" x14ac:dyDescent="0.3">
      <c r="A13125">
        <v>16764</v>
      </c>
      <c r="B13125">
        <v>1</v>
      </c>
    </row>
    <row r="13126" spans="1:2" x14ac:dyDescent="0.3">
      <c r="A13126">
        <v>20093</v>
      </c>
      <c r="B13126">
        <v>1</v>
      </c>
    </row>
    <row r="13127" spans="1:2" x14ac:dyDescent="0.3">
      <c r="A13127">
        <v>17062</v>
      </c>
      <c r="B13127">
        <v>1</v>
      </c>
    </row>
    <row r="13128" spans="1:2" x14ac:dyDescent="0.3">
      <c r="A13128">
        <v>10055</v>
      </c>
      <c r="B13128">
        <v>1</v>
      </c>
    </row>
    <row r="13129" spans="1:2" x14ac:dyDescent="0.3">
      <c r="A13129">
        <v>19572</v>
      </c>
      <c r="B13129">
        <v>1</v>
      </c>
    </row>
    <row r="13130" spans="1:2" x14ac:dyDescent="0.3">
      <c r="A13130">
        <v>20059</v>
      </c>
      <c r="B13130">
        <v>1</v>
      </c>
    </row>
    <row r="13131" spans="1:2" x14ac:dyDescent="0.3">
      <c r="A13131">
        <v>20634</v>
      </c>
      <c r="B13131">
        <v>1</v>
      </c>
    </row>
    <row r="13132" spans="1:2" x14ac:dyDescent="0.3">
      <c r="A13132">
        <v>17145</v>
      </c>
      <c r="B13132">
        <v>1</v>
      </c>
    </row>
    <row r="13133" spans="1:2" x14ac:dyDescent="0.3">
      <c r="A13133">
        <v>8360</v>
      </c>
      <c r="B13133">
        <v>0</v>
      </c>
    </row>
    <row r="13134" spans="1:2" x14ac:dyDescent="0.3">
      <c r="A13134">
        <v>17975</v>
      </c>
      <c r="B13134">
        <v>1</v>
      </c>
    </row>
    <row r="13135" spans="1:2" x14ac:dyDescent="0.3">
      <c r="A13135">
        <v>19573</v>
      </c>
      <c r="B13135">
        <v>1</v>
      </c>
    </row>
    <row r="13136" spans="1:2" x14ac:dyDescent="0.3">
      <c r="A13136">
        <v>15056</v>
      </c>
      <c r="B13136">
        <v>1</v>
      </c>
    </row>
    <row r="13137" spans="1:2" x14ac:dyDescent="0.3">
      <c r="A13137">
        <v>20123</v>
      </c>
      <c r="B13137">
        <v>1</v>
      </c>
    </row>
    <row r="13138" spans="1:2" x14ac:dyDescent="0.3">
      <c r="A13138">
        <v>15919</v>
      </c>
      <c r="B13138">
        <v>1</v>
      </c>
    </row>
    <row r="13139" spans="1:2" x14ac:dyDescent="0.3">
      <c r="A13139">
        <v>22758</v>
      </c>
      <c r="B13139">
        <v>1</v>
      </c>
    </row>
    <row r="13140" spans="1:2" x14ac:dyDescent="0.3">
      <c r="A13140">
        <v>20918</v>
      </c>
      <c r="B13140">
        <v>1</v>
      </c>
    </row>
    <row r="13141" spans="1:2" x14ac:dyDescent="0.3">
      <c r="A13141">
        <v>22587</v>
      </c>
      <c r="B13141">
        <v>1</v>
      </c>
    </row>
    <row r="13142" spans="1:2" x14ac:dyDescent="0.3">
      <c r="A13142">
        <v>3710</v>
      </c>
      <c r="B13142">
        <v>0</v>
      </c>
    </row>
    <row r="13143" spans="1:2" x14ac:dyDescent="0.3">
      <c r="A13143">
        <v>17738</v>
      </c>
      <c r="B13143">
        <v>1</v>
      </c>
    </row>
    <row r="13144" spans="1:2" x14ac:dyDescent="0.3">
      <c r="A13144">
        <v>20184</v>
      </c>
      <c r="B13144">
        <v>1</v>
      </c>
    </row>
    <row r="13145" spans="1:2" x14ac:dyDescent="0.3">
      <c r="A13145">
        <v>17078</v>
      </c>
      <c r="B13145">
        <v>1</v>
      </c>
    </row>
    <row r="13146" spans="1:2" x14ac:dyDescent="0.3">
      <c r="A13146">
        <v>18376</v>
      </c>
      <c r="B13146">
        <v>1</v>
      </c>
    </row>
    <row r="13147" spans="1:2" x14ac:dyDescent="0.3">
      <c r="A13147">
        <v>7789</v>
      </c>
      <c r="B13147">
        <v>0</v>
      </c>
    </row>
    <row r="13148" spans="1:2" x14ac:dyDescent="0.3">
      <c r="A13148">
        <v>18085</v>
      </c>
      <c r="B13148">
        <v>1</v>
      </c>
    </row>
    <row r="13149" spans="1:2" x14ac:dyDescent="0.3">
      <c r="A13149">
        <v>20043</v>
      </c>
      <c r="B13149">
        <v>1</v>
      </c>
    </row>
    <row r="13150" spans="1:2" x14ac:dyDescent="0.3">
      <c r="A13150">
        <v>15595</v>
      </c>
      <c r="B13150">
        <v>1</v>
      </c>
    </row>
    <row r="13151" spans="1:2" x14ac:dyDescent="0.3">
      <c r="A13151">
        <v>22691</v>
      </c>
      <c r="B13151">
        <v>1</v>
      </c>
    </row>
    <row r="13152" spans="1:2" x14ac:dyDescent="0.3">
      <c r="A13152">
        <v>16707</v>
      </c>
      <c r="B13152">
        <v>1</v>
      </c>
    </row>
    <row r="13153" spans="1:2" x14ac:dyDescent="0.3">
      <c r="A13153">
        <v>9903</v>
      </c>
      <c r="B13153">
        <v>1</v>
      </c>
    </row>
    <row r="13154" spans="1:2" x14ac:dyDescent="0.3">
      <c r="A13154">
        <v>17147</v>
      </c>
      <c r="B13154">
        <v>1</v>
      </c>
    </row>
    <row r="13155" spans="1:2" x14ac:dyDescent="0.3">
      <c r="A13155">
        <v>19855</v>
      </c>
      <c r="B13155">
        <v>1</v>
      </c>
    </row>
    <row r="13156" spans="1:2" x14ac:dyDescent="0.3">
      <c r="A13156">
        <v>11926</v>
      </c>
      <c r="B13156">
        <v>1</v>
      </c>
    </row>
    <row r="13157" spans="1:2" x14ac:dyDescent="0.3">
      <c r="A13157">
        <v>7793</v>
      </c>
      <c r="B13157">
        <v>0</v>
      </c>
    </row>
    <row r="13158" spans="1:2" x14ac:dyDescent="0.3">
      <c r="A13158">
        <v>20680</v>
      </c>
      <c r="B13158">
        <v>1</v>
      </c>
    </row>
    <row r="13159" spans="1:2" x14ac:dyDescent="0.3">
      <c r="A13159">
        <v>17099</v>
      </c>
      <c r="B13159">
        <v>1</v>
      </c>
    </row>
    <row r="13160" spans="1:2" x14ac:dyDescent="0.3">
      <c r="A13160">
        <v>2488</v>
      </c>
      <c r="B13160">
        <v>0</v>
      </c>
    </row>
    <row r="13161" spans="1:2" x14ac:dyDescent="0.3">
      <c r="A13161">
        <v>11635</v>
      </c>
      <c r="B13161">
        <v>1</v>
      </c>
    </row>
    <row r="13162" spans="1:2" x14ac:dyDescent="0.3">
      <c r="A13162">
        <v>7331</v>
      </c>
      <c r="B13162">
        <v>0</v>
      </c>
    </row>
    <row r="13163" spans="1:2" x14ac:dyDescent="0.3">
      <c r="A13163">
        <v>11507</v>
      </c>
      <c r="B13163">
        <v>0</v>
      </c>
    </row>
    <row r="13164" spans="1:2" x14ac:dyDescent="0.3">
      <c r="A13164">
        <v>11146</v>
      </c>
      <c r="B13164">
        <v>1</v>
      </c>
    </row>
    <row r="13165" spans="1:2" x14ac:dyDescent="0.3">
      <c r="A13165">
        <v>2476</v>
      </c>
      <c r="B13165">
        <v>0</v>
      </c>
    </row>
    <row r="13166" spans="1:2" x14ac:dyDescent="0.3">
      <c r="A13166">
        <v>8407</v>
      </c>
      <c r="B13166">
        <v>0</v>
      </c>
    </row>
    <row r="13167" spans="1:2" x14ac:dyDescent="0.3">
      <c r="A13167">
        <v>16210</v>
      </c>
      <c r="B13167">
        <v>1</v>
      </c>
    </row>
    <row r="13168" spans="1:2" x14ac:dyDescent="0.3">
      <c r="A13168">
        <v>17135</v>
      </c>
      <c r="B13168">
        <v>1</v>
      </c>
    </row>
    <row r="13169" spans="1:2" x14ac:dyDescent="0.3">
      <c r="A13169">
        <v>17606</v>
      </c>
      <c r="B13169">
        <v>0</v>
      </c>
    </row>
    <row r="13170" spans="1:2" x14ac:dyDescent="0.3">
      <c r="A13170">
        <v>20012</v>
      </c>
      <c r="B13170">
        <v>1</v>
      </c>
    </row>
    <row r="13171" spans="1:2" x14ac:dyDescent="0.3">
      <c r="A13171">
        <v>9623</v>
      </c>
      <c r="B13171">
        <v>1</v>
      </c>
    </row>
    <row r="13172" spans="1:2" x14ac:dyDescent="0.3">
      <c r="A13172">
        <v>18171</v>
      </c>
      <c r="B13172">
        <v>1</v>
      </c>
    </row>
    <row r="13173" spans="1:2" x14ac:dyDescent="0.3">
      <c r="A13173">
        <v>17630</v>
      </c>
      <c r="B13173">
        <v>1</v>
      </c>
    </row>
    <row r="13174" spans="1:2" x14ac:dyDescent="0.3">
      <c r="A13174">
        <v>17423</v>
      </c>
      <c r="B13174">
        <v>1</v>
      </c>
    </row>
    <row r="13175" spans="1:2" x14ac:dyDescent="0.3">
      <c r="A13175">
        <v>18156</v>
      </c>
      <c r="B13175">
        <v>1</v>
      </c>
    </row>
    <row r="13176" spans="1:2" x14ac:dyDescent="0.3">
      <c r="A13176">
        <v>18155</v>
      </c>
      <c r="B13176">
        <v>1</v>
      </c>
    </row>
    <row r="13177" spans="1:2" x14ac:dyDescent="0.3">
      <c r="A13177">
        <v>2492</v>
      </c>
      <c r="B13177">
        <v>0</v>
      </c>
    </row>
    <row r="13178" spans="1:2" x14ac:dyDescent="0.3">
      <c r="A13178">
        <v>11508</v>
      </c>
      <c r="B13178">
        <v>1</v>
      </c>
    </row>
    <row r="13179" spans="1:2" x14ac:dyDescent="0.3">
      <c r="A13179">
        <v>20365</v>
      </c>
      <c r="B13179">
        <v>1</v>
      </c>
    </row>
    <row r="13180" spans="1:2" x14ac:dyDescent="0.3">
      <c r="A13180">
        <v>10647</v>
      </c>
      <c r="B13180">
        <v>0</v>
      </c>
    </row>
    <row r="13181" spans="1:2" x14ac:dyDescent="0.3">
      <c r="A13181">
        <v>20820</v>
      </c>
      <c r="B13181">
        <v>1</v>
      </c>
    </row>
    <row r="13182" spans="1:2" x14ac:dyDescent="0.3">
      <c r="A13182">
        <v>22462</v>
      </c>
      <c r="B13182">
        <v>0</v>
      </c>
    </row>
    <row r="13183" spans="1:2" x14ac:dyDescent="0.3">
      <c r="A13183">
        <v>20270</v>
      </c>
      <c r="B13183" t="s">
        <v>746</v>
      </c>
    </row>
    <row r="13184" spans="1:2" x14ac:dyDescent="0.3">
      <c r="A13184">
        <v>10892</v>
      </c>
      <c r="B13184">
        <v>0</v>
      </c>
    </row>
    <row r="13185" spans="1:2" x14ac:dyDescent="0.3">
      <c r="A13185">
        <v>16325</v>
      </c>
      <c r="B13185">
        <v>1</v>
      </c>
    </row>
    <row r="13186" spans="1:2" x14ac:dyDescent="0.3">
      <c r="A13186">
        <v>11851</v>
      </c>
      <c r="B13186">
        <v>1</v>
      </c>
    </row>
    <row r="13187" spans="1:2" x14ac:dyDescent="0.3">
      <c r="A13187">
        <v>11622</v>
      </c>
      <c r="B13187">
        <v>1</v>
      </c>
    </row>
    <row r="13188" spans="1:2" x14ac:dyDescent="0.3">
      <c r="A13188">
        <v>10992</v>
      </c>
      <c r="B13188">
        <v>1</v>
      </c>
    </row>
    <row r="13189" spans="1:2" x14ac:dyDescent="0.3">
      <c r="A13189">
        <v>19648</v>
      </c>
      <c r="B13189">
        <v>1</v>
      </c>
    </row>
    <row r="13190" spans="1:2" x14ac:dyDescent="0.3">
      <c r="A13190">
        <v>17664</v>
      </c>
      <c r="B13190">
        <v>1</v>
      </c>
    </row>
    <row r="13191" spans="1:2" x14ac:dyDescent="0.3">
      <c r="A13191">
        <v>20738</v>
      </c>
      <c r="B13191">
        <v>1</v>
      </c>
    </row>
    <row r="13192" spans="1:2" x14ac:dyDescent="0.3">
      <c r="A13192">
        <v>16622</v>
      </c>
      <c r="B13192">
        <v>1</v>
      </c>
    </row>
    <row r="13193" spans="1:2" x14ac:dyDescent="0.3">
      <c r="A13193">
        <v>15582</v>
      </c>
      <c r="B13193">
        <v>1</v>
      </c>
    </row>
    <row r="13194" spans="1:2" x14ac:dyDescent="0.3">
      <c r="A13194">
        <v>19938</v>
      </c>
      <c r="B13194">
        <v>1</v>
      </c>
    </row>
    <row r="13195" spans="1:2" x14ac:dyDescent="0.3">
      <c r="A13195">
        <v>17016</v>
      </c>
      <c r="B13195">
        <v>1</v>
      </c>
    </row>
    <row r="13196" spans="1:2" x14ac:dyDescent="0.3">
      <c r="A13196">
        <v>5320</v>
      </c>
      <c r="B13196">
        <v>0</v>
      </c>
    </row>
    <row r="13197" spans="1:2" x14ac:dyDescent="0.3">
      <c r="A13197">
        <v>22950</v>
      </c>
      <c r="B13197">
        <v>1</v>
      </c>
    </row>
    <row r="13198" spans="1:2" x14ac:dyDescent="0.3">
      <c r="A13198">
        <v>20923</v>
      </c>
      <c r="B13198">
        <v>1</v>
      </c>
    </row>
    <row r="13199" spans="1:2" x14ac:dyDescent="0.3">
      <c r="A13199">
        <v>17118</v>
      </c>
      <c r="B13199">
        <v>1</v>
      </c>
    </row>
    <row r="13200" spans="1:2" x14ac:dyDescent="0.3">
      <c r="A13200">
        <v>19391</v>
      </c>
      <c r="B13200">
        <v>1</v>
      </c>
    </row>
    <row r="13201" spans="1:2" x14ac:dyDescent="0.3">
      <c r="A13201">
        <v>7434</v>
      </c>
      <c r="B13201">
        <v>0</v>
      </c>
    </row>
    <row r="13202" spans="1:2" x14ac:dyDescent="0.3">
      <c r="A13202">
        <v>11539</v>
      </c>
      <c r="B13202">
        <v>1</v>
      </c>
    </row>
    <row r="13203" spans="1:2" x14ac:dyDescent="0.3">
      <c r="A13203">
        <v>19697</v>
      </c>
      <c r="B13203">
        <v>1</v>
      </c>
    </row>
    <row r="13204" spans="1:2" x14ac:dyDescent="0.3">
      <c r="A13204">
        <v>11536</v>
      </c>
      <c r="B13204">
        <v>1</v>
      </c>
    </row>
    <row r="13205" spans="1:2" x14ac:dyDescent="0.3">
      <c r="A13205">
        <v>11966</v>
      </c>
      <c r="B13205">
        <v>1</v>
      </c>
    </row>
    <row r="13206" spans="1:2" x14ac:dyDescent="0.3">
      <c r="A13206">
        <v>19695</v>
      </c>
      <c r="B13206">
        <v>1</v>
      </c>
    </row>
    <row r="13207" spans="1:2" x14ac:dyDescent="0.3">
      <c r="A13207">
        <v>11534</v>
      </c>
      <c r="B13207">
        <v>1</v>
      </c>
    </row>
    <row r="13208" spans="1:2" x14ac:dyDescent="0.3">
      <c r="A13208">
        <v>11535</v>
      </c>
      <c r="B13208">
        <v>1</v>
      </c>
    </row>
    <row r="13209" spans="1:2" x14ac:dyDescent="0.3">
      <c r="A13209">
        <v>19693</v>
      </c>
      <c r="B13209">
        <v>1</v>
      </c>
    </row>
    <row r="13210" spans="1:2" x14ac:dyDescent="0.3">
      <c r="A13210">
        <v>15972</v>
      </c>
      <c r="B13210">
        <v>1</v>
      </c>
    </row>
    <row r="13211" spans="1:2" x14ac:dyDescent="0.3">
      <c r="A13211">
        <v>20615</v>
      </c>
      <c r="B13211">
        <v>1</v>
      </c>
    </row>
    <row r="13212" spans="1:2" x14ac:dyDescent="0.3">
      <c r="A13212">
        <v>21016</v>
      </c>
      <c r="B13212">
        <v>1</v>
      </c>
    </row>
    <row r="13213" spans="1:2" x14ac:dyDescent="0.3">
      <c r="A13213">
        <v>21017</v>
      </c>
      <c r="B13213">
        <v>1</v>
      </c>
    </row>
    <row r="13214" spans="1:2" x14ac:dyDescent="0.3">
      <c r="A13214">
        <v>10011</v>
      </c>
      <c r="B13214">
        <v>1</v>
      </c>
    </row>
    <row r="13215" spans="1:2" x14ac:dyDescent="0.3">
      <c r="A13215">
        <v>22822</v>
      </c>
      <c r="B13215">
        <v>1</v>
      </c>
    </row>
    <row r="13216" spans="1:2" x14ac:dyDescent="0.3">
      <c r="A13216">
        <v>22561</v>
      </c>
      <c r="B13216">
        <v>1</v>
      </c>
    </row>
    <row r="13217" spans="1:2" x14ac:dyDescent="0.3">
      <c r="A13217">
        <v>4268</v>
      </c>
      <c r="B13217">
        <v>0</v>
      </c>
    </row>
    <row r="13218" spans="1:2" x14ac:dyDescent="0.3">
      <c r="A13218">
        <v>4564</v>
      </c>
      <c r="B13218">
        <v>0</v>
      </c>
    </row>
    <row r="13219" spans="1:2" x14ac:dyDescent="0.3">
      <c r="A13219">
        <v>4626</v>
      </c>
      <c r="B13219">
        <v>0</v>
      </c>
    </row>
    <row r="13220" spans="1:2" x14ac:dyDescent="0.3">
      <c r="A13220">
        <v>9300</v>
      </c>
      <c r="B13220">
        <v>1</v>
      </c>
    </row>
    <row r="13221" spans="1:2" x14ac:dyDescent="0.3">
      <c r="A13221">
        <v>20880</v>
      </c>
      <c r="B13221">
        <v>1</v>
      </c>
    </row>
    <row r="13222" spans="1:2" x14ac:dyDescent="0.3">
      <c r="A13222">
        <v>23002</v>
      </c>
      <c r="B13222">
        <v>1</v>
      </c>
    </row>
    <row r="13223" spans="1:2" x14ac:dyDescent="0.3">
      <c r="A13223">
        <v>1565</v>
      </c>
      <c r="B13223">
        <v>0</v>
      </c>
    </row>
    <row r="13224" spans="1:2" x14ac:dyDescent="0.3">
      <c r="A13224">
        <v>8708</v>
      </c>
      <c r="B13224">
        <v>0</v>
      </c>
    </row>
    <row r="13225" spans="1:2" x14ac:dyDescent="0.3">
      <c r="A13225">
        <v>9332</v>
      </c>
      <c r="B13225">
        <v>0</v>
      </c>
    </row>
    <row r="13226" spans="1:2" x14ac:dyDescent="0.3">
      <c r="A13226">
        <v>18020</v>
      </c>
      <c r="B13226">
        <v>1</v>
      </c>
    </row>
    <row r="13227" spans="1:2" x14ac:dyDescent="0.3">
      <c r="A13227">
        <v>20689</v>
      </c>
      <c r="B13227">
        <v>1</v>
      </c>
    </row>
    <row r="13228" spans="1:2" x14ac:dyDescent="0.3">
      <c r="A13228">
        <v>20690</v>
      </c>
      <c r="B13228">
        <v>1</v>
      </c>
    </row>
    <row r="13229" spans="1:2" x14ac:dyDescent="0.3">
      <c r="A13229">
        <v>20708</v>
      </c>
      <c r="B13229">
        <v>1</v>
      </c>
    </row>
    <row r="13230" spans="1:2" x14ac:dyDescent="0.3">
      <c r="A13230">
        <v>21042</v>
      </c>
      <c r="B13230">
        <v>1</v>
      </c>
    </row>
    <row r="13231" spans="1:2" x14ac:dyDescent="0.3">
      <c r="A13231">
        <v>15720</v>
      </c>
      <c r="B13231">
        <v>1</v>
      </c>
    </row>
    <row r="13232" spans="1:2" x14ac:dyDescent="0.3">
      <c r="A13232">
        <v>22640</v>
      </c>
      <c r="B13232">
        <v>1</v>
      </c>
    </row>
    <row r="13233" spans="1:2" x14ac:dyDescent="0.3">
      <c r="A13233">
        <v>17527</v>
      </c>
      <c r="B13233">
        <v>0</v>
      </c>
    </row>
    <row r="13234" spans="1:2" x14ac:dyDescent="0.3">
      <c r="A13234">
        <v>20009</v>
      </c>
      <c r="B13234">
        <v>1</v>
      </c>
    </row>
    <row r="13235" spans="1:2" x14ac:dyDescent="0.3">
      <c r="A13235">
        <v>17755</v>
      </c>
      <c r="B13235">
        <v>1</v>
      </c>
    </row>
    <row r="13236" spans="1:2" x14ac:dyDescent="0.3">
      <c r="A13236">
        <v>1469</v>
      </c>
      <c r="B13236">
        <v>0</v>
      </c>
    </row>
    <row r="13237" spans="1:2" x14ac:dyDescent="0.3">
      <c r="A13237">
        <v>18223</v>
      </c>
      <c r="B13237">
        <v>1</v>
      </c>
    </row>
    <row r="13238" spans="1:2" x14ac:dyDescent="0.3">
      <c r="A13238">
        <v>1381</v>
      </c>
      <c r="B13238">
        <v>0</v>
      </c>
    </row>
    <row r="13239" spans="1:2" x14ac:dyDescent="0.3">
      <c r="A13239">
        <v>17654</v>
      </c>
      <c r="B13239">
        <v>1</v>
      </c>
    </row>
    <row r="13240" spans="1:2" x14ac:dyDescent="0.3">
      <c r="A13240">
        <v>1384</v>
      </c>
      <c r="B13240">
        <v>0</v>
      </c>
    </row>
    <row r="13241" spans="1:2" x14ac:dyDescent="0.3">
      <c r="A13241">
        <v>1373</v>
      </c>
      <c r="B13241">
        <v>0</v>
      </c>
    </row>
    <row r="13242" spans="1:2" x14ac:dyDescent="0.3">
      <c r="A13242">
        <v>9662</v>
      </c>
      <c r="B13242">
        <v>0</v>
      </c>
    </row>
    <row r="13243" spans="1:2" x14ac:dyDescent="0.3">
      <c r="A13243">
        <v>5974</v>
      </c>
      <c r="B13243">
        <v>0</v>
      </c>
    </row>
    <row r="13244" spans="1:2" x14ac:dyDescent="0.3">
      <c r="A13244">
        <v>19794</v>
      </c>
      <c r="B13244">
        <v>1</v>
      </c>
    </row>
    <row r="13245" spans="1:2" x14ac:dyDescent="0.3">
      <c r="A13245">
        <v>22721</v>
      </c>
      <c r="B13245">
        <v>1</v>
      </c>
    </row>
    <row r="13246" spans="1:2" x14ac:dyDescent="0.3">
      <c r="A13246">
        <v>20731</v>
      </c>
      <c r="B13246">
        <v>1</v>
      </c>
    </row>
    <row r="13247" spans="1:2" x14ac:dyDescent="0.3">
      <c r="A13247">
        <v>20774</v>
      </c>
      <c r="B13247">
        <v>1</v>
      </c>
    </row>
    <row r="13248" spans="1:2" x14ac:dyDescent="0.3">
      <c r="A13248">
        <v>22502</v>
      </c>
      <c r="B13248">
        <v>1</v>
      </c>
    </row>
    <row r="13249" spans="1:2" x14ac:dyDescent="0.3">
      <c r="A13249">
        <v>17568</v>
      </c>
      <c r="B13249">
        <v>1</v>
      </c>
    </row>
    <row r="13250" spans="1:2" x14ac:dyDescent="0.3">
      <c r="A13250">
        <v>20637</v>
      </c>
      <c r="B13250">
        <v>1</v>
      </c>
    </row>
    <row r="13251" spans="1:2" x14ac:dyDescent="0.3">
      <c r="A13251">
        <v>15391</v>
      </c>
      <c r="B13251">
        <v>1</v>
      </c>
    </row>
    <row r="13252" spans="1:2" x14ac:dyDescent="0.3">
      <c r="A13252">
        <v>14684</v>
      </c>
      <c r="B13252">
        <v>1</v>
      </c>
    </row>
    <row r="13253" spans="1:2" x14ac:dyDescent="0.3">
      <c r="A13253">
        <v>19923</v>
      </c>
      <c r="B13253">
        <v>1</v>
      </c>
    </row>
    <row r="13254" spans="1:2" x14ac:dyDescent="0.3">
      <c r="A13254">
        <v>20636</v>
      </c>
      <c r="B13254">
        <v>1</v>
      </c>
    </row>
    <row r="13255" spans="1:2" x14ac:dyDescent="0.3">
      <c r="A13255">
        <v>22108</v>
      </c>
      <c r="B13255">
        <v>1</v>
      </c>
    </row>
    <row r="13256" spans="1:2" x14ac:dyDescent="0.3">
      <c r="A13256">
        <v>22109</v>
      </c>
      <c r="B13256">
        <v>1</v>
      </c>
    </row>
    <row r="13257" spans="1:2" x14ac:dyDescent="0.3">
      <c r="A13257">
        <v>20842</v>
      </c>
      <c r="B13257">
        <v>1</v>
      </c>
    </row>
    <row r="13258" spans="1:2" x14ac:dyDescent="0.3">
      <c r="A13258">
        <v>20098</v>
      </c>
      <c r="B13258">
        <v>1</v>
      </c>
    </row>
    <row r="13259" spans="1:2" x14ac:dyDescent="0.3">
      <c r="A13259">
        <v>11835</v>
      </c>
      <c r="B13259">
        <v>1</v>
      </c>
    </row>
    <row r="13260" spans="1:2" x14ac:dyDescent="0.3">
      <c r="A13260">
        <v>12236</v>
      </c>
      <c r="B13260">
        <v>1</v>
      </c>
    </row>
    <row r="13261" spans="1:2" x14ac:dyDescent="0.3">
      <c r="A13261">
        <v>8611</v>
      </c>
      <c r="B13261">
        <v>0</v>
      </c>
    </row>
    <row r="13262" spans="1:2" x14ac:dyDescent="0.3">
      <c r="A13262">
        <v>22886</v>
      </c>
      <c r="B13262">
        <v>1</v>
      </c>
    </row>
    <row r="13263" spans="1:2" x14ac:dyDescent="0.3">
      <c r="A13263">
        <v>9023</v>
      </c>
      <c r="B13263">
        <v>1</v>
      </c>
    </row>
    <row r="13264" spans="1:2" x14ac:dyDescent="0.3">
      <c r="A13264">
        <v>17619</v>
      </c>
      <c r="B13264">
        <v>1</v>
      </c>
    </row>
    <row r="13265" spans="1:2" x14ac:dyDescent="0.3">
      <c r="A13265">
        <v>15656</v>
      </c>
      <c r="B13265">
        <v>1</v>
      </c>
    </row>
    <row r="13266" spans="1:2" x14ac:dyDescent="0.3">
      <c r="A13266">
        <v>14800</v>
      </c>
      <c r="B13266">
        <v>1</v>
      </c>
    </row>
    <row r="13267" spans="1:2" x14ac:dyDescent="0.3">
      <c r="A13267">
        <v>16589</v>
      </c>
      <c r="B13267">
        <v>1</v>
      </c>
    </row>
    <row r="13268" spans="1:2" x14ac:dyDescent="0.3">
      <c r="A13268">
        <v>15450</v>
      </c>
      <c r="B13268">
        <v>1</v>
      </c>
    </row>
    <row r="13269" spans="1:2" x14ac:dyDescent="0.3">
      <c r="A13269">
        <v>19449</v>
      </c>
      <c r="B13269">
        <v>1</v>
      </c>
    </row>
    <row r="13270" spans="1:2" x14ac:dyDescent="0.3">
      <c r="A13270">
        <v>15519</v>
      </c>
      <c r="B13270">
        <v>1</v>
      </c>
    </row>
    <row r="13271" spans="1:2" x14ac:dyDescent="0.3">
      <c r="A13271">
        <v>19575</v>
      </c>
      <c r="B13271">
        <v>1</v>
      </c>
    </row>
    <row r="13272" spans="1:2" x14ac:dyDescent="0.3">
      <c r="A13272">
        <v>19868</v>
      </c>
      <c r="B13272">
        <v>1</v>
      </c>
    </row>
    <row r="13273" spans="1:2" x14ac:dyDescent="0.3">
      <c r="A13273">
        <v>16590</v>
      </c>
      <c r="B13273">
        <v>1</v>
      </c>
    </row>
    <row r="13274" spans="1:2" x14ac:dyDescent="0.3">
      <c r="A13274">
        <v>20157</v>
      </c>
      <c r="B13274">
        <v>1</v>
      </c>
    </row>
    <row r="13275" spans="1:2" x14ac:dyDescent="0.3">
      <c r="A13275">
        <v>2049</v>
      </c>
      <c r="B13275">
        <v>0</v>
      </c>
    </row>
    <row r="13276" spans="1:2" x14ac:dyDescent="0.3">
      <c r="A13276">
        <v>22713</v>
      </c>
      <c r="B13276">
        <v>1</v>
      </c>
    </row>
    <row r="13277" spans="1:2" x14ac:dyDescent="0.3">
      <c r="A13277">
        <v>20962</v>
      </c>
      <c r="B13277">
        <v>1</v>
      </c>
    </row>
    <row r="13278" spans="1:2" x14ac:dyDescent="0.3">
      <c r="A13278">
        <v>21077</v>
      </c>
      <c r="B13278">
        <v>1</v>
      </c>
    </row>
    <row r="13279" spans="1:2" x14ac:dyDescent="0.3">
      <c r="A13279">
        <v>22488</v>
      </c>
      <c r="B13279">
        <v>1</v>
      </c>
    </row>
    <row r="13280" spans="1:2" x14ac:dyDescent="0.3">
      <c r="A13280">
        <v>17034</v>
      </c>
      <c r="B13280">
        <v>1</v>
      </c>
    </row>
    <row r="13281" spans="1:2" x14ac:dyDescent="0.3">
      <c r="A13281">
        <v>20176</v>
      </c>
      <c r="B13281">
        <v>1</v>
      </c>
    </row>
    <row r="13282" spans="1:2" x14ac:dyDescent="0.3">
      <c r="A13282">
        <v>5765</v>
      </c>
      <c r="B13282">
        <v>0</v>
      </c>
    </row>
    <row r="13283" spans="1:2" x14ac:dyDescent="0.3">
      <c r="A13283">
        <v>3174</v>
      </c>
      <c r="B13283">
        <v>0</v>
      </c>
    </row>
    <row r="13284" spans="1:2" x14ac:dyDescent="0.3">
      <c r="A13284">
        <v>20600</v>
      </c>
      <c r="B13284">
        <v>1</v>
      </c>
    </row>
    <row r="13285" spans="1:2" x14ac:dyDescent="0.3">
      <c r="A13285">
        <v>23029</v>
      </c>
      <c r="B13285">
        <v>1</v>
      </c>
    </row>
    <row r="13286" spans="1:2" x14ac:dyDescent="0.3">
      <c r="A13286">
        <v>20737</v>
      </c>
      <c r="B13286">
        <v>1</v>
      </c>
    </row>
    <row r="13287" spans="1:2" x14ac:dyDescent="0.3">
      <c r="A13287">
        <v>20872</v>
      </c>
      <c r="B13287">
        <v>1</v>
      </c>
    </row>
    <row r="13288" spans="1:2" x14ac:dyDescent="0.3">
      <c r="A13288">
        <v>12176</v>
      </c>
      <c r="B13288">
        <v>1</v>
      </c>
    </row>
    <row r="13289" spans="1:2" x14ac:dyDescent="0.3">
      <c r="A13289">
        <v>16189</v>
      </c>
      <c r="B13289">
        <v>1</v>
      </c>
    </row>
    <row r="13290" spans="1:2" x14ac:dyDescent="0.3">
      <c r="A13290">
        <v>7818</v>
      </c>
      <c r="B13290">
        <v>0</v>
      </c>
    </row>
    <row r="13291" spans="1:2" x14ac:dyDescent="0.3">
      <c r="A13291">
        <v>15597</v>
      </c>
      <c r="B13291">
        <v>1</v>
      </c>
    </row>
    <row r="13292" spans="1:2" x14ac:dyDescent="0.3">
      <c r="A13292">
        <v>16783</v>
      </c>
      <c r="B13292">
        <v>0</v>
      </c>
    </row>
    <row r="13293" spans="1:2" x14ac:dyDescent="0.3">
      <c r="A13293">
        <v>18043</v>
      </c>
      <c r="B13293">
        <v>1</v>
      </c>
    </row>
    <row r="13294" spans="1:2" x14ac:dyDescent="0.3">
      <c r="A13294">
        <v>22859</v>
      </c>
      <c r="B13294">
        <v>1</v>
      </c>
    </row>
    <row r="13295" spans="1:2" x14ac:dyDescent="0.3">
      <c r="A13295">
        <v>20884</v>
      </c>
      <c r="B13295">
        <v>1</v>
      </c>
    </row>
    <row r="13296" spans="1:2" x14ac:dyDescent="0.3">
      <c r="A13296">
        <v>4030</v>
      </c>
      <c r="B13296">
        <v>0</v>
      </c>
    </row>
    <row r="13297" spans="1:2" x14ac:dyDescent="0.3">
      <c r="A13297">
        <v>21013</v>
      </c>
      <c r="B13297">
        <v>1</v>
      </c>
    </row>
    <row r="13298" spans="1:2" x14ac:dyDescent="0.3">
      <c r="A13298">
        <v>10747</v>
      </c>
      <c r="B13298">
        <v>0</v>
      </c>
    </row>
    <row r="13299" spans="1:2" x14ac:dyDescent="0.3">
      <c r="A13299">
        <v>20713</v>
      </c>
      <c r="B13299">
        <v>1</v>
      </c>
    </row>
    <row r="13300" spans="1:2" x14ac:dyDescent="0.3">
      <c r="A13300">
        <v>1684</v>
      </c>
      <c r="B13300">
        <v>0</v>
      </c>
    </row>
    <row r="13301" spans="1:2" x14ac:dyDescent="0.3">
      <c r="A13301">
        <v>15955</v>
      </c>
      <c r="B13301">
        <v>0</v>
      </c>
    </row>
    <row r="13302" spans="1:2" x14ac:dyDescent="0.3">
      <c r="A13302">
        <v>17941</v>
      </c>
      <c r="B13302">
        <v>1</v>
      </c>
    </row>
    <row r="13303" spans="1:2" x14ac:dyDescent="0.3">
      <c r="A13303">
        <v>9872</v>
      </c>
      <c r="B13303">
        <v>0</v>
      </c>
    </row>
    <row r="13304" spans="1:2" x14ac:dyDescent="0.3">
      <c r="A13304">
        <v>20714</v>
      </c>
      <c r="B13304">
        <v>1</v>
      </c>
    </row>
    <row r="13305" spans="1:2" x14ac:dyDescent="0.3">
      <c r="A13305">
        <v>20160</v>
      </c>
      <c r="B13305">
        <v>1</v>
      </c>
    </row>
    <row r="13306" spans="1:2" x14ac:dyDescent="0.3">
      <c r="A13306">
        <v>20028</v>
      </c>
      <c r="B13306">
        <v>1</v>
      </c>
    </row>
    <row r="13307" spans="1:2" x14ac:dyDescent="0.3">
      <c r="A13307">
        <v>21009</v>
      </c>
      <c r="B13307">
        <v>1</v>
      </c>
    </row>
    <row r="13308" spans="1:2" x14ac:dyDescent="0.3">
      <c r="A13308">
        <v>17922</v>
      </c>
      <c r="B13308">
        <v>1</v>
      </c>
    </row>
    <row r="13309" spans="1:2" x14ac:dyDescent="0.3">
      <c r="A13309">
        <v>2581</v>
      </c>
      <c r="B13309">
        <v>0</v>
      </c>
    </row>
    <row r="13310" spans="1:2" x14ac:dyDescent="0.3">
      <c r="A13310">
        <v>19942</v>
      </c>
      <c r="B13310">
        <v>1</v>
      </c>
    </row>
    <row r="13311" spans="1:2" x14ac:dyDescent="0.3">
      <c r="A13311">
        <v>16948</v>
      </c>
      <c r="B13311">
        <v>1</v>
      </c>
    </row>
    <row r="13312" spans="1:2" x14ac:dyDescent="0.3">
      <c r="A13312">
        <v>5548</v>
      </c>
      <c r="B13312">
        <v>0</v>
      </c>
    </row>
    <row r="13313" spans="1:2" x14ac:dyDescent="0.3">
      <c r="A13313">
        <v>22819</v>
      </c>
      <c r="B13313">
        <v>1</v>
      </c>
    </row>
    <row r="13314" spans="1:2" x14ac:dyDescent="0.3">
      <c r="A13314">
        <v>20802</v>
      </c>
      <c r="B13314">
        <v>1</v>
      </c>
    </row>
    <row r="13315" spans="1:2" x14ac:dyDescent="0.3">
      <c r="A13315">
        <v>22497</v>
      </c>
      <c r="B13315">
        <v>1</v>
      </c>
    </row>
    <row r="13316" spans="1:2" x14ac:dyDescent="0.3">
      <c r="A13316">
        <v>17529</v>
      </c>
      <c r="B13316">
        <v>1</v>
      </c>
    </row>
    <row r="13317" spans="1:2" x14ac:dyDescent="0.3">
      <c r="A13317">
        <v>17531</v>
      </c>
      <c r="B13317">
        <v>1</v>
      </c>
    </row>
    <row r="13318" spans="1:2" x14ac:dyDescent="0.3">
      <c r="A13318">
        <v>14603</v>
      </c>
      <c r="B13318">
        <v>1</v>
      </c>
    </row>
    <row r="13319" spans="1:2" x14ac:dyDescent="0.3">
      <c r="A13319">
        <v>11573</v>
      </c>
      <c r="B13319">
        <v>0</v>
      </c>
    </row>
    <row r="13320" spans="1:2" x14ac:dyDescent="0.3">
      <c r="A13320">
        <v>2508</v>
      </c>
      <c r="B13320">
        <v>0</v>
      </c>
    </row>
    <row r="13321" spans="1:2" x14ac:dyDescent="0.3">
      <c r="A13321">
        <v>3145</v>
      </c>
      <c r="B13321">
        <v>0</v>
      </c>
    </row>
    <row r="13322" spans="1:2" x14ac:dyDescent="0.3">
      <c r="A13322">
        <v>15539</v>
      </c>
      <c r="B13322">
        <v>1</v>
      </c>
    </row>
    <row r="13323" spans="1:2" x14ac:dyDescent="0.3">
      <c r="A13323">
        <v>22800</v>
      </c>
      <c r="B13323">
        <v>1</v>
      </c>
    </row>
    <row r="13324" spans="1:2" x14ac:dyDescent="0.3">
      <c r="A13324">
        <v>6733</v>
      </c>
      <c r="B13324">
        <v>0</v>
      </c>
    </row>
    <row r="13325" spans="1:2" x14ac:dyDescent="0.3">
      <c r="A13325">
        <v>8267</v>
      </c>
      <c r="B13325">
        <v>0</v>
      </c>
    </row>
    <row r="13326" spans="1:2" x14ac:dyDescent="0.3">
      <c r="A13326">
        <v>6944</v>
      </c>
      <c r="B13326">
        <v>0</v>
      </c>
    </row>
    <row r="13327" spans="1:2" x14ac:dyDescent="0.3">
      <c r="A13327">
        <v>16472</v>
      </c>
      <c r="B13327">
        <v>1</v>
      </c>
    </row>
    <row r="13328" spans="1:2" x14ac:dyDescent="0.3">
      <c r="A13328">
        <v>15479</v>
      </c>
      <c r="B13328">
        <v>1</v>
      </c>
    </row>
    <row r="13329" spans="1:2" x14ac:dyDescent="0.3">
      <c r="A13329">
        <v>17726</v>
      </c>
      <c r="B13329">
        <v>1</v>
      </c>
    </row>
    <row r="13330" spans="1:2" x14ac:dyDescent="0.3">
      <c r="A13330">
        <v>8268</v>
      </c>
      <c r="B13330">
        <v>0</v>
      </c>
    </row>
    <row r="13331" spans="1:2" x14ac:dyDescent="0.3">
      <c r="A13331">
        <v>22810</v>
      </c>
      <c r="B13331">
        <v>1</v>
      </c>
    </row>
    <row r="13332" spans="1:2" x14ac:dyDescent="0.3">
      <c r="A13332">
        <v>20951</v>
      </c>
      <c r="B13332">
        <v>1</v>
      </c>
    </row>
    <row r="13333" spans="1:2" x14ac:dyDescent="0.3">
      <c r="A13333">
        <v>17737</v>
      </c>
      <c r="B13333">
        <v>1</v>
      </c>
    </row>
    <row r="13334" spans="1:2" x14ac:dyDescent="0.3">
      <c r="A13334">
        <v>15647</v>
      </c>
      <c r="B13334">
        <v>1</v>
      </c>
    </row>
    <row r="13335" spans="1:2" x14ac:dyDescent="0.3">
      <c r="A13335">
        <v>19769</v>
      </c>
      <c r="B13335">
        <v>1</v>
      </c>
    </row>
    <row r="13336" spans="1:2" x14ac:dyDescent="0.3">
      <c r="A13336">
        <v>4690</v>
      </c>
      <c r="B13336">
        <v>0</v>
      </c>
    </row>
    <row r="13337" spans="1:2" x14ac:dyDescent="0.3">
      <c r="A13337">
        <v>16460</v>
      </c>
      <c r="B13337">
        <v>1</v>
      </c>
    </row>
    <row r="13338" spans="1:2" x14ac:dyDescent="0.3">
      <c r="A13338">
        <v>20711</v>
      </c>
      <c r="B13338">
        <v>1</v>
      </c>
    </row>
    <row r="13339" spans="1:2" x14ac:dyDescent="0.3">
      <c r="A13339">
        <v>19603</v>
      </c>
      <c r="B13339">
        <v>1</v>
      </c>
    </row>
    <row r="13340" spans="1:2" x14ac:dyDescent="0.3">
      <c r="A13340">
        <v>9832</v>
      </c>
      <c r="B13340">
        <v>0</v>
      </c>
    </row>
    <row r="13341" spans="1:2" x14ac:dyDescent="0.3">
      <c r="A13341">
        <v>10625</v>
      </c>
      <c r="B13341">
        <v>1</v>
      </c>
    </row>
    <row r="13342" spans="1:2" x14ac:dyDescent="0.3">
      <c r="A13342">
        <v>9809</v>
      </c>
      <c r="B13342">
        <v>1</v>
      </c>
    </row>
    <row r="13343" spans="1:2" x14ac:dyDescent="0.3">
      <c r="A13343">
        <v>22607</v>
      </c>
      <c r="B13343">
        <v>1</v>
      </c>
    </row>
    <row r="13344" spans="1:2" x14ac:dyDescent="0.3">
      <c r="A13344">
        <v>15607</v>
      </c>
      <c r="B13344">
        <v>1</v>
      </c>
    </row>
    <row r="13345" spans="1:2" x14ac:dyDescent="0.3">
      <c r="A13345">
        <v>20033</v>
      </c>
      <c r="B13345">
        <v>1</v>
      </c>
    </row>
    <row r="13346" spans="1:2" x14ac:dyDescent="0.3">
      <c r="A13346">
        <v>15996</v>
      </c>
      <c r="B13346">
        <v>1</v>
      </c>
    </row>
    <row r="13347" spans="1:2" x14ac:dyDescent="0.3">
      <c r="A13347">
        <v>20991</v>
      </c>
      <c r="B13347">
        <v>1</v>
      </c>
    </row>
    <row r="13348" spans="1:2" x14ac:dyDescent="0.3">
      <c r="A13348">
        <v>17530</v>
      </c>
      <c r="B13348">
        <v>1</v>
      </c>
    </row>
    <row r="13349" spans="1:2" x14ac:dyDescent="0.3">
      <c r="A13349">
        <v>8195</v>
      </c>
      <c r="B13349">
        <v>0</v>
      </c>
    </row>
    <row r="13350" spans="1:2" x14ac:dyDescent="0.3">
      <c r="A13350">
        <v>11315</v>
      </c>
      <c r="B13350">
        <v>0</v>
      </c>
    </row>
    <row r="13351" spans="1:2" x14ac:dyDescent="0.3">
      <c r="A13351">
        <v>3921</v>
      </c>
      <c r="B13351">
        <v>0</v>
      </c>
    </row>
    <row r="13352" spans="1:2" x14ac:dyDescent="0.3">
      <c r="A13352">
        <v>9878</v>
      </c>
      <c r="B13352">
        <v>0</v>
      </c>
    </row>
    <row r="13353" spans="1:2" x14ac:dyDescent="0.3">
      <c r="A13353">
        <v>22878</v>
      </c>
      <c r="B13353">
        <v>1</v>
      </c>
    </row>
    <row r="13354" spans="1:2" x14ac:dyDescent="0.3">
      <c r="A13354">
        <v>14938</v>
      </c>
      <c r="B13354">
        <v>1</v>
      </c>
    </row>
    <row r="13355" spans="1:2" x14ac:dyDescent="0.3">
      <c r="A13355">
        <v>3087</v>
      </c>
      <c r="B13355">
        <v>0</v>
      </c>
    </row>
    <row r="13356" spans="1:2" x14ac:dyDescent="0.3">
      <c r="A13356">
        <v>18044</v>
      </c>
      <c r="B13356">
        <v>1</v>
      </c>
    </row>
    <row r="13357" spans="1:2" x14ac:dyDescent="0.3">
      <c r="A13357">
        <v>17028</v>
      </c>
      <c r="B13357">
        <v>1</v>
      </c>
    </row>
    <row r="13358" spans="1:2" x14ac:dyDescent="0.3">
      <c r="A13358">
        <v>20217</v>
      </c>
      <c r="B13358">
        <v>1</v>
      </c>
    </row>
    <row r="13359" spans="1:2" x14ac:dyDescent="0.3">
      <c r="A13359">
        <v>16886</v>
      </c>
      <c r="B13359">
        <v>1</v>
      </c>
    </row>
    <row r="13360" spans="1:2" x14ac:dyDescent="0.3">
      <c r="A13360">
        <v>15011</v>
      </c>
      <c r="B13360">
        <v>1</v>
      </c>
    </row>
    <row r="13361" spans="1:2" x14ac:dyDescent="0.3">
      <c r="A13361">
        <v>18135</v>
      </c>
      <c r="B13361">
        <v>1</v>
      </c>
    </row>
    <row r="13362" spans="1:2" x14ac:dyDescent="0.3">
      <c r="A13362">
        <v>21047</v>
      </c>
      <c r="B13362">
        <v>1</v>
      </c>
    </row>
    <row r="13363" spans="1:2" x14ac:dyDescent="0.3">
      <c r="A13363">
        <v>15907</v>
      </c>
      <c r="B13363">
        <v>0</v>
      </c>
    </row>
    <row r="13364" spans="1:2" x14ac:dyDescent="0.3">
      <c r="A13364">
        <v>22399</v>
      </c>
      <c r="B13364">
        <v>1</v>
      </c>
    </row>
    <row r="13365" spans="1:2" x14ac:dyDescent="0.3">
      <c r="A13365">
        <v>11749</v>
      </c>
      <c r="B13365">
        <v>1</v>
      </c>
    </row>
    <row r="13366" spans="1:2" x14ac:dyDescent="0.3">
      <c r="A13366">
        <v>16497</v>
      </c>
      <c r="B13366">
        <v>0</v>
      </c>
    </row>
    <row r="13367" spans="1:2" x14ac:dyDescent="0.3">
      <c r="A13367">
        <v>16498</v>
      </c>
      <c r="B13367">
        <v>1</v>
      </c>
    </row>
    <row r="13368" spans="1:2" x14ac:dyDescent="0.3">
      <c r="A13368">
        <v>14692</v>
      </c>
      <c r="B13368">
        <v>1</v>
      </c>
    </row>
    <row r="13369" spans="1:2" x14ac:dyDescent="0.3">
      <c r="A13369">
        <v>15491</v>
      </c>
      <c r="B13369">
        <v>1</v>
      </c>
    </row>
    <row r="13370" spans="1:2" x14ac:dyDescent="0.3">
      <c r="A13370">
        <v>20864</v>
      </c>
      <c r="B13370">
        <v>1</v>
      </c>
    </row>
    <row r="13371" spans="1:2" x14ac:dyDescent="0.3">
      <c r="A13371">
        <v>16963</v>
      </c>
      <c r="B13371">
        <v>0</v>
      </c>
    </row>
    <row r="13372" spans="1:2" x14ac:dyDescent="0.3">
      <c r="A13372">
        <v>10051</v>
      </c>
      <c r="B13372">
        <v>1</v>
      </c>
    </row>
    <row r="13373" spans="1:2" x14ac:dyDescent="0.3">
      <c r="A13373">
        <v>20625</v>
      </c>
      <c r="B13373">
        <v>1</v>
      </c>
    </row>
    <row r="13374" spans="1:2" x14ac:dyDescent="0.3">
      <c r="A13374">
        <v>16994</v>
      </c>
      <c r="B13374">
        <v>1</v>
      </c>
    </row>
    <row r="13375" spans="1:2" x14ac:dyDescent="0.3">
      <c r="A13375">
        <v>15156</v>
      </c>
      <c r="B13375">
        <v>1</v>
      </c>
    </row>
    <row r="13376" spans="1:2" x14ac:dyDescent="0.3">
      <c r="A13376">
        <v>10823</v>
      </c>
      <c r="B13376">
        <v>1</v>
      </c>
    </row>
    <row r="13377" spans="1:2" x14ac:dyDescent="0.3">
      <c r="A13377">
        <v>20732</v>
      </c>
      <c r="B13377">
        <v>1</v>
      </c>
    </row>
    <row r="13378" spans="1:2" x14ac:dyDescent="0.3">
      <c r="A13378">
        <v>20922</v>
      </c>
      <c r="B13378">
        <v>1</v>
      </c>
    </row>
    <row r="13379" spans="1:2" x14ac:dyDescent="0.3">
      <c r="A13379">
        <v>22496</v>
      </c>
      <c r="B13379">
        <v>1</v>
      </c>
    </row>
    <row r="13380" spans="1:2" x14ac:dyDescent="0.3">
      <c r="A13380">
        <v>15817</v>
      </c>
      <c r="B13380">
        <v>1</v>
      </c>
    </row>
    <row r="13381" spans="1:2" x14ac:dyDescent="0.3">
      <c r="A13381">
        <v>18136</v>
      </c>
      <c r="B13381">
        <v>1</v>
      </c>
    </row>
    <row r="13382" spans="1:2" x14ac:dyDescent="0.3">
      <c r="A13382">
        <v>19775</v>
      </c>
      <c r="B13382">
        <v>1</v>
      </c>
    </row>
    <row r="13383" spans="1:2" x14ac:dyDescent="0.3">
      <c r="A13383">
        <v>10057</v>
      </c>
      <c r="B13383">
        <v>1</v>
      </c>
    </row>
    <row r="13384" spans="1:2" x14ac:dyDescent="0.3">
      <c r="A13384">
        <v>23009</v>
      </c>
      <c r="B13384">
        <v>1</v>
      </c>
    </row>
    <row r="13385" spans="1:2" x14ac:dyDescent="0.3">
      <c r="A13385">
        <v>21048</v>
      </c>
      <c r="B13385">
        <v>1</v>
      </c>
    </row>
    <row r="13386" spans="1:2" x14ac:dyDescent="0.3">
      <c r="A13386">
        <v>20488</v>
      </c>
      <c r="B13386">
        <v>1</v>
      </c>
    </row>
    <row r="13387" spans="1:2" x14ac:dyDescent="0.3">
      <c r="A13387">
        <v>19659</v>
      </c>
      <c r="B13387">
        <v>1</v>
      </c>
    </row>
    <row r="13388" spans="1:2" x14ac:dyDescent="0.3">
      <c r="A13388">
        <v>17011</v>
      </c>
      <c r="B13388">
        <v>1</v>
      </c>
    </row>
    <row r="13389" spans="1:2" x14ac:dyDescent="0.3">
      <c r="A13389">
        <v>8936</v>
      </c>
      <c r="B13389">
        <v>1</v>
      </c>
    </row>
    <row r="13390" spans="1:2" x14ac:dyDescent="0.3">
      <c r="A13390">
        <v>16682</v>
      </c>
      <c r="B13390">
        <v>1</v>
      </c>
    </row>
    <row r="13391" spans="1:2" x14ac:dyDescent="0.3">
      <c r="A13391">
        <v>8699</v>
      </c>
      <c r="B13391">
        <v>1</v>
      </c>
    </row>
    <row r="13392" spans="1:2" x14ac:dyDescent="0.3">
      <c r="A13392">
        <v>19957</v>
      </c>
      <c r="B13392">
        <v>1</v>
      </c>
    </row>
    <row r="13393" spans="1:2" x14ac:dyDescent="0.3">
      <c r="A13393">
        <v>15915</v>
      </c>
      <c r="B13393">
        <v>0</v>
      </c>
    </row>
    <row r="13394" spans="1:2" x14ac:dyDescent="0.3">
      <c r="A13394">
        <v>8444</v>
      </c>
      <c r="B13394">
        <v>0</v>
      </c>
    </row>
    <row r="13395" spans="1:2" x14ac:dyDescent="0.3">
      <c r="A13395">
        <v>19626</v>
      </c>
      <c r="B13395">
        <v>1</v>
      </c>
    </row>
    <row r="13396" spans="1:2" x14ac:dyDescent="0.3">
      <c r="A13396">
        <v>15916</v>
      </c>
      <c r="B13396">
        <v>1</v>
      </c>
    </row>
    <row r="13397" spans="1:2" x14ac:dyDescent="0.3">
      <c r="A13397">
        <v>20585</v>
      </c>
      <c r="B13397">
        <v>1</v>
      </c>
    </row>
    <row r="13398" spans="1:2" x14ac:dyDescent="0.3">
      <c r="A13398">
        <v>22898</v>
      </c>
      <c r="B13398">
        <v>1</v>
      </c>
    </row>
    <row r="13399" spans="1:2" x14ac:dyDescent="0.3">
      <c r="A13399">
        <v>20965</v>
      </c>
      <c r="B13399">
        <v>1</v>
      </c>
    </row>
    <row r="13400" spans="1:2" x14ac:dyDescent="0.3">
      <c r="A13400">
        <v>9226</v>
      </c>
      <c r="B13400">
        <v>1</v>
      </c>
    </row>
    <row r="13401" spans="1:2" x14ac:dyDescent="0.3">
      <c r="A13401">
        <v>13553</v>
      </c>
      <c r="B13401">
        <v>1</v>
      </c>
    </row>
    <row r="13402" spans="1:2" x14ac:dyDescent="0.3">
      <c r="A13402">
        <v>14807</v>
      </c>
      <c r="B13402">
        <v>1</v>
      </c>
    </row>
    <row r="13403" spans="1:2" x14ac:dyDescent="0.3">
      <c r="A13403">
        <v>8453</v>
      </c>
      <c r="B13403">
        <v>0</v>
      </c>
    </row>
    <row r="13404" spans="1:2" x14ac:dyDescent="0.3">
      <c r="A13404">
        <v>17487</v>
      </c>
      <c r="B13404">
        <v>1</v>
      </c>
    </row>
    <row r="13405" spans="1:2" x14ac:dyDescent="0.3">
      <c r="A13405">
        <v>20748</v>
      </c>
      <c r="B13405">
        <v>1</v>
      </c>
    </row>
    <row r="13406" spans="1:2" x14ac:dyDescent="0.3">
      <c r="A13406">
        <v>7217</v>
      </c>
      <c r="B13406">
        <v>0</v>
      </c>
    </row>
    <row r="13407" spans="1:2" x14ac:dyDescent="0.3">
      <c r="A13407">
        <v>15687</v>
      </c>
      <c r="B13407">
        <v>0</v>
      </c>
    </row>
    <row r="13408" spans="1:2" x14ac:dyDescent="0.3">
      <c r="A13408">
        <v>7220</v>
      </c>
      <c r="B13408">
        <v>0</v>
      </c>
    </row>
    <row r="13409" spans="1:2" x14ac:dyDescent="0.3">
      <c r="A13409">
        <v>10560</v>
      </c>
      <c r="B13409">
        <v>1</v>
      </c>
    </row>
    <row r="13410" spans="1:2" x14ac:dyDescent="0.3">
      <c r="A13410">
        <v>15931</v>
      </c>
      <c r="B13410">
        <v>1</v>
      </c>
    </row>
    <row r="13411" spans="1:2" x14ac:dyDescent="0.3">
      <c r="A13411">
        <v>14703</v>
      </c>
      <c r="B13411">
        <v>1</v>
      </c>
    </row>
    <row r="13412" spans="1:2" x14ac:dyDescent="0.3">
      <c r="A13412">
        <v>11114</v>
      </c>
      <c r="B13412">
        <v>1</v>
      </c>
    </row>
    <row r="13413" spans="1:2" x14ac:dyDescent="0.3">
      <c r="A13413">
        <v>20552</v>
      </c>
      <c r="B13413">
        <v>1</v>
      </c>
    </row>
    <row r="13414" spans="1:2" x14ac:dyDescent="0.3">
      <c r="A13414">
        <v>10559</v>
      </c>
      <c r="B13414">
        <v>1</v>
      </c>
    </row>
    <row r="13415" spans="1:2" x14ac:dyDescent="0.3">
      <c r="A13415">
        <v>20649</v>
      </c>
      <c r="B13415">
        <v>1</v>
      </c>
    </row>
    <row r="13416" spans="1:2" x14ac:dyDescent="0.3">
      <c r="A13416">
        <v>9311</v>
      </c>
      <c r="B13416">
        <v>0</v>
      </c>
    </row>
    <row r="13417" spans="1:2" x14ac:dyDescent="0.3">
      <c r="A13417">
        <v>23024</v>
      </c>
      <c r="B13417">
        <v>1</v>
      </c>
    </row>
    <row r="13418" spans="1:2" x14ac:dyDescent="0.3">
      <c r="A13418">
        <v>21072</v>
      </c>
      <c r="B13418">
        <v>1</v>
      </c>
    </row>
    <row r="13419" spans="1:2" x14ac:dyDescent="0.3">
      <c r="A13419">
        <v>5663</v>
      </c>
      <c r="B13419">
        <v>0</v>
      </c>
    </row>
    <row r="13420" spans="1:2" x14ac:dyDescent="0.3">
      <c r="A13420">
        <v>22540</v>
      </c>
      <c r="B13420">
        <v>1</v>
      </c>
    </row>
    <row r="13421" spans="1:2" x14ac:dyDescent="0.3">
      <c r="A13421">
        <v>20477</v>
      </c>
      <c r="B13421">
        <v>0</v>
      </c>
    </row>
    <row r="13422" spans="1:2" x14ac:dyDescent="0.3">
      <c r="A13422">
        <v>10779</v>
      </c>
      <c r="B13422">
        <v>1</v>
      </c>
    </row>
    <row r="13423" spans="1:2" x14ac:dyDescent="0.3">
      <c r="A13423">
        <v>15912</v>
      </c>
      <c r="B13423">
        <v>1</v>
      </c>
    </row>
    <row r="13424" spans="1:2" x14ac:dyDescent="0.3">
      <c r="A13424">
        <v>15549</v>
      </c>
      <c r="B13424">
        <v>1</v>
      </c>
    </row>
    <row r="13425" spans="1:2" x14ac:dyDescent="0.3">
      <c r="A13425">
        <v>20593</v>
      </c>
      <c r="B13425">
        <v>1</v>
      </c>
    </row>
    <row r="13426" spans="1:2" x14ac:dyDescent="0.3">
      <c r="A13426">
        <v>16880</v>
      </c>
      <c r="B13426">
        <v>1</v>
      </c>
    </row>
    <row r="13427" spans="1:2" x14ac:dyDescent="0.3">
      <c r="A13427">
        <v>20530</v>
      </c>
      <c r="B13427">
        <v>1</v>
      </c>
    </row>
    <row r="13428" spans="1:2" x14ac:dyDescent="0.3">
      <c r="A13428">
        <v>9519</v>
      </c>
      <c r="B13428">
        <v>0</v>
      </c>
    </row>
    <row r="13429" spans="1:2" x14ac:dyDescent="0.3">
      <c r="A13429">
        <v>16781</v>
      </c>
      <c r="B13429">
        <v>1</v>
      </c>
    </row>
    <row r="13430" spans="1:2" x14ac:dyDescent="0.3">
      <c r="A13430">
        <v>19958</v>
      </c>
      <c r="B13430">
        <v>1</v>
      </c>
    </row>
    <row r="13431" spans="1:2" x14ac:dyDescent="0.3">
      <c r="A13431">
        <v>17256</v>
      </c>
      <c r="B13431">
        <v>1</v>
      </c>
    </row>
    <row r="13432" spans="1:2" x14ac:dyDescent="0.3">
      <c r="A13432">
        <v>14651</v>
      </c>
      <c r="B13432">
        <v>1</v>
      </c>
    </row>
    <row r="13433" spans="1:2" x14ac:dyDescent="0.3">
      <c r="A13433">
        <v>16778</v>
      </c>
      <c r="B13433">
        <v>1</v>
      </c>
    </row>
    <row r="13434" spans="1:2" x14ac:dyDescent="0.3">
      <c r="A13434">
        <v>22771</v>
      </c>
      <c r="B13434">
        <v>1</v>
      </c>
    </row>
    <row r="13435" spans="1:2" x14ac:dyDescent="0.3">
      <c r="A13435">
        <v>20879</v>
      </c>
      <c r="B13435">
        <v>1</v>
      </c>
    </row>
    <row r="13436" spans="1:2" x14ac:dyDescent="0.3">
      <c r="A13436">
        <v>20881</v>
      </c>
      <c r="B13436">
        <v>1</v>
      </c>
    </row>
    <row r="13437" spans="1:2" x14ac:dyDescent="0.3">
      <c r="A13437">
        <v>20882</v>
      </c>
      <c r="B13437">
        <v>1</v>
      </c>
    </row>
    <row r="13438" spans="1:2" x14ac:dyDescent="0.3">
      <c r="A13438">
        <v>22421</v>
      </c>
      <c r="B13438">
        <v>1</v>
      </c>
    </row>
    <row r="13439" spans="1:2" x14ac:dyDescent="0.3">
      <c r="A13439">
        <v>22627</v>
      </c>
      <c r="B13439">
        <v>1</v>
      </c>
    </row>
    <row r="13440" spans="1:2" x14ac:dyDescent="0.3">
      <c r="A13440">
        <v>4045</v>
      </c>
      <c r="B13440">
        <v>0</v>
      </c>
    </row>
    <row r="13441" spans="1:2" x14ac:dyDescent="0.3">
      <c r="A13441">
        <v>10958</v>
      </c>
      <c r="B13441">
        <v>1</v>
      </c>
    </row>
    <row r="13442" spans="1:2" x14ac:dyDescent="0.3">
      <c r="A13442">
        <v>17900</v>
      </c>
      <c r="B13442">
        <v>1</v>
      </c>
    </row>
    <row r="13443" spans="1:2" x14ac:dyDescent="0.3">
      <c r="A13443">
        <v>3794</v>
      </c>
      <c r="B13443">
        <v>0</v>
      </c>
    </row>
    <row r="13444" spans="1:2" x14ac:dyDescent="0.3">
      <c r="A13444">
        <v>9402</v>
      </c>
      <c r="B13444">
        <v>1</v>
      </c>
    </row>
    <row r="13445" spans="1:2" x14ac:dyDescent="0.3">
      <c r="A13445">
        <v>3979</v>
      </c>
      <c r="B13445">
        <v>0</v>
      </c>
    </row>
    <row r="13446" spans="1:2" x14ac:dyDescent="0.3">
      <c r="A13446">
        <v>22757</v>
      </c>
      <c r="B13446">
        <v>1</v>
      </c>
    </row>
    <row r="13447" spans="1:2" x14ac:dyDescent="0.3">
      <c r="A13447">
        <v>17539</v>
      </c>
      <c r="B13447">
        <v>1</v>
      </c>
    </row>
    <row r="13448" spans="1:2" x14ac:dyDescent="0.3">
      <c r="A13448">
        <v>17153</v>
      </c>
      <c r="B13448">
        <v>1</v>
      </c>
    </row>
    <row r="13449" spans="1:2" x14ac:dyDescent="0.3">
      <c r="A13449">
        <v>8723</v>
      </c>
      <c r="B13449">
        <v>0</v>
      </c>
    </row>
    <row r="13450" spans="1:2" x14ac:dyDescent="0.3">
      <c r="A13450">
        <v>19815</v>
      </c>
      <c r="B13450">
        <v>1</v>
      </c>
    </row>
    <row r="13451" spans="1:2" x14ac:dyDescent="0.3">
      <c r="A13451">
        <v>20740</v>
      </c>
      <c r="B13451">
        <v>1</v>
      </c>
    </row>
    <row r="13452" spans="1:2" x14ac:dyDescent="0.3">
      <c r="A13452">
        <v>8719</v>
      </c>
      <c r="B13452">
        <v>0</v>
      </c>
    </row>
    <row r="13453" spans="1:2" x14ac:dyDescent="0.3">
      <c r="A13453">
        <v>4101</v>
      </c>
      <c r="B13453">
        <v>0</v>
      </c>
    </row>
    <row r="13454" spans="1:2" x14ac:dyDescent="0.3">
      <c r="A13454">
        <v>19813</v>
      </c>
      <c r="B13454">
        <v>1</v>
      </c>
    </row>
    <row r="13455" spans="1:2" x14ac:dyDescent="0.3">
      <c r="A13455">
        <v>4205</v>
      </c>
      <c r="B13455">
        <v>0</v>
      </c>
    </row>
    <row r="13456" spans="1:2" x14ac:dyDescent="0.3">
      <c r="A13456">
        <v>7009</v>
      </c>
      <c r="B13456">
        <v>0</v>
      </c>
    </row>
    <row r="13457" spans="1:2" x14ac:dyDescent="0.3">
      <c r="A13457">
        <v>17036</v>
      </c>
      <c r="B13457">
        <v>1</v>
      </c>
    </row>
    <row r="13458" spans="1:2" x14ac:dyDescent="0.3">
      <c r="A13458">
        <v>5577</v>
      </c>
      <c r="B13458">
        <v>0</v>
      </c>
    </row>
    <row r="13459" spans="1:2" x14ac:dyDescent="0.3">
      <c r="A13459">
        <v>20739</v>
      </c>
      <c r="B13459">
        <v>1</v>
      </c>
    </row>
    <row r="13460" spans="1:2" x14ac:dyDescent="0.3">
      <c r="A13460">
        <v>18075</v>
      </c>
      <c r="B13460">
        <v>1</v>
      </c>
    </row>
    <row r="13461" spans="1:2" x14ac:dyDescent="0.3">
      <c r="A13461">
        <v>22904</v>
      </c>
      <c r="B13461">
        <v>1</v>
      </c>
    </row>
    <row r="13462" spans="1:2" x14ac:dyDescent="0.3">
      <c r="A13462">
        <v>21046</v>
      </c>
      <c r="B13462">
        <v>1</v>
      </c>
    </row>
    <row r="13463" spans="1:2" x14ac:dyDescent="0.3">
      <c r="A13463">
        <v>11562</v>
      </c>
      <c r="B13463">
        <v>1</v>
      </c>
    </row>
    <row r="13464" spans="1:2" x14ac:dyDescent="0.3">
      <c r="A13464">
        <v>5703</v>
      </c>
      <c r="B13464">
        <v>0</v>
      </c>
    </row>
    <row r="13465" spans="1:2" x14ac:dyDescent="0.3">
      <c r="A13465">
        <v>20997</v>
      </c>
      <c r="B13465">
        <v>1</v>
      </c>
    </row>
    <row r="13466" spans="1:2" x14ac:dyDescent="0.3">
      <c r="A13466">
        <v>16300</v>
      </c>
      <c r="B13466">
        <v>1</v>
      </c>
    </row>
    <row r="13467" spans="1:2" x14ac:dyDescent="0.3">
      <c r="A13467">
        <v>19795</v>
      </c>
      <c r="B13467">
        <v>1</v>
      </c>
    </row>
    <row r="13468" spans="1:2" x14ac:dyDescent="0.3">
      <c r="A13468">
        <v>17920</v>
      </c>
      <c r="B13468">
        <v>1</v>
      </c>
    </row>
    <row r="13469" spans="1:2" x14ac:dyDescent="0.3">
      <c r="A13469">
        <v>20626</v>
      </c>
      <c r="B13469">
        <v>1</v>
      </c>
    </row>
    <row r="13470" spans="1:2" x14ac:dyDescent="0.3">
      <c r="A13470">
        <v>12483</v>
      </c>
      <c r="B13470">
        <v>1</v>
      </c>
    </row>
    <row r="13471" spans="1:2" x14ac:dyDescent="0.3">
      <c r="A13471">
        <v>16299</v>
      </c>
      <c r="B13471">
        <v>1</v>
      </c>
    </row>
    <row r="13472" spans="1:2" x14ac:dyDescent="0.3">
      <c r="A13472">
        <v>6883</v>
      </c>
      <c r="B13472">
        <v>0</v>
      </c>
    </row>
    <row r="13473" spans="1:2" x14ac:dyDescent="0.3">
      <c r="A13473">
        <v>5325</v>
      </c>
      <c r="B13473">
        <v>0</v>
      </c>
    </row>
    <row r="13474" spans="1:2" x14ac:dyDescent="0.3">
      <c r="A13474">
        <v>15473</v>
      </c>
      <c r="B13474">
        <v>1</v>
      </c>
    </row>
    <row r="13475" spans="1:2" x14ac:dyDescent="0.3">
      <c r="A13475">
        <v>11605</v>
      </c>
      <c r="B13475">
        <v>1</v>
      </c>
    </row>
    <row r="13476" spans="1:2" x14ac:dyDescent="0.3">
      <c r="A13476">
        <v>17350</v>
      </c>
      <c r="B13476">
        <v>1</v>
      </c>
    </row>
    <row r="13477" spans="1:2" x14ac:dyDescent="0.3">
      <c r="A13477">
        <v>14742</v>
      </c>
      <c r="B13477">
        <v>1</v>
      </c>
    </row>
    <row r="13478" spans="1:2" x14ac:dyDescent="0.3">
      <c r="A13478">
        <v>14745</v>
      </c>
      <c r="B13478">
        <v>1</v>
      </c>
    </row>
    <row r="13479" spans="1:2" x14ac:dyDescent="0.3">
      <c r="A13479">
        <v>9983</v>
      </c>
      <c r="B13479">
        <v>0</v>
      </c>
    </row>
    <row r="13480" spans="1:2" x14ac:dyDescent="0.3">
      <c r="A13480">
        <v>14743</v>
      </c>
      <c r="B13480">
        <v>1</v>
      </c>
    </row>
    <row r="13481" spans="1:2" x14ac:dyDescent="0.3">
      <c r="A13481">
        <v>16075</v>
      </c>
      <c r="B13481">
        <v>1</v>
      </c>
    </row>
    <row r="13482" spans="1:2" x14ac:dyDescent="0.3">
      <c r="A13482">
        <v>16078</v>
      </c>
      <c r="B13482">
        <v>1</v>
      </c>
    </row>
    <row r="13483" spans="1:2" x14ac:dyDescent="0.3">
      <c r="A13483">
        <v>14744</v>
      </c>
      <c r="B13483">
        <v>1</v>
      </c>
    </row>
    <row r="13484" spans="1:2" x14ac:dyDescent="0.3">
      <c r="A13484">
        <v>20754</v>
      </c>
      <c r="B13484">
        <v>1</v>
      </c>
    </row>
    <row r="13485" spans="1:2" x14ac:dyDescent="0.3">
      <c r="A13485">
        <v>18017</v>
      </c>
      <c r="B13485">
        <v>1</v>
      </c>
    </row>
    <row r="13486" spans="1:2" x14ac:dyDescent="0.3">
      <c r="A13486">
        <v>15065</v>
      </c>
      <c r="B13486">
        <v>1</v>
      </c>
    </row>
    <row r="13487" spans="1:2" x14ac:dyDescent="0.3">
      <c r="A13487">
        <v>12045</v>
      </c>
      <c r="B13487">
        <v>1</v>
      </c>
    </row>
    <row r="13488" spans="1:2" x14ac:dyDescent="0.3">
      <c r="A13488">
        <v>19596</v>
      </c>
      <c r="B13488">
        <v>1</v>
      </c>
    </row>
    <row r="13489" spans="1:2" x14ac:dyDescent="0.3">
      <c r="A13489">
        <v>15043</v>
      </c>
      <c r="B13489">
        <v>1</v>
      </c>
    </row>
    <row r="13490" spans="1:2" x14ac:dyDescent="0.3">
      <c r="A13490">
        <v>13589</v>
      </c>
      <c r="B13490">
        <v>1</v>
      </c>
    </row>
    <row r="13491" spans="1:2" x14ac:dyDescent="0.3">
      <c r="A13491">
        <v>18121</v>
      </c>
      <c r="B13491">
        <v>1</v>
      </c>
    </row>
    <row r="13492" spans="1:2" x14ac:dyDescent="0.3">
      <c r="A13492">
        <v>7836</v>
      </c>
      <c r="B13492">
        <v>0</v>
      </c>
    </row>
    <row r="13493" spans="1:2" x14ac:dyDescent="0.3">
      <c r="A13493">
        <v>20084</v>
      </c>
      <c r="B13493">
        <v>1</v>
      </c>
    </row>
    <row r="13494" spans="1:2" x14ac:dyDescent="0.3">
      <c r="A13494">
        <v>22760</v>
      </c>
      <c r="B13494">
        <v>1</v>
      </c>
    </row>
    <row r="13495" spans="1:2" x14ac:dyDescent="0.3">
      <c r="A13495">
        <v>21039</v>
      </c>
      <c r="B13495">
        <v>1</v>
      </c>
    </row>
    <row r="13496" spans="1:2" x14ac:dyDescent="0.3">
      <c r="A13496">
        <v>11725</v>
      </c>
      <c r="B13496">
        <v>1</v>
      </c>
    </row>
    <row r="13497" spans="1:2" x14ac:dyDescent="0.3">
      <c r="A13497">
        <v>17897</v>
      </c>
      <c r="B13497">
        <v>1</v>
      </c>
    </row>
    <row r="13498" spans="1:2" x14ac:dyDescent="0.3">
      <c r="A13498">
        <v>14977</v>
      </c>
      <c r="B13498">
        <v>1</v>
      </c>
    </row>
    <row r="13499" spans="1:2" x14ac:dyDescent="0.3">
      <c r="A13499">
        <v>7414</v>
      </c>
      <c r="B13499">
        <v>0</v>
      </c>
    </row>
    <row r="13500" spans="1:2" x14ac:dyDescent="0.3">
      <c r="A13500">
        <v>16706</v>
      </c>
      <c r="B13500">
        <v>1</v>
      </c>
    </row>
    <row r="13501" spans="1:2" x14ac:dyDescent="0.3">
      <c r="A13501">
        <v>19528</v>
      </c>
      <c r="B13501">
        <v>0</v>
      </c>
    </row>
    <row r="13502" spans="1:2" x14ac:dyDescent="0.3">
      <c r="A13502">
        <v>16972</v>
      </c>
      <c r="B13502">
        <v>1</v>
      </c>
    </row>
    <row r="13503" spans="1:2" x14ac:dyDescent="0.3">
      <c r="A13503">
        <v>8760</v>
      </c>
      <c r="B13503">
        <v>1</v>
      </c>
    </row>
    <row r="13504" spans="1:2" x14ac:dyDescent="0.3">
      <c r="A13504">
        <v>18071</v>
      </c>
      <c r="B13504">
        <v>1</v>
      </c>
    </row>
    <row r="13505" spans="1:2" x14ac:dyDescent="0.3">
      <c r="A13505">
        <v>20172</v>
      </c>
      <c r="B13505">
        <v>1</v>
      </c>
    </row>
    <row r="13506" spans="1:2" x14ac:dyDescent="0.3">
      <c r="A13506">
        <v>18100</v>
      </c>
      <c r="B13506">
        <v>0</v>
      </c>
    </row>
    <row r="13507" spans="1:2" x14ac:dyDescent="0.3">
      <c r="A13507">
        <v>8334</v>
      </c>
      <c r="B13507">
        <v>0</v>
      </c>
    </row>
    <row r="13508" spans="1:2" x14ac:dyDescent="0.3">
      <c r="A13508">
        <v>9270</v>
      </c>
      <c r="B13508">
        <v>1</v>
      </c>
    </row>
    <row r="13509" spans="1:2" x14ac:dyDescent="0.3">
      <c r="A13509">
        <v>10717</v>
      </c>
      <c r="B13509">
        <v>1</v>
      </c>
    </row>
    <row r="13510" spans="1:2" x14ac:dyDescent="0.3">
      <c r="A13510">
        <v>9981</v>
      </c>
      <c r="B13510">
        <v>1</v>
      </c>
    </row>
    <row r="13511" spans="1:2" x14ac:dyDescent="0.3">
      <c r="A13511">
        <v>22714</v>
      </c>
      <c r="B13511">
        <v>1</v>
      </c>
    </row>
    <row r="13512" spans="1:2" x14ac:dyDescent="0.3">
      <c r="A13512">
        <v>21083</v>
      </c>
      <c r="B13512">
        <v>1</v>
      </c>
    </row>
    <row r="13513" spans="1:2" x14ac:dyDescent="0.3">
      <c r="A13513">
        <v>21084</v>
      </c>
      <c r="B13513">
        <v>1</v>
      </c>
    </row>
    <row r="13514" spans="1:2" x14ac:dyDescent="0.3">
      <c r="A13514">
        <v>20946</v>
      </c>
      <c r="B13514">
        <v>1</v>
      </c>
    </row>
    <row r="13515" spans="1:2" x14ac:dyDescent="0.3">
      <c r="A13515">
        <v>17472</v>
      </c>
      <c r="B13515">
        <v>0</v>
      </c>
    </row>
    <row r="13516" spans="1:2" x14ac:dyDescent="0.3">
      <c r="A13516">
        <v>16573</v>
      </c>
      <c r="B13516">
        <v>1</v>
      </c>
    </row>
    <row r="13517" spans="1:2" x14ac:dyDescent="0.3">
      <c r="A13517">
        <v>22962</v>
      </c>
      <c r="B13517">
        <v>1</v>
      </c>
    </row>
    <row r="13518" spans="1:2" x14ac:dyDescent="0.3">
      <c r="A13518">
        <v>21019</v>
      </c>
      <c r="B13518">
        <v>1</v>
      </c>
    </row>
    <row r="13519" spans="1:2" x14ac:dyDescent="0.3">
      <c r="A13519">
        <v>20087</v>
      </c>
      <c r="B13519">
        <v>1</v>
      </c>
    </row>
    <row r="13520" spans="1:2" x14ac:dyDescent="0.3">
      <c r="A13520">
        <v>17088</v>
      </c>
      <c r="B13520">
        <v>1</v>
      </c>
    </row>
    <row r="13521" spans="1:2" x14ac:dyDescent="0.3">
      <c r="A13521">
        <v>16958</v>
      </c>
      <c r="B13521">
        <v>1</v>
      </c>
    </row>
    <row r="13522" spans="1:2" x14ac:dyDescent="0.3">
      <c r="A13522">
        <v>16912</v>
      </c>
      <c r="B13522">
        <v>1</v>
      </c>
    </row>
    <row r="13523" spans="1:2" x14ac:dyDescent="0.3">
      <c r="A13523">
        <v>19850</v>
      </c>
      <c r="B13523">
        <v>1</v>
      </c>
    </row>
    <row r="13524" spans="1:2" x14ac:dyDescent="0.3">
      <c r="A13524">
        <v>10805</v>
      </c>
      <c r="B13524">
        <v>0</v>
      </c>
    </row>
    <row r="13525" spans="1:2" x14ac:dyDescent="0.3">
      <c r="A13525">
        <v>20596</v>
      </c>
      <c r="B13525">
        <v>1</v>
      </c>
    </row>
    <row r="13526" spans="1:2" x14ac:dyDescent="0.3">
      <c r="A13526">
        <v>20566</v>
      </c>
      <c r="B13526">
        <v>1</v>
      </c>
    </row>
    <row r="13527" spans="1:2" x14ac:dyDescent="0.3">
      <c r="A13527">
        <v>17963</v>
      </c>
      <c r="B13527">
        <v>1</v>
      </c>
    </row>
    <row r="13528" spans="1:2" x14ac:dyDescent="0.3">
      <c r="A13528">
        <v>14907</v>
      </c>
      <c r="B13528">
        <v>1</v>
      </c>
    </row>
    <row r="13529" spans="1:2" x14ac:dyDescent="0.3">
      <c r="A13529">
        <v>16768</v>
      </c>
      <c r="B13529">
        <v>1</v>
      </c>
    </row>
    <row r="13530" spans="1:2" x14ac:dyDescent="0.3">
      <c r="A13530">
        <v>22624</v>
      </c>
      <c r="B13530">
        <v>1</v>
      </c>
    </row>
    <row r="13531" spans="1:2" x14ac:dyDescent="0.3">
      <c r="A13531">
        <v>10856</v>
      </c>
      <c r="B13531">
        <v>1</v>
      </c>
    </row>
    <row r="13532" spans="1:2" x14ac:dyDescent="0.3">
      <c r="A13532">
        <v>10855</v>
      </c>
      <c r="B13532">
        <v>1</v>
      </c>
    </row>
    <row r="13533" spans="1:2" x14ac:dyDescent="0.3">
      <c r="A13533">
        <v>19611</v>
      </c>
      <c r="B13533">
        <v>1</v>
      </c>
    </row>
    <row r="13534" spans="1:2" x14ac:dyDescent="0.3">
      <c r="A13534">
        <v>19610</v>
      </c>
      <c r="B13534">
        <v>1</v>
      </c>
    </row>
    <row r="13535" spans="1:2" x14ac:dyDescent="0.3">
      <c r="A13535">
        <v>19935</v>
      </c>
      <c r="B13535">
        <v>1</v>
      </c>
    </row>
    <row r="13536" spans="1:2" x14ac:dyDescent="0.3">
      <c r="A13536">
        <v>15022</v>
      </c>
      <c r="B13536">
        <v>1</v>
      </c>
    </row>
    <row r="13537" spans="1:2" x14ac:dyDescent="0.3">
      <c r="A13537">
        <v>22671</v>
      </c>
      <c r="B13537">
        <v>1</v>
      </c>
    </row>
    <row r="13538" spans="1:2" x14ac:dyDescent="0.3">
      <c r="A13538">
        <v>20816</v>
      </c>
      <c r="B13538">
        <v>1</v>
      </c>
    </row>
    <row r="13539" spans="1:2" x14ac:dyDescent="0.3">
      <c r="A13539">
        <v>22993</v>
      </c>
      <c r="B13539">
        <v>1</v>
      </c>
    </row>
    <row r="13540" spans="1:2" x14ac:dyDescent="0.3">
      <c r="A13540">
        <v>15924</v>
      </c>
      <c r="B13540">
        <v>1</v>
      </c>
    </row>
    <row r="13541" spans="1:2" x14ac:dyDescent="0.3">
      <c r="A13541">
        <v>17031</v>
      </c>
      <c r="B13541">
        <v>1</v>
      </c>
    </row>
    <row r="13542" spans="1:2" x14ac:dyDescent="0.3">
      <c r="A13542">
        <v>11861</v>
      </c>
      <c r="B13542">
        <v>1</v>
      </c>
    </row>
    <row r="13543" spans="1:2" x14ac:dyDescent="0.3">
      <c r="A13543">
        <v>16934</v>
      </c>
      <c r="B13543">
        <v>1</v>
      </c>
    </row>
    <row r="13544" spans="1:2" x14ac:dyDescent="0.3">
      <c r="A13544">
        <v>10808</v>
      </c>
      <c r="B13544">
        <v>0</v>
      </c>
    </row>
    <row r="13545" spans="1:2" x14ac:dyDescent="0.3">
      <c r="A13545">
        <v>15449</v>
      </c>
      <c r="B13545">
        <v>1</v>
      </c>
    </row>
    <row r="13546" spans="1:2" x14ac:dyDescent="0.3">
      <c r="A13546">
        <v>13537</v>
      </c>
      <c r="B13546">
        <v>1</v>
      </c>
    </row>
    <row r="13547" spans="1:2" x14ac:dyDescent="0.3">
      <c r="A13547">
        <v>14774</v>
      </c>
      <c r="B13547">
        <v>1</v>
      </c>
    </row>
    <row r="13548" spans="1:2" x14ac:dyDescent="0.3">
      <c r="A13548">
        <v>22652</v>
      </c>
      <c r="B13548">
        <v>1</v>
      </c>
    </row>
    <row r="13549" spans="1:2" x14ac:dyDescent="0.3">
      <c r="A13549">
        <v>22830</v>
      </c>
      <c r="B13549">
        <v>1</v>
      </c>
    </row>
    <row r="13550" spans="1:2" x14ac:dyDescent="0.3">
      <c r="A13550">
        <v>20862</v>
      </c>
      <c r="B13550">
        <v>1</v>
      </c>
    </row>
    <row r="13551" spans="1:2" x14ac:dyDescent="0.3">
      <c r="A13551">
        <v>14765</v>
      </c>
      <c r="B13551">
        <v>1</v>
      </c>
    </row>
    <row r="13552" spans="1:2" x14ac:dyDescent="0.3">
      <c r="A13552">
        <v>11897</v>
      </c>
      <c r="B13552">
        <v>1</v>
      </c>
    </row>
    <row r="13553" spans="1:2" x14ac:dyDescent="0.3">
      <c r="A13553">
        <v>16191</v>
      </c>
      <c r="B13553">
        <v>0</v>
      </c>
    </row>
    <row r="13554" spans="1:2" x14ac:dyDescent="0.3">
      <c r="A13554">
        <v>14763</v>
      </c>
      <c r="B13554">
        <v>1</v>
      </c>
    </row>
    <row r="13555" spans="1:2" x14ac:dyDescent="0.3">
      <c r="A13555">
        <v>16609</v>
      </c>
      <c r="B13555">
        <v>0</v>
      </c>
    </row>
    <row r="13556" spans="1:2" x14ac:dyDescent="0.3">
      <c r="A13556">
        <v>10378</v>
      </c>
      <c r="B13556">
        <v>1</v>
      </c>
    </row>
    <row r="13557" spans="1:2" x14ac:dyDescent="0.3">
      <c r="A13557">
        <v>15488</v>
      </c>
      <c r="B13557">
        <v>1</v>
      </c>
    </row>
    <row r="13558" spans="1:2" x14ac:dyDescent="0.3">
      <c r="A13558">
        <v>11895</v>
      </c>
      <c r="B13558">
        <v>1</v>
      </c>
    </row>
    <row r="13559" spans="1:2" x14ac:dyDescent="0.3">
      <c r="A13559">
        <v>15645</v>
      </c>
      <c r="B13559">
        <v>0</v>
      </c>
    </row>
    <row r="13560" spans="1:2" x14ac:dyDescent="0.3">
      <c r="A13560">
        <v>3511</v>
      </c>
      <c r="B13560">
        <v>0</v>
      </c>
    </row>
    <row r="13561" spans="1:2" x14ac:dyDescent="0.3">
      <c r="A13561">
        <v>2681</v>
      </c>
      <c r="B13561">
        <v>0</v>
      </c>
    </row>
    <row r="13562" spans="1:2" x14ac:dyDescent="0.3">
      <c r="A13562">
        <v>3683</v>
      </c>
      <c r="B13562">
        <v>0</v>
      </c>
    </row>
    <row r="13563" spans="1:2" x14ac:dyDescent="0.3">
      <c r="A13563">
        <v>14767</v>
      </c>
      <c r="B13563">
        <v>1</v>
      </c>
    </row>
    <row r="13564" spans="1:2" x14ac:dyDescent="0.3">
      <c r="A13564">
        <v>10382</v>
      </c>
      <c r="B13564">
        <v>1</v>
      </c>
    </row>
    <row r="13565" spans="1:2" x14ac:dyDescent="0.3">
      <c r="A13565">
        <v>6589</v>
      </c>
      <c r="B13565">
        <v>0</v>
      </c>
    </row>
    <row r="13566" spans="1:2" x14ac:dyDescent="0.3">
      <c r="A13566">
        <v>14764</v>
      </c>
      <c r="B13566">
        <v>1</v>
      </c>
    </row>
    <row r="13567" spans="1:2" x14ac:dyDescent="0.3">
      <c r="A13567">
        <v>3420</v>
      </c>
      <c r="B13567">
        <v>0</v>
      </c>
    </row>
    <row r="13568" spans="1:2" x14ac:dyDescent="0.3">
      <c r="A13568">
        <v>14762</v>
      </c>
      <c r="B13568">
        <v>1</v>
      </c>
    </row>
    <row r="13569" spans="1:2" x14ac:dyDescent="0.3">
      <c r="A13569">
        <v>16765</v>
      </c>
      <c r="B13569">
        <v>1</v>
      </c>
    </row>
    <row r="13570" spans="1:2" x14ac:dyDescent="0.3">
      <c r="A13570">
        <v>12091</v>
      </c>
      <c r="B13570">
        <v>0</v>
      </c>
    </row>
    <row r="13571" spans="1:2" x14ac:dyDescent="0.3">
      <c r="A13571">
        <v>7598</v>
      </c>
      <c r="B13571" t="s">
        <v>746</v>
      </c>
    </row>
    <row r="13572" spans="1:2" x14ac:dyDescent="0.3">
      <c r="A13572">
        <v>22836</v>
      </c>
      <c r="B13572">
        <v>1</v>
      </c>
    </row>
    <row r="13573" spans="1:2" x14ac:dyDescent="0.3">
      <c r="A13573">
        <v>8291</v>
      </c>
      <c r="B13573">
        <v>1</v>
      </c>
    </row>
    <row r="13574" spans="1:2" x14ac:dyDescent="0.3">
      <c r="A13574">
        <v>11489</v>
      </c>
      <c r="B13574">
        <v>0</v>
      </c>
    </row>
    <row r="13575" spans="1:2" x14ac:dyDescent="0.3">
      <c r="A13575">
        <v>17633</v>
      </c>
      <c r="B13575">
        <v>1</v>
      </c>
    </row>
    <row r="13576" spans="1:2" x14ac:dyDescent="0.3">
      <c r="A13576">
        <v>21015</v>
      </c>
      <c r="B13576">
        <v>1</v>
      </c>
    </row>
    <row r="13577" spans="1:2" x14ac:dyDescent="0.3">
      <c r="A13577">
        <v>5531</v>
      </c>
      <c r="B13577">
        <v>0</v>
      </c>
    </row>
    <row r="13578" spans="1:2" x14ac:dyDescent="0.3">
      <c r="A13578">
        <v>5532</v>
      </c>
      <c r="B13578">
        <v>0</v>
      </c>
    </row>
    <row r="13579" spans="1:2" x14ac:dyDescent="0.3">
      <c r="A13579">
        <v>8519</v>
      </c>
      <c r="B13579">
        <v>0</v>
      </c>
    </row>
    <row r="13580" spans="1:2" x14ac:dyDescent="0.3">
      <c r="A13580">
        <v>22687</v>
      </c>
      <c r="B13580">
        <v>1</v>
      </c>
    </row>
    <row r="13581" spans="1:2" x14ac:dyDescent="0.3">
      <c r="A13581">
        <v>488</v>
      </c>
      <c r="B13581">
        <v>0</v>
      </c>
    </row>
    <row r="13582" spans="1:2" x14ac:dyDescent="0.3">
      <c r="A13582">
        <v>10038</v>
      </c>
      <c r="B13582">
        <v>1</v>
      </c>
    </row>
    <row r="13583" spans="1:2" x14ac:dyDescent="0.3">
      <c r="A13583">
        <v>10485</v>
      </c>
      <c r="B13583">
        <v>1</v>
      </c>
    </row>
    <row r="13584" spans="1:2" x14ac:dyDescent="0.3">
      <c r="A13584">
        <v>18274</v>
      </c>
      <c r="B13584">
        <v>1</v>
      </c>
    </row>
    <row r="13585" spans="1:2" x14ac:dyDescent="0.3">
      <c r="A13585">
        <v>20267</v>
      </c>
      <c r="B13585">
        <v>1</v>
      </c>
    </row>
    <row r="13586" spans="1:2" x14ac:dyDescent="0.3">
      <c r="A13586">
        <v>22884</v>
      </c>
      <c r="B13586">
        <v>1</v>
      </c>
    </row>
    <row r="13587" spans="1:2" x14ac:dyDescent="0.3">
      <c r="A13587">
        <v>5215</v>
      </c>
      <c r="B13587">
        <v>0</v>
      </c>
    </row>
    <row r="13588" spans="1:2" x14ac:dyDescent="0.3">
      <c r="A13588">
        <v>6937</v>
      </c>
      <c r="B13588">
        <v>0</v>
      </c>
    </row>
    <row r="13589" spans="1:2" x14ac:dyDescent="0.3">
      <c r="A13589">
        <v>18138</v>
      </c>
      <c r="B13589">
        <v>1</v>
      </c>
    </row>
    <row r="13590" spans="1:2" x14ac:dyDescent="0.3">
      <c r="A13590">
        <v>20602</v>
      </c>
      <c r="B13590">
        <v>1</v>
      </c>
    </row>
    <row r="13591" spans="1:2" x14ac:dyDescent="0.3">
      <c r="A13591">
        <v>5225</v>
      </c>
      <c r="B13591">
        <v>0</v>
      </c>
    </row>
    <row r="13592" spans="1:2" x14ac:dyDescent="0.3">
      <c r="A13592">
        <v>11899</v>
      </c>
      <c r="B13592">
        <v>1</v>
      </c>
    </row>
    <row r="13593" spans="1:2" x14ac:dyDescent="0.3">
      <c r="A13593">
        <v>14947</v>
      </c>
      <c r="B13593">
        <v>1</v>
      </c>
    </row>
    <row r="13594" spans="1:2" x14ac:dyDescent="0.3">
      <c r="A13594">
        <v>19934</v>
      </c>
      <c r="B13594">
        <v>1</v>
      </c>
    </row>
    <row r="13595" spans="1:2" x14ac:dyDescent="0.3">
      <c r="A13595">
        <v>195</v>
      </c>
      <c r="B13595">
        <v>0</v>
      </c>
    </row>
    <row r="13596" spans="1:2" x14ac:dyDescent="0.3">
      <c r="A13596">
        <v>22857</v>
      </c>
      <c r="B13596">
        <v>1</v>
      </c>
    </row>
    <row r="13597" spans="1:2" x14ac:dyDescent="0.3">
      <c r="A13597">
        <v>6532</v>
      </c>
      <c r="B13597">
        <v>0</v>
      </c>
    </row>
    <row r="13598" spans="1:2" x14ac:dyDescent="0.3">
      <c r="A13598">
        <v>15789</v>
      </c>
      <c r="B13598">
        <v>1</v>
      </c>
    </row>
    <row r="13599" spans="1:2" x14ac:dyDescent="0.3">
      <c r="A13599">
        <v>16538</v>
      </c>
      <c r="B13599">
        <v>1</v>
      </c>
    </row>
    <row r="13600" spans="1:2" x14ac:dyDescent="0.3">
      <c r="A13600">
        <v>20648</v>
      </c>
      <c r="B13600">
        <v>1</v>
      </c>
    </row>
    <row r="13601" spans="1:2" x14ac:dyDescent="0.3">
      <c r="A13601">
        <v>11005</v>
      </c>
      <c r="B13601">
        <v>1</v>
      </c>
    </row>
    <row r="13602" spans="1:2" x14ac:dyDescent="0.3">
      <c r="A13602">
        <v>11008</v>
      </c>
      <c r="B13602">
        <v>1</v>
      </c>
    </row>
    <row r="13603" spans="1:2" x14ac:dyDescent="0.3">
      <c r="A13603">
        <v>23026</v>
      </c>
      <c r="B13603">
        <v>1</v>
      </c>
    </row>
    <row r="13604" spans="1:2" x14ac:dyDescent="0.3">
      <c r="A13604">
        <v>1325</v>
      </c>
      <c r="B13604">
        <v>0</v>
      </c>
    </row>
    <row r="13605" spans="1:2" x14ac:dyDescent="0.3">
      <c r="A13605">
        <v>1330</v>
      </c>
      <c r="B13605">
        <v>0</v>
      </c>
    </row>
    <row r="13606" spans="1:2" x14ac:dyDescent="0.3">
      <c r="A13606">
        <v>5843</v>
      </c>
      <c r="B13606">
        <v>0</v>
      </c>
    </row>
    <row r="13607" spans="1:2" x14ac:dyDescent="0.3">
      <c r="A13607">
        <v>5844</v>
      </c>
      <c r="B13607">
        <v>0</v>
      </c>
    </row>
    <row r="13608" spans="1:2" x14ac:dyDescent="0.3">
      <c r="A13608">
        <v>20149</v>
      </c>
      <c r="B13608">
        <v>1</v>
      </c>
    </row>
    <row r="13609" spans="1:2" x14ac:dyDescent="0.3">
      <c r="A13609">
        <v>20775</v>
      </c>
      <c r="B13609">
        <v>1</v>
      </c>
    </row>
    <row r="13610" spans="1:2" x14ac:dyDescent="0.3">
      <c r="A13610">
        <v>20826</v>
      </c>
      <c r="B13610">
        <v>1</v>
      </c>
    </row>
    <row r="13611" spans="1:2" x14ac:dyDescent="0.3">
      <c r="A13611">
        <v>22516</v>
      </c>
      <c r="B13611">
        <v>1</v>
      </c>
    </row>
    <row r="13612" spans="1:2" x14ac:dyDescent="0.3">
      <c r="A13612">
        <v>7805</v>
      </c>
      <c r="B13612">
        <v>0</v>
      </c>
    </row>
    <row r="13613" spans="1:2" x14ac:dyDescent="0.3">
      <c r="A13613">
        <v>16052</v>
      </c>
      <c r="B13613">
        <v>1</v>
      </c>
    </row>
    <row r="13614" spans="1:2" x14ac:dyDescent="0.3">
      <c r="A13614">
        <v>17710</v>
      </c>
      <c r="B13614">
        <v>1</v>
      </c>
    </row>
    <row r="13615" spans="1:2" x14ac:dyDescent="0.3">
      <c r="A13615">
        <v>17885</v>
      </c>
      <c r="B13615">
        <v>1</v>
      </c>
    </row>
    <row r="13616" spans="1:2" x14ac:dyDescent="0.3">
      <c r="A13616">
        <v>18131</v>
      </c>
      <c r="B13616">
        <v>1</v>
      </c>
    </row>
    <row r="13617" spans="1:2" x14ac:dyDescent="0.3">
      <c r="A13617">
        <v>19657</v>
      </c>
      <c r="B13617">
        <v>1</v>
      </c>
    </row>
    <row r="13618" spans="1:2" x14ac:dyDescent="0.3">
      <c r="A13618">
        <v>20115</v>
      </c>
      <c r="B13618">
        <v>1</v>
      </c>
    </row>
    <row r="13619" spans="1:2" x14ac:dyDescent="0.3">
      <c r="A13619">
        <v>10675</v>
      </c>
      <c r="B13619">
        <v>1</v>
      </c>
    </row>
    <row r="13620" spans="1:2" x14ac:dyDescent="0.3">
      <c r="A13620">
        <v>11519</v>
      </c>
      <c r="B13620">
        <v>1</v>
      </c>
    </row>
    <row r="13621" spans="1:2" x14ac:dyDescent="0.3">
      <c r="A13621">
        <v>13523</v>
      </c>
      <c r="B13621">
        <v>1</v>
      </c>
    </row>
    <row r="13622" spans="1:2" x14ac:dyDescent="0.3">
      <c r="A13622">
        <v>15642</v>
      </c>
      <c r="B13622">
        <v>1</v>
      </c>
    </row>
    <row r="13623" spans="1:2" x14ac:dyDescent="0.3">
      <c r="A13623">
        <v>15674</v>
      </c>
      <c r="B13623">
        <v>1</v>
      </c>
    </row>
    <row r="13624" spans="1:2" x14ac:dyDescent="0.3">
      <c r="A13624">
        <v>15849</v>
      </c>
      <c r="B13624">
        <v>1</v>
      </c>
    </row>
    <row r="13625" spans="1:2" x14ac:dyDescent="0.3">
      <c r="A13625">
        <v>11065</v>
      </c>
      <c r="B13625">
        <v>0</v>
      </c>
    </row>
    <row r="13626" spans="1:2" x14ac:dyDescent="0.3">
      <c r="A13626">
        <v>6510</v>
      </c>
      <c r="B13626">
        <v>0</v>
      </c>
    </row>
    <row r="13627" spans="1:2" x14ac:dyDescent="0.3">
      <c r="A13627">
        <v>20699</v>
      </c>
      <c r="B13627">
        <v>1</v>
      </c>
    </row>
    <row r="13628" spans="1:2" x14ac:dyDescent="0.3">
      <c r="A13628">
        <v>6367</v>
      </c>
      <c r="B13628">
        <v>0</v>
      </c>
    </row>
    <row r="13629" spans="1:2" x14ac:dyDescent="0.3">
      <c r="A13629">
        <v>19465</v>
      </c>
      <c r="B13629">
        <v>1</v>
      </c>
    </row>
    <row r="13630" spans="1:2" x14ac:dyDescent="0.3">
      <c r="A13630">
        <v>20113</v>
      </c>
      <c r="B13630">
        <v>1</v>
      </c>
    </row>
    <row r="13631" spans="1:2" x14ac:dyDescent="0.3">
      <c r="A13631">
        <v>16987</v>
      </c>
      <c r="B13631">
        <v>1</v>
      </c>
    </row>
    <row r="13632" spans="1:2" x14ac:dyDescent="0.3">
      <c r="A13632">
        <v>10701</v>
      </c>
      <c r="B13632">
        <v>1</v>
      </c>
    </row>
    <row r="13633" spans="1:2" x14ac:dyDescent="0.3">
      <c r="A13633">
        <v>22772</v>
      </c>
      <c r="B13633">
        <v>1</v>
      </c>
    </row>
    <row r="13634" spans="1:2" x14ac:dyDescent="0.3">
      <c r="A13634">
        <v>20092</v>
      </c>
      <c r="B13634">
        <v>1</v>
      </c>
    </row>
    <row r="13635" spans="1:2" x14ac:dyDescent="0.3">
      <c r="A13635">
        <v>5872</v>
      </c>
      <c r="B13635">
        <v>0</v>
      </c>
    </row>
    <row r="13636" spans="1:2" x14ac:dyDescent="0.3">
      <c r="A13636">
        <v>17980</v>
      </c>
      <c r="B13636">
        <v>0</v>
      </c>
    </row>
    <row r="13637" spans="1:2" x14ac:dyDescent="0.3">
      <c r="A13637">
        <v>10703</v>
      </c>
      <c r="B13637">
        <v>0</v>
      </c>
    </row>
    <row r="13638" spans="1:2" x14ac:dyDescent="0.3">
      <c r="A13638">
        <v>18176</v>
      </c>
      <c r="B13638">
        <v>1</v>
      </c>
    </row>
    <row r="13639" spans="1:2" x14ac:dyDescent="0.3">
      <c r="A13639">
        <v>20074</v>
      </c>
      <c r="B13639">
        <v>1</v>
      </c>
    </row>
    <row r="13640" spans="1:2" x14ac:dyDescent="0.3">
      <c r="A13640">
        <v>22763</v>
      </c>
      <c r="B13640">
        <v>1</v>
      </c>
    </row>
    <row r="13641" spans="1:2" x14ac:dyDescent="0.3">
      <c r="A13641">
        <v>20914</v>
      </c>
      <c r="B13641">
        <v>1</v>
      </c>
    </row>
    <row r="13642" spans="1:2" x14ac:dyDescent="0.3">
      <c r="A13642">
        <v>16999</v>
      </c>
      <c r="B13642">
        <v>1</v>
      </c>
    </row>
    <row r="13643" spans="1:2" x14ac:dyDescent="0.3">
      <c r="A13643">
        <v>15612</v>
      </c>
      <c r="B13643">
        <v>1</v>
      </c>
    </row>
    <row r="13644" spans="1:2" x14ac:dyDescent="0.3">
      <c r="A13644">
        <v>19896</v>
      </c>
      <c r="B13644">
        <v>1</v>
      </c>
    </row>
    <row r="13645" spans="1:2" x14ac:dyDescent="0.3">
      <c r="A13645">
        <v>10613</v>
      </c>
      <c r="B13645">
        <v>1</v>
      </c>
    </row>
    <row r="13646" spans="1:2" x14ac:dyDescent="0.3">
      <c r="A13646">
        <v>16481</v>
      </c>
      <c r="B13646">
        <v>1</v>
      </c>
    </row>
    <row r="13647" spans="1:2" x14ac:dyDescent="0.3">
      <c r="A13647">
        <v>22895</v>
      </c>
      <c r="B13647">
        <v>1</v>
      </c>
    </row>
    <row r="13648" spans="1:2" x14ac:dyDescent="0.3">
      <c r="A13648">
        <v>20959</v>
      </c>
      <c r="B13648">
        <v>1</v>
      </c>
    </row>
    <row r="13649" spans="1:2" x14ac:dyDescent="0.3">
      <c r="A13649">
        <v>16879</v>
      </c>
      <c r="B13649">
        <v>1</v>
      </c>
    </row>
    <row r="13650" spans="1:2" x14ac:dyDescent="0.3">
      <c r="A13650">
        <v>11018</v>
      </c>
      <c r="B13650">
        <v>0</v>
      </c>
    </row>
    <row r="13651" spans="1:2" x14ac:dyDescent="0.3">
      <c r="A13651">
        <v>22641</v>
      </c>
      <c r="B13651">
        <v>1</v>
      </c>
    </row>
    <row r="13652" spans="1:2" x14ac:dyDescent="0.3">
      <c r="A13652">
        <v>7004</v>
      </c>
      <c r="B13652">
        <v>0</v>
      </c>
    </row>
    <row r="13653" spans="1:2" x14ac:dyDescent="0.3">
      <c r="A13653">
        <v>8284</v>
      </c>
      <c r="B13653">
        <v>0</v>
      </c>
    </row>
    <row r="13654" spans="1:2" x14ac:dyDescent="0.3">
      <c r="A13654">
        <v>20545</v>
      </c>
      <c r="B13654">
        <v>1</v>
      </c>
    </row>
    <row r="13655" spans="1:2" x14ac:dyDescent="0.3">
      <c r="A13655">
        <v>14794</v>
      </c>
      <c r="B13655">
        <v>1</v>
      </c>
    </row>
    <row r="13656" spans="1:2" x14ac:dyDescent="0.3">
      <c r="A13656">
        <v>21049</v>
      </c>
      <c r="B13656">
        <v>1</v>
      </c>
    </row>
    <row r="13657" spans="1:2" x14ac:dyDescent="0.3">
      <c r="A13657">
        <v>20559</v>
      </c>
      <c r="B13657">
        <v>1</v>
      </c>
    </row>
    <row r="13658" spans="1:2" x14ac:dyDescent="0.3">
      <c r="A13658">
        <v>15825</v>
      </c>
      <c r="B13658">
        <v>0</v>
      </c>
    </row>
    <row r="13659" spans="1:2" x14ac:dyDescent="0.3">
      <c r="A13659">
        <v>17585</v>
      </c>
      <c r="B13659">
        <v>1</v>
      </c>
    </row>
    <row r="13660" spans="1:2" x14ac:dyDescent="0.3">
      <c r="A13660">
        <v>16469</v>
      </c>
      <c r="B13660">
        <v>1</v>
      </c>
    </row>
    <row r="13661" spans="1:2" x14ac:dyDescent="0.3">
      <c r="A13661">
        <v>17588</v>
      </c>
      <c r="B13661">
        <v>1</v>
      </c>
    </row>
    <row r="13662" spans="1:2" x14ac:dyDescent="0.3">
      <c r="A13662">
        <v>17586</v>
      </c>
      <c r="B13662">
        <v>1</v>
      </c>
    </row>
    <row r="13663" spans="1:2" x14ac:dyDescent="0.3">
      <c r="A13663">
        <v>7801</v>
      </c>
      <c r="B13663">
        <v>0</v>
      </c>
    </row>
    <row r="13664" spans="1:2" x14ac:dyDescent="0.3">
      <c r="A13664">
        <v>16465</v>
      </c>
      <c r="B13664">
        <v>1</v>
      </c>
    </row>
    <row r="13665" spans="1:2" x14ac:dyDescent="0.3">
      <c r="A13665">
        <v>22774</v>
      </c>
      <c r="B13665">
        <v>1</v>
      </c>
    </row>
    <row r="13666" spans="1:2" x14ac:dyDescent="0.3">
      <c r="A13666">
        <v>15890</v>
      </c>
      <c r="B13666">
        <v>1</v>
      </c>
    </row>
    <row r="13667" spans="1:2" x14ac:dyDescent="0.3">
      <c r="A13667">
        <v>19849</v>
      </c>
      <c r="B13667">
        <v>1</v>
      </c>
    </row>
    <row r="13668" spans="1:2" x14ac:dyDescent="0.3">
      <c r="A13668">
        <v>1937</v>
      </c>
      <c r="B13668">
        <v>0</v>
      </c>
    </row>
    <row r="13669" spans="1:2" x14ac:dyDescent="0.3">
      <c r="A13669">
        <v>5507</v>
      </c>
      <c r="B13669">
        <v>0</v>
      </c>
    </row>
    <row r="13670" spans="1:2" x14ac:dyDescent="0.3">
      <c r="A13670">
        <v>22658</v>
      </c>
      <c r="B13670">
        <v>1</v>
      </c>
    </row>
    <row r="13671" spans="1:2" x14ac:dyDescent="0.3">
      <c r="A13671">
        <v>20703</v>
      </c>
      <c r="B13671">
        <v>1</v>
      </c>
    </row>
    <row r="13672" spans="1:2" x14ac:dyDescent="0.3">
      <c r="A13672">
        <v>22620</v>
      </c>
      <c r="B13672">
        <v>1</v>
      </c>
    </row>
    <row r="13673" spans="1:2" x14ac:dyDescent="0.3">
      <c r="A13673">
        <v>22647</v>
      </c>
      <c r="B13673">
        <v>1</v>
      </c>
    </row>
    <row r="13674" spans="1:2" x14ac:dyDescent="0.3">
      <c r="A13674">
        <v>20111</v>
      </c>
      <c r="B13674">
        <v>1</v>
      </c>
    </row>
    <row r="13675" spans="1:2" x14ac:dyDescent="0.3">
      <c r="A13675">
        <v>20875</v>
      </c>
      <c r="B13675">
        <v>1</v>
      </c>
    </row>
    <row r="13676" spans="1:2" x14ac:dyDescent="0.3">
      <c r="A13676">
        <v>11165</v>
      </c>
      <c r="B13676">
        <v>1</v>
      </c>
    </row>
    <row r="13677" spans="1:2" x14ac:dyDescent="0.3">
      <c r="A13677">
        <v>11170</v>
      </c>
      <c r="B13677">
        <v>1</v>
      </c>
    </row>
    <row r="13678" spans="1:2" x14ac:dyDescent="0.3">
      <c r="A13678">
        <v>14636</v>
      </c>
      <c r="B13678">
        <v>1</v>
      </c>
    </row>
    <row r="13679" spans="1:2" x14ac:dyDescent="0.3">
      <c r="A13679">
        <v>16525</v>
      </c>
      <c r="B13679">
        <v>1</v>
      </c>
    </row>
    <row r="13680" spans="1:2" x14ac:dyDescent="0.3">
      <c r="A13680">
        <v>19635</v>
      </c>
      <c r="B13680">
        <v>1</v>
      </c>
    </row>
    <row r="13681" spans="1:2" x14ac:dyDescent="0.3">
      <c r="A13681">
        <v>20729</v>
      </c>
      <c r="B13681">
        <v>1</v>
      </c>
    </row>
    <row r="13682" spans="1:2" x14ac:dyDescent="0.3">
      <c r="A13682">
        <v>22472</v>
      </c>
      <c r="B13682">
        <v>1</v>
      </c>
    </row>
    <row r="13683" spans="1:2" x14ac:dyDescent="0.3">
      <c r="A13683">
        <v>22595</v>
      </c>
      <c r="B13683">
        <v>1</v>
      </c>
    </row>
    <row r="13684" spans="1:2" x14ac:dyDescent="0.3">
      <c r="A13684">
        <v>16600</v>
      </c>
      <c r="B13684" t="s">
        <v>746</v>
      </c>
    </row>
    <row r="13685" spans="1:2" x14ac:dyDescent="0.3">
      <c r="A13685">
        <v>22664</v>
      </c>
      <c r="B13685">
        <v>1</v>
      </c>
    </row>
    <row r="13686" spans="1:2" x14ac:dyDescent="0.3">
      <c r="A13686">
        <v>15177</v>
      </c>
      <c r="B13686">
        <v>1</v>
      </c>
    </row>
    <row r="13687" spans="1:2" x14ac:dyDescent="0.3">
      <c r="A13687">
        <v>16668</v>
      </c>
      <c r="B13687">
        <v>1</v>
      </c>
    </row>
    <row r="13688" spans="1:2" x14ac:dyDescent="0.3">
      <c r="A13688">
        <v>17903</v>
      </c>
      <c r="B13688">
        <v>1</v>
      </c>
    </row>
    <row r="13689" spans="1:2" x14ac:dyDescent="0.3">
      <c r="A13689">
        <v>17286</v>
      </c>
      <c r="B13689">
        <v>0</v>
      </c>
    </row>
    <row r="13690" spans="1:2" x14ac:dyDescent="0.3">
      <c r="A13690">
        <v>22969</v>
      </c>
      <c r="B13690">
        <v>1</v>
      </c>
    </row>
    <row r="13691" spans="1:2" x14ac:dyDescent="0.3">
      <c r="A13691">
        <v>16997</v>
      </c>
      <c r="B13691">
        <v>1</v>
      </c>
    </row>
    <row r="13692" spans="1:2" x14ac:dyDescent="0.3">
      <c r="A13692">
        <v>22817</v>
      </c>
      <c r="B13692">
        <v>1</v>
      </c>
    </row>
    <row r="13693" spans="1:2" x14ac:dyDescent="0.3">
      <c r="A13693">
        <v>1903</v>
      </c>
      <c r="B13693">
        <v>0</v>
      </c>
    </row>
    <row r="13694" spans="1:2" x14ac:dyDescent="0.3">
      <c r="A13694">
        <v>15499</v>
      </c>
      <c r="B13694">
        <v>1</v>
      </c>
    </row>
    <row r="13695" spans="1:2" x14ac:dyDescent="0.3">
      <c r="A13695">
        <v>17772</v>
      </c>
      <c r="B13695">
        <v>1</v>
      </c>
    </row>
    <row r="13696" spans="1:2" x14ac:dyDescent="0.3">
      <c r="A13696">
        <v>19763</v>
      </c>
      <c r="B13696">
        <v>1</v>
      </c>
    </row>
    <row r="13697" spans="1:2" x14ac:dyDescent="0.3">
      <c r="A13697">
        <v>20919</v>
      </c>
      <c r="B13697">
        <v>1</v>
      </c>
    </row>
    <row r="13698" spans="1:2" x14ac:dyDescent="0.3">
      <c r="A13698">
        <v>20276</v>
      </c>
      <c r="B13698">
        <v>0</v>
      </c>
    </row>
    <row r="13699" spans="1:2" x14ac:dyDescent="0.3">
      <c r="A13699">
        <v>14786</v>
      </c>
      <c r="B13699">
        <v>1</v>
      </c>
    </row>
    <row r="13700" spans="1:2" x14ac:dyDescent="0.3">
      <c r="A13700">
        <v>1030</v>
      </c>
      <c r="B13700">
        <v>0</v>
      </c>
    </row>
    <row r="13701" spans="1:2" x14ac:dyDescent="0.3">
      <c r="A13701">
        <v>7134</v>
      </c>
      <c r="B13701">
        <v>0</v>
      </c>
    </row>
    <row r="13702" spans="1:2" x14ac:dyDescent="0.3">
      <c r="A13702">
        <v>8423</v>
      </c>
      <c r="B13702">
        <v>0</v>
      </c>
    </row>
    <row r="13703" spans="1:2" x14ac:dyDescent="0.3">
      <c r="A13703">
        <v>9566</v>
      </c>
      <c r="B13703">
        <v>1</v>
      </c>
    </row>
    <row r="13704" spans="1:2" x14ac:dyDescent="0.3">
      <c r="A13704">
        <v>10639</v>
      </c>
      <c r="B13704">
        <v>1</v>
      </c>
    </row>
    <row r="13705" spans="1:2" x14ac:dyDescent="0.3">
      <c r="A13705">
        <v>11518</v>
      </c>
      <c r="B13705">
        <v>1</v>
      </c>
    </row>
    <row r="13706" spans="1:2" x14ac:dyDescent="0.3">
      <c r="A13706">
        <v>16025</v>
      </c>
      <c r="B13706">
        <v>1</v>
      </c>
    </row>
    <row r="13707" spans="1:2" x14ac:dyDescent="0.3">
      <c r="A13707">
        <v>20863</v>
      </c>
      <c r="B13707">
        <v>1</v>
      </c>
    </row>
    <row r="13708" spans="1:2" x14ac:dyDescent="0.3">
      <c r="A13708">
        <v>16004</v>
      </c>
      <c r="B13708">
        <v>1</v>
      </c>
    </row>
    <row r="13709" spans="1:2" x14ac:dyDescent="0.3">
      <c r="A13709">
        <v>16694</v>
      </c>
      <c r="B13709">
        <v>1</v>
      </c>
    </row>
    <row r="13710" spans="1:2" x14ac:dyDescent="0.3">
      <c r="A13710">
        <v>5543</v>
      </c>
      <c r="B13710">
        <v>0</v>
      </c>
    </row>
    <row r="13711" spans="1:2" x14ac:dyDescent="0.3">
      <c r="A13711">
        <v>5591</v>
      </c>
      <c r="B13711">
        <v>0</v>
      </c>
    </row>
    <row r="13712" spans="1:2" x14ac:dyDescent="0.3">
      <c r="A13712">
        <v>20901</v>
      </c>
      <c r="B13712">
        <v>1</v>
      </c>
    </row>
    <row r="13713" spans="1:2" x14ac:dyDescent="0.3">
      <c r="A13713">
        <v>22532</v>
      </c>
      <c r="B13713">
        <v>1</v>
      </c>
    </row>
    <row r="13714" spans="1:2" x14ac:dyDescent="0.3">
      <c r="A13714">
        <v>15860</v>
      </c>
      <c r="B13714">
        <v>1</v>
      </c>
    </row>
    <row r="13715" spans="1:2" x14ac:dyDescent="0.3">
      <c r="A13715">
        <v>11574</v>
      </c>
      <c r="B13715">
        <v>1</v>
      </c>
    </row>
    <row r="13716" spans="1:2" x14ac:dyDescent="0.3">
      <c r="A13716">
        <v>20101</v>
      </c>
      <c r="B13716">
        <v>1</v>
      </c>
    </row>
    <row r="13717" spans="1:2" x14ac:dyDescent="0.3">
      <c r="A13717">
        <v>20996</v>
      </c>
      <c r="B13717">
        <v>1</v>
      </c>
    </row>
    <row r="13718" spans="1:2" x14ac:dyDescent="0.3">
      <c r="A13718">
        <v>10578</v>
      </c>
      <c r="B13718">
        <v>1</v>
      </c>
    </row>
    <row r="13719" spans="1:2" x14ac:dyDescent="0.3">
      <c r="A13719">
        <v>10579</v>
      </c>
      <c r="B13719">
        <v>1</v>
      </c>
    </row>
    <row r="13720" spans="1:2" x14ac:dyDescent="0.3">
      <c r="A13720">
        <v>10580</v>
      </c>
      <c r="B13720">
        <v>1</v>
      </c>
    </row>
    <row r="13721" spans="1:2" x14ac:dyDescent="0.3">
      <c r="A13721">
        <v>10581</v>
      </c>
      <c r="B13721">
        <v>1</v>
      </c>
    </row>
    <row r="13722" spans="1:2" x14ac:dyDescent="0.3">
      <c r="A13722">
        <v>11514</v>
      </c>
      <c r="B13722">
        <v>0</v>
      </c>
    </row>
    <row r="13723" spans="1:2" x14ac:dyDescent="0.3">
      <c r="A13723">
        <v>11561</v>
      </c>
      <c r="B13723">
        <v>1</v>
      </c>
    </row>
    <row r="13724" spans="1:2" x14ac:dyDescent="0.3">
      <c r="A13724">
        <v>13518</v>
      </c>
      <c r="B13724">
        <v>1</v>
      </c>
    </row>
    <row r="13725" spans="1:2" x14ac:dyDescent="0.3">
      <c r="A13725">
        <v>15506</v>
      </c>
      <c r="B13725">
        <v>1</v>
      </c>
    </row>
    <row r="13726" spans="1:2" x14ac:dyDescent="0.3">
      <c r="A13726">
        <v>22484</v>
      </c>
      <c r="B13726">
        <v>1</v>
      </c>
    </row>
    <row r="13727" spans="1:2" x14ac:dyDescent="0.3">
      <c r="A13727">
        <v>22615</v>
      </c>
      <c r="B13727">
        <v>1</v>
      </c>
    </row>
    <row r="13728" spans="1:2" x14ac:dyDescent="0.3">
      <c r="A13728">
        <v>3484</v>
      </c>
      <c r="B13728">
        <v>0</v>
      </c>
    </row>
    <row r="13729" spans="1:2" x14ac:dyDescent="0.3">
      <c r="A13729">
        <v>8513</v>
      </c>
      <c r="B13729">
        <v>0</v>
      </c>
    </row>
    <row r="13730" spans="1:2" x14ac:dyDescent="0.3">
      <c r="A13730">
        <v>16903</v>
      </c>
      <c r="B13730">
        <v>1</v>
      </c>
    </row>
    <row r="13731" spans="1:2" x14ac:dyDescent="0.3">
      <c r="A13731">
        <v>19977</v>
      </c>
      <c r="B13731">
        <v>1</v>
      </c>
    </row>
    <row r="13732" spans="1:2" x14ac:dyDescent="0.3">
      <c r="A13732">
        <v>20896</v>
      </c>
      <c r="B13732">
        <v>1</v>
      </c>
    </row>
    <row r="13733" spans="1:2" x14ac:dyDescent="0.3">
      <c r="A13733">
        <v>11015</v>
      </c>
      <c r="B13733">
        <v>0</v>
      </c>
    </row>
    <row r="13734" spans="1:2" x14ac:dyDescent="0.3">
      <c r="A13734">
        <v>22816</v>
      </c>
      <c r="B13734">
        <v>1</v>
      </c>
    </row>
    <row r="13735" spans="1:2" x14ac:dyDescent="0.3">
      <c r="A13735">
        <v>18060</v>
      </c>
      <c r="B13735">
        <v>1</v>
      </c>
    </row>
    <row r="13736" spans="1:2" x14ac:dyDescent="0.3">
      <c r="A13736">
        <v>19959</v>
      </c>
      <c r="B13736">
        <v>1</v>
      </c>
    </row>
    <row r="13737" spans="1:2" x14ac:dyDescent="0.3">
      <c r="A13737">
        <v>11071</v>
      </c>
      <c r="B13737">
        <v>1</v>
      </c>
    </row>
    <row r="13738" spans="1:2" x14ac:dyDescent="0.3">
      <c r="A13738">
        <v>2146</v>
      </c>
      <c r="B13738">
        <v>0</v>
      </c>
    </row>
    <row r="13739" spans="1:2" x14ac:dyDescent="0.3">
      <c r="A13739">
        <v>2184</v>
      </c>
      <c r="B13739">
        <v>0</v>
      </c>
    </row>
    <row r="13740" spans="1:2" x14ac:dyDescent="0.3">
      <c r="A13740">
        <v>2190</v>
      </c>
      <c r="B13740">
        <v>0</v>
      </c>
    </row>
    <row r="13741" spans="1:2" x14ac:dyDescent="0.3">
      <c r="A13741">
        <v>14939</v>
      </c>
      <c r="B13741">
        <v>1</v>
      </c>
    </row>
    <row r="13742" spans="1:2" x14ac:dyDescent="0.3">
      <c r="A13742">
        <v>15679</v>
      </c>
      <c r="B13742">
        <v>1</v>
      </c>
    </row>
    <row r="13743" spans="1:2" x14ac:dyDescent="0.3">
      <c r="A13743">
        <v>15761</v>
      </c>
      <c r="B13743">
        <v>1</v>
      </c>
    </row>
    <row r="13744" spans="1:2" x14ac:dyDescent="0.3">
      <c r="A13744">
        <v>17215</v>
      </c>
      <c r="B13744">
        <v>1</v>
      </c>
    </row>
    <row r="13745" spans="1:2" x14ac:dyDescent="0.3">
      <c r="A13745">
        <v>20745</v>
      </c>
      <c r="B13745">
        <v>1</v>
      </c>
    </row>
    <row r="13746" spans="1:2" x14ac:dyDescent="0.3">
      <c r="A13746">
        <v>22978</v>
      </c>
      <c r="B13746">
        <v>1</v>
      </c>
    </row>
    <row r="13747" spans="1:2" x14ac:dyDescent="0.3">
      <c r="A13747">
        <v>21051</v>
      </c>
      <c r="B13747">
        <v>1</v>
      </c>
    </row>
    <row r="13748" spans="1:2" x14ac:dyDescent="0.3">
      <c r="A13748">
        <v>17926</v>
      </c>
      <c r="B13748">
        <v>1</v>
      </c>
    </row>
    <row r="13749" spans="1:2" x14ac:dyDescent="0.3">
      <c r="A13749">
        <v>22099</v>
      </c>
      <c r="B13749">
        <v>1</v>
      </c>
    </row>
    <row r="13750" spans="1:2" x14ac:dyDescent="0.3">
      <c r="A13750">
        <v>20544</v>
      </c>
      <c r="B13750">
        <v>1</v>
      </c>
    </row>
    <row r="13751" spans="1:2" x14ac:dyDescent="0.3">
      <c r="A13751">
        <v>5004</v>
      </c>
      <c r="B13751">
        <v>0</v>
      </c>
    </row>
    <row r="13752" spans="1:2" x14ac:dyDescent="0.3">
      <c r="A13752">
        <v>5007</v>
      </c>
      <c r="B13752">
        <v>0</v>
      </c>
    </row>
    <row r="13753" spans="1:2" x14ac:dyDescent="0.3">
      <c r="A13753">
        <v>5008</v>
      </c>
      <c r="B13753">
        <v>0</v>
      </c>
    </row>
    <row r="13754" spans="1:2" x14ac:dyDescent="0.3">
      <c r="A13754">
        <v>11604</v>
      </c>
      <c r="B13754">
        <v>1</v>
      </c>
    </row>
    <row r="13755" spans="1:2" x14ac:dyDescent="0.3">
      <c r="A13755">
        <v>16227</v>
      </c>
      <c r="B13755">
        <v>1</v>
      </c>
    </row>
    <row r="13756" spans="1:2" x14ac:dyDescent="0.3">
      <c r="A13756">
        <v>18045</v>
      </c>
      <c r="B13756">
        <v>1</v>
      </c>
    </row>
    <row r="13757" spans="1:2" x14ac:dyDescent="0.3">
      <c r="A13757">
        <v>20551</v>
      </c>
      <c r="B13757">
        <v>1</v>
      </c>
    </row>
    <row r="13758" spans="1:2" x14ac:dyDescent="0.3">
      <c r="A13758">
        <v>20961</v>
      </c>
      <c r="B13758">
        <v>1</v>
      </c>
    </row>
    <row r="13759" spans="1:2" x14ac:dyDescent="0.3">
      <c r="A13759">
        <v>5959</v>
      </c>
      <c r="B13759">
        <v>0</v>
      </c>
    </row>
    <row r="13760" spans="1:2" x14ac:dyDescent="0.3">
      <c r="A13760">
        <v>6169</v>
      </c>
      <c r="B13760">
        <v>0</v>
      </c>
    </row>
    <row r="13761" spans="1:2" x14ac:dyDescent="0.3">
      <c r="A13761">
        <v>7029</v>
      </c>
      <c r="B13761">
        <v>0</v>
      </c>
    </row>
    <row r="13762" spans="1:2" x14ac:dyDescent="0.3">
      <c r="A13762">
        <v>4639</v>
      </c>
      <c r="B13762">
        <v>0</v>
      </c>
    </row>
    <row r="13763" spans="1:2" x14ac:dyDescent="0.3">
      <c r="A13763">
        <v>22986</v>
      </c>
      <c r="B13763">
        <v>1</v>
      </c>
    </row>
    <row r="13764" spans="1:2" x14ac:dyDescent="0.3">
      <c r="A13764">
        <v>9374</v>
      </c>
      <c r="B13764">
        <v>1</v>
      </c>
    </row>
    <row r="13765" spans="1:2" x14ac:dyDescent="0.3">
      <c r="A13765">
        <v>15614</v>
      </c>
      <c r="B13765">
        <v>1</v>
      </c>
    </row>
    <row r="13766" spans="1:2" x14ac:dyDescent="0.3">
      <c r="A13766">
        <v>20162</v>
      </c>
      <c r="B13766">
        <v>1</v>
      </c>
    </row>
    <row r="13767" spans="1:2" x14ac:dyDescent="0.3">
      <c r="A13767">
        <v>22507</v>
      </c>
      <c r="B13767">
        <v>1</v>
      </c>
    </row>
    <row r="13768" spans="1:2" x14ac:dyDescent="0.3">
      <c r="A13768">
        <v>17968</v>
      </c>
      <c r="B13768">
        <v>1</v>
      </c>
    </row>
    <row r="13769" spans="1:2" x14ac:dyDescent="0.3">
      <c r="A13769">
        <v>22826</v>
      </c>
      <c r="B13769">
        <v>1</v>
      </c>
    </row>
    <row r="13770" spans="1:2" x14ac:dyDescent="0.3">
      <c r="A13770">
        <v>8399</v>
      </c>
      <c r="B13770">
        <v>0</v>
      </c>
    </row>
    <row r="13771" spans="1:2" x14ac:dyDescent="0.3">
      <c r="A13771">
        <v>20952</v>
      </c>
      <c r="B13771">
        <v>1</v>
      </c>
    </row>
    <row r="13772" spans="1:2" x14ac:dyDescent="0.3">
      <c r="A13772">
        <v>10035</v>
      </c>
      <c r="B13772">
        <v>1</v>
      </c>
    </row>
    <row r="13773" spans="1:2" x14ac:dyDescent="0.3">
      <c r="A13773">
        <v>16007</v>
      </c>
      <c r="B13773">
        <v>1</v>
      </c>
    </row>
    <row r="13774" spans="1:2" x14ac:dyDescent="0.3">
      <c r="A13774">
        <v>11066</v>
      </c>
      <c r="B13774">
        <v>1</v>
      </c>
    </row>
    <row r="13775" spans="1:2" x14ac:dyDescent="0.3">
      <c r="A13775">
        <v>20013</v>
      </c>
      <c r="B13775">
        <v>1</v>
      </c>
    </row>
    <row r="13776" spans="1:2" x14ac:dyDescent="0.3">
      <c r="A13776">
        <v>7050</v>
      </c>
      <c r="B13776">
        <v>0</v>
      </c>
    </row>
    <row r="13777" spans="1:2" x14ac:dyDescent="0.3">
      <c r="A13777">
        <v>9323</v>
      </c>
      <c r="B13777">
        <v>0</v>
      </c>
    </row>
    <row r="13778" spans="1:2" x14ac:dyDescent="0.3">
      <c r="A13778">
        <v>16011</v>
      </c>
      <c r="B13778">
        <v>1</v>
      </c>
    </row>
    <row r="13779" spans="1:2" x14ac:dyDescent="0.3">
      <c r="A13779">
        <v>14965</v>
      </c>
      <c r="B13779">
        <v>1</v>
      </c>
    </row>
    <row r="13780" spans="1:2" x14ac:dyDescent="0.3">
      <c r="A13780">
        <v>17056</v>
      </c>
      <c r="B13780">
        <v>1</v>
      </c>
    </row>
    <row r="13781" spans="1:2" x14ac:dyDescent="0.3">
      <c r="A13781">
        <v>22768</v>
      </c>
      <c r="B13781">
        <v>1</v>
      </c>
    </row>
    <row r="13782" spans="1:2" x14ac:dyDescent="0.3">
      <c r="A13782">
        <v>18072</v>
      </c>
      <c r="B13782">
        <v>1</v>
      </c>
    </row>
    <row r="13783" spans="1:2" x14ac:dyDescent="0.3">
      <c r="A13783">
        <v>7051</v>
      </c>
      <c r="B13783">
        <v>0</v>
      </c>
    </row>
    <row r="13784" spans="1:2" x14ac:dyDescent="0.3">
      <c r="A13784">
        <v>11975</v>
      </c>
      <c r="B13784">
        <v>1</v>
      </c>
    </row>
    <row r="13785" spans="1:2" x14ac:dyDescent="0.3">
      <c r="A13785">
        <v>17554</v>
      </c>
      <c r="B13785">
        <v>1</v>
      </c>
    </row>
    <row r="13786" spans="1:2" x14ac:dyDescent="0.3">
      <c r="A13786">
        <v>7286</v>
      </c>
      <c r="B13786">
        <v>0</v>
      </c>
    </row>
    <row r="13787" spans="1:2" x14ac:dyDescent="0.3">
      <c r="A13787">
        <v>16954</v>
      </c>
      <c r="B13787">
        <v>1</v>
      </c>
    </row>
    <row r="13788" spans="1:2" x14ac:dyDescent="0.3">
      <c r="A13788">
        <v>17929</v>
      </c>
      <c r="B13788">
        <v>1</v>
      </c>
    </row>
    <row r="13789" spans="1:2" x14ac:dyDescent="0.3">
      <c r="A13789">
        <v>7005</v>
      </c>
      <c r="B13789">
        <v>0</v>
      </c>
    </row>
    <row r="13790" spans="1:2" x14ac:dyDescent="0.3">
      <c r="A13790">
        <v>20155</v>
      </c>
      <c r="B13790">
        <v>1</v>
      </c>
    </row>
    <row r="13791" spans="1:2" x14ac:dyDescent="0.3">
      <c r="A13791">
        <v>22932</v>
      </c>
      <c r="B13791">
        <v>1</v>
      </c>
    </row>
    <row r="13792" spans="1:2" x14ac:dyDescent="0.3">
      <c r="A13792">
        <v>22873</v>
      </c>
      <c r="B13792">
        <v>1</v>
      </c>
    </row>
    <row r="13793" spans="1:2" x14ac:dyDescent="0.3">
      <c r="A13793">
        <v>19817</v>
      </c>
      <c r="B13793">
        <v>1</v>
      </c>
    </row>
    <row r="13794" spans="1:2" x14ac:dyDescent="0.3">
      <c r="A13794">
        <v>20978</v>
      </c>
      <c r="B13794">
        <v>1</v>
      </c>
    </row>
    <row r="13795" spans="1:2" x14ac:dyDescent="0.3">
      <c r="A13795">
        <v>14882</v>
      </c>
      <c r="B13795">
        <v>1</v>
      </c>
    </row>
    <row r="13796" spans="1:2" x14ac:dyDescent="0.3">
      <c r="A13796">
        <v>16788</v>
      </c>
      <c r="B13796">
        <v>1</v>
      </c>
    </row>
    <row r="13797" spans="1:2" x14ac:dyDescent="0.3">
      <c r="A13797">
        <v>22729</v>
      </c>
      <c r="B13797">
        <v>1</v>
      </c>
    </row>
    <row r="13798" spans="1:2" x14ac:dyDescent="0.3">
      <c r="A13798">
        <v>5929</v>
      </c>
      <c r="B13798">
        <v>0</v>
      </c>
    </row>
    <row r="13799" spans="1:2" x14ac:dyDescent="0.3">
      <c r="A13799">
        <v>14928</v>
      </c>
      <c r="B13799">
        <v>1</v>
      </c>
    </row>
    <row r="13800" spans="1:2" x14ac:dyDescent="0.3">
      <c r="A13800">
        <v>16734</v>
      </c>
      <c r="B13800">
        <v>1</v>
      </c>
    </row>
    <row r="13801" spans="1:2" x14ac:dyDescent="0.3">
      <c r="A13801">
        <v>17610</v>
      </c>
      <c r="B13801">
        <v>1</v>
      </c>
    </row>
    <row r="13802" spans="1:2" x14ac:dyDescent="0.3">
      <c r="A13802">
        <v>20916</v>
      </c>
      <c r="B13802">
        <v>1</v>
      </c>
    </row>
    <row r="13803" spans="1:2" x14ac:dyDescent="0.3">
      <c r="A13803">
        <v>2199</v>
      </c>
      <c r="B13803">
        <v>0</v>
      </c>
    </row>
    <row r="13804" spans="1:2" x14ac:dyDescent="0.3">
      <c r="A13804">
        <v>2212</v>
      </c>
      <c r="B13804">
        <v>0</v>
      </c>
    </row>
    <row r="13805" spans="1:2" x14ac:dyDescent="0.3">
      <c r="A13805">
        <v>16053</v>
      </c>
      <c r="B13805">
        <v>0</v>
      </c>
    </row>
    <row r="13806" spans="1:2" x14ac:dyDescent="0.3">
      <c r="A13806">
        <v>16076</v>
      </c>
      <c r="B13806">
        <v>0</v>
      </c>
    </row>
    <row r="13807" spans="1:2" x14ac:dyDescent="0.3">
      <c r="A13807">
        <v>20482</v>
      </c>
      <c r="B13807">
        <v>1</v>
      </c>
    </row>
    <row r="13808" spans="1:2" x14ac:dyDescent="0.3">
      <c r="A13808">
        <v>20513</v>
      </c>
      <c r="B13808">
        <v>1</v>
      </c>
    </row>
    <row r="13809" spans="1:2" x14ac:dyDescent="0.3">
      <c r="A13809">
        <v>17767</v>
      </c>
      <c r="B13809">
        <v>1</v>
      </c>
    </row>
    <row r="13810" spans="1:2" x14ac:dyDescent="0.3">
      <c r="A13810">
        <v>17796</v>
      </c>
      <c r="B13810">
        <v>1</v>
      </c>
    </row>
    <row r="13811" spans="1:2" x14ac:dyDescent="0.3">
      <c r="A13811">
        <v>18380</v>
      </c>
      <c r="B13811">
        <v>1</v>
      </c>
    </row>
    <row r="13812" spans="1:2" x14ac:dyDescent="0.3">
      <c r="A13812">
        <v>19444</v>
      </c>
      <c r="B13812">
        <v>1</v>
      </c>
    </row>
    <row r="13813" spans="1:2" x14ac:dyDescent="0.3">
      <c r="A13813">
        <v>19798</v>
      </c>
      <c r="B13813">
        <v>1</v>
      </c>
    </row>
    <row r="13814" spans="1:2" x14ac:dyDescent="0.3">
      <c r="A13814">
        <v>20148</v>
      </c>
      <c r="B13814">
        <v>1</v>
      </c>
    </row>
    <row r="13815" spans="1:2" x14ac:dyDescent="0.3">
      <c r="A13815">
        <v>16697</v>
      </c>
      <c r="B13815">
        <v>1</v>
      </c>
    </row>
    <row r="13816" spans="1:2" x14ac:dyDescent="0.3">
      <c r="A13816">
        <v>17041</v>
      </c>
      <c r="B13816">
        <v>1</v>
      </c>
    </row>
    <row r="13817" spans="1:2" x14ac:dyDescent="0.3">
      <c r="A13817">
        <v>17042</v>
      </c>
      <c r="B13817">
        <v>1</v>
      </c>
    </row>
    <row r="13818" spans="1:2" x14ac:dyDescent="0.3">
      <c r="A13818">
        <v>17043</v>
      </c>
      <c r="B13818">
        <v>1</v>
      </c>
    </row>
    <row r="13819" spans="1:2" x14ac:dyDescent="0.3">
      <c r="A13819">
        <v>17050</v>
      </c>
      <c r="B13819">
        <v>1</v>
      </c>
    </row>
    <row r="13820" spans="1:2" x14ac:dyDescent="0.3">
      <c r="A13820">
        <v>17502</v>
      </c>
      <c r="B13820">
        <v>1</v>
      </c>
    </row>
    <row r="13821" spans="1:2" x14ac:dyDescent="0.3">
      <c r="A13821">
        <v>16056</v>
      </c>
      <c r="B13821">
        <v>1</v>
      </c>
    </row>
    <row r="13822" spans="1:2" x14ac:dyDescent="0.3">
      <c r="A13822">
        <v>16171</v>
      </c>
      <c r="B13822">
        <v>1</v>
      </c>
    </row>
    <row r="13823" spans="1:2" x14ac:dyDescent="0.3">
      <c r="A13823">
        <v>10871</v>
      </c>
      <c r="B13823">
        <v>1</v>
      </c>
    </row>
    <row r="13824" spans="1:2" x14ac:dyDescent="0.3">
      <c r="A13824">
        <v>11790</v>
      </c>
      <c r="B13824">
        <v>1</v>
      </c>
    </row>
    <row r="13825" spans="1:2" x14ac:dyDescent="0.3">
      <c r="A13825">
        <v>9916</v>
      </c>
      <c r="B13825">
        <v>1</v>
      </c>
    </row>
    <row r="13826" spans="1:2" x14ac:dyDescent="0.3">
      <c r="A13826">
        <v>10744</v>
      </c>
      <c r="B13826">
        <v>1</v>
      </c>
    </row>
    <row r="13827" spans="1:2" x14ac:dyDescent="0.3">
      <c r="A13827">
        <v>7348</v>
      </c>
      <c r="B13827">
        <v>0</v>
      </c>
    </row>
    <row r="13828" spans="1:2" x14ac:dyDescent="0.3">
      <c r="A13828">
        <v>22866</v>
      </c>
      <c r="B13828">
        <v>1</v>
      </c>
    </row>
    <row r="13829" spans="1:2" x14ac:dyDescent="0.3">
      <c r="A13829">
        <v>10989</v>
      </c>
      <c r="B13829">
        <v>1</v>
      </c>
    </row>
    <row r="13830" spans="1:2" x14ac:dyDescent="0.3">
      <c r="A13830">
        <v>11726</v>
      </c>
      <c r="B13830">
        <v>1</v>
      </c>
    </row>
    <row r="13831" spans="1:2" x14ac:dyDescent="0.3">
      <c r="A13831">
        <v>13557</v>
      </c>
      <c r="B13831">
        <v>1</v>
      </c>
    </row>
    <row r="13832" spans="1:2" x14ac:dyDescent="0.3">
      <c r="A13832">
        <v>16996</v>
      </c>
      <c r="B13832">
        <v>1</v>
      </c>
    </row>
    <row r="13833" spans="1:2" x14ac:dyDescent="0.3">
      <c r="A13833">
        <v>17995</v>
      </c>
      <c r="B13833">
        <v>1</v>
      </c>
    </row>
    <row r="13834" spans="1:2" x14ac:dyDescent="0.3">
      <c r="A13834">
        <v>20022</v>
      </c>
      <c r="B13834">
        <v>1</v>
      </c>
    </row>
    <row r="13835" spans="1:2" x14ac:dyDescent="0.3">
      <c r="A13835">
        <v>20990</v>
      </c>
      <c r="B13835">
        <v>1</v>
      </c>
    </row>
    <row r="13836" spans="1:2" x14ac:dyDescent="0.3">
      <c r="A13836">
        <v>23034</v>
      </c>
      <c r="B13836">
        <v>1</v>
      </c>
    </row>
    <row r="13837" spans="1:2" x14ac:dyDescent="0.3">
      <c r="A13837">
        <v>1825</v>
      </c>
      <c r="B13837">
        <v>0</v>
      </c>
    </row>
    <row r="13838" spans="1:2" x14ac:dyDescent="0.3">
      <c r="A13838">
        <v>5547</v>
      </c>
      <c r="B13838">
        <v>0</v>
      </c>
    </row>
    <row r="13839" spans="1:2" x14ac:dyDescent="0.3">
      <c r="A13839">
        <v>9401</v>
      </c>
      <c r="B13839">
        <v>0</v>
      </c>
    </row>
    <row r="13840" spans="1:2" x14ac:dyDescent="0.3">
      <c r="A13840">
        <v>10122</v>
      </c>
      <c r="B13840">
        <v>0</v>
      </c>
    </row>
    <row r="13841" spans="1:2" x14ac:dyDescent="0.3">
      <c r="A13841">
        <v>15911</v>
      </c>
      <c r="B13841">
        <v>1</v>
      </c>
    </row>
    <row r="13842" spans="1:2" x14ac:dyDescent="0.3">
      <c r="A13842">
        <v>16703</v>
      </c>
      <c r="B13842">
        <v>1</v>
      </c>
    </row>
    <row r="13843" spans="1:2" x14ac:dyDescent="0.3">
      <c r="A13843">
        <v>18079</v>
      </c>
      <c r="B13843">
        <v>1</v>
      </c>
    </row>
    <row r="13844" spans="1:2" x14ac:dyDescent="0.3">
      <c r="A13844">
        <v>20066</v>
      </c>
      <c r="B13844">
        <v>1</v>
      </c>
    </row>
    <row r="13845" spans="1:2" x14ac:dyDescent="0.3">
      <c r="A13845">
        <v>21031</v>
      </c>
      <c r="B13845">
        <v>1</v>
      </c>
    </row>
    <row r="13846" spans="1:2" x14ac:dyDescent="0.3">
      <c r="A13846">
        <v>10694</v>
      </c>
      <c r="B13846">
        <v>1</v>
      </c>
    </row>
    <row r="13847" spans="1:2" x14ac:dyDescent="0.3">
      <c r="A13847">
        <v>18048</v>
      </c>
      <c r="B13847">
        <v>1</v>
      </c>
    </row>
    <row r="13848" spans="1:2" x14ac:dyDescent="0.3">
      <c r="A13848">
        <v>19892</v>
      </c>
      <c r="B13848">
        <v>1</v>
      </c>
    </row>
    <row r="13849" spans="1:2" x14ac:dyDescent="0.3">
      <c r="A13849">
        <v>16841</v>
      </c>
      <c r="B13849">
        <v>1</v>
      </c>
    </row>
    <row r="13850" spans="1:2" x14ac:dyDescent="0.3">
      <c r="A13850">
        <v>17860</v>
      </c>
      <c r="B13850">
        <v>1</v>
      </c>
    </row>
    <row r="13851" spans="1:2" x14ac:dyDescent="0.3">
      <c r="A13851">
        <v>9513</v>
      </c>
      <c r="B13851">
        <v>1</v>
      </c>
    </row>
    <row r="13852" spans="1:2" x14ac:dyDescent="0.3">
      <c r="A13852">
        <v>20683</v>
      </c>
      <c r="B13852">
        <v>1</v>
      </c>
    </row>
    <row r="13853" spans="1:2" x14ac:dyDescent="0.3">
      <c r="A13853">
        <v>19893</v>
      </c>
      <c r="B13853">
        <v>1</v>
      </c>
    </row>
    <row r="13854" spans="1:2" x14ac:dyDescent="0.3">
      <c r="A13854">
        <v>17878</v>
      </c>
      <c r="B13854">
        <v>1</v>
      </c>
    </row>
    <row r="13855" spans="1:2" x14ac:dyDescent="0.3">
      <c r="A13855">
        <v>19438</v>
      </c>
      <c r="B13855">
        <v>1</v>
      </c>
    </row>
    <row r="13856" spans="1:2" x14ac:dyDescent="0.3">
      <c r="A13856">
        <v>20795</v>
      </c>
      <c r="B13856">
        <v>1</v>
      </c>
    </row>
    <row r="13857" spans="1:2" x14ac:dyDescent="0.3">
      <c r="A13857">
        <v>10540</v>
      </c>
      <c r="B13857">
        <v>1</v>
      </c>
    </row>
    <row r="13858" spans="1:2" x14ac:dyDescent="0.3">
      <c r="A13858">
        <v>16840</v>
      </c>
      <c r="B13858">
        <v>1</v>
      </c>
    </row>
    <row r="13859" spans="1:2" x14ac:dyDescent="0.3">
      <c r="A13859">
        <v>18059</v>
      </c>
      <c r="B13859">
        <v>1</v>
      </c>
    </row>
    <row r="13860" spans="1:2" x14ac:dyDescent="0.3">
      <c r="A13860">
        <v>15901</v>
      </c>
      <c r="B13860">
        <v>1</v>
      </c>
    </row>
    <row r="13861" spans="1:2" x14ac:dyDescent="0.3">
      <c r="A13861">
        <v>15475</v>
      </c>
      <c r="B13861">
        <v>1</v>
      </c>
    </row>
    <row r="13862" spans="1:2" x14ac:dyDescent="0.3">
      <c r="A13862">
        <v>10998</v>
      </c>
      <c r="B13862">
        <v>0</v>
      </c>
    </row>
    <row r="13863" spans="1:2" x14ac:dyDescent="0.3">
      <c r="A13863">
        <v>15990</v>
      </c>
      <c r="B13863">
        <v>1</v>
      </c>
    </row>
    <row r="13864" spans="1:2" x14ac:dyDescent="0.3">
      <c r="A13864">
        <v>20995</v>
      </c>
      <c r="B13864">
        <v>1</v>
      </c>
    </row>
    <row r="13865" spans="1:2" x14ac:dyDescent="0.3">
      <c r="A13865">
        <v>22976</v>
      </c>
      <c r="B13865">
        <v>1</v>
      </c>
    </row>
    <row r="13866" spans="1:2" x14ac:dyDescent="0.3">
      <c r="A13866">
        <v>22686</v>
      </c>
      <c r="B13866">
        <v>1</v>
      </c>
    </row>
    <row r="13867" spans="1:2" x14ac:dyDescent="0.3">
      <c r="A13867">
        <v>22695</v>
      </c>
      <c r="B13867">
        <v>1</v>
      </c>
    </row>
    <row r="13868" spans="1:2" x14ac:dyDescent="0.3">
      <c r="A13868">
        <v>1756</v>
      </c>
      <c r="B13868">
        <v>0</v>
      </c>
    </row>
    <row r="13869" spans="1:2" x14ac:dyDescent="0.3">
      <c r="A13869">
        <v>1763</v>
      </c>
      <c r="B13869">
        <v>0</v>
      </c>
    </row>
    <row r="13870" spans="1:2" x14ac:dyDescent="0.3">
      <c r="A13870">
        <v>9346</v>
      </c>
      <c r="B13870">
        <v>0</v>
      </c>
    </row>
    <row r="13871" spans="1:2" x14ac:dyDescent="0.3">
      <c r="A13871">
        <v>10993</v>
      </c>
      <c r="B13871">
        <v>0</v>
      </c>
    </row>
    <row r="13872" spans="1:2" x14ac:dyDescent="0.3">
      <c r="A13872">
        <v>14814</v>
      </c>
      <c r="B13872">
        <v>1</v>
      </c>
    </row>
    <row r="13873" spans="1:2" x14ac:dyDescent="0.3">
      <c r="A13873">
        <v>15524</v>
      </c>
      <c r="B13873">
        <v>0</v>
      </c>
    </row>
    <row r="13874" spans="1:2" x14ac:dyDescent="0.3">
      <c r="A13874">
        <v>15699</v>
      </c>
      <c r="B13874">
        <v>1</v>
      </c>
    </row>
    <row r="13875" spans="1:2" x14ac:dyDescent="0.3">
      <c r="A13875">
        <v>15923</v>
      </c>
      <c r="B13875">
        <v>1</v>
      </c>
    </row>
    <row r="13876" spans="1:2" x14ac:dyDescent="0.3">
      <c r="A13876">
        <v>17567</v>
      </c>
      <c r="B13876">
        <v>1</v>
      </c>
    </row>
    <row r="13877" spans="1:2" x14ac:dyDescent="0.3">
      <c r="A13877">
        <v>17911</v>
      </c>
      <c r="B13877">
        <v>1</v>
      </c>
    </row>
    <row r="13878" spans="1:2" x14ac:dyDescent="0.3">
      <c r="A13878">
        <v>20044</v>
      </c>
      <c r="B13878">
        <v>1</v>
      </c>
    </row>
    <row r="13879" spans="1:2" x14ac:dyDescent="0.3">
      <c r="A13879">
        <v>20045</v>
      </c>
      <c r="B13879">
        <v>1</v>
      </c>
    </row>
    <row r="13880" spans="1:2" x14ac:dyDescent="0.3">
      <c r="A13880">
        <v>19495</v>
      </c>
      <c r="B13880">
        <v>1</v>
      </c>
    </row>
    <row r="13881" spans="1:2" x14ac:dyDescent="0.3">
      <c r="A13881">
        <v>20073</v>
      </c>
      <c r="B13881">
        <v>1</v>
      </c>
    </row>
    <row r="13882" spans="1:2" x14ac:dyDescent="0.3">
      <c r="A13882">
        <v>20005</v>
      </c>
      <c r="B13882">
        <v>1</v>
      </c>
    </row>
    <row r="13883" spans="1:2" x14ac:dyDescent="0.3">
      <c r="A13883">
        <v>20518</v>
      </c>
      <c r="B13883">
        <v>1</v>
      </c>
    </row>
    <row r="13884" spans="1:2" x14ac:dyDescent="0.3">
      <c r="A13884">
        <v>20895</v>
      </c>
      <c r="B13884">
        <v>1</v>
      </c>
    </row>
    <row r="13885" spans="1:2" x14ac:dyDescent="0.3">
      <c r="A13885">
        <v>20527</v>
      </c>
      <c r="B13885">
        <v>1</v>
      </c>
    </row>
    <row r="13886" spans="1:2" x14ac:dyDescent="0.3">
      <c r="A13886">
        <v>20824</v>
      </c>
      <c r="B13886">
        <v>1</v>
      </c>
    </row>
    <row r="13887" spans="1:2" x14ac:dyDescent="0.3">
      <c r="A13887">
        <v>20963</v>
      </c>
      <c r="B13887">
        <v>1</v>
      </c>
    </row>
    <row r="13888" spans="1:2" x14ac:dyDescent="0.3">
      <c r="A13888">
        <v>20794</v>
      </c>
      <c r="B13888">
        <v>1</v>
      </c>
    </row>
    <row r="13889" spans="1:2" x14ac:dyDescent="0.3">
      <c r="A13889">
        <v>12178</v>
      </c>
      <c r="B13889">
        <v>1</v>
      </c>
    </row>
    <row r="13890" spans="1:2" x14ac:dyDescent="0.3">
      <c r="A13890">
        <v>11775</v>
      </c>
      <c r="B13890">
        <v>1</v>
      </c>
    </row>
    <row r="13891" spans="1:2" x14ac:dyDescent="0.3">
      <c r="A13891">
        <v>8898</v>
      </c>
      <c r="B13891">
        <v>1</v>
      </c>
    </row>
    <row r="13892" spans="1:2" x14ac:dyDescent="0.3">
      <c r="A13892">
        <v>8397</v>
      </c>
      <c r="B13892">
        <v>0</v>
      </c>
    </row>
    <row r="13893" spans="1:2" x14ac:dyDescent="0.3">
      <c r="A13893">
        <v>18284</v>
      </c>
      <c r="B13893">
        <v>0</v>
      </c>
    </row>
    <row r="13894" spans="1:2" x14ac:dyDescent="0.3">
      <c r="A13894">
        <v>9857</v>
      </c>
      <c r="B13894">
        <v>1</v>
      </c>
    </row>
    <row r="13895" spans="1:2" x14ac:dyDescent="0.3">
      <c r="A13895">
        <v>18098</v>
      </c>
      <c r="B13895">
        <v>1</v>
      </c>
    </row>
    <row r="13896" spans="1:2" x14ac:dyDescent="0.3">
      <c r="A13896">
        <v>9863</v>
      </c>
      <c r="B13896">
        <v>1</v>
      </c>
    </row>
    <row r="13897" spans="1:2" x14ac:dyDescent="0.3">
      <c r="A13897">
        <v>5711</v>
      </c>
      <c r="B13897">
        <v>0</v>
      </c>
    </row>
    <row r="13898" spans="1:2" x14ac:dyDescent="0.3">
      <c r="A13898">
        <v>10716</v>
      </c>
      <c r="B13898">
        <v>1</v>
      </c>
    </row>
    <row r="13899" spans="1:2" x14ac:dyDescent="0.3">
      <c r="A13899">
        <v>8558</v>
      </c>
      <c r="B13899">
        <v>1</v>
      </c>
    </row>
    <row r="13900" spans="1:2" x14ac:dyDescent="0.3">
      <c r="A13900">
        <v>17111</v>
      </c>
      <c r="B13900">
        <v>0</v>
      </c>
    </row>
    <row r="13901" spans="1:2" x14ac:dyDescent="0.3">
      <c r="A13901">
        <v>10917</v>
      </c>
      <c r="B13901">
        <v>1</v>
      </c>
    </row>
    <row r="13902" spans="1:2" x14ac:dyDescent="0.3">
      <c r="A13902">
        <v>15816</v>
      </c>
      <c r="B13902">
        <v>1</v>
      </c>
    </row>
    <row r="13903" spans="1:2" x14ac:dyDescent="0.3">
      <c r="A13903">
        <v>18099</v>
      </c>
      <c r="B13903">
        <v>1</v>
      </c>
    </row>
    <row r="13904" spans="1:2" x14ac:dyDescent="0.3">
      <c r="A13904">
        <v>20844</v>
      </c>
      <c r="B13904">
        <v>1</v>
      </c>
    </row>
    <row r="13905" spans="1:2" x14ac:dyDescent="0.3">
      <c r="A13905">
        <v>10790</v>
      </c>
      <c r="B13905">
        <v>1</v>
      </c>
    </row>
    <row r="13906" spans="1:2" x14ac:dyDescent="0.3">
      <c r="A13906">
        <v>11680</v>
      </c>
      <c r="B13906">
        <v>1</v>
      </c>
    </row>
    <row r="13907" spans="1:2" x14ac:dyDescent="0.3">
      <c r="A13907">
        <v>17841</v>
      </c>
      <c r="B13907">
        <v>0</v>
      </c>
    </row>
    <row r="13908" spans="1:2" x14ac:dyDescent="0.3">
      <c r="A13908">
        <v>9770</v>
      </c>
      <c r="B13908">
        <v>1</v>
      </c>
    </row>
    <row r="13909" spans="1:2" x14ac:dyDescent="0.3">
      <c r="A13909">
        <v>10788</v>
      </c>
      <c r="B13909">
        <v>1</v>
      </c>
    </row>
    <row r="13910" spans="1:2" x14ac:dyDescent="0.3">
      <c r="A13910">
        <v>3303</v>
      </c>
      <c r="B13910">
        <v>0</v>
      </c>
    </row>
    <row r="13911" spans="1:2" x14ac:dyDescent="0.3">
      <c r="A13911">
        <v>17765</v>
      </c>
      <c r="B13911">
        <v>1</v>
      </c>
    </row>
    <row r="13912" spans="1:2" x14ac:dyDescent="0.3">
      <c r="A13912">
        <v>20783</v>
      </c>
      <c r="B13912">
        <v>1</v>
      </c>
    </row>
    <row r="13913" spans="1:2" x14ac:dyDescent="0.3">
      <c r="A13913">
        <v>15891</v>
      </c>
      <c r="B13913">
        <v>1</v>
      </c>
    </row>
    <row r="13914" spans="1:2" x14ac:dyDescent="0.3">
      <c r="A13914">
        <v>16873</v>
      </c>
      <c r="B13914">
        <v>1</v>
      </c>
    </row>
    <row r="13915" spans="1:2" x14ac:dyDescent="0.3">
      <c r="A13915">
        <v>12498</v>
      </c>
      <c r="B13915">
        <v>1</v>
      </c>
    </row>
    <row r="13916" spans="1:2" x14ac:dyDescent="0.3">
      <c r="A13916">
        <v>17439</v>
      </c>
      <c r="B13916">
        <v>1</v>
      </c>
    </row>
    <row r="13917" spans="1:2" x14ac:dyDescent="0.3">
      <c r="A13917">
        <v>15483</v>
      </c>
      <c r="B13917">
        <v>1</v>
      </c>
    </row>
    <row r="13918" spans="1:2" x14ac:dyDescent="0.3">
      <c r="A13918">
        <v>9789</v>
      </c>
      <c r="B13918">
        <v>0</v>
      </c>
    </row>
    <row r="13919" spans="1:2" x14ac:dyDescent="0.3">
      <c r="A13919">
        <v>788</v>
      </c>
      <c r="B13919">
        <v>0</v>
      </c>
    </row>
    <row r="13920" spans="1:2" x14ac:dyDescent="0.3">
      <c r="A13920">
        <v>17689</v>
      </c>
      <c r="B13920">
        <v>1</v>
      </c>
    </row>
    <row r="13921" spans="1:2" x14ac:dyDescent="0.3">
      <c r="A13921">
        <v>3150</v>
      </c>
      <c r="B13921">
        <v>0</v>
      </c>
    </row>
    <row r="13922" spans="1:2" x14ac:dyDescent="0.3">
      <c r="A13922">
        <v>16871</v>
      </c>
      <c r="B13922">
        <v>1</v>
      </c>
    </row>
    <row r="13923" spans="1:2" x14ac:dyDescent="0.3">
      <c r="A13923">
        <v>19768</v>
      </c>
      <c r="B13923">
        <v>1</v>
      </c>
    </row>
    <row r="13924" spans="1:2" x14ac:dyDescent="0.3">
      <c r="A13924">
        <v>21032</v>
      </c>
      <c r="B13924">
        <v>1</v>
      </c>
    </row>
    <row r="13925" spans="1:2" x14ac:dyDescent="0.3">
      <c r="A13925">
        <v>13586</v>
      </c>
      <c r="B13925">
        <v>1</v>
      </c>
    </row>
    <row r="13926" spans="1:2" x14ac:dyDescent="0.3">
      <c r="A13926">
        <v>8523</v>
      </c>
      <c r="B13926">
        <v>1</v>
      </c>
    </row>
    <row r="13927" spans="1:2" x14ac:dyDescent="0.3">
      <c r="A13927">
        <v>12035</v>
      </c>
      <c r="B13927">
        <v>0</v>
      </c>
    </row>
    <row r="13928" spans="1:2" x14ac:dyDescent="0.3">
      <c r="A13928">
        <v>22675</v>
      </c>
      <c r="B13928">
        <v>1</v>
      </c>
    </row>
    <row r="13929" spans="1:2" x14ac:dyDescent="0.3">
      <c r="A13929">
        <v>20797</v>
      </c>
      <c r="B13929">
        <v>1</v>
      </c>
    </row>
    <row r="13930" spans="1:2" x14ac:dyDescent="0.3">
      <c r="A13930">
        <v>7773</v>
      </c>
      <c r="B13930">
        <v>0</v>
      </c>
    </row>
    <row r="13931" spans="1:2" x14ac:dyDescent="0.3">
      <c r="A13931">
        <v>14915</v>
      </c>
      <c r="B13931">
        <v>1</v>
      </c>
    </row>
    <row r="13932" spans="1:2" x14ac:dyDescent="0.3">
      <c r="A13932">
        <v>19529</v>
      </c>
      <c r="B13932">
        <v>1</v>
      </c>
    </row>
    <row r="13933" spans="1:2" x14ac:dyDescent="0.3">
      <c r="A13933">
        <v>22460</v>
      </c>
      <c r="B13933">
        <v>1</v>
      </c>
    </row>
    <row r="13934" spans="1:2" x14ac:dyDescent="0.3">
      <c r="A13934">
        <v>15959</v>
      </c>
      <c r="B13934">
        <v>1</v>
      </c>
    </row>
    <row r="13935" spans="1:2" x14ac:dyDescent="0.3">
      <c r="A13935">
        <v>15584</v>
      </c>
      <c r="B13935">
        <v>1</v>
      </c>
    </row>
    <row r="13936" spans="1:2" x14ac:dyDescent="0.3">
      <c r="A13936">
        <v>14789</v>
      </c>
      <c r="B13936">
        <v>1</v>
      </c>
    </row>
    <row r="13937" spans="1:2" x14ac:dyDescent="0.3">
      <c r="A13937">
        <v>17037</v>
      </c>
      <c r="B13937">
        <v>1</v>
      </c>
    </row>
    <row r="13938" spans="1:2" x14ac:dyDescent="0.3">
      <c r="A13938">
        <v>19504</v>
      </c>
      <c r="B13938">
        <v>1</v>
      </c>
    </row>
    <row r="13939" spans="1:2" x14ac:dyDescent="0.3">
      <c r="A13939">
        <v>10459</v>
      </c>
      <c r="B13939">
        <v>1</v>
      </c>
    </row>
    <row r="13940" spans="1:2" x14ac:dyDescent="0.3">
      <c r="A13940">
        <v>17698</v>
      </c>
      <c r="B13940">
        <v>1</v>
      </c>
    </row>
    <row r="13941" spans="1:2" x14ac:dyDescent="0.3">
      <c r="A13941">
        <v>19651</v>
      </c>
      <c r="B13941">
        <v>1</v>
      </c>
    </row>
    <row r="13942" spans="1:2" x14ac:dyDescent="0.3">
      <c r="A13942">
        <v>22879</v>
      </c>
      <c r="B13942">
        <v>1</v>
      </c>
    </row>
    <row r="13943" spans="1:2" x14ac:dyDescent="0.3">
      <c r="A13943">
        <v>20868</v>
      </c>
      <c r="B13943">
        <v>1</v>
      </c>
    </row>
    <row r="13944" spans="1:2" x14ac:dyDescent="0.3">
      <c r="A13944">
        <v>11157</v>
      </c>
      <c r="B13944">
        <v>0</v>
      </c>
    </row>
    <row r="13945" spans="1:2" x14ac:dyDescent="0.3">
      <c r="A13945">
        <v>19539</v>
      </c>
      <c r="B13945">
        <v>0</v>
      </c>
    </row>
    <row r="13946" spans="1:2" x14ac:dyDescent="0.3">
      <c r="A13946">
        <v>18012</v>
      </c>
      <c r="B13946">
        <v>1</v>
      </c>
    </row>
    <row r="13947" spans="1:2" x14ac:dyDescent="0.3">
      <c r="A13947">
        <v>22813</v>
      </c>
      <c r="B13947">
        <v>1</v>
      </c>
    </row>
    <row r="13948" spans="1:2" x14ac:dyDescent="0.3">
      <c r="A13948">
        <v>3559</v>
      </c>
      <c r="B13948">
        <v>0</v>
      </c>
    </row>
    <row r="13949" spans="1:2" x14ac:dyDescent="0.3">
      <c r="A13949">
        <v>16696</v>
      </c>
      <c r="B13949">
        <v>1</v>
      </c>
    </row>
    <row r="13950" spans="1:2" x14ac:dyDescent="0.3">
      <c r="A13950">
        <v>20057</v>
      </c>
      <c r="B13950">
        <v>1</v>
      </c>
    </row>
    <row r="13951" spans="1:2" x14ac:dyDescent="0.3">
      <c r="A13951">
        <v>20645</v>
      </c>
      <c r="B13951">
        <v>1</v>
      </c>
    </row>
    <row r="13952" spans="1:2" x14ac:dyDescent="0.3">
      <c r="A13952">
        <v>16701</v>
      </c>
      <c r="B13952">
        <v>1</v>
      </c>
    </row>
    <row r="13953" spans="1:2" x14ac:dyDescent="0.3">
      <c r="A13953">
        <v>21091</v>
      </c>
      <c r="B13953">
        <v>1</v>
      </c>
    </row>
    <row r="13954" spans="1:2" x14ac:dyDescent="0.3">
      <c r="A13954">
        <v>11453</v>
      </c>
      <c r="B13954">
        <v>1</v>
      </c>
    </row>
    <row r="13955" spans="1:2" x14ac:dyDescent="0.3">
      <c r="A13955">
        <v>16845</v>
      </c>
      <c r="B13955">
        <v>1</v>
      </c>
    </row>
    <row r="13956" spans="1:2" x14ac:dyDescent="0.3">
      <c r="A13956">
        <v>10911</v>
      </c>
      <c r="B13956">
        <v>1</v>
      </c>
    </row>
    <row r="13957" spans="1:2" x14ac:dyDescent="0.3">
      <c r="A13957">
        <v>19516</v>
      </c>
      <c r="B13957">
        <v>1</v>
      </c>
    </row>
    <row r="13958" spans="1:2" x14ac:dyDescent="0.3">
      <c r="A13958">
        <v>22665</v>
      </c>
      <c r="B13958">
        <v>1</v>
      </c>
    </row>
    <row r="13959" spans="1:2" x14ac:dyDescent="0.3">
      <c r="A13959">
        <v>20887</v>
      </c>
      <c r="B13959">
        <v>1</v>
      </c>
    </row>
    <row r="13960" spans="1:2" x14ac:dyDescent="0.3">
      <c r="A13960">
        <v>16642</v>
      </c>
      <c r="B13960">
        <v>1</v>
      </c>
    </row>
    <row r="13961" spans="1:2" x14ac:dyDescent="0.3">
      <c r="A13961">
        <v>7541</v>
      </c>
      <c r="B13961">
        <v>0</v>
      </c>
    </row>
    <row r="13962" spans="1:2" x14ac:dyDescent="0.3">
      <c r="A13962">
        <v>20062</v>
      </c>
      <c r="B13962">
        <v>1</v>
      </c>
    </row>
    <row r="13963" spans="1:2" x14ac:dyDescent="0.3">
      <c r="A13963">
        <v>17540</v>
      </c>
      <c r="B13963">
        <v>1</v>
      </c>
    </row>
    <row r="13964" spans="1:2" x14ac:dyDescent="0.3">
      <c r="A13964">
        <v>8417</v>
      </c>
      <c r="B13964">
        <v>0</v>
      </c>
    </row>
    <row r="13965" spans="1:2" x14ac:dyDescent="0.3">
      <c r="A13965">
        <v>16639</v>
      </c>
      <c r="B13965">
        <v>1</v>
      </c>
    </row>
    <row r="13966" spans="1:2" x14ac:dyDescent="0.3">
      <c r="A13966">
        <v>15628</v>
      </c>
      <c r="B13966">
        <v>1</v>
      </c>
    </row>
    <row r="13967" spans="1:2" x14ac:dyDescent="0.3">
      <c r="A13967">
        <v>22906</v>
      </c>
      <c r="B13967">
        <v>1</v>
      </c>
    </row>
    <row r="13968" spans="1:2" x14ac:dyDescent="0.3">
      <c r="A13968">
        <v>20983</v>
      </c>
      <c r="B13968">
        <v>1</v>
      </c>
    </row>
    <row r="13969" spans="1:2" x14ac:dyDescent="0.3">
      <c r="A13969">
        <v>3459</v>
      </c>
      <c r="B13969">
        <v>0</v>
      </c>
    </row>
    <row r="13970" spans="1:2" x14ac:dyDescent="0.3">
      <c r="A13970">
        <v>9868</v>
      </c>
      <c r="B13970">
        <v>1</v>
      </c>
    </row>
    <row r="13971" spans="1:2" x14ac:dyDescent="0.3">
      <c r="A13971">
        <v>16426</v>
      </c>
      <c r="B13971">
        <v>1</v>
      </c>
    </row>
    <row r="13972" spans="1:2" x14ac:dyDescent="0.3">
      <c r="A13972">
        <v>3623</v>
      </c>
      <c r="B13972">
        <v>0</v>
      </c>
    </row>
    <row r="13973" spans="1:2" x14ac:dyDescent="0.3">
      <c r="A13973">
        <v>20021</v>
      </c>
      <c r="B13973">
        <v>1</v>
      </c>
    </row>
    <row r="13974" spans="1:2" x14ac:dyDescent="0.3">
      <c r="A13974">
        <v>22473</v>
      </c>
      <c r="B13974">
        <v>1</v>
      </c>
    </row>
    <row r="13975" spans="1:2" x14ac:dyDescent="0.3">
      <c r="A13975">
        <v>22476</v>
      </c>
      <c r="B13975">
        <v>1</v>
      </c>
    </row>
    <row r="13976" spans="1:2" x14ac:dyDescent="0.3">
      <c r="A13976">
        <v>16614</v>
      </c>
      <c r="B13976">
        <v>1</v>
      </c>
    </row>
    <row r="13977" spans="1:2" x14ac:dyDescent="0.3">
      <c r="A13977">
        <v>17057</v>
      </c>
      <c r="B13977">
        <v>1</v>
      </c>
    </row>
    <row r="13978" spans="1:2" x14ac:dyDescent="0.3">
      <c r="A13978">
        <v>3172</v>
      </c>
      <c r="B13978">
        <v>1</v>
      </c>
    </row>
    <row r="13979" spans="1:2" x14ac:dyDescent="0.3">
      <c r="A13979">
        <v>17642</v>
      </c>
      <c r="B13979">
        <v>1</v>
      </c>
    </row>
    <row r="13980" spans="1:2" x14ac:dyDescent="0.3">
      <c r="A13980">
        <v>20590</v>
      </c>
      <c r="B13980">
        <v>1</v>
      </c>
    </row>
    <row r="13981" spans="1:2" x14ac:dyDescent="0.3">
      <c r="A13981">
        <v>16428</v>
      </c>
      <c r="B13981">
        <v>1</v>
      </c>
    </row>
    <row r="13982" spans="1:2" x14ac:dyDescent="0.3">
      <c r="A13982">
        <v>19677</v>
      </c>
      <c r="B13982">
        <v>1</v>
      </c>
    </row>
    <row r="13983" spans="1:2" x14ac:dyDescent="0.3">
      <c r="A13983">
        <v>14950</v>
      </c>
      <c r="B13983">
        <v>1</v>
      </c>
    </row>
    <row r="13984" spans="1:2" x14ac:dyDescent="0.3">
      <c r="A13984">
        <v>14949</v>
      </c>
      <c r="B13984">
        <v>1</v>
      </c>
    </row>
    <row r="13985" spans="1:2" x14ac:dyDescent="0.3">
      <c r="A13985">
        <v>17800</v>
      </c>
      <c r="B13985">
        <v>1</v>
      </c>
    </row>
    <row r="13986" spans="1:2" x14ac:dyDescent="0.3">
      <c r="A13986">
        <v>16695</v>
      </c>
      <c r="B13986">
        <v>1</v>
      </c>
    </row>
    <row r="13987" spans="1:2" x14ac:dyDescent="0.3">
      <c r="A13987">
        <v>8931</v>
      </c>
      <c r="B13987">
        <v>0</v>
      </c>
    </row>
    <row r="13988" spans="1:2" x14ac:dyDescent="0.3">
      <c r="A13988">
        <v>7142</v>
      </c>
      <c r="B13988">
        <v>0</v>
      </c>
    </row>
    <row r="13989" spans="1:2" x14ac:dyDescent="0.3">
      <c r="A13989">
        <v>22727</v>
      </c>
      <c r="B13989">
        <v>1</v>
      </c>
    </row>
    <row r="13990" spans="1:2" x14ac:dyDescent="0.3">
      <c r="A13990">
        <v>20614</v>
      </c>
      <c r="B13990">
        <v>1</v>
      </c>
    </row>
    <row r="13991" spans="1:2" x14ac:dyDescent="0.3">
      <c r="A13991">
        <v>18104</v>
      </c>
      <c r="B13991">
        <v>0</v>
      </c>
    </row>
    <row r="13992" spans="1:2" x14ac:dyDescent="0.3">
      <c r="A13992">
        <v>1996</v>
      </c>
      <c r="B13992">
        <v>0</v>
      </c>
    </row>
    <row r="13993" spans="1:2" x14ac:dyDescent="0.3">
      <c r="A13993">
        <v>18106</v>
      </c>
      <c r="B13993">
        <v>1</v>
      </c>
    </row>
    <row r="13994" spans="1:2" x14ac:dyDescent="0.3">
      <c r="A13994">
        <v>22803</v>
      </c>
      <c r="B13994">
        <v>1</v>
      </c>
    </row>
    <row r="13995" spans="1:2" x14ac:dyDescent="0.3">
      <c r="A13995">
        <v>20635</v>
      </c>
      <c r="B13995">
        <v>1</v>
      </c>
    </row>
    <row r="13996" spans="1:2" x14ac:dyDescent="0.3">
      <c r="A13996">
        <v>19985</v>
      </c>
      <c r="B13996">
        <v>1</v>
      </c>
    </row>
    <row r="13997" spans="1:2" x14ac:dyDescent="0.3">
      <c r="A13997">
        <v>16917</v>
      </c>
      <c r="B13997">
        <v>1</v>
      </c>
    </row>
    <row r="13998" spans="1:2" x14ac:dyDescent="0.3">
      <c r="A13998">
        <v>15847</v>
      </c>
      <c r="B13998">
        <v>1</v>
      </c>
    </row>
    <row r="13999" spans="1:2" x14ac:dyDescent="0.3">
      <c r="A13999">
        <v>20198</v>
      </c>
      <c r="B13999">
        <v>1</v>
      </c>
    </row>
    <row r="14000" spans="1:2" x14ac:dyDescent="0.3">
      <c r="A14000">
        <v>610</v>
      </c>
      <c r="B14000">
        <v>0</v>
      </c>
    </row>
    <row r="14001" spans="1:2" x14ac:dyDescent="0.3">
      <c r="A14001">
        <v>292</v>
      </c>
      <c r="B14001">
        <v>0</v>
      </c>
    </row>
    <row r="14002" spans="1:2" x14ac:dyDescent="0.3">
      <c r="A14002">
        <v>20201</v>
      </c>
      <c r="B14002">
        <v>1</v>
      </c>
    </row>
    <row r="14003" spans="1:2" x14ac:dyDescent="0.3">
      <c r="A14003">
        <v>10832</v>
      </c>
      <c r="B14003">
        <v>1</v>
      </c>
    </row>
    <row r="14004" spans="1:2" x14ac:dyDescent="0.3">
      <c r="A14004">
        <v>276</v>
      </c>
      <c r="B14004">
        <v>0</v>
      </c>
    </row>
    <row r="14005" spans="1:2" x14ac:dyDescent="0.3">
      <c r="A14005">
        <v>17374</v>
      </c>
      <c r="B14005">
        <v>1</v>
      </c>
    </row>
    <row r="14006" spans="1:2" x14ac:dyDescent="0.3">
      <c r="A14006">
        <v>16358</v>
      </c>
      <c r="B14006">
        <v>1</v>
      </c>
    </row>
    <row r="14007" spans="1:2" x14ac:dyDescent="0.3">
      <c r="A14007">
        <v>19587</v>
      </c>
      <c r="B14007">
        <v>1</v>
      </c>
    </row>
    <row r="14008" spans="1:2" x14ac:dyDescent="0.3">
      <c r="A14008">
        <v>22919</v>
      </c>
      <c r="B14008">
        <v>1</v>
      </c>
    </row>
    <row r="14009" spans="1:2" x14ac:dyDescent="0.3">
      <c r="A14009">
        <v>22596</v>
      </c>
      <c r="B14009">
        <v>1</v>
      </c>
    </row>
    <row r="14010" spans="1:2" x14ac:dyDescent="0.3">
      <c r="A14010">
        <v>21050</v>
      </c>
      <c r="B14010">
        <v>1</v>
      </c>
    </row>
    <row r="14011" spans="1:2" x14ac:dyDescent="0.3">
      <c r="A14011">
        <v>17460</v>
      </c>
      <c r="B14011">
        <v>1</v>
      </c>
    </row>
    <row r="14012" spans="1:2" x14ac:dyDescent="0.3">
      <c r="A14012">
        <v>11960</v>
      </c>
      <c r="B14012">
        <v>1</v>
      </c>
    </row>
    <row r="14013" spans="1:2" x14ac:dyDescent="0.3">
      <c r="A14013">
        <v>17470</v>
      </c>
      <c r="B14013">
        <v>1</v>
      </c>
    </row>
    <row r="14014" spans="1:2" x14ac:dyDescent="0.3">
      <c r="A14014">
        <v>16399</v>
      </c>
      <c r="B14014">
        <v>1</v>
      </c>
    </row>
    <row r="14015" spans="1:2" x14ac:dyDescent="0.3">
      <c r="A14015">
        <v>9389</v>
      </c>
      <c r="B14015">
        <v>1</v>
      </c>
    </row>
    <row r="14016" spans="1:2" x14ac:dyDescent="0.3">
      <c r="A14016">
        <v>2459</v>
      </c>
      <c r="B14016">
        <v>0</v>
      </c>
    </row>
    <row r="14017" spans="1:2" x14ac:dyDescent="0.3">
      <c r="A14017">
        <v>20019</v>
      </c>
      <c r="B14017">
        <v>1</v>
      </c>
    </row>
    <row r="14018" spans="1:2" x14ac:dyDescent="0.3">
      <c r="A14018">
        <v>10561</v>
      </c>
      <c r="B14018">
        <v>0</v>
      </c>
    </row>
    <row r="14019" spans="1:2" x14ac:dyDescent="0.3">
      <c r="A14019">
        <v>16398</v>
      </c>
      <c r="B14019">
        <v>1</v>
      </c>
    </row>
    <row r="14020" spans="1:2" x14ac:dyDescent="0.3">
      <c r="A14020">
        <v>15702</v>
      </c>
      <c r="B14020">
        <v>1</v>
      </c>
    </row>
    <row r="14021" spans="1:2" x14ac:dyDescent="0.3">
      <c r="A14021">
        <v>9388</v>
      </c>
      <c r="B14021">
        <v>1</v>
      </c>
    </row>
    <row r="14022" spans="1:2" x14ac:dyDescent="0.3">
      <c r="A14022">
        <v>9363</v>
      </c>
      <c r="B14022">
        <v>1</v>
      </c>
    </row>
    <row r="14023" spans="1:2" x14ac:dyDescent="0.3">
      <c r="A14023">
        <v>22653</v>
      </c>
      <c r="B14023">
        <v>1</v>
      </c>
    </row>
    <row r="14024" spans="1:2" x14ac:dyDescent="0.3">
      <c r="A14024">
        <v>22971</v>
      </c>
      <c r="B14024">
        <v>1</v>
      </c>
    </row>
    <row r="14025" spans="1:2" x14ac:dyDescent="0.3">
      <c r="A14025">
        <v>2326</v>
      </c>
      <c r="B14025">
        <v>0</v>
      </c>
    </row>
    <row r="14026" spans="1:2" x14ac:dyDescent="0.3">
      <c r="A14026">
        <v>9893</v>
      </c>
      <c r="B14026">
        <v>0</v>
      </c>
    </row>
    <row r="14027" spans="1:2" x14ac:dyDescent="0.3">
      <c r="A14027">
        <v>9706</v>
      </c>
      <c r="B14027">
        <v>1</v>
      </c>
    </row>
    <row r="14028" spans="1:2" x14ac:dyDescent="0.3">
      <c r="A14028">
        <v>14818</v>
      </c>
      <c r="B14028">
        <v>1</v>
      </c>
    </row>
    <row r="14029" spans="1:2" x14ac:dyDescent="0.3">
      <c r="A14029">
        <v>9728</v>
      </c>
      <c r="B14029">
        <v>1</v>
      </c>
    </row>
    <row r="14030" spans="1:2" x14ac:dyDescent="0.3">
      <c r="A14030">
        <v>16599</v>
      </c>
      <c r="B14030">
        <v>1</v>
      </c>
    </row>
    <row r="14031" spans="1:2" x14ac:dyDescent="0.3">
      <c r="A14031">
        <v>2344</v>
      </c>
      <c r="B14031">
        <v>0</v>
      </c>
    </row>
    <row r="14032" spans="1:2" x14ac:dyDescent="0.3">
      <c r="A14032">
        <v>2315</v>
      </c>
      <c r="B14032">
        <v>0</v>
      </c>
    </row>
    <row r="14033" spans="1:2" x14ac:dyDescent="0.3">
      <c r="A14033">
        <v>16792</v>
      </c>
      <c r="B14033">
        <v>1</v>
      </c>
    </row>
    <row r="14034" spans="1:2" x14ac:dyDescent="0.3">
      <c r="A14034">
        <v>11838</v>
      </c>
      <c r="B14034">
        <v>1</v>
      </c>
    </row>
    <row r="14035" spans="1:2" x14ac:dyDescent="0.3">
      <c r="A14035">
        <v>20179</v>
      </c>
      <c r="B14035">
        <v>0</v>
      </c>
    </row>
    <row r="14036" spans="1:2" x14ac:dyDescent="0.3">
      <c r="A14036">
        <v>20500</v>
      </c>
      <c r="B14036">
        <v>1</v>
      </c>
    </row>
    <row r="14037" spans="1:2" x14ac:dyDescent="0.3">
      <c r="A14037">
        <v>17936</v>
      </c>
      <c r="B14037">
        <v>1</v>
      </c>
    </row>
    <row r="14038" spans="1:2" x14ac:dyDescent="0.3">
      <c r="A14038">
        <v>22835</v>
      </c>
      <c r="B14038">
        <v>1</v>
      </c>
    </row>
    <row r="14039" spans="1:2" x14ac:dyDescent="0.3">
      <c r="A14039">
        <v>21011</v>
      </c>
      <c r="B14039">
        <v>1</v>
      </c>
    </row>
    <row r="14040" spans="1:2" x14ac:dyDescent="0.3">
      <c r="A14040">
        <v>22909</v>
      </c>
      <c r="B14040">
        <v>1</v>
      </c>
    </row>
    <row r="14041" spans="1:2" x14ac:dyDescent="0.3">
      <c r="A14041">
        <v>9301</v>
      </c>
      <c r="B14041">
        <v>0</v>
      </c>
    </row>
    <row r="14042" spans="1:2" x14ac:dyDescent="0.3">
      <c r="A14042">
        <v>20082</v>
      </c>
      <c r="B14042">
        <v>1</v>
      </c>
    </row>
    <row r="14043" spans="1:2" x14ac:dyDescent="0.3">
      <c r="A14043">
        <v>2230</v>
      </c>
      <c r="B14043">
        <v>0</v>
      </c>
    </row>
    <row r="14044" spans="1:2" x14ac:dyDescent="0.3">
      <c r="A14044">
        <v>4923</v>
      </c>
      <c r="B14044">
        <v>0</v>
      </c>
    </row>
    <row r="14045" spans="1:2" x14ac:dyDescent="0.3">
      <c r="A14045">
        <v>9751</v>
      </c>
      <c r="B14045">
        <v>0</v>
      </c>
    </row>
    <row r="14046" spans="1:2" x14ac:dyDescent="0.3">
      <c r="A14046">
        <v>14629</v>
      </c>
      <c r="B14046">
        <v>1</v>
      </c>
    </row>
    <row r="14047" spans="1:2" x14ac:dyDescent="0.3">
      <c r="A14047">
        <v>22293</v>
      </c>
      <c r="B14047">
        <v>0</v>
      </c>
    </row>
    <row r="14048" spans="1:2" x14ac:dyDescent="0.3">
      <c r="A14048">
        <v>22972</v>
      </c>
      <c r="B14048">
        <v>1</v>
      </c>
    </row>
    <row r="14049" spans="1:2" x14ac:dyDescent="0.3">
      <c r="A14049">
        <v>11711</v>
      </c>
      <c r="B14049">
        <v>0</v>
      </c>
    </row>
    <row r="14050" spans="1:2" x14ac:dyDescent="0.3">
      <c r="A14050">
        <v>11012</v>
      </c>
      <c r="B14050">
        <v>1</v>
      </c>
    </row>
    <row r="14051" spans="1:2" x14ac:dyDescent="0.3">
      <c r="A14051">
        <v>22892</v>
      </c>
      <c r="B14051">
        <v>1</v>
      </c>
    </row>
    <row r="14052" spans="1:2" x14ac:dyDescent="0.3">
      <c r="A14052">
        <v>20807</v>
      </c>
      <c r="B14052">
        <v>1</v>
      </c>
    </row>
    <row r="14053" spans="1:2" x14ac:dyDescent="0.3">
      <c r="A14053">
        <v>11458</v>
      </c>
      <c r="B14053">
        <v>1</v>
      </c>
    </row>
    <row r="14054" spans="1:2" x14ac:dyDescent="0.3">
      <c r="A14054">
        <v>16495</v>
      </c>
      <c r="B14054">
        <v>1</v>
      </c>
    </row>
    <row r="14055" spans="1:2" x14ac:dyDescent="0.3">
      <c r="A14055">
        <v>10729</v>
      </c>
      <c r="B14055">
        <v>0</v>
      </c>
    </row>
    <row r="14056" spans="1:2" x14ac:dyDescent="0.3">
      <c r="A14056">
        <v>9645</v>
      </c>
      <c r="B14056">
        <v>0</v>
      </c>
    </row>
    <row r="14057" spans="1:2" x14ac:dyDescent="0.3">
      <c r="A14057">
        <v>20581</v>
      </c>
      <c r="B14057">
        <v>1</v>
      </c>
    </row>
    <row r="14058" spans="1:2" x14ac:dyDescent="0.3">
      <c r="A14058">
        <v>15617</v>
      </c>
      <c r="B14058">
        <v>1</v>
      </c>
    </row>
    <row r="14059" spans="1:2" x14ac:dyDescent="0.3">
      <c r="A14059">
        <v>22682</v>
      </c>
      <c r="B14059">
        <v>1</v>
      </c>
    </row>
    <row r="14060" spans="1:2" x14ac:dyDescent="0.3">
      <c r="A14060">
        <v>11890</v>
      </c>
      <c r="B14060">
        <v>1</v>
      </c>
    </row>
    <row r="14061" spans="1:2" x14ac:dyDescent="0.3">
      <c r="A14061">
        <v>11338</v>
      </c>
      <c r="B14061">
        <v>0</v>
      </c>
    </row>
    <row r="14062" spans="1:2" x14ac:dyDescent="0.3">
      <c r="A14062">
        <v>11052</v>
      </c>
      <c r="B14062">
        <v>1</v>
      </c>
    </row>
    <row r="14063" spans="1:2" x14ac:dyDescent="0.3">
      <c r="A14063">
        <v>17750</v>
      </c>
      <c r="B14063">
        <v>1</v>
      </c>
    </row>
    <row r="14064" spans="1:2" x14ac:dyDescent="0.3">
      <c r="A14064">
        <v>19818</v>
      </c>
      <c r="B14064">
        <v>1</v>
      </c>
    </row>
    <row r="14065" spans="1:2" x14ac:dyDescent="0.3">
      <c r="A14065">
        <v>7196</v>
      </c>
      <c r="B14065">
        <v>0</v>
      </c>
    </row>
    <row r="14066" spans="1:2" x14ac:dyDescent="0.3">
      <c r="A14066">
        <v>22666</v>
      </c>
      <c r="B14066">
        <v>1</v>
      </c>
    </row>
    <row r="14067" spans="1:2" x14ac:dyDescent="0.3">
      <c r="A14067">
        <v>16800</v>
      </c>
      <c r="B14067">
        <v>1</v>
      </c>
    </row>
    <row r="14068" spans="1:2" x14ac:dyDescent="0.3">
      <c r="A14068">
        <v>19531</v>
      </c>
      <c r="B14068">
        <v>1</v>
      </c>
    </row>
    <row r="14069" spans="1:2" x14ac:dyDescent="0.3">
      <c r="A14069">
        <v>8549</v>
      </c>
      <c r="B14069">
        <v>1</v>
      </c>
    </row>
    <row r="14070" spans="1:2" x14ac:dyDescent="0.3">
      <c r="A14070">
        <v>16054</v>
      </c>
      <c r="B14070">
        <v>1</v>
      </c>
    </row>
    <row r="14071" spans="1:2" x14ac:dyDescent="0.3">
      <c r="A14071">
        <v>14831</v>
      </c>
      <c r="B14071">
        <v>1</v>
      </c>
    </row>
    <row r="14072" spans="1:2" x14ac:dyDescent="0.3">
      <c r="A14072">
        <v>16055</v>
      </c>
      <c r="B14072">
        <v>1</v>
      </c>
    </row>
    <row r="14073" spans="1:2" x14ac:dyDescent="0.3">
      <c r="A14073">
        <v>17498</v>
      </c>
      <c r="B14073">
        <v>1</v>
      </c>
    </row>
    <row r="14074" spans="1:2" x14ac:dyDescent="0.3">
      <c r="A14074">
        <v>22712</v>
      </c>
      <c r="B14074">
        <v>1</v>
      </c>
    </row>
    <row r="14075" spans="1:2" x14ac:dyDescent="0.3">
      <c r="A14075">
        <v>19744</v>
      </c>
      <c r="B14075">
        <v>1</v>
      </c>
    </row>
    <row r="14076" spans="1:2" x14ac:dyDescent="0.3">
      <c r="A14076">
        <v>7716</v>
      </c>
      <c r="B14076">
        <v>0</v>
      </c>
    </row>
    <row r="14077" spans="1:2" x14ac:dyDescent="0.3">
      <c r="A14077">
        <v>17859</v>
      </c>
      <c r="B14077">
        <v>1</v>
      </c>
    </row>
    <row r="14078" spans="1:2" x14ac:dyDescent="0.3">
      <c r="A14078">
        <v>17869</v>
      </c>
      <c r="B14078">
        <v>1</v>
      </c>
    </row>
    <row r="14079" spans="1:2" x14ac:dyDescent="0.3">
      <c r="A14079">
        <v>23016</v>
      </c>
      <c r="B14079">
        <v>1</v>
      </c>
    </row>
    <row r="14080" spans="1:2" x14ac:dyDescent="0.3">
      <c r="A14080">
        <v>19681</v>
      </c>
      <c r="B14080">
        <v>1</v>
      </c>
    </row>
    <row r="14081" spans="1:2" x14ac:dyDescent="0.3">
      <c r="A14081">
        <v>9841</v>
      </c>
      <c r="B14081">
        <v>0</v>
      </c>
    </row>
    <row r="14082" spans="1:2" x14ac:dyDescent="0.3">
      <c r="A14082">
        <v>20523</v>
      </c>
      <c r="B14082">
        <v>0</v>
      </c>
    </row>
    <row r="14083" spans="1:2" x14ac:dyDescent="0.3">
      <c r="A14083">
        <v>7703</v>
      </c>
      <c r="B14083">
        <v>0</v>
      </c>
    </row>
    <row r="14084" spans="1:2" x14ac:dyDescent="0.3">
      <c r="A14084">
        <v>10835</v>
      </c>
      <c r="B14084">
        <v>0</v>
      </c>
    </row>
    <row r="14085" spans="1:2" x14ac:dyDescent="0.3">
      <c r="A14085">
        <v>20843</v>
      </c>
      <c r="B14085">
        <v>1</v>
      </c>
    </row>
    <row r="14086" spans="1:2" x14ac:dyDescent="0.3">
      <c r="A14086">
        <v>20906</v>
      </c>
      <c r="B14086">
        <v>1</v>
      </c>
    </row>
    <row r="14087" spans="1:2" x14ac:dyDescent="0.3">
      <c r="A14087">
        <v>22625</v>
      </c>
      <c r="B14087">
        <v>1</v>
      </c>
    </row>
    <row r="14088" spans="1:2" x14ac:dyDescent="0.3">
      <c r="A14088">
        <v>11911</v>
      </c>
      <c r="B14088">
        <v>1</v>
      </c>
    </row>
    <row r="14089" spans="1:2" x14ac:dyDescent="0.3">
      <c r="A14089">
        <v>19961</v>
      </c>
      <c r="B14089">
        <v>1</v>
      </c>
    </row>
    <row r="14090" spans="1:2" x14ac:dyDescent="0.3">
      <c r="A14090">
        <v>22608</v>
      </c>
      <c r="B14090">
        <v>1</v>
      </c>
    </row>
    <row r="14091" spans="1:2" x14ac:dyDescent="0.3">
      <c r="A14091">
        <v>5033</v>
      </c>
      <c r="B14091">
        <v>1</v>
      </c>
    </row>
    <row r="14092" spans="1:2" x14ac:dyDescent="0.3">
      <c r="A14092">
        <v>11788</v>
      </c>
      <c r="B14092">
        <v>1</v>
      </c>
    </row>
    <row r="14093" spans="1:2" x14ac:dyDescent="0.3">
      <c r="A14093">
        <v>16625</v>
      </c>
      <c r="B14093">
        <v>1</v>
      </c>
    </row>
    <row r="14094" spans="1:2" x14ac:dyDescent="0.3">
      <c r="A14094">
        <v>19966</v>
      </c>
      <c r="B14094">
        <v>1</v>
      </c>
    </row>
    <row r="14095" spans="1:2" x14ac:dyDescent="0.3">
      <c r="A14095">
        <v>4234</v>
      </c>
      <c r="B14095">
        <v>0</v>
      </c>
    </row>
    <row r="14096" spans="1:2" x14ac:dyDescent="0.3">
      <c r="A14096">
        <v>17716</v>
      </c>
      <c r="B14096">
        <v>1</v>
      </c>
    </row>
    <row r="14097" spans="1:2" x14ac:dyDescent="0.3">
      <c r="A14097">
        <v>16983</v>
      </c>
      <c r="B14097">
        <v>1</v>
      </c>
    </row>
    <row r="14098" spans="1:2" x14ac:dyDescent="0.3">
      <c r="A14098">
        <v>15981</v>
      </c>
      <c r="B14098">
        <v>1</v>
      </c>
    </row>
    <row r="14099" spans="1:2" x14ac:dyDescent="0.3">
      <c r="A14099">
        <v>22396</v>
      </c>
      <c r="B14099">
        <v>1</v>
      </c>
    </row>
    <row r="14100" spans="1:2" x14ac:dyDescent="0.3">
      <c r="A14100">
        <v>22397</v>
      </c>
      <c r="B14100">
        <v>1</v>
      </c>
    </row>
    <row r="14101" spans="1:2" x14ac:dyDescent="0.3">
      <c r="A14101">
        <v>22518</v>
      </c>
      <c r="B14101">
        <v>1</v>
      </c>
    </row>
    <row r="14102" spans="1:2" x14ac:dyDescent="0.3">
      <c r="A14102">
        <v>21028</v>
      </c>
      <c r="B14102">
        <v>1</v>
      </c>
    </row>
    <row r="14103" spans="1:2" x14ac:dyDescent="0.3">
      <c r="A14103">
        <v>4138</v>
      </c>
      <c r="B14103">
        <v>0</v>
      </c>
    </row>
    <row r="14104" spans="1:2" x14ac:dyDescent="0.3">
      <c r="A14104">
        <v>6555</v>
      </c>
      <c r="B14104">
        <v>0</v>
      </c>
    </row>
    <row r="14105" spans="1:2" x14ac:dyDescent="0.3">
      <c r="A14105">
        <v>18004</v>
      </c>
      <c r="B14105">
        <v>1</v>
      </c>
    </row>
    <row r="14106" spans="1:2" x14ac:dyDescent="0.3">
      <c r="A14106">
        <v>4382</v>
      </c>
      <c r="B14106">
        <v>0</v>
      </c>
    </row>
    <row r="14107" spans="1:2" x14ac:dyDescent="0.3">
      <c r="A14107">
        <v>22841</v>
      </c>
      <c r="B14107">
        <v>1</v>
      </c>
    </row>
    <row r="14108" spans="1:2" x14ac:dyDescent="0.3">
      <c r="A14108">
        <v>4355</v>
      </c>
      <c r="B14108">
        <v>0</v>
      </c>
    </row>
    <row r="14109" spans="1:2" x14ac:dyDescent="0.3">
      <c r="A14109">
        <v>16151</v>
      </c>
      <c r="B14109">
        <v>1</v>
      </c>
    </row>
    <row r="14110" spans="1:2" x14ac:dyDescent="0.3">
      <c r="A14110">
        <v>15201</v>
      </c>
      <c r="B14110">
        <v>1</v>
      </c>
    </row>
    <row r="14111" spans="1:2" x14ac:dyDescent="0.3">
      <c r="A14111">
        <v>11806</v>
      </c>
      <c r="B14111">
        <v>1</v>
      </c>
    </row>
    <row r="14112" spans="1:2" x14ac:dyDescent="0.3">
      <c r="A14112">
        <v>4115</v>
      </c>
      <c r="B14112">
        <v>0</v>
      </c>
    </row>
    <row r="14113" spans="1:2" x14ac:dyDescent="0.3">
      <c r="A14113">
        <v>17066</v>
      </c>
      <c r="B14113">
        <v>1</v>
      </c>
    </row>
    <row r="14114" spans="1:2" x14ac:dyDescent="0.3">
      <c r="A14114">
        <v>15727</v>
      </c>
      <c r="B14114">
        <v>1</v>
      </c>
    </row>
    <row r="14115" spans="1:2" x14ac:dyDescent="0.3">
      <c r="A14115">
        <v>10678</v>
      </c>
      <c r="B14115">
        <v>1</v>
      </c>
    </row>
    <row r="14116" spans="1:2" x14ac:dyDescent="0.3">
      <c r="A14116">
        <v>14717</v>
      </c>
      <c r="B14116">
        <v>1</v>
      </c>
    </row>
    <row r="14117" spans="1:2" x14ac:dyDescent="0.3">
      <c r="A14117">
        <v>19629</v>
      </c>
      <c r="B14117">
        <v>1</v>
      </c>
    </row>
    <row r="14118" spans="1:2" x14ac:dyDescent="0.3">
      <c r="A14118">
        <v>17722</v>
      </c>
      <c r="B14118">
        <v>1</v>
      </c>
    </row>
    <row r="14119" spans="1:2" x14ac:dyDescent="0.3">
      <c r="A14119">
        <v>12444</v>
      </c>
      <c r="B14119">
        <v>1</v>
      </c>
    </row>
    <row r="14120" spans="1:2" x14ac:dyDescent="0.3">
      <c r="A14120">
        <v>17495</v>
      </c>
      <c r="B14120">
        <v>1</v>
      </c>
    </row>
    <row r="14121" spans="1:2" x14ac:dyDescent="0.3">
      <c r="A14121">
        <v>11751</v>
      </c>
      <c r="B14121">
        <v>1</v>
      </c>
    </row>
    <row r="14122" spans="1:2" x14ac:dyDescent="0.3">
      <c r="A14122">
        <v>10766</v>
      </c>
      <c r="B14122">
        <v>0</v>
      </c>
    </row>
    <row r="14123" spans="1:2" x14ac:dyDescent="0.3">
      <c r="A14123">
        <v>22901</v>
      </c>
      <c r="B14123">
        <v>1</v>
      </c>
    </row>
    <row r="14124" spans="1:2" x14ac:dyDescent="0.3">
      <c r="A14124">
        <v>20969</v>
      </c>
      <c r="B14124">
        <v>1</v>
      </c>
    </row>
    <row r="14125" spans="1:2" x14ac:dyDescent="0.3">
      <c r="A14125">
        <v>8443</v>
      </c>
      <c r="B14125">
        <v>0</v>
      </c>
    </row>
    <row r="14126" spans="1:2" x14ac:dyDescent="0.3">
      <c r="A14126">
        <v>1217</v>
      </c>
      <c r="B14126">
        <v>0</v>
      </c>
    </row>
    <row r="14127" spans="1:2" x14ac:dyDescent="0.3">
      <c r="A14127">
        <v>11982</v>
      </c>
      <c r="B14127">
        <v>1</v>
      </c>
    </row>
    <row r="14128" spans="1:2" x14ac:dyDescent="0.3">
      <c r="A14128">
        <v>15862</v>
      </c>
      <c r="B14128">
        <v>0</v>
      </c>
    </row>
    <row r="14129" spans="1:2" x14ac:dyDescent="0.3">
      <c r="A14129">
        <v>17683</v>
      </c>
      <c r="B14129">
        <v>0</v>
      </c>
    </row>
    <row r="14130" spans="1:2" x14ac:dyDescent="0.3">
      <c r="A14130">
        <v>19688</v>
      </c>
      <c r="B14130">
        <v>1</v>
      </c>
    </row>
    <row r="14131" spans="1:2" x14ac:dyDescent="0.3">
      <c r="A14131">
        <v>3908</v>
      </c>
      <c r="B14131">
        <v>0</v>
      </c>
    </row>
    <row r="14132" spans="1:2" x14ac:dyDescent="0.3">
      <c r="A14132">
        <v>13581</v>
      </c>
      <c r="B14132">
        <v>1</v>
      </c>
    </row>
    <row r="14133" spans="1:2" x14ac:dyDescent="0.3">
      <c r="A14133">
        <v>9871</v>
      </c>
      <c r="B14133">
        <v>0</v>
      </c>
    </row>
    <row r="14134" spans="1:2" x14ac:dyDescent="0.3">
      <c r="A14134">
        <v>20819</v>
      </c>
      <c r="B14134">
        <v>1</v>
      </c>
    </row>
    <row r="14135" spans="1:2" x14ac:dyDescent="0.3">
      <c r="A14135">
        <v>16896</v>
      </c>
      <c r="B14135">
        <v>1</v>
      </c>
    </row>
    <row r="14136" spans="1:2" x14ac:dyDescent="0.3">
      <c r="A14136">
        <v>16488</v>
      </c>
      <c r="B14136">
        <v>1</v>
      </c>
    </row>
    <row r="14137" spans="1:2" x14ac:dyDescent="0.3">
      <c r="A14137">
        <v>3858</v>
      </c>
      <c r="B14137">
        <v>0</v>
      </c>
    </row>
    <row r="14138" spans="1:2" x14ac:dyDescent="0.3">
      <c r="A14138">
        <v>17902</v>
      </c>
      <c r="B14138">
        <v>1</v>
      </c>
    </row>
    <row r="14139" spans="1:2" x14ac:dyDescent="0.3">
      <c r="A14139">
        <v>20599</v>
      </c>
      <c r="B14139">
        <v>1</v>
      </c>
    </row>
    <row r="14140" spans="1:2" x14ac:dyDescent="0.3">
      <c r="A14140">
        <v>12462</v>
      </c>
      <c r="B14140">
        <v>1</v>
      </c>
    </row>
    <row r="14141" spans="1:2" x14ac:dyDescent="0.3">
      <c r="A14141">
        <v>12251</v>
      </c>
      <c r="B14141">
        <v>1</v>
      </c>
    </row>
    <row r="14142" spans="1:2" x14ac:dyDescent="0.3">
      <c r="A14142">
        <v>17906</v>
      </c>
      <c r="B14142">
        <v>1</v>
      </c>
    </row>
    <row r="14143" spans="1:2" x14ac:dyDescent="0.3">
      <c r="A14143">
        <v>22949</v>
      </c>
      <c r="B14143">
        <v>1</v>
      </c>
    </row>
    <row r="14144" spans="1:2" x14ac:dyDescent="0.3">
      <c r="A14144">
        <v>10497</v>
      </c>
      <c r="B14144">
        <v>0</v>
      </c>
    </row>
    <row r="14145" spans="1:2" x14ac:dyDescent="0.3">
      <c r="A14145">
        <v>22862</v>
      </c>
      <c r="B14145">
        <v>1</v>
      </c>
    </row>
    <row r="14146" spans="1:2" x14ac:dyDescent="0.3">
      <c r="A14146">
        <v>14657</v>
      </c>
      <c r="B14146">
        <v>1</v>
      </c>
    </row>
    <row r="14147" spans="1:2" x14ac:dyDescent="0.3">
      <c r="A14147">
        <v>15869</v>
      </c>
      <c r="B14147">
        <v>1</v>
      </c>
    </row>
    <row r="14148" spans="1:2" x14ac:dyDescent="0.3">
      <c r="A14148">
        <v>22956</v>
      </c>
      <c r="B14148">
        <v>1</v>
      </c>
    </row>
    <row r="14149" spans="1:2" x14ac:dyDescent="0.3">
      <c r="A14149">
        <v>22542</v>
      </c>
      <c r="B14149">
        <v>1</v>
      </c>
    </row>
    <row r="14150" spans="1:2" x14ac:dyDescent="0.3">
      <c r="A14150">
        <v>5416</v>
      </c>
      <c r="B14150">
        <v>0</v>
      </c>
    </row>
    <row r="14151" spans="1:2" x14ac:dyDescent="0.3">
      <c r="A14151">
        <v>20212</v>
      </c>
      <c r="B14151">
        <v>1</v>
      </c>
    </row>
    <row r="14152" spans="1:2" x14ac:dyDescent="0.3">
      <c r="A14152">
        <v>12079</v>
      </c>
      <c r="B14152">
        <v>0</v>
      </c>
    </row>
    <row r="14153" spans="1:2" x14ac:dyDescent="0.3">
      <c r="A14153">
        <v>19622</v>
      </c>
      <c r="B14153">
        <v>1</v>
      </c>
    </row>
    <row r="14154" spans="1:2" x14ac:dyDescent="0.3">
      <c r="A14154">
        <v>9469</v>
      </c>
      <c r="B14154">
        <v>1</v>
      </c>
    </row>
    <row r="14155" spans="1:2" x14ac:dyDescent="0.3">
      <c r="A14155">
        <v>17467</v>
      </c>
      <c r="B14155">
        <v>0</v>
      </c>
    </row>
    <row r="14156" spans="1:2" x14ac:dyDescent="0.3">
      <c r="A14156">
        <v>20616</v>
      </c>
      <c r="B14156">
        <v>1</v>
      </c>
    </row>
    <row r="14157" spans="1:2" x14ac:dyDescent="0.3">
      <c r="A14157">
        <v>15505</v>
      </c>
      <c r="B14157">
        <v>1</v>
      </c>
    </row>
    <row r="14158" spans="1:2" x14ac:dyDescent="0.3">
      <c r="A14158">
        <v>22864</v>
      </c>
      <c r="B14158">
        <v>1</v>
      </c>
    </row>
    <row r="14159" spans="1:2" x14ac:dyDescent="0.3">
      <c r="A14159">
        <v>20979</v>
      </c>
      <c r="B14159">
        <v>1</v>
      </c>
    </row>
    <row r="14160" spans="1:2" x14ac:dyDescent="0.3">
      <c r="A14160">
        <v>20191</v>
      </c>
      <c r="B14160">
        <v>1</v>
      </c>
    </row>
    <row r="14161" spans="1:2" x14ac:dyDescent="0.3">
      <c r="A14161">
        <v>16698</v>
      </c>
      <c r="B14161">
        <v>1</v>
      </c>
    </row>
    <row r="14162" spans="1:2" x14ac:dyDescent="0.3">
      <c r="A14162">
        <v>19649</v>
      </c>
      <c r="B14162">
        <v>1</v>
      </c>
    </row>
    <row r="14163" spans="1:2" x14ac:dyDescent="0.3">
      <c r="A14163">
        <v>22521</v>
      </c>
      <c r="B14163">
        <v>1</v>
      </c>
    </row>
    <row r="14164" spans="1:2" x14ac:dyDescent="0.3">
      <c r="A14164">
        <v>16752</v>
      </c>
      <c r="B14164">
        <v>1</v>
      </c>
    </row>
    <row r="14165" spans="1:2" x14ac:dyDescent="0.3">
      <c r="A14165">
        <v>15913</v>
      </c>
      <c r="B14165">
        <v>1</v>
      </c>
    </row>
    <row r="14166" spans="1:2" x14ac:dyDescent="0.3">
      <c r="A14166">
        <v>17602</v>
      </c>
      <c r="B14166">
        <v>1</v>
      </c>
    </row>
    <row r="14167" spans="1:2" x14ac:dyDescent="0.3">
      <c r="A14167">
        <v>11544</v>
      </c>
      <c r="B14167">
        <v>0</v>
      </c>
    </row>
    <row r="14168" spans="1:2" x14ac:dyDescent="0.3">
      <c r="A14168">
        <v>22649</v>
      </c>
      <c r="B14168">
        <v>1</v>
      </c>
    </row>
    <row r="14169" spans="1:2" x14ac:dyDescent="0.3">
      <c r="A14169">
        <v>16050</v>
      </c>
      <c r="B14169">
        <v>1</v>
      </c>
    </row>
    <row r="14170" spans="1:2" x14ac:dyDescent="0.3">
      <c r="A14170">
        <v>9782</v>
      </c>
      <c r="B14170">
        <v>0</v>
      </c>
    </row>
    <row r="14171" spans="1:2" x14ac:dyDescent="0.3">
      <c r="A14171">
        <v>10954</v>
      </c>
      <c r="B14171">
        <v>0</v>
      </c>
    </row>
    <row r="14172" spans="1:2" x14ac:dyDescent="0.3">
      <c r="A14172">
        <v>19911</v>
      </c>
      <c r="B14172">
        <v>1</v>
      </c>
    </row>
    <row r="14173" spans="1:2" x14ac:dyDescent="0.3">
      <c r="A14173">
        <v>17790</v>
      </c>
      <c r="B14173">
        <v>1</v>
      </c>
    </row>
    <row r="14174" spans="1:2" x14ac:dyDescent="0.3">
      <c r="A14174">
        <v>15760</v>
      </c>
      <c r="B14174">
        <v>1</v>
      </c>
    </row>
    <row r="14175" spans="1:2" x14ac:dyDescent="0.3">
      <c r="A14175">
        <v>16927</v>
      </c>
      <c r="B14175">
        <v>1</v>
      </c>
    </row>
    <row r="14176" spans="1:2" x14ac:dyDescent="0.3">
      <c r="A14176">
        <v>10858</v>
      </c>
      <c r="B14176">
        <v>0</v>
      </c>
    </row>
    <row r="14177" spans="1:2" x14ac:dyDescent="0.3">
      <c r="A14177">
        <v>8855</v>
      </c>
      <c r="B14177">
        <v>1</v>
      </c>
    </row>
    <row r="14178" spans="1:2" x14ac:dyDescent="0.3">
      <c r="A14178">
        <v>20988</v>
      </c>
      <c r="B14178">
        <v>1</v>
      </c>
    </row>
    <row r="14179" spans="1:2" x14ac:dyDescent="0.3">
      <c r="A14179">
        <v>22964</v>
      </c>
      <c r="B14179">
        <v>1</v>
      </c>
    </row>
    <row r="14180" spans="1:2" x14ac:dyDescent="0.3">
      <c r="A14180">
        <v>17014</v>
      </c>
      <c r="B14180">
        <v>1</v>
      </c>
    </row>
    <row r="14181" spans="1:2" x14ac:dyDescent="0.3">
      <c r="A14181">
        <v>19499</v>
      </c>
      <c r="B14181">
        <v>1</v>
      </c>
    </row>
    <row r="14182" spans="1:2" x14ac:dyDescent="0.3">
      <c r="A14182">
        <v>14747</v>
      </c>
      <c r="B14182">
        <v>1</v>
      </c>
    </row>
    <row r="14183" spans="1:2" x14ac:dyDescent="0.3">
      <c r="A14183">
        <v>15896</v>
      </c>
      <c r="B14183">
        <v>1</v>
      </c>
    </row>
    <row r="14184" spans="1:2" x14ac:dyDescent="0.3">
      <c r="A14184">
        <v>22623</v>
      </c>
      <c r="B14184">
        <v>1</v>
      </c>
    </row>
    <row r="14185" spans="1:2" x14ac:dyDescent="0.3">
      <c r="A14185">
        <v>12006</v>
      </c>
      <c r="B14185">
        <v>1</v>
      </c>
    </row>
    <row r="14186" spans="1:2" x14ac:dyDescent="0.3">
      <c r="A14186">
        <v>20037</v>
      </c>
      <c r="B14186">
        <v>1</v>
      </c>
    </row>
    <row r="14187" spans="1:2" x14ac:dyDescent="0.3">
      <c r="A14187">
        <v>10843</v>
      </c>
      <c r="B14187">
        <v>1</v>
      </c>
    </row>
    <row r="14188" spans="1:2" x14ac:dyDescent="0.3">
      <c r="A14188">
        <v>15023</v>
      </c>
      <c r="B14188">
        <v>1</v>
      </c>
    </row>
    <row r="14189" spans="1:2" x14ac:dyDescent="0.3">
      <c r="A14189">
        <v>2181</v>
      </c>
      <c r="B14189">
        <v>0</v>
      </c>
    </row>
    <row r="14190" spans="1:2" x14ac:dyDescent="0.3">
      <c r="A14190">
        <v>20127</v>
      </c>
      <c r="B14190">
        <v>1</v>
      </c>
    </row>
    <row r="14191" spans="1:2" x14ac:dyDescent="0.3">
      <c r="A14191">
        <v>11714</v>
      </c>
      <c r="B14191">
        <v>1</v>
      </c>
    </row>
    <row r="14192" spans="1:2" x14ac:dyDescent="0.3">
      <c r="A14192">
        <v>10677</v>
      </c>
      <c r="B14192">
        <v>1</v>
      </c>
    </row>
    <row r="14193" spans="1:2" x14ac:dyDescent="0.3">
      <c r="A14193">
        <v>22870</v>
      </c>
      <c r="B14193">
        <v>1</v>
      </c>
    </row>
    <row r="14194" spans="1:2" x14ac:dyDescent="0.3">
      <c r="A14194">
        <v>18119</v>
      </c>
      <c r="B14194">
        <v>1</v>
      </c>
    </row>
    <row r="14195" spans="1:2" x14ac:dyDescent="0.3">
      <c r="A14195">
        <v>8681</v>
      </c>
      <c r="B14195">
        <v>1</v>
      </c>
    </row>
    <row r="14196" spans="1:2" x14ac:dyDescent="0.3">
      <c r="A14196">
        <v>16848</v>
      </c>
      <c r="B14196">
        <v>1</v>
      </c>
    </row>
    <row r="14197" spans="1:2" x14ac:dyDescent="0.3">
      <c r="A14197">
        <v>14884</v>
      </c>
      <c r="B14197">
        <v>1</v>
      </c>
    </row>
    <row r="14198" spans="1:2" x14ac:dyDescent="0.3">
      <c r="A14198">
        <v>20130</v>
      </c>
      <c r="B14198">
        <v>1</v>
      </c>
    </row>
    <row r="14199" spans="1:2" x14ac:dyDescent="0.3">
      <c r="A14199">
        <v>10730</v>
      </c>
      <c r="B14199">
        <v>0</v>
      </c>
    </row>
    <row r="14200" spans="1:2" x14ac:dyDescent="0.3">
      <c r="A14200">
        <v>10970</v>
      </c>
      <c r="B14200">
        <v>1</v>
      </c>
    </row>
    <row r="14201" spans="1:2" x14ac:dyDescent="0.3">
      <c r="A14201">
        <v>14740</v>
      </c>
      <c r="B14201">
        <v>1</v>
      </c>
    </row>
    <row r="14202" spans="1:2" x14ac:dyDescent="0.3">
      <c r="A14202">
        <v>16572</v>
      </c>
      <c r="B14202">
        <v>0</v>
      </c>
    </row>
    <row r="14203" spans="1:2" x14ac:dyDescent="0.3">
      <c r="A14203">
        <v>16947</v>
      </c>
      <c r="B14203">
        <v>1</v>
      </c>
    </row>
    <row r="14204" spans="1:2" x14ac:dyDescent="0.3">
      <c r="A14204">
        <v>17809</v>
      </c>
      <c r="B14204">
        <v>1</v>
      </c>
    </row>
    <row r="14205" spans="1:2" x14ac:dyDescent="0.3">
      <c r="A14205">
        <v>20660</v>
      </c>
      <c r="B14205">
        <v>1</v>
      </c>
    </row>
    <row r="14206" spans="1:2" x14ac:dyDescent="0.3">
      <c r="A14206">
        <v>1191</v>
      </c>
      <c r="B14206">
        <v>0</v>
      </c>
    </row>
    <row r="14207" spans="1:2" x14ac:dyDescent="0.3">
      <c r="A14207">
        <v>1198</v>
      </c>
      <c r="B14207">
        <v>0</v>
      </c>
    </row>
    <row r="14208" spans="1:2" x14ac:dyDescent="0.3">
      <c r="A14208">
        <v>1202</v>
      </c>
      <c r="B14208">
        <v>0</v>
      </c>
    </row>
    <row r="14209" spans="1:2" x14ac:dyDescent="0.3">
      <c r="A14209">
        <v>1210</v>
      </c>
      <c r="B14209">
        <v>0</v>
      </c>
    </row>
    <row r="14210" spans="1:2" x14ac:dyDescent="0.3">
      <c r="A14210">
        <v>1214</v>
      </c>
      <c r="B14210">
        <v>0</v>
      </c>
    </row>
    <row r="14211" spans="1:2" x14ac:dyDescent="0.3">
      <c r="A14211">
        <v>1596</v>
      </c>
      <c r="B14211">
        <v>0</v>
      </c>
    </row>
    <row r="14212" spans="1:2" x14ac:dyDescent="0.3">
      <c r="A14212">
        <v>6047</v>
      </c>
      <c r="B14212">
        <v>0</v>
      </c>
    </row>
    <row r="14213" spans="1:2" x14ac:dyDescent="0.3">
      <c r="A14213">
        <v>8666</v>
      </c>
      <c r="B14213">
        <v>0</v>
      </c>
    </row>
    <row r="14214" spans="1:2" x14ac:dyDescent="0.3">
      <c r="A14214">
        <v>9526</v>
      </c>
      <c r="B14214">
        <v>1</v>
      </c>
    </row>
    <row r="14215" spans="1:2" x14ac:dyDescent="0.3">
      <c r="A14215">
        <v>10106</v>
      </c>
      <c r="B14215">
        <v>0</v>
      </c>
    </row>
    <row r="14216" spans="1:2" x14ac:dyDescent="0.3">
      <c r="A14216">
        <v>16059</v>
      </c>
      <c r="B14216">
        <v>1</v>
      </c>
    </row>
    <row r="14217" spans="1:2" x14ac:dyDescent="0.3">
      <c r="A14217">
        <v>16060</v>
      </c>
      <c r="B14217">
        <v>1</v>
      </c>
    </row>
    <row r="14218" spans="1:2" x14ac:dyDescent="0.3">
      <c r="A14218">
        <v>16061</v>
      </c>
      <c r="B14218">
        <v>1</v>
      </c>
    </row>
    <row r="14219" spans="1:2" x14ac:dyDescent="0.3">
      <c r="A14219">
        <v>16062</v>
      </c>
      <c r="B14219">
        <v>1</v>
      </c>
    </row>
    <row r="14220" spans="1:2" x14ac:dyDescent="0.3">
      <c r="A14220">
        <v>16063</v>
      </c>
      <c r="B14220">
        <v>1</v>
      </c>
    </row>
    <row r="14221" spans="1:2" x14ac:dyDescent="0.3">
      <c r="A14221">
        <v>16064</v>
      </c>
      <c r="B14221">
        <v>1</v>
      </c>
    </row>
    <row r="14222" spans="1:2" x14ac:dyDescent="0.3">
      <c r="A14222">
        <v>16065</v>
      </c>
      <c r="B14222">
        <v>1</v>
      </c>
    </row>
    <row r="14223" spans="1:2" x14ac:dyDescent="0.3">
      <c r="A14223">
        <v>16066</v>
      </c>
      <c r="B14223">
        <v>1</v>
      </c>
    </row>
    <row r="14224" spans="1:2" x14ac:dyDescent="0.3">
      <c r="A14224">
        <v>16067</v>
      </c>
      <c r="B14224">
        <v>1</v>
      </c>
    </row>
    <row r="14225" spans="1:2" x14ac:dyDescent="0.3">
      <c r="A14225">
        <v>16068</v>
      </c>
      <c r="B14225">
        <v>1</v>
      </c>
    </row>
    <row r="14226" spans="1:2" x14ac:dyDescent="0.3">
      <c r="A14226">
        <v>16069</v>
      </c>
      <c r="B14226">
        <v>1</v>
      </c>
    </row>
    <row r="14227" spans="1:2" x14ac:dyDescent="0.3">
      <c r="A14227">
        <v>16070</v>
      </c>
      <c r="B14227">
        <v>1</v>
      </c>
    </row>
    <row r="14228" spans="1:2" x14ac:dyDescent="0.3">
      <c r="A14228">
        <v>16071</v>
      </c>
      <c r="B14228">
        <v>1</v>
      </c>
    </row>
    <row r="14229" spans="1:2" x14ac:dyDescent="0.3">
      <c r="A14229">
        <v>16072</v>
      </c>
      <c r="B14229">
        <v>1</v>
      </c>
    </row>
    <row r="14230" spans="1:2" x14ac:dyDescent="0.3">
      <c r="A14230">
        <v>16073</v>
      </c>
      <c r="B14230">
        <v>1</v>
      </c>
    </row>
    <row r="14231" spans="1:2" x14ac:dyDescent="0.3">
      <c r="A14231">
        <v>16780</v>
      </c>
      <c r="B14231">
        <v>0</v>
      </c>
    </row>
    <row r="14232" spans="1:2" x14ac:dyDescent="0.3">
      <c r="A14232">
        <v>16977</v>
      </c>
      <c r="B14232">
        <v>1</v>
      </c>
    </row>
    <row r="14233" spans="1:2" x14ac:dyDescent="0.3">
      <c r="A14233">
        <v>16980</v>
      </c>
      <c r="B14233">
        <v>1</v>
      </c>
    </row>
    <row r="14234" spans="1:2" x14ac:dyDescent="0.3">
      <c r="A14234">
        <v>17445</v>
      </c>
      <c r="B14234">
        <v>1</v>
      </c>
    </row>
    <row r="14235" spans="1:2" x14ac:dyDescent="0.3">
      <c r="A14235">
        <v>19594</v>
      </c>
      <c r="B14235">
        <v>1</v>
      </c>
    </row>
    <row r="14236" spans="1:2" x14ac:dyDescent="0.3">
      <c r="A14236">
        <v>22704</v>
      </c>
      <c r="B14236">
        <v>1</v>
      </c>
    </row>
    <row r="14237" spans="1:2" x14ac:dyDescent="0.3">
      <c r="A14237">
        <v>23050</v>
      </c>
      <c r="B14237">
        <v>1</v>
      </c>
    </row>
    <row r="14238" spans="1:2" x14ac:dyDescent="0.3">
      <c r="A14238">
        <v>8337</v>
      </c>
      <c r="B14238">
        <v>0</v>
      </c>
    </row>
    <row r="14239" spans="1:2" x14ac:dyDescent="0.3">
      <c r="A14239">
        <v>8344</v>
      </c>
      <c r="B14239">
        <v>0</v>
      </c>
    </row>
    <row r="14240" spans="1:2" x14ac:dyDescent="0.3">
      <c r="A14240">
        <v>12493</v>
      </c>
      <c r="B14240">
        <v>1</v>
      </c>
    </row>
    <row r="14241" spans="1:2" x14ac:dyDescent="0.3">
      <c r="A14241">
        <v>17004</v>
      </c>
      <c r="B14241">
        <v>1</v>
      </c>
    </row>
    <row r="14242" spans="1:2" x14ac:dyDescent="0.3">
      <c r="A14242">
        <v>19700</v>
      </c>
      <c r="B14242">
        <v>1</v>
      </c>
    </row>
    <row r="14243" spans="1:2" x14ac:dyDescent="0.3">
      <c r="A14243">
        <v>20762</v>
      </c>
      <c r="B14243">
        <v>1</v>
      </c>
    </row>
    <row r="14244" spans="1:2" x14ac:dyDescent="0.3">
      <c r="A14244">
        <v>16932</v>
      </c>
      <c r="B14244">
        <v>1</v>
      </c>
    </row>
    <row r="14245" spans="1:2" x14ac:dyDescent="0.3">
      <c r="A14245">
        <v>22383</v>
      </c>
      <c r="B14245">
        <v>1</v>
      </c>
    </row>
    <row r="14246" spans="1:2" x14ac:dyDescent="0.3">
      <c r="A14246">
        <v>22679</v>
      </c>
      <c r="B14246">
        <v>1</v>
      </c>
    </row>
    <row r="14247" spans="1:2" x14ac:dyDescent="0.3">
      <c r="A14247">
        <v>10849</v>
      </c>
      <c r="B14247">
        <v>1</v>
      </c>
    </row>
    <row r="14248" spans="1:2" x14ac:dyDescent="0.3">
      <c r="A14248">
        <v>17237</v>
      </c>
      <c r="B14248">
        <v>1</v>
      </c>
    </row>
    <row r="14249" spans="1:2" x14ac:dyDescent="0.3">
      <c r="A14249">
        <v>10612</v>
      </c>
      <c r="B14249">
        <v>0</v>
      </c>
    </row>
    <row r="14250" spans="1:2" x14ac:dyDescent="0.3">
      <c r="A14250">
        <v>17983</v>
      </c>
      <c r="B14250">
        <v>1</v>
      </c>
    </row>
    <row r="14251" spans="1:2" x14ac:dyDescent="0.3">
      <c r="A14251">
        <v>22844</v>
      </c>
      <c r="B14251">
        <v>1</v>
      </c>
    </row>
    <row r="14252" spans="1:2" x14ac:dyDescent="0.3">
      <c r="A14252">
        <v>2706</v>
      </c>
      <c r="B14252">
        <v>0</v>
      </c>
    </row>
    <row r="14253" spans="1:2" x14ac:dyDescent="0.3">
      <c r="A14253">
        <v>3454</v>
      </c>
      <c r="B14253">
        <v>0</v>
      </c>
    </row>
    <row r="14254" spans="1:2" x14ac:dyDescent="0.3">
      <c r="A14254">
        <v>8555</v>
      </c>
      <c r="B14254">
        <v>1</v>
      </c>
    </row>
    <row r="14255" spans="1:2" x14ac:dyDescent="0.3">
      <c r="A14255">
        <v>16552</v>
      </c>
      <c r="B14255">
        <v>1</v>
      </c>
    </row>
    <row r="14256" spans="1:2" x14ac:dyDescent="0.3">
      <c r="A14256">
        <v>16553</v>
      </c>
      <c r="B14256">
        <v>1</v>
      </c>
    </row>
    <row r="14257" spans="1:2" x14ac:dyDescent="0.3">
      <c r="A14257">
        <v>20999</v>
      </c>
      <c r="B14257">
        <v>1</v>
      </c>
    </row>
    <row r="14258" spans="1:2" x14ac:dyDescent="0.3">
      <c r="A14258">
        <v>14693</v>
      </c>
      <c r="B14258">
        <v>1</v>
      </c>
    </row>
    <row r="14259" spans="1:2" x14ac:dyDescent="0.3">
      <c r="A14259">
        <v>18061</v>
      </c>
      <c r="B14259">
        <v>1</v>
      </c>
    </row>
    <row r="14260" spans="1:2" x14ac:dyDescent="0.3">
      <c r="A14260">
        <v>22388</v>
      </c>
      <c r="B14260">
        <v>1</v>
      </c>
    </row>
    <row r="14261" spans="1:2" x14ac:dyDescent="0.3">
      <c r="A14261">
        <v>22843</v>
      </c>
      <c r="B14261">
        <v>1</v>
      </c>
    </row>
    <row r="14262" spans="1:2" x14ac:dyDescent="0.3">
      <c r="A14262">
        <v>15716</v>
      </c>
      <c r="B14262">
        <v>1</v>
      </c>
    </row>
    <row r="14263" spans="1:2" x14ac:dyDescent="0.3">
      <c r="A14263">
        <v>17061</v>
      </c>
      <c r="B14263">
        <v>1</v>
      </c>
    </row>
    <row r="14264" spans="1:2" x14ac:dyDescent="0.3">
      <c r="A14264">
        <v>18010</v>
      </c>
      <c r="B14264">
        <v>1</v>
      </c>
    </row>
    <row r="14265" spans="1:2" x14ac:dyDescent="0.3">
      <c r="A14265">
        <v>20035</v>
      </c>
      <c r="B14265">
        <v>1</v>
      </c>
    </row>
    <row r="14266" spans="1:2" x14ac:dyDescent="0.3">
      <c r="A14266">
        <v>12484</v>
      </c>
      <c r="B14266">
        <v>1</v>
      </c>
    </row>
    <row r="14267" spans="1:2" x14ac:dyDescent="0.3">
      <c r="A14267">
        <v>22535</v>
      </c>
      <c r="B14267">
        <v>1</v>
      </c>
    </row>
    <row r="14268" spans="1:2" x14ac:dyDescent="0.3">
      <c r="A14268">
        <v>375</v>
      </c>
      <c r="B14268">
        <v>0</v>
      </c>
    </row>
    <row r="14269" spans="1:2" x14ac:dyDescent="0.3">
      <c r="A14269">
        <v>11483</v>
      </c>
      <c r="B14269">
        <v>1</v>
      </c>
    </row>
    <row r="14270" spans="1:2" x14ac:dyDescent="0.3">
      <c r="A14270">
        <v>14883</v>
      </c>
      <c r="B14270">
        <v>1</v>
      </c>
    </row>
    <row r="14271" spans="1:2" x14ac:dyDescent="0.3">
      <c r="A14271">
        <v>9913</v>
      </c>
      <c r="B14271">
        <v>1</v>
      </c>
    </row>
    <row r="14272" spans="1:2" x14ac:dyDescent="0.3">
      <c r="A14272">
        <v>8322</v>
      </c>
      <c r="B14272">
        <v>0</v>
      </c>
    </row>
    <row r="14273" spans="1:2" x14ac:dyDescent="0.3">
      <c r="A14273">
        <v>4544</v>
      </c>
      <c r="B14273">
        <v>0</v>
      </c>
    </row>
    <row r="14274" spans="1:2" x14ac:dyDescent="0.3">
      <c r="A14274">
        <v>9273</v>
      </c>
      <c r="B14274">
        <v>1</v>
      </c>
    </row>
    <row r="14275" spans="1:2" x14ac:dyDescent="0.3">
      <c r="A14275">
        <v>19441</v>
      </c>
      <c r="B14275">
        <v>1</v>
      </c>
    </row>
    <row r="14276" spans="1:2" x14ac:dyDescent="0.3">
      <c r="A14276">
        <v>19960</v>
      </c>
      <c r="B14276">
        <v>1</v>
      </c>
    </row>
    <row r="14277" spans="1:2" x14ac:dyDescent="0.3">
      <c r="A14277">
        <v>8750</v>
      </c>
      <c r="B14277">
        <v>1</v>
      </c>
    </row>
    <row r="14278" spans="1:2" x14ac:dyDescent="0.3">
      <c r="A14278">
        <v>8424</v>
      </c>
      <c r="B14278">
        <v>0</v>
      </c>
    </row>
    <row r="14279" spans="1:2" x14ac:dyDescent="0.3">
      <c r="A14279">
        <v>20998</v>
      </c>
      <c r="B14279">
        <v>1</v>
      </c>
    </row>
    <row r="14280" spans="1:2" x14ac:dyDescent="0.3">
      <c r="A14280">
        <v>15554</v>
      </c>
      <c r="B14280">
        <v>1</v>
      </c>
    </row>
    <row r="14281" spans="1:2" x14ac:dyDescent="0.3">
      <c r="A14281">
        <v>9409</v>
      </c>
      <c r="B14281">
        <v>0</v>
      </c>
    </row>
    <row r="14282" spans="1:2" x14ac:dyDescent="0.3">
      <c r="A14282">
        <v>15956</v>
      </c>
      <c r="B14282">
        <v>1</v>
      </c>
    </row>
    <row r="14283" spans="1:2" x14ac:dyDescent="0.3">
      <c r="A14283">
        <v>9658</v>
      </c>
      <c r="B14283">
        <v>1</v>
      </c>
    </row>
    <row r="14284" spans="1:2" x14ac:dyDescent="0.3">
      <c r="A14284">
        <v>19774</v>
      </c>
      <c r="B14284">
        <v>1</v>
      </c>
    </row>
    <row r="14285" spans="1:2" x14ac:dyDescent="0.3">
      <c r="A14285">
        <v>7927</v>
      </c>
      <c r="B14285">
        <v>0</v>
      </c>
    </row>
    <row r="14286" spans="1:2" x14ac:dyDescent="0.3">
      <c r="A14286">
        <v>11763</v>
      </c>
      <c r="B14286">
        <v>1</v>
      </c>
    </row>
    <row r="14287" spans="1:2" x14ac:dyDescent="0.3">
      <c r="A14287">
        <v>4930</v>
      </c>
      <c r="B14287">
        <v>0</v>
      </c>
    </row>
    <row r="14288" spans="1:2" x14ac:dyDescent="0.3">
      <c r="A14288">
        <v>19593</v>
      </c>
      <c r="B14288">
        <v>1</v>
      </c>
    </row>
    <row r="14289" spans="1:2" x14ac:dyDescent="0.3">
      <c r="A14289">
        <v>16814</v>
      </c>
      <c r="B14289">
        <v>1</v>
      </c>
    </row>
    <row r="14290" spans="1:2" x14ac:dyDescent="0.3">
      <c r="A14290">
        <v>22799</v>
      </c>
      <c r="B14290">
        <v>1</v>
      </c>
    </row>
    <row r="14291" spans="1:2" x14ac:dyDescent="0.3">
      <c r="A14291">
        <v>20787</v>
      </c>
      <c r="B14291">
        <v>1</v>
      </c>
    </row>
    <row r="14292" spans="1:2" x14ac:dyDescent="0.3">
      <c r="A14292">
        <v>22544</v>
      </c>
      <c r="B14292">
        <v>1</v>
      </c>
    </row>
    <row r="14293" spans="1:2" x14ac:dyDescent="0.3">
      <c r="A14293">
        <v>15768</v>
      </c>
      <c r="B14293">
        <v>1</v>
      </c>
    </row>
    <row r="14294" spans="1:2" x14ac:dyDescent="0.3">
      <c r="A14294">
        <v>21027</v>
      </c>
      <c r="B14294">
        <v>1</v>
      </c>
    </row>
    <row r="14295" spans="1:2" x14ac:dyDescent="0.3">
      <c r="A14295">
        <v>9936</v>
      </c>
      <c r="B14295">
        <v>1</v>
      </c>
    </row>
    <row r="14296" spans="1:2" x14ac:dyDescent="0.3">
      <c r="A14296">
        <v>11995</v>
      </c>
      <c r="B14296">
        <v>1</v>
      </c>
    </row>
    <row r="14297" spans="1:2" x14ac:dyDescent="0.3">
      <c r="A14297">
        <v>11986</v>
      </c>
      <c r="B14297">
        <v>1</v>
      </c>
    </row>
    <row r="14298" spans="1:2" x14ac:dyDescent="0.3">
      <c r="A14298">
        <v>11981</v>
      </c>
      <c r="B14298">
        <v>1</v>
      </c>
    </row>
    <row r="14299" spans="1:2" x14ac:dyDescent="0.3">
      <c r="A14299">
        <v>11987</v>
      </c>
      <c r="B14299">
        <v>1</v>
      </c>
    </row>
    <row r="14300" spans="1:2" x14ac:dyDescent="0.3">
      <c r="A14300">
        <v>11993</v>
      </c>
      <c r="B14300">
        <v>1</v>
      </c>
    </row>
    <row r="14301" spans="1:2" x14ac:dyDescent="0.3">
      <c r="A14301">
        <v>11984</v>
      </c>
      <c r="B14301">
        <v>1</v>
      </c>
    </row>
    <row r="14302" spans="1:2" x14ac:dyDescent="0.3">
      <c r="A14302">
        <v>11990</v>
      </c>
      <c r="B14302">
        <v>1</v>
      </c>
    </row>
    <row r="14303" spans="1:2" x14ac:dyDescent="0.3">
      <c r="A14303">
        <v>11988</v>
      </c>
      <c r="B14303">
        <v>1</v>
      </c>
    </row>
    <row r="14304" spans="1:2" x14ac:dyDescent="0.3">
      <c r="A14304">
        <v>11994</v>
      </c>
      <c r="B14304">
        <v>1</v>
      </c>
    </row>
    <row r="14305" spans="1:2" x14ac:dyDescent="0.3">
      <c r="A14305">
        <v>11983</v>
      </c>
      <c r="B14305">
        <v>1</v>
      </c>
    </row>
    <row r="14306" spans="1:2" x14ac:dyDescent="0.3">
      <c r="A14306">
        <v>11991</v>
      </c>
      <c r="B14306">
        <v>1</v>
      </c>
    </row>
    <row r="14307" spans="1:2" x14ac:dyDescent="0.3">
      <c r="A14307">
        <v>11884</v>
      </c>
      <c r="B14307">
        <v>1</v>
      </c>
    </row>
    <row r="14308" spans="1:2" x14ac:dyDescent="0.3">
      <c r="A14308">
        <v>14811</v>
      </c>
      <c r="B14308">
        <v>1</v>
      </c>
    </row>
    <row r="14309" spans="1:2" x14ac:dyDescent="0.3">
      <c r="A14309">
        <v>11927</v>
      </c>
      <c r="B14309">
        <v>1</v>
      </c>
    </row>
    <row r="14310" spans="1:2" x14ac:dyDescent="0.3">
      <c r="A14310">
        <v>17834</v>
      </c>
      <c r="B14310">
        <v>1</v>
      </c>
    </row>
    <row r="14311" spans="1:2" x14ac:dyDescent="0.3">
      <c r="A14311">
        <v>20069</v>
      </c>
      <c r="B14311">
        <v>1</v>
      </c>
    </row>
    <row r="14312" spans="1:2" x14ac:dyDescent="0.3">
      <c r="A14312">
        <v>16034</v>
      </c>
      <c r="B14312">
        <v>1</v>
      </c>
    </row>
    <row r="14313" spans="1:2" x14ac:dyDescent="0.3">
      <c r="A14313">
        <v>22696</v>
      </c>
      <c r="B14313">
        <v>1</v>
      </c>
    </row>
    <row r="14314" spans="1:2" x14ac:dyDescent="0.3">
      <c r="A14314">
        <v>20878</v>
      </c>
      <c r="B14314">
        <v>1</v>
      </c>
    </row>
    <row r="14315" spans="1:2" x14ac:dyDescent="0.3">
      <c r="A14315">
        <v>22614</v>
      </c>
      <c r="B14315">
        <v>1</v>
      </c>
    </row>
    <row r="14316" spans="1:2" x14ac:dyDescent="0.3">
      <c r="A14316">
        <v>146</v>
      </c>
      <c r="B14316">
        <v>0</v>
      </c>
    </row>
    <row r="14317" spans="1:2" x14ac:dyDescent="0.3">
      <c r="A14317">
        <v>10098</v>
      </c>
      <c r="B14317">
        <v>0</v>
      </c>
    </row>
    <row r="14318" spans="1:2" x14ac:dyDescent="0.3">
      <c r="A14318">
        <v>11918</v>
      </c>
      <c r="B14318">
        <v>1</v>
      </c>
    </row>
    <row r="14319" spans="1:2" x14ac:dyDescent="0.3">
      <c r="A14319">
        <v>10082</v>
      </c>
      <c r="B14319">
        <v>1</v>
      </c>
    </row>
    <row r="14320" spans="1:2" x14ac:dyDescent="0.3">
      <c r="A14320">
        <v>12209</v>
      </c>
      <c r="B14320">
        <v>1</v>
      </c>
    </row>
    <row r="14321" spans="1:2" x14ac:dyDescent="0.3">
      <c r="A14321">
        <v>16474</v>
      </c>
      <c r="B14321">
        <v>1</v>
      </c>
    </row>
    <row r="14322" spans="1:2" x14ac:dyDescent="0.3">
      <c r="A14322">
        <v>2145</v>
      </c>
      <c r="B14322">
        <v>0</v>
      </c>
    </row>
    <row r="14323" spans="1:2" x14ac:dyDescent="0.3">
      <c r="A14323">
        <v>21062</v>
      </c>
      <c r="B14323">
        <v>1</v>
      </c>
    </row>
    <row r="14324" spans="1:2" x14ac:dyDescent="0.3">
      <c r="A14324">
        <v>22896</v>
      </c>
      <c r="B14324">
        <v>1</v>
      </c>
    </row>
    <row r="14325" spans="1:2" x14ac:dyDescent="0.3">
      <c r="A14325">
        <v>17771</v>
      </c>
      <c r="B14325">
        <v>1</v>
      </c>
    </row>
    <row r="14326" spans="1:2" x14ac:dyDescent="0.3">
      <c r="A14326">
        <v>16832</v>
      </c>
      <c r="B14326">
        <v>1</v>
      </c>
    </row>
    <row r="14327" spans="1:2" x14ac:dyDescent="0.3">
      <c r="A14327">
        <v>15878</v>
      </c>
      <c r="B14327">
        <v>1</v>
      </c>
    </row>
    <row r="14328" spans="1:2" x14ac:dyDescent="0.3">
      <c r="A14328">
        <v>17913</v>
      </c>
      <c r="B14328">
        <v>1</v>
      </c>
    </row>
    <row r="14329" spans="1:2" x14ac:dyDescent="0.3">
      <c r="A14329">
        <v>20653</v>
      </c>
      <c r="B14329">
        <v>1</v>
      </c>
    </row>
    <row r="14330" spans="1:2" x14ac:dyDescent="0.3">
      <c r="A14330">
        <v>11484</v>
      </c>
      <c r="B14330">
        <v>0</v>
      </c>
    </row>
    <row r="14331" spans="1:2" x14ac:dyDescent="0.3">
      <c r="A14331">
        <v>17998</v>
      </c>
      <c r="B14331">
        <v>1</v>
      </c>
    </row>
    <row r="14332" spans="1:2" x14ac:dyDescent="0.3">
      <c r="A14332">
        <v>17131</v>
      </c>
      <c r="B14332">
        <v>1</v>
      </c>
    </row>
    <row r="14333" spans="1:2" x14ac:dyDescent="0.3">
      <c r="A14333">
        <v>19595</v>
      </c>
      <c r="B14333">
        <v>1</v>
      </c>
    </row>
    <row r="14334" spans="1:2" x14ac:dyDescent="0.3">
      <c r="A14334">
        <v>17943</v>
      </c>
      <c r="B14334">
        <v>1</v>
      </c>
    </row>
    <row r="14335" spans="1:2" x14ac:dyDescent="0.3">
      <c r="A14335">
        <v>14777</v>
      </c>
      <c r="B14335">
        <v>1</v>
      </c>
    </row>
    <row r="14336" spans="1:2" x14ac:dyDescent="0.3">
      <c r="A14336">
        <v>22767</v>
      </c>
      <c r="B14336">
        <v>1</v>
      </c>
    </row>
    <row r="14337" spans="1:2" x14ac:dyDescent="0.3">
      <c r="A14337">
        <v>22707</v>
      </c>
      <c r="B14337">
        <v>1</v>
      </c>
    </row>
    <row r="14338" spans="1:2" x14ac:dyDescent="0.3">
      <c r="A14338">
        <v>20823</v>
      </c>
      <c r="B14338">
        <v>1</v>
      </c>
    </row>
    <row r="14339" spans="1:2" x14ac:dyDescent="0.3">
      <c r="A14339">
        <v>20757</v>
      </c>
      <c r="B14339">
        <v>1</v>
      </c>
    </row>
    <row r="14340" spans="1:2" x14ac:dyDescent="0.3">
      <c r="A14340">
        <v>15635</v>
      </c>
      <c r="B14340">
        <v>1</v>
      </c>
    </row>
    <row r="14341" spans="1:2" x14ac:dyDescent="0.3">
      <c r="A14341">
        <v>16010</v>
      </c>
      <c r="B14341">
        <v>1</v>
      </c>
    </row>
    <row r="14342" spans="1:2" x14ac:dyDescent="0.3">
      <c r="A14342">
        <v>19983</v>
      </c>
      <c r="B14342">
        <v>1</v>
      </c>
    </row>
    <row r="14343" spans="1:2" x14ac:dyDescent="0.3">
      <c r="A14343">
        <v>19984</v>
      </c>
      <c r="B14343">
        <v>1</v>
      </c>
    </row>
    <row r="14344" spans="1:2" x14ac:dyDescent="0.3">
      <c r="A14344">
        <v>22493</v>
      </c>
      <c r="B14344">
        <v>1</v>
      </c>
    </row>
    <row r="14345" spans="1:2" x14ac:dyDescent="0.3">
      <c r="A14345">
        <v>14844</v>
      </c>
      <c r="B14345">
        <v>1</v>
      </c>
    </row>
    <row r="14346" spans="1:2" x14ac:dyDescent="0.3">
      <c r="A14346">
        <v>14995</v>
      </c>
      <c r="B14346">
        <v>1</v>
      </c>
    </row>
    <row r="14347" spans="1:2" x14ac:dyDescent="0.3">
      <c r="A14347">
        <v>21006</v>
      </c>
      <c r="B14347">
        <v>1</v>
      </c>
    </row>
    <row r="14348" spans="1:2" x14ac:dyDescent="0.3">
      <c r="A14348">
        <v>21067</v>
      </c>
      <c r="B14348">
        <v>1</v>
      </c>
    </row>
    <row r="14349" spans="1:2" x14ac:dyDescent="0.3">
      <c r="A14349">
        <v>16790</v>
      </c>
      <c r="B14349">
        <v>1</v>
      </c>
    </row>
    <row r="14350" spans="1:2" x14ac:dyDescent="0.3">
      <c r="A14350">
        <v>16965</v>
      </c>
      <c r="B14350">
        <v>0</v>
      </c>
    </row>
    <row r="14351" spans="1:2" x14ac:dyDescent="0.3">
      <c r="A14351">
        <v>20205</v>
      </c>
      <c r="B14351">
        <v>1</v>
      </c>
    </row>
    <row r="14352" spans="1:2" x14ac:dyDescent="0.3">
      <c r="A14352">
        <v>11694</v>
      </c>
      <c r="B14352">
        <v>1</v>
      </c>
    </row>
    <row r="14353" spans="1:2" x14ac:dyDescent="0.3">
      <c r="A14353">
        <v>20206</v>
      </c>
      <c r="B14353">
        <v>1</v>
      </c>
    </row>
    <row r="14354" spans="1:2" x14ac:dyDescent="0.3">
      <c r="A14354">
        <v>11886</v>
      </c>
      <c r="B14354">
        <v>1</v>
      </c>
    </row>
    <row r="14355" spans="1:2" x14ac:dyDescent="0.3">
      <c r="A14355">
        <v>11695</v>
      </c>
      <c r="B14355">
        <v>1</v>
      </c>
    </row>
    <row r="14356" spans="1:2" x14ac:dyDescent="0.3">
      <c r="A14356">
        <v>20171</v>
      </c>
      <c r="B14356">
        <v>1</v>
      </c>
    </row>
    <row r="14357" spans="1:2" x14ac:dyDescent="0.3">
      <c r="A14357">
        <v>23042</v>
      </c>
      <c r="B14357">
        <v>1</v>
      </c>
    </row>
    <row r="14358" spans="1:2" x14ac:dyDescent="0.3">
      <c r="A14358">
        <v>12434</v>
      </c>
      <c r="B14358">
        <v>1</v>
      </c>
    </row>
    <row r="14359" spans="1:2" x14ac:dyDescent="0.3">
      <c r="A14359">
        <v>8356</v>
      </c>
      <c r="B14359">
        <v>0</v>
      </c>
    </row>
    <row r="14360" spans="1:2" x14ac:dyDescent="0.3">
      <c r="A14360">
        <v>11531</v>
      </c>
      <c r="B14360">
        <v>1</v>
      </c>
    </row>
    <row r="14361" spans="1:2" x14ac:dyDescent="0.3">
      <c r="A14361">
        <v>2830</v>
      </c>
      <c r="B14361">
        <v>0</v>
      </c>
    </row>
    <row r="14362" spans="1:2" x14ac:dyDescent="0.3">
      <c r="A14362">
        <v>20855</v>
      </c>
      <c r="B14362">
        <v>1</v>
      </c>
    </row>
    <row r="14363" spans="1:2" x14ac:dyDescent="0.3">
      <c r="A14363">
        <v>20976</v>
      </c>
      <c r="B14363">
        <v>1</v>
      </c>
    </row>
    <row r="14364" spans="1:2" x14ac:dyDescent="0.3">
      <c r="A14364">
        <v>21085</v>
      </c>
      <c r="B14364">
        <v>1</v>
      </c>
    </row>
    <row r="14365" spans="1:2" x14ac:dyDescent="0.3">
      <c r="A14365">
        <v>3547</v>
      </c>
      <c r="B14365">
        <v>0</v>
      </c>
    </row>
    <row r="14366" spans="1:2" x14ac:dyDescent="0.3">
      <c r="A14366">
        <v>3510</v>
      </c>
      <c r="B14366">
        <v>0</v>
      </c>
    </row>
    <row r="14367" spans="1:2" x14ac:dyDescent="0.3">
      <c r="A14367">
        <v>19941</v>
      </c>
      <c r="B14367">
        <v>1</v>
      </c>
    </row>
    <row r="14368" spans="1:2" x14ac:dyDescent="0.3">
      <c r="A14368">
        <v>17789</v>
      </c>
      <c r="B14368">
        <v>1</v>
      </c>
    </row>
    <row r="14369" spans="1:2" x14ac:dyDescent="0.3">
      <c r="A14369">
        <v>15866</v>
      </c>
      <c r="B14369">
        <v>1</v>
      </c>
    </row>
    <row r="14370" spans="1:2" x14ac:dyDescent="0.3">
      <c r="A14370">
        <v>22759</v>
      </c>
      <c r="B14370">
        <v>1</v>
      </c>
    </row>
    <row r="14371" spans="1:2" x14ac:dyDescent="0.3">
      <c r="A14371">
        <v>20806</v>
      </c>
      <c r="B14371">
        <v>1</v>
      </c>
    </row>
    <row r="14372" spans="1:2" x14ac:dyDescent="0.3">
      <c r="A14372">
        <v>22100</v>
      </c>
      <c r="B14372">
        <v>1</v>
      </c>
    </row>
    <row r="14373" spans="1:2" x14ac:dyDescent="0.3">
      <c r="A14373">
        <v>16928</v>
      </c>
      <c r="B14373">
        <v>1</v>
      </c>
    </row>
    <row r="14374" spans="1:2" x14ac:dyDescent="0.3">
      <c r="A14374">
        <v>21037</v>
      </c>
      <c r="B14374">
        <v>1</v>
      </c>
    </row>
    <row r="14375" spans="1:2" x14ac:dyDescent="0.3">
      <c r="A14375">
        <v>3345</v>
      </c>
      <c r="B14375">
        <v>0</v>
      </c>
    </row>
    <row r="14376" spans="1:2" x14ac:dyDescent="0.3">
      <c r="A14376">
        <v>16779</v>
      </c>
      <c r="B14376">
        <v>1</v>
      </c>
    </row>
    <row r="14377" spans="1:2" x14ac:dyDescent="0.3">
      <c r="A14377">
        <v>16103</v>
      </c>
      <c r="B14377">
        <v>1</v>
      </c>
    </row>
    <row r="14378" spans="1:2" x14ac:dyDescent="0.3">
      <c r="A14378">
        <v>16375</v>
      </c>
      <c r="B14378">
        <v>0</v>
      </c>
    </row>
    <row r="14379" spans="1:2" x14ac:dyDescent="0.3">
      <c r="A14379">
        <v>22921</v>
      </c>
      <c r="B14379">
        <v>1</v>
      </c>
    </row>
    <row r="14380" spans="1:2" x14ac:dyDescent="0.3">
      <c r="A14380">
        <v>15851</v>
      </c>
      <c r="B14380">
        <v>1</v>
      </c>
    </row>
    <row r="14381" spans="1:2" x14ac:dyDescent="0.3">
      <c r="A14381">
        <v>20096</v>
      </c>
      <c r="B14381">
        <v>1</v>
      </c>
    </row>
    <row r="14382" spans="1:2" x14ac:dyDescent="0.3">
      <c r="A14382">
        <v>22827</v>
      </c>
      <c r="B14382">
        <v>1</v>
      </c>
    </row>
    <row r="14383" spans="1:2" x14ac:dyDescent="0.3">
      <c r="A14383">
        <v>564</v>
      </c>
      <c r="B14383">
        <v>0</v>
      </c>
    </row>
    <row r="14384" spans="1:2" x14ac:dyDescent="0.3">
      <c r="A14384">
        <v>565</v>
      </c>
      <c r="B14384">
        <v>0</v>
      </c>
    </row>
    <row r="14385" spans="1:2" x14ac:dyDescent="0.3">
      <c r="A14385">
        <v>15263</v>
      </c>
      <c r="B14385">
        <v>1</v>
      </c>
    </row>
    <row r="14386" spans="1:2" x14ac:dyDescent="0.3">
      <c r="A14386">
        <v>19755</v>
      </c>
      <c r="B14386">
        <v>1</v>
      </c>
    </row>
    <row r="14387" spans="1:2" x14ac:dyDescent="0.3">
      <c r="A14387">
        <v>19975</v>
      </c>
      <c r="B14387">
        <v>1</v>
      </c>
    </row>
    <row r="14388" spans="1:2" x14ac:dyDescent="0.3">
      <c r="A14388">
        <v>20799</v>
      </c>
      <c r="B14388">
        <v>1</v>
      </c>
    </row>
    <row r="14389" spans="1:2" x14ac:dyDescent="0.3">
      <c r="A14389">
        <v>7064</v>
      </c>
      <c r="B14389">
        <v>0</v>
      </c>
    </row>
    <row r="14390" spans="1:2" x14ac:dyDescent="0.3">
      <c r="A14390">
        <v>17555</v>
      </c>
      <c r="B14390">
        <v>1</v>
      </c>
    </row>
    <row r="14391" spans="1:2" x14ac:dyDescent="0.3">
      <c r="A14391">
        <v>12397</v>
      </c>
      <c r="B14391">
        <v>1</v>
      </c>
    </row>
    <row r="14392" spans="1:2" x14ac:dyDescent="0.3">
      <c r="A14392">
        <v>16447</v>
      </c>
      <c r="B14392">
        <v>1</v>
      </c>
    </row>
    <row r="14393" spans="1:2" x14ac:dyDescent="0.3">
      <c r="A14393">
        <v>20899</v>
      </c>
      <c r="B14393">
        <v>1</v>
      </c>
    </row>
    <row r="14394" spans="1:2" x14ac:dyDescent="0.3">
      <c r="A14394">
        <v>3236</v>
      </c>
      <c r="B14394">
        <v>0</v>
      </c>
    </row>
    <row r="14395" spans="1:2" x14ac:dyDescent="0.3">
      <c r="A14395">
        <v>22683</v>
      </c>
      <c r="B14395">
        <v>1</v>
      </c>
    </row>
    <row r="14396" spans="1:2" x14ac:dyDescent="0.3">
      <c r="A14396">
        <v>18087</v>
      </c>
      <c r="B14396">
        <v>1</v>
      </c>
    </row>
    <row r="14397" spans="1:2" x14ac:dyDescent="0.3">
      <c r="A14397">
        <v>22802</v>
      </c>
      <c r="B14397">
        <v>1</v>
      </c>
    </row>
    <row r="14398" spans="1:2" x14ac:dyDescent="0.3">
      <c r="A14398">
        <v>17915</v>
      </c>
      <c r="B14398">
        <v>1</v>
      </c>
    </row>
    <row r="14399" spans="1:2" x14ac:dyDescent="0.3">
      <c r="A14399">
        <v>17924</v>
      </c>
      <c r="B14399">
        <v>1</v>
      </c>
    </row>
    <row r="14400" spans="1:2" x14ac:dyDescent="0.3">
      <c r="A14400">
        <v>2974</v>
      </c>
      <c r="B14400">
        <v>0</v>
      </c>
    </row>
    <row r="14401" spans="1:2" x14ac:dyDescent="0.3">
      <c r="A14401">
        <v>20081</v>
      </c>
      <c r="B14401">
        <v>1</v>
      </c>
    </row>
    <row r="14402" spans="1:2" x14ac:dyDescent="0.3">
      <c r="A14402">
        <v>18105</v>
      </c>
      <c r="B14402">
        <v>1</v>
      </c>
    </row>
    <row r="14403" spans="1:2" x14ac:dyDescent="0.3">
      <c r="A14403">
        <v>20080</v>
      </c>
      <c r="B14403">
        <v>1</v>
      </c>
    </row>
    <row r="14404" spans="1:2" x14ac:dyDescent="0.3">
      <c r="A14404">
        <v>16540</v>
      </c>
      <c r="B14404">
        <v>1</v>
      </c>
    </row>
    <row r="14405" spans="1:2" x14ac:dyDescent="0.3">
      <c r="A14405">
        <v>9585</v>
      </c>
      <c r="B14405">
        <v>0</v>
      </c>
    </row>
    <row r="14406" spans="1:2" x14ac:dyDescent="0.3">
      <c r="A14406">
        <v>18093</v>
      </c>
      <c r="B14406">
        <v>1</v>
      </c>
    </row>
    <row r="14407" spans="1:2" x14ac:dyDescent="0.3">
      <c r="A14407">
        <v>11228</v>
      </c>
      <c r="B14407">
        <v>1</v>
      </c>
    </row>
    <row r="14408" spans="1:2" x14ac:dyDescent="0.3">
      <c r="A14408">
        <v>16003</v>
      </c>
      <c r="B14408">
        <v>1</v>
      </c>
    </row>
    <row r="14409" spans="1:2" x14ac:dyDescent="0.3">
      <c r="A14409">
        <v>20929</v>
      </c>
      <c r="B14409">
        <v>1</v>
      </c>
    </row>
    <row r="14410" spans="1:2" x14ac:dyDescent="0.3">
      <c r="A14410">
        <v>10753</v>
      </c>
      <c r="B14410">
        <v>1</v>
      </c>
    </row>
    <row r="14411" spans="1:2" x14ac:dyDescent="0.3">
      <c r="A14411">
        <v>16397</v>
      </c>
      <c r="B14411">
        <v>1</v>
      </c>
    </row>
    <row r="14412" spans="1:2" x14ac:dyDescent="0.3">
      <c r="A14412">
        <v>22693</v>
      </c>
      <c r="B14412">
        <v>1</v>
      </c>
    </row>
    <row r="14413" spans="1:2" x14ac:dyDescent="0.3">
      <c r="A14413">
        <v>15965</v>
      </c>
      <c r="B14413">
        <v>1</v>
      </c>
    </row>
    <row r="14414" spans="1:2" x14ac:dyDescent="0.3">
      <c r="A14414">
        <v>16355</v>
      </c>
      <c r="B14414">
        <v>1</v>
      </c>
    </row>
    <row r="14415" spans="1:2" x14ac:dyDescent="0.3">
      <c r="A14415">
        <v>22792</v>
      </c>
      <c r="B14415">
        <v>1</v>
      </c>
    </row>
    <row r="14416" spans="1:2" x14ac:dyDescent="0.3">
      <c r="A14416">
        <v>236</v>
      </c>
      <c r="B14416">
        <v>0</v>
      </c>
    </row>
    <row r="14417" spans="1:2" x14ac:dyDescent="0.3">
      <c r="A14417">
        <v>20934</v>
      </c>
      <c r="B14417">
        <v>0</v>
      </c>
    </row>
    <row r="14418" spans="1:2" x14ac:dyDescent="0.3">
      <c r="A14418">
        <v>22105</v>
      </c>
      <c r="B14418">
        <v>1</v>
      </c>
    </row>
    <row r="14419" spans="1:2" x14ac:dyDescent="0.3">
      <c r="A14419">
        <v>22104</v>
      </c>
      <c r="B14419">
        <v>1</v>
      </c>
    </row>
    <row r="14420" spans="1:2" x14ac:dyDescent="0.3">
      <c r="A14420">
        <v>15795</v>
      </c>
      <c r="B14420">
        <v>1</v>
      </c>
    </row>
    <row r="14421" spans="1:2" x14ac:dyDescent="0.3">
      <c r="A14421">
        <v>16098</v>
      </c>
      <c r="B14421">
        <v>1</v>
      </c>
    </row>
    <row r="14422" spans="1:2" x14ac:dyDescent="0.3">
      <c r="A14422">
        <v>16594</v>
      </c>
      <c r="B14422">
        <v>1</v>
      </c>
    </row>
    <row r="14423" spans="1:2" x14ac:dyDescent="0.3">
      <c r="A14423">
        <v>17122</v>
      </c>
      <c r="B14423">
        <v>1</v>
      </c>
    </row>
    <row r="14424" spans="1:2" x14ac:dyDescent="0.3">
      <c r="A14424">
        <v>15954</v>
      </c>
      <c r="B14424">
        <v>1</v>
      </c>
    </row>
    <row r="14425" spans="1:2" x14ac:dyDescent="0.3">
      <c r="A14425">
        <v>3377</v>
      </c>
      <c r="B14425">
        <v>0</v>
      </c>
    </row>
    <row r="14426" spans="1:2" x14ac:dyDescent="0.3">
      <c r="A14426">
        <v>14812</v>
      </c>
      <c r="B14426">
        <v>1</v>
      </c>
    </row>
    <row r="14427" spans="1:2" x14ac:dyDescent="0.3">
      <c r="A14427">
        <v>17303</v>
      </c>
      <c r="B14427">
        <v>1</v>
      </c>
    </row>
    <row r="14428" spans="1:2" x14ac:dyDescent="0.3">
      <c r="A14428">
        <v>7079</v>
      </c>
      <c r="B14428">
        <v>0</v>
      </c>
    </row>
    <row r="14429" spans="1:2" x14ac:dyDescent="0.3">
      <c r="A14429">
        <v>20777</v>
      </c>
      <c r="B14429">
        <v>1</v>
      </c>
    </row>
    <row r="14430" spans="1:2" x14ac:dyDescent="0.3">
      <c r="A14430">
        <v>20912</v>
      </c>
      <c r="B14430">
        <v>1</v>
      </c>
    </row>
    <row r="14431" spans="1:2" x14ac:dyDescent="0.3">
      <c r="A14431">
        <v>22327</v>
      </c>
      <c r="B14431">
        <v>1</v>
      </c>
    </row>
    <row r="14432" spans="1:2" x14ac:dyDescent="0.3">
      <c r="A14432">
        <v>14929</v>
      </c>
      <c r="B14432">
        <v>1</v>
      </c>
    </row>
    <row r="14433" spans="1:2" x14ac:dyDescent="0.3">
      <c r="A14433">
        <v>18034</v>
      </c>
      <c r="B14433">
        <v>1</v>
      </c>
    </row>
    <row r="14434" spans="1:2" x14ac:dyDescent="0.3">
      <c r="A14434">
        <v>18031</v>
      </c>
      <c r="B14434">
        <v>1</v>
      </c>
    </row>
    <row r="14435" spans="1:2" x14ac:dyDescent="0.3">
      <c r="A14435">
        <v>11038</v>
      </c>
      <c r="B14435">
        <v>1</v>
      </c>
    </row>
    <row r="14436" spans="1:2" x14ac:dyDescent="0.3">
      <c r="A14436">
        <v>11959</v>
      </c>
      <c r="B14436">
        <v>1</v>
      </c>
    </row>
    <row r="14437" spans="1:2" x14ac:dyDescent="0.3">
      <c r="A14437">
        <v>11037</v>
      </c>
      <c r="B14437">
        <v>1</v>
      </c>
    </row>
    <row r="14438" spans="1:2" x14ac:dyDescent="0.3">
      <c r="A14438">
        <v>15459</v>
      </c>
      <c r="B14438">
        <v>1</v>
      </c>
    </row>
    <row r="14439" spans="1:2" x14ac:dyDescent="0.3">
      <c r="A14439">
        <v>22702</v>
      </c>
      <c r="B14439">
        <v>1</v>
      </c>
    </row>
    <row r="14440" spans="1:2" x14ac:dyDescent="0.3">
      <c r="A14440">
        <v>20930</v>
      </c>
      <c r="B14440">
        <v>1</v>
      </c>
    </row>
    <row r="14441" spans="1:2" x14ac:dyDescent="0.3">
      <c r="A14441">
        <v>20931</v>
      </c>
      <c r="B14441">
        <v>1</v>
      </c>
    </row>
    <row r="14442" spans="1:2" x14ac:dyDescent="0.3">
      <c r="A14442">
        <v>20932</v>
      </c>
      <c r="B14442">
        <v>1</v>
      </c>
    </row>
    <row r="14443" spans="1:2" x14ac:dyDescent="0.3">
      <c r="A14443">
        <v>17067</v>
      </c>
      <c r="B14443">
        <v>1</v>
      </c>
    </row>
    <row r="14444" spans="1:2" x14ac:dyDescent="0.3">
      <c r="A14444">
        <v>14700</v>
      </c>
      <c r="B14444">
        <v>0</v>
      </c>
    </row>
    <row r="14445" spans="1:2" x14ac:dyDescent="0.3">
      <c r="A14445">
        <v>18108</v>
      </c>
      <c r="B14445">
        <v>1</v>
      </c>
    </row>
    <row r="14446" spans="1:2" x14ac:dyDescent="0.3">
      <c r="A14446">
        <v>18107</v>
      </c>
      <c r="B14446">
        <v>1</v>
      </c>
    </row>
    <row r="14447" spans="1:2" x14ac:dyDescent="0.3">
      <c r="A14447">
        <v>20142</v>
      </c>
      <c r="B14447">
        <v>1</v>
      </c>
    </row>
    <row r="14448" spans="1:2" x14ac:dyDescent="0.3">
      <c r="A14448">
        <v>20144</v>
      </c>
      <c r="B14448">
        <v>1</v>
      </c>
    </row>
    <row r="14449" spans="1:2" x14ac:dyDescent="0.3">
      <c r="A14449">
        <v>20907</v>
      </c>
      <c r="B14449">
        <v>1</v>
      </c>
    </row>
    <row r="14450" spans="1:2" x14ac:dyDescent="0.3">
      <c r="A14450">
        <v>20908</v>
      </c>
      <c r="B14450">
        <v>1</v>
      </c>
    </row>
    <row r="14451" spans="1:2" x14ac:dyDescent="0.3">
      <c r="A14451">
        <v>22860</v>
      </c>
      <c r="B14451">
        <v>1</v>
      </c>
    </row>
    <row r="14452" spans="1:2" x14ac:dyDescent="0.3">
      <c r="A14452">
        <v>22861</v>
      </c>
      <c r="B14452">
        <v>1</v>
      </c>
    </row>
    <row r="14453" spans="1:2" x14ac:dyDescent="0.3">
      <c r="A14453">
        <v>14942</v>
      </c>
      <c r="B14453">
        <v>1</v>
      </c>
    </row>
    <row r="14454" spans="1:2" x14ac:dyDescent="0.3">
      <c r="A14454">
        <v>15440</v>
      </c>
      <c r="B14454">
        <v>1</v>
      </c>
    </row>
    <row r="14455" spans="1:2" x14ac:dyDescent="0.3">
      <c r="A14455">
        <v>7588</v>
      </c>
      <c r="B14455">
        <v>0</v>
      </c>
    </row>
    <row r="14456" spans="1:2" x14ac:dyDescent="0.3">
      <c r="A14456">
        <v>11916</v>
      </c>
      <c r="B14456">
        <v>1</v>
      </c>
    </row>
    <row r="14457" spans="1:2" x14ac:dyDescent="0.3">
      <c r="A14457">
        <v>10654</v>
      </c>
      <c r="B14457">
        <v>1</v>
      </c>
    </row>
    <row r="14458" spans="1:2" x14ac:dyDescent="0.3">
      <c r="A14458">
        <v>15186</v>
      </c>
      <c r="B14458">
        <v>1</v>
      </c>
    </row>
    <row r="14459" spans="1:2" x14ac:dyDescent="0.3">
      <c r="A14459">
        <v>18366</v>
      </c>
      <c r="B14459">
        <v>1</v>
      </c>
    </row>
    <row r="14460" spans="1:2" x14ac:dyDescent="0.3">
      <c r="A14460">
        <v>20401</v>
      </c>
      <c r="B14460">
        <v>1</v>
      </c>
    </row>
    <row r="14461" spans="1:2" x14ac:dyDescent="0.3">
      <c r="A14461">
        <v>17682</v>
      </c>
      <c r="B14461">
        <v>1</v>
      </c>
    </row>
    <row r="14462" spans="1:2" x14ac:dyDescent="0.3">
      <c r="A14462">
        <v>7621</v>
      </c>
      <c r="B14462">
        <v>0</v>
      </c>
    </row>
    <row r="14463" spans="1:2" x14ac:dyDescent="0.3">
      <c r="A14463">
        <v>9711</v>
      </c>
      <c r="B14463">
        <v>1</v>
      </c>
    </row>
    <row r="14464" spans="1:2" x14ac:dyDescent="0.3">
      <c r="A14464">
        <v>18364</v>
      </c>
      <c r="B14464">
        <v>1</v>
      </c>
    </row>
    <row r="14465" spans="1:2" x14ac:dyDescent="0.3">
      <c r="A14465">
        <v>700</v>
      </c>
      <c r="B14465">
        <v>0</v>
      </c>
    </row>
    <row r="14466" spans="1:2" x14ac:dyDescent="0.3">
      <c r="A14466">
        <v>11016</v>
      </c>
      <c r="B14466">
        <v>1</v>
      </c>
    </row>
    <row r="14467" spans="1:2" x14ac:dyDescent="0.3">
      <c r="A14467">
        <v>8606</v>
      </c>
      <c r="B14467">
        <v>1</v>
      </c>
    </row>
    <row r="14468" spans="1:2" x14ac:dyDescent="0.3">
      <c r="A14468">
        <v>15441</v>
      </c>
      <c r="B14468">
        <v>1</v>
      </c>
    </row>
    <row r="14469" spans="1:2" x14ac:dyDescent="0.3">
      <c r="A14469">
        <v>11760</v>
      </c>
      <c r="B14469">
        <v>1</v>
      </c>
    </row>
    <row r="14470" spans="1:2" x14ac:dyDescent="0.3">
      <c r="A14470">
        <v>12073</v>
      </c>
      <c r="B14470">
        <v>1</v>
      </c>
    </row>
    <row r="14471" spans="1:2" x14ac:dyDescent="0.3">
      <c r="A14471">
        <v>9525</v>
      </c>
      <c r="B14471">
        <v>1</v>
      </c>
    </row>
    <row r="14472" spans="1:2" x14ac:dyDescent="0.3">
      <c r="A14472">
        <v>686</v>
      </c>
      <c r="B14472">
        <v>0</v>
      </c>
    </row>
    <row r="14473" spans="1:2" x14ac:dyDescent="0.3">
      <c r="A14473">
        <v>18373</v>
      </c>
      <c r="B14473">
        <v>1</v>
      </c>
    </row>
    <row r="14474" spans="1:2" x14ac:dyDescent="0.3">
      <c r="A14474">
        <v>9737</v>
      </c>
      <c r="B14474">
        <v>1</v>
      </c>
    </row>
    <row r="14475" spans="1:2" x14ac:dyDescent="0.3">
      <c r="A14475">
        <v>8512</v>
      </c>
      <c r="B14475">
        <v>1</v>
      </c>
    </row>
    <row r="14476" spans="1:2" x14ac:dyDescent="0.3">
      <c r="A14476">
        <v>22740</v>
      </c>
      <c r="B14476">
        <v>1</v>
      </c>
    </row>
    <row r="14477" spans="1:2" x14ac:dyDescent="0.3">
      <c r="A14477">
        <v>16131</v>
      </c>
      <c r="B14477">
        <v>1</v>
      </c>
    </row>
    <row r="14478" spans="1:2" x14ac:dyDescent="0.3">
      <c r="A14478">
        <v>16828</v>
      </c>
      <c r="B14478">
        <v>1</v>
      </c>
    </row>
    <row r="14479" spans="1:2" x14ac:dyDescent="0.3">
      <c r="A14479">
        <v>4015</v>
      </c>
      <c r="B14479">
        <v>0</v>
      </c>
    </row>
    <row r="14480" spans="1:2" x14ac:dyDescent="0.3">
      <c r="A14480">
        <v>4020</v>
      </c>
      <c r="B14480">
        <v>0</v>
      </c>
    </row>
    <row r="14481" spans="1:2" x14ac:dyDescent="0.3">
      <c r="A14481">
        <v>11235</v>
      </c>
      <c r="B14481">
        <v>1</v>
      </c>
    </row>
    <row r="14482" spans="1:2" x14ac:dyDescent="0.3">
      <c r="A14482">
        <v>18088</v>
      </c>
      <c r="B14482">
        <v>1</v>
      </c>
    </row>
    <row r="14483" spans="1:2" x14ac:dyDescent="0.3">
      <c r="A14483">
        <v>16827</v>
      </c>
      <c r="B14483">
        <v>1</v>
      </c>
    </row>
    <row r="14484" spans="1:2" x14ac:dyDescent="0.3">
      <c r="A14484">
        <v>970</v>
      </c>
      <c r="B14484">
        <v>0</v>
      </c>
    </row>
    <row r="14485" spans="1:2" x14ac:dyDescent="0.3">
      <c r="A14485">
        <v>20821</v>
      </c>
      <c r="B14485">
        <v>1</v>
      </c>
    </row>
    <row r="14486" spans="1:2" x14ac:dyDescent="0.3">
      <c r="A14486">
        <v>11233</v>
      </c>
      <c r="B14486">
        <v>1</v>
      </c>
    </row>
    <row r="14487" spans="1:2" x14ac:dyDescent="0.3">
      <c r="A14487">
        <v>22887</v>
      </c>
      <c r="B14487">
        <v>1</v>
      </c>
    </row>
    <row r="14488" spans="1:2" x14ac:dyDescent="0.3">
      <c r="A14488">
        <v>20630</v>
      </c>
      <c r="B14488">
        <v>0</v>
      </c>
    </row>
    <row r="14489" spans="1:2" x14ac:dyDescent="0.3">
      <c r="A14489">
        <v>11236</v>
      </c>
      <c r="B14489">
        <v>1</v>
      </c>
    </row>
    <row r="14490" spans="1:2" x14ac:dyDescent="0.3">
      <c r="A14490">
        <v>17409</v>
      </c>
      <c r="B14490">
        <v>0</v>
      </c>
    </row>
    <row r="14491" spans="1:2" x14ac:dyDescent="0.3">
      <c r="A14491">
        <v>10830</v>
      </c>
      <c r="B14491">
        <v>1</v>
      </c>
    </row>
    <row r="14492" spans="1:2" x14ac:dyDescent="0.3">
      <c r="A14492">
        <v>20612</v>
      </c>
      <c r="B14492">
        <v>1</v>
      </c>
    </row>
    <row r="14493" spans="1:2" x14ac:dyDescent="0.3">
      <c r="A14493">
        <v>19804</v>
      </c>
      <c r="B14493">
        <v>1</v>
      </c>
    </row>
    <row r="14494" spans="1:2" x14ac:dyDescent="0.3">
      <c r="A14494">
        <v>15810</v>
      </c>
      <c r="B14494">
        <v>1</v>
      </c>
    </row>
    <row r="14495" spans="1:2" x14ac:dyDescent="0.3">
      <c r="A14495">
        <v>11682</v>
      </c>
      <c r="B14495">
        <v>1</v>
      </c>
    </row>
    <row r="14496" spans="1:2" x14ac:dyDescent="0.3">
      <c r="A14496">
        <v>19780</v>
      </c>
      <c r="B14496">
        <v>1</v>
      </c>
    </row>
    <row r="14497" spans="1:2" x14ac:dyDescent="0.3">
      <c r="A14497">
        <v>19950</v>
      </c>
      <c r="B14497">
        <v>1</v>
      </c>
    </row>
    <row r="14498" spans="1:2" x14ac:dyDescent="0.3">
      <c r="A14498">
        <v>20132</v>
      </c>
      <c r="B14498">
        <v>1</v>
      </c>
    </row>
    <row r="14499" spans="1:2" x14ac:dyDescent="0.3">
      <c r="A14499">
        <v>10646</v>
      </c>
      <c r="B14499">
        <v>1</v>
      </c>
    </row>
    <row r="14500" spans="1:2" x14ac:dyDescent="0.3">
      <c r="A14500">
        <v>9992</v>
      </c>
      <c r="B14500">
        <v>1</v>
      </c>
    </row>
    <row r="14501" spans="1:2" x14ac:dyDescent="0.3">
      <c r="A14501">
        <v>14685</v>
      </c>
      <c r="B14501">
        <v>1</v>
      </c>
    </row>
    <row r="14502" spans="1:2" x14ac:dyDescent="0.3">
      <c r="A14502">
        <v>19457</v>
      </c>
      <c r="B14502">
        <v>1</v>
      </c>
    </row>
    <row r="14503" spans="1:2" x14ac:dyDescent="0.3">
      <c r="A14503">
        <v>13538</v>
      </c>
      <c r="B14503">
        <v>1</v>
      </c>
    </row>
    <row r="14504" spans="1:2" x14ac:dyDescent="0.3">
      <c r="A14504">
        <v>19907</v>
      </c>
      <c r="B14504">
        <v>1</v>
      </c>
    </row>
    <row r="14505" spans="1:2" x14ac:dyDescent="0.3">
      <c r="A14505">
        <v>10291</v>
      </c>
      <c r="B14505">
        <v>1</v>
      </c>
    </row>
    <row r="14506" spans="1:2" x14ac:dyDescent="0.3">
      <c r="A14506">
        <v>15861</v>
      </c>
      <c r="B14506">
        <v>1</v>
      </c>
    </row>
    <row r="14507" spans="1:2" x14ac:dyDescent="0.3">
      <c r="A14507">
        <v>11089</v>
      </c>
      <c r="B14507">
        <v>0</v>
      </c>
    </row>
    <row r="14508" spans="1:2" x14ac:dyDescent="0.3">
      <c r="A14508">
        <v>22911</v>
      </c>
      <c r="B14508">
        <v>1</v>
      </c>
    </row>
    <row r="14509" spans="1:2" x14ac:dyDescent="0.3">
      <c r="A14509">
        <v>21001</v>
      </c>
      <c r="B14509">
        <v>1</v>
      </c>
    </row>
    <row r="14510" spans="1:2" x14ac:dyDescent="0.3">
      <c r="A14510">
        <v>3468</v>
      </c>
      <c r="B14510">
        <v>0</v>
      </c>
    </row>
    <row r="14511" spans="1:2" x14ac:dyDescent="0.3">
      <c r="A14511">
        <v>15619</v>
      </c>
      <c r="B14511">
        <v>1</v>
      </c>
    </row>
    <row r="14512" spans="1:2" x14ac:dyDescent="0.3">
      <c r="A14512">
        <v>10623</v>
      </c>
      <c r="B14512">
        <v>1</v>
      </c>
    </row>
    <row r="14513" spans="1:2" x14ac:dyDescent="0.3">
      <c r="A14513">
        <v>8874</v>
      </c>
      <c r="B14513">
        <v>1</v>
      </c>
    </row>
    <row r="14514" spans="1:2" x14ac:dyDescent="0.3">
      <c r="A14514">
        <v>15733</v>
      </c>
      <c r="B14514">
        <v>1</v>
      </c>
    </row>
    <row r="14515" spans="1:2" x14ac:dyDescent="0.3">
      <c r="A14515">
        <v>22751</v>
      </c>
      <c r="B14515">
        <v>1</v>
      </c>
    </row>
    <row r="14516" spans="1:2" x14ac:dyDescent="0.3">
      <c r="A14516">
        <v>20870</v>
      </c>
      <c r="B14516">
        <v>1</v>
      </c>
    </row>
    <row r="14517" spans="1:2" x14ac:dyDescent="0.3">
      <c r="A14517">
        <v>19921</v>
      </c>
      <c r="B14517">
        <v>1</v>
      </c>
    </row>
    <row r="14518" spans="1:2" x14ac:dyDescent="0.3">
      <c r="A14518">
        <v>20534</v>
      </c>
      <c r="B14518">
        <v>1</v>
      </c>
    </row>
    <row r="14519" spans="1:2" x14ac:dyDescent="0.3">
      <c r="A14519">
        <v>17182</v>
      </c>
      <c r="B14519">
        <v>0</v>
      </c>
    </row>
    <row r="14520" spans="1:2" x14ac:dyDescent="0.3">
      <c r="A14520">
        <v>12167</v>
      </c>
      <c r="B14520">
        <v>1</v>
      </c>
    </row>
    <row r="14521" spans="1:2" x14ac:dyDescent="0.3">
      <c r="A14521">
        <v>22734</v>
      </c>
      <c r="B14521">
        <v>1</v>
      </c>
    </row>
    <row r="14522" spans="1:2" x14ac:dyDescent="0.3">
      <c r="A14522">
        <v>8865</v>
      </c>
      <c r="B14522">
        <v>1</v>
      </c>
    </row>
    <row r="14523" spans="1:2" x14ac:dyDescent="0.3">
      <c r="A14523">
        <v>3378</v>
      </c>
      <c r="B14523">
        <v>0</v>
      </c>
    </row>
    <row r="14524" spans="1:2" x14ac:dyDescent="0.3">
      <c r="A14524">
        <v>10883</v>
      </c>
      <c r="B14524">
        <v>1</v>
      </c>
    </row>
    <row r="14525" spans="1:2" x14ac:dyDescent="0.3">
      <c r="A14525">
        <v>11088</v>
      </c>
      <c r="B14525">
        <v>1</v>
      </c>
    </row>
    <row r="14526" spans="1:2" x14ac:dyDescent="0.3">
      <c r="A14526">
        <v>5641</v>
      </c>
      <c r="B14526">
        <v>0</v>
      </c>
    </row>
    <row r="14527" spans="1:2" x14ac:dyDescent="0.3">
      <c r="A14527">
        <v>11687</v>
      </c>
      <c r="B14527">
        <v>1</v>
      </c>
    </row>
    <row r="14528" spans="1:2" x14ac:dyDescent="0.3">
      <c r="A14528">
        <v>8866</v>
      </c>
      <c r="B14528">
        <v>0</v>
      </c>
    </row>
    <row r="14529" spans="1:2" x14ac:dyDescent="0.3">
      <c r="A14529">
        <v>16922</v>
      </c>
      <c r="B14529">
        <v>1</v>
      </c>
    </row>
    <row r="14530" spans="1:2" x14ac:dyDescent="0.3">
      <c r="A14530">
        <v>7670</v>
      </c>
      <c r="B14530">
        <v>0</v>
      </c>
    </row>
    <row r="14531" spans="1:2" x14ac:dyDescent="0.3">
      <c r="A14531">
        <v>19924</v>
      </c>
      <c r="B14531">
        <v>1</v>
      </c>
    </row>
    <row r="14532" spans="1:2" x14ac:dyDescent="0.3">
      <c r="A14532">
        <v>3412</v>
      </c>
      <c r="B14532">
        <v>0</v>
      </c>
    </row>
    <row r="14533" spans="1:2" x14ac:dyDescent="0.3">
      <c r="A14533">
        <v>14980</v>
      </c>
      <c r="B14533">
        <v>1</v>
      </c>
    </row>
    <row r="14534" spans="1:2" x14ac:dyDescent="0.3">
      <c r="A14534">
        <v>5666</v>
      </c>
      <c r="B14534">
        <v>0</v>
      </c>
    </row>
    <row r="14535" spans="1:2" x14ac:dyDescent="0.3">
      <c r="A14535">
        <v>4174</v>
      </c>
      <c r="B14535">
        <v>0</v>
      </c>
    </row>
    <row r="14536" spans="1:2" x14ac:dyDescent="0.3">
      <c r="A14536">
        <v>23039</v>
      </c>
      <c r="B14536">
        <v>1</v>
      </c>
    </row>
    <row r="14537" spans="1:2" x14ac:dyDescent="0.3">
      <c r="A14537">
        <v>22915</v>
      </c>
      <c r="B14537">
        <v>1</v>
      </c>
    </row>
    <row r="14538" spans="1:2" x14ac:dyDescent="0.3">
      <c r="A14538">
        <v>17923</v>
      </c>
      <c r="B14538">
        <v>0</v>
      </c>
    </row>
    <row r="14539" spans="1:2" x14ac:dyDescent="0.3">
      <c r="A14539">
        <v>20628</v>
      </c>
      <c r="B14539">
        <v>1</v>
      </c>
    </row>
    <row r="14540" spans="1:2" x14ac:dyDescent="0.3">
      <c r="A14540">
        <v>6144</v>
      </c>
      <c r="B14540">
        <v>0</v>
      </c>
    </row>
    <row r="14541" spans="1:2" x14ac:dyDescent="0.3">
      <c r="A14541">
        <v>17526</v>
      </c>
      <c r="B14541">
        <v>0</v>
      </c>
    </row>
    <row r="14542" spans="1:2" x14ac:dyDescent="0.3">
      <c r="A14542">
        <v>19962</v>
      </c>
      <c r="B14542">
        <v>1</v>
      </c>
    </row>
    <row r="14543" spans="1:2" x14ac:dyDescent="0.3">
      <c r="A14543">
        <v>19963</v>
      </c>
      <c r="B14543">
        <v>1</v>
      </c>
    </row>
    <row r="14544" spans="1:2" x14ac:dyDescent="0.3">
      <c r="A14544">
        <v>318</v>
      </c>
      <c r="B14544">
        <v>0</v>
      </c>
    </row>
    <row r="14545" spans="1:2" x14ac:dyDescent="0.3">
      <c r="A14545">
        <v>8639</v>
      </c>
      <c r="B14545">
        <v>0</v>
      </c>
    </row>
    <row r="14546" spans="1:2" x14ac:dyDescent="0.3">
      <c r="A14546">
        <v>16431</v>
      </c>
      <c r="B14546">
        <v>1</v>
      </c>
    </row>
    <row r="14547" spans="1:2" x14ac:dyDescent="0.3">
      <c r="A14547">
        <v>22744</v>
      </c>
      <c r="B14547">
        <v>1</v>
      </c>
    </row>
    <row r="14548" spans="1:2" x14ac:dyDescent="0.3">
      <c r="A14548">
        <v>10986</v>
      </c>
      <c r="B14548">
        <v>0</v>
      </c>
    </row>
    <row r="14549" spans="1:2" x14ac:dyDescent="0.3">
      <c r="A14549">
        <v>16970</v>
      </c>
      <c r="B14549">
        <v>0</v>
      </c>
    </row>
    <row r="14550" spans="1:2" x14ac:dyDescent="0.3">
      <c r="A14550">
        <v>6013</v>
      </c>
      <c r="B14550">
        <v>0</v>
      </c>
    </row>
    <row r="14551" spans="1:2" x14ac:dyDescent="0.3">
      <c r="A14551">
        <v>11051</v>
      </c>
      <c r="B14551">
        <v>1</v>
      </c>
    </row>
    <row r="14552" spans="1:2" x14ac:dyDescent="0.3">
      <c r="A14552">
        <v>16893</v>
      </c>
      <c r="B14552">
        <v>1</v>
      </c>
    </row>
    <row r="14553" spans="1:2" x14ac:dyDescent="0.3">
      <c r="A14553">
        <v>14726</v>
      </c>
      <c r="B14553">
        <v>1</v>
      </c>
    </row>
    <row r="14554" spans="1:2" x14ac:dyDescent="0.3">
      <c r="A14554">
        <v>20107</v>
      </c>
      <c r="B14554">
        <v>1</v>
      </c>
    </row>
    <row r="14555" spans="1:2" x14ac:dyDescent="0.3">
      <c r="A14555">
        <v>8892</v>
      </c>
      <c r="B14555">
        <v>1</v>
      </c>
    </row>
    <row r="14556" spans="1:2" x14ac:dyDescent="0.3">
      <c r="A14556">
        <v>17542</v>
      </c>
      <c r="B14556">
        <v>1</v>
      </c>
    </row>
    <row r="14557" spans="1:2" x14ac:dyDescent="0.3">
      <c r="A14557">
        <v>11957</v>
      </c>
      <c r="B14557">
        <v>0</v>
      </c>
    </row>
    <row r="14558" spans="1:2" x14ac:dyDescent="0.3">
      <c r="A14558">
        <v>17735</v>
      </c>
      <c r="B14558">
        <v>1</v>
      </c>
    </row>
    <row r="14559" spans="1:2" x14ac:dyDescent="0.3">
      <c r="A14559">
        <v>20847</v>
      </c>
      <c r="B14559">
        <v>1</v>
      </c>
    </row>
    <row r="14560" spans="1:2" x14ac:dyDescent="0.3">
      <c r="A14560">
        <v>19765</v>
      </c>
      <c r="B14560">
        <v>1</v>
      </c>
    </row>
    <row r="14561" spans="1:2" x14ac:dyDescent="0.3">
      <c r="A14561">
        <v>22667</v>
      </c>
      <c r="B14561">
        <v>1</v>
      </c>
    </row>
    <row r="14562" spans="1:2" x14ac:dyDescent="0.3">
      <c r="A14562">
        <v>20720</v>
      </c>
      <c r="B14562">
        <v>1</v>
      </c>
    </row>
    <row r="14563" spans="1:2" x14ac:dyDescent="0.3">
      <c r="A14563">
        <v>17970</v>
      </c>
      <c r="B14563">
        <v>1</v>
      </c>
    </row>
    <row r="14564" spans="1:2" x14ac:dyDescent="0.3">
      <c r="A14564">
        <v>15783</v>
      </c>
      <c r="B14564">
        <v>1</v>
      </c>
    </row>
    <row r="14565" spans="1:2" x14ac:dyDescent="0.3">
      <c r="A14565">
        <v>21007</v>
      </c>
      <c r="B14565">
        <v>1</v>
      </c>
    </row>
    <row r="14566" spans="1:2" x14ac:dyDescent="0.3">
      <c r="A14566">
        <v>10791</v>
      </c>
      <c r="B14566">
        <v>1</v>
      </c>
    </row>
    <row r="14567" spans="1:2" x14ac:dyDescent="0.3">
      <c r="A14567">
        <v>20038</v>
      </c>
      <c r="B14567">
        <v>1</v>
      </c>
    </row>
    <row r="14568" spans="1:2" x14ac:dyDescent="0.3">
      <c r="A14568">
        <v>16838</v>
      </c>
      <c r="B14568">
        <v>0</v>
      </c>
    </row>
    <row r="14569" spans="1:2" x14ac:dyDescent="0.3">
      <c r="A14569">
        <v>22747</v>
      </c>
      <c r="B14569">
        <v>1</v>
      </c>
    </row>
    <row r="14570" spans="1:2" x14ac:dyDescent="0.3">
      <c r="A14570">
        <v>9929</v>
      </c>
      <c r="B14570">
        <v>1</v>
      </c>
    </row>
    <row r="14571" spans="1:2" x14ac:dyDescent="0.3">
      <c r="A14571">
        <v>14990</v>
      </c>
      <c r="B14571">
        <v>1</v>
      </c>
    </row>
    <row r="14572" spans="1:2" x14ac:dyDescent="0.3">
      <c r="A14572">
        <v>20207</v>
      </c>
      <c r="B14572">
        <v>1</v>
      </c>
    </row>
    <row r="14573" spans="1:2" x14ac:dyDescent="0.3">
      <c r="A14573">
        <v>16995</v>
      </c>
      <c r="B14573">
        <v>1</v>
      </c>
    </row>
    <row r="14574" spans="1:2" x14ac:dyDescent="0.3">
      <c r="A14574">
        <v>22832</v>
      </c>
      <c r="B14574">
        <v>1</v>
      </c>
    </row>
    <row r="14575" spans="1:2" x14ac:dyDescent="0.3">
      <c r="A14575">
        <v>21055</v>
      </c>
      <c r="B14575">
        <v>1</v>
      </c>
    </row>
    <row r="14576" spans="1:2" x14ac:dyDescent="0.3">
      <c r="A14576">
        <v>20620</v>
      </c>
      <c r="B14576">
        <v>1</v>
      </c>
    </row>
    <row r="14577" spans="1:2" x14ac:dyDescent="0.3">
      <c r="A14577">
        <v>19981</v>
      </c>
      <c r="B14577">
        <v>1</v>
      </c>
    </row>
    <row r="14578" spans="1:2" x14ac:dyDescent="0.3">
      <c r="A14578">
        <v>19762</v>
      </c>
      <c r="B14578">
        <v>1</v>
      </c>
    </row>
    <row r="14579" spans="1:2" x14ac:dyDescent="0.3">
      <c r="A14579">
        <v>16984</v>
      </c>
      <c r="B14579">
        <v>1</v>
      </c>
    </row>
    <row r="14580" spans="1:2" x14ac:dyDescent="0.3">
      <c r="A14580">
        <v>12419</v>
      </c>
      <c r="B14580">
        <v>1</v>
      </c>
    </row>
    <row r="14581" spans="1:2" x14ac:dyDescent="0.3">
      <c r="A14581">
        <v>22922</v>
      </c>
      <c r="B14581">
        <v>1</v>
      </c>
    </row>
    <row r="14582" spans="1:2" x14ac:dyDescent="0.3">
      <c r="A14582">
        <v>21025</v>
      </c>
      <c r="B14582">
        <v>1</v>
      </c>
    </row>
    <row r="14583" spans="1:2" x14ac:dyDescent="0.3">
      <c r="A14583">
        <v>22377</v>
      </c>
      <c r="B14583">
        <v>1</v>
      </c>
    </row>
    <row r="14584" spans="1:2" x14ac:dyDescent="0.3">
      <c r="A14584">
        <v>20068</v>
      </c>
      <c r="B14584">
        <v>1</v>
      </c>
    </row>
    <row r="14585" spans="1:2" x14ac:dyDescent="0.3">
      <c r="A14585">
        <v>16763</v>
      </c>
      <c r="B14585">
        <v>1</v>
      </c>
    </row>
    <row r="14586" spans="1:2" x14ac:dyDescent="0.3">
      <c r="A14586">
        <v>16908</v>
      </c>
      <c r="B14586">
        <v>1</v>
      </c>
    </row>
    <row r="14587" spans="1:2" x14ac:dyDescent="0.3">
      <c r="A14587">
        <v>20784</v>
      </c>
      <c r="B14587">
        <v>1</v>
      </c>
    </row>
    <row r="14588" spans="1:2" x14ac:dyDescent="0.3">
      <c r="A14588">
        <v>9356</v>
      </c>
      <c r="B14588">
        <v>1</v>
      </c>
    </row>
    <row r="14589" spans="1:2" x14ac:dyDescent="0.3">
      <c r="A14589">
        <v>22961</v>
      </c>
      <c r="B14589">
        <v>1</v>
      </c>
    </row>
    <row r="14590" spans="1:2" x14ac:dyDescent="0.3">
      <c r="A14590">
        <v>15034</v>
      </c>
      <c r="B14590">
        <v>1</v>
      </c>
    </row>
    <row r="14591" spans="1:2" x14ac:dyDescent="0.3">
      <c r="A14591">
        <v>20152</v>
      </c>
      <c r="B14591">
        <v>1</v>
      </c>
    </row>
    <row r="14592" spans="1:2" x14ac:dyDescent="0.3">
      <c r="A14592">
        <v>17971</v>
      </c>
      <c r="B14592">
        <v>1</v>
      </c>
    </row>
    <row r="14593" spans="1:2" x14ac:dyDescent="0.3">
      <c r="A14593">
        <v>16812</v>
      </c>
      <c r="B14593">
        <v>1</v>
      </c>
    </row>
    <row r="14594" spans="1:2" x14ac:dyDescent="0.3">
      <c r="A14594">
        <v>22913</v>
      </c>
      <c r="B14594">
        <v>1</v>
      </c>
    </row>
    <row r="14595" spans="1:2" x14ac:dyDescent="0.3">
      <c r="A14595">
        <v>16105</v>
      </c>
      <c r="B14595">
        <v>1</v>
      </c>
    </row>
    <row r="14596" spans="1:2" x14ac:dyDescent="0.3">
      <c r="A14596">
        <v>17954</v>
      </c>
      <c r="B14596">
        <v>1</v>
      </c>
    </row>
    <row r="14597" spans="1:2" x14ac:dyDescent="0.3">
      <c r="A14597">
        <v>18145</v>
      </c>
      <c r="B14597">
        <v>1</v>
      </c>
    </row>
    <row r="14598" spans="1:2" x14ac:dyDescent="0.3">
      <c r="A14598">
        <v>20580</v>
      </c>
      <c r="B14598">
        <v>1</v>
      </c>
    </row>
    <row r="14599" spans="1:2" x14ac:dyDescent="0.3">
      <c r="A14599">
        <v>15476</v>
      </c>
      <c r="B14599">
        <v>1</v>
      </c>
    </row>
    <row r="14600" spans="1:2" x14ac:dyDescent="0.3">
      <c r="A14600">
        <v>16020</v>
      </c>
      <c r="B14600">
        <v>1</v>
      </c>
    </row>
    <row r="14601" spans="1:2" x14ac:dyDescent="0.3">
      <c r="A14601">
        <v>9806</v>
      </c>
      <c r="B14601">
        <v>0</v>
      </c>
    </row>
    <row r="14602" spans="1:2" x14ac:dyDescent="0.3">
      <c r="A14602">
        <v>20654</v>
      </c>
      <c r="B14602">
        <v>1</v>
      </c>
    </row>
    <row r="14603" spans="1:2" x14ac:dyDescent="0.3">
      <c r="A14603">
        <v>20024</v>
      </c>
      <c r="B14603">
        <v>1</v>
      </c>
    </row>
    <row r="14604" spans="1:2" x14ac:dyDescent="0.3">
      <c r="A14604">
        <v>16512</v>
      </c>
      <c r="B14604">
        <v>0</v>
      </c>
    </row>
    <row r="14605" spans="1:2" x14ac:dyDescent="0.3">
      <c r="A14605">
        <v>16511</v>
      </c>
      <c r="B14605">
        <v>0</v>
      </c>
    </row>
    <row r="14606" spans="1:2" x14ac:dyDescent="0.3">
      <c r="A14606">
        <v>15655</v>
      </c>
      <c r="B14606">
        <v>1</v>
      </c>
    </row>
    <row r="14607" spans="1:2" x14ac:dyDescent="0.3">
      <c r="A14607">
        <v>11876</v>
      </c>
      <c r="B14607">
        <v>1</v>
      </c>
    </row>
    <row r="14608" spans="1:2" x14ac:dyDescent="0.3">
      <c r="A14608">
        <v>19954</v>
      </c>
      <c r="B14608">
        <v>1</v>
      </c>
    </row>
    <row r="14609" spans="1:2" x14ac:dyDescent="0.3">
      <c r="A14609">
        <v>5682</v>
      </c>
      <c r="B14609">
        <v>0</v>
      </c>
    </row>
    <row r="14610" spans="1:2" x14ac:dyDescent="0.3">
      <c r="A14610">
        <v>17143</v>
      </c>
      <c r="B14610">
        <v>1</v>
      </c>
    </row>
    <row r="14611" spans="1:2" x14ac:dyDescent="0.3">
      <c r="A14611">
        <v>10783</v>
      </c>
      <c r="B14611">
        <v>0</v>
      </c>
    </row>
    <row r="14612" spans="1:2" x14ac:dyDescent="0.3">
      <c r="A14612">
        <v>17744</v>
      </c>
      <c r="B14612">
        <v>1</v>
      </c>
    </row>
    <row r="14613" spans="1:2" x14ac:dyDescent="0.3">
      <c r="A14613">
        <v>15447</v>
      </c>
      <c r="B14613">
        <v>0</v>
      </c>
    </row>
    <row r="14614" spans="1:2" x14ac:dyDescent="0.3">
      <c r="A14614">
        <v>14746</v>
      </c>
      <c r="B14614">
        <v>1</v>
      </c>
    </row>
    <row r="14615" spans="1:2" x14ac:dyDescent="0.3">
      <c r="A14615">
        <v>9278</v>
      </c>
      <c r="B14615">
        <v>0</v>
      </c>
    </row>
    <row r="14616" spans="1:2" x14ac:dyDescent="0.3">
      <c r="A14616">
        <v>20578</v>
      </c>
      <c r="B14616">
        <v>1</v>
      </c>
    </row>
    <row r="14617" spans="1:2" x14ac:dyDescent="0.3">
      <c r="A14617">
        <v>20583</v>
      </c>
      <c r="B14617">
        <v>0</v>
      </c>
    </row>
    <row r="14618" spans="1:2" x14ac:dyDescent="0.3">
      <c r="A14618">
        <v>19837</v>
      </c>
      <c r="B14618">
        <v>1</v>
      </c>
    </row>
    <row r="14619" spans="1:2" x14ac:dyDescent="0.3">
      <c r="A14619">
        <v>10042</v>
      </c>
      <c r="B14619">
        <v>1</v>
      </c>
    </row>
    <row r="14620" spans="1:2" x14ac:dyDescent="0.3">
      <c r="A14620">
        <v>14934</v>
      </c>
      <c r="B14620">
        <v>1</v>
      </c>
    </row>
    <row r="14621" spans="1:2" x14ac:dyDescent="0.3">
      <c r="A14621">
        <v>22489</v>
      </c>
      <c r="B14621">
        <v>1</v>
      </c>
    </row>
    <row r="14622" spans="1:2" x14ac:dyDescent="0.3">
      <c r="A14622">
        <v>11934</v>
      </c>
      <c r="B14622">
        <v>1</v>
      </c>
    </row>
    <row r="14623" spans="1:2" x14ac:dyDescent="0.3">
      <c r="A14623">
        <v>15751</v>
      </c>
      <c r="B14623">
        <v>0</v>
      </c>
    </row>
    <row r="14624" spans="1:2" x14ac:dyDescent="0.3">
      <c r="A14624">
        <v>9984</v>
      </c>
      <c r="B14624">
        <v>0</v>
      </c>
    </row>
    <row r="14625" spans="1:2" x14ac:dyDescent="0.3">
      <c r="A14625">
        <v>22720</v>
      </c>
      <c r="B14625">
        <v>1</v>
      </c>
    </row>
    <row r="14626" spans="1:2" x14ac:dyDescent="0.3">
      <c r="A14626">
        <v>17614</v>
      </c>
      <c r="B14626">
        <v>0</v>
      </c>
    </row>
    <row r="14627" spans="1:2" x14ac:dyDescent="0.3">
      <c r="A14627">
        <v>11504</v>
      </c>
      <c r="B14627">
        <v>1</v>
      </c>
    </row>
    <row r="14628" spans="1:2" x14ac:dyDescent="0.3">
      <c r="A14628">
        <v>17621</v>
      </c>
      <c r="B14628">
        <v>0</v>
      </c>
    </row>
    <row r="14629" spans="1:2" x14ac:dyDescent="0.3">
      <c r="A14629">
        <v>22923</v>
      </c>
      <c r="B14629">
        <v>1</v>
      </c>
    </row>
    <row r="14630" spans="1:2" x14ac:dyDescent="0.3">
      <c r="A14630">
        <v>21059</v>
      </c>
      <c r="B14630">
        <v>1</v>
      </c>
    </row>
    <row r="14631" spans="1:2" x14ac:dyDescent="0.3">
      <c r="A14631">
        <v>21069</v>
      </c>
      <c r="B14631">
        <v>1</v>
      </c>
    </row>
    <row r="14632" spans="1:2" x14ac:dyDescent="0.3">
      <c r="A14632">
        <v>22415</v>
      </c>
      <c r="B14632">
        <v>1</v>
      </c>
    </row>
    <row r="14633" spans="1:2" x14ac:dyDescent="0.3">
      <c r="A14633">
        <v>22416</v>
      </c>
      <c r="B14633">
        <v>1</v>
      </c>
    </row>
    <row r="14634" spans="1:2" x14ac:dyDescent="0.3">
      <c r="A14634">
        <v>22828</v>
      </c>
      <c r="B14634">
        <v>1</v>
      </c>
    </row>
    <row r="14635" spans="1:2" x14ac:dyDescent="0.3">
      <c r="A14635">
        <v>18161</v>
      </c>
      <c r="B14635">
        <v>1</v>
      </c>
    </row>
    <row r="14636" spans="1:2" x14ac:dyDescent="0.3">
      <c r="A14636">
        <v>11796</v>
      </c>
      <c r="B14636">
        <v>1</v>
      </c>
    </row>
    <row r="14637" spans="1:2" x14ac:dyDescent="0.3">
      <c r="A14637">
        <v>17033</v>
      </c>
      <c r="B14637">
        <v>1</v>
      </c>
    </row>
    <row r="14638" spans="1:2" x14ac:dyDescent="0.3">
      <c r="A14638">
        <v>11652</v>
      </c>
      <c r="B14638">
        <v>1</v>
      </c>
    </row>
    <row r="14639" spans="1:2" x14ac:dyDescent="0.3">
      <c r="A14639">
        <v>10105</v>
      </c>
      <c r="B14639">
        <v>1</v>
      </c>
    </row>
    <row r="14640" spans="1:2" x14ac:dyDescent="0.3">
      <c r="A14640">
        <v>9993</v>
      </c>
      <c r="B14640">
        <v>0</v>
      </c>
    </row>
    <row r="14641" spans="1:2" x14ac:dyDescent="0.3">
      <c r="A14641">
        <v>22995</v>
      </c>
      <c r="B14641">
        <v>1</v>
      </c>
    </row>
    <row r="14642" spans="1:2" x14ac:dyDescent="0.3">
      <c r="A14642">
        <v>21020</v>
      </c>
      <c r="B14642">
        <v>1</v>
      </c>
    </row>
    <row r="14643" spans="1:2" x14ac:dyDescent="0.3">
      <c r="A14643">
        <v>5312</v>
      </c>
      <c r="B14643">
        <v>0</v>
      </c>
    </row>
    <row r="14644" spans="1:2" x14ac:dyDescent="0.3">
      <c r="A14644">
        <v>17818</v>
      </c>
      <c r="B14644">
        <v>1</v>
      </c>
    </row>
    <row r="14645" spans="1:2" x14ac:dyDescent="0.3">
      <c r="A14645">
        <v>16691</v>
      </c>
      <c r="B14645">
        <v>1</v>
      </c>
    </row>
    <row r="14646" spans="1:2" x14ac:dyDescent="0.3">
      <c r="A14646">
        <v>17647</v>
      </c>
      <c r="B14646">
        <v>1</v>
      </c>
    </row>
    <row r="14647" spans="1:2" x14ac:dyDescent="0.3">
      <c r="A14647">
        <v>17819</v>
      </c>
      <c r="B14647">
        <v>1</v>
      </c>
    </row>
    <row r="14648" spans="1:2" x14ac:dyDescent="0.3">
      <c r="A14648">
        <v>17648</v>
      </c>
      <c r="B14648">
        <v>1</v>
      </c>
    </row>
    <row r="14649" spans="1:2" x14ac:dyDescent="0.3">
      <c r="A14649">
        <v>20751</v>
      </c>
      <c r="B14649">
        <v>1</v>
      </c>
    </row>
    <row r="14650" spans="1:2" x14ac:dyDescent="0.3">
      <c r="A14650">
        <v>4655</v>
      </c>
      <c r="B14650">
        <v>0</v>
      </c>
    </row>
    <row r="14651" spans="1:2" x14ac:dyDescent="0.3">
      <c r="A14651">
        <v>16331</v>
      </c>
      <c r="B14651">
        <v>1</v>
      </c>
    </row>
    <row r="14652" spans="1:2" x14ac:dyDescent="0.3">
      <c r="A14652">
        <v>19683</v>
      </c>
      <c r="B14652">
        <v>1</v>
      </c>
    </row>
    <row r="14653" spans="1:2" x14ac:dyDescent="0.3">
      <c r="A14653">
        <v>9902</v>
      </c>
      <c r="B14653">
        <v>1</v>
      </c>
    </row>
    <row r="14654" spans="1:2" x14ac:dyDescent="0.3">
      <c r="A14654">
        <v>17817</v>
      </c>
      <c r="B14654">
        <v>1</v>
      </c>
    </row>
    <row r="14655" spans="1:2" x14ac:dyDescent="0.3">
      <c r="A14655">
        <v>17646</v>
      </c>
      <c r="B14655">
        <v>1</v>
      </c>
    </row>
    <row r="14656" spans="1:2" x14ac:dyDescent="0.3">
      <c r="A14656">
        <v>17820</v>
      </c>
      <c r="B14656">
        <v>1</v>
      </c>
    </row>
    <row r="14657" spans="1:2" x14ac:dyDescent="0.3">
      <c r="A14657">
        <v>15741</v>
      </c>
      <c r="B14657">
        <v>1</v>
      </c>
    </row>
    <row r="14658" spans="1:2" x14ac:dyDescent="0.3">
      <c r="A14658">
        <v>15767</v>
      </c>
      <c r="B14658">
        <v>0</v>
      </c>
    </row>
    <row r="14659" spans="1:2" x14ac:dyDescent="0.3">
      <c r="A14659">
        <v>17095</v>
      </c>
      <c r="B14659">
        <v>1</v>
      </c>
    </row>
    <row r="14660" spans="1:2" x14ac:dyDescent="0.3">
      <c r="A14660">
        <v>16464</v>
      </c>
      <c r="B14660">
        <v>0</v>
      </c>
    </row>
    <row r="14661" spans="1:2" x14ac:dyDescent="0.3">
      <c r="A14661">
        <v>20211</v>
      </c>
      <c r="B14661">
        <v>1</v>
      </c>
    </row>
    <row r="14662" spans="1:2" x14ac:dyDescent="0.3">
      <c r="A14662">
        <v>9752</v>
      </c>
      <c r="B14662">
        <v>0</v>
      </c>
    </row>
    <row r="14663" spans="1:2" x14ac:dyDescent="0.3">
      <c r="A14663">
        <v>20209</v>
      </c>
      <c r="B14663">
        <v>1</v>
      </c>
    </row>
    <row r="14664" spans="1:2" x14ac:dyDescent="0.3">
      <c r="A14664">
        <v>15898</v>
      </c>
      <c r="B14664">
        <v>1</v>
      </c>
    </row>
    <row r="14665" spans="1:2" x14ac:dyDescent="0.3">
      <c r="A14665">
        <v>19876</v>
      </c>
      <c r="B14665">
        <v>1</v>
      </c>
    </row>
    <row r="14666" spans="1:2" x14ac:dyDescent="0.3">
      <c r="A14666">
        <v>15886</v>
      </c>
      <c r="B14666">
        <v>1</v>
      </c>
    </row>
    <row r="14667" spans="1:2" x14ac:dyDescent="0.3">
      <c r="A14667">
        <v>7110</v>
      </c>
      <c r="B14667">
        <v>0</v>
      </c>
    </row>
    <row r="14668" spans="1:2" x14ac:dyDescent="0.3">
      <c r="A14668">
        <v>20088</v>
      </c>
      <c r="B14668">
        <v>1</v>
      </c>
    </row>
    <row r="14669" spans="1:2" x14ac:dyDescent="0.3">
      <c r="A14669">
        <v>9697</v>
      </c>
      <c r="B14669">
        <v>1</v>
      </c>
    </row>
    <row r="14670" spans="1:2" x14ac:dyDescent="0.3">
      <c r="A14670">
        <v>17992</v>
      </c>
      <c r="B14670">
        <v>1</v>
      </c>
    </row>
    <row r="14671" spans="1:2" x14ac:dyDescent="0.3">
      <c r="A14671">
        <v>19545</v>
      </c>
      <c r="B14671">
        <v>1</v>
      </c>
    </row>
    <row r="14672" spans="1:2" x14ac:dyDescent="0.3">
      <c r="A14672">
        <v>10949</v>
      </c>
      <c r="B14672">
        <v>1</v>
      </c>
    </row>
    <row r="14673" spans="1:2" x14ac:dyDescent="0.3">
      <c r="A14673">
        <v>10801</v>
      </c>
      <c r="B14673">
        <v>1</v>
      </c>
    </row>
    <row r="14674" spans="1:2" x14ac:dyDescent="0.3">
      <c r="A14674">
        <v>12029</v>
      </c>
      <c r="B14674">
        <v>1</v>
      </c>
    </row>
    <row r="14675" spans="1:2" x14ac:dyDescent="0.3">
      <c r="A14675">
        <v>15558</v>
      </c>
      <c r="B14675">
        <v>1</v>
      </c>
    </row>
    <row r="14676" spans="1:2" x14ac:dyDescent="0.3">
      <c r="A14676">
        <v>17991</v>
      </c>
      <c r="B14676">
        <v>1</v>
      </c>
    </row>
    <row r="14677" spans="1:2" x14ac:dyDescent="0.3">
      <c r="A14677">
        <v>12503</v>
      </c>
      <c r="B14677">
        <v>1</v>
      </c>
    </row>
    <row r="14678" spans="1:2" x14ac:dyDescent="0.3">
      <c r="A14678">
        <v>9458</v>
      </c>
      <c r="B14678">
        <v>0</v>
      </c>
    </row>
    <row r="14679" spans="1:2" x14ac:dyDescent="0.3">
      <c r="A14679">
        <v>11941</v>
      </c>
      <c r="B14679">
        <v>1</v>
      </c>
    </row>
    <row r="14680" spans="1:2" x14ac:dyDescent="0.3">
      <c r="A14680">
        <v>20089</v>
      </c>
      <c r="B14680">
        <v>1</v>
      </c>
    </row>
    <row r="14681" spans="1:2" x14ac:dyDescent="0.3">
      <c r="A14681">
        <v>11849</v>
      </c>
      <c r="B14681">
        <v>1</v>
      </c>
    </row>
    <row r="14682" spans="1:2" x14ac:dyDescent="0.3">
      <c r="A14682">
        <v>15565</v>
      </c>
      <c r="B14682">
        <v>1</v>
      </c>
    </row>
    <row r="14683" spans="1:2" x14ac:dyDescent="0.3">
      <c r="A14683">
        <v>20684</v>
      </c>
      <c r="B14683">
        <v>1</v>
      </c>
    </row>
    <row r="14684" spans="1:2" x14ac:dyDescent="0.3">
      <c r="A14684">
        <v>22504</v>
      </c>
      <c r="B14684">
        <v>1</v>
      </c>
    </row>
    <row r="14685" spans="1:2" x14ac:dyDescent="0.3">
      <c r="A14685">
        <v>7245</v>
      </c>
      <c r="B14685">
        <v>0</v>
      </c>
    </row>
    <row r="14686" spans="1:2" x14ac:dyDescent="0.3">
      <c r="A14686">
        <v>20378</v>
      </c>
      <c r="B14686">
        <v>1</v>
      </c>
    </row>
    <row r="14687" spans="1:2" x14ac:dyDescent="0.3">
      <c r="A14687">
        <v>16789</v>
      </c>
      <c r="B14687">
        <v>1</v>
      </c>
    </row>
    <row r="14688" spans="1:2" x14ac:dyDescent="0.3">
      <c r="A14688">
        <v>12409</v>
      </c>
      <c r="B14688">
        <v>1</v>
      </c>
    </row>
    <row r="14689" spans="1:2" x14ac:dyDescent="0.3">
      <c r="A14689">
        <v>8647</v>
      </c>
      <c r="B14689">
        <v>1</v>
      </c>
    </row>
    <row r="14690" spans="1:2" x14ac:dyDescent="0.3">
      <c r="A14690">
        <v>19842</v>
      </c>
      <c r="B14690">
        <v>1</v>
      </c>
    </row>
    <row r="14691" spans="1:2" x14ac:dyDescent="0.3">
      <c r="A14691">
        <v>22616</v>
      </c>
      <c r="B14691">
        <v>1</v>
      </c>
    </row>
    <row r="14692" spans="1:2" x14ac:dyDescent="0.3">
      <c r="A14692">
        <v>22617</v>
      </c>
      <c r="B14692">
        <v>1</v>
      </c>
    </row>
    <row r="14693" spans="1:2" x14ac:dyDescent="0.3">
      <c r="A14693">
        <v>9124</v>
      </c>
      <c r="B14693">
        <v>1</v>
      </c>
    </row>
    <row r="14694" spans="1:2" x14ac:dyDescent="0.3">
      <c r="A14694">
        <v>3880</v>
      </c>
      <c r="B14694">
        <v>0</v>
      </c>
    </row>
    <row r="14695" spans="1:2" x14ac:dyDescent="0.3">
      <c r="A14695">
        <v>17907</v>
      </c>
      <c r="B14695">
        <v>1</v>
      </c>
    </row>
    <row r="14696" spans="1:2" x14ac:dyDescent="0.3">
      <c r="A14696">
        <v>9131</v>
      </c>
      <c r="B14696">
        <v>1</v>
      </c>
    </row>
    <row r="14697" spans="1:2" x14ac:dyDescent="0.3">
      <c r="A14697">
        <v>20928</v>
      </c>
      <c r="B14697">
        <v>1</v>
      </c>
    </row>
    <row r="14698" spans="1:2" x14ac:dyDescent="0.3">
      <c r="A14698">
        <v>21024</v>
      </c>
      <c r="B14698">
        <v>1</v>
      </c>
    </row>
    <row r="14699" spans="1:2" x14ac:dyDescent="0.3">
      <c r="A14699">
        <v>11914</v>
      </c>
      <c r="B14699">
        <v>0</v>
      </c>
    </row>
    <row r="14700" spans="1:2" x14ac:dyDescent="0.3">
      <c r="A14700">
        <v>17129</v>
      </c>
      <c r="B14700">
        <v>1</v>
      </c>
    </row>
    <row r="14701" spans="1:2" x14ac:dyDescent="0.3">
      <c r="A14701">
        <v>15670</v>
      </c>
      <c r="B14701">
        <v>1</v>
      </c>
    </row>
    <row r="14702" spans="1:2" x14ac:dyDescent="0.3">
      <c r="A14702">
        <v>8577</v>
      </c>
      <c r="B14702">
        <v>1</v>
      </c>
    </row>
    <row r="14703" spans="1:2" x14ac:dyDescent="0.3">
      <c r="A14703">
        <v>2325</v>
      </c>
      <c r="B14703">
        <v>0</v>
      </c>
    </row>
    <row r="14704" spans="1:2" x14ac:dyDescent="0.3">
      <c r="A14704">
        <v>16611</v>
      </c>
      <c r="B14704">
        <v>1</v>
      </c>
    </row>
    <row r="14705" spans="1:2" x14ac:dyDescent="0.3">
      <c r="A14705">
        <v>11545</v>
      </c>
      <c r="B14705">
        <v>0</v>
      </c>
    </row>
    <row r="14706" spans="1:2" x14ac:dyDescent="0.3">
      <c r="A14706">
        <v>12504</v>
      </c>
      <c r="B14706">
        <v>1</v>
      </c>
    </row>
    <row r="14707" spans="1:2" x14ac:dyDescent="0.3">
      <c r="A14707">
        <v>17133</v>
      </c>
      <c r="B14707">
        <v>1</v>
      </c>
    </row>
    <row r="14708" spans="1:2" x14ac:dyDescent="0.3">
      <c r="A14708">
        <v>19597</v>
      </c>
      <c r="B14708">
        <v>1</v>
      </c>
    </row>
    <row r="14709" spans="1:2" x14ac:dyDescent="0.3">
      <c r="A14709">
        <v>15604</v>
      </c>
      <c r="B14709">
        <v>1</v>
      </c>
    </row>
    <row r="14710" spans="1:2" x14ac:dyDescent="0.3">
      <c r="A14710">
        <v>20588</v>
      </c>
      <c r="B14710">
        <v>1</v>
      </c>
    </row>
    <row r="14711" spans="1:2" x14ac:dyDescent="0.3">
      <c r="A14711">
        <v>2323</v>
      </c>
      <c r="B14711">
        <v>0</v>
      </c>
    </row>
    <row r="14712" spans="1:2" x14ac:dyDescent="0.3">
      <c r="A14712">
        <v>15671</v>
      </c>
      <c r="B14712">
        <v>1</v>
      </c>
    </row>
    <row r="14713" spans="1:2" x14ac:dyDescent="0.3">
      <c r="A14713">
        <v>20203</v>
      </c>
      <c r="B14713">
        <v>1</v>
      </c>
    </row>
    <row r="14714" spans="1:2" x14ac:dyDescent="0.3">
      <c r="A14714">
        <v>11014</v>
      </c>
      <c r="B14714">
        <v>0</v>
      </c>
    </row>
    <row r="14715" spans="1:2" x14ac:dyDescent="0.3">
      <c r="A14715">
        <v>22112</v>
      </c>
      <c r="B14715">
        <v>1</v>
      </c>
    </row>
    <row r="14716" spans="1:2" x14ac:dyDescent="0.3">
      <c r="A14716">
        <v>22431</v>
      </c>
      <c r="B14716">
        <v>1</v>
      </c>
    </row>
    <row r="14717" spans="1:2" x14ac:dyDescent="0.3">
      <c r="A14717">
        <v>15991</v>
      </c>
      <c r="B14717">
        <v>0</v>
      </c>
    </row>
    <row r="14718" spans="1:2" x14ac:dyDescent="0.3">
      <c r="A14718">
        <v>9305</v>
      </c>
      <c r="B14718">
        <v>1</v>
      </c>
    </row>
    <row r="14719" spans="1:2" x14ac:dyDescent="0.3">
      <c r="A14719">
        <v>6212</v>
      </c>
      <c r="B14719">
        <v>0</v>
      </c>
    </row>
    <row r="14720" spans="1:2" x14ac:dyDescent="0.3">
      <c r="A14720">
        <v>19940</v>
      </c>
      <c r="B14720">
        <v>1</v>
      </c>
    </row>
    <row r="14721" spans="1:2" x14ac:dyDescent="0.3">
      <c r="A14721">
        <v>22773</v>
      </c>
      <c r="B14721">
        <v>1</v>
      </c>
    </row>
    <row r="14722" spans="1:2" x14ac:dyDescent="0.3">
      <c r="A14722">
        <v>20873</v>
      </c>
      <c r="B14722">
        <v>1</v>
      </c>
    </row>
    <row r="14723" spans="1:2" x14ac:dyDescent="0.3">
      <c r="A14723">
        <v>17032</v>
      </c>
      <c r="B14723">
        <v>1</v>
      </c>
    </row>
    <row r="14724" spans="1:2" x14ac:dyDescent="0.3">
      <c r="A14724">
        <v>5949</v>
      </c>
      <c r="B14724">
        <v>0</v>
      </c>
    </row>
    <row r="14725" spans="1:2" x14ac:dyDescent="0.3">
      <c r="A14725">
        <v>9508</v>
      </c>
      <c r="B14725">
        <v>1</v>
      </c>
    </row>
    <row r="14726" spans="1:2" x14ac:dyDescent="0.3">
      <c r="A14726">
        <v>17770</v>
      </c>
      <c r="B14726">
        <v>1</v>
      </c>
    </row>
    <row r="14727" spans="1:2" x14ac:dyDescent="0.3">
      <c r="A14727">
        <v>20606</v>
      </c>
      <c r="B14727">
        <v>1</v>
      </c>
    </row>
    <row r="14728" spans="1:2" x14ac:dyDescent="0.3">
      <c r="A14728">
        <v>10725</v>
      </c>
      <c r="B14728">
        <v>1</v>
      </c>
    </row>
    <row r="14729" spans="1:2" x14ac:dyDescent="0.3">
      <c r="A14729">
        <v>4232</v>
      </c>
      <c r="B14729">
        <v>0</v>
      </c>
    </row>
    <row r="14730" spans="1:2" x14ac:dyDescent="0.3">
      <c r="A14730">
        <v>23020</v>
      </c>
      <c r="B14730">
        <v>1</v>
      </c>
    </row>
    <row r="14731" spans="1:2" x14ac:dyDescent="0.3">
      <c r="A14731">
        <v>21022</v>
      </c>
      <c r="B14731">
        <v>1</v>
      </c>
    </row>
    <row r="14732" spans="1:2" x14ac:dyDescent="0.3">
      <c r="A14732">
        <v>22987</v>
      </c>
      <c r="B14732">
        <v>1</v>
      </c>
    </row>
    <row r="14733" spans="1:2" x14ac:dyDescent="0.3">
      <c r="A14733">
        <v>18118</v>
      </c>
      <c r="B14733">
        <v>1</v>
      </c>
    </row>
    <row r="14734" spans="1:2" x14ac:dyDescent="0.3">
      <c r="A14734">
        <v>12203</v>
      </c>
      <c r="B14734">
        <v>1</v>
      </c>
    </row>
    <row r="14735" spans="1:2" x14ac:dyDescent="0.3">
      <c r="A14735">
        <v>3163</v>
      </c>
      <c r="B14735">
        <v>0</v>
      </c>
    </row>
    <row r="14736" spans="1:2" x14ac:dyDescent="0.3">
      <c r="A14736">
        <v>3247</v>
      </c>
      <c r="B14736">
        <v>0</v>
      </c>
    </row>
    <row r="14737" spans="1:2" x14ac:dyDescent="0.3">
      <c r="A14737">
        <v>16220</v>
      </c>
      <c r="B14737">
        <v>1</v>
      </c>
    </row>
    <row r="14738" spans="1:2" x14ac:dyDescent="0.3">
      <c r="A14738">
        <v>17432</v>
      </c>
      <c r="B14738">
        <v>1</v>
      </c>
    </row>
    <row r="14739" spans="1:2" x14ac:dyDescent="0.3">
      <c r="A14739">
        <v>8953</v>
      </c>
      <c r="B14739">
        <v>1</v>
      </c>
    </row>
    <row r="14740" spans="1:2" x14ac:dyDescent="0.3">
      <c r="A14740">
        <v>23053</v>
      </c>
      <c r="B14740">
        <v>1</v>
      </c>
    </row>
    <row r="14741" spans="1:2" x14ac:dyDescent="0.3">
      <c r="A14741">
        <v>22102</v>
      </c>
      <c r="B14741">
        <v>1</v>
      </c>
    </row>
    <row r="14742" spans="1:2" x14ac:dyDescent="0.3">
      <c r="A14742">
        <v>899</v>
      </c>
      <c r="B14742">
        <v>0</v>
      </c>
    </row>
    <row r="14743" spans="1:2" x14ac:dyDescent="0.3">
      <c r="A14743">
        <v>19546</v>
      </c>
      <c r="B14743">
        <v>1</v>
      </c>
    </row>
    <row r="14744" spans="1:2" x14ac:dyDescent="0.3">
      <c r="A14744">
        <v>19922</v>
      </c>
      <c r="B14744">
        <v>1</v>
      </c>
    </row>
    <row r="14745" spans="1:2" x14ac:dyDescent="0.3">
      <c r="A14745">
        <v>16391</v>
      </c>
      <c r="B14745">
        <v>1</v>
      </c>
    </row>
    <row r="14746" spans="1:2" x14ac:dyDescent="0.3">
      <c r="A14746">
        <v>19512</v>
      </c>
      <c r="B14746">
        <v>1</v>
      </c>
    </row>
    <row r="14747" spans="1:2" x14ac:dyDescent="0.3">
      <c r="A14747">
        <v>12490</v>
      </c>
      <c r="B14747">
        <v>1</v>
      </c>
    </row>
    <row r="14748" spans="1:2" x14ac:dyDescent="0.3">
      <c r="A14748">
        <v>19979</v>
      </c>
      <c r="B14748">
        <v>1</v>
      </c>
    </row>
    <row r="14749" spans="1:2" x14ac:dyDescent="0.3">
      <c r="A14749">
        <v>8257</v>
      </c>
      <c r="B14749">
        <v>0</v>
      </c>
    </row>
    <row r="14750" spans="1:2" x14ac:dyDescent="0.3">
      <c r="A14750">
        <v>11480</v>
      </c>
      <c r="B14750">
        <v>1</v>
      </c>
    </row>
    <row r="14751" spans="1:2" x14ac:dyDescent="0.3">
      <c r="A14751">
        <v>22970</v>
      </c>
      <c r="B14751">
        <v>1</v>
      </c>
    </row>
    <row r="14752" spans="1:2" x14ac:dyDescent="0.3">
      <c r="A14752">
        <v>22393</v>
      </c>
      <c r="B14752">
        <v>1</v>
      </c>
    </row>
    <row r="14753" spans="1:2" x14ac:dyDescent="0.3">
      <c r="A14753">
        <v>14696</v>
      </c>
      <c r="B14753">
        <v>1</v>
      </c>
    </row>
    <row r="14754" spans="1:2" x14ac:dyDescent="0.3">
      <c r="A14754">
        <v>10776</v>
      </c>
      <c r="B14754">
        <v>1</v>
      </c>
    </row>
    <row r="14755" spans="1:2" x14ac:dyDescent="0.3">
      <c r="A14755">
        <v>19933</v>
      </c>
      <c r="B14755">
        <v>1</v>
      </c>
    </row>
    <row r="14756" spans="1:2" x14ac:dyDescent="0.3">
      <c r="A14756">
        <v>11294</v>
      </c>
      <c r="B14756">
        <v>0</v>
      </c>
    </row>
    <row r="14757" spans="1:2" x14ac:dyDescent="0.3">
      <c r="A14757">
        <v>7711</v>
      </c>
      <c r="B14757">
        <v>0</v>
      </c>
    </row>
    <row r="14758" spans="1:2" x14ac:dyDescent="0.3">
      <c r="A14758">
        <v>11076</v>
      </c>
      <c r="B14758">
        <v>1</v>
      </c>
    </row>
    <row r="14759" spans="1:2" x14ac:dyDescent="0.3">
      <c r="A14759">
        <v>16385</v>
      </c>
      <c r="B14759">
        <v>1</v>
      </c>
    </row>
    <row r="14760" spans="1:2" x14ac:dyDescent="0.3">
      <c r="A14760">
        <v>7718</v>
      </c>
      <c r="B14760">
        <v>0</v>
      </c>
    </row>
    <row r="14761" spans="1:2" x14ac:dyDescent="0.3">
      <c r="A14761">
        <v>10778</v>
      </c>
      <c r="B14761">
        <v>1</v>
      </c>
    </row>
    <row r="14762" spans="1:2" x14ac:dyDescent="0.3">
      <c r="A14762">
        <v>22678</v>
      </c>
      <c r="B14762">
        <v>1</v>
      </c>
    </row>
    <row r="14763" spans="1:2" x14ac:dyDescent="0.3">
      <c r="A14763">
        <v>12489</v>
      </c>
      <c r="B14763">
        <v>1</v>
      </c>
    </row>
    <row r="14764" spans="1:2" x14ac:dyDescent="0.3">
      <c r="A14764">
        <v>19980</v>
      </c>
      <c r="B14764">
        <v>1</v>
      </c>
    </row>
    <row r="14765" spans="1:2" x14ac:dyDescent="0.3">
      <c r="A14765">
        <v>20921</v>
      </c>
      <c r="B14765">
        <v>1</v>
      </c>
    </row>
    <row r="14766" spans="1:2" x14ac:dyDescent="0.3">
      <c r="A14766">
        <v>6159</v>
      </c>
      <c r="B14766">
        <v>0</v>
      </c>
    </row>
    <row r="14767" spans="1:2" x14ac:dyDescent="0.3">
      <c r="A14767">
        <v>19987</v>
      </c>
      <c r="B14767">
        <v>1</v>
      </c>
    </row>
    <row r="14768" spans="1:2" x14ac:dyDescent="0.3">
      <c r="A14768">
        <v>5609</v>
      </c>
      <c r="B14768">
        <v>0</v>
      </c>
    </row>
    <row r="14769" spans="1:2" x14ac:dyDescent="0.3">
      <c r="A14769">
        <v>18051</v>
      </c>
      <c r="B14769">
        <v>1</v>
      </c>
    </row>
    <row r="14770" spans="1:2" x14ac:dyDescent="0.3">
      <c r="A14770">
        <v>21071</v>
      </c>
      <c r="B14770">
        <v>1</v>
      </c>
    </row>
    <row r="14771" spans="1:2" x14ac:dyDescent="0.3">
      <c r="A14771">
        <v>7131</v>
      </c>
      <c r="B14771">
        <v>0</v>
      </c>
    </row>
    <row r="14772" spans="1:2" x14ac:dyDescent="0.3">
      <c r="A14772">
        <v>7961</v>
      </c>
      <c r="B14772">
        <v>0</v>
      </c>
    </row>
    <row r="14773" spans="1:2" x14ac:dyDescent="0.3">
      <c r="A14773">
        <v>18049</v>
      </c>
      <c r="B14773">
        <v>1</v>
      </c>
    </row>
    <row r="14774" spans="1:2" x14ac:dyDescent="0.3">
      <c r="A14774">
        <v>14720</v>
      </c>
      <c r="B14774">
        <v>1</v>
      </c>
    </row>
    <row r="14775" spans="1:2" x14ac:dyDescent="0.3">
      <c r="A14775">
        <v>16548</v>
      </c>
      <c r="B14775">
        <v>1</v>
      </c>
    </row>
    <row r="14776" spans="1:2" x14ac:dyDescent="0.3">
      <c r="A14776">
        <v>20031</v>
      </c>
      <c r="B14776">
        <v>1</v>
      </c>
    </row>
    <row r="14777" spans="1:2" x14ac:dyDescent="0.3">
      <c r="A14777">
        <v>9969</v>
      </c>
      <c r="B14777">
        <v>0</v>
      </c>
    </row>
    <row r="14778" spans="1:2" x14ac:dyDescent="0.3">
      <c r="A14778">
        <v>1912</v>
      </c>
      <c r="B14778">
        <v>0</v>
      </c>
    </row>
    <row r="14779" spans="1:2" x14ac:dyDescent="0.3">
      <c r="A14779">
        <v>22775</v>
      </c>
      <c r="B14779">
        <v>1</v>
      </c>
    </row>
    <row r="14780" spans="1:2" x14ac:dyDescent="0.3">
      <c r="A14780">
        <v>23011</v>
      </c>
      <c r="B14780">
        <v>1</v>
      </c>
    </row>
    <row r="14781" spans="1:2" x14ac:dyDescent="0.3">
      <c r="A14781">
        <v>9313</v>
      </c>
      <c r="B14781">
        <v>0</v>
      </c>
    </row>
    <row r="14782" spans="1:2" x14ac:dyDescent="0.3">
      <c r="A14782">
        <v>9424</v>
      </c>
      <c r="B14782">
        <v>1</v>
      </c>
    </row>
    <row r="14783" spans="1:2" x14ac:dyDescent="0.3">
      <c r="A14783">
        <v>11972</v>
      </c>
      <c r="B14783">
        <v>0</v>
      </c>
    </row>
    <row r="14784" spans="1:2" x14ac:dyDescent="0.3">
      <c r="A14784">
        <v>10913</v>
      </c>
      <c r="B14784">
        <v>0</v>
      </c>
    </row>
    <row r="14785" spans="1:2" x14ac:dyDescent="0.3">
      <c r="A14785">
        <v>11506</v>
      </c>
      <c r="B14785">
        <v>1</v>
      </c>
    </row>
    <row r="14786" spans="1:2" x14ac:dyDescent="0.3">
      <c r="A14786">
        <v>9314</v>
      </c>
      <c r="B14786">
        <v>0</v>
      </c>
    </row>
    <row r="14787" spans="1:2" x14ac:dyDescent="0.3">
      <c r="A14787">
        <v>17672</v>
      </c>
      <c r="B14787">
        <v>1</v>
      </c>
    </row>
    <row r="14788" spans="1:2" x14ac:dyDescent="0.3">
      <c r="A14788">
        <v>14910</v>
      </c>
      <c r="B14788">
        <v>1</v>
      </c>
    </row>
    <row r="14789" spans="1:2" x14ac:dyDescent="0.3">
      <c r="A14789">
        <v>5808</v>
      </c>
      <c r="B14789">
        <v>0</v>
      </c>
    </row>
    <row r="14790" spans="1:2" x14ac:dyDescent="0.3">
      <c r="A14790">
        <v>9315</v>
      </c>
      <c r="B14790">
        <v>0</v>
      </c>
    </row>
    <row r="14791" spans="1:2" x14ac:dyDescent="0.3">
      <c r="A14791">
        <v>17650</v>
      </c>
      <c r="B14791">
        <v>0</v>
      </c>
    </row>
    <row r="14792" spans="1:2" x14ac:dyDescent="0.3">
      <c r="A14792">
        <v>9423</v>
      </c>
      <c r="B14792">
        <v>1</v>
      </c>
    </row>
    <row r="14793" spans="1:2" x14ac:dyDescent="0.3">
      <c r="A14793">
        <v>20450</v>
      </c>
      <c r="B14793">
        <v>0</v>
      </c>
    </row>
    <row r="14794" spans="1:2" x14ac:dyDescent="0.3">
      <c r="A14794">
        <v>22107</v>
      </c>
      <c r="B14794">
        <v>1</v>
      </c>
    </row>
    <row r="14795" spans="1:2" x14ac:dyDescent="0.3">
      <c r="A14795">
        <v>22434</v>
      </c>
      <c r="B14795">
        <v>0</v>
      </c>
    </row>
    <row r="14796" spans="1:2" x14ac:dyDescent="0.3">
      <c r="A14796">
        <v>22436</v>
      </c>
      <c r="B14796">
        <v>0</v>
      </c>
    </row>
    <row r="14797" spans="1:2" x14ac:dyDescent="0.3">
      <c r="A14797">
        <v>22510</v>
      </c>
      <c r="B14797">
        <v>1</v>
      </c>
    </row>
    <row r="14798" spans="1:2" x14ac:dyDescent="0.3">
      <c r="A14798">
        <v>22481</v>
      </c>
      <c r="B14798">
        <v>1</v>
      </c>
    </row>
    <row r="14799" spans="1:2" x14ac:dyDescent="0.3">
      <c r="A14799">
        <v>15021</v>
      </c>
      <c r="B14799">
        <v>1</v>
      </c>
    </row>
    <row r="14800" spans="1:2" x14ac:dyDescent="0.3">
      <c r="A14800">
        <v>18052</v>
      </c>
      <c r="B14800">
        <v>1</v>
      </c>
    </row>
    <row r="14801" spans="1:2" x14ac:dyDescent="0.3">
      <c r="A14801">
        <v>11271</v>
      </c>
      <c r="B14801">
        <v>0</v>
      </c>
    </row>
    <row r="14802" spans="1:2" x14ac:dyDescent="0.3">
      <c r="A14802">
        <v>17948</v>
      </c>
      <c r="B14802">
        <v>1</v>
      </c>
    </row>
    <row r="14803" spans="1:2" x14ac:dyDescent="0.3">
      <c r="A14803">
        <v>22837</v>
      </c>
      <c r="B14803">
        <v>1</v>
      </c>
    </row>
    <row r="14804" spans="1:2" x14ac:dyDescent="0.3">
      <c r="A14804">
        <v>22674</v>
      </c>
      <c r="B14804">
        <v>1</v>
      </c>
    </row>
    <row r="14805" spans="1:2" x14ac:dyDescent="0.3">
      <c r="A14805">
        <v>15936</v>
      </c>
      <c r="B14805">
        <v>1</v>
      </c>
    </row>
    <row r="14806" spans="1:2" x14ac:dyDescent="0.3">
      <c r="A14806">
        <v>18080</v>
      </c>
      <c r="B14806">
        <v>1</v>
      </c>
    </row>
    <row r="14807" spans="1:2" x14ac:dyDescent="0.3">
      <c r="A14807">
        <v>14748</v>
      </c>
      <c r="B14807">
        <v>1</v>
      </c>
    </row>
    <row r="14808" spans="1:2" x14ac:dyDescent="0.3">
      <c r="A14808">
        <v>19976</v>
      </c>
      <c r="B14808">
        <v>1</v>
      </c>
    </row>
    <row r="14809" spans="1:2" x14ac:dyDescent="0.3">
      <c r="A14809">
        <v>11979</v>
      </c>
      <c r="B14809">
        <v>1</v>
      </c>
    </row>
    <row r="14810" spans="1:2" x14ac:dyDescent="0.3">
      <c r="A14810">
        <v>16762</v>
      </c>
      <c r="B14810">
        <v>1</v>
      </c>
    </row>
    <row r="14811" spans="1:2" x14ac:dyDescent="0.3">
      <c r="A14811">
        <v>22701</v>
      </c>
      <c r="B14811">
        <v>1</v>
      </c>
    </row>
    <row r="14812" spans="1:2" x14ac:dyDescent="0.3">
      <c r="A14812">
        <v>21018</v>
      </c>
      <c r="B14812">
        <v>1</v>
      </c>
    </row>
    <row r="14813" spans="1:2" x14ac:dyDescent="0.3">
      <c r="A14813">
        <v>3988</v>
      </c>
      <c r="B14813">
        <v>0</v>
      </c>
    </row>
    <row r="14814" spans="1:2" x14ac:dyDescent="0.3">
      <c r="A14814">
        <v>20640</v>
      </c>
      <c r="B14814">
        <v>1</v>
      </c>
    </row>
    <row r="14815" spans="1:2" x14ac:dyDescent="0.3">
      <c r="A14815">
        <v>14932</v>
      </c>
      <c r="B14815">
        <v>1</v>
      </c>
    </row>
    <row r="14816" spans="1:2" x14ac:dyDescent="0.3">
      <c r="A14816">
        <v>12015</v>
      </c>
      <c r="B14816">
        <v>1</v>
      </c>
    </row>
    <row r="14817" spans="1:2" x14ac:dyDescent="0.3">
      <c r="A14817">
        <v>11826</v>
      </c>
      <c r="B14817">
        <v>1</v>
      </c>
    </row>
    <row r="14818" spans="1:2" x14ac:dyDescent="0.3">
      <c r="A14818">
        <v>19588</v>
      </c>
      <c r="B14818">
        <v>1</v>
      </c>
    </row>
    <row r="14819" spans="1:2" x14ac:dyDescent="0.3">
      <c r="A14819">
        <v>7428</v>
      </c>
      <c r="B14819">
        <v>0</v>
      </c>
    </row>
    <row r="14820" spans="1:2" x14ac:dyDescent="0.3">
      <c r="A14820">
        <v>8342</v>
      </c>
      <c r="B14820">
        <v>0</v>
      </c>
    </row>
    <row r="14821" spans="1:2" x14ac:dyDescent="0.3">
      <c r="A14821">
        <v>17021</v>
      </c>
      <c r="B14821">
        <v>1</v>
      </c>
    </row>
    <row r="14822" spans="1:2" x14ac:dyDescent="0.3">
      <c r="A14822">
        <v>7945</v>
      </c>
      <c r="B14822">
        <v>0</v>
      </c>
    </row>
    <row r="14823" spans="1:2" x14ac:dyDescent="0.3">
      <c r="A14823">
        <v>15852</v>
      </c>
      <c r="B14823">
        <v>1</v>
      </c>
    </row>
    <row r="14824" spans="1:2" x14ac:dyDescent="0.3">
      <c r="A14824">
        <v>16852</v>
      </c>
      <c r="B14824">
        <v>1</v>
      </c>
    </row>
    <row r="14825" spans="1:2" x14ac:dyDescent="0.3">
      <c r="A14825">
        <v>15722</v>
      </c>
      <c r="B14825">
        <v>1</v>
      </c>
    </row>
    <row r="14826" spans="1:2" x14ac:dyDescent="0.3">
      <c r="A14826">
        <v>16359</v>
      </c>
      <c r="B14826">
        <v>1</v>
      </c>
    </row>
    <row r="14827" spans="1:2" x14ac:dyDescent="0.3">
      <c r="A14827">
        <v>10935</v>
      </c>
      <c r="B14827">
        <v>1</v>
      </c>
    </row>
    <row r="14828" spans="1:2" x14ac:dyDescent="0.3">
      <c r="A14828">
        <v>19628</v>
      </c>
      <c r="B14828">
        <v>1</v>
      </c>
    </row>
    <row r="14829" spans="1:2" x14ac:dyDescent="0.3">
      <c r="A14829">
        <v>15721</v>
      </c>
      <c r="B14829">
        <v>1</v>
      </c>
    </row>
    <row r="14830" spans="1:2" x14ac:dyDescent="0.3">
      <c r="A14830">
        <v>19750</v>
      </c>
      <c r="B14830">
        <v>1</v>
      </c>
    </row>
    <row r="14831" spans="1:2" x14ac:dyDescent="0.3">
      <c r="A14831">
        <v>22703</v>
      </c>
      <c r="B14831">
        <v>1</v>
      </c>
    </row>
    <row r="14832" spans="1:2" x14ac:dyDescent="0.3">
      <c r="A14832">
        <v>20183</v>
      </c>
      <c r="B14832">
        <v>1</v>
      </c>
    </row>
    <row r="14833" spans="1:2" x14ac:dyDescent="0.3">
      <c r="A14833">
        <v>15971</v>
      </c>
      <c r="B14833">
        <v>1</v>
      </c>
    </row>
    <row r="14834" spans="1:2" x14ac:dyDescent="0.3">
      <c r="A14834">
        <v>15874</v>
      </c>
      <c r="B14834">
        <v>1</v>
      </c>
    </row>
    <row r="14835" spans="1:2" x14ac:dyDescent="0.3">
      <c r="A14835">
        <v>16097</v>
      </c>
      <c r="B14835">
        <v>1</v>
      </c>
    </row>
    <row r="14836" spans="1:2" x14ac:dyDescent="0.3">
      <c r="A14836">
        <v>20058</v>
      </c>
      <c r="B14836">
        <v>1</v>
      </c>
    </row>
    <row r="14837" spans="1:2" x14ac:dyDescent="0.3">
      <c r="A14837">
        <v>20199</v>
      </c>
      <c r="B14837">
        <v>1</v>
      </c>
    </row>
    <row r="14838" spans="1:2" x14ac:dyDescent="0.3">
      <c r="A14838">
        <v>17912</v>
      </c>
      <c r="B14838">
        <v>1</v>
      </c>
    </row>
    <row r="14839" spans="1:2" x14ac:dyDescent="0.3">
      <c r="A14839">
        <v>11595</v>
      </c>
      <c r="B14839">
        <v>0</v>
      </c>
    </row>
    <row r="14840" spans="1:2" x14ac:dyDescent="0.3">
      <c r="A14840">
        <v>18081</v>
      </c>
      <c r="B14840">
        <v>1</v>
      </c>
    </row>
    <row r="14841" spans="1:2" x14ac:dyDescent="0.3">
      <c r="A14841">
        <v>7284</v>
      </c>
      <c r="B14841">
        <v>0</v>
      </c>
    </row>
    <row r="14842" spans="1:2" x14ac:dyDescent="0.3">
      <c r="A14842">
        <v>17816</v>
      </c>
      <c r="B14842">
        <v>1</v>
      </c>
    </row>
    <row r="14843" spans="1:2" x14ac:dyDescent="0.3">
      <c r="A14843">
        <v>14607</v>
      </c>
      <c r="B14843">
        <v>1</v>
      </c>
    </row>
    <row r="14844" spans="1:2" x14ac:dyDescent="0.3">
      <c r="A14844">
        <v>17051</v>
      </c>
      <c r="B14844">
        <v>1</v>
      </c>
    </row>
    <row r="14845" spans="1:2" x14ac:dyDescent="0.3">
      <c r="A14845">
        <v>17101</v>
      </c>
      <c r="B14845">
        <v>1</v>
      </c>
    </row>
    <row r="14846" spans="1:2" x14ac:dyDescent="0.3">
      <c r="A14846">
        <v>19989</v>
      </c>
      <c r="B14846">
        <v>1</v>
      </c>
    </row>
    <row r="14847" spans="1:2" x14ac:dyDescent="0.3">
      <c r="A14847">
        <v>16892</v>
      </c>
      <c r="B14847">
        <v>1</v>
      </c>
    </row>
    <row r="14848" spans="1:2" x14ac:dyDescent="0.3">
      <c r="A14848">
        <v>20706</v>
      </c>
      <c r="B14848">
        <v>1</v>
      </c>
    </row>
    <row r="14849" spans="1:2" x14ac:dyDescent="0.3">
      <c r="A14849">
        <v>21057</v>
      </c>
      <c r="B14849">
        <v>1</v>
      </c>
    </row>
    <row r="14850" spans="1:2" x14ac:dyDescent="0.3">
      <c r="A14850">
        <v>20858</v>
      </c>
      <c r="B14850">
        <v>1</v>
      </c>
    </row>
    <row r="14851" spans="1:2" x14ac:dyDescent="0.3">
      <c r="A14851">
        <v>22769</v>
      </c>
      <c r="B14851">
        <v>1</v>
      </c>
    </row>
    <row r="14852" spans="1:2" x14ac:dyDescent="0.3">
      <c r="A14852">
        <v>16739</v>
      </c>
      <c r="B14852">
        <v>1</v>
      </c>
    </row>
    <row r="14853" spans="1:2" x14ac:dyDescent="0.3">
      <c r="A14853">
        <v>14678</v>
      </c>
      <c r="B14853">
        <v>1</v>
      </c>
    </row>
    <row r="14854" spans="1:2" x14ac:dyDescent="0.3">
      <c r="A14854">
        <v>16916</v>
      </c>
      <c r="B14854">
        <v>1</v>
      </c>
    </row>
    <row r="14855" spans="1:2" x14ac:dyDescent="0.3">
      <c r="A14855">
        <v>22412</v>
      </c>
      <c r="B14855">
        <v>1</v>
      </c>
    </row>
    <row r="14856" spans="1:2" x14ac:dyDescent="0.3">
      <c r="A14856">
        <v>22413</v>
      </c>
      <c r="B14856">
        <v>1</v>
      </c>
    </row>
    <row r="14857" spans="1:2" x14ac:dyDescent="0.3">
      <c r="A14857">
        <v>22414</v>
      </c>
      <c r="B14857">
        <v>1</v>
      </c>
    </row>
    <row r="14858" spans="1:2" x14ac:dyDescent="0.3">
      <c r="A14858">
        <v>14892</v>
      </c>
      <c r="B14858">
        <v>1</v>
      </c>
    </row>
    <row r="14859" spans="1:2" x14ac:dyDescent="0.3">
      <c r="A14859">
        <v>22847</v>
      </c>
      <c r="B14859">
        <v>1</v>
      </c>
    </row>
    <row r="14860" spans="1:2" x14ac:dyDescent="0.3">
      <c r="A14860">
        <v>14681</v>
      </c>
      <c r="B14860">
        <v>1</v>
      </c>
    </row>
    <row r="14861" spans="1:2" x14ac:dyDescent="0.3">
      <c r="A14861">
        <v>22918</v>
      </c>
      <c r="B14861">
        <v>1</v>
      </c>
    </row>
    <row r="14862" spans="1:2" x14ac:dyDescent="0.3">
      <c r="A14862">
        <v>1855</v>
      </c>
      <c r="B14862">
        <v>0</v>
      </c>
    </row>
    <row r="14863" spans="1:2" x14ac:dyDescent="0.3">
      <c r="A14863">
        <v>9853</v>
      </c>
      <c r="B14863">
        <v>0</v>
      </c>
    </row>
    <row r="14864" spans="1:2" x14ac:dyDescent="0.3">
      <c r="A14864">
        <v>1424</v>
      </c>
      <c r="B14864">
        <v>0</v>
      </c>
    </row>
    <row r="14865" spans="1:2" x14ac:dyDescent="0.3">
      <c r="A14865">
        <v>1470</v>
      </c>
      <c r="B14865">
        <v>0</v>
      </c>
    </row>
    <row r="14866" spans="1:2" x14ac:dyDescent="0.3">
      <c r="A14866">
        <v>17807</v>
      </c>
      <c r="B14866">
        <v>1</v>
      </c>
    </row>
    <row r="14867" spans="1:2" x14ac:dyDescent="0.3">
      <c r="A14867">
        <v>1700</v>
      </c>
      <c r="B14867">
        <v>0</v>
      </c>
    </row>
    <row r="14868" spans="1:2" x14ac:dyDescent="0.3">
      <c r="A14868">
        <v>22853</v>
      </c>
      <c r="B14868">
        <v>1</v>
      </c>
    </row>
    <row r="14869" spans="1:2" x14ac:dyDescent="0.3">
      <c r="A14869">
        <v>20973</v>
      </c>
      <c r="B14869">
        <v>1</v>
      </c>
    </row>
    <row r="14870" spans="1:2" x14ac:dyDescent="0.3">
      <c r="A14870">
        <v>18190</v>
      </c>
      <c r="B14870">
        <v>0</v>
      </c>
    </row>
    <row r="14871" spans="1:2" x14ac:dyDescent="0.3">
      <c r="A14871">
        <v>10596</v>
      </c>
      <c r="B14871">
        <v>0</v>
      </c>
    </row>
    <row r="14872" spans="1:2" x14ac:dyDescent="0.3">
      <c r="A14872">
        <v>19530</v>
      </c>
      <c r="B14872">
        <v>1</v>
      </c>
    </row>
    <row r="14873" spans="1:2" x14ac:dyDescent="0.3">
      <c r="A14873">
        <v>18191</v>
      </c>
      <c r="B14873">
        <v>1</v>
      </c>
    </row>
    <row r="14874" spans="1:2" x14ac:dyDescent="0.3">
      <c r="A14874">
        <v>22880</v>
      </c>
      <c r="B14874">
        <v>1</v>
      </c>
    </row>
    <row r="14875" spans="1:2" x14ac:dyDescent="0.3">
      <c r="A14875">
        <v>20970</v>
      </c>
      <c r="B14875">
        <v>1</v>
      </c>
    </row>
    <row r="14876" spans="1:2" x14ac:dyDescent="0.3">
      <c r="A14876">
        <v>9885</v>
      </c>
      <c r="B14876">
        <v>0</v>
      </c>
    </row>
    <row r="14877" spans="1:2" x14ac:dyDescent="0.3">
      <c r="A14877">
        <v>10770</v>
      </c>
      <c r="B14877">
        <v>0</v>
      </c>
    </row>
    <row r="14878" spans="1:2" x14ac:dyDescent="0.3">
      <c r="A14878">
        <v>17631</v>
      </c>
      <c r="B14878">
        <v>1</v>
      </c>
    </row>
    <row r="14879" spans="1:2" x14ac:dyDescent="0.3">
      <c r="A14879">
        <v>17909</v>
      </c>
      <c r="B14879">
        <v>1</v>
      </c>
    </row>
    <row r="14880" spans="1:2" x14ac:dyDescent="0.3">
      <c r="A14880">
        <v>19895</v>
      </c>
      <c r="B14880">
        <v>1</v>
      </c>
    </row>
    <row r="14881" spans="1:2" x14ac:dyDescent="0.3">
      <c r="A14881">
        <v>16692</v>
      </c>
      <c r="B14881">
        <v>1</v>
      </c>
    </row>
    <row r="14882" spans="1:2" x14ac:dyDescent="0.3">
      <c r="A14882">
        <v>16411</v>
      </c>
      <c r="B14882">
        <v>1</v>
      </c>
    </row>
    <row r="14883" spans="1:2" x14ac:dyDescent="0.3">
      <c r="A14883">
        <v>22940</v>
      </c>
      <c r="B14883">
        <v>1</v>
      </c>
    </row>
    <row r="14884" spans="1:2" x14ac:dyDescent="0.3">
      <c r="A14884">
        <v>20786</v>
      </c>
      <c r="B14884">
        <v>1</v>
      </c>
    </row>
    <row r="14885" spans="1:2" x14ac:dyDescent="0.3">
      <c r="A14885">
        <v>22438</v>
      </c>
      <c r="B14885">
        <v>1</v>
      </c>
    </row>
    <row r="14886" spans="1:2" x14ac:dyDescent="0.3">
      <c r="A14886">
        <v>22435</v>
      </c>
      <c r="B14886">
        <v>1</v>
      </c>
    </row>
    <row r="14887" spans="1:2" x14ac:dyDescent="0.3">
      <c r="A14887">
        <v>19812</v>
      </c>
      <c r="B14887">
        <v>1</v>
      </c>
    </row>
    <row r="14888" spans="1:2" x14ac:dyDescent="0.3">
      <c r="A14888">
        <v>16819</v>
      </c>
      <c r="B14888">
        <v>1</v>
      </c>
    </row>
    <row r="14889" spans="1:2" x14ac:dyDescent="0.3">
      <c r="A14889">
        <v>20964</v>
      </c>
      <c r="B14889">
        <v>1</v>
      </c>
    </row>
    <row r="14890" spans="1:2" x14ac:dyDescent="0.3">
      <c r="A14890">
        <v>21081</v>
      </c>
      <c r="B14890">
        <v>1</v>
      </c>
    </row>
    <row r="14891" spans="1:2" x14ac:dyDescent="0.3">
      <c r="A14891">
        <v>15967</v>
      </c>
      <c r="B14891">
        <v>1</v>
      </c>
    </row>
    <row r="14892" spans="1:2" x14ac:dyDescent="0.3">
      <c r="A14892">
        <v>4769</v>
      </c>
      <c r="B14892">
        <v>0</v>
      </c>
    </row>
    <row r="14893" spans="1:2" x14ac:dyDescent="0.3">
      <c r="A14893">
        <v>7817</v>
      </c>
      <c r="B14893">
        <v>0</v>
      </c>
    </row>
    <row r="14894" spans="1:2" x14ac:dyDescent="0.3">
      <c r="A14894">
        <v>4710</v>
      </c>
      <c r="B14894">
        <v>0</v>
      </c>
    </row>
    <row r="14895" spans="1:2" x14ac:dyDescent="0.3">
      <c r="A14895">
        <v>23017</v>
      </c>
      <c r="B14895">
        <v>1</v>
      </c>
    </row>
    <row r="14896" spans="1:2" x14ac:dyDescent="0.3">
      <c r="A14896">
        <v>11877</v>
      </c>
      <c r="B14896">
        <v>0</v>
      </c>
    </row>
    <row r="14897" spans="1:2" x14ac:dyDescent="0.3">
      <c r="A14897">
        <v>21002</v>
      </c>
      <c r="B14897">
        <v>1</v>
      </c>
    </row>
    <row r="14898" spans="1:2" x14ac:dyDescent="0.3">
      <c r="A14898">
        <v>19647</v>
      </c>
      <c r="B14898">
        <v>1</v>
      </c>
    </row>
    <row r="14899" spans="1:2" x14ac:dyDescent="0.3">
      <c r="A14899">
        <v>3990</v>
      </c>
      <c r="B14899">
        <v>0</v>
      </c>
    </row>
    <row r="14900" spans="1:2" x14ac:dyDescent="0.3">
      <c r="A14900">
        <v>8329</v>
      </c>
      <c r="B14900">
        <v>0</v>
      </c>
    </row>
    <row r="14901" spans="1:2" x14ac:dyDescent="0.3">
      <c r="A14901">
        <v>17652</v>
      </c>
      <c r="B14901">
        <v>1</v>
      </c>
    </row>
    <row r="14902" spans="1:2" x14ac:dyDescent="0.3">
      <c r="A14902">
        <v>16859</v>
      </c>
      <c r="B14902">
        <v>1</v>
      </c>
    </row>
    <row r="14903" spans="1:2" x14ac:dyDescent="0.3">
      <c r="A14903">
        <v>16101</v>
      </c>
      <c r="B14903">
        <v>0</v>
      </c>
    </row>
    <row r="14904" spans="1:2" x14ac:dyDescent="0.3">
      <c r="A14904">
        <v>17653</v>
      </c>
      <c r="B14904">
        <v>1</v>
      </c>
    </row>
    <row r="14905" spans="1:2" x14ac:dyDescent="0.3">
      <c r="A14905">
        <v>15695</v>
      </c>
      <c r="B14905">
        <v>1</v>
      </c>
    </row>
    <row r="14906" spans="1:2" x14ac:dyDescent="0.3">
      <c r="A14906">
        <v>20321</v>
      </c>
      <c r="B14906">
        <v>1</v>
      </c>
    </row>
    <row r="14907" spans="1:2" x14ac:dyDescent="0.3">
      <c r="A14907">
        <v>15129</v>
      </c>
      <c r="B14907">
        <v>0</v>
      </c>
    </row>
    <row r="14908" spans="1:2" x14ac:dyDescent="0.3">
      <c r="A14908">
        <v>15040</v>
      </c>
      <c r="B14908">
        <v>0</v>
      </c>
    </row>
    <row r="14909" spans="1:2" x14ac:dyDescent="0.3">
      <c r="A14909">
        <v>2823</v>
      </c>
      <c r="B14909">
        <v>0</v>
      </c>
    </row>
    <row r="14910" spans="1:2" x14ac:dyDescent="0.3">
      <c r="A14910">
        <v>4197</v>
      </c>
      <c r="B14910">
        <v>0</v>
      </c>
    </row>
    <row r="14911" spans="1:2" x14ac:dyDescent="0.3">
      <c r="A14911">
        <v>3926</v>
      </c>
      <c r="B14911">
        <v>0</v>
      </c>
    </row>
    <row r="14912" spans="1:2" x14ac:dyDescent="0.3">
      <c r="A14912">
        <v>11486</v>
      </c>
      <c r="B14912">
        <v>1</v>
      </c>
    </row>
    <row r="14913" spans="1:2" x14ac:dyDescent="0.3">
      <c r="A14913">
        <v>14757</v>
      </c>
      <c r="B14913">
        <v>1</v>
      </c>
    </row>
    <row r="14914" spans="1:2" x14ac:dyDescent="0.3">
      <c r="A14914">
        <v>10936</v>
      </c>
      <c r="B14914">
        <v>1</v>
      </c>
    </row>
    <row r="14915" spans="1:2" x14ac:dyDescent="0.3">
      <c r="A14915">
        <v>17544</v>
      </c>
      <c r="B14915">
        <v>1</v>
      </c>
    </row>
    <row r="14916" spans="1:2" x14ac:dyDescent="0.3">
      <c r="A14916">
        <v>11860</v>
      </c>
      <c r="B14916">
        <v>1</v>
      </c>
    </row>
    <row r="14917" spans="1:2" x14ac:dyDescent="0.3">
      <c r="A14917">
        <v>14796</v>
      </c>
      <c r="B14917">
        <v>1</v>
      </c>
    </row>
    <row r="14918" spans="1:2" x14ac:dyDescent="0.3">
      <c r="A14918">
        <v>16041</v>
      </c>
      <c r="B14918">
        <v>1</v>
      </c>
    </row>
    <row r="14919" spans="1:2" x14ac:dyDescent="0.3">
      <c r="A14919">
        <v>15892</v>
      </c>
      <c r="B14919">
        <v>1</v>
      </c>
    </row>
    <row r="14920" spans="1:2" x14ac:dyDescent="0.3">
      <c r="A14920">
        <v>16797</v>
      </c>
      <c r="B14920">
        <v>1</v>
      </c>
    </row>
    <row r="14921" spans="1:2" x14ac:dyDescent="0.3">
      <c r="A14921">
        <v>8593</v>
      </c>
      <c r="B14921">
        <v>0</v>
      </c>
    </row>
    <row r="14922" spans="1:2" x14ac:dyDescent="0.3">
      <c r="A14922">
        <v>22877</v>
      </c>
      <c r="B14922">
        <v>1</v>
      </c>
    </row>
    <row r="14923" spans="1:2" x14ac:dyDescent="0.3">
      <c r="A14923">
        <v>18184</v>
      </c>
      <c r="B14923">
        <v>1</v>
      </c>
    </row>
    <row r="14924" spans="1:2" x14ac:dyDescent="0.3">
      <c r="A14924">
        <v>5881</v>
      </c>
      <c r="B14924">
        <v>0</v>
      </c>
    </row>
    <row r="14925" spans="1:2" x14ac:dyDescent="0.3">
      <c r="A14925">
        <v>7325</v>
      </c>
      <c r="B14925">
        <v>0</v>
      </c>
    </row>
    <row r="14926" spans="1:2" x14ac:dyDescent="0.3">
      <c r="A14926">
        <v>11722</v>
      </c>
      <c r="B14926">
        <v>1</v>
      </c>
    </row>
    <row r="14927" spans="1:2" x14ac:dyDescent="0.3">
      <c r="A14927">
        <v>14622</v>
      </c>
      <c r="B14927">
        <v>1</v>
      </c>
    </row>
    <row r="14928" spans="1:2" x14ac:dyDescent="0.3">
      <c r="A14928">
        <v>11719</v>
      </c>
      <c r="B14928">
        <v>0</v>
      </c>
    </row>
    <row r="14929" spans="1:2" x14ac:dyDescent="0.3">
      <c r="A14929">
        <v>20218</v>
      </c>
      <c r="B14929">
        <v>1</v>
      </c>
    </row>
    <row r="14930" spans="1:2" x14ac:dyDescent="0.3">
      <c r="A14930">
        <v>23028</v>
      </c>
      <c r="B14930">
        <v>1</v>
      </c>
    </row>
    <row r="14931" spans="1:2" x14ac:dyDescent="0.3">
      <c r="A14931">
        <v>11659</v>
      </c>
      <c r="B14931">
        <v>1</v>
      </c>
    </row>
    <row r="14932" spans="1:2" x14ac:dyDescent="0.3">
      <c r="A14932">
        <v>10538</v>
      </c>
      <c r="B14932">
        <v>1</v>
      </c>
    </row>
    <row r="14933" spans="1:2" x14ac:dyDescent="0.3">
      <c r="A14933">
        <v>11424</v>
      </c>
      <c r="B14933">
        <v>1</v>
      </c>
    </row>
    <row r="14934" spans="1:2" x14ac:dyDescent="0.3">
      <c r="A14934">
        <v>4883</v>
      </c>
      <c r="B14934" t="s">
        <v>746</v>
      </c>
    </row>
    <row r="14935" spans="1:2" x14ac:dyDescent="0.3">
      <c r="A14935">
        <v>17488</v>
      </c>
      <c r="B14935">
        <v>1</v>
      </c>
    </row>
    <row r="14936" spans="1:2" x14ac:dyDescent="0.3">
      <c r="A14936">
        <v>9433</v>
      </c>
      <c r="B14936">
        <v>1</v>
      </c>
    </row>
    <row r="14937" spans="1:2" x14ac:dyDescent="0.3">
      <c r="A14937">
        <v>21005</v>
      </c>
      <c r="B14937">
        <v>1</v>
      </c>
    </row>
    <row r="14938" spans="1:2" x14ac:dyDescent="0.3">
      <c r="A14938">
        <v>4422</v>
      </c>
      <c r="B14938">
        <v>0</v>
      </c>
    </row>
    <row r="14939" spans="1:2" x14ac:dyDescent="0.3">
      <c r="A14939">
        <v>18053</v>
      </c>
      <c r="B14939">
        <v>1</v>
      </c>
    </row>
    <row r="14940" spans="1:2" x14ac:dyDescent="0.3">
      <c r="A14940">
        <v>9437</v>
      </c>
      <c r="B14940">
        <v>0</v>
      </c>
    </row>
    <row r="14941" spans="1:2" x14ac:dyDescent="0.3">
      <c r="A14941">
        <v>3290</v>
      </c>
      <c r="B14941">
        <v>0</v>
      </c>
    </row>
    <row r="14942" spans="1:2" x14ac:dyDescent="0.3">
      <c r="A14942">
        <v>9989</v>
      </c>
      <c r="B14942">
        <v>1</v>
      </c>
    </row>
    <row r="14943" spans="1:2" x14ac:dyDescent="0.3">
      <c r="A14943">
        <v>18082</v>
      </c>
      <c r="B14943">
        <v>1</v>
      </c>
    </row>
    <row r="14944" spans="1:2" x14ac:dyDescent="0.3">
      <c r="A14944">
        <v>20589</v>
      </c>
      <c r="B14944">
        <v>1</v>
      </c>
    </row>
    <row r="14945" spans="1:2" x14ac:dyDescent="0.3">
      <c r="A14945">
        <v>20041</v>
      </c>
      <c r="B14945">
        <v>1</v>
      </c>
    </row>
    <row r="14946" spans="1:2" x14ac:dyDescent="0.3">
      <c r="A14946">
        <v>20734</v>
      </c>
      <c r="B14946">
        <v>1</v>
      </c>
    </row>
    <row r="14947" spans="1:2" x14ac:dyDescent="0.3">
      <c r="A14947">
        <v>10921</v>
      </c>
      <c r="B14947">
        <v>0</v>
      </c>
    </row>
    <row r="14948" spans="1:2" x14ac:dyDescent="0.3">
      <c r="A14948">
        <v>10922</v>
      </c>
      <c r="B14948">
        <v>0</v>
      </c>
    </row>
    <row r="14949" spans="1:2" x14ac:dyDescent="0.3">
      <c r="A14949">
        <v>15480</v>
      </c>
      <c r="B14949">
        <v>1</v>
      </c>
    </row>
    <row r="14950" spans="1:2" x14ac:dyDescent="0.3">
      <c r="A14950">
        <v>16357</v>
      </c>
      <c r="B14950">
        <v>1</v>
      </c>
    </row>
    <row r="14951" spans="1:2" x14ac:dyDescent="0.3">
      <c r="A14951">
        <v>17337</v>
      </c>
      <c r="B14951">
        <v>1</v>
      </c>
    </row>
    <row r="14952" spans="1:2" x14ac:dyDescent="0.3">
      <c r="A14952">
        <v>17569</v>
      </c>
      <c r="B14952">
        <v>1</v>
      </c>
    </row>
    <row r="14953" spans="1:2" x14ac:dyDescent="0.3">
      <c r="A14953">
        <v>19443</v>
      </c>
      <c r="B14953">
        <v>1</v>
      </c>
    </row>
    <row r="14954" spans="1:2" x14ac:dyDescent="0.3">
      <c r="A14954">
        <v>20095</v>
      </c>
      <c r="B14954">
        <v>1</v>
      </c>
    </row>
    <row r="14955" spans="1:2" x14ac:dyDescent="0.3">
      <c r="A14955">
        <v>20598</v>
      </c>
      <c r="B14955">
        <v>1</v>
      </c>
    </row>
    <row r="14956" spans="1:2" x14ac:dyDescent="0.3">
      <c r="A14956">
        <v>22208</v>
      </c>
      <c r="B14956">
        <v>1</v>
      </c>
    </row>
    <row r="14957" spans="1:2" x14ac:dyDescent="0.3">
      <c r="A14957">
        <v>22418</v>
      </c>
      <c r="B14957">
        <v>1</v>
      </c>
    </row>
    <row r="14958" spans="1:2" x14ac:dyDescent="0.3">
      <c r="A14958">
        <v>22894</v>
      </c>
      <c r="B14958">
        <v>1</v>
      </c>
    </row>
    <row r="14959" spans="1:2" x14ac:dyDescent="0.3">
      <c r="A14959">
        <v>16493</v>
      </c>
      <c r="B14959">
        <v>1</v>
      </c>
    </row>
    <row r="14960" spans="1:2" x14ac:dyDescent="0.3">
      <c r="A14960">
        <v>19604</v>
      </c>
      <c r="B14960">
        <v>1</v>
      </c>
    </row>
    <row r="14961" spans="1:2" x14ac:dyDescent="0.3">
      <c r="A14961">
        <v>20652</v>
      </c>
      <c r="B14961">
        <v>1</v>
      </c>
    </row>
    <row r="14962" spans="1:2" x14ac:dyDescent="0.3">
      <c r="A14962">
        <v>16736</v>
      </c>
      <c r="B14962">
        <v>1</v>
      </c>
    </row>
    <row r="14963" spans="1:2" x14ac:dyDescent="0.3">
      <c r="A14963">
        <v>19521</v>
      </c>
      <c r="B14963">
        <v>1</v>
      </c>
    </row>
    <row r="14964" spans="1:2" x14ac:dyDescent="0.3">
      <c r="A14964">
        <v>16584</v>
      </c>
      <c r="B14964">
        <v>1</v>
      </c>
    </row>
    <row r="14965" spans="1:2" x14ac:dyDescent="0.3">
      <c r="A14965">
        <v>14993</v>
      </c>
      <c r="B14965">
        <v>1</v>
      </c>
    </row>
    <row r="14966" spans="1:2" x14ac:dyDescent="0.3">
      <c r="A14966">
        <v>20194</v>
      </c>
      <c r="B14966">
        <v>1</v>
      </c>
    </row>
    <row r="14967" spans="1:2" x14ac:dyDescent="0.3">
      <c r="A14967">
        <v>16049</v>
      </c>
      <c r="B14967">
        <v>1</v>
      </c>
    </row>
    <row r="14968" spans="1:2" x14ac:dyDescent="0.3">
      <c r="A14968">
        <v>6816</v>
      </c>
      <c r="B14968">
        <v>0</v>
      </c>
    </row>
    <row r="14969" spans="1:2" x14ac:dyDescent="0.3">
      <c r="A14969">
        <v>17566</v>
      </c>
      <c r="B14969">
        <v>1</v>
      </c>
    </row>
    <row r="14970" spans="1:2" x14ac:dyDescent="0.3">
      <c r="A14970">
        <v>19602</v>
      </c>
      <c r="B14970">
        <v>1</v>
      </c>
    </row>
    <row r="14971" spans="1:2" x14ac:dyDescent="0.3">
      <c r="A14971">
        <v>16863</v>
      </c>
      <c r="B14971">
        <v>1</v>
      </c>
    </row>
    <row r="14972" spans="1:2" x14ac:dyDescent="0.3">
      <c r="A14972">
        <v>16860</v>
      </c>
      <c r="B14972">
        <v>1</v>
      </c>
    </row>
    <row r="14973" spans="1:2" x14ac:dyDescent="0.3">
      <c r="A14973">
        <v>10923</v>
      </c>
      <c r="B14973">
        <v>1</v>
      </c>
    </row>
    <row r="14974" spans="1:2" x14ac:dyDescent="0.3">
      <c r="A14974">
        <v>14994</v>
      </c>
      <c r="B14974">
        <v>1</v>
      </c>
    </row>
    <row r="14975" spans="1:2" x14ac:dyDescent="0.3">
      <c r="A14975">
        <v>17044</v>
      </c>
      <c r="B14975">
        <v>1</v>
      </c>
    </row>
    <row r="14976" spans="1:2" x14ac:dyDescent="0.3">
      <c r="A14976">
        <v>18143</v>
      </c>
      <c r="B14976">
        <v>1</v>
      </c>
    </row>
    <row r="14977" spans="1:2" x14ac:dyDescent="0.3">
      <c r="A14977">
        <v>8858</v>
      </c>
      <c r="B14977">
        <v>1</v>
      </c>
    </row>
    <row r="14978" spans="1:2" x14ac:dyDescent="0.3">
      <c r="A14978">
        <v>17822</v>
      </c>
      <c r="B14978">
        <v>1</v>
      </c>
    </row>
    <row r="14979" spans="1:2" x14ac:dyDescent="0.3">
      <c r="A14979">
        <v>8869</v>
      </c>
      <c r="B14979">
        <v>1</v>
      </c>
    </row>
    <row r="14980" spans="1:2" x14ac:dyDescent="0.3">
      <c r="A14980">
        <v>17831</v>
      </c>
      <c r="B14980">
        <v>1</v>
      </c>
    </row>
    <row r="14981" spans="1:2" x14ac:dyDescent="0.3">
      <c r="A14981">
        <v>7732</v>
      </c>
      <c r="B14981">
        <v>0</v>
      </c>
    </row>
    <row r="14982" spans="1:2" x14ac:dyDescent="0.3">
      <c r="A14982">
        <v>15579</v>
      </c>
      <c r="B14982">
        <v>1</v>
      </c>
    </row>
    <row r="14983" spans="1:2" x14ac:dyDescent="0.3">
      <c r="A14983">
        <v>5569</v>
      </c>
      <c r="B14983">
        <v>0</v>
      </c>
    </row>
    <row r="14984" spans="1:2" x14ac:dyDescent="0.3">
      <c r="A14984">
        <v>7730</v>
      </c>
      <c r="B14984">
        <v>0</v>
      </c>
    </row>
    <row r="14985" spans="1:2" x14ac:dyDescent="0.3">
      <c r="A14985">
        <v>19661</v>
      </c>
      <c r="B14985">
        <v>1</v>
      </c>
    </row>
    <row r="14986" spans="1:2" x14ac:dyDescent="0.3">
      <c r="A14986">
        <v>20651</v>
      </c>
      <c r="B14986">
        <v>1</v>
      </c>
    </row>
    <row r="14987" spans="1:2" x14ac:dyDescent="0.3">
      <c r="A14987">
        <v>22954</v>
      </c>
      <c r="B14987">
        <v>1</v>
      </c>
    </row>
    <row r="14988" spans="1:2" x14ac:dyDescent="0.3">
      <c r="A14988">
        <v>22955</v>
      </c>
      <c r="B14988">
        <v>1</v>
      </c>
    </row>
    <row r="14989" spans="1:2" x14ac:dyDescent="0.3">
      <c r="A14989">
        <v>20948</v>
      </c>
      <c r="B14989">
        <v>1</v>
      </c>
    </row>
    <row r="14990" spans="1:2" x14ac:dyDescent="0.3">
      <c r="A14990">
        <v>20949</v>
      </c>
      <c r="B14990">
        <v>1</v>
      </c>
    </row>
    <row r="14991" spans="1:2" x14ac:dyDescent="0.3">
      <c r="A14991">
        <v>21092</v>
      </c>
      <c r="B14991">
        <v>1</v>
      </c>
    </row>
    <row r="14992" spans="1:2" x14ac:dyDescent="0.3">
      <c r="A14992">
        <v>22422</v>
      </c>
      <c r="B14992">
        <v>1</v>
      </c>
    </row>
    <row r="14993" spans="1:2" x14ac:dyDescent="0.3">
      <c r="A14993">
        <v>22634</v>
      </c>
      <c r="B14993">
        <v>1</v>
      </c>
    </row>
    <row r="14994" spans="1:2" x14ac:dyDescent="0.3">
      <c r="A14994">
        <v>22636</v>
      </c>
      <c r="B14994">
        <v>1</v>
      </c>
    </row>
    <row r="14995" spans="1:2" x14ac:dyDescent="0.3">
      <c r="A14995">
        <v>22638</v>
      </c>
      <c r="B14995">
        <v>1</v>
      </c>
    </row>
    <row r="14996" spans="1:2" x14ac:dyDescent="0.3">
      <c r="A14996">
        <v>16786</v>
      </c>
      <c r="B14996">
        <v>1</v>
      </c>
    </row>
    <row r="14997" spans="1:2" x14ac:dyDescent="0.3">
      <c r="A14997">
        <v>19877</v>
      </c>
      <c r="B14997">
        <v>1</v>
      </c>
    </row>
    <row r="14998" spans="1:2" x14ac:dyDescent="0.3">
      <c r="A14998">
        <v>17967</v>
      </c>
      <c r="B14998">
        <v>1</v>
      </c>
    </row>
    <row r="14999" spans="1:2" x14ac:dyDescent="0.3">
      <c r="A14999">
        <v>17091</v>
      </c>
      <c r="B14999">
        <v>1</v>
      </c>
    </row>
    <row r="15000" spans="1:2" x14ac:dyDescent="0.3">
      <c r="A15000">
        <v>19879</v>
      </c>
      <c r="B15000">
        <v>1</v>
      </c>
    </row>
    <row r="15001" spans="1:2" x14ac:dyDescent="0.3">
      <c r="A15001">
        <v>16787</v>
      </c>
      <c r="B15001">
        <v>1</v>
      </c>
    </row>
    <row r="15002" spans="1:2" x14ac:dyDescent="0.3">
      <c r="A15002">
        <v>17090</v>
      </c>
      <c r="B15002">
        <v>1</v>
      </c>
    </row>
    <row r="15003" spans="1:2" x14ac:dyDescent="0.3">
      <c r="A15003">
        <v>15985</v>
      </c>
      <c r="B15003">
        <v>1</v>
      </c>
    </row>
    <row r="15004" spans="1:2" x14ac:dyDescent="0.3">
      <c r="A15004">
        <v>20758</v>
      </c>
      <c r="B15004">
        <v>1</v>
      </c>
    </row>
    <row r="15005" spans="1:2" x14ac:dyDescent="0.3">
      <c r="A15005">
        <v>16012</v>
      </c>
      <c r="B15005">
        <v>1</v>
      </c>
    </row>
    <row r="15006" spans="1:2" x14ac:dyDescent="0.3">
      <c r="A15006">
        <v>14984</v>
      </c>
      <c r="B15006">
        <v>1</v>
      </c>
    </row>
    <row r="15007" spans="1:2" x14ac:dyDescent="0.3">
      <c r="A15007">
        <v>15784</v>
      </c>
      <c r="B15007">
        <v>1</v>
      </c>
    </row>
    <row r="15008" spans="1:2" x14ac:dyDescent="0.3">
      <c r="A15008">
        <v>14878</v>
      </c>
      <c r="B15008">
        <v>1</v>
      </c>
    </row>
    <row r="15009" spans="1:2" x14ac:dyDescent="0.3">
      <c r="A15009">
        <v>11174</v>
      </c>
      <c r="B15009">
        <v>0</v>
      </c>
    </row>
    <row r="15010" spans="1:2" x14ac:dyDescent="0.3">
      <c r="A15010">
        <v>8904</v>
      </c>
      <c r="B15010">
        <v>1</v>
      </c>
    </row>
    <row r="15011" spans="1:2" x14ac:dyDescent="0.3">
      <c r="A15011">
        <v>20122</v>
      </c>
      <c r="B15011">
        <v>1</v>
      </c>
    </row>
    <row r="15012" spans="1:2" x14ac:dyDescent="0.3">
      <c r="A15012">
        <v>3260</v>
      </c>
      <c r="B15012">
        <v>0</v>
      </c>
    </row>
    <row r="15013" spans="1:2" x14ac:dyDescent="0.3">
      <c r="A15013">
        <v>20629</v>
      </c>
      <c r="B15013">
        <v>1</v>
      </c>
    </row>
    <row r="15014" spans="1:2" x14ac:dyDescent="0.3">
      <c r="A15014">
        <v>17466</v>
      </c>
      <c r="B15014">
        <v>1</v>
      </c>
    </row>
    <row r="15015" spans="1:2" x14ac:dyDescent="0.3">
      <c r="A15015">
        <v>15992</v>
      </c>
      <c r="B15015">
        <v>1</v>
      </c>
    </row>
    <row r="15016" spans="1:2" x14ac:dyDescent="0.3">
      <c r="A15016">
        <v>20140</v>
      </c>
      <c r="B15016">
        <v>1</v>
      </c>
    </row>
    <row r="15017" spans="1:2" x14ac:dyDescent="0.3">
      <c r="A15017">
        <v>17882</v>
      </c>
      <c r="B15017">
        <v>1</v>
      </c>
    </row>
    <row r="15018" spans="1:2" x14ac:dyDescent="0.3">
      <c r="A15018">
        <v>20659</v>
      </c>
      <c r="B15018">
        <v>1</v>
      </c>
    </row>
    <row r="15019" spans="1:2" x14ac:dyDescent="0.3">
      <c r="A15019">
        <v>10826</v>
      </c>
      <c r="B15019">
        <v>0</v>
      </c>
    </row>
    <row r="15020" spans="1:2" x14ac:dyDescent="0.3">
      <c r="A15020">
        <v>19834</v>
      </c>
      <c r="B15020">
        <v>1</v>
      </c>
    </row>
    <row r="15021" spans="1:2" x14ac:dyDescent="0.3">
      <c r="A15021">
        <v>16769</v>
      </c>
      <c r="B15021">
        <v>1</v>
      </c>
    </row>
    <row r="15022" spans="1:2" x14ac:dyDescent="0.3">
      <c r="A15022">
        <v>16028</v>
      </c>
      <c r="B15022">
        <v>1</v>
      </c>
    </row>
    <row r="15023" spans="1:2" x14ac:dyDescent="0.3">
      <c r="A15023">
        <v>20370</v>
      </c>
      <c r="B15023">
        <v>1</v>
      </c>
    </row>
    <row r="15024" spans="1:2" x14ac:dyDescent="0.3">
      <c r="A15024">
        <v>10044</v>
      </c>
      <c r="B15024">
        <v>0</v>
      </c>
    </row>
    <row r="15025" spans="1:2" x14ac:dyDescent="0.3">
      <c r="A15025">
        <v>10827</v>
      </c>
      <c r="B15025">
        <v>1</v>
      </c>
    </row>
    <row r="15026" spans="1:2" x14ac:dyDescent="0.3">
      <c r="A15026">
        <v>17823</v>
      </c>
      <c r="B15026">
        <v>1</v>
      </c>
    </row>
    <row r="15027" spans="1:2" x14ac:dyDescent="0.3">
      <c r="A15027">
        <v>22754</v>
      </c>
      <c r="B15027">
        <v>1</v>
      </c>
    </row>
    <row r="15028" spans="1:2" x14ac:dyDescent="0.3">
      <c r="A15028">
        <v>20871</v>
      </c>
      <c r="B15028">
        <v>1</v>
      </c>
    </row>
    <row r="15029" spans="1:2" x14ac:dyDescent="0.3">
      <c r="A15029">
        <v>20165</v>
      </c>
      <c r="B15029">
        <v>1</v>
      </c>
    </row>
    <row r="15030" spans="1:2" x14ac:dyDescent="0.3">
      <c r="A15030">
        <v>19814</v>
      </c>
      <c r="B15030">
        <v>1</v>
      </c>
    </row>
    <row r="15031" spans="1:2" x14ac:dyDescent="0.3">
      <c r="A15031">
        <v>23027</v>
      </c>
      <c r="B15031">
        <v>1</v>
      </c>
    </row>
    <row r="15032" spans="1:2" x14ac:dyDescent="0.3">
      <c r="A15032">
        <v>8781</v>
      </c>
      <c r="B15032">
        <v>1</v>
      </c>
    </row>
    <row r="15033" spans="1:2" x14ac:dyDescent="0.3">
      <c r="A15033">
        <v>10574</v>
      </c>
      <c r="B15033">
        <v>1</v>
      </c>
    </row>
    <row r="15034" spans="1:2" x14ac:dyDescent="0.3">
      <c r="A15034">
        <v>10565</v>
      </c>
      <c r="B15034">
        <v>1</v>
      </c>
    </row>
    <row r="15035" spans="1:2" x14ac:dyDescent="0.3">
      <c r="A15035">
        <v>10568</v>
      </c>
      <c r="B15035">
        <v>1</v>
      </c>
    </row>
    <row r="15036" spans="1:2" x14ac:dyDescent="0.3">
      <c r="A15036">
        <v>10571</v>
      </c>
      <c r="B15036">
        <v>1</v>
      </c>
    </row>
    <row r="15037" spans="1:2" x14ac:dyDescent="0.3">
      <c r="A15037">
        <v>20091</v>
      </c>
      <c r="B15037">
        <v>1</v>
      </c>
    </row>
    <row r="15038" spans="1:2" x14ac:dyDescent="0.3">
      <c r="A15038">
        <v>17866</v>
      </c>
      <c r="B15038">
        <v>1</v>
      </c>
    </row>
    <row r="15039" spans="1:2" x14ac:dyDescent="0.3">
      <c r="A15039">
        <v>10577</v>
      </c>
      <c r="B15039">
        <v>1</v>
      </c>
    </row>
    <row r="15040" spans="1:2" x14ac:dyDescent="0.3">
      <c r="A15040">
        <v>10566</v>
      </c>
      <c r="B15040">
        <v>1</v>
      </c>
    </row>
    <row r="15041" spans="1:2" x14ac:dyDescent="0.3">
      <c r="A15041">
        <v>10569</v>
      </c>
      <c r="B15041">
        <v>1</v>
      </c>
    </row>
    <row r="15042" spans="1:2" x14ac:dyDescent="0.3">
      <c r="A15042">
        <v>10572</v>
      </c>
      <c r="B15042">
        <v>1</v>
      </c>
    </row>
    <row r="15043" spans="1:2" x14ac:dyDescent="0.3">
      <c r="A15043">
        <v>10575</v>
      </c>
      <c r="B15043">
        <v>1</v>
      </c>
    </row>
    <row r="15044" spans="1:2" x14ac:dyDescent="0.3">
      <c r="A15044">
        <v>10576</v>
      </c>
      <c r="B15044">
        <v>1</v>
      </c>
    </row>
    <row r="15045" spans="1:2" x14ac:dyDescent="0.3">
      <c r="A15045">
        <v>10570</v>
      </c>
      <c r="B15045">
        <v>1</v>
      </c>
    </row>
    <row r="15046" spans="1:2" x14ac:dyDescent="0.3">
      <c r="A15046">
        <v>10567</v>
      </c>
      <c r="B15046">
        <v>1</v>
      </c>
    </row>
    <row r="15047" spans="1:2" x14ac:dyDescent="0.3">
      <c r="A15047">
        <v>10573</v>
      </c>
      <c r="B15047">
        <v>1</v>
      </c>
    </row>
    <row r="15048" spans="1:2" x14ac:dyDescent="0.3">
      <c r="A15048">
        <v>22963</v>
      </c>
      <c r="B15048">
        <v>0</v>
      </c>
    </row>
    <row r="15049" spans="1:2" x14ac:dyDescent="0.3">
      <c r="A15049">
        <v>22889</v>
      </c>
      <c r="B15049">
        <v>1</v>
      </c>
    </row>
    <row r="15050" spans="1:2" x14ac:dyDescent="0.3">
      <c r="A15050">
        <v>22735</v>
      </c>
      <c r="B15050">
        <v>1</v>
      </c>
    </row>
    <row r="15051" spans="1:2" x14ac:dyDescent="0.3">
      <c r="A15051">
        <v>9802</v>
      </c>
      <c r="B15051">
        <v>0</v>
      </c>
    </row>
    <row r="15052" spans="1:2" x14ac:dyDescent="0.3">
      <c r="A15052">
        <v>10991</v>
      </c>
      <c r="B15052">
        <v>1</v>
      </c>
    </row>
    <row r="15053" spans="1:2" x14ac:dyDescent="0.3">
      <c r="A15053">
        <v>9582</v>
      </c>
      <c r="B15053">
        <v>1</v>
      </c>
    </row>
    <row r="15054" spans="1:2" x14ac:dyDescent="0.3">
      <c r="A15054">
        <v>10941</v>
      </c>
      <c r="B15054">
        <v>0</v>
      </c>
    </row>
    <row r="15055" spans="1:2" x14ac:dyDescent="0.3">
      <c r="A15055">
        <v>19803</v>
      </c>
      <c r="B15055">
        <v>1</v>
      </c>
    </row>
    <row r="15056" spans="1:2" x14ac:dyDescent="0.3">
      <c r="A15056">
        <v>22480</v>
      </c>
      <c r="B15056">
        <v>1</v>
      </c>
    </row>
    <row r="15057" spans="1:2" x14ac:dyDescent="0.3">
      <c r="A15057">
        <v>22805</v>
      </c>
      <c r="B15057">
        <v>1</v>
      </c>
    </row>
    <row r="15058" spans="1:2" x14ac:dyDescent="0.3">
      <c r="A15058">
        <v>17174</v>
      </c>
      <c r="B15058">
        <v>1</v>
      </c>
    </row>
    <row r="15059" spans="1:2" x14ac:dyDescent="0.3">
      <c r="A15059">
        <v>7737</v>
      </c>
      <c r="B15059">
        <v>0</v>
      </c>
    </row>
    <row r="15060" spans="1:2" x14ac:dyDescent="0.3">
      <c r="A15060">
        <v>18055</v>
      </c>
      <c r="B15060">
        <v>1</v>
      </c>
    </row>
    <row r="15061" spans="1:2" x14ac:dyDescent="0.3">
      <c r="A15061">
        <v>22726</v>
      </c>
      <c r="B15061">
        <v>1</v>
      </c>
    </row>
    <row r="15062" spans="1:2" x14ac:dyDescent="0.3">
      <c r="A15062">
        <v>19498</v>
      </c>
      <c r="B15062">
        <v>0</v>
      </c>
    </row>
    <row r="15063" spans="1:2" x14ac:dyDescent="0.3">
      <c r="A15063">
        <v>19637</v>
      </c>
      <c r="B15063">
        <v>1</v>
      </c>
    </row>
    <row r="15064" spans="1:2" x14ac:dyDescent="0.3">
      <c r="A15064">
        <v>18148</v>
      </c>
      <c r="B15064">
        <v>1</v>
      </c>
    </row>
    <row r="15065" spans="1:2" x14ac:dyDescent="0.3">
      <c r="A15065">
        <v>10046</v>
      </c>
      <c r="B15065">
        <v>1</v>
      </c>
    </row>
    <row r="15066" spans="1:2" x14ac:dyDescent="0.3">
      <c r="A15066">
        <v>10484</v>
      </c>
      <c r="B15066">
        <v>1</v>
      </c>
    </row>
    <row r="15067" spans="1:2" x14ac:dyDescent="0.3">
      <c r="A15067">
        <v>22657</v>
      </c>
      <c r="B15067">
        <v>1</v>
      </c>
    </row>
    <row r="15068" spans="1:2" x14ac:dyDescent="0.3">
      <c r="A15068">
        <v>20889</v>
      </c>
      <c r="B15068">
        <v>1</v>
      </c>
    </row>
    <row r="15069" spans="1:2" x14ac:dyDescent="0.3">
      <c r="A15069">
        <v>16681</v>
      </c>
      <c r="B15069">
        <v>1</v>
      </c>
    </row>
    <row r="15070" spans="1:2" x14ac:dyDescent="0.3">
      <c r="A15070">
        <v>20131</v>
      </c>
      <c r="B15070">
        <v>1</v>
      </c>
    </row>
    <row r="15071" spans="1:2" x14ac:dyDescent="0.3">
      <c r="A15071">
        <v>21080</v>
      </c>
      <c r="B15071">
        <v>1</v>
      </c>
    </row>
    <row r="15072" spans="1:2" x14ac:dyDescent="0.3">
      <c r="A15072">
        <v>22983</v>
      </c>
      <c r="B15072">
        <v>1</v>
      </c>
    </row>
    <row r="15073" spans="1:2" x14ac:dyDescent="0.3">
      <c r="A15073">
        <v>10866</v>
      </c>
      <c r="B15073">
        <v>0</v>
      </c>
    </row>
    <row r="15074" spans="1:2" x14ac:dyDescent="0.3">
      <c r="A15074">
        <v>17532</v>
      </c>
      <c r="B15074">
        <v>1</v>
      </c>
    </row>
    <row r="15075" spans="1:2" x14ac:dyDescent="0.3">
      <c r="A15075">
        <v>17960</v>
      </c>
      <c r="B15075">
        <v>1</v>
      </c>
    </row>
    <row r="15076" spans="1:2" x14ac:dyDescent="0.3">
      <c r="A15076">
        <v>20257</v>
      </c>
      <c r="B15076">
        <v>1</v>
      </c>
    </row>
    <row r="15077" spans="1:2" x14ac:dyDescent="0.3">
      <c r="A15077">
        <v>19968</v>
      </c>
      <c r="B15077">
        <v>1</v>
      </c>
    </row>
    <row r="15078" spans="1:2" x14ac:dyDescent="0.3">
      <c r="A15078">
        <v>15036</v>
      </c>
      <c r="B15078">
        <v>1</v>
      </c>
    </row>
    <row r="15079" spans="1:2" x14ac:dyDescent="0.3">
      <c r="A15079">
        <v>22600</v>
      </c>
      <c r="B15079">
        <v>1</v>
      </c>
    </row>
    <row r="15080" spans="1:2" x14ac:dyDescent="0.3">
      <c r="A15080">
        <v>15759</v>
      </c>
      <c r="B15080">
        <v>1</v>
      </c>
    </row>
    <row r="15081" spans="1:2" x14ac:dyDescent="0.3">
      <c r="A15081">
        <v>17792</v>
      </c>
      <c r="B15081">
        <v>1</v>
      </c>
    </row>
    <row r="15082" spans="1:2" x14ac:dyDescent="0.3">
      <c r="A15082">
        <v>11697</v>
      </c>
      <c r="B15082">
        <v>1</v>
      </c>
    </row>
    <row r="15083" spans="1:2" x14ac:dyDescent="0.3">
      <c r="A15083">
        <v>17793</v>
      </c>
      <c r="B15083">
        <v>0</v>
      </c>
    </row>
    <row r="15084" spans="1:2" x14ac:dyDescent="0.3">
      <c r="A15084">
        <v>17895</v>
      </c>
      <c r="B15084">
        <v>1</v>
      </c>
    </row>
    <row r="15085" spans="1:2" x14ac:dyDescent="0.3">
      <c r="A15085">
        <v>8396</v>
      </c>
      <c r="B15085">
        <v>0</v>
      </c>
    </row>
    <row r="15086" spans="1:2" x14ac:dyDescent="0.3">
      <c r="A15086">
        <v>22948</v>
      </c>
      <c r="B15086">
        <v>1</v>
      </c>
    </row>
    <row r="15087" spans="1:2" x14ac:dyDescent="0.3">
      <c r="A15087">
        <v>22905</v>
      </c>
      <c r="B15087">
        <v>1</v>
      </c>
    </row>
    <row r="15088" spans="1:2" x14ac:dyDescent="0.3">
      <c r="A15088">
        <v>16380</v>
      </c>
      <c r="B15088">
        <v>0</v>
      </c>
    </row>
    <row r="15089" spans="1:2" x14ac:dyDescent="0.3">
      <c r="A15089">
        <v>3950</v>
      </c>
      <c r="B15089">
        <v>0</v>
      </c>
    </row>
    <row r="15090" spans="1:2" x14ac:dyDescent="0.3">
      <c r="A15090">
        <v>18026</v>
      </c>
      <c r="B15090">
        <v>1</v>
      </c>
    </row>
    <row r="15091" spans="1:2" x14ac:dyDescent="0.3">
      <c r="A15091">
        <v>19574</v>
      </c>
      <c r="B15091">
        <v>1</v>
      </c>
    </row>
    <row r="15092" spans="1:2" x14ac:dyDescent="0.3">
      <c r="A15092">
        <v>22457</v>
      </c>
      <c r="B15092">
        <v>1</v>
      </c>
    </row>
    <row r="15093" spans="1:2" x14ac:dyDescent="0.3">
      <c r="A15093">
        <v>20742</v>
      </c>
      <c r="B15093">
        <v>1</v>
      </c>
    </row>
    <row r="15094" spans="1:2" x14ac:dyDescent="0.3">
      <c r="A15094">
        <v>559</v>
      </c>
      <c r="B15094">
        <v>0</v>
      </c>
    </row>
    <row r="15095" spans="1:2" x14ac:dyDescent="0.3">
      <c r="A15095">
        <v>560</v>
      </c>
      <c r="B15095">
        <v>0</v>
      </c>
    </row>
    <row r="15096" spans="1:2" x14ac:dyDescent="0.3">
      <c r="A15096">
        <v>561</v>
      </c>
      <c r="B15096">
        <v>0</v>
      </c>
    </row>
    <row r="15097" spans="1:2" x14ac:dyDescent="0.3">
      <c r="A15097">
        <v>10153</v>
      </c>
      <c r="B15097">
        <v>1</v>
      </c>
    </row>
    <row r="15098" spans="1:2" x14ac:dyDescent="0.3">
      <c r="A15098">
        <v>10722</v>
      </c>
      <c r="B15098">
        <v>1</v>
      </c>
    </row>
    <row r="15099" spans="1:2" x14ac:dyDescent="0.3">
      <c r="A15099">
        <v>19931</v>
      </c>
      <c r="B15099">
        <v>1</v>
      </c>
    </row>
    <row r="15100" spans="1:2" x14ac:dyDescent="0.3">
      <c r="A15100">
        <v>1098</v>
      </c>
      <c r="B15100">
        <v>0</v>
      </c>
    </row>
    <row r="15101" spans="1:2" x14ac:dyDescent="0.3">
      <c r="A15101">
        <v>1102</v>
      </c>
      <c r="B15101">
        <v>0</v>
      </c>
    </row>
    <row r="15102" spans="1:2" x14ac:dyDescent="0.3">
      <c r="A15102">
        <v>1879</v>
      </c>
      <c r="B15102">
        <v>0</v>
      </c>
    </row>
    <row r="15103" spans="1:2" x14ac:dyDescent="0.3">
      <c r="A15103">
        <v>8310</v>
      </c>
      <c r="B15103">
        <v>0</v>
      </c>
    </row>
    <row r="15104" spans="1:2" x14ac:dyDescent="0.3">
      <c r="A15104">
        <v>1063</v>
      </c>
      <c r="B15104">
        <v>0</v>
      </c>
    </row>
    <row r="15105" spans="1:2" x14ac:dyDescent="0.3">
      <c r="A15105">
        <v>1074</v>
      </c>
      <c r="B15105">
        <v>0</v>
      </c>
    </row>
    <row r="15106" spans="1:2" x14ac:dyDescent="0.3">
      <c r="A15106">
        <v>1075</v>
      </c>
      <c r="B15106">
        <v>0</v>
      </c>
    </row>
    <row r="15107" spans="1:2" x14ac:dyDescent="0.3">
      <c r="A15107">
        <v>1078</v>
      </c>
      <c r="B15107">
        <v>0</v>
      </c>
    </row>
    <row r="15108" spans="1:2" x14ac:dyDescent="0.3">
      <c r="A15108">
        <v>1080</v>
      </c>
      <c r="B15108">
        <v>0</v>
      </c>
    </row>
    <row r="15109" spans="1:2" x14ac:dyDescent="0.3">
      <c r="A15109">
        <v>1083</v>
      </c>
      <c r="B15109">
        <v>0</v>
      </c>
    </row>
    <row r="15110" spans="1:2" x14ac:dyDescent="0.3">
      <c r="A15110">
        <v>20886</v>
      </c>
      <c r="B15110">
        <v>1</v>
      </c>
    </row>
    <row r="15111" spans="1:2" x14ac:dyDescent="0.3">
      <c r="A15111">
        <v>22793</v>
      </c>
      <c r="B15111">
        <v>1</v>
      </c>
    </row>
    <row r="15112" spans="1:2" x14ac:dyDescent="0.3">
      <c r="A15112">
        <v>6850</v>
      </c>
      <c r="B15112">
        <v>0</v>
      </c>
    </row>
    <row r="15113" spans="1:2" x14ac:dyDescent="0.3">
      <c r="A15113">
        <v>9160</v>
      </c>
      <c r="B15113">
        <v>1</v>
      </c>
    </row>
    <row r="15114" spans="1:2" x14ac:dyDescent="0.3">
      <c r="A15114">
        <v>14824</v>
      </c>
      <c r="B15114">
        <v>1</v>
      </c>
    </row>
    <row r="15115" spans="1:2" x14ac:dyDescent="0.3">
      <c r="A15115">
        <v>15730</v>
      </c>
      <c r="B15115">
        <v>1</v>
      </c>
    </row>
    <row r="15116" spans="1:2" x14ac:dyDescent="0.3">
      <c r="A15116">
        <v>16396</v>
      </c>
      <c r="B15116">
        <v>1</v>
      </c>
    </row>
    <row r="15117" spans="1:2" x14ac:dyDescent="0.3">
      <c r="A15117">
        <v>17121</v>
      </c>
      <c r="B15117">
        <v>1</v>
      </c>
    </row>
    <row r="15118" spans="1:2" x14ac:dyDescent="0.3">
      <c r="A15118">
        <v>16044</v>
      </c>
      <c r="B15118">
        <v>1</v>
      </c>
    </row>
    <row r="15119" spans="1:2" x14ac:dyDescent="0.3">
      <c r="A15119">
        <v>16541</v>
      </c>
      <c r="B15119">
        <v>1</v>
      </c>
    </row>
    <row r="15120" spans="1:2" x14ac:dyDescent="0.3">
      <c r="A15120">
        <v>10460</v>
      </c>
      <c r="B15120">
        <v>1</v>
      </c>
    </row>
    <row r="15121" spans="1:2" x14ac:dyDescent="0.3">
      <c r="A15121">
        <v>12008</v>
      </c>
      <c r="B15121">
        <v>0</v>
      </c>
    </row>
    <row r="15122" spans="1:2" x14ac:dyDescent="0.3">
      <c r="A15122">
        <v>22752</v>
      </c>
      <c r="B15122">
        <v>1</v>
      </c>
    </row>
    <row r="15123" spans="1:2" x14ac:dyDescent="0.3">
      <c r="A15123">
        <v>10518</v>
      </c>
      <c r="B15123">
        <v>0</v>
      </c>
    </row>
    <row r="15124" spans="1:2" x14ac:dyDescent="0.3">
      <c r="A15124">
        <v>11908</v>
      </c>
      <c r="B15124">
        <v>1</v>
      </c>
    </row>
    <row r="15125" spans="1:2" x14ac:dyDescent="0.3">
      <c r="A15125">
        <v>14616</v>
      </c>
      <c r="B15125">
        <v>1</v>
      </c>
    </row>
    <row r="15126" spans="1:2" x14ac:dyDescent="0.3">
      <c r="A15126">
        <v>15734</v>
      </c>
      <c r="B15126">
        <v>1</v>
      </c>
    </row>
    <row r="15127" spans="1:2" x14ac:dyDescent="0.3">
      <c r="A15127">
        <v>16602</v>
      </c>
      <c r="B15127">
        <v>1</v>
      </c>
    </row>
    <row r="15128" spans="1:2" x14ac:dyDescent="0.3">
      <c r="A15128">
        <v>17000</v>
      </c>
      <c r="B15128">
        <v>1</v>
      </c>
    </row>
    <row r="15129" spans="1:2" x14ac:dyDescent="0.3">
      <c r="A15129">
        <v>17724</v>
      </c>
      <c r="B15129">
        <v>1</v>
      </c>
    </row>
    <row r="15130" spans="1:2" x14ac:dyDescent="0.3">
      <c r="A15130">
        <v>17996</v>
      </c>
      <c r="B15130">
        <v>1</v>
      </c>
    </row>
    <row r="15131" spans="1:2" x14ac:dyDescent="0.3">
      <c r="A15131">
        <v>20076</v>
      </c>
      <c r="B15131">
        <v>1</v>
      </c>
    </row>
    <row r="15132" spans="1:2" x14ac:dyDescent="0.3">
      <c r="A15132">
        <v>20114</v>
      </c>
      <c r="B15132">
        <v>1</v>
      </c>
    </row>
    <row r="15133" spans="1:2" x14ac:dyDescent="0.3">
      <c r="A15133">
        <v>20960</v>
      </c>
      <c r="B15133">
        <v>1</v>
      </c>
    </row>
    <row r="15134" spans="1:2" x14ac:dyDescent="0.3">
      <c r="A15134">
        <v>20989</v>
      </c>
      <c r="B15134">
        <v>1</v>
      </c>
    </row>
    <row r="15135" spans="1:2" x14ac:dyDescent="0.3">
      <c r="A15135">
        <v>22871</v>
      </c>
      <c r="B15135">
        <v>1</v>
      </c>
    </row>
    <row r="15136" spans="1:2" x14ac:dyDescent="0.3">
      <c r="A15136">
        <v>21004</v>
      </c>
      <c r="B15136">
        <v>1</v>
      </c>
    </row>
    <row r="15137" spans="1:2" x14ac:dyDescent="0.3">
      <c r="A15137">
        <v>23018</v>
      </c>
      <c r="B15137">
        <v>1</v>
      </c>
    </row>
    <row r="15138" spans="1:2" x14ac:dyDescent="0.3">
      <c r="A15138">
        <v>4336</v>
      </c>
      <c r="B15138">
        <v>0</v>
      </c>
    </row>
    <row r="15139" spans="1:2" x14ac:dyDescent="0.3">
      <c r="A15139">
        <v>20170</v>
      </c>
      <c r="B15139">
        <v>0</v>
      </c>
    </row>
    <row r="15140" spans="1:2" x14ac:dyDescent="0.3">
      <c r="A15140">
        <v>20770</v>
      </c>
      <c r="B15140">
        <v>1</v>
      </c>
    </row>
    <row r="15141" spans="1:2" x14ac:dyDescent="0.3">
      <c r="A15141">
        <v>22350</v>
      </c>
      <c r="B15141">
        <v>0</v>
      </c>
    </row>
    <row r="15142" spans="1:2" x14ac:dyDescent="0.3">
      <c r="A15142">
        <v>22547</v>
      </c>
      <c r="B15142">
        <v>1</v>
      </c>
    </row>
    <row r="15143" spans="1:2" x14ac:dyDescent="0.3">
      <c r="A15143">
        <v>11036</v>
      </c>
      <c r="B15143">
        <v>1</v>
      </c>
    </row>
    <row r="15144" spans="1:2" x14ac:dyDescent="0.3">
      <c r="A15144">
        <v>12078</v>
      </c>
      <c r="B15144">
        <v>1</v>
      </c>
    </row>
    <row r="15145" spans="1:2" x14ac:dyDescent="0.3">
      <c r="A15145">
        <v>15925</v>
      </c>
      <c r="B15145">
        <v>1</v>
      </c>
    </row>
    <row r="15146" spans="1:2" x14ac:dyDescent="0.3">
      <c r="A15146">
        <v>17013</v>
      </c>
      <c r="B15146">
        <v>1</v>
      </c>
    </row>
    <row r="15147" spans="1:2" x14ac:dyDescent="0.3">
      <c r="A15147">
        <v>17645</v>
      </c>
      <c r="B15147">
        <v>1</v>
      </c>
    </row>
    <row r="15148" spans="1:2" x14ac:dyDescent="0.3">
      <c r="A15148">
        <v>19690</v>
      </c>
      <c r="B15148">
        <v>1</v>
      </c>
    </row>
    <row r="15149" spans="1:2" x14ac:dyDescent="0.3">
      <c r="A15149">
        <v>22527</v>
      </c>
      <c r="B15149">
        <v>1</v>
      </c>
    </row>
    <row r="15150" spans="1:2" x14ac:dyDescent="0.3">
      <c r="A15150">
        <v>10071</v>
      </c>
      <c r="B15150">
        <v>1</v>
      </c>
    </row>
    <row r="15151" spans="1:2" x14ac:dyDescent="0.3">
      <c r="A15151">
        <v>10074</v>
      </c>
      <c r="B15151">
        <v>1</v>
      </c>
    </row>
    <row r="15152" spans="1:2" x14ac:dyDescent="0.3">
      <c r="A15152">
        <v>11031</v>
      </c>
      <c r="B15152">
        <v>1</v>
      </c>
    </row>
    <row r="15153" spans="1:2" x14ac:dyDescent="0.3">
      <c r="A15153">
        <v>20672</v>
      </c>
      <c r="B15153">
        <v>1</v>
      </c>
    </row>
    <row r="15154" spans="1:2" x14ac:dyDescent="0.3">
      <c r="A15154">
        <v>20673</v>
      </c>
      <c r="B15154">
        <v>1</v>
      </c>
    </row>
    <row r="15155" spans="1:2" x14ac:dyDescent="0.3">
      <c r="A15155">
        <v>20924</v>
      </c>
      <c r="B15155">
        <v>1</v>
      </c>
    </row>
    <row r="15156" spans="1:2" x14ac:dyDescent="0.3">
      <c r="A15156">
        <v>21082</v>
      </c>
      <c r="B15156">
        <v>1</v>
      </c>
    </row>
    <row r="15157" spans="1:2" x14ac:dyDescent="0.3">
      <c r="A15157">
        <v>22352</v>
      </c>
      <c r="B15157">
        <v>1</v>
      </c>
    </row>
    <row r="15158" spans="1:2" x14ac:dyDescent="0.3">
      <c r="A15158">
        <v>22526</v>
      </c>
      <c r="B15158">
        <v>1</v>
      </c>
    </row>
    <row r="15159" spans="1:2" x14ac:dyDescent="0.3">
      <c r="A15159">
        <v>18128</v>
      </c>
      <c r="B15159">
        <v>1</v>
      </c>
    </row>
    <row r="15160" spans="1:2" x14ac:dyDescent="0.3">
      <c r="A15160">
        <v>18129</v>
      </c>
      <c r="B15160">
        <v>1</v>
      </c>
    </row>
    <row r="15161" spans="1:2" x14ac:dyDescent="0.3">
      <c r="A15161">
        <v>19899</v>
      </c>
      <c r="B15161">
        <v>1</v>
      </c>
    </row>
    <row r="15162" spans="1:2" x14ac:dyDescent="0.3">
      <c r="A15162">
        <v>20195</v>
      </c>
      <c r="B15162">
        <v>1</v>
      </c>
    </row>
    <row r="15163" spans="1:2" x14ac:dyDescent="0.3">
      <c r="A15163">
        <v>16796</v>
      </c>
      <c r="B15163">
        <v>1</v>
      </c>
    </row>
    <row r="15164" spans="1:2" x14ac:dyDescent="0.3">
      <c r="A15164">
        <v>6296</v>
      </c>
      <c r="B15164">
        <v>0</v>
      </c>
    </row>
    <row r="15165" spans="1:2" x14ac:dyDescent="0.3">
      <c r="A15165">
        <v>4257</v>
      </c>
      <c r="B15165">
        <v>0</v>
      </c>
    </row>
    <row r="15166" spans="1:2" x14ac:dyDescent="0.3">
      <c r="A15166">
        <v>4279</v>
      </c>
      <c r="B15166">
        <v>0</v>
      </c>
    </row>
    <row r="15167" spans="1:2" x14ac:dyDescent="0.3">
      <c r="A15167">
        <v>22420</v>
      </c>
      <c r="B15167">
        <v>1</v>
      </c>
    </row>
    <row r="15168" spans="1:2" x14ac:dyDescent="0.3">
      <c r="A15168">
        <v>7159</v>
      </c>
      <c r="B15168">
        <v>0</v>
      </c>
    </row>
    <row r="15169" spans="1:2" x14ac:dyDescent="0.3">
      <c r="A15169">
        <v>17696</v>
      </c>
      <c r="B15169">
        <v>1</v>
      </c>
    </row>
    <row r="15170" spans="1:2" x14ac:dyDescent="0.3">
      <c r="A15170">
        <v>18066</v>
      </c>
      <c r="B15170">
        <v>1</v>
      </c>
    </row>
    <row r="15171" spans="1:2" x14ac:dyDescent="0.3">
      <c r="A15171">
        <v>19990</v>
      </c>
      <c r="B15171">
        <v>1</v>
      </c>
    </row>
    <row r="15172" spans="1:2" x14ac:dyDescent="0.3">
      <c r="A15172">
        <v>20216</v>
      </c>
      <c r="B15172">
        <v>1</v>
      </c>
    </row>
    <row r="15173" spans="1:2" x14ac:dyDescent="0.3">
      <c r="A15173">
        <v>20771</v>
      </c>
      <c r="B15173">
        <v>1</v>
      </c>
    </row>
    <row r="15174" spans="1:2" x14ac:dyDescent="0.3">
      <c r="A15174">
        <v>16427</v>
      </c>
      <c r="B15174">
        <v>1</v>
      </c>
    </row>
    <row r="15175" spans="1:2" x14ac:dyDescent="0.3">
      <c r="A15175">
        <v>16855</v>
      </c>
      <c r="B15175">
        <v>0</v>
      </c>
    </row>
    <row r="15176" spans="1:2" x14ac:dyDescent="0.3">
      <c r="A15176">
        <v>16856</v>
      </c>
      <c r="B15176">
        <v>1</v>
      </c>
    </row>
    <row r="15177" spans="1:2" x14ac:dyDescent="0.3">
      <c r="A15177">
        <v>4376</v>
      </c>
      <c r="B15177">
        <v>0</v>
      </c>
    </row>
    <row r="15178" spans="1:2" x14ac:dyDescent="0.3">
      <c r="A15178">
        <v>7772</v>
      </c>
      <c r="B15178">
        <v>0</v>
      </c>
    </row>
    <row r="15179" spans="1:2" x14ac:dyDescent="0.3">
      <c r="A15179">
        <v>16038</v>
      </c>
      <c r="B15179">
        <v>1</v>
      </c>
    </row>
    <row r="15180" spans="1:2" x14ac:dyDescent="0.3">
      <c r="A15180">
        <v>23019</v>
      </c>
      <c r="B15180">
        <v>1</v>
      </c>
    </row>
    <row r="15181" spans="1:2" x14ac:dyDescent="0.3">
      <c r="A15181">
        <v>10865</v>
      </c>
      <c r="B15181">
        <v>0</v>
      </c>
    </row>
    <row r="15182" spans="1:2" x14ac:dyDescent="0.3">
      <c r="A15182">
        <v>15835</v>
      </c>
      <c r="B15182">
        <v>1</v>
      </c>
    </row>
    <row r="15183" spans="1:2" x14ac:dyDescent="0.3">
      <c r="A15183">
        <v>16854</v>
      </c>
      <c r="B15183">
        <v>1</v>
      </c>
    </row>
    <row r="15184" spans="1:2" x14ac:dyDescent="0.3">
      <c r="A15184">
        <v>20597</v>
      </c>
      <c r="B15184">
        <v>1</v>
      </c>
    </row>
    <row r="15185" spans="1:2" x14ac:dyDescent="0.3">
      <c r="A15185">
        <v>21068</v>
      </c>
      <c r="B15185">
        <v>1</v>
      </c>
    </row>
    <row r="15186" spans="1:2" x14ac:dyDescent="0.3">
      <c r="A15186">
        <v>12098</v>
      </c>
      <c r="B15186">
        <v>1</v>
      </c>
    </row>
    <row r="15187" spans="1:2" x14ac:dyDescent="0.3">
      <c r="A15187">
        <v>22780</v>
      </c>
      <c r="B15187">
        <v>1</v>
      </c>
    </row>
    <row r="15188" spans="1:2" x14ac:dyDescent="0.3">
      <c r="A15188">
        <v>15723</v>
      </c>
      <c r="B15188">
        <v>1</v>
      </c>
    </row>
    <row r="15189" spans="1:2" x14ac:dyDescent="0.3">
      <c r="A15189">
        <v>17024</v>
      </c>
      <c r="B15189">
        <v>1</v>
      </c>
    </row>
    <row r="15190" spans="1:2" x14ac:dyDescent="0.3">
      <c r="A15190">
        <v>19859</v>
      </c>
      <c r="B15190">
        <v>1</v>
      </c>
    </row>
    <row r="15191" spans="1:2" x14ac:dyDescent="0.3">
      <c r="A15191">
        <v>7060</v>
      </c>
      <c r="B15191">
        <v>0</v>
      </c>
    </row>
    <row r="15192" spans="1:2" x14ac:dyDescent="0.3">
      <c r="A15192">
        <v>22910</v>
      </c>
      <c r="B15192">
        <v>1</v>
      </c>
    </row>
    <row r="15193" spans="1:2" x14ac:dyDescent="0.3">
      <c r="A15193">
        <v>9565</v>
      </c>
      <c r="B15193">
        <v>1</v>
      </c>
    </row>
    <row r="15194" spans="1:2" x14ac:dyDescent="0.3">
      <c r="A15194">
        <v>12112</v>
      </c>
      <c r="B15194">
        <v>1</v>
      </c>
    </row>
    <row r="15195" spans="1:2" x14ac:dyDescent="0.3">
      <c r="A15195">
        <v>17018</v>
      </c>
      <c r="B15195">
        <v>1</v>
      </c>
    </row>
    <row r="15196" spans="1:2" x14ac:dyDescent="0.3">
      <c r="A15196">
        <v>17124</v>
      </c>
      <c r="B15196">
        <v>1</v>
      </c>
    </row>
    <row r="15197" spans="1:2" x14ac:dyDescent="0.3">
      <c r="A15197">
        <v>22444</v>
      </c>
      <c r="B15197">
        <v>1</v>
      </c>
    </row>
    <row r="15198" spans="1:2" x14ac:dyDescent="0.3">
      <c r="A15198">
        <v>22445</v>
      </c>
      <c r="B15198">
        <v>1</v>
      </c>
    </row>
    <row r="15199" spans="1:2" x14ac:dyDescent="0.3">
      <c r="A15199">
        <v>17797</v>
      </c>
      <c r="B15199">
        <v>1</v>
      </c>
    </row>
    <row r="15200" spans="1:2" x14ac:dyDescent="0.3">
      <c r="A15200">
        <v>17798</v>
      </c>
      <c r="B15200">
        <v>1</v>
      </c>
    </row>
    <row r="15201" spans="1:2" x14ac:dyDescent="0.3">
      <c r="A15201">
        <v>18173</v>
      </c>
      <c r="B15201">
        <v>0</v>
      </c>
    </row>
    <row r="15202" spans="1:2" x14ac:dyDescent="0.3">
      <c r="A15202">
        <v>19686</v>
      </c>
      <c r="B15202">
        <v>1</v>
      </c>
    </row>
    <row r="15203" spans="1:2" x14ac:dyDescent="0.3">
      <c r="A15203">
        <v>19687</v>
      </c>
      <c r="B15203">
        <v>1</v>
      </c>
    </row>
    <row r="15204" spans="1:2" x14ac:dyDescent="0.3">
      <c r="A15204">
        <v>20307</v>
      </c>
      <c r="B15204">
        <v>1</v>
      </c>
    </row>
    <row r="15205" spans="1:2" x14ac:dyDescent="0.3">
      <c r="A15205">
        <v>14906</v>
      </c>
      <c r="B15205">
        <v>1</v>
      </c>
    </row>
    <row r="15206" spans="1:2" x14ac:dyDescent="0.3">
      <c r="A15206">
        <v>15807</v>
      </c>
      <c r="B15206">
        <v>1</v>
      </c>
    </row>
    <row r="15207" spans="1:2" x14ac:dyDescent="0.3">
      <c r="A15207">
        <v>9725</v>
      </c>
      <c r="B15207">
        <v>0</v>
      </c>
    </row>
    <row r="15208" spans="1:2" x14ac:dyDescent="0.3">
      <c r="A15208">
        <v>9727</v>
      </c>
      <c r="B15208">
        <v>1</v>
      </c>
    </row>
    <row r="15209" spans="1:2" x14ac:dyDescent="0.3">
      <c r="A15209">
        <v>22718</v>
      </c>
      <c r="B15209">
        <v>1</v>
      </c>
    </row>
    <row r="15210" spans="1:2" x14ac:dyDescent="0.3">
      <c r="A15210">
        <v>22719</v>
      </c>
      <c r="B15210">
        <v>1</v>
      </c>
    </row>
    <row r="15211" spans="1:2" x14ac:dyDescent="0.3">
      <c r="A15211">
        <v>22642</v>
      </c>
      <c r="B15211">
        <v>0</v>
      </c>
    </row>
    <row r="15212" spans="1:2" x14ac:dyDescent="0.3">
      <c r="A15212">
        <v>8950</v>
      </c>
      <c r="B15212">
        <v>0</v>
      </c>
    </row>
    <row r="15213" spans="1:2" x14ac:dyDescent="0.3">
      <c r="A15213">
        <v>8951</v>
      </c>
      <c r="B15213">
        <v>0</v>
      </c>
    </row>
    <row r="15214" spans="1:2" x14ac:dyDescent="0.3">
      <c r="A15214">
        <v>11152</v>
      </c>
      <c r="B15214">
        <v>0</v>
      </c>
    </row>
    <row r="15215" spans="1:2" x14ac:dyDescent="0.3">
      <c r="A15215">
        <v>16523</v>
      </c>
      <c r="B15215">
        <v>0</v>
      </c>
    </row>
    <row r="15216" spans="1:2" x14ac:dyDescent="0.3">
      <c r="A15216">
        <v>16532</v>
      </c>
      <c r="B15216">
        <v>0</v>
      </c>
    </row>
    <row r="15217" spans="1:2" x14ac:dyDescent="0.3">
      <c r="A15217">
        <v>16533</v>
      </c>
      <c r="B15217">
        <v>0</v>
      </c>
    </row>
    <row r="15218" spans="1:2" x14ac:dyDescent="0.3">
      <c r="A15218">
        <v>18021</v>
      </c>
      <c r="B15218">
        <v>1</v>
      </c>
    </row>
    <row r="15219" spans="1:2" x14ac:dyDescent="0.3">
      <c r="A15219">
        <v>19568</v>
      </c>
      <c r="B15219">
        <v>1</v>
      </c>
    </row>
    <row r="15220" spans="1:2" x14ac:dyDescent="0.3">
      <c r="A15220">
        <v>19930</v>
      </c>
      <c r="B15220">
        <v>0</v>
      </c>
    </row>
    <row r="15221" spans="1:2" x14ac:dyDescent="0.3">
      <c r="A15221">
        <v>20476</v>
      </c>
      <c r="B15221">
        <v>1</v>
      </c>
    </row>
    <row r="15222" spans="1:2" x14ac:dyDescent="0.3">
      <c r="A15222">
        <v>22525</v>
      </c>
      <c r="B15222">
        <v>1</v>
      </c>
    </row>
    <row r="15223" spans="1:2" x14ac:dyDescent="0.3">
      <c r="A15223">
        <v>9642</v>
      </c>
      <c r="B15223">
        <v>1</v>
      </c>
    </row>
    <row r="15224" spans="1:2" x14ac:dyDescent="0.3">
      <c r="A15224">
        <v>20491</v>
      </c>
      <c r="B15224">
        <v>0</v>
      </c>
    </row>
    <row r="15225" spans="1:2" x14ac:dyDescent="0.3">
      <c r="A15225">
        <v>12156</v>
      </c>
      <c r="B15225">
        <v>1</v>
      </c>
    </row>
    <row r="15226" spans="1:2" x14ac:dyDescent="0.3">
      <c r="A15226">
        <v>15697</v>
      </c>
      <c r="B15226">
        <v>1</v>
      </c>
    </row>
    <row r="15227" spans="1:2" x14ac:dyDescent="0.3">
      <c r="A15227">
        <v>17984</v>
      </c>
      <c r="B15227">
        <v>1</v>
      </c>
    </row>
    <row r="15228" spans="1:2" x14ac:dyDescent="0.3">
      <c r="A15228">
        <v>14919</v>
      </c>
      <c r="B15228">
        <v>1</v>
      </c>
    </row>
    <row r="15229" spans="1:2" x14ac:dyDescent="0.3">
      <c r="A15229">
        <v>22732</v>
      </c>
      <c r="B15229">
        <v>1</v>
      </c>
    </row>
    <row r="15230" spans="1:2" x14ac:dyDescent="0.3">
      <c r="A15230">
        <v>17985</v>
      </c>
      <c r="B15230">
        <v>0</v>
      </c>
    </row>
    <row r="15231" spans="1:2" x14ac:dyDescent="0.3">
      <c r="A15231">
        <v>20750</v>
      </c>
      <c r="B15231">
        <v>1</v>
      </c>
    </row>
    <row r="15232" spans="1:2" x14ac:dyDescent="0.3">
      <c r="A15232">
        <v>19866</v>
      </c>
      <c r="B15232">
        <v>1</v>
      </c>
    </row>
    <row r="15233" spans="1:2" x14ac:dyDescent="0.3">
      <c r="A15233">
        <v>1976</v>
      </c>
      <c r="B15233">
        <v>0</v>
      </c>
    </row>
    <row r="15234" spans="1:2" x14ac:dyDescent="0.3">
      <c r="A15234">
        <v>12099</v>
      </c>
      <c r="B15234">
        <v>0</v>
      </c>
    </row>
    <row r="15235" spans="1:2" x14ac:dyDescent="0.3">
      <c r="A15235">
        <v>11852</v>
      </c>
      <c r="B15235">
        <v>1</v>
      </c>
    </row>
    <row r="15236" spans="1:2" x14ac:dyDescent="0.3">
      <c r="A15236">
        <v>15526</v>
      </c>
      <c r="B15236">
        <v>1</v>
      </c>
    </row>
    <row r="15237" spans="1:2" x14ac:dyDescent="0.3">
      <c r="A15237">
        <v>17026</v>
      </c>
      <c r="B15237">
        <v>1</v>
      </c>
    </row>
    <row r="15238" spans="1:2" x14ac:dyDescent="0.3">
      <c r="A15238">
        <v>11850</v>
      </c>
      <c r="B15238">
        <v>1</v>
      </c>
    </row>
    <row r="15239" spans="1:2" x14ac:dyDescent="0.3">
      <c r="A15239">
        <v>22977</v>
      </c>
      <c r="B15239">
        <v>1</v>
      </c>
    </row>
    <row r="15240" spans="1:2" x14ac:dyDescent="0.3">
      <c r="A15240">
        <v>17896</v>
      </c>
      <c r="B15240">
        <v>1</v>
      </c>
    </row>
    <row r="15241" spans="1:2" x14ac:dyDescent="0.3">
      <c r="A15241">
        <v>22934</v>
      </c>
      <c r="B15241">
        <v>1</v>
      </c>
    </row>
    <row r="15242" spans="1:2" x14ac:dyDescent="0.3">
      <c r="A15242">
        <v>21073</v>
      </c>
      <c r="B15242">
        <v>1</v>
      </c>
    </row>
    <row r="15243" spans="1:2" x14ac:dyDescent="0.3">
      <c r="A15243">
        <v>8421</v>
      </c>
      <c r="B15243">
        <v>0</v>
      </c>
    </row>
    <row r="15244" spans="1:2" x14ac:dyDescent="0.3">
      <c r="A15244">
        <v>9733</v>
      </c>
      <c r="B15244">
        <v>1</v>
      </c>
    </row>
    <row r="15245" spans="1:2" x14ac:dyDescent="0.3">
      <c r="A15245">
        <v>8436</v>
      </c>
      <c r="B15245">
        <v>0</v>
      </c>
    </row>
    <row r="15246" spans="1:2" x14ac:dyDescent="0.3">
      <c r="A15246">
        <v>20064</v>
      </c>
      <c r="B15246">
        <v>1</v>
      </c>
    </row>
    <row r="15247" spans="1:2" x14ac:dyDescent="0.3">
      <c r="A15247">
        <v>12089</v>
      </c>
      <c r="B15247">
        <v>0</v>
      </c>
    </row>
    <row r="15248" spans="1:2" x14ac:dyDescent="0.3">
      <c r="A15248">
        <v>15602</v>
      </c>
      <c r="B15248">
        <v>1</v>
      </c>
    </row>
    <row r="15249" spans="1:2" x14ac:dyDescent="0.3">
      <c r="A15249">
        <v>22643</v>
      </c>
      <c r="B15249">
        <v>1</v>
      </c>
    </row>
    <row r="15250" spans="1:2" x14ac:dyDescent="0.3">
      <c r="A15250">
        <v>20177</v>
      </c>
      <c r="B15250">
        <v>1</v>
      </c>
    </row>
    <row r="15251" spans="1:2" x14ac:dyDescent="0.3">
      <c r="A15251">
        <v>19450</v>
      </c>
      <c r="B15251">
        <v>1</v>
      </c>
    </row>
    <row r="15252" spans="1:2" x14ac:dyDescent="0.3">
      <c r="A15252">
        <v>20470</v>
      </c>
      <c r="B15252">
        <v>1</v>
      </c>
    </row>
    <row r="15253" spans="1:2" x14ac:dyDescent="0.3">
      <c r="A15253">
        <v>14840</v>
      </c>
      <c r="B15253">
        <v>0</v>
      </c>
    </row>
    <row r="15254" spans="1:2" x14ac:dyDescent="0.3">
      <c r="A15254">
        <v>22376</v>
      </c>
      <c r="B15254">
        <v>1</v>
      </c>
    </row>
    <row r="15255" spans="1:2" x14ac:dyDescent="0.3">
      <c r="A15255">
        <v>18038</v>
      </c>
      <c r="B15255">
        <v>1</v>
      </c>
    </row>
    <row r="15256" spans="1:2" x14ac:dyDescent="0.3">
      <c r="A15256">
        <v>19821</v>
      </c>
      <c r="B15256">
        <v>1</v>
      </c>
    </row>
    <row r="15257" spans="1:2" x14ac:dyDescent="0.3">
      <c r="A15257">
        <v>11094</v>
      </c>
      <c r="B15257">
        <v>1</v>
      </c>
    </row>
    <row r="15258" spans="1:2" x14ac:dyDescent="0.3">
      <c r="A15258">
        <v>8482</v>
      </c>
      <c r="B15258">
        <v>0</v>
      </c>
    </row>
    <row r="15259" spans="1:2" x14ac:dyDescent="0.3">
      <c r="A15259">
        <v>18095</v>
      </c>
      <c r="B15259">
        <v>1</v>
      </c>
    </row>
    <row r="15260" spans="1:2" x14ac:dyDescent="0.3">
      <c r="A15260">
        <v>2066</v>
      </c>
      <c r="B15260">
        <v>0</v>
      </c>
    </row>
    <row r="15261" spans="1:2" x14ac:dyDescent="0.3">
      <c r="A15261">
        <v>16436</v>
      </c>
      <c r="B15261">
        <v>0</v>
      </c>
    </row>
    <row r="15262" spans="1:2" x14ac:dyDescent="0.3">
      <c r="A15262">
        <v>18036</v>
      </c>
      <c r="B15262">
        <v>1</v>
      </c>
    </row>
    <row r="15263" spans="1:2" x14ac:dyDescent="0.3">
      <c r="A15263">
        <v>11463</v>
      </c>
      <c r="B15263">
        <v>1</v>
      </c>
    </row>
    <row r="15264" spans="1:2" x14ac:dyDescent="0.3">
      <c r="A15264">
        <v>1818</v>
      </c>
      <c r="B15264">
        <v>0</v>
      </c>
    </row>
    <row r="15265" spans="1:2" x14ac:dyDescent="0.3">
      <c r="A15265">
        <v>16425</v>
      </c>
      <c r="B15265">
        <v>1</v>
      </c>
    </row>
    <row r="15266" spans="1:2" x14ac:dyDescent="0.3">
      <c r="A15266">
        <v>11513</v>
      </c>
      <c r="B15266">
        <v>0</v>
      </c>
    </row>
    <row r="15267" spans="1:2" x14ac:dyDescent="0.3">
      <c r="A15267">
        <v>16434</v>
      </c>
      <c r="B15267">
        <v>0</v>
      </c>
    </row>
    <row r="15268" spans="1:2" x14ac:dyDescent="0.3">
      <c r="A15268">
        <v>17839</v>
      </c>
      <c r="B15268">
        <v>1</v>
      </c>
    </row>
    <row r="15269" spans="1:2" x14ac:dyDescent="0.3">
      <c r="A15269">
        <v>22781</v>
      </c>
      <c r="B15269">
        <v>1</v>
      </c>
    </row>
    <row r="15270" spans="1:2" x14ac:dyDescent="0.3">
      <c r="A15270">
        <v>20966</v>
      </c>
      <c r="B15270">
        <v>1</v>
      </c>
    </row>
    <row r="15271" spans="1:2" x14ac:dyDescent="0.3">
      <c r="A15271">
        <v>20722</v>
      </c>
      <c r="B15271">
        <v>1</v>
      </c>
    </row>
    <row r="15272" spans="1:2" x14ac:dyDescent="0.3">
      <c r="A15272">
        <v>20857</v>
      </c>
      <c r="B15272">
        <v>1</v>
      </c>
    </row>
    <row r="15273" spans="1:2" x14ac:dyDescent="0.3">
      <c r="A15273">
        <v>20939</v>
      </c>
      <c r="B15273">
        <v>1</v>
      </c>
    </row>
    <row r="15274" spans="1:2" x14ac:dyDescent="0.3">
      <c r="A15274">
        <v>1406</v>
      </c>
      <c r="B15274">
        <v>0</v>
      </c>
    </row>
    <row r="15275" spans="1:2" x14ac:dyDescent="0.3">
      <c r="A15275">
        <v>15618</v>
      </c>
      <c r="B15275">
        <v>1</v>
      </c>
    </row>
    <row r="15276" spans="1:2" x14ac:dyDescent="0.3">
      <c r="A15276">
        <v>1363</v>
      </c>
      <c r="B15276">
        <v>0</v>
      </c>
    </row>
    <row r="15277" spans="1:2" x14ac:dyDescent="0.3">
      <c r="A15277">
        <v>16519</v>
      </c>
      <c r="B15277">
        <v>1</v>
      </c>
    </row>
    <row r="15278" spans="1:2" x14ac:dyDescent="0.3">
      <c r="A15278">
        <v>17515</v>
      </c>
      <c r="B15278">
        <v>1</v>
      </c>
    </row>
    <row r="15279" spans="1:2" x14ac:dyDescent="0.3">
      <c r="A15279">
        <v>13585</v>
      </c>
      <c r="B15279">
        <v>1</v>
      </c>
    </row>
    <row r="15280" spans="1:2" x14ac:dyDescent="0.3">
      <c r="A15280">
        <v>1365</v>
      </c>
      <c r="B15280">
        <v>0</v>
      </c>
    </row>
    <row r="15281" spans="1:2" x14ac:dyDescent="0.3">
      <c r="A15281">
        <v>10938</v>
      </c>
      <c r="B15281">
        <v>1</v>
      </c>
    </row>
    <row r="15282" spans="1:2" x14ac:dyDescent="0.3">
      <c r="A15282">
        <v>22885</v>
      </c>
      <c r="B15282">
        <v>1</v>
      </c>
    </row>
    <row r="15283" spans="1:2" x14ac:dyDescent="0.3">
      <c r="A15283">
        <v>20790</v>
      </c>
      <c r="B15283">
        <v>1</v>
      </c>
    </row>
    <row r="15284" spans="1:2" x14ac:dyDescent="0.3">
      <c r="A15284">
        <v>17951</v>
      </c>
      <c r="B15284">
        <v>1</v>
      </c>
    </row>
    <row r="15285" spans="1:2" x14ac:dyDescent="0.3">
      <c r="A15285">
        <v>11456</v>
      </c>
      <c r="B15285">
        <v>0</v>
      </c>
    </row>
    <row r="15286" spans="1:2" x14ac:dyDescent="0.3">
      <c r="A15286">
        <v>3685</v>
      </c>
      <c r="B15286">
        <v>0</v>
      </c>
    </row>
    <row r="15287" spans="1:2" x14ac:dyDescent="0.3">
      <c r="A15287">
        <v>11077</v>
      </c>
      <c r="B15287">
        <v>0</v>
      </c>
    </row>
    <row r="15288" spans="1:2" x14ac:dyDescent="0.3">
      <c r="A15288">
        <v>20501</v>
      </c>
      <c r="B15288">
        <v>1</v>
      </c>
    </row>
    <row r="15289" spans="1:2" x14ac:dyDescent="0.3">
      <c r="A15289">
        <v>22912</v>
      </c>
      <c r="B15289">
        <v>1</v>
      </c>
    </row>
    <row r="15290" spans="1:2" x14ac:dyDescent="0.3">
      <c r="A15290">
        <v>17081</v>
      </c>
      <c r="B15290">
        <v>1</v>
      </c>
    </row>
    <row r="15291" spans="1:2" x14ac:dyDescent="0.3">
      <c r="A15291">
        <v>8339</v>
      </c>
      <c r="B15291">
        <v>0</v>
      </c>
    </row>
    <row r="15292" spans="1:2" x14ac:dyDescent="0.3">
      <c r="A15292">
        <v>20619</v>
      </c>
      <c r="B15292">
        <v>1</v>
      </c>
    </row>
    <row r="15293" spans="1:2" x14ac:dyDescent="0.3">
      <c r="A15293">
        <v>18040</v>
      </c>
      <c r="B15293">
        <v>1</v>
      </c>
    </row>
    <row r="15294" spans="1:2" x14ac:dyDescent="0.3">
      <c r="A15294">
        <v>20788</v>
      </c>
      <c r="B15294">
        <v>1</v>
      </c>
    </row>
    <row r="15295" spans="1:2" x14ac:dyDescent="0.3">
      <c r="A15295">
        <v>8872</v>
      </c>
      <c r="B15295">
        <v>1</v>
      </c>
    </row>
    <row r="15296" spans="1:2" x14ac:dyDescent="0.3">
      <c r="A15296">
        <v>12408</v>
      </c>
      <c r="B15296">
        <v>1</v>
      </c>
    </row>
    <row r="15297" spans="1:2" x14ac:dyDescent="0.3">
      <c r="A15297">
        <v>8624</v>
      </c>
      <c r="B15297">
        <v>0</v>
      </c>
    </row>
    <row r="15298" spans="1:2" x14ac:dyDescent="0.3">
      <c r="A15298">
        <v>14973</v>
      </c>
      <c r="B15298">
        <v>1</v>
      </c>
    </row>
    <row r="15299" spans="1:2" x14ac:dyDescent="0.3">
      <c r="A15299">
        <v>15542</v>
      </c>
      <c r="B15299">
        <v>1</v>
      </c>
    </row>
    <row r="15300" spans="1:2" x14ac:dyDescent="0.3">
      <c r="A15300">
        <v>17246</v>
      </c>
      <c r="B15300">
        <v>0</v>
      </c>
    </row>
    <row r="15301" spans="1:2" x14ac:dyDescent="0.3">
      <c r="A15301">
        <v>20469</v>
      </c>
      <c r="B15301">
        <v>1</v>
      </c>
    </row>
    <row r="15302" spans="1:2" x14ac:dyDescent="0.3">
      <c r="A15302">
        <v>18063</v>
      </c>
      <c r="B15302">
        <v>1</v>
      </c>
    </row>
    <row r="15303" spans="1:2" x14ac:dyDescent="0.3">
      <c r="A15303">
        <v>10539</v>
      </c>
      <c r="B15303">
        <v>1</v>
      </c>
    </row>
    <row r="15304" spans="1:2" x14ac:dyDescent="0.3">
      <c r="A15304">
        <v>19808</v>
      </c>
      <c r="B15304">
        <v>1</v>
      </c>
    </row>
    <row r="15305" spans="1:2" x14ac:dyDescent="0.3">
      <c r="A15305">
        <v>14663</v>
      </c>
      <c r="B15305">
        <v>1</v>
      </c>
    </row>
    <row r="15306" spans="1:2" x14ac:dyDescent="0.3">
      <c r="A15306">
        <v>17429</v>
      </c>
      <c r="B15306">
        <v>0</v>
      </c>
    </row>
    <row r="15307" spans="1:2" x14ac:dyDescent="0.3">
      <c r="A15307">
        <v>12213</v>
      </c>
      <c r="B15307">
        <v>0</v>
      </c>
    </row>
    <row r="15308" spans="1:2" x14ac:dyDescent="0.3">
      <c r="A15308">
        <v>7013</v>
      </c>
      <c r="B15308">
        <v>0</v>
      </c>
    </row>
    <row r="15309" spans="1:2" x14ac:dyDescent="0.3">
      <c r="A15309">
        <v>19875</v>
      </c>
      <c r="B15309">
        <v>1</v>
      </c>
    </row>
    <row r="15310" spans="1:2" x14ac:dyDescent="0.3">
      <c r="A15310">
        <v>7130</v>
      </c>
      <c r="B15310" t="s">
        <v>746</v>
      </c>
    </row>
    <row r="15311" spans="1:2" x14ac:dyDescent="0.3">
      <c r="A15311">
        <v>17958</v>
      </c>
      <c r="B15311">
        <v>0</v>
      </c>
    </row>
    <row r="15312" spans="1:2" x14ac:dyDescent="0.3">
      <c r="A15312">
        <v>10609</v>
      </c>
      <c r="B15312">
        <v>1</v>
      </c>
    </row>
    <row r="15313" spans="1:2" x14ac:dyDescent="0.3">
      <c r="A15313">
        <v>22795</v>
      </c>
      <c r="B15313">
        <v>1</v>
      </c>
    </row>
    <row r="15314" spans="1:2" x14ac:dyDescent="0.3">
      <c r="A15314">
        <v>20952</v>
      </c>
      <c r="B15314">
        <v>1</v>
      </c>
    </row>
    <row r="15315" spans="1:2" x14ac:dyDescent="0.3">
      <c r="A15315">
        <v>20953</v>
      </c>
      <c r="B15315">
        <v>1</v>
      </c>
    </row>
    <row r="15316" spans="1:2" x14ac:dyDescent="0.3">
      <c r="A15316">
        <v>20954</v>
      </c>
      <c r="B15316">
        <v>1</v>
      </c>
    </row>
    <row r="15317" spans="1:2" x14ac:dyDescent="0.3">
      <c r="A15317">
        <v>20955</v>
      </c>
      <c r="B15317">
        <v>1</v>
      </c>
    </row>
    <row r="15318" spans="1:2" x14ac:dyDescent="0.3">
      <c r="A15318">
        <v>8774</v>
      </c>
      <c r="B15318">
        <v>1</v>
      </c>
    </row>
    <row r="15319" spans="1:2" x14ac:dyDescent="0.3">
      <c r="A15319">
        <v>16389</v>
      </c>
      <c r="B15319">
        <v>1</v>
      </c>
    </row>
    <row r="15320" spans="1:2" x14ac:dyDescent="0.3">
      <c r="A15320">
        <v>22328</v>
      </c>
      <c r="B15320">
        <v>1</v>
      </c>
    </row>
    <row r="15321" spans="1:2" x14ac:dyDescent="0.3">
      <c r="A15321">
        <v>16094</v>
      </c>
      <c r="B15321">
        <v>1</v>
      </c>
    </row>
    <row r="15322" spans="1:2" x14ac:dyDescent="0.3">
      <c r="A15322">
        <v>20571</v>
      </c>
      <c r="B15322">
        <v>0</v>
      </c>
    </row>
    <row r="15323" spans="1:2" x14ac:dyDescent="0.3">
      <c r="A15323">
        <v>13573</v>
      </c>
      <c r="B15323">
        <v>1</v>
      </c>
    </row>
    <row r="15324" spans="1:2" x14ac:dyDescent="0.3">
      <c r="A15324">
        <v>19948</v>
      </c>
      <c r="B15324">
        <v>1</v>
      </c>
    </row>
    <row r="15325" spans="1:2" x14ac:dyDescent="0.3">
      <c r="A15325">
        <v>11092</v>
      </c>
      <c r="B15325">
        <v>1</v>
      </c>
    </row>
    <row r="15326" spans="1:2" x14ac:dyDescent="0.3">
      <c r="A15326">
        <v>16433</v>
      </c>
      <c r="B15326">
        <v>1</v>
      </c>
    </row>
    <row r="15327" spans="1:2" x14ac:dyDescent="0.3">
      <c r="A15327">
        <v>20572</v>
      </c>
      <c r="B15327">
        <v>0</v>
      </c>
    </row>
    <row r="15328" spans="1:2" x14ac:dyDescent="0.3">
      <c r="A15328">
        <v>16891</v>
      </c>
      <c r="B15328">
        <v>1</v>
      </c>
    </row>
    <row r="15329" spans="1:2" x14ac:dyDescent="0.3">
      <c r="A15329">
        <v>9295</v>
      </c>
      <c r="B15329">
        <v>0</v>
      </c>
    </row>
    <row r="15330" spans="1:2" x14ac:dyDescent="0.3">
      <c r="A15330">
        <v>17848</v>
      </c>
      <c r="B15330">
        <v>1</v>
      </c>
    </row>
    <row r="15331" spans="1:2" x14ac:dyDescent="0.3">
      <c r="A15331">
        <v>14888</v>
      </c>
      <c r="B15331">
        <v>1</v>
      </c>
    </row>
    <row r="15332" spans="1:2" x14ac:dyDescent="0.3">
      <c r="A15332">
        <v>11882</v>
      </c>
      <c r="B15332">
        <v>0</v>
      </c>
    </row>
    <row r="15333" spans="1:2" x14ac:dyDescent="0.3">
      <c r="A15333">
        <v>22655</v>
      </c>
      <c r="B15333">
        <v>1</v>
      </c>
    </row>
    <row r="15334" spans="1:2" x14ac:dyDescent="0.3">
      <c r="A15334">
        <v>20993</v>
      </c>
      <c r="B15334">
        <v>1</v>
      </c>
    </row>
    <row r="15335" spans="1:2" x14ac:dyDescent="0.3">
      <c r="A15335">
        <v>16857</v>
      </c>
      <c r="B15335">
        <v>1</v>
      </c>
    </row>
    <row r="15336" spans="1:2" x14ac:dyDescent="0.3">
      <c r="A15336">
        <v>14902</v>
      </c>
      <c r="B15336">
        <v>1</v>
      </c>
    </row>
    <row r="15337" spans="1:2" x14ac:dyDescent="0.3">
      <c r="A15337">
        <v>15629</v>
      </c>
      <c r="B15337">
        <v>1</v>
      </c>
    </row>
    <row r="15338" spans="1:2" x14ac:dyDescent="0.3">
      <c r="A15338">
        <v>4411</v>
      </c>
      <c r="B15338">
        <v>0</v>
      </c>
    </row>
    <row r="15339" spans="1:2" x14ac:dyDescent="0.3">
      <c r="A15339">
        <v>15958</v>
      </c>
      <c r="B15339">
        <v>1</v>
      </c>
    </row>
    <row r="15340" spans="1:2" x14ac:dyDescent="0.3">
      <c r="A15340">
        <v>14653</v>
      </c>
      <c r="B15340">
        <v>1</v>
      </c>
    </row>
    <row r="15341" spans="1:2" x14ac:dyDescent="0.3">
      <c r="A15341">
        <v>17741</v>
      </c>
      <c r="B15341">
        <v>1</v>
      </c>
    </row>
    <row r="15342" spans="1:2" x14ac:dyDescent="0.3">
      <c r="A15342">
        <v>20112</v>
      </c>
      <c r="B15342">
        <v>1</v>
      </c>
    </row>
    <row r="15343" spans="1:2" x14ac:dyDescent="0.3">
      <c r="A15343">
        <v>20109</v>
      </c>
      <c r="B15343">
        <v>1</v>
      </c>
    </row>
    <row r="15344" spans="1:2" x14ac:dyDescent="0.3">
      <c r="A15344">
        <v>17739</v>
      </c>
      <c r="B15344">
        <v>1</v>
      </c>
    </row>
    <row r="15345" spans="1:2" x14ac:dyDescent="0.3">
      <c r="A15345">
        <v>11582</v>
      </c>
      <c r="B15345">
        <v>1</v>
      </c>
    </row>
    <row r="15346" spans="1:2" x14ac:dyDescent="0.3">
      <c r="A15346">
        <v>10884</v>
      </c>
      <c r="B15346">
        <v>0</v>
      </c>
    </row>
    <row r="15347" spans="1:2" x14ac:dyDescent="0.3">
      <c r="A15347">
        <v>18370</v>
      </c>
      <c r="B15347">
        <v>1</v>
      </c>
    </row>
    <row r="15348" spans="1:2" x14ac:dyDescent="0.3">
      <c r="A15348">
        <v>4542</v>
      </c>
      <c r="B15348">
        <v>0</v>
      </c>
    </row>
    <row r="15349" spans="1:2" x14ac:dyDescent="0.3">
      <c r="A15349">
        <v>20208</v>
      </c>
      <c r="B15349">
        <v>1</v>
      </c>
    </row>
    <row r="15350" spans="1:2" x14ac:dyDescent="0.3">
      <c r="A15350">
        <v>15929</v>
      </c>
      <c r="B15350">
        <v>1</v>
      </c>
    </row>
    <row r="15351" spans="1:2" x14ac:dyDescent="0.3">
      <c r="A15351">
        <v>17835</v>
      </c>
      <c r="B15351">
        <v>1</v>
      </c>
    </row>
    <row r="15352" spans="1:2" x14ac:dyDescent="0.3">
      <c r="A15352">
        <v>22560</v>
      </c>
      <c r="B15352">
        <v>1</v>
      </c>
    </row>
    <row r="15353" spans="1:2" x14ac:dyDescent="0.3">
      <c r="A15353">
        <v>20809</v>
      </c>
      <c r="B15353">
        <v>1</v>
      </c>
    </row>
    <row r="15354" spans="1:2" x14ac:dyDescent="0.3">
      <c r="A15354">
        <v>20810</v>
      </c>
      <c r="B15354">
        <v>1</v>
      </c>
    </row>
    <row r="15355" spans="1:2" x14ac:dyDescent="0.3">
      <c r="A15355">
        <v>22223</v>
      </c>
      <c r="B15355">
        <v>1</v>
      </c>
    </row>
    <row r="15356" spans="1:2" x14ac:dyDescent="0.3">
      <c r="A15356">
        <v>15957</v>
      </c>
      <c r="B15356">
        <v>1</v>
      </c>
    </row>
    <row r="15357" spans="1:2" x14ac:dyDescent="0.3">
      <c r="A15357">
        <v>16651</v>
      </c>
      <c r="B15357">
        <v>0</v>
      </c>
    </row>
    <row r="15358" spans="1:2" x14ac:dyDescent="0.3">
      <c r="A15358">
        <v>20017</v>
      </c>
      <c r="B15358">
        <v>1</v>
      </c>
    </row>
    <row r="15359" spans="1:2" x14ac:dyDescent="0.3">
      <c r="A15359">
        <v>17509</v>
      </c>
      <c r="B15359">
        <v>1</v>
      </c>
    </row>
    <row r="15360" spans="1:2" x14ac:dyDescent="0.3">
      <c r="A15360">
        <v>10874</v>
      </c>
      <c r="B15360">
        <v>1</v>
      </c>
    </row>
    <row r="15361" spans="1:2" x14ac:dyDescent="0.3">
      <c r="A15361">
        <v>17681</v>
      </c>
      <c r="B15361">
        <v>0</v>
      </c>
    </row>
    <row r="15362" spans="1:2" x14ac:dyDescent="0.3">
      <c r="A15362">
        <v>10133</v>
      </c>
      <c r="B15362">
        <v>0</v>
      </c>
    </row>
    <row r="15363" spans="1:2" x14ac:dyDescent="0.3">
      <c r="A15363">
        <v>10873</v>
      </c>
      <c r="B15363">
        <v>0</v>
      </c>
    </row>
    <row r="15364" spans="1:2" x14ac:dyDescent="0.3">
      <c r="A15364">
        <v>17685</v>
      </c>
      <c r="B15364">
        <v>0</v>
      </c>
    </row>
    <row r="15365" spans="1:2" x14ac:dyDescent="0.3">
      <c r="A15365">
        <v>19806</v>
      </c>
      <c r="B15365">
        <v>1</v>
      </c>
    </row>
    <row r="15366" spans="1:2" x14ac:dyDescent="0.3">
      <c r="A15366">
        <v>20510</v>
      </c>
      <c r="B15366">
        <v>1</v>
      </c>
    </row>
    <row r="15367" spans="1:2" x14ac:dyDescent="0.3">
      <c r="A15367">
        <v>15502</v>
      </c>
      <c r="B15367">
        <v>1</v>
      </c>
    </row>
    <row r="15368" spans="1:2" x14ac:dyDescent="0.3">
      <c r="A15368">
        <v>22743</v>
      </c>
      <c r="B15368">
        <v>1</v>
      </c>
    </row>
    <row r="15369" spans="1:2" x14ac:dyDescent="0.3">
      <c r="A15369">
        <v>10506</v>
      </c>
      <c r="B15369">
        <v>0</v>
      </c>
    </row>
    <row r="15370" spans="1:2" x14ac:dyDescent="0.3">
      <c r="A15370">
        <v>19908</v>
      </c>
      <c r="B15370">
        <v>1</v>
      </c>
    </row>
    <row r="15371" spans="1:2" x14ac:dyDescent="0.3">
      <c r="A15371">
        <v>18137</v>
      </c>
      <c r="B15371">
        <v>1</v>
      </c>
    </row>
    <row r="15372" spans="1:2" x14ac:dyDescent="0.3">
      <c r="A15372">
        <v>8231</v>
      </c>
      <c r="B15372">
        <v>0</v>
      </c>
    </row>
    <row r="15373" spans="1:2" x14ac:dyDescent="0.3">
      <c r="A15373">
        <v>17556</v>
      </c>
      <c r="B15373">
        <v>1</v>
      </c>
    </row>
    <row r="15374" spans="1:2" x14ac:dyDescent="0.3">
      <c r="A15374">
        <v>16755</v>
      </c>
      <c r="B15374">
        <v>1</v>
      </c>
    </row>
    <row r="15375" spans="1:2" x14ac:dyDescent="0.3">
      <c r="A15375">
        <v>7941</v>
      </c>
      <c r="B15375">
        <v>0</v>
      </c>
    </row>
    <row r="15376" spans="1:2" x14ac:dyDescent="0.3">
      <c r="A15376">
        <v>13541</v>
      </c>
      <c r="B15376">
        <v>1</v>
      </c>
    </row>
    <row r="15377" spans="1:2" x14ac:dyDescent="0.3">
      <c r="A15377">
        <v>19731</v>
      </c>
      <c r="B15377">
        <v>0</v>
      </c>
    </row>
    <row r="15378" spans="1:2" x14ac:dyDescent="0.3">
      <c r="A15378">
        <v>9303</v>
      </c>
      <c r="B15378">
        <v>0</v>
      </c>
    </row>
    <row r="15379" spans="1:2" x14ac:dyDescent="0.3">
      <c r="A15379">
        <v>22965</v>
      </c>
      <c r="B15379">
        <v>1</v>
      </c>
    </row>
    <row r="15380" spans="1:2" x14ac:dyDescent="0.3">
      <c r="A15380">
        <v>21045</v>
      </c>
      <c r="B15380">
        <v>1</v>
      </c>
    </row>
    <row r="15381" spans="1:2" x14ac:dyDescent="0.3">
      <c r="A15381">
        <v>17973</v>
      </c>
      <c r="B15381">
        <v>1</v>
      </c>
    </row>
    <row r="15382" spans="1:2" x14ac:dyDescent="0.3">
      <c r="A15382">
        <v>17825</v>
      </c>
      <c r="B15382">
        <v>1</v>
      </c>
    </row>
    <row r="15383" spans="1:2" x14ac:dyDescent="0.3">
      <c r="A15383">
        <v>15770</v>
      </c>
      <c r="B15383">
        <v>1</v>
      </c>
    </row>
    <row r="15384" spans="1:2" x14ac:dyDescent="0.3">
      <c r="A15384">
        <v>20118</v>
      </c>
      <c r="B15384">
        <v>1</v>
      </c>
    </row>
    <row r="15385" spans="1:2" x14ac:dyDescent="0.3">
      <c r="A15385">
        <v>16015</v>
      </c>
      <c r="B15385">
        <v>1</v>
      </c>
    </row>
    <row r="15386" spans="1:2" x14ac:dyDescent="0.3">
      <c r="A15386">
        <v>17008</v>
      </c>
      <c r="B15386">
        <v>1</v>
      </c>
    </row>
    <row r="15387" spans="1:2" x14ac:dyDescent="0.3">
      <c r="A15387">
        <v>18278</v>
      </c>
      <c r="B15387">
        <v>1</v>
      </c>
    </row>
    <row r="15388" spans="1:2" x14ac:dyDescent="0.3">
      <c r="A15388">
        <v>22097</v>
      </c>
      <c r="B15388">
        <v>1</v>
      </c>
    </row>
    <row r="15389" spans="1:2" x14ac:dyDescent="0.3">
      <c r="A15389">
        <v>23038</v>
      </c>
      <c r="B15389">
        <v>1</v>
      </c>
    </row>
    <row r="15390" spans="1:2" x14ac:dyDescent="0.3">
      <c r="A15390">
        <v>17060</v>
      </c>
      <c r="B15390">
        <v>1</v>
      </c>
    </row>
    <row r="15391" spans="1:2" x14ac:dyDescent="0.3">
      <c r="A15391">
        <v>19406</v>
      </c>
      <c r="B15391">
        <v>1</v>
      </c>
    </row>
    <row r="15392" spans="1:2" x14ac:dyDescent="0.3">
      <c r="A15392">
        <v>7667</v>
      </c>
      <c r="B15392">
        <v>0</v>
      </c>
    </row>
    <row r="15393" spans="1:2" x14ac:dyDescent="0.3">
      <c r="A15393">
        <v>17049</v>
      </c>
      <c r="B15393">
        <v>1</v>
      </c>
    </row>
    <row r="15394" spans="1:2" x14ac:dyDescent="0.3">
      <c r="A15394">
        <v>16024</v>
      </c>
      <c r="B15394">
        <v>1</v>
      </c>
    </row>
    <row r="15395" spans="1:2" x14ac:dyDescent="0.3">
      <c r="A15395">
        <v>7299</v>
      </c>
      <c r="B15395">
        <v>0</v>
      </c>
    </row>
    <row r="15396" spans="1:2" x14ac:dyDescent="0.3">
      <c r="A15396">
        <v>17988</v>
      </c>
      <c r="B15396">
        <v>1</v>
      </c>
    </row>
    <row r="15397" spans="1:2" x14ac:dyDescent="0.3">
      <c r="A15397">
        <v>21029</v>
      </c>
      <c r="B15397">
        <v>1</v>
      </c>
    </row>
    <row r="15398" spans="1:2" x14ac:dyDescent="0.3">
      <c r="A15398">
        <v>22123</v>
      </c>
      <c r="B15398">
        <v>1</v>
      </c>
    </row>
    <row r="15399" spans="1:2" x14ac:dyDescent="0.3">
      <c r="A15399">
        <v>22943</v>
      </c>
      <c r="B15399">
        <v>1</v>
      </c>
    </row>
    <row r="15400" spans="1:2" x14ac:dyDescent="0.3">
      <c r="A15400">
        <v>12048</v>
      </c>
      <c r="B15400">
        <v>1</v>
      </c>
    </row>
    <row r="15401" spans="1:2" x14ac:dyDescent="0.3">
      <c r="A15401">
        <v>12474</v>
      </c>
      <c r="B15401">
        <v>0</v>
      </c>
    </row>
    <row r="15402" spans="1:2" x14ac:dyDescent="0.3">
      <c r="A15402">
        <v>16806</v>
      </c>
      <c r="B15402">
        <v>1</v>
      </c>
    </row>
    <row r="15403" spans="1:2" x14ac:dyDescent="0.3">
      <c r="A15403">
        <v>20085</v>
      </c>
      <c r="B15403">
        <v>1</v>
      </c>
    </row>
    <row r="15404" spans="1:2" x14ac:dyDescent="0.3">
      <c r="A15404">
        <v>5738</v>
      </c>
      <c r="B15404">
        <v>0</v>
      </c>
    </row>
    <row r="15405" spans="1:2" x14ac:dyDescent="0.3">
      <c r="A15405">
        <v>16687</v>
      </c>
      <c r="B15405">
        <v>1</v>
      </c>
    </row>
    <row r="15406" spans="1:2" x14ac:dyDescent="0.3">
      <c r="A15406">
        <v>10712</v>
      </c>
      <c r="B15406">
        <v>1</v>
      </c>
    </row>
    <row r="15407" spans="1:2" x14ac:dyDescent="0.3">
      <c r="A15407">
        <v>21078</v>
      </c>
      <c r="B15407">
        <v>1</v>
      </c>
    </row>
    <row r="15408" spans="1:2" x14ac:dyDescent="0.3">
      <c r="A15408">
        <v>20133</v>
      </c>
      <c r="B15408">
        <v>1</v>
      </c>
    </row>
    <row r="15409" spans="1:2" x14ac:dyDescent="0.3">
      <c r="A15409">
        <v>20134</v>
      </c>
      <c r="B15409">
        <v>1</v>
      </c>
    </row>
    <row r="15410" spans="1:2" x14ac:dyDescent="0.3">
      <c r="A15410">
        <v>23004</v>
      </c>
      <c r="B15410">
        <v>1</v>
      </c>
    </row>
    <row r="15411" spans="1:2" x14ac:dyDescent="0.3">
      <c r="A15411">
        <v>23007</v>
      </c>
      <c r="B15411">
        <v>1</v>
      </c>
    </row>
    <row r="15412" spans="1:2" x14ac:dyDescent="0.3">
      <c r="A15412">
        <v>18030</v>
      </c>
      <c r="B15412">
        <v>1</v>
      </c>
    </row>
    <row r="15413" spans="1:2" x14ac:dyDescent="0.3">
      <c r="A15413">
        <v>15038</v>
      </c>
      <c r="B15413">
        <v>1</v>
      </c>
    </row>
    <row r="15414" spans="1:2" x14ac:dyDescent="0.3">
      <c r="A15414">
        <v>19676</v>
      </c>
      <c r="B15414">
        <v>1</v>
      </c>
    </row>
    <row r="15415" spans="1:2" x14ac:dyDescent="0.3">
      <c r="A15415">
        <v>10944</v>
      </c>
      <c r="B15415">
        <v>0</v>
      </c>
    </row>
    <row r="15416" spans="1:2" x14ac:dyDescent="0.3">
      <c r="A15416">
        <v>17048</v>
      </c>
      <c r="B15416">
        <v>1</v>
      </c>
    </row>
    <row r="15417" spans="1:2" x14ac:dyDescent="0.3">
      <c r="A15417">
        <v>16615</v>
      </c>
      <c r="B15417">
        <v>1</v>
      </c>
    </row>
    <row r="15418" spans="1:2" x14ac:dyDescent="0.3">
      <c r="A15418">
        <v>19844</v>
      </c>
      <c r="B15418">
        <v>1</v>
      </c>
    </row>
    <row r="15419" spans="1:2" x14ac:dyDescent="0.3">
      <c r="A15419">
        <v>17046</v>
      </c>
      <c r="B15419">
        <v>1</v>
      </c>
    </row>
    <row r="15420" spans="1:2" x14ac:dyDescent="0.3">
      <c r="A15420">
        <v>21095</v>
      </c>
      <c r="B15420">
        <v>1</v>
      </c>
    </row>
    <row r="15421" spans="1:2" x14ac:dyDescent="0.3">
      <c r="A15421">
        <v>22468</v>
      </c>
      <c r="B15421">
        <v>1</v>
      </c>
    </row>
    <row r="15422" spans="1:2" x14ac:dyDescent="0.3">
      <c r="A15422">
        <v>21096</v>
      </c>
      <c r="B15422">
        <v>1</v>
      </c>
    </row>
    <row r="15423" spans="1:2" x14ac:dyDescent="0.3">
      <c r="A15423">
        <v>12145</v>
      </c>
      <c r="B15423">
        <v>0</v>
      </c>
    </row>
    <row r="15424" spans="1:2" x14ac:dyDescent="0.3">
      <c r="A15424">
        <v>7597</v>
      </c>
      <c r="B15424">
        <v>0</v>
      </c>
    </row>
    <row r="15425" spans="1:2" x14ac:dyDescent="0.3">
      <c r="A15425">
        <v>17658</v>
      </c>
      <c r="B15425">
        <v>1</v>
      </c>
    </row>
    <row r="15426" spans="1:2" x14ac:dyDescent="0.3">
      <c r="A15426">
        <v>15639</v>
      </c>
      <c r="B15426">
        <v>1</v>
      </c>
    </row>
    <row r="15427" spans="1:2" x14ac:dyDescent="0.3">
      <c r="A15427">
        <v>9974</v>
      </c>
      <c r="B15427">
        <v>1</v>
      </c>
    </row>
    <row r="15428" spans="1:2" x14ac:dyDescent="0.3">
      <c r="A15428">
        <v>1939</v>
      </c>
      <c r="B15428">
        <v>0</v>
      </c>
    </row>
    <row r="15429" spans="1:2" x14ac:dyDescent="0.3">
      <c r="A15429">
        <v>17877</v>
      </c>
      <c r="B15429">
        <v>1</v>
      </c>
    </row>
    <row r="15430" spans="1:2" x14ac:dyDescent="0.3">
      <c r="A15430">
        <v>16849</v>
      </c>
      <c r="B15430">
        <v>1</v>
      </c>
    </row>
    <row r="15431" spans="1:2" x14ac:dyDescent="0.3">
      <c r="A15431">
        <v>17582</v>
      </c>
      <c r="B15431">
        <v>1</v>
      </c>
    </row>
    <row r="15432" spans="1:2" x14ac:dyDescent="0.3">
      <c r="A15432">
        <v>16477</v>
      </c>
      <c r="B15432">
        <v>1</v>
      </c>
    </row>
    <row r="15433" spans="1:2" x14ac:dyDescent="0.3">
      <c r="A15433">
        <v>22252</v>
      </c>
      <c r="B15433">
        <v>1</v>
      </c>
    </row>
    <row r="15434" spans="1:2" x14ac:dyDescent="0.3">
      <c r="A15434">
        <v>17824</v>
      </c>
      <c r="B15434">
        <v>1</v>
      </c>
    </row>
    <row r="15435" spans="1:2" x14ac:dyDescent="0.3">
      <c r="A15435">
        <v>22736</v>
      </c>
      <c r="B15435">
        <v>0</v>
      </c>
    </row>
    <row r="15436" spans="1:2" x14ac:dyDescent="0.3">
      <c r="A15436">
        <v>18140</v>
      </c>
      <c r="B15436">
        <v>1</v>
      </c>
    </row>
    <row r="15437" spans="1:2" x14ac:dyDescent="0.3">
      <c r="A15437">
        <v>21089</v>
      </c>
      <c r="B15437">
        <v>1</v>
      </c>
    </row>
    <row r="15438" spans="1:2" x14ac:dyDescent="0.3">
      <c r="A15438">
        <v>22469</v>
      </c>
      <c r="B15438">
        <v>1</v>
      </c>
    </row>
    <row r="15439" spans="1:2" x14ac:dyDescent="0.3">
      <c r="A15439">
        <v>2919</v>
      </c>
      <c r="B15439" t="s">
        <v>746</v>
      </c>
    </row>
    <row r="15440" spans="1:2" x14ac:dyDescent="0.3">
      <c r="A15440">
        <v>22797</v>
      </c>
      <c r="B15440">
        <v>1</v>
      </c>
    </row>
    <row r="15441" spans="1:2" x14ac:dyDescent="0.3">
      <c r="A15441">
        <v>22663</v>
      </c>
      <c r="B15441">
        <v>1</v>
      </c>
    </row>
    <row r="15442" spans="1:2" x14ac:dyDescent="0.3">
      <c r="A15442">
        <v>6216</v>
      </c>
      <c r="B15442">
        <v>0</v>
      </c>
    </row>
    <row r="15443" spans="1:2" x14ac:dyDescent="0.3">
      <c r="A15443">
        <v>22823</v>
      </c>
      <c r="B15443">
        <v>1</v>
      </c>
    </row>
    <row r="15444" spans="1:2" x14ac:dyDescent="0.3">
      <c r="A15444">
        <v>22824</v>
      </c>
      <c r="B15444">
        <v>1</v>
      </c>
    </row>
    <row r="15445" spans="1:2" x14ac:dyDescent="0.3">
      <c r="A15445">
        <v>8300</v>
      </c>
      <c r="B15445">
        <v>0</v>
      </c>
    </row>
    <row r="15446" spans="1:2" x14ac:dyDescent="0.3">
      <c r="A15446">
        <v>10027</v>
      </c>
      <c r="B15446">
        <v>1</v>
      </c>
    </row>
    <row r="15447" spans="1:2" x14ac:dyDescent="0.3">
      <c r="A15447">
        <v>12404</v>
      </c>
      <c r="B15447">
        <v>1</v>
      </c>
    </row>
    <row r="15448" spans="1:2" x14ac:dyDescent="0.3">
      <c r="A15448">
        <v>21000</v>
      </c>
      <c r="B15448">
        <v>1</v>
      </c>
    </row>
    <row r="15449" spans="1:2" x14ac:dyDescent="0.3">
      <c r="A15449">
        <v>18390</v>
      </c>
      <c r="B15449">
        <v>1</v>
      </c>
    </row>
    <row r="15450" spans="1:2" x14ac:dyDescent="0.3">
      <c r="A15450">
        <v>15921</v>
      </c>
      <c r="B15450">
        <v>1</v>
      </c>
    </row>
    <row r="15451" spans="1:2" x14ac:dyDescent="0.3">
      <c r="A15451">
        <v>22214</v>
      </c>
      <c r="B15451">
        <v>1</v>
      </c>
    </row>
    <row r="15452" spans="1:2" x14ac:dyDescent="0.3">
      <c r="A15452">
        <v>15952</v>
      </c>
      <c r="B15452">
        <v>1</v>
      </c>
    </row>
    <row r="15453" spans="1:2" x14ac:dyDescent="0.3">
      <c r="A15453">
        <v>15953</v>
      </c>
      <c r="B15453">
        <v>1</v>
      </c>
    </row>
    <row r="15454" spans="1:2" x14ac:dyDescent="0.3">
      <c r="A15454">
        <v>22588</v>
      </c>
      <c r="B15454">
        <v>1</v>
      </c>
    </row>
    <row r="15455" spans="1:2" x14ac:dyDescent="0.3">
      <c r="A15455">
        <v>22650</v>
      </c>
      <c r="B15455">
        <v>1</v>
      </c>
    </row>
    <row r="15456" spans="1:2" x14ac:dyDescent="0.3">
      <c r="A15456">
        <v>22708</v>
      </c>
      <c r="B15456">
        <v>1</v>
      </c>
    </row>
    <row r="15457" spans="1:2" x14ac:dyDescent="0.3">
      <c r="A15457">
        <v>8696</v>
      </c>
      <c r="B15457">
        <v>1</v>
      </c>
    </row>
    <row r="15458" spans="1:2" x14ac:dyDescent="0.3">
      <c r="A15458">
        <v>22852</v>
      </c>
      <c r="B15458">
        <v>1</v>
      </c>
    </row>
    <row r="15459" spans="1:2" x14ac:dyDescent="0.3">
      <c r="A15459">
        <v>21087</v>
      </c>
      <c r="B15459">
        <v>1</v>
      </c>
    </row>
    <row r="15460" spans="1:2" x14ac:dyDescent="0.3">
      <c r="A15460">
        <v>4258</v>
      </c>
      <c r="B15460">
        <v>0</v>
      </c>
    </row>
    <row r="15461" spans="1:2" x14ac:dyDescent="0.3">
      <c r="A15461">
        <v>20744</v>
      </c>
      <c r="B15461">
        <v>1</v>
      </c>
    </row>
    <row r="15462" spans="1:2" x14ac:dyDescent="0.3">
      <c r="A15462">
        <v>7185</v>
      </c>
      <c r="B15462">
        <v>0</v>
      </c>
    </row>
    <row r="15463" spans="1:2" x14ac:dyDescent="0.3">
      <c r="A15463">
        <v>22766</v>
      </c>
      <c r="B15463">
        <v>1</v>
      </c>
    </row>
    <row r="15464" spans="1:2" x14ac:dyDescent="0.3">
      <c r="A15464">
        <v>23014</v>
      </c>
      <c r="B15464">
        <v>1</v>
      </c>
    </row>
    <row r="15465" spans="1:2" x14ac:dyDescent="0.3">
      <c r="A15465">
        <v>22812</v>
      </c>
      <c r="B15465">
        <v>1</v>
      </c>
    </row>
    <row r="15466" spans="1:2" x14ac:dyDescent="0.3">
      <c r="A15466">
        <v>23045</v>
      </c>
      <c r="B15466">
        <v>1</v>
      </c>
    </row>
    <row r="15467" spans="1:2" x14ac:dyDescent="0.3">
      <c r="A15467">
        <v>15818</v>
      </c>
      <c r="B15467">
        <v>1</v>
      </c>
    </row>
    <row r="15468" spans="1:2" x14ac:dyDescent="0.3">
      <c r="A15468">
        <v>3550</v>
      </c>
      <c r="B15468">
        <v>0</v>
      </c>
    </row>
    <row r="15469" spans="1:2" x14ac:dyDescent="0.3">
      <c r="A15469">
        <v>3537</v>
      </c>
      <c r="B15469">
        <v>0</v>
      </c>
    </row>
    <row r="15470" spans="1:2" x14ac:dyDescent="0.3">
      <c r="A15470">
        <v>466</v>
      </c>
      <c r="B15470" t="s">
        <v>746</v>
      </c>
    </row>
    <row r="15471" spans="1:2" x14ac:dyDescent="0.3">
      <c r="A15471">
        <v>5578</v>
      </c>
      <c r="B15471">
        <v>0</v>
      </c>
    </row>
    <row r="15472" spans="1:2" x14ac:dyDescent="0.3">
      <c r="A15472">
        <v>8721</v>
      </c>
      <c r="B15472">
        <v>0</v>
      </c>
    </row>
    <row r="15473" spans="1:2" x14ac:dyDescent="0.3">
      <c r="A15473">
        <v>22644</v>
      </c>
      <c r="B15473">
        <v>1</v>
      </c>
    </row>
    <row r="15474" spans="1:2" x14ac:dyDescent="0.3">
      <c r="A15474">
        <v>11594</v>
      </c>
      <c r="B15474">
        <v>0</v>
      </c>
    </row>
    <row r="15475" spans="1:2" x14ac:dyDescent="0.3">
      <c r="A15475">
        <v>22920</v>
      </c>
      <c r="B15475">
        <v>1</v>
      </c>
    </row>
    <row r="15476" spans="1:2" x14ac:dyDescent="0.3">
      <c r="A15476">
        <v>21093</v>
      </c>
      <c r="B15476">
        <v>1</v>
      </c>
    </row>
    <row r="15477" spans="1:2" x14ac:dyDescent="0.3">
      <c r="A15477">
        <v>18062</v>
      </c>
      <c r="B15477">
        <v>1</v>
      </c>
    </row>
    <row r="15478" spans="1:2" x14ac:dyDescent="0.3">
      <c r="A15478">
        <v>18056</v>
      </c>
      <c r="B15478">
        <v>1</v>
      </c>
    </row>
    <row r="15479" spans="1:2" x14ac:dyDescent="0.3">
      <c r="A15479">
        <v>22900</v>
      </c>
      <c r="B15479">
        <v>1</v>
      </c>
    </row>
    <row r="15480" spans="1:2" x14ac:dyDescent="0.3">
      <c r="A15480">
        <v>6573</v>
      </c>
      <c r="B15480">
        <v>0</v>
      </c>
    </row>
    <row r="15481" spans="1:2" x14ac:dyDescent="0.3">
      <c r="A15481">
        <v>18078</v>
      </c>
      <c r="B15481">
        <v>1</v>
      </c>
    </row>
    <row r="15482" spans="1:2" x14ac:dyDescent="0.3">
      <c r="A15482">
        <v>20116</v>
      </c>
      <c r="B15482">
        <v>1</v>
      </c>
    </row>
    <row r="15483" spans="1:2" x14ac:dyDescent="0.3">
      <c r="A15483">
        <v>22974</v>
      </c>
      <c r="B15483">
        <v>1</v>
      </c>
    </row>
    <row r="15484" spans="1:2" x14ac:dyDescent="0.3">
      <c r="A15484">
        <v>22662</v>
      </c>
      <c r="B15484">
        <v>1</v>
      </c>
    </row>
    <row r="15485" spans="1:2" x14ac:dyDescent="0.3">
      <c r="A15485">
        <v>9415</v>
      </c>
      <c r="B15485">
        <v>0</v>
      </c>
    </row>
    <row r="15486" spans="1:2" x14ac:dyDescent="0.3">
      <c r="A15486">
        <v>14823</v>
      </c>
      <c r="B15486">
        <v>1</v>
      </c>
    </row>
    <row r="15487" spans="1:2" x14ac:dyDescent="0.3">
      <c r="A15487">
        <v>16899</v>
      </c>
      <c r="B15487">
        <v>1</v>
      </c>
    </row>
    <row r="15488" spans="1:2" x14ac:dyDescent="0.3">
      <c r="A15488">
        <v>20020</v>
      </c>
      <c r="B15488">
        <v>1</v>
      </c>
    </row>
    <row r="15489" spans="1:2" x14ac:dyDescent="0.3">
      <c r="A15489">
        <v>20759</v>
      </c>
      <c r="B15489">
        <v>1</v>
      </c>
    </row>
    <row r="15490" spans="1:2" x14ac:dyDescent="0.3">
      <c r="A15490">
        <v>22825</v>
      </c>
      <c r="B15490">
        <v>1</v>
      </c>
    </row>
    <row r="15491" spans="1:2" x14ac:dyDescent="0.3">
      <c r="A15491">
        <v>22966</v>
      </c>
      <c r="B15491">
        <v>1</v>
      </c>
    </row>
    <row r="15492" spans="1:2" x14ac:dyDescent="0.3">
      <c r="A15492">
        <v>22957</v>
      </c>
      <c r="B15492">
        <v>1</v>
      </c>
    </row>
    <row r="15493" spans="1:2" x14ac:dyDescent="0.3">
      <c r="A15493">
        <v>3542</v>
      </c>
      <c r="B15493">
        <v>0</v>
      </c>
    </row>
    <row r="15494" spans="1:2" x14ac:dyDescent="0.3">
      <c r="A15494">
        <v>23036</v>
      </c>
      <c r="B15494">
        <v>1</v>
      </c>
    </row>
    <row r="15495" spans="1:2" x14ac:dyDescent="0.3">
      <c r="A15495">
        <v>23003</v>
      </c>
      <c r="B15495">
        <v>1</v>
      </c>
    </row>
    <row r="15496" spans="1:2" x14ac:dyDescent="0.3">
      <c r="A15496">
        <v>15632</v>
      </c>
      <c r="B15496">
        <v>1</v>
      </c>
    </row>
    <row r="15497" spans="1:2" x14ac:dyDescent="0.3">
      <c r="A15497">
        <v>22899</v>
      </c>
      <c r="B15497">
        <v>1</v>
      </c>
    </row>
    <row r="15498" spans="1:2" x14ac:dyDescent="0.3">
      <c r="A15498">
        <v>23012</v>
      </c>
      <c r="B15498">
        <v>1</v>
      </c>
    </row>
    <row r="15499" spans="1:2" x14ac:dyDescent="0.3">
      <c r="A15499">
        <v>22646</v>
      </c>
      <c r="B15499">
        <v>1</v>
      </c>
    </row>
    <row r="15500" spans="1:2" x14ac:dyDescent="0.3">
      <c r="A15500">
        <v>22407</v>
      </c>
      <c r="B15500">
        <v>1</v>
      </c>
    </row>
    <row r="15501" spans="1:2" x14ac:dyDescent="0.3">
      <c r="A15501">
        <v>18050</v>
      </c>
      <c r="B15501">
        <v>1</v>
      </c>
    </row>
    <row r="15502" spans="1:2" x14ac:dyDescent="0.3">
      <c r="A15502">
        <v>2336</v>
      </c>
      <c r="B15502">
        <v>0</v>
      </c>
    </row>
    <row r="15503" spans="1:2" x14ac:dyDescent="0.3">
      <c r="A15503">
        <v>20874</v>
      </c>
      <c r="B15503">
        <v>1</v>
      </c>
    </row>
    <row r="15504" spans="1:2" x14ac:dyDescent="0.3">
      <c r="A15504">
        <v>22710</v>
      </c>
      <c r="B15504">
        <v>1</v>
      </c>
    </row>
    <row r="15505" spans="1:2" x14ac:dyDescent="0.3">
      <c r="A15505">
        <v>22990</v>
      </c>
      <c r="B15505">
        <v>1</v>
      </c>
    </row>
    <row r="15506" spans="1:2" x14ac:dyDescent="0.3">
      <c r="A15506">
        <v>22794</v>
      </c>
      <c r="B15506">
        <v>1</v>
      </c>
    </row>
    <row r="15507" spans="1:2" x14ac:dyDescent="0.3">
      <c r="A15507">
        <v>22786</v>
      </c>
      <c r="B15507">
        <v>1</v>
      </c>
    </row>
    <row r="15508" spans="1:2" x14ac:dyDescent="0.3">
      <c r="A15508">
        <v>22787</v>
      </c>
      <c r="B15508">
        <v>1</v>
      </c>
    </row>
    <row r="15509" spans="1:2" x14ac:dyDescent="0.3">
      <c r="A15509">
        <v>22765</v>
      </c>
      <c r="B15509">
        <v>1</v>
      </c>
    </row>
    <row r="15510" spans="1:2" x14ac:dyDescent="0.3">
      <c r="A15510">
        <v>23035</v>
      </c>
      <c r="B15510">
        <v>1</v>
      </c>
    </row>
    <row r="15511" spans="1:2" x14ac:dyDescent="0.3">
      <c r="A15511">
        <v>23056</v>
      </c>
      <c r="B15511">
        <v>1</v>
      </c>
    </row>
    <row r="15512" spans="1:2" x14ac:dyDescent="0.3">
      <c r="A15512">
        <v>15654</v>
      </c>
      <c r="B15512">
        <v>1</v>
      </c>
    </row>
    <row r="15513" spans="1:2" x14ac:dyDescent="0.3">
      <c r="A15513">
        <v>16931</v>
      </c>
      <c r="B15513">
        <v>1</v>
      </c>
    </row>
    <row r="15514" spans="1:2" x14ac:dyDescent="0.3">
      <c r="A15514">
        <v>22842</v>
      </c>
      <c r="B15514">
        <v>1</v>
      </c>
    </row>
    <row r="15515" spans="1:2" x14ac:dyDescent="0.3">
      <c r="A15515">
        <v>22509</v>
      </c>
      <c r="B15515">
        <v>1</v>
      </c>
    </row>
    <row r="15516" spans="1:2" x14ac:dyDescent="0.3">
      <c r="A15516">
        <v>23022</v>
      </c>
      <c r="B15516">
        <v>1</v>
      </c>
    </row>
    <row r="15517" spans="1:2" x14ac:dyDescent="0.3">
      <c r="A15517">
        <v>22706</v>
      </c>
      <c r="B15517">
        <v>1</v>
      </c>
    </row>
    <row r="15518" spans="1:2" x14ac:dyDescent="0.3">
      <c r="A15518">
        <v>23046</v>
      </c>
      <c r="B15518">
        <v>1</v>
      </c>
    </row>
    <row r="15519" spans="1:2" x14ac:dyDescent="0.3">
      <c r="A15519">
        <v>23001</v>
      </c>
      <c r="B15519">
        <v>1</v>
      </c>
    </row>
    <row r="15520" spans="1:2" x14ac:dyDescent="0.3">
      <c r="A15520">
        <v>22991</v>
      </c>
      <c r="B15520">
        <v>1</v>
      </c>
    </row>
    <row r="15521" spans="1:2" x14ac:dyDescent="0.3">
      <c r="A15521">
        <v>19955</v>
      </c>
      <c r="B15521">
        <v>1</v>
      </c>
    </row>
    <row r="15522" spans="1:2" x14ac:dyDescent="0.3">
      <c r="A15522">
        <v>22673</v>
      </c>
      <c r="B15522">
        <v>1</v>
      </c>
    </row>
    <row r="15523" spans="1:2" x14ac:dyDescent="0.3">
      <c r="A15523">
        <v>22672</v>
      </c>
      <c r="B15523">
        <v>1</v>
      </c>
    </row>
    <row r="15524" spans="1:2" x14ac:dyDescent="0.3">
      <c r="A15524">
        <v>23049</v>
      </c>
      <c r="B15524">
        <v>1</v>
      </c>
    </row>
    <row r="15525" spans="1:2" x14ac:dyDescent="0.3">
      <c r="A15525">
        <v>15780</v>
      </c>
      <c r="B15525">
        <v>1</v>
      </c>
    </row>
    <row r="15526" spans="1:2" x14ac:dyDescent="0.3">
      <c r="A15526">
        <v>1212</v>
      </c>
      <c r="B15526">
        <v>0</v>
      </c>
    </row>
    <row r="15527" spans="1:2" x14ac:dyDescent="0.3">
      <c r="A15527">
        <v>15378</v>
      </c>
      <c r="B15527">
        <v>1</v>
      </c>
    </row>
    <row r="15528" spans="1:2" x14ac:dyDescent="0.3">
      <c r="A15528">
        <v>1211</v>
      </c>
      <c r="B15528">
        <v>0</v>
      </c>
    </row>
    <row r="15529" spans="1:2" x14ac:dyDescent="0.3">
      <c r="A15529">
        <v>22867</v>
      </c>
      <c r="B15529">
        <v>1</v>
      </c>
    </row>
    <row r="15530" spans="1:2" x14ac:dyDescent="0.3">
      <c r="A15530">
        <v>22868</v>
      </c>
      <c r="B15530">
        <v>1</v>
      </c>
    </row>
    <row r="15531" spans="1:2" x14ac:dyDescent="0.3">
      <c r="A15531">
        <v>22688</v>
      </c>
      <c r="B15531">
        <v>1</v>
      </c>
    </row>
    <row r="15532" spans="1:2" x14ac:dyDescent="0.3">
      <c r="A15532">
        <v>22689</v>
      </c>
      <c r="B15532">
        <v>1</v>
      </c>
    </row>
    <row r="15533" spans="1:2" x14ac:dyDescent="0.3">
      <c r="A15533">
        <v>22690</v>
      </c>
      <c r="B15533">
        <v>1</v>
      </c>
    </row>
    <row r="15534" spans="1:2" x14ac:dyDescent="0.3">
      <c r="A15534">
        <v>8425</v>
      </c>
      <c r="B15534">
        <v>0</v>
      </c>
    </row>
    <row r="15535" spans="1:2" x14ac:dyDescent="0.3">
      <c r="A15535">
        <v>8426</v>
      </c>
      <c r="B15535">
        <v>0</v>
      </c>
    </row>
    <row r="15536" spans="1:2" x14ac:dyDescent="0.3">
      <c r="A15536">
        <v>22876</v>
      </c>
      <c r="B15536">
        <v>1</v>
      </c>
    </row>
    <row r="15537" spans="1:2" x14ac:dyDescent="0.3">
      <c r="A15537">
        <v>21070</v>
      </c>
      <c r="B15537">
        <v>1</v>
      </c>
    </row>
    <row r="15538" spans="1:2" x14ac:dyDescent="0.3">
      <c r="A15538">
        <v>23051</v>
      </c>
      <c r="B15538">
        <v>1</v>
      </c>
    </row>
    <row r="15539" spans="1:2" x14ac:dyDescent="0.3">
      <c r="A15539">
        <v>23025</v>
      </c>
      <c r="B15539">
        <v>1</v>
      </c>
    </row>
    <row r="15540" spans="1:2" x14ac:dyDescent="0.3">
      <c r="A15540">
        <v>22692</v>
      </c>
      <c r="B15540">
        <v>1</v>
      </c>
    </row>
    <row r="15541" spans="1:2" x14ac:dyDescent="0.3">
      <c r="A15541">
        <v>23031</v>
      </c>
      <c r="B15541">
        <v>1</v>
      </c>
    </row>
    <row r="15542" spans="1:2" x14ac:dyDescent="0.3">
      <c r="A15542">
        <v>1952</v>
      </c>
      <c r="B15542">
        <v>1</v>
      </c>
    </row>
    <row r="15543" spans="1:2" x14ac:dyDescent="0.3">
      <c r="A15543">
        <v>23021</v>
      </c>
      <c r="B15543">
        <v>1</v>
      </c>
    </row>
    <row r="15544" spans="1:2" x14ac:dyDescent="0.3">
      <c r="A15544">
        <v>23055</v>
      </c>
      <c r="B15544">
        <v>0</v>
      </c>
    </row>
    <row r="15545" spans="1:2" x14ac:dyDescent="0.3">
      <c r="A15545">
        <v>23032</v>
      </c>
      <c r="B15545">
        <v>1</v>
      </c>
    </row>
    <row r="15546" spans="1:2" x14ac:dyDescent="0.3">
      <c r="A15546">
        <v>22890</v>
      </c>
      <c r="B15546">
        <v>1</v>
      </c>
    </row>
    <row r="15547" spans="1:2" x14ac:dyDescent="0.3">
      <c r="A15547">
        <v>23067</v>
      </c>
      <c r="B15547">
        <v>1</v>
      </c>
    </row>
    <row r="15548" spans="1:2" x14ac:dyDescent="0.3">
      <c r="A15548">
        <v>21023</v>
      </c>
      <c r="B15548">
        <v>1</v>
      </c>
    </row>
    <row r="15549" spans="1:2" x14ac:dyDescent="0.3">
      <c r="A15549">
        <v>19533</v>
      </c>
      <c r="B15549">
        <v>0</v>
      </c>
    </row>
    <row r="15550" spans="1:2" x14ac:dyDescent="0.3">
      <c r="A15550">
        <v>19934</v>
      </c>
      <c r="B15550">
        <v>1</v>
      </c>
    </row>
    <row r="15551" spans="1:2" x14ac:dyDescent="0.3">
      <c r="A15551">
        <v>19532</v>
      </c>
      <c r="B15551">
        <v>1</v>
      </c>
    </row>
    <row r="15552" spans="1:2" x14ac:dyDescent="0.3">
      <c r="A15552">
        <v>1519</v>
      </c>
      <c r="B15552">
        <v>0</v>
      </c>
    </row>
    <row r="15553" spans="1:2" x14ac:dyDescent="0.3">
      <c r="A15553">
        <v>17028</v>
      </c>
      <c r="B15553">
        <v>1</v>
      </c>
    </row>
    <row r="15554" spans="1:2" x14ac:dyDescent="0.3">
      <c r="A15554">
        <v>15704</v>
      </c>
      <c r="B15554">
        <v>1</v>
      </c>
    </row>
    <row r="15555" spans="1:2" x14ac:dyDescent="0.3">
      <c r="A15555">
        <v>1515</v>
      </c>
      <c r="B15555">
        <v>0</v>
      </c>
    </row>
    <row r="15556" spans="1:2" x14ac:dyDescent="0.3">
      <c r="A15556">
        <v>15448</v>
      </c>
      <c r="B15556">
        <v>1</v>
      </c>
    </row>
    <row r="15557" spans="1:2" x14ac:dyDescent="0.3">
      <c r="A15557">
        <v>25813</v>
      </c>
      <c r="B15557">
        <v>1</v>
      </c>
    </row>
    <row r="15558" spans="1:2" x14ac:dyDescent="0.3">
      <c r="A15558">
        <v>25811</v>
      </c>
      <c r="B15558">
        <v>1</v>
      </c>
    </row>
    <row r="15559" spans="1:2" x14ac:dyDescent="0.3">
      <c r="A15559">
        <v>1516</v>
      </c>
      <c r="B15559">
        <v>0</v>
      </c>
    </row>
    <row r="15560" spans="1:2" x14ac:dyDescent="0.3">
      <c r="A15560">
        <v>17500</v>
      </c>
      <c r="B15560">
        <v>1</v>
      </c>
    </row>
    <row r="15561" spans="1:2" x14ac:dyDescent="0.3">
      <c r="A15561">
        <v>22439</v>
      </c>
      <c r="B15561">
        <v>1</v>
      </c>
    </row>
    <row r="15562" spans="1:2" x14ac:dyDescent="0.3">
      <c r="A15562">
        <v>16542</v>
      </c>
      <c r="B15562">
        <v>1</v>
      </c>
    </row>
    <row r="15563" spans="1:2" x14ac:dyDescent="0.3">
      <c r="A15563">
        <v>14947</v>
      </c>
      <c r="B15563">
        <v>1</v>
      </c>
    </row>
    <row r="15564" spans="1:2" x14ac:dyDescent="0.3">
      <c r="A15564">
        <v>7175</v>
      </c>
      <c r="B15564">
        <v>0</v>
      </c>
    </row>
    <row r="15565" spans="1:2" x14ac:dyDescent="0.3">
      <c r="A15565">
        <v>19883</v>
      </c>
      <c r="B15565">
        <v>1</v>
      </c>
    </row>
    <row r="15566" spans="1:2" x14ac:dyDescent="0.3">
      <c r="A15566">
        <v>11899</v>
      </c>
      <c r="B15566">
        <v>1</v>
      </c>
    </row>
    <row r="15567" spans="1:2" x14ac:dyDescent="0.3">
      <c r="A15567">
        <v>17910</v>
      </c>
      <c r="B15567">
        <v>0</v>
      </c>
    </row>
    <row r="15568" spans="1:2" x14ac:dyDescent="0.3">
      <c r="A15568">
        <v>22537</v>
      </c>
      <c r="B15568">
        <v>1</v>
      </c>
    </row>
    <row r="15569" spans="1:2" x14ac:dyDescent="0.3">
      <c r="A15569">
        <v>7156</v>
      </c>
      <c r="B15569">
        <v>0</v>
      </c>
    </row>
    <row r="15570" spans="1:2" x14ac:dyDescent="0.3">
      <c r="A15570">
        <v>9722</v>
      </c>
      <c r="B15570">
        <v>1</v>
      </c>
    </row>
    <row r="15571" spans="1:2" x14ac:dyDescent="0.3">
      <c r="A15571">
        <v>20833</v>
      </c>
      <c r="B15571">
        <v>1</v>
      </c>
    </row>
    <row r="15572" spans="1:2" x14ac:dyDescent="0.3">
      <c r="A15572">
        <v>195</v>
      </c>
      <c r="B15572">
        <v>0</v>
      </c>
    </row>
    <row r="15573" spans="1:2" x14ac:dyDescent="0.3">
      <c r="A15573">
        <v>8676</v>
      </c>
      <c r="B15573">
        <v>0</v>
      </c>
    </row>
    <row r="15574" spans="1:2" x14ac:dyDescent="0.3">
      <c r="A15574">
        <v>19952</v>
      </c>
      <c r="B15574">
        <v>1</v>
      </c>
    </row>
    <row r="15575" spans="1:2" x14ac:dyDescent="0.3">
      <c r="A15575">
        <v>20519</v>
      </c>
      <c r="B15575">
        <v>1</v>
      </c>
    </row>
    <row r="15576" spans="1:2" x14ac:dyDescent="0.3">
      <c r="A15576">
        <v>9605</v>
      </c>
      <c r="B15576">
        <v>0</v>
      </c>
    </row>
    <row r="15577" spans="1:2" x14ac:dyDescent="0.3">
      <c r="A15577">
        <v>22474</v>
      </c>
      <c r="B15577">
        <v>1</v>
      </c>
    </row>
    <row r="15578" spans="1:2" x14ac:dyDescent="0.3">
      <c r="A15578">
        <v>17499</v>
      </c>
      <c r="B15578">
        <v>1</v>
      </c>
    </row>
    <row r="15579" spans="1:2" x14ac:dyDescent="0.3">
      <c r="A15579">
        <v>9552</v>
      </c>
      <c r="B15579">
        <v>1</v>
      </c>
    </row>
    <row r="15580" spans="1:2" x14ac:dyDescent="0.3">
      <c r="A15580">
        <v>6013</v>
      </c>
      <c r="B15580">
        <v>0</v>
      </c>
    </row>
    <row r="15581" spans="1:2" x14ac:dyDescent="0.3">
      <c r="A15581">
        <v>11118</v>
      </c>
      <c r="B15581">
        <v>1</v>
      </c>
    </row>
    <row r="15582" spans="1:2" x14ac:dyDescent="0.3">
      <c r="A15582">
        <v>16970</v>
      </c>
      <c r="B15582">
        <v>0</v>
      </c>
    </row>
    <row r="15583" spans="1:2" x14ac:dyDescent="0.3">
      <c r="A15583">
        <v>24378</v>
      </c>
      <c r="B15583">
        <v>1</v>
      </c>
    </row>
    <row r="15584" spans="1:2" x14ac:dyDescent="0.3">
      <c r="A15584">
        <v>10976</v>
      </c>
      <c r="B15584">
        <v>1</v>
      </c>
    </row>
    <row r="15585" spans="1:2" x14ac:dyDescent="0.3">
      <c r="A15585">
        <v>20950</v>
      </c>
      <c r="B15585">
        <v>1</v>
      </c>
    </row>
    <row r="15586" spans="1:2" x14ac:dyDescent="0.3">
      <c r="A15586">
        <v>20726</v>
      </c>
      <c r="B15586">
        <v>1</v>
      </c>
    </row>
    <row r="15587" spans="1:2" x14ac:dyDescent="0.3">
      <c r="A15587">
        <v>8679</v>
      </c>
      <c r="B15587">
        <v>0</v>
      </c>
    </row>
    <row r="15588" spans="1:2" x14ac:dyDescent="0.3">
      <c r="A15588">
        <v>16098</v>
      </c>
      <c r="B15588">
        <v>1</v>
      </c>
    </row>
    <row r="15589" spans="1:2" x14ac:dyDescent="0.3">
      <c r="A15589">
        <v>17110</v>
      </c>
      <c r="B15589">
        <v>1</v>
      </c>
    </row>
    <row r="15590" spans="1:2" x14ac:dyDescent="0.3">
      <c r="A15590">
        <v>20529</v>
      </c>
      <c r="B15590">
        <v>1</v>
      </c>
    </row>
    <row r="15591" spans="1:2" x14ac:dyDescent="0.3">
      <c r="A15591">
        <v>20798</v>
      </c>
      <c r="B15591">
        <v>1</v>
      </c>
    </row>
    <row r="15592" spans="1:2" x14ac:dyDescent="0.3">
      <c r="A15592">
        <v>16405</v>
      </c>
      <c r="B15592">
        <v>1</v>
      </c>
    </row>
    <row r="15593" spans="1:2" x14ac:dyDescent="0.3">
      <c r="A15593">
        <v>11234</v>
      </c>
      <c r="B15593">
        <v>0</v>
      </c>
    </row>
    <row r="15594" spans="1:2" x14ac:dyDescent="0.3">
      <c r="A15594">
        <v>14964</v>
      </c>
      <c r="B15594">
        <v>1</v>
      </c>
    </row>
    <row r="15595" spans="1:2" x14ac:dyDescent="0.3">
      <c r="A15595">
        <v>17711</v>
      </c>
      <c r="B15595">
        <v>1</v>
      </c>
    </row>
    <row r="15596" spans="1:2" x14ac:dyDescent="0.3">
      <c r="A15596">
        <v>17270</v>
      </c>
      <c r="B15596">
        <v>1</v>
      </c>
    </row>
    <row r="15597" spans="1:2" x14ac:dyDescent="0.3">
      <c r="A15597">
        <v>22505</v>
      </c>
      <c r="B15597">
        <v>1</v>
      </c>
    </row>
    <row r="15598" spans="1:2" x14ac:dyDescent="0.3">
      <c r="A15598">
        <v>4202</v>
      </c>
      <c r="B15598">
        <v>0</v>
      </c>
    </row>
    <row r="15599" spans="1:2" x14ac:dyDescent="0.3">
      <c r="A15599">
        <v>22681</v>
      </c>
      <c r="B15599">
        <v>1</v>
      </c>
    </row>
    <row r="15600" spans="1:2" x14ac:dyDescent="0.3">
      <c r="A15600">
        <v>8281</v>
      </c>
      <c r="B15600">
        <v>0</v>
      </c>
    </row>
    <row r="15601" spans="1:2" x14ac:dyDescent="0.3">
      <c r="A15601">
        <v>19634</v>
      </c>
      <c r="B15601">
        <v>0</v>
      </c>
    </row>
    <row r="15602" spans="1:2" x14ac:dyDescent="0.3">
      <c r="A15602">
        <v>13587</v>
      </c>
      <c r="B15602">
        <v>1</v>
      </c>
    </row>
    <row r="15603" spans="1:2" x14ac:dyDescent="0.3">
      <c r="A15603">
        <v>1517</v>
      </c>
      <c r="B15603">
        <v>0</v>
      </c>
    </row>
    <row r="15604" spans="1:2" x14ac:dyDescent="0.3">
      <c r="A15604">
        <v>19678</v>
      </c>
      <c r="B15604">
        <v>1</v>
      </c>
    </row>
    <row r="15605" spans="1:2" x14ac:dyDescent="0.3">
      <c r="A15605">
        <v>787</v>
      </c>
      <c r="B15605">
        <v>0</v>
      </c>
    </row>
    <row r="15606" spans="1:2" x14ac:dyDescent="0.3">
      <c r="A15606">
        <v>22456</v>
      </c>
      <c r="B15606">
        <v>1</v>
      </c>
    </row>
    <row r="15607" spans="1:2" x14ac:dyDescent="0.3">
      <c r="A15607">
        <v>20595</v>
      </c>
      <c r="B15607">
        <v>1</v>
      </c>
    </row>
    <row r="15608" spans="1:2" x14ac:dyDescent="0.3">
      <c r="A15608">
        <v>4795</v>
      </c>
      <c r="B15608">
        <v>0</v>
      </c>
    </row>
    <row r="15609" spans="1:2" x14ac:dyDescent="0.3">
      <c r="A15609">
        <v>17644</v>
      </c>
      <c r="B15609">
        <v>1</v>
      </c>
    </row>
    <row r="15610" spans="1:2" x14ac:dyDescent="0.3">
      <c r="A15610">
        <v>17029</v>
      </c>
      <c r="B15610">
        <v>1</v>
      </c>
    </row>
    <row r="15611" spans="1:2" x14ac:dyDescent="0.3">
      <c r="A15611">
        <v>16728</v>
      </c>
      <c r="B15611">
        <v>0</v>
      </c>
    </row>
    <row r="15612" spans="1:2" x14ac:dyDescent="0.3">
      <c r="A15612">
        <v>14756</v>
      </c>
      <c r="B15612">
        <v>1</v>
      </c>
    </row>
    <row r="15613" spans="1:2" x14ac:dyDescent="0.3">
      <c r="A15613">
        <v>22662</v>
      </c>
      <c r="B15613">
        <v>1</v>
      </c>
    </row>
    <row r="15614" spans="1:2" x14ac:dyDescent="0.3">
      <c r="A15614">
        <v>20009</v>
      </c>
      <c r="B15614">
        <v>1</v>
      </c>
    </row>
    <row r="15615" spans="1:2" x14ac:dyDescent="0.3">
      <c r="A15615">
        <v>21038</v>
      </c>
      <c r="B15615">
        <v>1</v>
      </c>
    </row>
    <row r="15616" spans="1:2" x14ac:dyDescent="0.3">
      <c r="A15616">
        <v>15902</v>
      </c>
      <c r="B15616">
        <v>1</v>
      </c>
    </row>
    <row r="15617" spans="1:2" x14ac:dyDescent="0.3">
      <c r="A15617">
        <v>18017</v>
      </c>
      <c r="B15617">
        <v>1</v>
      </c>
    </row>
    <row r="15618" spans="1:2" x14ac:dyDescent="0.3">
      <c r="A15618">
        <v>3068</v>
      </c>
      <c r="B15618">
        <v>0</v>
      </c>
    </row>
    <row r="15619" spans="1:2" x14ac:dyDescent="0.3">
      <c r="A15619">
        <v>3603</v>
      </c>
      <c r="B15619">
        <v>0</v>
      </c>
    </row>
    <row r="15620" spans="1:2" x14ac:dyDescent="0.3">
      <c r="A15620">
        <v>10002</v>
      </c>
      <c r="B15620">
        <v>1</v>
      </c>
    </row>
    <row r="15621" spans="1:2" x14ac:dyDescent="0.3">
      <c r="A15621">
        <v>14956</v>
      </c>
      <c r="B15621">
        <v>1</v>
      </c>
    </row>
    <row r="15622" spans="1:2" x14ac:dyDescent="0.3">
      <c r="A15622">
        <v>22358</v>
      </c>
      <c r="B15622">
        <v>1</v>
      </c>
    </row>
    <row r="15623" spans="1:2" x14ac:dyDescent="0.3">
      <c r="A15623">
        <v>24128</v>
      </c>
      <c r="B15623">
        <v>1</v>
      </c>
    </row>
    <row r="15624" spans="1:2" x14ac:dyDescent="0.3">
      <c r="A15624">
        <v>7375</v>
      </c>
      <c r="B15624">
        <v>0</v>
      </c>
    </row>
    <row r="15625" spans="1:2" x14ac:dyDescent="0.3">
      <c r="A15625">
        <v>7263</v>
      </c>
      <c r="B15625">
        <v>0</v>
      </c>
    </row>
    <row r="15626" spans="1:2" x14ac:dyDescent="0.3">
      <c r="A15626">
        <v>21058</v>
      </c>
      <c r="B15626">
        <v>1</v>
      </c>
    </row>
    <row r="15627" spans="1:2" x14ac:dyDescent="0.3">
      <c r="A15627">
        <v>17628</v>
      </c>
      <c r="B15627">
        <v>1</v>
      </c>
    </row>
    <row r="15628" spans="1:2" x14ac:dyDescent="0.3">
      <c r="A15628">
        <v>15983</v>
      </c>
      <c r="B15628">
        <v>1</v>
      </c>
    </row>
    <row r="15629" spans="1:2" x14ac:dyDescent="0.3">
      <c r="A15629">
        <v>13514</v>
      </c>
      <c r="B15629">
        <v>1</v>
      </c>
    </row>
    <row r="15630" spans="1:2" x14ac:dyDescent="0.3">
      <c r="A15630">
        <v>20575</v>
      </c>
      <c r="B15630">
        <v>1</v>
      </c>
    </row>
    <row r="15631" spans="1:2" x14ac:dyDescent="0.3">
      <c r="A15631">
        <v>15821</v>
      </c>
      <c r="B15631">
        <v>1</v>
      </c>
    </row>
    <row r="15632" spans="1:2" x14ac:dyDescent="0.3">
      <c r="A15632">
        <v>24372</v>
      </c>
      <c r="B15632">
        <v>1</v>
      </c>
    </row>
    <row r="15633" spans="1:2" x14ac:dyDescent="0.3">
      <c r="A15633">
        <v>24593</v>
      </c>
      <c r="B15633">
        <v>1</v>
      </c>
    </row>
    <row r="15634" spans="1:2" x14ac:dyDescent="0.3">
      <c r="A15634">
        <v>1863</v>
      </c>
      <c r="B15634">
        <v>0</v>
      </c>
    </row>
    <row r="15635" spans="1:2" x14ac:dyDescent="0.3">
      <c r="A15635">
        <v>3109</v>
      </c>
      <c r="B15635">
        <v>0</v>
      </c>
    </row>
    <row r="15636" spans="1:2" x14ac:dyDescent="0.3">
      <c r="A15636">
        <v>14895</v>
      </c>
      <c r="B15636">
        <v>1</v>
      </c>
    </row>
    <row r="15637" spans="1:2" x14ac:dyDescent="0.3">
      <c r="A15637">
        <v>15560</v>
      </c>
      <c r="B15637">
        <v>0</v>
      </c>
    </row>
    <row r="15638" spans="1:2" x14ac:dyDescent="0.3">
      <c r="A15638">
        <v>16619</v>
      </c>
      <c r="B15638">
        <v>1</v>
      </c>
    </row>
    <row r="15639" spans="1:2" x14ac:dyDescent="0.3">
      <c r="A15639">
        <v>16631</v>
      </c>
      <c r="B15639">
        <v>1</v>
      </c>
    </row>
    <row r="15640" spans="1:2" x14ac:dyDescent="0.3">
      <c r="A15640">
        <v>16795</v>
      </c>
      <c r="B15640">
        <v>1</v>
      </c>
    </row>
    <row r="15641" spans="1:2" x14ac:dyDescent="0.3">
      <c r="A15641">
        <v>16811</v>
      </c>
      <c r="B15641">
        <v>1</v>
      </c>
    </row>
    <row r="15642" spans="1:2" x14ac:dyDescent="0.3">
      <c r="A15642">
        <v>17112</v>
      </c>
      <c r="B15642">
        <v>1</v>
      </c>
    </row>
    <row r="15643" spans="1:2" x14ac:dyDescent="0.3">
      <c r="A15643">
        <v>17592</v>
      </c>
      <c r="B15643">
        <v>1</v>
      </c>
    </row>
    <row r="15644" spans="1:2" x14ac:dyDescent="0.3">
      <c r="A15644">
        <v>17656</v>
      </c>
      <c r="B15644">
        <v>1</v>
      </c>
    </row>
    <row r="15645" spans="1:2" x14ac:dyDescent="0.3">
      <c r="A15645">
        <v>17826</v>
      </c>
      <c r="B15645">
        <v>1</v>
      </c>
    </row>
    <row r="15646" spans="1:2" x14ac:dyDescent="0.3">
      <c r="A15646">
        <v>17965</v>
      </c>
      <c r="B15646">
        <v>1</v>
      </c>
    </row>
    <row r="15647" spans="1:2" x14ac:dyDescent="0.3">
      <c r="A15647">
        <v>18005</v>
      </c>
      <c r="B15647">
        <v>1</v>
      </c>
    </row>
    <row r="15648" spans="1:2" x14ac:dyDescent="0.3">
      <c r="A15648">
        <v>19580</v>
      </c>
      <c r="B15648">
        <v>1</v>
      </c>
    </row>
    <row r="15649" spans="1:2" x14ac:dyDescent="0.3">
      <c r="A15649">
        <v>20004</v>
      </c>
      <c r="B15649">
        <v>1</v>
      </c>
    </row>
    <row r="15650" spans="1:2" x14ac:dyDescent="0.3">
      <c r="A15650">
        <v>20049</v>
      </c>
      <c r="B15650">
        <v>1</v>
      </c>
    </row>
    <row r="15651" spans="1:2" x14ac:dyDescent="0.3">
      <c r="A15651">
        <v>20050</v>
      </c>
      <c r="B15651">
        <v>1</v>
      </c>
    </row>
    <row r="15652" spans="1:2" x14ac:dyDescent="0.3">
      <c r="A15652">
        <v>20535</v>
      </c>
      <c r="B15652">
        <v>1</v>
      </c>
    </row>
    <row r="15653" spans="1:2" x14ac:dyDescent="0.3">
      <c r="A15653">
        <v>20804</v>
      </c>
      <c r="B15653">
        <v>1</v>
      </c>
    </row>
    <row r="15654" spans="1:2" x14ac:dyDescent="0.3">
      <c r="A15654">
        <v>20897</v>
      </c>
      <c r="B15654">
        <v>1</v>
      </c>
    </row>
    <row r="15655" spans="1:2" x14ac:dyDescent="0.3">
      <c r="A15655">
        <v>20971</v>
      </c>
      <c r="B15655">
        <v>1</v>
      </c>
    </row>
    <row r="15656" spans="1:2" x14ac:dyDescent="0.3">
      <c r="A15656">
        <v>22368</v>
      </c>
      <c r="B15656">
        <v>1</v>
      </c>
    </row>
    <row r="15657" spans="1:2" x14ac:dyDescent="0.3">
      <c r="A15657">
        <v>22487</v>
      </c>
      <c r="B15657">
        <v>1</v>
      </c>
    </row>
    <row r="15658" spans="1:2" x14ac:dyDescent="0.3">
      <c r="A15658">
        <v>22513</v>
      </c>
      <c r="B15658">
        <v>1</v>
      </c>
    </row>
    <row r="15659" spans="1:2" x14ac:dyDescent="0.3">
      <c r="A15659">
        <v>22798</v>
      </c>
      <c r="B15659">
        <v>1</v>
      </c>
    </row>
    <row r="15660" spans="1:2" x14ac:dyDescent="0.3">
      <c r="A15660">
        <v>24113</v>
      </c>
      <c r="B15660">
        <v>1</v>
      </c>
    </row>
    <row r="15661" spans="1:2" x14ac:dyDescent="0.3">
      <c r="A15661">
        <v>24407</v>
      </c>
      <c r="B15661">
        <v>1</v>
      </c>
    </row>
    <row r="15662" spans="1:2" x14ac:dyDescent="0.3">
      <c r="A15662">
        <v>17219</v>
      </c>
      <c r="B15662">
        <v>1</v>
      </c>
    </row>
    <row r="15663" spans="1:2" x14ac:dyDescent="0.3">
      <c r="A15663">
        <v>9792</v>
      </c>
      <c r="B15663">
        <v>0</v>
      </c>
    </row>
    <row r="15664" spans="1:2" x14ac:dyDescent="0.3">
      <c r="A15664">
        <v>22858</v>
      </c>
      <c r="B15664">
        <v>1</v>
      </c>
    </row>
    <row r="15665" spans="1:2" x14ac:dyDescent="0.3">
      <c r="A15665">
        <v>16451</v>
      </c>
      <c r="B15665">
        <v>1</v>
      </c>
    </row>
    <row r="15666" spans="1:2" x14ac:dyDescent="0.3">
      <c r="A15666">
        <v>10950</v>
      </c>
      <c r="B15666">
        <v>0</v>
      </c>
    </row>
    <row r="15667" spans="1:2" x14ac:dyDescent="0.3">
      <c r="A15667">
        <v>23023</v>
      </c>
      <c r="B15667">
        <v>1</v>
      </c>
    </row>
    <row r="15668" spans="1:2" x14ac:dyDescent="0.3">
      <c r="A15668">
        <v>24736</v>
      </c>
      <c r="B15668">
        <v>1</v>
      </c>
    </row>
    <row r="15669" spans="1:2" x14ac:dyDescent="0.3">
      <c r="A15669">
        <v>24675</v>
      </c>
      <c r="B15669">
        <v>1</v>
      </c>
    </row>
    <row r="15670" spans="1:2" x14ac:dyDescent="0.3">
      <c r="A15670">
        <v>22933</v>
      </c>
      <c r="B15670">
        <v>1</v>
      </c>
    </row>
    <row r="15671" spans="1:2" x14ac:dyDescent="0.3">
      <c r="A15671">
        <v>17025</v>
      </c>
      <c r="B15671">
        <v>1</v>
      </c>
    </row>
    <row r="15672" spans="1:2" x14ac:dyDescent="0.3">
      <c r="A15672">
        <v>17027</v>
      </c>
      <c r="B15672">
        <v>0</v>
      </c>
    </row>
    <row r="15673" spans="1:2" x14ac:dyDescent="0.3">
      <c r="A15673">
        <v>19582</v>
      </c>
      <c r="B15673">
        <v>1</v>
      </c>
    </row>
    <row r="15674" spans="1:2" x14ac:dyDescent="0.3">
      <c r="A15674">
        <v>1805</v>
      </c>
      <c r="B15674">
        <v>0</v>
      </c>
    </row>
    <row r="15675" spans="1:2" x14ac:dyDescent="0.3">
      <c r="A15675">
        <v>7102</v>
      </c>
      <c r="B15675">
        <v>0</v>
      </c>
    </row>
    <row r="15676" spans="1:2" x14ac:dyDescent="0.3">
      <c r="A15676">
        <v>15569</v>
      </c>
      <c r="B15676">
        <v>1</v>
      </c>
    </row>
    <row r="15677" spans="1:2" x14ac:dyDescent="0.3">
      <c r="A15677">
        <v>16586</v>
      </c>
      <c r="B15677">
        <v>1</v>
      </c>
    </row>
    <row r="15678" spans="1:2" x14ac:dyDescent="0.3">
      <c r="A15678">
        <v>6971</v>
      </c>
      <c r="B15678">
        <v>0</v>
      </c>
    </row>
    <row r="15679" spans="1:2" x14ac:dyDescent="0.3">
      <c r="A15679">
        <v>10528</v>
      </c>
      <c r="B15679">
        <v>1</v>
      </c>
    </row>
    <row r="15680" spans="1:2" x14ac:dyDescent="0.3">
      <c r="A15680">
        <v>17708</v>
      </c>
      <c r="B15680">
        <v>1</v>
      </c>
    </row>
    <row r="15681" spans="1:2" x14ac:dyDescent="0.3">
      <c r="A15681">
        <v>19460</v>
      </c>
      <c r="B15681">
        <v>1</v>
      </c>
    </row>
    <row r="15682" spans="1:2" x14ac:dyDescent="0.3">
      <c r="A15682">
        <v>1839</v>
      </c>
      <c r="B15682">
        <v>0</v>
      </c>
    </row>
    <row r="15683" spans="1:2" x14ac:dyDescent="0.3">
      <c r="A15683">
        <v>20712</v>
      </c>
      <c r="B15683">
        <v>1</v>
      </c>
    </row>
    <row r="15684" spans="1:2" x14ac:dyDescent="0.3">
      <c r="A15684">
        <v>22490</v>
      </c>
      <c r="B15684">
        <v>1</v>
      </c>
    </row>
    <row r="15685" spans="1:2" x14ac:dyDescent="0.3">
      <c r="A15685">
        <v>24444</v>
      </c>
      <c r="B15685">
        <v>1</v>
      </c>
    </row>
    <row r="15686" spans="1:2" x14ac:dyDescent="0.3">
      <c r="A15686">
        <v>17141</v>
      </c>
      <c r="B15686">
        <v>1</v>
      </c>
    </row>
    <row r="15687" spans="1:2" x14ac:dyDescent="0.3">
      <c r="A15687">
        <v>20977</v>
      </c>
      <c r="B15687">
        <v>1</v>
      </c>
    </row>
    <row r="15688" spans="1:2" x14ac:dyDescent="0.3">
      <c r="A15688">
        <v>20975</v>
      </c>
      <c r="B15688">
        <v>1</v>
      </c>
    </row>
    <row r="15689" spans="1:2" x14ac:dyDescent="0.3">
      <c r="A15689">
        <v>20837</v>
      </c>
      <c r="B15689">
        <v>1</v>
      </c>
    </row>
    <row r="15690" spans="1:2" x14ac:dyDescent="0.3">
      <c r="A15690">
        <v>16712</v>
      </c>
      <c r="B15690">
        <v>1</v>
      </c>
    </row>
    <row r="15691" spans="1:2" x14ac:dyDescent="0.3">
      <c r="A15691">
        <v>22479</v>
      </c>
      <c r="B15691">
        <v>1</v>
      </c>
    </row>
    <row r="15692" spans="1:2" x14ac:dyDescent="0.3">
      <c r="A15692">
        <v>17697</v>
      </c>
      <c r="B15692">
        <v>1</v>
      </c>
    </row>
    <row r="15693" spans="1:2" x14ac:dyDescent="0.3">
      <c r="A15693">
        <v>20342</v>
      </c>
      <c r="B15693">
        <v>1</v>
      </c>
    </row>
    <row r="15694" spans="1:2" x14ac:dyDescent="0.3">
      <c r="A15694">
        <v>17703</v>
      </c>
      <c r="B15694">
        <v>1</v>
      </c>
    </row>
    <row r="15695" spans="1:2" x14ac:dyDescent="0.3">
      <c r="A15695">
        <v>17962</v>
      </c>
      <c r="B15695">
        <v>1</v>
      </c>
    </row>
    <row r="15696" spans="1:2" x14ac:dyDescent="0.3">
      <c r="A15696">
        <v>16716</v>
      </c>
      <c r="B15696">
        <v>1</v>
      </c>
    </row>
    <row r="15697" spans="1:2" x14ac:dyDescent="0.3">
      <c r="A15697">
        <v>21050</v>
      </c>
      <c r="B15697">
        <v>1</v>
      </c>
    </row>
    <row r="15698" spans="1:2" x14ac:dyDescent="0.3">
      <c r="A15698">
        <v>14603</v>
      </c>
      <c r="B15698">
        <v>1</v>
      </c>
    </row>
    <row r="15699" spans="1:2" x14ac:dyDescent="0.3">
      <c r="A15699">
        <v>11889</v>
      </c>
      <c r="B15699">
        <v>0</v>
      </c>
    </row>
    <row r="15700" spans="1:2" x14ac:dyDescent="0.3">
      <c r="A15700">
        <v>9664</v>
      </c>
      <c r="B15700">
        <v>1</v>
      </c>
    </row>
    <row r="15701" spans="1:2" x14ac:dyDescent="0.3">
      <c r="A15701">
        <v>16009</v>
      </c>
      <c r="B15701">
        <v>1</v>
      </c>
    </row>
    <row r="15702" spans="1:2" x14ac:dyDescent="0.3">
      <c r="A15702">
        <v>20554</v>
      </c>
      <c r="B15702">
        <v>1</v>
      </c>
    </row>
    <row r="15703" spans="1:2" x14ac:dyDescent="0.3">
      <c r="A15703">
        <v>23014</v>
      </c>
      <c r="B15703">
        <v>1</v>
      </c>
    </row>
    <row r="15704" spans="1:2" x14ac:dyDescent="0.3">
      <c r="A15704">
        <v>25863</v>
      </c>
      <c r="B15704">
        <v>1</v>
      </c>
    </row>
    <row r="15705" spans="1:2" x14ac:dyDescent="0.3">
      <c r="A15705">
        <v>11431</v>
      </c>
      <c r="B15705">
        <v>0</v>
      </c>
    </row>
    <row r="15706" spans="1:2" x14ac:dyDescent="0.3">
      <c r="A15706">
        <v>14979</v>
      </c>
      <c r="B15706">
        <v>1</v>
      </c>
    </row>
    <row r="15707" spans="1:2" x14ac:dyDescent="0.3">
      <c r="A15707">
        <v>24691</v>
      </c>
      <c r="B15707">
        <v>1</v>
      </c>
    </row>
    <row r="15708" spans="1:2" x14ac:dyDescent="0.3">
      <c r="A15708">
        <v>17902</v>
      </c>
      <c r="B15708">
        <v>1</v>
      </c>
    </row>
    <row r="15709" spans="1:2" x14ac:dyDescent="0.3">
      <c r="A15709">
        <v>26921</v>
      </c>
      <c r="B15709">
        <v>1</v>
      </c>
    </row>
    <row r="15710" spans="1:2" x14ac:dyDescent="0.3">
      <c r="A15710">
        <v>20011</v>
      </c>
      <c r="B15710">
        <v>1</v>
      </c>
    </row>
    <row r="15711" spans="1:2" x14ac:dyDescent="0.3">
      <c r="A15711">
        <v>7095</v>
      </c>
      <c r="B15711">
        <v>0</v>
      </c>
    </row>
    <row r="15712" spans="1:2" x14ac:dyDescent="0.3">
      <c r="A15712">
        <v>21012</v>
      </c>
      <c r="B15712">
        <v>1</v>
      </c>
    </row>
    <row r="15713" spans="1:2" x14ac:dyDescent="0.3">
      <c r="A15713">
        <v>9772</v>
      </c>
      <c r="B15713">
        <v>1</v>
      </c>
    </row>
    <row r="15714" spans="1:2" x14ac:dyDescent="0.3">
      <c r="A15714">
        <v>14897</v>
      </c>
      <c r="B15714">
        <v>1</v>
      </c>
    </row>
    <row r="15715" spans="1:2" x14ac:dyDescent="0.3">
      <c r="A15715">
        <v>12145</v>
      </c>
      <c r="B15715">
        <v>0</v>
      </c>
    </row>
    <row r="15716" spans="1:2" x14ac:dyDescent="0.3">
      <c r="A15716">
        <v>17877</v>
      </c>
      <c r="B15716">
        <v>1</v>
      </c>
    </row>
    <row r="15717" spans="1:2" x14ac:dyDescent="0.3">
      <c r="A15717">
        <v>16849</v>
      </c>
      <c r="B15717">
        <v>1</v>
      </c>
    </row>
    <row r="15718" spans="1:2" x14ac:dyDescent="0.3">
      <c r="A15718">
        <v>9974</v>
      </c>
      <c r="B15718">
        <v>1</v>
      </c>
    </row>
    <row r="15719" spans="1:2" x14ac:dyDescent="0.3">
      <c r="A15719">
        <v>1939</v>
      </c>
      <c r="B15719">
        <v>0</v>
      </c>
    </row>
    <row r="15720" spans="1:2" x14ac:dyDescent="0.3">
      <c r="A15720">
        <v>17658</v>
      </c>
      <c r="B15720">
        <v>1</v>
      </c>
    </row>
    <row r="15721" spans="1:2" x14ac:dyDescent="0.3">
      <c r="A15721">
        <v>7597</v>
      </c>
      <c r="B15721">
        <v>0</v>
      </c>
    </row>
    <row r="15722" spans="1:2" x14ac:dyDescent="0.3">
      <c r="A15722">
        <v>16477</v>
      </c>
      <c r="B15722">
        <v>1</v>
      </c>
    </row>
    <row r="15723" spans="1:2" x14ac:dyDescent="0.3">
      <c r="A15723">
        <v>17582</v>
      </c>
      <c r="B15723">
        <v>1</v>
      </c>
    </row>
    <row r="15724" spans="1:2" x14ac:dyDescent="0.3">
      <c r="A15724">
        <v>22252</v>
      </c>
      <c r="B15724">
        <v>1</v>
      </c>
    </row>
    <row r="15725" spans="1:2" x14ac:dyDescent="0.3">
      <c r="A15725">
        <v>17022</v>
      </c>
      <c r="B15725">
        <v>1</v>
      </c>
    </row>
    <row r="15726" spans="1:2" x14ac:dyDescent="0.3">
      <c r="A15726">
        <v>22849</v>
      </c>
      <c r="B15726">
        <v>1</v>
      </c>
    </row>
    <row r="15727" spans="1:2" x14ac:dyDescent="0.3">
      <c r="A15727">
        <v>469</v>
      </c>
      <c r="B15727">
        <v>0</v>
      </c>
    </row>
    <row r="15728" spans="1:2" x14ac:dyDescent="0.3">
      <c r="A15728">
        <v>19557</v>
      </c>
      <c r="B15728">
        <v>1</v>
      </c>
    </row>
    <row r="15729" spans="1:2" x14ac:dyDescent="0.3">
      <c r="A15729">
        <v>24539</v>
      </c>
      <c r="B15729">
        <v>1</v>
      </c>
    </row>
    <row r="15730" spans="1:2" x14ac:dyDescent="0.3">
      <c r="A15730">
        <v>22804</v>
      </c>
      <c r="B15730">
        <v>1</v>
      </c>
    </row>
    <row r="15731" spans="1:2" x14ac:dyDescent="0.3">
      <c r="A15731">
        <v>17122</v>
      </c>
      <c r="B15731">
        <v>1</v>
      </c>
    </row>
    <row r="15732" spans="1:2" x14ac:dyDescent="0.3">
      <c r="A15732">
        <v>7654</v>
      </c>
      <c r="B15732">
        <v>0</v>
      </c>
    </row>
    <row r="15733" spans="1:2" x14ac:dyDescent="0.3">
      <c r="A15733">
        <v>17326</v>
      </c>
      <c r="B15733">
        <v>0</v>
      </c>
    </row>
    <row r="15734" spans="1:2" x14ac:dyDescent="0.3">
      <c r="A15734">
        <v>15620</v>
      </c>
      <c r="B15734">
        <v>1</v>
      </c>
    </row>
    <row r="15735" spans="1:2" x14ac:dyDescent="0.3">
      <c r="A15735">
        <v>22365</v>
      </c>
      <c r="B15735">
        <v>1</v>
      </c>
    </row>
    <row r="15736" spans="1:2" x14ac:dyDescent="0.3">
      <c r="A15736">
        <v>9914</v>
      </c>
      <c r="B15736">
        <v>1</v>
      </c>
    </row>
    <row r="15737" spans="1:2" x14ac:dyDescent="0.3">
      <c r="A15737">
        <v>15503</v>
      </c>
      <c r="B15737">
        <v>1</v>
      </c>
    </row>
    <row r="15738" spans="1:2" x14ac:dyDescent="0.3">
      <c r="A15738">
        <v>15947</v>
      </c>
      <c r="B15738">
        <v>0</v>
      </c>
    </row>
    <row r="15739" spans="1:2" x14ac:dyDescent="0.3">
      <c r="A15739">
        <v>9917</v>
      </c>
      <c r="B15739">
        <v>1</v>
      </c>
    </row>
    <row r="15740" spans="1:2" x14ac:dyDescent="0.3">
      <c r="A15740">
        <v>24666</v>
      </c>
      <c r="B15740">
        <v>1</v>
      </c>
    </row>
    <row r="15741" spans="1:2" x14ac:dyDescent="0.3">
      <c r="A15741">
        <v>17065</v>
      </c>
      <c r="B15741">
        <v>0</v>
      </c>
    </row>
    <row r="15742" spans="1:2" x14ac:dyDescent="0.3">
      <c r="A15742">
        <v>19698</v>
      </c>
      <c r="B15742">
        <v>1</v>
      </c>
    </row>
    <row r="15743" spans="1:2" x14ac:dyDescent="0.3">
      <c r="A15743">
        <v>146</v>
      </c>
      <c r="B15743">
        <v>0</v>
      </c>
    </row>
    <row r="15744" spans="1:2" x14ac:dyDescent="0.3">
      <c r="A15744">
        <v>15802</v>
      </c>
      <c r="B15744">
        <v>1</v>
      </c>
    </row>
    <row r="15745" spans="1:2" x14ac:dyDescent="0.3">
      <c r="A15745">
        <v>4220</v>
      </c>
      <c r="B15745">
        <v>0</v>
      </c>
    </row>
    <row r="15746" spans="1:2" x14ac:dyDescent="0.3">
      <c r="A15746">
        <v>15351</v>
      </c>
      <c r="B15746">
        <v>1</v>
      </c>
    </row>
    <row r="15747" spans="1:2" x14ac:dyDescent="0.3">
      <c r="A15747">
        <v>16248</v>
      </c>
      <c r="B15747">
        <v>1</v>
      </c>
    </row>
    <row r="15748" spans="1:2" x14ac:dyDescent="0.3">
      <c r="A15748">
        <v>18029</v>
      </c>
      <c r="B15748">
        <v>1</v>
      </c>
    </row>
    <row r="15749" spans="1:2" x14ac:dyDescent="0.3">
      <c r="A15749">
        <v>22325</v>
      </c>
      <c r="B15749">
        <v>1</v>
      </c>
    </row>
    <row r="15750" spans="1:2" x14ac:dyDescent="0.3">
      <c r="A15750">
        <v>17549</v>
      </c>
      <c r="B15750">
        <v>1</v>
      </c>
    </row>
    <row r="15751" spans="1:2" x14ac:dyDescent="0.3">
      <c r="A15751">
        <v>24663</v>
      </c>
      <c r="B15751">
        <v>1</v>
      </c>
    </row>
    <row r="15752" spans="1:2" x14ac:dyDescent="0.3">
      <c r="A15752">
        <v>9403</v>
      </c>
      <c r="B15752">
        <v>1</v>
      </c>
    </row>
    <row r="15753" spans="1:2" x14ac:dyDescent="0.3">
      <c r="A15753">
        <v>9404</v>
      </c>
      <c r="B15753">
        <v>1</v>
      </c>
    </row>
    <row r="15754" spans="1:2" x14ac:dyDescent="0.3">
      <c r="A15754">
        <v>9405</v>
      </c>
      <c r="B15754">
        <v>1</v>
      </c>
    </row>
    <row r="15755" spans="1:2" x14ac:dyDescent="0.3">
      <c r="A15755">
        <v>10597</v>
      </c>
      <c r="B15755">
        <v>1</v>
      </c>
    </row>
    <row r="15756" spans="1:2" x14ac:dyDescent="0.3">
      <c r="A15756">
        <v>10599</v>
      </c>
      <c r="B15756">
        <v>1</v>
      </c>
    </row>
    <row r="15757" spans="1:2" x14ac:dyDescent="0.3">
      <c r="A15757">
        <v>10601</v>
      </c>
      <c r="B15757">
        <v>1</v>
      </c>
    </row>
    <row r="15758" spans="1:2" x14ac:dyDescent="0.3">
      <c r="A15758">
        <v>10602</v>
      </c>
      <c r="B15758">
        <v>1</v>
      </c>
    </row>
    <row r="15759" spans="1:2" x14ac:dyDescent="0.3">
      <c r="A15759">
        <v>10603</v>
      </c>
      <c r="B15759">
        <v>1</v>
      </c>
    </row>
    <row r="15760" spans="1:2" x14ac:dyDescent="0.3">
      <c r="A15760">
        <v>10606</v>
      </c>
      <c r="B15760">
        <v>1</v>
      </c>
    </row>
    <row r="15761" spans="1:2" x14ac:dyDescent="0.3">
      <c r="A15761">
        <v>10968</v>
      </c>
      <c r="B15761">
        <v>1</v>
      </c>
    </row>
    <row r="15762" spans="1:2" x14ac:dyDescent="0.3">
      <c r="A15762">
        <v>11585</v>
      </c>
      <c r="B15762">
        <v>1</v>
      </c>
    </row>
    <row r="15763" spans="1:2" x14ac:dyDescent="0.3">
      <c r="A15763">
        <v>11586</v>
      </c>
      <c r="B15763">
        <v>0</v>
      </c>
    </row>
    <row r="15764" spans="1:2" x14ac:dyDescent="0.3">
      <c r="A15764">
        <v>11588</v>
      </c>
      <c r="B15764">
        <v>1</v>
      </c>
    </row>
    <row r="15765" spans="1:2" x14ac:dyDescent="0.3">
      <c r="A15765">
        <v>11589</v>
      </c>
      <c r="B15765">
        <v>1</v>
      </c>
    </row>
    <row r="15766" spans="1:2" x14ac:dyDescent="0.3">
      <c r="A15766">
        <v>11924</v>
      </c>
      <c r="B15766">
        <v>1</v>
      </c>
    </row>
    <row r="15767" spans="1:2" x14ac:dyDescent="0.3">
      <c r="A15767">
        <v>12402</v>
      </c>
      <c r="B15767">
        <v>1</v>
      </c>
    </row>
    <row r="15768" spans="1:2" x14ac:dyDescent="0.3">
      <c r="A15768">
        <v>15508</v>
      </c>
      <c r="B15768">
        <v>1</v>
      </c>
    </row>
    <row r="15769" spans="1:2" x14ac:dyDescent="0.3">
      <c r="A15769">
        <v>15599</v>
      </c>
      <c r="B15769">
        <v>1</v>
      </c>
    </row>
    <row r="15770" spans="1:2" x14ac:dyDescent="0.3">
      <c r="A15770">
        <v>15600</v>
      </c>
      <c r="B15770">
        <v>1</v>
      </c>
    </row>
    <row r="15771" spans="1:2" x14ac:dyDescent="0.3">
      <c r="A15771">
        <v>16581</v>
      </c>
      <c r="B15771">
        <v>1</v>
      </c>
    </row>
    <row r="15772" spans="1:2" x14ac:dyDescent="0.3">
      <c r="A15772">
        <v>16882</v>
      </c>
      <c r="B15772">
        <v>1</v>
      </c>
    </row>
    <row r="15773" spans="1:2" x14ac:dyDescent="0.3">
      <c r="A15773">
        <v>17692</v>
      </c>
      <c r="B15773">
        <v>1</v>
      </c>
    </row>
    <row r="15774" spans="1:2" x14ac:dyDescent="0.3">
      <c r="A15774">
        <v>17721</v>
      </c>
      <c r="B15774">
        <v>1</v>
      </c>
    </row>
    <row r="15775" spans="1:2" x14ac:dyDescent="0.3">
      <c r="A15775">
        <v>18114</v>
      </c>
      <c r="B15775">
        <v>1</v>
      </c>
    </row>
    <row r="15776" spans="1:2" x14ac:dyDescent="0.3">
      <c r="A15776">
        <v>19589</v>
      </c>
      <c r="B15776">
        <v>1</v>
      </c>
    </row>
    <row r="15777" spans="1:2" x14ac:dyDescent="0.3">
      <c r="A15777">
        <v>19666</v>
      </c>
      <c r="B15777">
        <v>1</v>
      </c>
    </row>
    <row r="15778" spans="1:2" x14ac:dyDescent="0.3">
      <c r="A15778">
        <v>19748</v>
      </c>
      <c r="B15778">
        <v>1</v>
      </c>
    </row>
    <row r="15779" spans="1:2" x14ac:dyDescent="0.3">
      <c r="A15779">
        <v>19761</v>
      </c>
      <c r="B15779">
        <v>1</v>
      </c>
    </row>
    <row r="15780" spans="1:2" x14ac:dyDescent="0.3">
      <c r="A15780">
        <v>19956</v>
      </c>
      <c r="B15780">
        <v>1</v>
      </c>
    </row>
    <row r="15781" spans="1:2" x14ac:dyDescent="0.3">
      <c r="A15781">
        <v>20063</v>
      </c>
      <c r="B15781">
        <v>1</v>
      </c>
    </row>
    <row r="15782" spans="1:2" x14ac:dyDescent="0.3">
      <c r="A15782">
        <v>20782</v>
      </c>
      <c r="B15782">
        <v>1</v>
      </c>
    </row>
    <row r="15783" spans="1:2" x14ac:dyDescent="0.3">
      <c r="A15783">
        <v>20801</v>
      </c>
      <c r="B15783">
        <v>1</v>
      </c>
    </row>
    <row r="15784" spans="1:2" x14ac:dyDescent="0.3">
      <c r="A15784">
        <v>20938</v>
      </c>
      <c r="B15784">
        <v>1</v>
      </c>
    </row>
    <row r="15785" spans="1:2" x14ac:dyDescent="0.3">
      <c r="A15785">
        <v>21036</v>
      </c>
      <c r="B15785">
        <v>1</v>
      </c>
    </row>
    <row r="15786" spans="1:2" x14ac:dyDescent="0.3">
      <c r="A15786">
        <v>22672</v>
      </c>
      <c r="B15786">
        <v>1</v>
      </c>
    </row>
    <row r="15787" spans="1:2" x14ac:dyDescent="0.3">
      <c r="A15787">
        <v>22673</v>
      </c>
      <c r="B15787">
        <v>1</v>
      </c>
    </row>
    <row r="15788" spans="1:2" x14ac:dyDescent="0.3">
      <c r="A15788">
        <v>22801</v>
      </c>
      <c r="B15788">
        <v>1</v>
      </c>
    </row>
    <row r="15789" spans="1:2" x14ac:dyDescent="0.3">
      <c r="A15789">
        <v>23049</v>
      </c>
      <c r="B15789">
        <v>1</v>
      </c>
    </row>
    <row r="15790" spans="1:2" x14ac:dyDescent="0.3">
      <c r="A15790">
        <v>24393</v>
      </c>
      <c r="B15790">
        <v>1</v>
      </c>
    </row>
    <row r="15791" spans="1:2" x14ac:dyDescent="0.3">
      <c r="A15791">
        <v>16844</v>
      </c>
      <c r="B15791">
        <v>1</v>
      </c>
    </row>
    <row r="15792" spans="1:2" x14ac:dyDescent="0.3">
      <c r="A15792">
        <v>24777</v>
      </c>
      <c r="B15792">
        <v>1</v>
      </c>
    </row>
    <row r="15793" spans="1:2" x14ac:dyDescent="0.3">
      <c r="A15793">
        <v>9576</v>
      </c>
      <c r="B15793">
        <v>0</v>
      </c>
    </row>
    <row r="15794" spans="1:2" x14ac:dyDescent="0.3">
      <c r="A15794">
        <v>9579</v>
      </c>
      <c r="B15794">
        <v>1</v>
      </c>
    </row>
    <row r="15795" spans="1:2" x14ac:dyDescent="0.3">
      <c r="A15795">
        <v>15525</v>
      </c>
      <c r="B15795">
        <v>1</v>
      </c>
    </row>
    <row r="15796" spans="1:2" x14ac:dyDescent="0.3">
      <c r="A15796">
        <v>20007</v>
      </c>
      <c r="B15796">
        <v>1</v>
      </c>
    </row>
    <row r="15797" spans="1:2" x14ac:dyDescent="0.3">
      <c r="A15797">
        <v>22897</v>
      </c>
      <c r="B15797">
        <v>1</v>
      </c>
    </row>
    <row r="15798" spans="1:2" x14ac:dyDescent="0.3">
      <c r="A15798">
        <v>18054</v>
      </c>
      <c r="B15798">
        <v>1</v>
      </c>
    </row>
    <row r="15799" spans="1:2" x14ac:dyDescent="0.3">
      <c r="A15799">
        <v>16765</v>
      </c>
      <c r="B15799">
        <v>1</v>
      </c>
    </row>
    <row r="15800" spans="1:2" x14ac:dyDescent="0.3">
      <c r="A15800">
        <v>1263</v>
      </c>
      <c r="B15800">
        <v>0</v>
      </c>
    </row>
    <row r="15801" spans="1:2" x14ac:dyDescent="0.3">
      <c r="A15801">
        <v>24581</v>
      </c>
      <c r="B15801">
        <v>1</v>
      </c>
    </row>
    <row r="15802" spans="1:2" x14ac:dyDescent="0.3">
      <c r="A15802">
        <v>15978</v>
      </c>
      <c r="B15802">
        <v>1</v>
      </c>
    </row>
    <row r="15803" spans="1:2" x14ac:dyDescent="0.3">
      <c r="A15803">
        <v>16390</v>
      </c>
      <c r="B15803">
        <v>1</v>
      </c>
    </row>
    <row r="15804" spans="1:2" x14ac:dyDescent="0.3">
      <c r="A15804">
        <v>16753</v>
      </c>
      <c r="B15804">
        <v>1</v>
      </c>
    </row>
    <row r="15805" spans="1:2" x14ac:dyDescent="0.3">
      <c r="A15805">
        <v>17935</v>
      </c>
      <c r="B15805">
        <v>1</v>
      </c>
    </row>
    <row r="15806" spans="1:2" x14ac:dyDescent="0.3">
      <c r="A15806">
        <v>20056</v>
      </c>
      <c r="B15806">
        <v>1</v>
      </c>
    </row>
    <row r="15807" spans="1:2" x14ac:dyDescent="0.3">
      <c r="A15807">
        <v>20898</v>
      </c>
      <c r="B15807">
        <v>1</v>
      </c>
    </row>
    <row r="15808" spans="1:2" x14ac:dyDescent="0.3">
      <c r="A15808">
        <v>20138</v>
      </c>
      <c r="B15808">
        <v>1</v>
      </c>
    </row>
    <row r="15809" spans="1:2" x14ac:dyDescent="0.3">
      <c r="A15809">
        <v>5339</v>
      </c>
      <c r="B15809">
        <v>0</v>
      </c>
    </row>
    <row r="15810" spans="1:2" x14ac:dyDescent="0.3">
      <c r="A15810">
        <v>9847</v>
      </c>
      <c r="B15810">
        <v>1</v>
      </c>
    </row>
    <row r="15811" spans="1:2" x14ac:dyDescent="0.3">
      <c r="A15811">
        <v>16461</v>
      </c>
      <c r="B15811">
        <v>1</v>
      </c>
    </row>
    <row r="15812" spans="1:2" x14ac:dyDescent="0.3">
      <c r="A15812">
        <v>16843</v>
      </c>
      <c r="B15812">
        <v>1</v>
      </c>
    </row>
    <row r="15813" spans="1:2" x14ac:dyDescent="0.3">
      <c r="A15813">
        <v>19674</v>
      </c>
      <c r="B15813">
        <v>1</v>
      </c>
    </row>
    <row r="15814" spans="1:2" x14ac:dyDescent="0.3">
      <c r="A15814">
        <v>19675</v>
      </c>
      <c r="B15814">
        <v>1</v>
      </c>
    </row>
    <row r="15815" spans="1:2" x14ac:dyDescent="0.3">
      <c r="A15815">
        <v>12229</v>
      </c>
      <c r="B15815">
        <v>0</v>
      </c>
    </row>
    <row r="15816" spans="1:2" x14ac:dyDescent="0.3">
      <c r="A15816">
        <v>24751</v>
      </c>
      <c r="B15816">
        <v>1</v>
      </c>
    </row>
    <row r="15817" spans="1:2" x14ac:dyDescent="0.3">
      <c r="A15817">
        <v>16742</v>
      </c>
      <c r="B15817">
        <v>1</v>
      </c>
    </row>
    <row r="15818" spans="1:2" x14ac:dyDescent="0.3">
      <c r="A15818">
        <v>17876</v>
      </c>
      <c r="B15818">
        <v>1</v>
      </c>
    </row>
    <row r="15819" spans="1:2" x14ac:dyDescent="0.3">
      <c r="A15819">
        <v>18160</v>
      </c>
      <c r="B15819">
        <v>1</v>
      </c>
    </row>
    <row r="15820" spans="1:2" x14ac:dyDescent="0.3">
      <c r="A15820">
        <v>20132</v>
      </c>
      <c r="B15820">
        <v>1</v>
      </c>
    </row>
    <row r="15821" spans="1:2" x14ac:dyDescent="0.3">
      <c r="A15821">
        <v>20217</v>
      </c>
      <c r="B15821">
        <v>1</v>
      </c>
    </row>
    <row r="15822" spans="1:2" x14ac:dyDescent="0.3">
      <c r="A15822">
        <v>21035</v>
      </c>
      <c r="B15822">
        <v>1</v>
      </c>
    </row>
    <row r="15823" spans="1:2" x14ac:dyDescent="0.3">
      <c r="A15823">
        <v>9979</v>
      </c>
      <c r="B15823">
        <v>0</v>
      </c>
    </row>
    <row r="15824" spans="1:2" x14ac:dyDescent="0.3">
      <c r="A15824">
        <v>15164</v>
      </c>
      <c r="B15824">
        <v>1</v>
      </c>
    </row>
    <row r="15825" spans="1:2" x14ac:dyDescent="0.3">
      <c r="A15825">
        <v>20432</v>
      </c>
      <c r="B15825">
        <v>1</v>
      </c>
    </row>
    <row r="15826" spans="1:2" x14ac:dyDescent="0.3">
      <c r="A15826">
        <v>20766</v>
      </c>
      <c r="B15826">
        <v>1</v>
      </c>
    </row>
    <row r="15827" spans="1:2" x14ac:dyDescent="0.3">
      <c r="A15827">
        <v>9074</v>
      </c>
      <c r="B15827">
        <v>1</v>
      </c>
    </row>
    <row r="15828" spans="1:2" x14ac:dyDescent="0.3">
      <c r="A15828">
        <v>10220</v>
      </c>
      <c r="B15828">
        <v>0</v>
      </c>
    </row>
    <row r="15829" spans="1:2" x14ac:dyDescent="0.3">
      <c r="A15829">
        <v>21026</v>
      </c>
      <c r="B15829">
        <v>1</v>
      </c>
    </row>
    <row r="15830" spans="1:2" x14ac:dyDescent="0.3">
      <c r="A15830">
        <v>20631</v>
      </c>
      <c r="B15830">
        <v>1</v>
      </c>
    </row>
    <row r="15831" spans="1:2" x14ac:dyDescent="0.3">
      <c r="A15831">
        <v>22599</v>
      </c>
      <c r="B15831">
        <v>1</v>
      </c>
    </row>
    <row r="15832" spans="1:2" x14ac:dyDescent="0.3">
      <c r="A15832">
        <v>18296</v>
      </c>
      <c r="B15832">
        <v>1</v>
      </c>
    </row>
    <row r="15833" spans="1:2" x14ac:dyDescent="0.3">
      <c r="A15833">
        <v>24576</v>
      </c>
      <c r="B15833">
        <v>1</v>
      </c>
    </row>
    <row r="15834" spans="1:2" x14ac:dyDescent="0.3">
      <c r="A15834">
        <v>1345</v>
      </c>
      <c r="B15834">
        <v>0</v>
      </c>
    </row>
    <row r="15835" spans="1:2" x14ac:dyDescent="0.3">
      <c r="A15835">
        <v>12502</v>
      </c>
      <c r="B15835">
        <v>1</v>
      </c>
    </row>
    <row r="15836" spans="1:2" x14ac:dyDescent="0.3">
      <c r="A15836">
        <v>20039</v>
      </c>
      <c r="B15836">
        <v>1</v>
      </c>
    </row>
    <row r="15837" spans="1:2" x14ac:dyDescent="0.3">
      <c r="A15837">
        <v>16449</v>
      </c>
      <c r="B15837">
        <v>1</v>
      </c>
    </row>
    <row r="15838" spans="1:2" x14ac:dyDescent="0.3">
      <c r="A15838">
        <v>1344</v>
      </c>
      <c r="B15838">
        <v>0</v>
      </c>
    </row>
    <row r="15839" spans="1:2" x14ac:dyDescent="0.3">
      <c r="A15839">
        <v>20909</v>
      </c>
      <c r="B15839">
        <v>1</v>
      </c>
    </row>
    <row r="15840" spans="1:2" x14ac:dyDescent="0.3">
      <c r="A15840">
        <v>22694</v>
      </c>
      <c r="B15840">
        <v>1</v>
      </c>
    </row>
    <row r="15841" spans="1:2" x14ac:dyDescent="0.3">
      <c r="A15841">
        <v>16817</v>
      </c>
      <c r="B15841">
        <v>1</v>
      </c>
    </row>
    <row r="15842" spans="1:2" x14ac:dyDescent="0.3">
      <c r="A15842">
        <v>20832</v>
      </c>
      <c r="B15842">
        <v>1</v>
      </c>
    </row>
    <row r="15843" spans="1:2" x14ac:dyDescent="0.3">
      <c r="A15843">
        <v>24719</v>
      </c>
      <c r="B15843">
        <v>1</v>
      </c>
    </row>
    <row r="15844" spans="1:2" x14ac:dyDescent="0.3">
      <c r="A15844">
        <v>14795</v>
      </c>
      <c r="B15844">
        <v>1</v>
      </c>
    </row>
    <row r="15845" spans="1:2" x14ac:dyDescent="0.3">
      <c r="A15845">
        <v>18211</v>
      </c>
      <c r="B15845">
        <v>1</v>
      </c>
    </row>
    <row r="15846" spans="1:2" x14ac:dyDescent="0.3">
      <c r="A15846">
        <v>22745</v>
      </c>
      <c r="B15846">
        <v>1</v>
      </c>
    </row>
    <row r="15847" spans="1:2" x14ac:dyDescent="0.3">
      <c r="A15847">
        <v>14792</v>
      </c>
      <c r="B15847">
        <v>1</v>
      </c>
    </row>
    <row r="15848" spans="1:2" x14ac:dyDescent="0.3">
      <c r="A15848">
        <v>12216</v>
      </c>
      <c r="B15848">
        <v>1</v>
      </c>
    </row>
    <row r="15849" spans="1:2" x14ac:dyDescent="0.3">
      <c r="A15849">
        <v>16961</v>
      </c>
      <c r="B15849">
        <v>0</v>
      </c>
    </row>
    <row r="15850" spans="1:2" x14ac:dyDescent="0.3">
      <c r="A15850">
        <v>16962</v>
      </c>
      <c r="B15850">
        <v>1</v>
      </c>
    </row>
    <row r="15851" spans="1:2" x14ac:dyDescent="0.3">
      <c r="A15851">
        <v>22762</v>
      </c>
      <c r="B15851">
        <v>1</v>
      </c>
    </row>
    <row r="15852" spans="1:2" x14ac:dyDescent="0.3">
      <c r="A15852">
        <v>11570</v>
      </c>
      <c r="B15852">
        <v>0</v>
      </c>
    </row>
    <row r="15853" spans="1:2" x14ac:dyDescent="0.3">
      <c r="A15853">
        <v>20984</v>
      </c>
      <c r="B15853">
        <v>1</v>
      </c>
    </row>
    <row r="15854" spans="1:2" x14ac:dyDescent="0.3">
      <c r="A15854">
        <v>22497</v>
      </c>
      <c r="B15854">
        <v>1</v>
      </c>
    </row>
    <row r="15855" spans="1:2" x14ac:dyDescent="0.3">
      <c r="A15855">
        <v>22567</v>
      </c>
      <c r="B15855">
        <v>1</v>
      </c>
    </row>
    <row r="15856" spans="1:2" x14ac:dyDescent="0.3">
      <c r="A15856">
        <v>22568</v>
      </c>
      <c r="B15856">
        <v>1</v>
      </c>
    </row>
    <row r="15857" spans="1:2" x14ac:dyDescent="0.3">
      <c r="A15857">
        <v>22569</v>
      </c>
      <c r="B15857">
        <v>1</v>
      </c>
    </row>
    <row r="15858" spans="1:2" x14ac:dyDescent="0.3">
      <c r="A15858">
        <v>22570</v>
      </c>
      <c r="B15858">
        <v>1</v>
      </c>
    </row>
    <row r="15859" spans="1:2" x14ac:dyDescent="0.3">
      <c r="A15859">
        <v>22571</v>
      </c>
      <c r="B15859">
        <v>1</v>
      </c>
    </row>
    <row r="15860" spans="1:2" x14ac:dyDescent="0.3">
      <c r="A15860">
        <v>22572</v>
      </c>
      <c r="B15860">
        <v>1</v>
      </c>
    </row>
    <row r="15861" spans="1:2" x14ac:dyDescent="0.3">
      <c r="A15861">
        <v>22573</v>
      </c>
      <c r="B15861">
        <v>1</v>
      </c>
    </row>
    <row r="15862" spans="1:2" x14ac:dyDescent="0.3">
      <c r="A15862">
        <v>16041</v>
      </c>
      <c r="B15862">
        <v>1</v>
      </c>
    </row>
    <row r="15863" spans="1:2" x14ac:dyDescent="0.3">
      <c r="A15863">
        <v>22877</v>
      </c>
      <c r="B15863">
        <v>1</v>
      </c>
    </row>
    <row r="15864" spans="1:2" x14ac:dyDescent="0.3">
      <c r="A15864">
        <v>8242</v>
      </c>
      <c r="B15864">
        <v>0</v>
      </c>
    </row>
    <row r="15865" spans="1:2" x14ac:dyDescent="0.3">
      <c r="A15865">
        <v>19463</v>
      </c>
      <c r="B15865">
        <v>1</v>
      </c>
    </row>
    <row r="15866" spans="1:2" x14ac:dyDescent="0.3">
      <c r="A15866">
        <v>8593</v>
      </c>
      <c r="B15866">
        <v>0</v>
      </c>
    </row>
    <row r="15867" spans="1:2" x14ac:dyDescent="0.3">
      <c r="A15867">
        <v>10643</v>
      </c>
      <c r="B15867" t="s">
        <v>746</v>
      </c>
    </row>
    <row r="15868" spans="1:2" x14ac:dyDescent="0.3">
      <c r="A15868">
        <v>16606</v>
      </c>
      <c r="B15868">
        <v>0</v>
      </c>
    </row>
    <row r="15869" spans="1:2" x14ac:dyDescent="0.3">
      <c r="A15869">
        <v>11548</v>
      </c>
      <c r="B15869">
        <v>1</v>
      </c>
    </row>
    <row r="15870" spans="1:2" x14ac:dyDescent="0.3">
      <c r="A15870">
        <v>20663</v>
      </c>
      <c r="B15870">
        <v>1</v>
      </c>
    </row>
    <row r="15871" spans="1:2" x14ac:dyDescent="0.3">
      <c r="A15871">
        <v>22741</v>
      </c>
      <c r="B15871">
        <v>1</v>
      </c>
    </row>
    <row r="15872" spans="1:2" x14ac:dyDescent="0.3">
      <c r="A15872">
        <v>15025</v>
      </c>
      <c r="B15872">
        <v>1</v>
      </c>
    </row>
    <row r="15873" spans="1:2" x14ac:dyDescent="0.3">
      <c r="A15873">
        <v>4422</v>
      </c>
      <c r="B15873">
        <v>0</v>
      </c>
    </row>
    <row r="15874" spans="1:2" x14ac:dyDescent="0.3">
      <c r="A15874">
        <v>24694</v>
      </c>
      <c r="B15874">
        <v>1</v>
      </c>
    </row>
    <row r="15875" spans="1:2" x14ac:dyDescent="0.3">
      <c r="A15875">
        <v>9505</v>
      </c>
      <c r="B15875">
        <v>1</v>
      </c>
    </row>
    <row r="15876" spans="1:2" x14ac:dyDescent="0.3">
      <c r="A15876">
        <v>9506</v>
      </c>
      <c r="B15876">
        <v>1</v>
      </c>
    </row>
    <row r="15877" spans="1:2" x14ac:dyDescent="0.3">
      <c r="A15877">
        <v>10699</v>
      </c>
      <c r="B15877">
        <v>1</v>
      </c>
    </row>
    <row r="15878" spans="1:2" x14ac:dyDescent="0.3">
      <c r="A15878">
        <v>17625</v>
      </c>
      <c r="B15878">
        <v>1</v>
      </c>
    </row>
    <row r="15879" spans="1:2" x14ac:dyDescent="0.3">
      <c r="A15879">
        <v>17690</v>
      </c>
      <c r="B15879">
        <v>1</v>
      </c>
    </row>
    <row r="15880" spans="1:2" x14ac:dyDescent="0.3">
      <c r="A15880">
        <v>20558</v>
      </c>
      <c r="B15880">
        <v>1</v>
      </c>
    </row>
    <row r="15881" spans="1:2" x14ac:dyDescent="0.3">
      <c r="A15881">
        <v>22581</v>
      </c>
      <c r="B15881">
        <v>1</v>
      </c>
    </row>
    <row r="15882" spans="1:2" x14ac:dyDescent="0.3">
      <c r="A15882">
        <v>11466</v>
      </c>
      <c r="B15882">
        <v>1</v>
      </c>
    </row>
    <row r="15883" spans="1:2" x14ac:dyDescent="0.3">
      <c r="A15883">
        <v>13519</v>
      </c>
      <c r="B15883">
        <v>1</v>
      </c>
    </row>
    <row r="15884" spans="1:2" x14ac:dyDescent="0.3">
      <c r="A15884">
        <v>16412</v>
      </c>
      <c r="B15884">
        <v>1</v>
      </c>
    </row>
    <row r="15885" spans="1:2" x14ac:dyDescent="0.3">
      <c r="A15885">
        <v>17409</v>
      </c>
      <c r="B15885">
        <v>0</v>
      </c>
    </row>
    <row r="15886" spans="1:2" x14ac:dyDescent="0.3">
      <c r="A15886">
        <v>11853</v>
      </c>
      <c r="B15886">
        <v>1</v>
      </c>
    </row>
    <row r="15887" spans="1:2" x14ac:dyDescent="0.3">
      <c r="A15887">
        <v>19889</v>
      </c>
      <c r="B15887">
        <v>1</v>
      </c>
    </row>
    <row r="15888" spans="1:2" x14ac:dyDescent="0.3">
      <c r="A15888">
        <v>22705</v>
      </c>
      <c r="B15888">
        <v>1</v>
      </c>
    </row>
    <row r="15889" spans="1:2" x14ac:dyDescent="0.3">
      <c r="A15889">
        <v>21054</v>
      </c>
      <c r="B15889">
        <v>1</v>
      </c>
    </row>
    <row r="15890" spans="1:2" x14ac:dyDescent="0.3">
      <c r="A15890">
        <v>22996</v>
      </c>
      <c r="B15890">
        <v>1</v>
      </c>
    </row>
    <row r="15891" spans="1:2" x14ac:dyDescent="0.3">
      <c r="A15891">
        <v>22902</v>
      </c>
      <c r="B15891">
        <v>1</v>
      </c>
    </row>
    <row r="15892" spans="1:2" x14ac:dyDescent="0.3">
      <c r="A15892">
        <v>8914</v>
      </c>
      <c r="B15892">
        <v>1</v>
      </c>
    </row>
    <row r="15893" spans="1:2" x14ac:dyDescent="0.3">
      <c r="A15893">
        <v>1596</v>
      </c>
      <c r="B15893">
        <v>0</v>
      </c>
    </row>
    <row r="15894" spans="1:2" x14ac:dyDescent="0.3">
      <c r="A15894">
        <v>24658</v>
      </c>
      <c r="B15894">
        <v>1</v>
      </c>
    </row>
    <row r="15895" spans="1:2" x14ac:dyDescent="0.3">
      <c r="A15895">
        <v>10939</v>
      </c>
      <c r="B15895">
        <v>0</v>
      </c>
    </row>
    <row r="15896" spans="1:2" x14ac:dyDescent="0.3">
      <c r="A15896">
        <v>20803</v>
      </c>
      <c r="B15896">
        <v>1</v>
      </c>
    </row>
    <row r="15897" spans="1:2" x14ac:dyDescent="0.3">
      <c r="A15897">
        <v>19632</v>
      </c>
      <c r="B15897">
        <v>1</v>
      </c>
    </row>
    <row r="15898" spans="1:2" x14ac:dyDescent="0.3">
      <c r="A15898">
        <v>22746</v>
      </c>
      <c r="B15898">
        <v>1</v>
      </c>
    </row>
    <row r="15899" spans="1:2" x14ac:dyDescent="0.3">
      <c r="A15899">
        <v>17950</v>
      </c>
      <c r="B15899">
        <v>0</v>
      </c>
    </row>
    <row r="15900" spans="1:2" x14ac:dyDescent="0.3">
      <c r="A15900">
        <v>18083</v>
      </c>
      <c r="B15900">
        <v>1</v>
      </c>
    </row>
    <row r="15901" spans="1:2" x14ac:dyDescent="0.3">
      <c r="A15901">
        <v>19583</v>
      </c>
      <c r="B15901">
        <v>1</v>
      </c>
    </row>
    <row r="15902" spans="1:2" x14ac:dyDescent="0.3">
      <c r="A15902">
        <v>20900</v>
      </c>
      <c r="B15902">
        <v>1</v>
      </c>
    </row>
    <row r="15903" spans="1:2" x14ac:dyDescent="0.3">
      <c r="A15903">
        <v>9787</v>
      </c>
      <c r="B15903">
        <v>0</v>
      </c>
    </row>
    <row r="15904" spans="1:2" x14ac:dyDescent="0.3">
      <c r="A15904">
        <v>9322</v>
      </c>
      <c r="B15904">
        <v>0</v>
      </c>
    </row>
    <row r="15905" spans="1:2" x14ac:dyDescent="0.3">
      <c r="A15905">
        <v>1001</v>
      </c>
      <c r="B15905">
        <v>0</v>
      </c>
    </row>
    <row r="15906" spans="1:2" x14ac:dyDescent="0.3">
      <c r="A15906">
        <v>22981</v>
      </c>
      <c r="B15906">
        <v>1</v>
      </c>
    </row>
    <row r="15907" spans="1:2" x14ac:dyDescent="0.3">
      <c r="A15907">
        <v>15720</v>
      </c>
      <c r="B15907">
        <v>1</v>
      </c>
    </row>
    <row r="15908" spans="1:2" x14ac:dyDescent="0.3">
      <c r="A15908">
        <v>22640</v>
      </c>
      <c r="B15908">
        <v>1</v>
      </c>
    </row>
    <row r="15909" spans="1:2" x14ac:dyDescent="0.3">
      <c r="A15909">
        <v>20839</v>
      </c>
      <c r="B15909">
        <v>1</v>
      </c>
    </row>
    <row r="15910" spans="1:2" x14ac:dyDescent="0.3">
      <c r="A15910">
        <v>17009</v>
      </c>
      <c r="B15910">
        <v>0</v>
      </c>
    </row>
    <row r="15911" spans="1:2" x14ac:dyDescent="0.3">
      <c r="A15911">
        <v>15634</v>
      </c>
      <c r="B15911">
        <v>1</v>
      </c>
    </row>
    <row r="15912" spans="1:2" x14ac:dyDescent="0.3">
      <c r="A15912">
        <v>17559</v>
      </c>
      <c r="B15912">
        <v>1</v>
      </c>
    </row>
    <row r="15913" spans="1:2" x14ac:dyDescent="0.3">
      <c r="A15913">
        <v>9284</v>
      </c>
      <c r="B15913">
        <v>1</v>
      </c>
    </row>
    <row r="15914" spans="1:2" x14ac:dyDescent="0.3">
      <c r="A15914">
        <v>20003</v>
      </c>
      <c r="B15914">
        <v>1</v>
      </c>
    </row>
    <row r="15915" spans="1:2" x14ac:dyDescent="0.3">
      <c r="A15915">
        <v>24671</v>
      </c>
      <c r="B15915">
        <v>1</v>
      </c>
    </row>
    <row r="15916" spans="1:2" x14ac:dyDescent="0.3">
      <c r="A15916">
        <v>22659</v>
      </c>
      <c r="B15916">
        <v>1</v>
      </c>
    </row>
    <row r="15917" spans="1:2" x14ac:dyDescent="0.3">
      <c r="A15917">
        <v>8684</v>
      </c>
      <c r="B15917">
        <v>0</v>
      </c>
    </row>
    <row r="15918" spans="1:2" x14ac:dyDescent="0.3">
      <c r="A15918">
        <v>17134</v>
      </c>
      <c r="B15918">
        <v>1</v>
      </c>
    </row>
    <row r="15919" spans="1:2" x14ac:dyDescent="0.3">
      <c r="A15919">
        <v>15813</v>
      </c>
      <c r="B15919">
        <v>1</v>
      </c>
    </row>
    <row r="15920" spans="1:2" x14ac:dyDescent="0.3">
      <c r="A15920">
        <v>22477</v>
      </c>
      <c r="B15920">
        <v>1</v>
      </c>
    </row>
    <row r="15921" spans="1:2" x14ac:dyDescent="0.3">
      <c r="A15921">
        <v>7723</v>
      </c>
      <c r="B15921">
        <v>0</v>
      </c>
    </row>
    <row r="15922" spans="1:2" x14ac:dyDescent="0.3">
      <c r="A15922">
        <v>22984</v>
      </c>
      <c r="B15922">
        <v>1</v>
      </c>
    </row>
    <row r="15923" spans="1:2" x14ac:dyDescent="0.3">
      <c r="A15923">
        <v>26890</v>
      </c>
      <c r="B15923">
        <v>1</v>
      </c>
    </row>
    <row r="15924" spans="1:2" x14ac:dyDescent="0.3">
      <c r="A15924">
        <v>16865</v>
      </c>
      <c r="B15924">
        <v>0</v>
      </c>
    </row>
    <row r="15925" spans="1:2" x14ac:dyDescent="0.3">
      <c r="A15925">
        <v>15973</v>
      </c>
      <c r="B15925">
        <v>1</v>
      </c>
    </row>
    <row r="15926" spans="1:2" x14ac:dyDescent="0.3">
      <c r="A15926">
        <v>18126</v>
      </c>
      <c r="B15926">
        <v>1</v>
      </c>
    </row>
    <row r="15927" spans="1:2" x14ac:dyDescent="0.3">
      <c r="A15927">
        <v>20646</v>
      </c>
      <c r="B15927">
        <v>1</v>
      </c>
    </row>
    <row r="15928" spans="1:2" x14ac:dyDescent="0.3">
      <c r="A15928">
        <v>19645</v>
      </c>
      <c r="B15928">
        <v>1</v>
      </c>
    </row>
    <row r="15929" spans="1:2" x14ac:dyDescent="0.3">
      <c r="A15929">
        <v>19932</v>
      </c>
      <c r="B15929">
        <v>1</v>
      </c>
    </row>
    <row r="15930" spans="1:2" x14ac:dyDescent="0.3">
      <c r="A15930">
        <v>20728</v>
      </c>
      <c r="B15930">
        <v>1</v>
      </c>
    </row>
    <row r="15931" spans="1:2" x14ac:dyDescent="0.3">
      <c r="A15931">
        <v>20876</v>
      </c>
      <c r="B15931">
        <v>1</v>
      </c>
    </row>
    <row r="15932" spans="1:2" x14ac:dyDescent="0.3">
      <c r="A15932">
        <v>16877</v>
      </c>
      <c r="B15932">
        <v>1</v>
      </c>
    </row>
    <row r="15933" spans="1:2" x14ac:dyDescent="0.3">
      <c r="A15933">
        <v>17712</v>
      </c>
      <c r="B15933">
        <v>1</v>
      </c>
    </row>
    <row r="15934" spans="1:2" x14ac:dyDescent="0.3">
      <c r="A15934">
        <v>22559</v>
      </c>
      <c r="B15934">
        <v>1</v>
      </c>
    </row>
    <row r="15935" spans="1:2" x14ac:dyDescent="0.3">
      <c r="A15935">
        <v>16862</v>
      </c>
      <c r="B15935">
        <v>0</v>
      </c>
    </row>
    <row r="15936" spans="1:2" x14ac:dyDescent="0.3">
      <c r="A15936">
        <v>19581</v>
      </c>
      <c r="B15936">
        <v>1</v>
      </c>
    </row>
    <row r="15937" spans="1:2" x14ac:dyDescent="0.3">
      <c r="A15937">
        <v>4287</v>
      </c>
      <c r="B15937">
        <v>0</v>
      </c>
    </row>
    <row r="15938" spans="1:2" x14ac:dyDescent="0.3">
      <c r="A15938">
        <v>2706</v>
      </c>
      <c r="B15938">
        <v>0</v>
      </c>
    </row>
    <row r="15939" spans="1:2" x14ac:dyDescent="0.3">
      <c r="A15939">
        <v>3454</v>
      </c>
      <c r="B15939">
        <v>0</v>
      </c>
    </row>
    <row r="15940" spans="1:2" x14ac:dyDescent="0.3">
      <c r="A15940">
        <v>16553</v>
      </c>
      <c r="B15940">
        <v>1</v>
      </c>
    </row>
    <row r="15941" spans="1:2" x14ac:dyDescent="0.3">
      <c r="A15941">
        <v>16552</v>
      </c>
      <c r="B15941">
        <v>1</v>
      </c>
    </row>
    <row r="15942" spans="1:2" x14ac:dyDescent="0.3">
      <c r="A15942">
        <v>8555</v>
      </c>
      <c r="B15942">
        <v>1</v>
      </c>
    </row>
    <row r="15943" spans="1:2" x14ac:dyDescent="0.3">
      <c r="A15943">
        <v>20999</v>
      </c>
      <c r="B15943">
        <v>1</v>
      </c>
    </row>
    <row r="15944" spans="1:2" x14ac:dyDescent="0.3">
      <c r="A15944">
        <v>22844</v>
      </c>
      <c r="B15944">
        <v>1</v>
      </c>
    </row>
    <row r="15945" spans="1:2" x14ac:dyDescent="0.3">
      <c r="A15945">
        <v>20996</v>
      </c>
      <c r="B15945">
        <v>1</v>
      </c>
    </row>
    <row r="15946" spans="1:2" x14ac:dyDescent="0.3">
      <c r="A15946">
        <v>11574</v>
      </c>
      <c r="B15946">
        <v>1</v>
      </c>
    </row>
    <row r="15947" spans="1:2" x14ac:dyDescent="0.3">
      <c r="A15947">
        <v>20101</v>
      </c>
      <c r="B15947">
        <v>1</v>
      </c>
    </row>
    <row r="15948" spans="1:2" x14ac:dyDescent="0.3">
      <c r="A15948">
        <v>26936</v>
      </c>
      <c r="B15948">
        <v>1</v>
      </c>
    </row>
    <row r="15949" spans="1:2" x14ac:dyDescent="0.3">
      <c r="A15949">
        <v>12098</v>
      </c>
      <c r="B15949">
        <v>1</v>
      </c>
    </row>
    <row r="15950" spans="1:2" x14ac:dyDescent="0.3">
      <c r="A15950">
        <v>12497</v>
      </c>
      <c r="B15950">
        <v>1</v>
      </c>
    </row>
    <row r="15951" spans="1:2" x14ac:dyDescent="0.3">
      <c r="A15951">
        <v>7814</v>
      </c>
      <c r="B15951">
        <v>0</v>
      </c>
    </row>
    <row r="15952" spans="1:2" x14ac:dyDescent="0.3">
      <c r="A15952">
        <v>20577</v>
      </c>
      <c r="B15952">
        <v>0</v>
      </c>
    </row>
    <row r="15953" spans="1:2" x14ac:dyDescent="0.3">
      <c r="A15953">
        <v>16360</v>
      </c>
      <c r="B15953">
        <v>1</v>
      </c>
    </row>
    <row r="15954" spans="1:2" x14ac:dyDescent="0.3">
      <c r="A15954">
        <v>20905</v>
      </c>
      <c r="B15954">
        <v>1</v>
      </c>
    </row>
    <row r="15955" spans="1:2" x14ac:dyDescent="0.3">
      <c r="A15955">
        <v>10533</v>
      </c>
      <c r="B15955">
        <v>0</v>
      </c>
    </row>
    <row r="15956" spans="1:2" x14ac:dyDescent="0.3">
      <c r="A15956">
        <v>22815</v>
      </c>
      <c r="B15956">
        <v>1</v>
      </c>
    </row>
    <row r="15957" spans="1:2" x14ac:dyDescent="0.3">
      <c r="A15957">
        <v>22900</v>
      </c>
      <c r="B15957">
        <v>1</v>
      </c>
    </row>
    <row r="15958" spans="1:2" x14ac:dyDescent="0.3">
      <c r="A15958">
        <v>19854</v>
      </c>
      <c r="B15958">
        <v>1</v>
      </c>
    </row>
    <row r="15959" spans="1:2" x14ac:dyDescent="0.3">
      <c r="A15959">
        <v>25862</v>
      </c>
      <c r="B15959">
        <v>1</v>
      </c>
    </row>
    <row r="15960" spans="1:2" x14ac:dyDescent="0.3">
      <c r="A15960">
        <v>7816</v>
      </c>
      <c r="B15960">
        <v>0</v>
      </c>
    </row>
    <row r="15961" spans="1:2" x14ac:dyDescent="0.3">
      <c r="A15961">
        <v>11905</v>
      </c>
      <c r="B15961">
        <v>1</v>
      </c>
    </row>
    <row r="15962" spans="1:2" x14ac:dyDescent="0.3">
      <c r="A15962">
        <v>16361</v>
      </c>
      <c r="B15962">
        <v>1</v>
      </c>
    </row>
    <row r="15963" spans="1:2" x14ac:dyDescent="0.3">
      <c r="A15963">
        <v>15812</v>
      </c>
      <c r="B15963">
        <v>1</v>
      </c>
    </row>
    <row r="15964" spans="1:2" x14ac:dyDescent="0.3">
      <c r="A15964">
        <v>16354</v>
      </c>
      <c r="B15964">
        <v>1</v>
      </c>
    </row>
    <row r="15965" spans="1:2" x14ac:dyDescent="0.3">
      <c r="A15965">
        <v>17901</v>
      </c>
      <c r="B15965">
        <v>1</v>
      </c>
    </row>
    <row r="15966" spans="1:2" x14ac:dyDescent="0.3">
      <c r="A15966">
        <v>9740</v>
      </c>
      <c r="B15966">
        <v>0</v>
      </c>
    </row>
    <row r="15967" spans="1:2" x14ac:dyDescent="0.3">
      <c r="A15967">
        <v>16818</v>
      </c>
      <c r="B15967">
        <v>1</v>
      </c>
    </row>
    <row r="15968" spans="1:2" x14ac:dyDescent="0.3">
      <c r="A15968">
        <v>7166</v>
      </c>
      <c r="B15968">
        <v>0</v>
      </c>
    </row>
    <row r="15969" spans="1:2" x14ac:dyDescent="0.3">
      <c r="A15969">
        <v>10534</v>
      </c>
      <c r="B15969">
        <v>0</v>
      </c>
    </row>
    <row r="15970" spans="1:2" x14ac:dyDescent="0.3">
      <c r="A15970">
        <v>14850</v>
      </c>
      <c r="B15970">
        <v>1</v>
      </c>
    </row>
    <row r="15971" spans="1:2" x14ac:dyDescent="0.3">
      <c r="A15971">
        <v>11448</v>
      </c>
      <c r="B15971">
        <v>0</v>
      </c>
    </row>
    <row r="15972" spans="1:2" x14ac:dyDescent="0.3">
      <c r="A15972">
        <v>10747</v>
      </c>
      <c r="B15972">
        <v>0</v>
      </c>
    </row>
    <row r="15973" spans="1:2" x14ac:dyDescent="0.3">
      <c r="A15973">
        <v>20880</v>
      </c>
      <c r="B15973">
        <v>1</v>
      </c>
    </row>
    <row r="15974" spans="1:2" x14ac:dyDescent="0.3">
      <c r="A15974">
        <v>4564</v>
      </c>
      <c r="B15974">
        <v>0</v>
      </c>
    </row>
    <row r="15975" spans="1:2" x14ac:dyDescent="0.3">
      <c r="A15975">
        <v>4626</v>
      </c>
      <c r="B15975">
        <v>0</v>
      </c>
    </row>
    <row r="15976" spans="1:2" x14ac:dyDescent="0.3">
      <c r="A15976">
        <v>4268</v>
      </c>
      <c r="B15976">
        <v>0</v>
      </c>
    </row>
    <row r="15977" spans="1:2" x14ac:dyDescent="0.3">
      <c r="A15977">
        <v>24626</v>
      </c>
      <c r="B15977">
        <v>1</v>
      </c>
    </row>
    <row r="15978" spans="1:2" x14ac:dyDescent="0.3">
      <c r="A15978">
        <v>22561</v>
      </c>
      <c r="B15978">
        <v>1</v>
      </c>
    </row>
    <row r="15979" spans="1:2" x14ac:dyDescent="0.3">
      <c r="A15979">
        <v>16500</v>
      </c>
      <c r="B15979">
        <v>0</v>
      </c>
    </row>
    <row r="15980" spans="1:2" x14ac:dyDescent="0.3">
      <c r="A15980">
        <v>16507</v>
      </c>
      <c r="B15980">
        <v>0</v>
      </c>
    </row>
    <row r="15981" spans="1:2" x14ac:dyDescent="0.3">
      <c r="A15981">
        <v>20070</v>
      </c>
      <c r="B15981">
        <v>1</v>
      </c>
    </row>
    <row r="15982" spans="1:2" x14ac:dyDescent="0.3">
      <c r="A15982">
        <v>4141</v>
      </c>
      <c r="B15982">
        <v>0</v>
      </c>
    </row>
    <row r="15983" spans="1:2" x14ac:dyDescent="0.3">
      <c r="A15983">
        <v>1543</v>
      </c>
      <c r="B15983">
        <v>0</v>
      </c>
    </row>
    <row r="15984" spans="1:2" x14ac:dyDescent="0.3">
      <c r="A15984">
        <v>13524</v>
      </c>
      <c r="B15984">
        <v>1</v>
      </c>
    </row>
    <row r="15985" spans="1:2" x14ac:dyDescent="0.3">
      <c r="A15985">
        <v>22991</v>
      </c>
      <c r="B15985">
        <v>1</v>
      </c>
    </row>
    <row r="15986" spans="1:2" x14ac:dyDescent="0.3">
      <c r="A15986">
        <v>23001</v>
      </c>
      <c r="B15986">
        <v>1</v>
      </c>
    </row>
    <row r="15987" spans="1:2" x14ac:dyDescent="0.3">
      <c r="A15987">
        <v>1273</v>
      </c>
      <c r="B15987">
        <v>0</v>
      </c>
    </row>
    <row r="15988" spans="1:2" x14ac:dyDescent="0.3">
      <c r="A15988">
        <v>15002</v>
      </c>
      <c r="B15988">
        <v>1</v>
      </c>
    </row>
    <row r="15989" spans="1:2" x14ac:dyDescent="0.3">
      <c r="A15989">
        <v>16910</v>
      </c>
      <c r="B15989">
        <v>0</v>
      </c>
    </row>
    <row r="15990" spans="1:2" x14ac:dyDescent="0.3">
      <c r="A15990">
        <v>21074</v>
      </c>
      <c r="B15990">
        <v>1</v>
      </c>
    </row>
    <row r="15991" spans="1:2" x14ac:dyDescent="0.3">
      <c r="A15991">
        <v>15009</v>
      </c>
      <c r="B15991">
        <v>1</v>
      </c>
    </row>
    <row r="15992" spans="1:2" x14ac:dyDescent="0.3">
      <c r="A15992">
        <v>16794</v>
      </c>
      <c r="B15992">
        <v>1</v>
      </c>
    </row>
    <row r="15993" spans="1:2" x14ac:dyDescent="0.3">
      <c r="A15993">
        <v>11774</v>
      </c>
      <c r="B15993">
        <v>0</v>
      </c>
    </row>
    <row r="15994" spans="1:2" x14ac:dyDescent="0.3">
      <c r="A15994">
        <v>9999</v>
      </c>
      <c r="B15994">
        <v>0</v>
      </c>
    </row>
    <row r="15995" spans="1:2" x14ac:dyDescent="0.3">
      <c r="A15995">
        <v>12022</v>
      </c>
      <c r="B15995">
        <v>1</v>
      </c>
    </row>
    <row r="15996" spans="1:2" x14ac:dyDescent="0.3">
      <c r="A15996">
        <v>22552</v>
      </c>
      <c r="B15996">
        <v>1</v>
      </c>
    </row>
    <row r="15997" spans="1:2" x14ac:dyDescent="0.3">
      <c r="A15997">
        <v>13522</v>
      </c>
      <c r="B15997">
        <v>1</v>
      </c>
    </row>
    <row r="15998" spans="1:2" x14ac:dyDescent="0.3">
      <c r="A15998">
        <v>14610</v>
      </c>
      <c r="B15998">
        <v>1</v>
      </c>
    </row>
    <row r="15999" spans="1:2" x14ac:dyDescent="0.3">
      <c r="A15999">
        <v>4136</v>
      </c>
      <c r="B15999">
        <v>0</v>
      </c>
    </row>
    <row r="16000" spans="1:2" x14ac:dyDescent="0.3">
      <c r="A16000">
        <v>14679</v>
      </c>
      <c r="B16000">
        <v>1</v>
      </c>
    </row>
    <row r="16001" spans="1:2" x14ac:dyDescent="0.3">
      <c r="A16001">
        <v>10622</v>
      </c>
      <c r="B16001">
        <v>1</v>
      </c>
    </row>
    <row r="16002" spans="1:2" x14ac:dyDescent="0.3">
      <c r="A16002">
        <v>15845</v>
      </c>
      <c r="B16002">
        <v>1</v>
      </c>
    </row>
    <row r="16003" spans="1:2" x14ac:dyDescent="0.3">
      <c r="A16003">
        <v>16593</v>
      </c>
      <c r="B16003">
        <v>1</v>
      </c>
    </row>
    <row r="16004" spans="1:2" x14ac:dyDescent="0.3">
      <c r="A16004">
        <v>18153</v>
      </c>
      <c r="B16004">
        <v>0</v>
      </c>
    </row>
    <row r="16005" spans="1:2" x14ac:dyDescent="0.3">
      <c r="A16005">
        <v>18149</v>
      </c>
      <c r="B16005">
        <v>1</v>
      </c>
    </row>
    <row r="16006" spans="1:2" x14ac:dyDescent="0.3">
      <c r="A16006">
        <v>10673</v>
      </c>
      <c r="B16006">
        <v>1</v>
      </c>
    </row>
    <row r="16007" spans="1:2" x14ac:dyDescent="0.3">
      <c r="A16007">
        <v>24630</v>
      </c>
      <c r="B16007">
        <v>1</v>
      </c>
    </row>
    <row r="16008" spans="1:2" x14ac:dyDescent="0.3">
      <c r="A16008">
        <v>8831</v>
      </c>
      <c r="B16008">
        <v>0</v>
      </c>
    </row>
    <row r="16009" spans="1:2" x14ac:dyDescent="0.3">
      <c r="A16009">
        <v>11050</v>
      </c>
      <c r="B16009">
        <v>0</v>
      </c>
    </row>
    <row r="16010" spans="1:2" x14ac:dyDescent="0.3">
      <c r="A16010">
        <v>14894</v>
      </c>
      <c r="B16010">
        <v>1</v>
      </c>
    </row>
    <row r="16011" spans="1:2" x14ac:dyDescent="0.3">
      <c r="A16011">
        <v>16363</v>
      </c>
      <c r="B16011">
        <v>1</v>
      </c>
    </row>
    <row r="16012" spans="1:2" x14ac:dyDescent="0.3">
      <c r="A16012">
        <v>20917</v>
      </c>
      <c r="B16012">
        <v>1</v>
      </c>
    </row>
    <row r="16013" spans="1:2" x14ac:dyDescent="0.3">
      <c r="A16013">
        <v>22482</v>
      </c>
      <c r="B16013">
        <v>1</v>
      </c>
    </row>
    <row r="16014" spans="1:2" x14ac:dyDescent="0.3">
      <c r="A16014">
        <v>22851</v>
      </c>
      <c r="B16014">
        <v>1</v>
      </c>
    </row>
    <row r="16015" spans="1:2" x14ac:dyDescent="0.3">
      <c r="A16015">
        <v>12486</v>
      </c>
      <c r="B16015">
        <v>1</v>
      </c>
    </row>
    <row r="16016" spans="1:2" x14ac:dyDescent="0.3">
      <c r="A16016">
        <v>685</v>
      </c>
      <c r="B16016">
        <v>0</v>
      </c>
    </row>
    <row r="16017" spans="1:2" x14ac:dyDescent="0.3">
      <c r="A16017">
        <v>19936</v>
      </c>
      <c r="B16017">
        <v>1</v>
      </c>
    </row>
    <row r="16018" spans="1:2" x14ac:dyDescent="0.3">
      <c r="A16018">
        <v>22988</v>
      </c>
      <c r="B16018">
        <v>1</v>
      </c>
    </row>
    <row r="16019" spans="1:2" x14ac:dyDescent="0.3">
      <c r="A16019">
        <v>7674</v>
      </c>
      <c r="B16019">
        <v>0</v>
      </c>
    </row>
    <row r="16020" spans="1:2" x14ac:dyDescent="0.3">
      <c r="A16020">
        <v>9634</v>
      </c>
      <c r="B16020">
        <v>0</v>
      </c>
    </row>
    <row r="16021" spans="1:2" x14ac:dyDescent="0.3">
      <c r="A16021">
        <v>10608</v>
      </c>
      <c r="B16021">
        <v>1</v>
      </c>
    </row>
    <row r="16022" spans="1:2" x14ac:dyDescent="0.3">
      <c r="A16022">
        <v>11868</v>
      </c>
      <c r="B16022">
        <v>0</v>
      </c>
    </row>
    <row r="16023" spans="1:2" x14ac:dyDescent="0.3">
      <c r="A16023">
        <v>14755</v>
      </c>
      <c r="B16023">
        <v>1</v>
      </c>
    </row>
    <row r="16024" spans="1:2" x14ac:dyDescent="0.3">
      <c r="A16024">
        <v>15446</v>
      </c>
      <c r="B16024">
        <v>1</v>
      </c>
    </row>
    <row r="16025" spans="1:2" x14ac:dyDescent="0.3">
      <c r="A16025">
        <v>16429</v>
      </c>
      <c r="B16025">
        <v>1</v>
      </c>
    </row>
    <row r="16026" spans="1:2" x14ac:dyDescent="0.3">
      <c r="A16026">
        <v>17523</v>
      </c>
      <c r="B16026">
        <v>1</v>
      </c>
    </row>
    <row r="16027" spans="1:2" x14ac:dyDescent="0.3">
      <c r="A16027">
        <v>19503</v>
      </c>
      <c r="B16027">
        <v>1</v>
      </c>
    </row>
    <row r="16028" spans="1:2" x14ac:dyDescent="0.3">
      <c r="A16028">
        <v>20515</v>
      </c>
      <c r="B16028">
        <v>1</v>
      </c>
    </row>
    <row r="16029" spans="1:2" x14ac:dyDescent="0.3">
      <c r="A16029">
        <v>20543</v>
      </c>
      <c r="B16029">
        <v>0</v>
      </c>
    </row>
    <row r="16030" spans="1:2" x14ac:dyDescent="0.3">
      <c r="A16030">
        <v>22392</v>
      </c>
      <c r="B16030">
        <v>0</v>
      </c>
    </row>
    <row r="16031" spans="1:2" x14ac:dyDescent="0.3">
      <c r="A16031">
        <v>22465</v>
      </c>
      <c r="B16031">
        <v>1</v>
      </c>
    </row>
    <row r="16032" spans="1:2" x14ac:dyDescent="0.3">
      <c r="A16032">
        <v>992</v>
      </c>
      <c r="B16032">
        <v>0</v>
      </c>
    </row>
    <row r="16033" spans="1:2" x14ac:dyDescent="0.3">
      <c r="A16033">
        <v>7022</v>
      </c>
      <c r="B16033">
        <v>0</v>
      </c>
    </row>
    <row r="16034" spans="1:2" x14ac:dyDescent="0.3">
      <c r="A16034">
        <v>9982</v>
      </c>
      <c r="B16034">
        <v>1</v>
      </c>
    </row>
    <row r="16035" spans="1:2" x14ac:dyDescent="0.3">
      <c r="A16035">
        <v>16483</v>
      </c>
      <c r="B16035">
        <v>1</v>
      </c>
    </row>
    <row r="16036" spans="1:2" x14ac:dyDescent="0.3">
      <c r="A16036">
        <v>20306</v>
      </c>
      <c r="B16036">
        <v>1</v>
      </c>
    </row>
    <row r="16037" spans="1:2" x14ac:dyDescent="0.3">
      <c r="A16037">
        <v>22748</v>
      </c>
      <c r="B16037">
        <v>1</v>
      </c>
    </row>
    <row r="16038" spans="1:2" x14ac:dyDescent="0.3">
      <c r="A16038">
        <v>25852</v>
      </c>
      <c r="B16038">
        <v>1</v>
      </c>
    </row>
    <row r="16039" spans="1:2" x14ac:dyDescent="0.3">
      <c r="A16039">
        <v>25850</v>
      </c>
      <c r="B16039">
        <v>1</v>
      </c>
    </row>
    <row r="16040" spans="1:2" x14ac:dyDescent="0.3">
      <c r="A16040">
        <v>10702</v>
      </c>
      <c r="B16040">
        <v>0</v>
      </c>
    </row>
    <row r="16041" spans="1:2" x14ac:dyDescent="0.3">
      <c r="A16041">
        <v>18096</v>
      </c>
      <c r="B16041">
        <v>1</v>
      </c>
    </row>
    <row r="16042" spans="1:2" x14ac:dyDescent="0.3">
      <c r="A16042">
        <v>20053</v>
      </c>
      <c r="B16042">
        <v>1</v>
      </c>
    </row>
    <row r="16043" spans="1:2" x14ac:dyDescent="0.3">
      <c r="A16043">
        <v>20892</v>
      </c>
      <c r="B16043">
        <v>1</v>
      </c>
    </row>
    <row r="16044" spans="1:2" x14ac:dyDescent="0.3">
      <c r="A16044">
        <v>22776</v>
      </c>
      <c r="B16044">
        <v>1</v>
      </c>
    </row>
    <row r="16045" spans="1:2" x14ac:dyDescent="0.3">
      <c r="A16045">
        <v>17218</v>
      </c>
      <c r="B16045">
        <v>1</v>
      </c>
    </row>
    <row r="16046" spans="1:2" x14ac:dyDescent="0.3">
      <c r="A16046">
        <v>19757</v>
      </c>
      <c r="B16046">
        <v>1</v>
      </c>
    </row>
    <row r="16047" spans="1:2" x14ac:dyDescent="0.3">
      <c r="A16047">
        <v>20957</v>
      </c>
      <c r="B16047">
        <v>1</v>
      </c>
    </row>
    <row r="16048" spans="1:2" x14ac:dyDescent="0.3">
      <c r="A16048">
        <v>22942</v>
      </c>
      <c r="B16048">
        <v>1</v>
      </c>
    </row>
    <row r="16049" spans="1:2" x14ac:dyDescent="0.3">
      <c r="A16049">
        <v>3174</v>
      </c>
      <c r="B16049">
        <v>0</v>
      </c>
    </row>
    <row r="16050" spans="1:2" x14ac:dyDescent="0.3">
      <c r="A16050">
        <v>20872</v>
      </c>
      <c r="B16050">
        <v>1</v>
      </c>
    </row>
    <row r="16051" spans="1:2" x14ac:dyDescent="0.3">
      <c r="A16051">
        <v>23029</v>
      </c>
      <c r="B16051">
        <v>1</v>
      </c>
    </row>
    <row r="16052" spans="1:2" x14ac:dyDescent="0.3">
      <c r="A16052">
        <v>7671</v>
      </c>
      <c r="B16052">
        <v>0</v>
      </c>
    </row>
    <row r="16053" spans="1:2" x14ac:dyDescent="0.3">
      <c r="A16053">
        <v>8196</v>
      </c>
      <c r="B16053">
        <v>0</v>
      </c>
    </row>
    <row r="16054" spans="1:2" x14ac:dyDescent="0.3">
      <c r="A16054">
        <v>8251</v>
      </c>
      <c r="B16054">
        <v>0</v>
      </c>
    </row>
    <row r="16055" spans="1:2" x14ac:dyDescent="0.3">
      <c r="A16055">
        <v>8264</v>
      </c>
      <c r="B16055">
        <v>0</v>
      </c>
    </row>
    <row r="16056" spans="1:2" x14ac:dyDescent="0.3">
      <c r="A16056">
        <v>25833</v>
      </c>
      <c r="B16056">
        <v>1</v>
      </c>
    </row>
    <row r="16057" spans="1:2" x14ac:dyDescent="0.3">
      <c r="A16057">
        <v>11838</v>
      </c>
      <c r="B16057">
        <v>1</v>
      </c>
    </row>
    <row r="16058" spans="1:2" x14ac:dyDescent="0.3">
      <c r="A16058">
        <v>13547</v>
      </c>
      <c r="B16058">
        <v>1</v>
      </c>
    </row>
    <row r="16059" spans="1:2" x14ac:dyDescent="0.3">
      <c r="A16059">
        <v>16792</v>
      </c>
      <c r="B16059">
        <v>1</v>
      </c>
    </row>
    <row r="16060" spans="1:2" x14ac:dyDescent="0.3">
      <c r="A16060">
        <v>17936</v>
      </c>
      <c r="B16060">
        <v>1</v>
      </c>
    </row>
    <row r="16061" spans="1:2" x14ac:dyDescent="0.3">
      <c r="A16061">
        <v>19514</v>
      </c>
      <c r="B16061">
        <v>1</v>
      </c>
    </row>
    <row r="16062" spans="1:2" x14ac:dyDescent="0.3">
      <c r="A16062">
        <v>20179</v>
      </c>
      <c r="B16062">
        <v>0</v>
      </c>
    </row>
    <row r="16063" spans="1:2" x14ac:dyDescent="0.3">
      <c r="A16063">
        <v>20500</v>
      </c>
      <c r="B16063">
        <v>1</v>
      </c>
    </row>
    <row r="16064" spans="1:2" x14ac:dyDescent="0.3">
      <c r="A16064">
        <v>21011</v>
      </c>
      <c r="B16064">
        <v>1</v>
      </c>
    </row>
    <row r="16065" spans="1:2" x14ac:dyDescent="0.3">
      <c r="A16065">
        <v>22835</v>
      </c>
      <c r="B16065">
        <v>1</v>
      </c>
    </row>
    <row r="16066" spans="1:2" x14ac:dyDescent="0.3">
      <c r="A16066">
        <v>24529</v>
      </c>
      <c r="B16066">
        <v>1</v>
      </c>
    </row>
    <row r="16067" spans="1:2" x14ac:dyDescent="0.3">
      <c r="A16067">
        <v>24635</v>
      </c>
      <c r="B16067">
        <v>1</v>
      </c>
    </row>
    <row r="16068" spans="1:2" x14ac:dyDescent="0.3">
      <c r="A16068">
        <v>8728</v>
      </c>
      <c r="B16068">
        <v>0</v>
      </c>
    </row>
    <row r="16069" spans="1:2" x14ac:dyDescent="0.3">
      <c r="A16069">
        <v>10494</v>
      </c>
      <c r="B16069">
        <v>0</v>
      </c>
    </row>
    <row r="16070" spans="1:2" x14ac:dyDescent="0.3">
      <c r="A16070">
        <v>15853</v>
      </c>
      <c r="B16070">
        <v>1</v>
      </c>
    </row>
    <row r="16071" spans="1:2" x14ac:dyDescent="0.3">
      <c r="A16071">
        <v>16886</v>
      </c>
      <c r="B16071">
        <v>1</v>
      </c>
    </row>
    <row r="16072" spans="1:2" x14ac:dyDescent="0.3">
      <c r="A16072">
        <v>20384</v>
      </c>
      <c r="B16072">
        <v>1</v>
      </c>
    </row>
    <row r="16073" spans="1:2" x14ac:dyDescent="0.3">
      <c r="A16073">
        <v>9384</v>
      </c>
      <c r="B16073">
        <v>0</v>
      </c>
    </row>
    <row r="16074" spans="1:2" x14ac:dyDescent="0.3">
      <c r="A16074">
        <v>10333</v>
      </c>
      <c r="B16074">
        <v>0</v>
      </c>
    </row>
    <row r="16075" spans="1:2" x14ac:dyDescent="0.3">
      <c r="A16075">
        <v>15591</v>
      </c>
      <c r="B16075">
        <v>1</v>
      </c>
    </row>
    <row r="16076" spans="1:2" x14ac:dyDescent="0.3">
      <c r="A16076">
        <v>17079</v>
      </c>
      <c r="B16076">
        <v>1</v>
      </c>
    </row>
    <row r="16077" spans="1:2" x14ac:dyDescent="0.3">
      <c r="A16077">
        <v>24545</v>
      </c>
      <c r="B16077">
        <v>1</v>
      </c>
    </row>
    <row r="16078" spans="1:2" x14ac:dyDescent="0.3">
      <c r="A16078">
        <v>11934</v>
      </c>
      <c r="B16078">
        <v>1</v>
      </c>
    </row>
    <row r="16079" spans="1:2" x14ac:dyDescent="0.3">
      <c r="A16079">
        <v>2492</v>
      </c>
      <c r="B16079">
        <v>0</v>
      </c>
    </row>
    <row r="16080" spans="1:2" x14ac:dyDescent="0.3">
      <c r="A16080">
        <v>7331</v>
      </c>
      <c r="B16080">
        <v>0</v>
      </c>
    </row>
    <row r="16081" spans="1:2" x14ac:dyDescent="0.3">
      <c r="A16081">
        <v>9623</v>
      </c>
      <c r="B16081">
        <v>1</v>
      </c>
    </row>
    <row r="16082" spans="1:2" x14ac:dyDescent="0.3">
      <c r="A16082">
        <v>10647</v>
      </c>
      <c r="B16082">
        <v>0</v>
      </c>
    </row>
    <row r="16083" spans="1:2" x14ac:dyDescent="0.3">
      <c r="A16083">
        <v>11926</v>
      </c>
      <c r="B16083">
        <v>1</v>
      </c>
    </row>
    <row r="16084" spans="1:2" x14ac:dyDescent="0.3">
      <c r="A16084">
        <v>16210</v>
      </c>
      <c r="B16084">
        <v>1</v>
      </c>
    </row>
    <row r="16085" spans="1:2" x14ac:dyDescent="0.3">
      <c r="A16085">
        <v>17135</v>
      </c>
      <c r="B16085">
        <v>1</v>
      </c>
    </row>
    <row r="16086" spans="1:2" x14ac:dyDescent="0.3">
      <c r="A16086">
        <v>17147</v>
      </c>
      <c r="B16086">
        <v>1</v>
      </c>
    </row>
    <row r="16087" spans="1:2" x14ac:dyDescent="0.3">
      <c r="A16087">
        <v>17423</v>
      </c>
      <c r="B16087">
        <v>1</v>
      </c>
    </row>
    <row r="16088" spans="1:2" x14ac:dyDescent="0.3">
      <c r="A16088">
        <v>17606</v>
      </c>
      <c r="B16088">
        <v>0</v>
      </c>
    </row>
    <row r="16089" spans="1:2" x14ac:dyDescent="0.3">
      <c r="A16089">
        <v>17630</v>
      </c>
      <c r="B16089">
        <v>1</v>
      </c>
    </row>
    <row r="16090" spans="1:2" x14ac:dyDescent="0.3">
      <c r="A16090">
        <v>18155</v>
      </c>
      <c r="B16090">
        <v>1</v>
      </c>
    </row>
    <row r="16091" spans="1:2" x14ac:dyDescent="0.3">
      <c r="A16091">
        <v>18156</v>
      </c>
      <c r="B16091">
        <v>1</v>
      </c>
    </row>
    <row r="16092" spans="1:2" x14ac:dyDescent="0.3">
      <c r="A16092">
        <v>19855</v>
      </c>
      <c r="B16092">
        <v>1</v>
      </c>
    </row>
    <row r="16093" spans="1:2" x14ac:dyDescent="0.3">
      <c r="A16093">
        <v>20365</v>
      </c>
      <c r="B16093">
        <v>1</v>
      </c>
    </row>
    <row r="16094" spans="1:2" x14ac:dyDescent="0.3">
      <c r="A16094">
        <v>20820</v>
      </c>
      <c r="B16094">
        <v>1</v>
      </c>
    </row>
    <row r="16095" spans="1:2" x14ac:dyDescent="0.3">
      <c r="A16095">
        <v>22462</v>
      </c>
      <c r="B16095">
        <v>0</v>
      </c>
    </row>
    <row r="16096" spans="1:2" x14ac:dyDescent="0.3">
      <c r="A16096">
        <v>24124</v>
      </c>
      <c r="B16096">
        <v>1</v>
      </c>
    </row>
    <row r="16097" spans="1:2" x14ac:dyDescent="0.3">
      <c r="A16097">
        <v>24125</v>
      </c>
      <c r="B16097">
        <v>1</v>
      </c>
    </row>
    <row r="16098" spans="1:2" x14ac:dyDescent="0.3">
      <c r="A16098">
        <v>24280</v>
      </c>
      <c r="B16098">
        <v>1</v>
      </c>
    </row>
    <row r="16099" spans="1:2" x14ac:dyDescent="0.3">
      <c r="A16099">
        <v>24394</v>
      </c>
      <c r="B16099">
        <v>1</v>
      </c>
    </row>
    <row r="16100" spans="1:2" x14ac:dyDescent="0.3">
      <c r="A16100">
        <v>24722</v>
      </c>
      <c r="B16100">
        <v>1</v>
      </c>
    </row>
    <row r="16101" spans="1:2" x14ac:dyDescent="0.3">
      <c r="A16101">
        <v>8444</v>
      </c>
      <c r="B16101">
        <v>0</v>
      </c>
    </row>
    <row r="16102" spans="1:2" x14ac:dyDescent="0.3">
      <c r="A16102">
        <v>15915</v>
      </c>
      <c r="B16102">
        <v>0</v>
      </c>
    </row>
    <row r="16103" spans="1:2" x14ac:dyDescent="0.3">
      <c r="A16103">
        <v>15916</v>
      </c>
      <c r="B16103">
        <v>1</v>
      </c>
    </row>
    <row r="16104" spans="1:2" x14ac:dyDescent="0.3">
      <c r="A16104">
        <v>23003</v>
      </c>
      <c r="B16104">
        <v>1</v>
      </c>
    </row>
    <row r="16105" spans="1:2" x14ac:dyDescent="0.3">
      <c r="A16105">
        <v>16682</v>
      </c>
      <c r="B16105">
        <v>1</v>
      </c>
    </row>
    <row r="16106" spans="1:2" x14ac:dyDescent="0.3">
      <c r="A16106">
        <v>19626</v>
      </c>
      <c r="B16106">
        <v>1</v>
      </c>
    </row>
    <row r="16107" spans="1:2" x14ac:dyDescent="0.3">
      <c r="A16107">
        <v>19659</v>
      </c>
      <c r="B16107">
        <v>1</v>
      </c>
    </row>
    <row r="16108" spans="1:2" x14ac:dyDescent="0.3">
      <c r="A16108">
        <v>20488</v>
      </c>
      <c r="B16108">
        <v>1</v>
      </c>
    </row>
    <row r="16109" spans="1:2" x14ac:dyDescent="0.3">
      <c r="A16109">
        <v>20585</v>
      </c>
      <c r="B16109">
        <v>1</v>
      </c>
    </row>
    <row r="16110" spans="1:2" x14ac:dyDescent="0.3">
      <c r="A16110">
        <v>22898</v>
      </c>
      <c r="B16110">
        <v>1</v>
      </c>
    </row>
    <row r="16111" spans="1:2" x14ac:dyDescent="0.3">
      <c r="A16111">
        <v>11658</v>
      </c>
      <c r="B16111">
        <v>1</v>
      </c>
    </row>
    <row r="16112" spans="1:2" x14ac:dyDescent="0.3">
      <c r="A16112">
        <v>13570</v>
      </c>
      <c r="B16112">
        <v>1</v>
      </c>
    </row>
    <row r="16113" spans="1:2" x14ac:dyDescent="0.3">
      <c r="A16113">
        <v>15601</v>
      </c>
      <c r="B16113">
        <v>1</v>
      </c>
    </row>
    <row r="16114" spans="1:2" x14ac:dyDescent="0.3">
      <c r="A16114">
        <v>16452</v>
      </c>
      <c r="B16114">
        <v>1</v>
      </c>
    </row>
    <row r="16115" spans="1:2" x14ac:dyDescent="0.3">
      <c r="A16115">
        <v>16591</v>
      </c>
      <c r="B16115">
        <v>1</v>
      </c>
    </row>
    <row r="16116" spans="1:2" x14ac:dyDescent="0.3">
      <c r="A16116">
        <v>16592</v>
      </c>
      <c r="B16116">
        <v>1</v>
      </c>
    </row>
    <row r="16117" spans="1:2" x14ac:dyDescent="0.3">
      <c r="A16117">
        <v>17514</v>
      </c>
      <c r="B16117">
        <v>1</v>
      </c>
    </row>
    <row r="16118" spans="1:2" x14ac:dyDescent="0.3">
      <c r="A16118">
        <v>22855</v>
      </c>
      <c r="B16118">
        <v>1</v>
      </c>
    </row>
    <row r="16119" spans="1:2" x14ac:dyDescent="0.3">
      <c r="A16119">
        <v>15833</v>
      </c>
      <c r="B16119">
        <v>1</v>
      </c>
    </row>
    <row r="16120" spans="1:2" x14ac:dyDescent="0.3">
      <c r="A16120">
        <v>19619</v>
      </c>
      <c r="B16120">
        <v>1</v>
      </c>
    </row>
    <row r="16121" spans="1:2" x14ac:dyDescent="0.3">
      <c r="A16121">
        <v>20154</v>
      </c>
      <c r="B16121">
        <v>1</v>
      </c>
    </row>
    <row r="16122" spans="1:2" x14ac:dyDescent="0.3">
      <c r="A16122">
        <v>22150</v>
      </c>
      <c r="B16122">
        <v>1</v>
      </c>
    </row>
    <row r="16123" spans="1:2" x14ac:dyDescent="0.3">
      <c r="A16123">
        <v>18078</v>
      </c>
      <c r="B16123">
        <v>1</v>
      </c>
    </row>
    <row r="16124" spans="1:2" x14ac:dyDescent="0.3">
      <c r="A16124">
        <v>15996</v>
      </c>
      <c r="B16124">
        <v>1</v>
      </c>
    </row>
    <row r="16125" spans="1:2" x14ac:dyDescent="0.3">
      <c r="A16125">
        <v>20033</v>
      </c>
      <c r="B16125">
        <v>1</v>
      </c>
    </row>
    <row r="16126" spans="1:2" x14ac:dyDescent="0.3">
      <c r="A16126">
        <v>20991</v>
      </c>
      <c r="B16126">
        <v>1</v>
      </c>
    </row>
    <row r="16127" spans="1:2" x14ac:dyDescent="0.3">
      <c r="A16127">
        <v>24670</v>
      </c>
      <c r="B16127">
        <v>1</v>
      </c>
    </row>
    <row r="16128" spans="1:2" x14ac:dyDescent="0.3">
      <c r="A16128">
        <v>18044</v>
      </c>
      <c r="B16128">
        <v>1</v>
      </c>
    </row>
    <row r="16129" spans="1:2" x14ac:dyDescent="0.3">
      <c r="A16129">
        <v>17613</v>
      </c>
      <c r="B16129">
        <v>1</v>
      </c>
    </row>
    <row r="16130" spans="1:2" x14ac:dyDescent="0.3">
      <c r="A16130">
        <v>23032</v>
      </c>
      <c r="B16130">
        <v>1</v>
      </c>
    </row>
    <row r="16131" spans="1:2" x14ac:dyDescent="0.3">
      <c r="A16131">
        <v>26954</v>
      </c>
      <c r="B16131">
        <v>1</v>
      </c>
    </row>
    <row r="16132" spans="1:2" x14ac:dyDescent="0.3">
      <c r="A16132">
        <v>3710</v>
      </c>
      <c r="B16132">
        <v>0</v>
      </c>
    </row>
    <row r="16133" spans="1:2" x14ac:dyDescent="0.3">
      <c r="A16133">
        <v>22890</v>
      </c>
      <c r="B16133">
        <v>1</v>
      </c>
    </row>
    <row r="16134" spans="1:2" x14ac:dyDescent="0.3">
      <c r="A16134">
        <v>1245</v>
      </c>
      <c r="B16134">
        <v>0</v>
      </c>
    </row>
    <row r="16135" spans="1:2" x14ac:dyDescent="0.3">
      <c r="A16135">
        <v>11013</v>
      </c>
      <c r="B16135">
        <v>1</v>
      </c>
    </row>
    <row r="16136" spans="1:2" x14ac:dyDescent="0.3">
      <c r="A16136">
        <v>9669</v>
      </c>
      <c r="B16136">
        <v>1</v>
      </c>
    </row>
    <row r="16137" spans="1:2" x14ac:dyDescent="0.3">
      <c r="A16137">
        <v>16513</v>
      </c>
      <c r="B16137">
        <v>1</v>
      </c>
    </row>
    <row r="16138" spans="1:2" x14ac:dyDescent="0.3">
      <c r="A16138">
        <v>16515</v>
      </c>
      <c r="B16138">
        <v>1</v>
      </c>
    </row>
    <row r="16139" spans="1:2" x14ac:dyDescent="0.3">
      <c r="A16139">
        <v>20360</v>
      </c>
      <c r="B16139">
        <v>1</v>
      </c>
    </row>
    <row r="16140" spans="1:2" x14ac:dyDescent="0.3">
      <c r="A16140">
        <v>20361</v>
      </c>
      <c r="B16140">
        <v>1</v>
      </c>
    </row>
    <row r="16141" spans="1:2" x14ac:dyDescent="0.3">
      <c r="A16141">
        <v>15624</v>
      </c>
      <c r="B16141">
        <v>1</v>
      </c>
    </row>
    <row r="16142" spans="1:2" x14ac:dyDescent="0.3">
      <c r="A16142">
        <v>14885</v>
      </c>
      <c r="B16142">
        <v>1</v>
      </c>
    </row>
    <row r="16143" spans="1:2" x14ac:dyDescent="0.3">
      <c r="A16143">
        <v>17993</v>
      </c>
      <c r="B16143">
        <v>1</v>
      </c>
    </row>
    <row r="16144" spans="1:2" x14ac:dyDescent="0.3">
      <c r="A16144">
        <v>22828</v>
      </c>
      <c r="B16144">
        <v>1</v>
      </c>
    </row>
    <row r="16145" spans="1:2" x14ac:dyDescent="0.3">
      <c r="A16145">
        <v>24743</v>
      </c>
      <c r="B16145">
        <v>1</v>
      </c>
    </row>
    <row r="16146" spans="1:2" x14ac:dyDescent="0.3">
      <c r="A16146">
        <v>15443</v>
      </c>
      <c r="B16146">
        <v>1</v>
      </c>
    </row>
    <row r="16147" spans="1:2" x14ac:dyDescent="0.3">
      <c r="A16147">
        <v>16026</v>
      </c>
      <c r="B16147">
        <v>0</v>
      </c>
    </row>
    <row r="16148" spans="1:2" x14ac:dyDescent="0.3">
      <c r="A16148">
        <v>16424</v>
      </c>
      <c r="B16148">
        <v>1</v>
      </c>
    </row>
    <row r="16149" spans="1:2" x14ac:dyDescent="0.3">
      <c r="A16149">
        <v>24506</v>
      </c>
      <c r="B16149">
        <v>1</v>
      </c>
    </row>
    <row r="16150" spans="1:2" x14ac:dyDescent="0.3">
      <c r="A16150">
        <v>22524</v>
      </c>
      <c r="B16150">
        <v>1</v>
      </c>
    </row>
    <row r="16151" spans="1:2" x14ac:dyDescent="0.3">
      <c r="A16151">
        <v>22533</v>
      </c>
      <c r="B16151">
        <v>1</v>
      </c>
    </row>
    <row r="16152" spans="1:2" x14ac:dyDescent="0.3">
      <c r="A16152">
        <v>22549</v>
      </c>
      <c r="B16152">
        <v>1</v>
      </c>
    </row>
    <row r="16153" spans="1:2" x14ac:dyDescent="0.3">
      <c r="A16153">
        <v>22931</v>
      </c>
      <c r="B16153">
        <v>1</v>
      </c>
    </row>
    <row r="16154" spans="1:2" x14ac:dyDescent="0.3">
      <c r="A16154">
        <v>24410</v>
      </c>
      <c r="B16154">
        <v>1</v>
      </c>
    </row>
    <row r="16155" spans="1:2" x14ac:dyDescent="0.3">
      <c r="A16155">
        <v>24456</v>
      </c>
      <c r="B16155">
        <v>1</v>
      </c>
    </row>
    <row r="16156" spans="1:2" x14ac:dyDescent="0.3">
      <c r="A16156">
        <v>17740</v>
      </c>
      <c r="B16156">
        <v>1</v>
      </c>
    </row>
    <row r="16157" spans="1:2" x14ac:dyDescent="0.3">
      <c r="A16157">
        <v>19871</v>
      </c>
      <c r="B16157">
        <v>1</v>
      </c>
    </row>
    <row r="16158" spans="1:2" x14ac:dyDescent="0.3">
      <c r="A16158">
        <v>20474</v>
      </c>
      <c r="B16158">
        <v>1</v>
      </c>
    </row>
    <row r="16159" spans="1:2" x14ac:dyDescent="0.3">
      <c r="A16159">
        <v>20601</v>
      </c>
      <c r="B16159">
        <v>1</v>
      </c>
    </row>
    <row r="16160" spans="1:2" x14ac:dyDescent="0.3">
      <c r="A16160">
        <v>20661</v>
      </c>
      <c r="B16160">
        <v>1</v>
      </c>
    </row>
    <row r="16161" spans="1:2" x14ac:dyDescent="0.3">
      <c r="A16161">
        <v>20972</v>
      </c>
      <c r="B16161">
        <v>1</v>
      </c>
    </row>
    <row r="16162" spans="1:2" x14ac:dyDescent="0.3">
      <c r="A16162">
        <v>15790</v>
      </c>
      <c r="B16162">
        <v>1</v>
      </c>
    </row>
    <row r="16163" spans="1:2" x14ac:dyDescent="0.3">
      <c r="A16163">
        <v>20997</v>
      </c>
      <c r="B16163">
        <v>1</v>
      </c>
    </row>
    <row r="16164" spans="1:2" x14ac:dyDescent="0.3">
      <c r="A16164">
        <v>20599</v>
      </c>
      <c r="B16164">
        <v>1</v>
      </c>
    </row>
    <row r="16165" spans="1:2" x14ac:dyDescent="0.3">
      <c r="A16165">
        <v>5703</v>
      </c>
      <c r="B16165">
        <v>0</v>
      </c>
    </row>
    <row r="16166" spans="1:2" x14ac:dyDescent="0.3">
      <c r="A16166">
        <v>22735</v>
      </c>
      <c r="B16166">
        <v>1</v>
      </c>
    </row>
    <row r="16167" spans="1:2" x14ac:dyDescent="0.3">
      <c r="A16167">
        <v>16908</v>
      </c>
      <c r="B16167">
        <v>1</v>
      </c>
    </row>
    <row r="16168" spans="1:2" x14ac:dyDescent="0.3">
      <c r="A16168">
        <v>2290</v>
      </c>
      <c r="B16168">
        <v>0</v>
      </c>
    </row>
    <row r="16169" spans="1:2" x14ac:dyDescent="0.3">
      <c r="A16169">
        <v>24536</v>
      </c>
      <c r="B16169">
        <v>1</v>
      </c>
    </row>
    <row r="16170" spans="1:2" x14ac:dyDescent="0.3">
      <c r="A16170">
        <v>14684</v>
      </c>
      <c r="B16170">
        <v>1</v>
      </c>
    </row>
    <row r="16171" spans="1:2" x14ac:dyDescent="0.3">
      <c r="A16171">
        <v>15391</v>
      </c>
      <c r="B16171">
        <v>1</v>
      </c>
    </row>
    <row r="16172" spans="1:2" x14ac:dyDescent="0.3">
      <c r="A16172">
        <v>17568</v>
      </c>
      <c r="B16172">
        <v>1</v>
      </c>
    </row>
    <row r="16173" spans="1:2" x14ac:dyDescent="0.3">
      <c r="A16173">
        <v>22108</v>
      </c>
      <c r="B16173">
        <v>1</v>
      </c>
    </row>
    <row r="16174" spans="1:2" x14ac:dyDescent="0.3">
      <c r="A16174">
        <v>22109</v>
      </c>
      <c r="B16174">
        <v>1</v>
      </c>
    </row>
    <row r="16175" spans="1:2" x14ac:dyDescent="0.3">
      <c r="A16175">
        <v>22622</v>
      </c>
      <c r="B16175">
        <v>1</v>
      </c>
    </row>
    <row r="16176" spans="1:2" x14ac:dyDescent="0.3">
      <c r="A16176">
        <v>22635</v>
      </c>
      <c r="B16176">
        <v>1</v>
      </c>
    </row>
    <row r="16177" spans="1:2" x14ac:dyDescent="0.3">
      <c r="A16177">
        <v>24305</v>
      </c>
      <c r="B16177">
        <v>1</v>
      </c>
    </row>
    <row r="16178" spans="1:2" x14ac:dyDescent="0.3">
      <c r="A16178">
        <v>11573</v>
      </c>
      <c r="B16178">
        <v>0</v>
      </c>
    </row>
    <row r="16179" spans="1:2" x14ac:dyDescent="0.3">
      <c r="A16179">
        <v>8350</v>
      </c>
      <c r="B16179">
        <v>0</v>
      </c>
    </row>
    <row r="16180" spans="1:2" x14ac:dyDescent="0.3">
      <c r="A16180">
        <v>11099</v>
      </c>
      <c r="B16180">
        <v>1</v>
      </c>
    </row>
    <row r="16181" spans="1:2" x14ac:dyDescent="0.3">
      <c r="A16181">
        <v>11097</v>
      </c>
      <c r="B16181">
        <v>1</v>
      </c>
    </row>
    <row r="16182" spans="1:2" x14ac:dyDescent="0.3">
      <c r="A16182">
        <v>14691</v>
      </c>
      <c r="B16182">
        <v>1</v>
      </c>
    </row>
    <row r="16183" spans="1:2" x14ac:dyDescent="0.3">
      <c r="A16183">
        <v>20911</v>
      </c>
      <c r="B16183">
        <v>1</v>
      </c>
    </row>
    <row r="16184" spans="1:2" x14ac:dyDescent="0.3">
      <c r="A16184">
        <v>17058</v>
      </c>
      <c r="B16184">
        <v>0</v>
      </c>
    </row>
    <row r="16185" spans="1:2" x14ac:dyDescent="0.3">
      <c r="A16185">
        <v>8401</v>
      </c>
      <c r="B16185">
        <v>0</v>
      </c>
    </row>
    <row r="16186" spans="1:2" x14ac:dyDescent="0.3">
      <c r="A16186">
        <v>10985</v>
      </c>
      <c r="B16186">
        <v>1</v>
      </c>
    </row>
    <row r="16187" spans="1:2" x14ac:dyDescent="0.3">
      <c r="A16187">
        <v>15989</v>
      </c>
      <c r="B16187">
        <v>1</v>
      </c>
    </row>
    <row r="16188" spans="1:2" x14ac:dyDescent="0.3">
      <c r="A16188">
        <v>19447</v>
      </c>
      <c r="B16188">
        <v>1</v>
      </c>
    </row>
    <row r="16189" spans="1:2" x14ac:dyDescent="0.3">
      <c r="A16189">
        <v>20756</v>
      </c>
      <c r="B16189">
        <v>1</v>
      </c>
    </row>
    <row r="16190" spans="1:2" x14ac:dyDescent="0.3">
      <c r="A16190">
        <v>22865</v>
      </c>
      <c r="B16190">
        <v>1</v>
      </c>
    </row>
    <row r="16191" spans="1:2" x14ac:dyDescent="0.3">
      <c r="A16191">
        <v>10983</v>
      </c>
      <c r="B16191">
        <v>0</v>
      </c>
    </row>
    <row r="16192" spans="1:2" x14ac:dyDescent="0.3">
      <c r="A16192">
        <v>10981</v>
      </c>
      <c r="B16192">
        <v>0</v>
      </c>
    </row>
    <row r="16193" spans="1:2" x14ac:dyDescent="0.3">
      <c r="A16193">
        <v>14849</v>
      </c>
      <c r="B16193">
        <v>1</v>
      </c>
    </row>
    <row r="16194" spans="1:2" x14ac:dyDescent="0.3">
      <c r="A16194">
        <v>22464</v>
      </c>
      <c r="B16194">
        <v>1</v>
      </c>
    </row>
    <row r="16195" spans="1:2" x14ac:dyDescent="0.3">
      <c r="A16195">
        <v>20048</v>
      </c>
      <c r="B16195">
        <v>1</v>
      </c>
    </row>
    <row r="16196" spans="1:2" x14ac:dyDescent="0.3">
      <c r="A16196">
        <v>12053</v>
      </c>
      <c r="B16196">
        <v>1</v>
      </c>
    </row>
    <row r="16197" spans="1:2" x14ac:dyDescent="0.3">
      <c r="A16197">
        <v>20038</v>
      </c>
      <c r="B16197">
        <v>1</v>
      </c>
    </row>
    <row r="16198" spans="1:2" x14ac:dyDescent="0.3">
      <c r="A16198">
        <v>17970</v>
      </c>
      <c r="B16198">
        <v>1</v>
      </c>
    </row>
    <row r="16199" spans="1:2" x14ac:dyDescent="0.3">
      <c r="A16199">
        <v>21007</v>
      </c>
      <c r="B16199">
        <v>1</v>
      </c>
    </row>
    <row r="16200" spans="1:2" x14ac:dyDescent="0.3">
      <c r="A16200">
        <v>24638</v>
      </c>
      <c r="B16200">
        <v>1</v>
      </c>
    </row>
    <row r="16201" spans="1:2" x14ac:dyDescent="0.3">
      <c r="A16201">
        <v>22747</v>
      </c>
      <c r="B16201">
        <v>1</v>
      </c>
    </row>
    <row r="16202" spans="1:2" x14ac:dyDescent="0.3">
      <c r="A16202">
        <v>16838</v>
      </c>
      <c r="B16202">
        <v>0</v>
      </c>
    </row>
    <row r="16203" spans="1:2" x14ac:dyDescent="0.3">
      <c r="A16203">
        <v>15783</v>
      </c>
      <c r="B16203">
        <v>1</v>
      </c>
    </row>
    <row r="16204" spans="1:2" x14ac:dyDescent="0.3">
      <c r="A16204">
        <v>10791</v>
      </c>
      <c r="B16204">
        <v>1</v>
      </c>
    </row>
    <row r="16205" spans="1:2" x14ac:dyDescent="0.3">
      <c r="A16205">
        <v>20625</v>
      </c>
      <c r="B16205">
        <v>1</v>
      </c>
    </row>
    <row r="16206" spans="1:2" x14ac:dyDescent="0.3">
      <c r="A16206">
        <v>20922</v>
      </c>
      <c r="B16206">
        <v>1</v>
      </c>
    </row>
    <row r="16207" spans="1:2" x14ac:dyDescent="0.3">
      <c r="A16207">
        <v>20732</v>
      </c>
      <c r="B16207">
        <v>1</v>
      </c>
    </row>
    <row r="16208" spans="1:2" x14ac:dyDescent="0.3">
      <c r="A16208">
        <v>22496</v>
      </c>
      <c r="B16208">
        <v>1</v>
      </c>
    </row>
    <row r="16209" spans="1:2" x14ac:dyDescent="0.3">
      <c r="A16209">
        <v>16994</v>
      </c>
      <c r="B16209">
        <v>1</v>
      </c>
    </row>
    <row r="16210" spans="1:2" x14ac:dyDescent="0.3">
      <c r="A16210">
        <v>24738</v>
      </c>
      <c r="B16210">
        <v>1</v>
      </c>
    </row>
    <row r="16211" spans="1:2" x14ac:dyDescent="0.3">
      <c r="A16211">
        <v>15156</v>
      </c>
      <c r="B16211">
        <v>1</v>
      </c>
    </row>
    <row r="16212" spans="1:2" x14ac:dyDescent="0.3">
      <c r="A16212">
        <v>15038</v>
      </c>
      <c r="B16212">
        <v>1</v>
      </c>
    </row>
    <row r="16213" spans="1:2" x14ac:dyDescent="0.3">
      <c r="A16213">
        <v>18030</v>
      </c>
      <c r="B16213">
        <v>1</v>
      </c>
    </row>
    <row r="16214" spans="1:2" x14ac:dyDescent="0.3">
      <c r="A16214">
        <v>22794</v>
      </c>
      <c r="B16214">
        <v>1</v>
      </c>
    </row>
    <row r="16215" spans="1:2" x14ac:dyDescent="0.3">
      <c r="A16215">
        <v>20012</v>
      </c>
      <c r="B16215">
        <v>1</v>
      </c>
    </row>
    <row r="16216" spans="1:2" x14ac:dyDescent="0.3">
      <c r="A16216">
        <v>17099</v>
      </c>
      <c r="B16216">
        <v>1</v>
      </c>
    </row>
    <row r="16217" spans="1:2" x14ac:dyDescent="0.3">
      <c r="A16217">
        <v>18171</v>
      </c>
      <c r="B16217">
        <v>1</v>
      </c>
    </row>
    <row r="16218" spans="1:2" x14ac:dyDescent="0.3">
      <c r="A16218">
        <v>11635</v>
      </c>
      <c r="B16218">
        <v>1</v>
      </c>
    </row>
    <row r="16219" spans="1:2" x14ac:dyDescent="0.3">
      <c r="A16219">
        <v>20680</v>
      </c>
      <c r="B16219">
        <v>1</v>
      </c>
    </row>
    <row r="16220" spans="1:2" x14ac:dyDescent="0.3">
      <c r="A16220">
        <v>24680</v>
      </c>
      <c r="B16220">
        <v>1</v>
      </c>
    </row>
    <row r="16221" spans="1:2" x14ac:dyDescent="0.3">
      <c r="A16221">
        <v>11508</v>
      </c>
      <c r="B16221">
        <v>1</v>
      </c>
    </row>
    <row r="16222" spans="1:2" x14ac:dyDescent="0.3">
      <c r="A16222">
        <v>15023</v>
      </c>
      <c r="B16222">
        <v>1</v>
      </c>
    </row>
    <row r="16223" spans="1:2" x14ac:dyDescent="0.3">
      <c r="A16223">
        <v>10843</v>
      </c>
      <c r="B16223">
        <v>1</v>
      </c>
    </row>
    <row r="16224" spans="1:2" x14ac:dyDescent="0.3">
      <c r="A16224">
        <v>2181</v>
      </c>
      <c r="B16224">
        <v>0</v>
      </c>
    </row>
    <row r="16225" spans="1:2" x14ac:dyDescent="0.3">
      <c r="A16225">
        <v>16498</v>
      </c>
      <c r="B16225">
        <v>1</v>
      </c>
    </row>
    <row r="16226" spans="1:2" x14ac:dyDescent="0.3">
      <c r="A16226">
        <v>16497</v>
      </c>
      <c r="B16226">
        <v>0</v>
      </c>
    </row>
    <row r="16227" spans="1:2" x14ac:dyDescent="0.3">
      <c r="A16227">
        <v>15491</v>
      </c>
      <c r="B16227">
        <v>1</v>
      </c>
    </row>
    <row r="16228" spans="1:2" x14ac:dyDescent="0.3">
      <c r="A16228">
        <v>15850</v>
      </c>
      <c r="B16228">
        <v>1</v>
      </c>
    </row>
    <row r="16229" spans="1:2" x14ac:dyDescent="0.3">
      <c r="A16229">
        <v>14922</v>
      </c>
      <c r="B16229">
        <v>1</v>
      </c>
    </row>
    <row r="16230" spans="1:2" x14ac:dyDescent="0.3">
      <c r="A16230">
        <v>20942</v>
      </c>
      <c r="B16230">
        <v>1</v>
      </c>
    </row>
    <row r="16231" spans="1:2" x14ac:dyDescent="0.3">
      <c r="A16231">
        <v>1139</v>
      </c>
      <c r="B16231">
        <v>0</v>
      </c>
    </row>
    <row r="16232" spans="1:2" x14ac:dyDescent="0.3">
      <c r="A16232">
        <v>16911</v>
      </c>
      <c r="B16232">
        <v>1</v>
      </c>
    </row>
    <row r="16233" spans="1:2" x14ac:dyDescent="0.3">
      <c r="A16233">
        <v>12021</v>
      </c>
      <c r="B16233">
        <v>1</v>
      </c>
    </row>
    <row r="16234" spans="1:2" x14ac:dyDescent="0.3">
      <c r="A16234">
        <v>17758</v>
      </c>
      <c r="B16234">
        <v>1</v>
      </c>
    </row>
    <row r="16235" spans="1:2" x14ac:dyDescent="0.3">
      <c r="A16235">
        <v>15065</v>
      </c>
      <c r="B16235">
        <v>1</v>
      </c>
    </row>
    <row r="16236" spans="1:2" x14ac:dyDescent="0.3">
      <c r="A16236">
        <v>15921</v>
      </c>
      <c r="B16236">
        <v>1</v>
      </c>
    </row>
    <row r="16237" spans="1:2" x14ac:dyDescent="0.3">
      <c r="A16237">
        <v>11015</v>
      </c>
      <c r="B16237">
        <v>0</v>
      </c>
    </row>
    <row r="16238" spans="1:2" x14ac:dyDescent="0.3">
      <c r="A16238">
        <v>22816</v>
      </c>
      <c r="B16238">
        <v>1</v>
      </c>
    </row>
    <row r="16239" spans="1:2" x14ac:dyDescent="0.3">
      <c r="A16239">
        <v>6532</v>
      </c>
      <c r="B16239">
        <v>0</v>
      </c>
    </row>
    <row r="16240" spans="1:2" x14ac:dyDescent="0.3">
      <c r="A16240">
        <v>15789</v>
      </c>
      <c r="B16240">
        <v>1</v>
      </c>
    </row>
    <row r="16241" spans="1:2" x14ac:dyDescent="0.3">
      <c r="A16241">
        <v>16538</v>
      </c>
      <c r="B16241">
        <v>1</v>
      </c>
    </row>
    <row r="16242" spans="1:2" x14ac:dyDescent="0.3">
      <c r="A16242">
        <v>20648</v>
      </c>
      <c r="B16242">
        <v>1</v>
      </c>
    </row>
    <row r="16243" spans="1:2" x14ac:dyDescent="0.3">
      <c r="A16243">
        <v>22857</v>
      </c>
      <c r="B16243">
        <v>1</v>
      </c>
    </row>
    <row r="16244" spans="1:2" x14ac:dyDescent="0.3">
      <c r="A16244">
        <v>19876</v>
      </c>
      <c r="B16244">
        <v>1</v>
      </c>
    </row>
    <row r="16245" spans="1:2" x14ac:dyDescent="0.3">
      <c r="A16245">
        <v>22504</v>
      </c>
      <c r="B16245">
        <v>1</v>
      </c>
    </row>
    <row r="16246" spans="1:2" x14ac:dyDescent="0.3">
      <c r="A16246">
        <v>11941</v>
      </c>
      <c r="B16246">
        <v>1</v>
      </c>
    </row>
    <row r="16247" spans="1:2" x14ac:dyDescent="0.3">
      <c r="A16247">
        <v>15565</v>
      </c>
      <c r="B16247">
        <v>1</v>
      </c>
    </row>
    <row r="16248" spans="1:2" x14ac:dyDescent="0.3">
      <c r="A16248">
        <v>19545</v>
      </c>
      <c r="B16248">
        <v>1</v>
      </c>
    </row>
    <row r="16249" spans="1:2" x14ac:dyDescent="0.3">
      <c r="A16249">
        <v>10949</v>
      </c>
      <c r="B16249">
        <v>1</v>
      </c>
    </row>
    <row r="16250" spans="1:2" x14ac:dyDescent="0.3">
      <c r="A16250">
        <v>15886</v>
      </c>
      <c r="B16250">
        <v>1</v>
      </c>
    </row>
    <row r="16251" spans="1:2" x14ac:dyDescent="0.3">
      <c r="A16251">
        <v>20684</v>
      </c>
      <c r="B16251">
        <v>1</v>
      </c>
    </row>
    <row r="16252" spans="1:2" x14ac:dyDescent="0.3">
      <c r="A16252">
        <v>22736</v>
      </c>
      <c r="B16252">
        <v>0</v>
      </c>
    </row>
    <row r="16253" spans="1:2" x14ac:dyDescent="0.3">
      <c r="A16253">
        <v>11005</v>
      </c>
      <c r="B16253">
        <v>1</v>
      </c>
    </row>
    <row r="16254" spans="1:2" x14ac:dyDescent="0.3">
      <c r="A16254">
        <v>11008</v>
      </c>
      <c r="B16254">
        <v>1</v>
      </c>
    </row>
    <row r="16255" spans="1:2" x14ac:dyDescent="0.3">
      <c r="A16255">
        <v>24568</v>
      </c>
      <c r="B16255">
        <v>1</v>
      </c>
    </row>
    <row r="16256" spans="1:2" x14ac:dyDescent="0.3">
      <c r="A16256">
        <v>7770</v>
      </c>
      <c r="B16256">
        <v>0</v>
      </c>
    </row>
    <row r="16257" spans="1:2" x14ac:dyDescent="0.3">
      <c r="A16257">
        <v>22551</v>
      </c>
      <c r="B16257">
        <v>1</v>
      </c>
    </row>
    <row r="16258" spans="1:2" x14ac:dyDescent="0.3">
      <c r="A16258">
        <v>19970</v>
      </c>
      <c r="B16258">
        <v>1</v>
      </c>
    </row>
    <row r="16259" spans="1:2" x14ac:dyDescent="0.3">
      <c r="A16259">
        <v>6835</v>
      </c>
      <c r="B16259">
        <v>0</v>
      </c>
    </row>
    <row r="16260" spans="1:2" x14ac:dyDescent="0.3">
      <c r="A16260">
        <v>8733</v>
      </c>
      <c r="B16260">
        <v>0</v>
      </c>
    </row>
    <row r="16261" spans="1:2" x14ac:dyDescent="0.3">
      <c r="A16261">
        <v>16884</v>
      </c>
      <c r="B16261">
        <v>1</v>
      </c>
    </row>
    <row r="16262" spans="1:2" x14ac:dyDescent="0.3">
      <c r="A16262">
        <v>22677</v>
      </c>
      <c r="B16262">
        <v>1</v>
      </c>
    </row>
    <row r="16263" spans="1:2" x14ac:dyDescent="0.3">
      <c r="A16263">
        <v>16999</v>
      </c>
      <c r="B16263">
        <v>1</v>
      </c>
    </row>
    <row r="16264" spans="1:2" x14ac:dyDescent="0.3">
      <c r="A16264">
        <v>9570</v>
      </c>
      <c r="B16264">
        <v>0</v>
      </c>
    </row>
    <row r="16265" spans="1:2" x14ac:dyDescent="0.3">
      <c r="A16265">
        <v>18243</v>
      </c>
      <c r="B16265">
        <v>1</v>
      </c>
    </row>
    <row r="16266" spans="1:2" x14ac:dyDescent="0.3">
      <c r="A16266">
        <v>23041</v>
      </c>
      <c r="B16266">
        <v>1</v>
      </c>
    </row>
    <row r="16267" spans="1:2" x14ac:dyDescent="0.3">
      <c r="A16267">
        <v>24551</v>
      </c>
      <c r="B16267">
        <v>1</v>
      </c>
    </row>
    <row r="16268" spans="1:2" x14ac:dyDescent="0.3">
      <c r="A16268">
        <v>9793</v>
      </c>
      <c r="B16268">
        <v>0</v>
      </c>
    </row>
    <row r="16269" spans="1:2" x14ac:dyDescent="0.3">
      <c r="A16269">
        <v>24637</v>
      </c>
      <c r="B16269">
        <v>1</v>
      </c>
    </row>
    <row r="16270" spans="1:2" x14ac:dyDescent="0.3">
      <c r="A16270">
        <v>5325</v>
      </c>
      <c r="B16270">
        <v>0</v>
      </c>
    </row>
    <row r="16271" spans="1:2" x14ac:dyDescent="0.3">
      <c r="A16271">
        <v>17350</v>
      </c>
      <c r="B16271">
        <v>1</v>
      </c>
    </row>
    <row r="16272" spans="1:2" x14ac:dyDescent="0.3">
      <c r="A16272">
        <v>17920</v>
      </c>
      <c r="B16272">
        <v>1</v>
      </c>
    </row>
    <row r="16273" spans="1:2" x14ac:dyDescent="0.3">
      <c r="A16273">
        <v>19795</v>
      </c>
      <c r="B16273">
        <v>1</v>
      </c>
    </row>
    <row r="16274" spans="1:2" x14ac:dyDescent="0.3">
      <c r="A16274">
        <v>20626</v>
      </c>
      <c r="B16274">
        <v>1</v>
      </c>
    </row>
    <row r="16275" spans="1:2" x14ac:dyDescent="0.3">
      <c r="A16275">
        <v>25783</v>
      </c>
      <c r="B16275">
        <v>1</v>
      </c>
    </row>
    <row r="16276" spans="1:2" x14ac:dyDescent="0.3">
      <c r="A16276">
        <v>2199</v>
      </c>
      <c r="B16276">
        <v>0</v>
      </c>
    </row>
    <row r="16277" spans="1:2" x14ac:dyDescent="0.3">
      <c r="A16277">
        <v>7348</v>
      </c>
      <c r="B16277">
        <v>0</v>
      </c>
    </row>
    <row r="16278" spans="1:2" x14ac:dyDescent="0.3">
      <c r="A16278">
        <v>9916</v>
      </c>
      <c r="B16278">
        <v>1</v>
      </c>
    </row>
    <row r="16279" spans="1:2" x14ac:dyDescent="0.3">
      <c r="A16279">
        <v>10744</v>
      </c>
      <c r="B16279">
        <v>1</v>
      </c>
    </row>
    <row r="16280" spans="1:2" x14ac:dyDescent="0.3">
      <c r="A16280">
        <v>16053</v>
      </c>
      <c r="B16280">
        <v>0</v>
      </c>
    </row>
    <row r="16281" spans="1:2" x14ac:dyDescent="0.3">
      <c r="A16281">
        <v>22214</v>
      </c>
      <c r="B16281">
        <v>1</v>
      </c>
    </row>
    <row r="16282" spans="1:2" x14ac:dyDescent="0.3">
      <c r="A16282">
        <v>22588</v>
      </c>
      <c r="B16282">
        <v>1</v>
      </c>
    </row>
    <row r="16283" spans="1:2" x14ac:dyDescent="0.3">
      <c r="A16283">
        <v>22650</v>
      </c>
      <c r="B16283">
        <v>1</v>
      </c>
    </row>
    <row r="16284" spans="1:2" x14ac:dyDescent="0.3">
      <c r="A16284">
        <v>22708</v>
      </c>
      <c r="B16284">
        <v>1</v>
      </c>
    </row>
    <row r="16285" spans="1:2" x14ac:dyDescent="0.3">
      <c r="A16285">
        <v>18380</v>
      </c>
      <c r="B16285">
        <v>1</v>
      </c>
    </row>
    <row r="16286" spans="1:2" x14ac:dyDescent="0.3">
      <c r="A16286">
        <v>19444</v>
      </c>
      <c r="B16286">
        <v>1</v>
      </c>
    </row>
    <row r="16287" spans="1:2" x14ac:dyDescent="0.3">
      <c r="A16287">
        <v>19798</v>
      </c>
      <c r="B16287">
        <v>1</v>
      </c>
    </row>
    <row r="16288" spans="1:2" x14ac:dyDescent="0.3">
      <c r="A16288">
        <v>20148</v>
      </c>
      <c r="B16288">
        <v>1</v>
      </c>
    </row>
    <row r="16289" spans="1:2" x14ac:dyDescent="0.3">
      <c r="A16289">
        <v>20482</v>
      </c>
      <c r="B16289">
        <v>1</v>
      </c>
    </row>
    <row r="16290" spans="1:2" x14ac:dyDescent="0.3">
      <c r="A16290">
        <v>20513</v>
      </c>
      <c r="B16290">
        <v>1</v>
      </c>
    </row>
    <row r="16291" spans="1:2" x14ac:dyDescent="0.3">
      <c r="A16291">
        <v>17041</v>
      </c>
      <c r="B16291">
        <v>1</v>
      </c>
    </row>
    <row r="16292" spans="1:2" x14ac:dyDescent="0.3">
      <c r="A16292">
        <v>17042</v>
      </c>
      <c r="B16292">
        <v>1</v>
      </c>
    </row>
    <row r="16293" spans="1:2" x14ac:dyDescent="0.3">
      <c r="A16293">
        <v>17043</v>
      </c>
      <c r="B16293">
        <v>1</v>
      </c>
    </row>
    <row r="16294" spans="1:2" x14ac:dyDescent="0.3">
      <c r="A16294">
        <v>17050</v>
      </c>
      <c r="B16294">
        <v>1</v>
      </c>
    </row>
    <row r="16295" spans="1:2" x14ac:dyDescent="0.3">
      <c r="A16295">
        <v>17767</v>
      </c>
      <c r="B16295">
        <v>1</v>
      </c>
    </row>
    <row r="16296" spans="1:2" x14ac:dyDescent="0.3">
      <c r="A16296">
        <v>17796</v>
      </c>
      <c r="B16296">
        <v>1</v>
      </c>
    </row>
    <row r="16297" spans="1:2" x14ac:dyDescent="0.3">
      <c r="A16297">
        <v>10871</v>
      </c>
      <c r="B16297">
        <v>1</v>
      </c>
    </row>
    <row r="16298" spans="1:2" x14ac:dyDescent="0.3">
      <c r="A16298">
        <v>11790</v>
      </c>
      <c r="B16298">
        <v>1</v>
      </c>
    </row>
    <row r="16299" spans="1:2" x14ac:dyDescent="0.3">
      <c r="A16299">
        <v>16056</v>
      </c>
      <c r="B16299">
        <v>1</v>
      </c>
    </row>
    <row r="16300" spans="1:2" x14ac:dyDescent="0.3">
      <c r="A16300">
        <v>16171</v>
      </c>
      <c r="B16300">
        <v>1</v>
      </c>
    </row>
    <row r="16301" spans="1:2" x14ac:dyDescent="0.3">
      <c r="A16301">
        <v>16697</v>
      </c>
      <c r="B16301">
        <v>1</v>
      </c>
    </row>
    <row r="16302" spans="1:2" x14ac:dyDescent="0.3">
      <c r="A16302">
        <v>25887</v>
      </c>
      <c r="B16302">
        <v>1</v>
      </c>
    </row>
    <row r="16303" spans="1:2" x14ac:dyDescent="0.3">
      <c r="A16303">
        <v>1330</v>
      </c>
      <c r="B16303">
        <v>0</v>
      </c>
    </row>
    <row r="16304" spans="1:2" x14ac:dyDescent="0.3">
      <c r="A16304">
        <v>5843</v>
      </c>
      <c r="B16304">
        <v>0</v>
      </c>
    </row>
    <row r="16305" spans="1:2" x14ac:dyDescent="0.3">
      <c r="A16305">
        <v>5844</v>
      </c>
      <c r="B16305">
        <v>0</v>
      </c>
    </row>
    <row r="16306" spans="1:2" x14ac:dyDescent="0.3">
      <c r="A16306">
        <v>22516</v>
      </c>
      <c r="B16306">
        <v>1</v>
      </c>
    </row>
    <row r="16307" spans="1:2" x14ac:dyDescent="0.3">
      <c r="A16307">
        <v>23026</v>
      </c>
      <c r="B16307">
        <v>1</v>
      </c>
    </row>
    <row r="16308" spans="1:2" x14ac:dyDescent="0.3">
      <c r="A16308">
        <v>24343</v>
      </c>
      <c r="B16308">
        <v>1</v>
      </c>
    </row>
    <row r="16309" spans="1:2" x14ac:dyDescent="0.3">
      <c r="A16309">
        <v>17885</v>
      </c>
      <c r="B16309">
        <v>1</v>
      </c>
    </row>
    <row r="16310" spans="1:2" x14ac:dyDescent="0.3">
      <c r="A16310">
        <v>19657</v>
      </c>
      <c r="B16310">
        <v>1</v>
      </c>
    </row>
    <row r="16311" spans="1:2" x14ac:dyDescent="0.3">
      <c r="A16311">
        <v>20115</v>
      </c>
      <c r="B16311">
        <v>1</v>
      </c>
    </row>
    <row r="16312" spans="1:2" x14ac:dyDescent="0.3">
      <c r="A16312">
        <v>20149</v>
      </c>
      <c r="B16312">
        <v>1</v>
      </c>
    </row>
    <row r="16313" spans="1:2" x14ac:dyDescent="0.3">
      <c r="A16313">
        <v>20775</v>
      </c>
      <c r="B16313">
        <v>1</v>
      </c>
    </row>
    <row r="16314" spans="1:2" x14ac:dyDescent="0.3">
      <c r="A16314">
        <v>20826</v>
      </c>
      <c r="B16314">
        <v>1</v>
      </c>
    </row>
    <row r="16315" spans="1:2" x14ac:dyDescent="0.3">
      <c r="A16315">
        <v>10675</v>
      </c>
      <c r="B16315">
        <v>1</v>
      </c>
    </row>
    <row r="16316" spans="1:2" x14ac:dyDescent="0.3">
      <c r="A16316">
        <v>11519</v>
      </c>
      <c r="B16316">
        <v>1</v>
      </c>
    </row>
    <row r="16317" spans="1:2" x14ac:dyDescent="0.3">
      <c r="A16317">
        <v>13523</v>
      </c>
      <c r="B16317">
        <v>1</v>
      </c>
    </row>
    <row r="16318" spans="1:2" x14ac:dyDescent="0.3">
      <c r="A16318">
        <v>15674</v>
      </c>
      <c r="B16318">
        <v>1</v>
      </c>
    </row>
    <row r="16319" spans="1:2" x14ac:dyDescent="0.3">
      <c r="A16319">
        <v>15849</v>
      </c>
      <c r="B16319">
        <v>1</v>
      </c>
    </row>
    <row r="16320" spans="1:2" x14ac:dyDescent="0.3">
      <c r="A16320">
        <v>17710</v>
      </c>
      <c r="B16320">
        <v>1</v>
      </c>
    </row>
    <row r="16321" spans="1:2" x14ac:dyDescent="0.3">
      <c r="A16321">
        <v>22909</v>
      </c>
      <c r="B16321">
        <v>1</v>
      </c>
    </row>
    <row r="16322" spans="1:2" x14ac:dyDescent="0.3">
      <c r="A16322">
        <v>12045</v>
      </c>
      <c r="B16322">
        <v>1</v>
      </c>
    </row>
    <row r="16323" spans="1:2" x14ac:dyDescent="0.3">
      <c r="A16323">
        <v>19596</v>
      </c>
      <c r="B16323">
        <v>1</v>
      </c>
    </row>
    <row r="16324" spans="1:2" x14ac:dyDescent="0.3">
      <c r="A16324">
        <v>13589</v>
      </c>
      <c r="B16324">
        <v>1</v>
      </c>
    </row>
    <row r="16325" spans="1:2" x14ac:dyDescent="0.3">
      <c r="A16325">
        <v>17544</v>
      </c>
      <c r="B16325">
        <v>1</v>
      </c>
    </row>
    <row r="16326" spans="1:2" x14ac:dyDescent="0.3">
      <c r="A16326">
        <v>10936</v>
      </c>
      <c r="B16326">
        <v>1</v>
      </c>
    </row>
    <row r="16327" spans="1:2" x14ac:dyDescent="0.3">
      <c r="A16327">
        <v>11860</v>
      </c>
      <c r="B16327">
        <v>1</v>
      </c>
    </row>
    <row r="16328" spans="1:2" x14ac:dyDescent="0.3">
      <c r="A16328">
        <v>14796</v>
      </c>
      <c r="B16328">
        <v>1</v>
      </c>
    </row>
    <row r="16329" spans="1:2" x14ac:dyDescent="0.3">
      <c r="A16329">
        <v>15924</v>
      </c>
      <c r="B16329">
        <v>1</v>
      </c>
    </row>
    <row r="16330" spans="1:2" x14ac:dyDescent="0.3">
      <c r="A16330">
        <v>12091</v>
      </c>
      <c r="B16330">
        <v>0</v>
      </c>
    </row>
    <row r="16331" spans="1:2" x14ac:dyDescent="0.3">
      <c r="A16331">
        <v>7535</v>
      </c>
      <c r="B16331" t="s">
        <v>746</v>
      </c>
    </row>
    <row r="16332" spans="1:2" x14ac:dyDescent="0.3">
      <c r="A16332">
        <v>7536</v>
      </c>
      <c r="B16332" t="s">
        <v>746</v>
      </c>
    </row>
    <row r="16333" spans="1:2" x14ac:dyDescent="0.3">
      <c r="A16333">
        <v>24631</v>
      </c>
      <c r="B16333">
        <v>1</v>
      </c>
    </row>
    <row r="16334" spans="1:2" x14ac:dyDescent="0.3">
      <c r="A16334">
        <v>19935</v>
      </c>
      <c r="B16334">
        <v>1</v>
      </c>
    </row>
    <row r="16335" spans="1:2" x14ac:dyDescent="0.3">
      <c r="A16335">
        <v>20816</v>
      </c>
      <c r="B16335">
        <v>1</v>
      </c>
    </row>
    <row r="16336" spans="1:2" x14ac:dyDescent="0.3">
      <c r="A16336">
        <v>22671</v>
      </c>
      <c r="B16336">
        <v>1</v>
      </c>
    </row>
    <row r="16337" spans="1:2" x14ac:dyDescent="0.3">
      <c r="A16337">
        <v>17529</v>
      </c>
      <c r="B16337">
        <v>1</v>
      </c>
    </row>
    <row r="16338" spans="1:2" x14ac:dyDescent="0.3">
      <c r="A16338">
        <v>17531</v>
      </c>
      <c r="B16338">
        <v>1</v>
      </c>
    </row>
    <row r="16339" spans="1:2" x14ac:dyDescent="0.3">
      <c r="A16339">
        <v>25782</v>
      </c>
      <c r="B16339">
        <v>1</v>
      </c>
    </row>
    <row r="16340" spans="1:2" x14ac:dyDescent="0.3">
      <c r="A16340">
        <v>5320</v>
      </c>
      <c r="B16340">
        <v>0</v>
      </c>
    </row>
    <row r="16341" spans="1:2" x14ac:dyDescent="0.3">
      <c r="A16341">
        <v>10892</v>
      </c>
      <c r="B16341">
        <v>0</v>
      </c>
    </row>
    <row r="16342" spans="1:2" x14ac:dyDescent="0.3">
      <c r="A16342">
        <v>10992</v>
      </c>
      <c r="B16342">
        <v>1</v>
      </c>
    </row>
    <row r="16343" spans="1:2" x14ac:dyDescent="0.3">
      <c r="A16343">
        <v>11622</v>
      </c>
      <c r="B16343">
        <v>1</v>
      </c>
    </row>
    <row r="16344" spans="1:2" x14ac:dyDescent="0.3">
      <c r="A16344">
        <v>20923</v>
      </c>
      <c r="B16344">
        <v>1</v>
      </c>
    </row>
    <row r="16345" spans="1:2" x14ac:dyDescent="0.3">
      <c r="A16345">
        <v>22950</v>
      </c>
      <c r="B16345">
        <v>1</v>
      </c>
    </row>
    <row r="16346" spans="1:2" x14ac:dyDescent="0.3">
      <c r="A16346">
        <v>11851</v>
      </c>
      <c r="B16346">
        <v>1</v>
      </c>
    </row>
    <row r="16347" spans="1:2" x14ac:dyDescent="0.3">
      <c r="A16347">
        <v>16622</v>
      </c>
      <c r="B16347">
        <v>1</v>
      </c>
    </row>
    <row r="16348" spans="1:2" x14ac:dyDescent="0.3">
      <c r="A16348">
        <v>17016</v>
      </c>
      <c r="B16348">
        <v>1</v>
      </c>
    </row>
    <row r="16349" spans="1:2" x14ac:dyDescent="0.3">
      <c r="A16349">
        <v>17664</v>
      </c>
      <c r="B16349">
        <v>1</v>
      </c>
    </row>
    <row r="16350" spans="1:2" x14ac:dyDescent="0.3">
      <c r="A16350">
        <v>19648</v>
      </c>
      <c r="B16350">
        <v>1</v>
      </c>
    </row>
    <row r="16351" spans="1:2" x14ac:dyDescent="0.3">
      <c r="A16351">
        <v>20738</v>
      </c>
      <c r="B16351">
        <v>1</v>
      </c>
    </row>
    <row r="16352" spans="1:2" x14ac:dyDescent="0.3">
      <c r="A16352">
        <v>3564</v>
      </c>
      <c r="B16352">
        <v>0</v>
      </c>
    </row>
    <row r="16353" spans="1:2" x14ac:dyDescent="0.3">
      <c r="A16353">
        <v>9537</v>
      </c>
      <c r="B16353">
        <v>1</v>
      </c>
    </row>
    <row r="16354" spans="1:2" x14ac:dyDescent="0.3">
      <c r="A16354">
        <v>16432</v>
      </c>
      <c r="B16354">
        <v>1</v>
      </c>
    </row>
    <row r="16355" spans="1:2" x14ac:dyDescent="0.3">
      <c r="A16355">
        <v>16823</v>
      </c>
      <c r="B16355">
        <v>1</v>
      </c>
    </row>
    <row r="16356" spans="1:2" x14ac:dyDescent="0.3">
      <c r="A16356">
        <v>20650</v>
      </c>
      <c r="B16356">
        <v>1</v>
      </c>
    </row>
    <row r="16357" spans="1:2" x14ac:dyDescent="0.3">
      <c r="A16357">
        <v>20974</v>
      </c>
      <c r="B16357">
        <v>1</v>
      </c>
    </row>
    <row r="16358" spans="1:2" x14ac:dyDescent="0.3">
      <c r="A16358">
        <v>22485</v>
      </c>
      <c r="B16358">
        <v>1</v>
      </c>
    </row>
    <row r="16359" spans="1:2" x14ac:dyDescent="0.3">
      <c r="A16359">
        <v>22756</v>
      </c>
      <c r="B16359">
        <v>1</v>
      </c>
    </row>
    <row r="16360" spans="1:2" x14ac:dyDescent="0.3">
      <c r="A16360">
        <v>23068</v>
      </c>
      <c r="B16360">
        <v>1</v>
      </c>
    </row>
    <row r="16361" spans="1:2" x14ac:dyDescent="0.3">
      <c r="A16361">
        <v>17108</v>
      </c>
      <c r="B16361">
        <v>1</v>
      </c>
    </row>
    <row r="16362" spans="1:2" x14ac:dyDescent="0.3">
      <c r="A16362">
        <v>17890</v>
      </c>
      <c r="B16362">
        <v>1</v>
      </c>
    </row>
    <row r="16363" spans="1:2" x14ac:dyDescent="0.3">
      <c r="A16363">
        <v>17994</v>
      </c>
      <c r="B16363">
        <v>1</v>
      </c>
    </row>
    <row r="16364" spans="1:2" x14ac:dyDescent="0.3">
      <c r="A16364">
        <v>17999</v>
      </c>
      <c r="B16364">
        <v>1</v>
      </c>
    </row>
    <row r="16365" spans="1:2" x14ac:dyDescent="0.3">
      <c r="A16365">
        <v>19862</v>
      </c>
      <c r="B16365">
        <v>1</v>
      </c>
    </row>
    <row r="16366" spans="1:2" x14ac:dyDescent="0.3">
      <c r="A16366">
        <v>20126</v>
      </c>
      <c r="B16366">
        <v>1</v>
      </c>
    </row>
    <row r="16367" spans="1:2" x14ac:dyDescent="0.3">
      <c r="A16367">
        <v>12490</v>
      </c>
      <c r="B16367">
        <v>1</v>
      </c>
    </row>
    <row r="16368" spans="1:2" x14ac:dyDescent="0.3">
      <c r="A16368">
        <v>16391</v>
      </c>
      <c r="B16368">
        <v>1</v>
      </c>
    </row>
    <row r="16369" spans="1:2" x14ac:dyDescent="0.3">
      <c r="A16369">
        <v>19512</v>
      </c>
      <c r="B16369">
        <v>1</v>
      </c>
    </row>
    <row r="16370" spans="1:2" x14ac:dyDescent="0.3">
      <c r="A16370">
        <v>22393</v>
      </c>
      <c r="B16370">
        <v>1</v>
      </c>
    </row>
    <row r="16371" spans="1:2" x14ac:dyDescent="0.3">
      <c r="A16371">
        <v>22970</v>
      </c>
      <c r="B16371">
        <v>1</v>
      </c>
    </row>
    <row r="16372" spans="1:2" x14ac:dyDescent="0.3">
      <c r="A16372">
        <v>3921</v>
      </c>
      <c r="B16372">
        <v>0</v>
      </c>
    </row>
    <row r="16373" spans="1:2" x14ac:dyDescent="0.3">
      <c r="A16373">
        <v>9878</v>
      </c>
      <c r="B16373">
        <v>0</v>
      </c>
    </row>
    <row r="16374" spans="1:2" x14ac:dyDescent="0.3">
      <c r="A16374">
        <v>14938</v>
      </c>
      <c r="B16374">
        <v>1</v>
      </c>
    </row>
    <row r="16375" spans="1:2" x14ac:dyDescent="0.3">
      <c r="A16375">
        <v>17530</v>
      </c>
      <c r="B16375">
        <v>1</v>
      </c>
    </row>
    <row r="16376" spans="1:2" x14ac:dyDescent="0.3">
      <c r="A16376">
        <v>22878</v>
      </c>
      <c r="B16376">
        <v>1</v>
      </c>
    </row>
    <row r="16377" spans="1:2" x14ac:dyDescent="0.3">
      <c r="A16377">
        <v>8195</v>
      </c>
      <c r="B16377">
        <v>0</v>
      </c>
    </row>
    <row r="16378" spans="1:2" x14ac:dyDescent="0.3">
      <c r="A16378">
        <v>17074</v>
      </c>
      <c r="B16378">
        <v>1</v>
      </c>
    </row>
    <row r="16379" spans="1:2" x14ac:dyDescent="0.3">
      <c r="A16379">
        <v>17937</v>
      </c>
      <c r="B16379">
        <v>1</v>
      </c>
    </row>
    <row r="16380" spans="1:2" x14ac:dyDescent="0.3">
      <c r="A16380">
        <v>22854</v>
      </c>
      <c r="B16380">
        <v>1</v>
      </c>
    </row>
    <row r="16381" spans="1:2" x14ac:dyDescent="0.3">
      <c r="A16381">
        <v>17939</v>
      </c>
      <c r="B16381">
        <v>1</v>
      </c>
    </row>
    <row r="16382" spans="1:2" x14ac:dyDescent="0.3">
      <c r="A16382">
        <v>17938</v>
      </c>
      <c r="B16382">
        <v>1</v>
      </c>
    </row>
    <row r="16383" spans="1:2" x14ac:dyDescent="0.3">
      <c r="A16383">
        <v>20181</v>
      </c>
      <c r="B16383">
        <v>1</v>
      </c>
    </row>
    <row r="16384" spans="1:2" x14ac:dyDescent="0.3">
      <c r="A16384">
        <v>22965</v>
      </c>
      <c r="B16384">
        <v>1</v>
      </c>
    </row>
    <row r="16385" spans="1:2" x14ac:dyDescent="0.3">
      <c r="A16385">
        <v>13541</v>
      </c>
      <c r="B16385">
        <v>1</v>
      </c>
    </row>
    <row r="16386" spans="1:2" x14ac:dyDescent="0.3">
      <c r="A16386">
        <v>9303</v>
      </c>
      <c r="B16386">
        <v>0</v>
      </c>
    </row>
    <row r="16387" spans="1:2" x14ac:dyDescent="0.3">
      <c r="A16387">
        <v>10506</v>
      </c>
      <c r="B16387">
        <v>0</v>
      </c>
    </row>
    <row r="16388" spans="1:2" x14ac:dyDescent="0.3">
      <c r="A16388">
        <v>19731</v>
      </c>
      <c r="B16388">
        <v>0</v>
      </c>
    </row>
    <row r="16389" spans="1:2" x14ac:dyDescent="0.3">
      <c r="A16389">
        <v>16755</v>
      </c>
      <c r="B16389">
        <v>1</v>
      </c>
    </row>
    <row r="16390" spans="1:2" x14ac:dyDescent="0.3">
      <c r="A16390">
        <v>17556</v>
      </c>
      <c r="B16390">
        <v>1</v>
      </c>
    </row>
    <row r="16391" spans="1:2" x14ac:dyDescent="0.3">
      <c r="A16391">
        <v>18137</v>
      </c>
      <c r="B16391">
        <v>1</v>
      </c>
    </row>
    <row r="16392" spans="1:2" x14ac:dyDescent="0.3">
      <c r="A16392">
        <v>19908</v>
      </c>
      <c r="B16392">
        <v>1</v>
      </c>
    </row>
    <row r="16393" spans="1:2" x14ac:dyDescent="0.3">
      <c r="A16393">
        <v>21023</v>
      </c>
      <c r="B16393">
        <v>1</v>
      </c>
    </row>
    <row r="16394" spans="1:2" x14ac:dyDescent="0.3">
      <c r="A16394">
        <v>14997</v>
      </c>
      <c r="B16394">
        <v>1</v>
      </c>
    </row>
    <row r="16395" spans="1:2" x14ac:dyDescent="0.3">
      <c r="A16395">
        <v>18125</v>
      </c>
      <c r="B16395">
        <v>1</v>
      </c>
    </row>
    <row r="16396" spans="1:2" x14ac:dyDescent="0.3">
      <c r="A16396">
        <v>23006</v>
      </c>
      <c r="B16396">
        <v>1</v>
      </c>
    </row>
    <row r="16397" spans="1:2" x14ac:dyDescent="0.3">
      <c r="A16397">
        <v>6733</v>
      </c>
      <c r="B16397">
        <v>0</v>
      </c>
    </row>
    <row r="16398" spans="1:2" x14ac:dyDescent="0.3">
      <c r="A16398">
        <v>6944</v>
      </c>
      <c r="B16398">
        <v>0</v>
      </c>
    </row>
    <row r="16399" spans="1:2" x14ac:dyDescent="0.3">
      <c r="A16399">
        <v>22812</v>
      </c>
      <c r="B16399">
        <v>1</v>
      </c>
    </row>
    <row r="16400" spans="1:2" x14ac:dyDescent="0.3">
      <c r="A16400">
        <v>24664</v>
      </c>
      <c r="B16400">
        <v>1</v>
      </c>
    </row>
    <row r="16401" spans="1:2" x14ac:dyDescent="0.3">
      <c r="A16401">
        <v>17726</v>
      </c>
      <c r="B16401">
        <v>1</v>
      </c>
    </row>
    <row r="16402" spans="1:2" x14ac:dyDescent="0.3">
      <c r="A16402">
        <v>17737</v>
      </c>
      <c r="B16402">
        <v>1</v>
      </c>
    </row>
    <row r="16403" spans="1:2" x14ac:dyDescent="0.3">
      <c r="A16403">
        <v>19769</v>
      </c>
      <c r="B16403">
        <v>1</v>
      </c>
    </row>
    <row r="16404" spans="1:2" x14ac:dyDescent="0.3">
      <c r="A16404">
        <v>20711</v>
      </c>
      <c r="B16404">
        <v>1</v>
      </c>
    </row>
    <row r="16405" spans="1:2" x14ac:dyDescent="0.3">
      <c r="A16405">
        <v>20951</v>
      </c>
      <c r="B16405">
        <v>1</v>
      </c>
    </row>
    <row r="16406" spans="1:2" x14ac:dyDescent="0.3">
      <c r="A16406">
        <v>22810</v>
      </c>
      <c r="B16406">
        <v>1</v>
      </c>
    </row>
    <row r="16407" spans="1:2" x14ac:dyDescent="0.3">
      <c r="A16407">
        <v>8267</v>
      </c>
      <c r="B16407">
        <v>0</v>
      </c>
    </row>
    <row r="16408" spans="1:2" x14ac:dyDescent="0.3">
      <c r="A16408">
        <v>8268</v>
      </c>
      <c r="B16408">
        <v>0</v>
      </c>
    </row>
    <row r="16409" spans="1:2" x14ac:dyDescent="0.3">
      <c r="A16409">
        <v>15479</v>
      </c>
      <c r="B16409">
        <v>1</v>
      </c>
    </row>
    <row r="16410" spans="1:2" x14ac:dyDescent="0.3">
      <c r="A16410">
        <v>16460</v>
      </c>
      <c r="B16410">
        <v>1</v>
      </c>
    </row>
    <row r="16411" spans="1:2" x14ac:dyDescent="0.3">
      <c r="A16411">
        <v>16472</v>
      </c>
      <c r="B16411">
        <v>1</v>
      </c>
    </row>
    <row r="16412" spans="1:2" x14ac:dyDescent="0.3">
      <c r="A16412">
        <v>15729</v>
      </c>
      <c r="B16412">
        <v>1</v>
      </c>
    </row>
    <row r="16413" spans="1:2" x14ac:dyDescent="0.3">
      <c r="A16413">
        <v>16103</v>
      </c>
      <c r="B16413">
        <v>1</v>
      </c>
    </row>
    <row r="16414" spans="1:2" x14ac:dyDescent="0.3">
      <c r="A16414">
        <v>9733</v>
      </c>
      <c r="B16414">
        <v>1</v>
      </c>
    </row>
    <row r="16415" spans="1:2" x14ac:dyDescent="0.3">
      <c r="A16415">
        <v>24731</v>
      </c>
      <c r="B16415">
        <v>1</v>
      </c>
    </row>
    <row r="16416" spans="1:2" x14ac:dyDescent="0.3">
      <c r="A16416">
        <v>10884</v>
      </c>
      <c r="B16416">
        <v>0</v>
      </c>
    </row>
    <row r="16417" spans="1:2" x14ac:dyDescent="0.3">
      <c r="A16417">
        <v>17739</v>
      </c>
      <c r="B16417">
        <v>1</v>
      </c>
    </row>
    <row r="16418" spans="1:2" x14ac:dyDescent="0.3">
      <c r="A16418">
        <v>18370</v>
      </c>
      <c r="B16418">
        <v>1</v>
      </c>
    </row>
    <row r="16419" spans="1:2" x14ac:dyDescent="0.3">
      <c r="A16419">
        <v>20810</v>
      </c>
      <c r="B16419">
        <v>1</v>
      </c>
    </row>
    <row r="16420" spans="1:2" x14ac:dyDescent="0.3">
      <c r="A16420">
        <v>20109</v>
      </c>
      <c r="B16420">
        <v>1</v>
      </c>
    </row>
    <row r="16421" spans="1:2" x14ac:dyDescent="0.3">
      <c r="A16421">
        <v>4411</v>
      </c>
      <c r="B16421">
        <v>0</v>
      </c>
    </row>
    <row r="16422" spans="1:2" x14ac:dyDescent="0.3">
      <c r="A16422">
        <v>14902</v>
      </c>
      <c r="B16422">
        <v>1</v>
      </c>
    </row>
    <row r="16423" spans="1:2" x14ac:dyDescent="0.3">
      <c r="A16423">
        <v>15929</v>
      </c>
      <c r="B16423">
        <v>1</v>
      </c>
    </row>
    <row r="16424" spans="1:2" x14ac:dyDescent="0.3">
      <c r="A16424">
        <v>15629</v>
      </c>
      <c r="B16424">
        <v>1</v>
      </c>
    </row>
    <row r="16425" spans="1:2" x14ac:dyDescent="0.3">
      <c r="A16425">
        <v>20208</v>
      </c>
      <c r="B16425">
        <v>1</v>
      </c>
    </row>
    <row r="16426" spans="1:2" x14ac:dyDescent="0.3">
      <c r="A16426">
        <v>22223</v>
      </c>
      <c r="B16426">
        <v>1</v>
      </c>
    </row>
    <row r="16427" spans="1:2" x14ac:dyDescent="0.3">
      <c r="A16427">
        <v>11582</v>
      </c>
      <c r="B16427">
        <v>1</v>
      </c>
    </row>
    <row r="16428" spans="1:2" x14ac:dyDescent="0.3">
      <c r="A16428">
        <v>17741</v>
      </c>
      <c r="B16428">
        <v>1</v>
      </c>
    </row>
    <row r="16429" spans="1:2" x14ac:dyDescent="0.3">
      <c r="A16429">
        <v>20112</v>
      </c>
      <c r="B16429">
        <v>1</v>
      </c>
    </row>
    <row r="16430" spans="1:2" x14ac:dyDescent="0.3">
      <c r="A16430">
        <v>20809</v>
      </c>
      <c r="B16430">
        <v>1</v>
      </c>
    </row>
    <row r="16431" spans="1:2" x14ac:dyDescent="0.3">
      <c r="A16431">
        <v>15958</v>
      </c>
      <c r="B16431">
        <v>1</v>
      </c>
    </row>
    <row r="16432" spans="1:2" x14ac:dyDescent="0.3">
      <c r="A16432">
        <v>16857</v>
      </c>
      <c r="B16432">
        <v>1</v>
      </c>
    </row>
    <row r="16433" spans="1:2" x14ac:dyDescent="0.3">
      <c r="A16433">
        <v>14653</v>
      </c>
      <c r="B16433">
        <v>1</v>
      </c>
    </row>
    <row r="16434" spans="1:2" x14ac:dyDescent="0.3">
      <c r="A16434">
        <v>17835</v>
      </c>
      <c r="B16434">
        <v>1</v>
      </c>
    </row>
    <row r="16435" spans="1:2" x14ac:dyDescent="0.3">
      <c r="A16435">
        <v>22560</v>
      </c>
      <c r="B16435">
        <v>1</v>
      </c>
    </row>
    <row r="16436" spans="1:2" x14ac:dyDescent="0.3">
      <c r="A16436">
        <v>24484</v>
      </c>
      <c r="B16436">
        <v>1</v>
      </c>
    </row>
    <row r="16437" spans="1:2" x14ac:dyDescent="0.3">
      <c r="A16437">
        <v>18043</v>
      </c>
      <c r="B16437">
        <v>1</v>
      </c>
    </row>
    <row r="16438" spans="1:2" x14ac:dyDescent="0.3">
      <c r="A16438">
        <v>7818</v>
      </c>
      <c r="B16438">
        <v>0</v>
      </c>
    </row>
    <row r="16439" spans="1:2" x14ac:dyDescent="0.3">
      <c r="A16439">
        <v>15597</v>
      </c>
      <c r="B16439">
        <v>1</v>
      </c>
    </row>
    <row r="16440" spans="1:2" x14ac:dyDescent="0.3">
      <c r="A16440">
        <v>12176</v>
      </c>
      <c r="B16440">
        <v>1</v>
      </c>
    </row>
    <row r="16441" spans="1:2" x14ac:dyDescent="0.3">
      <c r="A16441">
        <v>16189</v>
      </c>
      <c r="B16441">
        <v>1</v>
      </c>
    </row>
    <row r="16442" spans="1:2" x14ac:dyDescent="0.3">
      <c r="A16442">
        <v>16783</v>
      </c>
      <c r="B16442">
        <v>0</v>
      </c>
    </row>
    <row r="16443" spans="1:2" x14ac:dyDescent="0.3">
      <c r="A16443">
        <v>20884</v>
      </c>
      <c r="B16443">
        <v>1</v>
      </c>
    </row>
    <row r="16444" spans="1:2" x14ac:dyDescent="0.3">
      <c r="A16444">
        <v>25853</v>
      </c>
      <c r="B16444">
        <v>1</v>
      </c>
    </row>
    <row r="16445" spans="1:2" x14ac:dyDescent="0.3">
      <c r="A16445">
        <v>22859</v>
      </c>
      <c r="B16445">
        <v>1</v>
      </c>
    </row>
    <row r="16446" spans="1:2" x14ac:dyDescent="0.3">
      <c r="A16446">
        <v>18274</v>
      </c>
      <c r="B16446">
        <v>1</v>
      </c>
    </row>
    <row r="16447" spans="1:2" x14ac:dyDescent="0.3">
      <c r="A16447">
        <v>20267</v>
      </c>
      <c r="B16447">
        <v>1</v>
      </c>
    </row>
    <row r="16448" spans="1:2" x14ac:dyDescent="0.3">
      <c r="A16448">
        <v>488</v>
      </c>
      <c r="B16448">
        <v>0</v>
      </c>
    </row>
    <row r="16449" spans="1:2" x14ac:dyDescent="0.3">
      <c r="A16449">
        <v>10485</v>
      </c>
      <c r="B16449">
        <v>1</v>
      </c>
    </row>
    <row r="16450" spans="1:2" x14ac:dyDescent="0.3">
      <c r="A16450">
        <v>22687</v>
      </c>
      <c r="B16450">
        <v>1</v>
      </c>
    </row>
    <row r="16451" spans="1:2" x14ac:dyDescent="0.3">
      <c r="A16451">
        <v>10038</v>
      </c>
      <c r="B16451">
        <v>1</v>
      </c>
    </row>
    <row r="16452" spans="1:2" x14ac:dyDescent="0.3">
      <c r="A16452">
        <v>20864</v>
      </c>
      <c r="B16452">
        <v>1</v>
      </c>
    </row>
    <row r="16453" spans="1:2" x14ac:dyDescent="0.3">
      <c r="A16453">
        <v>10703</v>
      </c>
      <c r="B16453">
        <v>0</v>
      </c>
    </row>
    <row r="16454" spans="1:2" x14ac:dyDescent="0.3">
      <c r="A16454">
        <v>18176</v>
      </c>
      <c r="B16454">
        <v>1</v>
      </c>
    </row>
    <row r="16455" spans="1:2" x14ac:dyDescent="0.3">
      <c r="A16455">
        <v>20914</v>
      </c>
      <c r="B16455">
        <v>1</v>
      </c>
    </row>
    <row r="16456" spans="1:2" x14ac:dyDescent="0.3">
      <c r="A16456">
        <v>20092</v>
      </c>
      <c r="B16456">
        <v>1</v>
      </c>
    </row>
    <row r="16457" spans="1:2" x14ac:dyDescent="0.3">
      <c r="A16457">
        <v>5872</v>
      </c>
      <c r="B16457">
        <v>0</v>
      </c>
    </row>
    <row r="16458" spans="1:2" x14ac:dyDescent="0.3">
      <c r="A16458">
        <v>20074</v>
      </c>
      <c r="B16458">
        <v>1</v>
      </c>
    </row>
    <row r="16459" spans="1:2" x14ac:dyDescent="0.3">
      <c r="A16459">
        <v>17980</v>
      </c>
      <c r="B16459">
        <v>0</v>
      </c>
    </row>
    <row r="16460" spans="1:2" x14ac:dyDescent="0.3">
      <c r="A16460">
        <v>24693</v>
      </c>
      <c r="B16460">
        <v>1</v>
      </c>
    </row>
    <row r="16461" spans="1:2" x14ac:dyDescent="0.3">
      <c r="A16461">
        <v>22763</v>
      </c>
      <c r="B16461">
        <v>1</v>
      </c>
    </row>
    <row r="16462" spans="1:2" x14ac:dyDescent="0.3">
      <c r="A16462">
        <v>20133</v>
      </c>
      <c r="B16462">
        <v>1</v>
      </c>
    </row>
    <row r="16463" spans="1:2" x14ac:dyDescent="0.3">
      <c r="A16463">
        <v>20134</v>
      </c>
      <c r="B16463">
        <v>1</v>
      </c>
    </row>
    <row r="16464" spans="1:2" x14ac:dyDescent="0.3">
      <c r="A16464">
        <v>23004</v>
      </c>
      <c r="B16464">
        <v>1</v>
      </c>
    </row>
    <row r="16465" spans="1:2" x14ac:dyDescent="0.3">
      <c r="A16465">
        <v>23007</v>
      </c>
      <c r="B16465">
        <v>1</v>
      </c>
    </row>
    <row r="16466" spans="1:2" x14ac:dyDescent="0.3">
      <c r="A16466">
        <v>14952</v>
      </c>
      <c r="B16466">
        <v>1</v>
      </c>
    </row>
    <row r="16467" spans="1:2" x14ac:dyDescent="0.3">
      <c r="A16467">
        <v>19759</v>
      </c>
      <c r="B16467">
        <v>1</v>
      </c>
    </row>
    <row r="16468" spans="1:2" x14ac:dyDescent="0.3">
      <c r="A16468">
        <v>20544</v>
      </c>
      <c r="B16468">
        <v>1</v>
      </c>
    </row>
    <row r="16469" spans="1:2" x14ac:dyDescent="0.3">
      <c r="A16469">
        <v>11165</v>
      </c>
      <c r="B16469">
        <v>1</v>
      </c>
    </row>
    <row r="16470" spans="1:2" x14ac:dyDescent="0.3">
      <c r="A16470">
        <v>11170</v>
      </c>
      <c r="B16470">
        <v>1</v>
      </c>
    </row>
    <row r="16471" spans="1:2" x14ac:dyDescent="0.3">
      <c r="A16471">
        <v>16525</v>
      </c>
      <c r="B16471">
        <v>1</v>
      </c>
    </row>
    <row r="16472" spans="1:2" x14ac:dyDescent="0.3">
      <c r="A16472">
        <v>19635</v>
      </c>
      <c r="B16472">
        <v>1</v>
      </c>
    </row>
    <row r="16473" spans="1:2" x14ac:dyDescent="0.3">
      <c r="A16473">
        <v>20729</v>
      </c>
      <c r="B16473">
        <v>1</v>
      </c>
    </row>
    <row r="16474" spans="1:2" x14ac:dyDescent="0.3">
      <c r="A16474">
        <v>22472</v>
      </c>
      <c r="B16474">
        <v>1</v>
      </c>
    </row>
    <row r="16475" spans="1:2" x14ac:dyDescent="0.3">
      <c r="A16475">
        <v>22595</v>
      </c>
      <c r="B16475">
        <v>1</v>
      </c>
    </row>
    <row r="16476" spans="1:2" x14ac:dyDescent="0.3">
      <c r="A16476">
        <v>6296</v>
      </c>
      <c r="B16476">
        <v>0</v>
      </c>
    </row>
    <row r="16477" spans="1:2" x14ac:dyDescent="0.3">
      <c r="A16477">
        <v>7636</v>
      </c>
      <c r="B16477">
        <v>0</v>
      </c>
    </row>
    <row r="16478" spans="1:2" x14ac:dyDescent="0.3">
      <c r="A16478">
        <v>22903</v>
      </c>
      <c r="B16478">
        <v>1</v>
      </c>
    </row>
    <row r="16479" spans="1:2" x14ac:dyDescent="0.3">
      <c r="A16479">
        <v>14918</v>
      </c>
      <c r="B16479">
        <v>1</v>
      </c>
    </row>
    <row r="16480" spans="1:2" x14ac:dyDescent="0.3">
      <c r="A16480">
        <v>26899</v>
      </c>
      <c r="B16480">
        <v>1</v>
      </c>
    </row>
    <row r="16481" spans="1:2" x14ac:dyDescent="0.3">
      <c r="A16481">
        <v>1903</v>
      </c>
      <c r="B16481">
        <v>0</v>
      </c>
    </row>
    <row r="16482" spans="1:2" x14ac:dyDescent="0.3">
      <c r="A16482">
        <v>15499</v>
      </c>
      <c r="B16482">
        <v>1</v>
      </c>
    </row>
    <row r="16483" spans="1:2" x14ac:dyDescent="0.3">
      <c r="A16483">
        <v>17772</v>
      </c>
      <c r="B16483">
        <v>1</v>
      </c>
    </row>
    <row r="16484" spans="1:2" x14ac:dyDescent="0.3">
      <c r="A16484">
        <v>19763</v>
      </c>
      <c r="B16484">
        <v>1</v>
      </c>
    </row>
    <row r="16485" spans="1:2" x14ac:dyDescent="0.3">
      <c r="A16485">
        <v>20919</v>
      </c>
      <c r="B16485">
        <v>1</v>
      </c>
    </row>
    <row r="16486" spans="1:2" x14ac:dyDescent="0.3">
      <c r="A16486">
        <v>22817</v>
      </c>
      <c r="B16486">
        <v>1</v>
      </c>
    </row>
    <row r="16487" spans="1:2" x14ac:dyDescent="0.3">
      <c r="A16487">
        <v>20276</v>
      </c>
      <c r="B16487">
        <v>0</v>
      </c>
    </row>
    <row r="16488" spans="1:2" x14ac:dyDescent="0.3">
      <c r="A16488">
        <v>5004</v>
      </c>
      <c r="B16488">
        <v>0</v>
      </c>
    </row>
    <row r="16489" spans="1:2" x14ac:dyDescent="0.3">
      <c r="A16489">
        <v>20551</v>
      </c>
      <c r="B16489">
        <v>1</v>
      </c>
    </row>
    <row r="16490" spans="1:2" x14ac:dyDescent="0.3">
      <c r="A16490">
        <v>11604</v>
      </c>
      <c r="B16490">
        <v>1</v>
      </c>
    </row>
    <row r="16491" spans="1:2" x14ac:dyDescent="0.3">
      <c r="A16491">
        <v>6169</v>
      </c>
      <c r="B16491">
        <v>0</v>
      </c>
    </row>
    <row r="16492" spans="1:2" x14ac:dyDescent="0.3">
      <c r="A16492">
        <v>16227</v>
      </c>
      <c r="B16492">
        <v>1</v>
      </c>
    </row>
    <row r="16493" spans="1:2" x14ac:dyDescent="0.3">
      <c r="A16493">
        <v>20961</v>
      </c>
      <c r="B16493">
        <v>1</v>
      </c>
    </row>
    <row r="16494" spans="1:2" x14ac:dyDescent="0.3">
      <c r="A16494">
        <v>5959</v>
      </c>
      <c r="B16494">
        <v>0</v>
      </c>
    </row>
    <row r="16495" spans="1:2" x14ac:dyDescent="0.3">
      <c r="A16495">
        <v>18045</v>
      </c>
      <c r="B16495">
        <v>1</v>
      </c>
    </row>
    <row r="16496" spans="1:2" x14ac:dyDescent="0.3">
      <c r="A16496">
        <v>7029</v>
      </c>
      <c r="B16496">
        <v>0</v>
      </c>
    </row>
    <row r="16497" spans="1:2" x14ac:dyDescent="0.3">
      <c r="A16497">
        <v>5007</v>
      </c>
      <c r="B16497">
        <v>0</v>
      </c>
    </row>
    <row r="16498" spans="1:2" x14ac:dyDescent="0.3">
      <c r="A16498">
        <v>5008</v>
      </c>
      <c r="B16498">
        <v>0</v>
      </c>
    </row>
    <row r="16499" spans="1:2" x14ac:dyDescent="0.3">
      <c r="A16499">
        <v>24385</v>
      </c>
      <c r="B16499">
        <v>1</v>
      </c>
    </row>
    <row r="16500" spans="1:2" x14ac:dyDescent="0.3">
      <c r="A16500">
        <v>14786</v>
      </c>
      <c r="B16500">
        <v>1</v>
      </c>
    </row>
    <row r="16501" spans="1:2" x14ac:dyDescent="0.3">
      <c r="A16501">
        <v>5591</v>
      </c>
      <c r="B16501">
        <v>0</v>
      </c>
    </row>
    <row r="16502" spans="1:2" x14ac:dyDescent="0.3">
      <c r="A16502">
        <v>19977</v>
      </c>
      <c r="B16502">
        <v>1</v>
      </c>
    </row>
    <row r="16503" spans="1:2" x14ac:dyDescent="0.3">
      <c r="A16503">
        <v>8513</v>
      </c>
      <c r="B16503">
        <v>0</v>
      </c>
    </row>
    <row r="16504" spans="1:2" x14ac:dyDescent="0.3">
      <c r="A16504">
        <v>16903</v>
      </c>
      <c r="B16504">
        <v>1</v>
      </c>
    </row>
    <row r="16505" spans="1:2" x14ac:dyDescent="0.3">
      <c r="A16505">
        <v>22532</v>
      </c>
      <c r="B16505">
        <v>1</v>
      </c>
    </row>
    <row r="16506" spans="1:2" x14ac:dyDescent="0.3">
      <c r="A16506">
        <v>20901</v>
      </c>
      <c r="B16506">
        <v>1</v>
      </c>
    </row>
    <row r="16507" spans="1:2" x14ac:dyDescent="0.3">
      <c r="A16507">
        <v>5543</v>
      </c>
      <c r="B16507">
        <v>0</v>
      </c>
    </row>
    <row r="16508" spans="1:2" x14ac:dyDescent="0.3">
      <c r="A16508">
        <v>22615</v>
      </c>
      <c r="B16508">
        <v>1</v>
      </c>
    </row>
    <row r="16509" spans="1:2" x14ac:dyDescent="0.3">
      <c r="A16509">
        <v>17790</v>
      </c>
      <c r="B16509">
        <v>1</v>
      </c>
    </row>
    <row r="16510" spans="1:2" x14ac:dyDescent="0.3">
      <c r="A16510">
        <v>15913</v>
      </c>
      <c r="B16510">
        <v>1</v>
      </c>
    </row>
    <row r="16511" spans="1:2" x14ac:dyDescent="0.3">
      <c r="A16511">
        <v>16927</v>
      </c>
      <c r="B16511">
        <v>1</v>
      </c>
    </row>
    <row r="16512" spans="1:2" x14ac:dyDescent="0.3">
      <c r="A16512">
        <v>17602</v>
      </c>
      <c r="B16512">
        <v>1</v>
      </c>
    </row>
    <row r="16513" spans="1:2" x14ac:dyDescent="0.3">
      <c r="A16513">
        <v>9782</v>
      </c>
      <c r="B16513">
        <v>0</v>
      </c>
    </row>
    <row r="16514" spans="1:2" x14ac:dyDescent="0.3">
      <c r="A16514">
        <v>19911</v>
      </c>
      <c r="B16514">
        <v>1</v>
      </c>
    </row>
    <row r="16515" spans="1:2" x14ac:dyDescent="0.3">
      <c r="A16515">
        <v>16752</v>
      </c>
      <c r="B16515">
        <v>1</v>
      </c>
    </row>
    <row r="16516" spans="1:2" x14ac:dyDescent="0.3">
      <c r="A16516">
        <v>11544</v>
      </c>
      <c r="B16516">
        <v>0</v>
      </c>
    </row>
    <row r="16517" spans="1:2" x14ac:dyDescent="0.3">
      <c r="A16517">
        <v>10858</v>
      </c>
      <c r="B16517">
        <v>0</v>
      </c>
    </row>
    <row r="16518" spans="1:2" x14ac:dyDescent="0.3">
      <c r="A16518">
        <v>24643</v>
      </c>
      <c r="B16518">
        <v>1</v>
      </c>
    </row>
    <row r="16519" spans="1:2" x14ac:dyDescent="0.3">
      <c r="A16519">
        <v>22649</v>
      </c>
      <c r="B16519">
        <v>1</v>
      </c>
    </row>
    <row r="16520" spans="1:2" x14ac:dyDescent="0.3">
      <c r="A16520">
        <v>21077</v>
      </c>
      <c r="B16520">
        <v>1</v>
      </c>
    </row>
    <row r="16521" spans="1:2" x14ac:dyDescent="0.3">
      <c r="A16521">
        <v>16589</v>
      </c>
      <c r="B16521">
        <v>1</v>
      </c>
    </row>
    <row r="16522" spans="1:2" x14ac:dyDescent="0.3">
      <c r="A16522">
        <v>15519</v>
      </c>
      <c r="B16522">
        <v>1</v>
      </c>
    </row>
    <row r="16523" spans="1:2" x14ac:dyDescent="0.3">
      <c r="A16523">
        <v>15656</v>
      </c>
      <c r="B16523">
        <v>1</v>
      </c>
    </row>
    <row r="16524" spans="1:2" x14ac:dyDescent="0.3">
      <c r="A16524">
        <v>19575</v>
      </c>
      <c r="B16524">
        <v>1</v>
      </c>
    </row>
    <row r="16525" spans="1:2" x14ac:dyDescent="0.3">
      <c r="A16525">
        <v>20962</v>
      </c>
      <c r="B16525">
        <v>1</v>
      </c>
    </row>
    <row r="16526" spans="1:2" x14ac:dyDescent="0.3">
      <c r="A16526">
        <v>16590</v>
      </c>
      <c r="B16526">
        <v>1</v>
      </c>
    </row>
    <row r="16527" spans="1:2" x14ac:dyDescent="0.3">
      <c r="A16527">
        <v>19449</v>
      </c>
      <c r="B16527">
        <v>1</v>
      </c>
    </row>
    <row r="16528" spans="1:2" x14ac:dyDescent="0.3">
      <c r="A16528">
        <v>19868</v>
      </c>
      <c r="B16528">
        <v>1</v>
      </c>
    </row>
    <row r="16529" spans="1:2" x14ac:dyDescent="0.3">
      <c r="A16529">
        <v>22488</v>
      </c>
      <c r="B16529">
        <v>1</v>
      </c>
    </row>
    <row r="16530" spans="1:2" x14ac:dyDescent="0.3">
      <c r="A16530">
        <v>21005</v>
      </c>
      <c r="B16530">
        <v>1</v>
      </c>
    </row>
    <row r="16531" spans="1:2" x14ac:dyDescent="0.3">
      <c r="A16531">
        <v>17488</v>
      </c>
      <c r="B16531">
        <v>1</v>
      </c>
    </row>
    <row r="16532" spans="1:2" x14ac:dyDescent="0.3">
      <c r="A16532">
        <v>17619</v>
      </c>
      <c r="B16532">
        <v>1</v>
      </c>
    </row>
    <row r="16533" spans="1:2" x14ac:dyDescent="0.3">
      <c r="A16533">
        <v>20157</v>
      </c>
      <c r="B16533">
        <v>1</v>
      </c>
    </row>
    <row r="16534" spans="1:2" x14ac:dyDescent="0.3">
      <c r="A16534">
        <v>24449</v>
      </c>
      <c r="B16534">
        <v>1</v>
      </c>
    </row>
    <row r="16535" spans="1:2" x14ac:dyDescent="0.3">
      <c r="A16535">
        <v>22713</v>
      </c>
      <c r="B16535">
        <v>1</v>
      </c>
    </row>
    <row r="16536" spans="1:2" x14ac:dyDescent="0.3">
      <c r="A16536">
        <v>17554</v>
      </c>
      <c r="B16536">
        <v>1</v>
      </c>
    </row>
    <row r="16537" spans="1:2" x14ac:dyDescent="0.3">
      <c r="A16537">
        <v>7286</v>
      </c>
      <c r="B16537">
        <v>0</v>
      </c>
    </row>
    <row r="16538" spans="1:2" x14ac:dyDescent="0.3">
      <c r="A16538">
        <v>16954</v>
      </c>
      <c r="B16538">
        <v>1</v>
      </c>
    </row>
    <row r="16539" spans="1:2" x14ac:dyDescent="0.3">
      <c r="A16539">
        <v>17926</v>
      </c>
      <c r="B16539">
        <v>1</v>
      </c>
    </row>
    <row r="16540" spans="1:2" x14ac:dyDescent="0.3">
      <c r="A16540">
        <v>22099</v>
      </c>
      <c r="B16540">
        <v>1</v>
      </c>
    </row>
    <row r="16541" spans="1:2" x14ac:dyDescent="0.3">
      <c r="A16541">
        <v>10579</v>
      </c>
      <c r="B16541">
        <v>1</v>
      </c>
    </row>
    <row r="16542" spans="1:2" x14ac:dyDescent="0.3">
      <c r="A16542">
        <v>10580</v>
      </c>
      <c r="B16542">
        <v>1</v>
      </c>
    </row>
    <row r="16543" spans="1:2" x14ac:dyDescent="0.3">
      <c r="A16543">
        <v>11561</v>
      </c>
      <c r="B16543">
        <v>1</v>
      </c>
    </row>
    <row r="16544" spans="1:2" x14ac:dyDescent="0.3">
      <c r="A16544">
        <v>13518</v>
      </c>
      <c r="B16544">
        <v>1</v>
      </c>
    </row>
    <row r="16545" spans="1:2" x14ac:dyDescent="0.3">
      <c r="A16545">
        <v>15506</v>
      </c>
      <c r="B16545">
        <v>1</v>
      </c>
    </row>
    <row r="16546" spans="1:2" x14ac:dyDescent="0.3">
      <c r="A16546">
        <v>10581</v>
      </c>
      <c r="B16546">
        <v>1</v>
      </c>
    </row>
    <row r="16547" spans="1:2" x14ac:dyDescent="0.3">
      <c r="A16547">
        <v>11514</v>
      </c>
      <c r="B16547">
        <v>0</v>
      </c>
    </row>
    <row r="16548" spans="1:2" x14ac:dyDescent="0.3">
      <c r="A16548">
        <v>10578</v>
      </c>
      <c r="B16548">
        <v>1</v>
      </c>
    </row>
    <row r="16549" spans="1:2" x14ac:dyDescent="0.3">
      <c r="A16549">
        <v>22484</v>
      </c>
      <c r="B16549">
        <v>1</v>
      </c>
    </row>
    <row r="16550" spans="1:2" x14ac:dyDescent="0.3">
      <c r="A16550">
        <v>22802</v>
      </c>
      <c r="B16550">
        <v>1</v>
      </c>
    </row>
    <row r="16551" spans="1:2" x14ac:dyDescent="0.3">
      <c r="A16551">
        <v>16466</v>
      </c>
      <c r="B16551">
        <v>1</v>
      </c>
    </row>
    <row r="16552" spans="1:2" x14ac:dyDescent="0.3">
      <c r="A16552">
        <v>19679</v>
      </c>
      <c r="B16552">
        <v>1</v>
      </c>
    </row>
    <row r="16553" spans="1:2" x14ac:dyDescent="0.3">
      <c r="A16553">
        <v>22531</v>
      </c>
      <c r="B16553">
        <v>1</v>
      </c>
    </row>
    <row r="16554" spans="1:2" x14ac:dyDescent="0.3">
      <c r="A16554">
        <v>22543</v>
      </c>
      <c r="B16554">
        <v>1</v>
      </c>
    </row>
    <row r="16555" spans="1:2" x14ac:dyDescent="0.3">
      <c r="A16555">
        <v>20685</v>
      </c>
      <c r="B16555">
        <v>1</v>
      </c>
    </row>
    <row r="16556" spans="1:2" x14ac:dyDescent="0.3">
      <c r="A16556">
        <v>22520</v>
      </c>
      <c r="B16556">
        <v>1</v>
      </c>
    </row>
    <row r="16557" spans="1:2" x14ac:dyDescent="0.3">
      <c r="A16557">
        <v>24457</v>
      </c>
      <c r="B16557">
        <v>1</v>
      </c>
    </row>
    <row r="16558" spans="1:2" x14ac:dyDescent="0.3">
      <c r="A16558">
        <v>6930</v>
      </c>
      <c r="B16558">
        <v>0</v>
      </c>
    </row>
    <row r="16559" spans="1:2" x14ac:dyDescent="0.3">
      <c r="A16559">
        <v>16635</v>
      </c>
      <c r="B16559">
        <v>1</v>
      </c>
    </row>
    <row r="16560" spans="1:2" x14ac:dyDescent="0.3">
      <c r="A16560">
        <v>17788</v>
      </c>
      <c r="B16560">
        <v>1</v>
      </c>
    </row>
    <row r="16561" spans="1:2" x14ac:dyDescent="0.3">
      <c r="A16561">
        <v>19610</v>
      </c>
      <c r="B16561">
        <v>1</v>
      </c>
    </row>
    <row r="16562" spans="1:2" x14ac:dyDescent="0.3">
      <c r="A16562">
        <v>10856</v>
      </c>
      <c r="B16562">
        <v>1</v>
      </c>
    </row>
    <row r="16563" spans="1:2" x14ac:dyDescent="0.3">
      <c r="A16563">
        <v>19611</v>
      </c>
      <c r="B16563">
        <v>1</v>
      </c>
    </row>
    <row r="16564" spans="1:2" x14ac:dyDescent="0.3">
      <c r="A16564">
        <v>10855</v>
      </c>
      <c r="B16564">
        <v>1</v>
      </c>
    </row>
    <row r="16565" spans="1:2" x14ac:dyDescent="0.3">
      <c r="A16565">
        <v>15022</v>
      </c>
      <c r="B16565">
        <v>1</v>
      </c>
    </row>
    <row r="16566" spans="1:2" x14ac:dyDescent="0.3">
      <c r="A16566">
        <v>22993</v>
      </c>
      <c r="B16566">
        <v>1</v>
      </c>
    </row>
    <row r="16567" spans="1:2" x14ac:dyDescent="0.3">
      <c r="A16567">
        <v>18060</v>
      </c>
      <c r="B16567">
        <v>1</v>
      </c>
    </row>
    <row r="16568" spans="1:2" x14ac:dyDescent="0.3">
      <c r="A16568">
        <v>19959</v>
      </c>
      <c r="B16568">
        <v>1</v>
      </c>
    </row>
    <row r="16569" spans="1:2" x14ac:dyDescent="0.3">
      <c r="A16569">
        <v>26935</v>
      </c>
      <c r="B16569">
        <v>1</v>
      </c>
    </row>
    <row r="16570" spans="1:2" x14ac:dyDescent="0.3">
      <c r="A16570">
        <v>9929</v>
      </c>
      <c r="B16570">
        <v>1</v>
      </c>
    </row>
    <row r="16571" spans="1:2" x14ac:dyDescent="0.3">
      <c r="A16571">
        <v>20082</v>
      </c>
      <c r="B16571">
        <v>1</v>
      </c>
    </row>
    <row r="16572" spans="1:2" x14ac:dyDescent="0.3">
      <c r="A16572">
        <v>11018</v>
      </c>
      <c r="B16572">
        <v>0</v>
      </c>
    </row>
    <row r="16573" spans="1:2" x14ac:dyDescent="0.3">
      <c r="A16573">
        <v>16879</v>
      </c>
      <c r="B16573">
        <v>1</v>
      </c>
    </row>
    <row r="16574" spans="1:2" x14ac:dyDescent="0.3">
      <c r="A16574">
        <v>22641</v>
      </c>
      <c r="B16574">
        <v>1</v>
      </c>
    </row>
    <row r="16575" spans="1:2" x14ac:dyDescent="0.3">
      <c r="A16575">
        <v>17968</v>
      </c>
      <c r="B16575">
        <v>1</v>
      </c>
    </row>
    <row r="16576" spans="1:2" x14ac:dyDescent="0.3">
      <c r="A16576">
        <v>22507</v>
      </c>
      <c r="B16576">
        <v>1</v>
      </c>
    </row>
    <row r="16577" spans="1:2" x14ac:dyDescent="0.3">
      <c r="A16577">
        <v>11071</v>
      </c>
      <c r="B16577">
        <v>1</v>
      </c>
    </row>
    <row r="16578" spans="1:2" x14ac:dyDescent="0.3">
      <c r="A16578">
        <v>21051</v>
      </c>
      <c r="B16578">
        <v>1</v>
      </c>
    </row>
    <row r="16579" spans="1:2" x14ac:dyDescent="0.3">
      <c r="A16579">
        <v>25882</v>
      </c>
      <c r="B16579">
        <v>1</v>
      </c>
    </row>
    <row r="16580" spans="1:2" x14ac:dyDescent="0.3">
      <c r="A16580">
        <v>22978</v>
      </c>
      <c r="B16580">
        <v>1</v>
      </c>
    </row>
    <row r="16581" spans="1:2" x14ac:dyDescent="0.3">
      <c r="A16581">
        <v>17034</v>
      </c>
      <c r="B16581">
        <v>1</v>
      </c>
    </row>
    <row r="16582" spans="1:2" x14ac:dyDescent="0.3">
      <c r="A16582">
        <v>9736</v>
      </c>
      <c r="B16582">
        <v>1</v>
      </c>
    </row>
    <row r="16583" spans="1:2" x14ac:dyDescent="0.3">
      <c r="A16583">
        <v>3006</v>
      </c>
      <c r="B16583">
        <v>0</v>
      </c>
    </row>
    <row r="16584" spans="1:2" x14ac:dyDescent="0.3">
      <c r="A16584">
        <v>22408</v>
      </c>
      <c r="B16584">
        <v>1</v>
      </c>
    </row>
    <row r="16585" spans="1:2" x14ac:dyDescent="0.3">
      <c r="A16585">
        <v>12369</v>
      </c>
      <c r="B16585">
        <v>1</v>
      </c>
    </row>
    <row r="16586" spans="1:2" x14ac:dyDescent="0.3">
      <c r="A16586">
        <v>21053</v>
      </c>
      <c r="B16586">
        <v>1</v>
      </c>
    </row>
    <row r="16587" spans="1:2" x14ac:dyDescent="0.3">
      <c r="A16587">
        <v>23022</v>
      </c>
      <c r="B16587">
        <v>1</v>
      </c>
    </row>
    <row r="16588" spans="1:2" x14ac:dyDescent="0.3">
      <c r="A16588">
        <v>26933</v>
      </c>
      <c r="B16588">
        <v>1</v>
      </c>
    </row>
    <row r="16589" spans="1:2" x14ac:dyDescent="0.3">
      <c r="A16589">
        <v>8399</v>
      </c>
      <c r="B16589">
        <v>0</v>
      </c>
    </row>
    <row r="16590" spans="1:2" x14ac:dyDescent="0.3">
      <c r="A16590">
        <v>22826</v>
      </c>
      <c r="B16590">
        <v>1</v>
      </c>
    </row>
    <row r="16591" spans="1:2" x14ac:dyDescent="0.3">
      <c r="A16591">
        <v>15607</v>
      </c>
      <c r="B16591">
        <v>1</v>
      </c>
    </row>
    <row r="16592" spans="1:2" x14ac:dyDescent="0.3">
      <c r="A16592">
        <v>13557</v>
      </c>
      <c r="B16592">
        <v>1</v>
      </c>
    </row>
    <row r="16593" spans="1:2" x14ac:dyDescent="0.3">
      <c r="A16593">
        <v>17995</v>
      </c>
      <c r="B16593">
        <v>1</v>
      </c>
    </row>
    <row r="16594" spans="1:2" x14ac:dyDescent="0.3">
      <c r="A16594">
        <v>20990</v>
      </c>
      <c r="B16594">
        <v>1</v>
      </c>
    </row>
    <row r="16595" spans="1:2" x14ac:dyDescent="0.3">
      <c r="A16595">
        <v>10989</v>
      </c>
      <c r="B16595">
        <v>1</v>
      </c>
    </row>
    <row r="16596" spans="1:2" x14ac:dyDescent="0.3">
      <c r="A16596">
        <v>11726</v>
      </c>
      <c r="B16596">
        <v>1</v>
      </c>
    </row>
    <row r="16597" spans="1:2" x14ac:dyDescent="0.3">
      <c r="A16597">
        <v>16996</v>
      </c>
      <c r="B16597">
        <v>1</v>
      </c>
    </row>
    <row r="16598" spans="1:2" x14ac:dyDescent="0.3">
      <c r="A16598">
        <v>22105</v>
      </c>
      <c r="B16598">
        <v>1</v>
      </c>
    </row>
    <row r="16599" spans="1:2" x14ac:dyDescent="0.3">
      <c r="A16599">
        <v>22104</v>
      </c>
      <c r="B16599">
        <v>1</v>
      </c>
    </row>
    <row r="16600" spans="1:2" x14ac:dyDescent="0.3">
      <c r="A16600">
        <v>24779</v>
      </c>
      <c r="B16600">
        <v>1</v>
      </c>
    </row>
    <row r="16601" spans="1:2" x14ac:dyDescent="0.3">
      <c r="A16601">
        <v>22866</v>
      </c>
      <c r="B16601">
        <v>1</v>
      </c>
    </row>
    <row r="16602" spans="1:2" x14ac:dyDescent="0.3">
      <c r="A16602">
        <v>17014</v>
      </c>
      <c r="B16602">
        <v>1</v>
      </c>
    </row>
    <row r="16603" spans="1:2" x14ac:dyDescent="0.3">
      <c r="A16603">
        <v>9301</v>
      </c>
      <c r="B16603">
        <v>0</v>
      </c>
    </row>
    <row r="16604" spans="1:2" x14ac:dyDescent="0.3">
      <c r="A16604">
        <v>292</v>
      </c>
      <c r="B16604">
        <v>0</v>
      </c>
    </row>
    <row r="16605" spans="1:2" x14ac:dyDescent="0.3">
      <c r="A16605">
        <v>19587</v>
      </c>
      <c r="B16605">
        <v>1</v>
      </c>
    </row>
    <row r="16606" spans="1:2" x14ac:dyDescent="0.3">
      <c r="A16606">
        <v>20201</v>
      </c>
      <c r="B16606">
        <v>1</v>
      </c>
    </row>
    <row r="16607" spans="1:2" x14ac:dyDescent="0.3">
      <c r="A16607">
        <v>276</v>
      </c>
      <c r="B16607">
        <v>0</v>
      </c>
    </row>
    <row r="16608" spans="1:2" x14ac:dyDescent="0.3">
      <c r="A16608">
        <v>16358</v>
      </c>
      <c r="B16608">
        <v>1</v>
      </c>
    </row>
    <row r="16609" spans="1:2" x14ac:dyDescent="0.3">
      <c r="A16609">
        <v>610</v>
      </c>
      <c r="B16609">
        <v>0</v>
      </c>
    </row>
    <row r="16610" spans="1:2" x14ac:dyDescent="0.3">
      <c r="A16610">
        <v>17374</v>
      </c>
      <c r="B16610">
        <v>1</v>
      </c>
    </row>
    <row r="16611" spans="1:2" x14ac:dyDescent="0.3">
      <c r="A16611">
        <v>22596</v>
      </c>
      <c r="B16611">
        <v>1</v>
      </c>
    </row>
    <row r="16612" spans="1:2" x14ac:dyDescent="0.3">
      <c r="A16612">
        <v>22919</v>
      </c>
      <c r="B16612">
        <v>1</v>
      </c>
    </row>
    <row r="16613" spans="1:2" x14ac:dyDescent="0.3">
      <c r="A16613">
        <v>24546</v>
      </c>
      <c r="B16613">
        <v>1</v>
      </c>
    </row>
    <row r="16614" spans="1:2" x14ac:dyDescent="0.3">
      <c r="A16614">
        <v>14882</v>
      </c>
      <c r="B16614">
        <v>1</v>
      </c>
    </row>
    <row r="16615" spans="1:2" x14ac:dyDescent="0.3">
      <c r="A16615">
        <v>19817</v>
      </c>
      <c r="B16615">
        <v>1</v>
      </c>
    </row>
    <row r="16616" spans="1:2" x14ac:dyDescent="0.3">
      <c r="A16616">
        <v>20978</v>
      </c>
      <c r="B16616">
        <v>1</v>
      </c>
    </row>
    <row r="16617" spans="1:2" x14ac:dyDescent="0.3">
      <c r="A16617">
        <v>24732</v>
      </c>
      <c r="B16617">
        <v>1</v>
      </c>
    </row>
    <row r="16618" spans="1:2" x14ac:dyDescent="0.3">
      <c r="A16618">
        <v>22873</v>
      </c>
      <c r="B16618">
        <v>1</v>
      </c>
    </row>
    <row r="16619" spans="1:2" x14ac:dyDescent="0.3">
      <c r="A16619">
        <v>22414</v>
      </c>
      <c r="B16619">
        <v>1</v>
      </c>
    </row>
    <row r="16620" spans="1:2" x14ac:dyDescent="0.3">
      <c r="A16620">
        <v>20155</v>
      </c>
      <c r="B16620">
        <v>1</v>
      </c>
    </row>
    <row r="16621" spans="1:2" x14ac:dyDescent="0.3">
      <c r="A16621">
        <v>5531</v>
      </c>
      <c r="B16621">
        <v>0</v>
      </c>
    </row>
    <row r="16622" spans="1:2" x14ac:dyDescent="0.3">
      <c r="A16622">
        <v>16739</v>
      </c>
      <c r="B16622">
        <v>1</v>
      </c>
    </row>
    <row r="16623" spans="1:2" x14ac:dyDescent="0.3">
      <c r="A16623">
        <v>5532</v>
      </c>
      <c r="B16623">
        <v>0</v>
      </c>
    </row>
    <row r="16624" spans="1:2" x14ac:dyDescent="0.3">
      <c r="A16624">
        <v>8519</v>
      </c>
      <c r="B16624">
        <v>0</v>
      </c>
    </row>
    <row r="16625" spans="1:2" x14ac:dyDescent="0.3">
      <c r="A16625">
        <v>14678</v>
      </c>
      <c r="B16625">
        <v>1</v>
      </c>
    </row>
    <row r="16626" spans="1:2" x14ac:dyDescent="0.3">
      <c r="A16626">
        <v>22412</v>
      </c>
      <c r="B16626">
        <v>1</v>
      </c>
    </row>
    <row r="16627" spans="1:2" x14ac:dyDescent="0.3">
      <c r="A16627">
        <v>22413</v>
      </c>
      <c r="B16627">
        <v>1</v>
      </c>
    </row>
    <row r="16628" spans="1:2" x14ac:dyDescent="0.3">
      <c r="A16628">
        <v>16916</v>
      </c>
      <c r="B16628">
        <v>1</v>
      </c>
    </row>
    <row r="16629" spans="1:2" x14ac:dyDescent="0.3">
      <c r="A16629">
        <v>25788</v>
      </c>
      <c r="B16629">
        <v>1</v>
      </c>
    </row>
    <row r="16630" spans="1:2" x14ac:dyDescent="0.3">
      <c r="A16630">
        <v>24687</v>
      </c>
      <c r="B16630">
        <v>1</v>
      </c>
    </row>
    <row r="16631" spans="1:2" x14ac:dyDescent="0.3">
      <c r="A16631">
        <v>22932</v>
      </c>
      <c r="B16631">
        <v>1</v>
      </c>
    </row>
    <row r="16632" spans="1:2" x14ac:dyDescent="0.3">
      <c r="A16632">
        <v>23045</v>
      </c>
      <c r="B16632">
        <v>1</v>
      </c>
    </row>
    <row r="16633" spans="1:2" x14ac:dyDescent="0.3">
      <c r="A16633">
        <v>25784</v>
      </c>
      <c r="B16633">
        <v>1</v>
      </c>
    </row>
    <row r="16634" spans="1:2" x14ac:dyDescent="0.3">
      <c r="A16634">
        <v>12498</v>
      </c>
      <c r="B16634">
        <v>1</v>
      </c>
    </row>
    <row r="16635" spans="1:2" x14ac:dyDescent="0.3">
      <c r="A16635">
        <v>22971</v>
      </c>
      <c r="B16635">
        <v>1</v>
      </c>
    </row>
    <row r="16636" spans="1:2" x14ac:dyDescent="0.3">
      <c r="A16636">
        <v>2831</v>
      </c>
      <c r="B16636">
        <v>0</v>
      </c>
    </row>
    <row r="16637" spans="1:2" x14ac:dyDescent="0.3">
      <c r="A16637">
        <v>20202</v>
      </c>
      <c r="B16637">
        <v>1</v>
      </c>
    </row>
    <row r="16638" spans="1:2" x14ac:dyDescent="0.3">
      <c r="A16638">
        <v>20204</v>
      </c>
      <c r="B16638">
        <v>1</v>
      </c>
    </row>
    <row r="16639" spans="1:2" x14ac:dyDescent="0.3">
      <c r="A16639">
        <v>24514</v>
      </c>
      <c r="B16639">
        <v>1</v>
      </c>
    </row>
    <row r="16640" spans="1:2" x14ac:dyDescent="0.3">
      <c r="A16640">
        <v>22918</v>
      </c>
      <c r="B16640">
        <v>1</v>
      </c>
    </row>
    <row r="16641" spans="1:2" x14ac:dyDescent="0.3">
      <c r="A16641">
        <v>24564</v>
      </c>
      <c r="B16641">
        <v>1</v>
      </c>
    </row>
    <row r="16642" spans="1:2" x14ac:dyDescent="0.3">
      <c r="A16642">
        <v>21032</v>
      </c>
      <c r="B16642">
        <v>1</v>
      </c>
    </row>
    <row r="16643" spans="1:2" x14ac:dyDescent="0.3">
      <c r="A16643">
        <v>17689</v>
      </c>
      <c r="B16643">
        <v>1</v>
      </c>
    </row>
    <row r="16644" spans="1:2" x14ac:dyDescent="0.3">
      <c r="A16644">
        <v>3150</v>
      </c>
      <c r="B16644">
        <v>0</v>
      </c>
    </row>
    <row r="16645" spans="1:2" x14ac:dyDescent="0.3">
      <c r="A16645">
        <v>9789</v>
      </c>
      <c r="B16645">
        <v>0</v>
      </c>
    </row>
    <row r="16646" spans="1:2" x14ac:dyDescent="0.3">
      <c r="A16646">
        <v>16871</v>
      </c>
      <c r="B16646">
        <v>1</v>
      </c>
    </row>
    <row r="16647" spans="1:2" x14ac:dyDescent="0.3">
      <c r="A16647">
        <v>19768</v>
      </c>
      <c r="B16647">
        <v>1</v>
      </c>
    </row>
    <row r="16648" spans="1:2" x14ac:dyDescent="0.3">
      <c r="A16648">
        <v>26939</v>
      </c>
      <c r="B16648">
        <v>1</v>
      </c>
    </row>
    <row r="16649" spans="1:2" x14ac:dyDescent="0.3">
      <c r="A16649">
        <v>20642</v>
      </c>
      <c r="B16649">
        <v>1</v>
      </c>
    </row>
    <row r="16650" spans="1:2" x14ac:dyDescent="0.3">
      <c r="A16650">
        <v>15605</v>
      </c>
      <c r="B16650">
        <v>1</v>
      </c>
    </row>
    <row r="16651" spans="1:2" x14ac:dyDescent="0.3">
      <c r="A16651">
        <v>19664</v>
      </c>
      <c r="B16651">
        <v>1</v>
      </c>
    </row>
    <row r="16652" spans="1:2" x14ac:dyDescent="0.3">
      <c r="A16652">
        <v>18314</v>
      </c>
      <c r="B16652">
        <v>1</v>
      </c>
    </row>
    <row r="16653" spans="1:2" x14ac:dyDescent="0.3">
      <c r="A16653">
        <v>19903</v>
      </c>
      <c r="B16653">
        <v>1</v>
      </c>
    </row>
    <row r="16654" spans="1:2" x14ac:dyDescent="0.3">
      <c r="A16654">
        <v>20727</v>
      </c>
      <c r="B16654">
        <v>1</v>
      </c>
    </row>
    <row r="16655" spans="1:2" x14ac:dyDescent="0.3">
      <c r="A16655">
        <v>20834</v>
      </c>
      <c r="B16655">
        <v>1</v>
      </c>
    </row>
    <row r="16656" spans="1:2" x14ac:dyDescent="0.3">
      <c r="A16656">
        <v>24437</v>
      </c>
      <c r="B16656">
        <v>1</v>
      </c>
    </row>
    <row r="16657" spans="1:2" x14ac:dyDescent="0.3">
      <c r="A16657">
        <v>21024</v>
      </c>
      <c r="B16657">
        <v>1</v>
      </c>
    </row>
    <row r="16658" spans="1:2" x14ac:dyDescent="0.3">
      <c r="A16658">
        <v>24567</v>
      </c>
      <c r="B16658">
        <v>1</v>
      </c>
    </row>
    <row r="16659" spans="1:2" x14ac:dyDescent="0.3">
      <c r="A16659">
        <v>11048</v>
      </c>
      <c r="B16659">
        <v>1</v>
      </c>
    </row>
    <row r="16660" spans="1:2" x14ac:dyDescent="0.3">
      <c r="A16660">
        <v>11921</v>
      </c>
      <c r="B16660">
        <v>1</v>
      </c>
    </row>
    <row r="16661" spans="1:2" x14ac:dyDescent="0.3">
      <c r="A16661">
        <v>25857</v>
      </c>
      <c r="B16661">
        <v>1</v>
      </c>
    </row>
    <row r="16662" spans="1:2" x14ac:dyDescent="0.3">
      <c r="A16662">
        <v>22871</v>
      </c>
      <c r="B16662">
        <v>1</v>
      </c>
    </row>
    <row r="16663" spans="1:2" x14ac:dyDescent="0.3">
      <c r="A16663">
        <v>11081</v>
      </c>
      <c r="B16663">
        <v>1</v>
      </c>
    </row>
    <row r="16664" spans="1:2" x14ac:dyDescent="0.3">
      <c r="A16664">
        <v>18091</v>
      </c>
      <c r="B16664">
        <v>1</v>
      </c>
    </row>
    <row r="16665" spans="1:2" x14ac:dyDescent="0.3">
      <c r="A16665">
        <v>16969</v>
      </c>
      <c r="B16665">
        <v>1</v>
      </c>
    </row>
    <row r="16666" spans="1:2" x14ac:dyDescent="0.3">
      <c r="A16666">
        <v>12503</v>
      </c>
      <c r="B16666">
        <v>1</v>
      </c>
    </row>
    <row r="16667" spans="1:2" x14ac:dyDescent="0.3">
      <c r="A16667">
        <v>20130</v>
      </c>
      <c r="B16667">
        <v>1</v>
      </c>
    </row>
    <row r="16668" spans="1:2" x14ac:dyDescent="0.3">
      <c r="A16668">
        <v>25876</v>
      </c>
      <c r="B16668">
        <v>1</v>
      </c>
    </row>
    <row r="16669" spans="1:2" x14ac:dyDescent="0.3">
      <c r="A16669">
        <v>10055</v>
      </c>
      <c r="B16669">
        <v>1</v>
      </c>
    </row>
    <row r="16670" spans="1:2" x14ac:dyDescent="0.3">
      <c r="A16670">
        <v>17062</v>
      </c>
      <c r="B16670">
        <v>1</v>
      </c>
    </row>
    <row r="16671" spans="1:2" x14ac:dyDescent="0.3">
      <c r="A16671">
        <v>16585</v>
      </c>
      <c r="B16671">
        <v>0</v>
      </c>
    </row>
    <row r="16672" spans="1:2" x14ac:dyDescent="0.3">
      <c r="A16672">
        <v>17513</v>
      </c>
      <c r="B16672">
        <v>0</v>
      </c>
    </row>
    <row r="16673" spans="1:2" x14ac:dyDescent="0.3">
      <c r="A16673">
        <v>20093</v>
      </c>
      <c r="B16673">
        <v>1</v>
      </c>
    </row>
    <row r="16674" spans="1:2" x14ac:dyDescent="0.3">
      <c r="A16674">
        <v>13588</v>
      </c>
      <c r="B16674">
        <v>1</v>
      </c>
    </row>
    <row r="16675" spans="1:2" x14ac:dyDescent="0.3">
      <c r="A16675">
        <v>17833</v>
      </c>
      <c r="B16675">
        <v>1</v>
      </c>
    </row>
    <row r="16676" spans="1:2" x14ac:dyDescent="0.3">
      <c r="A16676">
        <v>16764</v>
      </c>
      <c r="B16676">
        <v>1</v>
      </c>
    </row>
    <row r="16677" spans="1:2" x14ac:dyDescent="0.3">
      <c r="A16677">
        <v>20713</v>
      </c>
      <c r="B16677">
        <v>1</v>
      </c>
    </row>
    <row r="16678" spans="1:2" x14ac:dyDescent="0.3">
      <c r="A16678">
        <v>15684</v>
      </c>
      <c r="B16678">
        <v>1</v>
      </c>
    </row>
    <row r="16679" spans="1:2" x14ac:dyDescent="0.3">
      <c r="A16679">
        <v>19483</v>
      </c>
      <c r="B16679">
        <v>1</v>
      </c>
    </row>
    <row r="16680" spans="1:2" x14ac:dyDescent="0.3">
      <c r="A16680">
        <v>14612</v>
      </c>
      <c r="B16680">
        <v>1</v>
      </c>
    </row>
    <row r="16681" spans="1:2" x14ac:dyDescent="0.3">
      <c r="A16681">
        <v>22626</v>
      </c>
      <c r="B16681">
        <v>1</v>
      </c>
    </row>
    <row r="16682" spans="1:2" x14ac:dyDescent="0.3">
      <c r="A16682">
        <v>236</v>
      </c>
      <c r="B16682">
        <v>0</v>
      </c>
    </row>
    <row r="16683" spans="1:2" x14ac:dyDescent="0.3">
      <c r="A16683">
        <v>20934</v>
      </c>
      <c r="B16683">
        <v>0</v>
      </c>
    </row>
    <row r="16684" spans="1:2" x14ac:dyDescent="0.3">
      <c r="A16684">
        <v>25861</v>
      </c>
      <c r="B16684">
        <v>1</v>
      </c>
    </row>
    <row r="16685" spans="1:2" x14ac:dyDescent="0.3">
      <c r="A16685">
        <v>26919</v>
      </c>
      <c r="B16685">
        <v>1</v>
      </c>
    </row>
    <row r="16686" spans="1:2" x14ac:dyDescent="0.3">
      <c r="A16686">
        <v>9513</v>
      </c>
      <c r="B16686">
        <v>1</v>
      </c>
    </row>
    <row r="16687" spans="1:2" x14ac:dyDescent="0.3">
      <c r="A16687">
        <v>18059</v>
      </c>
      <c r="B16687">
        <v>1</v>
      </c>
    </row>
    <row r="16688" spans="1:2" x14ac:dyDescent="0.3">
      <c r="A16688">
        <v>20995</v>
      </c>
      <c r="B16688">
        <v>1</v>
      </c>
    </row>
    <row r="16689" spans="1:2" x14ac:dyDescent="0.3">
      <c r="A16689">
        <v>22976</v>
      </c>
      <c r="B16689">
        <v>1</v>
      </c>
    </row>
    <row r="16690" spans="1:2" x14ac:dyDescent="0.3">
      <c r="A16690">
        <v>15972</v>
      </c>
      <c r="B16690">
        <v>1</v>
      </c>
    </row>
    <row r="16691" spans="1:2" x14ac:dyDescent="0.3">
      <c r="A16691">
        <v>16800</v>
      </c>
      <c r="B16691">
        <v>1</v>
      </c>
    </row>
    <row r="16692" spans="1:2" x14ac:dyDescent="0.3">
      <c r="A16692">
        <v>11850</v>
      </c>
      <c r="B16692">
        <v>1</v>
      </c>
    </row>
    <row r="16693" spans="1:2" x14ac:dyDescent="0.3">
      <c r="A16693">
        <v>11852</v>
      </c>
      <c r="B16693">
        <v>1</v>
      </c>
    </row>
    <row r="16694" spans="1:2" x14ac:dyDescent="0.3">
      <c r="A16694">
        <v>15526</v>
      </c>
      <c r="B16694">
        <v>1</v>
      </c>
    </row>
    <row r="16695" spans="1:2" x14ac:dyDescent="0.3">
      <c r="A16695">
        <v>22977</v>
      </c>
      <c r="B16695">
        <v>1</v>
      </c>
    </row>
    <row r="16696" spans="1:2" x14ac:dyDescent="0.3">
      <c r="A16696">
        <v>26900</v>
      </c>
      <c r="B16696">
        <v>1</v>
      </c>
    </row>
    <row r="16697" spans="1:2" x14ac:dyDescent="0.3">
      <c r="A16697">
        <v>17026</v>
      </c>
      <c r="B16697">
        <v>1</v>
      </c>
    </row>
    <row r="16698" spans="1:2" x14ac:dyDescent="0.3">
      <c r="A16698">
        <v>24627</v>
      </c>
      <c r="B16698">
        <v>1</v>
      </c>
    </row>
    <row r="16699" spans="1:2" x14ac:dyDescent="0.3">
      <c r="A16699">
        <v>11012</v>
      </c>
      <c r="B16699">
        <v>1</v>
      </c>
    </row>
    <row r="16700" spans="1:2" x14ac:dyDescent="0.3">
      <c r="A16700">
        <v>11711</v>
      </c>
      <c r="B16700">
        <v>0</v>
      </c>
    </row>
    <row r="16701" spans="1:2" x14ac:dyDescent="0.3">
      <c r="A16701">
        <v>20807</v>
      </c>
      <c r="B16701">
        <v>1</v>
      </c>
    </row>
    <row r="16702" spans="1:2" x14ac:dyDescent="0.3">
      <c r="A16702">
        <v>22892</v>
      </c>
      <c r="B16702">
        <v>1</v>
      </c>
    </row>
    <row r="16703" spans="1:2" x14ac:dyDescent="0.3">
      <c r="A16703">
        <v>10941</v>
      </c>
      <c r="B16703">
        <v>0</v>
      </c>
    </row>
    <row r="16704" spans="1:2" x14ac:dyDescent="0.3">
      <c r="A16704">
        <v>10991</v>
      </c>
      <c r="B16704">
        <v>1</v>
      </c>
    </row>
    <row r="16705" spans="1:2" x14ac:dyDescent="0.3">
      <c r="A16705">
        <v>19803</v>
      </c>
      <c r="B16705">
        <v>1</v>
      </c>
    </row>
    <row r="16706" spans="1:2" x14ac:dyDescent="0.3">
      <c r="A16706">
        <v>22480</v>
      </c>
      <c r="B16706">
        <v>1</v>
      </c>
    </row>
    <row r="16707" spans="1:2" x14ac:dyDescent="0.3">
      <c r="A16707">
        <v>22805</v>
      </c>
      <c r="B16707">
        <v>1</v>
      </c>
    </row>
    <row r="16708" spans="1:2" x14ac:dyDescent="0.3">
      <c r="A16708">
        <v>24349</v>
      </c>
      <c r="B16708">
        <v>1</v>
      </c>
    </row>
    <row r="16709" spans="1:2" x14ac:dyDescent="0.3">
      <c r="A16709">
        <v>9802</v>
      </c>
      <c r="B16709">
        <v>0</v>
      </c>
    </row>
    <row r="16710" spans="1:2" x14ac:dyDescent="0.3">
      <c r="A16710">
        <v>10613</v>
      </c>
      <c r="B16710">
        <v>1</v>
      </c>
    </row>
    <row r="16711" spans="1:2" x14ac:dyDescent="0.3">
      <c r="A16711">
        <v>15612</v>
      </c>
      <c r="B16711">
        <v>1</v>
      </c>
    </row>
    <row r="16712" spans="1:2" x14ac:dyDescent="0.3">
      <c r="A16712">
        <v>16481</v>
      </c>
      <c r="B16712">
        <v>1</v>
      </c>
    </row>
    <row r="16713" spans="1:2" x14ac:dyDescent="0.3">
      <c r="A16713">
        <v>19896</v>
      </c>
      <c r="B16713">
        <v>1</v>
      </c>
    </row>
    <row r="16714" spans="1:2" x14ac:dyDescent="0.3">
      <c r="A16714">
        <v>22895</v>
      </c>
      <c r="B16714">
        <v>1</v>
      </c>
    </row>
    <row r="16715" spans="1:2" x14ac:dyDescent="0.3">
      <c r="A16715">
        <v>8397</v>
      </c>
      <c r="B16715">
        <v>0</v>
      </c>
    </row>
    <row r="16716" spans="1:2" x14ac:dyDescent="0.3">
      <c r="A16716">
        <v>11775</v>
      </c>
      <c r="B16716">
        <v>1</v>
      </c>
    </row>
    <row r="16717" spans="1:2" x14ac:dyDescent="0.3">
      <c r="A16717">
        <v>10917</v>
      </c>
      <c r="B16717">
        <v>1</v>
      </c>
    </row>
    <row r="16718" spans="1:2" x14ac:dyDescent="0.3">
      <c r="A16718">
        <v>18284</v>
      </c>
      <c r="B16718">
        <v>0</v>
      </c>
    </row>
    <row r="16719" spans="1:2" x14ac:dyDescent="0.3">
      <c r="A16719">
        <v>20844</v>
      </c>
      <c r="B16719">
        <v>1</v>
      </c>
    </row>
    <row r="16720" spans="1:2" x14ac:dyDescent="0.3">
      <c r="A16720">
        <v>9863</v>
      </c>
      <c r="B16720">
        <v>1</v>
      </c>
    </row>
    <row r="16721" spans="1:2" x14ac:dyDescent="0.3">
      <c r="A16721">
        <v>9857</v>
      </c>
      <c r="B16721">
        <v>1</v>
      </c>
    </row>
    <row r="16722" spans="1:2" x14ac:dyDescent="0.3">
      <c r="A16722">
        <v>15818</v>
      </c>
      <c r="B16722">
        <v>1</v>
      </c>
    </row>
    <row r="16723" spans="1:2" x14ac:dyDescent="0.3">
      <c r="A16723">
        <v>14731</v>
      </c>
      <c r="B16723">
        <v>1</v>
      </c>
    </row>
    <row r="16724" spans="1:2" x14ac:dyDescent="0.3">
      <c r="A16724">
        <v>9072</v>
      </c>
      <c r="B16724">
        <v>1</v>
      </c>
    </row>
    <row r="16725" spans="1:2" x14ac:dyDescent="0.3">
      <c r="A16725">
        <v>20704</v>
      </c>
      <c r="B16725">
        <v>1</v>
      </c>
    </row>
    <row r="16726" spans="1:2" x14ac:dyDescent="0.3">
      <c r="A16726">
        <v>24528</v>
      </c>
      <c r="B16726">
        <v>1</v>
      </c>
    </row>
    <row r="16727" spans="1:2" x14ac:dyDescent="0.3">
      <c r="A16727">
        <v>22536</v>
      </c>
      <c r="B16727">
        <v>1</v>
      </c>
    </row>
    <row r="16728" spans="1:2" x14ac:dyDescent="0.3">
      <c r="A16728">
        <v>20019</v>
      </c>
      <c r="B16728">
        <v>1</v>
      </c>
    </row>
    <row r="16729" spans="1:2" x14ac:dyDescent="0.3">
      <c r="A16729">
        <v>10561</v>
      </c>
      <c r="B16729">
        <v>0</v>
      </c>
    </row>
    <row r="16730" spans="1:2" x14ac:dyDescent="0.3">
      <c r="A16730">
        <v>16398</v>
      </c>
      <c r="B16730">
        <v>1</v>
      </c>
    </row>
    <row r="16731" spans="1:2" x14ac:dyDescent="0.3">
      <c r="A16731">
        <v>2459</v>
      </c>
      <c r="B16731">
        <v>0</v>
      </c>
    </row>
    <row r="16732" spans="1:2" x14ac:dyDescent="0.3">
      <c r="A16732">
        <v>9363</v>
      </c>
      <c r="B16732">
        <v>1</v>
      </c>
    </row>
    <row r="16733" spans="1:2" x14ac:dyDescent="0.3">
      <c r="A16733">
        <v>9388</v>
      </c>
      <c r="B16733">
        <v>1</v>
      </c>
    </row>
    <row r="16734" spans="1:2" x14ac:dyDescent="0.3">
      <c r="A16734">
        <v>22653</v>
      </c>
      <c r="B16734">
        <v>1</v>
      </c>
    </row>
    <row r="16735" spans="1:2" x14ac:dyDescent="0.3">
      <c r="A16735">
        <v>16399</v>
      </c>
      <c r="B16735">
        <v>1</v>
      </c>
    </row>
    <row r="16736" spans="1:2" x14ac:dyDescent="0.3">
      <c r="A16736">
        <v>15702</v>
      </c>
      <c r="B16736">
        <v>1</v>
      </c>
    </row>
    <row r="16737" spans="1:2" x14ac:dyDescent="0.3">
      <c r="A16737">
        <v>17470</v>
      </c>
      <c r="B16737">
        <v>1</v>
      </c>
    </row>
    <row r="16738" spans="1:2" x14ac:dyDescent="0.3">
      <c r="A16738">
        <v>9389</v>
      </c>
      <c r="B16738">
        <v>1</v>
      </c>
    </row>
    <row r="16739" spans="1:2" x14ac:dyDescent="0.3">
      <c r="A16739">
        <v>20814</v>
      </c>
      <c r="B16739">
        <v>1</v>
      </c>
    </row>
    <row r="16740" spans="1:2" x14ac:dyDescent="0.3">
      <c r="A16740">
        <v>26940</v>
      </c>
      <c r="B16740">
        <v>1</v>
      </c>
    </row>
    <row r="16741" spans="1:2" x14ac:dyDescent="0.3">
      <c r="A16741">
        <v>22711</v>
      </c>
      <c r="B16741">
        <v>1</v>
      </c>
    </row>
    <row r="16742" spans="1:2" x14ac:dyDescent="0.3">
      <c r="A16742">
        <v>16707</v>
      </c>
      <c r="B16742">
        <v>1</v>
      </c>
    </row>
    <row r="16743" spans="1:2" x14ac:dyDescent="0.3">
      <c r="A16743">
        <v>20023</v>
      </c>
      <c r="B16743">
        <v>1</v>
      </c>
    </row>
    <row r="16744" spans="1:2" x14ac:dyDescent="0.3">
      <c r="A16744">
        <v>20016</v>
      </c>
      <c r="B16744">
        <v>1</v>
      </c>
    </row>
    <row r="16745" spans="1:2" x14ac:dyDescent="0.3">
      <c r="A16745">
        <v>20120</v>
      </c>
      <c r="B16745">
        <v>1</v>
      </c>
    </row>
    <row r="16746" spans="1:2" x14ac:dyDescent="0.3">
      <c r="A16746">
        <v>10518</v>
      </c>
      <c r="B16746">
        <v>0</v>
      </c>
    </row>
    <row r="16747" spans="1:2" x14ac:dyDescent="0.3">
      <c r="A16747">
        <v>20076</v>
      </c>
      <c r="B16747">
        <v>1</v>
      </c>
    </row>
    <row r="16748" spans="1:2" x14ac:dyDescent="0.3">
      <c r="A16748">
        <v>20960</v>
      </c>
      <c r="B16748">
        <v>1</v>
      </c>
    </row>
    <row r="16749" spans="1:2" x14ac:dyDescent="0.3">
      <c r="A16749">
        <v>17724</v>
      </c>
      <c r="B16749">
        <v>1</v>
      </c>
    </row>
    <row r="16750" spans="1:2" x14ac:dyDescent="0.3">
      <c r="A16750">
        <v>17996</v>
      </c>
      <c r="B16750">
        <v>1</v>
      </c>
    </row>
    <row r="16751" spans="1:2" x14ac:dyDescent="0.3">
      <c r="A16751">
        <v>20114</v>
      </c>
      <c r="B16751">
        <v>1</v>
      </c>
    </row>
    <row r="16752" spans="1:2" x14ac:dyDescent="0.3">
      <c r="A16752">
        <v>20989</v>
      </c>
      <c r="B16752">
        <v>1</v>
      </c>
    </row>
    <row r="16753" spans="1:2" x14ac:dyDescent="0.3">
      <c r="A16753">
        <v>14616</v>
      </c>
      <c r="B16753">
        <v>1</v>
      </c>
    </row>
    <row r="16754" spans="1:2" x14ac:dyDescent="0.3">
      <c r="A16754">
        <v>17000</v>
      </c>
      <c r="B16754">
        <v>1</v>
      </c>
    </row>
    <row r="16755" spans="1:2" x14ac:dyDescent="0.3">
      <c r="A16755">
        <v>16602</v>
      </c>
      <c r="B16755">
        <v>1</v>
      </c>
    </row>
    <row r="16756" spans="1:2" x14ac:dyDescent="0.3">
      <c r="A16756">
        <v>24749</v>
      </c>
      <c r="B16756">
        <v>1</v>
      </c>
    </row>
    <row r="16757" spans="1:2" x14ac:dyDescent="0.3">
      <c r="A16757">
        <v>9868</v>
      </c>
      <c r="B16757">
        <v>1</v>
      </c>
    </row>
    <row r="16758" spans="1:2" x14ac:dyDescent="0.3">
      <c r="A16758">
        <v>3172</v>
      </c>
      <c r="B16758">
        <v>0</v>
      </c>
    </row>
    <row r="16759" spans="1:2" x14ac:dyDescent="0.3">
      <c r="A16759">
        <v>20021</v>
      </c>
      <c r="B16759">
        <v>1</v>
      </c>
    </row>
    <row r="16760" spans="1:2" x14ac:dyDescent="0.3">
      <c r="A16760">
        <v>16614</v>
      </c>
      <c r="B16760">
        <v>1</v>
      </c>
    </row>
    <row r="16761" spans="1:2" x14ac:dyDescent="0.3">
      <c r="A16761">
        <v>20590</v>
      </c>
      <c r="B16761">
        <v>1</v>
      </c>
    </row>
    <row r="16762" spans="1:2" x14ac:dyDescent="0.3">
      <c r="A16762">
        <v>24344</v>
      </c>
      <c r="B16762">
        <v>1</v>
      </c>
    </row>
    <row r="16763" spans="1:2" x14ac:dyDescent="0.3">
      <c r="A16763">
        <v>24550</v>
      </c>
      <c r="B16763">
        <v>1</v>
      </c>
    </row>
    <row r="16764" spans="1:2" x14ac:dyDescent="0.3">
      <c r="A16764">
        <v>3623</v>
      </c>
      <c r="B16764">
        <v>0</v>
      </c>
    </row>
    <row r="16765" spans="1:2" x14ac:dyDescent="0.3">
      <c r="A16765">
        <v>17057</v>
      </c>
      <c r="B16765">
        <v>1</v>
      </c>
    </row>
    <row r="16766" spans="1:2" x14ac:dyDescent="0.3">
      <c r="A16766">
        <v>22476</v>
      </c>
      <c r="B16766">
        <v>1</v>
      </c>
    </row>
    <row r="16767" spans="1:2" x14ac:dyDescent="0.3">
      <c r="A16767">
        <v>17642</v>
      </c>
      <c r="B16767">
        <v>1</v>
      </c>
    </row>
    <row r="16768" spans="1:2" x14ac:dyDescent="0.3">
      <c r="A16768">
        <v>22473</v>
      </c>
      <c r="B16768">
        <v>1</v>
      </c>
    </row>
    <row r="16769" spans="1:2" x14ac:dyDescent="0.3">
      <c r="A16769">
        <v>20865</v>
      </c>
      <c r="B16769">
        <v>1</v>
      </c>
    </row>
    <row r="16770" spans="1:2" x14ac:dyDescent="0.3">
      <c r="A16770">
        <v>11751</v>
      </c>
      <c r="B16770">
        <v>1</v>
      </c>
    </row>
    <row r="16771" spans="1:2" x14ac:dyDescent="0.3">
      <c r="A16771">
        <v>17495</v>
      </c>
      <c r="B16771">
        <v>1</v>
      </c>
    </row>
    <row r="16772" spans="1:2" x14ac:dyDescent="0.3">
      <c r="A16772">
        <v>10766</v>
      </c>
      <c r="B16772">
        <v>0</v>
      </c>
    </row>
    <row r="16773" spans="1:2" x14ac:dyDescent="0.3">
      <c r="A16773">
        <v>12444</v>
      </c>
      <c r="B16773">
        <v>1</v>
      </c>
    </row>
    <row r="16774" spans="1:2" x14ac:dyDescent="0.3">
      <c r="A16774">
        <v>24717</v>
      </c>
      <c r="B16774">
        <v>1</v>
      </c>
    </row>
    <row r="16775" spans="1:2" x14ac:dyDescent="0.3">
      <c r="A16775">
        <v>22901</v>
      </c>
      <c r="B16775">
        <v>1</v>
      </c>
    </row>
    <row r="16776" spans="1:2" x14ac:dyDescent="0.3">
      <c r="A16776">
        <v>11911</v>
      </c>
      <c r="B16776">
        <v>1</v>
      </c>
    </row>
    <row r="16777" spans="1:2" x14ac:dyDescent="0.3">
      <c r="A16777">
        <v>19961</v>
      </c>
      <c r="B16777">
        <v>1</v>
      </c>
    </row>
    <row r="16778" spans="1:2" x14ac:dyDescent="0.3">
      <c r="A16778">
        <v>22608</v>
      </c>
      <c r="B16778">
        <v>1</v>
      </c>
    </row>
    <row r="16779" spans="1:2" x14ac:dyDescent="0.3">
      <c r="A16779">
        <v>5033</v>
      </c>
      <c r="B16779">
        <v>1</v>
      </c>
    </row>
    <row r="16780" spans="1:2" x14ac:dyDescent="0.3">
      <c r="A16780">
        <v>11788</v>
      </c>
      <c r="B16780">
        <v>1</v>
      </c>
    </row>
    <row r="16781" spans="1:2" x14ac:dyDescent="0.3">
      <c r="A16781">
        <v>17031</v>
      </c>
      <c r="B16781">
        <v>1</v>
      </c>
    </row>
    <row r="16782" spans="1:2" x14ac:dyDescent="0.3">
      <c r="A16782">
        <v>23012</v>
      </c>
      <c r="B16782">
        <v>1</v>
      </c>
    </row>
    <row r="16783" spans="1:2" x14ac:dyDescent="0.3">
      <c r="A16783">
        <v>21047</v>
      </c>
      <c r="B16783">
        <v>1</v>
      </c>
    </row>
    <row r="16784" spans="1:2" x14ac:dyDescent="0.3">
      <c r="A16784">
        <v>18135</v>
      </c>
      <c r="B16784">
        <v>1</v>
      </c>
    </row>
    <row r="16785" spans="1:2" x14ac:dyDescent="0.3">
      <c r="A16785">
        <v>16896</v>
      </c>
      <c r="B16785">
        <v>1</v>
      </c>
    </row>
    <row r="16786" spans="1:2" x14ac:dyDescent="0.3">
      <c r="A16786">
        <v>15891</v>
      </c>
      <c r="B16786">
        <v>1</v>
      </c>
    </row>
    <row r="16787" spans="1:2" x14ac:dyDescent="0.3">
      <c r="A16787">
        <v>16873</v>
      </c>
      <c r="B16787">
        <v>1</v>
      </c>
    </row>
    <row r="16788" spans="1:2" x14ac:dyDescent="0.3">
      <c r="A16788">
        <v>14907</v>
      </c>
      <c r="B16788">
        <v>1</v>
      </c>
    </row>
    <row r="16789" spans="1:2" x14ac:dyDescent="0.3">
      <c r="A16789">
        <v>17963</v>
      </c>
      <c r="B16789">
        <v>1</v>
      </c>
    </row>
    <row r="16790" spans="1:2" x14ac:dyDescent="0.3">
      <c r="A16790">
        <v>16768</v>
      </c>
      <c r="B16790">
        <v>1</v>
      </c>
    </row>
    <row r="16791" spans="1:2" x14ac:dyDescent="0.3">
      <c r="A16791">
        <v>22624</v>
      </c>
      <c r="B16791">
        <v>1</v>
      </c>
    </row>
    <row r="16792" spans="1:2" x14ac:dyDescent="0.3">
      <c r="A16792">
        <v>9984</v>
      </c>
      <c r="B16792">
        <v>0</v>
      </c>
    </row>
    <row r="16793" spans="1:2" x14ac:dyDescent="0.3">
      <c r="A16793">
        <v>22720</v>
      </c>
      <c r="B16793">
        <v>1</v>
      </c>
    </row>
    <row r="16794" spans="1:2" x14ac:dyDescent="0.3">
      <c r="A16794">
        <v>20257</v>
      </c>
      <c r="B16794">
        <v>1</v>
      </c>
    </row>
    <row r="16795" spans="1:2" x14ac:dyDescent="0.3">
      <c r="A16795">
        <v>19968</v>
      </c>
      <c r="B16795">
        <v>1</v>
      </c>
    </row>
    <row r="16796" spans="1:2" x14ac:dyDescent="0.3">
      <c r="A16796">
        <v>17532</v>
      </c>
      <c r="B16796">
        <v>1</v>
      </c>
    </row>
    <row r="16797" spans="1:2" x14ac:dyDescent="0.3">
      <c r="A16797">
        <v>15036</v>
      </c>
      <c r="B16797">
        <v>1</v>
      </c>
    </row>
    <row r="16798" spans="1:2" x14ac:dyDescent="0.3">
      <c r="A16798">
        <v>17960</v>
      </c>
      <c r="B16798">
        <v>1</v>
      </c>
    </row>
    <row r="16799" spans="1:2" x14ac:dyDescent="0.3">
      <c r="A16799">
        <v>5881</v>
      </c>
      <c r="B16799">
        <v>0</v>
      </c>
    </row>
    <row r="16800" spans="1:2" x14ac:dyDescent="0.3">
      <c r="A16800">
        <v>15869</v>
      </c>
      <c r="B16800">
        <v>1</v>
      </c>
    </row>
    <row r="16801" spans="1:2" x14ac:dyDescent="0.3">
      <c r="A16801">
        <v>22542</v>
      </c>
      <c r="B16801">
        <v>1</v>
      </c>
    </row>
    <row r="16802" spans="1:2" x14ac:dyDescent="0.3">
      <c r="A16802">
        <v>14657</v>
      </c>
      <c r="B16802">
        <v>1</v>
      </c>
    </row>
    <row r="16803" spans="1:2" x14ac:dyDescent="0.3">
      <c r="A16803">
        <v>24773</v>
      </c>
      <c r="B16803">
        <v>1</v>
      </c>
    </row>
    <row r="16804" spans="1:2" x14ac:dyDescent="0.3">
      <c r="A16804">
        <v>22956</v>
      </c>
      <c r="B16804">
        <v>1</v>
      </c>
    </row>
    <row r="16805" spans="1:2" x14ac:dyDescent="0.3">
      <c r="A16805">
        <v>24411</v>
      </c>
      <c r="B16805">
        <v>1</v>
      </c>
    </row>
    <row r="16806" spans="1:2" x14ac:dyDescent="0.3">
      <c r="A16806">
        <v>21016</v>
      </c>
      <c r="B16806">
        <v>1</v>
      </c>
    </row>
    <row r="16807" spans="1:2" x14ac:dyDescent="0.3">
      <c r="A16807">
        <v>11536</v>
      </c>
      <c r="B16807">
        <v>1</v>
      </c>
    </row>
    <row r="16808" spans="1:2" x14ac:dyDescent="0.3">
      <c r="A16808">
        <v>11534</v>
      </c>
      <c r="B16808">
        <v>1</v>
      </c>
    </row>
    <row r="16809" spans="1:2" x14ac:dyDescent="0.3">
      <c r="A16809">
        <v>20615</v>
      </c>
      <c r="B16809">
        <v>1</v>
      </c>
    </row>
    <row r="16810" spans="1:2" x14ac:dyDescent="0.3">
      <c r="A16810">
        <v>19693</v>
      </c>
      <c r="B16810">
        <v>1</v>
      </c>
    </row>
    <row r="16811" spans="1:2" x14ac:dyDescent="0.3">
      <c r="A16811">
        <v>19695</v>
      </c>
      <c r="B16811">
        <v>1</v>
      </c>
    </row>
    <row r="16812" spans="1:2" x14ac:dyDescent="0.3">
      <c r="A16812">
        <v>21017</v>
      </c>
      <c r="B16812">
        <v>1</v>
      </c>
    </row>
    <row r="16813" spans="1:2" x14ac:dyDescent="0.3">
      <c r="A16813">
        <v>24614</v>
      </c>
      <c r="B16813">
        <v>1</v>
      </c>
    </row>
    <row r="16814" spans="1:2" x14ac:dyDescent="0.3">
      <c r="A16814">
        <v>11535</v>
      </c>
      <c r="B16814">
        <v>1</v>
      </c>
    </row>
    <row r="16815" spans="1:2" x14ac:dyDescent="0.3">
      <c r="A16815">
        <v>11539</v>
      </c>
      <c r="B16815">
        <v>1</v>
      </c>
    </row>
    <row r="16816" spans="1:2" x14ac:dyDescent="0.3">
      <c r="A16816">
        <v>11966</v>
      </c>
      <c r="B16816">
        <v>1</v>
      </c>
    </row>
    <row r="16817" spans="1:2" x14ac:dyDescent="0.3">
      <c r="A16817">
        <v>19697</v>
      </c>
      <c r="B16817">
        <v>1</v>
      </c>
    </row>
    <row r="16818" spans="1:2" x14ac:dyDescent="0.3">
      <c r="A16818">
        <v>10625</v>
      </c>
      <c r="B16818">
        <v>1</v>
      </c>
    </row>
    <row r="16819" spans="1:2" x14ac:dyDescent="0.3">
      <c r="A16819">
        <v>19603</v>
      </c>
      <c r="B16819">
        <v>1</v>
      </c>
    </row>
    <row r="16820" spans="1:2" x14ac:dyDescent="0.3">
      <c r="A16820">
        <v>9832</v>
      </c>
      <c r="B16820">
        <v>0</v>
      </c>
    </row>
    <row r="16821" spans="1:2" x14ac:dyDescent="0.3">
      <c r="A16821">
        <v>9809</v>
      </c>
      <c r="B16821">
        <v>1</v>
      </c>
    </row>
    <row r="16822" spans="1:2" x14ac:dyDescent="0.3">
      <c r="A16822">
        <v>22607</v>
      </c>
      <c r="B16822">
        <v>1</v>
      </c>
    </row>
    <row r="16823" spans="1:2" x14ac:dyDescent="0.3">
      <c r="A16823">
        <v>12251</v>
      </c>
      <c r="B16823">
        <v>1</v>
      </c>
    </row>
    <row r="16824" spans="1:2" x14ac:dyDescent="0.3">
      <c r="A16824">
        <v>6555</v>
      </c>
      <c r="B16824">
        <v>0</v>
      </c>
    </row>
    <row r="16825" spans="1:2" x14ac:dyDescent="0.3">
      <c r="A16825">
        <v>4115</v>
      </c>
      <c r="B16825">
        <v>0</v>
      </c>
    </row>
    <row r="16826" spans="1:2" x14ac:dyDescent="0.3">
      <c r="A16826">
        <v>4138</v>
      </c>
      <c r="B16826">
        <v>0</v>
      </c>
    </row>
    <row r="16827" spans="1:2" x14ac:dyDescent="0.3">
      <c r="A16827">
        <v>4234</v>
      </c>
      <c r="B16827">
        <v>0</v>
      </c>
    </row>
    <row r="16828" spans="1:2" x14ac:dyDescent="0.3">
      <c r="A16828">
        <v>4355</v>
      </c>
      <c r="B16828">
        <v>0</v>
      </c>
    </row>
    <row r="16829" spans="1:2" x14ac:dyDescent="0.3">
      <c r="A16829">
        <v>4382</v>
      </c>
      <c r="B16829">
        <v>0</v>
      </c>
    </row>
    <row r="16830" spans="1:2" x14ac:dyDescent="0.3">
      <c r="A16830">
        <v>25804</v>
      </c>
      <c r="B16830">
        <v>1</v>
      </c>
    </row>
    <row r="16831" spans="1:2" x14ac:dyDescent="0.3">
      <c r="A16831">
        <v>21028</v>
      </c>
      <c r="B16831">
        <v>1</v>
      </c>
    </row>
    <row r="16832" spans="1:2" x14ac:dyDescent="0.3">
      <c r="A16832">
        <v>22396</v>
      </c>
      <c r="B16832">
        <v>1</v>
      </c>
    </row>
    <row r="16833" spans="1:2" x14ac:dyDescent="0.3">
      <c r="A16833">
        <v>22397</v>
      </c>
      <c r="B16833">
        <v>1</v>
      </c>
    </row>
    <row r="16834" spans="1:2" x14ac:dyDescent="0.3">
      <c r="A16834">
        <v>22518</v>
      </c>
      <c r="B16834">
        <v>1</v>
      </c>
    </row>
    <row r="16835" spans="1:2" x14ac:dyDescent="0.3">
      <c r="A16835">
        <v>22841</v>
      </c>
      <c r="B16835">
        <v>1</v>
      </c>
    </row>
    <row r="16836" spans="1:2" x14ac:dyDescent="0.3">
      <c r="A16836">
        <v>17066</v>
      </c>
      <c r="B16836">
        <v>1</v>
      </c>
    </row>
    <row r="16837" spans="1:2" x14ac:dyDescent="0.3">
      <c r="A16837">
        <v>17716</v>
      </c>
      <c r="B16837">
        <v>1</v>
      </c>
    </row>
    <row r="16838" spans="1:2" x14ac:dyDescent="0.3">
      <c r="A16838">
        <v>17722</v>
      </c>
      <c r="B16838">
        <v>1</v>
      </c>
    </row>
    <row r="16839" spans="1:2" x14ac:dyDescent="0.3">
      <c r="A16839">
        <v>18004</v>
      </c>
      <c r="B16839">
        <v>1</v>
      </c>
    </row>
    <row r="16840" spans="1:2" x14ac:dyDescent="0.3">
      <c r="A16840">
        <v>19629</v>
      </c>
      <c r="B16840">
        <v>1</v>
      </c>
    </row>
    <row r="16841" spans="1:2" x14ac:dyDescent="0.3">
      <c r="A16841">
        <v>19966</v>
      </c>
      <c r="B16841">
        <v>1</v>
      </c>
    </row>
    <row r="16842" spans="1:2" x14ac:dyDescent="0.3">
      <c r="A16842">
        <v>10678</v>
      </c>
      <c r="B16842">
        <v>1</v>
      </c>
    </row>
    <row r="16843" spans="1:2" x14ac:dyDescent="0.3">
      <c r="A16843">
        <v>11806</v>
      </c>
      <c r="B16843">
        <v>1</v>
      </c>
    </row>
    <row r="16844" spans="1:2" x14ac:dyDescent="0.3">
      <c r="A16844">
        <v>14717</v>
      </c>
      <c r="B16844">
        <v>1</v>
      </c>
    </row>
    <row r="16845" spans="1:2" x14ac:dyDescent="0.3">
      <c r="A16845">
        <v>15981</v>
      </c>
      <c r="B16845">
        <v>1</v>
      </c>
    </row>
    <row r="16846" spans="1:2" x14ac:dyDescent="0.3">
      <c r="A16846">
        <v>16625</v>
      </c>
      <c r="B16846">
        <v>1</v>
      </c>
    </row>
    <row r="16847" spans="1:2" x14ac:dyDescent="0.3">
      <c r="A16847">
        <v>16983</v>
      </c>
      <c r="B16847">
        <v>1</v>
      </c>
    </row>
    <row r="16848" spans="1:2" x14ac:dyDescent="0.3">
      <c r="A16848">
        <v>3145</v>
      </c>
      <c r="B16848">
        <v>0</v>
      </c>
    </row>
    <row r="16849" spans="1:2" x14ac:dyDescent="0.3">
      <c r="A16849">
        <v>15539</v>
      </c>
      <c r="B16849">
        <v>1</v>
      </c>
    </row>
    <row r="16850" spans="1:2" x14ac:dyDescent="0.3">
      <c r="A16850">
        <v>22800</v>
      </c>
      <c r="B16850">
        <v>1</v>
      </c>
    </row>
    <row r="16851" spans="1:2" x14ac:dyDescent="0.3">
      <c r="A16851">
        <v>24604</v>
      </c>
      <c r="B16851">
        <v>1</v>
      </c>
    </row>
    <row r="16852" spans="1:2" x14ac:dyDescent="0.3">
      <c r="A16852">
        <v>5416</v>
      </c>
      <c r="B16852">
        <v>0</v>
      </c>
    </row>
    <row r="16853" spans="1:2" x14ac:dyDescent="0.3">
      <c r="A16853">
        <v>15955</v>
      </c>
      <c r="B16853">
        <v>0</v>
      </c>
    </row>
    <row r="16854" spans="1:2" x14ac:dyDescent="0.3">
      <c r="A16854">
        <v>17941</v>
      </c>
      <c r="B16854">
        <v>1</v>
      </c>
    </row>
    <row r="16855" spans="1:2" x14ac:dyDescent="0.3">
      <c r="A16855">
        <v>1684</v>
      </c>
      <c r="B16855">
        <v>0</v>
      </c>
    </row>
    <row r="16856" spans="1:2" x14ac:dyDescent="0.3">
      <c r="A16856">
        <v>20714</v>
      </c>
      <c r="B16856">
        <v>1</v>
      </c>
    </row>
    <row r="16857" spans="1:2" x14ac:dyDescent="0.3">
      <c r="A16857">
        <v>9871</v>
      </c>
      <c r="B16857">
        <v>0</v>
      </c>
    </row>
    <row r="16858" spans="1:2" x14ac:dyDescent="0.3">
      <c r="A16858">
        <v>13581</v>
      </c>
      <c r="B16858">
        <v>1</v>
      </c>
    </row>
    <row r="16859" spans="1:2" x14ac:dyDescent="0.3">
      <c r="A16859">
        <v>20819</v>
      </c>
      <c r="B16859">
        <v>1</v>
      </c>
    </row>
    <row r="16860" spans="1:2" x14ac:dyDescent="0.3">
      <c r="A16860">
        <v>20566</v>
      </c>
      <c r="B16860">
        <v>1</v>
      </c>
    </row>
    <row r="16861" spans="1:2" x14ac:dyDescent="0.3">
      <c r="A16861">
        <v>19762</v>
      </c>
      <c r="B16861">
        <v>1</v>
      </c>
    </row>
    <row r="16862" spans="1:2" x14ac:dyDescent="0.3">
      <c r="A16862">
        <v>18032</v>
      </c>
      <c r="B16862">
        <v>1</v>
      </c>
    </row>
    <row r="16863" spans="1:2" x14ac:dyDescent="0.3">
      <c r="A16863">
        <v>20988</v>
      </c>
      <c r="B16863">
        <v>1</v>
      </c>
    </row>
    <row r="16864" spans="1:2" x14ac:dyDescent="0.3">
      <c r="A16864">
        <v>8855</v>
      </c>
      <c r="B16864">
        <v>1</v>
      </c>
    </row>
    <row r="16865" spans="1:2" x14ac:dyDescent="0.3">
      <c r="A16865">
        <v>26895</v>
      </c>
      <c r="B16865">
        <v>1</v>
      </c>
    </row>
    <row r="16866" spans="1:2" x14ac:dyDescent="0.3">
      <c r="A16866">
        <v>22964</v>
      </c>
      <c r="B16866">
        <v>1</v>
      </c>
    </row>
    <row r="16867" spans="1:2" x14ac:dyDescent="0.3">
      <c r="A16867">
        <v>23050</v>
      </c>
      <c r="B16867">
        <v>1</v>
      </c>
    </row>
    <row r="16868" spans="1:2" x14ac:dyDescent="0.3">
      <c r="A16868">
        <v>11835</v>
      </c>
      <c r="B16868">
        <v>1</v>
      </c>
    </row>
    <row r="16869" spans="1:2" x14ac:dyDescent="0.3">
      <c r="A16869">
        <v>20842</v>
      </c>
      <c r="B16869">
        <v>1</v>
      </c>
    </row>
    <row r="16870" spans="1:2" x14ac:dyDescent="0.3">
      <c r="A16870">
        <v>20098</v>
      </c>
      <c r="B16870">
        <v>1</v>
      </c>
    </row>
    <row r="16871" spans="1:2" x14ac:dyDescent="0.3">
      <c r="A16871">
        <v>12236</v>
      </c>
      <c r="B16871">
        <v>1</v>
      </c>
    </row>
    <row r="16872" spans="1:2" x14ac:dyDescent="0.3">
      <c r="A16872">
        <v>24659</v>
      </c>
      <c r="B16872">
        <v>1</v>
      </c>
    </row>
    <row r="16873" spans="1:2" x14ac:dyDescent="0.3">
      <c r="A16873">
        <v>22886</v>
      </c>
      <c r="B16873">
        <v>1</v>
      </c>
    </row>
    <row r="16874" spans="1:2" x14ac:dyDescent="0.3">
      <c r="A16874">
        <v>7716</v>
      </c>
      <c r="B16874">
        <v>0</v>
      </c>
    </row>
    <row r="16875" spans="1:2" x14ac:dyDescent="0.3">
      <c r="A16875">
        <v>17869</v>
      </c>
      <c r="B16875">
        <v>1</v>
      </c>
    </row>
    <row r="16876" spans="1:2" x14ac:dyDescent="0.3">
      <c r="A16876">
        <v>17859</v>
      </c>
      <c r="B16876">
        <v>1</v>
      </c>
    </row>
    <row r="16877" spans="1:2" x14ac:dyDescent="0.3">
      <c r="A16877">
        <v>23016</v>
      </c>
      <c r="B16877">
        <v>1</v>
      </c>
    </row>
    <row r="16878" spans="1:2" x14ac:dyDescent="0.3">
      <c r="A16878">
        <v>17118</v>
      </c>
      <c r="B16878">
        <v>1</v>
      </c>
    </row>
    <row r="16879" spans="1:2" x14ac:dyDescent="0.3">
      <c r="A16879">
        <v>19391</v>
      </c>
      <c r="B16879">
        <v>1</v>
      </c>
    </row>
    <row r="16880" spans="1:2" x14ac:dyDescent="0.3">
      <c r="A16880">
        <v>10694</v>
      </c>
      <c r="B16880">
        <v>1</v>
      </c>
    </row>
    <row r="16881" spans="1:2" x14ac:dyDescent="0.3">
      <c r="A16881">
        <v>9226</v>
      </c>
      <c r="B16881">
        <v>1</v>
      </c>
    </row>
    <row r="16882" spans="1:2" x14ac:dyDescent="0.3">
      <c r="A16882">
        <v>17487</v>
      </c>
      <c r="B16882">
        <v>1</v>
      </c>
    </row>
    <row r="16883" spans="1:2" x14ac:dyDescent="0.3">
      <c r="A16883">
        <v>22540</v>
      </c>
      <c r="B16883">
        <v>1</v>
      </c>
    </row>
    <row r="16884" spans="1:2" x14ac:dyDescent="0.3">
      <c r="A16884">
        <v>7217</v>
      </c>
      <c r="B16884">
        <v>0</v>
      </c>
    </row>
    <row r="16885" spans="1:2" x14ac:dyDescent="0.3">
      <c r="A16885">
        <v>21072</v>
      </c>
      <c r="B16885">
        <v>1</v>
      </c>
    </row>
    <row r="16886" spans="1:2" x14ac:dyDescent="0.3">
      <c r="A16886">
        <v>14703</v>
      </c>
      <c r="B16886">
        <v>1</v>
      </c>
    </row>
    <row r="16887" spans="1:2" x14ac:dyDescent="0.3">
      <c r="A16887">
        <v>23024</v>
      </c>
      <c r="B16887">
        <v>1</v>
      </c>
    </row>
    <row r="16888" spans="1:2" x14ac:dyDescent="0.3">
      <c r="A16888">
        <v>23025</v>
      </c>
      <c r="B16888">
        <v>1</v>
      </c>
    </row>
    <row r="16889" spans="1:2" x14ac:dyDescent="0.3">
      <c r="A16889">
        <v>24573</v>
      </c>
      <c r="B16889">
        <v>1</v>
      </c>
    </row>
    <row r="16890" spans="1:2" x14ac:dyDescent="0.3">
      <c r="A16890">
        <v>8453</v>
      </c>
      <c r="B16890">
        <v>0</v>
      </c>
    </row>
    <row r="16891" spans="1:2" x14ac:dyDescent="0.3">
      <c r="A16891">
        <v>9311</v>
      </c>
      <c r="B16891">
        <v>0</v>
      </c>
    </row>
    <row r="16892" spans="1:2" x14ac:dyDescent="0.3">
      <c r="A16892">
        <v>13553</v>
      </c>
      <c r="B16892">
        <v>1</v>
      </c>
    </row>
    <row r="16893" spans="1:2" x14ac:dyDescent="0.3">
      <c r="A16893">
        <v>15687</v>
      </c>
      <c r="B16893">
        <v>0</v>
      </c>
    </row>
    <row r="16894" spans="1:2" x14ac:dyDescent="0.3">
      <c r="A16894">
        <v>10559</v>
      </c>
      <c r="B16894">
        <v>1</v>
      </c>
    </row>
    <row r="16895" spans="1:2" x14ac:dyDescent="0.3">
      <c r="A16895">
        <v>20552</v>
      </c>
      <c r="B16895">
        <v>1</v>
      </c>
    </row>
    <row r="16896" spans="1:2" x14ac:dyDescent="0.3">
      <c r="A16896">
        <v>20649</v>
      </c>
      <c r="B16896">
        <v>1</v>
      </c>
    </row>
    <row r="16897" spans="1:2" x14ac:dyDescent="0.3">
      <c r="A16897">
        <v>11114</v>
      </c>
      <c r="B16897">
        <v>1</v>
      </c>
    </row>
    <row r="16898" spans="1:2" x14ac:dyDescent="0.3">
      <c r="A16898">
        <v>14807</v>
      </c>
      <c r="B16898">
        <v>1</v>
      </c>
    </row>
    <row r="16899" spans="1:2" x14ac:dyDescent="0.3">
      <c r="A16899">
        <v>10560</v>
      </c>
      <c r="B16899">
        <v>1</v>
      </c>
    </row>
    <row r="16900" spans="1:2" x14ac:dyDescent="0.3">
      <c r="A16900">
        <v>15931</v>
      </c>
      <c r="B16900">
        <v>1</v>
      </c>
    </row>
    <row r="16901" spans="1:2" x14ac:dyDescent="0.3">
      <c r="A16901">
        <v>20748</v>
      </c>
      <c r="B16901">
        <v>1</v>
      </c>
    </row>
    <row r="16902" spans="1:2" x14ac:dyDescent="0.3">
      <c r="A16902">
        <v>18376</v>
      </c>
      <c r="B16902">
        <v>1</v>
      </c>
    </row>
    <row r="16903" spans="1:2" x14ac:dyDescent="0.3">
      <c r="A16903">
        <v>7789</v>
      </c>
      <c r="B16903">
        <v>0</v>
      </c>
    </row>
    <row r="16904" spans="1:2" x14ac:dyDescent="0.3">
      <c r="A16904">
        <v>20184</v>
      </c>
      <c r="B16904">
        <v>1</v>
      </c>
    </row>
    <row r="16905" spans="1:2" x14ac:dyDescent="0.3">
      <c r="A16905">
        <v>17078</v>
      </c>
      <c r="B16905">
        <v>1</v>
      </c>
    </row>
    <row r="16906" spans="1:2" x14ac:dyDescent="0.3">
      <c r="A16906">
        <v>18085</v>
      </c>
      <c r="B16906">
        <v>1</v>
      </c>
    </row>
    <row r="16907" spans="1:2" x14ac:dyDescent="0.3">
      <c r="A16907">
        <v>22691</v>
      </c>
      <c r="B16907">
        <v>1</v>
      </c>
    </row>
    <row r="16908" spans="1:2" x14ac:dyDescent="0.3">
      <c r="A16908">
        <v>25798</v>
      </c>
      <c r="B16908">
        <v>1</v>
      </c>
    </row>
    <row r="16909" spans="1:2" x14ac:dyDescent="0.3">
      <c r="A16909">
        <v>23051</v>
      </c>
      <c r="B16909">
        <v>1</v>
      </c>
    </row>
    <row r="16910" spans="1:2" x14ac:dyDescent="0.3">
      <c r="A16910">
        <v>22987</v>
      </c>
      <c r="B16910">
        <v>1</v>
      </c>
    </row>
    <row r="16911" spans="1:2" x14ac:dyDescent="0.3">
      <c r="A16911">
        <v>20087</v>
      </c>
      <c r="B16911">
        <v>1</v>
      </c>
    </row>
    <row r="16912" spans="1:2" x14ac:dyDescent="0.3">
      <c r="A16912">
        <v>10830</v>
      </c>
      <c r="B16912">
        <v>1</v>
      </c>
    </row>
    <row r="16913" spans="1:2" x14ac:dyDescent="0.3">
      <c r="A16913">
        <v>16325</v>
      </c>
      <c r="B16913">
        <v>1</v>
      </c>
    </row>
    <row r="16914" spans="1:2" x14ac:dyDescent="0.3">
      <c r="A16914">
        <v>26952</v>
      </c>
      <c r="B16914">
        <v>1</v>
      </c>
    </row>
    <row r="16915" spans="1:2" x14ac:dyDescent="0.3">
      <c r="A16915">
        <v>15878</v>
      </c>
      <c r="B16915">
        <v>1</v>
      </c>
    </row>
    <row r="16916" spans="1:2" x14ac:dyDescent="0.3">
      <c r="A16916">
        <v>20757</v>
      </c>
      <c r="B16916">
        <v>1</v>
      </c>
    </row>
    <row r="16917" spans="1:2" x14ac:dyDescent="0.3">
      <c r="A16917">
        <v>14777</v>
      </c>
      <c r="B16917">
        <v>1</v>
      </c>
    </row>
    <row r="16918" spans="1:2" x14ac:dyDescent="0.3">
      <c r="A16918">
        <v>22493</v>
      </c>
      <c r="B16918">
        <v>1</v>
      </c>
    </row>
    <row r="16919" spans="1:2" x14ac:dyDescent="0.3">
      <c r="A16919">
        <v>11484</v>
      </c>
      <c r="B16919">
        <v>0</v>
      </c>
    </row>
    <row r="16920" spans="1:2" x14ac:dyDescent="0.3">
      <c r="A16920">
        <v>17131</v>
      </c>
      <c r="B16920">
        <v>1</v>
      </c>
    </row>
    <row r="16921" spans="1:2" x14ac:dyDescent="0.3">
      <c r="A16921">
        <v>17913</v>
      </c>
      <c r="B16921">
        <v>1</v>
      </c>
    </row>
    <row r="16922" spans="1:2" x14ac:dyDescent="0.3">
      <c r="A16922">
        <v>17998</v>
      </c>
      <c r="B16922">
        <v>1</v>
      </c>
    </row>
    <row r="16923" spans="1:2" x14ac:dyDescent="0.3">
      <c r="A16923">
        <v>16832</v>
      </c>
      <c r="B16923">
        <v>1</v>
      </c>
    </row>
    <row r="16924" spans="1:2" x14ac:dyDescent="0.3">
      <c r="A16924">
        <v>20823</v>
      </c>
      <c r="B16924">
        <v>1</v>
      </c>
    </row>
    <row r="16925" spans="1:2" x14ac:dyDescent="0.3">
      <c r="A16925">
        <v>17771</v>
      </c>
      <c r="B16925">
        <v>1</v>
      </c>
    </row>
    <row r="16926" spans="1:2" x14ac:dyDescent="0.3">
      <c r="A16926">
        <v>17943</v>
      </c>
      <c r="B16926">
        <v>1</v>
      </c>
    </row>
    <row r="16927" spans="1:2" x14ac:dyDescent="0.3">
      <c r="A16927">
        <v>19595</v>
      </c>
      <c r="B16927">
        <v>1</v>
      </c>
    </row>
    <row r="16928" spans="1:2" x14ac:dyDescent="0.3">
      <c r="A16928">
        <v>20653</v>
      </c>
      <c r="B16928">
        <v>1</v>
      </c>
    </row>
    <row r="16929" spans="1:2" x14ac:dyDescent="0.3">
      <c r="A16929">
        <v>26951</v>
      </c>
      <c r="B16929">
        <v>1</v>
      </c>
    </row>
    <row r="16930" spans="1:2" x14ac:dyDescent="0.3">
      <c r="A16930">
        <v>24651</v>
      </c>
      <c r="B16930">
        <v>1</v>
      </c>
    </row>
    <row r="16931" spans="1:2" x14ac:dyDescent="0.3">
      <c r="A16931">
        <v>22767</v>
      </c>
      <c r="B16931">
        <v>1</v>
      </c>
    </row>
    <row r="16932" spans="1:2" x14ac:dyDescent="0.3">
      <c r="A16932">
        <v>22707</v>
      </c>
      <c r="B16932">
        <v>1</v>
      </c>
    </row>
    <row r="16933" spans="1:2" x14ac:dyDescent="0.3">
      <c r="A16933">
        <v>24501</v>
      </c>
      <c r="B16933">
        <v>1</v>
      </c>
    </row>
    <row r="16934" spans="1:2" x14ac:dyDescent="0.3">
      <c r="A16934">
        <v>19850</v>
      </c>
      <c r="B16934">
        <v>1</v>
      </c>
    </row>
    <row r="16935" spans="1:2" x14ac:dyDescent="0.3">
      <c r="A16935">
        <v>20596</v>
      </c>
      <c r="B16935">
        <v>1</v>
      </c>
    </row>
    <row r="16936" spans="1:2" x14ac:dyDescent="0.3">
      <c r="A16936">
        <v>10805</v>
      </c>
      <c r="B16936">
        <v>0</v>
      </c>
    </row>
    <row r="16937" spans="1:2" x14ac:dyDescent="0.3">
      <c r="A16937">
        <v>24408</v>
      </c>
      <c r="B16937">
        <v>1</v>
      </c>
    </row>
    <row r="16938" spans="1:2" x14ac:dyDescent="0.3">
      <c r="A16938">
        <v>11981</v>
      </c>
      <c r="B16938">
        <v>1</v>
      </c>
    </row>
    <row r="16939" spans="1:2" x14ac:dyDescent="0.3">
      <c r="A16939">
        <v>11991</v>
      </c>
      <c r="B16939">
        <v>1</v>
      </c>
    </row>
    <row r="16940" spans="1:2" x14ac:dyDescent="0.3">
      <c r="A16940">
        <v>11984</v>
      </c>
      <c r="B16940">
        <v>1</v>
      </c>
    </row>
    <row r="16941" spans="1:2" x14ac:dyDescent="0.3">
      <c r="A16941">
        <v>11987</v>
      </c>
      <c r="B16941">
        <v>1</v>
      </c>
    </row>
    <row r="16942" spans="1:2" x14ac:dyDescent="0.3">
      <c r="A16942">
        <v>11995</v>
      </c>
      <c r="B16942">
        <v>1</v>
      </c>
    </row>
    <row r="16943" spans="1:2" x14ac:dyDescent="0.3">
      <c r="A16943">
        <v>11993</v>
      </c>
      <c r="B16943">
        <v>1</v>
      </c>
    </row>
    <row r="16944" spans="1:2" x14ac:dyDescent="0.3">
      <c r="A16944">
        <v>11990</v>
      </c>
      <c r="B16944">
        <v>1</v>
      </c>
    </row>
    <row r="16945" spans="1:2" x14ac:dyDescent="0.3">
      <c r="A16945">
        <v>11994</v>
      </c>
      <c r="B16945">
        <v>1</v>
      </c>
    </row>
    <row r="16946" spans="1:2" x14ac:dyDescent="0.3">
      <c r="A16946">
        <v>11986</v>
      </c>
      <c r="B16946">
        <v>1</v>
      </c>
    </row>
    <row r="16947" spans="1:2" x14ac:dyDescent="0.3">
      <c r="A16947">
        <v>11983</v>
      </c>
      <c r="B16947">
        <v>1</v>
      </c>
    </row>
    <row r="16948" spans="1:2" x14ac:dyDescent="0.3">
      <c r="A16948">
        <v>11988</v>
      </c>
      <c r="B16948">
        <v>1</v>
      </c>
    </row>
    <row r="16949" spans="1:2" x14ac:dyDescent="0.3">
      <c r="A16949">
        <v>16790</v>
      </c>
      <c r="B16949">
        <v>1</v>
      </c>
    </row>
    <row r="16950" spans="1:2" x14ac:dyDescent="0.3">
      <c r="A16950">
        <v>17237</v>
      </c>
      <c r="B16950">
        <v>1</v>
      </c>
    </row>
    <row r="16951" spans="1:2" x14ac:dyDescent="0.3">
      <c r="A16951">
        <v>10849</v>
      </c>
      <c r="B16951">
        <v>1</v>
      </c>
    </row>
    <row r="16952" spans="1:2" x14ac:dyDescent="0.3">
      <c r="A16952">
        <v>20171</v>
      </c>
      <c r="B16952">
        <v>1</v>
      </c>
    </row>
    <row r="16953" spans="1:2" x14ac:dyDescent="0.3">
      <c r="A16953">
        <v>22679</v>
      </c>
      <c r="B16953">
        <v>1</v>
      </c>
    </row>
    <row r="16954" spans="1:2" x14ac:dyDescent="0.3">
      <c r="A16954">
        <v>26910</v>
      </c>
      <c r="B16954">
        <v>1</v>
      </c>
    </row>
    <row r="16955" spans="1:2" x14ac:dyDescent="0.3">
      <c r="A16955">
        <v>20546</v>
      </c>
      <c r="B16955">
        <v>1</v>
      </c>
    </row>
    <row r="16956" spans="1:2" x14ac:dyDescent="0.3">
      <c r="A16956">
        <v>3858</v>
      </c>
      <c r="B16956">
        <v>0</v>
      </c>
    </row>
    <row r="16957" spans="1:2" x14ac:dyDescent="0.3">
      <c r="A16957">
        <v>9728</v>
      </c>
      <c r="B16957">
        <v>1</v>
      </c>
    </row>
    <row r="16958" spans="1:2" x14ac:dyDescent="0.3">
      <c r="A16958">
        <v>2315</v>
      </c>
      <c r="B16958">
        <v>0</v>
      </c>
    </row>
    <row r="16959" spans="1:2" x14ac:dyDescent="0.3">
      <c r="A16959">
        <v>2326</v>
      </c>
      <c r="B16959">
        <v>0</v>
      </c>
    </row>
    <row r="16960" spans="1:2" x14ac:dyDescent="0.3">
      <c r="A16960">
        <v>16599</v>
      </c>
      <c r="B16960">
        <v>1</v>
      </c>
    </row>
    <row r="16961" spans="1:2" x14ac:dyDescent="0.3">
      <c r="A16961">
        <v>9706</v>
      </c>
      <c r="B16961">
        <v>1</v>
      </c>
    </row>
    <row r="16962" spans="1:2" x14ac:dyDescent="0.3">
      <c r="A16962">
        <v>9893</v>
      </c>
      <c r="B16962">
        <v>0</v>
      </c>
    </row>
    <row r="16963" spans="1:2" x14ac:dyDescent="0.3">
      <c r="A16963">
        <v>2336</v>
      </c>
      <c r="B16963">
        <v>0</v>
      </c>
    </row>
    <row r="16964" spans="1:2" x14ac:dyDescent="0.3">
      <c r="A16964">
        <v>23067</v>
      </c>
      <c r="B16964">
        <v>1</v>
      </c>
    </row>
    <row r="16965" spans="1:2" x14ac:dyDescent="0.3">
      <c r="A16965">
        <v>24770</v>
      </c>
      <c r="B16965">
        <v>1</v>
      </c>
    </row>
    <row r="16966" spans="1:2" x14ac:dyDescent="0.3">
      <c r="A16966">
        <v>1700</v>
      </c>
      <c r="B16966">
        <v>0</v>
      </c>
    </row>
    <row r="16967" spans="1:2" x14ac:dyDescent="0.3">
      <c r="A16967">
        <v>1424</v>
      </c>
      <c r="B16967">
        <v>0</v>
      </c>
    </row>
    <row r="16968" spans="1:2" x14ac:dyDescent="0.3">
      <c r="A16968">
        <v>1855</v>
      </c>
      <c r="B16968">
        <v>0</v>
      </c>
    </row>
    <row r="16969" spans="1:2" x14ac:dyDescent="0.3">
      <c r="A16969">
        <v>20973</v>
      </c>
      <c r="B16969">
        <v>1</v>
      </c>
    </row>
    <row r="16970" spans="1:2" x14ac:dyDescent="0.3">
      <c r="A16970">
        <v>17807</v>
      </c>
      <c r="B16970">
        <v>1</v>
      </c>
    </row>
    <row r="16971" spans="1:2" x14ac:dyDescent="0.3">
      <c r="A16971">
        <v>25873</v>
      </c>
      <c r="B16971">
        <v>1</v>
      </c>
    </row>
    <row r="16972" spans="1:2" x14ac:dyDescent="0.3">
      <c r="A16972">
        <v>22853</v>
      </c>
      <c r="B16972">
        <v>1</v>
      </c>
    </row>
    <row r="16973" spans="1:2" x14ac:dyDescent="0.3">
      <c r="A16973">
        <v>11884</v>
      </c>
      <c r="B16973">
        <v>1</v>
      </c>
    </row>
    <row r="16974" spans="1:2" x14ac:dyDescent="0.3">
      <c r="A16974">
        <v>14811</v>
      </c>
      <c r="B16974">
        <v>1</v>
      </c>
    </row>
    <row r="16975" spans="1:2" x14ac:dyDescent="0.3">
      <c r="A16975">
        <v>11712</v>
      </c>
      <c r="B16975" t="s">
        <v>746</v>
      </c>
    </row>
    <row r="16976" spans="1:2" x14ac:dyDescent="0.3">
      <c r="A16976">
        <v>11923</v>
      </c>
      <c r="B16976" t="s">
        <v>746</v>
      </c>
    </row>
    <row r="16977" spans="1:2" x14ac:dyDescent="0.3">
      <c r="A16977">
        <v>700</v>
      </c>
      <c r="B16977">
        <v>0</v>
      </c>
    </row>
    <row r="16978" spans="1:2" x14ac:dyDescent="0.3">
      <c r="A16978">
        <v>7588</v>
      </c>
      <c r="B16978">
        <v>0</v>
      </c>
    </row>
    <row r="16979" spans="1:2" x14ac:dyDescent="0.3">
      <c r="A16979">
        <v>7621</v>
      </c>
      <c r="B16979">
        <v>0</v>
      </c>
    </row>
    <row r="16980" spans="1:2" x14ac:dyDescent="0.3">
      <c r="A16980">
        <v>8512</v>
      </c>
      <c r="B16980">
        <v>1</v>
      </c>
    </row>
    <row r="16981" spans="1:2" x14ac:dyDescent="0.3">
      <c r="A16981">
        <v>8606</v>
      </c>
      <c r="B16981">
        <v>1</v>
      </c>
    </row>
    <row r="16982" spans="1:2" x14ac:dyDescent="0.3">
      <c r="A16982">
        <v>9525</v>
      </c>
      <c r="B16982">
        <v>1</v>
      </c>
    </row>
    <row r="16983" spans="1:2" x14ac:dyDescent="0.3">
      <c r="A16983">
        <v>9711</v>
      </c>
      <c r="B16983">
        <v>1</v>
      </c>
    </row>
    <row r="16984" spans="1:2" x14ac:dyDescent="0.3">
      <c r="A16984">
        <v>9737</v>
      </c>
      <c r="B16984">
        <v>1</v>
      </c>
    </row>
    <row r="16985" spans="1:2" x14ac:dyDescent="0.3">
      <c r="A16985">
        <v>10654</v>
      </c>
      <c r="B16985">
        <v>1</v>
      </c>
    </row>
    <row r="16986" spans="1:2" x14ac:dyDescent="0.3">
      <c r="A16986">
        <v>11016</v>
      </c>
      <c r="B16986">
        <v>1</v>
      </c>
    </row>
    <row r="16987" spans="1:2" x14ac:dyDescent="0.3">
      <c r="A16987">
        <v>11760</v>
      </c>
      <c r="B16987">
        <v>1</v>
      </c>
    </row>
    <row r="16988" spans="1:2" x14ac:dyDescent="0.3">
      <c r="A16988">
        <v>11916</v>
      </c>
      <c r="B16988">
        <v>1</v>
      </c>
    </row>
    <row r="16989" spans="1:2" x14ac:dyDescent="0.3">
      <c r="A16989">
        <v>12073</v>
      </c>
      <c r="B16989">
        <v>1</v>
      </c>
    </row>
    <row r="16990" spans="1:2" x14ac:dyDescent="0.3">
      <c r="A16990">
        <v>14942</v>
      </c>
      <c r="B16990">
        <v>1</v>
      </c>
    </row>
    <row r="16991" spans="1:2" x14ac:dyDescent="0.3">
      <c r="A16991">
        <v>17682</v>
      </c>
      <c r="B16991">
        <v>1</v>
      </c>
    </row>
    <row r="16992" spans="1:2" x14ac:dyDescent="0.3">
      <c r="A16992">
        <v>18364</v>
      </c>
      <c r="B16992">
        <v>1</v>
      </c>
    </row>
    <row r="16993" spans="1:2" x14ac:dyDescent="0.3">
      <c r="A16993">
        <v>18366</v>
      </c>
      <c r="B16993">
        <v>1</v>
      </c>
    </row>
    <row r="16994" spans="1:2" x14ac:dyDescent="0.3">
      <c r="A16994">
        <v>18373</v>
      </c>
      <c r="B16994">
        <v>1</v>
      </c>
    </row>
    <row r="16995" spans="1:2" x14ac:dyDescent="0.3">
      <c r="A16995">
        <v>20401</v>
      </c>
      <c r="B16995">
        <v>1</v>
      </c>
    </row>
    <row r="16996" spans="1:2" x14ac:dyDescent="0.3">
      <c r="A16996">
        <v>22740</v>
      </c>
      <c r="B16996">
        <v>1</v>
      </c>
    </row>
    <row r="16997" spans="1:2" x14ac:dyDescent="0.3">
      <c r="A16997">
        <v>24402</v>
      </c>
      <c r="B16997">
        <v>1</v>
      </c>
    </row>
    <row r="16998" spans="1:2" x14ac:dyDescent="0.3">
      <c r="A16998">
        <v>24624</v>
      </c>
      <c r="B16998">
        <v>0</v>
      </c>
    </row>
    <row r="16999" spans="1:2" x14ac:dyDescent="0.3">
      <c r="A16999">
        <v>9458</v>
      </c>
      <c r="B16999">
        <v>0</v>
      </c>
    </row>
    <row r="17000" spans="1:2" x14ac:dyDescent="0.3">
      <c r="A17000">
        <v>9697</v>
      </c>
      <c r="B17000">
        <v>1</v>
      </c>
    </row>
    <row r="17001" spans="1:2" x14ac:dyDescent="0.3">
      <c r="A17001">
        <v>10801</v>
      </c>
      <c r="B17001">
        <v>1</v>
      </c>
    </row>
    <row r="17002" spans="1:2" x14ac:dyDescent="0.3">
      <c r="A17002">
        <v>12029</v>
      </c>
      <c r="B17002">
        <v>1</v>
      </c>
    </row>
    <row r="17003" spans="1:2" x14ac:dyDescent="0.3">
      <c r="A17003">
        <v>15558</v>
      </c>
      <c r="B17003">
        <v>1</v>
      </c>
    </row>
    <row r="17004" spans="1:2" x14ac:dyDescent="0.3">
      <c r="A17004">
        <v>17991</v>
      </c>
      <c r="B17004">
        <v>1</v>
      </c>
    </row>
    <row r="17005" spans="1:2" x14ac:dyDescent="0.3">
      <c r="A17005">
        <v>17992</v>
      </c>
      <c r="B17005">
        <v>1</v>
      </c>
    </row>
    <row r="17006" spans="1:2" x14ac:dyDescent="0.3">
      <c r="A17006">
        <v>20088</v>
      </c>
      <c r="B17006">
        <v>1</v>
      </c>
    </row>
    <row r="17007" spans="1:2" x14ac:dyDescent="0.3">
      <c r="A17007">
        <v>20089</v>
      </c>
      <c r="B17007">
        <v>1</v>
      </c>
    </row>
    <row r="17008" spans="1:2" x14ac:dyDescent="0.3">
      <c r="A17008">
        <v>16474</v>
      </c>
      <c r="B17008">
        <v>1</v>
      </c>
    </row>
    <row r="17009" spans="1:2" x14ac:dyDescent="0.3">
      <c r="A17009">
        <v>22896</v>
      </c>
      <c r="B17009">
        <v>1</v>
      </c>
    </row>
    <row r="17010" spans="1:2" x14ac:dyDescent="0.3">
      <c r="A17010">
        <v>24686</v>
      </c>
      <c r="B17010">
        <v>1</v>
      </c>
    </row>
    <row r="17011" spans="1:2" x14ac:dyDescent="0.3">
      <c r="A17011">
        <v>2581</v>
      </c>
      <c r="B17011">
        <v>0</v>
      </c>
    </row>
    <row r="17012" spans="1:2" x14ac:dyDescent="0.3">
      <c r="A17012">
        <v>5548</v>
      </c>
      <c r="B17012">
        <v>0</v>
      </c>
    </row>
    <row r="17013" spans="1:2" x14ac:dyDescent="0.3">
      <c r="A17013">
        <v>16948</v>
      </c>
      <c r="B17013">
        <v>1</v>
      </c>
    </row>
    <row r="17014" spans="1:2" x14ac:dyDescent="0.3">
      <c r="A17014">
        <v>17922</v>
      </c>
      <c r="B17014">
        <v>1</v>
      </c>
    </row>
    <row r="17015" spans="1:2" x14ac:dyDescent="0.3">
      <c r="A17015">
        <v>19942</v>
      </c>
      <c r="B17015">
        <v>1</v>
      </c>
    </row>
    <row r="17016" spans="1:2" x14ac:dyDescent="0.3">
      <c r="A17016">
        <v>20802</v>
      </c>
      <c r="B17016">
        <v>1</v>
      </c>
    </row>
    <row r="17017" spans="1:2" x14ac:dyDescent="0.3">
      <c r="A17017">
        <v>22819</v>
      </c>
      <c r="B17017">
        <v>1</v>
      </c>
    </row>
    <row r="17018" spans="1:2" x14ac:dyDescent="0.3">
      <c r="A17018">
        <v>10295</v>
      </c>
      <c r="B17018">
        <v>1</v>
      </c>
    </row>
    <row r="17019" spans="1:2" x14ac:dyDescent="0.3">
      <c r="A17019">
        <v>21030</v>
      </c>
      <c r="B17019">
        <v>1</v>
      </c>
    </row>
    <row r="17020" spans="1:2" x14ac:dyDescent="0.3">
      <c r="A17020">
        <v>24639</v>
      </c>
      <c r="B17020">
        <v>1</v>
      </c>
    </row>
    <row r="17021" spans="1:2" x14ac:dyDescent="0.3">
      <c r="A17021">
        <v>1937</v>
      </c>
      <c r="B17021">
        <v>0</v>
      </c>
    </row>
    <row r="17022" spans="1:2" x14ac:dyDescent="0.3">
      <c r="A17022">
        <v>5507</v>
      </c>
      <c r="B17022">
        <v>0</v>
      </c>
    </row>
    <row r="17023" spans="1:2" x14ac:dyDescent="0.3">
      <c r="A17023">
        <v>15890</v>
      </c>
      <c r="B17023">
        <v>1</v>
      </c>
    </row>
    <row r="17024" spans="1:2" x14ac:dyDescent="0.3">
      <c r="A17024">
        <v>19849</v>
      </c>
      <c r="B17024">
        <v>1</v>
      </c>
    </row>
    <row r="17025" spans="1:2" x14ac:dyDescent="0.3">
      <c r="A17025">
        <v>20703</v>
      </c>
      <c r="B17025">
        <v>1</v>
      </c>
    </row>
    <row r="17026" spans="1:2" x14ac:dyDescent="0.3">
      <c r="A17026">
        <v>22658</v>
      </c>
      <c r="B17026">
        <v>1</v>
      </c>
    </row>
    <row r="17027" spans="1:2" x14ac:dyDescent="0.3">
      <c r="A17027">
        <v>24741</v>
      </c>
      <c r="B17027">
        <v>1</v>
      </c>
    </row>
    <row r="17028" spans="1:2" x14ac:dyDescent="0.3">
      <c r="A17028">
        <v>8647</v>
      </c>
      <c r="B17028">
        <v>1</v>
      </c>
    </row>
    <row r="17029" spans="1:2" x14ac:dyDescent="0.3">
      <c r="A17029">
        <v>12409</v>
      </c>
      <c r="B17029">
        <v>1</v>
      </c>
    </row>
    <row r="17030" spans="1:2" x14ac:dyDescent="0.3">
      <c r="A17030">
        <v>16789</v>
      </c>
      <c r="B17030">
        <v>1</v>
      </c>
    </row>
    <row r="17031" spans="1:2" x14ac:dyDescent="0.3">
      <c r="A17031">
        <v>19842</v>
      </c>
      <c r="B17031">
        <v>1</v>
      </c>
    </row>
    <row r="17032" spans="1:2" x14ac:dyDescent="0.3">
      <c r="A17032">
        <v>20378</v>
      </c>
      <c r="B17032">
        <v>1</v>
      </c>
    </row>
    <row r="17033" spans="1:2" x14ac:dyDescent="0.3">
      <c r="A17033">
        <v>22616</v>
      </c>
      <c r="B17033">
        <v>1</v>
      </c>
    </row>
    <row r="17034" spans="1:2" x14ac:dyDescent="0.3">
      <c r="A17034">
        <v>22617</v>
      </c>
      <c r="B17034">
        <v>1</v>
      </c>
    </row>
    <row r="17035" spans="1:2" x14ac:dyDescent="0.3">
      <c r="A17035">
        <v>3345</v>
      </c>
      <c r="B17035">
        <v>0</v>
      </c>
    </row>
    <row r="17036" spans="1:2" x14ac:dyDescent="0.3">
      <c r="A17036">
        <v>23046</v>
      </c>
      <c r="B17036">
        <v>1</v>
      </c>
    </row>
    <row r="17037" spans="1:2" x14ac:dyDescent="0.3">
      <c r="A17037">
        <v>17067</v>
      </c>
      <c r="B17037">
        <v>1</v>
      </c>
    </row>
    <row r="17038" spans="1:2" x14ac:dyDescent="0.3">
      <c r="A17038">
        <v>24667</v>
      </c>
      <c r="B17038">
        <v>1</v>
      </c>
    </row>
    <row r="17039" spans="1:2" x14ac:dyDescent="0.3">
      <c r="A17039">
        <v>24718</v>
      </c>
      <c r="B17039">
        <v>1</v>
      </c>
    </row>
    <row r="17040" spans="1:2" x14ac:dyDescent="0.3">
      <c r="A17040">
        <v>4544</v>
      </c>
      <c r="B17040">
        <v>0</v>
      </c>
    </row>
    <row r="17041" spans="1:2" x14ac:dyDescent="0.3">
      <c r="A17041">
        <v>8322</v>
      </c>
      <c r="B17041">
        <v>0</v>
      </c>
    </row>
    <row r="17042" spans="1:2" x14ac:dyDescent="0.3">
      <c r="A17042">
        <v>8424</v>
      </c>
      <c r="B17042">
        <v>0</v>
      </c>
    </row>
    <row r="17043" spans="1:2" x14ac:dyDescent="0.3">
      <c r="A17043">
        <v>8750</v>
      </c>
      <c r="B17043">
        <v>1</v>
      </c>
    </row>
    <row r="17044" spans="1:2" x14ac:dyDescent="0.3">
      <c r="A17044">
        <v>9273</v>
      </c>
      <c r="B17044">
        <v>1</v>
      </c>
    </row>
    <row r="17045" spans="1:2" x14ac:dyDescent="0.3">
      <c r="A17045">
        <v>9913</v>
      </c>
      <c r="B17045">
        <v>1</v>
      </c>
    </row>
    <row r="17046" spans="1:2" x14ac:dyDescent="0.3">
      <c r="A17046">
        <v>14700</v>
      </c>
      <c r="B17046">
        <v>0</v>
      </c>
    </row>
    <row r="17047" spans="1:2" x14ac:dyDescent="0.3">
      <c r="A17047">
        <v>15554</v>
      </c>
      <c r="B17047">
        <v>1</v>
      </c>
    </row>
    <row r="17048" spans="1:2" x14ac:dyDescent="0.3">
      <c r="A17048">
        <v>19441</v>
      </c>
      <c r="B17048">
        <v>1</v>
      </c>
    </row>
    <row r="17049" spans="1:2" x14ac:dyDescent="0.3">
      <c r="A17049">
        <v>20142</v>
      </c>
      <c r="B17049">
        <v>1</v>
      </c>
    </row>
    <row r="17050" spans="1:2" x14ac:dyDescent="0.3">
      <c r="A17050">
        <v>20144</v>
      </c>
      <c r="B17050">
        <v>1</v>
      </c>
    </row>
    <row r="17051" spans="1:2" x14ac:dyDescent="0.3">
      <c r="A17051">
        <v>20907</v>
      </c>
      <c r="B17051">
        <v>1</v>
      </c>
    </row>
    <row r="17052" spans="1:2" x14ac:dyDescent="0.3">
      <c r="A17052">
        <v>20908</v>
      </c>
      <c r="B17052">
        <v>1</v>
      </c>
    </row>
    <row r="17053" spans="1:2" x14ac:dyDescent="0.3">
      <c r="A17053">
        <v>20998</v>
      </c>
      <c r="B17053">
        <v>1</v>
      </c>
    </row>
    <row r="17054" spans="1:2" x14ac:dyDescent="0.3">
      <c r="A17054">
        <v>22663</v>
      </c>
      <c r="B17054">
        <v>1</v>
      </c>
    </row>
    <row r="17055" spans="1:2" x14ac:dyDescent="0.3">
      <c r="A17055">
        <v>22797</v>
      </c>
      <c r="B17055">
        <v>1</v>
      </c>
    </row>
    <row r="17056" spans="1:2" x14ac:dyDescent="0.3">
      <c r="A17056">
        <v>22860</v>
      </c>
      <c r="B17056">
        <v>1</v>
      </c>
    </row>
    <row r="17057" spans="1:2" x14ac:dyDescent="0.3">
      <c r="A17057">
        <v>22861</v>
      </c>
      <c r="B17057">
        <v>1</v>
      </c>
    </row>
    <row r="17058" spans="1:2" x14ac:dyDescent="0.3">
      <c r="A17058">
        <v>3303</v>
      </c>
      <c r="B17058">
        <v>0</v>
      </c>
    </row>
    <row r="17059" spans="1:2" x14ac:dyDescent="0.3">
      <c r="A17059">
        <v>10788</v>
      </c>
      <c r="B17059">
        <v>1</v>
      </c>
    </row>
    <row r="17060" spans="1:2" x14ac:dyDescent="0.3">
      <c r="A17060">
        <v>10790</v>
      </c>
      <c r="B17060">
        <v>1</v>
      </c>
    </row>
    <row r="17061" spans="1:2" x14ac:dyDescent="0.3">
      <c r="A17061">
        <v>11680</v>
      </c>
      <c r="B17061">
        <v>1</v>
      </c>
    </row>
    <row r="17062" spans="1:2" x14ac:dyDescent="0.3">
      <c r="A17062">
        <v>17841</v>
      </c>
      <c r="B17062">
        <v>0</v>
      </c>
    </row>
    <row r="17063" spans="1:2" x14ac:dyDescent="0.3">
      <c r="A17063">
        <v>20783</v>
      </c>
      <c r="B17063">
        <v>1</v>
      </c>
    </row>
    <row r="17064" spans="1:2" x14ac:dyDescent="0.3">
      <c r="A17064">
        <v>25822</v>
      </c>
      <c r="B17064">
        <v>1</v>
      </c>
    </row>
    <row r="17065" spans="1:2" x14ac:dyDescent="0.3">
      <c r="A17065">
        <v>16573</v>
      </c>
      <c r="B17065">
        <v>1</v>
      </c>
    </row>
    <row r="17066" spans="1:2" x14ac:dyDescent="0.3">
      <c r="A17066">
        <v>17472</v>
      </c>
      <c r="B17066">
        <v>0</v>
      </c>
    </row>
    <row r="17067" spans="1:2" x14ac:dyDescent="0.3">
      <c r="A17067">
        <v>17765</v>
      </c>
      <c r="B17067">
        <v>1</v>
      </c>
    </row>
    <row r="17068" spans="1:2" x14ac:dyDescent="0.3">
      <c r="A17068">
        <v>21019</v>
      </c>
      <c r="B17068">
        <v>1</v>
      </c>
    </row>
    <row r="17069" spans="1:2" x14ac:dyDescent="0.3">
      <c r="A17069">
        <v>22962</v>
      </c>
      <c r="B17069">
        <v>1</v>
      </c>
    </row>
    <row r="17070" spans="1:2" x14ac:dyDescent="0.3">
      <c r="A17070">
        <v>8558</v>
      </c>
      <c r="B17070">
        <v>1</v>
      </c>
    </row>
    <row r="17071" spans="1:2" x14ac:dyDescent="0.3">
      <c r="A17071">
        <v>10716</v>
      </c>
      <c r="B17071">
        <v>1</v>
      </c>
    </row>
    <row r="17072" spans="1:2" x14ac:dyDescent="0.3">
      <c r="A17072">
        <v>17111</v>
      </c>
      <c r="B17072">
        <v>0</v>
      </c>
    </row>
    <row r="17073" spans="1:2" x14ac:dyDescent="0.3">
      <c r="A17073">
        <v>18098</v>
      </c>
      <c r="B17073">
        <v>1</v>
      </c>
    </row>
    <row r="17074" spans="1:2" x14ac:dyDescent="0.3">
      <c r="A17074">
        <v>18099</v>
      </c>
      <c r="B17074">
        <v>1</v>
      </c>
    </row>
    <row r="17075" spans="1:2" x14ac:dyDescent="0.3">
      <c r="A17075">
        <v>15795</v>
      </c>
      <c r="B17075">
        <v>1</v>
      </c>
    </row>
    <row r="17076" spans="1:2" x14ac:dyDescent="0.3">
      <c r="A17076">
        <v>11724</v>
      </c>
      <c r="B17076">
        <v>1</v>
      </c>
    </row>
    <row r="17077" spans="1:2" x14ac:dyDescent="0.3">
      <c r="A17077">
        <v>17012</v>
      </c>
      <c r="B17077">
        <v>1</v>
      </c>
    </row>
    <row r="17078" spans="1:2" x14ac:dyDescent="0.3">
      <c r="A17078">
        <v>18040</v>
      </c>
      <c r="B17078">
        <v>1</v>
      </c>
    </row>
    <row r="17079" spans="1:2" x14ac:dyDescent="0.3">
      <c r="A17079">
        <v>20886</v>
      </c>
      <c r="B17079">
        <v>1</v>
      </c>
    </row>
    <row r="17080" spans="1:2" x14ac:dyDescent="0.3">
      <c r="A17080">
        <v>20805</v>
      </c>
      <c r="B17080">
        <v>1</v>
      </c>
    </row>
    <row r="17081" spans="1:2" x14ac:dyDescent="0.3">
      <c r="A17081">
        <v>24761</v>
      </c>
      <c r="B17081">
        <v>1</v>
      </c>
    </row>
    <row r="17082" spans="1:2" x14ac:dyDescent="0.3">
      <c r="A17082">
        <v>8760</v>
      </c>
      <c r="B17082">
        <v>1</v>
      </c>
    </row>
    <row r="17083" spans="1:2" x14ac:dyDescent="0.3">
      <c r="A17083">
        <v>9270</v>
      </c>
      <c r="B17083">
        <v>1</v>
      </c>
    </row>
    <row r="17084" spans="1:2" x14ac:dyDescent="0.3">
      <c r="A17084">
        <v>16972</v>
      </c>
      <c r="B17084">
        <v>1</v>
      </c>
    </row>
    <row r="17085" spans="1:2" x14ac:dyDescent="0.3">
      <c r="A17085">
        <v>17897</v>
      </c>
      <c r="B17085">
        <v>1</v>
      </c>
    </row>
    <row r="17086" spans="1:2" x14ac:dyDescent="0.3">
      <c r="A17086">
        <v>19528</v>
      </c>
      <c r="B17086">
        <v>0</v>
      </c>
    </row>
    <row r="17087" spans="1:2" x14ac:dyDescent="0.3">
      <c r="A17087">
        <v>20946</v>
      </c>
      <c r="B17087">
        <v>1</v>
      </c>
    </row>
    <row r="17088" spans="1:2" x14ac:dyDescent="0.3">
      <c r="A17088">
        <v>22714</v>
      </c>
      <c r="B17088">
        <v>1</v>
      </c>
    </row>
    <row r="17089" spans="1:2" x14ac:dyDescent="0.3">
      <c r="A17089">
        <v>22899</v>
      </c>
      <c r="B17089">
        <v>1</v>
      </c>
    </row>
    <row r="17090" spans="1:2" x14ac:dyDescent="0.3">
      <c r="A17090">
        <v>24756</v>
      </c>
      <c r="B17090">
        <v>1</v>
      </c>
    </row>
    <row r="17091" spans="1:2" x14ac:dyDescent="0.3">
      <c r="A17091">
        <v>9645</v>
      </c>
      <c r="B17091">
        <v>0</v>
      </c>
    </row>
    <row r="17092" spans="1:2" x14ac:dyDescent="0.3">
      <c r="A17092">
        <v>10729</v>
      </c>
      <c r="B17092">
        <v>0</v>
      </c>
    </row>
    <row r="17093" spans="1:2" x14ac:dyDescent="0.3">
      <c r="A17093">
        <v>20581</v>
      </c>
      <c r="B17093">
        <v>1</v>
      </c>
    </row>
    <row r="17094" spans="1:2" x14ac:dyDescent="0.3">
      <c r="A17094">
        <v>22682</v>
      </c>
      <c r="B17094">
        <v>1</v>
      </c>
    </row>
    <row r="17095" spans="1:2" x14ac:dyDescent="0.3">
      <c r="A17095">
        <v>24745</v>
      </c>
      <c r="B17095">
        <v>1</v>
      </c>
    </row>
    <row r="17096" spans="1:2" x14ac:dyDescent="0.3">
      <c r="A17096">
        <v>10911</v>
      </c>
      <c r="B17096">
        <v>1</v>
      </c>
    </row>
    <row r="17097" spans="1:2" x14ac:dyDescent="0.3">
      <c r="A17097">
        <v>11453</v>
      </c>
      <c r="B17097">
        <v>1</v>
      </c>
    </row>
    <row r="17098" spans="1:2" x14ac:dyDescent="0.3">
      <c r="A17098">
        <v>16845</v>
      </c>
      <c r="B17098">
        <v>1</v>
      </c>
    </row>
    <row r="17099" spans="1:2" x14ac:dyDescent="0.3">
      <c r="A17099">
        <v>19516</v>
      </c>
      <c r="B17099">
        <v>1</v>
      </c>
    </row>
    <row r="17100" spans="1:2" x14ac:dyDescent="0.3">
      <c r="A17100">
        <v>20887</v>
      </c>
      <c r="B17100">
        <v>1</v>
      </c>
    </row>
    <row r="17101" spans="1:2" x14ac:dyDescent="0.3">
      <c r="A17101">
        <v>22665</v>
      </c>
      <c r="B17101">
        <v>1</v>
      </c>
    </row>
    <row r="17102" spans="1:2" x14ac:dyDescent="0.3">
      <c r="A17102">
        <v>25817</v>
      </c>
      <c r="B17102">
        <v>1</v>
      </c>
    </row>
    <row r="17103" spans="1:2" x14ac:dyDescent="0.3">
      <c r="A17103">
        <v>7541</v>
      </c>
      <c r="B17103">
        <v>0</v>
      </c>
    </row>
    <row r="17104" spans="1:2" x14ac:dyDescent="0.3">
      <c r="A17104">
        <v>20062</v>
      </c>
      <c r="B17104">
        <v>1</v>
      </c>
    </row>
    <row r="17105" spans="1:2" x14ac:dyDescent="0.3">
      <c r="A17105">
        <v>20983</v>
      </c>
      <c r="B17105">
        <v>1</v>
      </c>
    </row>
    <row r="17106" spans="1:2" x14ac:dyDescent="0.3">
      <c r="A17106">
        <v>22906</v>
      </c>
      <c r="B17106">
        <v>1</v>
      </c>
    </row>
    <row r="17107" spans="1:2" x14ac:dyDescent="0.3">
      <c r="A17107">
        <v>8417</v>
      </c>
      <c r="B17107">
        <v>0</v>
      </c>
    </row>
    <row r="17108" spans="1:2" x14ac:dyDescent="0.3">
      <c r="A17108">
        <v>15628</v>
      </c>
      <c r="B17108">
        <v>1</v>
      </c>
    </row>
    <row r="17109" spans="1:2" x14ac:dyDescent="0.3">
      <c r="A17109">
        <v>16642</v>
      </c>
      <c r="B17109">
        <v>1</v>
      </c>
    </row>
    <row r="17110" spans="1:2" x14ac:dyDescent="0.3">
      <c r="A17110">
        <v>17174</v>
      </c>
      <c r="B17110">
        <v>1</v>
      </c>
    </row>
    <row r="17111" spans="1:2" x14ac:dyDescent="0.3">
      <c r="A17111">
        <v>18055</v>
      </c>
      <c r="B17111">
        <v>1</v>
      </c>
    </row>
    <row r="17112" spans="1:2" x14ac:dyDescent="0.3">
      <c r="A17112">
        <v>22726</v>
      </c>
      <c r="B17112">
        <v>1</v>
      </c>
    </row>
    <row r="17113" spans="1:2" x14ac:dyDescent="0.3">
      <c r="A17113">
        <v>16038</v>
      </c>
      <c r="B17113">
        <v>1</v>
      </c>
    </row>
    <row r="17114" spans="1:2" x14ac:dyDescent="0.3">
      <c r="A17114">
        <v>26944</v>
      </c>
      <c r="B17114">
        <v>1</v>
      </c>
    </row>
    <row r="17115" spans="1:2" x14ac:dyDescent="0.3">
      <c r="A17115">
        <v>8356</v>
      </c>
      <c r="B17115">
        <v>0</v>
      </c>
    </row>
    <row r="17116" spans="1:2" x14ac:dyDescent="0.3">
      <c r="A17116">
        <v>11531</v>
      </c>
      <c r="B17116">
        <v>1</v>
      </c>
    </row>
    <row r="17117" spans="1:2" x14ac:dyDescent="0.3">
      <c r="A17117">
        <v>12434</v>
      </c>
      <c r="B17117">
        <v>1</v>
      </c>
    </row>
    <row r="17118" spans="1:2" x14ac:dyDescent="0.3">
      <c r="A17118">
        <v>20855</v>
      </c>
      <c r="B17118">
        <v>1</v>
      </c>
    </row>
    <row r="17119" spans="1:2" x14ac:dyDescent="0.3">
      <c r="A17119">
        <v>20976</v>
      </c>
      <c r="B17119">
        <v>1</v>
      </c>
    </row>
    <row r="17120" spans="1:2" x14ac:dyDescent="0.3">
      <c r="A17120">
        <v>10935</v>
      </c>
      <c r="B17120">
        <v>1</v>
      </c>
    </row>
    <row r="17121" spans="1:2" x14ac:dyDescent="0.3">
      <c r="A17121">
        <v>15721</v>
      </c>
      <c r="B17121">
        <v>1</v>
      </c>
    </row>
    <row r="17122" spans="1:2" x14ac:dyDescent="0.3">
      <c r="A17122">
        <v>16359</v>
      </c>
      <c r="B17122">
        <v>1</v>
      </c>
    </row>
    <row r="17123" spans="1:2" x14ac:dyDescent="0.3">
      <c r="A17123">
        <v>19628</v>
      </c>
      <c r="B17123">
        <v>1</v>
      </c>
    </row>
    <row r="17124" spans="1:2" x14ac:dyDescent="0.3">
      <c r="A17124">
        <v>24430</v>
      </c>
      <c r="B17124">
        <v>1</v>
      </c>
    </row>
    <row r="17125" spans="1:2" x14ac:dyDescent="0.3">
      <c r="A17125">
        <v>24754</v>
      </c>
      <c r="B17125">
        <v>1</v>
      </c>
    </row>
    <row r="17126" spans="1:2" x14ac:dyDescent="0.3">
      <c r="A17126">
        <v>15459</v>
      </c>
      <c r="B17126">
        <v>1</v>
      </c>
    </row>
    <row r="17127" spans="1:2" x14ac:dyDescent="0.3">
      <c r="A17127">
        <v>26907</v>
      </c>
      <c r="B17127">
        <v>1</v>
      </c>
    </row>
    <row r="17128" spans="1:2" x14ac:dyDescent="0.3">
      <c r="A17128">
        <v>11228</v>
      </c>
      <c r="B17128">
        <v>1</v>
      </c>
    </row>
    <row r="17129" spans="1:2" x14ac:dyDescent="0.3">
      <c r="A17129">
        <v>16003</v>
      </c>
      <c r="B17129">
        <v>1</v>
      </c>
    </row>
    <row r="17130" spans="1:2" x14ac:dyDescent="0.3">
      <c r="A17130">
        <v>18105</v>
      </c>
      <c r="B17130">
        <v>1</v>
      </c>
    </row>
    <row r="17131" spans="1:2" x14ac:dyDescent="0.3">
      <c r="A17131">
        <v>20080</v>
      </c>
      <c r="B17131">
        <v>1</v>
      </c>
    </row>
    <row r="17132" spans="1:2" x14ac:dyDescent="0.3">
      <c r="A17132">
        <v>20081</v>
      </c>
      <c r="B17132">
        <v>1</v>
      </c>
    </row>
    <row r="17133" spans="1:2" x14ac:dyDescent="0.3">
      <c r="A17133">
        <v>22731</v>
      </c>
      <c r="B17133">
        <v>1</v>
      </c>
    </row>
    <row r="17134" spans="1:2" x14ac:dyDescent="0.3">
      <c r="A17134">
        <v>11235</v>
      </c>
      <c r="B17134">
        <v>1</v>
      </c>
    </row>
    <row r="17135" spans="1:2" x14ac:dyDescent="0.3">
      <c r="A17135">
        <v>18088</v>
      </c>
      <c r="B17135">
        <v>1</v>
      </c>
    </row>
    <row r="17136" spans="1:2" x14ac:dyDescent="0.3">
      <c r="A17136">
        <v>20821</v>
      </c>
      <c r="B17136">
        <v>1</v>
      </c>
    </row>
    <row r="17137" spans="1:2" x14ac:dyDescent="0.3">
      <c r="A17137">
        <v>26912</v>
      </c>
      <c r="B17137">
        <v>1</v>
      </c>
    </row>
    <row r="17138" spans="1:2" x14ac:dyDescent="0.3">
      <c r="A17138">
        <v>11236</v>
      </c>
      <c r="B17138">
        <v>1</v>
      </c>
    </row>
    <row r="17139" spans="1:2" x14ac:dyDescent="0.3">
      <c r="A17139">
        <v>16131</v>
      </c>
      <c r="B17139">
        <v>1</v>
      </c>
    </row>
    <row r="17140" spans="1:2" x14ac:dyDescent="0.3">
      <c r="A17140">
        <v>26913</v>
      </c>
      <c r="B17140">
        <v>1</v>
      </c>
    </row>
    <row r="17141" spans="1:2" x14ac:dyDescent="0.3">
      <c r="A17141">
        <v>11233</v>
      </c>
      <c r="B17141">
        <v>1</v>
      </c>
    </row>
    <row r="17142" spans="1:2" x14ac:dyDescent="0.3">
      <c r="A17142">
        <v>16827</v>
      </c>
      <c r="B17142">
        <v>1</v>
      </c>
    </row>
    <row r="17143" spans="1:2" x14ac:dyDescent="0.3">
      <c r="A17143">
        <v>16828</v>
      </c>
      <c r="B17143">
        <v>1</v>
      </c>
    </row>
    <row r="17144" spans="1:2" x14ac:dyDescent="0.3">
      <c r="A17144">
        <v>22718</v>
      </c>
      <c r="B17144">
        <v>1</v>
      </c>
    </row>
    <row r="17145" spans="1:2" x14ac:dyDescent="0.3">
      <c r="A17145">
        <v>22719</v>
      </c>
      <c r="B17145">
        <v>1</v>
      </c>
    </row>
    <row r="17146" spans="1:2" x14ac:dyDescent="0.3">
      <c r="A17146">
        <v>24578</v>
      </c>
      <c r="B17146">
        <v>1</v>
      </c>
    </row>
    <row r="17147" spans="1:2" x14ac:dyDescent="0.3">
      <c r="A17147">
        <v>11927</v>
      </c>
      <c r="B17147">
        <v>1</v>
      </c>
    </row>
    <row r="17148" spans="1:2" x14ac:dyDescent="0.3">
      <c r="A17148">
        <v>16034</v>
      </c>
      <c r="B17148">
        <v>1</v>
      </c>
    </row>
    <row r="17149" spans="1:2" x14ac:dyDescent="0.3">
      <c r="A17149">
        <v>17834</v>
      </c>
      <c r="B17149">
        <v>1</v>
      </c>
    </row>
    <row r="17150" spans="1:2" x14ac:dyDescent="0.3">
      <c r="A17150">
        <v>20069</v>
      </c>
      <c r="B17150">
        <v>1</v>
      </c>
    </row>
    <row r="17151" spans="1:2" x14ac:dyDescent="0.3">
      <c r="A17151">
        <v>20878</v>
      </c>
      <c r="B17151">
        <v>1</v>
      </c>
    </row>
    <row r="17152" spans="1:2" x14ac:dyDescent="0.3">
      <c r="A17152">
        <v>22696</v>
      </c>
      <c r="B17152">
        <v>1</v>
      </c>
    </row>
    <row r="17153" spans="1:2" x14ac:dyDescent="0.3">
      <c r="A17153">
        <v>10011</v>
      </c>
      <c r="B17153">
        <v>1</v>
      </c>
    </row>
    <row r="17154" spans="1:2" x14ac:dyDescent="0.3">
      <c r="A17154">
        <v>22822</v>
      </c>
      <c r="B17154">
        <v>1</v>
      </c>
    </row>
    <row r="17155" spans="1:2" x14ac:dyDescent="0.3">
      <c r="A17155">
        <v>14693</v>
      </c>
      <c r="B17155">
        <v>1</v>
      </c>
    </row>
    <row r="17156" spans="1:2" x14ac:dyDescent="0.3">
      <c r="A17156">
        <v>18061</v>
      </c>
      <c r="B17156">
        <v>1</v>
      </c>
    </row>
    <row r="17157" spans="1:2" x14ac:dyDescent="0.3">
      <c r="A17157">
        <v>489</v>
      </c>
      <c r="B17157">
        <v>0</v>
      </c>
    </row>
    <row r="17158" spans="1:2" x14ac:dyDescent="0.3">
      <c r="A17158">
        <v>24542</v>
      </c>
      <c r="B17158">
        <v>1</v>
      </c>
    </row>
    <row r="17159" spans="1:2" x14ac:dyDescent="0.3">
      <c r="A17159">
        <v>15860</v>
      </c>
      <c r="B17159">
        <v>1</v>
      </c>
    </row>
    <row r="17160" spans="1:2" x14ac:dyDescent="0.3">
      <c r="A17160">
        <v>15722</v>
      </c>
      <c r="B17160">
        <v>1</v>
      </c>
    </row>
    <row r="17161" spans="1:2" x14ac:dyDescent="0.3">
      <c r="A17161">
        <v>22703</v>
      </c>
      <c r="B17161">
        <v>1</v>
      </c>
    </row>
    <row r="17162" spans="1:2" x14ac:dyDescent="0.3">
      <c r="A17162">
        <v>11877</v>
      </c>
      <c r="B17162">
        <v>0</v>
      </c>
    </row>
    <row r="17163" spans="1:2" x14ac:dyDescent="0.3">
      <c r="A17163">
        <v>21002</v>
      </c>
      <c r="B17163">
        <v>1</v>
      </c>
    </row>
    <row r="17164" spans="1:2" x14ac:dyDescent="0.3">
      <c r="A17164">
        <v>19529</v>
      </c>
      <c r="B17164">
        <v>1</v>
      </c>
    </row>
    <row r="17165" spans="1:2" x14ac:dyDescent="0.3">
      <c r="A17165">
        <v>22460</v>
      </c>
      <c r="B17165">
        <v>1</v>
      </c>
    </row>
    <row r="17166" spans="1:2" x14ac:dyDescent="0.3">
      <c r="A17166">
        <v>7773</v>
      </c>
      <c r="B17166">
        <v>0</v>
      </c>
    </row>
    <row r="17167" spans="1:2" x14ac:dyDescent="0.3">
      <c r="A17167">
        <v>21037</v>
      </c>
      <c r="B17167">
        <v>1</v>
      </c>
    </row>
    <row r="17168" spans="1:2" x14ac:dyDescent="0.3">
      <c r="A17168">
        <v>16928</v>
      </c>
      <c r="B17168">
        <v>1</v>
      </c>
    </row>
    <row r="17169" spans="1:2" x14ac:dyDescent="0.3">
      <c r="A17169">
        <v>24588</v>
      </c>
      <c r="B17169">
        <v>1</v>
      </c>
    </row>
    <row r="17170" spans="1:2" x14ac:dyDescent="0.3">
      <c r="A17170">
        <v>18002</v>
      </c>
      <c r="B17170">
        <v>1</v>
      </c>
    </row>
    <row r="17171" spans="1:2" x14ac:dyDescent="0.3">
      <c r="A17171">
        <v>24396</v>
      </c>
      <c r="B17171">
        <v>1</v>
      </c>
    </row>
    <row r="17172" spans="1:2" x14ac:dyDescent="0.3">
      <c r="A17172">
        <v>11489</v>
      </c>
      <c r="B17172">
        <v>0</v>
      </c>
    </row>
    <row r="17173" spans="1:2" x14ac:dyDescent="0.3">
      <c r="A17173">
        <v>17633</v>
      </c>
      <c r="B17173">
        <v>1</v>
      </c>
    </row>
    <row r="17174" spans="1:2" x14ac:dyDescent="0.3">
      <c r="A17174">
        <v>22836</v>
      </c>
      <c r="B17174">
        <v>1</v>
      </c>
    </row>
    <row r="17175" spans="1:2" x14ac:dyDescent="0.3">
      <c r="A17175">
        <v>21041</v>
      </c>
      <c r="B17175">
        <v>1</v>
      </c>
    </row>
    <row r="17176" spans="1:2" x14ac:dyDescent="0.3">
      <c r="A17176">
        <v>22684</v>
      </c>
      <c r="B17176">
        <v>1</v>
      </c>
    </row>
    <row r="17177" spans="1:2" x14ac:dyDescent="0.3">
      <c r="A17177">
        <v>2163</v>
      </c>
      <c r="B17177">
        <v>0</v>
      </c>
    </row>
    <row r="17178" spans="1:2" x14ac:dyDescent="0.3">
      <c r="A17178">
        <v>16375</v>
      </c>
      <c r="B17178">
        <v>0</v>
      </c>
    </row>
    <row r="17179" spans="1:2" x14ac:dyDescent="0.3">
      <c r="A17179">
        <v>24629</v>
      </c>
      <c r="B17179">
        <v>1</v>
      </c>
    </row>
    <row r="17180" spans="1:2" x14ac:dyDescent="0.3">
      <c r="A17180">
        <v>564</v>
      </c>
      <c r="B17180">
        <v>0</v>
      </c>
    </row>
    <row r="17181" spans="1:2" x14ac:dyDescent="0.3">
      <c r="A17181">
        <v>565</v>
      </c>
      <c r="B17181">
        <v>0</v>
      </c>
    </row>
    <row r="17182" spans="1:2" x14ac:dyDescent="0.3">
      <c r="A17182">
        <v>19755</v>
      </c>
      <c r="B17182">
        <v>1</v>
      </c>
    </row>
    <row r="17183" spans="1:2" x14ac:dyDescent="0.3">
      <c r="A17183">
        <v>19975</v>
      </c>
      <c r="B17183">
        <v>1</v>
      </c>
    </row>
    <row r="17184" spans="1:2" x14ac:dyDescent="0.3">
      <c r="A17184">
        <v>20799</v>
      </c>
      <c r="B17184">
        <v>1</v>
      </c>
    </row>
    <row r="17185" spans="1:2" x14ac:dyDescent="0.3">
      <c r="A17185">
        <v>22827</v>
      </c>
      <c r="B17185">
        <v>1</v>
      </c>
    </row>
    <row r="17186" spans="1:2" x14ac:dyDescent="0.3">
      <c r="A17186">
        <v>7064</v>
      </c>
      <c r="B17186">
        <v>0</v>
      </c>
    </row>
    <row r="17187" spans="1:2" x14ac:dyDescent="0.3">
      <c r="A17187">
        <v>17555</v>
      </c>
      <c r="B17187">
        <v>1</v>
      </c>
    </row>
    <row r="17188" spans="1:2" x14ac:dyDescent="0.3">
      <c r="A17188">
        <v>24669</v>
      </c>
      <c r="B17188">
        <v>1</v>
      </c>
    </row>
    <row r="17189" spans="1:2" x14ac:dyDescent="0.3">
      <c r="A17189">
        <v>12397</v>
      </c>
      <c r="B17189">
        <v>1</v>
      </c>
    </row>
    <row r="17190" spans="1:2" x14ac:dyDescent="0.3">
      <c r="A17190">
        <v>16447</v>
      </c>
      <c r="B17190">
        <v>1</v>
      </c>
    </row>
    <row r="17191" spans="1:2" x14ac:dyDescent="0.3">
      <c r="A17191">
        <v>20899</v>
      </c>
      <c r="B17191">
        <v>1</v>
      </c>
    </row>
    <row r="17192" spans="1:2" x14ac:dyDescent="0.3">
      <c r="A17192">
        <v>10042</v>
      </c>
      <c r="B17192">
        <v>1</v>
      </c>
    </row>
    <row r="17193" spans="1:2" x14ac:dyDescent="0.3">
      <c r="A17193">
        <v>19837</v>
      </c>
      <c r="B17193">
        <v>1</v>
      </c>
    </row>
    <row r="17194" spans="1:2" x14ac:dyDescent="0.3">
      <c r="A17194">
        <v>7961</v>
      </c>
      <c r="B17194">
        <v>0</v>
      </c>
    </row>
    <row r="17195" spans="1:2" x14ac:dyDescent="0.3">
      <c r="A17195">
        <v>16548</v>
      </c>
      <c r="B17195">
        <v>1</v>
      </c>
    </row>
    <row r="17196" spans="1:2" x14ac:dyDescent="0.3">
      <c r="A17196">
        <v>23011</v>
      </c>
      <c r="B17196">
        <v>1</v>
      </c>
    </row>
    <row r="17197" spans="1:2" x14ac:dyDescent="0.3">
      <c r="A17197">
        <v>17915</v>
      </c>
      <c r="B17197">
        <v>1</v>
      </c>
    </row>
    <row r="17198" spans="1:2" x14ac:dyDescent="0.3">
      <c r="A17198">
        <v>17924</v>
      </c>
      <c r="B17198">
        <v>1</v>
      </c>
    </row>
    <row r="17199" spans="1:2" x14ac:dyDescent="0.3">
      <c r="A17199">
        <v>12008</v>
      </c>
      <c r="B17199">
        <v>0</v>
      </c>
    </row>
    <row r="17200" spans="1:2" x14ac:dyDescent="0.3">
      <c r="A17200">
        <v>22752</v>
      </c>
      <c r="B17200">
        <v>1</v>
      </c>
    </row>
    <row r="17201" spans="1:2" x14ac:dyDescent="0.3">
      <c r="A17201">
        <v>22100</v>
      </c>
      <c r="B17201">
        <v>1</v>
      </c>
    </row>
    <row r="17202" spans="1:2" x14ac:dyDescent="0.3">
      <c r="A17202">
        <v>4549</v>
      </c>
      <c r="B17202">
        <v>0</v>
      </c>
    </row>
    <row r="17203" spans="1:2" x14ac:dyDescent="0.3">
      <c r="A17203">
        <v>16522</v>
      </c>
      <c r="B17203">
        <v>1</v>
      </c>
    </row>
    <row r="17204" spans="1:2" x14ac:dyDescent="0.3">
      <c r="A17204">
        <v>20177</v>
      </c>
      <c r="B17204">
        <v>1</v>
      </c>
    </row>
    <row r="17205" spans="1:2" x14ac:dyDescent="0.3">
      <c r="A17205">
        <v>21067</v>
      </c>
      <c r="B17205">
        <v>1</v>
      </c>
    </row>
    <row r="17206" spans="1:2" x14ac:dyDescent="0.3">
      <c r="A17206">
        <v>14844</v>
      </c>
      <c r="B17206">
        <v>1</v>
      </c>
    </row>
    <row r="17207" spans="1:2" x14ac:dyDescent="0.3">
      <c r="A17207">
        <v>17789</v>
      </c>
      <c r="B17207">
        <v>1</v>
      </c>
    </row>
    <row r="17208" spans="1:2" x14ac:dyDescent="0.3">
      <c r="A17208">
        <v>24609</v>
      </c>
      <c r="B17208">
        <v>1</v>
      </c>
    </row>
    <row r="17209" spans="1:2" x14ac:dyDescent="0.3">
      <c r="A17209">
        <v>2974</v>
      </c>
      <c r="B17209">
        <v>0</v>
      </c>
    </row>
    <row r="17210" spans="1:2" x14ac:dyDescent="0.3">
      <c r="A17210">
        <v>9585</v>
      </c>
      <c r="B17210">
        <v>0</v>
      </c>
    </row>
    <row r="17211" spans="1:2" x14ac:dyDescent="0.3">
      <c r="A17211">
        <v>16540</v>
      </c>
      <c r="B17211">
        <v>1</v>
      </c>
    </row>
    <row r="17212" spans="1:2" x14ac:dyDescent="0.3">
      <c r="A17212">
        <v>18093</v>
      </c>
      <c r="B17212">
        <v>1</v>
      </c>
    </row>
    <row r="17213" spans="1:2" x14ac:dyDescent="0.3">
      <c r="A17213">
        <v>20929</v>
      </c>
      <c r="B17213">
        <v>1</v>
      </c>
    </row>
    <row r="17214" spans="1:2" x14ac:dyDescent="0.3">
      <c r="A17214">
        <v>17770</v>
      </c>
      <c r="B17214">
        <v>1</v>
      </c>
    </row>
    <row r="17215" spans="1:2" x14ac:dyDescent="0.3">
      <c r="A17215">
        <v>18051</v>
      </c>
      <c r="B17215">
        <v>1</v>
      </c>
    </row>
    <row r="17216" spans="1:2" x14ac:dyDescent="0.3">
      <c r="A17216">
        <v>21071</v>
      </c>
      <c r="B17216">
        <v>1</v>
      </c>
    </row>
    <row r="17217" spans="1:2" x14ac:dyDescent="0.3">
      <c r="A17217">
        <v>5609</v>
      </c>
      <c r="B17217">
        <v>0</v>
      </c>
    </row>
    <row r="17218" spans="1:2" x14ac:dyDescent="0.3">
      <c r="A17218">
        <v>26918</v>
      </c>
      <c r="B17218">
        <v>1</v>
      </c>
    </row>
    <row r="17219" spans="1:2" x14ac:dyDescent="0.3">
      <c r="A17219">
        <v>19808</v>
      </c>
      <c r="B17219">
        <v>1</v>
      </c>
    </row>
    <row r="17220" spans="1:2" x14ac:dyDescent="0.3">
      <c r="A17220">
        <v>23047</v>
      </c>
      <c r="B17220">
        <v>1</v>
      </c>
    </row>
    <row r="17221" spans="1:2" x14ac:dyDescent="0.3">
      <c r="A17221">
        <v>21085</v>
      </c>
      <c r="B17221">
        <v>1</v>
      </c>
    </row>
    <row r="17222" spans="1:2" x14ac:dyDescent="0.3">
      <c r="A17222">
        <v>25787</v>
      </c>
      <c r="B17222">
        <v>1</v>
      </c>
    </row>
    <row r="17223" spans="1:2" x14ac:dyDescent="0.3">
      <c r="A17223">
        <v>11037</v>
      </c>
      <c r="B17223">
        <v>1</v>
      </c>
    </row>
    <row r="17224" spans="1:2" x14ac:dyDescent="0.3">
      <c r="A17224">
        <v>11038</v>
      </c>
      <c r="B17224">
        <v>1</v>
      </c>
    </row>
    <row r="17225" spans="1:2" x14ac:dyDescent="0.3">
      <c r="A17225">
        <v>11959</v>
      </c>
      <c r="B17225">
        <v>1</v>
      </c>
    </row>
    <row r="17226" spans="1:2" x14ac:dyDescent="0.3">
      <c r="A17226">
        <v>14929</v>
      </c>
      <c r="B17226">
        <v>1</v>
      </c>
    </row>
    <row r="17227" spans="1:2" x14ac:dyDescent="0.3">
      <c r="A17227">
        <v>22702</v>
      </c>
      <c r="B17227">
        <v>1</v>
      </c>
    </row>
    <row r="17228" spans="1:2" x14ac:dyDescent="0.3">
      <c r="A17228">
        <v>18031</v>
      </c>
      <c r="B17228">
        <v>1</v>
      </c>
    </row>
    <row r="17229" spans="1:2" x14ac:dyDescent="0.3">
      <c r="A17229">
        <v>18034</v>
      </c>
      <c r="B17229">
        <v>1</v>
      </c>
    </row>
    <row r="17230" spans="1:2" x14ac:dyDescent="0.3">
      <c r="A17230">
        <v>20930</v>
      </c>
      <c r="B17230">
        <v>1</v>
      </c>
    </row>
    <row r="17231" spans="1:2" x14ac:dyDescent="0.3">
      <c r="A17231">
        <v>20931</v>
      </c>
      <c r="B17231">
        <v>1</v>
      </c>
    </row>
    <row r="17232" spans="1:2" x14ac:dyDescent="0.3">
      <c r="A17232">
        <v>20932</v>
      </c>
      <c r="B17232">
        <v>1</v>
      </c>
    </row>
    <row r="17233" spans="1:2" x14ac:dyDescent="0.3">
      <c r="A17233">
        <v>4015</v>
      </c>
      <c r="B17233">
        <v>0</v>
      </c>
    </row>
    <row r="17234" spans="1:2" x14ac:dyDescent="0.3">
      <c r="A17234">
        <v>4020</v>
      </c>
      <c r="B17234">
        <v>0</v>
      </c>
    </row>
    <row r="17235" spans="1:2" x14ac:dyDescent="0.3">
      <c r="A17235">
        <v>20630</v>
      </c>
      <c r="B17235">
        <v>0</v>
      </c>
    </row>
    <row r="17236" spans="1:2" x14ac:dyDescent="0.3">
      <c r="A17236">
        <v>22887</v>
      </c>
      <c r="B17236">
        <v>1</v>
      </c>
    </row>
    <row r="17237" spans="1:2" x14ac:dyDescent="0.3">
      <c r="A17237">
        <v>10631</v>
      </c>
      <c r="B17237">
        <v>1</v>
      </c>
    </row>
    <row r="17238" spans="1:2" x14ac:dyDescent="0.3">
      <c r="A17238">
        <v>16941</v>
      </c>
      <c r="B17238">
        <v>0</v>
      </c>
    </row>
    <row r="17239" spans="1:2" x14ac:dyDescent="0.3">
      <c r="A17239">
        <v>20198</v>
      </c>
      <c r="B17239">
        <v>1</v>
      </c>
    </row>
    <row r="17240" spans="1:2" x14ac:dyDescent="0.3">
      <c r="A17240">
        <v>25796</v>
      </c>
      <c r="B17240">
        <v>1</v>
      </c>
    </row>
    <row r="17241" spans="1:2" x14ac:dyDescent="0.3">
      <c r="A17241">
        <v>14928</v>
      </c>
      <c r="B17241">
        <v>1</v>
      </c>
    </row>
    <row r="17242" spans="1:2" x14ac:dyDescent="0.3">
      <c r="A17242">
        <v>17610</v>
      </c>
      <c r="B17242">
        <v>1</v>
      </c>
    </row>
    <row r="17243" spans="1:2" x14ac:dyDescent="0.3">
      <c r="A17243">
        <v>20916</v>
      </c>
      <c r="B17243">
        <v>1</v>
      </c>
    </row>
    <row r="17244" spans="1:2" x14ac:dyDescent="0.3">
      <c r="A17244">
        <v>22729</v>
      </c>
      <c r="B17244">
        <v>1</v>
      </c>
    </row>
    <row r="17245" spans="1:2" x14ac:dyDescent="0.3">
      <c r="A17245">
        <v>15751</v>
      </c>
      <c r="B17245">
        <v>0</v>
      </c>
    </row>
    <row r="17246" spans="1:2" x14ac:dyDescent="0.3">
      <c r="A17246">
        <v>19921</v>
      </c>
      <c r="B17246">
        <v>1</v>
      </c>
    </row>
    <row r="17247" spans="1:2" x14ac:dyDescent="0.3">
      <c r="A17247">
        <v>20534</v>
      </c>
      <c r="B17247">
        <v>1</v>
      </c>
    </row>
    <row r="17248" spans="1:2" x14ac:dyDescent="0.3">
      <c r="A17248">
        <v>15493</v>
      </c>
      <c r="B17248">
        <v>1</v>
      </c>
    </row>
    <row r="17249" spans="1:2" x14ac:dyDescent="0.3">
      <c r="A17249">
        <v>16450</v>
      </c>
      <c r="B17249">
        <v>1</v>
      </c>
    </row>
    <row r="17250" spans="1:2" x14ac:dyDescent="0.3">
      <c r="A17250">
        <v>634</v>
      </c>
      <c r="B17250">
        <v>0</v>
      </c>
    </row>
    <row r="17251" spans="1:2" x14ac:dyDescent="0.3">
      <c r="A17251">
        <v>7399</v>
      </c>
      <c r="B17251">
        <v>0</v>
      </c>
    </row>
    <row r="17252" spans="1:2" x14ac:dyDescent="0.3">
      <c r="A17252">
        <v>25851</v>
      </c>
      <c r="B17252">
        <v>1</v>
      </c>
    </row>
    <row r="17253" spans="1:2" x14ac:dyDescent="0.3">
      <c r="A17253">
        <v>18118</v>
      </c>
      <c r="B17253">
        <v>1</v>
      </c>
    </row>
    <row r="17254" spans="1:2" x14ac:dyDescent="0.3">
      <c r="A17254">
        <v>17033</v>
      </c>
      <c r="B17254">
        <v>1</v>
      </c>
    </row>
    <row r="17255" spans="1:2" x14ac:dyDescent="0.3">
      <c r="A17255">
        <v>11796</v>
      </c>
      <c r="B17255">
        <v>1</v>
      </c>
    </row>
    <row r="17256" spans="1:2" x14ac:dyDescent="0.3">
      <c r="A17256">
        <v>18161</v>
      </c>
      <c r="B17256">
        <v>1</v>
      </c>
    </row>
    <row r="17257" spans="1:2" x14ac:dyDescent="0.3">
      <c r="A17257">
        <v>9993</v>
      </c>
      <c r="B17257">
        <v>0</v>
      </c>
    </row>
    <row r="17258" spans="1:2" x14ac:dyDescent="0.3">
      <c r="A17258">
        <v>22995</v>
      </c>
      <c r="B17258">
        <v>1</v>
      </c>
    </row>
    <row r="17259" spans="1:2" x14ac:dyDescent="0.3">
      <c r="A17259">
        <v>26884</v>
      </c>
      <c r="B17259">
        <v>1</v>
      </c>
    </row>
    <row r="17260" spans="1:2" x14ac:dyDescent="0.3">
      <c r="A17260">
        <v>8821</v>
      </c>
      <c r="B17260">
        <v>0</v>
      </c>
    </row>
    <row r="17261" spans="1:2" x14ac:dyDescent="0.3">
      <c r="A17261">
        <v>19480</v>
      </c>
      <c r="B17261">
        <v>1</v>
      </c>
    </row>
    <row r="17262" spans="1:2" x14ac:dyDescent="0.3">
      <c r="A17262">
        <v>22382</v>
      </c>
      <c r="B17262">
        <v>1</v>
      </c>
    </row>
    <row r="17263" spans="1:2" x14ac:dyDescent="0.3">
      <c r="A17263">
        <v>24383</v>
      </c>
      <c r="B17263">
        <v>1</v>
      </c>
    </row>
    <row r="17264" spans="1:2" x14ac:dyDescent="0.3">
      <c r="A17264">
        <v>8805</v>
      </c>
      <c r="B17264">
        <v>0</v>
      </c>
    </row>
    <row r="17265" spans="1:2" x14ac:dyDescent="0.3">
      <c r="A17265">
        <v>10493</v>
      </c>
      <c r="B17265">
        <v>1</v>
      </c>
    </row>
    <row r="17266" spans="1:2" x14ac:dyDescent="0.3">
      <c r="A17266">
        <v>22324</v>
      </c>
      <c r="B17266">
        <v>1</v>
      </c>
    </row>
    <row r="17267" spans="1:2" x14ac:dyDescent="0.3">
      <c r="A17267">
        <v>15483</v>
      </c>
      <c r="B17267">
        <v>1</v>
      </c>
    </row>
    <row r="17268" spans="1:2" x14ac:dyDescent="0.3">
      <c r="A17268">
        <v>20183</v>
      </c>
      <c r="B17268">
        <v>1</v>
      </c>
    </row>
    <row r="17269" spans="1:2" x14ac:dyDescent="0.3">
      <c r="A17269">
        <v>15800</v>
      </c>
      <c r="B17269" t="s">
        <v>746</v>
      </c>
    </row>
    <row r="17270" spans="1:2" x14ac:dyDescent="0.3">
      <c r="A17270">
        <v>15971</v>
      </c>
      <c r="B17270">
        <v>1</v>
      </c>
    </row>
    <row r="17271" spans="1:2" x14ac:dyDescent="0.3">
      <c r="A17271">
        <v>16997</v>
      </c>
      <c r="B17271">
        <v>1</v>
      </c>
    </row>
    <row r="17272" spans="1:2" x14ac:dyDescent="0.3">
      <c r="A17272">
        <v>22969</v>
      </c>
      <c r="B17272">
        <v>1</v>
      </c>
    </row>
    <row r="17273" spans="1:2" x14ac:dyDescent="0.3">
      <c r="A17273">
        <v>11504</v>
      </c>
      <c r="B17273">
        <v>1</v>
      </c>
    </row>
    <row r="17274" spans="1:2" x14ac:dyDescent="0.3">
      <c r="A17274">
        <v>17621</v>
      </c>
      <c r="B17274">
        <v>0</v>
      </c>
    </row>
    <row r="17275" spans="1:2" x14ac:dyDescent="0.3">
      <c r="A17275">
        <v>21059</v>
      </c>
      <c r="B17275">
        <v>1</v>
      </c>
    </row>
    <row r="17276" spans="1:2" x14ac:dyDescent="0.3">
      <c r="A17276">
        <v>21069</v>
      </c>
      <c r="B17276">
        <v>1</v>
      </c>
    </row>
    <row r="17277" spans="1:2" x14ac:dyDescent="0.3">
      <c r="A17277">
        <v>22415</v>
      </c>
      <c r="B17277">
        <v>1</v>
      </c>
    </row>
    <row r="17278" spans="1:2" x14ac:dyDescent="0.3">
      <c r="A17278">
        <v>22416</v>
      </c>
      <c r="B17278">
        <v>1</v>
      </c>
    </row>
    <row r="17279" spans="1:2" x14ac:dyDescent="0.3">
      <c r="A17279">
        <v>24681</v>
      </c>
      <c r="B17279">
        <v>1</v>
      </c>
    </row>
    <row r="17280" spans="1:2" x14ac:dyDescent="0.3">
      <c r="A17280">
        <v>9519</v>
      </c>
      <c r="B17280">
        <v>0</v>
      </c>
    </row>
    <row r="17281" spans="1:2" x14ac:dyDescent="0.3">
      <c r="A17281">
        <v>10779</v>
      </c>
      <c r="B17281">
        <v>1</v>
      </c>
    </row>
    <row r="17282" spans="1:2" x14ac:dyDescent="0.3">
      <c r="A17282">
        <v>14651</v>
      </c>
      <c r="B17282">
        <v>1</v>
      </c>
    </row>
    <row r="17283" spans="1:2" x14ac:dyDescent="0.3">
      <c r="A17283">
        <v>15912</v>
      </c>
      <c r="B17283">
        <v>1</v>
      </c>
    </row>
    <row r="17284" spans="1:2" x14ac:dyDescent="0.3">
      <c r="A17284">
        <v>22627</v>
      </c>
      <c r="B17284">
        <v>1</v>
      </c>
    </row>
    <row r="17285" spans="1:2" x14ac:dyDescent="0.3">
      <c r="A17285">
        <v>22771</v>
      </c>
      <c r="B17285">
        <v>1</v>
      </c>
    </row>
    <row r="17286" spans="1:2" x14ac:dyDescent="0.3">
      <c r="A17286">
        <v>24570</v>
      </c>
      <c r="B17286">
        <v>1</v>
      </c>
    </row>
    <row r="17287" spans="1:2" x14ac:dyDescent="0.3">
      <c r="A17287">
        <v>20530</v>
      </c>
      <c r="B17287">
        <v>1</v>
      </c>
    </row>
    <row r="17288" spans="1:2" x14ac:dyDescent="0.3">
      <c r="A17288">
        <v>20593</v>
      </c>
      <c r="B17288">
        <v>1</v>
      </c>
    </row>
    <row r="17289" spans="1:2" x14ac:dyDescent="0.3">
      <c r="A17289">
        <v>20879</v>
      </c>
      <c r="B17289">
        <v>1</v>
      </c>
    </row>
    <row r="17290" spans="1:2" x14ac:dyDescent="0.3">
      <c r="A17290">
        <v>20881</v>
      </c>
      <c r="B17290">
        <v>1</v>
      </c>
    </row>
    <row r="17291" spans="1:2" x14ac:dyDescent="0.3">
      <c r="A17291">
        <v>20882</v>
      </c>
      <c r="B17291">
        <v>1</v>
      </c>
    </row>
    <row r="17292" spans="1:2" x14ac:dyDescent="0.3">
      <c r="A17292">
        <v>22421</v>
      </c>
      <c r="B17292">
        <v>0</v>
      </c>
    </row>
    <row r="17293" spans="1:2" x14ac:dyDescent="0.3">
      <c r="A17293">
        <v>16778</v>
      </c>
      <c r="B17293">
        <v>1</v>
      </c>
    </row>
    <row r="17294" spans="1:2" x14ac:dyDescent="0.3">
      <c r="A17294">
        <v>16781</v>
      </c>
      <c r="B17294">
        <v>1</v>
      </c>
    </row>
    <row r="17295" spans="1:2" x14ac:dyDescent="0.3">
      <c r="A17295">
        <v>16880</v>
      </c>
      <c r="B17295">
        <v>1</v>
      </c>
    </row>
    <row r="17296" spans="1:2" x14ac:dyDescent="0.3">
      <c r="A17296">
        <v>17256</v>
      </c>
      <c r="B17296">
        <v>1</v>
      </c>
    </row>
    <row r="17297" spans="1:2" x14ac:dyDescent="0.3">
      <c r="A17297">
        <v>19958</v>
      </c>
      <c r="B17297">
        <v>1</v>
      </c>
    </row>
    <row r="17298" spans="1:2" x14ac:dyDescent="0.3">
      <c r="A17298">
        <v>20477</v>
      </c>
      <c r="B17298">
        <v>0</v>
      </c>
    </row>
    <row r="17299" spans="1:2" x14ac:dyDescent="0.3">
      <c r="A17299">
        <v>20160</v>
      </c>
      <c r="B17299">
        <v>1</v>
      </c>
    </row>
    <row r="17300" spans="1:2" x14ac:dyDescent="0.3">
      <c r="A17300">
        <v>24527</v>
      </c>
      <c r="B17300">
        <v>1</v>
      </c>
    </row>
    <row r="17301" spans="1:2" x14ac:dyDescent="0.3">
      <c r="A17301">
        <v>25872</v>
      </c>
      <c r="B17301">
        <v>1</v>
      </c>
    </row>
    <row r="17302" spans="1:2" x14ac:dyDescent="0.3">
      <c r="A17302">
        <v>15619</v>
      </c>
      <c r="B17302">
        <v>1</v>
      </c>
    </row>
    <row r="17303" spans="1:2" x14ac:dyDescent="0.3">
      <c r="A17303">
        <v>19688</v>
      </c>
      <c r="B17303">
        <v>1</v>
      </c>
    </row>
    <row r="17304" spans="1:2" x14ac:dyDescent="0.3">
      <c r="A17304">
        <v>11982</v>
      </c>
      <c r="B17304">
        <v>1</v>
      </c>
    </row>
    <row r="17305" spans="1:2" x14ac:dyDescent="0.3">
      <c r="A17305">
        <v>15862</v>
      </c>
      <c r="B17305">
        <v>0</v>
      </c>
    </row>
    <row r="17306" spans="1:2" x14ac:dyDescent="0.3">
      <c r="A17306">
        <v>17683</v>
      </c>
      <c r="B17306">
        <v>0</v>
      </c>
    </row>
    <row r="17307" spans="1:2" x14ac:dyDescent="0.3">
      <c r="A17307">
        <v>14995</v>
      </c>
      <c r="B17307">
        <v>1</v>
      </c>
    </row>
    <row r="17308" spans="1:2" x14ac:dyDescent="0.3">
      <c r="A17308">
        <v>21006</v>
      </c>
      <c r="B17308">
        <v>1</v>
      </c>
    </row>
    <row r="17309" spans="1:2" x14ac:dyDescent="0.3">
      <c r="A17309">
        <v>12167</v>
      </c>
      <c r="B17309">
        <v>1</v>
      </c>
    </row>
    <row r="17310" spans="1:2" x14ac:dyDescent="0.3">
      <c r="A17310">
        <v>10753</v>
      </c>
      <c r="B17310">
        <v>1</v>
      </c>
    </row>
    <row r="17311" spans="1:2" x14ac:dyDescent="0.3">
      <c r="A17311">
        <v>16397</v>
      </c>
      <c r="B17311">
        <v>1</v>
      </c>
    </row>
    <row r="17312" spans="1:2" x14ac:dyDescent="0.3">
      <c r="A17312">
        <v>22693</v>
      </c>
      <c r="B17312">
        <v>1</v>
      </c>
    </row>
    <row r="17313" spans="1:2" x14ac:dyDescent="0.3">
      <c r="A17313">
        <v>24566</v>
      </c>
      <c r="B17313">
        <v>1</v>
      </c>
    </row>
    <row r="17314" spans="1:2" x14ac:dyDescent="0.3">
      <c r="A17314">
        <v>22772</v>
      </c>
      <c r="B17314">
        <v>1</v>
      </c>
    </row>
    <row r="17315" spans="1:2" x14ac:dyDescent="0.3">
      <c r="A17315">
        <v>10701</v>
      </c>
      <c r="B17315">
        <v>1</v>
      </c>
    </row>
    <row r="17316" spans="1:2" x14ac:dyDescent="0.3">
      <c r="A17316">
        <v>19465</v>
      </c>
      <c r="B17316">
        <v>1</v>
      </c>
    </row>
    <row r="17317" spans="1:2" x14ac:dyDescent="0.3">
      <c r="A17317">
        <v>20113</v>
      </c>
      <c r="B17317">
        <v>1</v>
      </c>
    </row>
    <row r="17318" spans="1:2" x14ac:dyDescent="0.3">
      <c r="A17318">
        <v>22813</v>
      </c>
      <c r="B17318">
        <v>1</v>
      </c>
    </row>
    <row r="17319" spans="1:2" x14ac:dyDescent="0.3">
      <c r="A17319">
        <v>19539</v>
      </c>
      <c r="B17319">
        <v>0</v>
      </c>
    </row>
    <row r="17320" spans="1:2" x14ac:dyDescent="0.3">
      <c r="A17320">
        <v>20874</v>
      </c>
      <c r="B17320">
        <v>1</v>
      </c>
    </row>
    <row r="17321" spans="1:2" x14ac:dyDescent="0.3">
      <c r="A17321">
        <v>22990</v>
      </c>
      <c r="B17321">
        <v>1</v>
      </c>
    </row>
    <row r="17322" spans="1:2" x14ac:dyDescent="0.3">
      <c r="A17322">
        <v>25790</v>
      </c>
      <c r="B17322">
        <v>1</v>
      </c>
    </row>
    <row r="17323" spans="1:2" x14ac:dyDescent="0.3">
      <c r="A17323">
        <v>10623</v>
      </c>
      <c r="B17323">
        <v>1</v>
      </c>
    </row>
    <row r="17324" spans="1:2" x14ac:dyDescent="0.3">
      <c r="A17324">
        <v>15733</v>
      </c>
      <c r="B17324">
        <v>1</v>
      </c>
    </row>
    <row r="17325" spans="1:2" x14ac:dyDescent="0.3">
      <c r="A17325">
        <v>14696</v>
      </c>
      <c r="B17325">
        <v>1</v>
      </c>
    </row>
    <row r="17326" spans="1:2" x14ac:dyDescent="0.3">
      <c r="A17326">
        <v>9752</v>
      </c>
      <c r="B17326">
        <v>0</v>
      </c>
    </row>
    <row r="17327" spans="1:2" x14ac:dyDescent="0.3">
      <c r="A17327">
        <v>15767</v>
      </c>
      <c r="B17327">
        <v>0</v>
      </c>
    </row>
    <row r="17328" spans="1:2" x14ac:dyDescent="0.3">
      <c r="A17328">
        <v>16464</v>
      </c>
      <c r="B17328">
        <v>0</v>
      </c>
    </row>
    <row r="17329" spans="1:2" x14ac:dyDescent="0.3">
      <c r="A17329">
        <v>17095</v>
      </c>
      <c r="B17329">
        <v>1</v>
      </c>
    </row>
    <row r="17330" spans="1:2" x14ac:dyDescent="0.3">
      <c r="A17330">
        <v>20209</v>
      </c>
      <c r="B17330">
        <v>1</v>
      </c>
    </row>
    <row r="17331" spans="1:2" x14ac:dyDescent="0.3">
      <c r="A17331">
        <v>20211</v>
      </c>
      <c r="B17331">
        <v>1</v>
      </c>
    </row>
    <row r="17332" spans="1:2" x14ac:dyDescent="0.3">
      <c r="A17332">
        <v>9278</v>
      </c>
      <c r="B17332">
        <v>0</v>
      </c>
    </row>
    <row r="17333" spans="1:2" x14ac:dyDescent="0.3">
      <c r="A17333">
        <v>14746</v>
      </c>
      <c r="B17333">
        <v>1</v>
      </c>
    </row>
    <row r="17334" spans="1:2" x14ac:dyDescent="0.3">
      <c r="A17334">
        <v>15447</v>
      </c>
      <c r="B17334">
        <v>0</v>
      </c>
    </row>
    <row r="17335" spans="1:2" x14ac:dyDescent="0.3">
      <c r="A17335">
        <v>20578</v>
      </c>
      <c r="B17335">
        <v>0</v>
      </c>
    </row>
    <row r="17336" spans="1:2" x14ac:dyDescent="0.3">
      <c r="A17336">
        <v>20583</v>
      </c>
      <c r="B17336">
        <v>0</v>
      </c>
    </row>
    <row r="17337" spans="1:2" x14ac:dyDescent="0.3">
      <c r="A17337">
        <v>326</v>
      </c>
      <c r="B17337">
        <v>0</v>
      </c>
    </row>
    <row r="17338" spans="1:2" x14ac:dyDescent="0.3">
      <c r="A17338">
        <v>327</v>
      </c>
      <c r="B17338">
        <v>0</v>
      </c>
    </row>
    <row r="17339" spans="1:2" x14ac:dyDescent="0.3">
      <c r="A17339">
        <v>15823</v>
      </c>
      <c r="B17339">
        <v>1</v>
      </c>
    </row>
    <row r="17340" spans="1:2" x14ac:dyDescent="0.3">
      <c r="A17340">
        <v>16953</v>
      </c>
      <c r="B17340">
        <v>1</v>
      </c>
    </row>
    <row r="17341" spans="1:2" x14ac:dyDescent="0.3">
      <c r="A17341">
        <v>20086</v>
      </c>
      <c r="B17341">
        <v>1</v>
      </c>
    </row>
    <row r="17342" spans="1:2" x14ac:dyDescent="0.3">
      <c r="A17342">
        <v>22907</v>
      </c>
      <c r="B17342">
        <v>1</v>
      </c>
    </row>
    <row r="17343" spans="1:2" x14ac:dyDescent="0.3">
      <c r="A17343">
        <v>9879</v>
      </c>
      <c r="B17343">
        <v>0</v>
      </c>
    </row>
    <row r="17344" spans="1:2" x14ac:dyDescent="0.3">
      <c r="A17344">
        <v>15885</v>
      </c>
      <c r="B17344">
        <v>1</v>
      </c>
    </row>
    <row r="17345" spans="1:2" x14ac:dyDescent="0.3">
      <c r="A17345">
        <v>17843</v>
      </c>
      <c r="B17345">
        <v>1</v>
      </c>
    </row>
    <row r="17346" spans="1:2" x14ac:dyDescent="0.3">
      <c r="A17346">
        <v>17845</v>
      </c>
      <c r="B17346">
        <v>1</v>
      </c>
    </row>
    <row r="17347" spans="1:2" x14ac:dyDescent="0.3">
      <c r="A17347">
        <v>26896</v>
      </c>
      <c r="B17347">
        <v>1</v>
      </c>
    </row>
    <row r="17348" spans="1:2" x14ac:dyDescent="0.3">
      <c r="A17348">
        <v>16701</v>
      </c>
      <c r="B17348">
        <v>1</v>
      </c>
    </row>
    <row r="17349" spans="1:2" x14ac:dyDescent="0.3">
      <c r="A17349">
        <v>20645</v>
      </c>
      <c r="B17349">
        <v>1</v>
      </c>
    </row>
    <row r="17350" spans="1:2" x14ac:dyDescent="0.3">
      <c r="A17350">
        <v>21091</v>
      </c>
      <c r="B17350">
        <v>1</v>
      </c>
    </row>
    <row r="17351" spans="1:2" x14ac:dyDescent="0.3">
      <c r="A17351">
        <v>11682</v>
      </c>
      <c r="B17351">
        <v>1</v>
      </c>
    </row>
    <row r="17352" spans="1:2" x14ac:dyDescent="0.3">
      <c r="A17352">
        <v>15810</v>
      </c>
      <c r="B17352">
        <v>1</v>
      </c>
    </row>
    <row r="17353" spans="1:2" x14ac:dyDescent="0.3">
      <c r="A17353">
        <v>19780</v>
      </c>
      <c r="B17353">
        <v>1</v>
      </c>
    </row>
    <row r="17354" spans="1:2" x14ac:dyDescent="0.3">
      <c r="A17354">
        <v>19804</v>
      </c>
      <c r="B17354">
        <v>1</v>
      </c>
    </row>
    <row r="17355" spans="1:2" x14ac:dyDescent="0.3">
      <c r="A17355">
        <v>20612</v>
      </c>
      <c r="B17355">
        <v>1</v>
      </c>
    </row>
    <row r="17356" spans="1:2" x14ac:dyDescent="0.3">
      <c r="A17356">
        <v>26937</v>
      </c>
      <c r="B17356">
        <v>1</v>
      </c>
    </row>
    <row r="17357" spans="1:2" x14ac:dyDescent="0.3">
      <c r="A17357">
        <v>15034</v>
      </c>
      <c r="B17357">
        <v>1</v>
      </c>
    </row>
    <row r="17358" spans="1:2" x14ac:dyDescent="0.3">
      <c r="A17358">
        <v>17971</v>
      </c>
      <c r="B17358">
        <v>1</v>
      </c>
    </row>
    <row r="17359" spans="1:2" x14ac:dyDescent="0.3">
      <c r="A17359">
        <v>20152</v>
      </c>
      <c r="B17359">
        <v>1</v>
      </c>
    </row>
    <row r="17360" spans="1:2" x14ac:dyDescent="0.3">
      <c r="A17360">
        <v>22913</v>
      </c>
      <c r="B17360">
        <v>1</v>
      </c>
    </row>
    <row r="17361" spans="1:2" x14ac:dyDescent="0.3">
      <c r="A17361">
        <v>22974</v>
      </c>
      <c r="B17361">
        <v>1</v>
      </c>
    </row>
    <row r="17362" spans="1:2" x14ac:dyDescent="0.3">
      <c r="A17362">
        <v>17498</v>
      </c>
      <c r="B17362">
        <v>1</v>
      </c>
    </row>
    <row r="17363" spans="1:2" x14ac:dyDescent="0.3">
      <c r="A17363">
        <v>19531</v>
      </c>
      <c r="B17363">
        <v>1</v>
      </c>
    </row>
    <row r="17364" spans="1:2" x14ac:dyDescent="0.3">
      <c r="A17364">
        <v>16054</v>
      </c>
      <c r="B17364">
        <v>1</v>
      </c>
    </row>
    <row r="17365" spans="1:2" x14ac:dyDescent="0.3">
      <c r="A17365">
        <v>16055</v>
      </c>
      <c r="B17365">
        <v>1</v>
      </c>
    </row>
    <row r="17366" spans="1:2" x14ac:dyDescent="0.3">
      <c r="A17366">
        <v>22712</v>
      </c>
      <c r="B17366">
        <v>1</v>
      </c>
    </row>
    <row r="17367" spans="1:2" x14ac:dyDescent="0.3">
      <c r="A17367">
        <v>25870</v>
      </c>
      <c r="B17367">
        <v>1</v>
      </c>
    </row>
    <row r="17368" spans="1:2" x14ac:dyDescent="0.3">
      <c r="A17368">
        <v>11861</v>
      </c>
      <c r="B17368">
        <v>1</v>
      </c>
    </row>
    <row r="17369" spans="1:2" x14ac:dyDescent="0.3">
      <c r="A17369">
        <v>24433</v>
      </c>
      <c r="B17369">
        <v>1</v>
      </c>
    </row>
    <row r="17370" spans="1:2" x14ac:dyDescent="0.3">
      <c r="A17370">
        <v>24306</v>
      </c>
      <c r="B17370">
        <v>1</v>
      </c>
    </row>
    <row r="17371" spans="1:2" x14ac:dyDescent="0.3">
      <c r="A17371">
        <v>17153</v>
      </c>
      <c r="B17371">
        <v>1</v>
      </c>
    </row>
    <row r="17372" spans="1:2" x14ac:dyDescent="0.3">
      <c r="A17372">
        <v>22796</v>
      </c>
      <c r="B17372">
        <v>1</v>
      </c>
    </row>
    <row r="17373" spans="1:2" x14ac:dyDescent="0.3">
      <c r="A17373">
        <v>17539</v>
      </c>
      <c r="B17373">
        <v>1</v>
      </c>
    </row>
    <row r="17374" spans="1:2" x14ac:dyDescent="0.3">
      <c r="A17374">
        <v>16105</v>
      </c>
      <c r="B17374">
        <v>1</v>
      </c>
    </row>
    <row r="17375" spans="1:2" x14ac:dyDescent="0.3">
      <c r="A17375">
        <v>17954</v>
      </c>
      <c r="B17375">
        <v>1</v>
      </c>
    </row>
    <row r="17376" spans="1:2" x14ac:dyDescent="0.3">
      <c r="A17376">
        <v>22399</v>
      </c>
      <c r="B17376">
        <v>1</v>
      </c>
    </row>
    <row r="17377" spans="1:2" x14ac:dyDescent="0.3">
      <c r="A17377">
        <v>15907</v>
      </c>
      <c r="B17377">
        <v>0</v>
      </c>
    </row>
    <row r="17378" spans="1:2" x14ac:dyDescent="0.3">
      <c r="A17378">
        <v>17060</v>
      </c>
      <c r="B17378">
        <v>1</v>
      </c>
    </row>
    <row r="17379" spans="1:2" x14ac:dyDescent="0.3">
      <c r="A17379">
        <v>14934</v>
      </c>
      <c r="B17379">
        <v>1</v>
      </c>
    </row>
    <row r="17380" spans="1:2" x14ac:dyDescent="0.3">
      <c r="A17380">
        <v>22489</v>
      </c>
      <c r="B17380">
        <v>1</v>
      </c>
    </row>
    <row r="17381" spans="1:2" x14ac:dyDescent="0.3">
      <c r="A17381">
        <v>24590</v>
      </c>
      <c r="B17381">
        <v>1</v>
      </c>
    </row>
    <row r="17382" spans="1:2" x14ac:dyDescent="0.3">
      <c r="A17382">
        <v>25785</v>
      </c>
      <c r="B17382">
        <v>1</v>
      </c>
    </row>
    <row r="17383" spans="1:2" x14ac:dyDescent="0.3">
      <c r="A17383">
        <v>4174</v>
      </c>
      <c r="B17383">
        <v>0</v>
      </c>
    </row>
    <row r="17384" spans="1:2" x14ac:dyDescent="0.3">
      <c r="A17384">
        <v>5641</v>
      </c>
      <c r="B17384">
        <v>0</v>
      </c>
    </row>
    <row r="17385" spans="1:2" x14ac:dyDescent="0.3">
      <c r="A17385">
        <v>5666</v>
      </c>
      <c r="B17385">
        <v>0</v>
      </c>
    </row>
    <row r="17386" spans="1:2" x14ac:dyDescent="0.3">
      <c r="A17386">
        <v>7670</v>
      </c>
      <c r="B17386">
        <v>0</v>
      </c>
    </row>
    <row r="17387" spans="1:2" x14ac:dyDescent="0.3">
      <c r="A17387">
        <v>8865</v>
      </c>
      <c r="B17387">
        <v>1</v>
      </c>
    </row>
    <row r="17388" spans="1:2" x14ac:dyDescent="0.3">
      <c r="A17388">
        <v>10883</v>
      </c>
      <c r="B17388">
        <v>1</v>
      </c>
    </row>
    <row r="17389" spans="1:2" x14ac:dyDescent="0.3">
      <c r="A17389">
        <v>16922</v>
      </c>
      <c r="B17389">
        <v>1</v>
      </c>
    </row>
    <row r="17390" spans="1:2" x14ac:dyDescent="0.3">
      <c r="A17390">
        <v>19924</v>
      </c>
      <c r="B17390">
        <v>1</v>
      </c>
    </row>
    <row r="17391" spans="1:2" x14ac:dyDescent="0.3">
      <c r="A17391">
        <v>23039</v>
      </c>
      <c r="B17391">
        <v>1</v>
      </c>
    </row>
    <row r="17392" spans="1:2" x14ac:dyDescent="0.3">
      <c r="A17392">
        <v>24677</v>
      </c>
      <c r="B17392">
        <v>1</v>
      </c>
    </row>
    <row r="17393" spans="1:2" x14ac:dyDescent="0.3">
      <c r="A17393">
        <v>7142</v>
      </c>
      <c r="B17393">
        <v>1</v>
      </c>
    </row>
    <row r="17394" spans="1:2" x14ac:dyDescent="0.3">
      <c r="A17394">
        <v>8931</v>
      </c>
      <c r="B17394">
        <v>0</v>
      </c>
    </row>
    <row r="17395" spans="1:2" x14ac:dyDescent="0.3">
      <c r="A17395">
        <v>14949</v>
      </c>
      <c r="B17395">
        <v>1</v>
      </c>
    </row>
    <row r="17396" spans="1:2" x14ac:dyDescent="0.3">
      <c r="A17396">
        <v>17800</v>
      </c>
      <c r="B17396">
        <v>1</v>
      </c>
    </row>
    <row r="17397" spans="1:2" x14ac:dyDescent="0.3">
      <c r="A17397">
        <v>20614</v>
      </c>
      <c r="B17397">
        <v>1</v>
      </c>
    </row>
    <row r="17398" spans="1:2" x14ac:dyDescent="0.3">
      <c r="A17398">
        <v>22727</v>
      </c>
      <c r="B17398">
        <v>1</v>
      </c>
    </row>
    <row r="17399" spans="1:2" x14ac:dyDescent="0.3">
      <c r="A17399">
        <v>14950</v>
      </c>
      <c r="B17399">
        <v>1</v>
      </c>
    </row>
    <row r="17400" spans="1:2" x14ac:dyDescent="0.3">
      <c r="A17400">
        <v>1198</v>
      </c>
      <c r="B17400">
        <v>0</v>
      </c>
    </row>
    <row r="17401" spans="1:2" x14ac:dyDescent="0.3">
      <c r="A17401">
        <v>1202</v>
      </c>
      <c r="B17401">
        <v>0</v>
      </c>
    </row>
    <row r="17402" spans="1:2" x14ac:dyDescent="0.3">
      <c r="A17402">
        <v>1210</v>
      </c>
      <c r="B17402">
        <v>0</v>
      </c>
    </row>
    <row r="17403" spans="1:2" x14ac:dyDescent="0.3">
      <c r="A17403">
        <v>1214</v>
      </c>
      <c r="B17403">
        <v>0</v>
      </c>
    </row>
    <row r="17404" spans="1:2" x14ac:dyDescent="0.3">
      <c r="A17404">
        <v>6047</v>
      </c>
      <c r="B17404">
        <v>0</v>
      </c>
    </row>
    <row r="17405" spans="1:2" x14ac:dyDescent="0.3">
      <c r="A17405">
        <v>8666</v>
      </c>
      <c r="B17405">
        <v>0</v>
      </c>
    </row>
    <row r="17406" spans="1:2" x14ac:dyDescent="0.3">
      <c r="A17406">
        <v>16780</v>
      </c>
      <c r="B17406">
        <v>0</v>
      </c>
    </row>
    <row r="17407" spans="1:2" x14ac:dyDescent="0.3">
      <c r="A17407">
        <v>17445</v>
      </c>
      <c r="B17407">
        <v>1</v>
      </c>
    </row>
    <row r="17408" spans="1:2" x14ac:dyDescent="0.3">
      <c r="A17408">
        <v>25821</v>
      </c>
      <c r="B17408">
        <v>1</v>
      </c>
    </row>
    <row r="17409" spans="1:2" x14ac:dyDescent="0.3">
      <c r="A17409">
        <v>17439</v>
      </c>
      <c r="B17409">
        <v>1</v>
      </c>
    </row>
    <row r="17410" spans="1:2" x14ac:dyDescent="0.3">
      <c r="A17410">
        <v>24465</v>
      </c>
      <c r="B17410">
        <v>1</v>
      </c>
    </row>
    <row r="17411" spans="1:2" x14ac:dyDescent="0.3">
      <c r="A17411">
        <v>19450</v>
      </c>
      <c r="B17411">
        <v>1</v>
      </c>
    </row>
    <row r="17412" spans="1:2" x14ac:dyDescent="0.3">
      <c r="A17412">
        <v>20470</v>
      </c>
      <c r="B17412">
        <v>1</v>
      </c>
    </row>
    <row r="17413" spans="1:2" x14ac:dyDescent="0.3">
      <c r="A17413">
        <v>22376</v>
      </c>
      <c r="B17413">
        <v>1</v>
      </c>
    </row>
    <row r="17414" spans="1:2" x14ac:dyDescent="0.3">
      <c r="A17414">
        <v>24371</v>
      </c>
      <c r="B17414">
        <v>1</v>
      </c>
    </row>
    <row r="17415" spans="1:2" x14ac:dyDescent="0.3">
      <c r="A17415">
        <v>22852</v>
      </c>
      <c r="B17415">
        <v>1</v>
      </c>
    </row>
    <row r="17416" spans="1:2" x14ac:dyDescent="0.3">
      <c r="A17416">
        <v>19744</v>
      </c>
      <c r="B17416">
        <v>1</v>
      </c>
    </row>
    <row r="17417" spans="1:2" x14ac:dyDescent="0.3">
      <c r="A17417">
        <v>11338</v>
      </c>
      <c r="B17417">
        <v>0</v>
      </c>
    </row>
    <row r="17418" spans="1:2" x14ac:dyDescent="0.3">
      <c r="A17418">
        <v>11890</v>
      </c>
      <c r="B17418">
        <v>1</v>
      </c>
    </row>
    <row r="17419" spans="1:2" x14ac:dyDescent="0.3">
      <c r="A17419">
        <v>17750</v>
      </c>
      <c r="B17419">
        <v>1</v>
      </c>
    </row>
    <row r="17420" spans="1:2" x14ac:dyDescent="0.3">
      <c r="A17420">
        <v>19818</v>
      </c>
      <c r="B17420">
        <v>1</v>
      </c>
    </row>
    <row r="17421" spans="1:2" x14ac:dyDescent="0.3">
      <c r="A17421">
        <v>22666</v>
      </c>
      <c r="B17421">
        <v>1</v>
      </c>
    </row>
    <row r="17422" spans="1:2" x14ac:dyDescent="0.3">
      <c r="A17422">
        <v>26905</v>
      </c>
      <c r="B17422">
        <v>1</v>
      </c>
    </row>
    <row r="17423" spans="1:2" x14ac:dyDescent="0.3">
      <c r="A17423">
        <v>22535</v>
      </c>
      <c r="B17423">
        <v>1</v>
      </c>
    </row>
    <row r="17424" spans="1:2" x14ac:dyDescent="0.3">
      <c r="A17424">
        <v>17684</v>
      </c>
      <c r="B17424">
        <v>1</v>
      </c>
    </row>
    <row r="17425" spans="1:2" x14ac:dyDescent="0.3">
      <c r="A17425">
        <v>25795</v>
      </c>
      <c r="B17425">
        <v>1</v>
      </c>
    </row>
    <row r="17426" spans="1:2" x14ac:dyDescent="0.3">
      <c r="A17426">
        <v>9124</v>
      </c>
      <c r="B17426">
        <v>1</v>
      </c>
    </row>
    <row r="17427" spans="1:2" x14ac:dyDescent="0.3">
      <c r="A17427">
        <v>17907</v>
      </c>
      <c r="B17427">
        <v>1</v>
      </c>
    </row>
    <row r="17428" spans="1:2" x14ac:dyDescent="0.3">
      <c r="A17428">
        <v>20928</v>
      </c>
      <c r="B17428">
        <v>1</v>
      </c>
    </row>
    <row r="17429" spans="1:2" x14ac:dyDescent="0.3">
      <c r="A17429">
        <v>17460</v>
      </c>
      <c r="B17429">
        <v>1</v>
      </c>
    </row>
    <row r="17430" spans="1:2" x14ac:dyDescent="0.3">
      <c r="A17430">
        <v>16696</v>
      </c>
      <c r="B17430">
        <v>1</v>
      </c>
    </row>
    <row r="17431" spans="1:2" x14ac:dyDescent="0.3">
      <c r="A17431">
        <v>20057</v>
      </c>
      <c r="B17431">
        <v>1</v>
      </c>
    </row>
    <row r="17432" spans="1:2" x14ac:dyDescent="0.3">
      <c r="A17432">
        <v>24229</v>
      </c>
      <c r="B17432">
        <v>1</v>
      </c>
    </row>
    <row r="17433" spans="1:2" x14ac:dyDescent="0.3">
      <c r="A17433">
        <v>24577</v>
      </c>
      <c r="B17433">
        <v>1</v>
      </c>
    </row>
    <row r="17434" spans="1:2" x14ac:dyDescent="0.3">
      <c r="A17434">
        <v>7718</v>
      </c>
      <c r="B17434">
        <v>0</v>
      </c>
    </row>
    <row r="17435" spans="1:2" x14ac:dyDescent="0.3">
      <c r="A17435">
        <v>10776</v>
      </c>
      <c r="B17435">
        <v>1</v>
      </c>
    </row>
    <row r="17436" spans="1:2" x14ac:dyDescent="0.3">
      <c r="A17436">
        <v>10778</v>
      </c>
      <c r="B17436">
        <v>1</v>
      </c>
    </row>
    <row r="17437" spans="1:2" x14ac:dyDescent="0.3">
      <c r="A17437">
        <v>11076</v>
      </c>
      <c r="B17437">
        <v>1</v>
      </c>
    </row>
    <row r="17438" spans="1:2" x14ac:dyDescent="0.3">
      <c r="A17438">
        <v>19933</v>
      </c>
      <c r="B17438">
        <v>1</v>
      </c>
    </row>
    <row r="17439" spans="1:2" x14ac:dyDescent="0.3">
      <c r="A17439">
        <v>22678</v>
      </c>
      <c r="B17439">
        <v>1</v>
      </c>
    </row>
    <row r="17440" spans="1:2" x14ac:dyDescent="0.3">
      <c r="A17440">
        <v>25859</v>
      </c>
      <c r="B17440">
        <v>1</v>
      </c>
    </row>
    <row r="17441" spans="1:2" x14ac:dyDescent="0.3">
      <c r="A17441">
        <v>9305</v>
      </c>
      <c r="B17441">
        <v>1</v>
      </c>
    </row>
    <row r="17442" spans="1:2" x14ac:dyDescent="0.3">
      <c r="A17442">
        <v>19940</v>
      </c>
      <c r="B17442">
        <v>1</v>
      </c>
    </row>
    <row r="17443" spans="1:2" x14ac:dyDescent="0.3">
      <c r="A17443">
        <v>22773</v>
      </c>
      <c r="B17443">
        <v>1</v>
      </c>
    </row>
    <row r="17444" spans="1:2" x14ac:dyDescent="0.3">
      <c r="A17444">
        <v>6212</v>
      </c>
      <c r="B17444">
        <v>0</v>
      </c>
    </row>
    <row r="17445" spans="1:2" x14ac:dyDescent="0.3">
      <c r="A17445">
        <v>24552</v>
      </c>
      <c r="B17445">
        <v>1</v>
      </c>
    </row>
    <row r="17446" spans="1:2" x14ac:dyDescent="0.3">
      <c r="A17446">
        <v>12482</v>
      </c>
      <c r="B17446">
        <v>1</v>
      </c>
    </row>
    <row r="17447" spans="1:2" x14ac:dyDescent="0.3">
      <c r="A17447">
        <v>17512</v>
      </c>
      <c r="B17447">
        <v>1</v>
      </c>
    </row>
    <row r="17448" spans="1:2" x14ac:dyDescent="0.3">
      <c r="A17448">
        <v>17599</v>
      </c>
      <c r="B17448">
        <v>1</v>
      </c>
    </row>
    <row r="17449" spans="1:2" x14ac:dyDescent="0.3">
      <c r="A17449">
        <v>26892</v>
      </c>
      <c r="B17449">
        <v>1</v>
      </c>
    </row>
    <row r="17450" spans="1:2" x14ac:dyDescent="0.3">
      <c r="A17450">
        <v>10459</v>
      </c>
      <c r="B17450">
        <v>1</v>
      </c>
    </row>
    <row r="17451" spans="1:2" x14ac:dyDescent="0.3">
      <c r="A17451">
        <v>14789</v>
      </c>
      <c r="B17451">
        <v>1</v>
      </c>
    </row>
    <row r="17452" spans="1:2" x14ac:dyDescent="0.3">
      <c r="A17452">
        <v>17037</v>
      </c>
      <c r="B17452">
        <v>1</v>
      </c>
    </row>
    <row r="17453" spans="1:2" x14ac:dyDescent="0.3">
      <c r="A17453">
        <v>17698</v>
      </c>
      <c r="B17453">
        <v>1</v>
      </c>
    </row>
    <row r="17454" spans="1:2" x14ac:dyDescent="0.3">
      <c r="A17454">
        <v>19504</v>
      </c>
      <c r="B17454">
        <v>1</v>
      </c>
    </row>
    <row r="17455" spans="1:2" x14ac:dyDescent="0.3">
      <c r="A17455">
        <v>19651</v>
      </c>
      <c r="B17455">
        <v>1</v>
      </c>
    </row>
    <row r="17456" spans="1:2" x14ac:dyDescent="0.3">
      <c r="A17456">
        <v>22879</v>
      </c>
      <c r="B17456">
        <v>1</v>
      </c>
    </row>
    <row r="17457" spans="1:2" x14ac:dyDescent="0.3">
      <c r="A17457">
        <v>21027</v>
      </c>
      <c r="B17457">
        <v>1</v>
      </c>
    </row>
    <row r="17458" spans="1:2" x14ac:dyDescent="0.3">
      <c r="A17458">
        <v>15768</v>
      </c>
      <c r="B17458">
        <v>1</v>
      </c>
    </row>
    <row r="17459" spans="1:2" x14ac:dyDescent="0.3">
      <c r="A17459">
        <v>10835</v>
      </c>
      <c r="B17459">
        <v>0</v>
      </c>
    </row>
    <row r="17460" spans="1:2" x14ac:dyDescent="0.3">
      <c r="A17460">
        <v>19681</v>
      </c>
      <c r="B17460">
        <v>1</v>
      </c>
    </row>
    <row r="17461" spans="1:2" x14ac:dyDescent="0.3">
      <c r="A17461">
        <v>20523</v>
      </c>
      <c r="B17461">
        <v>0</v>
      </c>
    </row>
    <row r="17462" spans="1:2" x14ac:dyDescent="0.3">
      <c r="A17462">
        <v>20843</v>
      </c>
      <c r="B17462">
        <v>1</v>
      </c>
    </row>
    <row r="17463" spans="1:2" x14ac:dyDescent="0.3">
      <c r="A17463">
        <v>20906</v>
      </c>
      <c r="B17463">
        <v>1</v>
      </c>
    </row>
    <row r="17464" spans="1:2" x14ac:dyDescent="0.3">
      <c r="A17464">
        <v>22625</v>
      </c>
      <c r="B17464">
        <v>1</v>
      </c>
    </row>
    <row r="17465" spans="1:2" x14ac:dyDescent="0.3">
      <c r="A17465">
        <v>24488</v>
      </c>
      <c r="B17465">
        <v>1</v>
      </c>
    </row>
    <row r="17466" spans="1:2" x14ac:dyDescent="0.3">
      <c r="A17466">
        <v>9841</v>
      </c>
      <c r="B17466">
        <v>0</v>
      </c>
    </row>
    <row r="17467" spans="1:2" x14ac:dyDescent="0.3">
      <c r="A17467">
        <v>2823</v>
      </c>
      <c r="B17467">
        <v>0</v>
      </c>
    </row>
    <row r="17468" spans="1:2" x14ac:dyDescent="0.3">
      <c r="A17468">
        <v>3926</v>
      </c>
      <c r="B17468">
        <v>0</v>
      </c>
    </row>
    <row r="17469" spans="1:2" x14ac:dyDescent="0.3">
      <c r="A17469">
        <v>3990</v>
      </c>
      <c r="B17469">
        <v>0</v>
      </c>
    </row>
    <row r="17470" spans="1:2" x14ac:dyDescent="0.3">
      <c r="A17470">
        <v>4197</v>
      </c>
      <c r="B17470">
        <v>0</v>
      </c>
    </row>
    <row r="17471" spans="1:2" x14ac:dyDescent="0.3">
      <c r="A17471">
        <v>8329</v>
      </c>
      <c r="B17471">
        <v>0</v>
      </c>
    </row>
    <row r="17472" spans="1:2" x14ac:dyDescent="0.3">
      <c r="A17472">
        <v>14757</v>
      </c>
      <c r="B17472">
        <v>1</v>
      </c>
    </row>
    <row r="17473" spans="1:2" x14ac:dyDescent="0.3">
      <c r="A17473">
        <v>17652</v>
      </c>
      <c r="B17473">
        <v>1</v>
      </c>
    </row>
    <row r="17474" spans="1:2" x14ac:dyDescent="0.3">
      <c r="A17474">
        <v>17653</v>
      </c>
      <c r="B17474">
        <v>1</v>
      </c>
    </row>
    <row r="17475" spans="1:2" x14ac:dyDescent="0.3">
      <c r="A17475">
        <v>19647</v>
      </c>
      <c r="B17475">
        <v>1</v>
      </c>
    </row>
    <row r="17476" spans="1:2" x14ac:dyDescent="0.3">
      <c r="A17476">
        <v>20321</v>
      </c>
      <c r="B17476">
        <v>1</v>
      </c>
    </row>
    <row r="17477" spans="1:2" x14ac:dyDescent="0.3">
      <c r="A17477">
        <v>11486</v>
      </c>
      <c r="B17477">
        <v>1</v>
      </c>
    </row>
    <row r="17478" spans="1:2" x14ac:dyDescent="0.3">
      <c r="A17478">
        <v>15040</v>
      </c>
      <c r="B17478">
        <v>0</v>
      </c>
    </row>
    <row r="17479" spans="1:2" x14ac:dyDescent="0.3">
      <c r="A17479">
        <v>15129</v>
      </c>
      <c r="B17479">
        <v>0</v>
      </c>
    </row>
    <row r="17480" spans="1:2" x14ac:dyDescent="0.3">
      <c r="A17480">
        <v>15695</v>
      </c>
      <c r="B17480">
        <v>1</v>
      </c>
    </row>
    <row r="17481" spans="1:2" x14ac:dyDescent="0.3">
      <c r="A17481">
        <v>16101</v>
      </c>
      <c r="B17481">
        <v>0</v>
      </c>
    </row>
    <row r="17482" spans="1:2" x14ac:dyDescent="0.3">
      <c r="A17482">
        <v>16859</v>
      </c>
      <c r="B17482">
        <v>1</v>
      </c>
    </row>
    <row r="17483" spans="1:2" x14ac:dyDescent="0.3">
      <c r="A17483">
        <v>7335</v>
      </c>
      <c r="B17483">
        <v>0</v>
      </c>
    </row>
    <row r="17484" spans="1:2" x14ac:dyDescent="0.3">
      <c r="A17484">
        <v>19981</v>
      </c>
      <c r="B17484">
        <v>1</v>
      </c>
    </row>
    <row r="17485" spans="1:2" x14ac:dyDescent="0.3">
      <c r="A17485">
        <v>20620</v>
      </c>
      <c r="B17485">
        <v>1</v>
      </c>
    </row>
    <row r="17486" spans="1:2" x14ac:dyDescent="0.3">
      <c r="A17486">
        <v>23027</v>
      </c>
      <c r="B17486">
        <v>1</v>
      </c>
    </row>
    <row r="17487" spans="1:2" x14ac:dyDescent="0.3">
      <c r="A17487">
        <v>19814</v>
      </c>
      <c r="B17487">
        <v>1</v>
      </c>
    </row>
    <row r="17488" spans="1:2" x14ac:dyDescent="0.3">
      <c r="A17488">
        <v>16917</v>
      </c>
      <c r="B17488">
        <v>1</v>
      </c>
    </row>
    <row r="17489" spans="1:2" x14ac:dyDescent="0.3">
      <c r="A17489">
        <v>15847</v>
      </c>
      <c r="B17489">
        <v>1</v>
      </c>
    </row>
    <row r="17490" spans="1:2" x14ac:dyDescent="0.3">
      <c r="A17490">
        <v>20635</v>
      </c>
      <c r="B17490">
        <v>1</v>
      </c>
    </row>
    <row r="17491" spans="1:2" x14ac:dyDescent="0.3">
      <c r="A17491">
        <v>19985</v>
      </c>
      <c r="B17491">
        <v>1</v>
      </c>
    </row>
    <row r="17492" spans="1:2" x14ac:dyDescent="0.3">
      <c r="A17492">
        <v>22803</v>
      </c>
      <c r="B17492">
        <v>1</v>
      </c>
    </row>
    <row r="17493" spans="1:2" x14ac:dyDescent="0.3">
      <c r="A17493">
        <v>18117</v>
      </c>
      <c r="B17493">
        <v>1</v>
      </c>
    </row>
    <row r="17494" spans="1:2" x14ac:dyDescent="0.3">
      <c r="A17494">
        <v>11960</v>
      </c>
      <c r="B17494">
        <v>1</v>
      </c>
    </row>
    <row r="17495" spans="1:2" x14ac:dyDescent="0.3">
      <c r="A17495">
        <v>20037</v>
      </c>
      <c r="B17495">
        <v>1</v>
      </c>
    </row>
    <row r="17496" spans="1:2" x14ac:dyDescent="0.3">
      <c r="A17496">
        <v>25885</v>
      </c>
      <c r="B17496">
        <v>1</v>
      </c>
    </row>
    <row r="17497" spans="1:2" x14ac:dyDescent="0.3">
      <c r="A17497">
        <v>16932</v>
      </c>
      <c r="B17497">
        <v>1</v>
      </c>
    </row>
    <row r="17498" spans="1:2" x14ac:dyDescent="0.3">
      <c r="A17498">
        <v>13585</v>
      </c>
      <c r="B17498">
        <v>1</v>
      </c>
    </row>
    <row r="17499" spans="1:2" x14ac:dyDescent="0.3">
      <c r="A17499">
        <v>15618</v>
      </c>
      <c r="B17499">
        <v>1</v>
      </c>
    </row>
    <row r="17500" spans="1:2" x14ac:dyDescent="0.3">
      <c r="A17500">
        <v>16519</v>
      </c>
      <c r="B17500">
        <v>1</v>
      </c>
    </row>
    <row r="17501" spans="1:2" x14ac:dyDescent="0.3">
      <c r="A17501">
        <v>20790</v>
      </c>
      <c r="B17501">
        <v>1</v>
      </c>
    </row>
    <row r="17502" spans="1:2" x14ac:dyDescent="0.3">
      <c r="A17502">
        <v>11460</v>
      </c>
      <c r="B17502">
        <v>1</v>
      </c>
    </row>
    <row r="17503" spans="1:2" x14ac:dyDescent="0.3">
      <c r="A17503">
        <v>17515</v>
      </c>
      <c r="B17503">
        <v>1</v>
      </c>
    </row>
    <row r="17504" spans="1:2" x14ac:dyDescent="0.3">
      <c r="A17504">
        <v>1365</v>
      </c>
      <c r="B17504">
        <v>0</v>
      </c>
    </row>
    <row r="17505" spans="1:2" x14ac:dyDescent="0.3">
      <c r="A17505">
        <v>25779</v>
      </c>
      <c r="B17505">
        <v>1</v>
      </c>
    </row>
    <row r="17506" spans="1:2" x14ac:dyDescent="0.3">
      <c r="A17506">
        <v>22885</v>
      </c>
      <c r="B17506">
        <v>1</v>
      </c>
    </row>
    <row r="17507" spans="1:2" x14ac:dyDescent="0.3">
      <c r="A17507">
        <v>20889</v>
      </c>
      <c r="B17507">
        <v>1</v>
      </c>
    </row>
    <row r="17508" spans="1:2" x14ac:dyDescent="0.3">
      <c r="A17508">
        <v>18148</v>
      </c>
      <c r="B17508">
        <v>1</v>
      </c>
    </row>
    <row r="17509" spans="1:2" x14ac:dyDescent="0.3">
      <c r="A17509">
        <v>19498</v>
      </c>
      <c r="B17509">
        <v>0</v>
      </c>
    </row>
    <row r="17510" spans="1:2" x14ac:dyDescent="0.3">
      <c r="A17510">
        <v>25818</v>
      </c>
      <c r="B17510">
        <v>1</v>
      </c>
    </row>
    <row r="17511" spans="1:2" x14ac:dyDescent="0.3">
      <c r="A17511">
        <v>22657</v>
      </c>
      <c r="B17511">
        <v>1</v>
      </c>
    </row>
    <row r="17512" spans="1:2" x14ac:dyDescent="0.3">
      <c r="A17512">
        <v>17542</v>
      </c>
      <c r="B17512">
        <v>1</v>
      </c>
    </row>
    <row r="17513" spans="1:2" x14ac:dyDescent="0.3">
      <c r="A17513">
        <v>20847</v>
      </c>
      <c r="B17513">
        <v>1</v>
      </c>
    </row>
    <row r="17514" spans="1:2" x14ac:dyDescent="0.3">
      <c r="A17514">
        <v>11957</v>
      </c>
      <c r="B17514">
        <v>0</v>
      </c>
    </row>
    <row r="17515" spans="1:2" x14ac:dyDescent="0.3">
      <c r="A17515">
        <v>20720</v>
      </c>
      <c r="B17515">
        <v>1</v>
      </c>
    </row>
    <row r="17516" spans="1:2" x14ac:dyDescent="0.3">
      <c r="A17516">
        <v>19765</v>
      </c>
      <c r="B17516">
        <v>1</v>
      </c>
    </row>
    <row r="17517" spans="1:2" x14ac:dyDescent="0.3">
      <c r="A17517">
        <v>21055</v>
      </c>
      <c r="B17517">
        <v>1</v>
      </c>
    </row>
    <row r="17518" spans="1:2" x14ac:dyDescent="0.3">
      <c r="A17518">
        <v>24657</v>
      </c>
      <c r="B17518">
        <v>1</v>
      </c>
    </row>
    <row r="17519" spans="1:2" x14ac:dyDescent="0.3">
      <c r="A17519">
        <v>24690</v>
      </c>
      <c r="B17519">
        <v>1</v>
      </c>
    </row>
    <row r="17520" spans="1:2" x14ac:dyDescent="0.3">
      <c r="A17520">
        <v>22667</v>
      </c>
      <c r="B17520">
        <v>1</v>
      </c>
    </row>
    <row r="17521" spans="1:2" x14ac:dyDescent="0.3">
      <c r="A17521">
        <v>26885</v>
      </c>
      <c r="B17521">
        <v>1</v>
      </c>
    </row>
    <row r="17522" spans="1:2" x14ac:dyDescent="0.3">
      <c r="A17522">
        <v>22957</v>
      </c>
      <c r="B17522">
        <v>1</v>
      </c>
    </row>
    <row r="17523" spans="1:2" x14ac:dyDescent="0.3">
      <c r="A17523">
        <v>20068</v>
      </c>
      <c r="B17523">
        <v>1</v>
      </c>
    </row>
    <row r="17524" spans="1:2" x14ac:dyDescent="0.3">
      <c r="A17524">
        <v>20744</v>
      </c>
      <c r="B17524">
        <v>1</v>
      </c>
    </row>
    <row r="17525" spans="1:2" x14ac:dyDescent="0.3">
      <c r="A17525">
        <v>2184</v>
      </c>
      <c r="B17525">
        <v>0</v>
      </c>
    </row>
    <row r="17526" spans="1:2" x14ac:dyDescent="0.3">
      <c r="A17526">
        <v>20745</v>
      </c>
      <c r="B17526">
        <v>1</v>
      </c>
    </row>
    <row r="17527" spans="1:2" x14ac:dyDescent="0.3">
      <c r="A17527">
        <v>2190</v>
      </c>
      <c r="B17527">
        <v>0</v>
      </c>
    </row>
    <row r="17528" spans="1:2" x14ac:dyDescent="0.3">
      <c r="A17528">
        <v>11659</v>
      </c>
      <c r="B17528">
        <v>1</v>
      </c>
    </row>
    <row r="17529" spans="1:2" x14ac:dyDescent="0.3">
      <c r="A17529">
        <v>15761</v>
      </c>
      <c r="B17529">
        <v>1</v>
      </c>
    </row>
    <row r="17530" spans="1:2" x14ac:dyDescent="0.3">
      <c r="A17530">
        <v>17215</v>
      </c>
      <c r="B17530">
        <v>1</v>
      </c>
    </row>
    <row r="17531" spans="1:2" x14ac:dyDescent="0.3">
      <c r="A17531">
        <v>15679</v>
      </c>
      <c r="B17531">
        <v>1</v>
      </c>
    </row>
    <row r="17532" spans="1:2" x14ac:dyDescent="0.3">
      <c r="A17532">
        <v>2146</v>
      </c>
      <c r="B17532">
        <v>0</v>
      </c>
    </row>
    <row r="17533" spans="1:2" x14ac:dyDescent="0.3">
      <c r="A17533">
        <v>14939</v>
      </c>
      <c r="B17533">
        <v>1</v>
      </c>
    </row>
    <row r="17534" spans="1:2" x14ac:dyDescent="0.3">
      <c r="A17534">
        <v>10497</v>
      </c>
      <c r="B17534">
        <v>0</v>
      </c>
    </row>
    <row r="17535" spans="1:2" x14ac:dyDescent="0.3">
      <c r="A17535">
        <v>22862</v>
      </c>
      <c r="B17535">
        <v>1</v>
      </c>
    </row>
    <row r="17536" spans="1:2" x14ac:dyDescent="0.3">
      <c r="A17536">
        <v>20918</v>
      </c>
      <c r="B17536">
        <v>1</v>
      </c>
    </row>
    <row r="17537" spans="1:2" x14ac:dyDescent="0.3">
      <c r="A17537">
        <v>22587</v>
      </c>
      <c r="B17537">
        <v>1</v>
      </c>
    </row>
    <row r="17538" spans="1:2" x14ac:dyDescent="0.3">
      <c r="A17538">
        <v>8360</v>
      </c>
      <c r="B17538">
        <v>0</v>
      </c>
    </row>
    <row r="17539" spans="1:2" x14ac:dyDescent="0.3">
      <c r="A17539">
        <v>20634</v>
      </c>
      <c r="B17539">
        <v>1</v>
      </c>
    </row>
    <row r="17540" spans="1:2" x14ac:dyDescent="0.3">
      <c r="A17540">
        <v>19573</v>
      </c>
      <c r="B17540">
        <v>1</v>
      </c>
    </row>
    <row r="17541" spans="1:2" x14ac:dyDescent="0.3">
      <c r="A17541">
        <v>17145</v>
      </c>
      <c r="B17541">
        <v>1</v>
      </c>
    </row>
    <row r="17542" spans="1:2" x14ac:dyDescent="0.3">
      <c r="A17542">
        <v>20123</v>
      </c>
      <c r="B17542">
        <v>1</v>
      </c>
    </row>
    <row r="17543" spans="1:2" x14ac:dyDescent="0.3">
      <c r="A17543">
        <v>19572</v>
      </c>
      <c r="B17543">
        <v>1</v>
      </c>
    </row>
    <row r="17544" spans="1:2" x14ac:dyDescent="0.3">
      <c r="A17544">
        <v>17975</v>
      </c>
      <c r="B17544">
        <v>1</v>
      </c>
    </row>
    <row r="17545" spans="1:2" x14ac:dyDescent="0.3">
      <c r="A17545">
        <v>20059</v>
      </c>
      <c r="B17545">
        <v>1</v>
      </c>
    </row>
    <row r="17546" spans="1:2" x14ac:dyDescent="0.3">
      <c r="A17546">
        <v>15919</v>
      </c>
      <c r="B17546">
        <v>1</v>
      </c>
    </row>
    <row r="17547" spans="1:2" x14ac:dyDescent="0.3">
      <c r="A17547">
        <v>24661</v>
      </c>
      <c r="B17547">
        <v>1</v>
      </c>
    </row>
    <row r="17548" spans="1:2" x14ac:dyDescent="0.3">
      <c r="A17548">
        <v>22758</v>
      </c>
      <c r="B17548">
        <v>1</v>
      </c>
    </row>
    <row r="17549" spans="1:2" x14ac:dyDescent="0.3">
      <c r="A17549">
        <v>23036</v>
      </c>
      <c r="B17549">
        <v>1</v>
      </c>
    </row>
    <row r="17550" spans="1:2" x14ac:dyDescent="0.3">
      <c r="A17550">
        <v>24511</v>
      </c>
      <c r="B17550">
        <v>1</v>
      </c>
    </row>
    <row r="17551" spans="1:2" x14ac:dyDescent="0.3">
      <c r="A17551">
        <v>20784</v>
      </c>
      <c r="B17551">
        <v>1</v>
      </c>
    </row>
    <row r="17552" spans="1:2" x14ac:dyDescent="0.3">
      <c r="A17552">
        <v>16495</v>
      </c>
      <c r="B17552">
        <v>1</v>
      </c>
    </row>
    <row r="17553" spans="1:2" x14ac:dyDescent="0.3">
      <c r="A17553">
        <v>11458</v>
      </c>
      <c r="B17553">
        <v>1</v>
      </c>
    </row>
    <row r="17554" spans="1:2" x14ac:dyDescent="0.3">
      <c r="A17554">
        <v>15697</v>
      </c>
      <c r="B17554">
        <v>1</v>
      </c>
    </row>
    <row r="17555" spans="1:2" x14ac:dyDescent="0.3">
      <c r="A17555">
        <v>17984</v>
      </c>
      <c r="B17555">
        <v>1</v>
      </c>
    </row>
    <row r="17556" spans="1:2" x14ac:dyDescent="0.3">
      <c r="A17556">
        <v>1976</v>
      </c>
      <c r="B17556">
        <v>0</v>
      </c>
    </row>
    <row r="17557" spans="1:2" x14ac:dyDescent="0.3">
      <c r="A17557">
        <v>9642</v>
      </c>
      <c r="B17557">
        <v>1</v>
      </c>
    </row>
    <row r="17558" spans="1:2" x14ac:dyDescent="0.3">
      <c r="A17558">
        <v>12156</v>
      </c>
      <c r="B17558">
        <v>1</v>
      </c>
    </row>
    <row r="17559" spans="1:2" x14ac:dyDescent="0.3">
      <c r="A17559">
        <v>20491</v>
      </c>
      <c r="B17559">
        <v>0</v>
      </c>
    </row>
    <row r="17560" spans="1:2" x14ac:dyDescent="0.3">
      <c r="A17560">
        <v>14919</v>
      </c>
      <c r="B17560">
        <v>1</v>
      </c>
    </row>
    <row r="17561" spans="1:2" x14ac:dyDescent="0.3">
      <c r="A17561">
        <v>12099</v>
      </c>
      <c r="B17561">
        <v>0</v>
      </c>
    </row>
    <row r="17562" spans="1:2" x14ac:dyDescent="0.3">
      <c r="A17562">
        <v>20750</v>
      </c>
      <c r="B17562">
        <v>1</v>
      </c>
    </row>
    <row r="17563" spans="1:2" x14ac:dyDescent="0.3">
      <c r="A17563">
        <v>22732</v>
      </c>
      <c r="B17563">
        <v>1</v>
      </c>
    </row>
    <row r="17564" spans="1:2" x14ac:dyDescent="0.3">
      <c r="A17564">
        <v>18119</v>
      </c>
      <c r="B17564">
        <v>1</v>
      </c>
    </row>
    <row r="17565" spans="1:2" x14ac:dyDescent="0.3">
      <c r="A17565">
        <v>17909</v>
      </c>
      <c r="B17565">
        <v>1</v>
      </c>
    </row>
    <row r="17566" spans="1:2" x14ac:dyDescent="0.3">
      <c r="A17566">
        <v>10677</v>
      </c>
      <c r="B17566">
        <v>1</v>
      </c>
    </row>
    <row r="17567" spans="1:2" x14ac:dyDescent="0.3">
      <c r="A17567">
        <v>16848</v>
      </c>
      <c r="B17567">
        <v>1</v>
      </c>
    </row>
    <row r="17568" spans="1:2" x14ac:dyDescent="0.3">
      <c r="A17568">
        <v>20127</v>
      </c>
      <c r="B17568">
        <v>1</v>
      </c>
    </row>
    <row r="17569" spans="1:2" x14ac:dyDescent="0.3">
      <c r="A17569">
        <v>14884</v>
      </c>
      <c r="B17569">
        <v>1</v>
      </c>
    </row>
    <row r="17570" spans="1:2" x14ac:dyDescent="0.3">
      <c r="A17570">
        <v>22435</v>
      </c>
      <c r="B17570">
        <v>1</v>
      </c>
    </row>
    <row r="17571" spans="1:2" x14ac:dyDescent="0.3">
      <c r="A17571">
        <v>22870</v>
      </c>
      <c r="B17571">
        <v>1</v>
      </c>
    </row>
    <row r="17572" spans="1:2" x14ac:dyDescent="0.3">
      <c r="A17572">
        <v>12079</v>
      </c>
      <c r="B17572">
        <v>0</v>
      </c>
    </row>
    <row r="17573" spans="1:2" x14ac:dyDescent="0.3">
      <c r="A17573">
        <v>19622</v>
      </c>
      <c r="B17573">
        <v>1</v>
      </c>
    </row>
    <row r="17574" spans="1:2" x14ac:dyDescent="0.3">
      <c r="A17574">
        <v>9638</v>
      </c>
      <c r="B17574">
        <v>0</v>
      </c>
    </row>
    <row r="17575" spans="1:2" x14ac:dyDescent="0.3">
      <c r="A17575">
        <v>15603</v>
      </c>
      <c r="B17575">
        <v>1</v>
      </c>
    </row>
    <row r="17576" spans="1:2" x14ac:dyDescent="0.3">
      <c r="A17576">
        <v>17071</v>
      </c>
      <c r="B17576">
        <v>0</v>
      </c>
    </row>
    <row r="17577" spans="1:2" x14ac:dyDescent="0.3">
      <c r="A17577">
        <v>15690</v>
      </c>
      <c r="B17577">
        <v>1</v>
      </c>
    </row>
    <row r="17578" spans="1:2" x14ac:dyDescent="0.3">
      <c r="A17578">
        <v>24650</v>
      </c>
      <c r="B17578">
        <v>1</v>
      </c>
    </row>
    <row r="17579" spans="1:2" x14ac:dyDescent="0.3">
      <c r="A17579">
        <v>17973</v>
      </c>
      <c r="B17579">
        <v>1</v>
      </c>
    </row>
    <row r="17580" spans="1:2" x14ac:dyDescent="0.3">
      <c r="A17580">
        <v>15473</v>
      </c>
      <c r="B17580">
        <v>1</v>
      </c>
    </row>
    <row r="17581" spans="1:2" x14ac:dyDescent="0.3">
      <c r="A17581">
        <v>16380</v>
      </c>
      <c r="B17581">
        <v>0</v>
      </c>
    </row>
    <row r="17582" spans="1:2" x14ac:dyDescent="0.3">
      <c r="A17582">
        <v>15000</v>
      </c>
      <c r="B17582">
        <v>1</v>
      </c>
    </row>
    <row r="17583" spans="1:2" x14ac:dyDescent="0.3">
      <c r="A17583">
        <v>15660</v>
      </c>
      <c r="B17583">
        <v>1</v>
      </c>
    </row>
    <row r="17584" spans="1:2" x14ac:dyDescent="0.3">
      <c r="A17584">
        <v>24606</v>
      </c>
      <c r="B17584">
        <v>1</v>
      </c>
    </row>
    <row r="17585" spans="1:2" x14ac:dyDescent="0.3">
      <c r="A17585">
        <v>13515</v>
      </c>
      <c r="B17585">
        <v>1</v>
      </c>
    </row>
    <row r="17586" spans="1:2" x14ac:dyDescent="0.3">
      <c r="A17586">
        <v>16484</v>
      </c>
      <c r="B17586">
        <v>1</v>
      </c>
    </row>
    <row r="17587" spans="1:2" x14ac:dyDescent="0.3">
      <c r="A17587">
        <v>18006</v>
      </c>
      <c r="B17587">
        <v>1</v>
      </c>
    </row>
    <row r="17588" spans="1:2" x14ac:dyDescent="0.3">
      <c r="A17588">
        <v>20701</v>
      </c>
      <c r="B17588">
        <v>1</v>
      </c>
    </row>
    <row r="17589" spans="1:2" x14ac:dyDescent="0.3">
      <c r="A17589">
        <v>25819</v>
      </c>
      <c r="B17589">
        <v>1</v>
      </c>
    </row>
    <row r="17590" spans="1:2" x14ac:dyDescent="0.3">
      <c r="A17590">
        <v>7004</v>
      </c>
      <c r="B17590">
        <v>0</v>
      </c>
    </row>
    <row r="17591" spans="1:2" x14ac:dyDescent="0.3">
      <c r="A17591">
        <v>8284</v>
      </c>
      <c r="B17591">
        <v>0</v>
      </c>
    </row>
    <row r="17592" spans="1:2" x14ac:dyDescent="0.3">
      <c r="A17592">
        <v>14794</v>
      </c>
      <c r="B17592">
        <v>1</v>
      </c>
    </row>
    <row r="17593" spans="1:2" x14ac:dyDescent="0.3">
      <c r="A17593">
        <v>20545</v>
      </c>
      <c r="B17593">
        <v>1</v>
      </c>
    </row>
    <row r="17594" spans="1:2" x14ac:dyDescent="0.3">
      <c r="A17594">
        <v>22766</v>
      </c>
      <c r="B17594">
        <v>1</v>
      </c>
    </row>
    <row r="17595" spans="1:2" x14ac:dyDescent="0.3">
      <c r="A17595">
        <v>24662</v>
      </c>
      <c r="B17595">
        <v>1</v>
      </c>
    </row>
    <row r="17596" spans="1:2" x14ac:dyDescent="0.3">
      <c r="A17596">
        <v>16699</v>
      </c>
      <c r="B17596">
        <v>1</v>
      </c>
    </row>
    <row r="17597" spans="1:2" x14ac:dyDescent="0.3">
      <c r="A17597">
        <v>7893</v>
      </c>
      <c r="B17597">
        <v>0</v>
      </c>
    </row>
    <row r="17598" spans="1:2" x14ac:dyDescent="0.3">
      <c r="A17598">
        <v>16637</v>
      </c>
      <c r="B17598">
        <v>1</v>
      </c>
    </row>
    <row r="17599" spans="1:2" x14ac:dyDescent="0.3">
      <c r="A17599">
        <v>20866</v>
      </c>
      <c r="B17599">
        <v>1</v>
      </c>
    </row>
    <row r="17600" spans="1:2" x14ac:dyDescent="0.3">
      <c r="A17600">
        <v>22790</v>
      </c>
      <c r="B17600">
        <v>1</v>
      </c>
    </row>
    <row r="17601" spans="1:2" x14ac:dyDescent="0.3">
      <c r="A17601">
        <v>25825</v>
      </c>
      <c r="B17601">
        <v>1</v>
      </c>
    </row>
    <row r="17602" spans="1:2" x14ac:dyDescent="0.3">
      <c r="A17602">
        <v>9437</v>
      </c>
      <c r="B17602">
        <v>0</v>
      </c>
    </row>
    <row r="17603" spans="1:2" x14ac:dyDescent="0.3">
      <c r="A17603">
        <v>20041</v>
      </c>
      <c r="B17603">
        <v>1</v>
      </c>
    </row>
    <row r="17604" spans="1:2" x14ac:dyDescent="0.3">
      <c r="A17604">
        <v>22418</v>
      </c>
      <c r="B17604">
        <v>1</v>
      </c>
    </row>
    <row r="17605" spans="1:2" x14ac:dyDescent="0.3">
      <c r="A17605">
        <v>24698</v>
      </c>
      <c r="B17605">
        <v>1</v>
      </c>
    </row>
    <row r="17606" spans="1:2" x14ac:dyDescent="0.3">
      <c r="A17606">
        <v>12013</v>
      </c>
      <c r="B17606">
        <v>0</v>
      </c>
    </row>
    <row r="17607" spans="1:2" x14ac:dyDescent="0.3">
      <c r="A17607">
        <v>12017</v>
      </c>
      <c r="B17607">
        <v>0</v>
      </c>
    </row>
    <row r="17608" spans="1:2" x14ac:dyDescent="0.3">
      <c r="A17608">
        <v>22788</v>
      </c>
      <c r="B17608">
        <v>1</v>
      </c>
    </row>
    <row r="17609" spans="1:2" x14ac:dyDescent="0.3">
      <c r="A17609">
        <v>24648</v>
      </c>
      <c r="B17609">
        <v>1</v>
      </c>
    </row>
    <row r="17610" spans="1:2" x14ac:dyDescent="0.3">
      <c r="A17610">
        <v>15486</v>
      </c>
      <c r="B17610">
        <v>1</v>
      </c>
    </row>
    <row r="17611" spans="1:2" x14ac:dyDescent="0.3">
      <c r="A17611">
        <v>16379</v>
      </c>
      <c r="B17611">
        <v>1</v>
      </c>
    </row>
    <row r="17612" spans="1:2" x14ac:dyDescent="0.3">
      <c r="A17612">
        <v>22908</v>
      </c>
      <c r="B17612">
        <v>1</v>
      </c>
    </row>
    <row r="17613" spans="1:2" x14ac:dyDescent="0.3">
      <c r="A17613">
        <v>24760</v>
      </c>
      <c r="B17613">
        <v>1</v>
      </c>
    </row>
    <row r="17614" spans="1:2" x14ac:dyDescent="0.3">
      <c r="A17614">
        <v>8639</v>
      </c>
      <c r="B17614">
        <v>0</v>
      </c>
    </row>
    <row r="17615" spans="1:2" x14ac:dyDescent="0.3">
      <c r="A17615">
        <v>10986</v>
      </c>
      <c r="B17615">
        <v>0</v>
      </c>
    </row>
    <row r="17616" spans="1:2" x14ac:dyDescent="0.3">
      <c r="A17616">
        <v>16431</v>
      </c>
      <c r="B17616">
        <v>1</v>
      </c>
    </row>
    <row r="17617" spans="1:2" x14ac:dyDescent="0.3">
      <c r="A17617">
        <v>17526</v>
      </c>
      <c r="B17617">
        <v>0</v>
      </c>
    </row>
    <row r="17618" spans="1:2" x14ac:dyDescent="0.3">
      <c r="A17618">
        <v>17923</v>
      </c>
      <c r="B17618">
        <v>0</v>
      </c>
    </row>
    <row r="17619" spans="1:2" x14ac:dyDescent="0.3">
      <c r="A17619">
        <v>19962</v>
      </c>
      <c r="B17619">
        <v>1</v>
      </c>
    </row>
    <row r="17620" spans="1:2" x14ac:dyDescent="0.3">
      <c r="A17620">
        <v>19963</v>
      </c>
      <c r="B17620">
        <v>1</v>
      </c>
    </row>
    <row r="17621" spans="1:2" x14ac:dyDescent="0.3">
      <c r="A17621">
        <v>22744</v>
      </c>
      <c r="B17621">
        <v>1</v>
      </c>
    </row>
    <row r="17622" spans="1:2" x14ac:dyDescent="0.3">
      <c r="A17622">
        <v>24780</v>
      </c>
      <c r="B17622">
        <v>1</v>
      </c>
    </row>
    <row r="17623" spans="1:2" x14ac:dyDescent="0.3">
      <c r="A17623">
        <v>8427</v>
      </c>
      <c r="B17623">
        <v>0</v>
      </c>
    </row>
    <row r="17624" spans="1:2" x14ac:dyDescent="0.3">
      <c r="A17624">
        <v>17748</v>
      </c>
      <c r="B17624">
        <v>1</v>
      </c>
    </row>
    <row r="17625" spans="1:2" x14ac:dyDescent="0.3">
      <c r="A17625">
        <v>20994</v>
      </c>
      <c r="B17625">
        <v>1</v>
      </c>
    </row>
    <row r="17626" spans="1:2" x14ac:dyDescent="0.3">
      <c r="A17626">
        <v>22225</v>
      </c>
      <c r="B17626">
        <v>1</v>
      </c>
    </row>
    <row r="17627" spans="1:2" x14ac:dyDescent="0.3">
      <c r="A17627">
        <v>24367</v>
      </c>
      <c r="B17627">
        <v>1</v>
      </c>
    </row>
    <row r="17628" spans="1:2" x14ac:dyDescent="0.3">
      <c r="A17628">
        <v>16615</v>
      </c>
      <c r="B17628">
        <v>1</v>
      </c>
    </row>
    <row r="17629" spans="1:2" x14ac:dyDescent="0.3">
      <c r="A17629">
        <v>19844</v>
      </c>
      <c r="B17629">
        <v>1</v>
      </c>
    </row>
    <row r="17630" spans="1:2" x14ac:dyDescent="0.3">
      <c r="A17630">
        <v>22468</v>
      </c>
      <c r="B17630">
        <v>1</v>
      </c>
    </row>
    <row r="17631" spans="1:2" x14ac:dyDescent="0.3">
      <c r="A17631">
        <v>17046</v>
      </c>
      <c r="B17631">
        <v>1</v>
      </c>
    </row>
    <row r="17632" spans="1:2" x14ac:dyDescent="0.3">
      <c r="A17632">
        <v>17048</v>
      </c>
      <c r="B17632">
        <v>1</v>
      </c>
    </row>
    <row r="17633" spans="1:2" x14ac:dyDescent="0.3">
      <c r="A17633">
        <v>21096</v>
      </c>
      <c r="B17633">
        <v>1</v>
      </c>
    </row>
    <row r="17634" spans="1:2" x14ac:dyDescent="0.3">
      <c r="A17634">
        <v>21095</v>
      </c>
      <c r="B17634">
        <v>1</v>
      </c>
    </row>
    <row r="17635" spans="1:2" x14ac:dyDescent="0.3">
      <c r="A17635">
        <v>25830</v>
      </c>
      <c r="B17635">
        <v>1</v>
      </c>
    </row>
    <row r="17636" spans="1:2" x14ac:dyDescent="0.3">
      <c r="A17636">
        <v>16797</v>
      </c>
      <c r="B17636">
        <v>1</v>
      </c>
    </row>
    <row r="17637" spans="1:2" x14ac:dyDescent="0.3">
      <c r="A17637">
        <v>1912</v>
      </c>
      <c r="B17637">
        <v>0</v>
      </c>
    </row>
    <row r="17638" spans="1:2" x14ac:dyDescent="0.3">
      <c r="A17638">
        <v>7131</v>
      </c>
      <c r="B17638">
        <v>0</v>
      </c>
    </row>
    <row r="17639" spans="1:2" x14ac:dyDescent="0.3">
      <c r="A17639">
        <v>9969</v>
      </c>
      <c r="B17639">
        <v>0</v>
      </c>
    </row>
    <row r="17640" spans="1:2" x14ac:dyDescent="0.3">
      <c r="A17640">
        <v>20031</v>
      </c>
      <c r="B17640">
        <v>1</v>
      </c>
    </row>
    <row r="17641" spans="1:2" x14ac:dyDescent="0.3">
      <c r="A17641">
        <v>22775</v>
      </c>
      <c r="B17641">
        <v>1</v>
      </c>
    </row>
    <row r="17642" spans="1:2" x14ac:dyDescent="0.3">
      <c r="A17642">
        <v>24382</v>
      </c>
      <c r="B17642">
        <v>1</v>
      </c>
    </row>
    <row r="17643" spans="1:2" x14ac:dyDescent="0.3">
      <c r="A17643">
        <v>11294</v>
      </c>
      <c r="B17643">
        <v>0</v>
      </c>
    </row>
    <row r="17644" spans="1:2" x14ac:dyDescent="0.3">
      <c r="A17644">
        <v>16385</v>
      </c>
      <c r="B17644">
        <v>1</v>
      </c>
    </row>
    <row r="17645" spans="1:2" x14ac:dyDescent="0.3">
      <c r="A17645">
        <v>15965</v>
      </c>
      <c r="B17645">
        <v>1</v>
      </c>
    </row>
    <row r="17646" spans="1:2" x14ac:dyDescent="0.3">
      <c r="A17646">
        <v>3260</v>
      </c>
      <c r="B17646">
        <v>0</v>
      </c>
    </row>
    <row r="17647" spans="1:2" x14ac:dyDescent="0.3">
      <c r="A17647">
        <v>8904</v>
      </c>
      <c r="B17647">
        <v>1</v>
      </c>
    </row>
    <row r="17648" spans="1:2" x14ac:dyDescent="0.3">
      <c r="A17648">
        <v>10044</v>
      </c>
      <c r="B17648">
        <v>0</v>
      </c>
    </row>
    <row r="17649" spans="1:2" x14ac:dyDescent="0.3">
      <c r="A17649">
        <v>24432</v>
      </c>
      <c r="B17649">
        <v>1</v>
      </c>
    </row>
    <row r="17650" spans="1:2" x14ac:dyDescent="0.3">
      <c r="A17650">
        <v>24504</v>
      </c>
      <c r="B17650">
        <v>1</v>
      </c>
    </row>
    <row r="17651" spans="1:2" x14ac:dyDescent="0.3">
      <c r="A17651">
        <v>17466</v>
      </c>
      <c r="B17651">
        <v>1</v>
      </c>
    </row>
    <row r="17652" spans="1:2" x14ac:dyDescent="0.3">
      <c r="A17652">
        <v>17882</v>
      </c>
      <c r="B17652">
        <v>1</v>
      </c>
    </row>
    <row r="17653" spans="1:2" x14ac:dyDescent="0.3">
      <c r="A17653">
        <v>26950</v>
      </c>
      <c r="B17653">
        <v>1</v>
      </c>
    </row>
    <row r="17654" spans="1:2" x14ac:dyDescent="0.3">
      <c r="A17654">
        <v>22754</v>
      </c>
      <c r="B17654">
        <v>1</v>
      </c>
    </row>
    <row r="17655" spans="1:2" x14ac:dyDescent="0.3">
      <c r="A17655">
        <v>20122</v>
      </c>
      <c r="B17655">
        <v>1</v>
      </c>
    </row>
    <row r="17656" spans="1:2" x14ac:dyDescent="0.3">
      <c r="A17656">
        <v>14984</v>
      </c>
      <c r="B17656">
        <v>1</v>
      </c>
    </row>
    <row r="17657" spans="1:2" x14ac:dyDescent="0.3">
      <c r="A17657">
        <v>17823</v>
      </c>
      <c r="B17657">
        <v>1</v>
      </c>
    </row>
    <row r="17658" spans="1:2" x14ac:dyDescent="0.3">
      <c r="A17658">
        <v>22407</v>
      </c>
      <c r="B17658">
        <v>1</v>
      </c>
    </row>
    <row r="17659" spans="1:2" x14ac:dyDescent="0.3">
      <c r="A17659">
        <v>11174</v>
      </c>
      <c r="B17659">
        <v>0</v>
      </c>
    </row>
    <row r="17660" spans="1:2" x14ac:dyDescent="0.3">
      <c r="A17660">
        <v>16769</v>
      </c>
      <c r="B17660">
        <v>1</v>
      </c>
    </row>
    <row r="17661" spans="1:2" x14ac:dyDescent="0.3">
      <c r="A17661">
        <v>20370</v>
      </c>
      <c r="B17661">
        <v>1</v>
      </c>
    </row>
    <row r="17662" spans="1:2" x14ac:dyDescent="0.3">
      <c r="A17662">
        <v>16028</v>
      </c>
      <c r="B17662">
        <v>1</v>
      </c>
    </row>
    <row r="17663" spans="1:2" x14ac:dyDescent="0.3">
      <c r="A17663">
        <v>19834</v>
      </c>
      <c r="B17663">
        <v>1</v>
      </c>
    </row>
    <row r="17664" spans="1:2" x14ac:dyDescent="0.3">
      <c r="A17664">
        <v>22646</v>
      </c>
      <c r="B17664">
        <v>1</v>
      </c>
    </row>
    <row r="17665" spans="1:2" x14ac:dyDescent="0.3">
      <c r="A17665">
        <v>20659</v>
      </c>
      <c r="B17665">
        <v>1</v>
      </c>
    </row>
    <row r="17666" spans="1:2" x14ac:dyDescent="0.3">
      <c r="A17666">
        <v>20140</v>
      </c>
      <c r="B17666">
        <v>1</v>
      </c>
    </row>
    <row r="17667" spans="1:2" x14ac:dyDescent="0.3">
      <c r="A17667">
        <v>20629</v>
      </c>
      <c r="B17667">
        <v>1</v>
      </c>
    </row>
    <row r="17668" spans="1:2" x14ac:dyDescent="0.3">
      <c r="A17668">
        <v>20871</v>
      </c>
      <c r="B17668">
        <v>1</v>
      </c>
    </row>
    <row r="17669" spans="1:2" x14ac:dyDescent="0.3">
      <c r="A17669">
        <v>10056</v>
      </c>
      <c r="B17669">
        <v>1</v>
      </c>
    </row>
    <row r="17670" spans="1:2" x14ac:dyDescent="0.3">
      <c r="A17670">
        <v>15898</v>
      </c>
      <c r="B17670">
        <v>1</v>
      </c>
    </row>
    <row r="17671" spans="1:2" x14ac:dyDescent="0.3">
      <c r="A17671">
        <v>24744</v>
      </c>
      <c r="B17671">
        <v>1</v>
      </c>
    </row>
    <row r="17672" spans="1:2" x14ac:dyDescent="0.3">
      <c r="A17672">
        <v>20722</v>
      </c>
      <c r="B17672">
        <v>1</v>
      </c>
    </row>
    <row r="17673" spans="1:2" x14ac:dyDescent="0.3">
      <c r="A17673">
        <v>16488</v>
      </c>
      <c r="B17673">
        <v>1</v>
      </c>
    </row>
    <row r="17674" spans="1:2" x14ac:dyDescent="0.3">
      <c r="A17674">
        <v>18038</v>
      </c>
      <c r="B17674">
        <v>1</v>
      </c>
    </row>
    <row r="17675" spans="1:2" x14ac:dyDescent="0.3">
      <c r="A17675">
        <v>11463</v>
      </c>
      <c r="B17675">
        <v>1</v>
      </c>
    </row>
    <row r="17676" spans="1:2" x14ac:dyDescent="0.3">
      <c r="A17676">
        <v>17839</v>
      </c>
      <c r="B17676">
        <v>1</v>
      </c>
    </row>
    <row r="17677" spans="1:2" x14ac:dyDescent="0.3">
      <c r="A17677">
        <v>18036</v>
      </c>
      <c r="B17677">
        <v>1</v>
      </c>
    </row>
    <row r="17678" spans="1:2" x14ac:dyDescent="0.3">
      <c r="A17678">
        <v>20966</v>
      </c>
      <c r="B17678">
        <v>1</v>
      </c>
    </row>
    <row r="17679" spans="1:2" x14ac:dyDescent="0.3">
      <c r="A17679">
        <v>7370</v>
      </c>
      <c r="B17679">
        <v>0</v>
      </c>
    </row>
    <row r="17680" spans="1:2" x14ac:dyDescent="0.3">
      <c r="A17680">
        <v>7892</v>
      </c>
      <c r="B17680">
        <v>0</v>
      </c>
    </row>
    <row r="17681" spans="1:2" x14ac:dyDescent="0.3">
      <c r="A17681">
        <v>25879</v>
      </c>
      <c r="B17681">
        <v>1</v>
      </c>
    </row>
    <row r="17682" spans="1:2" x14ac:dyDescent="0.3">
      <c r="A17682">
        <v>14883</v>
      </c>
      <c r="B17682">
        <v>1</v>
      </c>
    </row>
    <row r="17683" spans="1:2" x14ac:dyDescent="0.3">
      <c r="A17683">
        <v>11483</v>
      </c>
      <c r="B17683">
        <v>1</v>
      </c>
    </row>
    <row r="17684" spans="1:2" x14ac:dyDescent="0.3">
      <c r="A17684">
        <v>24438</v>
      </c>
      <c r="B17684">
        <v>1</v>
      </c>
    </row>
    <row r="17685" spans="1:2" x14ac:dyDescent="0.3">
      <c r="A17685">
        <v>22377</v>
      </c>
      <c r="B17685">
        <v>1</v>
      </c>
    </row>
    <row r="17686" spans="1:2" x14ac:dyDescent="0.3">
      <c r="A17686">
        <v>21025</v>
      </c>
      <c r="B17686">
        <v>1</v>
      </c>
    </row>
    <row r="17687" spans="1:2" x14ac:dyDescent="0.3">
      <c r="A17687">
        <v>16984</v>
      </c>
      <c r="B17687">
        <v>1</v>
      </c>
    </row>
    <row r="17688" spans="1:2" x14ac:dyDescent="0.3">
      <c r="A17688">
        <v>22922</v>
      </c>
      <c r="B17688">
        <v>1</v>
      </c>
    </row>
    <row r="17689" spans="1:2" x14ac:dyDescent="0.3">
      <c r="A17689">
        <v>15784</v>
      </c>
      <c r="B17689">
        <v>1</v>
      </c>
    </row>
    <row r="17690" spans="1:2" x14ac:dyDescent="0.3">
      <c r="A17690">
        <v>21049</v>
      </c>
      <c r="B17690">
        <v>1</v>
      </c>
    </row>
    <row r="17691" spans="1:2" x14ac:dyDescent="0.3">
      <c r="A17691">
        <v>18138</v>
      </c>
      <c r="B17691">
        <v>1</v>
      </c>
    </row>
    <row r="17692" spans="1:2" x14ac:dyDescent="0.3">
      <c r="A17692">
        <v>10808</v>
      </c>
      <c r="B17692">
        <v>0</v>
      </c>
    </row>
    <row r="17693" spans="1:2" x14ac:dyDescent="0.3">
      <c r="A17693">
        <v>13537</v>
      </c>
      <c r="B17693">
        <v>1</v>
      </c>
    </row>
    <row r="17694" spans="1:2" x14ac:dyDescent="0.3">
      <c r="A17694">
        <v>20921</v>
      </c>
      <c r="B17694">
        <v>1</v>
      </c>
    </row>
    <row r="17695" spans="1:2" x14ac:dyDescent="0.3">
      <c r="A17695">
        <v>6937</v>
      </c>
      <c r="B17695">
        <v>0</v>
      </c>
    </row>
    <row r="17696" spans="1:2" x14ac:dyDescent="0.3">
      <c r="A17696">
        <v>15449</v>
      </c>
      <c r="B17696">
        <v>1</v>
      </c>
    </row>
    <row r="17697" spans="1:2" x14ac:dyDescent="0.3">
      <c r="A17697">
        <v>12489</v>
      </c>
      <c r="B17697">
        <v>1</v>
      </c>
    </row>
    <row r="17698" spans="1:2" x14ac:dyDescent="0.3">
      <c r="A17698">
        <v>14774</v>
      </c>
      <c r="B17698">
        <v>1</v>
      </c>
    </row>
    <row r="17699" spans="1:2" x14ac:dyDescent="0.3">
      <c r="A17699">
        <v>16934</v>
      </c>
      <c r="B17699">
        <v>1</v>
      </c>
    </row>
    <row r="17700" spans="1:2" x14ac:dyDescent="0.3">
      <c r="A17700">
        <v>20602</v>
      </c>
      <c r="B17700">
        <v>1</v>
      </c>
    </row>
    <row r="17701" spans="1:2" x14ac:dyDescent="0.3">
      <c r="A17701">
        <v>19980</v>
      </c>
      <c r="B17701">
        <v>1</v>
      </c>
    </row>
    <row r="17702" spans="1:2" x14ac:dyDescent="0.3">
      <c r="A17702">
        <v>24660</v>
      </c>
      <c r="B17702">
        <v>1</v>
      </c>
    </row>
    <row r="17703" spans="1:2" x14ac:dyDescent="0.3">
      <c r="A17703">
        <v>24705</v>
      </c>
      <c r="B17703">
        <v>1</v>
      </c>
    </row>
    <row r="17704" spans="1:2" x14ac:dyDescent="0.3">
      <c r="A17704">
        <v>22884</v>
      </c>
      <c r="B17704">
        <v>1</v>
      </c>
    </row>
    <row r="17705" spans="1:2" x14ac:dyDescent="0.3">
      <c r="A17705">
        <v>22652</v>
      </c>
      <c r="B17705">
        <v>1</v>
      </c>
    </row>
    <row r="17706" spans="1:2" x14ac:dyDescent="0.3">
      <c r="A17706">
        <v>22830</v>
      </c>
      <c r="B17706">
        <v>1</v>
      </c>
    </row>
    <row r="17707" spans="1:2" x14ac:dyDescent="0.3">
      <c r="A17707">
        <v>25781</v>
      </c>
      <c r="B17707">
        <v>1</v>
      </c>
    </row>
    <row r="17708" spans="1:2" x14ac:dyDescent="0.3">
      <c r="A17708">
        <v>24619</v>
      </c>
      <c r="B17708">
        <v>0</v>
      </c>
    </row>
    <row r="17709" spans="1:2" x14ac:dyDescent="0.3">
      <c r="A17709">
        <v>7945</v>
      </c>
      <c r="B17709">
        <v>0</v>
      </c>
    </row>
    <row r="17710" spans="1:2" x14ac:dyDescent="0.3">
      <c r="A17710">
        <v>16852</v>
      </c>
      <c r="B17710">
        <v>1</v>
      </c>
    </row>
    <row r="17711" spans="1:2" x14ac:dyDescent="0.3">
      <c r="A17711">
        <v>22469</v>
      </c>
      <c r="B17711">
        <v>1</v>
      </c>
    </row>
    <row r="17712" spans="1:2" x14ac:dyDescent="0.3">
      <c r="A17712">
        <v>25874</v>
      </c>
      <c r="B17712">
        <v>1</v>
      </c>
    </row>
    <row r="17713" spans="1:2" x14ac:dyDescent="0.3">
      <c r="A17713">
        <v>3547</v>
      </c>
      <c r="B17713">
        <v>0</v>
      </c>
    </row>
    <row r="17714" spans="1:2" x14ac:dyDescent="0.3">
      <c r="A17714">
        <v>19941</v>
      </c>
      <c r="B17714">
        <v>1</v>
      </c>
    </row>
    <row r="17715" spans="1:2" x14ac:dyDescent="0.3">
      <c r="A17715">
        <v>20806</v>
      </c>
      <c r="B17715">
        <v>1</v>
      </c>
    </row>
    <row r="17716" spans="1:2" x14ac:dyDescent="0.3">
      <c r="A17716">
        <v>26888</v>
      </c>
      <c r="B17716">
        <v>1</v>
      </c>
    </row>
    <row r="17717" spans="1:2" x14ac:dyDescent="0.3">
      <c r="A17717">
        <v>22759</v>
      </c>
      <c r="B17717">
        <v>1</v>
      </c>
    </row>
    <row r="17718" spans="1:2" x14ac:dyDescent="0.3">
      <c r="A17718">
        <v>25778</v>
      </c>
      <c r="B17718">
        <v>1</v>
      </c>
    </row>
    <row r="17719" spans="1:2" x14ac:dyDescent="0.3">
      <c r="A17719">
        <v>22876</v>
      </c>
      <c r="B17719">
        <v>1</v>
      </c>
    </row>
    <row r="17720" spans="1:2" x14ac:dyDescent="0.3">
      <c r="A17720">
        <v>15807</v>
      </c>
      <c r="B17720">
        <v>1</v>
      </c>
    </row>
    <row r="17721" spans="1:2" x14ac:dyDescent="0.3">
      <c r="A17721">
        <v>15991</v>
      </c>
      <c r="B17721">
        <v>0</v>
      </c>
    </row>
    <row r="17722" spans="1:2" x14ac:dyDescent="0.3">
      <c r="A17722">
        <v>9409</v>
      </c>
      <c r="B17722">
        <v>0</v>
      </c>
    </row>
    <row r="17723" spans="1:2" x14ac:dyDescent="0.3">
      <c r="A17723">
        <v>8339</v>
      </c>
      <c r="B17723">
        <v>0</v>
      </c>
    </row>
    <row r="17724" spans="1:2" x14ac:dyDescent="0.3">
      <c r="A17724">
        <v>22434</v>
      </c>
      <c r="B17724">
        <v>0</v>
      </c>
    </row>
    <row r="17725" spans="1:2" x14ac:dyDescent="0.3">
      <c r="A17725">
        <v>22436</v>
      </c>
      <c r="B17725">
        <v>0</v>
      </c>
    </row>
    <row r="17726" spans="1:2" x14ac:dyDescent="0.3">
      <c r="A17726">
        <v>11506</v>
      </c>
      <c r="B17726">
        <v>1</v>
      </c>
    </row>
    <row r="17727" spans="1:2" x14ac:dyDescent="0.3">
      <c r="A17727">
        <v>22481</v>
      </c>
      <c r="B17727">
        <v>1</v>
      </c>
    </row>
    <row r="17728" spans="1:2" x14ac:dyDescent="0.3">
      <c r="A17728">
        <v>9314</v>
      </c>
      <c r="B17728">
        <v>0</v>
      </c>
    </row>
    <row r="17729" spans="1:2" x14ac:dyDescent="0.3">
      <c r="A17729">
        <v>11972</v>
      </c>
      <c r="B17729">
        <v>0</v>
      </c>
    </row>
    <row r="17730" spans="1:2" x14ac:dyDescent="0.3">
      <c r="A17730">
        <v>9315</v>
      </c>
      <c r="B17730">
        <v>0</v>
      </c>
    </row>
    <row r="17731" spans="1:2" x14ac:dyDescent="0.3">
      <c r="A17731">
        <v>22510</v>
      </c>
      <c r="B17731">
        <v>1</v>
      </c>
    </row>
    <row r="17732" spans="1:2" x14ac:dyDescent="0.3">
      <c r="A17732">
        <v>14910</v>
      </c>
      <c r="B17732">
        <v>1</v>
      </c>
    </row>
    <row r="17733" spans="1:2" x14ac:dyDescent="0.3">
      <c r="A17733">
        <v>20619</v>
      </c>
      <c r="B17733">
        <v>1</v>
      </c>
    </row>
    <row r="17734" spans="1:2" x14ac:dyDescent="0.3">
      <c r="A17734">
        <v>10913</v>
      </c>
      <c r="B17734">
        <v>0</v>
      </c>
    </row>
    <row r="17735" spans="1:2" x14ac:dyDescent="0.3">
      <c r="A17735">
        <v>17672</v>
      </c>
      <c r="B17735">
        <v>1</v>
      </c>
    </row>
    <row r="17736" spans="1:2" x14ac:dyDescent="0.3">
      <c r="A17736">
        <v>9313</v>
      </c>
      <c r="B17736">
        <v>0</v>
      </c>
    </row>
    <row r="17737" spans="1:2" x14ac:dyDescent="0.3">
      <c r="A17737">
        <v>17650</v>
      </c>
      <c r="B17737">
        <v>0</v>
      </c>
    </row>
    <row r="17738" spans="1:2" x14ac:dyDescent="0.3">
      <c r="A17738">
        <v>20450</v>
      </c>
      <c r="B17738">
        <v>0</v>
      </c>
    </row>
    <row r="17739" spans="1:2" x14ac:dyDescent="0.3">
      <c r="A17739">
        <v>24678</v>
      </c>
      <c r="B17739">
        <v>1</v>
      </c>
    </row>
    <row r="17740" spans="1:2" x14ac:dyDescent="0.3">
      <c r="A17740">
        <v>22867</v>
      </c>
      <c r="B17740">
        <v>1</v>
      </c>
    </row>
    <row r="17741" spans="1:2" x14ac:dyDescent="0.3">
      <c r="A17741">
        <v>22868</v>
      </c>
      <c r="B17741">
        <v>1</v>
      </c>
    </row>
    <row r="17742" spans="1:2" x14ac:dyDescent="0.3">
      <c r="A17742">
        <v>24369</v>
      </c>
      <c r="B17742">
        <v>1</v>
      </c>
    </row>
    <row r="17743" spans="1:2" x14ac:dyDescent="0.3">
      <c r="A17743">
        <v>24370</v>
      </c>
      <c r="B17743">
        <v>1</v>
      </c>
    </row>
    <row r="17744" spans="1:2" x14ac:dyDescent="0.3">
      <c r="A17744">
        <v>23021</v>
      </c>
      <c r="B17744">
        <v>1</v>
      </c>
    </row>
    <row r="17745" spans="1:2" x14ac:dyDescent="0.3">
      <c r="A17745">
        <v>26926</v>
      </c>
      <c r="B17745">
        <v>1</v>
      </c>
    </row>
    <row r="17746" spans="1:2" x14ac:dyDescent="0.3">
      <c r="A17746">
        <v>24513</v>
      </c>
      <c r="B17746">
        <v>1</v>
      </c>
    </row>
    <row r="17747" spans="1:2" x14ac:dyDescent="0.3">
      <c r="A17747">
        <v>24512</v>
      </c>
      <c r="B17747">
        <v>1</v>
      </c>
    </row>
    <row r="17748" spans="1:2" x14ac:dyDescent="0.3">
      <c r="A17748">
        <v>17081</v>
      </c>
      <c r="B17748">
        <v>1</v>
      </c>
    </row>
    <row r="17749" spans="1:2" x14ac:dyDescent="0.3">
      <c r="A17749">
        <v>16609</v>
      </c>
      <c r="B17749">
        <v>0</v>
      </c>
    </row>
    <row r="17750" spans="1:2" x14ac:dyDescent="0.3">
      <c r="A17750">
        <v>14767</v>
      </c>
      <c r="B17750">
        <v>1</v>
      </c>
    </row>
    <row r="17751" spans="1:2" x14ac:dyDescent="0.3">
      <c r="A17751">
        <v>14763</v>
      </c>
      <c r="B17751">
        <v>1</v>
      </c>
    </row>
    <row r="17752" spans="1:2" x14ac:dyDescent="0.3">
      <c r="A17752">
        <v>14762</v>
      </c>
      <c r="B17752">
        <v>1</v>
      </c>
    </row>
    <row r="17753" spans="1:2" x14ac:dyDescent="0.3">
      <c r="A17753">
        <v>2681</v>
      </c>
      <c r="B17753">
        <v>0</v>
      </c>
    </row>
    <row r="17754" spans="1:2" x14ac:dyDescent="0.3">
      <c r="A17754">
        <v>6589</v>
      </c>
      <c r="B17754">
        <v>0</v>
      </c>
    </row>
    <row r="17755" spans="1:2" x14ac:dyDescent="0.3">
      <c r="A17755">
        <v>11895</v>
      </c>
      <c r="B17755">
        <v>1</v>
      </c>
    </row>
    <row r="17756" spans="1:2" x14ac:dyDescent="0.3">
      <c r="A17756">
        <v>3511</v>
      </c>
      <c r="B17756">
        <v>0</v>
      </c>
    </row>
    <row r="17757" spans="1:2" x14ac:dyDescent="0.3">
      <c r="A17757">
        <v>11897</v>
      </c>
      <c r="B17757">
        <v>1</v>
      </c>
    </row>
    <row r="17758" spans="1:2" x14ac:dyDescent="0.3">
      <c r="A17758">
        <v>15645</v>
      </c>
      <c r="B17758">
        <v>0</v>
      </c>
    </row>
    <row r="17759" spans="1:2" x14ac:dyDescent="0.3">
      <c r="A17759">
        <v>10382</v>
      </c>
      <c r="B17759">
        <v>1</v>
      </c>
    </row>
    <row r="17760" spans="1:2" x14ac:dyDescent="0.3">
      <c r="A17760">
        <v>14764</v>
      </c>
      <c r="B17760">
        <v>1</v>
      </c>
    </row>
    <row r="17761" spans="1:2" x14ac:dyDescent="0.3">
      <c r="A17761">
        <v>14765</v>
      </c>
      <c r="B17761">
        <v>1</v>
      </c>
    </row>
    <row r="17762" spans="1:2" x14ac:dyDescent="0.3">
      <c r="A17762">
        <v>16191</v>
      </c>
      <c r="B17762">
        <v>0</v>
      </c>
    </row>
    <row r="17763" spans="1:2" x14ac:dyDescent="0.3">
      <c r="A17763">
        <v>3420</v>
      </c>
      <c r="B17763">
        <v>0</v>
      </c>
    </row>
    <row r="17764" spans="1:2" x14ac:dyDescent="0.3">
      <c r="A17764">
        <v>3683</v>
      </c>
      <c r="B17764">
        <v>0</v>
      </c>
    </row>
    <row r="17765" spans="1:2" x14ac:dyDescent="0.3">
      <c r="A17765">
        <v>15488</v>
      </c>
      <c r="B17765">
        <v>1</v>
      </c>
    </row>
    <row r="17766" spans="1:2" x14ac:dyDescent="0.3">
      <c r="A17766">
        <v>9356</v>
      </c>
      <c r="B17766">
        <v>1</v>
      </c>
    </row>
    <row r="17767" spans="1:2" x14ac:dyDescent="0.3">
      <c r="A17767">
        <v>22961</v>
      </c>
      <c r="B17767">
        <v>1</v>
      </c>
    </row>
    <row r="17768" spans="1:2" x14ac:dyDescent="0.3">
      <c r="A17768">
        <v>26889</v>
      </c>
      <c r="B17768">
        <v>1</v>
      </c>
    </row>
    <row r="17769" spans="1:2" x14ac:dyDescent="0.3">
      <c r="A17769">
        <v>15716</v>
      </c>
      <c r="B17769">
        <v>1</v>
      </c>
    </row>
    <row r="17770" spans="1:2" x14ac:dyDescent="0.3">
      <c r="A17770">
        <v>17061</v>
      </c>
      <c r="B17770">
        <v>1</v>
      </c>
    </row>
    <row r="17771" spans="1:2" x14ac:dyDescent="0.3">
      <c r="A17771">
        <v>18010</v>
      </c>
      <c r="B17771">
        <v>1</v>
      </c>
    </row>
    <row r="17772" spans="1:2" x14ac:dyDescent="0.3">
      <c r="A17772">
        <v>20035</v>
      </c>
      <c r="B17772">
        <v>1</v>
      </c>
    </row>
    <row r="17773" spans="1:2" x14ac:dyDescent="0.3">
      <c r="A17773">
        <v>22843</v>
      </c>
      <c r="B17773">
        <v>1</v>
      </c>
    </row>
    <row r="17774" spans="1:2" x14ac:dyDescent="0.3">
      <c r="A17774">
        <v>25799</v>
      </c>
      <c r="B17774">
        <v>1</v>
      </c>
    </row>
    <row r="17775" spans="1:2" x14ac:dyDescent="0.3">
      <c r="A17775">
        <v>8352</v>
      </c>
      <c r="B17775">
        <v>0</v>
      </c>
    </row>
    <row r="17776" spans="1:2" x14ac:dyDescent="0.3">
      <c r="A17776">
        <v>8354</v>
      </c>
      <c r="B17776">
        <v>0</v>
      </c>
    </row>
    <row r="17777" spans="1:2" x14ac:dyDescent="0.3">
      <c r="A17777">
        <v>8355</v>
      </c>
      <c r="B17777">
        <v>0</v>
      </c>
    </row>
    <row r="17778" spans="1:2" x14ac:dyDescent="0.3">
      <c r="A17778">
        <v>8495</v>
      </c>
      <c r="B17778">
        <v>0</v>
      </c>
    </row>
    <row r="17779" spans="1:2" x14ac:dyDescent="0.3">
      <c r="A17779">
        <v>11734</v>
      </c>
      <c r="B17779">
        <v>1</v>
      </c>
    </row>
    <row r="17780" spans="1:2" x14ac:dyDescent="0.3">
      <c r="A17780">
        <v>11739</v>
      </c>
      <c r="B17780">
        <v>1</v>
      </c>
    </row>
    <row r="17781" spans="1:2" x14ac:dyDescent="0.3">
      <c r="A17781">
        <v>11740</v>
      </c>
      <c r="B17781">
        <v>1</v>
      </c>
    </row>
    <row r="17782" spans="1:2" x14ac:dyDescent="0.3">
      <c r="A17782">
        <v>11741</v>
      </c>
      <c r="B17782">
        <v>1</v>
      </c>
    </row>
    <row r="17783" spans="1:2" x14ac:dyDescent="0.3">
      <c r="A17783">
        <v>11742</v>
      </c>
      <c r="B17783">
        <v>1</v>
      </c>
    </row>
    <row r="17784" spans="1:2" x14ac:dyDescent="0.3">
      <c r="A17784">
        <v>14772</v>
      </c>
      <c r="B17784">
        <v>1</v>
      </c>
    </row>
    <row r="17785" spans="1:2" x14ac:dyDescent="0.3">
      <c r="A17785">
        <v>15534</v>
      </c>
      <c r="B17785">
        <v>1</v>
      </c>
    </row>
    <row r="17786" spans="1:2" x14ac:dyDescent="0.3">
      <c r="A17786">
        <v>15535</v>
      </c>
      <c r="B17786">
        <v>1</v>
      </c>
    </row>
    <row r="17787" spans="1:2" x14ac:dyDescent="0.3">
      <c r="A17787">
        <v>16587</v>
      </c>
      <c r="B17787">
        <v>1</v>
      </c>
    </row>
    <row r="17788" spans="1:2" x14ac:dyDescent="0.3">
      <c r="A17788">
        <v>19736</v>
      </c>
      <c r="B17788">
        <v>1</v>
      </c>
    </row>
    <row r="17789" spans="1:2" x14ac:dyDescent="0.3">
      <c r="A17789">
        <v>20752</v>
      </c>
      <c r="B17789">
        <v>1</v>
      </c>
    </row>
    <row r="17790" spans="1:2" x14ac:dyDescent="0.3">
      <c r="A17790">
        <v>20753</v>
      </c>
      <c r="B17790">
        <v>1</v>
      </c>
    </row>
    <row r="17791" spans="1:2" x14ac:dyDescent="0.3">
      <c r="A17791">
        <v>20779</v>
      </c>
      <c r="B17791">
        <v>1</v>
      </c>
    </row>
    <row r="17792" spans="1:2" x14ac:dyDescent="0.3">
      <c r="A17792">
        <v>22791</v>
      </c>
      <c r="B17792">
        <v>1</v>
      </c>
    </row>
    <row r="17793" spans="1:2" x14ac:dyDescent="0.3">
      <c r="A17793">
        <v>16012</v>
      </c>
      <c r="B17793">
        <v>1</v>
      </c>
    </row>
    <row r="17794" spans="1:2" x14ac:dyDescent="0.3">
      <c r="A17794">
        <v>19877</v>
      </c>
      <c r="B17794">
        <v>1</v>
      </c>
    </row>
    <row r="17795" spans="1:2" x14ac:dyDescent="0.3">
      <c r="A17795">
        <v>20758</v>
      </c>
      <c r="B17795">
        <v>1</v>
      </c>
    </row>
    <row r="17796" spans="1:2" x14ac:dyDescent="0.3">
      <c r="A17796">
        <v>19879</v>
      </c>
      <c r="B17796">
        <v>1</v>
      </c>
    </row>
    <row r="17797" spans="1:2" x14ac:dyDescent="0.3">
      <c r="A17797">
        <v>16787</v>
      </c>
      <c r="B17797">
        <v>1</v>
      </c>
    </row>
    <row r="17798" spans="1:2" x14ac:dyDescent="0.3">
      <c r="A17798">
        <v>17967</v>
      </c>
      <c r="B17798">
        <v>1</v>
      </c>
    </row>
    <row r="17799" spans="1:2" x14ac:dyDescent="0.3">
      <c r="A17799">
        <v>17090</v>
      </c>
      <c r="B17799">
        <v>1</v>
      </c>
    </row>
    <row r="17800" spans="1:2" x14ac:dyDescent="0.3">
      <c r="A17800">
        <v>16786</v>
      </c>
      <c r="B17800">
        <v>1</v>
      </c>
    </row>
    <row r="17801" spans="1:2" x14ac:dyDescent="0.3">
      <c r="A17801">
        <v>24665</v>
      </c>
      <c r="B17801">
        <v>1</v>
      </c>
    </row>
    <row r="17802" spans="1:2" x14ac:dyDescent="0.3">
      <c r="A17802">
        <v>17091</v>
      </c>
      <c r="B17802">
        <v>1</v>
      </c>
    </row>
    <row r="17803" spans="1:2" x14ac:dyDescent="0.3">
      <c r="A17803">
        <v>22688</v>
      </c>
      <c r="B17803">
        <v>1</v>
      </c>
    </row>
    <row r="17804" spans="1:2" x14ac:dyDescent="0.3">
      <c r="A17804">
        <v>22689</v>
      </c>
      <c r="B17804">
        <v>1</v>
      </c>
    </row>
    <row r="17805" spans="1:2" x14ac:dyDescent="0.3">
      <c r="A17805">
        <v>22690</v>
      </c>
      <c r="B17805">
        <v>1</v>
      </c>
    </row>
    <row r="17806" spans="1:2" x14ac:dyDescent="0.3">
      <c r="A17806">
        <v>17818</v>
      </c>
      <c r="B17806">
        <v>1</v>
      </c>
    </row>
    <row r="17807" spans="1:2" x14ac:dyDescent="0.3">
      <c r="A17807">
        <v>17820</v>
      </c>
      <c r="B17807">
        <v>1</v>
      </c>
    </row>
    <row r="17808" spans="1:2" x14ac:dyDescent="0.3">
      <c r="A17808">
        <v>20751</v>
      </c>
      <c r="B17808">
        <v>1</v>
      </c>
    </row>
    <row r="17809" spans="1:2" x14ac:dyDescent="0.3">
      <c r="A17809">
        <v>5312</v>
      </c>
      <c r="B17809">
        <v>0</v>
      </c>
    </row>
    <row r="17810" spans="1:2" x14ac:dyDescent="0.3">
      <c r="A17810">
        <v>16331</v>
      </c>
      <c r="B17810">
        <v>1</v>
      </c>
    </row>
    <row r="17811" spans="1:2" x14ac:dyDescent="0.3">
      <c r="A17811">
        <v>17648</v>
      </c>
      <c r="B17811">
        <v>1</v>
      </c>
    </row>
    <row r="17812" spans="1:2" x14ac:dyDescent="0.3">
      <c r="A17812">
        <v>4655</v>
      </c>
      <c r="B17812">
        <v>0</v>
      </c>
    </row>
    <row r="17813" spans="1:2" x14ac:dyDescent="0.3">
      <c r="A17813">
        <v>17817</v>
      </c>
      <c r="B17813">
        <v>1</v>
      </c>
    </row>
    <row r="17814" spans="1:2" x14ac:dyDescent="0.3">
      <c r="A17814">
        <v>15741</v>
      </c>
      <c r="B17814">
        <v>1</v>
      </c>
    </row>
    <row r="17815" spans="1:2" x14ac:dyDescent="0.3">
      <c r="A17815">
        <v>16691</v>
      </c>
      <c r="B17815">
        <v>1</v>
      </c>
    </row>
    <row r="17816" spans="1:2" x14ac:dyDescent="0.3">
      <c r="A17816">
        <v>17647</v>
      </c>
      <c r="B17816">
        <v>1</v>
      </c>
    </row>
    <row r="17817" spans="1:2" x14ac:dyDescent="0.3">
      <c r="A17817">
        <v>19683</v>
      </c>
      <c r="B17817">
        <v>1</v>
      </c>
    </row>
    <row r="17818" spans="1:2" x14ac:dyDescent="0.3">
      <c r="A17818">
        <v>9902</v>
      </c>
      <c r="B17818">
        <v>1</v>
      </c>
    </row>
    <row r="17819" spans="1:2" x14ac:dyDescent="0.3">
      <c r="A17819">
        <v>17646</v>
      </c>
      <c r="B17819">
        <v>1</v>
      </c>
    </row>
    <row r="17820" spans="1:2" x14ac:dyDescent="0.3">
      <c r="A17820">
        <v>17819</v>
      </c>
      <c r="B17820">
        <v>1</v>
      </c>
    </row>
    <row r="17821" spans="1:2" x14ac:dyDescent="0.3">
      <c r="A17821">
        <v>16062</v>
      </c>
      <c r="B17821">
        <v>1</v>
      </c>
    </row>
    <row r="17822" spans="1:2" x14ac:dyDescent="0.3">
      <c r="A17822">
        <v>16069</v>
      </c>
      <c r="B17822">
        <v>1</v>
      </c>
    </row>
    <row r="17823" spans="1:2" x14ac:dyDescent="0.3">
      <c r="A17823">
        <v>10106</v>
      </c>
      <c r="B17823">
        <v>0</v>
      </c>
    </row>
    <row r="17824" spans="1:2" x14ac:dyDescent="0.3">
      <c r="A17824">
        <v>16068</v>
      </c>
      <c r="B17824">
        <v>1</v>
      </c>
    </row>
    <row r="17825" spans="1:2" x14ac:dyDescent="0.3">
      <c r="A17825">
        <v>16067</v>
      </c>
      <c r="B17825">
        <v>1</v>
      </c>
    </row>
    <row r="17826" spans="1:2" x14ac:dyDescent="0.3">
      <c r="A17826">
        <v>9526</v>
      </c>
      <c r="B17826">
        <v>1</v>
      </c>
    </row>
    <row r="17827" spans="1:2" x14ac:dyDescent="0.3">
      <c r="A17827">
        <v>16073</v>
      </c>
      <c r="B17827">
        <v>1</v>
      </c>
    </row>
    <row r="17828" spans="1:2" x14ac:dyDescent="0.3">
      <c r="A17828">
        <v>19594</v>
      </c>
      <c r="B17828">
        <v>1</v>
      </c>
    </row>
    <row r="17829" spans="1:2" x14ac:dyDescent="0.3">
      <c r="A17829">
        <v>16980</v>
      </c>
      <c r="B17829">
        <v>1</v>
      </c>
    </row>
    <row r="17830" spans="1:2" x14ac:dyDescent="0.3">
      <c r="A17830">
        <v>16060</v>
      </c>
      <c r="B17830">
        <v>1</v>
      </c>
    </row>
    <row r="17831" spans="1:2" x14ac:dyDescent="0.3">
      <c r="A17831">
        <v>16061</v>
      </c>
      <c r="B17831">
        <v>1</v>
      </c>
    </row>
    <row r="17832" spans="1:2" x14ac:dyDescent="0.3">
      <c r="A17832">
        <v>16065</v>
      </c>
      <c r="B17832">
        <v>1</v>
      </c>
    </row>
    <row r="17833" spans="1:2" x14ac:dyDescent="0.3">
      <c r="A17833">
        <v>16072</v>
      </c>
      <c r="B17833">
        <v>1</v>
      </c>
    </row>
    <row r="17834" spans="1:2" x14ac:dyDescent="0.3">
      <c r="A17834">
        <v>16063</v>
      </c>
      <c r="B17834">
        <v>1</v>
      </c>
    </row>
    <row r="17835" spans="1:2" x14ac:dyDescent="0.3">
      <c r="A17835">
        <v>16066</v>
      </c>
      <c r="B17835">
        <v>1</v>
      </c>
    </row>
    <row r="17836" spans="1:2" x14ac:dyDescent="0.3">
      <c r="A17836">
        <v>16070</v>
      </c>
      <c r="B17836">
        <v>1</v>
      </c>
    </row>
    <row r="17837" spans="1:2" x14ac:dyDescent="0.3">
      <c r="A17837">
        <v>16059</v>
      </c>
      <c r="B17837">
        <v>1</v>
      </c>
    </row>
    <row r="17838" spans="1:2" x14ac:dyDescent="0.3">
      <c r="A17838">
        <v>16064</v>
      </c>
      <c r="B17838">
        <v>1</v>
      </c>
    </row>
    <row r="17839" spans="1:2" x14ac:dyDescent="0.3">
      <c r="A17839">
        <v>16071</v>
      </c>
      <c r="B17839">
        <v>1</v>
      </c>
    </row>
    <row r="17840" spans="1:2" x14ac:dyDescent="0.3">
      <c r="A17840">
        <v>16977</v>
      </c>
      <c r="B17840">
        <v>1</v>
      </c>
    </row>
    <row r="17841" spans="1:2" x14ac:dyDescent="0.3">
      <c r="A17841">
        <v>11763</v>
      </c>
      <c r="B17841">
        <v>1</v>
      </c>
    </row>
    <row r="17842" spans="1:2" x14ac:dyDescent="0.3">
      <c r="A17842">
        <v>16814</v>
      </c>
      <c r="B17842">
        <v>1</v>
      </c>
    </row>
    <row r="17843" spans="1:2" x14ac:dyDescent="0.3">
      <c r="A17843">
        <v>9658</v>
      </c>
      <c r="B17843">
        <v>1</v>
      </c>
    </row>
    <row r="17844" spans="1:2" x14ac:dyDescent="0.3">
      <c r="A17844">
        <v>20787</v>
      </c>
      <c r="B17844">
        <v>1</v>
      </c>
    </row>
    <row r="17845" spans="1:2" x14ac:dyDescent="0.3">
      <c r="A17845">
        <v>18121</v>
      </c>
      <c r="B17845">
        <v>1</v>
      </c>
    </row>
    <row r="17846" spans="1:2" x14ac:dyDescent="0.3">
      <c r="A17846">
        <v>21039</v>
      </c>
      <c r="B17846">
        <v>1</v>
      </c>
    </row>
    <row r="17847" spans="1:2" x14ac:dyDescent="0.3">
      <c r="A17847">
        <v>22544</v>
      </c>
      <c r="B17847">
        <v>1</v>
      </c>
    </row>
    <row r="17848" spans="1:2" x14ac:dyDescent="0.3">
      <c r="A17848">
        <v>24763</v>
      </c>
      <c r="B17848">
        <v>1</v>
      </c>
    </row>
    <row r="17849" spans="1:2" x14ac:dyDescent="0.3">
      <c r="A17849">
        <v>22760</v>
      </c>
      <c r="B17849">
        <v>1</v>
      </c>
    </row>
    <row r="17850" spans="1:2" x14ac:dyDescent="0.3">
      <c r="A17850">
        <v>23035</v>
      </c>
      <c r="B17850">
        <v>1</v>
      </c>
    </row>
    <row r="17851" spans="1:2" x14ac:dyDescent="0.3">
      <c r="A17851">
        <v>22799</v>
      </c>
      <c r="B17851">
        <v>1</v>
      </c>
    </row>
    <row r="17852" spans="1:2" x14ac:dyDescent="0.3">
      <c r="A17852">
        <v>19593</v>
      </c>
      <c r="B17852">
        <v>1</v>
      </c>
    </row>
    <row r="17853" spans="1:2" x14ac:dyDescent="0.3">
      <c r="A17853">
        <v>10958</v>
      </c>
      <c r="B17853">
        <v>1</v>
      </c>
    </row>
    <row r="17854" spans="1:2" x14ac:dyDescent="0.3">
      <c r="A17854">
        <v>9402</v>
      </c>
      <c r="B17854">
        <v>1</v>
      </c>
    </row>
    <row r="17855" spans="1:2" x14ac:dyDescent="0.3">
      <c r="A17855">
        <v>17900</v>
      </c>
      <c r="B17855">
        <v>1</v>
      </c>
    </row>
    <row r="17856" spans="1:2" x14ac:dyDescent="0.3">
      <c r="A17856">
        <v>3979</v>
      </c>
      <c r="B17856">
        <v>0</v>
      </c>
    </row>
    <row r="17857" spans="1:2" x14ac:dyDescent="0.3">
      <c r="A17857">
        <v>22757</v>
      </c>
      <c r="B17857">
        <v>1</v>
      </c>
    </row>
    <row r="17858" spans="1:2" x14ac:dyDescent="0.3">
      <c r="A17858">
        <v>25869</v>
      </c>
      <c r="B17858">
        <v>1</v>
      </c>
    </row>
    <row r="17859" spans="1:2" x14ac:dyDescent="0.3">
      <c r="A17859">
        <v>11646</v>
      </c>
      <c r="B17859">
        <v>1</v>
      </c>
    </row>
    <row r="17860" spans="1:2" x14ac:dyDescent="0.3">
      <c r="A17860">
        <v>11705</v>
      </c>
      <c r="B17860">
        <v>1</v>
      </c>
    </row>
    <row r="17861" spans="1:2" x14ac:dyDescent="0.3">
      <c r="A17861">
        <v>17032</v>
      </c>
      <c r="B17861">
        <v>1</v>
      </c>
    </row>
    <row r="17862" spans="1:2" x14ac:dyDescent="0.3">
      <c r="A17862">
        <v>9508</v>
      </c>
      <c r="B17862">
        <v>1</v>
      </c>
    </row>
    <row r="17863" spans="1:2" x14ac:dyDescent="0.3">
      <c r="A17863">
        <v>5949</v>
      </c>
      <c r="B17863">
        <v>0</v>
      </c>
    </row>
    <row r="17864" spans="1:2" x14ac:dyDescent="0.3">
      <c r="A17864">
        <v>11687</v>
      </c>
      <c r="B17864">
        <v>1</v>
      </c>
    </row>
    <row r="17865" spans="1:2" x14ac:dyDescent="0.3">
      <c r="A17865">
        <v>18080</v>
      </c>
      <c r="B17865">
        <v>1</v>
      </c>
    </row>
    <row r="17866" spans="1:2" x14ac:dyDescent="0.3">
      <c r="A17866">
        <v>20165</v>
      </c>
      <c r="B17866">
        <v>1</v>
      </c>
    </row>
    <row r="17867" spans="1:2" x14ac:dyDescent="0.3">
      <c r="A17867">
        <v>15936</v>
      </c>
      <c r="B17867">
        <v>1</v>
      </c>
    </row>
    <row r="17868" spans="1:2" x14ac:dyDescent="0.3">
      <c r="A17868">
        <v>21018</v>
      </c>
      <c r="B17868">
        <v>1</v>
      </c>
    </row>
    <row r="17869" spans="1:2" x14ac:dyDescent="0.3">
      <c r="A17869">
        <v>11979</v>
      </c>
      <c r="B17869">
        <v>1</v>
      </c>
    </row>
    <row r="17870" spans="1:2" x14ac:dyDescent="0.3">
      <c r="A17870">
        <v>14748</v>
      </c>
      <c r="B17870">
        <v>1</v>
      </c>
    </row>
    <row r="17871" spans="1:2" x14ac:dyDescent="0.3">
      <c r="A17871">
        <v>16762</v>
      </c>
      <c r="B17871">
        <v>1</v>
      </c>
    </row>
    <row r="17872" spans="1:2" x14ac:dyDescent="0.3">
      <c r="A17872">
        <v>25780</v>
      </c>
      <c r="B17872">
        <v>1</v>
      </c>
    </row>
    <row r="17873" spans="1:2" x14ac:dyDescent="0.3">
      <c r="A17873">
        <v>22701</v>
      </c>
      <c r="B17873">
        <v>1</v>
      </c>
    </row>
    <row r="17874" spans="1:2" x14ac:dyDescent="0.3">
      <c r="A17874">
        <v>17182</v>
      </c>
      <c r="B17874">
        <v>0</v>
      </c>
    </row>
    <row r="17875" spans="1:2" x14ac:dyDescent="0.3">
      <c r="A17875">
        <v>22734</v>
      </c>
      <c r="B17875">
        <v>1</v>
      </c>
    </row>
    <row r="17876" spans="1:2" x14ac:dyDescent="0.3">
      <c r="A17876">
        <v>14892</v>
      </c>
      <c r="B17876">
        <v>1</v>
      </c>
    </row>
    <row r="17877" spans="1:2" x14ac:dyDescent="0.3">
      <c r="A17877">
        <v>20927</v>
      </c>
      <c r="B17877">
        <v>1</v>
      </c>
    </row>
    <row r="17878" spans="1:2" x14ac:dyDescent="0.3">
      <c r="A17878">
        <v>16779</v>
      </c>
      <c r="B17878">
        <v>1</v>
      </c>
    </row>
    <row r="17879" spans="1:2" x14ac:dyDescent="0.3">
      <c r="A17879">
        <v>18039</v>
      </c>
      <c r="B17879">
        <v>1</v>
      </c>
    </row>
    <row r="17880" spans="1:2" x14ac:dyDescent="0.3">
      <c r="A17880">
        <v>18033</v>
      </c>
      <c r="B17880">
        <v>1</v>
      </c>
    </row>
    <row r="17881" spans="1:2" x14ac:dyDescent="0.3">
      <c r="A17881">
        <v>22847</v>
      </c>
      <c r="B17881">
        <v>1</v>
      </c>
    </row>
    <row r="17882" spans="1:2" x14ac:dyDescent="0.3">
      <c r="A17882">
        <v>17983</v>
      </c>
      <c r="B17882">
        <v>1</v>
      </c>
    </row>
    <row r="17883" spans="1:2" x14ac:dyDescent="0.3">
      <c r="A17883">
        <v>20640</v>
      </c>
      <c r="B17883">
        <v>1</v>
      </c>
    </row>
    <row r="17884" spans="1:2" x14ac:dyDescent="0.3">
      <c r="A17884">
        <v>19588</v>
      </c>
      <c r="B17884">
        <v>1</v>
      </c>
    </row>
    <row r="17885" spans="1:2" x14ac:dyDescent="0.3">
      <c r="A17885">
        <v>3988</v>
      </c>
      <c r="B17885">
        <v>0</v>
      </c>
    </row>
    <row r="17886" spans="1:2" x14ac:dyDescent="0.3">
      <c r="A17886">
        <v>12015</v>
      </c>
      <c r="B17886">
        <v>1</v>
      </c>
    </row>
    <row r="17887" spans="1:2" x14ac:dyDescent="0.3">
      <c r="A17887">
        <v>7428</v>
      </c>
      <c r="B17887">
        <v>0</v>
      </c>
    </row>
    <row r="17888" spans="1:2" x14ac:dyDescent="0.3">
      <c r="A17888">
        <v>26923</v>
      </c>
      <c r="B17888">
        <v>1</v>
      </c>
    </row>
    <row r="17889" spans="1:2" x14ac:dyDescent="0.3">
      <c r="A17889">
        <v>21000</v>
      </c>
      <c r="B17889">
        <v>1</v>
      </c>
    </row>
    <row r="17890" spans="1:2" x14ac:dyDescent="0.3">
      <c r="A17890">
        <v>12404</v>
      </c>
      <c r="B17890">
        <v>1</v>
      </c>
    </row>
    <row r="17891" spans="1:2" x14ac:dyDescent="0.3">
      <c r="A17891">
        <v>10027</v>
      </c>
      <c r="B17891">
        <v>1</v>
      </c>
    </row>
    <row r="17892" spans="1:2" x14ac:dyDescent="0.3">
      <c r="A17892">
        <v>8300</v>
      </c>
      <c r="B17892">
        <v>0</v>
      </c>
    </row>
    <row r="17893" spans="1:2" x14ac:dyDescent="0.3">
      <c r="A17893">
        <v>24599</v>
      </c>
      <c r="B17893">
        <v>1</v>
      </c>
    </row>
    <row r="17894" spans="1:2" x14ac:dyDescent="0.3">
      <c r="A17894">
        <v>14965</v>
      </c>
      <c r="B17894">
        <v>1</v>
      </c>
    </row>
    <row r="17895" spans="1:2" x14ac:dyDescent="0.3">
      <c r="A17895">
        <v>20013</v>
      </c>
      <c r="B17895">
        <v>1</v>
      </c>
    </row>
    <row r="17896" spans="1:2" x14ac:dyDescent="0.3">
      <c r="A17896">
        <v>11066</v>
      </c>
      <c r="B17896">
        <v>1</v>
      </c>
    </row>
    <row r="17897" spans="1:2" x14ac:dyDescent="0.3">
      <c r="A17897">
        <v>11975</v>
      </c>
      <c r="B17897">
        <v>1</v>
      </c>
    </row>
    <row r="17898" spans="1:2" x14ac:dyDescent="0.3">
      <c r="A17898">
        <v>17056</v>
      </c>
      <c r="B17898">
        <v>1</v>
      </c>
    </row>
    <row r="17899" spans="1:2" x14ac:dyDescent="0.3">
      <c r="A17899">
        <v>16007</v>
      </c>
      <c r="B17899">
        <v>1</v>
      </c>
    </row>
    <row r="17900" spans="1:2" x14ac:dyDescent="0.3">
      <c r="A17900">
        <v>16011</v>
      </c>
      <c r="B17900">
        <v>1</v>
      </c>
    </row>
    <row r="17901" spans="1:2" x14ac:dyDescent="0.3">
      <c r="A17901">
        <v>10035</v>
      </c>
      <c r="B17901">
        <v>1</v>
      </c>
    </row>
    <row r="17902" spans="1:2" x14ac:dyDescent="0.3">
      <c r="A17902">
        <v>7050</v>
      </c>
      <c r="B17902">
        <v>0</v>
      </c>
    </row>
    <row r="17903" spans="1:2" x14ac:dyDescent="0.3">
      <c r="A17903">
        <v>20952</v>
      </c>
      <c r="B17903">
        <v>1</v>
      </c>
    </row>
    <row r="17904" spans="1:2" x14ac:dyDescent="0.3">
      <c r="A17904">
        <v>22768</v>
      </c>
      <c r="B17904">
        <v>1</v>
      </c>
    </row>
    <row r="17905" spans="1:2" x14ac:dyDescent="0.3">
      <c r="A17905">
        <v>16965</v>
      </c>
      <c r="B17905">
        <v>0</v>
      </c>
    </row>
    <row r="17906" spans="1:2" x14ac:dyDescent="0.3">
      <c r="A17906">
        <v>20205</v>
      </c>
      <c r="B17906">
        <v>1</v>
      </c>
    </row>
    <row r="17907" spans="1:2" x14ac:dyDescent="0.3">
      <c r="A17907">
        <v>11694</v>
      </c>
      <c r="B17907">
        <v>1</v>
      </c>
    </row>
    <row r="17908" spans="1:2" x14ac:dyDescent="0.3">
      <c r="A17908">
        <v>11886</v>
      </c>
      <c r="B17908">
        <v>1</v>
      </c>
    </row>
    <row r="17909" spans="1:2" x14ac:dyDescent="0.3">
      <c r="A17909">
        <v>11695</v>
      </c>
      <c r="B17909">
        <v>1</v>
      </c>
    </row>
    <row r="17910" spans="1:2" x14ac:dyDescent="0.3">
      <c r="A17910">
        <v>20206</v>
      </c>
      <c r="B17910">
        <v>1</v>
      </c>
    </row>
    <row r="17911" spans="1:2" x14ac:dyDescent="0.3">
      <c r="A17911">
        <v>23042</v>
      </c>
      <c r="B17911">
        <v>1</v>
      </c>
    </row>
    <row r="17912" spans="1:2" x14ac:dyDescent="0.3">
      <c r="A17912">
        <v>18278</v>
      </c>
      <c r="B17912">
        <v>1</v>
      </c>
    </row>
    <row r="17913" spans="1:2" x14ac:dyDescent="0.3">
      <c r="A17913">
        <v>20118</v>
      </c>
      <c r="B17913">
        <v>1</v>
      </c>
    </row>
    <row r="17914" spans="1:2" x14ac:dyDescent="0.3">
      <c r="A17914">
        <v>16015</v>
      </c>
      <c r="B17914">
        <v>1</v>
      </c>
    </row>
    <row r="17915" spans="1:2" x14ac:dyDescent="0.3">
      <c r="A17915">
        <v>17008</v>
      </c>
      <c r="B17915">
        <v>1</v>
      </c>
    </row>
    <row r="17916" spans="1:2" x14ac:dyDescent="0.3">
      <c r="A17916">
        <v>22097</v>
      </c>
      <c r="B17916">
        <v>1</v>
      </c>
    </row>
    <row r="17917" spans="1:2" x14ac:dyDescent="0.3">
      <c r="A17917">
        <v>23038</v>
      </c>
      <c r="B17917">
        <v>1</v>
      </c>
    </row>
    <row r="17918" spans="1:2" x14ac:dyDescent="0.3">
      <c r="A17918">
        <v>22383</v>
      </c>
      <c r="B17918">
        <v>1</v>
      </c>
    </row>
    <row r="17919" spans="1:2" x14ac:dyDescent="0.3">
      <c r="A17919">
        <v>9936</v>
      </c>
      <c r="B17919">
        <v>1</v>
      </c>
    </row>
    <row r="17920" spans="1:2" x14ac:dyDescent="0.3">
      <c r="A17920">
        <v>17755</v>
      </c>
      <c r="B17920">
        <v>1</v>
      </c>
    </row>
    <row r="17921" spans="1:2" x14ac:dyDescent="0.3">
      <c r="A17921">
        <v>20731</v>
      </c>
      <c r="B17921">
        <v>1</v>
      </c>
    </row>
    <row r="17922" spans="1:2" x14ac:dyDescent="0.3">
      <c r="A17922">
        <v>5974</v>
      </c>
      <c r="B17922">
        <v>0</v>
      </c>
    </row>
    <row r="17923" spans="1:2" x14ac:dyDescent="0.3">
      <c r="A17923">
        <v>14685</v>
      </c>
      <c r="B17923">
        <v>1</v>
      </c>
    </row>
    <row r="17924" spans="1:2" x14ac:dyDescent="0.3">
      <c r="A17924">
        <v>1381</v>
      </c>
      <c r="B17924">
        <v>0</v>
      </c>
    </row>
    <row r="17925" spans="1:2" x14ac:dyDescent="0.3">
      <c r="A17925">
        <v>9662</v>
      </c>
      <c r="B17925">
        <v>0</v>
      </c>
    </row>
    <row r="17926" spans="1:2" x14ac:dyDescent="0.3">
      <c r="A17926">
        <v>20759</v>
      </c>
      <c r="B17926">
        <v>1</v>
      </c>
    </row>
    <row r="17927" spans="1:2" x14ac:dyDescent="0.3">
      <c r="A17927">
        <v>19457</v>
      </c>
      <c r="B17927">
        <v>1</v>
      </c>
    </row>
    <row r="17928" spans="1:2" x14ac:dyDescent="0.3">
      <c r="A17928">
        <v>11089</v>
      </c>
      <c r="B17928">
        <v>0</v>
      </c>
    </row>
    <row r="17929" spans="1:2" x14ac:dyDescent="0.3">
      <c r="A17929">
        <v>20774</v>
      </c>
      <c r="B17929">
        <v>1</v>
      </c>
    </row>
    <row r="17930" spans="1:2" x14ac:dyDescent="0.3">
      <c r="A17930">
        <v>15861</v>
      </c>
      <c r="B17930">
        <v>1</v>
      </c>
    </row>
    <row r="17931" spans="1:2" x14ac:dyDescent="0.3">
      <c r="A17931">
        <v>19794</v>
      </c>
      <c r="B17931">
        <v>1</v>
      </c>
    </row>
    <row r="17932" spans="1:2" x14ac:dyDescent="0.3">
      <c r="A17932">
        <v>1384</v>
      </c>
      <c r="B17932">
        <v>0</v>
      </c>
    </row>
    <row r="17933" spans="1:2" x14ac:dyDescent="0.3">
      <c r="A17933">
        <v>16899</v>
      </c>
      <c r="B17933">
        <v>1</v>
      </c>
    </row>
    <row r="17934" spans="1:2" x14ac:dyDescent="0.3">
      <c r="A17934">
        <v>10646</v>
      </c>
      <c r="B17934">
        <v>1</v>
      </c>
    </row>
    <row r="17935" spans="1:2" x14ac:dyDescent="0.3">
      <c r="A17935">
        <v>13538</v>
      </c>
      <c r="B17935">
        <v>1</v>
      </c>
    </row>
    <row r="17936" spans="1:2" x14ac:dyDescent="0.3">
      <c r="A17936">
        <v>14823</v>
      </c>
      <c r="B17936">
        <v>1</v>
      </c>
    </row>
    <row r="17937" spans="1:2" x14ac:dyDescent="0.3">
      <c r="A17937">
        <v>10291</v>
      </c>
      <c r="B17937">
        <v>1</v>
      </c>
    </row>
    <row r="17938" spans="1:2" x14ac:dyDescent="0.3">
      <c r="A17938">
        <v>19907</v>
      </c>
      <c r="B17938">
        <v>1</v>
      </c>
    </row>
    <row r="17939" spans="1:2" x14ac:dyDescent="0.3">
      <c r="A17939">
        <v>9992</v>
      </c>
      <c r="B17939">
        <v>1</v>
      </c>
    </row>
    <row r="17940" spans="1:2" x14ac:dyDescent="0.3">
      <c r="A17940">
        <v>18223</v>
      </c>
      <c r="B17940">
        <v>1</v>
      </c>
    </row>
    <row r="17941" spans="1:2" x14ac:dyDescent="0.3">
      <c r="A17941">
        <v>21001</v>
      </c>
      <c r="B17941">
        <v>1</v>
      </c>
    </row>
    <row r="17942" spans="1:2" x14ac:dyDescent="0.3">
      <c r="A17942">
        <v>22502</v>
      </c>
      <c r="B17942">
        <v>1</v>
      </c>
    </row>
    <row r="17943" spans="1:2" x14ac:dyDescent="0.3">
      <c r="A17943">
        <v>25797</v>
      </c>
      <c r="B17943">
        <v>1</v>
      </c>
    </row>
    <row r="17944" spans="1:2" x14ac:dyDescent="0.3">
      <c r="A17944">
        <v>25828</v>
      </c>
      <c r="B17944">
        <v>1</v>
      </c>
    </row>
    <row r="17945" spans="1:2" x14ac:dyDescent="0.3">
      <c r="A17945">
        <v>24735</v>
      </c>
      <c r="B17945">
        <v>1</v>
      </c>
    </row>
    <row r="17946" spans="1:2" x14ac:dyDescent="0.3">
      <c r="A17946">
        <v>22911</v>
      </c>
      <c r="B17946">
        <v>1</v>
      </c>
    </row>
    <row r="17947" spans="1:2" x14ac:dyDescent="0.3">
      <c r="A17947">
        <v>22825</v>
      </c>
      <c r="B17947">
        <v>1</v>
      </c>
    </row>
    <row r="17948" spans="1:2" x14ac:dyDescent="0.3">
      <c r="A17948">
        <v>22721</v>
      </c>
      <c r="B17948">
        <v>1</v>
      </c>
    </row>
    <row r="17949" spans="1:2" x14ac:dyDescent="0.3">
      <c r="A17949">
        <v>24328</v>
      </c>
      <c r="B17949">
        <v>1</v>
      </c>
    </row>
    <row r="17950" spans="1:2" x14ac:dyDescent="0.3">
      <c r="A17950">
        <v>10576</v>
      </c>
      <c r="B17950">
        <v>1</v>
      </c>
    </row>
    <row r="17951" spans="1:2" x14ac:dyDescent="0.3">
      <c r="A17951">
        <v>10577</v>
      </c>
      <c r="B17951">
        <v>1</v>
      </c>
    </row>
    <row r="17952" spans="1:2" x14ac:dyDescent="0.3">
      <c r="A17952">
        <v>10574</v>
      </c>
      <c r="B17952">
        <v>1</v>
      </c>
    </row>
    <row r="17953" spans="1:2" x14ac:dyDescent="0.3">
      <c r="A17953">
        <v>20091</v>
      </c>
      <c r="B17953">
        <v>1</v>
      </c>
    </row>
    <row r="17954" spans="1:2" x14ac:dyDescent="0.3">
      <c r="A17954">
        <v>10566</v>
      </c>
      <c r="B17954">
        <v>1</v>
      </c>
    </row>
    <row r="17955" spans="1:2" x14ac:dyDescent="0.3">
      <c r="A17955">
        <v>10569</v>
      </c>
      <c r="B17955">
        <v>1</v>
      </c>
    </row>
    <row r="17956" spans="1:2" x14ac:dyDescent="0.3">
      <c r="A17956">
        <v>10572</v>
      </c>
      <c r="B17956">
        <v>1</v>
      </c>
    </row>
    <row r="17957" spans="1:2" x14ac:dyDescent="0.3">
      <c r="A17957">
        <v>17866</v>
      </c>
      <c r="B17957">
        <v>1</v>
      </c>
    </row>
    <row r="17958" spans="1:2" x14ac:dyDescent="0.3">
      <c r="A17958">
        <v>10565</v>
      </c>
      <c r="B17958">
        <v>1</v>
      </c>
    </row>
    <row r="17959" spans="1:2" x14ac:dyDescent="0.3">
      <c r="A17959">
        <v>10567</v>
      </c>
      <c r="B17959">
        <v>1</v>
      </c>
    </row>
    <row r="17960" spans="1:2" x14ac:dyDescent="0.3">
      <c r="A17960">
        <v>10571</v>
      </c>
      <c r="B17960">
        <v>1</v>
      </c>
    </row>
    <row r="17961" spans="1:2" x14ac:dyDescent="0.3">
      <c r="A17961">
        <v>10573</v>
      </c>
      <c r="B17961">
        <v>1</v>
      </c>
    </row>
    <row r="17962" spans="1:2" x14ac:dyDescent="0.3">
      <c r="A17962">
        <v>10570</v>
      </c>
      <c r="B17962">
        <v>1</v>
      </c>
    </row>
    <row r="17963" spans="1:2" x14ac:dyDescent="0.3">
      <c r="A17963">
        <v>10575</v>
      </c>
      <c r="B17963">
        <v>1</v>
      </c>
    </row>
    <row r="17964" spans="1:2" x14ac:dyDescent="0.3">
      <c r="A17964">
        <v>10568</v>
      </c>
      <c r="B17964">
        <v>1</v>
      </c>
    </row>
    <row r="17965" spans="1:2" x14ac:dyDescent="0.3">
      <c r="A17965">
        <v>22889</v>
      </c>
      <c r="B17965">
        <v>1</v>
      </c>
    </row>
    <row r="17966" spans="1:2" x14ac:dyDescent="0.3">
      <c r="A17966">
        <v>22963</v>
      </c>
      <c r="B17966">
        <v>0</v>
      </c>
    </row>
    <row r="17967" spans="1:2" x14ac:dyDescent="0.3">
      <c r="A17967">
        <v>22966</v>
      </c>
      <c r="B17967">
        <v>1</v>
      </c>
    </row>
    <row r="17968" spans="1:2" x14ac:dyDescent="0.3">
      <c r="A17968">
        <v>19812</v>
      </c>
      <c r="B17968">
        <v>1</v>
      </c>
    </row>
    <row r="17969" spans="1:2" x14ac:dyDescent="0.3">
      <c r="A17969">
        <v>20964</v>
      </c>
      <c r="B17969">
        <v>1</v>
      </c>
    </row>
    <row r="17970" spans="1:2" x14ac:dyDescent="0.3">
      <c r="A17970">
        <v>21081</v>
      </c>
      <c r="B17970">
        <v>1</v>
      </c>
    </row>
    <row r="17971" spans="1:2" x14ac:dyDescent="0.3">
      <c r="A17971">
        <v>16819</v>
      </c>
      <c r="B17971">
        <v>1</v>
      </c>
    </row>
    <row r="17972" spans="1:2" x14ac:dyDescent="0.3">
      <c r="A17972">
        <v>24612</v>
      </c>
      <c r="B17972">
        <v>1</v>
      </c>
    </row>
    <row r="17973" spans="1:2" x14ac:dyDescent="0.3">
      <c r="A17973">
        <v>24610</v>
      </c>
      <c r="B17973">
        <v>1</v>
      </c>
    </row>
    <row r="17974" spans="1:2" x14ac:dyDescent="0.3">
      <c r="A17974">
        <v>16389</v>
      </c>
      <c r="B17974">
        <v>1</v>
      </c>
    </row>
    <row r="17975" spans="1:2" x14ac:dyDescent="0.3">
      <c r="A17975">
        <v>22328</v>
      </c>
      <c r="B17975">
        <v>1</v>
      </c>
    </row>
    <row r="17976" spans="1:2" x14ac:dyDescent="0.3">
      <c r="A17976">
        <v>25845</v>
      </c>
      <c r="B17976">
        <v>1</v>
      </c>
    </row>
    <row r="17977" spans="1:2" x14ac:dyDescent="0.3">
      <c r="A17977">
        <v>16912</v>
      </c>
      <c r="B17977">
        <v>1</v>
      </c>
    </row>
    <row r="17978" spans="1:2" x14ac:dyDescent="0.3">
      <c r="A17978">
        <v>16958</v>
      </c>
      <c r="B17978">
        <v>1</v>
      </c>
    </row>
    <row r="17979" spans="1:2" x14ac:dyDescent="0.3">
      <c r="A17979">
        <v>17088</v>
      </c>
      <c r="B17979">
        <v>1</v>
      </c>
    </row>
    <row r="17980" spans="1:2" x14ac:dyDescent="0.3">
      <c r="A17980">
        <v>17929</v>
      </c>
      <c r="B17980">
        <v>1</v>
      </c>
    </row>
    <row r="17981" spans="1:2" x14ac:dyDescent="0.3">
      <c r="A17981">
        <v>16937</v>
      </c>
      <c r="B17981">
        <v>1</v>
      </c>
    </row>
    <row r="17982" spans="1:2" x14ac:dyDescent="0.3">
      <c r="A17982">
        <v>15594</v>
      </c>
      <c r="B17982">
        <v>1</v>
      </c>
    </row>
    <row r="17983" spans="1:2" x14ac:dyDescent="0.3">
      <c r="A17983">
        <v>14630</v>
      </c>
      <c r="B17983">
        <v>1</v>
      </c>
    </row>
    <row r="17984" spans="1:2" x14ac:dyDescent="0.3">
      <c r="A17984">
        <v>20754</v>
      </c>
      <c r="B17984">
        <v>1</v>
      </c>
    </row>
    <row r="17985" spans="1:2" x14ac:dyDescent="0.3">
      <c r="A17985">
        <v>14742</v>
      </c>
      <c r="B17985">
        <v>1</v>
      </c>
    </row>
    <row r="17986" spans="1:2" x14ac:dyDescent="0.3">
      <c r="A17986">
        <v>14743</v>
      </c>
      <c r="B17986">
        <v>1</v>
      </c>
    </row>
    <row r="17987" spans="1:2" x14ac:dyDescent="0.3">
      <c r="A17987">
        <v>14744</v>
      </c>
      <c r="B17987">
        <v>1</v>
      </c>
    </row>
    <row r="17988" spans="1:2" x14ac:dyDescent="0.3">
      <c r="A17988">
        <v>14745</v>
      </c>
      <c r="B17988">
        <v>1</v>
      </c>
    </row>
    <row r="17989" spans="1:2" x14ac:dyDescent="0.3">
      <c r="A17989">
        <v>16075</v>
      </c>
      <c r="B17989">
        <v>1</v>
      </c>
    </row>
    <row r="17990" spans="1:2" x14ac:dyDescent="0.3">
      <c r="A17990">
        <v>16078</v>
      </c>
      <c r="B17990">
        <v>1</v>
      </c>
    </row>
    <row r="17991" spans="1:2" x14ac:dyDescent="0.3">
      <c r="A17991">
        <v>9983</v>
      </c>
      <c r="B17991">
        <v>0</v>
      </c>
    </row>
    <row r="17992" spans="1:2" x14ac:dyDescent="0.3">
      <c r="A17992">
        <v>24746</v>
      </c>
      <c r="B17992">
        <v>1</v>
      </c>
    </row>
    <row r="17993" spans="1:2" x14ac:dyDescent="0.3">
      <c r="A17993">
        <v>10540</v>
      </c>
      <c r="B17993">
        <v>1</v>
      </c>
    </row>
    <row r="17994" spans="1:2" x14ac:dyDescent="0.3">
      <c r="A17994">
        <v>10998</v>
      </c>
      <c r="B17994">
        <v>0</v>
      </c>
    </row>
    <row r="17995" spans="1:2" x14ac:dyDescent="0.3">
      <c r="A17995">
        <v>15475</v>
      </c>
      <c r="B17995">
        <v>1</v>
      </c>
    </row>
    <row r="17996" spans="1:2" x14ac:dyDescent="0.3">
      <c r="A17996">
        <v>15990</v>
      </c>
      <c r="B17996">
        <v>1</v>
      </c>
    </row>
    <row r="17997" spans="1:2" x14ac:dyDescent="0.3">
      <c r="A17997">
        <v>19893</v>
      </c>
      <c r="B17997">
        <v>1</v>
      </c>
    </row>
    <row r="17998" spans="1:2" x14ac:dyDescent="0.3">
      <c r="A17998">
        <v>20683</v>
      </c>
      <c r="B17998">
        <v>1</v>
      </c>
    </row>
    <row r="17999" spans="1:2" x14ac:dyDescent="0.3">
      <c r="A17999">
        <v>22686</v>
      </c>
      <c r="B17999">
        <v>1</v>
      </c>
    </row>
    <row r="18000" spans="1:2" x14ac:dyDescent="0.3">
      <c r="A18000">
        <v>22695</v>
      </c>
      <c r="B18000">
        <v>1</v>
      </c>
    </row>
    <row r="18001" spans="1:2" x14ac:dyDescent="0.3">
      <c r="A18001">
        <v>16840</v>
      </c>
      <c r="B18001">
        <v>1</v>
      </c>
    </row>
    <row r="18002" spans="1:2" x14ac:dyDescent="0.3">
      <c r="A18002">
        <v>16841</v>
      </c>
      <c r="B18002">
        <v>1</v>
      </c>
    </row>
    <row r="18003" spans="1:2" x14ac:dyDescent="0.3">
      <c r="A18003">
        <v>17860</v>
      </c>
      <c r="B18003">
        <v>1</v>
      </c>
    </row>
    <row r="18004" spans="1:2" x14ac:dyDescent="0.3">
      <c r="A18004">
        <v>17878</v>
      </c>
      <c r="B18004">
        <v>1</v>
      </c>
    </row>
    <row r="18005" spans="1:2" x14ac:dyDescent="0.3">
      <c r="A18005">
        <v>19438</v>
      </c>
      <c r="B18005">
        <v>1</v>
      </c>
    </row>
    <row r="18006" spans="1:2" x14ac:dyDescent="0.3">
      <c r="A18006">
        <v>19892</v>
      </c>
      <c r="B18006">
        <v>1</v>
      </c>
    </row>
    <row r="18007" spans="1:2" x14ac:dyDescent="0.3">
      <c r="A18007">
        <v>25809</v>
      </c>
      <c r="B18007">
        <v>1</v>
      </c>
    </row>
    <row r="18008" spans="1:2" x14ac:dyDescent="0.3">
      <c r="A18008">
        <v>22644</v>
      </c>
      <c r="B18008">
        <v>1</v>
      </c>
    </row>
    <row r="18009" spans="1:2" x14ac:dyDescent="0.3">
      <c r="A18009">
        <v>22904</v>
      </c>
      <c r="B18009">
        <v>1</v>
      </c>
    </row>
    <row r="18010" spans="1:2" x14ac:dyDescent="0.3">
      <c r="A18010">
        <v>17036</v>
      </c>
      <c r="B18010">
        <v>1</v>
      </c>
    </row>
    <row r="18011" spans="1:2" x14ac:dyDescent="0.3">
      <c r="A18011">
        <v>18075</v>
      </c>
      <c r="B18011">
        <v>1</v>
      </c>
    </row>
    <row r="18012" spans="1:2" x14ac:dyDescent="0.3">
      <c r="A18012">
        <v>19813</v>
      </c>
      <c r="B18012">
        <v>1</v>
      </c>
    </row>
    <row r="18013" spans="1:2" x14ac:dyDescent="0.3">
      <c r="A18013">
        <v>19815</v>
      </c>
      <c r="B18013">
        <v>1</v>
      </c>
    </row>
    <row r="18014" spans="1:2" x14ac:dyDescent="0.3">
      <c r="A18014">
        <v>20739</v>
      </c>
      <c r="B18014">
        <v>1</v>
      </c>
    </row>
    <row r="18015" spans="1:2" x14ac:dyDescent="0.3">
      <c r="A18015">
        <v>20740</v>
      </c>
      <c r="B18015">
        <v>1</v>
      </c>
    </row>
    <row r="18016" spans="1:2" x14ac:dyDescent="0.3">
      <c r="A18016">
        <v>21046</v>
      </c>
      <c r="B18016">
        <v>1</v>
      </c>
    </row>
    <row r="18017" spans="1:2" x14ac:dyDescent="0.3">
      <c r="A18017">
        <v>5577</v>
      </c>
      <c r="B18017">
        <v>0</v>
      </c>
    </row>
    <row r="18018" spans="1:2" x14ac:dyDescent="0.3">
      <c r="A18018">
        <v>24559</v>
      </c>
      <c r="B18018">
        <v>1</v>
      </c>
    </row>
    <row r="18019" spans="1:2" x14ac:dyDescent="0.3">
      <c r="A18019">
        <v>22620</v>
      </c>
      <c r="B18019">
        <v>1</v>
      </c>
    </row>
    <row r="18020" spans="1:2" x14ac:dyDescent="0.3">
      <c r="A18020">
        <v>22920</v>
      </c>
      <c r="B18020">
        <v>1</v>
      </c>
    </row>
    <row r="18021" spans="1:2" x14ac:dyDescent="0.3">
      <c r="A18021">
        <v>20111</v>
      </c>
      <c r="B18021">
        <v>1</v>
      </c>
    </row>
    <row r="18022" spans="1:2" x14ac:dyDescent="0.3">
      <c r="A18022">
        <v>22647</v>
      </c>
      <c r="B18022">
        <v>1</v>
      </c>
    </row>
    <row r="18023" spans="1:2" x14ac:dyDescent="0.3">
      <c r="A18023">
        <v>20875</v>
      </c>
      <c r="B18023">
        <v>1</v>
      </c>
    </row>
    <row r="18024" spans="1:2" x14ac:dyDescent="0.3">
      <c r="A18024">
        <v>26934</v>
      </c>
      <c r="B18024">
        <v>1</v>
      </c>
    </row>
    <row r="18025" spans="1:2" x14ac:dyDescent="0.3">
      <c r="A18025">
        <v>8708</v>
      </c>
      <c r="B18025">
        <v>0</v>
      </c>
    </row>
    <row r="18026" spans="1:2" x14ac:dyDescent="0.3">
      <c r="A18026">
        <v>9332</v>
      </c>
      <c r="B18026">
        <v>0</v>
      </c>
    </row>
    <row r="18027" spans="1:2" x14ac:dyDescent="0.3">
      <c r="A18027">
        <v>16931</v>
      </c>
      <c r="B18027">
        <v>1</v>
      </c>
    </row>
    <row r="18028" spans="1:2" x14ac:dyDescent="0.3">
      <c r="A18028">
        <v>18020</v>
      </c>
      <c r="B18028">
        <v>1</v>
      </c>
    </row>
    <row r="18029" spans="1:2" x14ac:dyDescent="0.3">
      <c r="A18029">
        <v>20689</v>
      </c>
      <c r="B18029">
        <v>1</v>
      </c>
    </row>
    <row r="18030" spans="1:2" x14ac:dyDescent="0.3">
      <c r="A18030">
        <v>20690</v>
      </c>
      <c r="B18030">
        <v>1</v>
      </c>
    </row>
    <row r="18031" spans="1:2" x14ac:dyDescent="0.3">
      <c r="A18031">
        <v>20708</v>
      </c>
      <c r="B18031">
        <v>1</v>
      </c>
    </row>
    <row r="18032" spans="1:2" x14ac:dyDescent="0.3">
      <c r="A18032">
        <v>22509</v>
      </c>
      <c r="B18032">
        <v>1</v>
      </c>
    </row>
    <row r="18033" spans="1:2" x14ac:dyDescent="0.3">
      <c r="A18033">
        <v>22842</v>
      </c>
      <c r="B18033">
        <v>1</v>
      </c>
    </row>
    <row r="18034" spans="1:2" x14ac:dyDescent="0.3">
      <c r="A18034">
        <v>23002</v>
      </c>
      <c r="B18034">
        <v>1</v>
      </c>
    </row>
    <row r="18035" spans="1:2" x14ac:dyDescent="0.3">
      <c r="A18035">
        <v>24549</v>
      </c>
      <c r="B18035">
        <v>1</v>
      </c>
    </row>
    <row r="18036" spans="1:2" x14ac:dyDescent="0.3">
      <c r="A18036">
        <v>18145</v>
      </c>
      <c r="B18036">
        <v>1</v>
      </c>
    </row>
    <row r="18037" spans="1:2" x14ac:dyDescent="0.3">
      <c r="A18037">
        <v>19758</v>
      </c>
      <c r="B18037">
        <v>1</v>
      </c>
    </row>
    <row r="18038" spans="1:2" x14ac:dyDescent="0.3">
      <c r="A18038">
        <v>19546</v>
      </c>
      <c r="B18038">
        <v>1</v>
      </c>
    </row>
    <row r="18039" spans="1:2" x14ac:dyDescent="0.3">
      <c r="A18039">
        <v>19922</v>
      </c>
      <c r="B18039">
        <v>1</v>
      </c>
    </row>
    <row r="18040" spans="1:2" x14ac:dyDescent="0.3">
      <c r="A18040">
        <v>16806</v>
      </c>
      <c r="B18040">
        <v>1</v>
      </c>
    </row>
    <row r="18041" spans="1:2" x14ac:dyDescent="0.3">
      <c r="A18041">
        <v>18048</v>
      </c>
      <c r="B18041">
        <v>1</v>
      </c>
    </row>
    <row r="18042" spans="1:2" x14ac:dyDescent="0.3">
      <c r="A18042">
        <v>20028</v>
      </c>
      <c r="B18042">
        <v>1</v>
      </c>
    </row>
    <row r="18043" spans="1:2" x14ac:dyDescent="0.3">
      <c r="A18043">
        <v>21009</v>
      </c>
      <c r="B18043">
        <v>1</v>
      </c>
    </row>
    <row r="18044" spans="1:2" x14ac:dyDescent="0.3">
      <c r="A18044">
        <v>12006</v>
      </c>
      <c r="B18044">
        <v>1</v>
      </c>
    </row>
    <row r="18045" spans="1:2" x14ac:dyDescent="0.3">
      <c r="A18045">
        <v>24700</v>
      </c>
      <c r="B18045">
        <v>1</v>
      </c>
    </row>
    <row r="18046" spans="1:2" x14ac:dyDescent="0.3">
      <c r="A18046">
        <v>7079</v>
      </c>
      <c r="B18046">
        <v>0</v>
      </c>
    </row>
    <row r="18047" spans="1:2" x14ac:dyDescent="0.3">
      <c r="A18047">
        <v>14812</v>
      </c>
      <c r="B18047">
        <v>1</v>
      </c>
    </row>
    <row r="18048" spans="1:2" x14ac:dyDescent="0.3">
      <c r="A18048">
        <v>15954</v>
      </c>
      <c r="B18048">
        <v>1</v>
      </c>
    </row>
    <row r="18049" spans="1:2" x14ac:dyDescent="0.3">
      <c r="A18049">
        <v>17303</v>
      </c>
      <c r="B18049">
        <v>1</v>
      </c>
    </row>
    <row r="18050" spans="1:2" x14ac:dyDescent="0.3">
      <c r="A18050">
        <v>20912</v>
      </c>
      <c r="B18050">
        <v>1</v>
      </c>
    </row>
    <row r="18051" spans="1:2" x14ac:dyDescent="0.3">
      <c r="A18051">
        <v>22327</v>
      </c>
      <c r="B18051">
        <v>1</v>
      </c>
    </row>
    <row r="18052" spans="1:2" x14ac:dyDescent="0.3">
      <c r="A18052">
        <v>25815</v>
      </c>
      <c r="B18052">
        <v>1</v>
      </c>
    </row>
    <row r="18053" spans="1:2" x14ac:dyDescent="0.3">
      <c r="A18053">
        <v>19637</v>
      </c>
      <c r="B18053">
        <v>1</v>
      </c>
    </row>
    <row r="18054" spans="1:2" x14ac:dyDescent="0.3">
      <c r="A18054">
        <v>10046</v>
      </c>
      <c r="B18054">
        <v>1</v>
      </c>
    </row>
    <row r="18055" spans="1:2" x14ac:dyDescent="0.3">
      <c r="A18055">
        <v>10484</v>
      </c>
      <c r="B18055">
        <v>1</v>
      </c>
    </row>
    <row r="18056" spans="1:2" x14ac:dyDescent="0.3">
      <c r="A18056">
        <v>24762</v>
      </c>
      <c r="B18056">
        <v>1</v>
      </c>
    </row>
    <row r="18057" spans="1:2" x14ac:dyDescent="0.3">
      <c r="A18057">
        <v>14747</v>
      </c>
      <c r="B18057">
        <v>1</v>
      </c>
    </row>
    <row r="18058" spans="1:2" x14ac:dyDescent="0.3">
      <c r="A18058">
        <v>15896</v>
      </c>
      <c r="B18058">
        <v>1</v>
      </c>
    </row>
    <row r="18059" spans="1:2" x14ac:dyDescent="0.3">
      <c r="A18059">
        <v>19499</v>
      </c>
      <c r="B18059">
        <v>1</v>
      </c>
    </row>
    <row r="18060" spans="1:2" x14ac:dyDescent="0.3">
      <c r="A18060">
        <v>22623</v>
      </c>
      <c r="B18060">
        <v>1</v>
      </c>
    </row>
    <row r="18061" spans="1:2" x14ac:dyDescent="0.3">
      <c r="A18061">
        <v>19950</v>
      </c>
      <c r="B18061">
        <v>1</v>
      </c>
    </row>
    <row r="18062" spans="1:2" x14ac:dyDescent="0.3">
      <c r="A18062">
        <v>25886</v>
      </c>
      <c r="B18062">
        <v>1</v>
      </c>
    </row>
    <row r="18063" spans="1:2" x14ac:dyDescent="0.3">
      <c r="A18063">
        <v>17509</v>
      </c>
      <c r="B18063">
        <v>1</v>
      </c>
    </row>
    <row r="18064" spans="1:2" x14ac:dyDescent="0.3">
      <c r="A18064">
        <v>17681</v>
      </c>
      <c r="B18064">
        <v>0</v>
      </c>
    </row>
    <row r="18065" spans="1:2" x14ac:dyDescent="0.3">
      <c r="A18065">
        <v>17685</v>
      </c>
      <c r="B18065">
        <v>0</v>
      </c>
    </row>
    <row r="18066" spans="1:2" x14ac:dyDescent="0.3">
      <c r="A18066">
        <v>19806</v>
      </c>
      <c r="B18066">
        <v>1</v>
      </c>
    </row>
    <row r="18067" spans="1:2" x14ac:dyDescent="0.3">
      <c r="A18067">
        <v>20017</v>
      </c>
      <c r="B18067">
        <v>1</v>
      </c>
    </row>
    <row r="18068" spans="1:2" x14ac:dyDescent="0.3">
      <c r="A18068">
        <v>20510</v>
      </c>
      <c r="B18068">
        <v>1</v>
      </c>
    </row>
    <row r="18069" spans="1:2" x14ac:dyDescent="0.3">
      <c r="A18069">
        <v>22989</v>
      </c>
      <c r="B18069">
        <v>1</v>
      </c>
    </row>
    <row r="18070" spans="1:2" x14ac:dyDescent="0.3">
      <c r="A18070">
        <v>25880</v>
      </c>
      <c r="B18070">
        <v>1</v>
      </c>
    </row>
    <row r="18071" spans="1:2" x14ac:dyDescent="0.3">
      <c r="A18071">
        <v>7434</v>
      </c>
      <c r="B18071">
        <v>0</v>
      </c>
    </row>
    <row r="18072" spans="1:2" x14ac:dyDescent="0.3">
      <c r="A18072">
        <v>13565</v>
      </c>
      <c r="B18072">
        <v>1</v>
      </c>
    </row>
    <row r="18073" spans="1:2" x14ac:dyDescent="0.3">
      <c r="A18073">
        <v>20885</v>
      </c>
      <c r="B18073">
        <v>1</v>
      </c>
    </row>
    <row r="18074" spans="1:2" x14ac:dyDescent="0.3">
      <c r="A18074">
        <v>14906</v>
      </c>
      <c r="B18074">
        <v>1</v>
      </c>
    </row>
    <row r="18075" spans="1:2" x14ac:dyDescent="0.3">
      <c r="A18075">
        <v>20742</v>
      </c>
      <c r="B18075">
        <v>1</v>
      </c>
    </row>
    <row r="18076" spans="1:2" x14ac:dyDescent="0.3">
      <c r="A18076">
        <v>11065</v>
      </c>
      <c r="B18076">
        <v>0</v>
      </c>
    </row>
    <row r="18077" spans="1:2" x14ac:dyDescent="0.3">
      <c r="A18077">
        <v>24721</v>
      </c>
      <c r="B18077">
        <v>1</v>
      </c>
    </row>
    <row r="18078" spans="1:2" x14ac:dyDescent="0.3">
      <c r="A18078">
        <v>24598</v>
      </c>
      <c r="B18078">
        <v>1</v>
      </c>
    </row>
    <row r="18079" spans="1:2" x14ac:dyDescent="0.3">
      <c r="A18079">
        <v>8950</v>
      </c>
      <c r="B18079">
        <v>0</v>
      </c>
    </row>
    <row r="18080" spans="1:2" x14ac:dyDescent="0.3">
      <c r="A18080">
        <v>8951</v>
      </c>
      <c r="B18080">
        <v>0</v>
      </c>
    </row>
    <row r="18081" spans="1:2" x14ac:dyDescent="0.3">
      <c r="A18081">
        <v>11152</v>
      </c>
      <c r="B18081">
        <v>0</v>
      </c>
    </row>
    <row r="18082" spans="1:2" x14ac:dyDescent="0.3">
      <c r="A18082">
        <v>16523</v>
      </c>
      <c r="B18082">
        <v>0</v>
      </c>
    </row>
    <row r="18083" spans="1:2" x14ac:dyDescent="0.3">
      <c r="A18083">
        <v>22642</v>
      </c>
      <c r="B18083">
        <v>0</v>
      </c>
    </row>
    <row r="18084" spans="1:2" x14ac:dyDescent="0.3">
      <c r="A18084">
        <v>22710</v>
      </c>
      <c r="B18084">
        <v>1</v>
      </c>
    </row>
    <row r="18085" spans="1:2" x14ac:dyDescent="0.3">
      <c r="A18085">
        <v>16532</v>
      </c>
      <c r="B18085">
        <v>0</v>
      </c>
    </row>
    <row r="18086" spans="1:2" x14ac:dyDescent="0.3">
      <c r="A18086">
        <v>18021</v>
      </c>
      <c r="B18086">
        <v>1</v>
      </c>
    </row>
    <row r="18087" spans="1:2" x14ac:dyDescent="0.3">
      <c r="A18087">
        <v>19568</v>
      </c>
      <c r="B18087">
        <v>1</v>
      </c>
    </row>
    <row r="18088" spans="1:2" x14ac:dyDescent="0.3">
      <c r="A18088">
        <v>19930</v>
      </c>
      <c r="B18088">
        <v>0</v>
      </c>
    </row>
    <row r="18089" spans="1:2" x14ac:dyDescent="0.3">
      <c r="A18089">
        <v>20476</v>
      </c>
      <c r="B18089">
        <v>1</v>
      </c>
    </row>
    <row r="18090" spans="1:2" x14ac:dyDescent="0.3">
      <c r="A18090">
        <v>22525</v>
      </c>
      <c r="B18090">
        <v>1</v>
      </c>
    </row>
    <row r="18091" spans="1:2" x14ac:dyDescent="0.3">
      <c r="A18091">
        <v>17649</v>
      </c>
      <c r="B18091">
        <v>1</v>
      </c>
    </row>
    <row r="18092" spans="1:2" x14ac:dyDescent="0.3">
      <c r="A18092">
        <v>9727</v>
      </c>
      <c r="B18092">
        <v>1</v>
      </c>
    </row>
    <row r="18093" spans="1:2" x14ac:dyDescent="0.3">
      <c r="A18093">
        <v>22743</v>
      </c>
      <c r="B18093">
        <v>1</v>
      </c>
    </row>
    <row r="18094" spans="1:2" x14ac:dyDescent="0.3">
      <c r="A18094">
        <v>18026</v>
      </c>
      <c r="B18094">
        <v>1</v>
      </c>
    </row>
    <row r="18095" spans="1:2" x14ac:dyDescent="0.3">
      <c r="A18095">
        <v>19574</v>
      </c>
      <c r="B18095">
        <v>1</v>
      </c>
    </row>
    <row r="18096" spans="1:2" x14ac:dyDescent="0.3">
      <c r="A18096">
        <v>22457</v>
      </c>
      <c r="B18096">
        <v>1</v>
      </c>
    </row>
    <row r="18097" spans="1:2" x14ac:dyDescent="0.3">
      <c r="A18097">
        <v>26930</v>
      </c>
      <c r="B18097">
        <v>1</v>
      </c>
    </row>
    <row r="18098" spans="1:2" x14ac:dyDescent="0.3">
      <c r="A18098">
        <v>16694</v>
      </c>
      <c r="B18098">
        <v>1</v>
      </c>
    </row>
    <row r="18099" spans="1:2" x14ac:dyDescent="0.3">
      <c r="A18099">
        <v>15723</v>
      </c>
      <c r="B18099">
        <v>1</v>
      </c>
    </row>
    <row r="18100" spans="1:2" x14ac:dyDescent="0.3">
      <c r="A18100">
        <v>17024</v>
      </c>
      <c r="B18100">
        <v>1</v>
      </c>
    </row>
    <row r="18101" spans="1:2" x14ac:dyDescent="0.3">
      <c r="A18101">
        <v>19859</v>
      </c>
      <c r="B18101">
        <v>1</v>
      </c>
    </row>
    <row r="18102" spans="1:2" x14ac:dyDescent="0.3">
      <c r="A18102">
        <v>22780</v>
      </c>
      <c r="B18102">
        <v>1</v>
      </c>
    </row>
    <row r="18103" spans="1:2" x14ac:dyDescent="0.3">
      <c r="A18103">
        <v>15538</v>
      </c>
      <c r="B18103">
        <v>1</v>
      </c>
    </row>
    <row r="18104" spans="1:2" x14ac:dyDescent="0.3">
      <c r="A18104">
        <v>17121</v>
      </c>
      <c r="B18104">
        <v>1</v>
      </c>
    </row>
    <row r="18105" spans="1:2" x14ac:dyDescent="0.3">
      <c r="A18105">
        <v>9160</v>
      </c>
      <c r="B18105">
        <v>1</v>
      </c>
    </row>
    <row r="18106" spans="1:2" x14ac:dyDescent="0.3">
      <c r="A18106">
        <v>16396</v>
      </c>
      <c r="B18106">
        <v>1</v>
      </c>
    </row>
    <row r="18107" spans="1:2" x14ac:dyDescent="0.3">
      <c r="A18107">
        <v>22793</v>
      </c>
      <c r="B18107">
        <v>1</v>
      </c>
    </row>
    <row r="18108" spans="1:2" x14ac:dyDescent="0.3">
      <c r="A18108">
        <v>20600</v>
      </c>
      <c r="B18108">
        <v>1</v>
      </c>
    </row>
    <row r="18109" spans="1:2" x14ac:dyDescent="0.3">
      <c r="A18109">
        <v>20737</v>
      </c>
      <c r="B18109">
        <v>1</v>
      </c>
    </row>
    <row r="18110" spans="1:2" x14ac:dyDescent="0.3">
      <c r="A18110">
        <v>12048</v>
      </c>
      <c r="B18110">
        <v>1</v>
      </c>
    </row>
    <row r="18111" spans="1:2" x14ac:dyDescent="0.3">
      <c r="A18111">
        <v>22388</v>
      </c>
      <c r="B18111">
        <v>1</v>
      </c>
    </row>
    <row r="18112" spans="1:2" x14ac:dyDescent="0.3">
      <c r="A18112">
        <v>2066</v>
      </c>
      <c r="B18112">
        <v>0</v>
      </c>
    </row>
    <row r="18113" spans="1:2" x14ac:dyDescent="0.3">
      <c r="A18113">
        <v>11094</v>
      </c>
      <c r="B18113">
        <v>1</v>
      </c>
    </row>
    <row r="18114" spans="1:2" x14ac:dyDescent="0.3">
      <c r="A18114">
        <v>11513</v>
      </c>
      <c r="B18114">
        <v>0</v>
      </c>
    </row>
    <row r="18115" spans="1:2" x14ac:dyDescent="0.3">
      <c r="A18115">
        <v>16425</v>
      </c>
      <c r="B18115">
        <v>1</v>
      </c>
    </row>
    <row r="18116" spans="1:2" x14ac:dyDescent="0.3">
      <c r="A18116">
        <v>16434</v>
      </c>
      <c r="B18116">
        <v>0</v>
      </c>
    </row>
    <row r="18117" spans="1:2" x14ac:dyDescent="0.3">
      <c r="A18117">
        <v>16436</v>
      </c>
      <c r="B18117">
        <v>0</v>
      </c>
    </row>
    <row r="18118" spans="1:2" x14ac:dyDescent="0.3">
      <c r="A18118">
        <v>18095</v>
      </c>
      <c r="B18118">
        <v>1</v>
      </c>
    </row>
    <row r="18119" spans="1:2" x14ac:dyDescent="0.3">
      <c r="A18119">
        <v>19821</v>
      </c>
      <c r="B18119">
        <v>1</v>
      </c>
    </row>
    <row r="18120" spans="1:2" x14ac:dyDescent="0.3">
      <c r="A18120">
        <v>20857</v>
      </c>
      <c r="B18120">
        <v>1</v>
      </c>
    </row>
    <row r="18121" spans="1:2" x14ac:dyDescent="0.3">
      <c r="A18121">
        <v>20939</v>
      </c>
      <c r="B18121">
        <v>1</v>
      </c>
    </row>
    <row r="18122" spans="1:2" x14ac:dyDescent="0.3">
      <c r="A18122">
        <v>22781</v>
      </c>
      <c r="B18122">
        <v>1</v>
      </c>
    </row>
    <row r="18123" spans="1:2" x14ac:dyDescent="0.3">
      <c r="A18123">
        <v>24391</v>
      </c>
      <c r="B18123">
        <v>1</v>
      </c>
    </row>
    <row r="18124" spans="1:2" x14ac:dyDescent="0.3">
      <c r="A18124">
        <v>24591</v>
      </c>
      <c r="B18124">
        <v>1</v>
      </c>
    </row>
    <row r="18125" spans="1:2" x14ac:dyDescent="0.3">
      <c r="A18125">
        <v>559</v>
      </c>
      <c r="B18125">
        <v>0</v>
      </c>
    </row>
    <row r="18126" spans="1:2" x14ac:dyDescent="0.3">
      <c r="A18126">
        <v>560</v>
      </c>
      <c r="B18126">
        <v>0</v>
      </c>
    </row>
    <row r="18127" spans="1:2" x14ac:dyDescent="0.3">
      <c r="A18127">
        <v>561</v>
      </c>
      <c r="B18127">
        <v>0</v>
      </c>
    </row>
    <row r="18128" spans="1:2" x14ac:dyDescent="0.3">
      <c r="A18128">
        <v>1063</v>
      </c>
      <c r="B18128">
        <v>0</v>
      </c>
    </row>
    <row r="18129" spans="1:2" x14ac:dyDescent="0.3">
      <c r="A18129">
        <v>1074</v>
      </c>
      <c r="B18129">
        <v>0</v>
      </c>
    </row>
    <row r="18130" spans="1:2" x14ac:dyDescent="0.3">
      <c r="A18130">
        <v>1075</v>
      </c>
      <c r="B18130">
        <v>0</v>
      </c>
    </row>
    <row r="18131" spans="1:2" x14ac:dyDescent="0.3">
      <c r="A18131">
        <v>1078</v>
      </c>
      <c r="B18131">
        <v>0</v>
      </c>
    </row>
    <row r="18132" spans="1:2" x14ac:dyDescent="0.3">
      <c r="A18132">
        <v>1080</v>
      </c>
      <c r="B18132">
        <v>0</v>
      </c>
    </row>
    <row r="18133" spans="1:2" x14ac:dyDescent="0.3">
      <c r="A18133">
        <v>1083</v>
      </c>
      <c r="B18133">
        <v>0</v>
      </c>
    </row>
    <row r="18134" spans="1:2" x14ac:dyDescent="0.3">
      <c r="A18134">
        <v>1098</v>
      </c>
      <c r="B18134">
        <v>0</v>
      </c>
    </row>
    <row r="18135" spans="1:2" x14ac:dyDescent="0.3">
      <c r="A18135">
        <v>1102</v>
      </c>
      <c r="B18135">
        <v>0</v>
      </c>
    </row>
    <row r="18136" spans="1:2" x14ac:dyDescent="0.3">
      <c r="A18136">
        <v>1879</v>
      </c>
      <c r="B18136">
        <v>0</v>
      </c>
    </row>
    <row r="18137" spans="1:2" x14ac:dyDescent="0.3">
      <c r="A18137">
        <v>8310</v>
      </c>
      <c r="B18137">
        <v>0</v>
      </c>
    </row>
    <row r="18138" spans="1:2" x14ac:dyDescent="0.3">
      <c r="A18138">
        <v>10722</v>
      </c>
      <c r="B18138">
        <v>1</v>
      </c>
    </row>
    <row r="18139" spans="1:2" x14ac:dyDescent="0.3">
      <c r="A18139">
        <v>16796</v>
      </c>
      <c r="B18139">
        <v>1</v>
      </c>
    </row>
    <row r="18140" spans="1:2" x14ac:dyDescent="0.3">
      <c r="A18140">
        <v>19931</v>
      </c>
      <c r="B18140">
        <v>1</v>
      </c>
    </row>
    <row r="18141" spans="1:2" x14ac:dyDescent="0.3">
      <c r="A18141">
        <v>17614</v>
      </c>
      <c r="B18141">
        <v>0</v>
      </c>
    </row>
    <row r="18142" spans="1:2" x14ac:dyDescent="0.3">
      <c r="A18142">
        <v>21013</v>
      </c>
      <c r="B18142">
        <v>1</v>
      </c>
    </row>
    <row r="18143" spans="1:2" x14ac:dyDescent="0.3">
      <c r="A18143">
        <v>22894</v>
      </c>
      <c r="B18143">
        <v>1</v>
      </c>
    </row>
    <row r="18144" spans="1:2" x14ac:dyDescent="0.3">
      <c r="A18144">
        <v>16357</v>
      </c>
      <c r="B18144">
        <v>1</v>
      </c>
    </row>
    <row r="18145" spans="1:2" x14ac:dyDescent="0.3">
      <c r="A18145">
        <v>17337</v>
      </c>
      <c r="B18145">
        <v>1</v>
      </c>
    </row>
    <row r="18146" spans="1:2" x14ac:dyDescent="0.3">
      <c r="A18146">
        <v>17569</v>
      </c>
      <c r="B18146">
        <v>1</v>
      </c>
    </row>
    <row r="18147" spans="1:2" x14ac:dyDescent="0.3">
      <c r="A18147">
        <v>19443</v>
      </c>
      <c r="B18147">
        <v>1</v>
      </c>
    </row>
    <row r="18148" spans="1:2" x14ac:dyDescent="0.3">
      <c r="A18148">
        <v>20095</v>
      </c>
      <c r="B18148">
        <v>1</v>
      </c>
    </row>
    <row r="18149" spans="1:2" x14ac:dyDescent="0.3">
      <c r="A18149">
        <v>20598</v>
      </c>
      <c r="B18149">
        <v>1</v>
      </c>
    </row>
    <row r="18150" spans="1:2" x14ac:dyDescent="0.3">
      <c r="A18150">
        <v>22208</v>
      </c>
      <c r="B18150">
        <v>1</v>
      </c>
    </row>
    <row r="18151" spans="1:2" x14ac:dyDescent="0.3">
      <c r="A18151">
        <v>18087</v>
      </c>
      <c r="B18151">
        <v>1</v>
      </c>
    </row>
    <row r="18152" spans="1:2" x14ac:dyDescent="0.3">
      <c r="A18152">
        <v>3236</v>
      </c>
      <c r="B18152">
        <v>0</v>
      </c>
    </row>
    <row r="18153" spans="1:2" x14ac:dyDescent="0.3">
      <c r="A18153">
        <v>22683</v>
      </c>
      <c r="B18153">
        <v>1</v>
      </c>
    </row>
    <row r="18154" spans="1:2" x14ac:dyDescent="0.3">
      <c r="A18154">
        <v>11036</v>
      </c>
      <c r="B18154">
        <v>1</v>
      </c>
    </row>
    <row r="18155" spans="1:2" x14ac:dyDescent="0.3">
      <c r="A18155">
        <v>22352</v>
      </c>
      <c r="B18155">
        <v>1</v>
      </c>
    </row>
    <row r="18156" spans="1:2" x14ac:dyDescent="0.3">
      <c r="A18156">
        <v>22547</v>
      </c>
      <c r="B18156">
        <v>1</v>
      </c>
    </row>
    <row r="18157" spans="1:2" x14ac:dyDescent="0.3">
      <c r="A18157">
        <v>10071</v>
      </c>
      <c r="B18157">
        <v>1</v>
      </c>
    </row>
    <row r="18158" spans="1:2" x14ac:dyDescent="0.3">
      <c r="A18158">
        <v>20170</v>
      </c>
      <c r="B18158">
        <v>0</v>
      </c>
    </row>
    <row r="18159" spans="1:2" x14ac:dyDescent="0.3">
      <c r="A18159">
        <v>24533</v>
      </c>
      <c r="B18159">
        <v>1</v>
      </c>
    </row>
    <row r="18160" spans="1:2" x14ac:dyDescent="0.3">
      <c r="A18160">
        <v>24584</v>
      </c>
      <c r="B18160">
        <v>1</v>
      </c>
    </row>
    <row r="18161" spans="1:2" x14ac:dyDescent="0.3">
      <c r="A18161">
        <v>20195</v>
      </c>
      <c r="B18161">
        <v>1</v>
      </c>
    </row>
    <row r="18162" spans="1:2" x14ac:dyDescent="0.3">
      <c r="A18162">
        <v>26924</v>
      </c>
      <c r="B18162">
        <v>1</v>
      </c>
    </row>
    <row r="18163" spans="1:2" x14ac:dyDescent="0.3">
      <c r="A18163">
        <v>23018</v>
      </c>
      <c r="B18163">
        <v>1</v>
      </c>
    </row>
    <row r="18164" spans="1:2" x14ac:dyDescent="0.3">
      <c r="A18164">
        <v>24532</v>
      </c>
      <c r="B18164">
        <v>1</v>
      </c>
    </row>
    <row r="18165" spans="1:2" x14ac:dyDescent="0.3">
      <c r="A18165">
        <v>20770</v>
      </c>
      <c r="B18165">
        <v>1</v>
      </c>
    </row>
    <row r="18166" spans="1:2" x14ac:dyDescent="0.3">
      <c r="A18166">
        <v>21082</v>
      </c>
      <c r="B18166">
        <v>1</v>
      </c>
    </row>
    <row r="18167" spans="1:2" x14ac:dyDescent="0.3">
      <c r="A18167">
        <v>17645</v>
      </c>
      <c r="B18167">
        <v>1</v>
      </c>
    </row>
    <row r="18168" spans="1:2" x14ac:dyDescent="0.3">
      <c r="A18168">
        <v>19690</v>
      </c>
      <c r="B18168">
        <v>1</v>
      </c>
    </row>
    <row r="18169" spans="1:2" x14ac:dyDescent="0.3">
      <c r="A18169">
        <v>19899</v>
      </c>
      <c r="B18169">
        <v>1</v>
      </c>
    </row>
    <row r="18170" spans="1:2" x14ac:dyDescent="0.3">
      <c r="A18170">
        <v>20672</v>
      </c>
      <c r="B18170">
        <v>1</v>
      </c>
    </row>
    <row r="18171" spans="1:2" x14ac:dyDescent="0.3">
      <c r="A18171">
        <v>15925</v>
      </c>
      <c r="B18171">
        <v>1</v>
      </c>
    </row>
    <row r="18172" spans="1:2" x14ac:dyDescent="0.3">
      <c r="A18172">
        <v>17013</v>
      </c>
      <c r="B18172">
        <v>1</v>
      </c>
    </row>
    <row r="18173" spans="1:2" x14ac:dyDescent="0.3">
      <c r="A18173">
        <v>11031</v>
      </c>
      <c r="B18173">
        <v>1</v>
      </c>
    </row>
    <row r="18174" spans="1:2" x14ac:dyDescent="0.3">
      <c r="A18174">
        <v>22350</v>
      </c>
      <c r="B18174">
        <v>0</v>
      </c>
    </row>
    <row r="18175" spans="1:2" x14ac:dyDescent="0.3">
      <c r="A18175">
        <v>22527</v>
      </c>
      <c r="B18175">
        <v>1</v>
      </c>
    </row>
    <row r="18176" spans="1:2" x14ac:dyDescent="0.3">
      <c r="A18176">
        <v>10074</v>
      </c>
      <c r="B18176">
        <v>1</v>
      </c>
    </row>
    <row r="18177" spans="1:2" x14ac:dyDescent="0.3">
      <c r="A18177">
        <v>12078</v>
      </c>
      <c r="B18177">
        <v>1</v>
      </c>
    </row>
    <row r="18178" spans="1:2" x14ac:dyDescent="0.3">
      <c r="A18178">
        <v>20924</v>
      </c>
      <c r="B18178">
        <v>1</v>
      </c>
    </row>
    <row r="18179" spans="1:2" x14ac:dyDescent="0.3">
      <c r="A18179">
        <v>11545</v>
      </c>
      <c r="B18179">
        <v>0</v>
      </c>
    </row>
    <row r="18180" spans="1:2" x14ac:dyDescent="0.3">
      <c r="A18180">
        <v>11014</v>
      </c>
      <c r="B18180">
        <v>0</v>
      </c>
    </row>
    <row r="18181" spans="1:2" x14ac:dyDescent="0.3">
      <c r="A18181">
        <v>20203</v>
      </c>
      <c r="B18181">
        <v>1</v>
      </c>
    </row>
    <row r="18182" spans="1:2" x14ac:dyDescent="0.3">
      <c r="A18182">
        <v>22431</v>
      </c>
      <c r="B18182">
        <v>1</v>
      </c>
    </row>
    <row r="18183" spans="1:2" x14ac:dyDescent="0.3">
      <c r="A18183">
        <v>20588</v>
      </c>
      <c r="B18183">
        <v>1</v>
      </c>
    </row>
    <row r="18184" spans="1:2" x14ac:dyDescent="0.3">
      <c r="A18184">
        <v>8577</v>
      </c>
      <c r="B18184">
        <v>1</v>
      </c>
    </row>
    <row r="18185" spans="1:2" x14ac:dyDescent="0.3">
      <c r="A18185">
        <v>24431</v>
      </c>
      <c r="B18185">
        <v>1</v>
      </c>
    </row>
    <row r="18186" spans="1:2" x14ac:dyDescent="0.3">
      <c r="A18186">
        <v>2323</v>
      </c>
      <c r="B18186">
        <v>0</v>
      </c>
    </row>
    <row r="18187" spans="1:2" x14ac:dyDescent="0.3">
      <c r="A18187">
        <v>17129</v>
      </c>
      <c r="B18187">
        <v>1</v>
      </c>
    </row>
    <row r="18188" spans="1:2" x14ac:dyDescent="0.3">
      <c r="A18188">
        <v>17133</v>
      </c>
      <c r="B18188">
        <v>1</v>
      </c>
    </row>
    <row r="18189" spans="1:2" x14ac:dyDescent="0.3">
      <c r="A18189">
        <v>25854</v>
      </c>
      <c r="B18189">
        <v>1</v>
      </c>
    </row>
    <row r="18190" spans="1:2" x14ac:dyDescent="0.3">
      <c r="A18190">
        <v>19597</v>
      </c>
      <c r="B18190">
        <v>1</v>
      </c>
    </row>
    <row r="18191" spans="1:2" x14ac:dyDescent="0.3">
      <c r="A18191">
        <v>22112</v>
      </c>
      <c r="B18191">
        <v>1</v>
      </c>
    </row>
    <row r="18192" spans="1:2" x14ac:dyDescent="0.3">
      <c r="A18192">
        <v>2325</v>
      </c>
      <c r="B18192">
        <v>0</v>
      </c>
    </row>
    <row r="18193" spans="1:2" x14ac:dyDescent="0.3">
      <c r="A18193">
        <v>12504</v>
      </c>
      <c r="B18193">
        <v>1</v>
      </c>
    </row>
    <row r="18194" spans="1:2" x14ac:dyDescent="0.3">
      <c r="A18194">
        <v>16611</v>
      </c>
      <c r="B18194">
        <v>1</v>
      </c>
    </row>
    <row r="18195" spans="1:2" x14ac:dyDescent="0.3">
      <c r="A18195">
        <v>11914</v>
      </c>
      <c r="B18195">
        <v>0</v>
      </c>
    </row>
    <row r="18196" spans="1:2" x14ac:dyDescent="0.3">
      <c r="A18196">
        <v>22445</v>
      </c>
      <c r="B18196">
        <v>1</v>
      </c>
    </row>
    <row r="18197" spans="1:2" x14ac:dyDescent="0.3">
      <c r="A18197">
        <v>17124</v>
      </c>
      <c r="B18197">
        <v>1</v>
      </c>
    </row>
    <row r="18198" spans="1:2" x14ac:dyDescent="0.3">
      <c r="A18198">
        <v>18173</v>
      </c>
      <c r="B18198">
        <v>0</v>
      </c>
    </row>
    <row r="18199" spans="1:2" x14ac:dyDescent="0.3">
      <c r="A18199">
        <v>19686</v>
      </c>
      <c r="B18199">
        <v>1</v>
      </c>
    </row>
    <row r="18200" spans="1:2" x14ac:dyDescent="0.3">
      <c r="A18200">
        <v>20307</v>
      </c>
      <c r="B18200">
        <v>1</v>
      </c>
    </row>
    <row r="18201" spans="1:2" x14ac:dyDescent="0.3">
      <c r="A18201">
        <v>9565</v>
      </c>
      <c r="B18201">
        <v>1</v>
      </c>
    </row>
    <row r="18202" spans="1:2" x14ac:dyDescent="0.3">
      <c r="A18202">
        <v>22910</v>
      </c>
      <c r="B18202">
        <v>1</v>
      </c>
    </row>
    <row r="18203" spans="1:2" x14ac:dyDescent="0.3">
      <c r="A18203">
        <v>12112</v>
      </c>
      <c r="B18203">
        <v>1</v>
      </c>
    </row>
    <row r="18204" spans="1:2" x14ac:dyDescent="0.3">
      <c r="A18204">
        <v>19687</v>
      </c>
      <c r="B18204">
        <v>1</v>
      </c>
    </row>
    <row r="18205" spans="1:2" x14ac:dyDescent="0.3">
      <c r="A18205">
        <v>22444</v>
      </c>
      <c r="B18205">
        <v>1</v>
      </c>
    </row>
    <row r="18206" spans="1:2" x14ac:dyDescent="0.3">
      <c r="A18206">
        <v>25883</v>
      </c>
      <c r="B18206">
        <v>1</v>
      </c>
    </row>
    <row r="18207" spans="1:2" x14ac:dyDescent="0.3">
      <c r="A18207">
        <v>22706</v>
      </c>
      <c r="B18207">
        <v>1</v>
      </c>
    </row>
    <row r="18208" spans="1:2" x14ac:dyDescent="0.3">
      <c r="A18208">
        <v>24622</v>
      </c>
      <c r="B18208">
        <v>1</v>
      </c>
    </row>
    <row r="18209" spans="1:2" x14ac:dyDescent="0.3">
      <c r="A18209">
        <v>10866</v>
      </c>
      <c r="B18209">
        <v>0</v>
      </c>
    </row>
    <row r="18210" spans="1:2" x14ac:dyDescent="0.3">
      <c r="A18210">
        <v>12089</v>
      </c>
      <c r="B18210">
        <v>0</v>
      </c>
    </row>
    <row r="18211" spans="1:2" x14ac:dyDescent="0.3">
      <c r="A18211">
        <v>22643</v>
      </c>
      <c r="B18211">
        <v>1</v>
      </c>
    </row>
    <row r="18212" spans="1:2" x14ac:dyDescent="0.3">
      <c r="A18212">
        <v>8421</v>
      </c>
      <c r="B18212">
        <v>0</v>
      </c>
    </row>
    <row r="18213" spans="1:2" x14ac:dyDescent="0.3">
      <c r="A18213">
        <v>8436</v>
      </c>
      <c r="B18213">
        <v>0</v>
      </c>
    </row>
    <row r="18214" spans="1:2" x14ac:dyDescent="0.3">
      <c r="A18214">
        <v>15602</v>
      </c>
      <c r="B18214">
        <v>1</v>
      </c>
    </row>
    <row r="18215" spans="1:2" x14ac:dyDescent="0.3">
      <c r="A18215">
        <v>20064</v>
      </c>
      <c r="B18215">
        <v>1</v>
      </c>
    </row>
    <row r="18216" spans="1:2" x14ac:dyDescent="0.3">
      <c r="A18216">
        <v>25835</v>
      </c>
      <c r="B18216">
        <v>1</v>
      </c>
    </row>
    <row r="18217" spans="1:2" x14ac:dyDescent="0.3">
      <c r="A18217">
        <v>11719</v>
      </c>
      <c r="B18217">
        <v>0</v>
      </c>
    </row>
    <row r="18218" spans="1:2" x14ac:dyDescent="0.3">
      <c r="A18218">
        <v>20218</v>
      </c>
      <c r="B18218">
        <v>1</v>
      </c>
    </row>
    <row r="18219" spans="1:2" x14ac:dyDescent="0.3">
      <c r="A18219">
        <v>14622</v>
      </c>
      <c r="B18219">
        <v>1</v>
      </c>
    </row>
    <row r="18220" spans="1:2" x14ac:dyDescent="0.3">
      <c r="A18220">
        <v>7325</v>
      </c>
      <c r="B18220">
        <v>0</v>
      </c>
    </row>
    <row r="18221" spans="1:2" x14ac:dyDescent="0.3">
      <c r="A18221">
        <v>11722</v>
      </c>
      <c r="B18221">
        <v>1</v>
      </c>
    </row>
    <row r="18222" spans="1:2" x14ac:dyDescent="0.3">
      <c r="A18222">
        <v>18184</v>
      </c>
      <c r="B18222">
        <v>1</v>
      </c>
    </row>
    <row r="18223" spans="1:2" x14ac:dyDescent="0.3">
      <c r="A18223">
        <v>23028</v>
      </c>
      <c r="B18223">
        <v>1</v>
      </c>
    </row>
    <row r="18224" spans="1:2" x14ac:dyDescent="0.3">
      <c r="A18224">
        <v>11051</v>
      </c>
      <c r="B18224">
        <v>1</v>
      </c>
    </row>
    <row r="18225" spans="1:2" x14ac:dyDescent="0.3">
      <c r="A18225">
        <v>14726</v>
      </c>
      <c r="B18225">
        <v>1</v>
      </c>
    </row>
    <row r="18226" spans="1:2" x14ac:dyDescent="0.3">
      <c r="A18226">
        <v>20107</v>
      </c>
      <c r="B18226">
        <v>1</v>
      </c>
    </row>
    <row r="18227" spans="1:2" x14ac:dyDescent="0.3">
      <c r="A18227">
        <v>16893</v>
      </c>
      <c r="B18227">
        <v>1</v>
      </c>
    </row>
    <row r="18228" spans="1:2" x14ac:dyDescent="0.3">
      <c r="A18228">
        <v>8892</v>
      </c>
      <c r="B18228">
        <v>1</v>
      </c>
    </row>
    <row r="18229" spans="1:2" x14ac:dyDescent="0.3">
      <c r="A18229">
        <v>25855</v>
      </c>
      <c r="B18229">
        <v>1</v>
      </c>
    </row>
    <row r="18230" spans="1:2" x14ac:dyDescent="0.3">
      <c r="A18230">
        <v>20940</v>
      </c>
      <c r="B18230">
        <v>1</v>
      </c>
    </row>
    <row r="18231" spans="1:2" x14ac:dyDescent="0.3">
      <c r="A18231">
        <v>15825</v>
      </c>
      <c r="B18231">
        <v>0</v>
      </c>
    </row>
    <row r="18232" spans="1:2" x14ac:dyDescent="0.3">
      <c r="A18232">
        <v>20559</v>
      </c>
      <c r="B18232">
        <v>1</v>
      </c>
    </row>
    <row r="18233" spans="1:2" x14ac:dyDescent="0.3">
      <c r="A18233">
        <v>16469</v>
      </c>
      <c r="B18233">
        <v>1</v>
      </c>
    </row>
    <row r="18234" spans="1:2" x14ac:dyDescent="0.3">
      <c r="A18234">
        <v>17588</v>
      </c>
      <c r="B18234">
        <v>1</v>
      </c>
    </row>
    <row r="18235" spans="1:2" x14ac:dyDescent="0.3">
      <c r="A18235">
        <v>16465</v>
      </c>
      <c r="B18235">
        <v>1</v>
      </c>
    </row>
    <row r="18236" spans="1:2" x14ac:dyDescent="0.3">
      <c r="A18236">
        <v>17585</v>
      </c>
      <c r="B18236">
        <v>1</v>
      </c>
    </row>
    <row r="18237" spans="1:2" x14ac:dyDescent="0.3">
      <c r="A18237">
        <v>17586</v>
      </c>
      <c r="B18237">
        <v>1</v>
      </c>
    </row>
    <row r="18238" spans="1:2" x14ac:dyDescent="0.3">
      <c r="A18238">
        <v>24748</v>
      </c>
      <c r="B18238">
        <v>1</v>
      </c>
    </row>
    <row r="18239" spans="1:2" x14ac:dyDescent="0.3">
      <c r="A18239">
        <v>22774</v>
      </c>
      <c r="B18239">
        <v>1</v>
      </c>
    </row>
    <row r="18240" spans="1:2" x14ac:dyDescent="0.3">
      <c r="A18240">
        <v>17896</v>
      </c>
      <c r="B18240">
        <v>1</v>
      </c>
    </row>
    <row r="18241" spans="1:2" x14ac:dyDescent="0.3">
      <c r="A18241">
        <v>21073</v>
      </c>
      <c r="B18241">
        <v>1</v>
      </c>
    </row>
    <row r="18242" spans="1:2" x14ac:dyDescent="0.3">
      <c r="A18242">
        <v>25810</v>
      </c>
      <c r="B18242">
        <v>1</v>
      </c>
    </row>
    <row r="18243" spans="1:2" x14ac:dyDescent="0.3">
      <c r="A18243">
        <v>22934</v>
      </c>
      <c r="B18243">
        <v>1</v>
      </c>
    </row>
    <row r="18244" spans="1:2" x14ac:dyDescent="0.3">
      <c r="A18244">
        <v>22614</v>
      </c>
      <c r="B18244">
        <v>1</v>
      </c>
    </row>
    <row r="18245" spans="1:2" x14ac:dyDescent="0.3">
      <c r="A18245">
        <v>15835</v>
      </c>
      <c r="B18245">
        <v>1</v>
      </c>
    </row>
    <row r="18246" spans="1:2" x14ac:dyDescent="0.3">
      <c r="A18246">
        <v>10865</v>
      </c>
      <c r="B18246">
        <v>0</v>
      </c>
    </row>
    <row r="18247" spans="1:2" x14ac:dyDescent="0.3">
      <c r="A18247">
        <v>16854</v>
      </c>
      <c r="B18247">
        <v>1</v>
      </c>
    </row>
    <row r="18248" spans="1:2" x14ac:dyDescent="0.3">
      <c r="A18248">
        <v>21068</v>
      </c>
      <c r="B18248">
        <v>1</v>
      </c>
    </row>
    <row r="18249" spans="1:2" x14ac:dyDescent="0.3">
      <c r="A18249">
        <v>20597</v>
      </c>
      <c r="B18249">
        <v>1</v>
      </c>
    </row>
    <row r="18250" spans="1:2" x14ac:dyDescent="0.3">
      <c r="A18250">
        <v>24755</v>
      </c>
      <c r="B18250">
        <v>1</v>
      </c>
    </row>
    <row r="18251" spans="1:2" x14ac:dyDescent="0.3">
      <c r="A18251">
        <v>23019</v>
      </c>
      <c r="B18251">
        <v>1</v>
      </c>
    </row>
    <row r="18252" spans="1:2" x14ac:dyDescent="0.3">
      <c r="A18252">
        <v>17246</v>
      </c>
      <c r="B18252">
        <v>0</v>
      </c>
    </row>
    <row r="18253" spans="1:2" x14ac:dyDescent="0.3">
      <c r="A18253">
        <v>14973</v>
      </c>
      <c r="B18253">
        <v>1</v>
      </c>
    </row>
    <row r="18254" spans="1:2" x14ac:dyDescent="0.3">
      <c r="A18254">
        <v>15542</v>
      </c>
      <c r="B18254">
        <v>1</v>
      </c>
    </row>
    <row r="18255" spans="1:2" x14ac:dyDescent="0.3">
      <c r="A18255">
        <v>18063</v>
      </c>
      <c r="B18255">
        <v>1</v>
      </c>
    </row>
    <row r="18256" spans="1:2" x14ac:dyDescent="0.3">
      <c r="A18256">
        <v>20469</v>
      </c>
      <c r="B18256">
        <v>1</v>
      </c>
    </row>
    <row r="18257" spans="1:2" x14ac:dyDescent="0.3">
      <c r="A18257">
        <v>24772</v>
      </c>
      <c r="B18257">
        <v>1</v>
      </c>
    </row>
    <row r="18258" spans="1:2" x14ac:dyDescent="0.3">
      <c r="A18258">
        <v>17951</v>
      </c>
      <c r="B18258">
        <v>1</v>
      </c>
    </row>
    <row r="18259" spans="1:2" x14ac:dyDescent="0.3">
      <c r="A18259">
        <v>11077</v>
      </c>
      <c r="B18259">
        <v>0</v>
      </c>
    </row>
    <row r="18260" spans="1:2" x14ac:dyDescent="0.3">
      <c r="A18260">
        <v>20501</v>
      </c>
      <c r="B18260">
        <v>1</v>
      </c>
    </row>
    <row r="18261" spans="1:2" x14ac:dyDescent="0.3">
      <c r="A18261">
        <v>8396</v>
      </c>
      <c r="B18261">
        <v>1</v>
      </c>
    </row>
    <row r="18262" spans="1:2" x14ac:dyDescent="0.3">
      <c r="A18262">
        <v>17792</v>
      </c>
      <c r="B18262">
        <v>1</v>
      </c>
    </row>
    <row r="18263" spans="1:2" x14ac:dyDescent="0.3">
      <c r="A18263">
        <v>17793</v>
      </c>
      <c r="B18263">
        <v>0</v>
      </c>
    </row>
    <row r="18264" spans="1:2" x14ac:dyDescent="0.3">
      <c r="A18264">
        <v>15759</v>
      </c>
      <c r="B18264">
        <v>1</v>
      </c>
    </row>
    <row r="18265" spans="1:2" x14ac:dyDescent="0.3">
      <c r="A18265">
        <v>22905</v>
      </c>
      <c r="B18265">
        <v>1</v>
      </c>
    </row>
    <row r="18266" spans="1:2" x14ac:dyDescent="0.3">
      <c r="A18266">
        <v>20788</v>
      </c>
      <c r="B18266">
        <v>1</v>
      </c>
    </row>
    <row r="18267" spans="1:2" x14ac:dyDescent="0.3">
      <c r="A18267">
        <v>12408</v>
      </c>
      <c r="B18267">
        <v>1</v>
      </c>
    </row>
    <row r="18268" spans="1:2" x14ac:dyDescent="0.3">
      <c r="A18268">
        <v>17429</v>
      </c>
      <c r="B18268">
        <v>0</v>
      </c>
    </row>
    <row r="18269" spans="1:2" x14ac:dyDescent="0.3">
      <c r="A18269">
        <v>12213</v>
      </c>
      <c r="B18269">
        <v>0</v>
      </c>
    </row>
    <row r="18270" spans="1:2" x14ac:dyDescent="0.3">
      <c r="A18270">
        <v>14663</v>
      </c>
      <c r="B18270">
        <v>1</v>
      </c>
    </row>
    <row r="18271" spans="1:2" x14ac:dyDescent="0.3">
      <c r="A18271">
        <v>7013</v>
      </c>
      <c r="B18271">
        <v>0</v>
      </c>
    </row>
    <row r="18272" spans="1:2" x14ac:dyDescent="0.3">
      <c r="A18272">
        <v>16594</v>
      </c>
      <c r="B18272">
        <v>1</v>
      </c>
    </row>
    <row r="18273" spans="1:2" x14ac:dyDescent="0.3">
      <c r="A18273">
        <v>10938</v>
      </c>
      <c r="B18273">
        <v>1</v>
      </c>
    </row>
    <row r="18274" spans="1:2" x14ac:dyDescent="0.3">
      <c r="A18274">
        <v>17432</v>
      </c>
      <c r="B18274">
        <v>1</v>
      </c>
    </row>
    <row r="18275" spans="1:2" x14ac:dyDescent="0.3">
      <c r="A18275">
        <v>3163</v>
      </c>
      <c r="B18275">
        <v>0</v>
      </c>
    </row>
    <row r="18276" spans="1:2" x14ac:dyDescent="0.3">
      <c r="A18276">
        <v>22102</v>
      </c>
      <c r="B18276">
        <v>1</v>
      </c>
    </row>
    <row r="18277" spans="1:2" x14ac:dyDescent="0.3">
      <c r="A18277">
        <v>8953</v>
      </c>
      <c r="B18277">
        <v>1</v>
      </c>
    </row>
    <row r="18278" spans="1:2" x14ac:dyDescent="0.3">
      <c r="A18278">
        <v>3247</v>
      </c>
      <c r="B18278">
        <v>0</v>
      </c>
    </row>
    <row r="18279" spans="1:2" x14ac:dyDescent="0.3">
      <c r="A18279">
        <v>24478</v>
      </c>
      <c r="B18279">
        <v>1</v>
      </c>
    </row>
    <row r="18280" spans="1:2" x14ac:dyDescent="0.3">
      <c r="A18280">
        <v>23053</v>
      </c>
      <c r="B18280">
        <v>1</v>
      </c>
    </row>
    <row r="18281" spans="1:2" x14ac:dyDescent="0.3">
      <c r="A18281">
        <v>15831</v>
      </c>
      <c r="B18281">
        <v>1</v>
      </c>
    </row>
    <row r="18282" spans="1:2" x14ac:dyDescent="0.3">
      <c r="A18282">
        <v>20055</v>
      </c>
      <c r="B18282">
        <v>1</v>
      </c>
    </row>
    <row r="18283" spans="1:2" x14ac:dyDescent="0.3">
      <c r="A18283">
        <v>4710</v>
      </c>
      <c r="B18283">
        <v>0</v>
      </c>
    </row>
    <row r="18284" spans="1:2" x14ac:dyDescent="0.3">
      <c r="A18284">
        <v>4769</v>
      </c>
      <c r="B18284">
        <v>0</v>
      </c>
    </row>
    <row r="18285" spans="1:2" x14ac:dyDescent="0.3">
      <c r="A18285">
        <v>15967</v>
      </c>
      <c r="B18285">
        <v>1</v>
      </c>
    </row>
    <row r="18286" spans="1:2" x14ac:dyDescent="0.3">
      <c r="A18286">
        <v>23017</v>
      </c>
      <c r="B18286">
        <v>1</v>
      </c>
    </row>
    <row r="18287" spans="1:2" x14ac:dyDescent="0.3">
      <c r="A18287">
        <v>24673</v>
      </c>
      <c r="B18287">
        <v>1</v>
      </c>
    </row>
    <row r="18288" spans="1:2" x14ac:dyDescent="0.3">
      <c r="A18288">
        <v>9885</v>
      </c>
      <c r="B18288">
        <v>0</v>
      </c>
    </row>
    <row r="18289" spans="1:2" x14ac:dyDescent="0.3">
      <c r="A18289">
        <v>10770</v>
      </c>
      <c r="B18289">
        <v>0</v>
      </c>
    </row>
    <row r="18290" spans="1:2" x14ac:dyDescent="0.3">
      <c r="A18290">
        <v>16411</v>
      </c>
      <c r="B18290">
        <v>1</v>
      </c>
    </row>
    <row r="18291" spans="1:2" x14ac:dyDescent="0.3">
      <c r="A18291">
        <v>16692</v>
      </c>
      <c r="B18291">
        <v>1</v>
      </c>
    </row>
    <row r="18292" spans="1:2" x14ac:dyDescent="0.3">
      <c r="A18292">
        <v>17631</v>
      </c>
      <c r="B18292">
        <v>1</v>
      </c>
    </row>
    <row r="18293" spans="1:2" x14ac:dyDescent="0.3">
      <c r="A18293">
        <v>19895</v>
      </c>
      <c r="B18293">
        <v>1</v>
      </c>
    </row>
    <row r="18294" spans="1:2" x14ac:dyDescent="0.3">
      <c r="A18294">
        <v>20786</v>
      </c>
      <c r="B18294">
        <v>1</v>
      </c>
    </row>
    <row r="18295" spans="1:2" x14ac:dyDescent="0.3">
      <c r="A18295">
        <v>22438</v>
      </c>
      <c r="B18295">
        <v>1</v>
      </c>
    </row>
    <row r="18296" spans="1:2" x14ac:dyDescent="0.3">
      <c r="A18296">
        <v>22940</v>
      </c>
      <c r="B18296">
        <v>1</v>
      </c>
    </row>
    <row r="18297" spans="1:2" x14ac:dyDescent="0.3">
      <c r="A18297">
        <v>8781</v>
      </c>
      <c r="B18297">
        <v>1</v>
      </c>
    </row>
    <row r="18298" spans="1:2" x14ac:dyDescent="0.3">
      <c r="A18298">
        <v>10609</v>
      </c>
      <c r="B18298">
        <v>1</v>
      </c>
    </row>
    <row r="18299" spans="1:2" x14ac:dyDescent="0.3">
      <c r="A18299">
        <v>17958</v>
      </c>
      <c r="B18299">
        <v>0</v>
      </c>
    </row>
    <row r="18300" spans="1:2" x14ac:dyDescent="0.3">
      <c r="A18300">
        <v>20955</v>
      </c>
      <c r="B18300">
        <v>1</v>
      </c>
    </row>
    <row r="18301" spans="1:2" x14ac:dyDescent="0.3">
      <c r="A18301">
        <v>24683</v>
      </c>
      <c r="B18301">
        <v>1</v>
      </c>
    </row>
    <row r="18302" spans="1:2" x14ac:dyDescent="0.3">
      <c r="A18302">
        <v>22795</v>
      </c>
      <c r="B18302">
        <v>1</v>
      </c>
    </row>
    <row r="18303" spans="1:2" x14ac:dyDescent="0.3">
      <c r="A18303">
        <v>17825</v>
      </c>
      <c r="B18303">
        <v>1</v>
      </c>
    </row>
    <row r="18304" spans="1:2" x14ac:dyDescent="0.3">
      <c r="A18304">
        <v>21022</v>
      </c>
      <c r="B18304">
        <v>1</v>
      </c>
    </row>
    <row r="18305" spans="1:2" x14ac:dyDescent="0.3">
      <c r="A18305">
        <v>20606</v>
      </c>
      <c r="B18305">
        <v>1</v>
      </c>
    </row>
    <row r="18306" spans="1:2" x14ac:dyDescent="0.3">
      <c r="A18306">
        <v>10725</v>
      </c>
      <c r="B18306">
        <v>1</v>
      </c>
    </row>
    <row r="18307" spans="1:2" x14ac:dyDescent="0.3">
      <c r="A18307">
        <v>23020</v>
      </c>
      <c r="B18307">
        <v>1</v>
      </c>
    </row>
    <row r="18308" spans="1:2" x14ac:dyDescent="0.3">
      <c r="A18308">
        <v>11697</v>
      </c>
      <c r="B18308">
        <v>1</v>
      </c>
    </row>
    <row r="18309" spans="1:2" x14ac:dyDescent="0.3">
      <c r="A18309">
        <v>17895</v>
      </c>
      <c r="B18309">
        <v>1</v>
      </c>
    </row>
    <row r="18310" spans="1:2" x14ac:dyDescent="0.3">
      <c r="A18310">
        <v>22948</v>
      </c>
      <c r="B18310">
        <v>1</v>
      </c>
    </row>
    <row r="18311" spans="1:2" x14ac:dyDescent="0.3">
      <c r="A18311">
        <v>20589</v>
      </c>
      <c r="B18311">
        <v>1</v>
      </c>
    </row>
    <row r="18312" spans="1:2" x14ac:dyDescent="0.3">
      <c r="A18312">
        <v>9989</v>
      </c>
      <c r="B18312">
        <v>1</v>
      </c>
    </row>
    <row r="18313" spans="1:2" x14ac:dyDescent="0.3">
      <c r="A18313">
        <v>20734</v>
      </c>
      <c r="B18313">
        <v>1</v>
      </c>
    </row>
    <row r="18314" spans="1:2" x14ac:dyDescent="0.3">
      <c r="A18314">
        <v>18082</v>
      </c>
      <c r="B18314">
        <v>1</v>
      </c>
    </row>
    <row r="18315" spans="1:2" x14ac:dyDescent="0.3">
      <c r="A18315">
        <v>24397</v>
      </c>
      <c r="B18315">
        <v>1</v>
      </c>
    </row>
    <row r="18316" spans="1:2" x14ac:dyDescent="0.3">
      <c r="A18316">
        <v>26903</v>
      </c>
      <c r="B18316">
        <v>1</v>
      </c>
    </row>
    <row r="18317" spans="1:2" x14ac:dyDescent="0.3">
      <c r="A18317">
        <v>3290</v>
      </c>
      <c r="B18317">
        <v>0</v>
      </c>
    </row>
    <row r="18318" spans="1:2" x14ac:dyDescent="0.3">
      <c r="A18318">
        <v>15708</v>
      </c>
      <c r="B18318">
        <v>1</v>
      </c>
    </row>
    <row r="18319" spans="1:2" x14ac:dyDescent="0.3">
      <c r="A18319">
        <v>10072</v>
      </c>
      <c r="B18319">
        <v>1</v>
      </c>
    </row>
    <row r="18320" spans="1:2" x14ac:dyDescent="0.3">
      <c r="A18320">
        <v>16541</v>
      </c>
      <c r="B18320">
        <v>1</v>
      </c>
    </row>
    <row r="18321" spans="1:2" x14ac:dyDescent="0.3">
      <c r="A18321">
        <v>16044</v>
      </c>
      <c r="B18321">
        <v>1</v>
      </c>
    </row>
    <row r="18322" spans="1:2" x14ac:dyDescent="0.3">
      <c r="A18322">
        <v>10460</v>
      </c>
      <c r="B18322">
        <v>1</v>
      </c>
    </row>
    <row r="18323" spans="1:2" x14ac:dyDescent="0.3">
      <c r="A18323">
        <v>26946</v>
      </c>
      <c r="B18323">
        <v>1</v>
      </c>
    </row>
    <row r="18324" spans="1:2" x14ac:dyDescent="0.3">
      <c r="A18324">
        <v>15851</v>
      </c>
      <c r="B18324">
        <v>1</v>
      </c>
    </row>
    <row r="18325" spans="1:2" x14ac:dyDescent="0.3">
      <c r="A18325">
        <v>4609</v>
      </c>
      <c r="B18325">
        <v>0</v>
      </c>
    </row>
    <row r="18326" spans="1:2" x14ac:dyDescent="0.3">
      <c r="A18326">
        <v>7540</v>
      </c>
      <c r="B18326">
        <v>0</v>
      </c>
    </row>
    <row r="18327" spans="1:2" x14ac:dyDescent="0.3">
      <c r="A18327">
        <v>8046</v>
      </c>
      <c r="B18327">
        <v>0</v>
      </c>
    </row>
    <row r="18328" spans="1:2" x14ac:dyDescent="0.3">
      <c r="A18328">
        <v>9295</v>
      </c>
      <c r="B18328">
        <v>0</v>
      </c>
    </row>
    <row r="18329" spans="1:2" x14ac:dyDescent="0.3">
      <c r="A18329">
        <v>10082</v>
      </c>
      <c r="B18329">
        <v>1</v>
      </c>
    </row>
    <row r="18330" spans="1:2" x14ac:dyDescent="0.3">
      <c r="A18330">
        <v>10098</v>
      </c>
      <c r="B18330">
        <v>0</v>
      </c>
    </row>
    <row r="18331" spans="1:2" x14ac:dyDescent="0.3">
      <c r="A18331">
        <v>11092</v>
      </c>
      <c r="B18331">
        <v>1</v>
      </c>
    </row>
    <row r="18332" spans="1:2" x14ac:dyDescent="0.3">
      <c r="A18332">
        <v>11882</v>
      </c>
      <c r="B18332">
        <v>0</v>
      </c>
    </row>
    <row r="18333" spans="1:2" x14ac:dyDescent="0.3">
      <c r="A18333">
        <v>12209</v>
      </c>
      <c r="B18333">
        <v>1</v>
      </c>
    </row>
    <row r="18334" spans="1:2" x14ac:dyDescent="0.3">
      <c r="A18334">
        <v>13573</v>
      </c>
      <c r="B18334">
        <v>1</v>
      </c>
    </row>
    <row r="18335" spans="1:2" x14ac:dyDescent="0.3">
      <c r="A18335">
        <v>14888</v>
      </c>
      <c r="B18335">
        <v>1</v>
      </c>
    </row>
    <row r="18336" spans="1:2" x14ac:dyDescent="0.3">
      <c r="A18336">
        <v>16433</v>
      </c>
      <c r="B18336">
        <v>1</v>
      </c>
    </row>
    <row r="18337" spans="1:2" x14ac:dyDescent="0.3">
      <c r="A18337">
        <v>16891</v>
      </c>
      <c r="B18337">
        <v>1</v>
      </c>
    </row>
    <row r="18338" spans="1:2" x14ac:dyDescent="0.3">
      <c r="A18338">
        <v>17848</v>
      </c>
      <c r="B18338">
        <v>1</v>
      </c>
    </row>
    <row r="18339" spans="1:2" x14ac:dyDescent="0.3">
      <c r="A18339">
        <v>19948</v>
      </c>
      <c r="B18339">
        <v>1</v>
      </c>
    </row>
    <row r="18340" spans="1:2" x14ac:dyDescent="0.3">
      <c r="A18340">
        <v>20571</v>
      </c>
      <c r="B18340">
        <v>0</v>
      </c>
    </row>
    <row r="18341" spans="1:2" x14ac:dyDescent="0.3">
      <c r="A18341">
        <v>20572</v>
      </c>
      <c r="B18341">
        <v>0</v>
      </c>
    </row>
    <row r="18342" spans="1:2" x14ac:dyDescent="0.3">
      <c r="A18342">
        <v>20993</v>
      </c>
      <c r="B18342">
        <v>1</v>
      </c>
    </row>
    <row r="18343" spans="1:2" x14ac:dyDescent="0.3">
      <c r="A18343">
        <v>21062</v>
      </c>
      <c r="B18343">
        <v>1</v>
      </c>
    </row>
    <row r="18344" spans="1:2" x14ac:dyDescent="0.3">
      <c r="A18344">
        <v>22655</v>
      </c>
      <c r="B18344">
        <v>1</v>
      </c>
    </row>
    <row r="18345" spans="1:2" x14ac:dyDescent="0.3">
      <c r="A18345">
        <v>24583</v>
      </c>
      <c r="B18345">
        <v>1</v>
      </c>
    </row>
    <row r="18346" spans="1:2" x14ac:dyDescent="0.3">
      <c r="A18346">
        <v>9751</v>
      </c>
      <c r="B18346">
        <v>0</v>
      </c>
    </row>
    <row r="18347" spans="1:2" x14ac:dyDescent="0.3">
      <c r="A18347">
        <v>14629</v>
      </c>
      <c r="B18347">
        <v>1</v>
      </c>
    </row>
    <row r="18348" spans="1:2" x14ac:dyDescent="0.3">
      <c r="A18348">
        <v>22293</v>
      </c>
      <c r="B18348">
        <v>0</v>
      </c>
    </row>
    <row r="18349" spans="1:2" x14ac:dyDescent="0.3">
      <c r="A18349">
        <v>22972</v>
      </c>
      <c r="B18349">
        <v>1</v>
      </c>
    </row>
    <row r="18350" spans="1:2" x14ac:dyDescent="0.3">
      <c r="A18350">
        <v>9864</v>
      </c>
      <c r="B18350">
        <v>1</v>
      </c>
    </row>
    <row r="18351" spans="1:2" x14ac:dyDescent="0.3">
      <c r="A18351">
        <v>19989</v>
      </c>
      <c r="B18351">
        <v>1</v>
      </c>
    </row>
    <row r="18352" spans="1:2" x14ac:dyDescent="0.3">
      <c r="A18352">
        <v>20706</v>
      </c>
      <c r="B18352">
        <v>1</v>
      </c>
    </row>
    <row r="18353" spans="1:2" x14ac:dyDescent="0.3">
      <c r="A18353">
        <v>15874</v>
      </c>
      <c r="B18353">
        <v>1</v>
      </c>
    </row>
    <row r="18354" spans="1:2" x14ac:dyDescent="0.3">
      <c r="A18354">
        <v>7284</v>
      </c>
      <c r="B18354">
        <v>0</v>
      </c>
    </row>
    <row r="18355" spans="1:2" x14ac:dyDescent="0.3">
      <c r="A18355">
        <v>20199</v>
      </c>
      <c r="B18355">
        <v>1</v>
      </c>
    </row>
    <row r="18356" spans="1:2" x14ac:dyDescent="0.3">
      <c r="A18356">
        <v>11595</v>
      </c>
      <c r="B18356">
        <v>0</v>
      </c>
    </row>
    <row r="18357" spans="1:2" x14ac:dyDescent="0.3">
      <c r="A18357">
        <v>17816</v>
      </c>
      <c r="B18357">
        <v>1</v>
      </c>
    </row>
    <row r="18358" spans="1:2" x14ac:dyDescent="0.3">
      <c r="A18358">
        <v>20858</v>
      </c>
      <c r="B18358">
        <v>1</v>
      </c>
    </row>
    <row r="18359" spans="1:2" x14ac:dyDescent="0.3">
      <c r="A18359">
        <v>21057</v>
      </c>
      <c r="B18359">
        <v>1</v>
      </c>
    </row>
    <row r="18360" spans="1:2" x14ac:dyDescent="0.3">
      <c r="A18360">
        <v>17101</v>
      </c>
      <c r="B18360">
        <v>1</v>
      </c>
    </row>
    <row r="18361" spans="1:2" x14ac:dyDescent="0.3">
      <c r="A18361">
        <v>16892</v>
      </c>
      <c r="B18361">
        <v>1</v>
      </c>
    </row>
    <row r="18362" spans="1:2" x14ac:dyDescent="0.3">
      <c r="A18362">
        <v>18081</v>
      </c>
      <c r="B18362">
        <v>1</v>
      </c>
    </row>
    <row r="18363" spans="1:2" x14ac:dyDescent="0.3">
      <c r="A18363">
        <v>25792</v>
      </c>
      <c r="B18363">
        <v>1</v>
      </c>
    </row>
    <row r="18364" spans="1:2" x14ac:dyDescent="0.3">
      <c r="A18364">
        <v>22680</v>
      </c>
      <c r="B18364">
        <v>1</v>
      </c>
    </row>
    <row r="18365" spans="1:2" x14ac:dyDescent="0.3">
      <c r="A18365">
        <v>22769</v>
      </c>
      <c r="B18365">
        <v>1</v>
      </c>
    </row>
    <row r="18366" spans="1:2" x14ac:dyDescent="0.3">
      <c r="A18366">
        <v>7299</v>
      </c>
      <c r="B18366">
        <v>0</v>
      </c>
    </row>
    <row r="18367" spans="1:2" x14ac:dyDescent="0.3">
      <c r="A18367">
        <v>7667</v>
      </c>
      <c r="B18367">
        <v>0</v>
      </c>
    </row>
    <row r="18368" spans="1:2" x14ac:dyDescent="0.3">
      <c r="A18368">
        <v>16024</v>
      </c>
      <c r="B18368">
        <v>1</v>
      </c>
    </row>
    <row r="18369" spans="1:2" x14ac:dyDescent="0.3">
      <c r="A18369">
        <v>17988</v>
      </c>
      <c r="B18369">
        <v>1</v>
      </c>
    </row>
    <row r="18370" spans="1:2" x14ac:dyDescent="0.3">
      <c r="A18370">
        <v>19406</v>
      </c>
      <c r="B18370">
        <v>1</v>
      </c>
    </row>
    <row r="18371" spans="1:2" x14ac:dyDescent="0.3">
      <c r="A18371">
        <v>22123</v>
      </c>
      <c r="B18371">
        <v>1</v>
      </c>
    </row>
    <row r="18372" spans="1:2" x14ac:dyDescent="0.3">
      <c r="A18372">
        <v>24594</v>
      </c>
      <c r="B18372">
        <v>1</v>
      </c>
    </row>
    <row r="18373" spans="1:2" x14ac:dyDescent="0.3">
      <c r="A18373">
        <v>19775</v>
      </c>
      <c r="B18373">
        <v>1</v>
      </c>
    </row>
    <row r="18374" spans="1:2" x14ac:dyDescent="0.3">
      <c r="A18374">
        <v>21048</v>
      </c>
      <c r="B18374">
        <v>1</v>
      </c>
    </row>
    <row r="18375" spans="1:2" x14ac:dyDescent="0.3">
      <c r="A18375">
        <v>18136</v>
      </c>
      <c r="B18375">
        <v>1</v>
      </c>
    </row>
    <row r="18376" spans="1:2" x14ac:dyDescent="0.3">
      <c r="A18376">
        <v>23009</v>
      </c>
      <c r="B18376">
        <v>1</v>
      </c>
    </row>
    <row r="18377" spans="1:2" x14ac:dyDescent="0.3">
      <c r="A18377">
        <v>25884</v>
      </c>
      <c r="B18377">
        <v>1</v>
      </c>
    </row>
    <row r="18378" spans="1:2" x14ac:dyDescent="0.3">
      <c r="A18378">
        <v>2508</v>
      </c>
      <c r="B18378">
        <v>0</v>
      </c>
    </row>
    <row r="18379" spans="1:2" x14ac:dyDescent="0.3">
      <c r="A18379">
        <v>5738</v>
      </c>
      <c r="B18379">
        <v>0</v>
      </c>
    </row>
    <row r="18380" spans="1:2" x14ac:dyDescent="0.3">
      <c r="A18380">
        <v>21078</v>
      </c>
      <c r="B18380">
        <v>1</v>
      </c>
    </row>
    <row r="18381" spans="1:2" x14ac:dyDescent="0.3">
      <c r="A18381">
        <v>16687</v>
      </c>
      <c r="B18381">
        <v>1</v>
      </c>
    </row>
    <row r="18382" spans="1:2" x14ac:dyDescent="0.3">
      <c r="A18382">
        <v>10712</v>
      </c>
      <c r="B18382">
        <v>1</v>
      </c>
    </row>
    <row r="18383" spans="1:2" x14ac:dyDescent="0.3">
      <c r="A18383">
        <v>24695</v>
      </c>
      <c r="B18383">
        <v>1</v>
      </c>
    </row>
    <row r="18384" spans="1:2" x14ac:dyDescent="0.3">
      <c r="A18384">
        <v>24640</v>
      </c>
      <c r="B18384">
        <v>1</v>
      </c>
    </row>
    <row r="18385" spans="1:2" x14ac:dyDescent="0.3">
      <c r="A18385">
        <v>24586</v>
      </c>
      <c r="B18385">
        <v>1</v>
      </c>
    </row>
    <row r="18386" spans="1:2" x14ac:dyDescent="0.3">
      <c r="A18386">
        <v>6816</v>
      </c>
      <c r="B18386">
        <v>0</v>
      </c>
    </row>
    <row r="18387" spans="1:2" x14ac:dyDescent="0.3">
      <c r="A18387">
        <v>7730</v>
      </c>
      <c r="B18387">
        <v>0</v>
      </c>
    </row>
    <row r="18388" spans="1:2" x14ac:dyDescent="0.3">
      <c r="A18388">
        <v>7732</v>
      </c>
      <c r="B18388">
        <v>0</v>
      </c>
    </row>
    <row r="18389" spans="1:2" x14ac:dyDescent="0.3">
      <c r="A18389">
        <v>8858</v>
      </c>
      <c r="B18389">
        <v>1</v>
      </c>
    </row>
    <row r="18390" spans="1:2" x14ac:dyDescent="0.3">
      <c r="A18390">
        <v>8869</v>
      </c>
      <c r="B18390">
        <v>1</v>
      </c>
    </row>
    <row r="18391" spans="1:2" x14ac:dyDescent="0.3">
      <c r="A18391">
        <v>10923</v>
      </c>
      <c r="B18391">
        <v>1</v>
      </c>
    </row>
    <row r="18392" spans="1:2" x14ac:dyDescent="0.3">
      <c r="A18392">
        <v>14993</v>
      </c>
      <c r="B18392">
        <v>1</v>
      </c>
    </row>
    <row r="18393" spans="1:2" x14ac:dyDescent="0.3">
      <c r="A18393">
        <v>14994</v>
      </c>
      <c r="B18393">
        <v>1</v>
      </c>
    </row>
    <row r="18394" spans="1:2" x14ac:dyDescent="0.3">
      <c r="A18394">
        <v>15579</v>
      </c>
      <c r="B18394">
        <v>1</v>
      </c>
    </row>
    <row r="18395" spans="1:2" x14ac:dyDescent="0.3">
      <c r="A18395">
        <v>16493</v>
      </c>
      <c r="B18395">
        <v>1</v>
      </c>
    </row>
    <row r="18396" spans="1:2" x14ac:dyDescent="0.3">
      <c r="A18396">
        <v>16860</v>
      </c>
      <c r="B18396">
        <v>1</v>
      </c>
    </row>
    <row r="18397" spans="1:2" x14ac:dyDescent="0.3">
      <c r="A18397">
        <v>16863</v>
      </c>
      <c r="B18397">
        <v>1</v>
      </c>
    </row>
    <row r="18398" spans="1:2" x14ac:dyDescent="0.3">
      <c r="A18398">
        <v>17566</v>
      </c>
      <c r="B18398">
        <v>1</v>
      </c>
    </row>
    <row r="18399" spans="1:2" x14ac:dyDescent="0.3">
      <c r="A18399">
        <v>17822</v>
      </c>
      <c r="B18399">
        <v>1</v>
      </c>
    </row>
    <row r="18400" spans="1:2" x14ac:dyDescent="0.3">
      <c r="A18400">
        <v>17831</v>
      </c>
      <c r="B18400">
        <v>1</v>
      </c>
    </row>
    <row r="18401" spans="1:2" x14ac:dyDescent="0.3">
      <c r="A18401">
        <v>18143</v>
      </c>
      <c r="B18401">
        <v>1</v>
      </c>
    </row>
    <row r="18402" spans="1:2" x14ac:dyDescent="0.3">
      <c r="A18402">
        <v>19521</v>
      </c>
      <c r="B18402">
        <v>1</v>
      </c>
    </row>
    <row r="18403" spans="1:2" x14ac:dyDescent="0.3">
      <c r="A18403">
        <v>19602</v>
      </c>
      <c r="B18403">
        <v>1</v>
      </c>
    </row>
    <row r="18404" spans="1:2" x14ac:dyDescent="0.3">
      <c r="A18404">
        <v>19604</v>
      </c>
      <c r="B18404">
        <v>1</v>
      </c>
    </row>
    <row r="18405" spans="1:2" x14ac:dyDescent="0.3">
      <c r="A18405">
        <v>19661</v>
      </c>
      <c r="B18405">
        <v>1</v>
      </c>
    </row>
    <row r="18406" spans="1:2" x14ac:dyDescent="0.3">
      <c r="A18406">
        <v>20194</v>
      </c>
      <c r="B18406">
        <v>1</v>
      </c>
    </row>
    <row r="18407" spans="1:2" x14ac:dyDescent="0.3">
      <c r="A18407">
        <v>20651</v>
      </c>
      <c r="B18407">
        <v>1</v>
      </c>
    </row>
    <row r="18408" spans="1:2" x14ac:dyDescent="0.3">
      <c r="A18408">
        <v>20652</v>
      </c>
      <c r="B18408">
        <v>1</v>
      </c>
    </row>
    <row r="18409" spans="1:2" x14ac:dyDescent="0.3">
      <c r="A18409">
        <v>20948</v>
      </c>
      <c r="B18409">
        <v>1</v>
      </c>
    </row>
    <row r="18410" spans="1:2" x14ac:dyDescent="0.3">
      <c r="A18410">
        <v>20949</v>
      </c>
      <c r="B18410">
        <v>1</v>
      </c>
    </row>
    <row r="18411" spans="1:2" x14ac:dyDescent="0.3">
      <c r="A18411">
        <v>21092</v>
      </c>
      <c r="B18411">
        <v>1</v>
      </c>
    </row>
    <row r="18412" spans="1:2" x14ac:dyDescent="0.3">
      <c r="A18412">
        <v>22422</v>
      </c>
      <c r="B18412">
        <v>1</v>
      </c>
    </row>
    <row r="18413" spans="1:2" x14ac:dyDescent="0.3">
      <c r="A18413">
        <v>22634</v>
      </c>
      <c r="B18413">
        <v>1</v>
      </c>
    </row>
    <row r="18414" spans="1:2" x14ac:dyDescent="0.3">
      <c r="A18414">
        <v>22636</v>
      </c>
      <c r="B18414">
        <v>1</v>
      </c>
    </row>
    <row r="18415" spans="1:2" x14ac:dyDescent="0.3">
      <c r="A18415">
        <v>22638</v>
      </c>
      <c r="B18415">
        <v>1</v>
      </c>
    </row>
    <row r="18416" spans="1:2" x14ac:dyDescent="0.3">
      <c r="A18416">
        <v>22954</v>
      </c>
      <c r="B18416">
        <v>1</v>
      </c>
    </row>
    <row r="18417" spans="1:2" x14ac:dyDescent="0.3">
      <c r="A18417">
        <v>22955</v>
      </c>
      <c r="B18417">
        <v>1</v>
      </c>
    </row>
    <row r="18418" spans="1:2" x14ac:dyDescent="0.3">
      <c r="A18418">
        <v>24495</v>
      </c>
      <c r="B18418">
        <v>1</v>
      </c>
    </row>
    <row r="18419" spans="1:2" x14ac:dyDescent="0.3">
      <c r="A18419">
        <v>24496</v>
      </c>
      <c r="B18419">
        <v>1</v>
      </c>
    </row>
    <row r="18420" spans="1:2" x14ac:dyDescent="0.3">
      <c r="A18420">
        <v>24497</v>
      </c>
      <c r="B18420">
        <v>1</v>
      </c>
    </row>
    <row r="18421" spans="1:2" x14ac:dyDescent="0.3">
      <c r="A18421">
        <v>24571</v>
      </c>
      <c r="B18421">
        <v>1</v>
      </c>
    </row>
    <row r="18422" spans="1:2" x14ac:dyDescent="0.3">
      <c r="A18422">
        <v>24572</v>
      </c>
      <c r="B18422">
        <v>1</v>
      </c>
    </row>
    <row r="18423" spans="1:2" x14ac:dyDescent="0.3">
      <c r="A18423">
        <v>25801</v>
      </c>
      <c r="B18423">
        <v>1</v>
      </c>
    </row>
    <row r="18424" spans="1:2" x14ac:dyDescent="0.3">
      <c r="A18424">
        <v>2230</v>
      </c>
      <c r="B18424">
        <v>0</v>
      </c>
    </row>
    <row r="18425" spans="1:2" x14ac:dyDescent="0.3">
      <c r="A18425">
        <v>16651</v>
      </c>
      <c r="B18425">
        <v>0</v>
      </c>
    </row>
    <row r="18426" spans="1:2" x14ac:dyDescent="0.3">
      <c r="A18426">
        <v>12035</v>
      </c>
      <c r="B18426">
        <v>0</v>
      </c>
    </row>
    <row r="18427" spans="1:2" x14ac:dyDescent="0.3">
      <c r="A18427">
        <v>22675</v>
      </c>
      <c r="B18427">
        <v>1</v>
      </c>
    </row>
    <row r="18428" spans="1:2" x14ac:dyDescent="0.3">
      <c r="A18428">
        <v>13586</v>
      </c>
      <c r="B18428">
        <v>1</v>
      </c>
    </row>
    <row r="18429" spans="1:2" x14ac:dyDescent="0.3">
      <c r="A18429">
        <v>8523</v>
      </c>
      <c r="B18429">
        <v>1</v>
      </c>
    </row>
    <row r="18430" spans="1:2" x14ac:dyDescent="0.3">
      <c r="A18430">
        <v>24776</v>
      </c>
      <c r="B18430">
        <v>1</v>
      </c>
    </row>
    <row r="18431" spans="1:2" x14ac:dyDescent="0.3">
      <c r="A18431">
        <v>17286</v>
      </c>
      <c r="B18431">
        <v>0</v>
      </c>
    </row>
    <row r="18432" spans="1:2" x14ac:dyDescent="0.3">
      <c r="A18432">
        <v>22664</v>
      </c>
      <c r="B18432">
        <v>1</v>
      </c>
    </row>
    <row r="18433" spans="1:2" x14ac:dyDescent="0.3">
      <c r="A18433">
        <v>17903</v>
      </c>
      <c r="B18433">
        <v>1</v>
      </c>
    </row>
    <row r="18434" spans="1:2" x14ac:dyDescent="0.3">
      <c r="A18434">
        <v>16668</v>
      </c>
      <c r="B18434">
        <v>1</v>
      </c>
    </row>
    <row r="18435" spans="1:2" x14ac:dyDescent="0.3">
      <c r="A18435">
        <v>15177</v>
      </c>
      <c r="B18435">
        <v>1</v>
      </c>
    </row>
    <row r="18436" spans="1:2" x14ac:dyDescent="0.3">
      <c r="A18436">
        <v>25841</v>
      </c>
      <c r="B18436">
        <v>1</v>
      </c>
    </row>
    <row r="18437" spans="1:2" x14ac:dyDescent="0.3">
      <c r="A18437">
        <v>1825</v>
      </c>
      <c r="B18437">
        <v>0</v>
      </c>
    </row>
    <row r="18438" spans="1:2" x14ac:dyDescent="0.3">
      <c r="A18438">
        <v>5547</v>
      </c>
      <c r="B18438">
        <v>0</v>
      </c>
    </row>
    <row r="18439" spans="1:2" x14ac:dyDescent="0.3">
      <c r="A18439">
        <v>9401</v>
      </c>
      <c r="B18439">
        <v>1</v>
      </c>
    </row>
    <row r="18440" spans="1:2" x14ac:dyDescent="0.3">
      <c r="A18440">
        <v>10122</v>
      </c>
      <c r="B18440">
        <v>0</v>
      </c>
    </row>
    <row r="18441" spans="1:2" x14ac:dyDescent="0.3">
      <c r="A18441">
        <v>15911</v>
      </c>
      <c r="B18441">
        <v>1</v>
      </c>
    </row>
    <row r="18442" spans="1:2" x14ac:dyDescent="0.3">
      <c r="A18442">
        <v>16703</v>
      </c>
      <c r="B18442">
        <v>1</v>
      </c>
    </row>
    <row r="18443" spans="1:2" x14ac:dyDescent="0.3">
      <c r="A18443">
        <v>18079</v>
      </c>
      <c r="B18443">
        <v>1</v>
      </c>
    </row>
    <row r="18444" spans="1:2" x14ac:dyDescent="0.3">
      <c r="A18444">
        <v>20066</v>
      </c>
      <c r="B18444">
        <v>1</v>
      </c>
    </row>
    <row r="18445" spans="1:2" x14ac:dyDescent="0.3">
      <c r="A18445">
        <v>21031</v>
      </c>
      <c r="B18445">
        <v>1</v>
      </c>
    </row>
    <row r="18446" spans="1:2" x14ac:dyDescent="0.3">
      <c r="A18446">
        <v>23034</v>
      </c>
      <c r="B18446">
        <v>1</v>
      </c>
    </row>
    <row r="18447" spans="1:2" x14ac:dyDescent="0.3">
      <c r="A18447">
        <v>8342</v>
      </c>
      <c r="B18447">
        <v>0</v>
      </c>
    </row>
    <row r="18448" spans="1:2" x14ac:dyDescent="0.3">
      <c r="A18448">
        <v>15852</v>
      </c>
      <c r="B18448">
        <v>1</v>
      </c>
    </row>
    <row r="18449" spans="1:2" x14ac:dyDescent="0.3">
      <c r="A18449">
        <v>17021</v>
      </c>
      <c r="B18449">
        <v>1</v>
      </c>
    </row>
    <row r="18450" spans="1:2" x14ac:dyDescent="0.3">
      <c r="A18450">
        <v>21080</v>
      </c>
      <c r="B18450">
        <v>1</v>
      </c>
    </row>
    <row r="18451" spans="1:2" x14ac:dyDescent="0.3">
      <c r="A18451">
        <v>20131</v>
      </c>
      <c r="B18451">
        <v>1</v>
      </c>
    </row>
    <row r="18452" spans="1:2" x14ac:dyDescent="0.3">
      <c r="A18452">
        <v>16681</v>
      </c>
      <c r="B18452">
        <v>1</v>
      </c>
    </row>
    <row r="18453" spans="1:2" x14ac:dyDescent="0.3">
      <c r="A18453">
        <v>22983</v>
      </c>
      <c r="B18453">
        <v>1</v>
      </c>
    </row>
    <row r="18454" spans="1:2" x14ac:dyDescent="0.3">
      <c r="A18454">
        <v>25868</v>
      </c>
      <c r="B18454">
        <v>1</v>
      </c>
    </row>
    <row r="18455" spans="1:2" x14ac:dyDescent="0.3">
      <c r="A18455">
        <v>15021</v>
      </c>
      <c r="B18455">
        <v>1</v>
      </c>
    </row>
    <row r="18456" spans="1:2" x14ac:dyDescent="0.3">
      <c r="A18456">
        <v>22674</v>
      </c>
      <c r="B18456">
        <v>1</v>
      </c>
    </row>
    <row r="18457" spans="1:2" x14ac:dyDescent="0.3">
      <c r="A18457">
        <v>22837</v>
      </c>
      <c r="B18457">
        <v>1</v>
      </c>
    </row>
    <row r="18458" spans="1:2" x14ac:dyDescent="0.3">
      <c r="A18458">
        <v>11271</v>
      </c>
      <c r="B18458">
        <v>0</v>
      </c>
    </row>
    <row r="18459" spans="1:2" x14ac:dyDescent="0.3">
      <c r="A18459">
        <v>25860</v>
      </c>
      <c r="B18459">
        <v>1</v>
      </c>
    </row>
    <row r="18460" spans="1:2" x14ac:dyDescent="0.3">
      <c r="A18460">
        <v>26897</v>
      </c>
      <c r="B18460">
        <v>1</v>
      </c>
    </row>
    <row r="18461" spans="1:2" x14ac:dyDescent="0.3">
      <c r="A18461">
        <v>6159</v>
      </c>
      <c r="B18461">
        <v>0</v>
      </c>
    </row>
    <row r="18462" spans="1:2" x14ac:dyDescent="0.3">
      <c r="A18462">
        <v>22521</v>
      </c>
      <c r="B18462">
        <v>1</v>
      </c>
    </row>
    <row r="18463" spans="1:2" x14ac:dyDescent="0.3">
      <c r="A18463">
        <v>16698</v>
      </c>
      <c r="B18463">
        <v>1</v>
      </c>
    </row>
    <row r="18464" spans="1:2" x14ac:dyDescent="0.3">
      <c r="A18464">
        <v>19649</v>
      </c>
      <c r="B18464">
        <v>1</v>
      </c>
    </row>
    <row r="18465" spans="1:2" x14ac:dyDescent="0.3">
      <c r="A18465">
        <v>25824</v>
      </c>
      <c r="B18465">
        <v>1</v>
      </c>
    </row>
    <row r="18466" spans="1:2" x14ac:dyDescent="0.3">
      <c r="A18466">
        <v>4257</v>
      </c>
      <c r="B18466">
        <v>0</v>
      </c>
    </row>
    <row r="18467" spans="1:2" x14ac:dyDescent="0.3">
      <c r="A18467">
        <v>4279</v>
      </c>
      <c r="B18467">
        <v>0</v>
      </c>
    </row>
    <row r="18468" spans="1:2" x14ac:dyDescent="0.3">
      <c r="A18468">
        <v>22420</v>
      </c>
      <c r="B18468">
        <v>1</v>
      </c>
    </row>
    <row r="18469" spans="1:2" x14ac:dyDescent="0.3">
      <c r="A18469">
        <v>7159</v>
      </c>
      <c r="B18469">
        <v>0</v>
      </c>
    </row>
    <row r="18470" spans="1:2" x14ac:dyDescent="0.3">
      <c r="A18470">
        <v>17696</v>
      </c>
      <c r="B18470">
        <v>1</v>
      </c>
    </row>
    <row r="18471" spans="1:2" x14ac:dyDescent="0.3">
      <c r="A18471">
        <v>18066</v>
      </c>
      <c r="B18471">
        <v>1</v>
      </c>
    </row>
    <row r="18472" spans="1:2" x14ac:dyDescent="0.3">
      <c r="A18472">
        <v>20216</v>
      </c>
      <c r="B18472">
        <v>1</v>
      </c>
    </row>
    <row r="18473" spans="1:2" x14ac:dyDescent="0.3">
      <c r="A18473">
        <v>20771</v>
      </c>
      <c r="B18473">
        <v>1</v>
      </c>
    </row>
    <row r="18474" spans="1:2" x14ac:dyDescent="0.3">
      <c r="A18474">
        <v>16427</v>
      </c>
      <c r="B18474">
        <v>1</v>
      </c>
    </row>
    <row r="18475" spans="1:2" x14ac:dyDescent="0.3">
      <c r="A18475">
        <v>16855</v>
      </c>
      <c r="B18475">
        <v>0</v>
      </c>
    </row>
    <row r="18476" spans="1:2" x14ac:dyDescent="0.3">
      <c r="A18476">
        <v>16856</v>
      </c>
      <c r="B18476">
        <v>1</v>
      </c>
    </row>
    <row r="18477" spans="1:2" x14ac:dyDescent="0.3">
      <c r="A18477">
        <v>7772</v>
      </c>
      <c r="B18477">
        <v>0</v>
      </c>
    </row>
    <row r="18478" spans="1:2" x14ac:dyDescent="0.3">
      <c r="A18478">
        <v>11112</v>
      </c>
      <c r="B18478">
        <v>1</v>
      </c>
    </row>
    <row r="18479" spans="1:2" x14ac:dyDescent="0.3">
      <c r="A18479">
        <v>20517</v>
      </c>
      <c r="B18479">
        <v>1</v>
      </c>
    </row>
    <row r="18480" spans="1:2" x14ac:dyDescent="0.3">
      <c r="A18480">
        <v>21089</v>
      </c>
      <c r="B18480">
        <v>1</v>
      </c>
    </row>
    <row r="18481" spans="1:2" x14ac:dyDescent="0.3">
      <c r="A18481">
        <v>18140</v>
      </c>
      <c r="B18481">
        <v>1</v>
      </c>
    </row>
    <row r="18482" spans="1:2" x14ac:dyDescent="0.3">
      <c r="A18482">
        <v>24737</v>
      </c>
      <c r="B18482">
        <v>1</v>
      </c>
    </row>
    <row r="18483" spans="1:2" x14ac:dyDescent="0.3">
      <c r="A18483">
        <v>24739</v>
      </c>
      <c r="B18483">
        <v>1</v>
      </c>
    </row>
    <row r="18484" spans="1:2" x14ac:dyDescent="0.3">
      <c r="A18484">
        <v>12474</v>
      </c>
      <c r="B18484">
        <v>0</v>
      </c>
    </row>
    <row r="18485" spans="1:2" x14ac:dyDescent="0.3">
      <c r="A18485">
        <v>11827</v>
      </c>
      <c r="B18485">
        <v>1</v>
      </c>
    </row>
    <row r="18486" spans="1:2" x14ac:dyDescent="0.3">
      <c r="A18486">
        <v>24679</v>
      </c>
      <c r="B18486">
        <v>1</v>
      </c>
    </row>
    <row r="18487" spans="1:2" x14ac:dyDescent="0.3">
      <c r="A18487">
        <v>24765</v>
      </c>
      <c r="B18487">
        <v>1</v>
      </c>
    </row>
    <row r="18488" spans="1:2" x14ac:dyDescent="0.3">
      <c r="A18488">
        <v>24688</v>
      </c>
      <c r="B18488">
        <v>1</v>
      </c>
    </row>
    <row r="18489" spans="1:2" x14ac:dyDescent="0.3">
      <c r="A18489">
        <v>24775</v>
      </c>
      <c r="B18489">
        <v>1</v>
      </c>
    </row>
    <row r="18490" spans="1:2" x14ac:dyDescent="0.3">
      <c r="A18490">
        <v>22923</v>
      </c>
      <c r="B18490">
        <v>1</v>
      </c>
    </row>
    <row r="18491" spans="1:2" x14ac:dyDescent="0.3">
      <c r="A18491">
        <v>22949</v>
      </c>
      <c r="B18491">
        <v>1</v>
      </c>
    </row>
    <row r="18492" spans="1:2" x14ac:dyDescent="0.3">
      <c r="A18492">
        <v>20718</v>
      </c>
      <c r="B18492">
        <v>1</v>
      </c>
    </row>
    <row r="18493" spans="1:2" x14ac:dyDescent="0.3">
      <c r="A18493">
        <v>15788</v>
      </c>
      <c r="B18493">
        <v>1</v>
      </c>
    </row>
    <row r="18494" spans="1:2" x14ac:dyDescent="0.3">
      <c r="A18494">
        <v>20717</v>
      </c>
      <c r="B18494">
        <v>1</v>
      </c>
    </row>
    <row r="18495" spans="1:2" x14ac:dyDescent="0.3">
      <c r="A18495">
        <v>16963</v>
      </c>
      <c r="B18495">
        <v>0</v>
      </c>
    </row>
    <row r="18496" spans="1:2" x14ac:dyDescent="0.3">
      <c r="A18496">
        <v>24672</v>
      </c>
      <c r="B18496">
        <v>1</v>
      </c>
    </row>
    <row r="18497" spans="1:2" x14ac:dyDescent="0.3">
      <c r="A18497">
        <v>20743</v>
      </c>
      <c r="B18497">
        <v>1</v>
      </c>
    </row>
    <row r="18498" spans="1:2" x14ac:dyDescent="0.3">
      <c r="A18498">
        <v>9374</v>
      </c>
      <c r="B18498">
        <v>1</v>
      </c>
    </row>
    <row r="18499" spans="1:2" x14ac:dyDescent="0.3">
      <c r="A18499">
        <v>15614</v>
      </c>
      <c r="B18499">
        <v>1</v>
      </c>
    </row>
    <row r="18500" spans="1:2" x14ac:dyDescent="0.3">
      <c r="A18500">
        <v>22986</v>
      </c>
      <c r="B18500">
        <v>1</v>
      </c>
    </row>
    <row r="18501" spans="1:2" x14ac:dyDescent="0.3">
      <c r="A18501">
        <v>20565</v>
      </c>
      <c r="B18501">
        <v>1</v>
      </c>
    </row>
    <row r="18502" spans="1:2" x14ac:dyDescent="0.3">
      <c r="A18502">
        <v>16512</v>
      </c>
      <c r="B18502">
        <v>0</v>
      </c>
    </row>
    <row r="18503" spans="1:2" x14ac:dyDescent="0.3">
      <c r="A18503">
        <v>17744</v>
      </c>
      <c r="B18503">
        <v>1</v>
      </c>
    </row>
    <row r="18504" spans="1:2" x14ac:dyDescent="0.3">
      <c r="A18504">
        <v>17143</v>
      </c>
      <c r="B18504">
        <v>1</v>
      </c>
    </row>
    <row r="18505" spans="1:2" x14ac:dyDescent="0.3">
      <c r="A18505">
        <v>20654</v>
      </c>
      <c r="B18505">
        <v>1</v>
      </c>
    </row>
    <row r="18506" spans="1:2" x14ac:dyDescent="0.3">
      <c r="A18506">
        <v>7269</v>
      </c>
      <c r="B18506">
        <v>1</v>
      </c>
    </row>
    <row r="18507" spans="1:2" x14ac:dyDescent="0.3">
      <c r="A18507">
        <v>9806</v>
      </c>
      <c r="B18507">
        <v>0</v>
      </c>
    </row>
    <row r="18508" spans="1:2" x14ac:dyDescent="0.3">
      <c r="A18508">
        <v>1891</v>
      </c>
      <c r="B18508">
        <v>0</v>
      </c>
    </row>
    <row r="18509" spans="1:2" x14ac:dyDescent="0.3">
      <c r="A18509">
        <v>15655</v>
      </c>
      <c r="B18509">
        <v>1</v>
      </c>
    </row>
    <row r="18510" spans="1:2" x14ac:dyDescent="0.3">
      <c r="A18510">
        <v>16511</v>
      </c>
      <c r="B18510">
        <v>0</v>
      </c>
    </row>
    <row r="18511" spans="1:2" x14ac:dyDescent="0.3">
      <c r="A18511">
        <v>20580</v>
      </c>
      <c r="B18511">
        <v>1</v>
      </c>
    </row>
    <row r="18512" spans="1:2" x14ac:dyDescent="0.3">
      <c r="A18512">
        <v>10783</v>
      </c>
      <c r="B18512">
        <v>0</v>
      </c>
    </row>
    <row r="18513" spans="1:2" x14ac:dyDescent="0.3">
      <c r="A18513">
        <v>20024</v>
      </c>
      <c r="B18513">
        <v>1</v>
      </c>
    </row>
    <row r="18514" spans="1:2" x14ac:dyDescent="0.3">
      <c r="A18514">
        <v>11876</v>
      </c>
      <c r="B18514">
        <v>1</v>
      </c>
    </row>
    <row r="18515" spans="1:2" x14ac:dyDescent="0.3">
      <c r="A18515">
        <v>5682</v>
      </c>
      <c r="B18515">
        <v>0</v>
      </c>
    </row>
    <row r="18516" spans="1:2" x14ac:dyDescent="0.3">
      <c r="A18516">
        <v>19954</v>
      </c>
      <c r="B18516">
        <v>1</v>
      </c>
    </row>
    <row r="18517" spans="1:2" x14ac:dyDescent="0.3">
      <c r="A18517">
        <v>24487</v>
      </c>
      <c r="B18517">
        <v>1</v>
      </c>
    </row>
    <row r="18518" spans="1:2" x14ac:dyDescent="0.3">
      <c r="A18518">
        <v>18190</v>
      </c>
      <c r="B18518">
        <v>0</v>
      </c>
    </row>
    <row r="18519" spans="1:2" x14ac:dyDescent="0.3">
      <c r="A18519">
        <v>10596</v>
      </c>
      <c r="B18519">
        <v>0</v>
      </c>
    </row>
    <row r="18520" spans="1:2" x14ac:dyDescent="0.3">
      <c r="A18520">
        <v>20970</v>
      </c>
      <c r="B18520">
        <v>1</v>
      </c>
    </row>
    <row r="18521" spans="1:2" x14ac:dyDescent="0.3">
      <c r="A18521">
        <v>15830</v>
      </c>
      <c r="B18521">
        <v>0</v>
      </c>
    </row>
    <row r="18522" spans="1:2" x14ac:dyDescent="0.3">
      <c r="A18522">
        <v>18191</v>
      </c>
      <c r="B18522">
        <v>1</v>
      </c>
    </row>
    <row r="18523" spans="1:2" x14ac:dyDescent="0.3">
      <c r="A18523">
        <v>4881</v>
      </c>
      <c r="B18523">
        <v>0</v>
      </c>
    </row>
    <row r="18524" spans="1:2" x14ac:dyDescent="0.3">
      <c r="A18524">
        <v>19530</v>
      </c>
      <c r="B18524">
        <v>1</v>
      </c>
    </row>
    <row r="18525" spans="1:2" x14ac:dyDescent="0.3">
      <c r="A18525">
        <v>25834</v>
      </c>
      <c r="B18525">
        <v>1</v>
      </c>
    </row>
    <row r="18526" spans="1:2" x14ac:dyDescent="0.3">
      <c r="A18526">
        <v>24729</v>
      </c>
      <c r="B18526">
        <v>0</v>
      </c>
    </row>
    <row r="18527" spans="1:2" x14ac:dyDescent="0.3">
      <c r="A18527">
        <v>24458</v>
      </c>
      <c r="B18527">
        <v>1</v>
      </c>
    </row>
    <row r="18528" spans="1:2" x14ac:dyDescent="0.3">
      <c r="A18528">
        <v>24597</v>
      </c>
      <c r="B18528">
        <v>1</v>
      </c>
    </row>
    <row r="18529" spans="1:2" x14ac:dyDescent="0.3">
      <c r="A18529">
        <v>17846</v>
      </c>
      <c r="B18529">
        <v>1</v>
      </c>
    </row>
    <row r="18530" spans="1:2" x14ac:dyDescent="0.3">
      <c r="A18530">
        <v>14980</v>
      </c>
      <c r="B18530">
        <v>1</v>
      </c>
    </row>
    <row r="18531" spans="1:2" x14ac:dyDescent="0.3">
      <c r="A18531">
        <v>22915</v>
      </c>
      <c r="B18531">
        <v>1</v>
      </c>
    </row>
    <row r="18532" spans="1:2" x14ac:dyDescent="0.3">
      <c r="A18532">
        <v>3378</v>
      </c>
      <c r="B18532">
        <v>0</v>
      </c>
    </row>
    <row r="18533" spans="1:2" x14ac:dyDescent="0.3">
      <c r="A18533">
        <v>11088</v>
      </c>
      <c r="B18533">
        <v>1</v>
      </c>
    </row>
    <row r="18534" spans="1:2" x14ac:dyDescent="0.3">
      <c r="A18534">
        <v>8866</v>
      </c>
      <c r="B18534">
        <v>0</v>
      </c>
    </row>
    <row r="18535" spans="1:2" x14ac:dyDescent="0.3">
      <c r="A18535">
        <v>3412</v>
      </c>
      <c r="B18535">
        <v>0</v>
      </c>
    </row>
    <row r="18536" spans="1:2" x14ac:dyDescent="0.3">
      <c r="A18536">
        <v>25858</v>
      </c>
      <c r="B18536">
        <v>1</v>
      </c>
    </row>
    <row r="18537" spans="1:2" x14ac:dyDescent="0.3">
      <c r="A18537">
        <v>9469</v>
      </c>
      <c r="B18537">
        <v>1</v>
      </c>
    </row>
    <row r="18538" spans="1:2" x14ac:dyDescent="0.3">
      <c r="A18538">
        <v>15505</v>
      </c>
      <c r="B18538">
        <v>1</v>
      </c>
    </row>
    <row r="18539" spans="1:2" x14ac:dyDescent="0.3">
      <c r="A18539">
        <v>20616</v>
      </c>
      <c r="B18539">
        <v>1</v>
      </c>
    </row>
    <row r="18540" spans="1:2" x14ac:dyDescent="0.3">
      <c r="A18540">
        <v>20979</v>
      </c>
      <c r="B18540">
        <v>1</v>
      </c>
    </row>
    <row r="18541" spans="1:2" x14ac:dyDescent="0.3">
      <c r="A18541">
        <v>22864</v>
      </c>
      <c r="B18541">
        <v>1</v>
      </c>
    </row>
    <row r="18542" spans="1:2" x14ac:dyDescent="0.3">
      <c r="A18542">
        <v>26914</v>
      </c>
      <c r="B18542">
        <v>1</v>
      </c>
    </row>
    <row r="18543" spans="1:2" x14ac:dyDescent="0.3">
      <c r="A18543">
        <v>1030</v>
      </c>
      <c r="B18543">
        <v>0</v>
      </c>
    </row>
    <row r="18544" spans="1:2" x14ac:dyDescent="0.3">
      <c r="A18544">
        <v>7134</v>
      </c>
      <c r="B18544">
        <v>0</v>
      </c>
    </row>
    <row r="18545" spans="1:2" x14ac:dyDescent="0.3">
      <c r="A18545">
        <v>8423</v>
      </c>
      <c r="B18545">
        <v>0</v>
      </c>
    </row>
    <row r="18546" spans="1:2" x14ac:dyDescent="0.3">
      <c r="A18546">
        <v>9566</v>
      </c>
      <c r="B18546">
        <v>1</v>
      </c>
    </row>
    <row r="18547" spans="1:2" x14ac:dyDescent="0.3">
      <c r="A18547">
        <v>10639</v>
      </c>
      <c r="B18547">
        <v>1</v>
      </c>
    </row>
    <row r="18548" spans="1:2" x14ac:dyDescent="0.3">
      <c r="A18548">
        <v>11518</v>
      </c>
      <c r="B18548">
        <v>1</v>
      </c>
    </row>
    <row r="18549" spans="1:2" x14ac:dyDescent="0.3">
      <c r="A18549">
        <v>16025</v>
      </c>
      <c r="B18549">
        <v>1</v>
      </c>
    </row>
    <row r="18550" spans="1:2" x14ac:dyDescent="0.3">
      <c r="A18550">
        <v>20863</v>
      </c>
      <c r="B18550">
        <v>1</v>
      </c>
    </row>
    <row r="18551" spans="1:2" x14ac:dyDescent="0.3">
      <c r="A18551">
        <v>24707</v>
      </c>
      <c r="B18551">
        <v>1</v>
      </c>
    </row>
    <row r="18552" spans="1:2" x14ac:dyDescent="0.3">
      <c r="A18552">
        <v>16355</v>
      </c>
      <c r="B18552">
        <v>1</v>
      </c>
    </row>
    <row r="18553" spans="1:2" x14ac:dyDescent="0.3">
      <c r="A18553">
        <v>22792</v>
      </c>
      <c r="B18553">
        <v>1</v>
      </c>
    </row>
    <row r="18554" spans="1:2" x14ac:dyDescent="0.3">
      <c r="A18554">
        <v>8344</v>
      </c>
      <c r="B18554">
        <v>0</v>
      </c>
    </row>
    <row r="18555" spans="1:2" x14ac:dyDescent="0.3">
      <c r="A18555">
        <v>12493</v>
      </c>
      <c r="B18555">
        <v>1</v>
      </c>
    </row>
    <row r="18556" spans="1:2" x14ac:dyDescent="0.3">
      <c r="A18556">
        <v>17004</v>
      </c>
      <c r="B18556">
        <v>1</v>
      </c>
    </row>
    <row r="18557" spans="1:2" x14ac:dyDescent="0.3">
      <c r="A18557">
        <v>19700</v>
      </c>
      <c r="B18557">
        <v>1</v>
      </c>
    </row>
    <row r="18558" spans="1:2" x14ac:dyDescent="0.3">
      <c r="A18558">
        <v>20762</v>
      </c>
      <c r="B18558">
        <v>1</v>
      </c>
    </row>
    <row r="18559" spans="1:2" x14ac:dyDescent="0.3">
      <c r="A18559">
        <v>22704</v>
      </c>
      <c r="B18559">
        <v>1</v>
      </c>
    </row>
    <row r="18560" spans="1:2" x14ac:dyDescent="0.3">
      <c r="A18560">
        <v>16330</v>
      </c>
      <c r="B18560">
        <v>1</v>
      </c>
    </row>
    <row r="18561" spans="1:2" x14ac:dyDescent="0.3">
      <c r="A18561">
        <v>25789</v>
      </c>
      <c r="B18561">
        <v>1</v>
      </c>
    </row>
    <row r="18562" spans="1:2" x14ac:dyDescent="0.3">
      <c r="A18562">
        <v>24601</v>
      </c>
      <c r="B18562">
        <v>1</v>
      </c>
    </row>
    <row r="18563" spans="1:2" x14ac:dyDescent="0.3">
      <c r="A18563">
        <v>24710</v>
      </c>
      <c r="B18563">
        <v>1</v>
      </c>
    </row>
    <row r="18564" spans="1:2" x14ac:dyDescent="0.3">
      <c r="A18564">
        <v>24409</v>
      </c>
      <c r="B18564">
        <v>1</v>
      </c>
    </row>
    <row r="18565" spans="1:2" x14ac:dyDescent="0.3">
      <c r="A18565">
        <v>24544</v>
      </c>
      <c r="B18565">
        <v>1</v>
      </c>
    </row>
    <row r="18566" spans="1:2" x14ac:dyDescent="0.3">
      <c r="A18566">
        <v>3108</v>
      </c>
      <c r="B18566">
        <v>0</v>
      </c>
    </row>
    <row r="18567" spans="1:2" x14ac:dyDescent="0.3">
      <c r="A18567">
        <v>24445</v>
      </c>
      <c r="B18567">
        <v>1</v>
      </c>
    </row>
    <row r="18568" spans="1:2" x14ac:dyDescent="0.3">
      <c r="A18568">
        <v>18131</v>
      </c>
      <c r="B18568">
        <v>1</v>
      </c>
    </row>
    <row r="18569" spans="1:2" x14ac:dyDescent="0.3">
      <c r="A18569">
        <v>788</v>
      </c>
      <c r="B18569">
        <v>0</v>
      </c>
    </row>
    <row r="18570" spans="1:2" x14ac:dyDescent="0.3">
      <c r="A18570">
        <v>22921</v>
      </c>
      <c r="B18570">
        <v>1</v>
      </c>
    </row>
    <row r="18571" spans="1:2" x14ac:dyDescent="0.3">
      <c r="A18571">
        <v>23005</v>
      </c>
      <c r="B18571">
        <v>1</v>
      </c>
    </row>
    <row r="18572" spans="1:2" x14ac:dyDescent="0.3">
      <c r="A18572">
        <v>25823</v>
      </c>
      <c r="B18572">
        <v>1</v>
      </c>
    </row>
    <row r="18573" spans="1:2" x14ac:dyDescent="0.3">
      <c r="A18573">
        <v>24764</v>
      </c>
      <c r="B18573">
        <v>1</v>
      </c>
    </row>
    <row r="18574" spans="1:2" x14ac:dyDescent="0.3">
      <c r="A18574">
        <v>22832</v>
      </c>
      <c r="B18574">
        <v>1</v>
      </c>
    </row>
    <row r="18575" spans="1:2" x14ac:dyDescent="0.3">
      <c r="A18575">
        <v>1745</v>
      </c>
      <c r="B18575">
        <v>0</v>
      </c>
    </row>
    <row r="18576" spans="1:2" x14ac:dyDescent="0.3">
      <c r="A18576">
        <v>25791</v>
      </c>
      <c r="B18576">
        <v>1</v>
      </c>
    </row>
    <row r="18577" spans="1:2" x14ac:dyDescent="0.3">
      <c r="A18577">
        <v>24428</v>
      </c>
      <c r="B18577">
        <v>1</v>
      </c>
    </row>
    <row r="18578" spans="1:2" x14ac:dyDescent="0.3">
      <c r="A18578">
        <v>25807</v>
      </c>
      <c r="B18578">
        <v>1</v>
      </c>
    </row>
    <row r="18579" spans="1:2" x14ac:dyDescent="0.3">
      <c r="A18579">
        <v>22600</v>
      </c>
      <c r="B18579">
        <v>1</v>
      </c>
    </row>
    <row r="18580" spans="1:2" x14ac:dyDescent="0.3">
      <c r="A18580">
        <v>25820</v>
      </c>
      <c r="B18580">
        <v>1</v>
      </c>
    </row>
    <row r="18581" spans="1:2" x14ac:dyDescent="0.3">
      <c r="A18581">
        <v>24684</v>
      </c>
      <c r="B18581">
        <v>1</v>
      </c>
    </row>
    <row r="18582" spans="1:2" x14ac:dyDescent="0.3">
      <c r="A18582">
        <v>25842</v>
      </c>
      <c r="B18582">
        <v>1</v>
      </c>
    </row>
    <row r="18583" spans="1:2" x14ac:dyDescent="0.3">
      <c r="A18583">
        <v>5706</v>
      </c>
      <c r="B18583">
        <v>0</v>
      </c>
    </row>
    <row r="18584" spans="1:2" x14ac:dyDescent="0.3">
      <c r="A18584">
        <v>7720</v>
      </c>
      <c r="B18584">
        <v>0</v>
      </c>
    </row>
    <row r="18585" spans="1:2" x14ac:dyDescent="0.3">
      <c r="A18585">
        <v>8135</v>
      </c>
      <c r="B18585">
        <v>0</v>
      </c>
    </row>
    <row r="18586" spans="1:2" x14ac:dyDescent="0.3">
      <c r="A18586">
        <v>11423</v>
      </c>
      <c r="B18586">
        <v>1</v>
      </c>
    </row>
    <row r="18587" spans="1:2" x14ac:dyDescent="0.3">
      <c r="A18587">
        <v>12464</v>
      </c>
      <c r="B18587">
        <v>1</v>
      </c>
    </row>
    <row r="18588" spans="1:2" x14ac:dyDescent="0.3">
      <c r="A18588">
        <v>18123</v>
      </c>
      <c r="B18588">
        <v>0</v>
      </c>
    </row>
    <row r="18589" spans="1:2" x14ac:dyDescent="0.3">
      <c r="A18589">
        <v>18132</v>
      </c>
      <c r="B18589">
        <v>1</v>
      </c>
    </row>
    <row r="18590" spans="1:2" x14ac:dyDescent="0.3">
      <c r="A18590">
        <v>20856</v>
      </c>
      <c r="B18590">
        <v>1</v>
      </c>
    </row>
    <row r="18591" spans="1:2" x14ac:dyDescent="0.3">
      <c r="A18591">
        <v>22820</v>
      </c>
      <c r="B18591">
        <v>1</v>
      </c>
    </row>
    <row r="18592" spans="1:2" x14ac:dyDescent="0.3">
      <c r="A18592">
        <v>22823</v>
      </c>
      <c r="B18592">
        <v>1</v>
      </c>
    </row>
    <row r="18593" spans="1:2" x14ac:dyDescent="0.3">
      <c r="A18593">
        <v>22824</v>
      </c>
      <c r="B18593">
        <v>1</v>
      </c>
    </row>
    <row r="18594" spans="1:2" x14ac:dyDescent="0.3">
      <c r="A18594">
        <v>22751</v>
      </c>
      <c r="B18594">
        <v>1</v>
      </c>
    </row>
    <row r="18595" spans="1:2" x14ac:dyDescent="0.3">
      <c r="A18595">
        <v>24769</v>
      </c>
      <c r="B18595">
        <v>1</v>
      </c>
    </row>
    <row r="18596" spans="1:2" x14ac:dyDescent="0.3">
      <c r="A18596">
        <v>8723</v>
      </c>
      <c r="B18596">
        <v>0</v>
      </c>
    </row>
    <row r="18597" spans="1:2" x14ac:dyDescent="0.3">
      <c r="A18597">
        <v>5578</v>
      </c>
      <c r="B18597">
        <v>0</v>
      </c>
    </row>
    <row r="18598" spans="1:2" x14ac:dyDescent="0.3">
      <c r="A18598">
        <v>8721</v>
      </c>
      <c r="B18598">
        <v>0</v>
      </c>
    </row>
    <row r="18599" spans="1:2" x14ac:dyDescent="0.3">
      <c r="A18599">
        <v>24618</v>
      </c>
      <c r="B18599">
        <v>1</v>
      </c>
    </row>
    <row r="18600" spans="1:2" x14ac:dyDescent="0.3">
      <c r="A18600">
        <v>16763</v>
      </c>
      <c r="B18600">
        <v>1</v>
      </c>
    </row>
    <row r="18601" spans="1:2" x14ac:dyDescent="0.3">
      <c r="A18601">
        <v>25832</v>
      </c>
      <c r="B18601">
        <v>1</v>
      </c>
    </row>
    <row r="18602" spans="1:2" x14ac:dyDescent="0.3">
      <c r="A18602">
        <v>24404</v>
      </c>
      <c r="B18602">
        <v>1</v>
      </c>
    </row>
    <row r="18603" spans="1:2" x14ac:dyDescent="0.3">
      <c r="A18603">
        <v>26894</v>
      </c>
      <c r="B18603">
        <v>1</v>
      </c>
    </row>
    <row r="18604" spans="1:2" x14ac:dyDescent="0.3">
      <c r="A18604">
        <v>22312</v>
      </c>
      <c r="B18604">
        <v>1</v>
      </c>
    </row>
    <row r="18605" spans="1:2" x14ac:dyDescent="0.3">
      <c r="A18605">
        <v>10717</v>
      </c>
      <c r="B18605">
        <v>1</v>
      </c>
    </row>
    <row r="18606" spans="1:2" x14ac:dyDescent="0.3">
      <c r="A18606">
        <v>8334</v>
      </c>
      <c r="B18606">
        <v>0</v>
      </c>
    </row>
    <row r="18607" spans="1:2" x14ac:dyDescent="0.3">
      <c r="A18607">
        <v>14977</v>
      </c>
      <c r="B18607">
        <v>1</v>
      </c>
    </row>
    <row r="18608" spans="1:2" x14ac:dyDescent="0.3">
      <c r="A18608">
        <v>18100</v>
      </c>
      <c r="B18608">
        <v>0</v>
      </c>
    </row>
    <row r="18609" spans="1:2" x14ac:dyDescent="0.3">
      <c r="A18609">
        <v>16706</v>
      </c>
      <c r="B18609">
        <v>1</v>
      </c>
    </row>
    <row r="18610" spans="1:2" x14ac:dyDescent="0.3">
      <c r="A18610">
        <v>20172</v>
      </c>
      <c r="B18610">
        <v>1</v>
      </c>
    </row>
    <row r="18611" spans="1:2" x14ac:dyDescent="0.3">
      <c r="A18611">
        <v>11725</v>
      </c>
      <c r="B18611">
        <v>1</v>
      </c>
    </row>
    <row r="18612" spans="1:2" x14ac:dyDescent="0.3">
      <c r="A18612">
        <v>21084</v>
      </c>
      <c r="B18612">
        <v>1</v>
      </c>
    </row>
    <row r="18613" spans="1:2" x14ac:dyDescent="0.3">
      <c r="A18613">
        <v>18071</v>
      </c>
      <c r="B18613">
        <v>1</v>
      </c>
    </row>
    <row r="18614" spans="1:2" x14ac:dyDescent="0.3">
      <c r="A18614">
        <v>21083</v>
      </c>
      <c r="B18614">
        <v>1</v>
      </c>
    </row>
    <row r="18615" spans="1:2" x14ac:dyDescent="0.3">
      <c r="A18615">
        <v>24726</v>
      </c>
      <c r="B18615">
        <v>1</v>
      </c>
    </row>
    <row r="18616" spans="1:2" x14ac:dyDescent="0.3">
      <c r="A18616">
        <v>22692</v>
      </c>
      <c r="B18616">
        <v>1</v>
      </c>
    </row>
    <row r="18617" spans="1:2" x14ac:dyDescent="0.3">
      <c r="A18617">
        <v>23031</v>
      </c>
      <c r="B18617">
        <v>1</v>
      </c>
    </row>
    <row r="18618" spans="1:2" x14ac:dyDescent="0.3">
      <c r="A18618">
        <v>24427</v>
      </c>
      <c r="B18618">
        <v>1</v>
      </c>
    </row>
    <row r="18619" spans="1:2" x14ac:dyDescent="0.3">
      <c r="A18619">
        <v>686</v>
      </c>
      <c r="B18619">
        <v>0</v>
      </c>
    </row>
    <row r="18620" spans="1:2" x14ac:dyDescent="0.3">
      <c r="A18620">
        <v>9300</v>
      </c>
      <c r="B18620">
        <v>1</v>
      </c>
    </row>
    <row r="18621" spans="1:2" x14ac:dyDescent="0.3">
      <c r="A18621">
        <v>24164</v>
      </c>
      <c r="B18621">
        <v>1</v>
      </c>
    </row>
    <row r="18622" spans="1:2" x14ac:dyDescent="0.3">
      <c r="A18622">
        <v>15700</v>
      </c>
      <c r="B18622">
        <v>1</v>
      </c>
    </row>
    <row r="18623" spans="1:2" x14ac:dyDescent="0.3">
      <c r="A18623">
        <v>25878</v>
      </c>
      <c r="B18623">
        <v>1</v>
      </c>
    </row>
    <row r="18624" spans="1:2" x14ac:dyDescent="0.3">
      <c r="A18624">
        <v>26929</v>
      </c>
      <c r="B18624">
        <v>1</v>
      </c>
    </row>
    <row r="18625" spans="1:2" x14ac:dyDescent="0.3">
      <c r="A18625">
        <v>25866</v>
      </c>
      <c r="B18625">
        <v>1</v>
      </c>
    </row>
    <row r="18626" spans="1:2" x14ac:dyDescent="0.3">
      <c r="A18626">
        <v>17931</v>
      </c>
      <c r="B18626">
        <v>1</v>
      </c>
    </row>
    <row r="18627" spans="1:2" x14ac:dyDescent="0.3">
      <c r="A18627">
        <v>19605</v>
      </c>
      <c r="B18627">
        <v>1</v>
      </c>
    </row>
    <row r="18628" spans="1:2" x14ac:dyDescent="0.3">
      <c r="A18628">
        <v>19612</v>
      </c>
      <c r="B18628">
        <v>1</v>
      </c>
    </row>
    <row r="18629" spans="1:2" x14ac:dyDescent="0.3">
      <c r="A18629">
        <v>19726</v>
      </c>
      <c r="B18629">
        <v>1</v>
      </c>
    </row>
    <row r="18630" spans="1:2" x14ac:dyDescent="0.3">
      <c r="A18630">
        <v>7414</v>
      </c>
      <c r="B18630">
        <v>0</v>
      </c>
    </row>
    <row r="18631" spans="1:2" x14ac:dyDescent="0.3">
      <c r="A18631">
        <v>24709</v>
      </c>
      <c r="B18631">
        <v>0</v>
      </c>
    </row>
    <row r="18632" spans="1:2" x14ac:dyDescent="0.3">
      <c r="A18632">
        <v>25803</v>
      </c>
      <c r="B18632">
        <v>1</v>
      </c>
    </row>
    <row r="18633" spans="1:2" x14ac:dyDescent="0.3">
      <c r="A18633">
        <v>25847</v>
      </c>
      <c r="B18633">
        <v>1</v>
      </c>
    </row>
    <row r="18634" spans="1:2" x14ac:dyDescent="0.3">
      <c r="A18634">
        <v>25848</v>
      </c>
      <c r="B18634">
        <v>1</v>
      </c>
    </row>
    <row r="18635" spans="1:2" x14ac:dyDescent="0.3">
      <c r="A18635">
        <v>25867</v>
      </c>
      <c r="B18635">
        <v>1</v>
      </c>
    </row>
    <row r="18636" spans="1:2" x14ac:dyDescent="0.3">
      <c r="A18636">
        <v>318</v>
      </c>
      <c r="B18636">
        <v>0</v>
      </c>
    </row>
    <row r="18637" spans="1:2" x14ac:dyDescent="0.3">
      <c r="A18637">
        <v>6144</v>
      </c>
      <c r="B18637">
        <v>0</v>
      </c>
    </row>
    <row r="18638" spans="1:2" x14ac:dyDescent="0.3">
      <c r="A18638">
        <v>26932</v>
      </c>
      <c r="B18638">
        <v>1</v>
      </c>
    </row>
    <row r="18639" spans="1:2" x14ac:dyDescent="0.3">
      <c r="A18639">
        <v>17643</v>
      </c>
      <c r="B18639">
        <v>1</v>
      </c>
    </row>
    <row r="18640" spans="1:2" x14ac:dyDescent="0.3">
      <c r="A18640">
        <v>10730</v>
      </c>
      <c r="B18640">
        <v>0</v>
      </c>
    </row>
    <row r="18641" spans="1:2" x14ac:dyDescent="0.3">
      <c r="A18641">
        <v>14740</v>
      </c>
      <c r="B18641">
        <v>1</v>
      </c>
    </row>
    <row r="18642" spans="1:2" x14ac:dyDescent="0.3">
      <c r="A18642">
        <v>16947</v>
      </c>
      <c r="B18642">
        <v>1</v>
      </c>
    </row>
    <row r="18643" spans="1:2" x14ac:dyDescent="0.3">
      <c r="A18643">
        <v>10970</v>
      </c>
      <c r="B18643">
        <v>1</v>
      </c>
    </row>
    <row r="18644" spans="1:2" x14ac:dyDescent="0.3">
      <c r="A18644">
        <v>20660</v>
      </c>
      <c r="B18644">
        <v>1</v>
      </c>
    </row>
    <row r="18645" spans="1:2" x14ac:dyDescent="0.3">
      <c r="A18645">
        <v>16572</v>
      </c>
      <c r="B18645">
        <v>0</v>
      </c>
    </row>
    <row r="18646" spans="1:2" x14ac:dyDescent="0.3">
      <c r="A18646">
        <v>17809</v>
      </c>
      <c r="B18646">
        <v>1</v>
      </c>
    </row>
    <row r="18647" spans="1:2" x14ac:dyDescent="0.3">
      <c r="A18647">
        <v>24711</v>
      </c>
      <c r="B18647">
        <v>1</v>
      </c>
    </row>
    <row r="18648" spans="1:2" x14ac:dyDescent="0.3">
      <c r="A18648">
        <v>25849</v>
      </c>
      <c r="B18648">
        <v>1</v>
      </c>
    </row>
    <row r="18649" spans="1:2" x14ac:dyDescent="0.3">
      <c r="A18649">
        <v>24712</v>
      </c>
      <c r="B18649">
        <v>1</v>
      </c>
    </row>
    <row r="18650" spans="1:2" x14ac:dyDescent="0.3">
      <c r="A18650">
        <v>1217</v>
      </c>
      <c r="B18650">
        <v>0</v>
      </c>
    </row>
    <row r="18651" spans="1:2" x14ac:dyDescent="0.3">
      <c r="A18651">
        <v>26931</v>
      </c>
      <c r="B18651">
        <v>1</v>
      </c>
    </row>
    <row r="18652" spans="1:2" x14ac:dyDescent="0.3">
      <c r="A18652">
        <v>25793</v>
      </c>
      <c r="B18652">
        <v>1</v>
      </c>
    </row>
    <row r="18653" spans="1:2" x14ac:dyDescent="0.3">
      <c r="A18653">
        <v>25794</v>
      </c>
      <c r="B18653">
        <v>1</v>
      </c>
    </row>
    <row r="18654" spans="1:2" x14ac:dyDescent="0.3">
      <c r="A18654">
        <v>26947</v>
      </c>
      <c r="B18654">
        <v>1</v>
      </c>
    </row>
    <row r="18655" spans="1:2" x14ac:dyDescent="0.3">
      <c r="A18655">
        <v>24696</v>
      </c>
      <c r="B18655">
        <v>0</v>
      </c>
    </row>
    <row r="18656" spans="1:2" x14ac:dyDescent="0.3">
      <c r="A18656">
        <v>24697</v>
      </c>
      <c r="B18656">
        <v>1</v>
      </c>
    </row>
    <row r="18657" spans="1:2" x14ac:dyDescent="0.3">
      <c r="A18657">
        <v>2919</v>
      </c>
      <c r="B18657" t="s">
        <v>746</v>
      </c>
    </row>
    <row r="18658" spans="1:2" x14ac:dyDescent="0.3">
      <c r="A18658">
        <v>15923</v>
      </c>
      <c r="B18658">
        <v>1</v>
      </c>
    </row>
    <row r="18659" spans="1:2" x14ac:dyDescent="0.3">
      <c r="A18659">
        <v>17567</v>
      </c>
      <c r="B18659">
        <v>1</v>
      </c>
    </row>
    <row r="18660" spans="1:2" x14ac:dyDescent="0.3">
      <c r="A18660">
        <v>20044</v>
      </c>
      <c r="B18660">
        <v>1</v>
      </c>
    </row>
    <row r="18661" spans="1:2" x14ac:dyDescent="0.3">
      <c r="A18661">
        <v>20045</v>
      </c>
      <c r="B18661">
        <v>1</v>
      </c>
    </row>
    <row r="18662" spans="1:2" x14ac:dyDescent="0.3">
      <c r="A18662">
        <v>20518</v>
      </c>
      <c r="B18662">
        <v>1</v>
      </c>
    </row>
    <row r="18663" spans="1:2" x14ac:dyDescent="0.3">
      <c r="A18663">
        <v>20895</v>
      </c>
      <c r="B18663">
        <v>1</v>
      </c>
    </row>
    <row r="18664" spans="1:2" x14ac:dyDescent="0.3">
      <c r="A18664">
        <v>20527</v>
      </c>
      <c r="B18664">
        <v>1</v>
      </c>
    </row>
    <row r="18665" spans="1:2" x14ac:dyDescent="0.3">
      <c r="A18665">
        <v>22786</v>
      </c>
      <c r="B18665">
        <v>1</v>
      </c>
    </row>
    <row r="18666" spans="1:2" x14ac:dyDescent="0.3">
      <c r="A18666">
        <v>22787</v>
      </c>
      <c r="B18666">
        <v>1</v>
      </c>
    </row>
    <row r="18667" spans="1:2" x14ac:dyDescent="0.3">
      <c r="A18667">
        <v>25812</v>
      </c>
      <c r="B18667">
        <v>1</v>
      </c>
    </row>
    <row r="18668" spans="1:2" x14ac:dyDescent="0.3">
      <c r="A18668">
        <v>22526</v>
      </c>
      <c r="B18668">
        <v>1</v>
      </c>
    </row>
    <row r="18669" spans="1:2" x14ac:dyDescent="0.3">
      <c r="A18669">
        <v>26948</v>
      </c>
      <c r="B18669">
        <v>1</v>
      </c>
    </row>
    <row r="18670" spans="1:2" x14ac:dyDescent="0.3">
      <c r="A18670">
        <v>26949</v>
      </c>
      <c r="B18670">
        <v>1</v>
      </c>
    </row>
    <row r="18671" spans="1:2" x14ac:dyDescent="0.3">
      <c r="A18671">
        <v>24733</v>
      </c>
      <c r="B18671">
        <v>1</v>
      </c>
    </row>
    <row r="18672" spans="1:2" x14ac:dyDescent="0.3">
      <c r="A18672">
        <v>22880</v>
      </c>
      <c r="B18672">
        <v>1</v>
      </c>
    </row>
    <row r="18673" spans="1:2" x14ac:dyDescent="0.3">
      <c r="A18673">
        <v>20920</v>
      </c>
      <c r="B18673">
        <v>1</v>
      </c>
    </row>
    <row r="18674" spans="1:2" x14ac:dyDescent="0.3">
      <c r="A18674">
        <v>466</v>
      </c>
      <c r="B18674" t="s">
        <v>746</v>
      </c>
    </row>
    <row r="18675" spans="1:2" x14ac:dyDescent="0.3">
      <c r="A18675">
        <v>24401</v>
      </c>
      <c r="B18675">
        <v>1</v>
      </c>
    </row>
    <row r="18676" spans="1:2" x14ac:dyDescent="0.3">
      <c r="A18676">
        <v>25800</v>
      </c>
      <c r="B18676">
        <v>1</v>
      </c>
    </row>
    <row r="18677" spans="1:2" x14ac:dyDescent="0.3">
      <c r="A18677">
        <v>17540</v>
      </c>
      <c r="B18677">
        <v>1</v>
      </c>
    </row>
    <row r="18678" spans="1:2" x14ac:dyDescent="0.3">
      <c r="A18678">
        <v>24459</v>
      </c>
      <c r="B18678">
        <v>1</v>
      </c>
    </row>
    <row r="18679" spans="1:2" x14ac:dyDescent="0.3">
      <c r="A18679">
        <v>24676</v>
      </c>
      <c r="B18679">
        <v>1</v>
      </c>
    </row>
    <row r="18680" spans="1:2" x14ac:dyDescent="0.3">
      <c r="A18680">
        <v>24447</v>
      </c>
      <c r="B18680">
        <v>1</v>
      </c>
    </row>
    <row r="18681" spans="1:2" x14ac:dyDescent="0.3">
      <c r="A18681">
        <v>25827</v>
      </c>
      <c r="B18681">
        <v>1</v>
      </c>
    </row>
    <row r="18682" spans="1:2" x14ac:dyDescent="0.3">
      <c r="A18682">
        <v>24469</v>
      </c>
      <c r="B18682">
        <v>1</v>
      </c>
    </row>
    <row r="18683" spans="1:2" x14ac:dyDescent="0.3">
      <c r="A18683">
        <v>26902</v>
      </c>
      <c r="B18683">
        <v>1</v>
      </c>
    </row>
    <row r="18684" spans="1:2" x14ac:dyDescent="0.3">
      <c r="A18684">
        <v>24767</v>
      </c>
      <c r="B18684">
        <v>0</v>
      </c>
    </row>
    <row r="18685" spans="1:2" x14ac:dyDescent="0.3">
      <c r="A18685">
        <v>25806</v>
      </c>
      <c r="B18685">
        <v>1</v>
      </c>
    </row>
    <row r="18686" spans="1:2" x14ac:dyDescent="0.3">
      <c r="A18686">
        <v>24400</v>
      </c>
      <c r="B18686">
        <v>1</v>
      </c>
    </row>
    <row r="18687" spans="1:2" x14ac:dyDescent="0.3">
      <c r="A18687">
        <v>24734</v>
      </c>
      <c r="B18687">
        <v>1</v>
      </c>
    </row>
    <row r="18688" spans="1:2" x14ac:dyDescent="0.3">
      <c r="A18688">
        <v>22375</v>
      </c>
      <c r="B18688">
        <v>1</v>
      </c>
    </row>
    <row r="18689" spans="1:2" x14ac:dyDescent="0.3">
      <c r="A18689">
        <v>16082</v>
      </c>
      <c r="B18689">
        <v>1</v>
      </c>
    </row>
    <row r="18690" spans="1:2" x14ac:dyDescent="0.3">
      <c r="A18690">
        <v>26960</v>
      </c>
      <c r="B18690">
        <v>1</v>
      </c>
    </row>
    <row r="18691" spans="1:2" x14ac:dyDescent="0.3">
      <c r="A18691">
        <v>24757</v>
      </c>
      <c r="B18691">
        <v>1</v>
      </c>
    </row>
    <row r="18692" spans="1:2" x14ac:dyDescent="0.3">
      <c r="A18692">
        <v>26927</v>
      </c>
      <c r="B18692">
        <v>1</v>
      </c>
    </row>
    <row r="18693" spans="1:2" x14ac:dyDescent="0.3">
      <c r="A18693">
        <v>26928</v>
      </c>
      <c r="B18693">
        <v>1</v>
      </c>
    </row>
    <row r="18694" spans="1:2" x14ac:dyDescent="0.3">
      <c r="A18694">
        <v>24759</v>
      </c>
      <c r="B18694">
        <v>1</v>
      </c>
    </row>
    <row r="18695" spans="1:2" x14ac:dyDescent="0.3">
      <c r="A18695">
        <v>24758</v>
      </c>
      <c r="B18695">
        <v>1</v>
      </c>
    </row>
    <row r="18696" spans="1:2" x14ac:dyDescent="0.3">
      <c r="A18696">
        <v>1763</v>
      </c>
      <c r="B18696">
        <v>0</v>
      </c>
    </row>
    <row r="18697" spans="1:2" x14ac:dyDescent="0.3">
      <c r="A18697">
        <v>10993</v>
      </c>
      <c r="B18697">
        <v>0</v>
      </c>
    </row>
    <row r="18698" spans="1:2" x14ac:dyDescent="0.3">
      <c r="A18698">
        <v>14814</v>
      </c>
      <c r="B18698">
        <v>1</v>
      </c>
    </row>
    <row r="18699" spans="1:2" x14ac:dyDescent="0.3">
      <c r="A18699">
        <v>15524</v>
      </c>
      <c r="B18699">
        <v>0</v>
      </c>
    </row>
    <row r="18700" spans="1:2" x14ac:dyDescent="0.3">
      <c r="A18700">
        <v>15699</v>
      </c>
      <c r="B18700">
        <v>1</v>
      </c>
    </row>
    <row r="18701" spans="1:2" x14ac:dyDescent="0.3">
      <c r="A18701">
        <v>19495</v>
      </c>
      <c r="B18701">
        <v>1</v>
      </c>
    </row>
    <row r="18702" spans="1:2" x14ac:dyDescent="0.3">
      <c r="A18702">
        <v>20073</v>
      </c>
      <c r="B18702">
        <v>1</v>
      </c>
    </row>
    <row r="18703" spans="1:2" x14ac:dyDescent="0.3">
      <c r="A18703">
        <v>20005</v>
      </c>
      <c r="B18703">
        <v>1</v>
      </c>
    </row>
    <row r="18704" spans="1:2" x14ac:dyDescent="0.3">
      <c r="A18704">
        <v>20963</v>
      </c>
      <c r="B18704">
        <v>1</v>
      </c>
    </row>
    <row r="18705" spans="1:2" x14ac:dyDescent="0.3">
      <c r="A18705">
        <v>20794</v>
      </c>
      <c r="B18705">
        <v>1</v>
      </c>
    </row>
    <row r="18706" spans="1:2" x14ac:dyDescent="0.3">
      <c r="A18706">
        <v>22765</v>
      </c>
      <c r="B18706">
        <v>1</v>
      </c>
    </row>
    <row r="18707" spans="1:2" x14ac:dyDescent="0.3">
      <c r="A18707">
        <v>23056</v>
      </c>
      <c r="B18707">
        <v>1</v>
      </c>
    </row>
    <row r="18708" spans="1:2" x14ac:dyDescent="0.3">
      <c r="A18708">
        <v>23055</v>
      </c>
      <c r="B18708">
        <v>0</v>
      </c>
    </row>
    <row r="18709" spans="1:2" x14ac:dyDescent="0.3">
      <c r="A18709">
        <v>25856</v>
      </c>
      <c r="B18709">
        <v>1</v>
      </c>
    </row>
    <row r="18710" spans="1:2" x14ac:dyDescent="0.3">
      <c r="A18710">
        <v>24750</v>
      </c>
      <c r="B18710">
        <v>1</v>
      </c>
    </row>
    <row r="18711" spans="1:2" x14ac:dyDescent="0.3">
      <c r="A18711">
        <v>25786</v>
      </c>
      <c r="B18711">
        <v>1</v>
      </c>
    </row>
    <row r="18712" spans="1:2" x14ac:dyDescent="0.3">
      <c r="A18712">
        <v>26953</v>
      </c>
      <c r="B18712">
        <v>1</v>
      </c>
    </row>
    <row r="18713" spans="1:2" x14ac:dyDescent="0.3">
      <c r="A18713">
        <v>26886</v>
      </c>
      <c r="B18713">
        <v>1</v>
      </c>
    </row>
    <row r="18714" spans="1:2" x14ac:dyDescent="0.3">
      <c r="A18714">
        <v>26967</v>
      </c>
      <c r="B18714">
        <v>0</v>
      </c>
    </row>
    <row r="18715" spans="1:2" x14ac:dyDescent="0.3">
      <c r="A18715">
        <v>24098</v>
      </c>
      <c r="B18715">
        <v>1</v>
      </c>
    </row>
    <row r="18716" spans="1:2" x14ac:dyDescent="0.3">
      <c r="A18716">
        <v>24099</v>
      </c>
      <c r="B18716">
        <v>1</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66143-3B0D-4227-81AE-A64ED85A64C1}">
  <sheetPr>
    <tabColor rgb="FF00FFFF"/>
  </sheetPr>
  <dimension ref="A1:J975"/>
  <sheetViews>
    <sheetView workbookViewId="0">
      <selection activeCell="J1" sqref="J1"/>
    </sheetView>
  </sheetViews>
  <sheetFormatPr defaultRowHeight="14.4" x14ac:dyDescent="0.3"/>
  <cols>
    <col min="1" max="1" width="7.6640625" style="2" bestFit="1" customWidth="1"/>
    <col min="2" max="2" width="11.5546875" style="2" bestFit="1" customWidth="1"/>
    <col min="3" max="3" width="8.77734375" style="2" bestFit="1" customWidth="1"/>
    <col min="4" max="4" width="9" style="2" bestFit="1" customWidth="1"/>
    <col min="5" max="5" width="13.6640625" style="2" bestFit="1" customWidth="1"/>
    <col min="6" max="6" width="9.109375" style="2" bestFit="1" customWidth="1"/>
    <col min="7" max="7" width="9" bestFit="1" customWidth="1"/>
    <col min="8" max="8" width="14" bestFit="1" customWidth="1"/>
    <col min="9" max="9" width="11.21875" bestFit="1" customWidth="1"/>
    <col min="10" max="10" width="13.77734375" bestFit="1" customWidth="1"/>
  </cols>
  <sheetData>
    <row r="1" spans="1:10" x14ac:dyDescent="0.3">
      <c r="A1" s="2" t="s">
        <v>152</v>
      </c>
      <c r="B1" s="2" t="s">
        <v>11914</v>
      </c>
      <c r="C1" s="2" t="s">
        <v>11915</v>
      </c>
      <c r="D1" s="2" t="s">
        <v>11916</v>
      </c>
      <c r="E1" s="2" t="s">
        <v>11917</v>
      </c>
      <c r="F1" s="2" t="s">
        <v>11918</v>
      </c>
      <c r="G1" t="s">
        <v>11919</v>
      </c>
      <c r="H1" t="s">
        <v>11920</v>
      </c>
      <c r="I1" t="s">
        <v>11921</v>
      </c>
      <c r="J1" t="s">
        <v>11922</v>
      </c>
    </row>
    <row r="2" spans="1:10" x14ac:dyDescent="0.3">
      <c r="A2" s="2" t="s">
        <v>8535</v>
      </c>
      <c r="B2" s="2" t="s">
        <v>11923</v>
      </c>
      <c r="C2" s="2" t="s">
        <v>895</v>
      </c>
      <c r="D2" s="2" t="s">
        <v>951</v>
      </c>
      <c r="E2" s="2" t="s">
        <v>950</v>
      </c>
      <c r="F2" s="2" t="s">
        <v>159</v>
      </c>
      <c r="G2">
        <v>45345</v>
      </c>
      <c r="H2">
        <v>0</v>
      </c>
      <c r="I2">
        <v>89785</v>
      </c>
      <c r="J2">
        <v>0</v>
      </c>
    </row>
    <row r="3" spans="1:10" x14ac:dyDescent="0.3">
      <c r="A3" s="2" t="s">
        <v>8535</v>
      </c>
      <c r="B3" s="2" t="s">
        <v>11924</v>
      </c>
      <c r="C3" s="2" t="s">
        <v>895</v>
      </c>
      <c r="D3" s="2" t="s">
        <v>954</v>
      </c>
      <c r="E3" s="2" t="s">
        <v>950</v>
      </c>
      <c r="F3" s="2" t="s">
        <v>159</v>
      </c>
      <c r="G3">
        <v>594997</v>
      </c>
      <c r="H3">
        <v>0</v>
      </c>
      <c r="I3">
        <v>163976</v>
      </c>
      <c r="J3">
        <v>0</v>
      </c>
    </row>
    <row r="4" spans="1:10" x14ac:dyDescent="0.3">
      <c r="A4" s="2" t="s">
        <v>8535</v>
      </c>
      <c r="B4" s="2" t="s">
        <v>11925</v>
      </c>
      <c r="C4" s="2" t="s">
        <v>895</v>
      </c>
      <c r="D4" s="2" t="s">
        <v>957</v>
      </c>
      <c r="E4" s="2" t="s">
        <v>950</v>
      </c>
      <c r="F4" s="2" t="s">
        <v>159</v>
      </c>
      <c r="G4">
        <v>736137</v>
      </c>
      <c r="H4">
        <v>0</v>
      </c>
      <c r="I4">
        <v>70439</v>
      </c>
      <c r="J4">
        <v>0</v>
      </c>
    </row>
    <row r="5" spans="1:10" x14ac:dyDescent="0.3">
      <c r="A5" s="2" t="s">
        <v>8535</v>
      </c>
      <c r="B5" s="2" t="s">
        <v>11926</v>
      </c>
      <c r="C5" s="2" t="s">
        <v>970</v>
      </c>
      <c r="D5" s="2" t="s">
        <v>934</v>
      </c>
      <c r="E5" s="2" t="s">
        <v>900</v>
      </c>
      <c r="F5" s="2" t="s">
        <v>164</v>
      </c>
      <c r="G5">
        <v>9965</v>
      </c>
      <c r="H5">
        <v>0</v>
      </c>
      <c r="I5">
        <v>3764</v>
      </c>
      <c r="J5">
        <v>0</v>
      </c>
    </row>
    <row r="6" spans="1:10" x14ac:dyDescent="0.3">
      <c r="A6" s="2" t="s">
        <v>8535</v>
      </c>
      <c r="B6" s="2" t="s">
        <v>11927</v>
      </c>
      <c r="C6" s="2" t="s">
        <v>970</v>
      </c>
      <c r="D6" s="2" t="s">
        <v>1010</v>
      </c>
      <c r="E6" s="2" t="s">
        <v>900</v>
      </c>
      <c r="F6" s="2" t="s">
        <v>159</v>
      </c>
      <c r="G6">
        <v>11714</v>
      </c>
      <c r="H6">
        <v>0</v>
      </c>
      <c r="I6">
        <v>0</v>
      </c>
      <c r="J6">
        <v>0</v>
      </c>
    </row>
    <row r="7" spans="1:10" x14ac:dyDescent="0.3">
      <c r="A7" s="2" t="s">
        <v>8535</v>
      </c>
      <c r="B7" s="2" t="s">
        <v>11928</v>
      </c>
      <c r="C7" s="2" t="s">
        <v>970</v>
      </c>
      <c r="D7" s="2" t="s">
        <v>1035</v>
      </c>
      <c r="E7" s="2" t="s">
        <v>950</v>
      </c>
      <c r="F7" s="2" t="s">
        <v>159</v>
      </c>
      <c r="G7">
        <v>2746894</v>
      </c>
      <c r="H7">
        <v>0</v>
      </c>
      <c r="I7">
        <v>903035</v>
      </c>
      <c r="J7">
        <v>0</v>
      </c>
    </row>
    <row r="8" spans="1:10" x14ac:dyDescent="0.3">
      <c r="A8" s="2" t="s">
        <v>8535</v>
      </c>
      <c r="B8" s="2" t="s">
        <v>11928</v>
      </c>
      <c r="C8" s="2" t="s">
        <v>970</v>
      </c>
      <c r="D8" s="2" t="s">
        <v>1038</v>
      </c>
      <c r="E8" s="2" t="s">
        <v>950</v>
      </c>
      <c r="F8" s="2" t="s">
        <v>159</v>
      </c>
      <c r="G8">
        <v>3998312</v>
      </c>
      <c r="H8">
        <v>0</v>
      </c>
      <c r="I8">
        <v>1289720</v>
      </c>
      <c r="J8">
        <v>0</v>
      </c>
    </row>
    <row r="9" spans="1:10" x14ac:dyDescent="0.3">
      <c r="A9" s="2" t="s">
        <v>8535</v>
      </c>
      <c r="B9" s="2" t="s">
        <v>11929</v>
      </c>
      <c r="C9" s="2" t="s">
        <v>970</v>
      </c>
      <c r="D9" s="2" t="s">
        <v>1038</v>
      </c>
      <c r="E9" s="2" t="s">
        <v>950</v>
      </c>
      <c r="F9" s="2" t="s">
        <v>175</v>
      </c>
      <c r="G9">
        <v>397258</v>
      </c>
      <c r="H9">
        <v>0</v>
      </c>
      <c r="I9">
        <v>143077</v>
      </c>
      <c r="J9">
        <v>0</v>
      </c>
    </row>
    <row r="10" spans="1:10" x14ac:dyDescent="0.3">
      <c r="A10" s="2" t="s">
        <v>8535</v>
      </c>
      <c r="B10" s="2" t="s">
        <v>11930</v>
      </c>
      <c r="C10" s="2" t="s">
        <v>970</v>
      </c>
      <c r="D10" s="2" t="s">
        <v>1041</v>
      </c>
      <c r="E10" s="2" t="s">
        <v>950</v>
      </c>
      <c r="F10" s="2" t="s">
        <v>159</v>
      </c>
      <c r="G10">
        <v>1497324</v>
      </c>
      <c r="H10">
        <v>0</v>
      </c>
      <c r="I10">
        <v>934775</v>
      </c>
      <c r="J10">
        <v>0</v>
      </c>
    </row>
    <row r="11" spans="1:10" x14ac:dyDescent="0.3">
      <c r="A11" s="2" t="s">
        <v>8535</v>
      </c>
      <c r="B11" s="2" t="s">
        <v>11931</v>
      </c>
      <c r="C11" s="2" t="s">
        <v>970</v>
      </c>
      <c r="D11" s="2" t="s">
        <v>1041</v>
      </c>
      <c r="E11" s="2" t="s">
        <v>950</v>
      </c>
      <c r="F11" s="2" t="s">
        <v>175</v>
      </c>
      <c r="G11">
        <v>4376463</v>
      </c>
      <c r="H11">
        <v>0</v>
      </c>
      <c r="I11">
        <v>1080482</v>
      </c>
      <c r="J11">
        <v>0</v>
      </c>
    </row>
    <row r="12" spans="1:10" x14ac:dyDescent="0.3">
      <c r="A12" s="2" t="s">
        <v>8535</v>
      </c>
      <c r="B12" s="2" t="s">
        <v>11932</v>
      </c>
      <c r="C12" s="2" t="s">
        <v>970</v>
      </c>
      <c r="D12" s="2" t="s">
        <v>1044</v>
      </c>
      <c r="E12" s="2" t="s">
        <v>950</v>
      </c>
      <c r="F12" s="2" t="s">
        <v>159</v>
      </c>
      <c r="G12">
        <v>1376548</v>
      </c>
      <c r="H12">
        <v>0</v>
      </c>
      <c r="I12">
        <v>1086262</v>
      </c>
      <c r="J12">
        <v>0</v>
      </c>
    </row>
    <row r="13" spans="1:10" x14ac:dyDescent="0.3">
      <c r="A13" s="2" t="s">
        <v>8535</v>
      </c>
      <c r="B13" s="2" t="s">
        <v>11933</v>
      </c>
      <c r="C13" s="2" t="s">
        <v>970</v>
      </c>
      <c r="D13" s="2" t="s">
        <v>1047</v>
      </c>
      <c r="E13" s="2" t="s">
        <v>960</v>
      </c>
      <c r="F13" s="2" t="s">
        <v>159</v>
      </c>
      <c r="G13">
        <v>276853</v>
      </c>
      <c r="H13">
        <v>8990</v>
      </c>
      <c r="I13">
        <v>179247</v>
      </c>
      <c r="J13">
        <v>22435</v>
      </c>
    </row>
    <row r="14" spans="1:10" x14ac:dyDescent="0.3">
      <c r="A14" s="2" t="s">
        <v>8535</v>
      </c>
      <c r="B14" s="2" t="s">
        <v>11934</v>
      </c>
      <c r="C14" s="2" t="s">
        <v>970</v>
      </c>
      <c r="D14" s="2" t="s">
        <v>1017</v>
      </c>
      <c r="E14" s="2" t="s">
        <v>937</v>
      </c>
      <c r="F14" s="2" t="s">
        <v>159</v>
      </c>
      <c r="G14">
        <v>62493</v>
      </c>
      <c r="H14">
        <v>0</v>
      </c>
      <c r="I14">
        <v>16313</v>
      </c>
      <c r="J14">
        <v>0</v>
      </c>
    </row>
    <row r="15" spans="1:10" x14ac:dyDescent="0.3">
      <c r="A15" s="2" t="s">
        <v>8535</v>
      </c>
      <c r="B15" s="2" t="s">
        <v>11935</v>
      </c>
      <c r="C15" s="2" t="s">
        <v>970</v>
      </c>
      <c r="D15" s="2" t="s">
        <v>1017</v>
      </c>
      <c r="E15" s="2" t="s">
        <v>937</v>
      </c>
      <c r="F15" s="2" t="s">
        <v>170</v>
      </c>
      <c r="G15">
        <v>8499</v>
      </c>
      <c r="H15">
        <v>200</v>
      </c>
      <c r="I15">
        <v>4173</v>
      </c>
      <c r="J15">
        <v>1000</v>
      </c>
    </row>
    <row r="16" spans="1:10" x14ac:dyDescent="0.3">
      <c r="A16" s="2" t="s">
        <v>8535</v>
      </c>
      <c r="B16" s="2" t="s">
        <v>11936</v>
      </c>
      <c r="C16" s="2" t="s">
        <v>970</v>
      </c>
      <c r="D16" s="2" t="s">
        <v>1017</v>
      </c>
      <c r="E16" s="2" t="s">
        <v>937</v>
      </c>
      <c r="F16" s="2" t="s">
        <v>171</v>
      </c>
      <c r="G16">
        <v>32442</v>
      </c>
      <c r="H16">
        <v>400</v>
      </c>
      <c r="I16">
        <v>8143</v>
      </c>
      <c r="J16">
        <v>1000</v>
      </c>
    </row>
    <row r="17" spans="1:10" x14ac:dyDescent="0.3">
      <c r="A17" s="2" t="s">
        <v>8535</v>
      </c>
      <c r="B17" s="2" t="s">
        <v>11937</v>
      </c>
      <c r="C17" s="2" t="s">
        <v>970</v>
      </c>
      <c r="D17" s="2" t="s">
        <v>1017</v>
      </c>
      <c r="E17" s="2" t="s">
        <v>937</v>
      </c>
      <c r="F17" s="2" t="s">
        <v>167</v>
      </c>
      <c r="G17">
        <v>76014</v>
      </c>
      <c r="H17">
        <v>1000</v>
      </c>
      <c r="I17">
        <v>18286</v>
      </c>
      <c r="J17">
        <v>4000</v>
      </c>
    </row>
    <row r="18" spans="1:10" x14ac:dyDescent="0.3">
      <c r="A18" s="2" t="s">
        <v>8535</v>
      </c>
      <c r="B18" s="2" t="s">
        <v>11938</v>
      </c>
      <c r="C18" s="2" t="s">
        <v>970</v>
      </c>
      <c r="D18" s="2" t="s">
        <v>1017</v>
      </c>
      <c r="E18" s="2" t="s">
        <v>937</v>
      </c>
      <c r="F18" s="2" t="s">
        <v>168</v>
      </c>
      <c r="G18">
        <v>167569</v>
      </c>
      <c r="H18">
        <v>400</v>
      </c>
      <c r="I18">
        <v>12137</v>
      </c>
      <c r="J18">
        <v>2000</v>
      </c>
    </row>
    <row r="19" spans="1:10" x14ac:dyDescent="0.3">
      <c r="A19" s="2" t="s">
        <v>8535</v>
      </c>
      <c r="B19" s="2" t="s">
        <v>11939</v>
      </c>
      <c r="C19" s="2" t="s">
        <v>970</v>
      </c>
      <c r="D19" s="2" t="s">
        <v>1017</v>
      </c>
      <c r="E19" s="2" t="s">
        <v>937</v>
      </c>
      <c r="F19" s="2" t="s">
        <v>169</v>
      </c>
      <c r="G19">
        <v>20552</v>
      </c>
      <c r="H19">
        <v>200</v>
      </c>
      <c r="I19">
        <v>5239</v>
      </c>
      <c r="J19">
        <v>800</v>
      </c>
    </row>
    <row r="20" spans="1:10" x14ac:dyDescent="0.3">
      <c r="A20" s="2" t="s">
        <v>8535</v>
      </c>
      <c r="B20" s="2" t="s">
        <v>11940</v>
      </c>
      <c r="C20" s="2" t="s">
        <v>970</v>
      </c>
      <c r="D20" s="2" t="s">
        <v>1026</v>
      </c>
      <c r="E20" s="2" t="s">
        <v>937</v>
      </c>
      <c r="F20" s="2" t="s">
        <v>167</v>
      </c>
      <c r="G20">
        <v>52068</v>
      </c>
      <c r="H20">
        <v>0</v>
      </c>
      <c r="I20">
        <v>6302</v>
      </c>
      <c r="J20">
        <v>0</v>
      </c>
    </row>
    <row r="21" spans="1:10" x14ac:dyDescent="0.3">
      <c r="A21" s="2" t="s">
        <v>8535</v>
      </c>
      <c r="B21" s="2" t="s">
        <v>11941</v>
      </c>
      <c r="C21" s="2" t="s">
        <v>970</v>
      </c>
      <c r="D21" s="2" t="s">
        <v>1053</v>
      </c>
      <c r="E21" s="2" t="s">
        <v>966</v>
      </c>
      <c r="F21" s="2" t="s">
        <v>179</v>
      </c>
      <c r="G21">
        <v>121173</v>
      </c>
      <c r="H21">
        <v>0</v>
      </c>
      <c r="I21">
        <v>38962</v>
      </c>
      <c r="J21">
        <v>0</v>
      </c>
    </row>
    <row r="22" spans="1:10" x14ac:dyDescent="0.3">
      <c r="A22" s="2" t="s">
        <v>8535</v>
      </c>
      <c r="B22" s="2" t="s">
        <v>11942</v>
      </c>
      <c r="C22" s="2" t="s">
        <v>970</v>
      </c>
      <c r="D22" s="2" t="s">
        <v>1053</v>
      </c>
      <c r="E22" s="2" t="s">
        <v>966</v>
      </c>
      <c r="F22" s="2" t="s">
        <v>170</v>
      </c>
      <c r="G22">
        <v>140385</v>
      </c>
      <c r="H22">
        <v>0</v>
      </c>
      <c r="I22">
        <v>46503</v>
      </c>
      <c r="J22">
        <v>0</v>
      </c>
    </row>
    <row r="23" spans="1:10" x14ac:dyDescent="0.3">
      <c r="A23" s="2" t="s">
        <v>8535</v>
      </c>
      <c r="B23" s="2" t="s">
        <v>11943</v>
      </c>
      <c r="C23" s="2" t="s">
        <v>1059</v>
      </c>
      <c r="D23" s="2" t="s">
        <v>897</v>
      </c>
      <c r="E23" s="2" t="s">
        <v>896</v>
      </c>
      <c r="F23" s="2" t="s">
        <v>159</v>
      </c>
      <c r="G23">
        <v>2409</v>
      </c>
      <c r="H23">
        <v>1905</v>
      </c>
      <c r="I23">
        <v>43969</v>
      </c>
      <c r="J23">
        <v>27394</v>
      </c>
    </row>
    <row r="24" spans="1:10" x14ac:dyDescent="0.3">
      <c r="A24" s="2" t="s">
        <v>8535</v>
      </c>
      <c r="B24" s="2" t="s">
        <v>11944</v>
      </c>
      <c r="C24" s="2" t="s">
        <v>1059</v>
      </c>
      <c r="D24" s="2" t="s">
        <v>901</v>
      </c>
      <c r="E24" s="2" t="s">
        <v>900</v>
      </c>
      <c r="F24" s="2" t="s">
        <v>164</v>
      </c>
      <c r="G24">
        <v>1698</v>
      </c>
      <c r="H24">
        <v>0</v>
      </c>
      <c r="I24">
        <v>0</v>
      </c>
      <c r="J24">
        <v>0</v>
      </c>
    </row>
    <row r="25" spans="1:10" x14ac:dyDescent="0.3">
      <c r="A25" s="2" t="s">
        <v>8535</v>
      </c>
      <c r="B25" s="2" t="s">
        <v>11945</v>
      </c>
      <c r="C25" s="2" t="s">
        <v>1059</v>
      </c>
      <c r="D25" s="2" t="s">
        <v>925</v>
      </c>
      <c r="E25" s="2" t="s">
        <v>900</v>
      </c>
      <c r="F25" s="2" t="s">
        <v>159</v>
      </c>
      <c r="G25">
        <v>34200</v>
      </c>
      <c r="H25">
        <v>0</v>
      </c>
      <c r="I25">
        <v>1914</v>
      </c>
      <c r="J25">
        <v>0</v>
      </c>
    </row>
    <row r="26" spans="1:10" x14ac:dyDescent="0.3">
      <c r="A26" s="2" t="s">
        <v>8535</v>
      </c>
      <c r="B26" s="2" t="s">
        <v>11946</v>
      </c>
      <c r="C26" s="2" t="s">
        <v>1059</v>
      </c>
      <c r="D26" s="2" t="s">
        <v>1082</v>
      </c>
      <c r="E26" s="2" t="s">
        <v>937</v>
      </c>
      <c r="F26" s="2" t="s">
        <v>159</v>
      </c>
      <c r="G26">
        <v>309362</v>
      </c>
      <c r="H26">
        <v>330</v>
      </c>
      <c r="I26">
        <v>25364</v>
      </c>
      <c r="J26">
        <v>1341</v>
      </c>
    </row>
    <row r="27" spans="1:10" x14ac:dyDescent="0.3">
      <c r="A27" s="2" t="s">
        <v>8535</v>
      </c>
      <c r="B27" s="2" t="s">
        <v>11947</v>
      </c>
      <c r="C27" s="2" t="s">
        <v>1059</v>
      </c>
      <c r="D27" s="2" t="s">
        <v>1082</v>
      </c>
      <c r="E27" s="2" t="s">
        <v>937</v>
      </c>
      <c r="F27" s="2" t="s">
        <v>168</v>
      </c>
      <c r="G27">
        <v>55489</v>
      </c>
      <c r="H27">
        <v>200</v>
      </c>
      <c r="I27">
        <v>15187</v>
      </c>
      <c r="J27">
        <v>809</v>
      </c>
    </row>
    <row r="28" spans="1:10" x14ac:dyDescent="0.3">
      <c r="A28" s="2" t="s">
        <v>8535</v>
      </c>
      <c r="B28" s="2" t="s">
        <v>11948</v>
      </c>
      <c r="C28" s="2" t="s">
        <v>1059</v>
      </c>
      <c r="D28" s="2" t="s">
        <v>1100</v>
      </c>
      <c r="E28" s="2" t="s">
        <v>950</v>
      </c>
      <c r="F28" s="2" t="s">
        <v>159</v>
      </c>
      <c r="G28">
        <v>2289729</v>
      </c>
      <c r="H28">
        <v>0</v>
      </c>
      <c r="I28">
        <v>935880</v>
      </c>
      <c r="J28">
        <v>0</v>
      </c>
    </row>
    <row r="29" spans="1:10" x14ac:dyDescent="0.3">
      <c r="A29" s="2" t="s">
        <v>8535</v>
      </c>
      <c r="B29" s="2" t="s">
        <v>11949</v>
      </c>
      <c r="C29" s="2" t="s">
        <v>1059</v>
      </c>
      <c r="D29" s="2" t="s">
        <v>1100</v>
      </c>
      <c r="E29" s="2" t="s">
        <v>950</v>
      </c>
      <c r="F29" s="2" t="s">
        <v>422</v>
      </c>
      <c r="G29">
        <v>3162093</v>
      </c>
      <c r="H29">
        <v>0</v>
      </c>
      <c r="I29">
        <v>282425</v>
      </c>
      <c r="J29">
        <v>0</v>
      </c>
    </row>
    <row r="30" spans="1:10" x14ac:dyDescent="0.3">
      <c r="A30" s="2" t="s">
        <v>8535</v>
      </c>
      <c r="B30" s="2" t="s">
        <v>11950</v>
      </c>
      <c r="C30" s="2" t="s">
        <v>1059</v>
      </c>
      <c r="D30" s="2" t="s">
        <v>1103</v>
      </c>
      <c r="E30" s="2" t="s">
        <v>950</v>
      </c>
      <c r="F30" s="2" t="s">
        <v>159</v>
      </c>
      <c r="G30">
        <v>88474</v>
      </c>
      <c r="H30">
        <v>0</v>
      </c>
      <c r="I30">
        <v>41454</v>
      </c>
      <c r="J30">
        <v>43593</v>
      </c>
    </row>
    <row r="31" spans="1:10" x14ac:dyDescent="0.3">
      <c r="A31" s="2" t="s">
        <v>8535</v>
      </c>
      <c r="B31" s="2" t="s">
        <v>11951</v>
      </c>
      <c r="C31" s="2" t="s">
        <v>1059</v>
      </c>
      <c r="D31" s="2" t="s">
        <v>1103</v>
      </c>
      <c r="E31" s="2" t="s">
        <v>950</v>
      </c>
      <c r="F31" s="2" t="s">
        <v>422</v>
      </c>
      <c r="G31">
        <v>759952</v>
      </c>
      <c r="H31">
        <v>0</v>
      </c>
      <c r="I31">
        <v>92730</v>
      </c>
      <c r="J31">
        <v>0</v>
      </c>
    </row>
    <row r="32" spans="1:10" x14ac:dyDescent="0.3">
      <c r="A32" s="2" t="s">
        <v>8535</v>
      </c>
      <c r="B32" s="2" t="s">
        <v>11952</v>
      </c>
      <c r="C32" s="2" t="s">
        <v>1111</v>
      </c>
      <c r="D32" s="2" t="s">
        <v>925</v>
      </c>
      <c r="E32" s="2" t="s">
        <v>960</v>
      </c>
      <c r="F32" s="2" t="s">
        <v>159</v>
      </c>
      <c r="G32">
        <v>17223</v>
      </c>
      <c r="H32">
        <v>0</v>
      </c>
      <c r="I32">
        <v>4362</v>
      </c>
      <c r="J32">
        <v>0</v>
      </c>
    </row>
    <row r="33" spans="1:10" x14ac:dyDescent="0.3">
      <c r="A33" s="2" t="s">
        <v>8535</v>
      </c>
      <c r="B33" s="2" t="s">
        <v>11953</v>
      </c>
      <c r="C33" s="2" t="s">
        <v>1111</v>
      </c>
      <c r="D33" s="2" t="s">
        <v>1152</v>
      </c>
      <c r="E33" s="2" t="s">
        <v>950</v>
      </c>
      <c r="F33" s="2" t="s">
        <v>159</v>
      </c>
      <c r="G33">
        <v>475752</v>
      </c>
      <c r="H33">
        <v>0</v>
      </c>
      <c r="I33">
        <v>95969</v>
      </c>
      <c r="J33">
        <v>0</v>
      </c>
    </row>
    <row r="34" spans="1:10" x14ac:dyDescent="0.3">
      <c r="A34" s="2" t="s">
        <v>8535</v>
      </c>
      <c r="B34" s="2" t="s">
        <v>11954</v>
      </c>
      <c r="C34" s="2" t="s">
        <v>1167</v>
      </c>
      <c r="D34" s="2" t="s">
        <v>897</v>
      </c>
      <c r="E34" s="2" t="s">
        <v>896</v>
      </c>
      <c r="F34" s="2" t="s">
        <v>185</v>
      </c>
      <c r="G34">
        <v>99275</v>
      </c>
      <c r="H34">
        <v>0</v>
      </c>
      <c r="I34">
        <v>27425</v>
      </c>
      <c r="J34">
        <v>0</v>
      </c>
    </row>
    <row r="35" spans="1:10" x14ac:dyDescent="0.3">
      <c r="A35" s="2" t="s">
        <v>8535</v>
      </c>
      <c r="B35" s="2" t="s">
        <v>11955</v>
      </c>
      <c r="C35" s="2" t="s">
        <v>1167</v>
      </c>
      <c r="D35" s="2" t="s">
        <v>995</v>
      </c>
      <c r="E35" s="2" t="s">
        <v>960</v>
      </c>
      <c r="F35" s="2" t="s">
        <v>159</v>
      </c>
      <c r="G35">
        <v>16794</v>
      </c>
      <c r="H35">
        <v>0</v>
      </c>
      <c r="I35">
        <v>4793</v>
      </c>
      <c r="J35">
        <v>0</v>
      </c>
    </row>
    <row r="36" spans="1:10" x14ac:dyDescent="0.3">
      <c r="A36" s="2" t="s">
        <v>8535</v>
      </c>
      <c r="B36" s="2" t="s">
        <v>11956</v>
      </c>
      <c r="C36" s="2" t="s">
        <v>1167</v>
      </c>
      <c r="D36" s="2" t="s">
        <v>1172</v>
      </c>
      <c r="E36" s="2" t="s">
        <v>937</v>
      </c>
      <c r="F36" s="2" t="s">
        <v>159</v>
      </c>
      <c r="G36">
        <v>72</v>
      </c>
      <c r="H36">
        <v>0</v>
      </c>
      <c r="I36">
        <v>6566</v>
      </c>
      <c r="J36">
        <v>0</v>
      </c>
    </row>
    <row r="37" spans="1:10" x14ac:dyDescent="0.3">
      <c r="A37" s="2" t="s">
        <v>8535</v>
      </c>
      <c r="B37" s="2" t="s">
        <v>11957</v>
      </c>
      <c r="C37" s="2" t="s">
        <v>1167</v>
      </c>
      <c r="D37" s="2" t="s">
        <v>1175</v>
      </c>
      <c r="E37" s="2" t="s">
        <v>937</v>
      </c>
      <c r="F37" s="2" t="s">
        <v>159</v>
      </c>
      <c r="G37">
        <v>20616</v>
      </c>
      <c r="H37">
        <v>0</v>
      </c>
      <c r="I37">
        <v>4398</v>
      </c>
      <c r="J37">
        <v>0</v>
      </c>
    </row>
    <row r="38" spans="1:10" x14ac:dyDescent="0.3">
      <c r="A38" s="2" t="s">
        <v>8535</v>
      </c>
      <c r="B38" s="2" t="s">
        <v>11958</v>
      </c>
      <c r="C38" s="2" t="s">
        <v>1167</v>
      </c>
      <c r="D38" s="2" t="s">
        <v>1181</v>
      </c>
      <c r="E38" s="2" t="s">
        <v>950</v>
      </c>
      <c r="F38" s="2" t="s">
        <v>159</v>
      </c>
      <c r="G38">
        <v>484114</v>
      </c>
      <c r="H38">
        <v>0</v>
      </c>
      <c r="I38">
        <v>134093</v>
      </c>
      <c r="J38">
        <v>0</v>
      </c>
    </row>
    <row r="39" spans="1:10" x14ac:dyDescent="0.3">
      <c r="A39" s="2" t="s">
        <v>8535</v>
      </c>
      <c r="B39" s="2" t="s">
        <v>11959</v>
      </c>
      <c r="C39" s="2" t="s">
        <v>1191</v>
      </c>
      <c r="D39" s="2" t="s">
        <v>897</v>
      </c>
      <c r="E39" s="2" t="s">
        <v>896</v>
      </c>
      <c r="F39" s="2" t="s">
        <v>159</v>
      </c>
      <c r="G39">
        <v>131224</v>
      </c>
      <c r="H39">
        <v>1684</v>
      </c>
      <c r="I39">
        <v>36570</v>
      </c>
      <c r="J39">
        <v>3147</v>
      </c>
    </row>
    <row r="40" spans="1:10" x14ac:dyDescent="0.3">
      <c r="A40" s="2" t="s">
        <v>8535</v>
      </c>
      <c r="B40" s="2" t="s">
        <v>11960</v>
      </c>
      <c r="C40" s="2" t="s">
        <v>1191</v>
      </c>
      <c r="D40" s="2" t="s">
        <v>951</v>
      </c>
      <c r="E40" s="2" t="s">
        <v>960</v>
      </c>
      <c r="F40" s="2" t="s">
        <v>167</v>
      </c>
      <c r="G40">
        <v>98979</v>
      </c>
      <c r="H40">
        <v>0</v>
      </c>
      <c r="I40">
        <v>27725</v>
      </c>
      <c r="J40">
        <v>0</v>
      </c>
    </row>
    <row r="41" spans="1:10" x14ac:dyDescent="0.3">
      <c r="A41" s="2" t="s">
        <v>8535</v>
      </c>
      <c r="B41" s="2" t="s">
        <v>11961</v>
      </c>
      <c r="C41" s="2" t="s">
        <v>1191</v>
      </c>
      <c r="D41" s="2" t="s">
        <v>1234</v>
      </c>
      <c r="E41" s="2" t="s">
        <v>960</v>
      </c>
      <c r="F41" s="2" t="s">
        <v>159</v>
      </c>
      <c r="G41">
        <v>78891</v>
      </c>
      <c r="H41">
        <v>0</v>
      </c>
      <c r="I41">
        <v>24439</v>
      </c>
      <c r="J41">
        <v>0</v>
      </c>
    </row>
    <row r="42" spans="1:10" x14ac:dyDescent="0.3">
      <c r="A42" s="2" t="s">
        <v>8535</v>
      </c>
      <c r="B42" s="2" t="s">
        <v>11962</v>
      </c>
      <c r="C42" s="2" t="s">
        <v>1191</v>
      </c>
      <c r="D42" s="2" t="s">
        <v>1200</v>
      </c>
      <c r="E42" s="2" t="s">
        <v>937</v>
      </c>
      <c r="F42" s="2" t="s">
        <v>159</v>
      </c>
      <c r="G42">
        <v>1605</v>
      </c>
      <c r="H42">
        <v>192</v>
      </c>
      <c r="I42">
        <v>3573</v>
      </c>
      <c r="J42">
        <v>0</v>
      </c>
    </row>
    <row r="43" spans="1:10" x14ac:dyDescent="0.3">
      <c r="A43" s="2" t="s">
        <v>8535</v>
      </c>
      <c r="B43" s="2" t="s">
        <v>11963</v>
      </c>
      <c r="C43" s="2" t="s">
        <v>1191</v>
      </c>
      <c r="D43" s="2" t="s">
        <v>1200</v>
      </c>
      <c r="E43" s="2" t="s">
        <v>937</v>
      </c>
      <c r="F43" s="2" t="s">
        <v>170</v>
      </c>
      <c r="G43">
        <v>54291</v>
      </c>
      <c r="H43">
        <v>579</v>
      </c>
      <c r="I43">
        <v>10569</v>
      </c>
      <c r="J43">
        <v>511</v>
      </c>
    </row>
    <row r="44" spans="1:10" x14ac:dyDescent="0.3">
      <c r="A44" s="2" t="s">
        <v>8535</v>
      </c>
      <c r="B44" s="2" t="s">
        <v>11964</v>
      </c>
      <c r="C44" s="2" t="s">
        <v>1191</v>
      </c>
      <c r="D44" s="2" t="s">
        <v>1200</v>
      </c>
      <c r="E44" s="2" t="s">
        <v>937</v>
      </c>
      <c r="F44" s="2" t="s">
        <v>194</v>
      </c>
      <c r="G44">
        <v>61243</v>
      </c>
      <c r="H44">
        <v>726</v>
      </c>
      <c r="I44">
        <v>13287</v>
      </c>
      <c r="J44">
        <v>640</v>
      </c>
    </row>
    <row r="45" spans="1:10" x14ac:dyDescent="0.3">
      <c r="A45" s="2" t="s">
        <v>8535</v>
      </c>
      <c r="B45" s="2" t="s">
        <v>11965</v>
      </c>
      <c r="C45" s="2" t="s">
        <v>1191</v>
      </c>
      <c r="D45" s="2" t="s">
        <v>1200</v>
      </c>
      <c r="E45" s="2" t="s">
        <v>937</v>
      </c>
      <c r="F45" s="2" t="s">
        <v>168</v>
      </c>
      <c r="G45">
        <v>191627</v>
      </c>
      <c r="H45">
        <v>617</v>
      </c>
      <c r="I45">
        <v>11274</v>
      </c>
      <c r="J45">
        <v>508</v>
      </c>
    </row>
    <row r="46" spans="1:10" x14ac:dyDescent="0.3">
      <c r="A46" s="2" t="s">
        <v>8535</v>
      </c>
      <c r="B46" s="2" t="s">
        <v>11966</v>
      </c>
      <c r="C46" s="2" t="s">
        <v>1191</v>
      </c>
      <c r="D46" s="2" t="s">
        <v>1200</v>
      </c>
      <c r="E46" s="2" t="s">
        <v>937</v>
      </c>
      <c r="F46" s="2" t="s">
        <v>195</v>
      </c>
      <c r="G46">
        <v>75111</v>
      </c>
      <c r="H46">
        <v>653</v>
      </c>
      <c r="I46">
        <v>12582</v>
      </c>
      <c r="J46">
        <v>857</v>
      </c>
    </row>
    <row r="47" spans="1:10" x14ac:dyDescent="0.3">
      <c r="A47" s="2" t="s">
        <v>8535</v>
      </c>
      <c r="B47" s="2" t="s">
        <v>11967</v>
      </c>
      <c r="C47" s="2" t="s">
        <v>1191</v>
      </c>
      <c r="D47" s="2" t="s">
        <v>1215</v>
      </c>
      <c r="E47" s="2" t="s">
        <v>937</v>
      </c>
      <c r="F47" s="2" t="s">
        <v>179</v>
      </c>
      <c r="G47">
        <v>62506</v>
      </c>
      <c r="H47">
        <v>0</v>
      </c>
      <c r="I47">
        <v>9685</v>
      </c>
      <c r="J47">
        <v>41</v>
      </c>
    </row>
    <row r="48" spans="1:10" x14ac:dyDescent="0.3">
      <c r="A48" s="2" t="s">
        <v>8535</v>
      </c>
      <c r="B48" s="2" t="s">
        <v>11968</v>
      </c>
      <c r="C48" s="2" t="s">
        <v>1191</v>
      </c>
      <c r="D48" s="2" t="s">
        <v>1215</v>
      </c>
      <c r="E48" s="2" t="s">
        <v>937</v>
      </c>
      <c r="F48" s="2" t="s">
        <v>168</v>
      </c>
      <c r="G48">
        <v>53839</v>
      </c>
      <c r="H48">
        <v>0</v>
      </c>
      <c r="I48">
        <v>8791</v>
      </c>
      <c r="J48">
        <v>36</v>
      </c>
    </row>
    <row r="49" spans="1:10" x14ac:dyDescent="0.3">
      <c r="A49" s="2" t="s">
        <v>8535</v>
      </c>
      <c r="B49" s="2" t="s">
        <v>11969</v>
      </c>
      <c r="C49" s="2" t="s">
        <v>1191</v>
      </c>
      <c r="D49" s="2" t="s">
        <v>1218</v>
      </c>
      <c r="E49" s="2" t="s">
        <v>937</v>
      </c>
      <c r="F49" s="2" t="s">
        <v>185</v>
      </c>
      <c r="G49">
        <v>54496</v>
      </c>
      <c r="H49">
        <v>0</v>
      </c>
      <c r="I49">
        <v>12949</v>
      </c>
      <c r="J49">
        <v>0</v>
      </c>
    </row>
    <row r="50" spans="1:10" x14ac:dyDescent="0.3">
      <c r="A50" s="2" t="s">
        <v>8535</v>
      </c>
      <c r="B50" s="2" t="s">
        <v>11970</v>
      </c>
      <c r="C50" s="2" t="s">
        <v>1191</v>
      </c>
      <c r="D50" s="2" t="s">
        <v>1218</v>
      </c>
      <c r="E50" s="2" t="s">
        <v>937</v>
      </c>
      <c r="F50" s="2" t="s">
        <v>179</v>
      </c>
      <c r="G50">
        <v>112275</v>
      </c>
      <c r="H50">
        <v>0</v>
      </c>
      <c r="I50">
        <v>27279</v>
      </c>
      <c r="J50">
        <v>0</v>
      </c>
    </row>
    <row r="51" spans="1:10" x14ac:dyDescent="0.3">
      <c r="A51" s="2" t="s">
        <v>8535</v>
      </c>
      <c r="B51" s="2" t="s">
        <v>11971</v>
      </c>
      <c r="C51" s="2" t="s">
        <v>1191</v>
      </c>
      <c r="D51" s="2" t="s">
        <v>1218</v>
      </c>
      <c r="E51" s="2" t="s">
        <v>937</v>
      </c>
      <c r="F51" s="2" t="s">
        <v>170</v>
      </c>
      <c r="G51">
        <v>81851</v>
      </c>
      <c r="H51">
        <v>0</v>
      </c>
      <c r="I51">
        <v>20373</v>
      </c>
      <c r="J51">
        <v>0</v>
      </c>
    </row>
    <row r="52" spans="1:10" x14ac:dyDescent="0.3">
      <c r="A52" s="2" t="s">
        <v>8535</v>
      </c>
      <c r="B52" s="2" t="s">
        <v>11972</v>
      </c>
      <c r="C52" s="2" t="s">
        <v>1191</v>
      </c>
      <c r="D52" s="2" t="s">
        <v>1218</v>
      </c>
      <c r="E52" s="2" t="s">
        <v>937</v>
      </c>
      <c r="F52" s="2" t="s">
        <v>164</v>
      </c>
      <c r="G52">
        <v>4832</v>
      </c>
      <c r="H52">
        <v>0</v>
      </c>
      <c r="I52">
        <v>0</v>
      </c>
      <c r="J52">
        <v>0</v>
      </c>
    </row>
    <row r="53" spans="1:10" x14ac:dyDescent="0.3">
      <c r="A53" s="2" t="s">
        <v>8535</v>
      </c>
      <c r="B53" s="2" t="s">
        <v>11973</v>
      </c>
      <c r="C53" s="2" t="s">
        <v>1191</v>
      </c>
      <c r="D53" s="2" t="s">
        <v>1221</v>
      </c>
      <c r="E53" s="2" t="s">
        <v>950</v>
      </c>
      <c r="F53" s="2" t="s">
        <v>159</v>
      </c>
      <c r="G53">
        <v>1502710</v>
      </c>
      <c r="H53">
        <v>0</v>
      </c>
      <c r="I53">
        <v>313951</v>
      </c>
      <c r="J53">
        <v>0</v>
      </c>
    </row>
    <row r="54" spans="1:10" x14ac:dyDescent="0.3">
      <c r="A54" s="2" t="s">
        <v>8535</v>
      </c>
      <c r="B54" s="2" t="s">
        <v>11974</v>
      </c>
      <c r="C54" s="2" t="s">
        <v>1191</v>
      </c>
      <c r="D54" s="2" t="s">
        <v>1224</v>
      </c>
      <c r="E54" s="2" t="s">
        <v>950</v>
      </c>
      <c r="F54" s="2" t="s">
        <v>159</v>
      </c>
      <c r="G54">
        <v>6057426</v>
      </c>
      <c r="H54">
        <v>0</v>
      </c>
      <c r="I54">
        <v>1282065</v>
      </c>
      <c r="J54">
        <v>0</v>
      </c>
    </row>
    <row r="55" spans="1:10" x14ac:dyDescent="0.3">
      <c r="A55" s="2" t="s">
        <v>8535</v>
      </c>
      <c r="B55" s="2" t="s">
        <v>11975</v>
      </c>
      <c r="C55" s="2" t="s">
        <v>1191</v>
      </c>
      <c r="D55" s="2" t="s">
        <v>1224</v>
      </c>
      <c r="E55" s="2" t="s">
        <v>950</v>
      </c>
      <c r="F55" s="2" t="s">
        <v>175</v>
      </c>
      <c r="G55">
        <v>919811</v>
      </c>
      <c r="H55">
        <v>0</v>
      </c>
      <c r="I55">
        <v>176178</v>
      </c>
      <c r="J55">
        <v>0</v>
      </c>
    </row>
    <row r="56" spans="1:10" x14ac:dyDescent="0.3">
      <c r="A56" s="2" t="s">
        <v>8535</v>
      </c>
      <c r="B56" s="2" t="s">
        <v>11976</v>
      </c>
      <c r="C56" s="2" t="s">
        <v>1191</v>
      </c>
      <c r="D56" s="2" t="s">
        <v>1227</v>
      </c>
      <c r="E56" s="2" t="s">
        <v>950</v>
      </c>
      <c r="F56" s="2" t="s">
        <v>159</v>
      </c>
      <c r="G56">
        <v>1581575</v>
      </c>
      <c r="H56">
        <v>0</v>
      </c>
      <c r="I56">
        <v>474312</v>
      </c>
      <c r="J56">
        <v>0</v>
      </c>
    </row>
    <row r="57" spans="1:10" x14ac:dyDescent="0.3">
      <c r="A57" s="2" t="s">
        <v>8535</v>
      </c>
      <c r="B57" s="2" t="s">
        <v>11977</v>
      </c>
      <c r="C57" s="2" t="s">
        <v>1191</v>
      </c>
      <c r="D57" s="2" t="s">
        <v>1227</v>
      </c>
      <c r="E57" s="2" t="s">
        <v>950</v>
      </c>
      <c r="F57" s="2" t="s">
        <v>175</v>
      </c>
      <c r="G57">
        <v>1126011</v>
      </c>
      <c r="H57">
        <v>0</v>
      </c>
      <c r="I57">
        <v>184373</v>
      </c>
      <c r="J57">
        <v>0</v>
      </c>
    </row>
    <row r="58" spans="1:10" x14ac:dyDescent="0.3">
      <c r="A58" s="2" t="s">
        <v>8535</v>
      </c>
      <c r="B58" s="2" t="s">
        <v>11978</v>
      </c>
      <c r="C58" s="2" t="s">
        <v>1240</v>
      </c>
      <c r="D58" s="2" t="s">
        <v>897</v>
      </c>
      <c r="E58" s="2" t="s">
        <v>896</v>
      </c>
      <c r="F58" s="2" t="s">
        <v>185</v>
      </c>
      <c r="G58">
        <v>154857</v>
      </c>
      <c r="H58">
        <v>1400</v>
      </c>
      <c r="I58">
        <v>58529</v>
      </c>
      <c r="J58">
        <v>4661</v>
      </c>
    </row>
    <row r="59" spans="1:10" x14ac:dyDescent="0.3">
      <c r="A59" s="2" t="s">
        <v>8535</v>
      </c>
      <c r="B59" s="2" t="s">
        <v>11979</v>
      </c>
      <c r="C59" s="2" t="s">
        <v>1240</v>
      </c>
      <c r="D59" s="2" t="s">
        <v>897</v>
      </c>
      <c r="E59" s="2" t="s">
        <v>896</v>
      </c>
      <c r="F59" s="2" t="s">
        <v>600</v>
      </c>
      <c r="G59">
        <v>277153</v>
      </c>
      <c r="H59">
        <v>635</v>
      </c>
      <c r="I59">
        <v>30887</v>
      </c>
      <c r="J59">
        <v>2113</v>
      </c>
    </row>
    <row r="60" spans="1:10" x14ac:dyDescent="0.3">
      <c r="A60" s="2" t="s">
        <v>8535</v>
      </c>
      <c r="B60" s="2" t="s">
        <v>11980</v>
      </c>
      <c r="C60" s="2" t="s">
        <v>1240</v>
      </c>
      <c r="D60" s="2" t="s">
        <v>1250</v>
      </c>
      <c r="E60" s="2" t="s">
        <v>950</v>
      </c>
      <c r="F60" s="2" t="s">
        <v>159</v>
      </c>
      <c r="G60">
        <v>500648</v>
      </c>
      <c r="H60">
        <v>0</v>
      </c>
      <c r="I60">
        <v>231844</v>
      </c>
      <c r="J60">
        <v>0</v>
      </c>
    </row>
    <row r="61" spans="1:10" x14ac:dyDescent="0.3">
      <c r="A61" s="2" t="s">
        <v>8535</v>
      </c>
      <c r="B61" s="2" t="s">
        <v>11981</v>
      </c>
      <c r="C61" s="2" t="s">
        <v>1264</v>
      </c>
      <c r="D61" s="2" t="s">
        <v>1011</v>
      </c>
      <c r="E61" s="2" t="s">
        <v>960</v>
      </c>
      <c r="F61" s="2" t="s">
        <v>159</v>
      </c>
      <c r="G61">
        <v>0</v>
      </c>
      <c r="H61">
        <v>0</v>
      </c>
      <c r="I61">
        <v>0</v>
      </c>
      <c r="J61">
        <v>0</v>
      </c>
    </row>
    <row r="62" spans="1:10" x14ac:dyDescent="0.3">
      <c r="A62" s="2" t="s">
        <v>8535</v>
      </c>
      <c r="B62" s="2" t="s">
        <v>11982</v>
      </c>
      <c r="C62" s="2" t="s">
        <v>1264</v>
      </c>
      <c r="D62" s="2" t="s">
        <v>1296</v>
      </c>
      <c r="E62" s="2" t="s">
        <v>950</v>
      </c>
      <c r="F62" s="2" t="s">
        <v>159</v>
      </c>
      <c r="G62">
        <v>236394</v>
      </c>
      <c r="H62">
        <v>0</v>
      </c>
      <c r="I62">
        <v>116434</v>
      </c>
      <c r="J62">
        <v>0</v>
      </c>
    </row>
    <row r="63" spans="1:10" x14ac:dyDescent="0.3">
      <c r="A63" s="2" t="s">
        <v>8535</v>
      </c>
      <c r="B63" s="2" t="s">
        <v>11983</v>
      </c>
      <c r="C63" s="2" t="s">
        <v>1264</v>
      </c>
      <c r="D63" s="2" t="s">
        <v>1299</v>
      </c>
      <c r="E63" s="2" t="s">
        <v>950</v>
      </c>
      <c r="F63" s="2" t="s">
        <v>159</v>
      </c>
      <c r="G63">
        <v>541345</v>
      </c>
      <c r="H63">
        <v>0</v>
      </c>
      <c r="I63">
        <v>184179</v>
      </c>
      <c r="J63">
        <v>0</v>
      </c>
    </row>
    <row r="64" spans="1:10" x14ac:dyDescent="0.3">
      <c r="A64" s="2" t="s">
        <v>8535</v>
      </c>
      <c r="B64" s="2" t="s">
        <v>11984</v>
      </c>
      <c r="C64" s="2" t="s">
        <v>1310</v>
      </c>
      <c r="D64" s="2" t="s">
        <v>897</v>
      </c>
      <c r="E64" s="2" t="s">
        <v>896</v>
      </c>
      <c r="F64" s="2" t="s">
        <v>170</v>
      </c>
      <c r="G64">
        <v>5945</v>
      </c>
      <c r="H64">
        <v>0</v>
      </c>
      <c r="I64" t="s">
        <v>746</v>
      </c>
      <c r="J64">
        <v>0</v>
      </c>
    </row>
    <row r="65" spans="1:10" x14ac:dyDescent="0.3">
      <c r="A65" s="2" t="s">
        <v>8535</v>
      </c>
      <c r="B65" s="2" t="s">
        <v>11985</v>
      </c>
      <c r="C65" s="2" t="s">
        <v>1310</v>
      </c>
      <c r="D65" s="2" t="s">
        <v>897</v>
      </c>
      <c r="E65" s="2" t="s">
        <v>896</v>
      </c>
      <c r="F65" s="2" t="s">
        <v>171</v>
      </c>
      <c r="G65">
        <v>138228</v>
      </c>
      <c r="H65">
        <v>0</v>
      </c>
      <c r="I65">
        <v>35132</v>
      </c>
      <c r="J65">
        <v>0</v>
      </c>
    </row>
    <row r="66" spans="1:10" x14ac:dyDescent="0.3">
      <c r="A66" s="2" t="s">
        <v>8535</v>
      </c>
      <c r="B66" s="2" t="s">
        <v>11986</v>
      </c>
      <c r="C66" s="2" t="s">
        <v>1310</v>
      </c>
      <c r="D66" s="2" t="s">
        <v>1354</v>
      </c>
      <c r="E66" s="2" t="s">
        <v>960</v>
      </c>
      <c r="F66" s="2" t="s">
        <v>159</v>
      </c>
      <c r="G66">
        <v>1657</v>
      </c>
      <c r="H66">
        <v>0</v>
      </c>
      <c r="I66">
        <v>0</v>
      </c>
      <c r="J66">
        <v>0</v>
      </c>
    </row>
    <row r="67" spans="1:10" x14ac:dyDescent="0.3">
      <c r="A67" s="2" t="s">
        <v>8535</v>
      </c>
      <c r="B67" s="2" t="s">
        <v>11987</v>
      </c>
      <c r="C67" s="2" t="s">
        <v>1310</v>
      </c>
      <c r="D67" s="2" t="s">
        <v>1325</v>
      </c>
      <c r="E67" s="2" t="s">
        <v>937</v>
      </c>
      <c r="F67" s="2" t="s">
        <v>159</v>
      </c>
      <c r="G67">
        <v>151815</v>
      </c>
      <c r="H67">
        <v>0</v>
      </c>
      <c r="I67">
        <v>10306</v>
      </c>
      <c r="J67">
        <v>0</v>
      </c>
    </row>
    <row r="68" spans="1:10" x14ac:dyDescent="0.3">
      <c r="A68" s="2" t="s">
        <v>8535</v>
      </c>
      <c r="B68" s="2" t="s">
        <v>11988</v>
      </c>
      <c r="C68" s="2" t="s">
        <v>1310</v>
      </c>
      <c r="D68" s="2" t="s">
        <v>1325</v>
      </c>
      <c r="E68" s="2" t="s">
        <v>937</v>
      </c>
      <c r="F68" s="2" t="s">
        <v>179</v>
      </c>
      <c r="G68">
        <v>59453</v>
      </c>
      <c r="H68">
        <v>0</v>
      </c>
      <c r="I68">
        <v>13550</v>
      </c>
      <c r="J68">
        <v>0</v>
      </c>
    </row>
    <row r="69" spans="1:10" x14ac:dyDescent="0.3">
      <c r="A69" s="2" t="s">
        <v>8535</v>
      </c>
      <c r="B69" s="2" t="s">
        <v>11989</v>
      </c>
      <c r="C69" s="2" t="s">
        <v>1310</v>
      </c>
      <c r="D69" s="2" t="s">
        <v>1325</v>
      </c>
      <c r="E69" s="2" t="s">
        <v>937</v>
      </c>
      <c r="F69" s="2" t="s">
        <v>170</v>
      </c>
      <c r="G69">
        <v>0</v>
      </c>
      <c r="H69">
        <v>0</v>
      </c>
      <c r="I69">
        <v>0</v>
      </c>
      <c r="J69">
        <v>0</v>
      </c>
    </row>
    <row r="70" spans="1:10" x14ac:dyDescent="0.3">
      <c r="A70" s="2" t="s">
        <v>8535</v>
      </c>
      <c r="B70" s="2" t="s">
        <v>11990</v>
      </c>
      <c r="C70" s="2" t="s">
        <v>1310</v>
      </c>
      <c r="D70" s="2" t="s">
        <v>1340</v>
      </c>
      <c r="E70" s="2" t="s">
        <v>950</v>
      </c>
      <c r="F70" s="2" t="s">
        <v>159</v>
      </c>
      <c r="G70">
        <v>186158</v>
      </c>
      <c r="H70">
        <v>0</v>
      </c>
      <c r="I70">
        <v>49298</v>
      </c>
      <c r="J70">
        <v>0</v>
      </c>
    </row>
    <row r="71" spans="1:10" x14ac:dyDescent="0.3">
      <c r="A71" s="2" t="s">
        <v>8535</v>
      </c>
      <c r="B71" s="2" t="s">
        <v>11991</v>
      </c>
      <c r="C71" s="2" t="s">
        <v>1310</v>
      </c>
      <c r="D71" s="2" t="s">
        <v>1340</v>
      </c>
      <c r="E71" s="2" t="s">
        <v>950</v>
      </c>
      <c r="F71" s="2" t="s">
        <v>190</v>
      </c>
      <c r="G71">
        <v>116</v>
      </c>
      <c r="H71">
        <v>0</v>
      </c>
      <c r="I71">
        <v>4455</v>
      </c>
      <c r="J71">
        <v>0</v>
      </c>
    </row>
    <row r="72" spans="1:10" x14ac:dyDescent="0.3">
      <c r="A72" s="2" t="s">
        <v>8535</v>
      </c>
      <c r="B72" s="2" t="s">
        <v>11992</v>
      </c>
      <c r="C72" s="2" t="s">
        <v>1310</v>
      </c>
      <c r="D72" s="2" t="s">
        <v>1343</v>
      </c>
      <c r="E72" s="2" t="s">
        <v>950</v>
      </c>
      <c r="F72" s="2" t="s">
        <v>159</v>
      </c>
      <c r="G72">
        <v>361990</v>
      </c>
      <c r="H72">
        <v>0</v>
      </c>
      <c r="I72">
        <v>109921</v>
      </c>
      <c r="J72">
        <v>0</v>
      </c>
    </row>
    <row r="73" spans="1:10" x14ac:dyDescent="0.3">
      <c r="A73" s="2" t="s">
        <v>8535</v>
      </c>
      <c r="B73" s="2" t="s">
        <v>11990</v>
      </c>
      <c r="C73" s="2" t="s">
        <v>1310</v>
      </c>
      <c r="D73" s="2" t="s">
        <v>1345</v>
      </c>
      <c r="E73" s="2" t="s">
        <v>950</v>
      </c>
      <c r="F73" s="2" t="s">
        <v>159</v>
      </c>
      <c r="G73">
        <v>715312</v>
      </c>
      <c r="H73">
        <v>0</v>
      </c>
      <c r="I73">
        <v>159910</v>
      </c>
      <c r="J73">
        <v>78612</v>
      </c>
    </row>
    <row r="74" spans="1:10" x14ac:dyDescent="0.3">
      <c r="A74" s="2" t="s">
        <v>8535</v>
      </c>
      <c r="B74" s="2" t="s">
        <v>11993</v>
      </c>
      <c r="C74" s="2" t="s">
        <v>1310</v>
      </c>
      <c r="D74" s="2" t="s">
        <v>1360</v>
      </c>
      <c r="E74" s="2" t="s">
        <v>966</v>
      </c>
      <c r="F74" s="2" t="s">
        <v>159</v>
      </c>
      <c r="G74">
        <v>17993</v>
      </c>
      <c r="H74">
        <v>0</v>
      </c>
      <c r="I74">
        <v>4831</v>
      </c>
      <c r="J74">
        <v>0</v>
      </c>
    </row>
    <row r="75" spans="1:10" x14ac:dyDescent="0.3">
      <c r="A75" s="2" t="s">
        <v>8535</v>
      </c>
      <c r="B75" s="2" t="s">
        <v>11994</v>
      </c>
      <c r="C75" s="2" t="s">
        <v>1310</v>
      </c>
      <c r="D75" s="2" t="s">
        <v>1360</v>
      </c>
      <c r="E75" s="2" t="s">
        <v>966</v>
      </c>
      <c r="F75" s="2" t="s">
        <v>179</v>
      </c>
      <c r="G75">
        <v>19561</v>
      </c>
      <c r="H75">
        <v>0</v>
      </c>
      <c r="I75">
        <v>2784</v>
      </c>
      <c r="J75">
        <v>0</v>
      </c>
    </row>
    <row r="76" spans="1:10" x14ac:dyDescent="0.3">
      <c r="A76" s="2" t="s">
        <v>8535</v>
      </c>
      <c r="B76" s="2" t="s">
        <v>11995</v>
      </c>
      <c r="C76" s="2" t="s">
        <v>1310</v>
      </c>
      <c r="D76" s="2" t="s">
        <v>1363</v>
      </c>
      <c r="E76" s="2" t="s">
        <v>966</v>
      </c>
      <c r="F76" s="2" t="s">
        <v>218</v>
      </c>
      <c r="G76">
        <v>20425</v>
      </c>
      <c r="H76">
        <v>0</v>
      </c>
      <c r="I76">
        <v>7145</v>
      </c>
      <c r="J76">
        <v>0</v>
      </c>
    </row>
    <row r="77" spans="1:10" x14ac:dyDescent="0.3">
      <c r="A77" s="2" t="s">
        <v>8535</v>
      </c>
      <c r="B77" s="2" t="s">
        <v>11996</v>
      </c>
      <c r="C77" s="2" t="s">
        <v>1310</v>
      </c>
      <c r="D77" s="2" t="s">
        <v>1363</v>
      </c>
      <c r="E77" s="2" t="s">
        <v>966</v>
      </c>
      <c r="F77" s="2" t="s">
        <v>219</v>
      </c>
      <c r="G77">
        <v>158</v>
      </c>
      <c r="H77">
        <v>0</v>
      </c>
      <c r="I77">
        <v>0</v>
      </c>
      <c r="J77">
        <v>0</v>
      </c>
    </row>
    <row r="78" spans="1:10" x14ac:dyDescent="0.3">
      <c r="A78" s="2" t="s">
        <v>8535</v>
      </c>
      <c r="B78" s="2" t="s">
        <v>11997</v>
      </c>
      <c r="C78" s="2" t="s">
        <v>1368</v>
      </c>
      <c r="D78" s="2" t="s">
        <v>897</v>
      </c>
      <c r="E78" s="2" t="s">
        <v>896</v>
      </c>
      <c r="F78" s="2" t="s">
        <v>179</v>
      </c>
      <c r="G78">
        <v>47876</v>
      </c>
      <c r="H78">
        <v>0</v>
      </c>
      <c r="I78">
        <v>0</v>
      </c>
      <c r="J78">
        <v>0</v>
      </c>
    </row>
    <row r="79" spans="1:10" x14ac:dyDescent="0.3">
      <c r="A79" s="2" t="s">
        <v>8535</v>
      </c>
      <c r="B79" s="2" t="s">
        <v>11998</v>
      </c>
      <c r="C79" s="2" t="s">
        <v>1368</v>
      </c>
      <c r="D79" s="2" t="s">
        <v>897</v>
      </c>
      <c r="E79" s="2" t="s">
        <v>896</v>
      </c>
      <c r="F79" s="2" t="s">
        <v>194</v>
      </c>
      <c r="G79">
        <v>131733</v>
      </c>
      <c r="H79">
        <v>1825</v>
      </c>
      <c r="I79">
        <v>43810</v>
      </c>
      <c r="J79">
        <v>4745</v>
      </c>
    </row>
    <row r="80" spans="1:10" x14ac:dyDescent="0.3">
      <c r="A80" s="2" t="s">
        <v>8535</v>
      </c>
      <c r="B80" s="2" t="s">
        <v>11999</v>
      </c>
      <c r="C80" s="2" t="s">
        <v>1368</v>
      </c>
      <c r="D80" s="2" t="s">
        <v>897</v>
      </c>
      <c r="E80" s="2" t="s">
        <v>896</v>
      </c>
      <c r="F80" s="2" t="s">
        <v>223</v>
      </c>
      <c r="G80">
        <v>170697</v>
      </c>
      <c r="H80">
        <v>2376</v>
      </c>
      <c r="I80">
        <v>56912</v>
      </c>
      <c r="J80">
        <v>6178</v>
      </c>
    </row>
    <row r="81" spans="1:10" x14ac:dyDescent="0.3">
      <c r="A81" s="2" t="s">
        <v>8535</v>
      </c>
      <c r="B81" s="2" t="s">
        <v>12000</v>
      </c>
      <c r="C81" s="2" t="s">
        <v>1368</v>
      </c>
      <c r="D81" s="2" t="s">
        <v>897</v>
      </c>
      <c r="E81" s="2" t="s">
        <v>896</v>
      </c>
      <c r="F81" s="2" t="s">
        <v>221</v>
      </c>
      <c r="G81">
        <v>93128</v>
      </c>
      <c r="H81">
        <v>544</v>
      </c>
      <c r="I81">
        <v>15559</v>
      </c>
      <c r="J81">
        <v>1413</v>
      </c>
    </row>
    <row r="82" spans="1:10" x14ac:dyDescent="0.3">
      <c r="A82" s="2" t="s">
        <v>8535</v>
      </c>
      <c r="B82" s="2" t="s">
        <v>12001</v>
      </c>
      <c r="C82" s="2" t="s">
        <v>1368</v>
      </c>
      <c r="D82" s="2" t="s">
        <v>897</v>
      </c>
      <c r="E82" s="2" t="s">
        <v>896</v>
      </c>
      <c r="F82" s="2" t="s">
        <v>222</v>
      </c>
      <c r="G82">
        <v>1344</v>
      </c>
      <c r="H82">
        <v>1020</v>
      </c>
      <c r="I82">
        <v>24566</v>
      </c>
      <c r="J82">
        <v>2652</v>
      </c>
    </row>
    <row r="83" spans="1:10" x14ac:dyDescent="0.3">
      <c r="A83" s="2" t="s">
        <v>8535</v>
      </c>
      <c r="B83" s="2" t="s">
        <v>12002</v>
      </c>
      <c r="C83" s="2" t="s">
        <v>1368</v>
      </c>
      <c r="D83" s="2" t="s">
        <v>954</v>
      </c>
      <c r="E83" s="2" t="s">
        <v>960</v>
      </c>
      <c r="F83" s="2" t="s">
        <v>185</v>
      </c>
      <c r="G83">
        <v>70384</v>
      </c>
      <c r="H83">
        <v>544</v>
      </c>
      <c r="I83">
        <v>20457</v>
      </c>
      <c r="J83">
        <v>9367</v>
      </c>
    </row>
    <row r="84" spans="1:10" x14ac:dyDescent="0.3">
      <c r="A84" s="2" t="s">
        <v>8535</v>
      </c>
      <c r="B84" s="2" t="s">
        <v>12003</v>
      </c>
      <c r="C84" s="2" t="s">
        <v>1368</v>
      </c>
      <c r="D84" s="2" t="s">
        <v>1405</v>
      </c>
      <c r="E84" s="2" t="s">
        <v>950</v>
      </c>
      <c r="F84" s="2" t="s">
        <v>159</v>
      </c>
      <c r="G84">
        <v>760100</v>
      </c>
      <c r="H84">
        <v>0</v>
      </c>
      <c r="I84">
        <v>416307</v>
      </c>
      <c r="J84">
        <v>0</v>
      </c>
    </row>
    <row r="85" spans="1:10" x14ac:dyDescent="0.3">
      <c r="A85" s="2" t="s">
        <v>8535</v>
      </c>
      <c r="B85" s="2" t="s">
        <v>12004</v>
      </c>
      <c r="C85" s="2" t="s">
        <v>1368</v>
      </c>
      <c r="D85" s="2" t="s">
        <v>1408</v>
      </c>
      <c r="E85" s="2" t="s">
        <v>950</v>
      </c>
      <c r="F85" s="2" t="s">
        <v>159</v>
      </c>
      <c r="G85">
        <v>1093525</v>
      </c>
      <c r="H85">
        <v>0</v>
      </c>
      <c r="I85">
        <v>397849</v>
      </c>
      <c r="J85">
        <v>0</v>
      </c>
    </row>
    <row r="86" spans="1:10" x14ac:dyDescent="0.3">
      <c r="A86" s="2" t="s">
        <v>8535</v>
      </c>
      <c r="B86" s="2" t="s">
        <v>12005</v>
      </c>
      <c r="C86" s="2" t="s">
        <v>1368</v>
      </c>
      <c r="D86" s="2" t="s">
        <v>1408</v>
      </c>
      <c r="E86" s="2" t="s">
        <v>950</v>
      </c>
      <c r="F86" s="2" t="s">
        <v>185</v>
      </c>
      <c r="G86">
        <v>311707</v>
      </c>
      <c r="H86">
        <v>0</v>
      </c>
      <c r="I86">
        <v>144765</v>
      </c>
      <c r="J86">
        <v>0</v>
      </c>
    </row>
    <row r="87" spans="1:10" x14ac:dyDescent="0.3">
      <c r="A87" s="2" t="s">
        <v>8535</v>
      </c>
      <c r="B87" s="2" t="s">
        <v>12006</v>
      </c>
      <c r="C87" s="2" t="s">
        <v>1368</v>
      </c>
      <c r="D87" s="2" t="s">
        <v>1402</v>
      </c>
      <c r="E87" s="2" t="s">
        <v>966</v>
      </c>
      <c r="F87" s="2" t="s">
        <v>159</v>
      </c>
      <c r="G87">
        <v>13657</v>
      </c>
      <c r="H87">
        <v>331</v>
      </c>
      <c r="I87">
        <v>7943</v>
      </c>
      <c r="J87">
        <v>149</v>
      </c>
    </row>
    <row r="88" spans="1:10" x14ac:dyDescent="0.3">
      <c r="A88" s="2" t="s">
        <v>8535</v>
      </c>
      <c r="B88" s="2" t="s">
        <v>12007</v>
      </c>
      <c r="C88" s="2" t="s">
        <v>1368</v>
      </c>
      <c r="D88" s="2" t="s">
        <v>1426</v>
      </c>
      <c r="E88" s="2" t="s">
        <v>966</v>
      </c>
      <c r="F88" s="2" t="s">
        <v>159</v>
      </c>
      <c r="G88">
        <v>25393</v>
      </c>
      <c r="H88">
        <v>46</v>
      </c>
      <c r="I88">
        <v>9185</v>
      </c>
      <c r="J88">
        <v>304</v>
      </c>
    </row>
    <row r="89" spans="1:10" x14ac:dyDescent="0.3">
      <c r="A89" s="2" t="s">
        <v>8535</v>
      </c>
      <c r="B89" s="2" t="s">
        <v>12008</v>
      </c>
      <c r="C89" s="2" t="s">
        <v>1368</v>
      </c>
      <c r="D89" s="2" t="s">
        <v>1426</v>
      </c>
      <c r="E89" s="2" t="s">
        <v>966</v>
      </c>
      <c r="F89" s="2" t="s">
        <v>167</v>
      </c>
      <c r="G89">
        <v>150614</v>
      </c>
      <c r="H89">
        <v>0</v>
      </c>
      <c r="I89">
        <v>57265</v>
      </c>
      <c r="J89">
        <v>0</v>
      </c>
    </row>
    <row r="90" spans="1:10" x14ac:dyDescent="0.3">
      <c r="A90" s="2" t="s">
        <v>8535</v>
      </c>
      <c r="B90" s="2" t="s">
        <v>12009</v>
      </c>
      <c r="C90" s="2" t="s">
        <v>1368</v>
      </c>
      <c r="D90" s="2" t="s">
        <v>1429</v>
      </c>
      <c r="E90" s="2" t="s">
        <v>966</v>
      </c>
      <c r="F90" s="2" t="s">
        <v>219</v>
      </c>
      <c r="G90">
        <v>1215</v>
      </c>
      <c r="H90">
        <v>170</v>
      </c>
      <c r="I90">
        <v>5066</v>
      </c>
      <c r="J90">
        <v>4</v>
      </c>
    </row>
    <row r="91" spans="1:10" x14ac:dyDescent="0.3">
      <c r="A91" s="2" t="s">
        <v>8535</v>
      </c>
      <c r="B91" s="2" t="s">
        <v>12010</v>
      </c>
      <c r="C91" s="2" t="s">
        <v>1368</v>
      </c>
      <c r="D91" s="2" t="s">
        <v>1432</v>
      </c>
      <c r="E91" s="2" t="s">
        <v>966</v>
      </c>
      <c r="F91" s="2" t="s">
        <v>159</v>
      </c>
      <c r="G91">
        <v>13767</v>
      </c>
      <c r="H91">
        <v>0</v>
      </c>
      <c r="I91">
        <v>2645</v>
      </c>
      <c r="J91">
        <v>48</v>
      </c>
    </row>
    <row r="92" spans="1:10" x14ac:dyDescent="0.3">
      <c r="A92" s="2" t="s">
        <v>8535</v>
      </c>
      <c r="B92" s="2" t="s">
        <v>12011</v>
      </c>
      <c r="C92" s="2" t="s">
        <v>1368</v>
      </c>
      <c r="D92" s="2" t="s">
        <v>1411</v>
      </c>
      <c r="E92" s="2" t="s">
        <v>950</v>
      </c>
      <c r="F92" s="2" t="s">
        <v>159</v>
      </c>
      <c r="G92">
        <v>483557</v>
      </c>
      <c r="H92">
        <v>0</v>
      </c>
      <c r="I92">
        <v>139684</v>
      </c>
      <c r="J92">
        <v>0</v>
      </c>
    </row>
    <row r="93" spans="1:10" x14ac:dyDescent="0.3">
      <c r="A93" s="2" t="s">
        <v>8535</v>
      </c>
      <c r="B93" s="2" t="s">
        <v>12012</v>
      </c>
      <c r="C93" s="2" t="s">
        <v>1368</v>
      </c>
      <c r="D93" s="2" t="s">
        <v>1414</v>
      </c>
      <c r="E93" s="2" t="s">
        <v>950</v>
      </c>
      <c r="F93" s="2" t="s">
        <v>159</v>
      </c>
      <c r="G93">
        <v>5246556</v>
      </c>
      <c r="H93">
        <v>0</v>
      </c>
      <c r="I93">
        <v>1537024</v>
      </c>
      <c r="J93">
        <v>0</v>
      </c>
    </row>
    <row r="94" spans="1:10" x14ac:dyDescent="0.3">
      <c r="A94" s="2" t="s">
        <v>8535</v>
      </c>
      <c r="B94" s="2" t="s">
        <v>12013</v>
      </c>
      <c r="C94" s="2" t="s">
        <v>1446</v>
      </c>
      <c r="D94" s="2" t="s">
        <v>1488</v>
      </c>
      <c r="E94" s="2" t="s">
        <v>960</v>
      </c>
      <c r="F94" s="2" t="s">
        <v>159</v>
      </c>
      <c r="G94">
        <v>1729</v>
      </c>
      <c r="H94">
        <v>0</v>
      </c>
      <c r="I94">
        <v>0</v>
      </c>
      <c r="J94">
        <v>0</v>
      </c>
    </row>
    <row r="95" spans="1:10" x14ac:dyDescent="0.3">
      <c r="A95" s="2" t="s">
        <v>8535</v>
      </c>
      <c r="B95" s="2" t="s">
        <v>12014</v>
      </c>
      <c r="C95" s="2" t="s">
        <v>1446</v>
      </c>
      <c r="D95" s="2" t="s">
        <v>1461</v>
      </c>
      <c r="E95" s="2" t="s">
        <v>937</v>
      </c>
      <c r="F95" s="2" t="s">
        <v>159</v>
      </c>
      <c r="G95">
        <v>77456</v>
      </c>
      <c r="H95">
        <v>3117</v>
      </c>
      <c r="I95">
        <v>22317</v>
      </c>
      <c r="J95">
        <v>1069</v>
      </c>
    </row>
    <row r="96" spans="1:10" x14ac:dyDescent="0.3">
      <c r="A96" s="2" t="s">
        <v>8535</v>
      </c>
      <c r="B96" s="2" t="s">
        <v>12015</v>
      </c>
      <c r="C96" s="2" t="s">
        <v>1446</v>
      </c>
      <c r="D96" s="2" t="s">
        <v>1461</v>
      </c>
      <c r="E96" s="2" t="s">
        <v>937</v>
      </c>
      <c r="F96" s="2" t="s">
        <v>185</v>
      </c>
      <c r="G96">
        <v>39403</v>
      </c>
      <c r="H96">
        <v>359</v>
      </c>
      <c r="I96">
        <v>742</v>
      </c>
      <c r="J96">
        <v>123</v>
      </c>
    </row>
    <row r="97" spans="1:10" x14ac:dyDescent="0.3">
      <c r="A97" s="2" t="s">
        <v>8535</v>
      </c>
      <c r="B97" s="2" t="s">
        <v>12016</v>
      </c>
      <c r="C97" s="2" t="s">
        <v>1446</v>
      </c>
      <c r="D97" s="2" t="s">
        <v>1461</v>
      </c>
      <c r="E97" s="2" t="s">
        <v>937</v>
      </c>
      <c r="F97" s="2" t="s">
        <v>170</v>
      </c>
      <c r="G97">
        <v>134</v>
      </c>
      <c r="H97">
        <v>2015</v>
      </c>
      <c r="I97">
        <v>13676</v>
      </c>
      <c r="J97">
        <v>691</v>
      </c>
    </row>
    <row r="98" spans="1:10" x14ac:dyDescent="0.3">
      <c r="A98" s="2" t="s">
        <v>8535</v>
      </c>
      <c r="B98" s="2" t="s">
        <v>12017</v>
      </c>
      <c r="C98" s="2" t="s">
        <v>1446</v>
      </c>
      <c r="D98" s="2" t="s">
        <v>1461</v>
      </c>
      <c r="E98" s="2" t="s">
        <v>937</v>
      </c>
      <c r="F98" s="2" t="s">
        <v>171</v>
      </c>
      <c r="G98">
        <v>162</v>
      </c>
      <c r="H98">
        <v>0</v>
      </c>
      <c r="I98">
        <v>12674</v>
      </c>
      <c r="J98">
        <v>0</v>
      </c>
    </row>
    <row r="99" spans="1:10" x14ac:dyDescent="0.3">
      <c r="A99" s="2" t="s">
        <v>8535</v>
      </c>
      <c r="B99" s="2" t="s">
        <v>12018</v>
      </c>
      <c r="C99" s="2" t="s">
        <v>1446</v>
      </c>
      <c r="D99" s="2" t="s">
        <v>1482</v>
      </c>
      <c r="E99" s="2" t="s">
        <v>950</v>
      </c>
      <c r="F99" s="2" t="s">
        <v>159</v>
      </c>
      <c r="G99">
        <v>558764</v>
      </c>
      <c r="H99">
        <v>0</v>
      </c>
      <c r="I99">
        <v>321503</v>
      </c>
      <c r="J99">
        <v>0</v>
      </c>
    </row>
    <row r="100" spans="1:10" x14ac:dyDescent="0.3">
      <c r="A100" s="2" t="s">
        <v>8535</v>
      </c>
      <c r="B100" s="2" t="s">
        <v>12019</v>
      </c>
      <c r="C100" s="2" t="s">
        <v>1446</v>
      </c>
      <c r="D100" s="2" t="s">
        <v>1485</v>
      </c>
      <c r="E100" s="2" t="s">
        <v>950</v>
      </c>
      <c r="F100" s="2" t="s">
        <v>159</v>
      </c>
      <c r="G100">
        <v>123973</v>
      </c>
      <c r="H100">
        <v>0</v>
      </c>
      <c r="I100">
        <v>58911</v>
      </c>
      <c r="J100">
        <v>0</v>
      </c>
    </row>
    <row r="101" spans="1:10" x14ac:dyDescent="0.3">
      <c r="A101" s="2" t="s">
        <v>8535</v>
      </c>
      <c r="B101" s="2" t="s">
        <v>12020</v>
      </c>
      <c r="C101" s="2" t="s">
        <v>1446</v>
      </c>
      <c r="D101" s="2" t="s">
        <v>1485</v>
      </c>
      <c r="E101" s="2" t="s">
        <v>950</v>
      </c>
      <c r="F101" s="2" t="s">
        <v>190</v>
      </c>
      <c r="G101">
        <v>90</v>
      </c>
      <c r="H101">
        <v>0</v>
      </c>
      <c r="I101">
        <v>11341</v>
      </c>
      <c r="J101">
        <v>0</v>
      </c>
    </row>
    <row r="102" spans="1:10" x14ac:dyDescent="0.3">
      <c r="A102" s="2" t="s">
        <v>8535</v>
      </c>
      <c r="B102" s="2" t="s">
        <v>12021</v>
      </c>
      <c r="C102" s="2" t="s">
        <v>1500</v>
      </c>
      <c r="D102" s="2" t="s">
        <v>897</v>
      </c>
      <c r="E102" s="2" t="s">
        <v>896</v>
      </c>
      <c r="F102" s="2" t="s">
        <v>159</v>
      </c>
      <c r="G102">
        <v>931</v>
      </c>
      <c r="H102">
        <v>0</v>
      </c>
      <c r="I102">
        <v>20054</v>
      </c>
      <c r="J102">
        <v>0</v>
      </c>
    </row>
    <row r="103" spans="1:10" x14ac:dyDescent="0.3">
      <c r="A103" s="2" t="s">
        <v>8535</v>
      </c>
      <c r="B103" s="2" t="s">
        <v>12022</v>
      </c>
      <c r="C103" s="2" t="s">
        <v>1500</v>
      </c>
      <c r="D103" s="2" t="s">
        <v>897</v>
      </c>
      <c r="E103" s="2" t="s">
        <v>896</v>
      </c>
      <c r="F103" s="2" t="s">
        <v>185</v>
      </c>
      <c r="G103">
        <v>285776</v>
      </c>
      <c r="H103">
        <v>0</v>
      </c>
      <c r="I103">
        <v>78727</v>
      </c>
      <c r="J103">
        <v>0</v>
      </c>
    </row>
    <row r="104" spans="1:10" x14ac:dyDescent="0.3">
      <c r="A104" s="2" t="s">
        <v>8535</v>
      </c>
      <c r="B104" s="2" t="s">
        <v>12023</v>
      </c>
      <c r="C104" s="2" t="s">
        <v>1500</v>
      </c>
      <c r="D104" s="2" t="s">
        <v>1544</v>
      </c>
      <c r="E104" s="2" t="s">
        <v>960</v>
      </c>
      <c r="F104" s="2" t="s">
        <v>167</v>
      </c>
      <c r="G104">
        <v>13119</v>
      </c>
      <c r="H104">
        <v>0</v>
      </c>
      <c r="I104">
        <v>3812</v>
      </c>
      <c r="J104">
        <v>0</v>
      </c>
    </row>
    <row r="105" spans="1:10" x14ac:dyDescent="0.3">
      <c r="A105" s="2" t="s">
        <v>8535</v>
      </c>
      <c r="B105" s="2" t="s">
        <v>12024</v>
      </c>
      <c r="C105" s="2" t="s">
        <v>1500</v>
      </c>
      <c r="D105" s="2" t="s">
        <v>1550</v>
      </c>
      <c r="E105" s="2" t="s">
        <v>960</v>
      </c>
      <c r="F105" s="2" t="s">
        <v>167</v>
      </c>
      <c r="G105">
        <v>9654</v>
      </c>
      <c r="H105">
        <v>0</v>
      </c>
      <c r="I105">
        <v>2278</v>
      </c>
      <c r="J105">
        <v>0</v>
      </c>
    </row>
    <row r="106" spans="1:10" x14ac:dyDescent="0.3">
      <c r="A106" s="2" t="s">
        <v>8535</v>
      </c>
      <c r="B106" s="2" t="s">
        <v>12025</v>
      </c>
      <c r="C106" s="2" t="s">
        <v>1500</v>
      </c>
      <c r="D106" s="2" t="s">
        <v>1515</v>
      </c>
      <c r="E106" s="2" t="s">
        <v>937</v>
      </c>
      <c r="F106" s="2" t="s">
        <v>159</v>
      </c>
      <c r="G106">
        <v>131197</v>
      </c>
      <c r="H106">
        <v>0</v>
      </c>
      <c r="I106">
        <v>24358</v>
      </c>
      <c r="J106">
        <v>569</v>
      </c>
    </row>
    <row r="107" spans="1:10" x14ac:dyDescent="0.3">
      <c r="A107" s="2" t="s">
        <v>8535</v>
      </c>
      <c r="B107" s="2" t="s">
        <v>12026</v>
      </c>
      <c r="C107" s="2" t="s">
        <v>1500</v>
      </c>
      <c r="D107" s="2" t="s">
        <v>1556</v>
      </c>
      <c r="E107" s="2" t="s">
        <v>966</v>
      </c>
      <c r="F107" s="2" t="s">
        <v>159</v>
      </c>
      <c r="G107">
        <v>1</v>
      </c>
      <c r="H107">
        <v>0</v>
      </c>
      <c r="I107">
        <v>0</v>
      </c>
      <c r="J107">
        <v>0</v>
      </c>
    </row>
    <row r="108" spans="1:10" x14ac:dyDescent="0.3">
      <c r="A108" s="2" t="s">
        <v>8535</v>
      </c>
      <c r="B108" s="2" t="s">
        <v>12027</v>
      </c>
      <c r="C108" s="2" t="s">
        <v>1500</v>
      </c>
      <c r="D108" s="2" t="s">
        <v>1533</v>
      </c>
      <c r="E108" s="2" t="s">
        <v>950</v>
      </c>
      <c r="F108" s="2" t="s">
        <v>159</v>
      </c>
      <c r="G108">
        <v>187979</v>
      </c>
      <c r="H108">
        <v>0</v>
      </c>
      <c r="I108">
        <v>73899</v>
      </c>
      <c r="J108">
        <v>0</v>
      </c>
    </row>
    <row r="109" spans="1:10" x14ac:dyDescent="0.3">
      <c r="A109" s="2" t="s">
        <v>8535</v>
      </c>
      <c r="B109" s="2" t="s">
        <v>12028</v>
      </c>
      <c r="C109" s="2" t="s">
        <v>1500</v>
      </c>
      <c r="D109" s="2" t="s">
        <v>1536</v>
      </c>
      <c r="E109" s="2" t="s">
        <v>950</v>
      </c>
      <c r="F109" s="2" t="s">
        <v>159</v>
      </c>
      <c r="G109">
        <v>322694</v>
      </c>
      <c r="H109">
        <v>0</v>
      </c>
      <c r="I109">
        <v>93240</v>
      </c>
      <c r="J109">
        <v>0</v>
      </c>
    </row>
    <row r="110" spans="1:10" x14ac:dyDescent="0.3">
      <c r="A110" s="2" t="s">
        <v>8535</v>
      </c>
      <c r="B110" s="2" t="s">
        <v>12029</v>
      </c>
      <c r="C110" s="2" t="s">
        <v>1500</v>
      </c>
      <c r="D110" s="2" t="s">
        <v>1539</v>
      </c>
      <c r="E110" s="2" t="s">
        <v>950</v>
      </c>
      <c r="F110" s="2" t="s">
        <v>159</v>
      </c>
      <c r="G110">
        <v>467993</v>
      </c>
      <c r="H110">
        <v>0</v>
      </c>
      <c r="I110">
        <v>148371</v>
      </c>
      <c r="J110">
        <v>0</v>
      </c>
    </row>
    <row r="111" spans="1:10" x14ac:dyDescent="0.3">
      <c r="A111" s="2" t="s">
        <v>8535</v>
      </c>
      <c r="B111" s="2" t="s">
        <v>12030</v>
      </c>
      <c r="C111" s="2" t="s">
        <v>1500</v>
      </c>
      <c r="D111" s="2" t="s">
        <v>1539</v>
      </c>
      <c r="E111" s="2" t="s">
        <v>950</v>
      </c>
      <c r="F111" s="2" t="s">
        <v>175</v>
      </c>
      <c r="G111">
        <v>234506</v>
      </c>
      <c r="H111">
        <v>0</v>
      </c>
      <c r="I111">
        <v>69111</v>
      </c>
      <c r="J111">
        <v>0</v>
      </c>
    </row>
    <row r="112" spans="1:10" x14ac:dyDescent="0.3">
      <c r="A112" s="2" t="s">
        <v>8535</v>
      </c>
      <c r="B112" s="2" t="s">
        <v>12031</v>
      </c>
      <c r="C112" s="2" t="s">
        <v>1500</v>
      </c>
      <c r="D112" s="2" t="s">
        <v>218</v>
      </c>
      <c r="E112" s="2" t="s">
        <v>950</v>
      </c>
      <c r="F112" s="2" t="s">
        <v>159</v>
      </c>
      <c r="G112">
        <v>233736</v>
      </c>
      <c r="H112">
        <v>0</v>
      </c>
      <c r="I112">
        <v>91764</v>
      </c>
      <c r="J112">
        <v>52530</v>
      </c>
    </row>
    <row r="113" spans="1:10" x14ac:dyDescent="0.3">
      <c r="A113" s="2" t="s">
        <v>8535</v>
      </c>
      <c r="B113" s="2" t="s">
        <v>12032</v>
      </c>
      <c r="C113" s="2" t="s">
        <v>1561</v>
      </c>
      <c r="D113" s="2" t="s">
        <v>1584</v>
      </c>
      <c r="E113" s="2" t="s">
        <v>950</v>
      </c>
      <c r="F113" s="2" t="s">
        <v>159</v>
      </c>
      <c r="G113">
        <v>352</v>
      </c>
      <c r="H113">
        <v>0</v>
      </c>
      <c r="I113">
        <v>85509</v>
      </c>
      <c r="J113">
        <v>0</v>
      </c>
    </row>
    <row r="114" spans="1:10" x14ac:dyDescent="0.3">
      <c r="A114" s="2" t="s">
        <v>8535</v>
      </c>
      <c r="B114" s="2" t="s">
        <v>12033</v>
      </c>
      <c r="C114" s="2" t="s">
        <v>1603</v>
      </c>
      <c r="D114" s="2" t="s">
        <v>1618</v>
      </c>
      <c r="E114" s="2" t="s">
        <v>937</v>
      </c>
      <c r="F114" s="2" t="s">
        <v>159</v>
      </c>
      <c r="G114">
        <v>71548</v>
      </c>
      <c r="H114">
        <v>0</v>
      </c>
      <c r="I114">
        <v>24432</v>
      </c>
      <c r="J114">
        <v>0</v>
      </c>
    </row>
    <row r="115" spans="1:10" x14ac:dyDescent="0.3">
      <c r="A115" s="2" t="s">
        <v>8535</v>
      </c>
      <c r="B115" s="2" t="s">
        <v>12034</v>
      </c>
      <c r="C115" s="2" t="s">
        <v>1603</v>
      </c>
      <c r="D115" s="2" t="s">
        <v>1639</v>
      </c>
      <c r="E115" s="2" t="s">
        <v>950</v>
      </c>
      <c r="F115" s="2" t="s">
        <v>159</v>
      </c>
      <c r="G115">
        <v>262364</v>
      </c>
      <c r="H115">
        <v>0</v>
      </c>
      <c r="I115">
        <v>63960</v>
      </c>
      <c r="J115">
        <v>208046</v>
      </c>
    </row>
    <row r="116" spans="1:10" x14ac:dyDescent="0.3">
      <c r="A116" s="2" t="s">
        <v>8535</v>
      </c>
      <c r="B116" s="2" t="s">
        <v>12035</v>
      </c>
      <c r="C116" s="2" t="s">
        <v>1603</v>
      </c>
      <c r="D116" s="2" t="s">
        <v>1642</v>
      </c>
      <c r="E116" s="2" t="s">
        <v>950</v>
      </c>
      <c r="F116" s="2" t="s">
        <v>159</v>
      </c>
      <c r="G116">
        <v>240341</v>
      </c>
      <c r="H116">
        <v>0</v>
      </c>
      <c r="I116">
        <v>73031</v>
      </c>
      <c r="J116">
        <v>0</v>
      </c>
    </row>
    <row r="117" spans="1:10" x14ac:dyDescent="0.3">
      <c r="A117" s="2" t="s">
        <v>8535</v>
      </c>
      <c r="B117" s="2" t="s">
        <v>12036</v>
      </c>
      <c r="C117" s="2" t="s">
        <v>1603</v>
      </c>
      <c r="D117" s="2" t="s">
        <v>1645</v>
      </c>
      <c r="E117" s="2" t="s">
        <v>950</v>
      </c>
      <c r="F117" s="2" t="s">
        <v>159</v>
      </c>
      <c r="G117">
        <v>920421</v>
      </c>
      <c r="H117">
        <v>0</v>
      </c>
      <c r="I117">
        <v>183008</v>
      </c>
      <c r="J117">
        <v>0</v>
      </c>
    </row>
    <row r="118" spans="1:10" x14ac:dyDescent="0.3">
      <c r="A118" s="2" t="s">
        <v>8535</v>
      </c>
      <c r="B118" s="2" t="s">
        <v>12037</v>
      </c>
      <c r="C118" s="2" t="s">
        <v>1665</v>
      </c>
      <c r="D118" s="2" t="s">
        <v>1705</v>
      </c>
      <c r="E118" s="2" t="s">
        <v>950</v>
      </c>
      <c r="F118" s="2" t="s">
        <v>159</v>
      </c>
      <c r="G118">
        <v>618763</v>
      </c>
      <c r="H118">
        <v>0</v>
      </c>
      <c r="I118">
        <v>581705</v>
      </c>
      <c r="J118">
        <v>0</v>
      </c>
    </row>
    <row r="119" spans="1:10" x14ac:dyDescent="0.3">
      <c r="A119" s="2" t="s">
        <v>8535</v>
      </c>
      <c r="B119" s="2" t="s">
        <v>12038</v>
      </c>
      <c r="C119" s="2" t="s">
        <v>1665</v>
      </c>
      <c r="D119" s="2" t="s">
        <v>1705</v>
      </c>
      <c r="E119" s="2" t="s">
        <v>950</v>
      </c>
      <c r="F119" s="2" t="s">
        <v>190</v>
      </c>
      <c r="G119">
        <v>23743</v>
      </c>
      <c r="H119">
        <v>0</v>
      </c>
      <c r="I119" t="s">
        <v>746</v>
      </c>
      <c r="J119">
        <v>0</v>
      </c>
    </row>
    <row r="120" spans="1:10" x14ac:dyDescent="0.3">
      <c r="A120" s="2" t="s">
        <v>8535</v>
      </c>
      <c r="B120" s="2" t="s">
        <v>12039</v>
      </c>
      <c r="C120" s="2" t="s">
        <v>1665</v>
      </c>
      <c r="D120" s="2" t="s">
        <v>1708</v>
      </c>
      <c r="E120" s="2" t="s">
        <v>950</v>
      </c>
      <c r="F120" s="2" t="s">
        <v>159</v>
      </c>
      <c r="G120">
        <v>174354</v>
      </c>
      <c r="H120">
        <v>0</v>
      </c>
      <c r="I120">
        <v>361235</v>
      </c>
      <c r="J120">
        <v>0</v>
      </c>
    </row>
    <row r="121" spans="1:10" x14ac:dyDescent="0.3">
      <c r="A121" s="2" t="s">
        <v>8535</v>
      </c>
      <c r="B121" s="2" t="s">
        <v>12040</v>
      </c>
      <c r="C121" s="2" t="s">
        <v>1665</v>
      </c>
      <c r="D121" s="2" t="s">
        <v>1711</v>
      </c>
      <c r="E121" s="2" t="s">
        <v>950</v>
      </c>
      <c r="F121" s="2" t="s">
        <v>159</v>
      </c>
      <c r="G121">
        <v>278589</v>
      </c>
      <c r="H121">
        <v>0</v>
      </c>
      <c r="I121">
        <v>108085</v>
      </c>
      <c r="J121">
        <v>0</v>
      </c>
    </row>
    <row r="122" spans="1:10" x14ac:dyDescent="0.3">
      <c r="A122" s="2" t="s">
        <v>8535</v>
      </c>
      <c r="B122" s="2" t="s">
        <v>12041</v>
      </c>
      <c r="C122" s="2" t="s">
        <v>1725</v>
      </c>
      <c r="D122" s="2" t="s">
        <v>957</v>
      </c>
      <c r="E122" s="2" t="s">
        <v>960</v>
      </c>
      <c r="F122" s="2" t="s">
        <v>159</v>
      </c>
      <c r="G122">
        <v>15884</v>
      </c>
      <c r="H122">
        <v>0</v>
      </c>
      <c r="I122">
        <v>5505</v>
      </c>
      <c r="J122">
        <v>0</v>
      </c>
    </row>
    <row r="123" spans="1:10" x14ac:dyDescent="0.3">
      <c r="A123" s="2" t="s">
        <v>8535</v>
      </c>
      <c r="B123" s="2" t="s">
        <v>12042</v>
      </c>
      <c r="C123" s="2" t="s">
        <v>1725</v>
      </c>
      <c r="D123" s="2" t="s">
        <v>1732</v>
      </c>
      <c r="E123" s="2" t="s">
        <v>937</v>
      </c>
      <c r="F123" s="2" t="s">
        <v>179</v>
      </c>
      <c r="G123">
        <v>109424</v>
      </c>
      <c r="H123">
        <v>0</v>
      </c>
      <c r="I123">
        <v>34058</v>
      </c>
      <c r="J123">
        <v>1046</v>
      </c>
    </row>
    <row r="124" spans="1:10" x14ac:dyDescent="0.3">
      <c r="A124" s="2" t="s">
        <v>8535</v>
      </c>
      <c r="B124" s="2" t="s">
        <v>12043</v>
      </c>
      <c r="C124" s="2" t="s">
        <v>1725</v>
      </c>
      <c r="D124" s="2" t="s">
        <v>1732</v>
      </c>
      <c r="E124" s="2" t="s">
        <v>937</v>
      </c>
      <c r="F124" s="2" t="s">
        <v>170</v>
      </c>
      <c r="G124">
        <v>135046</v>
      </c>
      <c r="H124">
        <v>0</v>
      </c>
      <c r="I124">
        <v>41998</v>
      </c>
      <c r="J124">
        <v>1300</v>
      </c>
    </row>
    <row r="125" spans="1:10" x14ac:dyDescent="0.3">
      <c r="A125" s="2" t="s">
        <v>8535</v>
      </c>
      <c r="B125" s="2" t="s">
        <v>12044</v>
      </c>
      <c r="C125" s="2" t="s">
        <v>1725</v>
      </c>
      <c r="D125" s="2" t="s">
        <v>1747</v>
      </c>
      <c r="E125" s="2" t="s">
        <v>950</v>
      </c>
      <c r="F125" s="2" t="s">
        <v>159</v>
      </c>
      <c r="G125">
        <v>1127294</v>
      </c>
      <c r="H125">
        <v>0</v>
      </c>
      <c r="I125">
        <v>191252</v>
      </c>
      <c r="J125">
        <v>0</v>
      </c>
    </row>
    <row r="126" spans="1:10" x14ac:dyDescent="0.3">
      <c r="A126" s="2" t="s">
        <v>8535</v>
      </c>
      <c r="B126" s="2" t="s">
        <v>12045</v>
      </c>
      <c r="C126" s="2" t="s">
        <v>1725</v>
      </c>
      <c r="D126" s="2" t="s">
        <v>1747</v>
      </c>
      <c r="E126" s="2" t="s">
        <v>950</v>
      </c>
      <c r="F126" s="2" t="s">
        <v>190</v>
      </c>
      <c r="G126">
        <v>2453</v>
      </c>
      <c r="H126">
        <v>0</v>
      </c>
      <c r="I126">
        <v>0</v>
      </c>
      <c r="J126">
        <v>0</v>
      </c>
    </row>
    <row r="127" spans="1:10" x14ac:dyDescent="0.3">
      <c r="A127" s="2" t="s">
        <v>8535</v>
      </c>
      <c r="B127" s="2" t="s">
        <v>12046</v>
      </c>
      <c r="C127" s="2" t="s">
        <v>1725</v>
      </c>
      <c r="D127" s="2" t="s">
        <v>1750</v>
      </c>
      <c r="E127" s="2" t="s">
        <v>950</v>
      </c>
      <c r="F127" s="2" t="s">
        <v>159</v>
      </c>
      <c r="G127">
        <v>416933</v>
      </c>
      <c r="H127">
        <v>0</v>
      </c>
      <c r="I127">
        <v>132904</v>
      </c>
      <c r="J127">
        <v>118830</v>
      </c>
    </row>
    <row r="128" spans="1:10" x14ac:dyDescent="0.3">
      <c r="A128" s="2" t="s">
        <v>8535</v>
      </c>
      <c r="B128" s="2" t="s">
        <v>12047</v>
      </c>
      <c r="C128" s="2" t="s">
        <v>1763</v>
      </c>
      <c r="D128" s="2" t="s">
        <v>897</v>
      </c>
      <c r="E128" s="2" t="s">
        <v>896</v>
      </c>
      <c r="F128" s="2" t="s">
        <v>159</v>
      </c>
      <c r="G128">
        <v>102084</v>
      </c>
      <c r="H128">
        <v>0</v>
      </c>
      <c r="I128">
        <v>9739</v>
      </c>
      <c r="J128">
        <v>0</v>
      </c>
    </row>
    <row r="129" spans="1:10" x14ac:dyDescent="0.3">
      <c r="A129" s="2" t="s">
        <v>8535</v>
      </c>
      <c r="B129" s="2" t="s">
        <v>12048</v>
      </c>
      <c r="C129" s="2" t="s">
        <v>1763</v>
      </c>
      <c r="D129" s="2" t="s">
        <v>913</v>
      </c>
      <c r="E129" s="2" t="s">
        <v>900</v>
      </c>
      <c r="F129" s="2" t="s">
        <v>219</v>
      </c>
      <c r="G129">
        <v>19575</v>
      </c>
      <c r="H129">
        <v>0</v>
      </c>
      <c r="I129">
        <v>7526</v>
      </c>
      <c r="J129">
        <v>0</v>
      </c>
    </row>
    <row r="130" spans="1:10" x14ac:dyDescent="0.3">
      <c r="A130" s="2" t="s">
        <v>8535</v>
      </c>
      <c r="B130" s="2" t="s">
        <v>12049</v>
      </c>
      <c r="C130" s="2" t="s">
        <v>1763</v>
      </c>
      <c r="D130" s="2" t="s">
        <v>1827</v>
      </c>
      <c r="E130" s="2" t="s">
        <v>960</v>
      </c>
      <c r="F130" s="2" t="s">
        <v>159</v>
      </c>
      <c r="G130">
        <v>30028</v>
      </c>
      <c r="H130">
        <v>0</v>
      </c>
      <c r="I130">
        <v>8769</v>
      </c>
      <c r="J130">
        <v>0</v>
      </c>
    </row>
    <row r="131" spans="1:10" x14ac:dyDescent="0.3">
      <c r="A131" s="2" t="s">
        <v>8535</v>
      </c>
      <c r="B131" s="2" t="s">
        <v>12050</v>
      </c>
      <c r="C131" s="2" t="s">
        <v>1763</v>
      </c>
      <c r="D131" s="2" t="s">
        <v>1830</v>
      </c>
      <c r="E131" s="2" t="s">
        <v>960</v>
      </c>
      <c r="F131" s="2" t="s">
        <v>159</v>
      </c>
      <c r="G131">
        <v>26916</v>
      </c>
      <c r="H131">
        <v>100</v>
      </c>
      <c r="I131">
        <v>2733</v>
      </c>
      <c r="J131">
        <v>250</v>
      </c>
    </row>
    <row r="132" spans="1:10" x14ac:dyDescent="0.3">
      <c r="A132" s="2" t="s">
        <v>8535</v>
      </c>
      <c r="B132" s="2" t="s">
        <v>12051</v>
      </c>
      <c r="C132" s="2" t="s">
        <v>1763</v>
      </c>
      <c r="D132" s="2" t="s">
        <v>1788</v>
      </c>
      <c r="E132" s="2" t="s">
        <v>937</v>
      </c>
      <c r="F132" s="2" t="s">
        <v>159</v>
      </c>
      <c r="G132">
        <v>79933</v>
      </c>
      <c r="H132">
        <v>3300</v>
      </c>
      <c r="I132">
        <v>16972</v>
      </c>
      <c r="J132">
        <v>300</v>
      </c>
    </row>
    <row r="133" spans="1:10" x14ac:dyDescent="0.3">
      <c r="A133" s="2" t="s">
        <v>8535</v>
      </c>
      <c r="B133" s="2" t="s">
        <v>12052</v>
      </c>
      <c r="C133" s="2" t="s">
        <v>1763</v>
      </c>
      <c r="D133" s="2" t="s">
        <v>1812</v>
      </c>
      <c r="E133" s="2" t="s">
        <v>950</v>
      </c>
      <c r="F133" s="2" t="s">
        <v>159</v>
      </c>
      <c r="G133">
        <v>308167</v>
      </c>
      <c r="H133">
        <v>0</v>
      </c>
      <c r="I133">
        <v>55088</v>
      </c>
      <c r="J133">
        <v>0</v>
      </c>
    </row>
    <row r="134" spans="1:10" x14ac:dyDescent="0.3">
      <c r="A134" s="2" t="s">
        <v>8535</v>
      </c>
      <c r="B134" s="2" t="s">
        <v>12053</v>
      </c>
      <c r="C134" s="2" t="s">
        <v>1763</v>
      </c>
      <c r="D134" s="2" t="s">
        <v>1815</v>
      </c>
      <c r="E134" s="2" t="s">
        <v>950</v>
      </c>
      <c r="F134" s="2" t="s">
        <v>159</v>
      </c>
      <c r="G134">
        <v>915023</v>
      </c>
      <c r="H134">
        <v>0</v>
      </c>
      <c r="I134">
        <v>166177</v>
      </c>
      <c r="J134">
        <v>0</v>
      </c>
    </row>
    <row r="135" spans="1:10" x14ac:dyDescent="0.3">
      <c r="A135" s="2" t="s">
        <v>8535</v>
      </c>
      <c r="B135" s="2" t="s">
        <v>12054</v>
      </c>
      <c r="C135" s="2" t="s">
        <v>1763</v>
      </c>
      <c r="D135" s="2" t="s">
        <v>1818</v>
      </c>
      <c r="E135" s="2" t="s">
        <v>950</v>
      </c>
      <c r="F135" s="2" t="s">
        <v>159</v>
      </c>
      <c r="G135">
        <v>497370</v>
      </c>
      <c r="H135">
        <v>0</v>
      </c>
      <c r="I135">
        <v>334179</v>
      </c>
      <c r="J135">
        <v>0</v>
      </c>
    </row>
    <row r="136" spans="1:10" x14ac:dyDescent="0.3">
      <c r="A136" s="2" t="s">
        <v>8535</v>
      </c>
      <c r="B136" s="2" t="s">
        <v>12055</v>
      </c>
      <c r="C136" s="2" t="s">
        <v>1836</v>
      </c>
      <c r="D136" s="2" t="s">
        <v>916</v>
      </c>
      <c r="E136" s="2" t="s">
        <v>900</v>
      </c>
      <c r="F136" s="2" t="s">
        <v>219</v>
      </c>
      <c r="G136">
        <v>36683</v>
      </c>
      <c r="H136">
        <v>0</v>
      </c>
      <c r="I136">
        <v>11705</v>
      </c>
      <c r="J136">
        <v>0</v>
      </c>
    </row>
    <row r="137" spans="1:10" x14ac:dyDescent="0.3">
      <c r="A137" s="2" t="s">
        <v>8535</v>
      </c>
      <c r="B137" s="2" t="s">
        <v>12056</v>
      </c>
      <c r="C137" s="2" t="s">
        <v>1836</v>
      </c>
      <c r="D137" s="2" t="s">
        <v>1892</v>
      </c>
      <c r="E137" s="2" t="s">
        <v>960</v>
      </c>
      <c r="F137" s="2" t="s">
        <v>159</v>
      </c>
      <c r="G137">
        <v>24476</v>
      </c>
      <c r="H137">
        <v>0</v>
      </c>
      <c r="I137">
        <v>8130</v>
      </c>
      <c r="J137">
        <v>0</v>
      </c>
    </row>
    <row r="138" spans="1:10" x14ac:dyDescent="0.3">
      <c r="A138" s="2" t="s">
        <v>8535</v>
      </c>
      <c r="B138" s="2" t="s">
        <v>12057</v>
      </c>
      <c r="C138" s="2" t="s">
        <v>1836</v>
      </c>
      <c r="D138" s="2" t="s">
        <v>1847</v>
      </c>
      <c r="E138" s="2" t="s">
        <v>937</v>
      </c>
      <c r="F138" s="2" t="s">
        <v>168</v>
      </c>
      <c r="G138">
        <v>77526</v>
      </c>
      <c r="H138">
        <v>0</v>
      </c>
      <c r="I138">
        <v>2986</v>
      </c>
      <c r="J138">
        <v>0</v>
      </c>
    </row>
    <row r="139" spans="1:10" x14ac:dyDescent="0.3">
      <c r="A139" s="2" t="s">
        <v>8535</v>
      </c>
      <c r="B139" s="2" t="s">
        <v>12058</v>
      </c>
      <c r="C139" s="2" t="s">
        <v>1836</v>
      </c>
      <c r="D139" s="2" t="s">
        <v>1862</v>
      </c>
      <c r="E139" s="2" t="s">
        <v>937</v>
      </c>
      <c r="F139" s="2" t="s">
        <v>167</v>
      </c>
      <c r="G139">
        <v>107623</v>
      </c>
      <c r="H139">
        <v>0</v>
      </c>
      <c r="I139">
        <v>41785</v>
      </c>
      <c r="J139">
        <v>0</v>
      </c>
    </row>
    <row r="140" spans="1:10" x14ac:dyDescent="0.3">
      <c r="A140" s="2" t="s">
        <v>8535</v>
      </c>
      <c r="B140" s="2" t="s">
        <v>12059</v>
      </c>
      <c r="C140" s="2" t="s">
        <v>1836</v>
      </c>
      <c r="D140" s="2" t="s">
        <v>1868</v>
      </c>
      <c r="E140" s="2" t="s">
        <v>950</v>
      </c>
      <c r="F140" s="2" t="s">
        <v>159</v>
      </c>
      <c r="G140">
        <v>568974</v>
      </c>
      <c r="H140">
        <v>0</v>
      </c>
      <c r="I140">
        <v>207495</v>
      </c>
      <c r="J140">
        <v>0</v>
      </c>
    </row>
    <row r="141" spans="1:10" x14ac:dyDescent="0.3">
      <c r="A141" s="2" t="s">
        <v>8535</v>
      </c>
      <c r="B141" s="2" t="s">
        <v>12060</v>
      </c>
      <c r="C141" s="2" t="s">
        <v>1836</v>
      </c>
      <c r="D141" s="2" t="s">
        <v>1871</v>
      </c>
      <c r="E141" s="2" t="s">
        <v>950</v>
      </c>
      <c r="F141" s="2" t="s">
        <v>159</v>
      </c>
      <c r="G141">
        <v>236468</v>
      </c>
      <c r="H141">
        <v>0</v>
      </c>
      <c r="I141">
        <v>140911</v>
      </c>
      <c r="J141">
        <v>0</v>
      </c>
    </row>
    <row r="142" spans="1:10" x14ac:dyDescent="0.3">
      <c r="A142" s="2" t="s">
        <v>8535</v>
      </c>
      <c r="B142" s="2" t="s">
        <v>12061</v>
      </c>
      <c r="C142" s="2" t="s">
        <v>1836</v>
      </c>
      <c r="D142" s="2" t="s">
        <v>1874</v>
      </c>
      <c r="E142" s="2" t="s">
        <v>950</v>
      </c>
      <c r="F142" s="2" t="s">
        <v>159</v>
      </c>
      <c r="G142">
        <v>73567</v>
      </c>
      <c r="H142">
        <v>0</v>
      </c>
      <c r="I142">
        <v>62337</v>
      </c>
      <c r="J142">
        <v>0</v>
      </c>
    </row>
    <row r="143" spans="1:10" x14ac:dyDescent="0.3">
      <c r="A143" s="2" t="s">
        <v>8535</v>
      </c>
      <c r="B143" s="2" t="s">
        <v>12062</v>
      </c>
      <c r="C143" s="2" t="s">
        <v>1836</v>
      </c>
      <c r="D143" s="2" t="s">
        <v>1877</v>
      </c>
      <c r="E143" s="2" t="s">
        <v>950</v>
      </c>
      <c r="F143" s="2" t="s">
        <v>159</v>
      </c>
      <c r="G143">
        <v>182344</v>
      </c>
      <c r="H143">
        <v>0</v>
      </c>
      <c r="I143">
        <v>91305</v>
      </c>
      <c r="J143">
        <v>0</v>
      </c>
    </row>
    <row r="144" spans="1:10" x14ac:dyDescent="0.3">
      <c r="A144" s="2" t="s">
        <v>8535</v>
      </c>
      <c r="B144" s="2" t="s">
        <v>12063</v>
      </c>
      <c r="C144" s="2" t="s">
        <v>1836</v>
      </c>
      <c r="D144" s="2" t="s">
        <v>1880</v>
      </c>
      <c r="E144" s="2" t="s">
        <v>950</v>
      </c>
      <c r="F144" s="2" t="s">
        <v>159</v>
      </c>
      <c r="G144">
        <v>344359</v>
      </c>
      <c r="H144">
        <v>0</v>
      </c>
      <c r="I144">
        <v>160947</v>
      </c>
      <c r="J144">
        <v>0</v>
      </c>
    </row>
    <row r="145" spans="1:10" x14ac:dyDescent="0.3">
      <c r="A145" s="2" t="s">
        <v>8535</v>
      </c>
      <c r="B145" s="2" t="s">
        <v>12064</v>
      </c>
      <c r="C145" s="2" t="s">
        <v>1836</v>
      </c>
      <c r="D145" s="2" t="s">
        <v>1883</v>
      </c>
      <c r="E145" s="2" t="s">
        <v>950</v>
      </c>
      <c r="F145" s="2" t="s">
        <v>159</v>
      </c>
      <c r="G145">
        <v>165840</v>
      </c>
      <c r="H145">
        <v>0</v>
      </c>
      <c r="I145">
        <v>78197</v>
      </c>
      <c r="J145">
        <v>0</v>
      </c>
    </row>
    <row r="146" spans="1:10" x14ac:dyDescent="0.3">
      <c r="A146" s="2" t="s">
        <v>8535</v>
      </c>
      <c r="B146" s="2" t="s">
        <v>12065</v>
      </c>
      <c r="C146" s="2" t="s">
        <v>1836</v>
      </c>
      <c r="D146" s="2" t="s">
        <v>1886</v>
      </c>
      <c r="E146" s="2" t="s">
        <v>950</v>
      </c>
      <c r="F146" s="2" t="s">
        <v>159</v>
      </c>
      <c r="G146">
        <v>1874695</v>
      </c>
      <c r="H146">
        <v>0</v>
      </c>
      <c r="I146">
        <v>231302</v>
      </c>
      <c r="J146">
        <v>0</v>
      </c>
    </row>
    <row r="147" spans="1:10" x14ac:dyDescent="0.3">
      <c r="A147" s="2" t="s">
        <v>8535</v>
      </c>
      <c r="B147" s="2" t="s">
        <v>12066</v>
      </c>
      <c r="C147" s="2" t="s">
        <v>1903</v>
      </c>
      <c r="D147" s="2" t="s">
        <v>1945</v>
      </c>
      <c r="E147" s="2" t="s">
        <v>960</v>
      </c>
      <c r="F147" s="2" t="s">
        <v>175</v>
      </c>
      <c r="G147">
        <v>85038</v>
      </c>
      <c r="H147">
        <v>0</v>
      </c>
      <c r="I147">
        <v>25953</v>
      </c>
      <c r="J147">
        <v>3000</v>
      </c>
    </row>
    <row r="148" spans="1:10" x14ac:dyDescent="0.3">
      <c r="A148" s="2" t="s">
        <v>8535</v>
      </c>
      <c r="B148" s="2" t="s">
        <v>12067</v>
      </c>
      <c r="C148" s="2" t="s">
        <v>1903</v>
      </c>
      <c r="D148" s="2" t="s">
        <v>1948</v>
      </c>
      <c r="E148" s="2" t="s">
        <v>960</v>
      </c>
      <c r="F148" s="2" t="s">
        <v>179</v>
      </c>
      <c r="G148">
        <v>162918</v>
      </c>
      <c r="H148">
        <v>0</v>
      </c>
      <c r="I148">
        <v>19630</v>
      </c>
      <c r="J148">
        <v>5000</v>
      </c>
    </row>
    <row r="149" spans="1:10" x14ac:dyDescent="0.3">
      <c r="A149" s="2" t="s">
        <v>8535</v>
      </c>
      <c r="B149" s="2" t="s">
        <v>12068</v>
      </c>
      <c r="C149" s="2" t="s">
        <v>1903</v>
      </c>
      <c r="D149" s="2" t="s">
        <v>1916</v>
      </c>
      <c r="E149" s="2" t="s">
        <v>937</v>
      </c>
      <c r="F149" s="2" t="s">
        <v>159</v>
      </c>
      <c r="G149">
        <v>111368</v>
      </c>
      <c r="H149">
        <v>0</v>
      </c>
      <c r="I149">
        <v>35478</v>
      </c>
      <c r="J149">
        <v>0</v>
      </c>
    </row>
    <row r="150" spans="1:10" x14ac:dyDescent="0.3">
      <c r="A150" s="2" t="s">
        <v>8535</v>
      </c>
      <c r="B150" s="2" t="s">
        <v>12069</v>
      </c>
      <c r="C150" s="2" t="s">
        <v>1903</v>
      </c>
      <c r="D150" s="2" t="s">
        <v>1931</v>
      </c>
      <c r="E150" s="2" t="s">
        <v>950</v>
      </c>
      <c r="F150" s="2" t="s">
        <v>159</v>
      </c>
      <c r="G150">
        <v>188967</v>
      </c>
      <c r="H150">
        <v>0</v>
      </c>
      <c r="I150">
        <v>76427</v>
      </c>
      <c r="J150">
        <v>0</v>
      </c>
    </row>
    <row r="151" spans="1:10" x14ac:dyDescent="0.3">
      <c r="A151" s="2" t="s">
        <v>8535</v>
      </c>
      <c r="B151" s="2" t="s">
        <v>12070</v>
      </c>
      <c r="C151" s="2" t="s">
        <v>1903</v>
      </c>
      <c r="D151" s="2" t="s">
        <v>1934</v>
      </c>
      <c r="E151" s="2" t="s">
        <v>950</v>
      </c>
      <c r="F151" s="2" t="s">
        <v>159</v>
      </c>
      <c r="G151">
        <v>325160</v>
      </c>
      <c r="H151">
        <v>0</v>
      </c>
      <c r="I151">
        <v>125967</v>
      </c>
      <c r="J151">
        <v>0</v>
      </c>
    </row>
    <row r="152" spans="1:10" x14ac:dyDescent="0.3">
      <c r="A152" s="2" t="s">
        <v>8535</v>
      </c>
      <c r="B152" s="2" t="s">
        <v>12071</v>
      </c>
      <c r="C152" s="2" t="s">
        <v>1903</v>
      </c>
      <c r="D152" s="2" t="s">
        <v>1937</v>
      </c>
      <c r="E152" s="2" t="s">
        <v>950</v>
      </c>
      <c r="F152" s="2" t="s">
        <v>159</v>
      </c>
      <c r="G152">
        <v>324240</v>
      </c>
      <c r="H152">
        <v>0</v>
      </c>
      <c r="I152">
        <v>133826</v>
      </c>
      <c r="J152">
        <v>0</v>
      </c>
    </row>
    <row r="153" spans="1:10" x14ac:dyDescent="0.3">
      <c r="A153" s="2" t="s">
        <v>8535</v>
      </c>
      <c r="B153" s="2" t="s">
        <v>12072</v>
      </c>
      <c r="C153" s="2" t="s">
        <v>1903</v>
      </c>
      <c r="D153" s="2" t="s">
        <v>1937</v>
      </c>
      <c r="E153" s="2" t="s">
        <v>950</v>
      </c>
      <c r="F153" s="2" t="s">
        <v>175</v>
      </c>
      <c r="G153">
        <v>746539</v>
      </c>
      <c r="H153">
        <v>0</v>
      </c>
      <c r="I153">
        <v>99230</v>
      </c>
      <c r="J153">
        <v>0</v>
      </c>
    </row>
    <row r="154" spans="1:10" x14ac:dyDescent="0.3">
      <c r="A154" s="2" t="s">
        <v>8535</v>
      </c>
      <c r="B154" s="2" t="s">
        <v>12073</v>
      </c>
      <c r="C154" s="2" t="s">
        <v>1903</v>
      </c>
      <c r="D154" s="2" t="s">
        <v>1940</v>
      </c>
      <c r="E154" s="2" t="s">
        <v>950</v>
      </c>
      <c r="F154" s="2" t="s">
        <v>159</v>
      </c>
      <c r="G154">
        <v>1056747</v>
      </c>
      <c r="H154">
        <v>0</v>
      </c>
      <c r="I154">
        <v>537253</v>
      </c>
      <c r="J154">
        <v>0</v>
      </c>
    </row>
    <row r="155" spans="1:10" x14ac:dyDescent="0.3">
      <c r="A155" s="2" t="s">
        <v>8535</v>
      </c>
      <c r="B155" s="2" t="s">
        <v>12074</v>
      </c>
      <c r="C155" s="2" t="s">
        <v>1962</v>
      </c>
      <c r="D155" s="2" t="s">
        <v>907</v>
      </c>
      <c r="E155" s="2" t="s">
        <v>900</v>
      </c>
      <c r="F155" s="2" t="s">
        <v>164</v>
      </c>
      <c r="G155">
        <v>49154</v>
      </c>
      <c r="H155">
        <v>30</v>
      </c>
      <c r="I155">
        <v>17500</v>
      </c>
      <c r="J155">
        <v>30</v>
      </c>
    </row>
    <row r="156" spans="1:10" x14ac:dyDescent="0.3">
      <c r="A156" s="2" t="s">
        <v>8535</v>
      </c>
      <c r="B156" s="2" t="s">
        <v>12075</v>
      </c>
      <c r="C156" s="2" t="s">
        <v>1962</v>
      </c>
      <c r="D156" s="2" t="s">
        <v>931</v>
      </c>
      <c r="E156" s="2" t="s">
        <v>900</v>
      </c>
      <c r="F156" s="2" t="s">
        <v>164</v>
      </c>
      <c r="G156">
        <v>28406</v>
      </c>
      <c r="H156">
        <v>0</v>
      </c>
      <c r="I156">
        <v>7392</v>
      </c>
      <c r="J156">
        <v>0</v>
      </c>
    </row>
    <row r="157" spans="1:10" x14ac:dyDescent="0.3">
      <c r="A157" s="2" t="s">
        <v>8535</v>
      </c>
      <c r="B157" s="2" t="s">
        <v>12076</v>
      </c>
      <c r="C157" s="2" t="s">
        <v>1962</v>
      </c>
      <c r="D157" s="2" t="s">
        <v>2026</v>
      </c>
      <c r="E157" s="2" t="s">
        <v>960</v>
      </c>
      <c r="F157" s="2" t="s">
        <v>159</v>
      </c>
      <c r="G157">
        <v>50157</v>
      </c>
      <c r="H157">
        <v>0</v>
      </c>
      <c r="I157">
        <v>18170</v>
      </c>
      <c r="J157">
        <v>0</v>
      </c>
    </row>
    <row r="158" spans="1:10" x14ac:dyDescent="0.3">
      <c r="A158" s="2" t="s">
        <v>8535</v>
      </c>
      <c r="B158" s="2" t="s">
        <v>12077</v>
      </c>
      <c r="C158" s="2" t="s">
        <v>1962</v>
      </c>
      <c r="D158" s="2" t="s">
        <v>2029</v>
      </c>
      <c r="E158" s="2" t="s">
        <v>960</v>
      </c>
      <c r="F158" s="2" t="s">
        <v>159</v>
      </c>
      <c r="G158">
        <v>142245</v>
      </c>
      <c r="H158">
        <v>0</v>
      </c>
      <c r="I158">
        <v>25043</v>
      </c>
      <c r="J158">
        <v>0</v>
      </c>
    </row>
    <row r="159" spans="1:10" x14ac:dyDescent="0.3">
      <c r="A159" s="2" t="s">
        <v>8535</v>
      </c>
      <c r="B159" s="2" t="s">
        <v>12078</v>
      </c>
      <c r="C159" s="2" t="s">
        <v>1962</v>
      </c>
      <c r="D159" s="2" t="s">
        <v>2032</v>
      </c>
      <c r="E159" s="2" t="s">
        <v>960</v>
      </c>
      <c r="F159" s="2" t="s">
        <v>159</v>
      </c>
      <c r="G159">
        <v>62253</v>
      </c>
      <c r="H159">
        <v>0</v>
      </c>
      <c r="I159">
        <v>11310</v>
      </c>
      <c r="J159">
        <v>0</v>
      </c>
    </row>
    <row r="160" spans="1:10" x14ac:dyDescent="0.3">
      <c r="A160" s="2" t="s">
        <v>8535</v>
      </c>
      <c r="B160" s="2" t="s">
        <v>12079</v>
      </c>
      <c r="C160" s="2" t="s">
        <v>1962</v>
      </c>
      <c r="D160" s="2" t="s">
        <v>1981</v>
      </c>
      <c r="E160" s="2" t="s">
        <v>937</v>
      </c>
      <c r="F160" s="2" t="s">
        <v>168</v>
      </c>
      <c r="G160">
        <v>359219</v>
      </c>
      <c r="H160">
        <v>4200</v>
      </c>
      <c r="I160">
        <v>15130</v>
      </c>
      <c r="J160">
        <v>2900</v>
      </c>
    </row>
    <row r="161" spans="1:10" x14ac:dyDescent="0.3">
      <c r="A161" s="2" t="s">
        <v>8535</v>
      </c>
      <c r="B161" s="2" t="s">
        <v>12080</v>
      </c>
      <c r="C161" s="2" t="s">
        <v>1962</v>
      </c>
      <c r="D161" s="2" t="s">
        <v>1984</v>
      </c>
      <c r="E161" s="2" t="s">
        <v>937</v>
      </c>
      <c r="F161" s="2" t="s">
        <v>159</v>
      </c>
      <c r="G161">
        <v>55366</v>
      </c>
      <c r="H161">
        <v>1117</v>
      </c>
      <c r="I161">
        <v>9692</v>
      </c>
      <c r="J161">
        <v>1225</v>
      </c>
    </row>
    <row r="162" spans="1:10" x14ac:dyDescent="0.3">
      <c r="A162" s="2" t="s">
        <v>8535</v>
      </c>
      <c r="B162" s="2" t="s">
        <v>12081</v>
      </c>
      <c r="C162" s="2" t="s">
        <v>1962</v>
      </c>
      <c r="D162" s="2" t="s">
        <v>1987</v>
      </c>
      <c r="E162" s="2" t="s">
        <v>937</v>
      </c>
      <c r="F162" s="2" t="s">
        <v>159</v>
      </c>
      <c r="G162">
        <v>296</v>
      </c>
      <c r="H162">
        <v>1648</v>
      </c>
      <c r="I162">
        <v>13348</v>
      </c>
      <c r="J162">
        <v>435</v>
      </c>
    </row>
    <row r="163" spans="1:10" x14ac:dyDescent="0.3">
      <c r="A163" s="2" t="s">
        <v>8535</v>
      </c>
      <c r="B163" s="2" t="s">
        <v>12082</v>
      </c>
      <c r="C163" s="2" t="s">
        <v>1962</v>
      </c>
      <c r="D163" s="2" t="s">
        <v>1990</v>
      </c>
      <c r="E163" s="2" t="s">
        <v>937</v>
      </c>
      <c r="F163" s="2" t="s">
        <v>159</v>
      </c>
      <c r="G163">
        <v>54071</v>
      </c>
      <c r="H163">
        <v>0</v>
      </c>
      <c r="I163">
        <v>5260</v>
      </c>
      <c r="J163">
        <v>0</v>
      </c>
    </row>
    <row r="164" spans="1:10" x14ac:dyDescent="0.3">
      <c r="A164" s="2" t="s">
        <v>8535</v>
      </c>
      <c r="B164" s="2" t="s">
        <v>12083</v>
      </c>
      <c r="C164" s="2" t="s">
        <v>1962</v>
      </c>
      <c r="D164" s="2" t="s">
        <v>1993</v>
      </c>
      <c r="E164" s="2" t="s">
        <v>937</v>
      </c>
      <c r="F164" s="2" t="s">
        <v>179</v>
      </c>
      <c r="G164">
        <v>28510</v>
      </c>
      <c r="H164">
        <v>0</v>
      </c>
      <c r="I164">
        <v>4357</v>
      </c>
      <c r="J164">
        <v>800</v>
      </c>
    </row>
    <row r="165" spans="1:10" x14ac:dyDescent="0.3">
      <c r="A165" s="2" t="s">
        <v>8535</v>
      </c>
      <c r="B165" s="2" t="s">
        <v>12084</v>
      </c>
      <c r="C165" s="2" t="s">
        <v>1962</v>
      </c>
      <c r="D165" s="2" t="s">
        <v>2002</v>
      </c>
      <c r="E165" s="2" t="s">
        <v>950</v>
      </c>
      <c r="F165" s="2" t="s">
        <v>159</v>
      </c>
      <c r="G165">
        <v>1363827</v>
      </c>
      <c r="H165">
        <v>0</v>
      </c>
      <c r="I165">
        <v>265393</v>
      </c>
      <c r="J165">
        <v>0</v>
      </c>
    </row>
    <row r="166" spans="1:10" x14ac:dyDescent="0.3">
      <c r="A166" s="2" t="s">
        <v>8535</v>
      </c>
      <c r="B166" s="2" t="s">
        <v>12085</v>
      </c>
      <c r="C166" s="2" t="s">
        <v>1962</v>
      </c>
      <c r="D166" s="2" t="s">
        <v>2005</v>
      </c>
      <c r="E166" s="2" t="s">
        <v>950</v>
      </c>
      <c r="F166" s="2" t="s">
        <v>159</v>
      </c>
      <c r="G166">
        <v>767915</v>
      </c>
      <c r="H166">
        <v>0</v>
      </c>
      <c r="I166">
        <v>353114</v>
      </c>
      <c r="J166">
        <v>0</v>
      </c>
    </row>
    <row r="167" spans="1:10" x14ac:dyDescent="0.3">
      <c r="A167" s="2" t="s">
        <v>8535</v>
      </c>
      <c r="B167" s="2" t="s">
        <v>12086</v>
      </c>
      <c r="C167" s="2" t="s">
        <v>1962</v>
      </c>
      <c r="D167" s="2" t="s">
        <v>2008</v>
      </c>
      <c r="E167" s="2" t="s">
        <v>950</v>
      </c>
      <c r="F167" s="2" t="s">
        <v>159</v>
      </c>
      <c r="G167">
        <v>1596353</v>
      </c>
      <c r="H167">
        <v>0</v>
      </c>
      <c r="I167">
        <v>577921</v>
      </c>
      <c r="J167">
        <v>0</v>
      </c>
    </row>
    <row r="168" spans="1:10" x14ac:dyDescent="0.3">
      <c r="A168" s="2" t="s">
        <v>8535</v>
      </c>
      <c r="B168" s="2" t="s">
        <v>12087</v>
      </c>
      <c r="C168" s="2" t="s">
        <v>1962</v>
      </c>
      <c r="D168" s="2" t="s">
        <v>2011</v>
      </c>
      <c r="E168" s="2" t="s">
        <v>950</v>
      </c>
      <c r="F168" s="2" t="s">
        <v>159</v>
      </c>
      <c r="G168">
        <v>3079476</v>
      </c>
      <c r="H168">
        <v>0</v>
      </c>
      <c r="I168">
        <v>707962</v>
      </c>
      <c r="J168">
        <v>0</v>
      </c>
    </row>
    <row r="169" spans="1:10" x14ac:dyDescent="0.3">
      <c r="A169" s="2" t="s">
        <v>8535</v>
      </c>
      <c r="B169" s="2" t="s">
        <v>12088</v>
      </c>
      <c r="C169" s="2" t="s">
        <v>1962</v>
      </c>
      <c r="D169" s="2" t="s">
        <v>2014</v>
      </c>
      <c r="E169" s="2" t="s">
        <v>950</v>
      </c>
      <c r="F169" s="2" t="s">
        <v>159</v>
      </c>
      <c r="G169">
        <v>1029820</v>
      </c>
      <c r="H169">
        <v>0</v>
      </c>
      <c r="I169">
        <v>330634</v>
      </c>
      <c r="J169">
        <v>0</v>
      </c>
    </row>
    <row r="170" spans="1:10" x14ac:dyDescent="0.3">
      <c r="A170" s="2" t="s">
        <v>8535</v>
      </c>
      <c r="B170" s="2" t="s">
        <v>12089</v>
      </c>
      <c r="C170" s="2" t="s">
        <v>1962</v>
      </c>
      <c r="D170" s="2" t="s">
        <v>2017</v>
      </c>
      <c r="E170" s="2" t="s">
        <v>950</v>
      </c>
      <c r="F170" s="2" t="s">
        <v>159</v>
      </c>
      <c r="G170">
        <v>1956526</v>
      </c>
      <c r="H170">
        <v>0</v>
      </c>
      <c r="I170">
        <v>634298</v>
      </c>
      <c r="J170">
        <v>0</v>
      </c>
    </row>
    <row r="171" spans="1:10" x14ac:dyDescent="0.3">
      <c r="A171" s="2" t="s">
        <v>8535</v>
      </c>
      <c r="B171" s="2" t="s">
        <v>12090</v>
      </c>
      <c r="C171" s="2" t="s">
        <v>1962</v>
      </c>
      <c r="D171" s="2" t="s">
        <v>2017</v>
      </c>
      <c r="E171" s="2" t="s">
        <v>950</v>
      </c>
      <c r="F171" s="2" t="s">
        <v>190</v>
      </c>
      <c r="G171">
        <v>744289</v>
      </c>
      <c r="H171">
        <v>30000</v>
      </c>
      <c r="I171">
        <v>94765</v>
      </c>
      <c r="J171">
        <v>0</v>
      </c>
    </row>
    <row r="172" spans="1:10" x14ac:dyDescent="0.3">
      <c r="A172" s="2" t="s">
        <v>8535</v>
      </c>
      <c r="B172" s="2" t="s">
        <v>12091</v>
      </c>
      <c r="C172" s="2" t="s">
        <v>1962</v>
      </c>
      <c r="D172" s="2" t="s">
        <v>2017</v>
      </c>
      <c r="E172" s="2" t="s">
        <v>950</v>
      </c>
      <c r="F172" s="2" t="s">
        <v>175</v>
      </c>
      <c r="G172">
        <v>197762</v>
      </c>
      <c r="H172">
        <v>12000</v>
      </c>
      <c r="I172">
        <v>49938</v>
      </c>
      <c r="J172">
        <v>0</v>
      </c>
    </row>
    <row r="173" spans="1:10" x14ac:dyDescent="0.3">
      <c r="A173" s="2" t="s">
        <v>8535</v>
      </c>
      <c r="B173" s="2" t="s">
        <v>12092</v>
      </c>
      <c r="C173" s="2" t="s">
        <v>1962</v>
      </c>
      <c r="D173" s="2" t="s">
        <v>2020</v>
      </c>
      <c r="E173" s="2" t="s">
        <v>950</v>
      </c>
      <c r="F173" s="2" t="s">
        <v>159</v>
      </c>
      <c r="G173">
        <v>2803786</v>
      </c>
      <c r="H173">
        <v>0</v>
      </c>
      <c r="I173">
        <v>392153</v>
      </c>
      <c r="J173">
        <v>0</v>
      </c>
    </row>
    <row r="174" spans="1:10" x14ac:dyDescent="0.3">
      <c r="A174" s="2" t="s">
        <v>8535</v>
      </c>
      <c r="B174" s="2" t="s">
        <v>12093</v>
      </c>
      <c r="C174" s="2" t="s">
        <v>1962</v>
      </c>
      <c r="D174" s="2" t="s">
        <v>2020</v>
      </c>
      <c r="E174" s="2" t="s">
        <v>950</v>
      </c>
      <c r="F174" s="2" t="s">
        <v>175</v>
      </c>
      <c r="G174">
        <v>1396694</v>
      </c>
      <c r="H174">
        <v>0</v>
      </c>
      <c r="I174">
        <v>152064</v>
      </c>
      <c r="J174">
        <v>0</v>
      </c>
    </row>
    <row r="175" spans="1:10" x14ac:dyDescent="0.3">
      <c r="A175" s="2" t="s">
        <v>8535</v>
      </c>
      <c r="B175" s="2" t="s">
        <v>12094</v>
      </c>
      <c r="C175" s="2" t="s">
        <v>2046</v>
      </c>
      <c r="D175" s="2" t="s">
        <v>897</v>
      </c>
      <c r="E175" s="2" t="s">
        <v>896</v>
      </c>
      <c r="F175" s="2" t="s">
        <v>159</v>
      </c>
      <c r="G175">
        <v>74609</v>
      </c>
      <c r="H175">
        <v>0</v>
      </c>
      <c r="I175">
        <v>18128</v>
      </c>
      <c r="J175">
        <v>0</v>
      </c>
    </row>
    <row r="176" spans="1:10" x14ac:dyDescent="0.3">
      <c r="A176" s="2" t="s">
        <v>8535</v>
      </c>
      <c r="B176" s="2" t="s">
        <v>12095</v>
      </c>
      <c r="C176" s="2" t="s">
        <v>2046</v>
      </c>
      <c r="D176" s="2" t="s">
        <v>963</v>
      </c>
      <c r="E176" s="2" t="s">
        <v>937</v>
      </c>
      <c r="F176" s="2" t="s">
        <v>159</v>
      </c>
      <c r="G176">
        <v>139</v>
      </c>
      <c r="H176">
        <v>0</v>
      </c>
      <c r="I176">
        <v>3229</v>
      </c>
      <c r="J176">
        <v>0</v>
      </c>
    </row>
    <row r="177" spans="1:10" x14ac:dyDescent="0.3">
      <c r="A177" s="2" t="s">
        <v>8535</v>
      </c>
      <c r="B177" s="2" t="s">
        <v>12096</v>
      </c>
      <c r="C177" s="2" t="s">
        <v>2046</v>
      </c>
      <c r="D177" s="2" t="s">
        <v>963</v>
      </c>
      <c r="E177" s="2" t="s">
        <v>937</v>
      </c>
      <c r="F177" s="2" t="s">
        <v>179</v>
      </c>
      <c r="G177">
        <v>34796</v>
      </c>
      <c r="H177">
        <v>0</v>
      </c>
      <c r="I177">
        <v>34576</v>
      </c>
      <c r="J177">
        <v>0</v>
      </c>
    </row>
    <row r="178" spans="1:10" x14ac:dyDescent="0.3">
      <c r="A178" s="2" t="s">
        <v>8535</v>
      </c>
      <c r="B178" s="2" t="s">
        <v>12097</v>
      </c>
      <c r="C178" s="2" t="s">
        <v>2046</v>
      </c>
      <c r="D178" s="2" t="s">
        <v>2059</v>
      </c>
      <c r="E178" s="2" t="s">
        <v>950</v>
      </c>
      <c r="F178" s="2" t="s">
        <v>159</v>
      </c>
      <c r="G178">
        <v>255311</v>
      </c>
      <c r="H178">
        <v>0</v>
      </c>
      <c r="I178">
        <v>145635</v>
      </c>
      <c r="J178">
        <v>0</v>
      </c>
    </row>
    <row r="179" spans="1:10" x14ac:dyDescent="0.3">
      <c r="A179" s="2" t="s">
        <v>8535</v>
      </c>
      <c r="B179" s="2" t="s">
        <v>12098</v>
      </c>
      <c r="C179" s="2" t="s">
        <v>2064</v>
      </c>
      <c r="D179" s="2" t="s">
        <v>897</v>
      </c>
      <c r="E179" s="2" t="s">
        <v>896</v>
      </c>
      <c r="F179" s="2" t="s">
        <v>159</v>
      </c>
      <c r="G179">
        <v>3545</v>
      </c>
      <c r="H179">
        <v>0</v>
      </c>
      <c r="I179">
        <v>0</v>
      </c>
      <c r="J179">
        <v>0</v>
      </c>
    </row>
    <row r="180" spans="1:10" x14ac:dyDescent="0.3">
      <c r="A180" s="2" t="s">
        <v>8535</v>
      </c>
      <c r="B180" s="2" t="s">
        <v>12099</v>
      </c>
      <c r="C180" s="2" t="s">
        <v>2064</v>
      </c>
      <c r="D180" s="2" t="s">
        <v>897</v>
      </c>
      <c r="E180" s="2" t="s">
        <v>896</v>
      </c>
      <c r="F180" s="2" t="s">
        <v>179</v>
      </c>
      <c r="G180">
        <v>66391</v>
      </c>
      <c r="H180">
        <v>0</v>
      </c>
      <c r="I180">
        <v>29480</v>
      </c>
      <c r="J180">
        <v>0</v>
      </c>
    </row>
    <row r="181" spans="1:10" x14ac:dyDescent="0.3">
      <c r="A181" s="2" t="s">
        <v>8535</v>
      </c>
      <c r="B181" s="2" t="s">
        <v>12100</v>
      </c>
      <c r="C181" s="2" t="s">
        <v>2064</v>
      </c>
      <c r="D181" s="2" t="s">
        <v>164</v>
      </c>
      <c r="E181" s="2" t="s">
        <v>966</v>
      </c>
      <c r="F181" s="2" t="s">
        <v>159</v>
      </c>
      <c r="G181">
        <v>0</v>
      </c>
      <c r="H181">
        <v>0</v>
      </c>
      <c r="I181">
        <v>0</v>
      </c>
      <c r="J181">
        <v>0</v>
      </c>
    </row>
    <row r="182" spans="1:10" x14ac:dyDescent="0.3">
      <c r="A182" s="2" t="s">
        <v>8535</v>
      </c>
      <c r="B182" s="2" t="s">
        <v>12101</v>
      </c>
      <c r="C182" s="2" t="s">
        <v>2064</v>
      </c>
      <c r="D182" s="2" t="s">
        <v>219</v>
      </c>
      <c r="E182" s="2" t="s">
        <v>966</v>
      </c>
      <c r="F182" s="2" t="s">
        <v>295</v>
      </c>
      <c r="G182">
        <v>78391</v>
      </c>
      <c r="H182">
        <v>0</v>
      </c>
      <c r="I182">
        <v>10839</v>
      </c>
      <c r="J182">
        <v>25</v>
      </c>
    </row>
    <row r="183" spans="1:10" x14ac:dyDescent="0.3">
      <c r="A183" s="2" t="s">
        <v>8535</v>
      </c>
      <c r="B183" s="2" t="s">
        <v>12102</v>
      </c>
      <c r="C183" s="2" t="s">
        <v>2064</v>
      </c>
      <c r="D183" s="2" t="s">
        <v>6075</v>
      </c>
      <c r="E183" s="2" t="s">
        <v>966</v>
      </c>
      <c r="F183" s="2" t="s">
        <v>159</v>
      </c>
      <c r="G183">
        <v>74419</v>
      </c>
      <c r="H183">
        <v>5</v>
      </c>
      <c r="I183">
        <v>7810</v>
      </c>
      <c r="J183">
        <v>21</v>
      </c>
    </row>
    <row r="184" spans="1:10" x14ac:dyDescent="0.3">
      <c r="A184" s="2" t="s">
        <v>8535</v>
      </c>
      <c r="B184" s="2" t="s">
        <v>12103</v>
      </c>
      <c r="C184" s="2" t="s">
        <v>2064</v>
      </c>
      <c r="D184" s="2" t="s">
        <v>2082</v>
      </c>
      <c r="E184" s="2" t="s">
        <v>950</v>
      </c>
      <c r="F184" s="2" t="s">
        <v>159</v>
      </c>
      <c r="G184">
        <v>2839615</v>
      </c>
      <c r="H184">
        <v>0</v>
      </c>
      <c r="I184">
        <v>1380631</v>
      </c>
      <c r="J184">
        <v>0</v>
      </c>
    </row>
    <row r="185" spans="1:10" x14ac:dyDescent="0.3">
      <c r="A185" s="2" t="s">
        <v>8535</v>
      </c>
      <c r="B185" s="2" t="s">
        <v>12104</v>
      </c>
      <c r="C185" s="2" t="s">
        <v>2064</v>
      </c>
      <c r="D185" s="2" t="s">
        <v>2082</v>
      </c>
      <c r="E185" s="2" t="s">
        <v>950</v>
      </c>
      <c r="F185" s="2" t="s">
        <v>175</v>
      </c>
      <c r="G185">
        <v>990659</v>
      </c>
      <c r="H185">
        <v>0</v>
      </c>
      <c r="I185">
        <v>399360</v>
      </c>
      <c r="J185">
        <v>0</v>
      </c>
    </row>
    <row r="186" spans="1:10" x14ac:dyDescent="0.3">
      <c r="A186" s="2" t="s">
        <v>8535</v>
      </c>
      <c r="B186" s="2" t="s">
        <v>12105</v>
      </c>
      <c r="C186" s="2" t="s">
        <v>2101</v>
      </c>
      <c r="D186" s="2" t="s">
        <v>2153</v>
      </c>
      <c r="E186" s="2" t="s">
        <v>960</v>
      </c>
      <c r="F186" s="2" t="s">
        <v>167</v>
      </c>
      <c r="G186">
        <v>15194</v>
      </c>
      <c r="H186">
        <v>0</v>
      </c>
      <c r="I186">
        <v>3973</v>
      </c>
      <c r="J186">
        <v>0</v>
      </c>
    </row>
    <row r="187" spans="1:10" x14ac:dyDescent="0.3">
      <c r="A187" s="2" t="s">
        <v>8535</v>
      </c>
      <c r="B187" s="2" t="s">
        <v>12106</v>
      </c>
      <c r="C187" s="2" t="s">
        <v>2101</v>
      </c>
      <c r="D187" s="2" t="s">
        <v>2114</v>
      </c>
      <c r="E187" s="2" t="s">
        <v>937</v>
      </c>
      <c r="F187" s="2" t="s">
        <v>159</v>
      </c>
      <c r="G187">
        <v>16567</v>
      </c>
      <c r="H187">
        <v>977</v>
      </c>
      <c r="I187">
        <v>4829</v>
      </c>
      <c r="J187">
        <v>42</v>
      </c>
    </row>
    <row r="188" spans="1:10" x14ac:dyDescent="0.3">
      <c r="A188" s="2" t="s">
        <v>8535</v>
      </c>
      <c r="B188" s="2" t="s">
        <v>12107</v>
      </c>
      <c r="C188" s="2" t="s">
        <v>2101</v>
      </c>
      <c r="D188" s="2" t="s">
        <v>2138</v>
      </c>
      <c r="E188" s="2" t="s">
        <v>950</v>
      </c>
      <c r="F188" s="2" t="s">
        <v>159</v>
      </c>
      <c r="G188">
        <v>322396</v>
      </c>
      <c r="H188">
        <v>0</v>
      </c>
      <c r="I188">
        <v>91937</v>
      </c>
      <c r="J188">
        <v>0</v>
      </c>
    </row>
    <row r="189" spans="1:10" x14ac:dyDescent="0.3">
      <c r="A189" s="2" t="s">
        <v>8535</v>
      </c>
      <c r="B189" s="2" t="s">
        <v>12108</v>
      </c>
      <c r="C189" s="2" t="s">
        <v>2101</v>
      </c>
      <c r="D189" s="2" t="s">
        <v>2141</v>
      </c>
      <c r="E189" s="2" t="s">
        <v>950</v>
      </c>
      <c r="F189" s="2" t="s">
        <v>159</v>
      </c>
      <c r="G189">
        <v>205364</v>
      </c>
      <c r="H189">
        <v>0</v>
      </c>
      <c r="I189">
        <v>98767</v>
      </c>
      <c r="J189">
        <v>0</v>
      </c>
    </row>
    <row r="190" spans="1:10" x14ac:dyDescent="0.3">
      <c r="A190" s="2" t="s">
        <v>8535</v>
      </c>
      <c r="B190" s="2" t="s">
        <v>12109</v>
      </c>
      <c r="C190" s="2" t="s">
        <v>2101</v>
      </c>
      <c r="D190" s="2" t="s">
        <v>2144</v>
      </c>
      <c r="E190" s="2" t="s">
        <v>950</v>
      </c>
      <c r="F190" s="2" t="s">
        <v>159</v>
      </c>
      <c r="G190">
        <v>254919</v>
      </c>
      <c r="H190">
        <v>0</v>
      </c>
      <c r="I190">
        <v>85339</v>
      </c>
      <c r="J190">
        <v>0</v>
      </c>
    </row>
    <row r="191" spans="1:10" x14ac:dyDescent="0.3">
      <c r="A191" s="2" t="s">
        <v>8535</v>
      </c>
      <c r="B191" s="2" t="s">
        <v>12110</v>
      </c>
      <c r="C191" s="2" t="s">
        <v>2160</v>
      </c>
      <c r="D191" s="2" t="s">
        <v>897</v>
      </c>
      <c r="E191" s="2" t="s">
        <v>896</v>
      </c>
      <c r="F191" s="2" t="s">
        <v>179</v>
      </c>
      <c r="G191">
        <v>1051</v>
      </c>
      <c r="H191">
        <v>2804</v>
      </c>
      <c r="I191">
        <v>32591</v>
      </c>
      <c r="J191">
        <v>2312</v>
      </c>
    </row>
    <row r="192" spans="1:10" x14ac:dyDescent="0.3">
      <c r="A192" s="2" t="s">
        <v>8535</v>
      </c>
      <c r="B192" s="2" t="s">
        <v>12111</v>
      </c>
      <c r="C192" s="2" t="s">
        <v>2160</v>
      </c>
      <c r="D192" s="2" t="s">
        <v>2193</v>
      </c>
      <c r="E192" s="2" t="s">
        <v>937</v>
      </c>
      <c r="F192" s="2" t="s">
        <v>159</v>
      </c>
      <c r="G192">
        <v>19693</v>
      </c>
      <c r="H192">
        <v>0</v>
      </c>
      <c r="I192">
        <v>5586</v>
      </c>
      <c r="J192">
        <v>0</v>
      </c>
    </row>
    <row r="193" spans="1:10" x14ac:dyDescent="0.3">
      <c r="A193" s="2" t="s">
        <v>8535</v>
      </c>
      <c r="B193" s="2" t="s">
        <v>12112</v>
      </c>
      <c r="C193" s="2" t="s">
        <v>2160</v>
      </c>
      <c r="D193" s="2" t="s">
        <v>2196</v>
      </c>
      <c r="E193" s="2" t="s">
        <v>950</v>
      </c>
      <c r="F193" s="2" t="s">
        <v>159</v>
      </c>
      <c r="G193">
        <v>328464</v>
      </c>
      <c r="H193">
        <v>0</v>
      </c>
      <c r="I193">
        <v>330303</v>
      </c>
      <c r="J193">
        <v>0</v>
      </c>
    </row>
    <row r="194" spans="1:10" x14ac:dyDescent="0.3">
      <c r="A194" s="2" t="s">
        <v>8535</v>
      </c>
      <c r="B194" s="2" t="s">
        <v>12113</v>
      </c>
      <c r="C194" s="2" t="s">
        <v>2202</v>
      </c>
      <c r="D194" s="2" t="s">
        <v>897</v>
      </c>
      <c r="E194" s="2" t="s">
        <v>896</v>
      </c>
      <c r="F194" s="2" t="s">
        <v>159</v>
      </c>
      <c r="G194">
        <v>44358</v>
      </c>
      <c r="H194">
        <v>0</v>
      </c>
      <c r="I194">
        <v>25739</v>
      </c>
      <c r="J194">
        <v>0</v>
      </c>
    </row>
    <row r="195" spans="1:10" x14ac:dyDescent="0.3">
      <c r="A195" s="2" t="s">
        <v>8535</v>
      </c>
      <c r="B195" s="2" t="s">
        <v>12114</v>
      </c>
      <c r="C195" s="2" t="s">
        <v>2202</v>
      </c>
      <c r="D195" s="2" t="s">
        <v>1443</v>
      </c>
      <c r="E195" s="2" t="s">
        <v>960</v>
      </c>
      <c r="F195" s="2" t="s">
        <v>159</v>
      </c>
      <c r="G195">
        <v>23306</v>
      </c>
      <c r="H195">
        <v>0</v>
      </c>
      <c r="I195">
        <v>2100</v>
      </c>
      <c r="J195">
        <v>0</v>
      </c>
    </row>
    <row r="196" spans="1:10" x14ac:dyDescent="0.3">
      <c r="A196" s="2" t="s">
        <v>8535</v>
      </c>
      <c r="B196" s="2" t="s">
        <v>12115</v>
      </c>
      <c r="C196" s="2" t="s">
        <v>2202</v>
      </c>
      <c r="D196" s="2" t="s">
        <v>2235</v>
      </c>
      <c r="E196" s="2" t="s">
        <v>960</v>
      </c>
      <c r="F196" s="2" t="s">
        <v>159</v>
      </c>
      <c r="G196">
        <v>31449</v>
      </c>
      <c r="H196">
        <v>0</v>
      </c>
      <c r="I196">
        <v>14604</v>
      </c>
      <c r="J196">
        <v>0</v>
      </c>
    </row>
    <row r="197" spans="1:10" x14ac:dyDescent="0.3">
      <c r="A197" s="2" t="s">
        <v>8535</v>
      </c>
      <c r="B197" s="2" t="s">
        <v>12116</v>
      </c>
      <c r="C197" s="2" t="s">
        <v>2202</v>
      </c>
      <c r="D197" s="2" t="s">
        <v>2213</v>
      </c>
      <c r="E197" s="2" t="s">
        <v>937</v>
      </c>
      <c r="F197" s="2" t="s">
        <v>159</v>
      </c>
      <c r="G197">
        <v>50705</v>
      </c>
      <c r="H197">
        <v>0</v>
      </c>
      <c r="I197">
        <v>13861</v>
      </c>
      <c r="J197">
        <v>0</v>
      </c>
    </row>
    <row r="198" spans="1:10" x14ac:dyDescent="0.3">
      <c r="A198" s="2" t="s">
        <v>8535</v>
      </c>
      <c r="B198" s="2" t="s">
        <v>12117</v>
      </c>
      <c r="C198" s="2" t="s">
        <v>2202</v>
      </c>
      <c r="D198" s="2" t="s">
        <v>2224</v>
      </c>
      <c r="E198" s="2" t="s">
        <v>950</v>
      </c>
      <c r="F198" s="2" t="s">
        <v>159</v>
      </c>
      <c r="G198">
        <v>500394</v>
      </c>
      <c r="H198">
        <v>0</v>
      </c>
      <c r="I198">
        <v>139619</v>
      </c>
      <c r="J198">
        <v>0</v>
      </c>
    </row>
    <row r="199" spans="1:10" x14ac:dyDescent="0.3">
      <c r="A199" s="2" t="s">
        <v>8535</v>
      </c>
      <c r="B199" s="2" t="s">
        <v>12118</v>
      </c>
      <c r="C199" s="2" t="s">
        <v>2202</v>
      </c>
      <c r="D199" s="2" t="s">
        <v>2227</v>
      </c>
      <c r="E199" s="2" t="s">
        <v>950</v>
      </c>
      <c r="F199" s="2" t="s">
        <v>159</v>
      </c>
      <c r="G199">
        <v>113323</v>
      </c>
      <c r="H199">
        <v>0</v>
      </c>
      <c r="I199">
        <v>24750</v>
      </c>
      <c r="J199">
        <v>0</v>
      </c>
    </row>
    <row r="200" spans="1:10" x14ac:dyDescent="0.3">
      <c r="A200" s="2" t="s">
        <v>8535</v>
      </c>
      <c r="B200" s="2" t="s">
        <v>12119</v>
      </c>
      <c r="C200" s="2" t="s">
        <v>2249</v>
      </c>
      <c r="D200" s="2" t="s">
        <v>916</v>
      </c>
      <c r="E200" s="2" t="s">
        <v>900</v>
      </c>
      <c r="F200" s="2" t="s">
        <v>159</v>
      </c>
      <c r="G200">
        <v>38066</v>
      </c>
      <c r="H200">
        <v>0</v>
      </c>
      <c r="I200">
        <v>4941</v>
      </c>
      <c r="J200">
        <v>0</v>
      </c>
    </row>
    <row r="201" spans="1:10" x14ac:dyDescent="0.3">
      <c r="A201" s="2" t="s">
        <v>8535</v>
      </c>
      <c r="B201" s="2" t="s">
        <v>12120</v>
      </c>
      <c r="C201" s="2" t="s">
        <v>2249</v>
      </c>
      <c r="D201" s="2" t="s">
        <v>928</v>
      </c>
      <c r="E201" s="2" t="s">
        <v>900</v>
      </c>
      <c r="F201" s="2" t="s">
        <v>219</v>
      </c>
      <c r="G201">
        <v>7175</v>
      </c>
      <c r="H201">
        <v>0</v>
      </c>
      <c r="I201">
        <v>2372</v>
      </c>
      <c r="J201">
        <v>0</v>
      </c>
    </row>
    <row r="202" spans="1:10" x14ac:dyDescent="0.3">
      <c r="A202" s="2" t="s">
        <v>8535</v>
      </c>
      <c r="B202" s="2" t="s">
        <v>12121</v>
      </c>
      <c r="C202" s="2" t="s">
        <v>2249</v>
      </c>
      <c r="D202" s="2" t="s">
        <v>2305</v>
      </c>
      <c r="E202" s="2" t="s">
        <v>960</v>
      </c>
      <c r="F202" s="2" t="s">
        <v>159</v>
      </c>
      <c r="G202">
        <v>46622</v>
      </c>
      <c r="H202">
        <v>0</v>
      </c>
      <c r="I202">
        <v>9007</v>
      </c>
      <c r="J202">
        <v>0</v>
      </c>
    </row>
    <row r="203" spans="1:10" x14ac:dyDescent="0.3">
      <c r="A203" s="2" t="s">
        <v>8535</v>
      </c>
      <c r="B203" s="2" t="s">
        <v>12122</v>
      </c>
      <c r="C203" s="2" t="s">
        <v>2249</v>
      </c>
      <c r="D203" s="2" t="s">
        <v>2258</v>
      </c>
      <c r="E203" s="2" t="s">
        <v>937</v>
      </c>
      <c r="F203" s="2" t="s">
        <v>159</v>
      </c>
      <c r="G203">
        <v>318</v>
      </c>
      <c r="H203">
        <v>457</v>
      </c>
      <c r="I203">
        <v>2128</v>
      </c>
      <c r="J203">
        <v>293</v>
      </c>
    </row>
    <row r="204" spans="1:10" x14ac:dyDescent="0.3">
      <c r="A204" s="2" t="s">
        <v>8535</v>
      </c>
      <c r="B204" s="2" t="s">
        <v>12123</v>
      </c>
      <c r="C204" s="2" t="s">
        <v>2249</v>
      </c>
      <c r="D204" s="2" t="s">
        <v>2258</v>
      </c>
      <c r="E204" s="2" t="s">
        <v>937</v>
      </c>
      <c r="F204" s="2" t="s">
        <v>185</v>
      </c>
      <c r="G204">
        <v>18962</v>
      </c>
      <c r="H204">
        <v>0</v>
      </c>
      <c r="I204">
        <v>5283</v>
      </c>
      <c r="J204">
        <v>0</v>
      </c>
    </row>
    <row r="205" spans="1:10" x14ac:dyDescent="0.3">
      <c r="A205" s="2" t="s">
        <v>8535</v>
      </c>
      <c r="B205" s="2" t="s">
        <v>12124</v>
      </c>
      <c r="C205" s="2" t="s">
        <v>2249</v>
      </c>
      <c r="D205" s="2" t="s">
        <v>2261</v>
      </c>
      <c r="E205" s="2" t="s">
        <v>937</v>
      </c>
      <c r="F205" s="2" t="s">
        <v>159</v>
      </c>
      <c r="G205">
        <v>10200</v>
      </c>
      <c r="H205">
        <v>0</v>
      </c>
      <c r="I205">
        <v>3719</v>
      </c>
      <c r="J205">
        <v>0</v>
      </c>
    </row>
    <row r="206" spans="1:10" x14ac:dyDescent="0.3">
      <c r="A206" s="2" t="s">
        <v>8535</v>
      </c>
      <c r="B206" s="2" t="s">
        <v>12125</v>
      </c>
      <c r="C206" s="2" t="s">
        <v>2249</v>
      </c>
      <c r="D206" s="2" t="s">
        <v>2288</v>
      </c>
      <c r="E206" s="2" t="s">
        <v>950</v>
      </c>
      <c r="F206" s="2" t="s">
        <v>159</v>
      </c>
      <c r="G206">
        <v>23521</v>
      </c>
      <c r="H206">
        <v>0</v>
      </c>
      <c r="I206">
        <v>8665</v>
      </c>
      <c r="J206">
        <v>0</v>
      </c>
    </row>
    <row r="207" spans="1:10" x14ac:dyDescent="0.3">
      <c r="A207" s="2" t="s">
        <v>8535</v>
      </c>
      <c r="B207" s="2" t="s">
        <v>12126</v>
      </c>
      <c r="C207" s="2" t="s">
        <v>2249</v>
      </c>
      <c r="D207" s="2" t="s">
        <v>2291</v>
      </c>
      <c r="E207" s="2" t="s">
        <v>950</v>
      </c>
      <c r="F207" s="2" t="s">
        <v>159</v>
      </c>
      <c r="G207">
        <v>2217438</v>
      </c>
      <c r="H207">
        <v>0</v>
      </c>
      <c r="I207">
        <v>210453</v>
      </c>
      <c r="J207">
        <v>0</v>
      </c>
    </row>
    <row r="208" spans="1:10" x14ac:dyDescent="0.3">
      <c r="A208" s="2" t="s">
        <v>8535</v>
      </c>
      <c r="B208" s="2" t="s">
        <v>12127</v>
      </c>
      <c r="C208" s="2" t="s">
        <v>2249</v>
      </c>
      <c r="D208" s="2" t="s">
        <v>2294</v>
      </c>
      <c r="E208" s="2" t="s">
        <v>950</v>
      </c>
      <c r="F208" s="2" t="s">
        <v>159</v>
      </c>
      <c r="G208">
        <v>1391387</v>
      </c>
      <c r="H208">
        <v>0</v>
      </c>
      <c r="I208">
        <v>191412</v>
      </c>
      <c r="J208">
        <v>0</v>
      </c>
    </row>
    <row r="209" spans="1:10" x14ac:dyDescent="0.3">
      <c r="A209" s="2" t="s">
        <v>8535</v>
      </c>
      <c r="B209" s="2" t="s">
        <v>12128</v>
      </c>
      <c r="C209" s="2" t="s">
        <v>2316</v>
      </c>
      <c r="D209" s="2" t="s">
        <v>897</v>
      </c>
      <c r="E209" s="2" t="s">
        <v>896</v>
      </c>
      <c r="F209" s="2" t="s">
        <v>159</v>
      </c>
      <c r="G209">
        <v>101692</v>
      </c>
      <c r="H209">
        <v>0</v>
      </c>
      <c r="I209">
        <v>27462</v>
      </c>
      <c r="J209">
        <v>0</v>
      </c>
    </row>
    <row r="210" spans="1:10" x14ac:dyDescent="0.3">
      <c r="A210" s="2" t="s">
        <v>8535</v>
      </c>
      <c r="B210" s="2" t="s">
        <v>12129</v>
      </c>
      <c r="C210" s="2" t="s">
        <v>2316</v>
      </c>
      <c r="D210" s="2" t="s">
        <v>919</v>
      </c>
      <c r="E210" s="2" t="s">
        <v>900</v>
      </c>
      <c r="F210" s="2" t="s">
        <v>219</v>
      </c>
      <c r="G210">
        <v>66</v>
      </c>
      <c r="H210">
        <v>0</v>
      </c>
      <c r="I210">
        <v>4758</v>
      </c>
      <c r="J210">
        <v>0</v>
      </c>
    </row>
    <row r="211" spans="1:10" x14ac:dyDescent="0.3">
      <c r="A211" s="2" t="s">
        <v>8535</v>
      </c>
      <c r="B211" s="2" t="s">
        <v>12130</v>
      </c>
      <c r="C211" s="2" t="s">
        <v>2316</v>
      </c>
      <c r="D211" s="2" t="s">
        <v>2327</v>
      </c>
      <c r="E211" s="2" t="s">
        <v>937</v>
      </c>
      <c r="F211" s="2" t="s">
        <v>159</v>
      </c>
      <c r="G211">
        <v>29742</v>
      </c>
      <c r="H211">
        <v>1614</v>
      </c>
      <c r="I211">
        <v>5199</v>
      </c>
      <c r="J211">
        <v>503</v>
      </c>
    </row>
    <row r="212" spans="1:10" x14ac:dyDescent="0.3">
      <c r="A212" s="2" t="s">
        <v>8535</v>
      </c>
      <c r="B212" s="2" t="s">
        <v>12131</v>
      </c>
      <c r="C212" s="2" t="s">
        <v>2316</v>
      </c>
      <c r="D212" s="2" t="s">
        <v>2327</v>
      </c>
      <c r="E212" s="2" t="s">
        <v>937</v>
      </c>
      <c r="F212" s="2" t="s">
        <v>168</v>
      </c>
      <c r="G212">
        <v>52943</v>
      </c>
      <c r="H212">
        <v>4186</v>
      </c>
      <c r="I212">
        <v>9739</v>
      </c>
      <c r="J212">
        <v>1305</v>
      </c>
    </row>
    <row r="213" spans="1:10" x14ac:dyDescent="0.3">
      <c r="A213" s="2" t="s">
        <v>8535</v>
      </c>
      <c r="B213" s="2" t="s">
        <v>12132</v>
      </c>
      <c r="C213" s="2" t="s">
        <v>2316</v>
      </c>
      <c r="D213" s="2" t="s">
        <v>2333</v>
      </c>
      <c r="E213" s="2" t="s">
        <v>937</v>
      </c>
      <c r="F213" s="2" t="s">
        <v>159</v>
      </c>
      <c r="G213">
        <v>1</v>
      </c>
      <c r="H213">
        <v>0</v>
      </c>
      <c r="I213">
        <v>0</v>
      </c>
      <c r="J213">
        <v>0</v>
      </c>
    </row>
    <row r="214" spans="1:10" x14ac:dyDescent="0.3">
      <c r="A214" s="2" t="s">
        <v>8535</v>
      </c>
      <c r="B214" s="2" t="s">
        <v>12133</v>
      </c>
      <c r="C214" s="2" t="s">
        <v>2316</v>
      </c>
      <c r="D214" s="2" t="s">
        <v>2347</v>
      </c>
      <c r="E214" s="2" t="s">
        <v>937</v>
      </c>
      <c r="F214" s="2" t="s">
        <v>159</v>
      </c>
      <c r="G214">
        <v>9837</v>
      </c>
      <c r="H214">
        <v>0</v>
      </c>
      <c r="I214">
        <v>4525</v>
      </c>
      <c r="J214">
        <v>0</v>
      </c>
    </row>
    <row r="215" spans="1:10" x14ac:dyDescent="0.3">
      <c r="A215" s="2" t="s">
        <v>8535</v>
      </c>
      <c r="B215" s="2" t="s">
        <v>12134</v>
      </c>
      <c r="C215" s="2" t="s">
        <v>2316</v>
      </c>
      <c r="D215" s="2" t="s">
        <v>2350</v>
      </c>
      <c r="E215" s="2" t="s">
        <v>937</v>
      </c>
      <c r="F215" s="2" t="s">
        <v>806</v>
      </c>
      <c r="G215">
        <v>47024</v>
      </c>
      <c r="H215">
        <v>0</v>
      </c>
      <c r="I215">
        <v>8912</v>
      </c>
      <c r="J215">
        <v>0</v>
      </c>
    </row>
    <row r="216" spans="1:10" x14ac:dyDescent="0.3">
      <c r="A216" s="2" t="s">
        <v>8535</v>
      </c>
      <c r="B216" s="2" t="s">
        <v>12135</v>
      </c>
      <c r="C216" s="2" t="s">
        <v>2316</v>
      </c>
      <c r="D216" s="2" t="s">
        <v>2356</v>
      </c>
      <c r="E216" s="2" t="s">
        <v>950</v>
      </c>
      <c r="F216" s="2" t="s">
        <v>159</v>
      </c>
      <c r="G216">
        <v>165650</v>
      </c>
      <c r="H216">
        <v>0</v>
      </c>
      <c r="I216">
        <v>110687</v>
      </c>
      <c r="J216">
        <v>0</v>
      </c>
    </row>
    <row r="217" spans="1:10" x14ac:dyDescent="0.3">
      <c r="A217" s="2" t="s">
        <v>8535</v>
      </c>
      <c r="B217" s="2" t="s">
        <v>12136</v>
      </c>
      <c r="C217" s="2" t="s">
        <v>2316</v>
      </c>
      <c r="D217" s="2" t="s">
        <v>2359</v>
      </c>
      <c r="E217" s="2" t="s">
        <v>950</v>
      </c>
      <c r="F217" s="2" t="s">
        <v>159</v>
      </c>
      <c r="G217">
        <v>578277</v>
      </c>
      <c r="H217">
        <v>0</v>
      </c>
      <c r="I217">
        <v>88637</v>
      </c>
      <c r="J217">
        <v>0</v>
      </c>
    </row>
    <row r="218" spans="1:10" x14ac:dyDescent="0.3">
      <c r="A218" s="2" t="s">
        <v>8535</v>
      </c>
      <c r="B218" s="2" t="s">
        <v>12137</v>
      </c>
      <c r="C218" s="2" t="s">
        <v>2316</v>
      </c>
      <c r="D218" s="2" t="s">
        <v>2362</v>
      </c>
      <c r="E218" s="2" t="s">
        <v>950</v>
      </c>
      <c r="F218" s="2" t="s">
        <v>159</v>
      </c>
      <c r="G218">
        <v>535241</v>
      </c>
      <c r="H218">
        <v>0</v>
      </c>
      <c r="I218">
        <v>136959</v>
      </c>
      <c r="J218">
        <v>0</v>
      </c>
    </row>
    <row r="219" spans="1:10" x14ac:dyDescent="0.3">
      <c r="A219" s="2" t="s">
        <v>8535</v>
      </c>
      <c r="B219" s="2" t="s">
        <v>12138</v>
      </c>
      <c r="C219" s="2" t="s">
        <v>2316</v>
      </c>
      <c r="D219" s="2" t="s">
        <v>2365</v>
      </c>
      <c r="E219" s="2" t="s">
        <v>950</v>
      </c>
      <c r="F219" s="2" t="s">
        <v>159</v>
      </c>
      <c r="G219">
        <v>1237454</v>
      </c>
      <c r="H219">
        <v>0</v>
      </c>
      <c r="I219">
        <v>190749</v>
      </c>
      <c r="J219">
        <v>0</v>
      </c>
    </row>
    <row r="220" spans="1:10" x14ac:dyDescent="0.3">
      <c r="A220" s="2" t="s">
        <v>8535</v>
      </c>
      <c r="B220" s="2" t="s">
        <v>12136</v>
      </c>
      <c r="C220" s="2" t="s">
        <v>2316</v>
      </c>
      <c r="D220" s="2" t="s">
        <v>2368</v>
      </c>
      <c r="E220" s="2" t="s">
        <v>950</v>
      </c>
      <c r="F220" s="2" t="s">
        <v>159</v>
      </c>
      <c r="G220">
        <v>331521</v>
      </c>
      <c r="H220">
        <v>0</v>
      </c>
      <c r="I220">
        <v>164374</v>
      </c>
      <c r="J220">
        <v>0</v>
      </c>
    </row>
    <row r="221" spans="1:10" x14ac:dyDescent="0.3">
      <c r="A221" s="2" t="s">
        <v>8535</v>
      </c>
      <c r="B221" s="2" t="s">
        <v>12139</v>
      </c>
      <c r="C221" s="2" t="s">
        <v>2395</v>
      </c>
      <c r="D221" s="2" t="s">
        <v>995</v>
      </c>
      <c r="E221" s="2" t="s">
        <v>900</v>
      </c>
      <c r="F221" s="2" t="s">
        <v>167</v>
      </c>
      <c r="G221">
        <v>22940</v>
      </c>
      <c r="H221">
        <v>0</v>
      </c>
      <c r="I221">
        <v>3456</v>
      </c>
      <c r="J221">
        <v>0</v>
      </c>
    </row>
    <row r="222" spans="1:10" x14ac:dyDescent="0.3">
      <c r="A222" s="2" t="s">
        <v>8535</v>
      </c>
      <c r="B222" s="2" t="s">
        <v>12140</v>
      </c>
      <c r="C222" s="2" t="s">
        <v>2395</v>
      </c>
      <c r="D222" s="2" t="s">
        <v>2431</v>
      </c>
      <c r="E222" s="2" t="s">
        <v>950</v>
      </c>
      <c r="F222" s="2" t="s">
        <v>159</v>
      </c>
      <c r="G222">
        <v>165996</v>
      </c>
      <c r="H222">
        <v>0</v>
      </c>
      <c r="I222">
        <v>94534</v>
      </c>
      <c r="J222">
        <v>0</v>
      </c>
    </row>
    <row r="223" spans="1:10" x14ac:dyDescent="0.3">
      <c r="A223" s="2" t="s">
        <v>8535</v>
      </c>
      <c r="B223" s="2" t="s">
        <v>12141</v>
      </c>
      <c r="C223" s="2" t="s">
        <v>2395</v>
      </c>
      <c r="D223" s="2" t="s">
        <v>2434</v>
      </c>
      <c r="E223" s="2" t="s">
        <v>950</v>
      </c>
      <c r="F223" s="2" t="s">
        <v>159</v>
      </c>
      <c r="G223">
        <v>367379</v>
      </c>
      <c r="H223">
        <v>0</v>
      </c>
      <c r="I223">
        <v>125505</v>
      </c>
      <c r="J223">
        <v>0</v>
      </c>
    </row>
    <row r="224" spans="1:10" x14ac:dyDescent="0.3">
      <c r="A224" s="2" t="s">
        <v>8535</v>
      </c>
      <c r="B224" s="2" t="s">
        <v>12142</v>
      </c>
      <c r="C224" s="2" t="s">
        <v>2395</v>
      </c>
      <c r="D224" s="2" t="s">
        <v>2436</v>
      </c>
      <c r="E224" s="2" t="s">
        <v>950</v>
      </c>
      <c r="F224" s="2" t="s">
        <v>159</v>
      </c>
      <c r="G224">
        <v>292957</v>
      </c>
      <c r="H224">
        <v>0</v>
      </c>
      <c r="I224">
        <v>155965</v>
      </c>
      <c r="J224">
        <v>0</v>
      </c>
    </row>
    <row r="225" spans="1:10" x14ac:dyDescent="0.3">
      <c r="A225" s="2" t="s">
        <v>8535</v>
      </c>
      <c r="B225" s="2" t="s">
        <v>12143</v>
      </c>
      <c r="C225" s="2" t="s">
        <v>2395</v>
      </c>
      <c r="D225" s="2" t="s">
        <v>2439</v>
      </c>
      <c r="E225" s="2" t="s">
        <v>950</v>
      </c>
      <c r="F225" s="2" t="s">
        <v>159</v>
      </c>
      <c r="G225">
        <v>183317</v>
      </c>
      <c r="H225">
        <v>0</v>
      </c>
      <c r="I225">
        <v>42182</v>
      </c>
      <c r="J225">
        <v>0</v>
      </c>
    </row>
    <row r="226" spans="1:10" x14ac:dyDescent="0.3">
      <c r="A226" s="2" t="s">
        <v>8535</v>
      </c>
      <c r="B226" s="2" t="s">
        <v>12144</v>
      </c>
      <c r="C226" s="2" t="s">
        <v>2458</v>
      </c>
      <c r="D226" s="2" t="s">
        <v>897</v>
      </c>
      <c r="E226" s="2" t="s">
        <v>896</v>
      </c>
      <c r="F226" s="2" t="s">
        <v>159</v>
      </c>
      <c r="G226">
        <v>1308893</v>
      </c>
      <c r="H226">
        <v>1025</v>
      </c>
      <c r="I226">
        <v>136169</v>
      </c>
      <c r="J226">
        <v>3623</v>
      </c>
    </row>
    <row r="227" spans="1:10" x14ac:dyDescent="0.3">
      <c r="A227" s="2" t="s">
        <v>8535</v>
      </c>
      <c r="B227" s="2" t="s">
        <v>12145</v>
      </c>
      <c r="C227" s="2" t="s">
        <v>2458</v>
      </c>
      <c r="D227" s="2" t="s">
        <v>897</v>
      </c>
      <c r="E227" s="2" t="s">
        <v>896</v>
      </c>
      <c r="F227" s="2" t="s">
        <v>185</v>
      </c>
      <c r="G227">
        <v>1438401</v>
      </c>
      <c r="H227">
        <v>7354</v>
      </c>
      <c r="I227">
        <v>902903</v>
      </c>
      <c r="J227">
        <v>25998</v>
      </c>
    </row>
    <row r="228" spans="1:10" x14ac:dyDescent="0.3">
      <c r="A228" s="2" t="s">
        <v>8535</v>
      </c>
      <c r="B228" s="2" t="s">
        <v>12146</v>
      </c>
      <c r="C228" s="2" t="s">
        <v>2458</v>
      </c>
      <c r="D228" s="2" t="s">
        <v>897</v>
      </c>
      <c r="E228" s="2" t="s">
        <v>896</v>
      </c>
      <c r="F228" s="2" t="s">
        <v>222</v>
      </c>
      <c r="G228">
        <v>6031</v>
      </c>
      <c r="H228">
        <v>226</v>
      </c>
      <c r="I228">
        <v>29329</v>
      </c>
      <c r="J228">
        <v>798</v>
      </c>
    </row>
    <row r="229" spans="1:10" x14ac:dyDescent="0.3">
      <c r="A229" s="2" t="s">
        <v>8535</v>
      </c>
      <c r="B229" s="2" t="s">
        <v>12147</v>
      </c>
      <c r="C229" s="2" t="s">
        <v>2458</v>
      </c>
      <c r="D229" s="2" t="s">
        <v>904</v>
      </c>
      <c r="E229" s="2" t="s">
        <v>900</v>
      </c>
      <c r="F229" s="2" t="s">
        <v>159</v>
      </c>
      <c r="G229">
        <v>549267</v>
      </c>
      <c r="H229">
        <v>0</v>
      </c>
      <c r="I229">
        <v>196482</v>
      </c>
      <c r="J229">
        <v>11000</v>
      </c>
    </row>
    <row r="230" spans="1:10" x14ac:dyDescent="0.3">
      <c r="A230" s="2" t="s">
        <v>8535</v>
      </c>
      <c r="B230" s="2" t="s">
        <v>12148</v>
      </c>
      <c r="C230" s="2" t="s">
        <v>2458</v>
      </c>
      <c r="D230" s="2" t="s">
        <v>904</v>
      </c>
      <c r="E230" s="2" t="s">
        <v>900</v>
      </c>
      <c r="F230" s="2" t="s">
        <v>164</v>
      </c>
      <c r="G230">
        <v>528880</v>
      </c>
      <c r="H230">
        <v>0</v>
      </c>
      <c r="I230">
        <v>194436</v>
      </c>
      <c r="J230">
        <v>9000</v>
      </c>
    </row>
    <row r="231" spans="1:10" x14ac:dyDescent="0.3">
      <c r="A231" s="2" t="s">
        <v>8535</v>
      </c>
      <c r="B231" s="2" t="s">
        <v>12149</v>
      </c>
      <c r="C231" s="2" t="s">
        <v>2458</v>
      </c>
      <c r="D231" s="2" t="s">
        <v>907</v>
      </c>
      <c r="E231" s="2" t="s">
        <v>900</v>
      </c>
      <c r="F231" s="2" t="s">
        <v>159</v>
      </c>
      <c r="G231">
        <v>116656</v>
      </c>
      <c r="H231">
        <v>0</v>
      </c>
      <c r="I231">
        <v>37272</v>
      </c>
      <c r="J231">
        <v>2080</v>
      </c>
    </row>
    <row r="232" spans="1:10" x14ac:dyDescent="0.3">
      <c r="A232" s="2" t="s">
        <v>8535</v>
      </c>
      <c r="B232" s="2" t="s">
        <v>12150</v>
      </c>
      <c r="C232" s="2" t="s">
        <v>2458</v>
      </c>
      <c r="D232" s="2" t="s">
        <v>913</v>
      </c>
      <c r="E232" s="2" t="s">
        <v>900</v>
      </c>
      <c r="F232" s="2" t="s">
        <v>167</v>
      </c>
      <c r="G232">
        <v>511954</v>
      </c>
      <c r="H232">
        <v>0</v>
      </c>
      <c r="I232">
        <v>7020</v>
      </c>
      <c r="J232">
        <v>0</v>
      </c>
    </row>
    <row r="233" spans="1:10" x14ac:dyDescent="0.3">
      <c r="A233" s="2" t="s">
        <v>8535</v>
      </c>
      <c r="B233" s="2" t="s">
        <v>12151</v>
      </c>
      <c r="C233" s="2" t="s">
        <v>2458</v>
      </c>
      <c r="D233" s="2" t="s">
        <v>913</v>
      </c>
      <c r="E233" s="2" t="s">
        <v>900</v>
      </c>
      <c r="F233" s="2" t="s">
        <v>219</v>
      </c>
      <c r="G233">
        <v>18821</v>
      </c>
      <c r="H233">
        <v>0</v>
      </c>
      <c r="I233">
        <v>6887</v>
      </c>
      <c r="J233">
        <v>0</v>
      </c>
    </row>
    <row r="234" spans="1:10" x14ac:dyDescent="0.3">
      <c r="A234" s="2" t="s">
        <v>8535</v>
      </c>
      <c r="B234" s="2" t="s">
        <v>12152</v>
      </c>
      <c r="C234" s="2" t="s">
        <v>2458</v>
      </c>
      <c r="D234" s="2" t="s">
        <v>913</v>
      </c>
      <c r="E234" s="2" t="s">
        <v>900</v>
      </c>
      <c r="F234" s="2" t="s">
        <v>457</v>
      </c>
      <c r="G234">
        <v>405800</v>
      </c>
      <c r="H234">
        <v>0</v>
      </c>
      <c r="I234">
        <v>22430</v>
      </c>
      <c r="J234">
        <v>0</v>
      </c>
    </row>
    <row r="235" spans="1:10" x14ac:dyDescent="0.3">
      <c r="A235" s="2" t="s">
        <v>8535</v>
      </c>
      <c r="B235" s="2" t="s">
        <v>12153</v>
      </c>
      <c r="C235" s="2" t="s">
        <v>2458</v>
      </c>
      <c r="D235" s="2" t="s">
        <v>919</v>
      </c>
      <c r="E235" s="2" t="s">
        <v>900</v>
      </c>
      <c r="F235" s="2" t="s">
        <v>159</v>
      </c>
      <c r="G235">
        <v>152935</v>
      </c>
      <c r="H235">
        <v>0</v>
      </c>
      <c r="I235">
        <v>34278</v>
      </c>
      <c r="J235">
        <v>9812</v>
      </c>
    </row>
    <row r="236" spans="1:10" x14ac:dyDescent="0.3">
      <c r="A236" s="2" t="s">
        <v>8535</v>
      </c>
      <c r="B236" s="2" t="s">
        <v>12154</v>
      </c>
      <c r="C236" s="2" t="s">
        <v>2458</v>
      </c>
      <c r="D236" s="2" t="s">
        <v>922</v>
      </c>
      <c r="E236" s="2" t="s">
        <v>900</v>
      </c>
      <c r="F236" s="2" t="s">
        <v>159</v>
      </c>
      <c r="G236">
        <v>21201</v>
      </c>
      <c r="H236">
        <v>0</v>
      </c>
      <c r="I236">
        <v>6170</v>
      </c>
      <c r="J236">
        <v>0</v>
      </c>
    </row>
    <row r="237" spans="1:10" x14ac:dyDescent="0.3">
      <c r="A237" s="2" t="s">
        <v>8535</v>
      </c>
      <c r="B237" s="2" t="s">
        <v>12155</v>
      </c>
      <c r="C237" s="2" t="s">
        <v>2458</v>
      </c>
      <c r="D237" s="2" t="s">
        <v>922</v>
      </c>
      <c r="E237" s="2" t="s">
        <v>900</v>
      </c>
      <c r="F237" s="2" t="s">
        <v>219</v>
      </c>
      <c r="G237">
        <v>4155</v>
      </c>
      <c r="H237">
        <v>0</v>
      </c>
      <c r="I237">
        <v>2549</v>
      </c>
      <c r="J237">
        <v>0</v>
      </c>
    </row>
    <row r="238" spans="1:10" x14ac:dyDescent="0.3">
      <c r="A238" s="2" t="s">
        <v>8535</v>
      </c>
      <c r="B238" s="2" t="s">
        <v>12156</v>
      </c>
      <c r="C238" s="2" t="s">
        <v>2458</v>
      </c>
      <c r="D238" s="2" t="s">
        <v>925</v>
      </c>
      <c r="E238" s="2" t="s">
        <v>900</v>
      </c>
      <c r="F238" s="2" t="s">
        <v>164</v>
      </c>
      <c r="G238">
        <v>38115</v>
      </c>
      <c r="H238">
        <v>0</v>
      </c>
      <c r="I238">
        <v>14253</v>
      </c>
      <c r="J238">
        <v>299</v>
      </c>
    </row>
    <row r="239" spans="1:10" x14ac:dyDescent="0.3">
      <c r="A239" s="2" t="s">
        <v>8535</v>
      </c>
      <c r="B239" s="2" t="s">
        <v>12157</v>
      </c>
      <c r="C239" s="2" t="s">
        <v>2458</v>
      </c>
      <c r="D239" s="2" t="s">
        <v>2507</v>
      </c>
      <c r="E239" s="2" t="s">
        <v>960</v>
      </c>
      <c r="F239" s="2" t="s">
        <v>159</v>
      </c>
      <c r="G239">
        <v>21574</v>
      </c>
      <c r="H239">
        <v>0</v>
      </c>
      <c r="I239">
        <v>9464</v>
      </c>
      <c r="J239">
        <v>400</v>
      </c>
    </row>
    <row r="240" spans="1:10" x14ac:dyDescent="0.3">
      <c r="A240" s="2" t="s">
        <v>8535</v>
      </c>
      <c r="B240" s="2" t="s">
        <v>12158</v>
      </c>
      <c r="C240" s="2" t="s">
        <v>2458</v>
      </c>
      <c r="D240" s="2" t="s">
        <v>2507</v>
      </c>
      <c r="E240" s="2" t="s">
        <v>960</v>
      </c>
      <c r="F240" s="2" t="s">
        <v>179</v>
      </c>
      <c r="G240">
        <v>19357</v>
      </c>
      <c r="H240">
        <v>0</v>
      </c>
      <c r="I240">
        <v>8562</v>
      </c>
      <c r="J240">
        <v>400</v>
      </c>
    </row>
    <row r="241" spans="1:10" x14ac:dyDescent="0.3">
      <c r="A241" s="2" t="s">
        <v>8535</v>
      </c>
      <c r="B241" s="2" t="s">
        <v>12159</v>
      </c>
      <c r="C241" s="2" t="s">
        <v>2458</v>
      </c>
      <c r="D241" s="2" t="s">
        <v>2510</v>
      </c>
      <c r="E241" s="2" t="s">
        <v>960</v>
      </c>
      <c r="F241" s="2" t="s">
        <v>167</v>
      </c>
      <c r="G241">
        <v>322171</v>
      </c>
      <c r="H241">
        <v>799</v>
      </c>
      <c r="I241">
        <v>121711</v>
      </c>
      <c r="J241">
        <v>1793</v>
      </c>
    </row>
    <row r="242" spans="1:10" x14ac:dyDescent="0.3">
      <c r="A242" s="2" t="s">
        <v>8535</v>
      </c>
      <c r="B242" s="2" t="s">
        <v>12160</v>
      </c>
      <c r="C242" s="2" t="s">
        <v>2458</v>
      </c>
      <c r="D242" s="2" t="s">
        <v>2513</v>
      </c>
      <c r="E242" s="2" t="s">
        <v>960</v>
      </c>
      <c r="F242" s="2" t="s">
        <v>167</v>
      </c>
      <c r="G242">
        <v>450611</v>
      </c>
      <c r="H242">
        <v>5372</v>
      </c>
      <c r="I242">
        <v>148488</v>
      </c>
      <c r="J242">
        <v>6013</v>
      </c>
    </row>
    <row r="243" spans="1:10" x14ac:dyDescent="0.3">
      <c r="A243" s="2" t="s">
        <v>8535</v>
      </c>
      <c r="B243" s="2" t="s">
        <v>12161</v>
      </c>
      <c r="C243" s="2" t="s">
        <v>2458</v>
      </c>
      <c r="D243" s="2" t="s">
        <v>2516</v>
      </c>
      <c r="E243" s="2" t="s">
        <v>960</v>
      </c>
      <c r="F243" s="2" t="s">
        <v>159</v>
      </c>
      <c r="G243">
        <v>29989</v>
      </c>
      <c r="H243">
        <v>0</v>
      </c>
      <c r="I243">
        <v>6731</v>
      </c>
      <c r="J243">
        <v>0</v>
      </c>
    </row>
    <row r="244" spans="1:10" x14ac:dyDescent="0.3">
      <c r="A244" s="2" t="s">
        <v>8535</v>
      </c>
      <c r="B244" s="2" t="s">
        <v>12162</v>
      </c>
      <c r="C244" s="2" t="s">
        <v>2458</v>
      </c>
      <c r="D244" s="2" t="s">
        <v>2516</v>
      </c>
      <c r="E244" s="2" t="s">
        <v>960</v>
      </c>
      <c r="F244" s="2" t="s">
        <v>167</v>
      </c>
      <c r="G244">
        <v>38652</v>
      </c>
      <c r="H244">
        <v>0</v>
      </c>
      <c r="I244">
        <v>5328</v>
      </c>
      <c r="J244">
        <v>280</v>
      </c>
    </row>
    <row r="245" spans="1:10" x14ac:dyDescent="0.3">
      <c r="A245" s="2" t="s">
        <v>8535</v>
      </c>
      <c r="B245" s="2" t="s">
        <v>12163</v>
      </c>
      <c r="C245" s="2" t="s">
        <v>2458</v>
      </c>
      <c r="D245" s="2" t="s">
        <v>2519</v>
      </c>
      <c r="E245" s="2" t="s">
        <v>960</v>
      </c>
      <c r="F245" s="2" t="s">
        <v>159</v>
      </c>
      <c r="G245">
        <v>221999</v>
      </c>
      <c r="H245">
        <v>10</v>
      </c>
      <c r="I245">
        <v>66208</v>
      </c>
      <c r="J245">
        <v>4426</v>
      </c>
    </row>
    <row r="246" spans="1:10" x14ac:dyDescent="0.3">
      <c r="A246" s="2" t="s">
        <v>8535</v>
      </c>
      <c r="B246" s="2" t="s">
        <v>12164</v>
      </c>
      <c r="C246" s="2" t="s">
        <v>2458</v>
      </c>
      <c r="D246" s="2" t="s">
        <v>2465</v>
      </c>
      <c r="E246" s="2" t="s">
        <v>937</v>
      </c>
      <c r="F246" s="2" t="s">
        <v>159</v>
      </c>
      <c r="G246">
        <v>77109</v>
      </c>
      <c r="H246">
        <v>447</v>
      </c>
      <c r="I246">
        <v>84881</v>
      </c>
      <c r="J246">
        <v>423</v>
      </c>
    </row>
    <row r="247" spans="1:10" x14ac:dyDescent="0.3">
      <c r="A247" s="2" t="s">
        <v>8535</v>
      </c>
      <c r="B247" s="2" t="s">
        <v>12165</v>
      </c>
      <c r="C247" s="2" t="s">
        <v>2458</v>
      </c>
      <c r="D247" s="2" t="s">
        <v>2465</v>
      </c>
      <c r="E247" s="2" t="s">
        <v>937</v>
      </c>
      <c r="F247" s="2" t="s">
        <v>185</v>
      </c>
      <c r="G247">
        <v>307319</v>
      </c>
      <c r="H247">
        <v>1218</v>
      </c>
      <c r="I247">
        <v>251016</v>
      </c>
      <c r="J247">
        <v>1154</v>
      </c>
    </row>
    <row r="248" spans="1:10" x14ac:dyDescent="0.3">
      <c r="A248" s="2" t="s">
        <v>8535</v>
      </c>
      <c r="B248" s="2" t="s">
        <v>12166</v>
      </c>
      <c r="C248" s="2" t="s">
        <v>2458</v>
      </c>
      <c r="D248" s="2" t="s">
        <v>2465</v>
      </c>
      <c r="E248" s="2" t="s">
        <v>937</v>
      </c>
      <c r="F248" s="2" t="s">
        <v>179</v>
      </c>
      <c r="G248">
        <v>277471</v>
      </c>
      <c r="H248">
        <v>1521</v>
      </c>
      <c r="I248">
        <v>263349</v>
      </c>
      <c r="J248">
        <v>1440</v>
      </c>
    </row>
    <row r="249" spans="1:10" x14ac:dyDescent="0.3">
      <c r="A249" s="2" t="s">
        <v>8535</v>
      </c>
      <c r="B249" s="2" t="s">
        <v>12167</v>
      </c>
      <c r="C249" s="2" t="s">
        <v>2458</v>
      </c>
      <c r="D249" s="2" t="s">
        <v>2465</v>
      </c>
      <c r="E249" s="2" t="s">
        <v>937</v>
      </c>
      <c r="F249" s="2" t="s">
        <v>170</v>
      </c>
      <c r="G249">
        <v>419828</v>
      </c>
      <c r="H249">
        <v>2803</v>
      </c>
      <c r="I249">
        <v>274957</v>
      </c>
      <c r="J249">
        <v>2655</v>
      </c>
    </row>
    <row r="250" spans="1:10" x14ac:dyDescent="0.3">
      <c r="A250" s="2" t="s">
        <v>8535</v>
      </c>
      <c r="B250" s="2" t="s">
        <v>12168</v>
      </c>
      <c r="C250" s="2" t="s">
        <v>2458</v>
      </c>
      <c r="D250" s="2" t="s">
        <v>2465</v>
      </c>
      <c r="E250" s="2" t="s">
        <v>937</v>
      </c>
      <c r="F250" s="2" t="s">
        <v>171</v>
      </c>
      <c r="G250">
        <v>197256</v>
      </c>
      <c r="H250">
        <v>872</v>
      </c>
      <c r="I250">
        <v>157429</v>
      </c>
      <c r="J250">
        <v>826</v>
      </c>
    </row>
    <row r="251" spans="1:10" x14ac:dyDescent="0.3">
      <c r="A251" s="2" t="s">
        <v>8535</v>
      </c>
      <c r="B251" s="2" t="s">
        <v>12169</v>
      </c>
      <c r="C251" s="2" t="s">
        <v>2458</v>
      </c>
      <c r="D251" s="2" t="s">
        <v>2468</v>
      </c>
      <c r="E251" s="2" t="s">
        <v>937</v>
      </c>
      <c r="F251" s="2" t="s">
        <v>159</v>
      </c>
      <c r="G251">
        <v>60464</v>
      </c>
      <c r="H251">
        <v>0</v>
      </c>
      <c r="I251">
        <v>0</v>
      </c>
      <c r="J251">
        <v>0</v>
      </c>
    </row>
    <row r="252" spans="1:10" x14ac:dyDescent="0.3">
      <c r="A252" s="2" t="s">
        <v>8535</v>
      </c>
      <c r="B252" s="2" t="s">
        <v>12170</v>
      </c>
      <c r="C252" s="2" t="s">
        <v>2458</v>
      </c>
      <c r="D252" s="2" t="s">
        <v>2468</v>
      </c>
      <c r="E252" s="2" t="s">
        <v>937</v>
      </c>
      <c r="F252" s="2" t="s">
        <v>185</v>
      </c>
      <c r="G252">
        <v>1135299</v>
      </c>
      <c r="H252">
        <v>8632</v>
      </c>
      <c r="I252">
        <v>355971</v>
      </c>
      <c r="J252">
        <v>4065</v>
      </c>
    </row>
    <row r="253" spans="1:10" x14ac:dyDescent="0.3">
      <c r="A253" s="2" t="s">
        <v>8535</v>
      </c>
      <c r="B253" s="2" t="s">
        <v>12171</v>
      </c>
      <c r="C253" s="2" t="s">
        <v>2458</v>
      </c>
      <c r="D253" s="2" t="s">
        <v>2468</v>
      </c>
      <c r="E253" s="2" t="s">
        <v>937</v>
      </c>
      <c r="F253" s="2" t="s">
        <v>179</v>
      </c>
      <c r="G253">
        <v>1308058</v>
      </c>
      <c r="H253">
        <v>2657</v>
      </c>
      <c r="I253">
        <v>101394</v>
      </c>
      <c r="J253">
        <v>1001250</v>
      </c>
    </row>
    <row r="254" spans="1:10" x14ac:dyDescent="0.3">
      <c r="A254" s="2" t="s">
        <v>8535</v>
      </c>
      <c r="B254" s="2" t="s">
        <v>12172</v>
      </c>
      <c r="C254" s="2" t="s">
        <v>2458</v>
      </c>
      <c r="D254" s="2" t="s">
        <v>2477</v>
      </c>
      <c r="E254" s="2" t="s">
        <v>937</v>
      </c>
      <c r="F254" s="2" t="s">
        <v>167</v>
      </c>
      <c r="G254">
        <v>37275</v>
      </c>
      <c r="H254">
        <v>0</v>
      </c>
      <c r="I254">
        <v>14232</v>
      </c>
      <c r="J254">
        <v>0</v>
      </c>
    </row>
    <row r="255" spans="1:10" x14ac:dyDescent="0.3">
      <c r="A255" s="2" t="s">
        <v>8535</v>
      </c>
      <c r="B255" s="2" t="s">
        <v>12173</v>
      </c>
      <c r="C255" s="2" t="s">
        <v>2458</v>
      </c>
      <c r="D255" s="2" t="s">
        <v>2480</v>
      </c>
      <c r="E255" s="2" t="s">
        <v>937</v>
      </c>
      <c r="F255" s="2" t="s">
        <v>185</v>
      </c>
      <c r="G255">
        <v>24140</v>
      </c>
      <c r="H255">
        <v>0</v>
      </c>
      <c r="I255">
        <v>0</v>
      </c>
      <c r="J255">
        <v>0</v>
      </c>
    </row>
    <row r="256" spans="1:10" x14ac:dyDescent="0.3">
      <c r="A256" s="2" t="s">
        <v>8535</v>
      </c>
      <c r="B256" s="2" t="s">
        <v>12174</v>
      </c>
      <c r="C256" s="2" t="s">
        <v>2458</v>
      </c>
      <c r="D256" s="2" t="s">
        <v>2480</v>
      </c>
      <c r="E256" s="2" t="s">
        <v>937</v>
      </c>
      <c r="F256" s="2" t="s">
        <v>171</v>
      </c>
      <c r="G256">
        <v>0</v>
      </c>
      <c r="H256">
        <v>0</v>
      </c>
      <c r="I256">
        <v>0</v>
      </c>
      <c r="J256">
        <v>1085</v>
      </c>
    </row>
    <row r="257" spans="1:10" x14ac:dyDescent="0.3">
      <c r="A257" s="2" t="s">
        <v>8535</v>
      </c>
      <c r="B257" s="2" t="s">
        <v>12175</v>
      </c>
      <c r="C257" s="2" t="s">
        <v>2458</v>
      </c>
      <c r="D257" s="2" t="s">
        <v>2480</v>
      </c>
      <c r="E257" s="2" t="s">
        <v>937</v>
      </c>
      <c r="F257" s="2" t="s">
        <v>194</v>
      </c>
      <c r="G257">
        <v>1511</v>
      </c>
      <c r="H257">
        <v>0</v>
      </c>
      <c r="I257">
        <v>0</v>
      </c>
      <c r="J257">
        <v>30000</v>
      </c>
    </row>
    <row r="258" spans="1:10" x14ac:dyDescent="0.3">
      <c r="A258" s="2" t="s">
        <v>8535</v>
      </c>
      <c r="B258" s="2" t="s">
        <v>12176</v>
      </c>
      <c r="C258" s="2" t="s">
        <v>2458</v>
      </c>
      <c r="D258" s="2" t="s">
        <v>2483</v>
      </c>
      <c r="E258" s="2" t="s">
        <v>937</v>
      </c>
      <c r="F258" s="2" t="s">
        <v>159</v>
      </c>
      <c r="G258">
        <v>25591</v>
      </c>
      <c r="H258">
        <v>0</v>
      </c>
      <c r="I258">
        <v>13050</v>
      </c>
      <c r="J258">
        <v>0</v>
      </c>
    </row>
    <row r="259" spans="1:10" x14ac:dyDescent="0.3">
      <c r="A259" s="2" t="s">
        <v>8535</v>
      </c>
      <c r="B259" s="2" t="s">
        <v>12177</v>
      </c>
      <c r="C259" s="2" t="s">
        <v>2458</v>
      </c>
      <c r="D259" s="2" t="s">
        <v>2486</v>
      </c>
      <c r="E259" s="2" t="s">
        <v>937</v>
      </c>
      <c r="F259" s="2" t="s">
        <v>159</v>
      </c>
      <c r="G259">
        <v>119975</v>
      </c>
      <c r="H259">
        <v>0</v>
      </c>
      <c r="I259">
        <v>41620</v>
      </c>
      <c r="J259">
        <v>0</v>
      </c>
    </row>
    <row r="260" spans="1:10" x14ac:dyDescent="0.3">
      <c r="A260" s="2" t="s">
        <v>8535</v>
      </c>
      <c r="B260" s="2" t="s">
        <v>12178</v>
      </c>
      <c r="C260" s="2" t="s">
        <v>2458</v>
      </c>
      <c r="D260" s="2" t="s">
        <v>2486</v>
      </c>
      <c r="E260" s="2" t="s">
        <v>937</v>
      </c>
      <c r="F260" s="2" t="s">
        <v>185</v>
      </c>
      <c r="G260">
        <v>179285</v>
      </c>
      <c r="H260">
        <v>0</v>
      </c>
      <c r="I260">
        <v>52913</v>
      </c>
      <c r="J260">
        <v>0</v>
      </c>
    </row>
    <row r="261" spans="1:10" x14ac:dyDescent="0.3">
      <c r="A261" s="2" t="s">
        <v>8535</v>
      </c>
      <c r="B261" s="2" t="s">
        <v>12179</v>
      </c>
      <c r="C261" s="2" t="s">
        <v>2458</v>
      </c>
      <c r="D261" s="2" t="s">
        <v>2486</v>
      </c>
      <c r="E261" s="2" t="s">
        <v>937</v>
      </c>
      <c r="F261" s="2" t="s">
        <v>179</v>
      </c>
      <c r="G261">
        <v>175541</v>
      </c>
      <c r="H261">
        <v>0</v>
      </c>
      <c r="I261">
        <v>55171</v>
      </c>
      <c r="J261">
        <v>0</v>
      </c>
    </row>
    <row r="262" spans="1:10" x14ac:dyDescent="0.3">
      <c r="A262" s="2" t="s">
        <v>8535</v>
      </c>
      <c r="B262" s="2" t="s">
        <v>12180</v>
      </c>
      <c r="C262" s="2" t="s">
        <v>2458</v>
      </c>
      <c r="D262" s="2" t="s">
        <v>2486</v>
      </c>
      <c r="E262" s="2" t="s">
        <v>937</v>
      </c>
      <c r="F262" s="2" t="s">
        <v>170</v>
      </c>
      <c r="G262">
        <v>210849</v>
      </c>
      <c r="H262">
        <v>0</v>
      </c>
      <c r="I262">
        <v>48396</v>
      </c>
      <c r="J262">
        <v>0</v>
      </c>
    </row>
    <row r="263" spans="1:10" x14ac:dyDescent="0.3">
      <c r="A263" s="2" t="s">
        <v>8535</v>
      </c>
      <c r="B263" s="2" t="s">
        <v>12181</v>
      </c>
      <c r="C263" s="2" t="s">
        <v>2458</v>
      </c>
      <c r="D263" s="2" t="s">
        <v>2486</v>
      </c>
      <c r="E263" s="2" t="s">
        <v>937</v>
      </c>
      <c r="F263" s="2" t="s">
        <v>171</v>
      </c>
      <c r="G263">
        <v>-13597</v>
      </c>
      <c r="H263">
        <v>0</v>
      </c>
      <c r="I263" t="s">
        <v>746</v>
      </c>
      <c r="J263">
        <v>0</v>
      </c>
    </row>
    <row r="264" spans="1:10" x14ac:dyDescent="0.3">
      <c r="A264" s="2" t="s">
        <v>8535</v>
      </c>
      <c r="B264" s="2" t="s">
        <v>12182</v>
      </c>
      <c r="C264" s="2" t="s">
        <v>2458</v>
      </c>
      <c r="D264" s="2" t="s">
        <v>2486</v>
      </c>
      <c r="E264" s="2" t="s">
        <v>937</v>
      </c>
      <c r="F264" s="2" t="s">
        <v>194</v>
      </c>
      <c r="G264">
        <v>0</v>
      </c>
      <c r="H264">
        <v>0</v>
      </c>
      <c r="I264">
        <v>10970</v>
      </c>
      <c r="J264">
        <v>0</v>
      </c>
    </row>
    <row r="265" spans="1:10" x14ac:dyDescent="0.3">
      <c r="A265" s="2" t="s">
        <v>8535</v>
      </c>
      <c r="B265" s="2" t="s">
        <v>12183</v>
      </c>
      <c r="C265" s="2" t="s">
        <v>2458</v>
      </c>
      <c r="D265" s="2" t="s">
        <v>2486</v>
      </c>
      <c r="E265" s="2" t="s">
        <v>937</v>
      </c>
      <c r="F265" s="2" t="s">
        <v>167</v>
      </c>
      <c r="G265">
        <v>80347</v>
      </c>
      <c r="H265">
        <v>0</v>
      </c>
      <c r="I265">
        <v>30006</v>
      </c>
      <c r="J265">
        <v>0</v>
      </c>
    </row>
    <row r="266" spans="1:10" x14ac:dyDescent="0.3">
      <c r="A266" s="2" t="s">
        <v>8535</v>
      </c>
      <c r="B266" s="2" t="s">
        <v>12184</v>
      </c>
      <c r="C266" s="2" t="s">
        <v>2458</v>
      </c>
      <c r="D266" s="2" t="s">
        <v>2489</v>
      </c>
      <c r="E266" s="2" t="s">
        <v>950</v>
      </c>
      <c r="F266" s="2" t="s">
        <v>159</v>
      </c>
      <c r="G266">
        <v>5369609</v>
      </c>
      <c r="H266">
        <v>0</v>
      </c>
      <c r="I266">
        <v>2995027</v>
      </c>
      <c r="J266">
        <v>0</v>
      </c>
    </row>
    <row r="267" spans="1:10" x14ac:dyDescent="0.3">
      <c r="A267" s="2" t="s">
        <v>8535</v>
      </c>
      <c r="B267" s="2" t="s">
        <v>12185</v>
      </c>
      <c r="C267" s="2" t="s">
        <v>2458</v>
      </c>
      <c r="D267" s="2" t="s">
        <v>2489</v>
      </c>
      <c r="E267" s="2" t="s">
        <v>950</v>
      </c>
      <c r="F267" s="2" t="s">
        <v>175</v>
      </c>
      <c r="G267">
        <v>4023277</v>
      </c>
      <c r="H267">
        <v>0</v>
      </c>
      <c r="I267">
        <v>522254</v>
      </c>
      <c r="J267">
        <v>0</v>
      </c>
    </row>
    <row r="268" spans="1:10" x14ac:dyDescent="0.3">
      <c r="A268" s="2" t="s">
        <v>8535</v>
      </c>
      <c r="B268" s="2" t="s">
        <v>12186</v>
      </c>
      <c r="C268" s="2" t="s">
        <v>2458</v>
      </c>
      <c r="D268" s="2" t="s">
        <v>2492</v>
      </c>
      <c r="E268" s="2" t="s">
        <v>950</v>
      </c>
      <c r="F268" s="2" t="s">
        <v>159</v>
      </c>
      <c r="G268">
        <v>629362</v>
      </c>
      <c r="H268">
        <v>0</v>
      </c>
      <c r="I268">
        <v>670217</v>
      </c>
      <c r="J268">
        <v>0</v>
      </c>
    </row>
    <row r="269" spans="1:10" x14ac:dyDescent="0.3">
      <c r="A269" s="2" t="s">
        <v>8535</v>
      </c>
      <c r="B269" s="2" t="s">
        <v>12187</v>
      </c>
      <c r="C269" s="2" t="s">
        <v>2458</v>
      </c>
      <c r="D269" s="2" t="s">
        <v>2495</v>
      </c>
      <c r="E269" s="2" t="s">
        <v>950</v>
      </c>
      <c r="F269" s="2" t="s">
        <v>159</v>
      </c>
      <c r="G269">
        <v>8328627</v>
      </c>
      <c r="H269">
        <v>0</v>
      </c>
      <c r="I269">
        <v>2432734</v>
      </c>
      <c r="J269">
        <v>0</v>
      </c>
    </row>
    <row r="270" spans="1:10" x14ac:dyDescent="0.3">
      <c r="A270" s="2" t="s">
        <v>8535</v>
      </c>
      <c r="B270" s="2" t="s">
        <v>12188</v>
      </c>
      <c r="C270" s="2" t="s">
        <v>2458</v>
      </c>
      <c r="D270" s="2" t="s">
        <v>2495</v>
      </c>
      <c r="E270" s="2" t="s">
        <v>950</v>
      </c>
      <c r="F270" s="2" t="s">
        <v>175</v>
      </c>
      <c r="G270">
        <v>983099</v>
      </c>
      <c r="H270">
        <v>0</v>
      </c>
      <c r="I270">
        <v>256706</v>
      </c>
      <c r="J270">
        <v>0</v>
      </c>
    </row>
    <row r="271" spans="1:10" x14ac:dyDescent="0.3">
      <c r="A271" s="2" t="s">
        <v>8535</v>
      </c>
      <c r="B271" s="2" t="s">
        <v>12189</v>
      </c>
      <c r="C271" s="2" t="s">
        <v>2458</v>
      </c>
      <c r="D271" s="2" t="s">
        <v>2498</v>
      </c>
      <c r="E271" s="2" t="s">
        <v>950</v>
      </c>
      <c r="F271" s="2" t="s">
        <v>159</v>
      </c>
      <c r="G271">
        <v>869709</v>
      </c>
      <c r="H271">
        <v>0</v>
      </c>
      <c r="I271">
        <v>239731</v>
      </c>
      <c r="J271">
        <v>0</v>
      </c>
    </row>
    <row r="272" spans="1:10" x14ac:dyDescent="0.3">
      <c r="A272" s="2" t="s">
        <v>8535</v>
      </c>
      <c r="B272" s="2" t="s">
        <v>12190</v>
      </c>
      <c r="C272" s="2" t="s">
        <v>2458</v>
      </c>
      <c r="D272" s="2" t="s">
        <v>2498</v>
      </c>
      <c r="E272" s="2" t="s">
        <v>950</v>
      </c>
      <c r="F272" s="2" t="s">
        <v>190</v>
      </c>
      <c r="G272">
        <v>232</v>
      </c>
      <c r="H272">
        <v>0</v>
      </c>
      <c r="I272">
        <v>1023</v>
      </c>
      <c r="J272">
        <v>0</v>
      </c>
    </row>
    <row r="273" spans="1:10" x14ac:dyDescent="0.3">
      <c r="A273" s="2" t="s">
        <v>8535</v>
      </c>
      <c r="B273" s="2" t="s">
        <v>12191</v>
      </c>
      <c r="C273" s="2" t="s">
        <v>2458</v>
      </c>
      <c r="D273" s="2" t="s">
        <v>2501</v>
      </c>
      <c r="E273" s="2" t="s">
        <v>950</v>
      </c>
      <c r="F273" s="2" t="s">
        <v>159</v>
      </c>
      <c r="G273">
        <v>5079670</v>
      </c>
      <c r="H273">
        <v>0</v>
      </c>
      <c r="I273">
        <v>2253946</v>
      </c>
      <c r="J273">
        <v>0</v>
      </c>
    </row>
    <row r="274" spans="1:10" x14ac:dyDescent="0.3">
      <c r="A274" s="2" t="s">
        <v>8535</v>
      </c>
      <c r="B274" s="2" t="s">
        <v>12192</v>
      </c>
      <c r="C274" s="2" t="s">
        <v>2458</v>
      </c>
      <c r="D274" s="2" t="s">
        <v>2504</v>
      </c>
      <c r="E274" s="2" t="s">
        <v>950</v>
      </c>
      <c r="F274" s="2" t="s">
        <v>159</v>
      </c>
      <c r="G274">
        <v>3185341</v>
      </c>
      <c r="H274">
        <v>0</v>
      </c>
      <c r="I274">
        <v>1292912</v>
      </c>
      <c r="J274">
        <v>0</v>
      </c>
    </row>
    <row r="275" spans="1:10" x14ac:dyDescent="0.3">
      <c r="A275" s="2" t="s">
        <v>8535</v>
      </c>
      <c r="B275" s="2" t="s">
        <v>12193</v>
      </c>
      <c r="C275" s="2" t="s">
        <v>2458</v>
      </c>
      <c r="D275" s="2" t="s">
        <v>2504</v>
      </c>
      <c r="E275" s="2" t="s">
        <v>950</v>
      </c>
      <c r="F275" s="2" t="s">
        <v>175</v>
      </c>
      <c r="G275">
        <v>799139</v>
      </c>
      <c r="H275">
        <v>0</v>
      </c>
      <c r="I275">
        <v>215915</v>
      </c>
      <c r="J275">
        <v>0</v>
      </c>
    </row>
    <row r="276" spans="1:10" x14ac:dyDescent="0.3">
      <c r="A276" s="2" t="s">
        <v>8535</v>
      </c>
      <c r="B276" s="2" t="s">
        <v>12194</v>
      </c>
      <c r="C276" s="2" t="s">
        <v>2527</v>
      </c>
      <c r="D276" s="2" t="s">
        <v>897</v>
      </c>
      <c r="E276" s="2" t="s">
        <v>896</v>
      </c>
      <c r="F276" s="2" t="s">
        <v>159</v>
      </c>
      <c r="G276">
        <v>96640</v>
      </c>
      <c r="H276">
        <v>80</v>
      </c>
      <c r="I276">
        <v>35138</v>
      </c>
      <c r="J276">
        <v>2000</v>
      </c>
    </row>
    <row r="277" spans="1:10" x14ac:dyDescent="0.3">
      <c r="A277" s="2" t="s">
        <v>8535</v>
      </c>
      <c r="B277" s="2" t="s">
        <v>12195</v>
      </c>
      <c r="C277" s="2" t="s">
        <v>2527</v>
      </c>
      <c r="D277" s="2" t="s">
        <v>897</v>
      </c>
      <c r="E277" s="2" t="s">
        <v>896</v>
      </c>
      <c r="F277" s="2" t="s">
        <v>185</v>
      </c>
      <c r="G277">
        <v>98947</v>
      </c>
      <c r="H277">
        <v>415</v>
      </c>
      <c r="I277">
        <v>34725</v>
      </c>
      <c r="J277">
        <v>3145</v>
      </c>
    </row>
    <row r="278" spans="1:10" x14ac:dyDescent="0.3">
      <c r="A278" s="2" t="s">
        <v>8535</v>
      </c>
      <c r="B278" s="2" t="s">
        <v>12196</v>
      </c>
      <c r="C278" s="2" t="s">
        <v>2527</v>
      </c>
      <c r="D278" s="2" t="s">
        <v>897</v>
      </c>
      <c r="E278" s="2" t="s">
        <v>896</v>
      </c>
      <c r="F278" s="2" t="s">
        <v>179</v>
      </c>
      <c r="G278">
        <v>102977</v>
      </c>
      <c r="H278">
        <v>400</v>
      </c>
      <c r="I278">
        <v>36792</v>
      </c>
      <c r="J278">
        <v>2000</v>
      </c>
    </row>
    <row r="279" spans="1:10" x14ac:dyDescent="0.3">
      <c r="A279" s="2" t="s">
        <v>8535</v>
      </c>
      <c r="B279" s="2" t="s">
        <v>12197</v>
      </c>
      <c r="C279" s="2" t="s">
        <v>2527</v>
      </c>
      <c r="D279" s="2" t="s">
        <v>897</v>
      </c>
      <c r="E279" s="2" t="s">
        <v>896</v>
      </c>
      <c r="F279" s="2" t="s">
        <v>170</v>
      </c>
      <c r="G279">
        <v>98238</v>
      </c>
      <c r="H279">
        <v>400</v>
      </c>
      <c r="I279">
        <v>37205</v>
      </c>
      <c r="J279">
        <v>2000</v>
      </c>
    </row>
    <row r="280" spans="1:10" x14ac:dyDescent="0.3">
      <c r="A280" s="2" t="s">
        <v>8535</v>
      </c>
      <c r="B280" s="2" t="s">
        <v>12198</v>
      </c>
      <c r="C280" s="2" t="s">
        <v>2527</v>
      </c>
      <c r="D280" s="2" t="s">
        <v>897</v>
      </c>
      <c r="E280" s="2" t="s">
        <v>896</v>
      </c>
      <c r="F280" s="2" t="s">
        <v>171</v>
      </c>
      <c r="G280">
        <v>47372</v>
      </c>
      <c r="H280">
        <v>0</v>
      </c>
      <c r="I280">
        <v>0</v>
      </c>
      <c r="J280">
        <v>0</v>
      </c>
    </row>
    <row r="281" spans="1:10" x14ac:dyDescent="0.3">
      <c r="A281" s="2" t="s">
        <v>8535</v>
      </c>
      <c r="B281" s="2" t="s">
        <v>12199</v>
      </c>
      <c r="C281" s="2" t="s">
        <v>2527</v>
      </c>
      <c r="D281" s="2" t="s">
        <v>910</v>
      </c>
      <c r="E281" s="2" t="s">
        <v>900</v>
      </c>
      <c r="F281" s="2" t="s">
        <v>164</v>
      </c>
      <c r="G281">
        <v>-4510</v>
      </c>
      <c r="H281">
        <v>0</v>
      </c>
      <c r="I281">
        <v>0</v>
      </c>
      <c r="J281">
        <v>0</v>
      </c>
    </row>
    <row r="282" spans="1:10" x14ac:dyDescent="0.3">
      <c r="A282" s="2" t="s">
        <v>8535</v>
      </c>
      <c r="B282" s="2" t="s">
        <v>12200</v>
      </c>
      <c r="C282" s="2" t="s">
        <v>2527</v>
      </c>
      <c r="D282" s="2" t="s">
        <v>910</v>
      </c>
      <c r="E282" s="2" t="s">
        <v>900</v>
      </c>
      <c r="F282" s="2" t="s">
        <v>219</v>
      </c>
      <c r="G282">
        <v>12649</v>
      </c>
      <c r="H282">
        <v>0</v>
      </c>
      <c r="I282">
        <v>10714</v>
      </c>
      <c r="J282">
        <v>0</v>
      </c>
    </row>
    <row r="283" spans="1:10" x14ac:dyDescent="0.3">
      <c r="A283" s="2" t="s">
        <v>8535</v>
      </c>
      <c r="B283" s="2" t="s">
        <v>12201</v>
      </c>
      <c r="C283" s="2" t="s">
        <v>2527</v>
      </c>
      <c r="D283" s="2" t="s">
        <v>916</v>
      </c>
      <c r="E283" s="2" t="s">
        <v>900</v>
      </c>
      <c r="F283" s="2" t="s">
        <v>219</v>
      </c>
      <c r="G283">
        <v>10257</v>
      </c>
      <c r="H283">
        <v>0</v>
      </c>
      <c r="I283">
        <v>4333</v>
      </c>
      <c r="J283">
        <v>0</v>
      </c>
    </row>
    <row r="284" spans="1:10" x14ac:dyDescent="0.3">
      <c r="A284" s="2" t="s">
        <v>8535</v>
      </c>
      <c r="B284" s="2" t="s">
        <v>12202</v>
      </c>
      <c r="C284" s="2" t="s">
        <v>2527</v>
      </c>
      <c r="D284" s="2" t="s">
        <v>922</v>
      </c>
      <c r="E284" s="2" t="s">
        <v>900</v>
      </c>
      <c r="F284" s="2" t="s">
        <v>159</v>
      </c>
      <c r="G284">
        <v>1406</v>
      </c>
      <c r="H284">
        <v>0</v>
      </c>
      <c r="I284">
        <v>15144</v>
      </c>
      <c r="J284">
        <v>0</v>
      </c>
    </row>
    <row r="285" spans="1:10" x14ac:dyDescent="0.3">
      <c r="A285" s="2" t="s">
        <v>8535</v>
      </c>
      <c r="B285" s="2" t="s">
        <v>12203</v>
      </c>
      <c r="C285" s="2" t="s">
        <v>2527</v>
      </c>
      <c r="D285" s="2" t="s">
        <v>925</v>
      </c>
      <c r="E285" s="2" t="s">
        <v>900</v>
      </c>
      <c r="F285" s="2" t="s">
        <v>164</v>
      </c>
      <c r="G285">
        <v>66885</v>
      </c>
      <c r="H285">
        <v>0</v>
      </c>
      <c r="I285">
        <v>19344</v>
      </c>
      <c r="J285">
        <v>40</v>
      </c>
    </row>
    <row r="286" spans="1:10" x14ac:dyDescent="0.3">
      <c r="A286" s="2" t="s">
        <v>8535</v>
      </c>
      <c r="B286" s="2" t="s">
        <v>12204</v>
      </c>
      <c r="C286" s="2" t="s">
        <v>2527</v>
      </c>
      <c r="D286" s="2" t="s">
        <v>925</v>
      </c>
      <c r="E286" s="2" t="s">
        <v>900</v>
      </c>
      <c r="F286" s="2" t="s">
        <v>295</v>
      </c>
      <c r="G286">
        <v>93075</v>
      </c>
      <c r="H286">
        <v>0</v>
      </c>
      <c r="I286">
        <v>27614</v>
      </c>
      <c r="J286">
        <v>52</v>
      </c>
    </row>
    <row r="287" spans="1:10" x14ac:dyDescent="0.3">
      <c r="A287" s="2" t="s">
        <v>8535</v>
      </c>
      <c r="B287" s="2" t="s">
        <v>12205</v>
      </c>
      <c r="C287" s="2" t="s">
        <v>2527</v>
      </c>
      <c r="D287" s="2" t="s">
        <v>2578</v>
      </c>
      <c r="E287" s="2" t="s">
        <v>960</v>
      </c>
      <c r="F287" s="2" t="s">
        <v>179</v>
      </c>
      <c r="G287">
        <v>46116</v>
      </c>
      <c r="H287">
        <v>600</v>
      </c>
      <c r="I287">
        <v>16158</v>
      </c>
      <c r="J287">
        <v>318685</v>
      </c>
    </row>
    <row r="288" spans="1:10" x14ac:dyDescent="0.3">
      <c r="A288" s="2" t="s">
        <v>8535</v>
      </c>
      <c r="B288" s="2" t="s">
        <v>12206</v>
      </c>
      <c r="C288" s="2" t="s">
        <v>2527</v>
      </c>
      <c r="D288" s="2" t="s">
        <v>2540</v>
      </c>
      <c r="E288" s="2" t="s">
        <v>937</v>
      </c>
      <c r="F288" s="2" t="s">
        <v>167</v>
      </c>
      <c r="G288">
        <v>48864</v>
      </c>
      <c r="H288">
        <v>0</v>
      </c>
      <c r="I288">
        <v>13584</v>
      </c>
      <c r="J288">
        <v>0</v>
      </c>
    </row>
    <row r="289" spans="1:10" x14ac:dyDescent="0.3">
      <c r="A289" s="2" t="s">
        <v>8535</v>
      </c>
      <c r="B289" s="2" t="s">
        <v>12207</v>
      </c>
      <c r="C289" s="2" t="s">
        <v>2527</v>
      </c>
      <c r="D289" s="2" t="s">
        <v>2540</v>
      </c>
      <c r="E289" s="2" t="s">
        <v>937</v>
      </c>
      <c r="F289" s="2" t="s">
        <v>164</v>
      </c>
      <c r="G289">
        <v>44367</v>
      </c>
      <c r="H289">
        <v>0</v>
      </c>
      <c r="I289">
        <v>12283</v>
      </c>
      <c r="J289">
        <v>0</v>
      </c>
    </row>
    <row r="290" spans="1:10" x14ac:dyDescent="0.3">
      <c r="A290" s="2" t="s">
        <v>8535</v>
      </c>
      <c r="B290" s="2" t="s">
        <v>12208</v>
      </c>
      <c r="C290" s="2" t="s">
        <v>2527</v>
      </c>
      <c r="D290" s="2" t="s">
        <v>2540</v>
      </c>
      <c r="E290" s="2" t="s">
        <v>937</v>
      </c>
      <c r="F290" s="2" t="s">
        <v>168</v>
      </c>
      <c r="G290">
        <v>34951</v>
      </c>
      <c r="H290">
        <v>0</v>
      </c>
      <c r="I290">
        <v>9354</v>
      </c>
      <c r="J290">
        <v>0</v>
      </c>
    </row>
    <row r="291" spans="1:10" x14ac:dyDescent="0.3">
      <c r="A291" s="2" t="s">
        <v>8535</v>
      </c>
      <c r="B291" s="2" t="s">
        <v>12209</v>
      </c>
      <c r="C291" s="2" t="s">
        <v>2527</v>
      </c>
      <c r="D291" s="2" t="s">
        <v>2540</v>
      </c>
      <c r="E291" s="2" t="s">
        <v>937</v>
      </c>
      <c r="F291" s="2" t="s">
        <v>169</v>
      </c>
      <c r="G291">
        <v>37700</v>
      </c>
      <c r="H291">
        <v>0</v>
      </c>
      <c r="I291">
        <v>10412</v>
      </c>
      <c r="J291">
        <v>0</v>
      </c>
    </row>
    <row r="292" spans="1:10" x14ac:dyDescent="0.3">
      <c r="A292" s="2" t="s">
        <v>8535</v>
      </c>
      <c r="B292" s="2" t="s">
        <v>12210</v>
      </c>
      <c r="C292" s="2" t="s">
        <v>2527</v>
      </c>
      <c r="D292" s="2" t="s">
        <v>2543</v>
      </c>
      <c r="E292" s="2" t="s">
        <v>937</v>
      </c>
      <c r="F292" s="2" t="s">
        <v>179</v>
      </c>
      <c r="G292">
        <v>16843</v>
      </c>
      <c r="H292">
        <v>0</v>
      </c>
      <c r="I292">
        <v>4248</v>
      </c>
      <c r="J292">
        <v>0</v>
      </c>
    </row>
    <row r="293" spans="1:10" x14ac:dyDescent="0.3">
      <c r="A293" s="2" t="s">
        <v>8535</v>
      </c>
      <c r="B293" s="2" t="s">
        <v>12211</v>
      </c>
      <c r="C293" s="2" t="s">
        <v>2527</v>
      </c>
      <c r="D293" s="2" t="s">
        <v>2543</v>
      </c>
      <c r="E293" s="2" t="s">
        <v>937</v>
      </c>
      <c r="F293" s="2" t="s">
        <v>170</v>
      </c>
      <c r="G293">
        <v>35489</v>
      </c>
      <c r="H293">
        <v>0</v>
      </c>
      <c r="I293">
        <v>10544</v>
      </c>
      <c r="J293">
        <v>0</v>
      </c>
    </row>
    <row r="294" spans="1:10" x14ac:dyDescent="0.3">
      <c r="A294" s="2" t="s">
        <v>8535</v>
      </c>
      <c r="B294" s="2" t="s">
        <v>12212</v>
      </c>
      <c r="C294" s="2" t="s">
        <v>2527</v>
      </c>
      <c r="D294" s="2" t="s">
        <v>2558</v>
      </c>
      <c r="E294" s="2" t="s">
        <v>937</v>
      </c>
      <c r="F294" s="2" t="s">
        <v>159</v>
      </c>
      <c r="G294">
        <v>58679</v>
      </c>
      <c r="H294">
        <v>0</v>
      </c>
      <c r="I294">
        <v>15962</v>
      </c>
      <c r="J294">
        <v>0</v>
      </c>
    </row>
    <row r="295" spans="1:10" x14ac:dyDescent="0.3">
      <c r="A295" s="2" t="s">
        <v>8535</v>
      </c>
      <c r="B295" s="2" t="s">
        <v>12213</v>
      </c>
      <c r="C295" s="2" t="s">
        <v>2527</v>
      </c>
      <c r="D295" s="2" t="s">
        <v>1593</v>
      </c>
      <c r="E295" s="2" t="s">
        <v>937</v>
      </c>
      <c r="F295" s="2" t="s">
        <v>185</v>
      </c>
      <c r="G295">
        <v>107664</v>
      </c>
      <c r="H295">
        <v>0</v>
      </c>
      <c r="I295">
        <v>30911</v>
      </c>
      <c r="J295">
        <v>302</v>
      </c>
    </row>
    <row r="296" spans="1:10" x14ac:dyDescent="0.3">
      <c r="A296" s="2" t="s">
        <v>8535</v>
      </c>
      <c r="B296" s="2" t="s">
        <v>12214</v>
      </c>
      <c r="C296" s="2" t="s">
        <v>2527</v>
      </c>
      <c r="D296" s="2" t="s">
        <v>2563</v>
      </c>
      <c r="E296" s="2" t="s">
        <v>950</v>
      </c>
      <c r="F296" s="2" t="s">
        <v>159</v>
      </c>
      <c r="G296">
        <v>1692682</v>
      </c>
      <c r="H296">
        <v>0</v>
      </c>
      <c r="I296">
        <v>750939</v>
      </c>
      <c r="J296">
        <v>0</v>
      </c>
    </row>
    <row r="297" spans="1:10" x14ac:dyDescent="0.3">
      <c r="A297" s="2" t="s">
        <v>8535</v>
      </c>
      <c r="B297" s="2" t="s">
        <v>12215</v>
      </c>
      <c r="C297" s="2" t="s">
        <v>2527</v>
      </c>
      <c r="D297" s="2" t="s">
        <v>2566</v>
      </c>
      <c r="E297" s="2" t="s">
        <v>950</v>
      </c>
      <c r="F297" s="2" t="s">
        <v>159</v>
      </c>
      <c r="G297">
        <v>3201398</v>
      </c>
      <c r="H297">
        <v>0</v>
      </c>
      <c r="I297">
        <v>847283</v>
      </c>
      <c r="J297">
        <v>0</v>
      </c>
    </row>
    <row r="298" spans="1:10" x14ac:dyDescent="0.3">
      <c r="A298" s="2" t="s">
        <v>8535</v>
      </c>
      <c r="B298" s="2" t="s">
        <v>12216</v>
      </c>
      <c r="C298" s="2" t="s">
        <v>2527</v>
      </c>
      <c r="D298" s="2" t="s">
        <v>2569</v>
      </c>
      <c r="E298" s="2" t="s">
        <v>950</v>
      </c>
      <c r="F298" s="2" t="s">
        <v>159</v>
      </c>
      <c r="G298">
        <v>5960025</v>
      </c>
      <c r="H298">
        <v>0</v>
      </c>
      <c r="I298">
        <v>1026832</v>
      </c>
      <c r="J298">
        <v>0</v>
      </c>
    </row>
    <row r="299" spans="1:10" x14ac:dyDescent="0.3">
      <c r="A299" s="2" t="s">
        <v>8535</v>
      </c>
      <c r="B299" s="2" t="s">
        <v>12217</v>
      </c>
      <c r="C299" s="2" t="s">
        <v>2527</v>
      </c>
      <c r="D299" s="2" t="s">
        <v>2569</v>
      </c>
      <c r="E299" s="2" t="s">
        <v>950</v>
      </c>
      <c r="F299" s="2" t="s">
        <v>190</v>
      </c>
      <c r="G299">
        <v>2650</v>
      </c>
      <c r="H299">
        <v>0</v>
      </c>
      <c r="I299">
        <v>7319</v>
      </c>
      <c r="J299">
        <v>0</v>
      </c>
    </row>
    <row r="300" spans="1:10" x14ac:dyDescent="0.3">
      <c r="A300" s="2" t="s">
        <v>8535</v>
      </c>
      <c r="B300" s="2" t="s">
        <v>12218</v>
      </c>
      <c r="C300" s="2" t="s">
        <v>2527</v>
      </c>
      <c r="D300" s="2" t="s">
        <v>2572</v>
      </c>
      <c r="E300" s="2" t="s">
        <v>950</v>
      </c>
      <c r="F300" s="2" t="s">
        <v>159</v>
      </c>
      <c r="G300">
        <v>513934</v>
      </c>
      <c r="H300">
        <v>0</v>
      </c>
      <c r="I300">
        <v>178060</v>
      </c>
      <c r="J300">
        <v>0</v>
      </c>
    </row>
    <row r="301" spans="1:10" x14ac:dyDescent="0.3">
      <c r="A301" s="2" t="s">
        <v>8535</v>
      </c>
      <c r="B301" s="2" t="s">
        <v>12219</v>
      </c>
      <c r="C301" s="2" t="s">
        <v>2584</v>
      </c>
      <c r="D301" s="2" t="s">
        <v>2596</v>
      </c>
      <c r="E301" s="2" t="s">
        <v>937</v>
      </c>
      <c r="F301" s="2" t="s">
        <v>159</v>
      </c>
      <c r="G301">
        <v>4326</v>
      </c>
      <c r="H301">
        <v>0</v>
      </c>
      <c r="I301">
        <v>5306</v>
      </c>
      <c r="J301">
        <v>0</v>
      </c>
    </row>
    <row r="302" spans="1:10" x14ac:dyDescent="0.3">
      <c r="A302" s="2" t="s">
        <v>8535</v>
      </c>
      <c r="B302" s="2" t="s">
        <v>12220</v>
      </c>
      <c r="C302" s="2" t="s">
        <v>2584</v>
      </c>
      <c r="D302" s="2" t="s">
        <v>2639</v>
      </c>
      <c r="E302" s="2" t="s">
        <v>966</v>
      </c>
      <c r="F302" s="2" t="s">
        <v>159</v>
      </c>
      <c r="G302">
        <v>32444</v>
      </c>
      <c r="H302">
        <v>260</v>
      </c>
      <c r="I302">
        <v>18471</v>
      </c>
      <c r="J302">
        <v>582</v>
      </c>
    </row>
    <row r="303" spans="1:10" x14ac:dyDescent="0.3">
      <c r="A303" s="2" t="s">
        <v>8535</v>
      </c>
      <c r="B303" s="2" t="s">
        <v>12221</v>
      </c>
      <c r="C303" s="2" t="s">
        <v>2584</v>
      </c>
      <c r="D303" s="2" t="s">
        <v>2623</v>
      </c>
      <c r="E303" s="2" t="s">
        <v>950</v>
      </c>
      <c r="F303" s="2" t="s">
        <v>159</v>
      </c>
      <c r="G303">
        <v>118974</v>
      </c>
      <c r="H303">
        <v>0</v>
      </c>
      <c r="I303">
        <v>55383</v>
      </c>
      <c r="J303">
        <v>0</v>
      </c>
    </row>
    <row r="304" spans="1:10" x14ac:dyDescent="0.3">
      <c r="A304" s="2" t="s">
        <v>8535</v>
      </c>
      <c r="B304" s="2" t="s">
        <v>12222</v>
      </c>
      <c r="C304" s="2" t="s">
        <v>2584</v>
      </c>
      <c r="D304" s="2" t="s">
        <v>2626</v>
      </c>
      <c r="E304" s="2" t="s">
        <v>950</v>
      </c>
      <c r="F304" s="2" t="s">
        <v>159</v>
      </c>
      <c r="G304">
        <v>803703</v>
      </c>
      <c r="H304">
        <v>0</v>
      </c>
      <c r="I304">
        <v>193404</v>
      </c>
      <c r="J304">
        <v>580786</v>
      </c>
    </row>
    <row r="305" spans="1:10" x14ac:dyDescent="0.3">
      <c r="A305" s="2" t="s">
        <v>8535</v>
      </c>
      <c r="B305" s="2" t="s">
        <v>12223</v>
      </c>
      <c r="C305" s="2" t="s">
        <v>2584</v>
      </c>
      <c r="D305" s="2" t="s">
        <v>2629</v>
      </c>
      <c r="E305" s="2" t="s">
        <v>950</v>
      </c>
      <c r="F305" s="2" t="s">
        <v>159</v>
      </c>
      <c r="G305">
        <v>587980</v>
      </c>
      <c r="H305">
        <v>0</v>
      </c>
      <c r="I305">
        <v>194489</v>
      </c>
      <c r="J305">
        <v>1172556</v>
      </c>
    </row>
    <row r="306" spans="1:10" x14ac:dyDescent="0.3">
      <c r="A306" s="2" t="s">
        <v>8535</v>
      </c>
      <c r="B306" s="2" t="s">
        <v>12224</v>
      </c>
      <c r="C306" s="2" t="s">
        <v>2654</v>
      </c>
      <c r="D306" s="2" t="s">
        <v>897</v>
      </c>
      <c r="E306" s="2" t="s">
        <v>896</v>
      </c>
      <c r="F306" s="2" t="s">
        <v>185</v>
      </c>
      <c r="G306">
        <v>215031</v>
      </c>
      <c r="H306">
        <v>0</v>
      </c>
      <c r="I306">
        <v>71783</v>
      </c>
      <c r="J306">
        <v>0</v>
      </c>
    </row>
    <row r="307" spans="1:10" x14ac:dyDescent="0.3">
      <c r="A307" s="2" t="s">
        <v>8535</v>
      </c>
      <c r="B307" s="2" t="s">
        <v>12225</v>
      </c>
      <c r="C307" s="2" t="s">
        <v>2654</v>
      </c>
      <c r="D307" s="2" t="s">
        <v>897</v>
      </c>
      <c r="E307" s="2" t="s">
        <v>896</v>
      </c>
      <c r="F307" s="2" t="s">
        <v>367</v>
      </c>
      <c r="G307">
        <v>685355</v>
      </c>
      <c r="H307">
        <v>0</v>
      </c>
      <c r="I307">
        <v>71783</v>
      </c>
      <c r="J307">
        <v>0</v>
      </c>
    </row>
    <row r="308" spans="1:10" x14ac:dyDescent="0.3">
      <c r="A308" s="2" t="s">
        <v>8535</v>
      </c>
      <c r="B308" s="2" t="s">
        <v>12226</v>
      </c>
      <c r="C308" s="2" t="s">
        <v>2654</v>
      </c>
      <c r="D308" s="2" t="s">
        <v>928</v>
      </c>
      <c r="E308" s="2" t="s">
        <v>900</v>
      </c>
      <c r="F308" s="2" t="s">
        <v>219</v>
      </c>
      <c r="G308">
        <v>4698</v>
      </c>
      <c r="H308">
        <v>0</v>
      </c>
      <c r="I308">
        <v>0</v>
      </c>
      <c r="J308">
        <v>0</v>
      </c>
    </row>
    <row r="309" spans="1:10" x14ac:dyDescent="0.3">
      <c r="A309" s="2" t="s">
        <v>8535</v>
      </c>
      <c r="B309" s="2" t="s">
        <v>12227</v>
      </c>
      <c r="C309" s="2" t="s">
        <v>2654</v>
      </c>
      <c r="D309" s="2" t="s">
        <v>934</v>
      </c>
      <c r="E309" s="2" t="s">
        <v>900</v>
      </c>
      <c r="F309" s="2" t="s">
        <v>164</v>
      </c>
      <c r="G309">
        <v>188377</v>
      </c>
      <c r="H309">
        <v>0</v>
      </c>
      <c r="I309">
        <v>50980</v>
      </c>
      <c r="J309">
        <v>0</v>
      </c>
    </row>
    <row r="310" spans="1:10" x14ac:dyDescent="0.3">
      <c r="A310" s="2" t="s">
        <v>8535</v>
      </c>
      <c r="B310" s="2" t="s">
        <v>12228</v>
      </c>
      <c r="C310" s="2" t="s">
        <v>2654</v>
      </c>
      <c r="D310" s="2" t="s">
        <v>934</v>
      </c>
      <c r="E310" s="2" t="s">
        <v>900</v>
      </c>
      <c r="F310" s="2" t="s">
        <v>169</v>
      </c>
      <c r="G310">
        <v>85730</v>
      </c>
      <c r="H310">
        <v>0</v>
      </c>
      <c r="I310">
        <v>53318</v>
      </c>
      <c r="J310">
        <v>0</v>
      </c>
    </row>
    <row r="311" spans="1:10" x14ac:dyDescent="0.3">
      <c r="A311" s="2" t="s">
        <v>8535</v>
      </c>
      <c r="B311" s="2" t="s">
        <v>12229</v>
      </c>
      <c r="C311" s="2" t="s">
        <v>2654</v>
      </c>
      <c r="D311" s="2" t="s">
        <v>2712</v>
      </c>
      <c r="E311" s="2" t="s">
        <v>960</v>
      </c>
      <c r="F311" s="2" t="s">
        <v>159</v>
      </c>
      <c r="G311">
        <v>77708</v>
      </c>
      <c r="H311">
        <v>0</v>
      </c>
      <c r="I311">
        <v>19793</v>
      </c>
      <c r="J311">
        <v>0</v>
      </c>
    </row>
    <row r="312" spans="1:10" x14ac:dyDescent="0.3">
      <c r="A312" s="2" t="s">
        <v>8535</v>
      </c>
      <c r="B312" s="2" t="s">
        <v>12230</v>
      </c>
      <c r="C312" s="2" t="s">
        <v>2654</v>
      </c>
      <c r="D312" s="2" t="s">
        <v>2715</v>
      </c>
      <c r="E312" s="2" t="s">
        <v>960</v>
      </c>
      <c r="F312" s="2" t="s">
        <v>167</v>
      </c>
      <c r="G312">
        <v>97836</v>
      </c>
      <c r="H312">
        <v>0</v>
      </c>
      <c r="I312">
        <v>32881</v>
      </c>
      <c r="J312">
        <v>0</v>
      </c>
    </row>
    <row r="313" spans="1:10" x14ac:dyDescent="0.3">
      <c r="A313" s="2" t="s">
        <v>8535</v>
      </c>
      <c r="B313" s="2" t="s">
        <v>12231</v>
      </c>
      <c r="C313" s="2" t="s">
        <v>2654</v>
      </c>
      <c r="D313" s="2" t="s">
        <v>2721</v>
      </c>
      <c r="E313" s="2" t="s">
        <v>960</v>
      </c>
      <c r="F313" s="2" t="s">
        <v>159</v>
      </c>
      <c r="G313">
        <v>71</v>
      </c>
      <c r="H313">
        <v>0</v>
      </c>
      <c r="I313">
        <v>4434</v>
      </c>
      <c r="J313">
        <v>0</v>
      </c>
    </row>
    <row r="314" spans="1:10" x14ac:dyDescent="0.3">
      <c r="A314" s="2" t="s">
        <v>8535</v>
      </c>
      <c r="B314" s="2" t="s">
        <v>12232</v>
      </c>
      <c r="C314" s="2" t="s">
        <v>2654</v>
      </c>
      <c r="D314" s="2" t="s">
        <v>2724</v>
      </c>
      <c r="E314" s="2" t="s">
        <v>960</v>
      </c>
      <c r="F314" s="2" t="s">
        <v>159</v>
      </c>
      <c r="G314">
        <v>1208</v>
      </c>
      <c r="H314">
        <v>0</v>
      </c>
      <c r="I314">
        <v>10860</v>
      </c>
      <c r="J314">
        <v>0</v>
      </c>
    </row>
    <row r="315" spans="1:10" x14ac:dyDescent="0.3">
      <c r="A315" s="2" t="s">
        <v>8535</v>
      </c>
      <c r="B315" s="2" t="s">
        <v>12233</v>
      </c>
      <c r="C315" s="2" t="s">
        <v>2654</v>
      </c>
      <c r="D315" s="2" t="s">
        <v>2727</v>
      </c>
      <c r="E315" s="2" t="s">
        <v>960</v>
      </c>
      <c r="F315" s="2" t="s">
        <v>159</v>
      </c>
      <c r="G315">
        <v>93956</v>
      </c>
      <c r="H315">
        <v>0</v>
      </c>
      <c r="I315">
        <v>29639</v>
      </c>
      <c r="J315">
        <v>0</v>
      </c>
    </row>
    <row r="316" spans="1:10" x14ac:dyDescent="0.3">
      <c r="A316" s="2" t="s">
        <v>8535</v>
      </c>
      <c r="B316" s="2" t="s">
        <v>12234</v>
      </c>
      <c r="C316" s="2" t="s">
        <v>2654</v>
      </c>
      <c r="D316" s="2" t="s">
        <v>2738</v>
      </c>
      <c r="E316" s="2" t="s">
        <v>1260</v>
      </c>
      <c r="F316" s="2" t="s">
        <v>159</v>
      </c>
      <c r="G316">
        <v>25005</v>
      </c>
      <c r="H316">
        <v>0</v>
      </c>
      <c r="I316">
        <v>0</v>
      </c>
      <c r="J316">
        <v>15000</v>
      </c>
    </row>
    <row r="317" spans="1:10" x14ac:dyDescent="0.3">
      <c r="A317" s="2" t="s">
        <v>8535</v>
      </c>
      <c r="B317" s="2" t="s">
        <v>12235</v>
      </c>
      <c r="C317" s="2" t="s">
        <v>2654</v>
      </c>
      <c r="D317" s="2" t="s">
        <v>2663</v>
      </c>
      <c r="E317" s="2" t="s">
        <v>937</v>
      </c>
      <c r="F317" s="2" t="s">
        <v>159</v>
      </c>
      <c r="G317">
        <v>5943</v>
      </c>
      <c r="H317">
        <v>0</v>
      </c>
      <c r="I317">
        <v>0</v>
      </c>
      <c r="J317">
        <v>0</v>
      </c>
    </row>
    <row r="318" spans="1:10" x14ac:dyDescent="0.3">
      <c r="A318" s="2" t="s">
        <v>8535</v>
      </c>
      <c r="B318" s="2" t="s">
        <v>12236</v>
      </c>
      <c r="C318" s="2" t="s">
        <v>2654</v>
      </c>
      <c r="D318" s="2" t="s">
        <v>2663</v>
      </c>
      <c r="E318" s="2" t="s">
        <v>937</v>
      </c>
      <c r="F318" s="2" t="s">
        <v>185</v>
      </c>
      <c r="G318">
        <v>64867</v>
      </c>
      <c r="H318">
        <v>0</v>
      </c>
      <c r="I318">
        <v>16764</v>
      </c>
      <c r="J318">
        <v>272</v>
      </c>
    </row>
    <row r="319" spans="1:10" x14ac:dyDescent="0.3">
      <c r="A319" s="2" t="s">
        <v>8535</v>
      </c>
      <c r="B319" s="2" t="s">
        <v>12237</v>
      </c>
      <c r="C319" s="2" t="s">
        <v>2654</v>
      </c>
      <c r="D319" s="2" t="s">
        <v>2663</v>
      </c>
      <c r="E319" s="2" t="s">
        <v>937</v>
      </c>
      <c r="F319" s="2" t="s">
        <v>179</v>
      </c>
      <c r="G319">
        <v>2686</v>
      </c>
      <c r="H319">
        <v>0</v>
      </c>
      <c r="I319">
        <v>7119</v>
      </c>
      <c r="J319">
        <v>130</v>
      </c>
    </row>
    <row r="320" spans="1:10" x14ac:dyDescent="0.3">
      <c r="A320" s="2" t="s">
        <v>8535</v>
      </c>
      <c r="B320" s="2" t="s">
        <v>12238</v>
      </c>
      <c r="C320" s="2" t="s">
        <v>2654</v>
      </c>
      <c r="D320" s="2" t="s">
        <v>2663</v>
      </c>
      <c r="E320" s="2" t="s">
        <v>937</v>
      </c>
      <c r="F320" s="2" t="s">
        <v>171</v>
      </c>
      <c r="G320">
        <v>23874</v>
      </c>
      <c r="H320">
        <v>0</v>
      </c>
      <c r="I320">
        <v>6315</v>
      </c>
      <c r="J320">
        <v>101</v>
      </c>
    </row>
    <row r="321" spans="1:10" x14ac:dyDescent="0.3">
      <c r="A321" s="2" t="s">
        <v>8535</v>
      </c>
      <c r="B321" s="2" t="s">
        <v>12239</v>
      </c>
      <c r="C321" s="2" t="s">
        <v>2654</v>
      </c>
      <c r="D321" s="2" t="s">
        <v>2663</v>
      </c>
      <c r="E321" s="2" t="s">
        <v>937</v>
      </c>
      <c r="F321" s="2" t="s">
        <v>194</v>
      </c>
      <c r="G321">
        <v>37129</v>
      </c>
      <c r="H321">
        <v>0</v>
      </c>
      <c r="I321">
        <v>12286</v>
      </c>
      <c r="J321">
        <v>202</v>
      </c>
    </row>
    <row r="322" spans="1:10" x14ac:dyDescent="0.3">
      <c r="A322" s="2" t="s">
        <v>8535</v>
      </c>
      <c r="B322" s="2" t="s">
        <v>12240</v>
      </c>
      <c r="C322" s="2" t="s">
        <v>2654</v>
      </c>
      <c r="D322" s="2" t="s">
        <v>2663</v>
      </c>
      <c r="E322" s="2" t="s">
        <v>937</v>
      </c>
      <c r="F322" s="2" t="s">
        <v>367</v>
      </c>
      <c r="G322">
        <v>916</v>
      </c>
      <c r="H322">
        <v>0</v>
      </c>
      <c r="I322">
        <v>18716</v>
      </c>
      <c r="J322">
        <v>349</v>
      </c>
    </row>
    <row r="323" spans="1:10" x14ac:dyDescent="0.3">
      <c r="A323" s="2" t="s">
        <v>8535</v>
      </c>
      <c r="B323" s="2" t="s">
        <v>12241</v>
      </c>
      <c r="C323" s="2" t="s">
        <v>2654</v>
      </c>
      <c r="D323" s="2" t="s">
        <v>2663</v>
      </c>
      <c r="E323" s="2" t="s">
        <v>937</v>
      </c>
      <c r="F323" s="2" t="s">
        <v>223</v>
      </c>
      <c r="G323">
        <v>81145</v>
      </c>
      <c r="H323">
        <v>0</v>
      </c>
      <c r="I323">
        <v>57755</v>
      </c>
      <c r="J323">
        <v>1084</v>
      </c>
    </row>
    <row r="324" spans="1:10" x14ac:dyDescent="0.3">
      <c r="A324" s="2" t="s">
        <v>8535</v>
      </c>
      <c r="B324" s="2" t="s">
        <v>12242</v>
      </c>
      <c r="C324" s="2" t="s">
        <v>2654</v>
      </c>
      <c r="D324" s="2" t="s">
        <v>2663</v>
      </c>
      <c r="E324" s="2" t="s">
        <v>937</v>
      </c>
      <c r="F324" s="2" t="s">
        <v>168</v>
      </c>
      <c r="G324">
        <v>67470</v>
      </c>
      <c r="H324">
        <v>0</v>
      </c>
      <c r="I324">
        <v>17223</v>
      </c>
      <c r="J324">
        <v>277</v>
      </c>
    </row>
    <row r="325" spans="1:10" x14ac:dyDescent="0.3">
      <c r="A325" s="2" t="s">
        <v>8535</v>
      </c>
      <c r="B325" s="2" t="s">
        <v>12243</v>
      </c>
      <c r="C325" s="2" t="s">
        <v>2654</v>
      </c>
      <c r="D325" s="2" t="s">
        <v>2666</v>
      </c>
      <c r="E325" s="2" t="s">
        <v>937</v>
      </c>
      <c r="F325" s="2" t="s">
        <v>179</v>
      </c>
      <c r="G325">
        <v>143011</v>
      </c>
      <c r="H325">
        <v>0</v>
      </c>
      <c r="I325">
        <v>60693</v>
      </c>
      <c r="J325">
        <v>0</v>
      </c>
    </row>
    <row r="326" spans="1:10" x14ac:dyDescent="0.3">
      <c r="A326" s="2" t="s">
        <v>8535</v>
      </c>
      <c r="B326" s="2" t="s">
        <v>12244</v>
      </c>
      <c r="C326" s="2" t="s">
        <v>2654</v>
      </c>
      <c r="D326" s="2" t="s">
        <v>2666</v>
      </c>
      <c r="E326" s="2" t="s">
        <v>937</v>
      </c>
      <c r="F326" s="2" t="s">
        <v>170</v>
      </c>
      <c r="G326">
        <v>255792</v>
      </c>
      <c r="H326">
        <v>0</v>
      </c>
      <c r="I326">
        <v>60270</v>
      </c>
      <c r="J326">
        <v>0</v>
      </c>
    </row>
    <row r="327" spans="1:10" x14ac:dyDescent="0.3">
      <c r="A327" s="2" t="s">
        <v>8535</v>
      </c>
      <c r="B327" s="2" t="s">
        <v>12245</v>
      </c>
      <c r="C327" s="2" t="s">
        <v>2654</v>
      </c>
      <c r="D327" s="2" t="s">
        <v>2666</v>
      </c>
      <c r="E327" s="2" t="s">
        <v>937</v>
      </c>
      <c r="F327" s="2" t="s">
        <v>168</v>
      </c>
      <c r="G327">
        <v>444349</v>
      </c>
      <c r="H327">
        <v>0</v>
      </c>
      <c r="I327">
        <v>57165</v>
      </c>
      <c r="J327">
        <v>700000</v>
      </c>
    </row>
    <row r="328" spans="1:10" x14ac:dyDescent="0.3">
      <c r="A328" s="2" t="s">
        <v>8535</v>
      </c>
      <c r="B328" s="2" t="s">
        <v>12246</v>
      </c>
      <c r="C328" s="2" t="s">
        <v>2654</v>
      </c>
      <c r="D328" s="2" t="s">
        <v>2678</v>
      </c>
      <c r="E328" s="2" t="s">
        <v>937</v>
      </c>
      <c r="F328" s="2" t="s">
        <v>159</v>
      </c>
      <c r="G328">
        <v>28797</v>
      </c>
      <c r="H328">
        <v>697</v>
      </c>
      <c r="I328">
        <v>4870</v>
      </c>
      <c r="J328">
        <v>102618</v>
      </c>
    </row>
    <row r="329" spans="1:10" x14ac:dyDescent="0.3">
      <c r="A329" s="2" t="s">
        <v>8535</v>
      </c>
      <c r="B329" s="2" t="s">
        <v>12247</v>
      </c>
      <c r="C329" s="2" t="s">
        <v>2654</v>
      </c>
      <c r="D329" s="2" t="s">
        <v>2678</v>
      </c>
      <c r="E329" s="2" t="s">
        <v>937</v>
      </c>
      <c r="F329" s="2" t="s">
        <v>179</v>
      </c>
      <c r="G329">
        <v>11296</v>
      </c>
      <c r="H329">
        <v>1810</v>
      </c>
      <c r="I329">
        <v>13922</v>
      </c>
      <c r="J329">
        <v>352</v>
      </c>
    </row>
    <row r="330" spans="1:10" x14ac:dyDescent="0.3">
      <c r="A330" s="2" t="s">
        <v>8535</v>
      </c>
      <c r="B330" s="2" t="s">
        <v>12248</v>
      </c>
      <c r="C330" s="2" t="s">
        <v>2654</v>
      </c>
      <c r="D330" s="2" t="s">
        <v>2678</v>
      </c>
      <c r="E330" s="2" t="s">
        <v>937</v>
      </c>
      <c r="F330" s="2" t="s">
        <v>168</v>
      </c>
      <c r="G330">
        <v>8654</v>
      </c>
      <c r="H330">
        <v>559</v>
      </c>
      <c r="I330">
        <v>3323</v>
      </c>
      <c r="J330">
        <v>100112</v>
      </c>
    </row>
    <row r="331" spans="1:10" x14ac:dyDescent="0.3">
      <c r="A331" s="2" t="s">
        <v>8535</v>
      </c>
      <c r="B331" s="2" t="s">
        <v>12249</v>
      </c>
      <c r="C331" s="2" t="s">
        <v>2654</v>
      </c>
      <c r="D331" s="2" t="s">
        <v>2678</v>
      </c>
      <c r="E331" s="2" t="s">
        <v>937</v>
      </c>
      <c r="F331" s="2" t="s">
        <v>169</v>
      </c>
      <c r="G331">
        <v>57293</v>
      </c>
      <c r="H331">
        <v>4000</v>
      </c>
      <c r="I331">
        <v>25839</v>
      </c>
      <c r="J331">
        <v>800</v>
      </c>
    </row>
    <row r="332" spans="1:10" x14ac:dyDescent="0.3">
      <c r="A332" s="2" t="s">
        <v>8535</v>
      </c>
      <c r="B332" s="2" t="s">
        <v>12250</v>
      </c>
      <c r="C332" s="2" t="s">
        <v>2654</v>
      </c>
      <c r="D332" s="2" t="s">
        <v>1227</v>
      </c>
      <c r="E332" s="2" t="s">
        <v>937</v>
      </c>
      <c r="F332" s="2" t="s">
        <v>159</v>
      </c>
      <c r="G332">
        <v>45988</v>
      </c>
      <c r="H332">
        <v>0</v>
      </c>
      <c r="I332">
        <v>18980</v>
      </c>
      <c r="J332">
        <v>0</v>
      </c>
    </row>
    <row r="333" spans="1:10" x14ac:dyDescent="0.3">
      <c r="A333" s="2" t="s">
        <v>8535</v>
      </c>
      <c r="B333" s="2" t="s">
        <v>12251</v>
      </c>
      <c r="C333" s="2" t="s">
        <v>2654</v>
      </c>
      <c r="D333" s="2" t="s">
        <v>1056</v>
      </c>
      <c r="E333" s="2" t="s">
        <v>937</v>
      </c>
      <c r="F333" s="2" t="s">
        <v>185</v>
      </c>
      <c r="G333">
        <v>133401</v>
      </c>
      <c r="H333">
        <v>0</v>
      </c>
      <c r="I333">
        <v>8298</v>
      </c>
      <c r="J333">
        <v>100</v>
      </c>
    </row>
    <row r="334" spans="1:10" x14ac:dyDescent="0.3">
      <c r="A334" s="2" t="s">
        <v>8535</v>
      </c>
      <c r="B334" s="2" t="s">
        <v>12252</v>
      </c>
      <c r="C334" s="2" t="s">
        <v>2654</v>
      </c>
      <c r="D334" s="2" t="s">
        <v>1056</v>
      </c>
      <c r="E334" s="2" t="s">
        <v>937</v>
      </c>
      <c r="F334" s="2" t="s">
        <v>179</v>
      </c>
      <c r="G334">
        <v>34175</v>
      </c>
      <c r="H334">
        <v>0</v>
      </c>
      <c r="I334">
        <v>5609</v>
      </c>
      <c r="J334">
        <v>100</v>
      </c>
    </row>
    <row r="335" spans="1:10" x14ac:dyDescent="0.3">
      <c r="A335" s="2" t="s">
        <v>8535</v>
      </c>
      <c r="B335" s="2" t="s">
        <v>12253</v>
      </c>
      <c r="C335" s="2" t="s">
        <v>2654</v>
      </c>
      <c r="D335" s="2" t="s">
        <v>2694</v>
      </c>
      <c r="E335" s="2" t="s">
        <v>950</v>
      </c>
      <c r="F335" s="2" t="s">
        <v>159</v>
      </c>
      <c r="G335">
        <v>2084180</v>
      </c>
      <c r="H335">
        <v>0</v>
      </c>
      <c r="I335">
        <v>355359</v>
      </c>
      <c r="J335">
        <v>0</v>
      </c>
    </row>
    <row r="336" spans="1:10" x14ac:dyDescent="0.3">
      <c r="A336" s="2" t="s">
        <v>8535</v>
      </c>
      <c r="B336" s="2" t="s">
        <v>12254</v>
      </c>
      <c r="C336" s="2" t="s">
        <v>2654</v>
      </c>
      <c r="D336" s="2" t="s">
        <v>2697</v>
      </c>
      <c r="E336" s="2" t="s">
        <v>950</v>
      </c>
      <c r="F336" s="2" t="s">
        <v>159</v>
      </c>
      <c r="G336">
        <v>6042166</v>
      </c>
      <c r="H336">
        <v>0</v>
      </c>
      <c r="I336">
        <v>2365065</v>
      </c>
      <c r="J336">
        <v>0</v>
      </c>
    </row>
    <row r="337" spans="1:10" x14ac:dyDescent="0.3">
      <c r="A337" s="2" t="s">
        <v>8535</v>
      </c>
      <c r="B337" s="2" t="s">
        <v>12255</v>
      </c>
      <c r="C337" s="2" t="s">
        <v>2654</v>
      </c>
      <c r="D337" s="2" t="s">
        <v>2700</v>
      </c>
      <c r="E337" s="2" t="s">
        <v>950</v>
      </c>
      <c r="F337" s="2" t="s">
        <v>159</v>
      </c>
      <c r="G337">
        <v>11315237</v>
      </c>
      <c r="H337">
        <v>0</v>
      </c>
      <c r="I337">
        <v>1894260</v>
      </c>
      <c r="J337">
        <v>0</v>
      </c>
    </row>
    <row r="338" spans="1:10" x14ac:dyDescent="0.3">
      <c r="A338" s="2" t="s">
        <v>8535</v>
      </c>
      <c r="B338" s="2" t="s">
        <v>12256</v>
      </c>
      <c r="C338" s="2" t="s">
        <v>2654</v>
      </c>
      <c r="D338" s="2" t="s">
        <v>2703</v>
      </c>
      <c r="E338" s="2" t="s">
        <v>950</v>
      </c>
      <c r="F338" s="2" t="s">
        <v>159</v>
      </c>
      <c r="G338">
        <v>1557546</v>
      </c>
      <c r="H338">
        <v>0</v>
      </c>
      <c r="I338">
        <v>706510</v>
      </c>
      <c r="J338">
        <v>0</v>
      </c>
    </row>
    <row r="339" spans="1:10" x14ac:dyDescent="0.3">
      <c r="A339" s="2" t="s">
        <v>8535</v>
      </c>
      <c r="B339" s="2" t="s">
        <v>12257</v>
      </c>
      <c r="C339" s="2" t="s">
        <v>2654</v>
      </c>
      <c r="D339" s="2" t="s">
        <v>2706</v>
      </c>
      <c r="E339" s="2" t="s">
        <v>950</v>
      </c>
      <c r="F339" s="2" t="s">
        <v>159</v>
      </c>
      <c r="G339">
        <v>5456842</v>
      </c>
      <c r="H339">
        <v>0</v>
      </c>
      <c r="I339">
        <v>832534</v>
      </c>
      <c r="J339">
        <v>0</v>
      </c>
    </row>
    <row r="340" spans="1:10" x14ac:dyDescent="0.3">
      <c r="A340" s="2" t="s">
        <v>8535</v>
      </c>
      <c r="B340" s="2" t="s">
        <v>12258</v>
      </c>
      <c r="C340" s="2" t="s">
        <v>2654</v>
      </c>
      <c r="D340" s="2" t="s">
        <v>2709</v>
      </c>
      <c r="E340" s="2" t="s">
        <v>950</v>
      </c>
      <c r="F340" s="2" t="s">
        <v>159</v>
      </c>
      <c r="G340">
        <v>484150</v>
      </c>
      <c r="H340">
        <v>0</v>
      </c>
      <c r="I340">
        <v>425880</v>
      </c>
      <c r="J340">
        <v>0</v>
      </c>
    </row>
    <row r="341" spans="1:10" x14ac:dyDescent="0.3">
      <c r="A341" s="2" t="s">
        <v>8535</v>
      </c>
      <c r="B341" s="2" t="s">
        <v>12259</v>
      </c>
      <c r="C341" s="2" t="s">
        <v>2741</v>
      </c>
      <c r="D341" s="2" t="s">
        <v>897</v>
      </c>
      <c r="E341" s="2" t="s">
        <v>896</v>
      </c>
      <c r="F341" s="2" t="s">
        <v>170</v>
      </c>
      <c r="G341">
        <v>1335</v>
      </c>
      <c r="H341">
        <v>0</v>
      </c>
      <c r="I341">
        <v>75640</v>
      </c>
      <c r="J341">
        <v>0</v>
      </c>
    </row>
    <row r="342" spans="1:10" x14ac:dyDescent="0.3">
      <c r="A342" s="2" t="s">
        <v>8535</v>
      </c>
      <c r="B342" s="2" t="s">
        <v>12260</v>
      </c>
      <c r="C342" s="2" t="s">
        <v>2741</v>
      </c>
      <c r="D342" s="2" t="s">
        <v>907</v>
      </c>
      <c r="E342" s="2" t="s">
        <v>900</v>
      </c>
      <c r="F342" s="2" t="s">
        <v>159</v>
      </c>
      <c r="G342">
        <v>6144</v>
      </c>
      <c r="H342">
        <v>0</v>
      </c>
      <c r="I342">
        <v>2285</v>
      </c>
      <c r="J342">
        <v>0</v>
      </c>
    </row>
    <row r="343" spans="1:10" x14ac:dyDescent="0.3">
      <c r="A343" s="2" t="s">
        <v>8535</v>
      </c>
      <c r="B343" s="2" t="s">
        <v>12261</v>
      </c>
      <c r="C343" s="2" t="s">
        <v>2741</v>
      </c>
      <c r="D343" s="2" t="s">
        <v>907</v>
      </c>
      <c r="E343" s="2" t="s">
        <v>900</v>
      </c>
      <c r="F343" s="2" t="s">
        <v>457</v>
      </c>
      <c r="G343">
        <v>14496</v>
      </c>
      <c r="H343">
        <v>0</v>
      </c>
      <c r="I343">
        <v>6562</v>
      </c>
      <c r="J343">
        <v>0</v>
      </c>
    </row>
    <row r="344" spans="1:10" x14ac:dyDescent="0.3">
      <c r="A344" s="2" t="s">
        <v>8535</v>
      </c>
      <c r="B344" s="2" t="s">
        <v>12262</v>
      </c>
      <c r="C344" s="2" t="s">
        <v>2741</v>
      </c>
      <c r="D344" s="2" t="s">
        <v>2754</v>
      </c>
      <c r="E344" s="2" t="s">
        <v>937</v>
      </c>
      <c r="F344" s="2" t="s">
        <v>159</v>
      </c>
      <c r="G344">
        <v>70846</v>
      </c>
      <c r="H344">
        <v>4824</v>
      </c>
      <c r="I344">
        <v>16174</v>
      </c>
      <c r="J344">
        <v>2069</v>
      </c>
    </row>
    <row r="345" spans="1:10" x14ac:dyDescent="0.3">
      <c r="A345" s="2" t="s">
        <v>8535</v>
      </c>
      <c r="B345" s="2" t="s">
        <v>12263</v>
      </c>
      <c r="C345" s="2" t="s">
        <v>2741</v>
      </c>
      <c r="D345" s="2" t="s">
        <v>2754</v>
      </c>
      <c r="E345" s="2" t="s">
        <v>937</v>
      </c>
      <c r="F345" s="2" t="s">
        <v>168</v>
      </c>
      <c r="G345">
        <v>26325</v>
      </c>
      <c r="H345">
        <v>2810</v>
      </c>
      <c r="I345">
        <v>6089</v>
      </c>
      <c r="J345">
        <v>1205</v>
      </c>
    </row>
    <row r="346" spans="1:10" x14ac:dyDescent="0.3">
      <c r="A346" s="2" t="s">
        <v>8535</v>
      </c>
      <c r="B346" s="2" t="s">
        <v>12264</v>
      </c>
      <c r="C346" s="2" t="s">
        <v>2741</v>
      </c>
      <c r="D346" s="2" t="s">
        <v>2822</v>
      </c>
      <c r="E346" s="2" t="s">
        <v>960</v>
      </c>
      <c r="F346" s="2" t="s">
        <v>159</v>
      </c>
      <c r="G346">
        <v>144407</v>
      </c>
      <c r="H346">
        <v>0</v>
      </c>
      <c r="I346">
        <v>47025</v>
      </c>
      <c r="J346">
        <v>0</v>
      </c>
    </row>
    <row r="347" spans="1:10" x14ac:dyDescent="0.3">
      <c r="A347" s="2" t="s">
        <v>8535</v>
      </c>
      <c r="B347" s="2" t="s">
        <v>12265</v>
      </c>
      <c r="C347" s="2" t="s">
        <v>2741</v>
      </c>
      <c r="D347" s="2" t="s">
        <v>2777</v>
      </c>
      <c r="E347" s="2" t="s">
        <v>937</v>
      </c>
      <c r="F347" s="2" t="s">
        <v>167</v>
      </c>
      <c r="G347">
        <v>10617</v>
      </c>
      <c r="H347">
        <v>85</v>
      </c>
      <c r="I347">
        <v>7744</v>
      </c>
      <c r="J347">
        <v>104</v>
      </c>
    </row>
    <row r="348" spans="1:10" x14ac:dyDescent="0.3">
      <c r="A348" s="2" t="s">
        <v>8535</v>
      </c>
      <c r="B348" s="2" t="s">
        <v>12266</v>
      </c>
      <c r="C348" s="2" t="s">
        <v>2741</v>
      </c>
      <c r="D348" s="2" t="s">
        <v>2798</v>
      </c>
      <c r="E348" s="2" t="s">
        <v>950</v>
      </c>
      <c r="F348" s="2" t="s">
        <v>159</v>
      </c>
      <c r="G348">
        <v>52884</v>
      </c>
      <c r="H348">
        <v>0</v>
      </c>
      <c r="I348">
        <v>94011</v>
      </c>
      <c r="J348">
        <v>0</v>
      </c>
    </row>
    <row r="349" spans="1:10" x14ac:dyDescent="0.3">
      <c r="A349" s="2" t="s">
        <v>8535</v>
      </c>
      <c r="B349" s="2" t="s">
        <v>12267</v>
      </c>
      <c r="C349" s="2" t="s">
        <v>2741</v>
      </c>
      <c r="D349" s="2" t="s">
        <v>2801</v>
      </c>
      <c r="E349" s="2" t="s">
        <v>950</v>
      </c>
      <c r="F349" s="2" t="s">
        <v>159</v>
      </c>
      <c r="G349">
        <v>240115</v>
      </c>
      <c r="H349">
        <v>0</v>
      </c>
      <c r="I349">
        <v>69856</v>
      </c>
      <c r="J349">
        <v>0</v>
      </c>
    </row>
    <row r="350" spans="1:10" x14ac:dyDescent="0.3">
      <c r="A350" s="2" t="s">
        <v>8535</v>
      </c>
      <c r="B350" s="2" t="s">
        <v>12268</v>
      </c>
      <c r="C350" s="2" t="s">
        <v>2741</v>
      </c>
      <c r="D350" s="2" t="s">
        <v>2804</v>
      </c>
      <c r="E350" s="2" t="s">
        <v>950</v>
      </c>
      <c r="F350" s="2" t="s">
        <v>159</v>
      </c>
      <c r="G350">
        <v>591062</v>
      </c>
      <c r="H350">
        <v>0</v>
      </c>
      <c r="I350">
        <v>129242</v>
      </c>
      <c r="J350">
        <v>0</v>
      </c>
    </row>
    <row r="351" spans="1:10" x14ac:dyDescent="0.3">
      <c r="A351" s="2" t="s">
        <v>8535</v>
      </c>
      <c r="B351" s="2" t="s">
        <v>12269</v>
      </c>
      <c r="C351" s="2" t="s">
        <v>2741</v>
      </c>
      <c r="D351" s="2" t="s">
        <v>2807</v>
      </c>
      <c r="E351" s="2" t="s">
        <v>950</v>
      </c>
      <c r="F351" s="2" t="s">
        <v>159</v>
      </c>
      <c r="G351">
        <v>525114</v>
      </c>
      <c r="H351">
        <v>0</v>
      </c>
      <c r="I351">
        <v>162806</v>
      </c>
      <c r="J351">
        <v>0</v>
      </c>
    </row>
    <row r="352" spans="1:10" x14ac:dyDescent="0.3">
      <c r="A352" s="2" t="s">
        <v>8535</v>
      </c>
      <c r="B352" s="2" t="s">
        <v>12270</v>
      </c>
      <c r="C352" s="2" t="s">
        <v>2741</v>
      </c>
      <c r="D352" s="2" t="s">
        <v>2810</v>
      </c>
      <c r="E352" s="2" t="s">
        <v>950</v>
      </c>
      <c r="F352" s="2" t="s">
        <v>159</v>
      </c>
      <c r="G352">
        <v>236097</v>
      </c>
      <c r="H352">
        <v>0</v>
      </c>
      <c r="I352">
        <v>173515</v>
      </c>
      <c r="J352">
        <v>0</v>
      </c>
    </row>
    <row r="353" spans="1:10" x14ac:dyDescent="0.3">
      <c r="A353" s="2" t="s">
        <v>8535</v>
      </c>
      <c r="B353" s="2" t="s">
        <v>12271</v>
      </c>
      <c r="C353" s="2" t="s">
        <v>2829</v>
      </c>
      <c r="D353" s="2" t="s">
        <v>928</v>
      </c>
      <c r="E353" s="2" t="s">
        <v>900</v>
      </c>
      <c r="F353" s="2" t="s">
        <v>219</v>
      </c>
      <c r="G353">
        <v>0</v>
      </c>
      <c r="H353">
        <v>0</v>
      </c>
      <c r="I353">
        <v>2587</v>
      </c>
      <c r="J353">
        <v>0</v>
      </c>
    </row>
    <row r="354" spans="1:10" x14ac:dyDescent="0.3">
      <c r="A354" s="2" t="s">
        <v>8535</v>
      </c>
      <c r="B354" s="2" t="s">
        <v>12272</v>
      </c>
      <c r="C354" s="2" t="s">
        <v>2829</v>
      </c>
      <c r="D354" s="2" t="s">
        <v>2847</v>
      </c>
      <c r="E354" s="2" t="s">
        <v>950</v>
      </c>
      <c r="F354" s="2" t="s">
        <v>159</v>
      </c>
      <c r="G354">
        <v>356186</v>
      </c>
      <c r="H354">
        <v>0</v>
      </c>
      <c r="I354">
        <v>188077</v>
      </c>
      <c r="J354">
        <v>0</v>
      </c>
    </row>
    <row r="355" spans="1:10" x14ac:dyDescent="0.3">
      <c r="A355" s="2" t="s">
        <v>8535</v>
      </c>
      <c r="B355" s="2" t="s">
        <v>12273</v>
      </c>
      <c r="C355" s="2" t="s">
        <v>2829</v>
      </c>
      <c r="D355" s="2" t="s">
        <v>2850</v>
      </c>
      <c r="E355" s="2" t="s">
        <v>950</v>
      </c>
      <c r="F355" s="2" t="s">
        <v>159</v>
      </c>
      <c r="G355">
        <v>807085</v>
      </c>
      <c r="H355">
        <v>0</v>
      </c>
      <c r="I355">
        <v>203538</v>
      </c>
      <c r="J355">
        <v>0</v>
      </c>
    </row>
    <row r="356" spans="1:10" x14ac:dyDescent="0.3">
      <c r="A356" s="2" t="s">
        <v>8535</v>
      </c>
      <c r="B356" s="2" t="s">
        <v>12274</v>
      </c>
      <c r="C356" s="2" t="s">
        <v>2829</v>
      </c>
      <c r="D356" s="2" t="s">
        <v>2853</v>
      </c>
      <c r="E356" s="2" t="s">
        <v>950</v>
      </c>
      <c r="F356" s="2" t="s">
        <v>159</v>
      </c>
      <c r="G356">
        <v>743963</v>
      </c>
      <c r="H356">
        <v>0</v>
      </c>
      <c r="I356">
        <v>207072</v>
      </c>
      <c r="J356">
        <v>0</v>
      </c>
    </row>
    <row r="357" spans="1:10" x14ac:dyDescent="0.3">
      <c r="A357" s="2" t="s">
        <v>8535</v>
      </c>
      <c r="B357" s="2" t="s">
        <v>12275</v>
      </c>
      <c r="C357" s="2" t="s">
        <v>2829</v>
      </c>
      <c r="D357" s="2" t="s">
        <v>2856</v>
      </c>
      <c r="E357" s="2" t="s">
        <v>950</v>
      </c>
      <c r="F357" s="2" t="s">
        <v>159</v>
      </c>
      <c r="G357">
        <v>1277197</v>
      </c>
      <c r="H357">
        <v>0</v>
      </c>
      <c r="I357">
        <v>339044</v>
      </c>
      <c r="J357">
        <v>0</v>
      </c>
    </row>
    <row r="358" spans="1:10" x14ac:dyDescent="0.3">
      <c r="A358" s="2" t="s">
        <v>8535</v>
      </c>
      <c r="B358" s="2" t="s">
        <v>12276</v>
      </c>
      <c r="C358" s="2" t="s">
        <v>2829</v>
      </c>
      <c r="D358" s="2" t="s">
        <v>2859</v>
      </c>
      <c r="E358" s="2" t="s">
        <v>950</v>
      </c>
      <c r="F358" s="2" t="s">
        <v>159</v>
      </c>
      <c r="G358">
        <v>1409113</v>
      </c>
      <c r="H358">
        <v>0</v>
      </c>
      <c r="I358">
        <v>343088</v>
      </c>
      <c r="J358">
        <v>0</v>
      </c>
    </row>
    <row r="359" spans="1:10" x14ac:dyDescent="0.3">
      <c r="A359" s="2" t="s">
        <v>8535</v>
      </c>
      <c r="B359" s="2" t="s">
        <v>12277</v>
      </c>
      <c r="C359" s="2" t="s">
        <v>2869</v>
      </c>
      <c r="D359" s="2" t="s">
        <v>928</v>
      </c>
      <c r="E359" s="2" t="s">
        <v>900</v>
      </c>
      <c r="F359" s="2" t="s">
        <v>219</v>
      </c>
      <c r="G359">
        <v>133</v>
      </c>
      <c r="H359">
        <v>0</v>
      </c>
      <c r="I359">
        <v>0</v>
      </c>
      <c r="J359">
        <v>0</v>
      </c>
    </row>
    <row r="360" spans="1:10" x14ac:dyDescent="0.3">
      <c r="A360" s="2" t="s">
        <v>8535</v>
      </c>
      <c r="B360" s="2" t="s">
        <v>12278</v>
      </c>
      <c r="C360" s="2" t="s">
        <v>2869</v>
      </c>
      <c r="D360" s="2" t="s">
        <v>2884</v>
      </c>
      <c r="E360" s="2" t="s">
        <v>937</v>
      </c>
      <c r="F360" s="2" t="s">
        <v>159</v>
      </c>
      <c r="G360">
        <v>43168</v>
      </c>
      <c r="H360">
        <v>606</v>
      </c>
      <c r="I360">
        <v>9342</v>
      </c>
      <c r="J360">
        <v>1154</v>
      </c>
    </row>
    <row r="361" spans="1:10" x14ac:dyDescent="0.3">
      <c r="A361" s="2" t="s">
        <v>8535</v>
      </c>
      <c r="B361" s="2" t="s">
        <v>12279</v>
      </c>
      <c r="C361" s="2" t="s">
        <v>2869</v>
      </c>
      <c r="D361" s="2" t="s">
        <v>2884</v>
      </c>
      <c r="E361" s="2" t="s">
        <v>937</v>
      </c>
      <c r="F361" s="2" t="s">
        <v>179</v>
      </c>
      <c r="G361">
        <v>57362</v>
      </c>
      <c r="H361">
        <v>780</v>
      </c>
      <c r="I361">
        <v>12319</v>
      </c>
      <c r="J361">
        <v>1486</v>
      </c>
    </row>
    <row r="362" spans="1:10" x14ac:dyDescent="0.3">
      <c r="A362" s="2" t="s">
        <v>8535</v>
      </c>
      <c r="B362" s="2" t="s">
        <v>12280</v>
      </c>
      <c r="C362" s="2" t="s">
        <v>2869</v>
      </c>
      <c r="D362" s="2" t="s">
        <v>2884</v>
      </c>
      <c r="E362" s="2" t="s">
        <v>937</v>
      </c>
      <c r="F362" s="2" t="s">
        <v>170</v>
      </c>
      <c r="G362">
        <v>165988</v>
      </c>
      <c r="H362">
        <v>0</v>
      </c>
      <c r="I362">
        <v>37188</v>
      </c>
      <c r="J362">
        <v>0</v>
      </c>
    </row>
    <row r="363" spans="1:10" x14ac:dyDescent="0.3">
      <c r="A363" s="2" t="s">
        <v>8535</v>
      </c>
      <c r="B363" s="2" t="s">
        <v>12281</v>
      </c>
      <c r="C363" s="2" t="s">
        <v>2869</v>
      </c>
      <c r="D363" s="2" t="s">
        <v>2884</v>
      </c>
      <c r="E363" s="2" t="s">
        <v>937</v>
      </c>
      <c r="F363" s="2" t="s">
        <v>171</v>
      </c>
      <c r="G363">
        <v>157166</v>
      </c>
      <c r="H363">
        <v>0</v>
      </c>
      <c r="I363">
        <v>22482</v>
      </c>
      <c r="J363">
        <v>0</v>
      </c>
    </row>
    <row r="364" spans="1:10" x14ac:dyDescent="0.3">
      <c r="A364" s="2" t="s">
        <v>8535</v>
      </c>
      <c r="B364" s="2" t="s">
        <v>12282</v>
      </c>
      <c r="C364" s="2" t="s">
        <v>2869</v>
      </c>
      <c r="D364" s="2" t="s">
        <v>2884</v>
      </c>
      <c r="E364" s="2" t="s">
        <v>937</v>
      </c>
      <c r="F364" s="2" t="s">
        <v>406</v>
      </c>
      <c r="G364">
        <v>46237</v>
      </c>
      <c r="H364">
        <v>620</v>
      </c>
      <c r="I364">
        <v>9804</v>
      </c>
      <c r="J364">
        <v>1184</v>
      </c>
    </row>
    <row r="365" spans="1:10" x14ac:dyDescent="0.3">
      <c r="A365" s="2" t="s">
        <v>8535</v>
      </c>
      <c r="B365" s="2" t="s">
        <v>12283</v>
      </c>
      <c r="C365" s="2" t="s">
        <v>2869</v>
      </c>
      <c r="D365" s="2" t="s">
        <v>2899</v>
      </c>
      <c r="E365" s="2" t="s">
        <v>950</v>
      </c>
      <c r="F365" s="2" t="s">
        <v>159</v>
      </c>
      <c r="G365">
        <v>1433348</v>
      </c>
      <c r="H365">
        <v>0</v>
      </c>
      <c r="I365">
        <v>494201</v>
      </c>
      <c r="J365">
        <v>0</v>
      </c>
    </row>
    <row r="366" spans="1:10" x14ac:dyDescent="0.3">
      <c r="A366" s="2" t="s">
        <v>8535</v>
      </c>
      <c r="B366" s="2" t="s">
        <v>12284</v>
      </c>
      <c r="C366" s="2" t="s">
        <v>2917</v>
      </c>
      <c r="D366" s="2" t="s">
        <v>897</v>
      </c>
      <c r="E366" s="2" t="s">
        <v>896</v>
      </c>
      <c r="F366" s="2" t="s">
        <v>167</v>
      </c>
      <c r="G366">
        <v>62557</v>
      </c>
      <c r="H366">
        <v>1970</v>
      </c>
      <c r="I366">
        <v>15628</v>
      </c>
      <c r="J366">
        <v>151365</v>
      </c>
    </row>
    <row r="367" spans="1:10" x14ac:dyDescent="0.3">
      <c r="A367" s="2" t="s">
        <v>8535</v>
      </c>
      <c r="B367" s="2" t="s">
        <v>12285</v>
      </c>
      <c r="C367" s="2" t="s">
        <v>2917</v>
      </c>
      <c r="D367" s="2" t="s">
        <v>897</v>
      </c>
      <c r="E367" s="2" t="s">
        <v>896</v>
      </c>
      <c r="F367" s="2" t="s">
        <v>409</v>
      </c>
      <c r="G367">
        <v>189290</v>
      </c>
      <c r="H367">
        <v>15559</v>
      </c>
      <c r="I367">
        <v>67331</v>
      </c>
      <c r="J367">
        <v>10784</v>
      </c>
    </row>
    <row r="368" spans="1:10" x14ac:dyDescent="0.3">
      <c r="A368" s="2" t="s">
        <v>8535</v>
      </c>
      <c r="B368" s="2" t="s">
        <v>12286</v>
      </c>
      <c r="C368" s="2" t="s">
        <v>2917</v>
      </c>
      <c r="D368" s="2" t="s">
        <v>2930</v>
      </c>
      <c r="E368" s="2" t="s">
        <v>937</v>
      </c>
      <c r="F368" s="2" t="s">
        <v>159</v>
      </c>
      <c r="G368">
        <v>101822</v>
      </c>
      <c r="H368">
        <v>8361</v>
      </c>
      <c r="I368">
        <v>50275</v>
      </c>
      <c r="J368">
        <v>8692</v>
      </c>
    </row>
    <row r="369" spans="1:10" x14ac:dyDescent="0.3">
      <c r="A369" s="2" t="s">
        <v>8535</v>
      </c>
      <c r="B369" s="2" t="s">
        <v>12287</v>
      </c>
      <c r="C369" s="2" t="s">
        <v>2917</v>
      </c>
      <c r="D369" s="2" t="s">
        <v>2933</v>
      </c>
      <c r="E369" s="2" t="s">
        <v>937</v>
      </c>
      <c r="F369" s="2" t="s">
        <v>159</v>
      </c>
      <c r="G369">
        <v>6263</v>
      </c>
      <c r="H369">
        <v>170</v>
      </c>
      <c r="I369">
        <v>2416</v>
      </c>
      <c r="J369">
        <v>127</v>
      </c>
    </row>
    <row r="370" spans="1:10" x14ac:dyDescent="0.3">
      <c r="A370" s="2" t="s">
        <v>8535</v>
      </c>
      <c r="B370" s="2" t="s">
        <v>12288</v>
      </c>
      <c r="C370" s="2" t="s">
        <v>2917</v>
      </c>
      <c r="D370" s="2" t="s">
        <v>2970</v>
      </c>
      <c r="E370" s="2" t="s">
        <v>966</v>
      </c>
      <c r="F370" s="2" t="s">
        <v>295</v>
      </c>
      <c r="G370">
        <v>5187</v>
      </c>
      <c r="H370">
        <v>0</v>
      </c>
      <c r="I370">
        <v>3844</v>
      </c>
      <c r="J370">
        <v>0</v>
      </c>
    </row>
    <row r="371" spans="1:10" x14ac:dyDescent="0.3">
      <c r="A371" s="2" t="s">
        <v>8535</v>
      </c>
      <c r="B371" s="2" t="s">
        <v>12289</v>
      </c>
      <c r="C371" s="2" t="s">
        <v>2917</v>
      </c>
      <c r="D371" s="2" t="s">
        <v>2973</v>
      </c>
      <c r="E371" s="2" t="s">
        <v>966</v>
      </c>
      <c r="F371" s="2" t="s">
        <v>295</v>
      </c>
      <c r="G371">
        <v>11982</v>
      </c>
      <c r="H371">
        <v>0</v>
      </c>
      <c r="I371">
        <v>4700</v>
      </c>
      <c r="J371">
        <v>0</v>
      </c>
    </row>
    <row r="372" spans="1:10" x14ac:dyDescent="0.3">
      <c r="A372" s="2" t="s">
        <v>8535</v>
      </c>
      <c r="B372" s="2" t="s">
        <v>12290</v>
      </c>
      <c r="C372" s="2" t="s">
        <v>2917</v>
      </c>
      <c r="D372" s="2" t="s">
        <v>2651</v>
      </c>
      <c r="E372" s="2" t="s">
        <v>966</v>
      </c>
      <c r="F372" s="2" t="s">
        <v>295</v>
      </c>
      <c r="G372">
        <v>10703</v>
      </c>
      <c r="H372">
        <v>0</v>
      </c>
      <c r="I372">
        <v>4294</v>
      </c>
      <c r="J372">
        <v>0</v>
      </c>
    </row>
    <row r="373" spans="1:10" x14ac:dyDescent="0.3">
      <c r="A373" s="2" t="s">
        <v>8535</v>
      </c>
      <c r="B373" s="2" t="s">
        <v>12291</v>
      </c>
      <c r="C373" s="2" t="s">
        <v>2917</v>
      </c>
      <c r="D373" s="2" t="s">
        <v>2942</v>
      </c>
      <c r="E373" s="2" t="s">
        <v>950</v>
      </c>
      <c r="F373" s="2" t="s">
        <v>159</v>
      </c>
      <c r="G373">
        <v>28833</v>
      </c>
      <c r="H373">
        <v>0</v>
      </c>
      <c r="I373">
        <v>13986</v>
      </c>
      <c r="J373">
        <v>0</v>
      </c>
    </row>
    <row r="374" spans="1:10" x14ac:dyDescent="0.3">
      <c r="A374" s="2" t="s">
        <v>8535</v>
      </c>
      <c r="B374" s="2" t="s">
        <v>12292</v>
      </c>
      <c r="C374" s="2" t="s">
        <v>2917</v>
      </c>
      <c r="D374" s="2" t="s">
        <v>2945</v>
      </c>
      <c r="E374" s="2" t="s">
        <v>950</v>
      </c>
      <c r="F374" s="2" t="s">
        <v>159</v>
      </c>
      <c r="G374">
        <v>1034861</v>
      </c>
      <c r="H374">
        <v>0</v>
      </c>
      <c r="I374">
        <v>435560</v>
      </c>
      <c r="J374">
        <v>0</v>
      </c>
    </row>
    <row r="375" spans="1:10" x14ac:dyDescent="0.3">
      <c r="A375" s="2" t="s">
        <v>8535</v>
      </c>
      <c r="B375" s="2" t="s">
        <v>12293</v>
      </c>
      <c r="C375" s="2" t="s">
        <v>2917</v>
      </c>
      <c r="D375" s="2" t="s">
        <v>2948</v>
      </c>
      <c r="E375" s="2" t="s">
        <v>950</v>
      </c>
      <c r="F375" s="2" t="s">
        <v>159</v>
      </c>
      <c r="G375">
        <v>452718</v>
      </c>
      <c r="H375">
        <v>0</v>
      </c>
      <c r="I375">
        <v>192992</v>
      </c>
      <c r="J375">
        <v>0</v>
      </c>
    </row>
    <row r="376" spans="1:10" x14ac:dyDescent="0.3">
      <c r="A376" s="2" t="s">
        <v>8535</v>
      </c>
      <c r="B376" s="2" t="s">
        <v>12294</v>
      </c>
      <c r="C376" s="2" t="s">
        <v>2917</v>
      </c>
      <c r="D376" s="2" t="s">
        <v>2951</v>
      </c>
      <c r="E376" s="2" t="s">
        <v>950</v>
      </c>
      <c r="F376" s="2" t="s">
        <v>159</v>
      </c>
      <c r="G376">
        <v>211142</v>
      </c>
      <c r="H376">
        <v>0</v>
      </c>
      <c r="I376">
        <v>64555</v>
      </c>
      <c r="J376">
        <v>0</v>
      </c>
    </row>
    <row r="377" spans="1:10" x14ac:dyDescent="0.3">
      <c r="A377" s="2" t="s">
        <v>8535</v>
      </c>
      <c r="B377" s="2" t="s">
        <v>12295</v>
      </c>
      <c r="C377" s="2" t="s">
        <v>2917</v>
      </c>
      <c r="D377" s="2" t="s">
        <v>2951</v>
      </c>
      <c r="E377" s="2" t="s">
        <v>950</v>
      </c>
      <c r="F377" s="2" t="s">
        <v>190</v>
      </c>
      <c r="G377">
        <v>30256</v>
      </c>
      <c r="H377">
        <v>0</v>
      </c>
      <c r="I377">
        <v>7360</v>
      </c>
      <c r="J377">
        <v>0</v>
      </c>
    </row>
    <row r="378" spans="1:10" x14ac:dyDescent="0.3">
      <c r="A378" s="2" t="s">
        <v>8535</v>
      </c>
      <c r="B378" s="2" t="s">
        <v>12296</v>
      </c>
      <c r="C378" s="2" t="s">
        <v>2990</v>
      </c>
      <c r="D378" s="2" t="s">
        <v>3036</v>
      </c>
      <c r="E378" s="2" t="s">
        <v>960</v>
      </c>
      <c r="F378" s="2" t="s">
        <v>159</v>
      </c>
      <c r="G378">
        <v>78507</v>
      </c>
      <c r="H378">
        <v>0</v>
      </c>
      <c r="I378">
        <v>27708</v>
      </c>
      <c r="J378">
        <v>0</v>
      </c>
    </row>
    <row r="379" spans="1:10" x14ac:dyDescent="0.3">
      <c r="A379" s="2" t="s">
        <v>8535</v>
      </c>
      <c r="B379" s="2" t="s">
        <v>12297</v>
      </c>
      <c r="C379" s="2" t="s">
        <v>2990</v>
      </c>
      <c r="D379" s="2" t="s">
        <v>3015</v>
      </c>
      <c r="E379" s="2" t="s">
        <v>937</v>
      </c>
      <c r="F379" s="2" t="s">
        <v>185</v>
      </c>
      <c r="G379">
        <v>53572</v>
      </c>
      <c r="H379">
        <v>0</v>
      </c>
      <c r="I379">
        <v>5471</v>
      </c>
      <c r="J379">
        <v>0</v>
      </c>
    </row>
    <row r="380" spans="1:10" x14ac:dyDescent="0.3">
      <c r="A380" s="2" t="s">
        <v>8535</v>
      </c>
      <c r="B380" s="2" t="s">
        <v>12298</v>
      </c>
      <c r="C380" s="2" t="s">
        <v>2990</v>
      </c>
      <c r="D380" s="2" t="s">
        <v>3018</v>
      </c>
      <c r="E380" s="2" t="s">
        <v>937</v>
      </c>
      <c r="F380" s="2" t="s">
        <v>167</v>
      </c>
      <c r="G380">
        <v>70892</v>
      </c>
      <c r="H380">
        <v>0</v>
      </c>
      <c r="I380">
        <v>7961</v>
      </c>
      <c r="J380">
        <v>1722</v>
      </c>
    </row>
    <row r="381" spans="1:10" x14ac:dyDescent="0.3">
      <c r="A381" s="2" t="s">
        <v>8535</v>
      </c>
      <c r="B381" s="2" t="s">
        <v>12299</v>
      </c>
      <c r="C381" s="2" t="s">
        <v>2990</v>
      </c>
      <c r="D381" s="2" t="s">
        <v>3027</v>
      </c>
      <c r="E381" s="2" t="s">
        <v>950</v>
      </c>
      <c r="F381" s="2" t="s">
        <v>159</v>
      </c>
      <c r="G381">
        <v>479543</v>
      </c>
      <c r="H381">
        <v>0</v>
      </c>
      <c r="I381">
        <v>253253</v>
      </c>
      <c r="J381">
        <v>0</v>
      </c>
    </row>
    <row r="382" spans="1:10" x14ac:dyDescent="0.3">
      <c r="A382" s="2" t="s">
        <v>8535</v>
      </c>
      <c r="B382" s="2" t="s">
        <v>12300</v>
      </c>
      <c r="C382" s="2" t="s">
        <v>2990</v>
      </c>
      <c r="D382" s="2" t="s">
        <v>3027</v>
      </c>
      <c r="E382" s="2" t="s">
        <v>950</v>
      </c>
      <c r="F382" s="2" t="s">
        <v>422</v>
      </c>
      <c r="G382">
        <v>1840866</v>
      </c>
      <c r="H382">
        <v>0</v>
      </c>
      <c r="I382">
        <v>230218</v>
      </c>
      <c r="J382">
        <v>0</v>
      </c>
    </row>
    <row r="383" spans="1:10" x14ac:dyDescent="0.3">
      <c r="A383" s="2" t="s">
        <v>8535</v>
      </c>
      <c r="B383" s="2" t="s">
        <v>12301</v>
      </c>
      <c r="C383" s="2" t="s">
        <v>2990</v>
      </c>
      <c r="D383" s="2" t="s">
        <v>3030</v>
      </c>
      <c r="E383" s="2" t="s">
        <v>950</v>
      </c>
      <c r="F383" s="2" t="s">
        <v>159</v>
      </c>
      <c r="G383">
        <v>194545</v>
      </c>
      <c r="H383">
        <v>0</v>
      </c>
      <c r="I383">
        <v>68487</v>
      </c>
      <c r="J383">
        <v>0</v>
      </c>
    </row>
    <row r="384" spans="1:10" x14ac:dyDescent="0.3">
      <c r="A384" s="2" t="s">
        <v>8535</v>
      </c>
      <c r="B384" s="2" t="s">
        <v>12302</v>
      </c>
      <c r="C384" s="2" t="s">
        <v>2990</v>
      </c>
      <c r="D384" s="2" t="s">
        <v>3030</v>
      </c>
      <c r="E384" s="2" t="s">
        <v>950</v>
      </c>
      <c r="F384" s="2" t="s">
        <v>175</v>
      </c>
      <c r="G384">
        <v>566065</v>
      </c>
      <c r="H384">
        <v>0</v>
      </c>
      <c r="I384">
        <v>60715</v>
      </c>
      <c r="J384">
        <v>0</v>
      </c>
    </row>
    <row r="385" spans="1:10" x14ac:dyDescent="0.3">
      <c r="A385" s="2" t="s">
        <v>8535</v>
      </c>
      <c r="B385" s="2" t="s">
        <v>12303</v>
      </c>
      <c r="C385" s="2" t="s">
        <v>3046</v>
      </c>
      <c r="D385" s="2" t="s">
        <v>897</v>
      </c>
      <c r="E385" s="2" t="s">
        <v>896</v>
      </c>
      <c r="F385" s="2" t="s">
        <v>422</v>
      </c>
      <c r="G385">
        <v>366168</v>
      </c>
      <c r="H385">
        <v>1535</v>
      </c>
      <c r="I385">
        <v>25560</v>
      </c>
      <c r="J385">
        <v>2092</v>
      </c>
    </row>
    <row r="386" spans="1:10" x14ac:dyDescent="0.3">
      <c r="A386" s="2" t="s">
        <v>8535</v>
      </c>
      <c r="B386" s="2" t="s">
        <v>12304</v>
      </c>
      <c r="C386" s="2" t="s">
        <v>3046</v>
      </c>
      <c r="D386" s="2" t="s">
        <v>3059</v>
      </c>
      <c r="E386" s="2" t="s">
        <v>937</v>
      </c>
      <c r="F386" s="2" t="s">
        <v>168</v>
      </c>
      <c r="G386">
        <v>69387</v>
      </c>
      <c r="H386">
        <v>0</v>
      </c>
      <c r="I386">
        <v>4983</v>
      </c>
      <c r="J386">
        <v>0</v>
      </c>
    </row>
    <row r="387" spans="1:10" x14ac:dyDescent="0.3">
      <c r="A387" s="2" t="s">
        <v>8535</v>
      </c>
      <c r="B387" s="2" t="s">
        <v>12305</v>
      </c>
      <c r="C387" s="2" t="s">
        <v>3046</v>
      </c>
      <c r="D387" s="2" t="s">
        <v>3077</v>
      </c>
      <c r="E387" s="2" t="s">
        <v>950</v>
      </c>
      <c r="F387" s="2" t="s">
        <v>159</v>
      </c>
      <c r="G387">
        <v>1372440</v>
      </c>
      <c r="H387">
        <v>0</v>
      </c>
      <c r="I387">
        <v>192094</v>
      </c>
      <c r="J387">
        <v>0</v>
      </c>
    </row>
    <row r="388" spans="1:10" x14ac:dyDescent="0.3">
      <c r="A388" s="2" t="s">
        <v>8535</v>
      </c>
      <c r="B388" s="2" t="s">
        <v>12306</v>
      </c>
      <c r="C388" s="2" t="s">
        <v>3091</v>
      </c>
      <c r="D388" s="2" t="s">
        <v>3108</v>
      </c>
      <c r="E388" s="2" t="s">
        <v>937</v>
      </c>
      <c r="F388" s="2" t="s">
        <v>159</v>
      </c>
      <c r="G388">
        <v>49336</v>
      </c>
      <c r="H388">
        <v>0</v>
      </c>
      <c r="I388">
        <v>7142</v>
      </c>
      <c r="J388">
        <v>0</v>
      </c>
    </row>
    <row r="389" spans="1:10" x14ac:dyDescent="0.3">
      <c r="A389" s="2" t="s">
        <v>8535</v>
      </c>
      <c r="B389" s="2" t="s">
        <v>12307</v>
      </c>
      <c r="C389" s="2" t="s">
        <v>3091</v>
      </c>
      <c r="D389" s="2" t="s">
        <v>3108</v>
      </c>
      <c r="E389" s="2" t="s">
        <v>937</v>
      </c>
      <c r="F389" s="2" t="s">
        <v>167</v>
      </c>
      <c r="G389">
        <v>59877</v>
      </c>
      <c r="H389">
        <v>0</v>
      </c>
      <c r="I389">
        <v>6381</v>
      </c>
      <c r="J389">
        <v>0</v>
      </c>
    </row>
    <row r="390" spans="1:10" x14ac:dyDescent="0.3">
      <c r="A390" s="2" t="s">
        <v>8535</v>
      </c>
      <c r="B390" s="2" t="s">
        <v>12308</v>
      </c>
      <c r="C390" s="2" t="s">
        <v>3091</v>
      </c>
      <c r="D390" s="2" t="s">
        <v>3120</v>
      </c>
      <c r="E390" s="2" t="s">
        <v>950</v>
      </c>
      <c r="F390" s="2" t="s">
        <v>159</v>
      </c>
      <c r="G390">
        <v>407744</v>
      </c>
      <c r="H390">
        <v>0</v>
      </c>
      <c r="I390">
        <v>226894</v>
      </c>
      <c r="J390">
        <v>0</v>
      </c>
    </row>
    <row r="391" spans="1:10" x14ac:dyDescent="0.3">
      <c r="A391" s="2" t="s">
        <v>8535</v>
      </c>
      <c r="B391" s="2" t="s">
        <v>12309</v>
      </c>
      <c r="C391" s="2" t="s">
        <v>3091</v>
      </c>
      <c r="D391" s="2" t="s">
        <v>3123</v>
      </c>
      <c r="E391" s="2" t="s">
        <v>950</v>
      </c>
      <c r="F391" s="2" t="s">
        <v>159</v>
      </c>
      <c r="G391">
        <v>186156</v>
      </c>
      <c r="H391">
        <v>0</v>
      </c>
      <c r="I391">
        <v>63303</v>
      </c>
      <c r="J391">
        <v>0</v>
      </c>
    </row>
    <row r="392" spans="1:10" x14ac:dyDescent="0.3">
      <c r="A392" s="2" t="s">
        <v>8535</v>
      </c>
      <c r="B392" s="2" t="s">
        <v>12310</v>
      </c>
      <c r="C392" s="2" t="s">
        <v>3129</v>
      </c>
      <c r="D392" s="2" t="s">
        <v>897</v>
      </c>
      <c r="E392" s="2" t="s">
        <v>896</v>
      </c>
      <c r="F392" s="2" t="s">
        <v>179</v>
      </c>
      <c r="G392">
        <v>62471</v>
      </c>
      <c r="H392">
        <v>2334</v>
      </c>
      <c r="I392">
        <v>24903</v>
      </c>
      <c r="J392">
        <v>3751</v>
      </c>
    </row>
    <row r="393" spans="1:10" x14ac:dyDescent="0.3">
      <c r="A393" s="2" t="s">
        <v>8535</v>
      </c>
      <c r="B393" s="2" t="s">
        <v>12311</v>
      </c>
      <c r="C393" s="2" t="s">
        <v>3129</v>
      </c>
      <c r="D393" s="2" t="s">
        <v>897</v>
      </c>
      <c r="E393" s="2" t="s">
        <v>896</v>
      </c>
      <c r="F393" s="2" t="s">
        <v>170</v>
      </c>
      <c r="G393">
        <v>876</v>
      </c>
      <c r="H393">
        <v>0</v>
      </c>
      <c r="I393">
        <v>0</v>
      </c>
      <c r="J393">
        <v>0</v>
      </c>
    </row>
    <row r="394" spans="1:10" x14ac:dyDescent="0.3">
      <c r="A394" s="2" t="s">
        <v>8535</v>
      </c>
      <c r="B394" s="2" t="s">
        <v>12312</v>
      </c>
      <c r="C394" s="2" t="s">
        <v>3129</v>
      </c>
      <c r="D394" s="2" t="s">
        <v>3148</v>
      </c>
      <c r="E394" s="2" t="s">
        <v>950</v>
      </c>
      <c r="F394" s="2" t="s">
        <v>159</v>
      </c>
      <c r="G394">
        <v>675101</v>
      </c>
      <c r="H394">
        <v>0</v>
      </c>
      <c r="I394">
        <v>283900</v>
      </c>
      <c r="J394">
        <v>0</v>
      </c>
    </row>
    <row r="395" spans="1:10" x14ac:dyDescent="0.3">
      <c r="A395" s="2" t="s">
        <v>8535</v>
      </c>
      <c r="B395" s="2" t="s">
        <v>12313</v>
      </c>
      <c r="C395" s="2" t="s">
        <v>3153</v>
      </c>
      <c r="D395" s="2" t="s">
        <v>897</v>
      </c>
      <c r="E395" s="2" t="s">
        <v>896</v>
      </c>
      <c r="F395" s="2" t="s">
        <v>170</v>
      </c>
      <c r="G395">
        <v>114402</v>
      </c>
      <c r="H395">
        <v>8289</v>
      </c>
      <c r="I395">
        <v>395984</v>
      </c>
      <c r="J395">
        <v>7215</v>
      </c>
    </row>
    <row r="396" spans="1:10" x14ac:dyDescent="0.3">
      <c r="A396" s="2" t="s">
        <v>8535</v>
      </c>
      <c r="B396" s="2" t="s">
        <v>12314</v>
      </c>
      <c r="C396" s="2" t="s">
        <v>3153</v>
      </c>
      <c r="D396" s="2" t="s">
        <v>1981</v>
      </c>
      <c r="E396" s="2" t="s">
        <v>960</v>
      </c>
      <c r="F396" s="2" t="s">
        <v>179</v>
      </c>
      <c r="G396">
        <v>70595</v>
      </c>
      <c r="H396">
        <v>516</v>
      </c>
      <c r="I396">
        <v>30922</v>
      </c>
      <c r="J396">
        <v>76264</v>
      </c>
    </row>
    <row r="397" spans="1:10" x14ac:dyDescent="0.3">
      <c r="A397" s="2" t="s">
        <v>8535</v>
      </c>
      <c r="B397" s="2" t="s">
        <v>12315</v>
      </c>
      <c r="C397" s="2" t="s">
        <v>3153</v>
      </c>
      <c r="D397" s="2" t="s">
        <v>3209</v>
      </c>
      <c r="E397" s="2" t="s">
        <v>960</v>
      </c>
      <c r="F397" s="2" t="s">
        <v>159</v>
      </c>
      <c r="G397">
        <v>112427</v>
      </c>
      <c r="H397">
        <v>0</v>
      </c>
      <c r="I397">
        <v>74169</v>
      </c>
      <c r="J397">
        <v>3500</v>
      </c>
    </row>
    <row r="398" spans="1:10" x14ac:dyDescent="0.3">
      <c r="A398" s="2" t="s">
        <v>8535</v>
      </c>
      <c r="B398" s="2" t="s">
        <v>12316</v>
      </c>
      <c r="C398" s="2" t="s">
        <v>3153</v>
      </c>
      <c r="D398" s="2" t="s">
        <v>3162</v>
      </c>
      <c r="E398" s="2" t="s">
        <v>937</v>
      </c>
      <c r="F398" s="2" t="s">
        <v>436</v>
      </c>
      <c r="G398">
        <v>113261</v>
      </c>
      <c r="H398">
        <v>0</v>
      </c>
      <c r="I398">
        <v>8706</v>
      </c>
      <c r="J398">
        <v>0</v>
      </c>
    </row>
    <row r="399" spans="1:10" x14ac:dyDescent="0.3">
      <c r="A399" s="2" t="s">
        <v>8535</v>
      </c>
      <c r="B399" s="2" t="s">
        <v>12317</v>
      </c>
      <c r="C399" s="2" t="s">
        <v>3153</v>
      </c>
      <c r="D399" s="2" t="s">
        <v>3162</v>
      </c>
      <c r="E399" s="2" t="s">
        <v>937</v>
      </c>
      <c r="F399" s="2" t="s">
        <v>168</v>
      </c>
      <c r="G399">
        <v>585</v>
      </c>
      <c r="H399">
        <v>0</v>
      </c>
      <c r="I399">
        <v>11805</v>
      </c>
      <c r="J399">
        <v>0</v>
      </c>
    </row>
    <row r="400" spans="1:10" x14ac:dyDescent="0.3">
      <c r="A400" s="2" t="s">
        <v>8535</v>
      </c>
      <c r="B400" s="2" t="s">
        <v>12318</v>
      </c>
      <c r="C400" s="2" t="s">
        <v>3153</v>
      </c>
      <c r="D400" s="2" t="s">
        <v>3165</v>
      </c>
      <c r="E400" s="2" t="s">
        <v>937</v>
      </c>
      <c r="F400" s="2" t="s">
        <v>159</v>
      </c>
      <c r="G400">
        <v>115077</v>
      </c>
      <c r="H400">
        <v>1527</v>
      </c>
      <c r="I400">
        <v>41316</v>
      </c>
      <c r="J400">
        <v>880</v>
      </c>
    </row>
    <row r="401" spans="1:10" x14ac:dyDescent="0.3">
      <c r="A401" s="2" t="s">
        <v>8535</v>
      </c>
      <c r="B401" s="2" t="s">
        <v>12319</v>
      </c>
      <c r="C401" s="2" t="s">
        <v>3153</v>
      </c>
      <c r="D401" s="2" t="s">
        <v>3165</v>
      </c>
      <c r="E401" s="2" t="s">
        <v>937</v>
      </c>
      <c r="F401" s="2" t="s">
        <v>185</v>
      </c>
      <c r="G401">
        <v>3734</v>
      </c>
      <c r="H401">
        <v>13122</v>
      </c>
      <c r="I401">
        <v>396281</v>
      </c>
      <c r="J401">
        <v>7563</v>
      </c>
    </row>
    <row r="402" spans="1:10" x14ac:dyDescent="0.3">
      <c r="A402" s="2" t="s">
        <v>8535</v>
      </c>
      <c r="B402" s="2" t="s">
        <v>12320</v>
      </c>
      <c r="C402" s="2" t="s">
        <v>3153</v>
      </c>
      <c r="D402" s="2" t="s">
        <v>3165</v>
      </c>
      <c r="E402" s="2" t="s">
        <v>937</v>
      </c>
      <c r="F402" s="2" t="s">
        <v>171</v>
      </c>
      <c r="G402">
        <v>61344</v>
      </c>
      <c r="H402">
        <v>1030</v>
      </c>
      <c r="I402">
        <v>9573</v>
      </c>
      <c r="J402">
        <v>594</v>
      </c>
    </row>
    <row r="403" spans="1:10" x14ac:dyDescent="0.3">
      <c r="A403" s="2" t="s">
        <v>8535</v>
      </c>
      <c r="B403" s="2" t="s">
        <v>12321</v>
      </c>
      <c r="C403" s="2" t="s">
        <v>3153</v>
      </c>
      <c r="D403" s="2" t="s">
        <v>3165</v>
      </c>
      <c r="E403" s="2" t="s">
        <v>937</v>
      </c>
      <c r="F403" s="2" t="s">
        <v>194</v>
      </c>
      <c r="G403">
        <v>58097</v>
      </c>
      <c r="H403">
        <v>0</v>
      </c>
      <c r="I403" t="s">
        <v>746</v>
      </c>
      <c r="J403">
        <v>0</v>
      </c>
    </row>
    <row r="404" spans="1:10" x14ac:dyDescent="0.3">
      <c r="A404" s="2" t="s">
        <v>8535</v>
      </c>
      <c r="B404" s="2" t="s">
        <v>12322</v>
      </c>
      <c r="C404" s="2" t="s">
        <v>3153</v>
      </c>
      <c r="D404" s="2" t="s">
        <v>3165</v>
      </c>
      <c r="E404" s="2" t="s">
        <v>937</v>
      </c>
      <c r="F404" s="2" t="s">
        <v>168</v>
      </c>
      <c r="G404">
        <v>71026</v>
      </c>
      <c r="H404">
        <v>154</v>
      </c>
      <c r="I404">
        <v>6046</v>
      </c>
      <c r="J404">
        <v>103</v>
      </c>
    </row>
    <row r="405" spans="1:10" x14ac:dyDescent="0.3">
      <c r="A405" s="2" t="s">
        <v>8535</v>
      </c>
      <c r="B405" s="2" t="s">
        <v>12323</v>
      </c>
      <c r="C405" s="2" t="s">
        <v>3153</v>
      </c>
      <c r="D405" s="2" t="s">
        <v>3168</v>
      </c>
      <c r="E405" s="2" t="s">
        <v>937</v>
      </c>
      <c r="F405" s="2" t="s">
        <v>159</v>
      </c>
      <c r="G405">
        <v>676</v>
      </c>
      <c r="H405">
        <v>0</v>
      </c>
      <c r="I405">
        <v>8729</v>
      </c>
      <c r="J405">
        <v>0</v>
      </c>
    </row>
    <row r="406" spans="1:10" x14ac:dyDescent="0.3">
      <c r="A406" s="2" t="s">
        <v>8535</v>
      </c>
      <c r="B406" s="2" t="s">
        <v>12324</v>
      </c>
      <c r="C406" s="2" t="s">
        <v>3153</v>
      </c>
      <c r="D406" s="2" t="s">
        <v>3168</v>
      </c>
      <c r="E406" s="2" t="s">
        <v>937</v>
      </c>
      <c r="F406" s="2" t="s">
        <v>185</v>
      </c>
      <c r="G406">
        <v>47338</v>
      </c>
      <c r="H406">
        <v>0</v>
      </c>
      <c r="I406">
        <v>14313</v>
      </c>
      <c r="J406">
        <v>0</v>
      </c>
    </row>
    <row r="407" spans="1:10" x14ac:dyDescent="0.3">
      <c r="A407" s="2" t="s">
        <v>8535</v>
      </c>
      <c r="B407" s="2" t="s">
        <v>12325</v>
      </c>
      <c r="C407" s="2" t="s">
        <v>3153</v>
      </c>
      <c r="D407" s="2" t="s">
        <v>3168</v>
      </c>
      <c r="E407" s="2" t="s">
        <v>937</v>
      </c>
      <c r="F407" s="2" t="s">
        <v>179</v>
      </c>
      <c r="G407">
        <v>10385</v>
      </c>
      <c r="H407">
        <v>0</v>
      </c>
      <c r="I407">
        <v>13197</v>
      </c>
      <c r="J407">
        <v>0</v>
      </c>
    </row>
    <row r="408" spans="1:10" x14ac:dyDescent="0.3">
      <c r="A408" s="2" t="s">
        <v>8535</v>
      </c>
      <c r="B408" s="2" t="s">
        <v>12326</v>
      </c>
      <c r="C408" s="2" t="s">
        <v>3153</v>
      </c>
      <c r="D408" s="2" t="s">
        <v>3168</v>
      </c>
      <c r="E408" s="2" t="s">
        <v>937</v>
      </c>
      <c r="F408" s="2" t="s">
        <v>170</v>
      </c>
      <c r="G408">
        <v>311</v>
      </c>
      <c r="H408">
        <v>0</v>
      </c>
      <c r="I408">
        <v>9639</v>
      </c>
      <c r="J408">
        <v>0</v>
      </c>
    </row>
    <row r="409" spans="1:10" x14ac:dyDescent="0.3">
      <c r="A409" s="2" t="s">
        <v>8535</v>
      </c>
      <c r="B409" s="2" t="s">
        <v>12327</v>
      </c>
      <c r="C409" s="2" t="s">
        <v>3153</v>
      </c>
      <c r="D409" s="2" t="s">
        <v>3168</v>
      </c>
      <c r="E409" s="2" t="s">
        <v>937</v>
      </c>
      <c r="F409" s="2" t="s">
        <v>194</v>
      </c>
      <c r="G409">
        <v>46581</v>
      </c>
      <c r="H409">
        <v>0</v>
      </c>
      <c r="I409">
        <v>23621</v>
      </c>
      <c r="J409">
        <v>0</v>
      </c>
    </row>
    <row r="410" spans="1:10" x14ac:dyDescent="0.3">
      <c r="A410" s="2" t="s">
        <v>8535</v>
      </c>
      <c r="B410" s="2" t="s">
        <v>12328</v>
      </c>
      <c r="C410" s="2" t="s">
        <v>3153</v>
      </c>
      <c r="D410" s="2" t="s">
        <v>3171</v>
      </c>
      <c r="E410" s="2" t="s">
        <v>937</v>
      </c>
      <c r="F410" s="2" t="s">
        <v>159</v>
      </c>
      <c r="G410">
        <v>52483</v>
      </c>
      <c r="H410">
        <v>432</v>
      </c>
      <c r="I410">
        <v>10694</v>
      </c>
      <c r="J410">
        <v>834</v>
      </c>
    </row>
    <row r="411" spans="1:10" x14ac:dyDescent="0.3">
      <c r="A411" s="2" t="s">
        <v>8535</v>
      </c>
      <c r="B411" s="2" t="s">
        <v>12329</v>
      </c>
      <c r="C411" s="2" t="s">
        <v>3153</v>
      </c>
      <c r="D411" s="2" t="s">
        <v>3180</v>
      </c>
      <c r="E411" s="2" t="s">
        <v>937</v>
      </c>
      <c r="F411" s="2" t="s">
        <v>167</v>
      </c>
      <c r="G411">
        <v>26143</v>
      </c>
      <c r="H411">
        <v>0</v>
      </c>
      <c r="I411">
        <v>3348</v>
      </c>
      <c r="J411">
        <v>0</v>
      </c>
    </row>
    <row r="412" spans="1:10" x14ac:dyDescent="0.3">
      <c r="A412" s="2" t="s">
        <v>8535</v>
      </c>
      <c r="B412" s="2" t="s">
        <v>12330</v>
      </c>
      <c r="C412" s="2" t="s">
        <v>3153</v>
      </c>
      <c r="D412" s="2" t="s">
        <v>3183</v>
      </c>
      <c r="E412" s="2" t="s">
        <v>937</v>
      </c>
      <c r="F412" s="2" t="s">
        <v>159</v>
      </c>
      <c r="G412">
        <v>25853</v>
      </c>
      <c r="H412">
        <v>0</v>
      </c>
      <c r="I412">
        <v>4088</v>
      </c>
      <c r="J412">
        <v>0</v>
      </c>
    </row>
    <row r="413" spans="1:10" x14ac:dyDescent="0.3">
      <c r="A413" s="2" t="s">
        <v>8535</v>
      </c>
      <c r="B413" s="2" t="s">
        <v>12331</v>
      </c>
      <c r="C413" s="2" t="s">
        <v>3153</v>
      </c>
      <c r="D413" s="2" t="s">
        <v>3183</v>
      </c>
      <c r="E413" s="2" t="s">
        <v>937</v>
      </c>
      <c r="F413" s="2" t="s">
        <v>219</v>
      </c>
      <c r="G413">
        <v>226642</v>
      </c>
      <c r="H413">
        <v>0</v>
      </c>
      <c r="I413">
        <v>8076</v>
      </c>
      <c r="J413">
        <v>0</v>
      </c>
    </row>
    <row r="414" spans="1:10" x14ac:dyDescent="0.3">
      <c r="A414" s="2" t="s">
        <v>8535</v>
      </c>
      <c r="B414" s="2" t="s">
        <v>12332</v>
      </c>
      <c r="C414" s="2" t="s">
        <v>3153</v>
      </c>
      <c r="D414" s="2" t="s">
        <v>3224</v>
      </c>
      <c r="E414" s="2" t="s">
        <v>966</v>
      </c>
      <c r="F414" s="2" t="s">
        <v>295</v>
      </c>
      <c r="G414">
        <v>117733</v>
      </c>
      <c r="H414">
        <v>0</v>
      </c>
      <c r="I414">
        <v>60560</v>
      </c>
      <c r="J414">
        <v>734</v>
      </c>
    </row>
    <row r="415" spans="1:10" x14ac:dyDescent="0.3">
      <c r="A415" s="2" t="s">
        <v>8535</v>
      </c>
      <c r="B415" s="2" t="s">
        <v>12333</v>
      </c>
      <c r="C415" s="2" t="s">
        <v>3153</v>
      </c>
      <c r="D415" s="2" t="s">
        <v>1954</v>
      </c>
      <c r="E415" s="2" t="s">
        <v>966</v>
      </c>
      <c r="F415" s="2" t="s">
        <v>164</v>
      </c>
      <c r="G415">
        <v>33</v>
      </c>
      <c r="H415">
        <v>0</v>
      </c>
      <c r="I415">
        <v>11080</v>
      </c>
      <c r="J415">
        <v>0</v>
      </c>
    </row>
    <row r="416" spans="1:10" x14ac:dyDescent="0.3">
      <c r="A416" s="2" t="s">
        <v>8535</v>
      </c>
      <c r="B416" s="2" t="s">
        <v>12334</v>
      </c>
      <c r="C416" s="2" t="s">
        <v>3153</v>
      </c>
      <c r="D416" s="2" t="s">
        <v>3229</v>
      </c>
      <c r="E416" s="2" t="s">
        <v>966</v>
      </c>
      <c r="F416" s="2" t="s">
        <v>159</v>
      </c>
      <c r="G416">
        <v>23698</v>
      </c>
      <c r="H416">
        <v>0</v>
      </c>
      <c r="I416">
        <v>13284</v>
      </c>
      <c r="J416">
        <v>0</v>
      </c>
    </row>
    <row r="417" spans="1:10" x14ac:dyDescent="0.3">
      <c r="A417" s="2" t="s">
        <v>8535</v>
      </c>
      <c r="B417" s="2" t="s">
        <v>12335</v>
      </c>
      <c r="C417" s="2" t="s">
        <v>3153</v>
      </c>
      <c r="D417" s="2" t="s">
        <v>3186</v>
      </c>
      <c r="E417" s="2" t="s">
        <v>950</v>
      </c>
      <c r="F417" s="2" t="s">
        <v>159</v>
      </c>
      <c r="G417">
        <v>4656833</v>
      </c>
      <c r="H417">
        <v>0</v>
      </c>
      <c r="I417">
        <v>1300494</v>
      </c>
      <c r="J417">
        <v>0</v>
      </c>
    </row>
    <row r="418" spans="1:10" x14ac:dyDescent="0.3">
      <c r="A418" s="2" t="s">
        <v>8535</v>
      </c>
      <c r="B418" s="2" t="s">
        <v>12336</v>
      </c>
      <c r="C418" s="2" t="s">
        <v>3153</v>
      </c>
      <c r="D418" s="2" t="s">
        <v>3189</v>
      </c>
      <c r="E418" s="2" t="s">
        <v>950</v>
      </c>
      <c r="F418" s="2" t="s">
        <v>159</v>
      </c>
      <c r="G418">
        <v>10339458</v>
      </c>
      <c r="H418">
        <v>0</v>
      </c>
      <c r="I418">
        <v>2151351</v>
      </c>
      <c r="J418">
        <v>0</v>
      </c>
    </row>
    <row r="419" spans="1:10" x14ac:dyDescent="0.3">
      <c r="A419" s="2" t="s">
        <v>8535</v>
      </c>
      <c r="B419" s="2" t="s">
        <v>12337</v>
      </c>
      <c r="C419" s="2" t="s">
        <v>3153</v>
      </c>
      <c r="D419" s="2" t="s">
        <v>3192</v>
      </c>
      <c r="E419" s="2" t="s">
        <v>950</v>
      </c>
      <c r="F419" s="2" t="s">
        <v>159</v>
      </c>
      <c r="G419">
        <v>259186</v>
      </c>
      <c r="H419">
        <v>0</v>
      </c>
      <c r="I419">
        <v>63158</v>
      </c>
      <c r="J419">
        <v>0</v>
      </c>
    </row>
    <row r="420" spans="1:10" x14ac:dyDescent="0.3">
      <c r="A420" s="2" t="s">
        <v>8535</v>
      </c>
      <c r="B420" s="2" t="s">
        <v>12338</v>
      </c>
      <c r="C420" s="2" t="s">
        <v>3153</v>
      </c>
      <c r="D420" s="2" t="s">
        <v>3195</v>
      </c>
      <c r="E420" s="2" t="s">
        <v>950</v>
      </c>
      <c r="F420" s="2" t="s">
        <v>159</v>
      </c>
      <c r="G420">
        <v>2543766</v>
      </c>
      <c r="H420">
        <v>0</v>
      </c>
      <c r="I420">
        <v>747475</v>
      </c>
      <c r="J420">
        <v>0</v>
      </c>
    </row>
    <row r="421" spans="1:10" x14ac:dyDescent="0.3">
      <c r="A421" s="2" t="s">
        <v>8535</v>
      </c>
      <c r="B421" s="2" t="s">
        <v>12335</v>
      </c>
      <c r="C421" s="2" t="s">
        <v>3153</v>
      </c>
      <c r="D421" s="2" t="s">
        <v>3198</v>
      </c>
      <c r="E421" s="2" t="s">
        <v>950</v>
      </c>
      <c r="F421" s="2" t="s">
        <v>159</v>
      </c>
      <c r="G421">
        <v>971180</v>
      </c>
      <c r="H421">
        <v>0</v>
      </c>
      <c r="I421">
        <v>374648</v>
      </c>
      <c r="J421">
        <v>0</v>
      </c>
    </row>
    <row r="422" spans="1:10" x14ac:dyDescent="0.3">
      <c r="A422" s="2" t="s">
        <v>8535</v>
      </c>
      <c r="B422" s="2" t="s">
        <v>12339</v>
      </c>
      <c r="C422" s="2" t="s">
        <v>3153</v>
      </c>
      <c r="D422" s="2" t="s">
        <v>3201</v>
      </c>
      <c r="E422" s="2" t="s">
        <v>950</v>
      </c>
      <c r="F422" s="2" t="s">
        <v>159</v>
      </c>
      <c r="G422">
        <v>896697</v>
      </c>
      <c r="H422">
        <v>0</v>
      </c>
      <c r="I422">
        <v>413870</v>
      </c>
      <c r="J422">
        <v>0</v>
      </c>
    </row>
    <row r="423" spans="1:10" x14ac:dyDescent="0.3">
      <c r="A423" s="2" t="s">
        <v>8535</v>
      </c>
      <c r="B423" s="2" t="s">
        <v>12340</v>
      </c>
      <c r="C423" s="2" t="s">
        <v>3240</v>
      </c>
      <c r="D423" s="2" t="s">
        <v>901</v>
      </c>
      <c r="E423" s="2" t="s">
        <v>900</v>
      </c>
      <c r="F423" s="2" t="s">
        <v>159</v>
      </c>
      <c r="G423">
        <v>10013</v>
      </c>
      <c r="H423">
        <v>0</v>
      </c>
      <c r="I423">
        <v>885</v>
      </c>
      <c r="J423">
        <v>0</v>
      </c>
    </row>
    <row r="424" spans="1:10" x14ac:dyDescent="0.3">
      <c r="A424" s="2" t="s">
        <v>8535</v>
      </c>
      <c r="B424" s="2" t="s">
        <v>12341</v>
      </c>
      <c r="C424" s="2" t="s">
        <v>3240</v>
      </c>
      <c r="D424" s="2" t="s">
        <v>907</v>
      </c>
      <c r="E424" s="2" t="s">
        <v>900</v>
      </c>
      <c r="F424" s="2" t="s">
        <v>219</v>
      </c>
      <c r="G424">
        <v>106</v>
      </c>
      <c r="H424">
        <v>0</v>
      </c>
      <c r="I424">
        <v>5219</v>
      </c>
      <c r="J424">
        <v>0</v>
      </c>
    </row>
    <row r="425" spans="1:10" x14ac:dyDescent="0.3">
      <c r="A425" s="2" t="s">
        <v>8535</v>
      </c>
      <c r="B425" s="2" t="s">
        <v>12342</v>
      </c>
      <c r="C425" s="2" t="s">
        <v>3240</v>
      </c>
      <c r="D425" s="2" t="s">
        <v>913</v>
      </c>
      <c r="E425" s="2" t="s">
        <v>900</v>
      </c>
      <c r="F425" s="2" t="s">
        <v>219</v>
      </c>
      <c r="G425">
        <v>11935</v>
      </c>
      <c r="H425">
        <v>0</v>
      </c>
      <c r="I425">
        <v>5371</v>
      </c>
      <c r="J425">
        <v>0</v>
      </c>
    </row>
    <row r="426" spans="1:10" x14ac:dyDescent="0.3">
      <c r="A426" s="2" t="s">
        <v>8535</v>
      </c>
      <c r="B426" s="2" t="s">
        <v>12343</v>
      </c>
      <c r="C426" s="2" t="s">
        <v>3240</v>
      </c>
      <c r="D426" s="2" t="s">
        <v>2153</v>
      </c>
      <c r="E426" s="2" t="s">
        <v>937</v>
      </c>
      <c r="F426" s="2" t="s">
        <v>179</v>
      </c>
      <c r="G426">
        <v>124025</v>
      </c>
      <c r="H426">
        <v>9391</v>
      </c>
      <c r="I426">
        <v>29867</v>
      </c>
      <c r="J426">
        <v>3404</v>
      </c>
    </row>
    <row r="427" spans="1:10" x14ac:dyDescent="0.3">
      <c r="A427" s="2" t="s">
        <v>8535</v>
      </c>
      <c r="B427" s="2" t="s">
        <v>12344</v>
      </c>
      <c r="C427" s="2" t="s">
        <v>3240</v>
      </c>
      <c r="D427" s="2" t="s">
        <v>2153</v>
      </c>
      <c r="E427" s="2" t="s">
        <v>937</v>
      </c>
      <c r="F427" s="2" t="s">
        <v>175</v>
      </c>
      <c r="G427">
        <v>143528</v>
      </c>
      <c r="H427">
        <v>3952</v>
      </c>
      <c r="I427">
        <v>9760</v>
      </c>
      <c r="J427">
        <v>1434</v>
      </c>
    </row>
    <row r="428" spans="1:10" x14ac:dyDescent="0.3">
      <c r="A428" s="2" t="s">
        <v>8535</v>
      </c>
      <c r="B428" s="2" t="s">
        <v>12345</v>
      </c>
      <c r="C428" s="2" t="s">
        <v>3240</v>
      </c>
      <c r="D428" s="2" t="s">
        <v>2153</v>
      </c>
      <c r="E428" s="2" t="s">
        <v>937</v>
      </c>
      <c r="F428" s="2" t="s">
        <v>457</v>
      </c>
      <c r="G428">
        <v>122</v>
      </c>
      <c r="H428">
        <v>2588</v>
      </c>
      <c r="I428">
        <v>9024</v>
      </c>
      <c r="J428">
        <v>939</v>
      </c>
    </row>
    <row r="429" spans="1:10" x14ac:dyDescent="0.3">
      <c r="A429" s="2" t="s">
        <v>8535</v>
      </c>
      <c r="B429" s="2" t="s">
        <v>12346</v>
      </c>
      <c r="C429" s="2" t="s">
        <v>3240</v>
      </c>
      <c r="D429" s="2" t="s">
        <v>3280</v>
      </c>
      <c r="E429" s="2" t="s">
        <v>937</v>
      </c>
      <c r="F429" s="2" t="s">
        <v>159</v>
      </c>
      <c r="G429">
        <v>120745</v>
      </c>
      <c r="H429">
        <v>0</v>
      </c>
      <c r="I429">
        <v>8789</v>
      </c>
      <c r="J429">
        <v>0</v>
      </c>
    </row>
    <row r="430" spans="1:10" x14ac:dyDescent="0.3">
      <c r="A430" s="2" t="s">
        <v>8535</v>
      </c>
      <c r="B430" s="2" t="s">
        <v>12347</v>
      </c>
      <c r="C430" s="2" t="s">
        <v>3240</v>
      </c>
      <c r="D430" s="2" t="s">
        <v>3296</v>
      </c>
      <c r="E430" s="2" t="s">
        <v>966</v>
      </c>
      <c r="F430" s="2" t="s">
        <v>295</v>
      </c>
      <c r="G430">
        <v>188882</v>
      </c>
      <c r="H430">
        <v>0</v>
      </c>
      <c r="I430">
        <v>33835</v>
      </c>
      <c r="J430">
        <v>0</v>
      </c>
    </row>
    <row r="431" spans="1:10" x14ac:dyDescent="0.3">
      <c r="A431" s="2" t="s">
        <v>8535</v>
      </c>
      <c r="B431" s="2" t="s">
        <v>12348</v>
      </c>
      <c r="C431" s="2" t="s">
        <v>3240</v>
      </c>
      <c r="D431" s="2" t="s">
        <v>3304</v>
      </c>
      <c r="E431" s="2" t="s">
        <v>966</v>
      </c>
      <c r="F431" s="2" t="s">
        <v>295</v>
      </c>
      <c r="G431">
        <v>13696</v>
      </c>
      <c r="H431">
        <v>0</v>
      </c>
      <c r="I431">
        <v>2330</v>
      </c>
      <c r="J431">
        <v>0</v>
      </c>
    </row>
    <row r="432" spans="1:10" x14ac:dyDescent="0.3">
      <c r="A432" s="2" t="s">
        <v>8535</v>
      </c>
      <c r="B432" s="2" t="s">
        <v>12349</v>
      </c>
      <c r="C432" s="2" t="s">
        <v>3240</v>
      </c>
      <c r="D432" s="2" t="s">
        <v>3283</v>
      </c>
      <c r="E432" s="2" t="s">
        <v>950</v>
      </c>
      <c r="F432" s="2" t="s">
        <v>159</v>
      </c>
      <c r="G432">
        <v>481204</v>
      </c>
      <c r="H432">
        <v>0</v>
      </c>
      <c r="I432">
        <v>59718</v>
      </c>
      <c r="J432">
        <v>0</v>
      </c>
    </row>
    <row r="433" spans="1:10" x14ac:dyDescent="0.3">
      <c r="A433" s="2" t="s">
        <v>8535</v>
      </c>
      <c r="B433" s="2" t="s">
        <v>12350</v>
      </c>
      <c r="C433" s="2" t="s">
        <v>3240</v>
      </c>
      <c r="D433" s="2" t="s">
        <v>3286</v>
      </c>
      <c r="E433" s="2" t="s">
        <v>950</v>
      </c>
      <c r="F433" s="2" t="s">
        <v>159</v>
      </c>
      <c r="G433">
        <v>167281</v>
      </c>
      <c r="H433">
        <v>0</v>
      </c>
      <c r="I433">
        <v>49485</v>
      </c>
      <c r="J433">
        <v>0</v>
      </c>
    </row>
    <row r="434" spans="1:10" x14ac:dyDescent="0.3">
      <c r="A434" s="2" t="s">
        <v>8535</v>
      </c>
      <c r="B434" s="2" t="s">
        <v>12351</v>
      </c>
      <c r="C434" s="2" t="s">
        <v>3240</v>
      </c>
      <c r="D434" s="2" t="s">
        <v>3289</v>
      </c>
      <c r="E434" s="2" t="s">
        <v>950</v>
      </c>
      <c r="F434" s="2" t="s">
        <v>159</v>
      </c>
      <c r="G434">
        <v>2442717</v>
      </c>
      <c r="H434">
        <v>0</v>
      </c>
      <c r="I434">
        <v>262562</v>
      </c>
      <c r="J434">
        <v>276</v>
      </c>
    </row>
    <row r="435" spans="1:10" x14ac:dyDescent="0.3">
      <c r="A435" s="2" t="s">
        <v>8535</v>
      </c>
      <c r="B435" s="2" t="s">
        <v>12352</v>
      </c>
      <c r="C435" s="2" t="s">
        <v>3312</v>
      </c>
      <c r="D435" s="2" t="s">
        <v>3388</v>
      </c>
      <c r="E435" s="2" t="s">
        <v>960</v>
      </c>
      <c r="F435" s="2" t="s">
        <v>159</v>
      </c>
      <c r="G435">
        <v>6096</v>
      </c>
      <c r="H435">
        <v>0</v>
      </c>
      <c r="I435">
        <v>2418</v>
      </c>
      <c r="J435">
        <v>0</v>
      </c>
    </row>
    <row r="436" spans="1:10" x14ac:dyDescent="0.3">
      <c r="A436" s="2" t="s">
        <v>8535</v>
      </c>
      <c r="B436" s="2" t="s">
        <v>12353</v>
      </c>
      <c r="C436" s="2" t="s">
        <v>3312</v>
      </c>
      <c r="D436" s="2" t="s">
        <v>3391</v>
      </c>
      <c r="E436" s="2" t="s">
        <v>960</v>
      </c>
      <c r="F436" s="2" t="s">
        <v>159</v>
      </c>
      <c r="G436">
        <v>43990</v>
      </c>
      <c r="H436">
        <v>0</v>
      </c>
      <c r="I436">
        <v>14058</v>
      </c>
      <c r="J436">
        <v>0</v>
      </c>
    </row>
    <row r="437" spans="1:10" x14ac:dyDescent="0.3">
      <c r="A437" s="2" t="s">
        <v>8535</v>
      </c>
      <c r="B437" s="2" t="s">
        <v>12354</v>
      </c>
      <c r="C437" s="2" t="s">
        <v>3312</v>
      </c>
      <c r="D437" s="2" t="s">
        <v>3325</v>
      </c>
      <c r="E437" s="2" t="s">
        <v>937</v>
      </c>
      <c r="F437" s="2" t="s">
        <v>159</v>
      </c>
      <c r="G437">
        <v>37840</v>
      </c>
      <c r="H437">
        <v>1000</v>
      </c>
      <c r="I437">
        <v>4022</v>
      </c>
      <c r="J437">
        <v>86444</v>
      </c>
    </row>
    <row r="438" spans="1:10" x14ac:dyDescent="0.3">
      <c r="A438" s="2" t="s">
        <v>8535</v>
      </c>
      <c r="B438" s="2" t="s">
        <v>12355</v>
      </c>
      <c r="C438" s="2" t="s">
        <v>3312</v>
      </c>
      <c r="D438" s="2" t="s">
        <v>3325</v>
      </c>
      <c r="E438" s="2" t="s">
        <v>937</v>
      </c>
      <c r="F438" s="2" t="s">
        <v>168</v>
      </c>
      <c r="G438">
        <v>50198</v>
      </c>
      <c r="H438">
        <v>1500</v>
      </c>
      <c r="I438">
        <v>8602</v>
      </c>
      <c r="J438">
        <v>575</v>
      </c>
    </row>
    <row r="439" spans="1:10" x14ac:dyDescent="0.3">
      <c r="A439" s="2" t="s">
        <v>8535</v>
      </c>
      <c r="B439" s="2" t="s">
        <v>12356</v>
      </c>
      <c r="C439" s="2" t="s">
        <v>3312</v>
      </c>
      <c r="D439" s="2" t="s">
        <v>3325</v>
      </c>
      <c r="E439" s="2" t="s">
        <v>937</v>
      </c>
      <c r="F439" s="2" t="s">
        <v>806</v>
      </c>
      <c r="G439">
        <v>160589</v>
      </c>
      <c r="H439">
        <v>0</v>
      </c>
      <c r="I439">
        <v>33932</v>
      </c>
      <c r="J439">
        <v>0</v>
      </c>
    </row>
    <row r="440" spans="1:10" x14ac:dyDescent="0.3">
      <c r="A440" s="2" t="s">
        <v>8535</v>
      </c>
      <c r="B440" s="2" t="s">
        <v>12357</v>
      </c>
      <c r="C440" s="2" t="s">
        <v>3312</v>
      </c>
      <c r="D440" s="2" t="s">
        <v>3364</v>
      </c>
      <c r="E440" s="2" t="s">
        <v>950</v>
      </c>
      <c r="F440" s="2" t="s">
        <v>159</v>
      </c>
      <c r="G440">
        <v>2115805</v>
      </c>
      <c r="H440">
        <v>0</v>
      </c>
      <c r="I440">
        <v>552295</v>
      </c>
      <c r="J440">
        <v>0</v>
      </c>
    </row>
    <row r="441" spans="1:10" x14ac:dyDescent="0.3">
      <c r="A441" s="2" t="s">
        <v>8535</v>
      </c>
      <c r="B441" s="2" t="s">
        <v>12358</v>
      </c>
      <c r="C441" s="2" t="s">
        <v>3312</v>
      </c>
      <c r="D441" s="2" t="s">
        <v>3367</v>
      </c>
      <c r="E441" s="2" t="s">
        <v>950</v>
      </c>
      <c r="F441" s="2" t="s">
        <v>159</v>
      </c>
      <c r="G441">
        <v>2872653</v>
      </c>
      <c r="H441">
        <v>0</v>
      </c>
      <c r="I441">
        <v>817656</v>
      </c>
      <c r="J441">
        <v>0</v>
      </c>
    </row>
    <row r="442" spans="1:10" x14ac:dyDescent="0.3">
      <c r="A442" s="2" t="s">
        <v>8535</v>
      </c>
      <c r="B442" s="2" t="s">
        <v>12359</v>
      </c>
      <c r="C442" s="2" t="s">
        <v>3312</v>
      </c>
      <c r="D442" s="2" t="s">
        <v>3367</v>
      </c>
      <c r="E442" s="2" t="s">
        <v>950</v>
      </c>
      <c r="F442" s="2" t="s">
        <v>175</v>
      </c>
      <c r="G442">
        <v>400108</v>
      </c>
      <c r="H442">
        <v>0</v>
      </c>
      <c r="I442">
        <v>116051</v>
      </c>
      <c r="J442">
        <v>0</v>
      </c>
    </row>
    <row r="443" spans="1:10" x14ac:dyDescent="0.3">
      <c r="A443" s="2" t="s">
        <v>8535</v>
      </c>
      <c r="B443" s="2" t="s">
        <v>12357</v>
      </c>
      <c r="C443" s="2" t="s">
        <v>3312</v>
      </c>
      <c r="D443" s="2" t="s">
        <v>3370</v>
      </c>
      <c r="E443" s="2" t="s">
        <v>950</v>
      </c>
      <c r="F443" s="2" t="s">
        <v>159</v>
      </c>
      <c r="G443">
        <v>497993</v>
      </c>
      <c r="H443">
        <v>0</v>
      </c>
      <c r="I443">
        <v>221234</v>
      </c>
      <c r="J443">
        <v>0</v>
      </c>
    </row>
    <row r="444" spans="1:10" x14ac:dyDescent="0.3">
      <c r="A444" s="2" t="s">
        <v>8535</v>
      </c>
      <c r="B444" s="2" t="s">
        <v>12360</v>
      </c>
      <c r="C444" s="2" t="s">
        <v>3312</v>
      </c>
      <c r="D444" s="2" t="s">
        <v>3373</v>
      </c>
      <c r="E444" s="2" t="s">
        <v>950</v>
      </c>
      <c r="F444" s="2" t="s">
        <v>159</v>
      </c>
      <c r="G444">
        <v>1295627</v>
      </c>
      <c r="H444">
        <v>0</v>
      </c>
      <c r="I444">
        <v>218778</v>
      </c>
      <c r="J444">
        <v>0</v>
      </c>
    </row>
    <row r="445" spans="1:10" x14ac:dyDescent="0.3">
      <c r="A445" s="2" t="s">
        <v>8535</v>
      </c>
      <c r="B445" s="2" t="s">
        <v>12361</v>
      </c>
      <c r="C445" s="2" t="s">
        <v>3399</v>
      </c>
      <c r="D445" s="2" t="s">
        <v>3434</v>
      </c>
      <c r="E445" s="2" t="s">
        <v>960</v>
      </c>
      <c r="F445" s="2" t="s">
        <v>159</v>
      </c>
      <c r="G445">
        <v>282286</v>
      </c>
      <c r="H445">
        <v>520</v>
      </c>
      <c r="I445">
        <v>23520</v>
      </c>
      <c r="J445">
        <v>1480</v>
      </c>
    </row>
    <row r="446" spans="1:10" x14ac:dyDescent="0.3">
      <c r="A446" s="2" t="s">
        <v>8535</v>
      </c>
      <c r="B446" s="2" t="s">
        <v>12362</v>
      </c>
      <c r="C446" s="2" t="s">
        <v>3399</v>
      </c>
      <c r="D446" s="2" t="s">
        <v>3428</v>
      </c>
      <c r="E446" s="2" t="s">
        <v>950</v>
      </c>
      <c r="F446" s="2" t="s">
        <v>159</v>
      </c>
      <c r="G446">
        <v>272755</v>
      </c>
      <c r="H446">
        <v>0</v>
      </c>
      <c r="I446">
        <v>42248</v>
      </c>
      <c r="J446">
        <v>0</v>
      </c>
    </row>
    <row r="447" spans="1:10" x14ac:dyDescent="0.3">
      <c r="A447" s="2" t="s">
        <v>8535</v>
      </c>
      <c r="B447" s="2" t="s">
        <v>12363</v>
      </c>
      <c r="C447" s="2" t="s">
        <v>3399</v>
      </c>
      <c r="D447" s="2" t="s">
        <v>3428</v>
      </c>
      <c r="E447" s="2" t="s">
        <v>950</v>
      </c>
      <c r="F447" s="2" t="s">
        <v>190</v>
      </c>
      <c r="G447">
        <v>21181</v>
      </c>
      <c r="H447">
        <v>0</v>
      </c>
      <c r="I447">
        <v>0</v>
      </c>
      <c r="J447">
        <v>168574</v>
      </c>
    </row>
    <row r="448" spans="1:10" x14ac:dyDescent="0.3">
      <c r="A448" s="2" t="s">
        <v>8535</v>
      </c>
      <c r="B448" s="2" t="s">
        <v>12364</v>
      </c>
      <c r="C448" s="2" t="s">
        <v>3399</v>
      </c>
      <c r="D448" s="2" t="s">
        <v>3431</v>
      </c>
      <c r="E448" s="2" t="s">
        <v>950</v>
      </c>
      <c r="F448" s="2" t="s">
        <v>159</v>
      </c>
      <c r="G448">
        <v>434536</v>
      </c>
      <c r="H448">
        <v>0</v>
      </c>
      <c r="I448">
        <v>139775</v>
      </c>
      <c r="J448">
        <v>0</v>
      </c>
    </row>
    <row r="449" spans="1:10" x14ac:dyDescent="0.3">
      <c r="A449" s="2" t="s">
        <v>8535</v>
      </c>
      <c r="B449" s="2" t="s">
        <v>12365</v>
      </c>
      <c r="C449" s="2" t="s">
        <v>3437</v>
      </c>
      <c r="D449" s="2" t="s">
        <v>897</v>
      </c>
      <c r="E449" s="2" t="s">
        <v>896</v>
      </c>
      <c r="F449" s="2" t="s">
        <v>159</v>
      </c>
      <c r="G449">
        <v>367244</v>
      </c>
      <c r="H449">
        <v>0</v>
      </c>
      <c r="I449">
        <v>86556</v>
      </c>
      <c r="J449">
        <v>0</v>
      </c>
    </row>
    <row r="450" spans="1:10" x14ac:dyDescent="0.3">
      <c r="A450" s="2" t="s">
        <v>8535</v>
      </c>
      <c r="B450" s="2" t="s">
        <v>12366</v>
      </c>
      <c r="C450" s="2" t="s">
        <v>3437</v>
      </c>
      <c r="D450" s="2" t="s">
        <v>897</v>
      </c>
      <c r="E450" s="2" t="s">
        <v>896</v>
      </c>
      <c r="F450" s="2" t="s">
        <v>168</v>
      </c>
      <c r="G450">
        <v>138768</v>
      </c>
      <c r="H450">
        <v>0</v>
      </c>
      <c r="I450">
        <v>34368</v>
      </c>
      <c r="J450">
        <v>0</v>
      </c>
    </row>
    <row r="451" spans="1:10" x14ac:dyDescent="0.3">
      <c r="A451" s="2" t="s">
        <v>8535</v>
      </c>
      <c r="B451" s="2" t="s">
        <v>12367</v>
      </c>
      <c r="C451" s="2" t="s">
        <v>3437</v>
      </c>
      <c r="D451" s="2" t="s">
        <v>897</v>
      </c>
      <c r="E451" s="2" t="s">
        <v>896</v>
      </c>
      <c r="F451" s="2" t="s">
        <v>169</v>
      </c>
      <c r="G451">
        <v>1231801</v>
      </c>
      <c r="H451">
        <v>0</v>
      </c>
      <c r="I451">
        <v>75100</v>
      </c>
      <c r="J451">
        <v>0</v>
      </c>
    </row>
    <row r="452" spans="1:10" x14ac:dyDescent="0.3">
      <c r="A452" s="2" t="s">
        <v>8535</v>
      </c>
      <c r="B452" s="2" t="s">
        <v>12368</v>
      </c>
      <c r="C452" s="2" t="s">
        <v>3437</v>
      </c>
      <c r="D452" s="2" t="s">
        <v>996</v>
      </c>
      <c r="E452" s="2" t="s">
        <v>1260</v>
      </c>
      <c r="F452" s="2" t="s">
        <v>159</v>
      </c>
      <c r="G452">
        <v>455231</v>
      </c>
      <c r="H452">
        <v>0</v>
      </c>
      <c r="I452">
        <v>0</v>
      </c>
      <c r="J452">
        <v>90000</v>
      </c>
    </row>
    <row r="453" spans="1:10" x14ac:dyDescent="0.3">
      <c r="A453" s="2" t="s">
        <v>8535</v>
      </c>
      <c r="B453" s="2" t="s">
        <v>12369</v>
      </c>
      <c r="C453" s="2" t="s">
        <v>3437</v>
      </c>
      <c r="D453" s="2" t="s">
        <v>3457</v>
      </c>
      <c r="E453" s="2" t="s">
        <v>937</v>
      </c>
      <c r="F453" s="2" t="s">
        <v>159</v>
      </c>
      <c r="G453">
        <v>137873</v>
      </c>
      <c r="H453">
        <v>2854</v>
      </c>
      <c r="I453">
        <v>22086</v>
      </c>
      <c r="J453">
        <v>10046</v>
      </c>
    </row>
    <row r="454" spans="1:10" x14ac:dyDescent="0.3">
      <c r="A454" s="2" t="s">
        <v>8535</v>
      </c>
      <c r="B454" s="2" t="s">
        <v>12370</v>
      </c>
      <c r="C454" s="2" t="s">
        <v>3437</v>
      </c>
      <c r="D454" s="2" t="s">
        <v>3457</v>
      </c>
      <c r="E454" s="2" t="s">
        <v>937</v>
      </c>
      <c r="F454" s="2" t="s">
        <v>169</v>
      </c>
      <c r="G454">
        <v>154968</v>
      </c>
      <c r="H454">
        <v>2973</v>
      </c>
      <c r="I454">
        <v>23234</v>
      </c>
      <c r="J454">
        <v>10465</v>
      </c>
    </row>
    <row r="455" spans="1:10" x14ac:dyDescent="0.3">
      <c r="A455" s="2" t="s">
        <v>8535</v>
      </c>
      <c r="B455" s="2" t="s">
        <v>12371</v>
      </c>
      <c r="C455" s="2" t="s">
        <v>3437</v>
      </c>
      <c r="D455" s="2" t="s">
        <v>3463</v>
      </c>
      <c r="E455" s="2" t="s">
        <v>937</v>
      </c>
      <c r="F455" s="2" t="s">
        <v>159</v>
      </c>
      <c r="G455">
        <v>71988</v>
      </c>
      <c r="H455">
        <v>0</v>
      </c>
      <c r="I455">
        <v>37817</v>
      </c>
      <c r="J455">
        <v>0</v>
      </c>
    </row>
    <row r="456" spans="1:10" x14ac:dyDescent="0.3">
      <c r="A456" s="2" t="s">
        <v>8535</v>
      </c>
      <c r="B456" s="2" t="s">
        <v>12372</v>
      </c>
      <c r="C456" s="2" t="s">
        <v>3437</v>
      </c>
      <c r="D456" s="2" t="s">
        <v>3463</v>
      </c>
      <c r="E456" s="2" t="s">
        <v>937</v>
      </c>
      <c r="F456" s="2" t="s">
        <v>170</v>
      </c>
      <c r="G456">
        <v>96784</v>
      </c>
      <c r="H456">
        <v>0</v>
      </c>
      <c r="I456">
        <v>18465</v>
      </c>
      <c r="J456">
        <v>0</v>
      </c>
    </row>
    <row r="457" spans="1:10" x14ac:dyDescent="0.3">
      <c r="A457" s="2" t="s">
        <v>8535</v>
      </c>
      <c r="B457" s="2" t="s">
        <v>12373</v>
      </c>
      <c r="C457" s="2" t="s">
        <v>3437</v>
      </c>
      <c r="D457" s="2" t="s">
        <v>3463</v>
      </c>
      <c r="E457" s="2" t="s">
        <v>937</v>
      </c>
      <c r="F457" s="2" t="s">
        <v>168</v>
      </c>
      <c r="G457">
        <v>199951</v>
      </c>
      <c r="H457">
        <v>0</v>
      </c>
      <c r="I457">
        <v>12532</v>
      </c>
      <c r="J457">
        <v>0</v>
      </c>
    </row>
    <row r="458" spans="1:10" x14ac:dyDescent="0.3">
      <c r="A458" s="2" t="s">
        <v>8535</v>
      </c>
      <c r="B458" s="2" t="s">
        <v>12374</v>
      </c>
      <c r="C458" s="2" t="s">
        <v>3437</v>
      </c>
      <c r="D458" s="2" t="s">
        <v>3576</v>
      </c>
      <c r="E458" s="2" t="s">
        <v>960</v>
      </c>
      <c r="F458" s="2" t="s">
        <v>159</v>
      </c>
      <c r="G458">
        <v>422555</v>
      </c>
      <c r="H458">
        <v>405</v>
      </c>
      <c r="I458">
        <v>43326</v>
      </c>
      <c r="J458">
        <v>2115</v>
      </c>
    </row>
    <row r="459" spans="1:10" x14ac:dyDescent="0.3">
      <c r="A459" s="2" t="s">
        <v>8535</v>
      </c>
      <c r="B459" s="2" t="s">
        <v>12375</v>
      </c>
      <c r="C459" s="2" t="s">
        <v>3437</v>
      </c>
      <c r="D459" s="2" t="s">
        <v>3466</v>
      </c>
      <c r="E459" s="2" t="s">
        <v>937</v>
      </c>
      <c r="F459" s="2" t="s">
        <v>159</v>
      </c>
      <c r="G459">
        <v>41892</v>
      </c>
      <c r="H459">
        <v>400</v>
      </c>
      <c r="I459">
        <v>13153</v>
      </c>
      <c r="J459">
        <v>600</v>
      </c>
    </row>
    <row r="460" spans="1:10" x14ac:dyDescent="0.3">
      <c r="A460" s="2" t="s">
        <v>8535</v>
      </c>
      <c r="B460" s="2" t="s">
        <v>12376</v>
      </c>
      <c r="C460" s="2" t="s">
        <v>3437</v>
      </c>
      <c r="D460" s="2" t="s">
        <v>3466</v>
      </c>
      <c r="E460" s="2" t="s">
        <v>937</v>
      </c>
      <c r="F460" s="2" t="s">
        <v>185</v>
      </c>
      <c r="G460">
        <v>40111</v>
      </c>
      <c r="H460">
        <v>400</v>
      </c>
      <c r="I460">
        <v>12742</v>
      </c>
      <c r="J460">
        <v>600</v>
      </c>
    </row>
    <row r="461" spans="1:10" x14ac:dyDescent="0.3">
      <c r="A461" s="2" t="s">
        <v>8535</v>
      </c>
      <c r="B461" s="2" t="s">
        <v>12377</v>
      </c>
      <c r="C461" s="2" t="s">
        <v>3437</v>
      </c>
      <c r="D461" s="2" t="s">
        <v>3466</v>
      </c>
      <c r="E461" s="2" t="s">
        <v>937</v>
      </c>
      <c r="F461" s="2" t="s">
        <v>179</v>
      </c>
      <c r="G461">
        <v>42421</v>
      </c>
      <c r="H461">
        <v>400</v>
      </c>
      <c r="I461">
        <v>13838</v>
      </c>
      <c r="J461">
        <v>500</v>
      </c>
    </row>
    <row r="462" spans="1:10" x14ac:dyDescent="0.3">
      <c r="A462" s="2" t="s">
        <v>8535</v>
      </c>
      <c r="B462" s="2" t="s">
        <v>12378</v>
      </c>
      <c r="C462" s="2" t="s">
        <v>3437</v>
      </c>
      <c r="D462" s="2" t="s">
        <v>3466</v>
      </c>
      <c r="E462" s="2" t="s">
        <v>937</v>
      </c>
      <c r="F462" s="2" t="s">
        <v>170</v>
      </c>
      <c r="G462">
        <v>48373</v>
      </c>
      <c r="H462">
        <v>500</v>
      </c>
      <c r="I462">
        <v>15619</v>
      </c>
      <c r="J462">
        <v>600</v>
      </c>
    </row>
    <row r="463" spans="1:10" x14ac:dyDescent="0.3">
      <c r="A463" s="2" t="s">
        <v>8535</v>
      </c>
      <c r="B463" s="2" t="s">
        <v>12379</v>
      </c>
      <c r="C463" s="2" t="s">
        <v>3437</v>
      </c>
      <c r="D463" s="2" t="s">
        <v>3466</v>
      </c>
      <c r="E463" s="2" t="s">
        <v>937</v>
      </c>
      <c r="F463" s="2" t="s">
        <v>171</v>
      </c>
      <c r="G463">
        <v>123249</v>
      </c>
      <c r="H463">
        <v>0</v>
      </c>
      <c r="I463">
        <v>35348</v>
      </c>
      <c r="J463">
        <v>0</v>
      </c>
    </row>
    <row r="464" spans="1:10" x14ac:dyDescent="0.3">
      <c r="A464" s="2" t="s">
        <v>8535</v>
      </c>
      <c r="B464" s="2" t="s">
        <v>12380</v>
      </c>
      <c r="C464" s="2" t="s">
        <v>3437</v>
      </c>
      <c r="D464" s="2" t="s">
        <v>3466</v>
      </c>
      <c r="E464" s="2" t="s">
        <v>937</v>
      </c>
      <c r="F464" s="2" t="s">
        <v>194</v>
      </c>
      <c r="G464">
        <v>76212</v>
      </c>
      <c r="H464">
        <v>0</v>
      </c>
      <c r="I464">
        <v>27813</v>
      </c>
      <c r="J464">
        <v>0</v>
      </c>
    </row>
    <row r="465" spans="1:10" x14ac:dyDescent="0.3">
      <c r="A465" s="2" t="s">
        <v>8535</v>
      </c>
      <c r="B465" s="2" t="s">
        <v>12381</v>
      </c>
      <c r="C465" s="2" t="s">
        <v>3437</v>
      </c>
      <c r="D465" s="2" t="s">
        <v>3472</v>
      </c>
      <c r="E465" s="2" t="s">
        <v>937</v>
      </c>
      <c r="F465" s="2" t="s">
        <v>159</v>
      </c>
      <c r="G465">
        <v>127004</v>
      </c>
      <c r="H465">
        <v>0</v>
      </c>
      <c r="I465">
        <v>29248</v>
      </c>
      <c r="J465">
        <v>0</v>
      </c>
    </row>
    <row r="466" spans="1:10" x14ac:dyDescent="0.3">
      <c r="A466" s="2" t="s">
        <v>8535</v>
      </c>
      <c r="B466" s="2" t="s">
        <v>12369</v>
      </c>
      <c r="C466" s="2" t="s">
        <v>3437</v>
      </c>
      <c r="D466" s="2" t="s">
        <v>3475</v>
      </c>
      <c r="E466" s="2" t="s">
        <v>937</v>
      </c>
      <c r="F466" s="2" t="s">
        <v>159</v>
      </c>
      <c r="G466">
        <v>143821</v>
      </c>
      <c r="H466">
        <v>0</v>
      </c>
      <c r="I466">
        <v>63008</v>
      </c>
      <c r="J466">
        <v>0</v>
      </c>
    </row>
    <row r="467" spans="1:10" x14ac:dyDescent="0.3">
      <c r="A467" s="2" t="s">
        <v>8535</v>
      </c>
      <c r="B467" s="2" t="s">
        <v>12382</v>
      </c>
      <c r="C467" s="2" t="s">
        <v>3437</v>
      </c>
      <c r="D467" s="2" t="s">
        <v>3475</v>
      </c>
      <c r="E467" s="2" t="s">
        <v>937</v>
      </c>
      <c r="F467" s="2" t="s">
        <v>179</v>
      </c>
      <c r="G467">
        <v>21598</v>
      </c>
      <c r="H467">
        <v>0</v>
      </c>
      <c r="I467">
        <v>9507</v>
      </c>
      <c r="J467">
        <v>0</v>
      </c>
    </row>
    <row r="468" spans="1:10" x14ac:dyDescent="0.3">
      <c r="A468" s="2" t="s">
        <v>8535</v>
      </c>
      <c r="B468" s="2" t="s">
        <v>12383</v>
      </c>
      <c r="C468" s="2" t="s">
        <v>3437</v>
      </c>
      <c r="D468" s="2" t="s">
        <v>3475</v>
      </c>
      <c r="E468" s="2" t="s">
        <v>937</v>
      </c>
      <c r="F468" s="2" t="s">
        <v>167</v>
      </c>
      <c r="G468">
        <v>448</v>
      </c>
      <c r="H468">
        <v>0</v>
      </c>
      <c r="I468">
        <v>53501</v>
      </c>
      <c r="J468">
        <v>0</v>
      </c>
    </row>
    <row r="469" spans="1:10" x14ac:dyDescent="0.3">
      <c r="A469" s="2" t="s">
        <v>8535</v>
      </c>
      <c r="B469" s="2" t="s">
        <v>12384</v>
      </c>
      <c r="C469" s="2" t="s">
        <v>3437</v>
      </c>
      <c r="D469" s="2" t="s">
        <v>3475</v>
      </c>
      <c r="E469" s="2" t="s">
        <v>937</v>
      </c>
      <c r="F469" s="2" t="s">
        <v>806</v>
      </c>
      <c r="G469">
        <v>83573</v>
      </c>
      <c r="H469">
        <v>0</v>
      </c>
      <c r="I469">
        <v>3708</v>
      </c>
      <c r="J469">
        <v>0</v>
      </c>
    </row>
    <row r="470" spans="1:10" x14ac:dyDescent="0.3">
      <c r="A470" s="2" t="s">
        <v>8535</v>
      </c>
      <c r="B470" s="2" t="s">
        <v>12385</v>
      </c>
      <c r="C470" s="2" t="s">
        <v>3437</v>
      </c>
      <c r="D470" s="2" t="s">
        <v>3478</v>
      </c>
      <c r="E470" s="2" t="s">
        <v>937</v>
      </c>
      <c r="F470" s="2" t="s">
        <v>159</v>
      </c>
      <c r="G470">
        <v>38928</v>
      </c>
      <c r="H470">
        <v>1454</v>
      </c>
      <c r="I470">
        <v>7887</v>
      </c>
      <c r="J470">
        <v>2000</v>
      </c>
    </row>
    <row r="471" spans="1:10" x14ac:dyDescent="0.3">
      <c r="A471" s="2" t="s">
        <v>8535</v>
      </c>
      <c r="B471" s="2" t="s">
        <v>12386</v>
      </c>
      <c r="C471" s="2" t="s">
        <v>3437</v>
      </c>
      <c r="D471" s="2" t="s">
        <v>3478</v>
      </c>
      <c r="E471" s="2" t="s">
        <v>937</v>
      </c>
      <c r="F471" s="2" t="s">
        <v>179</v>
      </c>
      <c r="G471">
        <v>140003</v>
      </c>
      <c r="H471">
        <v>1667</v>
      </c>
      <c r="I471">
        <v>28346</v>
      </c>
      <c r="J471">
        <v>2631</v>
      </c>
    </row>
    <row r="472" spans="1:10" x14ac:dyDescent="0.3">
      <c r="A472" s="2" t="s">
        <v>8535</v>
      </c>
      <c r="B472" s="2" t="s">
        <v>12387</v>
      </c>
      <c r="C472" s="2" t="s">
        <v>3437</v>
      </c>
      <c r="D472" s="2" t="s">
        <v>3478</v>
      </c>
      <c r="E472" s="2" t="s">
        <v>937</v>
      </c>
      <c r="F472" s="2" t="s">
        <v>170</v>
      </c>
      <c r="G472">
        <v>228720</v>
      </c>
      <c r="H472">
        <v>7529</v>
      </c>
      <c r="I472">
        <v>46198</v>
      </c>
      <c r="J472">
        <v>11879</v>
      </c>
    </row>
    <row r="473" spans="1:10" x14ac:dyDescent="0.3">
      <c r="A473" s="2" t="s">
        <v>8535</v>
      </c>
      <c r="B473" s="2" t="s">
        <v>12388</v>
      </c>
      <c r="C473" s="2" t="s">
        <v>3437</v>
      </c>
      <c r="D473" s="2" t="s">
        <v>3478</v>
      </c>
      <c r="E473" s="2" t="s">
        <v>937</v>
      </c>
      <c r="F473" s="2" t="s">
        <v>171</v>
      </c>
      <c r="G473">
        <v>49924</v>
      </c>
      <c r="H473">
        <v>1000</v>
      </c>
      <c r="I473">
        <v>7986</v>
      </c>
      <c r="J473">
        <v>1000</v>
      </c>
    </row>
    <row r="474" spans="1:10" x14ac:dyDescent="0.3">
      <c r="A474" s="2" t="s">
        <v>8535</v>
      </c>
      <c r="B474" s="2" t="s">
        <v>12389</v>
      </c>
      <c r="C474" s="2" t="s">
        <v>3437</v>
      </c>
      <c r="D474" s="2" t="s">
        <v>3478</v>
      </c>
      <c r="E474" s="2" t="s">
        <v>937</v>
      </c>
      <c r="F474" s="2" t="s">
        <v>194</v>
      </c>
      <c r="G474">
        <v>60441</v>
      </c>
      <c r="H474">
        <v>1000</v>
      </c>
      <c r="I474">
        <v>14354</v>
      </c>
      <c r="J474">
        <v>1000</v>
      </c>
    </row>
    <row r="475" spans="1:10" x14ac:dyDescent="0.3">
      <c r="A475" s="2" t="s">
        <v>8535</v>
      </c>
      <c r="B475" s="2" t="s">
        <v>12390</v>
      </c>
      <c r="C475" s="2" t="s">
        <v>3437</v>
      </c>
      <c r="D475" s="2" t="s">
        <v>3481</v>
      </c>
      <c r="E475" s="2" t="s">
        <v>937</v>
      </c>
      <c r="F475" s="2" t="s">
        <v>159</v>
      </c>
      <c r="G475">
        <v>101009</v>
      </c>
      <c r="H475">
        <v>0</v>
      </c>
      <c r="I475">
        <v>30818</v>
      </c>
      <c r="J475">
        <v>0</v>
      </c>
    </row>
    <row r="476" spans="1:10" x14ac:dyDescent="0.3">
      <c r="A476" s="2" t="s">
        <v>8535</v>
      </c>
      <c r="B476" s="2" t="s">
        <v>12391</v>
      </c>
      <c r="C476" s="2" t="s">
        <v>3437</v>
      </c>
      <c r="D476" s="2" t="s">
        <v>3481</v>
      </c>
      <c r="E476" s="2" t="s">
        <v>937</v>
      </c>
      <c r="F476" s="2" t="s">
        <v>168</v>
      </c>
      <c r="G476">
        <v>410081</v>
      </c>
      <c r="H476">
        <v>0</v>
      </c>
      <c r="I476">
        <v>61556</v>
      </c>
      <c r="J476">
        <v>0</v>
      </c>
    </row>
    <row r="477" spans="1:10" x14ac:dyDescent="0.3">
      <c r="A477" s="2" t="s">
        <v>8535</v>
      </c>
      <c r="B477" s="2" t="s">
        <v>12392</v>
      </c>
      <c r="C477" s="2" t="s">
        <v>3437</v>
      </c>
      <c r="D477" s="2" t="s">
        <v>3484</v>
      </c>
      <c r="E477" s="2" t="s">
        <v>937</v>
      </c>
      <c r="F477" s="2" t="s">
        <v>159</v>
      </c>
      <c r="G477">
        <v>476008</v>
      </c>
      <c r="H477">
        <v>0</v>
      </c>
      <c r="I477">
        <v>104443</v>
      </c>
      <c r="J477">
        <v>250000</v>
      </c>
    </row>
    <row r="478" spans="1:10" x14ac:dyDescent="0.3">
      <c r="A478" s="2" t="s">
        <v>8535</v>
      </c>
      <c r="B478" s="2" t="s">
        <v>12393</v>
      </c>
      <c r="C478" s="2" t="s">
        <v>3437</v>
      </c>
      <c r="D478" s="2" t="s">
        <v>3484</v>
      </c>
      <c r="E478" s="2" t="s">
        <v>937</v>
      </c>
      <c r="F478" s="2" t="s">
        <v>168</v>
      </c>
      <c r="G478">
        <v>79175</v>
      </c>
      <c r="H478">
        <v>0</v>
      </c>
      <c r="I478">
        <v>5194</v>
      </c>
      <c r="J478">
        <v>3000</v>
      </c>
    </row>
    <row r="479" spans="1:10" x14ac:dyDescent="0.3">
      <c r="A479" s="2" t="s">
        <v>8535</v>
      </c>
      <c r="B479" s="2" t="s">
        <v>12394</v>
      </c>
      <c r="C479" s="2" t="s">
        <v>3437</v>
      </c>
      <c r="D479" s="2" t="s">
        <v>3484</v>
      </c>
      <c r="E479" s="2" t="s">
        <v>937</v>
      </c>
      <c r="F479" s="2" t="s">
        <v>806</v>
      </c>
      <c r="G479">
        <v>519</v>
      </c>
      <c r="H479">
        <v>0</v>
      </c>
      <c r="I479">
        <v>8278</v>
      </c>
      <c r="J479">
        <v>35000</v>
      </c>
    </row>
    <row r="480" spans="1:10" x14ac:dyDescent="0.3">
      <c r="A480" s="2" t="s">
        <v>8535</v>
      </c>
      <c r="B480" s="2" t="s">
        <v>12395</v>
      </c>
      <c r="C480" s="2" t="s">
        <v>3437</v>
      </c>
      <c r="D480" s="2" t="s">
        <v>3487</v>
      </c>
      <c r="E480" s="2" t="s">
        <v>937</v>
      </c>
      <c r="F480" s="2" t="s">
        <v>159</v>
      </c>
      <c r="G480">
        <v>145597</v>
      </c>
      <c r="H480">
        <v>0</v>
      </c>
      <c r="I480">
        <v>37528</v>
      </c>
      <c r="J480">
        <v>0</v>
      </c>
    </row>
    <row r="481" spans="1:10" x14ac:dyDescent="0.3">
      <c r="A481" s="2" t="s">
        <v>8535</v>
      </c>
      <c r="B481" s="2" t="s">
        <v>12396</v>
      </c>
      <c r="C481" s="2" t="s">
        <v>3437</v>
      </c>
      <c r="D481" s="2" t="s">
        <v>3487</v>
      </c>
      <c r="E481" s="2" t="s">
        <v>937</v>
      </c>
      <c r="F481" s="2" t="s">
        <v>179</v>
      </c>
      <c r="G481">
        <v>95549</v>
      </c>
      <c r="H481">
        <v>0</v>
      </c>
      <c r="I481">
        <v>26289</v>
      </c>
      <c r="J481">
        <v>0</v>
      </c>
    </row>
    <row r="482" spans="1:10" x14ac:dyDescent="0.3">
      <c r="A482" s="2" t="s">
        <v>8535</v>
      </c>
      <c r="B482" s="2" t="s">
        <v>12397</v>
      </c>
      <c r="C482" s="2" t="s">
        <v>3437</v>
      </c>
      <c r="D482" s="2" t="s">
        <v>3487</v>
      </c>
      <c r="E482" s="2" t="s">
        <v>937</v>
      </c>
      <c r="F482" s="2" t="s">
        <v>171</v>
      </c>
      <c r="G482">
        <v>100655</v>
      </c>
      <c r="H482">
        <v>0</v>
      </c>
      <c r="I482">
        <v>27080</v>
      </c>
      <c r="J482">
        <v>0</v>
      </c>
    </row>
    <row r="483" spans="1:10" x14ac:dyDescent="0.3">
      <c r="A483" s="2" t="s">
        <v>8535</v>
      </c>
      <c r="B483" s="2" t="s">
        <v>12398</v>
      </c>
      <c r="C483" s="2" t="s">
        <v>3437</v>
      </c>
      <c r="D483" s="2" t="s">
        <v>3487</v>
      </c>
      <c r="E483" s="2" t="s">
        <v>937</v>
      </c>
      <c r="F483" s="2" t="s">
        <v>167</v>
      </c>
      <c r="G483">
        <v>179427</v>
      </c>
      <c r="H483">
        <v>0</v>
      </c>
      <c r="I483">
        <v>0</v>
      </c>
      <c r="J483">
        <v>1530000</v>
      </c>
    </row>
    <row r="484" spans="1:10" x14ac:dyDescent="0.3">
      <c r="A484" s="2" t="s">
        <v>8535</v>
      </c>
      <c r="B484" s="2" t="s">
        <v>12399</v>
      </c>
      <c r="C484" s="2" t="s">
        <v>3437</v>
      </c>
      <c r="D484" s="2" t="s">
        <v>3487</v>
      </c>
      <c r="E484" s="2" t="s">
        <v>937</v>
      </c>
      <c r="F484" s="2" t="s">
        <v>806</v>
      </c>
      <c r="G484">
        <v>197565</v>
      </c>
      <c r="H484">
        <v>0</v>
      </c>
      <c r="I484">
        <v>46270</v>
      </c>
      <c r="J484">
        <v>0</v>
      </c>
    </row>
    <row r="485" spans="1:10" x14ac:dyDescent="0.3">
      <c r="A485" s="2" t="s">
        <v>8535</v>
      </c>
      <c r="B485" s="2" t="s">
        <v>12400</v>
      </c>
      <c r="C485" s="2" t="s">
        <v>3437</v>
      </c>
      <c r="D485" s="2" t="s">
        <v>3490</v>
      </c>
      <c r="E485" s="2" t="s">
        <v>937</v>
      </c>
      <c r="F485" s="2" t="s">
        <v>159</v>
      </c>
      <c r="G485">
        <v>65774</v>
      </c>
      <c r="H485">
        <v>646</v>
      </c>
      <c r="I485">
        <v>39900</v>
      </c>
      <c r="J485">
        <v>789</v>
      </c>
    </row>
    <row r="486" spans="1:10" x14ac:dyDescent="0.3">
      <c r="A486" s="2" t="s">
        <v>8535</v>
      </c>
      <c r="B486" s="2" t="s">
        <v>12401</v>
      </c>
      <c r="C486" s="2" t="s">
        <v>3437</v>
      </c>
      <c r="D486" s="2" t="s">
        <v>3490</v>
      </c>
      <c r="E486" s="2" t="s">
        <v>937</v>
      </c>
      <c r="F486" s="2" t="s">
        <v>179</v>
      </c>
      <c r="G486">
        <v>305</v>
      </c>
      <c r="H486">
        <v>1089</v>
      </c>
      <c r="I486">
        <v>72905</v>
      </c>
      <c r="J486">
        <v>1210</v>
      </c>
    </row>
    <row r="487" spans="1:10" x14ac:dyDescent="0.3">
      <c r="A487" s="2" t="s">
        <v>8535</v>
      </c>
      <c r="B487" s="2" t="s">
        <v>12402</v>
      </c>
      <c r="C487" s="2" t="s">
        <v>3437</v>
      </c>
      <c r="D487" s="2" t="s">
        <v>3490</v>
      </c>
      <c r="E487" s="2" t="s">
        <v>937</v>
      </c>
      <c r="F487" s="2" t="s">
        <v>170</v>
      </c>
      <c r="G487">
        <v>1205</v>
      </c>
      <c r="H487">
        <v>734</v>
      </c>
      <c r="I487">
        <v>48848</v>
      </c>
      <c r="J487">
        <v>897</v>
      </c>
    </row>
    <row r="488" spans="1:10" x14ac:dyDescent="0.3">
      <c r="A488" s="2" t="s">
        <v>8535</v>
      </c>
      <c r="B488" s="2" t="s">
        <v>12403</v>
      </c>
      <c r="C488" s="2" t="s">
        <v>3437</v>
      </c>
      <c r="D488" s="2" t="s">
        <v>3490</v>
      </c>
      <c r="E488" s="2" t="s">
        <v>937</v>
      </c>
      <c r="F488" s="2" t="s">
        <v>171</v>
      </c>
      <c r="G488">
        <v>46283</v>
      </c>
      <c r="H488">
        <v>0</v>
      </c>
      <c r="I488">
        <v>142290</v>
      </c>
      <c r="J488">
        <v>0</v>
      </c>
    </row>
    <row r="489" spans="1:10" x14ac:dyDescent="0.3">
      <c r="A489" s="2" t="s">
        <v>8535</v>
      </c>
      <c r="B489" s="2" t="s">
        <v>12404</v>
      </c>
      <c r="C489" s="2" t="s">
        <v>3437</v>
      </c>
      <c r="D489" s="2" t="s">
        <v>3490</v>
      </c>
      <c r="E489" s="2" t="s">
        <v>937</v>
      </c>
      <c r="F489" s="2" t="s">
        <v>168</v>
      </c>
      <c r="G489">
        <v>40042</v>
      </c>
      <c r="H489">
        <v>378</v>
      </c>
      <c r="I489">
        <v>25378</v>
      </c>
      <c r="J489">
        <v>462</v>
      </c>
    </row>
    <row r="490" spans="1:10" x14ac:dyDescent="0.3">
      <c r="A490" s="2" t="s">
        <v>8535</v>
      </c>
      <c r="B490" s="2" t="s">
        <v>12405</v>
      </c>
      <c r="C490" s="2" t="s">
        <v>3437</v>
      </c>
      <c r="D490" s="2" t="s">
        <v>3490</v>
      </c>
      <c r="E490" s="2" t="s">
        <v>937</v>
      </c>
      <c r="F490" s="2" t="s">
        <v>806</v>
      </c>
      <c r="G490">
        <v>588</v>
      </c>
      <c r="H490">
        <v>278</v>
      </c>
      <c r="I490">
        <v>19143</v>
      </c>
      <c r="J490">
        <v>340</v>
      </c>
    </row>
    <row r="491" spans="1:10" x14ac:dyDescent="0.3">
      <c r="A491" s="2" t="s">
        <v>8535</v>
      </c>
      <c r="B491" s="2" t="s">
        <v>12406</v>
      </c>
      <c r="C491" s="2" t="s">
        <v>3437</v>
      </c>
      <c r="D491" s="2" t="s">
        <v>3493</v>
      </c>
      <c r="E491" s="2" t="s">
        <v>937</v>
      </c>
      <c r="F491" s="2" t="s">
        <v>179</v>
      </c>
      <c r="G491">
        <v>18105</v>
      </c>
      <c r="H491">
        <v>0</v>
      </c>
      <c r="I491">
        <v>7172</v>
      </c>
      <c r="J491">
        <v>0</v>
      </c>
    </row>
    <row r="492" spans="1:10" x14ac:dyDescent="0.3">
      <c r="A492" s="2" t="s">
        <v>8535</v>
      </c>
      <c r="B492" s="2" t="s">
        <v>12407</v>
      </c>
      <c r="C492" s="2" t="s">
        <v>3437</v>
      </c>
      <c r="D492" s="2" t="s">
        <v>3493</v>
      </c>
      <c r="E492" s="2" t="s">
        <v>937</v>
      </c>
      <c r="F492" s="2" t="s">
        <v>170</v>
      </c>
      <c r="G492">
        <v>104354</v>
      </c>
      <c r="H492">
        <v>0</v>
      </c>
      <c r="I492">
        <v>30793</v>
      </c>
      <c r="J492">
        <v>0</v>
      </c>
    </row>
    <row r="493" spans="1:10" x14ac:dyDescent="0.3">
      <c r="A493" s="2" t="s">
        <v>8535</v>
      </c>
      <c r="B493" s="2" t="s">
        <v>12408</v>
      </c>
      <c r="C493" s="2" t="s">
        <v>3437</v>
      </c>
      <c r="D493" s="2" t="s">
        <v>3499</v>
      </c>
      <c r="E493" s="2" t="s">
        <v>937</v>
      </c>
      <c r="F493" s="2" t="s">
        <v>159</v>
      </c>
      <c r="G493">
        <v>298149</v>
      </c>
      <c r="H493">
        <v>2200</v>
      </c>
      <c r="I493">
        <v>36841</v>
      </c>
      <c r="J493">
        <v>1300</v>
      </c>
    </row>
    <row r="494" spans="1:10" x14ac:dyDescent="0.3">
      <c r="A494" s="2" t="s">
        <v>8535</v>
      </c>
      <c r="B494" s="2" t="s">
        <v>12409</v>
      </c>
      <c r="C494" s="2" t="s">
        <v>3437</v>
      </c>
      <c r="D494" s="2" t="s">
        <v>3499</v>
      </c>
      <c r="E494" s="2" t="s">
        <v>937</v>
      </c>
      <c r="F494" s="2" t="s">
        <v>167</v>
      </c>
      <c r="G494">
        <v>179717</v>
      </c>
      <c r="H494">
        <v>3300</v>
      </c>
      <c r="I494">
        <v>51872</v>
      </c>
      <c r="J494">
        <v>2000</v>
      </c>
    </row>
    <row r="495" spans="1:10" x14ac:dyDescent="0.3">
      <c r="A495" s="2" t="s">
        <v>8535</v>
      </c>
      <c r="B495" s="2" t="s">
        <v>12410</v>
      </c>
      <c r="C495" s="2" t="s">
        <v>3437</v>
      </c>
      <c r="D495" s="2" t="s">
        <v>3502</v>
      </c>
      <c r="E495" s="2" t="s">
        <v>937</v>
      </c>
      <c r="F495" s="2" t="s">
        <v>185</v>
      </c>
      <c r="G495">
        <v>14040</v>
      </c>
      <c r="H495">
        <v>0</v>
      </c>
      <c r="I495">
        <v>7053</v>
      </c>
      <c r="J495">
        <v>806</v>
      </c>
    </row>
    <row r="496" spans="1:10" x14ac:dyDescent="0.3">
      <c r="A496" s="2" t="s">
        <v>8535</v>
      </c>
      <c r="B496" s="2" t="s">
        <v>12411</v>
      </c>
      <c r="C496" s="2" t="s">
        <v>3437</v>
      </c>
      <c r="D496" s="2" t="s">
        <v>3502</v>
      </c>
      <c r="E496" s="2" t="s">
        <v>937</v>
      </c>
      <c r="F496" s="2" t="s">
        <v>168</v>
      </c>
      <c r="G496">
        <v>66392</v>
      </c>
      <c r="H496">
        <v>0</v>
      </c>
      <c r="I496">
        <v>4600</v>
      </c>
      <c r="J496">
        <v>305</v>
      </c>
    </row>
    <row r="497" spans="1:10" x14ac:dyDescent="0.3">
      <c r="A497" s="2" t="s">
        <v>8535</v>
      </c>
      <c r="B497" s="2" t="s">
        <v>12412</v>
      </c>
      <c r="C497" s="2" t="s">
        <v>3437</v>
      </c>
      <c r="D497" s="2" t="s">
        <v>3502</v>
      </c>
      <c r="E497" s="2" t="s">
        <v>937</v>
      </c>
      <c r="F497" s="2" t="s">
        <v>169</v>
      </c>
      <c r="G497">
        <v>2189</v>
      </c>
      <c r="H497">
        <v>0</v>
      </c>
      <c r="I497">
        <v>11754</v>
      </c>
      <c r="J497">
        <v>2628</v>
      </c>
    </row>
    <row r="498" spans="1:10" x14ac:dyDescent="0.3">
      <c r="A498" s="2" t="s">
        <v>8535</v>
      </c>
      <c r="B498" s="2" t="s">
        <v>12413</v>
      </c>
      <c r="C498" s="2" t="s">
        <v>3437</v>
      </c>
      <c r="D498" s="2" t="s">
        <v>3508</v>
      </c>
      <c r="E498" s="2" t="s">
        <v>937</v>
      </c>
      <c r="F498" s="2" t="s">
        <v>159</v>
      </c>
      <c r="G498">
        <v>153233</v>
      </c>
      <c r="H498">
        <v>0</v>
      </c>
      <c r="I498">
        <v>24267</v>
      </c>
      <c r="J498">
        <v>0</v>
      </c>
    </row>
    <row r="499" spans="1:10" x14ac:dyDescent="0.3">
      <c r="A499" s="2" t="s">
        <v>8535</v>
      </c>
      <c r="B499" s="2" t="s">
        <v>12414</v>
      </c>
      <c r="C499" s="2" t="s">
        <v>3437</v>
      </c>
      <c r="D499" s="2" t="s">
        <v>3508</v>
      </c>
      <c r="E499" s="2" t="s">
        <v>937</v>
      </c>
      <c r="F499" s="2" t="s">
        <v>167</v>
      </c>
      <c r="G499">
        <v>170592</v>
      </c>
      <c r="H499">
        <v>0</v>
      </c>
      <c r="I499">
        <v>26817</v>
      </c>
      <c r="J499">
        <v>0</v>
      </c>
    </row>
    <row r="500" spans="1:10" x14ac:dyDescent="0.3">
      <c r="A500" s="2" t="s">
        <v>8535</v>
      </c>
      <c r="B500" s="2" t="s">
        <v>12415</v>
      </c>
      <c r="C500" s="2" t="s">
        <v>3437</v>
      </c>
      <c r="D500" s="2" t="s">
        <v>3508</v>
      </c>
      <c r="E500" s="2" t="s">
        <v>937</v>
      </c>
      <c r="F500" s="2" t="s">
        <v>806</v>
      </c>
      <c r="G500">
        <v>31213</v>
      </c>
      <c r="H500">
        <v>0</v>
      </c>
      <c r="I500">
        <v>4759</v>
      </c>
      <c r="J500">
        <v>0</v>
      </c>
    </row>
    <row r="501" spans="1:10" x14ac:dyDescent="0.3">
      <c r="A501" s="2" t="s">
        <v>8535</v>
      </c>
      <c r="B501" s="2" t="s">
        <v>12416</v>
      </c>
      <c r="C501" s="2" t="s">
        <v>3437</v>
      </c>
      <c r="D501" s="2" t="s">
        <v>3582</v>
      </c>
      <c r="E501" s="2" t="s">
        <v>966</v>
      </c>
      <c r="F501" s="2" t="s">
        <v>689</v>
      </c>
      <c r="G501">
        <v>3029311</v>
      </c>
      <c r="H501">
        <v>58910</v>
      </c>
      <c r="I501">
        <v>203389</v>
      </c>
      <c r="J501">
        <v>48422</v>
      </c>
    </row>
    <row r="502" spans="1:10" x14ac:dyDescent="0.3">
      <c r="A502" s="2" t="s">
        <v>8535</v>
      </c>
      <c r="B502" s="2" t="s">
        <v>12417</v>
      </c>
      <c r="C502" s="2" t="s">
        <v>3437</v>
      </c>
      <c r="D502" s="2" t="s">
        <v>3425</v>
      </c>
      <c r="E502" s="2" t="s">
        <v>966</v>
      </c>
      <c r="F502" s="2" t="s">
        <v>689</v>
      </c>
      <c r="G502">
        <v>514601</v>
      </c>
      <c r="H502">
        <v>0</v>
      </c>
      <c r="I502">
        <v>86502</v>
      </c>
      <c r="J502">
        <v>0</v>
      </c>
    </row>
    <row r="503" spans="1:10" x14ac:dyDescent="0.3">
      <c r="A503" s="2" t="s">
        <v>8535</v>
      </c>
      <c r="B503" s="2" t="s">
        <v>12418</v>
      </c>
      <c r="C503" s="2" t="s">
        <v>3437</v>
      </c>
      <c r="D503" s="2" t="s">
        <v>3601</v>
      </c>
      <c r="E503" s="2" t="s">
        <v>966</v>
      </c>
      <c r="F503" s="2" t="s">
        <v>815</v>
      </c>
      <c r="G503">
        <v>28731</v>
      </c>
      <c r="H503">
        <v>0</v>
      </c>
      <c r="I503">
        <v>10915</v>
      </c>
      <c r="J503">
        <v>0</v>
      </c>
    </row>
    <row r="504" spans="1:10" x14ac:dyDescent="0.3">
      <c r="A504" s="2" t="s">
        <v>8535</v>
      </c>
      <c r="B504" s="2" t="s">
        <v>12419</v>
      </c>
      <c r="C504" s="2" t="s">
        <v>3437</v>
      </c>
      <c r="D504" s="2" t="s">
        <v>8524</v>
      </c>
      <c r="E504" s="2" t="s">
        <v>966</v>
      </c>
      <c r="F504" s="2" t="s">
        <v>8526</v>
      </c>
      <c r="G504">
        <v>0</v>
      </c>
      <c r="H504">
        <v>0</v>
      </c>
      <c r="I504">
        <v>0</v>
      </c>
      <c r="J504">
        <v>0</v>
      </c>
    </row>
    <row r="505" spans="1:10" x14ac:dyDescent="0.3">
      <c r="A505" s="2" t="s">
        <v>8535</v>
      </c>
      <c r="B505" s="2" t="s">
        <v>12420</v>
      </c>
      <c r="C505" s="2" t="s">
        <v>3437</v>
      </c>
      <c r="D505" s="2" t="s">
        <v>3511</v>
      </c>
      <c r="E505" s="2" t="s">
        <v>950</v>
      </c>
      <c r="F505" s="2" t="s">
        <v>159</v>
      </c>
      <c r="G505">
        <v>2705624</v>
      </c>
      <c r="H505">
        <v>0</v>
      </c>
      <c r="I505">
        <v>374270</v>
      </c>
      <c r="J505">
        <v>0</v>
      </c>
    </row>
    <row r="506" spans="1:10" x14ac:dyDescent="0.3">
      <c r="A506" s="2" t="s">
        <v>8535</v>
      </c>
      <c r="B506" s="2" t="s">
        <v>12421</v>
      </c>
      <c r="C506" s="2" t="s">
        <v>3437</v>
      </c>
      <c r="D506" s="2" t="s">
        <v>3511</v>
      </c>
      <c r="E506" s="2" t="s">
        <v>950</v>
      </c>
      <c r="F506" s="2" t="s">
        <v>175</v>
      </c>
      <c r="G506">
        <v>435666</v>
      </c>
      <c r="H506">
        <v>0</v>
      </c>
      <c r="I506">
        <v>90392</v>
      </c>
      <c r="J506">
        <v>0</v>
      </c>
    </row>
    <row r="507" spans="1:10" x14ac:dyDescent="0.3">
      <c r="A507" s="2" t="s">
        <v>8535</v>
      </c>
      <c r="B507" s="2" t="s">
        <v>12422</v>
      </c>
      <c r="C507" s="2" t="s">
        <v>3437</v>
      </c>
      <c r="D507" s="2" t="s">
        <v>3514</v>
      </c>
      <c r="E507" s="2" t="s">
        <v>950</v>
      </c>
      <c r="F507" s="2" t="s">
        <v>159</v>
      </c>
      <c r="G507">
        <v>417584</v>
      </c>
      <c r="H507">
        <v>0</v>
      </c>
      <c r="I507">
        <v>65129</v>
      </c>
      <c r="J507">
        <v>0</v>
      </c>
    </row>
    <row r="508" spans="1:10" x14ac:dyDescent="0.3">
      <c r="A508" s="2" t="s">
        <v>8535</v>
      </c>
      <c r="B508" s="2" t="s">
        <v>12423</v>
      </c>
      <c r="C508" s="2" t="s">
        <v>3437</v>
      </c>
      <c r="D508" s="2" t="s">
        <v>3517</v>
      </c>
      <c r="E508" s="2" t="s">
        <v>950</v>
      </c>
      <c r="F508" s="2" t="s">
        <v>159</v>
      </c>
      <c r="G508">
        <v>6392410</v>
      </c>
      <c r="H508">
        <v>0</v>
      </c>
      <c r="I508">
        <v>817291</v>
      </c>
      <c r="J508">
        <v>0</v>
      </c>
    </row>
    <row r="509" spans="1:10" x14ac:dyDescent="0.3">
      <c r="A509" s="2" t="s">
        <v>8535</v>
      </c>
      <c r="B509" s="2" t="s">
        <v>12424</v>
      </c>
      <c r="C509" s="2" t="s">
        <v>3437</v>
      </c>
      <c r="D509" s="2" t="s">
        <v>3517</v>
      </c>
      <c r="E509" s="2" t="s">
        <v>950</v>
      </c>
      <c r="F509" s="2" t="s">
        <v>190</v>
      </c>
      <c r="G509">
        <v>991</v>
      </c>
      <c r="H509">
        <v>0</v>
      </c>
      <c r="I509">
        <v>8947</v>
      </c>
      <c r="J509">
        <v>0</v>
      </c>
    </row>
    <row r="510" spans="1:10" x14ac:dyDescent="0.3">
      <c r="A510" s="2" t="s">
        <v>8535</v>
      </c>
      <c r="B510" s="2" t="s">
        <v>12425</v>
      </c>
      <c r="C510" s="2" t="s">
        <v>3437</v>
      </c>
      <c r="D510" s="2" t="s">
        <v>3520</v>
      </c>
      <c r="E510" s="2" t="s">
        <v>950</v>
      </c>
      <c r="F510" s="2" t="s">
        <v>159</v>
      </c>
      <c r="G510">
        <v>1103593</v>
      </c>
      <c r="H510">
        <v>0</v>
      </c>
      <c r="I510">
        <v>365545</v>
      </c>
      <c r="J510">
        <v>0</v>
      </c>
    </row>
    <row r="511" spans="1:10" x14ac:dyDescent="0.3">
      <c r="A511" s="2" t="s">
        <v>8535</v>
      </c>
      <c r="B511" s="2" t="s">
        <v>12426</v>
      </c>
      <c r="C511" s="2" t="s">
        <v>3437</v>
      </c>
      <c r="D511" s="2" t="s">
        <v>3520</v>
      </c>
      <c r="E511" s="2" t="s">
        <v>950</v>
      </c>
      <c r="F511" s="2" t="s">
        <v>175</v>
      </c>
      <c r="G511">
        <v>6665547</v>
      </c>
      <c r="H511">
        <v>0</v>
      </c>
      <c r="I511">
        <v>448540</v>
      </c>
      <c r="J511">
        <v>0</v>
      </c>
    </row>
    <row r="512" spans="1:10" x14ac:dyDescent="0.3">
      <c r="A512" s="2" t="s">
        <v>8535</v>
      </c>
      <c r="B512" s="2" t="s">
        <v>12427</v>
      </c>
      <c r="C512" s="2" t="s">
        <v>3437</v>
      </c>
      <c r="D512" s="2" t="s">
        <v>3523</v>
      </c>
      <c r="E512" s="2" t="s">
        <v>950</v>
      </c>
      <c r="F512" s="2" t="s">
        <v>159</v>
      </c>
      <c r="G512">
        <v>3066133</v>
      </c>
      <c r="H512">
        <v>0</v>
      </c>
      <c r="I512">
        <v>626215</v>
      </c>
      <c r="J512">
        <v>0</v>
      </c>
    </row>
    <row r="513" spans="1:10" x14ac:dyDescent="0.3">
      <c r="A513" s="2" t="s">
        <v>8535</v>
      </c>
      <c r="B513" s="2" t="s">
        <v>12428</v>
      </c>
      <c r="C513" s="2" t="s">
        <v>3437</v>
      </c>
      <c r="D513" s="2" t="s">
        <v>3523</v>
      </c>
      <c r="E513" s="2" t="s">
        <v>950</v>
      </c>
      <c r="F513" s="2" t="s">
        <v>190</v>
      </c>
      <c r="G513">
        <v>46360</v>
      </c>
      <c r="H513">
        <v>0</v>
      </c>
      <c r="I513">
        <v>3824</v>
      </c>
      <c r="J513">
        <v>0</v>
      </c>
    </row>
    <row r="514" spans="1:10" x14ac:dyDescent="0.3">
      <c r="A514" s="2" t="s">
        <v>8535</v>
      </c>
      <c r="B514" s="2" t="s">
        <v>12429</v>
      </c>
      <c r="C514" s="2" t="s">
        <v>3437</v>
      </c>
      <c r="D514" s="2" t="s">
        <v>3526</v>
      </c>
      <c r="E514" s="2" t="s">
        <v>950</v>
      </c>
      <c r="F514" s="2" t="s">
        <v>159</v>
      </c>
      <c r="G514">
        <v>565557</v>
      </c>
      <c r="H514">
        <v>0</v>
      </c>
      <c r="I514">
        <v>175695</v>
      </c>
      <c r="J514">
        <v>0</v>
      </c>
    </row>
    <row r="515" spans="1:10" x14ac:dyDescent="0.3">
      <c r="A515" s="2" t="s">
        <v>8535</v>
      </c>
      <c r="B515" s="2" t="s">
        <v>12430</v>
      </c>
      <c r="C515" s="2" t="s">
        <v>3437</v>
      </c>
      <c r="D515" s="2" t="s">
        <v>3529</v>
      </c>
      <c r="E515" s="2" t="s">
        <v>950</v>
      </c>
      <c r="F515" s="2" t="s">
        <v>159</v>
      </c>
      <c r="G515">
        <v>4789088</v>
      </c>
      <c r="H515">
        <v>0</v>
      </c>
      <c r="I515">
        <v>1615183</v>
      </c>
      <c r="J515">
        <v>0</v>
      </c>
    </row>
    <row r="516" spans="1:10" x14ac:dyDescent="0.3">
      <c r="A516" s="2" t="s">
        <v>8535</v>
      </c>
      <c r="B516" s="2" t="s">
        <v>12431</v>
      </c>
      <c r="C516" s="2" t="s">
        <v>3437</v>
      </c>
      <c r="D516" s="2" t="s">
        <v>3532</v>
      </c>
      <c r="E516" s="2" t="s">
        <v>950</v>
      </c>
      <c r="F516" s="2" t="s">
        <v>159</v>
      </c>
      <c r="G516">
        <v>459815</v>
      </c>
      <c r="H516">
        <v>0</v>
      </c>
      <c r="I516">
        <v>27262</v>
      </c>
      <c r="J516">
        <v>0</v>
      </c>
    </row>
    <row r="517" spans="1:10" x14ac:dyDescent="0.3">
      <c r="A517" s="2" t="s">
        <v>8535</v>
      </c>
      <c r="B517" s="2" t="s">
        <v>12420</v>
      </c>
      <c r="C517" s="2" t="s">
        <v>3437</v>
      </c>
      <c r="D517" s="2" t="s">
        <v>3535</v>
      </c>
      <c r="E517" s="2" t="s">
        <v>950</v>
      </c>
      <c r="F517" s="2" t="s">
        <v>159</v>
      </c>
      <c r="G517">
        <v>389879</v>
      </c>
      <c r="H517">
        <v>0</v>
      </c>
      <c r="I517">
        <v>53669</v>
      </c>
      <c r="J517">
        <v>0</v>
      </c>
    </row>
    <row r="518" spans="1:10" x14ac:dyDescent="0.3">
      <c r="A518" s="2" t="s">
        <v>8535</v>
      </c>
      <c r="B518" s="2" t="s">
        <v>12422</v>
      </c>
      <c r="C518" s="2" t="s">
        <v>3437</v>
      </c>
      <c r="D518" s="2" t="s">
        <v>3538</v>
      </c>
      <c r="E518" s="2" t="s">
        <v>950</v>
      </c>
      <c r="F518" s="2" t="s">
        <v>159</v>
      </c>
      <c r="G518">
        <v>3586983</v>
      </c>
      <c r="H518">
        <v>0</v>
      </c>
      <c r="I518">
        <v>185810</v>
      </c>
      <c r="J518">
        <v>0</v>
      </c>
    </row>
    <row r="519" spans="1:10" x14ac:dyDescent="0.3">
      <c r="A519" s="2" t="s">
        <v>8535</v>
      </c>
      <c r="B519" s="2" t="s">
        <v>12423</v>
      </c>
      <c r="C519" s="2" t="s">
        <v>3437</v>
      </c>
      <c r="D519" s="2" t="s">
        <v>3541</v>
      </c>
      <c r="E519" s="2" t="s">
        <v>950</v>
      </c>
      <c r="F519" s="2" t="s">
        <v>159</v>
      </c>
      <c r="G519">
        <v>937357</v>
      </c>
      <c r="H519">
        <v>0</v>
      </c>
      <c r="I519">
        <v>231958</v>
      </c>
      <c r="J519">
        <v>0</v>
      </c>
    </row>
    <row r="520" spans="1:10" x14ac:dyDescent="0.3">
      <c r="A520" s="2" t="s">
        <v>8535</v>
      </c>
      <c r="B520" s="2" t="s">
        <v>12432</v>
      </c>
      <c r="C520" s="2" t="s">
        <v>3437</v>
      </c>
      <c r="D520" s="2" t="s">
        <v>3544</v>
      </c>
      <c r="E520" s="2" t="s">
        <v>950</v>
      </c>
      <c r="F520" s="2" t="s">
        <v>159</v>
      </c>
      <c r="G520">
        <v>4401019</v>
      </c>
      <c r="H520">
        <v>0</v>
      </c>
      <c r="I520">
        <v>359546</v>
      </c>
      <c r="J520">
        <v>0</v>
      </c>
    </row>
    <row r="521" spans="1:10" x14ac:dyDescent="0.3">
      <c r="A521" s="2" t="s">
        <v>8535</v>
      </c>
      <c r="B521" s="2" t="s">
        <v>12433</v>
      </c>
      <c r="C521" s="2" t="s">
        <v>3437</v>
      </c>
      <c r="D521" s="2" t="s">
        <v>3544</v>
      </c>
      <c r="E521" s="2" t="s">
        <v>950</v>
      </c>
      <c r="F521" s="2" t="s">
        <v>175</v>
      </c>
      <c r="G521">
        <v>1223277</v>
      </c>
      <c r="H521">
        <v>0</v>
      </c>
      <c r="I521">
        <v>179625</v>
      </c>
      <c r="J521">
        <v>0</v>
      </c>
    </row>
    <row r="522" spans="1:10" x14ac:dyDescent="0.3">
      <c r="A522" s="2" t="s">
        <v>8535</v>
      </c>
      <c r="B522" s="2" t="s">
        <v>12434</v>
      </c>
      <c r="C522" s="2" t="s">
        <v>3437</v>
      </c>
      <c r="D522" s="2" t="s">
        <v>3547</v>
      </c>
      <c r="E522" s="2" t="s">
        <v>950</v>
      </c>
      <c r="F522" s="2" t="s">
        <v>159</v>
      </c>
      <c r="G522">
        <v>347296</v>
      </c>
      <c r="H522">
        <v>0</v>
      </c>
      <c r="I522">
        <v>398230</v>
      </c>
      <c r="J522">
        <v>100000</v>
      </c>
    </row>
    <row r="523" spans="1:10" x14ac:dyDescent="0.3">
      <c r="A523" s="2" t="s">
        <v>8535</v>
      </c>
      <c r="B523" s="2" t="s">
        <v>12435</v>
      </c>
      <c r="C523" s="2" t="s">
        <v>3437</v>
      </c>
      <c r="D523" s="2" t="s">
        <v>3550</v>
      </c>
      <c r="E523" s="2" t="s">
        <v>950</v>
      </c>
      <c r="F523" s="2" t="s">
        <v>159</v>
      </c>
      <c r="G523">
        <v>2514462</v>
      </c>
      <c r="H523">
        <v>0</v>
      </c>
      <c r="I523">
        <v>363767</v>
      </c>
      <c r="J523">
        <v>0</v>
      </c>
    </row>
    <row r="524" spans="1:10" x14ac:dyDescent="0.3">
      <c r="A524" s="2" t="s">
        <v>8535</v>
      </c>
      <c r="B524" s="2" t="s">
        <v>12436</v>
      </c>
      <c r="C524" s="2" t="s">
        <v>3437</v>
      </c>
      <c r="D524" s="2" t="s">
        <v>3550</v>
      </c>
      <c r="E524" s="2" t="s">
        <v>950</v>
      </c>
      <c r="F524" s="2" t="s">
        <v>175</v>
      </c>
      <c r="G524">
        <v>266502</v>
      </c>
      <c r="H524">
        <v>0</v>
      </c>
      <c r="I524">
        <v>62456</v>
      </c>
      <c r="J524">
        <v>0</v>
      </c>
    </row>
    <row r="525" spans="1:10" x14ac:dyDescent="0.3">
      <c r="A525" s="2" t="s">
        <v>8535</v>
      </c>
      <c r="B525" s="2" t="s">
        <v>12437</v>
      </c>
      <c r="C525" s="2" t="s">
        <v>3437</v>
      </c>
      <c r="D525" s="2" t="s">
        <v>3553</v>
      </c>
      <c r="E525" s="2" t="s">
        <v>950</v>
      </c>
      <c r="F525" s="2" t="s">
        <v>159</v>
      </c>
      <c r="G525">
        <v>1388366</v>
      </c>
      <c r="H525">
        <v>0</v>
      </c>
      <c r="I525">
        <v>272474</v>
      </c>
      <c r="J525">
        <v>0</v>
      </c>
    </row>
    <row r="526" spans="1:10" x14ac:dyDescent="0.3">
      <c r="A526" s="2" t="s">
        <v>8535</v>
      </c>
      <c r="B526" s="2" t="s">
        <v>12438</v>
      </c>
      <c r="C526" s="2" t="s">
        <v>3437</v>
      </c>
      <c r="D526" s="2" t="s">
        <v>3553</v>
      </c>
      <c r="E526" s="2" t="s">
        <v>950</v>
      </c>
      <c r="F526" s="2" t="s">
        <v>190</v>
      </c>
      <c r="G526">
        <v>1481</v>
      </c>
      <c r="H526">
        <v>0</v>
      </c>
      <c r="I526">
        <v>9685</v>
      </c>
      <c r="J526">
        <v>0</v>
      </c>
    </row>
    <row r="527" spans="1:10" x14ac:dyDescent="0.3">
      <c r="A527" s="2" t="s">
        <v>8535</v>
      </c>
      <c r="B527" s="2" t="s">
        <v>12439</v>
      </c>
      <c r="C527" s="2" t="s">
        <v>3437</v>
      </c>
      <c r="D527" s="2" t="s">
        <v>3553</v>
      </c>
      <c r="E527" s="2" t="s">
        <v>950</v>
      </c>
      <c r="F527" s="2" t="s">
        <v>175</v>
      </c>
      <c r="G527">
        <v>632370</v>
      </c>
      <c r="H527">
        <v>0</v>
      </c>
      <c r="I527">
        <v>110668</v>
      </c>
      <c r="J527">
        <v>0</v>
      </c>
    </row>
    <row r="528" spans="1:10" x14ac:dyDescent="0.3">
      <c r="A528" s="2" t="s">
        <v>8535</v>
      </c>
      <c r="B528" s="2" t="s">
        <v>12430</v>
      </c>
      <c r="C528" s="2" t="s">
        <v>3437</v>
      </c>
      <c r="D528" s="2" t="s">
        <v>3556</v>
      </c>
      <c r="E528" s="2" t="s">
        <v>950</v>
      </c>
      <c r="F528" s="2" t="s">
        <v>159</v>
      </c>
      <c r="G528">
        <v>163154</v>
      </c>
      <c r="H528">
        <v>0</v>
      </c>
      <c r="I528">
        <v>35284</v>
      </c>
      <c r="J528">
        <v>0</v>
      </c>
    </row>
    <row r="529" spans="1:10" x14ac:dyDescent="0.3">
      <c r="A529" s="2" t="s">
        <v>8535</v>
      </c>
      <c r="B529" s="2" t="s">
        <v>12440</v>
      </c>
      <c r="C529" s="2" t="s">
        <v>3437</v>
      </c>
      <c r="D529" s="2" t="s">
        <v>3619</v>
      </c>
      <c r="E529" s="2" t="s">
        <v>966</v>
      </c>
      <c r="F529" s="2" t="s">
        <v>815</v>
      </c>
      <c r="G529">
        <v>105197</v>
      </c>
      <c r="H529">
        <v>0</v>
      </c>
      <c r="I529">
        <v>39360</v>
      </c>
      <c r="J529">
        <v>1739</v>
      </c>
    </row>
    <row r="530" spans="1:10" x14ac:dyDescent="0.3">
      <c r="A530" s="2" t="s">
        <v>8535</v>
      </c>
      <c r="B530" s="2" t="s">
        <v>12441</v>
      </c>
      <c r="C530" s="2" t="s">
        <v>3626</v>
      </c>
      <c r="D530" s="2" t="s">
        <v>904</v>
      </c>
      <c r="E530" s="2" t="s">
        <v>900</v>
      </c>
      <c r="F530" s="2" t="s">
        <v>159</v>
      </c>
      <c r="G530">
        <v>419</v>
      </c>
      <c r="H530">
        <v>0</v>
      </c>
      <c r="I530">
        <v>16617</v>
      </c>
      <c r="J530">
        <v>0</v>
      </c>
    </row>
    <row r="531" spans="1:10" x14ac:dyDescent="0.3">
      <c r="A531" s="2" t="s">
        <v>8535</v>
      </c>
      <c r="B531" s="2" t="s">
        <v>12442</v>
      </c>
      <c r="C531" s="2" t="s">
        <v>3626</v>
      </c>
      <c r="D531" s="2" t="s">
        <v>928</v>
      </c>
      <c r="E531" s="2" t="s">
        <v>900</v>
      </c>
      <c r="F531" s="2" t="s">
        <v>218</v>
      </c>
      <c r="G531">
        <v>9569</v>
      </c>
      <c r="H531">
        <v>0</v>
      </c>
      <c r="I531">
        <v>6393</v>
      </c>
      <c r="J531">
        <v>0</v>
      </c>
    </row>
    <row r="532" spans="1:10" x14ac:dyDescent="0.3">
      <c r="A532" s="2" t="s">
        <v>8535</v>
      </c>
      <c r="B532" s="2" t="s">
        <v>12443</v>
      </c>
      <c r="C532" s="2" t="s">
        <v>3626</v>
      </c>
      <c r="D532" s="2" t="s">
        <v>931</v>
      </c>
      <c r="E532" s="2" t="s">
        <v>900</v>
      </c>
      <c r="F532" s="2" t="s">
        <v>219</v>
      </c>
      <c r="G532">
        <v>20042</v>
      </c>
      <c r="H532">
        <v>0</v>
      </c>
      <c r="I532">
        <v>5890</v>
      </c>
      <c r="J532">
        <v>0</v>
      </c>
    </row>
    <row r="533" spans="1:10" x14ac:dyDescent="0.3">
      <c r="A533" s="2" t="s">
        <v>8535</v>
      </c>
      <c r="B533" s="2" t="s">
        <v>12444</v>
      </c>
      <c r="C533" s="2" t="s">
        <v>3626</v>
      </c>
      <c r="D533" s="2" t="s">
        <v>951</v>
      </c>
      <c r="E533" s="2" t="s">
        <v>900</v>
      </c>
      <c r="F533" s="2" t="s">
        <v>219</v>
      </c>
      <c r="G533">
        <v>10192</v>
      </c>
      <c r="H533">
        <v>0</v>
      </c>
      <c r="I533">
        <v>10639</v>
      </c>
      <c r="J533">
        <v>0</v>
      </c>
    </row>
    <row r="534" spans="1:10" x14ac:dyDescent="0.3">
      <c r="A534" s="2" t="s">
        <v>8535</v>
      </c>
      <c r="B534" s="2" t="s">
        <v>12445</v>
      </c>
      <c r="C534" s="2" t="s">
        <v>3626</v>
      </c>
      <c r="D534" s="2" t="s">
        <v>1004</v>
      </c>
      <c r="E534" s="2" t="s">
        <v>900</v>
      </c>
      <c r="F534" s="2" t="s">
        <v>164</v>
      </c>
      <c r="G534">
        <v>24516</v>
      </c>
      <c r="H534">
        <v>0</v>
      </c>
      <c r="I534">
        <v>11535</v>
      </c>
      <c r="J534">
        <v>0</v>
      </c>
    </row>
    <row r="535" spans="1:10" x14ac:dyDescent="0.3">
      <c r="A535" s="2" t="s">
        <v>8535</v>
      </c>
      <c r="B535" s="2" t="s">
        <v>12446</v>
      </c>
      <c r="C535" s="2" t="s">
        <v>3626</v>
      </c>
      <c r="D535" s="2" t="s">
        <v>1007</v>
      </c>
      <c r="E535" s="2" t="s">
        <v>900</v>
      </c>
      <c r="F535" s="2" t="s">
        <v>219</v>
      </c>
      <c r="G535">
        <v>44</v>
      </c>
      <c r="H535">
        <v>0</v>
      </c>
      <c r="I535">
        <v>4216</v>
      </c>
      <c r="J535">
        <v>0</v>
      </c>
    </row>
    <row r="536" spans="1:10" x14ac:dyDescent="0.3">
      <c r="A536" s="2" t="s">
        <v>8535</v>
      </c>
      <c r="B536" s="2" t="s">
        <v>12447</v>
      </c>
      <c r="C536" s="2" t="s">
        <v>3626</v>
      </c>
      <c r="D536" s="2" t="s">
        <v>3646</v>
      </c>
      <c r="E536" s="2" t="s">
        <v>937</v>
      </c>
      <c r="F536" s="2" t="s">
        <v>179</v>
      </c>
      <c r="G536">
        <v>289535</v>
      </c>
      <c r="H536">
        <v>5608</v>
      </c>
      <c r="I536">
        <v>18323</v>
      </c>
      <c r="J536">
        <v>2360</v>
      </c>
    </row>
    <row r="537" spans="1:10" x14ac:dyDescent="0.3">
      <c r="A537" s="2" t="s">
        <v>8535</v>
      </c>
      <c r="B537" s="2" t="s">
        <v>12448</v>
      </c>
      <c r="C537" s="2" t="s">
        <v>3626</v>
      </c>
      <c r="D537" s="2" t="s">
        <v>3646</v>
      </c>
      <c r="E537" s="2" t="s">
        <v>937</v>
      </c>
      <c r="F537" s="2" t="s">
        <v>367</v>
      </c>
      <c r="G537">
        <v>34236</v>
      </c>
      <c r="H537">
        <v>1669</v>
      </c>
      <c r="I537">
        <v>5403</v>
      </c>
      <c r="J537">
        <v>702</v>
      </c>
    </row>
    <row r="538" spans="1:10" x14ac:dyDescent="0.3">
      <c r="A538" s="2" t="s">
        <v>8535</v>
      </c>
      <c r="B538" s="2" t="s">
        <v>12449</v>
      </c>
      <c r="C538" s="2" t="s">
        <v>3626</v>
      </c>
      <c r="D538" s="2" t="s">
        <v>3702</v>
      </c>
      <c r="E538" s="2" t="s">
        <v>960</v>
      </c>
      <c r="F538" s="2" t="s">
        <v>159</v>
      </c>
      <c r="G538">
        <v>123956</v>
      </c>
      <c r="H538">
        <v>0</v>
      </c>
      <c r="I538">
        <v>43303</v>
      </c>
      <c r="J538">
        <v>0</v>
      </c>
    </row>
    <row r="539" spans="1:10" x14ac:dyDescent="0.3">
      <c r="A539" s="2" t="s">
        <v>8535</v>
      </c>
      <c r="B539" s="2" t="s">
        <v>12450</v>
      </c>
      <c r="C539" s="2" t="s">
        <v>3626</v>
      </c>
      <c r="D539" s="2" t="s">
        <v>367</v>
      </c>
      <c r="E539" s="2" t="s">
        <v>960</v>
      </c>
      <c r="F539" s="2" t="s">
        <v>167</v>
      </c>
      <c r="G539">
        <v>27482</v>
      </c>
      <c r="H539">
        <v>0</v>
      </c>
      <c r="I539">
        <v>1346</v>
      </c>
      <c r="J539">
        <v>0</v>
      </c>
    </row>
    <row r="540" spans="1:10" x14ac:dyDescent="0.3">
      <c r="A540" s="2" t="s">
        <v>8535</v>
      </c>
      <c r="B540" s="2" t="s">
        <v>12451</v>
      </c>
      <c r="C540" s="2" t="s">
        <v>3626</v>
      </c>
      <c r="D540" s="2" t="s">
        <v>3657</v>
      </c>
      <c r="E540" s="2" t="s">
        <v>937</v>
      </c>
      <c r="F540" s="2" t="s">
        <v>159</v>
      </c>
      <c r="G540">
        <v>30411</v>
      </c>
      <c r="H540">
        <v>0</v>
      </c>
      <c r="I540">
        <v>2879</v>
      </c>
      <c r="J540">
        <v>0</v>
      </c>
    </row>
    <row r="541" spans="1:10" x14ac:dyDescent="0.3">
      <c r="A541" s="2" t="s">
        <v>8535</v>
      </c>
      <c r="B541" s="2" t="s">
        <v>12452</v>
      </c>
      <c r="C541" s="2" t="s">
        <v>3626</v>
      </c>
      <c r="D541" s="2" t="s">
        <v>3712</v>
      </c>
      <c r="E541" s="2" t="s">
        <v>966</v>
      </c>
      <c r="F541" s="2" t="s">
        <v>159</v>
      </c>
      <c r="G541">
        <v>57387</v>
      </c>
      <c r="H541">
        <v>0</v>
      </c>
      <c r="I541">
        <v>3916</v>
      </c>
      <c r="J541">
        <v>320</v>
      </c>
    </row>
    <row r="542" spans="1:10" x14ac:dyDescent="0.3">
      <c r="A542" s="2" t="s">
        <v>8535</v>
      </c>
      <c r="B542" s="2" t="s">
        <v>12453</v>
      </c>
      <c r="C542" s="2" t="s">
        <v>3626</v>
      </c>
      <c r="D542" s="2" t="s">
        <v>3715</v>
      </c>
      <c r="E542" s="2" t="s">
        <v>966</v>
      </c>
      <c r="F542" s="2" t="s">
        <v>487</v>
      </c>
      <c r="G542">
        <v>21235</v>
      </c>
      <c r="H542">
        <v>0</v>
      </c>
      <c r="I542">
        <v>10279</v>
      </c>
      <c r="J542">
        <v>0</v>
      </c>
    </row>
    <row r="543" spans="1:10" x14ac:dyDescent="0.3">
      <c r="A543" s="2" t="s">
        <v>8535</v>
      </c>
      <c r="B543" s="2" t="s">
        <v>12454</v>
      </c>
      <c r="C543" s="2" t="s">
        <v>3626</v>
      </c>
      <c r="D543" s="2" t="s">
        <v>3675</v>
      </c>
      <c r="E543" s="2" t="s">
        <v>950</v>
      </c>
      <c r="F543" s="2" t="s">
        <v>159</v>
      </c>
      <c r="G543">
        <v>169947</v>
      </c>
      <c r="H543">
        <v>0</v>
      </c>
      <c r="I543">
        <v>56460</v>
      </c>
      <c r="J543">
        <v>0</v>
      </c>
    </row>
    <row r="544" spans="1:10" x14ac:dyDescent="0.3">
      <c r="A544" s="2" t="s">
        <v>8535</v>
      </c>
      <c r="B544" s="2" t="s">
        <v>12455</v>
      </c>
      <c r="C544" s="2" t="s">
        <v>3626</v>
      </c>
      <c r="D544" s="2" t="s">
        <v>3675</v>
      </c>
      <c r="E544" s="2" t="s">
        <v>950</v>
      </c>
      <c r="F544" s="2" t="s">
        <v>175</v>
      </c>
      <c r="G544">
        <v>826947</v>
      </c>
      <c r="H544">
        <v>0</v>
      </c>
      <c r="I544">
        <v>176048</v>
      </c>
      <c r="J544">
        <v>0</v>
      </c>
    </row>
    <row r="545" spans="1:10" x14ac:dyDescent="0.3">
      <c r="A545" s="2" t="s">
        <v>8535</v>
      </c>
      <c r="B545" s="2" t="s">
        <v>12456</v>
      </c>
      <c r="C545" s="2" t="s">
        <v>3626</v>
      </c>
      <c r="D545" s="2" t="s">
        <v>3678</v>
      </c>
      <c r="E545" s="2" t="s">
        <v>950</v>
      </c>
      <c r="F545" s="2" t="s">
        <v>159</v>
      </c>
      <c r="G545">
        <v>224749</v>
      </c>
      <c r="H545">
        <v>0</v>
      </c>
      <c r="I545">
        <v>113061</v>
      </c>
      <c r="J545">
        <v>0</v>
      </c>
    </row>
    <row r="546" spans="1:10" x14ac:dyDescent="0.3">
      <c r="A546" s="2" t="s">
        <v>8535</v>
      </c>
      <c r="B546" s="2" t="s">
        <v>12457</v>
      </c>
      <c r="C546" s="2" t="s">
        <v>3626</v>
      </c>
      <c r="D546" s="2" t="s">
        <v>3678</v>
      </c>
      <c r="E546" s="2" t="s">
        <v>950</v>
      </c>
      <c r="F546" s="2" t="s">
        <v>190</v>
      </c>
      <c r="G546">
        <v>2271</v>
      </c>
      <c r="H546">
        <v>0</v>
      </c>
      <c r="I546">
        <v>4210</v>
      </c>
      <c r="J546">
        <v>0</v>
      </c>
    </row>
    <row r="547" spans="1:10" x14ac:dyDescent="0.3">
      <c r="A547" s="2" t="s">
        <v>8535</v>
      </c>
      <c r="B547" s="2" t="s">
        <v>12458</v>
      </c>
      <c r="C547" s="2" t="s">
        <v>3626</v>
      </c>
      <c r="D547" s="2" t="s">
        <v>3681</v>
      </c>
      <c r="E547" s="2" t="s">
        <v>950</v>
      </c>
      <c r="F547" s="2" t="s">
        <v>159</v>
      </c>
      <c r="G547">
        <v>94018</v>
      </c>
      <c r="H547">
        <v>0</v>
      </c>
      <c r="I547">
        <v>28532</v>
      </c>
      <c r="J547">
        <v>0</v>
      </c>
    </row>
    <row r="548" spans="1:10" x14ac:dyDescent="0.3">
      <c r="A548" s="2" t="s">
        <v>8535</v>
      </c>
      <c r="B548" s="2" t="s">
        <v>12459</v>
      </c>
      <c r="C548" s="2" t="s">
        <v>3626</v>
      </c>
      <c r="D548" s="2" t="s">
        <v>3684</v>
      </c>
      <c r="E548" s="2" t="s">
        <v>950</v>
      </c>
      <c r="F548" s="2" t="s">
        <v>159</v>
      </c>
      <c r="G548">
        <v>1255440</v>
      </c>
      <c r="H548">
        <v>0</v>
      </c>
      <c r="I548">
        <v>495765</v>
      </c>
      <c r="J548">
        <v>0</v>
      </c>
    </row>
    <row r="549" spans="1:10" x14ac:dyDescent="0.3">
      <c r="A549" s="2" t="s">
        <v>8535</v>
      </c>
      <c r="B549" s="2" t="s">
        <v>12460</v>
      </c>
      <c r="C549" s="2" t="s">
        <v>3626</v>
      </c>
      <c r="D549" s="2" t="s">
        <v>3687</v>
      </c>
      <c r="E549" s="2" t="s">
        <v>950</v>
      </c>
      <c r="F549" s="2" t="s">
        <v>159</v>
      </c>
      <c r="G549">
        <v>388916</v>
      </c>
      <c r="H549">
        <v>0</v>
      </c>
      <c r="I549">
        <v>108162</v>
      </c>
      <c r="J549">
        <v>0</v>
      </c>
    </row>
    <row r="550" spans="1:10" x14ac:dyDescent="0.3">
      <c r="A550" s="2" t="s">
        <v>8535</v>
      </c>
      <c r="B550" s="2" t="s">
        <v>12461</v>
      </c>
      <c r="C550" s="2" t="s">
        <v>3626</v>
      </c>
      <c r="D550" s="2" t="s">
        <v>3687</v>
      </c>
      <c r="E550" s="2" t="s">
        <v>950</v>
      </c>
      <c r="F550" s="2" t="s">
        <v>190</v>
      </c>
      <c r="G550">
        <v>102</v>
      </c>
      <c r="H550">
        <v>0</v>
      </c>
      <c r="I550">
        <v>2409</v>
      </c>
      <c r="J550">
        <v>0</v>
      </c>
    </row>
    <row r="551" spans="1:10" x14ac:dyDescent="0.3">
      <c r="A551" s="2" t="s">
        <v>8535</v>
      </c>
      <c r="B551" s="2" t="s">
        <v>12462</v>
      </c>
      <c r="C551" s="2" t="s">
        <v>3626</v>
      </c>
      <c r="D551" s="2" t="s">
        <v>3690</v>
      </c>
      <c r="E551" s="2" t="s">
        <v>950</v>
      </c>
      <c r="F551" s="2" t="s">
        <v>159</v>
      </c>
      <c r="G551">
        <v>1499337</v>
      </c>
      <c r="H551">
        <v>0</v>
      </c>
      <c r="I551">
        <v>513713</v>
      </c>
      <c r="J551">
        <v>0</v>
      </c>
    </row>
    <row r="552" spans="1:10" x14ac:dyDescent="0.3">
      <c r="A552" s="2" t="s">
        <v>8535</v>
      </c>
      <c r="B552" s="2" t="s">
        <v>12463</v>
      </c>
      <c r="C552" s="2" t="s">
        <v>3727</v>
      </c>
      <c r="D552" s="2" t="s">
        <v>910</v>
      </c>
      <c r="E552" s="2" t="s">
        <v>900</v>
      </c>
      <c r="F552" s="2" t="s">
        <v>164</v>
      </c>
      <c r="G552">
        <v>29338</v>
      </c>
      <c r="H552">
        <v>0</v>
      </c>
      <c r="I552">
        <v>7901</v>
      </c>
      <c r="J552">
        <v>0</v>
      </c>
    </row>
    <row r="553" spans="1:10" x14ac:dyDescent="0.3">
      <c r="A553" s="2" t="s">
        <v>8535</v>
      </c>
      <c r="B553" s="2" t="s">
        <v>12464</v>
      </c>
      <c r="C553" s="2" t="s">
        <v>3727</v>
      </c>
      <c r="D553" s="2" t="s">
        <v>3762</v>
      </c>
      <c r="E553" s="2" t="s">
        <v>960</v>
      </c>
      <c r="F553" s="2" t="s">
        <v>179</v>
      </c>
      <c r="G553">
        <v>87186</v>
      </c>
      <c r="H553">
        <v>0</v>
      </c>
      <c r="I553">
        <v>10219</v>
      </c>
      <c r="J553">
        <v>0</v>
      </c>
    </row>
    <row r="554" spans="1:10" x14ac:dyDescent="0.3">
      <c r="A554" s="2" t="s">
        <v>8535</v>
      </c>
      <c r="B554" s="2" t="s">
        <v>12465</v>
      </c>
      <c r="C554" s="2" t="s">
        <v>3727</v>
      </c>
      <c r="D554" s="2" t="s">
        <v>3747</v>
      </c>
      <c r="E554" s="2" t="s">
        <v>937</v>
      </c>
      <c r="F554" s="2" t="s">
        <v>159</v>
      </c>
      <c r="G554">
        <v>72655</v>
      </c>
      <c r="H554">
        <v>2192</v>
      </c>
      <c r="I554">
        <v>7180</v>
      </c>
      <c r="J554">
        <v>1047</v>
      </c>
    </row>
    <row r="555" spans="1:10" x14ac:dyDescent="0.3">
      <c r="A555" s="2" t="s">
        <v>8535</v>
      </c>
      <c r="B555" s="2" t="s">
        <v>12466</v>
      </c>
      <c r="C555" s="2" t="s">
        <v>3727</v>
      </c>
      <c r="D555" s="2" t="s">
        <v>3753</v>
      </c>
      <c r="E555" s="2" t="s">
        <v>950</v>
      </c>
      <c r="F555" s="2" t="s">
        <v>159</v>
      </c>
      <c r="G555">
        <v>1452071</v>
      </c>
      <c r="H555">
        <v>0</v>
      </c>
      <c r="I555">
        <v>427963</v>
      </c>
      <c r="J555">
        <v>0</v>
      </c>
    </row>
    <row r="556" spans="1:10" x14ac:dyDescent="0.3">
      <c r="A556" s="2" t="s">
        <v>8535</v>
      </c>
      <c r="B556" s="2" t="s">
        <v>12467</v>
      </c>
      <c r="C556" s="2" t="s">
        <v>3727</v>
      </c>
      <c r="D556" s="2" t="s">
        <v>3753</v>
      </c>
      <c r="E556" s="2" t="s">
        <v>950</v>
      </c>
      <c r="F556" s="2" t="s">
        <v>190</v>
      </c>
      <c r="G556">
        <v>90783</v>
      </c>
      <c r="H556">
        <v>0</v>
      </c>
      <c r="I556">
        <v>0</v>
      </c>
      <c r="J556">
        <v>0</v>
      </c>
    </row>
    <row r="557" spans="1:10" x14ac:dyDescent="0.3">
      <c r="A557" s="2" t="s">
        <v>8535</v>
      </c>
      <c r="B557" s="2" t="s">
        <v>12468</v>
      </c>
      <c r="C557" s="2" t="s">
        <v>3727</v>
      </c>
      <c r="D557" s="2" t="s">
        <v>3756</v>
      </c>
      <c r="E557" s="2" t="s">
        <v>950</v>
      </c>
      <c r="F557" s="2" t="s">
        <v>159</v>
      </c>
      <c r="G557">
        <v>608265</v>
      </c>
      <c r="H557">
        <v>0</v>
      </c>
      <c r="I557">
        <v>207630</v>
      </c>
      <c r="J557">
        <v>196000</v>
      </c>
    </row>
    <row r="558" spans="1:10" x14ac:dyDescent="0.3">
      <c r="A558" s="2" t="s">
        <v>8535</v>
      </c>
      <c r="B558" s="2" t="s">
        <v>12469</v>
      </c>
      <c r="C558" s="2" t="s">
        <v>3768</v>
      </c>
      <c r="D558" s="2" t="s">
        <v>922</v>
      </c>
      <c r="E558" s="2" t="s">
        <v>900</v>
      </c>
      <c r="F558" s="2" t="s">
        <v>219</v>
      </c>
      <c r="G558">
        <v>14089</v>
      </c>
      <c r="H558">
        <v>0</v>
      </c>
      <c r="I558">
        <v>5462</v>
      </c>
      <c r="J558">
        <v>0</v>
      </c>
    </row>
    <row r="559" spans="1:10" x14ac:dyDescent="0.3">
      <c r="A559" s="2" t="s">
        <v>8535</v>
      </c>
      <c r="B559" s="2" t="s">
        <v>12470</v>
      </c>
      <c r="C559" s="2" t="s">
        <v>3768</v>
      </c>
      <c r="D559" s="2" t="s">
        <v>928</v>
      </c>
      <c r="E559" s="2" t="s">
        <v>900</v>
      </c>
      <c r="F559" s="2" t="s">
        <v>219</v>
      </c>
      <c r="G559">
        <v>918</v>
      </c>
      <c r="H559">
        <v>0</v>
      </c>
      <c r="I559">
        <v>0</v>
      </c>
      <c r="J559">
        <v>0</v>
      </c>
    </row>
    <row r="560" spans="1:10" x14ac:dyDescent="0.3">
      <c r="A560" s="2" t="s">
        <v>8535</v>
      </c>
      <c r="B560" s="2" t="s">
        <v>12471</v>
      </c>
      <c r="C560" s="2" t="s">
        <v>3768</v>
      </c>
      <c r="D560" s="2" t="s">
        <v>931</v>
      </c>
      <c r="E560" s="2" t="s">
        <v>900</v>
      </c>
      <c r="F560" s="2" t="s">
        <v>219</v>
      </c>
      <c r="G560">
        <v>7968</v>
      </c>
      <c r="H560">
        <v>0</v>
      </c>
      <c r="I560">
        <v>5027</v>
      </c>
      <c r="J560">
        <v>0</v>
      </c>
    </row>
    <row r="561" spans="1:10" x14ac:dyDescent="0.3">
      <c r="A561" s="2" t="s">
        <v>8535</v>
      </c>
      <c r="B561" s="2" t="s">
        <v>12472</v>
      </c>
      <c r="C561" s="2" t="s">
        <v>3768</v>
      </c>
      <c r="D561" s="2" t="s">
        <v>934</v>
      </c>
      <c r="E561" s="2" t="s">
        <v>900</v>
      </c>
      <c r="F561" s="2" t="s">
        <v>164</v>
      </c>
      <c r="G561">
        <v>45117</v>
      </c>
      <c r="H561">
        <v>0</v>
      </c>
      <c r="I561">
        <v>5111</v>
      </c>
      <c r="J561">
        <v>0</v>
      </c>
    </row>
    <row r="562" spans="1:10" x14ac:dyDescent="0.3">
      <c r="A562" s="2" t="s">
        <v>8535</v>
      </c>
      <c r="B562" s="2" t="s">
        <v>12473</v>
      </c>
      <c r="C562" s="2" t="s">
        <v>3768</v>
      </c>
      <c r="D562" s="2" t="s">
        <v>934</v>
      </c>
      <c r="E562" s="2" t="s">
        <v>900</v>
      </c>
      <c r="F562" s="2" t="s">
        <v>219</v>
      </c>
      <c r="G562">
        <v>55868</v>
      </c>
      <c r="H562">
        <v>0</v>
      </c>
      <c r="I562">
        <v>5097</v>
      </c>
      <c r="J562">
        <v>0</v>
      </c>
    </row>
    <row r="563" spans="1:10" x14ac:dyDescent="0.3">
      <c r="A563" s="2" t="s">
        <v>8535</v>
      </c>
      <c r="B563" s="2" t="s">
        <v>12474</v>
      </c>
      <c r="C563" s="2" t="s">
        <v>3768</v>
      </c>
      <c r="D563" s="2" t="s">
        <v>995</v>
      </c>
      <c r="E563" s="2" t="s">
        <v>900</v>
      </c>
      <c r="F563" s="2" t="s">
        <v>219</v>
      </c>
      <c r="G563">
        <v>26036</v>
      </c>
      <c r="H563">
        <v>14</v>
      </c>
      <c r="I563">
        <v>13490</v>
      </c>
      <c r="J563">
        <v>8</v>
      </c>
    </row>
    <row r="564" spans="1:10" x14ac:dyDescent="0.3">
      <c r="A564" s="2" t="s">
        <v>8535</v>
      </c>
      <c r="B564" s="2" t="s">
        <v>12475</v>
      </c>
      <c r="C564" s="2" t="s">
        <v>3768</v>
      </c>
      <c r="D564" s="2" t="s">
        <v>996</v>
      </c>
      <c r="E564" s="2" t="s">
        <v>900</v>
      </c>
      <c r="F564" s="2" t="s">
        <v>219</v>
      </c>
      <c r="G564">
        <v>12923</v>
      </c>
      <c r="H564">
        <v>0</v>
      </c>
      <c r="I564">
        <v>4059</v>
      </c>
      <c r="J564">
        <v>0</v>
      </c>
    </row>
    <row r="565" spans="1:10" x14ac:dyDescent="0.3">
      <c r="A565" s="2" t="s">
        <v>8535</v>
      </c>
      <c r="B565" s="2" t="s">
        <v>12476</v>
      </c>
      <c r="C565" s="2" t="s">
        <v>3768</v>
      </c>
      <c r="D565" s="2" t="s">
        <v>3779</v>
      </c>
      <c r="E565" s="2" t="s">
        <v>937</v>
      </c>
      <c r="F565" s="2" t="s">
        <v>179</v>
      </c>
      <c r="G565">
        <v>114931</v>
      </c>
      <c r="H565">
        <v>0</v>
      </c>
      <c r="I565">
        <v>23170</v>
      </c>
      <c r="J565">
        <v>0</v>
      </c>
    </row>
    <row r="566" spans="1:10" x14ac:dyDescent="0.3">
      <c r="A566" s="2" t="s">
        <v>8535</v>
      </c>
      <c r="B566" s="2" t="s">
        <v>12477</v>
      </c>
      <c r="C566" s="2" t="s">
        <v>3768</v>
      </c>
      <c r="D566" s="2" t="s">
        <v>3779</v>
      </c>
      <c r="E566" s="2" t="s">
        <v>937</v>
      </c>
      <c r="F566" s="2" t="s">
        <v>168</v>
      </c>
      <c r="G566">
        <v>29112</v>
      </c>
      <c r="H566">
        <v>0</v>
      </c>
      <c r="I566">
        <v>6530</v>
      </c>
      <c r="J566">
        <v>0</v>
      </c>
    </row>
    <row r="567" spans="1:10" x14ac:dyDescent="0.3">
      <c r="A567" s="2" t="s">
        <v>8535</v>
      </c>
      <c r="B567" s="2" t="s">
        <v>12478</v>
      </c>
      <c r="C567" s="2" t="s">
        <v>3768</v>
      </c>
      <c r="D567" s="2" t="s">
        <v>3843</v>
      </c>
      <c r="E567" s="2" t="s">
        <v>960</v>
      </c>
      <c r="F567" s="2" t="s">
        <v>185</v>
      </c>
      <c r="G567">
        <v>61444</v>
      </c>
      <c r="H567">
        <v>0</v>
      </c>
      <c r="I567">
        <v>25505</v>
      </c>
      <c r="J567">
        <v>0</v>
      </c>
    </row>
    <row r="568" spans="1:10" x14ac:dyDescent="0.3">
      <c r="A568" s="2" t="s">
        <v>8535</v>
      </c>
      <c r="B568" s="2" t="s">
        <v>12479</v>
      </c>
      <c r="C568" s="2" t="s">
        <v>3768</v>
      </c>
      <c r="D568" s="2" t="s">
        <v>3782</v>
      </c>
      <c r="E568" s="2" t="s">
        <v>937</v>
      </c>
      <c r="F568" s="2" t="s">
        <v>179</v>
      </c>
      <c r="G568">
        <v>3469</v>
      </c>
      <c r="H568">
        <v>0</v>
      </c>
      <c r="I568">
        <v>0</v>
      </c>
      <c r="J568">
        <v>0</v>
      </c>
    </row>
    <row r="569" spans="1:10" x14ac:dyDescent="0.3">
      <c r="A569" s="2" t="s">
        <v>8535</v>
      </c>
      <c r="B569" s="2" t="s">
        <v>12480</v>
      </c>
      <c r="C569" s="2" t="s">
        <v>3768</v>
      </c>
      <c r="D569" s="2" t="s">
        <v>3782</v>
      </c>
      <c r="E569" s="2" t="s">
        <v>937</v>
      </c>
      <c r="F569" s="2" t="s">
        <v>167</v>
      </c>
      <c r="G569">
        <v>55481</v>
      </c>
      <c r="H569">
        <v>0</v>
      </c>
      <c r="I569">
        <v>27530</v>
      </c>
      <c r="J569">
        <v>0</v>
      </c>
    </row>
    <row r="570" spans="1:10" x14ac:dyDescent="0.3">
      <c r="A570" s="2" t="s">
        <v>8535</v>
      </c>
      <c r="B570" s="2" t="s">
        <v>12481</v>
      </c>
      <c r="C570" s="2" t="s">
        <v>3768</v>
      </c>
      <c r="D570" s="2" t="s">
        <v>3782</v>
      </c>
      <c r="E570" s="2" t="s">
        <v>937</v>
      </c>
      <c r="F570" s="2" t="s">
        <v>409</v>
      </c>
      <c r="G570">
        <v>68550</v>
      </c>
      <c r="H570">
        <v>0</v>
      </c>
      <c r="I570">
        <v>15480</v>
      </c>
      <c r="J570">
        <v>0</v>
      </c>
    </row>
    <row r="571" spans="1:10" x14ac:dyDescent="0.3">
      <c r="A571" s="2" t="s">
        <v>8535</v>
      </c>
      <c r="B571" s="2" t="s">
        <v>12482</v>
      </c>
      <c r="C571" s="2" t="s">
        <v>3768</v>
      </c>
      <c r="D571" s="2" t="s">
        <v>3797</v>
      </c>
      <c r="E571" s="2" t="s">
        <v>937</v>
      </c>
      <c r="F571" s="2" t="s">
        <v>406</v>
      </c>
      <c r="G571">
        <v>19959</v>
      </c>
      <c r="H571">
        <v>0</v>
      </c>
      <c r="I571">
        <v>12652</v>
      </c>
      <c r="J571">
        <v>0</v>
      </c>
    </row>
    <row r="572" spans="1:10" x14ac:dyDescent="0.3">
      <c r="A572" s="2" t="s">
        <v>8535</v>
      </c>
      <c r="B572" s="2" t="s">
        <v>12483</v>
      </c>
      <c r="C572" s="2" t="s">
        <v>3768</v>
      </c>
      <c r="D572" s="2" t="s">
        <v>3803</v>
      </c>
      <c r="E572" s="2" t="s">
        <v>937</v>
      </c>
      <c r="F572" s="2" t="s">
        <v>159</v>
      </c>
      <c r="G572">
        <v>37086</v>
      </c>
      <c r="H572">
        <v>0</v>
      </c>
      <c r="I572">
        <v>0</v>
      </c>
      <c r="J572">
        <v>0</v>
      </c>
    </row>
    <row r="573" spans="1:10" x14ac:dyDescent="0.3">
      <c r="A573" s="2" t="s">
        <v>8535</v>
      </c>
      <c r="B573" s="2" t="s">
        <v>12484</v>
      </c>
      <c r="C573" s="2" t="s">
        <v>3768</v>
      </c>
      <c r="D573" s="2" t="s">
        <v>1299</v>
      </c>
      <c r="E573" s="2" t="s">
        <v>937</v>
      </c>
      <c r="F573" s="2" t="s">
        <v>179</v>
      </c>
      <c r="G573">
        <v>12167</v>
      </c>
      <c r="H573">
        <v>0</v>
      </c>
      <c r="I573">
        <v>4333</v>
      </c>
      <c r="J573">
        <v>0</v>
      </c>
    </row>
    <row r="574" spans="1:10" x14ac:dyDescent="0.3">
      <c r="A574" s="2" t="s">
        <v>8535</v>
      </c>
      <c r="B574" s="2" t="s">
        <v>12485</v>
      </c>
      <c r="C574" s="2" t="s">
        <v>3768</v>
      </c>
      <c r="D574" s="2" t="s">
        <v>1299</v>
      </c>
      <c r="E574" s="2" t="s">
        <v>937</v>
      </c>
      <c r="F574" s="2" t="s">
        <v>168</v>
      </c>
      <c r="G574">
        <v>31236</v>
      </c>
      <c r="H574">
        <v>0</v>
      </c>
      <c r="I574">
        <v>12467</v>
      </c>
      <c r="J574">
        <v>0</v>
      </c>
    </row>
    <row r="575" spans="1:10" x14ac:dyDescent="0.3">
      <c r="A575" s="2" t="s">
        <v>8535</v>
      </c>
      <c r="B575" s="2" t="s">
        <v>12486</v>
      </c>
      <c r="C575" s="2" t="s">
        <v>3768</v>
      </c>
      <c r="D575" s="2" t="s">
        <v>1299</v>
      </c>
      <c r="E575" s="2" t="s">
        <v>937</v>
      </c>
      <c r="F575" s="2" t="s">
        <v>169</v>
      </c>
      <c r="G575">
        <v>34686</v>
      </c>
      <c r="H575">
        <v>0</v>
      </c>
      <c r="I575">
        <v>12220</v>
      </c>
      <c r="J575">
        <v>0</v>
      </c>
    </row>
    <row r="576" spans="1:10" x14ac:dyDescent="0.3">
      <c r="A576" s="2" t="s">
        <v>8535</v>
      </c>
      <c r="B576" s="2" t="s">
        <v>12487</v>
      </c>
      <c r="C576" s="2" t="s">
        <v>3768</v>
      </c>
      <c r="D576" s="2" t="s">
        <v>3823</v>
      </c>
      <c r="E576" s="2" t="s">
        <v>950</v>
      </c>
      <c r="F576" s="2" t="s">
        <v>159</v>
      </c>
      <c r="G576">
        <v>591054</v>
      </c>
      <c r="H576">
        <v>0</v>
      </c>
      <c r="I576">
        <v>338114</v>
      </c>
      <c r="J576">
        <v>0</v>
      </c>
    </row>
    <row r="577" spans="1:10" x14ac:dyDescent="0.3">
      <c r="A577" s="2" t="s">
        <v>8535</v>
      </c>
      <c r="B577" s="2" t="s">
        <v>12488</v>
      </c>
      <c r="C577" s="2" t="s">
        <v>3768</v>
      </c>
      <c r="D577" s="2" t="s">
        <v>3826</v>
      </c>
      <c r="E577" s="2" t="s">
        <v>950</v>
      </c>
      <c r="F577" s="2" t="s">
        <v>159</v>
      </c>
      <c r="G577">
        <v>2991697</v>
      </c>
      <c r="H577">
        <v>0</v>
      </c>
      <c r="I577">
        <v>426982</v>
      </c>
      <c r="J577">
        <v>0</v>
      </c>
    </row>
    <row r="578" spans="1:10" x14ac:dyDescent="0.3">
      <c r="A578" s="2" t="s">
        <v>8535</v>
      </c>
      <c r="B578" s="2" t="s">
        <v>12489</v>
      </c>
      <c r="C578" s="2" t="s">
        <v>3768</v>
      </c>
      <c r="D578" s="2" t="s">
        <v>3829</v>
      </c>
      <c r="E578" s="2" t="s">
        <v>950</v>
      </c>
      <c r="F578" s="2" t="s">
        <v>159</v>
      </c>
      <c r="G578">
        <v>110923</v>
      </c>
      <c r="H578">
        <v>0</v>
      </c>
      <c r="I578">
        <v>26111</v>
      </c>
      <c r="J578">
        <v>0</v>
      </c>
    </row>
    <row r="579" spans="1:10" x14ac:dyDescent="0.3">
      <c r="A579" s="2" t="s">
        <v>8535</v>
      </c>
      <c r="B579" s="2" t="s">
        <v>12490</v>
      </c>
      <c r="C579" s="2" t="s">
        <v>3768</v>
      </c>
      <c r="D579" s="2" t="s">
        <v>3829</v>
      </c>
      <c r="E579" s="2" t="s">
        <v>950</v>
      </c>
      <c r="F579" s="2" t="s">
        <v>175</v>
      </c>
      <c r="G579">
        <v>190212</v>
      </c>
      <c r="H579">
        <v>0</v>
      </c>
      <c r="I579">
        <v>57326</v>
      </c>
      <c r="J579">
        <v>0</v>
      </c>
    </row>
    <row r="580" spans="1:10" x14ac:dyDescent="0.3">
      <c r="A580" s="2" t="s">
        <v>8535</v>
      </c>
      <c r="B580" s="2" t="s">
        <v>12491</v>
      </c>
      <c r="C580" s="2" t="s">
        <v>3768</v>
      </c>
      <c r="D580" s="2" t="s">
        <v>3832</v>
      </c>
      <c r="E580" s="2" t="s">
        <v>950</v>
      </c>
      <c r="F580" s="2" t="s">
        <v>159</v>
      </c>
      <c r="G580">
        <v>3697145</v>
      </c>
      <c r="H580">
        <v>0</v>
      </c>
      <c r="I580">
        <v>332457</v>
      </c>
      <c r="J580">
        <v>0</v>
      </c>
    </row>
    <row r="581" spans="1:10" x14ac:dyDescent="0.3">
      <c r="A581" s="2" t="s">
        <v>8535</v>
      </c>
      <c r="B581" s="2" t="s">
        <v>12492</v>
      </c>
      <c r="C581" s="2" t="s">
        <v>3768</v>
      </c>
      <c r="D581" s="2" t="s">
        <v>3832</v>
      </c>
      <c r="E581" s="2" t="s">
        <v>950</v>
      </c>
      <c r="F581" s="2" t="s">
        <v>190</v>
      </c>
      <c r="G581">
        <v>1239509</v>
      </c>
      <c r="H581">
        <v>0</v>
      </c>
      <c r="I581">
        <v>92432</v>
      </c>
      <c r="J581">
        <v>0</v>
      </c>
    </row>
    <row r="582" spans="1:10" x14ac:dyDescent="0.3">
      <c r="A582" s="2" t="s">
        <v>8535</v>
      </c>
      <c r="B582" s="2" t="s">
        <v>12493</v>
      </c>
      <c r="C582" s="2" t="s">
        <v>3768</v>
      </c>
      <c r="D582" s="2" t="s">
        <v>3832</v>
      </c>
      <c r="E582" s="2" t="s">
        <v>950</v>
      </c>
      <c r="F582" s="2" t="s">
        <v>175</v>
      </c>
      <c r="G582">
        <v>465038</v>
      </c>
      <c r="H582">
        <v>0</v>
      </c>
      <c r="I582">
        <v>119964</v>
      </c>
      <c r="J582">
        <v>0</v>
      </c>
    </row>
    <row r="583" spans="1:10" x14ac:dyDescent="0.3">
      <c r="A583" s="2" t="s">
        <v>8535</v>
      </c>
      <c r="B583" s="2" t="s">
        <v>12494</v>
      </c>
      <c r="C583" s="2" t="s">
        <v>3768</v>
      </c>
      <c r="D583" s="2" t="s">
        <v>3835</v>
      </c>
      <c r="E583" s="2" t="s">
        <v>950</v>
      </c>
      <c r="F583" s="2" t="s">
        <v>159</v>
      </c>
      <c r="G583">
        <v>409124</v>
      </c>
      <c r="H583">
        <v>0</v>
      </c>
      <c r="I583">
        <v>101911</v>
      </c>
      <c r="J583">
        <v>0</v>
      </c>
    </row>
    <row r="584" spans="1:10" x14ac:dyDescent="0.3">
      <c r="A584" s="2" t="s">
        <v>8535</v>
      </c>
      <c r="B584" s="2" t="s">
        <v>12495</v>
      </c>
      <c r="C584" s="2" t="s">
        <v>3855</v>
      </c>
      <c r="D584" s="2" t="s">
        <v>897</v>
      </c>
      <c r="E584" s="2" t="s">
        <v>896</v>
      </c>
      <c r="F584" s="2" t="s">
        <v>409</v>
      </c>
      <c r="G584">
        <v>82412</v>
      </c>
      <c r="H584">
        <v>10000</v>
      </c>
      <c r="I584">
        <v>41015</v>
      </c>
      <c r="J584">
        <v>6998</v>
      </c>
    </row>
    <row r="585" spans="1:10" x14ac:dyDescent="0.3">
      <c r="A585" s="2" t="s">
        <v>8535</v>
      </c>
      <c r="B585" s="2" t="s">
        <v>12496</v>
      </c>
      <c r="C585" s="2" t="s">
        <v>3855</v>
      </c>
      <c r="D585" s="2" t="s">
        <v>910</v>
      </c>
      <c r="E585" s="2" t="s">
        <v>900</v>
      </c>
      <c r="F585" s="2" t="s">
        <v>179</v>
      </c>
      <c r="G585">
        <v>7724</v>
      </c>
      <c r="H585">
        <v>0</v>
      </c>
      <c r="I585">
        <v>5043</v>
      </c>
      <c r="J585">
        <v>0</v>
      </c>
    </row>
    <row r="586" spans="1:10" x14ac:dyDescent="0.3">
      <c r="A586" s="2" t="s">
        <v>8535</v>
      </c>
      <c r="B586" s="2" t="s">
        <v>12497</v>
      </c>
      <c r="C586" s="2" t="s">
        <v>3855</v>
      </c>
      <c r="D586" s="2" t="s">
        <v>910</v>
      </c>
      <c r="E586" s="2" t="s">
        <v>900</v>
      </c>
      <c r="F586" s="2" t="s">
        <v>170</v>
      </c>
      <c r="G586">
        <v>18839</v>
      </c>
      <c r="H586">
        <v>0</v>
      </c>
      <c r="I586">
        <v>5763</v>
      </c>
      <c r="J586">
        <v>0</v>
      </c>
    </row>
    <row r="587" spans="1:10" x14ac:dyDescent="0.3">
      <c r="A587" s="2" t="s">
        <v>8535</v>
      </c>
      <c r="B587" s="2" t="s">
        <v>12498</v>
      </c>
      <c r="C587" s="2" t="s">
        <v>3855</v>
      </c>
      <c r="D587" s="2" t="s">
        <v>3933</v>
      </c>
      <c r="E587" s="2" t="s">
        <v>960</v>
      </c>
      <c r="F587" s="2" t="s">
        <v>179</v>
      </c>
      <c r="G587">
        <v>2808372</v>
      </c>
      <c r="H587">
        <v>0</v>
      </c>
      <c r="I587">
        <v>885966</v>
      </c>
      <c r="J587">
        <v>10562</v>
      </c>
    </row>
    <row r="588" spans="1:10" x14ac:dyDescent="0.3">
      <c r="A588" s="2" t="s">
        <v>8535</v>
      </c>
      <c r="B588" s="2" t="s">
        <v>12499</v>
      </c>
      <c r="C588" s="2" t="s">
        <v>3855</v>
      </c>
      <c r="D588" s="2" t="s">
        <v>3862</v>
      </c>
      <c r="E588" s="2" t="s">
        <v>937</v>
      </c>
      <c r="F588" s="2" t="s">
        <v>159</v>
      </c>
      <c r="G588">
        <v>145994</v>
      </c>
      <c r="H588">
        <v>0</v>
      </c>
      <c r="I588">
        <v>51614</v>
      </c>
      <c r="J588">
        <v>0</v>
      </c>
    </row>
    <row r="589" spans="1:10" x14ac:dyDescent="0.3">
      <c r="A589" s="2" t="s">
        <v>8535</v>
      </c>
      <c r="B589" s="2" t="s">
        <v>12500</v>
      </c>
      <c r="C589" s="2" t="s">
        <v>3855</v>
      </c>
      <c r="D589" s="2" t="s">
        <v>3862</v>
      </c>
      <c r="E589" s="2" t="s">
        <v>937</v>
      </c>
      <c r="F589" s="2" t="s">
        <v>170</v>
      </c>
      <c r="G589">
        <v>134448</v>
      </c>
      <c r="H589">
        <v>0</v>
      </c>
      <c r="I589">
        <v>44705</v>
      </c>
      <c r="J589">
        <v>0</v>
      </c>
    </row>
    <row r="590" spans="1:10" x14ac:dyDescent="0.3">
      <c r="A590" s="2" t="s">
        <v>8535</v>
      </c>
      <c r="B590" s="2" t="s">
        <v>12501</v>
      </c>
      <c r="C590" s="2" t="s">
        <v>3855</v>
      </c>
      <c r="D590" s="2" t="s">
        <v>3862</v>
      </c>
      <c r="E590" s="2" t="s">
        <v>937</v>
      </c>
      <c r="F590" s="2" t="s">
        <v>164</v>
      </c>
      <c r="G590">
        <v>121564</v>
      </c>
      <c r="H590">
        <v>0</v>
      </c>
      <c r="I590">
        <v>8264</v>
      </c>
      <c r="J590">
        <v>0</v>
      </c>
    </row>
    <row r="591" spans="1:10" x14ac:dyDescent="0.3">
      <c r="A591" s="2" t="s">
        <v>8535</v>
      </c>
      <c r="B591" s="2" t="s">
        <v>12502</v>
      </c>
      <c r="C591" s="2" t="s">
        <v>3855</v>
      </c>
      <c r="D591" s="2" t="s">
        <v>3865</v>
      </c>
      <c r="E591" s="2" t="s">
        <v>937</v>
      </c>
      <c r="F591" s="2" t="s">
        <v>167</v>
      </c>
      <c r="G591">
        <v>128715</v>
      </c>
      <c r="H591">
        <v>0</v>
      </c>
      <c r="I591">
        <v>29817</v>
      </c>
      <c r="J591">
        <v>0</v>
      </c>
    </row>
    <row r="592" spans="1:10" x14ac:dyDescent="0.3">
      <c r="A592" s="2" t="s">
        <v>8535</v>
      </c>
      <c r="B592" s="2" t="s">
        <v>12503</v>
      </c>
      <c r="C592" s="2" t="s">
        <v>3855</v>
      </c>
      <c r="D592" s="2" t="s">
        <v>3868</v>
      </c>
      <c r="E592" s="2" t="s">
        <v>937</v>
      </c>
      <c r="F592" s="2" t="s">
        <v>179</v>
      </c>
      <c r="G592">
        <v>15431</v>
      </c>
      <c r="H592">
        <v>0</v>
      </c>
      <c r="I592">
        <v>6111</v>
      </c>
      <c r="J592">
        <v>0</v>
      </c>
    </row>
    <row r="593" spans="1:10" x14ac:dyDescent="0.3">
      <c r="A593" s="2" t="s">
        <v>8535</v>
      </c>
      <c r="B593" s="2" t="s">
        <v>12504</v>
      </c>
      <c r="C593" s="2" t="s">
        <v>3855</v>
      </c>
      <c r="D593" s="2" t="s">
        <v>3871</v>
      </c>
      <c r="E593" s="2" t="s">
        <v>937</v>
      </c>
      <c r="F593" s="2" t="s">
        <v>185</v>
      </c>
      <c r="G593">
        <v>89573</v>
      </c>
      <c r="H593">
        <v>0</v>
      </c>
      <c r="I593">
        <v>15194</v>
      </c>
      <c r="J593">
        <v>0</v>
      </c>
    </row>
    <row r="594" spans="1:10" x14ac:dyDescent="0.3">
      <c r="A594" s="2" t="s">
        <v>8535</v>
      </c>
      <c r="B594" s="2" t="s">
        <v>12505</v>
      </c>
      <c r="C594" s="2" t="s">
        <v>3855</v>
      </c>
      <c r="D594" s="2" t="s">
        <v>3871</v>
      </c>
      <c r="E594" s="2" t="s">
        <v>937</v>
      </c>
      <c r="F594" s="2" t="s">
        <v>170</v>
      </c>
      <c r="G594">
        <v>132141</v>
      </c>
      <c r="H594">
        <v>0</v>
      </c>
      <c r="I594">
        <v>25466</v>
      </c>
      <c r="J594">
        <v>0</v>
      </c>
    </row>
    <row r="595" spans="1:10" x14ac:dyDescent="0.3">
      <c r="A595" s="2" t="s">
        <v>8535</v>
      </c>
      <c r="B595" s="2" t="s">
        <v>12506</v>
      </c>
      <c r="C595" s="2" t="s">
        <v>3855</v>
      </c>
      <c r="D595" s="2" t="s">
        <v>3871</v>
      </c>
      <c r="E595" s="2" t="s">
        <v>937</v>
      </c>
      <c r="F595" s="2" t="s">
        <v>168</v>
      </c>
      <c r="G595">
        <v>38207</v>
      </c>
      <c r="H595">
        <v>0</v>
      </c>
      <c r="I595">
        <v>2714</v>
      </c>
      <c r="J595">
        <v>0</v>
      </c>
    </row>
    <row r="596" spans="1:10" x14ac:dyDescent="0.3">
      <c r="A596" s="2" t="s">
        <v>8535</v>
      </c>
      <c r="B596" s="2" t="s">
        <v>12507</v>
      </c>
      <c r="C596" s="2" t="s">
        <v>3855</v>
      </c>
      <c r="D596" s="2" t="s">
        <v>3948</v>
      </c>
      <c r="E596" s="2" t="s">
        <v>966</v>
      </c>
      <c r="F596" s="2" t="s">
        <v>422</v>
      </c>
      <c r="G596">
        <v>0</v>
      </c>
      <c r="H596">
        <v>0</v>
      </c>
      <c r="I596">
        <v>0</v>
      </c>
      <c r="J596">
        <v>43153250</v>
      </c>
    </row>
    <row r="597" spans="1:10" x14ac:dyDescent="0.3">
      <c r="A597" s="2" t="s">
        <v>8535</v>
      </c>
      <c r="B597" s="2" t="s">
        <v>12508</v>
      </c>
      <c r="C597" s="2" t="s">
        <v>3855</v>
      </c>
      <c r="D597" s="2" t="s">
        <v>3948</v>
      </c>
      <c r="E597" s="2" t="s">
        <v>966</v>
      </c>
      <c r="F597" s="2" t="s">
        <v>822</v>
      </c>
      <c r="G597">
        <v>32879</v>
      </c>
      <c r="H597">
        <v>24332</v>
      </c>
      <c r="I597">
        <v>63041</v>
      </c>
      <c r="J597">
        <v>26663</v>
      </c>
    </row>
    <row r="598" spans="1:10" x14ac:dyDescent="0.3">
      <c r="A598" s="2" t="s">
        <v>8535</v>
      </c>
      <c r="B598" s="2" t="s">
        <v>12509</v>
      </c>
      <c r="C598" s="2" t="s">
        <v>3855</v>
      </c>
      <c r="D598" s="2" t="s">
        <v>3956</v>
      </c>
      <c r="E598" s="2" t="s">
        <v>966</v>
      </c>
      <c r="F598" s="2" t="s">
        <v>825</v>
      </c>
      <c r="G598">
        <v>711290</v>
      </c>
      <c r="H598">
        <v>65000</v>
      </c>
      <c r="I598">
        <v>253656</v>
      </c>
      <c r="J598">
        <v>1216336</v>
      </c>
    </row>
    <row r="599" spans="1:10" x14ac:dyDescent="0.3">
      <c r="A599" s="2" t="s">
        <v>8535</v>
      </c>
      <c r="B599" s="2" t="s">
        <v>12510</v>
      </c>
      <c r="C599" s="2" t="s">
        <v>3855</v>
      </c>
      <c r="D599" s="2" t="s">
        <v>3959</v>
      </c>
      <c r="E599" s="2" t="s">
        <v>966</v>
      </c>
      <c r="F599" s="2" t="s">
        <v>828</v>
      </c>
      <c r="G599">
        <v>139452</v>
      </c>
      <c r="H599">
        <v>20000</v>
      </c>
      <c r="I599">
        <v>65791</v>
      </c>
      <c r="J599">
        <v>1053742</v>
      </c>
    </row>
    <row r="600" spans="1:10" x14ac:dyDescent="0.3">
      <c r="A600" s="2" t="s">
        <v>8535</v>
      </c>
      <c r="B600" s="2" t="s">
        <v>12511</v>
      </c>
      <c r="C600" s="2" t="s">
        <v>3855</v>
      </c>
      <c r="D600" s="2" t="s">
        <v>3959</v>
      </c>
      <c r="E600" s="2" t="s">
        <v>966</v>
      </c>
      <c r="F600" s="2" t="s">
        <v>831</v>
      </c>
      <c r="G600">
        <v>174143</v>
      </c>
      <c r="H600">
        <v>27000</v>
      </c>
      <c r="I600">
        <v>114420</v>
      </c>
      <c r="J600">
        <v>17874704</v>
      </c>
    </row>
    <row r="601" spans="1:10" x14ac:dyDescent="0.3">
      <c r="A601" s="2" t="s">
        <v>8535</v>
      </c>
      <c r="B601" s="2" t="s">
        <v>12512</v>
      </c>
      <c r="C601" s="2" t="s">
        <v>3855</v>
      </c>
      <c r="D601" s="2" t="s">
        <v>3959</v>
      </c>
      <c r="E601" s="2" t="s">
        <v>966</v>
      </c>
      <c r="F601" s="2" t="s">
        <v>834</v>
      </c>
      <c r="G601">
        <v>685348</v>
      </c>
      <c r="H601">
        <v>77000</v>
      </c>
      <c r="I601">
        <v>297491</v>
      </c>
      <c r="J601">
        <v>56534</v>
      </c>
    </row>
    <row r="602" spans="1:10" x14ac:dyDescent="0.3">
      <c r="A602" s="2" t="s">
        <v>8535</v>
      </c>
      <c r="B602" s="2" t="s">
        <v>12513</v>
      </c>
      <c r="C602" s="2" t="s">
        <v>3855</v>
      </c>
      <c r="D602" s="2" t="s">
        <v>3962</v>
      </c>
      <c r="E602" s="2" t="s">
        <v>966</v>
      </c>
      <c r="F602" s="2" t="s">
        <v>159</v>
      </c>
      <c r="G602">
        <v>13516433</v>
      </c>
      <c r="H602">
        <v>0</v>
      </c>
      <c r="I602">
        <v>0</v>
      </c>
      <c r="J602">
        <v>160133000</v>
      </c>
    </row>
    <row r="603" spans="1:10" x14ac:dyDescent="0.3">
      <c r="A603" s="2" t="s">
        <v>8535</v>
      </c>
      <c r="B603" s="2" t="s">
        <v>12514</v>
      </c>
      <c r="C603" s="2" t="s">
        <v>3855</v>
      </c>
      <c r="D603" s="2" t="s">
        <v>3897</v>
      </c>
      <c r="E603" s="2" t="s">
        <v>950</v>
      </c>
      <c r="F603" s="2" t="s">
        <v>159</v>
      </c>
      <c r="G603">
        <v>4039371</v>
      </c>
      <c r="H603">
        <v>0</v>
      </c>
      <c r="I603">
        <v>537532</v>
      </c>
      <c r="J603">
        <v>0</v>
      </c>
    </row>
    <row r="604" spans="1:10" x14ac:dyDescent="0.3">
      <c r="A604" s="2" t="s">
        <v>8535</v>
      </c>
      <c r="B604" s="2" t="s">
        <v>12515</v>
      </c>
      <c r="C604" s="2" t="s">
        <v>3855</v>
      </c>
      <c r="D604" s="2" t="s">
        <v>3900</v>
      </c>
      <c r="E604" s="2" t="s">
        <v>950</v>
      </c>
      <c r="F604" s="2" t="s">
        <v>159</v>
      </c>
      <c r="G604">
        <v>6208405</v>
      </c>
      <c r="H604">
        <v>0</v>
      </c>
      <c r="I604">
        <v>1668156</v>
      </c>
      <c r="J604">
        <v>0</v>
      </c>
    </row>
    <row r="605" spans="1:10" x14ac:dyDescent="0.3">
      <c r="A605" s="2" t="s">
        <v>8535</v>
      </c>
      <c r="B605" s="2" t="s">
        <v>12516</v>
      </c>
      <c r="C605" s="2" t="s">
        <v>3855</v>
      </c>
      <c r="D605" s="2" t="s">
        <v>3903</v>
      </c>
      <c r="E605" s="2" t="s">
        <v>950</v>
      </c>
      <c r="F605" s="2" t="s">
        <v>159</v>
      </c>
      <c r="G605">
        <v>4855289</v>
      </c>
      <c r="H605">
        <v>0</v>
      </c>
      <c r="I605">
        <v>1290748</v>
      </c>
      <c r="J605">
        <v>0</v>
      </c>
    </row>
    <row r="606" spans="1:10" x14ac:dyDescent="0.3">
      <c r="A606" s="2" t="s">
        <v>8535</v>
      </c>
      <c r="B606" s="2" t="s">
        <v>12517</v>
      </c>
      <c r="C606" s="2" t="s">
        <v>3855</v>
      </c>
      <c r="D606" s="2" t="s">
        <v>3903</v>
      </c>
      <c r="E606" s="2" t="s">
        <v>950</v>
      </c>
      <c r="F606" s="2" t="s">
        <v>190</v>
      </c>
      <c r="G606">
        <v>7036</v>
      </c>
      <c r="H606">
        <v>0</v>
      </c>
      <c r="I606">
        <v>18426</v>
      </c>
      <c r="J606">
        <v>0</v>
      </c>
    </row>
    <row r="607" spans="1:10" x14ac:dyDescent="0.3">
      <c r="A607" s="2" t="s">
        <v>8535</v>
      </c>
      <c r="B607" s="2" t="s">
        <v>12518</v>
      </c>
      <c r="C607" s="2" t="s">
        <v>3855</v>
      </c>
      <c r="D607" s="2" t="s">
        <v>3903</v>
      </c>
      <c r="E607" s="2" t="s">
        <v>950</v>
      </c>
      <c r="F607" s="2" t="s">
        <v>175</v>
      </c>
      <c r="G607">
        <v>2073310</v>
      </c>
      <c r="H607">
        <v>0</v>
      </c>
      <c r="I607">
        <v>524213</v>
      </c>
      <c r="J607">
        <v>0</v>
      </c>
    </row>
    <row r="608" spans="1:10" x14ac:dyDescent="0.3">
      <c r="A608" s="2" t="s">
        <v>8535</v>
      </c>
      <c r="B608" s="2" t="s">
        <v>12519</v>
      </c>
      <c r="C608" s="2" t="s">
        <v>3855</v>
      </c>
      <c r="D608" s="2" t="s">
        <v>3906</v>
      </c>
      <c r="E608" s="2" t="s">
        <v>950</v>
      </c>
      <c r="F608" s="2" t="s">
        <v>159</v>
      </c>
      <c r="G608">
        <v>1782522</v>
      </c>
      <c r="H608">
        <v>0</v>
      </c>
      <c r="I608">
        <v>894368</v>
      </c>
      <c r="J608">
        <v>0</v>
      </c>
    </row>
    <row r="609" spans="1:10" x14ac:dyDescent="0.3">
      <c r="A609" s="2" t="s">
        <v>8535</v>
      </c>
      <c r="B609" s="2" t="s">
        <v>12520</v>
      </c>
      <c r="C609" s="2" t="s">
        <v>3855</v>
      </c>
      <c r="D609" s="2" t="s">
        <v>3906</v>
      </c>
      <c r="E609" s="2" t="s">
        <v>950</v>
      </c>
      <c r="F609" s="2" t="s">
        <v>175</v>
      </c>
      <c r="G609">
        <v>2354402</v>
      </c>
      <c r="H609">
        <v>0</v>
      </c>
      <c r="I609">
        <v>302939</v>
      </c>
      <c r="J609">
        <v>0</v>
      </c>
    </row>
    <row r="610" spans="1:10" x14ac:dyDescent="0.3">
      <c r="A610" s="2" t="s">
        <v>8535</v>
      </c>
      <c r="B610" s="2" t="s">
        <v>12521</v>
      </c>
      <c r="C610" s="2" t="s">
        <v>3855</v>
      </c>
      <c r="D610" s="2" t="s">
        <v>3909</v>
      </c>
      <c r="E610" s="2" t="s">
        <v>950</v>
      </c>
      <c r="F610" s="2" t="s">
        <v>159</v>
      </c>
      <c r="G610">
        <v>966180</v>
      </c>
      <c r="H610">
        <v>0</v>
      </c>
      <c r="I610">
        <v>555859</v>
      </c>
      <c r="J610">
        <v>0</v>
      </c>
    </row>
    <row r="611" spans="1:10" x14ac:dyDescent="0.3">
      <c r="A611" s="2" t="s">
        <v>8535</v>
      </c>
      <c r="B611" s="2" t="s">
        <v>12522</v>
      </c>
      <c r="C611" s="2" t="s">
        <v>3855</v>
      </c>
      <c r="D611" s="2" t="s">
        <v>3912</v>
      </c>
      <c r="E611" s="2" t="s">
        <v>950</v>
      </c>
      <c r="F611" s="2" t="s">
        <v>159</v>
      </c>
      <c r="G611">
        <v>9874188</v>
      </c>
      <c r="H611">
        <v>0</v>
      </c>
      <c r="I611">
        <v>1395906</v>
      </c>
      <c r="J611">
        <v>0</v>
      </c>
    </row>
    <row r="612" spans="1:10" x14ac:dyDescent="0.3">
      <c r="A612" s="2" t="s">
        <v>8535</v>
      </c>
      <c r="B612" s="2" t="s">
        <v>12523</v>
      </c>
      <c r="C612" s="2" t="s">
        <v>3855</v>
      </c>
      <c r="D612" s="2" t="s">
        <v>3915</v>
      </c>
      <c r="E612" s="2" t="s">
        <v>950</v>
      </c>
      <c r="F612" s="2" t="s">
        <v>159</v>
      </c>
      <c r="G612">
        <v>2362943</v>
      </c>
      <c r="H612">
        <v>0</v>
      </c>
      <c r="I612">
        <v>300188</v>
      </c>
      <c r="J612">
        <v>0</v>
      </c>
    </row>
    <row r="613" spans="1:10" x14ac:dyDescent="0.3">
      <c r="A613" s="2" t="s">
        <v>8535</v>
      </c>
      <c r="B613" s="2" t="s">
        <v>12524</v>
      </c>
      <c r="C613" s="2" t="s">
        <v>3855</v>
      </c>
      <c r="D613" s="2" t="s">
        <v>3915</v>
      </c>
      <c r="E613" s="2" t="s">
        <v>950</v>
      </c>
      <c r="F613" s="2" t="s">
        <v>175</v>
      </c>
      <c r="G613">
        <v>4803961</v>
      </c>
      <c r="H613">
        <v>0</v>
      </c>
      <c r="I613">
        <v>943323</v>
      </c>
      <c r="J613">
        <v>0</v>
      </c>
    </row>
    <row r="614" spans="1:10" x14ac:dyDescent="0.3">
      <c r="A614" s="2" t="s">
        <v>8535</v>
      </c>
      <c r="B614" s="2" t="s">
        <v>12525</v>
      </c>
      <c r="C614" s="2" t="s">
        <v>3855</v>
      </c>
      <c r="D614" s="2" t="s">
        <v>3918</v>
      </c>
      <c r="E614" s="2" t="s">
        <v>950</v>
      </c>
      <c r="F614" s="2" t="s">
        <v>159</v>
      </c>
      <c r="G614">
        <v>10594033</v>
      </c>
      <c r="H614">
        <v>0</v>
      </c>
      <c r="I614">
        <v>1587197</v>
      </c>
      <c r="J614">
        <v>0</v>
      </c>
    </row>
    <row r="615" spans="1:10" x14ac:dyDescent="0.3">
      <c r="A615" s="2" t="s">
        <v>8535</v>
      </c>
      <c r="B615" s="2" t="s">
        <v>12526</v>
      </c>
      <c r="C615" s="2" t="s">
        <v>3855</v>
      </c>
      <c r="D615" s="2" t="s">
        <v>3921</v>
      </c>
      <c r="E615" s="2" t="s">
        <v>950</v>
      </c>
      <c r="F615" s="2" t="s">
        <v>159</v>
      </c>
      <c r="G615">
        <v>1625804</v>
      </c>
      <c r="H615">
        <v>0</v>
      </c>
      <c r="I615">
        <v>153465</v>
      </c>
      <c r="J615">
        <v>0</v>
      </c>
    </row>
    <row r="616" spans="1:10" x14ac:dyDescent="0.3">
      <c r="A616" s="2" t="s">
        <v>8535</v>
      </c>
      <c r="B616" s="2" t="s">
        <v>12527</v>
      </c>
      <c r="C616" s="2" t="s">
        <v>3855</v>
      </c>
      <c r="D616" s="2" t="s">
        <v>3921</v>
      </c>
      <c r="E616" s="2" t="s">
        <v>950</v>
      </c>
      <c r="F616" s="2" t="s">
        <v>175</v>
      </c>
      <c r="G616">
        <v>270145</v>
      </c>
      <c r="H616">
        <v>0</v>
      </c>
      <c r="I616">
        <v>42238</v>
      </c>
      <c r="J616">
        <v>0</v>
      </c>
    </row>
    <row r="617" spans="1:10" x14ac:dyDescent="0.3">
      <c r="A617" s="2" t="s">
        <v>8535</v>
      </c>
      <c r="B617" s="2" t="s">
        <v>12528</v>
      </c>
      <c r="C617" s="2" t="s">
        <v>3855</v>
      </c>
      <c r="D617" s="2" t="s">
        <v>3924</v>
      </c>
      <c r="E617" s="2" t="s">
        <v>950</v>
      </c>
      <c r="F617" s="2" t="s">
        <v>159</v>
      </c>
      <c r="G617">
        <v>39711772</v>
      </c>
      <c r="H617">
        <v>0</v>
      </c>
      <c r="I617">
        <v>2922755</v>
      </c>
      <c r="J617">
        <v>24342</v>
      </c>
    </row>
    <row r="618" spans="1:10" x14ac:dyDescent="0.3">
      <c r="A618" s="2" t="s">
        <v>8535</v>
      </c>
      <c r="B618" s="2" t="s">
        <v>12529</v>
      </c>
      <c r="C618" s="2" t="s">
        <v>3855</v>
      </c>
      <c r="D618" s="2" t="s">
        <v>3924</v>
      </c>
      <c r="E618" s="2" t="s">
        <v>950</v>
      </c>
      <c r="F618" s="2" t="s">
        <v>422</v>
      </c>
      <c r="G618">
        <v>11499998</v>
      </c>
      <c r="H618">
        <v>0</v>
      </c>
      <c r="I618">
        <v>743086</v>
      </c>
      <c r="J618">
        <v>5463</v>
      </c>
    </row>
    <row r="619" spans="1:10" x14ac:dyDescent="0.3">
      <c r="A619" s="2" t="s">
        <v>8535</v>
      </c>
      <c r="B619" s="2" t="s">
        <v>12530</v>
      </c>
      <c r="C619" s="2" t="s">
        <v>3855</v>
      </c>
      <c r="D619" s="2" t="s">
        <v>3924</v>
      </c>
      <c r="E619" s="2" t="s">
        <v>950</v>
      </c>
      <c r="F619" s="2" t="s">
        <v>175</v>
      </c>
      <c r="G619">
        <v>7971263</v>
      </c>
      <c r="H619">
        <v>0</v>
      </c>
      <c r="I619">
        <v>765158</v>
      </c>
      <c r="J619">
        <v>7096</v>
      </c>
    </row>
    <row r="620" spans="1:10" x14ac:dyDescent="0.3">
      <c r="A620" s="2" t="s">
        <v>8535</v>
      </c>
      <c r="B620" s="2" t="s">
        <v>12514</v>
      </c>
      <c r="C620" s="2" t="s">
        <v>3855</v>
      </c>
      <c r="D620" s="2" t="s">
        <v>3927</v>
      </c>
      <c r="E620" s="2" t="s">
        <v>950</v>
      </c>
      <c r="F620" s="2" t="s">
        <v>159</v>
      </c>
      <c r="G620">
        <v>329410</v>
      </c>
      <c r="H620">
        <v>0</v>
      </c>
      <c r="I620">
        <v>82678</v>
      </c>
      <c r="J620">
        <v>10000</v>
      </c>
    </row>
    <row r="621" spans="1:10" x14ac:dyDescent="0.3">
      <c r="A621" s="2" t="s">
        <v>8535</v>
      </c>
      <c r="B621" s="2" t="s">
        <v>12531</v>
      </c>
      <c r="C621" s="2" t="s">
        <v>3969</v>
      </c>
      <c r="D621" s="2" t="s">
        <v>4019</v>
      </c>
      <c r="E621" s="2" t="s">
        <v>960</v>
      </c>
      <c r="F621" s="2" t="s">
        <v>159</v>
      </c>
      <c r="G621">
        <v>19936</v>
      </c>
      <c r="H621">
        <v>0</v>
      </c>
      <c r="I621">
        <v>7662</v>
      </c>
      <c r="J621">
        <v>0</v>
      </c>
    </row>
    <row r="622" spans="1:10" x14ac:dyDescent="0.3">
      <c r="A622" s="2" t="s">
        <v>8535</v>
      </c>
      <c r="B622" s="2" t="s">
        <v>12532</v>
      </c>
      <c r="C622" s="2" t="s">
        <v>3969</v>
      </c>
      <c r="D622" s="2" t="s">
        <v>4022</v>
      </c>
      <c r="E622" s="2" t="s">
        <v>960</v>
      </c>
      <c r="F622" s="2" t="s">
        <v>159</v>
      </c>
      <c r="G622">
        <v>19335</v>
      </c>
      <c r="H622">
        <v>0</v>
      </c>
      <c r="I622">
        <v>5337</v>
      </c>
      <c r="J622">
        <v>0</v>
      </c>
    </row>
    <row r="623" spans="1:10" x14ac:dyDescent="0.3">
      <c r="A623" s="2" t="s">
        <v>8535</v>
      </c>
      <c r="B623" s="2" t="s">
        <v>12533</v>
      </c>
      <c r="C623" s="2" t="s">
        <v>3969</v>
      </c>
      <c r="D623" s="2" t="s">
        <v>3986</v>
      </c>
      <c r="E623" s="2" t="s">
        <v>937</v>
      </c>
      <c r="F623" s="2" t="s">
        <v>159</v>
      </c>
      <c r="G623">
        <v>14801</v>
      </c>
      <c r="H623">
        <v>216</v>
      </c>
      <c r="I623">
        <v>3617</v>
      </c>
      <c r="J623">
        <v>1195</v>
      </c>
    </row>
    <row r="624" spans="1:10" x14ac:dyDescent="0.3">
      <c r="A624" s="2" t="s">
        <v>8535</v>
      </c>
      <c r="B624" s="2" t="s">
        <v>12534</v>
      </c>
      <c r="C624" s="2" t="s">
        <v>3969</v>
      </c>
      <c r="D624" s="2" t="s">
        <v>3989</v>
      </c>
      <c r="E624" s="2" t="s">
        <v>937</v>
      </c>
      <c r="F624" s="2" t="s">
        <v>159</v>
      </c>
      <c r="G624">
        <v>13797</v>
      </c>
      <c r="H624">
        <v>0</v>
      </c>
      <c r="I624">
        <v>3162</v>
      </c>
      <c r="J624">
        <v>0</v>
      </c>
    </row>
    <row r="625" spans="1:10" x14ac:dyDescent="0.3">
      <c r="A625" s="2" t="s">
        <v>8535</v>
      </c>
      <c r="B625" s="2" t="s">
        <v>12535</v>
      </c>
      <c r="C625" s="2" t="s">
        <v>3969</v>
      </c>
      <c r="D625" s="2" t="s">
        <v>3995</v>
      </c>
      <c r="E625" s="2" t="s">
        <v>950</v>
      </c>
      <c r="F625" s="2" t="s">
        <v>159</v>
      </c>
      <c r="G625">
        <v>418700</v>
      </c>
      <c r="H625">
        <v>0</v>
      </c>
      <c r="I625">
        <v>90385</v>
      </c>
      <c r="J625">
        <v>0</v>
      </c>
    </row>
    <row r="626" spans="1:10" x14ac:dyDescent="0.3">
      <c r="A626" s="2" t="s">
        <v>8535</v>
      </c>
      <c r="B626" s="2" t="s">
        <v>12536</v>
      </c>
      <c r="C626" s="2" t="s">
        <v>3969</v>
      </c>
      <c r="D626" s="2" t="s">
        <v>3998</v>
      </c>
      <c r="E626" s="2" t="s">
        <v>950</v>
      </c>
      <c r="F626" s="2" t="s">
        <v>159</v>
      </c>
      <c r="G626">
        <v>125082</v>
      </c>
      <c r="H626">
        <v>0</v>
      </c>
      <c r="I626">
        <v>49567</v>
      </c>
      <c r="J626">
        <v>0</v>
      </c>
    </row>
    <row r="627" spans="1:10" x14ac:dyDescent="0.3">
      <c r="A627" s="2" t="s">
        <v>8535</v>
      </c>
      <c r="B627" s="2" t="s">
        <v>12537</v>
      </c>
      <c r="C627" s="2" t="s">
        <v>3969</v>
      </c>
      <c r="D627" s="2" t="s">
        <v>4001</v>
      </c>
      <c r="E627" s="2" t="s">
        <v>950</v>
      </c>
      <c r="F627" s="2" t="s">
        <v>159</v>
      </c>
      <c r="G627">
        <v>167110</v>
      </c>
      <c r="H627">
        <v>0</v>
      </c>
      <c r="I627">
        <v>104849</v>
      </c>
      <c r="J627">
        <v>0</v>
      </c>
    </row>
    <row r="628" spans="1:10" x14ac:dyDescent="0.3">
      <c r="A628" s="2" t="s">
        <v>8535</v>
      </c>
      <c r="B628" s="2" t="s">
        <v>12538</v>
      </c>
      <c r="C628" s="2" t="s">
        <v>3969</v>
      </c>
      <c r="D628" s="2" t="s">
        <v>4004</v>
      </c>
      <c r="E628" s="2" t="s">
        <v>950</v>
      </c>
      <c r="F628" s="2" t="s">
        <v>159</v>
      </c>
      <c r="G628">
        <v>749663</v>
      </c>
      <c r="H628">
        <v>0</v>
      </c>
      <c r="I628">
        <v>319056</v>
      </c>
      <c r="J628">
        <v>0</v>
      </c>
    </row>
    <row r="629" spans="1:10" x14ac:dyDescent="0.3">
      <c r="A629" s="2" t="s">
        <v>8535</v>
      </c>
      <c r="B629" s="2" t="s">
        <v>12539</v>
      </c>
      <c r="C629" s="2" t="s">
        <v>3969</v>
      </c>
      <c r="D629" s="2" t="s">
        <v>4007</v>
      </c>
      <c r="E629" s="2" t="s">
        <v>950</v>
      </c>
      <c r="F629" s="2" t="s">
        <v>159</v>
      </c>
      <c r="G629">
        <v>154596</v>
      </c>
      <c r="H629">
        <v>0</v>
      </c>
      <c r="I629">
        <v>70882</v>
      </c>
      <c r="J629">
        <v>0</v>
      </c>
    </row>
    <row r="630" spans="1:10" x14ac:dyDescent="0.3">
      <c r="A630" s="2" t="s">
        <v>8535</v>
      </c>
      <c r="B630" s="2" t="s">
        <v>12540</v>
      </c>
      <c r="C630" s="2" t="s">
        <v>3969</v>
      </c>
      <c r="D630" s="2" t="s">
        <v>4010</v>
      </c>
      <c r="E630" s="2" t="s">
        <v>950</v>
      </c>
      <c r="F630" s="2" t="s">
        <v>159</v>
      </c>
      <c r="G630">
        <v>256175</v>
      </c>
      <c r="H630">
        <v>0</v>
      </c>
      <c r="I630">
        <v>116126</v>
      </c>
      <c r="J630">
        <v>0</v>
      </c>
    </row>
    <row r="631" spans="1:10" x14ac:dyDescent="0.3">
      <c r="A631" s="2" t="s">
        <v>8535</v>
      </c>
      <c r="B631" s="2" t="s">
        <v>12541</v>
      </c>
      <c r="C631" s="2" t="s">
        <v>4035</v>
      </c>
      <c r="D631" s="2" t="s">
        <v>4055</v>
      </c>
      <c r="E631" s="2" t="s">
        <v>950</v>
      </c>
      <c r="F631" s="2" t="s">
        <v>159</v>
      </c>
      <c r="G631">
        <v>117</v>
      </c>
      <c r="H631">
        <v>0</v>
      </c>
      <c r="I631">
        <v>50333</v>
      </c>
      <c r="J631">
        <v>0</v>
      </c>
    </row>
    <row r="632" spans="1:10" x14ac:dyDescent="0.3">
      <c r="A632" s="2" t="s">
        <v>8535</v>
      </c>
      <c r="B632" s="2" t="s">
        <v>12542</v>
      </c>
      <c r="C632" s="2" t="s">
        <v>4035</v>
      </c>
      <c r="D632" s="2" t="s">
        <v>4058</v>
      </c>
      <c r="E632" s="2" t="s">
        <v>950</v>
      </c>
      <c r="F632" s="2" t="s">
        <v>159</v>
      </c>
      <c r="G632">
        <v>228571</v>
      </c>
      <c r="H632">
        <v>0</v>
      </c>
      <c r="I632">
        <v>92095</v>
      </c>
      <c r="J632">
        <v>0</v>
      </c>
    </row>
    <row r="633" spans="1:10" x14ac:dyDescent="0.3">
      <c r="A633" s="2" t="s">
        <v>8535</v>
      </c>
      <c r="B633" s="2" t="s">
        <v>12543</v>
      </c>
      <c r="C633" s="2" t="s">
        <v>4070</v>
      </c>
      <c r="D633" s="2" t="s">
        <v>922</v>
      </c>
      <c r="E633" s="2" t="s">
        <v>900</v>
      </c>
      <c r="F633" s="2" t="s">
        <v>159</v>
      </c>
      <c r="G633">
        <v>107</v>
      </c>
      <c r="H633">
        <v>0</v>
      </c>
      <c r="I633">
        <v>333</v>
      </c>
      <c r="J633">
        <v>0</v>
      </c>
    </row>
    <row r="634" spans="1:10" x14ac:dyDescent="0.3">
      <c r="A634" s="2" t="s">
        <v>8535</v>
      </c>
      <c r="B634" s="2" t="s">
        <v>12544</v>
      </c>
      <c r="C634" s="2" t="s">
        <v>4070</v>
      </c>
      <c r="D634" s="2" t="s">
        <v>996</v>
      </c>
      <c r="E634" s="2" t="s">
        <v>900</v>
      </c>
      <c r="F634" s="2" t="s">
        <v>159</v>
      </c>
      <c r="G634">
        <v>0</v>
      </c>
      <c r="H634">
        <v>0</v>
      </c>
      <c r="I634">
        <v>0</v>
      </c>
      <c r="J634">
        <v>0</v>
      </c>
    </row>
    <row r="635" spans="1:10" x14ac:dyDescent="0.3">
      <c r="A635" s="2" t="s">
        <v>8535</v>
      </c>
      <c r="B635" s="2" t="s">
        <v>12545</v>
      </c>
      <c r="C635" s="2" t="s">
        <v>4070</v>
      </c>
      <c r="D635" s="2" t="s">
        <v>4079</v>
      </c>
      <c r="E635" s="2" t="s">
        <v>937</v>
      </c>
      <c r="F635" s="2" t="s">
        <v>159</v>
      </c>
      <c r="G635">
        <v>15602</v>
      </c>
      <c r="H635">
        <v>568</v>
      </c>
      <c r="I635">
        <v>3996</v>
      </c>
      <c r="J635">
        <v>0</v>
      </c>
    </row>
    <row r="636" spans="1:10" x14ac:dyDescent="0.3">
      <c r="A636" s="2" t="s">
        <v>8535</v>
      </c>
      <c r="B636" s="2" t="s">
        <v>12546</v>
      </c>
      <c r="C636" s="2" t="s">
        <v>4070</v>
      </c>
      <c r="D636" s="2" t="s">
        <v>4079</v>
      </c>
      <c r="E636" s="2" t="s">
        <v>937</v>
      </c>
      <c r="F636" s="2" t="s">
        <v>168</v>
      </c>
      <c r="G636">
        <v>22821</v>
      </c>
      <c r="H636">
        <v>0</v>
      </c>
      <c r="I636">
        <v>3668</v>
      </c>
      <c r="J636">
        <v>0</v>
      </c>
    </row>
    <row r="637" spans="1:10" x14ac:dyDescent="0.3">
      <c r="A637" s="2" t="s">
        <v>8535</v>
      </c>
      <c r="B637" s="2" t="s">
        <v>12547</v>
      </c>
      <c r="C637" s="2" t="s">
        <v>4070</v>
      </c>
      <c r="D637" s="2" t="s">
        <v>4097</v>
      </c>
      <c r="E637" s="2" t="s">
        <v>950</v>
      </c>
      <c r="F637" s="2" t="s">
        <v>159</v>
      </c>
      <c r="G637">
        <v>247501</v>
      </c>
      <c r="H637">
        <v>0</v>
      </c>
      <c r="I637">
        <v>157024</v>
      </c>
      <c r="J637">
        <v>0</v>
      </c>
    </row>
    <row r="638" spans="1:10" x14ac:dyDescent="0.3">
      <c r="A638" s="2" t="s">
        <v>8535</v>
      </c>
      <c r="B638" s="2" t="s">
        <v>12548</v>
      </c>
      <c r="C638" s="2" t="s">
        <v>4070</v>
      </c>
      <c r="D638" s="2" t="s">
        <v>4100</v>
      </c>
      <c r="E638" s="2" t="s">
        <v>950</v>
      </c>
      <c r="F638" s="2" t="s">
        <v>159</v>
      </c>
      <c r="G638">
        <v>43400</v>
      </c>
      <c r="H638">
        <v>0</v>
      </c>
      <c r="I638">
        <v>104741</v>
      </c>
      <c r="J638">
        <v>0</v>
      </c>
    </row>
    <row r="639" spans="1:10" x14ac:dyDescent="0.3">
      <c r="A639" s="2" t="s">
        <v>8535</v>
      </c>
      <c r="B639" s="2" t="s">
        <v>12549</v>
      </c>
      <c r="C639" s="2" t="s">
        <v>4070</v>
      </c>
      <c r="D639" s="2" t="s">
        <v>4103</v>
      </c>
      <c r="E639" s="2" t="s">
        <v>950</v>
      </c>
      <c r="F639" s="2" t="s">
        <v>159</v>
      </c>
      <c r="G639">
        <v>568647</v>
      </c>
      <c r="H639">
        <v>0</v>
      </c>
      <c r="I639">
        <v>134967</v>
      </c>
      <c r="J639">
        <v>0</v>
      </c>
    </row>
    <row r="640" spans="1:10" x14ac:dyDescent="0.3">
      <c r="A640" s="2" t="s">
        <v>8535</v>
      </c>
      <c r="B640" s="2" t="s">
        <v>12550</v>
      </c>
      <c r="C640" s="2" t="s">
        <v>4115</v>
      </c>
      <c r="D640" s="2" t="s">
        <v>897</v>
      </c>
      <c r="E640" s="2" t="s">
        <v>896</v>
      </c>
      <c r="F640" s="2" t="s">
        <v>159</v>
      </c>
      <c r="G640">
        <v>136588</v>
      </c>
      <c r="H640">
        <v>0</v>
      </c>
      <c r="I640">
        <v>37463</v>
      </c>
      <c r="J640">
        <v>0</v>
      </c>
    </row>
    <row r="641" spans="1:10" x14ac:dyDescent="0.3">
      <c r="A641" s="2" t="s">
        <v>8535</v>
      </c>
      <c r="B641" s="2" t="s">
        <v>12551</v>
      </c>
      <c r="C641" s="2" t="s">
        <v>4115</v>
      </c>
      <c r="D641" s="2" t="s">
        <v>3209</v>
      </c>
      <c r="E641" s="2" t="s">
        <v>937</v>
      </c>
      <c r="F641" s="2" t="s">
        <v>179</v>
      </c>
      <c r="G641">
        <v>114266</v>
      </c>
      <c r="H641">
        <v>0</v>
      </c>
      <c r="I641">
        <v>19789</v>
      </c>
      <c r="J641">
        <v>0</v>
      </c>
    </row>
    <row r="642" spans="1:10" x14ac:dyDescent="0.3">
      <c r="A642" s="2" t="s">
        <v>8535</v>
      </c>
      <c r="B642" s="2" t="s">
        <v>12552</v>
      </c>
      <c r="C642" s="2" t="s">
        <v>4115</v>
      </c>
      <c r="D642" s="2" t="s">
        <v>3209</v>
      </c>
      <c r="E642" s="2" t="s">
        <v>937</v>
      </c>
      <c r="F642" s="2" t="s">
        <v>170</v>
      </c>
      <c r="G642">
        <v>71848</v>
      </c>
      <c r="H642">
        <v>0</v>
      </c>
      <c r="I642">
        <v>12506</v>
      </c>
      <c r="J642">
        <v>0</v>
      </c>
    </row>
    <row r="643" spans="1:10" x14ac:dyDescent="0.3">
      <c r="A643" s="2" t="s">
        <v>8535</v>
      </c>
      <c r="B643" s="2" t="s">
        <v>12553</v>
      </c>
      <c r="C643" s="2" t="s">
        <v>4115</v>
      </c>
      <c r="D643" s="2" t="s">
        <v>3209</v>
      </c>
      <c r="E643" s="2" t="s">
        <v>937</v>
      </c>
      <c r="F643" s="2" t="s">
        <v>171</v>
      </c>
      <c r="G643">
        <v>160277</v>
      </c>
      <c r="H643">
        <v>0</v>
      </c>
      <c r="I643">
        <v>28035</v>
      </c>
      <c r="J643">
        <v>0</v>
      </c>
    </row>
    <row r="644" spans="1:10" x14ac:dyDescent="0.3">
      <c r="A644" s="2" t="s">
        <v>8535</v>
      </c>
      <c r="B644" s="2" t="s">
        <v>12554</v>
      </c>
      <c r="C644" s="2" t="s">
        <v>4115</v>
      </c>
      <c r="D644" s="2" t="s">
        <v>3209</v>
      </c>
      <c r="E644" s="2" t="s">
        <v>937</v>
      </c>
      <c r="F644" s="2" t="s">
        <v>194</v>
      </c>
      <c r="G644">
        <v>4723</v>
      </c>
      <c r="H644">
        <v>15</v>
      </c>
      <c r="I644">
        <v>12506</v>
      </c>
      <c r="J644">
        <v>0</v>
      </c>
    </row>
    <row r="645" spans="1:10" x14ac:dyDescent="0.3">
      <c r="A645" s="2" t="s">
        <v>8535</v>
      </c>
      <c r="B645" s="2" t="s">
        <v>12555</v>
      </c>
      <c r="C645" s="2" t="s">
        <v>4115</v>
      </c>
      <c r="D645" s="2" t="s">
        <v>3209</v>
      </c>
      <c r="E645" s="2" t="s">
        <v>937</v>
      </c>
      <c r="F645" s="2" t="s">
        <v>168</v>
      </c>
      <c r="G645">
        <v>107760</v>
      </c>
      <c r="H645">
        <v>0</v>
      </c>
      <c r="I645">
        <v>18415</v>
      </c>
      <c r="J645">
        <v>0</v>
      </c>
    </row>
    <row r="646" spans="1:10" x14ac:dyDescent="0.3">
      <c r="A646" s="2" t="s">
        <v>8535</v>
      </c>
      <c r="B646" s="2" t="s">
        <v>12556</v>
      </c>
      <c r="C646" s="2" t="s">
        <v>4115</v>
      </c>
      <c r="D646" s="2" t="s">
        <v>3209</v>
      </c>
      <c r="E646" s="2" t="s">
        <v>937</v>
      </c>
      <c r="F646" s="2" t="s">
        <v>169</v>
      </c>
      <c r="G646">
        <v>160051</v>
      </c>
      <c r="H646">
        <v>0</v>
      </c>
      <c r="I646">
        <v>28035</v>
      </c>
      <c r="J646">
        <v>0</v>
      </c>
    </row>
    <row r="647" spans="1:10" x14ac:dyDescent="0.3">
      <c r="A647" s="2" t="s">
        <v>8535</v>
      </c>
      <c r="B647" s="2" t="s">
        <v>12557</v>
      </c>
      <c r="C647" s="2" t="s">
        <v>4115</v>
      </c>
      <c r="D647" s="2" t="s">
        <v>4136</v>
      </c>
      <c r="E647" s="2" t="s">
        <v>960</v>
      </c>
      <c r="F647" s="2" t="s">
        <v>159</v>
      </c>
      <c r="G647">
        <v>93551</v>
      </c>
      <c r="H647">
        <v>0</v>
      </c>
      <c r="I647">
        <v>24539</v>
      </c>
      <c r="J647">
        <v>0</v>
      </c>
    </row>
    <row r="648" spans="1:10" x14ac:dyDescent="0.3">
      <c r="A648" s="2" t="s">
        <v>8535</v>
      </c>
      <c r="B648" s="2" t="s">
        <v>12558</v>
      </c>
      <c r="C648" s="2" t="s">
        <v>4115</v>
      </c>
      <c r="D648" s="2" t="s">
        <v>4124</v>
      </c>
      <c r="E648" s="2" t="s">
        <v>937</v>
      </c>
      <c r="F648" s="2" t="s">
        <v>159</v>
      </c>
      <c r="G648">
        <v>17838</v>
      </c>
      <c r="H648">
        <v>0</v>
      </c>
      <c r="I648">
        <v>4107</v>
      </c>
      <c r="J648">
        <v>0</v>
      </c>
    </row>
    <row r="649" spans="1:10" x14ac:dyDescent="0.3">
      <c r="A649" s="2" t="s">
        <v>8535</v>
      </c>
      <c r="B649" s="2" t="s">
        <v>12559</v>
      </c>
      <c r="C649" s="2" t="s">
        <v>4115</v>
      </c>
      <c r="D649" s="2" t="s">
        <v>4124</v>
      </c>
      <c r="E649" s="2" t="s">
        <v>937</v>
      </c>
      <c r="F649" s="2" t="s">
        <v>167</v>
      </c>
      <c r="G649">
        <v>38640</v>
      </c>
      <c r="H649">
        <v>0</v>
      </c>
      <c r="I649">
        <v>9130</v>
      </c>
      <c r="J649">
        <v>0</v>
      </c>
    </row>
    <row r="650" spans="1:10" x14ac:dyDescent="0.3">
      <c r="A650" s="2" t="s">
        <v>8535</v>
      </c>
      <c r="B650" s="2" t="s">
        <v>12560</v>
      </c>
      <c r="C650" s="2" t="s">
        <v>4115</v>
      </c>
      <c r="D650" s="2" t="s">
        <v>4142</v>
      </c>
      <c r="E650" s="2" t="s">
        <v>966</v>
      </c>
      <c r="F650" s="2" t="s">
        <v>534</v>
      </c>
      <c r="G650">
        <v>59527</v>
      </c>
      <c r="H650">
        <v>0</v>
      </c>
      <c r="I650">
        <v>8684</v>
      </c>
      <c r="J650">
        <v>400</v>
      </c>
    </row>
    <row r="651" spans="1:10" x14ac:dyDescent="0.3">
      <c r="A651" s="2" t="s">
        <v>8535</v>
      </c>
      <c r="B651" s="2" t="s">
        <v>12561</v>
      </c>
      <c r="C651" s="2" t="s">
        <v>4115</v>
      </c>
      <c r="D651" s="2" t="s">
        <v>4130</v>
      </c>
      <c r="E651" s="2" t="s">
        <v>950</v>
      </c>
      <c r="F651" s="2" t="s">
        <v>159</v>
      </c>
      <c r="G651">
        <v>949834</v>
      </c>
      <c r="H651">
        <v>0</v>
      </c>
      <c r="I651">
        <v>497435</v>
      </c>
      <c r="J651">
        <v>0</v>
      </c>
    </row>
    <row r="652" spans="1:10" x14ac:dyDescent="0.3">
      <c r="A652" s="2" t="s">
        <v>8535</v>
      </c>
      <c r="B652" s="2" t="s">
        <v>12562</v>
      </c>
      <c r="C652" s="2" t="s">
        <v>4115</v>
      </c>
      <c r="D652" s="2" t="s">
        <v>4133</v>
      </c>
      <c r="E652" s="2" t="s">
        <v>950</v>
      </c>
      <c r="F652" s="2" t="s">
        <v>159</v>
      </c>
      <c r="G652">
        <v>2532019</v>
      </c>
      <c r="H652">
        <v>0</v>
      </c>
      <c r="I652">
        <v>703275</v>
      </c>
      <c r="J652">
        <v>206834</v>
      </c>
    </row>
    <row r="653" spans="1:10" x14ac:dyDescent="0.3">
      <c r="A653" s="2" t="s">
        <v>8535</v>
      </c>
      <c r="B653" s="2" t="s">
        <v>12563</v>
      </c>
      <c r="C653" s="2" t="s">
        <v>4115</v>
      </c>
      <c r="D653" s="2" t="s">
        <v>4133</v>
      </c>
      <c r="E653" s="2" t="s">
        <v>950</v>
      </c>
      <c r="F653" s="2" t="s">
        <v>190</v>
      </c>
      <c r="G653">
        <v>7222</v>
      </c>
      <c r="H653">
        <v>0</v>
      </c>
      <c r="I653">
        <v>31469</v>
      </c>
      <c r="J653">
        <v>0</v>
      </c>
    </row>
    <row r="654" spans="1:10" x14ac:dyDescent="0.3">
      <c r="A654" s="2" t="s">
        <v>8535</v>
      </c>
      <c r="B654" s="2" t="s">
        <v>12564</v>
      </c>
      <c r="C654" s="2" t="s">
        <v>4147</v>
      </c>
      <c r="D654" s="2" t="s">
        <v>897</v>
      </c>
      <c r="E654" s="2" t="s">
        <v>896</v>
      </c>
      <c r="F654" s="2" t="s">
        <v>185</v>
      </c>
      <c r="G654">
        <v>30100</v>
      </c>
      <c r="H654">
        <v>932</v>
      </c>
      <c r="I654">
        <v>8953</v>
      </c>
      <c r="J654">
        <v>462</v>
      </c>
    </row>
    <row r="655" spans="1:10" x14ac:dyDescent="0.3">
      <c r="A655" s="2" t="s">
        <v>8535</v>
      </c>
      <c r="B655" s="2" t="s">
        <v>12565</v>
      </c>
      <c r="C655" s="2" t="s">
        <v>4147</v>
      </c>
      <c r="D655" s="2" t="s">
        <v>897</v>
      </c>
      <c r="E655" s="2" t="s">
        <v>896</v>
      </c>
      <c r="F655" s="2" t="s">
        <v>367</v>
      </c>
      <c r="G655">
        <v>177199</v>
      </c>
      <c r="H655">
        <v>3028</v>
      </c>
      <c r="I655">
        <v>49953</v>
      </c>
      <c r="J655">
        <v>1502</v>
      </c>
    </row>
    <row r="656" spans="1:10" x14ac:dyDescent="0.3">
      <c r="A656" s="2" t="s">
        <v>8535</v>
      </c>
      <c r="B656" s="2" t="s">
        <v>12566</v>
      </c>
      <c r="C656" s="2" t="s">
        <v>4147</v>
      </c>
      <c r="D656" s="2" t="s">
        <v>916</v>
      </c>
      <c r="E656" s="2" t="s">
        <v>900</v>
      </c>
      <c r="F656" s="2" t="s">
        <v>219</v>
      </c>
      <c r="G656">
        <v>2270</v>
      </c>
      <c r="H656">
        <v>0</v>
      </c>
      <c r="I656">
        <v>1806</v>
      </c>
      <c r="J656">
        <v>100</v>
      </c>
    </row>
    <row r="657" spans="1:10" x14ac:dyDescent="0.3">
      <c r="A657" s="2" t="s">
        <v>8535</v>
      </c>
      <c r="B657" s="2" t="s">
        <v>12567</v>
      </c>
      <c r="C657" s="2" t="s">
        <v>4147</v>
      </c>
      <c r="D657" s="2" t="s">
        <v>4194</v>
      </c>
      <c r="E657" s="2" t="s">
        <v>960</v>
      </c>
      <c r="F657" s="2" t="s">
        <v>167</v>
      </c>
      <c r="G657">
        <v>6118</v>
      </c>
      <c r="H657">
        <v>0</v>
      </c>
      <c r="I657">
        <v>0</v>
      </c>
      <c r="J657">
        <v>0</v>
      </c>
    </row>
    <row r="658" spans="1:10" x14ac:dyDescent="0.3">
      <c r="A658" s="2" t="s">
        <v>8535</v>
      </c>
      <c r="B658" s="2" t="s">
        <v>12568</v>
      </c>
      <c r="C658" s="2" t="s">
        <v>4147</v>
      </c>
      <c r="D658" s="2" t="s">
        <v>4203</v>
      </c>
      <c r="E658" s="2" t="s">
        <v>960</v>
      </c>
      <c r="F658" s="2" t="s">
        <v>167</v>
      </c>
      <c r="G658">
        <v>50</v>
      </c>
      <c r="H658">
        <v>0</v>
      </c>
      <c r="I658">
        <v>680</v>
      </c>
      <c r="J658">
        <v>0</v>
      </c>
    </row>
    <row r="659" spans="1:10" x14ac:dyDescent="0.3">
      <c r="A659" s="2" t="s">
        <v>8535</v>
      </c>
      <c r="B659" s="2" t="s">
        <v>12569</v>
      </c>
      <c r="C659" s="2" t="s">
        <v>4147</v>
      </c>
      <c r="D659" s="2" t="s">
        <v>4154</v>
      </c>
      <c r="E659" s="2" t="s">
        <v>937</v>
      </c>
      <c r="F659" s="2" t="s">
        <v>179</v>
      </c>
      <c r="G659">
        <v>47251</v>
      </c>
      <c r="H659">
        <v>1945</v>
      </c>
      <c r="I659">
        <v>5208</v>
      </c>
      <c r="J659">
        <v>512</v>
      </c>
    </row>
    <row r="660" spans="1:10" x14ac:dyDescent="0.3">
      <c r="A660" s="2" t="s">
        <v>8535</v>
      </c>
      <c r="B660" s="2" t="s">
        <v>12570</v>
      </c>
      <c r="C660" s="2" t="s">
        <v>4147</v>
      </c>
      <c r="D660" s="2" t="s">
        <v>4185</v>
      </c>
      <c r="E660" s="2" t="s">
        <v>950</v>
      </c>
      <c r="F660" s="2" t="s">
        <v>159</v>
      </c>
      <c r="G660">
        <v>350924</v>
      </c>
      <c r="H660">
        <v>0</v>
      </c>
      <c r="I660">
        <v>154641</v>
      </c>
      <c r="J660">
        <v>0</v>
      </c>
    </row>
    <row r="661" spans="1:10" x14ac:dyDescent="0.3">
      <c r="A661" s="2" t="s">
        <v>8535</v>
      </c>
      <c r="B661" s="2" t="s">
        <v>12571</v>
      </c>
      <c r="C661" s="2" t="s">
        <v>4147</v>
      </c>
      <c r="D661" s="2" t="s">
        <v>4188</v>
      </c>
      <c r="E661" s="2" t="s">
        <v>950</v>
      </c>
      <c r="F661" s="2" t="s">
        <v>159</v>
      </c>
      <c r="G661">
        <v>502147</v>
      </c>
      <c r="H661">
        <v>0</v>
      </c>
      <c r="I661">
        <v>214672</v>
      </c>
      <c r="J661">
        <v>0</v>
      </c>
    </row>
    <row r="662" spans="1:10" x14ac:dyDescent="0.3">
      <c r="A662" s="2" t="s">
        <v>8535</v>
      </c>
      <c r="B662" s="2" t="s">
        <v>12572</v>
      </c>
      <c r="C662" s="2" t="s">
        <v>4147</v>
      </c>
      <c r="D662" s="2" t="s">
        <v>4191</v>
      </c>
      <c r="E662" s="2" t="s">
        <v>950</v>
      </c>
      <c r="F662" s="2" t="s">
        <v>159</v>
      </c>
      <c r="G662">
        <v>655413</v>
      </c>
      <c r="H662">
        <v>0</v>
      </c>
      <c r="I662">
        <v>173783</v>
      </c>
      <c r="J662">
        <v>0</v>
      </c>
    </row>
    <row r="663" spans="1:10" x14ac:dyDescent="0.3">
      <c r="A663" s="2" t="s">
        <v>8535</v>
      </c>
      <c r="B663" s="2" t="s">
        <v>12573</v>
      </c>
      <c r="C663" s="2" t="s">
        <v>4147</v>
      </c>
      <c r="D663" s="2" t="s">
        <v>4191</v>
      </c>
      <c r="E663" s="2" t="s">
        <v>950</v>
      </c>
      <c r="F663" s="2" t="s">
        <v>175</v>
      </c>
      <c r="G663">
        <v>1096594</v>
      </c>
      <c r="H663">
        <v>0</v>
      </c>
      <c r="I663">
        <v>99919</v>
      </c>
      <c r="J663">
        <v>0</v>
      </c>
    </row>
    <row r="664" spans="1:10" x14ac:dyDescent="0.3">
      <c r="A664" s="2" t="s">
        <v>8535</v>
      </c>
      <c r="B664" s="2" t="s">
        <v>12574</v>
      </c>
      <c r="C664" s="2" t="s">
        <v>4214</v>
      </c>
      <c r="D664" s="2" t="s">
        <v>897</v>
      </c>
      <c r="E664" s="2" t="s">
        <v>896</v>
      </c>
      <c r="F664" s="2" t="s">
        <v>159</v>
      </c>
      <c r="G664">
        <v>956382</v>
      </c>
      <c r="H664">
        <v>0</v>
      </c>
      <c r="I664">
        <v>356170</v>
      </c>
      <c r="J664">
        <v>0</v>
      </c>
    </row>
    <row r="665" spans="1:10" x14ac:dyDescent="0.3">
      <c r="A665" s="2" t="s">
        <v>8535</v>
      </c>
      <c r="B665" s="2" t="s">
        <v>12575</v>
      </c>
      <c r="C665" s="2" t="s">
        <v>4214</v>
      </c>
      <c r="D665" s="2" t="s">
        <v>910</v>
      </c>
      <c r="E665" s="2" t="s">
        <v>900</v>
      </c>
      <c r="F665" s="2" t="s">
        <v>219</v>
      </c>
      <c r="G665">
        <v>13</v>
      </c>
      <c r="H665">
        <v>0</v>
      </c>
      <c r="I665">
        <v>12803</v>
      </c>
      <c r="J665">
        <v>45</v>
      </c>
    </row>
    <row r="666" spans="1:10" x14ac:dyDescent="0.3">
      <c r="A666" s="2" t="s">
        <v>8535</v>
      </c>
      <c r="B666" s="2" t="s">
        <v>12576</v>
      </c>
      <c r="C666" s="2" t="s">
        <v>4214</v>
      </c>
      <c r="D666" s="2" t="s">
        <v>910</v>
      </c>
      <c r="E666" s="2" t="s">
        <v>900</v>
      </c>
      <c r="F666" s="2" t="s">
        <v>457</v>
      </c>
      <c r="G666">
        <v>4116</v>
      </c>
      <c r="H666">
        <v>0</v>
      </c>
      <c r="I666">
        <v>2277</v>
      </c>
      <c r="J666">
        <v>110</v>
      </c>
    </row>
    <row r="667" spans="1:10" x14ac:dyDescent="0.3">
      <c r="A667" s="2" t="s">
        <v>8535</v>
      </c>
      <c r="B667" s="2" t="s">
        <v>12577</v>
      </c>
      <c r="C667" s="2" t="s">
        <v>4214</v>
      </c>
      <c r="D667" s="2" t="s">
        <v>931</v>
      </c>
      <c r="E667" s="2" t="s">
        <v>900</v>
      </c>
      <c r="F667" s="2" t="s">
        <v>219</v>
      </c>
      <c r="G667">
        <v>1370</v>
      </c>
      <c r="H667">
        <v>0</v>
      </c>
      <c r="I667">
        <v>0</v>
      </c>
      <c r="J667">
        <v>0</v>
      </c>
    </row>
    <row r="668" spans="1:10" x14ac:dyDescent="0.3">
      <c r="A668" s="2" t="s">
        <v>8535</v>
      </c>
      <c r="B668" s="2" t="s">
        <v>12578</v>
      </c>
      <c r="C668" s="2" t="s">
        <v>4214</v>
      </c>
      <c r="D668" s="2" t="s">
        <v>4254</v>
      </c>
      <c r="E668" s="2" t="s">
        <v>960</v>
      </c>
      <c r="F668" s="2" t="s">
        <v>185</v>
      </c>
      <c r="G668">
        <v>34573</v>
      </c>
      <c r="H668">
        <v>0</v>
      </c>
      <c r="I668">
        <v>13031</v>
      </c>
      <c r="J668">
        <v>0</v>
      </c>
    </row>
    <row r="669" spans="1:10" x14ac:dyDescent="0.3">
      <c r="A669" s="2" t="s">
        <v>8535</v>
      </c>
      <c r="B669" s="2" t="s">
        <v>12579</v>
      </c>
      <c r="C669" s="2" t="s">
        <v>4214</v>
      </c>
      <c r="D669" s="2" t="s">
        <v>4257</v>
      </c>
      <c r="E669" s="2" t="s">
        <v>960</v>
      </c>
      <c r="F669" s="2" t="s">
        <v>159</v>
      </c>
      <c r="G669">
        <v>70228</v>
      </c>
      <c r="H669">
        <v>0</v>
      </c>
      <c r="I669">
        <v>24449</v>
      </c>
      <c r="J669">
        <v>0</v>
      </c>
    </row>
    <row r="670" spans="1:10" x14ac:dyDescent="0.3">
      <c r="A670" s="2" t="s">
        <v>8535</v>
      </c>
      <c r="B670" s="2" t="s">
        <v>12580</v>
      </c>
      <c r="C670" s="2" t="s">
        <v>4214</v>
      </c>
      <c r="D670" s="2" t="s">
        <v>4257</v>
      </c>
      <c r="E670" s="2" t="s">
        <v>960</v>
      </c>
      <c r="F670" s="2" t="s">
        <v>167</v>
      </c>
      <c r="G670">
        <v>0</v>
      </c>
      <c r="H670">
        <v>0</v>
      </c>
      <c r="I670">
        <v>0</v>
      </c>
      <c r="J670">
        <v>0</v>
      </c>
    </row>
    <row r="671" spans="1:10" x14ac:dyDescent="0.3">
      <c r="A671" s="2" t="s">
        <v>8535</v>
      </c>
      <c r="B671" s="2" t="s">
        <v>12581</v>
      </c>
      <c r="C671" s="2" t="s">
        <v>4214</v>
      </c>
      <c r="D671" s="2" t="s">
        <v>4271</v>
      </c>
      <c r="E671" s="2" t="s">
        <v>1260</v>
      </c>
      <c r="F671" s="2" t="s">
        <v>159</v>
      </c>
      <c r="G671">
        <v>5358</v>
      </c>
      <c r="H671">
        <v>0</v>
      </c>
      <c r="I671">
        <v>0</v>
      </c>
      <c r="J671">
        <v>0</v>
      </c>
    </row>
    <row r="672" spans="1:10" x14ac:dyDescent="0.3">
      <c r="A672" s="2" t="s">
        <v>8535</v>
      </c>
      <c r="B672" s="2" t="s">
        <v>12582</v>
      </c>
      <c r="C672" s="2" t="s">
        <v>4214</v>
      </c>
      <c r="D672" s="2" t="s">
        <v>4223</v>
      </c>
      <c r="E672" s="2" t="s">
        <v>937</v>
      </c>
      <c r="F672" s="2" t="s">
        <v>159</v>
      </c>
      <c r="G672">
        <v>3443</v>
      </c>
      <c r="H672">
        <v>0</v>
      </c>
      <c r="I672">
        <v>0</v>
      </c>
      <c r="J672">
        <v>0</v>
      </c>
    </row>
    <row r="673" spans="1:10" x14ac:dyDescent="0.3">
      <c r="A673" s="2" t="s">
        <v>8535</v>
      </c>
      <c r="B673" s="2" t="s">
        <v>12583</v>
      </c>
      <c r="C673" s="2" t="s">
        <v>4214</v>
      </c>
      <c r="D673" s="2" t="s">
        <v>4223</v>
      </c>
      <c r="E673" s="2" t="s">
        <v>937</v>
      </c>
      <c r="F673" s="2" t="s">
        <v>170</v>
      </c>
      <c r="G673">
        <v>3757</v>
      </c>
      <c r="H673">
        <v>0</v>
      </c>
      <c r="I673">
        <v>0</v>
      </c>
      <c r="J673">
        <v>0</v>
      </c>
    </row>
    <row r="674" spans="1:10" x14ac:dyDescent="0.3">
      <c r="A674" s="2" t="s">
        <v>8535</v>
      </c>
      <c r="B674" s="2" t="s">
        <v>12584</v>
      </c>
      <c r="C674" s="2" t="s">
        <v>4214</v>
      </c>
      <c r="D674" s="2" t="s">
        <v>4223</v>
      </c>
      <c r="E674" s="2" t="s">
        <v>937</v>
      </c>
      <c r="F674" s="2" t="s">
        <v>171</v>
      </c>
      <c r="G674">
        <v>40123</v>
      </c>
      <c r="H674">
        <v>0</v>
      </c>
      <c r="I674">
        <v>0</v>
      </c>
      <c r="J674">
        <v>802000</v>
      </c>
    </row>
    <row r="675" spans="1:10" x14ac:dyDescent="0.3">
      <c r="A675" s="2" t="s">
        <v>8535</v>
      </c>
      <c r="B675" s="2" t="s">
        <v>12585</v>
      </c>
      <c r="C675" s="2" t="s">
        <v>4214</v>
      </c>
      <c r="D675" s="2" t="s">
        <v>4223</v>
      </c>
      <c r="E675" s="2" t="s">
        <v>937</v>
      </c>
      <c r="F675" s="2" t="s">
        <v>194</v>
      </c>
      <c r="G675">
        <v>139</v>
      </c>
      <c r="H675">
        <v>0</v>
      </c>
      <c r="I675">
        <v>12774</v>
      </c>
      <c r="J675">
        <v>0</v>
      </c>
    </row>
    <row r="676" spans="1:10" x14ac:dyDescent="0.3">
      <c r="A676" s="2" t="s">
        <v>8535</v>
      </c>
      <c r="B676" s="2" t="s">
        <v>12586</v>
      </c>
      <c r="C676" s="2" t="s">
        <v>4214</v>
      </c>
      <c r="D676" s="2" t="s">
        <v>4223</v>
      </c>
      <c r="E676" s="2" t="s">
        <v>937</v>
      </c>
      <c r="F676" s="2" t="s">
        <v>167</v>
      </c>
      <c r="G676">
        <v>67364</v>
      </c>
      <c r="H676">
        <v>0</v>
      </c>
      <c r="I676">
        <v>16578</v>
      </c>
      <c r="J676">
        <v>0</v>
      </c>
    </row>
    <row r="677" spans="1:10" x14ac:dyDescent="0.3">
      <c r="A677" s="2" t="s">
        <v>8535</v>
      </c>
      <c r="B677" s="2" t="s">
        <v>12587</v>
      </c>
      <c r="C677" s="2" t="s">
        <v>4214</v>
      </c>
      <c r="D677" s="2" t="s">
        <v>4223</v>
      </c>
      <c r="E677" s="2" t="s">
        <v>937</v>
      </c>
      <c r="F677" s="2" t="s">
        <v>168</v>
      </c>
      <c r="G677">
        <v>406</v>
      </c>
      <c r="H677">
        <v>0</v>
      </c>
      <c r="I677">
        <v>1798</v>
      </c>
      <c r="J677">
        <v>0</v>
      </c>
    </row>
    <row r="678" spans="1:10" x14ac:dyDescent="0.3">
      <c r="A678" s="2" t="s">
        <v>8535</v>
      </c>
      <c r="B678" s="2" t="s">
        <v>12588</v>
      </c>
      <c r="C678" s="2" t="s">
        <v>4214</v>
      </c>
      <c r="D678" s="2" t="s">
        <v>2976</v>
      </c>
      <c r="E678" s="2" t="s">
        <v>966</v>
      </c>
      <c r="F678" s="2" t="s">
        <v>295</v>
      </c>
      <c r="G678">
        <v>255</v>
      </c>
      <c r="H678">
        <v>0</v>
      </c>
      <c r="I678">
        <v>2977</v>
      </c>
      <c r="J678">
        <v>0</v>
      </c>
    </row>
    <row r="679" spans="1:10" x14ac:dyDescent="0.3">
      <c r="A679" s="2" t="s">
        <v>8535</v>
      </c>
      <c r="B679" s="2" t="s">
        <v>12589</v>
      </c>
      <c r="C679" s="2" t="s">
        <v>4214</v>
      </c>
      <c r="D679" s="2" t="s">
        <v>4242</v>
      </c>
      <c r="E679" s="2" t="s">
        <v>950</v>
      </c>
      <c r="F679" s="2" t="s">
        <v>159</v>
      </c>
      <c r="G679">
        <v>489931</v>
      </c>
      <c r="H679">
        <v>0</v>
      </c>
      <c r="I679">
        <v>302845</v>
      </c>
      <c r="J679">
        <v>0</v>
      </c>
    </row>
    <row r="680" spans="1:10" x14ac:dyDescent="0.3">
      <c r="A680" s="2" t="s">
        <v>8535</v>
      </c>
      <c r="B680" s="2" t="s">
        <v>12590</v>
      </c>
      <c r="C680" s="2" t="s">
        <v>4214</v>
      </c>
      <c r="D680" s="2" t="s">
        <v>4245</v>
      </c>
      <c r="E680" s="2" t="s">
        <v>950</v>
      </c>
      <c r="F680" s="2" t="s">
        <v>159</v>
      </c>
      <c r="G680">
        <v>33390</v>
      </c>
      <c r="H680">
        <v>0</v>
      </c>
      <c r="I680">
        <v>21883</v>
      </c>
      <c r="J680">
        <v>0</v>
      </c>
    </row>
    <row r="681" spans="1:10" x14ac:dyDescent="0.3">
      <c r="A681" s="2" t="s">
        <v>8535</v>
      </c>
      <c r="B681" s="2" t="s">
        <v>12591</v>
      </c>
      <c r="C681" s="2" t="s">
        <v>4214</v>
      </c>
      <c r="D681" s="2" t="s">
        <v>4248</v>
      </c>
      <c r="E681" s="2" t="s">
        <v>950</v>
      </c>
      <c r="F681" s="2" t="s">
        <v>159</v>
      </c>
      <c r="G681">
        <v>1318085</v>
      </c>
      <c r="H681">
        <v>0</v>
      </c>
      <c r="I681">
        <v>512001</v>
      </c>
      <c r="J681">
        <v>0</v>
      </c>
    </row>
    <row r="682" spans="1:10" x14ac:dyDescent="0.3">
      <c r="A682" s="2" t="s">
        <v>8535</v>
      </c>
      <c r="B682" s="2" t="s">
        <v>12592</v>
      </c>
      <c r="C682" s="2" t="s">
        <v>4214</v>
      </c>
      <c r="D682" s="2" t="s">
        <v>4251</v>
      </c>
      <c r="E682" s="2" t="s">
        <v>950</v>
      </c>
      <c r="F682" s="2" t="s">
        <v>159</v>
      </c>
      <c r="G682">
        <v>885582</v>
      </c>
      <c r="H682">
        <v>0</v>
      </c>
      <c r="I682">
        <v>495829</v>
      </c>
      <c r="J682">
        <v>0</v>
      </c>
    </row>
    <row r="683" spans="1:10" x14ac:dyDescent="0.3">
      <c r="A683" s="2" t="s">
        <v>8535</v>
      </c>
      <c r="B683" s="2" t="s">
        <v>12593</v>
      </c>
      <c r="C683" s="2" t="s">
        <v>4276</v>
      </c>
      <c r="D683" s="2" t="s">
        <v>4315</v>
      </c>
      <c r="E683" s="2" t="s">
        <v>960</v>
      </c>
      <c r="F683" s="2" t="s">
        <v>179</v>
      </c>
      <c r="G683">
        <v>41391</v>
      </c>
      <c r="H683">
        <v>0</v>
      </c>
      <c r="I683">
        <v>13487</v>
      </c>
      <c r="J683">
        <v>0</v>
      </c>
    </row>
    <row r="684" spans="1:10" x14ac:dyDescent="0.3">
      <c r="A684" s="2" t="s">
        <v>8535</v>
      </c>
      <c r="B684" s="2" t="s">
        <v>12594</v>
      </c>
      <c r="C684" s="2" t="s">
        <v>4276</v>
      </c>
      <c r="D684" s="2" t="s">
        <v>4300</v>
      </c>
      <c r="E684" s="2" t="s">
        <v>950</v>
      </c>
      <c r="F684" s="2" t="s">
        <v>159</v>
      </c>
      <c r="G684">
        <v>811569</v>
      </c>
      <c r="H684">
        <v>0</v>
      </c>
      <c r="I684">
        <v>118223</v>
      </c>
      <c r="J684">
        <v>0</v>
      </c>
    </row>
    <row r="685" spans="1:10" x14ac:dyDescent="0.3">
      <c r="A685" s="2" t="s">
        <v>8535</v>
      </c>
      <c r="B685" s="2" t="s">
        <v>12595</v>
      </c>
      <c r="C685" s="2" t="s">
        <v>4276</v>
      </c>
      <c r="D685" s="2" t="s">
        <v>4303</v>
      </c>
      <c r="E685" s="2" t="s">
        <v>950</v>
      </c>
      <c r="F685" s="2" t="s">
        <v>159</v>
      </c>
      <c r="G685">
        <v>190521</v>
      </c>
      <c r="H685">
        <v>0</v>
      </c>
      <c r="I685">
        <v>30289</v>
      </c>
      <c r="J685">
        <v>0</v>
      </c>
    </row>
    <row r="686" spans="1:10" x14ac:dyDescent="0.3">
      <c r="A686" s="2" t="s">
        <v>8535</v>
      </c>
      <c r="B686" s="2" t="s">
        <v>12596</v>
      </c>
      <c r="C686" s="2" t="s">
        <v>4322</v>
      </c>
      <c r="D686" s="2" t="s">
        <v>897</v>
      </c>
      <c r="E686" s="2" t="s">
        <v>896</v>
      </c>
      <c r="F686" s="2" t="s">
        <v>159</v>
      </c>
      <c r="G686">
        <v>134862</v>
      </c>
      <c r="H686">
        <v>0</v>
      </c>
      <c r="I686">
        <v>48827</v>
      </c>
      <c r="J686">
        <v>0</v>
      </c>
    </row>
    <row r="687" spans="1:10" x14ac:dyDescent="0.3">
      <c r="A687" s="2" t="s">
        <v>8535</v>
      </c>
      <c r="B687" s="2" t="s">
        <v>12597</v>
      </c>
      <c r="C687" s="2" t="s">
        <v>4322</v>
      </c>
      <c r="D687" s="2" t="s">
        <v>916</v>
      </c>
      <c r="E687" s="2" t="s">
        <v>900</v>
      </c>
      <c r="F687" s="2" t="s">
        <v>219</v>
      </c>
      <c r="G687">
        <v>52616</v>
      </c>
      <c r="H687">
        <v>0</v>
      </c>
      <c r="I687">
        <v>10067</v>
      </c>
      <c r="J687">
        <v>0</v>
      </c>
    </row>
    <row r="688" spans="1:10" x14ac:dyDescent="0.3">
      <c r="A688" s="2" t="s">
        <v>8535</v>
      </c>
      <c r="B688" s="2" t="s">
        <v>12598</v>
      </c>
      <c r="C688" s="2" t="s">
        <v>4322</v>
      </c>
      <c r="D688" s="2" t="s">
        <v>919</v>
      </c>
      <c r="E688" s="2" t="s">
        <v>900</v>
      </c>
      <c r="F688" s="2" t="s">
        <v>164</v>
      </c>
      <c r="G688">
        <v>4690</v>
      </c>
      <c r="H688">
        <v>0</v>
      </c>
      <c r="I688">
        <v>0</v>
      </c>
      <c r="J688">
        <v>0</v>
      </c>
    </row>
    <row r="689" spans="1:10" x14ac:dyDescent="0.3">
      <c r="A689" s="2" t="s">
        <v>8535</v>
      </c>
      <c r="B689" s="2" t="s">
        <v>12599</v>
      </c>
      <c r="C689" s="2" t="s">
        <v>4322</v>
      </c>
      <c r="D689" s="2" t="s">
        <v>925</v>
      </c>
      <c r="E689" s="2" t="s">
        <v>900</v>
      </c>
      <c r="F689" s="2" t="s">
        <v>164</v>
      </c>
      <c r="G689">
        <v>12352</v>
      </c>
      <c r="H689">
        <v>0</v>
      </c>
      <c r="I689">
        <v>4686</v>
      </c>
      <c r="J689">
        <v>0</v>
      </c>
    </row>
    <row r="690" spans="1:10" x14ac:dyDescent="0.3">
      <c r="A690" s="2" t="s">
        <v>8535</v>
      </c>
      <c r="B690" s="2" t="s">
        <v>12600</v>
      </c>
      <c r="C690" s="2" t="s">
        <v>4322</v>
      </c>
      <c r="D690" s="2" t="s">
        <v>4353</v>
      </c>
      <c r="E690" s="2" t="s">
        <v>960</v>
      </c>
      <c r="F690" s="2" t="s">
        <v>159</v>
      </c>
      <c r="G690">
        <v>63298</v>
      </c>
      <c r="H690">
        <v>0</v>
      </c>
      <c r="I690">
        <v>22731</v>
      </c>
      <c r="J690">
        <v>0</v>
      </c>
    </row>
    <row r="691" spans="1:10" x14ac:dyDescent="0.3">
      <c r="A691" s="2" t="s">
        <v>8535</v>
      </c>
      <c r="B691" s="2" t="s">
        <v>12601</v>
      </c>
      <c r="C691" s="2" t="s">
        <v>4322</v>
      </c>
      <c r="D691" s="2" t="s">
        <v>4356</v>
      </c>
      <c r="E691" s="2" t="s">
        <v>960</v>
      </c>
      <c r="F691" s="2" t="s">
        <v>159</v>
      </c>
      <c r="G691">
        <v>59224</v>
      </c>
      <c r="H691">
        <v>0</v>
      </c>
      <c r="I691">
        <v>4559</v>
      </c>
      <c r="J691">
        <v>0</v>
      </c>
    </row>
    <row r="692" spans="1:10" x14ac:dyDescent="0.3">
      <c r="A692" s="2" t="s">
        <v>8535</v>
      </c>
      <c r="B692" s="2" t="s">
        <v>12602</v>
      </c>
      <c r="C692" s="2" t="s">
        <v>4322</v>
      </c>
      <c r="D692" s="2" t="s">
        <v>4359</v>
      </c>
      <c r="E692" s="2" t="s">
        <v>960</v>
      </c>
      <c r="F692" s="2" t="s">
        <v>159</v>
      </c>
      <c r="G692">
        <v>53318</v>
      </c>
      <c r="H692">
        <v>0</v>
      </c>
      <c r="I692">
        <v>21930</v>
      </c>
      <c r="J692">
        <v>0</v>
      </c>
    </row>
    <row r="693" spans="1:10" x14ac:dyDescent="0.3">
      <c r="A693" s="2" t="s">
        <v>8535</v>
      </c>
      <c r="B693" s="2" t="s">
        <v>12603</v>
      </c>
      <c r="C693" s="2" t="s">
        <v>4322</v>
      </c>
      <c r="D693" s="2" t="s">
        <v>4332</v>
      </c>
      <c r="E693" s="2" t="s">
        <v>937</v>
      </c>
      <c r="F693" s="2" t="s">
        <v>159</v>
      </c>
      <c r="G693">
        <v>29738</v>
      </c>
      <c r="H693">
        <v>0</v>
      </c>
      <c r="I693">
        <v>16193</v>
      </c>
      <c r="J693">
        <v>0</v>
      </c>
    </row>
    <row r="694" spans="1:10" x14ac:dyDescent="0.3">
      <c r="A694" s="2" t="s">
        <v>8535</v>
      </c>
      <c r="B694" s="2" t="s">
        <v>12604</v>
      </c>
      <c r="C694" s="2" t="s">
        <v>4322</v>
      </c>
      <c r="D694" s="2" t="s">
        <v>4344</v>
      </c>
      <c r="E694" s="2" t="s">
        <v>950</v>
      </c>
      <c r="F694" s="2" t="s">
        <v>159</v>
      </c>
      <c r="G694">
        <v>349877</v>
      </c>
      <c r="H694">
        <v>0</v>
      </c>
      <c r="I694">
        <v>129704</v>
      </c>
      <c r="J694">
        <v>0</v>
      </c>
    </row>
    <row r="695" spans="1:10" x14ac:dyDescent="0.3">
      <c r="A695" s="2" t="s">
        <v>8535</v>
      </c>
      <c r="B695" s="2" t="s">
        <v>12605</v>
      </c>
      <c r="C695" s="2" t="s">
        <v>4322</v>
      </c>
      <c r="D695" s="2" t="s">
        <v>4347</v>
      </c>
      <c r="E695" s="2" t="s">
        <v>950</v>
      </c>
      <c r="F695" s="2" t="s">
        <v>159</v>
      </c>
      <c r="G695">
        <v>263778</v>
      </c>
      <c r="H695">
        <v>0</v>
      </c>
      <c r="I695">
        <v>95655</v>
      </c>
      <c r="J695">
        <v>0</v>
      </c>
    </row>
    <row r="696" spans="1:10" x14ac:dyDescent="0.3">
      <c r="A696" s="2" t="s">
        <v>8535</v>
      </c>
      <c r="B696" s="2" t="s">
        <v>12606</v>
      </c>
      <c r="C696" s="2" t="s">
        <v>4322</v>
      </c>
      <c r="D696" s="2" t="s">
        <v>4347</v>
      </c>
      <c r="E696" s="2" t="s">
        <v>950</v>
      </c>
      <c r="F696" s="2" t="s">
        <v>175</v>
      </c>
      <c r="G696">
        <v>459487</v>
      </c>
      <c r="H696">
        <v>0</v>
      </c>
      <c r="I696">
        <v>183125</v>
      </c>
      <c r="J696">
        <v>0</v>
      </c>
    </row>
    <row r="697" spans="1:10" x14ac:dyDescent="0.3">
      <c r="A697" s="2" t="s">
        <v>8535</v>
      </c>
      <c r="B697" s="2" t="s">
        <v>12607</v>
      </c>
      <c r="C697" s="2" t="s">
        <v>4322</v>
      </c>
      <c r="D697" s="2" t="s">
        <v>4350</v>
      </c>
      <c r="E697" s="2" t="s">
        <v>950</v>
      </c>
      <c r="F697" s="2" t="s">
        <v>159</v>
      </c>
      <c r="G697">
        <v>261328</v>
      </c>
      <c r="H697">
        <v>0</v>
      </c>
      <c r="I697">
        <v>113460</v>
      </c>
      <c r="J697">
        <v>0</v>
      </c>
    </row>
    <row r="698" spans="1:10" x14ac:dyDescent="0.3">
      <c r="A698" s="2" t="s">
        <v>8535</v>
      </c>
      <c r="B698" s="2" t="s">
        <v>12608</v>
      </c>
      <c r="C698" s="2" t="s">
        <v>4364</v>
      </c>
      <c r="D698" s="2" t="s">
        <v>4372</v>
      </c>
      <c r="E698" s="2" t="s">
        <v>950</v>
      </c>
      <c r="F698" s="2" t="s">
        <v>159</v>
      </c>
      <c r="G698">
        <v>100000</v>
      </c>
      <c r="H698">
        <v>0</v>
      </c>
      <c r="I698">
        <v>111152</v>
      </c>
      <c r="J698">
        <v>17950</v>
      </c>
    </row>
    <row r="699" spans="1:10" x14ac:dyDescent="0.3">
      <c r="A699" s="2" t="s">
        <v>8535</v>
      </c>
      <c r="B699" s="2" t="s">
        <v>12609</v>
      </c>
      <c r="C699" s="2" t="s">
        <v>4378</v>
      </c>
      <c r="D699" s="2" t="s">
        <v>4411</v>
      </c>
      <c r="E699" s="2" t="s">
        <v>960</v>
      </c>
      <c r="F699" s="2" t="s">
        <v>167</v>
      </c>
      <c r="G699">
        <v>12474</v>
      </c>
      <c r="H699">
        <v>150</v>
      </c>
      <c r="I699">
        <v>5156</v>
      </c>
      <c r="J699">
        <v>1400</v>
      </c>
    </row>
    <row r="700" spans="1:10" x14ac:dyDescent="0.3">
      <c r="A700" s="2" t="s">
        <v>8535</v>
      </c>
      <c r="B700" s="2" t="s">
        <v>12610</v>
      </c>
      <c r="C700" s="2" t="s">
        <v>4378</v>
      </c>
      <c r="D700" s="2" t="s">
        <v>4414</v>
      </c>
      <c r="E700" s="2" t="s">
        <v>960</v>
      </c>
      <c r="F700" s="2" t="s">
        <v>167</v>
      </c>
      <c r="G700">
        <v>82307</v>
      </c>
      <c r="H700">
        <v>0</v>
      </c>
      <c r="I700">
        <v>10778</v>
      </c>
      <c r="J700">
        <v>0</v>
      </c>
    </row>
    <row r="701" spans="1:10" x14ac:dyDescent="0.3">
      <c r="A701" s="2" t="s">
        <v>8535</v>
      </c>
      <c r="B701" s="2" t="s">
        <v>12611</v>
      </c>
      <c r="C701" s="2" t="s">
        <v>4378</v>
      </c>
      <c r="D701" s="2" t="s">
        <v>4417</v>
      </c>
      <c r="E701" s="2" t="s">
        <v>960</v>
      </c>
      <c r="F701" s="2" t="s">
        <v>159</v>
      </c>
      <c r="G701">
        <v>22402</v>
      </c>
      <c r="H701">
        <v>0</v>
      </c>
      <c r="I701">
        <v>7851</v>
      </c>
      <c r="J701">
        <v>0</v>
      </c>
    </row>
    <row r="702" spans="1:10" x14ac:dyDescent="0.3">
      <c r="A702" s="2" t="s">
        <v>8535</v>
      </c>
      <c r="B702" s="2" t="s">
        <v>12612</v>
      </c>
      <c r="C702" s="2" t="s">
        <v>4378</v>
      </c>
      <c r="D702" s="2" t="s">
        <v>3587</v>
      </c>
      <c r="E702" s="2" t="s">
        <v>937</v>
      </c>
      <c r="F702" s="2" t="s">
        <v>159</v>
      </c>
      <c r="G702">
        <v>27474</v>
      </c>
      <c r="H702">
        <v>0</v>
      </c>
      <c r="I702">
        <v>1844</v>
      </c>
      <c r="J702">
        <v>0</v>
      </c>
    </row>
    <row r="703" spans="1:10" x14ac:dyDescent="0.3">
      <c r="A703" s="2" t="s">
        <v>8535</v>
      </c>
      <c r="B703" s="2" t="s">
        <v>12613</v>
      </c>
      <c r="C703" s="2" t="s">
        <v>4378</v>
      </c>
      <c r="D703" s="2" t="s">
        <v>4405</v>
      </c>
      <c r="E703" s="2" t="s">
        <v>950</v>
      </c>
      <c r="F703" s="2" t="s">
        <v>159</v>
      </c>
      <c r="G703">
        <v>328687</v>
      </c>
      <c r="H703">
        <v>0</v>
      </c>
      <c r="I703">
        <v>85164</v>
      </c>
      <c r="J703">
        <v>60000</v>
      </c>
    </row>
    <row r="704" spans="1:10" x14ac:dyDescent="0.3">
      <c r="A704" s="2" t="s">
        <v>8535</v>
      </c>
      <c r="B704" s="2" t="s">
        <v>12614</v>
      </c>
      <c r="C704" s="2" t="s">
        <v>4378</v>
      </c>
      <c r="D704" s="2" t="s">
        <v>4407</v>
      </c>
      <c r="E704" s="2" t="s">
        <v>950</v>
      </c>
      <c r="F704" s="2" t="s">
        <v>159</v>
      </c>
      <c r="G704">
        <v>408813</v>
      </c>
      <c r="H704">
        <v>0</v>
      </c>
      <c r="I704">
        <v>107061</v>
      </c>
      <c r="J704">
        <v>0</v>
      </c>
    </row>
    <row r="705" spans="1:10" x14ac:dyDescent="0.3">
      <c r="A705" s="2" t="s">
        <v>8535</v>
      </c>
      <c r="B705" s="2" t="s">
        <v>12615</v>
      </c>
      <c r="C705" s="2" t="s">
        <v>4378</v>
      </c>
      <c r="D705" s="2" t="s">
        <v>4409</v>
      </c>
      <c r="E705" s="2" t="s">
        <v>950</v>
      </c>
      <c r="F705" s="2" t="s">
        <v>159</v>
      </c>
      <c r="G705">
        <v>464000</v>
      </c>
      <c r="H705">
        <v>0</v>
      </c>
      <c r="I705">
        <v>65675</v>
      </c>
      <c r="J705">
        <v>0</v>
      </c>
    </row>
    <row r="706" spans="1:10" x14ac:dyDescent="0.3">
      <c r="A706" s="2" t="s">
        <v>8535</v>
      </c>
      <c r="B706" s="2" t="s">
        <v>12616</v>
      </c>
      <c r="C706" s="2" t="s">
        <v>4428</v>
      </c>
      <c r="D706" s="2" t="s">
        <v>4438</v>
      </c>
      <c r="E706" s="2" t="s">
        <v>960</v>
      </c>
      <c r="F706" s="2" t="s">
        <v>167</v>
      </c>
      <c r="G706">
        <v>26884</v>
      </c>
      <c r="H706">
        <v>0</v>
      </c>
      <c r="I706">
        <v>12778</v>
      </c>
      <c r="J706">
        <v>0</v>
      </c>
    </row>
    <row r="707" spans="1:10" x14ac:dyDescent="0.3">
      <c r="A707" s="2" t="s">
        <v>8535</v>
      </c>
      <c r="B707" s="2" t="s">
        <v>12617</v>
      </c>
      <c r="C707" s="2" t="s">
        <v>4428</v>
      </c>
      <c r="D707" s="2" t="s">
        <v>4435</v>
      </c>
      <c r="E707" s="2" t="s">
        <v>950</v>
      </c>
      <c r="F707" s="2" t="s">
        <v>159</v>
      </c>
      <c r="G707">
        <v>862680</v>
      </c>
      <c r="H707">
        <v>0</v>
      </c>
      <c r="I707">
        <v>199764</v>
      </c>
      <c r="J707">
        <v>314365</v>
      </c>
    </row>
    <row r="708" spans="1:10" x14ac:dyDescent="0.3">
      <c r="A708" s="2" t="s">
        <v>8535</v>
      </c>
      <c r="B708" s="2" t="s">
        <v>12618</v>
      </c>
      <c r="C708" s="2" t="s">
        <v>4446</v>
      </c>
      <c r="D708" s="2" t="s">
        <v>897</v>
      </c>
      <c r="E708" s="2" t="s">
        <v>896</v>
      </c>
      <c r="F708" s="2" t="s">
        <v>159</v>
      </c>
      <c r="G708">
        <v>1284</v>
      </c>
      <c r="H708">
        <v>391</v>
      </c>
      <c r="I708">
        <v>7274</v>
      </c>
      <c r="J708">
        <v>324</v>
      </c>
    </row>
    <row r="709" spans="1:10" x14ac:dyDescent="0.3">
      <c r="A709" s="2" t="s">
        <v>8535</v>
      </c>
      <c r="B709" s="2" t="s">
        <v>12619</v>
      </c>
      <c r="C709" s="2" t="s">
        <v>4446</v>
      </c>
      <c r="D709" s="2" t="s">
        <v>901</v>
      </c>
      <c r="E709" s="2" t="s">
        <v>900</v>
      </c>
      <c r="F709" s="2" t="s">
        <v>219</v>
      </c>
      <c r="G709">
        <v>22122</v>
      </c>
      <c r="H709">
        <v>0</v>
      </c>
      <c r="I709">
        <v>12516</v>
      </c>
      <c r="J709">
        <v>0</v>
      </c>
    </row>
    <row r="710" spans="1:10" x14ac:dyDescent="0.3">
      <c r="A710" s="2" t="s">
        <v>8535</v>
      </c>
      <c r="B710" s="2" t="s">
        <v>12620</v>
      </c>
      <c r="C710" s="2" t="s">
        <v>4446</v>
      </c>
      <c r="D710" s="2" t="s">
        <v>931</v>
      </c>
      <c r="E710" s="2" t="s">
        <v>900</v>
      </c>
      <c r="F710" s="2" t="s">
        <v>219</v>
      </c>
      <c r="G710">
        <v>65</v>
      </c>
      <c r="H710">
        <v>0</v>
      </c>
      <c r="I710">
        <v>2136</v>
      </c>
      <c r="J710">
        <v>0</v>
      </c>
    </row>
    <row r="711" spans="1:10" x14ac:dyDescent="0.3">
      <c r="A711" s="2" t="s">
        <v>8535</v>
      </c>
      <c r="B711" s="2" t="s">
        <v>12621</v>
      </c>
      <c r="C711" s="2" t="s">
        <v>4446</v>
      </c>
      <c r="D711" s="2" t="s">
        <v>3939</v>
      </c>
      <c r="E711" s="2" t="s">
        <v>937</v>
      </c>
      <c r="F711" s="2" t="s">
        <v>295</v>
      </c>
      <c r="G711">
        <v>1956</v>
      </c>
      <c r="H711">
        <v>0</v>
      </c>
      <c r="I711">
        <v>1131</v>
      </c>
      <c r="J711">
        <v>11200</v>
      </c>
    </row>
    <row r="712" spans="1:10" x14ac:dyDescent="0.3">
      <c r="A712" s="2" t="s">
        <v>8535</v>
      </c>
      <c r="B712" s="2" t="s">
        <v>12622</v>
      </c>
      <c r="C712" s="2" t="s">
        <v>4446</v>
      </c>
      <c r="D712" s="2" t="s">
        <v>4469</v>
      </c>
      <c r="E712" s="2" t="s">
        <v>950</v>
      </c>
      <c r="F712" s="2" t="s">
        <v>159</v>
      </c>
      <c r="G712">
        <v>202723</v>
      </c>
      <c r="H712">
        <v>0</v>
      </c>
      <c r="I712">
        <v>80816</v>
      </c>
      <c r="J712">
        <v>0</v>
      </c>
    </row>
    <row r="713" spans="1:10" x14ac:dyDescent="0.3">
      <c r="A713" s="2" t="s">
        <v>8535</v>
      </c>
      <c r="B713" s="2" t="s">
        <v>12623</v>
      </c>
      <c r="C713" s="2" t="s">
        <v>4446</v>
      </c>
      <c r="D713" s="2" t="s">
        <v>4472</v>
      </c>
      <c r="E713" s="2" t="s">
        <v>950</v>
      </c>
      <c r="F713" s="2" t="s">
        <v>159</v>
      </c>
      <c r="G713">
        <v>109146</v>
      </c>
      <c r="H713">
        <v>0</v>
      </c>
      <c r="I713">
        <v>50612</v>
      </c>
      <c r="J713">
        <v>0</v>
      </c>
    </row>
    <row r="714" spans="1:10" x14ac:dyDescent="0.3">
      <c r="A714" s="2" t="s">
        <v>8535</v>
      </c>
      <c r="B714" s="2" t="s">
        <v>12624</v>
      </c>
      <c r="C714" s="2" t="s">
        <v>4446</v>
      </c>
      <c r="D714" s="2" t="s">
        <v>4472</v>
      </c>
      <c r="E714" s="2" t="s">
        <v>950</v>
      </c>
      <c r="F714" s="2" t="s">
        <v>185</v>
      </c>
      <c r="G714">
        <v>244139</v>
      </c>
      <c r="H714">
        <v>30527</v>
      </c>
      <c r="I714">
        <v>44306</v>
      </c>
      <c r="J714">
        <v>0</v>
      </c>
    </row>
    <row r="715" spans="1:10" x14ac:dyDescent="0.3">
      <c r="A715" s="2" t="s">
        <v>8535</v>
      </c>
      <c r="B715" s="2" t="s">
        <v>12625</v>
      </c>
      <c r="C715" s="2" t="s">
        <v>4481</v>
      </c>
      <c r="D715" s="2" t="s">
        <v>4490</v>
      </c>
      <c r="E715" s="2" t="s">
        <v>937</v>
      </c>
      <c r="F715" s="2" t="s">
        <v>159</v>
      </c>
      <c r="G715">
        <v>17770</v>
      </c>
      <c r="H715">
        <v>0</v>
      </c>
      <c r="I715">
        <v>6716</v>
      </c>
      <c r="J715">
        <v>0</v>
      </c>
    </row>
    <row r="716" spans="1:10" x14ac:dyDescent="0.3">
      <c r="A716" s="2" t="s">
        <v>8535</v>
      </c>
      <c r="B716" s="2" t="s">
        <v>12626</v>
      </c>
      <c r="C716" s="2" t="s">
        <v>4481</v>
      </c>
      <c r="D716" s="2" t="s">
        <v>4499</v>
      </c>
      <c r="E716" s="2" t="s">
        <v>950</v>
      </c>
      <c r="F716" s="2" t="s">
        <v>159</v>
      </c>
      <c r="G716">
        <v>221840</v>
      </c>
      <c r="H716">
        <v>0</v>
      </c>
      <c r="I716">
        <v>103879</v>
      </c>
      <c r="J716">
        <v>0</v>
      </c>
    </row>
    <row r="717" spans="1:10" x14ac:dyDescent="0.3">
      <c r="A717" s="2" t="s">
        <v>8535</v>
      </c>
      <c r="B717" s="2" t="s">
        <v>12627</v>
      </c>
      <c r="C717" s="2" t="s">
        <v>4481</v>
      </c>
      <c r="D717" s="2" t="s">
        <v>4502</v>
      </c>
      <c r="E717" s="2" t="s">
        <v>950</v>
      </c>
      <c r="F717" s="2" t="s">
        <v>159</v>
      </c>
      <c r="G717">
        <v>83035</v>
      </c>
      <c r="H717">
        <v>0</v>
      </c>
      <c r="I717">
        <v>7960</v>
      </c>
      <c r="J717">
        <v>0</v>
      </c>
    </row>
    <row r="718" spans="1:10" x14ac:dyDescent="0.3">
      <c r="A718" s="2" t="s">
        <v>8535</v>
      </c>
      <c r="B718" s="2" t="s">
        <v>12628</v>
      </c>
      <c r="C718" s="2" t="s">
        <v>4481</v>
      </c>
      <c r="D718" s="2" t="s">
        <v>4505</v>
      </c>
      <c r="E718" s="2" t="s">
        <v>950</v>
      </c>
      <c r="F718" s="2" t="s">
        <v>159</v>
      </c>
      <c r="G718">
        <v>514973</v>
      </c>
      <c r="H718">
        <v>0</v>
      </c>
      <c r="I718">
        <v>163546</v>
      </c>
      <c r="J718">
        <v>0</v>
      </c>
    </row>
    <row r="719" spans="1:10" x14ac:dyDescent="0.3">
      <c r="A719" s="2" t="s">
        <v>8535</v>
      </c>
      <c r="B719" s="2" t="s">
        <v>12629</v>
      </c>
      <c r="C719" s="2" t="s">
        <v>4519</v>
      </c>
      <c r="D719" s="2" t="s">
        <v>1032</v>
      </c>
      <c r="E719" s="2" t="s">
        <v>966</v>
      </c>
      <c r="F719" s="2" t="s">
        <v>159</v>
      </c>
      <c r="G719">
        <v>8200</v>
      </c>
      <c r="H719">
        <v>0</v>
      </c>
      <c r="I719">
        <v>2249</v>
      </c>
      <c r="J719">
        <v>0</v>
      </c>
    </row>
    <row r="720" spans="1:10" x14ac:dyDescent="0.3">
      <c r="A720" s="2" t="s">
        <v>8535</v>
      </c>
      <c r="B720" s="2" t="s">
        <v>12630</v>
      </c>
      <c r="C720" s="2" t="s">
        <v>4519</v>
      </c>
      <c r="D720" s="2" t="s">
        <v>4533</v>
      </c>
      <c r="E720" s="2" t="s">
        <v>950</v>
      </c>
      <c r="F720" s="2" t="s">
        <v>159</v>
      </c>
      <c r="G720">
        <v>497740</v>
      </c>
      <c r="H720">
        <v>0</v>
      </c>
      <c r="I720">
        <v>84764</v>
      </c>
      <c r="J720">
        <v>0</v>
      </c>
    </row>
    <row r="721" spans="1:10" x14ac:dyDescent="0.3">
      <c r="A721" s="2" t="s">
        <v>8535</v>
      </c>
      <c r="B721" s="2" t="s">
        <v>12631</v>
      </c>
      <c r="C721" s="2" t="s">
        <v>4550</v>
      </c>
      <c r="D721" s="2" t="s">
        <v>897</v>
      </c>
      <c r="E721" s="2" t="s">
        <v>896</v>
      </c>
      <c r="F721" s="2" t="s">
        <v>171</v>
      </c>
      <c r="G721">
        <v>270805</v>
      </c>
      <c r="H721">
        <v>0</v>
      </c>
      <c r="I721">
        <v>19470</v>
      </c>
      <c r="J721">
        <v>1085950</v>
      </c>
    </row>
    <row r="722" spans="1:10" x14ac:dyDescent="0.3">
      <c r="A722" s="2" t="s">
        <v>8535</v>
      </c>
      <c r="B722" s="2" t="s">
        <v>12632</v>
      </c>
      <c r="C722" s="2" t="s">
        <v>4550</v>
      </c>
      <c r="D722" s="2" t="s">
        <v>897</v>
      </c>
      <c r="E722" s="2" t="s">
        <v>896</v>
      </c>
      <c r="F722" s="2" t="s">
        <v>194</v>
      </c>
      <c r="G722">
        <v>275298</v>
      </c>
      <c r="H722">
        <v>0</v>
      </c>
      <c r="I722">
        <v>39867</v>
      </c>
      <c r="J722">
        <v>600000</v>
      </c>
    </row>
    <row r="723" spans="1:10" x14ac:dyDescent="0.3">
      <c r="A723" s="2" t="s">
        <v>8535</v>
      </c>
      <c r="B723" s="2" t="s">
        <v>12633</v>
      </c>
      <c r="C723" s="2" t="s">
        <v>4550</v>
      </c>
      <c r="D723" s="2" t="s">
        <v>922</v>
      </c>
      <c r="E723" s="2" t="s">
        <v>900</v>
      </c>
      <c r="F723" s="2" t="s">
        <v>179</v>
      </c>
      <c r="G723">
        <v>33997</v>
      </c>
      <c r="H723">
        <v>0</v>
      </c>
      <c r="I723">
        <v>16521</v>
      </c>
      <c r="J723">
        <v>0</v>
      </c>
    </row>
    <row r="724" spans="1:10" x14ac:dyDescent="0.3">
      <c r="A724" s="2" t="s">
        <v>8535</v>
      </c>
      <c r="B724" s="2" t="s">
        <v>12634</v>
      </c>
      <c r="C724" s="2" t="s">
        <v>4550</v>
      </c>
      <c r="D724" s="2" t="s">
        <v>922</v>
      </c>
      <c r="E724" s="2" t="s">
        <v>900</v>
      </c>
      <c r="F724" s="2" t="s">
        <v>171</v>
      </c>
      <c r="G724">
        <v>64516</v>
      </c>
      <c r="H724">
        <v>0</v>
      </c>
      <c r="I724">
        <v>25256</v>
      </c>
      <c r="J724">
        <v>0</v>
      </c>
    </row>
    <row r="725" spans="1:10" x14ac:dyDescent="0.3">
      <c r="A725" s="2" t="s">
        <v>8535</v>
      </c>
      <c r="B725" s="2" t="s">
        <v>12635</v>
      </c>
      <c r="C725" s="2" t="s">
        <v>4550</v>
      </c>
      <c r="D725" s="2" t="s">
        <v>922</v>
      </c>
      <c r="E725" s="2" t="s">
        <v>900</v>
      </c>
      <c r="F725" s="2" t="s">
        <v>194</v>
      </c>
      <c r="G725">
        <v>95241</v>
      </c>
      <c r="H725">
        <v>0</v>
      </c>
      <c r="I725">
        <v>36969</v>
      </c>
      <c r="J725">
        <v>0</v>
      </c>
    </row>
    <row r="726" spans="1:10" x14ac:dyDescent="0.3">
      <c r="A726" s="2" t="s">
        <v>8535</v>
      </c>
      <c r="B726" s="2" t="s">
        <v>12636</v>
      </c>
      <c r="C726" s="2" t="s">
        <v>4550</v>
      </c>
      <c r="D726" s="2" t="s">
        <v>922</v>
      </c>
      <c r="E726" s="2" t="s">
        <v>900</v>
      </c>
      <c r="F726" s="2" t="s">
        <v>169</v>
      </c>
      <c r="G726">
        <v>116337</v>
      </c>
      <c r="H726">
        <v>0</v>
      </c>
      <c r="I726">
        <v>45205</v>
      </c>
      <c r="J726">
        <v>0</v>
      </c>
    </row>
    <row r="727" spans="1:10" x14ac:dyDescent="0.3">
      <c r="A727" s="2" t="s">
        <v>8535</v>
      </c>
      <c r="B727" s="2" t="s">
        <v>12637</v>
      </c>
      <c r="C727" s="2" t="s">
        <v>4550</v>
      </c>
      <c r="D727" s="2" t="s">
        <v>931</v>
      </c>
      <c r="E727" s="2" t="s">
        <v>900</v>
      </c>
      <c r="F727" s="2" t="s">
        <v>219</v>
      </c>
      <c r="G727">
        <v>11201</v>
      </c>
      <c r="H727">
        <v>0</v>
      </c>
      <c r="I727">
        <v>5305</v>
      </c>
      <c r="J727">
        <v>0</v>
      </c>
    </row>
    <row r="728" spans="1:10" x14ac:dyDescent="0.3">
      <c r="A728" s="2" t="s">
        <v>8535</v>
      </c>
      <c r="B728" s="2" t="s">
        <v>12638</v>
      </c>
      <c r="C728" s="2" t="s">
        <v>4550</v>
      </c>
      <c r="D728" s="2" t="s">
        <v>1547</v>
      </c>
      <c r="E728" s="2" t="s">
        <v>1260</v>
      </c>
      <c r="F728" s="2" t="s">
        <v>159</v>
      </c>
      <c r="G728">
        <v>62088</v>
      </c>
      <c r="H728">
        <v>0</v>
      </c>
      <c r="I728">
        <v>0</v>
      </c>
      <c r="J728">
        <v>138816</v>
      </c>
    </row>
    <row r="729" spans="1:10" x14ac:dyDescent="0.3">
      <c r="A729" s="2" t="s">
        <v>8535</v>
      </c>
      <c r="B729" s="2" t="s">
        <v>12639</v>
      </c>
      <c r="C729" s="2" t="s">
        <v>4550</v>
      </c>
      <c r="D729" s="2" t="s">
        <v>4559</v>
      </c>
      <c r="E729" s="2" t="s">
        <v>937</v>
      </c>
      <c r="F729" s="2" t="s">
        <v>159</v>
      </c>
      <c r="G729">
        <v>454137</v>
      </c>
      <c r="H729">
        <v>0</v>
      </c>
      <c r="I729">
        <v>57873</v>
      </c>
      <c r="J729">
        <v>125000</v>
      </c>
    </row>
    <row r="730" spans="1:10" x14ac:dyDescent="0.3">
      <c r="A730" s="2" t="s">
        <v>8535</v>
      </c>
      <c r="B730" s="2" t="s">
        <v>12640</v>
      </c>
      <c r="C730" s="2" t="s">
        <v>4550</v>
      </c>
      <c r="D730" s="2" t="s">
        <v>4559</v>
      </c>
      <c r="E730" s="2" t="s">
        <v>937</v>
      </c>
      <c r="F730" s="2" t="s">
        <v>179</v>
      </c>
      <c r="G730">
        <v>147984</v>
      </c>
      <c r="H730">
        <v>0</v>
      </c>
      <c r="I730">
        <v>37573</v>
      </c>
      <c r="J730">
        <v>0</v>
      </c>
    </row>
    <row r="731" spans="1:10" x14ac:dyDescent="0.3">
      <c r="A731" s="2" t="s">
        <v>8535</v>
      </c>
      <c r="B731" s="2" t="s">
        <v>12641</v>
      </c>
      <c r="C731" s="2" t="s">
        <v>4550</v>
      </c>
      <c r="D731" s="2" t="s">
        <v>3391</v>
      </c>
      <c r="E731" s="2" t="s">
        <v>937</v>
      </c>
      <c r="F731" s="2" t="s">
        <v>159</v>
      </c>
      <c r="G731">
        <v>81418</v>
      </c>
      <c r="H731">
        <v>0</v>
      </c>
      <c r="I731">
        <v>31795</v>
      </c>
      <c r="J731">
        <v>0</v>
      </c>
    </row>
    <row r="732" spans="1:10" x14ac:dyDescent="0.3">
      <c r="A732" s="2" t="s">
        <v>8535</v>
      </c>
      <c r="B732" s="2" t="s">
        <v>12642</v>
      </c>
      <c r="C732" s="2" t="s">
        <v>4550</v>
      </c>
      <c r="D732" s="2" t="s">
        <v>3391</v>
      </c>
      <c r="E732" s="2" t="s">
        <v>937</v>
      </c>
      <c r="F732" s="2" t="s">
        <v>179</v>
      </c>
      <c r="G732">
        <v>10222</v>
      </c>
      <c r="H732">
        <v>0</v>
      </c>
      <c r="I732">
        <v>0</v>
      </c>
      <c r="J732">
        <v>0</v>
      </c>
    </row>
    <row r="733" spans="1:10" x14ac:dyDescent="0.3">
      <c r="A733" s="2" t="s">
        <v>8535</v>
      </c>
      <c r="B733" s="2" t="s">
        <v>12643</v>
      </c>
      <c r="C733" s="2" t="s">
        <v>4550</v>
      </c>
      <c r="D733" s="2" t="s">
        <v>3391</v>
      </c>
      <c r="E733" s="2" t="s">
        <v>937</v>
      </c>
      <c r="F733" s="2" t="s">
        <v>170</v>
      </c>
      <c r="G733">
        <v>126708</v>
      </c>
      <c r="H733">
        <v>0</v>
      </c>
      <c r="I733">
        <v>115719</v>
      </c>
      <c r="J733">
        <v>0</v>
      </c>
    </row>
    <row r="734" spans="1:10" x14ac:dyDescent="0.3">
      <c r="A734" s="2" t="s">
        <v>8535</v>
      </c>
      <c r="B734" s="2" t="s">
        <v>12644</v>
      </c>
      <c r="C734" s="2" t="s">
        <v>4550</v>
      </c>
      <c r="D734" s="2" t="s">
        <v>3391</v>
      </c>
      <c r="E734" s="2" t="s">
        <v>937</v>
      </c>
      <c r="F734" s="2" t="s">
        <v>171</v>
      </c>
      <c r="G734">
        <v>35132</v>
      </c>
      <c r="H734">
        <v>0</v>
      </c>
      <c r="I734">
        <v>14049</v>
      </c>
      <c r="J734">
        <v>0</v>
      </c>
    </row>
    <row r="735" spans="1:10" x14ac:dyDescent="0.3">
      <c r="A735" s="2" t="s">
        <v>8535</v>
      </c>
      <c r="B735" s="2" t="s">
        <v>12645</v>
      </c>
      <c r="C735" s="2" t="s">
        <v>4550</v>
      </c>
      <c r="D735" s="2" t="s">
        <v>4564</v>
      </c>
      <c r="E735" s="2" t="s">
        <v>937</v>
      </c>
      <c r="F735" s="2" t="s">
        <v>159</v>
      </c>
      <c r="G735">
        <v>1169</v>
      </c>
      <c r="H735">
        <v>0</v>
      </c>
      <c r="I735">
        <v>6817</v>
      </c>
      <c r="J735">
        <v>0</v>
      </c>
    </row>
    <row r="736" spans="1:10" x14ac:dyDescent="0.3">
      <c r="A736" s="2" t="s">
        <v>8535</v>
      </c>
      <c r="B736" s="2" t="s">
        <v>12646</v>
      </c>
      <c r="C736" s="2" t="s">
        <v>4550</v>
      </c>
      <c r="D736" s="2" t="s">
        <v>4564</v>
      </c>
      <c r="E736" s="2" t="s">
        <v>937</v>
      </c>
      <c r="F736" s="2" t="s">
        <v>185</v>
      </c>
      <c r="G736">
        <v>965</v>
      </c>
      <c r="H736">
        <v>0</v>
      </c>
      <c r="I736">
        <v>1907</v>
      </c>
      <c r="J736">
        <v>0</v>
      </c>
    </row>
    <row r="737" spans="1:10" x14ac:dyDescent="0.3">
      <c r="A737" s="2" t="s">
        <v>8535</v>
      </c>
      <c r="B737" s="2" t="s">
        <v>12647</v>
      </c>
      <c r="C737" s="2" t="s">
        <v>4550</v>
      </c>
      <c r="D737" s="2" t="s">
        <v>4564</v>
      </c>
      <c r="E737" s="2" t="s">
        <v>937</v>
      </c>
      <c r="F737" s="2" t="s">
        <v>170</v>
      </c>
      <c r="G737">
        <v>47438</v>
      </c>
      <c r="H737">
        <v>0</v>
      </c>
      <c r="I737">
        <v>10440</v>
      </c>
      <c r="J737">
        <v>0</v>
      </c>
    </row>
    <row r="738" spans="1:10" x14ac:dyDescent="0.3">
      <c r="A738" s="2" t="s">
        <v>8535</v>
      </c>
      <c r="B738" s="2" t="s">
        <v>12648</v>
      </c>
      <c r="C738" s="2" t="s">
        <v>4550</v>
      </c>
      <c r="D738" s="2" t="s">
        <v>4564</v>
      </c>
      <c r="E738" s="2" t="s">
        <v>937</v>
      </c>
      <c r="F738" s="2" t="s">
        <v>171</v>
      </c>
      <c r="G738">
        <v>56045</v>
      </c>
      <c r="H738">
        <v>0</v>
      </c>
      <c r="I738">
        <v>18402</v>
      </c>
      <c r="J738">
        <v>0</v>
      </c>
    </row>
    <row r="739" spans="1:10" x14ac:dyDescent="0.3">
      <c r="A739" s="2" t="s">
        <v>8535</v>
      </c>
      <c r="B739" s="2" t="s">
        <v>12649</v>
      </c>
      <c r="C739" s="2" t="s">
        <v>4550</v>
      </c>
      <c r="D739" s="2" t="s">
        <v>4564</v>
      </c>
      <c r="E739" s="2" t="s">
        <v>937</v>
      </c>
      <c r="F739" s="2" t="s">
        <v>194</v>
      </c>
      <c r="G739">
        <v>56457</v>
      </c>
      <c r="H739">
        <v>0</v>
      </c>
      <c r="I739">
        <v>17687</v>
      </c>
      <c r="J739">
        <v>0</v>
      </c>
    </row>
    <row r="740" spans="1:10" x14ac:dyDescent="0.3">
      <c r="A740" s="2" t="s">
        <v>8535</v>
      </c>
      <c r="B740" s="2" t="s">
        <v>12650</v>
      </c>
      <c r="C740" s="2" t="s">
        <v>4550</v>
      </c>
      <c r="D740" s="2" t="s">
        <v>4564</v>
      </c>
      <c r="E740" s="2" t="s">
        <v>937</v>
      </c>
      <c r="F740" s="2" t="s">
        <v>406</v>
      </c>
      <c r="G740">
        <v>3633</v>
      </c>
      <c r="H740">
        <v>0</v>
      </c>
      <c r="I740">
        <v>4434</v>
      </c>
      <c r="J740">
        <v>0</v>
      </c>
    </row>
    <row r="741" spans="1:10" x14ac:dyDescent="0.3">
      <c r="A741" s="2" t="s">
        <v>8535</v>
      </c>
      <c r="B741" s="2" t="s">
        <v>12651</v>
      </c>
      <c r="C741" s="2" t="s">
        <v>4550</v>
      </c>
      <c r="D741" s="2" t="s">
        <v>4564</v>
      </c>
      <c r="E741" s="2" t="s">
        <v>937</v>
      </c>
      <c r="F741" s="2" t="s">
        <v>169</v>
      </c>
      <c r="G741">
        <v>1934</v>
      </c>
      <c r="H741">
        <v>0</v>
      </c>
      <c r="I741">
        <v>0</v>
      </c>
      <c r="J741">
        <v>0</v>
      </c>
    </row>
    <row r="742" spans="1:10" x14ac:dyDescent="0.3">
      <c r="A742" s="2" t="s">
        <v>8535</v>
      </c>
      <c r="B742" s="2" t="s">
        <v>12652</v>
      </c>
      <c r="C742" s="2" t="s">
        <v>4550</v>
      </c>
      <c r="D742" s="2" t="s">
        <v>4567</v>
      </c>
      <c r="E742" s="2" t="s">
        <v>937</v>
      </c>
      <c r="F742" s="2" t="s">
        <v>159</v>
      </c>
      <c r="G742">
        <v>12267</v>
      </c>
      <c r="H742">
        <v>0</v>
      </c>
      <c r="I742">
        <v>1916</v>
      </c>
      <c r="J742">
        <v>14</v>
      </c>
    </row>
    <row r="743" spans="1:10" x14ac:dyDescent="0.3">
      <c r="A743" s="2" t="s">
        <v>8535</v>
      </c>
      <c r="B743" s="2" t="s">
        <v>12653</v>
      </c>
      <c r="C743" s="2" t="s">
        <v>4550</v>
      </c>
      <c r="D743" s="2" t="s">
        <v>4567</v>
      </c>
      <c r="E743" s="2" t="s">
        <v>937</v>
      </c>
      <c r="F743" s="2" t="s">
        <v>167</v>
      </c>
      <c r="G743">
        <v>60540</v>
      </c>
      <c r="H743">
        <v>0</v>
      </c>
      <c r="I743">
        <v>5360</v>
      </c>
      <c r="J743">
        <v>39</v>
      </c>
    </row>
    <row r="744" spans="1:10" x14ac:dyDescent="0.3">
      <c r="A744" s="2" t="s">
        <v>8535</v>
      </c>
      <c r="B744" s="2" t="s">
        <v>12654</v>
      </c>
      <c r="C744" s="2" t="s">
        <v>4550</v>
      </c>
      <c r="D744" s="2" t="s">
        <v>4585</v>
      </c>
      <c r="E744" s="2" t="s">
        <v>937</v>
      </c>
      <c r="F744" s="2" t="s">
        <v>159</v>
      </c>
      <c r="G744">
        <v>13397</v>
      </c>
      <c r="H744">
        <v>0</v>
      </c>
      <c r="I744">
        <v>3712</v>
      </c>
      <c r="J744">
        <v>0</v>
      </c>
    </row>
    <row r="745" spans="1:10" x14ac:dyDescent="0.3">
      <c r="A745" s="2" t="s">
        <v>8535</v>
      </c>
      <c r="B745" s="2" t="s">
        <v>12655</v>
      </c>
      <c r="C745" s="2" t="s">
        <v>4550</v>
      </c>
      <c r="D745" s="2" t="s">
        <v>4591</v>
      </c>
      <c r="E745" s="2" t="s">
        <v>950</v>
      </c>
      <c r="F745" s="2" t="s">
        <v>159</v>
      </c>
      <c r="G745">
        <v>646991</v>
      </c>
      <c r="H745">
        <v>0</v>
      </c>
      <c r="I745">
        <v>184055</v>
      </c>
      <c r="J745">
        <v>0</v>
      </c>
    </row>
    <row r="746" spans="1:10" x14ac:dyDescent="0.3">
      <c r="A746" s="2" t="s">
        <v>8535</v>
      </c>
      <c r="B746" s="2" t="s">
        <v>12656</v>
      </c>
      <c r="C746" s="2" t="s">
        <v>4550</v>
      </c>
      <c r="D746" s="2" t="s">
        <v>4594</v>
      </c>
      <c r="E746" s="2" t="s">
        <v>950</v>
      </c>
      <c r="F746" s="2" t="s">
        <v>159</v>
      </c>
      <c r="G746">
        <v>2287396</v>
      </c>
      <c r="H746">
        <v>0</v>
      </c>
      <c r="I746">
        <v>664800</v>
      </c>
      <c r="J746">
        <v>0</v>
      </c>
    </row>
    <row r="747" spans="1:10" x14ac:dyDescent="0.3">
      <c r="A747" s="2" t="s">
        <v>8535</v>
      </c>
      <c r="B747" s="2" t="s">
        <v>12657</v>
      </c>
      <c r="C747" s="2" t="s">
        <v>4550</v>
      </c>
      <c r="D747" s="2" t="s">
        <v>4597</v>
      </c>
      <c r="E747" s="2" t="s">
        <v>950</v>
      </c>
      <c r="F747" s="2" t="s">
        <v>159</v>
      </c>
      <c r="G747">
        <v>1499777</v>
      </c>
      <c r="H747">
        <v>0</v>
      </c>
      <c r="I747">
        <v>436974</v>
      </c>
      <c r="J747">
        <v>0</v>
      </c>
    </row>
    <row r="748" spans="1:10" x14ac:dyDescent="0.3">
      <c r="A748" s="2" t="s">
        <v>8535</v>
      </c>
      <c r="B748" s="2" t="s">
        <v>12658</v>
      </c>
      <c r="C748" s="2" t="s">
        <v>4550</v>
      </c>
      <c r="D748" s="2" t="s">
        <v>4600</v>
      </c>
      <c r="E748" s="2" t="s">
        <v>950</v>
      </c>
      <c r="F748" s="2" t="s">
        <v>159</v>
      </c>
      <c r="G748">
        <v>954222</v>
      </c>
      <c r="H748">
        <v>0</v>
      </c>
      <c r="I748">
        <v>468765</v>
      </c>
      <c r="J748">
        <v>0</v>
      </c>
    </row>
    <row r="749" spans="1:10" x14ac:dyDescent="0.3">
      <c r="A749" s="2" t="s">
        <v>8535</v>
      </c>
      <c r="B749" s="2" t="s">
        <v>12659</v>
      </c>
      <c r="C749" s="2" t="s">
        <v>4550</v>
      </c>
      <c r="D749" s="2" t="s">
        <v>4603</v>
      </c>
      <c r="E749" s="2" t="s">
        <v>950</v>
      </c>
      <c r="F749" s="2" t="s">
        <v>159</v>
      </c>
      <c r="G749">
        <v>480949</v>
      </c>
      <c r="H749">
        <v>0</v>
      </c>
      <c r="I749">
        <v>271416</v>
      </c>
      <c r="J749">
        <v>0</v>
      </c>
    </row>
    <row r="750" spans="1:10" x14ac:dyDescent="0.3">
      <c r="A750" s="2" t="s">
        <v>8535</v>
      </c>
      <c r="B750" s="2" t="s">
        <v>12660</v>
      </c>
      <c r="C750" s="2" t="s">
        <v>4550</v>
      </c>
      <c r="D750" s="2" t="s">
        <v>4603</v>
      </c>
      <c r="E750" s="2" t="s">
        <v>950</v>
      </c>
      <c r="F750" s="2" t="s">
        <v>190</v>
      </c>
      <c r="G750">
        <v>490</v>
      </c>
      <c r="H750">
        <v>0</v>
      </c>
      <c r="I750">
        <v>2606</v>
      </c>
      <c r="J750">
        <v>0</v>
      </c>
    </row>
    <row r="751" spans="1:10" x14ac:dyDescent="0.3">
      <c r="A751" s="2" t="s">
        <v>8535</v>
      </c>
      <c r="B751" s="2" t="s">
        <v>12661</v>
      </c>
      <c r="C751" s="2" t="s">
        <v>4550</v>
      </c>
      <c r="D751" s="2" t="s">
        <v>4606</v>
      </c>
      <c r="E751" s="2" t="s">
        <v>950</v>
      </c>
      <c r="F751" s="2" t="s">
        <v>159</v>
      </c>
      <c r="G751">
        <v>2362506</v>
      </c>
      <c r="H751">
        <v>0</v>
      </c>
      <c r="I751">
        <v>618188</v>
      </c>
      <c r="J751">
        <v>0</v>
      </c>
    </row>
    <row r="752" spans="1:10" x14ac:dyDescent="0.3">
      <c r="A752" s="2" t="s">
        <v>8535</v>
      </c>
      <c r="B752" s="2" t="s">
        <v>12662</v>
      </c>
      <c r="C752" s="2" t="s">
        <v>4550</v>
      </c>
      <c r="D752" s="2" t="s">
        <v>4606</v>
      </c>
      <c r="E752" s="2" t="s">
        <v>950</v>
      </c>
      <c r="F752" s="2" t="s">
        <v>190</v>
      </c>
      <c r="G752">
        <v>265</v>
      </c>
      <c r="H752">
        <v>0</v>
      </c>
      <c r="I752">
        <v>17240</v>
      </c>
      <c r="J752">
        <v>0</v>
      </c>
    </row>
    <row r="753" spans="1:10" x14ac:dyDescent="0.3">
      <c r="A753" s="2" t="s">
        <v>8535</v>
      </c>
      <c r="B753" s="2" t="s">
        <v>12655</v>
      </c>
      <c r="C753" s="2" t="s">
        <v>4550</v>
      </c>
      <c r="D753" s="2" t="s">
        <v>4609</v>
      </c>
      <c r="E753" s="2" t="s">
        <v>950</v>
      </c>
      <c r="F753" s="2" t="s">
        <v>159</v>
      </c>
      <c r="G753">
        <v>1713120</v>
      </c>
      <c r="H753">
        <v>0</v>
      </c>
      <c r="I753">
        <v>256190</v>
      </c>
      <c r="J753">
        <v>0</v>
      </c>
    </row>
    <row r="754" spans="1:10" x14ac:dyDescent="0.3">
      <c r="A754" s="2" t="s">
        <v>8535</v>
      </c>
      <c r="B754" s="2" t="s">
        <v>12663</v>
      </c>
      <c r="C754" s="2" t="s">
        <v>4550</v>
      </c>
      <c r="D754" s="2" t="s">
        <v>4609</v>
      </c>
      <c r="E754" s="2" t="s">
        <v>950</v>
      </c>
      <c r="F754" s="2" t="s">
        <v>190</v>
      </c>
      <c r="G754">
        <v>2399</v>
      </c>
      <c r="H754">
        <v>0</v>
      </c>
      <c r="I754">
        <v>16272</v>
      </c>
      <c r="J754">
        <v>0</v>
      </c>
    </row>
    <row r="755" spans="1:10" x14ac:dyDescent="0.3">
      <c r="A755" s="2" t="s">
        <v>8535</v>
      </c>
      <c r="B755" s="2" t="s">
        <v>12664</v>
      </c>
      <c r="C755" s="2" t="s">
        <v>4550</v>
      </c>
      <c r="D755" s="2" t="s">
        <v>4609</v>
      </c>
      <c r="E755" s="2" t="s">
        <v>950</v>
      </c>
      <c r="F755" s="2" t="s">
        <v>175</v>
      </c>
      <c r="G755">
        <v>1746785</v>
      </c>
      <c r="H755">
        <v>0</v>
      </c>
      <c r="I755">
        <v>540568</v>
      </c>
      <c r="J755">
        <v>0</v>
      </c>
    </row>
    <row r="756" spans="1:10" x14ac:dyDescent="0.3">
      <c r="A756" s="2" t="s">
        <v>8535</v>
      </c>
      <c r="B756" s="2" t="s">
        <v>12665</v>
      </c>
      <c r="C756" s="2" t="s">
        <v>4636</v>
      </c>
      <c r="D756" s="2" t="s">
        <v>910</v>
      </c>
      <c r="E756" s="2" t="s">
        <v>900</v>
      </c>
      <c r="F756" s="2" t="s">
        <v>219</v>
      </c>
      <c r="G756">
        <v>20190</v>
      </c>
      <c r="H756">
        <v>0</v>
      </c>
      <c r="I756">
        <v>4088</v>
      </c>
      <c r="J756">
        <v>0</v>
      </c>
    </row>
    <row r="757" spans="1:10" x14ac:dyDescent="0.3">
      <c r="A757" s="2" t="s">
        <v>8535</v>
      </c>
      <c r="B757" s="2" t="s">
        <v>12666</v>
      </c>
      <c r="C757" s="2" t="s">
        <v>4636</v>
      </c>
      <c r="D757" s="2" t="s">
        <v>4678</v>
      </c>
      <c r="E757" s="2" t="s">
        <v>960</v>
      </c>
      <c r="F757" s="2" t="s">
        <v>159</v>
      </c>
      <c r="G757">
        <v>7505</v>
      </c>
      <c r="H757">
        <v>0</v>
      </c>
      <c r="I757">
        <v>2706</v>
      </c>
      <c r="J757">
        <v>0</v>
      </c>
    </row>
    <row r="758" spans="1:10" x14ac:dyDescent="0.3">
      <c r="A758" s="2" t="s">
        <v>8535</v>
      </c>
      <c r="B758" s="2" t="s">
        <v>12667</v>
      </c>
      <c r="C758" s="2" t="s">
        <v>4636</v>
      </c>
      <c r="D758" s="2" t="s">
        <v>4655</v>
      </c>
      <c r="E758" s="2" t="s">
        <v>937</v>
      </c>
      <c r="F758" s="2" t="s">
        <v>159</v>
      </c>
      <c r="G758">
        <v>80266</v>
      </c>
      <c r="H758">
        <v>0</v>
      </c>
      <c r="I758">
        <v>25032</v>
      </c>
      <c r="J758">
        <v>0</v>
      </c>
    </row>
    <row r="759" spans="1:10" x14ac:dyDescent="0.3">
      <c r="A759" s="2" t="s">
        <v>8535</v>
      </c>
      <c r="B759" s="2" t="s">
        <v>12668</v>
      </c>
      <c r="C759" s="2" t="s">
        <v>4636</v>
      </c>
      <c r="D759" s="2" t="s">
        <v>4667</v>
      </c>
      <c r="E759" s="2" t="s">
        <v>937</v>
      </c>
      <c r="F759" s="2" t="s">
        <v>167</v>
      </c>
      <c r="G759">
        <v>19725</v>
      </c>
      <c r="H759">
        <v>0</v>
      </c>
      <c r="I759">
        <v>2251</v>
      </c>
      <c r="J759">
        <v>0</v>
      </c>
    </row>
    <row r="760" spans="1:10" x14ac:dyDescent="0.3">
      <c r="A760" s="2" t="s">
        <v>8535</v>
      </c>
      <c r="B760" s="2" t="s">
        <v>12669</v>
      </c>
      <c r="C760" s="2" t="s">
        <v>4636</v>
      </c>
      <c r="D760" s="2" t="s">
        <v>4670</v>
      </c>
      <c r="E760" s="2" t="s">
        <v>950</v>
      </c>
      <c r="F760" s="2" t="s">
        <v>159</v>
      </c>
      <c r="G760">
        <v>231132</v>
      </c>
      <c r="H760">
        <v>0</v>
      </c>
      <c r="I760">
        <v>70389</v>
      </c>
      <c r="J760">
        <v>0</v>
      </c>
    </row>
    <row r="761" spans="1:10" x14ac:dyDescent="0.3">
      <c r="A761" s="2" t="s">
        <v>8535</v>
      </c>
      <c r="B761" s="2" t="s">
        <v>12670</v>
      </c>
      <c r="C761" s="2" t="s">
        <v>4636</v>
      </c>
      <c r="D761" s="2" t="s">
        <v>4673</v>
      </c>
      <c r="E761" s="2" t="s">
        <v>950</v>
      </c>
      <c r="F761" s="2" t="s">
        <v>159</v>
      </c>
      <c r="G761">
        <v>220318</v>
      </c>
      <c r="H761">
        <v>0</v>
      </c>
      <c r="I761">
        <v>171027</v>
      </c>
      <c r="J761">
        <v>0</v>
      </c>
    </row>
    <row r="762" spans="1:10" x14ac:dyDescent="0.3">
      <c r="A762" s="2" t="s">
        <v>8535</v>
      </c>
      <c r="B762" s="2" t="s">
        <v>12671</v>
      </c>
      <c r="C762" s="2" t="s">
        <v>4693</v>
      </c>
      <c r="D762" s="2" t="s">
        <v>897</v>
      </c>
      <c r="E762" s="2" t="s">
        <v>896</v>
      </c>
      <c r="F762" s="2" t="s">
        <v>221</v>
      </c>
      <c r="G762">
        <v>151171</v>
      </c>
      <c r="H762">
        <v>0</v>
      </c>
      <c r="I762">
        <v>43240</v>
      </c>
      <c r="J762">
        <v>0</v>
      </c>
    </row>
    <row r="763" spans="1:10" x14ac:dyDescent="0.3">
      <c r="A763" s="2" t="s">
        <v>8535</v>
      </c>
      <c r="B763" s="2" t="s">
        <v>12672</v>
      </c>
      <c r="C763" s="2" t="s">
        <v>4693</v>
      </c>
      <c r="D763" s="2" t="s">
        <v>897</v>
      </c>
      <c r="E763" s="2" t="s">
        <v>896</v>
      </c>
      <c r="F763" s="2" t="s">
        <v>600</v>
      </c>
      <c r="G763">
        <v>49706</v>
      </c>
      <c r="H763">
        <v>0</v>
      </c>
      <c r="I763">
        <v>12675</v>
      </c>
      <c r="J763">
        <v>0</v>
      </c>
    </row>
    <row r="764" spans="1:10" x14ac:dyDescent="0.3">
      <c r="A764" s="2" t="s">
        <v>8535</v>
      </c>
      <c r="B764" s="2" t="s">
        <v>12673</v>
      </c>
      <c r="C764" s="2" t="s">
        <v>4693</v>
      </c>
      <c r="D764" s="2" t="s">
        <v>4718</v>
      </c>
      <c r="E764" s="2" t="s">
        <v>960</v>
      </c>
      <c r="F764" s="2" t="s">
        <v>167</v>
      </c>
      <c r="G764">
        <v>7408</v>
      </c>
      <c r="H764">
        <v>0</v>
      </c>
      <c r="I764">
        <v>2018</v>
      </c>
      <c r="J764">
        <v>0</v>
      </c>
    </row>
    <row r="765" spans="1:10" x14ac:dyDescent="0.3">
      <c r="A765" s="2" t="s">
        <v>8535</v>
      </c>
      <c r="B765" s="2" t="s">
        <v>12674</v>
      </c>
      <c r="C765" s="2" t="s">
        <v>4693</v>
      </c>
      <c r="D765" s="2" t="s">
        <v>4721</v>
      </c>
      <c r="E765" s="2" t="s">
        <v>960</v>
      </c>
      <c r="F765" s="2" t="s">
        <v>159</v>
      </c>
      <c r="G765">
        <v>4364</v>
      </c>
      <c r="H765">
        <v>0</v>
      </c>
      <c r="I765">
        <v>1506</v>
      </c>
      <c r="J765">
        <v>0</v>
      </c>
    </row>
    <row r="766" spans="1:10" x14ac:dyDescent="0.3">
      <c r="A766" s="2" t="s">
        <v>8535</v>
      </c>
      <c r="B766" s="2" t="s">
        <v>12675</v>
      </c>
      <c r="C766" s="2" t="s">
        <v>4693</v>
      </c>
      <c r="D766" s="2" t="s">
        <v>4724</v>
      </c>
      <c r="E766" s="2" t="s">
        <v>960</v>
      </c>
      <c r="F766" s="2" t="s">
        <v>159</v>
      </c>
      <c r="G766">
        <v>19696</v>
      </c>
      <c r="H766">
        <v>0</v>
      </c>
      <c r="I766">
        <v>5587</v>
      </c>
      <c r="J766">
        <v>0</v>
      </c>
    </row>
    <row r="767" spans="1:10" x14ac:dyDescent="0.3">
      <c r="A767" s="2" t="s">
        <v>8535</v>
      </c>
      <c r="B767" s="2" t="s">
        <v>12676</v>
      </c>
      <c r="C767" s="2" t="s">
        <v>4693</v>
      </c>
      <c r="D767" s="2" t="s">
        <v>4712</v>
      </c>
      <c r="E767" s="2" t="s">
        <v>950</v>
      </c>
      <c r="F767" s="2" t="s">
        <v>159</v>
      </c>
      <c r="G767">
        <v>167922</v>
      </c>
      <c r="H767">
        <v>0</v>
      </c>
      <c r="I767">
        <v>49592</v>
      </c>
      <c r="J767">
        <v>0</v>
      </c>
    </row>
    <row r="768" spans="1:10" x14ac:dyDescent="0.3">
      <c r="A768" s="2" t="s">
        <v>8535</v>
      </c>
      <c r="B768" s="2" t="s">
        <v>12677</v>
      </c>
      <c r="C768" s="2" t="s">
        <v>4693</v>
      </c>
      <c r="D768" s="2" t="s">
        <v>4715</v>
      </c>
      <c r="E768" s="2" t="s">
        <v>950</v>
      </c>
      <c r="F768" s="2" t="s">
        <v>159</v>
      </c>
      <c r="G768">
        <v>240634</v>
      </c>
      <c r="H768">
        <v>0</v>
      </c>
      <c r="I768">
        <v>37839</v>
      </c>
      <c r="J768">
        <v>0</v>
      </c>
    </row>
    <row r="769" spans="1:10" x14ac:dyDescent="0.3">
      <c r="A769" s="2" t="s">
        <v>8535</v>
      </c>
      <c r="B769" s="2" t="s">
        <v>12678</v>
      </c>
      <c r="C769" s="2" t="s">
        <v>4727</v>
      </c>
      <c r="D769" s="2" t="s">
        <v>897</v>
      </c>
      <c r="E769" s="2" t="s">
        <v>896</v>
      </c>
      <c r="F769" s="2" t="s">
        <v>159</v>
      </c>
      <c r="G769">
        <v>0</v>
      </c>
      <c r="H769">
        <v>0</v>
      </c>
      <c r="I769">
        <v>0</v>
      </c>
      <c r="J769">
        <v>0</v>
      </c>
    </row>
    <row r="770" spans="1:10" x14ac:dyDescent="0.3">
      <c r="A770" s="2" t="s">
        <v>8535</v>
      </c>
      <c r="B770" s="2" t="s">
        <v>12679</v>
      </c>
      <c r="C770" s="2" t="s">
        <v>4727</v>
      </c>
      <c r="D770" s="2" t="s">
        <v>904</v>
      </c>
      <c r="E770" s="2" t="s">
        <v>900</v>
      </c>
      <c r="F770" s="2" t="s">
        <v>159</v>
      </c>
      <c r="G770">
        <v>12584</v>
      </c>
      <c r="H770">
        <v>0</v>
      </c>
      <c r="I770">
        <v>6830</v>
      </c>
      <c r="J770">
        <v>0</v>
      </c>
    </row>
    <row r="771" spans="1:10" x14ac:dyDescent="0.3">
      <c r="A771" s="2" t="s">
        <v>8535</v>
      </c>
      <c r="B771" s="2" t="s">
        <v>12680</v>
      </c>
      <c r="C771" s="2" t="s">
        <v>4727</v>
      </c>
      <c r="D771" s="2" t="s">
        <v>995</v>
      </c>
      <c r="E771" s="2" t="s">
        <v>900</v>
      </c>
      <c r="F771" s="2" t="s">
        <v>219</v>
      </c>
      <c r="G771">
        <v>1141</v>
      </c>
      <c r="H771">
        <v>0</v>
      </c>
      <c r="I771">
        <v>0</v>
      </c>
      <c r="J771">
        <v>0</v>
      </c>
    </row>
    <row r="772" spans="1:10" x14ac:dyDescent="0.3">
      <c r="A772" s="2" t="s">
        <v>8535</v>
      </c>
      <c r="B772" s="2" t="s">
        <v>12681</v>
      </c>
      <c r="C772" s="2" t="s">
        <v>4727</v>
      </c>
      <c r="D772" s="2" t="s">
        <v>4767</v>
      </c>
      <c r="E772" s="2" t="s">
        <v>960</v>
      </c>
      <c r="F772" s="2" t="s">
        <v>159</v>
      </c>
      <c r="G772">
        <v>173121</v>
      </c>
      <c r="H772">
        <v>0</v>
      </c>
      <c r="I772">
        <v>2593</v>
      </c>
      <c r="J772">
        <v>0</v>
      </c>
    </row>
    <row r="773" spans="1:10" x14ac:dyDescent="0.3">
      <c r="A773" s="2" t="s">
        <v>8535</v>
      </c>
      <c r="B773" s="2" t="s">
        <v>12682</v>
      </c>
      <c r="C773" s="2" t="s">
        <v>4727</v>
      </c>
      <c r="D773" s="2" t="s">
        <v>4738</v>
      </c>
      <c r="E773" s="2" t="s">
        <v>937</v>
      </c>
      <c r="F773" s="2" t="s">
        <v>170</v>
      </c>
      <c r="G773">
        <v>8948</v>
      </c>
      <c r="H773">
        <v>0</v>
      </c>
      <c r="I773">
        <v>4392</v>
      </c>
      <c r="J773">
        <v>0</v>
      </c>
    </row>
    <row r="774" spans="1:10" x14ac:dyDescent="0.3">
      <c r="A774" s="2" t="s">
        <v>8535</v>
      </c>
      <c r="B774" s="2" t="s">
        <v>12683</v>
      </c>
      <c r="C774" s="2" t="s">
        <v>4727</v>
      </c>
      <c r="D774" s="2" t="s">
        <v>3712</v>
      </c>
      <c r="E774" s="2" t="s">
        <v>966</v>
      </c>
      <c r="F774" s="2" t="s">
        <v>295</v>
      </c>
      <c r="G774">
        <v>5995</v>
      </c>
      <c r="H774">
        <v>0</v>
      </c>
      <c r="I774">
        <v>2117</v>
      </c>
      <c r="J774">
        <v>266</v>
      </c>
    </row>
    <row r="775" spans="1:10" x14ac:dyDescent="0.3">
      <c r="A775" s="2" t="s">
        <v>8535</v>
      </c>
      <c r="B775" s="2" t="s">
        <v>12684</v>
      </c>
      <c r="C775" s="2" t="s">
        <v>4727</v>
      </c>
      <c r="D775" s="2" t="s">
        <v>4755</v>
      </c>
      <c r="E775" s="2" t="s">
        <v>950</v>
      </c>
      <c r="F775" s="2" t="s">
        <v>159</v>
      </c>
      <c r="G775">
        <v>288116</v>
      </c>
      <c r="H775">
        <v>0</v>
      </c>
      <c r="I775">
        <v>253470</v>
      </c>
      <c r="J775">
        <v>0</v>
      </c>
    </row>
    <row r="776" spans="1:10" x14ac:dyDescent="0.3">
      <c r="A776" s="2" t="s">
        <v>8535</v>
      </c>
      <c r="B776" s="2" t="s">
        <v>12685</v>
      </c>
      <c r="C776" s="2" t="s">
        <v>4727</v>
      </c>
      <c r="D776" s="2" t="s">
        <v>4755</v>
      </c>
      <c r="E776" s="2" t="s">
        <v>950</v>
      </c>
      <c r="F776" s="2" t="s">
        <v>190</v>
      </c>
      <c r="G776">
        <v>4566</v>
      </c>
      <c r="H776">
        <v>0</v>
      </c>
      <c r="I776">
        <v>0</v>
      </c>
      <c r="J776">
        <v>0</v>
      </c>
    </row>
    <row r="777" spans="1:10" x14ac:dyDescent="0.3">
      <c r="A777" s="2" t="s">
        <v>8535</v>
      </c>
      <c r="B777" s="2" t="s">
        <v>12686</v>
      </c>
      <c r="C777" s="2" t="s">
        <v>4727</v>
      </c>
      <c r="D777" s="2" t="s">
        <v>4758</v>
      </c>
      <c r="E777" s="2" t="s">
        <v>950</v>
      </c>
      <c r="F777" s="2" t="s">
        <v>159</v>
      </c>
      <c r="G777">
        <v>996706</v>
      </c>
      <c r="H777">
        <v>0</v>
      </c>
      <c r="I777">
        <v>348802</v>
      </c>
      <c r="J777">
        <v>0</v>
      </c>
    </row>
    <row r="778" spans="1:10" x14ac:dyDescent="0.3">
      <c r="A778" s="2" t="s">
        <v>8535</v>
      </c>
      <c r="B778" s="2" t="s">
        <v>12687</v>
      </c>
      <c r="C778" s="2" t="s">
        <v>4727</v>
      </c>
      <c r="D778" s="2" t="s">
        <v>4761</v>
      </c>
      <c r="E778" s="2" t="s">
        <v>950</v>
      </c>
      <c r="F778" s="2" t="s">
        <v>159</v>
      </c>
      <c r="G778">
        <v>198934</v>
      </c>
      <c r="H778">
        <v>0</v>
      </c>
      <c r="I778">
        <v>108330</v>
      </c>
      <c r="J778">
        <v>0</v>
      </c>
    </row>
    <row r="779" spans="1:10" x14ac:dyDescent="0.3">
      <c r="A779" s="2" t="s">
        <v>8535</v>
      </c>
      <c r="B779" s="2" t="s">
        <v>12688</v>
      </c>
      <c r="C779" s="2" t="s">
        <v>4727</v>
      </c>
      <c r="D779" s="2" t="s">
        <v>4761</v>
      </c>
      <c r="E779" s="2" t="s">
        <v>950</v>
      </c>
      <c r="F779" s="2" t="s">
        <v>190</v>
      </c>
      <c r="G779">
        <v>61383</v>
      </c>
      <c r="H779">
        <v>0</v>
      </c>
      <c r="I779">
        <v>0</v>
      </c>
      <c r="J779">
        <v>171779</v>
      </c>
    </row>
    <row r="780" spans="1:10" x14ac:dyDescent="0.3">
      <c r="A780" s="2" t="s">
        <v>8535</v>
      </c>
      <c r="B780" s="2" t="s">
        <v>12689</v>
      </c>
      <c r="C780" s="2" t="s">
        <v>4727</v>
      </c>
      <c r="D780" s="2" t="s">
        <v>4764</v>
      </c>
      <c r="E780" s="2" t="s">
        <v>950</v>
      </c>
      <c r="F780" s="2" t="s">
        <v>159</v>
      </c>
      <c r="G780">
        <v>388926</v>
      </c>
      <c r="H780">
        <v>0</v>
      </c>
      <c r="I780">
        <v>203114</v>
      </c>
      <c r="J780">
        <v>0</v>
      </c>
    </row>
    <row r="781" spans="1:10" x14ac:dyDescent="0.3">
      <c r="A781" s="2" t="s">
        <v>8535</v>
      </c>
      <c r="B781" s="2" t="s">
        <v>12690</v>
      </c>
      <c r="C781" s="2" t="s">
        <v>4793</v>
      </c>
      <c r="D781" s="2" t="s">
        <v>4803</v>
      </c>
      <c r="E781" s="2" t="s">
        <v>937</v>
      </c>
      <c r="F781" s="2" t="s">
        <v>159</v>
      </c>
      <c r="G781">
        <v>30091</v>
      </c>
      <c r="H781">
        <v>0</v>
      </c>
      <c r="I781">
        <v>6225</v>
      </c>
      <c r="J781">
        <v>0</v>
      </c>
    </row>
    <row r="782" spans="1:10" x14ac:dyDescent="0.3">
      <c r="A782" s="2" t="s">
        <v>8535</v>
      </c>
      <c r="B782" s="2" t="s">
        <v>12691</v>
      </c>
      <c r="C782" s="2" t="s">
        <v>4793</v>
      </c>
      <c r="D782" s="2" t="s">
        <v>4812</v>
      </c>
      <c r="E782" s="2" t="s">
        <v>937</v>
      </c>
      <c r="F782" s="2" t="s">
        <v>457</v>
      </c>
      <c r="G782">
        <v>13344</v>
      </c>
      <c r="H782">
        <v>0</v>
      </c>
      <c r="I782" t="s">
        <v>746</v>
      </c>
      <c r="J782">
        <v>0</v>
      </c>
    </row>
    <row r="783" spans="1:10" x14ac:dyDescent="0.3">
      <c r="A783" s="2" t="s">
        <v>8535</v>
      </c>
      <c r="B783" s="2" t="s">
        <v>12692</v>
      </c>
      <c r="C783" s="2" t="s">
        <v>4793</v>
      </c>
      <c r="D783" s="2" t="s">
        <v>4827</v>
      </c>
      <c r="E783" s="2" t="s">
        <v>950</v>
      </c>
      <c r="F783" s="2" t="s">
        <v>159</v>
      </c>
      <c r="G783">
        <v>285536</v>
      </c>
      <c r="H783">
        <v>0</v>
      </c>
      <c r="I783">
        <v>27906</v>
      </c>
      <c r="J783">
        <v>0</v>
      </c>
    </row>
    <row r="784" spans="1:10" x14ac:dyDescent="0.3">
      <c r="A784" s="2" t="s">
        <v>8535</v>
      </c>
      <c r="B784" s="2" t="s">
        <v>12693</v>
      </c>
      <c r="C784" s="2" t="s">
        <v>4793</v>
      </c>
      <c r="D784" s="2" t="s">
        <v>4830</v>
      </c>
      <c r="E784" s="2" t="s">
        <v>950</v>
      </c>
      <c r="F784" s="2" t="s">
        <v>159</v>
      </c>
      <c r="G784">
        <v>199</v>
      </c>
      <c r="H784">
        <v>0</v>
      </c>
      <c r="I784">
        <v>18745</v>
      </c>
      <c r="J784">
        <v>27080</v>
      </c>
    </row>
    <row r="785" spans="1:10" x14ac:dyDescent="0.3">
      <c r="A785" s="2" t="s">
        <v>8535</v>
      </c>
      <c r="B785" s="2" t="s">
        <v>12694</v>
      </c>
      <c r="C785" s="2" t="s">
        <v>4793</v>
      </c>
      <c r="D785" s="2" t="s">
        <v>4833</v>
      </c>
      <c r="E785" s="2" t="s">
        <v>950</v>
      </c>
      <c r="F785" s="2" t="s">
        <v>159</v>
      </c>
      <c r="G785">
        <v>496557</v>
      </c>
      <c r="H785">
        <v>0</v>
      </c>
      <c r="I785">
        <v>80849</v>
      </c>
      <c r="J785">
        <v>0</v>
      </c>
    </row>
    <row r="786" spans="1:10" x14ac:dyDescent="0.3">
      <c r="A786" s="2" t="s">
        <v>8535</v>
      </c>
      <c r="B786" s="2" t="s">
        <v>12695</v>
      </c>
      <c r="C786" s="2" t="s">
        <v>4793</v>
      </c>
      <c r="D786" s="2" t="s">
        <v>4836</v>
      </c>
      <c r="E786" s="2" t="s">
        <v>950</v>
      </c>
      <c r="F786" s="2" t="s">
        <v>159</v>
      </c>
      <c r="G786">
        <v>527869</v>
      </c>
      <c r="H786">
        <v>0</v>
      </c>
      <c r="I786">
        <v>102164</v>
      </c>
      <c r="J786">
        <v>0</v>
      </c>
    </row>
    <row r="787" spans="1:10" x14ac:dyDescent="0.3">
      <c r="A787" s="2" t="s">
        <v>8535</v>
      </c>
      <c r="B787" s="2" t="s">
        <v>12696</v>
      </c>
      <c r="C787" s="2" t="s">
        <v>4793</v>
      </c>
      <c r="D787" s="2" t="s">
        <v>4839</v>
      </c>
      <c r="E787" s="2" t="s">
        <v>950</v>
      </c>
      <c r="F787" s="2" t="s">
        <v>159</v>
      </c>
      <c r="G787">
        <v>315122</v>
      </c>
      <c r="H787">
        <v>0</v>
      </c>
      <c r="I787">
        <v>39404</v>
      </c>
      <c r="J787">
        <v>0</v>
      </c>
    </row>
    <row r="788" spans="1:10" x14ac:dyDescent="0.3">
      <c r="A788" s="2" t="s">
        <v>8535</v>
      </c>
      <c r="B788" s="2" t="s">
        <v>12697</v>
      </c>
      <c r="C788" s="2" t="s">
        <v>4860</v>
      </c>
      <c r="D788" s="2" t="s">
        <v>4899</v>
      </c>
      <c r="E788" s="2" t="s">
        <v>960</v>
      </c>
      <c r="F788" s="2" t="s">
        <v>159</v>
      </c>
      <c r="G788">
        <v>65968</v>
      </c>
      <c r="H788">
        <v>0</v>
      </c>
      <c r="I788">
        <v>16515</v>
      </c>
      <c r="J788">
        <v>0</v>
      </c>
    </row>
    <row r="789" spans="1:10" x14ac:dyDescent="0.3">
      <c r="A789" s="2" t="s">
        <v>8535</v>
      </c>
      <c r="B789" s="2" t="s">
        <v>12698</v>
      </c>
      <c r="C789" s="2" t="s">
        <v>4860</v>
      </c>
      <c r="D789" s="2" t="s">
        <v>4887</v>
      </c>
      <c r="E789" s="2" t="s">
        <v>950</v>
      </c>
      <c r="F789" s="2" t="s">
        <v>159</v>
      </c>
      <c r="G789">
        <v>677290</v>
      </c>
      <c r="H789">
        <v>0</v>
      </c>
      <c r="I789">
        <v>98879</v>
      </c>
      <c r="J789">
        <v>0</v>
      </c>
    </row>
    <row r="790" spans="1:10" x14ac:dyDescent="0.3">
      <c r="A790" s="2" t="s">
        <v>8535</v>
      </c>
      <c r="B790" s="2" t="s">
        <v>12699</v>
      </c>
      <c r="C790" s="2" t="s">
        <v>4860</v>
      </c>
      <c r="D790" s="2" t="s">
        <v>4890</v>
      </c>
      <c r="E790" s="2" t="s">
        <v>950</v>
      </c>
      <c r="F790" s="2" t="s">
        <v>159</v>
      </c>
      <c r="G790">
        <v>634426</v>
      </c>
      <c r="H790">
        <v>0</v>
      </c>
      <c r="I790">
        <v>221662</v>
      </c>
      <c r="J790">
        <v>190282</v>
      </c>
    </row>
    <row r="791" spans="1:10" x14ac:dyDescent="0.3">
      <c r="A791" s="2" t="s">
        <v>8535</v>
      </c>
      <c r="B791" s="2" t="s">
        <v>12700</v>
      </c>
      <c r="C791" s="2" t="s">
        <v>4860</v>
      </c>
      <c r="D791" s="2" t="s">
        <v>4893</v>
      </c>
      <c r="E791" s="2" t="s">
        <v>950</v>
      </c>
      <c r="F791" s="2" t="s">
        <v>159</v>
      </c>
      <c r="G791">
        <v>358423</v>
      </c>
      <c r="H791">
        <v>0</v>
      </c>
      <c r="I791">
        <v>78461</v>
      </c>
      <c r="J791">
        <v>0</v>
      </c>
    </row>
    <row r="792" spans="1:10" x14ac:dyDescent="0.3">
      <c r="A792" s="2" t="s">
        <v>8535</v>
      </c>
      <c r="B792" s="2" t="s">
        <v>12701</v>
      </c>
      <c r="C792" s="2" t="s">
        <v>4860</v>
      </c>
      <c r="D792" s="2" t="s">
        <v>4896</v>
      </c>
      <c r="E792" s="2" t="s">
        <v>950</v>
      </c>
      <c r="F792" s="2" t="s">
        <v>159</v>
      </c>
      <c r="G792">
        <v>575929</v>
      </c>
      <c r="H792">
        <v>0</v>
      </c>
      <c r="I792">
        <v>99446</v>
      </c>
      <c r="J792">
        <v>0</v>
      </c>
    </row>
    <row r="793" spans="1:10" x14ac:dyDescent="0.3">
      <c r="A793" s="2" t="s">
        <v>8535</v>
      </c>
      <c r="B793" s="2" t="s">
        <v>12702</v>
      </c>
      <c r="C793" s="2" t="s">
        <v>4907</v>
      </c>
      <c r="D793" s="2" t="s">
        <v>897</v>
      </c>
      <c r="E793" s="2" t="s">
        <v>896</v>
      </c>
      <c r="F793" s="2" t="s">
        <v>185</v>
      </c>
      <c r="G793">
        <v>35647</v>
      </c>
      <c r="H793">
        <v>1000</v>
      </c>
      <c r="I793">
        <v>8755</v>
      </c>
      <c r="J793">
        <v>800</v>
      </c>
    </row>
    <row r="794" spans="1:10" x14ac:dyDescent="0.3">
      <c r="A794" s="2" t="s">
        <v>8535</v>
      </c>
      <c r="B794" s="2" t="s">
        <v>12703</v>
      </c>
      <c r="C794" s="2" t="s">
        <v>4907</v>
      </c>
      <c r="D794" s="2" t="s">
        <v>916</v>
      </c>
      <c r="E794" s="2" t="s">
        <v>900</v>
      </c>
      <c r="F794" s="2" t="s">
        <v>219</v>
      </c>
      <c r="G794">
        <v>2711</v>
      </c>
      <c r="H794">
        <v>0</v>
      </c>
      <c r="I794">
        <v>0</v>
      </c>
      <c r="J794">
        <v>0</v>
      </c>
    </row>
    <row r="795" spans="1:10" x14ac:dyDescent="0.3">
      <c r="A795" s="2" t="s">
        <v>8535</v>
      </c>
      <c r="B795" s="2" t="s">
        <v>12704</v>
      </c>
      <c r="C795" s="2" t="s">
        <v>4907</v>
      </c>
      <c r="D795" s="2" t="s">
        <v>3463</v>
      </c>
      <c r="E795" s="2" t="s">
        <v>960</v>
      </c>
      <c r="F795" s="2" t="s">
        <v>159</v>
      </c>
      <c r="G795">
        <v>27113</v>
      </c>
      <c r="H795">
        <v>0</v>
      </c>
      <c r="I795">
        <v>4975</v>
      </c>
      <c r="J795">
        <v>0</v>
      </c>
    </row>
    <row r="796" spans="1:10" x14ac:dyDescent="0.3">
      <c r="A796" s="2" t="s">
        <v>8535</v>
      </c>
      <c r="B796" s="2" t="s">
        <v>12705</v>
      </c>
      <c r="C796" s="2" t="s">
        <v>4907</v>
      </c>
      <c r="D796" s="2" t="s">
        <v>4912</v>
      </c>
      <c r="E796" s="2" t="s">
        <v>937</v>
      </c>
      <c r="F796" s="2" t="s">
        <v>185</v>
      </c>
      <c r="G796">
        <v>15711</v>
      </c>
      <c r="H796">
        <v>0</v>
      </c>
      <c r="I796">
        <v>2476</v>
      </c>
      <c r="J796">
        <v>70</v>
      </c>
    </row>
    <row r="797" spans="1:10" x14ac:dyDescent="0.3">
      <c r="A797" s="2" t="s">
        <v>8535</v>
      </c>
      <c r="B797" s="2" t="s">
        <v>12706</v>
      </c>
      <c r="C797" s="2" t="s">
        <v>4907</v>
      </c>
      <c r="D797" s="2" t="s">
        <v>4912</v>
      </c>
      <c r="E797" s="2" t="s">
        <v>937</v>
      </c>
      <c r="F797" s="2" t="s">
        <v>179</v>
      </c>
      <c r="G797">
        <v>8341</v>
      </c>
      <c r="H797">
        <v>0</v>
      </c>
      <c r="I797">
        <v>1411</v>
      </c>
      <c r="J797">
        <v>0</v>
      </c>
    </row>
    <row r="798" spans="1:10" x14ac:dyDescent="0.3">
      <c r="A798" s="2" t="s">
        <v>8535</v>
      </c>
      <c r="B798" s="2" t="s">
        <v>12707</v>
      </c>
      <c r="C798" s="2" t="s">
        <v>4907</v>
      </c>
      <c r="D798" s="2" t="s">
        <v>4912</v>
      </c>
      <c r="E798" s="2" t="s">
        <v>937</v>
      </c>
      <c r="F798" s="2" t="s">
        <v>170</v>
      </c>
      <c r="G798">
        <v>10682</v>
      </c>
      <c r="H798">
        <v>0</v>
      </c>
      <c r="I798">
        <v>1790</v>
      </c>
      <c r="J798">
        <v>56</v>
      </c>
    </row>
    <row r="799" spans="1:10" x14ac:dyDescent="0.3">
      <c r="A799" s="2" t="s">
        <v>8535</v>
      </c>
      <c r="B799" s="2" t="s">
        <v>12708</v>
      </c>
      <c r="C799" s="2" t="s">
        <v>4907</v>
      </c>
      <c r="D799" s="2" t="s">
        <v>4912</v>
      </c>
      <c r="E799" s="2" t="s">
        <v>937</v>
      </c>
      <c r="F799" s="2" t="s">
        <v>171</v>
      </c>
      <c r="G799">
        <v>10689</v>
      </c>
      <c r="H799">
        <v>0</v>
      </c>
      <c r="I799">
        <v>1790</v>
      </c>
      <c r="J799">
        <v>60</v>
      </c>
    </row>
    <row r="800" spans="1:10" x14ac:dyDescent="0.3">
      <c r="A800" s="2" t="s">
        <v>8535</v>
      </c>
      <c r="B800" s="2" t="s">
        <v>12709</v>
      </c>
      <c r="C800" s="2" t="s">
        <v>4907</v>
      </c>
      <c r="D800" s="2" t="s">
        <v>4912</v>
      </c>
      <c r="E800" s="2" t="s">
        <v>937</v>
      </c>
      <c r="F800" s="2" t="s">
        <v>194</v>
      </c>
      <c r="G800">
        <v>19206</v>
      </c>
      <c r="H800">
        <v>0</v>
      </c>
      <c r="I800">
        <v>4162</v>
      </c>
      <c r="J800">
        <v>260</v>
      </c>
    </row>
    <row r="801" spans="1:10" x14ac:dyDescent="0.3">
      <c r="A801" s="2" t="s">
        <v>8535</v>
      </c>
      <c r="B801" s="2" t="s">
        <v>12710</v>
      </c>
      <c r="C801" s="2" t="s">
        <v>4907</v>
      </c>
      <c r="D801" s="2" t="s">
        <v>4912</v>
      </c>
      <c r="E801" s="2" t="s">
        <v>937</v>
      </c>
      <c r="F801" s="2" t="s">
        <v>367</v>
      </c>
      <c r="G801">
        <v>55190</v>
      </c>
      <c r="H801">
        <v>0</v>
      </c>
      <c r="I801">
        <v>6521</v>
      </c>
      <c r="J801">
        <v>108600</v>
      </c>
    </row>
    <row r="802" spans="1:10" x14ac:dyDescent="0.3">
      <c r="A802" s="2" t="s">
        <v>8535</v>
      </c>
      <c r="B802" s="2" t="s">
        <v>12711</v>
      </c>
      <c r="C802" s="2" t="s">
        <v>4907</v>
      </c>
      <c r="D802" s="2" t="s">
        <v>4921</v>
      </c>
      <c r="E802" s="2" t="s">
        <v>950</v>
      </c>
      <c r="F802" s="2" t="s">
        <v>159</v>
      </c>
      <c r="G802">
        <v>934238</v>
      </c>
      <c r="H802">
        <v>0</v>
      </c>
      <c r="I802">
        <v>135673</v>
      </c>
      <c r="J802">
        <v>0</v>
      </c>
    </row>
    <row r="803" spans="1:10" x14ac:dyDescent="0.3">
      <c r="A803" s="2" t="s">
        <v>8535</v>
      </c>
      <c r="B803" s="2" t="s">
        <v>12712</v>
      </c>
      <c r="C803" s="2" t="s">
        <v>4930</v>
      </c>
      <c r="D803" s="2" t="s">
        <v>897</v>
      </c>
      <c r="E803" s="2" t="s">
        <v>896</v>
      </c>
      <c r="F803" s="2" t="s">
        <v>159</v>
      </c>
      <c r="G803">
        <v>130379</v>
      </c>
      <c r="H803">
        <v>880</v>
      </c>
      <c r="I803">
        <v>32461</v>
      </c>
      <c r="J803">
        <v>4422</v>
      </c>
    </row>
    <row r="804" spans="1:10" x14ac:dyDescent="0.3">
      <c r="A804" s="2" t="s">
        <v>8535</v>
      </c>
      <c r="B804" s="2" t="s">
        <v>12713</v>
      </c>
      <c r="C804" s="2" t="s">
        <v>4930</v>
      </c>
      <c r="D804" s="2" t="s">
        <v>897</v>
      </c>
      <c r="E804" s="2" t="s">
        <v>896</v>
      </c>
      <c r="F804" s="2" t="s">
        <v>179</v>
      </c>
      <c r="G804">
        <v>187134</v>
      </c>
      <c r="H804">
        <v>822</v>
      </c>
      <c r="I804">
        <v>35308</v>
      </c>
      <c r="J804">
        <v>43374</v>
      </c>
    </row>
    <row r="805" spans="1:10" x14ac:dyDescent="0.3">
      <c r="A805" s="2" t="s">
        <v>8535</v>
      </c>
      <c r="B805" s="2" t="s">
        <v>12714</v>
      </c>
      <c r="C805" s="2" t="s">
        <v>4930</v>
      </c>
      <c r="D805" s="2" t="s">
        <v>897</v>
      </c>
      <c r="E805" s="2" t="s">
        <v>896</v>
      </c>
      <c r="F805" s="2" t="s">
        <v>168</v>
      </c>
      <c r="G805">
        <v>72066</v>
      </c>
      <c r="H805">
        <v>411</v>
      </c>
      <c r="I805">
        <v>24488</v>
      </c>
      <c r="J805">
        <v>19561</v>
      </c>
    </row>
    <row r="806" spans="1:10" x14ac:dyDescent="0.3">
      <c r="A806" s="2" t="s">
        <v>8535</v>
      </c>
      <c r="B806" s="2" t="s">
        <v>12715</v>
      </c>
      <c r="C806" s="2" t="s">
        <v>4930</v>
      </c>
      <c r="D806" s="2" t="s">
        <v>928</v>
      </c>
      <c r="E806" s="2" t="s">
        <v>900</v>
      </c>
      <c r="F806" s="2" t="s">
        <v>159</v>
      </c>
      <c r="G806">
        <v>3020</v>
      </c>
      <c r="H806">
        <v>100</v>
      </c>
      <c r="I806">
        <v>35522</v>
      </c>
      <c r="J806">
        <v>2081</v>
      </c>
    </row>
    <row r="807" spans="1:10" x14ac:dyDescent="0.3">
      <c r="A807" s="2" t="s">
        <v>8535</v>
      </c>
      <c r="B807" s="2" t="s">
        <v>12716</v>
      </c>
      <c r="C807" s="2" t="s">
        <v>4930</v>
      </c>
      <c r="D807" s="2" t="s">
        <v>931</v>
      </c>
      <c r="E807" s="2" t="s">
        <v>900</v>
      </c>
      <c r="F807" s="2" t="s">
        <v>159</v>
      </c>
      <c r="G807">
        <v>276959</v>
      </c>
      <c r="H807">
        <v>0</v>
      </c>
      <c r="I807">
        <v>38246</v>
      </c>
      <c r="J807">
        <v>738</v>
      </c>
    </row>
    <row r="808" spans="1:10" x14ac:dyDescent="0.3">
      <c r="A808" s="2" t="s">
        <v>8535</v>
      </c>
      <c r="B808" s="2" t="s">
        <v>12717</v>
      </c>
      <c r="C808" s="2" t="s">
        <v>4930</v>
      </c>
      <c r="D808" s="2" t="s">
        <v>934</v>
      </c>
      <c r="E808" s="2" t="s">
        <v>900</v>
      </c>
      <c r="F808" s="2" t="s">
        <v>164</v>
      </c>
      <c r="G808">
        <v>24587</v>
      </c>
      <c r="H808">
        <v>0</v>
      </c>
      <c r="I808">
        <v>6503</v>
      </c>
      <c r="J808">
        <v>0</v>
      </c>
    </row>
    <row r="809" spans="1:10" x14ac:dyDescent="0.3">
      <c r="A809" s="2" t="s">
        <v>8535</v>
      </c>
      <c r="B809" s="2" t="s">
        <v>12718</v>
      </c>
      <c r="C809" s="2" t="s">
        <v>4930</v>
      </c>
      <c r="D809" s="2" t="s">
        <v>934</v>
      </c>
      <c r="E809" s="2" t="s">
        <v>900</v>
      </c>
      <c r="F809" s="2" t="s">
        <v>219</v>
      </c>
      <c r="G809">
        <v>241</v>
      </c>
      <c r="H809">
        <v>0</v>
      </c>
      <c r="I809">
        <v>2015</v>
      </c>
      <c r="J809">
        <v>0</v>
      </c>
    </row>
    <row r="810" spans="1:10" x14ac:dyDescent="0.3">
      <c r="A810" s="2" t="s">
        <v>8535</v>
      </c>
      <c r="B810" s="2" t="s">
        <v>12719</v>
      </c>
      <c r="C810" s="2" t="s">
        <v>4930</v>
      </c>
      <c r="D810" s="2" t="s">
        <v>934</v>
      </c>
      <c r="E810" s="2" t="s">
        <v>900</v>
      </c>
      <c r="F810" s="2" t="s">
        <v>797</v>
      </c>
      <c r="G810">
        <v>45071</v>
      </c>
      <c r="H810">
        <v>0</v>
      </c>
      <c r="I810">
        <v>12205</v>
      </c>
      <c r="J810">
        <v>0</v>
      </c>
    </row>
    <row r="811" spans="1:10" x14ac:dyDescent="0.3">
      <c r="A811" s="2" t="s">
        <v>8535</v>
      </c>
      <c r="B811" s="2" t="s">
        <v>12720</v>
      </c>
      <c r="C811" s="2" t="s">
        <v>4930</v>
      </c>
      <c r="D811" s="2" t="s">
        <v>995</v>
      </c>
      <c r="E811" s="2" t="s">
        <v>900</v>
      </c>
      <c r="F811" s="2" t="s">
        <v>164</v>
      </c>
      <c r="G811">
        <v>28591</v>
      </c>
      <c r="H811">
        <v>0</v>
      </c>
      <c r="I811">
        <v>44831</v>
      </c>
      <c r="J811">
        <v>0</v>
      </c>
    </row>
    <row r="812" spans="1:10" x14ac:dyDescent="0.3">
      <c r="A812" s="2" t="s">
        <v>8535</v>
      </c>
      <c r="B812" s="2" t="s">
        <v>12721</v>
      </c>
      <c r="C812" s="2" t="s">
        <v>4930</v>
      </c>
      <c r="D812" s="2" t="s">
        <v>995</v>
      </c>
      <c r="E812" s="2" t="s">
        <v>900</v>
      </c>
      <c r="F812" s="2" t="s">
        <v>219</v>
      </c>
      <c r="G812">
        <v>6520</v>
      </c>
      <c r="H812">
        <v>0</v>
      </c>
      <c r="I812">
        <v>7976</v>
      </c>
      <c r="J812">
        <v>0</v>
      </c>
    </row>
    <row r="813" spans="1:10" x14ac:dyDescent="0.3">
      <c r="A813" s="2" t="s">
        <v>8535</v>
      </c>
      <c r="B813" s="2" t="s">
        <v>12722</v>
      </c>
      <c r="C813" s="2" t="s">
        <v>4930</v>
      </c>
      <c r="D813" s="2" t="s">
        <v>3033</v>
      </c>
      <c r="E813" s="2" t="s">
        <v>937</v>
      </c>
      <c r="F813" s="2" t="s">
        <v>168</v>
      </c>
      <c r="G813">
        <v>174307</v>
      </c>
      <c r="H813">
        <v>0</v>
      </c>
      <c r="I813">
        <v>26910</v>
      </c>
      <c r="J813">
        <v>3272</v>
      </c>
    </row>
    <row r="814" spans="1:10" x14ac:dyDescent="0.3">
      <c r="A814" s="2" t="s">
        <v>8535</v>
      </c>
      <c r="B814" s="2" t="s">
        <v>12723</v>
      </c>
      <c r="C814" s="2" t="s">
        <v>4930</v>
      </c>
      <c r="D814" s="2" t="s">
        <v>2754</v>
      </c>
      <c r="E814" s="2" t="s">
        <v>960</v>
      </c>
      <c r="F814" s="2" t="s">
        <v>159</v>
      </c>
      <c r="G814">
        <v>126422</v>
      </c>
      <c r="H814">
        <v>0</v>
      </c>
      <c r="I814">
        <v>41783</v>
      </c>
      <c r="J814">
        <v>0</v>
      </c>
    </row>
    <row r="815" spans="1:10" x14ac:dyDescent="0.3">
      <c r="A815" s="2" t="s">
        <v>8535</v>
      </c>
      <c r="B815" s="2" t="s">
        <v>12724</v>
      </c>
      <c r="C815" s="2" t="s">
        <v>4930</v>
      </c>
      <c r="D815" s="2" t="s">
        <v>4559</v>
      </c>
      <c r="E815" s="2" t="s">
        <v>960</v>
      </c>
      <c r="F815" s="2" t="s">
        <v>159</v>
      </c>
      <c r="G815">
        <v>13922</v>
      </c>
      <c r="H815">
        <v>166</v>
      </c>
      <c r="I815">
        <v>1901</v>
      </c>
      <c r="J815">
        <v>93</v>
      </c>
    </row>
    <row r="816" spans="1:10" x14ac:dyDescent="0.3">
      <c r="A816" s="2" t="s">
        <v>8535</v>
      </c>
      <c r="B816" s="2" t="s">
        <v>12725</v>
      </c>
      <c r="C816" s="2" t="s">
        <v>4930</v>
      </c>
      <c r="D816" s="2" t="s">
        <v>1387</v>
      </c>
      <c r="E816" s="2" t="s">
        <v>960</v>
      </c>
      <c r="F816" s="2" t="s">
        <v>159</v>
      </c>
      <c r="G816">
        <v>13873</v>
      </c>
      <c r="H816">
        <v>0</v>
      </c>
      <c r="I816">
        <v>2907</v>
      </c>
      <c r="J816">
        <v>0</v>
      </c>
    </row>
    <row r="817" spans="1:10" x14ac:dyDescent="0.3">
      <c r="A817" s="2" t="s">
        <v>8535</v>
      </c>
      <c r="B817" s="2" t="s">
        <v>12726</v>
      </c>
      <c r="C817" s="2" t="s">
        <v>4930</v>
      </c>
      <c r="D817" s="2" t="s">
        <v>4981</v>
      </c>
      <c r="E817" s="2" t="s">
        <v>960</v>
      </c>
      <c r="F817" s="2" t="s">
        <v>159</v>
      </c>
      <c r="G817">
        <v>232111</v>
      </c>
      <c r="H817">
        <v>0</v>
      </c>
      <c r="I817">
        <v>51105</v>
      </c>
      <c r="J817">
        <v>0</v>
      </c>
    </row>
    <row r="818" spans="1:10" x14ac:dyDescent="0.3">
      <c r="A818" s="2" t="s">
        <v>8535</v>
      </c>
      <c r="B818" s="2" t="s">
        <v>12727</v>
      </c>
      <c r="C818" s="2" t="s">
        <v>4930</v>
      </c>
      <c r="D818" s="2" t="s">
        <v>4948</v>
      </c>
      <c r="E818" s="2" t="s">
        <v>937</v>
      </c>
      <c r="F818" s="2" t="s">
        <v>159</v>
      </c>
      <c r="G818">
        <v>17946</v>
      </c>
      <c r="H818">
        <v>304</v>
      </c>
      <c r="I818">
        <v>1854</v>
      </c>
      <c r="J818">
        <v>33</v>
      </c>
    </row>
    <row r="819" spans="1:10" x14ac:dyDescent="0.3">
      <c r="A819" s="2" t="s">
        <v>8535</v>
      </c>
      <c r="B819" s="2" t="s">
        <v>12728</v>
      </c>
      <c r="C819" s="2" t="s">
        <v>4930</v>
      </c>
      <c r="D819" s="2" t="s">
        <v>4951</v>
      </c>
      <c r="E819" s="2" t="s">
        <v>937</v>
      </c>
      <c r="F819" s="2" t="s">
        <v>159</v>
      </c>
      <c r="G819">
        <v>19330</v>
      </c>
      <c r="H819">
        <v>0</v>
      </c>
      <c r="I819">
        <v>3957</v>
      </c>
      <c r="J819">
        <v>0</v>
      </c>
    </row>
    <row r="820" spans="1:10" x14ac:dyDescent="0.3">
      <c r="A820" s="2" t="s">
        <v>8535</v>
      </c>
      <c r="B820" s="2" t="s">
        <v>12729</v>
      </c>
      <c r="C820" s="2" t="s">
        <v>4930</v>
      </c>
      <c r="D820" s="2" t="s">
        <v>4957</v>
      </c>
      <c r="E820" s="2" t="s">
        <v>966</v>
      </c>
      <c r="F820" s="2" t="s">
        <v>159</v>
      </c>
      <c r="G820">
        <v>291602</v>
      </c>
      <c r="H820">
        <v>0</v>
      </c>
      <c r="I820">
        <v>0</v>
      </c>
      <c r="J820">
        <v>581890</v>
      </c>
    </row>
    <row r="821" spans="1:10" x14ac:dyDescent="0.3">
      <c r="A821" s="2" t="s">
        <v>8535</v>
      </c>
      <c r="B821" s="2" t="s">
        <v>12730</v>
      </c>
      <c r="C821" s="2" t="s">
        <v>4930</v>
      </c>
      <c r="D821" s="2" t="s">
        <v>4957</v>
      </c>
      <c r="E821" s="2" t="s">
        <v>966</v>
      </c>
      <c r="F821" s="2" t="s">
        <v>6684</v>
      </c>
      <c r="G821">
        <v>3996</v>
      </c>
      <c r="H821">
        <v>0</v>
      </c>
      <c r="I821">
        <v>0</v>
      </c>
      <c r="J821">
        <v>1123518</v>
      </c>
    </row>
    <row r="822" spans="1:10" x14ac:dyDescent="0.3">
      <c r="A822" s="2" t="s">
        <v>8535</v>
      </c>
      <c r="B822" s="2" t="s">
        <v>12731</v>
      </c>
      <c r="C822" s="2" t="s">
        <v>4930</v>
      </c>
      <c r="D822" s="2" t="s">
        <v>4960</v>
      </c>
      <c r="E822" s="2" t="s">
        <v>937</v>
      </c>
      <c r="F822" s="2" t="s">
        <v>159</v>
      </c>
      <c r="G822">
        <v>39</v>
      </c>
      <c r="H822">
        <v>253</v>
      </c>
      <c r="I822">
        <v>3524</v>
      </c>
      <c r="J822">
        <v>0</v>
      </c>
    </row>
    <row r="823" spans="1:10" x14ac:dyDescent="0.3">
      <c r="A823" s="2" t="s">
        <v>8535</v>
      </c>
      <c r="B823" s="2" t="s">
        <v>12732</v>
      </c>
      <c r="C823" s="2" t="s">
        <v>4930</v>
      </c>
      <c r="D823" s="2" t="s">
        <v>4960</v>
      </c>
      <c r="E823" s="2" t="s">
        <v>937</v>
      </c>
      <c r="F823" s="2" t="s">
        <v>185</v>
      </c>
      <c r="G823">
        <v>0</v>
      </c>
      <c r="H823">
        <v>0</v>
      </c>
      <c r="I823">
        <v>0</v>
      </c>
      <c r="J823">
        <v>139250</v>
      </c>
    </row>
    <row r="824" spans="1:10" x14ac:dyDescent="0.3">
      <c r="A824" s="2" t="s">
        <v>8535</v>
      </c>
      <c r="B824" s="2" t="s">
        <v>12733</v>
      </c>
      <c r="C824" s="2" t="s">
        <v>4930</v>
      </c>
      <c r="D824" s="2" t="s">
        <v>4960</v>
      </c>
      <c r="E824" s="2" t="s">
        <v>937</v>
      </c>
      <c r="F824" s="2" t="s">
        <v>168</v>
      </c>
      <c r="G824">
        <v>103</v>
      </c>
      <c r="H824">
        <v>90</v>
      </c>
      <c r="I824">
        <v>1161</v>
      </c>
      <c r="J824">
        <v>0</v>
      </c>
    </row>
    <row r="825" spans="1:10" x14ac:dyDescent="0.3">
      <c r="A825" s="2" t="s">
        <v>8535</v>
      </c>
      <c r="B825" s="2" t="s">
        <v>12734</v>
      </c>
      <c r="C825" s="2" t="s">
        <v>4930</v>
      </c>
      <c r="D825" s="2" t="s">
        <v>4963</v>
      </c>
      <c r="E825" s="2" t="s">
        <v>950</v>
      </c>
      <c r="F825" s="2" t="s">
        <v>159</v>
      </c>
      <c r="G825">
        <v>365431</v>
      </c>
      <c r="H825">
        <v>0</v>
      </c>
      <c r="I825">
        <v>109213</v>
      </c>
      <c r="J825">
        <v>0</v>
      </c>
    </row>
    <row r="826" spans="1:10" x14ac:dyDescent="0.3">
      <c r="A826" s="2" t="s">
        <v>8535</v>
      </c>
      <c r="B826" s="2" t="s">
        <v>12735</v>
      </c>
      <c r="C826" s="2" t="s">
        <v>4930</v>
      </c>
      <c r="D826" s="2" t="s">
        <v>4963</v>
      </c>
      <c r="E826" s="2" t="s">
        <v>950</v>
      </c>
      <c r="F826" s="2" t="s">
        <v>185</v>
      </c>
      <c r="G826">
        <v>87007</v>
      </c>
      <c r="H826">
        <v>0</v>
      </c>
      <c r="I826">
        <v>25207</v>
      </c>
      <c r="J826">
        <v>0</v>
      </c>
    </row>
    <row r="827" spans="1:10" x14ac:dyDescent="0.3">
      <c r="A827" s="2" t="s">
        <v>8535</v>
      </c>
      <c r="B827" s="2" t="s">
        <v>12736</v>
      </c>
      <c r="C827" s="2" t="s">
        <v>4930</v>
      </c>
      <c r="D827" s="2" t="s">
        <v>4966</v>
      </c>
      <c r="E827" s="2" t="s">
        <v>950</v>
      </c>
      <c r="F827" s="2" t="s">
        <v>159</v>
      </c>
      <c r="G827">
        <v>1464052</v>
      </c>
      <c r="H827">
        <v>0</v>
      </c>
      <c r="I827">
        <v>908908</v>
      </c>
      <c r="J827">
        <v>0</v>
      </c>
    </row>
    <row r="828" spans="1:10" x14ac:dyDescent="0.3">
      <c r="A828" s="2" t="s">
        <v>8535</v>
      </c>
      <c r="B828" s="2" t="s">
        <v>12737</v>
      </c>
      <c r="C828" s="2" t="s">
        <v>4930</v>
      </c>
      <c r="D828" s="2" t="s">
        <v>4969</v>
      </c>
      <c r="E828" s="2" t="s">
        <v>950</v>
      </c>
      <c r="F828" s="2" t="s">
        <v>159</v>
      </c>
      <c r="G828">
        <v>613240</v>
      </c>
      <c r="H828">
        <v>0</v>
      </c>
      <c r="I828">
        <v>239224</v>
      </c>
      <c r="J828">
        <v>0</v>
      </c>
    </row>
    <row r="829" spans="1:10" x14ac:dyDescent="0.3">
      <c r="A829" s="2" t="s">
        <v>8535</v>
      </c>
      <c r="B829" s="2" t="s">
        <v>12738</v>
      </c>
      <c r="C829" s="2" t="s">
        <v>4930</v>
      </c>
      <c r="D829" s="2" t="s">
        <v>4969</v>
      </c>
      <c r="E829" s="2" t="s">
        <v>950</v>
      </c>
      <c r="F829" s="2" t="s">
        <v>175</v>
      </c>
      <c r="G829">
        <v>171637</v>
      </c>
      <c r="H829">
        <v>0</v>
      </c>
      <c r="I829">
        <v>38479</v>
      </c>
      <c r="J829">
        <v>0</v>
      </c>
    </row>
    <row r="830" spans="1:10" x14ac:dyDescent="0.3">
      <c r="A830" s="2" t="s">
        <v>8535</v>
      </c>
      <c r="B830" s="2" t="s">
        <v>12739</v>
      </c>
      <c r="C830" s="2" t="s">
        <v>4930</v>
      </c>
      <c r="D830" s="2" t="s">
        <v>4972</v>
      </c>
      <c r="E830" s="2" t="s">
        <v>950</v>
      </c>
      <c r="F830" s="2" t="s">
        <v>159</v>
      </c>
      <c r="G830">
        <v>1678671</v>
      </c>
      <c r="H830">
        <v>0</v>
      </c>
      <c r="I830">
        <v>269453</v>
      </c>
      <c r="J830">
        <v>0</v>
      </c>
    </row>
    <row r="831" spans="1:10" x14ac:dyDescent="0.3">
      <c r="A831" s="2" t="s">
        <v>8535</v>
      </c>
      <c r="B831" s="2" t="s">
        <v>12740</v>
      </c>
      <c r="C831" s="2" t="s">
        <v>4930</v>
      </c>
      <c r="D831" s="2" t="s">
        <v>4972</v>
      </c>
      <c r="E831" s="2" t="s">
        <v>950</v>
      </c>
      <c r="F831" s="2" t="s">
        <v>185</v>
      </c>
      <c r="G831">
        <v>413033</v>
      </c>
      <c r="H831">
        <v>0</v>
      </c>
      <c r="I831">
        <v>308428</v>
      </c>
      <c r="J831">
        <v>0</v>
      </c>
    </row>
    <row r="832" spans="1:10" x14ac:dyDescent="0.3">
      <c r="A832" s="2" t="s">
        <v>8535</v>
      </c>
      <c r="B832" s="2" t="s">
        <v>12741</v>
      </c>
      <c r="C832" s="2" t="s">
        <v>4930</v>
      </c>
      <c r="D832" s="2" t="s">
        <v>4972</v>
      </c>
      <c r="E832" s="2" t="s">
        <v>950</v>
      </c>
      <c r="F832" s="2" t="s">
        <v>175</v>
      </c>
      <c r="G832">
        <v>567170</v>
      </c>
      <c r="H832">
        <v>0</v>
      </c>
      <c r="I832">
        <v>104249</v>
      </c>
      <c r="J832">
        <v>0</v>
      </c>
    </row>
    <row r="833" spans="1:10" x14ac:dyDescent="0.3">
      <c r="A833" s="2" t="s">
        <v>8535</v>
      </c>
      <c r="B833" s="2" t="s">
        <v>12742</v>
      </c>
      <c r="C833" s="2" t="s">
        <v>4991</v>
      </c>
      <c r="D833" s="2" t="s">
        <v>897</v>
      </c>
      <c r="E833" s="2" t="s">
        <v>896</v>
      </c>
      <c r="F833" s="2" t="s">
        <v>159</v>
      </c>
      <c r="G833">
        <v>63339</v>
      </c>
      <c r="H833">
        <v>0</v>
      </c>
      <c r="I833">
        <v>24784</v>
      </c>
      <c r="J833">
        <v>0</v>
      </c>
    </row>
    <row r="834" spans="1:10" x14ac:dyDescent="0.3">
      <c r="A834" s="2" t="s">
        <v>8535</v>
      </c>
      <c r="B834" s="2" t="s">
        <v>12743</v>
      </c>
      <c r="C834" s="2" t="s">
        <v>4991</v>
      </c>
      <c r="D834" s="2" t="s">
        <v>5006</v>
      </c>
      <c r="E834" s="2" t="s">
        <v>950</v>
      </c>
      <c r="F834" s="2" t="s">
        <v>159</v>
      </c>
      <c r="G834">
        <v>82246</v>
      </c>
      <c r="H834">
        <v>0</v>
      </c>
      <c r="I834">
        <v>36145</v>
      </c>
      <c r="J834">
        <v>0</v>
      </c>
    </row>
    <row r="835" spans="1:10" x14ac:dyDescent="0.3">
      <c r="A835" s="2" t="s">
        <v>8535</v>
      </c>
      <c r="B835" s="2" t="s">
        <v>12744</v>
      </c>
      <c r="C835" s="2" t="s">
        <v>4991</v>
      </c>
      <c r="D835" s="2" t="s">
        <v>5006</v>
      </c>
      <c r="E835" s="2" t="s">
        <v>950</v>
      </c>
      <c r="F835" s="2" t="s">
        <v>175</v>
      </c>
      <c r="G835">
        <v>240224</v>
      </c>
      <c r="H835">
        <v>0</v>
      </c>
      <c r="I835">
        <v>45390</v>
      </c>
      <c r="J835">
        <v>0</v>
      </c>
    </row>
    <row r="836" spans="1:10" x14ac:dyDescent="0.3">
      <c r="A836" s="2" t="s">
        <v>8535</v>
      </c>
      <c r="B836" s="2" t="s">
        <v>12745</v>
      </c>
      <c r="C836" s="2" t="s">
        <v>4991</v>
      </c>
      <c r="D836" s="2" t="s">
        <v>5009</v>
      </c>
      <c r="E836" s="2" t="s">
        <v>950</v>
      </c>
      <c r="F836" s="2" t="s">
        <v>159</v>
      </c>
      <c r="G836">
        <v>446498</v>
      </c>
      <c r="H836">
        <v>0</v>
      </c>
      <c r="I836">
        <v>154645</v>
      </c>
      <c r="J836">
        <v>0</v>
      </c>
    </row>
    <row r="837" spans="1:10" x14ac:dyDescent="0.3">
      <c r="A837" s="2" t="s">
        <v>8535</v>
      </c>
      <c r="B837" s="2" t="s">
        <v>12746</v>
      </c>
      <c r="C837" s="2" t="s">
        <v>5017</v>
      </c>
      <c r="D837" s="2" t="s">
        <v>897</v>
      </c>
      <c r="E837" s="2" t="s">
        <v>896</v>
      </c>
      <c r="F837" s="2" t="s">
        <v>159</v>
      </c>
      <c r="G837">
        <v>73125</v>
      </c>
      <c r="H837">
        <v>0</v>
      </c>
      <c r="I837">
        <v>23328</v>
      </c>
      <c r="J837">
        <v>0</v>
      </c>
    </row>
    <row r="838" spans="1:10" x14ac:dyDescent="0.3">
      <c r="A838" s="2" t="s">
        <v>8535</v>
      </c>
      <c r="B838" s="2" t="s">
        <v>12747</v>
      </c>
      <c r="C838" s="2" t="s">
        <v>5017</v>
      </c>
      <c r="D838" s="2" t="s">
        <v>897</v>
      </c>
      <c r="E838" s="2" t="s">
        <v>896</v>
      </c>
      <c r="F838" s="2" t="s">
        <v>436</v>
      </c>
      <c r="G838">
        <v>60313</v>
      </c>
      <c r="H838">
        <v>0</v>
      </c>
      <c r="I838">
        <v>22501</v>
      </c>
      <c r="J838">
        <v>0</v>
      </c>
    </row>
    <row r="839" spans="1:10" x14ac:dyDescent="0.3">
      <c r="A839" s="2" t="s">
        <v>8535</v>
      </c>
      <c r="B839" s="2" t="s">
        <v>12748</v>
      </c>
      <c r="C839" s="2" t="s">
        <v>5017</v>
      </c>
      <c r="D839" s="2" t="s">
        <v>5046</v>
      </c>
      <c r="E839" s="2" t="s">
        <v>960</v>
      </c>
      <c r="F839" s="2" t="s">
        <v>159</v>
      </c>
      <c r="G839">
        <v>53175</v>
      </c>
      <c r="H839">
        <v>0</v>
      </c>
      <c r="I839">
        <v>20292</v>
      </c>
      <c r="J839">
        <v>0</v>
      </c>
    </row>
    <row r="840" spans="1:10" x14ac:dyDescent="0.3">
      <c r="A840" s="2" t="s">
        <v>8535</v>
      </c>
      <c r="B840" s="2" t="s">
        <v>12749</v>
      </c>
      <c r="C840" s="2" t="s">
        <v>5017</v>
      </c>
      <c r="D840" s="2" t="s">
        <v>5026</v>
      </c>
      <c r="E840" s="2" t="s">
        <v>937</v>
      </c>
      <c r="F840" s="2" t="s">
        <v>159</v>
      </c>
      <c r="G840">
        <v>17897</v>
      </c>
      <c r="H840">
        <v>1700</v>
      </c>
      <c r="I840">
        <v>4122</v>
      </c>
      <c r="J840">
        <v>240</v>
      </c>
    </row>
    <row r="841" spans="1:10" x14ac:dyDescent="0.3">
      <c r="A841" s="2" t="s">
        <v>8535</v>
      </c>
      <c r="B841" s="2" t="s">
        <v>12750</v>
      </c>
      <c r="C841" s="2" t="s">
        <v>5017</v>
      </c>
      <c r="D841" s="2" t="s">
        <v>5026</v>
      </c>
      <c r="E841" s="2" t="s">
        <v>937</v>
      </c>
      <c r="F841" s="2" t="s">
        <v>185</v>
      </c>
      <c r="G841">
        <v>141932</v>
      </c>
      <c r="H841">
        <v>11500</v>
      </c>
      <c r="I841">
        <v>34108</v>
      </c>
      <c r="J841">
        <v>1800</v>
      </c>
    </row>
    <row r="842" spans="1:10" x14ac:dyDescent="0.3">
      <c r="A842" s="2" t="s">
        <v>8535</v>
      </c>
      <c r="B842" s="2" t="s">
        <v>12751</v>
      </c>
      <c r="C842" s="2" t="s">
        <v>5017</v>
      </c>
      <c r="D842" s="2" t="s">
        <v>5026</v>
      </c>
      <c r="E842" s="2" t="s">
        <v>937</v>
      </c>
      <c r="F842" s="2" t="s">
        <v>170</v>
      </c>
      <c r="G842">
        <v>46941</v>
      </c>
      <c r="H842">
        <v>1250</v>
      </c>
      <c r="I842">
        <v>3070</v>
      </c>
      <c r="J842">
        <v>177</v>
      </c>
    </row>
    <row r="843" spans="1:10" x14ac:dyDescent="0.3">
      <c r="A843" s="2" t="s">
        <v>8535</v>
      </c>
      <c r="B843" s="2" t="s">
        <v>12752</v>
      </c>
      <c r="C843" s="2" t="s">
        <v>5017</v>
      </c>
      <c r="D843" s="2" t="s">
        <v>5026</v>
      </c>
      <c r="E843" s="2" t="s">
        <v>937</v>
      </c>
      <c r="F843" s="2" t="s">
        <v>194</v>
      </c>
      <c r="G843">
        <v>27347</v>
      </c>
      <c r="H843">
        <v>2400</v>
      </c>
      <c r="I843">
        <v>5888</v>
      </c>
      <c r="J843">
        <v>333</v>
      </c>
    </row>
    <row r="844" spans="1:10" x14ac:dyDescent="0.3">
      <c r="A844" s="2" t="s">
        <v>8535</v>
      </c>
      <c r="B844" s="2" t="s">
        <v>12753</v>
      </c>
      <c r="C844" s="2" t="s">
        <v>5017</v>
      </c>
      <c r="D844" s="2" t="s">
        <v>5026</v>
      </c>
      <c r="E844" s="2" t="s">
        <v>937</v>
      </c>
      <c r="F844" s="2" t="s">
        <v>806</v>
      </c>
      <c r="G844">
        <v>49895</v>
      </c>
      <c r="H844">
        <v>0</v>
      </c>
      <c r="I844">
        <v>3449</v>
      </c>
      <c r="J844">
        <v>0</v>
      </c>
    </row>
    <row r="845" spans="1:10" x14ac:dyDescent="0.3">
      <c r="A845" s="2" t="s">
        <v>8535</v>
      </c>
      <c r="B845" s="2" t="s">
        <v>12754</v>
      </c>
      <c r="C845" s="2" t="s">
        <v>5017</v>
      </c>
      <c r="D845" s="2" t="s">
        <v>5049</v>
      </c>
      <c r="E845" s="2" t="s">
        <v>966</v>
      </c>
      <c r="F845" s="2" t="s">
        <v>159</v>
      </c>
      <c r="G845">
        <v>40274</v>
      </c>
      <c r="H845">
        <v>0</v>
      </c>
      <c r="I845">
        <v>14959</v>
      </c>
      <c r="J845">
        <v>0</v>
      </c>
    </row>
    <row r="846" spans="1:10" x14ac:dyDescent="0.3">
      <c r="A846" s="2" t="s">
        <v>8535</v>
      </c>
      <c r="B846" s="2" t="s">
        <v>12755</v>
      </c>
      <c r="C846" s="2" t="s">
        <v>5017</v>
      </c>
      <c r="D846" s="2" t="s">
        <v>5034</v>
      </c>
      <c r="E846" s="2" t="s">
        <v>950</v>
      </c>
      <c r="F846" s="2" t="s">
        <v>159</v>
      </c>
      <c r="G846">
        <v>482733</v>
      </c>
      <c r="H846">
        <v>0</v>
      </c>
      <c r="I846">
        <v>207491</v>
      </c>
      <c r="J846">
        <v>0</v>
      </c>
    </row>
    <row r="847" spans="1:10" x14ac:dyDescent="0.3">
      <c r="A847" s="2" t="s">
        <v>8535</v>
      </c>
      <c r="B847" s="2" t="s">
        <v>12756</v>
      </c>
      <c r="C847" s="2" t="s">
        <v>5017</v>
      </c>
      <c r="D847" s="2" t="s">
        <v>5037</v>
      </c>
      <c r="E847" s="2" t="s">
        <v>950</v>
      </c>
      <c r="F847" s="2" t="s">
        <v>159</v>
      </c>
      <c r="G847">
        <v>48169</v>
      </c>
      <c r="H847">
        <v>0</v>
      </c>
      <c r="I847">
        <v>183499</v>
      </c>
      <c r="J847">
        <v>0</v>
      </c>
    </row>
    <row r="848" spans="1:10" x14ac:dyDescent="0.3">
      <c r="A848" s="2" t="s">
        <v>8535</v>
      </c>
      <c r="B848" s="2" t="s">
        <v>12757</v>
      </c>
      <c r="C848" s="2" t="s">
        <v>5017</v>
      </c>
      <c r="D848" s="2" t="s">
        <v>5040</v>
      </c>
      <c r="E848" s="2" t="s">
        <v>950</v>
      </c>
      <c r="F848" s="2" t="s">
        <v>159</v>
      </c>
      <c r="G848">
        <v>222143</v>
      </c>
      <c r="H848">
        <v>0</v>
      </c>
      <c r="I848">
        <v>95220</v>
      </c>
      <c r="J848">
        <v>0</v>
      </c>
    </row>
    <row r="849" spans="1:10" x14ac:dyDescent="0.3">
      <c r="A849" s="2" t="s">
        <v>8535</v>
      </c>
      <c r="B849" s="2" t="s">
        <v>12758</v>
      </c>
      <c r="C849" s="2" t="s">
        <v>5017</v>
      </c>
      <c r="D849" s="2" t="s">
        <v>5043</v>
      </c>
      <c r="E849" s="2" t="s">
        <v>950</v>
      </c>
      <c r="F849" s="2" t="s">
        <v>159</v>
      </c>
      <c r="G849">
        <v>1221824</v>
      </c>
      <c r="H849">
        <v>0</v>
      </c>
      <c r="I849">
        <v>450375</v>
      </c>
      <c r="J849">
        <v>0</v>
      </c>
    </row>
    <row r="850" spans="1:10" x14ac:dyDescent="0.3">
      <c r="A850" s="2" t="s">
        <v>8535</v>
      </c>
      <c r="B850" s="2" t="s">
        <v>12759</v>
      </c>
      <c r="C850" s="2" t="s">
        <v>5054</v>
      </c>
      <c r="D850" s="2" t="s">
        <v>925</v>
      </c>
      <c r="E850" s="2" t="s">
        <v>900</v>
      </c>
      <c r="F850" s="2" t="s">
        <v>219</v>
      </c>
      <c r="G850">
        <v>84</v>
      </c>
      <c r="H850">
        <v>0</v>
      </c>
      <c r="I850">
        <v>1410</v>
      </c>
      <c r="J850">
        <v>0</v>
      </c>
    </row>
    <row r="851" spans="1:10" x14ac:dyDescent="0.3">
      <c r="A851" s="2" t="s">
        <v>8535</v>
      </c>
      <c r="B851" s="2" t="s">
        <v>12760</v>
      </c>
      <c r="C851" s="2" t="s">
        <v>5054</v>
      </c>
      <c r="D851" s="2" t="s">
        <v>5087</v>
      </c>
      <c r="E851" s="2" t="s">
        <v>950</v>
      </c>
      <c r="F851" s="2" t="s">
        <v>159</v>
      </c>
      <c r="G851">
        <v>471320</v>
      </c>
      <c r="H851">
        <v>0</v>
      </c>
      <c r="I851">
        <v>160340</v>
      </c>
      <c r="J851">
        <v>0</v>
      </c>
    </row>
    <row r="852" spans="1:10" x14ac:dyDescent="0.3">
      <c r="A852" s="2" t="s">
        <v>8535</v>
      </c>
      <c r="B852" s="2" t="s">
        <v>12761</v>
      </c>
      <c r="C852" s="2" t="s">
        <v>5054</v>
      </c>
      <c r="D852" s="2" t="s">
        <v>5090</v>
      </c>
      <c r="E852" s="2" t="s">
        <v>950</v>
      </c>
      <c r="F852" s="2" t="s">
        <v>159</v>
      </c>
      <c r="G852">
        <v>218976</v>
      </c>
      <c r="H852">
        <v>0</v>
      </c>
      <c r="I852">
        <v>57661</v>
      </c>
      <c r="J852">
        <v>0</v>
      </c>
    </row>
    <row r="853" spans="1:10" x14ac:dyDescent="0.3">
      <c r="A853" s="2" t="s">
        <v>8535</v>
      </c>
      <c r="B853" s="2" t="s">
        <v>12762</v>
      </c>
      <c r="C853" s="2" t="s">
        <v>5103</v>
      </c>
      <c r="D853" s="2" t="s">
        <v>904</v>
      </c>
      <c r="E853" s="2" t="s">
        <v>900</v>
      </c>
      <c r="F853" s="2" t="s">
        <v>219</v>
      </c>
      <c r="G853">
        <v>183</v>
      </c>
      <c r="H853">
        <v>0</v>
      </c>
      <c r="I853">
        <v>2726</v>
      </c>
      <c r="J853">
        <v>0</v>
      </c>
    </row>
    <row r="854" spans="1:10" x14ac:dyDescent="0.3">
      <c r="A854" s="2" t="s">
        <v>8535</v>
      </c>
      <c r="B854" s="2" t="s">
        <v>12763</v>
      </c>
      <c r="C854" s="2" t="s">
        <v>5103</v>
      </c>
      <c r="D854" s="2" t="s">
        <v>907</v>
      </c>
      <c r="E854" s="2" t="s">
        <v>900</v>
      </c>
      <c r="F854" s="2" t="s">
        <v>164</v>
      </c>
      <c r="G854">
        <v>10303</v>
      </c>
      <c r="H854">
        <v>0</v>
      </c>
      <c r="I854">
        <v>1319</v>
      </c>
      <c r="J854">
        <v>0</v>
      </c>
    </row>
    <row r="855" spans="1:10" x14ac:dyDescent="0.3">
      <c r="A855" s="2" t="s">
        <v>8535</v>
      </c>
      <c r="B855" s="2" t="s">
        <v>12764</v>
      </c>
      <c r="C855" s="2" t="s">
        <v>5103</v>
      </c>
      <c r="D855" s="2" t="s">
        <v>922</v>
      </c>
      <c r="E855" s="2" t="s">
        <v>900</v>
      </c>
      <c r="F855" s="2" t="s">
        <v>219</v>
      </c>
      <c r="G855">
        <v>122</v>
      </c>
      <c r="H855">
        <v>0</v>
      </c>
      <c r="I855">
        <v>4655</v>
      </c>
      <c r="J855">
        <v>0</v>
      </c>
    </row>
    <row r="856" spans="1:10" x14ac:dyDescent="0.3">
      <c r="A856" s="2" t="s">
        <v>8535</v>
      </c>
      <c r="B856" s="2" t="s">
        <v>12765</v>
      </c>
      <c r="C856" s="2" t="s">
        <v>5103</v>
      </c>
      <c r="D856" s="2" t="s">
        <v>5132</v>
      </c>
      <c r="E856" s="2" t="s">
        <v>960</v>
      </c>
      <c r="F856" s="2" t="s">
        <v>167</v>
      </c>
      <c r="G856">
        <v>63424</v>
      </c>
      <c r="H856">
        <v>0</v>
      </c>
      <c r="I856">
        <v>6825</v>
      </c>
      <c r="J856">
        <v>0</v>
      </c>
    </row>
    <row r="857" spans="1:10" x14ac:dyDescent="0.3">
      <c r="A857" s="2" t="s">
        <v>8535</v>
      </c>
      <c r="B857" s="2" t="s">
        <v>12766</v>
      </c>
      <c r="C857" s="2" t="s">
        <v>5103</v>
      </c>
      <c r="D857" s="2" t="s">
        <v>5112</v>
      </c>
      <c r="E857" s="2" t="s">
        <v>937</v>
      </c>
      <c r="F857" s="2" t="s">
        <v>457</v>
      </c>
      <c r="G857">
        <v>18216</v>
      </c>
      <c r="H857">
        <v>0</v>
      </c>
      <c r="I857">
        <v>3769</v>
      </c>
      <c r="J857">
        <v>42000</v>
      </c>
    </row>
    <row r="858" spans="1:10" x14ac:dyDescent="0.3">
      <c r="A858" s="2" t="s">
        <v>8535</v>
      </c>
      <c r="B858" s="2" t="s">
        <v>12767</v>
      </c>
      <c r="C858" s="2" t="s">
        <v>5103</v>
      </c>
      <c r="D858" s="2" t="s">
        <v>5120</v>
      </c>
      <c r="E858" s="2" t="s">
        <v>950</v>
      </c>
      <c r="F858" s="2" t="s">
        <v>159</v>
      </c>
      <c r="G858">
        <v>134892</v>
      </c>
      <c r="H858">
        <v>0</v>
      </c>
      <c r="I858">
        <v>42427</v>
      </c>
      <c r="J858">
        <v>0</v>
      </c>
    </row>
    <row r="859" spans="1:10" x14ac:dyDescent="0.3">
      <c r="A859" s="2" t="s">
        <v>8535</v>
      </c>
      <c r="B859" s="2" t="s">
        <v>12768</v>
      </c>
      <c r="C859" s="2" t="s">
        <v>5103</v>
      </c>
      <c r="D859" s="2" t="s">
        <v>5123</v>
      </c>
      <c r="E859" s="2" t="s">
        <v>950</v>
      </c>
      <c r="F859" s="2" t="s">
        <v>159</v>
      </c>
      <c r="G859">
        <v>198658</v>
      </c>
      <c r="H859">
        <v>0</v>
      </c>
      <c r="I859">
        <v>88047</v>
      </c>
      <c r="J859">
        <v>0</v>
      </c>
    </row>
    <row r="860" spans="1:10" x14ac:dyDescent="0.3">
      <c r="A860" s="2" t="s">
        <v>8535</v>
      </c>
      <c r="B860" s="2" t="s">
        <v>12769</v>
      </c>
      <c r="C860" s="2" t="s">
        <v>5103</v>
      </c>
      <c r="D860" s="2" t="s">
        <v>5123</v>
      </c>
      <c r="E860" s="2" t="s">
        <v>950</v>
      </c>
      <c r="F860" s="2" t="s">
        <v>190</v>
      </c>
      <c r="G860">
        <v>16670</v>
      </c>
      <c r="H860">
        <v>0</v>
      </c>
      <c r="I860">
        <v>3351</v>
      </c>
      <c r="J860">
        <v>0</v>
      </c>
    </row>
    <row r="861" spans="1:10" x14ac:dyDescent="0.3">
      <c r="A861" s="2" t="s">
        <v>8535</v>
      </c>
      <c r="B861" s="2" t="s">
        <v>12770</v>
      </c>
      <c r="C861" s="2" t="s">
        <v>5103</v>
      </c>
      <c r="D861" s="2" t="s">
        <v>5126</v>
      </c>
      <c r="E861" s="2" t="s">
        <v>950</v>
      </c>
      <c r="F861" s="2" t="s">
        <v>159</v>
      </c>
      <c r="G861">
        <v>405406</v>
      </c>
      <c r="H861">
        <v>0</v>
      </c>
      <c r="I861">
        <v>156884</v>
      </c>
      <c r="J861">
        <v>0</v>
      </c>
    </row>
    <row r="862" spans="1:10" x14ac:dyDescent="0.3">
      <c r="A862" s="2" t="s">
        <v>8535</v>
      </c>
      <c r="B862" s="2" t="s">
        <v>12771</v>
      </c>
      <c r="C862" s="2" t="s">
        <v>5144</v>
      </c>
      <c r="D862" s="2" t="s">
        <v>897</v>
      </c>
      <c r="E862" s="2" t="s">
        <v>896</v>
      </c>
      <c r="F862" s="2" t="s">
        <v>167</v>
      </c>
      <c r="G862">
        <v>356575</v>
      </c>
      <c r="H862">
        <v>0</v>
      </c>
      <c r="I862">
        <v>112204</v>
      </c>
      <c r="J862">
        <v>0</v>
      </c>
    </row>
    <row r="863" spans="1:10" x14ac:dyDescent="0.3">
      <c r="A863" s="2" t="s">
        <v>8535</v>
      </c>
      <c r="B863" s="2" t="s">
        <v>12772</v>
      </c>
      <c r="C863" s="2" t="s">
        <v>5144</v>
      </c>
      <c r="D863" s="2" t="s">
        <v>5188</v>
      </c>
      <c r="E863" s="2" t="s">
        <v>960</v>
      </c>
      <c r="F863" s="2" t="s">
        <v>159</v>
      </c>
      <c r="G863">
        <v>35870</v>
      </c>
      <c r="H863">
        <v>0</v>
      </c>
      <c r="I863">
        <v>11827</v>
      </c>
      <c r="J863">
        <v>0</v>
      </c>
    </row>
    <row r="864" spans="1:10" x14ac:dyDescent="0.3">
      <c r="A864" s="2" t="s">
        <v>8535</v>
      </c>
      <c r="B864" s="2" t="s">
        <v>12773</v>
      </c>
      <c r="C864" s="2" t="s">
        <v>5144</v>
      </c>
      <c r="D864" s="2" t="s">
        <v>5164</v>
      </c>
      <c r="E864" s="2" t="s">
        <v>937</v>
      </c>
      <c r="F864" s="2" t="s">
        <v>167</v>
      </c>
      <c r="G864">
        <v>41908</v>
      </c>
      <c r="H864">
        <v>0</v>
      </c>
      <c r="I864">
        <v>3608</v>
      </c>
      <c r="J864">
        <v>0</v>
      </c>
    </row>
    <row r="865" spans="1:10" x14ac:dyDescent="0.3">
      <c r="A865" s="2" t="s">
        <v>8535</v>
      </c>
      <c r="B865" s="2" t="s">
        <v>12774</v>
      </c>
      <c r="C865" s="2" t="s">
        <v>5144</v>
      </c>
      <c r="D865" s="2" t="s">
        <v>5176</v>
      </c>
      <c r="E865" s="2" t="s">
        <v>950</v>
      </c>
      <c r="F865" s="2" t="s">
        <v>159</v>
      </c>
      <c r="G865">
        <v>278520</v>
      </c>
      <c r="H865">
        <v>0</v>
      </c>
      <c r="I865">
        <v>68964</v>
      </c>
      <c r="J865">
        <v>0</v>
      </c>
    </row>
    <row r="866" spans="1:10" x14ac:dyDescent="0.3">
      <c r="A866" s="2" t="s">
        <v>8535</v>
      </c>
      <c r="B866" s="2" t="s">
        <v>12775</v>
      </c>
      <c r="C866" s="2" t="s">
        <v>5144</v>
      </c>
      <c r="D866" s="2" t="s">
        <v>5179</v>
      </c>
      <c r="E866" s="2" t="s">
        <v>950</v>
      </c>
      <c r="F866" s="2" t="s">
        <v>159</v>
      </c>
      <c r="G866">
        <v>267537</v>
      </c>
      <c r="H866">
        <v>0</v>
      </c>
      <c r="I866">
        <v>79840</v>
      </c>
      <c r="J866">
        <v>0</v>
      </c>
    </row>
    <row r="867" spans="1:10" x14ac:dyDescent="0.3">
      <c r="A867" s="2" t="s">
        <v>8535</v>
      </c>
      <c r="B867" s="2" t="s">
        <v>12776</v>
      </c>
      <c r="C867" s="2" t="s">
        <v>5144</v>
      </c>
      <c r="D867" s="2" t="s">
        <v>5182</v>
      </c>
      <c r="E867" s="2" t="s">
        <v>950</v>
      </c>
      <c r="F867" s="2" t="s">
        <v>159</v>
      </c>
      <c r="G867">
        <v>40996</v>
      </c>
      <c r="H867">
        <v>0</v>
      </c>
      <c r="I867">
        <v>10358</v>
      </c>
      <c r="J867">
        <v>0</v>
      </c>
    </row>
    <row r="868" spans="1:10" x14ac:dyDescent="0.3">
      <c r="A868" s="2" t="s">
        <v>8535</v>
      </c>
      <c r="B868" s="2" t="s">
        <v>12774</v>
      </c>
      <c r="C868" s="2" t="s">
        <v>5144</v>
      </c>
      <c r="D868" s="2" t="s">
        <v>5185</v>
      </c>
      <c r="E868" s="2" t="s">
        <v>950</v>
      </c>
      <c r="F868" s="2" t="s">
        <v>159</v>
      </c>
      <c r="G868">
        <v>449331</v>
      </c>
      <c r="H868">
        <v>0</v>
      </c>
      <c r="I868">
        <v>267390</v>
      </c>
      <c r="J868">
        <v>0</v>
      </c>
    </row>
    <row r="869" spans="1:10" x14ac:dyDescent="0.3">
      <c r="A869" s="2" t="s">
        <v>8535</v>
      </c>
      <c r="B869" s="2" t="s">
        <v>12777</v>
      </c>
      <c r="C869" s="2" t="s">
        <v>5197</v>
      </c>
      <c r="D869" s="2" t="s">
        <v>901</v>
      </c>
      <c r="E869" s="2" t="s">
        <v>900</v>
      </c>
      <c r="F869" s="2" t="s">
        <v>159</v>
      </c>
      <c r="G869">
        <v>6220</v>
      </c>
      <c r="H869">
        <v>0</v>
      </c>
      <c r="I869">
        <v>1846</v>
      </c>
      <c r="J869">
        <v>0</v>
      </c>
    </row>
    <row r="870" spans="1:10" x14ac:dyDescent="0.3">
      <c r="A870" s="2" t="s">
        <v>8535</v>
      </c>
      <c r="B870" s="2" t="s">
        <v>12778</v>
      </c>
      <c r="C870" s="2" t="s">
        <v>5197</v>
      </c>
      <c r="D870" s="2" t="s">
        <v>5231</v>
      </c>
      <c r="E870" s="2" t="s">
        <v>950</v>
      </c>
      <c r="F870" s="2" t="s">
        <v>159</v>
      </c>
      <c r="G870">
        <v>146858</v>
      </c>
      <c r="H870">
        <v>0</v>
      </c>
      <c r="I870">
        <v>42042</v>
      </c>
      <c r="J870">
        <v>0</v>
      </c>
    </row>
    <row r="871" spans="1:10" x14ac:dyDescent="0.3">
      <c r="A871" s="2" t="s">
        <v>8535</v>
      </c>
      <c r="B871" s="2" t="s">
        <v>12779</v>
      </c>
      <c r="C871" s="2" t="s">
        <v>5197</v>
      </c>
      <c r="D871" s="2" t="s">
        <v>5231</v>
      </c>
      <c r="E871" s="2" t="s">
        <v>950</v>
      </c>
      <c r="F871" s="2" t="s">
        <v>190</v>
      </c>
      <c r="G871">
        <v>408</v>
      </c>
      <c r="H871">
        <v>0</v>
      </c>
      <c r="I871">
        <v>14625</v>
      </c>
      <c r="J871">
        <v>0</v>
      </c>
    </row>
    <row r="872" spans="1:10" x14ac:dyDescent="0.3">
      <c r="A872" s="2" t="s">
        <v>8535</v>
      </c>
      <c r="B872" s="2" t="s">
        <v>12780</v>
      </c>
      <c r="C872" s="2" t="s">
        <v>5197</v>
      </c>
      <c r="D872" s="2" t="s">
        <v>5234</v>
      </c>
      <c r="E872" s="2" t="s">
        <v>950</v>
      </c>
      <c r="F872" s="2" t="s">
        <v>159</v>
      </c>
      <c r="G872">
        <v>92229</v>
      </c>
      <c r="H872">
        <v>0</v>
      </c>
      <c r="I872">
        <v>83282</v>
      </c>
      <c r="J872">
        <v>0</v>
      </c>
    </row>
    <row r="873" spans="1:10" x14ac:dyDescent="0.3">
      <c r="A873" s="2" t="s">
        <v>8535</v>
      </c>
      <c r="B873" s="2" t="s">
        <v>12781</v>
      </c>
      <c r="C873" s="2" t="s">
        <v>5247</v>
      </c>
      <c r="D873" s="2" t="s">
        <v>5260</v>
      </c>
      <c r="E873" s="2" t="s">
        <v>950</v>
      </c>
      <c r="F873" s="2" t="s">
        <v>159</v>
      </c>
      <c r="G873">
        <v>0</v>
      </c>
      <c r="H873">
        <v>0</v>
      </c>
      <c r="I873">
        <v>0</v>
      </c>
      <c r="J873">
        <v>616000</v>
      </c>
    </row>
    <row r="874" spans="1:10" x14ac:dyDescent="0.3">
      <c r="A874" s="2" t="s">
        <v>8535</v>
      </c>
      <c r="B874" s="2" t="s">
        <v>12782</v>
      </c>
      <c r="C874" s="2" t="s">
        <v>5266</v>
      </c>
      <c r="D874" s="2" t="s">
        <v>897</v>
      </c>
      <c r="E874" s="2" t="s">
        <v>896</v>
      </c>
      <c r="F874" s="2" t="s">
        <v>167</v>
      </c>
      <c r="G874">
        <v>191209</v>
      </c>
      <c r="H874">
        <v>0</v>
      </c>
      <c r="I874">
        <v>65390</v>
      </c>
      <c r="J874">
        <v>0</v>
      </c>
    </row>
    <row r="875" spans="1:10" x14ac:dyDescent="0.3">
      <c r="A875" s="2" t="s">
        <v>8535</v>
      </c>
      <c r="B875" s="2" t="s">
        <v>12783</v>
      </c>
      <c r="C875" s="2" t="s">
        <v>5266</v>
      </c>
      <c r="D875" s="2" t="s">
        <v>913</v>
      </c>
      <c r="E875" s="2" t="s">
        <v>900</v>
      </c>
      <c r="F875" s="2" t="s">
        <v>219</v>
      </c>
      <c r="G875">
        <v>8206</v>
      </c>
      <c r="H875">
        <v>0</v>
      </c>
      <c r="I875">
        <v>3689</v>
      </c>
      <c r="J875">
        <v>0</v>
      </c>
    </row>
    <row r="876" spans="1:10" x14ac:dyDescent="0.3">
      <c r="A876" s="2" t="s">
        <v>8535</v>
      </c>
      <c r="B876" s="2" t="s">
        <v>12784</v>
      </c>
      <c r="C876" s="2" t="s">
        <v>5266</v>
      </c>
      <c r="D876" s="2" t="s">
        <v>922</v>
      </c>
      <c r="E876" s="2" t="s">
        <v>900</v>
      </c>
      <c r="F876" s="2" t="s">
        <v>219</v>
      </c>
      <c r="G876">
        <v>8459</v>
      </c>
      <c r="H876">
        <v>0</v>
      </c>
      <c r="I876">
        <v>8062</v>
      </c>
      <c r="J876">
        <v>0</v>
      </c>
    </row>
    <row r="877" spans="1:10" x14ac:dyDescent="0.3">
      <c r="A877" s="2" t="s">
        <v>8535</v>
      </c>
      <c r="B877" s="2" t="s">
        <v>12785</v>
      </c>
      <c r="C877" s="2" t="s">
        <v>5266</v>
      </c>
      <c r="D877" s="2" t="s">
        <v>928</v>
      </c>
      <c r="E877" s="2" t="s">
        <v>900</v>
      </c>
      <c r="F877" s="2" t="s">
        <v>219</v>
      </c>
      <c r="G877">
        <v>90370</v>
      </c>
      <c r="H877">
        <v>0</v>
      </c>
      <c r="I877">
        <v>32155</v>
      </c>
      <c r="J877">
        <v>0</v>
      </c>
    </row>
    <row r="878" spans="1:10" x14ac:dyDescent="0.3">
      <c r="A878" s="2" t="s">
        <v>8535</v>
      </c>
      <c r="B878" s="2" t="s">
        <v>12786</v>
      </c>
      <c r="C878" s="2" t="s">
        <v>5266</v>
      </c>
      <c r="D878" s="2" t="s">
        <v>995</v>
      </c>
      <c r="E878" s="2" t="s">
        <v>900</v>
      </c>
      <c r="F878" s="2" t="s">
        <v>219</v>
      </c>
      <c r="G878">
        <v>19418</v>
      </c>
      <c r="H878">
        <v>0</v>
      </c>
      <c r="I878">
        <v>9216</v>
      </c>
      <c r="J878">
        <v>0</v>
      </c>
    </row>
    <row r="879" spans="1:10" x14ac:dyDescent="0.3">
      <c r="A879" s="2" t="s">
        <v>8535</v>
      </c>
      <c r="B879" s="2" t="s">
        <v>12787</v>
      </c>
      <c r="C879" s="2" t="s">
        <v>5266</v>
      </c>
      <c r="D879" s="2" t="s">
        <v>3126</v>
      </c>
      <c r="E879" s="2" t="s">
        <v>937</v>
      </c>
      <c r="F879" s="2" t="s">
        <v>168</v>
      </c>
      <c r="G879">
        <v>323922</v>
      </c>
      <c r="H879">
        <v>0</v>
      </c>
      <c r="I879">
        <v>80406</v>
      </c>
      <c r="J879">
        <v>0</v>
      </c>
    </row>
    <row r="880" spans="1:10" x14ac:dyDescent="0.3">
      <c r="A880" s="2" t="s">
        <v>8535</v>
      </c>
      <c r="B880" s="2" t="s">
        <v>12788</v>
      </c>
      <c r="C880" s="2" t="s">
        <v>5266</v>
      </c>
      <c r="D880" s="2" t="s">
        <v>5297</v>
      </c>
      <c r="E880" s="2" t="s">
        <v>960</v>
      </c>
      <c r="F880" s="2" t="s">
        <v>159</v>
      </c>
      <c r="G880">
        <v>133444</v>
      </c>
      <c r="H880">
        <v>0</v>
      </c>
      <c r="I880">
        <v>19305</v>
      </c>
      <c r="J880">
        <v>0</v>
      </c>
    </row>
    <row r="881" spans="1:10" x14ac:dyDescent="0.3">
      <c r="A881" s="2" t="s">
        <v>8535</v>
      </c>
      <c r="B881" s="2" t="s">
        <v>12789</v>
      </c>
      <c r="C881" s="2" t="s">
        <v>5266</v>
      </c>
      <c r="D881" s="2" t="s">
        <v>436</v>
      </c>
      <c r="E881" s="2" t="s">
        <v>960</v>
      </c>
      <c r="F881" s="2" t="s">
        <v>159</v>
      </c>
      <c r="G881">
        <v>96612</v>
      </c>
      <c r="H881">
        <v>0</v>
      </c>
      <c r="I881">
        <v>35638</v>
      </c>
      <c r="J881">
        <v>0</v>
      </c>
    </row>
    <row r="882" spans="1:10" x14ac:dyDescent="0.3">
      <c r="A882" s="2" t="s">
        <v>8535</v>
      </c>
      <c r="B882" s="2" t="s">
        <v>12790</v>
      </c>
      <c r="C882" s="2" t="s">
        <v>5266</v>
      </c>
      <c r="D882" s="2" t="s">
        <v>5288</v>
      </c>
      <c r="E882" s="2" t="s">
        <v>950</v>
      </c>
      <c r="F882" s="2" t="s">
        <v>159</v>
      </c>
      <c r="G882">
        <v>2803270</v>
      </c>
      <c r="H882">
        <v>0</v>
      </c>
      <c r="I882">
        <v>454690</v>
      </c>
      <c r="J882">
        <v>0</v>
      </c>
    </row>
    <row r="883" spans="1:10" x14ac:dyDescent="0.3">
      <c r="A883" s="2" t="s">
        <v>8535</v>
      </c>
      <c r="B883" s="2" t="s">
        <v>12791</v>
      </c>
      <c r="C883" s="2" t="s">
        <v>5266</v>
      </c>
      <c r="D883" s="2" t="s">
        <v>5291</v>
      </c>
      <c r="E883" s="2" t="s">
        <v>950</v>
      </c>
      <c r="F883" s="2" t="s">
        <v>159</v>
      </c>
      <c r="G883">
        <v>4919921</v>
      </c>
      <c r="H883">
        <v>0</v>
      </c>
      <c r="I883">
        <v>2288018</v>
      </c>
      <c r="J883">
        <v>0</v>
      </c>
    </row>
    <row r="884" spans="1:10" x14ac:dyDescent="0.3">
      <c r="A884" s="2" t="s">
        <v>8535</v>
      </c>
      <c r="B884" s="2" t="s">
        <v>12792</v>
      </c>
      <c r="C884" s="2" t="s">
        <v>5266</v>
      </c>
      <c r="D884" s="2" t="s">
        <v>5294</v>
      </c>
      <c r="E884" s="2" t="s">
        <v>950</v>
      </c>
      <c r="F884" s="2" t="s">
        <v>159</v>
      </c>
      <c r="G884">
        <v>838655</v>
      </c>
      <c r="H884">
        <v>0</v>
      </c>
      <c r="I884">
        <v>204997</v>
      </c>
      <c r="J884">
        <v>0</v>
      </c>
    </row>
    <row r="885" spans="1:10" x14ac:dyDescent="0.3">
      <c r="A885" s="2" t="s">
        <v>8535</v>
      </c>
      <c r="B885" s="2" t="s">
        <v>12793</v>
      </c>
      <c r="C885" s="2" t="s">
        <v>5313</v>
      </c>
      <c r="D885" s="2" t="s">
        <v>5320</v>
      </c>
      <c r="E885" s="2" t="s">
        <v>937</v>
      </c>
      <c r="F885" s="2" t="s">
        <v>159</v>
      </c>
      <c r="G885">
        <v>1</v>
      </c>
      <c r="H885">
        <v>0</v>
      </c>
      <c r="I885">
        <v>10282</v>
      </c>
      <c r="J885">
        <v>0</v>
      </c>
    </row>
    <row r="886" spans="1:10" x14ac:dyDescent="0.3">
      <c r="A886" s="2" t="s">
        <v>8535</v>
      </c>
      <c r="B886" s="2" t="s">
        <v>12794</v>
      </c>
      <c r="C886" s="2" t="s">
        <v>5313</v>
      </c>
      <c r="D886" s="2" t="s">
        <v>5320</v>
      </c>
      <c r="E886" s="2" t="s">
        <v>937</v>
      </c>
      <c r="F886" s="2" t="s">
        <v>179</v>
      </c>
      <c r="G886">
        <v>23206</v>
      </c>
      <c r="H886">
        <v>0</v>
      </c>
      <c r="I886">
        <v>5786</v>
      </c>
      <c r="J886">
        <v>0</v>
      </c>
    </row>
    <row r="887" spans="1:10" x14ac:dyDescent="0.3">
      <c r="A887" s="2" t="s">
        <v>8535</v>
      </c>
      <c r="B887" s="2" t="s">
        <v>12795</v>
      </c>
      <c r="C887" s="2" t="s">
        <v>5313</v>
      </c>
      <c r="D887" s="2" t="s">
        <v>5320</v>
      </c>
      <c r="E887" s="2" t="s">
        <v>937</v>
      </c>
      <c r="F887" s="2" t="s">
        <v>170</v>
      </c>
      <c r="G887">
        <v>29529</v>
      </c>
      <c r="H887">
        <v>0</v>
      </c>
      <c r="I887">
        <v>8820</v>
      </c>
      <c r="J887">
        <v>20025</v>
      </c>
    </row>
    <row r="888" spans="1:10" x14ac:dyDescent="0.3">
      <c r="A888" s="2" t="s">
        <v>8535</v>
      </c>
      <c r="B888" s="2" t="s">
        <v>12796</v>
      </c>
      <c r="C888" s="2" t="s">
        <v>5313</v>
      </c>
      <c r="D888" s="2" t="s">
        <v>3951</v>
      </c>
      <c r="E888" s="2" t="s">
        <v>937</v>
      </c>
      <c r="F888" s="2" t="s">
        <v>159</v>
      </c>
      <c r="G888">
        <v>14739</v>
      </c>
      <c r="H888">
        <v>0</v>
      </c>
      <c r="I888">
        <v>3213</v>
      </c>
      <c r="J888">
        <v>0</v>
      </c>
    </row>
    <row r="889" spans="1:10" x14ac:dyDescent="0.3">
      <c r="A889" s="2" t="s">
        <v>8535</v>
      </c>
      <c r="B889" s="2" t="s">
        <v>12797</v>
      </c>
      <c r="C889" s="2" t="s">
        <v>5313</v>
      </c>
      <c r="D889" s="2" t="s">
        <v>5331</v>
      </c>
      <c r="E889" s="2" t="s">
        <v>950</v>
      </c>
      <c r="F889" s="2" t="s">
        <v>159</v>
      </c>
      <c r="G889">
        <v>360440</v>
      </c>
      <c r="H889">
        <v>0</v>
      </c>
      <c r="I889">
        <v>145621</v>
      </c>
      <c r="J889">
        <v>0</v>
      </c>
    </row>
    <row r="890" spans="1:10" x14ac:dyDescent="0.3">
      <c r="A890" s="2" t="s">
        <v>8535</v>
      </c>
      <c r="B890" s="2" t="s">
        <v>12798</v>
      </c>
      <c r="C890" s="2" t="s">
        <v>5313</v>
      </c>
      <c r="D890" s="2" t="s">
        <v>5334</v>
      </c>
      <c r="E890" s="2" t="s">
        <v>950</v>
      </c>
      <c r="F890" s="2" t="s">
        <v>159</v>
      </c>
      <c r="G890">
        <v>565372</v>
      </c>
      <c r="H890">
        <v>0</v>
      </c>
      <c r="I890">
        <v>178879</v>
      </c>
      <c r="J890">
        <v>0</v>
      </c>
    </row>
    <row r="891" spans="1:10" x14ac:dyDescent="0.3">
      <c r="A891" s="2" t="s">
        <v>8535</v>
      </c>
      <c r="B891" s="2" t="s">
        <v>12799</v>
      </c>
      <c r="C891" s="2" t="s">
        <v>5343</v>
      </c>
      <c r="D891" s="2" t="s">
        <v>5357</v>
      </c>
      <c r="E891" s="2" t="s">
        <v>960</v>
      </c>
      <c r="F891" s="2" t="s">
        <v>179</v>
      </c>
      <c r="G891">
        <v>65144</v>
      </c>
      <c r="H891">
        <v>0</v>
      </c>
      <c r="I891">
        <v>17020</v>
      </c>
      <c r="J891">
        <v>0</v>
      </c>
    </row>
    <row r="892" spans="1:10" x14ac:dyDescent="0.3">
      <c r="A892" s="2" t="s">
        <v>8535</v>
      </c>
      <c r="B892" s="2" t="s">
        <v>12800</v>
      </c>
      <c r="C892" s="2" t="s">
        <v>5343</v>
      </c>
      <c r="D892" s="2" t="s">
        <v>5354</v>
      </c>
      <c r="E892" s="2" t="s">
        <v>950</v>
      </c>
      <c r="F892" s="2" t="s">
        <v>159</v>
      </c>
      <c r="G892">
        <v>289623</v>
      </c>
      <c r="H892">
        <v>0</v>
      </c>
      <c r="I892">
        <v>89940</v>
      </c>
      <c r="J892">
        <v>0</v>
      </c>
    </row>
    <row r="893" spans="1:10" x14ac:dyDescent="0.3">
      <c r="A893" s="2" t="s">
        <v>8535</v>
      </c>
      <c r="B893" s="2" t="s">
        <v>12801</v>
      </c>
      <c r="C893" s="2" t="s">
        <v>5360</v>
      </c>
      <c r="D893" s="2" t="s">
        <v>897</v>
      </c>
      <c r="E893" s="2" t="s">
        <v>896</v>
      </c>
      <c r="F893" s="2" t="s">
        <v>600</v>
      </c>
      <c r="G893">
        <v>1046959</v>
      </c>
      <c r="H893">
        <v>0</v>
      </c>
      <c r="I893">
        <v>113211</v>
      </c>
      <c r="J893">
        <v>0</v>
      </c>
    </row>
    <row r="894" spans="1:10" x14ac:dyDescent="0.3">
      <c r="A894" s="2" t="s">
        <v>8535</v>
      </c>
      <c r="B894" s="2" t="s">
        <v>12802</v>
      </c>
      <c r="C894" s="2" t="s">
        <v>5360</v>
      </c>
      <c r="D894" s="2" t="s">
        <v>919</v>
      </c>
      <c r="E894" s="2" t="s">
        <v>900</v>
      </c>
      <c r="F894" s="2" t="s">
        <v>164</v>
      </c>
      <c r="G894">
        <v>6855</v>
      </c>
      <c r="H894">
        <v>0</v>
      </c>
      <c r="I894">
        <v>0</v>
      </c>
      <c r="J894">
        <v>0</v>
      </c>
    </row>
    <row r="895" spans="1:10" x14ac:dyDescent="0.3">
      <c r="A895" s="2" t="s">
        <v>8535</v>
      </c>
      <c r="B895" s="2" t="s">
        <v>12803</v>
      </c>
      <c r="C895" s="2" t="s">
        <v>5360</v>
      </c>
      <c r="D895" s="2" t="s">
        <v>919</v>
      </c>
      <c r="E895" s="2" t="s">
        <v>900</v>
      </c>
      <c r="F895" s="2" t="s">
        <v>168</v>
      </c>
      <c r="G895">
        <v>24100</v>
      </c>
      <c r="H895">
        <v>0</v>
      </c>
      <c r="I895">
        <v>0</v>
      </c>
      <c r="J895">
        <v>0</v>
      </c>
    </row>
    <row r="896" spans="1:10" x14ac:dyDescent="0.3">
      <c r="A896" s="2" t="s">
        <v>8535</v>
      </c>
      <c r="B896" s="2" t="s">
        <v>12804</v>
      </c>
      <c r="C896" s="2" t="s">
        <v>5360</v>
      </c>
      <c r="D896" s="2" t="s">
        <v>4443</v>
      </c>
      <c r="E896" s="2" t="s">
        <v>937</v>
      </c>
      <c r="F896" s="2" t="s">
        <v>159</v>
      </c>
      <c r="G896">
        <v>105012</v>
      </c>
      <c r="H896">
        <v>0</v>
      </c>
      <c r="I896">
        <v>24677</v>
      </c>
      <c r="J896">
        <v>0</v>
      </c>
    </row>
    <row r="897" spans="1:10" x14ac:dyDescent="0.3">
      <c r="A897" s="2" t="s">
        <v>8535</v>
      </c>
      <c r="B897" s="2" t="s">
        <v>12805</v>
      </c>
      <c r="C897" s="2" t="s">
        <v>5360</v>
      </c>
      <c r="D897" s="2" t="s">
        <v>4443</v>
      </c>
      <c r="E897" s="2" t="s">
        <v>937</v>
      </c>
      <c r="F897" s="2" t="s">
        <v>168</v>
      </c>
      <c r="G897">
        <v>149771</v>
      </c>
      <c r="H897">
        <v>2940</v>
      </c>
      <c r="I897">
        <v>35584</v>
      </c>
      <c r="J897">
        <v>0</v>
      </c>
    </row>
    <row r="898" spans="1:10" x14ac:dyDescent="0.3">
      <c r="A898" s="2" t="s">
        <v>8535</v>
      </c>
      <c r="B898" s="2" t="s">
        <v>12806</v>
      </c>
      <c r="C898" s="2" t="s">
        <v>5360</v>
      </c>
      <c r="D898" s="2" t="s">
        <v>4443</v>
      </c>
      <c r="E898" s="2" t="s">
        <v>937</v>
      </c>
      <c r="F898" s="2" t="s">
        <v>169</v>
      </c>
      <c r="G898">
        <v>282304</v>
      </c>
      <c r="H898">
        <v>4520</v>
      </c>
      <c r="I898">
        <v>94004</v>
      </c>
      <c r="J898">
        <v>6350</v>
      </c>
    </row>
    <row r="899" spans="1:10" x14ac:dyDescent="0.3">
      <c r="A899" s="2" t="s">
        <v>8535</v>
      </c>
      <c r="B899" s="2" t="s">
        <v>12807</v>
      </c>
      <c r="C899" s="2" t="s">
        <v>5360</v>
      </c>
      <c r="D899" s="2" t="s">
        <v>5377</v>
      </c>
      <c r="E899" s="2" t="s">
        <v>960</v>
      </c>
      <c r="F899" s="2" t="s">
        <v>159</v>
      </c>
      <c r="G899">
        <v>307957</v>
      </c>
      <c r="H899">
        <v>3367</v>
      </c>
      <c r="I899">
        <v>175974</v>
      </c>
      <c r="J899">
        <v>18410</v>
      </c>
    </row>
    <row r="900" spans="1:10" x14ac:dyDescent="0.3">
      <c r="A900" s="2" t="s">
        <v>8535</v>
      </c>
      <c r="B900" s="2" t="s">
        <v>12808</v>
      </c>
      <c r="C900" s="2" t="s">
        <v>5360</v>
      </c>
      <c r="D900" s="2" t="s">
        <v>5371</v>
      </c>
      <c r="E900" s="2" t="s">
        <v>937</v>
      </c>
      <c r="F900" s="2" t="s">
        <v>159</v>
      </c>
      <c r="G900">
        <v>22623</v>
      </c>
      <c r="H900">
        <v>0</v>
      </c>
      <c r="I900">
        <v>12765</v>
      </c>
      <c r="J900">
        <v>0</v>
      </c>
    </row>
    <row r="901" spans="1:10" x14ac:dyDescent="0.3">
      <c r="A901" s="2" t="s">
        <v>8535</v>
      </c>
      <c r="B901" s="2" t="s">
        <v>12809</v>
      </c>
      <c r="C901" s="2" t="s">
        <v>5360</v>
      </c>
      <c r="D901" s="2" t="s">
        <v>5374</v>
      </c>
      <c r="E901" s="2" t="s">
        <v>950</v>
      </c>
      <c r="F901" s="2" t="s">
        <v>159</v>
      </c>
      <c r="G901">
        <v>1829389</v>
      </c>
      <c r="H901">
        <v>0</v>
      </c>
      <c r="I901">
        <v>771975</v>
      </c>
      <c r="J901">
        <v>0</v>
      </c>
    </row>
    <row r="902" spans="1:10" x14ac:dyDescent="0.3">
      <c r="A902" s="2" t="s">
        <v>8535</v>
      </c>
      <c r="B902" s="2" t="s">
        <v>12810</v>
      </c>
      <c r="C902" s="2" t="s">
        <v>5360</v>
      </c>
      <c r="D902" s="2" t="s">
        <v>5374</v>
      </c>
      <c r="E902" s="2" t="s">
        <v>950</v>
      </c>
      <c r="F902" s="2" t="s">
        <v>422</v>
      </c>
      <c r="G902">
        <v>7664142</v>
      </c>
      <c r="H902">
        <v>0</v>
      </c>
      <c r="I902">
        <v>799733</v>
      </c>
      <c r="J902">
        <v>0</v>
      </c>
    </row>
    <row r="903" spans="1:10" x14ac:dyDescent="0.3">
      <c r="A903" s="2" t="s">
        <v>8535</v>
      </c>
      <c r="B903" s="2" t="s">
        <v>12811</v>
      </c>
      <c r="C903" s="2" t="s">
        <v>5389</v>
      </c>
      <c r="D903" s="2" t="s">
        <v>901</v>
      </c>
      <c r="E903" s="2" t="s">
        <v>900</v>
      </c>
      <c r="F903" s="2" t="s">
        <v>159</v>
      </c>
      <c r="G903">
        <v>77</v>
      </c>
      <c r="H903">
        <v>0</v>
      </c>
      <c r="I903">
        <v>4655</v>
      </c>
      <c r="J903">
        <v>0</v>
      </c>
    </row>
    <row r="904" spans="1:10" x14ac:dyDescent="0.3">
      <c r="A904" s="2" t="s">
        <v>8535</v>
      </c>
      <c r="B904" s="2" t="s">
        <v>12812</v>
      </c>
      <c r="C904" s="2" t="s">
        <v>5389</v>
      </c>
      <c r="D904" s="2" t="s">
        <v>5424</v>
      </c>
      <c r="E904" s="2" t="s">
        <v>960</v>
      </c>
      <c r="F904" s="2" t="s">
        <v>159</v>
      </c>
      <c r="G904">
        <v>9112</v>
      </c>
      <c r="H904">
        <v>0</v>
      </c>
      <c r="I904">
        <v>4417</v>
      </c>
      <c r="J904">
        <v>0</v>
      </c>
    </row>
    <row r="905" spans="1:10" x14ac:dyDescent="0.3">
      <c r="A905" s="2" t="s">
        <v>8535</v>
      </c>
      <c r="B905" s="2" t="s">
        <v>12813</v>
      </c>
      <c r="C905" s="2" t="s">
        <v>5389</v>
      </c>
      <c r="D905" s="2" t="s">
        <v>5398</v>
      </c>
      <c r="E905" s="2" t="s">
        <v>937</v>
      </c>
      <c r="F905" s="2" t="s">
        <v>159</v>
      </c>
      <c r="G905">
        <v>39803</v>
      </c>
      <c r="H905">
        <v>0</v>
      </c>
      <c r="I905">
        <v>8626</v>
      </c>
      <c r="J905">
        <v>260</v>
      </c>
    </row>
    <row r="906" spans="1:10" x14ac:dyDescent="0.3">
      <c r="A906" s="2" t="s">
        <v>8535</v>
      </c>
      <c r="B906" s="2" t="s">
        <v>12814</v>
      </c>
      <c r="C906" s="2" t="s">
        <v>5389</v>
      </c>
      <c r="D906" s="2" t="s">
        <v>5418</v>
      </c>
      <c r="E906" s="2" t="s">
        <v>950</v>
      </c>
      <c r="F906" s="2" t="s">
        <v>159</v>
      </c>
      <c r="G906">
        <v>97717</v>
      </c>
      <c r="H906">
        <v>0</v>
      </c>
      <c r="I906">
        <v>39496</v>
      </c>
      <c r="J906">
        <v>0</v>
      </c>
    </row>
    <row r="907" spans="1:10" x14ac:dyDescent="0.3">
      <c r="A907" s="2" t="s">
        <v>8535</v>
      </c>
      <c r="B907" s="2" t="s">
        <v>12815</v>
      </c>
      <c r="C907" s="2" t="s">
        <v>5389</v>
      </c>
      <c r="D907" s="2" t="s">
        <v>5421</v>
      </c>
      <c r="E907" s="2" t="s">
        <v>950</v>
      </c>
      <c r="F907" s="2" t="s">
        <v>159</v>
      </c>
      <c r="G907">
        <v>231</v>
      </c>
      <c r="H907">
        <v>0</v>
      </c>
      <c r="I907">
        <v>106014</v>
      </c>
      <c r="J907">
        <v>0</v>
      </c>
    </row>
    <row r="908" spans="1:10" x14ac:dyDescent="0.3">
      <c r="A908" s="2" t="s">
        <v>8535</v>
      </c>
      <c r="B908" s="2" t="s">
        <v>12816</v>
      </c>
      <c r="C908" s="2" t="s">
        <v>5433</v>
      </c>
      <c r="D908" s="2" t="s">
        <v>919</v>
      </c>
      <c r="E908" s="2" t="s">
        <v>900</v>
      </c>
      <c r="F908" s="2" t="s">
        <v>167</v>
      </c>
      <c r="G908">
        <v>68394</v>
      </c>
      <c r="H908">
        <v>0</v>
      </c>
      <c r="I908">
        <v>9908</v>
      </c>
      <c r="J908">
        <v>0</v>
      </c>
    </row>
    <row r="909" spans="1:10" x14ac:dyDescent="0.3">
      <c r="A909" s="2" t="s">
        <v>8535</v>
      </c>
      <c r="B909" s="2" t="s">
        <v>12817</v>
      </c>
      <c r="C909" s="2" t="s">
        <v>5433</v>
      </c>
      <c r="D909" s="2" t="s">
        <v>922</v>
      </c>
      <c r="E909" s="2" t="s">
        <v>900</v>
      </c>
      <c r="F909" s="2" t="s">
        <v>159</v>
      </c>
      <c r="G909">
        <v>11661</v>
      </c>
      <c r="H909">
        <v>0</v>
      </c>
      <c r="I909">
        <v>3791</v>
      </c>
      <c r="J909">
        <v>0</v>
      </c>
    </row>
    <row r="910" spans="1:10" x14ac:dyDescent="0.3">
      <c r="A910" s="2" t="s">
        <v>8535</v>
      </c>
      <c r="B910" s="2" t="s">
        <v>12818</v>
      </c>
      <c r="C910" s="2" t="s">
        <v>5433</v>
      </c>
      <c r="D910" s="2" t="s">
        <v>5073</v>
      </c>
      <c r="E910" s="2" t="s">
        <v>966</v>
      </c>
      <c r="F910" s="2" t="s">
        <v>689</v>
      </c>
      <c r="G910">
        <v>633350</v>
      </c>
      <c r="H910">
        <v>71562</v>
      </c>
      <c r="I910">
        <v>183469</v>
      </c>
      <c r="J910">
        <v>35453</v>
      </c>
    </row>
    <row r="911" spans="1:10" x14ac:dyDescent="0.3">
      <c r="A911" s="2" t="s">
        <v>8535</v>
      </c>
      <c r="B911" s="2" t="s">
        <v>12819</v>
      </c>
      <c r="C911" s="2" t="s">
        <v>5433</v>
      </c>
      <c r="D911" s="2" t="s">
        <v>5371</v>
      </c>
      <c r="E911" s="2" t="s">
        <v>966</v>
      </c>
      <c r="F911" s="2" t="s">
        <v>159</v>
      </c>
      <c r="G911">
        <v>730</v>
      </c>
      <c r="H911">
        <v>0</v>
      </c>
      <c r="I911">
        <v>6339</v>
      </c>
      <c r="J911">
        <v>0</v>
      </c>
    </row>
    <row r="912" spans="1:10" x14ac:dyDescent="0.3">
      <c r="A912" s="2" t="s">
        <v>8535</v>
      </c>
      <c r="B912" s="2" t="s">
        <v>12820</v>
      </c>
      <c r="C912" s="2" t="s">
        <v>5433</v>
      </c>
      <c r="D912" s="2" t="s">
        <v>3212</v>
      </c>
      <c r="E912" s="2" t="s">
        <v>966</v>
      </c>
      <c r="F912" s="2" t="s">
        <v>295</v>
      </c>
      <c r="G912">
        <v>9408</v>
      </c>
      <c r="H912">
        <v>0</v>
      </c>
      <c r="I912">
        <v>2770</v>
      </c>
      <c r="J912">
        <v>0</v>
      </c>
    </row>
    <row r="913" spans="1:10" x14ac:dyDescent="0.3">
      <c r="A913" s="2" t="s">
        <v>8535</v>
      </c>
      <c r="B913" s="2" t="s">
        <v>12821</v>
      </c>
      <c r="C913" s="2" t="s">
        <v>5433</v>
      </c>
      <c r="D913" s="2" t="s">
        <v>5479</v>
      </c>
      <c r="E913" s="2" t="s">
        <v>966</v>
      </c>
      <c r="F913" s="2" t="s">
        <v>295</v>
      </c>
      <c r="G913">
        <v>0</v>
      </c>
      <c r="H913">
        <v>0</v>
      </c>
      <c r="I913">
        <v>0</v>
      </c>
      <c r="J913">
        <v>0</v>
      </c>
    </row>
    <row r="914" spans="1:10" x14ac:dyDescent="0.3">
      <c r="A914" s="2" t="s">
        <v>8535</v>
      </c>
      <c r="B914" s="2" t="s">
        <v>12822</v>
      </c>
      <c r="C914" s="2" t="s">
        <v>5433</v>
      </c>
      <c r="D914" s="2" t="s">
        <v>5485</v>
      </c>
      <c r="E914" s="2" t="s">
        <v>966</v>
      </c>
      <c r="F914" s="2" t="s">
        <v>295</v>
      </c>
      <c r="G914">
        <v>8073</v>
      </c>
      <c r="H914">
        <v>0</v>
      </c>
      <c r="I914">
        <v>3774</v>
      </c>
      <c r="J914">
        <v>0</v>
      </c>
    </row>
    <row r="915" spans="1:10" x14ac:dyDescent="0.3">
      <c r="A915" s="2" t="s">
        <v>8535</v>
      </c>
      <c r="B915" s="2" t="s">
        <v>12823</v>
      </c>
      <c r="C915" s="2" t="s">
        <v>5433</v>
      </c>
      <c r="D915" s="2" t="s">
        <v>2979</v>
      </c>
      <c r="E915" s="2" t="s">
        <v>966</v>
      </c>
      <c r="F915" s="2" t="s">
        <v>295</v>
      </c>
      <c r="G915">
        <v>4891</v>
      </c>
      <c r="H915">
        <v>0</v>
      </c>
      <c r="I915">
        <v>14702</v>
      </c>
      <c r="J915">
        <v>0</v>
      </c>
    </row>
    <row r="916" spans="1:10" x14ac:dyDescent="0.3">
      <c r="A916" s="2" t="s">
        <v>8535</v>
      </c>
      <c r="B916" s="2" t="s">
        <v>12824</v>
      </c>
      <c r="C916" s="2" t="s">
        <v>5433</v>
      </c>
      <c r="D916" s="2" t="s">
        <v>5463</v>
      </c>
      <c r="E916" s="2" t="s">
        <v>950</v>
      </c>
      <c r="F916" s="2" t="s">
        <v>159</v>
      </c>
      <c r="G916">
        <v>1632127</v>
      </c>
      <c r="H916">
        <v>0</v>
      </c>
      <c r="I916">
        <v>541611</v>
      </c>
      <c r="J916">
        <v>0</v>
      </c>
    </row>
    <row r="917" spans="1:10" x14ac:dyDescent="0.3">
      <c r="A917" s="2" t="s">
        <v>8535</v>
      </c>
      <c r="B917" s="2" t="s">
        <v>12825</v>
      </c>
      <c r="C917" s="2" t="s">
        <v>5499</v>
      </c>
      <c r="D917" s="2" t="s">
        <v>5540</v>
      </c>
      <c r="E917" s="2" t="s">
        <v>960</v>
      </c>
      <c r="F917" s="2" t="s">
        <v>159</v>
      </c>
      <c r="G917">
        <v>461</v>
      </c>
      <c r="H917">
        <v>0</v>
      </c>
      <c r="I917">
        <v>5146</v>
      </c>
      <c r="J917">
        <v>0</v>
      </c>
    </row>
    <row r="918" spans="1:10" x14ac:dyDescent="0.3">
      <c r="A918" s="2" t="s">
        <v>8535</v>
      </c>
      <c r="B918" s="2" t="s">
        <v>12826</v>
      </c>
      <c r="C918" s="2" t="s">
        <v>5499</v>
      </c>
      <c r="D918" s="2" t="s">
        <v>5513</v>
      </c>
      <c r="E918" s="2" t="s">
        <v>937</v>
      </c>
      <c r="F918" s="2" t="s">
        <v>159</v>
      </c>
      <c r="G918">
        <v>71158</v>
      </c>
      <c r="H918">
        <v>560</v>
      </c>
      <c r="I918">
        <v>8141</v>
      </c>
      <c r="J918">
        <v>3630</v>
      </c>
    </row>
    <row r="919" spans="1:10" x14ac:dyDescent="0.3">
      <c r="A919" s="2" t="s">
        <v>8535</v>
      </c>
      <c r="B919" s="2" t="s">
        <v>12827</v>
      </c>
      <c r="C919" s="2" t="s">
        <v>5499</v>
      </c>
      <c r="D919" s="2" t="s">
        <v>5525</v>
      </c>
      <c r="E919" s="2" t="s">
        <v>950</v>
      </c>
      <c r="F919" s="2" t="s">
        <v>159</v>
      </c>
      <c r="G919">
        <v>310006</v>
      </c>
      <c r="H919">
        <v>0</v>
      </c>
      <c r="I919">
        <v>163783</v>
      </c>
      <c r="J919">
        <v>0</v>
      </c>
    </row>
    <row r="920" spans="1:10" x14ac:dyDescent="0.3">
      <c r="A920" s="2" t="s">
        <v>8535</v>
      </c>
      <c r="B920" s="2" t="s">
        <v>12828</v>
      </c>
      <c r="C920" s="2" t="s">
        <v>5499</v>
      </c>
      <c r="D920" s="2" t="s">
        <v>5528</v>
      </c>
      <c r="E920" s="2" t="s">
        <v>950</v>
      </c>
      <c r="F920" s="2" t="s">
        <v>159</v>
      </c>
      <c r="G920">
        <v>394104</v>
      </c>
      <c r="H920">
        <v>0</v>
      </c>
      <c r="I920">
        <v>320700</v>
      </c>
      <c r="J920">
        <v>0</v>
      </c>
    </row>
    <row r="921" spans="1:10" x14ac:dyDescent="0.3">
      <c r="A921" s="2" t="s">
        <v>8535</v>
      </c>
      <c r="B921" s="2" t="s">
        <v>12829</v>
      </c>
      <c r="C921" s="2" t="s">
        <v>5499</v>
      </c>
      <c r="D921" s="2" t="s">
        <v>5531</v>
      </c>
      <c r="E921" s="2" t="s">
        <v>950</v>
      </c>
      <c r="F921" s="2" t="s">
        <v>159</v>
      </c>
      <c r="G921">
        <v>170839</v>
      </c>
      <c r="H921">
        <v>0</v>
      </c>
      <c r="I921">
        <v>78545</v>
      </c>
      <c r="J921">
        <v>0</v>
      </c>
    </row>
    <row r="922" spans="1:10" x14ac:dyDescent="0.3">
      <c r="A922" s="2" t="s">
        <v>8535</v>
      </c>
      <c r="B922" s="2" t="s">
        <v>12830</v>
      </c>
      <c r="C922" s="2" t="s">
        <v>5546</v>
      </c>
      <c r="D922" s="2" t="s">
        <v>5570</v>
      </c>
      <c r="E922" s="2" t="s">
        <v>960</v>
      </c>
      <c r="F922" s="2" t="s">
        <v>159</v>
      </c>
      <c r="G922">
        <v>37</v>
      </c>
      <c r="H922">
        <v>0</v>
      </c>
      <c r="I922">
        <v>1802</v>
      </c>
      <c r="J922">
        <v>0</v>
      </c>
    </row>
    <row r="923" spans="1:10" x14ac:dyDescent="0.3">
      <c r="A923" s="2" t="s">
        <v>8535</v>
      </c>
      <c r="B923" s="2" t="s">
        <v>12831</v>
      </c>
      <c r="C923" s="2" t="s">
        <v>5546</v>
      </c>
      <c r="D923" s="2" t="s">
        <v>5573</v>
      </c>
      <c r="E923" s="2" t="s">
        <v>960</v>
      </c>
      <c r="F923" s="2" t="s">
        <v>159</v>
      </c>
      <c r="G923">
        <v>4109</v>
      </c>
      <c r="H923">
        <v>0</v>
      </c>
      <c r="I923">
        <v>1781</v>
      </c>
      <c r="J923">
        <v>0</v>
      </c>
    </row>
    <row r="924" spans="1:10" x14ac:dyDescent="0.3">
      <c r="A924" s="2" t="s">
        <v>8535</v>
      </c>
      <c r="B924" s="2" t="s">
        <v>12832</v>
      </c>
      <c r="C924" s="2" t="s">
        <v>5546</v>
      </c>
      <c r="D924" s="2" t="s">
        <v>5567</v>
      </c>
      <c r="E924" s="2" t="s">
        <v>950</v>
      </c>
      <c r="F924" s="2" t="s">
        <v>159</v>
      </c>
      <c r="G924">
        <v>454723</v>
      </c>
      <c r="H924">
        <v>0</v>
      </c>
      <c r="I924">
        <v>153471</v>
      </c>
      <c r="J924">
        <v>0</v>
      </c>
    </row>
    <row r="925" spans="1:10" x14ac:dyDescent="0.3">
      <c r="A925" s="2" t="s">
        <v>8535</v>
      </c>
      <c r="B925" s="2" t="s">
        <v>12833</v>
      </c>
      <c r="C925" s="2" t="s">
        <v>5583</v>
      </c>
      <c r="D925" s="2" t="s">
        <v>897</v>
      </c>
      <c r="E925" s="2" t="s">
        <v>896</v>
      </c>
      <c r="F925" s="2" t="s">
        <v>170</v>
      </c>
      <c r="G925">
        <v>1570</v>
      </c>
      <c r="H925">
        <v>0</v>
      </c>
      <c r="I925">
        <v>31448</v>
      </c>
      <c r="J925">
        <v>0</v>
      </c>
    </row>
    <row r="926" spans="1:10" x14ac:dyDescent="0.3">
      <c r="A926" s="2" t="s">
        <v>8535</v>
      </c>
      <c r="B926" s="2" t="s">
        <v>12834</v>
      </c>
      <c r="C926" s="2" t="s">
        <v>5583</v>
      </c>
      <c r="D926" s="2" t="s">
        <v>897</v>
      </c>
      <c r="E926" s="2" t="s">
        <v>896</v>
      </c>
      <c r="F926" s="2" t="s">
        <v>169</v>
      </c>
      <c r="G926">
        <v>21955</v>
      </c>
      <c r="H926">
        <v>0</v>
      </c>
      <c r="I926">
        <v>5503</v>
      </c>
      <c r="J926">
        <v>0</v>
      </c>
    </row>
    <row r="927" spans="1:10" x14ac:dyDescent="0.3">
      <c r="A927" s="2" t="s">
        <v>8535</v>
      </c>
      <c r="B927" s="2" t="s">
        <v>12835</v>
      </c>
      <c r="C927" s="2" t="s">
        <v>5583</v>
      </c>
      <c r="D927" s="2" t="s">
        <v>919</v>
      </c>
      <c r="E927" s="2" t="s">
        <v>900</v>
      </c>
      <c r="F927" s="2" t="s">
        <v>159</v>
      </c>
      <c r="G927">
        <v>279835</v>
      </c>
      <c r="H927">
        <v>0</v>
      </c>
      <c r="I927">
        <v>158263</v>
      </c>
      <c r="J927">
        <v>0</v>
      </c>
    </row>
    <row r="928" spans="1:10" x14ac:dyDescent="0.3">
      <c r="A928" s="2" t="s">
        <v>8535</v>
      </c>
      <c r="B928" s="2" t="s">
        <v>12836</v>
      </c>
      <c r="C928" s="2" t="s">
        <v>5583</v>
      </c>
      <c r="D928" s="2" t="s">
        <v>919</v>
      </c>
      <c r="E928" s="2" t="s">
        <v>900</v>
      </c>
      <c r="F928" s="2" t="s">
        <v>219</v>
      </c>
      <c r="G928">
        <v>50690</v>
      </c>
      <c r="H928">
        <v>0</v>
      </c>
      <c r="I928">
        <v>29874</v>
      </c>
      <c r="J928">
        <v>0</v>
      </c>
    </row>
    <row r="929" spans="1:10" x14ac:dyDescent="0.3">
      <c r="A929" s="2" t="s">
        <v>8535</v>
      </c>
      <c r="B929" s="2" t="s">
        <v>12837</v>
      </c>
      <c r="C929" s="2" t="s">
        <v>5583</v>
      </c>
      <c r="D929" s="2" t="s">
        <v>1041</v>
      </c>
      <c r="E929" s="2" t="s">
        <v>960</v>
      </c>
      <c r="F929" s="2" t="s">
        <v>167</v>
      </c>
      <c r="G929">
        <v>100137</v>
      </c>
      <c r="H929">
        <v>0</v>
      </c>
      <c r="I929">
        <v>56952</v>
      </c>
      <c r="J929">
        <v>0</v>
      </c>
    </row>
    <row r="930" spans="1:10" x14ac:dyDescent="0.3">
      <c r="A930" s="2" t="s">
        <v>8535</v>
      </c>
      <c r="B930" s="2" t="s">
        <v>12838</v>
      </c>
      <c r="C930" s="2" t="s">
        <v>5583</v>
      </c>
      <c r="D930" s="2" t="s">
        <v>5596</v>
      </c>
      <c r="E930" s="2" t="s">
        <v>937</v>
      </c>
      <c r="F930" s="2" t="s">
        <v>179</v>
      </c>
      <c r="G930">
        <v>128239</v>
      </c>
      <c r="H930">
        <v>2646</v>
      </c>
      <c r="I930">
        <v>14707</v>
      </c>
      <c r="J930">
        <v>289</v>
      </c>
    </row>
    <row r="931" spans="1:10" x14ac:dyDescent="0.3">
      <c r="A931" s="2" t="s">
        <v>8535</v>
      </c>
      <c r="B931" s="2" t="s">
        <v>12839</v>
      </c>
      <c r="C931" s="2" t="s">
        <v>5583</v>
      </c>
      <c r="D931" s="2" t="s">
        <v>5596</v>
      </c>
      <c r="E931" s="2" t="s">
        <v>937</v>
      </c>
      <c r="F931" s="2" t="s">
        <v>170</v>
      </c>
      <c r="G931">
        <v>17925</v>
      </c>
      <c r="H931">
        <v>0</v>
      </c>
      <c r="I931">
        <v>4804</v>
      </c>
      <c r="J931">
        <v>0</v>
      </c>
    </row>
    <row r="932" spans="1:10" x14ac:dyDescent="0.3">
      <c r="A932" s="2" t="s">
        <v>8535</v>
      </c>
      <c r="B932" s="2" t="s">
        <v>12840</v>
      </c>
      <c r="C932" s="2" t="s">
        <v>5583</v>
      </c>
      <c r="D932" s="2" t="s">
        <v>5596</v>
      </c>
      <c r="E932" s="2" t="s">
        <v>937</v>
      </c>
      <c r="F932" s="2" t="s">
        <v>167</v>
      </c>
      <c r="G932">
        <v>82093</v>
      </c>
      <c r="H932">
        <v>2501</v>
      </c>
      <c r="I932">
        <v>14114</v>
      </c>
      <c r="J932">
        <v>274</v>
      </c>
    </row>
    <row r="933" spans="1:10" x14ac:dyDescent="0.3">
      <c r="A933" s="2" t="s">
        <v>8535</v>
      </c>
      <c r="B933" s="2" t="s">
        <v>12841</v>
      </c>
      <c r="C933" s="2" t="s">
        <v>5583</v>
      </c>
      <c r="D933" s="2" t="s">
        <v>5596</v>
      </c>
      <c r="E933" s="2" t="s">
        <v>937</v>
      </c>
      <c r="F933" s="2" t="s">
        <v>169</v>
      </c>
      <c r="G933">
        <v>12724</v>
      </c>
      <c r="H933">
        <v>500</v>
      </c>
      <c r="I933">
        <v>2890</v>
      </c>
      <c r="J933">
        <v>55</v>
      </c>
    </row>
    <row r="934" spans="1:10" x14ac:dyDescent="0.3">
      <c r="A934" s="2" t="s">
        <v>8535</v>
      </c>
      <c r="B934" s="2" t="s">
        <v>12842</v>
      </c>
      <c r="C934" s="2" t="s">
        <v>5583</v>
      </c>
      <c r="D934" s="2" t="s">
        <v>5596</v>
      </c>
      <c r="E934" s="2" t="s">
        <v>937</v>
      </c>
      <c r="F934" s="2" t="s">
        <v>487</v>
      </c>
      <c r="G934">
        <v>44146</v>
      </c>
      <c r="H934">
        <v>920</v>
      </c>
      <c r="I934">
        <v>8558</v>
      </c>
      <c r="J934">
        <v>101</v>
      </c>
    </row>
    <row r="935" spans="1:10" x14ac:dyDescent="0.3">
      <c r="A935" s="2" t="s">
        <v>8535</v>
      </c>
      <c r="B935" s="2" t="s">
        <v>12843</v>
      </c>
      <c r="C935" s="2" t="s">
        <v>5583</v>
      </c>
      <c r="D935" s="2" t="s">
        <v>5599</v>
      </c>
      <c r="E935" s="2" t="s">
        <v>937</v>
      </c>
      <c r="F935" s="2" t="s">
        <v>159</v>
      </c>
      <c r="G935">
        <v>6220</v>
      </c>
      <c r="H935">
        <v>123</v>
      </c>
      <c r="I935">
        <v>2905</v>
      </c>
      <c r="J935">
        <v>334</v>
      </c>
    </row>
    <row r="936" spans="1:10" x14ac:dyDescent="0.3">
      <c r="A936" s="2" t="s">
        <v>8535</v>
      </c>
      <c r="B936" s="2" t="s">
        <v>12844</v>
      </c>
      <c r="C936" s="2" t="s">
        <v>5583</v>
      </c>
      <c r="D936" s="2" t="s">
        <v>5599</v>
      </c>
      <c r="E936" s="2" t="s">
        <v>937</v>
      </c>
      <c r="F936" s="2" t="s">
        <v>185</v>
      </c>
      <c r="G936">
        <v>10246</v>
      </c>
      <c r="H936">
        <v>190</v>
      </c>
      <c r="I936">
        <v>4490</v>
      </c>
      <c r="J936">
        <v>515</v>
      </c>
    </row>
    <row r="937" spans="1:10" x14ac:dyDescent="0.3">
      <c r="A937" s="2" t="s">
        <v>8535</v>
      </c>
      <c r="B937" s="2" t="s">
        <v>12845</v>
      </c>
      <c r="C937" s="2" t="s">
        <v>5583</v>
      </c>
      <c r="D937" s="2" t="s">
        <v>5605</v>
      </c>
      <c r="E937" s="2" t="s">
        <v>937</v>
      </c>
      <c r="F937" s="2" t="s">
        <v>167</v>
      </c>
      <c r="G937">
        <v>14669</v>
      </c>
      <c r="H937">
        <v>0</v>
      </c>
      <c r="I937">
        <v>8343</v>
      </c>
      <c r="J937">
        <v>0</v>
      </c>
    </row>
    <row r="938" spans="1:10" x14ac:dyDescent="0.3">
      <c r="A938" s="2" t="s">
        <v>8535</v>
      </c>
      <c r="B938" s="2" t="s">
        <v>12846</v>
      </c>
      <c r="C938" s="2" t="s">
        <v>5583</v>
      </c>
      <c r="D938" s="2" t="s">
        <v>5608</v>
      </c>
      <c r="E938" s="2" t="s">
        <v>937</v>
      </c>
      <c r="F938" s="2" t="s">
        <v>159</v>
      </c>
      <c r="G938">
        <v>79957</v>
      </c>
      <c r="H938">
        <v>0</v>
      </c>
      <c r="I938">
        <v>8633</v>
      </c>
      <c r="J938">
        <v>0</v>
      </c>
    </row>
    <row r="939" spans="1:10" x14ac:dyDescent="0.3">
      <c r="A939" s="2" t="s">
        <v>8535</v>
      </c>
      <c r="B939" s="2" t="s">
        <v>12847</v>
      </c>
      <c r="C939" s="2" t="s">
        <v>5583</v>
      </c>
      <c r="D939" s="2" t="s">
        <v>5608</v>
      </c>
      <c r="E939" s="2" t="s">
        <v>937</v>
      </c>
      <c r="F939" s="2" t="s">
        <v>185</v>
      </c>
      <c r="G939">
        <v>20793</v>
      </c>
      <c r="H939">
        <v>0</v>
      </c>
      <c r="I939">
        <v>7542</v>
      </c>
      <c r="J939">
        <v>0</v>
      </c>
    </row>
    <row r="940" spans="1:10" x14ac:dyDescent="0.3">
      <c r="A940" s="2" t="s">
        <v>8535</v>
      </c>
      <c r="B940" s="2" t="s">
        <v>12848</v>
      </c>
      <c r="C940" s="2" t="s">
        <v>5583</v>
      </c>
      <c r="D940" s="2" t="s">
        <v>5608</v>
      </c>
      <c r="E940" s="2" t="s">
        <v>937</v>
      </c>
      <c r="F940" s="2" t="s">
        <v>179</v>
      </c>
      <c r="G940">
        <v>47604</v>
      </c>
      <c r="H940">
        <v>0</v>
      </c>
      <c r="I940">
        <v>18260</v>
      </c>
      <c r="J940">
        <v>0</v>
      </c>
    </row>
    <row r="941" spans="1:10" x14ac:dyDescent="0.3">
      <c r="A941" s="2" t="s">
        <v>8535</v>
      </c>
      <c r="B941" s="2" t="s">
        <v>12849</v>
      </c>
      <c r="C941" s="2" t="s">
        <v>5583</v>
      </c>
      <c r="D941" s="2" t="s">
        <v>5614</v>
      </c>
      <c r="E941" s="2" t="s">
        <v>950</v>
      </c>
      <c r="F941" s="2" t="s">
        <v>159</v>
      </c>
      <c r="G941">
        <v>1789731</v>
      </c>
      <c r="H941">
        <v>0</v>
      </c>
      <c r="I941">
        <v>495129</v>
      </c>
      <c r="J941">
        <v>0</v>
      </c>
    </row>
    <row r="942" spans="1:10" x14ac:dyDescent="0.3">
      <c r="A942" s="2" t="s">
        <v>8535</v>
      </c>
      <c r="B942" s="2" t="s">
        <v>12850</v>
      </c>
      <c r="C942" s="2" t="s">
        <v>5624</v>
      </c>
      <c r="D942" s="2" t="s">
        <v>897</v>
      </c>
      <c r="E942" s="2" t="s">
        <v>896</v>
      </c>
      <c r="F942" s="2" t="s">
        <v>179</v>
      </c>
      <c r="G942">
        <v>70123</v>
      </c>
      <c r="H942">
        <v>1700</v>
      </c>
      <c r="I942">
        <v>24425</v>
      </c>
      <c r="J942">
        <v>2000</v>
      </c>
    </row>
    <row r="943" spans="1:10" x14ac:dyDescent="0.3">
      <c r="A943" s="2" t="s">
        <v>8535</v>
      </c>
      <c r="B943" s="2" t="s">
        <v>12851</v>
      </c>
      <c r="C943" s="2" t="s">
        <v>5624</v>
      </c>
      <c r="D943" s="2" t="s">
        <v>897</v>
      </c>
      <c r="E943" s="2" t="s">
        <v>896</v>
      </c>
      <c r="F943" s="2" t="s">
        <v>222</v>
      </c>
      <c r="G943">
        <v>409344</v>
      </c>
      <c r="H943">
        <v>3000</v>
      </c>
      <c r="I943">
        <v>42332</v>
      </c>
      <c r="J943">
        <v>3200</v>
      </c>
    </row>
    <row r="944" spans="1:10" x14ac:dyDescent="0.3">
      <c r="A944" s="2" t="s">
        <v>8535</v>
      </c>
      <c r="B944" s="2" t="s">
        <v>12852</v>
      </c>
      <c r="C944" s="2" t="s">
        <v>5624</v>
      </c>
      <c r="D944" s="2" t="s">
        <v>5631</v>
      </c>
      <c r="E944" s="2" t="s">
        <v>937</v>
      </c>
      <c r="F944" s="2" t="s">
        <v>159</v>
      </c>
      <c r="G944">
        <v>14736</v>
      </c>
      <c r="H944">
        <v>0</v>
      </c>
      <c r="I944">
        <v>0</v>
      </c>
      <c r="J944">
        <v>0</v>
      </c>
    </row>
    <row r="945" spans="1:10" x14ac:dyDescent="0.3">
      <c r="A945" s="2" t="s">
        <v>8535</v>
      </c>
      <c r="B945" s="2" t="s">
        <v>12853</v>
      </c>
      <c r="C945" s="2" t="s">
        <v>5624</v>
      </c>
      <c r="D945" s="2" t="s">
        <v>5631</v>
      </c>
      <c r="E945" s="2" t="s">
        <v>937</v>
      </c>
      <c r="F945" s="2" t="s">
        <v>179</v>
      </c>
      <c r="G945">
        <v>63078</v>
      </c>
      <c r="H945">
        <v>0</v>
      </c>
      <c r="I945">
        <v>16920</v>
      </c>
      <c r="J945">
        <v>0</v>
      </c>
    </row>
    <row r="946" spans="1:10" x14ac:dyDescent="0.3">
      <c r="A946" s="2" t="s">
        <v>8535</v>
      </c>
      <c r="B946" s="2" t="s">
        <v>12854</v>
      </c>
      <c r="C946" s="2" t="s">
        <v>5624</v>
      </c>
      <c r="D946" s="2" t="s">
        <v>5648</v>
      </c>
      <c r="E946" s="2" t="s">
        <v>950</v>
      </c>
      <c r="F946" s="2" t="s">
        <v>159</v>
      </c>
      <c r="G946">
        <v>255798</v>
      </c>
      <c r="H946">
        <v>0</v>
      </c>
      <c r="I946">
        <v>167664</v>
      </c>
      <c r="J946">
        <v>0</v>
      </c>
    </row>
    <row r="947" spans="1:10" x14ac:dyDescent="0.3">
      <c r="A947" s="2" t="s">
        <v>8535</v>
      </c>
      <c r="B947" s="2" t="s">
        <v>12855</v>
      </c>
      <c r="C947" s="2" t="s">
        <v>5624</v>
      </c>
      <c r="D947" s="2" t="s">
        <v>5651</v>
      </c>
      <c r="E947" s="2" t="s">
        <v>950</v>
      </c>
      <c r="F947" s="2" t="s">
        <v>159</v>
      </c>
      <c r="G947">
        <v>440089</v>
      </c>
      <c r="H947">
        <v>0</v>
      </c>
      <c r="I947">
        <v>152915</v>
      </c>
      <c r="J947">
        <v>0</v>
      </c>
    </row>
    <row r="948" spans="1:10" x14ac:dyDescent="0.3">
      <c r="A948" s="2" t="s">
        <v>8535</v>
      </c>
      <c r="B948" s="2" t="s">
        <v>12856</v>
      </c>
      <c r="C948" s="2" t="s">
        <v>5624</v>
      </c>
      <c r="D948" s="2" t="s">
        <v>5654</v>
      </c>
      <c r="E948" s="2" t="s">
        <v>950</v>
      </c>
      <c r="F948" s="2" t="s">
        <v>159</v>
      </c>
      <c r="G948">
        <v>193354</v>
      </c>
      <c r="H948">
        <v>0</v>
      </c>
      <c r="I948">
        <v>35395</v>
      </c>
      <c r="J948">
        <v>0</v>
      </c>
    </row>
    <row r="949" spans="1:10" x14ac:dyDescent="0.3">
      <c r="A949" s="2" t="s">
        <v>8535</v>
      </c>
      <c r="B949" s="2" t="s">
        <v>12857</v>
      </c>
      <c r="C949" s="2" t="s">
        <v>5674</v>
      </c>
      <c r="D949" s="2" t="s">
        <v>5738</v>
      </c>
      <c r="E949" s="2" t="s">
        <v>960</v>
      </c>
      <c r="F949" s="2" t="s">
        <v>159</v>
      </c>
      <c r="G949">
        <v>94456</v>
      </c>
      <c r="H949">
        <v>0</v>
      </c>
      <c r="I949">
        <v>7470</v>
      </c>
      <c r="J949">
        <v>0</v>
      </c>
    </row>
    <row r="950" spans="1:10" x14ac:dyDescent="0.3">
      <c r="A950" s="2" t="s">
        <v>8535</v>
      </c>
      <c r="B950" s="2" t="s">
        <v>12858</v>
      </c>
      <c r="C950" s="2" t="s">
        <v>5674</v>
      </c>
      <c r="D950" s="2" t="s">
        <v>5741</v>
      </c>
      <c r="E950" s="2" t="s">
        <v>960</v>
      </c>
      <c r="F950" s="2" t="s">
        <v>159</v>
      </c>
      <c r="G950">
        <v>33422</v>
      </c>
      <c r="H950">
        <v>0</v>
      </c>
      <c r="I950">
        <v>8328</v>
      </c>
      <c r="J950">
        <v>0</v>
      </c>
    </row>
    <row r="951" spans="1:10" x14ac:dyDescent="0.3">
      <c r="A951" s="2" t="s">
        <v>8535</v>
      </c>
      <c r="B951" s="2" t="s">
        <v>12859</v>
      </c>
      <c r="C951" s="2" t="s">
        <v>5674</v>
      </c>
      <c r="D951" s="2" t="s">
        <v>5693</v>
      </c>
      <c r="E951" s="2" t="s">
        <v>937</v>
      </c>
      <c r="F951" s="2" t="s">
        <v>159</v>
      </c>
      <c r="G951">
        <v>3895</v>
      </c>
      <c r="H951">
        <v>1015</v>
      </c>
      <c r="I951">
        <v>2290</v>
      </c>
      <c r="J951">
        <v>272</v>
      </c>
    </row>
    <row r="952" spans="1:10" x14ac:dyDescent="0.3">
      <c r="A952" s="2" t="s">
        <v>8535</v>
      </c>
      <c r="B952" s="2" t="s">
        <v>12860</v>
      </c>
      <c r="C952" s="2" t="s">
        <v>5674</v>
      </c>
      <c r="D952" s="2" t="s">
        <v>5723</v>
      </c>
      <c r="E952" s="2" t="s">
        <v>950</v>
      </c>
      <c r="F952" s="2" t="s">
        <v>159</v>
      </c>
      <c r="G952">
        <v>232804</v>
      </c>
      <c r="H952">
        <v>0</v>
      </c>
      <c r="I952">
        <v>68374</v>
      </c>
      <c r="J952">
        <v>0</v>
      </c>
    </row>
    <row r="953" spans="1:10" x14ac:dyDescent="0.3">
      <c r="A953" s="2" t="s">
        <v>8535</v>
      </c>
      <c r="B953" s="2" t="s">
        <v>12861</v>
      </c>
      <c r="C953" s="2" t="s">
        <v>5674</v>
      </c>
      <c r="D953" s="2" t="s">
        <v>5726</v>
      </c>
      <c r="E953" s="2" t="s">
        <v>950</v>
      </c>
      <c r="F953" s="2" t="s">
        <v>159</v>
      </c>
      <c r="G953">
        <v>227099</v>
      </c>
      <c r="H953">
        <v>0</v>
      </c>
      <c r="I953">
        <v>54549</v>
      </c>
      <c r="J953">
        <v>0</v>
      </c>
    </row>
    <row r="954" spans="1:10" x14ac:dyDescent="0.3">
      <c r="A954" s="2" t="s">
        <v>8535</v>
      </c>
      <c r="B954" s="2" t="s">
        <v>12862</v>
      </c>
      <c r="C954" s="2" t="s">
        <v>5674</v>
      </c>
      <c r="D954" s="2" t="s">
        <v>5729</v>
      </c>
      <c r="E954" s="2" t="s">
        <v>950</v>
      </c>
      <c r="F954" s="2" t="s">
        <v>159</v>
      </c>
      <c r="G954">
        <v>406633</v>
      </c>
      <c r="H954">
        <v>0</v>
      </c>
      <c r="I954">
        <v>95971</v>
      </c>
      <c r="J954">
        <v>0</v>
      </c>
    </row>
    <row r="955" spans="1:10" x14ac:dyDescent="0.3">
      <c r="A955" s="2" t="s">
        <v>8535</v>
      </c>
      <c r="B955" s="2" t="s">
        <v>12863</v>
      </c>
      <c r="C955" s="2" t="s">
        <v>5674</v>
      </c>
      <c r="D955" s="2" t="s">
        <v>5732</v>
      </c>
      <c r="E955" s="2" t="s">
        <v>950</v>
      </c>
      <c r="F955" s="2" t="s">
        <v>159</v>
      </c>
      <c r="G955">
        <v>483116</v>
      </c>
      <c r="H955">
        <v>0</v>
      </c>
      <c r="I955">
        <v>71293</v>
      </c>
      <c r="J955">
        <v>0</v>
      </c>
    </row>
    <row r="956" spans="1:10" x14ac:dyDescent="0.3">
      <c r="A956" s="2" t="s">
        <v>8535</v>
      </c>
      <c r="B956" s="2" t="s">
        <v>12864</v>
      </c>
      <c r="C956" s="2" t="s">
        <v>5674</v>
      </c>
      <c r="D956" s="2" t="s">
        <v>5735</v>
      </c>
      <c r="E956" s="2" t="s">
        <v>950</v>
      </c>
      <c r="F956" s="2" t="s">
        <v>159</v>
      </c>
      <c r="G956">
        <v>678266</v>
      </c>
      <c r="H956">
        <v>0</v>
      </c>
      <c r="I956">
        <v>97322</v>
      </c>
      <c r="J956">
        <v>0</v>
      </c>
    </row>
    <row r="957" spans="1:10" x14ac:dyDescent="0.3">
      <c r="A957" s="2" t="s">
        <v>8535</v>
      </c>
      <c r="B957" s="2" t="s">
        <v>12865</v>
      </c>
      <c r="C957" s="2" t="s">
        <v>5760</v>
      </c>
      <c r="D957" s="2" t="s">
        <v>919</v>
      </c>
      <c r="E957" s="2" t="s">
        <v>900</v>
      </c>
      <c r="F957" s="2" t="s">
        <v>219</v>
      </c>
      <c r="G957">
        <v>1764</v>
      </c>
      <c r="H957">
        <v>0</v>
      </c>
      <c r="I957">
        <v>528</v>
      </c>
      <c r="J957">
        <v>0</v>
      </c>
    </row>
    <row r="958" spans="1:10" x14ac:dyDescent="0.3">
      <c r="A958" s="2" t="s">
        <v>8535</v>
      </c>
      <c r="B958" s="2" t="s">
        <v>12866</v>
      </c>
      <c r="C958" s="2" t="s">
        <v>5760</v>
      </c>
      <c r="D958" s="2" t="s">
        <v>922</v>
      </c>
      <c r="E958" s="2" t="s">
        <v>900</v>
      </c>
      <c r="F958" s="2" t="s">
        <v>219</v>
      </c>
      <c r="G958">
        <v>19336</v>
      </c>
      <c r="H958">
        <v>0</v>
      </c>
      <c r="I958">
        <v>0</v>
      </c>
      <c r="J958">
        <v>0</v>
      </c>
    </row>
    <row r="959" spans="1:10" x14ac:dyDescent="0.3">
      <c r="A959" s="2" t="s">
        <v>8535</v>
      </c>
      <c r="B959" s="2" t="s">
        <v>12867</v>
      </c>
      <c r="C959" s="2" t="s">
        <v>5760</v>
      </c>
      <c r="D959" s="2" t="s">
        <v>925</v>
      </c>
      <c r="E959" s="2" t="s">
        <v>900</v>
      </c>
      <c r="F959" s="2" t="s">
        <v>219</v>
      </c>
      <c r="G959">
        <v>491</v>
      </c>
      <c r="H959">
        <v>0</v>
      </c>
      <c r="I959">
        <v>0</v>
      </c>
      <c r="J959">
        <v>0</v>
      </c>
    </row>
    <row r="960" spans="1:10" x14ac:dyDescent="0.3">
      <c r="A960" s="2" t="s">
        <v>8535</v>
      </c>
      <c r="B960" s="2" t="s">
        <v>12868</v>
      </c>
      <c r="C960" s="2" t="s">
        <v>5760</v>
      </c>
      <c r="D960" s="2" t="s">
        <v>5792</v>
      </c>
      <c r="E960" s="2" t="s">
        <v>960</v>
      </c>
      <c r="F960" s="2" t="s">
        <v>159</v>
      </c>
      <c r="G960">
        <v>52165</v>
      </c>
      <c r="H960">
        <v>0</v>
      </c>
      <c r="I960">
        <v>16114</v>
      </c>
      <c r="J960">
        <v>0</v>
      </c>
    </row>
    <row r="961" spans="1:10" x14ac:dyDescent="0.3">
      <c r="A961" s="2" t="s">
        <v>8535</v>
      </c>
      <c r="B961" s="2" t="s">
        <v>12869</v>
      </c>
      <c r="C961" s="2" t="s">
        <v>5760</v>
      </c>
      <c r="D961" s="2" t="s">
        <v>5783</v>
      </c>
      <c r="E961" s="2" t="s">
        <v>950</v>
      </c>
      <c r="F961" s="2" t="s">
        <v>159</v>
      </c>
      <c r="G961">
        <v>107178</v>
      </c>
      <c r="H961">
        <v>0</v>
      </c>
      <c r="I961">
        <v>56491</v>
      </c>
      <c r="J961">
        <v>0</v>
      </c>
    </row>
    <row r="962" spans="1:10" x14ac:dyDescent="0.3">
      <c r="A962" s="2" t="s">
        <v>8535</v>
      </c>
      <c r="B962" s="2" t="s">
        <v>12870</v>
      </c>
      <c r="C962" s="2" t="s">
        <v>5760</v>
      </c>
      <c r="D962" s="2" t="s">
        <v>5786</v>
      </c>
      <c r="E962" s="2" t="s">
        <v>950</v>
      </c>
      <c r="F962" s="2" t="s">
        <v>159</v>
      </c>
      <c r="G962">
        <v>792738</v>
      </c>
      <c r="H962">
        <v>0</v>
      </c>
      <c r="I962">
        <v>301773</v>
      </c>
      <c r="J962">
        <v>0</v>
      </c>
    </row>
    <row r="963" spans="1:10" x14ac:dyDescent="0.3">
      <c r="A963" s="2" t="s">
        <v>8535</v>
      </c>
      <c r="B963" s="2" t="s">
        <v>12871</v>
      </c>
      <c r="C963" s="2" t="s">
        <v>5760</v>
      </c>
      <c r="D963" s="2" t="s">
        <v>5786</v>
      </c>
      <c r="E963" s="2" t="s">
        <v>950</v>
      </c>
      <c r="F963" s="2" t="s">
        <v>175</v>
      </c>
      <c r="G963">
        <v>494652</v>
      </c>
      <c r="H963">
        <v>0</v>
      </c>
      <c r="I963">
        <v>49478</v>
      </c>
      <c r="J963">
        <v>0</v>
      </c>
    </row>
    <row r="964" spans="1:10" x14ac:dyDescent="0.3">
      <c r="A964" s="2" t="s">
        <v>8535</v>
      </c>
      <c r="B964" s="2" t="s">
        <v>12872</v>
      </c>
      <c r="C964" s="2" t="s">
        <v>5760</v>
      </c>
      <c r="D964" s="2" t="s">
        <v>5789</v>
      </c>
      <c r="E964" s="2" t="s">
        <v>950</v>
      </c>
      <c r="F964" s="2" t="s">
        <v>159</v>
      </c>
      <c r="G964">
        <v>191246</v>
      </c>
      <c r="H964">
        <v>0</v>
      </c>
      <c r="I964">
        <v>128505</v>
      </c>
      <c r="J964">
        <v>0</v>
      </c>
    </row>
    <row r="965" spans="1:10" x14ac:dyDescent="0.3">
      <c r="A965" s="2" t="s">
        <v>8535</v>
      </c>
      <c r="B965" s="2" t="s">
        <v>12873</v>
      </c>
      <c r="C965" s="2" t="s">
        <v>5800</v>
      </c>
      <c r="D965" s="2" t="s">
        <v>5851</v>
      </c>
      <c r="E965" s="2" t="s">
        <v>960</v>
      </c>
      <c r="F965" s="2" t="s">
        <v>159</v>
      </c>
      <c r="G965">
        <v>123772</v>
      </c>
      <c r="H965">
        <v>0</v>
      </c>
      <c r="I965">
        <v>51943</v>
      </c>
      <c r="J965">
        <v>0</v>
      </c>
    </row>
    <row r="966" spans="1:10" x14ac:dyDescent="0.3">
      <c r="A966" s="2" t="s">
        <v>8535</v>
      </c>
      <c r="B966" s="2" t="s">
        <v>12874</v>
      </c>
      <c r="C966" s="2" t="s">
        <v>5800</v>
      </c>
      <c r="D966" s="2" t="s">
        <v>5833</v>
      </c>
      <c r="E966" s="2" t="s">
        <v>950</v>
      </c>
      <c r="F966" s="2" t="s">
        <v>159</v>
      </c>
      <c r="G966">
        <v>201455</v>
      </c>
      <c r="H966">
        <v>0</v>
      </c>
      <c r="I966">
        <v>72018</v>
      </c>
      <c r="J966">
        <v>0</v>
      </c>
    </row>
    <row r="967" spans="1:10" x14ac:dyDescent="0.3">
      <c r="A967" s="2" t="s">
        <v>8535</v>
      </c>
      <c r="B967" s="2" t="s">
        <v>12875</v>
      </c>
      <c r="C967" s="2" t="s">
        <v>5800</v>
      </c>
      <c r="D967" s="2" t="s">
        <v>5836</v>
      </c>
      <c r="E967" s="2" t="s">
        <v>950</v>
      </c>
      <c r="F967" s="2" t="s">
        <v>159</v>
      </c>
      <c r="G967">
        <v>202533</v>
      </c>
      <c r="H967">
        <v>0</v>
      </c>
      <c r="I967">
        <v>52628</v>
      </c>
      <c r="J967">
        <v>0</v>
      </c>
    </row>
    <row r="968" spans="1:10" x14ac:dyDescent="0.3">
      <c r="A968" s="2" t="s">
        <v>8535</v>
      </c>
      <c r="B968" s="2" t="s">
        <v>12876</v>
      </c>
      <c r="C968" s="2" t="s">
        <v>5800</v>
      </c>
      <c r="D968" s="2" t="s">
        <v>5839</v>
      </c>
      <c r="E968" s="2" t="s">
        <v>950</v>
      </c>
      <c r="F968" s="2" t="s">
        <v>159</v>
      </c>
      <c r="G968">
        <v>250454</v>
      </c>
      <c r="H968">
        <v>0</v>
      </c>
      <c r="I968">
        <v>45331</v>
      </c>
      <c r="J968">
        <v>0</v>
      </c>
    </row>
    <row r="969" spans="1:10" x14ac:dyDescent="0.3">
      <c r="A969" s="2" t="s">
        <v>8535</v>
      </c>
      <c r="B969" s="2" t="s">
        <v>12877</v>
      </c>
      <c r="C969" s="2" t="s">
        <v>5800</v>
      </c>
      <c r="D969" s="2" t="s">
        <v>5842</v>
      </c>
      <c r="E969" s="2" t="s">
        <v>950</v>
      </c>
      <c r="F969" s="2" t="s">
        <v>159</v>
      </c>
      <c r="G969">
        <v>530979</v>
      </c>
      <c r="H969">
        <v>0</v>
      </c>
      <c r="I969">
        <v>307264</v>
      </c>
      <c r="J969">
        <v>0</v>
      </c>
    </row>
    <row r="970" spans="1:10" x14ac:dyDescent="0.3">
      <c r="A970" s="2" t="s">
        <v>8535</v>
      </c>
      <c r="B970" s="2" t="s">
        <v>12878</v>
      </c>
      <c r="C970" s="2" t="s">
        <v>5857</v>
      </c>
      <c r="D970" s="2" t="s">
        <v>919</v>
      </c>
      <c r="E970" s="2" t="s">
        <v>900</v>
      </c>
      <c r="F970" s="2" t="s">
        <v>159</v>
      </c>
      <c r="G970">
        <v>39731</v>
      </c>
      <c r="H970">
        <v>0</v>
      </c>
      <c r="I970">
        <v>16184</v>
      </c>
      <c r="J970">
        <v>0</v>
      </c>
    </row>
    <row r="971" spans="1:10" x14ac:dyDescent="0.3">
      <c r="A971" s="2" t="s">
        <v>8535</v>
      </c>
      <c r="B971" s="2" t="s">
        <v>12879</v>
      </c>
      <c r="C971" s="2" t="s">
        <v>5857</v>
      </c>
      <c r="D971" s="2" t="s">
        <v>5867</v>
      </c>
      <c r="E971" s="2" t="s">
        <v>937</v>
      </c>
      <c r="F971" s="2" t="s">
        <v>159</v>
      </c>
      <c r="G971">
        <v>18615</v>
      </c>
      <c r="H971">
        <v>0</v>
      </c>
      <c r="I971">
        <v>4341</v>
      </c>
      <c r="J971">
        <v>0</v>
      </c>
    </row>
    <row r="972" spans="1:10" x14ac:dyDescent="0.3">
      <c r="A972" s="2" t="s">
        <v>8535</v>
      </c>
      <c r="B972" s="2" t="s">
        <v>12880</v>
      </c>
      <c r="C972" s="2" t="s">
        <v>5857</v>
      </c>
      <c r="D972" s="2" t="s">
        <v>5876</v>
      </c>
      <c r="E972" s="2" t="s">
        <v>950</v>
      </c>
      <c r="F972" s="2" t="s">
        <v>159</v>
      </c>
      <c r="G972">
        <v>351693</v>
      </c>
      <c r="H972">
        <v>0</v>
      </c>
      <c r="I972">
        <v>88727</v>
      </c>
      <c r="J972">
        <v>0</v>
      </c>
    </row>
    <row r="973" spans="1:10" x14ac:dyDescent="0.3">
      <c r="A973" s="2" t="s">
        <v>8535</v>
      </c>
      <c r="B973" s="2" t="s">
        <v>12881</v>
      </c>
      <c r="C973" s="2" t="s">
        <v>5857</v>
      </c>
      <c r="D973" s="2" t="s">
        <v>5879</v>
      </c>
      <c r="E973" s="2" t="s">
        <v>950</v>
      </c>
      <c r="F973" s="2" t="s">
        <v>159</v>
      </c>
      <c r="G973">
        <v>70425</v>
      </c>
      <c r="H973">
        <v>0</v>
      </c>
      <c r="I973">
        <v>281420</v>
      </c>
      <c r="J973">
        <v>0</v>
      </c>
    </row>
    <row r="974" spans="1:10" x14ac:dyDescent="0.3">
      <c r="A974" s="2" t="s">
        <v>8535</v>
      </c>
      <c r="B974" s="2" t="s">
        <v>12882</v>
      </c>
      <c r="C974" s="2" t="s">
        <v>5857</v>
      </c>
      <c r="D974" s="2" t="s">
        <v>5879</v>
      </c>
      <c r="E974" s="2" t="s">
        <v>950</v>
      </c>
      <c r="F974" s="2" t="s">
        <v>190</v>
      </c>
      <c r="G974">
        <v>52215</v>
      </c>
      <c r="H974">
        <v>0</v>
      </c>
      <c r="I974">
        <v>9031</v>
      </c>
      <c r="J974">
        <v>0</v>
      </c>
    </row>
    <row r="975" spans="1:10" x14ac:dyDescent="0.3">
      <c r="A975" s="2" t="s">
        <v>8535</v>
      </c>
      <c r="B975" s="2" t="s">
        <v>12883</v>
      </c>
      <c r="C975" s="2" t="s">
        <v>5857</v>
      </c>
      <c r="D975" s="2" t="s">
        <v>5879</v>
      </c>
      <c r="E975" s="2" t="s">
        <v>950</v>
      </c>
      <c r="F975" s="2" t="s">
        <v>175</v>
      </c>
      <c r="G975">
        <v>981272</v>
      </c>
      <c r="H975">
        <v>0</v>
      </c>
      <c r="I975">
        <v>323416</v>
      </c>
      <c r="J975">
        <v>0</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CB1CA3-7CC2-4EB9-A3DD-96786FA52CA7}">
  <sheetPr>
    <tabColor rgb="FF0070C0"/>
  </sheetPr>
  <dimension ref="A1:C2596"/>
  <sheetViews>
    <sheetView workbookViewId="0">
      <selection sqref="A1:C2596"/>
    </sheetView>
  </sheetViews>
  <sheetFormatPr defaultRowHeight="14.4" x14ac:dyDescent="0.3"/>
  <cols>
    <col min="2" max="3" width="9.21875" style="2"/>
  </cols>
  <sheetData>
    <row r="1" spans="1:3" x14ac:dyDescent="0.3">
      <c r="A1" t="s">
        <v>152</v>
      </c>
      <c r="B1" s="2" t="s">
        <v>10935</v>
      </c>
      <c r="C1" s="2" t="s">
        <v>150</v>
      </c>
    </row>
    <row r="2" spans="1:3" x14ac:dyDescent="0.3">
      <c r="A2">
        <v>2026</v>
      </c>
      <c r="B2" s="2" t="s">
        <v>8784</v>
      </c>
      <c r="C2" s="2" t="s">
        <v>8784</v>
      </c>
    </row>
    <row r="3" spans="1:3" x14ac:dyDescent="0.3">
      <c r="A3">
        <v>2026</v>
      </c>
      <c r="B3" s="2" t="s">
        <v>8785</v>
      </c>
      <c r="C3" s="2" t="s">
        <v>8785</v>
      </c>
    </row>
    <row r="4" spans="1:3" x14ac:dyDescent="0.3">
      <c r="A4">
        <v>2026</v>
      </c>
      <c r="B4" s="2" t="s">
        <v>8786</v>
      </c>
      <c r="C4" s="2" t="s">
        <v>8786</v>
      </c>
    </row>
    <row r="5" spans="1:3" x14ac:dyDescent="0.3">
      <c r="A5">
        <v>2026</v>
      </c>
      <c r="B5" s="2" t="s">
        <v>8787</v>
      </c>
      <c r="C5" s="2" t="s">
        <v>8787</v>
      </c>
    </row>
    <row r="6" spans="1:3" x14ac:dyDescent="0.3">
      <c r="A6">
        <v>2026</v>
      </c>
      <c r="B6" s="2" t="s">
        <v>8788</v>
      </c>
      <c r="C6" s="2" t="s">
        <v>8788</v>
      </c>
    </row>
    <row r="7" spans="1:3" x14ac:dyDescent="0.3">
      <c r="A7">
        <v>2026</v>
      </c>
      <c r="B7" s="2" t="s">
        <v>8789</v>
      </c>
      <c r="C7" s="2" t="s">
        <v>8789</v>
      </c>
    </row>
    <row r="8" spans="1:3" x14ac:dyDescent="0.3">
      <c r="A8">
        <v>2026</v>
      </c>
      <c r="B8" s="2" t="s">
        <v>8790</v>
      </c>
      <c r="C8" s="2" t="s">
        <v>8790</v>
      </c>
    </row>
    <row r="9" spans="1:3" x14ac:dyDescent="0.3">
      <c r="A9">
        <v>2026</v>
      </c>
      <c r="B9" s="2" t="s">
        <v>8791</v>
      </c>
      <c r="C9" s="2" t="s">
        <v>8791</v>
      </c>
    </row>
    <row r="10" spans="1:3" x14ac:dyDescent="0.3">
      <c r="A10">
        <v>2026</v>
      </c>
      <c r="B10" s="2" t="s">
        <v>8792</v>
      </c>
      <c r="C10" s="2" t="s">
        <v>8792</v>
      </c>
    </row>
    <row r="11" spans="1:3" x14ac:dyDescent="0.3">
      <c r="A11">
        <v>2026</v>
      </c>
      <c r="B11" s="2" t="s">
        <v>8793</v>
      </c>
      <c r="C11" s="2" t="s">
        <v>8793</v>
      </c>
    </row>
    <row r="12" spans="1:3" x14ac:dyDescent="0.3">
      <c r="A12">
        <v>2026</v>
      </c>
      <c r="B12" s="2" t="s">
        <v>8794</v>
      </c>
      <c r="C12" s="2" t="s">
        <v>8794</v>
      </c>
    </row>
    <row r="13" spans="1:3" x14ac:dyDescent="0.3">
      <c r="A13">
        <v>2026</v>
      </c>
      <c r="B13" s="2" t="s">
        <v>8795</v>
      </c>
      <c r="C13" s="2" t="s">
        <v>8795</v>
      </c>
    </row>
    <row r="14" spans="1:3" x14ac:dyDescent="0.3">
      <c r="A14">
        <v>2026</v>
      </c>
      <c r="B14" s="2" t="s">
        <v>8796</v>
      </c>
      <c r="C14" s="2" t="s">
        <v>8796</v>
      </c>
    </row>
    <row r="15" spans="1:3" x14ac:dyDescent="0.3">
      <c r="A15">
        <v>2026</v>
      </c>
      <c r="B15" s="2" t="s">
        <v>8797</v>
      </c>
      <c r="C15" s="2" t="s">
        <v>8797</v>
      </c>
    </row>
    <row r="16" spans="1:3" x14ac:dyDescent="0.3">
      <c r="A16">
        <v>2026</v>
      </c>
      <c r="B16" s="2" t="s">
        <v>158</v>
      </c>
      <c r="C16" s="2" t="s">
        <v>158</v>
      </c>
    </row>
    <row r="17" spans="1:3" x14ac:dyDescent="0.3">
      <c r="A17">
        <v>2026</v>
      </c>
      <c r="B17" s="2" t="s">
        <v>161</v>
      </c>
      <c r="C17" s="2" t="s">
        <v>161</v>
      </c>
    </row>
    <row r="18" spans="1:3" x14ac:dyDescent="0.3">
      <c r="A18">
        <v>2026</v>
      </c>
      <c r="B18" s="2" t="s">
        <v>162</v>
      </c>
      <c r="C18" s="2" t="s">
        <v>162</v>
      </c>
    </row>
    <row r="19" spans="1:3" x14ac:dyDescent="0.3">
      <c r="A19">
        <v>2026</v>
      </c>
      <c r="B19" s="2" t="s">
        <v>8798</v>
      </c>
      <c r="C19" s="2" t="s">
        <v>8798</v>
      </c>
    </row>
    <row r="20" spans="1:3" x14ac:dyDescent="0.3">
      <c r="A20">
        <v>2026</v>
      </c>
      <c r="B20" s="2" t="s">
        <v>8799</v>
      </c>
      <c r="C20" s="2" t="s">
        <v>8799</v>
      </c>
    </row>
    <row r="21" spans="1:3" x14ac:dyDescent="0.3">
      <c r="A21">
        <v>2026</v>
      </c>
      <c r="B21" s="2" t="s">
        <v>8800</v>
      </c>
      <c r="C21" s="2" t="s">
        <v>8800</v>
      </c>
    </row>
    <row r="22" spans="1:3" x14ac:dyDescent="0.3">
      <c r="A22">
        <v>2026</v>
      </c>
      <c r="B22" s="2" t="s">
        <v>8801</v>
      </c>
      <c r="C22" s="2" t="s">
        <v>8801</v>
      </c>
    </row>
    <row r="23" spans="1:3" x14ac:dyDescent="0.3">
      <c r="A23">
        <v>2026</v>
      </c>
      <c r="B23" s="2" t="s">
        <v>8802</v>
      </c>
      <c r="C23" s="2" t="s">
        <v>8802</v>
      </c>
    </row>
    <row r="24" spans="1:3" x14ac:dyDescent="0.3">
      <c r="A24">
        <v>2026</v>
      </c>
      <c r="B24" s="2" t="s">
        <v>8803</v>
      </c>
      <c r="C24" s="2" t="s">
        <v>8803</v>
      </c>
    </row>
    <row r="25" spans="1:3" x14ac:dyDescent="0.3">
      <c r="A25">
        <v>2026</v>
      </c>
      <c r="B25" s="2" t="s">
        <v>8804</v>
      </c>
      <c r="C25" s="2" t="s">
        <v>8804</v>
      </c>
    </row>
    <row r="26" spans="1:3" x14ac:dyDescent="0.3">
      <c r="A26">
        <v>2026</v>
      </c>
      <c r="B26" s="2" t="s">
        <v>8805</v>
      </c>
      <c r="C26" s="2" t="s">
        <v>8805</v>
      </c>
    </row>
    <row r="27" spans="1:3" x14ac:dyDescent="0.3">
      <c r="A27">
        <v>2026</v>
      </c>
      <c r="B27" s="2" t="s">
        <v>8806</v>
      </c>
      <c r="C27" s="2" t="s">
        <v>8806</v>
      </c>
    </row>
    <row r="28" spans="1:3" x14ac:dyDescent="0.3">
      <c r="A28">
        <v>2026</v>
      </c>
      <c r="B28" s="2" t="s">
        <v>8807</v>
      </c>
      <c r="C28" s="2" t="s">
        <v>8807</v>
      </c>
    </row>
    <row r="29" spans="1:3" x14ac:dyDescent="0.3">
      <c r="A29">
        <v>2026</v>
      </c>
      <c r="B29" s="2" t="s">
        <v>8808</v>
      </c>
      <c r="C29" s="2" t="s">
        <v>8808</v>
      </c>
    </row>
    <row r="30" spans="1:3" x14ac:dyDescent="0.3">
      <c r="A30">
        <v>2026</v>
      </c>
      <c r="B30" s="2" t="s">
        <v>8809</v>
      </c>
      <c r="C30" s="2" t="s">
        <v>8809</v>
      </c>
    </row>
    <row r="31" spans="1:3" x14ac:dyDescent="0.3">
      <c r="A31">
        <v>2026</v>
      </c>
      <c r="B31" s="2" t="s">
        <v>8810</v>
      </c>
      <c r="C31" s="2" t="s">
        <v>8810</v>
      </c>
    </row>
    <row r="32" spans="1:3" x14ac:dyDescent="0.3">
      <c r="A32">
        <v>2026</v>
      </c>
      <c r="B32" s="2" t="s">
        <v>8811</v>
      </c>
      <c r="C32" s="2" t="s">
        <v>8811</v>
      </c>
    </row>
    <row r="33" spans="1:3" x14ac:dyDescent="0.3">
      <c r="A33">
        <v>2026</v>
      </c>
      <c r="B33" s="2" t="s">
        <v>8812</v>
      </c>
      <c r="C33" s="2" t="s">
        <v>8812</v>
      </c>
    </row>
    <row r="34" spans="1:3" x14ac:dyDescent="0.3">
      <c r="A34">
        <v>2026</v>
      </c>
      <c r="B34" s="2" t="s">
        <v>8813</v>
      </c>
      <c r="C34" s="2" t="s">
        <v>8813</v>
      </c>
    </row>
    <row r="35" spans="1:3" x14ac:dyDescent="0.3">
      <c r="A35">
        <v>2026</v>
      </c>
      <c r="B35" s="2" t="s">
        <v>8814</v>
      </c>
      <c r="C35" s="2" t="s">
        <v>8814</v>
      </c>
    </row>
    <row r="36" spans="1:3" x14ac:dyDescent="0.3">
      <c r="A36">
        <v>2026</v>
      </c>
      <c r="B36" s="2" t="s">
        <v>8815</v>
      </c>
      <c r="C36" s="2" t="s">
        <v>8815</v>
      </c>
    </row>
    <row r="37" spans="1:3" x14ac:dyDescent="0.3">
      <c r="A37">
        <v>2026</v>
      </c>
      <c r="B37" s="2" t="s">
        <v>163</v>
      </c>
      <c r="C37" s="2" t="s">
        <v>163</v>
      </c>
    </row>
    <row r="38" spans="1:3" x14ac:dyDescent="0.3">
      <c r="A38">
        <v>2026</v>
      </c>
      <c r="B38" s="2" t="s">
        <v>8816</v>
      </c>
      <c r="C38" s="2" t="s">
        <v>8816</v>
      </c>
    </row>
    <row r="39" spans="1:3" x14ac:dyDescent="0.3">
      <c r="A39">
        <v>2026</v>
      </c>
      <c r="B39" s="2" t="s">
        <v>8817</v>
      </c>
      <c r="C39" s="2" t="s">
        <v>8817</v>
      </c>
    </row>
    <row r="40" spans="1:3" x14ac:dyDescent="0.3">
      <c r="A40">
        <v>2026</v>
      </c>
      <c r="B40" s="2" t="s">
        <v>8818</v>
      </c>
      <c r="C40" s="2" t="s">
        <v>8818</v>
      </c>
    </row>
    <row r="41" spans="1:3" x14ac:dyDescent="0.3">
      <c r="A41">
        <v>2026</v>
      </c>
      <c r="B41" s="2" t="s">
        <v>8819</v>
      </c>
      <c r="C41" s="2" t="s">
        <v>8819</v>
      </c>
    </row>
    <row r="42" spans="1:3" x14ac:dyDescent="0.3">
      <c r="A42">
        <v>2026</v>
      </c>
      <c r="B42" s="2" t="s">
        <v>8820</v>
      </c>
      <c r="C42" s="2" t="s">
        <v>8820</v>
      </c>
    </row>
    <row r="43" spans="1:3" x14ac:dyDescent="0.3">
      <c r="A43">
        <v>2026</v>
      </c>
      <c r="B43" s="2" t="s">
        <v>8821</v>
      </c>
      <c r="C43" s="2" t="s">
        <v>8821</v>
      </c>
    </row>
    <row r="44" spans="1:3" x14ac:dyDescent="0.3">
      <c r="A44">
        <v>2026</v>
      </c>
      <c r="B44" s="2" t="s">
        <v>165</v>
      </c>
      <c r="C44" s="2" t="s">
        <v>165</v>
      </c>
    </row>
    <row r="45" spans="1:3" x14ac:dyDescent="0.3">
      <c r="A45">
        <v>2026</v>
      </c>
      <c r="B45" s="2" t="s">
        <v>8822</v>
      </c>
      <c r="C45" s="2" t="s">
        <v>8822</v>
      </c>
    </row>
    <row r="46" spans="1:3" x14ac:dyDescent="0.3">
      <c r="A46">
        <v>2026</v>
      </c>
      <c r="B46" s="2" t="s">
        <v>8823</v>
      </c>
      <c r="C46" s="2" t="s">
        <v>8823</v>
      </c>
    </row>
    <row r="47" spans="1:3" x14ac:dyDescent="0.3">
      <c r="A47">
        <v>2026</v>
      </c>
      <c r="B47" s="2" t="s">
        <v>173</v>
      </c>
      <c r="C47" s="2" t="s">
        <v>173</v>
      </c>
    </row>
    <row r="48" spans="1:3" x14ac:dyDescent="0.3">
      <c r="A48">
        <v>2026</v>
      </c>
      <c r="B48" s="2" t="s">
        <v>174</v>
      </c>
      <c r="C48" s="2" t="s">
        <v>174</v>
      </c>
    </row>
    <row r="49" spans="1:3" x14ac:dyDescent="0.3">
      <c r="A49">
        <v>2026</v>
      </c>
      <c r="B49" s="2" t="s">
        <v>176</v>
      </c>
      <c r="C49" s="2" t="s">
        <v>176</v>
      </c>
    </row>
    <row r="50" spans="1:3" x14ac:dyDescent="0.3">
      <c r="A50">
        <v>2026</v>
      </c>
      <c r="B50" s="2" t="s">
        <v>177</v>
      </c>
      <c r="C50" s="2" t="s">
        <v>177</v>
      </c>
    </row>
    <row r="51" spans="1:3" x14ac:dyDescent="0.3">
      <c r="A51">
        <v>2026</v>
      </c>
      <c r="B51" s="2" t="s">
        <v>8824</v>
      </c>
      <c r="C51" s="2" t="s">
        <v>8824</v>
      </c>
    </row>
    <row r="52" spans="1:3" x14ac:dyDescent="0.3">
      <c r="A52">
        <v>2026</v>
      </c>
      <c r="B52" s="2" t="s">
        <v>166</v>
      </c>
      <c r="C52" s="2" t="s">
        <v>166</v>
      </c>
    </row>
    <row r="53" spans="1:3" x14ac:dyDescent="0.3">
      <c r="A53">
        <v>2026</v>
      </c>
      <c r="B53" s="2" t="s">
        <v>8825</v>
      </c>
      <c r="C53" s="2" t="s">
        <v>8825</v>
      </c>
    </row>
    <row r="54" spans="1:3" x14ac:dyDescent="0.3">
      <c r="A54">
        <v>2026</v>
      </c>
      <c r="B54" s="2" t="s">
        <v>8826</v>
      </c>
      <c r="C54" s="2" t="s">
        <v>8827</v>
      </c>
    </row>
    <row r="55" spans="1:3" x14ac:dyDescent="0.3">
      <c r="A55">
        <v>2026</v>
      </c>
      <c r="B55" s="2" t="s">
        <v>8828</v>
      </c>
      <c r="C55" s="2" t="s">
        <v>8828</v>
      </c>
    </row>
    <row r="56" spans="1:3" x14ac:dyDescent="0.3">
      <c r="A56">
        <v>2026</v>
      </c>
      <c r="B56" s="2" t="s">
        <v>172</v>
      </c>
      <c r="C56" s="2" t="s">
        <v>172</v>
      </c>
    </row>
    <row r="57" spans="1:3" x14ac:dyDescent="0.3">
      <c r="A57">
        <v>2026</v>
      </c>
      <c r="B57" s="2" t="s">
        <v>8829</v>
      </c>
      <c r="C57" s="2" t="s">
        <v>8829</v>
      </c>
    </row>
    <row r="58" spans="1:3" x14ac:dyDescent="0.3">
      <c r="A58">
        <v>2026</v>
      </c>
      <c r="B58" s="2" t="s">
        <v>8830</v>
      </c>
      <c r="C58" s="2" t="s">
        <v>8830</v>
      </c>
    </row>
    <row r="59" spans="1:3" x14ac:dyDescent="0.3">
      <c r="A59">
        <v>2026</v>
      </c>
      <c r="B59" s="2" t="s">
        <v>178</v>
      </c>
      <c r="C59" s="2" t="s">
        <v>178</v>
      </c>
    </row>
    <row r="60" spans="1:3" x14ac:dyDescent="0.3">
      <c r="A60">
        <v>2026</v>
      </c>
      <c r="B60" s="2" t="s">
        <v>8831</v>
      </c>
      <c r="C60" s="2" t="s">
        <v>8831</v>
      </c>
    </row>
    <row r="61" spans="1:3" x14ac:dyDescent="0.3">
      <c r="A61">
        <v>2026</v>
      </c>
      <c r="B61" s="2" t="s">
        <v>8832</v>
      </c>
      <c r="C61" s="2" t="s">
        <v>8832</v>
      </c>
    </row>
    <row r="62" spans="1:3" x14ac:dyDescent="0.3">
      <c r="A62">
        <v>2026</v>
      </c>
      <c r="B62" s="2" t="s">
        <v>8833</v>
      </c>
      <c r="C62" s="2" t="s">
        <v>8833</v>
      </c>
    </row>
    <row r="63" spans="1:3" x14ac:dyDescent="0.3">
      <c r="A63">
        <v>2026</v>
      </c>
      <c r="B63" s="2" t="s">
        <v>8834</v>
      </c>
      <c r="C63" s="2" t="s">
        <v>8834</v>
      </c>
    </row>
    <row r="64" spans="1:3" x14ac:dyDescent="0.3">
      <c r="A64">
        <v>2026</v>
      </c>
      <c r="B64" s="2" t="s">
        <v>8835</v>
      </c>
      <c r="C64" s="2" t="s">
        <v>8835</v>
      </c>
    </row>
    <row r="65" spans="1:3" x14ac:dyDescent="0.3">
      <c r="A65">
        <v>2026</v>
      </c>
      <c r="B65" s="2" t="s">
        <v>8836</v>
      </c>
      <c r="C65" s="2" t="s">
        <v>8836</v>
      </c>
    </row>
    <row r="66" spans="1:3" x14ac:dyDescent="0.3">
      <c r="A66">
        <v>2026</v>
      </c>
      <c r="B66" s="2" t="s">
        <v>8837</v>
      </c>
      <c r="C66" s="2" t="s">
        <v>8837</v>
      </c>
    </row>
    <row r="67" spans="1:3" x14ac:dyDescent="0.3">
      <c r="A67">
        <v>2026</v>
      </c>
      <c r="B67" s="2" t="s">
        <v>8838</v>
      </c>
      <c r="C67" s="2" t="s">
        <v>8838</v>
      </c>
    </row>
    <row r="68" spans="1:3" x14ac:dyDescent="0.3">
      <c r="A68">
        <v>2026</v>
      </c>
      <c r="B68" s="2" t="s">
        <v>8839</v>
      </c>
      <c r="C68" s="2" t="s">
        <v>8839</v>
      </c>
    </row>
    <row r="69" spans="1:3" x14ac:dyDescent="0.3">
      <c r="A69">
        <v>2026</v>
      </c>
      <c r="B69" s="2" t="s">
        <v>8840</v>
      </c>
      <c r="C69" s="2" t="s">
        <v>8840</v>
      </c>
    </row>
    <row r="70" spans="1:3" x14ac:dyDescent="0.3">
      <c r="A70">
        <v>2026</v>
      </c>
      <c r="B70" s="2" t="s">
        <v>8841</v>
      </c>
      <c r="C70" s="2" t="s">
        <v>8841</v>
      </c>
    </row>
    <row r="71" spans="1:3" x14ac:dyDescent="0.3">
      <c r="A71">
        <v>2026</v>
      </c>
      <c r="B71" s="2" t="s">
        <v>8842</v>
      </c>
      <c r="C71" s="2" t="s">
        <v>8842</v>
      </c>
    </row>
    <row r="72" spans="1:3" x14ac:dyDescent="0.3">
      <c r="A72">
        <v>2026</v>
      </c>
      <c r="B72" s="2" t="s">
        <v>8843</v>
      </c>
      <c r="C72" s="2" t="s">
        <v>8843</v>
      </c>
    </row>
    <row r="73" spans="1:3" x14ac:dyDescent="0.3">
      <c r="A73">
        <v>2026</v>
      </c>
      <c r="B73" s="2" t="s">
        <v>8844</v>
      </c>
      <c r="C73" s="2" t="s">
        <v>8844</v>
      </c>
    </row>
    <row r="74" spans="1:3" x14ac:dyDescent="0.3">
      <c r="A74">
        <v>2026</v>
      </c>
      <c r="B74" s="2" t="s">
        <v>8845</v>
      </c>
      <c r="C74" s="2" t="s">
        <v>8845</v>
      </c>
    </row>
    <row r="75" spans="1:3" x14ac:dyDescent="0.3">
      <c r="A75">
        <v>2026</v>
      </c>
      <c r="B75" s="2" t="s">
        <v>8846</v>
      </c>
      <c r="C75" s="2" t="s">
        <v>8846</v>
      </c>
    </row>
    <row r="76" spans="1:3" x14ac:dyDescent="0.3">
      <c r="A76">
        <v>2026</v>
      </c>
      <c r="B76" s="2" t="s">
        <v>8847</v>
      </c>
      <c r="C76" s="2" t="s">
        <v>8847</v>
      </c>
    </row>
    <row r="77" spans="1:3" x14ac:dyDescent="0.3">
      <c r="A77">
        <v>2026</v>
      </c>
      <c r="B77" s="2" t="s">
        <v>8848</v>
      </c>
      <c r="C77" s="2" t="s">
        <v>8848</v>
      </c>
    </row>
    <row r="78" spans="1:3" x14ac:dyDescent="0.3">
      <c r="A78">
        <v>2026</v>
      </c>
      <c r="B78" s="2" t="s">
        <v>8849</v>
      </c>
      <c r="C78" s="2" t="s">
        <v>8849</v>
      </c>
    </row>
    <row r="79" spans="1:3" x14ac:dyDescent="0.3">
      <c r="A79">
        <v>2026</v>
      </c>
      <c r="B79" s="2" t="s">
        <v>8850</v>
      </c>
      <c r="C79" s="2" t="s">
        <v>8851</v>
      </c>
    </row>
    <row r="80" spans="1:3" x14ac:dyDescent="0.3">
      <c r="A80">
        <v>2026</v>
      </c>
      <c r="B80" s="2" t="s">
        <v>8852</v>
      </c>
      <c r="C80" s="2" t="s">
        <v>8852</v>
      </c>
    </row>
    <row r="81" spans="1:3" x14ac:dyDescent="0.3">
      <c r="A81">
        <v>2026</v>
      </c>
      <c r="B81" s="2" t="s">
        <v>8853</v>
      </c>
      <c r="C81" s="2" t="s">
        <v>8853</v>
      </c>
    </row>
    <row r="82" spans="1:3" x14ac:dyDescent="0.3">
      <c r="A82">
        <v>2026</v>
      </c>
      <c r="B82" s="2" t="s">
        <v>8854</v>
      </c>
      <c r="C82" s="2" t="s">
        <v>8854</v>
      </c>
    </row>
    <row r="83" spans="1:3" x14ac:dyDescent="0.3">
      <c r="A83">
        <v>2026</v>
      </c>
      <c r="B83" s="2" t="s">
        <v>8855</v>
      </c>
      <c r="C83" s="2" t="s">
        <v>8855</v>
      </c>
    </row>
    <row r="84" spans="1:3" x14ac:dyDescent="0.3">
      <c r="A84">
        <v>2026</v>
      </c>
      <c r="B84" s="2" t="s">
        <v>8856</v>
      </c>
      <c r="C84" s="2" t="s">
        <v>8856</v>
      </c>
    </row>
    <row r="85" spans="1:3" x14ac:dyDescent="0.3">
      <c r="A85">
        <v>2026</v>
      </c>
      <c r="B85" s="2" t="s">
        <v>8857</v>
      </c>
      <c r="C85" s="2" t="s">
        <v>8857</v>
      </c>
    </row>
    <row r="86" spans="1:3" x14ac:dyDescent="0.3">
      <c r="A86">
        <v>2026</v>
      </c>
      <c r="B86" s="2" t="s">
        <v>8858</v>
      </c>
      <c r="C86" s="2" t="s">
        <v>8858</v>
      </c>
    </row>
    <row r="87" spans="1:3" x14ac:dyDescent="0.3">
      <c r="A87">
        <v>2026</v>
      </c>
      <c r="B87" s="2" t="s">
        <v>8859</v>
      </c>
      <c r="C87" s="2" t="s">
        <v>8859</v>
      </c>
    </row>
    <row r="88" spans="1:3" x14ac:dyDescent="0.3">
      <c r="A88">
        <v>2026</v>
      </c>
      <c r="B88" s="2" t="s">
        <v>8860</v>
      </c>
      <c r="C88" s="2" t="s">
        <v>439</v>
      </c>
    </row>
    <row r="89" spans="1:3" x14ac:dyDescent="0.3">
      <c r="A89">
        <v>2026</v>
      </c>
      <c r="B89" s="2" t="s">
        <v>8861</v>
      </c>
      <c r="C89" s="2" t="s">
        <v>8861</v>
      </c>
    </row>
    <row r="90" spans="1:3" x14ac:dyDescent="0.3">
      <c r="A90">
        <v>2026</v>
      </c>
      <c r="B90" s="2" t="s">
        <v>8862</v>
      </c>
      <c r="C90" s="2" t="s">
        <v>444</v>
      </c>
    </row>
    <row r="91" spans="1:3" x14ac:dyDescent="0.3">
      <c r="A91">
        <v>2026</v>
      </c>
      <c r="B91" s="2" t="s">
        <v>8863</v>
      </c>
      <c r="C91" s="2" t="s">
        <v>8863</v>
      </c>
    </row>
    <row r="92" spans="1:3" x14ac:dyDescent="0.3">
      <c r="A92">
        <v>2026</v>
      </c>
      <c r="B92" s="2" t="s">
        <v>8864</v>
      </c>
      <c r="C92" s="2" t="s">
        <v>8864</v>
      </c>
    </row>
    <row r="93" spans="1:3" x14ac:dyDescent="0.3">
      <c r="A93">
        <v>2026</v>
      </c>
      <c r="B93" s="2" t="s">
        <v>8865</v>
      </c>
      <c r="C93" s="2" t="s">
        <v>8865</v>
      </c>
    </row>
    <row r="94" spans="1:3" x14ac:dyDescent="0.3">
      <c r="A94">
        <v>2026</v>
      </c>
      <c r="B94" s="2" t="s">
        <v>8866</v>
      </c>
      <c r="C94" s="2" t="s">
        <v>8866</v>
      </c>
    </row>
    <row r="95" spans="1:3" x14ac:dyDescent="0.3">
      <c r="A95">
        <v>2026</v>
      </c>
      <c r="B95" s="2" t="s">
        <v>8867</v>
      </c>
      <c r="C95" s="2" t="s">
        <v>8867</v>
      </c>
    </row>
    <row r="96" spans="1:3" x14ac:dyDescent="0.3">
      <c r="A96">
        <v>2026</v>
      </c>
      <c r="B96" s="2" t="s">
        <v>8868</v>
      </c>
      <c r="C96" s="2" t="s">
        <v>8868</v>
      </c>
    </row>
    <row r="97" spans="1:3" x14ac:dyDescent="0.3">
      <c r="A97">
        <v>2026</v>
      </c>
      <c r="B97" s="2" t="s">
        <v>8869</v>
      </c>
      <c r="C97" s="2" t="s">
        <v>8869</v>
      </c>
    </row>
    <row r="98" spans="1:3" x14ac:dyDescent="0.3">
      <c r="A98">
        <v>2026</v>
      </c>
      <c r="B98" s="2" t="s">
        <v>8870</v>
      </c>
      <c r="C98" s="2" t="s">
        <v>8870</v>
      </c>
    </row>
    <row r="99" spans="1:3" x14ac:dyDescent="0.3">
      <c r="A99">
        <v>2026</v>
      </c>
      <c r="B99" s="2" t="s">
        <v>8871</v>
      </c>
      <c r="C99" s="2" t="s">
        <v>8871</v>
      </c>
    </row>
    <row r="100" spans="1:3" x14ac:dyDescent="0.3">
      <c r="A100">
        <v>2026</v>
      </c>
      <c r="B100" s="2" t="s">
        <v>8872</v>
      </c>
      <c r="C100" s="2" t="s">
        <v>8872</v>
      </c>
    </row>
    <row r="101" spans="1:3" x14ac:dyDescent="0.3">
      <c r="A101">
        <v>2026</v>
      </c>
      <c r="B101" s="2" t="s">
        <v>8873</v>
      </c>
      <c r="C101" s="2" t="s">
        <v>8873</v>
      </c>
    </row>
    <row r="102" spans="1:3" x14ac:dyDescent="0.3">
      <c r="A102">
        <v>2026</v>
      </c>
      <c r="B102" s="2" t="s">
        <v>8874</v>
      </c>
      <c r="C102" s="2" t="s">
        <v>8874</v>
      </c>
    </row>
    <row r="103" spans="1:3" x14ac:dyDescent="0.3">
      <c r="A103">
        <v>2026</v>
      </c>
      <c r="B103" s="2" t="s">
        <v>183</v>
      </c>
      <c r="C103" s="2" t="s">
        <v>183</v>
      </c>
    </row>
    <row r="104" spans="1:3" x14ac:dyDescent="0.3">
      <c r="A104">
        <v>2026</v>
      </c>
      <c r="B104" s="2" t="s">
        <v>8875</v>
      </c>
      <c r="C104" s="2" t="s">
        <v>8875</v>
      </c>
    </row>
    <row r="105" spans="1:3" x14ac:dyDescent="0.3">
      <c r="A105">
        <v>2026</v>
      </c>
      <c r="B105" s="2" t="s">
        <v>8876</v>
      </c>
      <c r="C105" s="2" t="s">
        <v>8876</v>
      </c>
    </row>
    <row r="106" spans="1:3" x14ac:dyDescent="0.3">
      <c r="A106">
        <v>2026</v>
      </c>
      <c r="B106" s="2" t="s">
        <v>8877</v>
      </c>
      <c r="C106" s="2" t="s">
        <v>8877</v>
      </c>
    </row>
    <row r="107" spans="1:3" x14ac:dyDescent="0.3">
      <c r="A107">
        <v>2026</v>
      </c>
      <c r="B107" s="2" t="s">
        <v>8878</v>
      </c>
      <c r="C107" s="2" t="s">
        <v>8878</v>
      </c>
    </row>
    <row r="108" spans="1:3" x14ac:dyDescent="0.3">
      <c r="A108">
        <v>2026</v>
      </c>
      <c r="B108" s="2" t="s">
        <v>8879</v>
      </c>
      <c r="C108" s="2" t="s">
        <v>8879</v>
      </c>
    </row>
    <row r="109" spans="1:3" x14ac:dyDescent="0.3">
      <c r="A109">
        <v>2026</v>
      </c>
      <c r="B109" s="2" t="s">
        <v>8880</v>
      </c>
      <c r="C109" s="2" t="s">
        <v>8881</v>
      </c>
    </row>
    <row r="110" spans="1:3" x14ac:dyDescent="0.3">
      <c r="A110">
        <v>2026</v>
      </c>
      <c r="B110" s="2" t="s">
        <v>180</v>
      </c>
      <c r="C110" s="2" t="s">
        <v>180</v>
      </c>
    </row>
    <row r="111" spans="1:3" x14ac:dyDescent="0.3">
      <c r="A111">
        <v>2026</v>
      </c>
      <c r="B111" s="2" t="s">
        <v>8882</v>
      </c>
      <c r="C111" s="2" t="s">
        <v>8882</v>
      </c>
    </row>
    <row r="112" spans="1:3" x14ac:dyDescent="0.3">
      <c r="A112">
        <v>2026</v>
      </c>
      <c r="B112" s="2" t="s">
        <v>8883</v>
      </c>
      <c r="C112" s="2" t="s">
        <v>8883</v>
      </c>
    </row>
    <row r="113" spans="1:3" x14ac:dyDescent="0.3">
      <c r="A113">
        <v>2026</v>
      </c>
      <c r="B113" s="2" t="s">
        <v>8884</v>
      </c>
      <c r="C113" s="2" t="s">
        <v>8884</v>
      </c>
    </row>
    <row r="114" spans="1:3" x14ac:dyDescent="0.3">
      <c r="A114">
        <v>2026</v>
      </c>
      <c r="B114" s="2" t="s">
        <v>8885</v>
      </c>
      <c r="C114" s="2" t="s">
        <v>8885</v>
      </c>
    </row>
    <row r="115" spans="1:3" x14ac:dyDescent="0.3">
      <c r="A115">
        <v>2026</v>
      </c>
      <c r="B115" s="2" t="s">
        <v>8886</v>
      </c>
      <c r="C115" s="2" t="s">
        <v>8886</v>
      </c>
    </row>
    <row r="116" spans="1:3" x14ac:dyDescent="0.3">
      <c r="A116">
        <v>2026</v>
      </c>
      <c r="B116" s="2" t="s">
        <v>8887</v>
      </c>
      <c r="C116" s="2" t="s">
        <v>8887</v>
      </c>
    </row>
    <row r="117" spans="1:3" x14ac:dyDescent="0.3">
      <c r="A117">
        <v>2026</v>
      </c>
      <c r="B117" s="2" t="s">
        <v>8888</v>
      </c>
      <c r="C117" s="2" t="s">
        <v>8889</v>
      </c>
    </row>
    <row r="118" spans="1:3" x14ac:dyDescent="0.3">
      <c r="A118">
        <v>2026</v>
      </c>
      <c r="B118" s="2" t="s">
        <v>8890</v>
      </c>
      <c r="C118" s="2" t="s">
        <v>8891</v>
      </c>
    </row>
    <row r="119" spans="1:3" x14ac:dyDescent="0.3">
      <c r="A119">
        <v>2026</v>
      </c>
      <c r="B119" s="2" t="s">
        <v>181</v>
      </c>
      <c r="C119" s="2" t="s">
        <v>549</v>
      </c>
    </row>
    <row r="120" spans="1:3" x14ac:dyDescent="0.3">
      <c r="A120">
        <v>2026</v>
      </c>
      <c r="B120" s="2" t="s">
        <v>182</v>
      </c>
      <c r="C120" s="2" t="s">
        <v>736</v>
      </c>
    </row>
    <row r="121" spans="1:3" x14ac:dyDescent="0.3">
      <c r="A121">
        <v>2026</v>
      </c>
      <c r="B121" s="2" t="s">
        <v>184</v>
      </c>
      <c r="C121" s="2" t="s">
        <v>184</v>
      </c>
    </row>
    <row r="122" spans="1:3" x14ac:dyDescent="0.3">
      <c r="A122">
        <v>2026</v>
      </c>
      <c r="B122" s="2" t="s">
        <v>8892</v>
      </c>
      <c r="C122" s="2" t="s">
        <v>8892</v>
      </c>
    </row>
    <row r="123" spans="1:3" x14ac:dyDescent="0.3">
      <c r="A123">
        <v>2026</v>
      </c>
      <c r="B123" s="2" t="s">
        <v>8893</v>
      </c>
      <c r="C123" s="2" t="s">
        <v>8893</v>
      </c>
    </row>
    <row r="124" spans="1:3" x14ac:dyDescent="0.3">
      <c r="A124">
        <v>2026</v>
      </c>
      <c r="B124" s="2" t="s">
        <v>8894</v>
      </c>
      <c r="C124" s="2" t="s">
        <v>8894</v>
      </c>
    </row>
    <row r="125" spans="1:3" x14ac:dyDescent="0.3">
      <c r="A125">
        <v>2026</v>
      </c>
      <c r="B125" s="2" t="s">
        <v>8895</v>
      </c>
      <c r="C125" s="2" t="s">
        <v>8895</v>
      </c>
    </row>
    <row r="126" spans="1:3" x14ac:dyDescent="0.3">
      <c r="A126">
        <v>2026</v>
      </c>
      <c r="B126" s="2" t="s">
        <v>191</v>
      </c>
      <c r="C126" s="2" t="s">
        <v>191</v>
      </c>
    </row>
    <row r="127" spans="1:3" x14ac:dyDescent="0.3">
      <c r="A127">
        <v>2026</v>
      </c>
      <c r="B127" s="2" t="s">
        <v>8896</v>
      </c>
      <c r="C127" s="2" t="s">
        <v>8896</v>
      </c>
    </row>
    <row r="128" spans="1:3" x14ac:dyDescent="0.3">
      <c r="A128">
        <v>2026</v>
      </c>
      <c r="B128" s="2" t="s">
        <v>8897</v>
      </c>
      <c r="C128" s="2" t="s">
        <v>8898</v>
      </c>
    </row>
    <row r="129" spans="1:3" x14ac:dyDescent="0.3">
      <c r="A129">
        <v>2026</v>
      </c>
      <c r="B129" s="2" t="s">
        <v>186</v>
      </c>
      <c r="C129" s="2" t="s">
        <v>186</v>
      </c>
    </row>
    <row r="130" spans="1:3" x14ac:dyDescent="0.3">
      <c r="A130">
        <v>2026</v>
      </c>
      <c r="B130" s="2" t="s">
        <v>8899</v>
      </c>
      <c r="C130" s="2" t="s">
        <v>8900</v>
      </c>
    </row>
    <row r="131" spans="1:3" x14ac:dyDescent="0.3">
      <c r="A131">
        <v>2026</v>
      </c>
      <c r="B131" s="2" t="s">
        <v>187</v>
      </c>
      <c r="C131" s="2" t="s">
        <v>187</v>
      </c>
    </row>
    <row r="132" spans="1:3" x14ac:dyDescent="0.3">
      <c r="A132">
        <v>2026</v>
      </c>
      <c r="B132" s="2" t="s">
        <v>188</v>
      </c>
      <c r="C132" s="2" t="s">
        <v>188</v>
      </c>
    </row>
    <row r="133" spans="1:3" x14ac:dyDescent="0.3">
      <c r="A133">
        <v>2026</v>
      </c>
      <c r="B133" s="2" t="s">
        <v>8901</v>
      </c>
      <c r="C133" s="2" t="s">
        <v>8901</v>
      </c>
    </row>
    <row r="134" spans="1:3" x14ac:dyDescent="0.3">
      <c r="A134">
        <v>2026</v>
      </c>
      <c r="B134" s="2" t="s">
        <v>8902</v>
      </c>
      <c r="C134" s="2" t="s">
        <v>8902</v>
      </c>
    </row>
    <row r="135" spans="1:3" x14ac:dyDescent="0.3">
      <c r="A135">
        <v>2026</v>
      </c>
      <c r="B135" s="2" t="s">
        <v>189</v>
      </c>
      <c r="C135" s="2" t="s">
        <v>428</v>
      </c>
    </row>
    <row r="136" spans="1:3" x14ac:dyDescent="0.3">
      <c r="A136">
        <v>2026</v>
      </c>
      <c r="B136" s="2" t="s">
        <v>192</v>
      </c>
      <c r="C136" s="2" t="s">
        <v>192</v>
      </c>
    </row>
    <row r="137" spans="1:3" x14ac:dyDescent="0.3">
      <c r="A137">
        <v>2026</v>
      </c>
      <c r="B137" s="2" t="s">
        <v>8903</v>
      </c>
      <c r="C137" s="2" t="s">
        <v>8903</v>
      </c>
    </row>
    <row r="138" spans="1:3" x14ac:dyDescent="0.3">
      <c r="A138">
        <v>2026</v>
      </c>
      <c r="B138" s="2" t="s">
        <v>8904</v>
      </c>
      <c r="C138" s="2" t="s">
        <v>8904</v>
      </c>
    </row>
    <row r="139" spans="1:3" x14ac:dyDescent="0.3">
      <c r="A139">
        <v>2026</v>
      </c>
      <c r="B139" s="2" t="s">
        <v>8905</v>
      </c>
      <c r="C139" s="2" t="s">
        <v>8905</v>
      </c>
    </row>
    <row r="140" spans="1:3" x14ac:dyDescent="0.3">
      <c r="A140">
        <v>2026</v>
      </c>
      <c r="B140" s="2" t="s">
        <v>8906</v>
      </c>
      <c r="C140" s="2" t="s">
        <v>8906</v>
      </c>
    </row>
    <row r="141" spans="1:3" x14ac:dyDescent="0.3">
      <c r="A141">
        <v>2026</v>
      </c>
      <c r="B141" s="2" t="s">
        <v>8907</v>
      </c>
      <c r="C141" s="2" t="s">
        <v>8907</v>
      </c>
    </row>
    <row r="142" spans="1:3" x14ac:dyDescent="0.3">
      <c r="A142">
        <v>2026</v>
      </c>
      <c r="B142" s="2" t="s">
        <v>8908</v>
      </c>
      <c r="C142" s="2" t="s">
        <v>8908</v>
      </c>
    </row>
    <row r="143" spans="1:3" x14ac:dyDescent="0.3">
      <c r="A143">
        <v>2026</v>
      </c>
      <c r="B143" s="2" t="s">
        <v>8909</v>
      </c>
      <c r="C143" s="2" t="s">
        <v>8909</v>
      </c>
    </row>
    <row r="144" spans="1:3" x14ac:dyDescent="0.3">
      <c r="A144">
        <v>2026</v>
      </c>
      <c r="B144" s="2" t="s">
        <v>8910</v>
      </c>
      <c r="C144" s="2" t="s">
        <v>8910</v>
      </c>
    </row>
    <row r="145" spans="1:3" x14ac:dyDescent="0.3">
      <c r="A145">
        <v>2026</v>
      </c>
      <c r="B145" s="2" t="s">
        <v>8911</v>
      </c>
      <c r="C145" s="2" t="s">
        <v>8911</v>
      </c>
    </row>
    <row r="146" spans="1:3" x14ac:dyDescent="0.3">
      <c r="A146">
        <v>2026</v>
      </c>
      <c r="B146" s="2" t="s">
        <v>202</v>
      </c>
      <c r="C146" s="2" t="s">
        <v>202</v>
      </c>
    </row>
    <row r="147" spans="1:3" x14ac:dyDescent="0.3">
      <c r="A147">
        <v>2026</v>
      </c>
      <c r="B147" s="2" t="s">
        <v>8912</v>
      </c>
      <c r="C147" s="2" t="s">
        <v>8912</v>
      </c>
    </row>
    <row r="148" spans="1:3" x14ac:dyDescent="0.3">
      <c r="A148">
        <v>2026</v>
      </c>
      <c r="B148" s="2" t="s">
        <v>203</v>
      </c>
      <c r="C148" s="2" t="s">
        <v>203</v>
      </c>
    </row>
    <row r="149" spans="1:3" x14ac:dyDescent="0.3">
      <c r="A149">
        <v>2026</v>
      </c>
      <c r="B149" s="2" t="s">
        <v>193</v>
      </c>
      <c r="C149" s="2" t="s">
        <v>193</v>
      </c>
    </row>
    <row r="150" spans="1:3" x14ac:dyDescent="0.3">
      <c r="A150">
        <v>2026</v>
      </c>
      <c r="B150" s="2" t="s">
        <v>8913</v>
      </c>
      <c r="C150" s="2" t="s">
        <v>8913</v>
      </c>
    </row>
    <row r="151" spans="1:3" x14ac:dyDescent="0.3">
      <c r="A151">
        <v>2026</v>
      </c>
      <c r="B151" s="2" t="s">
        <v>8914</v>
      </c>
      <c r="C151" s="2" t="s">
        <v>8914</v>
      </c>
    </row>
    <row r="152" spans="1:3" x14ac:dyDescent="0.3">
      <c r="A152">
        <v>2026</v>
      </c>
      <c r="B152" s="2" t="s">
        <v>8915</v>
      </c>
      <c r="C152" s="2" t="s">
        <v>8915</v>
      </c>
    </row>
    <row r="153" spans="1:3" x14ac:dyDescent="0.3">
      <c r="A153">
        <v>2026</v>
      </c>
      <c r="B153" s="2" t="s">
        <v>8916</v>
      </c>
      <c r="C153" s="2" t="s">
        <v>8916</v>
      </c>
    </row>
    <row r="154" spans="1:3" x14ac:dyDescent="0.3">
      <c r="A154">
        <v>2026</v>
      </c>
      <c r="B154" s="2" t="s">
        <v>196</v>
      </c>
      <c r="C154" s="2" t="s">
        <v>196</v>
      </c>
    </row>
    <row r="155" spans="1:3" x14ac:dyDescent="0.3">
      <c r="A155">
        <v>2026</v>
      </c>
      <c r="B155" s="2" t="s">
        <v>197</v>
      </c>
      <c r="C155" s="2" t="s">
        <v>197</v>
      </c>
    </row>
    <row r="156" spans="1:3" x14ac:dyDescent="0.3">
      <c r="A156">
        <v>2026</v>
      </c>
      <c r="B156" s="2" t="s">
        <v>198</v>
      </c>
      <c r="C156" s="2" t="s">
        <v>198</v>
      </c>
    </row>
    <row r="157" spans="1:3" x14ac:dyDescent="0.3">
      <c r="A157">
        <v>2026</v>
      </c>
      <c r="B157" s="2" t="s">
        <v>199</v>
      </c>
      <c r="C157" s="2" t="s">
        <v>199</v>
      </c>
    </row>
    <row r="158" spans="1:3" x14ac:dyDescent="0.3">
      <c r="A158">
        <v>2026</v>
      </c>
      <c r="B158" s="2" t="s">
        <v>200</v>
      </c>
      <c r="C158" s="2" t="s">
        <v>200</v>
      </c>
    </row>
    <row r="159" spans="1:3" x14ac:dyDescent="0.3">
      <c r="A159">
        <v>2026</v>
      </c>
      <c r="B159" s="2" t="s">
        <v>8917</v>
      </c>
      <c r="C159" s="2" t="s">
        <v>8917</v>
      </c>
    </row>
    <row r="160" spans="1:3" x14ac:dyDescent="0.3">
      <c r="A160">
        <v>2026</v>
      </c>
      <c r="B160" s="2" t="s">
        <v>201</v>
      </c>
      <c r="C160" s="2" t="s">
        <v>339</v>
      </c>
    </row>
    <row r="161" spans="1:3" x14ac:dyDescent="0.3">
      <c r="A161">
        <v>2026</v>
      </c>
      <c r="B161" s="2" t="s">
        <v>8918</v>
      </c>
      <c r="C161" s="2" t="s">
        <v>8918</v>
      </c>
    </row>
    <row r="162" spans="1:3" x14ac:dyDescent="0.3">
      <c r="A162">
        <v>2026</v>
      </c>
      <c r="B162" s="2" t="s">
        <v>8919</v>
      </c>
      <c r="C162" s="2" t="s">
        <v>8919</v>
      </c>
    </row>
    <row r="163" spans="1:3" x14ac:dyDescent="0.3">
      <c r="A163">
        <v>2026</v>
      </c>
      <c r="B163" s="2" t="s">
        <v>8920</v>
      </c>
      <c r="C163" s="2" t="s">
        <v>8920</v>
      </c>
    </row>
    <row r="164" spans="1:3" x14ac:dyDescent="0.3">
      <c r="A164">
        <v>2026</v>
      </c>
      <c r="B164" s="2" t="s">
        <v>8921</v>
      </c>
      <c r="C164" s="2" t="s">
        <v>8921</v>
      </c>
    </row>
    <row r="165" spans="1:3" x14ac:dyDescent="0.3">
      <c r="A165">
        <v>2026</v>
      </c>
      <c r="B165" s="2" t="s">
        <v>8922</v>
      </c>
      <c r="C165" s="2" t="s">
        <v>8922</v>
      </c>
    </row>
    <row r="166" spans="1:3" x14ac:dyDescent="0.3">
      <c r="A166">
        <v>2026</v>
      </c>
      <c r="B166" s="2" t="s">
        <v>8923</v>
      </c>
      <c r="C166" s="2" t="s">
        <v>8923</v>
      </c>
    </row>
    <row r="167" spans="1:3" x14ac:dyDescent="0.3">
      <c r="A167">
        <v>2026</v>
      </c>
      <c r="B167" s="2" t="s">
        <v>8924</v>
      </c>
      <c r="C167" s="2" t="s">
        <v>8924</v>
      </c>
    </row>
    <row r="168" spans="1:3" x14ac:dyDescent="0.3">
      <c r="A168">
        <v>2026</v>
      </c>
      <c r="B168" s="2" t="s">
        <v>8925</v>
      </c>
      <c r="C168" s="2" t="s">
        <v>8926</v>
      </c>
    </row>
    <row r="169" spans="1:3" x14ac:dyDescent="0.3">
      <c r="A169">
        <v>2026</v>
      </c>
      <c r="B169" s="2" t="s">
        <v>8927</v>
      </c>
      <c r="C169" s="2" t="s">
        <v>8927</v>
      </c>
    </row>
    <row r="170" spans="1:3" x14ac:dyDescent="0.3">
      <c r="A170">
        <v>2026</v>
      </c>
      <c r="B170" s="2" t="s">
        <v>8928</v>
      </c>
      <c r="C170" s="2" t="s">
        <v>8928</v>
      </c>
    </row>
    <row r="171" spans="1:3" x14ac:dyDescent="0.3">
      <c r="A171">
        <v>2026</v>
      </c>
      <c r="B171" s="2" t="s">
        <v>8929</v>
      </c>
      <c r="C171" s="2" t="s">
        <v>8929</v>
      </c>
    </row>
    <row r="172" spans="1:3" x14ac:dyDescent="0.3">
      <c r="A172">
        <v>2026</v>
      </c>
      <c r="B172" s="2" t="s">
        <v>8930</v>
      </c>
      <c r="C172" s="2" t="s">
        <v>8930</v>
      </c>
    </row>
    <row r="173" spans="1:3" x14ac:dyDescent="0.3">
      <c r="A173">
        <v>2026</v>
      </c>
      <c r="B173" s="2" t="s">
        <v>8931</v>
      </c>
      <c r="C173" s="2" t="s">
        <v>8931</v>
      </c>
    </row>
    <row r="174" spans="1:3" x14ac:dyDescent="0.3">
      <c r="A174">
        <v>2026</v>
      </c>
      <c r="B174" s="2" t="s">
        <v>8932</v>
      </c>
      <c r="C174" s="2" t="s">
        <v>8932</v>
      </c>
    </row>
    <row r="175" spans="1:3" x14ac:dyDescent="0.3">
      <c r="A175">
        <v>2026</v>
      </c>
      <c r="B175" s="2" t="s">
        <v>8933</v>
      </c>
      <c r="C175" s="2" t="s">
        <v>8933</v>
      </c>
    </row>
    <row r="176" spans="1:3" x14ac:dyDescent="0.3">
      <c r="A176">
        <v>2026</v>
      </c>
      <c r="B176" s="2" t="s">
        <v>8934</v>
      </c>
      <c r="C176" s="2" t="s">
        <v>8934</v>
      </c>
    </row>
    <row r="177" spans="1:3" x14ac:dyDescent="0.3">
      <c r="A177">
        <v>2026</v>
      </c>
      <c r="B177" s="2" t="s">
        <v>8935</v>
      </c>
      <c r="C177" s="2" t="s">
        <v>8935</v>
      </c>
    </row>
    <row r="178" spans="1:3" x14ac:dyDescent="0.3">
      <c r="A178">
        <v>2026</v>
      </c>
      <c r="B178" s="2" t="s">
        <v>8936</v>
      </c>
      <c r="C178" s="2" t="s">
        <v>8937</v>
      </c>
    </row>
    <row r="179" spans="1:3" x14ac:dyDescent="0.3">
      <c r="A179">
        <v>2026</v>
      </c>
      <c r="B179" s="2" t="s">
        <v>8938</v>
      </c>
      <c r="C179" s="2" t="s">
        <v>8938</v>
      </c>
    </row>
    <row r="180" spans="1:3" x14ac:dyDescent="0.3">
      <c r="A180">
        <v>2026</v>
      </c>
      <c r="B180" s="2" t="s">
        <v>8939</v>
      </c>
      <c r="C180" s="2" t="s">
        <v>8939</v>
      </c>
    </row>
    <row r="181" spans="1:3" x14ac:dyDescent="0.3">
      <c r="A181">
        <v>2026</v>
      </c>
      <c r="B181" s="2" t="s">
        <v>8940</v>
      </c>
      <c r="C181" s="2" t="s">
        <v>8940</v>
      </c>
    </row>
    <row r="182" spans="1:3" x14ac:dyDescent="0.3">
      <c r="A182">
        <v>2026</v>
      </c>
      <c r="B182" s="2" t="s">
        <v>8941</v>
      </c>
      <c r="C182" s="2" t="s">
        <v>8941</v>
      </c>
    </row>
    <row r="183" spans="1:3" x14ac:dyDescent="0.3">
      <c r="A183">
        <v>2026</v>
      </c>
      <c r="B183" s="2" t="s">
        <v>8942</v>
      </c>
      <c r="C183" s="2" t="s">
        <v>8942</v>
      </c>
    </row>
    <row r="184" spans="1:3" x14ac:dyDescent="0.3">
      <c r="A184">
        <v>2026</v>
      </c>
      <c r="B184" s="2" t="s">
        <v>8943</v>
      </c>
      <c r="C184" s="2" t="s">
        <v>8943</v>
      </c>
    </row>
    <row r="185" spans="1:3" x14ac:dyDescent="0.3">
      <c r="A185">
        <v>2026</v>
      </c>
      <c r="B185" s="2" t="s">
        <v>8944</v>
      </c>
      <c r="C185" s="2" t="s">
        <v>8944</v>
      </c>
    </row>
    <row r="186" spans="1:3" x14ac:dyDescent="0.3">
      <c r="A186">
        <v>2026</v>
      </c>
      <c r="B186" s="2" t="s">
        <v>8945</v>
      </c>
      <c r="C186" s="2" t="s">
        <v>8945</v>
      </c>
    </row>
    <row r="187" spans="1:3" x14ac:dyDescent="0.3">
      <c r="A187">
        <v>2026</v>
      </c>
      <c r="B187" s="2" t="s">
        <v>8946</v>
      </c>
      <c r="C187" s="2" t="s">
        <v>8946</v>
      </c>
    </row>
    <row r="188" spans="1:3" x14ac:dyDescent="0.3">
      <c r="A188">
        <v>2026</v>
      </c>
      <c r="B188" s="2" t="s">
        <v>8947</v>
      </c>
      <c r="C188" s="2" t="s">
        <v>8947</v>
      </c>
    </row>
    <row r="189" spans="1:3" x14ac:dyDescent="0.3">
      <c r="A189">
        <v>2026</v>
      </c>
      <c r="B189" s="2" t="s">
        <v>8948</v>
      </c>
      <c r="C189" s="2" t="s">
        <v>8948</v>
      </c>
    </row>
    <row r="190" spans="1:3" x14ac:dyDescent="0.3">
      <c r="A190">
        <v>2026</v>
      </c>
      <c r="B190" s="2" t="s">
        <v>8949</v>
      </c>
      <c r="C190" s="2" t="s">
        <v>8949</v>
      </c>
    </row>
    <row r="191" spans="1:3" x14ac:dyDescent="0.3">
      <c r="A191">
        <v>2026</v>
      </c>
      <c r="B191" s="2" t="s">
        <v>8950</v>
      </c>
      <c r="C191" s="2" t="s">
        <v>8950</v>
      </c>
    </row>
    <row r="192" spans="1:3" x14ac:dyDescent="0.3">
      <c r="A192">
        <v>2026</v>
      </c>
      <c r="B192" s="2" t="s">
        <v>208</v>
      </c>
      <c r="C192" s="2" t="s">
        <v>208</v>
      </c>
    </row>
    <row r="193" spans="1:3" x14ac:dyDescent="0.3">
      <c r="A193">
        <v>2026</v>
      </c>
      <c r="B193" s="2" t="s">
        <v>8951</v>
      </c>
      <c r="C193" s="2" t="s">
        <v>8951</v>
      </c>
    </row>
    <row r="194" spans="1:3" x14ac:dyDescent="0.3">
      <c r="A194">
        <v>2026</v>
      </c>
      <c r="B194" s="2" t="s">
        <v>8952</v>
      </c>
      <c r="C194" s="2" t="s">
        <v>8952</v>
      </c>
    </row>
    <row r="195" spans="1:3" x14ac:dyDescent="0.3">
      <c r="A195">
        <v>2026</v>
      </c>
      <c r="B195" s="2" t="s">
        <v>8953</v>
      </c>
      <c r="C195" s="2" t="s">
        <v>8953</v>
      </c>
    </row>
    <row r="196" spans="1:3" x14ac:dyDescent="0.3">
      <c r="A196">
        <v>2026</v>
      </c>
      <c r="B196" s="2" t="s">
        <v>8954</v>
      </c>
      <c r="C196" s="2" t="s">
        <v>8954</v>
      </c>
    </row>
    <row r="197" spans="1:3" x14ac:dyDescent="0.3">
      <c r="A197">
        <v>2026</v>
      </c>
      <c r="B197" s="2" t="s">
        <v>8955</v>
      </c>
      <c r="C197" s="2" t="s">
        <v>8955</v>
      </c>
    </row>
    <row r="198" spans="1:3" x14ac:dyDescent="0.3">
      <c r="A198">
        <v>2026</v>
      </c>
      <c r="B198" s="2" t="s">
        <v>204</v>
      </c>
      <c r="C198" s="2" t="s">
        <v>204</v>
      </c>
    </row>
    <row r="199" spans="1:3" x14ac:dyDescent="0.3">
      <c r="A199">
        <v>2026</v>
      </c>
      <c r="B199" s="2" t="s">
        <v>205</v>
      </c>
      <c r="C199" s="2" t="s">
        <v>205</v>
      </c>
    </row>
    <row r="200" spans="1:3" x14ac:dyDescent="0.3">
      <c r="A200">
        <v>2026</v>
      </c>
      <c r="B200" s="2" t="s">
        <v>8956</v>
      </c>
      <c r="C200" s="2" t="s">
        <v>8889</v>
      </c>
    </row>
    <row r="201" spans="1:3" x14ac:dyDescent="0.3">
      <c r="A201">
        <v>2026</v>
      </c>
      <c r="B201" s="2" t="s">
        <v>206</v>
      </c>
      <c r="C201" s="2" t="s">
        <v>242</v>
      </c>
    </row>
    <row r="202" spans="1:3" x14ac:dyDescent="0.3">
      <c r="A202">
        <v>2026</v>
      </c>
      <c r="B202" s="2" t="s">
        <v>207</v>
      </c>
      <c r="C202" s="2" t="s">
        <v>737</v>
      </c>
    </row>
    <row r="203" spans="1:3" x14ac:dyDescent="0.3">
      <c r="A203">
        <v>2026</v>
      </c>
      <c r="B203" s="2" t="s">
        <v>209</v>
      </c>
      <c r="C203" s="2" t="s">
        <v>209</v>
      </c>
    </row>
    <row r="204" spans="1:3" x14ac:dyDescent="0.3">
      <c r="A204">
        <v>2026</v>
      </c>
      <c r="B204" s="2" t="s">
        <v>8957</v>
      </c>
      <c r="C204" s="2" t="s">
        <v>8957</v>
      </c>
    </row>
    <row r="205" spans="1:3" x14ac:dyDescent="0.3">
      <c r="A205">
        <v>2026</v>
      </c>
      <c r="B205" s="2" t="s">
        <v>8958</v>
      </c>
      <c r="C205" s="2" t="s">
        <v>8958</v>
      </c>
    </row>
    <row r="206" spans="1:3" x14ac:dyDescent="0.3">
      <c r="A206">
        <v>2026</v>
      </c>
      <c r="B206" s="2" t="s">
        <v>8959</v>
      </c>
      <c r="C206" s="2" t="s">
        <v>8959</v>
      </c>
    </row>
    <row r="207" spans="1:3" x14ac:dyDescent="0.3">
      <c r="A207">
        <v>2026</v>
      </c>
      <c r="B207" s="2" t="s">
        <v>8937</v>
      </c>
      <c r="C207" s="2" t="s">
        <v>8937</v>
      </c>
    </row>
    <row r="208" spans="1:3" x14ac:dyDescent="0.3">
      <c r="A208">
        <v>2026</v>
      </c>
      <c r="B208" s="2" t="s">
        <v>8960</v>
      </c>
      <c r="C208" s="2" t="s">
        <v>8960</v>
      </c>
    </row>
    <row r="209" spans="1:3" x14ac:dyDescent="0.3">
      <c r="A209">
        <v>2026</v>
      </c>
      <c r="B209" s="2" t="s">
        <v>8961</v>
      </c>
      <c r="C209" s="2" t="s">
        <v>8961</v>
      </c>
    </row>
    <row r="210" spans="1:3" x14ac:dyDescent="0.3">
      <c r="A210">
        <v>2026</v>
      </c>
      <c r="B210" s="2" t="s">
        <v>8962</v>
      </c>
      <c r="C210" s="2" t="s">
        <v>8962</v>
      </c>
    </row>
    <row r="211" spans="1:3" x14ac:dyDescent="0.3">
      <c r="A211">
        <v>2026</v>
      </c>
      <c r="B211" s="2" t="s">
        <v>8963</v>
      </c>
      <c r="C211" s="2" t="s">
        <v>8963</v>
      </c>
    </row>
    <row r="212" spans="1:3" x14ac:dyDescent="0.3">
      <c r="A212">
        <v>2026</v>
      </c>
      <c r="B212" s="2" t="s">
        <v>8964</v>
      </c>
      <c r="C212" s="2" t="s">
        <v>8964</v>
      </c>
    </row>
    <row r="213" spans="1:3" x14ac:dyDescent="0.3">
      <c r="A213">
        <v>2026</v>
      </c>
      <c r="B213" s="2" t="s">
        <v>8965</v>
      </c>
      <c r="C213" s="2" t="s">
        <v>8965</v>
      </c>
    </row>
    <row r="214" spans="1:3" x14ac:dyDescent="0.3">
      <c r="A214">
        <v>2026</v>
      </c>
      <c r="B214" s="2" t="s">
        <v>8966</v>
      </c>
      <c r="C214" s="2" t="s">
        <v>8966</v>
      </c>
    </row>
    <row r="215" spans="1:3" x14ac:dyDescent="0.3">
      <c r="A215">
        <v>2026</v>
      </c>
      <c r="B215" s="2" t="s">
        <v>8967</v>
      </c>
      <c r="C215" s="2" t="s">
        <v>8967</v>
      </c>
    </row>
    <row r="216" spans="1:3" x14ac:dyDescent="0.3">
      <c r="A216">
        <v>2026</v>
      </c>
      <c r="B216" s="2" t="s">
        <v>8968</v>
      </c>
      <c r="C216" s="2" t="s">
        <v>8968</v>
      </c>
    </row>
    <row r="217" spans="1:3" x14ac:dyDescent="0.3">
      <c r="A217">
        <v>2026</v>
      </c>
      <c r="B217" s="2" t="s">
        <v>8969</v>
      </c>
      <c r="C217" s="2" t="s">
        <v>8969</v>
      </c>
    </row>
    <row r="218" spans="1:3" x14ac:dyDescent="0.3">
      <c r="A218">
        <v>2026</v>
      </c>
      <c r="B218" s="2" t="s">
        <v>8970</v>
      </c>
      <c r="C218" s="2" t="s">
        <v>8970</v>
      </c>
    </row>
    <row r="219" spans="1:3" x14ac:dyDescent="0.3">
      <c r="A219">
        <v>2026</v>
      </c>
      <c r="B219" s="2" t="s">
        <v>8971</v>
      </c>
      <c r="C219" s="2" t="s">
        <v>8971</v>
      </c>
    </row>
    <row r="220" spans="1:3" x14ac:dyDescent="0.3">
      <c r="A220">
        <v>2026</v>
      </c>
      <c r="B220" s="2" t="s">
        <v>8972</v>
      </c>
      <c r="C220" s="2" t="s">
        <v>8972</v>
      </c>
    </row>
    <row r="221" spans="1:3" x14ac:dyDescent="0.3">
      <c r="A221">
        <v>2026</v>
      </c>
      <c r="B221" s="2" t="s">
        <v>215</v>
      </c>
      <c r="C221" s="2" t="s">
        <v>215</v>
      </c>
    </row>
    <row r="222" spans="1:3" x14ac:dyDescent="0.3">
      <c r="A222">
        <v>2026</v>
      </c>
      <c r="B222" s="2" t="s">
        <v>210</v>
      </c>
      <c r="C222" s="2" t="s">
        <v>210</v>
      </c>
    </row>
    <row r="223" spans="1:3" x14ac:dyDescent="0.3">
      <c r="A223">
        <v>2026</v>
      </c>
      <c r="B223" s="2" t="s">
        <v>8973</v>
      </c>
      <c r="C223" s="2" t="s">
        <v>8973</v>
      </c>
    </row>
    <row r="224" spans="1:3" x14ac:dyDescent="0.3">
      <c r="A224">
        <v>2026</v>
      </c>
      <c r="B224" s="2" t="s">
        <v>8974</v>
      </c>
      <c r="C224" s="2" t="s">
        <v>8974</v>
      </c>
    </row>
    <row r="225" spans="1:3" x14ac:dyDescent="0.3">
      <c r="A225">
        <v>2026</v>
      </c>
      <c r="B225" s="2" t="s">
        <v>8975</v>
      </c>
      <c r="C225" s="2" t="s">
        <v>8975</v>
      </c>
    </row>
    <row r="226" spans="1:3" x14ac:dyDescent="0.3">
      <c r="A226">
        <v>2026</v>
      </c>
      <c r="B226" s="2" t="s">
        <v>8976</v>
      </c>
      <c r="C226" s="2" t="s">
        <v>8976</v>
      </c>
    </row>
    <row r="227" spans="1:3" x14ac:dyDescent="0.3">
      <c r="A227">
        <v>2026</v>
      </c>
      <c r="B227" s="2" t="s">
        <v>211</v>
      </c>
      <c r="C227" s="2" t="s">
        <v>211</v>
      </c>
    </row>
    <row r="228" spans="1:3" x14ac:dyDescent="0.3">
      <c r="A228">
        <v>2026</v>
      </c>
      <c r="B228" s="2" t="s">
        <v>212</v>
      </c>
      <c r="C228" s="2" t="s">
        <v>212</v>
      </c>
    </row>
    <row r="229" spans="1:3" x14ac:dyDescent="0.3">
      <c r="A229">
        <v>2026</v>
      </c>
      <c r="B229" s="2" t="s">
        <v>213</v>
      </c>
      <c r="C229" s="2" t="s">
        <v>213</v>
      </c>
    </row>
    <row r="230" spans="1:3" x14ac:dyDescent="0.3">
      <c r="A230">
        <v>2026</v>
      </c>
      <c r="B230" s="2" t="s">
        <v>8977</v>
      </c>
      <c r="C230" s="2" t="s">
        <v>8977</v>
      </c>
    </row>
    <row r="231" spans="1:3" x14ac:dyDescent="0.3">
      <c r="A231">
        <v>2026</v>
      </c>
      <c r="B231" s="2" t="s">
        <v>216</v>
      </c>
      <c r="C231" s="2" t="s">
        <v>216</v>
      </c>
    </row>
    <row r="232" spans="1:3" x14ac:dyDescent="0.3">
      <c r="A232">
        <v>2026</v>
      </c>
      <c r="B232" s="2" t="s">
        <v>217</v>
      </c>
      <c r="C232" s="2" t="s">
        <v>217</v>
      </c>
    </row>
    <row r="233" spans="1:3" x14ac:dyDescent="0.3">
      <c r="A233">
        <v>2026</v>
      </c>
      <c r="B233" s="2" t="s">
        <v>214</v>
      </c>
      <c r="C233" s="2" t="s">
        <v>309</v>
      </c>
    </row>
    <row r="234" spans="1:3" x14ac:dyDescent="0.3">
      <c r="A234">
        <v>2026</v>
      </c>
      <c r="B234" s="2" t="s">
        <v>220</v>
      </c>
      <c r="C234" s="2" t="s">
        <v>220</v>
      </c>
    </row>
    <row r="235" spans="1:3" x14ac:dyDescent="0.3">
      <c r="A235">
        <v>2026</v>
      </c>
      <c r="B235" s="2" t="s">
        <v>8978</v>
      </c>
      <c r="C235" s="2" t="s">
        <v>8978</v>
      </c>
    </row>
    <row r="236" spans="1:3" x14ac:dyDescent="0.3">
      <c r="A236">
        <v>2026</v>
      </c>
      <c r="B236" s="2" t="s">
        <v>8979</v>
      </c>
      <c r="C236" s="2" t="s">
        <v>8979</v>
      </c>
    </row>
    <row r="237" spans="1:3" x14ac:dyDescent="0.3">
      <c r="A237">
        <v>2026</v>
      </c>
      <c r="B237" s="2" t="s">
        <v>8980</v>
      </c>
      <c r="C237" s="2" t="s">
        <v>8980</v>
      </c>
    </row>
    <row r="238" spans="1:3" x14ac:dyDescent="0.3">
      <c r="A238">
        <v>2026</v>
      </c>
      <c r="B238" s="2" t="s">
        <v>8981</v>
      </c>
      <c r="C238" s="2" t="s">
        <v>8981</v>
      </c>
    </row>
    <row r="239" spans="1:3" x14ac:dyDescent="0.3">
      <c r="A239">
        <v>2026</v>
      </c>
      <c r="B239" s="2" t="s">
        <v>8982</v>
      </c>
      <c r="C239" s="2" t="s">
        <v>8982</v>
      </c>
    </row>
    <row r="240" spans="1:3" x14ac:dyDescent="0.3">
      <c r="A240">
        <v>2026</v>
      </c>
      <c r="B240" s="2" t="s">
        <v>8983</v>
      </c>
      <c r="C240" s="2" t="s">
        <v>8983</v>
      </c>
    </row>
    <row r="241" spans="1:3" x14ac:dyDescent="0.3">
      <c r="A241">
        <v>2026</v>
      </c>
      <c r="B241" s="2" t="s">
        <v>8984</v>
      </c>
      <c r="C241" s="2" t="s">
        <v>8984</v>
      </c>
    </row>
    <row r="242" spans="1:3" x14ac:dyDescent="0.3">
      <c r="A242">
        <v>2026</v>
      </c>
      <c r="B242" s="2" t="s">
        <v>8985</v>
      </c>
      <c r="C242" s="2" t="s">
        <v>8985</v>
      </c>
    </row>
    <row r="243" spans="1:3" x14ac:dyDescent="0.3">
      <c r="A243">
        <v>2026</v>
      </c>
      <c r="B243" s="2" t="s">
        <v>8986</v>
      </c>
      <c r="C243" s="2" t="s">
        <v>8986</v>
      </c>
    </row>
    <row r="244" spans="1:3" x14ac:dyDescent="0.3">
      <c r="A244">
        <v>2026</v>
      </c>
      <c r="B244" s="2" t="s">
        <v>8987</v>
      </c>
      <c r="C244" s="2" t="s">
        <v>8987</v>
      </c>
    </row>
    <row r="245" spans="1:3" x14ac:dyDescent="0.3">
      <c r="A245">
        <v>2026</v>
      </c>
      <c r="B245" s="2" t="s">
        <v>8988</v>
      </c>
      <c r="C245" s="2" t="s">
        <v>8988</v>
      </c>
    </row>
    <row r="246" spans="1:3" x14ac:dyDescent="0.3">
      <c r="A246">
        <v>2026</v>
      </c>
      <c r="B246" s="2" t="s">
        <v>8989</v>
      </c>
      <c r="C246" s="2" t="s">
        <v>8989</v>
      </c>
    </row>
    <row r="247" spans="1:3" x14ac:dyDescent="0.3">
      <c r="A247">
        <v>2026</v>
      </c>
      <c r="B247" s="2" t="s">
        <v>8990</v>
      </c>
      <c r="C247" s="2" t="s">
        <v>8990</v>
      </c>
    </row>
    <row r="248" spans="1:3" x14ac:dyDescent="0.3">
      <c r="A248">
        <v>2026</v>
      </c>
      <c r="B248" s="2" t="s">
        <v>228</v>
      </c>
      <c r="C248" s="2" t="s">
        <v>228</v>
      </c>
    </row>
    <row r="249" spans="1:3" x14ac:dyDescent="0.3">
      <c r="A249">
        <v>2026</v>
      </c>
      <c r="B249" s="2" t="s">
        <v>8991</v>
      </c>
      <c r="C249" s="2" t="s">
        <v>8991</v>
      </c>
    </row>
    <row r="250" spans="1:3" x14ac:dyDescent="0.3">
      <c r="A250">
        <v>2026</v>
      </c>
      <c r="B250" s="2" t="s">
        <v>8992</v>
      </c>
      <c r="C250" s="2" t="s">
        <v>8992</v>
      </c>
    </row>
    <row r="251" spans="1:3" x14ac:dyDescent="0.3">
      <c r="A251">
        <v>2026</v>
      </c>
      <c r="B251" s="2" t="s">
        <v>8993</v>
      </c>
      <c r="C251" s="2" t="s">
        <v>8993</v>
      </c>
    </row>
    <row r="252" spans="1:3" x14ac:dyDescent="0.3">
      <c r="A252">
        <v>2026</v>
      </c>
      <c r="B252" s="2" t="s">
        <v>8994</v>
      </c>
      <c r="C252" s="2" t="s">
        <v>8994</v>
      </c>
    </row>
    <row r="253" spans="1:3" x14ac:dyDescent="0.3">
      <c r="A253">
        <v>2026</v>
      </c>
      <c r="B253" s="2" t="s">
        <v>8995</v>
      </c>
      <c r="C253" s="2" t="s">
        <v>8995</v>
      </c>
    </row>
    <row r="254" spans="1:3" x14ac:dyDescent="0.3">
      <c r="A254">
        <v>2026</v>
      </c>
      <c r="B254" s="2" t="s">
        <v>8996</v>
      </c>
      <c r="C254" s="2" t="s">
        <v>8996</v>
      </c>
    </row>
    <row r="255" spans="1:3" x14ac:dyDescent="0.3">
      <c r="A255">
        <v>2026</v>
      </c>
      <c r="B255" s="2" t="s">
        <v>8997</v>
      </c>
      <c r="C255" s="2" t="s">
        <v>8997</v>
      </c>
    </row>
    <row r="256" spans="1:3" x14ac:dyDescent="0.3">
      <c r="A256">
        <v>2026</v>
      </c>
      <c r="B256" s="2" t="s">
        <v>8998</v>
      </c>
      <c r="C256" s="2" t="s">
        <v>8998</v>
      </c>
    </row>
    <row r="257" spans="1:3" x14ac:dyDescent="0.3">
      <c r="A257">
        <v>2026</v>
      </c>
      <c r="B257" s="2" t="s">
        <v>224</v>
      </c>
      <c r="C257" s="2" t="s">
        <v>224</v>
      </c>
    </row>
    <row r="258" spans="1:3" x14ac:dyDescent="0.3">
      <c r="A258">
        <v>2026</v>
      </c>
      <c r="B258" s="2" t="s">
        <v>225</v>
      </c>
      <c r="C258" s="2" t="s">
        <v>225</v>
      </c>
    </row>
    <row r="259" spans="1:3" x14ac:dyDescent="0.3">
      <c r="A259">
        <v>2026</v>
      </c>
      <c r="B259" s="2" t="s">
        <v>8999</v>
      </c>
      <c r="C259" s="2" t="s">
        <v>8999</v>
      </c>
    </row>
    <row r="260" spans="1:3" x14ac:dyDescent="0.3">
      <c r="A260">
        <v>2026</v>
      </c>
      <c r="B260" s="2" t="s">
        <v>229</v>
      </c>
      <c r="C260" s="2" t="s">
        <v>229</v>
      </c>
    </row>
    <row r="261" spans="1:3" x14ac:dyDescent="0.3">
      <c r="A261">
        <v>2026</v>
      </c>
      <c r="B261" s="2" t="s">
        <v>230</v>
      </c>
      <c r="C261" s="2" t="s">
        <v>230</v>
      </c>
    </row>
    <row r="262" spans="1:3" x14ac:dyDescent="0.3">
      <c r="A262">
        <v>2026</v>
      </c>
      <c r="B262" s="2" t="s">
        <v>231</v>
      </c>
      <c r="C262" s="2" t="s">
        <v>231</v>
      </c>
    </row>
    <row r="263" spans="1:3" x14ac:dyDescent="0.3">
      <c r="A263">
        <v>2026</v>
      </c>
      <c r="B263" s="2" t="s">
        <v>232</v>
      </c>
      <c r="C263" s="2" t="s">
        <v>232</v>
      </c>
    </row>
    <row r="264" spans="1:3" x14ac:dyDescent="0.3">
      <c r="A264">
        <v>2026</v>
      </c>
      <c r="B264" s="2" t="s">
        <v>9000</v>
      </c>
      <c r="C264" s="2" t="s">
        <v>9000</v>
      </c>
    </row>
    <row r="265" spans="1:3" x14ac:dyDescent="0.3">
      <c r="A265">
        <v>2026</v>
      </c>
      <c r="B265" s="2" t="s">
        <v>226</v>
      </c>
      <c r="C265" s="2" t="s">
        <v>226</v>
      </c>
    </row>
    <row r="266" spans="1:3" x14ac:dyDescent="0.3">
      <c r="A266">
        <v>2026</v>
      </c>
      <c r="B266" s="2" t="s">
        <v>227</v>
      </c>
      <c r="C266" s="2" t="s">
        <v>227</v>
      </c>
    </row>
    <row r="267" spans="1:3" x14ac:dyDescent="0.3">
      <c r="A267">
        <v>2026</v>
      </c>
      <c r="B267" s="2" t="s">
        <v>9001</v>
      </c>
      <c r="C267" s="2" t="s">
        <v>9001</v>
      </c>
    </row>
    <row r="268" spans="1:3" x14ac:dyDescent="0.3">
      <c r="A268">
        <v>2026</v>
      </c>
      <c r="B268" s="2" t="s">
        <v>9002</v>
      </c>
      <c r="C268" s="2" t="s">
        <v>9002</v>
      </c>
    </row>
    <row r="269" spans="1:3" x14ac:dyDescent="0.3">
      <c r="A269">
        <v>2026</v>
      </c>
      <c r="B269" s="2" t="s">
        <v>9003</v>
      </c>
      <c r="C269" s="2" t="s">
        <v>9003</v>
      </c>
    </row>
    <row r="270" spans="1:3" x14ac:dyDescent="0.3">
      <c r="A270">
        <v>2026</v>
      </c>
      <c r="B270" s="2" t="s">
        <v>9004</v>
      </c>
      <c r="C270" s="2" t="s">
        <v>9004</v>
      </c>
    </row>
    <row r="271" spans="1:3" x14ac:dyDescent="0.3">
      <c r="A271">
        <v>2026</v>
      </c>
      <c r="B271" s="2" t="s">
        <v>9005</v>
      </c>
      <c r="C271" s="2" t="s">
        <v>9005</v>
      </c>
    </row>
    <row r="272" spans="1:3" x14ac:dyDescent="0.3">
      <c r="A272">
        <v>2026</v>
      </c>
      <c r="B272" s="2" t="s">
        <v>9006</v>
      </c>
      <c r="C272" s="2" t="s">
        <v>9006</v>
      </c>
    </row>
    <row r="273" spans="1:3" x14ac:dyDescent="0.3">
      <c r="A273">
        <v>2026</v>
      </c>
      <c r="B273" s="2" t="s">
        <v>9007</v>
      </c>
      <c r="C273" s="2" t="s">
        <v>9007</v>
      </c>
    </row>
    <row r="274" spans="1:3" x14ac:dyDescent="0.3">
      <c r="A274">
        <v>2026</v>
      </c>
      <c r="B274" s="2" t="s">
        <v>9008</v>
      </c>
      <c r="C274" s="2" t="s">
        <v>9008</v>
      </c>
    </row>
    <row r="275" spans="1:3" x14ac:dyDescent="0.3">
      <c r="A275">
        <v>2026</v>
      </c>
      <c r="B275" s="2" t="s">
        <v>9009</v>
      </c>
      <c r="C275" s="2" t="s">
        <v>9009</v>
      </c>
    </row>
    <row r="276" spans="1:3" x14ac:dyDescent="0.3">
      <c r="A276">
        <v>2026</v>
      </c>
      <c r="B276" s="2" t="s">
        <v>9010</v>
      </c>
      <c r="C276" s="2" t="s">
        <v>9010</v>
      </c>
    </row>
    <row r="277" spans="1:3" x14ac:dyDescent="0.3">
      <c r="A277">
        <v>2026</v>
      </c>
      <c r="B277" s="2" t="s">
        <v>9011</v>
      </c>
      <c r="C277" s="2" t="s">
        <v>9011</v>
      </c>
    </row>
    <row r="278" spans="1:3" x14ac:dyDescent="0.3">
      <c r="A278">
        <v>2026</v>
      </c>
      <c r="B278" s="2" t="s">
        <v>9012</v>
      </c>
      <c r="C278" s="2" t="s">
        <v>9012</v>
      </c>
    </row>
    <row r="279" spans="1:3" x14ac:dyDescent="0.3">
      <c r="A279">
        <v>2026</v>
      </c>
      <c r="B279" s="2" t="s">
        <v>9013</v>
      </c>
      <c r="C279" s="2" t="s">
        <v>9013</v>
      </c>
    </row>
    <row r="280" spans="1:3" x14ac:dyDescent="0.3">
      <c r="A280">
        <v>2026</v>
      </c>
      <c r="B280" s="2" t="s">
        <v>236</v>
      </c>
      <c r="C280" s="2" t="s">
        <v>236</v>
      </c>
    </row>
    <row r="281" spans="1:3" x14ac:dyDescent="0.3">
      <c r="A281">
        <v>2026</v>
      </c>
      <c r="B281" s="2" t="s">
        <v>9014</v>
      </c>
      <c r="C281" s="2" t="s">
        <v>9014</v>
      </c>
    </row>
    <row r="282" spans="1:3" x14ac:dyDescent="0.3">
      <c r="A282">
        <v>2026</v>
      </c>
      <c r="B282" s="2" t="s">
        <v>9015</v>
      </c>
      <c r="C282" s="2" t="s">
        <v>9015</v>
      </c>
    </row>
    <row r="283" spans="1:3" x14ac:dyDescent="0.3">
      <c r="A283">
        <v>2026</v>
      </c>
      <c r="B283" s="2" t="s">
        <v>9016</v>
      </c>
      <c r="C283" s="2" t="s">
        <v>9016</v>
      </c>
    </row>
    <row r="284" spans="1:3" x14ac:dyDescent="0.3">
      <c r="A284">
        <v>2026</v>
      </c>
      <c r="B284" s="2" t="s">
        <v>9017</v>
      </c>
      <c r="C284" s="2" t="s">
        <v>9017</v>
      </c>
    </row>
    <row r="285" spans="1:3" x14ac:dyDescent="0.3">
      <c r="A285">
        <v>2026</v>
      </c>
      <c r="B285" s="2" t="s">
        <v>233</v>
      </c>
      <c r="C285" s="2" t="s">
        <v>233</v>
      </c>
    </row>
    <row r="286" spans="1:3" x14ac:dyDescent="0.3">
      <c r="A286">
        <v>2026</v>
      </c>
      <c r="B286" s="2" t="s">
        <v>9018</v>
      </c>
      <c r="C286" s="2" t="s">
        <v>9018</v>
      </c>
    </row>
    <row r="287" spans="1:3" x14ac:dyDescent="0.3">
      <c r="A287">
        <v>2026</v>
      </c>
      <c r="B287" s="2" t="s">
        <v>9019</v>
      </c>
      <c r="C287" s="2" t="s">
        <v>9019</v>
      </c>
    </row>
    <row r="288" spans="1:3" x14ac:dyDescent="0.3">
      <c r="A288">
        <v>2026</v>
      </c>
      <c r="B288" s="2" t="s">
        <v>9020</v>
      </c>
      <c r="C288" s="2" t="s">
        <v>9020</v>
      </c>
    </row>
    <row r="289" spans="1:3" x14ac:dyDescent="0.3">
      <c r="A289">
        <v>2026</v>
      </c>
      <c r="B289" s="2" t="s">
        <v>9021</v>
      </c>
      <c r="C289" s="2" t="s">
        <v>9021</v>
      </c>
    </row>
    <row r="290" spans="1:3" x14ac:dyDescent="0.3">
      <c r="A290">
        <v>2026</v>
      </c>
      <c r="B290" s="2" t="s">
        <v>9022</v>
      </c>
      <c r="C290" s="2" t="s">
        <v>9022</v>
      </c>
    </row>
    <row r="291" spans="1:3" x14ac:dyDescent="0.3">
      <c r="A291">
        <v>2026</v>
      </c>
      <c r="B291" s="2" t="s">
        <v>9023</v>
      </c>
      <c r="C291" s="2" t="s">
        <v>9023</v>
      </c>
    </row>
    <row r="292" spans="1:3" x14ac:dyDescent="0.3">
      <c r="A292">
        <v>2026</v>
      </c>
      <c r="B292" s="2" t="s">
        <v>234</v>
      </c>
      <c r="C292" s="2" t="s">
        <v>234</v>
      </c>
    </row>
    <row r="293" spans="1:3" x14ac:dyDescent="0.3">
      <c r="A293">
        <v>2026</v>
      </c>
      <c r="B293" s="2" t="s">
        <v>9024</v>
      </c>
      <c r="C293" s="2" t="s">
        <v>9025</v>
      </c>
    </row>
    <row r="294" spans="1:3" x14ac:dyDescent="0.3">
      <c r="A294">
        <v>2026</v>
      </c>
      <c r="B294" s="2" t="s">
        <v>235</v>
      </c>
      <c r="C294" s="2" t="s">
        <v>235</v>
      </c>
    </row>
    <row r="295" spans="1:3" x14ac:dyDescent="0.3">
      <c r="A295">
        <v>2026</v>
      </c>
      <c r="B295" s="2" t="s">
        <v>237</v>
      </c>
      <c r="C295" s="2" t="s">
        <v>237</v>
      </c>
    </row>
    <row r="296" spans="1:3" x14ac:dyDescent="0.3">
      <c r="A296">
        <v>2026</v>
      </c>
      <c r="B296" s="2" t="s">
        <v>9026</v>
      </c>
      <c r="C296" s="2" t="s">
        <v>9026</v>
      </c>
    </row>
    <row r="297" spans="1:3" x14ac:dyDescent="0.3">
      <c r="A297">
        <v>2026</v>
      </c>
      <c r="B297" s="2" t="s">
        <v>9027</v>
      </c>
      <c r="C297" s="2" t="s">
        <v>9027</v>
      </c>
    </row>
    <row r="298" spans="1:3" x14ac:dyDescent="0.3">
      <c r="A298">
        <v>2026</v>
      </c>
      <c r="B298" s="2" t="s">
        <v>9028</v>
      </c>
      <c r="C298" s="2" t="s">
        <v>9028</v>
      </c>
    </row>
    <row r="299" spans="1:3" x14ac:dyDescent="0.3">
      <c r="A299">
        <v>2026</v>
      </c>
      <c r="B299" s="2" t="s">
        <v>9029</v>
      </c>
      <c r="C299" s="2" t="s">
        <v>9029</v>
      </c>
    </row>
    <row r="300" spans="1:3" x14ac:dyDescent="0.3">
      <c r="A300">
        <v>2026</v>
      </c>
      <c r="B300" s="2" t="s">
        <v>9030</v>
      </c>
      <c r="C300" s="2" t="s">
        <v>9030</v>
      </c>
    </row>
    <row r="301" spans="1:3" x14ac:dyDescent="0.3">
      <c r="A301">
        <v>2026</v>
      </c>
      <c r="B301" s="2" t="s">
        <v>9031</v>
      </c>
      <c r="C301" s="2" t="s">
        <v>9031</v>
      </c>
    </row>
    <row r="302" spans="1:3" x14ac:dyDescent="0.3">
      <c r="A302">
        <v>2026</v>
      </c>
      <c r="B302" s="2" t="s">
        <v>9032</v>
      </c>
      <c r="C302" s="2" t="s">
        <v>9032</v>
      </c>
    </row>
    <row r="303" spans="1:3" x14ac:dyDescent="0.3">
      <c r="A303">
        <v>2026</v>
      </c>
      <c r="B303" s="2" t="s">
        <v>9033</v>
      </c>
      <c r="C303" s="2" t="s">
        <v>9033</v>
      </c>
    </row>
    <row r="304" spans="1:3" x14ac:dyDescent="0.3">
      <c r="A304">
        <v>2026</v>
      </c>
      <c r="B304" s="2" t="s">
        <v>9034</v>
      </c>
      <c r="C304" s="2" t="s">
        <v>9034</v>
      </c>
    </row>
    <row r="305" spans="1:3" x14ac:dyDescent="0.3">
      <c r="A305">
        <v>2026</v>
      </c>
      <c r="B305" s="2" t="s">
        <v>9035</v>
      </c>
      <c r="C305" s="2" t="s">
        <v>9035</v>
      </c>
    </row>
    <row r="306" spans="1:3" x14ac:dyDescent="0.3">
      <c r="A306">
        <v>2026</v>
      </c>
      <c r="B306" s="2" t="s">
        <v>9036</v>
      </c>
      <c r="C306" s="2" t="s">
        <v>9036</v>
      </c>
    </row>
    <row r="307" spans="1:3" x14ac:dyDescent="0.3">
      <c r="A307">
        <v>2026</v>
      </c>
      <c r="B307" s="2" t="s">
        <v>9037</v>
      </c>
      <c r="C307" s="2" t="s">
        <v>9037</v>
      </c>
    </row>
    <row r="308" spans="1:3" x14ac:dyDescent="0.3">
      <c r="A308">
        <v>2026</v>
      </c>
      <c r="B308" s="2" t="s">
        <v>9038</v>
      </c>
      <c r="C308" s="2" t="s">
        <v>9038</v>
      </c>
    </row>
    <row r="309" spans="1:3" x14ac:dyDescent="0.3">
      <c r="A309">
        <v>2026</v>
      </c>
      <c r="B309" s="2" t="s">
        <v>9039</v>
      </c>
      <c r="C309" s="2" t="s">
        <v>9039</v>
      </c>
    </row>
    <row r="310" spans="1:3" x14ac:dyDescent="0.3">
      <c r="A310">
        <v>2026</v>
      </c>
      <c r="B310" s="2" t="s">
        <v>243</v>
      </c>
      <c r="C310" s="2" t="s">
        <v>243</v>
      </c>
    </row>
    <row r="311" spans="1:3" x14ac:dyDescent="0.3">
      <c r="A311">
        <v>2026</v>
      </c>
      <c r="B311" s="2" t="s">
        <v>9040</v>
      </c>
      <c r="C311" s="2" t="s">
        <v>9040</v>
      </c>
    </row>
    <row r="312" spans="1:3" x14ac:dyDescent="0.3">
      <c r="A312">
        <v>2026</v>
      </c>
      <c r="B312" s="2" t="s">
        <v>244</v>
      </c>
      <c r="C312" s="2" t="s">
        <v>244</v>
      </c>
    </row>
    <row r="313" spans="1:3" x14ac:dyDescent="0.3">
      <c r="A313">
        <v>2026</v>
      </c>
      <c r="B313" s="2" t="s">
        <v>9041</v>
      </c>
      <c r="C313" s="2" t="s">
        <v>9041</v>
      </c>
    </row>
    <row r="314" spans="1:3" x14ac:dyDescent="0.3">
      <c r="A314">
        <v>2026</v>
      </c>
      <c r="B314" s="2" t="s">
        <v>238</v>
      </c>
      <c r="C314" s="2" t="s">
        <v>238</v>
      </c>
    </row>
    <row r="315" spans="1:3" x14ac:dyDescent="0.3">
      <c r="A315">
        <v>2026</v>
      </c>
      <c r="B315" s="2" t="s">
        <v>9042</v>
      </c>
      <c r="C315" s="2" t="s">
        <v>9042</v>
      </c>
    </row>
    <row r="316" spans="1:3" x14ac:dyDescent="0.3">
      <c r="A316">
        <v>2026</v>
      </c>
      <c r="B316" s="2" t="s">
        <v>9043</v>
      </c>
      <c r="C316" s="2" t="s">
        <v>9043</v>
      </c>
    </row>
    <row r="317" spans="1:3" x14ac:dyDescent="0.3">
      <c r="A317">
        <v>2026</v>
      </c>
      <c r="B317" s="2" t="s">
        <v>9044</v>
      </c>
      <c r="C317" s="2" t="s">
        <v>9044</v>
      </c>
    </row>
    <row r="318" spans="1:3" x14ac:dyDescent="0.3">
      <c r="A318">
        <v>2026</v>
      </c>
      <c r="B318" s="2" t="s">
        <v>9045</v>
      </c>
      <c r="C318" s="2" t="s">
        <v>9045</v>
      </c>
    </row>
    <row r="319" spans="1:3" x14ac:dyDescent="0.3">
      <c r="A319">
        <v>2026</v>
      </c>
      <c r="B319" s="2" t="s">
        <v>9046</v>
      </c>
      <c r="C319" s="2" t="s">
        <v>9046</v>
      </c>
    </row>
    <row r="320" spans="1:3" x14ac:dyDescent="0.3">
      <c r="A320">
        <v>2026</v>
      </c>
      <c r="B320" s="2" t="s">
        <v>9047</v>
      </c>
      <c r="C320" s="2" t="s">
        <v>9047</v>
      </c>
    </row>
    <row r="321" spans="1:3" x14ac:dyDescent="0.3">
      <c r="A321">
        <v>2026</v>
      </c>
      <c r="B321" s="2" t="s">
        <v>9048</v>
      </c>
      <c r="C321" s="2" t="s">
        <v>9048</v>
      </c>
    </row>
    <row r="322" spans="1:3" x14ac:dyDescent="0.3">
      <c r="A322">
        <v>2026</v>
      </c>
      <c r="B322" s="2" t="s">
        <v>239</v>
      </c>
      <c r="C322" s="2" t="s">
        <v>239</v>
      </c>
    </row>
    <row r="323" spans="1:3" x14ac:dyDescent="0.3">
      <c r="A323">
        <v>2026</v>
      </c>
      <c r="B323" s="2" t="s">
        <v>240</v>
      </c>
      <c r="C323" s="2" t="s">
        <v>240</v>
      </c>
    </row>
    <row r="324" spans="1:3" x14ac:dyDescent="0.3">
      <c r="A324">
        <v>2026</v>
      </c>
      <c r="B324" s="2" t="s">
        <v>241</v>
      </c>
      <c r="C324" s="2" t="s">
        <v>241</v>
      </c>
    </row>
    <row r="325" spans="1:3" x14ac:dyDescent="0.3">
      <c r="A325">
        <v>2026</v>
      </c>
      <c r="B325" s="2" t="s">
        <v>242</v>
      </c>
      <c r="C325" s="2" t="s">
        <v>242</v>
      </c>
    </row>
    <row r="326" spans="1:3" x14ac:dyDescent="0.3">
      <c r="A326">
        <v>2026</v>
      </c>
      <c r="B326" s="2" t="s">
        <v>9049</v>
      </c>
      <c r="C326" s="2" t="s">
        <v>9049</v>
      </c>
    </row>
    <row r="327" spans="1:3" x14ac:dyDescent="0.3">
      <c r="A327">
        <v>2026</v>
      </c>
      <c r="B327" s="2" t="s">
        <v>9050</v>
      </c>
      <c r="C327" s="2" t="s">
        <v>9050</v>
      </c>
    </row>
    <row r="328" spans="1:3" x14ac:dyDescent="0.3">
      <c r="A328">
        <v>2026</v>
      </c>
      <c r="B328" s="2" t="s">
        <v>9051</v>
      </c>
      <c r="C328" s="2" t="s">
        <v>9051</v>
      </c>
    </row>
    <row r="329" spans="1:3" x14ac:dyDescent="0.3">
      <c r="A329">
        <v>2026</v>
      </c>
      <c r="B329" s="2" t="s">
        <v>9052</v>
      </c>
      <c r="C329" s="2" t="s">
        <v>9052</v>
      </c>
    </row>
    <row r="330" spans="1:3" x14ac:dyDescent="0.3">
      <c r="A330">
        <v>2026</v>
      </c>
      <c r="B330" s="2" t="s">
        <v>9053</v>
      </c>
      <c r="C330" s="2" t="s">
        <v>9053</v>
      </c>
    </row>
    <row r="331" spans="1:3" x14ac:dyDescent="0.3">
      <c r="A331">
        <v>2026</v>
      </c>
      <c r="B331" s="2" t="s">
        <v>9054</v>
      </c>
      <c r="C331" s="2" t="s">
        <v>9054</v>
      </c>
    </row>
    <row r="332" spans="1:3" x14ac:dyDescent="0.3">
      <c r="A332">
        <v>2026</v>
      </c>
      <c r="B332" s="2" t="s">
        <v>9055</v>
      </c>
      <c r="C332" s="2" t="s">
        <v>9055</v>
      </c>
    </row>
    <row r="333" spans="1:3" x14ac:dyDescent="0.3">
      <c r="A333">
        <v>2026</v>
      </c>
      <c r="B333" s="2" t="s">
        <v>9056</v>
      </c>
      <c r="C333" s="2" t="s">
        <v>9056</v>
      </c>
    </row>
    <row r="334" spans="1:3" x14ac:dyDescent="0.3">
      <c r="A334">
        <v>2026</v>
      </c>
      <c r="B334" s="2" t="s">
        <v>9057</v>
      </c>
      <c r="C334" s="2" t="s">
        <v>9057</v>
      </c>
    </row>
    <row r="335" spans="1:3" x14ac:dyDescent="0.3">
      <c r="A335">
        <v>2026</v>
      </c>
      <c r="B335" s="2" t="s">
        <v>9058</v>
      </c>
      <c r="C335" s="2" t="s">
        <v>9058</v>
      </c>
    </row>
    <row r="336" spans="1:3" x14ac:dyDescent="0.3">
      <c r="A336">
        <v>2026</v>
      </c>
      <c r="B336" s="2" t="s">
        <v>9059</v>
      </c>
      <c r="C336" s="2" t="s">
        <v>9059</v>
      </c>
    </row>
    <row r="337" spans="1:3" x14ac:dyDescent="0.3">
      <c r="A337">
        <v>2026</v>
      </c>
      <c r="B337" s="2" t="s">
        <v>9060</v>
      </c>
      <c r="C337" s="2" t="s">
        <v>9060</v>
      </c>
    </row>
    <row r="338" spans="1:3" x14ac:dyDescent="0.3">
      <c r="A338">
        <v>2026</v>
      </c>
      <c r="B338" s="2" t="s">
        <v>9061</v>
      </c>
      <c r="C338" s="2" t="s">
        <v>9061</v>
      </c>
    </row>
    <row r="339" spans="1:3" x14ac:dyDescent="0.3">
      <c r="A339">
        <v>2026</v>
      </c>
      <c r="B339" s="2" t="s">
        <v>9062</v>
      </c>
      <c r="C339" s="2" t="s">
        <v>9062</v>
      </c>
    </row>
    <row r="340" spans="1:3" x14ac:dyDescent="0.3">
      <c r="A340">
        <v>2026</v>
      </c>
      <c r="B340" s="2" t="s">
        <v>9063</v>
      </c>
      <c r="C340" s="2" t="s">
        <v>9063</v>
      </c>
    </row>
    <row r="341" spans="1:3" x14ac:dyDescent="0.3">
      <c r="A341">
        <v>2026</v>
      </c>
      <c r="B341" s="2" t="s">
        <v>9064</v>
      </c>
      <c r="C341" s="2" t="s">
        <v>9065</v>
      </c>
    </row>
    <row r="342" spans="1:3" x14ac:dyDescent="0.3">
      <c r="A342">
        <v>2026</v>
      </c>
      <c r="B342" s="2" t="s">
        <v>9066</v>
      </c>
      <c r="C342" s="2" t="s">
        <v>9066</v>
      </c>
    </row>
    <row r="343" spans="1:3" x14ac:dyDescent="0.3">
      <c r="A343">
        <v>2026</v>
      </c>
      <c r="B343" s="2" t="s">
        <v>9067</v>
      </c>
      <c r="C343" s="2" t="s">
        <v>9067</v>
      </c>
    </row>
    <row r="344" spans="1:3" x14ac:dyDescent="0.3">
      <c r="A344">
        <v>2026</v>
      </c>
      <c r="B344" s="2" t="s">
        <v>9068</v>
      </c>
      <c r="C344" s="2" t="s">
        <v>9068</v>
      </c>
    </row>
    <row r="345" spans="1:3" x14ac:dyDescent="0.3">
      <c r="A345">
        <v>2026</v>
      </c>
      <c r="B345" s="2" t="s">
        <v>9069</v>
      </c>
      <c r="C345" s="2" t="s">
        <v>9069</v>
      </c>
    </row>
    <row r="346" spans="1:3" x14ac:dyDescent="0.3">
      <c r="A346">
        <v>2026</v>
      </c>
      <c r="B346" s="2" t="s">
        <v>9070</v>
      </c>
      <c r="C346" s="2" t="s">
        <v>9070</v>
      </c>
    </row>
    <row r="347" spans="1:3" x14ac:dyDescent="0.3">
      <c r="A347">
        <v>2026</v>
      </c>
      <c r="B347" s="2" t="s">
        <v>245</v>
      </c>
      <c r="C347" s="2" t="s">
        <v>245</v>
      </c>
    </row>
    <row r="348" spans="1:3" x14ac:dyDescent="0.3">
      <c r="A348">
        <v>2026</v>
      </c>
      <c r="B348" s="2" t="s">
        <v>9071</v>
      </c>
      <c r="C348" s="2" t="s">
        <v>9071</v>
      </c>
    </row>
    <row r="349" spans="1:3" x14ac:dyDescent="0.3">
      <c r="A349">
        <v>2026</v>
      </c>
      <c r="B349" s="2" t="s">
        <v>9072</v>
      </c>
      <c r="C349" s="2" t="s">
        <v>9072</v>
      </c>
    </row>
    <row r="350" spans="1:3" x14ac:dyDescent="0.3">
      <c r="A350">
        <v>2026</v>
      </c>
      <c r="B350" s="2" t="s">
        <v>9073</v>
      </c>
      <c r="C350" s="2" t="s">
        <v>9073</v>
      </c>
    </row>
    <row r="351" spans="1:3" x14ac:dyDescent="0.3">
      <c r="A351">
        <v>2026</v>
      </c>
      <c r="B351" s="2" t="s">
        <v>9074</v>
      </c>
      <c r="C351" s="2" t="s">
        <v>9074</v>
      </c>
    </row>
    <row r="352" spans="1:3" x14ac:dyDescent="0.3">
      <c r="A352">
        <v>2026</v>
      </c>
      <c r="B352" s="2" t="s">
        <v>9075</v>
      </c>
      <c r="C352" s="2" t="s">
        <v>9075</v>
      </c>
    </row>
    <row r="353" spans="1:3" x14ac:dyDescent="0.3">
      <c r="A353">
        <v>2026</v>
      </c>
      <c r="B353" s="2" t="s">
        <v>9076</v>
      </c>
      <c r="C353" s="2" t="s">
        <v>9076</v>
      </c>
    </row>
    <row r="354" spans="1:3" x14ac:dyDescent="0.3">
      <c r="A354">
        <v>2026</v>
      </c>
      <c r="B354" s="2" t="s">
        <v>9077</v>
      </c>
      <c r="C354" s="2" t="s">
        <v>9077</v>
      </c>
    </row>
    <row r="355" spans="1:3" x14ac:dyDescent="0.3">
      <c r="A355">
        <v>2026</v>
      </c>
      <c r="B355" s="2" t="s">
        <v>9078</v>
      </c>
      <c r="C355" s="2" t="s">
        <v>9078</v>
      </c>
    </row>
    <row r="356" spans="1:3" x14ac:dyDescent="0.3">
      <c r="A356">
        <v>2026</v>
      </c>
      <c r="B356" s="2" t="s">
        <v>9079</v>
      </c>
      <c r="C356" s="2" t="s">
        <v>9079</v>
      </c>
    </row>
    <row r="357" spans="1:3" x14ac:dyDescent="0.3">
      <c r="A357">
        <v>2026</v>
      </c>
      <c r="B357" s="2" t="s">
        <v>9080</v>
      </c>
      <c r="C357" s="2" t="s">
        <v>9080</v>
      </c>
    </row>
    <row r="358" spans="1:3" x14ac:dyDescent="0.3">
      <c r="A358">
        <v>2026</v>
      </c>
      <c r="B358" s="2" t="s">
        <v>9081</v>
      </c>
      <c r="C358" s="2" t="s">
        <v>9081</v>
      </c>
    </row>
    <row r="359" spans="1:3" x14ac:dyDescent="0.3">
      <c r="A359">
        <v>2026</v>
      </c>
      <c r="B359" s="2" t="s">
        <v>9082</v>
      </c>
      <c r="C359" s="2" t="s">
        <v>9082</v>
      </c>
    </row>
    <row r="360" spans="1:3" x14ac:dyDescent="0.3">
      <c r="A360">
        <v>2026</v>
      </c>
      <c r="B360" s="2" t="s">
        <v>9083</v>
      </c>
      <c r="C360" s="2" t="s">
        <v>9083</v>
      </c>
    </row>
    <row r="361" spans="1:3" x14ac:dyDescent="0.3">
      <c r="A361">
        <v>2026</v>
      </c>
      <c r="B361" s="2" t="s">
        <v>9084</v>
      </c>
      <c r="C361" s="2" t="s">
        <v>9084</v>
      </c>
    </row>
    <row r="362" spans="1:3" x14ac:dyDescent="0.3">
      <c r="A362">
        <v>2026</v>
      </c>
      <c r="B362" s="2" t="s">
        <v>246</v>
      </c>
      <c r="C362" s="2" t="s">
        <v>246</v>
      </c>
    </row>
    <row r="363" spans="1:3" x14ac:dyDescent="0.3">
      <c r="A363">
        <v>2026</v>
      </c>
      <c r="B363" s="2" t="s">
        <v>9085</v>
      </c>
      <c r="C363" s="2" t="s">
        <v>9085</v>
      </c>
    </row>
    <row r="364" spans="1:3" x14ac:dyDescent="0.3">
      <c r="A364">
        <v>2026</v>
      </c>
      <c r="B364" s="2" t="s">
        <v>9086</v>
      </c>
      <c r="C364" s="2" t="s">
        <v>9086</v>
      </c>
    </row>
    <row r="365" spans="1:3" x14ac:dyDescent="0.3">
      <c r="A365">
        <v>2026</v>
      </c>
      <c r="B365" s="2" t="s">
        <v>9087</v>
      </c>
      <c r="C365" s="2" t="s">
        <v>9087</v>
      </c>
    </row>
    <row r="366" spans="1:3" x14ac:dyDescent="0.3">
      <c r="A366">
        <v>2026</v>
      </c>
      <c r="B366" s="2" t="s">
        <v>9088</v>
      </c>
      <c r="C366" s="2" t="s">
        <v>9088</v>
      </c>
    </row>
    <row r="367" spans="1:3" x14ac:dyDescent="0.3">
      <c r="A367">
        <v>2026</v>
      </c>
      <c r="B367" s="2" t="s">
        <v>9089</v>
      </c>
      <c r="C367" s="2" t="s">
        <v>9089</v>
      </c>
    </row>
    <row r="368" spans="1:3" x14ac:dyDescent="0.3">
      <c r="A368">
        <v>2026</v>
      </c>
      <c r="B368" s="2" t="s">
        <v>9090</v>
      </c>
      <c r="C368" s="2" t="s">
        <v>9090</v>
      </c>
    </row>
    <row r="369" spans="1:3" x14ac:dyDescent="0.3">
      <c r="A369">
        <v>2026</v>
      </c>
      <c r="B369" s="2" t="s">
        <v>9091</v>
      </c>
      <c r="C369" s="2" t="s">
        <v>9091</v>
      </c>
    </row>
    <row r="370" spans="1:3" x14ac:dyDescent="0.3">
      <c r="A370">
        <v>2026</v>
      </c>
      <c r="B370" s="2" t="s">
        <v>9092</v>
      </c>
      <c r="C370" s="2" t="s">
        <v>9092</v>
      </c>
    </row>
    <row r="371" spans="1:3" x14ac:dyDescent="0.3">
      <c r="A371">
        <v>2026</v>
      </c>
      <c r="B371" s="2" t="s">
        <v>9093</v>
      </c>
      <c r="C371" s="2" t="s">
        <v>9093</v>
      </c>
    </row>
    <row r="372" spans="1:3" x14ac:dyDescent="0.3">
      <c r="A372">
        <v>2026</v>
      </c>
      <c r="B372" s="2" t="s">
        <v>247</v>
      </c>
      <c r="C372" s="2" t="s">
        <v>247</v>
      </c>
    </row>
    <row r="373" spans="1:3" x14ac:dyDescent="0.3">
      <c r="A373">
        <v>2026</v>
      </c>
      <c r="B373" s="2" t="s">
        <v>248</v>
      </c>
      <c r="C373" s="2" t="s">
        <v>248</v>
      </c>
    </row>
    <row r="374" spans="1:3" x14ac:dyDescent="0.3">
      <c r="A374">
        <v>2026</v>
      </c>
      <c r="B374" s="2" t="s">
        <v>249</v>
      </c>
      <c r="C374" s="2" t="s">
        <v>249</v>
      </c>
    </row>
    <row r="375" spans="1:3" x14ac:dyDescent="0.3">
      <c r="A375">
        <v>2026</v>
      </c>
      <c r="B375" s="2" t="s">
        <v>9094</v>
      </c>
      <c r="C375" s="2" t="s">
        <v>9094</v>
      </c>
    </row>
    <row r="376" spans="1:3" x14ac:dyDescent="0.3">
      <c r="A376">
        <v>2026</v>
      </c>
      <c r="B376" s="2" t="s">
        <v>9095</v>
      </c>
      <c r="C376" s="2" t="s">
        <v>9095</v>
      </c>
    </row>
    <row r="377" spans="1:3" x14ac:dyDescent="0.3">
      <c r="A377">
        <v>2026</v>
      </c>
      <c r="B377" s="2" t="s">
        <v>9096</v>
      </c>
      <c r="C377" s="2" t="s">
        <v>9096</v>
      </c>
    </row>
    <row r="378" spans="1:3" x14ac:dyDescent="0.3">
      <c r="A378">
        <v>2026</v>
      </c>
      <c r="B378" s="2" t="s">
        <v>9097</v>
      </c>
      <c r="C378" s="2" t="s">
        <v>9097</v>
      </c>
    </row>
    <row r="379" spans="1:3" x14ac:dyDescent="0.3">
      <c r="A379">
        <v>2026</v>
      </c>
      <c r="B379" s="2" t="s">
        <v>9098</v>
      </c>
      <c r="C379" s="2" t="s">
        <v>9098</v>
      </c>
    </row>
    <row r="380" spans="1:3" x14ac:dyDescent="0.3">
      <c r="A380">
        <v>2026</v>
      </c>
      <c r="B380" s="2" t="s">
        <v>9099</v>
      </c>
      <c r="C380" s="2" t="s">
        <v>9099</v>
      </c>
    </row>
    <row r="381" spans="1:3" x14ac:dyDescent="0.3">
      <c r="A381">
        <v>2026</v>
      </c>
      <c r="B381" s="2" t="s">
        <v>9100</v>
      </c>
      <c r="C381" s="2" t="s">
        <v>9100</v>
      </c>
    </row>
    <row r="382" spans="1:3" x14ac:dyDescent="0.3">
      <c r="A382">
        <v>2026</v>
      </c>
      <c r="B382" s="2" t="s">
        <v>9101</v>
      </c>
      <c r="C382" s="2" t="s">
        <v>9101</v>
      </c>
    </row>
    <row r="383" spans="1:3" x14ac:dyDescent="0.3">
      <c r="A383">
        <v>2026</v>
      </c>
      <c r="B383" s="2" t="s">
        <v>9102</v>
      </c>
      <c r="C383" s="2" t="s">
        <v>9102</v>
      </c>
    </row>
    <row r="384" spans="1:3" x14ac:dyDescent="0.3">
      <c r="A384">
        <v>2026</v>
      </c>
      <c r="B384" s="2" t="s">
        <v>9103</v>
      </c>
      <c r="C384" s="2" t="s">
        <v>9103</v>
      </c>
    </row>
    <row r="385" spans="1:3" x14ac:dyDescent="0.3">
      <c r="A385">
        <v>2026</v>
      </c>
      <c r="B385" s="2" t="s">
        <v>9104</v>
      </c>
      <c r="C385" s="2" t="s">
        <v>9104</v>
      </c>
    </row>
    <row r="386" spans="1:3" x14ac:dyDescent="0.3">
      <c r="A386">
        <v>2026</v>
      </c>
      <c r="B386" s="2" t="s">
        <v>9105</v>
      </c>
      <c r="C386" s="2" t="s">
        <v>9105</v>
      </c>
    </row>
    <row r="387" spans="1:3" x14ac:dyDescent="0.3">
      <c r="A387">
        <v>2026</v>
      </c>
      <c r="B387" s="2" t="s">
        <v>9106</v>
      </c>
      <c r="C387" s="2" t="s">
        <v>9106</v>
      </c>
    </row>
    <row r="388" spans="1:3" x14ac:dyDescent="0.3">
      <c r="A388">
        <v>2026</v>
      </c>
      <c r="B388" s="2" t="s">
        <v>9107</v>
      </c>
      <c r="C388" s="2" t="s">
        <v>9107</v>
      </c>
    </row>
    <row r="389" spans="1:3" x14ac:dyDescent="0.3">
      <c r="A389">
        <v>2026</v>
      </c>
      <c r="B389" s="2" t="s">
        <v>9108</v>
      </c>
      <c r="C389" s="2" t="s">
        <v>9108</v>
      </c>
    </row>
    <row r="390" spans="1:3" x14ac:dyDescent="0.3">
      <c r="A390">
        <v>2026</v>
      </c>
      <c r="B390" s="2" t="s">
        <v>9109</v>
      </c>
      <c r="C390" s="2" t="s">
        <v>9109</v>
      </c>
    </row>
    <row r="391" spans="1:3" x14ac:dyDescent="0.3">
      <c r="A391">
        <v>2026</v>
      </c>
      <c r="B391" s="2" t="s">
        <v>9110</v>
      </c>
      <c r="C391" s="2" t="s">
        <v>9110</v>
      </c>
    </row>
    <row r="392" spans="1:3" x14ac:dyDescent="0.3">
      <c r="A392">
        <v>2026</v>
      </c>
      <c r="B392" s="2" t="s">
        <v>9111</v>
      </c>
      <c r="C392" s="2" t="s">
        <v>9111</v>
      </c>
    </row>
    <row r="393" spans="1:3" x14ac:dyDescent="0.3">
      <c r="A393">
        <v>2026</v>
      </c>
      <c r="B393" s="2" t="s">
        <v>9112</v>
      </c>
      <c r="C393" s="2" t="s">
        <v>9112</v>
      </c>
    </row>
    <row r="394" spans="1:3" x14ac:dyDescent="0.3">
      <c r="A394">
        <v>2026</v>
      </c>
      <c r="B394" s="2" t="s">
        <v>9113</v>
      </c>
      <c r="C394" s="2" t="s">
        <v>9113</v>
      </c>
    </row>
    <row r="395" spans="1:3" x14ac:dyDescent="0.3">
      <c r="A395">
        <v>2026</v>
      </c>
      <c r="B395" s="2" t="s">
        <v>9114</v>
      </c>
      <c r="C395" s="2" t="s">
        <v>9114</v>
      </c>
    </row>
    <row r="396" spans="1:3" x14ac:dyDescent="0.3">
      <c r="A396">
        <v>2026</v>
      </c>
      <c r="B396" s="2" t="s">
        <v>9115</v>
      </c>
      <c r="C396" s="2" t="s">
        <v>9115</v>
      </c>
    </row>
    <row r="397" spans="1:3" x14ac:dyDescent="0.3">
      <c r="A397">
        <v>2026</v>
      </c>
      <c r="B397" s="2" t="s">
        <v>9116</v>
      </c>
      <c r="C397" s="2" t="s">
        <v>9116</v>
      </c>
    </row>
    <row r="398" spans="1:3" x14ac:dyDescent="0.3">
      <c r="A398">
        <v>2026</v>
      </c>
      <c r="B398" s="2" t="s">
        <v>9117</v>
      </c>
      <c r="C398" s="2" t="s">
        <v>9117</v>
      </c>
    </row>
    <row r="399" spans="1:3" x14ac:dyDescent="0.3">
      <c r="A399">
        <v>2026</v>
      </c>
      <c r="B399" s="2" t="s">
        <v>9118</v>
      </c>
      <c r="C399" s="2" t="s">
        <v>9118</v>
      </c>
    </row>
    <row r="400" spans="1:3" x14ac:dyDescent="0.3">
      <c r="A400">
        <v>2026</v>
      </c>
      <c r="B400" s="2" t="s">
        <v>9119</v>
      </c>
      <c r="C400" s="2" t="s">
        <v>9119</v>
      </c>
    </row>
    <row r="401" spans="1:3" x14ac:dyDescent="0.3">
      <c r="A401">
        <v>2026</v>
      </c>
      <c r="B401" s="2" t="s">
        <v>250</v>
      </c>
      <c r="C401" s="2" t="s">
        <v>250</v>
      </c>
    </row>
    <row r="402" spans="1:3" x14ac:dyDescent="0.3">
      <c r="A402">
        <v>2026</v>
      </c>
      <c r="B402" s="2" t="s">
        <v>251</v>
      </c>
      <c r="C402" s="2" t="s">
        <v>251</v>
      </c>
    </row>
    <row r="403" spans="1:3" x14ac:dyDescent="0.3">
      <c r="A403">
        <v>2026</v>
      </c>
      <c r="B403" s="2" t="s">
        <v>252</v>
      </c>
      <c r="C403" s="2" t="s">
        <v>252</v>
      </c>
    </row>
    <row r="404" spans="1:3" x14ac:dyDescent="0.3">
      <c r="A404">
        <v>2026</v>
      </c>
      <c r="B404" s="2" t="s">
        <v>9120</v>
      </c>
      <c r="C404" s="2" t="s">
        <v>9120</v>
      </c>
    </row>
    <row r="405" spans="1:3" x14ac:dyDescent="0.3">
      <c r="A405">
        <v>2026</v>
      </c>
      <c r="B405" s="2" t="s">
        <v>9121</v>
      </c>
      <c r="C405" s="2" t="s">
        <v>9121</v>
      </c>
    </row>
    <row r="406" spans="1:3" x14ac:dyDescent="0.3">
      <c r="A406">
        <v>2026</v>
      </c>
      <c r="B406" s="2" t="s">
        <v>9122</v>
      </c>
      <c r="C406" s="2" t="s">
        <v>9122</v>
      </c>
    </row>
    <row r="407" spans="1:3" x14ac:dyDescent="0.3">
      <c r="A407">
        <v>2026</v>
      </c>
      <c r="B407" s="2" t="s">
        <v>9123</v>
      </c>
      <c r="C407" s="2" t="s">
        <v>9123</v>
      </c>
    </row>
    <row r="408" spans="1:3" x14ac:dyDescent="0.3">
      <c r="A408">
        <v>2026</v>
      </c>
      <c r="B408" s="2" t="s">
        <v>9124</v>
      </c>
      <c r="C408" s="2" t="s">
        <v>9124</v>
      </c>
    </row>
    <row r="409" spans="1:3" x14ac:dyDescent="0.3">
      <c r="A409">
        <v>2026</v>
      </c>
      <c r="B409" s="2" t="s">
        <v>9125</v>
      </c>
      <c r="C409" s="2" t="s">
        <v>9125</v>
      </c>
    </row>
    <row r="410" spans="1:3" x14ac:dyDescent="0.3">
      <c r="A410">
        <v>2026</v>
      </c>
      <c r="B410" s="2" t="s">
        <v>9126</v>
      </c>
      <c r="C410" s="2" t="s">
        <v>9126</v>
      </c>
    </row>
    <row r="411" spans="1:3" x14ac:dyDescent="0.3">
      <c r="A411">
        <v>2026</v>
      </c>
      <c r="B411" s="2" t="s">
        <v>9127</v>
      </c>
      <c r="C411" s="2" t="s">
        <v>9127</v>
      </c>
    </row>
    <row r="412" spans="1:3" x14ac:dyDescent="0.3">
      <c r="A412">
        <v>2026</v>
      </c>
      <c r="B412" s="2" t="s">
        <v>9128</v>
      </c>
      <c r="C412" s="2" t="s">
        <v>9128</v>
      </c>
    </row>
    <row r="413" spans="1:3" x14ac:dyDescent="0.3">
      <c r="A413">
        <v>2026</v>
      </c>
      <c r="B413" s="2" t="s">
        <v>9129</v>
      </c>
      <c r="C413" s="2" t="s">
        <v>9129</v>
      </c>
    </row>
    <row r="414" spans="1:3" x14ac:dyDescent="0.3">
      <c r="A414">
        <v>2026</v>
      </c>
      <c r="B414" s="2" t="s">
        <v>256</v>
      </c>
      <c r="C414" s="2" t="s">
        <v>256</v>
      </c>
    </row>
    <row r="415" spans="1:3" x14ac:dyDescent="0.3">
      <c r="A415">
        <v>2026</v>
      </c>
      <c r="B415" s="2" t="s">
        <v>9130</v>
      </c>
      <c r="C415" s="2" t="s">
        <v>9130</v>
      </c>
    </row>
    <row r="416" spans="1:3" x14ac:dyDescent="0.3">
      <c r="A416">
        <v>2026</v>
      </c>
      <c r="B416" s="2" t="s">
        <v>9131</v>
      </c>
      <c r="C416" s="2" t="s">
        <v>9131</v>
      </c>
    </row>
    <row r="417" spans="1:3" x14ac:dyDescent="0.3">
      <c r="A417">
        <v>2026</v>
      </c>
      <c r="B417" s="2" t="s">
        <v>253</v>
      </c>
      <c r="C417" s="2" t="s">
        <v>253</v>
      </c>
    </row>
    <row r="418" spans="1:3" x14ac:dyDescent="0.3">
      <c r="A418">
        <v>2026</v>
      </c>
      <c r="B418" s="2" t="s">
        <v>9132</v>
      </c>
      <c r="C418" s="2" t="s">
        <v>9132</v>
      </c>
    </row>
    <row r="419" spans="1:3" x14ac:dyDescent="0.3">
      <c r="A419">
        <v>2026</v>
      </c>
      <c r="B419" s="2" t="s">
        <v>9133</v>
      </c>
      <c r="C419" s="2" t="s">
        <v>9133</v>
      </c>
    </row>
    <row r="420" spans="1:3" x14ac:dyDescent="0.3">
      <c r="A420">
        <v>2026</v>
      </c>
      <c r="B420" s="2" t="s">
        <v>9134</v>
      </c>
      <c r="C420" s="2" t="s">
        <v>9134</v>
      </c>
    </row>
    <row r="421" spans="1:3" x14ac:dyDescent="0.3">
      <c r="A421">
        <v>2026</v>
      </c>
      <c r="B421" s="2" t="s">
        <v>9135</v>
      </c>
      <c r="C421" s="2" t="s">
        <v>9135</v>
      </c>
    </row>
    <row r="422" spans="1:3" x14ac:dyDescent="0.3">
      <c r="A422">
        <v>2026</v>
      </c>
      <c r="B422" s="2" t="s">
        <v>9136</v>
      </c>
      <c r="C422" s="2" t="s">
        <v>9136</v>
      </c>
    </row>
    <row r="423" spans="1:3" x14ac:dyDescent="0.3">
      <c r="A423">
        <v>2026</v>
      </c>
      <c r="B423" s="2" t="s">
        <v>254</v>
      </c>
      <c r="C423" s="2" t="s">
        <v>254</v>
      </c>
    </row>
    <row r="424" spans="1:3" x14ac:dyDescent="0.3">
      <c r="A424">
        <v>2026</v>
      </c>
      <c r="B424" s="2" t="s">
        <v>255</v>
      </c>
      <c r="C424" s="2" t="s">
        <v>255</v>
      </c>
    </row>
    <row r="425" spans="1:3" x14ac:dyDescent="0.3">
      <c r="A425">
        <v>2026</v>
      </c>
      <c r="B425" s="2" t="s">
        <v>257</v>
      </c>
      <c r="C425" s="2" t="s">
        <v>257</v>
      </c>
    </row>
    <row r="426" spans="1:3" x14ac:dyDescent="0.3">
      <c r="A426">
        <v>2026</v>
      </c>
      <c r="B426" s="2" t="s">
        <v>9137</v>
      </c>
      <c r="C426" s="2" t="s">
        <v>9137</v>
      </c>
    </row>
    <row r="427" spans="1:3" x14ac:dyDescent="0.3">
      <c r="A427">
        <v>2026</v>
      </c>
      <c r="B427" s="2" t="s">
        <v>9138</v>
      </c>
      <c r="C427" s="2" t="s">
        <v>9138</v>
      </c>
    </row>
    <row r="428" spans="1:3" x14ac:dyDescent="0.3">
      <c r="A428">
        <v>2026</v>
      </c>
      <c r="B428" s="2" t="s">
        <v>9139</v>
      </c>
      <c r="C428" s="2" t="s">
        <v>9139</v>
      </c>
    </row>
    <row r="429" spans="1:3" x14ac:dyDescent="0.3">
      <c r="A429">
        <v>2026</v>
      </c>
      <c r="B429" s="2" t="s">
        <v>9140</v>
      </c>
      <c r="C429" s="2" t="s">
        <v>9140</v>
      </c>
    </row>
    <row r="430" spans="1:3" x14ac:dyDescent="0.3">
      <c r="A430">
        <v>2026</v>
      </c>
      <c r="B430" s="2" t="s">
        <v>258</v>
      </c>
      <c r="C430" s="2" t="s">
        <v>258</v>
      </c>
    </row>
    <row r="431" spans="1:3" x14ac:dyDescent="0.3">
      <c r="A431">
        <v>2026</v>
      </c>
      <c r="B431" s="2" t="s">
        <v>9141</v>
      </c>
      <c r="C431" s="2" t="s">
        <v>9141</v>
      </c>
    </row>
    <row r="432" spans="1:3" x14ac:dyDescent="0.3">
      <c r="A432">
        <v>2026</v>
      </c>
      <c r="B432" s="2" t="s">
        <v>9142</v>
      </c>
      <c r="C432" s="2" t="s">
        <v>9142</v>
      </c>
    </row>
    <row r="433" spans="1:3" x14ac:dyDescent="0.3">
      <c r="A433">
        <v>2026</v>
      </c>
      <c r="B433" s="2" t="s">
        <v>9143</v>
      </c>
      <c r="C433" s="2" t="s">
        <v>9143</v>
      </c>
    </row>
    <row r="434" spans="1:3" x14ac:dyDescent="0.3">
      <c r="A434">
        <v>2026</v>
      </c>
      <c r="B434" s="2" t="s">
        <v>9144</v>
      </c>
      <c r="C434" s="2" t="s">
        <v>9144</v>
      </c>
    </row>
    <row r="435" spans="1:3" x14ac:dyDescent="0.3">
      <c r="A435">
        <v>2026</v>
      </c>
      <c r="B435" s="2" t="s">
        <v>9145</v>
      </c>
      <c r="C435" s="2" t="s">
        <v>9145</v>
      </c>
    </row>
    <row r="436" spans="1:3" x14ac:dyDescent="0.3">
      <c r="A436">
        <v>2026</v>
      </c>
      <c r="B436" s="2" t="s">
        <v>9146</v>
      </c>
      <c r="C436" s="2" t="s">
        <v>9146</v>
      </c>
    </row>
    <row r="437" spans="1:3" x14ac:dyDescent="0.3">
      <c r="A437">
        <v>2026</v>
      </c>
      <c r="B437" s="2" t="s">
        <v>9147</v>
      </c>
      <c r="C437" s="2" t="s">
        <v>9147</v>
      </c>
    </row>
    <row r="438" spans="1:3" x14ac:dyDescent="0.3">
      <c r="A438">
        <v>2026</v>
      </c>
      <c r="B438" s="2" t="s">
        <v>9148</v>
      </c>
      <c r="C438" s="2" t="s">
        <v>9148</v>
      </c>
    </row>
    <row r="439" spans="1:3" x14ac:dyDescent="0.3">
      <c r="A439">
        <v>2026</v>
      </c>
      <c r="B439" s="2" t="s">
        <v>9149</v>
      </c>
      <c r="C439" s="2" t="s">
        <v>9149</v>
      </c>
    </row>
    <row r="440" spans="1:3" x14ac:dyDescent="0.3">
      <c r="A440">
        <v>2026</v>
      </c>
      <c r="B440" s="2" t="s">
        <v>9150</v>
      </c>
      <c r="C440" s="2" t="s">
        <v>9150</v>
      </c>
    </row>
    <row r="441" spans="1:3" x14ac:dyDescent="0.3">
      <c r="A441">
        <v>2026</v>
      </c>
      <c r="B441" s="2" t="s">
        <v>9151</v>
      </c>
      <c r="C441" s="2" t="s">
        <v>9151</v>
      </c>
    </row>
    <row r="442" spans="1:3" x14ac:dyDescent="0.3">
      <c r="A442">
        <v>2026</v>
      </c>
      <c r="B442" s="2" t="s">
        <v>9152</v>
      </c>
      <c r="C442" s="2" t="s">
        <v>9152</v>
      </c>
    </row>
    <row r="443" spans="1:3" x14ac:dyDescent="0.3">
      <c r="A443">
        <v>2026</v>
      </c>
      <c r="B443" s="2" t="s">
        <v>264</v>
      </c>
      <c r="C443" s="2" t="s">
        <v>264</v>
      </c>
    </row>
    <row r="444" spans="1:3" x14ac:dyDescent="0.3">
      <c r="A444">
        <v>2026</v>
      </c>
      <c r="B444" s="2" t="s">
        <v>265</v>
      </c>
      <c r="C444" s="2" t="s">
        <v>265</v>
      </c>
    </row>
    <row r="445" spans="1:3" x14ac:dyDescent="0.3">
      <c r="A445">
        <v>2026</v>
      </c>
      <c r="B445" s="2" t="s">
        <v>259</v>
      </c>
      <c r="C445" s="2" t="s">
        <v>259</v>
      </c>
    </row>
    <row r="446" spans="1:3" x14ac:dyDescent="0.3">
      <c r="A446">
        <v>2026</v>
      </c>
      <c r="B446" s="2" t="s">
        <v>9153</v>
      </c>
      <c r="C446" s="2" t="s">
        <v>9153</v>
      </c>
    </row>
    <row r="447" spans="1:3" x14ac:dyDescent="0.3">
      <c r="A447">
        <v>2026</v>
      </c>
      <c r="B447" s="2" t="s">
        <v>9154</v>
      </c>
      <c r="C447" s="2" t="s">
        <v>9154</v>
      </c>
    </row>
    <row r="448" spans="1:3" x14ac:dyDescent="0.3">
      <c r="A448">
        <v>2026</v>
      </c>
      <c r="B448" s="2" t="s">
        <v>9155</v>
      </c>
      <c r="C448" s="2" t="s">
        <v>9155</v>
      </c>
    </row>
    <row r="449" spans="1:3" x14ac:dyDescent="0.3">
      <c r="A449">
        <v>2026</v>
      </c>
      <c r="B449" s="2" t="s">
        <v>9156</v>
      </c>
      <c r="C449" s="2" t="s">
        <v>9156</v>
      </c>
    </row>
    <row r="450" spans="1:3" x14ac:dyDescent="0.3">
      <c r="A450">
        <v>2026</v>
      </c>
      <c r="B450" s="2" t="s">
        <v>9157</v>
      </c>
      <c r="C450" s="2" t="s">
        <v>9157</v>
      </c>
    </row>
    <row r="451" spans="1:3" x14ac:dyDescent="0.3">
      <c r="A451">
        <v>2026</v>
      </c>
      <c r="B451" s="2" t="s">
        <v>9158</v>
      </c>
      <c r="C451" s="2" t="s">
        <v>9158</v>
      </c>
    </row>
    <row r="452" spans="1:3" x14ac:dyDescent="0.3">
      <c r="A452">
        <v>2026</v>
      </c>
      <c r="B452" s="2" t="s">
        <v>9159</v>
      </c>
      <c r="C452" s="2" t="s">
        <v>9159</v>
      </c>
    </row>
    <row r="453" spans="1:3" x14ac:dyDescent="0.3">
      <c r="A453">
        <v>2026</v>
      </c>
      <c r="B453" s="2" t="s">
        <v>9160</v>
      </c>
      <c r="C453" s="2" t="s">
        <v>9161</v>
      </c>
    </row>
    <row r="454" spans="1:3" x14ac:dyDescent="0.3">
      <c r="A454">
        <v>2026</v>
      </c>
      <c r="B454" s="2" t="s">
        <v>9162</v>
      </c>
      <c r="C454" s="2" t="s">
        <v>9163</v>
      </c>
    </row>
    <row r="455" spans="1:3" x14ac:dyDescent="0.3">
      <c r="A455">
        <v>2026</v>
      </c>
      <c r="B455" s="2" t="s">
        <v>9164</v>
      </c>
      <c r="C455" s="2" t="s">
        <v>9164</v>
      </c>
    </row>
    <row r="456" spans="1:3" x14ac:dyDescent="0.3">
      <c r="A456">
        <v>2026</v>
      </c>
      <c r="B456" s="2" t="s">
        <v>260</v>
      </c>
      <c r="C456" s="2" t="s">
        <v>260</v>
      </c>
    </row>
    <row r="457" spans="1:3" x14ac:dyDescent="0.3">
      <c r="A457">
        <v>2026</v>
      </c>
      <c r="B457" s="2" t="s">
        <v>261</v>
      </c>
      <c r="C457" s="2" t="s">
        <v>261</v>
      </c>
    </row>
    <row r="458" spans="1:3" x14ac:dyDescent="0.3">
      <c r="A458">
        <v>2026</v>
      </c>
      <c r="B458" s="2" t="s">
        <v>262</v>
      </c>
      <c r="C458" s="2" t="s">
        <v>262</v>
      </c>
    </row>
    <row r="459" spans="1:3" x14ac:dyDescent="0.3">
      <c r="A459">
        <v>2026</v>
      </c>
      <c r="B459" s="2" t="s">
        <v>263</v>
      </c>
      <c r="C459" s="2" t="s">
        <v>652</v>
      </c>
    </row>
    <row r="460" spans="1:3" x14ac:dyDescent="0.3">
      <c r="A460">
        <v>2026</v>
      </c>
      <c r="B460" s="2" t="s">
        <v>9165</v>
      </c>
      <c r="C460" s="2" t="s">
        <v>9165</v>
      </c>
    </row>
    <row r="461" spans="1:3" x14ac:dyDescent="0.3">
      <c r="A461">
        <v>2026</v>
      </c>
      <c r="B461" s="2" t="s">
        <v>9166</v>
      </c>
      <c r="C461" s="2" t="s">
        <v>9166</v>
      </c>
    </row>
    <row r="462" spans="1:3" x14ac:dyDescent="0.3">
      <c r="A462">
        <v>2026</v>
      </c>
      <c r="B462" s="2" t="s">
        <v>9167</v>
      </c>
      <c r="C462" s="2" t="s">
        <v>9167</v>
      </c>
    </row>
    <row r="463" spans="1:3" x14ac:dyDescent="0.3">
      <c r="A463">
        <v>2026</v>
      </c>
      <c r="B463" s="2" t="s">
        <v>9168</v>
      </c>
      <c r="C463" s="2" t="s">
        <v>9168</v>
      </c>
    </row>
    <row r="464" spans="1:3" x14ac:dyDescent="0.3">
      <c r="A464">
        <v>2026</v>
      </c>
      <c r="B464" s="2" t="s">
        <v>9169</v>
      </c>
      <c r="C464" s="2" t="s">
        <v>9169</v>
      </c>
    </row>
    <row r="465" spans="1:3" x14ac:dyDescent="0.3">
      <c r="A465">
        <v>2026</v>
      </c>
      <c r="B465" s="2" t="s">
        <v>9170</v>
      </c>
      <c r="C465" s="2" t="s">
        <v>9170</v>
      </c>
    </row>
    <row r="466" spans="1:3" x14ac:dyDescent="0.3">
      <c r="A466">
        <v>2026</v>
      </c>
      <c r="B466" s="2" t="s">
        <v>9171</v>
      </c>
      <c r="C466" s="2" t="s">
        <v>9171</v>
      </c>
    </row>
    <row r="467" spans="1:3" x14ac:dyDescent="0.3">
      <c r="A467">
        <v>2026</v>
      </c>
      <c r="B467" s="2" t="s">
        <v>9172</v>
      </c>
      <c r="C467" s="2" t="s">
        <v>9172</v>
      </c>
    </row>
    <row r="468" spans="1:3" x14ac:dyDescent="0.3">
      <c r="A468">
        <v>2026</v>
      </c>
      <c r="B468" s="2" t="s">
        <v>9173</v>
      </c>
      <c r="C468" s="2" t="s">
        <v>9173</v>
      </c>
    </row>
    <row r="469" spans="1:3" x14ac:dyDescent="0.3">
      <c r="A469">
        <v>2026</v>
      </c>
      <c r="B469" s="2" t="s">
        <v>9174</v>
      </c>
      <c r="C469" s="2" t="s">
        <v>9174</v>
      </c>
    </row>
    <row r="470" spans="1:3" x14ac:dyDescent="0.3">
      <c r="A470">
        <v>2026</v>
      </c>
      <c r="B470" s="2" t="s">
        <v>9175</v>
      </c>
      <c r="C470" s="2" t="s">
        <v>9175</v>
      </c>
    </row>
    <row r="471" spans="1:3" x14ac:dyDescent="0.3">
      <c r="A471">
        <v>2026</v>
      </c>
      <c r="B471" s="2" t="s">
        <v>9176</v>
      </c>
      <c r="C471" s="2" t="s">
        <v>9176</v>
      </c>
    </row>
    <row r="472" spans="1:3" x14ac:dyDescent="0.3">
      <c r="A472">
        <v>2026</v>
      </c>
      <c r="B472" s="2" t="s">
        <v>9177</v>
      </c>
      <c r="C472" s="2" t="s">
        <v>9177</v>
      </c>
    </row>
    <row r="473" spans="1:3" x14ac:dyDescent="0.3">
      <c r="A473">
        <v>2026</v>
      </c>
      <c r="B473" s="2" t="s">
        <v>9178</v>
      </c>
      <c r="C473" s="2" t="s">
        <v>9178</v>
      </c>
    </row>
    <row r="474" spans="1:3" x14ac:dyDescent="0.3">
      <c r="A474">
        <v>2026</v>
      </c>
      <c r="B474" s="2" t="s">
        <v>9179</v>
      </c>
      <c r="C474" s="2" t="s">
        <v>9179</v>
      </c>
    </row>
    <row r="475" spans="1:3" x14ac:dyDescent="0.3">
      <c r="A475">
        <v>2026</v>
      </c>
      <c r="B475" s="2" t="s">
        <v>9180</v>
      </c>
      <c r="C475" s="2" t="s">
        <v>9180</v>
      </c>
    </row>
    <row r="476" spans="1:3" x14ac:dyDescent="0.3">
      <c r="A476">
        <v>2026</v>
      </c>
      <c r="B476" s="2" t="s">
        <v>9181</v>
      </c>
      <c r="C476" s="2" t="s">
        <v>9181</v>
      </c>
    </row>
    <row r="477" spans="1:3" x14ac:dyDescent="0.3">
      <c r="A477">
        <v>2026</v>
      </c>
      <c r="B477" s="2" t="s">
        <v>9182</v>
      </c>
      <c r="C477" s="2" t="s">
        <v>9182</v>
      </c>
    </row>
    <row r="478" spans="1:3" x14ac:dyDescent="0.3">
      <c r="A478">
        <v>2026</v>
      </c>
      <c r="B478" s="2" t="s">
        <v>9183</v>
      </c>
      <c r="C478" s="2" t="s">
        <v>9183</v>
      </c>
    </row>
    <row r="479" spans="1:3" x14ac:dyDescent="0.3">
      <c r="A479">
        <v>2026</v>
      </c>
      <c r="B479" s="2" t="s">
        <v>9184</v>
      </c>
      <c r="C479" s="2" t="s">
        <v>9184</v>
      </c>
    </row>
    <row r="480" spans="1:3" x14ac:dyDescent="0.3">
      <c r="A480">
        <v>2026</v>
      </c>
      <c r="B480" s="2" t="s">
        <v>9185</v>
      </c>
      <c r="C480" s="2" t="s">
        <v>9186</v>
      </c>
    </row>
    <row r="481" spans="1:3" x14ac:dyDescent="0.3">
      <c r="A481">
        <v>2026</v>
      </c>
      <c r="B481" s="2" t="s">
        <v>9187</v>
      </c>
      <c r="C481" s="2" t="s">
        <v>9187</v>
      </c>
    </row>
    <row r="482" spans="1:3" x14ac:dyDescent="0.3">
      <c r="A482">
        <v>2026</v>
      </c>
      <c r="B482" s="2" t="s">
        <v>9188</v>
      </c>
      <c r="C482" s="2" t="s">
        <v>9188</v>
      </c>
    </row>
    <row r="483" spans="1:3" x14ac:dyDescent="0.3">
      <c r="A483">
        <v>2026</v>
      </c>
      <c r="B483" s="2" t="s">
        <v>9189</v>
      </c>
      <c r="C483" s="2" t="s">
        <v>9189</v>
      </c>
    </row>
    <row r="484" spans="1:3" x14ac:dyDescent="0.3">
      <c r="A484">
        <v>2026</v>
      </c>
      <c r="B484" s="2" t="s">
        <v>9190</v>
      </c>
      <c r="C484" s="2" t="s">
        <v>9190</v>
      </c>
    </row>
    <row r="485" spans="1:3" x14ac:dyDescent="0.3">
      <c r="A485">
        <v>2026</v>
      </c>
      <c r="B485" s="2" t="s">
        <v>9191</v>
      </c>
      <c r="C485" s="2" t="s">
        <v>9192</v>
      </c>
    </row>
    <row r="486" spans="1:3" x14ac:dyDescent="0.3">
      <c r="A486">
        <v>2026</v>
      </c>
      <c r="B486" s="2" t="s">
        <v>9193</v>
      </c>
      <c r="C486" s="2" t="s">
        <v>9193</v>
      </c>
    </row>
    <row r="487" spans="1:3" x14ac:dyDescent="0.3">
      <c r="A487">
        <v>2026</v>
      </c>
      <c r="B487" s="2" t="s">
        <v>9194</v>
      </c>
      <c r="C487" s="2" t="s">
        <v>9194</v>
      </c>
    </row>
    <row r="488" spans="1:3" x14ac:dyDescent="0.3">
      <c r="A488">
        <v>2026</v>
      </c>
      <c r="B488" s="2" t="s">
        <v>9195</v>
      </c>
      <c r="C488" s="2" t="s">
        <v>9195</v>
      </c>
    </row>
    <row r="489" spans="1:3" x14ac:dyDescent="0.3">
      <c r="A489">
        <v>2026</v>
      </c>
      <c r="B489" s="2" t="s">
        <v>9196</v>
      </c>
      <c r="C489" s="2" t="s">
        <v>9196</v>
      </c>
    </row>
    <row r="490" spans="1:3" x14ac:dyDescent="0.3">
      <c r="A490">
        <v>2026</v>
      </c>
      <c r="B490" s="2" t="s">
        <v>9197</v>
      </c>
      <c r="C490" s="2" t="s">
        <v>9197</v>
      </c>
    </row>
    <row r="491" spans="1:3" x14ac:dyDescent="0.3">
      <c r="A491">
        <v>2026</v>
      </c>
      <c r="B491" s="2" t="s">
        <v>9198</v>
      </c>
      <c r="C491" s="2" t="s">
        <v>9198</v>
      </c>
    </row>
    <row r="492" spans="1:3" x14ac:dyDescent="0.3">
      <c r="A492">
        <v>2026</v>
      </c>
      <c r="B492" s="2" t="s">
        <v>9199</v>
      </c>
      <c r="C492" s="2" t="s">
        <v>9199</v>
      </c>
    </row>
    <row r="493" spans="1:3" x14ac:dyDescent="0.3">
      <c r="A493">
        <v>2026</v>
      </c>
      <c r="B493" s="2" t="s">
        <v>9200</v>
      </c>
      <c r="C493" s="2" t="s">
        <v>9200</v>
      </c>
    </row>
    <row r="494" spans="1:3" x14ac:dyDescent="0.3">
      <c r="A494">
        <v>2026</v>
      </c>
      <c r="B494" s="2" t="s">
        <v>9201</v>
      </c>
      <c r="C494" s="2" t="s">
        <v>9201</v>
      </c>
    </row>
    <row r="495" spans="1:3" x14ac:dyDescent="0.3">
      <c r="A495">
        <v>2026</v>
      </c>
      <c r="B495" s="2" t="s">
        <v>9202</v>
      </c>
      <c r="C495" s="2" t="s">
        <v>9202</v>
      </c>
    </row>
    <row r="496" spans="1:3" x14ac:dyDescent="0.3">
      <c r="A496">
        <v>2026</v>
      </c>
      <c r="B496" s="2" t="s">
        <v>9203</v>
      </c>
      <c r="C496" s="2" t="s">
        <v>9203</v>
      </c>
    </row>
    <row r="497" spans="1:3" x14ac:dyDescent="0.3">
      <c r="A497">
        <v>2026</v>
      </c>
      <c r="B497" s="2" t="s">
        <v>9204</v>
      </c>
      <c r="C497" s="2" t="s">
        <v>9204</v>
      </c>
    </row>
    <row r="498" spans="1:3" x14ac:dyDescent="0.3">
      <c r="A498">
        <v>2026</v>
      </c>
      <c r="B498" s="2" t="s">
        <v>9205</v>
      </c>
      <c r="C498" s="2" t="s">
        <v>9205</v>
      </c>
    </row>
    <row r="499" spans="1:3" x14ac:dyDescent="0.3">
      <c r="A499">
        <v>2026</v>
      </c>
      <c r="B499" s="2" t="s">
        <v>9206</v>
      </c>
      <c r="C499" s="2" t="s">
        <v>9206</v>
      </c>
    </row>
    <row r="500" spans="1:3" x14ac:dyDescent="0.3">
      <c r="A500">
        <v>2026</v>
      </c>
      <c r="B500" s="2" t="s">
        <v>9207</v>
      </c>
      <c r="C500" s="2" t="s">
        <v>9207</v>
      </c>
    </row>
    <row r="501" spans="1:3" x14ac:dyDescent="0.3">
      <c r="A501">
        <v>2026</v>
      </c>
      <c r="B501" s="2" t="s">
        <v>9208</v>
      </c>
      <c r="C501" s="2" t="s">
        <v>9208</v>
      </c>
    </row>
    <row r="502" spans="1:3" x14ac:dyDescent="0.3">
      <c r="A502">
        <v>2026</v>
      </c>
      <c r="B502" s="2" t="s">
        <v>9209</v>
      </c>
      <c r="C502" s="2" t="s">
        <v>9209</v>
      </c>
    </row>
    <row r="503" spans="1:3" x14ac:dyDescent="0.3">
      <c r="A503">
        <v>2026</v>
      </c>
      <c r="B503" s="2" t="s">
        <v>9210</v>
      </c>
      <c r="C503" s="2" t="s">
        <v>9210</v>
      </c>
    </row>
    <row r="504" spans="1:3" x14ac:dyDescent="0.3">
      <c r="A504">
        <v>2026</v>
      </c>
      <c r="B504" s="2" t="s">
        <v>9211</v>
      </c>
      <c r="C504" s="2" t="s">
        <v>9211</v>
      </c>
    </row>
    <row r="505" spans="1:3" x14ac:dyDescent="0.3">
      <c r="A505">
        <v>2026</v>
      </c>
      <c r="B505" s="2" t="s">
        <v>9212</v>
      </c>
      <c r="C505" s="2" t="s">
        <v>9212</v>
      </c>
    </row>
    <row r="506" spans="1:3" x14ac:dyDescent="0.3">
      <c r="A506">
        <v>2026</v>
      </c>
      <c r="B506" s="2" t="s">
        <v>9213</v>
      </c>
      <c r="C506" s="2" t="s">
        <v>9213</v>
      </c>
    </row>
    <row r="507" spans="1:3" x14ac:dyDescent="0.3">
      <c r="A507">
        <v>2026</v>
      </c>
      <c r="B507" s="2" t="s">
        <v>9214</v>
      </c>
      <c r="C507" s="2" t="s">
        <v>9214</v>
      </c>
    </row>
    <row r="508" spans="1:3" x14ac:dyDescent="0.3">
      <c r="A508">
        <v>2026</v>
      </c>
      <c r="B508" s="2" t="s">
        <v>271</v>
      </c>
      <c r="C508" s="2" t="s">
        <v>271</v>
      </c>
    </row>
    <row r="509" spans="1:3" x14ac:dyDescent="0.3">
      <c r="A509">
        <v>2026</v>
      </c>
      <c r="B509" s="2" t="s">
        <v>272</v>
      </c>
      <c r="C509" s="2" t="s">
        <v>272</v>
      </c>
    </row>
    <row r="510" spans="1:3" x14ac:dyDescent="0.3">
      <c r="A510">
        <v>2026</v>
      </c>
      <c r="B510" s="2" t="s">
        <v>266</v>
      </c>
      <c r="C510" s="2" t="s">
        <v>266</v>
      </c>
    </row>
    <row r="511" spans="1:3" x14ac:dyDescent="0.3">
      <c r="A511">
        <v>2026</v>
      </c>
      <c r="B511" s="2" t="s">
        <v>9215</v>
      </c>
      <c r="C511" s="2" t="s">
        <v>9215</v>
      </c>
    </row>
    <row r="512" spans="1:3" x14ac:dyDescent="0.3">
      <c r="A512">
        <v>2026</v>
      </c>
      <c r="B512" s="2" t="s">
        <v>9216</v>
      </c>
      <c r="C512" s="2" t="s">
        <v>9216</v>
      </c>
    </row>
    <row r="513" spans="1:3" x14ac:dyDescent="0.3">
      <c r="A513">
        <v>2026</v>
      </c>
      <c r="B513" s="2" t="s">
        <v>9217</v>
      </c>
      <c r="C513" s="2" t="s">
        <v>9217</v>
      </c>
    </row>
    <row r="514" spans="1:3" x14ac:dyDescent="0.3">
      <c r="A514">
        <v>2026</v>
      </c>
      <c r="B514" s="2" t="s">
        <v>9218</v>
      </c>
      <c r="C514" s="2" t="s">
        <v>9218</v>
      </c>
    </row>
    <row r="515" spans="1:3" x14ac:dyDescent="0.3">
      <c r="A515">
        <v>2026</v>
      </c>
      <c r="B515" s="2" t="s">
        <v>9219</v>
      </c>
      <c r="C515" s="2" t="s">
        <v>9219</v>
      </c>
    </row>
    <row r="516" spans="1:3" x14ac:dyDescent="0.3">
      <c r="A516">
        <v>2026</v>
      </c>
      <c r="B516" s="2" t="s">
        <v>9220</v>
      </c>
      <c r="C516" s="2" t="s">
        <v>9220</v>
      </c>
    </row>
    <row r="517" spans="1:3" x14ac:dyDescent="0.3">
      <c r="A517">
        <v>2026</v>
      </c>
      <c r="B517" s="2" t="s">
        <v>9221</v>
      </c>
      <c r="C517" s="2" t="s">
        <v>9221</v>
      </c>
    </row>
    <row r="518" spans="1:3" x14ac:dyDescent="0.3">
      <c r="A518">
        <v>2026</v>
      </c>
      <c r="B518" s="2" t="s">
        <v>267</v>
      </c>
      <c r="C518" s="2" t="s">
        <v>267</v>
      </c>
    </row>
    <row r="519" spans="1:3" x14ac:dyDescent="0.3">
      <c r="A519">
        <v>2026</v>
      </c>
      <c r="B519" s="2" t="s">
        <v>268</v>
      </c>
      <c r="C519" s="2" t="s">
        <v>268</v>
      </c>
    </row>
    <row r="520" spans="1:3" x14ac:dyDescent="0.3">
      <c r="A520">
        <v>2026</v>
      </c>
      <c r="B520" s="2" t="s">
        <v>269</v>
      </c>
      <c r="C520" s="2" t="s">
        <v>269</v>
      </c>
    </row>
    <row r="521" spans="1:3" x14ac:dyDescent="0.3">
      <c r="A521">
        <v>2026</v>
      </c>
      <c r="B521" s="2" t="s">
        <v>270</v>
      </c>
      <c r="C521" s="2" t="s">
        <v>270</v>
      </c>
    </row>
    <row r="522" spans="1:3" x14ac:dyDescent="0.3">
      <c r="A522">
        <v>2026</v>
      </c>
      <c r="B522" s="2" t="s">
        <v>9222</v>
      </c>
      <c r="C522" s="2" t="s">
        <v>9222</v>
      </c>
    </row>
    <row r="523" spans="1:3" x14ac:dyDescent="0.3">
      <c r="A523">
        <v>2026</v>
      </c>
      <c r="B523" s="2" t="s">
        <v>9223</v>
      </c>
      <c r="C523" s="2" t="s">
        <v>9223</v>
      </c>
    </row>
    <row r="524" spans="1:3" x14ac:dyDescent="0.3">
      <c r="A524">
        <v>2026</v>
      </c>
      <c r="B524" s="2" t="s">
        <v>9224</v>
      </c>
      <c r="C524" s="2" t="s">
        <v>9224</v>
      </c>
    </row>
    <row r="525" spans="1:3" x14ac:dyDescent="0.3">
      <c r="A525">
        <v>2026</v>
      </c>
      <c r="B525" s="2" t="s">
        <v>273</v>
      </c>
      <c r="C525" s="2" t="s">
        <v>273</v>
      </c>
    </row>
    <row r="526" spans="1:3" x14ac:dyDescent="0.3">
      <c r="A526">
        <v>2026</v>
      </c>
      <c r="B526" s="2" t="s">
        <v>9225</v>
      </c>
      <c r="C526" s="2" t="s">
        <v>9225</v>
      </c>
    </row>
    <row r="527" spans="1:3" x14ac:dyDescent="0.3">
      <c r="A527">
        <v>2026</v>
      </c>
      <c r="B527" s="2" t="s">
        <v>9226</v>
      </c>
      <c r="C527" s="2" t="s">
        <v>9226</v>
      </c>
    </row>
    <row r="528" spans="1:3" x14ac:dyDescent="0.3">
      <c r="A528">
        <v>2026</v>
      </c>
      <c r="B528" s="2" t="s">
        <v>9227</v>
      </c>
      <c r="C528" s="2" t="s">
        <v>9227</v>
      </c>
    </row>
    <row r="529" spans="1:3" x14ac:dyDescent="0.3">
      <c r="A529">
        <v>2026</v>
      </c>
      <c r="B529" s="2" t="s">
        <v>9228</v>
      </c>
      <c r="C529" s="2" t="s">
        <v>9228</v>
      </c>
    </row>
    <row r="530" spans="1:3" x14ac:dyDescent="0.3">
      <c r="A530">
        <v>2026</v>
      </c>
      <c r="B530" s="2" t="s">
        <v>9229</v>
      </c>
      <c r="C530" s="2" t="s">
        <v>9229</v>
      </c>
    </row>
    <row r="531" spans="1:3" x14ac:dyDescent="0.3">
      <c r="A531">
        <v>2026</v>
      </c>
      <c r="B531" s="2" t="s">
        <v>9230</v>
      </c>
      <c r="C531" s="2" t="s">
        <v>9230</v>
      </c>
    </row>
    <row r="532" spans="1:3" x14ac:dyDescent="0.3">
      <c r="A532">
        <v>2026</v>
      </c>
      <c r="B532" s="2" t="s">
        <v>9231</v>
      </c>
      <c r="C532" s="2" t="s">
        <v>9231</v>
      </c>
    </row>
    <row r="533" spans="1:3" x14ac:dyDescent="0.3">
      <c r="A533">
        <v>2026</v>
      </c>
      <c r="B533" s="2" t="s">
        <v>274</v>
      </c>
      <c r="C533" s="2" t="s">
        <v>274</v>
      </c>
    </row>
    <row r="534" spans="1:3" x14ac:dyDescent="0.3">
      <c r="A534">
        <v>2026</v>
      </c>
      <c r="B534" s="2" t="s">
        <v>9232</v>
      </c>
      <c r="C534" s="2" t="s">
        <v>9232</v>
      </c>
    </row>
    <row r="535" spans="1:3" x14ac:dyDescent="0.3">
      <c r="A535">
        <v>2026</v>
      </c>
      <c r="B535" s="2" t="s">
        <v>9233</v>
      </c>
      <c r="C535" s="2" t="s">
        <v>9233</v>
      </c>
    </row>
    <row r="536" spans="1:3" x14ac:dyDescent="0.3">
      <c r="A536">
        <v>2026</v>
      </c>
      <c r="B536" s="2" t="s">
        <v>9234</v>
      </c>
      <c r="C536" s="2" t="s">
        <v>9234</v>
      </c>
    </row>
    <row r="537" spans="1:3" x14ac:dyDescent="0.3">
      <c r="A537">
        <v>2026</v>
      </c>
      <c r="B537" s="2" t="s">
        <v>9235</v>
      </c>
      <c r="C537" s="2" t="s">
        <v>9235</v>
      </c>
    </row>
    <row r="538" spans="1:3" x14ac:dyDescent="0.3">
      <c r="A538">
        <v>2026</v>
      </c>
      <c r="B538" s="2" t="s">
        <v>9236</v>
      </c>
      <c r="C538" s="2" t="s">
        <v>9236</v>
      </c>
    </row>
    <row r="539" spans="1:3" x14ac:dyDescent="0.3">
      <c r="A539">
        <v>2026</v>
      </c>
      <c r="B539" s="2" t="s">
        <v>9237</v>
      </c>
      <c r="C539" s="2" t="s">
        <v>9237</v>
      </c>
    </row>
    <row r="540" spans="1:3" x14ac:dyDescent="0.3">
      <c r="A540">
        <v>2026</v>
      </c>
      <c r="B540" s="2" t="s">
        <v>287</v>
      </c>
      <c r="C540" s="2" t="s">
        <v>287</v>
      </c>
    </row>
    <row r="541" spans="1:3" x14ac:dyDescent="0.3">
      <c r="A541">
        <v>2026</v>
      </c>
      <c r="B541" s="2" t="s">
        <v>288</v>
      </c>
      <c r="C541" s="2" t="s">
        <v>288</v>
      </c>
    </row>
    <row r="542" spans="1:3" x14ac:dyDescent="0.3">
      <c r="A542">
        <v>2026</v>
      </c>
      <c r="B542" s="2" t="s">
        <v>9238</v>
      </c>
      <c r="C542" s="2" t="s">
        <v>9238</v>
      </c>
    </row>
    <row r="543" spans="1:3" x14ac:dyDescent="0.3">
      <c r="A543">
        <v>2026</v>
      </c>
      <c r="B543" s="2" t="s">
        <v>9239</v>
      </c>
      <c r="C543" s="2" t="s">
        <v>9239</v>
      </c>
    </row>
    <row r="544" spans="1:3" x14ac:dyDescent="0.3">
      <c r="A544">
        <v>2026</v>
      </c>
      <c r="B544" s="2" t="s">
        <v>9240</v>
      </c>
      <c r="C544" s="2" t="s">
        <v>9240</v>
      </c>
    </row>
    <row r="545" spans="1:3" x14ac:dyDescent="0.3">
      <c r="A545">
        <v>2026</v>
      </c>
      <c r="B545" s="2" t="s">
        <v>9241</v>
      </c>
      <c r="C545" s="2" t="s">
        <v>9241</v>
      </c>
    </row>
    <row r="546" spans="1:3" x14ac:dyDescent="0.3">
      <c r="A546">
        <v>2026</v>
      </c>
      <c r="B546" s="2" t="s">
        <v>275</v>
      </c>
      <c r="C546" s="2" t="s">
        <v>275</v>
      </c>
    </row>
    <row r="547" spans="1:3" x14ac:dyDescent="0.3">
      <c r="A547">
        <v>2026</v>
      </c>
      <c r="B547" s="2" t="s">
        <v>9242</v>
      </c>
      <c r="C547" s="2" t="s">
        <v>9242</v>
      </c>
    </row>
    <row r="548" spans="1:3" x14ac:dyDescent="0.3">
      <c r="A548">
        <v>2026</v>
      </c>
      <c r="B548" s="2" t="s">
        <v>276</v>
      </c>
      <c r="C548" s="2" t="s">
        <v>276</v>
      </c>
    </row>
    <row r="549" spans="1:3" x14ac:dyDescent="0.3">
      <c r="A549">
        <v>2026</v>
      </c>
      <c r="B549" s="2" t="s">
        <v>277</v>
      </c>
      <c r="C549" s="2" t="s">
        <v>277</v>
      </c>
    </row>
    <row r="550" spans="1:3" x14ac:dyDescent="0.3">
      <c r="A550">
        <v>2026</v>
      </c>
      <c r="B550" s="2" t="s">
        <v>278</v>
      </c>
      <c r="C550" s="2" t="s">
        <v>278</v>
      </c>
    </row>
    <row r="551" spans="1:3" x14ac:dyDescent="0.3">
      <c r="A551">
        <v>2026</v>
      </c>
      <c r="B551" s="2" t="s">
        <v>279</v>
      </c>
      <c r="C551" s="2" t="s">
        <v>279</v>
      </c>
    </row>
    <row r="552" spans="1:3" x14ac:dyDescent="0.3">
      <c r="A552">
        <v>2026</v>
      </c>
      <c r="B552" s="2" t="s">
        <v>9243</v>
      </c>
      <c r="C552" s="2" t="s">
        <v>9243</v>
      </c>
    </row>
    <row r="553" spans="1:3" x14ac:dyDescent="0.3">
      <c r="A553">
        <v>2026</v>
      </c>
      <c r="B553" s="2" t="s">
        <v>9244</v>
      </c>
      <c r="C553" s="2" t="s">
        <v>9244</v>
      </c>
    </row>
    <row r="554" spans="1:3" x14ac:dyDescent="0.3">
      <c r="A554">
        <v>2026</v>
      </c>
      <c r="B554" s="2" t="s">
        <v>9245</v>
      </c>
      <c r="C554" s="2" t="s">
        <v>9246</v>
      </c>
    </row>
    <row r="555" spans="1:3" x14ac:dyDescent="0.3">
      <c r="A555">
        <v>2026</v>
      </c>
      <c r="B555" s="2" t="s">
        <v>280</v>
      </c>
      <c r="C555" s="2" t="s">
        <v>280</v>
      </c>
    </row>
    <row r="556" spans="1:3" x14ac:dyDescent="0.3">
      <c r="A556">
        <v>2026</v>
      </c>
      <c r="B556" s="2" t="s">
        <v>281</v>
      </c>
      <c r="C556" s="2" t="s">
        <v>281</v>
      </c>
    </row>
    <row r="557" spans="1:3" x14ac:dyDescent="0.3">
      <c r="A557">
        <v>2026</v>
      </c>
      <c r="B557" s="2" t="s">
        <v>282</v>
      </c>
      <c r="C557" s="2" t="s">
        <v>282</v>
      </c>
    </row>
    <row r="558" spans="1:3" x14ac:dyDescent="0.3">
      <c r="A558">
        <v>2026</v>
      </c>
      <c r="B558" s="2" t="s">
        <v>283</v>
      </c>
      <c r="C558" s="2" t="s">
        <v>283</v>
      </c>
    </row>
    <row r="559" spans="1:3" x14ac:dyDescent="0.3">
      <c r="A559">
        <v>2026</v>
      </c>
      <c r="B559" s="2" t="s">
        <v>284</v>
      </c>
      <c r="C559" s="2" t="s">
        <v>284</v>
      </c>
    </row>
    <row r="560" spans="1:3" x14ac:dyDescent="0.3">
      <c r="A560">
        <v>2026</v>
      </c>
      <c r="B560" s="2" t="s">
        <v>285</v>
      </c>
      <c r="C560" s="2" t="s">
        <v>285</v>
      </c>
    </row>
    <row r="561" spans="1:3" x14ac:dyDescent="0.3">
      <c r="A561">
        <v>2026</v>
      </c>
      <c r="B561" s="2" t="s">
        <v>286</v>
      </c>
      <c r="C561" s="2" t="s">
        <v>286</v>
      </c>
    </row>
    <row r="562" spans="1:3" x14ac:dyDescent="0.3">
      <c r="A562">
        <v>2026</v>
      </c>
      <c r="B562" s="2" t="s">
        <v>9247</v>
      </c>
      <c r="C562" s="2" t="s">
        <v>9247</v>
      </c>
    </row>
    <row r="563" spans="1:3" x14ac:dyDescent="0.3">
      <c r="A563">
        <v>2026</v>
      </c>
      <c r="B563" s="2" t="s">
        <v>289</v>
      </c>
      <c r="C563" s="2" t="s">
        <v>289</v>
      </c>
    </row>
    <row r="564" spans="1:3" x14ac:dyDescent="0.3">
      <c r="A564">
        <v>2026</v>
      </c>
      <c r="B564" s="2" t="s">
        <v>9248</v>
      </c>
      <c r="C564" s="2" t="s">
        <v>9248</v>
      </c>
    </row>
    <row r="565" spans="1:3" x14ac:dyDescent="0.3">
      <c r="A565">
        <v>2026</v>
      </c>
      <c r="B565" s="2" t="s">
        <v>9249</v>
      </c>
      <c r="C565" s="2" t="s">
        <v>9249</v>
      </c>
    </row>
    <row r="566" spans="1:3" x14ac:dyDescent="0.3">
      <c r="A566">
        <v>2026</v>
      </c>
      <c r="B566" s="2" t="s">
        <v>9250</v>
      </c>
      <c r="C566" s="2" t="s">
        <v>9250</v>
      </c>
    </row>
    <row r="567" spans="1:3" x14ac:dyDescent="0.3">
      <c r="A567">
        <v>2026</v>
      </c>
      <c r="B567" s="2" t="s">
        <v>9251</v>
      </c>
      <c r="C567" s="2" t="s">
        <v>9251</v>
      </c>
    </row>
    <row r="568" spans="1:3" x14ac:dyDescent="0.3">
      <c r="A568">
        <v>2026</v>
      </c>
      <c r="B568" s="2" t="s">
        <v>9252</v>
      </c>
      <c r="C568" s="2" t="s">
        <v>9252</v>
      </c>
    </row>
    <row r="569" spans="1:3" x14ac:dyDescent="0.3">
      <c r="A569">
        <v>2026</v>
      </c>
      <c r="B569" s="2" t="s">
        <v>9253</v>
      </c>
      <c r="C569" s="2" t="s">
        <v>9253</v>
      </c>
    </row>
    <row r="570" spans="1:3" x14ac:dyDescent="0.3">
      <c r="A570">
        <v>2026</v>
      </c>
      <c r="B570" s="2" t="s">
        <v>9254</v>
      </c>
      <c r="C570" s="2" t="s">
        <v>9254</v>
      </c>
    </row>
    <row r="571" spans="1:3" x14ac:dyDescent="0.3">
      <c r="A571">
        <v>2026</v>
      </c>
      <c r="B571" s="2" t="s">
        <v>9255</v>
      </c>
      <c r="C571" s="2" t="s">
        <v>9255</v>
      </c>
    </row>
    <row r="572" spans="1:3" x14ac:dyDescent="0.3">
      <c r="A572">
        <v>2026</v>
      </c>
      <c r="B572" s="2" t="s">
        <v>9256</v>
      </c>
      <c r="C572" s="2" t="s">
        <v>9256</v>
      </c>
    </row>
    <row r="573" spans="1:3" x14ac:dyDescent="0.3">
      <c r="A573">
        <v>2026</v>
      </c>
      <c r="B573" s="2" t="s">
        <v>9257</v>
      </c>
      <c r="C573" s="2" t="s">
        <v>9257</v>
      </c>
    </row>
    <row r="574" spans="1:3" x14ac:dyDescent="0.3">
      <c r="A574">
        <v>2026</v>
      </c>
      <c r="B574" s="2" t="s">
        <v>290</v>
      </c>
      <c r="C574" s="2" t="s">
        <v>290</v>
      </c>
    </row>
    <row r="575" spans="1:3" x14ac:dyDescent="0.3">
      <c r="A575">
        <v>2026</v>
      </c>
      <c r="B575" s="2" t="s">
        <v>9258</v>
      </c>
      <c r="C575" s="2" t="s">
        <v>9259</v>
      </c>
    </row>
    <row r="576" spans="1:3" x14ac:dyDescent="0.3">
      <c r="A576">
        <v>2026</v>
      </c>
      <c r="B576" s="2" t="s">
        <v>291</v>
      </c>
      <c r="C576" s="2" t="s">
        <v>291</v>
      </c>
    </row>
    <row r="577" spans="1:3" x14ac:dyDescent="0.3">
      <c r="A577">
        <v>2026</v>
      </c>
      <c r="B577" s="2" t="s">
        <v>292</v>
      </c>
      <c r="C577" s="2" t="s">
        <v>292</v>
      </c>
    </row>
    <row r="578" spans="1:3" x14ac:dyDescent="0.3">
      <c r="A578">
        <v>2026</v>
      </c>
      <c r="B578" s="2" t="s">
        <v>9260</v>
      </c>
      <c r="C578" s="2" t="s">
        <v>9260</v>
      </c>
    </row>
    <row r="579" spans="1:3" x14ac:dyDescent="0.3">
      <c r="A579">
        <v>2026</v>
      </c>
      <c r="B579" s="2" t="s">
        <v>9261</v>
      </c>
      <c r="C579" s="2" t="s">
        <v>9261</v>
      </c>
    </row>
    <row r="580" spans="1:3" x14ac:dyDescent="0.3">
      <c r="A580">
        <v>2026</v>
      </c>
      <c r="B580" s="2" t="s">
        <v>9262</v>
      </c>
      <c r="C580" s="2" t="s">
        <v>9262</v>
      </c>
    </row>
    <row r="581" spans="1:3" x14ac:dyDescent="0.3">
      <c r="A581">
        <v>2026</v>
      </c>
      <c r="B581" s="2" t="s">
        <v>9263</v>
      </c>
      <c r="C581" s="2" t="s">
        <v>9263</v>
      </c>
    </row>
    <row r="582" spans="1:3" x14ac:dyDescent="0.3">
      <c r="A582">
        <v>2026</v>
      </c>
      <c r="B582" s="2" t="s">
        <v>9264</v>
      </c>
      <c r="C582" s="2" t="s">
        <v>9264</v>
      </c>
    </row>
    <row r="583" spans="1:3" x14ac:dyDescent="0.3">
      <c r="A583">
        <v>2026</v>
      </c>
      <c r="B583" s="2" t="s">
        <v>9265</v>
      </c>
      <c r="C583" s="2" t="s">
        <v>9265</v>
      </c>
    </row>
    <row r="584" spans="1:3" x14ac:dyDescent="0.3">
      <c r="A584">
        <v>2026</v>
      </c>
      <c r="B584" s="2" t="s">
        <v>9266</v>
      </c>
      <c r="C584" s="2" t="s">
        <v>8991</v>
      </c>
    </row>
    <row r="585" spans="1:3" x14ac:dyDescent="0.3">
      <c r="A585">
        <v>2026</v>
      </c>
      <c r="B585" s="2" t="s">
        <v>9267</v>
      </c>
      <c r="C585" s="2" t="s">
        <v>9267</v>
      </c>
    </row>
    <row r="586" spans="1:3" x14ac:dyDescent="0.3">
      <c r="A586">
        <v>2026</v>
      </c>
      <c r="B586" s="2" t="s">
        <v>9268</v>
      </c>
      <c r="C586" s="2" t="s">
        <v>9268</v>
      </c>
    </row>
    <row r="587" spans="1:3" x14ac:dyDescent="0.3">
      <c r="A587">
        <v>2026</v>
      </c>
      <c r="B587" s="2" t="s">
        <v>9269</v>
      </c>
      <c r="C587" s="2" t="s">
        <v>9269</v>
      </c>
    </row>
    <row r="588" spans="1:3" x14ac:dyDescent="0.3">
      <c r="A588">
        <v>2026</v>
      </c>
      <c r="B588" s="2" t="s">
        <v>9270</v>
      </c>
      <c r="C588" s="2" t="s">
        <v>9270</v>
      </c>
    </row>
    <row r="589" spans="1:3" x14ac:dyDescent="0.3">
      <c r="A589">
        <v>2026</v>
      </c>
      <c r="B589" s="2" t="s">
        <v>9271</v>
      </c>
      <c r="C589" s="2" t="s">
        <v>9271</v>
      </c>
    </row>
    <row r="590" spans="1:3" x14ac:dyDescent="0.3">
      <c r="A590">
        <v>2026</v>
      </c>
      <c r="B590" s="2" t="s">
        <v>9272</v>
      </c>
      <c r="C590" s="2" t="s">
        <v>9272</v>
      </c>
    </row>
    <row r="591" spans="1:3" x14ac:dyDescent="0.3">
      <c r="A591">
        <v>2026</v>
      </c>
      <c r="B591" s="2" t="s">
        <v>9273</v>
      </c>
      <c r="C591" s="2" t="s">
        <v>9273</v>
      </c>
    </row>
    <row r="592" spans="1:3" x14ac:dyDescent="0.3">
      <c r="A592">
        <v>2026</v>
      </c>
      <c r="B592" s="2" t="s">
        <v>9274</v>
      </c>
      <c r="C592" s="2" t="s">
        <v>9274</v>
      </c>
    </row>
    <row r="593" spans="1:3" x14ac:dyDescent="0.3">
      <c r="A593">
        <v>2026</v>
      </c>
      <c r="B593" s="2" t="s">
        <v>294</v>
      </c>
      <c r="C593" s="2" t="s">
        <v>294</v>
      </c>
    </row>
    <row r="594" spans="1:3" x14ac:dyDescent="0.3">
      <c r="A594">
        <v>2026</v>
      </c>
      <c r="B594" s="2" t="s">
        <v>296</v>
      </c>
      <c r="C594" s="2" t="s">
        <v>296</v>
      </c>
    </row>
    <row r="595" spans="1:3" x14ac:dyDescent="0.3">
      <c r="A595">
        <v>2026</v>
      </c>
      <c r="B595" s="2" t="s">
        <v>293</v>
      </c>
      <c r="C595" s="2" t="s">
        <v>293</v>
      </c>
    </row>
    <row r="596" spans="1:3" x14ac:dyDescent="0.3">
      <c r="A596">
        <v>2026</v>
      </c>
      <c r="B596" s="2" t="s">
        <v>9275</v>
      </c>
      <c r="C596" s="2" t="s">
        <v>9275</v>
      </c>
    </row>
    <row r="597" spans="1:3" x14ac:dyDescent="0.3">
      <c r="A597">
        <v>2026</v>
      </c>
      <c r="B597" s="2" t="s">
        <v>9276</v>
      </c>
      <c r="C597" s="2" t="s">
        <v>9276</v>
      </c>
    </row>
    <row r="598" spans="1:3" x14ac:dyDescent="0.3">
      <c r="A598">
        <v>2026</v>
      </c>
      <c r="B598" s="2" t="s">
        <v>9277</v>
      </c>
      <c r="C598" s="2" t="s">
        <v>9277</v>
      </c>
    </row>
    <row r="599" spans="1:3" x14ac:dyDescent="0.3">
      <c r="A599">
        <v>2026</v>
      </c>
      <c r="B599" s="2" t="s">
        <v>9278</v>
      </c>
      <c r="C599" s="2" t="s">
        <v>9278</v>
      </c>
    </row>
    <row r="600" spans="1:3" x14ac:dyDescent="0.3">
      <c r="A600">
        <v>2026</v>
      </c>
      <c r="B600" s="2" t="s">
        <v>9279</v>
      </c>
      <c r="C600" s="2" t="s">
        <v>9279</v>
      </c>
    </row>
    <row r="601" spans="1:3" x14ac:dyDescent="0.3">
      <c r="A601">
        <v>2026</v>
      </c>
      <c r="B601" s="2" t="s">
        <v>9280</v>
      </c>
      <c r="C601" s="2" t="s">
        <v>9280</v>
      </c>
    </row>
    <row r="602" spans="1:3" x14ac:dyDescent="0.3">
      <c r="A602">
        <v>2026</v>
      </c>
      <c r="B602" s="2" t="s">
        <v>9281</v>
      </c>
      <c r="C602" s="2" t="s">
        <v>9281</v>
      </c>
    </row>
    <row r="603" spans="1:3" x14ac:dyDescent="0.3">
      <c r="A603">
        <v>2026</v>
      </c>
      <c r="B603" s="2" t="s">
        <v>9282</v>
      </c>
      <c r="C603" s="2" t="s">
        <v>9282</v>
      </c>
    </row>
    <row r="604" spans="1:3" x14ac:dyDescent="0.3">
      <c r="A604">
        <v>2026</v>
      </c>
      <c r="B604" s="2" t="s">
        <v>9283</v>
      </c>
      <c r="C604" s="2" t="s">
        <v>9283</v>
      </c>
    </row>
    <row r="605" spans="1:3" x14ac:dyDescent="0.3">
      <c r="A605">
        <v>2026</v>
      </c>
      <c r="B605" s="2" t="s">
        <v>9284</v>
      </c>
      <c r="C605" s="2" t="s">
        <v>9284</v>
      </c>
    </row>
    <row r="606" spans="1:3" x14ac:dyDescent="0.3">
      <c r="A606">
        <v>2026</v>
      </c>
      <c r="B606" s="2" t="s">
        <v>9285</v>
      </c>
      <c r="C606" s="2" t="s">
        <v>9285</v>
      </c>
    </row>
    <row r="607" spans="1:3" x14ac:dyDescent="0.3">
      <c r="A607">
        <v>2026</v>
      </c>
      <c r="B607" s="2" t="s">
        <v>9286</v>
      </c>
      <c r="C607" s="2" t="s">
        <v>9286</v>
      </c>
    </row>
    <row r="608" spans="1:3" x14ac:dyDescent="0.3">
      <c r="A608">
        <v>2026</v>
      </c>
      <c r="B608" s="2" t="s">
        <v>9287</v>
      </c>
      <c r="C608" s="2" t="s">
        <v>9287</v>
      </c>
    </row>
    <row r="609" spans="1:3" x14ac:dyDescent="0.3">
      <c r="A609">
        <v>2026</v>
      </c>
      <c r="B609" s="2" t="s">
        <v>9288</v>
      </c>
      <c r="C609" s="2" t="s">
        <v>9288</v>
      </c>
    </row>
    <row r="610" spans="1:3" x14ac:dyDescent="0.3">
      <c r="A610">
        <v>2026</v>
      </c>
      <c r="B610" s="2" t="s">
        <v>301</v>
      </c>
      <c r="C610" s="2" t="s">
        <v>301</v>
      </c>
    </row>
    <row r="611" spans="1:3" x14ac:dyDescent="0.3">
      <c r="A611">
        <v>2026</v>
      </c>
      <c r="B611" s="2" t="s">
        <v>297</v>
      </c>
      <c r="C611" s="2" t="s">
        <v>297</v>
      </c>
    </row>
    <row r="612" spans="1:3" x14ac:dyDescent="0.3">
      <c r="A612">
        <v>2026</v>
      </c>
      <c r="B612" s="2" t="s">
        <v>9289</v>
      </c>
      <c r="C612" s="2" t="s">
        <v>9289</v>
      </c>
    </row>
    <row r="613" spans="1:3" x14ac:dyDescent="0.3">
      <c r="A613">
        <v>2026</v>
      </c>
      <c r="B613" s="2" t="s">
        <v>9290</v>
      </c>
      <c r="C613" s="2" t="s">
        <v>9290</v>
      </c>
    </row>
    <row r="614" spans="1:3" x14ac:dyDescent="0.3">
      <c r="A614">
        <v>2026</v>
      </c>
      <c r="B614" s="2" t="s">
        <v>9291</v>
      </c>
      <c r="C614" s="2" t="s">
        <v>9291</v>
      </c>
    </row>
    <row r="615" spans="1:3" x14ac:dyDescent="0.3">
      <c r="A615">
        <v>2026</v>
      </c>
      <c r="B615" s="2" t="s">
        <v>9292</v>
      </c>
      <c r="C615" s="2" t="s">
        <v>9292</v>
      </c>
    </row>
    <row r="616" spans="1:3" x14ac:dyDescent="0.3">
      <c r="A616">
        <v>2026</v>
      </c>
      <c r="B616" s="2" t="s">
        <v>9293</v>
      </c>
      <c r="C616" s="2" t="s">
        <v>9293</v>
      </c>
    </row>
    <row r="617" spans="1:3" x14ac:dyDescent="0.3">
      <c r="A617">
        <v>2026</v>
      </c>
      <c r="B617" s="2" t="s">
        <v>9294</v>
      </c>
      <c r="C617" s="2" t="s">
        <v>9294</v>
      </c>
    </row>
    <row r="618" spans="1:3" x14ac:dyDescent="0.3">
      <c r="A618">
        <v>2026</v>
      </c>
      <c r="B618" s="2" t="s">
        <v>9295</v>
      </c>
      <c r="C618" s="2" t="s">
        <v>9295</v>
      </c>
    </row>
    <row r="619" spans="1:3" x14ac:dyDescent="0.3">
      <c r="A619">
        <v>2026</v>
      </c>
      <c r="B619" s="2" t="s">
        <v>9296</v>
      </c>
      <c r="C619" s="2" t="s">
        <v>9296</v>
      </c>
    </row>
    <row r="620" spans="1:3" x14ac:dyDescent="0.3">
      <c r="A620">
        <v>2026</v>
      </c>
      <c r="B620" s="2" t="s">
        <v>9297</v>
      </c>
      <c r="C620" s="2" t="s">
        <v>9297</v>
      </c>
    </row>
    <row r="621" spans="1:3" x14ac:dyDescent="0.3">
      <c r="A621">
        <v>2026</v>
      </c>
      <c r="B621" s="2" t="s">
        <v>298</v>
      </c>
      <c r="C621" s="2" t="s">
        <v>298</v>
      </c>
    </row>
    <row r="622" spans="1:3" x14ac:dyDescent="0.3">
      <c r="A622">
        <v>2026</v>
      </c>
      <c r="B622" s="2" t="s">
        <v>299</v>
      </c>
      <c r="C622" s="2" t="s">
        <v>299</v>
      </c>
    </row>
    <row r="623" spans="1:3" x14ac:dyDescent="0.3">
      <c r="A623">
        <v>2026</v>
      </c>
      <c r="B623" s="2" t="s">
        <v>300</v>
      </c>
      <c r="C623" s="2" t="s">
        <v>300</v>
      </c>
    </row>
    <row r="624" spans="1:3" x14ac:dyDescent="0.3">
      <c r="A624">
        <v>2026</v>
      </c>
      <c r="B624" s="2" t="s">
        <v>302</v>
      </c>
      <c r="C624" s="2" t="s">
        <v>302</v>
      </c>
    </row>
    <row r="625" spans="1:3" x14ac:dyDescent="0.3">
      <c r="A625">
        <v>2026</v>
      </c>
      <c r="B625" s="2" t="s">
        <v>9298</v>
      </c>
      <c r="C625" s="2" t="s">
        <v>9298</v>
      </c>
    </row>
    <row r="626" spans="1:3" x14ac:dyDescent="0.3">
      <c r="A626">
        <v>2026</v>
      </c>
      <c r="B626" s="2" t="s">
        <v>9299</v>
      </c>
      <c r="C626" s="2" t="s">
        <v>9299</v>
      </c>
    </row>
    <row r="627" spans="1:3" x14ac:dyDescent="0.3">
      <c r="A627">
        <v>2026</v>
      </c>
      <c r="B627" s="2" t="s">
        <v>9300</v>
      </c>
      <c r="C627" s="2" t="s">
        <v>9300</v>
      </c>
    </row>
    <row r="628" spans="1:3" x14ac:dyDescent="0.3">
      <c r="A628">
        <v>2026</v>
      </c>
      <c r="B628" s="2" t="s">
        <v>9301</v>
      </c>
      <c r="C628" s="2" t="s">
        <v>9301</v>
      </c>
    </row>
    <row r="629" spans="1:3" x14ac:dyDescent="0.3">
      <c r="A629">
        <v>2026</v>
      </c>
      <c r="B629" s="2" t="s">
        <v>9302</v>
      </c>
      <c r="C629" s="2" t="s">
        <v>9302</v>
      </c>
    </row>
    <row r="630" spans="1:3" x14ac:dyDescent="0.3">
      <c r="A630">
        <v>2026</v>
      </c>
      <c r="B630" s="2" t="s">
        <v>9303</v>
      </c>
      <c r="C630" s="2" t="s">
        <v>9303</v>
      </c>
    </row>
    <row r="631" spans="1:3" x14ac:dyDescent="0.3">
      <c r="A631">
        <v>2026</v>
      </c>
      <c r="B631" s="2" t="s">
        <v>9304</v>
      </c>
      <c r="C631" s="2" t="s">
        <v>9304</v>
      </c>
    </row>
    <row r="632" spans="1:3" x14ac:dyDescent="0.3">
      <c r="A632">
        <v>2026</v>
      </c>
      <c r="B632" s="2" t="s">
        <v>9305</v>
      </c>
      <c r="C632" s="2" t="s">
        <v>9305</v>
      </c>
    </row>
    <row r="633" spans="1:3" x14ac:dyDescent="0.3">
      <c r="A633">
        <v>2026</v>
      </c>
      <c r="B633" s="2" t="s">
        <v>9306</v>
      </c>
      <c r="C633" s="2" t="s">
        <v>9306</v>
      </c>
    </row>
    <row r="634" spans="1:3" x14ac:dyDescent="0.3">
      <c r="A634">
        <v>2026</v>
      </c>
      <c r="B634" s="2" t="s">
        <v>9307</v>
      </c>
      <c r="C634" s="2" t="s">
        <v>9307</v>
      </c>
    </row>
    <row r="635" spans="1:3" x14ac:dyDescent="0.3">
      <c r="A635">
        <v>2026</v>
      </c>
      <c r="B635" s="2" t="s">
        <v>9308</v>
      </c>
      <c r="C635" s="2" t="s">
        <v>9308</v>
      </c>
    </row>
    <row r="636" spans="1:3" x14ac:dyDescent="0.3">
      <c r="A636">
        <v>2026</v>
      </c>
      <c r="B636" s="2" t="s">
        <v>9309</v>
      </c>
      <c r="C636" s="2" t="s">
        <v>9309</v>
      </c>
    </row>
    <row r="637" spans="1:3" x14ac:dyDescent="0.3">
      <c r="A637">
        <v>2026</v>
      </c>
      <c r="B637" s="2" t="s">
        <v>9310</v>
      </c>
      <c r="C637" s="2" t="s">
        <v>9310</v>
      </c>
    </row>
    <row r="638" spans="1:3" x14ac:dyDescent="0.3">
      <c r="A638">
        <v>2026</v>
      </c>
      <c r="B638" s="2" t="s">
        <v>9311</v>
      </c>
      <c r="C638" s="2" t="s">
        <v>9311</v>
      </c>
    </row>
    <row r="639" spans="1:3" x14ac:dyDescent="0.3">
      <c r="A639">
        <v>2026</v>
      </c>
      <c r="B639" s="2" t="s">
        <v>9312</v>
      </c>
      <c r="C639" s="2" t="s">
        <v>9313</v>
      </c>
    </row>
    <row r="640" spans="1:3" x14ac:dyDescent="0.3">
      <c r="A640">
        <v>2026</v>
      </c>
      <c r="B640" s="2" t="s">
        <v>9314</v>
      </c>
      <c r="C640" s="2" t="s">
        <v>9315</v>
      </c>
    </row>
    <row r="641" spans="1:3" x14ac:dyDescent="0.3">
      <c r="A641">
        <v>2026</v>
      </c>
      <c r="B641" s="2" t="s">
        <v>9316</v>
      </c>
      <c r="C641" s="2" t="s">
        <v>9316</v>
      </c>
    </row>
    <row r="642" spans="1:3" x14ac:dyDescent="0.3">
      <c r="A642">
        <v>2026</v>
      </c>
      <c r="B642" s="2" t="s">
        <v>9317</v>
      </c>
      <c r="C642" s="2" t="s">
        <v>9317</v>
      </c>
    </row>
    <row r="643" spans="1:3" x14ac:dyDescent="0.3">
      <c r="A643">
        <v>2026</v>
      </c>
      <c r="B643" s="2" t="s">
        <v>9318</v>
      </c>
      <c r="C643" s="2" t="s">
        <v>9318</v>
      </c>
    </row>
    <row r="644" spans="1:3" x14ac:dyDescent="0.3">
      <c r="A644">
        <v>2026</v>
      </c>
      <c r="B644" s="2" t="s">
        <v>9319</v>
      </c>
      <c r="C644" s="2" t="s">
        <v>9319</v>
      </c>
    </row>
    <row r="645" spans="1:3" x14ac:dyDescent="0.3">
      <c r="A645">
        <v>2026</v>
      </c>
      <c r="B645" s="2" t="s">
        <v>303</v>
      </c>
      <c r="C645" s="2" t="s">
        <v>303</v>
      </c>
    </row>
    <row r="646" spans="1:3" x14ac:dyDescent="0.3">
      <c r="A646">
        <v>2026</v>
      </c>
      <c r="B646" s="2" t="s">
        <v>9320</v>
      </c>
      <c r="C646" s="2" t="s">
        <v>9321</v>
      </c>
    </row>
    <row r="647" spans="1:3" x14ac:dyDescent="0.3">
      <c r="A647">
        <v>2026</v>
      </c>
      <c r="B647" s="2" t="s">
        <v>304</v>
      </c>
      <c r="C647" s="2" t="s">
        <v>304</v>
      </c>
    </row>
    <row r="648" spans="1:3" x14ac:dyDescent="0.3">
      <c r="A648">
        <v>2026</v>
      </c>
      <c r="B648" s="2" t="s">
        <v>305</v>
      </c>
      <c r="C648" s="2" t="s">
        <v>624</v>
      </c>
    </row>
    <row r="649" spans="1:3" x14ac:dyDescent="0.3">
      <c r="A649">
        <v>2026</v>
      </c>
      <c r="B649" s="2" t="s">
        <v>306</v>
      </c>
      <c r="C649" s="2" t="s">
        <v>672</v>
      </c>
    </row>
    <row r="650" spans="1:3" x14ac:dyDescent="0.3">
      <c r="A650">
        <v>2026</v>
      </c>
      <c r="B650" s="2" t="s">
        <v>307</v>
      </c>
      <c r="C650" s="2" t="s">
        <v>307</v>
      </c>
    </row>
    <row r="651" spans="1:3" x14ac:dyDescent="0.3">
      <c r="A651">
        <v>2026</v>
      </c>
      <c r="B651" s="2" t="s">
        <v>9322</v>
      </c>
      <c r="C651" s="2" t="s">
        <v>9322</v>
      </c>
    </row>
    <row r="652" spans="1:3" x14ac:dyDescent="0.3">
      <c r="A652">
        <v>2026</v>
      </c>
      <c r="B652" s="2" t="s">
        <v>9323</v>
      </c>
      <c r="C652" s="2" t="s">
        <v>9323</v>
      </c>
    </row>
    <row r="653" spans="1:3" x14ac:dyDescent="0.3">
      <c r="A653">
        <v>2026</v>
      </c>
      <c r="B653" s="2" t="s">
        <v>9324</v>
      </c>
      <c r="C653" s="2" t="s">
        <v>9324</v>
      </c>
    </row>
    <row r="654" spans="1:3" x14ac:dyDescent="0.3">
      <c r="A654">
        <v>2026</v>
      </c>
      <c r="B654" s="2" t="s">
        <v>9325</v>
      </c>
      <c r="C654" s="2" t="s">
        <v>9325</v>
      </c>
    </row>
    <row r="655" spans="1:3" x14ac:dyDescent="0.3">
      <c r="A655">
        <v>2026</v>
      </c>
      <c r="B655" s="2" t="s">
        <v>9326</v>
      </c>
      <c r="C655" s="2" t="s">
        <v>9326</v>
      </c>
    </row>
    <row r="656" spans="1:3" x14ac:dyDescent="0.3">
      <c r="A656">
        <v>2026</v>
      </c>
      <c r="B656" s="2" t="s">
        <v>9327</v>
      </c>
      <c r="C656" s="2" t="s">
        <v>9327</v>
      </c>
    </row>
    <row r="657" spans="1:3" x14ac:dyDescent="0.3">
      <c r="A657">
        <v>2026</v>
      </c>
      <c r="B657" s="2" t="s">
        <v>9328</v>
      </c>
      <c r="C657" s="2" t="s">
        <v>9328</v>
      </c>
    </row>
    <row r="658" spans="1:3" x14ac:dyDescent="0.3">
      <c r="A658">
        <v>2026</v>
      </c>
      <c r="B658" s="2" t="s">
        <v>9329</v>
      </c>
      <c r="C658" s="2" t="s">
        <v>9329</v>
      </c>
    </row>
    <row r="659" spans="1:3" x14ac:dyDescent="0.3">
      <c r="A659">
        <v>2026</v>
      </c>
      <c r="B659" s="2" t="s">
        <v>9330</v>
      </c>
      <c r="C659" s="2" t="s">
        <v>9330</v>
      </c>
    </row>
    <row r="660" spans="1:3" x14ac:dyDescent="0.3">
      <c r="A660">
        <v>2026</v>
      </c>
      <c r="B660" s="2" t="s">
        <v>9331</v>
      </c>
      <c r="C660" s="2" t="s">
        <v>9331</v>
      </c>
    </row>
    <row r="661" spans="1:3" x14ac:dyDescent="0.3">
      <c r="A661">
        <v>2026</v>
      </c>
      <c r="B661" s="2" t="s">
        <v>313</v>
      </c>
      <c r="C661" s="2" t="s">
        <v>313</v>
      </c>
    </row>
    <row r="662" spans="1:3" x14ac:dyDescent="0.3">
      <c r="A662">
        <v>2026</v>
      </c>
      <c r="B662" s="2" t="s">
        <v>314</v>
      </c>
      <c r="C662" s="2" t="s">
        <v>314</v>
      </c>
    </row>
    <row r="663" spans="1:3" x14ac:dyDescent="0.3">
      <c r="A663">
        <v>2026</v>
      </c>
      <c r="B663" s="2" t="s">
        <v>9332</v>
      </c>
      <c r="C663" s="2" t="s">
        <v>9332</v>
      </c>
    </row>
    <row r="664" spans="1:3" x14ac:dyDescent="0.3">
      <c r="A664">
        <v>2026</v>
      </c>
      <c r="B664" s="2" t="s">
        <v>9333</v>
      </c>
      <c r="C664" s="2" t="s">
        <v>9333</v>
      </c>
    </row>
    <row r="665" spans="1:3" x14ac:dyDescent="0.3">
      <c r="A665">
        <v>2026</v>
      </c>
      <c r="B665" s="2" t="s">
        <v>9334</v>
      </c>
      <c r="C665" s="2" t="s">
        <v>9334</v>
      </c>
    </row>
    <row r="666" spans="1:3" x14ac:dyDescent="0.3">
      <c r="A666">
        <v>2026</v>
      </c>
      <c r="B666" s="2" t="s">
        <v>9335</v>
      </c>
      <c r="C666" s="2" t="s">
        <v>9335</v>
      </c>
    </row>
    <row r="667" spans="1:3" x14ac:dyDescent="0.3">
      <c r="A667">
        <v>2026</v>
      </c>
      <c r="B667" s="2" t="s">
        <v>9336</v>
      </c>
      <c r="C667" s="2" t="s">
        <v>9336</v>
      </c>
    </row>
    <row r="668" spans="1:3" x14ac:dyDescent="0.3">
      <c r="A668">
        <v>2026</v>
      </c>
      <c r="B668" s="2" t="s">
        <v>9337</v>
      </c>
      <c r="C668" s="2" t="s">
        <v>9337</v>
      </c>
    </row>
    <row r="669" spans="1:3" x14ac:dyDescent="0.3">
      <c r="A669">
        <v>2026</v>
      </c>
      <c r="B669" s="2" t="s">
        <v>9338</v>
      </c>
      <c r="C669" s="2" t="s">
        <v>9338</v>
      </c>
    </row>
    <row r="670" spans="1:3" x14ac:dyDescent="0.3">
      <c r="A670">
        <v>2026</v>
      </c>
      <c r="B670" s="2" t="s">
        <v>308</v>
      </c>
      <c r="C670" s="2" t="s">
        <v>308</v>
      </c>
    </row>
    <row r="671" spans="1:3" x14ac:dyDescent="0.3">
      <c r="A671">
        <v>2026</v>
      </c>
      <c r="B671" s="2" t="s">
        <v>309</v>
      </c>
      <c r="C671" s="2" t="s">
        <v>309</v>
      </c>
    </row>
    <row r="672" spans="1:3" x14ac:dyDescent="0.3">
      <c r="A672">
        <v>2026</v>
      </c>
      <c r="B672" s="2" t="s">
        <v>310</v>
      </c>
      <c r="C672" s="2" t="s">
        <v>9339</v>
      </c>
    </row>
    <row r="673" spans="1:3" x14ac:dyDescent="0.3">
      <c r="A673">
        <v>2026</v>
      </c>
      <c r="B673" s="2" t="s">
        <v>311</v>
      </c>
      <c r="C673" s="2" t="s">
        <v>512</v>
      </c>
    </row>
    <row r="674" spans="1:3" x14ac:dyDescent="0.3">
      <c r="A674">
        <v>2026</v>
      </c>
      <c r="B674" s="2" t="s">
        <v>312</v>
      </c>
      <c r="C674" s="2" t="s">
        <v>602</v>
      </c>
    </row>
    <row r="675" spans="1:3" x14ac:dyDescent="0.3">
      <c r="A675">
        <v>2026</v>
      </c>
      <c r="B675" s="2" t="s">
        <v>9340</v>
      </c>
      <c r="C675" s="2" t="s">
        <v>9340</v>
      </c>
    </row>
    <row r="676" spans="1:3" x14ac:dyDescent="0.3">
      <c r="A676">
        <v>2026</v>
      </c>
      <c r="B676" s="2" t="s">
        <v>9341</v>
      </c>
      <c r="C676" s="2" t="s">
        <v>9341</v>
      </c>
    </row>
    <row r="677" spans="1:3" x14ac:dyDescent="0.3">
      <c r="A677">
        <v>2026</v>
      </c>
      <c r="B677" s="2" t="s">
        <v>9342</v>
      </c>
      <c r="C677" s="2" t="s">
        <v>9342</v>
      </c>
    </row>
    <row r="678" spans="1:3" x14ac:dyDescent="0.3">
      <c r="A678">
        <v>2026</v>
      </c>
      <c r="B678" s="2" t="s">
        <v>9343</v>
      </c>
      <c r="C678" s="2" t="s">
        <v>9343</v>
      </c>
    </row>
    <row r="679" spans="1:3" x14ac:dyDescent="0.3">
      <c r="A679">
        <v>2026</v>
      </c>
      <c r="B679" s="2" t="s">
        <v>9344</v>
      </c>
      <c r="C679" s="2" t="s">
        <v>9344</v>
      </c>
    </row>
    <row r="680" spans="1:3" x14ac:dyDescent="0.3">
      <c r="A680">
        <v>2026</v>
      </c>
      <c r="B680" s="2" t="s">
        <v>9345</v>
      </c>
      <c r="C680" s="2" t="s">
        <v>9345</v>
      </c>
    </row>
    <row r="681" spans="1:3" x14ac:dyDescent="0.3">
      <c r="A681">
        <v>2026</v>
      </c>
      <c r="B681" s="2" t="s">
        <v>9346</v>
      </c>
      <c r="C681" s="2" t="s">
        <v>9346</v>
      </c>
    </row>
    <row r="682" spans="1:3" x14ac:dyDescent="0.3">
      <c r="A682">
        <v>2026</v>
      </c>
      <c r="B682" s="2" t="s">
        <v>9347</v>
      </c>
      <c r="C682" s="2" t="s">
        <v>9347</v>
      </c>
    </row>
    <row r="683" spans="1:3" x14ac:dyDescent="0.3">
      <c r="A683">
        <v>2026</v>
      </c>
      <c r="B683" s="2" t="s">
        <v>9348</v>
      </c>
      <c r="C683" s="2" t="s">
        <v>9348</v>
      </c>
    </row>
    <row r="684" spans="1:3" x14ac:dyDescent="0.3">
      <c r="A684">
        <v>2026</v>
      </c>
      <c r="B684" s="2" t="s">
        <v>9349</v>
      </c>
      <c r="C684" s="2" t="s">
        <v>9349</v>
      </c>
    </row>
    <row r="685" spans="1:3" x14ac:dyDescent="0.3">
      <c r="A685">
        <v>2026</v>
      </c>
      <c r="B685" s="2" t="s">
        <v>9350</v>
      </c>
      <c r="C685" s="2" t="s">
        <v>9350</v>
      </c>
    </row>
    <row r="686" spans="1:3" x14ac:dyDescent="0.3">
      <c r="A686">
        <v>2026</v>
      </c>
      <c r="B686" s="2" t="s">
        <v>9351</v>
      </c>
      <c r="C686" s="2" t="s">
        <v>9351</v>
      </c>
    </row>
    <row r="687" spans="1:3" x14ac:dyDescent="0.3">
      <c r="A687">
        <v>2026</v>
      </c>
      <c r="B687" s="2" t="s">
        <v>9352</v>
      </c>
      <c r="C687" s="2" t="s">
        <v>9352</v>
      </c>
    </row>
    <row r="688" spans="1:3" x14ac:dyDescent="0.3">
      <c r="A688">
        <v>2026</v>
      </c>
      <c r="B688" s="2" t="s">
        <v>9353</v>
      </c>
      <c r="C688" s="2" t="s">
        <v>9353</v>
      </c>
    </row>
    <row r="689" spans="1:3" x14ac:dyDescent="0.3">
      <c r="A689">
        <v>2026</v>
      </c>
      <c r="B689" s="2" t="s">
        <v>9354</v>
      </c>
      <c r="C689" s="2" t="s">
        <v>9354</v>
      </c>
    </row>
    <row r="690" spans="1:3" x14ac:dyDescent="0.3">
      <c r="A690">
        <v>2026</v>
      </c>
      <c r="B690" s="2" t="s">
        <v>9355</v>
      </c>
      <c r="C690" s="2" t="s">
        <v>9355</v>
      </c>
    </row>
    <row r="691" spans="1:3" x14ac:dyDescent="0.3">
      <c r="A691">
        <v>2026</v>
      </c>
      <c r="B691" s="2" t="s">
        <v>9356</v>
      </c>
      <c r="C691" s="2" t="s">
        <v>9356</v>
      </c>
    </row>
    <row r="692" spans="1:3" x14ac:dyDescent="0.3">
      <c r="A692">
        <v>2026</v>
      </c>
      <c r="B692" s="2" t="s">
        <v>9357</v>
      </c>
      <c r="C692" s="2" t="s">
        <v>9357</v>
      </c>
    </row>
    <row r="693" spans="1:3" x14ac:dyDescent="0.3">
      <c r="A693">
        <v>2026</v>
      </c>
      <c r="B693" s="2" t="s">
        <v>9358</v>
      </c>
      <c r="C693" s="2" t="s">
        <v>9358</v>
      </c>
    </row>
    <row r="694" spans="1:3" x14ac:dyDescent="0.3">
      <c r="A694">
        <v>2026</v>
      </c>
      <c r="B694" s="2" t="s">
        <v>9359</v>
      </c>
      <c r="C694" s="2" t="s">
        <v>9359</v>
      </c>
    </row>
    <row r="695" spans="1:3" x14ac:dyDescent="0.3">
      <c r="A695">
        <v>2026</v>
      </c>
      <c r="B695" s="2" t="s">
        <v>9360</v>
      </c>
      <c r="C695" s="2" t="s">
        <v>9360</v>
      </c>
    </row>
    <row r="696" spans="1:3" x14ac:dyDescent="0.3">
      <c r="A696">
        <v>2026</v>
      </c>
      <c r="B696" s="2" t="s">
        <v>9361</v>
      </c>
      <c r="C696" s="2" t="s">
        <v>9361</v>
      </c>
    </row>
    <row r="697" spans="1:3" x14ac:dyDescent="0.3">
      <c r="A697">
        <v>2026</v>
      </c>
      <c r="B697" s="2" t="s">
        <v>9362</v>
      </c>
      <c r="C697" s="2" t="s">
        <v>9362</v>
      </c>
    </row>
    <row r="698" spans="1:3" x14ac:dyDescent="0.3">
      <c r="A698">
        <v>2026</v>
      </c>
      <c r="B698" s="2" t="s">
        <v>9363</v>
      </c>
      <c r="C698" s="2" t="s">
        <v>9363</v>
      </c>
    </row>
    <row r="699" spans="1:3" x14ac:dyDescent="0.3">
      <c r="A699">
        <v>2026</v>
      </c>
      <c r="B699" s="2" t="s">
        <v>9364</v>
      </c>
      <c r="C699" s="2" t="s">
        <v>9364</v>
      </c>
    </row>
    <row r="700" spans="1:3" x14ac:dyDescent="0.3">
      <c r="A700">
        <v>2026</v>
      </c>
      <c r="B700" s="2" t="s">
        <v>9365</v>
      </c>
      <c r="C700" s="2" t="s">
        <v>9365</v>
      </c>
    </row>
    <row r="701" spans="1:3" x14ac:dyDescent="0.3">
      <c r="A701">
        <v>2026</v>
      </c>
      <c r="B701" s="2" t="s">
        <v>9366</v>
      </c>
      <c r="C701" s="2" t="s">
        <v>9366</v>
      </c>
    </row>
    <row r="702" spans="1:3" x14ac:dyDescent="0.3">
      <c r="A702">
        <v>2026</v>
      </c>
      <c r="B702" s="2" t="s">
        <v>9367</v>
      </c>
      <c r="C702" s="2" t="s">
        <v>9367</v>
      </c>
    </row>
    <row r="703" spans="1:3" x14ac:dyDescent="0.3">
      <c r="A703">
        <v>2026</v>
      </c>
      <c r="B703" s="2" t="s">
        <v>9368</v>
      </c>
      <c r="C703" s="2" t="s">
        <v>9368</v>
      </c>
    </row>
    <row r="704" spans="1:3" x14ac:dyDescent="0.3">
      <c r="A704">
        <v>2026</v>
      </c>
      <c r="B704" s="2" t="s">
        <v>9369</v>
      </c>
      <c r="C704" s="2" t="s">
        <v>9369</v>
      </c>
    </row>
    <row r="705" spans="1:3" x14ac:dyDescent="0.3">
      <c r="A705">
        <v>2026</v>
      </c>
      <c r="B705" s="2" t="s">
        <v>9370</v>
      </c>
      <c r="C705" s="2" t="s">
        <v>9370</v>
      </c>
    </row>
    <row r="706" spans="1:3" x14ac:dyDescent="0.3">
      <c r="A706">
        <v>2026</v>
      </c>
      <c r="B706" s="2" t="s">
        <v>315</v>
      </c>
      <c r="C706" s="2" t="s">
        <v>315</v>
      </c>
    </row>
    <row r="707" spans="1:3" x14ac:dyDescent="0.3">
      <c r="A707">
        <v>2026</v>
      </c>
      <c r="B707" s="2" t="s">
        <v>9371</v>
      </c>
      <c r="C707" s="2" t="s">
        <v>9371</v>
      </c>
    </row>
    <row r="708" spans="1:3" x14ac:dyDescent="0.3">
      <c r="A708">
        <v>2026</v>
      </c>
      <c r="B708" s="2" t="s">
        <v>9372</v>
      </c>
      <c r="C708" s="2" t="s">
        <v>9372</v>
      </c>
    </row>
    <row r="709" spans="1:3" x14ac:dyDescent="0.3">
      <c r="A709">
        <v>2026</v>
      </c>
      <c r="B709" s="2" t="s">
        <v>9373</v>
      </c>
      <c r="C709" s="2" t="s">
        <v>9373</v>
      </c>
    </row>
    <row r="710" spans="1:3" x14ac:dyDescent="0.3">
      <c r="A710">
        <v>2026</v>
      </c>
      <c r="B710" s="2" t="s">
        <v>9374</v>
      </c>
      <c r="C710" s="2" t="s">
        <v>9374</v>
      </c>
    </row>
    <row r="711" spans="1:3" x14ac:dyDescent="0.3">
      <c r="A711">
        <v>2026</v>
      </c>
      <c r="B711" s="2" t="s">
        <v>9375</v>
      </c>
      <c r="C711" s="2" t="s">
        <v>9375</v>
      </c>
    </row>
    <row r="712" spans="1:3" x14ac:dyDescent="0.3">
      <c r="A712">
        <v>2026</v>
      </c>
      <c r="B712" s="2" t="s">
        <v>9376</v>
      </c>
      <c r="C712" s="2" t="s">
        <v>9376</v>
      </c>
    </row>
    <row r="713" spans="1:3" x14ac:dyDescent="0.3">
      <c r="A713">
        <v>2026</v>
      </c>
      <c r="B713" s="2" t="s">
        <v>316</v>
      </c>
      <c r="C713" s="2" t="s">
        <v>316</v>
      </c>
    </row>
    <row r="714" spans="1:3" x14ac:dyDescent="0.3">
      <c r="A714">
        <v>2026</v>
      </c>
      <c r="B714" s="2" t="s">
        <v>9377</v>
      </c>
      <c r="C714" s="2" t="s">
        <v>9377</v>
      </c>
    </row>
    <row r="715" spans="1:3" x14ac:dyDescent="0.3">
      <c r="A715">
        <v>2026</v>
      </c>
      <c r="B715" s="2" t="s">
        <v>9378</v>
      </c>
      <c r="C715" s="2" t="s">
        <v>9378</v>
      </c>
    </row>
    <row r="716" spans="1:3" x14ac:dyDescent="0.3">
      <c r="A716">
        <v>2026</v>
      </c>
      <c r="B716" s="2" t="s">
        <v>9379</v>
      </c>
      <c r="C716" s="2" t="s">
        <v>9379</v>
      </c>
    </row>
    <row r="717" spans="1:3" x14ac:dyDescent="0.3">
      <c r="A717">
        <v>2026</v>
      </c>
      <c r="B717" s="2" t="s">
        <v>9380</v>
      </c>
      <c r="C717" s="2" t="s">
        <v>9380</v>
      </c>
    </row>
    <row r="718" spans="1:3" x14ac:dyDescent="0.3">
      <c r="A718">
        <v>2026</v>
      </c>
      <c r="B718" s="2" t="s">
        <v>9381</v>
      </c>
      <c r="C718" s="2" t="s">
        <v>9381</v>
      </c>
    </row>
    <row r="719" spans="1:3" x14ac:dyDescent="0.3">
      <c r="A719">
        <v>2026</v>
      </c>
      <c r="B719" s="2" t="s">
        <v>9382</v>
      </c>
      <c r="C719" s="2" t="s">
        <v>9382</v>
      </c>
    </row>
    <row r="720" spans="1:3" x14ac:dyDescent="0.3">
      <c r="A720">
        <v>2026</v>
      </c>
      <c r="B720" s="2" t="s">
        <v>9383</v>
      </c>
      <c r="C720" s="2" t="s">
        <v>9383</v>
      </c>
    </row>
    <row r="721" spans="1:3" x14ac:dyDescent="0.3">
      <c r="A721">
        <v>2026</v>
      </c>
      <c r="B721" s="2" t="s">
        <v>9384</v>
      </c>
      <c r="C721" s="2" t="s">
        <v>9384</v>
      </c>
    </row>
    <row r="722" spans="1:3" x14ac:dyDescent="0.3">
      <c r="A722">
        <v>2026</v>
      </c>
      <c r="B722" s="2" t="s">
        <v>9385</v>
      </c>
      <c r="C722" s="2" t="s">
        <v>9385</v>
      </c>
    </row>
    <row r="723" spans="1:3" x14ac:dyDescent="0.3">
      <c r="A723">
        <v>2026</v>
      </c>
      <c r="B723" s="2" t="s">
        <v>9386</v>
      </c>
      <c r="C723" s="2" t="s">
        <v>9386</v>
      </c>
    </row>
    <row r="724" spans="1:3" x14ac:dyDescent="0.3">
      <c r="A724">
        <v>2026</v>
      </c>
      <c r="B724" s="2" t="s">
        <v>9387</v>
      </c>
      <c r="C724" s="2" t="s">
        <v>9387</v>
      </c>
    </row>
    <row r="725" spans="1:3" x14ac:dyDescent="0.3">
      <c r="A725">
        <v>2026</v>
      </c>
      <c r="B725" s="2" t="s">
        <v>9388</v>
      </c>
      <c r="C725" s="2" t="s">
        <v>9388</v>
      </c>
    </row>
    <row r="726" spans="1:3" x14ac:dyDescent="0.3">
      <c r="A726">
        <v>2026</v>
      </c>
      <c r="B726" s="2" t="s">
        <v>9389</v>
      </c>
      <c r="C726" s="2" t="s">
        <v>9389</v>
      </c>
    </row>
    <row r="727" spans="1:3" x14ac:dyDescent="0.3">
      <c r="A727">
        <v>2026</v>
      </c>
      <c r="B727" s="2" t="s">
        <v>9390</v>
      </c>
      <c r="C727" s="2" t="s">
        <v>9390</v>
      </c>
    </row>
    <row r="728" spans="1:3" x14ac:dyDescent="0.3">
      <c r="A728">
        <v>2026</v>
      </c>
      <c r="B728" s="2" t="s">
        <v>317</v>
      </c>
      <c r="C728" s="2" t="s">
        <v>317</v>
      </c>
    </row>
    <row r="729" spans="1:3" x14ac:dyDescent="0.3">
      <c r="A729">
        <v>2026</v>
      </c>
      <c r="B729" s="2" t="s">
        <v>9391</v>
      </c>
      <c r="C729" s="2" t="s">
        <v>9392</v>
      </c>
    </row>
    <row r="730" spans="1:3" x14ac:dyDescent="0.3">
      <c r="A730">
        <v>2026</v>
      </c>
      <c r="B730" s="2" t="s">
        <v>9393</v>
      </c>
      <c r="C730" s="2" t="s">
        <v>9393</v>
      </c>
    </row>
    <row r="731" spans="1:3" x14ac:dyDescent="0.3">
      <c r="A731">
        <v>2026</v>
      </c>
      <c r="B731" s="2" t="s">
        <v>9394</v>
      </c>
      <c r="C731" s="2" t="s">
        <v>9394</v>
      </c>
    </row>
    <row r="732" spans="1:3" x14ac:dyDescent="0.3">
      <c r="A732">
        <v>2026</v>
      </c>
      <c r="B732" s="2" t="s">
        <v>9395</v>
      </c>
      <c r="C732" s="2" t="s">
        <v>9395</v>
      </c>
    </row>
    <row r="733" spans="1:3" x14ac:dyDescent="0.3">
      <c r="A733">
        <v>2026</v>
      </c>
      <c r="B733" s="2" t="s">
        <v>9396</v>
      </c>
      <c r="C733" s="2" t="s">
        <v>9396</v>
      </c>
    </row>
    <row r="734" spans="1:3" x14ac:dyDescent="0.3">
      <c r="A734">
        <v>2026</v>
      </c>
      <c r="B734" s="2" t="s">
        <v>9397</v>
      </c>
      <c r="C734" s="2" t="s">
        <v>9397</v>
      </c>
    </row>
    <row r="735" spans="1:3" x14ac:dyDescent="0.3">
      <c r="A735">
        <v>2026</v>
      </c>
      <c r="B735" s="2" t="s">
        <v>9398</v>
      </c>
      <c r="C735" s="2" t="s">
        <v>9398</v>
      </c>
    </row>
    <row r="736" spans="1:3" x14ac:dyDescent="0.3">
      <c r="A736">
        <v>2026</v>
      </c>
      <c r="B736" s="2" t="s">
        <v>9399</v>
      </c>
      <c r="C736" s="2" t="s">
        <v>9399</v>
      </c>
    </row>
    <row r="737" spans="1:3" x14ac:dyDescent="0.3">
      <c r="A737">
        <v>2026</v>
      </c>
      <c r="B737" s="2" t="s">
        <v>9400</v>
      </c>
      <c r="C737" s="2" t="s">
        <v>9400</v>
      </c>
    </row>
    <row r="738" spans="1:3" x14ac:dyDescent="0.3">
      <c r="A738">
        <v>2026</v>
      </c>
      <c r="B738" s="2" t="s">
        <v>9401</v>
      </c>
      <c r="C738" s="2" t="s">
        <v>9401</v>
      </c>
    </row>
    <row r="739" spans="1:3" x14ac:dyDescent="0.3">
      <c r="A739">
        <v>2026</v>
      </c>
      <c r="B739" s="2" t="s">
        <v>9402</v>
      </c>
      <c r="C739" s="2" t="s">
        <v>9403</v>
      </c>
    </row>
    <row r="740" spans="1:3" x14ac:dyDescent="0.3">
      <c r="A740">
        <v>2026</v>
      </c>
      <c r="B740" s="2" t="s">
        <v>9404</v>
      </c>
      <c r="C740" s="2" t="s">
        <v>9192</v>
      </c>
    </row>
    <row r="741" spans="1:3" x14ac:dyDescent="0.3">
      <c r="A741">
        <v>2026</v>
      </c>
      <c r="B741" s="2" t="s">
        <v>318</v>
      </c>
      <c r="C741" s="2" t="s">
        <v>318</v>
      </c>
    </row>
    <row r="742" spans="1:3" x14ac:dyDescent="0.3">
      <c r="A742">
        <v>2026</v>
      </c>
      <c r="B742" s="2" t="s">
        <v>319</v>
      </c>
      <c r="C742" s="2" t="s">
        <v>319</v>
      </c>
    </row>
    <row r="743" spans="1:3" x14ac:dyDescent="0.3">
      <c r="A743">
        <v>2026</v>
      </c>
      <c r="B743" s="2" t="s">
        <v>320</v>
      </c>
      <c r="C743" s="2" t="s">
        <v>320</v>
      </c>
    </row>
    <row r="744" spans="1:3" x14ac:dyDescent="0.3">
      <c r="A744">
        <v>2026</v>
      </c>
      <c r="B744" s="2" t="s">
        <v>321</v>
      </c>
      <c r="C744" s="2" t="s">
        <v>321</v>
      </c>
    </row>
    <row r="745" spans="1:3" x14ac:dyDescent="0.3">
      <c r="A745">
        <v>2026</v>
      </c>
      <c r="B745" s="2" t="s">
        <v>322</v>
      </c>
      <c r="C745" s="2" t="s">
        <v>322</v>
      </c>
    </row>
    <row r="746" spans="1:3" x14ac:dyDescent="0.3">
      <c r="A746">
        <v>2026</v>
      </c>
      <c r="B746" s="2" t="s">
        <v>9405</v>
      </c>
      <c r="C746" s="2" t="s">
        <v>9405</v>
      </c>
    </row>
    <row r="747" spans="1:3" x14ac:dyDescent="0.3">
      <c r="A747">
        <v>2026</v>
      </c>
      <c r="B747" s="2" t="s">
        <v>9406</v>
      </c>
      <c r="C747" s="2" t="s">
        <v>9406</v>
      </c>
    </row>
    <row r="748" spans="1:3" x14ac:dyDescent="0.3">
      <c r="A748">
        <v>2026</v>
      </c>
      <c r="B748" s="2" t="s">
        <v>9407</v>
      </c>
      <c r="C748" s="2" t="s">
        <v>9407</v>
      </c>
    </row>
    <row r="749" spans="1:3" x14ac:dyDescent="0.3">
      <c r="A749">
        <v>2026</v>
      </c>
      <c r="B749" s="2" t="s">
        <v>9408</v>
      </c>
      <c r="C749" s="2" t="s">
        <v>9408</v>
      </c>
    </row>
    <row r="750" spans="1:3" x14ac:dyDescent="0.3">
      <c r="A750">
        <v>2026</v>
      </c>
      <c r="B750" s="2" t="s">
        <v>9409</v>
      </c>
      <c r="C750" s="2" t="s">
        <v>9409</v>
      </c>
    </row>
    <row r="751" spans="1:3" x14ac:dyDescent="0.3">
      <c r="A751">
        <v>2026</v>
      </c>
      <c r="B751" s="2" t="s">
        <v>9410</v>
      </c>
      <c r="C751" s="2" t="s">
        <v>9410</v>
      </c>
    </row>
    <row r="752" spans="1:3" x14ac:dyDescent="0.3">
      <c r="A752">
        <v>2026</v>
      </c>
      <c r="B752" s="2" t="s">
        <v>9411</v>
      </c>
      <c r="C752" s="2" t="s">
        <v>9411</v>
      </c>
    </row>
    <row r="753" spans="1:3" x14ac:dyDescent="0.3">
      <c r="A753">
        <v>2026</v>
      </c>
      <c r="B753" s="2" t="s">
        <v>9412</v>
      </c>
      <c r="C753" s="2" t="s">
        <v>9412</v>
      </c>
    </row>
    <row r="754" spans="1:3" x14ac:dyDescent="0.3">
      <c r="A754">
        <v>2026</v>
      </c>
      <c r="B754" s="2" t="s">
        <v>9413</v>
      </c>
      <c r="C754" s="2" t="s">
        <v>9413</v>
      </c>
    </row>
    <row r="755" spans="1:3" x14ac:dyDescent="0.3">
      <c r="A755">
        <v>2026</v>
      </c>
      <c r="B755" s="2" t="s">
        <v>9414</v>
      </c>
      <c r="C755" s="2" t="s">
        <v>9414</v>
      </c>
    </row>
    <row r="756" spans="1:3" x14ac:dyDescent="0.3">
      <c r="A756">
        <v>2026</v>
      </c>
      <c r="B756" s="2" t="s">
        <v>9415</v>
      </c>
      <c r="C756" s="2" t="s">
        <v>9415</v>
      </c>
    </row>
    <row r="757" spans="1:3" x14ac:dyDescent="0.3">
      <c r="A757">
        <v>2026</v>
      </c>
      <c r="B757" s="2" t="s">
        <v>9416</v>
      </c>
      <c r="C757" s="2" t="s">
        <v>9416</v>
      </c>
    </row>
    <row r="758" spans="1:3" x14ac:dyDescent="0.3">
      <c r="A758">
        <v>2026</v>
      </c>
      <c r="B758" s="2" t="s">
        <v>9417</v>
      </c>
      <c r="C758" s="2" t="s">
        <v>9417</v>
      </c>
    </row>
    <row r="759" spans="1:3" x14ac:dyDescent="0.3">
      <c r="A759">
        <v>2026</v>
      </c>
      <c r="B759" s="2" t="s">
        <v>9418</v>
      </c>
      <c r="C759" s="2" t="s">
        <v>9418</v>
      </c>
    </row>
    <row r="760" spans="1:3" x14ac:dyDescent="0.3">
      <c r="A760">
        <v>2026</v>
      </c>
      <c r="B760" s="2" t="s">
        <v>9419</v>
      </c>
      <c r="C760" s="2" t="s">
        <v>9419</v>
      </c>
    </row>
    <row r="761" spans="1:3" x14ac:dyDescent="0.3">
      <c r="A761">
        <v>2026</v>
      </c>
      <c r="B761" s="2" t="s">
        <v>9420</v>
      </c>
      <c r="C761" s="2" t="s">
        <v>9420</v>
      </c>
    </row>
    <row r="762" spans="1:3" x14ac:dyDescent="0.3">
      <c r="A762">
        <v>2026</v>
      </c>
      <c r="B762" s="2" t="s">
        <v>9421</v>
      </c>
      <c r="C762" s="2" t="s">
        <v>9421</v>
      </c>
    </row>
    <row r="763" spans="1:3" x14ac:dyDescent="0.3">
      <c r="A763">
        <v>2026</v>
      </c>
      <c r="B763" s="2" t="s">
        <v>9422</v>
      </c>
      <c r="C763" s="2" t="s">
        <v>9423</v>
      </c>
    </row>
    <row r="764" spans="1:3" x14ac:dyDescent="0.3">
      <c r="A764">
        <v>2026</v>
      </c>
      <c r="B764" s="2" t="s">
        <v>9424</v>
      </c>
      <c r="C764" s="2" t="s">
        <v>9424</v>
      </c>
    </row>
    <row r="765" spans="1:3" x14ac:dyDescent="0.3">
      <c r="A765">
        <v>2026</v>
      </c>
      <c r="B765" s="2" t="s">
        <v>9425</v>
      </c>
      <c r="C765" s="2" t="s">
        <v>9425</v>
      </c>
    </row>
    <row r="766" spans="1:3" x14ac:dyDescent="0.3">
      <c r="A766">
        <v>2026</v>
      </c>
      <c r="B766" s="2" t="s">
        <v>9426</v>
      </c>
      <c r="C766" s="2" t="s">
        <v>9426</v>
      </c>
    </row>
    <row r="767" spans="1:3" x14ac:dyDescent="0.3">
      <c r="A767">
        <v>2026</v>
      </c>
      <c r="B767" s="2" t="s">
        <v>9427</v>
      </c>
      <c r="C767" s="2" t="s">
        <v>9427</v>
      </c>
    </row>
    <row r="768" spans="1:3" x14ac:dyDescent="0.3">
      <c r="A768">
        <v>2026</v>
      </c>
      <c r="B768" s="2" t="s">
        <v>9428</v>
      </c>
      <c r="C768" s="2" t="s">
        <v>9428</v>
      </c>
    </row>
    <row r="769" spans="1:3" x14ac:dyDescent="0.3">
      <c r="A769">
        <v>2026</v>
      </c>
      <c r="B769" s="2" t="s">
        <v>9429</v>
      </c>
      <c r="C769" s="2" t="s">
        <v>9429</v>
      </c>
    </row>
    <row r="770" spans="1:3" x14ac:dyDescent="0.3">
      <c r="A770">
        <v>2026</v>
      </c>
      <c r="B770" s="2" t="s">
        <v>9430</v>
      </c>
      <c r="C770" s="2" t="s">
        <v>9430</v>
      </c>
    </row>
    <row r="771" spans="1:3" x14ac:dyDescent="0.3">
      <c r="A771">
        <v>2026</v>
      </c>
      <c r="B771" s="2" t="s">
        <v>9431</v>
      </c>
      <c r="C771" s="2" t="s">
        <v>9431</v>
      </c>
    </row>
    <row r="772" spans="1:3" x14ac:dyDescent="0.3">
      <c r="A772">
        <v>2026</v>
      </c>
      <c r="B772" s="2" t="s">
        <v>9432</v>
      </c>
      <c r="C772" s="2" t="s">
        <v>9432</v>
      </c>
    </row>
    <row r="773" spans="1:3" x14ac:dyDescent="0.3">
      <c r="A773">
        <v>2026</v>
      </c>
      <c r="B773" s="2" t="s">
        <v>9433</v>
      </c>
      <c r="C773" s="2" t="s">
        <v>9433</v>
      </c>
    </row>
    <row r="774" spans="1:3" x14ac:dyDescent="0.3">
      <c r="A774">
        <v>2026</v>
      </c>
      <c r="B774" s="2" t="s">
        <v>9434</v>
      </c>
      <c r="C774" s="2" t="s">
        <v>9434</v>
      </c>
    </row>
    <row r="775" spans="1:3" x14ac:dyDescent="0.3">
      <c r="A775">
        <v>2026</v>
      </c>
      <c r="B775" s="2" t="s">
        <v>9435</v>
      </c>
      <c r="C775" s="2" t="s">
        <v>9435</v>
      </c>
    </row>
    <row r="776" spans="1:3" x14ac:dyDescent="0.3">
      <c r="A776">
        <v>2026</v>
      </c>
      <c r="B776" s="2" t="s">
        <v>9436</v>
      </c>
      <c r="C776" s="2" t="s">
        <v>9436</v>
      </c>
    </row>
    <row r="777" spans="1:3" x14ac:dyDescent="0.3">
      <c r="A777">
        <v>2026</v>
      </c>
      <c r="B777" s="2" t="s">
        <v>9437</v>
      </c>
      <c r="C777" s="2" t="s">
        <v>9437</v>
      </c>
    </row>
    <row r="778" spans="1:3" x14ac:dyDescent="0.3">
      <c r="A778">
        <v>2026</v>
      </c>
      <c r="B778" s="2" t="s">
        <v>9438</v>
      </c>
      <c r="C778" s="2" t="s">
        <v>9438</v>
      </c>
    </row>
    <row r="779" spans="1:3" x14ac:dyDescent="0.3">
      <c r="A779">
        <v>2026</v>
      </c>
      <c r="B779" s="2" t="s">
        <v>9439</v>
      </c>
      <c r="C779" s="2" t="s">
        <v>235</v>
      </c>
    </row>
    <row r="780" spans="1:3" x14ac:dyDescent="0.3">
      <c r="A780">
        <v>2026</v>
      </c>
      <c r="B780" s="2" t="s">
        <v>9440</v>
      </c>
      <c r="C780" s="2" t="s">
        <v>9440</v>
      </c>
    </row>
    <row r="781" spans="1:3" x14ac:dyDescent="0.3">
      <c r="A781">
        <v>2026</v>
      </c>
      <c r="B781" s="2" t="s">
        <v>323</v>
      </c>
      <c r="C781" s="2" t="s">
        <v>323</v>
      </c>
    </row>
    <row r="782" spans="1:3" x14ac:dyDescent="0.3">
      <c r="A782">
        <v>2026</v>
      </c>
      <c r="B782" s="2" t="s">
        <v>9441</v>
      </c>
      <c r="C782" s="2" t="s">
        <v>9441</v>
      </c>
    </row>
    <row r="783" spans="1:3" x14ac:dyDescent="0.3">
      <c r="A783">
        <v>2026</v>
      </c>
      <c r="B783" s="2" t="s">
        <v>324</v>
      </c>
      <c r="C783" s="2" t="s">
        <v>324</v>
      </c>
    </row>
    <row r="784" spans="1:3" x14ac:dyDescent="0.3">
      <c r="A784">
        <v>2026</v>
      </c>
      <c r="B784" s="2" t="s">
        <v>325</v>
      </c>
      <c r="C784" s="2" t="s">
        <v>325</v>
      </c>
    </row>
    <row r="785" spans="1:3" x14ac:dyDescent="0.3">
      <c r="A785">
        <v>2026</v>
      </c>
      <c r="B785" s="2" t="s">
        <v>9442</v>
      </c>
      <c r="C785" s="2" t="s">
        <v>9442</v>
      </c>
    </row>
    <row r="786" spans="1:3" x14ac:dyDescent="0.3">
      <c r="A786">
        <v>2026</v>
      </c>
      <c r="B786" s="2" t="s">
        <v>326</v>
      </c>
      <c r="C786" s="2" t="s">
        <v>326</v>
      </c>
    </row>
    <row r="787" spans="1:3" x14ac:dyDescent="0.3">
      <c r="A787">
        <v>2026</v>
      </c>
      <c r="B787" s="2" t="s">
        <v>9443</v>
      </c>
      <c r="C787" s="2" t="s">
        <v>9443</v>
      </c>
    </row>
    <row r="788" spans="1:3" x14ac:dyDescent="0.3">
      <c r="A788">
        <v>2026</v>
      </c>
      <c r="B788" s="2" t="s">
        <v>327</v>
      </c>
      <c r="C788" s="2" t="s">
        <v>327</v>
      </c>
    </row>
    <row r="789" spans="1:3" x14ac:dyDescent="0.3">
      <c r="A789">
        <v>2026</v>
      </c>
      <c r="B789" s="2" t="s">
        <v>328</v>
      </c>
      <c r="C789" s="2" t="s">
        <v>328</v>
      </c>
    </row>
    <row r="790" spans="1:3" x14ac:dyDescent="0.3">
      <c r="A790">
        <v>2026</v>
      </c>
      <c r="B790" s="2" t="s">
        <v>329</v>
      </c>
      <c r="C790" s="2" t="s">
        <v>329</v>
      </c>
    </row>
    <row r="791" spans="1:3" x14ac:dyDescent="0.3">
      <c r="A791">
        <v>2026</v>
      </c>
      <c r="B791" s="2" t="s">
        <v>342</v>
      </c>
      <c r="C791" s="2" t="s">
        <v>342</v>
      </c>
    </row>
    <row r="792" spans="1:3" x14ac:dyDescent="0.3">
      <c r="A792">
        <v>2026</v>
      </c>
      <c r="B792" s="2" t="s">
        <v>343</v>
      </c>
      <c r="C792" s="2" t="s">
        <v>343</v>
      </c>
    </row>
    <row r="793" spans="1:3" x14ac:dyDescent="0.3">
      <c r="A793">
        <v>2026</v>
      </c>
      <c r="B793" s="2" t="s">
        <v>344</v>
      </c>
      <c r="C793" s="2" t="s">
        <v>344</v>
      </c>
    </row>
    <row r="794" spans="1:3" x14ac:dyDescent="0.3">
      <c r="A794">
        <v>2026</v>
      </c>
      <c r="B794" s="2" t="s">
        <v>345</v>
      </c>
      <c r="C794" s="2" t="s">
        <v>345</v>
      </c>
    </row>
    <row r="795" spans="1:3" x14ac:dyDescent="0.3">
      <c r="A795">
        <v>2026</v>
      </c>
      <c r="B795" s="2" t="s">
        <v>346</v>
      </c>
      <c r="C795" s="2" t="s">
        <v>346</v>
      </c>
    </row>
    <row r="796" spans="1:3" x14ac:dyDescent="0.3">
      <c r="A796">
        <v>2026</v>
      </c>
      <c r="B796" s="2" t="s">
        <v>330</v>
      </c>
      <c r="C796" s="2" t="s">
        <v>330</v>
      </c>
    </row>
    <row r="797" spans="1:3" x14ac:dyDescent="0.3">
      <c r="A797">
        <v>2026</v>
      </c>
      <c r="B797" s="2" t="s">
        <v>9444</v>
      </c>
      <c r="C797" s="2" t="s">
        <v>9444</v>
      </c>
    </row>
    <row r="798" spans="1:3" x14ac:dyDescent="0.3">
      <c r="A798">
        <v>2026</v>
      </c>
      <c r="B798" s="2" t="s">
        <v>331</v>
      </c>
      <c r="C798" s="2" t="s">
        <v>331</v>
      </c>
    </row>
    <row r="799" spans="1:3" x14ac:dyDescent="0.3">
      <c r="A799">
        <v>2026</v>
      </c>
      <c r="B799" s="2" t="s">
        <v>9445</v>
      </c>
      <c r="C799" s="2" t="s">
        <v>9445</v>
      </c>
    </row>
    <row r="800" spans="1:3" x14ac:dyDescent="0.3">
      <c r="A800">
        <v>2026</v>
      </c>
      <c r="B800" s="2" t="s">
        <v>9446</v>
      </c>
      <c r="C800" s="2" t="s">
        <v>9446</v>
      </c>
    </row>
    <row r="801" spans="1:3" x14ac:dyDescent="0.3">
      <c r="A801">
        <v>2026</v>
      </c>
      <c r="B801" s="2" t="s">
        <v>332</v>
      </c>
      <c r="C801" s="2" t="s">
        <v>332</v>
      </c>
    </row>
    <row r="802" spans="1:3" x14ac:dyDescent="0.3">
      <c r="A802">
        <v>2026</v>
      </c>
      <c r="B802" s="2" t="s">
        <v>333</v>
      </c>
      <c r="C802" s="2" t="s">
        <v>333</v>
      </c>
    </row>
    <row r="803" spans="1:3" x14ac:dyDescent="0.3">
      <c r="A803">
        <v>2026</v>
      </c>
      <c r="B803" s="2" t="s">
        <v>334</v>
      </c>
      <c r="C803" s="2" t="s">
        <v>334</v>
      </c>
    </row>
    <row r="804" spans="1:3" x14ac:dyDescent="0.3">
      <c r="A804">
        <v>2026</v>
      </c>
      <c r="B804" s="2" t="s">
        <v>335</v>
      </c>
      <c r="C804" s="2" t="s">
        <v>335</v>
      </c>
    </row>
    <row r="805" spans="1:3" x14ac:dyDescent="0.3">
      <c r="A805">
        <v>2026</v>
      </c>
      <c r="B805" s="2" t="s">
        <v>9447</v>
      </c>
      <c r="C805" s="2" t="s">
        <v>9447</v>
      </c>
    </row>
    <row r="806" spans="1:3" x14ac:dyDescent="0.3">
      <c r="A806">
        <v>2026</v>
      </c>
      <c r="B806" s="2" t="s">
        <v>336</v>
      </c>
      <c r="C806" s="2" t="s">
        <v>336</v>
      </c>
    </row>
    <row r="807" spans="1:3" x14ac:dyDescent="0.3">
      <c r="A807">
        <v>2026</v>
      </c>
      <c r="B807" s="2" t="s">
        <v>337</v>
      </c>
      <c r="C807" s="2" t="s">
        <v>337</v>
      </c>
    </row>
    <row r="808" spans="1:3" x14ac:dyDescent="0.3">
      <c r="A808">
        <v>2026</v>
      </c>
      <c r="B808" s="2" t="s">
        <v>338</v>
      </c>
      <c r="C808" s="2" t="s">
        <v>338</v>
      </c>
    </row>
    <row r="809" spans="1:3" x14ac:dyDescent="0.3">
      <c r="A809">
        <v>2026</v>
      </c>
      <c r="B809" s="2" t="s">
        <v>339</v>
      </c>
      <c r="C809" s="2" t="s">
        <v>339</v>
      </c>
    </row>
    <row r="810" spans="1:3" x14ac:dyDescent="0.3">
      <c r="A810">
        <v>2026</v>
      </c>
      <c r="B810" s="2" t="s">
        <v>340</v>
      </c>
      <c r="C810" s="2" t="s">
        <v>340</v>
      </c>
    </row>
    <row r="811" spans="1:3" x14ac:dyDescent="0.3">
      <c r="A811">
        <v>2026</v>
      </c>
      <c r="B811" s="2" t="s">
        <v>341</v>
      </c>
      <c r="C811" s="2" t="s">
        <v>341</v>
      </c>
    </row>
    <row r="812" spans="1:3" x14ac:dyDescent="0.3">
      <c r="A812">
        <v>2026</v>
      </c>
      <c r="B812" s="2" t="s">
        <v>347</v>
      </c>
      <c r="C812" s="2" t="s">
        <v>347</v>
      </c>
    </row>
    <row r="813" spans="1:3" x14ac:dyDescent="0.3">
      <c r="A813">
        <v>2026</v>
      </c>
      <c r="B813" s="2" t="s">
        <v>9448</v>
      </c>
      <c r="C813" s="2" t="s">
        <v>9448</v>
      </c>
    </row>
    <row r="814" spans="1:3" x14ac:dyDescent="0.3">
      <c r="A814">
        <v>2026</v>
      </c>
      <c r="B814" s="2" t="s">
        <v>9449</v>
      </c>
      <c r="C814" s="2" t="s">
        <v>9449</v>
      </c>
    </row>
    <row r="815" spans="1:3" x14ac:dyDescent="0.3">
      <c r="A815">
        <v>2026</v>
      </c>
      <c r="B815" s="2" t="s">
        <v>9450</v>
      </c>
      <c r="C815" s="2" t="s">
        <v>9450</v>
      </c>
    </row>
    <row r="816" spans="1:3" x14ac:dyDescent="0.3">
      <c r="A816">
        <v>2026</v>
      </c>
      <c r="B816" s="2" t="s">
        <v>348</v>
      </c>
      <c r="C816" s="2" t="s">
        <v>348</v>
      </c>
    </row>
    <row r="817" spans="1:3" x14ac:dyDescent="0.3">
      <c r="A817">
        <v>2026</v>
      </c>
      <c r="B817" s="2" t="s">
        <v>9451</v>
      </c>
      <c r="C817" s="2" t="s">
        <v>9451</v>
      </c>
    </row>
    <row r="818" spans="1:3" x14ac:dyDescent="0.3">
      <c r="A818">
        <v>2026</v>
      </c>
      <c r="B818" s="2" t="s">
        <v>349</v>
      </c>
      <c r="C818" s="2" t="s">
        <v>349</v>
      </c>
    </row>
    <row r="819" spans="1:3" x14ac:dyDescent="0.3">
      <c r="A819">
        <v>2026</v>
      </c>
      <c r="B819" s="2" t="s">
        <v>9452</v>
      </c>
      <c r="C819" s="2" t="s">
        <v>9452</v>
      </c>
    </row>
    <row r="820" spans="1:3" x14ac:dyDescent="0.3">
      <c r="A820">
        <v>2026</v>
      </c>
      <c r="B820" s="2" t="s">
        <v>350</v>
      </c>
      <c r="C820" s="2" t="s">
        <v>350</v>
      </c>
    </row>
    <row r="821" spans="1:3" x14ac:dyDescent="0.3">
      <c r="A821">
        <v>2026</v>
      </c>
      <c r="B821" s="2" t="s">
        <v>351</v>
      </c>
      <c r="C821" s="2" t="s">
        <v>351</v>
      </c>
    </row>
    <row r="822" spans="1:3" x14ac:dyDescent="0.3">
      <c r="A822">
        <v>2026</v>
      </c>
      <c r="B822" s="2" t="s">
        <v>9453</v>
      </c>
      <c r="C822" s="2" t="s">
        <v>9453</v>
      </c>
    </row>
    <row r="823" spans="1:3" x14ac:dyDescent="0.3">
      <c r="A823">
        <v>2026</v>
      </c>
      <c r="B823" s="2" t="s">
        <v>9454</v>
      </c>
      <c r="C823" s="2" t="s">
        <v>9454</v>
      </c>
    </row>
    <row r="824" spans="1:3" x14ac:dyDescent="0.3">
      <c r="A824">
        <v>2026</v>
      </c>
      <c r="B824" s="2" t="s">
        <v>352</v>
      </c>
      <c r="C824" s="2" t="s">
        <v>352</v>
      </c>
    </row>
    <row r="825" spans="1:3" x14ac:dyDescent="0.3">
      <c r="A825">
        <v>2026</v>
      </c>
      <c r="B825" s="2" t="s">
        <v>353</v>
      </c>
      <c r="C825" s="2" t="s">
        <v>353</v>
      </c>
    </row>
    <row r="826" spans="1:3" x14ac:dyDescent="0.3">
      <c r="A826">
        <v>2026</v>
      </c>
      <c r="B826" s="2" t="s">
        <v>9455</v>
      </c>
      <c r="C826" s="2" t="s">
        <v>9455</v>
      </c>
    </row>
    <row r="827" spans="1:3" x14ac:dyDescent="0.3">
      <c r="A827">
        <v>2026</v>
      </c>
      <c r="B827" s="2" t="s">
        <v>9456</v>
      </c>
      <c r="C827" s="2" t="s">
        <v>9456</v>
      </c>
    </row>
    <row r="828" spans="1:3" x14ac:dyDescent="0.3">
      <c r="A828">
        <v>2026</v>
      </c>
      <c r="B828" s="2" t="s">
        <v>9457</v>
      </c>
      <c r="C828" s="2" t="s">
        <v>9457</v>
      </c>
    </row>
    <row r="829" spans="1:3" x14ac:dyDescent="0.3">
      <c r="A829">
        <v>2026</v>
      </c>
      <c r="B829" s="2" t="s">
        <v>9458</v>
      </c>
      <c r="C829" s="2" t="s">
        <v>9458</v>
      </c>
    </row>
    <row r="830" spans="1:3" x14ac:dyDescent="0.3">
      <c r="A830">
        <v>2026</v>
      </c>
      <c r="B830" s="2" t="s">
        <v>354</v>
      </c>
      <c r="C830" s="2" t="s">
        <v>354</v>
      </c>
    </row>
    <row r="831" spans="1:3" x14ac:dyDescent="0.3">
      <c r="A831">
        <v>2026</v>
      </c>
      <c r="B831" s="2" t="s">
        <v>355</v>
      </c>
      <c r="C831" s="2" t="s">
        <v>355</v>
      </c>
    </row>
    <row r="832" spans="1:3" x14ac:dyDescent="0.3">
      <c r="A832">
        <v>2026</v>
      </c>
      <c r="B832" s="2" t="s">
        <v>9459</v>
      </c>
      <c r="C832" s="2" t="s">
        <v>9459</v>
      </c>
    </row>
    <row r="833" spans="1:3" x14ac:dyDescent="0.3">
      <c r="A833">
        <v>2026</v>
      </c>
      <c r="B833" s="2" t="s">
        <v>356</v>
      </c>
      <c r="C833" s="2" t="s">
        <v>356</v>
      </c>
    </row>
    <row r="834" spans="1:3" x14ac:dyDescent="0.3">
      <c r="A834">
        <v>2026</v>
      </c>
      <c r="B834" s="2" t="s">
        <v>357</v>
      </c>
      <c r="C834" s="2" t="s">
        <v>357</v>
      </c>
    </row>
    <row r="835" spans="1:3" x14ac:dyDescent="0.3">
      <c r="A835">
        <v>2026</v>
      </c>
      <c r="B835" s="2" t="s">
        <v>358</v>
      </c>
      <c r="C835" s="2" t="s">
        <v>358</v>
      </c>
    </row>
    <row r="836" spans="1:3" x14ac:dyDescent="0.3">
      <c r="A836">
        <v>2026</v>
      </c>
      <c r="B836" s="2" t="s">
        <v>359</v>
      </c>
      <c r="C836" s="2" t="s">
        <v>359</v>
      </c>
    </row>
    <row r="837" spans="1:3" x14ac:dyDescent="0.3">
      <c r="A837">
        <v>2026</v>
      </c>
      <c r="B837" s="2" t="s">
        <v>366</v>
      </c>
      <c r="C837" s="2" t="s">
        <v>366</v>
      </c>
    </row>
    <row r="838" spans="1:3" x14ac:dyDescent="0.3">
      <c r="A838">
        <v>2026</v>
      </c>
      <c r="B838" s="2" t="s">
        <v>9489</v>
      </c>
      <c r="C838" s="2" t="s">
        <v>9489</v>
      </c>
    </row>
    <row r="839" spans="1:3" x14ac:dyDescent="0.3">
      <c r="A839">
        <v>2026</v>
      </c>
      <c r="B839" s="2" t="s">
        <v>9490</v>
      </c>
      <c r="C839" s="2" t="s">
        <v>9490</v>
      </c>
    </row>
    <row r="840" spans="1:3" x14ac:dyDescent="0.3">
      <c r="A840">
        <v>2026</v>
      </c>
      <c r="B840" s="2" t="s">
        <v>9491</v>
      </c>
      <c r="C840" s="2" t="s">
        <v>9491</v>
      </c>
    </row>
    <row r="841" spans="1:3" x14ac:dyDescent="0.3">
      <c r="A841">
        <v>2026</v>
      </c>
      <c r="B841" s="2" t="s">
        <v>9492</v>
      </c>
      <c r="C841" s="2" t="s">
        <v>9492</v>
      </c>
    </row>
    <row r="842" spans="1:3" x14ac:dyDescent="0.3">
      <c r="A842">
        <v>2026</v>
      </c>
      <c r="B842" s="2" t="s">
        <v>9493</v>
      </c>
      <c r="C842" s="2" t="s">
        <v>9493</v>
      </c>
    </row>
    <row r="843" spans="1:3" x14ac:dyDescent="0.3">
      <c r="A843">
        <v>2026</v>
      </c>
      <c r="B843" s="2" t="s">
        <v>9494</v>
      </c>
      <c r="C843" s="2" t="s">
        <v>9494</v>
      </c>
    </row>
    <row r="844" spans="1:3" x14ac:dyDescent="0.3">
      <c r="A844">
        <v>2026</v>
      </c>
      <c r="B844" s="2" t="s">
        <v>9495</v>
      </c>
      <c r="C844" s="2" t="s">
        <v>9495</v>
      </c>
    </row>
    <row r="845" spans="1:3" x14ac:dyDescent="0.3">
      <c r="A845">
        <v>2026</v>
      </c>
      <c r="B845" s="2" t="s">
        <v>9496</v>
      </c>
      <c r="C845" s="2" t="s">
        <v>9496</v>
      </c>
    </row>
    <row r="846" spans="1:3" x14ac:dyDescent="0.3">
      <c r="A846">
        <v>2026</v>
      </c>
      <c r="B846" s="2" t="s">
        <v>9497</v>
      </c>
      <c r="C846" s="2" t="s">
        <v>9497</v>
      </c>
    </row>
    <row r="847" spans="1:3" x14ac:dyDescent="0.3">
      <c r="A847">
        <v>2026</v>
      </c>
      <c r="B847" s="2" t="s">
        <v>368</v>
      </c>
      <c r="C847" s="2" t="s">
        <v>368</v>
      </c>
    </row>
    <row r="848" spans="1:3" x14ac:dyDescent="0.3">
      <c r="A848">
        <v>2026</v>
      </c>
      <c r="B848" s="2" t="s">
        <v>9498</v>
      </c>
      <c r="C848" s="2" t="s">
        <v>9498</v>
      </c>
    </row>
    <row r="849" spans="1:3" x14ac:dyDescent="0.3">
      <c r="A849">
        <v>2026</v>
      </c>
      <c r="B849" s="2" t="s">
        <v>369</v>
      </c>
      <c r="C849" s="2" t="s">
        <v>369</v>
      </c>
    </row>
    <row r="850" spans="1:3" x14ac:dyDescent="0.3">
      <c r="A850">
        <v>2026</v>
      </c>
      <c r="B850" s="2" t="s">
        <v>9499</v>
      </c>
      <c r="C850" s="2" t="s">
        <v>9500</v>
      </c>
    </row>
    <row r="851" spans="1:3" x14ac:dyDescent="0.3">
      <c r="A851">
        <v>2026</v>
      </c>
      <c r="B851" s="2" t="s">
        <v>9501</v>
      </c>
      <c r="C851" s="2" t="s">
        <v>9501</v>
      </c>
    </row>
    <row r="852" spans="1:3" x14ac:dyDescent="0.3">
      <c r="A852">
        <v>2026</v>
      </c>
      <c r="B852" s="2" t="s">
        <v>381</v>
      </c>
      <c r="C852" s="2" t="s">
        <v>381</v>
      </c>
    </row>
    <row r="853" spans="1:3" x14ac:dyDescent="0.3">
      <c r="A853">
        <v>2026</v>
      </c>
      <c r="B853" s="2" t="s">
        <v>382</v>
      </c>
      <c r="C853" s="2" t="s">
        <v>382</v>
      </c>
    </row>
    <row r="854" spans="1:3" x14ac:dyDescent="0.3">
      <c r="A854">
        <v>2026</v>
      </c>
      <c r="B854" s="2" t="s">
        <v>9502</v>
      </c>
      <c r="C854" s="2" t="s">
        <v>9502</v>
      </c>
    </row>
    <row r="855" spans="1:3" x14ac:dyDescent="0.3">
      <c r="A855">
        <v>2026</v>
      </c>
      <c r="B855" s="2" t="s">
        <v>383</v>
      </c>
      <c r="C855" s="2" t="s">
        <v>383</v>
      </c>
    </row>
    <row r="856" spans="1:3" x14ac:dyDescent="0.3">
      <c r="A856">
        <v>2026</v>
      </c>
      <c r="B856" s="2" t="s">
        <v>384</v>
      </c>
      <c r="C856" s="2" t="s">
        <v>384</v>
      </c>
    </row>
    <row r="857" spans="1:3" x14ac:dyDescent="0.3">
      <c r="A857">
        <v>2026</v>
      </c>
      <c r="B857" s="2" t="s">
        <v>385</v>
      </c>
      <c r="C857" s="2" t="s">
        <v>385</v>
      </c>
    </row>
    <row r="858" spans="1:3" x14ac:dyDescent="0.3">
      <c r="A858">
        <v>2026</v>
      </c>
      <c r="B858" s="2" t="s">
        <v>9503</v>
      </c>
      <c r="C858" s="2" t="s">
        <v>9503</v>
      </c>
    </row>
    <row r="859" spans="1:3" x14ac:dyDescent="0.3">
      <c r="A859">
        <v>2026</v>
      </c>
      <c r="B859" s="2" t="s">
        <v>9504</v>
      </c>
      <c r="C859" s="2" t="s">
        <v>9504</v>
      </c>
    </row>
    <row r="860" spans="1:3" x14ac:dyDescent="0.3">
      <c r="A860">
        <v>2026</v>
      </c>
      <c r="B860" s="2" t="s">
        <v>370</v>
      </c>
      <c r="C860" s="2" t="s">
        <v>370</v>
      </c>
    </row>
    <row r="861" spans="1:3" x14ac:dyDescent="0.3">
      <c r="A861">
        <v>2026</v>
      </c>
      <c r="B861" s="2" t="s">
        <v>371</v>
      </c>
      <c r="C861" s="2" t="s">
        <v>371</v>
      </c>
    </row>
    <row r="862" spans="1:3" x14ac:dyDescent="0.3">
      <c r="A862">
        <v>2026</v>
      </c>
      <c r="B862" s="2" t="s">
        <v>9505</v>
      </c>
      <c r="C862" s="2" t="s">
        <v>8914</v>
      </c>
    </row>
    <row r="863" spans="1:3" x14ac:dyDescent="0.3">
      <c r="A863">
        <v>2026</v>
      </c>
      <c r="B863" s="2" t="s">
        <v>9506</v>
      </c>
      <c r="C863" s="2" t="s">
        <v>9506</v>
      </c>
    </row>
    <row r="864" spans="1:3" x14ac:dyDescent="0.3">
      <c r="A864">
        <v>2026</v>
      </c>
      <c r="B864" s="2" t="s">
        <v>9507</v>
      </c>
      <c r="C864" s="2" t="s">
        <v>9507</v>
      </c>
    </row>
    <row r="865" spans="1:3" x14ac:dyDescent="0.3">
      <c r="A865">
        <v>2026</v>
      </c>
      <c r="B865" s="2" t="s">
        <v>9508</v>
      </c>
      <c r="C865" s="2" t="s">
        <v>9508</v>
      </c>
    </row>
    <row r="866" spans="1:3" x14ac:dyDescent="0.3">
      <c r="A866">
        <v>2026</v>
      </c>
      <c r="B866" s="2" t="s">
        <v>372</v>
      </c>
      <c r="C866" s="2" t="s">
        <v>372</v>
      </c>
    </row>
    <row r="867" spans="1:3" x14ac:dyDescent="0.3">
      <c r="A867">
        <v>2026</v>
      </c>
      <c r="B867" s="2" t="s">
        <v>9509</v>
      </c>
      <c r="C867" s="2" t="s">
        <v>9509</v>
      </c>
    </row>
    <row r="868" spans="1:3" x14ac:dyDescent="0.3">
      <c r="A868">
        <v>2026</v>
      </c>
      <c r="B868" s="2" t="s">
        <v>9510</v>
      </c>
      <c r="C868" s="2" t="s">
        <v>9510</v>
      </c>
    </row>
    <row r="869" spans="1:3" x14ac:dyDescent="0.3">
      <c r="A869">
        <v>2026</v>
      </c>
      <c r="B869" s="2" t="s">
        <v>373</v>
      </c>
      <c r="C869" s="2" t="s">
        <v>373</v>
      </c>
    </row>
    <row r="870" spans="1:3" x14ac:dyDescent="0.3">
      <c r="A870">
        <v>2026</v>
      </c>
      <c r="B870" s="2" t="s">
        <v>9511</v>
      </c>
      <c r="C870" s="2" t="s">
        <v>9511</v>
      </c>
    </row>
    <row r="871" spans="1:3" x14ac:dyDescent="0.3">
      <c r="A871">
        <v>2026</v>
      </c>
      <c r="B871" s="2" t="s">
        <v>374</v>
      </c>
      <c r="C871" s="2" t="s">
        <v>374</v>
      </c>
    </row>
    <row r="872" spans="1:3" x14ac:dyDescent="0.3">
      <c r="A872">
        <v>2026</v>
      </c>
      <c r="B872" s="2" t="s">
        <v>9512</v>
      </c>
      <c r="C872" s="2" t="s">
        <v>9512</v>
      </c>
    </row>
    <row r="873" spans="1:3" x14ac:dyDescent="0.3">
      <c r="A873">
        <v>2026</v>
      </c>
      <c r="B873" s="2" t="s">
        <v>375</v>
      </c>
      <c r="C873" s="2" t="s">
        <v>375</v>
      </c>
    </row>
    <row r="874" spans="1:3" x14ac:dyDescent="0.3">
      <c r="A874">
        <v>2026</v>
      </c>
      <c r="B874" s="2" t="s">
        <v>376</v>
      </c>
      <c r="C874" s="2" t="s">
        <v>376</v>
      </c>
    </row>
    <row r="875" spans="1:3" x14ac:dyDescent="0.3">
      <c r="A875">
        <v>2026</v>
      </c>
      <c r="B875" s="2" t="s">
        <v>377</v>
      </c>
      <c r="C875" s="2" t="s">
        <v>377</v>
      </c>
    </row>
    <row r="876" spans="1:3" x14ac:dyDescent="0.3">
      <c r="A876">
        <v>2026</v>
      </c>
      <c r="B876" s="2" t="s">
        <v>378</v>
      </c>
      <c r="C876" s="2" t="s">
        <v>378</v>
      </c>
    </row>
    <row r="877" spans="1:3" x14ac:dyDescent="0.3">
      <c r="A877">
        <v>2026</v>
      </c>
      <c r="B877" s="2" t="s">
        <v>379</v>
      </c>
      <c r="C877" s="2" t="s">
        <v>379</v>
      </c>
    </row>
    <row r="878" spans="1:3" x14ac:dyDescent="0.3">
      <c r="A878">
        <v>2026</v>
      </c>
      <c r="B878" s="2" t="s">
        <v>380</v>
      </c>
      <c r="C878" s="2" t="s">
        <v>380</v>
      </c>
    </row>
    <row r="879" spans="1:3" x14ac:dyDescent="0.3">
      <c r="A879">
        <v>2026</v>
      </c>
      <c r="B879" s="2" t="s">
        <v>386</v>
      </c>
      <c r="C879" s="2" t="s">
        <v>386</v>
      </c>
    </row>
    <row r="880" spans="1:3" x14ac:dyDescent="0.3">
      <c r="A880">
        <v>2026</v>
      </c>
      <c r="B880" s="2" t="s">
        <v>9513</v>
      </c>
      <c r="C880" s="2" t="s">
        <v>9513</v>
      </c>
    </row>
    <row r="881" spans="1:3" x14ac:dyDescent="0.3">
      <c r="A881">
        <v>2026</v>
      </c>
      <c r="B881" s="2" t="s">
        <v>9514</v>
      </c>
      <c r="C881" s="2" t="s">
        <v>9514</v>
      </c>
    </row>
    <row r="882" spans="1:3" x14ac:dyDescent="0.3">
      <c r="A882">
        <v>2026</v>
      </c>
      <c r="B882" s="2" t="s">
        <v>387</v>
      </c>
      <c r="C882" s="2" t="s">
        <v>387</v>
      </c>
    </row>
    <row r="883" spans="1:3" x14ac:dyDescent="0.3">
      <c r="A883">
        <v>2026</v>
      </c>
      <c r="B883" s="2" t="s">
        <v>9515</v>
      </c>
      <c r="C883" s="2" t="s">
        <v>9515</v>
      </c>
    </row>
    <row r="884" spans="1:3" x14ac:dyDescent="0.3">
      <c r="A884">
        <v>2026</v>
      </c>
      <c r="B884" s="2" t="s">
        <v>9516</v>
      </c>
      <c r="C884" s="2" t="s">
        <v>9516</v>
      </c>
    </row>
    <row r="885" spans="1:3" x14ac:dyDescent="0.3">
      <c r="A885">
        <v>2026</v>
      </c>
      <c r="B885" s="2" t="s">
        <v>9517</v>
      </c>
      <c r="C885" s="2" t="s">
        <v>9517</v>
      </c>
    </row>
    <row r="886" spans="1:3" x14ac:dyDescent="0.3">
      <c r="A886">
        <v>2026</v>
      </c>
      <c r="B886" s="2" t="s">
        <v>9518</v>
      </c>
      <c r="C886" s="2" t="s">
        <v>9518</v>
      </c>
    </row>
    <row r="887" spans="1:3" x14ac:dyDescent="0.3">
      <c r="A887">
        <v>2026</v>
      </c>
      <c r="B887" s="2" t="s">
        <v>9519</v>
      </c>
      <c r="C887" s="2" t="s">
        <v>9519</v>
      </c>
    </row>
    <row r="888" spans="1:3" x14ac:dyDescent="0.3">
      <c r="A888">
        <v>2026</v>
      </c>
      <c r="B888" s="2" t="s">
        <v>9520</v>
      </c>
      <c r="C888" s="2" t="s">
        <v>9520</v>
      </c>
    </row>
    <row r="889" spans="1:3" x14ac:dyDescent="0.3">
      <c r="A889">
        <v>2026</v>
      </c>
      <c r="B889" s="2" t="s">
        <v>9521</v>
      </c>
      <c r="C889" s="2" t="s">
        <v>9521</v>
      </c>
    </row>
    <row r="890" spans="1:3" x14ac:dyDescent="0.3">
      <c r="A890">
        <v>2026</v>
      </c>
      <c r="B890" s="2" t="s">
        <v>9522</v>
      </c>
      <c r="C890" s="2" t="s">
        <v>9522</v>
      </c>
    </row>
    <row r="891" spans="1:3" x14ac:dyDescent="0.3">
      <c r="A891">
        <v>2026</v>
      </c>
      <c r="B891" s="2" t="s">
        <v>9523</v>
      </c>
      <c r="C891" s="2" t="s">
        <v>9523</v>
      </c>
    </row>
    <row r="892" spans="1:3" x14ac:dyDescent="0.3">
      <c r="A892">
        <v>2026</v>
      </c>
      <c r="B892" s="2" t="s">
        <v>9524</v>
      </c>
      <c r="C892" s="2" t="s">
        <v>9524</v>
      </c>
    </row>
    <row r="893" spans="1:3" x14ac:dyDescent="0.3">
      <c r="A893">
        <v>2026</v>
      </c>
      <c r="B893" s="2" t="s">
        <v>9525</v>
      </c>
      <c r="C893" s="2" t="s">
        <v>9525</v>
      </c>
    </row>
    <row r="894" spans="1:3" x14ac:dyDescent="0.3">
      <c r="A894">
        <v>2026</v>
      </c>
      <c r="B894" s="2" t="s">
        <v>9526</v>
      </c>
      <c r="C894" s="2" t="s">
        <v>9526</v>
      </c>
    </row>
    <row r="895" spans="1:3" x14ac:dyDescent="0.3">
      <c r="A895">
        <v>2026</v>
      </c>
      <c r="B895" s="2" t="s">
        <v>9527</v>
      </c>
      <c r="C895" s="2" t="s">
        <v>9527</v>
      </c>
    </row>
    <row r="896" spans="1:3" x14ac:dyDescent="0.3">
      <c r="A896">
        <v>2026</v>
      </c>
      <c r="B896" s="2" t="s">
        <v>9528</v>
      </c>
      <c r="C896" s="2" t="s">
        <v>9528</v>
      </c>
    </row>
    <row r="897" spans="1:3" x14ac:dyDescent="0.3">
      <c r="A897">
        <v>2026</v>
      </c>
      <c r="B897" s="2" t="s">
        <v>388</v>
      </c>
      <c r="C897" s="2" t="s">
        <v>388</v>
      </c>
    </row>
    <row r="898" spans="1:3" x14ac:dyDescent="0.3">
      <c r="A898">
        <v>2026</v>
      </c>
      <c r="B898" s="2" t="s">
        <v>397</v>
      </c>
      <c r="C898" s="2" t="s">
        <v>397</v>
      </c>
    </row>
    <row r="899" spans="1:3" x14ac:dyDescent="0.3">
      <c r="A899">
        <v>2026</v>
      </c>
      <c r="B899" s="2" t="s">
        <v>9529</v>
      </c>
      <c r="C899" s="2" t="s">
        <v>9456</v>
      </c>
    </row>
    <row r="900" spans="1:3" x14ac:dyDescent="0.3">
      <c r="A900">
        <v>2026</v>
      </c>
      <c r="B900" s="2" t="s">
        <v>9530</v>
      </c>
      <c r="C900" s="2" t="s">
        <v>9530</v>
      </c>
    </row>
    <row r="901" spans="1:3" x14ac:dyDescent="0.3">
      <c r="A901">
        <v>2026</v>
      </c>
      <c r="B901" s="2" t="s">
        <v>9531</v>
      </c>
      <c r="C901" s="2" t="s">
        <v>9531</v>
      </c>
    </row>
    <row r="902" spans="1:3" x14ac:dyDescent="0.3">
      <c r="A902">
        <v>2026</v>
      </c>
      <c r="B902" s="2" t="s">
        <v>9532</v>
      </c>
      <c r="C902" s="2" t="s">
        <v>9532</v>
      </c>
    </row>
    <row r="903" spans="1:3" x14ac:dyDescent="0.3">
      <c r="A903">
        <v>2026</v>
      </c>
      <c r="B903" s="2" t="s">
        <v>9533</v>
      </c>
      <c r="C903" s="2" t="s">
        <v>9533</v>
      </c>
    </row>
    <row r="904" spans="1:3" x14ac:dyDescent="0.3">
      <c r="A904">
        <v>2026</v>
      </c>
      <c r="B904" s="2" t="s">
        <v>9534</v>
      </c>
      <c r="C904" s="2" t="s">
        <v>9534</v>
      </c>
    </row>
    <row r="905" spans="1:3" x14ac:dyDescent="0.3">
      <c r="A905">
        <v>2026</v>
      </c>
      <c r="B905" s="2" t="s">
        <v>9535</v>
      </c>
      <c r="C905" s="2" t="s">
        <v>9535</v>
      </c>
    </row>
    <row r="906" spans="1:3" x14ac:dyDescent="0.3">
      <c r="A906">
        <v>2026</v>
      </c>
      <c r="B906" s="2" t="s">
        <v>9536</v>
      </c>
      <c r="C906" s="2" t="s">
        <v>9536</v>
      </c>
    </row>
    <row r="907" spans="1:3" x14ac:dyDescent="0.3">
      <c r="A907">
        <v>2026</v>
      </c>
      <c r="B907" s="2" t="s">
        <v>389</v>
      </c>
      <c r="C907" s="2" t="s">
        <v>389</v>
      </c>
    </row>
    <row r="908" spans="1:3" x14ac:dyDescent="0.3">
      <c r="A908">
        <v>2026</v>
      </c>
      <c r="B908" s="2" t="s">
        <v>9537</v>
      </c>
      <c r="C908" s="2" t="s">
        <v>9537</v>
      </c>
    </row>
    <row r="909" spans="1:3" x14ac:dyDescent="0.3">
      <c r="A909">
        <v>2026</v>
      </c>
      <c r="B909" s="2" t="s">
        <v>9538</v>
      </c>
      <c r="C909" s="2" t="s">
        <v>9538</v>
      </c>
    </row>
    <row r="910" spans="1:3" x14ac:dyDescent="0.3">
      <c r="A910">
        <v>2026</v>
      </c>
      <c r="B910" s="2" t="s">
        <v>9539</v>
      </c>
      <c r="C910" s="2" t="s">
        <v>9539</v>
      </c>
    </row>
    <row r="911" spans="1:3" x14ac:dyDescent="0.3">
      <c r="A911">
        <v>2026</v>
      </c>
      <c r="B911" s="2" t="s">
        <v>9540</v>
      </c>
      <c r="C911" s="2" t="s">
        <v>9540</v>
      </c>
    </row>
    <row r="912" spans="1:3" x14ac:dyDescent="0.3">
      <c r="A912">
        <v>2026</v>
      </c>
      <c r="B912" s="2" t="s">
        <v>9541</v>
      </c>
      <c r="C912" s="2" t="s">
        <v>9541</v>
      </c>
    </row>
    <row r="913" spans="1:3" x14ac:dyDescent="0.3">
      <c r="A913">
        <v>2026</v>
      </c>
      <c r="B913" s="2" t="s">
        <v>9542</v>
      </c>
      <c r="C913" s="2" t="s">
        <v>9542</v>
      </c>
    </row>
    <row r="914" spans="1:3" x14ac:dyDescent="0.3">
      <c r="A914">
        <v>2026</v>
      </c>
      <c r="B914" s="2" t="s">
        <v>9543</v>
      </c>
      <c r="C914" s="2" t="s">
        <v>9543</v>
      </c>
    </row>
    <row r="915" spans="1:3" x14ac:dyDescent="0.3">
      <c r="A915">
        <v>2026</v>
      </c>
      <c r="B915" s="2" t="s">
        <v>390</v>
      </c>
      <c r="C915" s="2" t="s">
        <v>390</v>
      </c>
    </row>
    <row r="916" spans="1:3" x14ac:dyDescent="0.3">
      <c r="A916">
        <v>2026</v>
      </c>
      <c r="B916" s="2" t="s">
        <v>391</v>
      </c>
      <c r="C916" s="2" t="s">
        <v>391</v>
      </c>
    </row>
    <row r="917" spans="1:3" x14ac:dyDescent="0.3">
      <c r="A917">
        <v>2026</v>
      </c>
      <c r="B917" s="2" t="s">
        <v>392</v>
      </c>
      <c r="C917" s="2" t="s">
        <v>392</v>
      </c>
    </row>
    <row r="918" spans="1:3" x14ac:dyDescent="0.3">
      <c r="A918">
        <v>2026</v>
      </c>
      <c r="B918" s="2" t="s">
        <v>393</v>
      </c>
      <c r="C918" s="2" t="s">
        <v>393</v>
      </c>
    </row>
    <row r="919" spans="1:3" x14ac:dyDescent="0.3">
      <c r="A919">
        <v>2026</v>
      </c>
      <c r="B919" s="2" t="s">
        <v>394</v>
      </c>
      <c r="C919" s="2" t="s">
        <v>394</v>
      </c>
    </row>
    <row r="920" spans="1:3" x14ac:dyDescent="0.3">
      <c r="A920">
        <v>2026</v>
      </c>
      <c r="B920" s="2" t="s">
        <v>395</v>
      </c>
      <c r="C920" s="2" t="s">
        <v>617</v>
      </c>
    </row>
    <row r="921" spans="1:3" x14ac:dyDescent="0.3">
      <c r="A921">
        <v>2026</v>
      </c>
      <c r="B921" s="2" t="s">
        <v>396</v>
      </c>
      <c r="C921" s="2" t="s">
        <v>718</v>
      </c>
    </row>
    <row r="922" spans="1:3" x14ac:dyDescent="0.3">
      <c r="A922">
        <v>2026</v>
      </c>
      <c r="B922" s="2" t="s">
        <v>9544</v>
      </c>
      <c r="C922" s="2" t="s">
        <v>9544</v>
      </c>
    </row>
    <row r="923" spans="1:3" x14ac:dyDescent="0.3">
      <c r="A923">
        <v>2026</v>
      </c>
      <c r="B923" s="2" t="s">
        <v>9545</v>
      </c>
      <c r="C923" s="2" t="s">
        <v>9545</v>
      </c>
    </row>
    <row r="924" spans="1:3" x14ac:dyDescent="0.3">
      <c r="A924">
        <v>2026</v>
      </c>
      <c r="B924" s="2" t="s">
        <v>9546</v>
      </c>
      <c r="C924" s="2" t="s">
        <v>9546</v>
      </c>
    </row>
    <row r="925" spans="1:3" x14ac:dyDescent="0.3">
      <c r="A925">
        <v>2026</v>
      </c>
      <c r="B925" s="2" t="s">
        <v>9547</v>
      </c>
      <c r="C925" s="2" t="s">
        <v>8934</v>
      </c>
    </row>
    <row r="926" spans="1:3" x14ac:dyDescent="0.3">
      <c r="A926">
        <v>2026</v>
      </c>
      <c r="B926" s="2" t="s">
        <v>9548</v>
      </c>
      <c r="C926" s="2" t="s">
        <v>9548</v>
      </c>
    </row>
    <row r="927" spans="1:3" x14ac:dyDescent="0.3">
      <c r="A927">
        <v>2026</v>
      </c>
      <c r="B927" s="2" t="s">
        <v>9549</v>
      </c>
      <c r="C927" s="2" t="s">
        <v>9549</v>
      </c>
    </row>
    <row r="928" spans="1:3" x14ac:dyDescent="0.3">
      <c r="A928">
        <v>2026</v>
      </c>
      <c r="B928" s="2" t="s">
        <v>9550</v>
      </c>
      <c r="C928" s="2" t="s">
        <v>9550</v>
      </c>
    </row>
    <row r="929" spans="1:3" x14ac:dyDescent="0.3">
      <c r="A929">
        <v>2026</v>
      </c>
      <c r="B929" s="2" t="s">
        <v>9551</v>
      </c>
      <c r="C929" s="2" t="s">
        <v>9551</v>
      </c>
    </row>
    <row r="930" spans="1:3" x14ac:dyDescent="0.3">
      <c r="A930">
        <v>2026</v>
      </c>
      <c r="B930" s="2" t="s">
        <v>9552</v>
      </c>
      <c r="C930" s="2" t="s">
        <v>9552</v>
      </c>
    </row>
    <row r="931" spans="1:3" x14ac:dyDescent="0.3">
      <c r="A931">
        <v>2026</v>
      </c>
      <c r="B931" s="2" t="s">
        <v>9553</v>
      </c>
      <c r="C931" s="2" t="s">
        <v>9553</v>
      </c>
    </row>
    <row r="932" spans="1:3" x14ac:dyDescent="0.3">
      <c r="A932">
        <v>2026</v>
      </c>
      <c r="B932" s="2" t="s">
        <v>9554</v>
      </c>
      <c r="C932" s="2" t="s">
        <v>9554</v>
      </c>
    </row>
    <row r="933" spans="1:3" x14ac:dyDescent="0.3">
      <c r="A933">
        <v>2026</v>
      </c>
      <c r="B933" s="2" t="s">
        <v>398</v>
      </c>
      <c r="C933" s="2" t="s">
        <v>398</v>
      </c>
    </row>
    <row r="934" spans="1:3" x14ac:dyDescent="0.3">
      <c r="A934">
        <v>2026</v>
      </c>
      <c r="B934" s="2" t="s">
        <v>9555</v>
      </c>
      <c r="C934" s="2" t="s">
        <v>9555</v>
      </c>
    </row>
    <row r="935" spans="1:3" x14ac:dyDescent="0.3">
      <c r="A935">
        <v>2026</v>
      </c>
      <c r="B935" s="2" t="s">
        <v>9556</v>
      </c>
      <c r="C935" s="2" t="s">
        <v>9556</v>
      </c>
    </row>
    <row r="936" spans="1:3" x14ac:dyDescent="0.3">
      <c r="A936">
        <v>2026</v>
      </c>
      <c r="B936" s="2" t="s">
        <v>9557</v>
      </c>
      <c r="C936" s="2" t="s">
        <v>9557</v>
      </c>
    </row>
    <row r="937" spans="1:3" x14ac:dyDescent="0.3">
      <c r="A937">
        <v>2026</v>
      </c>
      <c r="B937" s="2" t="s">
        <v>9558</v>
      </c>
      <c r="C937" s="2" t="s">
        <v>9558</v>
      </c>
    </row>
    <row r="938" spans="1:3" x14ac:dyDescent="0.3">
      <c r="A938">
        <v>2026</v>
      </c>
      <c r="B938" s="2" t="s">
        <v>9559</v>
      </c>
      <c r="C938" s="2" t="s">
        <v>9559</v>
      </c>
    </row>
    <row r="939" spans="1:3" x14ac:dyDescent="0.3">
      <c r="A939">
        <v>2026</v>
      </c>
      <c r="B939" s="2" t="s">
        <v>9560</v>
      </c>
      <c r="C939" s="2" t="s">
        <v>9560</v>
      </c>
    </row>
    <row r="940" spans="1:3" x14ac:dyDescent="0.3">
      <c r="A940">
        <v>2026</v>
      </c>
      <c r="B940" s="2" t="s">
        <v>9561</v>
      </c>
      <c r="C940" s="2" t="s">
        <v>9561</v>
      </c>
    </row>
    <row r="941" spans="1:3" x14ac:dyDescent="0.3">
      <c r="A941">
        <v>2026</v>
      </c>
      <c r="B941" s="2" t="s">
        <v>399</v>
      </c>
      <c r="C941" s="2" t="s">
        <v>399</v>
      </c>
    </row>
    <row r="942" spans="1:3" x14ac:dyDescent="0.3">
      <c r="A942">
        <v>2026</v>
      </c>
      <c r="B942" s="2" t="s">
        <v>400</v>
      </c>
      <c r="C942" s="2" t="s">
        <v>400</v>
      </c>
    </row>
    <row r="943" spans="1:3" x14ac:dyDescent="0.3">
      <c r="A943">
        <v>2026</v>
      </c>
      <c r="B943" s="2" t="s">
        <v>401</v>
      </c>
      <c r="C943" s="2" t="s">
        <v>401</v>
      </c>
    </row>
    <row r="944" spans="1:3" x14ac:dyDescent="0.3">
      <c r="A944">
        <v>2026</v>
      </c>
      <c r="B944" s="2" t="s">
        <v>402</v>
      </c>
      <c r="C944" s="2" t="s">
        <v>402</v>
      </c>
    </row>
    <row r="945" spans="1:3" x14ac:dyDescent="0.3">
      <c r="A945">
        <v>2026</v>
      </c>
      <c r="B945" s="2" t="s">
        <v>403</v>
      </c>
      <c r="C945" s="2" t="s">
        <v>403</v>
      </c>
    </row>
    <row r="946" spans="1:3" x14ac:dyDescent="0.3">
      <c r="A946">
        <v>2026</v>
      </c>
      <c r="B946" s="2" t="s">
        <v>9562</v>
      </c>
      <c r="C946" s="2" t="s">
        <v>9562</v>
      </c>
    </row>
    <row r="947" spans="1:3" x14ac:dyDescent="0.3">
      <c r="A947">
        <v>2026</v>
      </c>
      <c r="B947" s="2" t="s">
        <v>9563</v>
      </c>
      <c r="C947" s="2" t="s">
        <v>9563</v>
      </c>
    </row>
    <row r="948" spans="1:3" x14ac:dyDescent="0.3">
      <c r="A948">
        <v>2026</v>
      </c>
      <c r="B948" s="2" t="s">
        <v>9564</v>
      </c>
      <c r="C948" s="2" t="s">
        <v>9564</v>
      </c>
    </row>
    <row r="949" spans="1:3" x14ac:dyDescent="0.3">
      <c r="A949">
        <v>2026</v>
      </c>
      <c r="B949" s="2" t="s">
        <v>9565</v>
      </c>
      <c r="C949" s="2" t="s">
        <v>9565</v>
      </c>
    </row>
    <row r="950" spans="1:3" x14ac:dyDescent="0.3">
      <c r="A950">
        <v>2026</v>
      </c>
      <c r="B950" s="2" t="s">
        <v>9566</v>
      </c>
      <c r="C950" s="2" t="s">
        <v>9566</v>
      </c>
    </row>
    <row r="951" spans="1:3" x14ac:dyDescent="0.3">
      <c r="A951">
        <v>2026</v>
      </c>
      <c r="B951" s="2" t="s">
        <v>9567</v>
      </c>
      <c r="C951" s="2" t="s">
        <v>9567</v>
      </c>
    </row>
    <row r="952" spans="1:3" x14ac:dyDescent="0.3">
      <c r="A952">
        <v>2026</v>
      </c>
      <c r="B952" s="2" t="s">
        <v>9568</v>
      </c>
      <c r="C952" s="2" t="s">
        <v>9568</v>
      </c>
    </row>
    <row r="953" spans="1:3" x14ac:dyDescent="0.3">
      <c r="A953">
        <v>2026</v>
      </c>
      <c r="B953" s="2" t="s">
        <v>9569</v>
      </c>
      <c r="C953" s="2" t="s">
        <v>9569</v>
      </c>
    </row>
    <row r="954" spans="1:3" x14ac:dyDescent="0.3">
      <c r="A954">
        <v>2026</v>
      </c>
      <c r="B954" s="2" t="s">
        <v>9570</v>
      </c>
      <c r="C954" s="2" t="s">
        <v>9570</v>
      </c>
    </row>
    <row r="955" spans="1:3" x14ac:dyDescent="0.3">
      <c r="A955">
        <v>2026</v>
      </c>
      <c r="B955" s="2" t="s">
        <v>9571</v>
      </c>
      <c r="C955" s="2" t="s">
        <v>9571</v>
      </c>
    </row>
    <row r="956" spans="1:3" x14ac:dyDescent="0.3">
      <c r="A956">
        <v>2026</v>
      </c>
      <c r="B956" s="2" t="s">
        <v>404</v>
      </c>
      <c r="C956" s="2" t="s">
        <v>404</v>
      </c>
    </row>
    <row r="957" spans="1:3" x14ac:dyDescent="0.3">
      <c r="A957">
        <v>2026</v>
      </c>
      <c r="B957" s="2" t="s">
        <v>9572</v>
      </c>
      <c r="C957" s="2" t="s">
        <v>9572</v>
      </c>
    </row>
    <row r="958" spans="1:3" x14ac:dyDescent="0.3">
      <c r="A958">
        <v>2026</v>
      </c>
      <c r="B958" s="2" t="s">
        <v>9573</v>
      </c>
      <c r="C958" s="2" t="s">
        <v>9573</v>
      </c>
    </row>
    <row r="959" spans="1:3" x14ac:dyDescent="0.3">
      <c r="A959">
        <v>2026</v>
      </c>
      <c r="B959" s="2" t="s">
        <v>9574</v>
      </c>
      <c r="C959" s="2" t="s">
        <v>9575</v>
      </c>
    </row>
    <row r="960" spans="1:3" x14ac:dyDescent="0.3">
      <c r="A960">
        <v>2026</v>
      </c>
      <c r="B960" s="2" t="s">
        <v>9576</v>
      </c>
      <c r="C960" s="2" t="s">
        <v>9576</v>
      </c>
    </row>
    <row r="961" spans="1:3" x14ac:dyDescent="0.3">
      <c r="A961">
        <v>2026</v>
      </c>
      <c r="B961" s="2" t="s">
        <v>9577</v>
      </c>
      <c r="C961" s="2" t="s">
        <v>9577</v>
      </c>
    </row>
    <row r="962" spans="1:3" x14ac:dyDescent="0.3">
      <c r="A962">
        <v>2026</v>
      </c>
      <c r="B962" s="2" t="s">
        <v>9578</v>
      </c>
      <c r="C962" s="2" t="s">
        <v>9578</v>
      </c>
    </row>
    <row r="963" spans="1:3" x14ac:dyDescent="0.3">
      <c r="A963">
        <v>2026</v>
      </c>
      <c r="B963" s="2" t="s">
        <v>9579</v>
      </c>
      <c r="C963" s="2" t="s">
        <v>9579</v>
      </c>
    </row>
    <row r="964" spans="1:3" x14ac:dyDescent="0.3">
      <c r="A964">
        <v>2026</v>
      </c>
      <c r="B964" s="2" t="s">
        <v>405</v>
      </c>
      <c r="C964" s="2" t="s">
        <v>405</v>
      </c>
    </row>
    <row r="965" spans="1:3" x14ac:dyDescent="0.3">
      <c r="A965">
        <v>2026</v>
      </c>
      <c r="B965" s="2" t="s">
        <v>9580</v>
      </c>
      <c r="C965" s="2" t="s">
        <v>9580</v>
      </c>
    </row>
    <row r="966" spans="1:3" x14ac:dyDescent="0.3">
      <c r="A966">
        <v>2026</v>
      </c>
      <c r="B966" s="2" t="s">
        <v>9581</v>
      </c>
      <c r="C966" s="2" t="s">
        <v>9582</v>
      </c>
    </row>
    <row r="967" spans="1:3" x14ac:dyDescent="0.3">
      <c r="A967">
        <v>2026</v>
      </c>
      <c r="B967" s="2" t="s">
        <v>9583</v>
      </c>
      <c r="C967" s="2" t="s">
        <v>9583</v>
      </c>
    </row>
    <row r="968" spans="1:3" x14ac:dyDescent="0.3">
      <c r="A968">
        <v>2026</v>
      </c>
      <c r="B968" s="2" t="s">
        <v>9584</v>
      </c>
      <c r="C968" s="2" t="s">
        <v>9584</v>
      </c>
    </row>
    <row r="969" spans="1:3" x14ac:dyDescent="0.3">
      <c r="A969">
        <v>2026</v>
      </c>
      <c r="B969" s="2" t="s">
        <v>9585</v>
      </c>
      <c r="C969" s="2" t="s">
        <v>9585</v>
      </c>
    </row>
    <row r="970" spans="1:3" x14ac:dyDescent="0.3">
      <c r="A970">
        <v>2026</v>
      </c>
      <c r="B970" s="2" t="s">
        <v>9586</v>
      </c>
      <c r="C970" s="2" t="s">
        <v>9586</v>
      </c>
    </row>
    <row r="971" spans="1:3" x14ac:dyDescent="0.3">
      <c r="A971">
        <v>2026</v>
      </c>
      <c r="B971" s="2" t="s">
        <v>407</v>
      </c>
      <c r="C971" s="2" t="s">
        <v>407</v>
      </c>
    </row>
    <row r="972" spans="1:3" x14ac:dyDescent="0.3">
      <c r="A972">
        <v>2026</v>
      </c>
      <c r="B972" s="2" t="s">
        <v>408</v>
      </c>
      <c r="C972" s="2" t="s">
        <v>408</v>
      </c>
    </row>
    <row r="973" spans="1:3" x14ac:dyDescent="0.3">
      <c r="A973">
        <v>2026</v>
      </c>
      <c r="B973" s="2" t="s">
        <v>9587</v>
      </c>
      <c r="C973" s="2" t="s">
        <v>9587</v>
      </c>
    </row>
    <row r="974" spans="1:3" x14ac:dyDescent="0.3">
      <c r="A974">
        <v>2026</v>
      </c>
      <c r="B974" s="2" t="s">
        <v>9588</v>
      </c>
      <c r="C974" s="2" t="s">
        <v>9588</v>
      </c>
    </row>
    <row r="975" spans="1:3" x14ac:dyDescent="0.3">
      <c r="A975">
        <v>2026</v>
      </c>
      <c r="B975" s="2" t="s">
        <v>9589</v>
      </c>
      <c r="C975" s="2" t="s">
        <v>9589</v>
      </c>
    </row>
    <row r="976" spans="1:3" x14ac:dyDescent="0.3">
      <c r="A976">
        <v>2026</v>
      </c>
      <c r="B976" s="2" t="s">
        <v>9590</v>
      </c>
      <c r="C976" s="2" t="s">
        <v>9590</v>
      </c>
    </row>
    <row r="977" spans="1:3" x14ac:dyDescent="0.3">
      <c r="A977">
        <v>2026</v>
      </c>
      <c r="B977" s="2" t="s">
        <v>9591</v>
      </c>
      <c r="C977" s="2" t="s">
        <v>9591</v>
      </c>
    </row>
    <row r="978" spans="1:3" x14ac:dyDescent="0.3">
      <c r="A978">
        <v>2026</v>
      </c>
      <c r="B978" s="2" t="s">
        <v>9592</v>
      </c>
      <c r="C978" s="2" t="s">
        <v>9592</v>
      </c>
    </row>
    <row r="979" spans="1:3" x14ac:dyDescent="0.3">
      <c r="A979">
        <v>2026</v>
      </c>
      <c r="B979" s="2" t="s">
        <v>9593</v>
      </c>
      <c r="C979" s="2" t="s">
        <v>9593</v>
      </c>
    </row>
    <row r="980" spans="1:3" x14ac:dyDescent="0.3">
      <c r="A980">
        <v>2026</v>
      </c>
      <c r="B980" s="2" t="s">
        <v>9594</v>
      </c>
      <c r="C980" s="2" t="s">
        <v>9594</v>
      </c>
    </row>
    <row r="981" spans="1:3" x14ac:dyDescent="0.3">
      <c r="A981">
        <v>2026</v>
      </c>
      <c r="B981" s="2" t="s">
        <v>9595</v>
      </c>
      <c r="C981" s="2" t="s">
        <v>9595</v>
      </c>
    </row>
    <row r="982" spans="1:3" x14ac:dyDescent="0.3">
      <c r="A982">
        <v>2026</v>
      </c>
      <c r="B982" s="2" t="s">
        <v>9596</v>
      </c>
      <c r="C982" s="2" t="s">
        <v>9596</v>
      </c>
    </row>
    <row r="983" spans="1:3" x14ac:dyDescent="0.3">
      <c r="A983">
        <v>2026</v>
      </c>
      <c r="B983" s="2" t="s">
        <v>9597</v>
      </c>
      <c r="C983" s="2" t="s">
        <v>9597</v>
      </c>
    </row>
    <row r="984" spans="1:3" x14ac:dyDescent="0.3">
      <c r="A984">
        <v>2026</v>
      </c>
      <c r="B984" s="2" t="s">
        <v>9598</v>
      </c>
      <c r="C984" s="2" t="s">
        <v>9598</v>
      </c>
    </row>
    <row r="985" spans="1:3" x14ac:dyDescent="0.3">
      <c r="A985">
        <v>2026</v>
      </c>
      <c r="B985" s="2" t="s">
        <v>9599</v>
      </c>
      <c r="C985" s="2" t="s">
        <v>9599</v>
      </c>
    </row>
    <row r="986" spans="1:3" x14ac:dyDescent="0.3">
      <c r="A986">
        <v>2026</v>
      </c>
      <c r="B986" s="2" t="s">
        <v>9600</v>
      </c>
      <c r="C986" s="2" t="s">
        <v>9600</v>
      </c>
    </row>
    <row r="987" spans="1:3" x14ac:dyDescent="0.3">
      <c r="A987">
        <v>2026</v>
      </c>
      <c r="B987" s="2" t="s">
        <v>410</v>
      </c>
      <c r="C987" s="2" t="s">
        <v>410</v>
      </c>
    </row>
    <row r="988" spans="1:3" x14ac:dyDescent="0.3">
      <c r="A988">
        <v>2026</v>
      </c>
      <c r="B988" s="2" t="s">
        <v>9601</v>
      </c>
      <c r="C988" s="2" t="s">
        <v>9601</v>
      </c>
    </row>
    <row r="989" spans="1:3" x14ac:dyDescent="0.3">
      <c r="A989">
        <v>2026</v>
      </c>
      <c r="B989" s="2" t="s">
        <v>411</v>
      </c>
      <c r="C989" s="2" t="s">
        <v>411</v>
      </c>
    </row>
    <row r="990" spans="1:3" x14ac:dyDescent="0.3">
      <c r="A990">
        <v>2026</v>
      </c>
      <c r="B990" s="2" t="s">
        <v>9602</v>
      </c>
      <c r="C990" s="2" t="s">
        <v>9602</v>
      </c>
    </row>
    <row r="991" spans="1:3" x14ac:dyDescent="0.3">
      <c r="A991">
        <v>2026</v>
      </c>
      <c r="B991" s="2" t="s">
        <v>9603</v>
      </c>
      <c r="C991" s="2" t="s">
        <v>9603</v>
      </c>
    </row>
    <row r="992" spans="1:3" x14ac:dyDescent="0.3">
      <c r="A992">
        <v>2026</v>
      </c>
      <c r="B992" s="2" t="s">
        <v>9604</v>
      </c>
      <c r="C992" s="2" t="s">
        <v>9604</v>
      </c>
    </row>
    <row r="993" spans="1:3" x14ac:dyDescent="0.3">
      <c r="A993">
        <v>2026</v>
      </c>
      <c r="B993" s="2" t="s">
        <v>9605</v>
      </c>
      <c r="C993" s="2" t="s">
        <v>9605</v>
      </c>
    </row>
    <row r="994" spans="1:3" x14ac:dyDescent="0.3">
      <c r="A994">
        <v>2026</v>
      </c>
      <c r="B994" s="2" t="s">
        <v>9606</v>
      </c>
      <c r="C994" s="2" t="s">
        <v>9606</v>
      </c>
    </row>
    <row r="995" spans="1:3" x14ac:dyDescent="0.3">
      <c r="A995">
        <v>2026</v>
      </c>
      <c r="B995" s="2" t="s">
        <v>416</v>
      </c>
      <c r="C995" s="2" t="s">
        <v>416</v>
      </c>
    </row>
    <row r="996" spans="1:3" x14ac:dyDescent="0.3">
      <c r="A996">
        <v>2026</v>
      </c>
      <c r="B996" s="2" t="s">
        <v>417</v>
      </c>
      <c r="C996" s="2" t="s">
        <v>417</v>
      </c>
    </row>
    <row r="997" spans="1:3" x14ac:dyDescent="0.3">
      <c r="A997">
        <v>2026</v>
      </c>
      <c r="B997" s="2" t="s">
        <v>9607</v>
      </c>
      <c r="C997" s="2" t="s">
        <v>9607</v>
      </c>
    </row>
    <row r="998" spans="1:3" x14ac:dyDescent="0.3">
      <c r="A998">
        <v>2026</v>
      </c>
      <c r="B998" s="2" t="s">
        <v>9608</v>
      </c>
      <c r="C998" s="2" t="s">
        <v>9608</v>
      </c>
    </row>
    <row r="999" spans="1:3" x14ac:dyDescent="0.3">
      <c r="A999">
        <v>2026</v>
      </c>
      <c r="B999" s="2" t="s">
        <v>418</v>
      </c>
      <c r="C999" s="2" t="s">
        <v>418</v>
      </c>
    </row>
    <row r="1000" spans="1:3" x14ac:dyDescent="0.3">
      <c r="A1000">
        <v>2026</v>
      </c>
      <c r="B1000" s="2" t="s">
        <v>9609</v>
      </c>
      <c r="C1000" s="2" t="s">
        <v>9609</v>
      </c>
    </row>
    <row r="1001" spans="1:3" x14ac:dyDescent="0.3">
      <c r="A1001">
        <v>2026</v>
      </c>
      <c r="B1001" s="2" t="s">
        <v>9610</v>
      </c>
      <c r="C1001" s="2" t="s">
        <v>9610</v>
      </c>
    </row>
    <row r="1002" spans="1:3" x14ac:dyDescent="0.3">
      <c r="A1002">
        <v>2026</v>
      </c>
      <c r="B1002" s="2" t="s">
        <v>412</v>
      </c>
      <c r="C1002" s="2" t="s">
        <v>412</v>
      </c>
    </row>
    <row r="1003" spans="1:3" x14ac:dyDescent="0.3">
      <c r="A1003">
        <v>2026</v>
      </c>
      <c r="B1003" s="2" t="s">
        <v>413</v>
      </c>
      <c r="C1003" s="2" t="s">
        <v>413</v>
      </c>
    </row>
    <row r="1004" spans="1:3" x14ac:dyDescent="0.3">
      <c r="A1004">
        <v>2026</v>
      </c>
      <c r="B1004" s="2" t="s">
        <v>414</v>
      </c>
      <c r="C1004" s="2" t="s">
        <v>414</v>
      </c>
    </row>
    <row r="1005" spans="1:3" x14ac:dyDescent="0.3">
      <c r="A1005">
        <v>2026</v>
      </c>
      <c r="B1005" s="2" t="s">
        <v>415</v>
      </c>
      <c r="C1005" s="2" t="s">
        <v>415</v>
      </c>
    </row>
    <row r="1006" spans="1:3" x14ac:dyDescent="0.3">
      <c r="A1006">
        <v>2026</v>
      </c>
      <c r="B1006" s="2" t="s">
        <v>9611</v>
      </c>
      <c r="C1006" s="2" t="s">
        <v>9611</v>
      </c>
    </row>
    <row r="1007" spans="1:3" x14ac:dyDescent="0.3">
      <c r="A1007">
        <v>2026</v>
      </c>
      <c r="B1007" s="2" t="s">
        <v>9612</v>
      </c>
      <c r="C1007" s="2" t="s">
        <v>9612</v>
      </c>
    </row>
    <row r="1008" spans="1:3" x14ac:dyDescent="0.3">
      <c r="A1008">
        <v>2026</v>
      </c>
      <c r="B1008" s="2" t="s">
        <v>9613</v>
      </c>
      <c r="C1008" s="2" t="s">
        <v>9613</v>
      </c>
    </row>
    <row r="1009" spans="1:3" x14ac:dyDescent="0.3">
      <c r="A1009">
        <v>2026</v>
      </c>
      <c r="B1009" s="2" t="s">
        <v>9614</v>
      </c>
      <c r="C1009" s="2" t="s">
        <v>9614</v>
      </c>
    </row>
    <row r="1010" spans="1:3" x14ac:dyDescent="0.3">
      <c r="A1010">
        <v>2026</v>
      </c>
      <c r="B1010" s="2" t="s">
        <v>9615</v>
      </c>
      <c r="C1010" s="2" t="s">
        <v>9615</v>
      </c>
    </row>
    <row r="1011" spans="1:3" x14ac:dyDescent="0.3">
      <c r="A1011">
        <v>2026</v>
      </c>
      <c r="B1011" s="2" t="s">
        <v>9616</v>
      </c>
      <c r="C1011" s="2" t="s">
        <v>9616</v>
      </c>
    </row>
    <row r="1012" spans="1:3" x14ac:dyDescent="0.3">
      <c r="A1012">
        <v>2026</v>
      </c>
      <c r="B1012" s="2" t="s">
        <v>9617</v>
      </c>
      <c r="C1012" s="2" t="s">
        <v>9617</v>
      </c>
    </row>
    <row r="1013" spans="1:3" x14ac:dyDescent="0.3">
      <c r="A1013">
        <v>2026</v>
      </c>
      <c r="B1013" s="2" t="s">
        <v>9618</v>
      </c>
      <c r="C1013" s="2" t="s">
        <v>9618</v>
      </c>
    </row>
    <row r="1014" spans="1:3" x14ac:dyDescent="0.3">
      <c r="A1014">
        <v>2026</v>
      </c>
      <c r="B1014" s="2" t="s">
        <v>9619</v>
      </c>
      <c r="C1014" s="2" t="s">
        <v>9619</v>
      </c>
    </row>
    <row r="1015" spans="1:3" x14ac:dyDescent="0.3">
      <c r="A1015">
        <v>2026</v>
      </c>
      <c r="B1015" s="2" t="s">
        <v>9620</v>
      </c>
      <c r="C1015" s="2" t="s">
        <v>9620</v>
      </c>
    </row>
    <row r="1016" spans="1:3" x14ac:dyDescent="0.3">
      <c r="A1016">
        <v>2026</v>
      </c>
      <c r="B1016" s="2" t="s">
        <v>9621</v>
      </c>
      <c r="C1016" s="2" t="s">
        <v>9621</v>
      </c>
    </row>
    <row r="1017" spans="1:3" x14ac:dyDescent="0.3">
      <c r="A1017">
        <v>2026</v>
      </c>
      <c r="B1017" s="2" t="s">
        <v>9622</v>
      </c>
      <c r="C1017" s="2" t="s">
        <v>9622</v>
      </c>
    </row>
    <row r="1018" spans="1:3" x14ac:dyDescent="0.3">
      <c r="A1018">
        <v>2026</v>
      </c>
      <c r="B1018" s="2" t="s">
        <v>9623</v>
      </c>
      <c r="C1018" s="2" t="s">
        <v>9623</v>
      </c>
    </row>
    <row r="1019" spans="1:3" x14ac:dyDescent="0.3">
      <c r="A1019">
        <v>2026</v>
      </c>
      <c r="B1019" s="2" t="s">
        <v>9624</v>
      </c>
      <c r="C1019" s="2" t="s">
        <v>9624</v>
      </c>
    </row>
    <row r="1020" spans="1:3" x14ac:dyDescent="0.3">
      <c r="A1020">
        <v>2026</v>
      </c>
      <c r="B1020" s="2" t="s">
        <v>8881</v>
      </c>
      <c r="C1020" s="2" t="s">
        <v>8881</v>
      </c>
    </row>
    <row r="1021" spans="1:3" x14ac:dyDescent="0.3">
      <c r="A1021">
        <v>2026</v>
      </c>
      <c r="B1021" s="2" t="s">
        <v>9625</v>
      </c>
      <c r="C1021" s="2" t="s">
        <v>9625</v>
      </c>
    </row>
    <row r="1022" spans="1:3" x14ac:dyDescent="0.3">
      <c r="A1022">
        <v>2026</v>
      </c>
      <c r="B1022" s="2" t="s">
        <v>9626</v>
      </c>
      <c r="C1022" s="2" t="s">
        <v>9626</v>
      </c>
    </row>
    <row r="1023" spans="1:3" x14ac:dyDescent="0.3">
      <c r="A1023">
        <v>2026</v>
      </c>
      <c r="B1023" s="2" t="s">
        <v>9627</v>
      </c>
      <c r="C1023" s="2" t="s">
        <v>9627</v>
      </c>
    </row>
    <row r="1024" spans="1:3" x14ac:dyDescent="0.3">
      <c r="A1024">
        <v>2026</v>
      </c>
      <c r="B1024" s="2" t="s">
        <v>419</v>
      </c>
      <c r="C1024" s="2" t="s">
        <v>419</v>
      </c>
    </row>
    <row r="1025" spans="1:3" x14ac:dyDescent="0.3">
      <c r="A1025">
        <v>2026</v>
      </c>
      <c r="B1025" s="2" t="s">
        <v>420</v>
      </c>
      <c r="C1025" s="2" t="s">
        <v>420</v>
      </c>
    </row>
    <row r="1026" spans="1:3" x14ac:dyDescent="0.3">
      <c r="A1026">
        <v>2026</v>
      </c>
      <c r="B1026" s="2" t="s">
        <v>9628</v>
      </c>
      <c r="C1026" s="2" t="s">
        <v>9628</v>
      </c>
    </row>
    <row r="1027" spans="1:3" x14ac:dyDescent="0.3">
      <c r="A1027">
        <v>2026</v>
      </c>
      <c r="B1027" s="2" t="s">
        <v>9629</v>
      </c>
      <c r="C1027" s="2" t="s">
        <v>9629</v>
      </c>
    </row>
    <row r="1028" spans="1:3" x14ac:dyDescent="0.3">
      <c r="A1028">
        <v>2026</v>
      </c>
      <c r="B1028" s="2" t="s">
        <v>8889</v>
      </c>
      <c r="C1028" s="2" t="s">
        <v>8889</v>
      </c>
    </row>
    <row r="1029" spans="1:3" x14ac:dyDescent="0.3">
      <c r="A1029">
        <v>2026</v>
      </c>
      <c r="B1029" s="2" t="s">
        <v>421</v>
      </c>
      <c r="C1029" s="2" t="s">
        <v>421</v>
      </c>
    </row>
    <row r="1030" spans="1:3" x14ac:dyDescent="0.3">
      <c r="A1030">
        <v>2026</v>
      </c>
      <c r="B1030" s="2" t="s">
        <v>423</v>
      </c>
      <c r="C1030" s="2" t="s">
        <v>423</v>
      </c>
    </row>
    <row r="1031" spans="1:3" x14ac:dyDescent="0.3">
      <c r="A1031">
        <v>2026</v>
      </c>
      <c r="B1031" s="2" t="s">
        <v>424</v>
      </c>
      <c r="C1031" s="2" t="s">
        <v>603</v>
      </c>
    </row>
    <row r="1032" spans="1:3" x14ac:dyDescent="0.3">
      <c r="A1032">
        <v>2026</v>
      </c>
      <c r="B1032" s="2" t="s">
        <v>425</v>
      </c>
      <c r="C1032" s="2" t="s">
        <v>736</v>
      </c>
    </row>
    <row r="1033" spans="1:3" x14ac:dyDescent="0.3">
      <c r="A1033">
        <v>2026</v>
      </c>
      <c r="B1033" s="2" t="s">
        <v>426</v>
      </c>
      <c r="C1033" s="2" t="s">
        <v>426</v>
      </c>
    </row>
    <row r="1034" spans="1:3" x14ac:dyDescent="0.3">
      <c r="A1034">
        <v>2026</v>
      </c>
      <c r="B1034" s="2" t="s">
        <v>9630</v>
      </c>
      <c r="C1034" s="2" t="s">
        <v>9630</v>
      </c>
    </row>
    <row r="1035" spans="1:3" x14ac:dyDescent="0.3">
      <c r="A1035">
        <v>2026</v>
      </c>
      <c r="B1035" s="2" t="s">
        <v>9631</v>
      </c>
      <c r="C1035" s="2" t="s">
        <v>9631</v>
      </c>
    </row>
    <row r="1036" spans="1:3" x14ac:dyDescent="0.3">
      <c r="A1036">
        <v>2026</v>
      </c>
      <c r="B1036" s="2" t="s">
        <v>9632</v>
      </c>
      <c r="C1036" s="2" t="s">
        <v>9632</v>
      </c>
    </row>
    <row r="1037" spans="1:3" x14ac:dyDescent="0.3">
      <c r="A1037">
        <v>2026</v>
      </c>
      <c r="B1037" s="2" t="s">
        <v>9633</v>
      </c>
      <c r="C1037" s="2" t="s">
        <v>9633</v>
      </c>
    </row>
    <row r="1038" spans="1:3" x14ac:dyDescent="0.3">
      <c r="A1038">
        <v>2026</v>
      </c>
      <c r="B1038" s="2" t="s">
        <v>9634</v>
      </c>
      <c r="C1038" s="2" t="s">
        <v>9634</v>
      </c>
    </row>
    <row r="1039" spans="1:3" x14ac:dyDescent="0.3">
      <c r="A1039">
        <v>2026</v>
      </c>
      <c r="B1039" s="2" t="s">
        <v>9635</v>
      </c>
      <c r="C1039" s="2" t="s">
        <v>9635</v>
      </c>
    </row>
    <row r="1040" spans="1:3" x14ac:dyDescent="0.3">
      <c r="A1040">
        <v>2026</v>
      </c>
      <c r="B1040" s="2" t="s">
        <v>9636</v>
      </c>
      <c r="C1040" s="2" t="s">
        <v>9636</v>
      </c>
    </row>
    <row r="1041" spans="1:3" x14ac:dyDescent="0.3">
      <c r="A1041">
        <v>2026</v>
      </c>
      <c r="B1041" s="2" t="s">
        <v>9637</v>
      </c>
      <c r="C1041" s="2" t="s">
        <v>9637</v>
      </c>
    </row>
    <row r="1042" spans="1:3" x14ac:dyDescent="0.3">
      <c r="A1042">
        <v>2026</v>
      </c>
      <c r="B1042" s="2" t="s">
        <v>9638</v>
      </c>
      <c r="C1042" s="2" t="s">
        <v>9638</v>
      </c>
    </row>
    <row r="1043" spans="1:3" x14ac:dyDescent="0.3">
      <c r="A1043">
        <v>2026</v>
      </c>
      <c r="B1043" s="2" t="s">
        <v>9639</v>
      </c>
      <c r="C1043" s="2" t="s">
        <v>9639</v>
      </c>
    </row>
    <row r="1044" spans="1:3" x14ac:dyDescent="0.3">
      <c r="A1044">
        <v>2026</v>
      </c>
      <c r="B1044" s="2" t="s">
        <v>9640</v>
      </c>
      <c r="C1044" s="2" t="s">
        <v>9640</v>
      </c>
    </row>
    <row r="1045" spans="1:3" x14ac:dyDescent="0.3">
      <c r="A1045">
        <v>2026</v>
      </c>
      <c r="B1045" s="2" t="s">
        <v>9641</v>
      </c>
      <c r="C1045" s="2" t="s">
        <v>9641</v>
      </c>
    </row>
    <row r="1046" spans="1:3" x14ac:dyDescent="0.3">
      <c r="A1046">
        <v>2026</v>
      </c>
      <c r="B1046" s="2" t="s">
        <v>8898</v>
      </c>
      <c r="C1046" s="2" t="s">
        <v>8898</v>
      </c>
    </row>
    <row r="1047" spans="1:3" x14ac:dyDescent="0.3">
      <c r="A1047">
        <v>2026</v>
      </c>
      <c r="B1047" s="2" t="s">
        <v>9642</v>
      </c>
      <c r="C1047" s="2" t="s">
        <v>9642</v>
      </c>
    </row>
    <row r="1048" spans="1:3" x14ac:dyDescent="0.3">
      <c r="A1048">
        <v>2026</v>
      </c>
      <c r="B1048" s="2" t="s">
        <v>9643</v>
      </c>
      <c r="C1048" s="2" t="s">
        <v>9643</v>
      </c>
    </row>
    <row r="1049" spans="1:3" x14ac:dyDescent="0.3">
      <c r="A1049">
        <v>2026</v>
      </c>
      <c r="B1049" s="2" t="s">
        <v>427</v>
      </c>
      <c r="C1049" s="2" t="s">
        <v>427</v>
      </c>
    </row>
    <row r="1050" spans="1:3" x14ac:dyDescent="0.3">
      <c r="A1050">
        <v>2026</v>
      </c>
      <c r="B1050" s="2" t="s">
        <v>8900</v>
      </c>
      <c r="C1050" s="2" t="s">
        <v>8900</v>
      </c>
    </row>
    <row r="1051" spans="1:3" x14ac:dyDescent="0.3">
      <c r="A1051">
        <v>2026</v>
      </c>
      <c r="B1051" s="2" t="s">
        <v>9644</v>
      </c>
      <c r="C1051" s="2" t="s">
        <v>9644</v>
      </c>
    </row>
    <row r="1052" spans="1:3" x14ac:dyDescent="0.3">
      <c r="A1052">
        <v>2026</v>
      </c>
      <c r="B1052" s="2" t="s">
        <v>9645</v>
      </c>
      <c r="C1052" s="2" t="s">
        <v>9645</v>
      </c>
    </row>
    <row r="1053" spans="1:3" x14ac:dyDescent="0.3">
      <c r="A1053">
        <v>2026</v>
      </c>
      <c r="B1053" s="2" t="s">
        <v>9646</v>
      </c>
      <c r="C1053" s="2" t="s">
        <v>9646</v>
      </c>
    </row>
    <row r="1054" spans="1:3" x14ac:dyDescent="0.3">
      <c r="A1054">
        <v>2026</v>
      </c>
      <c r="B1054" s="2" t="s">
        <v>9647</v>
      </c>
      <c r="C1054" s="2" t="s">
        <v>9647</v>
      </c>
    </row>
    <row r="1055" spans="1:3" x14ac:dyDescent="0.3">
      <c r="A1055">
        <v>2026</v>
      </c>
      <c r="B1055" s="2" t="s">
        <v>9648</v>
      </c>
      <c r="C1055" s="2" t="s">
        <v>9648</v>
      </c>
    </row>
    <row r="1056" spans="1:3" x14ac:dyDescent="0.3">
      <c r="A1056">
        <v>2026</v>
      </c>
      <c r="B1056" s="2" t="s">
        <v>428</v>
      </c>
      <c r="C1056" s="2" t="s">
        <v>428</v>
      </c>
    </row>
    <row r="1057" spans="1:3" x14ac:dyDescent="0.3">
      <c r="A1057">
        <v>2026</v>
      </c>
      <c r="B1057" s="2" t="s">
        <v>9649</v>
      </c>
      <c r="C1057" s="2" t="s">
        <v>9649</v>
      </c>
    </row>
    <row r="1058" spans="1:3" x14ac:dyDescent="0.3">
      <c r="A1058">
        <v>2026</v>
      </c>
      <c r="B1058" s="2" t="s">
        <v>9650</v>
      </c>
      <c r="C1058" s="2" t="s">
        <v>9650</v>
      </c>
    </row>
    <row r="1059" spans="1:3" x14ac:dyDescent="0.3">
      <c r="A1059">
        <v>2026</v>
      </c>
      <c r="B1059" s="2" t="s">
        <v>9651</v>
      </c>
      <c r="C1059" s="2" t="s">
        <v>9651</v>
      </c>
    </row>
    <row r="1060" spans="1:3" x14ac:dyDescent="0.3">
      <c r="A1060">
        <v>2026</v>
      </c>
      <c r="B1060" s="2" t="s">
        <v>9652</v>
      </c>
      <c r="C1060" s="2" t="s">
        <v>9652</v>
      </c>
    </row>
    <row r="1061" spans="1:3" x14ac:dyDescent="0.3">
      <c r="A1061">
        <v>2026</v>
      </c>
      <c r="B1061" s="2" t="s">
        <v>9653</v>
      </c>
      <c r="C1061" s="2" t="s">
        <v>9653</v>
      </c>
    </row>
    <row r="1062" spans="1:3" x14ac:dyDescent="0.3">
      <c r="A1062">
        <v>2026</v>
      </c>
      <c r="B1062" s="2" t="s">
        <v>9654</v>
      </c>
      <c r="C1062" s="2" t="s">
        <v>9654</v>
      </c>
    </row>
    <row r="1063" spans="1:3" x14ac:dyDescent="0.3">
      <c r="A1063">
        <v>2026</v>
      </c>
      <c r="B1063" s="2" t="s">
        <v>9655</v>
      </c>
      <c r="C1063" s="2" t="s">
        <v>9655</v>
      </c>
    </row>
    <row r="1064" spans="1:3" x14ac:dyDescent="0.3">
      <c r="A1064">
        <v>2026</v>
      </c>
      <c r="B1064" s="2" t="s">
        <v>9656</v>
      </c>
      <c r="C1064" s="2" t="s">
        <v>9656</v>
      </c>
    </row>
    <row r="1065" spans="1:3" x14ac:dyDescent="0.3">
      <c r="A1065">
        <v>2026</v>
      </c>
      <c r="B1065" s="2" t="s">
        <v>9657</v>
      </c>
      <c r="C1065" s="2" t="s">
        <v>9657</v>
      </c>
    </row>
    <row r="1066" spans="1:3" x14ac:dyDescent="0.3">
      <c r="A1066">
        <v>2026</v>
      </c>
      <c r="B1066" s="2" t="s">
        <v>9658</v>
      </c>
      <c r="C1066" s="2" t="s">
        <v>9658</v>
      </c>
    </row>
    <row r="1067" spans="1:3" x14ac:dyDescent="0.3">
      <c r="A1067">
        <v>2026</v>
      </c>
      <c r="B1067" s="2" t="s">
        <v>9659</v>
      </c>
      <c r="C1067" s="2" t="s">
        <v>9659</v>
      </c>
    </row>
    <row r="1068" spans="1:3" x14ac:dyDescent="0.3">
      <c r="A1068">
        <v>2026</v>
      </c>
      <c r="B1068" s="2" t="s">
        <v>9660</v>
      </c>
      <c r="C1068" s="2" t="s">
        <v>9661</v>
      </c>
    </row>
    <row r="1069" spans="1:3" x14ac:dyDescent="0.3">
      <c r="A1069">
        <v>2026</v>
      </c>
      <c r="B1069" s="2" t="s">
        <v>9662</v>
      </c>
      <c r="C1069" s="2" t="s">
        <v>9662</v>
      </c>
    </row>
    <row r="1070" spans="1:3" x14ac:dyDescent="0.3">
      <c r="A1070">
        <v>2026</v>
      </c>
      <c r="B1070" s="2" t="s">
        <v>429</v>
      </c>
      <c r="C1070" s="2" t="s">
        <v>429</v>
      </c>
    </row>
    <row r="1071" spans="1:3" x14ac:dyDescent="0.3">
      <c r="A1071">
        <v>2026</v>
      </c>
      <c r="B1071" s="2" t="s">
        <v>9663</v>
      </c>
      <c r="C1071" s="2" t="s">
        <v>9663</v>
      </c>
    </row>
    <row r="1072" spans="1:3" x14ac:dyDescent="0.3">
      <c r="A1072">
        <v>2026</v>
      </c>
      <c r="B1072" s="2" t="s">
        <v>9664</v>
      </c>
      <c r="C1072" s="2" t="s">
        <v>9664</v>
      </c>
    </row>
    <row r="1073" spans="1:3" x14ac:dyDescent="0.3">
      <c r="A1073">
        <v>2026</v>
      </c>
      <c r="B1073" s="2" t="s">
        <v>9665</v>
      </c>
      <c r="C1073" s="2" t="s">
        <v>9665</v>
      </c>
    </row>
    <row r="1074" spans="1:3" x14ac:dyDescent="0.3">
      <c r="A1074">
        <v>2026</v>
      </c>
      <c r="B1074" s="2" t="s">
        <v>9666</v>
      </c>
      <c r="C1074" s="2" t="s">
        <v>9321</v>
      </c>
    </row>
    <row r="1075" spans="1:3" x14ac:dyDescent="0.3">
      <c r="A1075">
        <v>2026</v>
      </c>
      <c r="B1075" s="2" t="s">
        <v>430</v>
      </c>
      <c r="C1075" s="2" t="s">
        <v>430</v>
      </c>
    </row>
    <row r="1076" spans="1:3" x14ac:dyDescent="0.3">
      <c r="A1076">
        <v>2026</v>
      </c>
      <c r="B1076" s="2" t="s">
        <v>431</v>
      </c>
      <c r="C1076" s="2" t="s">
        <v>431</v>
      </c>
    </row>
    <row r="1077" spans="1:3" x14ac:dyDescent="0.3">
      <c r="A1077">
        <v>2026</v>
      </c>
      <c r="B1077" s="2" t="s">
        <v>432</v>
      </c>
      <c r="C1077" s="2" t="s">
        <v>432</v>
      </c>
    </row>
    <row r="1078" spans="1:3" x14ac:dyDescent="0.3">
      <c r="A1078">
        <v>2026</v>
      </c>
      <c r="B1078" s="2" t="s">
        <v>9667</v>
      </c>
      <c r="C1078" s="2" t="s">
        <v>9667</v>
      </c>
    </row>
    <row r="1079" spans="1:3" x14ac:dyDescent="0.3">
      <c r="A1079">
        <v>2026</v>
      </c>
      <c r="B1079" s="2" t="s">
        <v>9668</v>
      </c>
      <c r="C1079" s="2" t="s">
        <v>9668</v>
      </c>
    </row>
    <row r="1080" spans="1:3" x14ac:dyDescent="0.3">
      <c r="A1080">
        <v>2026</v>
      </c>
      <c r="B1080" s="2" t="s">
        <v>9669</v>
      </c>
      <c r="C1080" s="2" t="s">
        <v>9669</v>
      </c>
    </row>
    <row r="1081" spans="1:3" x14ac:dyDescent="0.3">
      <c r="A1081">
        <v>2026</v>
      </c>
      <c r="B1081" s="2" t="s">
        <v>9670</v>
      </c>
      <c r="C1081" s="2" t="s">
        <v>9670</v>
      </c>
    </row>
    <row r="1082" spans="1:3" x14ac:dyDescent="0.3">
      <c r="A1082">
        <v>2026</v>
      </c>
      <c r="B1082" s="2" t="s">
        <v>9671</v>
      </c>
      <c r="C1082" s="2" t="s">
        <v>9671</v>
      </c>
    </row>
    <row r="1083" spans="1:3" x14ac:dyDescent="0.3">
      <c r="A1083">
        <v>2026</v>
      </c>
      <c r="B1083" s="2" t="s">
        <v>9672</v>
      </c>
      <c r="C1083" s="2" t="s">
        <v>9672</v>
      </c>
    </row>
    <row r="1084" spans="1:3" x14ac:dyDescent="0.3">
      <c r="A1084">
        <v>2026</v>
      </c>
      <c r="B1084" s="2" t="s">
        <v>9673</v>
      </c>
      <c r="C1084" s="2" t="s">
        <v>9673</v>
      </c>
    </row>
    <row r="1085" spans="1:3" x14ac:dyDescent="0.3">
      <c r="A1085">
        <v>2026</v>
      </c>
      <c r="B1085" s="2" t="s">
        <v>9674</v>
      </c>
      <c r="C1085" s="2" t="s">
        <v>9674</v>
      </c>
    </row>
    <row r="1086" spans="1:3" x14ac:dyDescent="0.3">
      <c r="A1086">
        <v>2026</v>
      </c>
      <c r="B1086" s="2" t="s">
        <v>9675</v>
      </c>
      <c r="C1086" s="2" t="s">
        <v>9675</v>
      </c>
    </row>
    <row r="1087" spans="1:3" x14ac:dyDescent="0.3">
      <c r="A1087">
        <v>2026</v>
      </c>
      <c r="B1087" s="2" t="s">
        <v>9676</v>
      </c>
      <c r="C1087" s="2" t="s">
        <v>9676</v>
      </c>
    </row>
    <row r="1088" spans="1:3" x14ac:dyDescent="0.3">
      <c r="A1088">
        <v>2026</v>
      </c>
      <c r="B1088" s="2" t="s">
        <v>9677</v>
      </c>
      <c r="C1088" s="2" t="s">
        <v>9677</v>
      </c>
    </row>
    <row r="1089" spans="1:3" x14ac:dyDescent="0.3">
      <c r="A1089">
        <v>2026</v>
      </c>
      <c r="B1089" s="2" t="s">
        <v>9678</v>
      </c>
      <c r="C1089" s="2" t="s">
        <v>9678</v>
      </c>
    </row>
    <row r="1090" spans="1:3" x14ac:dyDescent="0.3">
      <c r="A1090">
        <v>2026</v>
      </c>
      <c r="B1090" s="2" t="s">
        <v>9679</v>
      </c>
      <c r="C1090" s="2" t="s">
        <v>9679</v>
      </c>
    </row>
    <row r="1091" spans="1:3" x14ac:dyDescent="0.3">
      <c r="A1091">
        <v>2026</v>
      </c>
      <c r="B1091" s="2" t="s">
        <v>9680</v>
      </c>
      <c r="C1091" s="2" t="s">
        <v>9680</v>
      </c>
    </row>
    <row r="1092" spans="1:3" x14ac:dyDescent="0.3">
      <c r="A1092">
        <v>2026</v>
      </c>
      <c r="B1092" s="2" t="s">
        <v>9681</v>
      </c>
      <c r="C1092" s="2" t="s">
        <v>9321</v>
      </c>
    </row>
    <row r="1093" spans="1:3" x14ac:dyDescent="0.3">
      <c r="A1093">
        <v>2026</v>
      </c>
      <c r="B1093" s="2" t="s">
        <v>433</v>
      </c>
      <c r="C1093" s="2" t="s">
        <v>433</v>
      </c>
    </row>
    <row r="1094" spans="1:3" x14ac:dyDescent="0.3">
      <c r="A1094">
        <v>2026</v>
      </c>
      <c r="B1094" s="2" t="s">
        <v>434</v>
      </c>
      <c r="C1094" s="2" t="s">
        <v>434</v>
      </c>
    </row>
    <row r="1095" spans="1:3" x14ac:dyDescent="0.3">
      <c r="A1095">
        <v>2026</v>
      </c>
      <c r="B1095" s="2" t="s">
        <v>9682</v>
      </c>
      <c r="C1095" s="2" t="s">
        <v>9682</v>
      </c>
    </row>
    <row r="1096" spans="1:3" x14ac:dyDescent="0.3">
      <c r="A1096">
        <v>2026</v>
      </c>
      <c r="B1096" s="2" t="s">
        <v>9683</v>
      </c>
      <c r="C1096" s="2" t="s">
        <v>9683</v>
      </c>
    </row>
    <row r="1097" spans="1:3" x14ac:dyDescent="0.3">
      <c r="A1097">
        <v>2026</v>
      </c>
      <c r="B1097" s="2" t="s">
        <v>9684</v>
      </c>
      <c r="C1097" s="2" t="s">
        <v>9684</v>
      </c>
    </row>
    <row r="1098" spans="1:3" x14ac:dyDescent="0.3">
      <c r="A1098">
        <v>2026</v>
      </c>
      <c r="B1098" s="2" t="s">
        <v>9685</v>
      </c>
      <c r="C1098" s="2" t="s">
        <v>9685</v>
      </c>
    </row>
    <row r="1099" spans="1:3" x14ac:dyDescent="0.3">
      <c r="A1099">
        <v>2026</v>
      </c>
      <c r="B1099" s="2" t="s">
        <v>9686</v>
      </c>
      <c r="C1099" s="2" t="s">
        <v>9686</v>
      </c>
    </row>
    <row r="1100" spans="1:3" x14ac:dyDescent="0.3">
      <c r="A1100">
        <v>2026</v>
      </c>
      <c r="B1100" s="2" t="s">
        <v>9687</v>
      </c>
      <c r="C1100" s="2" t="s">
        <v>9687</v>
      </c>
    </row>
    <row r="1101" spans="1:3" x14ac:dyDescent="0.3">
      <c r="A1101">
        <v>2026</v>
      </c>
      <c r="B1101" s="2" t="s">
        <v>9688</v>
      </c>
      <c r="C1101" s="2" t="s">
        <v>9688</v>
      </c>
    </row>
    <row r="1102" spans="1:3" x14ac:dyDescent="0.3">
      <c r="A1102">
        <v>2026</v>
      </c>
      <c r="B1102" s="2" t="s">
        <v>9689</v>
      </c>
      <c r="C1102" s="2" t="s">
        <v>9689</v>
      </c>
    </row>
    <row r="1103" spans="1:3" x14ac:dyDescent="0.3">
      <c r="A1103">
        <v>2026</v>
      </c>
      <c r="B1103" s="2" t="s">
        <v>9690</v>
      </c>
      <c r="C1103" s="2" t="s">
        <v>9690</v>
      </c>
    </row>
    <row r="1104" spans="1:3" x14ac:dyDescent="0.3">
      <c r="A1104">
        <v>2026</v>
      </c>
      <c r="B1104" s="2" t="s">
        <v>10936</v>
      </c>
      <c r="C1104" s="2" t="s">
        <v>10936</v>
      </c>
    </row>
    <row r="1105" spans="1:3" x14ac:dyDescent="0.3">
      <c r="A1105">
        <v>2026</v>
      </c>
      <c r="B1105" s="2" t="s">
        <v>9691</v>
      </c>
      <c r="C1105" s="2" t="s">
        <v>9691</v>
      </c>
    </row>
    <row r="1106" spans="1:3" x14ac:dyDescent="0.3">
      <c r="A1106">
        <v>2026</v>
      </c>
      <c r="B1106" s="2" t="s">
        <v>9692</v>
      </c>
      <c r="C1106" s="2" t="s">
        <v>9692</v>
      </c>
    </row>
    <row r="1107" spans="1:3" x14ac:dyDescent="0.3">
      <c r="A1107">
        <v>2026</v>
      </c>
      <c r="B1107" s="2" t="s">
        <v>9693</v>
      </c>
      <c r="C1107" s="2" t="s">
        <v>9693</v>
      </c>
    </row>
    <row r="1108" spans="1:3" x14ac:dyDescent="0.3">
      <c r="A1108">
        <v>2026</v>
      </c>
      <c r="B1108" s="2" t="s">
        <v>9694</v>
      </c>
      <c r="C1108" s="2" t="s">
        <v>9694</v>
      </c>
    </row>
    <row r="1109" spans="1:3" x14ac:dyDescent="0.3">
      <c r="A1109">
        <v>2026</v>
      </c>
      <c r="B1109" s="2" t="s">
        <v>8851</v>
      </c>
      <c r="C1109" s="2" t="s">
        <v>8851</v>
      </c>
    </row>
    <row r="1110" spans="1:3" x14ac:dyDescent="0.3">
      <c r="A1110">
        <v>2026</v>
      </c>
      <c r="B1110" s="2" t="s">
        <v>448</v>
      </c>
      <c r="C1110" s="2" t="s">
        <v>448</v>
      </c>
    </row>
    <row r="1111" spans="1:3" x14ac:dyDescent="0.3">
      <c r="A1111">
        <v>2026</v>
      </c>
      <c r="B1111" s="2" t="s">
        <v>449</v>
      </c>
      <c r="C1111" s="2" t="s">
        <v>449</v>
      </c>
    </row>
    <row r="1112" spans="1:3" x14ac:dyDescent="0.3">
      <c r="A1112">
        <v>2026</v>
      </c>
      <c r="B1112" s="2" t="s">
        <v>435</v>
      </c>
      <c r="C1112" s="2" t="s">
        <v>435</v>
      </c>
    </row>
    <row r="1113" spans="1:3" x14ac:dyDescent="0.3">
      <c r="A1113">
        <v>2026</v>
      </c>
      <c r="B1113" s="2" t="s">
        <v>437</v>
      </c>
      <c r="C1113" s="2" t="s">
        <v>437</v>
      </c>
    </row>
    <row r="1114" spans="1:3" x14ac:dyDescent="0.3">
      <c r="A1114">
        <v>2026</v>
      </c>
      <c r="B1114" s="2" t="s">
        <v>438</v>
      </c>
      <c r="C1114" s="2" t="s">
        <v>438</v>
      </c>
    </row>
    <row r="1115" spans="1:3" x14ac:dyDescent="0.3">
      <c r="A1115">
        <v>2026</v>
      </c>
      <c r="B1115" s="2" t="s">
        <v>439</v>
      </c>
      <c r="C1115" s="2" t="s">
        <v>439</v>
      </c>
    </row>
    <row r="1116" spans="1:3" x14ac:dyDescent="0.3">
      <c r="A1116">
        <v>2026</v>
      </c>
      <c r="B1116" s="2" t="s">
        <v>9695</v>
      </c>
      <c r="C1116" s="2" t="s">
        <v>9695</v>
      </c>
    </row>
    <row r="1117" spans="1:3" x14ac:dyDescent="0.3">
      <c r="A1117">
        <v>2026</v>
      </c>
      <c r="B1117" s="2" t="s">
        <v>9696</v>
      </c>
      <c r="C1117" s="2" t="s">
        <v>9696</v>
      </c>
    </row>
    <row r="1118" spans="1:3" x14ac:dyDescent="0.3">
      <c r="A1118">
        <v>2026</v>
      </c>
      <c r="B1118" s="2" t="s">
        <v>440</v>
      </c>
      <c r="C1118" s="2" t="s">
        <v>440</v>
      </c>
    </row>
    <row r="1119" spans="1:3" x14ac:dyDescent="0.3">
      <c r="A1119">
        <v>2026</v>
      </c>
      <c r="B1119" s="2" t="s">
        <v>441</v>
      </c>
      <c r="C1119" s="2" t="s">
        <v>441</v>
      </c>
    </row>
    <row r="1120" spans="1:3" x14ac:dyDescent="0.3">
      <c r="A1120">
        <v>2026</v>
      </c>
      <c r="B1120" s="2" t="s">
        <v>9697</v>
      </c>
      <c r="C1120" s="2" t="s">
        <v>9697</v>
      </c>
    </row>
    <row r="1121" spans="1:3" x14ac:dyDescent="0.3">
      <c r="A1121">
        <v>2026</v>
      </c>
      <c r="B1121" s="2" t="s">
        <v>9698</v>
      </c>
      <c r="C1121" s="2" t="s">
        <v>9698</v>
      </c>
    </row>
    <row r="1122" spans="1:3" x14ac:dyDescent="0.3">
      <c r="A1122">
        <v>2026</v>
      </c>
      <c r="B1122" s="2" t="s">
        <v>9699</v>
      </c>
      <c r="C1122" s="2" t="s">
        <v>9699</v>
      </c>
    </row>
    <row r="1123" spans="1:3" x14ac:dyDescent="0.3">
      <c r="A1123">
        <v>2026</v>
      </c>
      <c r="B1123" s="2" t="s">
        <v>9700</v>
      </c>
      <c r="C1123" s="2" t="s">
        <v>9700</v>
      </c>
    </row>
    <row r="1124" spans="1:3" x14ac:dyDescent="0.3">
      <c r="A1124">
        <v>2026</v>
      </c>
      <c r="B1124" s="2" t="s">
        <v>450</v>
      </c>
      <c r="C1124" s="2" t="s">
        <v>450</v>
      </c>
    </row>
    <row r="1125" spans="1:3" x14ac:dyDescent="0.3">
      <c r="A1125">
        <v>2026</v>
      </c>
      <c r="B1125" s="2" t="s">
        <v>451</v>
      </c>
      <c r="C1125" s="2" t="s">
        <v>451</v>
      </c>
    </row>
    <row r="1126" spans="1:3" x14ac:dyDescent="0.3">
      <c r="A1126">
        <v>2026</v>
      </c>
      <c r="B1126" s="2" t="s">
        <v>452</v>
      </c>
      <c r="C1126" s="2" t="s">
        <v>452</v>
      </c>
    </row>
    <row r="1127" spans="1:3" x14ac:dyDescent="0.3">
      <c r="A1127">
        <v>2026</v>
      </c>
      <c r="B1127" s="2" t="s">
        <v>442</v>
      </c>
      <c r="C1127" s="2" t="s">
        <v>442</v>
      </c>
    </row>
    <row r="1128" spans="1:3" x14ac:dyDescent="0.3">
      <c r="A1128">
        <v>2026</v>
      </c>
      <c r="B1128" s="2" t="s">
        <v>443</v>
      </c>
      <c r="C1128" s="2" t="s">
        <v>443</v>
      </c>
    </row>
    <row r="1129" spans="1:3" x14ac:dyDescent="0.3">
      <c r="A1129">
        <v>2026</v>
      </c>
      <c r="B1129" s="2" t="s">
        <v>444</v>
      </c>
      <c r="C1129" s="2" t="s">
        <v>444</v>
      </c>
    </row>
    <row r="1130" spans="1:3" x14ac:dyDescent="0.3">
      <c r="A1130">
        <v>2026</v>
      </c>
      <c r="B1130" s="2" t="s">
        <v>445</v>
      </c>
      <c r="C1130" s="2" t="s">
        <v>445</v>
      </c>
    </row>
    <row r="1131" spans="1:3" x14ac:dyDescent="0.3">
      <c r="A1131">
        <v>2026</v>
      </c>
      <c r="B1131" s="2" t="s">
        <v>446</v>
      </c>
      <c r="C1131" s="2" t="s">
        <v>446</v>
      </c>
    </row>
    <row r="1132" spans="1:3" x14ac:dyDescent="0.3">
      <c r="A1132">
        <v>2026</v>
      </c>
      <c r="B1132" s="2" t="s">
        <v>447</v>
      </c>
      <c r="C1132" s="2" t="s">
        <v>447</v>
      </c>
    </row>
    <row r="1133" spans="1:3" x14ac:dyDescent="0.3">
      <c r="A1133">
        <v>2026</v>
      </c>
      <c r="B1133" s="2" t="s">
        <v>9701</v>
      </c>
      <c r="C1133" s="2" t="s">
        <v>9701</v>
      </c>
    </row>
    <row r="1134" spans="1:3" x14ac:dyDescent="0.3">
      <c r="A1134">
        <v>2026</v>
      </c>
      <c r="B1134" s="2" t="s">
        <v>453</v>
      </c>
      <c r="C1134" s="2" t="s">
        <v>453</v>
      </c>
    </row>
    <row r="1135" spans="1:3" x14ac:dyDescent="0.3">
      <c r="A1135">
        <v>2026</v>
      </c>
      <c r="B1135" s="2" t="s">
        <v>9702</v>
      </c>
      <c r="C1135" s="2" t="s">
        <v>9702</v>
      </c>
    </row>
    <row r="1136" spans="1:3" x14ac:dyDescent="0.3">
      <c r="A1136">
        <v>2026</v>
      </c>
      <c r="B1136" s="2" t="s">
        <v>454</v>
      </c>
      <c r="C1136" s="2" t="s">
        <v>454</v>
      </c>
    </row>
    <row r="1137" spans="1:3" x14ac:dyDescent="0.3">
      <c r="A1137">
        <v>2026</v>
      </c>
      <c r="B1137" s="2" t="s">
        <v>9703</v>
      </c>
      <c r="C1137" s="2" t="s">
        <v>9703</v>
      </c>
    </row>
    <row r="1138" spans="1:3" x14ac:dyDescent="0.3">
      <c r="A1138">
        <v>2026</v>
      </c>
      <c r="B1138" s="2" t="s">
        <v>455</v>
      </c>
      <c r="C1138" s="2" t="s">
        <v>455</v>
      </c>
    </row>
    <row r="1139" spans="1:3" x14ac:dyDescent="0.3">
      <c r="A1139">
        <v>2026</v>
      </c>
      <c r="B1139" s="2" t="s">
        <v>9704</v>
      </c>
      <c r="C1139" s="2" t="s">
        <v>9704</v>
      </c>
    </row>
    <row r="1140" spans="1:3" x14ac:dyDescent="0.3">
      <c r="A1140">
        <v>2026</v>
      </c>
      <c r="B1140" s="2" t="s">
        <v>9705</v>
      </c>
      <c r="C1140" s="2" t="s">
        <v>9705</v>
      </c>
    </row>
    <row r="1141" spans="1:3" x14ac:dyDescent="0.3">
      <c r="A1141">
        <v>2026</v>
      </c>
      <c r="B1141" s="2" t="s">
        <v>9706</v>
      </c>
      <c r="C1141" s="2" t="s">
        <v>9706</v>
      </c>
    </row>
    <row r="1142" spans="1:3" x14ac:dyDescent="0.3">
      <c r="A1142">
        <v>2026</v>
      </c>
      <c r="B1142" s="2" t="s">
        <v>9707</v>
      </c>
      <c r="C1142" s="2" t="s">
        <v>9707</v>
      </c>
    </row>
    <row r="1143" spans="1:3" x14ac:dyDescent="0.3">
      <c r="A1143">
        <v>2026</v>
      </c>
      <c r="B1143" s="2" t="s">
        <v>9708</v>
      </c>
      <c r="C1143" s="2" t="s">
        <v>9708</v>
      </c>
    </row>
    <row r="1144" spans="1:3" x14ac:dyDescent="0.3">
      <c r="A1144">
        <v>2026</v>
      </c>
      <c r="B1144" s="2" t="s">
        <v>9709</v>
      </c>
      <c r="C1144" s="2" t="s">
        <v>9709</v>
      </c>
    </row>
    <row r="1145" spans="1:3" x14ac:dyDescent="0.3">
      <c r="A1145">
        <v>2026</v>
      </c>
      <c r="B1145" s="2" t="s">
        <v>9710</v>
      </c>
      <c r="C1145" s="2" t="s">
        <v>9710</v>
      </c>
    </row>
    <row r="1146" spans="1:3" x14ac:dyDescent="0.3">
      <c r="A1146">
        <v>2026</v>
      </c>
      <c r="B1146" s="2" t="s">
        <v>9711</v>
      </c>
      <c r="C1146" s="2" t="s">
        <v>9711</v>
      </c>
    </row>
    <row r="1147" spans="1:3" x14ac:dyDescent="0.3">
      <c r="A1147">
        <v>2026</v>
      </c>
      <c r="B1147" s="2" t="s">
        <v>456</v>
      </c>
      <c r="C1147" s="2" t="s">
        <v>456</v>
      </c>
    </row>
    <row r="1148" spans="1:3" x14ac:dyDescent="0.3">
      <c r="A1148">
        <v>2026</v>
      </c>
      <c r="B1148" s="2" t="s">
        <v>9712</v>
      </c>
      <c r="C1148" s="2" t="s">
        <v>9712</v>
      </c>
    </row>
    <row r="1149" spans="1:3" x14ac:dyDescent="0.3">
      <c r="A1149">
        <v>2026</v>
      </c>
      <c r="B1149" s="2" t="s">
        <v>9713</v>
      </c>
      <c r="C1149" s="2" t="s">
        <v>9713</v>
      </c>
    </row>
    <row r="1150" spans="1:3" x14ac:dyDescent="0.3">
      <c r="A1150">
        <v>2026</v>
      </c>
      <c r="B1150" s="2" t="s">
        <v>9714</v>
      </c>
      <c r="C1150" s="2" t="s">
        <v>9714</v>
      </c>
    </row>
    <row r="1151" spans="1:3" x14ac:dyDescent="0.3">
      <c r="A1151">
        <v>2026</v>
      </c>
      <c r="B1151" s="2" t="s">
        <v>9715</v>
      </c>
      <c r="C1151" s="2" t="s">
        <v>9715</v>
      </c>
    </row>
    <row r="1152" spans="1:3" x14ac:dyDescent="0.3">
      <c r="A1152">
        <v>2026</v>
      </c>
      <c r="B1152" s="2" t="s">
        <v>9716</v>
      </c>
      <c r="C1152" s="2" t="s">
        <v>9716</v>
      </c>
    </row>
    <row r="1153" spans="1:3" x14ac:dyDescent="0.3">
      <c r="A1153">
        <v>2026</v>
      </c>
      <c r="B1153" s="2" t="s">
        <v>9717</v>
      </c>
      <c r="C1153" s="2" t="s">
        <v>9717</v>
      </c>
    </row>
    <row r="1154" spans="1:3" x14ac:dyDescent="0.3">
      <c r="A1154">
        <v>2026</v>
      </c>
      <c r="B1154" s="2" t="s">
        <v>9718</v>
      </c>
      <c r="C1154" s="2" t="s">
        <v>9718</v>
      </c>
    </row>
    <row r="1155" spans="1:3" x14ac:dyDescent="0.3">
      <c r="A1155">
        <v>2026</v>
      </c>
      <c r="B1155" s="2" t="s">
        <v>458</v>
      </c>
      <c r="C1155" s="2" t="s">
        <v>458</v>
      </c>
    </row>
    <row r="1156" spans="1:3" x14ac:dyDescent="0.3">
      <c r="A1156">
        <v>2026</v>
      </c>
      <c r="B1156" s="2" t="s">
        <v>462</v>
      </c>
      <c r="C1156" s="2" t="s">
        <v>462</v>
      </c>
    </row>
    <row r="1157" spans="1:3" x14ac:dyDescent="0.3">
      <c r="A1157">
        <v>2026</v>
      </c>
      <c r="B1157" s="2" t="s">
        <v>9719</v>
      </c>
      <c r="C1157" s="2" t="s">
        <v>9719</v>
      </c>
    </row>
    <row r="1158" spans="1:3" x14ac:dyDescent="0.3">
      <c r="A1158">
        <v>2026</v>
      </c>
      <c r="B1158" s="2" t="s">
        <v>9720</v>
      </c>
      <c r="C1158" s="2" t="s">
        <v>9720</v>
      </c>
    </row>
    <row r="1159" spans="1:3" x14ac:dyDescent="0.3">
      <c r="A1159">
        <v>2026</v>
      </c>
      <c r="B1159" s="2" t="s">
        <v>463</v>
      </c>
      <c r="C1159" s="2" t="s">
        <v>463</v>
      </c>
    </row>
    <row r="1160" spans="1:3" x14ac:dyDescent="0.3">
      <c r="A1160">
        <v>2026</v>
      </c>
      <c r="B1160" s="2" t="s">
        <v>9721</v>
      </c>
      <c r="C1160" s="2" t="s">
        <v>9721</v>
      </c>
    </row>
    <row r="1161" spans="1:3" x14ac:dyDescent="0.3">
      <c r="A1161">
        <v>2026</v>
      </c>
      <c r="B1161" s="2" t="s">
        <v>459</v>
      </c>
      <c r="C1161" s="2" t="s">
        <v>459</v>
      </c>
    </row>
    <row r="1162" spans="1:3" x14ac:dyDescent="0.3">
      <c r="A1162">
        <v>2026</v>
      </c>
      <c r="B1162" s="2" t="s">
        <v>460</v>
      </c>
      <c r="C1162" s="2" t="s">
        <v>460</v>
      </c>
    </row>
    <row r="1163" spans="1:3" x14ac:dyDescent="0.3">
      <c r="A1163">
        <v>2026</v>
      </c>
      <c r="B1163" s="2" t="s">
        <v>461</v>
      </c>
      <c r="C1163" s="2" t="s">
        <v>461</v>
      </c>
    </row>
    <row r="1164" spans="1:3" x14ac:dyDescent="0.3">
      <c r="A1164">
        <v>2026</v>
      </c>
      <c r="B1164" s="2" t="s">
        <v>9722</v>
      </c>
      <c r="C1164" s="2" t="s">
        <v>9722</v>
      </c>
    </row>
    <row r="1165" spans="1:3" x14ac:dyDescent="0.3">
      <c r="A1165">
        <v>2026</v>
      </c>
      <c r="B1165" s="2" t="s">
        <v>9723</v>
      </c>
      <c r="C1165" s="2" t="s">
        <v>9723</v>
      </c>
    </row>
    <row r="1166" spans="1:3" x14ac:dyDescent="0.3">
      <c r="A1166">
        <v>2026</v>
      </c>
      <c r="B1166" s="2" t="s">
        <v>9724</v>
      </c>
      <c r="C1166" s="2" t="s">
        <v>9724</v>
      </c>
    </row>
    <row r="1167" spans="1:3" x14ac:dyDescent="0.3">
      <c r="A1167">
        <v>2026</v>
      </c>
      <c r="B1167" s="2" t="s">
        <v>9725</v>
      </c>
      <c r="C1167" s="2" t="s">
        <v>9725</v>
      </c>
    </row>
    <row r="1168" spans="1:3" x14ac:dyDescent="0.3">
      <c r="A1168">
        <v>2026</v>
      </c>
      <c r="B1168" s="2" t="s">
        <v>9726</v>
      </c>
      <c r="C1168" s="2" t="s">
        <v>9726</v>
      </c>
    </row>
    <row r="1169" spans="1:3" x14ac:dyDescent="0.3">
      <c r="A1169">
        <v>2026</v>
      </c>
      <c r="B1169" s="2" t="s">
        <v>9727</v>
      </c>
      <c r="C1169" s="2" t="s">
        <v>9727</v>
      </c>
    </row>
    <row r="1170" spans="1:3" x14ac:dyDescent="0.3">
      <c r="A1170">
        <v>2026</v>
      </c>
      <c r="B1170" s="2" t="s">
        <v>9728</v>
      </c>
      <c r="C1170" s="2" t="s">
        <v>9728</v>
      </c>
    </row>
    <row r="1171" spans="1:3" x14ac:dyDescent="0.3">
      <c r="A1171">
        <v>2026</v>
      </c>
      <c r="B1171" s="2" t="s">
        <v>9729</v>
      </c>
      <c r="C1171" s="2" t="s">
        <v>9729</v>
      </c>
    </row>
    <row r="1172" spans="1:3" x14ac:dyDescent="0.3">
      <c r="A1172">
        <v>2026</v>
      </c>
      <c r="B1172" s="2" t="s">
        <v>9730</v>
      </c>
      <c r="C1172" s="2" t="s">
        <v>9730</v>
      </c>
    </row>
    <row r="1173" spans="1:3" x14ac:dyDescent="0.3">
      <c r="A1173">
        <v>2026</v>
      </c>
      <c r="B1173" s="2" t="s">
        <v>9731</v>
      </c>
      <c r="C1173" s="2" t="s">
        <v>9731</v>
      </c>
    </row>
    <row r="1174" spans="1:3" x14ac:dyDescent="0.3">
      <c r="A1174">
        <v>2026</v>
      </c>
      <c r="B1174" s="2" t="s">
        <v>9732</v>
      </c>
      <c r="C1174" s="2" t="s">
        <v>9732</v>
      </c>
    </row>
    <row r="1175" spans="1:3" x14ac:dyDescent="0.3">
      <c r="A1175">
        <v>2026</v>
      </c>
      <c r="B1175" s="2" t="s">
        <v>9733</v>
      </c>
      <c r="C1175" s="2" t="s">
        <v>9733</v>
      </c>
    </row>
    <row r="1176" spans="1:3" x14ac:dyDescent="0.3">
      <c r="A1176">
        <v>2026</v>
      </c>
      <c r="B1176" s="2" t="s">
        <v>9734</v>
      </c>
      <c r="C1176" s="2" t="s">
        <v>9734</v>
      </c>
    </row>
    <row r="1177" spans="1:3" x14ac:dyDescent="0.3">
      <c r="A1177">
        <v>2026</v>
      </c>
      <c r="B1177" s="2" t="s">
        <v>9735</v>
      </c>
      <c r="C1177" s="2" t="s">
        <v>9735</v>
      </c>
    </row>
    <row r="1178" spans="1:3" x14ac:dyDescent="0.3">
      <c r="A1178">
        <v>2026</v>
      </c>
      <c r="B1178" s="2" t="s">
        <v>9736</v>
      </c>
      <c r="C1178" s="2" t="s">
        <v>9736</v>
      </c>
    </row>
    <row r="1179" spans="1:3" x14ac:dyDescent="0.3">
      <c r="A1179">
        <v>2026</v>
      </c>
      <c r="B1179" s="2" t="s">
        <v>9737</v>
      </c>
      <c r="C1179" s="2" t="s">
        <v>9737</v>
      </c>
    </row>
    <row r="1180" spans="1:3" x14ac:dyDescent="0.3">
      <c r="A1180">
        <v>2026</v>
      </c>
      <c r="B1180" s="2" t="s">
        <v>9738</v>
      </c>
      <c r="C1180" s="2" t="s">
        <v>9738</v>
      </c>
    </row>
    <row r="1181" spans="1:3" x14ac:dyDescent="0.3">
      <c r="A1181">
        <v>2026</v>
      </c>
      <c r="B1181" s="2" t="s">
        <v>9739</v>
      </c>
      <c r="C1181" s="2" t="s">
        <v>9739</v>
      </c>
    </row>
    <row r="1182" spans="1:3" x14ac:dyDescent="0.3">
      <c r="A1182">
        <v>2026</v>
      </c>
      <c r="B1182" s="2" t="s">
        <v>9740</v>
      </c>
      <c r="C1182" s="2" t="s">
        <v>9239</v>
      </c>
    </row>
    <row r="1183" spans="1:3" x14ac:dyDescent="0.3">
      <c r="A1183">
        <v>2026</v>
      </c>
      <c r="B1183" s="2" t="s">
        <v>9741</v>
      </c>
      <c r="C1183" s="2" t="s">
        <v>9741</v>
      </c>
    </row>
    <row r="1184" spans="1:3" x14ac:dyDescent="0.3">
      <c r="A1184">
        <v>2026</v>
      </c>
      <c r="B1184" s="2" t="s">
        <v>9742</v>
      </c>
      <c r="C1184" s="2" t="s">
        <v>9742</v>
      </c>
    </row>
    <row r="1185" spans="1:3" x14ac:dyDescent="0.3">
      <c r="A1185">
        <v>2026</v>
      </c>
      <c r="B1185" s="2" t="s">
        <v>9743</v>
      </c>
      <c r="C1185" s="2" t="s">
        <v>9743</v>
      </c>
    </row>
    <row r="1186" spans="1:3" x14ac:dyDescent="0.3">
      <c r="A1186">
        <v>2026</v>
      </c>
      <c r="B1186" s="2" t="s">
        <v>9744</v>
      </c>
      <c r="C1186" s="2" t="s">
        <v>9744</v>
      </c>
    </row>
    <row r="1187" spans="1:3" x14ac:dyDescent="0.3">
      <c r="A1187">
        <v>2026</v>
      </c>
      <c r="B1187" s="2" t="s">
        <v>9745</v>
      </c>
      <c r="C1187" s="2" t="s">
        <v>9745</v>
      </c>
    </row>
    <row r="1188" spans="1:3" x14ac:dyDescent="0.3">
      <c r="A1188">
        <v>2026</v>
      </c>
      <c r="B1188" s="2" t="s">
        <v>9746</v>
      </c>
      <c r="C1188" s="2" t="s">
        <v>9746</v>
      </c>
    </row>
    <row r="1189" spans="1:3" x14ac:dyDescent="0.3">
      <c r="A1189">
        <v>2026</v>
      </c>
      <c r="B1189" s="2" t="s">
        <v>9747</v>
      </c>
      <c r="C1189" s="2" t="s">
        <v>9747</v>
      </c>
    </row>
    <row r="1190" spans="1:3" x14ac:dyDescent="0.3">
      <c r="A1190">
        <v>2026</v>
      </c>
      <c r="B1190" s="2" t="s">
        <v>9748</v>
      </c>
      <c r="C1190" s="2" t="s">
        <v>9748</v>
      </c>
    </row>
    <row r="1191" spans="1:3" x14ac:dyDescent="0.3">
      <c r="A1191">
        <v>2026</v>
      </c>
      <c r="B1191" s="2" t="s">
        <v>9749</v>
      </c>
      <c r="C1191" s="2" t="s">
        <v>277</v>
      </c>
    </row>
    <row r="1192" spans="1:3" x14ac:dyDescent="0.3">
      <c r="A1192">
        <v>2026</v>
      </c>
      <c r="B1192" s="2" t="s">
        <v>9750</v>
      </c>
      <c r="C1192" s="2" t="s">
        <v>9750</v>
      </c>
    </row>
    <row r="1193" spans="1:3" x14ac:dyDescent="0.3">
      <c r="A1193">
        <v>2026</v>
      </c>
      <c r="B1193" s="2" t="s">
        <v>9751</v>
      </c>
      <c r="C1193" s="2" t="s">
        <v>9751</v>
      </c>
    </row>
    <row r="1194" spans="1:3" x14ac:dyDescent="0.3">
      <c r="A1194">
        <v>2026</v>
      </c>
      <c r="B1194" s="2" t="s">
        <v>9752</v>
      </c>
      <c r="C1194" s="2" t="s">
        <v>9752</v>
      </c>
    </row>
    <row r="1195" spans="1:3" x14ac:dyDescent="0.3">
      <c r="A1195">
        <v>2026</v>
      </c>
      <c r="B1195" s="2" t="s">
        <v>9753</v>
      </c>
      <c r="C1195" s="2" t="s">
        <v>9753</v>
      </c>
    </row>
    <row r="1196" spans="1:3" x14ac:dyDescent="0.3">
      <c r="A1196">
        <v>2026</v>
      </c>
      <c r="B1196" s="2" t="s">
        <v>9754</v>
      </c>
      <c r="C1196" s="2" t="s">
        <v>9754</v>
      </c>
    </row>
    <row r="1197" spans="1:3" x14ac:dyDescent="0.3">
      <c r="A1197">
        <v>2026</v>
      </c>
      <c r="B1197" s="2" t="s">
        <v>9755</v>
      </c>
      <c r="C1197" s="2" t="s">
        <v>9755</v>
      </c>
    </row>
    <row r="1198" spans="1:3" x14ac:dyDescent="0.3">
      <c r="A1198">
        <v>2026</v>
      </c>
      <c r="B1198" s="2" t="s">
        <v>9756</v>
      </c>
      <c r="C1198" s="2" t="s">
        <v>9756</v>
      </c>
    </row>
    <row r="1199" spans="1:3" x14ac:dyDescent="0.3">
      <c r="A1199">
        <v>2026</v>
      </c>
      <c r="B1199" s="2" t="s">
        <v>9757</v>
      </c>
      <c r="C1199" s="2" t="s">
        <v>9757</v>
      </c>
    </row>
    <row r="1200" spans="1:3" x14ac:dyDescent="0.3">
      <c r="A1200">
        <v>2026</v>
      </c>
      <c r="B1200" s="2" t="s">
        <v>9758</v>
      </c>
      <c r="C1200" s="2" t="s">
        <v>9758</v>
      </c>
    </row>
    <row r="1201" spans="1:3" x14ac:dyDescent="0.3">
      <c r="A1201">
        <v>2026</v>
      </c>
      <c r="B1201" s="2" t="s">
        <v>9759</v>
      </c>
      <c r="C1201" s="2" t="s">
        <v>9759</v>
      </c>
    </row>
    <row r="1202" spans="1:3" x14ac:dyDescent="0.3">
      <c r="A1202">
        <v>2026</v>
      </c>
      <c r="B1202" s="2" t="s">
        <v>9246</v>
      </c>
      <c r="C1202" s="2" t="s">
        <v>9246</v>
      </c>
    </row>
    <row r="1203" spans="1:3" x14ac:dyDescent="0.3">
      <c r="A1203">
        <v>2026</v>
      </c>
      <c r="B1203" s="2" t="s">
        <v>9760</v>
      </c>
      <c r="C1203" s="2" t="s">
        <v>9760</v>
      </c>
    </row>
    <row r="1204" spans="1:3" x14ac:dyDescent="0.3">
      <c r="A1204">
        <v>2026</v>
      </c>
      <c r="B1204" s="2" t="s">
        <v>9761</v>
      </c>
      <c r="C1204" s="2" t="s">
        <v>9761</v>
      </c>
    </row>
    <row r="1205" spans="1:3" x14ac:dyDescent="0.3">
      <c r="A1205">
        <v>2026</v>
      </c>
      <c r="B1205" s="2" t="s">
        <v>9762</v>
      </c>
      <c r="C1205" s="2" t="s">
        <v>284</v>
      </c>
    </row>
    <row r="1206" spans="1:3" x14ac:dyDescent="0.3">
      <c r="A1206">
        <v>2026</v>
      </c>
      <c r="B1206" s="2" t="s">
        <v>9763</v>
      </c>
      <c r="C1206" s="2" t="s">
        <v>9763</v>
      </c>
    </row>
    <row r="1207" spans="1:3" x14ac:dyDescent="0.3">
      <c r="A1207">
        <v>2026</v>
      </c>
      <c r="B1207" s="2" t="s">
        <v>9764</v>
      </c>
      <c r="C1207" s="2" t="s">
        <v>9764</v>
      </c>
    </row>
    <row r="1208" spans="1:3" x14ac:dyDescent="0.3">
      <c r="A1208">
        <v>2026</v>
      </c>
      <c r="B1208" s="2" t="s">
        <v>9339</v>
      </c>
      <c r="C1208" s="2" t="s">
        <v>9339</v>
      </c>
    </row>
    <row r="1209" spans="1:3" x14ac:dyDescent="0.3">
      <c r="A1209">
        <v>2026</v>
      </c>
      <c r="B1209" s="2" t="s">
        <v>9765</v>
      </c>
      <c r="C1209" s="2" t="s">
        <v>9765</v>
      </c>
    </row>
    <row r="1210" spans="1:3" x14ac:dyDescent="0.3">
      <c r="A1210">
        <v>2026</v>
      </c>
      <c r="B1210" s="2" t="s">
        <v>9766</v>
      </c>
      <c r="C1210" s="2" t="s">
        <v>516</v>
      </c>
    </row>
    <row r="1211" spans="1:3" x14ac:dyDescent="0.3">
      <c r="A1211">
        <v>2026</v>
      </c>
      <c r="B1211" s="2" t="s">
        <v>9767</v>
      </c>
      <c r="C1211" s="2" t="s">
        <v>9767</v>
      </c>
    </row>
    <row r="1212" spans="1:3" x14ac:dyDescent="0.3">
      <c r="A1212">
        <v>2026</v>
      </c>
      <c r="B1212" s="2" t="s">
        <v>9768</v>
      </c>
      <c r="C1212" s="2" t="s">
        <v>9768</v>
      </c>
    </row>
    <row r="1213" spans="1:3" x14ac:dyDescent="0.3">
      <c r="A1213">
        <v>2026</v>
      </c>
      <c r="B1213" s="2" t="s">
        <v>9769</v>
      </c>
      <c r="C1213" s="2" t="s">
        <v>9769</v>
      </c>
    </row>
    <row r="1214" spans="1:3" x14ac:dyDescent="0.3">
      <c r="A1214">
        <v>2026</v>
      </c>
      <c r="B1214" s="2" t="s">
        <v>9770</v>
      </c>
      <c r="C1214" s="2" t="s">
        <v>9770</v>
      </c>
    </row>
    <row r="1215" spans="1:3" x14ac:dyDescent="0.3">
      <c r="A1215">
        <v>2026</v>
      </c>
      <c r="B1215" s="2" t="s">
        <v>9771</v>
      </c>
      <c r="C1215" s="2" t="s">
        <v>9771</v>
      </c>
    </row>
    <row r="1216" spans="1:3" x14ac:dyDescent="0.3">
      <c r="A1216">
        <v>2026</v>
      </c>
      <c r="B1216" s="2" t="s">
        <v>9772</v>
      </c>
      <c r="C1216" s="2" t="s">
        <v>9772</v>
      </c>
    </row>
    <row r="1217" spans="1:3" x14ac:dyDescent="0.3">
      <c r="A1217">
        <v>2026</v>
      </c>
      <c r="B1217" s="2" t="s">
        <v>9773</v>
      </c>
      <c r="C1217" s="2" t="s">
        <v>9773</v>
      </c>
    </row>
    <row r="1218" spans="1:3" x14ac:dyDescent="0.3">
      <c r="A1218">
        <v>2026</v>
      </c>
      <c r="B1218" s="2" t="s">
        <v>9774</v>
      </c>
      <c r="C1218" s="2" t="s">
        <v>9774</v>
      </c>
    </row>
    <row r="1219" spans="1:3" x14ac:dyDescent="0.3">
      <c r="A1219">
        <v>2026</v>
      </c>
      <c r="B1219" s="2" t="s">
        <v>9775</v>
      </c>
      <c r="C1219" s="2" t="s">
        <v>9775</v>
      </c>
    </row>
    <row r="1220" spans="1:3" x14ac:dyDescent="0.3">
      <c r="A1220">
        <v>2026</v>
      </c>
      <c r="B1220" s="2" t="s">
        <v>9776</v>
      </c>
      <c r="C1220" s="2" t="s">
        <v>9776</v>
      </c>
    </row>
    <row r="1221" spans="1:3" x14ac:dyDescent="0.3">
      <c r="A1221">
        <v>2026</v>
      </c>
      <c r="B1221" s="2" t="s">
        <v>9777</v>
      </c>
      <c r="C1221" s="2" t="s">
        <v>9777</v>
      </c>
    </row>
    <row r="1222" spans="1:3" x14ac:dyDescent="0.3">
      <c r="A1222">
        <v>2026</v>
      </c>
      <c r="B1222" s="2" t="s">
        <v>9778</v>
      </c>
      <c r="C1222" s="2" t="s">
        <v>9778</v>
      </c>
    </row>
    <row r="1223" spans="1:3" x14ac:dyDescent="0.3">
      <c r="A1223">
        <v>2026</v>
      </c>
      <c r="B1223" s="2" t="s">
        <v>467</v>
      </c>
      <c r="C1223" s="2" t="s">
        <v>467</v>
      </c>
    </row>
    <row r="1224" spans="1:3" x14ac:dyDescent="0.3">
      <c r="A1224">
        <v>2026</v>
      </c>
      <c r="B1224" s="2" t="s">
        <v>9779</v>
      </c>
      <c r="C1224" s="2" t="s">
        <v>9779</v>
      </c>
    </row>
    <row r="1225" spans="1:3" x14ac:dyDescent="0.3">
      <c r="A1225">
        <v>2026</v>
      </c>
      <c r="B1225" s="2" t="s">
        <v>9780</v>
      </c>
      <c r="C1225" s="2" t="s">
        <v>9780</v>
      </c>
    </row>
    <row r="1226" spans="1:3" x14ac:dyDescent="0.3">
      <c r="A1226">
        <v>2026</v>
      </c>
      <c r="B1226" s="2" t="s">
        <v>9781</v>
      </c>
      <c r="C1226" s="2" t="s">
        <v>9781</v>
      </c>
    </row>
    <row r="1227" spans="1:3" x14ac:dyDescent="0.3">
      <c r="A1227">
        <v>2026</v>
      </c>
      <c r="B1227" s="2" t="s">
        <v>9782</v>
      </c>
      <c r="C1227" s="2" t="s">
        <v>9782</v>
      </c>
    </row>
    <row r="1228" spans="1:3" x14ac:dyDescent="0.3">
      <c r="A1228">
        <v>2026</v>
      </c>
      <c r="B1228" s="2" t="s">
        <v>9783</v>
      </c>
      <c r="C1228" s="2" t="s">
        <v>9163</v>
      </c>
    </row>
    <row r="1229" spans="1:3" x14ac:dyDescent="0.3">
      <c r="A1229">
        <v>2026</v>
      </c>
      <c r="B1229" s="2" t="s">
        <v>464</v>
      </c>
      <c r="C1229" s="2" t="s">
        <v>650</v>
      </c>
    </row>
    <row r="1230" spans="1:3" x14ac:dyDescent="0.3">
      <c r="A1230">
        <v>2026</v>
      </c>
      <c r="B1230" s="2" t="s">
        <v>465</v>
      </c>
      <c r="C1230" s="2" t="s">
        <v>465</v>
      </c>
    </row>
    <row r="1231" spans="1:3" x14ac:dyDescent="0.3">
      <c r="A1231">
        <v>2026</v>
      </c>
      <c r="B1231" s="2" t="s">
        <v>466</v>
      </c>
      <c r="C1231" s="2" t="s">
        <v>466</v>
      </c>
    </row>
    <row r="1232" spans="1:3" x14ac:dyDescent="0.3">
      <c r="A1232">
        <v>2026</v>
      </c>
      <c r="B1232" s="2" t="s">
        <v>9784</v>
      </c>
      <c r="C1232" s="2" t="s">
        <v>9784</v>
      </c>
    </row>
    <row r="1233" spans="1:3" x14ac:dyDescent="0.3">
      <c r="A1233">
        <v>2026</v>
      </c>
      <c r="B1233" s="2" t="s">
        <v>9785</v>
      </c>
      <c r="C1233" s="2" t="s">
        <v>9785</v>
      </c>
    </row>
    <row r="1234" spans="1:3" x14ac:dyDescent="0.3">
      <c r="A1234">
        <v>2026</v>
      </c>
      <c r="B1234" s="2" t="s">
        <v>9786</v>
      </c>
      <c r="C1234" s="2" t="s">
        <v>9786</v>
      </c>
    </row>
    <row r="1235" spans="1:3" x14ac:dyDescent="0.3">
      <c r="A1235">
        <v>2026</v>
      </c>
      <c r="B1235" s="2" t="s">
        <v>9787</v>
      </c>
      <c r="C1235" s="2" t="s">
        <v>9787</v>
      </c>
    </row>
    <row r="1236" spans="1:3" x14ac:dyDescent="0.3">
      <c r="A1236">
        <v>2026</v>
      </c>
      <c r="B1236" s="2" t="s">
        <v>9788</v>
      </c>
      <c r="C1236" s="2" t="s">
        <v>9788</v>
      </c>
    </row>
    <row r="1237" spans="1:3" x14ac:dyDescent="0.3">
      <c r="A1237">
        <v>2026</v>
      </c>
      <c r="B1237" s="2" t="s">
        <v>9789</v>
      </c>
      <c r="C1237" s="2" t="s">
        <v>9789</v>
      </c>
    </row>
    <row r="1238" spans="1:3" x14ac:dyDescent="0.3">
      <c r="A1238">
        <v>2026</v>
      </c>
      <c r="B1238" s="2" t="s">
        <v>9790</v>
      </c>
      <c r="C1238" s="2" t="s">
        <v>9790</v>
      </c>
    </row>
    <row r="1239" spans="1:3" x14ac:dyDescent="0.3">
      <c r="A1239">
        <v>2026</v>
      </c>
      <c r="B1239" s="2" t="s">
        <v>9791</v>
      </c>
      <c r="C1239" s="2" t="s">
        <v>9791</v>
      </c>
    </row>
    <row r="1240" spans="1:3" x14ac:dyDescent="0.3">
      <c r="A1240">
        <v>2026</v>
      </c>
      <c r="B1240" s="2" t="s">
        <v>9792</v>
      </c>
      <c r="C1240" s="2" t="s">
        <v>9792</v>
      </c>
    </row>
    <row r="1241" spans="1:3" x14ac:dyDescent="0.3">
      <c r="A1241">
        <v>2026</v>
      </c>
      <c r="B1241" s="2" t="s">
        <v>9793</v>
      </c>
      <c r="C1241" s="2" t="s">
        <v>9793</v>
      </c>
    </row>
    <row r="1242" spans="1:3" x14ac:dyDescent="0.3">
      <c r="A1242">
        <v>2026</v>
      </c>
      <c r="B1242" s="2" t="s">
        <v>9794</v>
      </c>
      <c r="C1242" s="2" t="s">
        <v>9794</v>
      </c>
    </row>
    <row r="1243" spans="1:3" x14ac:dyDescent="0.3">
      <c r="A1243">
        <v>2026</v>
      </c>
      <c r="B1243" s="2" t="s">
        <v>9795</v>
      </c>
      <c r="C1243" s="2" t="s">
        <v>9795</v>
      </c>
    </row>
    <row r="1244" spans="1:3" x14ac:dyDescent="0.3">
      <c r="A1244">
        <v>2026</v>
      </c>
      <c r="B1244" s="2" t="s">
        <v>9796</v>
      </c>
      <c r="C1244" s="2" t="s">
        <v>9796</v>
      </c>
    </row>
    <row r="1245" spans="1:3" x14ac:dyDescent="0.3">
      <c r="A1245">
        <v>2026</v>
      </c>
      <c r="B1245" s="2" t="s">
        <v>9797</v>
      </c>
      <c r="C1245" s="2" t="s">
        <v>9797</v>
      </c>
    </row>
    <row r="1246" spans="1:3" x14ac:dyDescent="0.3">
      <c r="A1246">
        <v>2026</v>
      </c>
      <c r="B1246" s="2" t="s">
        <v>9798</v>
      </c>
      <c r="C1246" s="2" t="s">
        <v>9798</v>
      </c>
    </row>
    <row r="1247" spans="1:3" x14ac:dyDescent="0.3">
      <c r="A1247">
        <v>2026</v>
      </c>
      <c r="B1247" s="2" t="s">
        <v>9799</v>
      </c>
      <c r="C1247" s="2" t="s">
        <v>9799</v>
      </c>
    </row>
    <row r="1248" spans="1:3" x14ac:dyDescent="0.3">
      <c r="A1248">
        <v>2026</v>
      </c>
      <c r="B1248" s="2" t="s">
        <v>9800</v>
      </c>
      <c r="C1248" s="2" t="s">
        <v>9800</v>
      </c>
    </row>
    <row r="1249" spans="1:3" x14ac:dyDescent="0.3">
      <c r="A1249">
        <v>2026</v>
      </c>
      <c r="B1249" s="2" t="s">
        <v>9801</v>
      </c>
      <c r="C1249" s="2" t="s">
        <v>9801</v>
      </c>
    </row>
    <row r="1250" spans="1:3" x14ac:dyDescent="0.3">
      <c r="A1250">
        <v>2026</v>
      </c>
      <c r="B1250" s="2" t="s">
        <v>9802</v>
      </c>
      <c r="C1250" s="2" t="s">
        <v>9802</v>
      </c>
    </row>
    <row r="1251" spans="1:3" x14ac:dyDescent="0.3">
      <c r="A1251">
        <v>2026</v>
      </c>
      <c r="B1251" s="2" t="s">
        <v>9803</v>
      </c>
      <c r="C1251" s="2" t="s">
        <v>9803</v>
      </c>
    </row>
    <row r="1252" spans="1:3" x14ac:dyDescent="0.3">
      <c r="A1252">
        <v>2026</v>
      </c>
      <c r="B1252" s="2" t="s">
        <v>9804</v>
      </c>
      <c r="C1252" s="2" t="s">
        <v>9804</v>
      </c>
    </row>
    <row r="1253" spans="1:3" x14ac:dyDescent="0.3">
      <c r="A1253">
        <v>2026</v>
      </c>
      <c r="B1253" s="2" t="s">
        <v>9805</v>
      </c>
      <c r="C1253" s="2" t="s">
        <v>9805</v>
      </c>
    </row>
    <row r="1254" spans="1:3" x14ac:dyDescent="0.3">
      <c r="A1254">
        <v>2026</v>
      </c>
      <c r="B1254" s="2" t="s">
        <v>9806</v>
      </c>
      <c r="C1254" s="2" t="s">
        <v>9806</v>
      </c>
    </row>
    <row r="1255" spans="1:3" x14ac:dyDescent="0.3">
      <c r="A1255">
        <v>2026</v>
      </c>
      <c r="B1255" s="2" t="s">
        <v>9807</v>
      </c>
      <c r="C1255" s="2" t="s">
        <v>9807</v>
      </c>
    </row>
    <row r="1256" spans="1:3" x14ac:dyDescent="0.3">
      <c r="A1256">
        <v>2026</v>
      </c>
      <c r="B1256" s="2" t="s">
        <v>9808</v>
      </c>
      <c r="C1256" s="2" t="s">
        <v>9808</v>
      </c>
    </row>
    <row r="1257" spans="1:3" x14ac:dyDescent="0.3">
      <c r="A1257">
        <v>2026</v>
      </c>
      <c r="B1257" s="2" t="s">
        <v>9809</v>
      </c>
      <c r="C1257" s="2" t="s">
        <v>9809</v>
      </c>
    </row>
    <row r="1258" spans="1:3" x14ac:dyDescent="0.3">
      <c r="A1258">
        <v>2026</v>
      </c>
      <c r="B1258" s="2" t="s">
        <v>9810</v>
      </c>
      <c r="C1258" s="2" t="s">
        <v>9810</v>
      </c>
    </row>
    <row r="1259" spans="1:3" x14ac:dyDescent="0.3">
      <c r="A1259">
        <v>2026</v>
      </c>
      <c r="B1259" s="2" t="s">
        <v>9811</v>
      </c>
      <c r="C1259" s="2" t="s">
        <v>9811</v>
      </c>
    </row>
    <row r="1260" spans="1:3" x14ac:dyDescent="0.3">
      <c r="A1260">
        <v>2026</v>
      </c>
      <c r="B1260" s="2" t="s">
        <v>9812</v>
      </c>
      <c r="C1260" s="2" t="s">
        <v>9812</v>
      </c>
    </row>
    <row r="1261" spans="1:3" x14ac:dyDescent="0.3">
      <c r="A1261">
        <v>2026</v>
      </c>
      <c r="B1261" s="2" t="s">
        <v>9813</v>
      </c>
      <c r="C1261" s="2" t="s">
        <v>9813</v>
      </c>
    </row>
    <row r="1262" spans="1:3" x14ac:dyDescent="0.3">
      <c r="A1262">
        <v>2026</v>
      </c>
      <c r="B1262" s="2" t="s">
        <v>9814</v>
      </c>
      <c r="C1262" s="2" t="s">
        <v>9814</v>
      </c>
    </row>
    <row r="1263" spans="1:3" x14ac:dyDescent="0.3">
      <c r="A1263">
        <v>2026</v>
      </c>
      <c r="B1263" s="2" t="s">
        <v>9815</v>
      </c>
      <c r="C1263" s="2" t="s">
        <v>9815</v>
      </c>
    </row>
    <row r="1264" spans="1:3" x14ac:dyDescent="0.3">
      <c r="A1264">
        <v>2026</v>
      </c>
      <c r="B1264" s="2" t="s">
        <v>9816</v>
      </c>
      <c r="C1264" s="2" t="s">
        <v>9816</v>
      </c>
    </row>
    <row r="1265" spans="1:3" x14ac:dyDescent="0.3">
      <c r="A1265">
        <v>2026</v>
      </c>
      <c r="B1265" s="2" t="s">
        <v>9817</v>
      </c>
      <c r="C1265" s="2" t="s">
        <v>9817</v>
      </c>
    </row>
    <row r="1266" spans="1:3" x14ac:dyDescent="0.3">
      <c r="A1266">
        <v>2026</v>
      </c>
      <c r="B1266" s="2" t="s">
        <v>9818</v>
      </c>
      <c r="C1266" s="2" t="s">
        <v>9818</v>
      </c>
    </row>
    <row r="1267" spans="1:3" x14ac:dyDescent="0.3">
      <c r="A1267">
        <v>2026</v>
      </c>
      <c r="B1267" s="2" t="s">
        <v>9819</v>
      </c>
      <c r="C1267" s="2" t="s">
        <v>9819</v>
      </c>
    </row>
    <row r="1268" spans="1:3" x14ac:dyDescent="0.3">
      <c r="A1268">
        <v>2026</v>
      </c>
      <c r="B1268" s="2" t="s">
        <v>9820</v>
      </c>
      <c r="C1268" s="2" t="s">
        <v>9820</v>
      </c>
    </row>
    <row r="1269" spans="1:3" x14ac:dyDescent="0.3">
      <c r="A1269">
        <v>2026</v>
      </c>
      <c r="B1269" s="2" t="s">
        <v>9821</v>
      </c>
      <c r="C1269" s="2" t="s">
        <v>9821</v>
      </c>
    </row>
    <row r="1270" spans="1:3" x14ac:dyDescent="0.3">
      <c r="A1270">
        <v>2026</v>
      </c>
      <c r="B1270" s="2" t="s">
        <v>9822</v>
      </c>
      <c r="C1270" s="2" t="s">
        <v>9822</v>
      </c>
    </row>
    <row r="1271" spans="1:3" x14ac:dyDescent="0.3">
      <c r="A1271">
        <v>2026</v>
      </c>
      <c r="B1271" s="2" t="s">
        <v>9823</v>
      </c>
      <c r="C1271" s="2" t="s">
        <v>9823</v>
      </c>
    </row>
    <row r="1272" spans="1:3" x14ac:dyDescent="0.3">
      <c r="A1272">
        <v>2026</v>
      </c>
      <c r="B1272" s="2" t="s">
        <v>9824</v>
      </c>
      <c r="C1272" s="2" t="s">
        <v>9824</v>
      </c>
    </row>
    <row r="1273" spans="1:3" x14ac:dyDescent="0.3">
      <c r="A1273">
        <v>2026</v>
      </c>
      <c r="B1273" s="2" t="s">
        <v>9825</v>
      </c>
      <c r="C1273" s="2" t="s">
        <v>9825</v>
      </c>
    </row>
    <row r="1274" spans="1:3" x14ac:dyDescent="0.3">
      <c r="A1274">
        <v>2026</v>
      </c>
      <c r="B1274" s="2" t="s">
        <v>9826</v>
      </c>
      <c r="C1274" s="2" t="s">
        <v>9826</v>
      </c>
    </row>
    <row r="1275" spans="1:3" x14ac:dyDescent="0.3">
      <c r="A1275">
        <v>2026</v>
      </c>
      <c r="B1275" s="2" t="s">
        <v>9827</v>
      </c>
      <c r="C1275" s="2" t="s">
        <v>9827</v>
      </c>
    </row>
    <row r="1276" spans="1:3" x14ac:dyDescent="0.3">
      <c r="A1276">
        <v>2026</v>
      </c>
      <c r="B1276" s="2" t="s">
        <v>9828</v>
      </c>
      <c r="C1276" s="2" t="s">
        <v>9828</v>
      </c>
    </row>
    <row r="1277" spans="1:3" x14ac:dyDescent="0.3">
      <c r="A1277">
        <v>2026</v>
      </c>
      <c r="B1277" s="2" t="s">
        <v>9829</v>
      </c>
      <c r="C1277" s="2" t="s">
        <v>9829</v>
      </c>
    </row>
    <row r="1278" spans="1:3" x14ac:dyDescent="0.3">
      <c r="A1278">
        <v>2026</v>
      </c>
      <c r="B1278" s="2" t="s">
        <v>9830</v>
      </c>
      <c r="C1278" s="2" t="s">
        <v>9830</v>
      </c>
    </row>
    <row r="1279" spans="1:3" x14ac:dyDescent="0.3">
      <c r="A1279">
        <v>2026</v>
      </c>
      <c r="B1279" s="2" t="s">
        <v>9831</v>
      </c>
      <c r="C1279" s="2" t="s">
        <v>9831</v>
      </c>
    </row>
    <row r="1280" spans="1:3" x14ac:dyDescent="0.3">
      <c r="A1280">
        <v>2026</v>
      </c>
      <c r="B1280" s="2" t="s">
        <v>9832</v>
      </c>
      <c r="C1280" s="2" t="s">
        <v>9832</v>
      </c>
    </row>
    <row r="1281" spans="1:3" x14ac:dyDescent="0.3">
      <c r="A1281">
        <v>2026</v>
      </c>
      <c r="B1281" s="2" t="s">
        <v>9833</v>
      </c>
      <c r="C1281" s="2" t="s">
        <v>9833</v>
      </c>
    </row>
    <row r="1282" spans="1:3" x14ac:dyDescent="0.3">
      <c r="A1282">
        <v>2026</v>
      </c>
      <c r="B1282" s="2" t="s">
        <v>9834</v>
      </c>
      <c r="C1282" s="2" t="s">
        <v>9834</v>
      </c>
    </row>
    <row r="1283" spans="1:3" x14ac:dyDescent="0.3">
      <c r="A1283">
        <v>2026</v>
      </c>
      <c r="B1283" s="2" t="s">
        <v>9835</v>
      </c>
      <c r="C1283" s="2" t="s">
        <v>9835</v>
      </c>
    </row>
    <row r="1284" spans="1:3" x14ac:dyDescent="0.3">
      <c r="A1284">
        <v>2026</v>
      </c>
      <c r="B1284" s="2" t="s">
        <v>9836</v>
      </c>
      <c r="C1284" s="2" t="s">
        <v>9836</v>
      </c>
    </row>
    <row r="1285" spans="1:3" x14ac:dyDescent="0.3">
      <c r="A1285">
        <v>2026</v>
      </c>
      <c r="B1285" s="2" t="s">
        <v>9837</v>
      </c>
      <c r="C1285" s="2" t="s">
        <v>9837</v>
      </c>
    </row>
    <row r="1286" spans="1:3" x14ac:dyDescent="0.3">
      <c r="A1286">
        <v>2026</v>
      </c>
      <c r="B1286" s="2" t="s">
        <v>9838</v>
      </c>
      <c r="C1286" s="2" t="s">
        <v>9838</v>
      </c>
    </row>
    <row r="1287" spans="1:3" x14ac:dyDescent="0.3">
      <c r="A1287">
        <v>2026</v>
      </c>
      <c r="B1287" s="2" t="s">
        <v>9839</v>
      </c>
      <c r="C1287" s="2" t="s">
        <v>9839</v>
      </c>
    </row>
    <row r="1288" spans="1:3" x14ac:dyDescent="0.3">
      <c r="A1288">
        <v>2026</v>
      </c>
      <c r="B1288" s="2" t="s">
        <v>9840</v>
      </c>
      <c r="C1288" s="2" t="s">
        <v>9840</v>
      </c>
    </row>
    <row r="1289" spans="1:3" x14ac:dyDescent="0.3">
      <c r="A1289">
        <v>2026</v>
      </c>
      <c r="B1289" s="2" t="s">
        <v>9841</v>
      </c>
      <c r="C1289" s="2" t="s">
        <v>9841</v>
      </c>
    </row>
    <row r="1290" spans="1:3" x14ac:dyDescent="0.3">
      <c r="A1290">
        <v>2026</v>
      </c>
      <c r="B1290" s="2" t="s">
        <v>9842</v>
      </c>
      <c r="C1290" s="2" t="s">
        <v>9842</v>
      </c>
    </row>
    <row r="1291" spans="1:3" x14ac:dyDescent="0.3">
      <c r="A1291">
        <v>2026</v>
      </c>
      <c r="B1291" s="2" t="s">
        <v>9843</v>
      </c>
      <c r="C1291" s="2" t="s">
        <v>9843</v>
      </c>
    </row>
    <row r="1292" spans="1:3" x14ac:dyDescent="0.3">
      <c r="A1292">
        <v>2026</v>
      </c>
      <c r="B1292" s="2" t="s">
        <v>9844</v>
      </c>
      <c r="C1292" s="2" t="s">
        <v>9844</v>
      </c>
    </row>
    <row r="1293" spans="1:3" x14ac:dyDescent="0.3">
      <c r="A1293">
        <v>2026</v>
      </c>
      <c r="B1293" s="2" t="s">
        <v>9845</v>
      </c>
      <c r="C1293" s="2" t="s">
        <v>9845</v>
      </c>
    </row>
    <row r="1294" spans="1:3" x14ac:dyDescent="0.3">
      <c r="A1294">
        <v>2026</v>
      </c>
      <c r="B1294" s="2" t="s">
        <v>9846</v>
      </c>
      <c r="C1294" s="2" t="s">
        <v>9846</v>
      </c>
    </row>
    <row r="1295" spans="1:3" x14ac:dyDescent="0.3">
      <c r="A1295">
        <v>2026</v>
      </c>
      <c r="B1295" s="2" t="s">
        <v>9847</v>
      </c>
      <c r="C1295" s="2" t="s">
        <v>9847</v>
      </c>
    </row>
    <row r="1296" spans="1:3" x14ac:dyDescent="0.3">
      <c r="A1296">
        <v>2026</v>
      </c>
      <c r="B1296" s="2" t="s">
        <v>9848</v>
      </c>
      <c r="C1296" s="2" t="s">
        <v>9848</v>
      </c>
    </row>
    <row r="1297" spans="1:3" x14ac:dyDescent="0.3">
      <c r="A1297">
        <v>2026</v>
      </c>
      <c r="B1297" s="2" t="s">
        <v>9849</v>
      </c>
      <c r="C1297" s="2" t="s">
        <v>9849</v>
      </c>
    </row>
    <row r="1298" spans="1:3" x14ac:dyDescent="0.3">
      <c r="A1298">
        <v>2026</v>
      </c>
      <c r="B1298" s="2" t="s">
        <v>9850</v>
      </c>
      <c r="C1298" s="2" t="s">
        <v>9850</v>
      </c>
    </row>
    <row r="1299" spans="1:3" x14ac:dyDescent="0.3">
      <c r="A1299">
        <v>2026</v>
      </c>
      <c r="B1299" s="2" t="s">
        <v>9851</v>
      </c>
      <c r="C1299" s="2" t="s">
        <v>9851</v>
      </c>
    </row>
    <row r="1300" spans="1:3" x14ac:dyDescent="0.3">
      <c r="A1300">
        <v>2026</v>
      </c>
      <c r="B1300" s="2" t="s">
        <v>9852</v>
      </c>
      <c r="C1300" s="2" t="s">
        <v>9852</v>
      </c>
    </row>
    <row r="1301" spans="1:3" x14ac:dyDescent="0.3">
      <c r="A1301">
        <v>2026</v>
      </c>
      <c r="B1301" s="2" t="s">
        <v>9853</v>
      </c>
      <c r="C1301" s="2" t="s">
        <v>9853</v>
      </c>
    </row>
    <row r="1302" spans="1:3" x14ac:dyDescent="0.3">
      <c r="A1302">
        <v>2026</v>
      </c>
      <c r="B1302" s="2" t="s">
        <v>9854</v>
      </c>
      <c r="C1302" s="2" t="s">
        <v>9854</v>
      </c>
    </row>
    <row r="1303" spans="1:3" x14ac:dyDescent="0.3">
      <c r="A1303">
        <v>2026</v>
      </c>
      <c r="B1303" s="2" t="s">
        <v>9855</v>
      </c>
      <c r="C1303" s="2" t="s">
        <v>9855</v>
      </c>
    </row>
    <row r="1304" spans="1:3" x14ac:dyDescent="0.3">
      <c r="A1304">
        <v>2026</v>
      </c>
      <c r="B1304" s="2" t="s">
        <v>9856</v>
      </c>
      <c r="C1304" s="2" t="s">
        <v>9856</v>
      </c>
    </row>
    <row r="1305" spans="1:3" x14ac:dyDescent="0.3">
      <c r="A1305">
        <v>2026</v>
      </c>
      <c r="B1305" s="2" t="s">
        <v>9857</v>
      </c>
      <c r="C1305" s="2" t="s">
        <v>9857</v>
      </c>
    </row>
    <row r="1306" spans="1:3" x14ac:dyDescent="0.3">
      <c r="A1306">
        <v>2026</v>
      </c>
      <c r="B1306" s="2" t="s">
        <v>468</v>
      </c>
      <c r="C1306" s="2" t="s">
        <v>468</v>
      </c>
    </row>
    <row r="1307" spans="1:3" x14ac:dyDescent="0.3">
      <c r="A1307">
        <v>2026</v>
      </c>
      <c r="B1307" s="2" t="s">
        <v>9858</v>
      </c>
      <c r="C1307" s="2" t="s">
        <v>9858</v>
      </c>
    </row>
    <row r="1308" spans="1:3" x14ac:dyDescent="0.3">
      <c r="A1308">
        <v>2026</v>
      </c>
      <c r="B1308" s="2" t="s">
        <v>9859</v>
      </c>
      <c r="C1308" s="2" t="s">
        <v>9859</v>
      </c>
    </row>
    <row r="1309" spans="1:3" x14ac:dyDescent="0.3">
      <c r="A1309">
        <v>2026</v>
      </c>
      <c r="B1309" s="2" t="s">
        <v>9860</v>
      </c>
      <c r="C1309" s="2" t="s">
        <v>9860</v>
      </c>
    </row>
    <row r="1310" spans="1:3" x14ac:dyDescent="0.3">
      <c r="A1310">
        <v>2026</v>
      </c>
      <c r="B1310" s="2" t="s">
        <v>9861</v>
      </c>
      <c r="C1310" s="2" t="s">
        <v>9861</v>
      </c>
    </row>
    <row r="1311" spans="1:3" x14ac:dyDescent="0.3">
      <c r="A1311">
        <v>2026</v>
      </c>
      <c r="B1311" s="2" t="s">
        <v>9862</v>
      </c>
      <c r="C1311" s="2" t="s">
        <v>9862</v>
      </c>
    </row>
    <row r="1312" spans="1:3" x14ac:dyDescent="0.3">
      <c r="A1312">
        <v>2026</v>
      </c>
      <c r="B1312" s="2" t="s">
        <v>9863</v>
      </c>
      <c r="C1312" s="2" t="s">
        <v>9863</v>
      </c>
    </row>
    <row r="1313" spans="1:3" x14ac:dyDescent="0.3">
      <c r="A1313">
        <v>2026</v>
      </c>
      <c r="B1313" s="2" t="s">
        <v>9864</v>
      </c>
      <c r="C1313" s="2" t="s">
        <v>9864</v>
      </c>
    </row>
    <row r="1314" spans="1:3" x14ac:dyDescent="0.3">
      <c r="A1314">
        <v>2026</v>
      </c>
      <c r="B1314" s="2" t="s">
        <v>469</v>
      </c>
      <c r="C1314" s="2" t="s">
        <v>469</v>
      </c>
    </row>
    <row r="1315" spans="1:3" x14ac:dyDescent="0.3">
      <c r="A1315">
        <v>2026</v>
      </c>
      <c r="B1315" s="2" t="s">
        <v>470</v>
      </c>
      <c r="C1315" s="2" t="s">
        <v>470</v>
      </c>
    </row>
    <row r="1316" spans="1:3" x14ac:dyDescent="0.3">
      <c r="A1316">
        <v>2026</v>
      </c>
      <c r="B1316" s="2" t="s">
        <v>9865</v>
      </c>
      <c r="C1316" s="2" t="s">
        <v>9865</v>
      </c>
    </row>
    <row r="1317" spans="1:3" x14ac:dyDescent="0.3">
      <c r="A1317">
        <v>2026</v>
      </c>
      <c r="B1317" s="2" t="s">
        <v>9866</v>
      </c>
      <c r="C1317" s="2" t="s">
        <v>9866</v>
      </c>
    </row>
    <row r="1318" spans="1:3" x14ac:dyDescent="0.3">
      <c r="A1318">
        <v>2026</v>
      </c>
      <c r="B1318" s="2" t="s">
        <v>9867</v>
      </c>
      <c r="C1318" s="2" t="s">
        <v>9867</v>
      </c>
    </row>
    <row r="1319" spans="1:3" x14ac:dyDescent="0.3">
      <c r="A1319">
        <v>2026</v>
      </c>
      <c r="B1319" s="2" t="s">
        <v>471</v>
      </c>
      <c r="C1319" s="2" t="s">
        <v>471</v>
      </c>
    </row>
    <row r="1320" spans="1:3" x14ac:dyDescent="0.3">
      <c r="A1320">
        <v>2026</v>
      </c>
      <c r="B1320" s="2" t="s">
        <v>9868</v>
      </c>
      <c r="C1320" s="2" t="s">
        <v>9868</v>
      </c>
    </row>
    <row r="1321" spans="1:3" x14ac:dyDescent="0.3">
      <c r="A1321">
        <v>2026</v>
      </c>
      <c r="B1321" s="2" t="s">
        <v>472</v>
      </c>
      <c r="C1321" s="2" t="s">
        <v>472</v>
      </c>
    </row>
    <row r="1322" spans="1:3" x14ac:dyDescent="0.3">
      <c r="A1322">
        <v>2026</v>
      </c>
      <c r="B1322" s="2" t="s">
        <v>473</v>
      </c>
      <c r="C1322" s="2" t="s">
        <v>473</v>
      </c>
    </row>
    <row r="1323" spans="1:3" x14ac:dyDescent="0.3">
      <c r="A1323">
        <v>2026</v>
      </c>
      <c r="B1323" s="2" t="s">
        <v>9869</v>
      </c>
      <c r="C1323" s="2" t="s">
        <v>9869</v>
      </c>
    </row>
    <row r="1324" spans="1:3" x14ac:dyDescent="0.3">
      <c r="A1324">
        <v>2026</v>
      </c>
      <c r="B1324" s="2" t="s">
        <v>9870</v>
      </c>
      <c r="C1324" s="2" t="s">
        <v>9870</v>
      </c>
    </row>
    <row r="1325" spans="1:3" x14ac:dyDescent="0.3">
      <c r="A1325">
        <v>2026</v>
      </c>
      <c r="B1325" s="2" t="s">
        <v>9871</v>
      </c>
      <c r="C1325" s="2" t="s">
        <v>9871</v>
      </c>
    </row>
    <row r="1326" spans="1:3" x14ac:dyDescent="0.3">
      <c r="A1326">
        <v>2026</v>
      </c>
      <c r="B1326" s="2" t="s">
        <v>9872</v>
      </c>
      <c r="C1326" s="2" t="s">
        <v>9872</v>
      </c>
    </row>
    <row r="1327" spans="1:3" x14ac:dyDescent="0.3">
      <c r="A1327">
        <v>2026</v>
      </c>
      <c r="B1327" s="2" t="s">
        <v>9873</v>
      </c>
      <c r="C1327" s="2" t="s">
        <v>9873</v>
      </c>
    </row>
    <row r="1328" spans="1:3" x14ac:dyDescent="0.3">
      <c r="A1328">
        <v>2026</v>
      </c>
      <c r="B1328" s="2" t="s">
        <v>9874</v>
      </c>
      <c r="C1328" s="2" t="s">
        <v>9874</v>
      </c>
    </row>
    <row r="1329" spans="1:3" x14ac:dyDescent="0.3">
      <c r="A1329">
        <v>2026</v>
      </c>
      <c r="B1329" s="2" t="s">
        <v>9875</v>
      </c>
      <c r="C1329" s="2" t="s">
        <v>9875</v>
      </c>
    </row>
    <row r="1330" spans="1:3" x14ac:dyDescent="0.3">
      <c r="A1330">
        <v>2026</v>
      </c>
      <c r="B1330" s="2" t="s">
        <v>9876</v>
      </c>
      <c r="C1330" s="2" t="s">
        <v>9876</v>
      </c>
    </row>
    <row r="1331" spans="1:3" x14ac:dyDescent="0.3">
      <c r="A1331">
        <v>2026</v>
      </c>
      <c r="B1331" s="2" t="s">
        <v>9877</v>
      </c>
      <c r="C1331" s="2" t="s">
        <v>9877</v>
      </c>
    </row>
    <row r="1332" spans="1:3" x14ac:dyDescent="0.3">
      <c r="A1332">
        <v>2026</v>
      </c>
      <c r="B1332" s="2" t="s">
        <v>9878</v>
      </c>
      <c r="C1332" s="2" t="s">
        <v>9878</v>
      </c>
    </row>
    <row r="1333" spans="1:3" x14ac:dyDescent="0.3">
      <c r="A1333">
        <v>2026</v>
      </c>
      <c r="B1333" s="2" t="s">
        <v>474</v>
      </c>
      <c r="C1333" s="2" t="s">
        <v>474</v>
      </c>
    </row>
    <row r="1334" spans="1:3" x14ac:dyDescent="0.3">
      <c r="A1334">
        <v>2026</v>
      </c>
      <c r="B1334" s="2" t="s">
        <v>483</v>
      </c>
      <c r="C1334" s="2" t="s">
        <v>483</v>
      </c>
    </row>
    <row r="1335" spans="1:3" x14ac:dyDescent="0.3">
      <c r="A1335">
        <v>2026</v>
      </c>
      <c r="B1335" s="2" t="s">
        <v>484</v>
      </c>
      <c r="C1335" s="2" t="s">
        <v>484</v>
      </c>
    </row>
    <row r="1336" spans="1:3" x14ac:dyDescent="0.3">
      <c r="A1336">
        <v>2026</v>
      </c>
      <c r="B1336" s="2" t="s">
        <v>9879</v>
      </c>
      <c r="C1336" s="2" t="s">
        <v>9879</v>
      </c>
    </row>
    <row r="1337" spans="1:3" x14ac:dyDescent="0.3">
      <c r="A1337">
        <v>2026</v>
      </c>
      <c r="B1337" s="2" t="s">
        <v>9880</v>
      </c>
      <c r="C1337" s="2" t="s">
        <v>9880</v>
      </c>
    </row>
    <row r="1338" spans="1:3" x14ac:dyDescent="0.3">
      <c r="A1338">
        <v>2026</v>
      </c>
      <c r="B1338" s="2" t="s">
        <v>9881</v>
      </c>
      <c r="C1338" s="2" t="s">
        <v>9881</v>
      </c>
    </row>
    <row r="1339" spans="1:3" x14ac:dyDescent="0.3">
      <c r="A1339">
        <v>2026</v>
      </c>
      <c r="B1339" s="2" t="s">
        <v>9882</v>
      </c>
      <c r="C1339" s="2" t="s">
        <v>9882</v>
      </c>
    </row>
    <row r="1340" spans="1:3" x14ac:dyDescent="0.3">
      <c r="A1340">
        <v>2026</v>
      </c>
      <c r="B1340" s="2" t="s">
        <v>475</v>
      </c>
      <c r="C1340" s="2" t="s">
        <v>475</v>
      </c>
    </row>
    <row r="1341" spans="1:3" x14ac:dyDescent="0.3">
      <c r="A1341">
        <v>2026</v>
      </c>
      <c r="B1341" s="2" t="s">
        <v>9883</v>
      </c>
      <c r="C1341" s="2" t="s">
        <v>9883</v>
      </c>
    </row>
    <row r="1342" spans="1:3" x14ac:dyDescent="0.3">
      <c r="A1342">
        <v>2026</v>
      </c>
      <c r="B1342" s="2" t="s">
        <v>9884</v>
      </c>
      <c r="C1342" s="2" t="s">
        <v>9884</v>
      </c>
    </row>
    <row r="1343" spans="1:3" x14ac:dyDescent="0.3">
      <c r="A1343">
        <v>2026</v>
      </c>
      <c r="B1343" s="2" t="s">
        <v>9885</v>
      </c>
      <c r="C1343" s="2" t="s">
        <v>9885</v>
      </c>
    </row>
    <row r="1344" spans="1:3" x14ac:dyDescent="0.3">
      <c r="A1344">
        <v>2026</v>
      </c>
      <c r="B1344" s="2" t="s">
        <v>9886</v>
      </c>
      <c r="C1344" s="2" t="s">
        <v>9886</v>
      </c>
    </row>
    <row r="1345" spans="1:3" x14ac:dyDescent="0.3">
      <c r="A1345">
        <v>2026</v>
      </c>
      <c r="B1345" s="2" t="s">
        <v>9887</v>
      </c>
      <c r="C1345" s="2" t="s">
        <v>9887</v>
      </c>
    </row>
    <row r="1346" spans="1:3" x14ac:dyDescent="0.3">
      <c r="A1346">
        <v>2026</v>
      </c>
      <c r="B1346" s="2" t="s">
        <v>9888</v>
      </c>
      <c r="C1346" s="2" t="s">
        <v>9888</v>
      </c>
    </row>
    <row r="1347" spans="1:3" x14ac:dyDescent="0.3">
      <c r="A1347">
        <v>2026</v>
      </c>
      <c r="B1347" s="2" t="s">
        <v>485</v>
      </c>
      <c r="C1347" s="2" t="s">
        <v>485</v>
      </c>
    </row>
    <row r="1348" spans="1:3" x14ac:dyDescent="0.3">
      <c r="A1348">
        <v>2026</v>
      </c>
      <c r="B1348" s="2" t="s">
        <v>486</v>
      </c>
      <c r="C1348" s="2" t="s">
        <v>486</v>
      </c>
    </row>
    <row r="1349" spans="1:3" x14ac:dyDescent="0.3">
      <c r="A1349">
        <v>2026</v>
      </c>
      <c r="B1349" s="2" t="s">
        <v>9889</v>
      </c>
      <c r="C1349" s="2" t="s">
        <v>9889</v>
      </c>
    </row>
    <row r="1350" spans="1:3" x14ac:dyDescent="0.3">
      <c r="A1350">
        <v>2026</v>
      </c>
      <c r="B1350" s="2" t="s">
        <v>476</v>
      </c>
      <c r="C1350" s="2" t="s">
        <v>476</v>
      </c>
    </row>
    <row r="1351" spans="1:3" x14ac:dyDescent="0.3">
      <c r="A1351">
        <v>2026</v>
      </c>
      <c r="B1351" s="2" t="s">
        <v>477</v>
      </c>
      <c r="C1351" s="2" t="s">
        <v>477</v>
      </c>
    </row>
    <row r="1352" spans="1:3" x14ac:dyDescent="0.3">
      <c r="A1352">
        <v>2026</v>
      </c>
      <c r="B1352" s="2" t="s">
        <v>478</v>
      </c>
      <c r="C1352" s="2" t="s">
        <v>478</v>
      </c>
    </row>
    <row r="1353" spans="1:3" x14ac:dyDescent="0.3">
      <c r="A1353">
        <v>2026</v>
      </c>
      <c r="B1353" s="2" t="s">
        <v>479</v>
      </c>
      <c r="C1353" s="2" t="s">
        <v>479</v>
      </c>
    </row>
    <row r="1354" spans="1:3" x14ac:dyDescent="0.3">
      <c r="A1354">
        <v>2026</v>
      </c>
      <c r="B1354" s="2" t="s">
        <v>480</v>
      </c>
      <c r="C1354" s="2" t="s">
        <v>480</v>
      </c>
    </row>
    <row r="1355" spans="1:3" x14ac:dyDescent="0.3">
      <c r="A1355">
        <v>2026</v>
      </c>
      <c r="B1355" s="2" t="s">
        <v>481</v>
      </c>
      <c r="C1355" s="2" t="s">
        <v>481</v>
      </c>
    </row>
    <row r="1356" spans="1:3" x14ac:dyDescent="0.3">
      <c r="A1356">
        <v>2026</v>
      </c>
      <c r="B1356" s="2" t="s">
        <v>482</v>
      </c>
      <c r="C1356" s="2" t="s">
        <v>9890</v>
      </c>
    </row>
    <row r="1357" spans="1:3" x14ac:dyDescent="0.3">
      <c r="A1357">
        <v>2026</v>
      </c>
      <c r="B1357" s="2" t="s">
        <v>9891</v>
      </c>
      <c r="C1357" s="2" t="s">
        <v>9891</v>
      </c>
    </row>
    <row r="1358" spans="1:3" x14ac:dyDescent="0.3">
      <c r="A1358">
        <v>2026</v>
      </c>
      <c r="B1358" s="2" t="s">
        <v>9892</v>
      </c>
      <c r="C1358" s="2" t="s">
        <v>9892</v>
      </c>
    </row>
    <row r="1359" spans="1:3" x14ac:dyDescent="0.3">
      <c r="A1359">
        <v>2026</v>
      </c>
      <c r="B1359" s="2" t="s">
        <v>9893</v>
      </c>
      <c r="C1359" s="2" t="s">
        <v>9893</v>
      </c>
    </row>
    <row r="1360" spans="1:3" x14ac:dyDescent="0.3">
      <c r="A1360">
        <v>2026</v>
      </c>
      <c r="B1360" s="2" t="s">
        <v>9894</v>
      </c>
      <c r="C1360" s="2" t="s">
        <v>9894</v>
      </c>
    </row>
    <row r="1361" spans="1:3" x14ac:dyDescent="0.3">
      <c r="A1361">
        <v>2026</v>
      </c>
      <c r="B1361" s="2" t="s">
        <v>488</v>
      </c>
      <c r="C1361" s="2" t="s">
        <v>488</v>
      </c>
    </row>
    <row r="1362" spans="1:3" x14ac:dyDescent="0.3">
      <c r="A1362">
        <v>2026</v>
      </c>
      <c r="B1362" s="2" t="s">
        <v>9895</v>
      </c>
      <c r="C1362" s="2" t="s">
        <v>9895</v>
      </c>
    </row>
    <row r="1363" spans="1:3" x14ac:dyDescent="0.3">
      <c r="A1363">
        <v>2026</v>
      </c>
      <c r="B1363" s="2" t="s">
        <v>9896</v>
      </c>
      <c r="C1363" s="2" t="s">
        <v>9896</v>
      </c>
    </row>
    <row r="1364" spans="1:3" x14ac:dyDescent="0.3">
      <c r="A1364">
        <v>2026</v>
      </c>
      <c r="B1364" s="2" t="s">
        <v>9897</v>
      </c>
      <c r="C1364" s="2" t="s">
        <v>9897</v>
      </c>
    </row>
    <row r="1365" spans="1:3" x14ac:dyDescent="0.3">
      <c r="A1365">
        <v>2026</v>
      </c>
      <c r="B1365" s="2" t="s">
        <v>9898</v>
      </c>
      <c r="C1365" s="2" t="s">
        <v>9898</v>
      </c>
    </row>
    <row r="1366" spans="1:3" x14ac:dyDescent="0.3">
      <c r="A1366">
        <v>2026</v>
      </c>
      <c r="B1366" s="2" t="s">
        <v>9899</v>
      </c>
      <c r="C1366" s="2" t="s">
        <v>9899</v>
      </c>
    </row>
    <row r="1367" spans="1:3" x14ac:dyDescent="0.3">
      <c r="A1367">
        <v>2026</v>
      </c>
      <c r="B1367" s="2" t="s">
        <v>9900</v>
      </c>
      <c r="C1367" s="2" t="s">
        <v>9900</v>
      </c>
    </row>
    <row r="1368" spans="1:3" x14ac:dyDescent="0.3">
      <c r="A1368">
        <v>2026</v>
      </c>
      <c r="B1368" s="2" t="s">
        <v>492</v>
      </c>
      <c r="C1368" s="2" t="s">
        <v>492</v>
      </c>
    </row>
    <row r="1369" spans="1:3" x14ac:dyDescent="0.3">
      <c r="A1369">
        <v>2026</v>
      </c>
      <c r="B1369" s="2" t="s">
        <v>9901</v>
      </c>
      <c r="C1369" s="2" t="s">
        <v>9901</v>
      </c>
    </row>
    <row r="1370" spans="1:3" x14ac:dyDescent="0.3">
      <c r="A1370">
        <v>2026</v>
      </c>
      <c r="B1370" s="2" t="s">
        <v>489</v>
      </c>
      <c r="C1370" s="2" t="s">
        <v>489</v>
      </c>
    </row>
    <row r="1371" spans="1:3" x14ac:dyDescent="0.3">
      <c r="A1371">
        <v>2026</v>
      </c>
      <c r="B1371" s="2" t="s">
        <v>9902</v>
      </c>
      <c r="C1371" s="2" t="s">
        <v>9902</v>
      </c>
    </row>
    <row r="1372" spans="1:3" x14ac:dyDescent="0.3">
      <c r="A1372">
        <v>2026</v>
      </c>
      <c r="B1372" s="2" t="s">
        <v>9903</v>
      </c>
      <c r="C1372" s="2" t="s">
        <v>9903</v>
      </c>
    </row>
    <row r="1373" spans="1:3" x14ac:dyDescent="0.3">
      <c r="A1373">
        <v>2026</v>
      </c>
      <c r="B1373" s="2" t="s">
        <v>490</v>
      </c>
      <c r="C1373" s="2" t="s">
        <v>490</v>
      </c>
    </row>
    <row r="1374" spans="1:3" x14ac:dyDescent="0.3">
      <c r="A1374">
        <v>2026</v>
      </c>
      <c r="B1374" s="2" t="s">
        <v>491</v>
      </c>
      <c r="C1374" s="2" t="s">
        <v>491</v>
      </c>
    </row>
    <row r="1375" spans="1:3" x14ac:dyDescent="0.3">
      <c r="A1375">
        <v>2026</v>
      </c>
      <c r="B1375" s="2" t="s">
        <v>9904</v>
      </c>
      <c r="C1375" s="2" t="s">
        <v>9904</v>
      </c>
    </row>
    <row r="1376" spans="1:3" x14ac:dyDescent="0.3">
      <c r="A1376">
        <v>2026</v>
      </c>
      <c r="B1376" s="2" t="s">
        <v>9905</v>
      </c>
      <c r="C1376" s="2" t="s">
        <v>9905</v>
      </c>
    </row>
    <row r="1377" spans="1:3" x14ac:dyDescent="0.3">
      <c r="A1377">
        <v>2026</v>
      </c>
      <c r="B1377" s="2" t="s">
        <v>9906</v>
      </c>
      <c r="C1377" s="2" t="s">
        <v>9906</v>
      </c>
    </row>
    <row r="1378" spans="1:3" x14ac:dyDescent="0.3">
      <c r="A1378">
        <v>2026</v>
      </c>
      <c r="B1378" s="2" t="s">
        <v>9907</v>
      </c>
      <c r="C1378" s="2" t="s">
        <v>9907</v>
      </c>
    </row>
    <row r="1379" spans="1:3" x14ac:dyDescent="0.3">
      <c r="A1379">
        <v>2026</v>
      </c>
      <c r="B1379" s="2" t="s">
        <v>9908</v>
      </c>
      <c r="C1379" s="2" t="s">
        <v>9908</v>
      </c>
    </row>
    <row r="1380" spans="1:3" x14ac:dyDescent="0.3">
      <c r="A1380">
        <v>2026</v>
      </c>
      <c r="B1380" s="2" t="s">
        <v>9909</v>
      </c>
      <c r="C1380" s="2" t="s">
        <v>9909</v>
      </c>
    </row>
    <row r="1381" spans="1:3" x14ac:dyDescent="0.3">
      <c r="A1381">
        <v>2026</v>
      </c>
      <c r="B1381" s="2" t="s">
        <v>9910</v>
      </c>
      <c r="C1381" s="2" t="s">
        <v>9910</v>
      </c>
    </row>
    <row r="1382" spans="1:3" x14ac:dyDescent="0.3">
      <c r="A1382">
        <v>2026</v>
      </c>
      <c r="B1382" s="2" t="s">
        <v>9911</v>
      </c>
      <c r="C1382" s="2" t="s">
        <v>9911</v>
      </c>
    </row>
    <row r="1383" spans="1:3" x14ac:dyDescent="0.3">
      <c r="A1383">
        <v>2026</v>
      </c>
      <c r="B1383" s="2" t="s">
        <v>9912</v>
      </c>
      <c r="C1383" s="2" t="s">
        <v>9912</v>
      </c>
    </row>
    <row r="1384" spans="1:3" x14ac:dyDescent="0.3">
      <c r="A1384">
        <v>2026</v>
      </c>
      <c r="B1384" s="2" t="s">
        <v>9913</v>
      </c>
      <c r="C1384" s="2" t="s">
        <v>9913</v>
      </c>
    </row>
    <row r="1385" spans="1:3" x14ac:dyDescent="0.3">
      <c r="A1385">
        <v>2026</v>
      </c>
      <c r="B1385" s="2" t="s">
        <v>493</v>
      </c>
      <c r="C1385" s="2" t="s">
        <v>493</v>
      </c>
    </row>
    <row r="1386" spans="1:3" x14ac:dyDescent="0.3">
      <c r="A1386">
        <v>2026</v>
      </c>
      <c r="B1386" s="2" t="s">
        <v>494</v>
      </c>
      <c r="C1386" s="2" t="s">
        <v>494</v>
      </c>
    </row>
    <row r="1387" spans="1:3" x14ac:dyDescent="0.3">
      <c r="A1387">
        <v>2026</v>
      </c>
      <c r="B1387" s="2" t="s">
        <v>495</v>
      </c>
      <c r="C1387" s="2" t="s">
        <v>495</v>
      </c>
    </row>
    <row r="1388" spans="1:3" x14ac:dyDescent="0.3">
      <c r="A1388">
        <v>2026</v>
      </c>
      <c r="B1388" s="2" t="s">
        <v>496</v>
      </c>
      <c r="C1388" s="2" t="s">
        <v>496</v>
      </c>
    </row>
    <row r="1389" spans="1:3" x14ac:dyDescent="0.3">
      <c r="A1389">
        <v>2026</v>
      </c>
      <c r="B1389" s="2" t="s">
        <v>497</v>
      </c>
      <c r="C1389" s="2" t="s">
        <v>497</v>
      </c>
    </row>
    <row r="1390" spans="1:3" x14ac:dyDescent="0.3">
      <c r="A1390">
        <v>2026</v>
      </c>
      <c r="B1390" s="2" t="s">
        <v>498</v>
      </c>
      <c r="C1390" s="2" t="s">
        <v>498</v>
      </c>
    </row>
    <row r="1391" spans="1:3" x14ac:dyDescent="0.3">
      <c r="A1391">
        <v>2026</v>
      </c>
      <c r="B1391" s="2" t="s">
        <v>9914</v>
      </c>
      <c r="C1391" s="2" t="s">
        <v>9914</v>
      </c>
    </row>
    <row r="1392" spans="1:3" x14ac:dyDescent="0.3">
      <c r="A1392">
        <v>2026</v>
      </c>
      <c r="B1392" s="2" t="s">
        <v>9915</v>
      </c>
      <c r="C1392" s="2" t="s">
        <v>9915</v>
      </c>
    </row>
    <row r="1393" spans="1:3" x14ac:dyDescent="0.3">
      <c r="A1393">
        <v>2026</v>
      </c>
      <c r="B1393" s="2" t="s">
        <v>509</v>
      </c>
      <c r="C1393" s="2" t="s">
        <v>509</v>
      </c>
    </row>
    <row r="1394" spans="1:3" x14ac:dyDescent="0.3">
      <c r="A1394">
        <v>2026</v>
      </c>
      <c r="B1394" s="2" t="s">
        <v>9916</v>
      </c>
      <c r="C1394" s="2" t="s">
        <v>9916</v>
      </c>
    </row>
    <row r="1395" spans="1:3" x14ac:dyDescent="0.3">
      <c r="A1395">
        <v>2026</v>
      </c>
      <c r="B1395" s="2" t="s">
        <v>499</v>
      </c>
      <c r="C1395" s="2" t="s">
        <v>499</v>
      </c>
    </row>
    <row r="1396" spans="1:3" x14ac:dyDescent="0.3">
      <c r="A1396">
        <v>2026</v>
      </c>
      <c r="B1396" s="2" t="s">
        <v>9917</v>
      </c>
      <c r="C1396" s="2" t="s">
        <v>9917</v>
      </c>
    </row>
    <row r="1397" spans="1:3" x14ac:dyDescent="0.3">
      <c r="A1397">
        <v>2026</v>
      </c>
      <c r="B1397" s="2" t="s">
        <v>9186</v>
      </c>
      <c r="C1397" s="2" t="s">
        <v>9186</v>
      </c>
    </row>
    <row r="1398" spans="1:3" x14ac:dyDescent="0.3">
      <c r="A1398">
        <v>2026</v>
      </c>
      <c r="B1398" s="2" t="s">
        <v>9918</v>
      </c>
      <c r="C1398" s="2" t="s">
        <v>9918</v>
      </c>
    </row>
    <row r="1399" spans="1:3" x14ac:dyDescent="0.3">
      <c r="A1399">
        <v>2026</v>
      </c>
      <c r="B1399" s="2" t="s">
        <v>9919</v>
      </c>
      <c r="C1399" s="2" t="s">
        <v>9919</v>
      </c>
    </row>
    <row r="1400" spans="1:3" x14ac:dyDescent="0.3">
      <c r="A1400">
        <v>2026</v>
      </c>
      <c r="B1400" s="2" t="s">
        <v>500</v>
      </c>
      <c r="C1400" s="2" t="s">
        <v>500</v>
      </c>
    </row>
    <row r="1401" spans="1:3" x14ac:dyDescent="0.3">
      <c r="A1401">
        <v>2026</v>
      </c>
      <c r="B1401" s="2" t="s">
        <v>9920</v>
      </c>
      <c r="C1401" s="2" t="s">
        <v>9920</v>
      </c>
    </row>
    <row r="1402" spans="1:3" x14ac:dyDescent="0.3">
      <c r="A1402">
        <v>2026</v>
      </c>
      <c r="B1402" s="2" t="s">
        <v>501</v>
      </c>
      <c r="C1402" s="2" t="s">
        <v>501</v>
      </c>
    </row>
    <row r="1403" spans="1:3" x14ac:dyDescent="0.3">
      <c r="A1403">
        <v>2026</v>
      </c>
      <c r="B1403" s="2" t="s">
        <v>9921</v>
      </c>
      <c r="C1403" s="2" t="s">
        <v>9921</v>
      </c>
    </row>
    <row r="1404" spans="1:3" x14ac:dyDescent="0.3">
      <c r="A1404">
        <v>2026</v>
      </c>
      <c r="B1404" s="2" t="s">
        <v>9922</v>
      </c>
      <c r="C1404" s="2" t="s">
        <v>9922</v>
      </c>
    </row>
    <row r="1405" spans="1:3" x14ac:dyDescent="0.3">
      <c r="A1405">
        <v>2026</v>
      </c>
      <c r="B1405" s="2" t="s">
        <v>502</v>
      </c>
      <c r="C1405" s="2" t="s">
        <v>502</v>
      </c>
    </row>
    <row r="1406" spans="1:3" x14ac:dyDescent="0.3">
      <c r="A1406">
        <v>2026</v>
      </c>
      <c r="B1406" s="2" t="s">
        <v>9923</v>
      </c>
      <c r="C1406" s="2" t="s">
        <v>9923</v>
      </c>
    </row>
    <row r="1407" spans="1:3" x14ac:dyDescent="0.3">
      <c r="A1407">
        <v>2026</v>
      </c>
      <c r="B1407" s="2" t="s">
        <v>9924</v>
      </c>
      <c r="C1407" s="2" t="s">
        <v>9924</v>
      </c>
    </row>
    <row r="1408" spans="1:3" x14ac:dyDescent="0.3">
      <c r="A1408">
        <v>2026</v>
      </c>
      <c r="B1408" s="2" t="s">
        <v>9925</v>
      </c>
      <c r="C1408" s="2" t="s">
        <v>9925</v>
      </c>
    </row>
    <row r="1409" spans="1:3" x14ac:dyDescent="0.3">
      <c r="A1409">
        <v>2026</v>
      </c>
      <c r="B1409" s="2" t="s">
        <v>9926</v>
      </c>
      <c r="C1409" s="2" t="s">
        <v>9926</v>
      </c>
    </row>
    <row r="1410" spans="1:3" x14ac:dyDescent="0.3">
      <c r="A1410">
        <v>2026</v>
      </c>
      <c r="B1410" s="2" t="s">
        <v>9192</v>
      </c>
      <c r="C1410" s="2" t="s">
        <v>9192</v>
      </c>
    </row>
    <row r="1411" spans="1:3" x14ac:dyDescent="0.3">
      <c r="A1411">
        <v>2026</v>
      </c>
      <c r="B1411" s="2" t="s">
        <v>503</v>
      </c>
      <c r="C1411" s="2" t="s">
        <v>319</v>
      </c>
    </row>
    <row r="1412" spans="1:3" x14ac:dyDescent="0.3">
      <c r="A1412">
        <v>2026</v>
      </c>
      <c r="B1412" s="2" t="s">
        <v>504</v>
      </c>
      <c r="C1412" s="2" t="s">
        <v>504</v>
      </c>
    </row>
    <row r="1413" spans="1:3" x14ac:dyDescent="0.3">
      <c r="A1413">
        <v>2026</v>
      </c>
      <c r="B1413" s="2" t="s">
        <v>505</v>
      </c>
      <c r="C1413" s="2" t="s">
        <v>505</v>
      </c>
    </row>
    <row r="1414" spans="1:3" x14ac:dyDescent="0.3">
      <c r="A1414">
        <v>2026</v>
      </c>
      <c r="B1414" s="2" t="s">
        <v>506</v>
      </c>
      <c r="C1414" s="2" t="s">
        <v>506</v>
      </c>
    </row>
    <row r="1415" spans="1:3" x14ac:dyDescent="0.3">
      <c r="A1415">
        <v>2026</v>
      </c>
      <c r="B1415" s="2" t="s">
        <v>507</v>
      </c>
      <c r="C1415" s="2" t="s">
        <v>507</v>
      </c>
    </row>
    <row r="1416" spans="1:3" x14ac:dyDescent="0.3">
      <c r="A1416">
        <v>2026</v>
      </c>
      <c r="B1416" s="2" t="s">
        <v>508</v>
      </c>
      <c r="C1416" s="2" t="s">
        <v>508</v>
      </c>
    </row>
    <row r="1417" spans="1:3" x14ac:dyDescent="0.3">
      <c r="A1417">
        <v>2026</v>
      </c>
      <c r="B1417" s="2" t="s">
        <v>9927</v>
      </c>
      <c r="C1417" s="2" t="s">
        <v>9927</v>
      </c>
    </row>
    <row r="1418" spans="1:3" x14ac:dyDescent="0.3">
      <c r="A1418">
        <v>2026</v>
      </c>
      <c r="B1418" s="2" t="s">
        <v>9928</v>
      </c>
      <c r="C1418" s="2" t="s">
        <v>9928</v>
      </c>
    </row>
    <row r="1419" spans="1:3" x14ac:dyDescent="0.3">
      <c r="A1419">
        <v>2026</v>
      </c>
      <c r="B1419" s="2" t="s">
        <v>9929</v>
      </c>
      <c r="C1419" s="2" t="s">
        <v>9929</v>
      </c>
    </row>
    <row r="1420" spans="1:3" x14ac:dyDescent="0.3">
      <c r="A1420">
        <v>2026</v>
      </c>
      <c r="B1420" s="2" t="s">
        <v>9930</v>
      </c>
      <c r="C1420" s="2" t="s">
        <v>9930</v>
      </c>
    </row>
    <row r="1421" spans="1:3" x14ac:dyDescent="0.3">
      <c r="A1421">
        <v>2026</v>
      </c>
      <c r="B1421" s="2" t="s">
        <v>9931</v>
      </c>
      <c r="C1421" s="2" t="s">
        <v>9931</v>
      </c>
    </row>
    <row r="1422" spans="1:3" x14ac:dyDescent="0.3">
      <c r="A1422">
        <v>2026</v>
      </c>
      <c r="B1422" s="2" t="s">
        <v>9932</v>
      </c>
      <c r="C1422" s="2" t="s">
        <v>9932</v>
      </c>
    </row>
    <row r="1423" spans="1:3" x14ac:dyDescent="0.3">
      <c r="A1423">
        <v>2026</v>
      </c>
      <c r="B1423" s="2" t="s">
        <v>9933</v>
      </c>
      <c r="C1423" s="2" t="s">
        <v>9933</v>
      </c>
    </row>
    <row r="1424" spans="1:3" x14ac:dyDescent="0.3">
      <c r="A1424">
        <v>2026</v>
      </c>
      <c r="B1424" s="2" t="s">
        <v>9934</v>
      </c>
      <c r="C1424" s="2" t="s">
        <v>9934</v>
      </c>
    </row>
    <row r="1425" spans="1:3" x14ac:dyDescent="0.3">
      <c r="A1425">
        <v>2026</v>
      </c>
      <c r="B1425" s="2" t="s">
        <v>9935</v>
      </c>
      <c r="C1425" s="2" t="s">
        <v>9935</v>
      </c>
    </row>
    <row r="1426" spans="1:3" x14ac:dyDescent="0.3">
      <c r="A1426">
        <v>2026</v>
      </c>
      <c r="B1426" s="2" t="s">
        <v>9936</v>
      </c>
      <c r="C1426" s="2" t="s">
        <v>9936</v>
      </c>
    </row>
    <row r="1427" spans="1:3" x14ac:dyDescent="0.3">
      <c r="A1427">
        <v>2026</v>
      </c>
      <c r="B1427" s="2" t="s">
        <v>9937</v>
      </c>
      <c r="C1427" s="2" t="s">
        <v>9937</v>
      </c>
    </row>
    <row r="1428" spans="1:3" x14ac:dyDescent="0.3">
      <c r="A1428">
        <v>2026</v>
      </c>
      <c r="B1428" s="2" t="s">
        <v>9500</v>
      </c>
      <c r="C1428" s="2" t="s">
        <v>9500</v>
      </c>
    </row>
    <row r="1429" spans="1:3" x14ac:dyDescent="0.3">
      <c r="A1429">
        <v>2026</v>
      </c>
      <c r="B1429" s="2" t="s">
        <v>9938</v>
      </c>
      <c r="C1429" s="2" t="s">
        <v>9938</v>
      </c>
    </row>
    <row r="1430" spans="1:3" x14ac:dyDescent="0.3">
      <c r="A1430">
        <v>2026</v>
      </c>
      <c r="B1430" s="2" t="s">
        <v>9939</v>
      </c>
      <c r="C1430" s="2" t="s">
        <v>9939</v>
      </c>
    </row>
    <row r="1431" spans="1:3" x14ac:dyDescent="0.3">
      <c r="A1431">
        <v>2026</v>
      </c>
      <c r="B1431" s="2" t="s">
        <v>9940</v>
      </c>
      <c r="C1431" s="2" t="s">
        <v>9940</v>
      </c>
    </row>
    <row r="1432" spans="1:3" x14ac:dyDescent="0.3">
      <c r="A1432">
        <v>2026</v>
      </c>
      <c r="B1432" s="2" t="s">
        <v>9941</v>
      </c>
      <c r="C1432" s="2" t="s">
        <v>9941</v>
      </c>
    </row>
    <row r="1433" spans="1:3" x14ac:dyDescent="0.3">
      <c r="A1433">
        <v>2026</v>
      </c>
      <c r="B1433" s="2" t="s">
        <v>9942</v>
      </c>
      <c r="C1433" s="2" t="s">
        <v>9942</v>
      </c>
    </row>
    <row r="1434" spans="1:3" x14ac:dyDescent="0.3">
      <c r="A1434">
        <v>2026</v>
      </c>
      <c r="B1434" s="2" t="s">
        <v>9943</v>
      </c>
      <c r="C1434" s="2" t="s">
        <v>9943</v>
      </c>
    </row>
    <row r="1435" spans="1:3" x14ac:dyDescent="0.3">
      <c r="A1435">
        <v>2026</v>
      </c>
      <c r="B1435" s="2" t="s">
        <v>9944</v>
      </c>
      <c r="C1435" s="2" t="s">
        <v>9944</v>
      </c>
    </row>
    <row r="1436" spans="1:3" x14ac:dyDescent="0.3">
      <c r="A1436">
        <v>2026</v>
      </c>
      <c r="B1436" s="2" t="s">
        <v>9945</v>
      </c>
      <c r="C1436" s="2" t="s">
        <v>354</v>
      </c>
    </row>
    <row r="1437" spans="1:3" x14ac:dyDescent="0.3">
      <c r="A1437">
        <v>2026</v>
      </c>
      <c r="B1437" s="2" t="s">
        <v>9946</v>
      </c>
      <c r="C1437" s="2" t="s">
        <v>9946</v>
      </c>
    </row>
    <row r="1438" spans="1:3" x14ac:dyDescent="0.3">
      <c r="A1438">
        <v>2026</v>
      </c>
      <c r="B1438" s="2" t="s">
        <v>9947</v>
      </c>
      <c r="C1438" s="2" t="s">
        <v>9947</v>
      </c>
    </row>
    <row r="1439" spans="1:3" x14ac:dyDescent="0.3">
      <c r="A1439">
        <v>2026</v>
      </c>
      <c r="B1439" s="2" t="s">
        <v>9948</v>
      </c>
      <c r="C1439" s="2" t="s">
        <v>9948</v>
      </c>
    </row>
    <row r="1440" spans="1:3" x14ac:dyDescent="0.3">
      <c r="A1440">
        <v>2026</v>
      </c>
      <c r="B1440" s="2" t="s">
        <v>9949</v>
      </c>
      <c r="C1440" s="2" t="s">
        <v>9949</v>
      </c>
    </row>
    <row r="1441" spans="1:3" x14ac:dyDescent="0.3">
      <c r="A1441">
        <v>2026</v>
      </c>
      <c r="B1441" s="2" t="s">
        <v>9950</v>
      </c>
      <c r="C1441" s="2" t="s">
        <v>9950</v>
      </c>
    </row>
    <row r="1442" spans="1:3" x14ac:dyDescent="0.3">
      <c r="A1442">
        <v>2026</v>
      </c>
      <c r="B1442" s="2" t="s">
        <v>9951</v>
      </c>
      <c r="C1442" s="2" t="s">
        <v>9951</v>
      </c>
    </row>
    <row r="1443" spans="1:3" x14ac:dyDescent="0.3">
      <c r="A1443">
        <v>2026</v>
      </c>
      <c r="B1443" s="2" t="s">
        <v>9952</v>
      </c>
      <c r="C1443" s="2" t="s">
        <v>9952</v>
      </c>
    </row>
    <row r="1444" spans="1:3" x14ac:dyDescent="0.3">
      <c r="A1444">
        <v>2026</v>
      </c>
      <c r="B1444" s="2" t="s">
        <v>9953</v>
      </c>
      <c r="C1444" s="2" t="s">
        <v>9953</v>
      </c>
    </row>
    <row r="1445" spans="1:3" x14ac:dyDescent="0.3">
      <c r="A1445">
        <v>2026</v>
      </c>
      <c r="B1445" s="2" t="s">
        <v>9954</v>
      </c>
      <c r="C1445" s="2" t="s">
        <v>9954</v>
      </c>
    </row>
    <row r="1446" spans="1:3" x14ac:dyDescent="0.3">
      <c r="A1446">
        <v>2026</v>
      </c>
      <c r="B1446" s="2" t="s">
        <v>9955</v>
      </c>
      <c r="C1446" s="2" t="s">
        <v>9955</v>
      </c>
    </row>
    <row r="1447" spans="1:3" x14ac:dyDescent="0.3">
      <c r="A1447">
        <v>2026</v>
      </c>
      <c r="B1447" s="2" t="s">
        <v>9956</v>
      </c>
      <c r="C1447" s="2" t="s">
        <v>9956</v>
      </c>
    </row>
    <row r="1448" spans="1:3" x14ac:dyDescent="0.3">
      <c r="A1448">
        <v>2026</v>
      </c>
      <c r="B1448" s="2" t="s">
        <v>9957</v>
      </c>
      <c r="C1448" s="2" t="s">
        <v>9957</v>
      </c>
    </row>
    <row r="1449" spans="1:3" x14ac:dyDescent="0.3">
      <c r="A1449">
        <v>2026</v>
      </c>
      <c r="B1449" s="2" t="s">
        <v>9958</v>
      </c>
      <c r="C1449" s="2" t="s">
        <v>9958</v>
      </c>
    </row>
    <row r="1450" spans="1:3" x14ac:dyDescent="0.3">
      <c r="A1450">
        <v>2026</v>
      </c>
      <c r="B1450" s="2" t="s">
        <v>9959</v>
      </c>
      <c r="C1450" s="2" t="s">
        <v>9959</v>
      </c>
    </row>
    <row r="1451" spans="1:3" x14ac:dyDescent="0.3">
      <c r="A1451">
        <v>2026</v>
      </c>
      <c r="B1451" s="2" t="s">
        <v>9960</v>
      </c>
      <c r="C1451" s="2" t="s">
        <v>9960</v>
      </c>
    </row>
    <row r="1452" spans="1:3" x14ac:dyDescent="0.3">
      <c r="A1452">
        <v>2026</v>
      </c>
      <c r="B1452" s="2" t="s">
        <v>9961</v>
      </c>
      <c r="C1452" s="2" t="s">
        <v>9961</v>
      </c>
    </row>
    <row r="1453" spans="1:3" x14ac:dyDescent="0.3">
      <c r="A1453">
        <v>2026</v>
      </c>
      <c r="B1453" s="2" t="s">
        <v>9962</v>
      </c>
      <c r="C1453" s="2" t="s">
        <v>9962</v>
      </c>
    </row>
    <row r="1454" spans="1:3" x14ac:dyDescent="0.3">
      <c r="A1454">
        <v>2026</v>
      </c>
      <c r="B1454" s="2" t="s">
        <v>9963</v>
      </c>
      <c r="C1454" s="2" t="s">
        <v>9963</v>
      </c>
    </row>
    <row r="1455" spans="1:3" x14ac:dyDescent="0.3">
      <c r="A1455">
        <v>2026</v>
      </c>
      <c r="B1455" s="2" t="s">
        <v>9964</v>
      </c>
      <c r="C1455" s="2" t="s">
        <v>9964</v>
      </c>
    </row>
    <row r="1456" spans="1:3" x14ac:dyDescent="0.3">
      <c r="A1456">
        <v>2026</v>
      </c>
      <c r="B1456" s="2" t="s">
        <v>9965</v>
      </c>
      <c r="C1456" s="2" t="s">
        <v>9965</v>
      </c>
    </row>
    <row r="1457" spans="1:3" x14ac:dyDescent="0.3">
      <c r="A1457">
        <v>2026</v>
      </c>
      <c r="B1457" s="2" t="s">
        <v>9966</v>
      </c>
      <c r="C1457" s="2" t="s">
        <v>9966</v>
      </c>
    </row>
    <row r="1458" spans="1:3" x14ac:dyDescent="0.3">
      <c r="A1458">
        <v>2026</v>
      </c>
      <c r="B1458" s="2" t="s">
        <v>9967</v>
      </c>
      <c r="C1458" s="2" t="s">
        <v>9967</v>
      </c>
    </row>
    <row r="1459" spans="1:3" x14ac:dyDescent="0.3">
      <c r="A1459">
        <v>2026</v>
      </c>
      <c r="B1459" s="2" t="s">
        <v>9968</v>
      </c>
      <c r="C1459" s="2" t="s">
        <v>9968</v>
      </c>
    </row>
    <row r="1460" spans="1:3" x14ac:dyDescent="0.3">
      <c r="A1460">
        <v>2026</v>
      </c>
      <c r="B1460" s="2" t="s">
        <v>9969</v>
      </c>
      <c r="C1460" s="2" t="s">
        <v>9969</v>
      </c>
    </row>
    <row r="1461" spans="1:3" x14ac:dyDescent="0.3">
      <c r="A1461">
        <v>2026</v>
      </c>
      <c r="B1461" s="2" t="s">
        <v>9970</v>
      </c>
      <c r="C1461" s="2" t="s">
        <v>9970</v>
      </c>
    </row>
    <row r="1462" spans="1:3" x14ac:dyDescent="0.3">
      <c r="A1462">
        <v>2026</v>
      </c>
      <c r="B1462" s="2" t="s">
        <v>9971</v>
      </c>
      <c r="C1462" s="2" t="s">
        <v>9971</v>
      </c>
    </row>
    <row r="1463" spans="1:3" x14ac:dyDescent="0.3">
      <c r="A1463">
        <v>2026</v>
      </c>
      <c r="B1463" s="2" t="s">
        <v>9972</v>
      </c>
      <c r="C1463" s="2" t="s">
        <v>9972</v>
      </c>
    </row>
    <row r="1464" spans="1:3" x14ac:dyDescent="0.3">
      <c r="A1464">
        <v>2026</v>
      </c>
      <c r="B1464" s="2" t="s">
        <v>9973</v>
      </c>
      <c r="C1464" s="2" t="s">
        <v>9973</v>
      </c>
    </row>
    <row r="1465" spans="1:3" x14ac:dyDescent="0.3">
      <c r="A1465">
        <v>2026</v>
      </c>
      <c r="B1465" s="2" t="s">
        <v>9974</v>
      </c>
      <c r="C1465" s="2" t="s">
        <v>9974</v>
      </c>
    </row>
    <row r="1466" spans="1:3" x14ac:dyDescent="0.3">
      <c r="A1466">
        <v>2026</v>
      </c>
      <c r="B1466" s="2" t="s">
        <v>9975</v>
      </c>
      <c r="C1466" s="2" t="s">
        <v>9975</v>
      </c>
    </row>
    <row r="1467" spans="1:3" x14ac:dyDescent="0.3">
      <c r="A1467">
        <v>2026</v>
      </c>
      <c r="B1467" s="2" t="s">
        <v>9976</v>
      </c>
      <c r="C1467" s="2" t="s">
        <v>9976</v>
      </c>
    </row>
    <row r="1468" spans="1:3" x14ac:dyDescent="0.3">
      <c r="A1468">
        <v>2026</v>
      </c>
      <c r="B1468" s="2" t="s">
        <v>9977</v>
      </c>
      <c r="C1468" s="2" t="s">
        <v>9977</v>
      </c>
    </row>
    <row r="1469" spans="1:3" x14ac:dyDescent="0.3">
      <c r="A1469">
        <v>2026</v>
      </c>
      <c r="B1469" s="2" t="s">
        <v>9978</v>
      </c>
      <c r="C1469" s="2" t="s">
        <v>9978</v>
      </c>
    </row>
    <row r="1470" spans="1:3" x14ac:dyDescent="0.3">
      <c r="A1470">
        <v>2026</v>
      </c>
      <c r="B1470" s="2" t="s">
        <v>9979</v>
      </c>
      <c r="C1470" s="2" t="s">
        <v>9979</v>
      </c>
    </row>
    <row r="1471" spans="1:3" x14ac:dyDescent="0.3">
      <c r="A1471">
        <v>2026</v>
      </c>
      <c r="B1471" s="2" t="s">
        <v>9980</v>
      </c>
      <c r="C1471" s="2" t="s">
        <v>9980</v>
      </c>
    </row>
    <row r="1472" spans="1:3" x14ac:dyDescent="0.3">
      <c r="A1472">
        <v>2026</v>
      </c>
      <c r="B1472" s="2" t="s">
        <v>9981</v>
      </c>
      <c r="C1472" s="2" t="s">
        <v>9981</v>
      </c>
    </row>
    <row r="1473" spans="1:3" x14ac:dyDescent="0.3">
      <c r="A1473">
        <v>2026</v>
      </c>
      <c r="B1473" s="2" t="s">
        <v>9982</v>
      </c>
      <c r="C1473" s="2" t="s">
        <v>9982</v>
      </c>
    </row>
    <row r="1474" spans="1:3" x14ac:dyDescent="0.3">
      <c r="A1474">
        <v>2026</v>
      </c>
      <c r="B1474" s="2" t="s">
        <v>9983</v>
      </c>
      <c r="C1474" s="2" t="s">
        <v>9983</v>
      </c>
    </row>
    <row r="1475" spans="1:3" x14ac:dyDescent="0.3">
      <c r="A1475">
        <v>2026</v>
      </c>
      <c r="B1475" s="2" t="s">
        <v>9984</v>
      </c>
      <c r="C1475" s="2" t="s">
        <v>9984</v>
      </c>
    </row>
    <row r="1476" spans="1:3" x14ac:dyDescent="0.3">
      <c r="A1476">
        <v>2026</v>
      </c>
      <c r="B1476" s="2" t="s">
        <v>9985</v>
      </c>
      <c r="C1476" s="2" t="s">
        <v>9985</v>
      </c>
    </row>
    <row r="1477" spans="1:3" x14ac:dyDescent="0.3">
      <c r="A1477">
        <v>2026</v>
      </c>
      <c r="B1477" s="2" t="s">
        <v>9986</v>
      </c>
      <c r="C1477" s="2" t="s">
        <v>9986</v>
      </c>
    </row>
    <row r="1478" spans="1:3" x14ac:dyDescent="0.3">
      <c r="A1478">
        <v>2026</v>
      </c>
      <c r="B1478" s="2" t="s">
        <v>9987</v>
      </c>
      <c r="C1478" s="2" t="s">
        <v>9987</v>
      </c>
    </row>
    <row r="1479" spans="1:3" x14ac:dyDescent="0.3">
      <c r="A1479">
        <v>2026</v>
      </c>
      <c r="B1479" s="2" t="s">
        <v>519</v>
      </c>
      <c r="C1479" s="2" t="s">
        <v>519</v>
      </c>
    </row>
    <row r="1480" spans="1:3" x14ac:dyDescent="0.3">
      <c r="A1480">
        <v>2026</v>
      </c>
      <c r="B1480" s="2" t="s">
        <v>520</v>
      </c>
      <c r="C1480" s="2" t="s">
        <v>520</v>
      </c>
    </row>
    <row r="1481" spans="1:3" x14ac:dyDescent="0.3">
      <c r="A1481">
        <v>2026</v>
      </c>
      <c r="B1481" s="2" t="s">
        <v>9988</v>
      </c>
      <c r="C1481" s="2" t="s">
        <v>9988</v>
      </c>
    </row>
    <row r="1482" spans="1:3" x14ac:dyDescent="0.3">
      <c r="A1482">
        <v>2026</v>
      </c>
      <c r="B1482" s="2" t="s">
        <v>9989</v>
      </c>
      <c r="C1482" s="2" t="s">
        <v>9990</v>
      </c>
    </row>
    <row r="1483" spans="1:3" x14ac:dyDescent="0.3">
      <c r="A1483">
        <v>2026</v>
      </c>
      <c r="B1483" s="2" t="s">
        <v>9991</v>
      </c>
      <c r="C1483" s="2" t="s">
        <v>9991</v>
      </c>
    </row>
    <row r="1484" spans="1:3" x14ac:dyDescent="0.3">
      <c r="A1484">
        <v>2026</v>
      </c>
      <c r="B1484" s="2" t="s">
        <v>9992</v>
      </c>
      <c r="C1484" s="2" t="s">
        <v>9992</v>
      </c>
    </row>
    <row r="1485" spans="1:3" x14ac:dyDescent="0.3">
      <c r="A1485">
        <v>2026</v>
      </c>
      <c r="B1485" s="2" t="s">
        <v>9993</v>
      </c>
      <c r="C1485" s="2" t="s">
        <v>9993</v>
      </c>
    </row>
    <row r="1486" spans="1:3" x14ac:dyDescent="0.3">
      <c r="A1486">
        <v>2026</v>
      </c>
      <c r="B1486" s="2" t="s">
        <v>9994</v>
      </c>
      <c r="C1486" s="2" t="s">
        <v>9994</v>
      </c>
    </row>
    <row r="1487" spans="1:3" x14ac:dyDescent="0.3">
      <c r="A1487">
        <v>2026</v>
      </c>
      <c r="B1487" s="2" t="s">
        <v>510</v>
      </c>
      <c r="C1487" s="2" t="s">
        <v>510</v>
      </c>
    </row>
    <row r="1488" spans="1:3" x14ac:dyDescent="0.3">
      <c r="A1488">
        <v>2026</v>
      </c>
      <c r="B1488" s="2" t="s">
        <v>511</v>
      </c>
      <c r="C1488" s="2" t="s">
        <v>511</v>
      </c>
    </row>
    <row r="1489" spans="1:3" x14ac:dyDescent="0.3">
      <c r="A1489">
        <v>2026</v>
      </c>
      <c r="B1489" s="2" t="s">
        <v>9995</v>
      </c>
      <c r="C1489" s="2" t="s">
        <v>9995</v>
      </c>
    </row>
    <row r="1490" spans="1:3" x14ac:dyDescent="0.3">
      <c r="A1490">
        <v>2026</v>
      </c>
      <c r="B1490" s="2" t="s">
        <v>9996</v>
      </c>
      <c r="C1490" s="2" t="s">
        <v>9996</v>
      </c>
    </row>
    <row r="1491" spans="1:3" x14ac:dyDescent="0.3">
      <c r="A1491">
        <v>2026</v>
      </c>
      <c r="B1491" s="2" t="s">
        <v>512</v>
      </c>
      <c r="C1491" s="2" t="s">
        <v>512</v>
      </c>
    </row>
    <row r="1492" spans="1:3" x14ac:dyDescent="0.3">
      <c r="A1492">
        <v>2026</v>
      </c>
      <c r="B1492" s="2" t="s">
        <v>513</v>
      </c>
      <c r="C1492" s="2" t="s">
        <v>513</v>
      </c>
    </row>
    <row r="1493" spans="1:3" x14ac:dyDescent="0.3">
      <c r="A1493">
        <v>2026</v>
      </c>
      <c r="B1493" s="2" t="s">
        <v>514</v>
      </c>
      <c r="C1493" s="2" t="s">
        <v>514</v>
      </c>
    </row>
    <row r="1494" spans="1:3" x14ac:dyDescent="0.3">
      <c r="A1494">
        <v>2026</v>
      </c>
      <c r="B1494" s="2" t="s">
        <v>515</v>
      </c>
      <c r="C1494" s="2" t="s">
        <v>515</v>
      </c>
    </row>
    <row r="1495" spans="1:3" x14ac:dyDescent="0.3">
      <c r="A1495">
        <v>2026</v>
      </c>
      <c r="B1495" s="2" t="s">
        <v>516</v>
      </c>
      <c r="C1495" s="2" t="s">
        <v>516</v>
      </c>
    </row>
    <row r="1496" spans="1:3" x14ac:dyDescent="0.3">
      <c r="A1496">
        <v>2026</v>
      </c>
      <c r="B1496" s="2" t="s">
        <v>517</v>
      </c>
      <c r="C1496" s="2" t="s">
        <v>9890</v>
      </c>
    </row>
    <row r="1497" spans="1:3" x14ac:dyDescent="0.3">
      <c r="A1497">
        <v>2026</v>
      </c>
      <c r="B1497" s="2" t="s">
        <v>518</v>
      </c>
      <c r="C1497" s="2" t="s">
        <v>518</v>
      </c>
    </row>
    <row r="1498" spans="1:3" x14ac:dyDescent="0.3">
      <c r="A1498">
        <v>2026</v>
      </c>
      <c r="B1498" s="2" t="s">
        <v>9997</v>
      </c>
      <c r="C1498" s="2" t="s">
        <v>9997</v>
      </c>
    </row>
    <row r="1499" spans="1:3" x14ac:dyDescent="0.3">
      <c r="A1499">
        <v>2026</v>
      </c>
      <c r="B1499" s="2" t="s">
        <v>9998</v>
      </c>
      <c r="C1499" s="2" t="s">
        <v>9998</v>
      </c>
    </row>
    <row r="1500" spans="1:3" x14ac:dyDescent="0.3">
      <c r="A1500">
        <v>2026</v>
      </c>
      <c r="B1500" s="2" t="s">
        <v>9999</v>
      </c>
      <c r="C1500" s="2" t="s">
        <v>9999</v>
      </c>
    </row>
    <row r="1501" spans="1:3" x14ac:dyDescent="0.3">
      <c r="A1501">
        <v>2026</v>
      </c>
      <c r="B1501" s="2" t="s">
        <v>10000</v>
      </c>
      <c r="C1501" s="2" t="s">
        <v>10000</v>
      </c>
    </row>
    <row r="1502" spans="1:3" x14ac:dyDescent="0.3">
      <c r="A1502">
        <v>2026</v>
      </c>
      <c r="B1502" s="2" t="s">
        <v>10001</v>
      </c>
      <c r="C1502" s="2" t="s">
        <v>10001</v>
      </c>
    </row>
    <row r="1503" spans="1:3" x14ac:dyDescent="0.3">
      <c r="A1503">
        <v>2026</v>
      </c>
      <c r="B1503" s="2" t="s">
        <v>10002</v>
      </c>
      <c r="C1503" s="2" t="s">
        <v>10002</v>
      </c>
    </row>
    <row r="1504" spans="1:3" x14ac:dyDescent="0.3">
      <c r="A1504">
        <v>2026</v>
      </c>
      <c r="B1504" s="2" t="s">
        <v>10003</v>
      </c>
      <c r="C1504" s="2" t="s">
        <v>10003</v>
      </c>
    </row>
    <row r="1505" spans="1:3" x14ac:dyDescent="0.3">
      <c r="A1505">
        <v>2026</v>
      </c>
      <c r="B1505" s="2" t="s">
        <v>10004</v>
      </c>
      <c r="C1505" s="2" t="s">
        <v>10004</v>
      </c>
    </row>
    <row r="1506" spans="1:3" x14ac:dyDescent="0.3">
      <c r="A1506">
        <v>2026</v>
      </c>
      <c r="B1506" s="2" t="s">
        <v>10005</v>
      </c>
      <c r="C1506" s="2" t="s">
        <v>10005</v>
      </c>
    </row>
    <row r="1507" spans="1:3" x14ac:dyDescent="0.3">
      <c r="A1507">
        <v>2026</v>
      </c>
      <c r="B1507" s="2" t="s">
        <v>10006</v>
      </c>
      <c r="C1507" s="2" t="s">
        <v>10006</v>
      </c>
    </row>
    <row r="1508" spans="1:3" x14ac:dyDescent="0.3">
      <c r="A1508">
        <v>2026</v>
      </c>
      <c r="B1508" s="2" t="s">
        <v>10007</v>
      </c>
      <c r="C1508" s="2" t="s">
        <v>10007</v>
      </c>
    </row>
    <row r="1509" spans="1:3" x14ac:dyDescent="0.3">
      <c r="A1509">
        <v>2026</v>
      </c>
      <c r="B1509" s="2" t="s">
        <v>10008</v>
      </c>
      <c r="C1509" s="2" t="s">
        <v>10008</v>
      </c>
    </row>
    <row r="1510" spans="1:3" x14ac:dyDescent="0.3">
      <c r="A1510">
        <v>2026</v>
      </c>
      <c r="B1510" s="2" t="s">
        <v>10009</v>
      </c>
      <c r="C1510" s="2" t="s">
        <v>10009</v>
      </c>
    </row>
    <row r="1511" spans="1:3" x14ac:dyDescent="0.3">
      <c r="A1511">
        <v>2026</v>
      </c>
      <c r="B1511" s="2" t="s">
        <v>10010</v>
      </c>
      <c r="C1511" s="2" t="s">
        <v>10010</v>
      </c>
    </row>
    <row r="1512" spans="1:3" x14ac:dyDescent="0.3">
      <c r="A1512">
        <v>2026</v>
      </c>
      <c r="B1512" s="2" t="s">
        <v>10011</v>
      </c>
      <c r="C1512" s="2" t="s">
        <v>10011</v>
      </c>
    </row>
    <row r="1513" spans="1:3" x14ac:dyDescent="0.3">
      <c r="A1513">
        <v>2026</v>
      </c>
      <c r="B1513" s="2" t="s">
        <v>10012</v>
      </c>
      <c r="C1513" s="2" t="s">
        <v>10012</v>
      </c>
    </row>
    <row r="1514" spans="1:3" x14ac:dyDescent="0.3">
      <c r="A1514">
        <v>2026</v>
      </c>
      <c r="B1514" s="2" t="s">
        <v>10013</v>
      </c>
      <c r="C1514" s="2" t="s">
        <v>10013</v>
      </c>
    </row>
    <row r="1515" spans="1:3" x14ac:dyDescent="0.3">
      <c r="A1515">
        <v>2026</v>
      </c>
      <c r="B1515" s="2" t="s">
        <v>10014</v>
      </c>
      <c r="C1515" s="2" t="s">
        <v>10014</v>
      </c>
    </row>
    <row r="1516" spans="1:3" x14ac:dyDescent="0.3">
      <c r="A1516">
        <v>2026</v>
      </c>
      <c r="B1516" s="2" t="s">
        <v>10015</v>
      </c>
      <c r="C1516" s="2" t="s">
        <v>10015</v>
      </c>
    </row>
    <row r="1517" spans="1:3" x14ac:dyDescent="0.3">
      <c r="A1517">
        <v>2026</v>
      </c>
      <c r="B1517" s="2" t="s">
        <v>10016</v>
      </c>
      <c r="C1517" s="2" t="s">
        <v>10016</v>
      </c>
    </row>
    <row r="1518" spans="1:3" x14ac:dyDescent="0.3">
      <c r="A1518">
        <v>2026</v>
      </c>
      <c r="B1518" s="2" t="s">
        <v>10017</v>
      </c>
      <c r="C1518" s="2" t="s">
        <v>10017</v>
      </c>
    </row>
    <row r="1519" spans="1:3" x14ac:dyDescent="0.3">
      <c r="A1519">
        <v>2026</v>
      </c>
      <c r="B1519" s="2" t="s">
        <v>10018</v>
      </c>
      <c r="C1519" s="2" t="s">
        <v>10018</v>
      </c>
    </row>
    <row r="1520" spans="1:3" x14ac:dyDescent="0.3">
      <c r="A1520">
        <v>2026</v>
      </c>
      <c r="B1520" s="2" t="s">
        <v>10019</v>
      </c>
      <c r="C1520" s="2" t="s">
        <v>10019</v>
      </c>
    </row>
    <row r="1521" spans="1:3" x14ac:dyDescent="0.3">
      <c r="A1521">
        <v>2026</v>
      </c>
      <c r="B1521" s="2" t="s">
        <v>521</v>
      </c>
      <c r="C1521" s="2" t="s">
        <v>521</v>
      </c>
    </row>
    <row r="1522" spans="1:3" x14ac:dyDescent="0.3">
      <c r="A1522">
        <v>2026</v>
      </c>
      <c r="B1522" s="2" t="s">
        <v>10020</v>
      </c>
      <c r="C1522" s="2" t="s">
        <v>10020</v>
      </c>
    </row>
    <row r="1523" spans="1:3" x14ac:dyDescent="0.3">
      <c r="A1523">
        <v>2026</v>
      </c>
      <c r="B1523" s="2" t="s">
        <v>10021</v>
      </c>
      <c r="C1523" s="2" t="s">
        <v>10021</v>
      </c>
    </row>
    <row r="1524" spans="1:3" x14ac:dyDescent="0.3">
      <c r="A1524">
        <v>2026</v>
      </c>
      <c r="B1524" s="2" t="s">
        <v>10022</v>
      </c>
      <c r="C1524" s="2" t="s">
        <v>10022</v>
      </c>
    </row>
    <row r="1525" spans="1:3" x14ac:dyDescent="0.3">
      <c r="A1525">
        <v>2026</v>
      </c>
      <c r="B1525" s="2" t="s">
        <v>10023</v>
      </c>
      <c r="C1525" s="2" t="s">
        <v>10023</v>
      </c>
    </row>
    <row r="1526" spans="1:3" x14ac:dyDescent="0.3">
      <c r="A1526">
        <v>2026</v>
      </c>
      <c r="B1526" s="2" t="s">
        <v>10024</v>
      </c>
      <c r="C1526" s="2" t="s">
        <v>10024</v>
      </c>
    </row>
    <row r="1527" spans="1:3" x14ac:dyDescent="0.3">
      <c r="A1527">
        <v>2026</v>
      </c>
      <c r="B1527" s="2" t="s">
        <v>10025</v>
      </c>
      <c r="C1527" s="2" t="s">
        <v>10025</v>
      </c>
    </row>
    <row r="1528" spans="1:3" x14ac:dyDescent="0.3">
      <c r="A1528">
        <v>2026</v>
      </c>
      <c r="B1528" s="2" t="s">
        <v>9392</v>
      </c>
      <c r="C1528" s="2" t="s">
        <v>9392</v>
      </c>
    </row>
    <row r="1529" spans="1:3" x14ac:dyDescent="0.3">
      <c r="A1529">
        <v>2026</v>
      </c>
      <c r="B1529" s="2" t="s">
        <v>10026</v>
      </c>
      <c r="C1529" s="2" t="s">
        <v>10026</v>
      </c>
    </row>
    <row r="1530" spans="1:3" x14ac:dyDescent="0.3">
      <c r="A1530">
        <v>2026</v>
      </c>
      <c r="B1530" s="2" t="s">
        <v>522</v>
      </c>
      <c r="C1530" s="2" t="s">
        <v>522</v>
      </c>
    </row>
    <row r="1531" spans="1:3" x14ac:dyDescent="0.3">
      <c r="A1531">
        <v>2026</v>
      </c>
      <c r="B1531" s="2" t="s">
        <v>10937</v>
      </c>
      <c r="C1531" s="2" t="s">
        <v>10937</v>
      </c>
    </row>
    <row r="1532" spans="1:3" x14ac:dyDescent="0.3">
      <c r="A1532">
        <v>2026</v>
      </c>
      <c r="B1532" s="2" t="s">
        <v>10027</v>
      </c>
      <c r="C1532" s="2" t="s">
        <v>10027</v>
      </c>
    </row>
    <row r="1533" spans="1:3" x14ac:dyDescent="0.3">
      <c r="A1533">
        <v>2026</v>
      </c>
      <c r="B1533" s="2" t="s">
        <v>10028</v>
      </c>
      <c r="C1533" s="2" t="s">
        <v>10028</v>
      </c>
    </row>
    <row r="1534" spans="1:3" x14ac:dyDescent="0.3">
      <c r="A1534">
        <v>2026</v>
      </c>
      <c r="B1534" s="2" t="s">
        <v>9403</v>
      </c>
      <c r="C1534" s="2" t="s">
        <v>9403</v>
      </c>
    </row>
    <row r="1535" spans="1:3" x14ac:dyDescent="0.3">
      <c r="A1535">
        <v>2026</v>
      </c>
      <c r="B1535" s="2" t="s">
        <v>10029</v>
      </c>
      <c r="C1535" s="2" t="s">
        <v>10029</v>
      </c>
    </row>
    <row r="1536" spans="1:3" x14ac:dyDescent="0.3">
      <c r="A1536">
        <v>2026</v>
      </c>
      <c r="B1536" s="2" t="s">
        <v>10030</v>
      </c>
      <c r="C1536" s="2" t="s">
        <v>10030</v>
      </c>
    </row>
    <row r="1537" spans="1:3" x14ac:dyDescent="0.3">
      <c r="A1537">
        <v>2026</v>
      </c>
      <c r="B1537" s="2" t="s">
        <v>10031</v>
      </c>
      <c r="C1537" s="2" t="s">
        <v>10031</v>
      </c>
    </row>
    <row r="1538" spans="1:3" x14ac:dyDescent="0.3">
      <c r="A1538">
        <v>2026</v>
      </c>
      <c r="B1538" s="2" t="s">
        <v>523</v>
      </c>
      <c r="C1538" s="2" t="s">
        <v>523</v>
      </c>
    </row>
    <row r="1539" spans="1:3" x14ac:dyDescent="0.3">
      <c r="A1539">
        <v>2026</v>
      </c>
      <c r="B1539" s="2" t="s">
        <v>524</v>
      </c>
      <c r="C1539" s="2" t="s">
        <v>524</v>
      </c>
    </row>
    <row r="1540" spans="1:3" x14ac:dyDescent="0.3">
      <c r="A1540">
        <v>2026</v>
      </c>
      <c r="B1540" s="2" t="s">
        <v>525</v>
      </c>
      <c r="C1540" s="2" t="s">
        <v>322</v>
      </c>
    </row>
    <row r="1541" spans="1:3" x14ac:dyDescent="0.3">
      <c r="A1541">
        <v>2026</v>
      </c>
      <c r="B1541" s="2" t="s">
        <v>526</v>
      </c>
      <c r="C1541" s="2" t="s">
        <v>526</v>
      </c>
    </row>
    <row r="1542" spans="1:3" x14ac:dyDescent="0.3">
      <c r="A1542">
        <v>2026</v>
      </c>
      <c r="B1542" s="2" t="s">
        <v>527</v>
      </c>
      <c r="C1542" s="2" t="s">
        <v>527</v>
      </c>
    </row>
    <row r="1543" spans="1:3" x14ac:dyDescent="0.3">
      <c r="A1543">
        <v>2026</v>
      </c>
      <c r="B1543" s="2" t="s">
        <v>10032</v>
      </c>
      <c r="C1543" s="2" t="s">
        <v>10032</v>
      </c>
    </row>
    <row r="1544" spans="1:3" x14ac:dyDescent="0.3">
      <c r="A1544">
        <v>2026</v>
      </c>
      <c r="B1544" s="2" t="s">
        <v>10033</v>
      </c>
      <c r="C1544" s="2" t="s">
        <v>10033</v>
      </c>
    </row>
    <row r="1545" spans="1:3" x14ac:dyDescent="0.3">
      <c r="A1545">
        <v>2026</v>
      </c>
      <c r="B1545" s="2" t="s">
        <v>10034</v>
      </c>
      <c r="C1545" s="2" t="s">
        <v>10034</v>
      </c>
    </row>
    <row r="1546" spans="1:3" x14ac:dyDescent="0.3">
      <c r="A1546">
        <v>2026</v>
      </c>
      <c r="B1546" s="2" t="s">
        <v>10035</v>
      </c>
      <c r="C1546" s="2" t="s">
        <v>10035</v>
      </c>
    </row>
    <row r="1547" spans="1:3" x14ac:dyDescent="0.3">
      <c r="A1547">
        <v>2026</v>
      </c>
      <c r="B1547" s="2" t="s">
        <v>10036</v>
      </c>
      <c r="C1547" s="2" t="s">
        <v>10036</v>
      </c>
    </row>
    <row r="1548" spans="1:3" x14ac:dyDescent="0.3">
      <c r="A1548">
        <v>2026</v>
      </c>
      <c r="B1548" s="2" t="s">
        <v>10037</v>
      </c>
      <c r="C1548" s="2" t="s">
        <v>10037</v>
      </c>
    </row>
    <row r="1549" spans="1:3" x14ac:dyDescent="0.3">
      <c r="A1549">
        <v>2026</v>
      </c>
      <c r="B1549" s="2" t="s">
        <v>10038</v>
      </c>
      <c r="C1549" s="2" t="s">
        <v>10038</v>
      </c>
    </row>
    <row r="1550" spans="1:3" x14ac:dyDescent="0.3">
      <c r="A1550">
        <v>2026</v>
      </c>
      <c r="B1550" s="2" t="s">
        <v>10039</v>
      </c>
      <c r="C1550" s="2" t="s">
        <v>10039</v>
      </c>
    </row>
    <row r="1551" spans="1:3" x14ac:dyDescent="0.3">
      <c r="A1551">
        <v>2026</v>
      </c>
      <c r="B1551" s="2" t="s">
        <v>10040</v>
      </c>
      <c r="C1551" s="2" t="s">
        <v>10040</v>
      </c>
    </row>
    <row r="1552" spans="1:3" x14ac:dyDescent="0.3">
      <c r="A1552">
        <v>2026</v>
      </c>
      <c r="B1552" s="2" t="s">
        <v>10041</v>
      </c>
      <c r="C1552" s="2" t="s">
        <v>10041</v>
      </c>
    </row>
    <row r="1553" spans="1:3" x14ac:dyDescent="0.3">
      <c r="A1553">
        <v>2026</v>
      </c>
      <c r="B1553" s="2" t="s">
        <v>10042</v>
      </c>
      <c r="C1553" s="2" t="s">
        <v>10042</v>
      </c>
    </row>
    <row r="1554" spans="1:3" x14ac:dyDescent="0.3">
      <c r="A1554">
        <v>2026</v>
      </c>
      <c r="B1554" s="2" t="s">
        <v>8926</v>
      </c>
      <c r="C1554" s="2" t="s">
        <v>8926</v>
      </c>
    </row>
    <row r="1555" spans="1:3" x14ac:dyDescent="0.3">
      <c r="A1555">
        <v>2026</v>
      </c>
      <c r="B1555" s="2" t="s">
        <v>528</v>
      </c>
      <c r="C1555" s="2" t="s">
        <v>528</v>
      </c>
    </row>
    <row r="1556" spans="1:3" x14ac:dyDescent="0.3">
      <c r="A1556">
        <v>2026</v>
      </c>
      <c r="B1556" s="2" t="s">
        <v>532</v>
      </c>
      <c r="C1556" s="2" t="s">
        <v>532</v>
      </c>
    </row>
    <row r="1557" spans="1:3" x14ac:dyDescent="0.3">
      <c r="A1557">
        <v>2026</v>
      </c>
      <c r="B1557" s="2" t="s">
        <v>529</v>
      </c>
      <c r="C1557" s="2" t="s">
        <v>529</v>
      </c>
    </row>
    <row r="1558" spans="1:3" x14ac:dyDescent="0.3">
      <c r="A1558">
        <v>2026</v>
      </c>
      <c r="B1558" s="2" t="s">
        <v>10043</v>
      </c>
      <c r="C1558" s="2" t="s">
        <v>10043</v>
      </c>
    </row>
    <row r="1559" spans="1:3" x14ac:dyDescent="0.3">
      <c r="A1559">
        <v>2026</v>
      </c>
      <c r="B1559" s="2" t="s">
        <v>10044</v>
      </c>
      <c r="C1559" s="2" t="s">
        <v>10044</v>
      </c>
    </row>
    <row r="1560" spans="1:3" x14ac:dyDescent="0.3">
      <c r="A1560">
        <v>2026</v>
      </c>
      <c r="B1560" s="2" t="s">
        <v>10045</v>
      </c>
      <c r="C1560" s="2" t="s">
        <v>10045</v>
      </c>
    </row>
    <row r="1561" spans="1:3" x14ac:dyDescent="0.3">
      <c r="A1561">
        <v>2026</v>
      </c>
      <c r="B1561" s="2" t="s">
        <v>533</v>
      </c>
      <c r="C1561" s="2" t="s">
        <v>533</v>
      </c>
    </row>
    <row r="1562" spans="1:3" x14ac:dyDescent="0.3">
      <c r="A1562">
        <v>2026</v>
      </c>
      <c r="B1562" s="2" t="s">
        <v>530</v>
      </c>
      <c r="C1562" s="2" t="s">
        <v>530</v>
      </c>
    </row>
    <row r="1563" spans="1:3" x14ac:dyDescent="0.3">
      <c r="A1563">
        <v>2026</v>
      </c>
      <c r="B1563" s="2" t="s">
        <v>531</v>
      </c>
      <c r="C1563" s="2" t="s">
        <v>531</v>
      </c>
    </row>
    <row r="1564" spans="1:3" x14ac:dyDescent="0.3">
      <c r="A1564">
        <v>2026</v>
      </c>
      <c r="B1564" s="2" t="s">
        <v>10046</v>
      </c>
      <c r="C1564" s="2" t="s">
        <v>10046</v>
      </c>
    </row>
    <row r="1565" spans="1:3" x14ac:dyDescent="0.3">
      <c r="A1565">
        <v>2026</v>
      </c>
      <c r="B1565" s="2" t="s">
        <v>10047</v>
      </c>
      <c r="C1565" s="2" t="s">
        <v>10047</v>
      </c>
    </row>
    <row r="1566" spans="1:3" x14ac:dyDescent="0.3">
      <c r="A1566">
        <v>2026</v>
      </c>
      <c r="B1566" s="2" t="s">
        <v>10048</v>
      </c>
      <c r="C1566" s="2" t="s">
        <v>10048</v>
      </c>
    </row>
    <row r="1567" spans="1:3" x14ac:dyDescent="0.3">
      <c r="A1567">
        <v>2026</v>
      </c>
      <c r="B1567" s="2" t="s">
        <v>10049</v>
      </c>
      <c r="C1567" s="2" t="s">
        <v>10049</v>
      </c>
    </row>
    <row r="1568" spans="1:3" x14ac:dyDescent="0.3">
      <c r="A1568">
        <v>2026</v>
      </c>
      <c r="B1568" s="2" t="s">
        <v>10050</v>
      </c>
      <c r="C1568" s="2" t="s">
        <v>10050</v>
      </c>
    </row>
    <row r="1569" spans="1:3" x14ac:dyDescent="0.3">
      <c r="A1569">
        <v>2026</v>
      </c>
      <c r="B1569" s="2" t="s">
        <v>10051</v>
      </c>
      <c r="C1569" s="2" t="s">
        <v>10051</v>
      </c>
    </row>
    <row r="1570" spans="1:3" x14ac:dyDescent="0.3">
      <c r="A1570">
        <v>2026</v>
      </c>
      <c r="B1570" s="2" t="s">
        <v>10052</v>
      </c>
      <c r="C1570" s="2" t="s">
        <v>10052</v>
      </c>
    </row>
    <row r="1571" spans="1:3" x14ac:dyDescent="0.3">
      <c r="A1571">
        <v>2026</v>
      </c>
      <c r="B1571" s="2" t="s">
        <v>10053</v>
      </c>
      <c r="C1571" s="2" t="s">
        <v>10053</v>
      </c>
    </row>
    <row r="1572" spans="1:3" x14ac:dyDescent="0.3">
      <c r="A1572">
        <v>2026</v>
      </c>
      <c r="B1572" s="2" t="s">
        <v>10054</v>
      </c>
      <c r="C1572" s="2" t="s">
        <v>10054</v>
      </c>
    </row>
    <row r="1573" spans="1:3" x14ac:dyDescent="0.3">
      <c r="A1573">
        <v>2026</v>
      </c>
      <c r="B1573" s="2" t="s">
        <v>10055</v>
      </c>
      <c r="C1573" s="2" t="s">
        <v>10055</v>
      </c>
    </row>
    <row r="1574" spans="1:3" x14ac:dyDescent="0.3">
      <c r="A1574">
        <v>2026</v>
      </c>
      <c r="B1574" s="2" t="s">
        <v>10056</v>
      </c>
      <c r="C1574" s="2" t="s">
        <v>10056</v>
      </c>
    </row>
    <row r="1575" spans="1:3" x14ac:dyDescent="0.3">
      <c r="A1575">
        <v>2026</v>
      </c>
      <c r="B1575" s="2" t="s">
        <v>10057</v>
      </c>
      <c r="C1575" s="2" t="s">
        <v>10057</v>
      </c>
    </row>
    <row r="1576" spans="1:3" x14ac:dyDescent="0.3">
      <c r="A1576">
        <v>2026</v>
      </c>
      <c r="B1576" s="2" t="s">
        <v>10058</v>
      </c>
      <c r="C1576" s="2" t="s">
        <v>10059</v>
      </c>
    </row>
    <row r="1577" spans="1:3" x14ac:dyDescent="0.3">
      <c r="A1577">
        <v>2026</v>
      </c>
      <c r="B1577" s="2" t="s">
        <v>10060</v>
      </c>
      <c r="C1577" s="2" t="s">
        <v>10060</v>
      </c>
    </row>
    <row r="1578" spans="1:3" x14ac:dyDescent="0.3">
      <c r="A1578">
        <v>2026</v>
      </c>
      <c r="B1578" s="2" t="s">
        <v>10061</v>
      </c>
      <c r="C1578" s="2" t="s">
        <v>10061</v>
      </c>
    </row>
    <row r="1579" spans="1:3" x14ac:dyDescent="0.3">
      <c r="A1579">
        <v>2026</v>
      </c>
      <c r="B1579" s="2" t="s">
        <v>10062</v>
      </c>
      <c r="C1579" s="2" t="s">
        <v>10062</v>
      </c>
    </row>
    <row r="1580" spans="1:3" x14ac:dyDescent="0.3">
      <c r="A1580">
        <v>2026</v>
      </c>
      <c r="B1580" s="2" t="s">
        <v>10063</v>
      </c>
      <c r="C1580" s="2" t="s">
        <v>10063</v>
      </c>
    </row>
    <row r="1581" spans="1:3" x14ac:dyDescent="0.3">
      <c r="A1581">
        <v>2026</v>
      </c>
      <c r="B1581" s="2" t="s">
        <v>10064</v>
      </c>
      <c r="C1581" s="2" t="s">
        <v>10064</v>
      </c>
    </row>
    <row r="1582" spans="1:3" x14ac:dyDescent="0.3">
      <c r="A1582">
        <v>2026</v>
      </c>
      <c r="B1582" s="2" t="s">
        <v>10065</v>
      </c>
      <c r="C1582" s="2" t="s">
        <v>10065</v>
      </c>
    </row>
    <row r="1583" spans="1:3" x14ac:dyDescent="0.3">
      <c r="A1583">
        <v>2026</v>
      </c>
      <c r="B1583" s="2" t="s">
        <v>10066</v>
      </c>
      <c r="C1583" s="2" t="s">
        <v>10066</v>
      </c>
    </row>
    <row r="1584" spans="1:3" x14ac:dyDescent="0.3">
      <c r="A1584">
        <v>2026</v>
      </c>
      <c r="B1584" s="2" t="s">
        <v>10067</v>
      </c>
      <c r="C1584" s="2" t="s">
        <v>10067</v>
      </c>
    </row>
    <row r="1585" spans="1:3" x14ac:dyDescent="0.3">
      <c r="A1585">
        <v>2026</v>
      </c>
      <c r="B1585" s="2" t="s">
        <v>10068</v>
      </c>
      <c r="C1585" s="2" t="s">
        <v>10068</v>
      </c>
    </row>
    <row r="1586" spans="1:3" x14ac:dyDescent="0.3">
      <c r="A1586">
        <v>2026</v>
      </c>
      <c r="B1586" s="2" t="s">
        <v>10069</v>
      </c>
      <c r="C1586" s="2" t="s">
        <v>10069</v>
      </c>
    </row>
    <row r="1587" spans="1:3" x14ac:dyDescent="0.3">
      <c r="A1587">
        <v>2026</v>
      </c>
      <c r="B1587" s="2" t="s">
        <v>10070</v>
      </c>
      <c r="C1587" s="2" t="s">
        <v>10070</v>
      </c>
    </row>
    <row r="1588" spans="1:3" x14ac:dyDescent="0.3">
      <c r="A1588">
        <v>2026</v>
      </c>
      <c r="B1588" s="2" t="s">
        <v>10071</v>
      </c>
      <c r="C1588" s="2" t="s">
        <v>10071</v>
      </c>
    </row>
    <row r="1589" spans="1:3" x14ac:dyDescent="0.3">
      <c r="A1589">
        <v>2026</v>
      </c>
      <c r="B1589" s="2" t="s">
        <v>10072</v>
      </c>
      <c r="C1589" s="2" t="s">
        <v>10072</v>
      </c>
    </row>
    <row r="1590" spans="1:3" x14ac:dyDescent="0.3">
      <c r="A1590">
        <v>2026</v>
      </c>
      <c r="B1590" s="2" t="s">
        <v>10073</v>
      </c>
      <c r="C1590" s="2" t="s">
        <v>10073</v>
      </c>
    </row>
    <row r="1591" spans="1:3" x14ac:dyDescent="0.3">
      <c r="A1591">
        <v>2026</v>
      </c>
      <c r="B1591" s="2" t="s">
        <v>10074</v>
      </c>
      <c r="C1591" s="2" t="s">
        <v>10074</v>
      </c>
    </row>
    <row r="1592" spans="1:3" x14ac:dyDescent="0.3">
      <c r="A1592">
        <v>2026</v>
      </c>
      <c r="B1592" s="2" t="s">
        <v>10075</v>
      </c>
      <c r="C1592" s="2" t="s">
        <v>10075</v>
      </c>
    </row>
    <row r="1593" spans="1:3" x14ac:dyDescent="0.3">
      <c r="A1593">
        <v>2026</v>
      </c>
      <c r="B1593" s="2" t="s">
        <v>10076</v>
      </c>
      <c r="C1593" s="2" t="s">
        <v>10076</v>
      </c>
    </row>
    <row r="1594" spans="1:3" x14ac:dyDescent="0.3">
      <c r="A1594">
        <v>2026</v>
      </c>
      <c r="B1594" s="2" t="s">
        <v>10077</v>
      </c>
      <c r="C1594" s="2" t="s">
        <v>10077</v>
      </c>
    </row>
    <row r="1595" spans="1:3" x14ac:dyDescent="0.3">
      <c r="A1595">
        <v>2026</v>
      </c>
      <c r="B1595" s="2" t="s">
        <v>10078</v>
      </c>
      <c r="C1595" s="2" t="s">
        <v>10078</v>
      </c>
    </row>
    <row r="1596" spans="1:3" x14ac:dyDescent="0.3">
      <c r="A1596">
        <v>2026</v>
      </c>
      <c r="B1596" s="2" t="s">
        <v>10079</v>
      </c>
      <c r="C1596" s="2" t="s">
        <v>10079</v>
      </c>
    </row>
    <row r="1597" spans="1:3" x14ac:dyDescent="0.3">
      <c r="A1597">
        <v>2026</v>
      </c>
      <c r="B1597" s="2" t="s">
        <v>10080</v>
      </c>
      <c r="C1597" s="2" t="s">
        <v>10080</v>
      </c>
    </row>
    <row r="1598" spans="1:3" x14ac:dyDescent="0.3">
      <c r="A1598">
        <v>2026</v>
      </c>
      <c r="B1598" s="2" t="s">
        <v>535</v>
      </c>
      <c r="C1598" s="2" t="s">
        <v>535</v>
      </c>
    </row>
    <row r="1599" spans="1:3" x14ac:dyDescent="0.3">
      <c r="A1599">
        <v>2026</v>
      </c>
      <c r="B1599" s="2" t="s">
        <v>10081</v>
      </c>
      <c r="C1599" s="2" t="s">
        <v>10081</v>
      </c>
    </row>
    <row r="1600" spans="1:3" x14ac:dyDescent="0.3">
      <c r="A1600">
        <v>2026</v>
      </c>
      <c r="B1600" s="2" t="s">
        <v>10082</v>
      </c>
      <c r="C1600" s="2" t="s">
        <v>10082</v>
      </c>
    </row>
    <row r="1601" spans="1:3" x14ac:dyDescent="0.3">
      <c r="A1601">
        <v>2026</v>
      </c>
      <c r="B1601" s="2" t="s">
        <v>10083</v>
      </c>
      <c r="C1601" s="2" t="s">
        <v>10083</v>
      </c>
    </row>
    <row r="1602" spans="1:3" x14ac:dyDescent="0.3">
      <c r="A1602">
        <v>2026</v>
      </c>
      <c r="B1602" s="2" t="s">
        <v>536</v>
      </c>
      <c r="C1602" s="2" t="s">
        <v>536</v>
      </c>
    </row>
    <row r="1603" spans="1:3" x14ac:dyDescent="0.3">
      <c r="A1603">
        <v>2026</v>
      </c>
      <c r="B1603" s="2" t="s">
        <v>10084</v>
      </c>
      <c r="C1603" s="2" t="s">
        <v>10084</v>
      </c>
    </row>
    <row r="1604" spans="1:3" x14ac:dyDescent="0.3">
      <c r="A1604">
        <v>2026</v>
      </c>
      <c r="B1604" s="2" t="s">
        <v>10085</v>
      </c>
      <c r="C1604" s="2" t="s">
        <v>10085</v>
      </c>
    </row>
    <row r="1605" spans="1:3" x14ac:dyDescent="0.3">
      <c r="A1605">
        <v>2026</v>
      </c>
      <c r="B1605" s="2" t="s">
        <v>10086</v>
      </c>
      <c r="C1605" s="2" t="s">
        <v>10086</v>
      </c>
    </row>
    <row r="1606" spans="1:3" x14ac:dyDescent="0.3">
      <c r="A1606">
        <v>2026</v>
      </c>
      <c r="B1606" s="2" t="s">
        <v>10087</v>
      </c>
      <c r="C1606" s="2" t="s">
        <v>10087</v>
      </c>
    </row>
    <row r="1607" spans="1:3" x14ac:dyDescent="0.3">
      <c r="A1607">
        <v>2026</v>
      </c>
      <c r="B1607" s="2" t="s">
        <v>10088</v>
      </c>
      <c r="C1607" s="2" t="s">
        <v>10088</v>
      </c>
    </row>
    <row r="1608" spans="1:3" x14ac:dyDescent="0.3">
      <c r="A1608">
        <v>2026</v>
      </c>
      <c r="B1608" s="2" t="s">
        <v>10089</v>
      </c>
      <c r="C1608" s="2" t="s">
        <v>10089</v>
      </c>
    </row>
    <row r="1609" spans="1:3" x14ac:dyDescent="0.3">
      <c r="A1609">
        <v>2026</v>
      </c>
      <c r="B1609" s="2" t="s">
        <v>537</v>
      </c>
      <c r="C1609" s="2" t="s">
        <v>537</v>
      </c>
    </row>
    <row r="1610" spans="1:3" x14ac:dyDescent="0.3">
      <c r="A1610">
        <v>2026</v>
      </c>
      <c r="B1610" s="2" t="s">
        <v>10090</v>
      </c>
      <c r="C1610" s="2" t="s">
        <v>10090</v>
      </c>
    </row>
    <row r="1611" spans="1:3" x14ac:dyDescent="0.3">
      <c r="A1611">
        <v>2026</v>
      </c>
      <c r="B1611" s="2" t="s">
        <v>10091</v>
      </c>
      <c r="C1611" s="2" t="s">
        <v>10091</v>
      </c>
    </row>
    <row r="1612" spans="1:3" x14ac:dyDescent="0.3">
      <c r="A1612">
        <v>2026</v>
      </c>
      <c r="B1612" s="2" t="s">
        <v>10092</v>
      </c>
      <c r="C1612" s="2" t="s">
        <v>10092</v>
      </c>
    </row>
    <row r="1613" spans="1:3" x14ac:dyDescent="0.3">
      <c r="A1613">
        <v>2026</v>
      </c>
      <c r="B1613" s="2" t="s">
        <v>10093</v>
      </c>
      <c r="C1613" s="2" t="s">
        <v>10093</v>
      </c>
    </row>
    <row r="1614" spans="1:3" x14ac:dyDescent="0.3">
      <c r="A1614">
        <v>2026</v>
      </c>
      <c r="B1614" s="2" t="s">
        <v>10094</v>
      </c>
      <c r="C1614" s="2" t="s">
        <v>9500</v>
      </c>
    </row>
    <row r="1615" spans="1:3" x14ac:dyDescent="0.3">
      <c r="A1615">
        <v>2026</v>
      </c>
      <c r="B1615" s="2" t="s">
        <v>10095</v>
      </c>
      <c r="C1615" s="2" t="s">
        <v>10095</v>
      </c>
    </row>
    <row r="1616" spans="1:3" x14ac:dyDescent="0.3">
      <c r="A1616">
        <v>2026</v>
      </c>
      <c r="B1616" s="2" t="s">
        <v>10096</v>
      </c>
      <c r="C1616" s="2" t="s">
        <v>10096</v>
      </c>
    </row>
    <row r="1617" spans="1:3" x14ac:dyDescent="0.3">
      <c r="A1617">
        <v>2026</v>
      </c>
      <c r="B1617" s="2" t="s">
        <v>10097</v>
      </c>
      <c r="C1617" s="2" t="s">
        <v>10097</v>
      </c>
    </row>
    <row r="1618" spans="1:3" x14ac:dyDescent="0.3">
      <c r="A1618">
        <v>2026</v>
      </c>
      <c r="B1618" s="2" t="s">
        <v>544</v>
      </c>
      <c r="C1618" s="2" t="s">
        <v>544</v>
      </c>
    </row>
    <row r="1619" spans="1:3" x14ac:dyDescent="0.3">
      <c r="A1619">
        <v>2026</v>
      </c>
      <c r="B1619" s="2" t="s">
        <v>545</v>
      </c>
      <c r="C1619" s="2" t="s">
        <v>545</v>
      </c>
    </row>
    <row r="1620" spans="1:3" x14ac:dyDescent="0.3">
      <c r="A1620">
        <v>2026</v>
      </c>
      <c r="B1620" s="2" t="s">
        <v>547</v>
      </c>
      <c r="C1620" s="2" t="s">
        <v>547</v>
      </c>
    </row>
    <row r="1621" spans="1:3" x14ac:dyDescent="0.3">
      <c r="A1621">
        <v>2026</v>
      </c>
      <c r="B1621" s="2" t="s">
        <v>10098</v>
      </c>
      <c r="C1621" s="2" t="s">
        <v>10098</v>
      </c>
    </row>
    <row r="1622" spans="1:3" x14ac:dyDescent="0.3">
      <c r="A1622">
        <v>2026</v>
      </c>
      <c r="B1622" s="2" t="s">
        <v>538</v>
      </c>
      <c r="C1622" s="2" t="s">
        <v>538</v>
      </c>
    </row>
    <row r="1623" spans="1:3" x14ac:dyDescent="0.3">
      <c r="A1623">
        <v>2026</v>
      </c>
      <c r="B1623" s="2" t="s">
        <v>10099</v>
      </c>
      <c r="C1623" s="2" t="s">
        <v>10099</v>
      </c>
    </row>
    <row r="1624" spans="1:3" x14ac:dyDescent="0.3">
      <c r="A1624">
        <v>2026</v>
      </c>
      <c r="B1624" s="2" t="s">
        <v>10100</v>
      </c>
      <c r="C1624" s="2" t="s">
        <v>10100</v>
      </c>
    </row>
    <row r="1625" spans="1:3" x14ac:dyDescent="0.3">
      <c r="A1625">
        <v>2026</v>
      </c>
      <c r="B1625" s="2" t="s">
        <v>10101</v>
      </c>
      <c r="C1625" s="2" t="s">
        <v>10101</v>
      </c>
    </row>
    <row r="1626" spans="1:3" x14ac:dyDescent="0.3">
      <c r="A1626">
        <v>2026</v>
      </c>
      <c r="B1626" s="2" t="s">
        <v>10102</v>
      </c>
      <c r="C1626" s="2" t="s">
        <v>10102</v>
      </c>
    </row>
    <row r="1627" spans="1:3" x14ac:dyDescent="0.3">
      <c r="A1627">
        <v>2026</v>
      </c>
      <c r="B1627" s="2" t="s">
        <v>10103</v>
      </c>
      <c r="C1627" s="2" t="s">
        <v>10103</v>
      </c>
    </row>
    <row r="1628" spans="1:3" x14ac:dyDescent="0.3">
      <c r="A1628">
        <v>2026</v>
      </c>
      <c r="B1628" s="2" t="s">
        <v>10104</v>
      </c>
      <c r="C1628" s="2" t="s">
        <v>10104</v>
      </c>
    </row>
    <row r="1629" spans="1:3" x14ac:dyDescent="0.3">
      <c r="A1629">
        <v>2026</v>
      </c>
      <c r="B1629" s="2" t="s">
        <v>10105</v>
      </c>
      <c r="C1629" s="2" t="s">
        <v>10105</v>
      </c>
    </row>
    <row r="1630" spans="1:3" x14ac:dyDescent="0.3">
      <c r="A1630">
        <v>2026</v>
      </c>
      <c r="B1630" s="2" t="s">
        <v>546</v>
      </c>
      <c r="C1630" s="2" t="s">
        <v>546</v>
      </c>
    </row>
    <row r="1631" spans="1:3" x14ac:dyDescent="0.3">
      <c r="A1631">
        <v>2026</v>
      </c>
      <c r="B1631" s="2" t="s">
        <v>10106</v>
      </c>
      <c r="C1631" s="2" t="s">
        <v>10106</v>
      </c>
    </row>
    <row r="1632" spans="1:3" x14ac:dyDescent="0.3">
      <c r="A1632">
        <v>2026</v>
      </c>
      <c r="B1632" s="2" t="s">
        <v>539</v>
      </c>
      <c r="C1632" s="2" t="s">
        <v>447</v>
      </c>
    </row>
    <row r="1633" spans="1:3" x14ac:dyDescent="0.3">
      <c r="A1633">
        <v>2026</v>
      </c>
      <c r="B1633" s="2" t="s">
        <v>540</v>
      </c>
      <c r="C1633" s="2" t="s">
        <v>540</v>
      </c>
    </row>
    <row r="1634" spans="1:3" x14ac:dyDescent="0.3">
      <c r="A1634">
        <v>2026</v>
      </c>
      <c r="B1634" s="2" t="s">
        <v>541</v>
      </c>
      <c r="C1634" s="2" t="s">
        <v>541</v>
      </c>
    </row>
    <row r="1635" spans="1:3" x14ac:dyDescent="0.3">
      <c r="A1635">
        <v>2026</v>
      </c>
      <c r="B1635" s="2" t="s">
        <v>542</v>
      </c>
      <c r="C1635" s="2" t="s">
        <v>542</v>
      </c>
    </row>
    <row r="1636" spans="1:3" x14ac:dyDescent="0.3">
      <c r="A1636">
        <v>2026</v>
      </c>
      <c r="B1636" s="2" t="s">
        <v>543</v>
      </c>
      <c r="C1636" s="2" t="s">
        <v>543</v>
      </c>
    </row>
    <row r="1637" spans="1:3" x14ac:dyDescent="0.3">
      <c r="A1637">
        <v>2026</v>
      </c>
      <c r="B1637" s="2" t="s">
        <v>10107</v>
      </c>
      <c r="C1637" s="2" t="s">
        <v>10107</v>
      </c>
    </row>
    <row r="1638" spans="1:3" x14ac:dyDescent="0.3">
      <c r="A1638">
        <v>2026</v>
      </c>
      <c r="B1638" s="2" t="s">
        <v>10108</v>
      </c>
      <c r="C1638" s="2" t="s">
        <v>10108</v>
      </c>
    </row>
    <row r="1639" spans="1:3" x14ac:dyDescent="0.3">
      <c r="A1639">
        <v>2026</v>
      </c>
      <c r="B1639" s="2" t="s">
        <v>10109</v>
      </c>
      <c r="C1639" s="2" t="s">
        <v>10109</v>
      </c>
    </row>
    <row r="1640" spans="1:3" x14ac:dyDescent="0.3">
      <c r="A1640">
        <v>2026</v>
      </c>
      <c r="B1640" s="2" t="s">
        <v>10110</v>
      </c>
      <c r="C1640" s="2" t="s">
        <v>10110</v>
      </c>
    </row>
    <row r="1641" spans="1:3" x14ac:dyDescent="0.3">
      <c r="A1641">
        <v>2026</v>
      </c>
      <c r="B1641" s="2" t="s">
        <v>10111</v>
      </c>
      <c r="C1641" s="2" t="s">
        <v>10111</v>
      </c>
    </row>
    <row r="1642" spans="1:3" x14ac:dyDescent="0.3">
      <c r="A1642">
        <v>2026</v>
      </c>
      <c r="B1642" s="2" t="s">
        <v>10112</v>
      </c>
      <c r="C1642" s="2" t="s">
        <v>10112</v>
      </c>
    </row>
    <row r="1643" spans="1:3" x14ac:dyDescent="0.3">
      <c r="A1643">
        <v>2026</v>
      </c>
      <c r="B1643" s="2" t="s">
        <v>10113</v>
      </c>
      <c r="C1643" s="2" t="s">
        <v>10113</v>
      </c>
    </row>
    <row r="1644" spans="1:3" x14ac:dyDescent="0.3">
      <c r="A1644">
        <v>2026</v>
      </c>
      <c r="B1644" s="2" t="s">
        <v>10114</v>
      </c>
      <c r="C1644" s="2" t="s">
        <v>10114</v>
      </c>
    </row>
    <row r="1645" spans="1:3" x14ac:dyDescent="0.3">
      <c r="A1645">
        <v>2026</v>
      </c>
      <c r="B1645" s="2" t="s">
        <v>10115</v>
      </c>
      <c r="C1645" s="2" t="s">
        <v>10115</v>
      </c>
    </row>
    <row r="1646" spans="1:3" x14ac:dyDescent="0.3">
      <c r="A1646">
        <v>2026</v>
      </c>
      <c r="B1646" s="2" t="s">
        <v>10116</v>
      </c>
      <c r="C1646" s="2" t="s">
        <v>10116</v>
      </c>
    </row>
    <row r="1647" spans="1:3" x14ac:dyDescent="0.3">
      <c r="A1647">
        <v>2026</v>
      </c>
      <c r="B1647" s="2" t="s">
        <v>10117</v>
      </c>
      <c r="C1647" s="2" t="s">
        <v>10117</v>
      </c>
    </row>
    <row r="1648" spans="1:3" x14ac:dyDescent="0.3">
      <c r="A1648">
        <v>2026</v>
      </c>
      <c r="B1648" s="2" t="s">
        <v>10118</v>
      </c>
      <c r="C1648" s="2" t="s">
        <v>10118</v>
      </c>
    </row>
    <row r="1649" spans="1:3" x14ac:dyDescent="0.3">
      <c r="A1649">
        <v>2026</v>
      </c>
      <c r="B1649" s="2" t="s">
        <v>10119</v>
      </c>
      <c r="C1649" s="2" t="s">
        <v>10119</v>
      </c>
    </row>
    <row r="1650" spans="1:3" x14ac:dyDescent="0.3">
      <c r="A1650">
        <v>2026</v>
      </c>
      <c r="B1650" s="2" t="s">
        <v>10120</v>
      </c>
      <c r="C1650" s="2" t="s">
        <v>8881</v>
      </c>
    </row>
    <row r="1651" spans="1:3" x14ac:dyDescent="0.3">
      <c r="A1651">
        <v>2026</v>
      </c>
      <c r="B1651" s="2" t="s">
        <v>10121</v>
      </c>
      <c r="C1651" s="2" t="s">
        <v>10121</v>
      </c>
    </row>
    <row r="1652" spans="1:3" x14ac:dyDescent="0.3">
      <c r="A1652">
        <v>2026</v>
      </c>
      <c r="B1652" s="2" t="s">
        <v>10122</v>
      </c>
      <c r="C1652" s="2" t="s">
        <v>10122</v>
      </c>
    </row>
    <row r="1653" spans="1:3" x14ac:dyDescent="0.3">
      <c r="A1653">
        <v>2026</v>
      </c>
      <c r="B1653" s="2" t="s">
        <v>10123</v>
      </c>
      <c r="C1653" s="2" t="s">
        <v>10123</v>
      </c>
    </row>
    <row r="1654" spans="1:3" x14ac:dyDescent="0.3">
      <c r="A1654">
        <v>2026</v>
      </c>
      <c r="B1654" s="2" t="s">
        <v>550</v>
      </c>
      <c r="C1654" s="2" t="s">
        <v>550</v>
      </c>
    </row>
    <row r="1655" spans="1:3" x14ac:dyDescent="0.3">
      <c r="A1655">
        <v>2026</v>
      </c>
      <c r="B1655" s="2" t="s">
        <v>10124</v>
      </c>
      <c r="C1655" s="2" t="s">
        <v>10124</v>
      </c>
    </row>
    <row r="1656" spans="1:3" x14ac:dyDescent="0.3">
      <c r="A1656">
        <v>2026</v>
      </c>
      <c r="B1656" s="2" t="s">
        <v>10125</v>
      </c>
      <c r="C1656" s="2" t="s">
        <v>10125</v>
      </c>
    </row>
    <row r="1657" spans="1:3" x14ac:dyDescent="0.3">
      <c r="A1657">
        <v>2026</v>
      </c>
      <c r="B1657" s="2" t="s">
        <v>10126</v>
      </c>
      <c r="C1657" s="2" t="s">
        <v>10126</v>
      </c>
    </row>
    <row r="1658" spans="1:3" x14ac:dyDescent="0.3">
      <c r="A1658">
        <v>2026</v>
      </c>
      <c r="B1658" s="2" t="s">
        <v>10127</v>
      </c>
      <c r="C1658" s="2" t="s">
        <v>10127</v>
      </c>
    </row>
    <row r="1659" spans="1:3" x14ac:dyDescent="0.3">
      <c r="A1659">
        <v>2026</v>
      </c>
      <c r="B1659" s="2" t="s">
        <v>10128</v>
      </c>
      <c r="C1659" s="2" t="s">
        <v>10128</v>
      </c>
    </row>
    <row r="1660" spans="1:3" x14ac:dyDescent="0.3">
      <c r="A1660">
        <v>2026</v>
      </c>
      <c r="B1660" s="2" t="s">
        <v>10129</v>
      </c>
      <c r="C1660" s="2" t="s">
        <v>8889</v>
      </c>
    </row>
    <row r="1661" spans="1:3" x14ac:dyDescent="0.3">
      <c r="A1661">
        <v>2026</v>
      </c>
      <c r="B1661" s="2" t="s">
        <v>548</v>
      </c>
      <c r="C1661" s="2" t="s">
        <v>548</v>
      </c>
    </row>
    <row r="1662" spans="1:3" x14ac:dyDescent="0.3">
      <c r="A1662">
        <v>2026</v>
      </c>
      <c r="B1662" s="2" t="s">
        <v>549</v>
      </c>
      <c r="C1662" s="2" t="s">
        <v>549</v>
      </c>
    </row>
    <row r="1663" spans="1:3" x14ac:dyDescent="0.3">
      <c r="A1663">
        <v>2026</v>
      </c>
      <c r="B1663" s="2" t="s">
        <v>551</v>
      </c>
      <c r="C1663" s="2" t="s">
        <v>551</v>
      </c>
    </row>
    <row r="1664" spans="1:3" x14ac:dyDescent="0.3">
      <c r="A1664">
        <v>2026</v>
      </c>
      <c r="B1664" s="2" t="s">
        <v>10130</v>
      </c>
      <c r="C1664" s="2" t="s">
        <v>10130</v>
      </c>
    </row>
    <row r="1665" spans="1:3" x14ac:dyDescent="0.3">
      <c r="A1665">
        <v>2026</v>
      </c>
      <c r="B1665" s="2" t="s">
        <v>10131</v>
      </c>
      <c r="C1665" s="2" t="s">
        <v>10131</v>
      </c>
    </row>
    <row r="1666" spans="1:3" x14ac:dyDescent="0.3">
      <c r="A1666">
        <v>2026</v>
      </c>
      <c r="B1666" s="2" t="s">
        <v>10132</v>
      </c>
      <c r="C1666" s="2" t="s">
        <v>10132</v>
      </c>
    </row>
    <row r="1667" spans="1:3" x14ac:dyDescent="0.3">
      <c r="A1667">
        <v>2026</v>
      </c>
      <c r="B1667" s="2" t="s">
        <v>10133</v>
      </c>
      <c r="C1667" s="2" t="s">
        <v>10133</v>
      </c>
    </row>
    <row r="1668" spans="1:3" x14ac:dyDescent="0.3">
      <c r="A1668">
        <v>2026</v>
      </c>
      <c r="B1668" s="2" t="s">
        <v>10134</v>
      </c>
      <c r="C1668" s="2" t="s">
        <v>10134</v>
      </c>
    </row>
    <row r="1669" spans="1:3" x14ac:dyDescent="0.3">
      <c r="A1669">
        <v>2026</v>
      </c>
      <c r="B1669" s="2" t="s">
        <v>552</v>
      </c>
      <c r="C1669" s="2" t="s">
        <v>552</v>
      </c>
    </row>
    <row r="1670" spans="1:3" x14ac:dyDescent="0.3">
      <c r="A1670">
        <v>2026</v>
      </c>
      <c r="B1670" s="2" t="s">
        <v>553</v>
      </c>
      <c r="C1670" s="2" t="s">
        <v>553</v>
      </c>
    </row>
    <row r="1671" spans="1:3" x14ac:dyDescent="0.3">
      <c r="A1671">
        <v>2026</v>
      </c>
      <c r="B1671" s="2" t="s">
        <v>10135</v>
      </c>
      <c r="C1671" s="2" t="s">
        <v>10135</v>
      </c>
    </row>
    <row r="1672" spans="1:3" x14ac:dyDescent="0.3">
      <c r="A1672">
        <v>2026</v>
      </c>
      <c r="B1672" s="2" t="s">
        <v>554</v>
      </c>
      <c r="C1672" s="2" t="s">
        <v>554</v>
      </c>
    </row>
    <row r="1673" spans="1:3" x14ac:dyDescent="0.3">
      <c r="A1673">
        <v>2026</v>
      </c>
      <c r="B1673" s="2" t="s">
        <v>10136</v>
      </c>
      <c r="C1673" s="2" t="s">
        <v>10136</v>
      </c>
    </row>
    <row r="1674" spans="1:3" x14ac:dyDescent="0.3">
      <c r="A1674">
        <v>2026</v>
      </c>
      <c r="B1674" s="2" t="s">
        <v>10137</v>
      </c>
      <c r="C1674" s="2" t="s">
        <v>10137</v>
      </c>
    </row>
    <row r="1675" spans="1:3" x14ac:dyDescent="0.3">
      <c r="A1675">
        <v>2026</v>
      </c>
      <c r="B1675" s="2" t="s">
        <v>10138</v>
      </c>
      <c r="C1675" s="2" t="s">
        <v>10138</v>
      </c>
    </row>
    <row r="1676" spans="1:3" x14ac:dyDescent="0.3">
      <c r="A1676">
        <v>2026</v>
      </c>
      <c r="B1676" s="2" t="s">
        <v>10139</v>
      </c>
      <c r="C1676" s="2" t="s">
        <v>10139</v>
      </c>
    </row>
    <row r="1677" spans="1:3" x14ac:dyDescent="0.3">
      <c r="A1677">
        <v>2026</v>
      </c>
      <c r="B1677" s="2" t="s">
        <v>10140</v>
      </c>
      <c r="C1677" s="2" t="s">
        <v>10140</v>
      </c>
    </row>
    <row r="1678" spans="1:3" x14ac:dyDescent="0.3">
      <c r="A1678">
        <v>2026</v>
      </c>
      <c r="B1678" s="2" t="s">
        <v>561</v>
      </c>
      <c r="C1678" s="2" t="s">
        <v>561</v>
      </c>
    </row>
    <row r="1679" spans="1:3" x14ac:dyDescent="0.3">
      <c r="A1679">
        <v>2026</v>
      </c>
      <c r="B1679" s="2" t="s">
        <v>562</v>
      </c>
      <c r="C1679" s="2" t="s">
        <v>562</v>
      </c>
    </row>
    <row r="1680" spans="1:3" x14ac:dyDescent="0.3">
      <c r="A1680">
        <v>2026</v>
      </c>
      <c r="B1680" s="2" t="s">
        <v>563</v>
      </c>
      <c r="C1680" s="2" t="s">
        <v>563</v>
      </c>
    </row>
    <row r="1681" spans="1:3" x14ac:dyDescent="0.3">
      <c r="A1681">
        <v>2026</v>
      </c>
      <c r="B1681" s="2" t="s">
        <v>10141</v>
      </c>
      <c r="C1681" s="2" t="s">
        <v>10141</v>
      </c>
    </row>
    <row r="1682" spans="1:3" x14ac:dyDescent="0.3">
      <c r="A1682">
        <v>2026</v>
      </c>
      <c r="B1682" s="2" t="s">
        <v>555</v>
      </c>
      <c r="C1682" s="2" t="s">
        <v>555</v>
      </c>
    </row>
    <row r="1683" spans="1:3" x14ac:dyDescent="0.3">
      <c r="A1683">
        <v>2026</v>
      </c>
      <c r="B1683" s="2" t="s">
        <v>10142</v>
      </c>
      <c r="C1683" s="2" t="s">
        <v>10142</v>
      </c>
    </row>
    <row r="1684" spans="1:3" x14ac:dyDescent="0.3">
      <c r="A1684">
        <v>2026</v>
      </c>
      <c r="B1684" s="2" t="s">
        <v>10143</v>
      </c>
      <c r="C1684" s="2" t="s">
        <v>10143</v>
      </c>
    </row>
    <row r="1685" spans="1:3" x14ac:dyDescent="0.3">
      <c r="A1685">
        <v>2026</v>
      </c>
      <c r="B1685" s="2" t="s">
        <v>10144</v>
      </c>
      <c r="C1685" s="2" t="s">
        <v>10144</v>
      </c>
    </row>
    <row r="1686" spans="1:3" x14ac:dyDescent="0.3">
      <c r="A1686">
        <v>2026</v>
      </c>
      <c r="B1686" s="2" t="s">
        <v>10145</v>
      </c>
      <c r="C1686" s="2" t="s">
        <v>10145</v>
      </c>
    </row>
    <row r="1687" spans="1:3" x14ac:dyDescent="0.3">
      <c r="A1687">
        <v>2026</v>
      </c>
      <c r="B1687" s="2" t="s">
        <v>10146</v>
      </c>
      <c r="C1687" s="2" t="s">
        <v>9782</v>
      </c>
    </row>
    <row r="1688" spans="1:3" x14ac:dyDescent="0.3">
      <c r="A1688">
        <v>2026</v>
      </c>
      <c r="B1688" s="2" t="s">
        <v>10147</v>
      </c>
      <c r="C1688" s="2" t="s">
        <v>9163</v>
      </c>
    </row>
    <row r="1689" spans="1:3" x14ac:dyDescent="0.3">
      <c r="A1689">
        <v>2026</v>
      </c>
      <c r="B1689" s="2" t="s">
        <v>556</v>
      </c>
      <c r="C1689" s="2" t="s">
        <v>466</v>
      </c>
    </row>
    <row r="1690" spans="1:3" x14ac:dyDescent="0.3">
      <c r="A1690">
        <v>2026</v>
      </c>
      <c r="B1690" s="2" t="s">
        <v>557</v>
      </c>
      <c r="C1690" s="2" t="s">
        <v>557</v>
      </c>
    </row>
    <row r="1691" spans="1:3" x14ac:dyDescent="0.3">
      <c r="A1691">
        <v>2026</v>
      </c>
      <c r="B1691" s="2" t="s">
        <v>558</v>
      </c>
      <c r="C1691" s="2" t="s">
        <v>558</v>
      </c>
    </row>
    <row r="1692" spans="1:3" x14ac:dyDescent="0.3">
      <c r="A1692">
        <v>2026</v>
      </c>
      <c r="B1692" s="2" t="s">
        <v>559</v>
      </c>
      <c r="C1692" s="2" t="s">
        <v>559</v>
      </c>
    </row>
    <row r="1693" spans="1:3" x14ac:dyDescent="0.3">
      <c r="A1693">
        <v>2026</v>
      </c>
      <c r="B1693" s="2" t="s">
        <v>560</v>
      </c>
      <c r="C1693" s="2" t="s">
        <v>742</v>
      </c>
    </row>
    <row r="1694" spans="1:3" x14ac:dyDescent="0.3">
      <c r="A1694">
        <v>2026</v>
      </c>
      <c r="B1694" s="2" t="s">
        <v>10148</v>
      </c>
      <c r="C1694" s="2" t="s">
        <v>10148</v>
      </c>
    </row>
    <row r="1695" spans="1:3" x14ac:dyDescent="0.3">
      <c r="A1695">
        <v>2026</v>
      </c>
      <c r="B1695" s="2" t="s">
        <v>10149</v>
      </c>
      <c r="C1695" s="2" t="s">
        <v>10149</v>
      </c>
    </row>
    <row r="1696" spans="1:3" x14ac:dyDescent="0.3">
      <c r="A1696">
        <v>2026</v>
      </c>
      <c r="B1696" s="2" t="s">
        <v>10150</v>
      </c>
      <c r="C1696" s="2" t="s">
        <v>10150</v>
      </c>
    </row>
    <row r="1697" spans="1:3" x14ac:dyDescent="0.3">
      <c r="A1697">
        <v>2026</v>
      </c>
      <c r="B1697" s="2" t="s">
        <v>10151</v>
      </c>
      <c r="C1697" s="2" t="s">
        <v>10151</v>
      </c>
    </row>
    <row r="1698" spans="1:3" x14ac:dyDescent="0.3">
      <c r="A1698">
        <v>2026</v>
      </c>
      <c r="B1698" s="2" t="s">
        <v>10152</v>
      </c>
      <c r="C1698" s="2" t="s">
        <v>10152</v>
      </c>
    </row>
    <row r="1699" spans="1:3" x14ac:dyDescent="0.3">
      <c r="A1699">
        <v>2026</v>
      </c>
      <c r="B1699" s="2" t="s">
        <v>10153</v>
      </c>
      <c r="C1699" s="2" t="s">
        <v>10153</v>
      </c>
    </row>
    <row r="1700" spans="1:3" x14ac:dyDescent="0.3">
      <c r="A1700">
        <v>2026</v>
      </c>
      <c r="B1700" s="2" t="s">
        <v>10154</v>
      </c>
      <c r="C1700" s="2" t="s">
        <v>10154</v>
      </c>
    </row>
    <row r="1701" spans="1:3" x14ac:dyDescent="0.3">
      <c r="A1701">
        <v>2026</v>
      </c>
      <c r="B1701" s="2" t="s">
        <v>10155</v>
      </c>
      <c r="C1701" s="2" t="s">
        <v>9321</v>
      </c>
    </row>
    <row r="1702" spans="1:3" x14ac:dyDescent="0.3">
      <c r="A1702">
        <v>2026</v>
      </c>
      <c r="B1702" s="2" t="s">
        <v>564</v>
      </c>
      <c r="C1702" s="2" t="s">
        <v>564</v>
      </c>
    </row>
    <row r="1703" spans="1:3" x14ac:dyDescent="0.3">
      <c r="A1703">
        <v>2026</v>
      </c>
      <c r="B1703" s="2" t="s">
        <v>10156</v>
      </c>
      <c r="C1703" s="2" t="s">
        <v>10156</v>
      </c>
    </row>
    <row r="1704" spans="1:3" x14ac:dyDescent="0.3">
      <c r="A1704">
        <v>2026</v>
      </c>
      <c r="B1704" s="2" t="s">
        <v>10157</v>
      </c>
      <c r="C1704" s="2" t="s">
        <v>10157</v>
      </c>
    </row>
    <row r="1705" spans="1:3" x14ac:dyDescent="0.3">
      <c r="A1705">
        <v>2026</v>
      </c>
      <c r="B1705" s="2" t="s">
        <v>10158</v>
      </c>
      <c r="C1705" s="2" t="s">
        <v>10158</v>
      </c>
    </row>
    <row r="1706" spans="1:3" x14ac:dyDescent="0.3">
      <c r="A1706">
        <v>2026</v>
      </c>
      <c r="B1706" s="2" t="s">
        <v>10159</v>
      </c>
      <c r="C1706" s="2" t="s">
        <v>10159</v>
      </c>
    </row>
    <row r="1707" spans="1:3" x14ac:dyDescent="0.3">
      <c r="A1707">
        <v>2026</v>
      </c>
      <c r="B1707" s="2" t="s">
        <v>10160</v>
      </c>
      <c r="C1707" s="2" t="s">
        <v>10160</v>
      </c>
    </row>
    <row r="1708" spans="1:3" x14ac:dyDescent="0.3">
      <c r="A1708">
        <v>2026</v>
      </c>
      <c r="B1708" s="2" t="s">
        <v>10161</v>
      </c>
      <c r="C1708" s="2" t="s">
        <v>10161</v>
      </c>
    </row>
    <row r="1709" spans="1:3" x14ac:dyDescent="0.3">
      <c r="A1709">
        <v>2026</v>
      </c>
      <c r="B1709" s="2" t="s">
        <v>10162</v>
      </c>
      <c r="C1709" s="2" t="s">
        <v>10162</v>
      </c>
    </row>
    <row r="1710" spans="1:3" x14ac:dyDescent="0.3">
      <c r="A1710">
        <v>2026</v>
      </c>
      <c r="B1710" s="2" t="s">
        <v>10163</v>
      </c>
      <c r="C1710" s="2" t="s">
        <v>10163</v>
      </c>
    </row>
    <row r="1711" spans="1:3" x14ac:dyDescent="0.3">
      <c r="A1711">
        <v>2026</v>
      </c>
      <c r="B1711" s="2" t="s">
        <v>10164</v>
      </c>
      <c r="C1711" s="2" t="s">
        <v>10164</v>
      </c>
    </row>
    <row r="1712" spans="1:3" x14ac:dyDescent="0.3">
      <c r="A1712">
        <v>2026</v>
      </c>
      <c r="B1712" s="2" t="s">
        <v>10165</v>
      </c>
      <c r="C1712" s="2" t="s">
        <v>10165</v>
      </c>
    </row>
    <row r="1713" spans="1:3" x14ac:dyDescent="0.3">
      <c r="A1713">
        <v>2026</v>
      </c>
      <c r="B1713" s="2" t="s">
        <v>10166</v>
      </c>
      <c r="C1713" s="2" t="s">
        <v>10166</v>
      </c>
    </row>
    <row r="1714" spans="1:3" x14ac:dyDescent="0.3">
      <c r="A1714">
        <v>2026</v>
      </c>
      <c r="B1714" s="2" t="s">
        <v>10167</v>
      </c>
      <c r="C1714" s="2" t="s">
        <v>10167</v>
      </c>
    </row>
    <row r="1715" spans="1:3" x14ac:dyDescent="0.3">
      <c r="A1715">
        <v>2026</v>
      </c>
      <c r="B1715" s="2" t="s">
        <v>569</v>
      </c>
      <c r="C1715" s="2" t="s">
        <v>569</v>
      </c>
    </row>
    <row r="1716" spans="1:3" x14ac:dyDescent="0.3">
      <c r="A1716">
        <v>2026</v>
      </c>
      <c r="B1716" s="2" t="s">
        <v>570</v>
      </c>
      <c r="C1716" s="2" t="s">
        <v>570</v>
      </c>
    </row>
    <row r="1717" spans="1:3" x14ac:dyDescent="0.3">
      <c r="A1717">
        <v>2026</v>
      </c>
      <c r="B1717" s="2" t="s">
        <v>571</v>
      </c>
      <c r="C1717" s="2" t="s">
        <v>571</v>
      </c>
    </row>
    <row r="1718" spans="1:3" x14ac:dyDescent="0.3">
      <c r="A1718">
        <v>2026</v>
      </c>
      <c r="B1718" s="2" t="s">
        <v>565</v>
      </c>
      <c r="C1718" s="2" t="s">
        <v>565</v>
      </c>
    </row>
    <row r="1719" spans="1:3" x14ac:dyDescent="0.3">
      <c r="A1719">
        <v>2026</v>
      </c>
      <c r="B1719" s="2" t="s">
        <v>10168</v>
      </c>
      <c r="C1719" s="2" t="s">
        <v>10168</v>
      </c>
    </row>
    <row r="1720" spans="1:3" x14ac:dyDescent="0.3">
      <c r="A1720">
        <v>2026</v>
      </c>
      <c r="B1720" s="2" t="s">
        <v>10169</v>
      </c>
      <c r="C1720" s="2" t="s">
        <v>10169</v>
      </c>
    </row>
    <row r="1721" spans="1:3" x14ac:dyDescent="0.3">
      <c r="A1721">
        <v>2026</v>
      </c>
      <c r="B1721" s="2" t="s">
        <v>10170</v>
      </c>
      <c r="C1721" s="2" t="s">
        <v>10170</v>
      </c>
    </row>
    <row r="1722" spans="1:3" x14ac:dyDescent="0.3">
      <c r="A1722">
        <v>2026</v>
      </c>
      <c r="B1722" s="2" t="s">
        <v>10171</v>
      </c>
      <c r="C1722" s="2" t="s">
        <v>10171</v>
      </c>
    </row>
    <row r="1723" spans="1:3" x14ac:dyDescent="0.3">
      <c r="A1723">
        <v>2026</v>
      </c>
      <c r="B1723" s="2" t="s">
        <v>10172</v>
      </c>
      <c r="C1723" s="2" t="s">
        <v>10172</v>
      </c>
    </row>
    <row r="1724" spans="1:3" x14ac:dyDescent="0.3">
      <c r="A1724">
        <v>2026</v>
      </c>
      <c r="B1724" s="2" t="s">
        <v>566</v>
      </c>
      <c r="C1724" s="2" t="s">
        <v>566</v>
      </c>
    </row>
    <row r="1725" spans="1:3" x14ac:dyDescent="0.3">
      <c r="A1725">
        <v>2026</v>
      </c>
      <c r="B1725" s="2" t="s">
        <v>567</v>
      </c>
      <c r="C1725" s="2" t="s">
        <v>567</v>
      </c>
    </row>
    <row r="1726" spans="1:3" x14ac:dyDescent="0.3">
      <c r="A1726">
        <v>2026</v>
      </c>
      <c r="B1726" s="2" t="s">
        <v>568</v>
      </c>
      <c r="C1726" s="2" t="s">
        <v>568</v>
      </c>
    </row>
    <row r="1727" spans="1:3" x14ac:dyDescent="0.3">
      <c r="A1727">
        <v>2026</v>
      </c>
      <c r="B1727" s="2" t="s">
        <v>10173</v>
      </c>
      <c r="C1727" s="2" t="s">
        <v>10173</v>
      </c>
    </row>
    <row r="1728" spans="1:3" x14ac:dyDescent="0.3">
      <c r="A1728">
        <v>2026</v>
      </c>
      <c r="B1728" s="2" t="s">
        <v>10174</v>
      </c>
      <c r="C1728" s="2" t="s">
        <v>10174</v>
      </c>
    </row>
    <row r="1729" spans="1:3" x14ac:dyDescent="0.3">
      <c r="A1729">
        <v>2026</v>
      </c>
      <c r="B1729" s="2" t="s">
        <v>10175</v>
      </c>
      <c r="C1729" s="2" t="s">
        <v>10175</v>
      </c>
    </row>
    <row r="1730" spans="1:3" x14ac:dyDescent="0.3">
      <c r="A1730">
        <v>2026</v>
      </c>
      <c r="B1730" s="2" t="s">
        <v>10176</v>
      </c>
      <c r="C1730" s="2" t="s">
        <v>10176</v>
      </c>
    </row>
    <row r="1731" spans="1:3" x14ac:dyDescent="0.3">
      <c r="A1731">
        <v>2026</v>
      </c>
      <c r="B1731" s="2" t="s">
        <v>10177</v>
      </c>
      <c r="C1731" s="2" t="s">
        <v>10177</v>
      </c>
    </row>
    <row r="1732" spans="1:3" x14ac:dyDescent="0.3">
      <c r="A1732">
        <v>2026</v>
      </c>
      <c r="B1732" s="2" t="s">
        <v>10178</v>
      </c>
      <c r="C1732" s="2" t="s">
        <v>10178</v>
      </c>
    </row>
    <row r="1733" spans="1:3" x14ac:dyDescent="0.3">
      <c r="A1733">
        <v>2026</v>
      </c>
      <c r="B1733" s="2" t="s">
        <v>10179</v>
      </c>
      <c r="C1733" s="2" t="s">
        <v>10179</v>
      </c>
    </row>
    <row r="1734" spans="1:3" x14ac:dyDescent="0.3">
      <c r="A1734">
        <v>2026</v>
      </c>
      <c r="B1734" s="2" t="s">
        <v>10180</v>
      </c>
      <c r="C1734" s="2" t="s">
        <v>10180</v>
      </c>
    </row>
    <row r="1735" spans="1:3" x14ac:dyDescent="0.3">
      <c r="A1735">
        <v>2026</v>
      </c>
      <c r="B1735" s="2" t="s">
        <v>10181</v>
      </c>
      <c r="C1735" s="2" t="s">
        <v>10181</v>
      </c>
    </row>
    <row r="1736" spans="1:3" x14ac:dyDescent="0.3">
      <c r="A1736">
        <v>2026</v>
      </c>
      <c r="B1736" s="2" t="s">
        <v>10182</v>
      </c>
      <c r="C1736" s="2" t="s">
        <v>10182</v>
      </c>
    </row>
    <row r="1737" spans="1:3" x14ac:dyDescent="0.3">
      <c r="A1737">
        <v>2026</v>
      </c>
      <c r="B1737" s="2" t="s">
        <v>10183</v>
      </c>
      <c r="C1737" s="2" t="s">
        <v>10183</v>
      </c>
    </row>
    <row r="1738" spans="1:3" x14ac:dyDescent="0.3">
      <c r="A1738">
        <v>2026</v>
      </c>
      <c r="B1738" s="2" t="s">
        <v>10184</v>
      </c>
      <c r="C1738" s="2" t="s">
        <v>10184</v>
      </c>
    </row>
    <row r="1739" spans="1:3" x14ac:dyDescent="0.3">
      <c r="A1739">
        <v>2026</v>
      </c>
      <c r="B1739" s="2" t="s">
        <v>10185</v>
      </c>
      <c r="C1739" s="2" t="s">
        <v>10185</v>
      </c>
    </row>
    <row r="1740" spans="1:3" x14ac:dyDescent="0.3">
      <c r="A1740">
        <v>2026</v>
      </c>
      <c r="B1740" s="2" t="s">
        <v>10186</v>
      </c>
      <c r="C1740" s="2" t="s">
        <v>10186</v>
      </c>
    </row>
    <row r="1741" spans="1:3" x14ac:dyDescent="0.3">
      <c r="A1741">
        <v>2026</v>
      </c>
      <c r="B1741" s="2" t="s">
        <v>10187</v>
      </c>
      <c r="C1741" s="2" t="s">
        <v>10187</v>
      </c>
    </row>
    <row r="1742" spans="1:3" x14ac:dyDescent="0.3">
      <c r="A1742">
        <v>2026</v>
      </c>
      <c r="B1742" s="2" t="s">
        <v>574</v>
      </c>
      <c r="C1742" s="2" t="s">
        <v>574</v>
      </c>
    </row>
    <row r="1743" spans="1:3" x14ac:dyDescent="0.3">
      <c r="A1743">
        <v>2026</v>
      </c>
      <c r="B1743" s="2" t="s">
        <v>10188</v>
      </c>
      <c r="C1743" s="2" t="s">
        <v>9015</v>
      </c>
    </row>
    <row r="1744" spans="1:3" x14ac:dyDescent="0.3">
      <c r="A1744">
        <v>2026</v>
      </c>
      <c r="B1744" s="2" t="s">
        <v>10189</v>
      </c>
      <c r="C1744" s="2" t="s">
        <v>10189</v>
      </c>
    </row>
    <row r="1745" spans="1:3" x14ac:dyDescent="0.3">
      <c r="A1745">
        <v>2026</v>
      </c>
      <c r="B1745" s="2" t="s">
        <v>10190</v>
      </c>
      <c r="C1745" s="2" t="s">
        <v>10190</v>
      </c>
    </row>
    <row r="1746" spans="1:3" x14ac:dyDescent="0.3">
      <c r="A1746">
        <v>2026</v>
      </c>
      <c r="B1746" s="2" t="s">
        <v>9025</v>
      </c>
      <c r="C1746" s="2" t="s">
        <v>9025</v>
      </c>
    </row>
    <row r="1747" spans="1:3" x14ac:dyDescent="0.3">
      <c r="A1747">
        <v>2026</v>
      </c>
      <c r="B1747" s="2" t="s">
        <v>572</v>
      </c>
      <c r="C1747" s="2" t="s">
        <v>572</v>
      </c>
    </row>
    <row r="1748" spans="1:3" x14ac:dyDescent="0.3">
      <c r="A1748">
        <v>2026</v>
      </c>
      <c r="B1748" s="2" t="s">
        <v>573</v>
      </c>
      <c r="C1748" s="2" t="s">
        <v>613</v>
      </c>
    </row>
    <row r="1749" spans="1:3" x14ac:dyDescent="0.3">
      <c r="A1749">
        <v>2026</v>
      </c>
      <c r="B1749" s="2" t="s">
        <v>10191</v>
      </c>
      <c r="C1749" s="2" t="s">
        <v>10191</v>
      </c>
    </row>
    <row r="1750" spans="1:3" x14ac:dyDescent="0.3">
      <c r="A1750">
        <v>2026</v>
      </c>
      <c r="B1750" s="2" t="s">
        <v>10192</v>
      </c>
      <c r="C1750" s="2" t="s">
        <v>10192</v>
      </c>
    </row>
    <row r="1751" spans="1:3" x14ac:dyDescent="0.3">
      <c r="A1751">
        <v>2026</v>
      </c>
      <c r="B1751" s="2" t="s">
        <v>10193</v>
      </c>
      <c r="C1751" s="2" t="s">
        <v>10193</v>
      </c>
    </row>
    <row r="1752" spans="1:3" x14ac:dyDescent="0.3">
      <c r="A1752">
        <v>2026</v>
      </c>
      <c r="B1752" s="2" t="s">
        <v>10194</v>
      </c>
      <c r="C1752" s="2" t="s">
        <v>10194</v>
      </c>
    </row>
    <row r="1753" spans="1:3" x14ac:dyDescent="0.3">
      <c r="A1753">
        <v>2026</v>
      </c>
      <c r="B1753" s="2" t="s">
        <v>10195</v>
      </c>
      <c r="C1753" s="2" t="s">
        <v>10195</v>
      </c>
    </row>
    <row r="1754" spans="1:3" x14ac:dyDescent="0.3">
      <c r="A1754">
        <v>2026</v>
      </c>
      <c r="B1754" s="2" t="s">
        <v>10196</v>
      </c>
      <c r="C1754" s="2" t="s">
        <v>10196</v>
      </c>
    </row>
    <row r="1755" spans="1:3" x14ac:dyDescent="0.3">
      <c r="A1755">
        <v>2026</v>
      </c>
      <c r="B1755" s="2" t="s">
        <v>10197</v>
      </c>
      <c r="C1755" s="2" t="s">
        <v>10197</v>
      </c>
    </row>
    <row r="1756" spans="1:3" x14ac:dyDescent="0.3">
      <c r="A1756">
        <v>2026</v>
      </c>
      <c r="B1756" s="2" t="s">
        <v>10198</v>
      </c>
      <c r="C1756" s="2" t="s">
        <v>10198</v>
      </c>
    </row>
    <row r="1757" spans="1:3" x14ac:dyDescent="0.3">
      <c r="A1757">
        <v>2026</v>
      </c>
      <c r="B1757" s="2" t="s">
        <v>10199</v>
      </c>
      <c r="C1757" s="2" t="s">
        <v>10199</v>
      </c>
    </row>
    <row r="1758" spans="1:3" x14ac:dyDescent="0.3">
      <c r="A1758">
        <v>2026</v>
      </c>
      <c r="B1758" s="2" t="s">
        <v>10200</v>
      </c>
      <c r="C1758" s="2" t="s">
        <v>10200</v>
      </c>
    </row>
    <row r="1759" spans="1:3" x14ac:dyDescent="0.3">
      <c r="A1759">
        <v>2026</v>
      </c>
      <c r="B1759" s="2" t="s">
        <v>10201</v>
      </c>
      <c r="C1759" s="2" t="s">
        <v>10201</v>
      </c>
    </row>
    <row r="1760" spans="1:3" x14ac:dyDescent="0.3">
      <c r="A1760">
        <v>2026</v>
      </c>
      <c r="B1760" s="2" t="s">
        <v>10202</v>
      </c>
      <c r="C1760" s="2" t="s">
        <v>10202</v>
      </c>
    </row>
    <row r="1761" spans="1:3" x14ac:dyDescent="0.3">
      <c r="A1761">
        <v>2026</v>
      </c>
      <c r="B1761" s="2" t="s">
        <v>10203</v>
      </c>
      <c r="C1761" s="2" t="s">
        <v>10203</v>
      </c>
    </row>
    <row r="1762" spans="1:3" x14ac:dyDescent="0.3">
      <c r="A1762">
        <v>2026</v>
      </c>
      <c r="B1762" s="2" t="s">
        <v>10204</v>
      </c>
      <c r="C1762" s="2" t="s">
        <v>10204</v>
      </c>
    </row>
    <row r="1763" spans="1:3" x14ac:dyDescent="0.3">
      <c r="A1763">
        <v>2026</v>
      </c>
      <c r="B1763" s="2" t="s">
        <v>10059</v>
      </c>
      <c r="C1763" s="2" t="s">
        <v>10059</v>
      </c>
    </row>
    <row r="1764" spans="1:3" x14ac:dyDescent="0.3">
      <c r="A1764">
        <v>2026</v>
      </c>
      <c r="B1764" s="2" t="s">
        <v>10205</v>
      </c>
      <c r="C1764" s="2" t="s">
        <v>10205</v>
      </c>
    </row>
    <row r="1765" spans="1:3" x14ac:dyDescent="0.3">
      <c r="A1765">
        <v>2026</v>
      </c>
      <c r="B1765" s="2" t="s">
        <v>10206</v>
      </c>
      <c r="C1765" s="2" t="s">
        <v>10206</v>
      </c>
    </row>
    <row r="1766" spans="1:3" x14ac:dyDescent="0.3">
      <c r="A1766">
        <v>2026</v>
      </c>
      <c r="B1766" s="2" t="s">
        <v>10207</v>
      </c>
      <c r="C1766" s="2" t="s">
        <v>10207</v>
      </c>
    </row>
    <row r="1767" spans="1:3" x14ac:dyDescent="0.3">
      <c r="A1767">
        <v>2026</v>
      </c>
      <c r="B1767" s="2" t="s">
        <v>10208</v>
      </c>
      <c r="C1767" s="2" t="s">
        <v>10208</v>
      </c>
    </row>
    <row r="1768" spans="1:3" x14ac:dyDescent="0.3">
      <c r="A1768">
        <v>2026</v>
      </c>
      <c r="B1768" s="2" t="s">
        <v>10209</v>
      </c>
      <c r="C1768" s="2" t="s">
        <v>10209</v>
      </c>
    </row>
    <row r="1769" spans="1:3" x14ac:dyDescent="0.3">
      <c r="A1769">
        <v>2026</v>
      </c>
      <c r="B1769" s="2" t="s">
        <v>10210</v>
      </c>
      <c r="C1769" s="2" t="s">
        <v>10210</v>
      </c>
    </row>
    <row r="1770" spans="1:3" x14ac:dyDescent="0.3">
      <c r="A1770">
        <v>2026</v>
      </c>
      <c r="B1770" s="2" t="s">
        <v>10211</v>
      </c>
      <c r="C1770" s="2" t="s">
        <v>10211</v>
      </c>
    </row>
    <row r="1771" spans="1:3" x14ac:dyDescent="0.3">
      <c r="A1771">
        <v>2026</v>
      </c>
      <c r="B1771" s="2" t="s">
        <v>10212</v>
      </c>
      <c r="C1771" s="2" t="s">
        <v>10212</v>
      </c>
    </row>
    <row r="1772" spans="1:3" x14ac:dyDescent="0.3">
      <c r="A1772">
        <v>2026</v>
      </c>
      <c r="B1772" s="2" t="s">
        <v>10213</v>
      </c>
      <c r="C1772" s="2" t="s">
        <v>10214</v>
      </c>
    </row>
    <row r="1773" spans="1:3" x14ac:dyDescent="0.3">
      <c r="A1773">
        <v>2026</v>
      </c>
      <c r="B1773" s="2" t="s">
        <v>10215</v>
      </c>
      <c r="C1773" s="2" t="s">
        <v>234</v>
      </c>
    </row>
    <row r="1774" spans="1:3" x14ac:dyDescent="0.3">
      <c r="A1774">
        <v>2026</v>
      </c>
      <c r="B1774" s="2" t="s">
        <v>10216</v>
      </c>
      <c r="C1774" s="2" t="s">
        <v>9297</v>
      </c>
    </row>
    <row r="1775" spans="1:3" x14ac:dyDescent="0.3">
      <c r="A1775">
        <v>2026</v>
      </c>
      <c r="B1775" s="2" t="s">
        <v>10217</v>
      </c>
      <c r="C1775" s="2" t="s">
        <v>10217</v>
      </c>
    </row>
    <row r="1776" spans="1:3" x14ac:dyDescent="0.3">
      <c r="A1776">
        <v>2026</v>
      </c>
      <c r="B1776" s="2" t="s">
        <v>10218</v>
      </c>
      <c r="C1776" s="2" t="s">
        <v>10218</v>
      </c>
    </row>
    <row r="1777" spans="1:3" x14ac:dyDescent="0.3">
      <c r="A1777">
        <v>2026</v>
      </c>
      <c r="B1777" s="2" t="s">
        <v>10219</v>
      </c>
      <c r="C1777" s="2" t="s">
        <v>10219</v>
      </c>
    </row>
    <row r="1778" spans="1:3" x14ac:dyDescent="0.3">
      <c r="A1778">
        <v>2026</v>
      </c>
      <c r="B1778" s="2" t="s">
        <v>10220</v>
      </c>
      <c r="C1778" s="2" t="s">
        <v>10220</v>
      </c>
    </row>
    <row r="1779" spans="1:3" x14ac:dyDescent="0.3">
      <c r="A1779">
        <v>2026</v>
      </c>
      <c r="B1779" s="2" t="s">
        <v>10221</v>
      </c>
      <c r="C1779" s="2" t="s">
        <v>10221</v>
      </c>
    </row>
    <row r="1780" spans="1:3" x14ac:dyDescent="0.3">
      <c r="A1780">
        <v>2026</v>
      </c>
      <c r="B1780" s="2" t="s">
        <v>10222</v>
      </c>
      <c r="C1780" s="2" t="s">
        <v>10222</v>
      </c>
    </row>
    <row r="1781" spans="1:3" x14ac:dyDescent="0.3">
      <c r="A1781">
        <v>2026</v>
      </c>
      <c r="B1781" s="2" t="s">
        <v>10223</v>
      </c>
      <c r="C1781" s="2" t="s">
        <v>10223</v>
      </c>
    </row>
    <row r="1782" spans="1:3" x14ac:dyDescent="0.3">
      <c r="A1782">
        <v>2026</v>
      </c>
      <c r="B1782" s="2" t="s">
        <v>10224</v>
      </c>
      <c r="C1782" s="2" t="s">
        <v>10224</v>
      </c>
    </row>
    <row r="1783" spans="1:3" x14ac:dyDescent="0.3">
      <c r="A1783">
        <v>2026</v>
      </c>
      <c r="B1783" s="2" t="s">
        <v>10225</v>
      </c>
      <c r="C1783" s="2" t="s">
        <v>10225</v>
      </c>
    </row>
    <row r="1784" spans="1:3" x14ac:dyDescent="0.3">
      <c r="A1784">
        <v>2026</v>
      </c>
      <c r="B1784" s="2" t="s">
        <v>10226</v>
      </c>
      <c r="C1784" s="2" t="s">
        <v>10226</v>
      </c>
    </row>
    <row r="1785" spans="1:3" x14ac:dyDescent="0.3">
      <c r="A1785">
        <v>2026</v>
      </c>
      <c r="B1785" s="2" t="s">
        <v>10227</v>
      </c>
      <c r="C1785" s="2" t="s">
        <v>10227</v>
      </c>
    </row>
    <row r="1786" spans="1:3" x14ac:dyDescent="0.3">
      <c r="A1786">
        <v>2026</v>
      </c>
      <c r="B1786" s="2" t="s">
        <v>10228</v>
      </c>
      <c r="C1786" s="2" t="s">
        <v>10228</v>
      </c>
    </row>
    <row r="1787" spans="1:3" x14ac:dyDescent="0.3">
      <c r="A1787">
        <v>2026</v>
      </c>
      <c r="B1787" s="2" t="s">
        <v>10229</v>
      </c>
      <c r="C1787" s="2" t="s">
        <v>10229</v>
      </c>
    </row>
    <row r="1788" spans="1:3" x14ac:dyDescent="0.3">
      <c r="A1788">
        <v>2026</v>
      </c>
      <c r="B1788" s="2" t="s">
        <v>10230</v>
      </c>
      <c r="C1788" s="2" t="s">
        <v>10230</v>
      </c>
    </row>
    <row r="1789" spans="1:3" x14ac:dyDescent="0.3">
      <c r="A1789">
        <v>2026</v>
      </c>
      <c r="B1789" s="2" t="s">
        <v>10231</v>
      </c>
      <c r="C1789" s="2" t="s">
        <v>10231</v>
      </c>
    </row>
    <row r="1790" spans="1:3" x14ac:dyDescent="0.3">
      <c r="A1790">
        <v>2026</v>
      </c>
      <c r="B1790" s="2" t="s">
        <v>10232</v>
      </c>
      <c r="C1790" s="2" t="s">
        <v>10232</v>
      </c>
    </row>
    <row r="1791" spans="1:3" x14ac:dyDescent="0.3">
      <c r="A1791">
        <v>2026</v>
      </c>
      <c r="B1791" s="2" t="s">
        <v>10233</v>
      </c>
      <c r="C1791" s="2" t="s">
        <v>10233</v>
      </c>
    </row>
    <row r="1792" spans="1:3" x14ac:dyDescent="0.3">
      <c r="A1792">
        <v>2026</v>
      </c>
      <c r="B1792" s="2" t="s">
        <v>10234</v>
      </c>
      <c r="C1792" s="2" t="s">
        <v>10234</v>
      </c>
    </row>
    <row r="1793" spans="1:3" x14ac:dyDescent="0.3">
      <c r="A1793">
        <v>2026</v>
      </c>
      <c r="B1793" s="2" t="s">
        <v>10235</v>
      </c>
      <c r="C1793" s="2" t="s">
        <v>10235</v>
      </c>
    </row>
    <row r="1794" spans="1:3" x14ac:dyDescent="0.3">
      <c r="A1794">
        <v>2026</v>
      </c>
      <c r="B1794" s="2" t="s">
        <v>10236</v>
      </c>
      <c r="C1794" s="2" t="s">
        <v>10236</v>
      </c>
    </row>
    <row r="1795" spans="1:3" x14ac:dyDescent="0.3">
      <c r="A1795">
        <v>2026</v>
      </c>
      <c r="B1795" s="2" t="s">
        <v>10237</v>
      </c>
      <c r="C1795" s="2" t="s">
        <v>10237</v>
      </c>
    </row>
    <row r="1796" spans="1:3" x14ac:dyDescent="0.3">
      <c r="A1796">
        <v>2026</v>
      </c>
      <c r="B1796" s="2" t="s">
        <v>10238</v>
      </c>
      <c r="C1796" s="2" t="s">
        <v>10238</v>
      </c>
    </row>
    <row r="1797" spans="1:3" x14ac:dyDescent="0.3">
      <c r="A1797">
        <v>2026</v>
      </c>
      <c r="B1797" s="2" t="s">
        <v>10239</v>
      </c>
      <c r="C1797" s="2" t="s">
        <v>10239</v>
      </c>
    </row>
    <row r="1798" spans="1:3" x14ac:dyDescent="0.3">
      <c r="A1798">
        <v>2026</v>
      </c>
      <c r="B1798" s="2" t="s">
        <v>10240</v>
      </c>
      <c r="C1798" s="2" t="s">
        <v>10240</v>
      </c>
    </row>
    <row r="1799" spans="1:3" x14ac:dyDescent="0.3">
      <c r="A1799">
        <v>2026</v>
      </c>
      <c r="B1799" s="2" t="s">
        <v>10241</v>
      </c>
      <c r="C1799" s="2" t="s">
        <v>10241</v>
      </c>
    </row>
    <row r="1800" spans="1:3" x14ac:dyDescent="0.3">
      <c r="A1800">
        <v>2026</v>
      </c>
      <c r="B1800" s="2" t="s">
        <v>10242</v>
      </c>
      <c r="C1800" s="2" t="s">
        <v>10242</v>
      </c>
    </row>
    <row r="1801" spans="1:3" x14ac:dyDescent="0.3">
      <c r="A1801">
        <v>2026</v>
      </c>
      <c r="B1801" s="2" t="s">
        <v>10243</v>
      </c>
      <c r="C1801" s="2" t="s">
        <v>10243</v>
      </c>
    </row>
    <row r="1802" spans="1:3" x14ac:dyDescent="0.3">
      <c r="A1802">
        <v>2026</v>
      </c>
      <c r="B1802" s="2" t="s">
        <v>10244</v>
      </c>
      <c r="C1802" s="2" t="s">
        <v>10244</v>
      </c>
    </row>
    <row r="1803" spans="1:3" x14ac:dyDescent="0.3">
      <c r="A1803">
        <v>2026</v>
      </c>
      <c r="B1803" s="2" t="s">
        <v>10245</v>
      </c>
      <c r="C1803" s="2" t="s">
        <v>9208</v>
      </c>
    </row>
    <row r="1804" spans="1:3" x14ac:dyDescent="0.3">
      <c r="A1804">
        <v>2026</v>
      </c>
      <c r="B1804" s="2" t="s">
        <v>10246</v>
      </c>
      <c r="C1804" s="2" t="s">
        <v>10246</v>
      </c>
    </row>
    <row r="1805" spans="1:3" x14ac:dyDescent="0.3">
      <c r="A1805">
        <v>2026</v>
      </c>
      <c r="B1805" s="2" t="s">
        <v>10247</v>
      </c>
      <c r="C1805" s="2" t="s">
        <v>10247</v>
      </c>
    </row>
    <row r="1806" spans="1:3" x14ac:dyDescent="0.3">
      <c r="A1806">
        <v>2026</v>
      </c>
      <c r="B1806" s="2" t="s">
        <v>10248</v>
      </c>
      <c r="C1806" s="2" t="s">
        <v>9350</v>
      </c>
    </row>
    <row r="1807" spans="1:3" x14ac:dyDescent="0.3">
      <c r="A1807">
        <v>2026</v>
      </c>
      <c r="B1807" s="2" t="s">
        <v>10249</v>
      </c>
      <c r="C1807" s="2" t="s">
        <v>10249</v>
      </c>
    </row>
    <row r="1808" spans="1:3" x14ac:dyDescent="0.3">
      <c r="A1808">
        <v>2026</v>
      </c>
      <c r="B1808" s="2" t="s">
        <v>10250</v>
      </c>
      <c r="C1808" s="2" t="s">
        <v>10250</v>
      </c>
    </row>
    <row r="1809" spans="1:3" x14ac:dyDescent="0.3">
      <c r="A1809">
        <v>2026</v>
      </c>
      <c r="B1809" s="2" t="s">
        <v>10251</v>
      </c>
      <c r="C1809" s="2" t="s">
        <v>10251</v>
      </c>
    </row>
    <row r="1810" spans="1:3" x14ac:dyDescent="0.3">
      <c r="A1810">
        <v>2026</v>
      </c>
      <c r="B1810" s="2" t="s">
        <v>10252</v>
      </c>
      <c r="C1810" s="2" t="s">
        <v>10252</v>
      </c>
    </row>
    <row r="1811" spans="1:3" x14ac:dyDescent="0.3">
      <c r="A1811">
        <v>2026</v>
      </c>
      <c r="B1811" s="2" t="s">
        <v>10253</v>
      </c>
      <c r="C1811" s="2" t="s">
        <v>10253</v>
      </c>
    </row>
    <row r="1812" spans="1:3" x14ac:dyDescent="0.3">
      <c r="A1812">
        <v>2026</v>
      </c>
      <c r="B1812" s="2" t="s">
        <v>10254</v>
      </c>
      <c r="C1812" s="2" t="s">
        <v>10254</v>
      </c>
    </row>
    <row r="1813" spans="1:3" x14ac:dyDescent="0.3">
      <c r="A1813">
        <v>2026</v>
      </c>
      <c r="B1813" s="2" t="s">
        <v>576</v>
      </c>
      <c r="C1813" s="2" t="s">
        <v>576</v>
      </c>
    </row>
    <row r="1814" spans="1:3" x14ac:dyDescent="0.3">
      <c r="A1814">
        <v>2026</v>
      </c>
      <c r="B1814" s="2" t="s">
        <v>10255</v>
      </c>
      <c r="C1814" s="2" t="s">
        <v>10255</v>
      </c>
    </row>
    <row r="1815" spans="1:3" x14ac:dyDescent="0.3">
      <c r="A1815">
        <v>2026</v>
      </c>
      <c r="B1815" s="2" t="s">
        <v>575</v>
      </c>
      <c r="C1815" s="2" t="s">
        <v>575</v>
      </c>
    </row>
    <row r="1816" spans="1:3" x14ac:dyDescent="0.3">
      <c r="A1816">
        <v>2026</v>
      </c>
      <c r="B1816" s="2" t="s">
        <v>577</v>
      </c>
      <c r="C1816" s="2" t="s">
        <v>577</v>
      </c>
    </row>
    <row r="1817" spans="1:3" x14ac:dyDescent="0.3">
      <c r="A1817">
        <v>2026</v>
      </c>
      <c r="B1817" s="2" t="s">
        <v>10256</v>
      </c>
      <c r="C1817" s="2" t="s">
        <v>10256</v>
      </c>
    </row>
    <row r="1818" spans="1:3" x14ac:dyDescent="0.3">
      <c r="A1818">
        <v>2026</v>
      </c>
      <c r="B1818" s="2" t="s">
        <v>10257</v>
      </c>
      <c r="C1818" s="2" t="s">
        <v>10257</v>
      </c>
    </row>
    <row r="1819" spans="1:3" x14ac:dyDescent="0.3">
      <c r="A1819">
        <v>2026</v>
      </c>
      <c r="B1819" s="2" t="s">
        <v>10258</v>
      </c>
      <c r="C1819" s="2" t="s">
        <v>10258</v>
      </c>
    </row>
    <row r="1820" spans="1:3" x14ac:dyDescent="0.3">
      <c r="A1820">
        <v>2026</v>
      </c>
      <c r="B1820" s="2" t="s">
        <v>10259</v>
      </c>
      <c r="C1820" s="2" t="s">
        <v>10259</v>
      </c>
    </row>
    <row r="1821" spans="1:3" x14ac:dyDescent="0.3">
      <c r="A1821">
        <v>2026</v>
      </c>
      <c r="B1821" s="2" t="s">
        <v>10260</v>
      </c>
      <c r="C1821" s="2" t="s">
        <v>10260</v>
      </c>
    </row>
    <row r="1822" spans="1:3" x14ac:dyDescent="0.3">
      <c r="A1822">
        <v>2026</v>
      </c>
      <c r="B1822" s="2" t="s">
        <v>10261</v>
      </c>
      <c r="C1822" s="2" t="s">
        <v>10261</v>
      </c>
    </row>
    <row r="1823" spans="1:3" x14ac:dyDescent="0.3">
      <c r="A1823">
        <v>2026</v>
      </c>
      <c r="B1823" s="2" t="s">
        <v>10262</v>
      </c>
      <c r="C1823" s="2" t="s">
        <v>10262</v>
      </c>
    </row>
    <row r="1824" spans="1:3" x14ac:dyDescent="0.3">
      <c r="A1824">
        <v>2026</v>
      </c>
      <c r="B1824" s="2" t="s">
        <v>578</v>
      </c>
      <c r="C1824" s="2" t="s">
        <v>578</v>
      </c>
    </row>
    <row r="1825" spans="1:3" x14ac:dyDescent="0.3">
      <c r="A1825">
        <v>2026</v>
      </c>
      <c r="B1825" s="2" t="s">
        <v>10263</v>
      </c>
      <c r="C1825" s="2" t="s">
        <v>10263</v>
      </c>
    </row>
    <row r="1826" spans="1:3" x14ac:dyDescent="0.3">
      <c r="A1826">
        <v>2026</v>
      </c>
      <c r="B1826" s="2" t="s">
        <v>10264</v>
      </c>
      <c r="C1826" s="2" t="s">
        <v>10264</v>
      </c>
    </row>
    <row r="1827" spans="1:3" x14ac:dyDescent="0.3">
      <c r="A1827">
        <v>2026</v>
      </c>
      <c r="B1827" s="2" t="s">
        <v>579</v>
      </c>
      <c r="C1827" s="2" t="s">
        <v>579</v>
      </c>
    </row>
    <row r="1828" spans="1:3" x14ac:dyDescent="0.3">
      <c r="A1828">
        <v>2026</v>
      </c>
      <c r="B1828" s="2" t="s">
        <v>10265</v>
      </c>
      <c r="C1828" s="2" t="s">
        <v>10265</v>
      </c>
    </row>
    <row r="1829" spans="1:3" x14ac:dyDescent="0.3">
      <c r="A1829">
        <v>2026</v>
      </c>
      <c r="B1829" s="2" t="s">
        <v>10266</v>
      </c>
      <c r="C1829" s="2" t="s">
        <v>10266</v>
      </c>
    </row>
    <row r="1830" spans="1:3" x14ac:dyDescent="0.3">
      <c r="A1830">
        <v>2026</v>
      </c>
      <c r="B1830" s="2" t="s">
        <v>10267</v>
      </c>
      <c r="C1830" s="2" t="s">
        <v>10267</v>
      </c>
    </row>
    <row r="1831" spans="1:3" x14ac:dyDescent="0.3">
      <c r="A1831">
        <v>2026</v>
      </c>
      <c r="B1831" s="2" t="s">
        <v>10268</v>
      </c>
      <c r="C1831" s="2" t="s">
        <v>10268</v>
      </c>
    </row>
    <row r="1832" spans="1:3" x14ac:dyDescent="0.3">
      <c r="A1832">
        <v>2026</v>
      </c>
      <c r="B1832" s="2" t="s">
        <v>10269</v>
      </c>
      <c r="C1832" s="2" t="s">
        <v>10269</v>
      </c>
    </row>
    <row r="1833" spans="1:3" x14ac:dyDescent="0.3">
      <c r="A1833">
        <v>2026</v>
      </c>
      <c r="B1833" s="2" t="s">
        <v>10270</v>
      </c>
      <c r="C1833" s="2" t="s">
        <v>10270</v>
      </c>
    </row>
    <row r="1834" spans="1:3" x14ac:dyDescent="0.3">
      <c r="A1834">
        <v>2026</v>
      </c>
      <c r="B1834" s="2" t="s">
        <v>10271</v>
      </c>
      <c r="C1834" s="2" t="s">
        <v>10271</v>
      </c>
    </row>
    <row r="1835" spans="1:3" x14ac:dyDescent="0.3">
      <c r="A1835">
        <v>2026</v>
      </c>
      <c r="B1835" s="2" t="s">
        <v>10272</v>
      </c>
      <c r="C1835" s="2" t="s">
        <v>10272</v>
      </c>
    </row>
    <row r="1836" spans="1:3" x14ac:dyDescent="0.3">
      <c r="A1836">
        <v>2026</v>
      </c>
      <c r="B1836" s="2" t="s">
        <v>10273</v>
      </c>
      <c r="C1836" s="2" t="s">
        <v>10273</v>
      </c>
    </row>
    <row r="1837" spans="1:3" x14ac:dyDescent="0.3">
      <c r="A1837">
        <v>2026</v>
      </c>
      <c r="B1837" s="2" t="s">
        <v>580</v>
      </c>
      <c r="C1837" s="2" t="s">
        <v>580</v>
      </c>
    </row>
    <row r="1838" spans="1:3" x14ac:dyDescent="0.3">
      <c r="A1838">
        <v>2026</v>
      </c>
      <c r="B1838" s="2" t="s">
        <v>581</v>
      </c>
      <c r="C1838" s="2" t="s">
        <v>581</v>
      </c>
    </row>
    <row r="1839" spans="1:3" x14ac:dyDescent="0.3">
      <c r="A1839">
        <v>2026</v>
      </c>
      <c r="B1839" s="2" t="s">
        <v>582</v>
      </c>
      <c r="C1839" s="2" t="s">
        <v>582</v>
      </c>
    </row>
    <row r="1840" spans="1:3" x14ac:dyDescent="0.3">
      <c r="A1840">
        <v>2026</v>
      </c>
      <c r="B1840" s="2" t="s">
        <v>583</v>
      </c>
      <c r="C1840" s="2" t="s">
        <v>583</v>
      </c>
    </row>
    <row r="1841" spans="1:3" x14ac:dyDescent="0.3">
      <c r="A1841">
        <v>2026</v>
      </c>
      <c r="B1841" s="2" t="s">
        <v>10274</v>
      </c>
      <c r="C1841" s="2" t="s">
        <v>10274</v>
      </c>
    </row>
    <row r="1842" spans="1:3" x14ac:dyDescent="0.3">
      <c r="A1842">
        <v>2026</v>
      </c>
      <c r="B1842" s="2" t="s">
        <v>10275</v>
      </c>
      <c r="C1842" s="2" t="s">
        <v>10275</v>
      </c>
    </row>
    <row r="1843" spans="1:3" x14ac:dyDescent="0.3">
      <c r="A1843">
        <v>2026</v>
      </c>
      <c r="B1843" s="2" t="s">
        <v>10276</v>
      </c>
      <c r="C1843" s="2" t="s">
        <v>10276</v>
      </c>
    </row>
    <row r="1844" spans="1:3" x14ac:dyDescent="0.3">
      <c r="A1844">
        <v>2026</v>
      </c>
      <c r="B1844" s="2" t="s">
        <v>10277</v>
      </c>
      <c r="C1844" s="2" t="s">
        <v>10277</v>
      </c>
    </row>
    <row r="1845" spans="1:3" x14ac:dyDescent="0.3">
      <c r="A1845">
        <v>2026</v>
      </c>
      <c r="B1845" s="2" t="s">
        <v>10278</v>
      </c>
      <c r="C1845" s="2" t="s">
        <v>10278</v>
      </c>
    </row>
    <row r="1846" spans="1:3" x14ac:dyDescent="0.3">
      <c r="A1846">
        <v>2026</v>
      </c>
      <c r="B1846" s="2" t="s">
        <v>584</v>
      </c>
      <c r="C1846" s="2" t="s">
        <v>584</v>
      </c>
    </row>
    <row r="1847" spans="1:3" x14ac:dyDescent="0.3">
      <c r="A1847">
        <v>2026</v>
      </c>
      <c r="B1847" s="2" t="s">
        <v>10279</v>
      </c>
      <c r="C1847" s="2" t="s">
        <v>10279</v>
      </c>
    </row>
    <row r="1848" spans="1:3" x14ac:dyDescent="0.3">
      <c r="A1848">
        <v>2026</v>
      </c>
      <c r="B1848" s="2" t="s">
        <v>10280</v>
      </c>
      <c r="C1848" s="2" t="s">
        <v>10280</v>
      </c>
    </row>
    <row r="1849" spans="1:3" x14ac:dyDescent="0.3">
      <c r="A1849">
        <v>2026</v>
      </c>
      <c r="B1849" s="2" t="s">
        <v>10281</v>
      </c>
      <c r="C1849" s="2" t="s">
        <v>10281</v>
      </c>
    </row>
    <row r="1850" spans="1:3" x14ac:dyDescent="0.3">
      <c r="A1850">
        <v>2026</v>
      </c>
      <c r="B1850" s="2" t="s">
        <v>10282</v>
      </c>
      <c r="C1850" s="2" t="s">
        <v>10282</v>
      </c>
    </row>
    <row r="1851" spans="1:3" x14ac:dyDescent="0.3">
      <c r="A1851">
        <v>2026</v>
      </c>
      <c r="B1851" s="2" t="s">
        <v>585</v>
      </c>
      <c r="C1851" s="2" t="s">
        <v>479</v>
      </c>
    </row>
    <row r="1852" spans="1:3" x14ac:dyDescent="0.3">
      <c r="A1852">
        <v>2026</v>
      </c>
      <c r="B1852" s="2" t="s">
        <v>586</v>
      </c>
      <c r="C1852" s="2" t="s">
        <v>586</v>
      </c>
    </row>
    <row r="1853" spans="1:3" x14ac:dyDescent="0.3">
      <c r="A1853">
        <v>2026</v>
      </c>
      <c r="B1853" s="2" t="s">
        <v>587</v>
      </c>
      <c r="C1853" s="2" t="s">
        <v>587</v>
      </c>
    </row>
    <row r="1854" spans="1:3" x14ac:dyDescent="0.3">
      <c r="A1854">
        <v>2026</v>
      </c>
      <c r="B1854" s="2" t="s">
        <v>588</v>
      </c>
      <c r="C1854" s="2" t="s">
        <v>588</v>
      </c>
    </row>
    <row r="1855" spans="1:3" x14ac:dyDescent="0.3">
      <c r="A1855">
        <v>2026</v>
      </c>
      <c r="B1855" s="2" t="s">
        <v>589</v>
      </c>
      <c r="C1855" s="2" t="s">
        <v>589</v>
      </c>
    </row>
    <row r="1856" spans="1:3" x14ac:dyDescent="0.3">
      <c r="A1856">
        <v>2026</v>
      </c>
      <c r="B1856" s="2" t="s">
        <v>590</v>
      </c>
      <c r="C1856" s="2" t="s">
        <v>590</v>
      </c>
    </row>
    <row r="1857" spans="1:3" x14ac:dyDescent="0.3">
      <c r="A1857">
        <v>2026</v>
      </c>
      <c r="B1857" s="2" t="s">
        <v>591</v>
      </c>
      <c r="C1857" s="2" t="s">
        <v>591</v>
      </c>
    </row>
    <row r="1858" spans="1:3" x14ac:dyDescent="0.3">
      <c r="A1858">
        <v>2026</v>
      </c>
      <c r="B1858" s="2" t="s">
        <v>592</v>
      </c>
      <c r="C1858" s="2" t="s">
        <v>592</v>
      </c>
    </row>
    <row r="1859" spans="1:3" x14ac:dyDescent="0.3">
      <c r="A1859">
        <v>2026</v>
      </c>
      <c r="B1859" s="2" t="s">
        <v>10283</v>
      </c>
      <c r="C1859" s="2" t="s">
        <v>10283</v>
      </c>
    </row>
    <row r="1860" spans="1:3" x14ac:dyDescent="0.3">
      <c r="A1860">
        <v>2026</v>
      </c>
      <c r="B1860" s="2" t="s">
        <v>10284</v>
      </c>
      <c r="C1860" s="2" t="s">
        <v>10284</v>
      </c>
    </row>
    <row r="1861" spans="1:3" x14ac:dyDescent="0.3">
      <c r="A1861">
        <v>2026</v>
      </c>
      <c r="B1861" s="2" t="s">
        <v>10285</v>
      </c>
      <c r="C1861" s="2" t="s">
        <v>10285</v>
      </c>
    </row>
    <row r="1862" spans="1:3" x14ac:dyDescent="0.3">
      <c r="A1862">
        <v>2026</v>
      </c>
      <c r="B1862" s="2" t="s">
        <v>10286</v>
      </c>
      <c r="C1862" s="2" t="s">
        <v>10286</v>
      </c>
    </row>
    <row r="1863" spans="1:3" x14ac:dyDescent="0.3">
      <c r="A1863">
        <v>2026</v>
      </c>
      <c r="B1863" s="2" t="s">
        <v>593</v>
      </c>
      <c r="C1863" s="2" t="s">
        <v>593</v>
      </c>
    </row>
    <row r="1864" spans="1:3" x14ac:dyDescent="0.3">
      <c r="A1864">
        <v>2026</v>
      </c>
      <c r="B1864" s="2" t="s">
        <v>10287</v>
      </c>
      <c r="C1864" s="2" t="s">
        <v>10287</v>
      </c>
    </row>
    <row r="1865" spans="1:3" x14ac:dyDescent="0.3">
      <c r="A1865">
        <v>2026</v>
      </c>
      <c r="B1865" s="2" t="s">
        <v>10288</v>
      </c>
      <c r="C1865" s="2" t="s">
        <v>10288</v>
      </c>
    </row>
    <row r="1866" spans="1:3" x14ac:dyDescent="0.3">
      <c r="A1866">
        <v>2026</v>
      </c>
      <c r="B1866" s="2" t="s">
        <v>10289</v>
      </c>
      <c r="C1866" s="2" t="s">
        <v>10289</v>
      </c>
    </row>
    <row r="1867" spans="1:3" x14ac:dyDescent="0.3">
      <c r="A1867">
        <v>2026</v>
      </c>
      <c r="B1867" s="2" t="s">
        <v>10290</v>
      </c>
      <c r="C1867" s="2" t="s">
        <v>10290</v>
      </c>
    </row>
    <row r="1868" spans="1:3" x14ac:dyDescent="0.3">
      <c r="A1868">
        <v>2026</v>
      </c>
      <c r="B1868" s="2" t="s">
        <v>10291</v>
      </c>
      <c r="C1868" s="2" t="s">
        <v>10291</v>
      </c>
    </row>
    <row r="1869" spans="1:3" x14ac:dyDescent="0.3">
      <c r="A1869">
        <v>2026</v>
      </c>
      <c r="B1869" s="2" t="s">
        <v>10292</v>
      </c>
      <c r="C1869" s="2" t="s">
        <v>10292</v>
      </c>
    </row>
    <row r="1870" spans="1:3" x14ac:dyDescent="0.3">
      <c r="A1870">
        <v>2026</v>
      </c>
      <c r="B1870" s="2" t="s">
        <v>10293</v>
      </c>
      <c r="C1870" s="2" t="s">
        <v>10293</v>
      </c>
    </row>
    <row r="1871" spans="1:3" x14ac:dyDescent="0.3">
      <c r="A1871">
        <v>2026</v>
      </c>
      <c r="B1871" s="2" t="s">
        <v>598</v>
      </c>
      <c r="C1871" s="2" t="s">
        <v>598</v>
      </c>
    </row>
    <row r="1872" spans="1:3" x14ac:dyDescent="0.3">
      <c r="A1872">
        <v>2026</v>
      </c>
      <c r="B1872" s="2" t="s">
        <v>10294</v>
      </c>
      <c r="C1872" s="2" t="s">
        <v>10294</v>
      </c>
    </row>
    <row r="1873" spans="1:3" x14ac:dyDescent="0.3">
      <c r="A1873">
        <v>2026</v>
      </c>
      <c r="B1873" s="2" t="s">
        <v>594</v>
      </c>
      <c r="C1873" s="2" t="s">
        <v>594</v>
      </c>
    </row>
    <row r="1874" spans="1:3" x14ac:dyDescent="0.3">
      <c r="A1874">
        <v>2026</v>
      </c>
      <c r="B1874" s="2" t="s">
        <v>10295</v>
      </c>
      <c r="C1874" s="2" t="s">
        <v>10295</v>
      </c>
    </row>
    <row r="1875" spans="1:3" x14ac:dyDescent="0.3">
      <c r="A1875">
        <v>2026</v>
      </c>
      <c r="B1875" s="2" t="s">
        <v>10296</v>
      </c>
      <c r="C1875" s="2" t="s">
        <v>10296</v>
      </c>
    </row>
    <row r="1876" spans="1:3" x14ac:dyDescent="0.3">
      <c r="A1876">
        <v>2026</v>
      </c>
      <c r="B1876" s="2" t="s">
        <v>10297</v>
      </c>
      <c r="C1876" s="2" t="s">
        <v>10297</v>
      </c>
    </row>
    <row r="1877" spans="1:3" x14ac:dyDescent="0.3">
      <c r="A1877">
        <v>2026</v>
      </c>
      <c r="B1877" s="2" t="s">
        <v>595</v>
      </c>
      <c r="C1877" s="2" t="s">
        <v>595</v>
      </c>
    </row>
    <row r="1878" spans="1:3" x14ac:dyDescent="0.3">
      <c r="A1878">
        <v>2026</v>
      </c>
      <c r="B1878" s="2" t="s">
        <v>10298</v>
      </c>
      <c r="C1878" s="2" t="s">
        <v>10298</v>
      </c>
    </row>
    <row r="1879" spans="1:3" x14ac:dyDescent="0.3">
      <c r="A1879">
        <v>2026</v>
      </c>
      <c r="B1879" s="2" t="s">
        <v>10299</v>
      </c>
      <c r="C1879" s="2" t="s">
        <v>10299</v>
      </c>
    </row>
    <row r="1880" spans="1:3" x14ac:dyDescent="0.3">
      <c r="A1880">
        <v>2026</v>
      </c>
      <c r="B1880" s="2" t="s">
        <v>10300</v>
      </c>
      <c r="C1880" s="2" t="s">
        <v>10300</v>
      </c>
    </row>
    <row r="1881" spans="1:3" x14ac:dyDescent="0.3">
      <c r="A1881">
        <v>2026</v>
      </c>
      <c r="B1881" s="2" t="s">
        <v>596</v>
      </c>
      <c r="C1881" s="2" t="s">
        <v>596</v>
      </c>
    </row>
    <row r="1882" spans="1:3" x14ac:dyDescent="0.3">
      <c r="A1882">
        <v>2026</v>
      </c>
      <c r="B1882" s="2" t="s">
        <v>597</v>
      </c>
      <c r="C1882" s="2" t="s">
        <v>597</v>
      </c>
    </row>
    <row r="1883" spans="1:3" x14ac:dyDescent="0.3">
      <c r="A1883">
        <v>2026</v>
      </c>
      <c r="B1883" s="2" t="s">
        <v>599</v>
      </c>
      <c r="C1883" s="2" t="s">
        <v>599</v>
      </c>
    </row>
    <row r="1884" spans="1:3" x14ac:dyDescent="0.3">
      <c r="A1884">
        <v>2026</v>
      </c>
      <c r="B1884" s="2" t="s">
        <v>10301</v>
      </c>
      <c r="C1884" s="2" t="s">
        <v>10301</v>
      </c>
    </row>
    <row r="1885" spans="1:3" x14ac:dyDescent="0.3">
      <c r="A1885">
        <v>2026</v>
      </c>
      <c r="B1885" s="2" t="s">
        <v>10302</v>
      </c>
      <c r="C1885" s="2" t="s">
        <v>10302</v>
      </c>
    </row>
    <row r="1886" spans="1:3" x14ac:dyDescent="0.3">
      <c r="A1886">
        <v>2026</v>
      </c>
      <c r="B1886" s="2" t="s">
        <v>10303</v>
      </c>
      <c r="C1886" s="2" t="s">
        <v>10303</v>
      </c>
    </row>
    <row r="1887" spans="1:3" x14ac:dyDescent="0.3">
      <c r="A1887">
        <v>2026</v>
      </c>
      <c r="B1887" s="2" t="s">
        <v>10304</v>
      </c>
      <c r="C1887" s="2" t="s">
        <v>10304</v>
      </c>
    </row>
    <row r="1888" spans="1:3" x14ac:dyDescent="0.3">
      <c r="A1888">
        <v>2026</v>
      </c>
      <c r="B1888" s="2" t="s">
        <v>10305</v>
      </c>
      <c r="C1888" s="2" t="s">
        <v>10305</v>
      </c>
    </row>
    <row r="1889" spans="1:3" x14ac:dyDescent="0.3">
      <c r="A1889">
        <v>2026</v>
      </c>
      <c r="B1889" s="2" t="s">
        <v>10306</v>
      </c>
      <c r="C1889" s="2" t="s">
        <v>10306</v>
      </c>
    </row>
    <row r="1890" spans="1:3" x14ac:dyDescent="0.3">
      <c r="A1890">
        <v>2026</v>
      </c>
      <c r="B1890" s="2" t="s">
        <v>10307</v>
      </c>
      <c r="C1890" s="2" t="s">
        <v>10307</v>
      </c>
    </row>
    <row r="1891" spans="1:3" x14ac:dyDescent="0.3">
      <c r="A1891">
        <v>2026</v>
      </c>
      <c r="B1891" s="2" t="s">
        <v>10308</v>
      </c>
      <c r="C1891" s="2" t="s">
        <v>10308</v>
      </c>
    </row>
    <row r="1892" spans="1:3" x14ac:dyDescent="0.3">
      <c r="A1892">
        <v>2026</v>
      </c>
      <c r="B1892" s="2" t="s">
        <v>10309</v>
      </c>
      <c r="C1892" s="2" t="s">
        <v>9330</v>
      </c>
    </row>
    <row r="1893" spans="1:3" x14ac:dyDescent="0.3">
      <c r="A1893">
        <v>2026</v>
      </c>
      <c r="B1893" s="2" t="s">
        <v>10310</v>
      </c>
      <c r="C1893" s="2" t="s">
        <v>10310</v>
      </c>
    </row>
    <row r="1894" spans="1:3" x14ac:dyDescent="0.3">
      <c r="A1894">
        <v>2026</v>
      </c>
      <c r="B1894" s="2" t="s">
        <v>10311</v>
      </c>
      <c r="C1894" s="2" t="s">
        <v>10311</v>
      </c>
    </row>
    <row r="1895" spans="1:3" x14ac:dyDescent="0.3">
      <c r="A1895">
        <v>2026</v>
      </c>
      <c r="B1895" s="2" t="s">
        <v>10312</v>
      </c>
      <c r="C1895" s="2" t="s">
        <v>10312</v>
      </c>
    </row>
    <row r="1896" spans="1:3" x14ac:dyDescent="0.3">
      <c r="A1896">
        <v>2026</v>
      </c>
      <c r="B1896" s="2" t="s">
        <v>10313</v>
      </c>
      <c r="C1896" s="2" t="s">
        <v>10313</v>
      </c>
    </row>
    <row r="1897" spans="1:3" x14ac:dyDescent="0.3">
      <c r="A1897">
        <v>2026</v>
      </c>
      <c r="B1897" s="2" t="s">
        <v>10314</v>
      </c>
      <c r="C1897" s="2" t="s">
        <v>9332</v>
      </c>
    </row>
    <row r="1898" spans="1:3" x14ac:dyDescent="0.3">
      <c r="A1898">
        <v>2026</v>
      </c>
      <c r="B1898" s="2" t="s">
        <v>605</v>
      </c>
      <c r="C1898" s="2" t="s">
        <v>605</v>
      </c>
    </row>
    <row r="1899" spans="1:3" x14ac:dyDescent="0.3">
      <c r="A1899">
        <v>2026</v>
      </c>
      <c r="B1899" s="2" t="s">
        <v>606</v>
      </c>
      <c r="C1899" s="2" t="s">
        <v>606</v>
      </c>
    </row>
    <row r="1900" spans="1:3" x14ac:dyDescent="0.3">
      <c r="A1900">
        <v>2026</v>
      </c>
      <c r="B1900" s="2" t="s">
        <v>607</v>
      </c>
      <c r="C1900" s="2" t="s">
        <v>607</v>
      </c>
    </row>
    <row r="1901" spans="1:3" x14ac:dyDescent="0.3">
      <c r="A1901">
        <v>2026</v>
      </c>
      <c r="B1901" s="2" t="s">
        <v>10315</v>
      </c>
      <c r="C1901" s="2" t="s">
        <v>10315</v>
      </c>
    </row>
    <row r="1902" spans="1:3" x14ac:dyDescent="0.3">
      <c r="A1902">
        <v>2026</v>
      </c>
      <c r="B1902" s="2" t="s">
        <v>10316</v>
      </c>
      <c r="C1902" s="2" t="s">
        <v>10316</v>
      </c>
    </row>
    <row r="1903" spans="1:3" x14ac:dyDescent="0.3">
      <c r="A1903">
        <v>2026</v>
      </c>
      <c r="B1903" s="2" t="s">
        <v>10317</v>
      </c>
      <c r="C1903" s="2" t="s">
        <v>10317</v>
      </c>
    </row>
    <row r="1904" spans="1:3" x14ac:dyDescent="0.3">
      <c r="A1904">
        <v>2026</v>
      </c>
      <c r="B1904" s="2" t="s">
        <v>10318</v>
      </c>
      <c r="C1904" s="2" t="s">
        <v>10318</v>
      </c>
    </row>
    <row r="1905" spans="1:3" x14ac:dyDescent="0.3">
      <c r="A1905">
        <v>2026</v>
      </c>
      <c r="B1905" s="2" t="s">
        <v>10319</v>
      </c>
      <c r="C1905" s="2" t="s">
        <v>8889</v>
      </c>
    </row>
    <row r="1906" spans="1:3" x14ac:dyDescent="0.3">
      <c r="A1906">
        <v>2026</v>
      </c>
      <c r="B1906" s="2" t="s">
        <v>601</v>
      </c>
      <c r="C1906" s="2" t="s">
        <v>512</v>
      </c>
    </row>
    <row r="1907" spans="1:3" x14ac:dyDescent="0.3">
      <c r="A1907">
        <v>2026</v>
      </c>
      <c r="B1907" s="2" t="s">
        <v>602</v>
      </c>
      <c r="C1907" s="2" t="s">
        <v>602</v>
      </c>
    </row>
    <row r="1908" spans="1:3" x14ac:dyDescent="0.3">
      <c r="A1908">
        <v>2026</v>
      </c>
      <c r="B1908" s="2" t="s">
        <v>603</v>
      </c>
      <c r="C1908" s="2" t="s">
        <v>603</v>
      </c>
    </row>
    <row r="1909" spans="1:3" x14ac:dyDescent="0.3">
      <c r="A1909">
        <v>2026</v>
      </c>
      <c r="B1909" s="2" t="s">
        <v>604</v>
      </c>
      <c r="C1909" s="2" t="s">
        <v>644</v>
      </c>
    </row>
    <row r="1910" spans="1:3" x14ac:dyDescent="0.3">
      <c r="A1910">
        <v>2026</v>
      </c>
      <c r="B1910" s="2" t="s">
        <v>10320</v>
      </c>
      <c r="C1910" s="2" t="s">
        <v>10320</v>
      </c>
    </row>
    <row r="1911" spans="1:3" x14ac:dyDescent="0.3">
      <c r="A1911">
        <v>2026</v>
      </c>
      <c r="B1911" s="2" t="s">
        <v>10321</v>
      </c>
      <c r="C1911" s="2" t="s">
        <v>10321</v>
      </c>
    </row>
    <row r="1912" spans="1:3" x14ac:dyDescent="0.3">
      <c r="A1912">
        <v>2026</v>
      </c>
      <c r="B1912" s="2" t="s">
        <v>608</v>
      </c>
      <c r="C1912" s="2" t="s">
        <v>608</v>
      </c>
    </row>
    <row r="1913" spans="1:3" x14ac:dyDescent="0.3">
      <c r="A1913">
        <v>2026</v>
      </c>
      <c r="B1913" s="2" t="s">
        <v>10322</v>
      </c>
      <c r="C1913" s="2" t="s">
        <v>10322</v>
      </c>
    </row>
    <row r="1914" spans="1:3" x14ac:dyDescent="0.3">
      <c r="A1914">
        <v>2026</v>
      </c>
      <c r="B1914" s="2" t="s">
        <v>10323</v>
      </c>
      <c r="C1914" s="2" t="s">
        <v>10323</v>
      </c>
    </row>
    <row r="1915" spans="1:3" x14ac:dyDescent="0.3">
      <c r="A1915">
        <v>2026</v>
      </c>
      <c r="B1915" s="2" t="s">
        <v>10324</v>
      </c>
      <c r="C1915" s="2" t="s">
        <v>10324</v>
      </c>
    </row>
    <row r="1916" spans="1:3" x14ac:dyDescent="0.3">
      <c r="A1916">
        <v>2026</v>
      </c>
      <c r="B1916" s="2" t="s">
        <v>10325</v>
      </c>
      <c r="C1916" s="2" t="s">
        <v>10325</v>
      </c>
    </row>
    <row r="1917" spans="1:3" x14ac:dyDescent="0.3">
      <c r="A1917">
        <v>2026</v>
      </c>
      <c r="B1917" s="2" t="s">
        <v>10326</v>
      </c>
      <c r="C1917" s="2" t="s">
        <v>10326</v>
      </c>
    </row>
    <row r="1918" spans="1:3" x14ac:dyDescent="0.3">
      <c r="A1918">
        <v>2026</v>
      </c>
      <c r="B1918" s="2" t="s">
        <v>10327</v>
      </c>
      <c r="C1918" s="2" t="s">
        <v>10327</v>
      </c>
    </row>
    <row r="1919" spans="1:3" x14ac:dyDescent="0.3">
      <c r="A1919">
        <v>2026</v>
      </c>
      <c r="B1919" s="2" t="s">
        <v>10328</v>
      </c>
      <c r="C1919" s="2" t="s">
        <v>10328</v>
      </c>
    </row>
    <row r="1920" spans="1:3" x14ac:dyDescent="0.3">
      <c r="A1920">
        <v>2026</v>
      </c>
      <c r="B1920" s="2" t="s">
        <v>10329</v>
      </c>
      <c r="C1920" s="2" t="s">
        <v>10329</v>
      </c>
    </row>
    <row r="1921" spans="1:3" x14ac:dyDescent="0.3">
      <c r="A1921">
        <v>2026</v>
      </c>
      <c r="B1921" s="2" t="s">
        <v>10330</v>
      </c>
      <c r="C1921" s="2" t="s">
        <v>10330</v>
      </c>
    </row>
    <row r="1922" spans="1:3" x14ac:dyDescent="0.3">
      <c r="A1922">
        <v>2026</v>
      </c>
      <c r="B1922" s="2" t="s">
        <v>10331</v>
      </c>
      <c r="C1922" s="2" t="s">
        <v>10331</v>
      </c>
    </row>
    <row r="1923" spans="1:3" x14ac:dyDescent="0.3">
      <c r="A1923">
        <v>2026</v>
      </c>
      <c r="B1923" s="2" t="s">
        <v>609</v>
      </c>
      <c r="C1923" s="2" t="s">
        <v>609</v>
      </c>
    </row>
    <row r="1924" spans="1:3" x14ac:dyDescent="0.3">
      <c r="A1924">
        <v>2026</v>
      </c>
      <c r="B1924" s="2" t="s">
        <v>10332</v>
      </c>
      <c r="C1924" s="2" t="s">
        <v>10332</v>
      </c>
    </row>
    <row r="1925" spans="1:3" x14ac:dyDescent="0.3">
      <c r="A1925">
        <v>2026</v>
      </c>
      <c r="B1925" s="2" t="s">
        <v>10333</v>
      </c>
      <c r="C1925" s="2" t="s">
        <v>10333</v>
      </c>
    </row>
    <row r="1926" spans="1:3" x14ac:dyDescent="0.3">
      <c r="A1926">
        <v>2026</v>
      </c>
      <c r="B1926" s="2" t="s">
        <v>10334</v>
      </c>
      <c r="C1926" s="2" t="s">
        <v>10334</v>
      </c>
    </row>
    <row r="1927" spans="1:3" x14ac:dyDescent="0.3">
      <c r="A1927">
        <v>2026</v>
      </c>
      <c r="B1927" s="2" t="s">
        <v>10335</v>
      </c>
      <c r="C1927" s="2" t="s">
        <v>10335</v>
      </c>
    </row>
    <row r="1928" spans="1:3" x14ac:dyDescent="0.3">
      <c r="A1928">
        <v>2026</v>
      </c>
      <c r="B1928" s="2" t="s">
        <v>10336</v>
      </c>
      <c r="C1928" s="2" t="s">
        <v>10336</v>
      </c>
    </row>
    <row r="1929" spans="1:3" x14ac:dyDescent="0.3">
      <c r="A1929">
        <v>2026</v>
      </c>
      <c r="B1929" s="2" t="s">
        <v>610</v>
      </c>
      <c r="C1929" s="2" t="s">
        <v>610</v>
      </c>
    </row>
    <row r="1930" spans="1:3" x14ac:dyDescent="0.3">
      <c r="A1930">
        <v>2026</v>
      </c>
      <c r="B1930" s="2" t="s">
        <v>10337</v>
      </c>
      <c r="C1930" s="2" t="s">
        <v>10337</v>
      </c>
    </row>
    <row r="1931" spans="1:3" x14ac:dyDescent="0.3">
      <c r="A1931">
        <v>2026</v>
      </c>
      <c r="B1931" s="2" t="s">
        <v>10338</v>
      </c>
      <c r="C1931" s="2" t="s">
        <v>10338</v>
      </c>
    </row>
    <row r="1932" spans="1:3" x14ac:dyDescent="0.3">
      <c r="A1932">
        <v>2026</v>
      </c>
      <c r="B1932" s="2" t="s">
        <v>10339</v>
      </c>
      <c r="C1932" s="2" t="s">
        <v>10339</v>
      </c>
    </row>
    <row r="1933" spans="1:3" x14ac:dyDescent="0.3">
      <c r="A1933">
        <v>2026</v>
      </c>
      <c r="B1933" s="2" t="s">
        <v>10340</v>
      </c>
      <c r="C1933" s="2" t="s">
        <v>10340</v>
      </c>
    </row>
    <row r="1934" spans="1:3" x14ac:dyDescent="0.3">
      <c r="A1934">
        <v>2026</v>
      </c>
      <c r="B1934" s="2" t="s">
        <v>10341</v>
      </c>
      <c r="C1934" s="2" t="s">
        <v>10341</v>
      </c>
    </row>
    <row r="1935" spans="1:3" x14ac:dyDescent="0.3">
      <c r="A1935">
        <v>2026</v>
      </c>
      <c r="B1935" s="2" t="s">
        <v>10342</v>
      </c>
      <c r="C1935" s="2" t="s">
        <v>10342</v>
      </c>
    </row>
    <row r="1936" spans="1:3" x14ac:dyDescent="0.3">
      <c r="A1936">
        <v>2026</v>
      </c>
      <c r="B1936" s="2" t="s">
        <v>10343</v>
      </c>
      <c r="C1936" s="2" t="s">
        <v>10343</v>
      </c>
    </row>
    <row r="1937" spans="1:3" x14ac:dyDescent="0.3">
      <c r="A1937">
        <v>2026</v>
      </c>
      <c r="B1937" s="2" t="s">
        <v>615</v>
      </c>
      <c r="C1937" s="2" t="s">
        <v>615</v>
      </c>
    </row>
    <row r="1938" spans="1:3" x14ac:dyDescent="0.3">
      <c r="A1938">
        <v>2026</v>
      </c>
      <c r="B1938" s="2" t="s">
        <v>10214</v>
      </c>
      <c r="C1938" s="2" t="s">
        <v>10214</v>
      </c>
    </row>
    <row r="1939" spans="1:3" x14ac:dyDescent="0.3">
      <c r="A1939">
        <v>2026</v>
      </c>
      <c r="B1939" s="2" t="s">
        <v>611</v>
      </c>
      <c r="C1939" s="2" t="s">
        <v>611</v>
      </c>
    </row>
    <row r="1940" spans="1:3" x14ac:dyDescent="0.3">
      <c r="A1940">
        <v>2026</v>
      </c>
      <c r="B1940" s="2" t="s">
        <v>612</v>
      </c>
      <c r="C1940" s="2" t="s">
        <v>612</v>
      </c>
    </row>
    <row r="1941" spans="1:3" x14ac:dyDescent="0.3">
      <c r="A1941">
        <v>2026</v>
      </c>
      <c r="B1941" s="2" t="s">
        <v>613</v>
      </c>
      <c r="C1941" s="2" t="s">
        <v>613</v>
      </c>
    </row>
    <row r="1942" spans="1:3" x14ac:dyDescent="0.3">
      <c r="A1942">
        <v>2026</v>
      </c>
      <c r="B1942" s="2" t="s">
        <v>614</v>
      </c>
      <c r="C1942" s="2" t="s">
        <v>614</v>
      </c>
    </row>
    <row r="1943" spans="1:3" x14ac:dyDescent="0.3">
      <c r="A1943">
        <v>2026</v>
      </c>
      <c r="B1943" s="2" t="s">
        <v>10344</v>
      </c>
      <c r="C1943" s="2" t="s">
        <v>10344</v>
      </c>
    </row>
    <row r="1944" spans="1:3" x14ac:dyDescent="0.3">
      <c r="A1944">
        <v>2026</v>
      </c>
      <c r="B1944" s="2" t="s">
        <v>10345</v>
      </c>
      <c r="C1944" s="2" t="s">
        <v>10345</v>
      </c>
    </row>
    <row r="1945" spans="1:3" x14ac:dyDescent="0.3">
      <c r="A1945">
        <v>2026</v>
      </c>
      <c r="B1945" s="2" t="s">
        <v>10346</v>
      </c>
      <c r="C1945" s="2" t="s">
        <v>10346</v>
      </c>
    </row>
    <row r="1946" spans="1:3" x14ac:dyDescent="0.3">
      <c r="A1946">
        <v>2026</v>
      </c>
      <c r="B1946" s="2" t="s">
        <v>10347</v>
      </c>
      <c r="C1946" s="2" t="s">
        <v>10347</v>
      </c>
    </row>
    <row r="1947" spans="1:3" x14ac:dyDescent="0.3">
      <c r="A1947">
        <v>2026</v>
      </c>
      <c r="B1947" s="2" t="s">
        <v>10348</v>
      </c>
      <c r="C1947" s="2" t="s">
        <v>10348</v>
      </c>
    </row>
    <row r="1948" spans="1:3" x14ac:dyDescent="0.3">
      <c r="A1948">
        <v>2026</v>
      </c>
      <c r="B1948" s="2" t="s">
        <v>10349</v>
      </c>
      <c r="C1948" s="2" t="s">
        <v>10349</v>
      </c>
    </row>
    <row r="1949" spans="1:3" x14ac:dyDescent="0.3">
      <c r="A1949">
        <v>2026</v>
      </c>
      <c r="B1949" s="2" t="s">
        <v>10350</v>
      </c>
      <c r="C1949" s="2" t="s">
        <v>10350</v>
      </c>
    </row>
    <row r="1950" spans="1:3" x14ac:dyDescent="0.3">
      <c r="A1950">
        <v>2026</v>
      </c>
      <c r="B1950" s="2" t="s">
        <v>10351</v>
      </c>
      <c r="C1950" s="2" t="s">
        <v>10351</v>
      </c>
    </row>
    <row r="1951" spans="1:3" x14ac:dyDescent="0.3">
      <c r="A1951">
        <v>2026</v>
      </c>
      <c r="B1951" s="2" t="s">
        <v>10352</v>
      </c>
      <c r="C1951" s="2" t="s">
        <v>10352</v>
      </c>
    </row>
    <row r="1952" spans="1:3" x14ac:dyDescent="0.3">
      <c r="A1952">
        <v>2026</v>
      </c>
      <c r="B1952" s="2" t="s">
        <v>10353</v>
      </c>
      <c r="C1952" s="2" t="s">
        <v>10353</v>
      </c>
    </row>
    <row r="1953" spans="1:3" x14ac:dyDescent="0.3">
      <c r="A1953">
        <v>2026</v>
      </c>
      <c r="B1953" s="2" t="s">
        <v>10354</v>
      </c>
      <c r="C1953" s="2" t="s">
        <v>10354</v>
      </c>
    </row>
    <row r="1954" spans="1:3" x14ac:dyDescent="0.3">
      <c r="A1954">
        <v>2026</v>
      </c>
      <c r="B1954" s="2" t="s">
        <v>10355</v>
      </c>
      <c r="C1954" s="2" t="s">
        <v>10355</v>
      </c>
    </row>
    <row r="1955" spans="1:3" x14ac:dyDescent="0.3">
      <c r="A1955">
        <v>2026</v>
      </c>
      <c r="B1955" s="2" t="s">
        <v>10356</v>
      </c>
      <c r="C1955" s="2" t="s">
        <v>10356</v>
      </c>
    </row>
    <row r="1956" spans="1:3" x14ac:dyDescent="0.3">
      <c r="A1956">
        <v>2026</v>
      </c>
      <c r="B1956" s="2" t="s">
        <v>10357</v>
      </c>
      <c r="C1956" s="2" t="s">
        <v>10357</v>
      </c>
    </row>
    <row r="1957" spans="1:3" x14ac:dyDescent="0.3">
      <c r="A1957">
        <v>2026</v>
      </c>
      <c r="B1957" s="2" t="s">
        <v>10358</v>
      </c>
      <c r="C1957" s="2" t="s">
        <v>10358</v>
      </c>
    </row>
    <row r="1958" spans="1:3" x14ac:dyDescent="0.3">
      <c r="A1958">
        <v>2026</v>
      </c>
      <c r="B1958" s="2" t="s">
        <v>10359</v>
      </c>
      <c r="C1958" s="2" t="s">
        <v>10359</v>
      </c>
    </row>
    <row r="1959" spans="1:3" x14ac:dyDescent="0.3">
      <c r="A1959">
        <v>2026</v>
      </c>
      <c r="B1959" s="2" t="s">
        <v>10360</v>
      </c>
      <c r="C1959" s="2" t="s">
        <v>10360</v>
      </c>
    </row>
    <row r="1960" spans="1:3" x14ac:dyDescent="0.3">
      <c r="A1960">
        <v>2026</v>
      </c>
      <c r="B1960" s="2" t="s">
        <v>10361</v>
      </c>
      <c r="C1960" s="2" t="s">
        <v>10361</v>
      </c>
    </row>
    <row r="1961" spans="1:3" x14ac:dyDescent="0.3">
      <c r="A1961">
        <v>2026</v>
      </c>
      <c r="B1961" s="2" t="s">
        <v>10362</v>
      </c>
      <c r="C1961" s="2" t="s">
        <v>10362</v>
      </c>
    </row>
    <row r="1962" spans="1:3" x14ac:dyDescent="0.3">
      <c r="A1962">
        <v>2026</v>
      </c>
      <c r="B1962" s="2" t="s">
        <v>10363</v>
      </c>
      <c r="C1962" s="2" t="s">
        <v>10363</v>
      </c>
    </row>
    <row r="1963" spans="1:3" x14ac:dyDescent="0.3">
      <c r="A1963">
        <v>2026</v>
      </c>
      <c r="B1963" s="2" t="s">
        <v>10364</v>
      </c>
      <c r="C1963" s="2" t="s">
        <v>9180</v>
      </c>
    </row>
    <row r="1964" spans="1:3" x14ac:dyDescent="0.3">
      <c r="A1964">
        <v>2026</v>
      </c>
      <c r="B1964" s="2" t="s">
        <v>10365</v>
      </c>
      <c r="C1964" s="2" t="s">
        <v>10365</v>
      </c>
    </row>
    <row r="1965" spans="1:3" x14ac:dyDescent="0.3">
      <c r="A1965">
        <v>2026</v>
      </c>
      <c r="B1965" s="2" t="s">
        <v>10366</v>
      </c>
      <c r="C1965" s="2" t="s">
        <v>10366</v>
      </c>
    </row>
    <row r="1966" spans="1:3" x14ac:dyDescent="0.3">
      <c r="A1966">
        <v>2026</v>
      </c>
      <c r="B1966" s="2" t="s">
        <v>616</v>
      </c>
      <c r="C1966" s="2" t="s">
        <v>616</v>
      </c>
    </row>
    <row r="1967" spans="1:3" x14ac:dyDescent="0.3">
      <c r="A1967">
        <v>2026</v>
      </c>
      <c r="B1967" s="2" t="s">
        <v>10367</v>
      </c>
      <c r="C1967" s="2" t="s">
        <v>10367</v>
      </c>
    </row>
    <row r="1968" spans="1:3" x14ac:dyDescent="0.3">
      <c r="A1968">
        <v>2026</v>
      </c>
      <c r="B1968" s="2" t="s">
        <v>10368</v>
      </c>
      <c r="C1968" s="2" t="s">
        <v>10368</v>
      </c>
    </row>
    <row r="1969" spans="1:3" x14ac:dyDescent="0.3">
      <c r="A1969">
        <v>2026</v>
      </c>
      <c r="B1969" s="2" t="s">
        <v>10369</v>
      </c>
      <c r="C1969" s="2" t="s">
        <v>10369</v>
      </c>
    </row>
    <row r="1970" spans="1:3" x14ac:dyDescent="0.3">
      <c r="A1970">
        <v>2026</v>
      </c>
      <c r="B1970" s="2" t="s">
        <v>10370</v>
      </c>
      <c r="C1970" s="2" t="s">
        <v>10370</v>
      </c>
    </row>
    <row r="1971" spans="1:3" x14ac:dyDescent="0.3">
      <c r="A1971">
        <v>2026</v>
      </c>
      <c r="B1971" s="2" t="s">
        <v>10371</v>
      </c>
      <c r="C1971" s="2" t="s">
        <v>10371</v>
      </c>
    </row>
    <row r="1972" spans="1:3" x14ac:dyDescent="0.3">
      <c r="A1972">
        <v>2026</v>
      </c>
      <c r="B1972" s="2" t="s">
        <v>617</v>
      </c>
      <c r="C1972" s="2" t="s">
        <v>617</v>
      </c>
    </row>
    <row r="1973" spans="1:3" x14ac:dyDescent="0.3">
      <c r="A1973">
        <v>2026</v>
      </c>
      <c r="B1973" s="2" t="s">
        <v>618</v>
      </c>
      <c r="C1973" s="2" t="s">
        <v>618</v>
      </c>
    </row>
    <row r="1974" spans="1:3" x14ac:dyDescent="0.3">
      <c r="A1974">
        <v>2026</v>
      </c>
      <c r="B1974" s="2" t="s">
        <v>619</v>
      </c>
      <c r="C1974" s="2" t="s">
        <v>619</v>
      </c>
    </row>
    <row r="1975" spans="1:3" x14ac:dyDescent="0.3">
      <c r="A1975">
        <v>2026</v>
      </c>
      <c r="B1975" s="2" t="s">
        <v>620</v>
      </c>
      <c r="C1975" s="2" t="s">
        <v>620</v>
      </c>
    </row>
    <row r="1976" spans="1:3" x14ac:dyDescent="0.3">
      <c r="A1976">
        <v>2026</v>
      </c>
      <c r="B1976" s="2" t="s">
        <v>621</v>
      </c>
      <c r="C1976" s="2" t="s">
        <v>621</v>
      </c>
    </row>
    <row r="1977" spans="1:3" x14ac:dyDescent="0.3">
      <c r="A1977">
        <v>2026</v>
      </c>
      <c r="B1977" s="2" t="s">
        <v>10372</v>
      </c>
      <c r="C1977" s="2" t="s">
        <v>10372</v>
      </c>
    </row>
    <row r="1978" spans="1:3" x14ac:dyDescent="0.3">
      <c r="A1978">
        <v>2026</v>
      </c>
      <c r="B1978" s="2" t="s">
        <v>10373</v>
      </c>
      <c r="C1978" s="2" t="s">
        <v>10373</v>
      </c>
    </row>
    <row r="1979" spans="1:3" x14ac:dyDescent="0.3">
      <c r="A1979">
        <v>2026</v>
      </c>
      <c r="B1979" s="2" t="s">
        <v>10374</v>
      </c>
      <c r="C1979" s="2" t="s">
        <v>10374</v>
      </c>
    </row>
    <row r="1980" spans="1:3" x14ac:dyDescent="0.3">
      <c r="A1980">
        <v>2026</v>
      </c>
      <c r="B1980" s="2" t="s">
        <v>10375</v>
      </c>
      <c r="C1980" s="2" t="s">
        <v>10375</v>
      </c>
    </row>
    <row r="1981" spans="1:3" x14ac:dyDescent="0.3">
      <c r="A1981">
        <v>2026</v>
      </c>
      <c r="B1981" s="2" t="s">
        <v>10376</v>
      </c>
      <c r="C1981" s="2" t="s">
        <v>10376</v>
      </c>
    </row>
    <row r="1982" spans="1:3" x14ac:dyDescent="0.3">
      <c r="A1982">
        <v>2026</v>
      </c>
      <c r="B1982" s="2" t="s">
        <v>10377</v>
      </c>
      <c r="C1982" s="2" t="s">
        <v>10377</v>
      </c>
    </row>
    <row r="1983" spans="1:3" x14ac:dyDescent="0.3">
      <c r="A1983">
        <v>2026</v>
      </c>
      <c r="B1983" s="2" t="s">
        <v>10378</v>
      </c>
      <c r="C1983" s="2" t="s">
        <v>10378</v>
      </c>
    </row>
    <row r="1984" spans="1:3" x14ac:dyDescent="0.3">
      <c r="A1984">
        <v>2026</v>
      </c>
      <c r="B1984" s="2" t="s">
        <v>10379</v>
      </c>
      <c r="C1984" s="2" t="s">
        <v>10379</v>
      </c>
    </row>
    <row r="1985" spans="1:3" x14ac:dyDescent="0.3">
      <c r="A1985">
        <v>2026</v>
      </c>
      <c r="B1985" s="2" t="s">
        <v>10380</v>
      </c>
      <c r="C1985" s="2" t="s">
        <v>10380</v>
      </c>
    </row>
    <row r="1986" spans="1:3" x14ac:dyDescent="0.3">
      <c r="A1986">
        <v>2026</v>
      </c>
      <c r="B1986" s="2" t="s">
        <v>10381</v>
      </c>
      <c r="C1986" s="2" t="s">
        <v>10381</v>
      </c>
    </row>
    <row r="1987" spans="1:3" x14ac:dyDescent="0.3">
      <c r="A1987">
        <v>2026</v>
      </c>
      <c r="B1987" s="2" t="s">
        <v>10382</v>
      </c>
      <c r="C1987" s="2" t="s">
        <v>10382</v>
      </c>
    </row>
    <row r="1988" spans="1:3" x14ac:dyDescent="0.3">
      <c r="A1988">
        <v>2026</v>
      </c>
      <c r="B1988" s="2" t="s">
        <v>10383</v>
      </c>
      <c r="C1988" s="2" t="s">
        <v>10383</v>
      </c>
    </row>
    <row r="1989" spans="1:3" x14ac:dyDescent="0.3">
      <c r="A1989">
        <v>2026</v>
      </c>
      <c r="B1989" s="2" t="s">
        <v>9313</v>
      </c>
      <c r="C1989" s="2" t="s">
        <v>9313</v>
      </c>
    </row>
    <row r="1990" spans="1:3" x14ac:dyDescent="0.3">
      <c r="A1990">
        <v>2026</v>
      </c>
      <c r="B1990" s="2" t="s">
        <v>10384</v>
      </c>
      <c r="C1990" s="2" t="s">
        <v>10384</v>
      </c>
    </row>
    <row r="1991" spans="1:3" x14ac:dyDescent="0.3">
      <c r="A1991">
        <v>2026</v>
      </c>
      <c r="B1991" s="2" t="s">
        <v>9315</v>
      </c>
      <c r="C1991" s="2" t="s">
        <v>9315</v>
      </c>
    </row>
    <row r="1992" spans="1:3" x14ac:dyDescent="0.3">
      <c r="A1992">
        <v>2026</v>
      </c>
      <c r="B1992" s="2" t="s">
        <v>10385</v>
      </c>
      <c r="C1992" s="2" t="s">
        <v>10385</v>
      </c>
    </row>
    <row r="1993" spans="1:3" x14ac:dyDescent="0.3">
      <c r="A1993">
        <v>2026</v>
      </c>
      <c r="B1993" s="2" t="s">
        <v>10386</v>
      </c>
      <c r="C1993" s="2" t="s">
        <v>10386</v>
      </c>
    </row>
    <row r="1994" spans="1:3" x14ac:dyDescent="0.3">
      <c r="A1994">
        <v>2026</v>
      </c>
      <c r="B1994" s="2" t="s">
        <v>10387</v>
      </c>
      <c r="C1994" s="2" t="s">
        <v>10387</v>
      </c>
    </row>
    <row r="1995" spans="1:3" x14ac:dyDescent="0.3">
      <c r="A1995">
        <v>2026</v>
      </c>
      <c r="B1995" s="2" t="s">
        <v>10388</v>
      </c>
      <c r="C1995" s="2" t="s">
        <v>10388</v>
      </c>
    </row>
    <row r="1996" spans="1:3" x14ac:dyDescent="0.3">
      <c r="A1996">
        <v>2026</v>
      </c>
      <c r="B1996" s="2" t="s">
        <v>10389</v>
      </c>
      <c r="C1996" s="2" t="s">
        <v>10389</v>
      </c>
    </row>
    <row r="1997" spans="1:3" x14ac:dyDescent="0.3">
      <c r="A1997">
        <v>2026</v>
      </c>
      <c r="B1997" s="2" t="s">
        <v>10390</v>
      </c>
      <c r="C1997" s="2" t="s">
        <v>10390</v>
      </c>
    </row>
    <row r="1998" spans="1:3" x14ac:dyDescent="0.3">
      <c r="A1998">
        <v>2026</v>
      </c>
      <c r="B1998" s="2" t="s">
        <v>9321</v>
      </c>
      <c r="C1998" s="2" t="s">
        <v>9321</v>
      </c>
    </row>
    <row r="1999" spans="1:3" x14ac:dyDescent="0.3">
      <c r="A1999">
        <v>2026</v>
      </c>
      <c r="B1999" s="2" t="s">
        <v>622</v>
      </c>
      <c r="C1999" s="2" t="s">
        <v>250</v>
      </c>
    </row>
    <row r="2000" spans="1:3" x14ac:dyDescent="0.3">
      <c r="A2000">
        <v>2026</v>
      </c>
      <c r="B2000" s="2" t="s">
        <v>623</v>
      </c>
      <c r="C2000" s="2" t="s">
        <v>623</v>
      </c>
    </row>
    <row r="2001" spans="1:3" x14ac:dyDescent="0.3">
      <c r="A2001">
        <v>2026</v>
      </c>
      <c r="B2001" s="2" t="s">
        <v>624</v>
      </c>
      <c r="C2001" s="2" t="s">
        <v>624</v>
      </c>
    </row>
    <row r="2002" spans="1:3" x14ac:dyDescent="0.3">
      <c r="A2002">
        <v>2026</v>
      </c>
      <c r="B2002" s="2" t="s">
        <v>625</v>
      </c>
      <c r="C2002" s="2" t="s">
        <v>625</v>
      </c>
    </row>
    <row r="2003" spans="1:3" x14ac:dyDescent="0.3">
      <c r="A2003">
        <v>2026</v>
      </c>
      <c r="B2003" s="2" t="s">
        <v>626</v>
      </c>
      <c r="C2003" s="2" t="s">
        <v>626</v>
      </c>
    </row>
    <row r="2004" spans="1:3" x14ac:dyDescent="0.3">
      <c r="A2004">
        <v>2026</v>
      </c>
      <c r="B2004" s="2" t="s">
        <v>627</v>
      </c>
      <c r="C2004" s="2" t="s">
        <v>627</v>
      </c>
    </row>
    <row r="2005" spans="1:3" x14ac:dyDescent="0.3">
      <c r="A2005">
        <v>2026</v>
      </c>
      <c r="B2005" s="2" t="s">
        <v>10391</v>
      </c>
      <c r="C2005" s="2" t="s">
        <v>10391</v>
      </c>
    </row>
    <row r="2006" spans="1:3" x14ac:dyDescent="0.3">
      <c r="A2006">
        <v>2026</v>
      </c>
      <c r="B2006" s="2" t="s">
        <v>10392</v>
      </c>
      <c r="C2006" s="2" t="s">
        <v>10392</v>
      </c>
    </row>
    <row r="2007" spans="1:3" x14ac:dyDescent="0.3">
      <c r="A2007">
        <v>2026</v>
      </c>
      <c r="B2007" s="2" t="s">
        <v>10393</v>
      </c>
      <c r="C2007" s="2" t="s">
        <v>10393</v>
      </c>
    </row>
    <row r="2008" spans="1:3" x14ac:dyDescent="0.3">
      <c r="A2008">
        <v>2026</v>
      </c>
      <c r="B2008" s="2" t="s">
        <v>10394</v>
      </c>
      <c r="C2008" s="2" t="s">
        <v>10394</v>
      </c>
    </row>
    <row r="2009" spans="1:3" x14ac:dyDescent="0.3">
      <c r="A2009">
        <v>2026</v>
      </c>
      <c r="B2009" s="2" t="s">
        <v>10395</v>
      </c>
      <c r="C2009" s="2" t="s">
        <v>10395</v>
      </c>
    </row>
    <row r="2010" spans="1:3" x14ac:dyDescent="0.3">
      <c r="A2010">
        <v>2026</v>
      </c>
      <c r="B2010" s="2" t="s">
        <v>628</v>
      </c>
      <c r="C2010" s="2" t="s">
        <v>628</v>
      </c>
    </row>
    <row r="2011" spans="1:3" x14ac:dyDescent="0.3">
      <c r="A2011">
        <v>2026</v>
      </c>
      <c r="B2011" s="2" t="s">
        <v>10396</v>
      </c>
      <c r="C2011" s="2" t="s">
        <v>10396</v>
      </c>
    </row>
    <row r="2012" spans="1:3" x14ac:dyDescent="0.3">
      <c r="A2012">
        <v>2026</v>
      </c>
      <c r="B2012" s="2" t="s">
        <v>10397</v>
      </c>
      <c r="C2012" s="2" t="s">
        <v>10397</v>
      </c>
    </row>
    <row r="2013" spans="1:3" x14ac:dyDescent="0.3">
      <c r="A2013">
        <v>2026</v>
      </c>
      <c r="B2013" s="2" t="s">
        <v>10398</v>
      </c>
      <c r="C2013" s="2" t="s">
        <v>10398</v>
      </c>
    </row>
    <row r="2014" spans="1:3" x14ac:dyDescent="0.3">
      <c r="A2014">
        <v>2026</v>
      </c>
      <c r="B2014" s="2" t="s">
        <v>10399</v>
      </c>
      <c r="C2014" s="2" t="s">
        <v>10399</v>
      </c>
    </row>
    <row r="2015" spans="1:3" x14ac:dyDescent="0.3">
      <c r="A2015">
        <v>2026</v>
      </c>
      <c r="B2015" s="2" t="s">
        <v>10400</v>
      </c>
      <c r="C2015" s="2" t="s">
        <v>10400</v>
      </c>
    </row>
    <row r="2016" spans="1:3" x14ac:dyDescent="0.3">
      <c r="A2016">
        <v>2026</v>
      </c>
      <c r="B2016" s="2" t="s">
        <v>10401</v>
      </c>
      <c r="C2016" s="2" t="s">
        <v>10401</v>
      </c>
    </row>
    <row r="2017" spans="1:3" x14ac:dyDescent="0.3">
      <c r="A2017">
        <v>2026</v>
      </c>
      <c r="B2017" s="2" t="s">
        <v>10402</v>
      </c>
      <c r="C2017" s="2" t="s">
        <v>9525</v>
      </c>
    </row>
    <row r="2018" spans="1:3" x14ac:dyDescent="0.3">
      <c r="A2018">
        <v>2026</v>
      </c>
      <c r="B2018" s="2" t="s">
        <v>10403</v>
      </c>
      <c r="C2018" s="2" t="s">
        <v>10403</v>
      </c>
    </row>
    <row r="2019" spans="1:3" x14ac:dyDescent="0.3">
      <c r="A2019">
        <v>2026</v>
      </c>
      <c r="B2019" s="2" t="s">
        <v>632</v>
      </c>
      <c r="C2019" s="2" t="s">
        <v>632</v>
      </c>
    </row>
    <row r="2020" spans="1:3" x14ac:dyDescent="0.3">
      <c r="A2020">
        <v>2026</v>
      </c>
      <c r="B2020" s="2" t="s">
        <v>629</v>
      </c>
      <c r="C2020" s="2" t="s">
        <v>629</v>
      </c>
    </row>
    <row r="2021" spans="1:3" x14ac:dyDescent="0.3">
      <c r="A2021">
        <v>2026</v>
      </c>
      <c r="B2021" s="2" t="s">
        <v>10404</v>
      </c>
      <c r="C2021" s="2" t="s">
        <v>10404</v>
      </c>
    </row>
    <row r="2022" spans="1:3" x14ac:dyDescent="0.3">
      <c r="A2022">
        <v>2026</v>
      </c>
      <c r="B2022" s="2" t="s">
        <v>9259</v>
      </c>
      <c r="C2022" s="2" t="s">
        <v>9259</v>
      </c>
    </row>
    <row r="2023" spans="1:3" x14ac:dyDescent="0.3">
      <c r="A2023">
        <v>2026</v>
      </c>
      <c r="B2023" s="2" t="s">
        <v>10405</v>
      </c>
      <c r="C2023" s="2" t="s">
        <v>10405</v>
      </c>
    </row>
    <row r="2024" spans="1:3" x14ac:dyDescent="0.3">
      <c r="A2024">
        <v>2026</v>
      </c>
      <c r="B2024" s="2" t="s">
        <v>630</v>
      </c>
      <c r="C2024" s="2" t="s">
        <v>394</v>
      </c>
    </row>
    <row r="2025" spans="1:3" x14ac:dyDescent="0.3">
      <c r="A2025">
        <v>2026</v>
      </c>
      <c r="B2025" s="2" t="s">
        <v>631</v>
      </c>
      <c r="C2025" s="2" t="s">
        <v>631</v>
      </c>
    </row>
    <row r="2026" spans="1:3" x14ac:dyDescent="0.3">
      <c r="A2026">
        <v>2026</v>
      </c>
      <c r="B2026" s="2" t="s">
        <v>10406</v>
      </c>
      <c r="C2026" s="2" t="s">
        <v>10406</v>
      </c>
    </row>
    <row r="2027" spans="1:3" x14ac:dyDescent="0.3">
      <c r="A2027">
        <v>2026</v>
      </c>
      <c r="B2027" s="2" t="s">
        <v>10407</v>
      </c>
      <c r="C2027" s="2" t="s">
        <v>10407</v>
      </c>
    </row>
    <row r="2028" spans="1:3" x14ac:dyDescent="0.3">
      <c r="A2028">
        <v>2026</v>
      </c>
      <c r="B2028" s="2" t="s">
        <v>10408</v>
      </c>
      <c r="C2028" s="2" t="s">
        <v>10408</v>
      </c>
    </row>
    <row r="2029" spans="1:3" x14ac:dyDescent="0.3">
      <c r="A2029">
        <v>2026</v>
      </c>
      <c r="B2029" s="2" t="s">
        <v>10409</v>
      </c>
      <c r="C2029" s="2" t="s">
        <v>10409</v>
      </c>
    </row>
    <row r="2030" spans="1:3" x14ac:dyDescent="0.3">
      <c r="A2030">
        <v>2026</v>
      </c>
      <c r="B2030" s="2" t="s">
        <v>10410</v>
      </c>
      <c r="C2030" s="2" t="s">
        <v>10410</v>
      </c>
    </row>
    <row r="2031" spans="1:3" x14ac:dyDescent="0.3">
      <c r="A2031">
        <v>2026</v>
      </c>
      <c r="B2031" s="2" t="s">
        <v>10411</v>
      </c>
      <c r="C2031" s="2" t="s">
        <v>10411</v>
      </c>
    </row>
    <row r="2032" spans="1:3" x14ac:dyDescent="0.3">
      <c r="A2032">
        <v>2026</v>
      </c>
      <c r="B2032" s="2" t="s">
        <v>10412</v>
      </c>
      <c r="C2032" s="2" t="s">
        <v>10412</v>
      </c>
    </row>
    <row r="2033" spans="1:3" x14ac:dyDescent="0.3">
      <c r="A2033">
        <v>2026</v>
      </c>
      <c r="B2033" s="2" t="s">
        <v>10413</v>
      </c>
      <c r="C2033" s="2" t="s">
        <v>10413</v>
      </c>
    </row>
    <row r="2034" spans="1:3" x14ac:dyDescent="0.3">
      <c r="A2034">
        <v>2026</v>
      </c>
      <c r="B2034" s="2" t="s">
        <v>10414</v>
      </c>
      <c r="C2034" s="2" t="s">
        <v>10414</v>
      </c>
    </row>
    <row r="2035" spans="1:3" x14ac:dyDescent="0.3">
      <c r="A2035">
        <v>2026</v>
      </c>
      <c r="B2035" s="2" t="s">
        <v>10415</v>
      </c>
      <c r="C2035" s="2" t="s">
        <v>10415</v>
      </c>
    </row>
    <row r="2036" spans="1:3" x14ac:dyDescent="0.3">
      <c r="A2036">
        <v>2026</v>
      </c>
      <c r="B2036" s="2" t="s">
        <v>10416</v>
      </c>
      <c r="C2036" s="2" t="s">
        <v>10416</v>
      </c>
    </row>
    <row r="2037" spans="1:3" x14ac:dyDescent="0.3">
      <c r="A2037">
        <v>2026</v>
      </c>
      <c r="B2037" s="2" t="s">
        <v>10417</v>
      </c>
      <c r="C2037" s="2" t="s">
        <v>10417</v>
      </c>
    </row>
    <row r="2038" spans="1:3" x14ac:dyDescent="0.3">
      <c r="A2038">
        <v>2026</v>
      </c>
      <c r="B2038" s="2" t="s">
        <v>10418</v>
      </c>
      <c r="C2038" s="2" t="s">
        <v>10418</v>
      </c>
    </row>
    <row r="2039" spans="1:3" x14ac:dyDescent="0.3">
      <c r="A2039">
        <v>2026</v>
      </c>
      <c r="B2039" s="2" t="s">
        <v>10419</v>
      </c>
      <c r="C2039" s="2" t="s">
        <v>10419</v>
      </c>
    </row>
    <row r="2040" spans="1:3" x14ac:dyDescent="0.3">
      <c r="A2040">
        <v>2026</v>
      </c>
      <c r="B2040" s="2" t="s">
        <v>10420</v>
      </c>
      <c r="C2040" s="2" t="s">
        <v>10420</v>
      </c>
    </row>
    <row r="2041" spans="1:3" x14ac:dyDescent="0.3">
      <c r="A2041">
        <v>2026</v>
      </c>
      <c r="B2041" s="2" t="s">
        <v>10421</v>
      </c>
      <c r="C2041" s="2" t="s">
        <v>10421</v>
      </c>
    </row>
    <row r="2042" spans="1:3" x14ac:dyDescent="0.3">
      <c r="A2042">
        <v>2026</v>
      </c>
      <c r="B2042" s="2" t="s">
        <v>10422</v>
      </c>
      <c r="C2042" s="2" t="s">
        <v>10422</v>
      </c>
    </row>
    <row r="2043" spans="1:3" x14ac:dyDescent="0.3">
      <c r="A2043">
        <v>2026</v>
      </c>
      <c r="B2043" s="2" t="s">
        <v>10423</v>
      </c>
      <c r="C2043" s="2" t="s">
        <v>10423</v>
      </c>
    </row>
    <row r="2044" spans="1:3" x14ac:dyDescent="0.3">
      <c r="A2044">
        <v>2026</v>
      </c>
      <c r="B2044" s="2" t="s">
        <v>10424</v>
      </c>
      <c r="C2044" s="2" t="s">
        <v>10424</v>
      </c>
    </row>
    <row r="2045" spans="1:3" x14ac:dyDescent="0.3">
      <c r="A2045">
        <v>2026</v>
      </c>
      <c r="B2045" s="2" t="s">
        <v>10425</v>
      </c>
      <c r="C2045" s="2" t="s">
        <v>10425</v>
      </c>
    </row>
    <row r="2046" spans="1:3" x14ac:dyDescent="0.3">
      <c r="A2046">
        <v>2026</v>
      </c>
      <c r="B2046" s="2" t="s">
        <v>10426</v>
      </c>
      <c r="C2046" s="2" t="s">
        <v>9879</v>
      </c>
    </row>
    <row r="2047" spans="1:3" x14ac:dyDescent="0.3">
      <c r="A2047">
        <v>2026</v>
      </c>
      <c r="B2047" s="2" t="s">
        <v>10427</v>
      </c>
      <c r="C2047" s="2" t="s">
        <v>10427</v>
      </c>
    </row>
    <row r="2048" spans="1:3" x14ac:dyDescent="0.3">
      <c r="A2048">
        <v>2026</v>
      </c>
      <c r="B2048" s="2" t="s">
        <v>10428</v>
      </c>
      <c r="C2048" s="2" t="s">
        <v>10428</v>
      </c>
    </row>
    <row r="2049" spans="1:3" x14ac:dyDescent="0.3">
      <c r="A2049">
        <v>2026</v>
      </c>
      <c r="B2049" s="2" t="s">
        <v>10429</v>
      </c>
      <c r="C2049" s="2" t="s">
        <v>10429</v>
      </c>
    </row>
    <row r="2050" spans="1:3" x14ac:dyDescent="0.3">
      <c r="A2050">
        <v>2026</v>
      </c>
      <c r="B2050" s="2" t="s">
        <v>10430</v>
      </c>
      <c r="C2050" s="2" t="s">
        <v>10430</v>
      </c>
    </row>
    <row r="2051" spans="1:3" x14ac:dyDescent="0.3">
      <c r="A2051">
        <v>2026</v>
      </c>
      <c r="B2051" s="2" t="s">
        <v>10431</v>
      </c>
      <c r="C2051" s="2" t="s">
        <v>10431</v>
      </c>
    </row>
    <row r="2052" spans="1:3" x14ac:dyDescent="0.3">
      <c r="A2052">
        <v>2026</v>
      </c>
      <c r="B2052" s="2" t="s">
        <v>10432</v>
      </c>
      <c r="C2052" s="2" t="s">
        <v>10432</v>
      </c>
    </row>
    <row r="2053" spans="1:3" x14ac:dyDescent="0.3">
      <c r="A2053">
        <v>2026</v>
      </c>
      <c r="B2053" s="2" t="s">
        <v>10433</v>
      </c>
      <c r="C2053" s="2" t="s">
        <v>10433</v>
      </c>
    </row>
    <row r="2054" spans="1:3" x14ac:dyDescent="0.3">
      <c r="A2054">
        <v>2026</v>
      </c>
      <c r="B2054" s="2" t="s">
        <v>10434</v>
      </c>
      <c r="C2054" s="2" t="s">
        <v>10434</v>
      </c>
    </row>
    <row r="2055" spans="1:3" x14ac:dyDescent="0.3">
      <c r="A2055">
        <v>2026</v>
      </c>
      <c r="B2055" s="2" t="s">
        <v>10435</v>
      </c>
      <c r="C2055" s="2" t="s">
        <v>10435</v>
      </c>
    </row>
    <row r="2056" spans="1:3" x14ac:dyDescent="0.3">
      <c r="A2056">
        <v>2026</v>
      </c>
      <c r="B2056" s="2" t="s">
        <v>10436</v>
      </c>
      <c r="C2056" s="2" t="s">
        <v>10436</v>
      </c>
    </row>
    <row r="2057" spans="1:3" x14ac:dyDescent="0.3">
      <c r="A2057">
        <v>2026</v>
      </c>
      <c r="B2057" s="2" t="s">
        <v>10437</v>
      </c>
      <c r="C2057" s="2" t="s">
        <v>476</v>
      </c>
    </row>
    <row r="2058" spans="1:3" x14ac:dyDescent="0.3">
      <c r="A2058">
        <v>2026</v>
      </c>
      <c r="B2058" s="2" t="s">
        <v>9890</v>
      </c>
      <c r="C2058" s="2" t="s">
        <v>9890</v>
      </c>
    </row>
    <row r="2059" spans="1:3" x14ac:dyDescent="0.3">
      <c r="A2059">
        <v>2026</v>
      </c>
      <c r="B2059" s="2" t="s">
        <v>10438</v>
      </c>
      <c r="C2059" s="2" t="s">
        <v>10438</v>
      </c>
    </row>
    <row r="2060" spans="1:3" x14ac:dyDescent="0.3">
      <c r="A2060">
        <v>2026</v>
      </c>
      <c r="B2060" s="2" t="s">
        <v>10439</v>
      </c>
      <c r="C2060" s="2" t="s">
        <v>10439</v>
      </c>
    </row>
    <row r="2061" spans="1:3" x14ac:dyDescent="0.3">
      <c r="A2061">
        <v>2026</v>
      </c>
      <c r="B2061" s="2" t="s">
        <v>10440</v>
      </c>
      <c r="C2061" s="2" t="s">
        <v>10440</v>
      </c>
    </row>
    <row r="2062" spans="1:3" x14ac:dyDescent="0.3">
      <c r="A2062">
        <v>2026</v>
      </c>
      <c r="B2062" s="2" t="s">
        <v>10441</v>
      </c>
      <c r="C2062" s="2" t="s">
        <v>518</v>
      </c>
    </row>
    <row r="2063" spans="1:3" x14ac:dyDescent="0.3">
      <c r="A2063">
        <v>2026</v>
      </c>
      <c r="B2063" s="2" t="s">
        <v>10442</v>
      </c>
      <c r="C2063" s="2" t="s">
        <v>10442</v>
      </c>
    </row>
    <row r="2064" spans="1:3" x14ac:dyDescent="0.3">
      <c r="A2064">
        <v>2026</v>
      </c>
      <c r="B2064" s="2" t="s">
        <v>10443</v>
      </c>
      <c r="C2064" s="2" t="s">
        <v>10443</v>
      </c>
    </row>
    <row r="2065" spans="1:3" x14ac:dyDescent="0.3">
      <c r="A2065">
        <v>2026</v>
      </c>
      <c r="B2065" s="2" t="s">
        <v>10444</v>
      </c>
      <c r="C2065" s="2" t="s">
        <v>10444</v>
      </c>
    </row>
    <row r="2066" spans="1:3" x14ac:dyDescent="0.3">
      <c r="A2066">
        <v>2026</v>
      </c>
      <c r="B2066" s="2" t="s">
        <v>10445</v>
      </c>
      <c r="C2066" s="2" t="s">
        <v>10445</v>
      </c>
    </row>
    <row r="2067" spans="1:3" x14ac:dyDescent="0.3">
      <c r="A2067">
        <v>2026</v>
      </c>
      <c r="B2067" s="2" t="s">
        <v>10446</v>
      </c>
      <c r="C2067" s="2" t="s">
        <v>10446</v>
      </c>
    </row>
    <row r="2068" spans="1:3" x14ac:dyDescent="0.3">
      <c r="A2068">
        <v>2026</v>
      </c>
      <c r="B2068" s="2" t="s">
        <v>10447</v>
      </c>
      <c r="C2068" s="2" t="s">
        <v>10447</v>
      </c>
    </row>
    <row r="2069" spans="1:3" x14ac:dyDescent="0.3">
      <c r="A2069">
        <v>2026</v>
      </c>
      <c r="B2069" s="2" t="s">
        <v>9661</v>
      </c>
      <c r="C2069" s="2" t="s">
        <v>9661</v>
      </c>
    </row>
    <row r="2070" spans="1:3" x14ac:dyDescent="0.3">
      <c r="A2070">
        <v>2026</v>
      </c>
      <c r="B2070" s="2" t="s">
        <v>10448</v>
      </c>
      <c r="C2070" s="2" t="s">
        <v>10448</v>
      </c>
    </row>
    <row r="2071" spans="1:3" x14ac:dyDescent="0.3">
      <c r="A2071">
        <v>2026</v>
      </c>
      <c r="B2071" s="2" t="s">
        <v>10449</v>
      </c>
      <c r="C2071" s="2" t="s">
        <v>10449</v>
      </c>
    </row>
    <row r="2072" spans="1:3" x14ac:dyDescent="0.3">
      <c r="A2072">
        <v>2026</v>
      </c>
      <c r="B2072" s="2" t="s">
        <v>10450</v>
      </c>
      <c r="C2072" s="2" t="s">
        <v>10450</v>
      </c>
    </row>
    <row r="2073" spans="1:3" x14ac:dyDescent="0.3">
      <c r="A2073">
        <v>2026</v>
      </c>
      <c r="B2073" s="2" t="s">
        <v>10451</v>
      </c>
      <c r="C2073" s="2" t="s">
        <v>9321</v>
      </c>
    </row>
    <row r="2074" spans="1:3" x14ac:dyDescent="0.3">
      <c r="A2074">
        <v>2026</v>
      </c>
      <c r="B2074" s="2" t="s">
        <v>633</v>
      </c>
      <c r="C2074" s="2" t="s">
        <v>633</v>
      </c>
    </row>
    <row r="2075" spans="1:3" x14ac:dyDescent="0.3">
      <c r="A2075">
        <v>2026</v>
      </c>
      <c r="B2075" s="2" t="s">
        <v>634</v>
      </c>
      <c r="C2075" s="2" t="s">
        <v>634</v>
      </c>
    </row>
    <row r="2076" spans="1:3" x14ac:dyDescent="0.3">
      <c r="A2076">
        <v>2026</v>
      </c>
      <c r="B2076" s="2" t="s">
        <v>10452</v>
      </c>
      <c r="C2076" s="2" t="s">
        <v>10452</v>
      </c>
    </row>
    <row r="2077" spans="1:3" x14ac:dyDescent="0.3">
      <c r="A2077">
        <v>2026</v>
      </c>
      <c r="B2077" s="2" t="s">
        <v>10453</v>
      </c>
      <c r="C2077" s="2" t="s">
        <v>10453</v>
      </c>
    </row>
    <row r="2078" spans="1:3" x14ac:dyDescent="0.3">
      <c r="A2078">
        <v>2026</v>
      </c>
      <c r="B2078" s="2" t="s">
        <v>10454</v>
      </c>
      <c r="C2078" s="2" t="s">
        <v>10454</v>
      </c>
    </row>
    <row r="2079" spans="1:3" x14ac:dyDescent="0.3">
      <c r="A2079">
        <v>2026</v>
      </c>
      <c r="B2079" s="2" t="s">
        <v>10455</v>
      </c>
      <c r="C2079" s="2" t="s">
        <v>10455</v>
      </c>
    </row>
    <row r="2080" spans="1:3" x14ac:dyDescent="0.3">
      <c r="A2080">
        <v>2026</v>
      </c>
      <c r="B2080" s="2" t="s">
        <v>10456</v>
      </c>
      <c r="C2080" s="2" t="s">
        <v>10456</v>
      </c>
    </row>
    <row r="2081" spans="1:3" x14ac:dyDescent="0.3">
      <c r="A2081">
        <v>2026</v>
      </c>
      <c r="B2081" s="2" t="s">
        <v>10457</v>
      </c>
      <c r="C2081" s="2" t="s">
        <v>10457</v>
      </c>
    </row>
    <row r="2082" spans="1:3" x14ac:dyDescent="0.3">
      <c r="A2082">
        <v>2026</v>
      </c>
      <c r="B2082" s="2" t="s">
        <v>10458</v>
      </c>
      <c r="C2082" s="2" t="s">
        <v>10458</v>
      </c>
    </row>
    <row r="2083" spans="1:3" x14ac:dyDescent="0.3">
      <c r="A2083">
        <v>2026</v>
      </c>
      <c r="B2083" s="2" t="s">
        <v>10459</v>
      </c>
      <c r="C2083" s="2" t="s">
        <v>10459</v>
      </c>
    </row>
    <row r="2084" spans="1:3" x14ac:dyDescent="0.3">
      <c r="A2084">
        <v>2026</v>
      </c>
      <c r="B2084" s="2" t="s">
        <v>10460</v>
      </c>
      <c r="C2084" s="2" t="s">
        <v>10460</v>
      </c>
    </row>
    <row r="2085" spans="1:3" x14ac:dyDescent="0.3">
      <c r="A2085">
        <v>2026</v>
      </c>
      <c r="B2085" s="2" t="s">
        <v>10461</v>
      </c>
      <c r="C2085" s="2" t="s">
        <v>10461</v>
      </c>
    </row>
    <row r="2086" spans="1:3" x14ac:dyDescent="0.3">
      <c r="A2086">
        <v>2026</v>
      </c>
      <c r="B2086" s="2" t="s">
        <v>10462</v>
      </c>
      <c r="C2086" s="2" t="s">
        <v>10462</v>
      </c>
    </row>
    <row r="2087" spans="1:3" x14ac:dyDescent="0.3">
      <c r="A2087">
        <v>2026</v>
      </c>
      <c r="B2087" s="2" t="s">
        <v>10463</v>
      </c>
      <c r="C2087" s="2" t="s">
        <v>10463</v>
      </c>
    </row>
    <row r="2088" spans="1:3" x14ac:dyDescent="0.3">
      <c r="A2088">
        <v>2026</v>
      </c>
      <c r="B2088" s="2" t="s">
        <v>10464</v>
      </c>
      <c r="C2088" s="2" t="s">
        <v>10464</v>
      </c>
    </row>
    <row r="2089" spans="1:3" x14ac:dyDescent="0.3">
      <c r="A2089">
        <v>2026</v>
      </c>
      <c r="B2089" s="2" t="s">
        <v>10465</v>
      </c>
      <c r="C2089" s="2" t="s">
        <v>10465</v>
      </c>
    </row>
    <row r="2090" spans="1:3" x14ac:dyDescent="0.3">
      <c r="A2090">
        <v>2026</v>
      </c>
      <c r="B2090" s="2" t="s">
        <v>10466</v>
      </c>
      <c r="C2090" s="2" t="s">
        <v>10466</v>
      </c>
    </row>
    <row r="2091" spans="1:3" x14ac:dyDescent="0.3">
      <c r="A2091">
        <v>2026</v>
      </c>
      <c r="B2091" s="2" t="s">
        <v>10467</v>
      </c>
      <c r="C2091" s="2" t="s">
        <v>10467</v>
      </c>
    </row>
    <row r="2092" spans="1:3" x14ac:dyDescent="0.3">
      <c r="A2092">
        <v>2026</v>
      </c>
      <c r="B2092" s="2" t="s">
        <v>10468</v>
      </c>
      <c r="C2092" s="2" t="s">
        <v>10468</v>
      </c>
    </row>
    <row r="2093" spans="1:3" x14ac:dyDescent="0.3">
      <c r="A2093">
        <v>2026</v>
      </c>
      <c r="B2093" s="2" t="s">
        <v>10469</v>
      </c>
      <c r="C2093" s="2" t="s">
        <v>10469</v>
      </c>
    </row>
    <row r="2094" spans="1:3" x14ac:dyDescent="0.3">
      <c r="A2094">
        <v>2026</v>
      </c>
      <c r="B2094" s="2" t="s">
        <v>10470</v>
      </c>
      <c r="C2094" s="2" t="s">
        <v>9134</v>
      </c>
    </row>
    <row r="2095" spans="1:3" x14ac:dyDescent="0.3">
      <c r="A2095">
        <v>2026</v>
      </c>
      <c r="B2095" s="2" t="s">
        <v>10471</v>
      </c>
      <c r="C2095" s="2" t="s">
        <v>439</v>
      </c>
    </row>
    <row r="2096" spans="1:3" x14ac:dyDescent="0.3">
      <c r="A2096">
        <v>2026</v>
      </c>
      <c r="B2096" s="2" t="s">
        <v>10472</v>
      </c>
      <c r="C2096" s="2" t="s">
        <v>10472</v>
      </c>
    </row>
    <row r="2097" spans="1:3" x14ac:dyDescent="0.3">
      <c r="A2097">
        <v>2026</v>
      </c>
      <c r="B2097" s="2" t="s">
        <v>10473</v>
      </c>
      <c r="C2097" s="2" t="s">
        <v>10473</v>
      </c>
    </row>
    <row r="2098" spans="1:3" x14ac:dyDescent="0.3">
      <c r="A2098">
        <v>2026</v>
      </c>
      <c r="B2098" s="2" t="s">
        <v>10474</v>
      </c>
      <c r="C2098" s="2" t="s">
        <v>10474</v>
      </c>
    </row>
    <row r="2099" spans="1:3" x14ac:dyDescent="0.3">
      <c r="A2099">
        <v>2026</v>
      </c>
      <c r="B2099" s="2" t="s">
        <v>10475</v>
      </c>
      <c r="C2099" s="2" t="s">
        <v>254</v>
      </c>
    </row>
    <row r="2100" spans="1:3" x14ac:dyDescent="0.3">
      <c r="A2100">
        <v>2026</v>
      </c>
      <c r="B2100" s="2" t="s">
        <v>10476</v>
      </c>
      <c r="C2100" s="2" t="s">
        <v>10476</v>
      </c>
    </row>
    <row r="2101" spans="1:3" x14ac:dyDescent="0.3">
      <c r="A2101">
        <v>2026</v>
      </c>
      <c r="B2101" s="2" t="s">
        <v>10477</v>
      </c>
      <c r="C2101" s="2" t="s">
        <v>10477</v>
      </c>
    </row>
    <row r="2102" spans="1:3" x14ac:dyDescent="0.3">
      <c r="A2102">
        <v>2026</v>
      </c>
      <c r="B2102" s="2" t="s">
        <v>10478</v>
      </c>
      <c r="C2102" s="2" t="s">
        <v>10478</v>
      </c>
    </row>
    <row r="2103" spans="1:3" x14ac:dyDescent="0.3">
      <c r="A2103">
        <v>2026</v>
      </c>
      <c r="B2103" s="2" t="s">
        <v>10479</v>
      </c>
      <c r="C2103" s="2" t="s">
        <v>10479</v>
      </c>
    </row>
    <row r="2104" spans="1:3" x14ac:dyDescent="0.3">
      <c r="A2104">
        <v>2026</v>
      </c>
      <c r="B2104" s="2" t="s">
        <v>10480</v>
      </c>
      <c r="C2104" s="2" t="s">
        <v>10480</v>
      </c>
    </row>
    <row r="2105" spans="1:3" x14ac:dyDescent="0.3">
      <c r="A2105">
        <v>2026</v>
      </c>
      <c r="B2105" s="2" t="s">
        <v>10481</v>
      </c>
      <c r="C2105" s="2" t="s">
        <v>10481</v>
      </c>
    </row>
    <row r="2106" spans="1:3" x14ac:dyDescent="0.3">
      <c r="A2106">
        <v>2026</v>
      </c>
      <c r="B2106" s="2" t="s">
        <v>10482</v>
      </c>
      <c r="C2106" s="2" t="s">
        <v>10482</v>
      </c>
    </row>
    <row r="2107" spans="1:3" x14ac:dyDescent="0.3">
      <c r="A2107">
        <v>2026</v>
      </c>
      <c r="B2107" s="2" t="s">
        <v>10483</v>
      </c>
      <c r="C2107" s="2" t="s">
        <v>10483</v>
      </c>
    </row>
    <row r="2108" spans="1:3" x14ac:dyDescent="0.3">
      <c r="A2108">
        <v>2026</v>
      </c>
      <c r="B2108" s="2" t="s">
        <v>10484</v>
      </c>
      <c r="C2108" s="2" t="s">
        <v>10484</v>
      </c>
    </row>
    <row r="2109" spans="1:3" x14ac:dyDescent="0.3">
      <c r="A2109">
        <v>2026</v>
      </c>
      <c r="B2109" s="2" t="s">
        <v>10485</v>
      </c>
      <c r="C2109" s="2" t="s">
        <v>10485</v>
      </c>
    </row>
    <row r="2110" spans="1:3" x14ac:dyDescent="0.3">
      <c r="A2110">
        <v>2026</v>
      </c>
      <c r="B2110" s="2" t="s">
        <v>10486</v>
      </c>
      <c r="C2110" s="2" t="s">
        <v>10486</v>
      </c>
    </row>
    <row r="2111" spans="1:3" x14ac:dyDescent="0.3">
      <c r="A2111">
        <v>2026</v>
      </c>
      <c r="B2111" s="2" t="s">
        <v>10487</v>
      </c>
      <c r="C2111" s="2" t="s">
        <v>10487</v>
      </c>
    </row>
    <row r="2112" spans="1:3" x14ac:dyDescent="0.3">
      <c r="A2112">
        <v>2026</v>
      </c>
      <c r="B2112" s="2" t="s">
        <v>10488</v>
      </c>
      <c r="C2112" s="2" t="s">
        <v>10488</v>
      </c>
    </row>
    <row r="2113" spans="1:3" x14ac:dyDescent="0.3">
      <c r="A2113">
        <v>2026</v>
      </c>
      <c r="B2113" s="2" t="s">
        <v>635</v>
      </c>
      <c r="C2113" s="2" t="s">
        <v>635</v>
      </c>
    </row>
    <row r="2114" spans="1:3" x14ac:dyDescent="0.3">
      <c r="A2114">
        <v>2026</v>
      </c>
      <c r="B2114" s="2" t="s">
        <v>10489</v>
      </c>
      <c r="C2114" s="2" t="s">
        <v>10489</v>
      </c>
    </row>
    <row r="2115" spans="1:3" x14ac:dyDescent="0.3">
      <c r="A2115">
        <v>2026</v>
      </c>
      <c r="B2115" s="2" t="s">
        <v>10490</v>
      </c>
      <c r="C2115" s="2" t="s">
        <v>10490</v>
      </c>
    </row>
    <row r="2116" spans="1:3" x14ac:dyDescent="0.3">
      <c r="A2116">
        <v>2026</v>
      </c>
      <c r="B2116" s="2" t="s">
        <v>10491</v>
      </c>
      <c r="C2116" s="2" t="s">
        <v>10491</v>
      </c>
    </row>
    <row r="2117" spans="1:3" x14ac:dyDescent="0.3">
      <c r="A2117">
        <v>2026</v>
      </c>
      <c r="B2117" s="2" t="s">
        <v>10492</v>
      </c>
      <c r="C2117" s="2" t="s">
        <v>10492</v>
      </c>
    </row>
    <row r="2118" spans="1:3" x14ac:dyDescent="0.3">
      <c r="A2118">
        <v>2026</v>
      </c>
      <c r="B2118" s="2" t="s">
        <v>10493</v>
      </c>
      <c r="C2118" s="2" t="s">
        <v>10493</v>
      </c>
    </row>
    <row r="2119" spans="1:3" x14ac:dyDescent="0.3">
      <c r="A2119">
        <v>2026</v>
      </c>
      <c r="B2119" s="2" t="s">
        <v>10494</v>
      </c>
      <c r="C2119" s="2" t="s">
        <v>10494</v>
      </c>
    </row>
    <row r="2120" spans="1:3" x14ac:dyDescent="0.3">
      <c r="A2120">
        <v>2026</v>
      </c>
      <c r="B2120" s="2" t="s">
        <v>10495</v>
      </c>
      <c r="C2120" s="2" t="s">
        <v>10495</v>
      </c>
    </row>
    <row r="2121" spans="1:3" x14ac:dyDescent="0.3">
      <c r="A2121">
        <v>2026</v>
      </c>
      <c r="B2121" s="2" t="s">
        <v>10496</v>
      </c>
      <c r="C2121" s="2" t="s">
        <v>10496</v>
      </c>
    </row>
    <row r="2122" spans="1:3" x14ac:dyDescent="0.3">
      <c r="A2122">
        <v>2026</v>
      </c>
      <c r="B2122" s="2" t="s">
        <v>10497</v>
      </c>
      <c r="C2122" s="2" t="s">
        <v>10497</v>
      </c>
    </row>
    <row r="2123" spans="1:3" x14ac:dyDescent="0.3">
      <c r="A2123">
        <v>2026</v>
      </c>
      <c r="B2123" s="2" t="s">
        <v>10498</v>
      </c>
      <c r="C2123" s="2" t="s">
        <v>10498</v>
      </c>
    </row>
    <row r="2124" spans="1:3" x14ac:dyDescent="0.3">
      <c r="A2124">
        <v>2026</v>
      </c>
      <c r="B2124" s="2" t="s">
        <v>10499</v>
      </c>
      <c r="C2124" s="2" t="s">
        <v>10499</v>
      </c>
    </row>
    <row r="2125" spans="1:3" x14ac:dyDescent="0.3">
      <c r="A2125">
        <v>2026</v>
      </c>
      <c r="B2125" s="2" t="s">
        <v>636</v>
      </c>
      <c r="C2125" s="2" t="s">
        <v>636</v>
      </c>
    </row>
    <row r="2126" spans="1:3" x14ac:dyDescent="0.3">
      <c r="A2126">
        <v>2026</v>
      </c>
      <c r="B2126" s="2" t="s">
        <v>637</v>
      </c>
      <c r="C2126" s="2" t="s">
        <v>637</v>
      </c>
    </row>
    <row r="2127" spans="1:3" x14ac:dyDescent="0.3">
      <c r="A2127">
        <v>2026</v>
      </c>
      <c r="B2127" s="2" t="s">
        <v>10500</v>
      </c>
      <c r="C2127" s="2" t="s">
        <v>10500</v>
      </c>
    </row>
    <row r="2128" spans="1:3" x14ac:dyDescent="0.3">
      <c r="A2128">
        <v>2026</v>
      </c>
      <c r="B2128" s="2" t="s">
        <v>10501</v>
      </c>
      <c r="C2128" s="2" t="s">
        <v>10501</v>
      </c>
    </row>
    <row r="2129" spans="1:3" x14ac:dyDescent="0.3">
      <c r="A2129">
        <v>2026</v>
      </c>
      <c r="B2129" s="2" t="s">
        <v>638</v>
      </c>
      <c r="C2129" s="2" t="s">
        <v>638</v>
      </c>
    </row>
    <row r="2130" spans="1:3" x14ac:dyDescent="0.3">
      <c r="A2130">
        <v>2026</v>
      </c>
      <c r="B2130" s="2" t="s">
        <v>639</v>
      </c>
      <c r="C2130" s="2" t="s">
        <v>639</v>
      </c>
    </row>
    <row r="2131" spans="1:3" x14ac:dyDescent="0.3">
      <c r="A2131">
        <v>2026</v>
      </c>
      <c r="B2131" s="2" t="s">
        <v>10502</v>
      </c>
      <c r="C2131" s="2" t="s">
        <v>10502</v>
      </c>
    </row>
    <row r="2132" spans="1:3" x14ac:dyDescent="0.3">
      <c r="A2132">
        <v>2026</v>
      </c>
      <c r="B2132" s="2" t="s">
        <v>10503</v>
      </c>
      <c r="C2132" s="2" t="s">
        <v>10503</v>
      </c>
    </row>
    <row r="2133" spans="1:3" x14ac:dyDescent="0.3">
      <c r="A2133">
        <v>2026</v>
      </c>
      <c r="B2133" s="2" t="s">
        <v>10504</v>
      </c>
      <c r="C2133" s="2" t="s">
        <v>10504</v>
      </c>
    </row>
    <row r="2134" spans="1:3" x14ac:dyDescent="0.3">
      <c r="A2134">
        <v>2026</v>
      </c>
      <c r="B2134" s="2" t="s">
        <v>10505</v>
      </c>
      <c r="C2134" s="2" t="s">
        <v>10505</v>
      </c>
    </row>
    <row r="2135" spans="1:3" x14ac:dyDescent="0.3">
      <c r="A2135">
        <v>2026</v>
      </c>
      <c r="B2135" s="2" t="s">
        <v>640</v>
      </c>
      <c r="C2135" s="2" t="s">
        <v>640</v>
      </c>
    </row>
    <row r="2136" spans="1:3" x14ac:dyDescent="0.3">
      <c r="A2136">
        <v>2026</v>
      </c>
      <c r="B2136" s="2" t="s">
        <v>10506</v>
      </c>
      <c r="C2136" s="2" t="s">
        <v>10506</v>
      </c>
    </row>
    <row r="2137" spans="1:3" x14ac:dyDescent="0.3">
      <c r="A2137">
        <v>2026</v>
      </c>
      <c r="B2137" s="2" t="s">
        <v>10507</v>
      </c>
      <c r="C2137" s="2" t="s">
        <v>10507</v>
      </c>
    </row>
    <row r="2138" spans="1:3" x14ac:dyDescent="0.3">
      <c r="A2138">
        <v>2026</v>
      </c>
      <c r="B2138" s="2" t="s">
        <v>10508</v>
      </c>
      <c r="C2138" s="2" t="s">
        <v>10508</v>
      </c>
    </row>
    <row r="2139" spans="1:3" x14ac:dyDescent="0.3">
      <c r="A2139">
        <v>2026</v>
      </c>
      <c r="B2139" s="2" t="s">
        <v>646</v>
      </c>
      <c r="C2139" s="2" t="s">
        <v>646</v>
      </c>
    </row>
    <row r="2140" spans="1:3" x14ac:dyDescent="0.3">
      <c r="A2140">
        <v>2026</v>
      </c>
      <c r="B2140" s="2" t="s">
        <v>9990</v>
      </c>
      <c r="C2140" s="2" t="s">
        <v>9990</v>
      </c>
    </row>
    <row r="2141" spans="1:3" x14ac:dyDescent="0.3">
      <c r="A2141">
        <v>2026</v>
      </c>
      <c r="B2141" s="2" t="s">
        <v>641</v>
      </c>
      <c r="C2141" s="2" t="s">
        <v>641</v>
      </c>
    </row>
    <row r="2142" spans="1:3" x14ac:dyDescent="0.3">
      <c r="A2142">
        <v>2026</v>
      </c>
      <c r="B2142" s="2" t="s">
        <v>10509</v>
      </c>
      <c r="C2142" s="2" t="s">
        <v>10509</v>
      </c>
    </row>
    <row r="2143" spans="1:3" x14ac:dyDescent="0.3">
      <c r="A2143">
        <v>2026</v>
      </c>
      <c r="B2143" s="2" t="s">
        <v>10510</v>
      </c>
      <c r="C2143" s="2" t="s">
        <v>10510</v>
      </c>
    </row>
    <row r="2144" spans="1:3" x14ac:dyDescent="0.3">
      <c r="A2144">
        <v>2026</v>
      </c>
      <c r="B2144" s="2" t="s">
        <v>10511</v>
      </c>
      <c r="C2144" s="2" t="s">
        <v>10511</v>
      </c>
    </row>
    <row r="2145" spans="1:3" x14ac:dyDescent="0.3">
      <c r="A2145">
        <v>2026</v>
      </c>
      <c r="B2145" s="2" t="s">
        <v>10512</v>
      </c>
      <c r="C2145" s="2" t="s">
        <v>10512</v>
      </c>
    </row>
    <row r="2146" spans="1:3" x14ac:dyDescent="0.3">
      <c r="A2146">
        <v>2026</v>
      </c>
      <c r="B2146" s="2" t="s">
        <v>642</v>
      </c>
      <c r="C2146" s="2" t="s">
        <v>512</v>
      </c>
    </row>
    <row r="2147" spans="1:3" x14ac:dyDescent="0.3">
      <c r="A2147">
        <v>2026</v>
      </c>
      <c r="B2147" s="2" t="s">
        <v>643</v>
      </c>
      <c r="C2147" s="2" t="s">
        <v>643</v>
      </c>
    </row>
    <row r="2148" spans="1:3" x14ac:dyDescent="0.3">
      <c r="A2148">
        <v>2026</v>
      </c>
      <c r="B2148" s="2" t="s">
        <v>644</v>
      </c>
      <c r="C2148" s="2" t="s">
        <v>644</v>
      </c>
    </row>
    <row r="2149" spans="1:3" x14ac:dyDescent="0.3">
      <c r="A2149">
        <v>2026</v>
      </c>
      <c r="B2149" s="2" t="s">
        <v>645</v>
      </c>
      <c r="C2149" s="2" t="s">
        <v>645</v>
      </c>
    </row>
    <row r="2150" spans="1:3" x14ac:dyDescent="0.3">
      <c r="A2150">
        <v>2026</v>
      </c>
      <c r="B2150" s="2" t="s">
        <v>647</v>
      </c>
      <c r="C2150" s="2" t="s">
        <v>647</v>
      </c>
    </row>
    <row r="2151" spans="1:3" x14ac:dyDescent="0.3">
      <c r="A2151">
        <v>2026</v>
      </c>
      <c r="B2151" s="2" t="s">
        <v>10513</v>
      </c>
      <c r="C2151" s="2" t="s">
        <v>10513</v>
      </c>
    </row>
    <row r="2152" spans="1:3" x14ac:dyDescent="0.3">
      <c r="A2152">
        <v>2026</v>
      </c>
      <c r="B2152" s="2" t="s">
        <v>10514</v>
      </c>
      <c r="C2152" s="2" t="s">
        <v>10514</v>
      </c>
    </row>
    <row r="2153" spans="1:3" x14ac:dyDescent="0.3">
      <c r="A2153">
        <v>2026</v>
      </c>
      <c r="B2153" s="2" t="s">
        <v>10515</v>
      </c>
      <c r="C2153" s="2" t="s">
        <v>10515</v>
      </c>
    </row>
    <row r="2154" spans="1:3" x14ac:dyDescent="0.3">
      <c r="A2154">
        <v>2026</v>
      </c>
      <c r="B2154" s="2" t="s">
        <v>10516</v>
      </c>
      <c r="C2154" s="2" t="s">
        <v>10516</v>
      </c>
    </row>
    <row r="2155" spans="1:3" x14ac:dyDescent="0.3">
      <c r="A2155">
        <v>2026</v>
      </c>
      <c r="B2155" s="2" t="s">
        <v>10517</v>
      </c>
      <c r="C2155" s="2" t="s">
        <v>10517</v>
      </c>
    </row>
    <row r="2156" spans="1:3" x14ac:dyDescent="0.3">
      <c r="A2156">
        <v>2026</v>
      </c>
      <c r="B2156" s="2" t="s">
        <v>10518</v>
      </c>
      <c r="C2156" s="2" t="s">
        <v>10518</v>
      </c>
    </row>
    <row r="2157" spans="1:3" x14ac:dyDescent="0.3">
      <c r="A2157">
        <v>2026</v>
      </c>
      <c r="B2157" s="2" t="s">
        <v>10519</v>
      </c>
      <c r="C2157" s="2" t="s">
        <v>10519</v>
      </c>
    </row>
    <row r="2158" spans="1:3" x14ac:dyDescent="0.3">
      <c r="A2158">
        <v>2026</v>
      </c>
      <c r="B2158" s="2" t="s">
        <v>10520</v>
      </c>
      <c r="C2158" s="2" t="s">
        <v>10520</v>
      </c>
    </row>
    <row r="2159" spans="1:3" x14ac:dyDescent="0.3">
      <c r="A2159">
        <v>2026</v>
      </c>
      <c r="B2159" s="2" t="s">
        <v>10521</v>
      </c>
      <c r="C2159" s="2" t="s">
        <v>10521</v>
      </c>
    </row>
    <row r="2160" spans="1:3" x14ac:dyDescent="0.3">
      <c r="A2160">
        <v>2026</v>
      </c>
      <c r="B2160" s="2" t="s">
        <v>10522</v>
      </c>
      <c r="C2160" s="2" t="s">
        <v>10522</v>
      </c>
    </row>
    <row r="2161" spans="1:3" x14ac:dyDescent="0.3">
      <c r="A2161">
        <v>2026</v>
      </c>
      <c r="B2161" s="2" t="s">
        <v>10523</v>
      </c>
      <c r="C2161" s="2" t="s">
        <v>10523</v>
      </c>
    </row>
    <row r="2162" spans="1:3" x14ac:dyDescent="0.3">
      <c r="A2162">
        <v>2026</v>
      </c>
      <c r="B2162" s="2" t="s">
        <v>10524</v>
      </c>
      <c r="C2162" s="2" t="s">
        <v>10524</v>
      </c>
    </row>
    <row r="2163" spans="1:3" x14ac:dyDescent="0.3">
      <c r="A2163">
        <v>2026</v>
      </c>
      <c r="B2163" s="2" t="s">
        <v>654</v>
      </c>
      <c r="C2163" s="2" t="s">
        <v>654</v>
      </c>
    </row>
    <row r="2164" spans="1:3" x14ac:dyDescent="0.3">
      <c r="A2164">
        <v>2026</v>
      </c>
      <c r="B2164" s="2" t="s">
        <v>10525</v>
      </c>
      <c r="C2164" s="2" t="s">
        <v>10525</v>
      </c>
    </row>
    <row r="2165" spans="1:3" x14ac:dyDescent="0.3">
      <c r="A2165">
        <v>2026</v>
      </c>
      <c r="B2165" s="2" t="s">
        <v>10526</v>
      </c>
      <c r="C2165" s="2" t="s">
        <v>10526</v>
      </c>
    </row>
    <row r="2166" spans="1:3" x14ac:dyDescent="0.3">
      <c r="A2166">
        <v>2026</v>
      </c>
      <c r="B2166" s="2" t="s">
        <v>10527</v>
      </c>
      <c r="C2166" s="2" t="s">
        <v>9156</v>
      </c>
    </row>
    <row r="2167" spans="1:3" x14ac:dyDescent="0.3">
      <c r="A2167">
        <v>2026</v>
      </c>
      <c r="B2167" s="2" t="s">
        <v>10528</v>
      </c>
      <c r="C2167" s="2" t="s">
        <v>10528</v>
      </c>
    </row>
    <row r="2168" spans="1:3" x14ac:dyDescent="0.3">
      <c r="A2168">
        <v>2026</v>
      </c>
      <c r="B2168" s="2" t="s">
        <v>648</v>
      </c>
      <c r="C2168" s="2" t="s">
        <v>648</v>
      </c>
    </row>
    <row r="2169" spans="1:3" x14ac:dyDescent="0.3">
      <c r="A2169">
        <v>2026</v>
      </c>
      <c r="B2169" s="2" t="s">
        <v>9161</v>
      </c>
      <c r="C2169" s="2" t="s">
        <v>9161</v>
      </c>
    </row>
    <row r="2170" spans="1:3" x14ac:dyDescent="0.3">
      <c r="A2170">
        <v>2026</v>
      </c>
      <c r="B2170" s="2" t="s">
        <v>10529</v>
      </c>
      <c r="C2170" s="2" t="s">
        <v>10529</v>
      </c>
    </row>
    <row r="2171" spans="1:3" x14ac:dyDescent="0.3">
      <c r="A2171">
        <v>2026</v>
      </c>
      <c r="B2171" s="2" t="s">
        <v>10530</v>
      </c>
      <c r="C2171" s="2" t="s">
        <v>10530</v>
      </c>
    </row>
    <row r="2172" spans="1:3" x14ac:dyDescent="0.3">
      <c r="A2172">
        <v>2026</v>
      </c>
      <c r="B2172" s="2" t="s">
        <v>9163</v>
      </c>
      <c r="C2172" s="2" t="s">
        <v>9163</v>
      </c>
    </row>
    <row r="2173" spans="1:3" x14ac:dyDescent="0.3">
      <c r="A2173">
        <v>2026</v>
      </c>
      <c r="B2173" s="2" t="s">
        <v>649</v>
      </c>
      <c r="C2173" s="2" t="s">
        <v>262</v>
      </c>
    </row>
    <row r="2174" spans="1:3" x14ac:dyDescent="0.3">
      <c r="A2174">
        <v>2026</v>
      </c>
      <c r="B2174" s="2" t="s">
        <v>650</v>
      </c>
      <c r="C2174" s="2" t="s">
        <v>650</v>
      </c>
    </row>
    <row r="2175" spans="1:3" x14ac:dyDescent="0.3">
      <c r="A2175">
        <v>2026</v>
      </c>
      <c r="B2175" s="2" t="s">
        <v>651</v>
      </c>
      <c r="C2175" s="2" t="s">
        <v>651</v>
      </c>
    </row>
    <row r="2176" spans="1:3" x14ac:dyDescent="0.3">
      <c r="A2176">
        <v>2026</v>
      </c>
      <c r="B2176" s="2" t="s">
        <v>652</v>
      </c>
      <c r="C2176" s="2" t="s">
        <v>652</v>
      </c>
    </row>
    <row r="2177" spans="1:3" x14ac:dyDescent="0.3">
      <c r="A2177">
        <v>2026</v>
      </c>
      <c r="B2177" s="2" t="s">
        <v>653</v>
      </c>
      <c r="C2177" s="2" t="s">
        <v>653</v>
      </c>
    </row>
    <row r="2178" spans="1:3" x14ac:dyDescent="0.3">
      <c r="A2178">
        <v>2026</v>
      </c>
      <c r="B2178" s="2" t="s">
        <v>10531</v>
      </c>
      <c r="C2178" s="2" t="s">
        <v>10531</v>
      </c>
    </row>
    <row r="2179" spans="1:3" x14ac:dyDescent="0.3">
      <c r="A2179">
        <v>2026</v>
      </c>
      <c r="B2179" s="2" t="s">
        <v>10532</v>
      </c>
      <c r="C2179" s="2" t="s">
        <v>10532</v>
      </c>
    </row>
    <row r="2180" spans="1:3" x14ac:dyDescent="0.3">
      <c r="A2180">
        <v>2026</v>
      </c>
      <c r="B2180" s="2" t="s">
        <v>10533</v>
      </c>
      <c r="C2180" s="2" t="s">
        <v>10533</v>
      </c>
    </row>
    <row r="2181" spans="1:3" x14ac:dyDescent="0.3">
      <c r="A2181">
        <v>2026</v>
      </c>
      <c r="B2181" s="2" t="s">
        <v>10534</v>
      </c>
      <c r="C2181" s="2" t="s">
        <v>10534</v>
      </c>
    </row>
    <row r="2182" spans="1:3" x14ac:dyDescent="0.3">
      <c r="A2182">
        <v>2026</v>
      </c>
      <c r="B2182" s="2" t="s">
        <v>10535</v>
      </c>
      <c r="C2182" s="2" t="s">
        <v>10535</v>
      </c>
    </row>
    <row r="2183" spans="1:3" x14ac:dyDescent="0.3">
      <c r="A2183">
        <v>2026</v>
      </c>
      <c r="B2183" s="2" t="s">
        <v>10536</v>
      </c>
      <c r="C2183" s="2" t="s">
        <v>10536</v>
      </c>
    </row>
    <row r="2184" spans="1:3" x14ac:dyDescent="0.3">
      <c r="A2184">
        <v>2026</v>
      </c>
      <c r="B2184" s="2" t="s">
        <v>10537</v>
      </c>
      <c r="C2184" s="2" t="s">
        <v>10537</v>
      </c>
    </row>
    <row r="2185" spans="1:3" x14ac:dyDescent="0.3">
      <c r="A2185">
        <v>2026</v>
      </c>
      <c r="B2185" s="2" t="s">
        <v>10538</v>
      </c>
      <c r="C2185" s="2" t="s">
        <v>10538</v>
      </c>
    </row>
    <row r="2186" spans="1:3" x14ac:dyDescent="0.3">
      <c r="A2186">
        <v>2026</v>
      </c>
      <c r="B2186" s="2" t="s">
        <v>10539</v>
      </c>
      <c r="C2186" s="2" t="s">
        <v>10539</v>
      </c>
    </row>
    <row r="2187" spans="1:3" x14ac:dyDescent="0.3">
      <c r="A2187">
        <v>2026</v>
      </c>
      <c r="B2187" s="2" t="s">
        <v>10540</v>
      </c>
      <c r="C2187" s="2" t="s">
        <v>10540</v>
      </c>
    </row>
    <row r="2188" spans="1:3" x14ac:dyDescent="0.3">
      <c r="A2188">
        <v>2026</v>
      </c>
      <c r="B2188" s="2" t="s">
        <v>10541</v>
      </c>
      <c r="C2188" s="2" t="s">
        <v>10541</v>
      </c>
    </row>
    <row r="2189" spans="1:3" x14ac:dyDescent="0.3">
      <c r="A2189">
        <v>2026</v>
      </c>
      <c r="B2189" s="2" t="s">
        <v>9423</v>
      </c>
      <c r="C2189" s="2" t="s">
        <v>9423</v>
      </c>
    </row>
    <row r="2190" spans="1:3" x14ac:dyDescent="0.3">
      <c r="A2190">
        <v>2026</v>
      </c>
      <c r="B2190" s="2" t="s">
        <v>10542</v>
      </c>
      <c r="C2190" s="2" t="s">
        <v>10542</v>
      </c>
    </row>
    <row r="2191" spans="1:3" x14ac:dyDescent="0.3">
      <c r="A2191">
        <v>2026</v>
      </c>
      <c r="B2191" s="2" t="s">
        <v>10543</v>
      </c>
      <c r="C2191" s="2" t="s">
        <v>10543</v>
      </c>
    </row>
    <row r="2192" spans="1:3" x14ac:dyDescent="0.3">
      <c r="A2192">
        <v>2026</v>
      </c>
      <c r="B2192" s="2" t="s">
        <v>10544</v>
      </c>
      <c r="C2192" s="2" t="s">
        <v>10544</v>
      </c>
    </row>
    <row r="2193" spans="1:3" x14ac:dyDescent="0.3">
      <c r="A2193">
        <v>2026</v>
      </c>
      <c r="B2193" s="2" t="s">
        <v>10545</v>
      </c>
      <c r="C2193" s="2" t="s">
        <v>10545</v>
      </c>
    </row>
    <row r="2194" spans="1:3" x14ac:dyDescent="0.3">
      <c r="A2194">
        <v>2026</v>
      </c>
      <c r="B2194" s="2" t="s">
        <v>10546</v>
      </c>
      <c r="C2194" s="2" t="s">
        <v>10546</v>
      </c>
    </row>
    <row r="2195" spans="1:3" x14ac:dyDescent="0.3">
      <c r="A2195">
        <v>2026</v>
      </c>
      <c r="B2195" s="2" t="s">
        <v>10547</v>
      </c>
      <c r="C2195" s="2" t="s">
        <v>10547</v>
      </c>
    </row>
    <row r="2196" spans="1:3" x14ac:dyDescent="0.3">
      <c r="A2196">
        <v>2026</v>
      </c>
      <c r="B2196" s="2" t="s">
        <v>10548</v>
      </c>
      <c r="C2196" s="2" t="s">
        <v>10548</v>
      </c>
    </row>
    <row r="2197" spans="1:3" x14ac:dyDescent="0.3">
      <c r="A2197">
        <v>2026</v>
      </c>
      <c r="B2197" s="2" t="s">
        <v>10549</v>
      </c>
      <c r="C2197" s="2" t="s">
        <v>10549</v>
      </c>
    </row>
    <row r="2198" spans="1:3" x14ac:dyDescent="0.3">
      <c r="A2198">
        <v>2026</v>
      </c>
      <c r="B2198" s="2" t="s">
        <v>10550</v>
      </c>
      <c r="C2198" s="2" t="s">
        <v>10550</v>
      </c>
    </row>
    <row r="2199" spans="1:3" x14ac:dyDescent="0.3">
      <c r="A2199">
        <v>2026</v>
      </c>
      <c r="B2199" s="2" t="s">
        <v>10551</v>
      </c>
      <c r="C2199" s="2" t="s">
        <v>10551</v>
      </c>
    </row>
    <row r="2200" spans="1:3" x14ac:dyDescent="0.3">
      <c r="A2200">
        <v>2026</v>
      </c>
      <c r="B2200" s="2" t="s">
        <v>10552</v>
      </c>
      <c r="C2200" s="2" t="s">
        <v>10552</v>
      </c>
    </row>
    <row r="2201" spans="1:3" x14ac:dyDescent="0.3">
      <c r="A2201">
        <v>2026</v>
      </c>
      <c r="B2201" s="2" t="s">
        <v>10553</v>
      </c>
      <c r="C2201" s="2" t="s">
        <v>10553</v>
      </c>
    </row>
    <row r="2202" spans="1:3" x14ac:dyDescent="0.3">
      <c r="A2202">
        <v>2026</v>
      </c>
      <c r="B2202" s="2" t="s">
        <v>10554</v>
      </c>
      <c r="C2202" s="2" t="s">
        <v>10554</v>
      </c>
    </row>
    <row r="2203" spans="1:3" x14ac:dyDescent="0.3">
      <c r="A2203">
        <v>2026</v>
      </c>
      <c r="B2203" s="2" t="s">
        <v>10555</v>
      </c>
      <c r="C2203" s="2" t="s">
        <v>10555</v>
      </c>
    </row>
    <row r="2204" spans="1:3" x14ac:dyDescent="0.3">
      <c r="A2204">
        <v>2026</v>
      </c>
      <c r="B2204" s="2" t="s">
        <v>10556</v>
      </c>
      <c r="C2204" s="2" t="s">
        <v>10556</v>
      </c>
    </row>
    <row r="2205" spans="1:3" x14ac:dyDescent="0.3">
      <c r="A2205">
        <v>2026</v>
      </c>
      <c r="B2205" s="2" t="s">
        <v>10557</v>
      </c>
      <c r="C2205" s="2" t="s">
        <v>10557</v>
      </c>
    </row>
    <row r="2206" spans="1:3" x14ac:dyDescent="0.3">
      <c r="A2206">
        <v>2026</v>
      </c>
      <c r="B2206" s="2" t="s">
        <v>10558</v>
      </c>
      <c r="C2206" s="2" t="s">
        <v>10558</v>
      </c>
    </row>
    <row r="2207" spans="1:3" x14ac:dyDescent="0.3">
      <c r="A2207">
        <v>2026</v>
      </c>
      <c r="B2207" s="2" t="s">
        <v>10559</v>
      </c>
      <c r="C2207" s="2" t="s">
        <v>10559</v>
      </c>
    </row>
    <row r="2208" spans="1:3" x14ac:dyDescent="0.3">
      <c r="A2208">
        <v>2026</v>
      </c>
      <c r="B2208" s="2" t="s">
        <v>10560</v>
      </c>
      <c r="C2208" s="2" t="s">
        <v>10560</v>
      </c>
    </row>
    <row r="2209" spans="1:3" x14ac:dyDescent="0.3">
      <c r="A2209">
        <v>2026</v>
      </c>
      <c r="B2209" s="2" t="s">
        <v>10561</v>
      </c>
      <c r="C2209" s="2" t="s">
        <v>10561</v>
      </c>
    </row>
    <row r="2210" spans="1:3" x14ac:dyDescent="0.3">
      <c r="A2210">
        <v>2026</v>
      </c>
      <c r="B2210" s="2" t="s">
        <v>10562</v>
      </c>
      <c r="C2210" s="2" t="s">
        <v>10562</v>
      </c>
    </row>
    <row r="2211" spans="1:3" x14ac:dyDescent="0.3">
      <c r="A2211">
        <v>2026</v>
      </c>
      <c r="B2211" s="2" t="s">
        <v>10563</v>
      </c>
      <c r="C2211" s="2" t="s">
        <v>9321</v>
      </c>
    </row>
    <row r="2212" spans="1:3" x14ac:dyDescent="0.3">
      <c r="A2212">
        <v>2026</v>
      </c>
      <c r="B2212" s="2" t="s">
        <v>10564</v>
      </c>
      <c r="C2212" s="2" t="s">
        <v>10564</v>
      </c>
    </row>
    <row r="2213" spans="1:3" x14ac:dyDescent="0.3">
      <c r="A2213">
        <v>2026</v>
      </c>
      <c r="B2213" s="2" t="s">
        <v>655</v>
      </c>
      <c r="C2213" s="2" t="s">
        <v>655</v>
      </c>
    </row>
    <row r="2214" spans="1:3" x14ac:dyDescent="0.3">
      <c r="A2214">
        <v>2026</v>
      </c>
      <c r="B2214" s="2" t="s">
        <v>10565</v>
      </c>
      <c r="C2214" s="2" t="s">
        <v>10565</v>
      </c>
    </row>
    <row r="2215" spans="1:3" x14ac:dyDescent="0.3">
      <c r="A2215">
        <v>2026</v>
      </c>
      <c r="B2215" s="2" t="s">
        <v>10566</v>
      </c>
      <c r="C2215" s="2" t="s">
        <v>10566</v>
      </c>
    </row>
    <row r="2216" spans="1:3" x14ac:dyDescent="0.3">
      <c r="A2216">
        <v>2026</v>
      </c>
      <c r="B2216" s="2" t="s">
        <v>10567</v>
      </c>
      <c r="C2216" s="2" t="s">
        <v>10567</v>
      </c>
    </row>
    <row r="2217" spans="1:3" x14ac:dyDescent="0.3">
      <c r="A2217">
        <v>2026</v>
      </c>
      <c r="B2217" s="2" t="s">
        <v>10568</v>
      </c>
      <c r="C2217" s="2" t="s">
        <v>10568</v>
      </c>
    </row>
    <row r="2218" spans="1:3" x14ac:dyDescent="0.3">
      <c r="A2218">
        <v>2026</v>
      </c>
      <c r="B2218" s="2" t="s">
        <v>10569</v>
      </c>
      <c r="C2218" s="2" t="s">
        <v>10569</v>
      </c>
    </row>
    <row r="2219" spans="1:3" x14ac:dyDescent="0.3">
      <c r="A2219">
        <v>2026</v>
      </c>
      <c r="B2219" s="2" t="s">
        <v>10570</v>
      </c>
      <c r="C2219" s="2" t="s">
        <v>10570</v>
      </c>
    </row>
    <row r="2220" spans="1:3" x14ac:dyDescent="0.3">
      <c r="A2220">
        <v>2026</v>
      </c>
      <c r="B2220" s="2" t="s">
        <v>10571</v>
      </c>
      <c r="C2220" s="2" t="s">
        <v>10571</v>
      </c>
    </row>
    <row r="2221" spans="1:3" x14ac:dyDescent="0.3">
      <c r="A2221">
        <v>2026</v>
      </c>
      <c r="B2221" s="2" t="s">
        <v>656</v>
      </c>
      <c r="C2221" s="2" t="s">
        <v>656</v>
      </c>
    </row>
    <row r="2222" spans="1:3" x14ac:dyDescent="0.3">
      <c r="A2222">
        <v>2026</v>
      </c>
      <c r="B2222" s="2" t="s">
        <v>10572</v>
      </c>
      <c r="C2222" s="2" t="s">
        <v>10572</v>
      </c>
    </row>
    <row r="2223" spans="1:3" x14ac:dyDescent="0.3">
      <c r="A2223">
        <v>2026</v>
      </c>
      <c r="B2223" s="2" t="s">
        <v>664</v>
      </c>
      <c r="C2223" s="2" t="s">
        <v>183</v>
      </c>
    </row>
    <row r="2224" spans="1:3" x14ac:dyDescent="0.3">
      <c r="A2224">
        <v>2026</v>
      </c>
      <c r="B2224" s="2" t="s">
        <v>657</v>
      </c>
      <c r="C2224" s="2" t="s">
        <v>657</v>
      </c>
    </row>
    <row r="2225" spans="1:3" x14ac:dyDescent="0.3">
      <c r="A2225">
        <v>2026</v>
      </c>
      <c r="B2225" s="2" t="s">
        <v>10573</v>
      </c>
      <c r="C2225" s="2" t="s">
        <v>10573</v>
      </c>
    </row>
    <row r="2226" spans="1:3" x14ac:dyDescent="0.3">
      <c r="A2226">
        <v>2026</v>
      </c>
      <c r="B2226" s="2" t="s">
        <v>10574</v>
      </c>
      <c r="C2226" s="2" t="s">
        <v>10574</v>
      </c>
    </row>
    <row r="2227" spans="1:3" x14ac:dyDescent="0.3">
      <c r="A2227">
        <v>2026</v>
      </c>
      <c r="B2227" s="2" t="s">
        <v>658</v>
      </c>
      <c r="C2227" s="2" t="s">
        <v>658</v>
      </c>
    </row>
    <row r="2228" spans="1:3" x14ac:dyDescent="0.3">
      <c r="A2228">
        <v>2026</v>
      </c>
      <c r="B2228" s="2" t="s">
        <v>10575</v>
      </c>
      <c r="C2228" s="2" t="s">
        <v>10575</v>
      </c>
    </row>
    <row r="2229" spans="1:3" x14ac:dyDescent="0.3">
      <c r="A2229">
        <v>2026</v>
      </c>
      <c r="B2229" s="2" t="s">
        <v>10576</v>
      </c>
      <c r="C2229" s="2" t="s">
        <v>10576</v>
      </c>
    </row>
    <row r="2230" spans="1:3" x14ac:dyDescent="0.3">
      <c r="A2230">
        <v>2026</v>
      </c>
      <c r="B2230" s="2" t="s">
        <v>659</v>
      </c>
      <c r="C2230" s="2" t="s">
        <v>659</v>
      </c>
    </row>
    <row r="2231" spans="1:3" x14ac:dyDescent="0.3">
      <c r="A2231">
        <v>2026</v>
      </c>
      <c r="B2231" s="2" t="s">
        <v>665</v>
      </c>
      <c r="C2231" s="2" t="s">
        <v>665</v>
      </c>
    </row>
    <row r="2232" spans="1:3" x14ac:dyDescent="0.3">
      <c r="A2232">
        <v>2026</v>
      </c>
      <c r="B2232" s="2" t="s">
        <v>666</v>
      </c>
      <c r="C2232" s="2" t="s">
        <v>666</v>
      </c>
    </row>
    <row r="2233" spans="1:3" x14ac:dyDescent="0.3">
      <c r="A2233">
        <v>2026</v>
      </c>
      <c r="B2233" s="2" t="s">
        <v>10577</v>
      </c>
      <c r="C2233" s="2" t="s">
        <v>10577</v>
      </c>
    </row>
    <row r="2234" spans="1:3" x14ac:dyDescent="0.3">
      <c r="A2234">
        <v>2026</v>
      </c>
      <c r="B2234" s="2" t="s">
        <v>10578</v>
      </c>
      <c r="C2234" s="2" t="s">
        <v>10578</v>
      </c>
    </row>
    <row r="2235" spans="1:3" x14ac:dyDescent="0.3">
      <c r="A2235">
        <v>2026</v>
      </c>
      <c r="B2235" s="2" t="s">
        <v>660</v>
      </c>
      <c r="C2235" s="2" t="s">
        <v>180</v>
      </c>
    </row>
    <row r="2236" spans="1:3" x14ac:dyDescent="0.3">
      <c r="A2236">
        <v>2026</v>
      </c>
      <c r="B2236" s="2" t="s">
        <v>10579</v>
      </c>
      <c r="C2236" s="2" t="s">
        <v>8886</v>
      </c>
    </row>
    <row r="2237" spans="1:3" x14ac:dyDescent="0.3">
      <c r="A2237">
        <v>2026</v>
      </c>
      <c r="B2237" s="2" t="s">
        <v>10580</v>
      </c>
      <c r="C2237" s="2" t="s">
        <v>10580</v>
      </c>
    </row>
    <row r="2238" spans="1:3" x14ac:dyDescent="0.3">
      <c r="A2238">
        <v>2026</v>
      </c>
      <c r="B2238" s="2" t="s">
        <v>10581</v>
      </c>
      <c r="C2238" s="2" t="s">
        <v>10581</v>
      </c>
    </row>
    <row r="2239" spans="1:3" x14ac:dyDescent="0.3">
      <c r="A2239">
        <v>2026</v>
      </c>
      <c r="B2239" s="2" t="s">
        <v>10582</v>
      </c>
      <c r="C2239" s="2" t="s">
        <v>10582</v>
      </c>
    </row>
    <row r="2240" spans="1:3" x14ac:dyDescent="0.3">
      <c r="A2240">
        <v>2026</v>
      </c>
      <c r="B2240" s="2" t="s">
        <v>10583</v>
      </c>
      <c r="C2240" s="2" t="s">
        <v>10583</v>
      </c>
    </row>
    <row r="2241" spans="1:3" x14ac:dyDescent="0.3">
      <c r="A2241">
        <v>2026</v>
      </c>
      <c r="B2241" s="2" t="s">
        <v>10584</v>
      </c>
      <c r="C2241" s="2" t="s">
        <v>10584</v>
      </c>
    </row>
    <row r="2242" spans="1:3" x14ac:dyDescent="0.3">
      <c r="A2242">
        <v>2026</v>
      </c>
      <c r="B2242" s="2" t="s">
        <v>8891</v>
      </c>
      <c r="C2242" s="2" t="s">
        <v>8891</v>
      </c>
    </row>
    <row r="2243" spans="1:3" x14ac:dyDescent="0.3">
      <c r="A2243">
        <v>2026</v>
      </c>
      <c r="B2243" s="2" t="s">
        <v>661</v>
      </c>
      <c r="C2243" s="2" t="s">
        <v>661</v>
      </c>
    </row>
    <row r="2244" spans="1:3" x14ac:dyDescent="0.3">
      <c r="A2244">
        <v>2026</v>
      </c>
      <c r="B2244" s="2" t="s">
        <v>662</v>
      </c>
      <c r="C2244" s="2" t="s">
        <v>662</v>
      </c>
    </row>
    <row r="2245" spans="1:3" x14ac:dyDescent="0.3">
      <c r="A2245">
        <v>2026</v>
      </c>
      <c r="B2245" s="2" t="s">
        <v>663</v>
      </c>
      <c r="C2245" s="2" t="s">
        <v>663</v>
      </c>
    </row>
    <row r="2246" spans="1:3" x14ac:dyDescent="0.3">
      <c r="A2246">
        <v>2026</v>
      </c>
      <c r="B2246" s="2" t="s">
        <v>10585</v>
      </c>
      <c r="C2246" s="2" t="s">
        <v>10585</v>
      </c>
    </row>
    <row r="2247" spans="1:3" x14ac:dyDescent="0.3">
      <c r="A2247">
        <v>2026</v>
      </c>
      <c r="B2247" s="2" t="s">
        <v>10586</v>
      </c>
      <c r="C2247" s="2" t="s">
        <v>10586</v>
      </c>
    </row>
    <row r="2248" spans="1:3" x14ac:dyDescent="0.3">
      <c r="A2248">
        <v>2026</v>
      </c>
      <c r="B2248" s="2" t="s">
        <v>10587</v>
      </c>
      <c r="C2248" s="2" t="s">
        <v>10587</v>
      </c>
    </row>
    <row r="2249" spans="1:3" x14ac:dyDescent="0.3">
      <c r="A2249">
        <v>2026</v>
      </c>
      <c r="B2249" s="2" t="s">
        <v>10588</v>
      </c>
      <c r="C2249" s="2" t="s">
        <v>10588</v>
      </c>
    </row>
    <row r="2250" spans="1:3" x14ac:dyDescent="0.3">
      <c r="A2250">
        <v>2026</v>
      </c>
      <c r="B2250" s="2" t="s">
        <v>10589</v>
      </c>
      <c r="C2250" s="2" t="s">
        <v>10589</v>
      </c>
    </row>
    <row r="2251" spans="1:3" x14ac:dyDescent="0.3">
      <c r="A2251">
        <v>2026</v>
      </c>
      <c r="B2251" s="2" t="s">
        <v>10590</v>
      </c>
      <c r="C2251" s="2" t="s">
        <v>10590</v>
      </c>
    </row>
    <row r="2252" spans="1:3" x14ac:dyDescent="0.3">
      <c r="A2252">
        <v>2026</v>
      </c>
      <c r="B2252" s="2" t="s">
        <v>10591</v>
      </c>
      <c r="C2252" s="2" t="s">
        <v>10591</v>
      </c>
    </row>
    <row r="2253" spans="1:3" x14ac:dyDescent="0.3">
      <c r="A2253">
        <v>2026</v>
      </c>
      <c r="B2253" s="2" t="s">
        <v>10592</v>
      </c>
      <c r="C2253" s="2" t="s">
        <v>10592</v>
      </c>
    </row>
    <row r="2254" spans="1:3" x14ac:dyDescent="0.3">
      <c r="A2254">
        <v>2026</v>
      </c>
      <c r="B2254" s="2" t="s">
        <v>667</v>
      </c>
      <c r="C2254" s="2" t="s">
        <v>499</v>
      </c>
    </row>
    <row r="2255" spans="1:3" x14ac:dyDescent="0.3">
      <c r="A2255">
        <v>2026</v>
      </c>
      <c r="B2255" s="2" t="s">
        <v>668</v>
      </c>
      <c r="C2255" s="2" t="s">
        <v>668</v>
      </c>
    </row>
    <row r="2256" spans="1:3" x14ac:dyDescent="0.3">
      <c r="A2256">
        <v>2026</v>
      </c>
      <c r="B2256" s="2" t="s">
        <v>10593</v>
      </c>
      <c r="C2256" s="2" t="s">
        <v>10593</v>
      </c>
    </row>
    <row r="2257" spans="1:3" x14ac:dyDescent="0.3">
      <c r="A2257">
        <v>2026</v>
      </c>
      <c r="B2257" s="2" t="s">
        <v>10594</v>
      </c>
      <c r="C2257" s="2" t="s">
        <v>10594</v>
      </c>
    </row>
    <row r="2258" spans="1:3" x14ac:dyDescent="0.3">
      <c r="A2258">
        <v>2026</v>
      </c>
      <c r="B2258" s="2" t="s">
        <v>669</v>
      </c>
      <c r="C2258" s="2" t="s">
        <v>669</v>
      </c>
    </row>
    <row r="2259" spans="1:3" x14ac:dyDescent="0.3">
      <c r="A2259">
        <v>2026</v>
      </c>
      <c r="B2259" s="2" t="s">
        <v>10595</v>
      </c>
      <c r="C2259" s="2" t="s">
        <v>10595</v>
      </c>
    </row>
    <row r="2260" spans="1:3" x14ac:dyDescent="0.3">
      <c r="A2260">
        <v>2026</v>
      </c>
      <c r="B2260" s="2" t="s">
        <v>670</v>
      </c>
      <c r="C2260" s="2" t="s">
        <v>670</v>
      </c>
    </row>
    <row r="2261" spans="1:3" x14ac:dyDescent="0.3">
      <c r="A2261">
        <v>2026</v>
      </c>
      <c r="B2261" s="2" t="s">
        <v>671</v>
      </c>
      <c r="C2261" s="2" t="s">
        <v>671</v>
      </c>
    </row>
    <row r="2262" spans="1:3" x14ac:dyDescent="0.3">
      <c r="A2262">
        <v>2026</v>
      </c>
      <c r="B2262" s="2" t="s">
        <v>10596</v>
      </c>
      <c r="C2262" s="2" t="s">
        <v>10596</v>
      </c>
    </row>
    <row r="2263" spans="1:3" x14ac:dyDescent="0.3">
      <c r="A2263">
        <v>2026</v>
      </c>
      <c r="B2263" s="2" t="s">
        <v>10597</v>
      </c>
      <c r="C2263" s="2" t="s">
        <v>10597</v>
      </c>
    </row>
    <row r="2264" spans="1:3" x14ac:dyDescent="0.3">
      <c r="A2264">
        <v>2026</v>
      </c>
      <c r="B2264" s="2" t="s">
        <v>10598</v>
      </c>
      <c r="C2264" s="2" t="s">
        <v>10598</v>
      </c>
    </row>
    <row r="2265" spans="1:3" x14ac:dyDescent="0.3">
      <c r="A2265">
        <v>2026</v>
      </c>
      <c r="B2265" s="2" t="s">
        <v>10599</v>
      </c>
      <c r="C2265" s="2" t="s">
        <v>10599</v>
      </c>
    </row>
    <row r="2266" spans="1:3" x14ac:dyDescent="0.3">
      <c r="A2266">
        <v>2026</v>
      </c>
      <c r="B2266" s="2" t="s">
        <v>10600</v>
      </c>
      <c r="C2266" s="2" t="s">
        <v>10600</v>
      </c>
    </row>
    <row r="2267" spans="1:3" x14ac:dyDescent="0.3">
      <c r="A2267">
        <v>2026</v>
      </c>
      <c r="B2267" s="2" t="s">
        <v>10601</v>
      </c>
      <c r="C2267" s="2" t="s">
        <v>10601</v>
      </c>
    </row>
    <row r="2268" spans="1:3" x14ac:dyDescent="0.3">
      <c r="A2268">
        <v>2026</v>
      </c>
      <c r="B2268" s="2" t="s">
        <v>10602</v>
      </c>
      <c r="C2268" s="2" t="s">
        <v>10602</v>
      </c>
    </row>
    <row r="2269" spans="1:3" x14ac:dyDescent="0.3">
      <c r="A2269">
        <v>2026</v>
      </c>
      <c r="B2269" s="2" t="s">
        <v>673</v>
      </c>
      <c r="C2269" s="2" t="s">
        <v>673</v>
      </c>
    </row>
    <row r="2270" spans="1:3" x14ac:dyDescent="0.3">
      <c r="A2270">
        <v>2026</v>
      </c>
      <c r="B2270" s="2" t="s">
        <v>10603</v>
      </c>
      <c r="C2270" s="2" t="s">
        <v>10603</v>
      </c>
    </row>
    <row r="2271" spans="1:3" x14ac:dyDescent="0.3">
      <c r="A2271">
        <v>2026</v>
      </c>
      <c r="B2271" s="2" t="s">
        <v>10604</v>
      </c>
      <c r="C2271" s="2" t="s">
        <v>10604</v>
      </c>
    </row>
    <row r="2272" spans="1:3" x14ac:dyDescent="0.3">
      <c r="A2272">
        <v>2026</v>
      </c>
      <c r="B2272" s="2" t="s">
        <v>10605</v>
      </c>
      <c r="C2272" s="2" t="s">
        <v>10606</v>
      </c>
    </row>
    <row r="2273" spans="1:3" x14ac:dyDescent="0.3">
      <c r="A2273">
        <v>2026</v>
      </c>
      <c r="B2273" s="2" t="s">
        <v>672</v>
      </c>
      <c r="C2273" s="2" t="s">
        <v>672</v>
      </c>
    </row>
    <row r="2274" spans="1:3" x14ac:dyDescent="0.3">
      <c r="A2274">
        <v>2026</v>
      </c>
      <c r="B2274" s="2" t="s">
        <v>674</v>
      </c>
      <c r="C2274" s="2" t="s">
        <v>674</v>
      </c>
    </row>
    <row r="2275" spans="1:3" x14ac:dyDescent="0.3">
      <c r="A2275">
        <v>2026</v>
      </c>
      <c r="B2275" s="2" t="s">
        <v>10607</v>
      </c>
      <c r="C2275" s="2" t="s">
        <v>10607</v>
      </c>
    </row>
    <row r="2276" spans="1:3" x14ac:dyDescent="0.3">
      <c r="A2276">
        <v>2026</v>
      </c>
      <c r="B2276" s="2" t="s">
        <v>10608</v>
      </c>
      <c r="C2276" s="2" t="s">
        <v>10608</v>
      </c>
    </row>
    <row r="2277" spans="1:3" x14ac:dyDescent="0.3">
      <c r="A2277">
        <v>2026</v>
      </c>
      <c r="B2277" s="2" t="s">
        <v>10609</v>
      </c>
      <c r="C2277" s="2" t="s">
        <v>10609</v>
      </c>
    </row>
    <row r="2278" spans="1:3" x14ac:dyDescent="0.3">
      <c r="A2278">
        <v>2026</v>
      </c>
      <c r="B2278" s="2" t="s">
        <v>10610</v>
      </c>
      <c r="C2278" s="2" t="s">
        <v>10610</v>
      </c>
    </row>
    <row r="2279" spans="1:3" x14ac:dyDescent="0.3">
      <c r="A2279">
        <v>2026</v>
      </c>
      <c r="B2279" s="2" t="s">
        <v>10611</v>
      </c>
      <c r="C2279" s="2" t="s">
        <v>10611</v>
      </c>
    </row>
    <row r="2280" spans="1:3" x14ac:dyDescent="0.3">
      <c r="A2280">
        <v>2026</v>
      </c>
      <c r="B2280" s="2" t="s">
        <v>10612</v>
      </c>
      <c r="C2280" s="2" t="s">
        <v>10612</v>
      </c>
    </row>
    <row r="2281" spans="1:3" x14ac:dyDescent="0.3">
      <c r="A2281">
        <v>2026</v>
      </c>
      <c r="B2281" s="2" t="s">
        <v>675</v>
      </c>
      <c r="C2281" s="2" t="s">
        <v>675</v>
      </c>
    </row>
    <row r="2282" spans="1:3" x14ac:dyDescent="0.3">
      <c r="A2282">
        <v>2026</v>
      </c>
      <c r="B2282" s="2" t="s">
        <v>10613</v>
      </c>
      <c r="C2282" s="2" t="s">
        <v>10613</v>
      </c>
    </row>
    <row r="2283" spans="1:3" x14ac:dyDescent="0.3">
      <c r="A2283">
        <v>2026</v>
      </c>
      <c r="B2283" s="2" t="s">
        <v>676</v>
      </c>
      <c r="C2283" s="2" t="s">
        <v>676</v>
      </c>
    </row>
    <row r="2284" spans="1:3" x14ac:dyDescent="0.3">
      <c r="A2284">
        <v>2026</v>
      </c>
      <c r="B2284" s="2" t="s">
        <v>679</v>
      </c>
      <c r="C2284" s="2" t="s">
        <v>679</v>
      </c>
    </row>
    <row r="2285" spans="1:3" x14ac:dyDescent="0.3">
      <c r="A2285">
        <v>2026</v>
      </c>
      <c r="B2285" s="2" t="s">
        <v>677</v>
      </c>
      <c r="C2285" s="2" t="s">
        <v>677</v>
      </c>
    </row>
    <row r="2286" spans="1:3" x14ac:dyDescent="0.3">
      <c r="A2286">
        <v>2026</v>
      </c>
      <c r="B2286" s="2" t="s">
        <v>10614</v>
      </c>
      <c r="C2286" s="2" t="s">
        <v>10614</v>
      </c>
    </row>
    <row r="2287" spans="1:3" x14ac:dyDescent="0.3">
      <c r="A2287">
        <v>2026</v>
      </c>
      <c r="B2287" s="2" t="s">
        <v>10615</v>
      </c>
      <c r="C2287" s="2" t="s">
        <v>10615</v>
      </c>
    </row>
    <row r="2288" spans="1:3" x14ac:dyDescent="0.3">
      <c r="A2288">
        <v>2026</v>
      </c>
      <c r="B2288" s="2" t="s">
        <v>10616</v>
      </c>
      <c r="C2288" s="2" t="s">
        <v>10616</v>
      </c>
    </row>
    <row r="2289" spans="1:3" x14ac:dyDescent="0.3">
      <c r="A2289">
        <v>2026</v>
      </c>
      <c r="B2289" s="2" t="s">
        <v>678</v>
      </c>
      <c r="C2289" s="2" t="s">
        <v>678</v>
      </c>
    </row>
    <row r="2290" spans="1:3" x14ac:dyDescent="0.3">
      <c r="A2290">
        <v>2026</v>
      </c>
      <c r="B2290" s="2" t="s">
        <v>10617</v>
      </c>
      <c r="C2290" s="2" t="s">
        <v>10617</v>
      </c>
    </row>
    <row r="2291" spans="1:3" x14ac:dyDescent="0.3">
      <c r="A2291">
        <v>2026</v>
      </c>
      <c r="B2291" s="2" t="s">
        <v>680</v>
      </c>
      <c r="C2291" s="2" t="s">
        <v>680</v>
      </c>
    </row>
    <row r="2292" spans="1:3" x14ac:dyDescent="0.3">
      <c r="A2292">
        <v>2026</v>
      </c>
      <c r="B2292" s="2" t="s">
        <v>10618</v>
      </c>
      <c r="C2292" s="2" t="s">
        <v>10618</v>
      </c>
    </row>
    <row r="2293" spans="1:3" x14ac:dyDescent="0.3">
      <c r="A2293">
        <v>2026</v>
      </c>
      <c r="B2293" s="2" t="s">
        <v>10619</v>
      </c>
      <c r="C2293" s="2" t="s">
        <v>10619</v>
      </c>
    </row>
    <row r="2294" spans="1:3" x14ac:dyDescent="0.3">
      <c r="A2294">
        <v>2026</v>
      </c>
      <c r="B2294" s="2" t="s">
        <v>10620</v>
      </c>
      <c r="C2294" s="2" t="s">
        <v>10620</v>
      </c>
    </row>
    <row r="2295" spans="1:3" x14ac:dyDescent="0.3">
      <c r="A2295">
        <v>2026</v>
      </c>
      <c r="B2295" s="2" t="s">
        <v>10621</v>
      </c>
      <c r="C2295" s="2" t="s">
        <v>10621</v>
      </c>
    </row>
    <row r="2296" spans="1:3" x14ac:dyDescent="0.3">
      <c r="A2296">
        <v>2026</v>
      </c>
      <c r="B2296" s="2" t="s">
        <v>684</v>
      </c>
      <c r="C2296" s="2" t="s">
        <v>684</v>
      </c>
    </row>
    <row r="2297" spans="1:3" x14ac:dyDescent="0.3">
      <c r="A2297">
        <v>2026</v>
      </c>
      <c r="B2297" s="2" t="s">
        <v>10622</v>
      </c>
      <c r="C2297" s="2" t="s">
        <v>10622</v>
      </c>
    </row>
    <row r="2298" spans="1:3" x14ac:dyDescent="0.3">
      <c r="A2298">
        <v>2026</v>
      </c>
      <c r="B2298" s="2" t="s">
        <v>681</v>
      </c>
      <c r="C2298" s="2" t="s">
        <v>681</v>
      </c>
    </row>
    <row r="2299" spans="1:3" x14ac:dyDescent="0.3">
      <c r="A2299">
        <v>2026</v>
      </c>
      <c r="B2299" s="2" t="s">
        <v>10623</v>
      </c>
      <c r="C2299" s="2" t="s">
        <v>10623</v>
      </c>
    </row>
    <row r="2300" spans="1:3" x14ac:dyDescent="0.3">
      <c r="A2300">
        <v>2026</v>
      </c>
      <c r="B2300" s="2" t="s">
        <v>10624</v>
      </c>
      <c r="C2300" s="2" t="s">
        <v>10624</v>
      </c>
    </row>
    <row r="2301" spans="1:3" x14ac:dyDescent="0.3">
      <c r="A2301">
        <v>2026</v>
      </c>
      <c r="B2301" s="2" t="s">
        <v>10625</v>
      </c>
      <c r="C2301" s="2" t="s">
        <v>10625</v>
      </c>
    </row>
    <row r="2302" spans="1:3" x14ac:dyDescent="0.3">
      <c r="A2302">
        <v>2026</v>
      </c>
      <c r="B2302" s="2" t="s">
        <v>10626</v>
      </c>
      <c r="C2302" s="2" t="s">
        <v>10626</v>
      </c>
    </row>
    <row r="2303" spans="1:3" x14ac:dyDescent="0.3">
      <c r="A2303">
        <v>2026</v>
      </c>
      <c r="B2303" s="2" t="s">
        <v>10627</v>
      </c>
      <c r="C2303" s="2" t="s">
        <v>10627</v>
      </c>
    </row>
    <row r="2304" spans="1:3" x14ac:dyDescent="0.3">
      <c r="A2304">
        <v>2026</v>
      </c>
      <c r="B2304" s="2" t="s">
        <v>10628</v>
      </c>
      <c r="C2304" s="2" t="s">
        <v>10628</v>
      </c>
    </row>
    <row r="2305" spans="1:3" x14ac:dyDescent="0.3">
      <c r="A2305">
        <v>2026</v>
      </c>
      <c r="B2305" s="2" t="s">
        <v>10629</v>
      </c>
      <c r="C2305" s="2" t="s">
        <v>10629</v>
      </c>
    </row>
    <row r="2306" spans="1:3" x14ac:dyDescent="0.3">
      <c r="A2306">
        <v>2026</v>
      </c>
      <c r="B2306" s="2" t="s">
        <v>682</v>
      </c>
      <c r="C2306" s="2" t="s">
        <v>682</v>
      </c>
    </row>
    <row r="2307" spans="1:3" x14ac:dyDescent="0.3">
      <c r="A2307">
        <v>2026</v>
      </c>
      <c r="B2307" s="2" t="s">
        <v>683</v>
      </c>
      <c r="C2307" s="2" t="s">
        <v>683</v>
      </c>
    </row>
    <row r="2308" spans="1:3" x14ac:dyDescent="0.3">
      <c r="A2308">
        <v>2026</v>
      </c>
      <c r="B2308" s="2" t="s">
        <v>10630</v>
      </c>
      <c r="C2308" s="2" t="s">
        <v>10630</v>
      </c>
    </row>
    <row r="2309" spans="1:3" x14ac:dyDescent="0.3">
      <c r="A2309">
        <v>2026</v>
      </c>
      <c r="B2309" s="2" t="s">
        <v>10631</v>
      </c>
      <c r="C2309" s="2" t="s">
        <v>10631</v>
      </c>
    </row>
    <row r="2310" spans="1:3" x14ac:dyDescent="0.3">
      <c r="A2310">
        <v>2026</v>
      </c>
      <c r="B2310" s="2" t="s">
        <v>10632</v>
      </c>
      <c r="C2310" s="2" t="s">
        <v>10632</v>
      </c>
    </row>
    <row r="2311" spans="1:3" x14ac:dyDescent="0.3">
      <c r="A2311">
        <v>2026</v>
      </c>
      <c r="B2311" s="2" t="s">
        <v>10633</v>
      </c>
      <c r="C2311" s="2" t="s">
        <v>10633</v>
      </c>
    </row>
    <row r="2312" spans="1:3" x14ac:dyDescent="0.3">
      <c r="A2312">
        <v>2026</v>
      </c>
      <c r="B2312" s="2" t="s">
        <v>10634</v>
      </c>
      <c r="C2312" s="2" t="s">
        <v>10634</v>
      </c>
    </row>
    <row r="2313" spans="1:3" x14ac:dyDescent="0.3">
      <c r="A2313">
        <v>2026</v>
      </c>
      <c r="B2313" s="2" t="s">
        <v>10635</v>
      </c>
      <c r="C2313" s="2" t="s">
        <v>10635</v>
      </c>
    </row>
    <row r="2314" spans="1:3" x14ac:dyDescent="0.3">
      <c r="A2314">
        <v>2026</v>
      </c>
      <c r="B2314" s="2" t="s">
        <v>10636</v>
      </c>
      <c r="C2314" s="2" t="s">
        <v>10636</v>
      </c>
    </row>
    <row r="2315" spans="1:3" x14ac:dyDescent="0.3">
      <c r="A2315">
        <v>2026</v>
      </c>
      <c r="B2315" s="2" t="s">
        <v>685</v>
      </c>
      <c r="C2315" s="2" t="s">
        <v>685</v>
      </c>
    </row>
    <row r="2316" spans="1:3" x14ac:dyDescent="0.3">
      <c r="A2316">
        <v>2026</v>
      </c>
      <c r="B2316" s="2" t="s">
        <v>686</v>
      </c>
      <c r="C2316" s="2" t="s">
        <v>686</v>
      </c>
    </row>
    <row r="2317" spans="1:3" x14ac:dyDescent="0.3">
      <c r="A2317">
        <v>2026</v>
      </c>
      <c r="B2317" s="2" t="s">
        <v>10637</v>
      </c>
      <c r="C2317" s="2" t="s">
        <v>10637</v>
      </c>
    </row>
    <row r="2318" spans="1:3" x14ac:dyDescent="0.3">
      <c r="A2318">
        <v>2026</v>
      </c>
      <c r="B2318" s="2" t="s">
        <v>10638</v>
      </c>
      <c r="C2318" s="2" t="s">
        <v>10638</v>
      </c>
    </row>
    <row r="2319" spans="1:3" x14ac:dyDescent="0.3">
      <c r="A2319">
        <v>2026</v>
      </c>
      <c r="B2319" s="2" t="s">
        <v>10639</v>
      </c>
      <c r="C2319" s="2" t="s">
        <v>10639</v>
      </c>
    </row>
    <row r="2320" spans="1:3" x14ac:dyDescent="0.3">
      <c r="A2320">
        <v>2026</v>
      </c>
      <c r="B2320" s="2" t="s">
        <v>10640</v>
      </c>
      <c r="C2320" s="2" t="s">
        <v>10640</v>
      </c>
    </row>
    <row r="2321" spans="1:3" x14ac:dyDescent="0.3">
      <c r="A2321">
        <v>2026</v>
      </c>
      <c r="B2321" s="2" t="s">
        <v>10641</v>
      </c>
      <c r="C2321" s="2" t="s">
        <v>9423</v>
      </c>
    </row>
    <row r="2322" spans="1:3" x14ac:dyDescent="0.3">
      <c r="A2322">
        <v>2026</v>
      </c>
      <c r="B2322" s="2" t="s">
        <v>10642</v>
      </c>
      <c r="C2322" s="2" t="s">
        <v>10642</v>
      </c>
    </row>
    <row r="2323" spans="1:3" x14ac:dyDescent="0.3">
      <c r="A2323">
        <v>2026</v>
      </c>
      <c r="B2323" s="2" t="s">
        <v>10643</v>
      </c>
      <c r="C2323" s="2" t="s">
        <v>10643</v>
      </c>
    </row>
    <row r="2324" spans="1:3" x14ac:dyDescent="0.3">
      <c r="A2324">
        <v>2026</v>
      </c>
      <c r="B2324" s="2" t="s">
        <v>10644</v>
      </c>
      <c r="C2324" s="2" t="s">
        <v>10644</v>
      </c>
    </row>
    <row r="2325" spans="1:3" x14ac:dyDescent="0.3">
      <c r="A2325">
        <v>2026</v>
      </c>
      <c r="B2325" s="2" t="s">
        <v>10645</v>
      </c>
      <c r="C2325" s="2" t="s">
        <v>10645</v>
      </c>
    </row>
    <row r="2326" spans="1:3" x14ac:dyDescent="0.3">
      <c r="A2326">
        <v>2026</v>
      </c>
      <c r="B2326" s="2" t="s">
        <v>10646</v>
      </c>
      <c r="C2326" s="2" t="s">
        <v>10646</v>
      </c>
    </row>
    <row r="2327" spans="1:3" x14ac:dyDescent="0.3">
      <c r="A2327">
        <v>2026</v>
      </c>
      <c r="B2327" s="2" t="s">
        <v>10647</v>
      </c>
      <c r="C2327" s="2" t="s">
        <v>10647</v>
      </c>
    </row>
    <row r="2328" spans="1:3" x14ac:dyDescent="0.3">
      <c r="A2328">
        <v>2026</v>
      </c>
      <c r="B2328" s="2" t="s">
        <v>10648</v>
      </c>
      <c r="C2328" s="2" t="s">
        <v>10648</v>
      </c>
    </row>
    <row r="2329" spans="1:3" x14ac:dyDescent="0.3">
      <c r="A2329">
        <v>2026</v>
      </c>
      <c r="B2329" s="2" t="s">
        <v>10649</v>
      </c>
      <c r="C2329" s="2" t="s">
        <v>10649</v>
      </c>
    </row>
    <row r="2330" spans="1:3" x14ac:dyDescent="0.3">
      <c r="A2330">
        <v>2026</v>
      </c>
      <c r="B2330" s="2" t="s">
        <v>688</v>
      </c>
      <c r="C2330" s="2" t="s">
        <v>688</v>
      </c>
    </row>
    <row r="2331" spans="1:3" x14ac:dyDescent="0.3">
      <c r="A2331">
        <v>2026</v>
      </c>
      <c r="B2331" s="2" t="s">
        <v>10650</v>
      </c>
      <c r="C2331" s="2" t="s">
        <v>10650</v>
      </c>
    </row>
    <row r="2332" spans="1:3" x14ac:dyDescent="0.3">
      <c r="A2332">
        <v>2026</v>
      </c>
      <c r="B2332" s="2" t="s">
        <v>10651</v>
      </c>
      <c r="C2332" s="2" t="s">
        <v>10651</v>
      </c>
    </row>
    <row r="2333" spans="1:3" x14ac:dyDescent="0.3">
      <c r="A2333">
        <v>2026</v>
      </c>
      <c r="B2333" s="2" t="s">
        <v>10652</v>
      </c>
      <c r="C2333" s="2" t="s">
        <v>10652</v>
      </c>
    </row>
    <row r="2334" spans="1:3" x14ac:dyDescent="0.3">
      <c r="A2334">
        <v>2026</v>
      </c>
      <c r="B2334" s="2" t="s">
        <v>10653</v>
      </c>
      <c r="C2334" s="2" t="s">
        <v>10653</v>
      </c>
    </row>
    <row r="2335" spans="1:3" x14ac:dyDescent="0.3">
      <c r="A2335">
        <v>2026</v>
      </c>
      <c r="B2335" s="2" t="s">
        <v>690</v>
      </c>
      <c r="C2335" s="2" t="s">
        <v>690</v>
      </c>
    </row>
    <row r="2336" spans="1:3" x14ac:dyDescent="0.3">
      <c r="A2336">
        <v>2026</v>
      </c>
      <c r="B2336" s="2" t="s">
        <v>691</v>
      </c>
      <c r="C2336" s="2" t="s">
        <v>691</v>
      </c>
    </row>
    <row r="2337" spans="1:3" x14ac:dyDescent="0.3">
      <c r="A2337">
        <v>2026</v>
      </c>
      <c r="B2337" s="2" t="s">
        <v>10654</v>
      </c>
      <c r="C2337" s="2" t="s">
        <v>10654</v>
      </c>
    </row>
    <row r="2338" spans="1:3" x14ac:dyDescent="0.3">
      <c r="A2338">
        <v>2026</v>
      </c>
      <c r="B2338" s="2" t="s">
        <v>10655</v>
      </c>
      <c r="C2338" s="2" t="s">
        <v>10655</v>
      </c>
    </row>
    <row r="2339" spans="1:3" x14ac:dyDescent="0.3">
      <c r="A2339">
        <v>2026</v>
      </c>
      <c r="B2339" s="2" t="s">
        <v>692</v>
      </c>
      <c r="C2339" s="2" t="s">
        <v>692</v>
      </c>
    </row>
    <row r="2340" spans="1:3" x14ac:dyDescent="0.3">
      <c r="A2340">
        <v>2026</v>
      </c>
      <c r="B2340" s="2" t="s">
        <v>693</v>
      </c>
      <c r="C2340" s="2" t="s">
        <v>693</v>
      </c>
    </row>
    <row r="2341" spans="1:3" x14ac:dyDescent="0.3">
      <c r="A2341">
        <v>2026</v>
      </c>
      <c r="B2341" s="2" t="s">
        <v>687</v>
      </c>
      <c r="C2341" s="2" t="s">
        <v>687</v>
      </c>
    </row>
    <row r="2342" spans="1:3" x14ac:dyDescent="0.3">
      <c r="A2342">
        <v>2026</v>
      </c>
      <c r="B2342" s="2" t="s">
        <v>10656</v>
      </c>
      <c r="C2342" s="2" t="s">
        <v>10656</v>
      </c>
    </row>
    <row r="2343" spans="1:3" x14ac:dyDescent="0.3">
      <c r="A2343">
        <v>2026</v>
      </c>
      <c r="B2343" s="2" t="s">
        <v>10657</v>
      </c>
      <c r="C2343" s="2" t="s">
        <v>10657</v>
      </c>
    </row>
    <row r="2344" spans="1:3" x14ac:dyDescent="0.3">
      <c r="A2344">
        <v>2026</v>
      </c>
      <c r="B2344" s="2" t="s">
        <v>10658</v>
      </c>
      <c r="C2344" s="2" t="s">
        <v>10658</v>
      </c>
    </row>
    <row r="2345" spans="1:3" x14ac:dyDescent="0.3">
      <c r="A2345">
        <v>2026</v>
      </c>
      <c r="B2345" s="2" t="s">
        <v>10659</v>
      </c>
      <c r="C2345" s="2" t="s">
        <v>10659</v>
      </c>
    </row>
    <row r="2346" spans="1:3" x14ac:dyDescent="0.3">
      <c r="A2346">
        <v>2026</v>
      </c>
      <c r="B2346" s="2" t="s">
        <v>10660</v>
      </c>
      <c r="C2346" s="2" t="s">
        <v>10660</v>
      </c>
    </row>
    <row r="2347" spans="1:3" x14ac:dyDescent="0.3">
      <c r="A2347">
        <v>2026</v>
      </c>
      <c r="B2347" s="2" t="s">
        <v>10661</v>
      </c>
      <c r="C2347" s="2" t="s">
        <v>10661</v>
      </c>
    </row>
    <row r="2348" spans="1:3" x14ac:dyDescent="0.3">
      <c r="A2348">
        <v>2026</v>
      </c>
      <c r="B2348" s="2" t="s">
        <v>10662</v>
      </c>
      <c r="C2348" s="2" t="s">
        <v>10662</v>
      </c>
    </row>
    <row r="2349" spans="1:3" x14ac:dyDescent="0.3">
      <c r="A2349">
        <v>2026</v>
      </c>
      <c r="B2349" s="2" t="s">
        <v>10663</v>
      </c>
      <c r="C2349" s="2" t="s">
        <v>10663</v>
      </c>
    </row>
    <row r="2350" spans="1:3" x14ac:dyDescent="0.3">
      <c r="A2350">
        <v>2026</v>
      </c>
      <c r="B2350" s="2" t="s">
        <v>10664</v>
      </c>
      <c r="C2350" s="2" t="s">
        <v>10664</v>
      </c>
    </row>
    <row r="2351" spans="1:3" x14ac:dyDescent="0.3">
      <c r="A2351">
        <v>2026</v>
      </c>
      <c r="B2351" s="2" t="s">
        <v>10665</v>
      </c>
      <c r="C2351" s="2" t="s">
        <v>10665</v>
      </c>
    </row>
    <row r="2352" spans="1:3" x14ac:dyDescent="0.3">
      <c r="A2352">
        <v>2026</v>
      </c>
      <c r="B2352" s="2" t="s">
        <v>698</v>
      </c>
      <c r="C2352" s="2" t="s">
        <v>698</v>
      </c>
    </row>
    <row r="2353" spans="1:3" x14ac:dyDescent="0.3">
      <c r="A2353">
        <v>2026</v>
      </c>
      <c r="B2353" s="2" t="s">
        <v>10666</v>
      </c>
      <c r="C2353" s="2" t="s">
        <v>10666</v>
      </c>
    </row>
    <row r="2354" spans="1:3" x14ac:dyDescent="0.3">
      <c r="A2354">
        <v>2026</v>
      </c>
      <c r="B2354" s="2" t="s">
        <v>694</v>
      </c>
      <c r="C2354" s="2" t="s">
        <v>694</v>
      </c>
    </row>
    <row r="2355" spans="1:3" x14ac:dyDescent="0.3">
      <c r="A2355">
        <v>2026</v>
      </c>
      <c r="B2355" s="2" t="s">
        <v>10667</v>
      </c>
      <c r="C2355" s="2" t="s">
        <v>10667</v>
      </c>
    </row>
    <row r="2356" spans="1:3" x14ac:dyDescent="0.3">
      <c r="A2356">
        <v>2026</v>
      </c>
      <c r="B2356" s="2" t="s">
        <v>10668</v>
      </c>
      <c r="C2356" s="2" t="s">
        <v>10668</v>
      </c>
    </row>
    <row r="2357" spans="1:3" x14ac:dyDescent="0.3">
      <c r="A2357">
        <v>2026</v>
      </c>
      <c r="B2357" s="2" t="s">
        <v>10669</v>
      </c>
      <c r="C2357" s="2" t="s">
        <v>10669</v>
      </c>
    </row>
    <row r="2358" spans="1:3" x14ac:dyDescent="0.3">
      <c r="A2358">
        <v>2026</v>
      </c>
      <c r="B2358" s="2" t="s">
        <v>10670</v>
      </c>
      <c r="C2358" s="2" t="s">
        <v>10670</v>
      </c>
    </row>
    <row r="2359" spans="1:3" x14ac:dyDescent="0.3">
      <c r="A2359">
        <v>2026</v>
      </c>
      <c r="B2359" s="2" t="s">
        <v>695</v>
      </c>
      <c r="C2359" s="2" t="s">
        <v>695</v>
      </c>
    </row>
    <row r="2360" spans="1:3" x14ac:dyDescent="0.3">
      <c r="A2360">
        <v>2026</v>
      </c>
      <c r="B2360" s="2" t="s">
        <v>696</v>
      </c>
      <c r="C2360" s="2" t="s">
        <v>696</v>
      </c>
    </row>
    <row r="2361" spans="1:3" x14ac:dyDescent="0.3">
      <c r="A2361">
        <v>2026</v>
      </c>
      <c r="B2361" s="2" t="s">
        <v>697</v>
      </c>
      <c r="C2361" s="2" t="s">
        <v>697</v>
      </c>
    </row>
    <row r="2362" spans="1:3" x14ac:dyDescent="0.3">
      <c r="A2362">
        <v>2026</v>
      </c>
      <c r="B2362" s="2" t="s">
        <v>10671</v>
      </c>
      <c r="C2362" s="2" t="s">
        <v>10671</v>
      </c>
    </row>
    <row r="2363" spans="1:3" x14ac:dyDescent="0.3">
      <c r="A2363">
        <v>2026</v>
      </c>
      <c r="B2363" s="2" t="s">
        <v>10672</v>
      </c>
      <c r="C2363" s="2" t="s">
        <v>10672</v>
      </c>
    </row>
    <row r="2364" spans="1:3" x14ac:dyDescent="0.3">
      <c r="A2364">
        <v>2026</v>
      </c>
      <c r="B2364" s="2" t="s">
        <v>10673</v>
      </c>
      <c r="C2364" s="2" t="s">
        <v>10673</v>
      </c>
    </row>
    <row r="2365" spans="1:3" x14ac:dyDescent="0.3">
      <c r="A2365">
        <v>2026</v>
      </c>
      <c r="B2365" s="2" t="s">
        <v>10674</v>
      </c>
      <c r="C2365" s="2" t="s">
        <v>10674</v>
      </c>
    </row>
    <row r="2366" spans="1:3" x14ac:dyDescent="0.3">
      <c r="A2366">
        <v>2026</v>
      </c>
      <c r="B2366" s="2" t="s">
        <v>10675</v>
      </c>
      <c r="C2366" s="2" t="s">
        <v>10675</v>
      </c>
    </row>
    <row r="2367" spans="1:3" x14ac:dyDescent="0.3">
      <c r="A2367">
        <v>2026</v>
      </c>
      <c r="B2367" s="2" t="s">
        <v>10676</v>
      </c>
      <c r="C2367" s="2" t="s">
        <v>10676</v>
      </c>
    </row>
    <row r="2368" spans="1:3" x14ac:dyDescent="0.3">
      <c r="A2368">
        <v>2026</v>
      </c>
      <c r="B2368" s="2" t="s">
        <v>10677</v>
      </c>
      <c r="C2368" s="2" t="s">
        <v>10677</v>
      </c>
    </row>
    <row r="2369" spans="1:3" x14ac:dyDescent="0.3">
      <c r="A2369">
        <v>2026</v>
      </c>
      <c r="B2369" s="2" t="s">
        <v>10678</v>
      </c>
      <c r="C2369" s="2" t="s">
        <v>10678</v>
      </c>
    </row>
    <row r="2370" spans="1:3" x14ac:dyDescent="0.3">
      <c r="A2370">
        <v>2026</v>
      </c>
      <c r="B2370" s="2" t="s">
        <v>10679</v>
      </c>
      <c r="C2370" s="2" t="s">
        <v>10679</v>
      </c>
    </row>
    <row r="2371" spans="1:3" x14ac:dyDescent="0.3">
      <c r="A2371">
        <v>2026</v>
      </c>
      <c r="B2371" s="2" t="s">
        <v>10680</v>
      </c>
      <c r="C2371" s="2" t="s">
        <v>10680</v>
      </c>
    </row>
    <row r="2372" spans="1:3" x14ac:dyDescent="0.3">
      <c r="A2372">
        <v>2026</v>
      </c>
      <c r="B2372" s="2" t="s">
        <v>10681</v>
      </c>
      <c r="C2372" s="2" t="s">
        <v>10681</v>
      </c>
    </row>
    <row r="2373" spans="1:3" x14ac:dyDescent="0.3">
      <c r="A2373">
        <v>2026</v>
      </c>
      <c r="B2373" s="2" t="s">
        <v>10682</v>
      </c>
      <c r="C2373" s="2" t="s">
        <v>10682</v>
      </c>
    </row>
    <row r="2374" spans="1:3" x14ac:dyDescent="0.3">
      <c r="A2374">
        <v>2026</v>
      </c>
      <c r="B2374" s="2" t="s">
        <v>10683</v>
      </c>
      <c r="C2374" s="2" t="s">
        <v>10683</v>
      </c>
    </row>
    <row r="2375" spans="1:3" x14ac:dyDescent="0.3">
      <c r="A2375">
        <v>2026</v>
      </c>
      <c r="B2375" s="2" t="s">
        <v>10684</v>
      </c>
      <c r="C2375" s="2" t="s">
        <v>10684</v>
      </c>
    </row>
    <row r="2376" spans="1:3" x14ac:dyDescent="0.3">
      <c r="A2376">
        <v>2026</v>
      </c>
      <c r="B2376" s="2" t="s">
        <v>10685</v>
      </c>
      <c r="C2376" s="2" t="s">
        <v>10685</v>
      </c>
    </row>
    <row r="2377" spans="1:3" x14ac:dyDescent="0.3">
      <c r="A2377">
        <v>2026</v>
      </c>
      <c r="B2377" s="2" t="s">
        <v>702</v>
      </c>
      <c r="C2377" s="2" t="s">
        <v>702</v>
      </c>
    </row>
    <row r="2378" spans="1:3" x14ac:dyDescent="0.3">
      <c r="A2378">
        <v>2026</v>
      </c>
      <c r="B2378" s="2" t="s">
        <v>703</v>
      </c>
      <c r="C2378" s="2" t="s">
        <v>703</v>
      </c>
    </row>
    <row r="2379" spans="1:3" x14ac:dyDescent="0.3">
      <c r="A2379">
        <v>2026</v>
      </c>
      <c r="B2379" s="2" t="s">
        <v>699</v>
      </c>
      <c r="C2379" s="2" t="s">
        <v>180</v>
      </c>
    </row>
    <row r="2380" spans="1:3" x14ac:dyDescent="0.3">
      <c r="A2380">
        <v>2026</v>
      </c>
      <c r="B2380" s="2" t="s">
        <v>10686</v>
      </c>
      <c r="C2380" s="2" t="s">
        <v>10686</v>
      </c>
    </row>
    <row r="2381" spans="1:3" x14ac:dyDescent="0.3">
      <c r="A2381">
        <v>2026</v>
      </c>
      <c r="B2381" s="2" t="s">
        <v>10687</v>
      </c>
      <c r="C2381" s="2" t="s">
        <v>10687</v>
      </c>
    </row>
    <row r="2382" spans="1:3" x14ac:dyDescent="0.3">
      <c r="A2382">
        <v>2026</v>
      </c>
      <c r="B2382" s="2" t="s">
        <v>10688</v>
      </c>
      <c r="C2382" s="2" t="s">
        <v>10688</v>
      </c>
    </row>
    <row r="2383" spans="1:3" x14ac:dyDescent="0.3">
      <c r="A2383">
        <v>2026</v>
      </c>
      <c r="B2383" s="2" t="s">
        <v>10689</v>
      </c>
      <c r="C2383" s="2" t="s">
        <v>10689</v>
      </c>
    </row>
    <row r="2384" spans="1:3" x14ac:dyDescent="0.3">
      <c r="A2384">
        <v>2026</v>
      </c>
      <c r="B2384" s="2" t="s">
        <v>10690</v>
      </c>
      <c r="C2384" s="2" t="s">
        <v>10690</v>
      </c>
    </row>
    <row r="2385" spans="1:3" x14ac:dyDescent="0.3">
      <c r="A2385">
        <v>2026</v>
      </c>
      <c r="B2385" s="2" t="s">
        <v>10691</v>
      </c>
      <c r="C2385" s="2" t="s">
        <v>8891</v>
      </c>
    </row>
    <row r="2386" spans="1:3" x14ac:dyDescent="0.3">
      <c r="A2386">
        <v>2026</v>
      </c>
      <c r="B2386" s="2" t="s">
        <v>700</v>
      </c>
      <c r="C2386" s="2" t="s">
        <v>299</v>
      </c>
    </row>
    <row r="2387" spans="1:3" x14ac:dyDescent="0.3">
      <c r="A2387">
        <v>2026</v>
      </c>
      <c r="B2387" s="2" t="s">
        <v>701</v>
      </c>
      <c r="C2387" s="2" t="s">
        <v>701</v>
      </c>
    </row>
    <row r="2388" spans="1:3" x14ac:dyDescent="0.3">
      <c r="A2388">
        <v>2026</v>
      </c>
      <c r="B2388" s="2" t="s">
        <v>704</v>
      </c>
      <c r="C2388" s="2" t="s">
        <v>704</v>
      </c>
    </row>
    <row r="2389" spans="1:3" x14ac:dyDescent="0.3">
      <c r="A2389">
        <v>2026</v>
      </c>
      <c r="B2389" s="2" t="s">
        <v>10692</v>
      </c>
      <c r="C2389" s="2" t="s">
        <v>10692</v>
      </c>
    </row>
    <row r="2390" spans="1:3" x14ac:dyDescent="0.3">
      <c r="A2390">
        <v>2026</v>
      </c>
      <c r="B2390" s="2" t="s">
        <v>10693</v>
      </c>
      <c r="C2390" s="2" t="s">
        <v>10693</v>
      </c>
    </row>
    <row r="2391" spans="1:3" x14ac:dyDescent="0.3">
      <c r="A2391">
        <v>2026</v>
      </c>
      <c r="B2391" s="2" t="s">
        <v>10694</v>
      </c>
      <c r="C2391" s="2" t="s">
        <v>10694</v>
      </c>
    </row>
    <row r="2392" spans="1:3" x14ac:dyDescent="0.3">
      <c r="A2392">
        <v>2026</v>
      </c>
      <c r="B2392" s="2" t="s">
        <v>10695</v>
      </c>
      <c r="C2392" s="2" t="s">
        <v>10695</v>
      </c>
    </row>
    <row r="2393" spans="1:3" x14ac:dyDescent="0.3">
      <c r="A2393">
        <v>2026</v>
      </c>
      <c r="B2393" s="2" t="s">
        <v>10696</v>
      </c>
      <c r="C2393" s="2" t="s">
        <v>10696</v>
      </c>
    </row>
    <row r="2394" spans="1:3" x14ac:dyDescent="0.3">
      <c r="A2394">
        <v>2026</v>
      </c>
      <c r="B2394" s="2" t="s">
        <v>10697</v>
      </c>
      <c r="C2394" s="2" t="s">
        <v>10697</v>
      </c>
    </row>
    <row r="2395" spans="1:3" x14ac:dyDescent="0.3">
      <c r="A2395">
        <v>2026</v>
      </c>
      <c r="B2395" s="2" t="s">
        <v>10698</v>
      </c>
      <c r="C2395" s="2" t="s">
        <v>10698</v>
      </c>
    </row>
    <row r="2396" spans="1:3" x14ac:dyDescent="0.3">
      <c r="A2396">
        <v>2026</v>
      </c>
      <c r="B2396" s="2" t="s">
        <v>705</v>
      </c>
      <c r="C2396" s="2" t="s">
        <v>705</v>
      </c>
    </row>
    <row r="2397" spans="1:3" x14ac:dyDescent="0.3">
      <c r="A2397">
        <v>2026</v>
      </c>
      <c r="B2397" s="2" t="s">
        <v>10699</v>
      </c>
      <c r="C2397" s="2" t="s">
        <v>10699</v>
      </c>
    </row>
    <row r="2398" spans="1:3" x14ac:dyDescent="0.3">
      <c r="A2398">
        <v>2026</v>
      </c>
      <c r="B2398" s="2" t="s">
        <v>10700</v>
      </c>
      <c r="C2398" s="2" t="s">
        <v>10700</v>
      </c>
    </row>
    <row r="2399" spans="1:3" x14ac:dyDescent="0.3">
      <c r="A2399">
        <v>2026</v>
      </c>
      <c r="B2399" s="2" t="s">
        <v>10701</v>
      </c>
      <c r="C2399" s="2" t="s">
        <v>10701</v>
      </c>
    </row>
    <row r="2400" spans="1:3" x14ac:dyDescent="0.3">
      <c r="A2400">
        <v>2026</v>
      </c>
      <c r="B2400" s="2" t="s">
        <v>711</v>
      </c>
      <c r="C2400" s="2" t="s">
        <v>711</v>
      </c>
    </row>
    <row r="2401" spans="1:3" x14ac:dyDescent="0.3">
      <c r="A2401">
        <v>2026</v>
      </c>
      <c r="B2401" s="2" t="s">
        <v>10702</v>
      </c>
      <c r="C2401" s="2" t="s">
        <v>10702</v>
      </c>
    </row>
    <row r="2402" spans="1:3" x14ac:dyDescent="0.3">
      <c r="A2402">
        <v>2026</v>
      </c>
      <c r="B2402" s="2" t="s">
        <v>706</v>
      </c>
      <c r="C2402" s="2" t="s">
        <v>706</v>
      </c>
    </row>
    <row r="2403" spans="1:3" x14ac:dyDescent="0.3">
      <c r="A2403">
        <v>2026</v>
      </c>
      <c r="B2403" s="2" t="s">
        <v>707</v>
      </c>
      <c r="C2403" s="2" t="s">
        <v>707</v>
      </c>
    </row>
    <row r="2404" spans="1:3" x14ac:dyDescent="0.3">
      <c r="A2404">
        <v>2026</v>
      </c>
      <c r="B2404" s="2" t="s">
        <v>10703</v>
      </c>
      <c r="C2404" s="2" t="s">
        <v>10703</v>
      </c>
    </row>
    <row r="2405" spans="1:3" x14ac:dyDescent="0.3">
      <c r="A2405">
        <v>2026</v>
      </c>
      <c r="B2405" s="2" t="s">
        <v>708</v>
      </c>
      <c r="C2405" s="2" t="s">
        <v>708</v>
      </c>
    </row>
    <row r="2406" spans="1:3" x14ac:dyDescent="0.3">
      <c r="A2406">
        <v>2026</v>
      </c>
      <c r="B2406" s="2" t="s">
        <v>709</v>
      </c>
      <c r="C2406" s="2" t="s">
        <v>709</v>
      </c>
    </row>
    <row r="2407" spans="1:3" x14ac:dyDescent="0.3">
      <c r="A2407">
        <v>2026</v>
      </c>
      <c r="B2407" s="2" t="s">
        <v>10704</v>
      </c>
      <c r="C2407" s="2" t="s">
        <v>10704</v>
      </c>
    </row>
    <row r="2408" spans="1:3" x14ac:dyDescent="0.3">
      <c r="A2408">
        <v>2026</v>
      </c>
      <c r="B2408" s="2" t="s">
        <v>10705</v>
      </c>
      <c r="C2408" s="2" t="s">
        <v>10705</v>
      </c>
    </row>
    <row r="2409" spans="1:3" x14ac:dyDescent="0.3">
      <c r="A2409">
        <v>2026</v>
      </c>
      <c r="B2409" s="2" t="s">
        <v>710</v>
      </c>
      <c r="C2409" s="2" t="s">
        <v>710</v>
      </c>
    </row>
    <row r="2410" spans="1:3" x14ac:dyDescent="0.3">
      <c r="A2410">
        <v>2026</v>
      </c>
      <c r="B2410" s="2" t="s">
        <v>712</v>
      </c>
      <c r="C2410" s="2" t="s">
        <v>712</v>
      </c>
    </row>
    <row r="2411" spans="1:3" x14ac:dyDescent="0.3">
      <c r="A2411">
        <v>2026</v>
      </c>
      <c r="B2411" s="2" t="s">
        <v>10706</v>
      </c>
      <c r="C2411" s="2" t="s">
        <v>10706</v>
      </c>
    </row>
    <row r="2412" spans="1:3" x14ac:dyDescent="0.3">
      <c r="A2412">
        <v>2026</v>
      </c>
      <c r="B2412" s="2" t="s">
        <v>10707</v>
      </c>
      <c r="C2412" s="2" t="s">
        <v>10707</v>
      </c>
    </row>
    <row r="2413" spans="1:3" x14ac:dyDescent="0.3">
      <c r="A2413">
        <v>2026</v>
      </c>
      <c r="B2413" s="2" t="s">
        <v>10708</v>
      </c>
      <c r="C2413" s="2" t="s">
        <v>10708</v>
      </c>
    </row>
    <row r="2414" spans="1:3" x14ac:dyDescent="0.3">
      <c r="A2414">
        <v>2026</v>
      </c>
      <c r="B2414" s="2" t="s">
        <v>10709</v>
      </c>
      <c r="C2414" s="2" t="s">
        <v>10709</v>
      </c>
    </row>
    <row r="2415" spans="1:3" x14ac:dyDescent="0.3">
      <c r="A2415">
        <v>2026</v>
      </c>
      <c r="B2415" s="2" t="s">
        <v>10710</v>
      </c>
      <c r="C2415" s="2" t="s">
        <v>10710</v>
      </c>
    </row>
    <row r="2416" spans="1:3" x14ac:dyDescent="0.3">
      <c r="A2416">
        <v>2026</v>
      </c>
      <c r="B2416" s="2" t="s">
        <v>10711</v>
      </c>
      <c r="C2416" s="2" t="s">
        <v>10711</v>
      </c>
    </row>
    <row r="2417" spans="1:3" x14ac:dyDescent="0.3">
      <c r="A2417">
        <v>2026</v>
      </c>
      <c r="B2417" s="2" t="s">
        <v>10712</v>
      </c>
      <c r="C2417" s="2" t="s">
        <v>10712</v>
      </c>
    </row>
    <row r="2418" spans="1:3" x14ac:dyDescent="0.3">
      <c r="A2418">
        <v>2026</v>
      </c>
      <c r="B2418" s="2" t="s">
        <v>10713</v>
      </c>
      <c r="C2418" s="2" t="s">
        <v>10713</v>
      </c>
    </row>
    <row r="2419" spans="1:3" x14ac:dyDescent="0.3">
      <c r="A2419">
        <v>2026</v>
      </c>
      <c r="B2419" s="2" t="s">
        <v>10714</v>
      </c>
      <c r="C2419" s="2" t="s">
        <v>10714</v>
      </c>
    </row>
    <row r="2420" spans="1:3" x14ac:dyDescent="0.3">
      <c r="A2420">
        <v>2026</v>
      </c>
      <c r="B2420" s="2" t="s">
        <v>10715</v>
      </c>
      <c r="C2420" s="2" t="s">
        <v>10715</v>
      </c>
    </row>
    <row r="2421" spans="1:3" x14ac:dyDescent="0.3">
      <c r="A2421">
        <v>2026</v>
      </c>
      <c r="B2421" s="2" t="s">
        <v>10716</v>
      </c>
      <c r="C2421" s="2" t="s">
        <v>10716</v>
      </c>
    </row>
    <row r="2422" spans="1:3" x14ac:dyDescent="0.3">
      <c r="A2422">
        <v>2026</v>
      </c>
      <c r="B2422" s="2" t="s">
        <v>10717</v>
      </c>
      <c r="C2422" s="2" t="s">
        <v>10717</v>
      </c>
    </row>
    <row r="2423" spans="1:3" x14ac:dyDescent="0.3">
      <c r="A2423">
        <v>2026</v>
      </c>
      <c r="B2423" s="2" t="s">
        <v>10718</v>
      </c>
      <c r="C2423" s="2" t="s">
        <v>10718</v>
      </c>
    </row>
    <row r="2424" spans="1:3" x14ac:dyDescent="0.3">
      <c r="A2424">
        <v>2026</v>
      </c>
      <c r="B2424" s="2" t="s">
        <v>10719</v>
      </c>
      <c r="C2424" s="2" t="s">
        <v>10719</v>
      </c>
    </row>
    <row r="2425" spans="1:3" x14ac:dyDescent="0.3">
      <c r="A2425">
        <v>2026</v>
      </c>
      <c r="B2425" s="2" t="s">
        <v>10720</v>
      </c>
      <c r="C2425" s="2" t="s">
        <v>10720</v>
      </c>
    </row>
    <row r="2426" spans="1:3" x14ac:dyDescent="0.3">
      <c r="A2426">
        <v>2026</v>
      </c>
      <c r="B2426" s="2" t="s">
        <v>10721</v>
      </c>
      <c r="C2426" s="2" t="s">
        <v>10721</v>
      </c>
    </row>
    <row r="2427" spans="1:3" x14ac:dyDescent="0.3">
      <c r="A2427">
        <v>2026</v>
      </c>
      <c r="B2427" s="2" t="s">
        <v>10722</v>
      </c>
      <c r="C2427" s="2" t="s">
        <v>8991</v>
      </c>
    </row>
    <row r="2428" spans="1:3" x14ac:dyDescent="0.3">
      <c r="A2428">
        <v>2026</v>
      </c>
      <c r="B2428" s="2" t="s">
        <v>10723</v>
      </c>
      <c r="C2428" s="2" t="s">
        <v>10723</v>
      </c>
    </row>
    <row r="2429" spans="1:3" x14ac:dyDescent="0.3">
      <c r="A2429">
        <v>2026</v>
      </c>
      <c r="B2429" s="2" t="s">
        <v>713</v>
      </c>
      <c r="C2429" s="2" t="s">
        <v>713</v>
      </c>
    </row>
    <row r="2430" spans="1:3" x14ac:dyDescent="0.3">
      <c r="A2430">
        <v>2026</v>
      </c>
      <c r="B2430" s="2" t="s">
        <v>10724</v>
      </c>
      <c r="C2430" s="2" t="s">
        <v>10724</v>
      </c>
    </row>
    <row r="2431" spans="1:3" x14ac:dyDescent="0.3">
      <c r="A2431">
        <v>2026</v>
      </c>
      <c r="B2431" s="2" t="s">
        <v>10725</v>
      </c>
      <c r="C2431" s="2" t="s">
        <v>10725</v>
      </c>
    </row>
    <row r="2432" spans="1:3" x14ac:dyDescent="0.3">
      <c r="A2432">
        <v>2026</v>
      </c>
      <c r="B2432" s="2" t="s">
        <v>10726</v>
      </c>
      <c r="C2432" s="2" t="s">
        <v>10726</v>
      </c>
    </row>
    <row r="2433" spans="1:3" x14ac:dyDescent="0.3">
      <c r="A2433">
        <v>2026</v>
      </c>
      <c r="B2433" s="2" t="s">
        <v>10727</v>
      </c>
      <c r="C2433" s="2" t="s">
        <v>10727</v>
      </c>
    </row>
    <row r="2434" spans="1:3" x14ac:dyDescent="0.3">
      <c r="A2434">
        <v>2026</v>
      </c>
      <c r="B2434" s="2" t="s">
        <v>10728</v>
      </c>
      <c r="C2434" s="2" t="s">
        <v>10728</v>
      </c>
    </row>
    <row r="2435" spans="1:3" x14ac:dyDescent="0.3">
      <c r="A2435">
        <v>2026</v>
      </c>
      <c r="B2435" s="2" t="s">
        <v>10729</v>
      </c>
      <c r="C2435" s="2" t="s">
        <v>10729</v>
      </c>
    </row>
    <row r="2436" spans="1:3" x14ac:dyDescent="0.3">
      <c r="A2436">
        <v>2026</v>
      </c>
      <c r="B2436" s="2" t="s">
        <v>10730</v>
      </c>
      <c r="C2436" s="2" t="s">
        <v>10730</v>
      </c>
    </row>
    <row r="2437" spans="1:3" x14ac:dyDescent="0.3">
      <c r="A2437">
        <v>2026</v>
      </c>
      <c r="B2437" s="2" t="s">
        <v>10731</v>
      </c>
      <c r="C2437" s="2" t="s">
        <v>10731</v>
      </c>
    </row>
    <row r="2438" spans="1:3" x14ac:dyDescent="0.3">
      <c r="A2438">
        <v>2026</v>
      </c>
      <c r="B2438" s="2" t="s">
        <v>10732</v>
      </c>
      <c r="C2438" s="2" t="s">
        <v>10732</v>
      </c>
    </row>
    <row r="2439" spans="1:3" x14ac:dyDescent="0.3">
      <c r="A2439">
        <v>2026</v>
      </c>
      <c r="B2439" s="2" t="s">
        <v>714</v>
      </c>
      <c r="C2439" s="2" t="s">
        <v>714</v>
      </c>
    </row>
    <row r="2440" spans="1:3" x14ac:dyDescent="0.3">
      <c r="A2440">
        <v>2026</v>
      </c>
      <c r="B2440" s="2" t="s">
        <v>715</v>
      </c>
      <c r="C2440" s="2" t="s">
        <v>715</v>
      </c>
    </row>
    <row r="2441" spans="1:3" x14ac:dyDescent="0.3">
      <c r="A2441">
        <v>2026</v>
      </c>
      <c r="B2441" s="2" t="s">
        <v>716</v>
      </c>
      <c r="C2441" s="2" t="s">
        <v>716</v>
      </c>
    </row>
    <row r="2442" spans="1:3" x14ac:dyDescent="0.3">
      <c r="A2442">
        <v>2026</v>
      </c>
      <c r="B2442" s="2" t="s">
        <v>10733</v>
      </c>
      <c r="C2442" s="2" t="s">
        <v>10733</v>
      </c>
    </row>
    <row r="2443" spans="1:3" x14ac:dyDescent="0.3">
      <c r="A2443">
        <v>2026</v>
      </c>
      <c r="B2443" s="2" t="s">
        <v>10734</v>
      </c>
      <c r="C2443" s="2" t="s">
        <v>10734</v>
      </c>
    </row>
    <row r="2444" spans="1:3" x14ac:dyDescent="0.3">
      <c r="A2444">
        <v>2026</v>
      </c>
      <c r="B2444" s="2" t="s">
        <v>10735</v>
      </c>
      <c r="C2444" s="2" t="s">
        <v>10735</v>
      </c>
    </row>
    <row r="2445" spans="1:3" x14ac:dyDescent="0.3">
      <c r="A2445">
        <v>2026</v>
      </c>
      <c r="B2445" s="2" t="s">
        <v>10736</v>
      </c>
      <c r="C2445" s="2" t="s">
        <v>10736</v>
      </c>
    </row>
    <row r="2446" spans="1:3" x14ac:dyDescent="0.3">
      <c r="A2446">
        <v>2026</v>
      </c>
      <c r="B2446" s="2" t="s">
        <v>10737</v>
      </c>
      <c r="C2446" s="2" t="s">
        <v>10737</v>
      </c>
    </row>
    <row r="2447" spans="1:3" x14ac:dyDescent="0.3">
      <c r="A2447">
        <v>2026</v>
      </c>
      <c r="B2447" s="2" t="s">
        <v>10738</v>
      </c>
      <c r="C2447" s="2" t="s">
        <v>10738</v>
      </c>
    </row>
    <row r="2448" spans="1:3" x14ac:dyDescent="0.3">
      <c r="A2448">
        <v>2026</v>
      </c>
      <c r="B2448" s="2" t="s">
        <v>10739</v>
      </c>
      <c r="C2448" s="2" t="s">
        <v>10739</v>
      </c>
    </row>
    <row r="2449" spans="1:3" x14ac:dyDescent="0.3">
      <c r="A2449">
        <v>2026</v>
      </c>
      <c r="B2449" s="2" t="s">
        <v>10740</v>
      </c>
      <c r="C2449" s="2" t="s">
        <v>10740</v>
      </c>
    </row>
    <row r="2450" spans="1:3" x14ac:dyDescent="0.3">
      <c r="A2450">
        <v>2026</v>
      </c>
      <c r="B2450" s="2" t="s">
        <v>10741</v>
      </c>
      <c r="C2450" s="2" t="s">
        <v>10741</v>
      </c>
    </row>
    <row r="2451" spans="1:3" x14ac:dyDescent="0.3">
      <c r="A2451">
        <v>2026</v>
      </c>
      <c r="B2451" s="2" t="s">
        <v>10742</v>
      </c>
      <c r="C2451" s="2" t="s">
        <v>10742</v>
      </c>
    </row>
    <row r="2452" spans="1:3" x14ac:dyDescent="0.3">
      <c r="A2452">
        <v>2026</v>
      </c>
      <c r="B2452" s="2" t="s">
        <v>10743</v>
      </c>
      <c r="C2452" s="2" t="s">
        <v>10743</v>
      </c>
    </row>
    <row r="2453" spans="1:3" x14ac:dyDescent="0.3">
      <c r="A2453">
        <v>2026</v>
      </c>
      <c r="B2453" s="2" t="s">
        <v>10744</v>
      </c>
      <c r="C2453" s="2" t="s">
        <v>10744</v>
      </c>
    </row>
    <row r="2454" spans="1:3" x14ac:dyDescent="0.3">
      <c r="A2454">
        <v>2026</v>
      </c>
      <c r="B2454" s="2" t="s">
        <v>10745</v>
      </c>
      <c r="C2454" s="2" t="s">
        <v>10745</v>
      </c>
    </row>
    <row r="2455" spans="1:3" x14ac:dyDescent="0.3">
      <c r="A2455">
        <v>2026</v>
      </c>
      <c r="B2455" s="2" t="s">
        <v>10746</v>
      </c>
      <c r="C2455" s="2" t="s">
        <v>10746</v>
      </c>
    </row>
    <row r="2456" spans="1:3" x14ac:dyDescent="0.3">
      <c r="A2456">
        <v>2026</v>
      </c>
      <c r="B2456" s="2" t="s">
        <v>10747</v>
      </c>
      <c r="C2456" s="2" t="s">
        <v>10747</v>
      </c>
    </row>
    <row r="2457" spans="1:3" x14ac:dyDescent="0.3">
      <c r="A2457">
        <v>2026</v>
      </c>
      <c r="B2457" s="2" t="s">
        <v>10748</v>
      </c>
      <c r="C2457" s="2" t="s">
        <v>10748</v>
      </c>
    </row>
    <row r="2458" spans="1:3" x14ac:dyDescent="0.3">
      <c r="A2458">
        <v>2026</v>
      </c>
      <c r="B2458" s="2" t="s">
        <v>10749</v>
      </c>
      <c r="C2458" s="2" t="s">
        <v>10749</v>
      </c>
    </row>
    <row r="2459" spans="1:3" x14ac:dyDescent="0.3">
      <c r="A2459">
        <v>2026</v>
      </c>
      <c r="B2459" s="2" t="s">
        <v>723</v>
      </c>
      <c r="C2459" s="2" t="s">
        <v>723</v>
      </c>
    </row>
    <row r="2460" spans="1:3" x14ac:dyDescent="0.3">
      <c r="A2460">
        <v>2026</v>
      </c>
      <c r="B2460" s="2" t="s">
        <v>724</v>
      </c>
      <c r="C2460" s="2" t="s">
        <v>724</v>
      </c>
    </row>
    <row r="2461" spans="1:3" x14ac:dyDescent="0.3">
      <c r="A2461">
        <v>2026</v>
      </c>
      <c r="B2461" s="2" t="s">
        <v>10750</v>
      </c>
      <c r="C2461" s="2" t="s">
        <v>10750</v>
      </c>
    </row>
    <row r="2462" spans="1:3" x14ac:dyDescent="0.3">
      <c r="A2462">
        <v>2026</v>
      </c>
      <c r="B2462" s="2" t="s">
        <v>10751</v>
      </c>
      <c r="C2462" s="2" t="s">
        <v>10751</v>
      </c>
    </row>
    <row r="2463" spans="1:3" x14ac:dyDescent="0.3">
      <c r="A2463">
        <v>2026</v>
      </c>
      <c r="B2463" s="2" t="s">
        <v>10752</v>
      </c>
      <c r="C2463" s="2" t="s">
        <v>10752</v>
      </c>
    </row>
    <row r="2464" spans="1:3" x14ac:dyDescent="0.3">
      <c r="A2464">
        <v>2026</v>
      </c>
      <c r="B2464" s="2" t="s">
        <v>10753</v>
      </c>
      <c r="C2464" s="2" t="s">
        <v>10753</v>
      </c>
    </row>
    <row r="2465" spans="1:3" x14ac:dyDescent="0.3">
      <c r="A2465">
        <v>2026</v>
      </c>
      <c r="B2465" s="2" t="s">
        <v>10754</v>
      </c>
      <c r="C2465" s="2" t="s">
        <v>10754</v>
      </c>
    </row>
    <row r="2466" spans="1:3" x14ac:dyDescent="0.3">
      <c r="A2466">
        <v>2026</v>
      </c>
      <c r="B2466" s="2" t="s">
        <v>10755</v>
      </c>
      <c r="C2466" s="2" t="s">
        <v>10755</v>
      </c>
    </row>
    <row r="2467" spans="1:3" x14ac:dyDescent="0.3">
      <c r="A2467">
        <v>2026</v>
      </c>
      <c r="B2467" s="2" t="s">
        <v>10756</v>
      </c>
      <c r="C2467" s="2" t="s">
        <v>10756</v>
      </c>
    </row>
    <row r="2468" spans="1:3" x14ac:dyDescent="0.3">
      <c r="A2468">
        <v>2026</v>
      </c>
      <c r="B2468" s="2" t="s">
        <v>717</v>
      </c>
      <c r="C2468" s="2" t="s">
        <v>717</v>
      </c>
    </row>
    <row r="2469" spans="1:3" x14ac:dyDescent="0.3">
      <c r="A2469">
        <v>2026</v>
      </c>
      <c r="B2469" s="2" t="s">
        <v>10757</v>
      </c>
      <c r="C2469" s="2" t="s">
        <v>10757</v>
      </c>
    </row>
    <row r="2470" spans="1:3" x14ac:dyDescent="0.3">
      <c r="A2470">
        <v>2026</v>
      </c>
      <c r="B2470" s="2" t="s">
        <v>10758</v>
      </c>
      <c r="C2470" s="2" t="s">
        <v>10758</v>
      </c>
    </row>
    <row r="2471" spans="1:3" x14ac:dyDescent="0.3">
      <c r="A2471">
        <v>2026</v>
      </c>
      <c r="B2471" s="2" t="s">
        <v>10759</v>
      </c>
      <c r="C2471" s="2" t="s">
        <v>10759</v>
      </c>
    </row>
    <row r="2472" spans="1:3" x14ac:dyDescent="0.3">
      <c r="A2472">
        <v>2026</v>
      </c>
      <c r="B2472" s="2" t="s">
        <v>10760</v>
      </c>
      <c r="C2472" s="2" t="s">
        <v>10760</v>
      </c>
    </row>
    <row r="2473" spans="1:3" x14ac:dyDescent="0.3">
      <c r="A2473">
        <v>2026</v>
      </c>
      <c r="B2473" s="2" t="s">
        <v>10761</v>
      </c>
      <c r="C2473" s="2" t="s">
        <v>10761</v>
      </c>
    </row>
    <row r="2474" spans="1:3" x14ac:dyDescent="0.3">
      <c r="A2474">
        <v>2026</v>
      </c>
      <c r="B2474" s="2" t="s">
        <v>10762</v>
      </c>
      <c r="C2474" s="2" t="s">
        <v>10762</v>
      </c>
    </row>
    <row r="2475" spans="1:3" x14ac:dyDescent="0.3">
      <c r="A2475">
        <v>2026</v>
      </c>
      <c r="B2475" s="2" t="s">
        <v>10763</v>
      </c>
      <c r="C2475" s="2" t="s">
        <v>10763</v>
      </c>
    </row>
    <row r="2476" spans="1:3" x14ac:dyDescent="0.3">
      <c r="A2476">
        <v>2026</v>
      </c>
      <c r="B2476" s="2" t="s">
        <v>10764</v>
      </c>
      <c r="C2476" s="2" t="s">
        <v>10764</v>
      </c>
    </row>
    <row r="2477" spans="1:3" x14ac:dyDescent="0.3">
      <c r="A2477">
        <v>2026</v>
      </c>
      <c r="B2477" s="2" t="s">
        <v>10765</v>
      </c>
      <c r="C2477" s="2" t="s">
        <v>10765</v>
      </c>
    </row>
    <row r="2478" spans="1:3" x14ac:dyDescent="0.3">
      <c r="A2478">
        <v>2026</v>
      </c>
      <c r="B2478" s="2" t="s">
        <v>10766</v>
      </c>
      <c r="C2478" s="2" t="s">
        <v>10766</v>
      </c>
    </row>
    <row r="2479" spans="1:3" x14ac:dyDescent="0.3">
      <c r="A2479">
        <v>2026</v>
      </c>
      <c r="B2479" s="2" t="s">
        <v>10606</v>
      </c>
      <c r="C2479" s="2" t="s">
        <v>10606</v>
      </c>
    </row>
    <row r="2480" spans="1:3" x14ac:dyDescent="0.3">
      <c r="A2480">
        <v>2026</v>
      </c>
      <c r="B2480" s="2" t="s">
        <v>718</v>
      </c>
      <c r="C2480" s="2" t="s">
        <v>718</v>
      </c>
    </row>
    <row r="2481" spans="1:3" x14ac:dyDescent="0.3">
      <c r="A2481">
        <v>2026</v>
      </c>
      <c r="B2481" s="2" t="s">
        <v>719</v>
      </c>
      <c r="C2481" s="2" t="s">
        <v>719</v>
      </c>
    </row>
    <row r="2482" spans="1:3" x14ac:dyDescent="0.3">
      <c r="A2482">
        <v>2026</v>
      </c>
      <c r="B2482" s="2" t="s">
        <v>720</v>
      </c>
      <c r="C2482" s="2" t="s">
        <v>720</v>
      </c>
    </row>
    <row r="2483" spans="1:3" x14ac:dyDescent="0.3">
      <c r="A2483">
        <v>2026</v>
      </c>
      <c r="B2483" s="2" t="s">
        <v>721</v>
      </c>
      <c r="C2483" s="2" t="s">
        <v>721</v>
      </c>
    </row>
    <row r="2484" spans="1:3" x14ac:dyDescent="0.3">
      <c r="A2484">
        <v>2026</v>
      </c>
      <c r="B2484" s="2" t="s">
        <v>722</v>
      </c>
      <c r="C2484" s="2" t="s">
        <v>722</v>
      </c>
    </row>
    <row r="2485" spans="1:3" x14ac:dyDescent="0.3">
      <c r="A2485">
        <v>2026</v>
      </c>
      <c r="B2485" s="2" t="s">
        <v>10767</v>
      </c>
      <c r="C2485" s="2" t="s">
        <v>10767</v>
      </c>
    </row>
    <row r="2486" spans="1:3" x14ac:dyDescent="0.3">
      <c r="A2486">
        <v>2026</v>
      </c>
      <c r="B2486" s="2" t="s">
        <v>10768</v>
      </c>
      <c r="C2486" s="2" t="s">
        <v>10768</v>
      </c>
    </row>
    <row r="2487" spans="1:3" x14ac:dyDescent="0.3">
      <c r="A2487">
        <v>2026</v>
      </c>
      <c r="B2487" s="2" t="s">
        <v>10769</v>
      </c>
      <c r="C2487" s="2" t="s">
        <v>10769</v>
      </c>
    </row>
    <row r="2488" spans="1:3" x14ac:dyDescent="0.3">
      <c r="A2488">
        <v>2026</v>
      </c>
      <c r="B2488" s="2" t="s">
        <v>10770</v>
      </c>
      <c r="C2488" s="2" t="s">
        <v>10770</v>
      </c>
    </row>
    <row r="2489" spans="1:3" x14ac:dyDescent="0.3">
      <c r="A2489">
        <v>2026</v>
      </c>
      <c r="B2489" s="2" t="s">
        <v>725</v>
      </c>
      <c r="C2489" s="2" t="s">
        <v>725</v>
      </c>
    </row>
    <row r="2490" spans="1:3" x14ac:dyDescent="0.3">
      <c r="A2490">
        <v>2026</v>
      </c>
      <c r="B2490" s="2" t="s">
        <v>10771</v>
      </c>
      <c r="C2490" s="2" t="s">
        <v>10771</v>
      </c>
    </row>
    <row r="2491" spans="1:3" x14ac:dyDescent="0.3">
      <c r="A2491">
        <v>2026</v>
      </c>
      <c r="B2491" s="2" t="s">
        <v>10772</v>
      </c>
      <c r="C2491" s="2" t="s">
        <v>10772</v>
      </c>
    </row>
    <row r="2492" spans="1:3" x14ac:dyDescent="0.3">
      <c r="A2492">
        <v>2026</v>
      </c>
      <c r="B2492" s="2" t="s">
        <v>726</v>
      </c>
      <c r="C2492" s="2" t="s">
        <v>726</v>
      </c>
    </row>
    <row r="2493" spans="1:3" x14ac:dyDescent="0.3">
      <c r="A2493">
        <v>2026</v>
      </c>
      <c r="B2493" s="2" t="s">
        <v>727</v>
      </c>
      <c r="C2493" s="2" t="s">
        <v>727</v>
      </c>
    </row>
    <row r="2494" spans="1:3" x14ac:dyDescent="0.3">
      <c r="A2494">
        <v>2026</v>
      </c>
      <c r="B2494" s="2" t="s">
        <v>728</v>
      </c>
      <c r="C2494" s="2" t="s">
        <v>728</v>
      </c>
    </row>
    <row r="2495" spans="1:3" x14ac:dyDescent="0.3">
      <c r="A2495">
        <v>2026</v>
      </c>
      <c r="B2495" s="2" t="s">
        <v>9575</v>
      </c>
      <c r="C2495" s="2" t="s">
        <v>9575</v>
      </c>
    </row>
    <row r="2496" spans="1:3" x14ac:dyDescent="0.3">
      <c r="A2496">
        <v>2026</v>
      </c>
      <c r="B2496" s="2" t="s">
        <v>732</v>
      </c>
      <c r="C2496" s="2" t="s">
        <v>732</v>
      </c>
    </row>
    <row r="2497" spans="1:3" x14ac:dyDescent="0.3">
      <c r="A2497">
        <v>2026</v>
      </c>
      <c r="B2497" s="2" t="s">
        <v>10773</v>
      </c>
      <c r="C2497" s="2" t="s">
        <v>9579</v>
      </c>
    </row>
    <row r="2498" spans="1:3" x14ac:dyDescent="0.3">
      <c r="A2498">
        <v>2026</v>
      </c>
      <c r="B2498" s="2" t="s">
        <v>10774</v>
      </c>
      <c r="C2498" s="2" t="s">
        <v>10774</v>
      </c>
    </row>
    <row r="2499" spans="1:3" x14ac:dyDescent="0.3">
      <c r="A2499">
        <v>2026</v>
      </c>
      <c r="B2499" s="2" t="s">
        <v>8827</v>
      </c>
      <c r="C2499" s="2" t="s">
        <v>8827</v>
      </c>
    </row>
    <row r="2500" spans="1:3" x14ac:dyDescent="0.3">
      <c r="A2500">
        <v>2026</v>
      </c>
      <c r="B2500" s="2" t="s">
        <v>9582</v>
      </c>
      <c r="C2500" s="2" t="s">
        <v>9582</v>
      </c>
    </row>
    <row r="2501" spans="1:3" x14ac:dyDescent="0.3">
      <c r="A2501">
        <v>2026</v>
      </c>
      <c r="B2501" s="2" t="s">
        <v>10775</v>
      </c>
      <c r="C2501" s="2" t="s">
        <v>10775</v>
      </c>
    </row>
    <row r="2502" spans="1:3" x14ac:dyDescent="0.3">
      <c r="A2502">
        <v>2026</v>
      </c>
      <c r="B2502" s="2" t="s">
        <v>10776</v>
      </c>
      <c r="C2502" s="2" t="s">
        <v>10776</v>
      </c>
    </row>
    <row r="2503" spans="1:3" x14ac:dyDescent="0.3">
      <c r="A2503">
        <v>2026</v>
      </c>
      <c r="B2503" s="2" t="s">
        <v>10777</v>
      </c>
      <c r="C2503" s="2" t="s">
        <v>10777</v>
      </c>
    </row>
    <row r="2504" spans="1:3" x14ac:dyDescent="0.3">
      <c r="A2504">
        <v>2026</v>
      </c>
      <c r="B2504" s="2" t="s">
        <v>10778</v>
      </c>
      <c r="C2504" s="2" t="s">
        <v>10778</v>
      </c>
    </row>
    <row r="2505" spans="1:3" x14ac:dyDescent="0.3">
      <c r="A2505">
        <v>2026</v>
      </c>
      <c r="B2505" s="2" t="s">
        <v>10779</v>
      </c>
      <c r="C2505" s="2" t="s">
        <v>10779</v>
      </c>
    </row>
    <row r="2506" spans="1:3" x14ac:dyDescent="0.3">
      <c r="A2506">
        <v>2026</v>
      </c>
      <c r="B2506" s="2" t="s">
        <v>729</v>
      </c>
      <c r="C2506" s="2" t="s">
        <v>729</v>
      </c>
    </row>
    <row r="2507" spans="1:3" x14ac:dyDescent="0.3">
      <c r="A2507">
        <v>2026</v>
      </c>
      <c r="B2507" s="2" t="s">
        <v>730</v>
      </c>
      <c r="C2507" s="2" t="s">
        <v>730</v>
      </c>
    </row>
    <row r="2508" spans="1:3" x14ac:dyDescent="0.3">
      <c r="A2508">
        <v>2026</v>
      </c>
      <c r="B2508" s="2" t="s">
        <v>731</v>
      </c>
      <c r="C2508" s="2" t="s">
        <v>731</v>
      </c>
    </row>
    <row r="2509" spans="1:3" x14ac:dyDescent="0.3">
      <c r="A2509">
        <v>2026</v>
      </c>
      <c r="B2509" s="2" t="s">
        <v>10780</v>
      </c>
      <c r="C2509" s="2" t="s">
        <v>10780</v>
      </c>
    </row>
    <row r="2510" spans="1:3" x14ac:dyDescent="0.3">
      <c r="A2510">
        <v>2026</v>
      </c>
      <c r="B2510" s="2" t="s">
        <v>10781</v>
      </c>
      <c r="C2510" s="2" t="s">
        <v>10781</v>
      </c>
    </row>
    <row r="2511" spans="1:3" x14ac:dyDescent="0.3">
      <c r="A2511">
        <v>2026</v>
      </c>
      <c r="B2511" s="2" t="s">
        <v>10782</v>
      </c>
      <c r="C2511" s="2" t="s">
        <v>10782</v>
      </c>
    </row>
    <row r="2512" spans="1:3" x14ac:dyDescent="0.3">
      <c r="A2512">
        <v>2026</v>
      </c>
      <c r="B2512" s="2" t="s">
        <v>10783</v>
      </c>
      <c r="C2512" s="2" t="s">
        <v>10783</v>
      </c>
    </row>
    <row r="2513" spans="1:3" x14ac:dyDescent="0.3">
      <c r="A2513">
        <v>2026</v>
      </c>
      <c r="B2513" s="2" t="s">
        <v>10784</v>
      </c>
      <c r="C2513" s="2" t="s">
        <v>10784</v>
      </c>
    </row>
    <row r="2514" spans="1:3" x14ac:dyDescent="0.3">
      <c r="A2514">
        <v>2026</v>
      </c>
      <c r="B2514" s="2" t="s">
        <v>10785</v>
      </c>
      <c r="C2514" s="2" t="s">
        <v>10785</v>
      </c>
    </row>
    <row r="2515" spans="1:3" x14ac:dyDescent="0.3">
      <c r="A2515">
        <v>2026</v>
      </c>
      <c r="B2515" s="2" t="s">
        <v>10786</v>
      </c>
      <c r="C2515" s="2" t="s">
        <v>10786</v>
      </c>
    </row>
    <row r="2516" spans="1:3" x14ac:dyDescent="0.3">
      <c r="A2516">
        <v>2026</v>
      </c>
      <c r="B2516" s="2" t="s">
        <v>10787</v>
      </c>
      <c r="C2516" s="2" t="s">
        <v>10787</v>
      </c>
    </row>
    <row r="2517" spans="1:3" x14ac:dyDescent="0.3">
      <c r="A2517">
        <v>2026</v>
      </c>
      <c r="B2517" s="2" t="s">
        <v>10788</v>
      </c>
      <c r="C2517" s="2" t="s">
        <v>10788</v>
      </c>
    </row>
    <row r="2518" spans="1:3" x14ac:dyDescent="0.3">
      <c r="A2518">
        <v>2026</v>
      </c>
      <c r="B2518" s="2" t="s">
        <v>10789</v>
      </c>
      <c r="C2518" s="2" t="s">
        <v>10789</v>
      </c>
    </row>
    <row r="2519" spans="1:3" x14ac:dyDescent="0.3">
      <c r="A2519">
        <v>2026</v>
      </c>
      <c r="B2519" s="2" t="s">
        <v>10790</v>
      </c>
      <c r="C2519" s="2" t="s">
        <v>10790</v>
      </c>
    </row>
    <row r="2520" spans="1:3" x14ac:dyDescent="0.3">
      <c r="A2520">
        <v>2026</v>
      </c>
      <c r="B2520" s="2" t="s">
        <v>10791</v>
      </c>
      <c r="C2520" s="2" t="s">
        <v>10791</v>
      </c>
    </row>
    <row r="2521" spans="1:3" x14ac:dyDescent="0.3">
      <c r="A2521">
        <v>2026</v>
      </c>
      <c r="B2521" s="2" t="s">
        <v>10792</v>
      </c>
      <c r="C2521" s="2" t="s">
        <v>10792</v>
      </c>
    </row>
    <row r="2522" spans="1:3" x14ac:dyDescent="0.3">
      <c r="A2522">
        <v>2026</v>
      </c>
      <c r="B2522" s="2" t="s">
        <v>10793</v>
      </c>
      <c r="C2522" s="2" t="s">
        <v>10793</v>
      </c>
    </row>
    <row r="2523" spans="1:3" x14ac:dyDescent="0.3">
      <c r="A2523">
        <v>2026</v>
      </c>
      <c r="B2523" s="2" t="s">
        <v>10794</v>
      </c>
      <c r="C2523" s="2" t="s">
        <v>10794</v>
      </c>
    </row>
    <row r="2524" spans="1:3" x14ac:dyDescent="0.3">
      <c r="A2524">
        <v>2026</v>
      </c>
      <c r="B2524" s="2" t="s">
        <v>738</v>
      </c>
      <c r="C2524" s="2" t="s">
        <v>738</v>
      </c>
    </row>
    <row r="2525" spans="1:3" x14ac:dyDescent="0.3">
      <c r="A2525">
        <v>2026</v>
      </c>
      <c r="B2525" s="2" t="s">
        <v>10795</v>
      </c>
      <c r="C2525" s="2" t="s">
        <v>10795</v>
      </c>
    </row>
    <row r="2526" spans="1:3" x14ac:dyDescent="0.3">
      <c r="A2526">
        <v>2026</v>
      </c>
      <c r="B2526" s="2" t="s">
        <v>10796</v>
      </c>
      <c r="C2526" s="2" t="s">
        <v>10796</v>
      </c>
    </row>
    <row r="2527" spans="1:3" x14ac:dyDescent="0.3">
      <c r="A2527">
        <v>2026</v>
      </c>
      <c r="B2527" s="2" t="s">
        <v>733</v>
      </c>
      <c r="C2527" s="2" t="s">
        <v>211</v>
      </c>
    </row>
    <row r="2528" spans="1:3" x14ac:dyDescent="0.3">
      <c r="A2528">
        <v>2026</v>
      </c>
      <c r="B2528" s="2" t="s">
        <v>10797</v>
      </c>
      <c r="C2528" s="2" t="s">
        <v>10797</v>
      </c>
    </row>
    <row r="2529" spans="1:3" x14ac:dyDescent="0.3">
      <c r="A2529">
        <v>2026</v>
      </c>
      <c r="B2529" s="2" t="s">
        <v>10798</v>
      </c>
      <c r="C2529" s="2" t="s">
        <v>10798</v>
      </c>
    </row>
    <row r="2530" spans="1:3" x14ac:dyDescent="0.3">
      <c r="A2530">
        <v>2026</v>
      </c>
      <c r="B2530" s="2" t="s">
        <v>10799</v>
      </c>
      <c r="C2530" s="2" t="s">
        <v>10799</v>
      </c>
    </row>
    <row r="2531" spans="1:3" x14ac:dyDescent="0.3">
      <c r="A2531">
        <v>2026</v>
      </c>
      <c r="B2531" s="2" t="s">
        <v>10800</v>
      </c>
      <c r="C2531" s="2" t="s">
        <v>10800</v>
      </c>
    </row>
    <row r="2532" spans="1:3" x14ac:dyDescent="0.3">
      <c r="A2532">
        <v>2026</v>
      </c>
      <c r="B2532" s="2" t="s">
        <v>10801</v>
      </c>
      <c r="C2532" s="2" t="s">
        <v>10801</v>
      </c>
    </row>
    <row r="2533" spans="1:3" x14ac:dyDescent="0.3">
      <c r="A2533">
        <v>2026</v>
      </c>
      <c r="B2533" s="2" t="s">
        <v>10802</v>
      </c>
      <c r="C2533" s="2" t="s">
        <v>10802</v>
      </c>
    </row>
    <row r="2534" spans="1:3" x14ac:dyDescent="0.3">
      <c r="A2534">
        <v>2026</v>
      </c>
      <c r="B2534" s="2" t="s">
        <v>10803</v>
      </c>
      <c r="C2534" s="2" t="s">
        <v>8889</v>
      </c>
    </row>
    <row r="2535" spans="1:3" x14ac:dyDescent="0.3">
      <c r="A2535">
        <v>2026</v>
      </c>
      <c r="B2535" s="2" t="s">
        <v>10804</v>
      </c>
      <c r="C2535" s="2" t="s">
        <v>8891</v>
      </c>
    </row>
    <row r="2536" spans="1:3" x14ac:dyDescent="0.3">
      <c r="A2536">
        <v>2026</v>
      </c>
      <c r="B2536" s="2" t="s">
        <v>734</v>
      </c>
      <c r="C2536" s="2" t="s">
        <v>734</v>
      </c>
    </row>
    <row r="2537" spans="1:3" x14ac:dyDescent="0.3">
      <c r="A2537">
        <v>2026</v>
      </c>
      <c r="B2537" s="2" t="s">
        <v>735</v>
      </c>
      <c r="C2537" s="2" t="s">
        <v>735</v>
      </c>
    </row>
    <row r="2538" spans="1:3" x14ac:dyDescent="0.3">
      <c r="A2538">
        <v>2026</v>
      </c>
      <c r="B2538" s="2" t="s">
        <v>736</v>
      </c>
      <c r="C2538" s="2" t="s">
        <v>736</v>
      </c>
    </row>
    <row r="2539" spans="1:3" x14ac:dyDescent="0.3">
      <c r="A2539">
        <v>2026</v>
      </c>
      <c r="B2539" s="2" t="s">
        <v>737</v>
      </c>
      <c r="C2539" s="2" t="s">
        <v>737</v>
      </c>
    </row>
    <row r="2540" spans="1:3" x14ac:dyDescent="0.3">
      <c r="A2540">
        <v>2026</v>
      </c>
      <c r="B2540" s="2" t="s">
        <v>10805</v>
      </c>
      <c r="C2540" s="2" t="s">
        <v>10805</v>
      </c>
    </row>
    <row r="2541" spans="1:3" x14ac:dyDescent="0.3">
      <c r="A2541">
        <v>2026</v>
      </c>
      <c r="B2541" s="2" t="s">
        <v>10806</v>
      </c>
      <c r="C2541" s="2" t="s">
        <v>10806</v>
      </c>
    </row>
    <row r="2542" spans="1:3" x14ac:dyDescent="0.3">
      <c r="A2542">
        <v>2026</v>
      </c>
      <c r="B2542" s="2" t="s">
        <v>10807</v>
      </c>
      <c r="C2542" s="2" t="s">
        <v>10807</v>
      </c>
    </row>
    <row r="2543" spans="1:3" x14ac:dyDescent="0.3">
      <c r="A2543">
        <v>2026</v>
      </c>
      <c r="B2543" s="2" t="s">
        <v>10808</v>
      </c>
      <c r="C2543" s="2" t="s">
        <v>10808</v>
      </c>
    </row>
    <row r="2544" spans="1:3" x14ac:dyDescent="0.3">
      <c r="A2544">
        <v>2026</v>
      </c>
      <c r="B2544" s="2" t="s">
        <v>10809</v>
      </c>
      <c r="C2544" s="2" t="s">
        <v>10809</v>
      </c>
    </row>
    <row r="2545" spans="1:3" x14ac:dyDescent="0.3">
      <c r="A2545">
        <v>2026</v>
      </c>
      <c r="B2545" s="2" t="s">
        <v>10810</v>
      </c>
      <c r="C2545" s="2" t="s">
        <v>10810</v>
      </c>
    </row>
    <row r="2546" spans="1:3" x14ac:dyDescent="0.3">
      <c r="A2546">
        <v>2026</v>
      </c>
      <c r="B2546" s="2" t="s">
        <v>10811</v>
      </c>
      <c r="C2546" s="2" t="s">
        <v>10811</v>
      </c>
    </row>
    <row r="2547" spans="1:3" x14ac:dyDescent="0.3">
      <c r="A2547">
        <v>2026</v>
      </c>
      <c r="B2547" s="2" t="s">
        <v>739</v>
      </c>
      <c r="C2547" s="2" t="s">
        <v>739</v>
      </c>
    </row>
    <row r="2548" spans="1:3" x14ac:dyDescent="0.3">
      <c r="A2548">
        <v>2026</v>
      </c>
      <c r="B2548" s="2" t="s">
        <v>10812</v>
      </c>
      <c r="C2548" s="2" t="s">
        <v>10812</v>
      </c>
    </row>
    <row r="2549" spans="1:3" x14ac:dyDescent="0.3">
      <c r="A2549">
        <v>2026</v>
      </c>
      <c r="B2549" s="2" t="s">
        <v>10813</v>
      </c>
      <c r="C2549" s="2" t="s">
        <v>10813</v>
      </c>
    </row>
    <row r="2550" spans="1:3" x14ac:dyDescent="0.3">
      <c r="A2550">
        <v>2026</v>
      </c>
      <c r="B2550" s="2" t="s">
        <v>10814</v>
      </c>
      <c r="C2550" s="2" t="s">
        <v>10814</v>
      </c>
    </row>
    <row r="2551" spans="1:3" x14ac:dyDescent="0.3">
      <c r="A2551">
        <v>2026</v>
      </c>
      <c r="B2551" s="2" t="s">
        <v>10815</v>
      </c>
      <c r="C2551" s="2" t="s">
        <v>10815</v>
      </c>
    </row>
    <row r="2552" spans="1:3" x14ac:dyDescent="0.3">
      <c r="A2552">
        <v>2026</v>
      </c>
      <c r="B2552" s="2" t="s">
        <v>10816</v>
      </c>
      <c r="C2552" s="2" t="s">
        <v>10816</v>
      </c>
    </row>
    <row r="2553" spans="1:3" x14ac:dyDescent="0.3">
      <c r="A2553">
        <v>2026</v>
      </c>
      <c r="B2553" s="2" t="s">
        <v>10817</v>
      </c>
      <c r="C2553" s="2" t="s">
        <v>10817</v>
      </c>
    </row>
    <row r="2554" spans="1:3" x14ac:dyDescent="0.3">
      <c r="A2554">
        <v>2026</v>
      </c>
      <c r="B2554" s="2" t="s">
        <v>740</v>
      </c>
      <c r="C2554" s="2" t="s">
        <v>740</v>
      </c>
    </row>
    <row r="2555" spans="1:3" x14ac:dyDescent="0.3">
      <c r="A2555">
        <v>2026</v>
      </c>
      <c r="B2555" s="2" t="s">
        <v>10818</v>
      </c>
      <c r="C2555" s="2" t="s">
        <v>10818</v>
      </c>
    </row>
    <row r="2556" spans="1:3" x14ac:dyDescent="0.3">
      <c r="A2556">
        <v>2026</v>
      </c>
      <c r="B2556" s="2" t="s">
        <v>10819</v>
      </c>
      <c r="C2556" s="2" t="s">
        <v>10819</v>
      </c>
    </row>
    <row r="2557" spans="1:3" x14ac:dyDescent="0.3">
      <c r="A2557">
        <v>2026</v>
      </c>
      <c r="B2557" s="2" t="s">
        <v>10820</v>
      </c>
      <c r="C2557" s="2" t="s">
        <v>10820</v>
      </c>
    </row>
    <row r="2558" spans="1:3" x14ac:dyDescent="0.3">
      <c r="A2558">
        <v>2026</v>
      </c>
      <c r="B2558" s="2" t="s">
        <v>741</v>
      </c>
      <c r="C2558" s="2" t="s">
        <v>9765</v>
      </c>
    </row>
    <row r="2559" spans="1:3" x14ac:dyDescent="0.3">
      <c r="A2559">
        <v>2026</v>
      </c>
      <c r="B2559" s="2" t="s">
        <v>742</v>
      </c>
      <c r="C2559" s="2" t="s">
        <v>742</v>
      </c>
    </row>
    <row r="2560" spans="1:3" x14ac:dyDescent="0.3">
      <c r="A2560">
        <v>2026</v>
      </c>
      <c r="B2560" s="2" t="s">
        <v>743</v>
      </c>
      <c r="C2560" s="2" t="s">
        <v>743</v>
      </c>
    </row>
    <row r="2561" spans="1:3" x14ac:dyDescent="0.3">
      <c r="A2561">
        <v>2026</v>
      </c>
      <c r="B2561" s="2" t="s">
        <v>9460</v>
      </c>
      <c r="C2561" s="2" t="s">
        <v>9460</v>
      </c>
    </row>
    <row r="2562" spans="1:3" x14ac:dyDescent="0.3">
      <c r="A2562">
        <v>2026</v>
      </c>
      <c r="B2562" s="2" t="s">
        <v>9461</v>
      </c>
      <c r="C2562" s="2" t="s">
        <v>9461</v>
      </c>
    </row>
    <row r="2563" spans="1:3" x14ac:dyDescent="0.3">
      <c r="A2563">
        <v>2026</v>
      </c>
      <c r="B2563" s="2" t="s">
        <v>9462</v>
      </c>
      <c r="C2563" s="2" t="s">
        <v>9462</v>
      </c>
    </row>
    <row r="2564" spans="1:3" x14ac:dyDescent="0.3">
      <c r="A2564">
        <v>2026</v>
      </c>
      <c r="B2564" s="2" t="s">
        <v>9463</v>
      </c>
      <c r="C2564" s="2" t="s">
        <v>9463</v>
      </c>
    </row>
    <row r="2565" spans="1:3" x14ac:dyDescent="0.3">
      <c r="A2565">
        <v>2026</v>
      </c>
      <c r="B2565" s="2" t="s">
        <v>9464</v>
      </c>
      <c r="C2565" s="2" t="s">
        <v>9464</v>
      </c>
    </row>
    <row r="2566" spans="1:3" x14ac:dyDescent="0.3">
      <c r="A2566">
        <v>2026</v>
      </c>
      <c r="B2566" s="2" t="s">
        <v>9465</v>
      </c>
      <c r="C2566" s="2" t="s">
        <v>9465</v>
      </c>
    </row>
    <row r="2567" spans="1:3" x14ac:dyDescent="0.3">
      <c r="A2567">
        <v>2026</v>
      </c>
      <c r="B2567" s="2" t="s">
        <v>9466</v>
      </c>
      <c r="C2567" s="2" t="s">
        <v>9466</v>
      </c>
    </row>
    <row r="2568" spans="1:3" x14ac:dyDescent="0.3">
      <c r="A2568">
        <v>2026</v>
      </c>
      <c r="B2568" s="2" t="s">
        <v>9467</v>
      </c>
      <c r="C2568" s="2" t="s">
        <v>9467</v>
      </c>
    </row>
    <row r="2569" spans="1:3" x14ac:dyDescent="0.3">
      <c r="A2569">
        <v>2026</v>
      </c>
      <c r="B2569" s="2" t="s">
        <v>9468</v>
      </c>
      <c r="C2569" s="2" t="s">
        <v>9468</v>
      </c>
    </row>
    <row r="2570" spans="1:3" x14ac:dyDescent="0.3">
      <c r="A2570">
        <v>2026</v>
      </c>
      <c r="B2570" s="2" t="s">
        <v>9469</v>
      </c>
      <c r="C2570" s="2" t="s">
        <v>9469</v>
      </c>
    </row>
    <row r="2571" spans="1:3" x14ac:dyDescent="0.3">
      <c r="A2571">
        <v>2026</v>
      </c>
      <c r="B2571" s="2" t="s">
        <v>9470</v>
      </c>
      <c r="C2571" s="2" t="s">
        <v>9470</v>
      </c>
    </row>
    <row r="2572" spans="1:3" x14ac:dyDescent="0.3">
      <c r="A2572">
        <v>2026</v>
      </c>
      <c r="B2572" s="2" t="s">
        <v>9471</v>
      </c>
      <c r="C2572" s="2" t="s">
        <v>9471</v>
      </c>
    </row>
    <row r="2573" spans="1:3" x14ac:dyDescent="0.3">
      <c r="A2573">
        <v>2026</v>
      </c>
      <c r="B2573" s="2" t="s">
        <v>9472</v>
      </c>
      <c r="C2573" s="2" t="s">
        <v>9472</v>
      </c>
    </row>
    <row r="2574" spans="1:3" x14ac:dyDescent="0.3">
      <c r="A2574">
        <v>2026</v>
      </c>
      <c r="B2574" s="2" t="s">
        <v>9473</v>
      </c>
      <c r="C2574" s="2" t="s">
        <v>9473</v>
      </c>
    </row>
    <row r="2575" spans="1:3" x14ac:dyDescent="0.3">
      <c r="A2575">
        <v>2026</v>
      </c>
      <c r="B2575" s="2" t="s">
        <v>9474</v>
      </c>
      <c r="C2575" s="2" t="s">
        <v>9474</v>
      </c>
    </row>
    <row r="2576" spans="1:3" x14ac:dyDescent="0.3">
      <c r="A2576">
        <v>2026</v>
      </c>
      <c r="B2576" s="2" t="s">
        <v>9475</v>
      </c>
      <c r="C2576" s="2" t="s">
        <v>9475</v>
      </c>
    </row>
    <row r="2577" spans="1:3" x14ac:dyDescent="0.3">
      <c r="A2577">
        <v>2026</v>
      </c>
      <c r="B2577" s="2" t="s">
        <v>9065</v>
      </c>
      <c r="C2577" s="2" t="s">
        <v>9065</v>
      </c>
    </row>
    <row r="2578" spans="1:3" x14ac:dyDescent="0.3">
      <c r="A2578">
        <v>2026</v>
      </c>
      <c r="B2578" s="2" t="s">
        <v>360</v>
      </c>
      <c r="C2578" s="2" t="s">
        <v>360</v>
      </c>
    </row>
    <row r="2579" spans="1:3" x14ac:dyDescent="0.3">
      <c r="A2579">
        <v>2026</v>
      </c>
      <c r="B2579" s="2" t="s">
        <v>9476</v>
      </c>
      <c r="C2579" s="2" t="s">
        <v>9476</v>
      </c>
    </row>
    <row r="2580" spans="1:3" x14ac:dyDescent="0.3">
      <c r="A2580">
        <v>2026</v>
      </c>
      <c r="B2580" s="2" t="s">
        <v>9477</v>
      </c>
      <c r="C2580" s="2" t="s">
        <v>9477</v>
      </c>
    </row>
    <row r="2581" spans="1:3" x14ac:dyDescent="0.3">
      <c r="A2581">
        <v>2026</v>
      </c>
      <c r="B2581" s="2" t="s">
        <v>9478</v>
      </c>
      <c r="C2581" s="2" t="s">
        <v>9478</v>
      </c>
    </row>
    <row r="2582" spans="1:3" x14ac:dyDescent="0.3">
      <c r="A2582">
        <v>2026</v>
      </c>
      <c r="B2582" s="2" t="s">
        <v>9479</v>
      </c>
      <c r="C2582" s="2" t="s">
        <v>9479</v>
      </c>
    </row>
    <row r="2583" spans="1:3" x14ac:dyDescent="0.3">
      <c r="A2583">
        <v>2026</v>
      </c>
      <c r="B2583" s="2" t="s">
        <v>9480</v>
      </c>
      <c r="C2583" s="2" t="s">
        <v>9480</v>
      </c>
    </row>
    <row r="2584" spans="1:3" x14ac:dyDescent="0.3">
      <c r="A2584">
        <v>2026</v>
      </c>
      <c r="B2584" s="2" t="s">
        <v>9481</v>
      </c>
      <c r="C2584" s="2" t="s">
        <v>9481</v>
      </c>
    </row>
    <row r="2585" spans="1:3" x14ac:dyDescent="0.3">
      <c r="A2585">
        <v>2026</v>
      </c>
      <c r="B2585" s="2" t="s">
        <v>9482</v>
      </c>
      <c r="C2585" s="2" t="s">
        <v>9482</v>
      </c>
    </row>
    <row r="2586" spans="1:3" x14ac:dyDescent="0.3">
      <c r="A2586">
        <v>2026</v>
      </c>
      <c r="B2586" s="2" t="s">
        <v>9483</v>
      </c>
      <c r="C2586" s="2" t="s">
        <v>9483</v>
      </c>
    </row>
    <row r="2587" spans="1:3" x14ac:dyDescent="0.3">
      <c r="A2587">
        <v>2026</v>
      </c>
      <c r="B2587" s="2" t="s">
        <v>9484</v>
      </c>
      <c r="C2587" s="2" t="s">
        <v>9068</v>
      </c>
    </row>
    <row r="2588" spans="1:3" x14ac:dyDescent="0.3">
      <c r="A2588">
        <v>2026</v>
      </c>
      <c r="B2588" s="2" t="s">
        <v>365</v>
      </c>
      <c r="C2588" s="2" t="s">
        <v>365</v>
      </c>
    </row>
    <row r="2589" spans="1:3" x14ac:dyDescent="0.3">
      <c r="A2589">
        <v>2026</v>
      </c>
      <c r="B2589" s="2" t="s">
        <v>9485</v>
      </c>
      <c r="C2589" s="2" t="s">
        <v>9485</v>
      </c>
    </row>
    <row r="2590" spans="1:3" x14ac:dyDescent="0.3">
      <c r="A2590">
        <v>2026</v>
      </c>
      <c r="B2590" s="2" t="s">
        <v>9486</v>
      </c>
      <c r="C2590" s="2" t="s">
        <v>9486</v>
      </c>
    </row>
    <row r="2591" spans="1:3" x14ac:dyDescent="0.3">
      <c r="A2591">
        <v>2026</v>
      </c>
      <c r="B2591" s="2" t="s">
        <v>9487</v>
      </c>
      <c r="C2591" s="2" t="s">
        <v>9487</v>
      </c>
    </row>
    <row r="2592" spans="1:3" x14ac:dyDescent="0.3">
      <c r="A2592">
        <v>2026</v>
      </c>
      <c r="B2592" s="2" t="s">
        <v>9488</v>
      </c>
      <c r="C2592" s="2" t="s">
        <v>9488</v>
      </c>
    </row>
    <row r="2593" spans="1:3" x14ac:dyDescent="0.3">
      <c r="A2593">
        <v>2026</v>
      </c>
      <c r="B2593" s="2" t="s">
        <v>361</v>
      </c>
      <c r="C2593" s="2" t="s">
        <v>245</v>
      </c>
    </row>
    <row r="2594" spans="1:3" x14ac:dyDescent="0.3">
      <c r="A2594">
        <v>2026</v>
      </c>
      <c r="B2594" s="2" t="s">
        <v>362</v>
      </c>
      <c r="C2594" s="2" t="s">
        <v>362</v>
      </c>
    </row>
    <row r="2595" spans="1:3" x14ac:dyDescent="0.3">
      <c r="A2595">
        <v>2026</v>
      </c>
      <c r="B2595" s="2" t="s">
        <v>363</v>
      </c>
      <c r="C2595" s="2" t="s">
        <v>363</v>
      </c>
    </row>
    <row r="2596" spans="1:3" x14ac:dyDescent="0.3">
      <c r="A2596">
        <v>2026</v>
      </c>
      <c r="B2596" s="2" t="s">
        <v>364</v>
      </c>
      <c r="C2596" s="2" t="s">
        <v>364</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65EE-189F-41EA-BB28-3FCA47DCB0D8}">
  <sheetPr>
    <tabColor rgb="FF00B0F0"/>
  </sheetPr>
  <dimension ref="A1:E1042"/>
  <sheetViews>
    <sheetView topLeftCell="A4" workbookViewId="0">
      <selection activeCell="A1043" sqref="A1043:E1083"/>
    </sheetView>
  </sheetViews>
  <sheetFormatPr defaultRowHeight="14.4" x14ac:dyDescent="0.3"/>
  <cols>
    <col min="1" max="1" width="7.77734375" bestFit="1" customWidth="1"/>
    <col min="2" max="2" width="13.44140625" style="2" bestFit="1" customWidth="1"/>
    <col min="3" max="3" width="14.44140625" bestFit="1" customWidth="1"/>
    <col min="4" max="4" width="16.77734375" bestFit="1" customWidth="1"/>
    <col min="5" max="5" width="15.44140625" bestFit="1" customWidth="1"/>
  </cols>
  <sheetData>
    <row r="1" spans="1:5" x14ac:dyDescent="0.3">
      <c r="A1" t="s">
        <v>152</v>
      </c>
      <c r="B1" s="2" t="s">
        <v>10821</v>
      </c>
      <c r="C1" t="s">
        <v>10822</v>
      </c>
      <c r="D1" t="s">
        <v>10823</v>
      </c>
      <c r="E1" t="s">
        <v>10824</v>
      </c>
    </row>
    <row r="2" spans="1:5" x14ac:dyDescent="0.3">
      <c r="A2">
        <v>2026</v>
      </c>
      <c r="B2" s="2" t="s">
        <v>5901</v>
      </c>
      <c r="C2">
        <v>235198</v>
      </c>
      <c r="D2">
        <v>3406482</v>
      </c>
      <c r="E2">
        <v>89785</v>
      </c>
    </row>
    <row r="3" spans="1:5" x14ac:dyDescent="0.3">
      <c r="A3">
        <v>2026</v>
      </c>
      <c r="B3" s="2" t="s">
        <v>5902</v>
      </c>
      <c r="C3">
        <v>88903</v>
      </c>
      <c r="D3">
        <v>4068758</v>
      </c>
      <c r="E3">
        <v>163976</v>
      </c>
    </row>
    <row r="4" spans="1:5" x14ac:dyDescent="0.3">
      <c r="A4">
        <v>2026</v>
      </c>
      <c r="B4" s="2" t="s">
        <v>5903</v>
      </c>
      <c r="C4">
        <v>83223</v>
      </c>
      <c r="D4">
        <v>2280109</v>
      </c>
      <c r="E4">
        <v>70439</v>
      </c>
    </row>
    <row r="5" spans="1:5" x14ac:dyDescent="0.3">
      <c r="A5">
        <v>2026</v>
      </c>
      <c r="B5" s="2" t="s">
        <v>5904</v>
      </c>
      <c r="C5">
        <v>1727</v>
      </c>
      <c r="D5">
        <v>116729</v>
      </c>
      <c r="E5">
        <v>3764</v>
      </c>
    </row>
    <row r="6" spans="1:5" x14ac:dyDescent="0.3">
      <c r="A6">
        <v>2026</v>
      </c>
      <c r="B6" s="2" t="s">
        <v>5905</v>
      </c>
      <c r="C6">
        <v>2065</v>
      </c>
      <c r="D6">
        <v>0</v>
      </c>
      <c r="E6">
        <v>0</v>
      </c>
    </row>
    <row r="7" spans="1:5" x14ac:dyDescent="0.3">
      <c r="A7">
        <v>2026</v>
      </c>
      <c r="B7" s="2" t="s">
        <v>5906</v>
      </c>
      <c r="C7">
        <v>409468</v>
      </c>
      <c r="D7">
        <v>22247034</v>
      </c>
      <c r="E7">
        <v>903035</v>
      </c>
    </row>
    <row r="8" spans="1:5" x14ac:dyDescent="0.3">
      <c r="A8">
        <v>2026</v>
      </c>
      <c r="B8" s="2" t="s">
        <v>5907</v>
      </c>
      <c r="C8">
        <v>648442</v>
      </c>
      <c r="D8">
        <v>22512812</v>
      </c>
      <c r="E8">
        <v>1289720</v>
      </c>
    </row>
    <row r="9" spans="1:5" x14ac:dyDescent="0.3">
      <c r="A9">
        <v>2026</v>
      </c>
      <c r="B9" s="2" t="s">
        <v>5908</v>
      </c>
      <c r="C9">
        <v>71865</v>
      </c>
      <c r="D9">
        <v>2569459</v>
      </c>
      <c r="E9">
        <v>143077</v>
      </c>
    </row>
    <row r="10" spans="1:5" x14ac:dyDescent="0.3">
      <c r="A10">
        <v>2026</v>
      </c>
      <c r="B10" s="2" t="s">
        <v>5909</v>
      </c>
      <c r="C10">
        <v>242737</v>
      </c>
      <c r="D10">
        <v>24832496</v>
      </c>
      <c r="E10">
        <v>934775</v>
      </c>
    </row>
    <row r="11" spans="1:5" x14ac:dyDescent="0.3">
      <c r="A11">
        <v>2026</v>
      </c>
      <c r="B11" s="2" t="s">
        <v>5910</v>
      </c>
      <c r="C11">
        <v>546031</v>
      </c>
      <c r="D11">
        <v>24140453</v>
      </c>
      <c r="E11">
        <v>1080482</v>
      </c>
    </row>
    <row r="12" spans="1:5" x14ac:dyDescent="0.3">
      <c r="A12">
        <v>2026</v>
      </c>
      <c r="B12" s="2" t="s">
        <v>5911</v>
      </c>
      <c r="C12">
        <v>493800</v>
      </c>
      <c r="D12">
        <v>26531547</v>
      </c>
      <c r="E12">
        <v>1086262</v>
      </c>
    </row>
    <row r="13" spans="1:5" x14ac:dyDescent="0.3">
      <c r="A13">
        <v>2026</v>
      </c>
      <c r="B13" s="2" t="s">
        <v>10895</v>
      </c>
      <c r="C13">
        <v>0</v>
      </c>
      <c r="D13">
        <v>4419365</v>
      </c>
      <c r="E13">
        <v>210672</v>
      </c>
    </row>
    <row r="14" spans="1:5" x14ac:dyDescent="0.3">
      <c r="A14">
        <v>2026</v>
      </c>
      <c r="B14" s="2" t="s">
        <v>10896</v>
      </c>
      <c r="C14">
        <v>0</v>
      </c>
      <c r="D14">
        <v>444980</v>
      </c>
      <c r="E14">
        <v>16313</v>
      </c>
    </row>
    <row r="15" spans="1:5" x14ac:dyDescent="0.3">
      <c r="A15">
        <v>2026</v>
      </c>
      <c r="B15" s="2" t="s">
        <v>5912</v>
      </c>
      <c r="C15">
        <v>2323</v>
      </c>
      <c r="D15">
        <v>113832</v>
      </c>
      <c r="E15">
        <v>5373</v>
      </c>
    </row>
    <row r="16" spans="1:5" x14ac:dyDescent="0.3">
      <c r="A16">
        <v>2026</v>
      </c>
      <c r="B16" s="2" t="s">
        <v>5913</v>
      </c>
      <c r="C16">
        <v>3837</v>
      </c>
      <c r="D16">
        <v>217092</v>
      </c>
      <c r="E16">
        <v>9543</v>
      </c>
    </row>
    <row r="17" spans="1:5" x14ac:dyDescent="0.3">
      <c r="A17">
        <v>2026</v>
      </c>
      <c r="B17" s="2" t="s">
        <v>5914</v>
      </c>
      <c r="C17">
        <v>10707</v>
      </c>
      <c r="D17">
        <v>498792</v>
      </c>
      <c r="E17">
        <v>23286</v>
      </c>
    </row>
    <row r="18" spans="1:5" x14ac:dyDescent="0.3">
      <c r="A18">
        <v>2026</v>
      </c>
      <c r="B18" s="2" t="s">
        <v>5915</v>
      </c>
      <c r="C18">
        <v>6548</v>
      </c>
      <c r="D18">
        <v>323563</v>
      </c>
      <c r="E18">
        <v>14537</v>
      </c>
    </row>
    <row r="19" spans="1:5" x14ac:dyDescent="0.3">
      <c r="A19">
        <v>2026</v>
      </c>
      <c r="B19" s="2" t="s">
        <v>5916</v>
      </c>
      <c r="C19">
        <v>2753</v>
      </c>
      <c r="D19">
        <v>139658</v>
      </c>
      <c r="E19">
        <v>6239</v>
      </c>
    </row>
    <row r="20" spans="1:5" x14ac:dyDescent="0.3">
      <c r="A20">
        <v>2026</v>
      </c>
      <c r="B20" s="2" t="s">
        <v>5917</v>
      </c>
      <c r="C20">
        <v>3264</v>
      </c>
      <c r="D20">
        <v>100513</v>
      </c>
      <c r="E20">
        <v>6302</v>
      </c>
    </row>
    <row r="21" spans="1:5" x14ac:dyDescent="0.3">
      <c r="A21">
        <v>2026</v>
      </c>
      <c r="B21" s="2" t="s">
        <v>5918</v>
      </c>
      <c r="C21">
        <v>20598</v>
      </c>
      <c r="D21">
        <v>856252</v>
      </c>
      <c r="E21">
        <v>38962</v>
      </c>
    </row>
    <row r="22" spans="1:5" x14ac:dyDescent="0.3">
      <c r="A22">
        <v>2026</v>
      </c>
      <c r="B22" s="2" t="s">
        <v>5919</v>
      </c>
      <c r="C22">
        <v>23920</v>
      </c>
      <c r="D22">
        <v>1021978</v>
      </c>
      <c r="E22">
        <v>46503</v>
      </c>
    </row>
    <row r="23" spans="1:5" x14ac:dyDescent="0.3">
      <c r="A23">
        <v>2026</v>
      </c>
      <c r="B23" s="2" t="s">
        <v>5920</v>
      </c>
      <c r="C23">
        <v>48233</v>
      </c>
      <c r="D23">
        <v>912846</v>
      </c>
      <c r="E23">
        <v>73268</v>
      </c>
    </row>
    <row r="24" spans="1:5" x14ac:dyDescent="0.3">
      <c r="A24">
        <v>2026</v>
      </c>
      <c r="B24" s="2" t="s">
        <v>5921</v>
      </c>
      <c r="C24">
        <v>2828</v>
      </c>
      <c r="D24">
        <v>0</v>
      </c>
      <c r="E24">
        <v>0</v>
      </c>
    </row>
    <row r="25" spans="1:5" x14ac:dyDescent="0.3">
      <c r="A25">
        <v>2026</v>
      </c>
      <c r="B25" s="2" t="s">
        <v>5922</v>
      </c>
      <c r="C25">
        <v>1037</v>
      </c>
      <c r="D25">
        <v>44921</v>
      </c>
      <c r="E25">
        <v>1914</v>
      </c>
    </row>
    <row r="26" spans="1:5" x14ac:dyDescent="0.3">
      <c r="A26">
        <v>2026</v>
      </c>
      <c r="B26" s="2" t="s">
        <v>5923</v>
      </c>
      <c r="C26">
        <v>14138</v>
      </c>
      <c r="D26">
        <v>636992</v>
      </c>
      <c r="E26">
        <v>27035</v>
      </c>
    </row>
    <row r="27" spans="1:5" x14ac:dyDescent="0.3">
      <c r="A27">
        <v>2026</v>
      </c>
      <c r="B27" s="2" t="s">
        <v>5924</v>
      </c>
      <c r="C27">
        <v>8590</v>
      </c>
      <c r="D27">
        <v>381409</v>
      </c>
      <c r="E27">
        <v>16196</v>
      </c>
    </row>
    <row r="28" spans="1:5" x14ac:dyDescent="0.3">
      <c r="A28">
        <v>2026</v>
      </c>
      <c r="B28" s="2" t="s">
        <v>5925</v>
      </c>
      <c r="C28">
        <v>517049</v>
      </c>
      <c r="D28">
        <v>20404640</v>
      </c>
      <c r="E28">
        <v>935880</v>
      </c>
    </row>
    <row r="29" spans="1:5" x14ac:dyDescent="0.3">
      <c r="A29">
        <v>2026</v>
      </c>
      <c r="B29" s="2" t="s">
        <v>5926</v>
      </c>
      <c r="C29">
        <v>150039</v>
      </c>
      <c r="D29">
        <v>6157613</v>
      </c>
      <c r="E29">
        <v>282425</v>
      </c>
    </row>
    <row r="30" spans="1:5" x14ac:dyDescent="0.3">
      <c r="A30">
        <v>2026</v>
      </c>
      <c r="B30" s="2" t="s">
        <v>5927</v>
      </c>
      <c r="C30">
        <v>46755</v>
      </c>
      <c r="D30">
        <v>624347</v>
      </c>
      <c r="E30">
        <v>85047</v>
      </c>
    </row>
    <row r="31" spans="1:5" x14ac:dyDescent="0.3">
      <c r="A31">
        <v>2026</v>
      </c>
      <c r="B31" s="2" t="s">
        <v>5928</v>
      </c>
      <c r="C31">
        <v>54078</v>
      </c>
      <c r="D31">
        <v>1396628</v>
      </c>
      <c r="E31">
        <v>92730</v>
      </c>
    </row>
    <row r="32" spans="1:5" x14ac:dyDescent="0.3">
      <c r="A32">
        <v>2026</v>
      </c>
      <c r="B32" s="2" t="s">
        <v>10825</v>
      </c>
      <c r="C32">
        <v>0</v>
      </c>
      <c r="D32">
        <v>0</v>
      </c>
      <c r="E32">
        <v>0</v>
      </c>
    </row>
    <row r="33" spans="1:5" x14ac:dyDescent="0.3">
      <c r="A33">
        <v>2026</v>
      </c>
      <c r="B33" s="2" t="s">
        <v>10826</v>
      </c>
      <c r="C33">
        <v>0</v>
      </c>
      <c r="D33">
        <v>0</v>
      </c>
      <c r="E33">
        <v>0</v>
      </c>
    </row>
    <row r="34" spans="1:5" x14ac:dyDescent="0.3">
      <c r="A34">
        <v>2026</v>
      </c>
      <c r="B34" s="2" t="s">
        <v>5929</v>
      </c>
      <c r="C34">
        <v>2451</v>
      </c>
      <c r="D34">
        <v>116121</v>
      </c>
      <c r="E34">
        <v>4362</v>
      </c>
    </row>
    <row r="35" spans="1:5" x14ac:dyDescent="0.3">
      <c r="A35">
        <v>2026</v>
      </c>
      <c r="B35" s="2" t="s">
        <v>5930</v>
      </c>
      <c r="C35">
        <v>50525</v>
      </c>
      <c r="D35">
        <v>3156216</v>
      </c>
      <c r="E35">
        <v>95969</v>
      </c>
    </row>
    <row r="36" spans="1:5" x14ac:dyDescent="0.3">
      <c r="A36">
        <v>2026</v>
      </c>
      <c r="B36" s="2" t="s">
        <v>10827</v>
      </c>
      <c r="C36">
        <v>0</v>
      </c>
      <c r="D36">
        <v>0</v>
      </c>
      <c r="E36">
        <v>0</v>
      </c>
    </row>
    <row r="37" spans="1:5" x14ac:dyDescent="0.3">
      <c r="A37">
        <v>2026</v>
      </c>
      <c r="B37" s="2" t="s">
        <v>10828</v>
      </c>
      <c r="C37">
        <v>0</v>
      </c>
      <c r="D37">
        <v>0</v>
      </c>
      <c r="E37">
        <v>0</v>
      </c>
    </row>
    <row r="38" spans="1:5" x14ac:dyDescent="0.3">
      <c r="A38">
        <v>2026</v>
      </c>
      <c r="B38" s="2" t="s">
        <v>5931</v>
      </c>
      <c r="C38">
        <v>18117</v>
      </c>
      <c r="D38">
        <v>630391</v>
      </c>
      <c r="E38">
        <v>27425</v>
      </c>
    </row>
    <row r="39" spans="1:5" x14ac:dyDescent="0.3">
      <c r="A39">
        <v>2026</v>
      </c>
      <c r="B39" s="2" t="s">
        <v>5932</v>
      </c>
      <c r="C39">
        <v>3401</v>
      </c>
      <c r="D39">
        <v>104241</v>
      </c>
      <c r="E39">
        <v>4793</v>
      </c>
    </row>
    <row r="40" spans="1:5" x14ac:dyDescent="0.3">
      <c r="A40">
        <v>2026</v>
      </c>
      <c r="B40" s="2" t="s">
        <v>5933</v>
      </c>
      <c r="C40">
        <v>4900</v>
      </c>
      <c r="D40">
        <v>165307</v>
      </c>
      <c r="E40">
        <v>6566</v>
      </c>
    </row>
    <row r="41" spans="1:5" x14ac:dyDescent="0.3">
      <c r="A41">
        <v>2026</v>
      </c>
      <c r="B41" s="2" t="s">
        <v>5934</v>
      </c>
      <c r="C41">
        <v>1617</v>
      </c>
      <c r="D41">
        <v>148336</v>
      </c>
      <c r="E41">
        <v>4398</v>
      </c>
    </row>
    <row r="42" spans="1:5" x14ac:dyDescent="0.3">
      <c r="A42">
        <v>2026</v>
      </c>
      <c r="B42" s="2" t="s">
        <v>5935</v>
      </c>
      <c r="C42">
        <v>71825</v>
      </c>
      <c r="D42">
        <v>3245529</v>
      </c>
      <c r="E42">
        <v>134093</v>
      </c>
    </row>
    <row r="43" spans="1:5" x14ac:dyDescent="0.3">
      <c r="A43">
        <v>2026</v>
      </c>
      <c r="B43" s="2" t="s">
        <v>10829</v>
      </c>
      <c r="C43">
        <v>0</v>
      </c>
      <c r="D43">
        <v>0</v>
      </c>
      <c r="E43">
        <v>0</v>
      </c>
    </row>
    <row r="44" spans="1:5" x14ac:dyDescent="0.3">
      <c r="A44">
        <v>2026</v>
      </c>
      <c r="B44" s="2" t="s">
        <v>5936</v>
      </c>
      <c r="C44">
        <v>17283</v>
      </c>
      <c r="D44">
        <v>1045591</v>
      </c>
      <c r="E44">
        <v>41401</v>
      </c>
    </row>
    <row r="45" spans="1:5" x14ac:dyDescent="0.3">
      <c r="A45">
        <v>2026</v>
      </c>
      <c r="B45" s="2" t="s">
        <v>5937</v>
      </c>
      <c r="C45">
        <v>18472</v>
      </c>
      <c r="D45">
        <v>586994</v>
      </c>
      <c r="E45">
        <v>27725</v>
      </c>
    </row>
    <row r="46" spans="1:5" x14ac:dyDescent="0.3">
      <c r="A46">
        <v>2026</v>
      </c>
      <c r="B46" s="2" t="s">
        <v>5938</v>
      </c>
      <c r="C46">
        <v>10783</v>
      </c>
      <c r="D46">
        <v>634821</v>
      </c>
      <c r="E46">
        <v>24439</v>
      </c>
    </row>
    <row r="47" spans="1:5" x14ac:dyDescent="0.3">
      <c r="A47">
        <v>2026</v>
      </c>
      <c r="B47" s="2" t="s">
        <v>5939</v>
      </c>
      <c r="C47">
        <v>1902</v>
      </c>
      <c r="D47">
        <v>114681</v>
      </c>
      <c r="E47">
        <v>3765</v>
      </c>
    </row>
    <row r="48" spans="1:5" x14ac:dyDescent="0.3">
      <c r="A48">
        <v>2026</v>
      </c>
      <c r="B48" s="2" t="s">
        <v>5940</v>
      </c>
      <c r="C48">
        <v>5118</v>
      </c>
      <c r="D48">
        <v>339197</v>
      </c>
      <c r="E48">
        <v>11659</v>
      </c>
    </row>
    <row r="49" spans="1:5" x14ac:dyDescent="0.3">
      <c r="A49">
        <v>2026</v>
      </c>
      <c r="B49" s="2" t="s">
        <v>5941</v>
      </c>
      <c r="C49">
        <v>7073</v>
      </c>
      <c r="D49">
        <v>426419</v>
      </c>
      <c r="E49">
        <v>14653</v>
      </c>
    </row>
    <row r="50" spans="1:5" x14ac:dyDescent="0.3">
      <c r="A50">
        <v>2026</v>
      </c>
      <c r="B50" s="2" t="s">
        <v>5942</v>
      </c>
      <c r="C50">
        <v>6585</v>
      </c>
      <c r="D50">
        <v>361810</v>
      </c>
      <c r="E50">
        <v>12399</v>
      </c>
    </row>
    <row r="51" spans="1:5" x14ac:dyDescent="0.3">
      <c r="A51">
        <v>2026</v>
      </c>
      <c r="B51" s="2" t="s">
        <v>5943</v>
      </c>
      <c r="C51">
        <v>6057</v>
      </c>
      <c r="D51">
        <v>403806</v>
      </c>
      <c r="E51">
        <v>14092</v>
      </c>
    </row>
    <row r="52" spans="1:5" x14ac:dyDescent="0.3">
      <c r="A52">
        <v>2026</v>
      </c>
      <c r="B52" s="2" t="s">
        <v>5944</v>
      </c>
      <c r="C52">
        <v>5878</v>
      </c>
      <c r="D52">
        <v>384993</v>
      </c>
      <c r="E52">
        <v>9726</v>
      </c>
    </row>
    <row r="53" spans="1:5" x14ac:dyDescent="0.3">
      <c r="A53">
        <v>2026</v>
      </c>
      <c r="B53" s="2" t="s">
        <v>5945</v>
      </c>
      <c r="C53">
        <v>5321</v>
      </c>
      <c r="D53">
        <v>349484</v>
      </c>
      <c r="E53">
        <v>8827</v>
      </c>
    </row>
    <row r="54" spans="1:5" x14ac:dyDescent="0.3">
      <c r="A54">
        <v>2026</v>
      </c>
      <c r="B54" s="2" t="s">
        <v>5946</v>
      </c>
      <c r="C54">
        <v>8304</v>
      </c>
      <c r="D54">
        <v>371260</v>
      </c>
      <c r="E54">
        <v>12949</v>
      </c>
    </row>
    <row r="55" spans="1:5" x14ac:dyDescent="0.3">
      <c r="A55">
        <v>2026</v>
      </c>
      <c r="B55" s="2" t="s">
        <v>5947</v>
      </c>
      <c r="C55">
        <v>13220</v>
      </c>
      <c r="D55">
        <v>782120</v>
      </c>
      <c r="E55">
        <v>27279</v>
      </c>
    </row>
    <row r="56" spans="1:5" x14ac:dyDescent="0.3">
      <c r="A56">
        <v>2026</v>
      </c>
      <c r="B56" s="2" t="s">
        <v>5948</v>
      </c>
      <c r="C56">
        <v>12783</v>
      </c>
      <c r="D56">
        <v>584115</v>
      </c>
      <c r="E56">
        <v>20373</v>
      </c>
    </row>
    <row r="57" spans="1:5" x14ac:dyDescent="0.3">
      <c r="A57">
        <v>2026</v>
      </c>
      <c r="B57" s="2" t="s">
        <v>5949</v>
      </c>
      <c r="C57">
        <v>2069</v>
      </c>
      <c r="D57">
        <v>0</v>
      </c>
      <c r="E57">
        <v>0</v>
      </c>
    </row>
    <row r="58" spans="1:5" x14ac:dyDescent="0.3">
      <c r="A58">
        <v>2026</v>
      </c>
      <c r="B58" s="2" t="s">
        <v>5950</v>
      </c>
      <c r="C58">
        <v>134255</v>
      </c>
      <c r="D58">
        <v>5431478</v>
      </c>
      <c r="E58">
        <v>313951</v>
      </c>
    </row>
    <row r="59" spans="1:5" x14ac:dyDescent="0.3">
      <c r="A59">
        <v>2026</v>
      </c>
      <c r="B59" s="2" t="s">
        <v>5951</v>
      </c>
      <c r="C59">
        <v>635185</v>
      </c>
      <c r="D59">
        <v>35379706</v>
      </c>
      <c r="E59">
        <v>1282065</v>
      </c>
    </row>
    <row r="60" spans="1:5" x14ac:dyDescent="0.3">
      <c r="A60">
        <v>2026</v>
      </c>
      <c r="B60" s="2" t="s">
        <v>5952</v>
      </c>
      <c r="C60">
        <v>93760</v>
      </c>
      <c r="D60">
        <v>5754725</v>
      </c>
      <c r="E60">
        <v>176178</v>
      </c>
    </row>
    <row r="61" spans="1:5" x14ac:dyDescent="0.3">
      <c r="A61">
        <v>2026</v>
      </c>
      <c r="B61" s="2" t="s">
        <v>5953</v>
      </c>
      <c r="C61">
        <v>214995</v>
      </c>
      <c r="D61">
        <v>13307867</v>
      </c>
      <c r="E61">
        <v>474312</v>
      </c>
    </row>
    <row r="62" spans="1:5" x14ac:dyDescent="0.3">
      <c r="A62">
        <v>2026</v>
      </c>
      <c r="B62" s="2" t="s">
        <v>5954</v>
      </c>
      <c r="C62">
        <v>83371</v>
      </c>
      <c r="D62">
        <v>6922213</v>
      </c>
      <c r="E62">
        <v>184373</v>
      </c>
    </row>
    <row r="63" spans="1:5" x14ac:dyDescent="0.3">
      <c r="A63">
        <v>2026</v>
      </c>
      <c r="B63" s="2" t="s">
        <v>10830</v>
      </c>
      <c r="C63">
        <v>0</v>
      </c>
      <c r="D63">
        <v>0</v>
      </c>
      <c r="E63">
        <v>0</v>
      </c>
    </row>
    <row r="64" spans="1:5" x14ac:dyDescent="0.3">
      <c r="A64">
        <v>2026</v>
      </c>
      <c r="B64" s="2" t="s">
        <v>10831</v>
      </c>
      <c r="C64">
        <v>0</v>
      </c>
      <c r="D64">
        <v>0</v>
      </c>
      <c r="E64">
        <v>0</v>
      </c>
    </row>
    <row r="65" spans="1:5" x14ac:dyDescent="0.3">
      <c r="A65">
        <v>2026</v>
      </c>
      <c r="B65" s="2" t="s">
        <v>5955</v>
      </c>
      <c r="C65">
        <v>764936</v>
      </c>
      <c r="D65">
        <v>1006666</v>
      </c>
      <c r="E65">
        <v>64590</v>
      </c>
    </row>
    <row r="66" spans="1:5" x14ac:dyDescent="0.3">
      <c r="A66">
        <v>2026</v>
      </c>
      <c r="B66" s="2" t="s">
        <v>5956</v>
      </c>
      <c r="C66">
        <v>19353</v>
      </c>
      <c r="D66">
        <v>531234</v>
      </c>
      <c r="E66">
        <v>33635</v>
      </c>
    </row>
    <row r="67" spans="1:5" x14ac:dyDescent="0.3">
      <c r="A67">
        <v>2026</v>
      </c>
      <c r="B67" s="2" t="s">
        <v>5957</v>
      </c>
      <c r="C67">
        <v>114084</v>
      </c>
      <c r="D67">
        <v>4439599</v>
      </c>
      <c r="E67">
        <v>231844</v>
      </c>
    </row>
    <row r="68" spans="1:5" x14ac:dyDescent="0.3">
      <c r="A68">
        <v>2026</v>
      </c>
      <c r="B68" s="2" t="s">
        <v>5958</v>
      </c>
      <c r="C68">
        <v>6795</v>
      </c>
      <c r="D68">
        <v>0</v>
      </c>
      <c r="E68">
        <v>0</v>
      </c>
    </row>
    <row r="69" spans="1:5" x14ac:dyDescent="0.3">
      <c r="A69">
        <v>2026</v>
      </c>
      <c r="B69" s="2" t="s">
        <v>5959</v>
      </c>
      <c r="C69">
        <v>72617</v>
      </c>
      <c r="D69">
        <v>1838006</v>
      </c>
      <c r="E69">
        <v>116434</v>
      </c>
    </row>
    <row r="70" spans="1:5" x14ac:dyDescent="0.3">
      <c r="A70">
        <v>2026</v>
      </c>
      <c r="B70" s="2" t="s">
        <v>5960</v>
      </c>
      <c r="C70">
        <v>103391</v>
      </c>
      <c r="D70">
        <v>3655141</v>
      </c>
      <c r="E70">
        <v>184179</v>
      </c>
    </row>
    <row r="71" spans="1:5" x14ac:dyDescent="0.3">
      <c r="A71">
        <v>2026</v>
      </c>
      <c r="B71" s="2" t="s">
        <v>10832</v>
      </c>
      <c r="C71">
        <v>0</v>
      </c>
      <c r="D71">
        <v>0</v>
      </c>
      <c r="E71">
        <v>0</v>
      </c>
    </row>
    <row r="72" spans="1:5" x14ac:dyDescent="0.3">
      <c r="A72">
        <v>2026</v>
      </c>
      <c r="B72" s="2" t="s">
        <v>10833</v>
      </c>
      <c r="C72">
        <v>0</v>
      </c>
      <c r="D72">
        <v>0</v>
      </c>
      <c r="E72">
        <v>0</v>
      </c>
    </row>
    <row r="73" spans="1:5" x14ac:dyDescent="0.3">
      <c r="A73">
        <v>2026</v>
      </c>
      <c r="B73" s="2" t="s">
        <v>5961</v>
      </c>
      <c r="C73">
        <v>15391</v>
      </c>
      <c r="D73">
        <v>0</v>
      </c>
      <c r="E73">
        <v>0</v>
      </c>
    </row>
    <row r="74" spans="1:5" x14ac:dyDescent="0.3">
      <c r="A74">
        <v>2026</v>
      </c>
      <c r="B74" s="2" t="s">
        <v>10897</v>
      </c>
      <c r="C74">
        <v>0</v>
      </c>
      <c r="D74">
        <v>891487</v>
      </c>
      <c r="E74">
        <v>35132</v>
      </c>
    </row>
    <row r="75" spans="1:5" x14ac:dyDescent="0.3">
      <c r="A75">
        <v>2026</v>
      </c>
      <c r="B75" s="2" t="s">
        <v>5962</v>
      </c>
      <c r="C75">
        <v>570</v>
      </c>
      <c r="D75">
        <v>0</v>
      </c>
      <c r="E75">
        <v>0</v>
      </c>
    </row>
    <row r="76" spans="1:5" x14ac:dyDescent="0.3">
      <c r="A76">
        <v>2026</v>
      </c>
      <c r="B76" s="2" t="s">
        <v>5963</v>
      </c>
      <c r="C76">
        <v>7844</v>
      </c>
      <c r="D76">
        <v>288840</v>
      </c>
      <c r="E76">
        <v>10306</v>
      </c>
    </row>
    <row r="77" spans="1:5" x14ac:dyDescent="0.3">
      <c r="A77">
        <v>2026</v>
      </c>
      <c r="B77" s="2" t="s">
        <v>5964</v>
      </c>
      <c r="C77">
        <v>12293</v>
      </c>
      <c r="D77">
        <v>379750</v>
      </c>
      <c r="E77">
        <v>13550</v>
      </c>
    </row>
    <row r="78" spans="1:5" x14ac:dyDescent="0.3">
      <c r="A78">
        <v>2026</v>
      </c>
      <c r="B78" s="2" t="s">
        <v>10898</v>
      </c>
      <c r="C78">
        <v>0</v>
      </c>
      <c r="D78">
        <v>0</v>
      </c>
      <c r="E78">
        <v>0</v>
      </c>
    </row>
    <row r="79" spans="1:5" x14ac:dyDescent="0.3">
      <c r="A79">
        <v>2026</v>
      </c>
      <c r="B79" s="2" t="s">
        <v>5965</v>
      </c>
      <c r="C79">
        <v>26726</v>
      </c>
      <c r="D79">
        <v>1359735</v>
      </c>
      <c r="E79">
        <v>49298</v>
      </c>
    </row>
    <row r="80" spans="1:5" x14ac:dyDescent="0.3">
      <c r="A80">
        <v>2026</v>
      </c>
      <c r="B80" s="2" t="s">
        <v>5966</v>
      </c>
      <c r="C80">
        <v>2001</v>
      </c>
      <c r="D80">
        <v>122870</v>
      </c>
      <c r="E80">
        <v>4455</v>
      </c>
    </row>
    <row r="81" spans="1:5" x14ac:dyDescent="0.3">
      <c r="A81">
        <v>2026</v>
      </c>
      <c r="B81" s="2" t="s">
        <v>5967</v>
      </c>
      <c r="C81">
        <v>70391</v>
      </c>
      <c r="D81">
        <v>2270674</v>
      </c>
      <c r="E81">
        <v>109921</v>
      </c>
    </row>
    <row r="82" spans="1:5" x14ac:dyDescent="0.3">
      <c r="A82">
        <v>2026</v>
      </c>
      <c r="B82" s="2" t="s">
        <v>5968</v>
      </c>
      <c r="C82">
        <v>105806</v>
      </c>
      <c r="D82">
        <v>4332091</v>
      </c>
      <c r="E82">
        <v>238522</v>
      </c>
    </row>
    <row r="83" spans="1:5" x14ac:dyDescent="0.3">
      <c r="A83">
        <v>2026</v>
      </c>
      <c r="B83" s="2" t="s">
        <v>5969</v>
      </c>
      <c r="C83">
        <v>2214</v>
      </c>
      <c r="D83">
        <v>116367</v>
      </c>
      <c r="E83">
        <v>4831</v>
      </c>
    </row>
    <row r="84" spans="1:5" x14ac:dyDescent="0.3">
      <c r="A84">
        <v>2026</v>
      </c>
      <c r="B84" s="2" t="s">
        <v>5970</v>
      </c>
      <c r="C84">
        <v>2628</v>
      </c>
      <c r="D84">
        <v>67059</v>
      </c>
      <c r="E84">
        <v>2784</v>
      </c>
    </row>
    <row r="85" spans="1:5" x14ac:dyDescent="0.3">
      <c r="A85">
        <v>2026</v>
      </c>
      <c r="B85" s="2" t="s">
        <v>5971</v>
      </c>
      <c r="C85">
        <v>3884</v>
      </c>
      <c r="D85">
        <v>128764</v>
      </c>
      <c r="E85">
        <v>7145</v>
      </c>
    </row>
    <row r="86" spans="1:5" x14ac:dyDescent="0.3">
      <c r="A86">
        <v>2026</v>
      </c>
      <c r="B86" s="2" t="s">
        <v>5972</v>
      </c>
      <c r="C86">
        <v>1348</v>
      </c>
      <c r="D86">
        <v>0</v>
      </c>
      <c r="E86">
        <v>0</v>
      </c>
    </row>
    <row r="87" spans="1:5" x14ac:dyDescent="0.3">
      <c r="A87">
        <v>2026</v>
      </c>
      <c r="B87" s="2" t="s">
        <v>10834</v>
      </c>
      <c r="C87">
        <v>0</v>
      </c>
      <c r="D87">
        <v>0</v>
      </c>
      <c r="E87">
        <v>0</v>
      </c>
    </row>
    <row r="88" spans="1:5" x14ac:dyDescent="0.3">
      <c r="A88">
        <v>2026</v>
      </c>
      <c r="B88" s="2" t="s">
        <v>5973</v>
      </c>
      <c r="C88">
        <v>1477</v>
      </c>
      <c r="D88">
        <v>0</v>
      </c>
      <c r="E88">
        <v>0</v>
      </c>
    </row>
    <row r="89" spans="1:5" x14ac:dyDescent="0.3">
      <c r="A89">
        <v>2026</v>
      </c>
      <c r="B89" s="2" t="s">
        <v>5974</v>
      </c>
      <c r="C89">
        <v>27809</v>
      </c>
      <c r="D89">
        <v>874987</v>
      </c>
      <c r="E89">
        <v>50380</v>
      </c>
    </row>
    <row r="90" spans="1:5" x14ac:dyDescent="0.3">
      <c r="A90">
        <v>2026</v>
      </c>
      <c r="B90" s="2" t="s">
        <v>5975</v>
      </c>
      <c r="C90">
        <v>36669</v>
      </c>
      <c r="D90">
        <v>1136666</v>
      </c>
      <c r="E90">
        <v>65466</v>
      </c>
    </row>
    <row r="91" spans="1:5" x14ac:dyDescent="0.3">
      <c r="A91">
        <v>2026</v>
      </c>
      <c r="B91" s="2" t="s">
        <v>5976</v>
      </c>
      <c r="C91">
        <v>8368</v>
      </c>
      <c r="D91">
        <v>310743</v>
      </c>
      <c r="E91">
        <v>17516</v>
      </c>
    </row>
    <row r="92" spans="1:5" x14ac:dyDescent="0.3">
      <c r="A92">
        <v>2026</v>
      </c>
      <c r="B92" s="2" t="s">
        <v>5977</v>
      </c>
      <c r="C92">
        <v>20673</v>
      </c>
      <c r="D92">
        <v>490647</v>
      </c>
      <c r="E92">
        <v>28238</v>
      </c>
    </row>
    <row r="93" spans="1:5" x14ac:dyDescent="0.3">
      <c r="A93">
        <v>2026</v>
      </c>
      <c r="B93" s="2" t="s">
        <v>5978</v>
      </c>
      <c r="C93">
        <v>13139</v>
      </c>
      <c r="D93">
        <v>535865</v>
      </c>
      <c r="E93">
        <v>30368</v>
      </c>
    </row>
    <row r="94" spans="1:5" x14ac:dyDescent="0.3">
      <c r="A94">
        <v>2026</v>
      </c>
      <c r="B94" s="2" t="s">
        <v>5979</v>
      </c>
      <c r="C94">
        <v>219228</v>
      </c>
      <c r="D94">
        <v>5493363</v>
      </c>
      <c r="E94">
        <v>416307</v>
      </c>
    </row>
    <row r="95" spans="1:5" x14ac:dyDescent="0.3">
      <c r="A95">
        <v>2026</v>
      </c>
      <c r="B95" s="2" t="s">
        <v>5980</v>
      </c>
      <c r="C95">
        <v>219224</v>
      </c>
      <c r="D95">
        <v>7432000</v>
      </c>
      <c r="E95">
        <v>397849</v>
      </c>
    </row>
    <row r="96" spans="1:5" x14ac:dyDescent="0.3">
      <c r="A96">
        <v>2026</v>
      </c>
      <c r="B96" s="2" t="s">
        <v>5981</v>
      </c>
      <c r="C96">
        <v>80421</v>
      </c>
      <c r="D96">
        <v>2212937</v>
      </c>
      <c r="E96">
        <v>144765</v>
      </c>
    </row>
    <row r="97" spans="1:5" x14ac:dyDescent="0.3">
      <c r="A97">
        <v>2026</v>
      </c>
      <c r="B97" s="2" t="s">
        <v>5982</v>
      </c>
      <c r="C97">
        <v>5266</v>
      </c>
      <c r="D97">
        <v>177192</v>
      </c>
      <c r="E97">
        <v>8423</v>
      </c>
    </row>
    <row r="98" spans="1:5" x14ac:dyDescent="0.3">
      <c r="A98">
        <v>2026</v>
      </c>
      <c r="B98" s="2" t="s">
        <v>5983</v>
      </c>
      <c r="C98">
        <v>23791</v>
      </c>
      <c r="D98">
        <v>153002</v>
      </c>
      <c r="E98">
        <v>9535</v>
      </c>
    </row>
    <row r="99" spans="1:5" x14ac:dyDescent="0.3">
      <c r="A99">
        <v>2026</v>
      </c>
      <c r="B99" s="2" t="s">
        <v>5984</v>
      </c>
      <c r="C99">
        <v>228006</v>
      </c>
      <c r="D99">
        <v>953899</v>
      </c>
      <c r="E99">
        <v>57265</v>
      </c>
    </row>
    <row r="100" spans="1:5" x14ac:dyDescent="0.3">
      <c r="A100">
        <v>2026</v>
      </c>
      <c r="B100" s="2" t="s">
        <v>5985</v>
      </c>
      <c r="C100">
        <v>2833</v>
      </c>
      <c r="D100">
        <v>64721</v>
      </c>
      <c r="E100">
        <v>5240</v>
      </c>
    </row>
    <row r="101" spans="1:5" x14ac:dyDescent="0.3">
      <c r="A101">
        <v>2026</v>
      </c>
      <c r="B101" s="2" t="s">
        <v>5986</v>
      </c>
      <c r="C101">
        <v>2687</v>
      </c>
      <c r="D101">
        <v>42810</v>
      </c>
      <c r="E101">
        <v>2693</v>
      </c>
    </row>
    <row r="102" spans="1:5" x14ac:dyDescent="0.3">
      <c r="A102">
        <v>2026</v>
      </c>
      <c r="B102" s="2" t="s">
        <v>5987</v>
      </c>
      <c r="C102">
        <v>76361</v>
      </c>
      <c r="D102">
        <v>4103231</v>
      </c>
      <c r="E102">
        <v>139684</v>
      </c>
    </row>
    <row r="103" spans="1:5" x14ac:dyDescent="0.3">
      <c r="A103">
        <v>2026</v>
      </c>
      <c r="B103" s="2" t="s">
        <v>5988</v>
      </c>
      <c r="C103">
        <v>811129</v>
      </c>
      <c r="D103">
        <v>38714311</v>
      </c>
      <c r="E103">
        <v>1537024</v>
      </c>
    </row>
    <row r="104" spans="1:5" x14ac:dyDescent="0.3">
      <c r="A104">
        <v>2026</v>
      </c>
      <c r="B104" s="2" t="s">
        <v>5989</v>
      </c>
      <c r="C104">
        <v>5409</v>
      </c>
      <c r="D104">
        <v>0</v>
      </c>
      <c r="E104">
        <v>0</v>
      </c>
    </row>
    <row r="105" spans="1:5" x14ac:dyDescent="0.3">
      <c r="A105">
        <v>2026</v>
      </c>
      <c r="B105" s="2" t="s">
        <v>5990</v>
      </c>
      <c r="C105">
        <v>3341</v>
      </c>
      <c r="D105">
        <v>455141</v>
      </c>
      <c r="E105">
        <v>26503</v>
      </c>
    </row>
    <row r="106" spans="1:5" x14ac:dyDescent="0.3">
      <c r="A106">
        <v>2026</v>
      </c>
      <c r="B106" s="2" t="s">
        <v>5991</v>
      </c>
      <c r="C106">
        <v>860</v>
      </c>
      <c r="D106">
        <v>15127</v>
      </c>
      <c r="E106">
        <v>1224</v>
      </c>
    </row>
    <row r="107" spans="1:5" x14ac:dyDescent="0.3">
      <c r="A107">
        <v>2026</v>
      </c>
      <c r="B107" s="2" t="s">
        <v>5992</v>
      </c>
      <c r="C107">
        <v>20481</v>
      </c>
      <c r="D107">
        <v>278923</v>
      </c>
      <c r="E107">
        <v>16382</v>
      </c>
    </row>
    <row r="108" spans="1:5" x14ac:dyDescent="0.3">
      <c r="A108">
        <v>2026</v>
      </c>
      <c r="B108" s="2" t="s">
        <v>10899</v>
      </c>
      <c r="C108">
        <v>0</v>
      </c>
      <c r="D108">
        <v>258488</v>
      </c>
      <c r="E108">
        <v>12674</v>
      </c>
    </row>
    <row r="109" spans="1:5" x14ac:dyDescent="0.3">
      <c r="A109">
        <v>2026</v>
      </c>
      <c r="B109" s="2" t="s">
        <v>5993</v>
      </c>
      <c r="C109">
        <v>145402</v>
      </c>
      <c r="D109">
        <v>4198741</v>
      </c>
      <c r="E109">
        <v>321503</v>
      </c>
    </row>
    <row r="110" spans="1:5" x14ac:dyDescent="0.3">
      <c r="A110">
        <v>2026</v>
      </c>
      <c r="B110" s="2" t="s">
        <v>5994</v>
      </c>
      <c r="C110">
        <v>30991</v>
      </c>
      <c r="D110">
        <v>778043</v>
      </c>
      <c r="E110">
        <v>58911</v>
      </c>
    </row>
    <row r="111" spans="1:5" x14ac:dyDescent="0.3">
      <c r="A111">
        <v>2026</v>
      </c>
      <c r="B111" s="2" t="s">
        <v>5995</v>
      </c>
      <c r="C111">
        <v>4007</v>
      </c>
      <c r="D111">
        <v>149787</v>
      </c>
      <c r="E111">
        <v>11341</v>
      </c>
    </row>
    <row r="112" spans="1:5" x14ac:dyDescent="0.3">
      <c r="A112">
        <v>2026</v>
      </c>
      <c r="B112" s="2" t="s">
        <v>5996</v>
      </c>
      <c r="C112">
        <v>17670</v>
      </c>
      <c r="D112">
        <v>461776</v>
      </c>
      <c r="E112">
        <v>20054</v>
      </c>
    </row>
    <row r="113" spans="1:5" x14ac:dyDescent="0.3">
      <c r="A113">
        <v>2026</v>
      </c>
      <c r="B113" s="2" t="s">
        <v>5997</v>
      </c>
      <c r="C113">
        <v>58426</v>
      </c>
      <c r="D113">
        <v>1812813</v>
      </c>
      <c r="E113">
        <v>78727</v>
      </c>
    </row>
    <row r="114" spans="1:5" x14ac:dyDescent="0.3">
      <c r="A114">
        <v>2026</v>
      </c>
      <c r="B114" s="2" t="s">
        <v>5998</v>
      </c>
      <c r="C114">
        <v>2518</v>
      </c>
      <c r="D114">
        <v>89043</v>
      </c>
      <c r="E114">
        <v>3812</v>
      </c>
    </row>
    <row r="115" spans="1:5" x14ac:dyDescent="0.3">
      <c r="A115">
        <v>2026</v>
      </c>
      <c r="B115" s="2" t="s">
        <v>5999</v>
      </c>
      <c r="C115">
        <v>1212</v>
      </c>
      <c r="D115">
        <v>67053</v>
      </c>
      <c r="E115">
        <v>2278</v>
      </c>
    </row>
    <row r="116" spans="1:5" x14ac:dyDescent="0.3">
      <c r="A116">
        <v>2026</v>
      </c>
      <c r="B116" s="2" t="s">
        <v>6000</v>
      </c>
      <c r="C116">
        <v>9714</v>
      </c>
      <c r="D116">
        <v>847427</v>
      </c>
      <c r="E116">
        <v>24927</v>
      </c>
    </row>
    <row r="117" spans="1:5" x14ac:dyDescent="0.3">
      <c r="A117">
        <v>2026</v>
      </c>
      <c r="B117" s="2" t="s">
        <v>8751</v>
      </c>
      <c r="C117">
        <v>0</v>
      </c>
      <c r="D117">
        <v>0</v>
      </c>
      <c r="E117">
        <v>0</v>
      </c>
    </row>
    <row r="118" spans="1:5" x14ac:dyDescent="0.3">
      <c r="A118">
        <v>2026</v>
      </c>
      <c r="B118" s="2" t="s">
        <v>6001</v>
      </c>
      <c r="C118">
        <v>36480</v>
      </c>
      <c r="D118">
        <v>2394736</v>
      </c>
      <c r="E118">
        <v>73899</v>
      </c>
    </row>
    <row r="119" spans="1:5" x14ac:dyDescent="0.3">
      <c r="A119">
        <v>2026</v>
      </c>
      <c r="B119" s="2" t="s">
        <v>6002</v>
      </c>
      <c r="C119">
        <v>47380</v>
      </c>
      <c r="D119">
        <v>2175091</v>
      </c>
      <c r="E119">
        <v>93240</v>
      </c>
    </row>
    <row r="120" spans="1:5" x14ac:dyDescent="0.3">
      <c r="A120">
        <v>2026</v>
      </c>
      <c r="B120" s="2" t="s">
        <v>6003</v>
      </c>
      <c r="C120">
        <v>78599</v>
      </c>
      <c r="D120">
        <v>4259355</v>
      </c>
      <c r="E120">
        <v>148371</v>
      </c>
    </row>
    <row r="121" spans="1:5" x14ac:dyDescent="0.3">
      <c r="A121">
        <v>2026</v>
      </c>
      <c r="B121" s="2" t="s">
        <v>6004</v>
      </c>
      <c r="C121">
        <v>40847</v>
      </c>
      <c r="D121">
        <v>2010741</v>
      </c>
      <c r="E121">
        <v>69111</v>
      </c>
    </row>
    <row r="122" spans="1:5" x14ac:dyDescent="0.3">
      <c r="A122">
        <v>2026</v>
      </c>
      <c r="B122" s="2" t="s">
        <v>6005</v>
      </c>
      <c r="C122">
        <v>71234</v>
      </c>
      <c r="D122">
        <v>1399713</v>
      </c>
      <c r="E122">
        <v>144294</v>
      </c>
    </row>
    <row r="123" spans="1:5" x14ac:dyDescent="0.3">
      <c r="A123">
        <v>2026</v>
      </c>
      <c r="B123" s="2" t="s">
        <v>6006</v>
      </c>
      <c r="C123">
        <v>37202</v>
      </c>
      <c r="D123">
        <v>1830914</v>
      </c>
      <c r="E123">
        <v>85509</v>
      </c>
    </row>
    <row r="124" spans="1:5" x14ac:dyDescent="0.3">
      <c r="A124">
        <v>2026</v>
      </c>
      <c r="B124" s="2" t="s">
        <v>6007</v>
      </c>
      <c r="C124">
        <v>14971</v>
      </c>
      <c r="D124">
        <v>493497</v>
      </c>
      <c r="E124">
        <v>24432</v>
      </c>
    </row>
    <row r="125" spans="1:5" x14ac:dyDescent="0.3">
      <c r="A125">
        <v>2026</v>
      </c>
      <c r="B125" s="2" t="s">
        <v>6008</v>
      </c>
      <c r="C125">
        <v>40103</v>
      </c>
      <c r="D125">
        <v>1430071</v>
      </c>
      <c r="E125">
        <v>272006</v>
      </c>
    </row>
    <row r="126" spans="1:5" x14ac:dyDescent="0.3">
      <c r="A126">
        <v>2026</v>
      </c>
      <c r="B126" s="2" t="s">
        <v>6009</v>
      </c>
      <c r="C126">
        <v>24175</v>
      </c>
      <c r="D126">
        <v>1574060</v>
      </c>
      <c r="E126">
        <v>73031</v>
      </c>
    </row>
    <row r="127" spans="1:5" x14ac:dyDescent="0.3">
      <c r="A127">
        <v>2026</v>
      </c>
      <c r="B127" s="2" t="s">
        <v>6010</v>
      </c>
      <c r="C127">
        <v>99732</v>
      </c>
      <c r="D127">
        <v>2748543</v>
      </c>
      <c r="E127">
        <v>183008</v>
      </c>
    </row>
    <row r="128" spans="1:5" x14ac:dyDescent="0.3">
      <c r="A128">
        <v>2026</v>
      </c>
      <c r="B128" s="2" t="s">
        <v>6011</v>
      </c>
      <c r="C128">
        <v>349881</v>
      </c>
      <c r="D128">
        <v>7184736</v>
      </c>
      <c r="E128">
        <v>581705</v>
      </c>
    </row>
    <row r="129" spans="1:5" x14ac:dyDescent="0.3">
      <c r="A129">
        <v>2026</v>
      </c>
      <c r="B129" s="2" t="s">
        <v>6012</v>
      </c>
      <c r="C129">
        <v>42595</v>
      </c>
      <c r="D129">
        <v>0</v>
      </c>
      <c r="E129">
        <v>0</v>
      </c>
    </row>
    <row r="130" spans="1:5" x14ac:dyDescent="0.3">
      <c r="A130">
        <v>2026</v>
      </c>
      <c r="B130" s="2" t="s">
        <v>6013</v>
      </c>
      <c r="C130">
        <v>260232</v>
      </c>
      <c r="D130">
        <v>5154550</v>
      </c>
      <c r="E130">
        <v>361235</v>
      </c>
    </row>
    <row r="131" spans="1:5" x14ac:dyDescent="0.3">
      <c r="A131">
        <v>2026</v>
      </c>
      <c r="B131" s="2" t="s">
        <v>6014</v>
      </c>
      <c r="C131">
        <v>58923</v>
      </c>
      <c r="D131">
        <v>3701967</v>
      </c>
      <c r="E131">
        <v>108085</v>
      </c>
    </row>
    <row r="132" spans="1:5" x14ac:dyDescent="0.3">
      <c r="A132">
        <v>2026</v>
      </c>
      <c r="B132" s="2" t="s">
        <v>6015</v>
      </c>
      <c r="C132">
        <v>3131</v>
      </c>
      <c r="D132">
        <v>111793</v>
      </c>
      <c r="E132">
        <v>5505</v>
      </c>
    </row>
    <row r="133" spans="1:5" x14ac:dyDescent="0.3">
      <c r="A133">
        <v>2026</v>
      </c>
      <c r="B133" s="2" t="s">
        <v>6016</v>
      </c>
      <c r="C133">
        <v>18704</v>
      </c>
      <c r="D133">
        <v>687064</v>
      </c>
      <c r="E133">
        <v>35104</v>
      </c>
    </row>
    <row r="134" spans="1:5" x14ac:dyDescent="0.3">
      <c r="A134">
        <v>2026</v>
      </c>
      <c r="B134" s="2" t="s">
        <v>6017</v>
      </c>
      <c r="C134">
        <v>23134</v>
      </c>
      <c r="D134">
        <v>854435</v>
      </c>
      <c r="E134">
        <v>43298</v>
      </c>
    </row>
    <row r="135" spans="1:5" x14ac:dyDescent="0.3">
      <c r="A135">
        <v>2026</v>
      </c>
      <c r="B135" s="2" t="s">
        <v>6018</v>
      </c>
      <c r="C135">
        <v>78734</v>
      </c>
      <c r="D135">
        <v>4443935</v>
      </c>
      <c r="E135">
        <v>191252</v>
      </c>
    </row>
    <row r="136" spans="1:5" x14ac:dyDescent="0.3">
      <c r="A136">
        <v>2026</v>
      </c>
      <c r="B136" s="2" t="s">
        <v>6019</v>
      </c>
      <c r="C136">
        <v>1315</v>
      </c>
      <c r="D136">
        <v>0</v>
      </c>
      <c r="E136">
        <v>0</v>
      </c>
    </row>
    <row r="137" spans="1:5" x14ac:dyDescent="0.3">
      <c r="A137">
        <v>2026</v>
      </c>
      <c r="B137" s="2" t="s">
        <v>6020</v>
      </c>
      <c r="C137">
        <v>126908</v>
      </c>
      <c r="D137">
        <v>2512817</v>
      </c>
      <c r="E137">
        <v>251734</v>
      </c>
    </row>
    <row r="138" spans="1:5" x14ac:dyDescent="0.3">
      <c r="A138">
        <v>2026</v>
      </c>
      <c r="B138" s="2" t="s">
        <v>6021</v>
      </c>
      <c r="C138">
        <v>5692</v>
      </c>
      <c r="D138">
        <v>206463</v>
      </c>
      <c r="E138">
        <v>9739</v>
      </c>
    </row>
    <row r="139" spans="1:5" x14ac:dyDescent="0.3">
      <c r="A139">
        <v>2026</v>
      </c>
      <c r="B139" s="2" t="s">
        <v>6022</v>
      </c>
      <c r="C139">
        <v>4151</v>
      </c>
      <c r="D139">
        <v>127454</v>
      </c>
      <c r="E139">
        <v>7526</v>
      </c>
    </row>
    <row r="140" spans="1:5" x14ac:dyDescent="0.3">
      <c r="A140">
        <v>2026</v>
      </c>
      <c r="B140" s="2" t="s">
        <v>6023</v>
      </c>
      <c r="C140">
        <v>2056</v>
      </c>
      <c r="D140">
        <v>218768</v>
      </c>
      <c r="E140">
        <v>8769</v>
      </c>
    </row>
    <row r="141" spans="1:5" x14ac:dyDescent="0.3">
      <c r="A141">
        <v>2026</v>
      </c>
      <c r="B141" s="2" t="s">
        <v>6024</v>
      </c>
      <c r="C141">
        <v>1822</v>
      </c>
      <c r="D141">
        <v>50311</v>
      </c>
      <c r="E141">
        <v>3083</v>
      </c>
    </row>
    <row r="142" spans="1:5" x14ac:dyDescent="0.3">
      <c r="A142">
        <v>2026</v>
      </c>
      <c r="B142" s="2" t="s">
        <v>6025</v>
      </c>
      <c r="C142">
        <v>9137</v>
      </c>
      <c r="D142">
        <v>379082</v>
      </c>
      <c r="E142">
        <v>20572</v>
      </c>
    </row>
    <row r="143" spans="1:5" x14ac:dyDescent="0.3">
      <c r="A143">
        <v>2026</v>
      </c>
      <c r="B143" s="2" t="s">
        <v>6026</v>
      </c>
      <c r="C143">
        <v>23700</v>
      </c>
      <c r="D143">
        <v>2033201</v>
      </c>
      <c r="E143">
        <v>55088</v>
      </c>
    </row>
    <row r="144" spans="1:5" x14ac:dyDescent="0.3">
      <c r="A144">
        <v>2026</v>
      </c>
      <c r="B144" s="2" t="s">
        <v>6027</v>
      </c>
      <c r="C144">
        <v>76321</v>
      </c>
      <c r="D144">
        <v>4065099</v>
      </c>
      <c r="E144">
        <v>166177</v>
      </c>
    </row>
    <row r="145" spans="1:5" x14ac:dyDescent="0.3">
      <c r="A145">
        <v>2026</v>
      </c>
      <c r="B145" s="2" t="s">
        <v>6028</v>
      </c>
      <c r="C145">
        <v>187504</v>
      </c>
      <c r="D145">
        <v>6125474</v>
      </c>
      <c r="E145">
        <v>334179</v>
      </c>
    </row>
    <row r="146" spans="1:5" x14ac:dyDescent="0.3">
      <c r="A146">
        <v>2026</v>
      </c>
      <c r="B146" s="2" t="s">
        <v>10835</v>
      </c>
      <c r="C146">
        <v>0</v>
      </c>
      <c r="D146">
        <v>0</v>
      </c>
      <c r="E146">
        <v>0</v>
      </c>
    </row>
    <row r="147" spans="1:5" x14ac:dyDescent="0.3">
      <c r="A147">
        <v>2026</v>
      </c>
      <c r="B147" s="2" t="s">
        <v>6029</v>
      </c>
      <c r="C147">
        <v>4418</v>
      </c>
      <c r="D147">
        <v>253806</v>
      </c>
      <c r="E147">
        <v>11705</v>
      </c>
    </row>
    <row r="148" spans="1:5" x14ac:dyDescent="0.3">
      <c r="A148">
        <v>2026</v>
      </c>
      <c r="B148" s="2" t="s">
        <v>6030</v>
      </c>
      <c r="C148">
        <v>4309</v>
      </c>
      <c r="D148">
        <v>158754</v>
      </c>
      <c r="E148">
        <v>8130</v>
      </c>
    </row>
    <row r="149" spans="1:5" x14ac:dyDescent="0.3">
      <c r="A149">
        <v>2026</v>
      </c>
      <c r="B149" s="2" t="s">
        <v>6031</v>
      </c>
      <c r="C149">
        <v>2141</v>
      </c>
      <c r="D149">
        <v>157094</v>
      </c>
      <c r="E149">
        <v>2986</v>
      </c>
    </row>
    <row r="150" spans="1:5" x14ac:dyDescent="0.3">
      <c r="A150">
        <v>2026</v>
      </c>
      <c r="B150" s="2" t="s">
        <v>6032</v>
      </c>
      <c r="C150">
        <v>20421</v>
      </c>
      <c r="D150">
        <v>741778</v>
      </c>
      <c r="E150">
        <v>41785</v>
      </c>
    </row>
    <row r="151" spans="1:5" x14ac:dyDescent="0.3">
      <c r="A151">
        <v>2026</v>
      </c>
      <c r="B151" s="2" t="s">
        <v>6033</v>
      </c>
      <c r="C151">
        <v>103584</v>
      </c>
      <c r="D151">
        <v>3760231</v>
      </c>
      <c r="E151">
        <v>207495</v>
      </c>
    </row>
    <row r="152" spans="1:5" x14ac:dyDescent="0.3">
      <c r="A152">
        <v>2026</v>
      </c>
      <c r="B152" s="2" t="s">
        <v>6034</v>
      </c>
      <c r="C152">
        <v>79038</v>
      </c>
      <c r="D152">
        <v>1822903</v>
      </c>
      <c r="E152">
        <v>140911</v>
      </c>
    </row>
    <row r="153" spans="1:5" x14ac:dyDescent="0.3">
      <c r="A153">
        <v>2026</v>
      </c>
      <c r="B153" s="2" t="s">
        <v>6035</v>
      </c>
      <c r="C153">
        <v>19093</v>
      </c>
      <c r="D153">
        <v>999851</v>
      </c>
      <c r="E153">
        <v>62337</v>
      </c>
    </row>
    <row r="154" spans="1:5" x14ac:dyDescent="0.3">
      <c r="A154">
        <v>2026</v>
      </c>
      <c r="B154" s="2" t="s">
        <v>6036</v>
      </c>
      <c r="C154">
        <v>59892</v>
      </c>
      <c r="D154">
        <v>1113477</v>
      </c>
      <c r="E154">
        <v>91305</v>
      </c>
    </row>
    <row r="155" spans="1:5" x14ac:dyDescent="0.3">
      <c r="A155">
        <v>2026</v>
      </c>
      <c r="B155" s="2" t="s">
        <v>6037</v>
      </c>
      <c r="C155">
        <v>75608</v>
      </c>
      <c r="D155">
        <v>3465822</v>
      </c>
      <c r="E155">
        <v>160947</v>
      </c>
    </row>
    <row r="156" spans="1:5" x14ac:dyDescent="0.3">
      <c r="A156">
        <v>2026</v>
      </c>
      <c r="B156" s="2" t="s">
        <v>6038</v>
      </c>
      <c r="C156">
        <v>42733</v>
      </c>
      <c r="D156">
        <v>1770928</v>
      </c>
      <c r="E156">
        <v>78197</v>
      </c>
    </row>
    <row r="157" spans="1:5" x14ac:dyDescent="0.3">
      <c r="A157">
        <v>2026</v>
      </c>
      <c r="B157" s="2" t="s">
        <v>6039</v>
      </c>
      <c r="C157">
        <v>119365</v>
      </c>
      <c r="D157">
        <v>9007429</v>
      </c>
      <c r="E157">
        <v>231302</v>
      </c>
    </row>
    <row r="158" spans="1:5" x14ac:dyDescent="0.3">
      <c r="A158">
        <v>2026</v>
      </c>
      <c r="B158" s="2" t="s">
        <v>6040</v>
      </c>
      <c r="C158">
        <v>16371</v>
      </c>
      <c r="D158">
        <v>559673</v>
      </c>
      <c r="E158">
        <v>28953</v>
      </c>
    </row>
    <row r="159" spans="1:5" x14ac:dyDescent="0.3">
      <c r="A159">
        <v>2026</v>
      </c>
      <c r="B159" s="2" t="s">
        <v>6041</v>
      </c>
      <c r="C159">
        <v>14574</v>
      </c>
      <c r="D159">
        <v>326446</v>
      </c>
      <c r="E159">
        <v>24630</v>
      </c>
    </row>
    <row r="160" spans="1:5" x14ac:dyDescent="0.3">
      <c r="A160">
        <v>2026</v>
      </c>
      <c r="B160" s="2" t="s">
        <v>6042</v>
      </c>
      <c r="C160">
        <v>21484</v>
      </c>
      <c r="D160">
        <v>751278</v>
      </c>
      <c r="E160">
        <v>35478</v>
      </c>
    </row>
    <row r="161" spans="1:5" x14ac:dyDescent="0.3">
      <c r="A161">
        <v>2026</v>
      </c>
      <c r="B161" s="2" t="s">
        <v>6043</v>
      </c>
      <c r="C161">
        <v>44663</v>
      </c>
      <c r="D161">
        <v>1284655</v>
      </c>
      <c r="E161">
        <v>76427</v>
      </c>
    </row>
    <row r="162" spans="1:5" x14ac:dyDescent="0.3">
      <c r="A162">
        <v>2026</v>
      </c>
      <c r="B162" s="2" t="s">
        <v>6045</v>
      </c>
      <c r="C162">
        <v>71479</v>
      </c>
      <c r="D162">
        <v>2124036</v>
      </c>
      <c r="E162">
        <v>125967</v>
      </c>
    </row>
    <row r="163" spans="1:5" x14ac:dyDescent="0.3">
      <c r="A163">
        <v>2026</v>
      </c>
      <c r="B163" s="2" t="s">
        <v>6046</v>
      </c>
      <c r="C163">
        <v>76423</v>
      </c>
      <c r="D163">
        <v>2350256</v>
      </c>
      <c r="E163">
        <v>133826</v>
      </c>
    </row>
    <row r="164" spans="1:5" x14ac:dyDescent="0.3">
      <c r="A164">
        <v>2026</v>
      </c>
      <c r="B164" s="2" t="s">
        <v>6047</v>
      </c>
      <c r="C164">
        <v>55942</v>
      </c>
      <c r="D164">
        <v>1859245</v>
      </c>
      <c r="E164">
        <v>99230</v>
      </c>
    </row>
    <row r="165" spans="1:5" x14ac:dyDescent="0.3">
      <c r="A165">
        <v>2026</v>
      </c>
      <c r="B165" s="2" t="s">
        <v>6048</v>
      </c>
      <c r="C165">
        <v>281716</v>
      </c>
      <c r="D165">
        <v>10751606</v>
      </c>
      <c r="E165">
        <v>537253</v>
      </c>
    </row>
    <row r="166" spans="1:5" x14ac:dyDescent="0.3">
      <c r="A166">
        <v>2026</v>
      </c>
      <c r="B166" s="2" t="s">
        <v>6049</v>
      </c>
      <c r="C166">
        <v>10414</v>
      </c>
      <c r="D166">
        <v>301425</v>
      </c>
      <c r="E166">
        <v>17560</v>
      </c>
    </row>
    <row r="167" spans="1:5" x14ac:dyDescent="0.3">
      <c r="A167">
        <v>2026</v>
      </c>
      <c r="B167" s="2" t="s">
        <v>6050</v>
      </c>
      <c r="C167">
        <v>5096</v>
      </c>
      <c r="D167">
        <v>188507</v>
      </c>
      <c r="E167">
        <v>7392</v>
      </c>
    </row>
    <row r="168" spans="1:5" x14ac:dyDescent="0.3">
      <c r="A168">
        <v>2026</v>
      </c>
      <c r="B168" s="2" t="s">
        <v>6051</v>
      </c>
      <c r="C168">
        <v>11393</v>
      </c>
      <c r="D168">
        <v>435210</v>
      </c>
      <c r="E168">
        <v>18170</v>
      </c>
    </row>
    <row r="169" spans="1:5" x14ac:dyDescent="0.3">
      <c r="A169">
        <v>2026</v>
      </c>
      <c r="B169" s="2" t="s">
        <v>6052</v>
      </c>
      <c r="C169">
        <v>6299</v>
      </c>
      <c r="D169">
        <v>1002793</v>
      </c>
      <c r="E169">
        <v>25043</v>
      </c>
    </row>
    <row r="170" spans="1:5" x14ac:dyDescent="0.3">
      <c r="A170">
        <v>2026</v>
      </c>
      <c r="B170" s="2" t="s">
        <v>8753</v>
      </c>
      <c r="C170">
        <v>0</v>
      </c>
      <c r="D170">
        <v>465078</v>
      </c>
      <c r="E170">
        <v>11310</v>
      </c>
    </row>
    <row r="171" spans="1:5" x14ac:dyDescent="0.3">
      <c r="A171">
        <v>2026</v>
      </c>
      <c r="B171" s="2" t="s">
        <v>6053</v>
      </c>
      <c r="C171">
        <v>13147</v>
      </c>
      <c r="D171">
        <v>689328</v>
      </c>
      <c r="E171">
        <v>22230</v>
      </c>
    </row>
    <row r="172" spans="1:5" x14ac:dyDescent="0.3">
      <c r="A172">
        <v>2026</v>
      </c>
      <c r="B172" s="2" t="s">
        <v>6054</v>
      </c>
      <c r="C172">
        <v>6675</v>
      </c>
      <c r="D172">
        <v>358537</v>
      </c>
      <c r="E172">
        <v>12034</v>
      </c>
    </row>
    <row r="173" spans="1:5" x14ac:dyDescent="0.3">
      <c r="A173">
        <v>2026</v>
      </c>
      <c r="B173" s="2" t="s">
        <v>6055</v>
      </c>
      <c r="C173">
        <v>7589</v>
      </c>
      <c r="D173">
        <v>470041</v>
      </c>
      <c r="E173">
        <v>15431</v>
      </c>
    </row>
    <row r="174" spans="1:5" x14ac:dyDescent="0.3">
      <c r="A174">
        <v>2026</v>
      </c>
      <c r="B174" s="2" t="s">
        <v>6056</v>
      </c>
      <c r="C174">
        <v>3971</v>
      </c>
      <c r="D174">
        <v>363303</v>
      </c>
      <c r="E174">
        <v>5260</v>
      </c>
    </row>
    <row r="175" spans="1:5" x14ac:dyDescent="0.3">
      <c r="A175">
        <v>2026</v>
      </c>
      <c r="B175" s="2" t="s">
        <v>6057</v>
      </c>
      <c r="C175">
        <v>2701</v>
      </c>
      <c r="D175">
        <v>188384</v>
      </c>
      <c r="E175">
        <v>5157</v>
      </c>
    </row>
    <row r="176" spans="1:5" x14ac:dyDescent="0.3">
      <c r="A176">
        <v>2026</v>
      </c>
      <c r="B176" s="2" t="s">
        <v>6058</v>
      </c>
      <c r="C176">
        <v>148639</v>
      </c>
      <c r="D176">
        <v>7451168</v>
      </c>
      <c r="E176">
        <v>265393</v>
      </c>
    </row>
    <row r="177" spans="1:5" x14ac:dyDescent="0.3">
      <c r="A177">
        <v>2026</v>
      </c>
      <c r="B177" s="2" t="s">
        <v>6059</v>
      </c>
      <c r="C177">
        <v>195358</v>
      </c>
      <c r="D177">
        <v>6163857</v>
      </c>
      <c r="E177">
        <v>353114</v>
      </c>
    </row>
    <row r="178" spans="1:5" x14ac:dyDescent="0.3">
      <c r="A178">
        <v>2026</v>
      </c>
      <c r="B178" s="2" t="s">
        <v>6060</v>
      </c>
      <c r="C178">
        <v>317815</v>
      </c>
      <c r="D178">
        <v>14406707</v>
      </c>
      <c r="E178">
        <v>577921</v>
      </c>
    </row>
    <row r="179" spans="1:5" x14ac:dyDescent="0.3">
      <c r="A179">
        <v>2026</v>
      </c>
      <c r="B179" s="2" t="s">
        <v>6061</v>
      </c>
      <c r="C179">
        <v>422448</v>
      </c>
      <c r="D179">
        <v>16165973</v>
      </c>
      <c r="E179">
        <v>707962</v>
      </c>
    </row>
    <row r="180" spans="1:5" x14ac:dyDescent="0.3">
      <c r="A180">
        <v>2026</v>
      </c>
      <c r="B180" s="2" t="s">
        <v>6062</v>
      </c>
      <c r="C180">
        <v>167372</v>
      </c>
      <c r="D180">
        <v>8062004</v>
      </c>
      <c r="E180">
        <v>330634</v>
      </c>
    </row>
    <row r="181" spans="1:5" x14ac:dyDescent="0.3">
      <c r="A181">
        <v>2026</v>
      </c>
      <c r="B181" s="2" t="s">
        <v>6063</v>
      </c>
      <c r="C181">
        <v>352194</v>
      </c>
      <c r="D181">
        <v>14713687</v>
      </c>
      <c r="E181">
        <v>634298</v>
      </c>
    </row>
    <row r="182" spans="1:5" x14ac:dyDescent="0.3">
      <c r="A182">
        <v>2026</v>
      </c>
      <c r="B182" s="2" t="s">
        <v>6064</v>
      </c>
      <c r="C182">
        <v>84538</v>
      </c>
      <c r="D182">
        <v>2198239</v>
      </c>
      <c r="E182">
        <v>124765</v>
      </c>
    </row>
    <row r="183" spans="1:5" x14ac:dyDescent="0.3">
      <c r="A183">
        <v>2026</v>
      </c>
      <c r="B183" s="2" t="s">
        <v>6065</v>
      </c>
      <c r="C183">
        <v>34765</v>
      </c>
      <c r="D183">
        <v>1294409</v>
      </c>
      <c r="E183">
        <v>61938</v>
      </c>
    </row>
    <row r="184" spans="1:5" x14ac:dyDescent="0.3">
      <c r="A184">
        <v>2026</v>
      </c>
      <c r="B184" s="2" t="s">
        <v>6066</v>
      </c>
      <c r="C184">
        <v>200782</v>
      </c>
      <c r="D184">
        <v>13755017</v>
      </c>
      <c r="E184">
        <v>392153</v>
      </c>
    </row>
    <row r="185" spans="1:5" x14ac:dyDescent="0.3">
      <c r="A185">
        <v>2026</v>
      </c>
      <c r="B185" s="2" t="s">
        <v>6067</v>
      </c>
      <c r="C185">
        <v>94060</v>
      </c>
      <c r="D185">
        <v>5051976</v>
      </c>
      <c r="E185">
        <v>152064</v>
      </c>
    </row>
    <row r="186" spans="1:5" x14ac:dyDescent="0.3">
      <c r="A186">
        <v>2026</v>
      </c>
      <c r="B186" s="2" t="s">
        <v>6068</v>
      </c>
      <c r="C186">
        <v>10689</v>
      </c>
      <c r="D186">
        <v>441478</v>
      </c>
      <c r="E186">
        <v>18128</v>
      </c>
    </row>
    <row r="187" spans="1:5" x14ac:dyDescent="0.3">
      <c r="A187">
        <v>2026</v>
      </c>
      <c r="B187" s="2" t="s">
        <v>6069</v>
      </c>
      <c r="C187">
        <v>2394</v>
      </c>
      <c r="D187">
        <v>154967</v>
      </c>
      <c r="E187">
        <v>3229</v>
      </c>
    </row>
    <row r="188" spans="1:5" x14ac:dyDescent="0.3">
      <c r="A188">
        <v>2026</v>
      </c>
      <c r="B188" s="2" t="s">
        <v>6070</v>
      </c>
      <c r="C188">
        <v>20851</v>
      </c>
      <c r="D188">
        <v>1659485</v>
      </c>
      <c r="E188">
        <v>34576</v>
      </c>
    </row>
    <row r="189" spans="1:5" x14ac:dyDescent="0.3">
      <c r="A189">
        <v>2026</v>
      </c>
      <c r="B189" s="2" t="s">
        <v>6071</v>
      </c>
      <c r="C189">
        <v>100706</v>
      </c>
      <c r="D189">
        <v>3465425</v>
      </c>
      <c r="E189">
        <v>145635</v>
      </c>
    </row>
    <row r="190" spans="1:5" x14ac:dyDescent="0.3">
      <c r="A190">
        <v>2026</v>
      </c>
      <c r="B190" s="2" t="s">
        <v>6072</v>
      </c>
      <c r="C190">
        <v>17511</v>
      </c>
      <c r="D190">
        <v>0</v>
      </c>
      <c r="E190">
        <v>0</v>
      </c>
    </row>
    <row r="191" spans="1:5" x14ac:dyDescent="0.3">
      <c r="A191">
        <v>2026</v>
      </c>
      <c r="B191" s="2" t="s">
        <v>8754</v>
      </c>
      <c r="C191">
        <v>0</v>
      </c>
      <c r="D191">
        <v>499152</v>
      </c>
      <c r="E191">
        <v>29480</v>
      </c>
    </row>
    <row r="192" spans="1:5" x14ac:dyDescent="0.3">
      <c r="A192">
        <v>2026</v>
      </c>
      <c r="B192" s="2" t="s">
        <v>8755</v>
      </c>
      <c r="C192">
        <v>0</v>
      </c>
      <c r="D192">
        <v>0</v>
      </c>
      <c r="E192">
        <v>0</v>
      </c>
    </row>
    <row r="193" spans="1:5" x14ac:dyDescent="0.3">
      <c r="A193">
        <v>2026</v>
      </c>
      <c r="B193" s="2" t="s">
        <v>6073</v>
      </c>
      <c r="C193">
        <v>3644</v>
      </c>
      <c r="D193">
        <v>118328</v>
      </c>
      <c r="E193">
        <v>10864</v>
      </c>
    </row>
    <row r="194" spans="1:5" x14ac:dyDescent="0.3">
      <c r="A194">
        <v>2026</v>
      </c>
      <c r="B194" s="2" t="s">
        <v>6074</v>
      </c>
      <c r="C194">
        <v>4547</v>
      </c>
      <c r="D194">
        <v>140310</v>
      </c>
      <c r="E194">
        <v>7836</v>
      </c>
    </row>
    <row r="195" spans="1:5" x14ac:dyDescent="0.3">
      <c r="A195">
        <v>2026</v>
      </c>
      <c r="B195" s="2" t="s">
        <v>6076</v>
      </c>
      <c r="C195">
        <v>730843</v>
      </c>
      <c r="D195">
        <v>22996624</v>
      </c>
      <c r="E195">
        <v>1380631</v>
      </c>
    </row>
    <row r="196" spans="1:5" x14ac:dyDescent="0.3">
      <c r="A196">
        <v>2026</v>
      </c>
      <c r="B196" s="2" t="s">
        <v>6077</v>
      </c>
      <c r="C196">
        <v>236975</v>
      </c>
      <c r="D196">
        <v>6245735</v>
      </c>
      <c r="E196">
        <v>399360</v>
      </c>
    </row>
    <row r="197" spans="1:5" x14ac:dyDescent="0.3">
      <c r="A197">
        <v>2026</v>
      </c>
      <c r="B197" s="2" t="s">
        <v>6078</v>
      </c>
      <c r="C197">
        <v>2569</v>
      </c>
      <c r="D197">
        <v>95264</v>
      </c>
      <c r="E197">
        <v>3973</v>
      </c>
    </row>
    <row r="198" spans="1:5" x14ac:dyDescent="0.3">
      <c r="A198">
        <v>2026</v>
      </c>
      <c r="B198" s="2" t="s">
        <v>6079</v>
      </c>
      <c r="C198">
        <v>3988</v>
      </c>
      <c r="D198">
        <v>106637</v>
      </c>
      <c r="E198">
        <v>5848</v>
      </c>
    </row>
    <row r="199" spans="1:5" x14ac:dyDescent="0.3">
      <c r="A199">
        <v>2026</v>
      </c>
      <c r="B199" s="2" t="s">
        <v>6080</v>
      </c>
      <c r="C199">
        <v>51618</v>
      </c>
      <c r="D199">
        <v>2288477</v>
      </c>
      <c r="E199">
        <v>91937</v>
      </c>
    </row>
    <row r="200" spans="1:5" x14ac:dyDescent="0.3">
      <c r="A200">
        <v>2026</v>
      </c>
      <c r="B200" s="2" t="s">
        <v>6081</v>
      </c>
      <c r="C200">
        <v>51869</v>
      </c>
      <c r="D200">
        <v>1625849</v>
      </c>
      <c r="E200">
        <v>98767</v>
      </c>
    </row>
    <row r="201" spans="1:5" x14ac:dyDescent="0.3">
      <c r="A201">
        <v>2026</v>
      </c>
      <c r="B201" s="2" t="s">
        <v>6082</v>
      </c>
      <c r="C201">
        <v>47267</v>
      </c>
      <c r="D201">
        <v>1950980</v>
      </c>
      <c r="E201">
        <v>85339</v>
      </c>
    </row>
    <row r="202" spans="1:5" x14ac:dyDescent="0.3">
      <c r="A202">
        <v>2026</v>
      </c>
      <c r="B202" s="2" t="s">
        <v>6083</v>
      </c>
      <c r="C202">
        <v>23426</v>
      </c>
      <c r="D202">
        <v>548841</v>
      </c>
      <c r="E202">
        <v>37707</v>
      </c>
    </row>
    <row r="203" spans="1:5" x14ac:dyDescent="0.3">
      <c r="A203">
        <v>2026</v>
      </c>
      <c r="B203" s="2" t="s">
        <v>10900</v>
      </c>
      <c r="C203">
        <v>0</v>
      </c>
      <c r="D203">
        <v>0</v>
      </c>
      <c r="E203">
        <v>0</v>
      </c>
    </row>
    <row r="204" spans="1:5" x14ac:dyDescent="0.3">
      <c r="A204">
        <v>2026</v>
      </c>
      <c r="B204" s="2" t="s">
        <v>6084</v>
      </c>
      <c r="C204">
        <v>4415</v>
      </c>
      <c r="D204">
        <v>128880</v>
      </c>
      <c r="E204">
        <v>5586</v>
      </c>
    </row>
    <row r="205" spans="1:5" x14ac:dyDescent="0.3">
      <c r="A205">
        <v>2026</v>
      </c>
      <c r="B205" s="2" t="s">
        <v>6085</v>
      </c>
      <c r="C205">
        <v>175781</v>
      </c>
      <c r="D205">
        <v>5661074</v>
      </c>
      <c r="E205">
        <v>330303</v>
      </c>
    </row>
    <row r="206" spans="1:5" x14ac:dyDescent="0.3">
      <c r="A206">
        <v>2026</v>
      </c>
      <c r="B206" s="2" t="s">
        <v>10836</v>
      </c>
      <c r="C206">
        <v>0</v>
      </c>
      <c r="D206">
        <v>0</v>
      </c>
      <c r="E206">
        <v>0</v>
      </c>
    </row>
    <row r="207" spans="1:5" x14ac:dyDescent="0.3">
      <c r="A207">
        <v>2026</v>
      </c>
      <c r="B207" s="2" t="s">
        <v>10837</v>
      </c>
      <c r="C207">
        <v>0</v>
      </c>
      <c r="D207">
        <v>0</v>
      </c>
      <c r="E207">
        <v>0</v>
      </c>
    </row>
    <row r="208" spans="1:5" x14ac:dyDescent="0.3">
      <c r="A208">
        <v>2026</v>
      </c>
      <c r="B208" s="2" t="s">
        <v>6086</v>
      </c>
      <c r="C208">
        <v>7611</v>
      </c>
      <c r="D208">
        <v>561517</v>
      </c>
      <c r="E208">
        <v>25739</v>
      </c>
    </row>
    <row r="209" spans="1:5" x14ac:dyDescent="0.3">
      <c r="A209">
        <v>2026</v>
      </c>
      <c r="B209" s="2" t="s">
        <v>6087</v>
      </c>
      <c r="C209">
        <v>1675</v>
      </c>
      <c r="D209">
        <v>52498</v>
      </c>
      <c r="E209">
        <v>2100</v>
      </c>
    </row>
    <row r="210" spans="1:5" x14ac:dyDescent="0.3">
      <c r="A210">
        <v>2026</v>
      </c>
      <c r="B210" s="2" t="s">
        <v>6088</v>
      </c>
      <c r="C210">
        <v>10643</v>
      </c>
      <c r="D210">
        <v>258376</v>
      </c>
      <c r="E210">
        <v>14604</v>
      </c>
    </row>
    <row r="211" spans="1:5" x14ac:dyDescent="0.3">
      <c r="A211">
        <v>2026</v>
      </c>
      <c r="B211" s="2" t="s">
        <v>10901</v>
      </c>
      <c r="C211">
        <v>0</v>
      </c>
      <c r="D211">
        <v>375355</v>
      </c>
      <c r="E211">
        <v>13861</v>
      </c>
    </row>
    <row r="212" spans="1:5" x14ac:dyDescent="0.3">
      <c r="A212">
        <v>2026</v>
      </c>
      <c r="B212" s="2" t="s">
        <v>6089</v>
      </c>
      <c r="C212">
        <v>111679</v>
      </c>
      <c r="D212">
        <v>3299089</v>
      </c>
      <c r="E212">
        <v>139619</v>
      </c>
    </row>
    <row r="213" spans="1:5" x14ac:dyDescent="0.3">
      <c r="A213">
        <v>2026</v>
      </c>
      <c r="B213" s="2" t="s">
        <v>6090</v>
      </c>
      <c r="C213">
        <v>6755</v>
      </c>
      <c r="D213">
        <v>787438</v>
      </c>
      <c r="E213">
        <v>24750</v>
      </c>
    </row>
    <row r="214" spans="1:5" x14ac:dyDescent="0.3">
      <c r="A214">
        <v>2026</v>
      </c>
      <c r="B214" s="2" t="s">
        <v>10838</v>
      </c>
      <c r="C214">
        <v>0</v>
      </c>
      <c r="D214">
        <v>0</v>
      </c>
      <c r="E214">
        <v>0</v>
      </c>
    </row>
    <row r="215" spans="1:5" x14ac:dyDescent="0.3">
      <c r="A215">
        <v>2026</v>
      </c>
      <c r="B215" s="2" t="s">
        <v>10839</v>
      </c>
      <c r="C215">
        <v>0</v>
      </c>
      <c r="D215">
        <v>0</v>
      </c>
      <c r="E215">
        <v>0</v>
      </c>
    </row>
    <row r="216" spans="1:5" x14ac:dyDescent="0.3">
      <c r="A216">
        <v>2026</v>
      </c>
      <c r="B216" s="2" t="s">
        <v>10840</v>
      </c>
      <c r="C216">
        <v>0</v>
      </c>
      <c r="D216">
        <v>0</v>
      </c>
      <c r="E216">
        <v>0</v>
      </c>
    </row>
    <row r="217" spans="1:5" x14ac:dyDescent="0.3">
      <c r="A217">
        <v>2026</v>
      </c>
      <c r="B217" s="2" t="s">
        <v>10902</v>
      </c>
      <c r="C217">
        <v>0</v>
      </c>
      <c r="D217">
        <v>299573</v>
      </c>
      <c r="E217">
        <v>4941</v>
      </c>
    </row>
    <row r="218" spans="1:5" x14ac:dyDescent="0.3">
      <c r="A218">
        <v>2026</v>
      </c>
      <c r="B218" s="2" t="s">
        <v>6091</v>
      </c>
      <c r="C218">
        <v>1205</v>
      </c>
      <c r="D218">
        <v>45282</v>
      </c>
      <c r="E218">
        <v>2372</v>
      </c>
    </row>
    <row r="219" spans="1:5" x14ac:dyDescent="0.3">
      <c r="A219">
        <v>2026</v>
      </c>
      <c r="B219" s="2" t="s">
        <v>6092</v>
      </c>
      <c r="C219">
        <v>6305</v>
      </c>
      <c r="D219">
        <v>294552</v>
      </c>
      <c r="E219">
        <v>9007</v>
      </c>
    </row>
    <row r="220" spans="1:5" x14ac:dyDescent="0.3">
      <c r="A220">
        <v>2026</v>
      </c>
      <c r="B220" s="2" t="s">
        <v>6093</v>
      </c>
      <c r="C220">
        <v>3068</v>
      </c>
      <c r="D220">
        <v>49814</v>
      </c>
      <c r="E220">
        <v>2878</v>
      </c>
    </row>
    <row r="221" spans="1:5" x14ac:dyDescent="0.3">
      <c r="A221">
        <v>2026</v>
      </c>
      <c r="B221" s="2" t="s">
        <v>8756</v>
      </c>
      <c r="C221">
        <v>0</v>
      </c>
      <c r="D221">
        <v>123665</v>
      </c>
      <c r="E221">
        <v>5283</v>
      </c>
    </row>
    <row r="222" spans="1:5" x14ac:dyDescent="0.3">
      <c r="A222">
        <v>2026</v>
      </c>
      <c r="B222" s="2" t="s">
        <v>6094</v>
      </c>
      <c r="C222">
        <v>2237</v>
      </c>
      <c r="D222">
        <v>77799</v>
      </c>
      <c r="E222">
        <v>3719</v>
      </c>
    </row>
    <row r="223" spans="1:5" x14ac:dyDescent="0.3">
      <c r="A223">
        <v>2026</v>
      </c>
      <c r="B223" s="2" t="s">
        <v>6095</v>
      </c>
      <c r="C223">
        <v>7849</v>
      </c>
      <c r="D223">
        <v>146714</v>
      </c>
      <c r="E223">
        <v>8665</v>
      </c>
    </row>
    <row r="224" spans="1:5" x14ac:dyDescent="0.3">
      <c r="A224">
        <v>2026</v>
      </c>
      <c r="B224" s="2" t="s">
        <v>6096</v>
      </c>
      <c r="C224">
        <v>93014</v>
      </c>
      <c r="D224">
        <v>7417790</v>
      </c>
      <c r="E224">
        <v>210453</v>
      </c>
    </row>
    <row r="225" spans="1:5" x14ac:dyDescent="0.3">
      <c r="A225">
        <v>2026</v>
      </c>
      <c r="B225" s="2" t="s">
        <v>6097</v>
      </c>
      <c r="C225">
        <v>79308</v>
      </c>
      <c r="D225">
        <v>3947494</v>
      </c>
      <c r="E225">
        <v>191412</v>
      </c>
    </row>
    <row r="226" spans="1:5" x14ac:dyDescent="0.3">
      <c r="A226">
        <v>2026</v>
      </c>
      <c r="B226" s="2" t="s">
        <v>6098</v>
      </c>
      <c r="C226">
        <v>18424</v>
      </c>
      <c r="D226">
        <v>645008</v>
      </c>
      <c r="E226">
        <v>27462</v>
      </c>
    </row>
    <row r="227" spans="1:5" x14ac:dyDescent="0.3">
      <c r="A227">
        <v>2026</v>
      </c>
      <c r="B227" s="2" t="s">
        <v>6099</v>
      </c>
      <c r="C227">
        <v>3724</v>
      </c>
      <c r="D227">
        <v>63412</v>
      </c>
      <c r="E227">
        <v>4758</v>
      </c>
    </row>
    <row r="228" spans="1:5" x14ac:dyDescent="0.3">
      <c r="A228">
        <v>2026</v>
      </c>
      <c r="B228" s="2" t="s">
        <v>6100</v>
      </c>
      <c r="C228">
        <v>3684</v>
      </c>
      <c r="D228">
        <v>208695</v>
      </c>
      <c r="E228">
        <v>7316</v>
      </c>
    </row>
    <row r="229" spans="1:5" x14ac:dyDescent="0.3">
      <c r="A229">
        <v>2026</v>
      </c>
      <c r="B229" s="2" t="s">
        <v>6101</v>
      </c>
      <c r="C229">
        <v>6500</v>
      </c>
      <c r="D229">
        <v>390921</v>
      </c>
      <c r="E229">
        <v>15230</v>
      </c>
    </row>
    <row r="230" spans="1:5" x14ac:dyDescent="0.3">
      <c r="A230">
        <v>2026</v>
      </c>
      <c r="B230" s="2" t="s">
        <v>6102</v>
      </c>
      <c r="C230">
        <v>0</v>
      </c>
      <c r="D230">
        <v>0</v>
      </c>
      <c r="E230">
        <v>0</v>
      </c>
    </row>
    <row r="231" spans="1:5" x14ac:dyDescent="0.3">
      <c r="A231">
        <v>2026</v>
      </c>
      <c r="B231" s="2" t="s">
        <v>10903</v>
      </c>
      <c r="C231">
        <v>0</v>
      </c>
      <c r="D231">
        <v>114974</v>
      </c>
      <c r="E231">
        <v>4525</v>
      </c>
    </row>
    <row r="232" spans="1:5" x14ac:dyDescent="0.3">
      <c r="A232">
        <v>2026</v>
      </c>
      <c r="B232" s="2" t="s">
        <v>10904</v>
      </c>
      <c r="C232">
        <v>0</v>
      </c>
      <c r="D232">
        <v>311087</v>
      </c>
      <c r="E232">
        <v>8912</v>
      </c>
    </row>
    <row r="233" spans="1:5" x14ac:dyDescent="0.3">
      <c r="A233">
        <v>2026</v>
      </c>
      <c r="B233" s="2" t="s">
        <v>6103</v>
      </c>
      <c r="C233">
        <v>63134</v>
      </c>
      <c r="D233">
        <v>2232021</v>
      </c>
      <c r="E233">
        <v>110687</v>
      </c>
    </row>
    <row r="234" spans="1:5" x14ac:dyDescent="0.3">
      <c r="A234">
        <v>2026</v>
      </c>
      <c r="B234" s="2" t="s">
        <v>6104</v>
      </c>
      <c r="C234">
        <v>49232</v>
      </c>
      <c r="D234">
        <v>2443552</v>
      </c>
      <c r="E234">
        <v>88637</v>
      </c>
    </row>
    <row r="235" spans="1:5" x14ac:dyDescent="0.3">
      <c r="A235">
        <v>2026</v>
      </c>
      <c r="B235" s="2" t="s">
        <v>6105</v>
      </c>
      <c r="C235">
        <v>82365</v>
      </c>
      <c r="D235">
        <v>2459036</v>
      </c>
      <c r="E235">
        <v>136959</v>
      </c>
    </row>
    <row r="236" spans="1:5" x14ac:dyDescent="0.3">
      <c r="A236">
        <v>2026</v>
      </c>
      <c r="B236" s="2" t="s">
        <v>6106</v>
      </c>
      <c r="C236">
        <v>106161</v>
      </c>
      <c r="D236">
        <v>5199535</v>
      </c>
      <c r="E236">
        <v>190749</v>
      </c>
    </row>
    <row r="237" spans="1:5" x14ac:dyDescent="0.3">
      <c r="A237">
        <v>2026</v>
      </c>
      <c r="B237" s="2" t="s">
        <v>6107</v>
      </c>
      <c r="C237">
        <v>91812</v>
      </c>
      <c r="D237">
        <v>3327805</v>
      </c>
      <c r="E237">
        <v>164374</v>
      </c>
    </row>
    <row r="238" spans="1:5" x14ac:dyDescent="0.3">
      <c r="A238">
        <v>2026</v>
      </c>
      <c r="B238" s="2" t="s">
        <v>6108</v>
      </c>
      <c r="C238">
        <v>2283</v>
      </c>
      <c r="D238">
        <v>41533</v>
      </c>
      <c r="E238">
        <v>3456</v>
      </c>
    </row>
    <row r="239" spans="1:5" x14ac:dyDescent="0.3">
      <c r="A239">
        <v>2026</v>
      </c>
      <c r="B239" s="2" t="s">
        <v>6109</v>
      </c>
      <c r="C239">
        <v>58489</v>
      </c>
      <c r="D239">
        <v>1081511</v>
      </c>
      <c r="E239">
        <v>94534</v>
      </c>
    </row>
    <row r="240" spans="1:5" x14ac:dyDescent="0.3">
      <c r="A240">
        <v>2026</v>
      </c>
      <c r="B240" s="2" t="s">
        <v>6110</v>
      </c>
      <c r="C240">
        <v>50490</v>
      </c>
      <c r="D240">
        <v>1783920</v>
      </c>
      <c r="E240">
        <v>125505</v>
      </c>
    </row>
    <row r="241" spans="1:5" x14ac:dyDescent="0.3">
      <c r="A241">
        <v>2026</v>
      </c>
      <c r="B241" s="2" t="s">
        <v>6111</v>
      </c>
      <c r="C241">
        <v>88060</v>
      </c>
      <c r="D241">
        <v>2220412</v>
      </c>
      <c r="E241">
        <v>155965</v>
      </c>
    </row>
    <row r="242" spans="1:5" x14ac:dyDescent="0.3">
      <c r="A242">
        <v>2026</v>
      </c>
      <c r="B242" s="2" t="s">
        <v>10841</v>
      </c>
      <c r="C242">
        <v>0</v>
      </c>
      <c r="D242">
        <v>0</v>
      </c>
      <c r="E242">
        <v>0</v>
      </c>
    </row>
    <row r="243" spans="1:5" x14ac:dyDescent="0.3">
      <c r="A243">
        <v>2026</v>
      </c>
      <c r="B243" s="2" t="s">
        <v>10842</v>
      </c>
      <c r="C243">
        <v>0</v>
      </c>
      <c r="D243">
        <v>0</v>
      </c>
      <c r="E243">
        <v>0</v>
      </c>
    </row>
    <row r="244" spans="1:5" x14ac:dyDescent="0.3">
      <c r="A244">
        <v>2026</v>
      </c>
      <c r="B244" s="2" t="s">
        <v>6112</v>
      </c>
      <c r="C244">
        <v>22570</v>
      </c>
      <c r="D244">
        <v>1180340</v>
      </c>
      <c r="E244">
        <v>42182</v>
      </c>
    </row>
    <row r="245" spans="1:5" x14ac:dyDescent="0.3">
      <c r="A245">
        <v>2026</v>
      </c>
      <c r="B245" s="2" t="s">
        <v>6113</v>
      </c>
      <c r="C245">
        <v>83276</v>
      </c>
      <c r="D245">
        <v>2519945</v>
      </c>
      <c r="E245">
        <v>140817</v>
      </c>
    </row>
    <row r="246" spans="1:5" x14ac:dyDescent="0.3">
      <c r="A246">
        <v>2026</v>
      </c>
      <c r="B246" s="2" t="s">
        <v>6114</v>
      </c>
      <c r="C246">
        <v>493530</v>
      </c>
      <c r="D246">
        <v>16709175</v>
      </c>
      <c r="E246">
        <v>936255</v>
      </c>
    </row>
    <row r="247" spans="1:5" x14ac:dyDescent="0.3">
      <c r="A247">
        <v>2026</v>
      </c>
      <c r="B247" s="2" t="s">
        <v>6115</v>
      </c>
      <c r="C247">
        <v>51435</v>
      </c>
      <c r="D247">
        <v>542757</v>
      </c>
      <c r="E247">
        <v>30353</v>
      </c>
    </row>
    <row r="248" spans="1:5" x14ac:dyDescent="0.3">
      <c r="A248">
        <v>2026</v>
      </c>
      <c r="B248" s="2" t="s">
        <v>6116</v>
      </c>
      <c r="C248">
        <v>121874</v>
      </c>
      <c r="D248">
        <v>3560997</v>
      </c>
      <c r="E248">
        <v>207482</v>
      </c>
    </row>
    <row r="249" spans="1:5" x14ac:dyDescent="0.3">
      <c r="A249">
        <v>2026</v>
      </c>
      <c r="B249" s="2" t="s">
        <v>6117</v>
      </c>
      <c r="C249">
        <v>118239</v>
      </c>
      <c r="D249">
        <v>3523903</v>
      </c>
      <c r="E249">
        <v>203436</v>
      </c>
    </row>
    <row r="250" spans="1:5" x14ac:dyDescent="0.3">
      <c r="A250">
        <v>2026</v>
      </c>
      <c r="B250" s="2" t="s">
        <v>6118</v>
      </c>
      <c r="C250">
        <v>20287</v>
      </c>
      <c r="D250">
        <v>747865</v>
      </c>
      <c r="E250">
        <v>39352</v>
      </c>
    </row>
    <row r="251" spans="1:5" x14ac:dyDescent="0.3">
      <c r="A251">
        <v>2026</v>
      </c>
      <c r="B251" s="2" t="s">
        <v>10905</v>
      </c>
      <c r="C251">
        <v>0</v>
      </c>
      <c r="D251">
        <v>504934</v>
      </c>
      <c r="E251">
        <v>7020</v>
      </c>
    </row>
    <row r="252" spans="1:5" x14ac:dyDescent="0.3">
      <c r="A252">
        <v>2026</v>
      </c>
      <c r="B252" s="2" t="s">
        <v>6119</v>
      </c>
      <c r="C252">
        <v>3487</v>
      </c>
      <c r="D252">
        <v>117849</v>
      </c>
      <c r="E252">
        <v>6887</v>
      </c>
    </row>
    <row r="253" spans="1:5" x14ac:dyDescent="0.3">
      <c r="A253">
        <v>2026</v>
      </c>
      <c r="B253" s="2" t="s">
        <v>10906</v>
      </c>
      <c r="C253">
        <v>0</v>
      </c>
      <c r="D253">
        <v>383370</v>
      </c>
      <c r="E253">
        <v>22430</v>
      </c>
    </row>
    <row r="254" spans="1:5" x14ac:dyDescent="0.3">
      <c r="A254">
        <v>2026</v>
      </c>
      <c r="B254" s="2" t="s">
        <v>6120</v>
      </c>
      <c r="C254">
        <v>15926</v>
      </c>
      <c r="D254">
        <v>1104158</v>
      </c>
      <c r="E254">
        <v>44090</v>
      </c>
    </row>
    <row r="255" spans="1:5" x14ac:dyDescent="0.3">
      <c r="A255">
        <v>2026</v>
      </c>
      <c r="B255" s="2" t="s">
        <v>6121</v>
      </c>
      <c r="C255">
        <v>3597</v>
      </c>
      <c r="D255">
        <v>138775</v>
      </c>
      <c r="E255">
        <v>6170</v>
      </c>
    </row>
    <row r="256" spans="1:5" x14ac:dyDescent="0.3">
      <c r="A256">
        <v>2026</v>
      </c>
      <c r="B256" s="2" t="s">
        <v>6122</v>
      </c>
      <c r="C256">
        <v>708</v>
      </c>
      <c r="D256">
        <v>48794</v>
      </c>
      <c r="E256">
        <v>2549</v>
      </c>
    </row>
    <row r="257" spans="1:5" x14ac:dyDescent="0.3">
      <c r="A257">
        <v>2026</v>
      </c>
      <c r="B257" s="2" t="s">
        <v>6123</v>
      </c>
      <c r="C257">
        <v>9625</v>
      </c>
      <c r="D257">
        <v>238171</v>
      </c>
      <c r="E257">
        <v>14552</v>
      </c>
    </row>
    <row r="258" spans="1:5" x14ac:dyDescent="0.3">
      <c r="A258">
        <v>2026</v>
      </c>
      <c r="B258" s="2" t="s">
        <v>6124</v>
      </c>
      <c r="C258">
        <v>5503</v>
      </c>
      <c r="D258">
        <v>133941</v>
      </c>
      <c r="E258">
        <v>9864</v>
      </c>
    </row>
    <row r="259" spans="1:5" x14ac:dyDescent="0.3">
      <c r="A259">
        <v>2026</v>
      </c>
      <c r="B259" s="2" t="s">
        <v>6125</v>
      </c>
      <c r="C259">
        <v>4985</v>
      </c>
      <c r="D259">
        <v>121184</v>
      </c>
      <c r="E259">
        <v>8962</v>
      </c>
    </row>
    <row r="260" spans="1:5" x14ac:dyDescent="0.3">
      <c r="A260">
        <v>2026</v>
      </c>
      <c r="B260" s="2" t="s">
        <v>6126</v>
      </c>
      <c r="C260">
        <v>74966</v>
      </c>
      <c r="D260">
        <v>2064884</v>
      </c>
      <c r="E260">
        <v>124303</v>
      </c>
    </row>
    <row r="261" spans="1:5" x14ac:dyDescent="0.3">
      <c r="A261">
        <v>2026</v>
      </c>
      <c r="B261" s="2" t="s">
        <v>6127</v>
      </c>
      <c r="C261">
        <v>90743</v>
      </c>
      <c r="D261">
        <v>2934280</v>
      </c>
      <c r="E261">
        <v>159873</v>
      </c>
    </row>
    <row r="262" spans="1:5" x14ac:dyDescent="0.3">
      <c r="A262">
        <v>2026</v>
      </c>
      <c r="B262" s="2" t="s">
        <v>10907</v>
      </c>
      <c r="C262">
        <v>0</v>
      </c>
      <c r="D262">
        <v>139118</v>
      </c>
      <c r="E262">
        <v>6731</v>
      </c>
    </row>
    <row r="263" spans="1:5" x14ac:dyDescent="0.3">
      <c r="A263">
        <v>2026</v>
      </c>
      <c r="B263" s="2" t="s">
        <v>6128</v>
      </c>
      <c r="C263">
        <v>5531</v>
      </c>
      <c r="D263">
        <v>110135</v>
      </c>
      <c r="E263">
        <v>5608</v>
      </c>
    </row>
    <row r="264" spans="1:5" x14ac:dyDescent="0.3">
      <c r="A264">
        <v>2026</v>
      </c>
      <c r="B264" s="2" t="s">
        <v>6129</v>
      </c>
      <c r="C264">
        <v>42137</v>
      </c>
      <c r="D264">
        <v>1389102</v>
      </c>
      <c r="E264">
        <v>70644</v>
      </c>
    </row>
    <row r="265" spans="1:5" x14ac:dyDescent="0.3">
      <c r="A265">
        <v>2026</v>
      </c>
      <c r="B265" s="2" t="s">
        <v>6130</v>
      </c>
      <c r="C265">
        <v>42436</v>
      </c>
      <c r="D265">
        <v>1451296</v>
      </c>
      <c r="E265">
        <v>85751</v>
      </c>
    </row>
    <row r="266" spans="1:5" x14ac:dyDescent="0.3">
      <c r="A266">
        <v>2026</v>
      </c>
      <c r="B266" s="2" t="s">
        <v>6131</v>
      </c>
      <c r="C266">
        <v>122169</v>
      </c>
      <c r="D266">
        <v>4291866</v>
      </c>
      <c r="E266">
        <v>253388</v>
      </c>
    </row>
    <row r="267" spans="1:5" x14ac:dyDescent="0.3">
      <c r="A267">
        <v>2026</v>
      </c>
      <c r="B267" s="2" t="s">
        <v>6132</v>
      </c>
      <c r="C267">
        <v>141147</v>
      </c>
      <c r="D267">
        <v>4502738</v>
      </c>
      <c r="E267">
        <v>266310</v>
      </c>
    </row>
    <row r="268" spans="1:5" x14ac:dyDescent="0.3">
      <c r="A268">
        <v>2026</v>
      </c>
      <c r="B268" s="2" t="s">
        <v>6133</v>
      </c>
      <c r="C268">
        <v>231671</v>
      </c>
      <c r="D268">
        <v>4701206</v>
      </c>
      <c r="E268">
        <v>280415</v>
      </c>
    </row>
    <row r="269" spans="1:5" x14ac:dyDescent="0.3">
      <c r="A269">
        <v>2026</v>
      </c>
      <c r="B269" s="2" t="s">
        <v>6134</v>
      </c>
      <c r="C269">
        <v>90951</v>
      </c>
      <c r="D269">
        <v>2691719</v>
      </c>
      <c r="E269">
        <v>159127</v>
      </c>
    </row>
    <row r="270" spans="1:5" x14ac:dyDescent="0.3">
      <c r="A270">
        <v>2026</v>
      </c>
      <c r="B270" s="2" t="s">
        <v>6135</v>
      </c>
      <c r="C270">
        <v>280309</v>
      </c>
      <c r="D270">
        <v>0</v>
      </c>
      <c r="E270">
        <v>0</v>
      </c>
    </row>
    <row r="271" spans="1:5" x14ac:dyDescent="0.3">
      <c r="A271">
        <v>2026</v>
      </c>
      <c r="B271" s="2" t="s">
        <v>6136</v>
      </c>
      <c r="C271">
        <v>152601</v>
      </c>
      <c r="D271">
        <v>6593080</v>
      </c>
      <c r="E271">
        <v>368668</v>
      </c>
    </row>
    <row r="272" spans="1:5" x14ac:dyDescent="0.3">
      <c r="A272">
        <v>2026</v>
      </c>
      <c r="B272" s="2" t="s">
        <v>6137</v>
      </c>
      <c r="C272">
        <v>538203</v>
      </c>
      <c r="D272">
        <v>1877959</v>
      </c>
      <c r="E272">
        <v>1105301</v>
      </c>
    </row>
    <row r="273" spans="1:5" x14ac:dyDescent="0.3">
      <c r="A273">
        <v>2026</v>
      </c>
      <c r="B273" s="2" t="s">
        <v>6138</v>
      </c>
      <c r="C273">
        <v>3216</v>
      </c>
      <c r="D273">
        <v>252325</v>
      </c>
      <c r="E273">
        <v>14232</v>
      </c>
    </row>
    <row r="274" spans="1:5" x14ac:dyDescent="0.3">
      <c r="A274">
        <v>2026</v>
      </c>
      <c r="B274" s="2" t="s">
        <v>6139</v>
      </c>
      <c r="C274">
        <v>99617</v>
      </c>
      <c r="D274">
        <v>0</v>
      </c>
      <c r="E274">
        <v>0</v>
      </c>
    </row>
    <row r="275" spans="1:5" x14ac:dyDescent="0.3">
      <c r="A275">
        <v>2026</v>
      </c>
      <c r="B275" s="2" t="s">
        <v>6140</v>
      </c>
      <c r="C275">
        <v>779587</v>
      </c>
      <c r="D275">
        <v>0</v>
      </c>
      <c r="E275">
        <v>1085</v>
      </c>
    </row>
    <row r="276" spans="1:5" x14ac:dyDescent="0.3">
      <c r="A276">
        <v>2026</v>
      </c>
      <c r="B276" s="2" t="s">
        <v>6141</v>
      </c>
      <c r="C276">
        <v>4269</v>
      </c>
      <c r="D276">
        <v>0</v>
      </c>
      <c r="E276">
        <v>30000</v>
      </c>
    </row>
    <row r="277" spans="1:5" x14ac:dyDescent="0.3">
      <c r="A277">
        <v>2026</v>
      </c>
      <c r="B277" s="2" t="s">
        <v>6142</v>
      </c>
      <c r="C277">
        <v>8748</v>
      </c>
      <c r="D277">
        <v>158027</v>
      </c>
      <c r="E277">
        <v>13050</v>
      </c>
    </row>
    <row r="278" spans="1:5" x14ac:dyDescent="0.3">
      <c r="A278">
        <v>2026</v>
      </c>
      <c r="B278" s="2" t="s">
        <v>6143</v>
      </c>
      <c r="C278">
        <v>26784</v>
      </c>
      <c r="D278">
        <v>871569</v>
      </c>
      <c r="E278">
        <v>41620</v>
      </c>
    </row>
    <row r="279" spans="1:5" x14ac:dyDescent="0.3">
      <c r="A279">
        <v>2026</v>
      </c>
      <c r="B279" s="2" t="s">
        <v>6144</v>
      </c>
      <c r="C279">
        <v>135242</v>
      </c>
      <c r="D279">
        <v>1108042</v>
      </c>
      <c r="E279">
        <v>52913</v>
      </c>
    </row>
    <row r="280" spans="1:5" x14ac:dyDescent="0.3">
      <c r="A280">
        <v>2026</v>
      </c>
      <c r="B280" s="2" t="s">
        <v>6145</v>
      </c>
      <c r="C280">
        <v>33197</v>
      </c>
      <c r="D280">
        <v>1155336</v>
      </c>
      <c r="E280">
        <v>55171</v>
      </c>
    </row>
    <row r="281" spans="1:5" x14ac:dyDescent="0.3">
      <c r="A281">
        <v>2026</v>
      </c>
      <c r="B281" s="2" t="s">
        <v>6146</v>
      </c>
      <c r="C281">
        <v>0</v>
      </c>
      <c r="D281">
        <v>1013453</v>
      </c>
      <c r="E281">
        <v>48396</v>
      </c>
    </row>
    <row r="282" spans="1:5" x14ac:dyDescent="0.3">
      <c r="A282">
        <v>2026</v>
      </c>
      <c r="B282" s="2" t="s">
        <v>6147</v>
      </c>
      <c r="C282">
        <v>24302</v>
      </c>
      <c r="D282">
        <v>0</v>
      </c>
      <c r="E282">
        <v>0</v>
      </c>
    </row>
    <row r="283" spans="1:5" x14ac:dyDescent="0.3">
      <c r="A283">
        <v>2026</v>
      </c>
      <c r="B283" s="2" t="s">
        <v>6148</v>
      </c>
      <c r="C283">
        <v>0</v>
      </c>
      <c r="D283">
        <v>229716</v>
      </c>
      <c r="E283">
        <v>10970</v>
      </c>
    </row>
    <row r="284" spans="1:5" x14ac:dyDescent="0.3">
      <c r="A284">
        <v>2026</v>
      </c>
      <c r="B284" s="2" t="s">
        <v>10908</v>
      </c>
      <c r="C284">
        <v>0</v>
      </c>
      <c r="D284">
        <v>628341</v>
      </c>
      <c r="E284">
        <v>30006</v>
      </c>
    </row>
    <row r="285" spans="1:5" x14ac:dyDescent="0.3">
      <c r="A285">
        <v>2026</v>
      </c>
      <c r="B285" s="2" t="s">
        <v>6149</v>
      </c>
      <c r="C285">
        <v>5680153</v>
      </c>
      <c r="D285">
        <v>59142549</v>
      </c>
      <c r="E285">
        <v>2995027</v>
      </c>
    </row>
    <row r="286" spans="1:5" x14ac:dyDescent="0.3">
      <c r="A286">
        <v>2026</v>
      </c>
      <c r="B286" s="2" t="s">
        <v>6150</v>
      </c>
      <c r="C286">
        <v>277032</v>
      </c>
      <c r="D286">
        <v>12101161</v>
      </c>
      <c r="E286">
        <v>522254</v>
      </c>
    </row>
    <row r="287" spans="1:5" x14ac:dyDescent="0.3">
      <c r="A287">
        <v>2026</v>
      </c>
      <c r="B287" s="2" t="s">
        <v>6151</v>
      </c>
      <c r="C287">
        <v>331988</v>
      </c>
      <c r="D287">
        <v>9575835</v>
      </c>
      <c r="E287">
        <v>670217</v>
      </c>
    </row>
    <row r="288" spans="1:5" x14ac:dyDescent="0.3">
      <c r="A288">
        <v>2026</v>
      </c>
      <c r="B288" s="2" t="s">
        <v>6152</v>
      </c>
      <c r="C288">
        <v>1359142</v>
      </c>
      <c r="D288">
        <v>49858092</v>
      </c>
      <c r="E288">
        <v>2432734</v>
      </c>
    </row>
    <row r="289" spans="1:5" x14ac:dyDescent="0.3">
      <c r="A289">
        <v>2026</v>
      </c>
      <c r="B289" s="2" t="s">
        <v>6153</v>
      </c>
      <c r="C289">
        <v>171026</v>
      </c>
      <c r="D289">
        <v>6374356</v>
      </c>
      <c r="E289">
        <v>256706</v>
      </c>
    </row>
    <row r="290" spans="1:5" x14ac:dyDescent="0.3">
      <c r="A290">
        <v>2026</v>
      </c>
      <c r="B290" s="2" t="s">
        <v>6154</v>
      </c>
      <c r="C290">
        <v>334271</v>
      </c>
      <c r="D290">
        <v>4306383</v>
      </c>
      <c r="E290">
        <v>239731</v>
      </c>
    </row>
    <row r="291" spans="1:5" x14ac:dyDescent="0.3">
      <c r="A291">
        <v>2026</v>
      </c>
      <c r="B291" s="2" t="s">
        <v>6155</v>
      </c>
      <c r="C291">
        <v>1196</v>
      </c>
      <c r="D291">
        <v>18376</v>
      </c>
      <c r="E291">
        <v>1023</v>
      </c>
    </row>
    <row r="292" spans="1:5" x14ac:dyDescent="0.3">
      <c r="A292">
        <v>2026</v>
      </c>
      <c r="B292" s="2" t="s">
        <v>6156</v>
      </c>
      <c r="C292">
        <v>1293944</v>
      </c>
      <c r="D292">
        <v>39541905</v>
      </c>
      <c r="E292">
        <v>2253946</v>
      </c>
    </row>
    <row r="293" spans="1:5" x14ac:dyDescent="0.3">
      <c r="A293">
        <v>2026</v>
      </c>
      <c r="B293" s="2" t="s">
        <v>6157</v>
      </c>
      <c r="C293">
        <v>719350</v>
      </c>
      <c r="D293">
        <v>26018416</v>
      </c>
      <c r="E293">
        <v>1292912</v>
      </c>
    </row>
    <row r="294" spans="1:5" x14ac:dyDescent="0.3">
      <c r="A294">
        <v>2026</v>
      </c>
      <c r="B294" s="2" t="s">
        <v>6158</v>
      </c>
      <c r="C294">
        <v>153314</v>
      </c>
      <c r="D294">
        <v>5332474</v>
      </c>
      <c r="E294">
        <v>215915</v>
      </c>
    </row>
    <row r="295" spans="1:5" x14ac:dyDescent="0.3">
      <c r="A295">
        <v>2026</v>
      </c>
      <c r="B295" s="2" t="s">
        <v>6159</v>
      </c>
      <c r="C295">
        <v>22274</v>
      </c>
      <c r="D295">
        <v>607689</v>
      </c>
      <c r="E295">
        <v>37218</v>
      </c>
    </row>
    <row r="296" spans="1:5" x14ac:dyDescent="0.3">
      <c r="A296">
        <v>2026</v>
      </c>
      <c r="B296" s="2" t="s">
        <v>6160</v>
      </c>
      <c r="C296">
        <v>21678</v>
      </c>
      <c r="D296">
        <v>600540</v>
      </c>
      <c r="E296">
        <v>38285</v>
      </c>
    </row>
    <row r="297" spans="1:5" x14ac:dyDescent="0.3">
      <c r="A297">
        <v>2026</v>
      </c>
      <c r="B297" s="2" t="s">
        <v>6161</v>
      </c>
      <c r="C297">
        <v>22665</v>
      </c>
      <c r="D297">
        <v>636286</v>
      </c>
      <c r="E297">
        <v>39192</v>
      </c>
    </row>
    <row r="298" spans="1:5" x14ac:dyDescent="0.3">
      <c r="A298">
        <v>2026</v>
      </c>
      <c r="B298" s="2" t="s">
        <v>6162</v>
      </c>
      <c r="C298">
        <v>22665</v>
      </c>
      <c r="D298">
        <v>643436</v>
      </c>
      <c r="E298">
        <v>39605</v>
      </c>
    </row>
    <row r="299" spans="1:5" x14ac:dyDescent="0.3">
      <c r="A299">
        <v>2026</v>
      </c>
      <c r="B299" s="2" t="s">
        <v>10909</v>
      </c>
      <c r="C299">
        <v>358678</v>
      </c>
      <c r="D299">
        <v>0</v>
      </c>
      <c r="E299">
        <v>0</v>
      </c>
    </row>
    <row r="300" spans="1:5" x14ac:dyDescent="0.3">
      <c r="A300">
        <v>2026</v>
      </c>
      <c r="B300" s="2" t="s">
        <v>6163</v>
      </c>
      <c r="C300">
        <v>5775</v>
      </c>
      <c r="D300">
        <v>0</v>
      </c>
      <c r="E300">
        <v>0</v>
      </c>
    </row>
    <row r="301" spans="1:5" x14ac:dyDescent="0.3">
      <c r="A301">
        <v>2026</v>
      </c>
      <c r="B301" s="2" t="s">
        <v>6164</v>
      </c>
      <c r="C301">
        <v>3771</v>
      </c>
      <c r="D301">
        <v>244481</v>
      </c>
      <c r="E301">
        <v>10714</v>
      </c>
    </row>
    <row r="302" spans="1:5" x14ac:dyDescent="0.3">
      <c r="A302">
        <v>2026</v>
      </c>
      <c r="B302" s="2" t="s">
        <v>6165</v>
      </c>
      <c r="C302">
        <v>2331</v>
      </c>
      <c r="D302">
        <v>61927</v>
      </c>
      <c r="E302">
        <v>4333</v>
      </c>
    </row>
    <row r="303" spans="1:5" x14ac:dyDescent="0.3">
      <c r="A303">
        <v>2026</v>
      </c>
      <c r="B303" s="2" t="s">
        <v>6166</v>
      </c>
      <c r="C303">
        <v>11329</v>
      </c>
      <c r="D303">
        <v>186273</v>
      </c>
      <c r="E303">
        <v>15144</v>
      </c>
    </row>
    <row r="304" spans="1:5" x14ac:dyDescent="0.3">
      <c r="A304">
        <v>2026</v>
      </c>
      <c r="B304" s="2" t="s">
        <v>6167</v>
      </c>
      <c r="C304">
        <v>13058</v>
      </c>
      <c r="D304">
        <v>430097</v>
      </c>
      <c r="E304">
        <v>19384</v>
      </c>
    </row>
    <row r="305" spans="1:5" x14ac:dyDescent="0.3">
      <c r="A305">
        <v>2026</v>
      </c>
      <c r="B305" s="2" t="s">
        <v>6168</v>
      </c>
      <c r="C305">
        <v>17411</v>
      </c>
      <c r="D305">
        <v>613978</v>
      </c>
      <c r="E305">
        <v>27666</v>
      </c>
    </row>
    <row r="306" spans="1:5" x14ac:dyDescent="0.3">
      <c r="A306">
        <v>2026</v>
      </c>
      <c r="B306" s="2" t="s">
        <v>6169</v>
      </c>
      <c r="C306">
        <v>141151</v>
      </c>
      <c r="D306">
        <v>0</v>
      </c>
      <c r="E306">
        <v>335443</v>
      </c>
    </row>
    <row r="307" spans="1:5" x14ac:dyDescent="0.3">
      <c r="A307">
        <v>2026</v>
      </c>
      <c r="B307" s="2" t="s">
        <v>6170</v>
      </c>
      <c r="C307">
        <v>8330</v>
      </c>
      <c r="D307">
        <v>313212</v>
      </c>
      <c r="E307">
        <v>13584</v>
      </c>
    </row>
    <row r="308" spans="1:5" x14ac:dyDescent="0.3">
      <c r="A308">
        <v>2026</v>
      </c>
      <c r="B308" s="2" t="s">
        <v>6171</v>
      </c>
      <c r="C308">
        <v>7163</v>
      </c>
      <c r="D308">
        <v>283204</v>
      </c>
      <c r="E308">
        <v>12283</v>
      </c>
    </row>
    <row r="309" spans="1:5" x14ac:dyDescent="0.3">
      <c r="A309">
        <v>2026</v>
      </c>
      <c r="B309" s="2" t="s">
        <v>6172</v>
      </c>
      <c r="C309">
        <v>5976</v>
      </c>
      <c r="D309">
        <v>215685</v>
      </c>
      <c r="E309">
        <v>9354</v>
      </c>
    </row>
    <row r="310" spans="1:5" x14ac:dyDescent="0.3">
      <c r="A310">
        <v>2026</v>
      </c>
      <c r="B310" s="2" t="s">
        <v>6173</v>
      </c>
      <c r="C310">
        <v>6665</v>
      </c>
      <c r="D310">
        <v>240067</v>
      </c>
      <c r="E310">
        <v>10412</v>
      </c>
    </row>
    <row r="311" spans="1:5" x14ac:dyDescent="0.3">
      <c r="A311">
        <v>2026</v>
      </c>
      <c r="B311" s="2" t="s">
        <v>6174</v>
      </c>
      <c r="C311">
        <v>3966</v>
      </c>
      <c r="D311">
        <v>87500</v>
      </c>
      <c r="E311">
        <v>4248</v>
      </c>
    </row>
    <row r="312" spans="1:5" x14ac:dyDescent="0.3">
      <c r="A312">
        <v>2026</v>
      </c>
      <c r="B312" s="2" t="s">
        <v>6175</v>
      </c>
      <c r="C312">
        <v>6811</v>
      </c>
      <c r="D312">
        <v>217194</v>
      </c>
      <c r="E312">
        <v>10544</v>
      </c>
    </row>
    <row r="313" spans="1:5" x14ac:dyDescent="0.3">
      <c r="A313">
        <v>2026</v>
      </c>
      <c r="B313" s="2" t="s">
        <v>6176</v>
      </c>
      <c r="C313">
        <v>12723</v>
      </c>
      <c r="D313">
        <v>450388</v>
      </c>
      <c r="E313">
        <v>15962</v>
      </c>
    </row>
    <row r="314" spans="1:5" x14ac:dyDescent="0.3">
      <c r="A314">
        <v>2026</v>
      </c>
      <c r="B314" s="2" t="s">
        <v>6177</v>
      </c>
      <c r="C314">
        <v>141568</v>
      </c>
      <c r="D314">
        <v>670117</v>
      </c>
      <c r="E314">
        <v>31213</v>
      </c>
    </row>
    <row r="315" spans="1:5" x14ac:dyDescent="0.3">
      <c r="A315">
        <v>2026</v>
      </c>
      <c r="B315" s="2" t="s">
        <v>6178</v>
      </c>
      <c r="C315">
        <v>410343</v>
      </c>
      <c r="D315">
        <v>11280866</v>
      </c>
      <c r="E315">
        <v>750939</v>
      </c>
    </row>
    <row r="316" spans="1:5" x14ac:dyDescent="0.3">
      <c r="A316">
        <v>2026</v>
      </c>
      <c r="B316" s="2" t="s">
        <v>6179</v>
      </c>
      <c r="C316">
        <v>447629</v>
      </c>
      <c r="D316">
        <v>15593756</v>
      </c>
      <c r="E316">
        <v>847283</v>
      </c>
    </row>
    <row r="317" spans="1:5" x14ac:dyDescent="0.3">
      <c r="A317">
        <v>2026</v>
      </c>
      <c r="B317" s="2" t="s">
        <v>6180</v>
      </c>
      <c r="C317">
        <v>590154</v>
      </c>
      <c r="D317">
        <v>19747200</v>
      </c>
      <c r="E317">
        <v>1026832</v>
      </c>
    </row>
    <row r="318" spans="1:5" x14ac:dyDescent="0.3">
      <c r="A318">
        <v>2026</v>
      </c>
      <c r="B318" s="2" t="s">
        <v>6181</v>
      </c>
      <c r="C318">
        <v>7373</v>
      </c>
      <c r="D318">
        <v>140746</v>
      </c>
      <c r="E318">
        <v>7319</v>
      </c>
    </row>
    <row r="319" spans="1:5" x14ac:dyDescent="0.3">
      <c r="A319">
        <v>2026</v>
      </c>
      <c r="B319" s="2" t="s">
        <v>6182</v>
      </c>
      <c r="C319">
        <v>102725</v>
      </c>
      <c r="D319">
        <v>2380345</v>
      </c>
      <c r="E319">
        <v>178060</v>
      </c>
    </row>
    <row r="320" spans="1:5" x14ac:dyDescent="0.3">
      <c r="A320">
        <v>2026</v>
      </c>
      <c r="B320" s="2" t="s">
        <v>6183</v>
      </c>
      <c r="C320">
        <v>2886</v>
      </c>
      <c r="D320">
        <v>121657</v>
      </c>
      <c r="E320">
        <v>5306</v>
      </c>
    </row>
    <row r="321" spans="1:5" x14ac:dyDescent="0.3">
      <c r="A321">
        <v>2026</v>
      </c>
      <c r="B321" s="2" t="s">
        <v>6184</v>
      </c>
      <c r="C321">
        <v>12036</v>
      </c>
      <c r="D321">
        <v>206257</v>
      </c>
      <c r="E321">
        <v>19313</v>
      </c>
    </row>
    <row r="322" spans="1:5" x14ac:dyDescent="0.3">
      <c r="A322">
        <v>2026</v>
      </c>
      <c r="B322" s="2" t="s">
        <v>10843</v>
      </c>
      <c r="C322">
        <v>0</v>
      </c>
      <c r="D322">
        <v>0</v>
      </c>
      <c r="E322">
        <v>0</v>
      </c>
    </row>
    <row r="323" spans="1:5" x14ac:dyDescent="0.3">
      <c r="A323">
        <v>2026</v>
      </c>
      <c r="B323" s="2" t="s">
        <v>6185</v>
      </c>
      <c r="C323">
        <v>10402</v>
      </c>
      <c r="D323">
        <v>700545</v>
      </c>
      <c r="E323">
        <v>55383</v>
      </c>
    </row>
    <row r="324" spans="1:5" x14ac:dyDescent="0.3">
      <c r="A324">
        <v>2026</v>
      </c>
      <c r="B324" s="2" t="s">
        <v>6186</v>
      </c>
      <c r="C324">
        <v>95859</v>
      </c>
      <c r="D324">
        <v>2274495</v>
      </c>
      <c r="E324">
        <v>774190</v>
      </c>
    </row>
    <row r="325" spans="1:5" x14ac:dyDescent="0.3">
      <c r="A325">
        <v>2026</v>
      </c>
      <c r="B325" s="2" t="s">
        <v>6187</v>
      </c>
      <c r="C325">
        <v>111140</v>
      </c>
      <c r="D325">
        <v>2467673</v>
      </c>
      <c r="E325">
        <v>1367045</v>
      </c>
    </row>
    <row r="326" spans="1:5" x14ac:dyDescent="0.3">
      <c r="A326">
        <v>2026</v>
      </c>
      <c r="B326" s="2" t="s">
        <v>6188</v>
      </c>
      <c r="C326">
        <v>49675</v>
      </c>
      <c r="D326">
        <v>1433816</v>
      </c>
      <c r="E326">
        <v>71783</v>
      </c>
    </row>
    <row r="327" spans="1:5" x14ac:dyDescent="0.3">
      <c r="A327">
        <v>2026</v>
      </c>
      <c r="B327" s="2" t="s">
        <v>6189</v>
      </c>
      <c r="C327">
        <v>37256</v>
      </c>
      <c r="D327">
        <v>1433816</v>
      </c>
      <c r="E327">
        <v>71783</v>
      </c>
    </row>
    <row r="328" spans="1:5" x14ac:dyDescent="0.3">
      <c r="A328">
        <v>2026</v>
      </c>
      <c r="B328" s="2" t="s">
        <v>6190</v>
      </c>
      <c r="C328">
        <v>2565</v>
      </c>
      <c r="D328">
        <v>0</v>
      </c>
      <c r="E328">
        <v>0</v>
      </c>
    </row>
    <row r="329" spans="1:5" x14ac:dyDescent="0.3">
      <c r="A329">
        <v>2026</v>
      </c>
      <c r="B329" s="2" t="s">
        <v>6191</v>
      </c>
      <c r="C329">
        <v>10158</v>
      </c>
      <c r="D329">
        <v>1327144</v>
      </c>
      <c r="E329">
        <v>50980</v>
      </c>
    </row>
    <row r="330" spans="1:5" x14ac:dyDescent="0.3">
      <c r="A330">
        <v>2026</v>
      </c>
      <c r="B330" s="2" t="s">
        <v>6192</v>
      </c>
      <c r="C330">
        <v>32776</v>
      </c>
      <c r="D330">
        <v>1304170</v>
      </c>
      <c r="E330">
        <v>53318</v>
      </c>
    </row>
    <row r="331" spans="1:5" x14ac:dyDescent="0.3">
      <c r="A331">
        <v>2026</v>
      </c>
      <c r="B331" s="2" t="s">
        <v>6193</v>
      </c>
      <c r="C331">
        <v>12949</v>
      </c>
      <c r="D331">
        <v>489688</v>
      </c>
      <c r="E331">
        <v>19793</v>
      </c>
    </row>
    <row r="332" spans="1:5" x14ac:dyDescent="0.3">
      <c r="A332">
        <v>2026</v>
      </c>
      <c r="B332" s="2" t="s">
        <v>6194</v>
      </c>
      <c r="C332">
        <v>20543</v>
      </c>
      <c r="D332">
        <v>620724</v>
      </c>
      <c r="E332">
        <v>32881</v>
      </c>
    </row>
    <row r="333" spans="1:5" x14ac:dyDescent="0.3">
      <c r="A333">
        <v>2026</v>
      </c>
      <c r="B333" s="2" t="s">
        <v>6195</v>
      </c>
      <c r="C333">
        <v>4732</v>
      </c>
      <c r="D333">
        <v>54538</v>
      </c>
      <c r="E333">
        <v>4434</v>
      </c>
    </row>
    <row r="334" spans="1:5" x14ac:dyDescent="0.3">
      <c r="A334">
        <v>2026</v>
      </c>
      <c r="B334" s="2" t="s">
        <v>6196</v>
      </c>
      <c r="C334">
        <v>7472</v>
      </c>
      <c r="D334">
        <v>182729</v>
      </c>
      <c r="E334">
        <v>10860</v>
      </c>
    </row>
    <row r="335" spans="1:5" x14ac:dyDescent="0.3">
      <c r="A335">
        <v>2026</v>
      </c>
      <c r="B335" s="2" t="s">
        <v>6197</v>
      </c>
      <c r="C335">
        <v>20661</v>
      </c>
      <c r="D335">
        <v>593281</v>
      </c>
      <c r="E335">
        <v>29639</v>
      </c>
    </row>
    <row r="336" spans="1:5" x14ac:dyDescent="0.3">
      <c r="A336">
        <v>2026</v>
      </c>
      <c r="B336" s="2" t="s">
        <v>6198</v>
      </c>
      <c r="C336">
        <v>7500</v>
      </c>
      <c r="D336">
        <v>0</v>
      </c>
      <c r="E336">
        <v>15000</v>
      </c>
    </row>
    <row r="337" spans="1:5" x14ac:dyDescent="0.3">
      <c r="A337">
        <v>2026</v>
      </c>
      <c r="B337" s="2" t="s">
        <v>6199</v>
      </c>
      <c r="C337">
        <v>4349</v>
      </c>
      <c r="D337">
        <v>0</v>
      </c>
      <c r="E337">
        <v>0</v>
      </c>
    </row>
    <row r="338" spans="1:5" x14ac:dyDescent="0.3">
      <c r="A338">
        <v>2026</v>
      </c>
      <c r="B338" s="2" t="s">
        <v>6200</v>
      </c>
      <c r="C338">
        <v>9881</v>
      </c>
      <c r="D338">
        <v>426808</v>
      </c>
      <c r="E338">
        <v>17036</v>
      </c>
    </row>
    <row r="339" spans="1:5" x14ac:dyDescent="0.3">
      <c r="A339">
        <v>2026</v>
      </c>
      <c r="B339" s="2" t="s">
        <v>6201</v>
      </c>
      <c r="C339">
        <v>4797</v>
      </c>
      <c r="D339">
        <v>181247</v>
      </c>
      <c r="E339">
        <v>7249</v>
      </c>
    </row>
    <row r="340" spans="1:5" x14ac:dyDescent="0.3">
      <c r="A340">
        <v>2026</v>
      </c>
      <c r="B340" s="2" t="s">
        <v>6202</v>
      </c>
      <c r="C340">
        <v>3717</v>
      </c>
      <c r="D340">
        <v>160784</v>
      </c>
      <c r="E340">
        <v>6416</v>
      </c>
    </row>
    <row r="341" spans="1:5" x14ac:dyDescent="0.3">
      <c r="A341">
        <v>2026</v>
      </c>
      <c r="B341" s="2" t="s">
        <v>6203</v>
      </c>
      <c r="C341">
        <v>7435</v>
      </c>
      <c r="D341">
        <v>312798</v>
      </c>
      <c r="E341">
        <v>12488</v>
      </c>
    </row>
    <row r="342" spans="1:5" x14ac:dyDescent="0.3">
      <c r="A342">
        <v>2026</v>
      </c>
      <c r="B342" s="2" t="s">
        <v>6204</v>
      </c>
      <c r="C342">
        <v>12833</v>
      </c>
      <c r="D342">
        <v>476505</v>
      </c>
      <c r="E342">
        <v>19065</v>
      </c>
    </row>
    <row r="343" spans="1:5" x14ac:dyDescent="0.3">
      <c r="A343">
        <v>2026</v>
      </c>
      <c r="B343" s="2" t="s">
        <v>6205</v>
      </c>
      <c r="C343">
        <v>39905</v>
      </c>
      <c r="D343">
        <v>1470442</v>
      </c>
      <c r="E343">
        <v>58839</v>
      </c>
    </row>
    <row r="344" spans="1:5" x14ac:dyDescent="0.3">
      <c r="A344">
        <v>2026</v>
      </c>
      <c r="B344" s="2" t="s">
        <v>6206</v>
      </c>
      <c r="C344">
        <v>10085</v>
      </c>
      <c r="D344">
        <v>438502</v>
      </c>
      <c r="E344">
        <v>17500</v>
      </c>
    </row>
    <row r="345" spans="1:5" x14ac:dyDescent="0.3">
      <c r="A345">
        <v>2026</v>
      </c>
      <c r="B345" s="2" t="s">
        <v>6207</v>
      </c>
      <c r="C345">
        <v>43989</v>
      </c>
      <c r="D345">
        <v>1697342</v>
      </c>
      <c r="E345">
        <v>60693</v>
      </c>
    </row>
    <row r="346" spans="1:5" x14ac:dyDescent="0.3">
      <c r="A346">
        <v>2026</v>
      </c>
      <c r="B346" s="2" t="s">
        <v>6208</v>
      </c>
      <c r="C346">
        <v>8308</v>
      </c>
      <c r="D346">
        <v>1685500</v>
      </c>
      <c r="E346">
        <v>60270</v>
      </c>
    </row>
    <row r="347" spans="1:5" x14ac:dyDescent="0.3">
      <c r="A347">
        <v>2026</v>
      </c>
      <c r="B347" s="2" t="s">
        <v>6210</v>
      </c>
      <c r="C347">
        <v>714005</v>
      </c>
      <c r="D347">
        <v>1598659</v>
      </c>
      <c r="E347">
        <v>757165</v>
      </c>
    </row>
    <row r="348" spans="1:5" x14ac:dyDescent="0.3">
      <c r="A348">
        <v>2026</v>
      </c>
      <c r="B348" s="2" t="s">
        <v>6211</v>
      </c>
      <c r="C348">
        <v>105727</v>
      </c>
      <c r="D348">
        <v>81986</v>
      </c>
      <c r="E348">
        <v>108185</v>
      </c>
    </row>
    <row r="349" spans="1:5" x14ac:dyDescent="0.3">
      <c r="A349">
        <v>2026</v>
      </c>
      <c r="B349" s="2" t="s">
        <v>10910</v>
      </c>
      <c r="C349">
        <v>23752</v>
      </c>
      <c r="D349">
        <v>234382</v>
      </c>
      <c r="E349">
        <v>16084</v>
      </c>
    </row>
    <row r="350" spans="1:5" x14ac:dyDescent="0.3">
      <c r="A350">
        <v>2026</v>
      </c>
      <c r="B350" s="2" t="s">
        <v>6212</v>
      </c>
      <c r="C350">
        <v>2697</v>
      </c>
      <c r="D350">
        <v>55943</v>
      </c>
      <c r="E350">
        <v>103994</v>
      </c>
    </row>
    <row r="351" spans="1:5" x14ac:dyDescent="0.3">
      <c r="A351">
        <v>2026</v>
      </c>
      <c r="B351" s="2" t="s">
        <v>10911</v>
      </c>
      <c r="C351">
        <v>0</v>
      </c>
      <c r="D351">
        <v>435006</v>
      </c>
      <c r="E351">
        <v>30639</v>
      </c>
    </row>
    <row r="352" spans="1:5" x14ac:dyDescent="0.3">
      <c r="A352">
        <v>2026</v>
      </c>
      <c r="B352" s="2" t="s">
        <v>6213</v>
      </c>
      <c r="C352">
        <v>10795</v>
      </c>
      <c r="D352">
        <v>479480</v>
      </c>
      <c r="E352">
        <v>18980</v>
      </c>
    </row>
    <row r="353" spans="1:5" x14ac:dyDescent="0.3">
      <c r="A353">
        <v>2026</v>
      </c>
      <c r="B353" s="2" t="s">
        <v>6214</v>
      </c>
      <c r="C353">
        <v>5155</v>
      </c>
      <c r="D353">
        <v>247616</v>
      </c>
      <c r="E353">
        <v>8398</v>
      </c>
    </row>
    <row r="354" spans="1:5" x14ac:dyDescent="0.3">
      <c r="A354">
        <v>2026</v>
      </c>
      <c r="B354" s="2" t="s">
        <v>6215</v>
      </c>
      <c r="C354">
        <v>2602</v>
      </c>
      <c r="D354">
        <v>167370</v>
      </c>
      <c r="E354">
        <v>5709</v>
      </c>
    </row>
    <row r="355" spans="1:5" x14ac:dyDescent="0.3">
      <c r="A355">
        <v>2026</v>
      </c>
      <c r="B355" s="2" t="s">
        <v>6216</v>
      </c>
      <c r="C355">
        <v>176151</v>
      </c>
      <c r="D355">
        <v>7914280</v>
      </c>
      <c r="E355">
        <v>355359</v>
      </c>
    </row>
    <row r="356" spans="1:5" x14ac:dyDescent="0.3">
      <c r="A356">
        <v>2026</v>
      </c>
      <c r="B356" s="2" t="s">
        <v>6217</v>
      </c>
      <c r="C356">
        <v>1296817</v>
      </c>
      <c r="D356">
        <v>46594181</v>
      </c>
      <c r="E356">
        <v>2365065</v>
      </c>
    </row>
    <row r="357" spans="1:5" x14ac:dyDescent="0.3">
      <c r="A357">
        <v>2026</v>
      </c>
      <c r="B357" s="2" t="s">
        <v>6218</v>
      </c>
      <c r="C357">
        <v>1147296</v>
      </c>
      <c r="D357">
        <v>39329967</v>
      </c>
      <c r="E357">
        <v>1894260</v>
      </c>
    </row>
    <row r="358" spans="1:5" x14ac:dyDescent="0.3">
      <c r="A358">
        <v>2026</v>
      </c>
      <c r="B358" s="2" t="s">
        <v>6219</v>
      </c>
      <c r="C358">
        <v>360328</v>
      </c>
      <c r="D358">
        <v>12767222</v>
      </c>
      <c r="E358">
        <v>706510</v>
      </c>
    </row>
    <row r="359" spans="1:5" x14ac:dyDescent="0.3">
      <c r="A359">
        <v>2026</v>
      </c>
      <c r="B359" s="2" t="s">
        <v>6220</v>
      </c>
      <c r="C359">
        <v>419054</v>
      </c>
      <c r="D359">
        <v>18521852</v>
      </c>
      <c r="E359">
        <v>832534</v>
      </c>
    </row>
    <row r="360" spans="1:5" x14ac:dyDescent="0.3">
      <c r="A360">
        <v>2026</v>
      </c>
      <c r="B360" s="2" t="s">
        <v>6221</v>
      </c>
      <c r="C360">
        <v>260026</v>
      </c>
      <c r="D360">
        <v>5371538</v>
      </c>
      <c r="E360">
        <v>425880</v>
      </c>
    </row>
    <row r="361" spans="1:5" x14ac:dyDescent="0.3">
      <c r="A361">
        <v>2026</v>
      </c>
      <c r="B361" s="2" t="s">
        <v>6222</v>
      </c>
      <c r="C361">
        <v>60784</v>
      </c>
      <c r="D361">
        <v>1514825</v>
      </c>
      <c r="E361">
        <v>75640</v>
      </c>
    </row>
    <row r="362" spans="1:5" x14ac:dyDescent="0.3">
      <c r="A362">
        <v>2026</v>
      </c>
      <c r="B362" s="2" t="s">
        <v>10912</v>
      </c>
      <c r="C362">
        <v>0</v>
      </c>
      <c r="D362">
        <v>46301</v>
      </c>
      <c r="E362">
        <v>2285</v>
      </c>
    </row>
    <row r="363" spans="1:5" x14ac:dyDescent="0.3">
      <c r="A363">
        <v>2026</v>
      </c>
      <c r="B363" s="2" t="s">
        <v>10913</v>
      </c>
      <c r="C363">
        <v>0</v>
      </c>
      <c r="D363">
        <v>103932</v>
      </c>
      <c r="E363">
        <v>6562</v>
      </c>
    </row>
    <row r="364" spans="1:5" x14ac:dyDescent="0.3">
      <c r="A364">
        <v>2026</v>
      </c>
      <c r="B364" s="2" t="s">
        <v>6223</v>
      </c>
      <c r="C364">
        <v>13779</v>
      </c>
      <c r="D364">
        <v>446531</v>
      </c>
      <c r="E364">
        <v>23067</v>
      </c>
    </row>
    <row r="365" spans="1:5" x14ac:dyDescent="0.3">
      <c r="A365">
        <v>2026</v>
      </c>
      <c r="B365" s="2" t="s">
        <v>6224</v>
      </c>
      <c r="C365">
        <v>4844</v>
      </c>
      <c r="D365">
        <v>168106</v>
      </c>
      <c r="E365">
        <v>10104</v>
      </c>
    </row>
    <row r="366" spans="1:5" x14ac:dyDescent="0.3">
      <c r="A366">
        <v>2026</v>
      </c>
      <c r="B366" s="2" t="s">
        <v>6225</v>
      </c>
      <c r="C366">
        <v>28249</v>
      </c>
      <c r="D366">
        <v>930176</v>
      </c>
      <c r="E366">
        <v>47025</v>
      </c>
    </row>
    <row r="367" spans="1:5" x14ac:dyDescent="0.3">
      <c r="A367">
        <v>2026</v>
      </c>
      <c r="B367" s="2" t="s">
        <v>6226</v>
      </c>
      <c r="C367">
        <v>3968</v>
      </c>
      <c r="D367">
        <v>94990</v>
      </c>
      <c r="E367">
        <v>7933</v>
      </c>
    </row>
    <row r="368" spans="1:5" x14ac:dyDescent="0.3">
      <c r="A368">
        <v>2026</v>
      </c>
      <c r="B368" s="2" t="s">
        <v>6227</v>
      </c>
      <c r="C368">
        <v>54193</v>
      </c>
      <c r="D368">
        <v>1601457</v>
      </c>
      <c r="E368">
        <v>94011</v>
      </c>
    </row>
    <row r="369" spans="1:5" x14ac:dyDescent="0.3">
      <c r="A369">
        <v>2026</v>
      </c>
      <c r="B369" s="2" t="s">
        <v>6228</v>
      </c>
      <c r="C369">
        <v>38259</v>
      </c>
      <c r="D369">
        <v>1443003</v>
      </c>
      <c r="E369">
        <v>69856</v>
      </c>
    </row>
    <row r="370" spans="1:5" x14ac:dyDescent="0.3">
      <c r="A370">
        <v>2026</v>
      </c>
      <c r="B370" s="2" t="s">
        <v>6229</v>
      </c>
      <c r="C370">
        <v>74314</v>
      </c>
      <c r="D370">
        <v>1999821</v>
      </c>
      <c r="E370">
        <v>129242</v>
      </c>
    </row>
    <row r="371" spans="1:5" x14ac:dyDescent="0.3">
      <c r="A371">
        <v>2026</v>
      </c>
      <c r="B371" s="2" t="s">
        <v>6230</v>
      </c>
      <c r="C371">
        <v>86525</v>
      </c>
      <c r="D371">
        <v>3569183</v>
      </c>
      <c r="E371">
        <v>162806</v>
      </c>
    </row>
    <row r="372" spans="1:5" x14ac:dyDescent="0.3">
      <c r="A372">
        <v>2026</v>
      </c>
      <c r="B372" s="2" t="s">
        <v>6231</v>
      </c>
      <c r="C372">
        <v>98556</v>
      </c>
      <c r="D372">
        <v>3500278</v>
      </c>
      <c r="E372">
        <v>173515</v>
      </c>
    </row>
    <row r="373" spans="1:5" x14ac:dyDescent="0.3">
      <c r="A373">
        <v>2026</v>
      </c>
      <c r="B373" s="2" t="s">
        <v>10844</v>
      </c>
      <c r="C373">
        <v>0</v>
      </c>
      <c r="D373">
        <v>0</v>
      </c>
      <c r="E373">
        <v>0</v>
      </c>
    </row>
    <row r="374" spans="1:5" x14ac:dyDescent="0.3">
      <c r="A374">
        <v>2026</v>
      </c>
      <c r="B374" s="2" t="s">
        <v>10845</v>
      </c>
      <c r="C374">
        <v>0</v>
      </c>
      <c r="D374">
        <v>0</v>
      </c>
      <c r="E374">
        <v>0</v>
      </c>
    </row>
    <row r="375" spans="1:5" x14ac:dyDescent="0.3">
      <c r="A375">
        <v>2026</v>
      </c>
      <c r="B375" s="2" t="s">
        <v>6232</v>
      </c>
      <c r="C375">
        <v>20708</v>
      </c>
      <c r="D375">
        <v>13269</v>
      </c>
      <c r="E375">
        <v>2587</v>
      </c>
    </row>
    <row r="376" spans="1:5" x14ac:dyDescent="0.3">
      <c r="A376">
        <v>2026</v>
      </c>
      <c r="B376" s="2" t="s">
        <v>6233</v>
      </c>
      <c r="C376">
        <v>124495</v>
      </c>
      <c r="D376">
        <v>3324179</v>
      </c>
      <c r="E376">
        <v>188077</v>
      </c>
    </row>
    <row r="377" spans="1:5" x14ac:dyDescent="0.3">
      <c r="A377">
        <v>2026</v>
      </c>
      <c r="B377" s="2" t="s">
        <v>6234</v>
      </c>
      <c r="C377">
        <v>112530</v>
      </c>
      <c r="D377">
        <v>4539685</v>
      </c>
      <c r="E377">
        <v>203538</v>
      </c>
    </row>
    <row r="378" spans="1:5" x14ac:dyDescent="0.3">
      <c r="A378">
        <v>2026</v>
      </c>
      <c r="B378" s="2" t="s">
        <v>6235</v>
      </c>
      <c r="C378">
        <v>134033</v>
      </c>
      <c r="D378">
        <v>3401666</v>
      </c>
      <c r="E378">
        <v>207072</v>
      </c>
    </row>
    <row r="379" spans="1:5" x14ac:dyDescent="0.3">
      <c r="A379">
        <v>2026</v>
      </c>
      <c r="B379" s="2" t="s">
        <v>6236</v>
      </c>
      <c r="C379">
        <v>210475</v>
      </c>
      <c r="D379">
        <v>5054504</v>
      </c>
      <c r="E379">
        <v>339044</v>
      </c>
    </row>
    <row r="380" spans="1:5" x14ac:dyDescent="0.3">
      <c r="A380">
        <v>2026</v>
      </c>
      <c r="B380" s="2" t="s">
        <v>6237</v>
      </c>
      <c r="C380">
        <v>114194</v>
      </c>
      <c r="D380">
        <v>12357174</v>
      </c>
      <c r="E380">
        <v>343088</v>
      </c>
    </row>
    <row r="381" spans="1:5" x14ac:dyDescent="0.3">
      <c r="A381">
        <v>2026</v>
      </c>
      <c r="B381" s="2" t="s">
        <v>6238</v>
      </c>
      <c r="C381">
        <v>384</v>
      </c>
      <c r="D381">
        <v>0</v>
      </c>
      <c r="E381">
        <v>0</v>
      </c>
    </row>
    <row r="382" spans="1:5" x14ac:dyDescent="0.3">
      <c r="A382">
        <v>2026</v>
      </c>
      <c r="B382" s="2" t="s">
        <v>6239</v>
      </c>
      <c r="C382">
        <v>7309</v>
      </c>
      <c r="D382">
        <v>273028</v>
      </c>
      <c r="E382">
        <v>11102</v>
      </c>
    </row>
    <row r="383" spans="1:5" x14ac:dyDescent="0.3">
      <c r="A383">
        <v>2026</v>
      </c>
      <c r="B383" s="2" t="s">
        <v>6240</v>
      </c>
      <c r="C383">
        <v>9413</v>
      </c>
      <c r="D383">
        <v>360036</v>
      </c>
      <c r="E383">
        <v>14585</v>
      </c>
    </row>
    <row r="384" spans="1:5" x14ac:dyDescent="0.3">
      <c r="A384">
        <v>2026</v>
      </c>
      <c r="B384" s="2" t="s">
        <v>6241</v>
      </c>
      <c r="C384">
        <v>30705</v>
      </c>
      <c r="D384">
        <v>1086860</v>
      </c>
      <c r="E384">
        <v>37188</v>
      </c>
    </row>
    <row r="385" spans="1:5" x14ac:dyDescent="0.3">
      <c r="A385">
        <v>2026</v>
      </c>
      <c r="B385" s="2" t="s">
        <v>10914</v>
      </c>
      <c r="C385">
        <v>0</v>
      </c>
      <c r="D385">
        <v>657067</v>
      </c>
      <c r="E385">
        <v>22482</v>
      </c>
    </row>
    <row r="386" spans="1:5" x14ac:dyDescent="0.3">
      <c r="A386">
        <v>2026</v>
      </c>
      <c r="B386" s="2" t="s">
        <v>6242</v>
      </c>
      <c r="C386">
        <v>7498</v>
      </c>
      <c r="D386">
        <v>286529</v>
      </c>
      <c r="E386">
        <v>11608</v>
      </c>
    </row>
    <row r="387" spans="1:5" x14ac:dyDescent="0.3">
      <c r="A387">
        <v>2026</v>
      </c>
      <c r="B387" s="2" t="s">
        <v>6243</v>
      </c>
      <c r="C387">
        <v>265564</v>
      </c>
      <c r="D387">
        <v>10160961</v>
      </c>
      <c r="E387">
        <v>494201</v>
      </c>
    </row>
    <row r="388" spans="1:5" x14ac:dyDescent="0.3">
      <c r="A388">
        <v>2026</v>
      </c>
      <c r="B388" s="2" t="s">
        <v>6244</v>
      </c>
      <c r="C388">
        <v>160244</v>
      </c>
      <c r="D388">
        <v>278737</v>
      </c>
      <c r="E388">
        <v>168963</v>
      </c>
    </row>
    <row r="389" spans="1:5" x14ac:dyDescent="0.3">
      <c r="A389">
        <v>2026</v>
      </c>
      <c r="B389" s="2" t="s">
        <v>6245</v>
      </c>
      <c r="C389">
        <v>41511</v>
      </c>
      <c r="D389">
        <v>1200912</v>
      </c>
      <c r="E389">
        <v>93674</v>
      </c>
    </row>
    <row r="390" spans="1:5" x14ac:dyDescent="0.3">
      <c r="A390">
        <v>2026</v>
      </c>
      <c r="B390" s="2" t="s">
        <v>6246</v>
      </c>
      <c r="C390">
        <v>37347</v>
      </c>
      <c r="D390">
        <v>1304372</v>
      </c>
      <c r="E390">
        <v>67328</v>
      </c>
    </row>
    <row r="391" spans="1:5" x14ac:dyDescent="0.3">
      <c r="A391">
        <v>2026</v>
      </c>
      <c r="B391" s="2" t="s">
        <v>6247</v>
      </c>
      <c r="C391">
        <v>1556</v>
      </c>
      <c r="D391">
        <v>38995</v>
      </c>
      <c r="E391">
        <v>2713</v>
      </c>
    </row>
    <row r="392" spans="1:5" x14ac:dyDescent="0.3">
      <c r="A392">
        <v>2026</v>
      </c>
      <c r="B392" s="2" t="s">
        <v>6248</v>
      </c>
      <c r="C392">
        <v>2178</v>
      </c>
      <c r="D392">
        <v>54981</v>
      </c>
      <c r="E392">
        <v>3844</v>
      </c>
    </row>
    <row r="393" spans="1:5" x14ac:dyDescent="0.3">
      <c r="A393">
        <v>2026</v>
      </c>
      <c r="B393" s="2" t="s">
        <v>6249</v>
      </c>
      <c r="C393">
        <v>3651</v>
      </c>
      <c r="D393">
        <v>61865</v>
      </c>
      <c r="E393">
        <v>4700</v>
      </c>
    </row>
    <row r="394" spans="1:5" x14ac:dyDescent="0.3">
      <c r="A394">
        <v>2026</v>
      </c>
      <c r="B394" s="2" t="s">
        <v>6250</v>
      </c>
      <c r="C394">
        <v>2318</v>
      </c>
      <c r="D394">
        <v>67963</v>
      </c>
      <c r="E394">
        <v>4294</v>
      </c>
    </row>
    <row r="395" spans="1:5" x14ac:dyDescent="0.3">
      <c r="A395">
        <v>2026</v>
      </c>
      <c r="B395" s="2" t="s">
        <v>6251</v>
      </c>
      <c r="C395">
        <v>15170</v>
      </c>
      <c r="D395">
        <v>238256</v>
      </c>
      <c r="E395">
        <v>13986</v>
      </c>
    </row>
    <row r="396" spans="1:5" x14ac:dyDescent="0.3">
      <c r="A396">
        <v>2026</v>
      </c>
      <c r="B396" s="2" t="s">
        <v>6252</v>
      </c>
      <c r="C396">
        <v>228980</v>
      </c>
      <c r="D396">
        <v>8626638</v>
      </c>
      <c r="E396">
        <v>435560</v>
      </c>
    </row>
    <row r="397" spans="1:5" x14ac:dyDescent="0.3">
      <c r="A397">
        <v>2026</v>
      </c>
      <c r="B397" s="2" t="s">
        <v>6253</v>
      </c>
      <c r="C397">
        <v>96975</v>
      </c>
      <c r="D397">
        <v>2898881</v>
      </c>
      <c r="E397">
        <v>192992</v>
      </c>
    </row>
    <row r="398" spans="1:5" x14ac:dyDescent="0.3">
      <c r="A398">
        <v>2026</v>
      </c>
      <c r="B398" s="2" t="s">
        <v>6254</v>
      </c>
      <c r="C398">
        <v>30499</v>
      </c>
      <c r="D398">
        <v>1728709</v>
      </c>
      <c r="E398">
        <v>64555</v>
      </c>
    </row>
    <row r="399" spans="1:5" x14ac:dyDescent="0.3">
      <c r="A399">
        <v>2026</v>
      </c>
      <c r="B399" s="2" t="s">
        <v>6255</v>
      </c>
      <c r="C399">
        <v>3986</v>
      </c>
      <c r="D399">
        <v>197099</v>
      </c>
      <c r="E399">
        <v>7360</v>
      </c>
    </row>
    <row r="400" spans="1:5" x14ac:dyDescent="0.3">
      <c r="A400">
        <v>2026</v>
      </c>
      <c r="B400" s="2" t="s">
        <v>10915</v>
      </c>
      <c r="C400">
        <v>0</v>
      </c>
      <c r="D400">
        <v>582519</v>
      </c>
      <c r="E400">
        <v>27708</v>
      </c>
    </row>
    <row r="401" spans="1:5" x14ac:dyDescent="0.3">
      <c r="A401">
        <v>2026</v>
      </c>
      <c r="B401" s="2" t="s">
        <v>6256</v>
      </c>
      <c r="C401">
        <v>6347</v>
      </c>
      <c r="D401">
        <v>95184</v>
      </c>
      <c r="E401">
        <v>5471</v>
      </c>
    </row>
    <row r="402" spans="1:5" x14ac:dyDescent="0.3">
      <c r="A402">
        <v>2026</v>
      </c>
      <c r="B402" s="2" t="s">
        <v>6257</v>
      </c>
      <c r="C402">
        <v>6458</v>
      </c>
      <c r="D402">
        <v>129786</v>
      </c>
      <c r="E402">
        <v>9683</v>
      </c>
    </row>
    <row r="403" spans="1:5" x14ac:dyDescent="0.3">
      <c r="A403">
        <v>2026</v>
      </c>
      <c r="B403" s="2" t="s">
        <v>6258</v>
      </c>
      <c r="C403">
        <v>142883</v>
      </c>
      <c r="D403">
        <v>3987750</v>
      </c>
      <c r="E403">
        <v>253253</v>
      </c>
    </row>
    <row r="404" spans="1:5" x14ac:dyDescent="0.3">
      <c r="A404">
        <v>2026</v>
      </c>
      <c r="B404" s="2" t="s">
        <v>6259</v>
      </c>
      <c r="C404">
        <v>135072</v>
      </c>
      <c r="D404">
        <v>3625037</v>
      </c>
      <c r="E404">
        <v>230218</v>
      </c>
    </row>
    <row r="405" spans="1:5" x14ac:dyDescent="0.3">
      <c r="A405">
        <v>2026</v>
      </c>
      <c r="B405" s="2" t="s">
        <v>6260</v>
      </c>
      <c r="C405">
        <v>41620</v>
      </c>
      <c r="D405">
        <v>1206385</v>
      </c>
      <c r="E405">
        <v>68487</v>
      </c>
    </row>
    <row r="406" spans="1:5" x14ac:dyDescent="0.3">
      <c r="A406">
        <v>2026</v>
      </c>
      <c r="B406" s="2" t="s">
        <v>6261</v>
      </c>
      <c r="C406">
        <v>38100</v>
      </c>
      <c r="D406">
        <v>1067068</v>
      </c>
      <c r="E406">
        <v>60715</v>
      </c>
    </row>
    <row r="407" spans="1:5" x14ac:dyDescent="0.3">
      <c r="A407">
        <v>2026</v>
      </c>
      <c r="B407" s="2" t="s">
        <v>10846</v>
      </c>
      <c r="C407">
        <v>0</v>
      </c>
      <c r="D407">
        <v>0</v>
      </c>
      <c r="E407">
        <v>0</v>
      </c>
    </row>
    <row r="408" spans="1:5" x14ac:dyDescent="0.3">
      <c r="A408">
        <v>2026</v>
      </c>
      <c r="B408" s="2" t="s">
        <v>10847</v>
      </c>
      <c r="C408">
        <v>0</v>
      </c>
      <c r="D408">
        <v>0</v>
      </c>
      <c r="E408">
        <v>0</v>
      </c>
    </row>
    <row r="409" spans="1:5" x14ac:dyDescent="0.3">
      <c r="A409">
        <v>2026</v>
      </c>
      <c r="B409" s="2" t="s">
        <v>6262</v>
      </c>
      <c r="C409">
        <v>18935</v>
      </c>
      <c r="D409">
        <v>676588</v>
      </c>
      <c r="E409">
        <v>29187</v>
      </c>
    </row>
    <row r="410" spans="1:5" x14ac:dyDescent="0.3">
      <c r="A410">
        <v>2026</v>
      </c>
      <c r="B410" s="2" t="s">
        <v>6263</v>
      </c>
      <c r="C410">
        <v>3580</v>
      </c>
      <c r="D410">
        <v>128611</v>
      </c>
      <c r="E410">
        <v>4983</v>
      </c>
    </row>
    <row r="411" spans="1:5" x14ac:dyDescent="0.3">
      <c r="A411">
        <v>2026</v>
      </c>
      <c r="B411" s="2" t="s">
        <v>6264</v>
      </c>
      <c r="C411">
        <v>111240</v>
      </c>
      <c r="D411">
        <v>5520577</v>
      </c>
      <c r="E411">
        <v>192094</v>
      </c>
    </row>
    <row r="412" spans="1:5" x14ac:dyDescent="0.3">
      <c r="A412">
        <v>2026</v>
      </c>
      <c r="B412" s="2" t="s">
        <v>6265</v>
      </c>
      <c r="C412">
        <v>4592</v>
      </c>
      <c r="D412">
        <v>212531</v>
      </c>
      <c r="E412">
        <v>7142</v>
      </c>
    </row>
    <row r="413" spans="1:5" x14ac:dyDescent="0.3">
      <c r="A413">
        <v>2026</v>
      </c>
      <c r="B413" s="2" t="s">
        <v>6266</v>
      </c>
      <c r="C413">
        <v>8021</v>
      </c>
      <c r="D413">
        <v>189872</v>
      </c>
      <c r="E413">
        <v>6381</v>
      </c>
    </row>
    <row r="414" spans="1:5" x14ac:dyDescent="0.3">
      <c r="A414">
        <v>2026</v>
      </c>
      <c r="B414" s="2" t="s">
        <v>6267</v>
      </c>
      <c r="C414">
        <v>135793</v>
      </c>
      <c r="D414">
        <v>5099258</v>
      </c>
      <c r="E414">
        <v>226894</v>
      </c>
    </row>
    <row r="415" spans="1:5" x14ac:dyDescent="0.3">
      <c r="A415">
        <v>2026</v>
      </c>
      <c r="B415" s="2" t="s">
        <v>6268</v>
      </c>
      <c r="C415">
        <v>22859</v>
      </c>
      <c r="D415">
        <v>1014953</v>
      </c>
      <c r="E415">
        <v>63303</v>
      </c>
    </row>
    <row r="416" spans="1:5" x14ac:dyDescent="0.3">
      <c r="A416">
        <v>2026</v>
      </c>
      <c r="B416" s="2" t="s">
        <v>6269</v>
      </c>
      <c r="C416">
        <v>6270</v>
      </c>
      <c r="D416">
        <v>391624</v>
      </c>
      <c r="E416">
        <v>30988</v>
      </c>
    </row>
    <row r="417" spans="1:5" x14ac:dyDescent="0.3">
      <c r="A417">
        <v>2026</v>
      </c>
      <c r="B417" s="2" t="s">
        <v>6270</v>
      </c>
      <c r="C417">
        <v>11296</v>
      </c>
      <c r="D417">
        <v>0</v>
      </c>
      <c r="E417">
        <v>0</v>
      </c>
    </row>
    <row r="418" spans="1:5" x14ac:dyDescent="0.3">
      <c r="A418">
        <v>2026</v>
      </c>
      <c r="B418" s="2" t="s">
        <v>6271</v>
      </c>
      <c r="C418">
        <v>148095</v>
      </c>
      <c r="D418">
        <v>4666024</v>
      </c>
      <c r="E418">
        <v>283900</v>
      </c>
    </row>
    <row r="419" spans="1:5" x14ac:dyDescent="0.3">
      <c r="A419">
        <v>2026</v>
      </c>
      <c r="B419" s="2" t="s">
        <v>6272</v>
      </c>
      <c r="C419">
        <v>189416</v>
      </c>
      <c r="D419">
        <v>7030377</v>
      </c>
      <c r="E419">
        <v>411488</v>
      </c>
    </row>
    <row r="420" spans="1:5" x14ac:dyDescent="0.3">
      <c r="A420">
        <v>2026</v>
      </c>
      <c r="B420" s="2" t="s">
        <v>6273</v>
      </c>
      <c r="C420">
        <v>14997</v>
      </c>
      <c r="D420">
        <v>478996</v>
      </c>
      <c r="E420">
        <v>107702</v>
      </c>
    </row>
    <row r="421" spans="1:5" x14ac:dyDescent="0.3">
      <c r="A421">
        <v>2026</v>
      </c>
      <c r="B421" s="2" t="s">
        <v>6274</v>
      </c>
      <c r="C421">
        <v>41635</v>
      </c>
      <c r="D421">
        <v>1309726</v>
      </c>
      <c r="E421">
        <v>77669</v>
      </c>
    </row>
    <row r="422" spans="1:5" x14ac:dyDescent="0.3">
      <c r="A422">
        <v>2026</v>
      </c>
      <c r="B422" s="2" t="s">
        <v>6275</v>
      </c>
      <c r="C422">
        <v>5158</v>
      </c>
      <c r="D422">
        <v>221689</v>
      </c>
      <c r="E422">
        <v>8706</v>
      </c>
    </row>
    <row r="423" spans="1:5" x14ac:dyDescent="0.3">
      <c r="A423">
        <v>2026</v>
      </c>
      <c r="B423" s="2" t="s">
        <v>6276</v>
      </c>
      <c r="C423">
        <v>6933</v>
      </c>
      <c r="D423">
        <v>300596</v>
      </c>
      <c r="E423">
        <v>11805</v>
      </c>
    </row>
    <row r="424" spans="1:5" x14ac:dyDescent="0.3">
      <c r="A424">
        <v>2026</v>
      </c>
      <c r="B424" s="2" t="s">
        <v>6277</v>
      </c>
      <c r="C424">
        <v>47620</v>
      </c>
      <c r="D424">
        <v>775414</v>
      </c>
      <c r="E424">
        <v>43723</v>
      </c>
    </row>
    <row r="425" spans="1:5" x14ac:dyDescent="0.3">
      <c r="A425">
        <v>2026</v>
      </c>
      <c r="B425" s="2" t="s">
        <v>6278</v>
      </c>
      <c r="C425">
        <v>141618</v>
      </c>
      <c r="D425">
        <v>7437357</v>
      </c>
      <c r="E425">
        <v>416966</v>
      </c>
    </row>
    <row r="426" spans="1:5" x14ac:dyDescent="0.3">
      <c r="A426">
        <v>2026</v>
      </c>
      <c r="B426" s="2" t="s">
        <v>6279</v>
      </c>
      <c r="C426">
        <v>13228</v>
      </c>
      <c r="D426">
        <v>179669</v>
      </c>
      <c r="E426">
        <v>11197</v>
      </c>
    </row>
    <row r="427" spans="1:5" x14ac:dyDescent="0.3">
      <c r="A427">
        <v>2026</v>
      </c>
      <c r="B427" s="2" t="s">
        <v>6280</v>
      </c>
      <c r="C427">
        <v>33464</v>
      </c>
      <c r="D427">
        <v>0</v>
      </c>
      <c r="E427">
        <v>0</v>
      </c>
    </row>
    <row r="428" spans="1:5" x14ac:dyDescent="0.3">
      <c r="A428">
        <v>2026</v>
      </c>
      <c r="B428" s="2" t="s">
        <v>6281</v>
      </c>
      <c r="C428">
        <v>5569</v>
      </c>
      <c r="D428">
        <v>113475</v>
      </c>
      <c r="E428">
        <v>6303</v>
      </c>
    </row>
    <row r="429" spans="1:5" x14ac:dyDescent="0.3">
      <c r="A429">
        <v>2026</v>
      </c>
      <c r="B429" s="2" t="s">
        <v>6282</v>
      </c>
      <c r="C429">
        <v>3112</v>
      </c>
      <c r="D429">
        <v>212996</v>
      </c>
      <c r="E429">
        <v>8729</v>
      </c>
    </row>
    <row r="430" spans="1:5" x14ac:dyDescent="0.3">
      <c r="A430">
        <v>2026</v>
      </c>
      <c r="B430" s="2" t="s">
        <v>10916</v>
      </c>
      <c r="C430">
        <v>0</v>
      </c>
      <c r="D430">
        <v>349273</v>
      </c>
      <c r="E430">
        <v>14313</v>
      </c>
    </row>
    <row r="431" spans="1:5" x14ac:dyDescent="0.3">
      <c r="A431">
        <v>2026</v>
      </c>
      <c r="B431" s="2" t="s">
        <v>6283</v>
      </c>
      <c r="C431">
        <v>7692</v>
      </c>
      <c r="D431">
        <v>322017</v>
      </c>
      <c r="E431">
        <v>13197</v>
      </c>
    </row>
    <row r="432" spans="1:5" x14ac:dyDescent="0.3">
      <c r="A432">
        <v>2026</v>
      </c>
      <c r="B432" s="2" t="s">
        <v>6284</v>
      </c>
      <c r="C432">
        <v>8001</v>
      </c>
      <c r="D432">
        <v>235204</v>
      </c>
      <c r="E432">
        <v>9639</v>
      </c>
    </row>
    <row r="433" spans="1:5" x14ac:dyDescent="0.3">
      <c r="A433">
        <v>2026</v>
      </c>
      <c r="B433" s="2" t="s">
        <v>6286</v>
      </c>
      <c r="C433">
        <v>14122</v>
      </c>
      <c r="D433">
        <v>576401</v>
      </c>
      <c r="E433">
        <v>23621</v>
      </c>
    </row>
    <row r="434" spans="1:5" x14ac:dyDescent="0.3">
      <c r="A434">
        <v>2026</v>
      </c>
      <c r="B434" s="2" t="s">
        <v>6287</v>
      </c>
      <c r="C434">
        <v>5863</v>
      </c>
      <c r="D434">
        <v>338056</v>
      </c>
      <c r="E434">
        <v>11960</v>
      </c>
    </row>
    <row r="435" spans="1:5" x14ac:dyDescent="0.3">
      <c r="A435">
        <v>2026</v>
      </c>
      <c r="B435" s="2" t="s">
        <v>6288</v>
      </c>
      <c r="C435">
        <v>1729</v>
      </c>
      <c r="D435">
        <v>51337</v>
      </c>
      <c r="E435">
        <v>3348</v>
      </c>
    </row>
    <row r="436" spans="1:5" x14ac:dyDescent="0.3">
      <c r="A436">
        <v>2026</v>
      </c>
      <c r="B436" s="2" t="s">
        <v>6289</v>
      </c>
      <c r="C436">
        <v>5759</v>
      </c>
      <c r="D436">
        <v>65864</v>
      </c>
      <c r="E436">
        <v>4088</v>
      </c>
    </row>
    <row r="437" spans="1:5" x14ac:dyDescent="0.3">
      <c r="A437">
        <v>2026</v>
      </c>
      <c r="B437" s="2" t="s">
        <v>10917</v>
      </c>
      <c r="C437">
        <v>0</v>
      </c>
      <c r="D437">
        <v>218565</v>
      </c>
      <c r="E437">
        <v>8076</v>
      </c>
    </row>
    <row r="438" spans="1:5" x14ac:dyDescent="0.3">
      <c r="A438">
        <v>2026</v>
      </c>
      <c r="B438" s="2" t="s">
        <v>6290</v>
      </c>
      <c r="C438">
        <v>19069</v>
      </c>
      <c r="D438">
        <v>1397902</v>
      </c>
      <c r="E438">
        <v>61294</v>
      </c>
    </row>
    <row r="439" spans="1:5" x14ac:dyDescent="0.3">
      <c r="A439">
        <v>2026</v>
      </c>
      <c r="B439" s="2" t="s">
        <v>6291</v>
      </c>
      <c r="C439">
        <v>7081</v>
      </c>
      <c r="D439">
        <v>158902</v>
      </c>
      <c r="E439">
        <v>11080</v>
      </c>
    </row>
    <row r="440" spans="1:5" x14ac:dyDescent="0.3">
      <c r="A440">
        <v>2026</v>
      </c>
      <c r="B440" s="2" t="s">
        <v>6292</v>
      </c>
      <c r="C440">
        <v>8538</v>
      </c>
      <c r="D440">
        <v>212238</v>
      </c>
      <c r="E440">
        <v>13284</v>
      </c>
    </row>
    <row r="441" spans="1:5" x14ac:dyDescent="0.3">
      <c r="A441">
        <v>2026</v>
      </c>
      <c r="B441" s="2" t="s">
        <v>6293</v>
      </c>
      <c r="C441">
        <v>594722</v>
      </c>
      <c r="D441">
        <v>25522764</v>
      </c>
      <c r="E441">
        <v>1300494</v>
      </c>
    </row>
    <row r="442" spans="1:5" x14ac:dyDescent="0.3">
      <c r="A442">
        <v>2026</v>
      </c>
      <c r="B442" s="2" t="s">
        <v>6294</v>
      </c>
      <c r="C442">
        <v>1106441</v>
      </c>
      <c r="D442">
        <v>37923876</v>
      </c>
      <c r="E442">
        <v>2151351</v>
      </c>
    </row>
    <row r="443" spans="1:5" x14ac:dyDescent="0.3">
      <c r="A443">
        <v>2026</v>
      </c>
      <c r="B443" s="2" t="s">
        <v>6295</v>
      </c>
      <c r="C443">
        <v>32639</v>
      </c>
      <c r="D443">
        <v>1726556</v>
      </c>
      <c r="E443">
        <v>63158</v>
      </c>
    </row>
    <row r="444" spans="1:5" x14ac:dyDescent="0.3">
      <c r="A444">
        <v>2026</v>
      </c>
      <c r="B444" s="2" t="s">
        <v>6296</v>
      </c>
      <c r="C444">
        <v>399109</v>
      </c>
      <c r="D444">
        <v>17120204</v>
      </c>
      <c r="E444">
        <v>747475</v>
      </c>
    </row>
    <row r="445" spans="1:5" x14ac:dyDescent="0.3">
      <c r="A445">
        <v>2026</v>
      </c>
      <c r="B445" s="2" t="s">
        <v>6297</v>
      </c>
      <c r="C445">
        <v>169964</v>
      </c>
      <c r="D445">
        <v>5929116</v>
      </c>
      <c r="E445">
        <v>374648</v>
      </c>
    </row>
    <row r="446" spans="1:5" x14ac:dyDescent="0.3">
      <c r="A446">
        <v>2026</v>
      </c>
      <c r="B446" s="2" t="s">
        <v>6298</v>
      </c>
      <c r="C446">
        <v>220639</v>
      </c>
      <c r="D446">
        <v>6372291</v>
      </c>
      <c r="E446">
        <v>413870</v>
      </c>
    </row>
    <row r="447" spans="1:5" x14ac:dyDescent="0.3">
      <c r="A447">
        <v>2026</v>
      </c>
      <c r="B447" s="2" t="s">
        <v>6299</v>
      </c>
      <c r="C447">
        <v>1159</v>
      </c>
      <c r="D447">
        <v>83787</v>
      </c>
      <c r="E447">
        <v>885</v>
      </c>
    </row>
    <row r="448" spans="1:5" x14ac:dyDescent="0.3">
      <c r="A448">
        <v>2026</v>
      </c>
      <c r="B448" s="2" t="s">
        <v>6300</v>
      </c>
      <c r="C448">
        <v>3083</v>
      </c>
      <c r="D448">
        <v>100040</v>
      </c>
      <c r="E448">
        <v>5219</v>
      </c>
    </row>
    <row r="449" spans="1:5" x14ac:dyDescent="0.3">
      <c r="A449">
        <v>2026</v>
      </c>
      <c r="B449" s="2" t="s">
        <v>6301</v>
      </c>
      <c r="C449">
        <v>3181</v>
      </c>
      <c r="D449">
        <v>74422</v>
      </c>
      <c r="E449">
        <v>5371</v>
      </c>
    </row>
    <row r="450" spans="1:5" x14ac:dyDescent="0.3">
      <c r="A450">
        <v>2026</v>
      </c>
      <c r="B450" s="2" t="s">
        <v>6302</v>
      </c>
      <c r="C450">
        <v>32113</v>
      </c>
      <c r="D450">
        <v>665399</v>
      </c>
      <c r="E450">
        <v>42662</v>
      </c>
    </row>
    <row r="451" spans="1:5" x14ac:dyDescent="0.3">
      <c r="A451">
        <v>2026</v>
      </c>
      <c r="B451" s="2" t="s">
        <v>6303</v>
      </c>
      <c r="C451">
        <v>9521</v>
      </c>
      <c r="D451">
        <v>306956</v>
      </c>
      <c r="E451">
        <v>15146</v>
      </c>
    </row>
    <row r="452" spans="1:5" x14ac:dyDescent="0.3">
      <c r="A452">
        <v>2026</v>
      </c>
      <c r="B452" s="2" t="s">
        <v>6304</v>
      </c>
      <c r="C452">
        <v>8141</v>
      </c>
      <c r="D452">
        <v>214186</v>
      </c>
      <c r="E452">
        <v>12551</v>
      </c>
    </row>
    <row r="453" spans="1:5" x14ac:dyDescent="0.3">
      <c r="A453">
        <v>2026</v>
      </c>
      <c r="B453" s="2" t="s">
        <v>6305</v>
      </c>
      <c r="C453">
        <v>6763</v>
      </c>
      <c r="D453">
        <v>106552</v>
      </c>
      <c r="E453">
        <v>8789</v>
      </c>
    </row>
    <row r="454" spans="1:5" x14ac:dyDescent="0.3">
      <c r="A454">
        <v>2026</v>
      </c>
      <c r="B454" s="2" t="s">
        <v>6306</v>
      </c>
      <c r="C454">
        <v>15743</v>
      </c>
      <c r="D454">
        <v>520061</v>
      </c>
      <c r="E454">
        <v>33835</v>
      </c>
    </row>
    <row r="455" spans="1:5" x14ac:dyDescent="0.3">
      <c r="A455">
        <v>2026</v>
      </c>
      <c r="B455" s="2" t="s">
        <v>6307</v>
      </c>
      <c r="C455">
        <v>2359</v>
      </c>
      <c r="D455">
        <v>43530</v>
      </c>
      <c r="E455">
        <v>2330</v>
      </c>
    </row>
    <row r="456" spans="1:5" x14ac:dyDescent="0.3">
      <c r="A456">
        <v>2026</v>
      </c>
      <c r="B456" s="2" t="s">
        <v>6308</v>
      </c>
      <c r="C456">
        <v>27613</v>
      </c>
      <c r="D456">
        <v>1999941</v>
      </c>
      <c r="E456">
        <v>59718</v>
      </c>
    </row>
    <row r="457" spans="1:5" x14ac:dyDescent="0.3">
      <c r="A457">
        <v>2026</v>
      </c>
      <c r="B457" s="2" t="s">
        <v>6309</v>
      </c>
      <c r="C457">
        <v>28578</v>
      </c>
      <c r="D457">
        <v>1032568</v>
      </c>
      <c r="E457">
        <v>49485</v>
      </c>
    </row>
    <row r="458" spans="1:5" x14ac:dyDescent="0.3">
      <c r="A458">
        <v>2026</v>
      </c>
      <c r="B458" s="2" t="s">
        <v>6310</v>
      </c>
      <c r="C458">
        <v>113363</v>
      </c>
      <c r="D458">
        <v>5194566</v>
      </c>
      <c r="E458">
        <v>262838</v>
      </c>
    </row>
    <row r="459" spans="1:5" x14ac:dyDescent="0.3">
      <c r="A459">
        <v>2026</v>
      </c>
      <c r="B459" s="2" t="s">
        <v>10918</v>
      </c>
      <c r="C459">
        <v>0</v>
      </c>
      <c r="D459">
        <v>0</v>
      </c>
      <c r="E459">
        <v>0</v>
      </c>
    </row>
    <row r="460" spans="1:5" x14ac:dyDescent="0.3">
      <c r="A460">
        <v>2026</v>
      </c>
      <c r="B460" s="2" t="s">
        <v>6311</v>
      </c>
      <c r="C460">
        <v>1650</v>
      </c>
      <c r="D460">
        <v>37776</v>
      </c>
      <c r="E460">
        <v>2418</v>
      </c>
    </row>
    <row r="461" spans="1:5" x14ac:dyDescent="0.3">
      <c r="A461">
        <v>2026</v>
      </c>
      <c r="B461" s="2" t="s">
        <v>6312</v>
      </c>
      <c r="C461">
        <v>8652</v>
      </c>
      <c r="D461">
        <v>281674</v>
      </c>
      <c r="E461">
        <v>14058</v>
      </c>
    </row>
    <row r="462" spans="1:5" x14ac:dyDescent="0.3">
      <c r="A462">
        <v>2026</v>
      </c>
      <c r="B462" s="2" t="s">
        <v>6313</v>
      </c>
      <c r="C462">
        <v>81081</v>
      </c>
      <c r="D462">
        <v>158572</v>
      </c>
      <c r="E462">
        <v>91466</v>
      </c>
    </row>
    <row r="463" spans="1:5" x14ac:dyDescent="0.3">
      <c r="A463">
        <v>2026</v>
      </c>
      <c r="B463" s="2" t="s">
        <v>6314</v>
      </c>
      <c r="C463">
        <v>5897</v>
      </c>
      <c r="D463">
        <v>339124</v>
      </c>
      <c r="E463">
        <v>10677</v>
      </c>
    </row>
    <row r="464" spans="1:5" x14ac:dyDescent="0.3">
      <c r="A464">
        <v>2026</v>
      </c>
      <c r="B464" s="2" t="s">
        <v>10919</v>
      </c>
      <c r="C464">
        <v>0</v>
      </c>
      <c r="D464">
        <v>1337657</v>
      </c>
      <c r="E464">
        <v>33932</v>
      </c>
    </row>
    <row r="465" spans="1:5" x14ac:dyDescent="0.3">
      <c r="A465">
        <v>2026</v>
      </c>
      <c r="B465" s="2" t="s">
        <v>10848</v>
      </c>
      <c r="C465">
        <v>0</v>
      </c>
      <c r="D465">
        <v>0</v>
      </c>
      <c r="E465">
        <v>0</v>
      </c>
    </row>
    <row r="466" spans="1:5" x14ac:dyDescent="0.3">
      <c r="A466">
        <v>2026</v>
      </c>
      <c r="B466" s="2" t="s">
        <v>10849</v>
      </c>
      <c r="C466">
        <v>0</v>
      </c>
      <c r="D466">
        <v>0</v>
      </c>
      <c r="E466">
        <v>0</v>
      </c>
    </row>
    <row r="467" spans="1:5" x14ac:dyDescent="0.3">
      <c r="A467">
        <v>2026</v>
      </c>
      <c r="B467" s="2" t="s">
        <v>6315</v>
      </c>
      <c r="C467">
        <v>326495</v>
      </c>
      <c r="D467">
        <v>14067694</v>
      </c>
      <c r="E467">
        <v>552295</v>
      </c>
    </row>
    <row r="468" spans="1:5" x14ac:dyDescent="0.3">
      <c r="A468">
        <v>2026</v>
      </c>
      <c r="B468" s="2" t="s">
        <v>6316</v>
      </c>
      <c r="C468">
        <v>443059</v>
      </c>
      <c r="D468">
        <v>17638597</v>
      </c>
      <c r="E468">
        <v>817656</v>
      </c>
    </row>
    <row r="469" spans="1:5" x14ac:dyDescent="0.3">
      <c r="A469">
        <v>2026</v>
      </c>
      <c r="B469" s="2" t="s">
        <v>6317</v>
      </c>
      <c r="C469">
        <v>64473</v>
      </c>
      <c r="D469">
        <v>2564222</v>
      </c>
      <c r="E469">
        <v>116051</v>
      </c>
    </row>
    <row r="470" spans="1:5" x14ac:dyDescent="0.3">
      <c r="A470">
        <v>2026</v>
      </c>
      <c r="B470" s="2" t="s">
        <v>6318</v>
      </c>
      <c r="C470">
        <v>130204</v>
      </c>
      <c r="D470">
        <v>3436459</v>
      </c>
      <c r="E470">
        <v>221234</v>
      </c>
    </row>
    <row r="471" spans="1:5" x14ac:dyDescent="0.3">
      <c r="A471">
        <v>2026</v>
      </c>
      <c r="B471" s="2" t="s">
        <v>6319</v>
      </c>
      <c r="C471">
        <v>114593</v>
      </c>
      <c r="D471">
        <v>3823815</v>
      </c>
      <c r="E471">
        <v>218778</v>
      </c>
    </row>
    <row r="472" spans="1:5" x14ac:dyDescent="0.3">
      <c r="A472">
        <v>2026</v>
      </c>
      <c r="B472" s="2" t="s">
        <v>10850</v>
      </c>
      <c r="C472">
        <v>0</v>
      </c>
      <c r="D472">
        <v>0</v>
      </c>
      <c r="E472">
        <v>0</v>
      </c>
    </row>
    <row r="473" spans="1:5" x14ac:dyDescent="0.3">
      <c r="A473">
        <v>2026</v>
      </c>
      <c r="B473" s="2" t="s">
        <v>6320</v>
      </c>
      <c r="C473">
        <v>14268</v>
      </c>
      <c r="D473">
        <v>544575</v>
      </c>
      <c r="E473">
        <v>25520</v>
      </c>
    </row>
    <row r="474" spans="1:5" x14ac:dyDescent="0.3">
      <c r="A474">
        <v>2026</v>
      </c>
      <c r="B474" s="2" t="s">
        <v>10851</v>
      </c>
      <c r="C474">
        <v>0</v>
      </c>
      <c r="D474">
        <v>0</v>
      </c>
      <c r="E474">
        <v>0</v>
      </c>
    </row>
    <row r="475" spans="1:5" x14ac:dyDescent="0.3">
      <c r="A475">
        <v>2026</v>
      </c>
      <c r="B475" s="2" t="s">
        <v>6321</v>
      </c>
      <c r="C475">
        <v>19277</v>
      </c>
      <c r="D475">
        <v>1997498</v>
      </c>
      <c r="E475">
        <v>42248</v>
      </c>
    </row>
    <row r="476" spans="1:5" x14ac:dyDescent="0.3">
      <c r="A476">
        <v>2026</v>
      </c>
      <c r="B476" s="2" t="s">
        <v>6322</v>
      </c>
      <c r="C476">
        <v>142413</v>
      </c>
      <c r="D476">
        <v>0</v>
      </c>
      <c r="E476">
        <v>168574</v>
      </c>
    </row>
    <row r="477" spans="1:5" x14ac:dyDescent="0.3">
      <c r="A477">
        <v>2026</v>
      </c>
      <c r="B477" s="2" t="s">
        <v>6323</v>
      </c>
      <c r="C477">
        <v>44917</v>
      </c>
      <c r="D477">
        <v>2677136</v>
      </c>
      <c r="E477">
        <v>139775</v>
      </c>
    </row>
    <row r="478" spans="1:5" x14ac:dyDescent="0.3">
      <c r="A478">
        <v>2026</v>
      </c>
      <c r="B478" s="2" t="s">
        <v>6324</v>
      </c>
      <c r="C478">
        <v>95040</v>
      </c>
      <c r="D478">
        <v>2380437</v>
      </c>
      <c r="E478">
        <v>86556</v>
      </c>
    </row>
    <row r="479" spans="1:5" x14ac:dyDescent="0.3">
      <c r="A479">
        <v>2026</v>
      </c>
      <c r="B479" s="2" t="s">
        <v>6325</v>
      </c>
      <c r="C479">
        <v>20661</v>
      </c>
      <c r="D479">
        <v>945174</v>
      </c>
      <c r="E479">
        <v>34368</v>
      </c>
    </row>
    <row r="480" spans="1:5" x14ac:dyDescent="0.3">
      <c r="A480">
        <v>2026</v>
      </c>
      <c r="B480" s="2" t="s">
        <v>6326</v>
      </c>
      <c r="C480">
        <v>65288</v>
      </c>
      <c r="D480">
        <v>2065380</v>
      </c>
      <c r="E480">
        <v>75100</v>
      </c>
    </row>
    <row r="481" spans="1:5" x14ac:dyDescent="0.3">
      <c r="A481">
        <v>2026</v>
      </c>
      <c r="B481" s="2" t="s">
        <v>6327</v>
      </c>
      <c r="C481">
        <v>40000</v>
      </c>
      <c r="D481">
        <v>3294920</v>
      </c>
      <c r="E481">
        <v>90000</v>
      </c>
    </row>
    <row r="482" spans="1:5" x14ac:dyDescent="0.3">
      <c r="A482">
        <v>2026</v>
      </c>
      <c r="B482" s="2" t="s">
        <v>6328</v>
      </c>
      <c r="C482">
        <v>18842</v>
      </c>
      <c r="D482">
        <v>956401</v>
      </c>
      <c r="E482">
        <v>34986</v>
      </c>
    </row>
    <row r="483" spans="1:5" x14ac:dyDescent="0.3">
      <c r="A483">
        <v>2026</v>
      </c>
      <c r="B483" s="2" t="s">
        <v>6330</v>
      </c>
      <c r="C483">
        <v>22484</v>
      </c>
      <c r="D483">
        <v>1006134</v>
      </c>
      <c r="E483">
        <v>36672</v>
      </c>
    </row>
    <row r="484" spans="1:5" x14ac:dyDescent="0.3">
      <c r="A484">
        <v>2026</v>
      </c>
      <c r="B484" s="2" t="s">
        <v>6331</v>
      </c>
      <c r="C484">
        <v>18627</v>
      </c>
      <c r="D484">
        <v>1304018</v>
      </c>
      <c r="E484">
        <v>37817</v>
      </c>
    </row>
    <row r="485" spans="1:5" x14ac:dyDescent="0.3">
      <c r="A485">
        <v>2026</v>
      </c>
      <c r="B485" s="2" t="s">
        <v>6332</v>
      </c>
      <c r="C485">
        <v>2986</v>
      </c>
      <c r="D485">
        <v>636713</v>
      </c>
      <c r="E485">
        <v>18465</v>
      </c>
    </row>
    <row r="486" spans="1:5" x14ac:dyDescent="0.3">
      <c r="A486">
        <v>2026</v>
      </c>
      <c r="B486" s="2" t="s">
        <v>10920</v>
      </c>
      <c r="C486">
        <v>0</v>
      </c>
      <c r="D486">
        <v>432123</v>
      </c>
      <c r="E486">
        <v>12532</v>
      </c>
    </row>
    <row r="487" spans="1:5" x14ac:dyDescent="0.3">
      <c r="A487">
        <v>2026</v>
      </c>
      <c r="B487" s="2" t="s">
        <v>6333</v>
      </c>
      <c r="C487">
        <v>27992</v>
      </c>
      <c r="D487">
        <v>829039</v>
      </c>
      <c r="E487">
        <v>45846</v>
      </c>
    </row>
    <row r="488" spans="1:5" x14ac:dyDescent="0.3">
      <c r="A488">
        <v>2026</v>
      </c>
      <c r="B488" s="2" t="s">
        <v>6334</v>
      </c>
      <c r="C488">
        <v>7706</v>
      </c>
      <c r="D488">
        <v>269633</v>
      </c>
      <c r="E488">
        <v>14153</v>
      </c>
    </row>
    <row r="489" spans="1:5" x14ac:dyDescent="0.3">
      <c r="A489">
        <v>2026</v>
      </c>
      <c r="B489" s="2" t="s">
        <v>6335</v>
      </c>
      <c r="C489">
        <v>7632</v>
      </c>
      <c r="D489">
        <v>261207</v>
      </c>
      <c r="E489">
        <v>13742</v>
      </c>
    </row>
    <row r="490" spans="1:5" x14ac:dyDescent="0.3">
      <c r="A490">
        <v>2026</v>
      </c>
      <c r="B490" s="2" t="s">
        <v>6336</v>
      </c>
      <c r="C490">
        <v>7953</v>
      </c>
      <c r="D490">
        <v>283676</v>
      </c>
      <c r="E490">
        <v>14738</v>
      </c>
    </row>
    <row r="491" spans="1:5" x14ac:dyDescent="0.3">
      <c r="A491">
        <v>2026</v>
      </c>
      <c r="B491" s="2" t="s">
        <v>6337</v>
      </c>
      <c r="C491">
        <v>9465</v>
      </c>
      <c r="D491">
        <v>320189</v>
      </c>
      <c r="E491">
        <v>16719</v>
      </c>
    </row>
    <row r="492" spans="1:5" x14ac:dyDescent="0.3">
      <c r="A492">
        <v>2026</v>
      </c>
      <c r="B492" s="2" t="s">
        <v>6338</v>
      </c>
      <c r="C492">
        <v>24961</v>
      </c>
      <c r="D492">
        <v>724639</v>
      </c>
      <c r="E492">
        <v>35348</v>
      </c>
    </row>
    <row r="493" spans="1:5" x14ac:dyDescent="0.3">
      <c r="A493">
        <v>2026</v>
      </c>
      <c r="B493" s="2" t="s">
        <v>10921</v>
      </c>
      <c r="C493">
        <v>0</v>
      </c>
      <c r="D493">
        <v>570162</v>
      </c>
      <c r="E493">
        <v>27813</v>
      </c>
    </row>
    <row r="494" spans="1:5" x14ac:dyDescent="0.3">
      <c r="A494">
        <v>2026</v>
      </c>
      <c r="B494" s="2" t="s">
        <v>6339</v>
      </c>
      <c r="C494">
        <v>19852</v>
      </c>
      <c r="D494">
        <v>902651</v>
      </c>
      <c r="E494">
        <v>29248</v>
      </c>
    </row>
    <row r="495" spans="1:5" x14ac:dyDescent="0.3">
      <c r="A495">
        <v>2026</v>
      </c>
      <c r="B495" s="2" t="s">
        <v>6340</v>
      </c>
      <c r="C495">
        <v>18476</v>
      </c>
      <c r="D495">
        <v>2150999</v>
      </c>
      <c r="E495">
        <v>63008</v>
      </c>
    </row>
    <row r="496" spans="1:5" x14ac:dyDescent="0.3">
      <c r="A496">
        <v>2026</v>
      </c>
      <c r="B496" s="2" t="s">
        <v>6341</v>
      </c>
      <c r="C496">
        <v>8599</v>
      </c>
      <c r="D496">
        <v>324549</v>
      </c>
      <c r="E496">
        <v>9507</v>
      </c>
    </row>
    <row r="497" spans="1:5" x14ac:dyDescent="0.3">
      <c r="A497">
        <v>2026</v>
      </c>
      <c r="B497" s="2" t="s">
        <v>6342</v>
      </c>
      <c r="C497">
        <v>19923</v>
      </c>
      <c r="D497">
        <v>1826450</v>
      </c>
      <c r="E497">
        <v>53501</v>
      </c>
    </row>
    <row r="498" spans="1:5" x14ac:dyDescent="0.3">
      <c r="A498">
        <v>2026</v>
      </c>
      <c r="B498" s="2" t="s">
        <v>6343</v>
      </c>
      <c r="C498">
        <v>5392</v>
      </c>
      <c r="D498">
        <v>126597</v>
      </c>
      <c r="E498">
        <v>3708</v>
      </c>
    </row>
    <row r="499" spans="1:5" x14ac:dyDescent="0.3">
      <c r="A499">
        <v>2026</v>
      </c>
      <c r="B499" s="2" t="s">
        <v>6344</v>
      </c>
      <c r="C499">
        <v>5028</v>
      </c>
      <c r="D499">
        <v>252387</v>
      </c>
      <c r="E499">
        <v>11341</v>
      </c>
    </row>
    <row r="500" spans="1:5" x14ac:dyDescent="0.3">
      <c r="A500">
        <v>2026</v>
      </c>
      <c r="B500" s="2" t="s">
        <v>6346</v>
      </c>
      <c r="C500">
        <v>18049</v>
      </c>
      <c r="D500">
        <v>907115</v>
      </c>
      <c r="E500">
        <v>32644</v>
      </c>
    </row>
    <row r="501" spans="1:5" x14ac:dyDescent="0.3">
      <c r="A501">
        <v>2026</v>
      </c>
      <c r="B501" s="2" t="s">
        <v>6347</v>
      </c>
      <c r="C501">
        <v>31219</v>
      </c>
      <c r="D501">
        <v>1478417</v>
      </c>
      <c r="E501">
        <v>65606</v>
      </c>
    </row>
    <row r="502" spans="1:5" x14ac:dyDescent="0.3">
      <c r="A502">
        <v>2026</v>
      </c>
      <c r="B502" s="2" t="s">
        <v>6348</v>
      </c>
      <c r="C502">
        <v>6811</v>
      </c>
      <c r="D502">
        <v>255555</v>
      </c>
      <c r="E502">
        <v>9986</v>
      </c>
    </row>
    <row r="503" spans="1:5" x14ac:dyDescent="0.3">
      <c r="A503">
        <v>2026</v>
      </c>
      <c r="B503" s="2" t="s">
        <v>6349</v>
      </c>
      <c r="C503">
        <v>7842</v>
      </c>
      <c r="D503">
        <v>459365</v>
      </c>
      <c r="E503">
        <v>16354</v>
      </c>
    </row>
    <row r="504" spans="1:5" x14ac:dyDescent="0.3">
      <c r="A504">
        <v>2026</v>
      </c>
      <c r="B504" s="2" t="s">
        <v>6351</v>
      </c>
      <c r="C504">
        <v>20462</v>
      </c>
      <c r="D504">
        <v>661664</v>
      </c>
      <c r="E504">
        <v>30818</v>
      </c>
    </row>
    <row r="505" spans="1:5" x14ac:dyDescent="0.3">
      <c r="A505">
        <v>2026</v>
      </c>
      <c r="B505" s="2" t="s">
        <v>6352</v>
      </c>
      <c r="C505">
        <v>38584</v>
      </c>
      <c r="D505">
        <v>1321595</v>
      </c>
      <c r="E505">
        <v>61556</v>
      </c>
    </row>
    <row r="506" spans="1:5" x14ac:dyDescent="0.3">
      <c r="A506">
        <v>2026</v>
      </c>
      <c r="B506" s="2" t="s">
        <v>6353</v>
      </c>
      <c r="C506">
        <v>326536</v>
      </c>
      <c r="D506">
        <v>2929840</v>
      </c>
      <c r="E506">
        <v>354443</v>
      </c>
    </row>
    <row r="507" spans="1:5" x14ac:dyDescent="0.3">
      <c r="A507">
        <v>2026</v>
      </c>
      <c r="B507" s="2" t="s">
        <v>8762</v>
      </c>
      <c r="C507">
        <v>0</v>
      </c>
      <c r="D507">
        <v>145695</v>
      </c>
      <c r="E507">
        <v>8194</v>
      </c>
    </row>
    <row r="508" spans="1:5" x14ac:dyDescent="0.3">
      <c r="A508">
        <v>2026</v>
      </c>
      <c r="B508" s="2" t="s">
        <v>6355</v>
      </c>
      <c r="C508">
        <v>33719</v>
      </c>
      <c r="D508">
        <v>232202</v>
      </c>
      <c r="E508">
        <v>43278</v>
      </c>
    </row>
    <row r="509" spans="1:5" x14ac:dyDescent="0.3">
      <c r="A509">
        <v>2026</v>
      </c>
      <c r="B509" s="2" t="s">
        <v>6356</v>
      </c>
      <c r="C509">
        <v>22609</v>
      </c>
      <c r="D509">
        <v>914117</v>
      </c>
      <c r="E509">
        <v>37528</v>
      </c>
    </row>
    <row r="510" spans="1:5" x14ac:dyDescent="0.3">
      <c r="A510">
        <v>2026</v>
      </c>
      <c r="B510" s="2" t="s">
        <v>10922</v>
      </c>
      <c r="C510">
        <v>0</v>
      </c>
      <c r="D510">
        <v>638843</v>
      </c>
      <c r="E510">
        <v>26289</v>
      </c>
    </row>
    <row r="511" spans="1:5" x14ac:dyDescent="0.3">
      <c r="A511">
        <v>2026</v>
      </c>
      <c r="B511" s="2" t="s">
        <v>6357</v>
      </c>
      <c r="C511">
        <v>15838</v>
      </c>
      <c r="D511">
        <v>659619</v>
      </c>
      <c r="E511">
        <v>27080</v>
      </c>
    </row>
    <row r="512" spans="1:5" x14ac:dyDescent="0.3">
      <c r="A512">
        <v>2026</v>
      </c>
      <c r="B512" s="2" t="s">
        <v>6358</v>
      </c>
      <c r="C512">
        <v>745500</v>
      </c>
      <c r="D512">
        <v>0</v>
      </c>
      <c r="E512">
        <v>1530000</v>
      </c>
    </row>
    <row r="513" spans="1:5" x14ac:dyDescent="0.3">
      <c r="A513">
        <v>2026</v>
      </c>
      <c r="B513" s="2" t="s">
        <v>6359</v>
      </c>
      <c r="C513">
        <v>36877</v>
      </c>
      <c r="D513">
        <v>1127065</v>
      </c>
      <c r="E513">
        <v>46270</v>
      </c>
    </row>
    <row r="514" spans="1:5" x14ac:dyDescent="0.3">
      <c r="A514">
        <v>2026</v>
      </c>
      <c r="B514" s="2" t="s">
        <v>6360</v>
      </c>
      <c r="C514">
        <v>52197</v>
      </c>
      <c r="D514">
        <v>681748</v>
      </c>
      <c r="E514">
        <v>41335</v>
      </c>
    </row>
    <row r="515" spans="1:5" x14ac:dyDescent="0.3">
      <c r="A515">
        <v>2026</v>
      </c>
      <c r="B515" s="2" t="s">
        <v>6361</v>
      </c>
      <c r="C515">
        <v>95726</v>
      </c>
      <c r="D515">
        <v>1245693</v>
      </c>
      <c r="E515">
        <v>75204</v>
      </c>
    </row>
    <row r="516" spans="1:5" x14ac:dyDescent="0.3">
      <c r="A516">
        <v>2026</v>
      </c>
      <c r="B516" s="2" t="s">
        <v>6362</v>
      </c>
      <c r="C516">
        <v>46618</v>
      </c>
      <c r="D516">
        <v>834640</v>
      </c>
      <c r="E516">
        <v>50479</v>
      </c>
    </row>
    <row r="517" spans="1:5" x14ac:dyDescent="0.3">
      <c r="A517">
        <v>2026</v>
      </c>
      <c r="B517" s="2" t="s">
        <v>8763</v>
      </c>
      <c r="C517">
        <v>0</v>
      </c>
      <c r="D517">
        <v>2431232</v>
      </c>
      <c r="E517">
        <v>142290</v>
      </c>
    </row>
    <row r="518" spans="1:5" x14ac:dyDescent="0.3">
      <c r="A518">
        <v>2026</v>
      </c>
      <c r="B518" s="2" t="s">
        <v>6363</v>
      </c>
      <c r="C518">
        <v>21700</v>
      </c>
      <c r="D518">
        <v>433612</v>
      </c>
      <c r="E518">
        <v>26218</v>
      </c>
    </row>
    <row r="519" spans="1:5" x14ac:dyDescent="0.3">
      <c r="A519">
        <v>2026</v>
      </c>
      <c r="B519" s="2" t="s">
        <v>6364</v>
      </c>
      <c r="C519">
        <v>10916</v>
      </c>
      <c r="D519">
        <v>327088</v>
      </c>
      <c r="E519">
        <v>19761</v>
      </c>
    </row>
    <row r="520" spans="1:5" x14ac:dyDescent="0.3">
      <c r="A520">
        <v>2026</v>
      </c>
      <c r="B520" s="2" t="s">
        <v>6365</v>
      </c>
      <c r="C520">
        <v>4497</v>
      </c>
      <c r="D520">
        <v>154778</v>
      </c>
      <c r="E520">
        <v>7172</v>
      </c>
    </row>
    <row r="521" spans="1:5" x14ac:dyDescent="0.3">
      <c r="A521">
        <v>2026</v>
      </c>
      <c r="B521" s="2" t="s">
        <v>6366</v>
      </c>
      <c r="C521">
        <v>19916</v>
      </c>
      <c r="D521">
        <v>664546</v>
      </c>
      <c r="E521">
        <v>30793</v>
      </c>
    </row>
    <row r="522" spans="1:5" x14ac:dyDescent="0.3">
      <c r="A522">
        <v>2026</v>
      </c>
      <c r="B522" s="2" t="s">
        <v>6367</v>
      </c>
      <c r="C522">
        <v>22366</v>
      </c>
      <c r="D522">
        <v>902211</v>
      </c>
      <c r="E522">
        <v>40341</v>
      </c>
    </row>
    <row r="523" spans="1:5" x14ac:dyDescent="0.3">
      <c r="A523">
        <v>2026</v>
      </c>
      <c r="B523" s="2" t="s">
        <v>6368</v>
      </c>
      <c r="C523">
        <v>16623</v>
      </c>
      <c r="D523">
        <v>1270314</v>
      </c>
      <c r="E523">
        <v>57172</v>
      </c>
    </row>
    <row r="524" spans="1:5" x14ac:dyDescent="0.3">
      <c r="A524">
        <v>2026</v>
      </c>
      <c r="B524" s="2" t="s">
        <v>6369</v>
      </c>
      <c r="C524">
        <v>5189</v>
      </c>
      <c r="D524">
        <v>197136</v>
      </c>
      <c r="E524">
        <v>7859</v>
      </c>
    </row>
    <row r="525" spans="1:5" x14ac:dyDescent="0.3">
      <c r="A525">
        <v>2026</v>
      </c>
      <c r="B525" s="2" t="s">
        <v>6370</v>
      </c>
      <c r="C525">
        <v>2918</v>
      </c>
      <c r="D525">
        <v>128567</v>
      </c>
      <c r="E525">
        <v>4905</v>
      </c>
    </row>
    <row r="526" spans="1:5" x14ac:dyDescent="0.3">
      <c r="A526">
        <v>2026</v>
      </c>
      <c r="B526" s="2" t="s">
        <v>6371</v>
      </c>
      <c r="C526">
        <v>16926</v>
      </c>
      <c r="D526">
        <v>328559</v>
      </c>
      <c r="E526">
        <v>14382</v>
      </c>
    </row>
    <row r="527" spans="1:5" x14ac:dyDescent="0.3">
      <c r="A527">
        <v>2026</v>
      </c>
      <c r="B527" s="2" t="s">
        <v>6372</v>
      </c>
      <c r="C527">
        <v>22891</v>
      </c>
      <c r="D527">
        <v>1070969</v>
      </c>
      <c r="E527">
        <v>24267</v>
      </c>
    </row>
    <row r="528" spans="1:5" x14ac:dyDescent="0.3">
      <c r="A528">
        <v>2026</v>
      </c>
      <c r="B528" s="2" t="s">
        <v>6373</v>
      </c>
      <c r="C528">
        <v>19049</v>
      </c>
      <c r="D528">
        <v>1183484</v>
      </c>
      <c r="E528">
        <v>26817</v>
      </c>
    </row>
    <row r="529" spans="1:5" x14ac:dyDescent="0.3">
      <c r="A529">
        <v>2026</v>
      </c>
      <c r="B529" s="2" t="s">
        <v>6374</v>
      </c>
      <c r="C529">
        <v>3318</v>
      </c>
      <c r="D529">
        <v>210027</v>
      </c>
      <c r="E529">
        <v>4759</v>
      </c>
    </row>
    <row r="530" spans="1:5" x14ac:dyDescent="0.3">
      <c r="A530">
        <v>2026</v>
      </c>
      <c r="B530" s="2" t="s">
        <v>6375</v>
      </c>
      <c r="C530">
        <v>165411</v>
      </c>
      <c r="D530">
        <v>7566594</v>
      </c>
      <c r="E530">
        <v>310721</v>
      </c>
    </row>
    <row r="531" spans="1:5" x14ac:dyDescent="0.3">
      <c r="A531">
        <v>2026</v>
      </c>
      <c r="B531" s="2" t="s">
        <v>6376</v>
      </c>
      <c r="C531">
        <v>51262</v>
      </c>
      <c r="D531">
        <v>2250003</v>
      </c>
      <c r="E531">
        <v>86502</v>
      </c>
    </row>
    <row r="532" spans="1:5" x14ac:dyDescent="0.3">
      <c r="A532">
        <v>2026</v>
      </c>
      <c r="B532" s="2" t="s">
        <v>6377</v>
      </c>
      <c r="C532">
        <v>6827</v>
      </c>
      <c r="D532">
        <v>204388</v>
      </c>
      <c r="E532">
        <v>10915</v>
      </c>
    </row>
    <row r="533" spans="1:5" x14ac:dyDescent="0.3">
      <c r="A533">
        <v>2026</v>
      </c>
      <c r="B533" s="2" t="s">
        <v>8766</v>
      </c>
      <c r="C533">
        <v>0</v>
      </c>
      <c r="D533">
        <v>0</v>
      </c>
      <c r="E533">
        <v>0</v>
      </c>
    </row>
    <row r="534" spans="1:5" x14ac:dyDescent="0.3">
      <c r="A534">
        <v>2026</v>
      </c>
      <c r="B534" s="2" t="s">
        <v>6378</v>
      </c>
      <c r="C534">
        <v>226376</v>
      </c>
      <c r="D534">
        <v>10125583</v>
      </c>
      <c r="E534">
        <v>374270</v>
      </c>
    </row>
    <row r="535" spans="1:5" x14ac:dyDescent="0.3">
      <c r="A535">
        <v>2026</v>
      </c>
      <c r="B535" s="2" t="s">
        <v>6379</v>
      </c>
      <c r="C535">
        <v>58973</v>
      </c>
      <c r="D535">
        <v>2822919</v>
      </c>
      <c r="E535">
        <v>90392</v>
      </c>
    </row>
    <row r="536" spans="1:5" x14ac:dyDescent="0.3">
      <c r="A536">
        <v>2026</v>
      </c>
      <c r="B536" s="2" t="s">
        <v>6380</v>
      </c>
      <c r="C536">
        <v>45887</v>
      </c>
      <c r="D536">
        <v>1987865</v>
      </c>
      <c r="E536">
        <v>65129</v>
      </c>
    </row>
    <row r="537" spans="1:5" x14ac:dyDescent="0.3">
      <c r="A537">
        <v>2026</v>
      </c>
      <c r="B537" s="2" t="s">
        <v>6381</v>
      </c>
      <c r="C537">
        <v>435341</v>
      </c>
      <c r="D537">
        <v>20625412</v>
      </c>
      <c r="E537">
        <v>817291</v>
      </c>
    </row>
    <row r="538" spans="1:5" x14ac:dyDescent="0.3">
      <c r="A538">
        <v>2026</v>
      </c>
      <c r="B538" s="2" t="s">
        <v>6382</v>
      </c>
      <c r="C538">
        <v>9724</v>
      </c>
      <c r="D538">
        <v>225799</v>
      </c>
      <c r="E538">
        <v>8947</v>
      </c>
    </row>
    <row r="539" spans="1:5" x14ac:dyDescent="0.3">
      <c r="A539">
        <v>2026</v>
      </c>
      <c r="B539" s="2" t="s">
        <v>6383</v>
      </c>
      <c r="C539">
        <v>301735</v>
      </c>
      <c r="D539">
        <v>6413072</v>
      </c>
      <c r="E539">
        <v>365545</v>
      </c>
    </row>
    <row r="540" spans="1:5" x14ac:dyDescent="0.3">
      <c r="A540">
        <v>2026</v>
      </c>
      <c r="B540" s="2" t="s">
        <v>6384</v>
      </c>
      <c r="C540">
        <v>311112</v>
      </c>
      <c r="D540">
        <v>12850751</v>
      </c>
      <c r="E540">
        <v>448540</v>
      </c>
    </row>
    <row r="541" spans="1:5" x14ac:dyDescent="0.3">
      <c r="A541">
        <v>2026</v>
      </c>
      <c r="B541" s="2" t="s">
        <v>6385</v>
      </c>
      <c r="C541">
        <v>359076</v>
      </c>
      <c r="D541">
        <v>15284686</v>
      </c>
      <c r="E541">
        <v>626215</v>
      </c>
    </row>
    <row r="542" spans="1:5" x14ac:dyDescent="0.3">
      <c r="A542">
        <v>2026</v>
      </c>
      <c r="B542" s="2" t="s">
        <v>6386</v>
      </c>
      <c r="C542">
        <v>2091</v>
      </c>
      <c r="D542">
        <v>93348</v>
      </c>
      <c r="E542">
        <v>3824</v>
      </c>
    </row>
    <row r="543" spans="1:5" x14ac:dyDescent="0.3">
      <c r="A543">
        <v>2026</v>
      </c>
      <c r="B543" s="2" t="s">
        <v>6387</v>
      </c>
      <c r="C543">
        <v>83637</v>
      </c>
      <c r="D543">
        <v>3882510</v>
      </c>
      <c r="E543">
        <v>175695</v>
      </c>
    </row>
    <row r="544" spans="1:5" x14ac:dyDescent="0.3">
      <c r="A544">
        <v>2026</v>
      </c>
      <c r="B544" s="2" t="s">
        <v>6388</v>
      </c>
      <c r="C544">
        <v>943671</v>
      </c>
      <c r="D544">
        <v>30888540</v>
      </c>
      <c r="E544">
        <v>1615183</v>
      </c>
    </row>
    <row r="545" spans="1:5" x14ac:dyDescent="0.3">
      <c r="A545">
        <v>2026</v>
      </c>
      <c r="B545" s="2" t="s">
        <v>6389</v>
      </c>
      <c r="C545">
        <v>12366</v>
      </c>
      <c r="D545">
        <v>3342901</v>
      </c>
      <c r="E545">
        <v>27262</v>
      </c>
    </row>
    <row r="546" spans="1:5" x14ac:dyDescent="0.3">
      <c r="A546">
        <v>2026</v>
      </c>
      <c r="B546" s="2" t="s">
        <v>6390</v>
      </c>
      <c r="C546">
        <v>32652</v>
      </c>
      <c r="D546">
        <v>1414844</v>
      </c>
      <c r="E546">
        <v>53669</v>
      </c>
    </row>
    <row r="547" spans="1:5" x14ac:dyDescent="0.3">
      <c r="A547">
        <v>2026</v>
      </c>
      <c r="B547" s="2" t="s">
        <v>6391</v>
      </c>
      <c r="C547">
        <v>81418</v>
      </c>
      <c r="D547">
        <v>15002645</v>
      </c>
      <c r="E547">
        <v>185810</v>
      </c>
    </row>
    <row r="548" spans="1:5" x14ac:dyDescent="0.3">
      <c r="A548">
        <v>2026</v>
      </c>
      <c r="B548" s="2" t="s">
        <v>6392</v>
      </c>
      <c r="C548">
        <v>126610</v>
      </c>
      <c r="D548">
        <v>6825051</v>
      </c>
      <c r="E548">
        <v>231958</v>
      </c>
    </row>
    <row r="549" spans="1:5" x14ac:dyDescent="0.3">
      <c r="A549">
        <v>2026</v>
      </c>
      <c r="B549" s="2" t="s">
        <v>6393</v>
      </c>
      <c r="C549">
        <v>249961</v>
      </c>
      <c r="D549">
        <v>13619152</v>
      </c>
      <c r="E549">
        <v>359546</v>
      </c>
    </row>
    <row r="550" spans="1:5" x14ac:dyDescent="0.3">
      <c r="A550">
        <v>2026</v>
      </c>
      <c r="B550" s="2" t="s">
        <v>6394</v>
      </c>
      <c r="C550">
        <v>102698</v>
      </c>
      <c r="D550">
        <v>8479587</v>
      </c>
      <c r="E550">
        <v>179625</v>
      </c>
    </row>
    <row r="551" spans="1:5" x14ac:dyDescent="0.3">
      <c r="A551">
        <v>2026</v>
      </c>
      <c r="B551" s="2" t="s">
        <v>6395</v>
      </c>
      <c r="C551">
        <v>308608</v>
      </c>
      <c r="D551">
        <v>9157634</v>
      </c>
      <c r="E551">
        <v>498230</v>
      </c>
    </row>
    <row r="552" spans="1:5" x14ac:dyDescent="0.3">
      <c r="A552">
        <v>2026</v>
      </c>
      <c r="B552" s="2" t="s">
        <v>6396</v>
      </c>
      <c r="C552">
        <v>202067</v>
      </c>
      <c r="D552">
        <v>10824859</v>
      </c>
      <c r="E552">
        <v>363767</v>
      </c>
    </row>
    <row r="553" spans="1:5" x14ac:dyDescent="0.3">
      <c r="A553">
        <v>2026</v>
      </c>
      <c r="B553" s="2" t="s">
        <v>6397</v>
      </c>
      <c r="C553">
        <v>38372</v>
      </c>
      <c r="D553">
        <v>1792499</v>
      </c>
      <c r="E553">
        <v>62456</v>
      </c>
    </row>
    <row r="554" spans="1:5" x14ac:dyDescent="0.3">
      <c r="A554">
        <v>2026</v>
      </c>
      <c r="B554" s="2" t="s">
        <v>6398</v>
      </c>
      <c r="C554">
        <v>163384</v>
      </c>
      <c r="D554">
        <v>8582358</v>
      </c>
      <c r="E554">
        <v>272474</v>
      </c>
    </row>
    <row r="555" spans="1:5" x14ac:dyDescent="0.3">
      <c r="A555">
        <v>2026</v>
      </c>
      <c r="B555" s="2" t="s">
        <v>6399</v>
      </c>
      <c r="C555">
        <v>11977</v>
      </c>
      <c r="D555">
        <v>305049</v>
      </c>
      <c r="E555">
        <v>9685</v>
      </c>
    </row>
    <row r="556" spans="1:5" x14ac:dyDescent="0.3">
      <c r="A556">
        <v>2026</v>
      </c>
      <c r="B556" s="2" t="s">
        <v>6400</v>
      </c>
      <c r="C556">
        <v>66995</v>
      </c>
      <c r="D556">
        <v>4111060</v>
      </c>
      <c r="E556">
        <v>110668</v>
      </c>
    </row>
    <row r="557" spans="1:5" x14ac:dyDescent="0.3">
      <c r="A557">
        <v>2026</v>
      </c>
      <c r="B557" s="2" t="s">
        <v>6401</v>
      </c>
      <c r="C557">
        <v>19823</v>
      </c>
      <c r="D557">
        <v>1376323</v>
      </c>
      <c r="E557">
        <v>35284</v>
      </c>
    </row>
    <row r="558" spans="1:5" x14ac:dyDescent="0.3">
      <c r="A558">
        <v>2026</v>
      </c>
      <c r="B558" s="2" t="s">
        <v>6402</v>
      </c>
      <c r="C558">
        <v>23611</v>
      </c>
      <c r="D558">
        <v>724357</v>
      </c>
      <c r="E558">
        <v>41099</v>
      </c>
    </row>
    <row r="559" spans="1:5" x14ac:dyDescent="0.3">
      <c r="A559">
        <v>2026</v>
      </c>
      <c r="B559" s="2" t="s">
        <v>6403</v>
      </c>
      <c r="C559">
        <v>9861</v>
      </c>
      <c r="D559">
        <v>222306</v>
      </c>
      <c r="E559">
        <v>16617</v>
      </c>
    </row>
    <row r="560" spans="1:5" x14ac:dyDescent="0.3">
      <c r="A560">
        <v>2026</v>
      </c>
      <c r="B560" s="2" t="s">
        <v>6404</v>
      </c>
      <c r="C560">
        <v>4356</v>
      </c>
      <c r="D560">
        <v>88110</v>
      </c>
      <c r="E560">
        <v>6393</v>
      </c>
    </row>
    <row r="561" spans="1:5" x14ac:dyDescent="0.3">
      <c r="A561">
        <v>2026</v>
      </c>
      <c r="B561" s="2" t="s">
        <v>6405</v>
      </c>
      <c r="C561">
        <v>6582</v>
      </c>
      <c r="D561">
        <v>87263</v>
      </c>
      <c r="E561">
        <v>5890</v>
      </c>
    </row>
    <row r="562" spans="1:5" x14ac:dyDescent="0.3">
      <c r="A562">
        <v>2026</v>
      </c>
      <c r="B562" s="2" t="s">
        <v>6406</v>
      </c>
      <c r="C562">
        <v>6517</v>
      </c>
      <c r="D562">
        <v>151457</v>
      </c>
      <c r="E562">
        <v>10639</v>
      </c>
    </row>
    <row r="563" spans="1:5" x14ac:dyDescent="0.3">
      <c r="A563">
        <v>2026</v>
      </c>
      <c r="B563" s="2" t="s">
        <v>6407</v>
      </c>
      <c r="C563">
        <v>6686</v>
      </c>
      <c r="D563">
        <v>150522</v>
      </c>
      <c r="E563">
        <v>11535</v>
      </c>
    </row>
    <row r="564" spans="1:5" x14ac:dyDescent="0.3">
      <c r="A564">
        <v>2026</v>
      </c>
      <c r="B564" s="2" t="s">
        <v>6408</v>
      </c>
      <c r="C564">
        <v>2766</v>
      </c>
      <c r="D564">
        <v>89866</v>
      </c>
      <c r="E564">
        <v>4216</v>
      </c>
    </row>
    <row r="565" spans="1:5" x14ac:dyDescent="0.3">
      <c r="A565">
        <v>2026</v>
      </c>
      <c r="B565" s="2" t="s">
        <v>6409</v>
      </c>
      <c r="C565">
        <v>12674</v>
      </c>
      <c r="D565">
        <v>545091</v>
      </c>
      <c r="E565">
        <v>26291</v>
      </c>
    </row>
    <row r="566" spans="1:5" x14ac:dyDescent="0.3">
      <c r="A566">
        <v>2026</v>
      </c>
      <c r="B566" s="2" t="s">
        <v>6410</v>
      </c>
      <c r="C566">
        <v>11806</v>
      </c>
      <c r="D566">
        <v>160732</v>
      </c>
      <c r="E566">
        <v>7774</v>
      </c>
    </row>
    <row r="567" spans="1:5" x14ac:dyDescent="0.3">
      <c r="A567">
        <v>2026</v>
      </c>
      <c r="B567" s="2" t="s">
        <v>6411</v>
      </c>
      <c r="C567">
        <v>29476</v>
      </c>
      <c r="D567">
        <v>765062</v>
      </c>
      <c r="E567">
        <v>43303</v>
      </c>
    </row>
    <row r="568" spans="1:5" x14ac:dyDescent="0.3">
      <c r="A568">
        <v>2026</v>
      </c>
      <c r="B568" s="2" t="s">
        <v>6412</v>
      </c>
      <c r="C568">
        <v>868</v>
      </c>
      <c r="D568">
        <v>51924</v>
      </c>
      <c r="E568">
        <v>1346</v>
      </c>
    </row>
    <row r="569" spans="1:5" x14ac:dyDescent="0.3">
      <c r="A569">
        <v>2026</v>
      </c>
      <c r="B569" s="2" t="s">
        <v>6413</v>
      </c>
      <c r="C569">
        <v>1856</v>
      </c>
      <c r="D569">
        <v>205643</v>
      </c>
      <c r="E569">
        <v>2879</v>
      </c>
    </row>
    <row r="570" spans="1:5" x14ac:dyDescent="0.3">
      <c r="A570">
        <v>2026</v>
      </c>
      <c r="B570" s="2" t="s">
        <v>6414</v>
      </c>
      <c r="C570">
        <v>2441</v>
      </c>
      <c r="D570">
        <v>115807</v>
      </c>
      <c r="E570">
        <v>4236</v>
      </c>
    </row>
    <row r="571" spans="1:5" x14ac:dyDescent="0.3">
      <c r="A571">
        <v>2026</v>
      </c>
      <c r="B571" s="2" t="s">
        <v>6415</v>
      </c>
      <c r="C571">
        <v>6176</v>
      </c>
      <c r="D571">
        <v>263561</v>
      </c>
      <c r="E571">
        <v>10279</v>
      </c>
    </row>
    <row r="572" spans="1:5" x14ac:dyDescent="0.3">
      <c r="A572">
        <v>2026</v>
      </c>
      <c r="B572" s="2" t="s">
        <v>6416</v>
      </c>
      <c r="C572">
        <v>40750</v>
      </c>
      <c r="D572">
        <v>1299784</v>
      </c>
      <c r="E572">
        <v>56460</v>
      </c>
    </row>
    <row r="573" spans="1:5" x14ac:dyDescent="0.3">
      <c r="A573">
        <v>2026</v>
      </c>
      <c r="B573" s="2" t="s">
        <v>6417</v>
      </c>
      <c r="C573">
        <v>100653</v>
      </c>
      <c r="D573">
        <v>5085942</v>
      </c>
      <c r="E573">
        <v>176048</v>
      </c>
    </row>
    <row r="574" spans="1:5" x14ac:dyDescent="0.3">
      <c r="A574">
        <v>2026</v>
      </c>
      <c r="B574" s="2" t="s">
        <v>6418</v>
      </c>
      <c r="C574">
        <v>73360</v>
      </c>
      <c r="D574">
        <v>1415627</v>
      </c>
      <c r="E574">
        <v>113061</v>
      </c>
    </row>
    <row r="575" spans="1:5" x14ac:dyDescent="0.3">
      <c r="A575">
        <v>2026</v>
      </c>
      <c r="B575" s="2" t="s">
        <v>6419</v>
      </c>
      <c r="C575">
        <v>4752</v>
      </c>
      <c r="D575">
        <v>52710</v>
      </c>
      <c r="E575">
        <v>4210</v>
      </c>
    </row>
    <row r="576" spans="1:5" x14ac:dyDescent="0.3">
      <c r="A576">
        <v>2026</v>
      </c>
      <c r="B576" s="2" t="s">
        <v>6420</v>
      </c>
      <c r="C576">
        <v>10114</v>
      </c>
      <c r="D576">
        <v>849960</v>
      </c>
      <c r="E576">
        <v>28532</v>
      </c>
    </row>
    <row r="577" spans="1:5" x14ac:dyDescent="0.3">
      <c r="A577">
        <v>2026</v>
      </c>
      <c r="B577" s="2" t="s">
        <v>6421</v>
      </c>
      <c r="C577">
        <v>290997</v>
      </c>
      <c r="D577">
        <v>15293912</v>
      </c>
      <c r="E577">
        <v>495765</v>
      </c>
    </row>
    <row r="578" spans="1:5" x14ac:dyDescent="0.3">
      <c r="A578">
        <v>2026</v>
      </c>
      <c r="B578" s="2" t="s">
        <v>6422</v>
      </c>
      <c r="C578">
        <v>65486</v>
      </c>
      <c r="D578">
        <v>1897246</v>
      </c>
      <c r="E578">
        <v>108162</v>
      </c>
    </row>
    <row r="579" spans="1:5" x14ac:dyDescent="0.3">
      <c r="A579">
        <v>2026</v>
      </c>
      <c r="B579" s="2" t="s">
        <v>6423</v>
      </c>
      <c r="C579">
        <v>3098</v>
      </c>
      <c r="D579">
        <v>42254</v>
      </c>
      <c r="E579">
        <v>2409</v>
      </c>
    </row>
    <row r="580" spans="1:5" x14ac:dyDescent="0.3">
      <c r="A580">
        <v>2026</v>
      </c>
      <c r="B580" s="2" t="s">
        <v>6424</v>
      </c>
      <c r="C580">
        <v>294186</v>
      </c>
      <c r="D580">
        <v>9742578</v>
      </c>
      <c r="E580">
        <v>513713</v>
      </c>
    </row>
    <row r="581" spans="1:5" x14ac:dyDescent="0.3">
      <c r="A581">
        <v>2026</v>
      </c>
      <c r="B581" s="2" t="s">
        <v>10852</v>
      </c>
      <c r="C581">
        <v>0</v>
      </c>
      <c r="D581">
        <v>0</v>
      </c>
      <c r="E581">
        <v>0</v>
      </c>
    </row>
    <row r="582" spans="1:5" x14ac:dyDescent="0.3">
      <c r="A582">
        <v>2026</v>
      </c>
      <c r="B582" s="2" t="s">
        <v>10853</v>
      </c>
      <c r="C582">
        <v>0</v>
      </c>
      <c r="D582">
        <v>0</v>
      </c>
      <c r="E582">
        <v>0</v>
      </c>
    </row>
    <row r="583" spans="1:5" x14ac:dyDescent="0.3">
      <c r="A583">
        <v>2026</v>
      </c>
      <c r="B583" s="2" t="s">
        <v>10923</v>
      </c>
      <c r="C583">
        <v>841</v>
      </c>
      <c r="D583">
        <v>285977</v>
      </c>
      <c r="E583">
        <v>7901</v>
      </c>
    </row>
    <row r="584" spans="1:5" x14ac:dyDescent="0.3">
      <c r="A584">
        <v>2026</v>
      </c>
      <c r="B584" s="2" t="s">
        <v>6425</v>
      </c>
      <c r="C584">
        <v>5886</v>
      </c>
      <c r="D584">
        <v>162251</v>
      </c>
      <c r="E584">
        <v>10219</v>
      </c>
    </row>
    <row r="585" spans="1:5" x14ac:dyDescent="0.3">
      <c r="A585">
        <v>2026</v>
      </c>
      <c r="B585" s="2" t="s">
        <v>6426</v>
      </c>
      <c r="C585">
        <v>5889</v>
      </c>
      <c r="D585">
        <v>200313</v>
      </c>
      <c r="E585">
        <v>10419</v>
      </c>
    </row>
    <row r="586" spans="1:5" x14ac:dyDescent="0.3">
      <c r="A586">
        <v>2026</v>
      </c>
      <c r="B586" s="2" t="s">
        <v>6427</v>
      </c>
      <c r="C586">
        <v>209799</v>
      </c>
      <c r="D586">
        <v>7226759</v>
      </c>
      <c r="E586">
        <v>427963</v>
      </c>
    </row>
    <row r="587" spans="1:5" x14ac:dyDescent="0.3">
      <c r="A587">
        <v>2026</v>
      </c>
      <c r="B587" s="2" t="s">
        <v>6428</v>
      </c>
      <c r="C587">
        <v>325462</v>
      </c>
      <c r="D587">
        <v>0</v>
      </c>
      <c r="E587">
        <v>0</v>
      </c>
    </row>
    <row r="588" spans="1:5" x14ac:dyDescent="0.3">
      <c r="A588">
        <v>2026</v>
      </c>
      <c r="B588" s="2" t="s">
        <v>6429</v>
      </c>
      <c r="C588">
        <v>105973</v>
      </c>
      <c r="D588">
        <v>3112712</v>
      </c>
      <c r="E588">
        <v>403630</v>
      </c>
    </row>
    <row r="589" spans="1:5" x14ac:dyDescent="0.3">
      <c r="A589">
        <v>2026</v>
      </c>
      <c r="B589" s="2" t="s">
        <v>8769</v>
      </c>
      <c r="C589">
        <v>0</v>
      </c>
      <c r="D589">
        <v>102679</v>
      </c>
      <c r="E589">
        <v>5462</v>
      </c>
    </row>
    <row r="590" spans="1:5" x14ac:dyDescent="0.3">
      <c r="A590">
        <v>2026</v>
      </c>
      <c r="B590" s="2" t="s">
        <v>6430</v>
      </c>
      <c r="C590">
        <v>615</v>
      </c>
      <c r="D590">
        <v>0</v>
      </c>
      <c r="E590">
        <v>0</v>
      </c>
    </row>
    <row r="591" spans="1:5" x14ac:dyDescent="0.3">
      <c r="A591">
        <v>2026</v>
      </c>
      <c r="B591" s="2" t="s">
        <v>6431</v>
      </c>
      <c r="C591">
        <v>3617</v>
      </c>
      <c r="D591">
        <v>137656</v>
      </c>
      <c r="E591">
        <v>5027</v>
      </c>
    </row>
    <row r="592" spans="1:5" x14ac:dyDescent="0.3">
      <c r="A592">
        <v>2026</v>
      </c>
      <c r="B592" s="2" t="s">
        <v>6432</v>
      </c>
      <c r="C592">
        <v>2839</v>
      </c>
      <c r="D592">
        <v>86592</v>
      </c>
      <c r="E592">
        <v>5111</v>
      </c>
    </row>
    <row r="593" spans="1:5" x14ac:dyDescent="0.3">
      <c r="A593">
        <v>2026</v>
      </c>
      <c r="B593" s="2" t="s">
        <v>6433</v>
      </c>
      <c r="C593">
        <v>3449</v>
      </c>
      <c r="D593">
        <v>86356</v>
      </c>
      <c r="E593">
        <v>5097</v>
      </c>
    </row>
    <row r="594" spans="1:5" x14ac:dyDescent="0.3">
      <c r="A594">
        <v>2026</v>
      </c>
      <c r="B594" s="2" t="s">
        <v>6434</v>
      </c>
      <c r="C594">
        <v>12084</v>
      </c>
      <c r="D594">
        <v>179872</v>
      </c>
      <c r="E594">
        <v>13512</v>
      </c>
    </row>
    <row r="595" spans="1:5" x14ac:dyDescent="0.3">
      <c r="A595">
        <v>2026</v>
      </c>
      <c r="B595" s="2" t="s">
        <v>6435</v>
      </c>
      <c r="C595">
        <v>2508</v>
      </c>
      <c r="D595">
        <v>91167</v>
      </c>
      <c r="E595">
        <v>4059</v>
      </c>
    </row>
    <row r="596" spans="1:5" x14ac:dyDescent="0.3">
      <c r="A596">
        <v>2026</v>
      </c>
      <c r="B596" s="2" t="s">
        <v>6436</v>
      </c>
      <c r="C596">
        <v>19682</v>
      </c>
      <c r="D596">
        <v>682242</v>
      </c>
      <c r="E596">
        <v>23170</v>
      </c>
    </row>
    <row r="597" spans="1:5" x14ac:dyDescent="0.3">
      <c r="A597">
        <v>2026</v>
      </c>
      <c r="B597" s="2" t="s">
        <v>6437</v>
      </c>
      <c r="C597">
        <v>4031</v>
      </c>
      <c r="D597">
        <v>192285</v>
      </c>
      <c r="E597">
        <v>6530</v>
      </c>
    </row>
    <row r="598" spans="1:5" x14ac:dyDescent="0.3">
      <c r="A598">
        <v>2026</v>
      </c>
      <c r="B598" s="2" t="s">
        <v>6438</v>
      </c>
      <c r="C598">
        <v>13740</v>
      </c>
      <c r="D598">
        <v>439922</v>
      </c>
      <c r="E598">
        <v>25505</v>
      </c>
    </row>
    <row r="599" spans="1:5" x14ac:dyDescent="0.3">
      <c r="A599">
        <v>2026</v>
      </c>
      <c r="B599" s="2" t="s">
        <v>6439</v>
      </c>
      <c r="C599">
        <v>10289</v>
      </c>
      <c r="D599">
        <v>0</v>
      </c>
      <c r="E599">
        <v>0</v>
      </c>
    </row>
    <row r="600" spans="1:5" x14ac:dyDescent="0.3">
      <c r="A600">
        <v>2026</v>
      </c>
      <c r="B600" s="2" t="s">
        <v>6440</v>
      </c>
      <c r="C600">
        <v>6512</v>
      </c>
      <c r="D600">
        <v>749519</v>
      </c>
      <c r="E600">
        <v>27530</v>
      </c>
    </row>
    <row r="601" spans="1:5" x14ac:dyDescent="0.3">
      <c r="A601">
        <v>2026</v>
      </c>
      <c r="B601" s="2" t="s">
        <v>6441</v>
      </c>
      <c r="C601">
        <v>12533</v>
      </c>
      <c r="D601">
        <v>421454</v>
      </c>
      <c r="E601">
        <v>15480</v>
      </c>
    </row>
    <row r="602" spans="1:5" x14ac:dyDescent="0.3">
      <c r="A602">
        <v>2026</v>
      </c>
      <c r="B602" s="2" t="s">
        <v>6442</v>
      </c>
      <c r="C602">
        <v>8729</v>
      </c>
      <c r="D602">
        <v>116603</v>
      </c>
      <c r="E602">
        <v>12652</v>
      </c>
    </row>
    <row r="603" spans="1:5" x14ac:dyDescent="0.3">
      <c r="A603">
        <v>2026</v>
      </c>
      <c r="B603" s="2" t="s">
        <v>6443</v>
      </c>
      <c r="C603">
        <v>4913</v>
      </c>
      <c r="D603">
        <v>0</v>
      </c>
      <c r="E603">
        <v>0</v>
      </c>
    </row>
    <row r="604" spans="1:5" x14ac:dyDescent="0.3">
      <c r="A604">
        <v>2026</v>
      </c>
      <c r="B604" s="2" t="s">
        <v>6444</v>
      </c>
      <c r="C604">
        <v>3201</v>
      </c>
      <c r="D604">
        <v>94786</v>
      </c>
      <c r="E604">
        <v>4333</v>
      </c>
    </row>
    <row r="605" spans="1:5" x14ac:dyDescent="0.3">
      <c r="A605">
        <v>2026</v>
      </c>
      <c r="B605" s="2" t="s">
        <v>6445</v>
      </c>
      <c r="C605">
        <v>7628</v>
      </c>
      <c r="D605">
        <v>224178</v>
      </c>
      <c r="E605">
        <v>12467</v>
      </c>
    </row>
    <row r="606" spans="1:5" x14ac:dyDescent="0.3">
      <c r="A606">
        <v>2026</v>
      </c>
      <c r="B606" s="2" t="s">
        <v>6446</v>
      </c>
      <c r="C606">
        <v>9230</v>
      </c>
      <c r="D606">
        <v>219748</v>
      </c>
      <c r="E606">
        <v>12220</v>
      </c>
    </row>
    <row r="607" spans="1:5" x14ac:dyDescent="0.3">
      <c r="A607">
        <v>2026</v>
      </c>
      <c r="B607" s="2" t="s">
        <v>10854</v>
      </c>
      <c r="C607">
        <v>0</v>
      </c>
      <c r="D607">
        <v>0</v>
      </c>
      <c r="E607">
        <v>0</v>
      </c>
    </row>
    <row r="608" spans="1:5" x14ac:dyDescent="0.3">
      <c r="A608">
        <v>2026</v>
      </c>
      <c r="B608" s="2" t="s">
        <v>6447</v>
      </c>
      <c r="C608">
        <v>186170</v>
      </c>
      <c r="D608">
        <v>6054753</v>
      </c>
      <c r="E608">
        <v>338114</v>
      </c>
    </row>
    <row r="609" spans="1:5" x14ac:dyDescent="0.3">
      <c r="A609">
        <v>2026</v>
      </c>
      <c r="B609" s="2" t="s">
        <v>6448</v>
      </c>
      <c r="C609">
        <v>218878</v>
      </c>
      <c r="D609">
        <v>7571463</v>
      </c>
      <c r="E609">
        <v>426982</v>
      </c>
    </row>
    <row r="610" spans="1:5" x14ac:dyDescent="0.3">
      <c r="A610">
        <v>2026</v>
      </c>
      <c r="B610" s="2" t="s">
        <v>6449</v>
      </c>
      <c r="C610">
        <v>18275</v>
      </c>
      <c r="D610">
        <v>582250</v>
      </c>
      <c r="E610">
        <v>26111</v>
      </c>
    </row>
    <row r="611" spans="1:5" x14ac:dyDescent="0.3">
      <c r="A611">
        <v>2026</v>
      </c>
      <c r="B611" s="2" t="s">
        <v>6450</v>
      </c>
      <c r="C611">
        <v>33554</v>
      </c>
      <c r="D611">
        <v>1349876</v>
      </c>
      <c r="E611">
        <v>57326</v>
      </c>
    </row>
    <row r="612" spans="1:5" x14ac:dyDescent="0.3">
      <c r="A612">
        <v>2026</v>
      </c>
      <c r="B612" s="2" t="s">
        <v>6451</v>
      </c>
      <c r="C612">
        <v>226358</v>
      </c>
      <c r="D612">
        <v>7870540</v>
      </c>
      <c r="E612">
        <v>332457</v>
      </c>
    </row>
    <row r="613" spans="1:5" x14ac:dyDescent="0.3">
      <c r="A613">
        <v>2026</v>
      </c>
      <c r="B613" s="2" t="s">
        <v>6452</v>
      </c>
      <c r="C613">
        <v>65014</v>
      </c>
      <c r="D613">
        <v>2188211</v>
      </c>
      <c r="E613">
        <v>92432</v>
      </c>
    </row>
    <row r="614" spans="1:5" x14ac:dyDescent="0.3">
      <c r="A614">
        <v>2026</v>
      </c>
      <c r="B614" s="2" t="s">
        <v>6453</v>
      </c>
      <c r="C614">
        <v>74490</v>
      </c>
      <c r="D614">
        <v>2924642</v>
      </c>
      <c r="E614">
        <v>119964</v>
      </c>
    </row>
    <row r="615" spans="1:5" x14ac:dyDescent="0.3">
      <c r="A615">
        <v>2026</v>
      </c>
      <c r="B615" s="2" t="s">
        <v>6454</v>
      </c>
      <c r="C615">
        <v>57383</v>
      </c>
      <c r="D615">
        <v>2373048</v>
      </c>
      <c r="E615">
        <v>101911</v>
      </c>
    </row>
    <row r="616" spans="1:5" x14ac:dyDescent="0.3">
      <c r="A616">
        <v>2026</v>
      </c>
      <c r="B616" s="2" t="s">
        <v>6455</v>
      </c>
      <c r="C616">
        <v>32842</v>
      </c>
      <c r="D616">
        <v>924723</v>
      </c>
      <c r="E616">
        <v>58013</v>
      </c>
    </row>
    <row r="617" spans="1:5" x14ac:dyDescent="0.3">
      <c r="A617">
        <v>2026</v>
      </c>
      <c r="B617" s="2" t="s">
        <v>6456</v>
      </c>
      <c r="C617">
        <v>4302</v>
      </c>
      <c r="D617">
        <v>116046</v>
      </c>
      <c r="E617">
        <v>5043</v>
      </c>
    </row>
    <row r="618" spans="1:5" x14ac:dyDescent="0.3">
      <c r="A618">
        <v>2026</v>
      </c>
      <c r="B618" s="2" t="s">
        <v>6457</v>
      </c>
      <c r="C618">
        <v>4589</v>
      </c>
      <c r="D618">
        <v>132624</v>
      </c>
      <c r="E618">
        <v>5763</v>
      </c>
    </row>
    <row r="619" spans="1:5" x14ac:dyDescent="0.3">
      <c r="A619">
        <v>2026</v>
      </c>
      <c r="B619" s="2" t="s">
        <v>6458</v>
      </c>
      <c r="C619">
        <v>436057</v>
      </c>
      <c r="D619">
        <v>20711654</v>
      </c>
      <c r="E619">
        <v>896528</v>
      </c>
    </row>
    <row r="620" spans="1:5" x14ac:dyDescent="0.3">
      <c r="A620">
        <v>2026</v>
      </c>
      <c r="B620" s="2" t="s">
        <v>6459</v>
      </c>
      <c r="C620">
        <v>42686</v>
      </c>
      <c r="D620">
        <v>958283</v>
      </c>
      <c r="E620">
        <v>51614</v>
      </c>
    </row>
    <row r="621" spans="1:5" x14ac:dyDescent="0.3">
      <c r="A621">
        <v>2026</v>
      </c>
      <c r="B621" s="2" t="s">
        <v>6460</v>
      </c>
      <c r="C621">
        <v>25654</v>
      </c>
      <c r="D621">
        <v>830009</v>
      </c>
      <c r="E621">
        <v>44705</v>
      </c>
    </row>
    <row r="622" spans="1:5" x14ac:dyDescent="0.3">
      <c r="A622">
        <v>2026</v>
      </c>
      <c r="B622" s="2" t="s">
        <v>6461</v>
      </c>
      <c r="C622">
        <v>24671</v>
      </c>
      <c r="D622">
        <v>153426</v>
      </c>
      <c r="E622">
        <v>8264</v>
      </c>
    </row>
    <row r="623" spans="1:5" x14ac:dyDescent="0.3">
      <c r="A623">
        <v>2026</v>
      </c>
      <c r="B623" s="2" t="s">
        <v>6462</v>
      </c>
      <c r="C623">
        <v>19118</v>
      </c>
      <c r="D623">
        <v>1033499</v>
      </c>
      <c r="E623">
        <v>29817</v>
      </c>
    </row>
    <row r="624" spans="1:5" x14ac:dyDescent="0.3">
      <c r="A624">
        <v>2026</v>
      </c>
      <c r="B624" s="2" t="s">
        <v>6463</v>
      </c>
      <c r="C624">
        <v>2964</v>
      </c>
      <c r="D624">
        <v>103750</v>
      </c>
      <c r="E624">
        <v>6111</v>
      </c>
    </row>
    <row r="625" spans="1:5" x14ac:dyDescent="0.3">
      <c r="A625">
        <v>2026</v>
      </c>
      <c r="B625" s="2" t="s">
        <v>6464</v>
      </c>
      <c r="C625">
        <v>8872</v>
      </c>
      <c r="D625">
        <v>551461</v>
      </c>
      <c r="E625">
        <v>15194</v>
      </c>
    </row>
    <row r="626" spans="1:5" x14ac:dyDescent="0.3">
      <c r="A626">
        <v>2026</v>
      </c>
      <c r="B626" s="2" t="s">
        <v>6465</v>
      </c>
      <c r="C626">
        <v>18658</v>
      </c>
      <c r="D626">
        <v>924319</v>
      </c>
      <c r="E626">
        <v>25466</v>
      </c>
    </row>
    <row r="627" spans="1:5" x14ac:dyDescent="0.3">
      <c r="A627">
        <v>2026</v>
      </c>
      <c r="B627" s="2" t="s">
        <v>6466</v>
      </c>
      <c r="C627">
        <v>3466</v>
      </c>
      <c r="D627">
        <v>98508</v>
      </c>
      <c r="E627">
        <v>2714</v>
      </c>
    </row>
    <row r="628" spans="1:5" x14ac:dyDescent="0.3">
      <c r="A628">
        <v>2026</v>
      </c>
      <c r="B628" s="2" t="s">
        <v>10855</v>
      </c>
      <c r="C628">
        <v>0</v>
      </c>
      <c r="D628">
        <v>0</v>
      </c>
      <c r="E628">
        <v>0</v>
      </c>
    </row>
    <row r="629" spans="1:5" x14ac:dyDescent="0.3">
      <c r="A629">
        <v>2026</v>
      </c>
      <c r="B629" s="2" t="s">
        <v>6467</v>
      </c>
      <c r="C629">
        <v>25756350</v>
      </c>
      <c r="D629">
        <v>0</v>
      </c>
      <c r="E629">
        <v>43153250</v>
      </c>
    </row>
    <row r="630" spans="1:5" x14ac:dyDescent="0.3">
      <c r="A630">
        <v>2026</v>
      </c>
      <c r="B630" s="2" t="s">
        <v>6468</v>
      </c>
      <c r="C630">
        <v>80339</v>
      </c>
      <c r="D630">
        <v>1849445</v>
      </c>
      <c r="E630">
        <v>114036</v>
      </c>
    </row>
    <row r="631" spans="1:5" x14ac:dyDescent="0.3">
      <c r="A631">
        <v>2026</v>
      </c>
      <c r="B631" s="2" t="s">
        <v>6469</v>
      </c>
      <c r="C631">
        <v>327961</v>
      </c>
      <c r="D631">
        <v>6235384</v>
      </c>
      <c r="E631">
        <v>1534992</v>
      </c>
    </row>
    <row r="632" spans="1:5" x14ac:dyDescent="0.3">
      <c r="A632">
        <v>2026</v>
      </c>
      <c r="B632" s="2" t="s">
        <v>6470</v>
      </c>
      <c r="C632">
        <v>644401</v>
      </c>
      <c r="D632">
        <v>1519187</v>
      </c>
      <c r="E632">
        <v>1139533</v>
      </c>
    </row>
    <row r="633" spans="1:5" x14ac:dyDescent="0.3">
      <c r="A633">
        <v>2026</v>
      </c>
      <c r="B633" s="2" t="s">
        <v>6471</v>
      </c>
      <c r="C633">
        <v>9073798</v>
      </c>
      <c r="D633">
        <v>2642065</v>
      </c>
      <c r="E633">
        <v>18016124</v>
      </c>
    </row>
    <row r="634" spans="1:5" x14ac:dyDescent="0.3">
      <c r="A634">
        <v>2026</v>
      </c>
      <c r="B634" s="2" t="s">
        <v>6472</v>
      </c>
      <c r="C634">
        <v>210070</v>
      </c>
      <c r="D634">
        <v>6869369</v>
      </c>
      <c r="E634">
        <v>431025</v>
      </c>
    </row>
    <row r="635" spans="1:5" x14ac:dyDescent="0.3">
      <c r="A635">
        <v>2026</v>
      </c>
      <c r="B635" s="2" t="s">
        <v>6473</v>
      </c>
      <c r="C635">
        <v>77380364</v>
      </c>
      <c r="D635">
        <v>0</v>
      </c>
      <c r="E635">
        <v>160133000</v>
      </c>
    </row>
    <row r="636" spans="1:5" x14ac:dyDescent="0.3">
      <c r="A636">
        <v>2026</v>
      </c>
      <c r="B636" s="2" t="s">
        <v>6474</v>
      </c>
      <c r="C636">
        <v>316362</v>
      </c>
      <c r="D636">
        <v>15748642</v>
      </c>
      <c r="E636">
        <v>537532</v>
      </c>
    </row>
    <row r="637" spans="1:5" x14ac:dyDescent="0.3">
      <c r="A637">
        <v>2026</v>
      </c>
      <c r="B637" s="2" t="s">
        <v>6475</v>
      </c>
      <c r="C637">
        <v>1031847</v>
      </c>
      <c r="D637">
        <v>34070310</v>
      </c>
      <c r="E637">
        <v>1668156</v>
      </c>
    </row>
    <row r="638" spans="1:5" x14ac:dyDescent="0.3">
      <c r="A638">
        <v>2026</v>
      </c>
      <c r="B638" s="2" t="s">
        <v>6476</v>
      </c>
      <c r="C638">
        <v>688635</v>
      </c>
      <c r="D638">
        <v>32492632</v>
      </c>
      <c r="E638">
        <v>1290748</v>
      </c>
    </row>
    <row r="639" spans="1:5" x14ac:dyDescent="0.3">
      <c r="A639">
        <v>2026</v>
      </c>
      <c r="B639" s="2" t="s">
        <v>6477</v>
      </c>
      <c r="C639">
        <v>24007</v>
      </c>
      <c r="D639">
        <v>463855</v>
      </c>
      <c r="E639">
        <v>18426</v>
      </c>
    </row>
    <row r="640" spans="1:5" x14ac:dyDescent="0.3">
      <c r="A640">
        <v>2026</v>
      </c>
      <c r="B640" s="2" t="s">
        <v>6478</v>
      </c>
      <c r="C640">
        <v>280667</v>
      </c>
      <c r="D640">
        <v>13069966</v>
      </c>
      <c r="E640">
        <v>524213</v>
      </c>
    </row>
    <row r="641" spans="1:5" x14ac:dyDescent="0.3">
      <c r="A641">
        <v>2026</v>
      </c>
      <c r="B641" s="2" t="s">
        <v>6479</v>
      </c>
      <c r="C641">
        <v>483004</v>
      </c>
      <c r="D641">
        <v>22216382</v>
      </c>
      <c r="E641">
        <v>894368</v>
      </c>
    </row>
    <row r="642" spans="1:5" x14ac:dyDescent="0.3">
      <c r="A642">
        <v>2026</v>
      </c>
      <c r="B642" s="2" t="s">
        <v>6480</v>
      </c>
      <c r="C642">
        <v>175498</v>
      </c>
      <c r="D642">
        <v>7525093</v>
      </c>
      <c r="E642">
        <v>302939</v>
      </c>
    </row>
    <row r="643" spans="1:5" x14ac:dyDescent="0.3">
      <c r="A643">
        <v>2026</v>
      </c>
      <c r="B643" s="2" t="s">
        <v>6481</v>
      </c>
      <c r="C643">
        <v>253763</v>
      </c>
      <c r="D643">
        <v>19794837</v>
      </c>
      <c r="E643">
        <v>555859</v>
      </c>
    </row>
    <row r="644" spans="1:5" x14ac:dyDescent="0.3">
      <c r="A644">
        <v>2026</v>
      </c>
      <c r="B644" s="2" t="s">
        <v>6482</v>
      </c>
      <c r="C644">
        <v>0</v>
      </c>
      <c r="D644">
        <v>21955968</v>
      </c>
      <c r="E644">
        <v>1395906</v>
      </c>
    </row>
    <row r="645" spans="1:5" x14ac:dyDescent="0.3">
      <c r="A645">
        <v>2026</v>
      </c>
      <c r="B645" s="2" t="s">
        <v>6483</v>
      </c>
      <c r="C645">
        <v>164438</v>
      </c>
      <c r="D645">
        <v>9770519</v>
      </c>
      <c r="E645">
        <v>300188</v>
      </c>
    </row>
    <row r="646" spans="1:5" x14ac:dyDescent="0.3">
      <c r="A646">
        <v>2026</v>
      </c>
      <c r="B646" s="2" t="s">
        <v>6484</v>
      </c>
      <c r="C646">
        <v>536198</v>
      </c>
      <c r="D646">
        <v>30657098</v>
      </c>
      <c r="E646">
        <v>943323</v>
      </c>
    </row>
    <row r="647" spans="1:5" x14ac:dyDescent="0.3">
      <c r="A647">
        <v>2026</v>
      </c>
      <c r="B647" s="2" t="s">
        <v>6485</v>
      </c>
      <c r="C647">
        <v>805539</v>
      </c>
      <c r="D647">
        <v>39998195</v>
      </c>
      <c r="E647">
        <v>1587197</v>
      </c>
    </row>
    <row r="648" spans="1:5" x14ac:dyDescent="0.3">
      <c r="A648">
        <v>2026</v>
      </c>
      <c r="B648" s="2" t="s">
        <v>6486</v>
      </c>
      <c r="C648">
        <v>73876</v>
      </c>
      <c r="D648">
        <v>5454319</v>
      </c>
      <c r="E648">
        <v>153465</v>
      </c>
    </row>
    <row r="649" spans="1:5" x14ac:dyDescent="0.3">
      <c r="A649">
        <v>2026</v>
      </c>
      <c r="B649" s="2" t="s">
        <v>6487</v>
      </c>
      <c r="C649">
        <v>21482</v>
      </c>
      <c r="D649">
        <v>1712255</v>
      </c>
      <c r="E649">
        <v>42238</v>
      </c>
    </row>
    <row r="650" spans="1:5" x14ac:dyDescent="0.3">
      <c r="A650">
        <v>2026</v>
      </c>
      <c r="B650" s="2" t="s">
        <v>6488</v>
      </c>
      <c r="C650">
        <v>0</v>
      </c>
      <c r="D650">
        <v>63750054</v>
      </c>
      <c r="E650">
        <v>2947097</v>
      </c>
    </row>
    <row r="651" spans="1:5" x14ac:dyDescent="0.3">
      <c r="A651">
        <v>2026</v>
      </c>
      <c r="B651" s="2" t="s">
        <v>6489</v>
      </c>
      <c r="C651">
        <v>0</v>
      </c>
      <c r="D651">
        <v>16783178</v>
      </c>
      <c r="E651">
        <v>748549</v>
      </c>
    </row>
    <row r="652" spans="1:5" x14ac:dyDescent="0.3">
      <c r="A652">
        <v>2026</v>
      </c>
      <c r="B652" s="2" t="s">
        <v>6490</v>
      </c>
      <c r="C652">
        <v>0</v>
      </c>
      <c r="D652">
        <v>21431984</v>
      </c>
      <c r="E652">
        <v>772254</v>
      </c>
    </row>
    <row r="653" spans="1:5" x14ac:dyDescent="0.3">
      <c r="A653">
        <v>2026</v>
      </c>
      <c r="B653" s="2" t="s">
        <v>6491</v>
      </c>
      <c r="C653">
        <v>48951</v>
      </c>
      <c r="D653">
        <v>3092418</v>
      </c>
      <c r="E653">
        <v>92678</v>
      </c>
    </row>
    <row r="654" spans="1:5" x14ac:dyDescent="0.3">
      <c r="A654">
        <v>2026</v>
      </c>
      <c r="B654" s="2" t="s">
        <v>6492</v>
      </c>
      <c r="C654">
        <v>4981</v>
      </c>
      <c r="D654">
        <v>174155</v>
      </c>
      <c r="E654">
        <v>7662</v>
      </c>
    </row>
    <row r="655" spans="1:5" x14ac:dyDescent="0.3">
      <c r="A655">
        <v>2026</v>
      </c>
      <c r="B655" s="2" t="s">
        <v>6493</v>
      </c>
      <c r="C655">
        <v>4820</v>
      </c>
      <c r="D655">
        <v>116209</v>
      </c>
      <c r="E655">
        <v>5337</v>
      </c>
    </row>
    <row r="656" spans="1:5" x14ac:dyDescent="0.3">
      <c r="A656">
        <v>2026</v>
      </c>
      <c r="B656" s="2" t="s">
        <v>6494</v>
      </c>
      <c r="C656">
        <v>2813</v>
      </c>
      <c r="D656">
        <v>96536</v>
      </c>
      <c r="E656">
        <v>5028</v>
      </c>
    </row>
    <row r="657" spans="1:5" x14ac:dyDescent="0.3">
      <c r="A657">
        <v>2026</v>
      </c>
      <c r="B657" s="2" t="s">
        <v>6495</v>
      </c>
      <c r="C657">
        <v>2171</v>
      </c>
      <c r="D657">
        <v>144643</v>
      </c>
      <c r="E657">
        <v>3162</v>
      </c>
    </row>
    <row r="658" spans="1:5" x14ac:dyDescent="0.3">
      <c r="A658">
        <v>2026</v>
      </c>
      <c r="B658" s="2" t="s">
        <v>6496</v>
      </c>
      <c r="C658">
        <v>56965</v>
      </c>
      <c r="D658">
        <v>2500426</v>
      </c>
      <c r="E658">
        <v>90385</v>
      </c>
    </row>
    <row r="659" spans="1:5" x14ac:dyDescent="0.3">
      <c r="A659">
        <v>2026</v>
      </c>
      <c r="B659" s="2" t="s">
        <v>6497</v>
      </c>
      <c r="C659">
        <v>29447</v>
      </c>
      <c r="D659">
        <v>1246873</v>
      </c>
      <c r="E659">
        <v>49567</v>
      </c>
    </row>
    <row r="660" spans="1:5" x14ac:dyDescent="0.3">
      <c r="A660">
        <v>2026</v>
      </c>
      <c r="B660" s="2" t="s">
        <v>6498</v>
      </c>
      <c r="C660">
        <v>56396</v>
      </c>
      <c r="D660">
        <v>2409961</v>
      </c>
      <c r="E660">
        <v>104849</v>
      </c>
    </row>
    <row r="661" spans="1:5" x14ac:dyDescent="0.3">
      <c r="A661">
        <v>2026</v>
      </c>
      <c r="B661" s="2" t="s">
        <v>6499</v>
      </c>
      <c r="C661">
        <v>181087</v>
      </c>
      <c r="D661">
        <v>5562841</v>
      </c>
      <c r="E661">
        <v>319056</v>
      </c>
    </row>
    <row r="662" spans="1:5" x14ac:dyDescent="0.3">
      <c r="A662">
        <v>2026</v>
      </c>
      <c r="B662" s="2" t="s">
        <v>6500</v>
      </c>
      <c r="C662">
        <v>41069</v>
      </c>
      <c r="D662">
        <v>1664650</v>
      </c>
      <c r="E662">
        <v>70882</v>
      </c>
    </row>
    <row r="663" spans="1:5" x14ac:dyDescent="0.3">
      <c r="A663">
        <v>2026</v>
      </c>
      <c r="B663" s="2" t="s">
        <v>10856</v>
      </c>
      <c r="C663">
        <v>0</v>
      </c>
      <c r="D663">
        <v>0</v>
      </c>
      <c r="E663">
        <v>0</v>
      </c>
    </row>
    <row r="664" spans="1:5" x14ac:dyDescent="0.3">
      <c r="A664">
        <v>2026</v>
      </c>
      <c r="B664" s="2" t="s">
        <v>10857</v>
      </c>
      <c r="C664">
        <v>0</v>
      </c>
      <c r="D664">
        <v>0</v>
      </c>
      <c r="E664">
        <v>0</v>
      </c>
    </row>
    <row r="665" spans="1:5" x14ac:dyDescent="0.3">
      <c r="A665">
        <v>2026</v>
      </c>
      <c r="B665" s="2" t="s">
        <v>6501</v>
      </c>
      <c r="C665">
        <v>70099</v>
      </c>
      <c r="D665">
        <v>2691645</v>
      </c>
      <c r="E665">
        <v>116126</v>
      </c>
    </row>
    <row r="666" spans="1:5" x14ac:dyDescent="0.3">
      <c r="A666">
        <v>2026</v>
      </c>
      <c r="B666" s="2" t="s">
        <v>6502</v>
      </c>
      <c r="C666">
        <v>10355</v>
      </c>
      <c r="D666">
        <v>1001543</v>
      </c>
      <c r="E666">
        <v>50333</v>
      </c>
    </row>
    <row r="667" spans="1:5" x14ac:dyDescent="0.3">
      <c r="A667">
        <v>2026</v>
      </c>
      <c r="B667" s="2" t="s">
        <v>6503</v>
      </c>
      <c r="C667">
        <v>42491</v>
      </c>
      <c r="D667">
        <v>1630697</v>
      </c>
      <c r="E667">
        <v>92095</v>
      </c>
    </row>
    <row r="668" spans="1:5" x14ac:dyDescent="0.3">
      <c r="A668">
        <v>2026</v>
      </c>
      <c r="B668" s="2" t="s">
        <v>6504</v>
      </c>
      <c r="C668">
        <v>310</v>
      </c>
      <c r="D668">
        <v>3927</v>
      </c>
      <c r="E668">
        <v>333</v>
      </c>
    </row>
    <row r="669" spans="1:5" x14ac:dyDescent="0.3">
      <c r="A669">
        <v>2026</v>
      </c>
      <c r="B669" s="2" t="s">
        <v>8773</v>
      </c>
      <c r="C669">
        <v>0</v>
      </c>
      <c r="D669">
        <v>0</v>
      </c>
      <c r="E669">
        <v>0</v>
      </c>
    </row>
    <row r="670" spans="1:5" x14ac:dyDescent="0.3">
      <c r="A670">
        <v>2026</v>
      </c>
      <c r="B670" s="2" t="s">
        <v>6505</v>
      </c>
      <c r="C670">
        <v>5049</v>
      </c>
      <c r="D670">
        <v>112796</v>
      </c>
      <c r="E670">
        <v>4564</v>
      </c>
    </row>
    <row r="671" spans="1:5" x14ac:dyDescent="0.3">
      <c r="A671">
        <v>2026</v>
      </c>
      <c r="B671" s="2" t="s">
        <v>6506</v>
      </c>
      <c r="C671">
        <v>1462</v>
      </c>
      <c r="D671">
        <v>103550</v>
      </c>
      <c r="E671">
        <v>3668</v>
      </c>
    </row>
    <row r="672" spans="1:5" x14ac:dyDescent="0.3">
      <c r="A672">
        <v>2026</v>
      </c>
      <c r="B672" s="2" t="s">
        <v>6507</v>
      </c>
      <c r="C672">
        <v>55563</v>
      </c>
      <c r="D672">
        <v>2774102</v>
      </c>
      <c r="E672">
        <v>157024</v>
      </c>
    </row>
    <row r="673" spans="1:5" x14ac:dyDescent="0.3">
      <c r="A673">
        <v>2026</v>
      </c>
      <c r="B673" s="2" t="s">
        <v>6508</v>
      </c>
      <c r="C673">
        <v>55244</v>
      </c>
      <c r="D673">
        <v>1899582</v>
      </c>
      <c r="E673">
        <v>104741</v>
      </c>
    </row>
    <row r="674" spans="1:5" x14ac:dyDescent="0.3">
      <c r="A674">
        <v>2026</v>
      </c>
      <c r="B674" s="2" t="s">
        <v>10858</v>
      </c>
      <c r="C674">
        <v>0</v>
      </c>
      <c r="D674">
        <v>0</v>
      </c>
      <c r="E674">
        <v>0</v>
      </c>
    </row>
    <row r="675" spans="1:5" x14ac:dyDescent="0.3">
      <c r="A675">
        <v>2026</v>
      </c>
      <c r="B675" s="2" t="s">
        <v>6509</v>
      </c>
      <c r="C675">
        <v>60855</v>
      </c>
      <c r="D675">
        <v>3467538</v>
      </c>
      <c r="E675">
        <v>134967</v>
      </c>
    </row>
    <row r="676" spans="1:5" x14ac:dyDescent="0.3">
      <c r="A676">
        <v>2026</v>
      </c>
      <c r="B676" s="2" t="s">
        <v>6510</v>
      </c>
      <c r="C676">
        <v>83090</v>
      </c>
      <c r="D676">
        <v>975927</v>
      </c>
      <c r="E676">
        <v>37463</v>
      </c>
    </row>
    <row r="677" spans="1:5" x14ac:dyDescent="0.3">
      <c r="A677">
        <v>2026</v>
      </c>
      <c r="B677" s="2" t="s">
        <v>6512</v>
      </c>
      <c r="C677">
        <v>11720</v>
      </c>
      <c r="D677">
        <v>789497</v>
      </c>
      <c r="E677">
        <v>19789</v>
      </c>
    </row>
    <row r="678" spans="1:5" x14ac:dyDescent="0.3">
      <c r="A678">
        <v>2026</v>
      </c>
      <c r="B678" s="2" t="s">
        <v>6513</v>
      </c>
      <c r="C678">
        <v>7466</v>
      </c>
      <c r="D678">
        <v>498918</v>
      </c>
      <c r="E678">
        <v>12506</v>
      </c>
    </row>
    <row r="679" spans="1:5" x14ac:dyDescent="0.3">
      <c r="A679">
        <v>2026</v>
      </c>
      <c r="B679" s="2" t="s">
        <v>6514</v>
      </c>
      <c r="C679">
        <v>16320</v>
      </c>
      <c r="D679">
        <v>1118454</v>
      </c>
      <c r="E679">
        <v>28035</v>
      </c>
    </row>
    <row r="680" spans="1:5" x14ac:dyDescent="0.3">
      <c r="A680">
        <v>2026</v>
      </c>
      <c r="B680" s="2" t="s">
        <v>6515</v>
      </c>
      <c r="C680">
        <v>60073</v>
      </c>
      <c r="D680">
        <v>498918</v>
      </c>
      <c r="E680">
        <v>12521</v>
      </c>
    </row>
    <row r="681" spans="1:5" x14ac:dyDescent="0.3">
      <c r="A681">
        <v>2026</v>
      </c>
      <c r="B681" s="2" t="s">
        <v>6516</v>
      </c>
      <c r="C681">
        <v>10765</v>
      </c>
      <c r="D681">
        <v>734671</v>
      </c>
      <c r="E681">
        <v>18415</v>
      </c>
    </row>
    <row r="682" spans="1:5" x14ac:dyDescent="0.3">
      <c r="A682">
        <v>2026</v>
      </c>
      <c r="B682" s="2" t="s">
        <v>6517</v>
      </c>
      <c r="C682">
        <v>16320</v>
      </c>
      <c r="D682">
        <v>1118454</v>
      </c>
      <c r="E682">
        <v>28035</v>
      </c>
    </row>
    <row r="683" spans="1:5" x14ac:dyDescent="0.3">
      <c r="A683">
        <v>2026</v>
      </c>
      <c r="B683" s="2" t="s">
        <v>6518</v>
      </c>
      <c r="C683">
        <v>21619</v>
      </c>
      <c r="D683">
        <v>598864</v>
      </c>
      <c r="E683">
        <v>24539</v>
      </c>
    </row>
    <row r="684" spans="1:5" x14ac:dyDescent="0.3">
      <c r="A684">
        <v>2026</v>
      </c>
      <c r="B684" s="2" t="s">
        <v>6519</v>
      </c>
      <c r="C684">
        <v>2750</v>
      </c>
      <c r="D684">
        <v>113694</v>
      </c>
      <c r="E684">
        <v>4107</v>
      </c>
    </row>
    <row r="685" spans="1:5" x14ac:dyDescent="0.3">
      <c r="A685">
        <v>2026</v>
      </c>
      <c r="B685" s="2" t="s">
        <v>6520</v>
      </c>
      <c r="C685">
        <v>5763</v>
      </c>
      <c r="D685">
        <v>252715</v>
      </c>
      <c r="E685">
        <v>9130</v>
      </c>
    </row>
    <row r="686" spans="1:5" x14ac:dyDescent="0.3">
      <c r="A686">
        <v>2026</v>
      </c>
      <c r="B686" s="2" t="s">
        <v>6521</v>
      </c>
      <c r="C686">
        <v>7210</v>
      </c>
      <c r="D686">
        <v>210711</v>
      </c>
      <c r="E686">
        <v>9084</v>
      </c>
    </row>
    <row r="687" spans="1:5" x14ac:dyDescent="0.3">
      <c r="A687">
        <v>2026</v>
      </c>
      <c r="B687" s="2" t="s">
        <v>6522</v>
      </c>
      <c r="C687">
        <v>279668</v>
      </c>
      <c r="D687">
        <v>9836797</v>
      </c>
      <c r="E687">
        <v>497435</v>
      </c>
    </row>
    <row r="688" spans="1:5" x14ac:dyDescent="0.3">
      <c r="A688">
        <v>2026</v>
      </c>
      <c r="B688" s="2" t="s">
        <v>6523</v>
      </c>
      <c r="C688">
        <v>565890</v>
      </c>
      <c r="D688">
        <v>19700243</v>
      </c>
      <c r="E688">
        <v>910109</v>
      </c>
    </row>
    <row r="689" spans="1:5" x14ac:dyDescent="0.3">
      <c r="A689">
        <v>2026</v>
      </c>
      <c r="B689" s="2" t="s">
        <v>6524</v>
      </c>
      <c r="C689">
        <v>1011206</v>
      </c>
      <c r="D689">
        <v>881528</v>
      </c>
      <c r="E689">
        <v>31469</v>
      </c>
    </row>
    <row r="690" spans="1:5" x14ac:dyDescent="0.3">
      <c r="A690">
        <v>2026</v>
      </c>
      <c r="B690" s="2" t="s">
        <v>6525</v>
      </c>
      <c r="C690">
        <v>5786</v>
      </c>
      <c r="D690">
        <v>209248</v>
      </c>
      <c r="E690">
        <v>10347</v>
      </c>
    </row>
    <row r="691" spans="1:5" x14ac:dyDescent="0.3">
      <c r="A691">
        <v>2026</v>
      </c>
      <c r="B691" s="2" t="s">
        <v>6526</v>
      </c>
      <c r="C691">
        <v>18802</v>
      </c>
      <c r="D691">
        <v>1167542</v>
      </c>
      <c r="E691">
        <v>54483</v>
      </c>
    </row>
    <row r="692" spans="1:5" x14ac:dyDescent="0.3">
      <c r="A692">
        <v>2026</v>
      </c>
      <c r="B692" s="2" t="s">
        <v>6527</v>
      </c>
      <c r="C692">
        <v>841</v>
      </c>
      <c r="D692">
        <v>55420</v>
      </c>
      <c r="E692">
        <v>1906</v>
      </c>
    </row>
    <row r="693" spans="1:5" x14ac:dyDescent="0.3">
      <c r="A693">
        <v>2026</v>
      </c>
      <c r="B693" s="2" t="s">
        <v>6528</v>
      </c>
      <c r="C693">
        <v>745</v>
      </c>
      <c r="D693">
        <v>0</v>
      </c>
      <c r="E693">
        <v>0</v>
      </c>
    </row>
    <row r="694" spans="1:5" x14ac:dyDescent="0.3">
      <c r="A694">
        <v>2026</v>
      </c>
      <c r="B694" s="2" t="s">
        <v>6529</v>
      </c>
      <c r="C694">
        <v>1298</v>
      </c>
      <c r="D694">
        <v>17002</v>
      </c>
      <c r="E694">
        <v>680</v>
      </c>
    </row>
    <row r="695" spans="1:5" x14ac:dyDescent="0.3">
      <c r="A695">
        <v>2026</v>
      </c>
      <c r="B695" s="2" t="s">
        <v>6530</v>
      </c>
      <c r="C695">
        <v>7559</v>
      </c>
      <c r="D695">
        <v>203109</v>
      </c>
      <c r="E695">
        <v>7665</v>
      </c>
    </row>
    <row r="696" spans="1:5" x14ac:dyDescent="0.3">
      <c r="A696">
        <v>2026</v>
      </c>
      <c r="B696" s="2" t="s">
        <v>6531</v>
      </c>
      <c r="C696">
        <v>93398</v>
      </c>
      <c r="D696">
        <v>3240601</v>
      </c>
      <c r="E696">
        <v>154641</v>
      </c>
    </row>
    <row r="697" spans="1:5" x14ac:dyDescent="0.3">
      <c r="A697">
        <v>2026</v>
      </c>
      <c r="B697" s="2" t="s">
        <v>6532</v>
      </c>
      <c r="C697">
        <v>110772</v>
      </c>
      <c r="D697">
        <v>5211954</v>
      </c>
      <c r="E697">
        <v>214672</v>
      </c>
    </row>
    <row r="698" spans="1:5" x14ac:dyDescent="0.3">
      <c r="A698">
        <v>2026</v>
      </c>
      <c r="B698" s="2" t="s">
        <v>6533</v>
      </c>
      <c r="C698">
        <v>105502</v>
      </c>
      <c r="D698">
        <v>4235719</v>
      </c>
      <c r="E698">
        <v>173783</v>
      </c>
    </row>
    <row r="699" spans="1:5" x14ac:dyDescent="0.3">
      <c r="A699">
        <v>2026</v>
      </c>
      <c r="B699" s="2" t="s">
        <v>6534</v>
      </c>
      <c r="C699">
        <v>73698</v>
      </c>
      <c r="D699">
        <v>2153422</v>
      </c>
      <c r="E699">
        <v>99919</v>
      </c>
    </row>
    <row r="700" spans="1:5" x14ac:dyDescent="0.3">
      <c r="A700">
        <v>2026</v>
      </c>
      <c r="B700" s="2" t="s">
        <v>6535</v>
      </c>
      <c r="C700">
        <v>235529</v>
      </c>
      <c r="D700">
        <v>5940695</v>
      </c>
      <c r="E700">
        <v>356170</v>
      </c>
    </row>
    <row r="701" spans="1:5" x14ac:dyDescent="0.3">
      <c r="A701">
        <v>2026</v>
      </c>
      <c r="B701" s="2" t="s">
        <v>6536</v>
      </c>
      <c r="C701">
        <v>2603</v>
      </c>
      <c r="D701">
        <v>133406</v>
      </c>
      <c r="E701">
        <v>12848</v>
      </c>
    </row>
    <row r="702" spans="1:5" x14ac:dyDescent="0.3">
      <c r="A702">
        <v>2026</v>
      </c>
      <c r="B702" s="2" t="s">
        <v>6537</v>
      </c>
      <c r="C702">
        <v>6357</v>
      </c>
      <c r="D702">
        <v>23728</v>
      </c>
      <c r="E702">
        <v>2387</v>
      </c>
    </row>
    <row r="703" spans="1:5" x14ac:dyDescent="0.3">
      <c r="A703">
        <v>2026</v>
      </c>
      <c r="B703" s="2" t="s">
        <v>6538</v>
      </c>
      <c r="C703">
        <v>6971</v>
      </c>
      <c r="D703">
        <v>0</v>
      </c>
      <c r="E703">
        <v>0</v>
      </c>
    </row>
    <row r="704" spans="1:5" x14ac:dyDescent="0.3">
      <c r="A704">
        <v>2026</v>
      </c>
      <c r="B704" s="2" t="s">
        <v>6539</v>
      </c>
      <c r="C704">
        <v>8144</v>
      </c>
      <c r="D704">
        <v>215047</v>
      </c>
      <c r="E704">
        <v>13031</v>
      </c>
    </row>
    <row r="705" spans="1:5" x14ac:dyDescent="0.3">
      <c r="A705">
        <v>2026</v>
      </c>
      <c r="B705" s="2" t="s">
        <v>10924</v>
      </c>
      <c r="C705">
        <v>15504</v>
      </c>
      <c r="D705">
        <v>392773</v>
      </c>
      <c r="E705">
        <v>24449</v>
      </c>
    </row>
    <row r="706" spans="1:5" x14ac:dyDescent="0.3">
      <c r="A706">
        <v>2026</v>
      </c>
      <c r="B706" s="2" t="s">
        <v>6540</v>
      </c>
      <c r="C706">
        <v>0</v>
      </c>
      <c r="D706">
        <v>0</v>
      </c>
      <c r="E706">
        <v>0</v>
      </c>
    </row>
    <row r="707" spans="1:5" x14ac:dyDescent="0.3">
      <c r="A707">
        <v>2026</v>
      </c>
      <c r="B707" s="2" t="s">
        <v>6541</v>
      </c>
      <c r="C707">
        <v>0</v>
      </c>
      <c r="D707">
        <v>49959</v>
      </c>
      <c r="E707">
        <v>0</v>
      </c>
    </row>
    <row r="708" spans="1:5" x14ac:dyDescent="0.3">
      <c r="A708">
        <v>2026</v>
      </c>
      <c r="B708" s="2" t="s">
        <v>6542</v>
      </c>
      <c r="C708">
        <v>14200</v>
      </c>
      <c r="D708">
        <v>0</v>
      </c>
      <c r="E708">
        <v>0</v>
      </c>
    </row>
    <row r="709" spans="1:5" x14ac:dyDescent="0.3">
      <c r="A709">
        <v>2026</v>
      </c>
      <c r="B709" s="2" t="s">
        <v>6543</v>
      </c>
      <c r="C709">
        <v>16798</v>
      </c>
      <c r="D709">
        <v>0</v>
      </c>
      <c r="E709">
        <v>0</v>
      </c>
    </row>
    <row r="710" spans="1:5" x14ac:dyDescent="0.3">
      <c r="A710">
        <v>2026</v>
      </c>
      <c r="B710" s="2" t="s">
        <v>6544</v>
      </c>
      <c r="C710">
        <v>402500</v>
      </c>
      <c r="D710">
        <v>0</v>
      </c>
      <c r="E710">
        <v>802000</v>
      </c>
    </row>
    <row r="711" spans="1:5" x14ac:dyDescent="0.3">
      <c r="A711">
        <v>2026</v>
      </c>
      <c r="B711" s="2" t="s">
        <v>6545</v>
      </c>
      <c r="C711">
        <v>8312</v>
      </c>
      <c r="D711">
        <v>342460</v>
      </c>
      <c r="E711">
        <v>12774</v>
      </c>
    </row>
    <row r="712" spans="1:5" x14ac:dyDescent="0.3">
      <c r="A712">
        <v>2026</v>
      </c>
      <c r="B712" s="2" t="s">
        <v>6546</v>
      </c>
      <c r="C712">
        <v>68844</v>
      </c>
      <c r="D712">
        <v>444456</v>
      </c>
      <c r="E712">
        <v>16578</v>
      </c>
    </row>
    <row r="713" spans="1:5" x14ac:dyDescent="0.3">
      <c r="A713">
        <v>2026</v>
      </c>
      <c r="B713" s="2" t="s">
        <v>6547</v>
      </c>
      <c r="C713">
        <v>2053</v>
      </c>
      <c r="D713">
        <v>48216</v>
      </c>
      <c r="E713">
        <v>1798</v>
      </c>
    </row>
    <row r="714" spans="1:5" x14ac:dyDescent="0.3">
      <c r="A714">
        <v>2026</v>
      </c>
      <c r="B714" s="2" t="s">
        <v>6548</v>
      </c>
      <c r="C714">
        <v>4013</v>
      </c>
      <c r="D714">
        <v>47137</v>
      </c>
      <c r="E714">
        <v>2977</v>
      </c>
    </row>
    <row r="715" spans="1:5" x14ac:dyDescent="0.3">
      <c r="A715">
        <v>2026</v>
      </c>
      <c r="B715" s="2" t="s">
        <v>10859</v>
      </c>
      <c r="C715">
        <v>0</v>
      </c>
      <c r="D715">
        <v>0</v>
      </c>
      <c r="E715">
        <v>0</v>
      </c>
    </row>
    <row r="716" spans="1:5" x14ac:dyDescent="0.3">
      <c r="A716">
        <v>2026</v>
      </c>
      <c r="B716" s="2" t="s">
        <v>6549</v>
      </c>
      <c r="C716">
        <v>175400</v>
      </c>
      <c r="D716">
        <v>4984816</v>
      </c>
      <c r="E716">
        <v>302845</v>
      </c>
    </row>
    <row r="717" spans="1:5" x14ac:dyDescent="0.3">
      <c r="A717">
        <v>2026</v>
      </c>
      <c r="B717" s="2" t="s">
        <v>6550</v>
      </c>
      <c r="C717">
        <v>13360</v>
      </c>
      <c r="D717">
        <v>395978</v>
      </c>
      <c r="E717">
        <v>21883</v>
      </c>
    </row>
    <row r="718" spans="1:5" x14ac:dyDescent="0.3">
      <c r="A718">
        <v>2026</v>
      </c>
      <c r="B718" s="2" t="s">
        <v>6551</v>
      </c>
      <c r="C718">
        <v>292891</v>
      </c>
      <c r="D718">
        <v>8808726</v>
      </c>
      <c r="E718">
        <v>512001</v>
      </c>
    </row>
    <row r="719" spans="1:5" x14ac:dyDescent="0.3">
      <c r="A719">
        <v>2026</v>
      </c>
      <c r="B719" s="2" t="s">
        <v>6552</v>
      </c>
      <c r="C719">
        <v>287410</v>
      </c>
      <c r="D719">
        <v>7345426</v>
      </c>
      <c r="E719">
        <v>495829</v>
      </c>
    </row>
    <row r="720" spans="1:5" x14ac:dyDescent="0.3">
      <c r="A720">
        <v>2026</v>
      </c>
      <c r="B720" s="2" t="s">
        <v>6553</v>
      </c>
      <c r="C720">
        <v>8483</v>
      </c>
      <c r="D720">
        <v>256638</v>
      </c>
      <c r="E720">
        <v>13487</v>
      </c>
    </row>
    <row r="721" spans="1:5" x14ac:dyDescent="0.3">
      <c r="A721">
        <v>2026</v>
      </c>
      <c r="B721" s="2" t="s">
        <v>6554</v>
      </c>
      <c r="C721">
        <v>72196</v>
      </c>
      <c r="D721">
        <v>2186175</v>
      </c>
      <c r="E721">
        <v>118223</v>
      </c>
    </row>
    <row r="722" spans="1:5" x14ac:dyDescent="0.3">
      <c r="A722">
        <v>2026</v>
      </c>
      <c r="B722" s="2" t="s">
        <v>6555</v>
      </c>
      <c r="C722">
        <v>13488</v>
      </c>
      <c r="D722">
        <v>1232031</v>
      </c>
      <c r="E722">
        <v>30289</v>
      </c>
    </row>
    <row r="723" spans="1:5" x14ac:dyDescent="0.3">
      <c r="A723">
        <v>2026</v>
      </c>
      <c r="B723" s="2" t="s">
        <v>6556</v>
      </c>
      <c r="C723">
        <v>17996</v>
      </c>
      <c r="D723">
        <v>909880</v>
      </c>
      <c r="E723">
        <v>48827</v>
      </c>
    </row>
    <row r="724" spans="1:5" x14ac:dyDescent="0.3">
      <c r="A724">
        <v>2026</v>
      </c>
      <c r="B724" s="2" t="s">
        <v>6557</v>
      </c>
      <c r="C724">
        <v>1586</v>
      </c>
      <c r="D724">
        <v>467190</v>
      </c>
      <c r="E724">
        <v>10067</v>
      </c>
    </row>
    <row r="725" spans="1:5" x14ac:dyDescent="0.3">
      <c r="A725">
        <v>2026</v>
      </c>
      <c r="B725" s="2" t="s">
        <v>6558</v>
      </c>
      <c r="C725">
        <v>2618</v>
      </c>
      <c r="D725">
        <v>0</v>
      </c>
      <c r="E725">
        <v>0</v>
      </c>
    </row>
    <row r="726" spans="1:5" x14ac:dyDescent="0.3">
      <c r="A726">
        <v>2026</v>
      </c>
      <c r="B726" s="2" t="s">
        <v>6559</v>
      </c>
      <c r="C726">
        <v>2833</v>
      </c>
      <c r="D726">
        <v>77465</v>
      </c>
      <c r="E726">
        <v>4686</v>
      </c>
    </row>
    <row r="727" spans="1:5" x14ac:dyDescent="0.3">
      <c r="A727">
        <v>2026</v>
      </c>
      <c r="B727" s="2" t="s">
        <v>6560</v>
      </c>
      <c r="C727">
        <v>17634</v>
      </c>
      <c r="D727">
        <v>387572</v>
      </c>
      <c r="E727">
        <v>22731</v>
      </c>
    </row>
    <row r="728" spans="1:5" x14ac:dyDescent="0.3">
      <c r="A728">
        <v>2026</v>
      </c>
      <c r="B728" s="2" t="s">
        <v>6561</v>
      </c>
      <c r="C728">
        <v>2559</v>
      </c>
      <c r="D728">
        <v>115329</v>
      </c>
      <c r="E728">
        <v>4559</v>
      </c>
    </row>
    <row r="729" spans="1:5" x14ac:dyDescent="0.3">
      <c r="A729">
        <v>2026</v>
      </c>
      <c r="B729" s="2" t="s">
        <v>6562</v>
      </c>
      <c r="C729">
        <v>13368</v>
      </c>
      <c r="D729">
        <v>350151</v>
      </c>
      <c r="E729">
        <v>21930</v>
      </c>
    </row>
    <row r="730" spans="1:5" x14ac:dyDescent="0.3">
      <c r="A730">
        <v>2026</v>
      </c>
      <c r="B730" s="2" t="s">
        <v>6563</v>
      </c>
      <c r="C730">
        <v>4212</v>
      </c>
      <c r="D730">
        <v>522234</v>
      </c>
      <c r="E730">
        <v>16193</v>
      </c>
    </row>
    <row r="731" spans="1:5" x14ac:dyDescent="0.3">
      <c r="A731">
        <v>2026</v>
      </c>
      <c r="B731" s="2" t="s">
        <v>10860</v>
      </c>
      <c r="C731">
        <v>0</v>
      </c>
      <c r="D731">
        <v>0</v>
      </c>
      <c r="E731">
        <v>0</v>
      </c>
    </row>
    <row r="732" spans="1:5" x14ac:dyDescent="0.3">
      <c r="A732">
        <v>2026</v>
      </c>
      <c r="B732" s="2" t="s">
        <v>6564</v>
      </c>
      <c r="C732">
        <v>75726</v>
      </c>
      <c r="D732">
        <v>2238120</v>
      </c>
      <c r="E732">
        <v>129704</v>
      </c>
    </row>
    <row r="733" spans="1:5" x14ac:dyDescent="0.3">
      <c r="A733">
        <v>2026</v>
      </c>
      <c r="B733" s="2" t="s">
        <v>6565</v>
      </c>
      <c r="C733">
        <v>56531</v>
      </c>
      <c r="D733">
        <v>1591948</v>
      </c>
      <c r="E733">
        <v>95655</v>
      </c>
    </row>
    <row r="734" spans="1:5" x14ac:dyDescent="0.3">
      <c r="A734">
        <v>2026</v>
      </c>
      <c r="B734" s="2" t="s">
        <v>6566</v>
      </c>
      <c r="C734">
        <v>103731</v>
      </c>
      <c r="D734">
        <v>2924989</v>
      </c>
      <c r="E734">
        <v>183125</v>
      </c>
    </row>
    <row r="735" spans="1:5" x14ac:dyDescent="0.3">
      <c r="A735">
        <v>2026</v>
      </c>
      <c r="B735" s="2" t="s">
        <v>6567</v>
      </c>
      <c r="C735">
        <v>61980</v>
      </c>
      <c r="D735">
        <v>2595173</v>
      </c>
      <c r="E735">
        <v>113460</v>
      </c>
    </row>
    <row r="736" spans="1:5" x14ac:dyDescent="0.3">
      <c r="A736">
        <v>2026</v>
      </c>
      <c r="B736" s="2" t="s">
        <v>10861</v>
      </c>
      <c r="C736">
        <v>0</v>
      </c>
      <c r="D736">
        <v>0</v>
      </c>
      <c r="E736">
        <v>0</v>
      </c>
    </row>
    <row r="737" spans="1:5" x14ac:dyDescent="0.3">
      <c r="A737">
        <v>2026</v>
      </c>
      <c r="B737" s="2" t="s">
        <v>6568</v>
      </c>
      <c r="C737">
        <v>124731</v>
      </c>
      <c r="D737">
        <v>2531610</v>
      </c>
      <c r="E737">
        <v>129102</v>
      </c>
    </row>
    <row r="738" spans="1:5" x14ac:dyDescent="0.3">
      <c r="A738">
        <v>2026</v>
      </c>
      <c r="B738" s="2" t="s">
        <v>6569</v>
      </c>
      <c r="C738">
        <v>3555</v>
      </c>
      <c r="D738">
        <v>75469</v>
      </c>
      <c r="E738">
        <v>6706</v>
      </c>
    </row>
    <row r="739" spans="1:5" x14ac:dyDescent="0.3">
      <c r="A739">
        <v>2026</v>
      </c>
      <c r="B739" s="2" t="s">
        <v>6570</v>
      </c>
      <c r="C739">
        <v>6359</v>
      </c>
      <c r="D739">
        <v>153839</v>
      </c>
      <c r="E739">
        <v>10778</v>
      </c>
    </row>
    <row r="740" spans="1:5" x14ac:dyDescent="0.3">
      <c r="A740">
        <v>2026</v>
      </c>
      <c r="B740" s="2" t="s">
        <v>6571</v>
      </c>
      <c r="C740">
        <v>4698</v>
      </c>
      <c r="D740">
        <v>137144</v>
      </c>
      <c r="E740">
        <v>7851</v>
      </c>
    </row>
    <row r="741" spans="1:5" x14ac:dyDescent="0.3">
      <c r="A741">
        <v>2026</v>
      </c>
      <c r="B741" s="2" t="s">
        <v>6572</v>
      </c>
      <c r="C741">
        <v>932</v>
      </c>
      <c r="D741">
        <v>65636</v>
      </c>
      <c r="E741">
        <v>1844</v>
      </c>
    </row>
    <row r="742" spans="1:5" x14ac:dyDescent="0.3">
      <c r="A742">
        <v>2026</v>
      </c>
      <c r="B742" s="2" t="s">
        <v>6573</v>
      </c>
      <c r="C742">
        <v>79315</v>
      </c>
      <c r="D742">
        <v>1274259</v>
      </c>
      <c r="E742">
        <v>145164</v>
      </c>
    </row>
    <row r="743" spans="1:5" x14ac:dyDescent="0.3">
      <c r="A743">
        <v>2026</v>
      </c>
      <c r="B743" s="2" t="s">
        <v>6574</v>
      </c>
      <c r="C743">
        <v>60582</v>
      </c>
      <c r="D743">
        <v>1508959</v>
      </c>
      <c r="E743">
        <v>107061</v>
      </c>
    </row>
    <row r="744" spans="1:5" x14ac:dyDescent="0.3">
      <c r="A744">
        <v>2026</v>
      </c>
      <c r="B744" s="2" t="s">
        <v>6575</v>
      </c>
      <c r="C744">
        <v>56675</v>
      </c>
      <c r="D744">
        <v>1123502</v>
      </c>
      <c r="E744">
        <v>65675</v>
      </c>
    </row>
    <row r="745" spans="1:5" x14ac:dyDescent="0.3">
      <c r="A745">
        <v>2026</v>
      </c>
      <c r="B745" s="2" t="s">
        <v>6576</v>
      </c>
      <c r="C745">
        <v>8403</v>
      </c>
      <c r="D745">
        <v>165321</v>
      </c>
      <c r="E745">
        <v>12778</v>
      </c>
    </row>
    <row r="746" spans="1:5" x14ac:dyDescent="0.3">
      <c r="A746">
        <v>2026</v>
      </c>
      <c r="B746" s="2" t="s">
        <v>6577</v>
      </c>
      <c r="C746">
        <v>262400</v>
      </c>
      <c r="D746">
        <v>2790833</v>
      </c>
      <c r="E746">
        <v>514129</v>
      </c>
    </row>
    <row r="747" spans="1:5" x14ac:dyDescent="0.3">
      <c r="A747">
        <v>2026</v>
      </c>
      <c r="B747" s="2" t="s">
        <v>10862</v>
      </c>
      <c r="C747">
        <v>0</v>
      </c>
      <c r="D747">
        <v>0</v>
      </c>
      <c r="E747">
        <v>0</v>
      </c>
    </row>
    <row r="748" spans="1:5" x14ac:dyDescent="0.3">
      <c r="A748">
        <v>2026</v>
      </c>
      <c r="B748" s="2" t="s">
        <v>10863</v>
      </c>
      <c r="C748">
        <v>0</v>
      </c>
      <c r="D748">
        <v>0</v>
      </c>
      <c r="E748">
        <v>0</v>
      </c>
    </row>
    <row r="749" spans="1:5" x14ac:dyDescent="0.3">
      <c r="A749">
        <v>2026</v>
      </c>
      <c r="B749" s="2" t="s">
        <v>6578</v>
      </c>
      <c r="C749">
        <v>11378</v>
      </c>
      <c r="D749">
        <v>117348</v>
      </c>
      <c r="E749">
        <v>7989</v>
      </c>
    </row>
    <row r="750" spans="1:5" x14ac:dyDescent="0.3">
      <c r="A750">
        <v>2026</v>
      </c>
      <c r="B750" s="2" t="s">
        <v>6579</v>
      </c>
      <c r="C750">
        <v>15856</v>
      </c>
      <c r="D750">
        <v>132596</v>
      </c>
      <c r="E750">
        <v>12516</v>
      </c>
    </row>
    <row r="751" spans="1:5" x14ac:dyDescent="0.3">
      <c r="A751">
        <v>2026</v>
      </c>
      <c r="B751" s="2" t="s">
        <v>6580</v>
      </c>
      <c r="C751">
        <v>5489</v>
      </c>
      <c r="D751">
        <v>36319</v>
      </c>
      <c r="E751">
        <v>2136</v>
      </c>
    </row>
    <row r="752" spans="1:5" x14ac:dyDescent="0.3">
      <c r="A752">
        <v>2026</v>
      </c>
      <c r="B752" s="2" t="s">
        <v>6581</v>
      </c>
      <c r="C752">
        <v>551</v>
      </c>
      <c r="D752">
        <v>12163</v>
      </c>
      <c r="E752">
        <v>12331</v>
      </c>
    </row>
    <row r="753" spans="1:5" x14ac:dyDescent="0.3">
      <c r="A753">
        <v>2026</v>
      </c>
      <c r="B753" s="2" t="s">
        <v>10864</v>
      </c>
      <c r="C753">
        <v>0</v>
      </c>
      <c r="D753">
        <v>0</v>
      </c>
      <c r="E753">
        <v>0</v>
      </c>
    </row>
    <row r="754" spans="1:5" x14ac:dyDescent="0.3">
      <c r="A754">
        <v>2026</v>
      </c>
      <c r="B754" s="2" t="s">
        <v>6582</v>
      </c>
      <c r="C754">
        <v>61544</v>
      </c>
      <c r="D754">
        <v>1243323</v>
      </c>
      <c r="E754">
        <v>80816</v>
      </c>
    </row>
    <row r="755" spans="1:5" x14ac:dyDescent="0.3">
      <c r="A755">
        <v>2026</v>
      </c>
      <c r="B755" s="2" t="s">
        <v>6583</v>
      </c>
      <c r="C755">
        <v>0</v>
      </c>
      <c r="D755">
        <v>1034547</v>
      </c>
      <c r="E755">
        <v>50612</v>
      </c>
    </row>
    <row r="756" spans="1:5" x14ac:dyDescent="0.3">
      <c r="A756">
        <v>2026</v>
      </c>
      <c r="B756" s="2" t="s">
        <v>6584</v>
      </c>
      <c r="C756">
        <v>69914</v>
      </c>
      <c r="D756">
        <v>562264</v>
      </c>
      <c r="E756">
        <v>74833</v>
      </c>
    </row>
    <row r="757" spans="1:5" x14ac:dyDescent="0.3">
      <c r="A757">
        <v>2026</v>
      </c>
      <c r="B757" s="2" t="s">
        <v>6585</v>
      </c>
      <c r="C757">
        <v>5490</v>
      </c>
      <c r="D757">
        <v>120085</v>
      </c>
      <c r="E757">
        <v>6716</v>
      </c>
    </row>
    <row r="758" spans="1:5" x14ac:dyDescent="0.3">
      <c r="A758">
        <v>2026</v>
      </c>
      <c r="B758" s="2" t="s">
        <v>6586</v>
      </c>
      <c r="C758">
        <v>65039</v>
      </c>
      <c r="D758">
        <v>1587265</v>
      </c>
      <c r="E758">
        <v>103879</v>
      </c>
    </row>
    <row r="759" spans="1:5" x14ac:dyDescent="0.3">
      <c r="A759">
        <v>2026</v>
      </c>
      <c r="B759" s="2" t="s">
        <v>6587</v>
      </c>
      <c r="C759">
        <v>4939</v>
      </c>
      <c r="D759">
        <v>289993</v>
      </c>
      <c r="E759">
        <v>7960</v>
      </c>
    </row>
    <row r="760" spans="1:5" x14ac:dyDescent="0.3">
      <c r="A760">
        <v>2026</v>
      </c>
      <c r="B760" s="2" t="s">
        <v>6588</v>
      </c>
      <c r="C760">
        <v>93540</v>
      </c>
      <c r="D760">
        <v>2691992</v>
      </c>
      <c r="E760">
        <v>163546</v>
      </c>
    </row>
    <row r="761" spans="1:5" x14ac:dyDescent="0.3">
      <c r="A761">
        <v>2026</v>
      </c>
      <c r="B761" s="2" t="s">
        <v>6589</v>
      </c>
      <c r="C761">
        <v>1853</v>
      </c>
      <c r="D761">
        <v>51215</v>
      </c>
      <c r="E761">
        <v>2249</v>
      </c>
    </row>
    <row r="762" spans="1:5" x14ac:dyDescent="0.3">
      <c r="A762">
        <v>2026</v>
      </c>
      <c r="B762" s="2" t="s">
        <v>6590</v>
      </c>
      <c r="C762">
        <v>50715</v>
      </c>
      <c r="D762">
        <v>2216578</v>
      </c>
      <c r="E762">
        <v>84764</v>
      </c>
    </row>
    <row r="763" spans="1:5" x14ac:dyDescent="0.3">
      <c r="A763">
        <v>2026</v>
      </c>
      <c r="B763" s="2" t="s">
        <v>6591</v>
      </c>
      <c r="C763">
        <v>595492</v>
      </c>
      <c r="D763">
        <v>311030</v>
      </c>
      <c r="E763">
        <v>1105420</v>
      </c>
    </row>
    <row r="764" spans="1:5" x14ac:dyDescent="0.3">
      <c r="A764">
        <v>2026</v>
      </c>
      <c r="B764" s="2" t="s">
        <v>6592</v>
      </c>
      <c r="C764">
        <v>611238</v>
      </c>
      <c r="D764">
        <v>636870</v>
      </c>
      <c r="E764">
        <v>639867</v>
      </c>
    </row>
    <row r="765" spans="1:5" x14ac:dyDescent="0.3">
      <c r="A765">
        <v>2026</v>
      </c>
      <c r="B765" s="2" t="s">
        <v>6593</v>
      </c>
      <c r="C765">
        <v>7233</v>
      </c>
      <c r="D765">
        <v>207930</v>
      </c>
      <c r="E765">
        <v>16521</v>
      </c>
    </row>
    <row r="766" spans="1:5" x14ac:dyDescent="0.3">
      <c r="A766">
        <v>2026</v>
      </c>
      <c r="B766" s="2" t="s">
        <v>6594</v>
      </c>
      <c r="C766">
        <v>16217</v>
      </c>
      <c r="D766">
        <v>406705</v>
      </c>
      <c r="E766">
        <v>25256</v>
      </c>
    </row>
    <row r="767" spans="1:5" x14ac:dyDescent="0.3">
      <c r="A767">
        <v>2026</v>
      </c>
      <c r="B767" s="2" t="s">
        <v>6595</v>
      </c>
      <c r="C767">
        <v>24161</v>
      </c>
      <c r="D767">
        <v>595321</v>
      </c>
      <c r="E767">
        <v>36969</v>
      </c>
    </row>
    <row r="768" spans="1:5" x14ac:dyDescent="0.3">
      <c r="A768">
        <v>2026</v>
      </c>
      <c r="B768" s="2" t="s">
        <v>6596</v>
      </c>
      <c r="C768">
        <v>34258</v>
      </c>
      <c r="D768">
        <v>727942</v>
      </c>
      <c r="E768">
        <v>45205</v>
      </c>
    </row>
    <row r="769" spans="1:5" x14ac:dyDescent="0.3">
      <c r="A769">
        <v>2026</v>
      </c>
      <c r="B769" s="2" t="s">
        <v>6597</v>
      </c>
      <c r="C769">
        <v>3040</v>
      </c>
      <c r="D769">
        <v>67383</v>
      </c>
      <c r="E769">
        <v>5305</v>
      </c>
    </row>
    <row r="770" spans="1:5" x14ac:dyDescent="0.3">
      <c r="A770">
        <v>2026</v>
      </c>
      <c r="B770" s="2" t="s">
        <v>6598</v>
      </c>
      <c r="C770">
        <v>171822</v>
      </c>
      <c r="D770">
        <v>226771</v>
      </c>
      <c r="E770">
        <v>138816</v>
      </c>
    </row>
    <row r="771" spans="1:5" x14ac:dyDescent="0.3">
      <c r="A771">
        <v>2026</v>
      </c>
      <c r="B771" s="2" t="s">
        <v>6599</v>
      </c>
      <c r="C771">
        <v>36079</v>
      </c>
      <c r="D771">
        <v>1446746</v>
      </c>
      <c r="E771">
        <v>182873</v>
      </c>
    </row>
    <row r="772" spans="1:5" x14ac:dyDescent="0.3">
      <c r="A772">
        <v>2026</v>
      </c>
      <c r="B772" s="2" t="s">
        <v>6600</v>
      </c>
      <c r="C772">
        <v>28377</v>
      </c>
      <c r="D772">
        <v>939263</v>
      </c>
      <c r="E772">
        <v>37573</v>
      </c>
    </row>
    <row r="773" spans="1:5" x14ac:dyDescent="0.3">
      <c r="A773">
        <v>2026</v>
      </c>
      <c r="B773" s="2" t="s">
        <v>6601</v>
      </c>
      <c r="C773">
        <v>26651</v>
      </c>
      <c r="D773">
        <v>599913</v>
      </c>
      <c r="E773">
        <v>31795</v>
      </c>
    </row>
    <row r="774" spans="1:5" x14ac:dyDescent="0.3">
      <c r="A774">
        <v>2026</v>
      </c>
      <c r="B774" s="2" t="s">
        <v>6602</v>
      </c>
      <c r="C774">
        <v>31969</v>
      </c>
      <c r="D774">
        <v>0</v>
      </c>
      <c r="E774">
        <v>0</v>
      </c>
    </row>
    <row r="775" spans="1:5" x14ac:dyDescent="0.3">
      <c r="A775">
        <v>2026</v>
      </c>
      <c r="B775" s="2" t="s">
        <v>6603</v>
      </c>
      <c r="C775">
        <v>36635</v>
      </c>
      <c r="D775">
        <v>2183404</v>
      </c>
      <c r="E775">
        <v>115719</v>
      </c>
    </row>
    <row r="776" spans="1:5" x14ac:dyDescent="0.3">
      <c r="A776">
        <v>2026</v>
      </c>
      <c r="B776" s="2" t="s">
        <v>8777</v>
      </c>
      <c r="C776">
        <v>0</v>
      </c>
      <c r="D776">
        <v>265078</v>
      </c>
      <c r="E776">
        <v>14049</v>
      </c>
    </row>
    <row r="777" spans="1:5" x14ac:dyDescent="0.3">
      <c r="A777">
        <v>2026</v>
      </c>
      <c r="B777" s="2" t="s">
        <v>8778</v>
      </c>
      <c r="C777">
        <v>0</v>
      </c>
      <c r="D777">
        <v>162179</v>
      </c>
      <c r="E777">
        <v>6817</v>
      </c>
    </row>
    <row r="778" spans="1:5" x14ac:dyDescent="0.3">
      <c r="A778">
        <v>2026</v>
      </c>
      <c r="B778" s="2" t="s">
        <v>6604</v>
      </c>
      <c r="C778">
        <v>4004</v>
      </c>
      <c r="D778">
        <v>45365</v>
      </c>
      <c r="E778">
        <v>1907</v>
      </c>
    </row>
    <row r="779" spans="1:5" x14ac:dyDescent="0.3">
      <c r="A779">
        <v>2026</v>
      </c>
      <c r="B779" s="2" t="s">
        <v>6605</v>
      </c>
      <c r="C779">
        <v>5937</v>
      </c>
      <c r="D779">
        <v>248372</v>
      </c>
      <c r="E779">
        <v>10440</v>
      </c>
    </row>
    <row r="780" spans="1:5" x14ac:dyDescent="0.3">
      <c r="A780">
        <v>2026</v>
      </c>
      <c r="B780" s="2" t="s">
        <v>6606</v>
      </c>
      <c r="C780">
        <v>9227</v>
      </c>
      <c r="D780">
        <v>437770</v>
      </c>
      <c r="E780">
        <v>18402</v>
      </c>
    </row>
    <row r="781" spans="1:5" x14ac:dyDescent="0.3">
      <c r="A781">
        <v>2026</v>
      </c>
      <c r="B781" s="2" t="s">
        <v>8779</v>
      </c>
      <c r="C781">
        <v>0</v>
      </c>
      <c r="D781">
        <v>420759</v>
      </c>
      <c r="E781">
        <v>17687</v>
      </c>
    </row>
    <row r="782" spans="1:5" x14ac:dyDescent="0.3">
      <c r="A782">
        <v>2026</v>
      </c>
      <c r="B782" s="2" t="s">
        <v>6607</v>
      </c>
      <c r="C782">
        <v>3122</v>
      </c>
      <c r="D782">
        <v>105473</v>
      </c>
      <c r="E782">
        <v>4434</v>
      </c>
    </row>
    <row r="783" spans="1:5" x14ac:dyDescent="0.3">
      <c r="A783">
        <v>2026</v>
      </c>
      <c r="B783" s="2" t="s">
        <v>6608</v>
      </c>
      <c r="C783">
        <v>5597</v>
      </c>
      <c r="D783">
        <v>0</v>
      </c>
      <c r="E783">
        <v>0</v>
      </c>
    </row>
    <row r="784" spans="1:5" x14ac:dyDescent="0.3">
      <c r="A784">
        <v>2026</v>
      </c>
      <c r="B784" s="2" t="s">
        <v>6609</v>
      </c>
      <c r="C784">
        <v>1073</v>
      </c>
      <c r="D784">
        <v>142142</v>
      </c>
      <c r="E784">
        <v>1930</v>
      </c>
    </row>
    <row r="785" spans="1:5" x14ac:dyDescent="0.3">
      <c r="A785">
        <v>2026</v>
      </c>
      <c r="B785" s="2" t="s">
        <v>6610</v>
      </c>
      <c r="C785">
        <v>2630</v>
      </c>
      <c r="D785">
        <v>397602</v>
      </c>
      <c r="E785">
        <v>5399</v>
      </c>
    </row>
    <row r="786" spans="1:5" x14ac:dyDescent="0.3">
      <c r="A786">
        <v>2026</v>
      </c>
      <c r="B786" s="2" t="s">
        <v>6611</v>
      </c>
      <c r="C786">
        <v>2619</v>
      </c>
      <c r="D786">
        <v>82355</v>
      </c>
      <c r="E786">
        <v>3712</v>
      </c>
    </row>
    <row r="787" spans="1:5" x14ac:dyDescent="0.3">
      <c r="A787">
        <v>2026</v>
      </c>
      <c r="B787" s="2" t="s">
        <v>10865</v>
      </c>
      <c r="C787">
        <v>0</v>
      </c>
      <c r="D787">
        <v>0</v>
      </c>
      <c r="E787">
        <v>0</v>
      </c>
    </row>
    <row r="788" spans="1:5" x14ac:dyDescent="0.3">
      <c r="A788">
        <v>2026</v>
      </c>
      <c r="B788" s="2" t="s">
        <v>6612</v>
      </c>
      <c r="C788">
        <v>108139</v>
      </c>
      <c r="D788">
        <v>2890676</v>
      </c>
      <c r="E788">
        <v>184055</v>
      </c>
    </row>
    <row r="789" spans="1:5" x14ac:dyDescent="0.3">
      <c r="A789">
        <v>2026</v>
      </c>
      <c r="B789" s="2" t="s">
        <v>6613</v>
      </c>
      <c r="C789">
        <v>375406</v>
      </c>
      <c r="D789">
        <v>14917197</v>
      </c>
      <c r="E789">
        <v>664800</v>
      </c>
    </row>
    <row r="790" spans="1:5" x14ac:dyDescent="0.3">
      <c r="A790">
        <v>2026</v>
      </c>
      <c r="B790" s="2" t="s">
        <v>6614</v>
      </c>
      <c r="C790">
        <v>250047</v>
      </c>
      <c r="D790">
        <v>7575483</v>
      </c>
      <c r="E790">
        <v>436974</v>
      </c>
    </row>
    <row r="791" spans="1:5" x14ac:dyDescent="0.3">
      <c r="A791">
        <v>2026</v>
      </c>
      <c r="B791" s="2" t="s">
        <v>6615</v>
      </c>
      <c r="C791">
        <v>285135</v>
      </c>
      <c r="D791">
        <v>6136021</v>
      </c>
      <c r="E791">
        <v>468765</v>
      </c>
    </row>
    <row r="792" spans="1:5" x14ac:dyDescent="0.3">
      <c r="A792">
        <v>2026</v>
      </c>
      <c r="B792" s="2" t="s">
        <v>6616</v>
      </c>
      <c r="C792">
        <v>165599</v>
      </c>
      <c r="D792">
        <v>4397884</v>
      </c>
      <c r="E792">
        <v>271416</v>
      </c>
    </row>
    <row r="793" spans="1:5" x14ac:dyDescent="0.3">
      <c r="A793">
        <v>2026</v>
      </c>
      <c r="B793" s="2" t="s">
        <v>6617</v>
      </c>
      <c r="C793">
        <v>3231</v>
      </c>
      <c r="D793">
        <v>42228</v>
      </c>
      <c r="E793">
        <v>2606</v>
      </c>
    </row>
    <row r="794" spans="1:5" x14ac:dyDescent="0.3">
      <c r="A794">
        <v>2026</v>
      </c>
      <c r="B794" s="2" t="s">
        <v>6618</v>
      </c>
      <c r="C794">
        <v>365431</v>
      </c>
      <c r="D794">
        <v>11095962</v>
      </c>
      <c r="E794">
        <v>618188</v>
      </c>
    </row>
    <row r="795" spans="1:5" x14ac:dyDescent="0.3">
      <c r="A795">
        <v>2026</v>
      </c>
      <c r="B795" s="2" t="s">
        <v>6619</v>
      </c>
      <c r="C795">
        <v>21237</v>
      </c>
      <c r="D795">
        <v>309449</v>
      </c>
      <c r="E795">
        <v>17240</v>
      </c>
    </row>
    <row r="796" spans="1:5" x14ac:dyDescent="0.3">
      <c r="A796">
        <v>2026</v>
      </c>
      <c r="B796" s="2" t="s">
        <v>6620</v>
      </c>
      <c r="C796">
        <v>114699</v>
      </c>
      <c r="D796">
        <v>5332287</v>
      </c>
      <c r="E796">
        <v>256190</v>
      </c>
    </row>
    <row r="797" spans="1:5" x14ac:dyDescent="0.3">
      <c r="A797">
        <v>2026</v>
      </c>
      <c r="B797" s="2" t="s">
        <v>6621</v>
      </c>
      <c r="C797">
        <v>28567</v>
      </c>
      <c r="D797">
        <v>338677</v>
      </c>
      <c r="E797">
        <v>16272</v>
      </c>
    </row>
    <row r="798" spans="1:5" x14ac:dyDescent="0.3">
      <c r="A798">
        <v>2026</v>
      </c>
      <c r="B798" s="2" t="s">
        <v>6622</v>
      </c>
      <c r="C798">
        <v>333883</v>
      </c>
      <c r="D798">
        <v>10290412</v>
      </c>
      <c r="E798">
        <v>540568</v>
      </c>
    </row>
    <row r="799" spans="1:5" x14ac:dyDescent="0.3">
      <c r="A799">
        <v>2026</v>
      </c>
      <c r="B799" s="2" t="s">
        <v>6623</v>
      </c>
      <c r="C799">
        <v>2174</v>
      </c>
      <c r="D799">
        <v>150265</v>
      </c>
      <c r="E799">
        <v>4088</v>
      </c>
    </row>
    <row r="800" spans="1:5" x14ac:dyDescent="0.3">
      <c r="A800">
        <v>2026</v>
      </c>
      <c r="B800" s="2" t="s">
        <v>6624</v>
      </c>
      <c r="C800">
        <v>1766</v>
      </c>
      <c r="D800">
        <v>44002</v>
      </c>
      <c r="E800">
        <v>2706</v>
      </c>
    </row>
    <row r="801" spans="1:5" x14ac:dyDescent="0.3">
      <c r="A801">
        <v>2026</v>
      </c>
      <c r="B801" s="2" t="s">
        <v>6625</v>
      </c>
      <c r="C801">
        <v>12667</v>
      </c>
      <c r="D801">
        <v>510006</v>
      </c>
      <c r="E801">
        <v>25032</v>
      </c>
    </row>
    <row r="802" spans="1:5" x14ac:dyDescent="0.3">
      <c r="A802">
        <v>2026</v>
      </c>
      <c r="B802" s="2" t="s">
        <v>6626</v>
      </c>
      <c r="C802">
        <v>1588</v>
      </c>
      <c r="D802">
        <v>38547</v>
      </c>
      <c r="E802">
        <v>2251</v>
      </c>
    </row>
    <row r="803" spans="1:5" x14ac:dyDescent="0.3">
      <c r="A803">
        <v>2026</v>
      </c>
      <c r="B803" s="2" t="s">
        <v>6627</v>
      </c>
      <c r="C803">
        <v>37695</v>
      </c>
      <c r="D803">
        <v>2014984</v>
      </c>
      <c r="E803">
        <v>70389</v>
      </c>
    </row>
    <row r="804" spans="1:5" x14ac:dyDescent="0.3">
      <c r="A804">
        <v>2026</v>
      </c>
      <c r="B804" s="2" t="s">
        <v>6628</v>
      </c>
      <c r="C804">
        <v>100774</v>
      </c>
      <c r="D804">
        <v>3349393</v>
      </c>
      <c r="E804">
        <v>171027</v>
      </c>
    </row>
    <row r="805" spans="1:5" x14ac:dyDescent="0.3">
      <c r="A805">
        <v>2026</v>
      </c>
      <c r="B805" s="2" t="s">
        <v>6630</v>
      </c>
      <c r="C805">
        <v>30832</v>
      </c>
      <c r="D805">
        <v>1062468</v>
      </c>
      <c r="E805">
        <v>43240</v>
      </c>
    </row>
    <row r="806" spans="1:5" x14ac:dyDescent="0.3">
      <c r="A806">
        <v>2026</v>
      </c>
      <c r="B806" s="2" t="s">
        <v>6631</v>
      </c>
      <c r="C806">
        <v>8734</v>
      </c>
      <c r="D806">
        <v>311435</v>
      </c>
      <c r="E806">
        <v>12675</v>
      </c>
    </row>
    <row r="807" spans="1:5" x14ac:dyDescent="0.3">
      <c r="A807">
        <v>2026</v>
      </c>
      <c r="B807" s="2" t="s">
        <v>6632</v>
      </c>
      <c r="C807">
        <v>1624</v>
      </c>
      <c r="D807">
        <v>46824</v>
      </c>
      <c r="E807">
        <v>2018</v>
      </c>
    </row>
    <row r="808" spans="1:5" x14ac:dyDescent="0.3">
      <c r="A808">
        <v>2026</v>
      </c>
      <c r="B808" s="2" t="s">
        <v>6633</v>
      </c>
      <c r="C808">
        <v>1291</v>
      </c>
      <c r="D808">
        <v>27226</v>
      </c>
      <c r="E808">
        <v>1506</v>
      </c>
    </row>
    <row r="809" spans="1:5" x14ac:dyDescent="0.3">
      <c r="A809">
        <v>2026</v>
      </c>
      <c r="B809" s="2" t="s">
        <v>6634</v>
      </c>
      <c r="C809">
        <v>4065</v>
      </c>
      <c r="D809">
        <v>125100</v>
      </c>
      <c r="E809">
        <v>5587</v>
      </c>
    </row>
    <row r="810" spans="1:5" x14ac:dyDescent="0.3">
      <c r="A810">
        <v>2026</v>
      </c>
      <c r="B810" s="2" t="s">
        <v>10866</v>
      </c>
      <c r="C810">
        <v>0</v>
      </c>
      <c r="D810">
        <v>0</v>
      </c>
      <c r="E810">
        <v>0</v>
      </c>
    </row>
    <row r="811" spans="1:5" x14ac:dyDescent="0.3">
      <c r="A811">
        <v>2026</v>
      </c>
      <c r="B811" s="2" t="s">
        <v>6635</v>
      </c>
      <c r="C811">
        <v>28738</v>
      </c>
      <c r="D811">
        <v>1051338</v>
      </c>
      <c r="E811">
        <v>49592</v>
      </c>
    </row>
    <row r="812" spans="1:5" x14ac:dyDescent="0.3">
      <c r="A812">
        <v>2026</v>
      </c>
      <c r="B812" s="2" t="s">
        <v>6636</v>
      </c>
      <c r="C812">
        <v>26637</v>
      </c>
      <c r="D812">
        <v>1054092</v>
      </c>
      <c r="E812">
        <v>37839</v>
      </c>
    </row>
    <row r="813" spans="1:5" x14ac:dyDescent="0.3">
      <c r="A813">
        <v>2026</v>
      </c>
      <c r="B813" s="2" t="s">
        <v>10867</v>
      </c>
      <c r="C813">
        <v>0</v>
      </c>
      <c r="D813">
        <v>0</v>
      </c>
      <c r="E813">
        <v>0</v>
      </c>
    </row>
    <row r="814" spans="1:5" x14ac:dyDescent="0.3">
      <c r="A814">
        <v>2026</v>
      </c>
      <c r="B814" s="2" t="s">
        <v>10868</v>
      </c>
      <c r="C814">
        <v>0</v>
      </c>
      <c r="D814">
        <v>0</v>
      </c>
      <c r="E814">
        <v>0</v>
      </c>
    </row>
    <row r="815" spans="1:5" x14ac:dyDescent="0.3">
      <c r="A815">
        <v>2026</v>
      </c>
      <c r="B815" s="2" t="s">
        <v>6637</v>
      </c>
      <c r="C815">
        <v>0</v>
      </c>
      <c r="D815">
        <v>0</v>
      </c>
      <c r="E815">
        <v>0</v>
      </c>
    </row>
    <row r="816" spans="1:5" x14ac:dyDescent="0.3">
      <c r="A816">
        <v>2026</v>
      </c>
      <c r="B816" s="2" t="s">
        <v>6638</v>
      </c>
      <c r="C816">
        <v>4615</v>
      </c>
      <c r="D816">
        <v>76501</v>
      </c>
      <c r="E816">
        <v>6830</v>
      </c>
    </row>
    <row r="817" spans="1:5" x14ac:dyDescent="0.3">
      <c r="A817">
        <v>2026</v>
      </c>
      <c r="B817" s="2" t="s">
        <v>6639</v>
      </c>
      <c r="C817">
        <v>1600</v>
      </c>
      <c r="D817">
        <v>0</v>
      </c>
      <c r="E817">
        <v>0</v>
      </c>
    </row>
    <row r="818" spans="1:5" x14ac:dyDescent="0.3">
      <c r="A818">
        <v>2026</v>
      </c>
      <c r="B818" s="2" t="s">
        <v>10925</v>
      </c>
      <c r="C818">
        <v>0</v>
      </c>
      <c r="D818">
        <v>170528</v>
      </c>
      <c r="E818">
        <v>2593</v>
      </c>
    </row>
    <row r="819" spans="1:5" x14ac:dyDescent="0.3">
      <c r="A819">
        <v>2026</v>
      </c>
      <c r="B819" s="2" t="s">
        <v>6640</v>
      </c>
      <c r="C819">
        <v>2404</v>
      </c>
      <c r="D819">
        <v>103429</v>
      </c>
      <c r="E819">
        <v>4392</v>
      </c>
    </row>
    <row r="820" spans="1:5" x14ac:dyDescent="0.3">
      <c r="A820">
        <v>2026</v>
      </c>
      <c r="B820" s="2" t="s">
        <v>6641</v>
      </c>
      <c r="C820">
        <v>1729</v>
      </c>
      <c r="D820">
        <v>36399</v>
      </c>
      <c r="E820">
        <v>2383</v>
      </c>
    </row>
    <row r="821" spans="1:5" x14ac:dyDescent="0.3">
      <c r="A821">
        <v>2026</v>
      </c>
      <c r="B821" s="2" t="s">
        <v>6642</v>
      </c>
      <c r="C821">
        <v>137980</v>
      </c>
      <c r="D821">
        <v>3499234</v>
      </c>
      <c r="E821">
        <v>253470</v>
      </c>
    </row>
    <row r="822" spans="1:5" x14ac:dyDescent="0.3">
      <c r="A822">
        <v>2026</v>
      </c>
      <c r="B822" s="2" t="s">
        <v>6643</v>
      </c>
      <c r="C822">
        <v>0</v>
      </c>
      <c r="D822">
        <v>0</v>
      </c>
      <c r="E822">
        <v>0</v>
      </c>
    </row>
    <row r="823" spans="1:5" x14ac:dyDescent="0.3">
      <c r="A823">
        <v>2026</v>
      </c>
      <c r="B823" s="2" t="s">
        <v>6644</v>
      </c>
      <c r="C823">
        <v>193345</v>
      </c>
      <c r="D823">
        <v>6431404</v>
      </c>
      <c r="E823">
        <v>348802</v>
      </c>
    </row>
    <row r="824" spans="1:5" x14ac:dyDescent="0.3">
      <c r="A824">
        <v>2026</v>
      </c>
      <c r="B824" s="2" t="s">
        <v>6645</v>
      </c>
      <c r="C824">
        <v>52301</v>
      </c>
      <c r="D824">
        <v>1360222</v>
      </c>
      <c r="E824">
        <v>108330</v>
      </c>
    </row>
    <row r="825" spans="1:5" x14ac:dyDescent="0.3">
      <c r="A825">
        <v>2026</v>
      </c>
      <c r="B825" s="2" t="s">
        <v>6646</v>
      </c>
      <c r="C825">
        <v>86581</v>
      </c>
      <c r="D825">
        <v>0</v>
      </c>
      <c r="E825">
        <v>171779</v>
      </c>
    </row>
    <row r="826" spans="1:5" x14ac:dyDescent="0.3">
      <c r="A826">
        <v>2026</v>
      </c>
      <c r="B826" s="2" t="s">
        <v>6647</v>
      </c>
      <c r="C826">
        <v>113773</v>
      </c>
      <c r="D826">
        <v>4067256</v>
      </c>
      <c r="E826">
        <v>203114</v>
      </c>
    </row>
    <row r="827" spans="1:5" x14ac:dyDescent="0.3">
      <c r="A827">
        <v>2026</v>
      </c>
      <c r="B827" s="2" t="s">
        <v>10926</v>
      </c>
      <c r="C827">
        <v>0</v>
      </c>
      <c r="D827">
        <v>226550</v>
      </c>
      <c r="E827">
        <v>6225</v>
      </c>
    </row>
    <row r="828" spans="1:5" x14ac:dyDescent="0.3">
      <c r="A828">
        <v>2026</v>
      </c>
      <c r="B828" s="2" t="s">
        <v>6648</v>
      </c>
      <c r="C828">
        <v>733</v>
      </c>
      <c r="D828">
        <v>0</v>
      </c>
      <c r="E828">
        <v>0</v>
      </c>
    </row>
    <row r="829" spans="1:5" x14ac:dyDescent="0.3">
      <c r="A829">
        <v>2026</v>
      </c>
      <c r="B829" s="2" t="s">
        <v>6649</v>
      </c>
      <c r="C829">
        <v>16859</v>
      </c>
      <c r="D829">
        <v>701716</v>
      </c>
      <c r="E829">
        <v>27906</v>
      </c>
    </row>
    <row r="830" spans="1:5" x14ac:dyDescent="0.3">
      <c r="A830">
        <v>2026</v>
      </c>
      <c r="B830" s="2" t="s">
        <v>6650</v>
      </c>
      <c r="C830">
        <v>25390</v>
      </c>
      <c r="D830">
        <v>498159</v>
      </c>
      <c r="E830">
        <v>45825</v>
      </c>
    </row>
    <row r="831" spans="1:5" x14ac:dyDescent="0.3">
      <c r="A831">
        <v>2026</v>
      </c>
      <c r="B831" s="2" t="s">
        <v>6651</v>
      </c>
      <c r="C831">
        <v>46466</v>
      </c>
      <c r="D831">
        <v>1438367</v>
      </c>
      <c r="E831">
        <v>80849</v>
      </c>
    </row>
    <row r="832" spans="1:5" x14ac:dyDescent="0.3">
      <c r="A832">
        <v>2026</v>
      </c>
      <c r="B832" s="2" t="s">
        <v>6652</v>
      </c>
      <c r="C832">
        <v>58131</v>
      </c>
      <c r="D832">
        <v>2719046</v>
      </c>
      <c r="E832">
        <v>102164</v>
      </c>
    </row>
    <row r="833" spans="1:5" x14ac:dyDescent="0.3">
      <c r="A833">
        <v>2026</v>
      </c>
      <c r="B833" s="2" t="s">
        <v>6653</v>
      </c>
      <c r="C833">
        <v>21459</v>
      </c>
      <c r="D833">
        <v>1288136</v>
      </c>
      <c r="E833">
        <v>39404</v>
      </c>
    </row>
    <row r="834" spans="1:5" x14ac:dyDescent="0.3">
      <c r="A834">
        <v>2026</v>
      </c>
      <c r="B834" s="2" t="s">
        <v>10927</v>
      </c>
      <c r="C834">
        <v>0</v>
      </c>
      <c r="D834">
        <v>533453</v>
      </c>
      <c r="E834">
        <v>16515</v>
      </c>
    </row>
    <row r="835" spans="1:5" x14ac:dyDescent="0.3">
      <c r="A835">
        <v>2026</v>
      </c>
      <c r="B835" s="2" t="s">
        <v>10869</v>
      </c>
      <c r="C835">
        <v>0</v>
      </c>
      <c r="D835">
        <v>0</v>
      </c>
      <c r="E835">
        <v>0</v>
      </c>
    </row>
    <row r="836" spans="1:5" x14ac:dyDescent="0.3">
      <c r="A836">
        <v>2026</v>
      </c>
      <c r="B836" s="2" t="s">
        <v>10870</v>
      </c>
      <c r="C836">
        <v>0</v>
      </c>
      <c r="D836">
        <v>0</v>
      </c>
      <c r="E836">
        <v>0</v>
      </c>
    </row>
    <row r="837" spans="1:5" x14ac:dyDescent="0.3">
      <c r="A837">
        <v>2026</v>
      </c>
      <c r="B837" s="2" t="s">
        <v>6654</v>
      </c>
      <c r="C837">
        <v>59393</v>
      </c>
      <c r="D837">
        <v>1435676</v>
      </c>
      <c r="E837">
        <v>98879</v>
      </c>
    </row>
    <row r="838" spans="1:5" x14ac:dyDescent="0.3">
      <c r="A838">
        <v>2026</v>
      </c>
      <c r="B838" s="2" t="s">
        <v>6655</v>
      </c>
      <c r="C838">
        <v>211827</v>
      </c>
      <c r="D838">
        <v>4069156</v>
      </c>
      <c r="E838">
        <v>411944</v>
      </c>
    </row>
    <row r="839" spans="1:5" x14ac:dyDescent="0.3">
      <c r="A839">
        <v>2026</v>
      </c>
      <c r="B839" s="2" t="s">
        <v>6656</v>
      </c>
      <c r="C839">
        <v>43871</v>
      </c>
      <c r="D839">
        <v>1096917</v>
      </c>
      <c r="E839">
        <v>78461</v>
      </c>
    </row>
    <row r="840" spans="1:5" x14ac:dyDescent="0.3">
      <c r="A840">
        <v>2026</v>
      </c>
      <c r="B840" s="2" t="s">
        <v>6657</v>
      </c>
      <c r="C840">
        <v>55631</v>
      </c>
      <c r="D840">
        <v>1443474</v>
      </c>
      <c r="E840">
        <v>99446</v>
      </c>
    </row>
    <row r="841" spans="1:5" x14ac:dyDescent="0.3">
      <c r="A841">
        <v>2026</v>
      </c>
      <c r="B841" s="2" t="s">
        <v>6658</v>
      </c>
      <c r="C841">
        <v>5953</v>
      </c>
      <c r="D841">
        <v>230648</v>
      </c>
      <c r="E841">
        <v>10555</v>
      </c>
    </row>
    <row r="842" spans="1:5" x14ac:dyDescent="0.3">
      <c r="A842">
        <v>2026</v>
      </c>
      <c r="B842" s="2" t="s">
        <v>6659</v>
      </c>
      <c r="C842">
        <v>790</v>
      </c>
      <c r="D842">
        <v>0</v>
      </c>
      <c r="E842">
        <v>0</v>
      </c>
    </row>
    <row r="843" spans="1:5" x14ac:dyDescent="0.3">
      <c r="A843">
        <v>2026</v>
      </c>
      <c r="B843" s="2" t="s">
        <v>6660</v>
      </c>
      <c r="C843">
        <v>3764</v>
      </c>
      <c r="D843">
        <v>191878</v>
      </c>
      <c r="E843">
        <v>4975</v>
      </c>
    </row>
    <row r="844" spans="1:5" x14ac:dyDescent="0.3">
      <c r="A844">
        <v>2026</v>
      </c>
      <c r="B844" s="2" t="s">
        <v>6661</v>
      </c>
      <c r="C844">
        <v>1624</v>
      </c>
      <c r="D844">
        <v>95939</v>
      </c>
      <c r="E844">
        <v>2546</v>
      </c>
    </row>
    <row r="845" spans="1:5" x14ac:dyDescent="0.3">
      <c r="A845">
        <v>2026</v>
      </c>
      <c r="B845" s="2" t="s">
        <v>6662</v>
      </c>
      <c r="C845">
        <v>1008</v>
      </c>
      <c r="D845">
        <v>54678</v>
      </c>
      <c r="E845">
        <v>1411</v>
      </c>
    </row>
    <row r="846" spans="1:5" x14ac:dyDescent="0.3">
      <c r="A846">
        <v>2026</v>
      </c>
      <c r="B846" s="2" t="s">
        <v>6663</v>
      </c>
      <c r="C846">
        <v>1408</v>
      </c>
      <c r="D846">
        <v>69360</v>
      </c>
      <c r="E846">
        <v>1846</v>
      </c>
    </row>
    <row r="847" spans="1:5" x14ac:dyDescent="0.3">
      <c r="A847">
        <v>2026</v>
      </c>
      <c r="B847" s="2" t="s">
        <v>6664</v>
      </c>
      <c r="C847">
        <v>1420</v>
      </c>
      <c r="D847">
        <v>69360</v>
      </c>
      <c r="E847">
        <v>1850</v>
      </c>
    </row>
    <row r="848" spans="1:5" x14ac:dyDescent="0.3">
      <c r="A848">
        <v>2026</v>
      </c>
      <c r="B848" s="2" t="s">
        <v>6665</v>
      </c>
      <c r="C848">
        <v>7653</v>
      </c>
      <c r="D848">
        <v>161248</v>
      </c>
      <c r="E848">
        <v>4422</v>
      </c>
    </row>
    <row r="849" spans="1:5" x14ac:dyDescent="0.3">
      <c r="A849">
        <v>2026</v>
      </c>
      <c r="B849" s="2" t="s">
        <v>6666</v>
      </c>
      <c r="C849">
        <v>61377</v>
      </c>
      <c r="D849">
        <v>252631</v>
      </c>
      <c r="E849">
        <v>115121</v>
      </c>
    </row>
    <row r="850" spans="1:5" x14ac:dyDescent="0.3">
      <c r="A850">
        <v>2026</v>
      </c>
      <c r="B850" s="2" t="s">
        <v>10871</v>
      </c>
      <c r="C850">
        <v>0</v>
      </c>
      <c r="D850">
        <v>0</v>
      </c>
      <c r="E850">
        <v>0</v>
      </c>
    </row>
    <row r="851" spans="1:5" x14ac:dyDescent="0.3">
      <c r="A851">
        <v>2026</v>
      </c>
      <c r="B851" s="2" t="s">
        <v>6667</v>
      </c>
      <c r="C851">
        <v>84878</v>
      </c>
      <c r="D851">
        <v>3499623</v>
      </c>
      <c r="E851">
        <v>135673</v>
      </c>
    </row>
    <row r="852" spans="1:5" x14ac:dyDescent="0.3">
      <c r="A852">
        <v>2026</v>
      </c>
      <c r="B852" s="2" t="s">
        <v>6668</v>
      </c>
      <c r="C852">
        <v>20298</v>
      </c>
      <c r="D852">
        <v>832855</v>
      </c>
      <c r="E852">
        <v>37763</v>
      </c>
    </row>
    <row r="853" spans="1:5" x14ac:dyDescent="0.3">
      <c r="A853">
        <v>2026</v>
      </c>
      <c r="B853" s="2" t="s">
        <v>8780</v>
      </c>
      <c r="C853">
        <v>0</v>
      </c>
      <c r="D853">
        <v>905913</v>
      </c>
      <c r="E853">
        <v>79504</v>
      </c>
    </row>
    <row r="854" spans="1:5" x14ac:dyDescent="0.3">
      <c r="A854">
        <v>2026</v>
      </c>
      <c r="B854" s="2" t="s">
        <v>8781</v>
      </c>
      <c r="C854">
        <v>0</v>
      </c>
      <c r="D854">
        <v>628294</v>
      </c>
      <c r="E854">
        <v>44460</v>
      </c>
    </row>
    <row r="855" spans="1:5" x14ac:dyDescent="0.3">
      <c r="A855">
        <v>2026</v>
      </c>
      <c r="B855" s="2" t="s">
        <v>6669</v>
      </c>
      <c r="C855">
        <v>14119</v>
      </c>
      <c r="D855">
        <v>591985</v>
      </c>
      <c r="E855">
        <v>37703</v>
      </c>
    </row>
    <row r="856" spans="1:5" x14ac:dyDescent="0.3">
      <c r="A856">
        <v>2026</v>
      </c>
      <c r="B856" s="2" t="s">
        <v>6670</v>
      </c>
      <c r="C856">
        <v>20965</v>
      </c>
      <c r="D856">
        <v>1920587</v>
      </c>
      <c r="E856">
        <v>38984</v>
      </c>
    </row>
    <row r="857" spans="1:5" x14ac:dyDescent="0.3">
      <c r="A857">
        <v>2026</v>
      </c>
      <c r="B857" s="2" t="s">
        <v>6671</v>
      </c>
      <c r="C857">
        <v>3844</v>
      </c>
      <c r="D857">
        <v>151911</v>
      </c>
      <c r="E857">
        <v>6503</v>
      </c>
    </row>
    <row r="858" spans="1:5" x14ac:dyDescent="0.3">
      <c r="A858">
        <v>2026</v>
      </c>
      <c r="B858" s="2" t="s">
        <v>6672</v>
      </c>
      <c r="C858">
        <v>2195</v>
      </c>
      <c r="D858">
        <v>70128</v>
      </c>
      <c r="E858">
        <v>2015</v>
      </c>
    </row>
    <row r="859" spans="1:5" x14ac:dyDescent="0.3">
      <c r="A859">
        <v>2026</v>
      </c>
      <c r="B859" s="2" t="s">
        <v>10928</v>
      </c>
      <c r="C859">
        <v>0</v>
      </c>
      <c r="D859">
        <v>424831</v>
      </c>
      <c r="E859">
        <v>12205</v>
      </c>
    </row>
    <row r="860" spans="1:5" x14ac:dyDescent="0.3">
      <c r="A860">
        <v>2026</v>
      </c>
      <c r="B860" s="2" t="s">
        <v>6673</v>
      </c>
      <c r="C860">
        <v>30580</v>
      </c>
      <c r="D860">
        <v>800560</v>
      </c>
      <c r="E860">
        <v>44831</v>
      </c>
    </row>
    <row r="861" spans="1:5" x14ac:dyDescent="0.3">
      <c r="A861">
        <v>2026</v>
      </c>
      <c r="B861" s="2" t="s">
        <v>6674</v>
      </c>
      <c r="C861">
        <v>5532</v>
      </c>
      <c r="D861">
        <v>142425</v>
      </c>
      <c r="E861">
        <v>7976</v>
      </c>
    </row>
    <row r="862" spans="1:5" x14ac:dyDescent="0.3">
      <c r="A862">
        <v>2026</v>
      </c>
      <c r="B862" s="2" t="s">
        <v>6675</v>
      </c>
      <c r="C862">
        <v>19080</v>
      </c>
      <c r="D862">
        <v>1151763</v>
      </c>
      <c r="E862">
        <v>30182</v>
      </c>
    </row>
    <row r="863" spans="1:5" x14ac:dyDescent="0.3">
      <c r="A863">
        <v>2026</v>
      </c>
      <c r="B863" s="2" t="s">
        <v>6676</v>
      </c>
      <c r="C863">
        <v>23692</v>
      </c>
      <c r="D863">
        <v>863394</v>
      </c>
      <c r="E863">
        <v>41783</v>
      </c>
    </row>
    <row r="864" spans="1:5" x14ac:dyDescent="0.3">
      <c r="A864">
        <v>2026</v>
      </c>
      <c r="B864" s="2" t="s">
        <v>6677</v>
      </c>
      <c r="C864">
        <v>1111</v>
      </c>
      <c r="D864">
        <v>95284</v>
      </c>
      <c r="E864">
        <v>2160</v>
      </c>
    </row>
    <row r="865" spans="1:5" x14ac:dyDescent="0.3">
      <c r="A865">
        <v>2026</v>
      </c>
      <c r="B865" s="2" t="s">
        <v>6678</v>
      </c>
      <c r="C865">
        <v>1694</v>
      </c>
      <c r="D865">
        <v>90405</v>
      </c>
      <c r="E865">
        <v>2907</v>
      </c>
    </row>
    <row r="866" spans="1:5" x14ac:dyDescent="0.3">
      <c r="A866">
        <v>2026</v>
      </c>
      <c r="B866" s="2" t="s">
        <v>6679</v>
      </c>
      <c r="C866">
        <v>32645</v>
      </c>
      <c r="D866">
        <v>1504392</v>
      </c>
      <c r="E866">
        <v>51105</v>
      </c>
    </row>
    <row r="867" spans="1:5" x14ac:dyDescent="0.3">
      <c r="A867">
        <v>2026</v>
      </c>
      <c r="B867" s="2" t="s">
        <v>6680</v>
      </c>
      <c r="C867">
        <v>894</v>
      </c>
      <c r="D867">
        <v>114395</v>
      </c>
      <c r="E867">
        <v>2191</v>
      </c>
    </row>
    <row r="868" spans="1:5" x14ac:dyDescent="0.3">
      <c r="A868">
        <v>2026</v>
      </c>
      <c r="B868" s="2" t="s">
        <v>6681</v>
      </c>
      <c r="C868">
        <v>3362</v>
      </c>
      <c r="D868">
        <v>123095</v>
      </c>
      <c r="E868">
        <v>3957</v>
      </c>
    </row>
    <row r="869" spans="1:5" x14ac:dyDescent="0.3">
      <c r="A869">
        <v>2026</v>
      </c>
      <c r="B869" s="2" t="s">
        <v>6682</v>
      </c>
      <c r="C869">
        <v>290470</v>
      </c>
      <c r="D869">
        <v>0</v>
      </c>
      <c r="E869">
        <v>581890</v>
      </c>
    </row>
    <row r="870" spans="1:5" x14ac:dyDescent="0.3">
      <c r="A870">
        <v>2026</v>
      </c>
      <c r="B870" s="2" t="s">
        <v>6683</v>
      </c>
      <c r="C870">
        <v>562484</v>
      </c>
      <c r="D870">
        <v>0</v>
      </c>
      <c r="E870">
        <v>1123518</v>
      </c>
    </row>
    <row r="871" spans="1:5" x14ac:dyDescent="0.3">
      <c r="A871">
        <v>2026</v>
      </c>
      <c r="B871" s="2" t="s">
        <v>6685</v>
      </c>
      <c r="C871">
        <v>1755</v>
      </c>
      <c r="D871">
        <v>121902</v>
      </c>
      <c r="E871">
        <v>3777</v>
      </c>
    </row>
    <row r="872" spans="1:5" x14ac:dyDescent="0.3">
      <c r="A872">
        <v>2026</v>
      </c>
      <c r="B872" s="2" t="s">
        <v>6686</v>
      </c>
      <c r="C872">
        <v>138250</v>
      </c>
      <c r="D872">
        <v>0</v>
      </c>
      <c r="E872">
        <v>139250</v>
      </c>
    </row>
    <row r="873" spans="1:5" x14ac:dyDescent="0.3">
      <c r="A873">
        <v>2026</v>
      </c>
      <c r="B873" s="2" t="s">
        <v>6687</v>
      </c>
      <c r="C873">
        <v>1502</v>
      </c>
      <c r="D873">
        <v>40152</v>
      </c>
      <c r="E873">
        <v>1251</v>
      </c>
    </row>
    <row r="874" spans="1:5" x14ac:dyDescent="0.3">
      <c r="A874">
        <v>2026</v>
      </c>
      <c r="B874" s="2" t="s">
        <v>10872</v>
      </c>
      <c r="C874">
        <v>0</v>
      </c>
      <c r="D874">
        <v>0</v>
      </c>
      <c r="E874">
        <v>0</v>
      </c>
    </row>
    <row r="875" spans="1:5" x14ac:dyDescent="0.3">
      <c r="A875">
        <v>2026</v>
      </c>
      <c r="B875" s="2" t="s">
        <v>10873</v>
      </c>
      <c r="C875">
        <v>0</v>
      </c>
      <c r="D875">
        <v>0</v>
      </c>
      <c r="E875">
        <v>0</v>
      </c>
    </row>
    <row r="876" spans="1:5" x14ac:dyDescent="0.3">
      <c r="A876">
        <v>2026</v>
      </c>
      <c r="B876" s="2" t="s">
        <v>6688</v>
      </c>
      <c r="C876">
        <v>64228</v>
      </c>
      <c r="D876">
        <v>2313838</v>
      </c>
      <c r="E876">
        <v>109213</v>
      </c>
    </row>
    <row r="877" spans="1:5" x14ac:dyDescent="0.3">
      <c r="A877">
        <v>2026</v>
      </c>
      <c r="B877" s="2" t="s">
        <v>6689</v>
      </c>
      <c r="C877">
        <v>15763</v>
      </c>
      <c r="D877">
        <v>544099</v>
      </c>
      <c r="E877">
        <v>25207</v>
      </c>
    </row>
    <row r="878" spans="1:5" x14ac:dyDescent="0.3">
      <c r="A878">
        <v>2026</v>
      </c>
      <c r="B878" s="2" t="s">
        <v>6690</v>
      </c>
      <c r="C878">
        <v>597280</v>
      </c>
      <c r="D878">
        <v>16550857</v>
      </c>
      <c r="E878">
        <v>908908</v>
      </c>
    </row>
    <row r="879" spans="1:5" x14ac:dyDescent="0.3">
      <c r="A879">
        <v>2026</v>
      </c>
      <c r="B879" s="2" t="s">
        <v>6691</v>
      </c>
      <c r="C879">
        <v>113949</v>
      </c>
      <c r="D879">
        <v>6727857</v>
      </c>
      <c r="E879">
        <v>239224</v>
      </c>
    </row>
    <row r="880" spans="1:5" x14ac:dyDescent="0.3">
      <c r="A880">
        <v>2026</v>
      </c>
      <c r="B880" s="2" t="s">
        <v>6692</v>
      </c>
      <c r="C880">
        <v>21093</v>
      </c>
      <c r="D880">
        <v>1104330</v>
      </c>
      <c r="E880">
        <v>38479</v>
      </c>
    </row>
    <row r="881" spans="1:5" x14ac:dyDescent="0.3">
      <c r="A881">
        <v>2026</v>
      </c>
      <c r="B881" s="2" t="s">
        <v>6693</v>
      </c>
      <c r="C881">
        <v>234913</v>
      </c>
      <c r="D881">
        <v>6686169</v>
      </c>
      <c r="E881">
        <v>269453</v>
      </c>
    </row>
    <row r="882" spans="1:5" x14ac:dyDescent="0.3">
      <c r="A882">
        <v>2026</v>
      </c>
      <c r="B882" s="2" t="s">
        <v>6694</v>
      </c>
      <c r="C882">
        <v>73371</v>
      </c>
      <c r="D882">
        <v>10028515</v>
      </c>
      <c r="E882">
        <v>308428</v>
      </c>
    </row>
    <row r="883" spans="1:5" x14ac:dyDescent="0.3">
      <c r="A883">
        <v>2026</v>
      </c>
      <c r="B883" s="2" t="s">
        <v>6695</v>
      </c>
      <c r="C883">
        <v>56212</v>
      </c>
      <c r="D883">
        <v>3693453</v>
      </c>
      <c r="E883">
        <v>104249</v>
      </c>
    </row>
    <row r="884" spans="1:5" x14ac:dyDescent="0.3">
      <c r="A884">
        <v>2026</v>
      </c>
      <c r="B884" s="2" t="s">
        <v>10874</v>
      </c>
      <c r="C884">
        <v>0</v>
      </c>
      <c r="D884">
        <v>0</v>
      </c>
      <c r="E884">
        <v>0</v>
      </c>
    </row>
    <row r="885" spans="1:5" x14ac:dyDescent="0.3">
      <c r="A885">
        <v>2026</v>
      </c>
      <c r="B885" s="2" t="s">
        <v>10929</v>
      </c>
      <c r="C885">
        <v>0</v>
      </c>
      <c r="D885">
        <v>463196</v>
      </c>
      <c r="E885">
        <v>24784</v>
      </c>
    </row>
    <row r="886" spans="1:5" x14ac:dyDescent="0.3">
      <c r="A886">
        <v>2026</v>
      </c>
      <c r="B886" s="2" t="s">
        <v>6696</v>
      </c>
      <c r="C886">
        <v>612731</v>
      </c>
      <c r="D886">
        <v>678973</v>
      </c>
      <c r="E886">
        <v>36145</v>
      </c>
    </row>
    <row r="887" spans="1:5" x14ac:dyDescent="0.3">
      <c r="A887">
        <v>2026</v>
      </c>
      <c r="B887" s="2" t="s">
        <v>6697</v>
      </c>
      <c r="C887">
        <v>24302</v>
      </c>
      <c r="D887">
        <v>1350071</v>
      </c>
      <c r="E887">
        <v>45390</v>
      </c>
    </row>
    <row r="888" spans="1:5" x14ac:dyDescent="0.3">
      <c r="A888">
        <v>2026</v>
      </c>
      <c r="B888" s="2" t="s">
        <v>6698</v>
      </c>
      <c r="C888">
        <v>101969</v>
      </c>
      <c r="D888">
        <v>2346402</v>
      </c>
      <c r="E888">
        <v>154645</v>
      </c>
    </row>
    <row r="889" spans="1:5" x14ac:dyDescent="0.3">
      <c r="A889">
        <v>2026</v>
      </c>
      <c r="B889" s="2" t="s">
        <v>6699</v>
      </c>
      <c r="C889">
        <v>365171</v>
      </c>
      <c r="D889">
        <v>447160</v>
      </c>
      <c r="E889">
        <v>23328</v>
      </c>
    </row>
    <row r="890" spans="1:5" x14ac:dyDescent="0.3">
      <c r="A890">
        <v>2026</v>
      </c>
      <c r="B890" s="2" t="s">
        <v>6700</v>
      </c>
      <c r="C890">
        <v>6612</v>
      </c>
      <c r="D890">
        <v>431303</v>
      </c>
      <c r="E890">
        <v>22501</v>
      </c>
    </row>
    <row r="891" spans="1:5" x14ac:dyDescent="0.3">
      <c r="A891">
        <v>2026</v>
      </c>
      <c r="B891" s="2" t="s">
        <v>6701</v>
      </c>
      <c r="C891">
        <v>13719</v>
      </c>
      <c r="D891">
        <v>352019</v>
      </c>
      <c r="E891">
        <v>20292</v>
      </c>
    </row>
    <row r="892" spans="1:5" x14ac:dyDescent="0.3">
      <c r="A892">
        <v>2026</v>
      </c>
      <c r="B892" s="2" t="s">
        <v>6702</v>
      </c>
      <c r="C892">
        <v>2881</v>
      </c>
      <c r="D892">
        <v>118801</v>
      </c>
      <c r="E892">
        <v>6062</v>
      </c>
    </row>
    <row r="893" spans="1:5" x14ac:dyDescent="0.3">
      <c r="A893">
        <v>2026</v>
      </c>
      <c r="B893" s="2" t="s">
        <v>6703</v>
      </c>
      <c r="C893">
        <v>24480</v>
      </c>
      <c r="D893">
        <v>983136</v>
      </c>
      <c r="E893">
        <v>47408</v>
      </c>
    </row>
    <row r="894" spans="1:5" x14ac:dyDescent="0.3">
      <c r="A894">
        <v>2026</v>
      </c>
      <c r="B894" s="2" t="s">
        <v>6704</v>
      </c>
      <c r="C894">
        <v>2262</v>
      </c>
      <c r="D894">
        <v>88494</v>
      </c>
      <c r="E894">
        <v>4497</v>
      </c>
    </row>
    <row r="895" spans="1:5" x14ac:dyDescent="0.3">
      <c r="A895">
        <v>2026</v>
      </c>
      <c r="B895" s="2" t="s">
        <v>6705</v>
      </c>
      <c r="C895">
        <v>4306</v>
      </c>
      <c r="D895">
        <v>169715</v>
      </c>
      <c r="E895">
        <v>8621</v>
      </c>
    </row>
    <row r="896" spans="1:5" x14ac:dyDescent="0.3">
      <c r="A896">
        <v>2026</v>
      </c>
      <c r="B896" s="2" t="s">
        <v>6706</v>
      </c>
      <c r="C896">
        <v>1619</v>
      </c>
      <c r="D896">
        <v>99405</v>
      </c>
      <c r="E896">
        <v>3449</v>
      </c>
    </row>
    <row r="897" spans="1:5" x14ac:dyDescent="0.3">
      <c r="A897">
        <v>2026</v>
      </c>
      <c r="B897" s="2" t="s">
        <v>10875</v>
      </c>
      <c r="C897">
        <v>0</v>
      </c>
      <c r="D897">
        <v>0</v>
      </c>
      <c r="E897">
        <v>0</v>
      </c>
    </row>
    <row r="898" spans="1:5" x14ac:dyDescent="0.3">
      <c r="A898">
        <v>2026</v>
      </c>
      <c r="B898" s="2" t="s">
        <v>6707</v>
      </c>
      <c r="C898">
        <v>8565</v>
      </c>
      <c r="D898">
        <v>253708</v>
      </c>
      <c r="E898">
        <v>14959</v>
      </c>
    </row>
    <row r="899" spans="1:5" x14ac:dyDescent="0.3">
      <c r="A899">
        <v>2026</v>
      </c>
      <c r="B899" s="2" t="s">
        <v>10876</v>
      </c>
      <c r="C899">
        <v>0</v>
      </c>
      <c r="D899">
        <v>0</v>
      </c>
      <c r="E899">
        <v>0</v>
      </c>
    </row>
    <row r="900" spans="1:5" x14ac:dyDescent="0.3">
      <c r="A900">
        <v>2026</v>
      </c>
      <c r="B900" s="2" t="s">
        <v>10877</v>
      </c>
      <c r="C900">
        <v>0</v>
      </c>
      <c r="D900">
        <v>0</v>
      </c>
      <c r="E900">
        <v>0</v>
      </c>
    </row>
    <row r="901" spans="1:5" x14ac:dyDescent="0.3">
      <c r="A901">
        <v>2026</v>
      </c>
      <c r="B901" s="2" t="s">
        <v>6708</v>
      </c>
      <c r="C901">
        <v>115823</v>
      </c>
      <c r="D901">
        <v>4030864</v>
      </c>
      <c r="E901">
        <v>207491</v>
      </c>
    </row>
    <row r="902" spans="1:5" x14ac:dyDescent="0.3">
      <c r="A902">
        <v>2026</v>
      </c>
      <c r="B902" s="2" t="s">
        <v>6709</v>
      </c>
      <c r="C902">
        <v>104170</v>
      </c>
      <c r="D902">
        <v>2493783</v>
      </c>
      <c r="E902">
        <v>183499</v>
      </c>
    </row>
    <row r="903" spans="1:5" x14ac:dyDescent="0.3">
      <c r="A903">
        <v>2026</v>
      </c>
      <c r="B903" s="2" t="s">
        <v>6710</v>
      </c>
      <c r="C903">
        <v>51560</v>
      </c>
      <c r="D903">
        <v>1394518</v>
      </c>
      <c r="E903">
        <v>95220</v>
      </c>
    </row>
    <row r="904" spans="1:5" x14ac:dyDescent="0.3">
      <c r="A904">
        <v>2026</v>
      </c>
      <c r="B904" s="2" t="s">
        <v>6711</v>
      </c>
      <c r="C904">
        <v>249314</v>
      </c>
      <c r="D904">
        <v>9949854</v>
      </c>
      <c r="E904">
        <v>450375</v>
      </c>
    </row>
    <row r="905" spans="1:5" x14ac:dyDescent="0.3">
      <c r="A905">
        <v>2026</v>
      </c>
      <c r="B905" s="2" t="s">
        <v>6712</v>
      </c>
      <c r="C905">
        <v>1417</v>
      </c>
      <c r="D905">
        <v>50365</v>
      </c>
      <c r="E905">
        <v>1410</v>
      </c>
    </row>
    <row r="906" spans="1:5" x14ac:dyDescent="0.3">
      <c r="A906">
        <v>2026</v>
      </c>
      <c r="B906" s="2" t="s">
        <v>6713</v>
      </c>
      <c r="C906">
        <v>110361</v>
      </c>
      <c r="D906">
        <v>3176096</v>
      </c>
      <c r="E906">
        <v>160340</v>
      </c>
    </row>
    <row r="907" spans="1:5" x14ac:dyDescent="0.3">
      <c r="A907">
        <v>2026</v>
      </c>
      <c r="B907" s="2" t="s">
        <v>6714</v>
      </c>
      <c r="C907">
        <v>33618</v>
      </c>
      <c r="D907">
        <v>1366457</v>
      </c>
      <c r="E907">
        <v>57661</v>
      </c>
    </row>
    <row r="908" spans="1:5" x14ac:dyDescent="0.3">
      <c r="A908">
        <v>2026</v>
      </c>
      <c r="B908" s="2" t="s">
        <v>6715</v>
      </c>
      <c r="C908">
        <v>1582</v>
      </c>
      <c r="D908">
        <v>38089</v>
      </c>
      <c r="E908">
        <v>2726</v>
      </c>
    </row>
    <row r="909" spans="1:5" x14ac:dyDescent="0.3">
      <c r="A909">
        <v>2026</v>
      </c>
      <c r="B909" s="2" t="s">
        <v>6716</v>
      </c>
      <c r="C909">
        <v>26005</v>
      </c>
      <c r="D909">
        <v>43772</v>
      </c>
      <c r="E909">
        <v>1319</v>
      </c>
    </row>
    <row r="910" spans="1:5" x14ac:dyDescent="0.3">
      <c r="A910">
        <v>2026</v>
      </c>
      <c r="B910" s="2" t="s">
        <v>6717</v>
      </c>
      <c r="C910">
        <v>2937</v>
      </c>
      <c r="D910">
        <v>56610</v>
      </c>
      <c r="E910">
        <v>4655</v>
      </c>
    </row>
    <row r="911" spans="1:5" x14ac:dyDescent="0.3">
      <c r="A911">
        <v>2026</v>
      </c>
      <c r="B911" s="2" t="s">
        <v>6718</v>
      </c>
      <c r="C911">
        <v>4228</v>
      </c>
      <c r="D911">
        <v>123716</v>
      </c>
      <c r="E911">
        <v>6825</v>
      </c>
    </row>
    <row r="912" spans="1:5" x14ac:dyDescent="0.3">
      <c r="A912">
        <v>2026</v>
      </c>
      <c r="B912" s="2" t="s">
        <v>6719</v>
      </c>
      <c r="C912">
        <v>22202</v>
      </c>
      <c r="D912">
        <v>73987</v>
      </c>
      <c r="E912">
        <v>45769</v>
      </c>
    </row>
    <row r="913" spans="1:5" x14ac:dyDescent="0.3">
      <c r="A913">
        <v>2026</v>
      </c>
      <c r="B913" s="2" t="s">
        <v>10878</v>
      </c>
      <c r="C913">
        <v>0</v>
      </c>
      <c r="D913">
        <v>0</v>
      </c>
      <c r="E913">
        <v>0</v>
      </c>
    </row>
    <row r="914" spans="1:5" x14ac:dyDescent="0.3">
      <c r="A914">
        <v>2026</v>
      </c>
      <c r="B914" s="2" t="s">
        <v>6720</v>
      </c>
      <c r="C914">
        <v>31094</v>
      </c>
      <c r="D914">
        <v>875699</v>
      </c>
      <c r="E914">
        <v>42427</v>
      </c>
    </row>
    <row r="915" spans="1:5" x14ac:dyDescent="0.3">
      <c r="A915">
        <v>2026</v>
      </c>
      <c r="B915" s="2" t="s">
        <v>6721</v>
      </c>
      <c r="C915">
        <v>53861</v>
      </c>
      <c r="D915">
        <v>1256019</v>
      </c>
      <c r="E915">
        <v>88047</v>
      </c>
    </row>
    <row r="916" spans="1:5" x14ac:dyDescent="0.3">
      <c r="A916">
        <v>2026</v>
      </c>
      <c r="B916" s="2" t="s">
        <v>6722</v>
      </c>
      <c r="C916">
        <v>2584</v>
      </c>
      <c r="D916">
        <v>47810</v>
      </c>
      <c r="E916">
        <v>3351</v>
      </c>
    </row>
    <row r="917" spans="1:5" x14ac:dyDescent="0.3">
      <c r="A917">
        <v>2026</v>
      </c>
      <c r="B917" s="2" t="s">
        <v>6723</v>
      </c>
      <c r="C917">
        <v>89655</v>
      </c>
      <c r="D917">
        <v>2649046</v>
      </c>
      <c r="E917">
        <v>156884</v>
      </c>
    </row>
    <row r="918" spans="1:5" x14ac:dyDescent="0.3">
      <c r="A918">
        <v>2026</v>
      </c>
      <c r="B918" s="2" t="s">
        <v>6724</v>
      </c>
      <c r="C918">
        <v>68874</v>
      </c>
      <c r="D918">
        <v>2363213</v>
      </c>
      <c r="E918">
        <v>112204</v>
      </c>
    </row>
    <row r="919" spans="1:5" x14ac:dyDescent="0.3">
      <c r="A919">
        <v>2026</v>
      </c>
      <c r="B919" s="2" t="s">
        <v>6725</v>
      </c>
      <c r="C919">
        <v>8228</v>
      </c>
      <c r="D919">
        <v>240613</v>
      </c>
      <c r="E919">
        <v>11827</v>
      </c>
    </row>
    <row r="920" spans="1:5" x14ac:dyDescent="0.3">
      <c r="A920">
        <v>2026</v>
      </c>
      <c r="B920" s="2" t="s">
        <v>6726</v>
      </c>
      <c r="C920">
        <v>2374</v>
      </c>
      <c r="D920">
        <v>83228</v>
      </c>
      <c r="E920">
        <v>3608</v>
      </c>
    </row>
    <row r="921" spans="1:5" x14ac:dyDescent="0.3">
      <c r="A921">
        <v>2026</v>
      </c>
      <c r="B921" s="2" t="s">
        <v>10879</v>
      </c>
      <c r="C921">
        <v>0</v>
      </c>
      <c r="D921">
        <v>0</v>
      </c>
      <c r="E921">
        <v>0</v>
      </c>
    </row>
    <row r="922" spans="1:5" x14ac:dyDescent="0.3">
      <c r="A922">
        <v>2026</v>
      </c>
      <c r="B922" s="2" t="s">
        <v>6727</v>
      </c>
      <c r="C922">
        <v>25666</v>
      </c>
      <c r="D922">
        <v>1272687</v>
      </c>
      <c r="E922">
        <v>68964</v>
      </c>
    </row>
    <row r="923" spans="1:5" x14ac:dyDescent="0.3">
      <c r="A923">
        <v>2026</v>
      </c>
      <c r="B923" s="2" t="s">
        <v>6728</v>
      </c>
      <c r="C923">
        <v>45825</v>
      </c>
      <c r="D923">
        <v>1892357</v>
      </c>
      <c r="E923">
        <v>79840</v>
      </c>
    </row>
    <row r="924" spans="1:5" x14ac:dyDescent="0.3">
      <c r="A924">
        <v>2026</v>
      </c>
      <c r="B924" s="2" t="s">
        <v>6729</v>
      </c>
      <c r="C924">
        <v>6375</v>
      </c>
      <c r="D924">
        <v>266794</v>
      </c>
      <c r="E924">
        <v>10358</v>
      </c>
    </row>
    <row r="925" spans="1:5" x14ac:dyDescent="0.3">
      <c r="A925">
        <v>2026</v>
      </c>
      <c r="B925" s="2" t="s">
        <v>6730</v>
      </c>
      <c r="C925">
        <v>151072</v>
      </c>
      <c r="D925">
        <v>4935816</v>
      </c>
      <c r="E925">
        <v>267390</v>
      </c>
    </row>
    <row r="926" spans="1:5" x14ac:dyDescent="0.3">
      <c r="A926">
        <v>2026</v>
      </c>
      <c r="B926" s="2" t="s">
        <v>6731</v>
      </c>
      <c r="C926">
        <v>2983</v>
      </c>
      <c r="D926">
        <v>37827</v>
      </c>
      <c r="E926">
        <v>1846</v>
      </c>
    </row>
    <row r="927" spans="1:5" x14ac:dyDescent="0.3">
      <c r="A927">
        <v>2026</v>
      </c>
      <c r="B927" s="2" t="s">
        <v>6732</v>
      </c>
      <c r="C927">
        <v>22295</v>
      </c>
      <c r="D927">
        <v>928009</v>
      </c>
      <c r="E927">
        <v>42042</v>
      </c>
    </row>
    <row r="928" spans="1:5" x14ac:dyDescent="0.3">
      <c r="A928">
        <v>2026</v>
      </c>
      <c r="B928" s="2" t="s">
        <v>6733</v>
      </c>
      <c r="C928">
        <v>7600</v>
      </c>
      <c r="D928">
        <v>322829</v>
      </c>
      <c r="E928">
        <v>14625</v>
      </c>
    </row>
    <row r="929" spans="1:5" x14ac:dyDescent="0.3">
      <c r="A929">
        <v>2026</v>
      </c>
      <c r="B929" s="2" t="s">
        <v>6734</v>
      </c>
      <c r="C929">
        <v>51379</v>
      </c>
      <c r="D929">
        <v>1897853</v>
      </c>
      <c r="E929">
        <v>83282</v>
      </c>
    </row>
    <row r="930" spans="1:5" x14ac:dyDescent="0.3">
      <c r="A930">
        <v>2026</v>
      </c>
      <c r="B930" s="2" t="s">
        <v>6735</v>
      </c>
      <c r="C930">
        <v>330685</v>
      </c>
      <c r="D930">
        <v>0</v>
      </c>
      <c r="E930">
        <v>616000</v>
      </c>
    </row>
    <row r="931" spans="1:5" x14ac:dyDescent="0.3">
      <c r="A931">
        <v>2026</v>
      </c>
      <c r="B931" s="2" t="s">
        <v>6736</v>
      </c>
      <c r="C931">
        <v>20820</v>
      </c>
      <c r="D931">
        <v>1232997</v>
      </c>
      <c r="E931">
        <v>65390</v>
      </c>
    </row>
    <row r="932" spans="1:5" x14ac:dyDescent="0.3">
      <c r="A932">
        <v>2026</v>
      </c>
      <c r="B932" s="2" t="s">
        <v>10930</v>
      </c>
      <c r="C932">
        <v>0</v>
      </c>
      <c r="D932">
        <v>119937</v>
      </c>
      <c r="E932">
        <v>3689</v>
      </c>
    </row>
    <row r="933" spans="1:5" x14ac:dyDescent="0.3">
      <c r="A933">
        <v>2026</v>
      </c>
      <c r="B933" s="2" t="s">
        <v>6737</v>
      </c>
      <c r="C933">
        <v>4955</v>
      </c>
      <c r="D933">
        <v>96320</v>
      </c>
      <c r="E933">
        <v>8062</v>
      </c>
    </row>
    <row r="934" spans="1:5" x14ac:dyDescent="0.3">
      <c r="A934">
        <v>2026</v>
      </c>
      <c r="B934" s="2" t="s">
        <v>10880</v>
      </c>
      <c r="C934">
        <v>0</v>
      </c>
      <c r="D934">
        <v>0</v>
      </c>
      <c r="E934">
        <v>0</v>
      </c>
    </row>
    <row r="935" spans="1:5" x14ac:dyDescent="0.3">
      <c r="A935">
        <v>2026</v>
      </c>
      <c r="B935" s="2" t="s">
        <v>6738</v>
      </c>
      <c r="C935">
        <v>4045</v>
      </c>
      <c r="D935">
        <v>656153</v>
      </c>
      <c r="E935">
        <v>32155</v>
      </c>
    </row>
    <row r="936" spans="1:5" x14ac:dyDescent="0.3">
      <c r="A936">
        <v>2026</v>
      </c>
      <c r="B936" s="2" t="s">
        <v>6739</v>
      </c>
      <c r="C936">
        <v>5514</v>
      </c>
      <c r="D936">
        <v>119700</v>
      </c>
      <c r="E936">
        <v>9216</v>
      </c>
    </row>
    <row r="937" spans="1:5" x14ac:dyDescent="0.3">
      <c r="A937">
        <v>2026</v>
      </c>
      <c r="B937" s="2" t="s">
        <v>6740</v>
      </c>
      <c r="C937">
        <v>67658</v>
      </c>
      <c r="D937">
        <v>2155630</v>
      </c>
      <c r="E937">
        <v>80406</v>
      </c>
    </row>
    <row r="938" spans="1:5" x14ac:dyDescent="0.3">
      <c r="A938">
        <v>2026</v>
      </c>
      <c r="B938" s="2" t="s">
        <v>6741</v>
      </c>
      <c r="C938">
        <v>13472</v>
      </c>
      <c r="D938">
        <v>811884</v>
      </c>
      <c r="E938">
        <v>19305</v>
      </c>
    </row>
    <row r="939" spans="1:5" x14ac:dyDescent="0.3">
      <c r="A939">
        <v>2026</v>
      </c>
      <c r="B939" s="2" t="s">
        <v>6742</v>
      </c>
      <c r="C939">
        <v>22797</v>
      </c>
      <c r="D939">
        <v>676011</v>
      </c>
      <c r="E939">
        <v>35638</v>
      </c>
    </row>
    <row r="940" spans="1:5" x14ac:dyDescent="0.3">
      <c r="A940">
        <v>2026</v>
      </c>
      <c r="B940" s="2" t="s">
        <v>10881</v>
      </c>
      <c r="C940">
        <v>0</v>
      </c>
      <c r="D940">
        <v>0</v>
      </c>
      <c r="E940">
        <v>0</v>
      </c>
    </row>
    <row r="941" spans="1:5" x14ac:dyDescent="0.3">
      <c r="A941">
        <v>2026</v>
      </c>
      <c r="B941" s="2" t="s">
        <v>6743</v>
      </c>
      <c r="C941">
        <v>229935</v>
      </c>
      <c r="D941">
        <v>11664362</v>
      </c>
      <c r="E941">
        <v>454690</v>
      </c>
    </row>
    <row r="942" spans="1:5" x14ac:dyDescent="0.3">
      <c r="A942">
        <v>2026</v>
      </c>
      <c r="B942" s="2" t="s">
        <v>6744</v>
      </c>
      <c r="C942">
        <v>1255824</v>
      </c>
      <c r="D942">
        <v>36714846</v>
      </c>
      <c r="E942">
        <v>2288018</v>
      </c>
    </row>
    <row r="943" spans="1:5" x14ac:dyDescent="0.3">
      <c r="A943">
        <v>2026</v>
      </c>
      <c r="B943" s="2" t="s">
        <v>6745</v>
      </c>
      <c r="C943">
        <v>117385</v>
      </c>
      <c r="D943">
        <v>6950391</v>
      </c>
      <c r="E943">
        <v>204997</v>
      </c>
    </row>
    <row r="944" spans="1:5" x14ac:dyDescent="0.3">
      <c r="A944">
        <v>2026</v>
      </c>
      <c r="B944" s="2" t="s">
        <v>10882</v>
      </c>
      <c r="C944">
        <v>0</v>
      </c>
      <c r="D944">
        <v>0</v>
      </c>
      <c r="E944">
        <v>0</v>
      </c>
    </row>
    <row r="945" spans="1:5" x14ac:dyDescent="0.3">
      <c r="A945">
        <v>2026</v>
      </c>
      <c r="B945" s="2" t="s">
        <v>10883</v>
      </c>
      <c r="C945">
        <v>0</v>
      </c>
      <c r="D945">
        <v>0</v>
      </c>
      <c r="E945">
        <v>0</v>
      </c>
    </row>
    <row r="946" spans="1:5" x14ac:dyDescent="0.3">
      <c r="A946">
        <v>2026</v>
      </c>
      <c r="B946" s="2" t="s">
        <v>10884</v>
      </c>
      <c r="C946">
        <v>0</v>
      </c>
      <c r="D946">
        <v>0</v>
      </c>
      <c r="E946">
        <v>0</v>
      </c>
    </row>
    <row r="947" spans="1:5" x14ac:dyDescent="0.3">
      <c r="A947">
        <v>2026</v>
      </c>
      <c r="B947" s="2" t="s">
        <v>6746</v>
      </c>
      <c r="C947">
        <v>8989</v>
      </c>
      <c r="D947">
        <v>266551</v>
      </c>
      <c r="E947">
        <v>10282</v>
      </c>
    </row>
    <row r="948" spans="1:5" x14ac:dyDescent="0.3">
      <c r="A948">
        <v>2026</v>
      </c>
      <c r="B948" s="2" t="s">
        <v>6747</v>
      </c>
      <c r="C948">
        <v>10369</v>
      </c>
      <c r="D948">
        <v>150000</v>
      </c>
      <c r="E948">
        <v>5786</v>
      </c>
    </row>
    <row r="949" spans="1:5" x14ac:dyDescent="0.3">
      <c r="A949">
        <v>2026</v>
      </c>
      <c r="B949" s="2" t="s">
        <v>10931</v>
      </c>
      <c r="C949">
        <v>0</v>
      </c>
      <c r="D949">
        <v>228659</v>
      </c>
      <c r="E949">
        <v>28845</v>
      </c>
    </row>
    <row r="950" spans="1:5" x14ac:dyDescent="0.3">
      <c r="A950">
        <v>2026</v>
      </c>
      <c r="B950" s="2" t="s">
        <v>6748</v>
      </c>
      <c r="C950">
        <v>621</v>
      </c>
      <c r="D950">
        <v>39158</v>
      </c>
      <c r="E950">
        <v>3213</v>
      </c>
    </row>
    <row r="951" spans="1:5" x14ac:dyDescent="0.3">
      <c r="A951">
        <v>2026</v>
      </c>
      <c r="B951" s="2" t="s">
        <v>6749</v>
      </c>
      <c r="C951">
        <v>79430</v>
      </c>
      <c r="D951">
        <v>2321413</v>
      </c>
      <c r="E951">
        <v>145621</v>
      </c>
    </row>
    <row r="952" spans="1:5" x14ac:dyDescent="0.3">
      <c r="A952">
        <v>2026</v>
      </c>
      <c r="B952" s="2" t="s">
        <v>6750</v>
      </c>
      <c r="C952">
        <v>98192</v>
      </c>
      <c r="D952">
        <v>3576465</v>
      </c>
      <c r="E952">
        <v>178879</v>
      </c>
    </row>
    <row r="953" spans="1:5" x14ac:dyDescent="0.3">
      <c r="A953">
        <v>2026</v>
      </c>
      <c r="B953" s="2" t="s">
        <v>6751</v>
      </c>
      <c r="C953">
        <v>8770</v>
      </c>
      <c r="D953">
        <v>445631</v>
      </c>
      <c r="E953">
        <v>17020</v>
      </c>
    </row>
    <row r="954" spans="1:5" x14ac:dyDescent="0.3">
      <c r="A954">
        <v>2026</v>
      </c>
      <c r="B954" s="2" t="s">
        <v>6752</v>
      </c>
      <c r="C954">
        <v>57437</v>
      </c>
      <c r="D954">
        <v>1816648</v>
      </c>
      <c r="E954">
        <v>89940</v>
      </c>
    </row>
    <row r="955" spans="1:5" x14ac:dyDescent="0.3">
      <c r="A955">
        <v>2026</v>
      </c>
      <c r="B955" s="2" t="s">
        <v>6753</v>
      </c>
      <c r="C955">
        <v>74814</v>
      </c>
      <c r="D955">
        <v>2107046</v>
      </c>
      <c r="E955">
        <v>113211</v>
      </c>
    </row>
    <row r="956" spans="1:5" x14ac:dyDescent="0.3">
      <c r="A956">
        <v>2026</v>
      </c>
      <c r="B956" s="2" t="s">
        <v>6754</v>
      </c>
      <c r="C956">
        <v>3338</v>
      </c>
      <c r="D956">
        <v>0</v>
      </c>
      <c r="E956">
        <v>0</v>
      </c>
    </row>
    <row r="957" spans="1:5" x14ac:dyDescent="0.3">
      <c r="A957">
        <v>2026</v>
      </c>
      <c r="B957" s="2" t="s">
        <v>6755</v>
      </c>
      <c r="C957">
        <v>1952</v>
      </c>
      <c r="D957">
        <v>0</v>
      </c>
      <c r="E957">
        <v>0</v>
      </c>
    </row>
    <row r="958" spans="1:5" x14ac:dyDescent="0.3">
      <c r="A958">
        <v>2026</v>
      </c>
      <c r="B958" s="2" t="s">
        <v>6756</v>
      </c>
      <c r="C958">
        <v>18893</v>
      </c>
      <c r="D958">
        <v>681234</v>
      </c>
      <c r="E958">
        <v>24677</v>
      </c>
    </row>
    <row r="959" spans="1:5" x14ac:dyDescent="0.3">
      <c r="A959">
        <v>2026</v>
      </c>
      <c r="B959" s="2" t="s">
        <v>6757</v>
      </c>
      <c r="C959">
        <v>27883</v>
      </c>
      <c r="D959">
        <v>653575</v>
      </c>
      <c r="E959">
        <v>38524</v>
      </c>
    </row>
    <row r="960" spans="1:5" x14ac:dyDescent="0.3">
      <c r="A960">
        <v>2026</v>
      </c>
      <c r="B960" s="2" t="s">
        <v>6758</v>
      </c>
      <c r="C960">
        <v>122384</v>
      </c>
      <c r="D960">
        <v>1726607</v>
      </c>
      <c r="E960">
        <v>104874</v>
      </c>
    </row>
    <row r="961" spans="1:5" x14ac:dyDescent="0.3">
      <c r="A961">
        <v>2026</v>
      </c>
      <c r="B961" s="2" t="s">
        <v>6759</v>
      </c>
      <c r="C961">
        <v>104504</v>
      </c>
      <c r="D961">
        <v>3394686</v>
      </c>
      <c r="E961">
        <v>197751</v>
      </c>
    </row>
    <row r="962" spans="1:5" x14ac:dyDescent="0.3">
      <c r="A962">
        <v>2026</v>
      </c>
      <c r="B962" s="2" t="s">
        <v>6760</v>
      </c>
      <c r="C962">
        <v>4937</v>
      </c>
      <c r="D962">
        <v>134415</v>
      </c>
      <c r="E962">
        <v>12765</v>
      </c>
    </row>
    <row r="963" spans="1:5" x14ac:dyDescent="0.3">
      <c r="A963">
        <v>2026</v>
      </c>
      <c r="B963" s="2" t="s">
        <v>6761</v>
      </c>
      <c r="C963">
        <v>419020</v>
      </c>
      <c r="D963">
        <v>14378641</v>
      </c>
      <c r="E963">
        <v>771975</v>
      </c>
    </row>
    <row r="964" spans="1:5" x14ac:dyDescent="0.3">
      <c r="A964">
        <v>2026</v>
      </c>
      <c r="B964" s="2" t="s">
        <v>6762</v>
      </c>
      <c r="C964">
        <v>441383</v>
      </c>
      <c r="D964">
        <v>14895648</v>
      </c>
      <c r="E964">
        <v>799733</v>
      </c>
    </row>
    <row r="965" spans="1:5" x14ac:dyDescent="0.3">
      <c r="A965">
        <v>2026</v>
      </c>
      <c r="B965" s="2" t="s">
        <v>6763</v>
      </c>
      <c r="C965">
        <v>2649</v>
      </c>
      <c r="D965">
        <v>58755</v>
      </c>
      <c r="E965">
        <v>4655</v>
      </c>
    </row>
    <row r="966" spans="1:5" x14ac:dyDescent="0.3">
      <c r="A966">
        <v>2026</v>
      </c>
      <c r="B966" s="2" t="s">
        <v>6764</v>
      </c>
      <c r="C966">
        <v>2955</v>
      </c>
      <c r="D966">
        <v>56149</v>
      </c>
      <c r="E966">
        <v>4417</v>
      </c>
    </row>
    <row r="967" spans="1:5" x14ac:dyDescent="0.3">
      <c r="A967">
        <v>2026</v>
      </c>
      <c r="B967" s="2" t="s">
        <v>6765</v>
      </c>
      <c r="C967">
        <v>1477</v>
      </c>
      <c r="D967">
        <v>136970</v>
      </c>
      <c r="E967">
        <v>8886</v>
      </c>
    </row>
    <row r="968" spans="1:5" x14ac:dyDescent="0.3">
      <c r="A968">
        <v>2026</v>
      </c>
      <c r="B968" s="2" t="s">
        <v>6766</v>
      </c>
      <c r="C968">
        <v>20360</v>
      </c>
      <c r="D968">
        <v>1256187</v>
      </c>
      <c r="E968">
        <v>39496</v>
      </c>
    </row>
    <row r="969" spans="1:5" x14ac:dyDescent="0.3">
      <c r="A969">
        <v>2026</v>
      </c>
      <c r="B969" s="2" t="s">
        <v>6767</v>
      </c>
      <c r="C969">
        <v>57419</v>
      </c>
      <c r="D969">
        <v>2177811</v>
      </c>
      <c r="E969">
        <v>106014</v>
      </c>
    </row>
    <row r="970" spans="1:5" x14ac:dyDescent="0.3">
      <c r="A970">
        <v>2026</v>
      </c>
      <c r="B970" s="2" t="s">
        <v>6768</v>
      </c>
      <c r="C970">
        <v>12558</v>
      </c>
      <c r="D970">
        <v>108162</v>
      </c>
      <c r="E970">
        <v>9908</v>
      </c>
    </row>
    <row r="971" spans="1:5" x14ac:dyDescent="0.3">
      <c r="A971">
        <v>2026</v>
      </c>
      <c r="B971" s="2" t="s">
        <v>6769</v>
      </c>
      <c r="C971">
        <v>2772</v>
      </c>
      <c r="D971">
        <v>73201</v>
      </c>
      <c r="E971">
        <v>3791</v>
      </c>
    </row>
    <row r="972" spans="1:5" x14ac:dyDescent="0.3">
      <c r="A972">
        <v>2026</v>
      </c>
      <c r="B972" s="2" t="s">
        <v>6770</v>
      </c>
      <c r="C972">
        <v>134581</v>
      </c>
      <c r="D972">
        <v>8299238</v>
      </c>
      <c r="E972">
        <v>290484</v>
      </c>
    </row>
    <row r="973" spans="1:5" x14ac:dyDescent="0.3">
      <c r="A973">
        <v>2026</v>
      </c>
      <c r="B973" s="2" t="s">
        <v>6771</v>
      </c>
      <c r="C973">
        <v>4301</v>
      </c>
      <c r="D973">
        <v>142020</v>
      </c>
      <c r="E973">
        <v>6339</v>
      </c>
    </row>
    <row r="974" spans="1:5" x14ac:dyDescent="0.3">
      <c r="A974">
        <v>2026</v>
      </c>
      <c r="B974" s="2" t="s">
        <v>6772</v>
      </c>
      <c r="C974">
        <v>2367</v>
      </c>
      <c r="D974">
        <v>59075</v>
      </c>
      <c r="E974">
        <v>2770</v>
      </c>
    </row>
    <row r="975" spans="1:5" x14ac:dyDescent="0.3">
      <c r="A975">
        <v>2026</v>
      </c>
      <c r="B975" s="2" t="s">
        <v>6773</v>
      </c>
      <c r="C975">
        <v>0</v>
      </c>
      <c r="D975">
        <v>0</v>
      </c>
      <c r="E975">
        <v>0</v>
      </c>
    </row>
    <row r="976" spans="1:5" x14ac:dyDescent="0.3">
      <c r="A976">
        <v>2026</v>
      </c>
      <c r="B976" s="2" t="s">
        <v>6774</v>
      </c>
      <c r="C976">
        <v>3244</v>
      </c>
      <c r="D976">
        <v>66405</v>
      </c>
      <c r="E976">
        <v>3774</v>
      </c>
    </row>
    <row r="977" spans="1:5" x14ac:dyDescent="0.3">
      <c r="A977">
        <v>2026</v>
      </c>
      <c r="B977" s="2" t="s">
        <v>6775</v>
      </c>
      <c r="C977">
        <v>7159</v>
      </c>
      <c r="D977">
        <v>316174</v>
      </c>
      <c r="E977">
        <v>14702</v>
      </c>
    </row>
    <row r="978" spans="1:5" x14ac:dyDescent="0.3">
      <c r="A978">
        <v>2026</v>
      </c>
      <c r="B978" s="2" t="s">
        <v>6776</v>
      </c>
      <c r="C978">
        <v>263195</v>
      </c>
      <c r="D978">
        <v>12990743</v>
      </c>
      <c r="E978">
        <v>541611</v>
      </c>
    </row>
    <row r="979" spans="1:5" x14ac:dyDescent="0.3">
      <c r="A979">
        <v>2026</v>
      </c>
      <c r="B979" s="2" t="s">
        <v>6777</v>
      </c>
      <c r="C979">
        <v>3184</v>
      </c>
      <c r="D979">
        <v>159485</v>
      </c>
      <c r="E979">
        <v>5146</v>
      </c>
    </row>
    <row r="980" spans="1:5" x14ac:dyDescent="0.3">
      <c r="A980">
        <v>2026</v>
      </c>
      <c r="B980" s="2" t="s">
        <v>6778</v>
      </c>
      <c r="C980">
        <v>6812</v>
      </c>
      <c r="D980">
        <v>169193</v>
      </c>
      <c r="E980">
        <v>12331</v>
      </c>
    </row>
    <row r="981" spans="1:5" x14ac:dyDescent="0.3">
      <c r="A981">
        <v>2026</v>
      </c>
      <c r="B981" s="2" t="s">
        <v>6779</v>
      </c>
      <c r="C981">
        <v>169102</v>
      </c>
      <c r="D981">
        <v>2751949</v>
      </c>
      <c r="E981">
        <v>163783</v>
      </c>
    </row>
    <row r="982" spans="1:5" x14ac:dyDescent="0.3">
      <c r="A982">
        <v>2026</v>
      </c>
      <c r="B982" s="2" t="s">
        <v>6780</v>
      </c>
      <c r="C982">
        <v>176706</v>
      </c>
      <c r="D982">
        <v>7367868</v>
      </c>
      <c r="E982">
        <v>320700</v>
      </c>
    </row>
    <row r="983" spans="1:5" x14ac:dyDescent="0.3">
      <c r="A983">
        <v>2026</v>
      </c>
      <c r="B983" s="2" t="s">
        <v>6781</v>
      </c>
      <c r="C983">
        <v>44211</v>
      </c>
      <c r="D983">
        <v>2152140</v>
      </c>
      <c r="E983">
        <v>78545</v>
      </c>
    </row>
    <row r="984" spans="1:5" x14ac:dyDescent="0.3">
      <c r="A984">
        <v>2026</v>
      </c>
      <c r="B984" s="2" t="s">
        <v>6782</v>
      </c>
      <c r="C984">
        <v>1718</v>
      </c>
      <c r="D984">
        <v>23157</v>
      </c>
      <c r="E984">
        <v>1802</v>
      </c>
    </row>
    <row r="985" spans="1:5" x14ac:dyDescent="0.3">
      <c r="A985">
        <v>2026</v>
      </c>
      <c r="B985" s="2" t="s">
        <v>6783</v>
      </c>
      <c r="C985">
        <v>1076</v>
      </c>
      <c r="D985">
        <v>25658</v>
      </c>
      <c r="E985">
        <v>1781</v>
      </c>
    </row>
    <row r="986" spans="1:5" x14ac:dyDescent="0.3">
      <c r="A986">
        <v>2026</v>
      </c>
      <c r="B986" s="2" t="s">
        <v>10885</v>
      </c>
      <c r="C986">
        <v>0</v>
      </c>
      <c r="D986">
        <v>0</v>
      </c>
      <c r="E986">
        <v>0</v>
      </c>
    </row>
    <row r="987" spans="1:5" x14ac:dyDescent="0.3">
      <c r="A987">
        <v>2026</v>
      </c>
      <c r="B987" s="2" t="s">
        <v>10886</v>
      </c>
      <c r="C987">
        <v>0</v>
      </c>
      <c r="D987">
        <v>0</v>
      </c>
      <c r="E987">
        <v>0</v>
      </c>
    </row>
    <row r="988" spans="1:5" x14ac:dyDescent="0.3">
      <c r="A988">
        <v>2026</v>
      </c>
      <c r="B988" s="2" t="s">
        <v>6784</v>
      </c>
      <c r="C988">
        <v>86023</v>
      </c>
      <c r="D988">
        <v>3192113</v>
      </c>
      <c r="E988">
        <v>153471</v>
      </c>
    </row>
    <row r="989" spans="1:5" x14ac:dyDescent="0.3">
      <c r="A989">
        <v>2026</v>
      </c>
      <c r="B989" s="2" t="s">
        <v>6785</v>
      </c>
      <c r="C989">
        <v>21459</v>
      </c>
      <c r="D989">
        <v>402732</v>
      </c>
      <c r="E989">
        <v>31448</v>
      </c>
    </row>
    <row r="990" spans="1:5" x14ac:dyDescent="0.3">
      <c r="A990">
        <v>2026</v>
      </c>
      <c r="B990" s="2" t="s">
        <v>6786</v>
      </c>
      <c r="C990">
        <v>2769</v>
      </c>
      <c r="D990">
        <v>70478</v>
      </c>
      <c r="E990">
        <v>5503</v>
      </c>
    </row>
    <row r="991" spans="1:5" x14ac:dyDescent="0.3">
      <c r="A991">
        <v>2026</v>
      </c>
      <c r="B991" s="2" t="s">
        <v>6787</v>
      </c>
      <c r="C991">
        <v>94503</v>
      </c>
      <c r="D991">
        <v>1649225</v>
      </c>
      <c r="E991">
        <v>158263</v>
      </c>
    </row>
    <row r="992" spans="1:5" x14ac:dyDescent="0.3">
      <c r="A992">
        <v>2026</v>
      </c>
      <c r="B992" s="2" t="s">
        <v>6788</v>
      </c>
      <c r="C992">
        <v>18642</v>
      </c>
      <c r="D992">
        <v>309618</v>
      </c>
      <c r="E992">
        <v>29874</v>
      </c>
    </row>
    <row r="993" spans="1:5" x14ac:dyDescent="0.3">
      <c r="A993">
        <v>2026</v>
      </c>
      <c r="B993" s="2" t="s">
        <v>6789</v>
      </c>
      <c r="C993">
        <v>41797</v>
      </c>
      <c r="D993">
        <v>594185</v>
      </c>
      <c r="E993">
        <v>56952</v>
      </c>
    </row>
    <row r="994" spans="1:5" x14ac:dyDescent="0.3">
      <c r="A994">
        <v>2026</v>
      </c>
      <c r="B994" s="2" t="s">
        <v>6790</v>
      </c>
      <c r="C994">
        <v>22086</v>
      </c>
      <c r="D994">
        <v>403346</v>
      </c>
      <c r="E994">
        <v>17642</v>
      </c>
    </row>
    <row r="995" spans="1:5" x14ac:dyDescent="0.3">
      <c r="A995">
        <v>2026</v>
      </c>
      <c r="B995" s="2" t="s">
        <v>10932</v>
      </c>
      <c r="C995">
        <v>0</v>
      </c>
      <c r="D995">
        <v>131739</v>
      </c>
      <c r="E995">
        <v>4804</v>
      </c>
    </row>
    <row r="996" spans="1:5" x14ac:dyDescent="0.3">
      <c r="A996">
        <v>2026</v>
      </c>
      <c r="B996" s="2" t="s">
        <v>6791</v>
      </c>
      <c r="C996">
        <v>9380</v>
      </c>
      <c r="D996">
        <v>387090</v>
      </c>
      <c r="E996">
        <v>16889</v>
      </c>
    </row>
    <row r="997" spans="1:5" x14ac:dyDescent="0.3">
      <c r="A997">
        <v>2026</v>
      </c>
      <c r="B997" s="2" t="s">
        <v>6792</v>
      </c>
      <c r="C997">
        <v>917</v>
      </c>
      <c r="D997">
        <v>79247</v>
      </c>
      <c r="E997">
        <v>3445</v>
      </c>
    </row>
    <row r="998" spans="1:5" x14ac:dyDescent="0.3">
      <c r="A998">
        <v>2026</v>
      </c>
      <c r="B998" s="2" t="s">
        <v>6793</v>
      </c>
      <c r="C998">
        <v>7729</v>
      </c>
      <c r="D998">
        <v>234693</v>
      </c>
      <c r="E998">
        <v>9579</v>
      </c>
    </row>
    <row r="999" spans="1:5" x14ac:dyDescent="0.3">
      <c r="A999">
        <v>2026</v>
      </c>
      <c r="B999" s="2" t="s">
        <v>6794</v>
      </c>
      <c r="C999">
        <v>24987</v>
      </c>
      <c r="D999">
        <v>38959</v>
      </c>
      <c r="E999">
        <v>3362</v>
      </c>
    </row>
    <row r="1000" spans="1:5" x14ac:dyDescent="0.3">
      <c r="A1000">
        <v>2026</v>
      </c>
      <c r="B1000" s="2" t="s">
        <v>6795</v>
      </c>
      <c r="C1000">
        <v>42793</v>
      </c>
      <c r="D1000">
        <v>60224</v>
      </c>
      <c r="E1000">
        <v>5195</v>
      </c>
    </row>
    <row r="1001" spans="1:5" x14ac:dyDescent="0.3">
      <c r="A1001">
        <v>2026</v>
      </c>
      <c r="B1001" s="2" t="s">
        <v>6796</v>
      </c>
      <c r="C1001">
        <v>5711</v>
      </c>
      <c r="D1001">
        <v>84610</v>
      </c>
      <c r="E1001">
        <v>8343</v>
      </c>
    </row>
    <row r="1002" spans="1:5" x14ac:dyDescent="0.3">
      <c r="A1002">
        <v>2026</v>
      </c>
      <c r="B1002" s="2" t="s">
        <v>6797</v>
      </c>
      <c r="C1002">
        <v>5226</v>
      </c>
      <c r="D1002">
        <v>148142</v>
      </c>
      <c r="E1002">
        <v>8633</v>
      </c>
    </row>
    <row r="1003" spans="1:5" x14ac:dyDescent="0.3">
      <c r="A1003">
        <v>2026</v>
      </c>
      <c r="B1003" s="2" t="s">
        <v>6798</v>
      </c>
      <c r="C1003">
        <v>4607</v>
      </c>
      <c r="D1003">
        <v>129414</v>
      </c>
      <c r="E1003">
        <v>7542</v>
      </c>
    </row>
    <row r="1004" spans="1:5" x14ac:dyDescent="0.3">
      <c r="A1004">
        <v>2026</v>
      </c>
      <c r="B1004" s="2" t="s">
        <v>6799</v>
      </c>
      <c r="C1004">
        <v>11290</v>
      </c>
      <c r="D1004">
        <v>313334</v>
      </c>
      <c r="E1004">
        <v>18260</v>
      </c>
    </row>
    <row r="1005" spans="1:5" x14ac:dyDescent="0.3">
      <c r="A1005">
        <v>2026</v>
      </c>
      <c r="B1005" s="2" t="s">
        <v>6800</v>
      </c>
      <c r="C1005">
        <v>797771</v>
      </c>
      <c r="D1005">
        <v>6302751</v>
      </c>
      <c r="E1005">
        <v>495129</v>
      </c>
    </row>
    <row r="1006" spans="1:5" x14ac:dyDescent="0.3">
      <c r="A1006">
        <v>2026</v>
      </c>
      <c r="B1006" s="2" t="s">
        <v>6801</v>
      </c>
      <c r="C1006">
        <v>9268</v>
      </c>
      <c r="D1006">
        <v>440908</v>
      </c>
      <c r="E1006">
        <v>28125</v>
      </c>
    </row>
    <row r="1007" spans="1:5" x14ac:dyDescent="0.3">
      <c r="A1007">
        <v>2026</v>
      </c>
      <c r="B1007" s="2" t="s">
        <v>6802</v>
      </c>
      <c r="C1007">
        <v>16384</v>
      </c>
      <c r="D1007">
        <v>764146</v>
      </c>
      <c r="E1007">
        <v>48532</v>
      </c>
    </row>
    <row r="1008" spans="1:5" x14ac:dyDescent="0.3">
      <c r="A1008">
        <v>2026</v>
      </c>
      <c r="B1008" s="2" t="s">
        <v>6803</v>
      </c>
      <c r="C1008">
        <v>11993</v>
      </c>
      <c r="D1008">
        <v>0</v>
      </c>
      <c r="E1008">
        <v>0</v>
      </c>
    </row>
    <row r="1009" spans="1:5" x14ac:dyDescent="0.3">
      <c r="A1009">
        <v>2026</v>
      </c>
      <c r="B1009" s="2" t="s">
        <v>10933</v>
      </c>
      <c r="C1009">
        <v>0</v>
      </c>
      <c r="D1009">
        <v>454222</v>
      </c>
      <c r="E1009">
        <v>16920</v>
      </c>
    </row>
    <row r="1010" spans="1:5" x14ac:dyDescent="0.3">
      <c r="A1010">
        <v>2026</v>
      </c>
      <c r="B1010" s="2" t="s">
        <v>6804</v>
      </c>
      <c r="C1010">
        <v>88022</v>
      </c>
      <c r="D1010">
        <v>3062748</v>
      </c>
      <c r="E1010">
        <v>167664</v>
      </c>
    </row>
    <row r="1011" spans="1:5" x14ac:dyDescent="0.3">
      <c r="A1011">
        <v>2026</v>
      </c>
      <c r="B1011" s="2" t="s">
        <v>6805</v>
      </c>
      <c r="C1011">
        <v>90684</v>
      </c>
      <c r="D1011">
        <v>2222304</v>
      </c>
      <c r="E1011">
        <v>152915</v>
      </c>
    </row>
    <row r="1012" spans="1:5" x14ac:dyDescent="0.3">
      <c r="A1012">
        <v>2026</v>
      </c>
      <c r="B1012" s="2" t="s">
        <v>6806</v>
      </c>
      <c r="C1012">
        <v>24207</v>
      </c>
      <c r="D1012">
        <v>633696</v>
      </c>
      <c r="E1012">
        <v>35395</v>
      </c>
    </row>
    <row r="1013" spans="1:5" x14ac:dyDescent="0.3">
      <c r="A1013">
        <v>2026</v>
      </c>
      <c r="B1013" s="2" t="s">
        <v>6807</v>
      </c>
      <c r="C1013">
        <v>5401</v>
      </c>
      <c r="D1013">
        <v>177854</v>
      </c>
      <c r="E1013">
        <v>7470</v>
      </c>
    </row>
    <row r="1014" spans="1:5" x14ac:dyDescent="0.3">
      <c r="A1014">
        <v>2026</v>
      </c>
      <c r="B1014" s="2" t="s">
        <v>6808</v>
      </c>
      <c r="C1014">
        <v>5079</v>
      </c>
      <c r="D1014">
        <v>142725</v>
      </c>
      <c r="E1014">
        <v>8328</v>
      </c>
    </row>
    <row r="1015" spans="1:5" x14ac:dyDescent="0.3">
      <c r="A1015">
        <v>2026</v>
      </c>
      <c r="B1015" s="2" t="s">
        <v>6809</v>
      </c>
      <c r="C1015">
        <v>2072</v>
      </c>
      <c r="D1015">
        <v>47389</v>
      </c>
      <c r="E1015">
        <v>3577</v>
      </c>
    </row>
    <row r="1016" spans="1:5" x14ac:dyDescent="0.3">
      <c r="A1016">
        <v>2026</v>
      </c>
      <c r="B1016" s="2" t="s">
        <v>6810</v>
      </c>
      <c r="C1016">
        <v>35265</v>
      </c>
      <c r="D1016">
        <v>1438904</v>
      </c>
      <c r="E1016">
        <v>68374</v>
      </c>
    </row>
    <row r="1017" spans="1:5" x14ac:dyDescent="0.3">
      <c r="A1017">
        <v>2026</v>
      </c>
      <c r="B1017" s="2" t="s">
        <v>6811</v>
      </c>
      <c r="C1017">
        <v>31211</v>
      </c>
      <c r="D1017">
        <v>1379875</v>
      </c>
      <c r="E1017">
        <v>54549</v>
      </c>
    </row>
    <row r="1018" spans="1:5" x14ac:dyDescent="0.3">
      <c r="A1018">
        <v>2026</v>
      </c>
      <c r="B1018" s="2" t="s">
        <v>6812</v>
      </c>
      <c r="C1018">
        <v>55926</v>
      </c>
      <c r="D1018">
        <v>1620146</v>
      </c>
      <c r="E1018">
        <v>95971</v>
      </c>
    </row>
    <row r="1019" spans="1:5" x14ac:dyDescent="0.3">
      <c r="A1019">
        <v>2026</v>
      </c>
      <c r="B1019" s="2" t="s">
        <v>6813</v>
      </c>
      <c r="C1019">
        <v>36076</v>
      </c>
      <c r="D1019">
        <v>1533895</v>
      </c>
      <c r="E1019">
        <v>71293</v>
      </c>
    </row>
    <row r="1020" spans="1:5" x14ac:dyDescent="0.3">
      <c r="A1020">
        <v>2026</v>
      </c>
      <c r="B1020" s="2" t="s">
        <v>6814</v>
      </c>
      <c r="C1020">
        <v>53132</v>
      </c>
      <c r="D1020">
        <v>3316972</v>
      </c>
      <c r="E1020">
        <v>97322</v>
      </c>
    </row>
    <row r="1021" spans="1:5" x14ac:dyDescent="0.3">
      <c r="A1021">
        <v>2026</v>
      </c>
      <c r="B1021" s="2" t="s">
        <v>6816</v>
      </c>
      <c r="C1021">
        <v>340</v>
      </c>
      <c r="D1021">
        <v>11513</v>
      </c>
      <c r="E1021">
        <v>528</v>
      </c>
    </row>
    <row r="1022" spans="1:5" x14ac:dyDescent="0.3">
      <c r="A1022">
        <v>2026</v>
      </c>
      <c r="B1022" s="2" t="s">
        <v>6817</v>
      </c>
      <c r="C1022">
        <v>631</v>
      </c>
      <c r="D1022">
        <v>0</v>
      </c>
      <c r="E1022">
        <v>0</v>
      </c>
    </row>
    <row r="1023" spans="1:5" x14ac:dyDescent="0.3">
      <c r="A1023">
        <v>2026</v>
      </c>
      <c r="B1023" s="2" t="s">
        <v>6818</v>
      </c>
      <c r="C1023">
        <v>757</v>
      </c>
      <c r="D1023">
        <v>0</v>
      </c>
      <c r="E1023">
        <v>0</v>
      </c>
    </row>
    <row r="1024" spans="1:5" x14ac:dyDescent="0.3">
      <c r="A1024">
        <v>2026</v>
      </c>
      <c r="B1024" s="2" t="s">
        <v>6819</v>
      </c>
      <c r="C1024">
        <v>12283</v>
      </c>
      <c r="D1024">
        <v>332602</v>
      </c>
      <c r="E1024">
        <v>16114</v>
      </c>
    </row>
    <row r="1025" spans="1:5" x14ac:dyDescent="0.3">
      <c r="A1025">
        <v>2026</v>
      </c>
      <c r="B1025" s="2" t="s">
        <v>6820</v>
      </c>
      <c r="C1025">
        <v>32605</v>
      </c>
      <c r="D1025">
        <v>1445864</v>
      </c>
      <c r="E1025">
        <v>56491</v>
      </c>
    </row>
    <row r="1026" spans="1:5" x14ac:dyDescent="0.3">
      <c r="A1026">
        <v>2026</v>
      </c>
      <c r="B1026" s="2" t="s">
        <v>6821</v>
      </c>
      <c r="C1026">
        <v>180702</v>
      </c>
      <c r="D1026">
        <v>5470630</v>
      </c>
      <c r="E1026">
        <v>301773</v>
      </c>
    </row>
    <row r="1027" spans="1:5" x14ac:dyDescent="0.3">
      <c r="A1027">
        <v>2026</v>
      </c>
      <c r="B1027" s="2" t="s">
        <v>6822</v>
      </c>
      <c r="C1027">
        <v>30608</v>
      </c>
      <c r="D1027">
        <v>968436</v>
      </c>
      <c r="E1027">
        <v>49478</v>
      </c>
    </row>
    <row r="1028" spans="1:5" x14ac:dyDescent="0.3">
      <c r="A1028">
        <v>2026</v>
      </c>
      <c r="B1028" s="2" t="s">
        <v>6823</v>
      </c>
      <c r="C1028">
        <v>77867</v>
      </c>
      <c r="D1028">
        <v>3368642</v>
      </c>
      <c r="E1028">
        <v>128505</v>
      </c>
    </row>
    <row r="1029" spans="1:5" x14ac:dyDescent="0.3">
      <c r="A1029">
        <v>2026</v>
      </c>
      <c r="B1029" s="2" t="s">
        <v>6824</v>
      </c>
      <c r="C1029">
        <v>39222</v>
      </c>
      <c r="D1029">
        <v>752795</v>
      </c>
      <c r="E1029">
        <v>51943</v>
      </c>
    </row>
    <row r="1030" spans="1:5" x14ac:dyDescent="0.3">
      <c r="A1030">
        <v>2026</v>
      </c>
      <c r="B1030" s="2" t="s">
        <v>10887</v>
      </c>
      <c r="C1030">
        <v>0</v>
      </c>
      <c r="D1030">
        <v>0</v>
      </c>
      <c r="E1030">
        <v>0</v>
      </c>
    </row>
    <row r="1031" spans="1:5" x14ac:dyDescent="0.3">
      <c r="A1031">
        <v>2026</v>
      </c>
      <c r="B1031" s="2" t="s">
        <v>10888</v>
      </c>
      <c r="C1031">
        <v>0</v>
      </c>
      <c r="D1031">
        <v>0</v>
      </c>
      <c r="E1031">
        <v>0</v>
      </c>
    </row>
    <row r="1032" spans="1:5" x14ac:dyDescent="0.3">
      <c r="A1032">
        <v>2026</v>
      </c>
      <c r="B1032" s="2" t="s">
        <v>6825</v>
      </c>
      <c r="C1032">
        <v>38206</v>
      </c>
      <c r="D1032">
        <v>1267546</v>
      </c>
      <c r="E1032">
        <v>72018</v>
      </c>
    </row>
    <row r="1033" spans="1:5" x14ac:dyDescent="0.3">
      <c r="A1033">
        <v>2026</v>
      </c>
      <c r="B1033" s="2" t="s">
        <v>6826</v>
      </c>
      <c r="C1033">
        <v>30358</v>
      </c>
      <c r="D1033">
        <v>944058</v>
      </c>
      <c r="E1033">
        <v>52628</v>
      </c>
    </row>
    <row r="1034" spans="1:5" x14ac:dyDescent="0.3">
      <c r="A1034">
        <v>2026</v>
      </c>
      <c r="B1034" s="2" t="s">
        <v>6827</v>
      </c>
      <c r="C1034">
        <v>24289</v>
      </c>
      <c r="D1034">
        <v>1799629</v>
      </c>
      <c r="E1034">
        <v>45331</v>
      </c>
    </row>
    <row r="1035" spans="1:5" x14ac:dyDescent="0.3">
      <c r="A1035">
        <v>2026</v>
      </c>
      <c r="B1035" s="2" t="s">
        <v>6828</v>
      </c>
      <c r="C1035">
        <v>184064</v>
      </c>
      <c r="D1035">
        <v>5427685</v>
      </c>
      <c r="E1035">
        <v>307264</v>
      </c>
    </row>
    <row r="1036" spans="1:5" x14ac:dyDescent="0.3">
      <c r="A1036">
        <v>2026</v>
      </c>
      <c r="B1036" s="2" t="s">
        <v>6829</v>
      </c>
      <c r="C1036">
        <v>9830</v>
      </c>
      <c r="D1036">
        <v>245860</v>
      </c>
      <c r="E1036">
        <v>16184</v>
      </c>
    </row>
    <row r="1037" spans="1:5" x14ac:dyDescent="0.3">
      <c r="A1037">
        <v>2026</v>
      </c>
      <c r="B1037" s="2" t="s">
        <v>6830</v>
      </c>
      <c r="C1037">
        <v>3279</v>
      </c>
      <c r="D1037">
        <v>115796</v>
      </c>
      <c r="E1037">
        <v>4341</v>
      </c>
    </row>
    <row r="1038" spans="1:5" x14ac:dyDescent="0.3">
      <c r="A1038">
        <v>2026</v>
      </c>
      <c r="B1038" s="2" t="s">
        <v>10889</v>
      </c>
      <c r="C1038">
        <v>0</v>
      </c>
      <c r="D1038">
        <v>0</v>
      </c>
      <c r="E1038">
        <v>0</v>
      </c>
    </row>
    <row r="1039" spans="1:5" x14ac:dyDescent="0.3">
      <c r="A1039">
        <v>2026</v>
      </c>
      <c r="B1039" s="2" t="s">
        <v>6831</v>
      </c>
      <c r="C1039">
        <v>52375</v>
      </c>
      <c r="D1039">
        <v>1506858</v>
      </c>
      <c r="E1039">
        <v>88727</v>
      </c>
    </row>
    <row r="1040" spans="1:5" x14ac:dyDescent="0.3">
      <c r="A1040">
        <v>2026</v>
      </c>
      <c r="B1040" s="2" t="s">
        <v>6832</v>
      </c>
      <c r="C1040">
        <v>169303</v>
      </c>
      <c r="D1040">
        <v>4499089</v>
      </c>
      <c r="E1040">
        <v>281420</v>
      </c>
    </row>
    <row r="1041" spans="1:5" x14ac:dyDescent="0.3">
      <c r="A1041">
        <v>2026</v>
      </c>
      <c r="B1041" s="2" t="s">
        <v>6833</v>
      </c>
      <c r="C1041">
        <v>6707</v>
      </c>
      <c r="D1041">
        <v>144377</v>
      </c>
      <c r="E1041">
        <v>9031</v>
      </c>
    </row>
    <row r="1042" spans="1:5" x14ac:dyDescent="0.3">
      <c r="A1042">
        <v>2026</v>
      </c>
      <c r="B1042" s="2" t="s">
        <v>6834</v>
      </c>
      <c r="C1042">
        <v>182331</v>
      </c>
      <c r="D1042">
        <v>6249394</v>
      </c>
      <c r="E1042">
        <v>323416</v>
      </c>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C0A3C-DEBD-40D8-85E2-77965E4DA20B}">
  <sheetPr>
    <tabColor rgb="FF00B0F0"/>
  </sheetPr>
  <dimension ref="A1:D774"/>
  <sheetViews>
    <sheetView topLeftCell="A763" workbookViewId="0">
      <selection activeCell="A775" sqref="A775:D972"/>
    </sheetView>
  </sheetViews>
  <sheetFormatPr defaultRowHeight="14.4" x14ac:dyDescent="0.3"/>
  <cols>
    <col min="1" max="2" width="9.21875" style="2"/>
  </cols>
  <sheetData>
    <row r="1" spans="1:4" x14ac:dyDescent="0.3">
      <c r="A1" s="2" t="s">
        <v>152</v>
      </c>
      <c r="B1" s="2" t="s">
        <v>10821</v>
      </c>
      <c r="C1" t="s">
        <v>10890</v>
      </c>
      <c r="D1" t="s">
        <v>10891</v>
      </c>
    </row>
    <row r="2" spans="1:4" x14ac:dyDescent="0.3">
      <c r="A2" s="2" t="s">
        <v>8535</v>
      </c>
      <c r="B2" s="2" t="s">
        <v>5902</v>
      </c>
      <c r="C2">
        <v>0</v>
      </c>
      <c r="D2">
        <v>0</v>
      </c>
    </row>
    <row r="3" spans="1:4" x14ac:dyDescent="0.3">
      <c r="A3" s="2" t="s">
        <v>8535</v>
      </c>
      <c r="B3" s="2" t="s">
        <v>10895</v>
      </c>
      <c r="C3">
        <v>0</v>
      </c>
      <c r="D3">
        <v>31425</v>
      </c>
    </row>
    <row r="4" spans="1:4" x14ac:dyDescent="0.3">
      <c r="A4" s="2" t="s">
        <v>8535</v>
      </c>
      <c r="B4" s="2" t="s">
        <v>5939</v>
      </c>
      <c r="C4">
        <v>112</v>
      </c>
      <c r="D4">
        <v>192</v>
      </c>
    </row>
    <row r="5" spans="1:4" x14ac:dyDescent="0.3">
      <c r="A5" s="2" t="s">
        <v>8535</v>
      </c>
      <c r="B5" s="2" t="s">
        <v>5940</v>
      </c>
      <c r="C5">
        <v>539</v>
      </c>
      <c r="D5">
        <v>1090</v>
      </c>
    </row>
    <row r="6" spans="1:4" x14ac:dyDescent="0.3">
      <c r="A6" s="2" t="s">
        <v>8535</v>
      </c>
      <c r="B6" s="2" t="s">
        <v>5946</v>
      </c>
      <c r="C6">
        <v>178</v>
      </c>
      <c r="D6">
        <v>0</v>
      </c>
    </row>
    <row r="7" spans="1:4" x14ac:dyDescent="0.3">
      <c r="A7" s="2" t="s">
        <v>8535</v>
      </c>
      <c r="B7" s="2" t="s">
        <v>5949</v>
      </c>
      <c r="C7">
        <v>51</v>
      </c>
      <c r="D7">
        <v>0</v>
      </c>
    </row>
    <row r="8" spans="1:4" x14ac:dyDescent="0.3">
      <c r="A8" s="2" t="s">
        <v>8535</v>
      </c>
      <c r="B8" s="2" t="s">
        <v>5959</v>
      </c>
      <c r="C8">
        <v>0</v>
      </c>
      <c r="D8">
        <v>0</v>
      </c>
    </row>
    <row r="9" spans="1:4" x14ac:dyDescent="0.3">
      <c r="A9" s="2" t="s">
        <v>8535</v>
      </c>
      <c r="B9" s="2" t="s">
        <v>5975</v>
      </c>
      <c r="C9">
        <v>4055</v>
      </c>
      <c r="D9">
        <v>8554</v>
      </c>
    </row>
    <row r="10" spans="1:4" x14ac:dyDescent="0.3">
      <c r="A10" s="2" t="s">
        <v>8535</v>
      </c>
      <c r="B10" s="2" t="s">
        <v>5976</v>
      </c>
      <c r="C10">
        <v>926</v>
      </c>
      <c r="D10">
        <v>1957</v>
      </c>
    </row>
    <row r="11" spans="1:4" x14ac:dyDescent="0.3">
      <c r="A11" s="2" t="s">
        <v>8535</v>
      </c>
      <c r="B11" s="2" t="s">
        <v>5980</v>
      </c>
      <c r="C11">
        <v>0</v>
      </c>
      <c r="D11">
        <v>0</v>
      </c>
    </row>
    <row r="12" spans="1:4" x14ac:dyDescent="0.3">
      <c r="A12" s="2" t="s">
        <v>8535</v>
      </c>
      <c r="B12" s="2" t="s">
        <v>5988</v>
      </c>
      <c r="C12">
        <v>0</v>
      </c>
      <c r="D12">
        <v>0</v>
      </c>
    </row>
    <row r="13" spans="1:4" x14ac:dyDescent="0.3">
      <c r="A13" s="2" t="s">
        <v>8535</v>
      </c>
      <c r="B13" s="2" t="s">
        <v>5986</v>
      </c>
      <c r="C13">
        <v>27</v>
      </c>
      <c r="D13">
        <v>48</v>
      </c>
    </row>
    <row r="14" spans="1:4" x14ac:dyDescent="0.3">
      <c r="A14" s="2" t="s">
        <v>8535</v>
      </c>
      <c r="B14" s="2" t="s">
        <v>6021</v>
      </c>
      <c r="C14">
        <v>536</v>
      </c>
      <c r="D14">
        <v>0</v>
      </c>
    </row>
    <row r="15" spans="1:4" x14ac:dyDescent="0.3">
      <c r="A15" s="2" t="s">
        <v>8535</v>
      </c>
      <c r="B15" s="2" t="s">
        <v>6025</v>
      </c>
      <c r="C15">
        <v>1564</v>
      </c>
      <c r="D15">
        <v>3600</v>
      </c>
    </row>
    <row r="16" spans="1:4" x14ac:dyDescent="0.3">
      <c r="A16" s="2" t="s">
        <v>8535</v>
      </c>
      <c r="B16" s="2" t="s">
        <v>6038</v>
      </c>
      <c r="C16">
        <v>0</v>
      </c>
      <c r="D16">
        <v>0</v>
      </c>
    </row>
    <row r="17" spans="1:4" x14ac:dyDescent="0.3">
      <c r="A17" s="2" t="s">
        <v>8535</v>
      </c>
      <c r="B17" s="2" t="s">
        <v>6045</v>
      </c>
      <c r="C17">
        <v>0</v>
      </c>
      <c r="D17">
        <v>0</v>
      </c>
    </row>
    <row r="18" spans="1:4" x14ac:dyDescent="0.3">
      <c r="A18" s="2" t="s">
        <v>8535</v>
      </c>
      <c r="B18" s="2" t="s">
        <v>6046</v>
      </c>
      <c r="C18">
        <v>0</v>
      </c>
      <c r="D18">
        <v>0</v>
      </c>
    </row>
    <row r="19" spans="1:4" x14ac:dyDescent="0.3">
      <c r="A19" s="2" t="s">
        <v>8535</v>
      </c>
      <c r="B19" s="2" t="s">
        <v>6040</v>
      </c>
      <c r="C19">
        <v>888</v>
      </c>
      <c r="D19">
        <v>0</v>
      </c>
    </row>
    <row r="20" spans="1:4" x14ac:dyDescent="0.3">
      <c r="A20" s="2" t="s">
        <v>8535</v>
      </c>
      <c r="B20" s="2" t="s">
        <v>6063</v>
      </c>
      <c r="C20">
        <v>0</v>
      </c>
      <c r="D20">
        <v>0</v>
      </c>
    </row>
    <row r="21" spans="1:4" x14ac:dyDescent="0.3">
      <c r="A21" s="2" t="s">
        <v>8535</v>
      </c>
      <c r="B21" s="2" t="s">
        <v>6051</v>
      </c>
      <c r="C21">
        <v>1159</v>
      </c>
      <c r="D21">
        <v>0</v>
      </c>
    </row>
    <row r="22" spans="1:4" x14ac:dyDescent="0.3">
      <c r="A22" s="2" t="s">
        <v>8535</v>
      </c>
      <c r="B22" s="2" t="s">
        <v>6074</v>
      </c>
      <c r="C22">
        <v>2</v>
      </c>
      <c r="D22">
        <v>26</v>
      </c>
    </row>
    <row r="23" spans="1:4" x14ac:dyDescent="0.3">
      <c r="A23" s="2" t="s">
        <v>8535</v>
      </c>
      <c r="B23" s="2" t="s">
        <v>6079</v>
      </c>
      <c r="C23">
        <v>659</v>
      </c>
      <c r="D23">
        <v>1019</v>
      </c>
    </row>
    <row r="24" spans="1:4" x14ac:dyDescent="0.3">
      <c r="A24" s="2" t="s">
        <v>8535</v>
      </c>
      <c r="B24" s="2" t="s">
        <v>6081</v>
      </c>
      <c r="C24">
        <v>0</v>
      </c>
      <c r="D24">
        <v>0</v>
      </c>
    </row>
    <row r="25" spans="1:4" x14ac:dyDescent="0.3">
      <c r="A25" s="2" t="s">
        <v>8535</v>
      </c>
      <c r="B25" s="2" t="s">
        <v>6096</v>
      </c>
      <c r="C25">
        <v>0</v>
      </c>
      <c r="D25">
        <v>0</v>
      </c>
    </row>
    <row r="26" spans="1:4" x14ac:dyDescent="0.3">
      <c r="A26" s="2" t="s">
        <v>8535</v>
      </c>
      <c r="B26" s="2" t="s">
        <v>6105</v>
      </c>
      <c r="C26">
        <v>0</v>
      </c>
      <c r="D26">
        <v>0</v>
      </c>
    </row>
    <row r="27" spans="1:4" x14ac:dyDescent="0.3">
      <c r="A27" s="2" t="s">
        <v>8535</v>
      </c>
      <c r="B27" s="2" t="s">
        <v>6115</v>
      </c>
      <c r="C27">
        <v>1553</v>
      </c>
      <c r="D27">
        <v>1024</v>
      </c>
    </row>
    <row r="28" spans="1:4" x14ac:dyDescent="0.3">
      <c r="A28" s="2" t="s">
        <v>8535</v>
      </c>
      <c r="B28" s="2" t="s">
        <v>6120</v>
      </c>
      <c r="C28">
        <v>2133</v>
      </c>
      <c r="D28">
        <v>9812</v>
      </c>
    </row>
    <row r="29" spans="1:4" x14ac:dyDescent="0.3">
      <c r="A29" s="2" t="s">
        <v>8535</v>
      </c>
      <c r="B29" s="2" t="s">
        <v>6121</v>
      </c>
      <c r="C29">
        <v>0</v>
      </c>
      <c r="D29">
        <v>0</v>
      </c>
    </row>
    <row r="30" spans="1:4" x14ac:dyDescent="0.3">
      <c r="A30" s="2" t="s">
        <v>8535</v>
      </c>
      <c r="B30" s="2" t="s">
        <v>6132</v>
      </c>
      <c r="C30">
        <v>1632</v>
      </c>
      <c r="D30">
        <v>2961</v>
      </c>
    </row>
    <row r="31" spans="1:4" x14ac:dyDescent="0.3">
      <c r="A31" s="2" t="s">
        <v>8535</v>
      </c>
      <c r="B31" s="2" t="s">
        <v>6136</v>
      </c>
      <c r="C31">
        <v>3937</v>
      </c>
      <c r="D31">
        <v>12697</v>
      </c>
    </row>
    <row r="32" spans="1:4" x14ac:dyDescent="0.3">
      <c r="A32" s="2" t="s">
        <v>8535</v>
      </c>
      <c r="B32" s="2" t="s">
        <v>6141</v>
      </c>
      <c r="C32">
        <v>55</v>
      </c>
      <c r="D32">
        <v>0</v>
      </c>
    </row>
    <row r="33" spans="1:4" x14ac:dyDescent="0.3">
      <c r="A33" s="2" t="s">
        <v>8535</v>
      </c>
      <c r="B33" s="2" t="s">
        <v>6144</v>
      </c>
      <c r="C33">
        <v>1208</v>
      </c>
      <c r="D33">
        <v>0</v>
      </c>
    </row>
    <row r="34" spans="1:4" x14ac:dyDescent="0.3">
      <c r="A34" s="2" t="s">
        <v>8535</v>
      </c>
      <c r="B34" s="2" t="s">
        <v>6160</v>
      </c>
      <c r="C34">
        <v>1367</v>
      </c>
      <c r="D34">
        <v>3560</v>
      </c>
    </row>
    <row r="35" spans="1:4" x14ac:dyDescent="0.3">
      <c r="A35" s="2" t="s">
        <v>8535</v>
      </c>
      <c r="B35" s="2" t="s">
        <v>6166</v>
      </c>
      <c r="C35">
        <v>686</v>
      </c>
      <c r="D35">
        <v>0</v>
      </c>
    </row>
    <row r="36" spans="1:4" x14ac:dyDescent="0.3">
      <c r="A36" s="2" t="s">
        <v>8535</v>
      </c>
      <c r="B36" s="2" t="s">
        <v>6170</v>
      </c>
      <c r="C36">
        <v>901</v>
      </c>
      <c r="D36">
        <v>0</v>
      </c>
    </row>
    <row r="37" spans="1:4" x14ac:dyDescent="0.3">
      <c r="A37" s="2" t="s">
        <v>8535</v>
      </c>
      <c r="B37" s="2" t="s">
        <v>6172</v>
      </c>
      <c r="C37">
        <v>632</v>
      </c>
      <c r="D37">
        <v>0</v>
      </c>
    </row>
    <row r="38" spans="1:4" x14ac:dyDescent="0.3">
      <c r="A38" s="2" t="s">
        <v>8535</v>
      </c>
      <c r="B38" s="2" t="s">
        <v>6169</v>
      </c>
      <c r="C38">
        <v>300</v>
      </c>
      <c r="D38">
        <v>600</v>
      </c>
    </row>
    <row r="39" spans="1:4" x14ac:dyDescent="0.3">
      <c r="A39" s="2" t="s">
        <v>8535</v>
      </c>
      <c r="B39" s="2" t="s">
        <v>6191</v>
      </c>
      <c r="C39">
        <v>107</v>
      </c>
      <c r="D39">
        <v>0</v>
      </c>
    </row>
    <row r="40" spans="1:4" x14ac:dyDescent="0.3">
      <c r="A40" s="2" t="s">
        <v>8535</v>
      </c>
      <c r="B40" s="2" t="s">
        <v>6192</v>
      </c>
      <c r="C40">
        <v>2790</v>
      </c>
      <c r="D40">
        <v>0</v>
      </c>
    </row>
    <row r="41" spans="1:4" x14ac:dyDescent="0.3">
      <c r="A41" s="2" t="s">
        <v>8535</v>
      </c>
      <c r="B41" s="2" t="s">
        <v>6203</v>
      </c>
      <c r="C41">
        <v>121</v>
      </c>
      <c r="D41">
        <v>202</v>
      </c>
    </row>
    <row r="42" spans="1:4" x14ac:dyDescent="0.3">
      <c r="A42" s="2" t="s">
        <v>8535</v>
      </c>
      <c r="B42" s="2" t="s">
        <v>6204</v>
      </c>
      <c r="C42">
        <v>188</v>
      </c>
      <c r="D42">
        <v>349</v>
      </c>
    </row>
    <row r="43" spans="1:4" x14ac:dyDescent="0.3">
      <c r="A43" s="2" t="s">
        <v>8535</v>
      </c>
      <c r="B43" s="2" t="s">
        <v>6223</v>
      </c>
      <c r="C43">
        <v>2749</v>
      </c>
      <c r="D43">
        <v>6893</v>
      </c>
    </row>
    <row r="44" spans="1:4" x14ac:dyDescent="0.3">
      <c r="A44" s="2" t="s">
        <v>8535</v>
      </c>
      <c r="B44" s="2" t="s">
        <v>6225</v>
      </c>
      <c r="C44">
        <v>1630</v>
      </c>
      <c r="D44">
        <v>0</v>
      </c>
    </row>
    <row r="45" spans="1:4" x14ac:dyDescent="0.3">
      <c r="A45" s="2" t="s">
        <v>8535</v>
      </c>
      <c r="B45" s="2" t="s">
        <v>6238</v>
      </c>
      <c r="C45">
        <v>29</v>
      </c>
      <c r="D45">
        <v>0</v>
      </c>
    </row>
    <row r="46" spans="1:4" x14ac:dyDescent="0.3">
      <c r="A46" s="2" t="s">
        <v>8535</v>
      </c>
      <c r="B46" s="2" t="s">
        <v>6264</v>
      </c>
      <c r="C46">
        <v>0</v>
      </c>
      <c r="D46">
        <v>0</v>
      </c>
    </row>
    <row r="47" spans="1:4" x14ac:dyDescent="0.3">
      <c r="A47" s="2" t="s">
        <v>8535</v>
      </c>
      <c r="B47" s="2" t="s">
        <v>6281</v>
      </c>
      <c r="C47">
        <v>257</v>
      </c>
      <c r="D47">
        <v>257</v>
      </c>
    </row>
    <row r="48" spans="1:4" x14ac:dyDescent="0.3">
      <c r="A48" s="2" t="s">
        <v>8535</v>
      </c>
      <c r="B48" s="2" t="s">
        <v>6303</v>
      </c>
      <c r="C48">
        <v>4325</v>
      </c>
      <c r="D48">
        <v>5386</v>
      </c>
    </row>
    <row r="49" spans="1:4" x14ac:dyDescent="0.3">
      <c r="A49" s="2" t="s">
        <v>8535</v>
      </c>
      <c r="B49" s="2" t="s">
        <v>6316</v>
      </c>
      <c r="C49">
        <v>0</v>
      </c>
      <c r="D49">
        <v>0</v>
      </c>
    </row>
    <row r="50" spans="1:4" x14ac:dyDescent="0.3">
      <c r="A50" s="2" t="s">
        <v>8535</v>
      </c>
      <c r="B50" s="2" t="s">
        <v>6324</v>
      </c>
      <c r="C50">
        <v>13326</v>
      </c>
      <c r="D50">
        <v>0</v>
      </c>
    </row>
    <row r="51" spans="1:4" x14ac:dyDescent="0.3">
      <c r="A51" s="2" t="s">
        <v>8535</v>
      </c>
      <c r="B51" s="2" t="s">
        <v>6335</v>
      </c>
      <c r="C51">
        <v>500</v>
      </c>
      <c r="D51">
        <v>1000</v>
      </c>
    </row>
    <row r="52" spans="1:4" x14ac:dyDescent="0.3">
      <c r="A52" s="2" t="s">
        <v>8535</v>
      </c>
      <c r="B52" s="2" t="s">
        <v>6340</v>
      </c>
      <c r="C52">
        <v>1392</v>
      </c>
      <c r="D52">
        <v>0</v>
      </c>
    </row>
    <row r="53" spans="1:4" x14ac:dyDescent="0.3">
      <c r="A53" s="2" t="s">
        <v>8535</v>
      </c>
      <c r="B53" s="2" t="s">
        <v>6344</v>
      </c>
      <c r="C53">
        <v>1155</v>
      </c>
      <c r="D53">
        <v>3454</v>
      </c>
    </row>
    <row r="54" spans="1:4" x14ac:dyDescent="0.3">
      <c r="A54" s="2" t="s">
        <v>8535</v>
      </c>
      <c r="B54" s="2" t="s">
        <v>6347</v>
      </c>
      <c r="C54">
        <v>7172</v>
      </c>
      <c r="D54">
        <v>19408</v>
      </c>
    </row>
    <row r="55" spans="1:4" x14ac:dyDescent="0.3">
      <c r="A55" s="2" t="s">
        <v>8535</v>
      </c>
      <c r="B55" s="2" t="s">
        <v>6348</v>
      </c>
      <c r="C55">
        <v>1565</v>
      </c>
      <c r="D55">
        <v>2000</v>
      </c>
    </row>
    <row r="56" spans="1:4" x14ac:dyDescent="0.3">
      <c r="A56" s="2" t="s">
        <v>8535</v>
      </c>
      <c r="B56" s="2" t="s">
        <v>6355</v>
      </c>
      <c r="C56">
        <v>917</v>
      </c>
      <c r="D56">
        <v>0</v>
      </c>
    </row>
    <row r="57" spans="1:4" x14ac:dyDescent="0.3">
      <c r="A57" s="2" t="s">
        <v>8535</v>
      </c>
      <c r="B57" s="2" t="s">
        <v>6377</v>
      </c>
      <c r="C57">
        <v>887</v>
      </c>
      <c r="D57">
        <v>0</v>
      </c>
    </row>
    <row r="58" spans="1:4" x14ac:dyDescent="0.3">
      <c r="A58" s="2" t="s">
        <v>8535</v>
      </c>
      <c r="B58" s="2" t="s">
        <v>6405</v>
      </c>
      <c r="C58">
        <v>116</v>
      </c>
      <c r="D58">
        <v>0</v>
      </c>
    </row>
    <row r="59" spans="1:4" x14ac:dyDescent="0.3">
      <c r="A59" s="2" t="s">
        <v>8535</v>
      </c>
      <c r="B59" s="2" t="s">
        <v>6417</v>
      </c>
      <c r="C59">
        <v>0</v>
      </c>
      <c r="D59">
        <v>0</v>
      </c>
    </row>
    <row r="60" spans="1:4" x14ac:dyDescent="0.3">
      <c r="A60" s="2" t="s">
        <v>8535</v>
      </c>
      <c r="B60" s="2" t="s">
        <v>6415</v>
      </c>
      <c r="C60">
        <v>0</v>
      </c>
      <c r="D60">
        <v>0</v>
      </c>
    </row>
    <row r="61" spans="1:4" x14ac:dyDescent="0.3">
      <c r="A61" s="2" t="s">
        <v>8535</v>
      </c>
      <c r="B61" s="2" t="s">
        <v>6432</v>
      </c>
      <c r="C61">
        <v>217</v>
      </c>
      <c r="D61">
        <v>0</v>
      </c>
    </row>
    <row r="62" spans="1:4" x14ac:dyDescent="0.3">
      <c r="A62" s="2" t="s">
        <v>8535</v>
      </c>
      <c r="B62" s="2" t="s">
        <v>6451</v>
      </c>
      <c r="C62">
        <v>0</v>
      </c>
      <c r="D62">
        <v>0</v>
      </c>
    </row>
    <row r="63" spans="1:4" x14ac:dyDescent="0.3">
      <c r="A63" s="2" t="s">
        <v>8535</v>
      </c>
      <c r="B63" s="2" t="s">
        <v>6455</v>
      </c>
      <c r="C63">
        <v>7749</v>
      </c>
      <c r="D63">
        <v>16000</v>
      </c>
    </row>
    <row r="64" spans="1:4" x14ac:dyDescent="0.3">
      <c r="A64" s="2" t="s">
        <v>8535</v>
      </c>
      <c r="B64" s="2" t="s">
        <v>6465</v>
      </c>
      <c r="C64">
        <v>4697</v>
      </c>
      <c r="D64">
        <v>0</v>
      </c>
    </row>
    <row r="65" spans="1:4" x14ac:dyDescent="0.3">
      <c r="A65" s="2" t="s">
        <v>8535</v>
      </c>
      <c r="B65" s="2" t="s">
        <v>6487</v>
      </c>
      <c r="C65">
        <v>0</v>
      </c>
      <c r="D65">
        <v>0</v>
      </c>
    </row>
    <row r="66" spans="1:4" x14ac:dyDescent="0.3">
      <c r="A66" s="2" t="s">
        <v>8535</v>
      </c>
      <c r="B66" s="2" t="s">
        <v>6491</v>
      </c>
      <c r="C66">
        <v>0</v>
      </c>
      <c r="D66">
        <v>0</v>
      </c>
    </row>
    <row r="67" spans="1:4" x14ac:dyDescent="0.3">
      <c r="A67" s="2" t="s">
        <v>8535</v>
      </c>
      <c r="B67" s="2" t="s">
        <v>6470</v>
      </c>
      <c r="C67">
        <v>15952</v>
      </c>
      <c r="D67">
        <v>34000</v>
      </c>
    </row>
    <row r="68" spans="1:4" x14ac:dyDescent="0.3">
      <c r="A68" s="2" t="s">
        <v>8535</v>
      </c>
      <c r="B68" s="2" t="s">
        <v>6472</v>
      </c>
      <c r="C68">
        <v>60797</v>
      </c>
      <c r="D68">
        <v>129000</v>
      </c>
    </row>
    <row r="69" spans="1:4" x14ac:dyDescent="0.3">
      <c r="A69" s="2" t="s">
        <v>8535</v>
      </c>
      <c r="B69" s="2" t="s">
        <v>6494</v>
      </c>
      <c r="C69">
        <v>368</v>
      </c>
      <c r="D69">
        <v>792</v>
      </c>
    </row>
    <row r="70" spans="1:4" x14ac:dyDescent="0.3">
      <c r="A70" s="2" t="s">
        <v>8535</v>
      </c>
      <c r="B70" s="2" t="s">
        <v>6496</v>
      </c>
      <c r="C70">
        <v>0</v>
      </c>
      <c r="D70">
        <v>0</v>
      </c>
    </row>
    <row r="71" spans="1:4" x14ac:dyDescent="0.3">
      <c r="A71" s="2" t="s">
        <v>8535</v>
      </c>
      <c r="B71" s="2" t="s">
        <v>6499</v>
      </c>
      <c r="C71">
        <v>0</v>
      </c>
      <c r="D71">
        <v>0</v>
      </c>
    </row>
    <row r="72" spans="1:4" x14ac:dyDescent="0.3">
      <c r="A72" s="2" t="s">
        <v>8535</v>
      </c>
      <c r="B72" s="2" t="s">
        <v>6506</v>
      </c>
      <c r="C72">
        <v>0</v>
      </c>
      <c r="D72">
        <v>0</v>
      </c>
    </row>
    <row r="73" spans="1:4" x14ac:dyDescent="0.3">
      <c r="A73" s="2" t="s">
        <v>8535</v>
      </c>
      <c r="B73" s="2" t="s">
        <v>6512</v>
      </c>
      <c r="C73">
        <v>2640</v>
      </c>
      <c r="D73">
        <v>0</v>
      </c>
    </row>
    <row r="74" spans="1:4" x14ac:dyDescent="0.3">
      <c r="A74" s="2" t="s">
        <v>8535</v>
      </c>
      <c r="B74" s="2" t="s">
        <v>6546</v>
      </c>
      <c r="C74">
        <v>1528</v>
      </c>
      <c r="D74">
        <v>0</v>
      </c>
    </row>
    <row r="75" spans="1:4" x14ac:dyDescent="0.3">
      <c r="A75" s="2" t="s">
        <v>8535</v>
      </c>
      <c r="B75" s="2" t="s">
        <v>6547</v>
      </c>
      <c r="C75">
        <v>343</v>
      </c>
      <c r="D75">
        <v>0</v>
      </c>
    </row>
    <row r="76" spans="1:4" x14ac:dyDescent="0.3">
      <c r="A76" s="2" t="s">
        <v>8535</v>
      </c>
      <c r="B76" s="2" t="s">
        <v>6539</v>
      </c>
      <c r="C76">
        <v>581</v>
      </c>
      <c r="D76">
        <v>0</v>
      </c>
    </row>
    <row r="77" spans="1:4" x14ac:dyDescent="0.3">
      <c r="A77" s="2" t="s">
        <v>8535</v>
      </c>
      <c r="B77" s="2" t="s">
        <v>10924</v>
      </c>
      <c r="C77">
        <v>836</v>
      </c>
      <c r="D77">
        <v>0</v>
      </c>
    </row>
    <row r="78" spans="1:4" x14ac:dyDescent="0.3">
      <c r="A78" s="2" t="s">
        <v>8535</v>
      </c>
      <c r="B78" s="2" t="s">
        <v>6548</v>
      </c>
      <c r="C78">
        <v>37</v>
      </c>
      <c r="D78">
        <v>0</v>
      </c>
    </row>
    <row r="79" spans="1:4" x14ac:dyDescent="0.3">
      <c r="A79" s="2" t="s">
        <v>8535</v>
      </c>
      <c r="B79" s="2" t="s">
        <v>6565</v>
      </c>
      <c r="C79">
        <v>0</v>
      </c>
      <c r="D79">
        <v>0</v>
      </c>
    </row>
    <row r="80" spans="1:4" x14ac:dyDescent="0.3">
      <c r="A80" s="2" t="s">
        <v>8535</v>
      </c>
      <c r="B80" s="2" t="s">
        <v>6572</v>
      </c>
      <c r="C80">
        <v>273</v>
      </c>
      <c r="D80">
        <v>0</v>
      </c>
    </row>
    <row r="81" spans="1:4" x14ac:dyDescent="0.3">
      <c r="A81" s="2" t="s">
        <v>8535</v>
      </c>
      <c r="B81" s="2" t="s">
        <v>6573</v>
      </c>
      <c r="C81">
        <v>0</v>
      </c>
      <c r="D81">
        <v>0</v>
      </c>
    </row>
    <row r="82" spans="1:4" x14ac:dyDescent="0.3">
      <c r="A82" s="2" t="s">
        <v>8535</v>
      </c>
      <c r="B82" s="2" t="s">
        <v>6579</v>
      </c>
      <c r="C82">
        <v>159</v>
      </c>
      <c r="D82">
        <v>0</v>
      </c>
    </row>
    <row r="83" spans="1:4" x14ac:dyDescent="0.3">
      <c r="A83" s="2" t="s">
        <v>8535</v>
      </c>
      <c r="B83" s="2" t="s">
        <v>6582</v>
      </c>
      <c r="C83">
        <v>0</v>
      </c>
      <c r="D83">
        <v>0</v>
      </c>
    </row>
    <row r="84" spans="1:4" x14ac:dyDescent="0.3">
      <c r="A84" s="2" t="s">
        <v>8535</v>
      </c>
      <c r="B84" s="2" t="s">
        <v>6589</v>
      </c>
      <c r="C84">
        <v>371</v>
      </c>
      <c r="D84">
        <v>0</v>
      </c>
    </row>
    <row r="85" spans="1:4" x14ac:dyDescent="0.3">
      <c r="A85" s="2" t="s">
        <v>8535</v>
      </c>
      <c r="B85" s="2" t="s">
        <v>6593</v>
      </c>
      <c r="C85">
        <v>2560</v>
      </c>
      <c r="D85">
        <v>0</v>
      </c>
    </row>
    <row r="86" spans="1:4" x14ac:dyDescent="0.3">
      <c r="A86" s="2" t="s">
        <v>8535</v>
      </c>
      <c r="B86" s="2" t="s">
        <v>6608</v>
      </c>
      <c r="C86">
        <v>932</v>
      </c>
      <c r="D86">
        <v>0</v>
      </c>
    </row>
    <row r="87" spans="1:4" x14ac:dyDescent="0.3">
      <c r="A87" s="2" t="s">
        <v>8535</v>
      </c>
      <c r="B87" s="2" t="s">
        <v>6624</v>
      </c>
      <c r="C87">
        <v>136</v>
      </c>
      <c r="D87">
        <v>0</v>
      </c>
    </row>
    <row r="88" spans="1:4" x14ac:dyDescent="0.3">
      <c r="A88" s="2" t="s">
        <v>8535</v>
      </c>
      <c r="B88" s="2" t="s">
        <v>6653</v>
      </c>
      <c r="C88">
        <v>0</v>
      </c>
      <c r="D88">
        <v>0</v>
      </c>
    </row>
    <row r="89" spans="1:4" x14ac:dyDescent="0.3">
      <c r="A89" s="2" t="s">
        <v>8535</v>
      </c>
      <c r="B89" s="2" t="s">
        <v>6667</v>
      </c>
      <c r="C89">
        <v>0</v>
      </c>
      <c r="D89">
        <v>0</v>
      </c>
    </row>
    <row r="90" spans="1:4" x14ac:dyDescent="0.3">
      <c r="A90" s="2" t="s">
        <v>8535</v>
      </c>
      <c r="B90" s="2" t="s">
        <v>6691</v>
      </c>
      <c r="C90">
        <v>0</v>
      </c>
      <c r="D90">
        <v>0</v>
      </c>
    </row>
    <row r="91" spans="1:4" x14ac:dyDescent="0.3">
      <c r="A91" s="2" t="s">
        <v>8535</v>
      </c>
      <c r="B91" s="2" t="s">
        <v>6698</v>
      </c>
      <c r="C91">
        <v>0</v>
      </c>
      <c r="D91">
        <v>0</v>
      </c>
    </row>
    <row r="92" spans="1:4" x14ac:dyDescent="0.3">
      <c r="A92" s="2" t="s">
        <v>8535</v>
      </c>
      <c r="B92" s="2" t="s">
        <v>6700</v>
      </c>
      <c r="C92">
        <v>0</v>
      </c>
      <c r="D92">
        <v>0</v>
      </c>
    </row>
    <row r="93" spans="1:4" x14ac:dyDescent="0.3">
      <c r="A93" s="2" t="s">
        <v>8535</v>
      </c>
      <c r="B93" s="2" t="s">
        <v>6719</v>
      </c>
      <c r="C93">
        <v>123</v>
      </c>
      <c r="D93">
        <v>0</v>
      </c>
    </row>
    <row r="94" spans="1:4" x14ac:dyDescent="0.3">
      <c r="A94" s="2" t="s">
        <v>8535</v>
      </c>
      <c r="B94" s="2" t="s">
        <v>6733</v>
      </c>
      <c r="C94">
        <v>0</v>
      </c>
      <c r="D94">
        <v>0</v>
      </c>
    </row>
    <row r="95" spans="1:4" x14ac:dyDescent="0.3">
      <c r="A95" s="2" t="s">
        <v>8535</v>
      </c>
      <c r="B95" s="2" t="s">
        <v>6755</v>
      </c>
      <c r="C95">
        <v>633</v>
      </c>
      <c r="D95">
        <v>0</v>
      </c>
    </row>
    <row r="96" spans="1:4" x14ac:dyDescent="0.3">
      <c r="A96" s="2" t="s">
        <v>8535</v>
      </c>
      <c r="B96" s="2" t="s">
        <v>6760</v>
      </c>
      <c r="C96">
        <v>546</v>
      </c>
      <c r="D96">
        <v>0</v>
      </c>
    </row>
    <row r="97" spans="1:4" x14ac:dyDescent="0.3">
      <c r="A97" s="2" t="s">
        <v>8535</v>
      </c>
      <c r="B97" s="2" t="s">
        <v>6765</v>
      </c>
      <c r="C97">
        <v>261</v>
      </c>
      <c r="D97">
        <v>260</v>
      </c>
    </row>
    <row r="98" spans="1:4" x14ac:dyDescent="0.3">
      <c r="A98" s="2" t="s">
        <v>8535</v>
      </c>
      <c r="B98" s="2" t="s">
        <v>6766</v>
      </c>
      <c r="C98">
        <v>0</v>
      </c>
      <c r="D98">
        <v>0</v>
      </c>
    </row>
    <row r="99" spans="1:4" x14ac:dyDescent="0.3">
      <c r="A99" s="2" t="s">
        <v>8535</v>
      </c>
      <c r="B99" s="2" t="s">
        <v>5914</v>
      </c>
      <c r="C99">
        <v>2500</v>
      </c>
      <c r="D99">
        <v>5000</v>
      </c>
    </row>
    <row r="100" spans="1:4" x14ac:dyDescent="0.3">
      <c r="A100" s="2" t="s">
        <v>8535</v>
      </c>
      <c r="B100" s="2" t="s">
        <v>5915</v>
      </c>
      <c r="C100">
        <v>1200</v>
      </c>
      <c r="D100">
        <v>2400</v>
      </c>
    </row>
    <row r="101" spans="1:4" x14ac:dyDescent="0.3">
      <c r="A101" s="2" t="s">
        <v>8535</v>
      </c>
      <c r="B101" s="2" t="s">
        <v>5916</v>
      </c>
      <c r="C101">
        <v>500</v>
      </c>
      <c r="D101">
        <v>1000</v>
      </c>
    </row>
    <row r="102" spans="1:4" x14ac:dyDescent="0.3">
      <c r="A102" s="2" t="s">
        <v>8535</v>
      </c>
      <c r="B102" s="2" t="s">
        <v>5944</v>
      </c>
      <c r="C102">
        <v>16</v>
      </c>
      <c r="D102">
        <v>41</v>
      </c>
    </row>
    <row r="103" spans="1:4" x14ac:dyDescent="0.3">
      <c r="A103" s="2" t="s">
        <v>8535</v>
      </c>
      <c r="B103" s="2" t="s">
        <v>5950</v>
      </c>
      <c r="C103">
        <v>0</v>
      </c>
      <c r="D103">
        <v>0</v>
      </c>
    </row>
    <row r="104" spans="1:4" x14ac:dyDescent="0.3">
      <c r="A104" s="2" t="s">
        <v>8535</v>
      </c>
      <c r="B104" s="2" t="s">
        <v>5938</v>
      </c>
      <c r="C104">
        <v>318</v>
      </c>
      <c r="D104">
        <v>0</v>
      </c>
    </row>
    <row r="105" spans="1:4" x14ac:dyDescent="0.3">
      <c r="A105" s="2" t="s">
        <v>8535</v>
      </c>
      <c r="B105" s="2" t="s">
        <v>5956</v>
      </c>
      <c r="C105">
        <v>1838</v>
      </c>
      <c r="D105">
        <v>2748</v>
      </c>
    </row>
    <row r="106" spans="1:4" x14ac:dyDescent="0.3">
      <c r="A106" s="2" t="s">
        <v>8535</v>
      </c>
      <c r="B106" s="2" t="s">
        <v>5967</v>
      </c>
      <c r="C106">
        <v>0</v>
      </c>
      <c r="D106">
        <v>0</v>
      </c>
    </row>
    <row r="107" spans="1:4" x14ac:dyDescent="0.3">
      <c r="A107" s="2" t="s">
        <v>8535</v>
      </c>
      <c r="B107" s="2" t="s">
        <v>5973</v>
      </c>
      <c r="C107">
        <v>164</v>
      </c>
      <c r="D107">
        <v>0</v>
      </c>
    </row>
    <row r="108" spans="1:4" x14ac:dyDescent="0.3">
      <c r="A108" s="2" t="s">
        <v>8535</v>
      </c>
      <c r="B108" s="2" t="s">
        <v>5974</v>
      </c>
      <c r="C108">
        <v>3075</v>
      </c>
      <c r="D108">
        <v>6570</v>
      </c>
    </row>
    <row r="109" spans="1:4" x14ac:dyDescent="0.3">
      <c r="A109" s="2" t="s">
        <v>8535</v>
      </c>
      <c r="B109" s="2" t="s">
        <v>5983</v>
      </c>
      <c r="C109">
        <v>762</v>
      </c>
      <c r="D109">
        <v>350</v>
      </c>
    </row>
    <row r="110" spans="1:4" x14ac:dyDescent="0.3">
      <c r="A110" s="2" t="s">
        <v>8535</v>
      </c>
      <c r="B110" s="2" t="s">
        <v>6000</v>
      </c>
      <c r="C110">
        <v>380</v>
      </c>
      <c r="D110">
        <v>569</v>
      </c>
    </row>
    <row r="111" spans="1:4" x14ac:dyDescent="0.3">
      <c r="A111" s="2" t="s">
        <v>8535</v>
      </c>
      <c r="B111" s="2" t="s">
        <v>5999</v>
      </c>
      <c r="C111">
        <v>202</v>
      </c>
      <c r="D111">
        <v>0</v>
      </c>
    </row>
    <row r="112" spans="1:4" x14ac:dyDescent="0.3">
      <c r="A112" s="2" t="s">
        <v>8535</v>
      </c>
      <c r="B112" s="2" t="s">
        <v>6049</v>
      </c>
      <c r="C112">
        <v>24</v>
      </c>
      <c r="D112">
        <v>60</v>
      </c>
    </row>
    <row r="113" spans="1:4" x14ac:dyDescent="0.3">
      <c r="A113" s="2" t="s">
        <v>8535</v>
      </c>
      <c r="B113" s="2" t="s">
        <v>6050</v>
      </c>
      <c r="C113">
        <v>200</v>
      </c>
      <c r="D113">
        <v>0</v>
      </c>
    </row>
    <row r="114" spans="1:4" x14ac:dyDescent="0.3">
      <c r="A114" s="2" t="s">
        <v>8535</v>
      </c>
      <c r="B114" s="2" t="s">
        <v>6056</v>
      </c>
      <c r="C114">
        <v>895</v>
      </c>
      <c r="D114">
        <v>0</v>
      </c>
    </row>
    <row r="115" spans="1:4" x14ac:dyDescent="0.3">
      <c r="A115" s="2" t="s">
        <v>8535</v>
      </c>
      <c r="B115" s="2" t="s">
        <v>6060</v>
      </c>
      <c r="C115">
        <v>0</v>
      </c>
      <c r="D115">
        <v>0</v>
      </c>
    </row>
    <row r="116" spans="1:4" x14ac:dyDescent="0.3">
      <c r="A116" s="2" t="s">
        <v>8535</v>
      </c>
      <c r="B116" s="2" t="s">
        <v>6062</v>
      </c>
      <c r="C116">
        <v>0</v>
      </c>
      <c r="D116">
        <v>0</v>
      </c>
    </row>
    <row r="117" spans="1:4" x14ac:dyDescent="0.3">
      <c r="A117" s="2" t="s">
        <v>8535</v>
      </c>
      <c r="B117" s="2" t="s">
        <v>6064</v>
      </c>
      <c r="C117">
        <v>13076</v>
      </c>
      <c r="D117">
        <v>30000</v>
      </c>
    </row>
    <row r="118" spans="1:4" x14ac:dyDescent="0.3">
      <c r="A118" s="2" t="s">
        <v>8535</v>
      </c>
      <c r="B118" s="2" t="s">
        <v>6072</v>
      </c>
      <c r="C118">
        <v>1617</v>
      </c>
      <c r="D118">
        <v>0</v>
      </c>
    </row>
    <row r="119" spans="1:4" x14ac:dyDescent="0.3">
      <c r="A119" s="2" t="s">
        <v>8535</v>
      </c>
      <c r="B119" s="2" t="s">
        <v>6078</v>
      </c>
      <c r="C119">
        <v>94</v>
      </c>
      <c r="D119">
        <v>0</v>
      </c>
    </row>
    <row r="120" spans="1:4" x14ac:dyDescent="0.3">
      <c r="A120" s="2" t="s">
        <v>8535</v>
      </c>
      <c r="B120" s="2" t="s">
        <v>6084</v>
      </c>
      <c r="C120">
        <v>1286</v>
      </c>
      <c r="D120">
        <v>0</v>
      </c>
    </row>
    <row r="121" spans="1:4" x14ac:dyDescent="0.3">
      <c r="A121" s="2" t="s">
        <v>8535</v>
      </c>
      <c r="B121" s="2" t="s">
        <v>6100</v>
      </c>
      <c r="C121">
        <v>806</v>
      </c>
      <c r="D121">
        <v>2117</v>
      </c>
    </row>
    <row r="122" spans="1:4" x14ac:dyDescent="0.3">
      <c r="A122" s="2" t="s">
        <v>8535</v>
      </c>
      <c r="B122" s="2" t="s">
        <v>6103</v>
      </c>
      <c r="C122">
        <v>0</v>
      </c>
      <c r="D122">
        <v>0</v>
      </c>
    </row>
    <row r="123" spans="1:4" x14ac:dyDescent="0.3">
      <c r="A123" s="2" t="s">
        <v>8535</v>
      </c>
      <c r="B123" s="2" t="s">
        <v>6109</v>
      </c>
      <c r="C123">
        <v>0</v>
      </c>
      <c r="D123">
        <v>0</v>
      </c>
    </row>
    <row r="124" spans="1:4" x14ac:dyDescent="0.3">
      <c r="A124" s="2" t="s">
        <v>8535</v>
      </c>
      <c r="B124" s="2" t="s">
        <v>6116</v>
      </c>
      <c r="C124">
        <v>3204</v>
      </c>
      <c r="D124">
        <v>0</v>
      </c>
    </row>
    <row r="125" spans="1:4" x14ac:dyDescent="0.3">
      <c r="A125" s="2" t="s">
        <v>8535</v>
      </c>
      <c r="B125" s="2" t="s">
        <v>6122</v>
      </c>
      <c r="C125">
        <v>0</v>
      </c>
      <c r="D125">
        <v>0</v>
      </c>
    </row>
    <row r="126" spans="1:4" x14ac:dyDescent="0.3">
      <c r="A126" s="2" t="s">
        <v>8535</v>
      </c>
      <c r="B126" s="2" t="s">
        <v>6130</v>
      </c>
      <c r="C126">
        <v>455</v>
      </c>
      <c r="D126">
        <v>870</v>
      </c>
    </row>
    <row r="127" spans="1:4" x14ac:dyDescent="0.3">
      <c r="A127" s="2" t="s">
        <v>8535</v>
      </c>
      <c r="B127" s="2" t="s">
        <v>6133</v>
      </c>
      <c r="C127">
        <v>2680</v>
      </c>
      <c r="D127">
        <v>5458</v>
      </c>
    </row>
    <row r="128" spans="1:4" x14ac:dyDescent="0.3">
      <c r="A128" s="2" t="s">
        <v>8535</v>
      </c>
      <c r="B128" s="2" t="s">
        <v>6134</v>
      </c>
      <c r="C128">
        <v>1051</v>
      </c>
      <c r="D128">
        <v>1698</v>
      </c>
    </row>
    <row r="129" spans="1:4" x14ac:dyDescent="0.3">
      <c r="A129" s="2" t="s">
        <v>8535</v>
      </c>
      <c r="B129" s="2" t="s">
        <v>6153</v>
      </c>
      <c r="C129">
        <v>0</v>
      </c>
      <c r="D129">
        <v>0</v>
      </c>
    </row>
    <row r="130" spans="1:4" x14ac:dyDescent="0.3">
      <c r="A130" s="2" t="s">
        <v>8535</v>
      </c>
      <c r="B130" s="2" t="s">
        <v>6155</v>
      </c>
      <c r="C130">
        <v>0</v>
      </c>
      <c r="D130">
        <v>0</v>
      </c>
    </row>
    <row r="131" spans="1:4" x14ac:dyDescent="0.3">
      <c r="A131" s="2" t="s">
        <v>8535</v>
      </c>
      <c r="B131" s="2" t="s">
        <v>6159</v>
      </c>
      <c r="C131">
        <v>1040</v>
      </c>
      <c r="D131">
        <v>2080</v>
      </c>
    </row>
    <row r="132" spans="1:4" x14ac:dyDescent="0.3">
      <c r="A132" s="2" t="s">
        <v>8535</v>
      </c>
      <c r="B132" s="2" t="s">
        <v>6162</v>
      </c>
      <c r="C132">
        <v>1200</v>
      </c>
      <c r="D132">
        <v>2400</v>
      </c>
    </row>
    <row r="133" spans="1:4" x14ac:dyDescent="0.3">
      <c r="A133" s="2" t="s">
        <v>8535</v>
      </c>
      <c r="B133" s="2" t="s">
        <v>6164</v>
      </c>
      <c r="C133">
        <v>68</v>
      </c>
      <c r="D133">
        <v>0</v>
      </c>
    </row>
    <row r="134" spans="1:4" x14ac:dyDescent="0.3">
      <c r="A134" s="2" t="s">
        <v>8535</v>
      </c>
      <c r="B134" s="2" t="s">
        <v>6183</v>
      </c>
      <c r="C134">
        <v>1042</v>
      </c>
      <c r="D134">
        <v>0</v>
      </c>
    </row>
    <row r="135" spans="1:4" x14ac:dyDescent="0.3">
      <c r="A135" s="2" t="s">
        <v>8535</v>
      </c>
      <c r="B135" s="2" t="s">
        <v>6211</v>
      </c>
      <c r="C135">
        <v>547</v>
      </c>
      <c r="D135">
        <v>837</v>
      </c>
    </row>
    <row r="136" spans="1:4" x14ac:dyDescent="0.3">
      <c r="A136" s="2" t="s">
        <v>8535</v>
      </c>
      <c r="B136" s="2" t="s">
        <v>6213</v>
      </c>
      <c r="C136">
        <v>334</v>
      </c>
      <c r="D136">
        <v>0</v>
      </c>
    </row>
    <row r="137" spans="1:4" x14ac:dyDescent="0.3">
      <c r="A137" s="2" t="s">
        <v>8535</v>
      </c>
      <c r="B137" s="2" t="s">
        <v>6215</v>
      </c>
      <c r="C137">
        <v>50</v>
      </c>
      <c r="D137">
        <v>100</v>
      </c>
    </row>
    <row r="138" spans="1:4" x14ac:dyDescent="0.3">
      <c r="A138" s="2" t="s">
        <v>8535</v>
      </c>
      <c r="B138" s="2" t="s">
        <v>6193</v>
      </c>
      <c r="C138">
        <v>635</v>
      </c>
      <c r="D138">
        <v>0</v>
      </c>
    </row>
    <row r="139" spans="1:4" x14ac:dyDescent="0.3">
      <c r="A139" s="2" t="s">
        <v>8535</v>
      </c>
      <c r="B139" s="2" t="s">
        <v>6194</v>
      </c>
      <c r="C139">
        <v>600</v>
      </c>
      <c r="D139">
        <v>0</v>
      </c>
    </row>
    <row r="140" spans="1:4" x14ac:dyDescent="0.3">
      <c r="A140" s="2" t="s">
        <v>8535</v>
      </c>
      <c r="B140" s="2" t="s">
        <v>6196</v>
      </c>
      <c r="C140">
        <v>1075</v>
      </c>
      <c r="D140">
        <v>0</v>
      </c>
    </row>
    <row r="141" spans="1:4" x14ac:dyDescent="0.3">
      <c r="A141" s="2" t="s">
        <v>8535</v>
      </c>
      <c r="B141" s="2" t="s">
        <v>6197</v>
      </c>
      <c r="C141">
        <v>3752</v>
      </c>
      <c r="D141">
        <v>0</v>
      </c>
    </row>
    <row r="142" spans="1:4" x14ac:dyDescent="0.3">
      <c r="A142" s="2" t="s">
        <v>8535</v>
      </c>
      <c r="B142" s="2" t="s">
        <v>6235</v>
      </c>
      <c r="C142">
        <v>0</v>
      </c>
      <c r="D142">
        <v>0</v>
      </c>
    </row>
    <row r="143" spans="1:4" x14ac:dyDescent="0.3">
      <c r="A143" s="2" t="s">
        <v>8535</v>
      </c>
      <c r="B143" s="2" t="s">
        <v>6252</v>
      </c>
      <c r="C143">
        <v>0</v>
      </c>
      <c r="D143">
        <v>0</v>
      </c>
    </row>
    <row r="144" spans="1:4" x14ac:dyDescent="0.3">
      <c r="A144" s="2" t="s">
        <v>8535</v>
      </c>
      <c r="B144" s="2" t="s">
        <v>6257</v>
      </c>
      <c r="C144">
        <v>1244</v>
      </c>
      <c r="D144">
        <v>1722</v>
      </c>
    </row>
    <row r="145" spans="1:4" x14ac:dyDescent="0.3">
      <c r="A145" s="2" t="s">
        <v>8535</v>
      </c>
      <c r="B145" s="2" t="s">
        <v>6265</v>
      </c>
      <c r="C145">
        <v>415</v>
      </c>
      <c r="D145">
        <v>0</v>
      </c>
    </row>
    <row r="146" spans="1:4" x14ac:dyDescent="0.3">
      <c r="A146" s="2" t="s">
        <v>8535</v>
      </c>
      <c r="B146" s="2" t="s">
        <v>6267</v>
      </c>
      <c r="C146">
        <v>20385</v>
      </c>
      <c r="D146">
        <v>0</v>
      </c>
    </row>
    <row r="147" spans="1:4" x14ac:dyDescent="0.3">
      <c r="A147" s="2" t="s">
        <v>8535</v>
      </c>
      <c r="B147" s="2" t="s">
        <v>6272</v>
      </c>
      <c r="C147">
        <v>11046</v>
      </c>
      <c r="D147">
        <v>15504</v>
      </c>
    </row>
    <row r="148" spans="1:4" x14ac:dyDescent="0.3">
      <c r="A148" s="2" t="s">
        <v>8535</v>
      </c>
      <c r="B148" s="2" t="s">
        <v>6298</v>
      </c>
      <c r="C148">
        <v>0</v>
      </c>
      <c r="D148">
        <v>0</v>
      </c>
    </row>
    <row r="149" spans="1:4" x14ac:dyDescent="0.3">
      <c r="A149" s="2" t="s">
        <v>8535</v>
      </c>
      <c r="B149" s="2" t="s">
        <v>6304</v>
      </c>
      <c r="C149">
        <v>2221</v>
      </c>
      <c r="D149">
        <v>3527</v>
      </c>
    </row>
    <row r="150" spans="1:4" x14ac:dyDescent="0.3">
      <c r="A150" s="2" t="s">
        <v>8535</v>
      </c>
      <c r="B150" s="2" t="s">
        <v>6319</v>
      </c>
      <c r="C150">
        <v>0</v>
      </c>
      <c r="D150">
        <v>0</v>
      </c>
    </row>
    <row r="151" spans="1:4" x14ac:dyDescent="0.3">
      <c r="A151" s="2" t="s">
        <v>8535</v>
      </c>
      <c r="B151" s="2" t="s">
        <v>6326</v>
      </c>
      <c r="C151">
        <v>9154</v>
      </c>
      <c r="D151">
        <v>0</v>
      </c>
    </row>
    <row r="152" spans="1:4" x14ac:dyDescent="0.3">
      <c r="A152" s="2" t="s">
        <v>8535</v>
      </c>
      <c r="B152" s="2" t="s">
        <v>6361</v>
      </c>
      <c r="C152">
        <v>2564</v>
      </c>
      <c r="D152">
        <v>2299</v>
      </c>
    </row>
    <row r="153" spans="1:4" x14ac:dyDescent="0.3">
      <c r="A153" s="2" t="s">
        <v>8535</v>
      </c>
      <c r="B153" s="2" t="s">
        <v>6430</v>
      </c>
      <c r="C153">
        <v>12</v>
      </c>
      <c r="D153">
        <v>0</v>
      </c>
    </row>
    <row r="154" spans="1:4" x14ac:dyDescent="0.3">
      <c r="A154" s="2" t="s">
        <v>8535</v>
      </c>
      <c r="B154" s="2" t="s">
        <v>6436</v>
      </c>
      <c r="C154">
        <v>4336</v>
      </c>
      <c r="D154">
        <v>0</v>
      </c>
    </row>
    <row r="155" spans="1:4" x14ac:dyDescent="0.3">
      <c r="A155" s="2" t="s">
        <v>8535</v>
      </c>
      <c r="B155" s="2" t="s">
        <v>6439</v>
      </c>
      <c r="C155">
        <v>1429</v>
      </c>
      <c r="D155">
        <v>0</v>
      </c>
    </row>
    <row r="156" spans="1:4" x14ac:dyDescent="0.3">
      <c r="A156" s="2" t="s">
        <v>8535</v>
      </c>
      <c r="B156" s="2" t="s">
        <v>6441</v>
      </c>
      <c r="C156">
        <v>1790</v>
      </c>
      <c r="D156">
        <v>0</v>
      </c>
    </row>
    <row r="157" spans="1:4" x14ac:dyDescent="0.3">
      <c r="A157" s="2" t="s">
        <v>8535</v>
      </c>
      <c r="B157" s="2" t="s">
        <v>6454</v>
      </c>
      <c r="C157">
        <v>0</v>
      </c>
      <c r="D157">
        <v>0</v>
      </c>
    </row>
    <row r="158" spans="1:4" x14ac:dyDescent="0.3">
      <c r="A158" s="2" t="s">
        <v>8535</v>
      </c>
      <c r="B158" s="2" t="s">
        <v>6438</v>
      </c>
      <c r="C158">
        <v>600</v>
      </c>
      <c r="D158">
        <v>0</v>
      </c>
    </row>
    <row r="159" spans="1:4" x14ac:dyDescent="0.3">
      <c r="A159" s="2" t="s">
        <v>8535</v>
      </c>
      <c r="B159" s="2" t="s">
        <v>6476</v>
      </c>
      <c r="C159">
        <v>0</v>
      </c>
      <c r="D159">
        <v>0</v>
      </c>
    </row>
    <row r="160" spans="1:4" x14ac:dyDescent="0.3">
      <c r="A160" s="2" t="s">
        <v>8535</v>
      </c>
      <c r="B160" s="2" t="s">
        <v>6481</v>
      </c>
      <c r="C160">
        <v>0</v>
      </c>
      <c r="D160">
        <v>0</v>
      </c>
    </row>
    <row r="161" spans="1:4" x14ac:dyDescent="0.3">
      <c r="A161" s="2" t="s">
        <v>8535</v>
      </c>
      <c r="B161" s="2" t="s">
        <v>6469</v>
      </c>
      <c r="C161">
        <v>62347</v>
      </c>
      <c r="D161">
        <v>135000</v>
      </c>
    </row>
    <row r="162" spans="1:4" x14ac:dyDescent="0.3">
      <c r="A162" s="2" t="s">
        <v>8535</v>
      </c>
      <c r="B162" s="2" t="s">
        <v>6498</v>
      </c>
      <c r="C162">
        <v>0</v>
      </c>
      <c r="D162">
        <v>0</v>
      </c>
    </row>
    <row r="163" spans="1:4" x14ac:dyDescent="0.3">
      <c r="A163" s="2" t="s">
        <v>8535</v>
      </c>
      <c r="B163" s="2" t="s">
        <v>6503</v>
      </c>
      <c r="C163">
        <v>0</v>
      </c>
      <c r="D163">
        <v>0</v>
      </c>
    </row>
    <row r="164" spans="1:4" x14ac:dyDescent="0.3">
      <c r="A164" s="2" t="s">
        <v>8535</v>
      </c>
      <c r="B164" s="2" t="s">
        <v>6507</v>
      </c>
      <c r="C164">
        <v>0</v>
      </c>
      <c r="D164">
        <v>0</v>
      </c>
    </row>
    <row r="165" spans="1:4" x14ac:dyDescent="0.3">
      <c r="A165" s="2" t="s">
        <v>8535</v>
      </c>
      <c r="B165" s="2" t="s">
        <v>6510</v>
      </c>
      <c r="C165">
        <v>12183</v>
      </c>
      <c r="D165">
        <v>0</v>
      </c>
    </row>
    <row r="166" spans="1:4" x14ac:dyDescent="0.3">
      <c r="A166" s="2" t="s">
        <v>8535</v>
      </c>
      <c r="B166" s="2" t="s">
        <v>6525</v>
      </c>
      <c r="C166">
        <v>697</v>
      </c>
      <c r="D166">
        <v>1394</v>
      </c>
    </row>
    <row r="167" spans="1:4" x14ac:dyDescent="0.3">
      <c r="A167" s="2" t="s">
        <v>8535</v>
      </c>
      <c r="B167" s="2" t="s">
        <v>6527</v>
      </c>
      <c r="C167">
        <v>46</v>
      </c>
      <c r="D167">
        <v>100</v>
      </c>
    </row>
    <row r="168" spans="1:4" x14ac:dyDescent="0.3">
      <c r="A168" s="2" t="s">
        <v>8535</v>
      </c>
      <c r="B168" s="2" t="s">
        <v>6570</v>
      </c>
      <c r="C168">
        <v>392</v>
      </c>
      <c r="D168">
        <v>0</v>
      </c>
    </row>
    <row r="169" spans="1:4" x14ac:dyDescent="0.3">
      <c r="A169" s="2" t="s">
        <v>8535</v>
      </c>
      <c r="B169" s="2" t="s">
        <v>6587</v>
      </c>
      <c r="C169">
        <v>0</v>
      </c>
      <c r="D169">
        <v>0</v>
      </c>
    </row>
    <row r="170" spans="1:4" x14ac:dyDescent="0.3">
      <c r="A170" s="2" t="s">
        <v>8535</v>
      </c>
      <c r="B170" s="2" t="s">
        <v>6590</v>
      </c>
      <c r="C170">
        <v>0</v>
      </c>
      <c r="D170">
        <v>0</v>
      </c>
    </row>
    <row r="171" spans="1:4" x14ac:dyDescent="0.3">
      <c r="A171" s="2" t="s">
        <v>8535</v>
      </c>
      <c r="B171" s="2" t="s">
        <v>6597</v>
      </c>
      <c r="C171">
        <v>123</v>
      </c>
      <c r="D171">
        <v>0</v>
      </c>
    </row>
    <row r="172" spans="1:4" x14ac:dyDescent="0.3">
      <c r="A172" s="2" t="s">
        <v>8535</v>
      </c>
      <c r="B172" s="2" t="s">
        <v>6628</v>
      </c>
      <c r="C172">
        <v>0</v>
      </c>
      <c r="D172">
        <v>0</v>
      </c>
    </row>
    <row r="173" spans="1:4" x14ac:dyDescent="0.3">
      <c r="A173" s="2" t="s">
        <v>8535</v>
      </c>
      <c r="B173" s="2" t="s">
        <v>6645</v>
      </c>
      <c r="C173">
        <v>0</v>
      </c>
      <c r="D173">
        <v>0</v>
      </c>
    </row>
    <row r="174" spans="1:4" x14ac:dyDescent="0.3">
      <c r="A174" s="2" t="s">
        <v>8535</v>
      </c>
      <c r="B174" s="2" t="s">
        <v>6641</v>
      </c>
      <c r="C174">
        <v>241</v>
      </c>
      <c r="D174">
        <v>266</v>
      </c>
    </row>
    <row r="175" spans="1:4" x14ac:dyDescent="0.3">
      <c r="A175" s="2" t="s">
        <v>8535</v>
      </c>
      <c r="B175" s="2" t="s">
        <v>6666</v>
      </c>
      <c r="C175">
        <v>1707</v>
      </c>
      <c r="D175">
        <v>0</v>
      </c>
    </row>
    <row r="176" spans="1:4" x14ac:dyDescent="0.3">
      <c r="A176" s="2" t="s">
        <v>8535</v>
      </c>
      <c r="B176" s="2" t="s">
        <v>6669</v>
      </c>
      <c r="C176">
        <v>429</v>
      </c>
      <c r="D176">
        <v>2181</v>
      </c>
    </row>
    <row r="177" spans="1:4" x14ac:dyDescent="0.3">
      <c r="A177" s="2" t="s">
        <v>8535</v>
      </c>
      <c r="B177" s="2" t="s">
        <v>6671</v>
      </c>
      <c r="C177">
        <v>26</v>
      </c>
      <c r="D177">
        <v>0</v>
      </c>
    </row>
    <row r="178" spans="1:4" x14ac:dyDescent="0.3">
      <c r="A178" s="2" t="s">
        <v>8535</v>
      </c>
      <c r="B178" s="2" t="s">
        <v>6675</v>
      </c>
      <c r="C178">
        <v>4757</v>
      </c>
      <c r="D178">
        <v>0</v>
      </c>
    </row>
    <row r="179" spans="1:4" x14ac:dyDescent="0.3">
      <c r="A179" s="2" t="s">
        <v>8535</v>
      </c>
      <c r="B179" s="2" t="s">
        <v>6680</v>
      </c>
      <c r="C179">
        <v>196</v>
      </c>
      <c r="D179">
        <v>337</v>
      </c>
    </row>
    <row r="180" spans="1:4" x14ac:dyDescent="0.3">
      <c r="A180" s="2" t="s">
        <v>8535</v>
      </c>
      <c r="B180" s="2" t="s">
        <v>6681</v>
      </c>
      <c r="C180">
        <v>165</v>
      </c>
      <c r="D180">
        <v>0</v>
      </c>
    </row>
    <row r="181" spans="1:4" x14ac:dyDescent="0.3">
      <c r="A181" s="2" t="s">
        <v>8535</v>
      </c>
      <c r="B181" s="2" t="s">
        <v>6696</v>
      </c>
      <c r="C181">
        <v>0</v>
      </c>
      <c r="D181">
        <v>0</v>
      </c>
    </row>
    <row r="182" spans="1:4" x14ac:dyDescent="0.3">
      <c r="A182" s="2" t="s">
        <v>8535</v>
      </c>
      <c r="B182" s="2" t="s">
        <v>6705</v>
      </c>
      <c r="C182">
        <v>1046</v>
      </c>
      <c r="D182">
        <v>2733</v>
      </c>
    </row>
    <row r="183" spans="1:4" x14ac:dyDescent="0.3">
      <c r="A183" s="2" t="s">
        <v>8535</v>
      </c>
      <c r="B183" s="2" t="s">
        <v>6732</v>
      </c>
      <c r="C183">
        <v>0</v>
      </c>
      <c r="D183">
        <v>0</v>
      </c>
    </row>
    <row r="184" spans="1:4" x14ac:dyDescent="0.3">
      <c r="A184" s="2" t="s">
        <v>8535</v>
      </c>
      <c r="B184" s="2" t="s">
        <v>6739</v>
      </c>
      <c r="C184">
        <v>42</v>
      </c>
      <c r="D184">
        <v>0</v>
      </c>
    </row>
    <row r="185" spans="1:4" x14ac:dyDescent="0.3">
      <c r="A185" s="2" t="s">
        <v>8535</v>
      </c>
      <c r="B185" s="2" t="s">
        <v>6763</v>
      </c>
      <c r="C185">
        <v>267</v>
      </c>
      <c r="D185">
        <v>0</v>
      </c>
    </row>
    <row r="186" spans="1:4" x14ac:dyDescent="0.3">
      <c r="A186" s="2" t="s">
        <v>8535</v>
      </c>
      <c r="B186" s="2" t="s">
        <v>6769</v>
      </c>
      <c r="C186">
        <v>118</v>
      </c>
      <c r="D186">
        <v>0</v>
      </c>
    </row>
    <row r="187" spans="1:4" x14ac:dyDescent="0.3">
      <c r="A187" s="2" t="s">
        <v>8535</v>
      </c>
      <c r="B187" s="2" t="s">
        <v>6775</v>
      </c>
      <c r="C187">
        <v>272</v>
      </c>
      <c r="D187">
        <v>0</v>
      </c>
    </row>
    <row r="188" spans="1:4" x14ac:dyDescent="0.3">
      <c r="A188" s="2" t="s">
        <v>8535</v>
      </c>
      <c r="B188" s="2" t="s">
        <v>6779</v>
      </c>
      <c r="C188">
        <v>0</v>
      </c>
      <c r="D188">
        <v>0</v>
      </c>
    </row>
    <row r="189" spans="1:4" x14ac:dyDescent="0.3">
      <c r="A189" s="2" t="s">
        <v>8535</v>
      </c>
      <c r="B189" s="2" t="s">
        <v>6783</v>
      </c>
      <c r="C189">
        <v>121</v>
      </c>
      <c r="D189">
        <v>0</v>
      </c>
    </row>
    <row r="190" spans="1:4" x14ac:dyDescent="0.3">
      <c r="A190" s="2" t="s">
        <v>8535</v>
      </c>
      <c r="B190" s="2" t="s">
        <v>6786</v>
      </c>
      <c r="C190">
        <v>121</v>
      </c>
      <c r="D190">
        <v>0</v>
      </c>
    </row>
    <row r="191" spans="1:4" x14ac:dyDescent="0.3">
      <c r="A191" s="2" t="s">
        <v>8535</v>
      </c>
      <c r="B191" s="2" t="s">
        <v>6791</v>
      </c>
      <c r="C191">
        <v>1400</v>
      </c>
      <c r="D191">
        <v>2775</v>
      </c>
    </row>
    <row r="192" spans="1:4" x14ac:dyDescent="0.3">
      <c r="A192" s="2" t="s">
        <v>8535</v>
      </c>
      <c r="B192" s="2" t="s">
        <v>6793</v>
      </c>
      <c r="C192">
        <v>1154</v>
      </c>
      <c r="D192">
        <v>1021</v>
      </c>
    </row>
    <row r="193" spans="1:4" x14ac:dyDescent="0.3">
      <c r="A193" s="2" t="s">
        <v>8535</v>
      </c>
      <c r="B193" s="2" t="s">
        <v>6801</v>
      </c>
      <c r="C193">
        <v>1700</v>
      </c>
      <c r="D193">
        <v>3700</v>
      </c>
    </row>
    <row r="194" spans="1:4" x14ac:dyDescent="0.3">
      <c r="A194" s="2" t="s">
        <v>8535</v>
      </c>
      <c r="B194" s="2" t="s">
        <v>6812</v>
      </c>
      <c r="C194">
        <v>0</v>
      </c>
      <c r="D194">
        <v>0</v>
      </c>
    </row>
    <row r="195" spans="1:4" x14ac:dyDescent="0.3">
      <c r="A195" s="2" t="s">
        <v>8535</v>
      </c>
      <c r="B195" s="2" t="s">
        <v>6834</v>
      </c>
      <c r="C195">
        <v>0</v>
      </c>
      <c r="D195">
        <v>0</v>
      </c>
    </row>
    <row r="196" spans="1:4" x14ac:dyDescent="0.3">
      <c r="A196" s="2" t="s">
        <v>8535</v>
      </c>
      <c r="B196" s="2" t="s">
        <v>6778</v>
      </c>
      <c r="C196">
        <v>604</v>
      </c>
      <c r="D196">
        <v>1190</v>
      </c>
    </row>
    <row r="197" spans="1:4" x14ac:dyDescent="0.3">
      <c r="A197" s="2" t="s">
        <v>8535</v>
      </c>
      <c r="B197" s="2" t="s">
        <v>6804</v>
      </c>
      <c r="C197">
        <v>0</v>
      </c>
      <c r="D197">
        <v>0</v>
      </c>
    </row>
    <row r="198" spans="1:4" x14ac:dyDescent="0.3">
      <c r="A198" s="2" t="s">
        <v>8535</v>
      </c>
      <c r="B198" s="2" t="s">
        <v>5903</v>
      </c>
      <c r="C198">
        <v>0</v>
      </c>
      <c r="D198">
        <v>0</v>
      </c>
    </row>
    <row r="199" spans="1:4" x14ac:dyDescent="0.3">
      <c r="A199" s="2" t="s">
        <v>8535</v>
      </c>
      <c r="B199" s="2" t="s">
        <v>5920</v>
      </c>
      <c r="C199">
        <v>2169</v>
      </c>
      <c r="D199">
        <v>5658</v>
      </c>
    </row>
    <row r="200" spans="1:4" x14ac:dyDescent="0.3">
      <c r="A200" s="2" t="s">
        <v>8535</v>
      </c>
      <c r="B200" s="2" t="s">
        <v>5929</v>
      </c>
      <c r="C200">
        <v>53</v>
      </c>
      <c r="D200">
        <v>0</v>
      </c>
    </row>
    <row r="201" spans="1:4" x14ac:dyDescent="0.3">
      <c r="A201" s="2" t="s">
        <v>8535</v>
      </c>
      <c r="B201" s="2" t="s">
        <v>5932</v>
      </c>
      <c r="C201">
        <v>349</v>
      </c>
      <c r="D201">
        <v>0</v>
      </c>
    </row>
    <row r="202" spans="1:4" x14ac:dyDescent="0.3">
      <c r="A202" s="2" t="s">
        <v>8535</v>
      </c>
      <c r="B202" s="2" t="s">
        <v>5943</v>
      </c>
      <c r="C202">
        <v>624</v>
      </c>
      <c r="D202">
        <v>1265</v>
      </c>
    </row>
    <row r="203" spans="1:4" x14ac:dyDescent="0.3">
      <c r="A203" s="2" t="s">
        <v>8535</v>
      </c>
      <c r="B203" s="2" t="s">
        <v>5945</v>
      </c>
      <c r="C203">
        <v>15</v>
      </c>
      <c r="D203">
        <v>36</v>
      </c>
    </row>
    <row r="204" spans="1:4" x14ac:dyDescent="0.3">
      <c r="A204" s="2" t="s">
        <v>8535</v>
      </c>
      <c r="B204" s="2" t="s">
        <v>5965</v>
      </c>
      <c r="C204">
        <v>0</v>
      </c>
      <c r="D204">
        <v>0</v>
      </c>
    </row>
    <row r="205" spans="1:4" x14ac:dyDescent="0.3">
      <c r="A205" s="2" t="s">
        <v>8535</v>
      </c>
      <c r="B205" s="2" t="s">
        <v>5977</v>
      </c>
      <c r="C205">
        <v>2286</v>
      </c>
      <c r="D205">
        <v>3672</v>
      </c>
    </row>
    <row r="206" spans="1:4" x14ac:dyDescent="0.3">
      <c r="A206" s="2" t="s">
        <v>8535</v>
      </c>
      <c r="B206" s="2" t="s">
        <v>5979</v>
      </c>
      <c r="C206">
        <v>0</v>
      </c>
      <c r="D206">
        <v>0</v>
      </c>
    </row>
    <row r="207" spans="1:4" x14ac:dyDescent="0.3">
      <c r="A207" s="2" t="s">
        <v>8535</v>
      </c>
      <c r="B207" s="2" t="s">
        <v>5978</v>
      </c>
      <c r="C207">
        <v>2873</v>
      </c>
      <c r="D207">
        <v>7786</v>
      </c>
    </row>
    <row r="208" spans="1:4" x14ac:dyDescent="0.3">
      <c r="A208" s="2" t="s">
        <v>8535</v>
      </c>
      <c r="B208" s="2" t="s">
        <v>5991</v>
      </c>
      <c r="C208">
        <v>93</v>
      </c>
      <c r="D208">
        <v>482</v>
      </c>
    </row>
    <row r="209" spans="1:4" x14ac:dyDescent="0.3">
      <c r="A209" s="2" t="s">
        <v>8535</v>
      </c>
      <c r="B209" s="2" t="s">
        <v>5989</v>
      </c>
      <c r="C209">
        <v>729</v>
      </c>
      <c r="D209">
        <v>0</v>
      </c>
    </row>
    <row r="210" spans="1:4" x14ac:dyDescent="0.3">
      <c r="A210" s="2" t="s">
        <v>8535</v>
      </c>
      <c r="B210" s="2" t="s">
        <v>5997</v>
      </c>
      <c r="C210">
        <v>12492</v>
      </c>
      <c r="D210">
        <v>0</v>
      </c>
    </row>
    <row r="211" spans="1:4" x14ac:dyDescent="0.3">
      <c r="A211" s="2" t="s">
        <v>8535</v>
      </c>
      <c r="B211" s="2" t="s">
        <v>6003</v>
      </c>
      <c r="C211">
        <v>0</v>
      </c>
      <c r="D211">
        <v>0</v>
      </c>
    </row>
    <row r="212" spans="1:4" x14ac:dyDescent="0.3">
      <c r="A212" s="2" t="s">
        <v>8535</v>
      </c>
      <c r="B212" s="2" t="s">
        <v>6004</v>
      </c>
      <c r="C212">
        <v>0</v>
      </c>
      <c r="D212">
        <v>0</v>
      </c>
    </row>
    <row r="213" spans="1:4" x14ac:dyDescent="0.3">
      <c r="A213" s="2" t="s">
        <v>8535</v>
      </c>
      <c r="B213" s="2" t="s">
        <v>5998</v>
      </c>
      <c r="C213">
        <v>281</v>
      </c>
      <c r="D213">
        <v>0</v>
      </c>
    </row>
    <row r="214" spans="1:4" x14ac:dyDescent="0.3">
      <c r="A214" s="2" t="s">
        <v>8535</v>
      </c>
      <c r="B214" s="2" t="s">
        <v>6016</v>
      </c>
      <c r="C214">
        <v>1000</v>
      </c>
      <c r="D214">
        <v>1046</v>
      </c>
    </row>
    <row r="215" spans="1:4" x14ac:dyDescent="0.3">
      <c r="A215" s="2" t="s">
        <v>8535</v>
      </c>
      <c r="B215" s="2" t="s">
        <v>6031</v>
      </c>
      <c r="C215">
        <v>677</v>
      </c>
      <c r="D215">
        <v>0</v>
      </c>
    </row>
    <row r="216" spans="1:4" x14ac:dyDescent="0.3">
      <c r="A216" s="2" t="s">
        <v>8535</v>
      </c>
      <c r="B216" s="2" t="s">
        <v>6042</v>
      </c>
      <c r="C216">
        <v>2968</v>
      </c>
      <c r="D216">
        <v>0</v>
      </c>
    </row>
    <row r="217" spans="1:4" x14ac:dyDescent="0.3">
      <c r="A217" s="2" t="s">
        <v>8535</v>
      </c>
      <c r="B217" s="2" t="s">
        <v>6048</v>
      </c>
      <c r="C217">
        <v>0</v>
      </c>
      <c r="D217">
        <v>0</v>
      </c>
    </row>
    <row r="218" spans="1:4" x14ac:dyDescent="0.3">
      <c r="A218" s="2" t="s">
        <v>8535</v>
      </c>
      <c r="B218" s="2" t="s">
        <v>6054</v>
      </c>
      <c r="C218">
        <v>945</v>
      </c>
      <c r="D218">
        <v>2342</v>
      </c>
    </row>
    <row r="219" spans="1:4" x14ac:dyDescent="0.3">
      <c r="A219" s="2" t="s">
        <v>8535</v>
      </c>
      <c r="B219" s="2" t="s">
        <v>6090</v>
      </c>
      <c r="C219">
        <v>0</v>
      </c>
      <c r="D219">
        <v>0</v>
      </c>
    </row>
    <row r="220" spans="1:4" x14ac:dyDescent="0.3">
      <c r="A220" s="2" t="s">
        <v>8535</v>
      </c>
      <c r="B220" s="2" t="s">
        <v>6091</v>
      </c>
      <c r="C220">
        <v>34</v>
      </c>
      <c r="D220">
        <v>0</v>
      </c>
    </row>
    <row r="221" spans="1:4" x14ac:dyDescent="0.3">
      <c r="A221" s="2" t="s">
        <v>8535</v>
      </c>
      <c r="B221" s="2" t="s">
        <v>6113</v>
      </c>
      <c r="C221">
        <v>2514</v>
      </c>
      <c r="D221">
        <v>4648</v>
      </c>
    </row>
    <row r="222" spans="1:4" x14ac:dyDescent="0.3">
      <c r="A222" s="2" t="s">
        <v>8535</v>
      </c>
      <c r="B222" s="2" t="s">
        <v>6143</v>
      </c>
      <c r="C222">
        <v>239</v>
      </c>
      <c r="D222">
        <v>0</v>
      </c>
    </row>
    <row r="223" spans="1:4" x14ac:dyDescent="0.3">
      <c r="A223" s="2" t="s">
        <v>8535</v>
      </c>
      <c r="B223" s="2" t="s">
        <v>6152</v>
      </c>
      <c r="C223">
        <v>0</v>
      </c>
      <c r="D223">
        <v>0</v>
      </c>
    </row>
    <row r="224" spans="1:4" x14ac:dyDescent="0.3">
      <c r="A224" s="2" t="s">
        <v>8535</v>
      </c>
      <c r="B224" s="2" t="s">
        <v>6124</v>
      </c>
      <c r="C224">
        <v>262</v>
      </c>
      <c r="D224">
        <v>0</v>
      </c>
    </row>
    <row r="225" spans="1:4" x14ac:dyDescent="0.3">
      <c r="A225" s="2" t="s">
        <v>8535</v>
      </c>
      <c r="B225" s="2" t="s">
        <v>6126</v>
      </c>
      <c r="C225">
        <v>1341</v>
      </c>
      <c r="D225">
        <v>2592</v>
      </c>
    </row>
    <row r="226" spans="1:4" x14ac:dyDescent="0.3">
      <c r="A226" s="2" t="s">
        <v>8535</v>
      </c>
      <c r="B226" s="2" t="s">
        <v>6129</v>
      </c>
      <c r="C226">
        <v>2139</v>
      </c>
      <c r="D226">
        <v>4436</v>
      </c>
    </row>
    <row r="227" spans="1:4" x14ac:dyDescent="0.3">
      <c r="A227" s="2" t="s">
        <v>8535</v>
      </c>
      <c r="B227" s="2" t="s">
        <v>6181</v>
      </c>
      <c r="C227">
        <v>0</v>
      </c>
      <c r="D227">
        <v>0</v>
      </c>
    </row>
    <row r="228" spans="1:4" x14ac:dyDescent="0.3">
      <c r="A228" s="2" t="s">
        <v>8535</v>
      </c>
      <c r="B228" s="2" t="s">
        <v>6200</v>
      </c>
      <c r="C228">
        <v>26</v>
      </c>
      <c r="D228">
        <v>272</v>
      </c>
    </row>
    <row r="229" spans="1:4" x14ac:dyDescent="0.3">
      <c r="A229" s="2" t="s">
        <v>8535</v>
      </c>
      <c r="B229" s="2" t="s">
        <v>6208</v>
      </c>
      <c r="C229">
        <v>560</v>
      </c>
      <c r="D229">
        <v>0</v>
      </c>
    </row>
    <row r="230" spans="1:4" x14ac:dyDescent="0.3">
      <c r="A230" s="2" t="s">
        <v>8535</v>
      </c>
      <c r="B230" s="2" t="s">
        <v>6219</v>
      </c>
      <c r="C230">
        <v>0</v>
      </c>
      <c r="D230">
        <v>0</v>
      </c>
    </row>
    <row r="231" spans="1:4" x14ac:dyDescent="0.3">
      <c r="A231" s="2" t="s">
        <v>8535</v>
      </c>
      <c r="B231" s="2" t="s">
        <v>6236</v>
      </c>
      <c r="C231">
        <v>0</v>
      </c>
      <c r="D231">
        <v>0</v>
      </c>
    </row>
    <row r="232" spans="1:4" x14ac:dyDescent="0.3">
      <c r="A232" s="2" t="s">
        <v>8535</v>
      </c>
      <c r="B232" s="2" t="s">
        <v>6245</v>
      </c>
      <c r="C232">
        <v>5424</v>
      </c>
      <c r="D232">
        <v>26343</v>
      </c>
    </row>
    <row r="233" spans="1:4" x14ac:dyDescent="0.3">
      <c r="A233" s="2" t="s">
        <v>8535</v>
      </c>
      <c r="B233" s="2" t="s">
        <v>6254</v>
      </c>
      <c r="C233">
        <v>0</v>
      </c>
      <c r="D233">
        <v>0</v>
      </c>
    </row>
    <row r="234" spans="1:4" x14ac:dyDescent="0.3">
      <c r="A234" s="2" t="s">
        <v>8535</v>
      </c>
      <c r="B234" s="2" t="s">
        <v>6248</v>
      </c>
      <c r="C234">
        <v>47</v>
      </c>
      <c r="D234">
        <v>0</v>
      </c>
    </row>
    <row r="235" spans="1:4" x14ac:dyDescent="0.3">
      <c r="A235" s="2" t="s">
        <v>8535</v>
      </c>
      <c r="B235" s="2" t="s">
        <v>6249</v>
      </c>
      <c r="C235">
        <v>37</v>
      </c>
      <c r="D235">
        <v>0</v>
      </c>
    </row>
    <row r="236" spans="1:4" x14ac:dyDescent="0.3">
      <c r="A236" s="2" t="s">
        <v>8535</v>
      </c>
      <c r="B236" s="2" t="s">
        <v>6263</v>
      </c>
      <c r="C236">
        <v>560</v>
      </c>
      <c r="D236">
        <v>0</v>
      </c>
    </row>
    <row r="237" spans="1:4" x14ac:dyDescent="0.3">
      <c r="A237" s="2" t="s">
        <v>8535</v>
      </c>
      <c r="B237" s="2" t="s">
        <v>6266</v>
      </c>
      <c r="C237">
        <v>723</v>
      </c>
      <c r="D237">
        <v>0</v>
      </c>
    </row>
    <row r="238" spans="1:4" x14ac:dyDescent="0.3">
      <c r="A238" s="2" t="s">
        <v>8535</v>
      </c>
      <c r="B238" s="2" t="s">
        <v>6273</v>
      </c>
      <c r="C238">
        <v>918</v>
      </c>
      <c r="D238">
        <v>1780</v>
      </c>
    </row>
    <row r="239" spans="1:4" x14ac:dyDescent="0.3">
      <c r="A239" s="2" t="s">
        <v>8535</v>
      </c>
      <c r="B239" s="2" t="s">
        <v>6314</v>
      </c>
      <c r="C239">
        <v>825</v>
      </c>
      <c r="D239">
        <v>2075</v>
      </c>
    </row>
    <row r="240" spans="1:4" x14ac:dyDescent="0.3">
      <c r="A240" s="2" t="s">
        <v>8535</v>
      </c>
      <c r="B240" s="2" t="s">
        <v>6321</v>
      </c>
      <c r="C240">
        <v>0</v>
      </c>
      <c r="D240">
        <v>0</v>
      </c>
    </row>
    <row r="241" spans="1:4" x14ac:dyDescent="0.3">
      <c r="A241" s="2" t="s">
        <v>8535</v>
      </c>
      <c r="B241" s="2" t="s">
        <v>6323</v>
      </c>
      <c r="C241">
        <v>0</v>
      </c>
      <c r="D241">
        <v>0</v>
      </c>
    </row>
    <row r="242" spans="1:4" x14ac:dyDescent="0.3">
      <c r="A242" s="2" t="s">
        <v>8535</v>
      </c>
      <c r="B242" s="2" t="s">
        <v>6320</v>
      </c>
      <c r="C242">
        <v>992</v>
      </c>
      <c r="D242">
        <v>2000</v>
      </c>
    </row>
    <row r="243" spans="1:4" x14ac:dyDescent="0.3">
      <c r="A243" s="2" t="s">
        <v>8535</v>
      </c>
      <c r="B243" s="2" t="s">
        <v>6339</v>
      </c>
      <c r="C243">
        <v>3183</v>
      </c>
      <c r="D243">
        <v>0</v>
      </c>
    </row>
    <row r="244" spans="1:4" x14ac:dyDescent="0.3">
      <c r="A244" s="2" t="s">
        <v>8535</v>
      </c>
      <c r="B244" s="2" t="s">
        <v>6363</v>
      </c>
      <c r="C244">
        <v>645</v>
      </c>
      <c r="D244">
        <v>840</v>
      </c>
    </row>
    <row r="245" spans="1:4" x14ac:dyDescent="0.3">
      <c r="A245" s="2" t="s">
        <v>8535</v>
      </c>
      <c r="B245" s="2" t="s">
        <v>6333</v>
      </c>
      <c r="C245">
        <v>1238</v>
      </c>
      <c r="D245">
        <v>2520</v>
      </c>
    </row>
    <row r="246" spans="1:4" x14ac:dyDescent="0.3">
      <c r="A246" s="2" t="s">
        <v>8535</v>
      </c>
      <c r="B246" s="2" t="s">
        <v>6407</v>
      </c>
      <c r="C246">
        <v>48</v>
      </c>
      <c r="D246">
        <v>0</v>
      </c>
    </row>
    <row r="247" spans="1:4" x14ac:dyDescent="0.3">
      <c r="A247" s="2" t="s">
        <v>8535</v>
      </c>
      <c r="B247" s="2" t="s">
        <v>6412</v>
      </c>
      <c r="C247">
        <v>174</v>
      </c>
      <c r="D247">
        <v>0</v>
      </c>
    </row>
    <row r="248" spans="1:4" x14ac:dyDescent="0.3">
      <c r="A248" s="2" t="s">
        <v>8535</v>
      </c>
      <c r="B248" s="2" t="s">
        <v>6434</v>
      </c>
      <c r="C248">
        <v>17</v>
      </c>
      <c r="D248">
        <v>22</v>
      </c>
    </row>
    <row r="249" spans="1:4" x14ac:dyDescent="0.3">
      <c r="A249" s="2" t="s">
        <v>8535</v>
      </c>
      <c r="B249" s="2" t="s">
        <v>6435</v>
      </c>
      <c r="C249">
        <v>44</v>
      </c>
      <c r="D249">
        <v>0</v>
      </c>
    </row>
    <row r="250" spans="1:4" x14ac:dyDescent="0.3">
      <c r="A250" s="2" t="s">
        <v>8535</v>
      </c>
      <c r="B250" s="2" t="s">
        <v>6449</v>
      </c>
      <c r="C250">
        <v>0</v>
      </c>
      <c r="D250">
        <v>0</v>
      </c>
    </row>
    <row r="251" spans="1:4" x14ac:dyDescent="0.3">
      <c r="A251" s="2" t="s">
        <v>8535</v>
      </c>
      <c r="B251" s="2" t="s">
        <v>6486</v>
      </c>
      <c r="C251">
        <v>0</v>
      </c>
      <c r="D251">
        <v>0</v>
      </c>
    </row>
    <row r="252" spans="1:4" x14ac:dyDescent="0.3">
      <c r="A252" s="2" t="s">
        <v>8535</v>
      </c>
      <c r="B252" s="2" t="s">
        <v>6495</v>
      </c>
      <c r="C252">
        <v>106</v>
      </c>
      <c r="D252">
        <v>0</v>
      </c>
    </row>
    <row r="253" spans="1:4" x14ac:dyDescent="0.3">
      <c r="A253" s="2" t="s">
        <v>8535</v>
      </c>
      <c r="B253" s="2" t="s">
        <v>6500</v>
      </c>
      <c r="C253">
        <v>0</v>
      </c>
      <c r="D253">
        <v>0</v>
      </c>
    </row>
    <row r="254" spans="1:4" x14ac:dyDescent="0.3">
      <c r="A254" s="2" t="s">
        <v>8535</v>
      </c>
      <c r="B254" s="2" t="s">
        <v>6521</v>
      </c>
      <c r="C254">
        <v>531</v>
      </c>
      <c r="D254">
        <v>400</v>
      </c>
    </row>
    <row r="255" spans="1:4" x14ac:dyDescent="0.3">
      <c r="A255" s="2" t="s">
        <v>8535</v>
      </c>
      <c r="B255" s="2" t="s">
        <v>6532</v>
      </c>
      <c r="C255">
        <v>0</v>
      </c>
      <c r="D255">
        <v>0</v>
      </c>
    </row>
    <row r="256" spans="1:4" x14ac:dyDescent="0.3">
      <c r="A256" s="2" t="s">
        <v>8535</v>
      </c>
      <c r="B256" s="2" t="s">
        <v>6538</v>
      </c>
      <c r="C256">
        <v>66</v>
      </c>
      <c r="D256">
        <v>0</v>
      </c>
    </row>
    <row r="257" spans="1:4" x14ac:dyDescent="0.3">
      <c r="A257" s="2" t="s">
        <v>8535</v>
      </c>
      <c r="B257" s="2" t="s">
        <v>6550</v>
      </c>
      <c r="C257">
        <v>0</v>
      </c>
      <c r="D257">
        <v>0</v>
      </c>
    </row>
    <row r="258" spans="1:4" x14ac:dyDescent="0.3">
      <c r="A258" s="2" t="s">
        <v>8535</v>
      </c>
      <c r="B258" s="2" t="s">
        <v>6556</v>
      </c>
      <c r="C258">
        <v>1438</v>
      </c>
      <c r="D258">
        <v>0</v>
      </c>
    </row>
    <row r="259" spans="1:4" x14ac:dyDescent="0.3">
      <c r="A259" s="2" t="s">
        <v>8535</v>
      </c>
      <c r="B259" s="2" t="s">
        <v>6560</v>
      </c>
      <c r="C259">
        <v>772</v>
      </c>
      <c r="D259">
        <v>0</v>
      </c>
    </row>
    <row r="260" spans="1:4" x14ac:dyDescent="0.3">
      <c r="A260" s="2" t="s">
        <v>8535</v>
      </c>
      <c r="B260" s="2" t="s">
        <v>6574</v>
      </c>
      <c r="C260">
        <v>0</v>
      </c>
      <c r="D260">
        <v>0</v>
      </c>
    </row>
    <row r="261" spans="1:4" x14ac:dyDescent="0.3">
      <c r="A261" s="2" t="s">
        <v>8535</v>
      </c>
      <c r="B261" s="2" t="s">
        <v>6581</v>
      </c>
      <c r="C261">
        <v>0</v>
      </c>
      <c r="D261">
        <v>0</v>
      </c>
    </row>
    <row r="262" spans="1:4" x14ac:dyDescent="0.3">
      <c r="A262" s="2" t="s">
        <v>8535</v>
      </c>
      <c r="B262" s="2" t="s">
        <v>6584</v>
      </c>
      <c r="C262">
        <v>0</v>
      </c>
      <c r="D262">
        <v>30527</v>
      </c>
    </row>
    <row r="263" spans="1:4" x14ac:dyDescent="0.3">
      <c r="A263" s="2" t="s">
        <v>8535</v>
      </c>
      <c r="B263" s="2" t="s">
        <v>6592</v>
      </c>
      <c r="C263">
        <v>4969</v>
      </c>
      <c r="D263">
        <v>0</v>
      </c>
    </row>
    <row r="264" spans="1:4" x14ac:dyDescent="0.3">
      <c r="A264" s="2" t="s">
        <v>8535</v>
      </c>
      <c r="B264" s="2" t="s">
        <v>6654</v>
      </c>
      <c r="C264">
        <v>0</v>
      </c>
      <c r="D264">
        <v>0</v>
      </c>
    </row>
    <row r="265" spans="1:4" x14ac:dyDescent="0.3">
      <c r="A265" s="2" t="s">
        <v>8535</v>
      </c>
      <c r="B265" s="2" t="s">
        <v>6655</v>
      </c>
      <c r="C265">
        <v>0</v>
      </c>
      <c r="D265">
        <v>0</v>
      </c>
    </row>
    <row r="266" spans="1:4" x14ac:dyDescent="0.3">
      <c r="A266" s="2" t="s">
        <v>8535</v>
      </c>
      <c r="B266" s="2" t="s">
        <v>6662</v>
      </c>
      <c r="C266">
        <v>243</v>
      </c>
      <c r="D266">
        <v>0</v>
      </c>
    </row>
    <row r="267" spans="1:4" x14ac:dyDescent="0.3">
      <c r="A267" s="2" t="s">
        <v>8535</v>
      </c>
      <c r="B267" s="2" t="s">
        <v>6665</v>
      </c>
      <c r="C267">
        <v>1813</v>
      </c>
      <c r="D267">
        <v>0</v>
      </c>
    </row>
    <row r="268" spans="1:4" x14ac:dyDescent="0.3">
      <c r="A268" s="2" t="s">
        <v>8535</v>
      </c>
      <c r="B268" s="2" t="s">
        <v>6660</v>
      </c>
      <c r="C268">
        <v>1133</v>
      </c>
      <c r="D268">
        <v>0</v>
      </c>
    </row>
    <row r="269" spans="1:4" x14ac:dyDescent="0.3">
      <c r="A269" s="2" t="s">
        <v>8535</v>
      </c>
      <c r="B269" s="2" t="s">
        <v>8780</v>
      </c>
      <c r="C269">
        <v>0</v>
      </c>
      <c r="D269">
        <v>44196</v>
      </c>
    </row>
    <row r="270" spans="1:4" x14ac:dyDescent="0.3">
      <c r="A270" s="2" t="s">
        <v>8535</v>
      </c>
      <c r="B270" s="2" t="s">
        <v>6692</v>
      </c>
      <c r="C270">
        <v>0</v>
      </c>
      <c r="D270">
        <v>0</v>
      </c>
    </row>
    <row r="271" spans="1:4" x14ac:dyDescent="0.3">
      <c r="A271" s="2" t="s">
        <v>8535</v>
      </c>
      <c r="B271" s="2" t="s">
        <v>6676</v>
      </c>
      <c r="C271">
        <v>1102</v>
      </c>
      <c r="D271">
        <v>0</v>
      </c>
    </row>
    <row r="272" spans="1:4" x14ac:dyDescent="0.3">
      <c r="A272" s="2" t="s">
        <v>8535</v>
      </c>
      <c r="B272" s="2" t="s">
        <v>6697</v>
      </c>
      <c r="C272">
        <v>0</v>
      </c>
      <c r="D272">
        <v>0</v>
      </c>
    </row>
    <row r="273" spans="1:4" x14ac:dyDescent="0.3">
      <c r="A273" s="2" t="s">
        <v>8535</v>
      </c>
      <c r="B273" s="2" t="s">
        <v>6699</v>
      </c>
      <c r="C273">
        <v>0</v>
      </c>
      <c r="D273">
        <v>0</v>
      </c>
    </row>
    <row r="274" spans="1:4" x14ac:dyDescent="0.3">
      <c r="A274" s="2" t="s">
        <v>8535</v>
      </c>
      <c r="B274" s="2" t="s">
        <v>6702</v>
      </c>
      <c r="C274">
        <v>700</v>
      </c>
      <c r="D274">
        <v>1940</v>
      </c>
    </row>
    <row r="275" spans="1:4" x14ac:dyDescent="0.3">
      <c r="A275" s="2" t="s">
        <v>8535</v>
      </c>
      <c r="B275" s="2" t="s">
        <v>6704</v>
      </c>
      <c r="C275">
        <v>550</v>
      </c>
      <c r="D275">
        <v>1427</v>
      </c>
    </row>
    <row r="276" spans="1:4" x14ac:dyDescent="0.3">
      <c r="A276" s="2" t="s">
        <v>8535</v>
      </c>
      <c r="B276" s="2" t="s">
        <v>6710</v>
      </c>
      <c r="C276">
        <v>0</v>
      </c>
      <c r="D276">
        <v>0</v>
      </c>
    </row>
    <row r="277" spans="1:4" x14ac:dyDescent="0.3">
      <c r="A277" s="2" t="s">
        <v>8535</v>
      </c>
      <c r="B277" s="2" t="s">
        <v>6712</v>
      </c>
      <c r="C277">
        <v>161</v>
      </c>
      <c r="D277">
        <v>0</v>
      </c>
    </row>
    <row r="278" spans="1:4" x14ac:dyDescent="0.3">
      <c r="A278" s="2" t="s">
        <v>8535</v>
      </c>
      <c r="B278" s="2" t="s">
        <v>6713</v>
      </c>
      <c r="C278">
        <v>0</v>
      </c>
      <c r="D278">
        <v>0</v>
      </c>
    </row>
    <row r="279" spans="1:4" x14ac:dyDescent="0.3">
      <c r="A279" s="2" t="s">
        <v>8535</v>
      </c>
      <c r="B279" s="2" t="s">
        <v>6731</v>
      </c>
      <c r="C279">
        <v>104</v>
      </c>
      <c r="D279">
        <v>0</v>
      </c>
    </row>
    <row r="280" spans="1:4" x14ac:dyDescent="0.3">
      <c r="A280" s="2" t="s">
        <v>8535</v>
      </c>
      <c r="B280" s="2" t="s">
        <v>6737</v>
      </c>
      <c r="C280">
        <v>95</v>
      </c>
      <c r="D280">
        <v>0</v>
      </c>
    </row>
    <row r="281" spans="1:4" x14ac:dyDescent="0.3">
      <c r="A281" s="2" t="s">
        <v>8535</v>
      </c>
      <c r="B281" s="2" t="s">
        <v>6746</v>
      </c>
      <c r="C281">
        <v>2037</v>
      </c>
      <c r="D281">
        <v>0</v>
      </c>
    </row>
    <row r="282" spans="1:4" x14ac:dyDescent="0.3">
      <c r="A282" s="2" t="s">
        <v>8535</v>
      </c>
      <c r="B282" s="2" t="s">
        <v>10931</v>
      </c>
      <c r="C282">
        <v>0</v>
      </c>
      <c r="D282">
        <v>20025</v>
      </c>
    </row>
    <row r="283" spans="1:4" x14ac:dyDescent="0.3">
      <c r="A283" s="2" t="s">
        <v>8535</v>
      </c>
      <c r="B283" s="2" t="s">
        <v>6753</v>
      </c>
      <c r="C283">
        <v>11080</v>
      </c>
      <c r="D283">
        <v>0</v>
      </c>
    </row>
    <row r="284" spans="1:4" x14ac:dyDescent="0.3">
      <c r="A284" s="2" t="s">
        <v>8535</v>
      </c>
      <c r="B284" s="2" t="s">
        <v>6767</v>
      </c>
      <c r="C284">
        <v>0</v>
      </c>
      <c r="D284">
        <v>0</v>
      </c>
    </row>
    <row r="285" spans="1:4" x14ac:dyDescent="0.3">
      <c r="A285" s="2" t="s">
        <v>8535</v>
      </c>
      <c r="B285" s="2" t="s">
        <v>6785</v>
      </c>
      <c r="C285">
        <v>941</v>
      </c>
      <c r="D285">
        <v>0</v>
      </c>
    </row>
    <row r="286" spans="1:4" x14ac:dyDescent="0.3">
      <c r="A286" s="2" t="s">
        <v>8535</v>
      </c>
      <c r="B286" s="2" t="s">
        <v>6790</v>
      </c>
      <c r="C286">
        <v>3298</v>
      </c>
      <c r="D286">
        <v>2935</v>
      </c>
    </row>
    <row r="287" spans="1:4" x14ac:dyDescent="0.3">
      <c r="A287" s="2" t="s">
        <v>8535</v>
      </c>
      <c r="B287" s="2" t="s">
        <v>6794</v>
      </c>
      <c r="C287">
        <v>209</v>
      </c>
      <c r="D287">
        <v>457</v>
      </c>
    </row>
    <row r="288" spans="1:4" x14ac:dyDescent="0.3">
      <c r="A288" s="2" t="s">
        <v>8535</v>
      </c>
      <c r="B288" s="2" t="s">
        <v>6798</v>
      </c>
      <c r="C288">
        <v>309</v>
      </c>
      <c r="D288">
        <v>0</v>
      </c>
    </row>
    <row r="289" spans="1:4" x14ac:dyDescent="0.3">
      <c r="A289" s="2" t="s">
        <v>8535</v>
      </c>
      <c r="B289" s="2" t="s">
        <v>6802</v>
      </c>
      <c r="C289">
        <v>3200</v>
      </c>
      <c r="D289">
        <v>6200</v>
      </c>
    </row>
    <row r="290" spans="1:4" x14ac:dyDescent="0.3">
      <c r="A290" s="2" t="s">
        <v>8535</v>
      </c>
      <c r="B290" s="2" t="s">
        <v>6805</v>
      </c>
      <c r="C290">
        <v>0</v>
      </c>
      <c r="D290">
        <v>0</v>
      </c>
    </row>
    <row r="291" spans="1:4" x14ac:dyDescent="0.3">
      <c r="A291" s="2" t="s">
        <v>8535</v>
      </c>
      <c r="B291" s="2" t="s">
        <v>6814</v>
      </c>
      <c r="C291">
        <v>0</v>
      </c>
      <c r="D291">
        <v>0</v>
      </c>
    </row>
    <row r="292" spans="1:4" x14ac:dyDescent="0.3">
      <c r="A292" s="2" t="s">
        <v>8535</v>
      </c>
      <c r="B292" s="2" t="s">
        <v>6808</v>
      </c>
      <c r="C292">
        <v>417</v>
      </c>
      <c r="D292">
        <v>0</v>
      </c>
    </row>
    <row r="293" spans="1:4" x14ac:dyDescent="0.3">
      <c r="A293" s="2" t="s">
        <v>8535</v>
      </c>
      <c r="B293" s="2" t="s">
        <v>6824</v>
      </c>
      <c r="C293">
        <v>2250</v>
      </c>
      <c r="D293">
        <v>0</v>
      </c>
    </row>
    <row r="294" spans="1:4" x14ac:dyDescent="0.3">
      <c r="A294" s="2" t="s">
        <v>8535</v>
      </c>
      <c r="B294" s="2" t="s">
        <v>6829</v>
      </c>
      <c r="C294">
        <v>257</v>
      </c>
      <c r="D294">
        <v>0</v>
      </c>
    </row>
    <row r="295" spans="1:4" x14ac:dyDescent="0.3">
      <c r="A295" s="2" t="s">
        <v>8535</v>
      </c>
      <c r="B295" s="2" t="s">
        <v>6830</v>
      </c>
      <c r="C295">
        <v>658</v>
      </c>
      <c r="D295">
        <v>0</v>
      </c>
    </row>
    <row r="296" spans="1:4" x14ac:dyDescent="0.3">
      <c r="A296" s="2" t="s">
        <v>8535</v>
      </c>
      <c r="B296" s="2" t="s">
        <v>5918</v>
      </c>
      <c r="C296">
        <v>2623</v>
      </c>
      <c r="D296">
        <v>0</v>
      </c>
    </row>
    <row r="297" spans="1:4" x14ac:dyDescent="0.3">
      <c r="A297" s="2" t="s">
        <v>8535</v>
      </c>
      <c r="B297" s="2" t="s">
        <v>5941</v>
      </c>
      <c r="C297">
        <v>745</v>
      </c>
      <c r="D297">
        <v>1366</v>
      </c>
    </row>
    <row r="298" spans="1:4" x14ac:dyDescent="0.3">
      <c r="A298" s="2" t="s">
        <v>8535</v>
      </c>
      <c r="B298" s="2" t="s">
        <v>5957</v>
      </c>
      <c r="C298">
        <v>0</v>
      </c>
      <c r="D298">
        <v>0</v>
      </c>
    </row>
    <row r="299" spans="1:4" x14ac:dyDescent="0.3">
      <c r="A299" s="2" t="s">
        <v>8535</v>
      </c>
      <c r="B299" s="2" t="s">
        <v>5960</v>
      </c>
      <c r="C299">
        <v>0</v>
      </c>
      <c r="D299">
        <v>0</v>
      </c>
    </row>
    <row r="300" spans="1:4" x14ac:dyDescent="0.3">
      <c r="A300" s="2" t="s">
        <v>8535</v>
      </c>
      <c r="B300" s="2" t="s">
        <v>5968</v>
      </c>
      <c r="C300">
        <v>0</v>
      </c>
      <c r="D300">
        <v>0</v>
      </c>
    </row>
    <row r="301" spans="1:4" x14ac:dyDescent="0.3">
      <c r="A301" s="2" t="s">
        <v>8535</v>
      </c>
      <c r="B301" s="2" t="s">
        <v>6013</v>
      </c>
      <c r="C301">
        <v>0</v>
      </c>
      <c r="D301">
        <v>0</v>
      </c>
    </row>
    <row r="302" spans="1:4" x14ac:dyDescent="0.3">
      <c r="A302" s="2" t="s">
        <v>8535</v>
      </c>
      <c r="B302" s="2" t="s">
        <v>6022</v>
      </c>
      <c r="C302">
        <v>103</v>
      </c>
      <c r="D302">
        <v>0</v>
      </c>
    </row>
    <row r="303" spans="1:4" x14ac:dyDescent="0.3">
      <c r="A303" s="2" t="s">
        <v>8535</v>
      </c>
      <c r="B303" s="2" t="s">
        <v>6028</v>
      </c>
      <c r="C303">
        <v>0</v>
      </c>
      <c r="D303">
        <v>0</v>
      </c>
    </row>
    <row r="304" spans="1:4" x14ac:dyDescent="0.3">
      <c r="A304" s="2" t="s">
        <v>8535</v>
      </c>
      <c r="B304" s="2" t="s">
        <v>6035</v>
      </c>
      <c r="C304">
        <v>0</v>
      </c>
      <c r="D304">
        <v>0</v>
      </c>
    </row>
    <row r="305" spans="1:4" x14ac:dyDescent="0.3">
      <c r="A305" s="2" t="s">
        <v>8535</v>
      </c>
      <c r="B305" s="2" t="s">
        <v>6041</v>
      </c>
      <c r="C305">
        <v>608</v>
      </c>
      <c r="D305">
        <v>0</v>
      </c>
    </row>
    <row r="306" spans="1:4" x14ac:dyDescent="0.3">
      <c r="A306" s="2" t="s">
        <v>8535</v>
      </c>
      <c r="B306" s="2" t="s">
        <v>6057</v>
      </c>
      <c r="C306">
        <v>323</v>
      </c>
      <c r="D306">
        <v>800</v>
      </c>
    </row>
    <row r="307" spans="1:4" x14ac:dyDescent="0.3">
      <c r="A307" s="2" t="s">
        <v>8535</v>
      </c>
      <c r="B307" s="2" t="s">
        <v>6052</v>
      </c>
      <c r="C307">
        <v>1151</v>
      </c>
      <c r="D307">
        <v>0</v>
      </c>
    </row>
    <row r="308" spans="1:4" x14ac:dyDescent="0.3">
      <c r="A308" s="2" t="s">
        <v>8535</v>
      </c>
      <c r="B308" s="2" t="s">
        <v>6076</v>
      </c>
      <c r="C308">
        <v>0</v>
      </c>
      <c r="D308">
        <v>0</v>
      </c>
    </row>
    <row r="309" spans="1:4" x14ac:dyDescent="0.3">
      <c r="A309" s="2" t="s">
        <v>8535</v>
      </c>
      <c r="B309" s="2" t="s">
        <v>6077</v>
      </c>
      <c r="C309">
        <v>0</v>
      </c>
      <c r="D309">
        <v>0</v>
      </c>
    </row>
    <row r="310" spans="1:4" x14ac:dyDescent="0.3">
      <c r="A310" s="2" t="s">
        <v>8535</v>
      </c>
      <c r="B310" s="2" t="s">
        <v>6073</v>
      </c>
      <c r="C310">
        <v>6</v>
      </c>
      <c r="D310">
        <v>25</v>
      </c>
    </row>
    <row r="311" spans="1:4" x14ac:dyDescent="0.3">
      <c r="A311" s="2" t="s">
        <v>8535</v>
      </c>
      <c r="B311" s="2" t="s">
        <v>6087</v>
      </c>
      <c r="C311">
        <v>48</v>
      </c>
      <c r="D311">
        <v>0</v>
      </c>
    </row>
    <row r="312" spans="1:4" x14ac:dyDescent="0.3">
      <c r="A312" s="2" t="s">
        <v>8535</v>
      </c>
      <c r="B312" s="2" t="s">
        <v>10902</v>
      </c>
      <c r="C312">
        <v>0</v>
      </c>
      <c r="D312">
        <v>0</v>
      </c>
    </row>
    <row r="313" spans="1:4" x14ac:dyDescent="0.3">
      <c r="A313" s="2" t="s">
        <v>8535</v>
      </c>
      <c r="B313" s="2" t="s">
        <v>6099</v>
      </c>
      <c r="C313">
        <v>471</v>
      </c>
      <c r="D313">
        <v>0</v>
      </c>
    </row>
    <row r="314" spans="1:4" x14ac:dyDescent="0.3">
      <c r="A314" s="2" t="s">
        <v>8535</v>
      </c>
      <c r="B314" s="2" t="s">
        <v>6151</v>
      </c>
      <c r="C314">
        <v>0</v>
      </c>
      <c r="D314">
        <v>0</v>
      </c>
    </row>
    <row r="315" spans="1:4" x14ac:dyDescent="0.3">
      <c r="A315" s="2" t="s">
        <v>8535</v>
      </c>
      <c r="B315" s="2" t="s">
        <v>6157</v>
      </c>
      <c r="C315">
        <v>0</v>
      </c>
      <c r="D315">
        <v>0</v>
      </c>
    </row>
    <row r="316" spans="1:4" x14ac:dyDescent="0.3">
      <c r="A316" s="2" t="s">
        <v>8535</v>
      </c>
      <c r="B316" s="2" t="s">
        <v>6158</v>
      </c>
      <c r="C316">
        <v>0</v>
      </c>
      <c r="D316">
        <v>0</v>
      </c>
    </row>
    <row r="317" spans="1:4" x14ac:dyDescent="0.3">
      <c r="A317" s="2" t="s">
        <v>8535</v>
      </c>
      <c r="B317" s="2" t="s">
        <v>6168</v>
      </c>
      <c r="C317">
        <v>23</v>
      </c>
      <c r="D317">
        <v>52</v>
      </c>
    </row>
    <row r="318" spans="1:4" x14ac:dyDescent="0.3">
      <c r="A318" s="2" t="s">
        <v>8535</v>
      </c>
      <c r="B318" s="2" t="s">
        <v>6175</v>
      </c>
      <c r="C318">
        <v>381</v>
      </c>
      <c r="D318">
        <v>0</v>
      </c>
    </row>
    <row r="319" spans="1:4" x14ac:dyDescent="0.3">
      <c r="A319" s="2" t="s">
        <v>8535</v>
      </c>
      <c r="B319" s="2" t="s">
        <v>6178</v>
      </c>
      <c r="C319">
        <v>0</v>
      </c>
      <c r="D319">
        <v>0</v>
      </c>
    </row>
    <row r="320" spans="1:4" x14ac:dyDescent="0.3">
      <c r="A320" s="2" t="s">
        <v>8535</v>
      </c>
      <c r="B320" s="2" t="s">
        <v>6179</v>
      </c>
      <c r="C320">
        <v>0</v>
      </c>
      <c r="D320">
        <v>0</v>
      </c>
    </row>
    <row r="321" spans="1:4" x14ac:dyDescent="0.3">
      <c r="A321" s="2" t="s">
        <v>8535</v>
      </c>
      <c r="B321" s="2" t="s">
        <v>6201</v>
      </c>
      <c r="C321">
        <v>86</v>
      </c>
      <c r="D321">
        <v>130</v>
      </c>
    </row>
    <row r="322" spans="1:4" x14ac:dyDescent="0.3">
      <c r="A322" s="2" t="s">
        <v>8535</v>
      </c>
      <c r="B322" s="2" t="s">
        <v>6210</v>
      </c>
      <c r="C322">
        <v>2628</v>
      </c>
      <c r="D322">
        <v>0</v>
      </c>
    </row>
    <row r="323" spans="1:4" x14ac:dyDescent="0.3">
      <c r="A323" s="2" t="s">
        <v>8535</v>
      </c>
      <c r="B323" s="2" t="s">
        <v>6232</v>
      </c>
      <c r="C323">
        <v>122</v>
      </c>
      <c r="D323">
        <v>0</v>
      </c>
    </row>
    <row r="324" spans="1:4" x14ac:dyDescent="0.3">
      <c r="A324" s="2" t="s">
        <v>8535</v>
      </c>
      <c r="B324" s="2" t="s">
        <v>6233</v>
      </c>
      <c r="C324">
        <v>0</v>
      </c>
      <c r="D324">
        <v>0</v>
      </c>
    </row>
    <row r="325" spans="1:4" x14ac:dyDescent="0.3">
      <c r="A325" s="2" t="s">
        <v>8535</v>
      </c>
      <c r="B325" s="2" t="s">
        <v>6269</v>
      </c>
      <c r="C325">
        <v>827</v>
      </c>
      <c r="D325">
        <v>6085</v>
      </c>
    </row>
    <row r="326" spans="1:4" x14ac:dyDescent="0.3">
      <c r="A326" s="2" t="s">
        <v>8535</v>
      </c>
      <c r="B326" s="2" t="s">
        <v>6277</v>
      </c>
      <c r="C326">
        <v>2204</v>
      </c>
      <c r="D326">
        <v>2407</v>
      </c>
    </row>
    <row r="327" spans="1:4" x14ac:dyDescent="0.3">
      <c r="A327" s="2" t="s">
        <v>8535</v>
      </c>
      <c r="B327" s="2" t="s">
        <v>6279</v>
      </c>
      <c r="C327">
        <v>613</v>
      </c>
      <c r="D327">
        <v>1624</v>
      </c>
    </row>
    <row r="328" spans="1:4" x14ac:dyDescent="0.3">
      <c r="A328" s="2" t="s">
        <v>8535</v>
      </c>
      <c r="B328" s="2" t="s">
        <v>6288</v>
      </c>
      <c r="C328">
        <v>33</v>
      </c>
      <c r="D328">
        <v>0</v>
      </c>
    </row>
    <row r="329" spans="1:4" x14ac:dyDescent="0.3">
      <c r="A329" s="2" t="s">
        <v>8535</v>
      </c>
      <c r="B329" s="2" t="s">
        <v>6274</v>
      </c>
      <c r="C329">
        <v>2132</v>
      </c>
      <c r="D329">
        <v>0</v>
      </c>
    </row>
    <row r="330" spans="1:4" x14ac:dyDescent="0.3">
      <c r="A330" s="2" t="s">
        <v>8535</v>
      </c>
      <c r="B330" s="2" t="s">
        <v>6292</v>
      </c>
      <c r="C330">
        <v>135</v>
      </c>
      <c r="D330">
        <v>0</v>
      </c>
    </row>
    <row r="331" spans="1:4" x14ac:dyDescent="0.3">
      <c r="A331" s="2" t="s">
        <v>8535</v>
      </c>
      <c r="B331" s="2" t="s">
        <v>6318</v>
      </c>
      <c r="C331">
        <v>0</v>
      </c>
      <c r="D331">
        <v>0</v>
      </c>
    </row>
    <row r="332" spans="1:4" x14ac:dyDescent="0.3">
      <c r="A332" s="2" t="s">
        <v>8535</v>
      </c>
      <c r="B332" s="2" t="s">
        <v>6328</v>
      </c>
      <c r="C332">
        <v>5712</v>
      </c>
      <c r="D332">
        <v>12900</v>
      </c>
    </row>
    <row r="333" spans="1:4" x14ac:dyDescent="0.3">
      <c r="A333" s="2" t="s">
        <v>8535</v>
      </c>
      <c r="B333" s="2" t="s">
        <v>6331</v>
      </c>
      <c r="C333">
        <v>1499</v>
      </c>
      <c r="D333">
        <v>0</v>
      </c>
    </row>
    <row r="334" spans="1:4" x14ac:dyDescent="0.3">
      <c r="A334" s="2" t="s">
        <v>8535</v>
      </c>
      <c r="B334" s="2" t="s">
        <v>6332</v>
      </c>
      <c r="C334">
        <v>140</v>
      </c>
      <c r="D334">
        <v>0</v>
      </c>
    </row>
    <row r="335" spans="1:4" x14ac:dyDescent="0.3">
      <c r="A335" s="2" t="s">
        <v>8535</v>
      </c>
      <c r="B335" s="2" t="s">
        <v>6342</v>
      </c>
      <c r="C335">
        <v>1501</v>
      </c>
      <c r="D335">
        <v>0</v>
      </c>
    </row>
    <row r="336" spans="1:4" x14ac:dyDescent="0.3">
      <c r="A336" s="2" t="s">
        <v>8535</v>
      </c>
      <c r="B336" s="2" t="s">
        <v>6343</v>
      </c>
      <c r="C336">
        <v>406</v>
      </c>
      <c r="D336">
        <v>0</v>
      </c>
    </row>
    <row r="337" spans="1:4" x14ac:dyDescent="0.3">
      <c r="A337" s="2" t="s">
        <v>8535</v>
      </c>
      <c r="B337" s="2" t="s">
        <v>6358</v>
      </c>
      <c r="C337">
        <v>0</v>
      </c>
      <c r="D337">
        <v>0</v>
      </c>
    </row>
    <row r="338" spans="1:4" x14ac:dyDescent="0.3">
      <c r="A338" s="2" t="s">
        <v>8535</v>
      </c>
      <c r="B338" s="2" t="s">
        <v>6398</v>
      </c>
      <c r="C338">
        <v>0</v>
      </c>
      <c r="D338">
        <v>0</v>
      </c>
    </row>
    <row r="339" spans="1:4" x14ac:dyDescent="0.3">
      <c r="A339" s="2" t="s">
        <v>8535</v>
      </c>
      <c r="B339" s="2" t="s">
        <v>6375</v>
      </c>
      <c r="C339">
        <v>44602</v>
      </c>
      <c r="D339">
        <v>107332</v>
      </c>
    </row>
    <row r="340" spans="1:4" x14ac:dyDescent="0.3">
      <c r="A340" s="2" t="s">
        <v>8535</v>
      </c>
      <c r="B340" s="2" t="s">
        <v>6408</v>
      </c>
      <c r="C340">
        <v>265</v>
      </c>
      <c r="D340">
        <v>0</v>
      </c>
    </row>
    <row r="341" spans="1:4" x14ac:dyDescent="0.3">
      <c r="A341" s="2" t="s">
        <v>8535</v>
      </c>
      <c r="B341" s="2" t="s">
        <v>6413</v>
      </c>
      <c r="C341">
        <v>32</v>
      </c>
      <c r="D341">
        <v>0</v>
      </c>
    </row>
    <row r="342" spans="1:4" x14ac:dyDescent="0.3">
      <c r="A342" s="2" t="s">
        <v>8535</v>
      </c>
      <c r="B342" s="2" t="s">
        <v>6428</v>
      </c>
      <c r="C342">
        <v>300</v>
      </c>
      <c r="D342">
        <v>0</v>
      </c>
    </row>
    <row r="343" spans="1:4" x14ac:dyDescent="0.3">
      <c r="A343" s="2" t="s">
        <v>8535</v>
      </c>
      <c r="B343" s="2" t="s">
        <v>6448</v>
      </c>
      <c r="C343">
        <v>0</v>
      </c>
      <c r="D343">
        <v>0</v>
      </c>
    </row>
    <row r="344" spans="1:4" x14ac:dyDescent="0.3">
      <c r="A344" s="2" t="s">
        <v>8535</v>
      </c>
      <c r="B344" s="2" t="s">
        <v>6456</v>
      </c>
      <c r="C344">
        <v>1390</v>
      </c>
      <c r="D344">
        <v>0</v>
      </c>
    </row>
    <row r="345" spans="1:4" x14ac:dyDescent="0.3">
      <c r="A345" s="2" t="s">
        <v>8535</v>
      </c>
      <c r="B345" s="2" t="s">
        <v>6462</v>
      </c>
      <c r="C345">
        <v>4985</v>
      </c>
      <c r="D345">
        <v>0</v>
      </c>
    </row>
    <row r="346" spans="1:4" x14ac:dyDescent="0.3">
      <c r="A346" s="2" t="s">
        <v>8535</v>
      </c>
      <c r="B346" s="2" t="s">
        <v>6501</v>
      </c>
      <c r="C346">
        <v>0</v>
      </c>
      <c r="D346">
        <v>0</v>
      </c>
    </row>
    <row r="347" spans="1:4" x14ac:dyDescent="0.3">
      <c r="A347" s="2" t="s">
        <v>8535</v>
      </c>
      <c r="B347" s="2" t="s">
        <v>6505</v>
      </c>
      <c r="C347">
        <v>908</v>
      </c>
      <c r="D347">
        <v>568</v>
      </c>
    </row>
    <row r="348" spans="1:4" x14ac:dyDescent="0.3">
      <c r="A348" s="2" t="s">
        <v>8535</v>
      </c>
      <c r="B348" s="2" t="s">
        <v>6515</v>
      </c>
      <c r="C348">
        <v>13532</v>
      </c>
      <c r="D348">
        <v>15</v>
      </c>
    </row>
    <row r="349" spans="1:4" x14ac:dyDescent="0.3">
      <c r="A349" s="2" t="s">
        <v>8535</v>
      </c>
      <c r="B349" s="2" t="s">
        <v>6520</v>
      </c>
      <c r="C349">
        <v>196</v>
      </c>
      <c r="D349">
        <v>0</v>
      </c>
    </row>
    <row r="350" spans="1:4" x14ac:dyDescent="0.3">
      <c r="A350" s="2" t="s">
        <v>8535</v>
      </c>
      <c r="B350" s="2" t="s">
        <v>6545</v>
      </c>
      <c r="C350">
        <v>1389</v>
      </c>
      <c r="D350">
        <v>0</v>
      </c>
    </row>
    <row r="351" spans="1:4" x14ac:dyDescent="0.3">
      <c r="A351" s="2" t="s">
        <v>8535</v>
      </c>
      <c r="B351" s="2" t="s">
        <v>6557</v>
      </c>
      <c r="C351">
        <v>162</v>
      </c>
      <c r="D351">
        <v>0</v>
      </c>
    </row>
    <row r="352" spans="1:4" x14ac:dyDescent="0.3">
      <c r="A352" s="2" t="s">
        <v>8535</v>
      </c>
      <c r="B352" s="2" t="s">
        <v>6564</v>
      </c>
      <c r="C352">
        <v>0</v>
      </c>
      <c r="D352">
        <v>0</v>
      </c>
    </row>
    <row r="353" spans="1:4" x14ac:dyDescent="0.3">
      <c r="A353" s="2" t="s">
        <v>8535</v>
      </c>
      <c r="B353" s="2" t="s">
        <v>6566</v>
      </c>
      <c r="C353">
        <v>0</v>
      </c>
      <c r="D353">
        <v>0</v>
      </c>
    </row>
    <row r="354" spans="1:4" x14ac:dyDescent="0.3">
      <c r="A354" s="2" t="s">
        <v>8535</v>
      </c>
      <c r="B354" s="2" t="s">
        <v>6594</v>
      </c>
      <c r="C354">
        <v>717</v>
      </c>
      <c r="D354">
        <v>0</v>
      </c>
    </row>
    <row r="355" spans="1:4" x14ac:dyDescent="0.3">
      <c r="A355" s="2" t="s">
        <v>8535</v>
      </c>
      <c r="B355" s="2" t="s">
        <v>6596</v>
      </c>
      <c r="C355">
        <v>1535</v>
      </c>
      <c r="D355">
        <v>0</v>
      </c>
    </row>
    <row r="356" spans="1:4" x14ac:dyDescent="0.3">
      <c r="A356" s="2" t="s">
        <v>8535</v>
      </c>
      <c r="B356" s="2" t="s">
        <v>6601</v>
      </c>
      <c r="C356">
        <v>2804</v>
      </c>
      <c r="D356">
        <v>0</v>
      </c>
    </row>
    <row r="357" spans="1:4" x14ac:dyDescent="0.3">
      <c r="A357" s="2" t="s">
        <v>8535</v>
      </c>
      <c r="B357" s="2" t="s">
        <v>6603</v>
      </c>
      <c r="C357">
        <v>3855</v>
      </c>
      <c r="D357">
        <v>0</v>
      </c>
    </row>
    <row r="358" spans="1:4" x14ac:dyDescent="0.3">
      <c r="A358" s="2" t="s">
        <v>8535</v>
      </c>
      <c r="B358" s="2" t="s">
        <v>6605</v>
      </c>
      <c r="C358">
        <v>988</v>
      </c>
      <c r="D358">
        <v>0</v>
      </c>
    </row>
    <row r="359" spans="1:4" x14ac:dyDescent="0.3">
      <c r="A359" s="2" t="s">
        <v>8535</v>
      </c>
      <c r="B359" s="2" t="s">
        <v>6606</v>
      </c>
      <c r="C359">
        <v>1536</v>
      </c>
      <c r="D359">
        <v>0</v>
      </c>
    </row>
    <row r="360" spans="1:4" x14ac:dyDescent="0.3">
      <c r="A360" s="2" t="s">
        <v>8535</v>
      </c>
      <c r="B360" s="2" t="s">
        <v>6607</v>
      </c>
      <c r="C360">
        <v>520</v>
      </c>
      <c r="D360">
        <v>0</v>
      </c>
    </row>
    <row r="361" spans="1:4" x14ac:dyDescent="0.3">
      <c r="A361" s="2" t="s">
        <v>8535</v>
      </c>
      <c r="B361" s="2" t="s">
        <v>6634</v>
      </c>
      <c r="C361">
        <v>747</v>
      </c>
      <c r="D361">
        <v>0</v>
      </c>
    </row>
    <row r="362" spans="1:4" x14ac:dyDescent="0.3">
      <c r="A362" s="2" t="s">
        <v>8535</v>
      </c>
      <c r="B362" s="2" t="s">
        <v>6638</v>
      </c>
      <c r="C362">
        <v>304</v>
      </c>
      <c r="D362">
        <v>0</v>
      </c>
    </row>
    <row r="363" spans="1:4" x14ac:dyDescent="0.3">
      <c r="A363" s="2" t="s">
        <v>8535</v>
      </c>
      <c r="B363" s="2" t="s">
        <v>6657</v>
      </c>
      <c r="C363">
        <v>0</v>
      </c>
      <c r="D363">
        <v>0</v>
      </c>
    </row>
    <row r="364" spans="1:4" x14ac:dyDescent="0.3">
      <c r="A364" s="2" t="s">
        <v>8535</v>
      </c>
      <c r="B364" s="2" t="s">
        <v>6661</v>
      </c>
      <c r="C364">
        <v>383</v>
      </c>
      <c r="D364">
        <v>0</v>
      </c>
    </row>
    <row r="365" spans="1:4" x14ac:dyDescent="0.3">
      <c r="A365" s="2" t="s">
        <v>8535</v>
      </c>
      <c r="B365" s="2" t="s">
        <v>6689</v>
      </c>
      <c r="C365">
        <v>0</v>
      </c>
      <c r="D365">
        <v>0</v>
      </c>
    </row>
    <row r="366" spans="1:4" x14ac:dyDescent="0.3">
      <c r="A366" s="2" t="s">
        <v>8535</v>
      </c>
      <c r="B366" s="2" t="s">
        <v>6695</v>
      </c>
      <c r="C366">
        <v>0</v>
      </c>
      <c r="D366">
        <v>0</v>
      </c>
    </row>
    <row r="367" spans="1:4" x14ac:dyDescent="0.3">
      <c r="A367" s="2" t="s">
        <v>8535</v>
      </c>
      <c r="B367" s="2" t="s">
        <v>6706</v>
      </c>
      <c r="C367">
        <v>0</v>
      </c>
      <c r="D367">
        <v>0</v>
      </c>
    </row>
    <row r="368" spans="1:4" x14ac:dyDescent="0.3">
      <c r="A368" s="2" t="s">
        <v>8535</v>
      </c>
      <c r="B368" s="2" t="s">
        <v>6701</v>
      </c>
      <c r="C368">
        <v>1591</v>
      </c>
      <c r="D368">
        <v>0</v>
      </c>
    </row>
    <row r="369" spans="1:4" x14ac:dyDescent="0.3">
      <c r="A369" s="2" t="s">
        <v>8535</v>
      </c>
      <c r="B369" s="2" t="s">
        <v>6726</v>
      </c>
      <c r="C369">
        <v>224</v>
      </c>
      <c r="D369">
        <v>0</v>
      </c>
    </row>
    <row r="370" spans="1:4" x14ac:dyDescent="0.3">
      <c r="A370" s="2" t="s">
        <v>8535</v>
      </c>
      <c r="B370" s="2" t="s">
        <v>6741</v>
      </c>
      <c r="C370">
        <v>1342</v>
      </c>
      <c r="D370">
        <v>0</v>
      </c>
    </row>
    <row r="371" spans="1:4" x14ac:dyDescent="0.3">
      <c r="A371" s="2" t="s">
        <v>8535</v>
      </c>
      <c r="B371" s="2" t="s">
        <v>6742</v>
      </c>
      <c r="C371">
        <v>3443</v>
      </c>
      <c r="D371">
        <v>0</v>
      </c>
    </row>
    <row r="372" spans="1:4" x14ac:dyDescent="0.3">
      <c r="A372" s="2" t="s">
        <v>8535</v>
      </c>
      <c r="B372" s="2" t="s">
        <v>6748</v>
      </c>
      <c r="C372">
        <v>39</v>
      </c>
      <c r="D372">
        <v>0</v>
      </c>
    </row>
    <row r="373" spans="1:4" x14ac:dyDescent="0.3">
      <c r="A373" s="2" t="s">
        <v>8535</v>
      </c>
      <c r="B373" s="2" t="s">
        <v>6799</v>
      </c>
      <c r="C373">
        <v>758</v>
      </c>
      <c r="D373">
        <v>0</v>
      </c>
    </row>
    <row r="374" spans="1:4" x14ac:dyDescent="0.3">
      <c r="A374" s="2" t="s">
        <v>8535</v>
      </c>
      <c r="B374" s="2" t="s">
        <v>6800</v>
      </c>
      <c r="C374">
        <v>0</v>
      </c>
      <c r="D374">
        <v>0</v>
      </c>
    </row>
    <row r="375" spans="1:4" x14ac:dyDescent="0.3">
      <c r="A375" s="2" t="s">
        <v>8535</v>
      </c>
      <c r="B375" s="2" t="s">
        <v>6789</v>
      </c>
      <c r="C375">
        <v>1161</v>
      </c>
      <c r="D375">
        <v>0</v>
      </c>
    </row>
    <row r="376" spans="1:4" x14ac:dyDescent="0.3">
      <c r="A376" s="2" t="s">
        <v>8535</v>
      </c>
      <c r="B376" s="2" t="s">
        <v>6803</v>
      </c>
      <c r="C376">
        <v>4510</v>
      </c>
      <c r="D376">
        <v>0</v>
      </c>
    </row>
    <row r="377" spans="1:4" x14ac:dyDescent="0.3">
      <c r="A377" s="2" t="s">
        <v>8535</v>
      </c>
      <c r="B377" s="2" t="s">
        <v>6811</v>
      </c>
      <c r="C377">
        <v>0</v>
      </c>
      <c r="D377">
        <v>0</v>
      </c>
    </row>
    <row r="378" spans="1:4" x14ac:dyDescent="0.3">
      <c r="A378" s="2" t="s">
        <v>8535</v>
      </c>
      <c r="B378" s="2" t="s">
        <v>6807</v>
      </c>
      <c r="C378">
        <v>551</v>
      </c>
      <c r="D378">
        <v>0</v>
      </c>
    </row>
    <row r="379" spans="1:4" x14ac:dyDescent="0.3">
      <c r="A379" s="2" t="s">
        <v>8535</v>
      </c>
      <c r="B379" s="2" t="s">
        <v>6817</v>
      </c>
      <c r="C379">
        <v>35</v>
      </c>
      <c r="D379">
        <v>0</v>
      </c>
    </row>
    <row r="380" spans="1:4" x14ac:dyDescent="0.3">
      <c r="A380" s="2" t="s">
        <v>8535</v>
      </c>
      <c r="B380" s="2" t="s">
        <v>6818</v>
      </c>
      <c r="C380">
        <v>42</v>
      </c>
      <c r="D380">
        <v>0</v>
      </c>
    </row>
    <row r="381" spans="1:4" x14ac:dyDescent="0.3">
      <c r="A381" s="2" t="s">
        <v>8535</v>
      </c>
      <c r="B381" s="2" t="s">
        <v>6833</v>
      </c>
      <c r="C381">
        <v>0</v>
      </c>
      <c r="D381">
        <v>0</v>
      </c>
    </row>
    <row r="382" spans="1:4" x14ac:dyDescent="0.3">
      <c r="A382" s="2" t="s">
        <v>8535</v>
      </c>
      <c r="B382" s="2" t="s">
        <v>5912</v>
      </c>
      <c r="C382">
        <v>600</v>
      </c>
      <c r="D382">
        <v>1200</v>
      </c>
    </row>
    <row r="383" spans="1:4" x14ac:dyDescent="0.3">
      <c r="A383" s="2" t="s">
        <v>8535</v>
      </c>
      <c r="B383" s="2" t="s">
        <v>5917</v>
      </c>
      <c r="C383">
        <v>30</v>
      </c>
      <c r="D383">
        <v>0</v>
      </c>
    </row>
    <row r="384" spans="1:4" x14ac:dyDescent="0.3">
      <c r="A384" s="2" t="s">
        <v>8535</v>
      </c>
      <c r="B384" s="2" t="s">
        <v>5907</v>
      </c>
      <c r="C384">
        <v>0</v>
      </c>
      <c r="D384">
        <v>0</v>
      </c>
    </row>
    <row r="385" spans="1:4" x14ac:dyDescent="0.3">
      <c r="A385" s="2" t="s">
        <v>8535</v>
      </c>
      <c r="B385" s="2" t="s">
        <v>5908</v>
      </c>
      <c r="C385">
        <v>0</v>
      </c>
      <c r="D385">
        <v>0</v>
      </c>
    </row>
    <row r="386" spans="1:4" x14ac:dyDescent="0.3">
      <c r="A386" s="2" t="s">
        <v>8535</v>
      </c>
      <c r="B386" s="2" t="s">
        <v>5936</v>
      </c>
      <c r="C386">
        <v>2414</v>
      </c>
      <c r="D386">
        <v>4831</v>
      </c>
    </row>
    <row r="387" spans="1:4" x14ac:dyDescent="0.3">
      <c r="A387" s="2" t="s">
        <v>8535</v>
      </c>
      <c r="B387" s="2" t="s">
        <v>5951</v>
      </c>
      <c r="C387">
        <v>0</v>
      </c>
      <c r="D387">
        <v>0</v>
      </c>
    </row>
    <row r="388" spans="1:4" x14ac:dyDescent="0.3">
      <c r="A388" s="2" t="s">
        <v>8535</v>
      </c>
      <c r="B388" s="2" t="s">
        <v>5954</v>
      </c>
      <c r="C388">
        <v>0</v>
      </c>
      <c r="D388">
        <v>0</v>
      </c>
    </row>
    <row r="389" spans="1:4" x14ac:dyDescent="0.3">
      <c r="A389" s="2" t="s">
        <v>8535</v>
      </c>
      <c r="B389" s="2" t="s">
        <v>5966</v>
      </c>
      <c r="C389">
        <v>0</v>
      </c>
      <c r="D389">
        <v>0</v>
      </c>
    </row>
    <row r="390" spans="1:4" x14ac:dyDescent="0.3">
      <c r="A390" s="2" t="s">
        <v>8535</v>
      </c>
      <c r="B390" s="2" t="s">
        <v>5981</v>
      </c>
      <c r="C390">
        <v>0</v>
      </c>
      <c r="D390">
        <v>0</v>
      </c>
    </row>
    <row r="391" spans="1:4" x14ac:dyDescent="0.3">
      <c r="A391" s="2" t="s">
        <v>8535</v>
      </c>
      <c r="B391" s="2" t="s">
        <v>5987</v>
      </c>
      <c r="C391">
        <v>0</v>
      </c>
      <c r="D391">
        <v>0</v>
      </c>
    </row>
    <row r="392" spans="1:4" x14ac:dyDescent="0.3">
      <c r="A392" s="2" t="s">
        <v>8535</v>
      </c>
      <c r="B392" s="2" t="s">
        <v>6002</v>
      </c>
      <c r="C392">
        <v>0</v>
      </c>
      <c r="D392">
        <v>0</v>
      </c>
    </row>
    <row r="393" spans="1:4" x14ac:dyDescent="0.3">
      <c r="A393" s="2" t="s">
        <v>8535</v>
      </c>
      <c r="B393" s="2" t="s">
        <v>6007</v>
      </c>
      <c r="C393">
        <v>2769</v>
      </c>
      <c r="D393">
        <v>0</v>
      </c>
    </row>
    <row r="394" spans="1:4" x14ac:dyDescent="0.3">
      <c r="A394" s="2" t="s">
        <v>8535</v>
      </c>
      <c r="B394" s="2" t="s">
        <v>6009</v>
      </c>
      <c r="C394">
        <v>0</v>
      </c>
      <c r="D394">
        <v>0</v>
      </c>
    </row>
    <row r="395" spans="1:4" x14ac:dyDescent="0.3">
      <c r="A395" s="2" t="s">
        <v>8535</v>
      </c>
      <c r="B395" s="2" t="s">
        <v>6017</v>
      </c>
      <c r="C395">
        <v>1237</v>
      </c>
      <c r="D395">
        <v>1300</v>
      </c>
    </row>
    <row r="396" spans="1:4" x14ac:dyDescent="0.3">
      <c r="A396" s="2" t="s">
        <v>8535</v>
      </c>
      <c r="B396" s="2" t="s">
        <v>6020</v>
      </c>
      <c r="C396">
        <v>0</v>
      </c>
      <c r="D396">
        <v>0</v>
      </c>
    </row>
    <row r="397" spans="1:4" x14ac:dyDescent="0.3">
      <c r="A397" s="2" t="s">
        <v>8535</v>
      </c>
      <c r="B397" s="2" t="s">
        <v>6026</v>
      </c>
      <c r="C397">
        <v>0</v>
      </c>
      <c r="D397">
        <v>0</v>
      </c>
    </row>
    <row r="398" spans="1:4" x14ac:dyDescent="0.3">
      <c r="A398" s="2" t="s">
        <v>8535</v>
      </c>
      <c r="B398" s="2" t="s">
        <v>6023</v>
      </c>
      <c r="C398">
        <v>188</v>
      </c>
      <c r="D398">
        <v>0</v>
      </c>
    </row>
    <row r="399" spans="1:4" x14ac:dyDescent="0.3">
      <c r="A399" s="2" t="s">
        <v>8535</v>
      </c>
      <c r="B399" s="2" t="s">
        <v>6039</v>
      </c>
      <c r="C399">
        <v>0</v>
      </c>
      <c r="D399">
        <v>0</v>
      </c>
    </row>
    <row r="400" spans="1:4" x14ac:dyDescent="0.3">
      <c r="A400" s="2" t="s">
        <v>8535</v>
      </c>
      <c r="B400" s="2" t="s">
        <v>6043</v>
      </c>
      <c r="C400">
        <v>0</v>
      </c>
      <c r="D400">
        <v>0</v>
      </c>
    </row>
    <row r="401" spans="1:4" x14ac:dyDescent="0.3">
      <c r="A401" s="2" t="s">
        <v>8535</v>
      </c>
      <c r="B401" s="2" t="s">
        <v>6094</v>
      </c>
      <c r="C401">
        <v>416</v>
      </c>
      <c r="D401">
        <v>0</v>
      </c>
    </row>
    <row r="402" spans="1:4" x14ac:dyDescent="0.3">
      <c r="A402" s="2" t="s">
        <v>8535</v>
      </c>
      <c r="B402" s="2" t="s">
        <v>6119</v>
      </c>
      <c r="C402">
        <v>26</v>
      </c>
      <c r="D402">
        <v>0</v>
      </c>
    </row>
    <row r="403" spans="1:4" x14ac:dyDescent="0.3">
      <c r="A403" s="2" t="s">
        <v>8535</v>
      </c>
      <c r="B403" s="2" t="s">
        <v>6139</v>
      </c>
      <c r="C403">
        <v>1301</v>
      </c>
      <c r="D403">
        <v>0</v>
      </c>
    </row>
    <row r="404" spans="1:4" x14ac:dyDescent="0.3">
      <c r="A404" s="2" t="s">
        <v>8535</v>
      </c>
      <c r="B404" s="2" t="s">
        <v>6145</v>
      </c>
      <c r="C404">
        <v>296</v>
      </c>
      <c r="D404">
        <v>0</v>
      </c>
    </row>
    <row r="405" spans="1:4" x14ac:dyDescent="0.3">
      <c r="A405" s="2" t="s">
        <v>8535</v>
      </c>
      <c r="B405" s="2" t="s">
        <v>6156</v>
      </c>
      <c r="C405">
        <v>0</v>
      </c>
      <c r="D405">
        <v>0</v>
      </c>
    </row>
    <row r="406" spans="1:4" x14ac:dyDescent="0.3">
      <c r="A406" s="2" t="s">
        <v>8535</v>
      </c>
      <c r="B406" s="2" t="s">
        <v>6180</v>
      </c>
      <c r="C406">
        <v>0</v>
      </c>
      <c r="D406">
        <v>0</v>
      </c>
    </row>
    <row r="407" spans="1:4" x14ac:dyDescent="0.3">
      <c r="A407" s="2" t="s">
        <v>8535</v>
      </c>
      <c r="B407" s="2" t="s">
        <v>6182</v>
      </c>
      <c r="C407">
        <v>0</v>
      </c>
      <c r="D407">
        <v>0</v>
      </c>
    </row>
    <row r="408" spans="1:4" x14ac:dyDescent="0.3">
      <c r="A408" s="2" t="s">
        <v>8535</v>
      </c>
      <c r="B408" s="2" t="s">
        <v>6184</v>
      </c>
      <c r="C408">
        <v>479</v>
      </c>
      <c r="D408">
        <v>842</v>
      </c>
    </row>
    <row r="409" spans="1:4" x14ac:dyDescent="0.3">
      <c r="A409" s="2" t="s">
        <v>8535</v>
      </c>
      <c r="B409" s="2" t="s">
        <v>6188</v>
      </c>
      <c r="C409">
        <v>3001</v>
      </c>
      <c r="D409">
        <v>0</v>
      </c>
    </row>
    <row r="410" spans="1:4" x14ac:dyDescent="0.3">
      <c r="A410" s="2" t="s">
        <v>8535</v>
      </c>
      <c r="B410" s="2" t="s">
        <v>6190</v>
      </c>
      <c r="C410">
        <v>46</v>
      </c>
      <c r="D410">
        <v>0</v>
      </c>
    </row>
    <row r="411" spans="1:4" x14ac:dyDescent="0.3">
      <c r="A411" s="2" t="s">
        <v>8535</v>
      </c>
      <c r="B411" s="2" t="s">
        <v>6206</v>
      </c>
      <c r="C411">
        <v>44</v>
      </c>
      <c r="D411">
        <v>277</v>
      </c>
    </row>
    <row r="412" spans="1:4" x14ac:dyDescent="0.3">
      <c r="A412" s="2" t="s">
        <v>8535</v>
      </c>
      <c r="B412" s="2" t="s">
        <v>6212</v>
      </c>
      <c r="C412">
        <v>454</v>
      </c>
      <c r="D412">
        <v>671</v>
      </c>
    </row>
    <row r="413" spans="1:4" x14ac:dyDescent="0.3">
      <c r="A413" s="2" t="s">
        <v>8535</v>
      </c>
      <c r="B413" s="2" t="s">
        <v>6220</v>
      </c>
      <c r="C413">
        <v>0</v>
      </c>
      <c r="D413">
        <v>0</v>
      </c>
    </row>
    <row r="414" spans="1:4" x14ac:dyDescent="0.3">
      <c r="A414" s="2" t="s">
        <v>8535</v>
      </c>
      <c r="B414" s="2" t="s">
        <v>6221</v>
      </c>
      <c r="C414">
        <v>0</v>
      </c>
      <c r="D414">
        <v>0</v>
      </c>
    </row>
    <row r="415" spans="1:4" x14ac:dyDescent="0.3">
      <c r="A415" s="2" t="s">
        <v>8535</v>
      </c>
      <c r="B415" s="2" t="s">
        <v>6222</v>
      </c>
      <c r="C415">
        <v>5772</v>
      </c>
      <c r="D415">
        <v>0</v>
      </c>
    </row>
    <row r="416" spans="1:4" x14ac:dyDescent="0.3">
      <c r="A416" s="2" t="s">
        <v>8535</v>
      </c>
      <c r="B416" s="2" t="s">
        <v>6234</v>
      </c>
      <c r="C416">
        <v>0</v>
      </c>
      <c r="D416">
        <v>0</v>
      </c>
    </row>
    <row r="417" spans="1:4" x14ac:dyDescent="0.3">
      <c r="A417" s="2" t="s">
        <v>8535</v>
      </c>
      <c r="B417" s="2" t="s">
        <v>6237</v>
      </c>
      <c r="C417">
        <v>0</v>
      </c>
      <c r="D417">
        <v>0</v>
      </c>
    </row>
    <row r="418" spans="1:4" x14ac:dyDescent="0.3">
      <c r="A418" s="2" t="s">
        <v>8535</v>
      </c>
      <c r="B418" s="2" t="s">
        <v>6247</v>
      </c>
      <c r="C418">
        <v>121</v>
      </c>
      <c r="D418">
        <v>297</v>
      </c>
    </row>
    <row r="419" spans="1:4" x14ac:dyDescent="0.3">
      <c r="A419" s="2" t="s">
        <v>8535</v>
      </c>
      <c r="B419" s="2" t="s">
        <v>6255</v>
      </c>
      <c r="C419">
        <v>0</v>
      </c>
      <c r="D419">
        <v>0</v>
      </c>
    </row>
    <row r="420" spans="1:4" x14ac:dyDescent="0.3">
      <c r="A420" s="2" t="s">
        <v>8535</v>
      </c>
      <c r="B420" s="2" t="s">
        <v>6270</v>
      </c>
      <c r="C420">
        <v>1490</v>
      </c>
      <c r="D420">
        <v>0</v>
      </c>
    </row>
    <row r="421" spans="1:4" x14ac:dyDescent="0.3">
      <c r="A421" s="2" t="s">
        <v>8535</v>
      </c>
      <c r="B421" s="2" t="s">
        <v>6293</v>
      </c>
      <c r="C421">
        <v>0</v>
      </c>
      <c r="D421">
        <v>0</v>
      </c>
    </row>
    <row r="422" spans="1:4" x14ac:dyDescent="0.3">
      <c r="A422" s="2" t="s">
        <v>8535</v>
      </c>
      <c r="B422" s="2" t="s">
        <v>6352</v>
      </c>
      <c r="C422">
        <v>4733</v>
      </c>
      <c r="D422">
        <v>0</v>
      </c>
    </row>
    <row r="423" spans="1:4" x14ac:dyDescent="0.3">
      <c r="A423" s="2" t="s">
        <v>8535</v>
      </c>
      <c r="B423" s="2" t="s">
        <v>6368</v>
      </c>
      <c r="C423">
        <v>816</v>
      </c>
      <c r="D423">
        <v>5300</v>
      </c>
    </row>
    <row r="424" spans="1:4" x14ac:dyDescent="0.3">
      <c r="A424" s="2" t="s">
        <v>8535</v>
      </c>
      <c r="B424" s="2" t="s">
        <v>6370</v>
      </c>
      <c r="C424">
        <v>225</v>
      </c>
      <c r="D424">
        <v>305</v>
      </c>
    </row>
    <row r="425" spans="1:4" x14ac:dyDescent="0.3">
      <c r="A425" s="2" t="s">
        <v>8535</v>
      </c>
      <c r="B425" s="2" t="s">
        <v>6388</v>
      </c>
      <c r="C425">
        <v>0</v>
      </c>
      <c r="D425">
        <v>0</v>
      </c>
    </row>
    <row r="426" spans="1:4" x14ac:dyDescent="0.3">
      <c r="A426" s="2" t="s">
        <v>8535</v>
      </c>
      <c r="B426" s="2" t="s">
        <v>6402</v>
      </c>
      <c r="C426">
        <v>803</v>
      </c>
      <c r="D426">
        <v>1739</v>
      </c>
    </row>
    <row r="427" spans="1:4" x14ac:dyDescent="0.3">
      <c r="A427" s="2" t="s">
        <v>8535</v>
      </c>
      <c r="B427" s="2" t="s">
        <v>6410</v>
      </c>
      <c r="C427">
        <v>6014</v>
      </c>
      <c r="D427">
        <v>2371</v>
      </c>
    </row>
    <row r="428" spans="1:4" x14ac:dyDescent="0.3">
      <c r="A428" s="2" t="s">
        <v>8535</v>
      </c>
      <c r="B428" s="2" t="s">
        <v>6411</v>
      </c>
      <c r="C428">
        <v>2845</v>
      </c>
      <c r="D428">
        <v>0</v>
      </c>
    </row>
    <row r="429" spans="1:4" x14ac:dyDescent="0.3">
      <c r="A429" s="2" t="s">
        <v>8535</v>
      </c>
      <c r="B429" s="2" t="s">
        <v>6414</v>
      </c>
      <c r="C429">
        <v>160</v>
      </c>
      <c r="D429">
        <v>320</v>
      </c>
    </row>
    <row r="430" spans="1:4" x14ac:dyDescent="0.3">
      <c r="A430" s="2" t="s">
        <v>8535</v>
      </c>
      <c r="B430" s="2" t="s">
        <v>6440</v>
      </c>
      <c r="C430">
        <v>844</v>
      </c>
      <c r="D430">
        <v>0</v>
      </c>
    </row>
    <row r="431" spans="1:4" x14ac:dyDescent="0.3">
      <c r="A431" s="2" t="s">
        <v>8535</v>
      </c>
      <c r="B431" s="2" t="s">
        <v>6457</v>
      </c>
      <c r="C431">
        <v>1483</v>
      </c>
      <c r="D431">
        <v>0</v>
      </c>
    </row>
    <row r="432" spans="1:4" x14ac:dyDescent="0.3">
      <c r="A432" s="2" t="s">
        <v>8535</v>
      </c>
      <c r="B432" s="2" t="s">
        <v>6485</v>
      </c>
      <c r="C432">
        <v>0</v>
      </c>
      <c r="D432">
        <v>0</v>
      </c>
    </row>
    <row r="433" spans="1:4" x14ac:dyDescent="0.3">
      <c r="A433" s="2" t="s">
        <v>8535</v>
      </c>
      <c r="B433" s="2" t="s">
        <v>6458</v>
      </c>
      <c r="C433">
        <v>0</v>
      </c>
      <c r="D433">
        <v>0</v>
      </c>
    </row>
    <row r="434" spans="1:4" x14ac:dyDescent="0.3">
      <c r="A434" s="2" t="s">
        <v>8535</v>
      </c>
      <c r="B434" s="2" t="s">
        <v>6468</v>
      </c>
      <c r="C434">
        <v>23405</v>
      </c>
      <c r="D434">
        <v>45995</v>
      </c>
    </row>
    <row r="435" spans="1:4" x14ac:dyDescent="0.3">
      <c r="A435" s="2" t="s">
        <v>8535</v>
      </c>
      <c r="B435" s="2" t="s">
        <v>6471</v>
      </c>
      <c r="C435">
        <v>20575</v>
      </c>
      <c r="D435">
        <v>46000</v>
      </c>
    </row>
    <row r="436" spans="1:4" x14ac:dyDescent="0.3">
      <c r="A436" s="2" t="s">
        <v>8535</v>
      </c>
      <c r="B436" s="2" t="s">
        <v>6516</v>
      </c>
      <c r="C436">
        <v>2425</v>
      </c>
      <c r="D436">
        <v>0</v>
      </c>
    </row>
    <row r="437" spans="1:4" x14ac:dyDescent="0.3">
      <c r="A437" s="2" t="s">
        <v>8535</v>
      </c>
      <c r="B437" s="2" t="s">
        <v>6517</v>
      </c>
      <c r="C437">
        <v>3676</v>
      </c>
      <c r="D437">
        <v>0</v>
      </c>
    </row>
    <row r="438" spans="1:4" x14ac:dyDescent="0.3">
      <c r="A438" s="2" t="s">
        <v>8535</v>
      </c>
      <c r="B438" s="2" t="s">
        <v>6534</v>
      </c>
      <c r="C438">
        <v>0</v>
      </c>
      <c r="D438">
        <v>0</v>
      </c>
    </row>
    <row r="439" spans="1:4" x14ac:dyDescent="0.3">
      <c r="A439" s="2" t="s">
        <v>8535</v>
      </c>
      <c r="B439" s="2" t="s">
        <v>6529</v>
      </c>
      <c r="C439">
        <v>209</v>
      </c>
      <c r="D439">
        <v>0</v>
      </c>
    </row>
    <row r="440" spans="1:4" x14ac:dyDescent="0.3">
      <c r="A440" s="2" t="s">
        <v>8535</v>
      </c>
      <c r="B440" s="2" t="s">
        <v>6551</v>
      </c>
      <c r="C440">
        <v>0</v>
      </c>
      <c r="D440">
        <v>0</v>
      </c>
    </row>
    <row r="441" spans="1:4" x14ac:dyDescent="0.3">
      <c r="A441" s="2" t="s">
        <v>8535</v>
      </c>
      <c r="B441" s="2" t="s">
        <v>6563</v>
      </c>
      <c r="C441">
        <v>545</v>
      </c>
      <c r="D441">
        <v>0</v>
      </c>
    </row>
    <row r="442" spans="1:4" x14ac:dyDescent="0.3">
      <c r="A442" s="2" t="s">
        <v>8535</v>
      </c>
      <c r="B442" s="2" t="s">
        <v>6561</v>
      </c>
      <c r="C442">
        <v>0</v>
      </c>
      <c r="D442">
        <v>0</v>
      </c>
    </row>
    <row r="443" spans="1:4" x14ac:dyDescent="0.3">
      <c r="A443" s="2" t="s">
        <v>8535</v>
      </c>
      <c r="B443" s="2" t="s">
        <v>6571</v>
      </c>
      <c r="C443">
        <v>321</v>
      </c>
      <c r="D443">
        <v>0</v>
      </c>
    </row>
    <row r="444" spans="1:4" x14ac:dyDescent="0.3">
      <c r="A444" s="2" t="s">
        <v>8535</v>
      </c>
      <c r="B444" s="2" t="s">
        <v>6577</v>
      </c>
      <c r="C444">
        <v>0</v>
      </c>
      <c r="D444">
        <v>0</v>
      </c>
    </row>
    <row r="445" spans="1:4" x14ac:dyDescent="0.3">
      <c r="A445" s="2" t="s">
        <v>8535</v>
      </c>
      <c r="B445" s="2" t="s">
        <v>6602</v>
      </c>
      <c r="C445">
        <v>0</v>
      </c>
      <c r="D445">
        <v>0</v>
      </c>
    </row>
    <row r="446" spans="1:4" x14ac:dyDescent="0.3">
      <c r="A446" s="2" t="s">
        <v>8535</v>
      </c>
      <c r="B446" s="2" t="s">
        <v>6610</v>
      </c>
      <c r="C446">
        <v>18</v>
      </c>
      <c r="D446">
        <v>39</v>
      </c>
    </row>
    <row r="447" spans="1:4" x14ac:dyDescent="0.3">
      <c r="A447" s="2" t="s">
        <v>8535</v>
      </c>
      <c r="B447" s="2" t="s">
        <v>6623</v>
      </c>
      <c r="C447">
        <v>11</v>
      </c>
      <c r="D447">
        <v>0</v>
      </c>
    </row>
    <row r="448" spans="1:4" x14ac:dyDescent="0.3">
      <c r="A448" s="2" t="s">
        <v>8535</v>
      </c>
      <c r="B448" s="2" t="s">
        <v>6626</v>
      </c>
      <c r="C448">
        <v>347</v>
      </c>
      <c r="D448">
        <v>0</v>
      </c>
    </row>
    <row r="449" spans="1:4" x14ac:dyDescent="0.3">
      <c r="A449" s="2" t="s">
        <v>8535</v>
      </c>
      <c r="B449" s="2" t="s">
        <v>6631</v>
      </c>
      <c r="C449">
        <v>1739</v>
      </c>
      <c r="D449">
        <v>0</v>
      </c>
    </row>
    <row r="450" spans="1:4" x14ac:dyDescent="0.3">
      <c r="A450" s="2" t="s">
        <v>8535</v>
      </c>
      <c r="B450" s="2" t="s">
        <v>6636</v>
      </c>
      <c r="C450">
        <v>4738</v>
      </c>
      <c r="D450">
        <v>0</v>
      </c>
    </row>
    <row r="451" spans="1:4" x14ac:dyDescent="0.3">
      <c r="A451" s="2" t="s">
        <v>8535</v>
      </c>
      <c r="B451" s="2" t="s">
        <v>6642</v>
      </c>
      <c r="C451">
        <v>0</v>
      </c>
      <c r="D451">
        <v>0</v>
      </c>
    </row>
    <row r="452" spans="1:4" x14ac:dyDescent="0.3">
      <c r="A452" s="2" t="s">
        <v>8535</v>
      </c>
      <c r="B452" s="2" t="s">
        <v>6644</v>
      </c>
      <c r="C452">
        <v>0</v>
      </c>
      <c r="D452">
        <v>0</v>
      </c>
    </row>
    <row r="453" spans="1:4" x14ac:dyDescent="0.3">
      <c r="A453" s="2" t="s">
        <v>8535</v>
      </c>
      <c r="B453" s="2" t="s">
        <v>6647</v>
      </c>
      <c r="C453">
        <v>0</v>
      </c>
      <c r="D453">
        <v>0</v>
      </c>
    </row>
    <row r="454" spans="1:4" x14ac:dyDescent="0.3">
      <c r="A454" s="2" t="s">
        <v>8535</v>
      </c>
      <c r="B454" s="2" t="s">
        <v>6650</v>
      </c>
      <c r="C454">
        <v>0</v>
      </c>
      <c r="D454">
        <v>0</v>
      </c>
    </row>
    <row r="455" spans="1:4" x14ac:dyDescent="0.3">
      <c r="A455" s="2" t="s">
        <v>8535</v>
      </c>
      <c r="B455" s="2" t="s">
        <v>6663</v>
      </c>
      <c r="C455">
        <v>333</v>
      </c>
      <c r="D455">
        <v>0</v>
      </c>
    </row>
    <row r="456" spans="1:4" x14ac:dyDescent="0.3">
      <c r="A456" s="2" t="s">
        <v>8535</v>
      </c>
      <c r="B456" s="2" t="s">
        <v>6664</v>
      </c>
      <c r="C456">
        <v>334</v>
      </c>
      <c r="D456">
        <v>0</v>
      </c>
    </row>
    <row r="457" spans="1:4" x14ac:dyDescent="0.3">
      <c r="A457" s="2" t="s">
        <v>8535</v>
      </c>
      <c r="B457" s="2" t="s">
        <v>8781</v>
      </c>
      <c r="C457">
        <v>0</v>
      </c>
      <c r="D457">
        <v>19972</v>
      </c>
    </row>
    <row r="458" spans="1:4" x14ac:dyDescent="0.3">
      <c r="A458" s="2" t="s">
        <v>8535</v>
      </c>
      <c r="B458" s="2" t="s">
        <v>6670</v>
      </c>
      <c r="C458">
        <v>369</v>
      </c>
      <c r="D458">
        <v>738</v>
      </c>
    </row>
    <row r="459" spans="1:4" x14ac:dyDescent="0.3">
      <c r="A459" s="2" t="s">
        <v>8535</v>
      </c>
      <c r="B459" s="2" t="s">
        <v>6688</v>
      </c>
      <c r="C459">
        <v>0</v>
      </c>
      <c r="D459">
        <v>0</v>
      </c>
    </row>
    <row r="460" spans="1:4" x14ac:dyDescent="0.3">
      <c r="A460" s="2" t="s">
        <v>8535</v>
      </c>
      <c r="B460" s="2" t="s">
        <v>6703</v>
      </c>
      <c r="C460">
        <v>5953</v>
      </c>
      <c r="D460">
        <v>13300</v>
      </c>
    </row>
    <row r="461" spans="1:4" x14ac:dyDescent="0.3">
      <c r="A461" s="2" t="s">
        <v>8535</v>
      </c>
      <c r="B461" s="2" t="s">
        <v>6716</v>
      </c>
      <c r="C461">
        <v>177</v>
      </c>
      <c r="D461">
        <v>0</v>
      </c>
    </row>
    <row r="462" spans="1:4" x14ac:dyDescent="0.3">
      <c r="A462" s="2" t="s">
        <v>8535</v>
      </c>
      <c r="B462" s="2" t="s">
        <v>6727</v>
      </c>
      <c r="C462">
        <v>0</v>
      </c>
      <c r="D462">
        <v>0</v>
      </c>
    </row>
    <row r="463" spans="1:4" x14ac:dyDescent="0.3">
      <c r="A463" s="2" t="s">
        <v>8535</v>
      </c>
      <c r="B463" s="2" t="s">
        <v>6738</v>
      </c>
      <c r="C463">
        <v>12</v>
      </c>
      <c r="D463">
        <v>0</v>
      </c>
    </row>
    <row r="464" spans="1:4" x14ac:dyDescent="0.3">
      <c r="A464" s="2" t="s">
        <v>8535</v>
      </c>
      <c r="B464" s="2" t="s">
        <v>6750</v>
      </c>
      <c r="C464">
        <v>0</v>
      </c>
      <c r="D464">
        <v>0</v>
      </c>
    </row>
    <row r="465" spans="1:4" x14ac:dyDescent="0.3">
      <c r="A465" s="2" t="s">
        <v>8535</v>
      </c>
      <c r="B465" s="2" t="s">
        <v>6756</v>
      </c>
      <c r="C465">
        <v>3927</v>
      </c>
      <c r="D465">
        <v>0</v>
      </c>
    </row>
    <row r="466" spans="1:4" x14ac:dyDescent="0.3">
      <c r="A466" s="2" t="s">
        <v>8535</v>
      </c>
      <c r="B466" s="2" t="s">
        <v>6768</v>
      </c>
      <c r="C466">
        <v>180</v>
      </c>
      <c r="D466">
        <v>0</v>
      </c>
    </row>
    <row r="467" spans="1:4" x14ac:dyDescent="0.3">
      <c r="A467" s="2" t="s">
        <v>8535</v>
      </c>
      <c r="B467" s="2" t="s">
        <v>6770</v>
      </c>
      <c r="C467">
        <v>38586</v>
      </c>
      <c r="D467">
        <v>107015</v>
      </c>
    </row>
    <row r="468" spans="1:4" x14ac:dyDescent="0.3">
      <c r="A468" s="2" t="s">
        <v>8535</v>
      </c>
      <c r="B468" s="2" t="s">
        <v>6774</v>
      </c>
      <c r="C468">
        <v>17</v>
      </c>
      <c r="D468">
        <v>0</v>
      </c>
    </row>
    <row r="469" spans="1:4" x14ac:dyDescent="0.3">
      <c r="A469" s="2" t="s">
        <v>8535</v>
      </c>
      <c r="B469" s="2" t="s">
        <v>6780</v>
      </c>
      <c r="C469">
        <v>0</v>
      </c>
      <c r="D469">
        <v>0</v>
      </c>
    </row>
    <row r="470" spans="1:4" x14ac:dyDescent="0.3">
      <c r="A470" s="2" t="s">
        <v>8535</v>
      </c>
      <c r="B470" s="2" t="s">
        <v>6788</v>
      </c>
      <c r="C470">
        <v>117</v>
      </c>
      <c r="D470">
        <v>0</v>
      </c>
    </row>
    <row r="471" spans="1:4" x14ac:dyDescent="0.3">
      <c r="A471" s="2" t="s">
        <v>8535</v>
      </c>
      <c r="B471" s="2" t="s">
        <v>6795</v>
      </c>
      <c r="C471">
        <v>358</v>
      </c>
      <c r="D471">
        <v>705</v>
      </c>
    </row>
    <row r="472" spans="1:4" x14ac:dyDescent="0.3">
      <c r="A472" s="2" t="s">
        <v>8535</v>
      </c>
      <c r="B472" s="2" t="s">
        <v>6796</v>
      </c>
      <c r="C472">
        <v>178</v>
      </c>
      <c r="D472">
        <v>0</v>
      </c>
    </row>
    <row r="473" spans="1:4" x14ac:dyDescent="0.3">
      <c r="A473" s="2" t="s">
        <v>8535</v>
      </c>
      <c r="B473" s="2" t="s">
        <v>5905</v>
      </c>
      <c r="C473">
        <v>406</v>
      </c>
      <c r="D473">
        <v>0</v>
      </c>
    </row>
    <row r="474" spans="1:4" x14ac:dyDescent="0.3">
      <c r="A474" s="2" t="s">
        <v>8535</v>
      </c>
      <c r="B474" s="2" t="s">
        <v>5923</v>
      </c>
      <c r="C474">
        <v>786</v>
      </c>
      <c r="D474">
        <v>1671</v>
      </c>
    </row>
    <row r="475" spans="1:4" x14ac:dyDescent="0.3">
      <c r="A475" s="2" t="s">
        <v>8535</v>
      </c>
      <c r="B475" s="2" t="s">
        <v>5924</v>
      </c>
      <c r="C475">
        <v>478</v>
      </c>
      <c r="D475">
        <v>1009</v>
      </c>
    </row>
    <row r="476" spans="1:4" x14ac:dyDescent="0.3">
      <c r="A476" s="2" t="s">
        <v>8535</v>
      </c>
      <c r="B476" s="2" t="s">
        <v>5934</v>
      </c>
      <c r="C476">
        <v>175</v>
      </c>
      <c r="D476">
        <v>0</v>
      </c>
    </row>
    <row r="477" spans="1:4" x14ac:dyDescent="0.3">
      <c r="A477" s="2" t="s">
        <v>8535</v>
      </c>
      <c r="B477" s="2" t="s">
        <v>5948</v>
      </c>
      <c r="C477">
        <v>273</v>
      </c>
      <c r="D477">
        <v>0</v>
      </c>
    </row>
    <row r="478" spans="1:4" x14ac:dyDescent="0.3">
      <c r="A478" s="2" t="s">
        <v>8535</v>
      </c>
      <c r="B478" s="2" t="s">
        <v>5955</v>
      </c>
      <c r="C478">
        <v>4053</v>
      </c>
      <c r="D478">
        <v>6061</v>
      </c>
    </row>
    <row r="479" spans="1:4" x14ac:dyDescent="0.3">
      <c r="A479" s="2" t="s">
        <v>8535</v>
      </c>
      <c r="B479" s="2" t="s">
        <v>5958</v>
      </c>
      <c r="C479">
        <v>820</v>
      </c>
      <c r="D479">
        <v>0</v>
      </c>
    </row>
    <row r="480" spans="1:4" x14ac:dyDescent="0.3">
      <c r="A480" s="2" t="s">
        <v>8535</v>
      </c>
      <c r="B480" s="2" t="s">
        <v>5963</v>
      </c>
      <c r="C480">
        <v>2639</v>
      </c>
      <c r="D480">
        <v>0</v>
      </c>
    </row>
    <row r="481" spans="1:4" x14ac:dyDescent="0.3">
      <c r="A481" s="2" t="s">
        <v>8535</v>
      </c>
      <c r="B481" s="2" t="s">
        <v>6005</v>
      </c>
      <c r="C481">
        <v>0</v>
      </c>
      <c r="D481">
        <v>0</v>
      </c>
    </row>
    <row r="482" spans="1:4" x14ac:dyDescent="0.3">
      <c r="A482" s="2" t="s">
        <v>8535</v>
      </c>
      <c r="B482" s="2" t="s">
        <v>6008</v>
      </c>
      <c r="C482">
        <v>4200</v>
      </c>
      <c r="D482">
        <v>0</v>
      </c>
    </row>
    <row r="483" spans="1:4" x14ac:dyDescent="0.3">
      <c r="A483" s="2" t="s">
        <v>8535</v>
      </c>
      <c r="B483" s="2" t="s">
        <v>6011</v>
      </c>
      <c r="C483">
        <v>0</v>
      </c>
      <c r="D483">
        <v>0</v>
      </c>
    </row>
    <row r="484" spans="1:4" x14ac:dyDescent="0.3">
      <c r="A484" s="2" t="s">
        <v>8535</v>
      </c>
      <c r="B484" s="2" t="s">
        <v>6019</v>
      </c>
      <c r="C484">
        <v>0</v>
      </c>
      <c r="D484">
        <v>0</v>
      </c>
    </row>
    <row r="485" spans="1:4" x14ac:dyDescent="0.3">
      <c r="A485" s="2" t="s">
        <v>8535</v>
      </c>
      <c r="B485" s="2" t="s">
        <v>6015</v>
      </c>
      <c r="C485">
        <v>313</v>
      </c>
      <c r="D485">
        <v>0</v>
      </c>
    </row>
    <row r="486" spans="1:4" x14ac:dyDescent="0.3">
      <c r="A486" s="2" t="s">
        <v>8535</v>
      </c>
      <c r="B486" s="2" t="s">
        <v>6036</v>
      </c>
      <c r="C486">
        <v>0</v>
      </c>
      <c r="D486">
        <v>0</v>
      </c>
    </row>
    <row r="487" spans="1:4" x14ac:dyDescent="0.3">
      <c r="A487" s="2" t="s">
        <v>8535</v>
      </c>
      <c r="B487" s="2" t="s">
        <v>6037</v>
      </c>
      <c r="C487">
        <v>0</v>
      </c>
      <c r="D487">
        <v>0</v>
      </c>
    </row>
    <row r="488" spans="1:4" x14ac:dyDescent="0.3">
      <c r="A488" s="2" t="s">
        <v>8535</v>
      </c>
      <c r="B488" s="2" t="s">
        <v>6058</v>
      </c>
      <c r="C488">
        <v>0</v>
      </c>
      <c r="D488">
        <v>0</v>
      </c>
    </row>
    <row r="489" spans="1:4" x14ac:dyDescent="0.3">
      <c r="A489" s="2" t="s">
        <v>8535</v>
      </c>
      <c r="B489" s="2" t="s">
        <v>6067</v>
      </c>
      <c r="C489">
        <v>0</v>
      </c>
      <c r="D489">
        <v>0</v>
      </c>
    </row>
    <row r="490" spans="1:4" x14ac:dyDescent="0.3">
      <c r="A490" s="2" t="s">
        <v>8535</v>
      </c>
      <c r="B490" s="2" t="s">
        <v>6068</v>
      </c>
      <c r="C490">
        <v>890</v>
      </c>
      <c r="D490">
        <v>0</v>
      </c>
    </row>
    <row r="491" spans="1:4" x14ac:dyDescent="0.3">
      <c r="A491" s="2" t="s">
        <v>8535</v>
      </c>
      <c r="B491" s="2" t="s">
        <v>6069</v>
      </c>
      <c r="C491">
        <v>236</v>
      </c>
      <c r="D491">
        <v>0</v>
      </c>
    </row>
    <row r="492" spans="1:4" x14ac:dyDescent="0.3">
      <c r="A492" s="2" t="s">
        <v>8535</v>
      </c>
      <c r="B492" s="2" t="s">
        <v>6093</v>
      </c>
      <c r="C492">
        <v>750</v>
      </c>
      <c r="D492">
        <v>750</v>
      </c>
    </row>
    <row r="493" spans="1:4" x14ac:dyDescent="0.3">
      <c r="A493" s="2" t="s">
        <v>8535</v>
      </c>
      <c r="B493" s="2" t="s">
        <v>6098</v>
      </c>
      <c r="C493">
        <v>2697</v>
      </c>
      <c r="D493">
        <v>0</v>
      </c>
    </row>
    <row r="494" spans="1:4" x14ac:dyDescent="0.3">
      <c r="A494" s="2" t="s">
        <v>8535</v>
      </c>
      <c r="B494" s="2" t="s">
        <v>6107</v>
      </c>
      <c r="C494">
        <v>0</v>
      </c>
      <c r="D494">
        <v>0</v>
      </c>
    </row>
    <row r="495" spans="1:4" x14ac:dyDescent="0.3">
      <c r="A495" s="2" t="s">
        <v>8535</v>
      </c>
      <c r="B495" s="2" t="s">
        <v>6135</v>
      </c>
      <c r="C495">
        <v>10285</v>
      </c>
      <c r="D495">
        <v>0</v>
      </c>
    </row>
    <row r="496" spans="1:4" x14ac:dyDescent="0.3">
      <c r="A496" s="2" t="s">
        <v>8535</v>
      </c>
      <c r="B496" s="2" t="s">
        <v>6138</v>
      </c>
      <c r="C496">
        <v>140</v>
      </c>
      <c r="D496">
        <v>0</v>
      </c>
    </row>
    <row r="497" spans="1:4" x14ac:dyDescent="0.3">
      <c r="A497" s="2" t="s">
        <v>8535</v>
      </c>
      <c r="B497" s="2" t="s">
        <v>6140</v>
      </c>
      <c r="C497">
        <v>10188</v>
      </c>
      <c r="D497">
        <v>1085</v>
      </c>
    </row>
    <row r="498" spans="1:4" x14ac:dyDescent="0.3">
      <c r="A498" s="2" t="s">
        <v>8535</v>
      </c>
      <c r="B498" s="2" t="s">
        <v>6149</v>
      </c>
      <c r="C498">
        <v>0</v>
      </c>
      <c r="D498">
        <v>0</v>
      </c>
    </row>
    <row r="499" spans="1:4" x14ac:dyDescent="0.3">
      <c r="A499" s="2" t="s">
        <v>8535</v>
      </c>
      <c r="B499" s="2" t="s">
        <v>6150</v>
      </c>
      <c r="C499">
        <v>0</v>
      </c>
      <c r="D499">
        <v>0</v>
      </c>
    </row>
    <row r="500" spans="1:4" x14ac:dyDescent="0.3">
      <c r="A500" s="2" t="s">
        <v>8535</v>
      </c>
      <c r="B500" s="2" t="s">
        <v>6167</v>
      </c>
      <c r="C500">
        <v>17</v>
      </c>
      <c r="D500">
        <v>40</v>
      </c>
    </row>
    <row r="501" spans="1:4" x14ac:dyDescent="0.3">
      <c r="A501" s="2" t="s">
        <v>8535</v>
      </c>
      <c r="B501" s="2" t="s">
        <v>6189</v>
      </c>
      <c r="C501">
        <v>2251</v>
      </c>
      <c r="D501">
        <v>0</v>
      </c>
    </row>
    <row r="502" spans="1:4" x14ac:dyDescent="0.3">
      <c r="A502" s="2" t="s">
        <v>8535</v>
      </c>
      <c r="B502" s="2" t="s">
        <v>6214</v>
      </c>
      <c r="C502">
        <v>50</v>
      </c>
      <c r="D502">
        <v>100</v>
      </c>
    </row>
    <row r="503" spans="1:4" x14ac:dyDescent="0.3">
      <c r="A503" s="2" t="s">
        <v>8535</v>
      </c>
      <c r="B503" s="2" t="s">
        <v>6239</v>
      </c>
      <c r="C503">
        <v>880</v>
      </c>
      <c r="D503">
        <v>1760</v>
      </c>
    </row>
    <row r="504" spans="1:4" x14ac:dyDescent="0.3">
      <c r="A504" s="2" t="s">
        <v>8535</v>
      </c>
      <c r="B504" s="2" t="s">
        <v>6241</v>
      </c>
      <c r="C504">
        <v>3696</v>
      </c>
      <c r="D504">
        <v>0</v>
      </c>
    </row>
    <row r="505" spans="1:4" x14ac:dyDescent="0.3">
      <c r="A505" s="2" t="s">
        <v>8535</v>
      </c>
      <c r="B505" s="2" t="s">
        <v>6242</v>
      </c>
      <c r="C505">
        <v>902</v>
      </c>
      <c r="D505">
        <v>1804</v>
      </c>
    </row>
    <row r="506" spans="1:4" x14ac:dyDescent="0.3">
      <c r="A506" s="2" t="s">
        <v>8535</v>
      </c>
      <c r="B506" s="2" t="s">
        <v>6244</v>
      </c>
      <c r="C506">
        <v>1339</v>
      </c>
      <c r="D506">
        <v>3335</v>
      </c>
    </row>
    <row r="507" spans="1:4" x14ac:dyDescent="0.3">
      <c r="A507" s="2" t="s">
        <v>8535</v>
      </c>
      <c r="B507" s="2" t="s">
        <v>6251</v>
      </c>
      <c r="C507">
        <v>0</v>
      </c>
      <c r="D507">
        <v>0</v>
      </c>
    </row>
    <row r="508" spans="1:4" x14ac:dyDescent="0.3">
      <c r="A508" s="2" t="s">
        <v>8535</v>
      </c>
      <c r="B508" s="2" t="s">
        <v>6256</v>
      </c>
      <c r="C508">
        <v>3248</v>
      </c>
      <c r="D508">
        <v>0</v>
      </c>
    </row>
    <row r="509" spans="1:4" x14ac:dyDescent="0.3">
      <c r="A509" s="2" t="s">
        <v>8535</v>
      </c>
      <c r="B509" s="2" t="s">
        <v>6302</v>
      </c>
      <c r="C509">
        <v>11301</v>
      </c>
      <c r="D509">
        <v>12795</v>
      </c>
    </row>
    <row r="510" spans="1:4" x14ac:dyDescent="0.3">
      <c r="A510" s="2" t="s">
        <v>8535</v>
      </c>
      <c r="B510" s="2" t="s">
        <v>6330</v>
      </c>
      <c r="C510">
        <v>6816</v>
      </c>
      <c r="D510">
        <v>13438</v>
      </c>
    </row>
    <row r="511" spans="1:4" x14ac:dyDescent="0.3">
      <c r="A511" s="2" t="s">
        <v>8535</v>
      </c>
      <c r="B511" s="2" t="s">
        <v>6334</v>
      </c>
      <c r="C511">
        <v>500</v>
      </c>
      <c r="D511">
        <v>1000</v>
      </c>
    </row>
    <row r="512" spans="1:4" x14ac:dyDescent="0.3">
      <c r="A512" s="2" t="s">
        <v>8535</v>
      </c>
      <c r="B512" s="2" t="s">
        <v>6337</v>
      </c>
      <c r="C512">
        <v>550</v>
      </c>
      <c r="D512">
        <v>1100</v>
      </c>
    </row>
    <row r="513" spans="1:4" x14ac:dyDescent="0.3">
      <c r="A513" s="2" t="s">
        <v>8535</v>
      </c>
      <c r="B513" s="2" t="s">
        <v>6341</v>
      </c>
      <c r="C513">
        <v>648</v>
      </c>
      <c r="D513">
        <v>0</v>
      </c>
    </row>
    <row r="514" spans="1:4" x14ac:dyDescent="0.3">
      <c r="A514" s="2" t="s">
        <v>8535</v>
      </c>
      <c r="B514" s="2" t="s">
        <v>6346</v>
      </c>
      <c r="C514">
        <v>4146</v>
      </c>
      <c r="D514">
        <v>4298</v>
      </c>
    </row>
    <row r="515" spans="1:4" x14ac:dyDescent="0.3">
      <c r="A515" s="2" t="s">
        <v>8535</v>
      </c>
      <c r="B515" s="2" t="s">
        <v>6349</v>
      </c>
      <c r="C515">
        <v>1801</v>
      </c>
      <c r="D515">
        <v>2000</v>
      </c>
    </row>
    <row r="516" spans="1:4" x14ac:dyDescent="0.3">
      <c r="A516" s="2" t="s">
        <v>8535</v>
      </c>
      <c r="B516" s="2" t="s">
        <v>6353</v>
      </c>
      <c r="C516">
        <v>8639</v>
      </c>
      <c r="D516">
        <v>0</v>
      </c>
    </row>
    <row r="517" spans="1:4" x14ac:dyDescent="0.3">
      <c r="A517" s="2" t="s">
        <v>8535</v>
      </c>
      <c r="B517" s="2" t="s">
        <v>6356</v>
      </c>
      <c r="C517">
        <v>1267</v>
      </c>
      <c r="D517">
        <v>0</v>
      </c>
    </row>
    <row r="518" spans="1:4" x14ac:dyDescent="0.3">
      <c r="A518" s="2" t="s">
        <v>8535</v>
      </c>
      <c r="B518" s="2" t="s">
        <v>6357</v>
      </c>
      <c r="C518">
        <v>888</v>
      </c>
      <c r="D518">
        <v>0</v>
      </c>
    </row>
    <row r="519" spans="1:4" x14ac:dyDescent="0.3">
      <c r="A519" s="2" t="s">
        <v>8535</v>
      </c>
      <c r="B519" s="2" t="s">
        <v>6366</v>
      </c>
      <c r="C519">
        <v>195</v>
      </c>
      <c r="D519">
        <v>0</v>
      </c>
    </row>
    <row r="520" spans="1:4" x14ac:dyDescent="0.3">
      <c r="A520" s="2" t="s">
        <v>8535</v>
      </c>
      <c r="B520" s="2" t="s">
        <v>6403</v>
      </c>
      <c r="C520">
        <v>1289</v>
      </c>
      <c r="D520">
        <v>0</v>
      </c>
    </row>
    <row r="521" spans="1:4" x14ac:dyDescent="0.3">
      <c r="A521" s="2" t="s">
        <v>8535</v>
      </c>
      <c r="B521" s="2" t="s">
        <v>10923</v>
      </c>
      <c r="C521">
        <v>48</v>
      </c>
      <c r="D521">
        <v>0</v>
      </c>
    </row>
    <row r="522" spans="1:4" x14ac:dyDescent="0.3">
      <c r="A522" s="2" t="s">
        <v>8535</v>
      </c>
      <c r="B522" s="2" t="s">
        <v>6429</v>
      </c>
      <c r="C522">
        <v>0</v>
      </c>
      <c r="D522">
        <v>0</v>
      </c>
    </row>
    <row r="523" spans="1:4" x14ac:dyDescent="0.3">
      <c r="A523" s="2" t="s">
        <v>8535</v>
      </c>
      <c r="B523" s="2" t="s">
        <v>6425</v>
      </c>
      <c r="C523">
        <v>1034</v>
      </c>
      <c r="D523">
        <v>0</v>
      </c>
    </row>
    <row r="524" spans="1:4" x14ac:dyDescent="0.3">
      <c r="A524" s="2" t="s">
        <v>8535</v>
      </c>
      <c r="B524" s="2" t="s">
        <v>6447</v>
      </c>
      <c r="C524">
        <v>0</v>
      </c>
      <c r="D524">
        <v>0</v>
      </c>
    </row>
    <row r="525" spans="1:4" x14ac:dyDescent="0.3">
      <c r="A525" s="2" t="s">
        <v>8535</v>
      </c>
      <c r="B525" s="2" t="s">
        <v>6452</v>
      </c>
      <c r="C525">
        <v>0</v>
      </c>
      <c r="D525">
        <v>0</v>
      </c>
    </row>
    <row r="526" spans="1:4" x14ac:dyDescent="0.3">
      <c r="A526" s="2" t="s">
        <v>8535</v>
      </c>
      <c r="B526" s="2" t="s">
        <v>6463</v>
      </c>
      <c r="C526">
        <v>772</v>
      </c>
      <c r="D526">
        <v>0</v>
      </c>
    </row>
    <row r="527" spans="1:4" x14ac:dyDescent="0.3">
      <c r="A527" s="2" t="s">
        <v>8535</v>
      </c>
      <c r="B527" s="2" t="s">
        <v>6493</v>
      </c>
      <c r="C527">
        <v>295</v>
      </c>
      <c r="D527">
        <v>0</v>
      </c>
    </row>
    <row r="528" spans="1:4" x14ac:dyDescent="0.3">
      <c r="A528" s="2" t="s">
        <v>8535</v>
      </c>
      <c r="B528" s="2" t="s">
        <v>6513</v>
      </c>
      <c r="C528">
        <v>1682</v>
      </c>
      <c r="D528">
        <v>0</v>
      </c>
    </row>
    <row r="529" spans="1:4" x14ac:dyDescent="0.3">
      <c r="A529" s="2" t="s">
        <v>8535</v>
      </c>
      <c r="B529" s="2" t="s">
        <v>6514</v>
      </c>
      <c r="C529">
        <v>3676</v>
      </c>
      <c r="D529">
        <v>0</v>
      </c>
    </row>
    <row r="530" spans="1:4" x14ac:dyDescent="0.3">
      <c r="A530" s="2" t="s">
        <v>8535</v>
      </c>
      <c r="B530" s="2" t="s">
        <v>6528</v>
      </c>
      <c r="C530">
        <v>95</v>
      </c>
      <c r="D530">
        <v>0</v>
      </c>
    </row>
    <row r="531" spans="1:4" x14ac:dyDescent="0.3">
      <c r="A531" s="2" t="s">
        <v>8535</v>
      </c>
      <c r="B531" s="2" t="s">
        <v>6536</v>
      </c>
      <c r="C531">
        <v>30</v>
      </c>
      <c r="D531">
        <v>45</v>
      </c>
    </row>
    <row r="532" spans="1:4" x14ac:dyDescent="0.3">
      <c r="A532" s="2" t="s">
        <v>8535</v>
      </c>
      <c r="B532" s="2" t="s">
        <v>6575</v>
      </c>
      <c r="C532">
        <v>0</v>
      </c>
      <c r="D532">
        <v>0</v>
      </c>
    </row>
    <row r="533" spans="1:4" x14ac:dyDescent="0.3">
      <c r="A533" s="2" t="s">
        <v>8535</v>
      </c>
      <c r="B533" s="2" t="s">
        <v>6569</v>
      </c>
      <c r="C533">
        <v>787</v>
      </c>
      <c r="D533">
        <v>1550</v>
      </c>
    </row>
    <row r="534" spans="1:4" x14ac:dyDescent="0.3">
      <c r="A534" s="2" t="s">
        <v>8535</v>
      </c>
      <c r="B534" s="2" t="s">
        <v>6600</v>
      </c>
      <c r="C534">
        <v>3273</v>
      </c>
      <c r="D534">
        <v>0</v>
      </c>
    </row>
    <row r="535" spans="1:4" x14ac:dyDescent="0.3">
      <c r="A535" s="2" t="s">
        <v>8535</v>
      </c>
      <c r="B535" s="2" t="s">
        <v>6632</v>
      </c>
      <c r="C535">
        <v>519</v>
      </c>
      <c r="D535">
        <v>0</v>
      </c>
    </row>
    <row r="536" spans="1:4" x14ac:dyDescent="0.3">
      <c r="A536" s="2" t="s">
        <v>8535</v>
      </c>
      <c r="B536" s="2" t="s">
        <v>6649</v>
      </c>
      <c r="C536">
        <v>0</v>
      </c>
      <c r="D536">
        <v>0</v>
      </c>
    </row>
    <row r="537" spans="1:4" x14ac:dyDescent="0.3">
      <c r="A537" s="2" t="s">
        <v>8535</v>
      </c>
      <c r="B537" s="2" t="s">
        <v>6658</v>
      </c>
      <c r="C537">
        <v>900</v>
      </c>
      <c r="D537">
        <v>1800</v>
      </c>
    </row>
    <row r="538" spans="1:4" x14ac:dyDescent="0.3">
      <c r="A538" s="2" t="s">
        <v>8535</v>
      </c>
      <c r="B538" s="2" t="s">
        <v>6659</v>
      </c>
      <c r="C538">
        <v>12</v>
      </c>
      <c r="D538">
        <v>0</v>
      </c>
    </row>
    <row r="539" spans="1:4" x14ac:dyDescent="0.3">
      <c r="A539" s="2" t="s">
        <v>8535</v>
      </c>
      <c r="B539" s="2" t="s">
        <v>6687</v>
      </c>
      <c r="C539">
        <v>113</v>
      </c>
      <c r="D539">
        <v>90</v>
      </c>
    </row>
    <row r="540" spans="1:4" x14ac:dyDescent="0.3">
      <c r="A540" s="2" t="s">
        <v>8535</v>
      </c>
      <c r="B540" s="2" t="s">
        <v>6690</v>
      </c>
      <c r="C540">
        <v>0</v>
      </c>
      <c r="D540">
        <v>0</v>
      </c>
    </row>
    <row r="541" spans="1:4" x14ac:dyDescent="0.3">
      <c r="A541" s="2" t="s">
        <v>8535</v>
      </c>
      <c r="B541" s="2" t="s">
        <v>6678</v>
      </c>
      <c r="C541">
        <v>123</v>
      </c>
      <c r="D541">
        <v>0</v>
      </c>
    </row>
    <row r="542" spans="1:4" x14ac:dyDescent="0.3">
      <c r="A542" s="2" t="s">
        <v>8535</v>
      </c>
      <c r="B542" s="2" t="s">
        <v>6679</v>
      </c>
      <c r="C542">
        <v>4830</v>
      </c>
      <c r="D542">
        <v>0</v>
      </c>
    </row>
    <row r="543" spans="1:4" x14ac:dyDescent="0.3">
      <c r="A543" s="2" t="s">
        <v>8535</v>
      </c>
      <c r="B543" s="2" t="s">
        <v>6717</v>
      </c>
      <c r="C543">
        <v>79</v>
      </c>
      <c r="D543">
        <v>0</v>
      </c>
    </row>
    <row r="544" spans="1:4" x14ac:dyDescent="0.3">
      <c r="A544" s="2" t="s">
        <v>8535</v>
      </c>
      <c r="B544" s="2" t="s">
        <v>6720</v>
      </c>
      <c r="C544">
        <v>0</v>
      </c>
      <c r="D544">
        <v>0</v>
      </c>
    </row>
    <row r="545" spans="1:4" x14ac:dyDescent="0.3">
      <c r="A545" s="2" t="s">
        <v>8535</v>
      </c>
      <c r="B545" s="2" t="s">
        <v>6722</v>
      </c>
      <c r="C545">
        <v>0</v>
      </c>
      <c r="D545">
        <v>0</v>
      </c>
    </row>
    <row r="546" spans="1:4" x14ac:dyDescent="0.3">
      <c r="A546" s="2" t="s">
        <v>8535</v>
      </c>
      <c r="B546" s="2" t="s">
        <v>6718</v>
      </c>
      <c r="C546">
        <v>239</v>
      </c>
      <c r="D546">
        <v>0</v>
      </c>
    </row>
    <row r="547" spans="1:4" x14ac:dyDescent="0.3">
      <c r="A547" s="2" t="s">
        <v>8535</v>
      </c>
      <c r="B547" s="2" t="s">
        <v>6749</v>
      </c>
      <c r="C547">
        <v>0</v>
      </c>
      <c r="D547">
        <v>0</v>
      </c>
    </row>
    <row r="548" spans="1:4" x14ac:dyDescent="0.3">
      <c r="A548" s="2" t="s">
        <v>8535</v>
      </c>
      <c r="B548" s="2" t="s">
        <v>6762</v>
      </c>
      <c r="C548">
        <v>0</v>
      </c>
      <c r="D548">
        <v>0</v>
      </c>
    </row>
    <row r="549" spans="1:4" x14ac:dyDescent="0.3">
      <c r="A549" s="2" t="s">
        <v>8535</v>
      </c>
      <c r="B549" s="2" t="s">
        <v>6759</v>
      </c>
      <c r="C549">
        <v>10965</v>
      </c>
      <c r="D549">
        <v>21777</v>
      </c>
    </row>
    <row r="550" spans="1:4" x14ac:dyDescent="0.3">
      <c r="A550" s="2" t="s">
        <v>8535</v>
      </c>
      <c r="B550" s="2" t="s">
        <v>6771</v>
      </c>
      <c r="C550">
        <v>155</v>
      </c>
      <c r="D550">
        <v>0</v>
      </c>
    </row>
    <row r="551" spans="1:4" x14ac:dyDescent="0.3">
      <c r="A551" s="2" t="s">
        <v>8535</v>
      </c>
      <c r="B551" s="2" t="s">
        <v>6777</v>
      </c>
      <c r="C551">
        <v>0</v>
      </c>
      <c r="D551">
        <v>0</v>
      </c>
    </row>
    <row r="552" spans="1:4" x14ac:dyDescent="0.3">
      <c r="A552" s="2" t="s">
        <v>8535</v>
      </c>
      <c r="B552" s="2" t="s">
        <v>6809</v>
      </c>
      <c r="C552">
        <v>576</v>
      </c>
      <c r="D552">
        <v>1287</v>
      </c>
    </row>
    <row r="553" spans="1:4" x14ac:dyDescent="0.3">
      <c r="A553" s="2" t="s">
        <v>8535</v>
      </c>
      <c r="B553" s="2" t="s">
        <v>5904</v>
      </c>
      <c r="C553">
        <v>5</v>
      </c>
      <c r="D553">
        <v>0</v>
      </c>
    </row>
    <row r="554" spans="1:4" x14ac:dyDescent="0.3">
      <c r="A554" s="2" t="s">
        <v>8535</v>
      </c>
      <c r="B554" s="2" t="s">
        <v>5911</v>
      </c>
      <c r="C554">
        <v>0</v>
      </c>
      <c r="D554">
        <v>0</v>
      </c>
    </row>
    <row r="555" spans="1:4" x14ac:dyDescent="0.3">
      <c r="A555" s="2" t="s">
        <v>8535</v>
      </c>
      <c r="B555" s="2" t="s">
        <v>5919</v>
      </c>
      <c r="C555">
        <v>3046</v>
      </c>
      <c r="D555">
        <v>0</v>
      </c>
    </row>
    <row r="556" spans="1:4" x14ac:dyDescent="0.3">
      <c r="A556" s="2" t="s">
        <v>8535</v>
      </c>
      <c r="B556" s="2" t="s">
        <v>5922</v>
      </c>
      <c r="C556">
        <v>17</v>
      </c>
      <c r="D556">
        <v>0</v>
      </c>
    </row>
    <row r="557" spans="1:4" x14ac:dyDescent="0.3">
      <c r="A557" s="2" t="s">
        <v>8535</v>
      </c>
      <c r="B557" s="2" t="s">
        <v>5942</v>
      </c>
      <c r="C557">
        <v>673</v>
      </c>
      <c r="D557">
        <v>1125</v>
      </c>
    </row>
    <row r="558" spans="1:4" x14ac:dyDescent="0.3">
      <c r="A558" s="2" t="s">
        <v>8535</v>
      </c>
      <c r="B558" s="2" t="s">
        <v>5937</v>
      </c>
      <c r="C558">
        <v>1106</v>
      </c>
      <c r="D558">
        <v>0</v>
      </c>
    </row>
    <row r="559" spans="1:4" x14ac:dyDescent="0.3">
      <c r="A559" s="2" t="s">
        <v>8535</v>
      </c>
      <c r="B559" s="2" t="s">
        <v>5982</v>
      </c>
      <c r="C559">
        <v>190</v>
      </c>
      <c r="D559">
        <v>480</v>
      </c>
    </row>
    <row r="560" spans="1:4" x14ac:dyDescent="0.3">
      <c r="A560" s="2" t="s">
        <v>8535</v>
      </c>
      <c r="B560" s="2" t="s">
        <v>5990</v>
      </c>
      <c r="C560">
        <v>362</v>
      </c>
      <c r="D560">
        <v>4186</v>
      </c>
    </row>
    <row r="561" spans="1:4" x14ac:dyDescent="0.3">
      <c r="A561" s="2" t="s">
        <v>8535</v>
      </c>
      <c r="B561" s="2" t="s">
        <v>5992</v>
      </c>
      <c r="C561">
        <v>2214</v>
      </c>
      <c r="D561">
        <v>2706</v>
      </c>
    </row>
    <row r="562" spans="1:4" x14ac:dyDescent="0.3">
      <c r="A562" s="2" t="s">
        <v>8535</v>
      </c>
      <c r="B562" s="2" t="s">
        <v>6033</v>
      </c>
      <c r="C562">
        <v>0</v>
      </c>
      <c r="D562">
        <v>0</v>
      </c>
    </row>
    <row r="563" spans="1:4" x14ac:dyDescent="0.3">
      <c r="A563" s="2" t="s">
        <v>8535</v>
      </c>
      <c r="B563" s="2" t="s">
        <v>6047</v>
      </c>
      <c r="C563">
        <v>0</v>
      </c>
      <c r="D563">
        <v>0</v>
      </c>
    </row>
    <row r="564" spans="1:4" x14ac:dyDescent="0.3">
      <c r="A564" s="2" t="s">
        <v>8535</v>
      </c>
      <c r="B564" s="2" t="s">
        <v>6053</v>
      </c>
      <c r="C564">
        <v>4100</v>
      </c>
      <c r="D564">
        <v>7100</v>
      </c>
    </row>
    <row r="565" spans="1:4" x14ac:dyDescent="0.3">
      <c r="A565" s="2" t="s">
        <v>8535</v>
      </c>
      <c r="B565" s="2" t="s">
        <v>6065</v>
      </c>
      <c r="C565">
        <v>6886</v>
      </c>
      <c r="D565">
        <v>12000</v>
      </c>
    </row>
    <row r="566" spans="1:4" x14ac:dyDescent="0.3">
      <c r="A566" s="2" t="s">
        <v>8535</v>
      </c>
      <c r="B566" s="2" t="s">
        <v>6066</v>
      </c>
      <c r="C566">
        <v>0</v>
      </c>
      <c r="D566">
        <v>0</v>
      </c>
    </row>
    <row r="567" spans="1:4" x14ac:dyDescent="0.3">
      <c r="A567" s="2" t="s">
        <v>8535</v>
      </c>
      <c r="B567" s="2" t="s">
        <v>6082</v>
      </c>
      <c r="C567">
        <v>0</v>
      </c>
      <c r="D567">
        <v>0</v>
      </c>
    </row>
    <row r="568" spans="1:4" x14ac:dyDescent="0.3">
      <c r="A568" s="2" t="s">
        <v>8535</v>
      </c>
      <c r="B568" s="2" t="s">
        <v>6085</v>
      </c>
      <c r="C568">
        <v>0</v>
      </c>
      <c r="D568">
        <v>0</v>
      </c>
    </row>
    <row r="569" spans="1:4" x14ac:dyDescent="0.3">
      <c r="A569" s="2" t="s">
        <v>8535</v>
      </c>
      <c r="B569" s="2" t="s">
        <v>6088</v>
      </c>
      <c r="C569">
        <v>1154</v>
      </c>
      <c r="D569">
        <v>0</v>
      </c>
    </row>
    <row r="570" spans="1:4" x14ac:dyDescent="0.3">
      <c r="A570" s="2" t="s">
        <v>8535</v>
      </c>
      <c r="B570" s="2" t="s">
        <v>6095</v>
      </c>
      <c r="C570">
        <v>0</v>
      </c>
      <c r="D570">
        <v>0</v>
      </c>
    </row>
    <row r="571" spans="1:4" x14ac:dyDescent="0.3">
      <c r="A571" s="2" t="s">
        <v>8535</v>
      </c>
      <c r="B571" s="2" t="s">
        <v>6097</v>
      </c>
      <c r="C571">
        <v>0</v>
      </c>
      <c r="D571">
        <v>0</v>
      </c>
    </row>
    <row r="572" spans="1:4" x14ac:dyDescent="0.3">
      <c r="A572" s="2" t="s">
        <v>8535</v>
      </c>
      <c r="B572" s="2" t="s">
        <v>6092</v>
      </c>
      <c r="C572">
        <v>1197</v>
      </c>
      <c r="D572">
        <v>0</v>
      </c>
    </row>
    <row r="573" spans="1:4" x14ac:dyDescent="0.3">
      <c r="A573" s="2" t="s">
        <v>8535</v>
      </c>
      <c r="B573" s="2" t="s">
        <v>6101</v>
      </c>
      <c r="C573">
        <v>1421</v>
      </c>
      <c r="D573">
        <v>5491</v>
      </c>
    </row>
    <row r="574" spans="1:4" x14ac:dyDescent="0.3">
      <c r="A574" s="2" t="s">
        <v>8535</v>
      </c>
      <c r="B574" s="2" t="s">
        <v>6104</v>
      </c>
      <c r="C574">
        <v>0</v>
      </c>
      <c r="D574">
        <v>0</v>
      </c>
    </row>
    <row r="575" spans="1:4" x14ac:dyDescent="0.3">
      <c r="A575" s="2" t="s">
        <v>8535</v>
      </c>
      <c r="B575" s="2" t="s">
        <v>6106</v>
      </c>
      <c r="C575">
        <v>0</v>
      </c>
      <c r="D575">
        <v>0</v>
      </c>
    </row>
    <row r="576" spans="1:4" x14ac:dyDescent="0.3">
      <c r="A576" s="2" t="s">
        <v>8535</v>
      </c>
      <c r="B576" s="2" t="s">
        <v>6114</v>
      </c>
      <c r="C576">
        <v>14898</v>
      </c>
      <c r="D576">
        <v>33352</v>
      </c>
    </row>
    <row r="577" spans="1:4" x14ac:dyDescent="0.3">
      <c r="A577" s="2" t="s">
        <v>8535</v>
      </c>
      <c r="B577" s="2" t="s">
        <v>6118</v>
      </c>
      <c r="C577">
        <v>1023</v>
      </c>
      <c r="D577">
        <v>2080</v>
      </c>
    </row>
    <row r="578" spans="1:4" x14ac:dyDescent="0.3">
      <c r="A578" s="2" t="s">
        <v>8535</v>
      </c>
      <c r="B578" s="2" t="s">
        <v>6123</v>
      </c>
      <c r="C578">
        <v>156</v>
      </c>
      <c r="D578">
        <v>299</v>
      </c>
    </row>
    <row r="579" spans="1:4" x14ac:dyDescent="0.3">
      <c r="A579" s="2" t="s">
        <v>8535</v>
      </c>
      <c r="B579" s="2" t="s">
        <v>6142</v>
      </c>
      <c r="C579">
        <v>524</v>
      </c>
      <c r="D579">
        <v>0</v>
      </c>
    </row>
    <row r="580" spans="1:4" x14ac:dyDescent="0.3">
      <c r="A580" s="2" t="s">
        <v>8535</v>
      </c>
      <c r="B580" s="2" t="s">
        <v>6125</v>
      </c>
      <c r="C580">
        <v>245</v>
      </c>
      <c r="D580">
        <v>0</v>
      </c>
    </row>
    <row r="581" spans="1:4" x14ac:dyDescent="0.3">
      <c r="A581" s="2" t="s">
        <v>8535</v>
      </c>
      <c r="B581" s="2" t="s">
        <v>6127</v>
      </c>
      <c r="C581">
        <v>5713</v>
      </c>
      <c r="D581">
        <v>11385</v>
      </c>
    </row>
    <row r="582" spans="1:4" x14ac:dyDescent="0.3">
      <c r="A582" s="2" t="s">
        <v>8535</v>
      </c>
      <c r="B582" s="2" t="s">
        <v>6128</v>
      </c>
      <c r="C582">
        <v>259</v>
      </c>
      <c r="D582">
        <v>0</v>
      </c>
    </row>
    <row r="583" spans="1:4" x14ac:dyDescent="0.3">
      <c r="A583" s="2" t="s">
        <v>8535</v>
      </c>
      <c r="B583" s="2" t="s">
        <v>6163</v>
      </c>
      <c r="C583">
        <v>110</v>
      </c>
      <c r="D583">
        <v>0</v>
      </c>
    </row>
    <row r="584" spans="1:4" x14ac:dyDescent="0.3">
      <c r="A584" s="2" t="s">
        <v>8535</v>
      </c>
      <c r="B584" s="2" t="s">
        <v>6171</v>
      </c>
      <c r="C584">
        <v>125</v>
      </c>
      <c r="D584">
        <v>0</v>
      </c>
    </row>
    <row r="585" spans="1:4" x14ac:dyDescent="0.3">
      <c r="A585" s="2" t="s">
        <v>8535</v>
      </c>
      <c r="B585" s="2" t="s">
        <v>6173</v>
      </c>
      <c r="C585">
        <v>713</v>
      </c>
      <c r="D585">
        <v>0</v>
      </c>
    </row>
    <row r="586" spans="1:4" x14ac:dyDescent="0.3">
      <c r="A586" s="2" t="s">
        <v>8535</v>
      </c>
      <c r="B586" s="2" t="s">
        <v>6174</v>
      </c>
      <c r="C586">
        <v>208</v>
      </c>
      <c r="D586">
        <v>0</v>
      </c>
    </row>
    <row r="587" spans="1:4" x14ac:dyDescent="0.3">
      <c r="A587" s="2" t="s">
        <v>8535</v>
      </c>
      <c r="B587" s="2" t="s">
        <v>6199</v>
      </c>
      <c r="C587">
        <v>72</v>
      </c>
      <c r="D587">
        <v>0</v>
      </c>
    </row>
    <row r="588" spans="1:4" x14ac:dyDescent="0.3">
      <c r="A588" s="2" t="s">
        <v>8535</v>
      </c>
      <c r="B588" s="2" t="s">
        <v>6202</v>
      </c>
      <c r="C588">
        <v>60</v>
      </c>
      <c r="D588">
        <v>101</v>
      </c>
    </row>
    <row r="589" spans="1:4" x14ac:dyDescent="0.3">
      <c r="A589" s="2" t="s">
        <v>8535</v>
      </c>
      <c r="B589" s="2" t="s">
        <v>6205</v>
      </c>
      <c r="C589">
        <v>670</v>
      </c>
      <c r="D589">
        <v>1084</v>
      </c>
    </row>
    <row r="590" spans="1:4" x14ac:dyDescent="0.3">
      <c r="A590" s="2" t="s">
        <v>8535</v>
      </c>
      <c r="B590" s="2" t="s">
        <v>6207</v>
      </c>
      <c r="C590">
        <v>2964</v>
      </c>
      <c r="D590">
        <v>0</v>
      </c>
    </row>
    <row r="591" spans="1:4" x14ac:dyDescent="0.3">
      <c r="A591" s="2" t="s">
        <v>8535</v>
      </c>
      <c r="B591" s="2" t="s">
        <v>6224</v>
      </c>
      <c r="C591">
        <v>966</v>
      </c>
      <c r="D591">
        <v>4015</v>
      </c>
    </row>
    <row r="592" spans="1:4" x14ac:dyDescent="0.3">
      <c r="A592" s="2" t="s">
        <v>8535</v>
      </c>
      <c r="B592" s="2" t="s">
        <v>6226</v>
      </c>
      <c r="C592">
        <v>90</v>
      </c>
      <c r="D592">
        <v>189</v>
      </c>
    </row>
    <row r="593" spans="1:4" x14ac:dyDescent="0.3">
      <c r="A593" s="2" t="s">
        <v>8535</v>
      </c>
      <c r="B593" s="2" t="s">
        <v>6246</v>
      </c>
      <c r="C593">
        <v>7628</v>
      </c>
      <c r="D593">
        <v>16444</v>
      </c>
    </row>
    <row r="594" spans="1:4" x14ac:dyDescent="0.3">
      <c r="A594" s="2" t="s">
        <v>8535</v>
      </c>
      <c r="B594" s="2" t="s">
        <v>6253</v>
      </c>
      <c r="C594">
        <v>0</v>
      </c>
      <c r="D594">
        <v>0</v>
      </c>
    </row>
    <row r="595" spans="1:4" x14ac:dyDescent="0.3">
      <c r="A595" s="2" t="s">
        <v>8535</v>
      </c>
      <c r="B595" s="2" t="s">
        <v>6262</v>
      </c>
      <c r="C595">
        <v>1945</v>
      </c>
      <c r="D595">
        <v>3627</v>
      </c>
    </row>
    <row r="596" spans="1:4" x14ac:dyDescent="0.3">
      <c r="A596" s="2" t="s">
        <v>8535</v>
      </c>
      <c r="B596" s="2" t="s">
        <v>6275</v>
      </c>
      <c r="C596">
        <v>447</v>
      </c>
      <c r="D596">
        <v>0</v>
      </c>
    </row>
    <row r="597" spans="1:4" x14ac:dyDescent="0.3">
      <c r="A597" s="2" t="s">
        <v>8535</v>
      </c>
      <c r="B597" s="2" t="s">
        <v>6276</v>
      </c>
      <c r="C597">
        <v>602</v>
      </c>
      <c r="D597">
        <v>0</v>
      </c>
    </row>
    <row r="598" spans="1:4" x14ac:dyDescent="0.3">
      <c r="A598" s="2" t="s">
        <v>8535</v>
      </c>
      <c r="B598" s="2" t="s">
        <v>6278</v>
      </c>
      <c r="C598">
        <v>6300</v>
      </c>
      <c r="D598">
        <v>20685</v>
      </c>
    </row>
    <row r="599" spans="1:4" x14ac:dyDescent="0.3">
      <c r="A599" s="2" t="s">
        <v>8535</v>
      </c>
      <c r="B599" s="2" t="s">
        <v>6287</v>
      </c>
      <c r="C599">
        <v>633</v>
      </c>
      <c r="D599">
        <v>1266</v>
      </c>
    </row>
    <row r="600" spans="1:4" x14ac:dyDescent="0.3">
      <c r="A600" s="2" t="s">
        <v>8535</v>
      </c>
      <c r="B600" s="2" t="s">
        <v>6294</v>
      </c>
      <c r="C600">
        <v>0</v>
      </c>
      <c r="D600">
        <v>0</v>
      </c>
    </row>
    <row r="601" spans="1:4" x14ac:dyDescent="0.3">
      <c r="A601" s="2" t="s">
        <v>8535</v>
      </c>
      <c r="B601" s="2" t="s">
        <v>6296</v>
      </c>
      <c r="C601">
        <v>0</v>
      </c>
      <c r="D601">
        <v>0</v>
      </c>
    </row>
    <row r="602" spans="1:4" x14ac:dyDescent="0.3">
      <c r="A602" s="2" t="s">
        <v>8535</v>
      </c>
      <c r="B602" s="2" t="s">
        <v>6290</v>
      </c>
      <c r="C602">
        <v>154</v>
      </c>
      <c r="D602">
        <v>734</v>
      </c>
    </row>
    <row r="603" spans="1:4" x14ac:dyDescent="0.3">
      <c r="A603" s="2" t="s">
        <v>8535</v>
      </c>
      <c r="B603" s="2" t="s">
        <v>6317</v>
      </c>
      <c r="C603">
        <v>0</v>
      </c>
      <c r="D603">
        <v>0</v>
      </c>
    </row>
    <row r="604" spans="1:4" x14ac:dyDescent="0.3">
      <c r="A604" s="2" t="s">
        <v>8535</v>
      </c>
      <c r="B604" s="2" t="s">
        <v>6325</v>
      </c>
      <c r="C604">
        <v>2897</v>
      </c>
      <c r="D604">
        <v>0</v>
      </c>
    </row>
    <row r="605" spans="1:4" x14ac:dyDescent="0.3">
      <c r="A605" s="2" t="s">
        <v>8535</v>
      </c>
      <c r="B605" s="2" t="s">
        <v>6364</v>
      </c>
      <c r="C605">
        <v>318</v>
      </c>
      <c r="D605">
        <v>618</v>
      </c>
    </row>
    <row r="606" spans="1:4" x14ac:dyDescent="0.3">
      <c r="A606" s="2" t="s">
        <v>8535</v>
      </c>
      <c r="B606" s="2" t="s">
        <v>6399</v>
      </c>
      <c r="C606">
        <v>0</v>
      </c>
      <c r="D606">
        <v>0</v>
      </c>
    </row>
    <row r="607" spans="1:4" x14ac:dyDescent="0.3">
      <c r="A607" s="2" t="s">
        <v>8535</v>
      </c>
      <c r="B607" s="2" t="s">
        <v>6376</v>
      </c>
      <c r="C607">
        <v>5443</v>
      </c>
      <c r="D607">
        <v>0</v>
      </c>
    </row>
    <row r="608" spans="1:4" x14ac:dyDescent="0.3">
      <c r="A608" s="2" t="s">
        <v>8535</v>
      </c>
      <c r="B608" s="2" t="s">
        <v>6426</v>
      </c>
      <c r="C608">
        <v>1866</v>
      </c>
      <c r="D608">
        <v>3239</v>
      </c>
    </row>
    <row r="609" spans="1:4" x14ac:dyDescent="0.3">
      <c r="A609" s="2" t="s">
        <v>8535</v>
      </c>
      <c r="B609" s="2" t="s">
        <v>6427</v>
      </c>
      <c r="C609">
        <v>0</v>
      </c>
      <c r="D609">
        <v>0</v>
      </c>
    </row>
    <row r="610" spans="1:4" x14ac:dyDescent="0.3">
      <c r="A610" s="2" t="s">
        <v>8535</v>
      </c>
      <c r="B610" s="2" t="s">
        <v>6437</v>
      </c>
      <c r="C610">
        <v>888</v>
      </c>
      <c r="D610">
        <v>0</v>
      </c>
    </row>
    <row r="611" spans="1:4" x14ac:dyDescent="0.3">
      <c r="A611" s="2" t="s">
        <v>8535</v>
      </c>
      <c r="B611" s="2" t="s">
        <v>6442</v>
      </c>
      <c r="C611">
        <v>871</v>
      </c>
      <c r="D611">
        <v>0</v>
      </c>
    </row>
    <row r="612" spans="1:4" x14ac:dyDescent="0.3">
      <c r="A612" s="2" t="s">
        <v>8535</v>
      </c>
      <c r="B612" s="2" t="s">
        <v>6444</v>
      </c>
      <c r="C612">
        <v>402</v>
      </c>
      <c r="D612">
        <v>0</v>
      </c>
    </row>
    <row r="613" spans="1:4" x14ac:dyDescent="0.3">
      <c r="A613" s="2" t="s">
        <v>8535</v>
      </c>
      <c r="B613" s="2" t="s">
        <v>6453</v>
      </c>
      <c r="C613">
        <v>0</v>
      </c>
      <c r="D613">
        <v>0</v>
      </c>
    </row>
    <row r="614" spans="1:4" x14ac:dyDescent="0.3">
      <c r="A614" s="2" t="s">
        <v>8535</v>
      </c>
      <c r="B614" s="2" t="s">
        <v>6459</v>
      </c>
      <c r="C614">
        <v>3508</v>
      </c>
      <c r="D614">
        <v>0</v>
      </c>
    </row>
    <row r="615" spans="1:4" x14ac:dyDescent="0.3">
      <c r="A615" s="2" t="s">
        <v>8535</v>
      </c>
      <c r="B615" s="2" t="s">
        <v>6460</v>
      </c>
      <c r="C615">
        <v>2109</v>
      </c>
      <c r="D615">
        <v>0</v>
      </c>
    </row>
    <row r="616" spans="1:4" x14ac:dyDescent="0.3">
      <c r="A616" s="2" t="s">
        <v>8535</v>
      </c>
      <c r="B616" s="2" t="s">
        <v>6461</v>
      </c>
      <c r="C616">
        <v>2027</v>
      </c>
      <c r="D616">
        <v>0</v>
      </c>
    </row>
    <row r="617" spans="1:4" x14ac:dyDescent="0.3">
      <c r="A617" s="2" t="s">
        <v>8535</v>
      </c>
      <c r="B617" s="2" t="s">
        <v>6466</v>
      </c>
      <c r="C617">
        <v>1124</v>
      </c>
      <c r="D617">
        <v>0</v>
      </c>
    </row>
    <row r="618" spans="1:4" x14ac:dyDescent="0.3">
      <c r="A618" s="2" t="s">
        <v>8535</v>
      </c>
      <c r="B618" s="2" t="s">
        <v>6475</v>
      </c>
      <c r="C618">
        <v>0</v>
      </c>
      <c r="D618">
        <v>0</v>
      </c>
    </row>
    <row r="619" spans="1:4" x14ac:dyDescent="0.3">
      <c r="A619" s="2" t="s">
        <v>8535</v>
      </c>
      <c r="B619" s="2" t="s">
        <v>6478</v>
      </c>
      <c r="C619">
        <v>0</v>
      </c>
      <c r="D619">
        <v>0</v>
      </c>
    </row>
    <row r="620" spans="1:4" x14ac:dyDescent="0.3">
      <c r="A620" s="2" t="s">
        <v>8535</v>
      </c>
      <c r="B620" s="2" t="s">
        <v>6497</v>
      </c>
      <c r="C620">
        <v>0</v>
      </c>
      <c r="D620">
        <v>0</v>
      </c>
    </row>
    <row r="621" spans="1:4" x14ac:dyDescent="0.3">
      <c r="A621" s="2" t="s">
        <v>8535</v>
      </c>
      <c r="B621" s="2" t="s">
        <v>6518</v>
      </c>
      <c r="C621">
        <v>2607</v>
      </c>
      <c r="D621">
        <v>0</v>
      </c>
    </row>
    <row r="622" spans="1:4" x14ac:dyDescent="0.3">
      <c r="A622" s="2" t="s">
        <v>8535</v>
      </c>
      <c r="B622" s="2" t="s">
        <v>6531</v>
      </c>
      <c r="C622">
        <v>0</v>
      </c>
      <c r="D622">
        <v>0</v>
      </c>
    </row>
    <row r="623" spans="1:4" x14ac:dyDescent="0.3">
      <c r="A623" s="2" t="s">
        <v>8535</v>
      </c>
      <c r="B623" s="2" t="s">
        <v>6535</v>
      </c>
      <c r="C623">
        <v>11619</v>
      </c>
      <c r="D623">
        <v>0</v>
      </c>
    </row>
    <row r="624" spans="1:4" x14ac:dyDescent="0.3">
      <c r="A624" s="2" t="s">
        <v>8535</v>
      </c>
      <c r="B624" s="2" t="s">
        <v>6537</v>
      </c>
      <c r="C624">
        <v>75</v>
      </c>
      <c r="D624">
        <v>110</v>
      </c>
    </row>
    <row r="625" spans="1:4" x14ac:dyDescent="0.3">
      <c r="A625" s="2" t="s">
        <v>8535</v>
      </c>
      <c r="B625" s="2" t="s">
        <v>6542</v>
      </c>
      <c r="C625">
        <v>2373</v>
      </c>
      <c r="D625">
        <v>0</v>
      </c>
    </row>
    <row r="626" spans="1:4" x14ac:dyDescent="0.3">
      <c r="A626" s="2" t="s">
        <v>8535</v>
      </c>
      <c r="B626" s="2" t="s">
        <v>6543</v>
      </c>
      <c r="C626">
        <v>2808</v>
      </c>
      <c r="D626">
        <v>0</v>
      </c>
    </row>
    <row r="627" spans="1:4" x14ac:dyDescent="0.3">
      <c r="A627" s="2" t="s">
        <v>8535</v>
      </c>
      <c r="B627" s="2" t="s">
        <v>6549</v>
      </c>
      <c r="C627">
        <v>0</v>
      </c>
      <c r="D627">
        <v>0</v>
      </c>
    </row>
    <row r="628" spans="1:4" x14ac:dyDescent="0.3">
      <c r="A628" s="2" t="s">
        <v>8535</v>
      </c>
      <c r="B628" s="2" t="s">
        <v>6552</v>
      </c>
      <c r="C628">
        <v>0</v>
      </c>
      <c r="D628">
        <v>0</v>
      </c>
    </row>
    <row r="629" spans="1:4" x14ac:dyDescent="0.3">
      <c r="A629" s="2" t="s">
        <v>8535</v>
      </c>
      <c r="B629" s="2" t="s">
        <v>6540</v>
      </c>
      <c r="C629">
        <v>0</v>
      </c>
      <c r="D629">
        <v>0</v>
      </c>
    </row>
    <row r="630" spans="1:4" x14ac:dyDescent="0.3">
      <c r="A630" s="2" t="s">
        <v>8535</v>
      </c>
      <c r="B630" s="2" t="s">
        <v>6558</v>
      </c>
      <c r="C630">
        <v>205</v>
      </c>
      <c r="D630">
        <v>0</v>
      </c>
    </row>
    <row r="631" spans="1:4" x14ac:dyDescent="0.3">
      <c r="A631" s="2" t="s">
        <v>8535</v>
      </c>
      <c r="B631" s="2" t="s">
        <v>6559</v>
      </c>
      <c r="C631">
        <v>102</v>
      </c>
      <c r="D631">
        <v>0</v>
      </c>
    </row>
    <row r="632" spans="1:4" x14ac:dyDescent="0.3">
      <c r="A632" s="2" t="s">
        <v>8535</v>
      </c>
      <c r="B632" s="2" t="s">
        <v>6567</v>
      </c>
      <c r="C632">
        <v>0</v>
      </c>
      <c r="D632">
        <v>0</v>
      </c>
    </row>
    <row r="633" spans="1:4" x14ac:dyDescent="0.3">
      <c r="A633" s="2" t="s">
        <v>8535</v>
      </c>
      <c r="B633" s="2" t="s">
        <v>6562</v>
      </c>
      <c r="C633">
        <v>0</v>
      </c>
      <c r="D633">
        <v>0</v>
      </c>
    </row>
    <row r="634" spans="1:4" x14ac:dyDescent="0.3">
      <c r="A634" s="2" t="s">
        <v>8535</v>
      </c>
      <c r="B634" s="2" t="s">
        <v>6576</v>
      </c>
      <c r="C634">
        <v>650</v>
      </c>
      <c r="D634">
        <v>0</v>
      </c>
    </row>
    <row r="635" spans="1:4" x14ac:dyDescent="0.3">
      <c r="A635" s="2" t="s">
        <v>8535</v>
      </c>
      <c r="B635" s="2" t="s">
        <v>6585</v>
      </c>
      <c r="C635">
        <v>1563</v>
      </c>
      <c r="D635">
        <v>0</v>
      </c>
    </row>
    <row r="636" spans="1:4" x14ac:dyDescent="0.3">
      <c r="A636" s="2" t="s">
        <v>8535</v>
      </c>
      <c r="B636" s="2" t="s">
        <v>6588</v>
      </c>
      <c r="C636">
        <v>0</v>
      </c>
      <c r="D636">
        <v>0</v>
      </c>
    </row>
    <row r="637" spans="1:4" x14ac:dyDescent="0.3">
      <c r="A637" s="2" t="s">
        <v>8535</v>
      </c>
      <c r="B637" s="2" t="s">
        <v>6591</v>
      </c>
      <c r="C637">
        <v>3663</v>
      </c>
      <c r="D637">
        <v>0</v>
      </c>
    </row>
    <row r="638" spans="1:4" x14ac:dyDescent="0.3">
      <c r="A638" s="2" t="s">
        <v>8535</v>
      </c>
      <c r="B638" s="2" t="s">
        <v>6595</v>
      </c>
      <c r="C638">
        <v>1125</v>
      </c>
      <c r="D638">
        <v>0</v>
      </c>
    </row>
    <row r="639" spans="1:4" x14ac:dyDescent="0.3">
      <c r="A639" s="2" t="s">
        <v>8535</v>
      </c>
      <c r="B639" s="2" t="s">
        <v>6604</v>
      </c>
      <c r="C639">
        <v>667</v>
      </c>
      <c r="D639">
        <v>0</v>
      </c>
    </row>
    <row r="640" spans="1:4" x14ac:dyDescent="0.3">
      <c r="A640" s="2" t="s">
        <v>8535</v>
      </c>
      <c r="B640" s="2" t="s">
        <v>6611</v>
      </c>
      <c r="C640">
        <v>206</v>
      </c>
      <c r="D640">
        <v>0</v>
      </c>
    </row>
    <row r="641" spans="1:4" x14ac:dyDescent="0.3">
      <c r="A641" s="2" t="s">
        <v>8535</v>
      </c>
      <c r="B641" s="2" t="s">
        <v>6627</v>
      </c>
      <c r="C641">
        <v>0</v>
      </c>
      <c r="D641">
        <v>0</v>
      </c>
    </row>
    <row r="642" spans="1:4" x14ac:dyDescent="0.3">
      <c r="A642" s="2" t="s">
        <v>8535</v>
      </c>
      <c r="B642" s="2" t="s">
        <v>6630</v>
      </c>
      <c r="C642">
        <v>6136</v>
      </c>
      <c r="D642">
        <v>0</v>
      </c>
    </row>
    <row r="643" spans="1:4" x14ac:dyDescent="0.3">
      <c r="A643" s="2" t="s">
        <v>8535</v>
      </c>
      <c r="B643" s="2" t="s">
        <v>6635</v>
      </c>
      <c r="C643">
        <v>0</v>
      </c>
      <c r="D643">
        <v>0</v>
      </c>
    </row>
    <row r="644" spans="1:4" x14ac:dyDescent="0.3">
      <c r="A644" s="2" t="s">
        <v>8535</v>
      </c>
      <c r="B644" s="2" t="s">
        <v>6652</v>
      </c>
      <c r="C644">
        <v>0</v>
      </c>
      <c r="D644">
        <v>0</v>
      </c>
    </row>
    <row r="645" spans="1:4" x14ac:dyDescent="0.3">
      <c r="A645" s="2" t="s">
        <v>8535</v>
      </c>
      <c r="B645" s="2" t="s">
        <v>6668</v>
      </c>
      <c r="C645">
        <v>2443</v>
      </c>
      <c r="D645">
        <v>5302</v>
      </c>
    </row>
    <row r="646" spans="1:4" x14ac:dyDescent="0.3">
      <c r="A646" s="2" t="s">
        <v>8535</v>
      </c>
      <c r="B646" s="2" t="s">
        <v>6672</v>
      </c>
      <c r="C646">
        <v>15</v>
      </c>
      <c r="D646">
        <v>0</v>
      </c>
    </row>
    <row r="647" spans="1:4" x14ac:dyDescent="0.3">
      <c r="A647" s="2" t="s">
        <v>8535</v>
      </c>
      <c r="B647" s="2" t="s">
        <v>6673</v>
      </c>
      <c r="C647">
        <v>620</v>
      </c>
      <c r="D647">
        <v>0</v>
      </c>
    </row>
    <row r="648" spans="1:4" x14ac:dyDescent="0.3">
      <c r="A648" s="2" t="s">
        <v>8535</v>
      </c>
      <c r="B648" s="2" t="s">
        <v>6677</v>
      </c>
      <c r="C648">
        <v>148</v>
      </c>
      <c r="D648">
        <v>259</v>
      </c>
    </row>
    <row r="649" spans="1:4" x14ac:dyDescent="0.3">
      <c r="A649" s="2" t="s">
        <v>8535</v>
      </c>
      <c r="B649" s="2" t="s">
        <v>6714</v>
      </c>
      <c r="C649">
        <v>0</v>
      </c>
      <c r="D649">
        <v>0</v>
      </c>
    </row>
    <row r="650" spans="1:4" x14ac:dyDescent="0.3">
      <c r="A650" s="2" t="s">
        <v>8535</v>
      </c>
      <c r="B650" s="2" t="s">
        <v>6730</v>
      </c>
      <c r="C650">
        <v>0</v>
      </c>
      <c r="D650">
        <v>0</v>
      </c>
    </row>
    <row r="651" spans="1:4" x14ac:dyDescent="0.3">
      <c r="A651" s="2" t="s">
        <v>8535</v>
      </c>
      <c r="B651" s="2" t="s">
        <v>6725</v>
      </c>
      <c r="C651">
        <v>1130</v>
      </c>
      <c r="D651">
        <v>0</v>
      </c>
    </row>
    <row r="652" spans="1:4" x14ac:dyDescent="0.3">
      <c r="A652" s="2" t="s">
        <v>8535</v>
      </c>
      <c r="B652" s="2" t="s">
        <v>6734</v>
      </c>
      <c r="C652">
        <v>0</v>
      </c>
      <c r="D652">
        <v>0</v>
      </c>
    </row>
    <row r="653" spans="1:4" x14ac:dyDescent="0.3">
      <c r="A653" s="2" t="s">
        <v>8535</v>
      </c>
      <c r="B653" s="2" t="s">
        <v>6747</v>
      </c>
      <c r="C653">
        <v>2349</v>
      </c>
      <c r="D653">
        <v>0</v>
      </c>
    </row>
    <row r="654" spans="1:4" x14ac:dyDescent="0.3">
      <c r="A654" s="2" t="s">
        <v>8535</v>
      </c>
      <c r="B654" s="2" t="s">
        <v>6752</v>
      </c>
      <c r="C654">
        <v>0</v>
      </c>
      <c r="D654">
        <v>0</v>
      </c>
    </row>
    <row r="655" spans="1:4" x14ac:dyDescent="0.3">
      <c r="A655" s="2" t="s">
        <v>8535</v>
      </c>
      <c r="B655" s="2" t="s">
        <v>6754</v>
      </c>
      <c r="C655">
        <v>24</v>
      </c>
      <c r="D655">
        <v>0</v>
      </c>
    </row>
    <row r="656" spans="1:4" x14ac:dyDescent="0.3">
      <c r="A656" s="2" t="s">
        <v>8535</v>
      </c>
      <c r="B656" s="2" t="s">
        <v>6757</v>
      </c>
      <c r="C656">
        <v>3009</v>
      </c>
      <c r="D656">
        <v>2940</v>
      </c>
    </row>
    <row r="657" spans="1:4" x14ac:dyDescent="0.3">
      <c r="A657" s="2" t="s">
        <v>8535</v>
      </c>
      <c r="B657" s="2" t="s">
        <v>6758</v>
      </c>
      <c r="C657">
        <v>12041</v>
      </c>
      <c r="D657">
        <v>10870</v>
      </c>
    </row>
    <row r="658" spans="1:4" x14ac:dyDescent="0.3">
      <c r="A658" s="2" t="s">
        <v>8535</v>
      </c>
      <c r="B658" s="2" t="s">
        <v>6781</v>
      </c>
      <c r="C658">
        <v>0</v>
      </c>
      <c r="D658">
        <v>0</v>
      </c>
    </row>
    <row r="659" spans="1:4" x14ac:dyDescent="0.3">
      <c r="A659" s="2" t="s">
        <v>8535</v>
      </c>
      <c r="B659" s="2" t="s">
        <v>6787</v>
      </c>
      <c r="C659">
        <v>549</v>
      </c>
      <c r="D659">
        <v>0</v>
      </c>
    </row>
    <row r="660" spans="1:4" x14ac:dyDescent="0.3">
      <c r="A660" s="2" t="s">
        <v>8535</v>
      </c>
      <c r="B660" s="2" t="s">
        <v>6792</v>
      </c>
      <c r="C660">
        <v>137</v>
      </c>
      <c r="D660">
        <v>555</v>
      </c>
    </row>
    <row r="661" spans="1:4" x14ac:dyDescent="0.3">
      <c r="A661" s="2" t="s">
        <v>8535</v>
      </c>
      <c r="B661" s="2" t="s">
        <v>6797</v>
      </c>
      <c r="C661">
        <v>351</v>
      </c>
      <c r="D661">
        <v>0</v>
      </c>
    </row>
    <row r="662" spans="1:4" x14ac:dyDescent="0.3">
      <c r="A662" s="2" t="s">
        <v>8535</v>
      </c>
      <c r="B662" s="2" t="s">
        <v>6813</v>
      </c>
      <c r="C662">
        <v>0</v>
      </c>
      <c r="D662">
        <v>0</v>
      </c>
    </row>
    <row r="663" spans="1:4" x14ac:dyDescent="0.3">
      <c r="A663" s="2" t="s">
        <v>8535</v>
      </c>
      <c r="B663" s="2" t="s">
        <v>6832</v>
      </c>
      <c r="C663">
        <v>0</v>
      </c>
      <c r="D663">
        <v>0</v>
      </c>
    </row>
    <row r="664" spans="1:4" x14ac:dyDescent="0.3">
      <c r="A664" s="2" t="s">
        <v>8535</v>
      </c>
      <c r="B664" s="2" t="s">
        <v>5901</v>
      </c>
      <c r="C664">
        <v>0</v>
      </c>
      <c r="D664">
        <v>0</v>
      </c>
    </row>
    <row r="665" spans="1:4" x14ac:dyDescent="0.3">
      <c r="A665" s="2" t="s">
        <v>8535</v>
      </c>
      <c r="B665" s="2" t="s">
        <v>5913</v>
      </c>
      <c r="C665">
        <v>700</v>
      </c>
      <c r="D665">
        <v>1400</v>
      </c>
    </row>
    <row r="666" spans="1:4" x14ac:dyDescent="0.3">
      <c r="A666" s="2" t="s">
        <v>8535</v>
      </c>
      <c r="B666" s="2" t="s">
        <v>5921</v>
      </c>
      <c r="C666">
        <v>35</v>
      </c>
      <c r="D666">
        <v>0</v>
      </c>
    </row>
    <row r="667" spans="1:4" x14ac:dyDescent="0.3">
      <c r="A667" s="2" t="s">
        <v>8535</v>
      </c>
      <c r="B667" s="2" t="s">
        <v>5931</v>
      </c>
      <c r="C667">
        <v>2328</v>
      </c>
      <c r="D667">
        <v>0</v>
      </c>
    </row>
    <row r="668" spans="1:4" x14ac:dyDescent="0.3">
      <c r="A668" s="2" t="s">
        <v>8535</v>
      </c>
      <c r="B668" s="2" t="s">
        <v>5933</v>
      </c>
      <c r="C668">
        <v>696</v>
      </c>
      <c r="D668">
        <v>0</v>
      </c>
    </row>
    <row r="669" spans="1:4" x14ac:dyDescent="0.3">
      <c r="A669" s="2" t="s">
        <v>8535</v>
      </c>
      <c r="B669" s="2" t="s">
        <v>5935</v>
      </c>
      <c r="C669">
        <v>0</v>
      </c>
      <c r="D669">
        <v>0</v>
      </c>
    </row>
    <row r="670" spans="1:4" x14ac:dyDescent="0.3">
      <c r="A670" s="2" t="s">
        <v>8535</v>
      </c>
      <c r="B670" s="2" t="s">
        <v>5947</v>
      </c>
      <c r="C670">
        <v>282</v>
      </c>
      <c r="D670">
        <v>0</v>
      </c>
    </row>
    <row r="671" spans="1:4" x14ac:dyDescent="0.3">
      <c r="A671" s="2" t="s">
        <v>8535</v>
      </c>
      <c r="B671" s="2" t="s">
        <v>5952</v>
      </c>
      <c r="C671">
        <v>0</v>
      </c>
      <c r="D671">
        <v>0</v>
      </c>
    </row>
    <row r="672" spans="1:4" x14ac:dyDescent="0.3">
      <c r="A672" s="2" t="s">
        <v>8535</v>
      </c>
      <c r="B672" s="2" t="s">
        <v>5964</v>
      </c>
      <c r="C672">
        <v>4135</v>
      </c>
      <c r="D672">
        <v>0</v>
      </c>
    </row>
    <row r="673" spans="1:4" x14ac:dyDescent="0.3">
      <c r="A673" s="2" t="s">
        <v>8535</v>
      </c>
      <c r="B673" s="2" t="s">
        <v>5962</v>
      </c>
      <c r="C673">
        <v>72</v>
      </c>
      <c r="D673">
        <v>0</v>
      </c>
    </row>
    <row r="674" spans="1:4" x14ac:dyDescent="0.3">
      <c r="A674" s="2" t="s">
        <v>8535</v>
      </c>
      <c r="B674" s="2" t="s">
        <v>5985</v>
      </c>
      <c r="C674">
        <v>57</v>
      </c>
      <c r="D674">
        <v>174</v>
      </c>
    </row>
    <row r="675" spans="1:4" x14ac:dyDescent="0.3">
      <c r="A675" s="2" t="s">
        <v>8535</v>
      </c>
      <c r="B675" s="2" t="s">
        <v>5996</v>
      </c>
      <c r="C675">
        <v>3775</v>
      </c>
      <c r="D675">
        <v>0</v>
      </c>
    </row>
    <row r="676" spans="1:4" x14ac:dyDescent="0.3">
      <c r="A676" s="2" t="s">
        <v>8535</v>
      </c>
      <c r="B676" s="2" t="s">
        <v>6001</v>
      </c>
      <c r="C676">
        <v>0</v>
      </c>
      <c r="D676">
        <v>0</v>
      </c>
    </row>
    <row r="677" spans="1:4" x14ac:dyDescent="0.3">
      <c r="A677" s="2" t="s">
        <v>8535</v>
      </c>
      <c r="B677" s="2" t="s">
        <v>6010</v>
      </c>
      <c r="C677">
        <v>0</v>
      </c>
      <c r="D677">
        <v>0</v>
      </c>
    </row>
    <row r="678" spans="1:4" x14ac:dyDescent="0.3">
      <c r="A678" s="2" t="s">
        <v>8535</v>
      </c>
      <c r="B678" s="2" t="s">
        <v>6014</v>
      </c>
      <c r="C678">
        <v>0</v>
      </c>
      <c r="D678">
        <v>0</v>
      </c>
    </row>
    <row r="679" spans="1:4" x14ac:dyDescent="0.3">
      <c r="A679" s="2" t="s">
        <v>8535</v>
      </c>
      <c r="B679" s="2" t="s">
        <v>6018</v>
      </c>
      <c r="C679">
        <v>0</v>
      </c>
      <c r="D679">
        <v>0</v>
      </c>
    </row>
    <row r="680" spans="1:4" x14ac:dyDescent="0.3">
      <c r="A680" s="2" t="s">
        <v>8535</v>
      </c>
      <c r="B680" s="2" t="s">
        <v>6027</v>
      </c>
      <c r="C680">
        <v>0</v>
      </c>
      <c r="D680">
        <v>0</v>
      </c>
    </row>
    <row r="681" spans="1:4" x14ac:dyDescent="0.3">
      <c r="A681" s="2" t="s">
        <v>8535</v>
      </c>
      <c r="B681" s="2" t="s">
        <v>6024</v>
      </c>
      <c r="C681">
        <v>175</v>
      </c>
      <c r="D681">
        <v>350</v>
      </c>
    </row>
    <row r="682" spans="1:4" x14ac:dyDescent="0.3">
      <c r="A682" s="2" t="s">
        <v>8535</v>
      </c>
      <c r="B682" s="2" t="s">
        <v>6032</v>
      </c>
      <c r="C682">
        <v>370</v>
      </c>
      <c r="D682">
        <v>0</v>
      </c>
    </row>
    <row r="683" spans="1:4" x14ac:dyDescent="0.3">
      <c r="A683" s="2" t="s">
        <v>8535</v>
      </c>
      <c r="B683" s="2" t="s">
        <v>6034</v>
      </c>
      <c r="C683">
        <v>0</v>
      </c>
      <c r="D683">
        <v>0</v>
      </c>
    </row>
    <row r="684" spans="1:4" x14ac:dyDescent="0.3">
      <c r="A684" s="2" t="s">
        <v>8535</v>
      </c>
      <c r="B684" s="2" t="s">
        <v>6055</v>
      </c>
      <c r="C684">
        <v>1003</v>
      </c>
      <c r="D684">
        <v>2083</v>
      </c>
    </row>
    <row r="685" spans="1:4" x14ac:dyDescent="0.3">
      <c r="A685" s="2" t="s">
        <v>8535</v>
      </c>
      <c r="B685" s="2" t="s">
        <v>6059</v>
      </c>
      <c r="C685">
        <v>0</v>
      </c>
      <c r="D685">
        <v>0</v>
      </c>
    </row>
    <row r="686" spans="1:4" x14ac:dyDescent="0.3">
      <c r="A686" s="2" t="s">
        <v>8535</v>
      </c>
      <c r="B686" s="2" t="s">
        <v>6061</v>
      </c>
      <c r="C686">
        <v>0</v>
      </c>
      <c r="D686">
        <v>0</v>
      </c>
    </row>
    <row r="687" spans="1:4" x14ac:dyDescent="0.3">
      <c r="A687" s="2" t="s">
        <v>8535</v>
      </c>
      <c r="B687" s="2" t="s">
        <v>6070</v>
      </c>
      <c r="C687">
        <v>2023</v>
      </c>
      <c r="D687">
        <v>0</v>
      </c>
    </row>
    <row r="688" spans="1:4" x14ac:dyDescent="0.3">
      <c r="A688" s="2" t="s">
        <v>8535</v>
      </c>
      <c r="B688" s="2" t="s">
        <v>6071</v>
      </c>
      <c r="C688">
        <v>0</v>
      </c>
      <c r="D688">
        <v>0</v>
      </c>
    </row>
    <row r="689" spans="1:4" x14ac:dyDescent="0.3">
      <c r="A689" s="2" t="s">
        <v>8535</v>
      </c>
      <c r="B689" s="2" t="s">
        <v>6080</v>
      </c>
      <c r="C689">
        <v>0</v>
      </c>
      <c r="D689">
        <v>0</v>
      </c>
    </row>
    <row r="690" spans="1:4" x14ac:dyDescent="0.3">
      <c r="A690" s="2" t="s">
        <v>8535</v>
      </c>
      <c r="B690" s="2" t="s">
        <v>6083</v>
      </c>
      <c r="C690">
        <v>2116</v>
      </c>
      <c r="D690">
        <v>5116</v>
      </c>
    </row>
    <row r="691" spans="1:4" x14ac:dyDescent="0.3">
      <c r="A691" s="2" t="s">
        <v>8535</v>
      </c>
      <c r="B691" s="2" t="s">
        <v>6086</v>
      </c>
      <c r="C691">
        <v>1478</v>
      </c>
      <c r="D691">
        <v>0</v>
      </c>
    </row>
    <row r="692" spans="1:4" x14ac:dyDescent="0.3">
      <c r="A692" s="2" t="s">
        <v>8535</v>
      </c>
      <c r="B692" s="2" t="s">
        <v>6089</v>
      </c>
      <c r="C692">
        <v>0</v>
      </c>
      <c r="D692">
        <v>0</v>
      </c>
    </row>
    <row r="693" spans="1:4" x14ac:dyDescent="0.3">
      <c r="A693" s="2" t="s">
        <v>8535</v>
      </c>
      <c r="B693" s="2" t="s">
        <v>6102</v>
      </c>
      <c r="C693">
        <v>0</v>
      </c>
      <c r="D693">
        <v>0</v>
      </c>
    </row>
    <row r="694" spans="1:4" x14ac:dyDescent="0.3">
      <c r="A694" s="2" t="s">
        <v>8535</v>
      </c>
      <c r="B694" s="2" t="s">
        <v>6108</v>
      </c>
      <c r="C694">
        <v>18</v>
      </c>
      <c r="D694">
        <v>0</v>
      </c>
    </row>
    <row r="695" spans="1:4" x14ac:dyDescent="0.3">
      <c r="A695" s="2" t="s">
        <v>8535</v>
      </c>
      <c r="B695" s="2" t="s">
        <v>6117</v>
      </c>
      <c r="C695">
        <v>1339</v>
      </c>
      <c r="D695">
        <v>0</v>
      </c>
    </row>
    <row r="696" spans="1:4" x14ac:dyDescent="0.3">
      <c r="A696" s="2" t="s">
        <v>8535</v>
      </c>
      <c r="B696" s="2" t="s">
        <v>6131</v>
      </c>
      <c r="C696">
        <v>1313</v>
      </c>
      <c r="D696">
        <v>2372</v>
      </c>
    </row>
    <row r="697" spans="1:4" x14ac:dyDescent="0.3">
      <c r="A697" s="2" t="s">
        <v>8535</v>
      </c>
      <c r="B697" s="2" t="s">
        <v>6137</v>
      </c>
      <c r="C697">
        <v>1402</v>
      </c>
      <c r="D697">
        <v>3907</v>
      </c>
    </row>
    <row r="698" spans="1:4" x14ac:dyDescent="0.3">
      <c r="A698" s="2" t="s">
        <v>8535</v>
      </c>
      <c r="B698" s="2" t="s">
        <v>6148</v>
      </c>
      <c r="C698">
        <v>0</v>
      </c>
      <c r="D698">
        <v>0</v>
      </c>
    </row>
    <row r="699" spans="1:4" x14ac:dyDescent="0.3">
      <c r="A699" s="2" t="s">
        <v>8535</v>
      </c>
      <c r="B699" s="2" t="s">
        <v>6154</v>
      </c>
      <c r="C699">
        <v>0</v>
      </c>
      <c r="D699">
        <v>0</v>
      </c>
    </row>
    <row r="700" spans="1:4" x14ac:dyDescent="0.3">
      <c r="A700" s="2" t="s">
        <v>8535</v>
      </c>
      <c r="B700" s="2" t="s">
        <v>6161</v>
      </c>
      <c r="C700">
        <v>1200</v>
      </c>
      <c r="D700">
        <v>2400</v>
      </c>
    </row>
    <row r="701" spans="1:4" x14ac:dyDescent="0.3">
      <c r="A701" s="2" t="s">
        <v>8535</v>
      </c>
      <c r="B701" s="2" t="s">
        <v>6165</v>
      </c>
      <c r="C701">
        <v>175</v>
      </c>
      <c r="D701">
        <v>0</v>
      </c>
    </row>
    <row r="702" spans="1:4" x14ac:dyDescent="0.3">
      <c r="A702" s="2" t="s">
        <v>8535</v>
      </c>
      <c r="B702" s="2" t="s">
        <v>6176</v>
      </c>
      <c r="C702">
        <v>3668</v>
      </c>
      <c r="D702">
        <v>0</v>
      </c>
    </row>
    <row r="703" spans="1:4" x14ac:dyDescent="0.3">
      <c r="A703" s="2" t="s">
        <v>8535</v>
      </c>
      <c r="B703" s="2" t="s">
        <v>6177</v>
      </c>
      <c r="C703">
        <v>126</v>
      </c>
      <c r="D703">
        <v>302</v>
      </c>
    </row>
    <row r="704" spans="1:4" x14ac:dyDescent="0.3">
      <c r="A704" s="2" t="s">
        <v>8535</v>
      </c>
      <c r="B704" s="2" t="s">
        <v>10910</v>
      </c>
      <c r="C704">
        <v>4002</v>
      </c>
      <c r="D704">
        <v>2162</v>
      </c>
    </row>
    <row r="705" spans="1:4" x14ac:dyDescent="0.3">
      <c r="A705" s="2" t="s">
        <v>8535</v>
      </c>
      <c r="B705" s="2" t="s">
        <v>10911</v>
      </c>
      <c r="C705">
        <v>0</v>
      </c>
      <c r="D705">
        <v>4800</v>
      </c>
    </row>
    <row r="706" spans="1:4" x14ac:dyDescent="0.3">
      <c r="A706" s="2" t="s">
        <v>8535</v>
      </c>
      <c r="B706" s="2" t="s">
        <v>6216</v>
      </c>
      <c r="C706">
        <v>0</v>
      </c>
      <c r="D706">
        <v>0</v>
      </c>
    </row>
    <row r="707" spans="1:4" x14ac:dyDescent="0.3">
      <c r="A707" s="2" t="s">
        <v>8535</v>
      </c>
      <c r="B707" s="2" t="s">
        <v>6195</v>
      </c>
      <c r="C707">
        <v>487</v>
      </c>
      <c r="D707">
        <v>0</v>
      </c>
    </row>
    <row r="708" spans="1:4" x14ac:dyDescent="0.3">
      <c r="A708" s="2" t="s">
        <v>8535</v>
      </c>
      <c r="B708" s="2" t="s">
        <v>6240</v>
      </c>
      <c r="C708">
        <v>1133</v>
      </c>
      <c r="D708">
        <v>2266</v>
      </c>
    </row>
    <row r="709" spans="1:4" x14ac:dyDescent="0.3">
      <c r="A709" s="2" t="s">
        <v>8535</v>
      </c>
      <c r="B709" s="2" t="s">
        <v>6250</v>
      </c>
      <c r="C709">
        <v>9</v>
      </c>
      <c r="D709">
        <v>0</v>
      </c>
    </row>
    <row r="710" spans="1:4" x14ac:dyDescent="0.3">
      <c r="A710" s="2" t="s">
        <v>8535</v>
      </c>
      <c r="B710" s="2" t="s">
        <v>6271</v>
      </c>
      <c r="C710">
        <v>0</v>
      </c>
      <c r="D710">
        <v>0</v>
      </c>
    </row>
    <row r="711" spans="1:4" x14ac:dyDescent="0.3">
      <c r="A711" s="2" t="s">
        <v>8535</v>
      </c>
      <c r="B711" s="2" t="s">
        <v>6295</v>
      </c>
      <c r="C711">
        <v>0</v>
      </c>
      <c r="D711">
        <v>0</v>
      </c>
    </row>
    <row r="712" spans="1:4" x14ac:dyDescent="0.3">
      <c r="A712" s="2" t="s">
        <v>8535</v>
      </c>
      <c r="B712" s="2" t="s">
        <v>6297</v>
      </c>
      <c r="C712">
        <v>0</v>
      </c>
      <c r="D712">
        <v>0</v>
      </c>
    </row>
    <row r="713" spans="1:4" x14ac:dyDescent="0.3">
      <c r="A713" s="2" t="s">
        <v>8535</v>
      </c>
      <c r="B713" s="2" t="s">
        <v>6291</v>
      </c>
      <c r="C713">
        <v>79</v>
      </c>
      <c r="D713">
        <v>0</v>
      </c>
    </row>
    <row r="714" spans="1:4" x14ac:dyDescent="0.3">
      <c r="A714" s="2" t="s">
        <v>8535</v>
      </c>
      <c r="B714" s="2" t="s">
        <v>6313</v>
      </c>
      <c r="C714">
        <v>451</v>
      </c>
      <c r="D714">
        <v>1300</v>
      </c>
    </row>
    <row r="715" spans="1:4" x14ac:dyDescent="0.3">
      <c r="A715" s="2" t="s">
        <v>8535</v>
      </c>
      <c r="B715" s="2" t="s">
        <v>6315</v>
      </c>
      <c r="C715">
        <v>0</v>
      </c>
      <c r="D715">
        <v>0</v>
      </c>
    </row>
    <row r="716" spans="1:4" x14ac:dyDescent="0.3">
      <c r="A716" s="2" t="s">
        <v>8535</v>
      </c>
      <c r="B716" s="2" t="s">
        <v>6311</v>
      </c>
      <c r="C716">
        <v>176</v>
      </c>
      <c r="D716">
        <v>0</v>
      </c>
    </row>
    <row r="717" spans="1:4" x14ac:dyDescent="0.3">
      <c r="A717" s="2" t="s">
        <v>8535</v>
      </c>
      <c r="B717" s="2" t="s">
        <v>6336</v>
      </c>
      <c r="C717">
        <v>450</v>
      </c>
      <c r="D717">
        <v>900</v>
      </c>
    </row>
    <row r="718" spans="1:4" x14ac:dyDescent="0.3">
      <c r="A718" s="2" t="s">
        <v>8535</v>
      </c>
      <c r="B718" s="2" t="s">
        <v>6351</v>
      </c>
      <c r="C718">
        <v>2510</v>
      </c>
      <c r="D718">
        <v>0</v>
      </c>
    </row>
    <row r="719" spans="1:4" x14ac:dyDescent="0.3">
      <c r="A719" s="2" t="s">
        <v>8535</v>
      </c>
      <c r="B719" s="2" t="s">
        <v>10922</v>
      </c>
      <c r="C719">
        <v>0</v>
      </c>
      <c r="D719">
        <v>0</v>
      </c>
    </row>
    <row r="720" spans="1:4" x14ac:dyDescent="0.3">
      <c r="A720" s="2" t="s">
        <v>8535</v>
      </c>
      <c r="B720" s="2" t="s">
        <v>6359</v>
      </c>
      <c r="C720">
        <v>2068</v>
      </c>
      <c r="D720">
        <v>0</v>
      </c>
    </row>
    <row r="721" spans="1:4" x14ac:dyDescent="0.3">
      <c r="A721" s="2" t="s">
        <v>8535</v>
      </c>
      <c r="B721" s="2" t="s">
        <v>6360</v>
      </c>
      <c r="C721">
        <v>1523</v>
      </c>
      <c r="D721">
        <v>1435</v>
      </c>
    </row>
    <row r="722" spans="1:4" x14ac:dyDescent="0.3">
      <c r="A722" s="2" t="s">
        <v>8535</v>
      </c>
      <c r="B722" s="2" t="s">
        <v>6362</v>
      </c>
      <c r="C722">
        <v>1716</v>
      </c>
      <c r="D722">
        <v>1631</v>
      </c>
    </row>
    <row r="723" spans="1:4" x14ac:dyDescent="0.3">
      <c r="A723" s="2" t="s">
        <v>8535</v>
      </c>
      <c r="B723" s="2" t="s">
        <v>6365</v>
      </c>
      <c r="C723">
        <v>382</v>
      </c>
      <c r="D723">
        <v>0</v>
      </c>
    </row>
    <row r="724" spans="1:4" x14ac:dyDescent="0.3">
      <c r="A724" s="2" t="s">
        <v>8535</v>
      </c>
      <c r="B724" s="2" t="s">
        <v>6367</v>
      </c>
      <c r="C724">
        <v>1097</v>
      </c>
      <c r="D724">
        <v>3500</v>
      </c>
    </row>
    <row r="725" spans="1:4" x14ac:dyDescent="0.3">
      <c r="A725" s="2" t="s">
        <v>8535</v>
      </c>
      <c r="B725" s="2" t="s">
        <v>6369</v>
      </c>
      <c r="C725">
        <v>401</v>
      </c>
      <c r="D725">
        <v>806</v>
      </c>
    </row>
    <row r="726" spans="1:4" x14ac:dyDescent="0.3">
      <c r="A726" s="2" t="s">
        <v>8535</v>
      </c>
      <c r="B726" s="2" t="s">
        <v>6371</v>
      </c>
      <c r="C726">
        <v>1307</v>
      </c>
      <c r="D726">
        <v>2628</v>
      </c>
    </row>
    <row r="727" spans="1:4" x14ac:dyDescent="0.3">
      <c r="A727" s="2" t="s">
        <v>8535</v>
      </c>
      <c r="B727" s="2" t="s">
        <v>6400</v>
      </c>
      <c r="C727">
        <v>0</v>
      </c>
      <c r="D727">
        <v>0</v>
      </c>
    </row>
    <row r="728" spans="1:4" x14ac:dyDescent="0.3">
      <c r="A728" s="2" t="s">
        <v>8535</v>
      </c>
      <c r="B728" s="2" t="s">
        <v>6404</v>
      </c>
      <c r="C728">
        <v>660</v>
      </c>
      <c r="D728">
        <v>0</v>
      </c>
    </row>
    <row r="729" spans="1:4" x14ac:dyDescent="0.3">
      <c r="A729" s="2" t="s">
        <v>8535</v>
      </c>
      <c r="B729" s="2" t="s">
        <v>6406</v>
      </c>
      <c r="C729">
        <v>510</v>
      </c>
      <c r="D729">
        <v>0</v>
      </c>
    </row>
    <row r="730" spans="1:4" x14ac:dyDescent="0.3">
      <c r="A730" s="2" t="s">
        <v>8535</v>
      </c>
      <c r="B730" s="2" t="s">
        <v>6409</v>
      </c>
      <c r="C730">
        <v>4025</v>
      </c>
      <c r="D730">
        <v>7968</v>
      </c>
    </row>
    <row r="731" spans="1:4" x14ac:dyDescent="0.3">
      <c r="A731" s="2" t="s">
        <v>8535</v>
      </c>
      <c r="B731" s="2" t="s">
        <v>6431</v>
      </c>
      <c r="C731">
        <v>1110</v>
      </c>
      <c r="D731">
        <v>0</v>
      </c>
    </row>
    <row r="732" spans="1:4" x14ac:dyDescent="0.3">
      <c r="A732" s="2" t="s">
        <v>8535</v>
      </c>
      <c r="B732" s="2" t="s">
        <v>6433</v>
      </c>
      <c r="C732">
        <v>264</v>
      </c>
      <c r="D732">
        <v>0</v>
      </c>
    </row>
    <row r="733" spans="1:4" x14ac:dyDescent="0.3">
      <c r="A733" s="2" t="s">
        <v>8535</v>
      </c>
      <c r="B733" s="2" t="s">
        <v>6443</v>
      </c>
      <c r="C733">
        <v>890</v>
      </c>
      <c r="D733">
        <v>0</v>
      </c>
    </row>
    <row r="734" spans="1:4" x14ac:dyDescent="0.3">
      <c r="A734" s="2" t="s">
        <v>8535</v>
      </c>
      <c r="B734" s="2" t="s">
        <v>6445</v>
      </c>
      <c r="C734">
        <v>393</v>
      </c>
      <c r="D734">
        <v>0</v>
      </c>
    </row>
    <row r="735" spans="1:4" x14ac:dyDescent="0.3">
      <c r="A735" s="2" t="s">
        <v>8535</v>
      </c>
      <c r="B735" s="2" t="s">
        <v>6446</v>
      </c>
      <c r="C735">
        <v>482</v>
      </c>
      <c r="D735">
        <v>0</v>
      </c>
    </row>
    <row r="736" spans="1:4" x14ac:dyDescent="0.3">
      <c r="A736" s="2" t="s">
        <v>8535</v>
      </c>
      <c r="B736" s="2" t="s">
        <v>6450</v>
      </c>
      <c r="C736">
        <v>0</v>
      </c>
      <c r="D736">
        <v>0</v>
      </c>
    </row>
    <row r="737" spans="1:4" x14ac:dyDescent="0.3">
      <c r="A737" s="2" t="s">
        <v>8535</v>
      </c>
      <c r="B737" s="2" t="s">
        <v>6477</v>
      </c>
      <c r="C737">
        <v>0</v>
      </c>
      <c r="D737">
        <v>0</v>
      </c>
    </row>
    <row r="738" spans="1:4" x14ac:dyDescent="0.3">
      <c r="A738" s="2" t="s">
        <v>8535</v>
      </c>
      <c r="B738" s="2" t="s">
        <v>6492</v>
      </c>
      <c r="C738">
        <v>694</v>
      </c>
      <c r="D738">
        <v>0</v>
      </c>
    </row>
    <row r="739" spans="1:4" x14ac:dyDescent="0.3">
      <c r="A739" s="2" t="s">
        <v>8535</v>
      </c>
      <c r="B739" s="2" t="s">
        <v>6508</v>
      </c>
      <c r="C739">
        <v>0</v>
      </c>
      <c r="D739">
        <v>0</v>
      </c>
    </row>
    <row r="740" spans="1:4" x14ac:dyDescent="0.3">
      <c r="A740" s="2" t="s">
        <v>8535</v>
      </c>
      <c r="B740" s="2" t="s">
        <v>6509</v>
      </c>
      <c r="C740">
        <v>0</v>
      </c>
      <c r="D740">
        <v>0</v>
      </c>
    </row>
    <row r="741" spans="1:4" x14ac:dyDescent="0.3">
      <c r="A741" s="2" t="s">
        <v>8535</v>
      </c>
      <c r="B741" s="2" t="s">
        <v>6519</v>
      </c>
      <c r="C741">
        <v>93</v>
      </c>
      <c r="D741">
        <v>0</v>
      </c>
    </row>
    <row r="742" spans="1:4" x14ac:dyDescent="0.3">
      <c r="A742" s="2" t="s">
        <v>8535</v>
      </c>
      <c r="B742" s="2" t="s">
        <v>6526</v>
      </c>
      <c r="C742">
        <v>2265</v>
      </c>
      <c r="D742">
        <v>4530</v>
      </c>
    </row>
    <row r="743" spans="1:4" x14ac:dyDescent="0.3">
      <c r="A743" s="2" t="s">
        <v>8535</v>
      </c>
      <c r="B743" s="2" t="s">
        <v>6530</v>
      </c>
      <c r="C743">
        <v>2582</v>
      </c>
      <c r="D743">
        <v>2457</v>
      </c>
    </row>
    <row r="744" spans="1:4" x14ac:dyDescent="0.3">
      <c r="A744" s="2" t="s">
        <v>8535</v>
      </c>
      <c r="B744" s="2" t="s">
        <v>6533</v>
      </c>
      <c r="C744">
        <v>0</v>
      </c>
      <c r="D744">
        <v>0</v>
      </c>
    </row>
    <row r="745" spans="1:4" x14ac:dyDescent="0.3">
      <c r="A745" s="2" t="s">
        <v>8535</v>
      </c>
      <c r="B745" s="2" t="s">
        <v>6553</v>
      </c>
      <c r="C745">
        <v>629</v>
      </c>
      <c r="D745">
        <v>0</v>
      </c>
    </row>
    <row r="746" spans="1:4" x14ac:dyDescent="0.3">
      <c r="A746" s="2" t="s">
        <v>8535</v>
      </c>
      <c r="B746" s="2" t="s">
        <v>6568</v>
      </c>
      <c r="C746">
        <v>0</v>
      </c>
      <c r="D746">
        <v>0</v>
      </c>
    </row>
    <row r="747" spans="1:4" x14ac:dyDescent="0.3">
      <c r="A747" s="2" t="s">
        <v>8535</v>
      </c>
      <c r="B747" s="2" t="s">
        <v>6578</v>
      </c>
      <c r="C747">
        <v>1316</v>
      </c>
      <c r="D747">
        <v>715</v>
      </c>
    </row>
    <row r="748" spans="1:4" x14ac:dyDescent="0.3">
      <c r="A748" s="2" t="s">
        <v>8535</v>
      </c>
      <c r="B748" s="2" t="s">
        <v>6586</v>
      </c>
      <c r="C748">
        <v>0</v>
      </c>
      <c r="D748">
        <v>0</v>
      </c>
    </row>
    <row r="749" spans="1:4" x14ac:dyDescent="0.3">
      <c r="A749" s="2" t="s">
        <v>8535</v>
      </c>
      <c r="B749" s="2" t="s">
        <v>6599</v>
      </c>
      <c r="C749">
        <v>4162</v>
      </c>
      <c r="D749">
        <v>0</v>
      </c>
    </row>
    <row r="750" spans="1:4" x14ac:dyDescent="0.3">
      <c r="A750" s="2" t="s">
        <v>8535</v>
      </c>
      <c r="B750" s="2" t="s">
        <v>6609</v>
      </c>
      <c r="C750">
        <v>7</v>
      </c>
      <c r="D750">
        <v>14</v>
      </c>
    </row>
    <row r="751" spans="1:4" x14ac:dyDescent="0.3">
      <c r="A751" s="2" t="s">
        <v>8535</v>
      </c>
      <c r="B751" s="2" t="s">
        <v>6633</v>
      </c>
      <c r="C751">
        <v>263</v>
      </c>
      <c r="D751">
        <v>0</v>
      </c>
    </row>
    <row r="752" spans="1:4" x14ac:dyDescent="0.3">
      <c r="A752" s="2" t="s">
        <v>8535</v>
      </c>
      <c r="B752" s="2" t="s">
        <v>6639</v>
      </c>
      <c r="C752">
        <v>19</v>
      </c>
      <c r="D752">
        <v>0</v>
      </c>
    </row>
    <row r="753" spans="1:4" x14ac:dyDescent="0.3">
      <c r="A753" s="2" t="s">
        <v>8535</v>
      </c>
      <c r="B753" s="2" t="s">
        <v>6651</v>
      </c>
      <c r="C753">
        <v>0</v>
      </c>
      <c r="D753">
        <v>0</v>
      </c>
    </row>
    <row r="754" spans="1:4" x14ac:dyDescent="0.3">
      <c r="A754" s="2" t="s">
        <v>8535</v>
      </c>
      <c r="B754" s="2" t="s">
        <v>6656</v>
      </c>
      <c r="C754">
        <v>0</v>
      </c>
      <c r="D754">
        <v>0</v>
      </c>
    </row>
    <row r="755" spans="1:4" x14ac:dyDescent="0.3">
      <c r="A755" s="2" t="s">
        <v>8535</v>
      </c>
      <c r="B755" s="2" t="s">
        <v>6674</v>
      </c>
      <c r="C755">
        <v>112</v>
      </c>
      <c r="D755">
        <v>0</v>
      </c>
    </row>
    <row r="756" spans="1:4" x14ac:dyDescent="0.3">
      <c r="A756" s="2" t="s">
        <v>8535</v>
      </c>
      <c r="B756" s="2" t="s">
        <v>6685</v>
      </c>
      <c r="C756">
        <v>132</v>
      </c>
      <c r="D756">
        <v>253</v>
      </c>
    </row>
    <row r="757" spans="1:4" x14ac:dyDescent="0.3">
      <c r="A757" s="2" t="s">
        <v>8535</v>
      </c>
      <c r="B757" s="2" t="s">
        <v>6693</v>
      </c>
      <c r="C757">
        <v>0</v>
      </c>
      <c r="D757">
        <v>0</v>
      </c>
    </row>
    <row r="758" spans="1:4" x14ac:dyDescent="0.3">
      <c r="A758" s="2" t="s">
        <v>8535</v>
      </c>
      <c r="B758" s="2" t="s">
        <v>6715</v>
      </c>
      <c r="C758">
        <v>61</v>
      </c>
      <c r="D758">
        <v>0</v>
      </c>
    </row>
    <row r="759" spans="1:4" x14ac:dyDescent="0.3">
      <c r="A759" s="2" t="s">
        <v>8535</v>
      </c>
      <c r="B759" s="2" t="s">
        <v>6721</v>
      </c>
      <c r="C759">
        <v>0</v>
      </c>
      <c r="D759">
        <v>0</v>
      </c>
    </row>
    <row r="760" spans="1:4" x14ac:dyDescent="0.3">
      <c r="A760" s="2" t="s">
        <v>8535</v>
      </c>
      <c r="B760" s="2" t="s">
        <v>6723</v>
      </c>
      <c r="C760">
        <v>0</v>
      </c>
      <c r="D760">
        <v>0</v>
      </c>
    </row>
    <row r="761" spans="1:4" x14ac:dyDescent="0.3">
      <c r="A761" s="2" t="s">
        <v>8535</v>
      </c>
      <c r="B761" s="2" t="s">
        <v>6724</v>
      </c>
      <c r="C761">
        <v>5996</v>
      </c>
      <c r="D761">
        <v>0</v>
      </c>
    </row>
    <row r="762" spans="1:4" x14ac:dyDescent="0.3">
      <c r="A762" s="2" t="s">
        <v>8535</v>
      </c>
      <c r="B762" s="2" t="s">
        <v>6728</v>
      </c>
      <c r="C762">
        <v>0</v>
      </c>
      <c r="D762">
        <v>0</v>
      </c>
    </row>
    <row r="763" spans="1:4" x14ac:dyDescent="0.3">
      <c r="A763" s="2" t="s">
        <v>8535</v>
      </c>
      <c r="B763" s="2" t="s">
        <v>6736</v>
      </c>
      <c r="C763">
        <v>2225</v>
      </c>
      <c r="D763">
        <v>0</v>
      </c>
    </row>
    <row r="764" spans="1:4" x14ac:dyDescent="0.3">
      <c r="A764" s="2" t="s">
        <v>8535</v>
      </c>
      <c r="B764" s="2" t="s">
        <v>6740</v>
      </c>
      <c r="C764">
        <v>14420</v>
      </c>
      <c r="D764">
        <v>0</v>
      </c>
    </row>
    <row r="765" spans="1:4" x14ac:dyDescent="0.3">
      <c r="A765" s="2" t="s">
        <v>8535</v>
      </c>
      <c r="B765" s="2" t="s">
        <v>6751</v>
      </c>
      <c r="C765">
        <v>968</v>
      </c>
      <c r="D765">
        <v>0</v>
      </c>
    </row>
    <row r="766" spans="1:4" x14ac:dyDescent="0.3">
      <c r="A766" s="2" t="s">
        <v>8535</v>
      </c>
      <c r="B766" s="2" t="s">
        <v>6761</v>
      </c>
      <c r="C766">
        <v>0</v>
      </c>
      <c r="D766">
        <v>0</v>
      </c>
    </row>
    <row r="767" spans="1:4" x14ac:dyDescent="0.3">
      <c r="A767" s="2" t="s">
        <v>8535</v>
      </c>
      <c r="B767" s="2" t="s">
        <v>6764</v>
      </c>
      <c r="C767">
        <v>261</v>
      </c>
      <c r="D767">
        <v>0</v>
      </c>
    </row>
    <row r="768" spans="1:4" x14ac:dyDescent="0.3">
      <c r="A768" s="2" t="s">
        <v>8535</v>
      </c>
      <c r="B768" s="2" t="s">
        <v>6776</v>
      </c>
      <c r="C768">
        <v>0</v>
      </c>
      <c r="D768">
        <v>0</v>
      </c>
    </row>
    <row r="769" spans="1:4" x14ac:dyDescent="0.3">
      <c r="A769" s="2" t="s">
        <v>8535</v>
      </c>
      <c r="B769" s="2" t="s">
        <v>6782</v>
      </c>
      <c r="C769">
        <v>18</v>
      </c>
      <c r="D769">
        <v>0</v>
      </c>
    </row>
    <row r="770" spans="1:4" x14ac:dyDescent="0.3">
      <c r="A770" s="2" t="s">
        <v>8535</v>
      </c>
      <c r="B770" s="2" t="s">
        <v>6806</v>
      </c>
      <c r="C770">
        <v>0</v>
      </c>
      <c r="D770">
        <v>0</v>
      </c>
    </row>
    <row r="771" spans="1:4" x14ac:dyDescent="0.3">
      <c r="A771" s="2" t="s">
        <v>8535</v>
      </c>
      <c r="B771" s="2" t="s">
        <v>6810</v>
      </c>
      <c r="C771">
        <v>0</v>
      </c>
      <c r="D771">
        <v>0</v>
      </c>
    </row>
    <row r="772" spans="1:4" x14ac:dyDescent="0.3">
      <c r="A772" s="2" t="s">
        <v>8535</v>
      </c>
      <c r="B772" s="2" t="s">
        <v>6816</v>
      </c>
      <c r="C772">
        <v>4</v>
      </c>
      <c r="D772">
        <v>0</v>
      </c>
    </row>
    <row r="773" spans="1:4" x14ac:dyDescent="0.3">
      <c r="A773" s="2" t="s">
        <v>8535</v>
      </c>
      <c r="B773" s="2" t="s">
        <v>6819</v>
      </c>
      <c r="C773">
        <v>2243</v>
      </c>
      <c r="D773">
        <v>0</v>
      </c>
    </row>
    <row r="774" spans="1:4" x14ac:dyDescent="0.3">
      <c r="A774" s="2" t="s">
        <v>8535</v>
      </c>
      <c r="B774" s="2" t="s">
        <v>6831</v>
      </c>
      <c r="C774">
        <v>0</v>
      </c>
      <c r="D774">
        <v>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A0564F9A4414A4A94B62627C536D70F" ma:contentTypeVersion="4" ma:contentTypeDescription="Create a new document." ma:contentTypeScope="" ma:versionID="7cd0181458b8b3c59fb323c29f54450b">
  <xsd:schema xmlns:xsd="http://www.w3.org/2001/XMLSchema" xmlns:xs="http://www.w3.org/2001/XMLSchema" xmlns:p="http://schemas.microsoft.com/office/2006/metadata/properties" xmlns:ns2="4498fcad-af25-402b-ba78-edbcef40e3af" targetNamespace="http://schemas.microsoft.com/office/2006/metadata/properties" ma:root="true" ma:fieldsID="28082650ab10aa328bca8962f1d914f8" ns2:_="">
    <xsd:import namespace="4498fcad-af25-402b-ba78-edbcef40e3a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98fcad-af25-402b-ba78-edbcef40e3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771A98C-692C-49B0-9373-3B9333F011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98fcad-af25-402b-ba78-edbcef40e3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47CC0A-B502-4E41-A583-6FAC167FD87D}">
  <ds:schemaRefs>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 ds:uri="http://schemas.microsoft.com/office/infopath/2007/PartnerControls"/>
    <ds:schemaRef ds:uri="4498fcad-af25-402b-ba78-edbcef40e3af"/>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5BAACA0F-6A85-490E-9BAD-79AE47B001E7}">
  <ds:schemaRefs>
    <ds:schemaRef ds:uri="http://schemas.microsoft.com/sharepoint/v3/contenttype/forms"/>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Debt Worksheet</vt:lpstr>
      <vt:lpstr>How to Enter Amounts in Gateway</vt:lpstr>
      <vt:lpstr>Long Debt Worksheet</vt:lpstr>
      <vt:lpstr>Calculation - Levy Estimates</vt:lpstr>
      <vt:lpstr>SQL</vt:lpstr>
      <vt:lpstr>List</vt:lpstr>
      <vt:lpstr>Selected Unit Finder +Unit List</vt:lpstr>
      <vt:lpstr>Athena Source (6.30.26)</vt:lpstr>
      <vt:lpstr>Source F22 (7.08.26)</vt:lpstr>
      <vt:lpstr>Source 2.0 DW (7.8.26)</vt:lpstr>
      <vt:lpstr>Source Post 14 Status (6.30.26)</vt:lpstr>
      <vt:lpstr>Source PY Rev and Op Bal</vt:lpstr>
      <vt:lpstr>Source CC List</vt:lpstr>
      <vt:lpstr>Source- Prior Year Data</vt:lpstr>
      <vt:lpstr>Source - PY CVET &amp; FIT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Estimated Debt Service Payments and Levies Report</dc:title>
  <dc:subject/>
  <dc:creator/>
  <cp:keywords/>
  <dc:description/>
  <cp:lastModifiedBy/>
  <cp:revision>1</cp:revision>
  <dcterms:created xsi:type="dcterms:W3CDTF">2024-07-12T15:51:37Z</dcterms:created>
  <dcterms:modified xsi:type="dcterms:W3CDTF">2026-07-15T16:56:25Z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0x0101006A0564F9A4414A4A94B62627C536D70F</vt:lpwstr>
  </property>
</Properties>
</file>